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temp\kalorien\"/>
    </mc:Choice>
  </mc:AlternateContent>
  <bookViews>
    <workbookView xWindow="0" yWindow="0" windowWidth="28800" windowHeight="12435" firstSheet="1" activeTab="1"/>
  </bookViews>
  <sheets>
    <sheet name="Woche" sheetId="53" r:id="rId1"/>
    <sheet name="Montag" sheetId="9" r:id="rId2"/>
    <sheet name="Dienstag" sheetId="8" r:id="rId3"/>
    <sheet name="Mittwoch" sheetId="7" r:id="rId4"/>
    <sheet name="Donnerstag" sheetId="6" r:id="rId5"/>
    <sheet name="Freitag" sheetId="5" r:id="rId6"/>
    <sheet name="Sonnabend" sheetId="4" r:id="rId7"/>
    <sheet name="Sonntag" sheetId="3" r:id="rId8"/>
    <sheet name="dein eigenes" sheetId="52" r:id="rId9"/>
    <sheet name="Lebensmittel" sheetId="1" r:id="rId10"/>
    <sheet name="gesamt" sheetId="11" r:id="rId11"/>
    <sheet name="bernd" sheetId="50" r:id="rId12"/>
    <sheet name="alkohol" sheetId="12" r:id="rId13"/>
    <sheet name="alkoholfrei" sheetId="13" r:id="rId14"/>
    <sheet name="brot" sheetId="14" r:id="rId15"/>
    <sheet name="brotaufstrich" sheetId="15" r:id="rId16"/>
    <sheet name="eier" sheetId="16" r:id="rId17"/>
    <sheet name="eis" sheetId="17" r:id="rId18"/>
    <sheet name="fertig-salat" sheetId="18" r:id="rId19"/>
    <sheet name="fette" sheetId="19" r:id="rId20"/>
    <sheet name="fisch-frisch" sheetId="20" r:id="rId21"/>
    <sheet name="fisch-zubereitet" sheetId="21" r:id="rId22"/>
    <sheet name="fleisch-frisch" sheetId="22" r:id="rId23"/>
    <sheet name="fleisch-gerichte" sheetId="23" r:id="rId24"/>
    <sheet name="fleisch-wurst" sheetId="24" r:id="rId25"/>
    <sheet name="gebäck" sheetId="25" r:id="rId26"/>
    <sheet name="geflügel-frisch" sheetId="26" r:id="rId27"/>
    <sheet name="gemüse-salat" sheetId="27" r:id="rId28"/>
    <sheet name="getreide" sheetId="28" r:id="rId29"/>
    <sheet name="hülsenfrüchte" sheetId="29" r:id="rId30"/>
    <sheet name="kartoffeln" sheetId="30" r:id="rId31"/>
    <sheet name="kräuter" sheetId="31" r:id="rId32"/>
    <sheet name="kuchen-gebäck" sheetId="32" r:id="rId33"/>
    <sheet name="meeresfrüchte" sheetId="33" r:id="rId34"/>
    <sheet name="milch-produkte" sheetId="34" r:id="rId35"/>
    <sheet name="müsli" sheetId="35" r:id="rId36"/>
    <sheet name="nachspeisen" sheetId="36" r:id="rId37"/>
    <sheet name="nudel-gericht" sheetId="37" r:id="rId38"/>
    <sheet name="nüsse" sheetId="38" r:id="rId39"/>
    <sheet name="obst" sheetId="39" r:id="rId40"/>
    <sheet name="öl-fett" sheetId="40" r:id="rId41"/>
    <sheet name="pilze" sheetId="41" r:id="rId42"/>
    <sheet name="quark-käse" sheetId="42" r:id="rId43"/>
    <sheet name="sosse-würze" sheetId="43" r:id="rId44"/>
    <sheet name="suppe" sheetId="44" r:id="rId45"/>
    <sheet name="süßwaren" sheetId="45" r:id="rId46"/>
    <sheet name="teigwaren" sheetId="46" r:id="rId47"/>
    <sheet name="verschiedenes" sheetId="47" r:id="rId48"/>
    <sheet name="zucker-süßmittel" sheetId="48" r:id="rId49"/>
    <sheet name="zutaten" sheetId="49" r:id="rId50"/>
    <sheet name="anzahl" sheetId="51" r:id="rId51"/>
  </sheets>
  <definedNames>
    <definedName name="Country_list">OFFSET(Lebensmittel!$M$2,,,COUNTIF(Lebensmittel!$M:$M,"*?")-1)</definedName>
    <definedName name="_xlnm.Print_Area" localSheetId="0">Woche!$A$1:$P$224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52" l="1"/>
  <c r="G2465" i="11"/>
  <c r="H2465" i="11"/>
  <c r="C2465" i="11"/>
  <c r="M4629" i="11"/>
  <c r="M4628" i="11"/>
  <c r="M4627" i="11"/>
  <c r="M4626" i="11"/>
  <c r="M4625" i="11"/>
  <c r="M4624" i="11"/>
  <c r="M4623" i="11"/>
  <c r="M4622" i="11"/>
  <c r="M4621" i="11"/>
  <c r="M4620" i="11"/>
  <c r="M4619" i="11"/>
  <c r="M4618" i="11"/>
  <c r="M4617" i="11"/>
  <c r="M4616" i="11"/>
  <c r="M4615" i="11"/>
  <c r="M4614" i="11"/>
  <c r="M4613" i="11"/>
  <c r="M4612" i="11"/>
  <c r="M4611" i="11"/>
  <c r="M4610" i="11"/>
  <c r="M4609" i="11"/>
  <c r="M4608" i="11"/>
  <c r="M4607" i="11"/>
  <c r="M4606" i="11"/>
  <c r="M4605" i="11"/>
  <c r="M4604" i="11"/>
  <c r="M4603" i="11"/>
  <c r="M4602" i="11"/>
  <c r="M4601" i="11"/>
  <c r="M4600" i="11"/>
  <c r="M4599" i="11"/>
  <c r="M4598" i="11"/>
  <c r="M4597" i="11"/>
  <c r="M4596" i="11"/>
  <c r="M4595" i="11"/>
  <c r="M4594" i="11"/>
  <c r="M4593" i="11"/>
  <c r="M4592" i="11"/>
  <c r="M4591" i="11"/>
  <c r="M4590" i="11"/>
  <c r="M4589" i="11"/>
  <c r="M4588" i="11"/>
  <c r="M4587" i="11"/>
  <c r="M4586" i="11"/>
  <c r="M4585" i="11"/>
  <c r="M4584" i="11"/>
  <c r="M4583" i="11"/>
  <c r="M4582" i="11"/>
  <c r="M4581" i="11"/>
  <c r="M4580" i="11"/>
  <c r="M4579" i="11"/>
  <c r="M4578" i="11"/>
  <c r="M4577" i="11"/>
  <c r="M4576" i="11"/>
  <c r="M4575" i="11"/>
  <c r="M4574" i="11"/>
  <c r="M4573" i="11"/>
  <c r="M4572" i="11"/>
  <c r="M4571" i="11"/>
  <c r="M4570" i="11"/>
  <c r="M4569" i="11"/>
  <c r="M4568" i="11"/>
  <c r="M4567" i="11"/>
  <c r="M4566" i="11"/>
  <c r="M4565" i="11"/>
  <c r="M4564" i="11"/>
  <c r="M4563" i="11"/>
  <c r="M4562" i="11"/>
  <c r="M4561" i="11"/>
  <c r="M4560" i="11"/>
  <c r="M4559" i="11"/>
  <c r="M4558" i="11"/>
  <c r="M4557" i="11"/>
  <c r="M4556" i="11"/>
  <c r="M4555" i="11"/>
  <c r="M4554" i="11"/>
  <c r="M4553" i="11"/>
  <c r="M4552" i="11"/>
  <c r="M4551" i="11"/>
  <c r="M4550" i="11"/>
  <c r="M4549" i="11"/>
  <c r="M4548" i="11"/>
  <c r="M4547" i="11"/>
  <c r="M4546" i="11"/>
  <c r="M4545" i="11"/>
  <c r="M4544" i="11"/>
  <c r="M4543" i="11"/>
  <c r="M4542" i="11"/>
  <c r="M4541" i="11"/>
  <c r="M4540" i="11"/>
  <c r="M4539" i="11"/>
  <c r="M4538" i="11"/>
  <c r="M4537" i="11"/>
  <c r="M4536" i="11"/>
  <c r="M4535" i="11"/>
  <c r="M4534" i="11"/>
  <c r="M4533" i="11"/>
  <c r="M4532" i="11"/>
  <c r="M4531" i="11"/>
  <c r="M4530" i="11"/>
  <c r="M4529" i="11"/>
  <c r="M4528" i="11"/>
  <c r="M4527" i="11"/>
  <c r="M4526" i="11"/>
  <c r="M4525" i="11"/>
  <c r="M4524" i="11"/>
  <c r="M4523" i="11"/>
  <c r="M4522" i="11"/>
  <c r="M4521" i="11"/>
  <c r="M4520" i="11"/>
  <c r="M4519" i="11"/>
  <c r="M4518" i="11"/>
  <c r="M4517" i="11"/>
  <c r="M4516" i="11"/>
  <c r="M4515" i="11"/>
  <c r="M4514" i="11"/>
  <c r="M4513" i="11"/>
  <c r="M4512" i="11"/>
  <c r="M4511" i="11"/>
  <c r="M4510" i="11"/>
  <c r="M4509" i="11"/>
  <c r="M4508" i="11"/>
  <c r="M4507" i="11"/>
  <c r="M4506" i="11"/>
  <c r="M4505" i="11"/>
  <c r="M4504" i="11"/>
  <c r="M4503" i="11"/>
  <c r="M4502" i="11"/>
  <c r="M4501" i="11"/>
  <c r="M4500" i="11"/>
  <c r="M4499" i="11"/>
  <c r="M4498" i="11"/>
  <c r="M4497" i="11"/>
  <c r="M4496" i="11"/>
  <c r="M4495" i="11"/>
  <c r="M4494" i="11"/>
  <c r="M4493" i="11"/>
  <c r="M4492" i="11"/>
  <c r="M4491" i="11"/>
  <c r="M4490" i="11"/>
  <c r="M4489" i="11"/>
  <c r="M4488" i="11"/>
  <c r="M4487" i="11"/>
  <c r="M4486" i="11"/>
  <c r="M4485" i="11"/>
  <c r="M4484" i="11"/>
  <c r="M4483" i="11"/>
  <c r="M4482" i="11"/>
  <c r="M4481" i="11"/>
  <c r="M4480" i="11"/>
  <c r="M4479" i="11"/>
  <c r="M4478" i="11"/>
  <c r="M4477" i="11"/>
  <c r="M4476" i="11"/>
  <c r="M4475" i="11"/>
  <c r="M4474" i="11"/>
  <c r="M4473" i="11"/>
  <c r="M4472" i="11"/>
  <c r="M4471" i="11"/>
  <c r="M4470" i="11"/>
  <c r="M4469" i="11"/>
  <c r="M4468" i="11"/>
  <c r="M4467" i="11"/>
  <c r="M4466" i="11"/>
  <c r="M4465" i="11"/>
  <c r="M4464" i="11"/>
  <c r="M4463" i="11"/>
  <c r="M4462" i="11"/>
  <c r="M4461" i="11"/>
  <c r="M4460" i="11"/>
  <c r="M4459" i="11"/>
  <c r="M4458" i="11"/>
  <c r="M4457" i="11"/>
  <c r="M4456" i="11"/>
  <c r="M4455" i="11"/>
  <c r="M4454" i="11"/>
  <c r="M4453" i="11"/>
  <c r="M4452" i="11"/>
  <c r="M4451" i="11"/>
  <c r="M4450" i="11"/>
  <c r="M4449" i="11"/>
  <c r="M4448" i="11"/>
  <c r="M4447" i="11"/>
  <c r="M4446" i="11"/>
  <c r="M4445" i="11"/>
  <c r="M4444" i="11"/>
  <c r="M4443" i="11"/>
  <c r="M4442" i="11"/>
  <c r="M4441" i="11"/>
  <c r="M4440" i="11"/>
  <c r="M4439" i="11"/>
  <c r="M4438" i="11"/>
  <c r="M4437" i="11"/>
  <c r="M4436" i="11"/>
  <c r="M4435" i="11"/>
  <c r="M4434" i="11"/>
  <c r="M4433" i="11"/>
  <c r="M4432" i="11"/>
  <c r="M4431" i="11"/>
  <c r="M4430" i="11"/>
  <c r="M4429" i="11"/>
  <c r="M4428" i="11"/>
  <c r="M4427" i="11"/>
  <c r="M4426" i="11"/>
  <c r="M4425" i="11"/>
  <c r="M4424" i="11"/>
  <c r="M4423" i="11"/>
  <c r="M4422" i="11"/>
  <c r="M4421" i="11"/>
  <c r="M4420" i="11"/>
  <c r="M4419" i="11"/>
  <c r="M4418" i="11"/>
  <c r="M4417" i="11"/>
  <c r="M4416" i="11"/>
  <c r="M4415" i="11"/>
  <c r="M4414" i="11"/>
  <c r="M4413" i="11"/>
  <c r="M4412" i="11"/>
  <c r="M4411" i="11"/>
  <c r="M4410" i="11"/>
  <c r="M4409" i="11"/>
  <c r="M4408" i="11"/>
  <c r="M4407" i="11"/>
  <c r="M4406" i="11"/>
  <c r="M4405" i="11"/>
  <c r="M4404" i="11"/>
  <c r="M4403" i="11"/>
  <c r="M4402" i="11"/>
  <c r="M4401" i="11"/>
  <c r="M4400" i="11"/>
  <c r="M4399" i="11"/>
  <c r="M4398" i="11"/>
  <c r="M4397" i="11"/>
  <c r="M4396" i="11"/>
  <c r="M4395" i="11"/>
  <c r="M4394" i="11"/>
  <c r="M4393" i="11"/>
  <c r="M4392" i="11"/>
  <c r="M4391" i="11"/>
  <c r="M4390" i="11"/>
  <c r="M4389" i="11"/>
  <c r="M4388" i="11"/>
  <c r="M4387" i="11"/>
  <c r="M4386" i="11"/>
  <c r="M4385" i="11"/>
  <c r="M4384" i="11"/>
  <c r="M4383" i="11"/>
  <c r="M4382" i="11"/>
  <c r="M4381" i="11"/>
  <c r="M4380" i="11"/>
  <c r="M4379" i="11"/>
  <c r="M4378" i="11"/>
  <c r="M4377" i="11"/>
  <c r="M4376" i="11"/>
  <c r="M4375" i="11"/>
  <c r="M4374" i="11"/>
  <c r="M4373" i="11"/>
  <c r="M4372" i="11"/>
  <c r="M4371" i="11"/>
  <c r="M4370" i="11"/>
  <c r="M4369" i="11"/>
  <c r="M4368" i="11"/>
  <c r="M4367" i="11"/>
  <c r="M4366" i="11"/>
  <c r="M4365" i="11"/>
  <c r="M4364" i="11"/>
  <c r="M4363" i="11"/>
  <c r="M4362" i="11"/>
  <c r="M4361" i="11"/>
  <c r="M4360" i="11"/>
  <c r="M4359" i="11"/>
  <c r="M4358" i="11"/>
  <c r="M4357" i="11"/>
  <c r="M4356" i="11"/>
  <c r="M4355" i="11"/>
  <c r="M4354" i="11"/>
  <c r="M4353" i="11"/>
  <c r="M4352" i="11"/>
  <c r="M4351" i="11"/>
  <c r="M4350" i="11"/>
  <c r="M4349" i="11"/>
  <c r="M4348" i="11"/>
  <c r="M4347" i="11"/>
  <c r="M4346" i="11"/>
  <c r="M4345" i="11"/>
  <c r="M4344" i="11"/>
  <c r="M4343" i="11"/>
  <c r="M4342" i="11"/>
  <c r="M4341" i="11"/>
  <c r="M4340" i="11"/>
  <c r="M4339" i="11"/>
  <c r="M4338" i="11"/>
  <c r="M4337" i="11"/>
  <c r="M4336" i="11"/>
  <c r="M4335" i="11"/>
  <c r="M4334" i="11"/>
  <c r="M4333" i="11"/>
  <c r="M4332" i="11"/>
  <c r="M4331" i="11"/>
  <c r="M4330" i="11"/>
  <c r="M4329" i="11"/>
  <c r="M4328" i="11"/>
  <c r="M4327" i="11"/>
  <c r="M4326" i="11"/>
  <c r="M4325" i="11"/>
  <c r="M4324" i="11"/>
  <c r="M4323" i="11"/>
  <c r="M4322" i="11"/>
  <c r="M4321" i="11"/>
  <c r="M4320" i="11"/>
  <c r="M4319" i="11"/>
  <c r="M4318" i="11"/>
  <c r="M4317" i="11"/>
  <c r="M4316" i="11"/>
  <c r="M4315" i="11"/>
  <c r="M4314" i="11"/>
  <c r="M4313" i="11"/>
  <c r="M4312" i="11"/>
  <c r="M4311" i="11"/>
  <c r="M4310" i="11"/>
  <c r="M4309" i="11"/>
  <c r="M4308" i="11"/>
  <c r="M4307" i="11"/>
  <c r="M4306" i="11"/>
  <c r="M4305" i="11"/>
  <c r="M4304" i="11"/>
  <c r="M4303" i="11"/>
  <c r="M4302" i="11"/>
  <c r="M4301" i="11"/>
  <c r="M4300" i="11"/>
  <c r="M4299" i="11"/>
  <c r="M4298" i="11"/>
  <c r="M4297" i="11"/>
  <c r="M4296" i="11"/>
  <c r="M4295" i="11"/>
  <c r="M4294" i="11"/>
  <c r="M4293" i="11"/>
  <c r="M4292" i="11"/>
  <c r="M4291" i="11"/>
  <c r="M4290" i="11"/>
  <c r="M4289" i="11"/>
  <c r="M4288" i="11"/>
  <c r="M4287" i="11"/>
  <c r="M4286" i="11"/>
  <c r="M4285" i="11"/>
  <c r="M4284" i="11"/>
  <c r="M4283" i="11"/>
  <c r="M4282" i="11"/>
  <c r="M4281" i="11"/>
  <c r="M4280" i="11"/>
  <c r="M4279" i="11"/>
  <c r="M4278" i="11"/>
  <c r="M4277" i="11"/>
  <c r="M4276" i="11"/>
  <c r="M4275" i="11"/>
  <c r="M4274" i="11"/>
  <c r="M4273" i="11"/>
  <c r="M4272" i="11"/>
  <c r="M4271" i="11"/>
  <c r="M4270" i="11"/>
  <c r="M4269" i="11"/>
  <c r="M4268" i="11"/>
  <c r="M4267" i="11"/>
  <c r="M4266" i="11"/>
  <c r="M4265" i="11"/>
  <c r="M4264" i="11"/>
  <c r="M4263" i="11"/>
  <c r="M4262" i="11"/>
  <c r="M4261" i="11"/>
  <c r="M4260" i="11"/>
  <c r="M4259" i="11"/>
  <c r="M4258" i="11"/>
  <c r="M4257" i="11"/>
  <c r="M4256" i="11"/>
  <c r="M4255" i="11"/>
  <c r="M4254" i="11"/>
  <c r="M4253" i="11"/>
  <c r="M4252" i="11"/>
  <c r="M4251" i="11"/>
  <c r="M4250" i="11"/>
  <c r="M4249" i="11"/>
  <c r="M4248" i="11"/>
  <c r="M4247" i="11"/>
  <c r="M4246" i="11"/>
  <c r="M4245" i="11"/>
  <c r="M4244" i="11"/>
  <c r="M4243" i="11"/>
  <c r="M4242" i="11"/>
  <c r="M4241" i="11"/>
  <c r="M4240" i="11"/>
  <c r="M4239" i="11"/>
  <c r="M4238" i="11"/>
  <c r="M4237" i="11"/>
  <c r="M4236" i="11"/>
  <c r="M4235" i="11"/>
  <c r="M4234" i="11"/>
  <c r="M4233" i="11"/>
  <c r="M4232" i="11"/>
  <c r="M4231" i="11"/>
  <c r="M4230" i="11"/>
  <c r="M4229" i="11"/>
  <c r="M4228" i="11"/>
  <c r="M4227" i="11"/>
  <c r="M4226" i="11"/>
  <c r="M4225" i="11"/>
  <c r="M4224" i="11"/>
  <c r="M4223" i="11"/>
  <c r="M4222" i="11"/>
  <c r="M4221" i="11"/>
  <c r="M4220" i="11"/>
  <c r="M4219" i="11"/>
  <c r="M4218" i="11"/>
  <c r="M4217" i="11"/>
  <c r="M4216" i="11"/>
  <c r="M4215" i="11"/>
  <c r="M4214" i="11"/>
  <c r="M4213" i="11"/>
  <c r="M4212" i="11"/>
  <c r="M4211" i="11"/>
  <c r="M4210" i="11"/>
  <c r="M4209" i="11"/>
  <c r="M4208" i="11"/>
  <c r="M4207" i="11"/>
  <c r="M4206" i="11"/>
  <c r="M4205" i="11"/>
  <c r="M4204" i="11"/>
  <c r="M4203" i="11"/>
  <c r="M4202" i="11"/>
  <c r="M4201" i="11"/>
  <c r="M4200" i="11"/>
  <c r="M4199" i="11"/>
  <c r="M4198" i="11"/>
  <c r="M4197" i="11"/>
  <c r="M4196" i="11"/>
  <c r="M4195" i="11"/>
  <c r="M4194" i="11"/>
  <c r="M4193" i="11"/>
  <c r="M4192" i="11"/>
  <c r="M4191" i="11"/>
  <c r="M4190" i="11"/>
  <c r="M4189" i="11"/>
  <c r="M4188" i="11"/>
  <c r="M4187" i="11"/>
  <c r="M4186" i="11"/>
  <c r="M4185" i="11"/>
  <c r="M4184" i="11"/>
  <c r="M4183" i="11"/>
  <c r="M4182" i="11"/>
  <c r="M4181" i="11"/>
  <c r="M4180" i="11"/>
  <c r="M4179" i="11"/>
  <c r="M4178" i="11"/>
  <c r="M4177" i="11"/>
  <c r="M4176" i="11"/>
  <c r="M4175" i="11"/>
  <c r="M4174" i="11"/>
  <c r="M4173" i="11"/>
  <c r="M4172" i="11"/>
  <c r="M4171" i="11"/>
  <c r="M4170" i="11"/>
  <c r="M4169" i="11"/>
  <c r="M4168" i="11"/>
  <c r="M4167" i="11"/>
  <c r="M4166" i="11"/>
  <c r="M4165" i="11"/>
  <c r="M4164" i="11"/>
  <c r="M4163" i="11"/>
  <c r="M4162" i="11"/>
  <c r="M4161" i="11"/>
  <c r="M4160" i="11"/>
  <c r="M4159" i="11"/>
  <c r="M4158" i="11"/>
  <c r="M4157" i="11"/>
  <c r="M4156" i="11"/>
  <c r="M4155" i="11"/>
  <c r="M4154" i="11"/>
  <c r="M4153" i="11"/>
  <c r="M4152" i="11"/>
  <c r="M4151" i="11"/>
  <c r="M4150" i="11"/>
  <c r="M4149" i="11"/>
  <c r="M4148" i="11"/>
  <c r="M4147" i="11"/>
  <c r="M4146" i="11"/>
  <c r="M4145" i="11"/>
  <c r="M4144" i="11"/>
  <c r="M4143" i="11"/>
  <c r="M4142" i="11"/>
  <c r="M4141" i="11"/>
  <c r="M4140" i="11"/>
  <c r="M4139" i="11"/>
  <c r="M4138" i="11"/>
  <c r="M4137" i="11"/>
  <c r="M4136" i="11"/>
  <c r="M4135" i="11"/>
  <c r="M4134" i="11"/>
  <c r="M4133" i="11"/>
  <c r="M4132" i="11"/>
  <c r="M4131" i="11"/>
  <c r="M4130" i="11"/>
  <c r="M4129" i="11"/>
  <c r="M4128" i="11"/>
  <c r="M4127" i="11"/>
  <c r="M4126" i="11"/>
  <c r="M4125" i="11"/>
  <c r="M4124" i="11"/>
  <c r="M4123" i="11"/>
  <c r="M4122" i="11"/>
  <c r="M4121" i="11"/>
  <c r="M4120" i="11"/>
  <c r="M4119" i="11"/>
  <c r="M4118" i="11"/>
  <c r="M4117" i="11"/>
  <c r="M4116" i="11"/>
  <c r="M4115" i="11"/>
  <c r="M4114" i="11"/>
  <c r="M4113" i="11"/>
  <c r="M4112" i="11"/>
  <c r="M4111" i="11"/>
  <c r="M4110" i="11"/>
  <c r="M4109" i="11"/>
  <c r="M4108" i="11"/>
  <c r="M4107" i="11"/>
  <c r="M4106" i="11"/>
  <c r="M4105" i="11"/>
  <c r="M4104" i="11"/>
  <c r="M4103" i="11"/>
  <c r="M4102" i="11"/>
  <c r="M4101" i="11"/>
  <c r="M4100" i="11"/>
  <c r="M4099" i="11"/>
  <c r="M4098" i="11"/>
  <c r="M4097" i="11"/>
  <c r="M4096" i="11"/>
  <c r="M4095" i="11"/>
  <c r="M4094" i="11"/>
  <c r="M4093" i="11"/>
  <c r="M4092" i="11"/>
  <c r="M4091" i="11"/>
  <c r="M4090" i="11"/>
  <c r="M4089" i="11"/>
  <c r="M4088" i="11"/>
  <c r="M4087" i="11"/>
  <c r="M4086" i="11"/>
  <c r="M4085" i="11"/>
  <c r="M4084" i="11"/>
  <c r="M4083" i="11"/>
  <c r="M4082" i="11"/>
  <c r="M4081" i="11"/>
  <c r="M4080" i="11"/>
  <c r="M4079" i="11"/>
  <c r="M4078" i="11"/>
  <c r="M4077" i="11"/>
  <c r="M4076" i="11"/>
  <c r="M4075" i="11"/>
  <c r="M4074" i="11"/>
  <c r="M4073" i="11"/>
  <c r="M4072" i="11"/>
  <c r="M4071" i="11"/>
  <c r="M4070" i="11"/>
  <c r="M4069" i="11"/>
  <c r="M4068" i="11"/>
  <c r="M4067" i="11"/>
  <c r="M4066" i="11"/>
  <c r="M4065" i="11"/>
  <c r="M4064" i="11"/>
  <c r="M4063" i="11"/>
  <c r="M4062" i="11"/>
  <c r="M4061" i="11"/>
  <c r="M4060" i="11"/>
  <c r="M4059" i="11"/>
  <c r="M4058" i="11"/>
  <c r="M4057" i="11"/>
  <c r="M4056" i="11"/>
  <c r="M4055" i="11"/>
  <c r="M4054" i="11"/>
  <c r="M4053" i="11"/>
  <c r="M4052" i="11"/>
  <c r="M4051" i="11"/>
  <c r="M4050" i="11"/>
  <c r="M4049" i="11"/>
  <c r="M4048" i="11"/>
  <c r="M4047" i="11"/>
  <c r="M4046" i="11"/>
  <c r="M4045" i="11"/>
  <c r="M4044" i="11"/>
  <c r="M4043" i="11"/>
  <c r="M4042" i="11"/>
  <c r="M4041" i="11"/>
  <c r="M4040" i="11"/>
  <c r="M4039" i="11"/>
  <c r="M4038" i="11"/>
  <c r="M4037" i="11"/>
  <c r="M4036" i="11"/>
  <c r="M4035" i="11"/>
  <c r="M4034" i="11"/>
  <c r="M4033" i="11"/>
  <c r="M4032" i="11"/>
  <c r="M4031" i="11"/>
  <c r="M4030" i="11"/>
  <c r="M4029" i="11"/>
  <c r="M4028" i="11"/>
  <c r="M4027" i="11"/>
  <c r="M4026" i="11"/>
  <c r="M4025" i="11"/>
  <c r="M4024" i="11"/>
  <c r="M4023" i="11"/>
  <c r="M4022" i="11"/>
  <c r="M4021" i="11"/>
  <c r="M4020" i="11"/>
  <c r="M4019" i="11"/>
  <c r="M4018" i="11"/>
  <c r="M4017" i="11"/>
  <c r="M4016" i="11"/>
  <c r="M4015" i="11"/>
  <c r="M4014" i="11"/>
  <c r="M4013" i="11"/>
  <c r="M4012" i="11"/>
  <c r="M4011" i="11"/>
  <c r="M4010" i="11"/>
  <c r="M4009" i="11"/>
  <c r="M4008" i="11"/>
  <c r="M4007" i="11"/>
  <c r="M4006" i="11"/>
  <c r="M4005" i="11"/>
  <c r="M4004" i="11"/>
  <c r="M4003" i="11"/>
  <c r="M4002" i="11"/>
  <c r="M4001" i="11"/>
  <c r="M4000" i="11"/>
  <c r="M3999" i="11"/>
  <c r="M3998" i="11"/>
  <c r="M3997" i="11"/>
  <c r="M3996" i="11"/>
  <c r="M3995" i="11"/>
  <c r="M3994" i="11"/>
  <c r="M3993" i="11"/>
  <c r="M3992" i="11"/>
  <c r="M3991" i="11"/>
  <c r="M3990" i="11"/>
  <c r="M3989" i="11"/>
  <c r="M3988" i="11"/>
  <c r="M3987" i="11"/>
  <c r="M3986" i="11"/>
  <c r="M3985" i="11"/>
  <c r="M3984" i="11"/>
  <c r="M3983" i="11"/>
  <c r="M3982" i="11"/>
  <c r="M3981" i="11"/>
  <c r="M3980" i="11"/>
  <c r="M3979" i="11"/>
  <c r="M3978" i="11"/>
  <c r="M3977" i="11"/>
  <c r="M3976" i="11"/>
  <c r="M3975" i="11"/>
  <c r="M3974" i="11"/>
  <c r="M3973" i="11"/>
  <c r="M3972" i="11"/>
  <c r="M3971" i="11"/>
  <c r="M3970" i="11"/>
  <c r="M3969" i="11"/>
  <c r="M3968" i="11"/>
  <c r="M3967" i="11"/>
  <c r="M3966" i="11"/>
  <c r="M3965" i="11"/>
  <c r="M3964" i="11"/>
  <c r="M3963" i="11"/>
  <c r="M3962" i="11"/>
  <c r="M3961" i="11"/>
  <c r="M3960" i="11"/>
  <c r="M3959" i="11"/>
  <c r="M3958" i="11"/>
  <c r="M3957" i="11"/>
  <c r="M3956" i="11"/>
  <c r="M3955" i="11"/>
  <c r="M3954" i="11"/>
  <c r="M3953" i="11"/>
  <c r="M3952" i="11"/>
  <c r="M3951" i="11"/>
  <c r="M3950" i="11"/>
  <c r="M3949" i="11"/>
  <c r="M3948" i="11"/>
  <c r="M3947" i="11"/>
  <c r="M3946" i="11"/>
  <c r="M3945" i="11"/>
  <c r="M3944" i="11"/>
  <c r="M3943" i="11"/>
  <c r="M3942" i="11"/>
  <c r="M3941" i="11"/>
  <c r="M3940" i="11"/>
  <c r="M3939" i="11"/>
  <c r="M3938" i="11"/>
  <c r="M3937" i="11"/>
  <c r="M3936" i="11"/>
  <c r="M3935" i="11"/>
  <c r="M3934" i="11"/>
  <c r="M3933" i="11"/>
  <c r="M3932" i="11"/>
  <c r="M3931" i="11"/>
  <c r="M3930" i="11"/>
  <c r="M3929" i="11"/>
  <c r="M3928" i="11"/>
  <c r="M3927" i="11"/>
  <c r="M3926" i="11"/>
  <c r="M3925" i="11"/>
  <c r="M3924" i="11"/>
  <c r="M3923" i="11"/>
  <c r="M3922" i="11"/>
  <c r="M3921" i="11"/>
  <c r="M3920" i="11"/>
  <c r="M3919" i="11"/>
  <c r="M3918" i="11"/>
  <c r="M3917" i="11"/>
  <c r="M3916" i="11"/>
  <c r="M3915" i="11"/>
  <c r="M3914" i="11"/>
  <c r="M3913" i="11"/>
  <c r="M3912" i="11"/>
  <c r="M3911" i="11"/>
  <c r="M3910" i="11"/>
  <c r="M3909" i="11"/>
  <c r="M3908" i="11"/>
  <c r="M3907" i="11"/>
  <c r="M3906" i="11"/>
  <c r="M3905" i="11"/>
  <c r="M3904" i="11"/>
  <c r="M3903" i="11"/>
  <c r="M3902" i="11"/>
  <c r="M3901" i="11"/>
  <c r="M3900" i="11"/>
  <c r="M3899" i="11"/>
  <c r="M3898" i="11"/>
  <c r="M3897" i="11"/>
  <c r="M3896" i="11"/>
  <c r="M3895" i="11"/>
  <c r="M3894" i="11"/>
  <c r="M3893" i="11"/>
  <c r="M3892" i="11"/>
  <c r="M3891" i="11"/>
  <c r="M3890" i="11"/>
  <c r="M3889" i="11"/>
  <c r="M3888" i="11"/>
  <c r="M3887" i="11"/>
  <c r="M3886" i="11"/>
  <c r="M3885" i="11"/>
  <c r="M3884" i="11"/>
  <c r="M3883" i="11"/>
  <c r="M3882" i="11"/>
  <c r="M3881" i="11"/>
  <c r="M3880" i="11"/>
  <c r="M3879" i="11"/>
  <c r="M3878" i="11"/>
  <c r="M3877" i="11"/>
  <c r="M3876" i="11"/>
  <c r="M3875" i="11"/>
  <c r="M3874" i="11"/>
  <c r="M3873" i="11"/>
  <c r="M3872" i="11"/>
  <c r="M3871" i="11"/>
  <c r="M3870" i="11"/>
  <c r="M3869" i="11"/>
  <c r="M3868" i="11"/>
  <c r="M3867" i="11"/>
  <c r="M3866" i="11"/>
  <c r="M3865" i="11"/>
  <c r="M3864" i="11"/>
  <c r="M3863" i="11"/>
  <c r="M3862" i="11"/>
  <c r="M3861" i="11"/>
  <c r="M3860" i="11"/>
  <c r="M3859" i="11"/>
  <c r="M3858" i="11"/>
  <c r="M3857" i="11"/>
  <c r="M3856" i="11"/>
  <c r="M3855" i="11"/>
  <c r="M3854" i="11"/>
  <c r="M3853" i="11"/>
  <c r="M3852" i="11"/>
  <c r="M3851" i="11"/>
  <c r="M3850" i="11"/>
  <c r="M3849" i="11"/>
  <c r="M3848" i="11"/>
  <c r="M3847" i="11"/>
  <c r="M3846" i="11"/>
  <c r="M3845" i="11"/>
  <c r="M3844" i="11"/>
  <c r="M3843" i="11"/>
  <c r="M3842" i="11"/>
  <c r="M3841" i="11"/>
  <c r="M3840" i="11"/>
  <c r="M3839" i="11"/>
  <c r="M3838" i="11"/>
  <c r="M3837" i="11"/>
  <c r="M3836" i="11"/>
  <c r="M3835" i="11"/>
  <c r="M3834" i="11"/>
  <c r="M3833" i="11"/>
  <c r="M3832" i="11"/>
  <c r="M3831" i="11"/>
  <c r="M3830" i="11"/>
  <c r="M3829" i="11"/>
  <c r="M3828" i="11"/>
  <c r="M3827" i="11"/>
  <c r="M3826" i="11"/>
  <c r="M3825" i="11"/>
  <c r="M3824" i="11"/>
  <c r="M3823" i="11"/>
  <c r="M3822" i="11"/>
  <c r="M3821" i="11"/>
  <c r="M3820" i="11"/>
  <c r="M3819" i="11"/>
  <c r="M3818" i="11"/>
  <c r="M3817" i="11"/>
  <c r="M3816" i="11"/>
  <c r="M3815" i="11"/>
  <c r="M3814" i="11"/>
  <c r="M3813" i="11"/>
  <c r="M3812" i="11"/>
  <c r="M3811" i="11"/>
  <c r="M3810" i="11"/>
  <c r="M3809" i="11"/>
  <c r="M3808" i="11"/>
  <c r="M3807" i="11"/>
  <c r="M3806" i="11"/>
  <c r="M3805" i="11"/>
  <c r="M3804" i="11"/>
  <c r="M3803" i="11"/>
  <c r="M3802" i="11"/>
  <c r="M3801" i="11"/>
  <c r="M3800" i="11"/>
  <c r="M3799" i="11"/>
  <c r="M3798" i="11"/>
  <c r="M3797" i="11"/>
  <c r="M3796" i="11"/>
  <c r="M3795" i="11"/>
  <c r="M3794" i="11"/>
  <c r="M3793" i="11"/>
  <c r="M3792" i="11"/>
  <c r="M3791" i="11"/>
  <c r="M3790" i="11"/>
  <c r="M3789" i="11"/>
  <c r="M3788" i="11"/>
  <c r="M3787" i="11"/>
  <c r="M3786" i="11"/>
  <c r="M3785" i="11"/>
  <c r="M3784" i="11"/>
  <c r="M3783" i="11"/>
  <c r="M3782" i="11"/>
  <c r="M3781" i="11"/>
  <c r="M3780" i="11"/>
  <c r="M3779" i="11"/>
  <c r="M3778" i="11"/>
  <c r="M3777" i="11"/>
  <c r="M3776" i="11"/>
  <c r="M3775" i="11"/>
  <c r="M3774" i="11"/>
  <c r="M3773" i="11"/>
  <c r="M3772" i="11"/>
  <c r="M3771" i="11"/>
  <c r="M3770" i="11"/>
  <c r="M3769" i="11"/>
  <c r="M3768" i="11"/>
  <c r="M3767" i="11"/>
  <c r="M3766" i="11"/>
  <c r="M3765" i="11"/>
  <c r="M3764" i="11"/>
  <c r="M3763" i="11"/>
  <c r="M3762" i="11"/>
  <c r="M3761" i="11"/>
  <c r="M3760" i="11"/>
  <c r="M3759" i="11"/>
  <c r="M3758" i="11"/>
  <c r="M3757" i="11"/>
  <c r="M3756" i="11"/>
  <c r="M3755" i="11"/>
  <c r="M3754" i="11"/>
  <c r="M3753" i="11"/>
  <c r="M3752" i="11"/>
  <c r="M3751" i="11"/>
  <c r="M3750" i="11"/>
  <c r="M3749" i="11"/>
  <c r="M3748" i="11"/>
  <c r="M3747" i="11"/>
  <c r="M3746" i="11"/>
  <c r="M3745" i="11"/>
  <c r="M3744" i="11"/>
  <c r="M3743" i="11"/>
  <c r="M3742" i="11"/>
  <c r="M3741" i="11"/>
  <c r="M3740" i="11"/>
  <c r="M3739" i="11"/>
  <c r="M3738" i="11"/>
  <c r="M3737" i="11"/>
  <c r="M3736" i="11"/>
  <c r="M3735" i="11"/>
  <c r="M3734" i="11"/>
  <c r="M3733" i="11"/>
  <c r="M3732" i="11"/>
  <c r="M3731" i="11"/>
  <c r="M3730" i="11"/>
  <c r="M3729" i="11"/>
  <c r="M3728" i="11"/>
  <c r="M3727" i="11"/>
  <c r="M3726" i="11"/>
  <c r="M3725" i="11"/>
  <c r="M3724" i="11"/>
  <c r="M3723" i="11"/>
  <c r="M3722" i="11"/>
  <c r="M3721" i="11"/>
  <c r="M3720" i="11"/>
  <c r="M3719" i="11"/>
  <c r="M3718" i="11"/>
  <c r="M3717" i="11"/>
  <c r="M3716" i="11"/>
  <c r="M3715" i="11"/>
  <c r="M3714" i="11"/>
  <c r="M3713" i="11"/>
  <c r="M3712" i="11"/>
  <c r="M3711" i="11"/>
  <c r="M3710" i="11"/>
  <c r="M3709" i="11"/>
  <c r="M3708" i="11"/>
  <c r="M3707" i="11"/>
  <c r="M3706" i="11"/>
  <c r="M3705" i="11"/>
  <c r="M3704" i="11"/>
  <c r="M3703" i="11"/>
  <c r="M3702" i="11"/>
  <c r="M3701" i="11"/>
  <c r="M3700" i="11"/>
  <c r="M3699" i="11"/>
  <c r="M3698" i="11"/>
  <c r="M3697" i="11"/>
  <c r="M3696" i="11"/>
  <c r="M3695" i="11"/>
  <c r="M3694" i="11"/>
  <c r="M3693" i="11"/>
  <c r="M3692" i="11"/>
  <c r="M3691" i="11"/>
  <c r="M3690" i="11"/>
  <c r="M3689" i="11"/>
  <c r="M3688" i="11"/>
  <c r="M3687" i="11"/>
  <c r="M3686" i="11"/>
  <c r="M3685" i="11"/>
  <c r="M3684" i="11"/>
  <c r="M3683" i="11"/>
  <c r="M3682" i="11"/>
  <c r="M3681" i="11"/>
  <c r="M3680" i="11"/>
  <c r="M3679" i="11"/>
  <c r="M3678" i="11"/>
  <c r="M3677" i="11"/>
  <c r="M3676" i="11"/>
  <c r="M3675" i="11"/>
  <c r="M3674" i="11"/>
  <c r="M3673" i="11"/>
  <c r="M3672" i="11"/>
  <c r="M3671" i="11"/>
  <c r="M3670" i="11"/>
  <c r="M3669" i="11"/>
  <c r="M3668" i="11"/>
  <c r="M3667" i="11"/>
  <c r="M3666" i="11"/>
  <c r="M3665" i="11"/>
  <c r="M3664" i="11"/>
  <c r="M3663" i="11"/>
  <c r="M3662" i="11"/>
  <c r="M3661" i="11"/>
  <c r="M3660" i="11"/>
  <c r="M3659" i="11"/>
  <c r="M3658" i="11"/>
  <c r="M3657" i="11"/>
  <c r="M3656" i="11"/>
  <c r="M3655" i="11"/>
  <c r="M3654" i="11"/>
  <c r="M3653" i="11"/>
  <c r="M3652" i="11"/>
  <c r="M3651" i="11"/>
  <c r="M3650" i="11"/>
  <c r="M3649" i="11"/>
  <c r="M3648" i="11"/>
  <c r="M3647" i="11"/>
  <c r="M3646" i="11"/>
  <c r="M3645" i="11"/>
  <c r="M3644" i="11"/>
  <c r="M3643" i="11"/>
  <c r="M3642" i="11"/>
  <c r="M3641" i="11"/>
  <c r="M3640" i="11"/>
  <c r="M3639" i="11"/>
  <c r="M3638" i="11"/>
  <c r="M3637" i="11"/>
  <c r="M3636" i="11"/>
  <c r="M3635" i="11"/>
  <c r="M3634" i="11"/>
  <c r="M3633" i="11"/>
  <c r="M3632" i="11"/>
  <c r="M3631" i="11"/>
  <c r="M3630" i="11"/>
  <c r="M3629" i="11"/>
  <c r="M3628" i="11"/>
  <c r="M3627" i="11"/>
  <c r="M3626" i="11"/>
  <c r="M3625" i="11"/>
  <c r="M3624" i="11"/>
  <c r="M3623" i="11"/>
  <c r="M3622" i="11"/>
  <c r="M3621" i="11"/>
  <c r="M3620" i="11"/>
  <c r="M3619" i="11"/>
  <c r="M3618" i="11"/>
  <c r="M3617" i="11"/>
  <c r="M3616" i="11"/>
  <c r="M3615" i="11"/>
  <c r="M3614" i="11"/>
  <c r="M3613" i="11"/>
  <c r="M3612" i="11"/>
  <c r="M3611" i="11"/>
  <c r="M3610" i="11"/>
  <c r="M3609" i="11"/>
  <c r="M3608" i="11"/>
  <c r="M3607" i="11"/>
  <c r="M3606" i="11"/>
  <c r="M3605" i="11"/>
  <c r="M3604" i="11"/>
  <c r="M3603" i="11"/>
  <c r="M3602" i="11"/>
  <c r="M3601" i="11"/>
  <c r="M3600" i="11"/>
  <c r="M3599" i="11"/>
  <c r="M3598" i="11"/>
  <c r="M3597" i="11"/>
  <c r="M3596" i="11"/>
  <c r="M3595" i="11"/>
  <c r="M3594" i="11"/>
  <c r="M3593" i="11"/>
  <c r="M3592" i="11"/>
  <c r="M3591" i="11"/>
  <c r="M3590" i="11"/>
  <c r="M3589" i="11"/>
  <c r="M3588" i="11"/>
  <c r="M3587" i="11"/>
  <c r="M3586" i="11"/>
  <c r="M3585" i="11"/>
  <c r="M3584" i="11"/>
  <c r="M3583" i="11"/>
  <c r="M3582" i="11"/>
  <c r="M3581" i="11"/>
  <c r="M3580" i="11"/>
  <c r="M3579" i="11"/>
  <c r="M3578" i="11"/>
  <c r="M3577" i="11"/>
  <c r="M3576" i="11"/>
  <c r="M3575" i="11"/>
  <c r="M3574" i="11"/>
  <c r="M3573" i="11"/>
  <c r="M3572" i="11"/>
  <c r="M3571" i="11"/>
  <c r="M3570" i="11"/>
  <c r="M3569" i="11"/>
  <c r="M3568" i="11"/>
  <c r="M3567" i="11"/>
  <c r="M3566" i="11"/>
  <c r="M3565" i="11"/>
  <c r="M3564" i="11"/>
  <c r="M3563" i="11"/>
  <c r="M3562" i="11"/>
  <c r="M3561" i="11"/>
  <c r="M3560" i="11"/>
  <c r="M3559" i="11"/>
  <c r="M3558" i="11"/>
  <c r="M3557" i="11"/>
  <c r="M3556" i="11"/>
  <c r="M3555" i="11"/>
  <c r="M3554" i="11"/>
  <c r="M3553" i="11"/>
  <c r="M3552" i="11"/>
  <c r="M3551" i="11"/>
  <c r="M3550" i="11"/>
  <c r="M3549" i="11"/>
  <c r="M3548" i="11"/>
  <c r="M3547" i="11"/>
  <c r="M3546" i="11"/>
  <c r="M3545" i="11"/>
  <c r="M3544" i="11"/>
  <c r="M3543" i="11"/>
  <c r="M3542" i="11"/>
  <c r="M3541" i="11"/>
  <c r="M3540" i="11"/>
  <c r="M3539" i="11"/>
  <c r="M3538" i="11"/>
  <c r="M3537" i="11"/>
  <c r="M3536" i="11"/>
  <c r="M3535" i="11"/>
  <c r="M3534" i="11"/>
  <c r="M3533" i="11"/>
  <c r="M3532" i="11"/>
  <c r="M3531" i="11"/>
  <c r="M3530" i="11"/>
  <c r="M3529" i="11"/>
  <c r="M3528" i="11"/>
  <c r="M3527" i="11"/>
  <c r="M3526" i="11"/>
  <c r="M3525" i="11"/>
  <c r="M3524" i="11"/>
  <c r="M3523" i="11"/>
  <c r="M3522" i="11"/>
  <c r="M3521" i="11"/>
  <c r="M3520" i="11"/>
  <c r="M3519" i="11"/>
  <c r="M3518" i="11"/>
  <c r="M3517" i="11"/>
  <c r="M3516" i="11"/>
  <c r="M3515" i="11"/>
  <c r="M3514" i="11"/>
  <c r="M3513" i="11"/>
  <c r="M3512" i="11"/>
  <c r="M3511" i="11"/>
  <c r="M3510" i="11"/>
  <c r="M3509" i="11"/>
  <c r="M3508" i="11"/>
  <c r="M3507" i="11"/>
  <c r="M3506" i="11"/>
  <c r="M3505" i="11"/>
  <c r="M3504" i="11"/>
  <c r="M3503" i="11"/>
  <c r="M3502" i="11"/>
  <c r="M3501" i="11"/>
  <c r="M3500" i="11"/>
  <c r="M3499" i="11"/>
  <c r="M3498" i="11"/>
  <c r="M3497" i="11"/>
  <c r="M3496" i="11"/>
  <c r="M3495" i="11"/>
  <c r="M3494" i="11"/>
  <c r="M3493" i="11"/>
  <c r="M3492" i="11"/>
  <c r="M3491" i="11"/>
  <c r="M3490" i="11"/>
  <c r="M3489" i="11"/>
  <c r="M3488" i="11"/>
  <c r="M3487" i="11"/>
  <c r="M3486" i="11"/>
  <c r="M3485" i="11"/>
  <c r="M3484" i="11"/>
  <c r="M3483" i="11"/>
  <c r="M3482" i="11"/>
  <c r="M3481" i="11"/>
  <c r="M3480" i="11"/>
  <c r="M3479" i="11"/>
  <c r="M3478" i="11"/>
  <c r="M3477" i="11"/>
  <c r="M3476" i="11"/>
  <c r="M3475" i="11"/>
  <c r="M3474" i="11"/>
  <c r="M3473" i="11"/>
  <c r="M3472" i="11"/>
  <c r="M3471" i="11"/>
  <c r="M3470" i="11"/>
  <c r="M3469" i="11"/>
  <c r="M3468" i="11"/>
  <c r="M3467" i="11"/>
  <c r="M3466" i="11"/>
  <c r="M3465" i="11"/>
  <c r="M3464" i="11"/>
  <c r="M3463" i="11"/>
  <c r="M3462" i="11"/>
  <c r="M3461" i="11"/>
  <c r="M3460" i="11"/>
  <c r="M3459" i="11"/>
  <c r="M3458" i="11"/>
  <c r="M3457" i="11"/>
  <c r="M3456" i="11"/>
  <c r="M3455" i="11"/>
  <c r="M3454" i="11"/>
  <c r="M3453" i="11"/>
  <c r="M3452" i="11"/>
  <c r="M3451" i="11"/>
  <c r="M3450" i="11"/>
  <c r="M3449" i="11"/>
  <c r="M3448" i="11"/>
  <c r="M3447" i="11"/>
  <c r="M3446" i="11"/>
  <c r="M3445" i="11"/>
  <c r="M3444" i="11"/>
  <c r="M3443" i="11"/>
  <c r="M3442" i="11"/>
  <c r="M3441" i="11"/>
  <c r="M3440" i="11"/>
  <c r="M3439" i="11"/>
  <c r="M3438" i="11"/>
  <c r="M3437" i="11"/>
  <c r="M3436" i="11"/>
  <c r="M3435" i="11"/>
  <c r="M3434" i="11"/>
  <c r="M3433" i="11"/>
  <c r="M3432" i="11"/>
  <c r="M3431" i="11"/>
  <c r="M3430" i="11"/>
  <c r="M3429" i="11"/>
  <c r="M3428" i="11"/>
  <c r="M3427" i="11"/>
  <c r="M3426" i="11"/>
  <c r="M3425" i="11"/>
  <c r="M3424" i="11"/>
  <c r="M3423" i="11"/>
  <c r="M3422" i="11"/>
  <c r="M3421" i="11"/>
  <c r="M3420" i="11"/>
  <c r="M3419" i="11"/>
  <c r="M3418" i="11"/>
  <c r="M3417" i="11"/>
  <c r="M3416" i="11"/>
  <c r="M3415" i="11"/>
  <c r="M3414" i="11"/>
  <c r="M3413" i="11"/>
  <c r="M3412" i="11"/>
  <c r="M3411" i="11"/>
  <c r="M3410" i="11"/>
  <c r="M3409" i="11"/>
  <c r="M3408" i="11"/>
  <c r="M3407" i="11"/>
  <c r="M3406" i="11"/>
  <c r="M3405" i="11"/>
  <c r="M3404" i="11"/>
  <c r="M3403" i="11"/>
  <c r="M3402" i="11"/>
  <c r="M3401" i="11"/>
  <c r="M3400" i="11"/>
  <c r="M3399" i="11"/>
  <c r="M3398" i="11"/>
  <c r="M3397" i="11"/>
  <c r="M3396" i="11"/>
  <c r="M3395" i="11"/>
  <c r="M3394" i="11"/>
  <c r="M3393" i="11"/>
  <c r="M3392" i="11"/>
  <c r="M3391" i="11"/>
  <c r="M3390" i="11"/>
  <c r="M3389" i="11"/>
  <c r="M3388" i="11"/>
  <c r="M3387" i="11"/>
  <c r="M3386" i="11"/>
  <c r="M3385" i="11"/>
  <c r="M3384" i="11"/>
  <c r="M3383" i="11"/>
  <c r="M3382" i="11"/>
  <c r="M3381" i="11"/>
  <c r="M3380" i="11"/>
  <c r="M3379" i="11"/>
  <c r="M3378" i="11"/>
  <c r="M3377" i="11"/>
  <c r="M3376" i="11"/>
  <c r="M3375" i="11"/>
  <c r="M3374" i="11"/>
  <c r="M3373" i="11"/>
  <c r="M3372" i="11"/>
  <c r="M3371" i="11"/>
  <c r="M3370" i="11"/>
  <c r="M3369" i="11"/>
  <c r="M3368" i="11"/>
  <c r="M3367" i="11"/>
  <c r="M3366" i="11"/>
  <c r="M3365" i="11"/>
  <c r="M3364" i="11"/>
  <c r="M3363" i="11"/>
  <c r="M3362" i="11"/>
  <c r="M3361" i="11"/>
  <c r="M3360" i="11"/>
  <c r="M3359" i="11"/>
  <c r="M3358" i="11"/>
  <c r="M3357" i="11"/>
  <c r="M3356" i="11"/>
  <c r="M3355" i="11"/>
  <c r="M3354" i="11"/>
  <c r="M3353" i="11"/>
  <c r="M3352" i="11"/>
  <c r="M3351" i="11"/>
  <c r="M3350" i="11"/>
  <c r="M3349" i="11"/>
  <c r="M3348" i="11"/>
  <c r="M3347" i="11"/>
  <c r="M3346" i="11"/>
  <c r="M3345" i="11"/>
  <c r="M3344" i="11"/>
  <c r="M3343" i="11"/>
  <c r="M3342" i="11"/>
  <c r="M3341" i="11"/>
  <c r="M3340" i="11"/>
  <c r="M3339" i="11"/>
  <c r="M3338" i="11"/>
  <c r="M3337" i="11"/>
  <c r="M3336" i="11"/>
  <c r="M3335" i="11"/>
  <c r="M3334" i="11"/>
  <c r="M3333" i="11"/>
  <c r="M3332" i="11"/>
  <c r="M3331" i="11"/>
  <c r="M3330" i="11"/>
  <c r="M3329" i="11"/>
  <c r="M3328" i="11"/>
  <c r="M3327" i="11"/>
  <c r="M3326" i="11"/>
  <c r="M3325" i="11"/>
  <c r="M3324" i="11"/>
  <c r="M3323" i="11"/>
  <c r="M3322" i="11"/>
  <c r="M3321" i="11"/>
  <c r="M3320" i="11"/>
  <c r="M3319" i="11"/>
  <c r="M3318" i="11"/>
  <c r="M3317" i="11"/>
  <c r="M3316" i="11"/>
  <c r="M3315" i="11"/>
  <c r="M3314" i="11"/>
  <c r="M3313" i="11"/>
  <c r="M3312" i="11"/>
  <c r="M3311" i="11"/>
  <c r="M3310" i="11"/>
  <c r="M3309" i="11"/>
  <c r="M3308" i="11"/>
  <c r="M3307" i="11"/>
  <c r="M3306" i="11"/>
  <c r="M3305" i="11"/>
  <c r="M3304" i="11"/>
  <c r="M3303" i="11"/>
  <c r="M3302" i="11"/>
  <c r="M3301" i="11"/>
  <c r="M3300" i="11"/>
  <c r="M3299" i="11"/>
  <c r="M3298" i="11"/>
  <c r="M3297" i="11"/>
  <c r="M3296" i="11"/>
  <c r="M3295" i="11"/>
  <c r="M3294" i="11"/>
  <c r="M3293" i="11"/>
  <c r="M3292" i="11"/>
  <c r="M3291" i="11"/>
  <c r="M3290" i="11"/>
  <c r="M3289" i="11"/>
  <c r="M3288" i="11"/>
  <c r="M3287" i="11"/>
  <c r="M3286" i="11"/>
  <c r="M3285" i="11"/>
  <c r="M3284" i="11"/>
  <c r="M3283" i="11"/>
  <c r="M3282" i="11"/>
  <c r="M3281" i="11"/>
  <c r="M3280" i="11"/>
  <c r="M3279" i="11"/>
  <c r="M3278" i="11"/>
  <c r="M3277" i="11"/>
  <c r="M3276" i="11"/>
  <c r="M3275" i="11"/>
  <c r="M3274" i="11"/>
  <c r="M3273" i="11"/>
  <c r="M3272" i="11"/>
  <c r="M3271" i="11"/>
  <c r="M3270" i="11"/>
  <c r="M3269" i="11"/>
  <c r="M3268" i="11"/>
  <c r="M3267" i="11"/>
  <c r="M3266" i="11"/>
  <c r="M3265" i="11"/>
  <c r="M3264" i="11"/>
  <c r="M3263" i="11"/>
  <c r="M3262" i="11"/>
  <c r="M3261" i="11"/>
  <c r="M3260" i="11"/>
  <c r="M3259" i="11"/>
  <c r="M3258" i="11"/>
  <c r="M3257" i="11"/>
  <c r="M3256" i="11"/>
  <c r="M3255" i="11"/>
  <c r="M3254" i="11"/>
  <c r="M3253" i="11"/>
  <c r="M3252" i="11"/>
  <c r="M3251" i="11"/>
  <c r="M3250" i="11"/>
  <c r="M3249" i="11"/>
  <c r="M3248" i="11"/>
  <c r="M3247" i="11"/>
  <c r="M3246" i="11"/>
  <c r="M3245" i="11"/>
  <c r="M3244" i="11"/>
  <c r="M3243" i="11"/>
  <c r="M3242" i="11"/>
  <c r="M3241" i="11"/>
  <c r="M3240" i="11"/>
  <c r="M3239" i="11"/>
  <c r="M3238" i="11"/>
  <c r="M3237" i="11"/>
  <c r="M3236" i="11"/>
  <c r="M3235" i="11"/>
  <c r="M3234" i="11"/>
  <c r="M3233" i="11"/>
  <c r="M3232" i="11"/>
  <c r="M3231" i="11"/>
  <c r="M3230" i="11"/>
  <c r="M3229" i="11"/>
  <c r="M3228" i="11"/>
  <c r="M3227" i="11"/>
  <c r="M3226" i="11"/>
  <c r="M3225" i="11"/>
  <c r="M3224" i="11"/>
  <c r="M3223" i="11"/>
  <c r="M3222" i="11"/>
  <c r="M3221" i="11"/>
  <c r="M3220" i="11"/>
  <c r="M3219" i="11"/>
  <c r="M3218" i="11"/>
  <c r="M3217" i="11"/>
  <c r="M3216" i="11"/>
  <c r="M3215" i="11"/>
  <c r="M3214" i="11"/>
  <c r="M3213" i="11"/>
  <c r="M3212" i="11"/>
  <c r="M3211" i="11"/>
  <c r="M3210" i="11"/>
  <c r="M3209" i="11"/>
  <c r="M3208" i="11"/>
  <c r="M3207" i="11"/>
  <c r="M3206" i="11"/>
  <c r="M3205" i="11"/>
  <c r="M3204" i="11"/>
  <c r="M3203" i="11"/>
  <c r="M3202" i="11"/>
  <c r="M3201" i="11"/>
  <c r="M3200" i="11"/>
  <c r="M3199" i="11"/>
  <c r="M3198" i="11"/>
  <c r="M3197" i="11"/>
  <c r="M3196" i="11"/>
  <c r="M3195" i="11"/>
  <c r="M3194" i="11"/>
  <c r="M3193" i="11"/>
  <c r="M3192" i="11"/>
  <c r="M3191" i="11"/>
  <c r="M3190" i="11"/>
  <c r="M3189" i="11"/>
  <c r="M3188" i="11"/>
  <c r="M3187" i="11"/>
  <c r="M3186" i="11"/>
  <c r="M3185" i="11"/>
  <c r="M3184" i="11"/>
  <c r="M3183" i="11"/>
  <c r="M3182" i="11"/>
  <c r="M3181" i="11"/>
  <c r="M3180" i="11"/>
  <c r="M3179" i="11"/>
  <c r="M3178" i="11"/>
  <c r="M3177" i="11"/>
  <c r="M3176" i="11"/>
  <c r="M3175" i="11"/>
  <c r="M3174" i="11"/>
  <c r="M3173" i="11"/>
  <c r="M3172" i="11"/>
  <c r="M3171" i="11"/>
  <c r="M3170" i="11"/>
  <c r="M3169" i="11"/>
  <c r="M3168" i="11"/>
  <c r="M3167" i="11"/>
  <c r="M3166" i="11"/>
  <c r="M3165" i="11"/>
  <c r="M3164" i="11"/>
  <c r="M3163" i="11"/>
  <c r="M3162" i="11"/>
  <c r="M3161" i="11"/>
  <c r="M3160" i="11"/>
  <c r="M3159" i="11"/>
  <c r="M3158" i="11"/>
  <c r="M3157" i="11"/>
  <c r="M3156" i="11"/>
  <c r="M3155" i="11"/>
  <c r="M3154" i="11"/>
  <c r="M3153" i="11"/>
  <c r="M3152" i="11"/>
  <c r="M3151" i="11"/>
  <c r="M3150" i="11"/>
  <c r="M3149" i="11"/>
  <c r="M3148" i="11"/>
  <c r="M3147" i="11"/>
  <c r="M3146" i="11"/>
  <c r="M3145" i="11"/>
  <c r="M3144" i="11"/>
  <c r="M3143" i="11"/>
  <c r="M3142" i="11"/>
  <c r="M3141" i="11"/>
  <c r="M3140" i="11"/>
  <c r="M3139" i="11"/>
  <c r="M3138" i="11"/>
  <c r="M3137" i="11"/>
  <c r="M3136" i="11"/>
  <c r="M3135" i="11"/>
  <c r="M3134" i="11"/>
  <c r="M3133" i="11"/>
  <c r="M3132" i="11"/>
  <c r="M3131" i="11"/>
  <c r="M3130" i="11"/>
  <c r="M3129" i="11"/>
  <c r="M3128" i="11"/>
  <c r="M3127" i="11"/>
  <c r="M3126" i="11"/>
  <c r="M3125" i="11"/>
  <c r="M3124" i="11"/>
  <c r="M3123" i="11"/>
  <c r="M3122" i="11"/>
  <c r="M3121" i="11"/>
  <c r="M3120" i="11"/>
  <c r="M3119" i="11"/>
  <c r="M3118" i="11"/>
  <c r="M3117" i="11"/>
  <c r="M3116" i="11"/>
  <c r="M3115" i="11"/>
  <c r="M3114" i="11"/>
  <c r="M3113" i="11"/>
  <c r="M3112" i="11"/>
  <c r="M3111" i="11"/>
  <c r="M3110" i="11"/>
  <c r="M3109" i="11"/>
  <c r="M3108" i="11"/>
  <c r="M3107" i="11"/>
  <c r="M3106" i="11"/>
  <c r="M3105" i="11"/>
  <c r="M3104" i="11"/>
  <c r="M3103" i="11"/>
  <c r="M3102" i="11"/>
  <c r="M3101" i="11"/>
  <c r="M3100" i="11"/>
  <c r="M3099" i="11"/>
  <c r="M3098" i="11"/>
  <c r="M3097" i="11"/>
  <c r="M3096" i="11"/>
  <c r="M3095" i="11"/>
  <c r="M3094" i="11"/>
  <c r="M3093" i="11"/>
  <c r="M3092" i="11"/>
  <c r="M3091" i="11"/>
  <c r="M3090" i="11"/>
  <c r="M3089" i="11"/>
  <c r="M3088" i="11"/>
  <c r="M3087" i="11"/>
  <c r="M3086" i="11"/>
  <c r="M3085" i="11"/>
  <c r="M3084" i="11"/>
  <c r="M3083" i="11"/>
  <c r="M3082" i="11"/>
  <c r="M3081" i="11"/>
  <c r="M3080" i="11"/>
  <c r="M3079" i="11"/>
  <c r="M3078" i="11"/>
  <c r="M3077" i="11"/>
  <c r="M3076" i="11"/>
  <c r="M3075" i="11"/>
  <c r="M3074" i="11"/>
  <c r="M3073" i="11"/>
  <c r="M3072" i="11"/>
  <c r="M3071" i="11"/>
  <c r="M3070" i="11"/>
  <c r="M3069" i="11"/>
  <c r="M3068" i="11"/>
  <c r="M3067" i="11"/>
  <c r="M3066" i="11"/>
  <c r="M3065" i="11"/>
  <c r="M3064" i="11"/>
  <c r="M3063" i="11"/>
  <c r="M3062" i="11"/>
  <c r="M3061" i="11"/>
  <c r="M3060" i="11"/>
  <c r="M3059" i="11"/>
  <c r="M3058" i="11"/>
  <c r="M3057" i="11"/>
  <c r="M3056" i="11"/>
  <c r="M3055" i="11"/>
  <c r="M3054" i="11"/>
  <c r="M3053" i="11"/>
  <c r="M3052" i="11"/>
  <c r="M3051" i="11"/>
  <c r="M3050" i="11"/>
  <c r="M3049" i="11"/>
  <c r="M3048" i="11"/>
  <c r="M3047" i="11"/>
  <c r="M3046" i="11"/>
  <c r="M3045" i="11"/>
  <c r="M3044" i="11"/>
  <c r="M3043" i="11"/>
  <c r="M3042" i="11"/>
  <c r="M3041" i="11"/>
  <c r="M3040" i="11"/>
  <c r="M3039" i="11"/>
  <c r="M3038" i="11"/>
  <c r="M3037" i="11"/>
  <c r="M3036" i="11"/>
  <c r="M3035" i="11"/>
  <c r="M3034" i="11"/>
  <c r="M3033" i="11"/>
  <c r="M3032" i="11"/>
  <c r="M3031" i="11"/>
  <c r="M3030" i="11"/>
  <c r="M3029" i="11"/>
  <c r="M3028" i="11"/>
  <c r="M3027" i="11"/>
  <c r="M3026" i="11"/>
  <c r="M3025" i="11"/>
  <c r="M3024" i="11"/>
  <c r="M3023" i="11"/>
  <c r="M3022" i="11"/>
  <c r="M3021" i="11"/>
  <c r="M3020" i="11"/>
  <c r="M3019" i="11"/>
  <c r="M3018" i="11"/>
  <c r="M3017" i="11"/>
  <c r="M3016" i="11"/>
  <c r="M3015" i="11"/>
  <c r="M3014" i="11"/>
  <c r="M3013" i="11"/>
  <c r="M3012" i="11"/>
  <c r="M3011" i="11"/>
  <c r="M3010" i="11"/>
  <c r="M3009" i="11"/>
  <c r="M3008" i="11"/>
  <c r="M3007" i="11"/>
  <c r="M3006" i="11"/>
  <c r="M3005" i="11"/>
  <c r="M3004" i="11"/>
  <c r="M3003" i="11"/>
  <c r="M3002" i="11"/>
  <c r="M3001" i="11"/>
  <c r="M3000" i="11"/>
  <c r="M2999" i="11"/>
  <c r="M2998" i="11"/>
  <c r="M2997" i="11"/>
  <c r="M2996" i="11"/>
  <c r="M2995" i="11"/>
  <c r="M2994" i="11"/>
  <c r="M2993" i="11"/>
  <c r="M2992" i="11"/>
  <c r="M2991" i="11"/>
  <c r="M2990" i="11"/>
  <c r="M2989" i="11"/>
  <c r="M2988" i="11"/>
  <c r="M2987" i="11"/>
  <c r="M2986" i="11"/>
  <c r="M2985" i="11"/>
  <c r="M2984" i="11"/>
  <c r="M2983" i="11"/>
  <c r="M2982" i="11"/>
  <c r="M2981" i="11"/>
  <c r="M2980" i="11"/>
  <c r="M2979" i="11"/>
  <c r="M2978" i="11"/>
  <c r="M2977" i="11"/>
  <c r="M2976" i="11"/>
  <c r="M2975" i="11"/>
  <c r="M2974" i="11"/>
  <c r="M2973" i="11"/>
  <c r="M2972" i="11"/>
  <c r="M2971" i="11"/>
  <c r="M2970" i="11"/>
  <c r="M2969" i="11"/>
  <c r="M2968" i="11"/>
  <c r="M2967" i="11"/>
  <c r="M2966" i="11"/>
  <c r="M2965" i="11"/>
  <c r="M2964" i="11"/>
  <c r="M2963" i="11"/>
  <c r="M2962" i="11"/>
  <c r="M2961" i="11"/>
  <c r="M2960" i="11"/>
  <c r="M2959" i="11"/>
  <c r="M2958" i="11"/>
  <c r="M2957" i="11"/>
  <c r="M2956" i="11"/>
  <c r="M2955" i="11"/>
  <c r="M2954" i="11"/>
  <c r="M2953" i="11"/>
  <c r="M2952" i="11"/>
  <c r="M2951" i="11"/>
  <c r="M2950" i="11"/>
  <c r="M2949" i="11"/>
  <c r="M2948" i="11"/>
  <c r="M2947" i="11"/>
  <c r="M2946" i="11"/>
  <c r="M2945" i="11"/>
  <c r="M2944" i="11"/>
  <c r="M2943" i="11"/>
  <c r="M2942" i="11"/>
  <c r="M2941" i="11"/>
  <c r="M2940" i="11"/>
  <c r="M2939" i="11"/>
  <c r="M2938" i="11"/>
  <c r="M2937" i="11"/>
  <c r="M2936" i="11"/>
  <c r="M2935" i="11"/>
  <c r="M2934" i="11"/>
  <c r="M2933" i="11"/>
  <c r="M2932" i="11"/>
  <c r="M2931" i="11"/>
  <c r="M2930" i="11"/>
  <c r="M2929" i="11"/>
  <c r="M2928" i="11"/>
  <c r="M2927" i="11"/>
  <c r="M2926" i="11"/>
  <c r="M2925" i="11"/>
  <c r="M2924" i="11"/>
  <c r="M2923" i="11"/>
  <c r="M2922" i="11"/>
  <c r="M2921" i="11"/>
  <c r="M2920" i="11"/>
  <c r="M2919" i="11"/>
  <c r="M2918" i="11"/>
  <c r="M2917" i="11"/>
  <c r="M2916" i="11"/>
  <c r="M2915" i="11"/>
  <c r="M2914" i="11"/>
  <c r="M2913" i="11"/>
  <c r="M2912" i="11"/>
  <c r="M2911" i="11"/>
  <c r="M2910" i="11"/>
  <c r="M2909" i="11"/>
  <c r="M2908" i="11"/>
  <c r="M2907" i="11"/>
  <c r="M2906" i="11"/>
  <c r="M2905" i="11"/>
  <c r="M2904" i="11"/>
  <c r="M2903" i="11"/>
  <c r="M2902" i="11"/>
  <c r="M2901" i="11"/>
  <c r="M2900" i="11"/>
  <c r="M2899" i="11"/>
  <c r="M2898" i="11"/>
  <c r="M2897" i="11"/>
  <c r="M2896" i="11"/>
  <c r="M2895" i="11"/>
  <c r="M2894" i="11"/>
  <c r="M2893" i="11"/>
  <c r="M2892" i="11"/>
  <c r="M2891" i="11"/>
  <c r="M2890" i="11"/>
  <c r="M2889" i="11"/>
  <c r="M2888" i="11"/>
  <c r="M2887" i="11"/>
  <c r="M2886" i="11"/>
  <c r="M2885" i="11"/>
  <c r="M2884" i="11"/>
  <c r="M2883" i="11"/>
  <c r="M2882" i="11"/>
  <c r="M2881" i="11"/>
  <c r="M2880" i="11"/>
  <c r="M2879" i="11"/>
  <c r="M2878" i="11"/>
  <c r="M2877" i="11"/>
  <c r="M2876" i="11"/>
  <c r="M2875" i="11"/>
  <c r="M2874" i="11"/>
  <c r="M2873" i="11"/>
  <c r="M2872" i="11"/>
  <c r="M2871" i="11"/>
  <c r="M2870" i="11"/>
  <c r="M2869" i="11"/>
  <c r="M2868" i="11"/>
  <c r="M2867" i="11"/>
  <c r="M2866" i="11"/>
  <c r="M2865" i="11"/>
  <c r="M2864" i="11"/>
  <c r="M2863" i="11"/>
  <c r="M2862" i="11"/>
  <c r="M2861" i="11"/>
  <c r="M2860" i="11"/>
  <c r="M2859" i="11"/>
  <c r="M2858" i="11"/>
  <c r="M2857" i="11"/>
  <c r="M2856" i="11"/>
  <c r="M2855" i="11"/>
  <c r="M2854" i="11"/>
  <c r="M2853" i="11"/>
  <c r="M2852" i="11"/>
  <c r="M2851" i="11"/>
  <c r="M2850" i="11"/>
  <c r="M2849" i="11"/>
  <c r="M2848" i="11"/>
  <c r="M2847" i="11"/>
  <c r="M2846" i="11"/>
  <c r="M2845" i="11"/>
  <c r="M2844" i="11"/>
  <c r="M2843" i="11"/>
  <c r="M2842" i="11"/>
  <c r="M2841" i="11"/>
  <c r="M2840" i="11"/>
  <c r="M2839" i="11"/>
  <c r="M2838" i="11"/>
  <c r="M2837" i="11"/>
  <c r="M2836" i="11"/>
  <c r="M2835" i="11"/>
  <c r="M2834" i="11"/>
  <c r="M2833" i="11"/>
  <c r="M2832" i="11"/>
  <c r="M2831" i="11"/>
  <c r="M2830" i="11"/>
  <c r="M2829" i="11"/>
  <c r="M2828" i="11"/>
  <c r="M2827" i="11"/>
  <c r="M2826" i="11"/>
  <c r="M2825" i="11"/>
  <c r="M2824" i="11"/>
  <c r="M2823" i="11"/>
  <c r="M2822" i="11"/>
  <c r="M2821" i="11"/>
  <c r="M2820" i="11"/>
  <c r="M2819" i="11"/>
  <c r="M2818" i="11"/>
  <c r="M2817" i="11"/>
  <c r="M2816" i="11"/>
  <c r="M2815" i="11"/>
  <c r="M2814" i="11"/>
  <c r="M2813" i="11"/>
  <c r="M2812" i="11"/>
  <c r="M2811" i="11"/>
  <c r="M2810" i="11"/>
  <c r="M2809" i="11"/>
  <c r="M2808" i="11"/>
  <c r="M2807" i="11"/>
  <c r="M2806" i="11"/>
  <c r="M2805" i="11"/>
  <c r="M2804" i="11"/>
  <c r="M2803" i="11"/>
  <c r="M2802" i="11"/>
  <c r="M2801" i="11"/>
  <c r="M2800" i="11"/>
  <c r="M2799" i="11"/>
  <c r="M2798" i="11"/>
  <c r="M2797" i="11"/>
  <c r="M2796" i="11"/>
  <c r="M2795" i="11"/>
  <c r="M2794" i="11"/>
  <c r="M2793" i="11"/>
  <c r="M2792" i="11"/>
  <c r="M2791" i="11"/>
  <c r="M2790" i="11"/>
  <c r="M2789" i="11"/>
  <c r="M2788" i="11"/>
  <c r="M2787" i="11"/>
  <c r="M2786" i="11"/>
  <c r="M2785" i="11"/>
  <c r="M2784" i="11"/>
  <c r="M2783" i="11"/>
  <c r="M2782" i="11"/>
  <c r="M2781" i="11"/>
  <c r="M2780" i="11"/>
  <c r="M2779" i="11"/>
  <c r="M2778" i="11"/>
  <c r="M2777" i="11"/>
  <c r="M2776" i="11"/>
  <c r="M2775" i="11"/>
  <c r="M2774" i="11"/>
  <c r="M2773" i="11"/>
  <c r="M2772" i="11"/>
  <c r="M2771" i="11"/>
  <c r="M2770" i="11"/>
  <c r="M2769" i="11"/>
  <c r="M2768" i="11"/>
  <c r="M2767" i="11"/>
  <c r="M2766" i="11"/>
  <c r="M2765" i="11"/>
  <c r="M2764" i="11"/>
  <c r="M2763" i="11"/>
  <c r="M2762" i="11"/>
  <c r="M2761" i="11"/>
  <c r="M2760" i="11"/>
  <c r="M2759" i="11"/>
  <c r="M2758" i="11"/>
  <c r="M2757" i="11"/>
  <c r="M2756" i="11"/>
  <c r="M2755" i="11"/>
  <c r="M2754" i="11"/>
  <c r="M2753" i="11"/>
  <c r="M2752" i="11"/>
  <c r="M2751" i="11"/>
  <c r="M2750" i="11"/>
  <c r="M2749" i="11"/>
  <c r="M2748" i="11"/>
  <c r="M2747" i="11"/>
  <c r="M2746" i="11"/>
  <c r="M2745" i="11"/>
  <c r="M2744" i="11"/>
  <c r="M2743" i="11"/>
  <c r="M2742" i="11"/>
  <c r="M2741" i="11"/>
  <c r="M2740" i="11"/>
  <c r="M2739" i="11"/>
  <c r="M2738" i="11"/>
  <c r="M2737" i="11"/>
  <c r="M2736" i="11"/>
  <c r="M2735" i="11"/>
  <c r="M2734" i="11"/>
  <c r="M2733" i="11"/>
  <c r="M2732" i="11"/>
  <c r="M2731" i="11"/>
  <c r="M2730" i="11"/>
  <c r="M2729" i="11"/>
  <c r="M2728" i="11"/>
  <c r="M2727" i="11"/>
  <c r="M2726" i="11"/>
  <c r="M2725" i="11"/>
  <c r="M2724" i="11"/>
  <c r="M2723" i="11"/>
  <c r="M2722" i="11"/>
  <c r="M2721" i="11"/>
  <c r="M2720" i="11"/>
  <c r="M2719" i="11"/>
  <c r="M2718" i="11"/>
  <c r="M2717" i="11"/>
  <c r="M2716" i="11"/>
  <c r="M2715" i="11"/>
  <c r="M2714" i="11"/>
  <c r="M2713" i="11"/>
  <c r="M2712" i="11"/>
  <c r="M2711" i="11"/>
  <c r="M2710" i="11"/>
  <c r="M2709" i="11"/>
  <c r="M2708" i="11"/>
  <c r="M2707" i="11"/>
  <c r="M2706" i="11"/>
  <c r="M2705" i="11"/>
  <c r="M2704" i="11"/>
  <c r="M2703" i="11"/>
  <c r="M2702" i="11"/>
  <c r="M2701" i="11"/>
  <c r="M2700" i="11"/>
  <c r="M2699" i="11"/>
  <c r="M2698" i="11"/>
  <c r="M2697" i="11"/>
  <c r="M2696" i="11"/>
  <c r="M2695" i="11"/>
  <c r="M2694" i="11"/>
  <c r="M2693" i="11"/>
  <c r="M2692" i="11"/>
  <c r="M2691" i="11"/>
  <c r="M2690" i="11"/>
  <c r="M2689" i="11"/>
  <c r="M2688" i="11"/>
  <c r="M2687" i="11"/>
  <c r="M2686" i="11"/>
  <c r="M2685" i="11"/>
  <c r="M2684" i="11"/>
  <c r="M2683" i="11"/>
  <c r="M2682" i="11"/>
  <c r="M2681" i="11"/>
  <c r="M2680" i="11"/>
  <c r="M2679" i="11"/>
  <c r="M2678" i="11"/>
  <c r="M2677" i="11"/>
  <c r="M2676" i="11"/>
  <c r="M2675" i="11"/>
  <c r="M2674" i="11"/>
  <c r="M2673" i="11"/>
  <c r="M2672" i="11"/>
  <c r="M2671" i="11"/>
  <c r="M2670" i="11"/>
  <c r="M2669" i="11"/>
  <c r="M2668" i="11"/>
  <c r="M2667" i="11"/>
  <c r="M2666" i="11"/>
  <c r="M2665" i="11"/>
  <c r="M2664" i="11"/>
  <c r="M2663" i="11"/>
  <c r="M2662" i="11"/>
  <c r="M2661" i="11"/>
  <c r="M2660" i="11"/>
  <c r="M2659" i="11"/>
  <c r="M2658" i="11"/>
  <c r="M2657" i="11"/>
  <c r="M2656" i="11"/>
  <c r="M2655" i="11"/>
  <c r="M2654" i="11"/>
  <c r="M2653" i="11"/>
  <c r="M2652" i="11"/>
  <c r="M2651" i="11"/>
  <c r="M2650" i="11"/>
  <c r="M2649" i="11"/>
  <c r="M2648" i="11"/>
  <c r="M2647" i="11"/>
  <c r="M2646" i="11"/>
  <c r="M2645" i="11"/>
  <c r="M2644" i="11"/>
  <c r="M2643" i="11"/>
  <c r="M2642" i="11"/>
  <c r="M2641" i="11"/>
  <c r="M2640" i="11"/>
  <c r="M2639" i="11"/>
  <c r="M2638" i="11"/>
  <c r="M2637" i="11"/>
  <c r="M2636" i="11"/>
  <c r="M2635" i="11"/>
  <c r="M2634" i="11"/>
  <c r="M2633" i="11"/>
  <c r="M2632" i="11"/>
  <c r="M2631" i="11"/>
  <c r="M2630" i="11"/>
  <c r="M2629" i="11"/>
  <c r="M2628" i="11"/>
  <c r="M2627" i="11"/>
  <c r="M2626" i="11"/>
  <c r="M2625" i="11"/>
  <c r="M2624" i="11"/>
  <c r="M2623" i="11"/>
  <c r="M2622" i="11"/>
  <c r="M2621" i="11"/>
  <c r="M2620" i="11"/>
  <c r="M2619" i="11"/>
  <c r="M2618" i="11"/>
  <c r="M2617" i="11"/>
  <c r="M2616" i="11"/>
  <c r="M2615" i="11"/>
  <c r="M2614" i="11"/>
  <c r="M2613" i="11"/>
  <c r="M2612" i="11"/>
  <c r="M2611" i="11"/>
  <c r="M2610" i="11"/>
  <c r="M2609" i="11"/>
  <c r="M2608" i="11"/>
  <c r="M2607" i="11"/>
  <c r="M2606" i="11"/>
  <c r="M2605" i="11"/>
  <c r="M2604" i="11"/>
  <c r="M2603" i="11"/>
  <c r="M2602" i="11"/>
  <c r="M2601" i="11"/>
  <c r="M2600" i="11"/>
  <c r="M2599" i="11"/>
  <c r="M2598" i="11"/>
  <c r="M2597" i="11"/>
  <c r="M2596" i="11"/>
  <c r="M2595" i="11"/>
  <c r="M2594" i="11"/>
  <c r="M2593" i="11"/>
  <c r="M2592" i="11"/>
  <c r="M2591" i="11"/>
  <c r="M2590" i="11"/>
  <c r="M2589" i="11"/>
  <c r="M2588" i="11"/>
  <c r="M2587" i="11"/>
  <c r="M2586" i="11"/>
  <c r="M2585" i="11"/>
  <c r="M2584" i="11"/>
  <c r="M2583" i="11"/>
  <c r="M2582" i="11"/>
  <c r="M2581" i="11"/>
  <c r="M2580" i="11"/>
  <c r="M2579" i="11"/>
  <c r="M2578" i="11"/>
  <c r="M2577" i="11"/>
  <c r="M2576" i="11"/>
  <c r="M2575" i="11"/>
  <c r="M2574" i="11"/>
  <c r="M2573" i="11"/>
  <c r="M2572" i="11"/>
  <c r="M2571" i="11"/>
  <c r="M2570" i="11"/>
  <c r="M2569" i="11"/>
  <c r="M2568" i="11"/>
  <c r="M2567" i="11"/>
  <c r="M2566" i="11"/>
  <c r="M2565" i="11"/>
  <c r="M2564" i="11"/>
  <c r="M2563" i="11"/>
  <c r="M2562" i="11"/>
  <c r="M2561" i="11"/>
  <c r="M2560" i="11"/>
  <c r="M2559" i="11"/>
  <c r="M2558" i="11"/>
  <c r="M2557" i="11"/>
  <c r="M2556" i="11"/>
  <c r="M2555" i="11"/>
  <c r="M2554" i="11"/>
  <c r="M2553" i="11"/>
  <c r="M2552" i="11"/>
  <c r="M2551" i="11"/>
  <c r="M2550" i="11"/>
  <c r="M2549" i="11"/>
  <c r="M2548" i="11"/>
  <c r="M2547" i="11"/>
  <c r="M2546" i="11"/>
  <c r="M2545" i="11"/>
  <c r="M2544" i="11"/>
  <c r="M2543" i="11"/>
  <c r="M2542" i="11"/>
  <c r="M2541" i="11"/>
  <c r="M2540" i="11"/>
  <c r="M2539" i="11"/>
  <c r="M2538" i="11"/>
  <c r="M2537" i="11"/>
  <c r="M2536" i="11"/>
  <c r="M2535" i="11"/>
  <c r="M2534" i="11"/>
  <c r="M2533" i="11"/>
  <c r="M2532" i="11"/>
  <c r="M2531" i="11"/>
  <c r="M2530" i="11"/>
  <c r="M2529" i="11"/>
  <c r="M2528" i="11"/>
  <c r="M2527" i="11"/>
  <c r="M2526" i="11"/>
  <c r="M2525" i="11"/>
  <c r="M2524" i="11"/>
  <c r="M2523" i="11"/>
  <c r="M2522" i="11"/>
  <c r="M2521" i="11"/>
  <c r="M2520" i="11"/>
  <c r="M2519" i="11"/>
  <c r="M2518" i="11"/>
  <c r="M2517" i="11"/>
  <c r="M2516" i="11"/>
  <c r="M2515" i="11"/>
  <c r="M2514" i="11"/>
  <c r="M2513" i="11"/>
  <c r="M2512" i="11"/>
  <c r="M2511" i="11"/>
  <c r="M2510" i="11"/>
  <c r="M2509" i="11"/>
  <c r="M2508" i="11"/>
  <c r="M2507" i="11"/>
  <c r="M2506" i="11"/>
  <c r="M2505" i="11"/>
  <c r="M2504" i="11"/>
  <c r="M2503" i="11"/>
  <c r="M2502" i="11"/>
  <c r="M2501" i="11"/>
  <c r="M2500" i="11"/>
  <c r="M2499" i="11"/>
  <c r="M2498" i="11"/>
  <c r="M2497" i="11"/>
  <c r="M2496" i="11"/>
  <c r="M2495" i="11"/>
  <c r="M2494" i="11"/>
  <c r="M2493" i="11"/>
  <c r="M2492" i="11"/>
  <c r="M2491" i="11"/>
  <c r="M2490" i="11"/>
  <c r="M2489" i="11"/>
  <c r="M2488" i="11"/>
  <c r="M2487" i="11"/>
  <c r="M2486" i="11"/>
  <c r="M2485" i="11"/>
  <c r="M2484" i="11"/>
  <c r="M2483" i="11"/>
  <c r="M2482" i="11"/>
  <c r="M2481" i="11"/>
  <c r="M2480" i="11"/>
  <c r="M2479" i="11"/>
  <c r="M2478" i="11"/>
  <c r="M2477" i="11"/>
  <c r="M2476" i="11"/>
  <c r="M2475" i="11"/>
  <c r="M2474" i="11"/>
  <c r="M2473" i="11"/>
  <c r="M2472" i="11"/>
  <c r="M2471" i="11"/>
  <c r="M2470" i="11"/>
  <c r="M2469" i="11"/>
  <c r="M2468" i="11"/>
  <c r="M2467" i="11"/>
  <c r="M2466" i="11"/>
  <c r="M2464" i="11"/>
  <c r="M2463" i="11"/>
  <c r="M2462" i="11"/>
  <c r="M2461" i="11"/>
  <c r="M2460" i="11"/>
  <c r="C4" i="4"/>
  <c r="C4" i="5"/>
  <c r="C4" i="6"/>
  <c r="C4" i="7"/>
  <c r="C4" i="9"/>
  <c r="L4629" i="11" l="1"/>
  <c r="K4629" i="11"/>
  <c r="J4629" i="11"/>
  <c r="I4629" i="11"/>
  <c r="H4629" i="11"/>
  <c r="G4629" i="11"/>
  <c r="F4629" i="11"/>
  <c r="E4629" i="11"/>
  <c r="D4629" i="11"/>
  <c r="C4629" i="11"/>
  <c r="L4628" i="11"/>
  <c r="K4628" i="11"/>
  <c r="J4628" i="11"/>
  <c r="I4628" i="11"/>
  <c r="H4628" i="11"/>
  <c r="G4628" i="11"/>
  <c r="F4628" i="11"/>
  <c r="E4628" i="11"/>
  <c r="D4628" i="11"/>
  <c r="C4628" i="11"/>
  <c r="A4628" i="11" s="1"/>
  <c r="L4627" i="11"/>
  <c r="K4627" i="11"/>
  <c r="J4627" i="11"/>
  <c r="I4627" i="11"/>
  <c r="H4627" i="11"/>
  <c r="G4627" i="11"/>
  <c r="F4627" i="11"/>
  <c r="E4627" i="11"/>
  <c r="D4627" i="11"/>
  <c r="C4627" i="11"/>
  <c r="L4626" i="11"/>
  <c r="K4626" i="11"/>
  <c r="J4626" i="11"/>
  <c r="I4626" i="11"/>
  <c r="H4626" i="11"/>
  <c r="G4626" i="11"/>
  <c r="F4626" i="11"/>
  <c r="E4626" i="11"/>
  <c r="D4626" i="11"/>
  <c r="C4626" i="11"/>
  <c r="B4626" i="11" s="1"/>
  <c r="L4625" i="11"/>
  <c r="K4625" i="11"/>
  <c r="J4625" i="11"/>
  <c r="I4625" i="11"/>
  <c r="H4625" i="11"/>
  <c r="G4625" i="11"/>
  <c r="F4625" i="11"/>
  <c r="E4625" i="11"/>
  <c r="D4625" i="11"/>
  <c r="C4625" i="11"/>
  <c r="L4624" i="11"/>
  <c r="K4624" i="11"/>
  <c r="J4624" i="11"/>
  <c r="I4624" i="11"/>
  <c r="H4624" i="11"/>
  <c r="G4624" i="11"/>
  <c r="F4624" i="11"/>
  <c r="E4624" i="11"/>
  <c r="D4624" i="11"/>
  <c r="C4624" i="11"/>
  <c r="B4624" i="11" s="1"/>
  <c r="L4623" i="11"/>
  <c r="K4623" i="11"/>
  <c r="J4623" i="11"/>
  <c r="I4623" i="11"/>
  <c r="H4623" i="11"/>
  <c r="G4623" i="11"/>
  <c r="F4623" i="11"/>
  <c r="E4623" i="11"/>
  <c r="D4623" i="11"/>
  <c r="C4623" i="11"/>
  <c r="L4622" i="11"/>
  <c r="K4622" i="11"/>
  <c r="J4622" i="11"/>
  <c r="I4622" i="11"/>
  <c r="H4622" i="11"/>
  <c r="G4622" i="11"/>
  <c r="F4622" i="11"/>
  <c r="E4622" i="11"/>
  <c r="D4622" i="11"/>
  <c r="C4622" i="11"/>
  <c r="A4622" i="11" s="1"/>
  <c r="L4621" i="11"/>
  <c r="K4621" i="11"/>
  <c r="J4621" i="11"/>
  <c r="I4621" i="11"/>
  <c r="H4621" i="11"/>
  <c r="G4621" i="11"/>
  <c r="F4621" i="11"/>
  <c r="E4621" i="11"/>
  <c r="D4621" i="11"/>
  <c r="C4621" i="11"/>
  <c r="L4620" i="11"/>
  <c r="K4620" i="11"/>
  <c r="J4620" i="11"/>
  <c r="I4620" i="11"/>
  <c r="H4620" i="11"/>
  <c r="G4620" i="11"/>
  <c r="F4620" i="11"/>
  <c r="E4620" i="11"/>
  <c r="D4620" i="11"/>
  <c r="C4620" i="11"/>
  <c r="A4620" i="11" s="1"/>
  <c r="L4619" i="11"/>
  <c r="K4619" i="11"/>
  <c r="J4619" i="11"/>
  <c r="I4619" i="11"/>
  <c r="H4619" i="11"/>
  <c r="G4619" i="11"/>
  <c r="F4619" i="11"/>
  <c r="E4619" i="11"/>
  <c r="D4619" i="11"/>
  <c r="C4619" i="11"/>
  <c r="L4618" i="11"/>
  <c r="K4618" i="11"/>
  <c r="J4618" i="11"/>
  <c r="I4618" i="11"/>
  <c r="H4618" i="11"/>
  <c r="G4618" i="11"/>
  <c r="F4618" i="11"/>
  <c r="E4618" i="11"/>
  <c r="D4618" i="11"/>
  <c r="C4618" i="11"/>
  <c r="A4618" i="11" s="1"/>
  <c r="L4617" i="11"/>
  <c r="K4617" i="11"/>
  <c r="J4617" i="11"/>
  <c r="I4617" i="11"/>
  <c r="H4617" i="11"/>
  <c r="G4617" i="11"/>
  <c r="F4617" i="11"/>
  <c r="E4617" i="11"/>
  <c r="D4617" i="11"/>
  <c r="C4617" i="11"/>
  <c r="L4616" i="11"/>
  <c r="K4616" i="11"/>
  <c r="J4616" i="11"/>
  <c r="I4616" i="11"/>
  <c r="H4616" i="11"/>
  <c r="G4616" i="11"/>
  <c r="F4616" i="11"/>
  <c r="E4616" i="11"/>
  <c r="D4616" i="11"/>
  <c r="C4616" i="11"/>
  <c r="B4616" i="11" s="1"/>
  <c r="L4615" i="11"/>
  <c r="K4615" i="11"/>
  <c r="J4615" i="11"/>
  <c r="I4615" i="11"/>
  <c r="H4615" i="11"/>
  <c r="G4615" i="11"/>
  <c r="F4615" i="11"/>
  <c r="E4615" i="11"/>
  <c r="D4615" i="11"/>
  <c r="C4615" i="11"/>
  <c r="L4614" i="11"/>
  <c r="K4614" i="11"/>
  <c r="J4614" i="11"/>
  <c r="I4614" i="11"/>
  <c r="H4614" i="11"/>
  <c r="G4614" i="11"/>
  <c r="F4614" i="11"/>
  <c r="E4614" i="11"/>
  <c r="D4614" i="11"/>
  <c r="C4614" i="11"/>
  <c r="B4614" i="11" s="1"/>
  <c r="L4613" i="11"/>
  <c r="K4613" i="11"/>
  <c r="J4613" i="11"/>
  <c r="I4613" i="11"/>
  <c r="H4613" i="11"/>
  <c r="G4613" i="11"/>
  <c r="F4613" i="11"/>
  <c r="E4613" i="11"/>
  <c r="D4613" i="11"/>
  <c r="C4613" i="11"/>
  <c r="L4612" i="11"/>
  <c r="K4612" i="11"/>
  <c r="J4612" i="11"/>
  <c r="I4612" i="11"/>
  <c r="H4612" i="11"/>
  <c r="G4612" i="11"/>
  <c r="F4612" i="11"/>
  <c r="E4612" i="11"/>
  <c r="D4612" i="11"/>
  <c r="C4612" i="11"/>
  <c r="A4612" i="11" s="1"/>
  <c r="L4611" i="11"/>
  <c r="K4611" i="11"/>
  <c r="J4611" i="11"/>
  <c r="I4611" i="11"/>
  <c r="H4611" i="11"/>
  <c r="G4611" i="11"/>
  <c r="F4611" i="11"/>
  <c r="E4611" i="11"/>
  <c r="D4611" i="11"/>
  <c r="C4611" i="11"/>
  <c r="L4610" i="11"/>
  <c r="K4610" i="11"/>
  <c r="J4610" i="11"/>
  <c r="I4610" i="11"/>
  <c r="H4610" i="11"/>
  <c r="G4610" i="11"/>
  <c r="F4610" i="11"/>
  <c r="E4610" i="11"/>
  <c r="D4610" i="11"/>
  <c r="C4610" i="11"/>
  <c r="B4610" i="11" s="1"/>
  <c r="L4609" i="11"/>
  <c r="K4609" i="11"/>
  <c r="J4609" i="11"/>
  <c r="I4609" i="11"/>
  <c r="H4609" i="11"/>
  <c r="G4609" i="11"/>
  <c r="F4609" i="11"/>
  <c r="E4609" i="11"/>
  <c r="D4609" i="11"/>
  <c r="C4609" i="11"/>
  <c r="L4608" i="11"/>
  <c r="K4608" i="11"/>
  <c r="J4608" i="11"/>
  <c r="I4608" i="11"/>
  <c r="H4608" i="11"/>
  <c r="G4608" i="11"/>
  <c r="F4608" i="11"/>
  <c r="E4608" i="11"/>
  <c r="D4608" i="11"/>
  <c r="C4608" i="11"/>
  <c r="B4608" i="11" s="1"/>
  <c r="L4607" i="11"/>
  <c r="K4607" i="11"/>
  <c r="J4607" i="11"/>
  <c r="I4607" i="11"/>
  <c r="H4607" i="11"/>
  <c r="G4607" i="11"/>
  <c r="F4607" i="11"/>
  <c r="E4607" i="11"/>
  <c r="D4607" i="11"/>
  <c r="C4607" i="11"/>
  <c r="L4606" i="11"/>
  <c r="K4606" i="11"/>
  <c r="J4606" i="11"/>
  <c r="I4606" i="11"/>
  <c r="H4606" i="11"/>
  <c r="G4606" i="11"/>
  <c r="F4606" i="11"/>
  <c r="E4606" i="11"/>
  <c r="D4606" i="11"/>
  <c r="C4606" i="11"/>
  <c r="A4606" i="11" s="1"/>
  <c r="L4605" i="11"/>
  <c r="K4605" i="11"/>
  <c r="J4605" i="11"/>
  <c r="I4605" i="11"/>
  <c r="H4605" i="11"/>
  <c r="G4605" i="11"/>
  <c r="F4605" i="11"/>
  <c r="E4605" i="11"/>
  <c r="D4605" i="11"/>
  <c r="C4605" i="11"/>
  <c r="L4604" i="11"/>
  <c r="K4604" i="11"/>
  <c r="J4604" i="11"/>
  <c r="I4604" i="11"/>
  <c r="H4604" i="11"/>
  <c r="G4604" i="11"/>
  <c r="F4604" i="11"/>
  <c r="E4604" i="11"/>
  <c r="D4604" i="11"/>
  <c r="C4604" i="11"/>
  <c r="A4604" i="11" s="1"/>
  <c r="L4603" i="11"/>
  <c r="K4603" i="11"/>
  <c r="J4603" i="11"/>
  <c r="I4603" i="11"/>
  <c r="H4603" i="11"/>
  <c r="G4603" i="11"/>
  <c r="F4603" i="11"/>
  <c r="E4603" i="11"/>
  <c r="D4603" i="11"/>
  <c r="C4603" i="11"/>
  <c r="L4602" i="11"/>
  <c r="K4602" i="11"/>
  <c r="J4602" i="11"/>
  <c r="I4602" i="11"/>
  <c r="H4602" i="11"/>
  <c r="G4602" i="11"/>
  <c r="F4602" i="11"/>
  <c r="E4602" i="11"/>
  <c r="D4602" i="11"/>
  <c r="C4602" i="11"/>
  <c r="A4602" i="11" s="1"/>
  <c r="L4601" i="11"/>
  <c r="K4601" i="11"/>
  <c r="J4601" i="11"/>
  <c r="I4601" i="11"/>
  <c r="H4601" i="11"/>
  <c r="G4601" i="11"/>
  <c r="F4601" i="11"/>
  <c r="E4601" i="11"/>
  <c r="D4601" i="11"/>
  <c r="C4601" i="11"/>
  <c r="L4600" i="11"/>
  <c r="K4600" i="11"/>
  <c r="J4600" i="11"/>
  <c r="I4600" i="11"/>
  <c r="H4600" i="11"/>
  <c r="G4600" i="11"/>
  <c r="F4600" i="11"/>
  <c r="E4600" i="11"/>
  <c r="D4600" i="11"/>
  <c r="C4600" i="11"/>
  <c r="B4600" i="11" s="1"/>
  <c r="L4599" i="11"/>
  <c r="K4599" i="11"/>
  <c r="J4599" i="11"/>
  <c r="I4599" i="11"/>
  <c r="H4599" i="11"/>
  <c r="G4599" i="11"/>
  <c r="F4599" i="11"/>
  <c r="E4599" i="11"/>
  <c r="D4599" i="11"/>
  <c r="C4599" i="11"/>
  <c r="A4599" i="11" s="1"/>
  <c r="L4598" i="11"/>
  <c r="K4598" i="11"/>
  <c r="J4598" i="11"/>
  <c r="I4598" i="11"/>
  <c r="H4598" i="11"/>
  <c r="G4598" i="11"/>
  <c r="F4598" i="11"/>
  <c r="E4598" i="11"/>
  <c r="D4598" i="11"/>
  <c r="C4598" i="11"/>
  <c r="L4597" i="11"/>
  <c r="K4597" i="11"/>
  <c r="J4597" i="11"/>
  <c r="I4597" i="11"/>
  <c r="H4597" i="11"/>
  <c r="G4597" i="11"/>
  <c r="F4597" i="11"/>
  <c r="E4597" i="11"/>
  <c r="D4597" i="11"/>
  <c r="C4597" i="11"/>
  <c r="A4597" i="11" s="1"/>
  <c r="L4596" i="11"/>
  <c r="K4596" i="11"/>
  <c r="J4596" i="11"/>
  <c r="I4596" i="11"/>
  <c r="H4596" i="11"/>
  <c r="G4596" i="11"/>
  <c r="F4596" i="11"/>
  <c r="E4596" i="11"/>
  <c r="D4596" i="11"/>
  <c r="C4596" i="11"/>
  <c r="L4595" i="11"/>
  <c r="K4595" i="11"/>
  <c r="J4595" i="11"/>
  <c r="I4595" i="11"/>
  <c r="H4595" i="11"/>
  <c r="G4595" i="11"/>
  <c r="F4595" i="11"/>
  <c r="E4595" i="11"/>
  <c r="D4595" i="11"/>
  <c r="C4595" i="11"/>
  <c r="B4595" i="11" s="1"/>
  <c r="L4594" i="11"/>
  <c r="K4594" i="11"/>
  <c r="J4594" i="11"/>
  <c r="I4594" i="11"/>
  <c r="H4594" i="11"/>
  <c r="G4594" i="11"/>
  <c r="F4594" i="11"/>
  <c r="E4594" i="11"/>
  <c r="D4594" i="11"/>
  <c r="C4594" i="11"/>
  <c r="L4593" i="11"/>
  <c r="K4593" i="11"/>
  <c r="J4593" i="11"/>
  <c r="I4593" i="11"/>
  <c r="H4593" i="11"/>
  <c r="G4593" i="11"/>
  <c r="F4593" i="11"/>
  <c r="E4593" i="11"/>
  <c r="D4593" i="11"/>
  <c r="C4593" i="11"/>
  <c r="B4593" i="11" s="1"/>
  <c r="L4592" i="11"/>
  <c r="K4592" i="11"/>
  <c r="J4592" i="11"/>
  <c r="I4592" i="11"/>
  <c r="H4592" i="11"/>
  <c r="G4592" i="11"/>
  <c r="F4592" i="11"/>
  <c r="E4592" i="11"/>
  <c r="D4592" i="11"/>
  <c r="C4592" i="11"/>
  <c r="L4591" i="11"/>
  <c r="K4591" i="11"/>
  <c r="J4591" i="11"/>
  <c r="I4591" i="11"/>
  <c r="H4591" i="11"/>
  <c r="G4591" i="11"/>
  <c r="F4591" i="11"/>
  <c r="E4591" i="11"/>
  <c r="D4591" i="11"/>
  <c r="C4591" i="11"/>
  <c r="A4591" i="11" s="1"/>
  <c r="L4590" i="11"/>
  <c r="K4590" i="11"/>
  <c r="J4590" i="11"/>
  <c r="I4590" i="11"/>
  <c r="H4590" i="11"/>
  <c r="G4590" i="11"/>
  <c r="F4590" i="11"/>
  <c r="E4590" i="11"/>
  <c r="D4590" i="11"/>
  <c r="C4590" i="11"/>
  <c r="L4589" i="11"/>
  <c r="K4589" i="11"/>
  <c r="J4589" i="11"/>
  <c r="I4589" i="11"/>
  <c r="H4589" i="11"/>
  <c r="G4589" i="11"/>
  <c r="F4589" i="11"/>
  <c r="E4589" i="11"/>
  <c r="D4589" i="11"/>
  <c r="C4589" i="11"/>
  <c r="A4589" i="11" s="1"/>
  <c r="L4588" i="11"/>
  <c r="K4588" i="11"/>
  <c r="J4588" i="11"/>
  <c r="I4588" i="11"/>
  <c r="H4588" i="11"/>
  <c r="G4588" i="11"/>
  <c r="F4588" i="11"/>
  <c r="E4588" i="11"/>
  <c r="D4588" i="11"/>
  <c r="C4588" i="11"/>
  <c r="L4587" i="11"/>
  <c r="K4587" i="11"/>
  <c r="J4587" i="11"/>
  <c r="I4587" i="11"/>
  <c r="H4587" i="11"/>
  <c r="G4587" i="11"/>
  <c r="F4587" i="11"/>
  <c r="E4587" i="11"/>
  <c r="D4587" i="11"/>
  <c r="C4587" i="11"/>
  <c r="A4587" i="11" s="1"/>
  <c r="L4586" i="11"/>
  <c r="K4586" i="11"/>
  <c r="J4586" i="11"/>
  <c r="I4586" i="11"/>
  <c r="H4586" i="11"/>
  <c r="G4586" i="11"/>
  <c r="F4586" i="11"/>
  <c r="E4586" i="11"/>
  <c r="D4586" i="11"/>
  <c r="C4586" i="11"/>
  <c r="L4585" i="11"/>
  <c r="K4585" i="11"/>
  <c r="J4585" i="11"/>
  <c r="I4585" i="11"/>
  <c r="H4585" i="11"/>
  <c r="G4585" i="11"/>
  <c r="F4585" i="11"/>
  <c r="E4585" i="11"/>
  <c r="D4585" i="11"/>
  <c r="C4585" i="11"/>
  <c r="B4585" i="11" s="1"/>
  <c r="L4584" i="11"/>
  <c r="K4584" i="11"/>
  <c r="J4584" i="11"/>
  <c r="I4584" i="11"/>
  <c r="H4584" i="11"/>
  <c r="G4584" i="11"/>
  <c r="F4584" i="11"/>
  <c r="E4584" i="11"/>
  <c r="D4584" i="11"/>
  <c r="C4584" i="11"/>
  <c r="L4583" i="11"/>
  <c r="K4583" i="11"/>
  <c r="J4583" i="11"/>
  <c r="I4583" i="11"/>
  <c r="H4583" i="11"/>
  <c r="G4583" i="11"/>
  <c r="F4583" i="11"/>
  <c r="E4583" i="11"/>
  <c r="D4583" i="11"/>
  <c r="C4583" i="11"/>
  <c r="A4583" i="11" s="1"/>
  <c r="L4582" i="11"/>
  <c r="K4582" i="11"/>
  <c r="J4582" i="11"/>
  <c r="I4582" i="11"/>
  <c r="H4582" i="11"/>
  <c r="G4582" i="11"/>
  <c r="F4582" i="11"/>
  <c r="E4582" i="11"/>
  <c r="D4582" i="11"/>
  <c r="C4582" i="11"/>
  <c r="L4581" i="11"/>
  <c r="K4581" i="11"/>
  <c r="J4581" i="11"/>
  <c r="I4581" i="11"/>
  <c r="H4581" i="11"/>
  <c r="G4581" i="11"/>
  <c r="F4581" i="11"/>
  <c r="E4581" i="11"/>
  <c r="D4581" i="11"/>
  <c r="C4581" i="11"/>
  <c r="A4581" i="11" s="1"/>
  <c r="L4580" i="11"/>
  <c r="K4580" i="11"/>
  <c r="J4580" i="11"/>
  <c r="I4580" i="11"/>
  <c r="H4580" i="11"/>
  <c r="G4580" i="11"/>
  <c r="F4580" i="11"/>
  <c r="E4580" i="11"/>
  <c r="D4580" i="11"/>
  <c r="C4580" i="11"/>
  <c r="L4579" i="11"/>
  <c r="K4579" i="11"/>
  <c r="J4579" i="11"/>
  <c r="I4579" i="11"/>
  <c r="H4579" i="11"/>
  <c r="G4579" i="11"/>
  <c r="F4579" i="11"/>
  <c r="E4579" i="11"/>
  <c r="D4579" i="11"/>
  <c r="C4579" i="11"/>
  <c r="B4579" i="11" s="1"/>
  <c r="L4578" i="11"/>
  <c r="K4578" i="11"/>
  <c r="J4578" i="11"/>
  <c r="I4578" i="11"/>
  <c r="H4578" i="11"/>
  <c r="G4578" i="11"/>
  <c r="F4578" i="11"/>
  <c r="E4578" i="11"/>
  <c r="D4578" i="11"/>
  <c r="C4578" i="11"/>
  <c r="L4577" i="11"/>
  <c r="K4577" i="11"/>
  <c r="J4577" i="11"/>
  <c r="I4577" i="11"/>
  <c r="H4577" i="11"/>
  <c r="G4577" i="11"/>
  <c r="F4577" i="11"/>
  <c r="E4577" i="11"/>
  <c r="D4577" i="11"/>
  <c r="C4577" i="11"/>
  <c r="B4577" i="11" s="1"/>
  <c r="L4576" i="11"/>
  <c r="K4576" i="11"/>
  <c r="J4576" i="11"/>
  <c r="I4576" i="11"/>
  <c r="H4576" i="11"/>
  <c r="G4576" i="11"/>
  <c r="F4576" i="11"/>
  <c r="E4576" i="11"/>
  <c r="D4576" i="11"/>
  <c r="C4576" i="11"/>
  <c r="L4575" i="11"/>
  <c r="K4575" i="11"/>
  <c r="J4575" i="11"/>
  <c r="I4575" i="11"/>
  <c r="H4575" i="11"/>
  <c r="G4575" i="11"/>
  <c r="F4575" i="11"/>
  <c r="E4575" i="11"/>
  <c r="D4575" i="11"/>
  <c r="C4575" i="11"/>
  <c r="A4575" i="11" s="1"/>
  <c r="L4574" i="11"/>
  <c r="K4574" i="11"/>
  <c r="J4574" i="11"/>
  <c r="I4574" i="11"/>
  <c r="H4574" i="11"/>
  <c r="G4574" i="11"/>
  <c r="F4574" i="11"/>
  <c r="E4574" i="11"/>
  <c r="D4574" i="11"/>
  <c r="C4574" i="11"/>
  <c r="L4573" i="11"/>
  <c r="K4573" i="11"/>
  <c r="J4573" i="11"/>
  <c r="I4573" i="11"/>
  <c r="H4573" i="11"/>
  <c r="G4573" i="11"/>
  <c r="F4573" i="11"/>
  <c r="E4573" i="11"/>
  <c r="D4573" i="11"/>
  <c r="C4573" i="11"/>
  <c r="A4573" i="11" s="1"/>
  <c r="L4572" i="11"/>
  <c r="K4572" i="11"/>
  <c r="J4572" i="11"/>
  <c r="I4572" i="11"/>
  <c r="H4572" i="11"/>
  <c r="G4572" i="11"/>
  <c r="F4572" i="11"/>
  <c r="E4572" i="11"/>
  <c r="D4572" i="11"/>
  <c r="C4572" i="11"/>
  <c r="L4571" i="11"/>
  <c r="K4571" i="11"/>
  <c r="J4571" i="11"/>
  <c r="I4571" i="11"/>
  <c r="H4571" i="11"/>
  <c r="G4571" i="11"/>
  <c r="F4571" i="11"/>
  <c r="E4571" i="11"/>
  <c r="D4571" i="11"/>
  <c r="C4571" i="11"/>
  <c r="A4571" i="11" s="1"/>
  <c r="L4570" i="11"/>
  <c r="K4570" i="11"/>
  <c r="J4570" i="11"/>
  <c r="I4570" i="11"/>
  <c r="H4570" i="11"/>
  <c r="G4570" i="11"/>
  <c r="F4570" i="11"/>
  <c r="E4570" i="11"/>
  <c r="D4570" i="11"/>
  <c r="C4570" i="11"/>
  <c r="L4569" i="11"/>
  <c r="K4569" i="11"/>
  <c r="J4569" i="11"/>
  <c r="I4569" i="11"/>
  <c r="H4569" i="11"/>
  <c r="G4569" i="11"/>
  <c r="F4569" i="11"/>
  <c r="E4569" i="11"/>
  <c r="D4569" i="11"/>
  <c r="C4569" i="11"/>
  <c r="L4568" i="11"/>
  <c r="K4568" i="11"/>
  <c r="J4568" i="11"/>
  <c r="I4568" i="11"/>
  <c r="H4568" i="11"/>
  <c r="G4568" i="11"/>
  <c r="F4568" i="11"/>
  <c r="E4568" i="11"/>
  <c r="D4568" i="11"/>
  <c r="C4568" i="11"/>
  <c r="B4568" i="11" s="1"/>
  <c r="L4567" i="11"/>
  <c r="K4567" i="11"/>
  <c r="J4567" i="11"/>
  <c r="I4567" i="11"/>
  <c r="H4567" i="11"/>
  <c r="G4567" i="11"/>
  <c r="F4567" i="11"/>
  <c r="E4567" i="11"/>
  <c r="D4567" i="11"/>
  <c r="C4567" i="11"/>
  <c r="L4566" i="11"/>
  <c r="K4566" i="11"/>
  <c r="J4566" i="11"/>
  <c r="I4566" i="11"/>
  <c r="H4566" i="11"/>
  <c r="G4566" i="11"/>
  <c r="F4566" i="11"/>
  <c r="E4566" i="11"/>
  <c r="D4566" i="11"/>
  <c r="C4566" i="11"/>
  <c r="B4566" i="11" s="1"/>
  <c r="L4565" i="11"/>
  <c r="K4565" i="11"/>
  <c r="J4565" i="11"/>
  <c r="I4565" i="11"/>
  <c r="H4565" i="11"/>
  <c r="G4565" i="11"/>
  <c r="F4565" i="11"/>
  <c r="E4565" i="11"/>
  <c r="D4565" i="11"/>
  <c r="C4565" i="11"/>
  <c r="L4564" i="11"/>
  <c r="K4564" i="11"/>
  <c r="J4564" i="11"/>
  <c r="I4564" i="11"/>
  <c r="H4564" i="11"/>
  <c r="G4564" i="11"/>
  <c r="F4564" i="11"/>
  <c r="E4564" i="11"/>
  <c r="D4564" i="11"/>
  <c r="C4564" i="11"/>
  <c r="B4564" i="11" s="1"/>
  <c r="L4563" i="11"/>
  <c r="K4563" i="11"/>
  <c r="J4563" i="11"/>
  <c r="I4563" i="11"/>
  <c r="H4563" i="11"/>
  <c r="G4563" i="11"/>
  <c r="F4563" i="11"/>
  <c r="E4563" i="11"/>
  <c r="D4563" i="11"/>
  <c r="C4563" i="11"/>
  <c r="L4562" i="11"/>
  <c r="K4562" i="11"/>
  <c r="J4562" i="11"/>
  <c r="I4562" i="11"/>
  <c r="H4562" i="11"/>
  <c r="G4562" i="11"/>
  <c r="F4562" i="11"/>
  <c r="E4562" i="11"/>
  <c r="D4562" i="11"/>
  <c r="C4562" i="11"/>
  <c r="B4562" i="11" s="1"/>
  <c r="L4561" i="11"/>
  <c r="K4561" i="11"/>
  <c r="J4561" i="11"/>
  <c r="I4561" i="11"/>
  <c r="H4561" i="11"/>
  <c r="G4561" i="11"/>
  <c r="F4561" i="11"/>
  <c r="E4561" i="11"/>
  <c r="D4561" i="11"/>
  <c r="C4561" i="11"/>
  <c r="L4560" i="11"/>
  <c r="K4560" i="11"/>
  <c r="J4560" i="11"/>
  <c r="I4560" i="11"/>
  <c r="H4560" i="11"/>
  <c r="G4560" i="11"/>
  <c r="F4560" i="11"/>
  <c r="E4560" i="11"/>
  <c r="D4560" i="11"/>
  <c r="C4560" i="11"/>
  <c r="B4560" i="11" s="1"/>
  <c r="L4559" i="11"/>
  <c r="K4559" i="11"/>
  <c r="J4559" i="11"/>
  <c r="I4559" i="11"/>
  <c r="H4559" i="11"/>
  <c r="G4559" i="11"/>
  <c r="F4559" i="11"/>
  <c r="E4559" i="11"/>
  <c r="D4559" i="11"/>
  <c r="C4559" i="11"/>
  <c r="L4558" i="11"/>
  <c r="K4558" i="11"/>
  <c r="J4558" i="11"/>
  <c r="I4558" i="11"/>
  <c r="H4558" i="11"/>
  <c r="G4558" i="11"/>
  <c r="F4558" i="11"/>
  <c r="E4558" i="11"/>
  <c r="D4558" i="11"/>
  <c r="C4558" i="11"/>
  <c r="B4558" i="11" s="1"/>
  <c r="L4557" i="11"/>
  <c r="K4557" i="11"/>
  <c r="J4557" i="11"/>
  <c r="I4557" i="11"/>
  <c r="H4557" i="11"/>
  <c r="G4557" i="11"/>
  <c r="F4557" i="11"/>
  <c r="E4557" i="11"/>
  <c r="D4557" i="11"/>
  <c r="C4557" i="11"/>
  <c r="L4556" i="11"/>
  <c r="K4556" i="11"/>
  <c r="J4556" i="11"/>
  <c r="I4556" i="11"/>
  <c r="H4556" i="11"/>
  <c r="G4556" i="11"/>
  <c r="F4556" i="11"/>
  <c r="E4556" i="11"/>
  <c r="D4556" i="11"/>
  <c r="C4556" i="11"/>
  <c r="B4556" i="11" s="1"/>
  <c r="L4555" i="11"/>
  <c r="K4555" i="11"/>
  <c r="J4555" i="11"/>
  <c r="I4555" i="11"/>
  <c r="H4555" i="11"/>
  <c r="G4555" i="11"/>
  <c r="F4555" i="11"/>
  <c r="E4555" i="11"/>
  <c r="D4555" i="11"/>
  <c r="C4555" i="11"/>
  <c r="L4554" i="11"/>
  <c r="K4554" i="11"/>
  <c r="J4554" i="11"/>
  <c r="I4554" i="11"/>
  <c r="H4554" i="11"/>
  <c r="G4554" i="11"/>
  <c r="F4554" i="11"/>
  <c r="E4554" i="11"/>
  <c r="D4554" i="11"/>
  <c r="C4554" i="11"/>
  <c r="B4554" i="11" s="1"/>
  <c r="L4553" i="11"/>
  <c r="K4553" i="11"/>
  <c r="J4553" i="11"/>
  <c r="I4553" i="11"/>
  <c r="H4553" i="11"/>
  <c r="G4553" i="11"/>
  <c r="F4553" i="11"/>
  <c r="E4553" i="11"/>
  <c r="D4553" i="11"/>
  <c r="C4553" i="11"/>
  <c r="L4552" i="11"/>
  <c r="K4552" i="11"/>
  <c r="J4552" i="11"/>
  <c r="I4552" i="11"/>
  <c r="H4552" i="11"/>
  <c r="G4552" i="11"/>
  <c r="F4552" i="11"/>
  <c r="E4552" i="11"/>
  <c r="D4552" i="11"/>
  <c r="C4552" i="11"/>
  <c r="B4552" i="11" s="1"/>
  <c r="L4551" i="11"/>
  <c r="K4551" i="11"/>
  <c r="J4551" i="11"/>
  <c r="I4551" i="11"/>
  <c r="H4551" i="11"/>
  <c r="G4551" i="11"/>
  <c r="F4551" i="11"/>
  <c r="E4551" i="11"/>
  <c r="D4551" i="11"/>
  <c r="C4551" i="11"/>
  <c r="L4550" i="11"/>
  <c r="K4550" i="11"/>
  <c r="J4550" i="11"/>
  <c r="I4550" i="11"/>
  <c r="H4550" i="11"/>
  <c r="G4550" i="11"/>
  <c r="F4550" i="11"/>
  <c r="E4550" i="11"/>
  <c r="D4550" i="11"/>
  <c r="C4550" i="11"/>
  <c r="B4550" i="11" s="1"/>
  <c r="L4549" i="11"/>
  <c r="K4549" i="11"/>
  <c r="J4549" i="11"/>
  <c r="I4549" i="11"/>
  <c r="H4549" i="11"/>
  <c r="G4549" i="11"/>
  <c r="F4549" i="11"/>
  <c r="E4549" i="11"/>
  <c r="D4549" i="11"/>
  <c r="C4549" i="11"/>
  <c r="L4548" i="11"/>
  <c r="K4548" i="11"/>
  <c r="J4548" i="11"/>
  <c r="I4548" i="11"/>
  <c r="H4548" i="11"/>
  <c r="G4548" i="11"/>
  <c r="F4548" i="11"/>
  <c r="E4548" i="11"/>
  <c r="D4548" i="11"/>
  <c r="C4548" i="11"/>
  <c r="B4548" i="11" s="1"/>
  <c r="L4547" i="11"/>
  <c r="K4547" i="11"/>
  <c r="J4547" i="11"/>
  <c r="I4547" i="11"/>
  <c r="H4547" i="11"/>
  <c r="G4547" i="11"/>
  <c r="F4547" i="11"/>
  <c r="E4547" i="11"/>
  <c r="D4547" i="11"/>
  <c r="C4547" i="11"/>
  <c r="L4546" i="11"/>
  <c r="K4546" i="11"/>
  <c r="J4546" i="11"/>
  <c r="I4546" i="11"/>
  <c r="H4546" i="11"/>
  <c r="G4546" i="11"/>
  <c r="F4546" i="11"/>
  <c r="E4546" i="11"/>
  <c r="D4546" i="11"/>
  <c r="C4546" i="11"/>
  <c r="B4546" i="11" s="1"/>
  <c r="L4545" i="11"/>
  <c r="K4545" i="11"/>
  <c r="J4545" i="11"/>
  <c r="I4545" i="11"/>
  <c r="H4545" i="11"/>
  <c r="G4545" i="11"/>
  <c r="F4545" i="11"/>
  <c r="E4545" i="11"/>
  <c r="D4545" i="11"/>
  <c r="C4545" i="11"/>
  <c r="L4544" i="11"/>
  <c r="K4544" i="11"/>
  <c r="J4544" i="11"/>
  <c r="I4544" i="11"/>
  <c r="H4544" i="11"/>
  <c r="G4544" i="11"/>
  <c r="F4544" i="11"/>
  <c r="E4544" i="11"/>
  <c r="D4544" i="11"/>
  <c r="C4544" i="11"/>
  <c r="B4544" i="11" s="1"/>
  <c r="L4543" i="11"/>
  <c r="K4543" i="11"/>
  <c r="J4543" i="11"/>
  <c r="I4543" i="11"/>
  <c r="H4543" i="11"/>
  <c r="G4543" i="11"/>
  <c r="F4543" i="11"/>
  <c r="E4543" i="11"/>
  <c r="D4543" i="11"/>
  <c r="C4543" i="11"/>
  <c r="L4542" i="11"/>
  <c r="K4542" i="11"/>
  <c r="J4542" i="11"/>
  <c r="I4542" i="11"/>
  <c r="H4542" i="11"/>
  <c r="G4542" i="11"/>
  <c r="F4542" i="11"/>
  <c r="E4542" i="11"/>
  <c r="D4542" i="11"/>
  <c r="C4542" i="11"/>
  <c r="B4542" i="11" s="1"/>
  <c r="L4541" i="11"/>
  <c r="K4541" i="11"/>
  <c r="J4541" i="11"/>
  <c r="I4541" i="11"/>
  <c r="H4541" i="11"/>
  <c r="G4541" i="11"/>
  <c r="F4541" i="11"/>
  <c r="E4541" i="11"/>
  <c r="D4541" i="11"/>
  <c r="C4541" i="11"/>
  <c r="L4540" i="11"/>
  <c r="K4540" i="11"/>
  <c r="J4540" i="11"/>
  <c r="I4540" i="11"/>
  <c r="H4540" i="11"/>
  <c r="G4540" i="11"/>
  <c r="F4540" i="11"/>
  <c r="E4540" i="11"/>
  <c r="D4540" i="11"/>
  <c r="C4540" i="11"/>
  <c r="B4540" i="11" s="1"/>
  <c r="L4539" i="11"/>
  <c r="K4539" i="11"/>
  <c r="J4539" i="11"/>
  <c r="I4539" i="11"/>
  <c r="H4539" i="11"/>
  <c r="G4539" i="11"/>
  <c r="F4539" i="11"/>
  <c r="E4539" i="11"/>
  <c r="D4539" i="11"/>
  <c r="C4539" i="11"/>
  <c r="L4538" i="11"/>
  <c r="K4538" i="11"/>
  <c r="J4538" i="11"/>
  <c r="I4538" i="11"/>
  <c r="H4538" i="11"/>
  <c r="G4538" i="11"/>
  <c r="F4538" i="11"/>
  <c r="E4538" i="11"/>
  <c r="D4538" i="11"/>
  <c r="C4538" i="11"/>
  <c r="L4537" i="11"/>
  <c r="K4537" i="11"/>
  <c r="J4537" i="11"/>
  <c r="I4537" i="11"/>
  <c r="H4537" i="11"/>
  <c r="G4537" i="11"/>
  <c r="F4537" i="11"/>
  <c r="E4537" i="11"/>
  <c r="D4537" i="11"/>
  <c r="C4537" i="11"/>
  <c r="L4536" i="11"/>
  <c r="K4536" i="11"/>
  <c r="J4536" i="11"/>
  <c r="I4536" i="11"/>
  <c r="H4536" i="11"/>
  <c r="G4536" i="11"/>
  <c r="F4536" i="11"/>
  <c r="E4536" i="11"/>
  <c r="D4536" i="11"/>
  <c r="C4536" i="11"/>
  <c r="L4535" i="11"/>
  <c r="K4535" i="11"/>
  <c r="J4535" i="11"/>
  <c r="I4535" i="11"/>
  <c r="H4535" i="11"/>
  <c r="G4535" i="11"/>
  <c r="F4535" i="11"/>
  <c r="E4535" i="11"/>
  <c r="D4535" i="11"/>
  <c r="C4535" i="11"/>
  <c r="L4534" i="11"/>
  <c r="K4534" i="11"/>
  <c r="J4534" i="11"/>
  <c r="I4534" i="11"/>
  <c r="H4534" i="11"/>
  <c r="G4534" i="11"/>
  <c r="F4534" i="11"/>
  <c r="E4534" i="11"/>
  <c r="D4534" i="11"/>
  <c r="C4534" i="11"/>
  <c r="L4533" i="11"/>
  <c r="K4533" i="11"/>
  <c r="J4533" i="11"/>
  <c r="I4533" i="11"/>
  <c r="H4533" i="11"/>
  <c r="G4533" i="11"/>
  <c r="F4533" i="11"/>
  <c r="E4533" i="11"/>
  <c r="D4533" i="11"/>
  <c r="C4533" i="11"/>
  <c r="L4532" i="11"/>
  <c r="K4532" i="11"/>
  <c r="J4532" i="11"/>
  <c r="I4532" i="11"/>
  <c r="H4532" i="11"/>
  <c r="G4532" i="11"/>
  <c r="F4532" i="11"/>
  <c r="E4532" i="11"/>
  <c r="D4532" i="11"/>
  <c r="C4532" i="11"/>
  <c r="L4531" i="11"/>
  <c r="K4531" i="11"/>
  <c r="J4531" i="11"/>
  <c r="I4531" i="11"/>
  <c r="H4531" i="11"/>
  <c r="G4531" i="11"/>
  <c r="F4531" i="11"/>
  <c r="E4531" i="11"/>
  <c r="D4531" i="11"/>
  <c r="C4531" i="11"/>
  <c r="L4530" i="11"/>
  <c r="K4530" i="11"/>
  <c r="J4530" i="11"/>
  <c r="I4530" i="11"/>
  <c r="H4530" i="11"/>
  <c r="G4530" i="11"/>
  <c r="F4530" i="11"/>
  <c r="E4530" i="11"/>
  <c r="D4530" i="11"/>
  <c r="C4530" i="11"/>
  <c r="L4529" i="11"/>
  <c r="K4529" i="11"/>
  <c r="J4529" i="11"/>
  <c r="I4529" i="11"/>
  <c r="H4529" i="11"/>
  <c r="G4529" i="11"/>
  <c r="F4529" i="11"/>
  <c r="E4529" i="11"/>
  <c r="D4529" i="11"/>
  <c r="C4529" i="11"/>
  <c r="L4528" i="11"/>
  <c r="K4528" i="11"/>
  <c r="J4528" i="11"/>
  <c r="I4528" i="11"/>
  <c r="H4528" i="11"/>
  <c r="G4528" i="11"/>
  <c r="F4528" i="11"/>
  <c r="E4528" i="11"/>
  <c r="D4528" i="11"/>
  <c r="C4528" i="11"/>
  <c r="L4527" i="11"/>
  <c r="K4527" i="11"/>
  <c r="J4527" i="11"/>
  <c r="I4527" i="11"/>
  <c r="H4527" i="11"/>
  <c r="G4527" i="11"/>
  <c r="F4527" i="11"/>
  <c r="E4527" i="11"/>
  <c r="D4527" i="11"/>
  <c r="C4527" i="11"/>
  <c r="L4526" i="11"/>
  <c r="K4526" i="11"/>
  <c r="J4526" i="11"/>
  <c r="I4526" i="11"/>
  <c r="H4526" i="11"/>
  <c r="G4526" i="11"/>
  <c r="F4526" i="11"/>
  <c r="E4526" i="11"/>
  <c r="D4526" i="11"/>
  <c r="C4526" i="11"/>
  <c r="L4525" i="11"/>
  <c r="K4525" i="11"/>
  <c r="J4525" i="11"/>
  <c r="I4525" i="11"/>
  <c r="H4525" i="11"/>
  <c r="G4525" i="11"/>
  <c r="F4525" i="11"/>
  <c r="E4525" i="11"/>
  <c r="D4525" i="11"/>
  <c r="C4525" i="11"/>
  <c r="L4524" i="11"/>
  <c r="K4524" i="11"/>
  <c r="J4524" i="11"/>
  <c r="I4524" i="11"/>
  <c r="H4524" i="11"/>
  <c r="G4524" i="11"/>
  <c r="F4524" i="11"/>
  <c r="E4524" i="11"/>
  <c r="D4524" i="11"/>
  <c r="C4524" i="11"/>
  <c r="L4523" i="11"/>
  <c r="K4523" i="11"/>
  <c r="J4523" i="11"/>
  <c r="I4523" i="11"/>
  <c r="H4523" i="11"/>
  <c r="G4523" i="11"/>
  <c r="F4523" i="11"/>
  <c r="E4523" i="11"/>
  <c r="D4523" i="11"/>
  <c r="C4523" i="11"/>
  <c r="L4522" i="11"/>
  <c r="K4522" i="11"/>
  <c r="J4522" i="11"/>
  <c r="I4522" i="11"/>
  <c r="H4522" i="11"/>
  <c r="G4522" i="11"/>
  <c r="F4522" i="11"/>
  <c r="E4522" i="11"/>
  <c r="D4522" i="11"/>
  <c r="C4522" i="11"/>
  <c r="L4521" i="11"/>
  <c r="K4521" i="11"/>
  <c r="J4521" i="11"/>
  <c r="I4521" i="11"/>
  <c r="H4521" i="11"/>
  <c r="G4521" i="11"/>
  <c r="F4521" i="11"/>
  <c r="E4521" i="11"/>
  <c r="D4521" i="11"/>
  <c r="C4521" i="11"/>
  <c r="L4520" i="11"/>
  <c r="K4520" i="11"/>
  <c r="J4520" i="11"/>
  <c r="I4520" i="11"/>
  <c r="H4520" i="11"/>
  <c r="G4520" i="11"/>
  <c r="F4520" i="11"/>
  <c r="E4520" i="11"/>
  <c r="D4520" i="11"/>
  <c r="C4520" i="11"/>
  <c r="L4519" i="11"/>
  <c r="K4519" i="11"/>
  <c r="J4519" i="11"/>
  <c r="I4519" i="11"/>
  <c r="H4519" i="11"/>
  <c r="G4519" i="11"/>
  <c r="F4519" i="11"/>
  <c r="E4519" i="11"/>
  <c r="D4519" i="11"/>
  <c r="C4519" i="11"/>
  <c r="L4518" i="11"/>
  <c r="K4518" i="11"/>
  <c r="J4518" i="11"/>
  <c r="I4518" i="11"/>
  <c r="H4518" i="11"/>
  <c r="G4518" i="11"/>
  <c r="F4518" i="11"/>
  <c r="E4518" i="11"/>
  <c r="D4518" i="11"/>
  <c r="C4518" i="11"/>
  <c r="L4517" i="11"/>
  <c r="K4517" i="11"/>
  <c r="J4517" i="11"/>
  <c r="I4517" i="11"/>
  <c r="H4517" i="11"/>
  <c r="G4517" i="11"/>
  <c r="F4517" i="11"/>
  <c r="E4517" i="11"/>
  <c r="D4517" i="11"/>
  <c r="C4517" i="11"/>
  <c r="L4516" i="11"/>
  <c r="K4516" i="11"/>
  <c r="J4516" i="11"/>
  <c r="I4516" i="11"/>
  <c r="H4516" i="11"/>
  <c r="G4516" i="11"/>
  <c r="F4516" i="11"/>
  <c r="E4516" i="11"/>
  <c r="D4516" i="11"/>
  <c r="C4516" i="11"/>
  <c r="L4515" i="11"/>
  <c r="K4515" i="11"/>
  <c r="J4515" i="11"/>
  <c r="I4515" i="11"/>
  <c r="H4515" i="11"/>
  <c r="G4515" i="11"/>
  <c r="F4515" i="11"/>
  <c r="E4515" i="11"/>
  <c r="D4515" i="11"/>
  <c r="C4515" i="11"/>
  <c r="L4514" i="11"/>
  <c r="K4514" i="11"/>
  <c r="J4514" i="11"/>
  <c r="I4514" i="11"/>
  <c r="H4514" i="11"/>
  <c r="G4514" i="11"/>
  <c r="F4514" i="11"/>
  <c r="E4514" i="11"/>
  <c r="D4514" i="11"/>
  <c r="C4514" i="11"/>
  <c r="L4513" i="11"/>
  <c r="K4513" i="11"/>
  <c r="J4513" i="11"/>
  <c r="I4513" i="11"/>
  <c r="H4513" i="11"/>
  <c r="G4513" i="11"/>
  <c r="F4513" i="11"/>
  <c r="E4513" i="11"/>
  <c r="D4513" i="11"/>
  <c r="C4513" i="11"/>
  <c r="L4512" i="11"/>
  <c r="K4512" i="11"/>
  <c r="J4512" i="11"/>
  <c r="I4512" i="11"/>
  <c r="H4512" i="11"/>
  <c r="G4512" i="11"/>
  <c r="F4512" i="11"/>
  <c r="E4512" i="11"/>
  <c r="D4512" i="11"/>
  <c r="C4512" i="11"/>
  <c r="L4511" i="11"/>
  <c r="K4511" i="11"/>
  <c r="J4511" i="11"/>
  <c r="I4511" i="11"/>
  <c r="H4511" i="11"/>
  <c r="G4511" i="11"/>
  <c r="F4511" i="11"/>
  <c r="E4511" i="11"/>
  <c r="D4511" i="11"/>
  <c r="C4511" i="11"/>
  <c r="L4510" i="11"/>
  <c r="K4510" i="11"/>
  <c r="J4510" i="11"/>
  <c r="I4510" i="11"/>
  <c r="H4510" i="11"/>
  <c r="G4510" i="11"/>
  <c r="F4510" i="11"/>
  <c r="E4510" i="11"/>
  <c r="D4510" i="11"/>
  <c r="C4510" i="11"/>
  <c r="L4509" i="11"/>
  <c r="K4509" i="11"/>
  <c r="J4509" i="11"/>
  <c r="I4509" i="11"/>
  <c r="H4509" i="11"/>
  <c r="G4509" i="11"/>
  <c r="F4509" i="11"/>
  <c r="E4509" i="11"/>
  <c r="D4509" i="11"/>
  <c r="C4509" i="11"/>
  <c r="L4508" i="11"/>
  <c r="K4508" i="11"/>
  <c r="J4508" i="11"/>
  <c r="I4508" i="11"/>
  <c r="H4508" i="11"/>
  <c r="G4508" i="11"/>
  <c r="F4508" i="11"/>
  <c r="E4508" i="11"/>
  <c r="D4508" i="11"/>
  <c r="C4508" i="11"/>
  <c r="A4508" i="11" s="1"/>
  <c r="L4507" i="11"/>
  <c r="K4507" i="11"/>
  <c r="J4507" i="11"/>
  <c r="I4507" i="11"/>
  <c r="H4507" i="11"/>
  <c r="G4507" i="11"/>
  <c r="F4507" i="11"/>
  <c r="E4507" i="11"/>
  <c r="D4507" i="11"/>
  <c r="C4507" i="11"/>
  <c r="L4506" i="11"/>
  <c r="K4506" i="11"/>
  <c r="J4506" i="11"/>
  <c r="I4506" i="11"/>
  <c r="H4506" i="11"/>
  <c r="G4506" i="11"/>
  <c r="F4506" i="11"/>
  <c r="E4506" i="11"/>
  <c r="D4506" i="11"/>
  <c r="C4506" i="11"/>
  <c r="A4506" i="11" s="1"/>
  <c r="L4505" i="11"/>
  <c r="K4505" i="11"/>
  <c r="J4505" i="11"/>
  <c r="I4505" i="11"/>
  <c r="H4505" i="11"/>
  <c r="G4505" i="11"/>
  <c r="F4505" i="11"/>
  <c r="E4505" i="11"/>
  <c r="D4505" i="11"/>
  <c r="C4505" i="11"/>
  <c r="L4504" i="11"/>
  <c r="K4504" i="11"/>
  <c r="J4504" i="11"/>
  <c r="I4504" i="11"/>
  <c r="H4504" i="11"/>
  <c r="G4504" i="11"/>
  <c r="F4504" i="11"/>
  <c r="E4504" i="11"/>
  <c r="D4504" i="11"/>
  <c r="C4504" i="11"/>
  <c r="A4504" i="11" s="1"/>
  <c r="L4503" i="11"/>
  <c r="K4503" i="11"/>
  <c r="J4503" i="11"/>
  <c r="I4503" i="11"/>
  <c r="H4503" i="11"/>
  <c r="G4503" i="11"/>
  <c r="F4503" i="11"/>
  <c r="E4503" i="11"/>
  <c r="D4503" i="11"/>
  <c r="C4503" i="11"/>
  <c r="L4502" i="11"/>
  <c r="K4502" i="11"/>
  <c r="J4502" i="11"/>
  <c r="I4502" i="11"/>
  <c r="H4502" i="11"/>
  <c r="G4502" i="11"/>
  <c r="F4502" i="11"/>
  <c r="E4502" i="11"/>
  <c r="D4502" i="11"/>
  <c r="C4502" i="11"/>
  <c r="A4502" i="11" s="1"/>
  <c r="L4501" i="11"/>
  <c r="K4501" i="11"/>
  <c r="J4501" i="11"/>
  <c r="I4501" i="11"/>
  <c r="H4501" i="11"/>
  <c r="G4501" i="11"/>
  <c r="F4501" i="11"/>
  <c r="E4501" i="11"/>
  <c r="D4501" i="11"/>
  <c r="C4501" i="11"/>
  <c r="L4500" i="11"/>
  <c r="K4500" i="11"/>
  <c r="J4500" i="11"/>
  <c r="I4500" i="11"/>
  <c r="H4500" i="11"/>
  <c r="G4500" i="11"/>
  <c r="F4500" i="11"/>
  <c r="E4500" i="11"/>
  <c r="D4500" i="11"/>
  <c r="C4500" i="11"/>
  <c r="B4500" i="11" s="1"/>
  <c r="L4499" i="11"/>
  <c r="K4499" i="11"/>
  <c r="J4499" i="11"/>
  <c r="I4499" i="11"/>
  <c r="H4499" i="11"/>
  <c r="G4499" i="11"/>
  <c r="F4499" i="11"/>
  <c r="E4499" i="11"/>
  <c r="D4499" i="11"/>
  <c r="C4499" i="11"/>
  <c r="L4498" i="11"/>
  <c r="K4498" i="11"/>
  <c r="J4498" i="11"/>
  <c r="I4498" i="11"/>
  <c r="H4498" i="11"/>
  <c r="G4498" i="11"/>
  <c r="F4498" i="11"/>
  <c r="E4498" i="11"/>
  <c r="D4498" i="11"/>
  <c r="C4498" i="11"/>
  <c r="A4498" i="11" s="1"/>
  <c r="L4497" i="11"/>
  <c r="K4497" i="11"/>
  <c r="J4497" i="11"/>
  <c r="I4497" i="11"/>
  <c r="H4497" i="11"/>
  <c r="G4497" i="11"/>
  <c r="F4497" i="11"/>
  <c r="E4497" i="11"/>
  <c r="D4497" i="11"/>
  <c r="C4497" i="11"/>
  <c r="L4496" i="11"/>
  <c r="K4496" i="11"/>
  <c r="J4496" i="11"/>
  <c r="I4496" i="11"/>
  <c r="H4496" i="11"/>
  <c r="G4496" i="11"/>
  <c r="F4496" i="11"/>
  <c r="E4496" i="11"/>
  <c r="D4496" i="11"/>
  <c r="C4496" i="11"/>
  <c r="A4496" i="11" s="1"/>
  <c r="L4495" i="11"/>
  <c r="K4495" i="11"/>
  <c r="J4495" i="11"/>
  <c r="I4495" i="11"/>
  <c r="H4495" i="11"/>
  <c r="G4495" i="11"/>
  <c r="F4495" i="11"/>
  <c r="E4495" i="11"/>
  <c r="D4495" i="11"/>
  <c r="C4495" i="11"/>
  <c r="L4494" i="11"/>
  <c r="K4494" i="11"/>
  <c r="J4494" i="11"/>
  <c r="I4494" i="11"/>
  <c r="H4494" i="11"/>
  <c r="G4494" i="11"/>
  <c r="F4494" i="11"/>
  <c r="E4494" i="11"/>
  <c r="D4494" i="11"/>
  <c r="C4494" i="11"/>
  <c r="B4494" i="11" s="1"/>
  <c r="L4493" i="11"/>
  <c r="K4493" i="11"/>
  <c r="J4493" i="11"/>
  <c r="I4493" i="11"/>
  <c r="H4493" i="11"/>
  <c r="G4493" i="11"/>
  <c r="F4493" i="11"/>
  <c r="E4493" i="11"/>
  <c r="D4493" i="11"/>
  <c r="C4493" i="11"/>
  <c r="L4492" i="11"/>
  <c r="K4492" i="11"/>
  <c r="J4492" i="11"/>
  <c r="I4492" i="11"/>
  <c r="H4492" i="11"/>
  <c r="G4492" i="11"/>
  <c r="F4492" i="11"/>
  <c r="E4492" i="11"/>
  <c r="D4492" i="11"/>
  <c r="C4492" i="11"/>
  <c r="A4492" i="11" s="1"/>
  <c r="L4491" i="11"/>
  <c r="K4491" i="11"/>
  <c r="J4491" i="11"/>
  <c r="I4491" i="11"/>
  <c r="H4491" i="11"/>
  <c r="G4491" i="11"/>
  <c r="F4491" i="11"/>
  <c r="E4491" i="11"/>
  <c r="D4491" i="11"/>
  <c r="C4491" i="11"/>
  <c r="L4490" i="11"/>
  <c r="K4490" i="11"/>
  <c r="J4490" i="11"/>
  <c r="I4490" i="11"/>
  <c r="H4490" i="11"/>
  <c r="G4490" i="11"/>
  <c r="F4490" i="11"/>
  <c r="E4490" i="11"/>
  <c r="D4490" i="11"/>
  <c r="C4490" i="11"/>
  <c r="A4490" i="11" s="1"/>
  <c r="L4489" i="11"/>
  <c r="K4489" i="11"/>
  <c r="J4489" i="11"/>
  <c r="I4489" i="11"/>
  <c r="H4489" i="11"/>
  <c r="G4489" i="11"/>
  <c r="F4489" i="11"/>
  <c r="E4489" i="11"/>
  <c r="D4489" i="11"/>
  <c r="C4489" i="11"/>
  <c r="L4488" i="11"/>
  <c r="K4488" i="11"/>
  <c r="J4488" i="11"/>
  <c r="I4488" i="11"/>
  <c r="H4488" i="11"/>
  <c r="G4488" i="11"/>
  <c r="F4488" i="11"/>
  <c r="E4488" i="11"/>
  <c r="D4488" i="11"/>
  <c r="C4488" i="11"/>
  <c r="A4488" i="11" s="1"/>
  <c r="L4487" i="11"/>
  <c r="K4487" i="11"/>
  <c r="J4487" i="11"/>
  <c r="I4487" i="11"/>
  <c r="H4487" i="11"/>
  <c r="G4487" i="11"/>
  <c r="F4487" i="11"/>
  <c r="E4487" i="11"/>
  <c r="D4487" i="11"/>
  <c r="C4487" i="11"/>
  <c r="L4486" i="11"/>
  <c r="K4486" i="11"/>
  <c r="J4486" i="11"/>
  <c r="I4486" i="11"/>
  <c r="H4486" i="11"/>
  <c r="G4486" i="11"/>
  <c r="F4486" i="11"/>
  <c r="E4486" i="11"/>
  <c r="D4486" i="11"/>
  <c r="C4486" i="11"/>
  <c r="A4486" i="11" s="1"/>
  <c r="L4485" i="11"/>
  <c r="K4485" i="11"/>
  <c r="J4485" i="11"/>
  <c r="I4485" i="11"/>
  <c r="H4485" i="11"/>
  <c r="G4485" i="11"/>
  <c r="F4485" i="11"/>
  <c r="E4485" i="11"/>
  <c r="D4485" i="11"/>
  <c r="C4485" i="11"/>
  <c r="L4484" i="11"/>
  <c r="K4484" i="11"/>
  <c r="J4484" i="11"/>
  <c r="I4484" i="11"/>
  <c r="H4484" i="11"/>
  <c r="G4484" i="11"/>
  <c r="F4484" i="11"/>
  <c r="E4484" i="11"/>
  <c r="D4484" i="11"/>
  <c r="C4484" i="11"/>
  <c r="B4484" i="11" s="1"/>
  <c r="L4483" i="11"/>
  <c r="K4483" i="11"/>
  <c r="J4483" i="11"/>
  <c r="I4483" i="11"/>
  <c r="H4483" i="11"/>
  <c r="G4483" i="11"/>
  <c r="F4483" i="11"/>
  <c r="E4483" i="11"/>
  <c r="D4483" i="11"/>
  <c r="C4483" i="11"/>
  <c r="L4482" i="11"/>
  <c r="K4482" i="11"/>
  <c r="J4482" i="11"/>
  <c r="I4482" i="11"/>
  <c r="H4482" i="11"/>
  <c r="G4482" i="11"/>
  <c r="F4482" i="11"/>
  <c r="E4482" i="11"/>
  <c r="D4482" i="11"/>
  <c r="C4482" i="11"/>
  <c r="A4482" i="11" s="1"/>
  <c r="L4481" i="11"/>
  <c r="K4481" i="11"/>
  <c r="J4481" i="11"/>
  <c r="I4481" i="11"/>
  <c r="H4481" i="11"/>
  <c r="G4481" i="11"/>
  <c r="F4481" i="11"/>
  <c r="E4481" i="11"/>
  <c r="D4481" i="11"/>
  <c r="C4481" i="11"/>
  <c r="L4480" i="11"/>
  <c r="K4480" i="11"/>
  <c r="J4480" i="11"/>
  <c r="I4480" i="11"/>
  <c r="H4480" i="11"/>
  <c r="G4480" i="11"/>
  <c r="F4480" i="11"/>
  <c r="E4480" i="11"/>
  <c r="D4480" i="11"/>
  <c r="C4480" i="11"/>
  <c r="L4479" i="11"/>
  <c r="K4479" i="11"/>
  <c r="J4479" i="11"/>
  <c r="I4479" i="11"/>
  <c r="H4479" i="11"/>
  <c r="G4479" i="11"/>
  <c r="F4479" i="11"/>
  <c r="E4479" i="11"/>
  <c r="D4479" i="11"/>
  <c r="C4479" i="11"/>
  <c r="L4478" i="11"/>
  <c r="K4478" i="11"/>
  <c r="J4478" i="11"/>
  <c r="I4478" i="11"/>
  <c r="H4478" i="11"/>
  <c r="G4478" i="11"/>
  <c r="F4478" i="11"/>
  <c r="E4478" i="11"/>
  <c r="D4478" i="11"/>
  <c r="C4478" i="11"/>
  <c r="L4477" i="11"/>
  <c r="K4477" i="11"/>
  <c r="J4477" i="11"/>
  <c r="I4477" i="11"/>
  <c r="H4477" i="11"/>
  <c r="G4477" i="11"/>
  <c r="F4477" i="11"/>
  <c r="E4477" i="11"/>
  <c r="D4477" i="11"/>
  <c r="C4477" i="11"/>
  <c r="L4476" i="11"/>
  <c r="K4476" i="11"/>
  <c r="J4476" i="11"/>
  <c r="I4476" i="11"/>
  <c r="H4476" i="11"/>
  <c r="G4476" i="11"/>
  <c r="F4476" i="11"/>
  <c r="E4476" i="11"/>
  <c r="D4476" i="11"/>
  <c r="C4476" i="11"/>
  <c r="L4475" i="11"/>
  <c r="K4475" i="11"/>
  <c r="J4475" i="11"/>
  <c r="I4475" i="11"/>
  <c r="H4475" i="11"/>
  <c r="G4475" i="11"/>
  <c r="F4475" i="11"/>
  <c r="E4475" i="11"/>
  <c r="D4475" i="11"/>
  <c r="C4475" i="11"/>
  <c r="L4474" i="11"/>
  <c r="K4474" i="11"/>
  <c r="J4474" i="11"/>
  <c r="I4474" i="11"/>
  <c r="H4474" i="11"/>
  <c r="G4474" i="11"/>
  <c r="F4474" i="11"/>
  <c r="E4474" i="11"/>
  <c r="D4474" i="11"/>
  <c r="C4474" i="11"/>
  <c r="L4473" i="11"/>
  <c r="K4473" i="11"/>
  <c r="J4473" i="11"/>
  <c r="I4473" i="11"/>
  <c r="H4473" i="11"/>
  <c r="G4473" i="11"/>
  <c r="F4473" i="11"/>
  <c r="E4473" i="11"/>
  <c r="D4473" i="11"/>
  <c r="C4473" i="11"/>
  <c r="L4472" i="11"/>
  <c r="K4472" i="11"/>
  <c r="J4472" i="11"/>
  <c r="I4472" i="11"/>
  <c r="H4472" i="11"/>
  <c r="G4472" i="11"/>
  <c r="F4472" i="11"/>
  <c r="E4472" i="11"/>
  <c r="D4472" i="11"/>
  <c r="C4472" i="11"/>
  <c r="L4471" i="11"/>
  <c r="K4471" i="11"/>
  <c r="J4471" i="11"/>
  <c r="I4471" i="11"/>
  <c r="H4471" i="11"/>
  <c r="G4471" i="11"/>
  <c r="F4471" i="11"/>
  <c r="E4471" i="11"/>
  <c r="D4471" i="11"/>
  <c r="C4471" i="11"/>
  <c r="L4470" i="11"/>
  <c r="K4470" i="11"/>
  <c r="J4470" i="11"/>
  <c r="I4470" i="11"/>
  <c r="H4470" i="11"/>
  <c r="G4470" i="11"/>
  <c r="F4470" i="11"/>
  <c r="E4470" i="11"/>
  <c r="D4470" i="11"/>
  <c r="C4470" i="11"/>
  <c r="L4469" i="11"/>
  <c r="K4469" i="11"/>
  <c r="J4469" i="11"/>
  <c r="I4469" i="11"/>
  <c r="H4469" i="11"/>
  <c r="G4469" i="11"/>
  <c r="F4469" i="11"/>
  <c r="E4469" i="11"/>
  <c r="D4469" i="11"/>
  <c r="C4469" i="11"/>
  <c r="L4468" i="11"/>
  <c r="K4468" i="11"/>
  <c r="J4468" i="11"/>
  <c r="I4468" i="11"/>
  <c r="H4468" i="11"/>
  <c r="G4468" i="11"/>
  <c r="F4468" i="11"/>
  <c r="E4468" i="11"/>
  <c r="D4468" i="11"/>
  <c r="C4468" i="11"/>
  <c r="L4467" i="11"/>
  <c r="K4467" i="11"/>
  <c r="J4467" i="11"/>
  <c r="I4467" i="11"/>
  <c r="H4467" i="11"/>
  <c r="G4467" i="11"/>
  <c r="F4467" i="11"/>
  <c r="E4467" i="11"/>
  <c r="D4467" i="11"/>
  <c r="C4467" i="11"/>
  <c r="L4466" i="11"/>
  <c r="K4466" i="11"/>
  <c r="J4466" i="11"/>
  <c r="I4466" i="11"/>
  <c r="H4466" i="11"/>
  <c r="G4466" i="11"/>
  <c r="F4466" i="11"/>
  <c r="E4466" i="11"/>
  <c r="D4466" i="11"/>
  <c r="C4466" i="11"/>
  <c r="L4465" i="11"/>
  <c r="K4465" i="11"/>
  <c r="J4465" i="11"/>
  <c r="I4465" i="11"/>
  <c r="H4465" i="11"/>
  <c r="G4465" i="11"/>
  <c r="F4465" i="11"/>
  <c r="E4465" i="11"/>
  <c r="D4465" i="11"/>
  <c r="C4465" i="11"/>
  <c r="B4465" i="11" s="1"/>
  <c r="L4464" i="11"/>
  <c r="K4464" i="11"/>
  <c r="J4464" i="11"/>
  <c r="I4464" i="11"/>
  <c r="H4464" i="11"/>
  <c r="G4464" i="11"/>
  <c r="F4464" i="11"/>
  <c r="E4464" i="11"/>
  <c r="D4464" i="11"/>
  <c r="C4464" i="11"/>
  <c r="L4463" i="11"/>
  <c r="K4463" i="11"/>
  <c r="J4463" i="11"/>
  <c r="I4463" i="11"/>
  <c r="H4463" i="11"/>
  <c r="G4463" i="11"/>
  <c r="F4463" i="11"/>
  <c r="E4463" i="11"/>
  <c r="D4463" i="11"/>
  <c r="C4463" i="11"/>
  <c r="L4462" i="11"/>
  <c r="K4462" i="11"/>
  <c r="J4462" i="11"/>
  <c r="I4462" i="11"/>
  <c r="H4462" i="11"/>
  <c r="G4462" i="11"/>
  <c r="F4462" i="11"/>
  <c r="E4462" i="11"/>
  <c r="D4462" i="11"/>
  <c r="C4462" i="11"/>
  <c r="L4461" i="11"/>
  <c r="K4461" i="11"/>
  <c r="J4461" i="11"/>
  <c r="I4461" i="11"/>
  <c r="H4461" i="11"/>
  <c r="G4461" i="11"/>
  <c r="F4461" i="11"/>
  <c r="E4461" i="11"/>
  <c r="D4461" i="11"/>
  <c r="C4461" i="11"/>
  <c r="L4460" i="11"/>
  <c r="K4460" i="11"/>
  <c r="J4460" i="11"/>
  <c r="I4460" i="11"/>
  <c r="H4460" i="11"/>
  <c r="G4460" i="11"/>
  <c r="F4460" i="11"/>
  <c r="E4460" i="11"/>
  <c r="D4460" i="11"/>
  <c r="C4460" i="11"/>
  <c r="L4459" i="11"/>
  <c r="K4459" i="11"/>
  <c r="J4459" i="11"/>
  <c r="I4459" i="11"/>
  <c r="H4459" i="11"/>
  <c r="G4459" i="11"/>
  <c r="F4459" i="11"/>
  <c r="E4459" i="11"/>
  <c r="D4459" i="11"/>
  <c r="C4459" i="11"/>
  <c r="B4459" i="11" s="1"/>
  <c r="L4458" i="11"/>
  <c r="K4458" i="11"/>
  <c r="J4458" i="11"/>
  <c r="I4458" i="11"/>
  <c r="H4458" i="11"/>
  <c r="G4458" i="11"/>
  <c r="F4458" i="11"/>
  <c r="E4458" i="11"/>
  <c r="D4458" i="11"/>
  <c r="C4458" i="11"/>
  <c r="L4457" i="11"/>
  <c r="K4457" i="11"/>
  <c r="J4457" i="11"/>
  <c r="I4457" i="11"/>
  <c r="H4457" i="11"/>
  <c r="G4457" i="11"/>
  <c r="F4457" i="11"/>
  <c r="E4457" i="11"/>
  <c r="D4457" i="11"/>
  <c r="C4457" i="11"/>
  <c r="B4457" i="11" s="1"/>
  <c r="L4456" i="11"/>
  <c r="K4456" i="11"/>
  <c r="J4456" i="11"/>
  <c r="I4456" i="11"/>
  <c r="H4456" i="11"/>
  <c r="G4456" i="11"/>
  <c r="F4456" i="11"/>
  <c r="E4456" i="11"/>
  <c r="D4456" i="11"/>
  <c r="C4456" i="11"/>
  <c r="L4455" i="11"/>
  <c r="K4455" i="11"/>
  <c r="J4455" i="11"/>
  <c r="I4455" i="11"/>
  <c r="H4455" i="11"/>
  <c r="G4455" i="11"/>
  <c r="F4455" i="11"/>
  <c r="E4455" i="11"/>
  <c r="D4455" i="11"/>
  <c r="C4455" i="11"/>
  <c r="L4454" i="11"/>
  <c r="K4454" i="11"/>
  <c r="J4454" i="11"/>
  <c r="I4454" i="11"/>
  <c r="H4454" i="11"/>
  <c r="G4454" i="11"/>
  <c r="F4454" i="11"/>
  <c r="E4454" i="11"/>
  <c r="D4454" i="11"/>
  <c r="C4454" i="11"/>
  <c r="L4453" i="11"/>
  <c r="K4453" i="11"/>
  <c r="J4453" i="11"/>
  <c r="I4453" i="11"/>
  <c r="H4453" i="11"/>
  <c r="G4453" i="11"/>
  <c r="F4453" i="11"/>
  <c r="E4453" i="11"/>
  <c r="D4453" i="11"/>
  <c r="C4453" i="11"/>
  <c r="L4452" i="11"/>
  <c r="K4452" i="11"/>
  <c r="J4452" i="11"/>
  <c r="I4452" i="11"/>
  <c r="H4452" i="11"/>
  <c r="G4452" i="11"/>
  <c r="F4452" i="11"/>
  <c r="E4452" i="11"/>
  <c r="D4452" i="11"/>
  <c r="C4452" i="11"/>
  <c r="L4451" i="11"/>
  <c r="K4451" i="11"/>
  <c r="J4451" i="11"/>
  <c r="I4451" i="11"/>
  <c r="H4451" i="11"/>
  <c r="G4451" i="11"/>
  <c r="F4451" i="11"/>
  <c r="E4451" i="11"/>
  <c r="D4451" i="11"/>
  <c r="C4451" i="11"/>
  <c r="B4451" i="11" s="1"/>
  <c r="L4450" i="11"/>
  <c r="K4450" i="11"/>
  <c r="J4450" i="11"/>
  <c r="I4450" i="11"/>
  <c r="H4450" i="11"/>
  <c r="G4450" i="11"/>
  <c r="F4450" i="11"/>
  <c r="E4450" i="11"/>
  <c r="D4450" i="11"/>
  <c r="C4450" i="11"/>
  <c r="L4449" i="11"/>
  <c r="K4449" i="11"/>
  <c r="J4449" i="11"/>
  <c r="I4449" i="11"/>
  <c r="H4449" i="11"/>
  <c r="G4449" i="11"/>
  <c r="F4449" i="11"/>
  <c r="E4449" i="11"/>
  <c r="D4449" i="11"/>
  <c r="C4449" i="11"/>
  <c r="L4448" i="11"/>
  <c r="K4448" i="11"/>
  <c r="J4448" i="11"/>
  <c r="I4448" i="11"/>
  <c r="H4448" i="11"/>
  <c r="G4448" i="11"/>
  <c r="F4448" i="11"/>
  <c r="E4448" i="11"/>
  <c r="D4448" i="11"/>
  <c r="C4448" i="11"/>
  <c r="L4447" i="11"/>
  <c r="K4447" i="11"/>
  <c r="J4447" i="11"/>
  <c r="I4447" i="11"/>
  <c r="H4447" i="11"/>
  <c r="G4447" i="11"/>
  <c r="F4447" i="11"/>
  <c r="E4447" i="11"/>
  <c r="D4447" i="11"/>
  <c r="C4447" i="11"/>
  <c r="L4446" i="11"/>
  <c r="K4446" i="11"/>
  <c r="J4446" i="11"/>
  <c r="I4446" i="11"/>
  <c r="H4446" i="11"/>
  <c r="G4446" i="11"/>
  <c r="F4446" i="11"/>
  <c r="E4446" i="11"/>
  <c r="D4446" i="11"/>
  <c r="C4446" i="11"/>
  <c r="L4445" i="11"/>
  <c r="K4445" i="11"/>
  <c r="J4445" i="11"/>
  <c r="I4445" i="11"/>
  <c r="H4445" i="11"/>
  <c r="G4445" i="11"/>
  <c r="F4445" i="11"/>
  <c r="E4445" i="11"/>
  <c r="D4445" i="11"/>
  <c r="C4445" i="11"/>
  <c r="L4444" i="11"/>
  <c r="K4444" i="11"/>
  <c r="J4444" i="11"/>
  <c r="I4444" i="11"/>
  <c r="H4444" i="11"/>
  <c r="G4444" i="11"/>
  <c r="F4444" i="11"/>
  <c r="E4444" i="11"/>
  <c r="D4444" i="11"/>
  <c r="C4444" i="11"/>
  <c r="L4443" i="11"/>
  <c r="K4443" i="11"/>
  <c r="J4443" i="11"/>
  <c r="I4443" i="11"/>
  <c r="H4443" i="11"/>
  <c r="G4443" i="11"/>
  <c r="F4443" i="11"/>
  <c r="E4443" i="11"/>
  <c r="D4443" i="11"/>
  <c r="C4443" i="11"/>
  <c r="L4442" i="11"/>
  <c r="K4442" i="11"/>
  <c r="J4442" i="11"/>
  <c r="I4442" i="11"/>
  <c r="H4442" i="11"/>
  <c r="G4442" i="11"/>
  <c r="F4442" i="11"/>
  <c r="E4442" i="11"/>
  <c r="D4442" i="11"/>
  <c r="C4442" i="11"/>
  <c r="L4441" i="11"/>
  <c r="K4441" i="11"/>
  <c r="J4441" i="11"/>
  <c r="I4441" i="11"/>
  <c r="H4441" i="11"/>
  <c r="G4441" i="11"/>
  <c r="F4441" i="11"/>
  <c r="E4441" i="11"/>
  <c r="D4441" i="11"/>
  <c r="C4441" i="11"/>
  <c r="L4440" i="11"/>
  <c r="K4440" i="11"/>
  <c r="J4440" i="11"/>
  <c r="I4440" i="11"/>
  <c r="H4440" i="11"/>
  <c r="G4440" i="11"/>
  <c r="F4440" i="11"/>
  <c r="E4440" i="11"/>
  <c r="D4440" i="11"/>
  <c r="C4440" i="11"/>
  <c r="L4439" i="11"/>
  <c r="K4439" i="11"/>
  <c r="J4439" i="11"/>
  <c r="I4439" i="11"/>
  <c r="H4439" i="11"/>
  <c r="G4439" i="11"/>
  <c r="F4439" i="11"/>
  <c r="E4439" i="11"/>
  <c r="D4439" i="11"/>
  <c r="C4439" i="11"/>
  <c r="L4438" i="11"/>
  <c r="K4438" i="11"/>
  <c r="J4438" i="11"/>
  <c r="I4438" i="11"/>
  <c r="H4438" i="11"/>
  <c r="G4438" i="11"/>
  <c r="F4438" i="11"/>
  <c r="E4438" i="11"/>
  <c r="D4438" i="11"/>
  <c r="C4438" i="11"/>
  <c r="L4437" i="11"/>
  <c r="K4437" i="11"/>
  <c r="J4437" i="11"/>
  <c r="I4437" i="11"/>
  <c r="H4437" i="11"/>
  <c r="G4437" i="11"/>
  <c r="F4437" i="11"/>
  <c r="E4437" i="11"/>
  <c r="D4437" i="11"/>
  <c r="C4437" i="11"/>
  <c r="L4436" i="11"/>
  <c r="K4436" i="11"/>
  <c r="J4436" i="11"/>
  <c r="I4436" i="11"/>
  <c r="H4436" i="11"/>
  <c r="G4436" i="11"/>
  <c r="F4436" i="11"/>
  <c r="E4436" i="11"/>
  <c r="D4436" i="11"/>
  <c r="C4436" i="11"/>
  <c r="L4435" i="11"/>
  <c r="K4435" i="11"/>
  <c r="J4435" i="11"/>
  <c r="I4435" i="11"/>
  <c r="H4435" i="11"/>
  <c r="G4435" i="11"/>
  <c r="F4435" i="11"/>
  <c r="E4435" i="11"/>
  <c r="D4435" i="11"/>
  <c r="C4435" i="11"/>
  <c r="L4434" i="11"/>
  <c r="K4434" i="11"/>
  <c r="J4434" i="11"/>
  <c r="I4434" i="11"/>
  <c r="H4434" i="11"/>
  <c r="G4434" i="11"/>
  <c r="F4434" i="11"/>
  <c r="E4434" i="11"/>
  <c r="D4434" i="11"/>
  <c r="C4434" i="11"/>
  <c r="L4433" i="11"/>
  <c r="K4433" i="11"/>
  <c r="J4433" i="11"/>
  <c r="I4433" i="11"/>
  <c r="H4433" i="11"/>
  <c r="G4433" i="11"/>
  <c r="F4433" i="11"/>
  <c r="E4433" i="11"/>
  <c r="D4433" i="11"/>
  <c r="C4433" i="11"/>
  <c r="L4432" i="11"/>
  <c r="K4432" i="11"/>
  <c r="J4432" i="11"/>
  <c r="I4432" i="11"/>
  <c r="H4432" i="11"/>
  <c r="G4432" i="11"/>
  <c r="F4432" i="11"/>
  <c r="E4432" i="11"/>
  <c r="D4432" i="11"/>
  <c r="C4432" i="11"/>
  <c r="L4431" i="11"/>
  <c r="K4431" i="11"/>
  <c r="J4431" i="11"/>
  <c r="I4431" i="11"/>
  <c r="H4431" i="11"/>
  <c r="G4431" i="11"/>
  <c r="F4431" i="11"/>
  <c r="E4431" i="11"/>
  <c r="D4431" i="11"/>
  <c r="C4431" i="11"/>
  <c r="L4430" i="11"/>
  <c r="K4430" i="11"/>
  <c r="J4430" i="11"/>
  <c r="I4430" i="11"/>
  <c r="H4430" i="11"/>
  <c r="G4430" i="11"/>
  <c r="F4430" i="11"/>
  <c r="E4430" i="11"/>
  <c r="D4430" i="11"/>
  <c r="C4430" i="11"/>
  <c r="L4429" i="11"/>
  <c r="K4429" i="11"/>
  <c r="J4429" i="11"/>
  <c r="I4429" i="11"/>
  <c r="H4429" i="11"/>
  <c r="G4429" i="11"/>
  <c r="F4429" i="11"/>
  <c r="E4429" i="11"/>
  <c r="D4429" i="11"/>
  <c r="C4429" i="11"/>
  <c r="L4428" i="11"/>
  <c r="K4428" i="11"/>
  <c r="J4428" i="11"/>
  <c r="I4428" i="11"/>
  <c r="H4428" i="11"/>
  <c r="G4428" i="11"/>
  <c r="F4428" i="11"/>
  <c r="E4428" i="11"/>
  <c r="D4428" i="11"/>
  <c r="C4428" i="11"/>
  <c r="L4427" i="11"/>
  <c r="K4427" i="11"/>
  <c r="J4427" i="11"/>
  <c r="I4427" i="11"/>
  <c r="H4427" i="11"/>
  <c r="G4427" i="11"/>
  <c r="F4427" i="11"/>
  <c r="E4427" i="11"/>
  <c r="D4427" i="11"/>
  <c r="C4427" i="11"/>
  <c r="L4426" i="11"/>
  <c r="K4426" i="11"/>
  <c r="J4426" i="11"/>
  <c r="I4426" i="11"/>
  <c r="H4426" i="11"/>
  <c r="G4426" i="11"/>
  <c r="F4426" i="11"/>
  <c r="E4426" i="11"/>
  <c r="D4426" i="11"/>
  <c r="C4426" i="11"/>
  <c r="L4425" i="11"/>
  <c r="K4425" i="11"/>
  <c r="J4425" i="11"/>
  <c r="I4425" i="11"/>
  <c r="H4425" i="11"/>
  <c r="G4425" i="11"/>
  <c r="F4425" i="11"/>
  <c r="E4425" i="11"/>
  <c r="D4425" i="11"/>
  <c r="C4425" i="11"/>
  <c r="L4424" i="11"/>
  <c r="K4424" i="11"/>
  <c r="J4424" i="11"/>
  <c r="I4424" i="11"/>
  <c r="H4424" i="11"/>
  <c r="G4424" i="11"/>
  <c r="F4424" i="11"/>
  <c r="E4424" i="11"/>
  <c r="D4424" i="11"/>
  <c r="C4424" i="11"/>
  <c r="L4423" i="11"/>
  <c r="K4423" i="11"/>
  <c r="J4423" i="11"/>
  <c r="I4423" i="11"/>
  <c r="H4423" i="11"/>
  <c r="G4423" i="11"/>
  <c r="F4423" i="11"/>
  <c r="E4423" i="11"/>
  <c r="D4423" i="11"/>
  <c r="C4423" i="11"/>
  <c r="L4422" i="11"/>
  <c r="K4422" i="11"/>
  <c r="J4422" i="11"/>
  <c r="I4422" i="11"/>
  <c r="H4422" i="11"/>
  <c r="G4422" i="11"/>
  <c r="F4422" i="11"/>
  <c r="E4422" i="11"/>
  <c r="D4422" i="11"/>
  <c r="C4422" i="11"/>
  <c r="L4421" i="11"/>
  <c r="K4421" i="11"/>
  <c r="J4421" i="11"/>
  <c r="I4421" i="11"/>
  <c r="H4421" i="11"/>
  <c r="G4421" i="11"/>
  <c r="F4421" i="11"/>
  <c r="E4421" i="11"/>
  <c r="D4421" i="11"/>
  <c r="C4421" i="11"/>
  <c r="L4420" i="11"/>
  <c r="K4420" i="11"/>
  <c r="J4420" i="11"/>
  <c r="I4420" i="11"/>
  <c r="H4420" i="11"/>
  <c r="G4420" i="11"/>
  <c r="F4420" i="11"/>
  <c r="E4420" i="11"/>
  <c r="D4420" i="11"/>
  <c r="C4420" i="11"/>
  <c r="L4419" i="11"/>
  <c r="K4419" i="11"/>
  <c r="J4419" i="11"/>
  <c r="I4419" i="11"/>
  <c r="H4419" i="11"/>
  <c r="G4419" i="11"/>
  <c r="F4419" i="11"/>
  <c r="E4419" i="11"/>
  <c r="D4419" i="11"/>
  <c r="C4419" i="11"/>
  <c r="L4418" i="11"/>
  <c r="K4418" i="11"/>
  <c r="J4418" i="11"/>
  <c r="I4418" i="11"/>
  <c r="H4418" i="11"/>
  <c r="G4418" i="11"/>
  <c r="F4418" i="11"/>
  <c r="E4418" i="11"/>
  <c r="D4418" i="11"/>
  <c r="C4418" i="11"/>
  <c r="L4417" i="11"/>
  <c r="K4417" i="11"/>
  <c r="J4417" i="11"/>
  <c r="I4417" i="11"/>
  <c r="H4417" i="11"/>
  <c r="G4417" i="11"/>
  <c r="F4417" i="11"/>
  <c r="E4417" i="11"/>
  <c r="D4417" i="11"/>
  <c r="C4417" i="11"/>
  <c r="L4416" i="11"/>
  <c r="K4416" i="11"/>
  <c r="J4416" i="11"/>
  <c r="I4416" i="11"/>
  <c r="H4416" i="11"/>
  <c r="G4416" i="11"/>
  <c r="F4416" i="11"/>
  <c r="E4416" i="11"/>
  <c r="D4416" i="11"/>
  <c r="C4416" i="11"/>
  <c r="L4415" i="11"/>
  <c r="K4415" i="11"/>
  <c r="J4415" i="11"/>
  <c r="I4415" i="11"/>
  <c r="H4415" i="11"/>
  <c r="G4415" i="11"/>
  <c r="F4415" i="11"/>
  <c r="E4415" i="11"/>
  <c r="D4415" i="11"/>
  <c r="C4415" i="11"/>
  <c r="L4414" i="11"/>
  <c r="K4414" i="11"/>
  <c r="J4414" i="11"/>
  <c r="I4414" i="11"/>
  <c r="H4414" i="11"/>
  <c r="G4414" i="11"/>
  <c r="F4414" i="11"/>
  <c r="E4414" i="11"/>
  <c r="D4414" i="11"/>
  <c r="C4414" i="11"/>
  <c r="L4413" i="11"/>
  <c r="K4413" i="11"/>
  <c r="J4413" i="11"/>
  <c r="I4413" i="11"/>
  <c r="H4413" i="11"/>
  <c r="G4413" i="11"/>
  <c r="F4413" i="11"/>
  <c r="E4413" i="11"/>
  <c r="D4413" i="11"/>
  <c r="C4413" i="11"/>
  <c r="L4412" i="11"/>
  <c r="K4412" i="11"/>
  <c r="J4412" i="11"/>
  <c r="I4412" i="11"/>
  <c r="H4412" i="11"/>
  <c r="G4412" i="11"/>
  <c r="F4412" i="11"/>
  <c r="E4412" i="11"/>
  <c r="D4412" i="11"/>
  <c r="C4412" i="11"/>
  <c r="L4411" i="11"/>
  <c r="K4411" i="11"/>
  <c r="J4411" i="11"/>
  <c r="I4411" i="11"/>
  <c r="H4411" i="11"/>
  <c r="G4411" i="11"/>
  <c r="F4411" i="11"/>
  <c r="E4411" i="11"/>
  <c r="D4411" i="11"/>
  <c r="C4411" i="11"/>
  <c r="L4410" i="11"/>
  <c r="K4410" i="11"/>
  <c r="J4410" i="11"/>
  <c r="I4410" i="11"/>
  <c r="H4410" i="11"/>
  <c r="G4410" i="11"/>
  <c r="F4410" i="11"/>
  <c r="E4410" i="11"/>
  <c r="D4410" i="11"/>
  <c r="C4410" i="11"/>
  <c r="L4409" i="11"/>
  <c r="K4409" i="11"/>
  <c r="J4409" i="11"/>
  <c r="I4409" i="11"/>
  <c r="H4409" i="11"/>
  <c r="G4409" i="11"/>
  <c r="F4409" i="11"/>
  <c r="E4409" i="11"/>
  <c r="D4409" i="11"/>
  <c r="C4409" i="11"/>
  <c r="L4408" i="11"/>
  <c r="K4408" i="11"/>
  <c r="J4408" i="11"/>
  <c r="I4408" i="11"/>
  <c r="H4408" i="11"/>
  <c r="G4408" i="11"/>
  <c r="F4408" i="11"/>
  <c r="E4408" i="11"/>
  <c r="D4408" i="11"/>
  <c r="C4408" i="11"/>
  <c r="L4407" i="11"/>
  <c r="K4407" i="11"/>
  <c r="J4407" i="11"/>
  <c r="I4407" i="11"/>
  <c r="H4407" i="11"/>
  <c r="G4407" i="11"/>
  <c r="F4407" i="11"/>
  <c r="E4407" i="11"/>
  <c r="D4407" i="11"/>
  <c r="C4407" i="11"/>
  <c r="L4406" i="11"/>
  <c r="K4406" i="11"/>
  <c r="J4406" i="11"/>
  <c r="I4406" i="11"/>
  <c r="H4406" i="11"/>
  <c r="G4406" i="11"/>
  <c r="F4406" i="11"/>
  <c r="E4406" i="11"/>
  <c r="D4406" i="11"/>
  <c r="C4406" i="11"/>
  <c r="L4405" i="11"/>
  <c r="K4405" i="11"/>
  <c r="J4405" i="11"/>
  <c r="I4405" i="11"/>
  <c r="H4405" i="11"/>
  <c r="G4405" i="11"/>
  <c r="F4405" i="11"/>
  <c r="E4405" i="11"/>
  <c r="D4405" i="11"/>
  <c r="C4405" i="11"/>
  <c r="L4404" i="11"/>
  <c r="K4404" i="11"/>
  <c r="J4404" i="11"/>
  <c r="I4404" i="11"/>
  <c r="H4404" i="11"/>
  <c r="G4404" i="11"/>
  <c r="F4404" i="11"/>
  <c r="E4404" i="11"/>
  <c r="D4404" i="11"/>
  <c r="C4404" i="11"/>
  <c r="L4403" i="11"/>
  <c r="K4403" i="11"/>
  <c r="J4403" i="11"/>
  <c r="I4403" i="11"/>
  <c r="H4403" i="11"/>
  <c r="G4403" i="11"/>
  <c r="F4403" i="11"/>
  <c r="E4403" i="11"/>
  <c r="D4403" i="11"/>
  <c r="C4403" i="11"/>
  <c r="L4402" i="11"/>
  <c r="K4402" i="11"/>
  <c r="J4402" i="11"/>
  <c r="I4402" i="11"/>
  <c r="H4402" i="11"/>
  <c r="G4402" i="11"/>
  <c r="F4402" i="11"/>
  <c r="E4402" i="11"/>
  <c r="D4402" i="11"/>
  <c r="C4402" i="11"/>
  <c r="L4401" i="11"/>
  <c r="K4401" i="11"/>
  <c r="J4401" i="11"/>
  <c r="I4401" i="11"/>
  <c r="H4401" i="11"/>
  <c r="G4401" i="11"/>
  <c r="F4401" i="11"/>
  <c r="E4401" i="11"/>
  <c r="D4401" i="11"/>
  <c r="C4401" i="11"/>
  <c r="L4400" i="11"/>
  <c r="K4400" i="11"/>
  <c r="J4400" i="11"/>
  <c r="I4400" i="11"/>
  <c r="H4400" i="11"/>
  <c r="G4400" i="11"/>
  <c r="F4400" i="11"/>
  <c r="E4400" i="11"/>
  <c r="D4400" i="11"/>
  <c r="C4400" i="11"/>
  <c r="L4399" i="11"/>
  <c r="K4399" i="11"/>
  <c r="J4399" i="11"/>
  <c r="I4399" i="11"/>
  <c r="H4399" i="11"/>
  <c r="G4399" i="11"/>
  <c r="F4399" i="11"/>
  <c r="E4399" i="11"/>
  <c r="D4399" i="11"/>
  <c r="C4399" i="11"/>
  <c r="L4398" i="11"/>
  <c r="K4398" i="11"/>
  <c r="J4398" i="11"/>
  <c r="I4398" i="11"/>
  <c r="H4398" i="11"/>
  <c r="G4398" i="11"/>
  <c r="F4398" i="11"/>
  <c r="E4398" i="11"/>
  <c r="D4398" i="11"/>
  <c r="C4398" i="11"/>
  <c r="L4397" i="11"/>
  <c r="K4397" i="11"/>
  <c r="J4397" i="11"/>
  <c r="I4397" i="11"/>
  <c r="H4397" i="11"/>
  <c r="G4397" i="11"/>
  <c r="F4397" i="11"/>
  <c r="E4397" i="11"/>
  <c r="D4397" i="11"/>
  <c r="C4397" i="11"/>
  <c r="L4396" i="11"/>
  <c r="K4396" i="11"/>
  <c r="J4396" i="11"/>
  <c r="I4396" i="11"/>
  <c r="H4396" i="11"/>
  <c r="G4396" i="11"/>
  <c r="F4396" i="11"/>
  <c r="E4396" i="11"/>
  <c r="D4396" i="11"/>
  <c r="C4396" i="11"/>
  <c r="L4395" i="11"/>
  <c r="K4395" i="11"/>
  <c r="J4395" i="11"/>
  <c r="I4395" i="11"/>
  <c r="H4395" i="11"/>
  <c r="G4395" i="11"/>
  <c r="F4395" i="11"/>
  <c r="E4395" i="11"/>
  <c r="D4395" i="11"/>
  <c r="C4395" i="11"/>
  <c r="L4394" i="11"/>
  <c r="K4394" i="11"/>
  <c r="J4394" i="11"/>
  <c r="I4394" i="11"/>
  <c r="H4394" i="11"/>
  <c r="G4394" i="11"/>
  <c r="F4394" i="11"/>
  <c r="E4394" i="11"/>
  <c r="D4394" i="11"/>
  <c r="C4394" i="11"/>
  <c r="L4393" i="11"/>
  <c r="K4393" i="11"/>
  <c r="J4393" i="11"/>
  <c r="I4393" i="11"/>
  <c r="H4393" i="11"/>
  <c r="G4393" i="11"/>
  <c r="F4393" i="11"/>
  <c r="E4393" i="11"/>
  <c r="D4393" i="11"/>
  <c r="C4393" i="11"/>
  <c r="L4392" i="11"/>
  <c r="K4392" i="11"/>
  <c r="J4392" i="11"/>
  <c r="I4392" i="11"/>
  <c r="H4392" i="11"/>
  <c r="G4392" i="11"/>
  <c r="F4392" i="11"/>
  <c r="E4392" i="11"/>
  <c r="D4392" i="11"/>
  <c r="C4392" i="11"/>
  <c r="L4391" i="11"/>
  <c r="K4391" i="11"/>
  <c r="J4391" i="11"/>
  <c r="I4391" i="11"/>
  <c r="H4391" i="11"/>
  <c r="G4391" i="11"/>
  <c r="F4391" i="11"/>
  <c r="E4391" i="11"/>
  <c r="D4391" i="11"/>
  <c r="C4391" i="11"/>
  <c r="L4390" i="11"/>
  <c r="K4390" i="11"/>
  <c r="J4390" i="11"/>
  <c r="I4390" i="11"/>
  <c r="H4390" i="11"/>
  <c r="G4390" i="11"/>
  <c r="F4390" i="11"/>
  <c r="E4390" i="11"/>
  <c r="D4390" i="11"/>
  <c r="C4390" i="11"/>
  <c r="L4389" i="11"/>
  <c r="K4389" i="11"/>
  <c r="J4389" i="11"/>
  <c r="I4389" i="11"/>
  <c r="H4389" i="11"/>
  <c r="G4389" i="11"/>
  <c r="F4389" i="11"/>
  <c r="E4389" i="11"/>
  <c r="D4389" i="11"/>
  <c r="C4389" i="11"/>
  <c r="L4388" i="11"/>
  <c r="K4388" i="11"/>
  <c r="J4388" i="11"/>
  <c r="I4388" i="11"/>
  <c r="H4388" i="11"/>
  <c r="G4388" i="11"/>
  <c r="F4388" i="11"/>
  <c r="E4388" i="11"/>
  <c r="D4388" i="11"/>
  <c r="C4388" i="11"/>
  <c r="L4387" i="11"/>
  <c r="K4387" i="11"/>
  <c r="J4387" i="11"/>
  <c r="I4387" i="11"/>
  <c r="H4387" i="11"/>
  <c r="G4387" i="11"/>
  <c r="F4387" i="11"/>
  <c r="E4387" i="11"/>
  <c r="D4387" i="11"/>
  <c r="C4387" i="11"/>
  <c r="L4386" i="11"/>
  <c r="K4386" i="11"/>
  <c r="J4386" i="11"/>
  <c r="I4386" i="11"/>
  <c r="H4386" i="11"/>
  <c r="G4386" i="11"/>
  <c r="F4386" i="11"/>
  <c r="E4386" i="11"/>
  <c r="D4386" i="11"/>
  <c r="C4386" i="11"/>
  <c r="L4385" i="11"/>
  <c r="K4385" i="11"/>
  <c r="J4385" i="11"/>
  <c r="I4385" i="11"/>
  <c r="H4385" i="11"/>
  <c r="G4385" i="11"/>
  <c r="F4385" i="11"/>
  <c r="E4385" i="11"/>
  <c r="D4385" i="11"/>
  <c r="C4385" i="11"/>
  <c r="L4384" i="11"/>
  <c r="K4384" i="11"/>
  <c r="J4384" i="11"/>
  <c r="I4384" i="11"/>
  <c r="H4384" i="11"/>
  <c r="G4384" i="11"/>
  <c r="F4384" i="11"/>
  <c r="E4384" i="11"/>
  <c r="D4384" i="11"/>
  <c r="C4384" i="11"/>
  <c r="L4383" i="11"/>
  <c r="K4383" i="11"/>
  <c r="J4383" i="11"/>
  <c r="I4383" i="11"/>
  <c r="H4383" i="11"/>
  <c r="G4383" i="11"/>
  <c r="F4383" i="11"/>
  <c r="E4383" i="11"/>
  <c r="D4383" i="11"/>
  <c r="C4383" i="11"/>
  <c r="L4382" i="11"/>
  <c r="K4382" i="11"/>
  <c r="J4382" i="11"/>
  <c r="I4382" i="11"/>
  <c r="H4382" i="11"/>
  <c r="G4382" i="11"/>
  <c r="F4382" i="11"/>
  <c r="E4382" i="11"/>
  <c r="D4382" i="11"/>
  <c r="C4382" i="11"/>
  <c r="L4381" i="11"/>
  <c r="K4381" i="11"/>
  <c r="J4381" i="11"/>
  <c r="I4381" i="11"/>
  <c r="H4381" i="11"/>
  <c r="G4381" i="11"/>
  <c r="F4381" i="11"/>
  <c r="E4381" i="11"/>
  <c r="D4381" i="11"/>
  <c r="C4381" i="11"/>
  <c r="L4380" i="11"/>
  <c r="K4380" i="11"/>
  <c r="J4380" i="11"/>
  <c r="I4380" i="11"/>
  <c r="H4380" i="11"/>
  <c r="G4380" i="11"/>
  <c r="F4380" i="11"/>
  <c r="E4380" i="11"/>
  <c r="D4380" i="11"/>
  <c r="C4380" i="11"/>
  <c r="L4379" i="11"/>
  <c r="K4379" i="11"/>
  <c r="J4379" i="11"/>
  <c r="I4379" i="11"/>
  <c r="H4379" i="11"/>
  <c r="G4379" i="11"/>
  <c r="F4379" i="11"/>
  <c r="E4379" i="11"/>
  <c r="D4379" i="11"/>
  <c r="C4379" i="11"/>
  <c r="L4378" i="11"/>
  <c r="K4378" i="11"/>
  <c r="J4378" i="11"/>
  <c r="I4378" i="11"/>
  <c r="H4378" i="11"/>
  <c r="G4378" i="11"/>
  <c r="F4378" i="11"/>
  <c r="E4378" i="11"/>
  <c r="D4378" i="11"/>
  <c r="C4378" i="11"/>
  <c r="L4377" i="11"/>
  <c r="K4377" i="11"/>
  <c r="J4377" i="11"/>
  <c r="I4377" i="11"/>
  <c r="H4377" i="11"/>
  <c r="G4377" i="11"/>
  <c r="F4377" i="11"/>
  <c r="E4377" i="11"/>
  <c r="D4377" i="11"/>
  <c r="C4377" i="11"/>
  <c r="L4376" i="11"/>
  <c r="K4376" i="11"/>
  <c r="J4376" i="11"/>
  <c r="I4376" i="11"/>
  <c r="H4376" i="11"/>
  <c r="G4376" i="11"/>
  <c r="F4376" i="11"/>
  <c r="E4376" i="11"/>
  <c r="D4376" i="11"/>
  <c r="C4376" i="11"/>
  <c r="L4375" i="11"/>
  <c r="K4375" i="11"/>
  <c r="J4375" i="11"/>
  <c r="I4375" i="11"/>
  <c r="H4375" i="11"/>
  <c r="G4375" i="11"/>
  <c r="F4375" i="11"/>
  <c r="E4375" i="11"/>
  <c r="D4375" i="11"/>
  <c r="C4375" i="11"/>
  <c r="L4374" i="11"/>
  <c r="K4374" i="11"/>
  <c r="J4374" i="11"/>
  <c r="I4374" i="11"/>
  <c r="H4374" i="11"/>
  <c r="G4374" i="11"/>
  <c r="F4374" i="11"/>
  <c r="E4374" i="11"/>
  <c r="D4374" i="11"/>
  <c r="C4374" i="11"/>
  <c r="L4373" i="11"/>
  <c r="K4373" i="11"/>
  <c r="J4373" i="11"/>
  <c r="I4373" i="11"/>
  <c r="H4373" i="11"/>
  <c r="G4373" i="11"/>
  <c r="F4373" i="11"/>
  <c r="E4373" i="11"/>
  <c r="D4373" i="11"/>
  <c r="C4373" i="11"/>
  <c r="L4372" i="11"/>
  <c r="K4372" i="11"/>
  <c r="J4372" i="11"/>
  <c r="I4372" i="11"/>
  <c r="H4372" i="11"/>
  <c r="G4372" i="11"/>
  <c r="F4372" i="11"/>
  <c r="E4372" i="11"/>
  <c r="D4372" i="11"/>
  <c r="C4372" i="11"/>
  <c r="L4371" i="11"/>
  <c r="K4371" i="11"/>
  <c r="J4371" i="11"/>
  <c r="I4371" i="11"/>
  <c r="H4371" i="11"/>
  <c r="G4371" i="11"/>
  <c r="F4371" i="11"/>
  <c r="E4371" i="11"/>
  <c r="D4371" i="11"/>
  <c r="C4371" i="11"/>
  <c r="L4370" i="11"/>
  <c r="K4370" i="11"/>
  <c r="J4370" i="11"/>
  <c r="I4370" i="11"/>
  <c r="H4370" i="11"/>
  <c r="G4370" i="11"/>
  <c r="F4370" i="11"/>
  <c r="E4370" i="11"/>
  <c r="D4370" i="11"/>
  <c r="C4370" i="11"/>
  <c r="L4369" i="11"/>
  <c r="K4369" i="11"/>
  <c r="J4369" i="11"/>
  <c r="I4369" i="11"/>
  <c r="H4369" i="11"/>
  <c r="G4369" i="11"/>
  <c r="F4369" i="11"/>
  <c r="E4369" i="11"/>
  <c r="D4369" i="11"/>
  <c r="C4369" i="11"/>
  <c r="L4368" i="11"/>
  <c r="K4368" i="11"/>
  <c r="J4368" i="11"/>
  <c r="I4368" i="11"/>
  <c r="H4368" i="11"/>
  <c r="G4368" i="11"/>
  <c r="F4368" i="11"/>
  <c r="E4368" i="11"/>
  <c r="D4368" i="11"/>
  <c r="C4368" i="11"/>
  <c r="L4367" i="11"/>
  <c r="K4367" i="11"/>
  <c r="J4367" i="11"/>
  <c r="I4367" i="11"/>
  <c r="H4367" i="11"/>
  <c r="G4367" i="11"/>
  <c r="F4367" i="11"/>
  <c r="E4367" i="11"/>
  <c r="D4367" i="11"/>
  <c r="C4367" i="11"/>
  <c r="L4366" i="11"/>
  <c r="K4366" i="11"/>
  <c r="J4366" i="11"/>
  <c r="I4366" i="11"/>
  <c r="H4366" i="11"/>
  <c r="G4366" i="11"/>
  <c r="F4366" i="11"/>
  <c r="E4366" i="11"/>
  <c r="D4366" i="11"/>
  <c r="C4366" i="11"/>
  <c r="L4365" i="11"/>
  <c r="K4365" i="11"/>
  <c r="J4365" i="11"/>
  <c r="I4365" i="11"/>
  <c r="H4365" i="11"/>
  <c r="G4365" i="11"/>
  <c r="F4365" i="11"/>
  <c r="E4365" i="11"/>
  <c r="D4365" i="11"/>
  <c r="C4365" i="11"/>
  <c r="L4364" i="11"/>
  <c r="K4364" i="11"/>
  <c r="J4364" i="11"/>
  <c r="I4364" i="11"/>
  <c r="H4364" i="11"/>
  <c r="G4364" i="11"/>
  <c r="F4364" i="11"/>
  <c r="E4364" i="11"/>
  <c r="D4364" i="11"/>
  <c r="C4364" i="11"/>
  <c r="L4363" i="11"/>
  <c r="K4363" i="11"/>
  <c r="J4363" i="11"/>
  <c r="I4363" i="11"/>
  <c r="H4363" i="11"/>
  <c r="G4363" i="11"/>
  <c r="F4363" i="11"/>
  <c r="E4363" i="11"/>
  <c r="D4363" i="11"/>
  <c r="C4363" i="11"/>
  <c r="L4362" i="11"/>
  <c r="K4362" i="11"/>
  <c r="J4362" i="11"/>
  <c r="I4362" i="11"/>
  <c r="H4362" i="11"/>
  <c r="G4362" i="11"/>
  <c r="F4362" i="11"/>
  <c r="E4362" i="11"/>
  <c r="D4362" i="11"/>
  <c r="C4362" i="11"/>
  <c r="L4361" i="11"/>
  <c r="K4361" i="11"/>
  <c r="J4361" i="11"/>
  <c r="I4361" i="11"/>
  <c r="H4361" i="11"/>
  <c r="G4361" i="11"/>
  <c r="F4361" i="11"/>
  <c r="E4361" i="11"/>
  <c r="D4361" i="11"/>
  <c r="C4361" i="11"/>
  <c r="L4360" i="11"/>
  <c r="K4360" i="11"/>
  <c r="J4360" i="11"/>
  <c r="I4360" i="11"/>
  <c r="H4360" i="11"/>
  <c r="G4360" i="11"/>
  <c r="F4360" i="11"/>
  <c r="E4360" i="11"/>
  <c r="D4360" i="11"/>
  <c r="C4360" i="11"/>
  <c r="L4359" i="11"/>
  <c r="K4359" i="11"/>
  <c r="J4359" i="11"/>
  <c r="I4359" i="11"/>
  <c r="H4359" i="11"/>
  <c r="G4359" i="11"/>
  <c r="F4359" i="11"/>
  <c r="E4359" i="11"/>
  <c r="D4359" i="11"/>
  <c r="C4359" i="11"/>
  <c r="L4358" i="11"/>
  <c r="K4358" i="11"/>
  <c r="J4358" i="11"/>
  <c r="I4358" i="11"/>
  <c r="H4358" i="11"/>
  <c r="G4358" i="11"/>
  <c r="F4358" i="11"/>
  <c r="E4358" i="11"/>
  <c r="D4358" i="11"/>
  <c r="C4358" i="11"/>
  <c r="L4357" i="11"/>
  <c r="K4357" i="11"/>
  <c r="J4357" i="11"/>
  <c r="I4357" i="11"/>
  <c r="H4357" i="11"/>
  <c r="G4357" i="11"/>
  <c r="F4357" i="11"/>
  <c r="E4357" i="11"/>
  <c r="D4357" i="11"/>
  <c r="C4357" i="11"/>
  <c r="L4356" i="11"/>
  <c r="K4356" i="11"/>
  <c r="J4356" i="11"/>
  <c r="I4356" i="11"/>
  <c r="H4356" i="11"/>
  <c r="G4356" i="11"/>
  <c r="F4356" i="11"/>
  <c r="E4356" i="11"/>
  <c r="D4356" i="11"/>
  <c r="C4356" i="11"/>
  <c r="L4355" i="11"/>
  <c r="K4355" i="11"/>
  <c r="J4355" i="11"/>
  <c r="I4355" i="11"/>
  <c r="H4355" i="11"/>
  <c r="G4355" i="11"/>
  <c r="F4355" i="11"/>
  <c r="E4355" i="11"/>
  <c r="D4355" i="11"/>
  <c r="C4355" i="11"/>
  <c r="L4354" i="11"/>
  <c r="K4354" i="11"/>
  <c r="J4354" i="11"/>
  <c r="I4354" i="11"/>
  <c r="H4354" i="11"/>
  <c r="G4354" i="11"/>
  <c r="F4354" i="11"/>
  <c r="E4354" i="11"/>
  <c r="D4354" i="11"/>
  <c r="C4354" i="11"/>
  <c r="L4353" i="11"/>
  <c r="K4353" i="11"/>
  <c r="J4353" i="11"/>
  <c r="I4353" i="11"/>
  <c r="H4353" i="11"/>
  <c r="G4353" i="11"/>
  <c r="F4353" i="11"/>
  <c r="E4353" i="11"/>
  <c r="D4353" i="11"/>
  <c r="C4353" i="11"/>
  <c r="L4352" i="11"/>
  <c r="K4352" i="11"/>
  <c r="J4352" i="11"/>
  <c r="I4352" i="11"/>
  <c r="H4352" i="11"/>
  <c r="G4352" i="11"/>
  <c r="F4352" i="11"/>
  <c r="E4352" i="11"/>
  <c r="D4352" i="11"/>
  <c r="C4352" i="11"/>
  <c r="L4351" i="11"/>
  <c r="K4351" i="11"/>
  <c r="J4351" i="11"/>
  <c r="I4351" i="11"/>
  <c r="H4351" i="11"/>
  <c r="G4351" i="11"/>
  <c r="F4351" i="11"/>
  <c r="E4351" i="11"/>
  <c r="D4351" i="11"/>
  <c r="C4351" i="11"/>
  <c r="L4350" i="11"/>
  <c r="K4350" i="11"/>
  <c r="J4350" i="11"/>
  <c r="I4350" i="11"/>
  <c r="H4350" i="11"/>
  <c r="G4350" i="11"/>
  <c r="F4350" i="11"/>
  <c r="E4350" i="11"/>
  <c r="D4350" i="11"/>
  <c r="C4350" i="11"/>
  <c r="L4349" i="11"/>
  <c r="K4349" i="11"/>
  <c r="J4349" i="11"/>
  <c r="I4349" i="11"/>
  <c r="H4349" i="11"/>
  <c r="G4349" i="11"/>
  <c r="F4349" i="11"/>
  <c r="E4349" i="11"/>
  <c r="D4349" i="11"/>
  <c r="C4349" i="11"/>
  <c r="L4348" i="11"/>
  <c r="K4348" i="11"/>
  <c r="J4348" i="11"/>
  <c r="I4348" i="11"/>
  <c r="H4348" i="11"/>
  <c r="G4348" i="11"/>
  <c r="F4348" i="11"/>
  <c r="E4348" i="11"/>
  <c r="D4348" i="11"/>
  <c r="C4348" i="11"/>
  <c r="L4347" i="11"/>
  <c r="K4347" i="11"/>
  <c r="J4347" i="11"/>
  <c r="I4347" i="11"/>
  <c r="H4347" i="11"/>
  <c r="G4347" i="11"/>
  <c r="F4347" i="11"/>
  <c r="E4347" i="11"/>
  <c r="D4347" i="11"/>
  <c r="C4347" i="11"/>
  <c r="L4346" i="11"/>
  <c r="K4346" i="11"/>
  <c r="J4346" i="11"/>
  <c r="I4346" i="11"/>
  <c r="H4346" i="11"/>
  <c r="G4346" i="11"/>
  <c r="F4346" i="11"/>
  <c r="E4346" i="11"/>
  <c r="D4346" i="11"/>
  <c r="C4346" i="11"/>
  <c r="L4345" i="11"/>
  <c r="K4345" i="11"/>
  <c r="J4345" i="11"/>
  <c r="I4345" i="11"/>
  <c r="H4345" i="11"/>
  <c r="G4345" i="11"/>
  <c r="F4345" i="11"/>
  <c r="E4345" i="11"/>
  <c r="D4345" i="11"/>
  <c r="C4345" i="11"/>
  <c r="L4344" i="11"/>
  <c r="K4344" i="11"/>
  <c r="J4344" i="11"/>
  <c r="I4344" i="11"/>
  <c r="H4344" i="11"/>
  <c r="G4344" i="11"/>
  <c r="F4344" i="11"/>
  <c r="E4344" i="11"/>
  <c r="D4344" i="11"/>
  <c r="C4344" i="11"/>
  <c r="L4343" i="11"/>
  <c r="K4343" i="11"/>
  <c r="J4343" i="11"/>
  <c r="I4343" i="11"/>
  <c r="H4343" i="11"/>
  <c r="G4343" i="11"/>
  <c r="F4343" i="11"/>
  <c r="E4343" i="11"/>
  <c r="D4343" i="11"/>
  <c r="C4343" i="11"/>
  <c r="L4342" i="11"/>
  <c r="K4342" i="11"/>
  <c r="J4342" i="11"/>
  <c r="I4342" i="11"/>
  <c r="H4342" i="11"/>
  <c r="G4342" i="11"/>
  <c r="F4342" i="11"/>
  <c r="E4342" i="11"/>
  <c r="D4342" i="11"/>
  <c r="C4342" i="11"/>
  <c r="L4341" i="11"/>
  <c r="K4341" i="11"/>
  <c r="J4341" i="11"/>
  <c r="I4341" i="11"/>
  <c r="H4341" i="11"/>
  <c r="G4341" i="11"/>
  <c r="F4341" i="11"/>
  <c r="E4341" i="11"/>
  <c r="D4341" i="11"/>
  <c r="C4341" i="11"/>
  <c r="L4340" i="11"/>
  <c r="K4340" i="11"/>
  <c r="J4340" i="11"/>
  <c r="I4340" i="11"/>
  <c r="H4340" i="11"/>
  <c r="G4340" i="11"/>
  <c r="F4340" i="11"/>
  <c r="E4340" i="11"/>
  <c r="D4340" i="11"/>
  <c r="C4340" i="11"/>
  <c r="L4339" i="11"/>
  <c r="K4339" i="11"/>
  <c r="J4339" i="11"/>
  <c r="I4339" i="11"/>
  <c r="H4339" i="11"/>
  <c r="G4339" i="11"/>
  <c r="F4339" i="11"/>
  <c r="E4339" i="11"/>
  <c r="D4339" i="11"/>
  <c r="C4339" i="11"/>
  <c r="L4338" i="11"/>
  <c r="K4338" i="11"/>
  <c r="J4338" i="11"/>
  <c r="I4338" i="11"/>
  <c r="H4338" i="11"/>
  <c r="G4338" i="11"/>
  <c r="F4338" i="11"/>
  <c r="E4338" i="11"/>
  <c r="D4338" i="11"/>
  <c r="C4338" i="11"/>
  <c r="L4337" i="11"/>
  <c r="K4337" i="11"/>
  <c r="J4337" i="11"/>
  <c r="I4337" i="11"/>
  <c r="H4337" i="11"/>
  <c r="G4337" i="11"/>
  <c r="F4337" i="11"/>
  <c r="E4337" i="11"/>
  <c r="D4337" i="11"/>
  <c r="C4337" i="11"/>
  <c r="L4336" i="11"/>
  <c r="K4336" i="11"/>
  <c r="J4336" i="11"/>
  <c r="I4336" i="11"/>
  <c r="H4336" i="11"/>
  <c r="G4336" i="11"/>
  <c r="F4336" i="11"/>
  <c r="E4336" i="11"/>
  <c r="D4336" i="11"/>
  <c r="C4336" i="11"/>
  <c r="L4335" i="11"/>
  <c r="K4335" i="11"/>
  <c r="J4335" i="11"/>
  <c r="I4335" i="11"/>
  <c r="H4335" i="11"/>
  <c r="G4335" i="11"/>
  <c r="F4335" i="11"/>
  <c r="E4335" i="11"/>
  <c r="D4335" i="11"/>
  <c r="C4335" i="11"/>
  <c r="L4334" i="11"/>
  <c r="K4334" i="11"/>
  <c r="J4334" i="11"/>
  <c r="I4334" i="11"/>
  <c r="H4334" i="11"/>
  <c r="G4334" i="11"/>
  <c r="F4334" i="11"/>
  <c r="E4334" i="11"/>
  <c r="D4334" i="11"/>
  <c r="C4334" i="11"/>
  <c r="L4333" i="11"/>
  <c r="K4333" i="11"/>
  <c r="J4333" i="11"/>
  <c r="I4333" i="11"/>
  <c r="H4333" i="11"/>
  <c r="G4333" i="11"/>
  <c r="F4333" i="11"/>
  <c r="E4333" i="11"/>
  <c r="D4333" i="11"/>
  <c r="C4333" i="11"/>
  <c r="L4332" i="11"/>
  <c r="K4332" i="11"/>
  <c r="J4332" i="11"/>
  <c r="I4332" i="11"/>
  <c r="H4332" i="11"/>
  <c r="G4332" i="11"/>
  <c r="F4332" i="11"/>
  <c r="E4332" i="11"/>
  <c r="D4332" i="11"/>
  <c r="C4332" i="11"/>
  <c r="L4331" i="11"/>
  <c r="K4331" i="11"/>
  <c r="J4331" i="11"/>
  <c r="I4331" i="11"/>
  <c r="H4331" i="11"/>
  <c r="G4331" i="11"/>
  <c r="F4331" i="11"/>
  <c r="E4331" i="11"/>
  <c r="D4331" i="11"/>
  <c r="C4331" i="11"/>
  <c r="L4330" i="11"/>
  <c r="K4330" i="11"/>
  <c r="J4330" i="11"/>
  <c r="I4330" i="11"/>
  <c r="H4330" i="11"/>
  <c r="G4330" i="11"/>
  <c r="F4330" i="11"/>
  <c r="E4330" i="11"/>
  <c r="D4330" i="11"/>
  <c r="C4330" i="11"/>
  <c r="L4329" i="11"/>
  <c r="K4329" i="11"/>
  <c r="J4329" i="11"/>
  <c r="I4329" i="11"/>
  <c r="H4329" i="11"/>
  <c r="G4329" i="11"/>
  <c r="F4329" i="11"/>
  <c r="E4329" i="11"/>
  <c r="D4329" i="11"/>
  <c r="C4329" i="11"/>
  <c r="B4329" i="11" s="1"/>
  <c r="L4328" i="11"/>
  <c r="K4328" i="11"/>
  <c r="J4328" i="11"/>
  <c r="I4328" i="11"/>
  <c r="H4328" i="11"/>
  <c r="G4328" i="11"/>
  <c r="F4328" i="11"/>
  <c r="E4328" i="11"/>
  <c r="D4328" i="11"/>
  <c r="C4328" i="11"/>
  <c r="L4327" i="11"/>
  <c r="K4327" i="11"/>
  <c r="J4327" i="11"/>
  <c r="I4327" i="11"/>
  <c r="H4327" i="11"/>
  <c r="G4327" i="11"/>
  <c r="F4327" i="11"/>
  <c r="E4327" i="11"/>
  <c r="D4327" i="11"/>
  <c r="C4327" i="11"/>
  <c r="B4327" i="11" s="1"/>
  <c r="L4326" i="11"/>
  <c r="K4326" i="11"/>
  <c r="J4326" i="11"/>
  <c r="I4326" i="11"/>
  <c r="H4326" i="11"/>
  <c r="G4326" i="11"/>
  <c r="F4326" i="11"/>
  <c r="E4326" i="11"/>
  <c r="D4326" i="11"/>
  <c r="C4326" i="11"/>
  <c r="L4325" i="11"/>
  <c r="K4325" i="11"/>
  <c r="J4325" i="11"/>
  <c r="I4325" i="11"/>
  <c r="H4325" i="11"/>
  <c r="G4325" i="11"/>
  <c r="F4325" i="11"/>
  <c r="E4325" i="11"/>
  <c r="D4325" i="11"/>
  <c r="C4325" i="11"/>
  <c r="B4325" i="11" s="1"/>
  <c r="L4324" i="11"/>
  <c r="K4324" i="11"/>
  <c r="J4324" i="11"/>
  <c r="I4324" i="11"/>
  <c r="H4324" i="11"/>
  <c r="G4324" i="11"/>
  <c r="F4324" i="11"/>
  <c r="E4324" i="11"/>
  <c r="D4324" i="11"/>
  <c r="C4324" i="11"/>
  <c r="A4324" i="11" s="1"/>
  <c r="L4323" i="11"/>
  <c r="K4323" i="11"/>
  <c r="J4323" i="11"/>
  <c r="I4323" i="11"/>
  <c r="H4323" i="11"/>
  <c r="G4323" i="11"/>
  <c r="F4323" i="11"/>
  <c r="E4323" i="11"/>
  <c r="D4323" i="11"/>
  <c r="C4323" i="11"/>
  <c r="B4323" i="11" s="1"/>
  <c r="L4322" i="11"/>
  <c r="K4322" i="11"/>
  <c r="J4322" i="11"/>
  <c r="I4322" i="11"/>
  <c r="H4322" i="11"/>
  <c r="G4322" i="11"/>
  <c r="F4322" i="11"/>
  <c r="E4322" i="11"/>
  <c r="D4322" i="11"/>
  <c r="C4322" i="11"/>
  <c r="L4321" i="11"/>
  <c r="K4321" i="11"/>
  <c r="J4321" i="11"/>
  <c r="I4321" i="11"/>
  <c r="H4321" i="11"/>
  <c r="G4321" i="11"/>
  <c r="F4321" i="11"/>
  <c r="E4321" i="11"/>
  <c r="D4321" i="11"/>
  <c r="C4321" i="11"/>
  <c r="A4321" i="11" s="1"/>
  <c r="L4320" i="11"/>
  <c r="K4320" i="11"/>
  <c r="J4320" i="11"/>
  <c r="I4320" i="11"/>
  <c r="H4320" i="11"/>
  <c r="G4320" i="11"/>
  <c r="F4320" i="11"/>
  <c r="E4320" i="11"/>
  <c r="D4320" i="11"/>
  <c r="C4320" i="11"/>
  <c r="L4319" i="11"/>
  <c r="K4319" i="11"/>
  <c r="J4319" i="11"/>
  <c r="I4319" i="11"/>
  <c r="H4319" i="11"/>
  <c r="G4319" i="11"/>
  <c r="F4319" i="11"/>
  <c r="E4319" i="11"/>
  <c r="D4319" i="11"/>
  <c r="C4319" i="11"/>
  <c r="B4319" i="11" s="1"/>
  <c r="L4318" i="11"/>
  <c r="K4318" i="11"/>
  <c r="J4318" i="11"/>
  <c r="I4318" i="11"/>
  <c r="H4318" i="11"/>
  <c r="G4318" i="11"/>
  <c r="F4318" i="11"/>
  <c r="E4318" i="11"/>
  <c r="D4318" i="11"/>
  <c r="C4318" i="11"/>
  <c r="L4317" i="11"/>
  <c r="K4317" i="11"/>
  <c r="J4317" i="11"/>
  <c r="I4317" i="11"/>
  <c r="H4317" i="11"/>
  <c r="G4317" i="11"/>
  <c r="F4317" i="11"/>
  <c r="E4317" i="11"/>
  <c r="D4317" i="11"/>
  <c r="C4317" i="11"/>
  <c r="B4317" i="11" s="1"/>
  <c r="L4316" i="11"/>
  <c r="K4316" i="11"/>
  <c r="J4316" i="11"/>
  <c r="I4316" i="11"/>
  <c r="H4316" i="11"/>
  <c r="G4316" i="11"/>
  <c r="F4316" i="11"/>
  <c r="E4316" i="11"/>
  <c r="D4316" i="11"/>
  <c r="C4316" i="11"/>
  <c r="A4316" i="11" s="1"/>
  <c r="L4315" i="11"/>
  <c r="K4315" i="11"/>
  <c r="J4315" i="11"/>
  <c r="I4315" i="11"/>
  <c r="H4315" i="11"/>
  <c r="G4315" i="11"/>
  <c r="F4315" i="11"/>
  <c r="E4315" i="11"/>
  <c r="D4315" i="11"/>
  <c r="C4315" i="11"/>
  <c r="B4315" i="11" s="1"/>
  <c r="L4314" i="11"/>
  <c r="K4314" i="11"/>
  <c r="J4314" i="11"/>
  <c r="I4314" i="11"/>
  <c r="H4314" i="11"/>
  <c r="G4314" i="11"/>
  <c r="F4314" i="11"/>
  <c r="E4314" i="11"/>
  <c r="D4314" i="11"/>
  <c r="C4314" i="11"/>
  <c r="L4313" i="11"/>
  <c r="K4313" i="11"/>
  <c r="J4313" i="11"/>
  <c r="I4313" i="11"/>
  <c r="H4313" i="11"/>
  <c r="G4313" i="11"/>
  <c r="F4313" i="11"/>
  <c r="E4313" i="11"/>
  <c r="D4313" i="11"/>
  <c r="C4313" i="11"/>
  <c r="B4313" i="11" s="1"/>
  <c r="L4312" i="11"/>
  <c r="K4312" i="11"/>
  <c r="J4312" i="11"/>
  <c r="I4312" i="11"/>
  <c r="H4312" i="11"/>
  <c r="G4312" i="11"/>
  <c r="F4312" i="11"/>
  <c r="E4312" i="11"/>
  <c r="D4312" i="11"/>
  <c r="C4312" i="11"/>
  <c r="L4311" i="11"/>
  <c r="K4311" i="11"/>
  <c r="J4311" i="11"/>
  <c r="I4311" i="11"/>
  <c r="H4311" i="11"/>
  <c r="G4311" i="11"/>
  <c r="F4311" i="11"/>
  <c r="E4311" i="11"/>
  <c r="D4311" i="11"/>
  <c r="C4311" i="11"/>
  <c r="B4311" i="11" s="1"/>
  <c r="L4310" i="11"/>
  <c r="K4310" i="11"/>
  <c r="J4310" i="11"/>
  <c r="I4310" i="11"/>
  <c r="H4310" i="11"/>
  <c r="G4310" i="11"/>
  <c r="F4310" i="11"/>
  <c r="E4310" i="11"/>
  <c r="D4310" i="11"/>
  <c r="C4310" i="11"/>
  <c r="L4309" i="11"/>
  <c r="K4309" i="11"/>
  <c r="J4309" i="11"/>
  <c r="I4309" i="11"/>
  <c r="H4309" i="11"/>
  <c r="G4309" i="11"/>
  <c r="F4309" i="11"/>
  <c r="E4309" i="11"/>
  <c r="D4309" i="11"/>
  <c r="C4309" i="11"/>
  <c r="B4309" i="11" s="1"/>
  <c r="L4308" i="11"/>
  <c r="K4308" i="11"/>
  <c r="J4308" i="11"/>
  <c r="I4308" i="11"/>
  <c r="H4308" i="11"/>
  <c r="G4308" i="11"/>
  <c r="F4308" i="11"/>
  <c r="E4308" i="11"/>
  <c r="D4308" i="11"/>
  <c r="C4308" i="11"/>
  <c r="A4308" i="11" s="1"/>
  <c r="L4307" i="11"/>
  <c r="K4307" i="11"/>
  <c r="J4307" i="11"/>
  <c r="I4307" i="11"/>
  <c r="H4307" i="11"/>
  <c r="G4307" i="11"/>
  <c r="F4307" i="11"/>
  <c r="E4307" i="11"/>
  <c r="D4307" i="11"/>
  <c r="C4307" i="11"/>
  <c r="B4307" i="11" s="1"/>
  <c r="L4306" i="11"/>
  <c r="K4306" i="11"/>
  <c r="J4306" i="11"/>
  <c r="I4306" i="11"/>
  <c r="H4306" i="11"/>
  <c r="G4306" i="11"/>
  <c r="F4306" i="11"/>
  <c r="E4306" i="11"/>
  <c r="D4306" i="11"/>
  <c r="C4306" i="11"/>
  <c r="L4305" i="11"/>
  <c r="K4305" i="11"/>
  <c r="J4305" i="11"/>
  <c r="I4305" i="11"/>
  <c r="H4305" i="11"/>
  <c r="G4305" i="11"/>
  <c r="F4305" i="11"/>
  <c r="E4305" i="11"/>
  <c r="D4305" i="11"/>
  <c r="C4305" i="11"/>
  <c r="A4305" i="11" s="1"/>
  <c r="L4304" i="11"/>
  <c r="K4304" i="11"/>
  <c r="J4304" i="11"/>
  <c r="I4304" i="11"/>
  <c r="H4304" i="11"/>
  <c r="G4304" i="11"/>
  <c r="F4304" i="11"/>
  <c r="E4304" i="11"/>
  <c r="D4304" i="11"/>
  <c r="C4304" i="11"/>
  <c r="L4303" i="11"/>
  <c r="K4303" i="11"/>
  <c r="J4303" i="11"/>
  <c r="I4303" i="11"/>
  <c r="H4303" i="11"/>
  <c r="G4303" i="11"/>
  <c r="F4303" i="11"/>
  <c r="E4303" i="11"/>
  <c r="D4303" i="11"/>
  <c r="C4303" i="11"/>
  <c r="B4303" i="11" s="1"/>
  <c r="L4302" i="11"/>
  <c r="K4302" i="11"/>
  <c r="J4302" i="11"/>
  <c r="I4302" i="11"/>
  <c r="H4302" i="11"/>
  <c r="G4302" i="11"/>
  <c r="F4302" i="11"/>
  <c r="E4302" i="11"/>
  <c r="D4302" i="11"/>
  <c r="C4302" i="11"/>
  <c r="L4301" i="11"/>
  <c r="K4301" i="11"/>
  <c r="J4301" i="11"/>
  <c r="I4301" i="11"/>
  <c r="H4301" i="11"/>
  <c r="G4301" i="11"/>
  <c r="F4301" i="11"/>
  <c r="E4301" i="11"/>
  <c r="D4301" i="11"/>
  <c r="C4301" i="11"/>
  <c r="B4301" i="11" s="1"/>
  <c r="L4300" i="11"/>
  <c r="K4300" i="11"/>
  <c r="J4300" i="11"/>
  <c r="I4300" i="11"/>
  <c r="H4300" i="11"/>
  <c r="G4300" i="11"/>
  <c r="F4300" i="11"/>
  <c r="E4300" i="11"/>
  <c r="D4300" i="11"/>
  <c r="C4300" i="11"/>
  <c r="A4300" i="11" s="1"/>
  <c r="L4299" i="11"/>
  <c r="K4299" i="11"/>
  <c r="J4299" i="11"/>
  <c r="I4299" i="11"/>
  <c r="H4299" i="11"/>
  <c r="G4299" i="11"/>
  <c r="F4299" i="11"/>
  <c r="E4299" i="11"/>
  <c r="D4299" i="11"/>
  <c r="C4299" i="11"/>
  <c r="L4298" i="11"/>
  <c r="K4298" i="11"/>
  <c r="J4298" i="11"/>
  <c r="I4298" i="11"/>
  <c r="H4298" i="11"/>
  <c r="G4298" i="11"/>
  <c r="F4298" i="11"/>
  <c r="E4298" i="11"/>
  <c r="D4298" i="11"/>
  <c r="C4298" i="11"/>
  <c r="L4297" i="11"/>
  <c r="K4297" i="11"/>
  <c r="J4297" i="11"/>
  <c r="I4297" i="11"/>
  <c r="H4297" i="11"/>
  <c r="G4297" i="11"/>
  <c r="F4297" i="11"/>
  <c r="E4297" i="11"/>
  <c r="D4297" i="11"/>
  <c r="C4297" i="11"/>
  <c r="L4296" i="11"/>
  <c r="K4296" i="11"/>
  <c r="J4296" i="11"/>
  <c r="I4296" i="11"/>
  <c r="H4296" i="11"/>
  <c r="G4296" i="11"/>
  <c r="F4296" i="11"/>
  <c r="E4296" i="11"/>
  <c r="D4296" i="11"/>
  <c r="C4296" i="11"/>
  <c r="L4295" i="11"/>
  <c r="K4295" i="11"/>
  <c r="J4295" i="11"/>
  <c r="I4295" i="11"/>
  <c r="H4295" i="11"/>
  <c r="G4295" i="11"/>
  <c r="F4295" i="11"/>
  <c r="E4295" i="11"/>
  <c r="D4295" i="11"/>
  <c r="C4295" i="11"/>
  <c r="L4294" i="11"/>
  <c r="K4294" i="11"/>
  <c r="J4294" i="11"/>
  <c r="I4294" i="11"/>
  <c r="H4294" i="11"/>
  <c r="G4294" i="11"/>
  <c r="F4294" i="11"/>
  <c r="E4294" i="11"/>
  <c r="D4294" i="11"/>
  <c r="C4294" i="11"/>
  <c r="L4293" i="11"/>
  <c r="K4293" i="11"/>
  <c r="J4293" i="11"/>
  <c r="I4293" i="11"/>
  <c r="H4293" i="11"/>
  <c r="G4293" i="11"/>
  <c r="F4293" i="11"/>
  <c r="E4293" i="11"/>
  <c r="D4293" i="11"/>
  <c r="C4293" i="11"/>
  <c r="L4292" i="11"/>
  <c r="K4292" i="11"/>
  <c r="J4292" i="11"/>
  <c r="I4292" i="11"/>
  <c r="H4292" i="11"/>
  <c r="G4292" i="11"/>
  <c r="F4292" i="11"/>
  <c r="E4292" i="11"/>
  <c r="D4292" i="11"/>
  <c r="C4292" i="11"/>
  <c r="L4291" i="11"/>
  <c r="K4291" i="11"/>
  <c r="J4291" i="11"/>
  <c r="I4291" i="11"/>
  <c r="H4291" i="11"/>
  <c r="G4291" i="11"/>
  <c r="F4291" i="11"/>
  <c r="E4291" i="11"/>
  <c r="D4291" i="11"/>
  <c r="C4291" i="11"/>
  <c r="L4290" i="11"/>
  <c r="K4290" i="11"/>
  <c r="J4290" i="11"/>
  <c r="I4290" i="11"/>
  <c r="H4290" i="11"/>
  <c r="G4290" i="11"/>
  <c r="F4290" i="11"/>
  <c r="E4290" i="11"/>
  <c r="D4290" i="11"/>
  <c r="C4290" i="11"/>
  <c r="L4289" i="11"/>
  <c r="K4289" i="11"/>
  <c r="J4289" i="11"/>
  <c r="I4289" i="11"/>
  <c r="H4289" i="11"/>
  <c r="G4289" i="11"/>
  <c r="F4289" i="11"/>
  <c r="E4289" i="11"/>
  <c r="D4289" i="11"/>
  <c r="C4289" i="11"/>
  <c r="L4288" i="11"/>
  <c r="K4288" i="11"/>
  <c r="J4288" i="11"/>
  <c r="I4288" i="11"/>
  <c r="H4288" i="11"/>
  <c r="G4288" i="11"/>
  <c r="F4288" i="11"/>
  <c r="E4288" i="11"/>
  <c r="D4288" i="11"/>
  <c r="C4288" i="11"/>
  <c r="L4287" i="11"/>
  <c r="K4287" i="11"/>
  <c r="J4287" i="11"/>
  <c r="I4287" i="11"/>
  <c r="H4287" i="11"/>
  <c r="G4287" i="11"/>
  <c r="F4287" i="11"/>
  <c r="E4287" i="11"/>
  <c r="D4287" i="11"/>
  <c r="C4287" i="11"/>
  <c r="L4286" i="11"/>
  <c r="K4286" i="11"/>
  <c r="J4286" i="11"/>
  <c r="I4286" i="11"/>
  <c r="H4286" i="11"/>
  <c r="G4286" i="11"/>
  <c r="F4286" i="11"/>
  <c r="E4286" i="11"/>
  <c r="D4286" i="11"/>
  <c r="C4286" i="11"/>
  <c r="L4285" i="11"/>
  <c r="K4285" i="11"/>
  <c r="J4285" i="11"/>
  <c r="I4285" i="11"/>
  <c r="H4285" i="11"/>
  <c r="G4285" i="11"/>
  <c r="F4285" i="11"/>
  <c r="E4285" i="11"/>
  <c r="D4285" i="11"/>
  <c r="C4285" i="11"/>
  <c r="L4284" i="11"/>
  <c r="K4284" i="11"/>
  <c r="J4284" i="11"/>
  <c r="I4284" i="11"/>
  <c r="H4284" i="11"/>
  <c r="G4284" i="11"/>
  <c r="F4284" i="11"/>
  <c r="E4284" i="11"/>
  <c r="D4284" i="11"/>
  <c r="C4284" i="11"/>
  <c r="L4283" i="11"/>
  <c r="K4283" i="11"/>
  <c r="J4283" i="11"/>
  <c r="I4283" i="11"/>
  <c r="H4283" i="11"/>
  <c r="G4283" i="11"/>
  <c r="F4283" i="11"/>
  <c r="E4283" i="11"/>
  <c r="D4283" i="11"/>
  <c r="C4283" i="11"/>
  <c r="L4282" i="11"/>
  <c r="K4282" i="11"/>
  <c r="J4282" i="11"/>
  <c r="I4282" i="11"/>
  <c r="H4282" i="11"/>
  <c r="G4282" i="11"/>
  <c r="F4282" i="11"/>
  <c r="E4282" i="11"/>
  <c r="D4282" i="11"/>
  <c r="C4282" i="11"/>
  <c r="L4281" i="11"/>
  <c r="K4281" i="11"/>
  <c r="J4281" i="11"/>
  <c r="I4281" i="11"/>
  <c r="H4281" i="11"/>
  <c r="G4281" i="11"/>
  <c r="F4281" i="11"/>
  <c r="E4281" i="11"/>
  <c r="D4281" i="11"/>
  <c r="C4281" i="11"/>
  <c r="L4280" i="11"/>
  <c r="K4280" i="11"/>
  <c r="J4280" i="11"/>
  <c r="I4280" i="11"/>
  <c r="H4280" i="11"/>
  <c r="G4280" i="11"/>
  <c r="F4280" i="11"/>
  <c r="E4280" i="11"/>
  <c r="D4280" i="11"/>
  <c r="C4280" i="11"/>
  <c r="L4279" i="11"/>
  <c r="K4279" i="11"/>
  <c r="J4279" i="11"/>
  <c r="I4279" i="11"/>
  <c r="H4279" i="11"/>
  <c r="G4279" i="11"/>
  <c r="F4279" i="11"/>
  <c r="E4279" i="11"/>
  <c r="D4279" i="11"/>
  <c r="C4279" i="11"/>
  <c r="L4278" i="11"/>
  <c r="K4278" i="11"/>
  <c r="J4278" i="11"/>
  <c r="I4278" i="11"/>
  <c r="H4278" i="11"/>
  <c r="G4278" i="11"/>
  <c r="F4278" i="11"/>
  <c r="E4278" i="11"/>
  <c r="D4278" i="11"/>
  <c r="C4278" i="11"/>
  <c r="L4277" i="11"/>
  <c r="K4277" i="11"/>
  <c r="J4277" i="11"/>
  <c r="I4277" i="11"/>
  <c r="H4277" i="11"/>
  <c r="G4277" i="11"/>
  <c r="F4277" i="11"/>
  <c r="E4277" i="11"/>
  <c r="D4277" i="11"/>
  <c r="C4277" i="11"/>
  <c r="L4276" i="11"/>
  <c r="K4276" i="11"/>
  <c r="J4276" i="11"/>
  <c r="I4276" i="11"/>
  <c r="H4276" i="11"/>
  <c r="G4276" i="11"/>
  <c r="F4276" i="11"/>
  <c r="E4276" i="11"/>
  <c r="D4276" i="11"/>
  <c r="C4276" i="11"/>
  <c r="L4275" i="11"/>
  <c r="K4275" i="11"/>
  <c r="J4275" i="11"/>
  <c r="I4275" i="11"/>
  <c r="H4275" i="11"/>
  <c r="G4275" i="11"/>
  <c r="F4275" i="11"/>
  <c r="E4275" i="11"/>
  <c r="D4275" i="11"/>
  <c r="C4275" i="11"/>
  <c r="L4274" i="11"/>
  <c r="K4274" i="11"/>
  <c r="J4274" i="11"/>
  <c r="I4274" i="11"/>
  <c r="H4274" i="11"/>
  <c r="G4274" i="11"/>
  <c r="F4274" i="11"/>
  <c r="E4274" i="11"/>
  <c r="D4274" i="11"/>
  <c r="C4274" i="11"/>
  <c r="L4273" i="11"/>
  <c r="K4273" i="11"/>
  <c r="J4273" i="11"/>
  <c r="I4273" i="11"/>
  <c r="H4273" i="11"/>
  <c r="G4273" i="11"/>
  <c r="F4273" i="11"/>
  <c r="E4273" i="11"/>
  <c r="D4273" i="11"/>
  <c r="C4273" i="11"/>
  <c r="L4272" i="11"/>
  <c r="K4272" i="11"/>
  <c r="J4272" i="11"/>
  <c r="I4272" i="11"/>
  <c r="H4272" i="11"/>
  <c r="G4272" i="11"/>
  <c r="F4272" i="11"/>
  <c r="E4272" i="11"/>
  <c r="D4272" i="11"/>
  <c r="C4272" i="11"/>
  <c r="L4271" i="11"/>
  <c r="K4271" i="11"/>
  <c r="J4271" i="11"/>
  <c r="I4271" i="11"/>
  <c r="H4271" i="11"/>
  <c r="G4271" i="11"/>
  <c r="F4271" i="11"/>
  <c r="E4271" i="11"/>
  <c r="D4271" i="11"/>
  <c r="C4271" i="11"/>
  <c r="L4270" i="11"/>
  <c r="K4270" i="11"/>
  <c r="J4270" i="11"/>
  <c r="I4270" i="11"/>
  <c r="H4270" i="11"/>
  <c r="G4270" i="11"/>
  <c r="F4270" i="11"/>
  <c r="E4270" i="11"/>
  <c r="D4270" i="11"/>
  <c r="C4270" i="11"/>
  <c r="L4269" i="11"/>
  <c r="K4269" i="11"/>
  <c r="J4269" i="11"/>
  <c r="I4269" i="11"/>
  <c r="H4269" i="11"/>
  <c r="G4269" i="11"/>
  <c r="F4269" i="11"/>
  <c r="E4269" i="11"/>
  <c r="D4269" i="11"/>
  <c r="C4269" i="11"/>
  <c r="L4268" i="11"/>
  <c r="K4268" i="11"/>
  <c r="J4268" i="11"/>
  <c r="I4268" i="11"/>
  <c r="H4268" i="11"/>
  <c r="G4268" i="11"/>
  <c r="F4268" i="11"/>
  <c r="E4268" i="11"/>
  <c r="D4268" i="11"/>
  <c r="C4268" i="11"/>
  <c r="L4267" i="11"/>
  <c r="K4267" i="11"/>
  <c r="J4267" i="11"/>
  <c r="I4267" i="11"/>
  <c r="H4267" i="11"/>
  <c r="G4267" i="11"/>
  <c r="F4267" i="11"/>
  <c r="E4267" i="11"/>
  <c r="D4267" i="11"/>
  <c r="C4267" i="11"/>
  <c r="L4266" i="11"/>
  <c r="K4266" i="11"/>
  <c r="J4266" i="11"/>
  <c r="I4266" i="11"/>
  <c r="H4266" i="11"/>
  <c r="G4266" i="11"/>
  <c r="F4266" i="11"/>
  <c r="E4266" i="11"/>
  <c r="D4266" i="11"/>
  <c r="C4266" i="11"/>
  <c r="L4265" i="11"/>
  <c r="K4265" i="11"/>
  <c r="J4265" i="11"/>
  <c r="I4265" i="11"/>
  <c r="H4265" i="11"/>
  <c r="G4265" i="11"/>
  <c r="F4265" i="11"/>
  <c r="E4265" i="11"/>
  <c r="D4265" i="11"/>
  <c r="C4265" i="11"/>
  <c r="L4264" i="11"/>
  <c r="K4264" i="11"/>
  <c r="J4264" i="11"/>
  <c r="I4264" i="11"/>
  <c r="H4264" i="11"/>
  <c r="G4264" i="11"/>
  <c r="F4264" i="11"/>
  <c r="E4264" i="11"/>
  <c r="D4264" i="11"/>
  <c r="C4264" i="11"/>
  <c r="L4263" i="11"/>
  <c r="K4263" i="11"/>
  <c r="J4263" i="11"/>
  <c r="I4263" i="11"/>
  <c r="H4263" i="11"/>
  <c r="G4263" i="11"/>
  <c r="F4263" i="11"/>
  <c r="E4263" i="11"/>
  <c r="D4263" i="11"/>
  <c r="C4263" i="11"/>
  <c r="L4262" i="11"/>
  <c r="K4262" i="11"/>
  <c r="J4262" i="11"/>
  <c r="I4262" i="11"/>
  <c r="H4262" i="11"/>
  <c r="G4262" i="11"/>
  <c r="F4262" i="11"/>
  <c r="E4262" i="11"/>
  <c r="D4262" i="11"/>
  <c r="C4262" i="11"/>
  <c r="L4261" i="11"/>
  <c r="K4261" i="11"/>
  <c r="J4261" i="11"/>
  <c r="I4261" i="11"/>
  <c r="H4261" i="11"/>
  <c r="G4261" i="11"/>
  <c r="F4261" i="11"/>
  <c r="E4261" i="11"/>
  <c r="D4261" i="11"/>
  <c r="C4261" i="11"/>
  <c r="L4260" i="11"/>
  <c r="K4260" i="11"/>
  <c r="J4260" i="11"/>
  <c r="I4260" i="11"/>
  <c r="H4260" i="11"/>
  <c r="G4260" i="11"/>
  <c r="F4260" i="11"/>
  <c r="E4260" i="11"/>
  <c r="D4260" i="11"/>
  <c r="C4260" i="11"/>
  <c r="L4259" i="11"/>
  <c r="K4259" i="11"/>
  <c r="J4259" i="11"/>
  <c r="I4259" i="11"/>
  <c r="H4259" i="11"/>
  <c r="G4259" i="11"/>
  <c r="F4259" i="11"/>
  <c r="E4259" i="11"/>
  <c r="D4259" i="11"/>
  <c r="C4259" i="11"/>
  <c r="L4258" i="11"/>
  <c r="K4258" i="11"/>
  <c r="J4258" i="11"/>
  <c r="I4258" i="11"/>
  <c r="H4258" i="11"/>
  <c r="G4258" i="11"/>
  <c r="F4258" i="11"/>
  <c r="E4258" i="11"/>
  <c r="D4258" i="11"/>
  <c r="C4258" i="11"/>
  <c r="L4257" i="11"/>
  <c r="K4257" i="11"/>
  <c r="J4257" i="11"/>
  <c r="I4257" i="11"/>
  <c r="H4257" i="11"/>
  <c r="G4257" i="11"/>
  <c r="F4257" i="11"/>
  <c r="E4257" i="11"/>
  <c r="D4257" i="11"/>
  <c r="C4257" i="11"/>
  <c r="L4256" i="11"/>
  <c r="K4256" i="11"/>
  <c r="J4256" i="11"/>
  <c r="I4256" i="11"/>
  <c r="H4256" i="11"/>
  <c r="G4256" i="11"/>
  <c r="F4256" i="11"/>
  <c r="E4256" i="11"/>
  <c r="D4256" i="11"/>
  <c r="C4256" i="11"/>
  <c r="L4255" i="11"/>
  <c r="K4255" i="11"/>
  <c r="J4255" i="11"/>
  <c r="I4255" i="11"/>
  <c r="H4255" i="11"/>
  <c r="G4255" i="11"/>
  <c r="F4255" i="11"/>
  <c r="E4255" i="11"/>
  <c r="D4255" i="11"/>
  <c r="C4255" i="11"/>
  <c r="L4254" i="11"/>
  <c r="K4254" i="11"/>
  <c r="J4254" i="11"/>
  <c r="I4254" i="11"/>
  <c r="H4254" i="11"/>
  <c r="G4254" i="11"/>
  <c r="F4254" i="11"/>
  <c r="E4254" i="11"/>
  <c r="D4254" i="11"/>
  <c r="C4254" i="11"/>
  <c r="L4253" i="11"/>
  <c r="K4253" i="11"/>
  <c r="J4253" i="11"/>
  <c r="I4253" i="11"/>
  <c r="H4253" i="11"/>
  <c r="G4253" i="11"/>
  <c r="F4253" i="11"/>
  <c r="E4253" i="11"/>
  <c r="D4253" i="11"/>
  <c r="C4253" i="11"/>
  <c r="L4252" i="11"/>
  <c r="K4252" i="11"/>
  <c r="J4252" i="11"/>
  <c r="I4252" i="11"/>
  <c r="H4252" i="11"/>
  <c r="G4252" i="11"/>
  <c r="F4252" i="11"/>
  <c r="E4252" i="11"/>
  <c r="D4252" i="11"/>
  <c r="C4252" i="11"/>
  <c r="L4251" i="11"/>
  <c r="K4251" i="11"/>
  <c r="J4251" i="11"/>
  <c r="I4251" i="11"/>
  <c r="H4251" i="11"/>
  <c r="G4251" i="11"/>
  <c r="F4251" i="11"/>
  <c r="E4251" i="11"/>
  <c r="D4251" i="11"/>
  <c r="C4251" i="11"/>
  <c r="L4250" i="11"/>
  <c r="K4250" i="11"/>
  <c r="J4250" i="11"/>
  <c r="I4250" i="11"/>
  <c r="H4250" i="11"/>
  <c r="G4250" i="11"/>
  <c r="F4250" i="11"/>
  <c r="E4250" i="11"/>
  <c r="D4250" i="11"/>
  <c r="C4250" i="11"/>
  <c r="L4249" i="11"/>
  <c r="K4249" i="11"/>
  <c r="J4249" i="11"/>
  <c r="I4249" i="11"/>
  <c r="H4249" i="11"/>
  <c r="G4249" i="11"/>
  <c r="F4249" i="11"/>
  <c r="E4249" i="11"/>
  <c r="D4249" i="11"/>
  <c r="C4249" i="11"/>
  <c r="L4248" i="11"/>
  <c r="K4248" i="11"/>
  <c r="J4248" i="11"/>
  <c r="I4248" i="11"/>
  <c r="H4248" i="11"/>
  <c r="G4248" i="11"/>
  <c r="F4248" i="11"/>
  <c r="E4248" i="11"/>
  <c r="D4248" i="11"/>
  <c r="C4248" i="11"/>
  <c r="L4247" i="11"/>
  <c r="K4247" i="11"/>
  <c r="J4247" i="11"/>
  <c r="I4247" i="11"/>
  <c r="H4247" i="11"/>
  <c r="G4247" i="11"/>
  <c r="F4247" i="11"/>
  <c r="E4247" i="11"/>
  <c r="D4247" i="11"/>
  <c r="C4247" i="11"/>
  <c r="L4246" i="11"/>
  <c r="K4246" i="11"/>
  <c r="J4246" i="11"/>
  <c r="I4246" i="11"/>
  <c r="H4246" i="11"/>
  <c r="G4246" i="11"/>
  <c r="F4246" i="11"/>
  <c r="E4246" i="11"/>
  <c r="D4246" i="11"/>
  <c r="C4246" i="11"/>
  <c r="L4245" i="11"/>
  <c r="K4245" i="11"/>
  <c r="J4245" i="11"/>
  <c r="I4245" i="11"/>
  <c r="H4245" i="11"/>
  <c r="G4245" i="11"/>
  <c r="F4245" i="11"/>
  <c r="E4245" i="11"/>
  <c r="D4245" i="11"/>
  <c r="C4245" i="11"/>
  <c r="L4244" i="11"/>
  <c r="K4244" i="11"/>
  <c r="J4244" i="11"/>
  <c r="I4244" i="11"/>
  <c r="H4244" i="11"/>
  <c r="G4244" i="11"/>
  <c r="F4244" i="11"/>
  <c r="E4244" i="11"/>
  <c r="D4244" i="11"/>
  <c r="C4244" i="11"/>
  <c r="L4243" i="11"/>
  <c r="K4243" i="11"/>
  <c r="J4243" i="11"/>
  <c r="I4243" i="11"/>
  <c r="H4243" i="11"/>
  <c r="G4243" i="11"/>
  <c r="F4243" i="11"/>
  <c r="E4243" i="11"/>
  <c r="D4243" i="11"/>
  <c r="C4243" i="11"/>
  <c r="L4242" i="11"/>
  <c r="K4242" i="11"/>
  <c r="J4242" i="11"/>
  <c r="I4242" i="11"/>
  <c r="H4242" i="11"/>
  <c r="G4242" i="11"/>
  <c r="F4242" i="11"/>
  <c r="E4242" i="11"/>
  <c r="D4242" i="11"/>
  <c r="C4242" i="11"/>
  <c r="L4241" i="11"/>
  <c r="K4241" i="11"/>
  <c r="J4241" i="11"/>
  <c r="I4241" i="11"/>
  <c r="H4241" i="11"/>
  <c r="G4241" i="11"/>
  <c r="F4241" i="11"/>
  <c r="E4241" i="11"/>
  <c r="D4241" i="11"/>
  <c r="C4241" i="11"/>
  <c r="L4240" i="11"/>
  <c r="K4240" i="11"/>
  <c r="J4240" i="11"/>
  <c r="I4240" i="11"/>
  <c r="H4240" i="11"/>
  <c r="G4240" i="11"/>
  <c r="F4240" i="11"/>
  <c r="E4240" i="11"/>
  <c r="D4240" i="11"/>
  <c r="C4240" i="11"/>
  <c r="L4239" i="11"/>
  <c r="K4239" i="11"/>
  <c r="J4239" i="11"/>
  <c r="I4239" i="11"/>
  <c r="H4239" i="11"/>
  <c r="G4239" i="11"/>
  <c r="F4239" i="11"/>
  <c r="E4239" i="11"/>
  <c r="D4239" i="11"/>
  <c r="C4239" i="11"/>
  <c r="L4238" i="11"/>
  <c r="K4238" i="11"/>
  <c r="J4238" i="11"/>
  <c r="I4238" i="11"/>
  <c r="H4238" i="11"/>
  <c r="G4238" i="11"/>
  <c r="F4238" i="11"/>
  <c r="E4238" i="11"/>
  <c r="D4238" i="11"/>
  <c r="C4238" i="11"/>
  <c r="L4237" i="11"/>
  <c r="K4237" i="11"/>
  <c r="J4237" i="11"/>
  <c r="I4237" i="11"/>
  <c r="H4237" i="11"/>
  <c r="G4237" i="11"/>
  <c r="F4237" i="11"/>
  <c r="E4237" i="11"/>
  <c r="D4237" i="11"/>
  <c r="C4237" i="11"/>
  <c r="L4236" i="11"/>
  <c r="K4236" i="11"/>
  <c r="J4236" i="11"/>
  <c r="I4236" i="11"/>
  <c r="H4236" i="11"/>
  <c r="G4236" i="11"/>
  <c r="F4236" i="11"/>
  <c r="E4236" i="11"/>
  <c r="D4236" i="11"/>
  <c r="C4236" i="11"/>
  <c r="A4236" i="11" s="1"/>
  <c r="L4235" i="11"/>
  <c r="K4235" i="11"/>
  <c r="J4235" i="11"/>
  <c r="I4235" i="11"/>
  <c r="H4235" i="11"/>
  <c r="G4235" i="11"/>
  <c r="F4235" i="11"/>
  <c r="E4235" i="11"/>
  <c r="D4235" i="11"/>
  <c r="C4235" i="11"/>
  <c r="L4234" i="11"/>
  <c r="K4234" i="11"/>
  <c r="J4234" i="11"/>
  <c r="I4234" i="11"/>
  <c r="H4234" i="11"/>
  <c r="G4234" i="11"/>
  <c r="F4234" i="11"/>
  <c r="E4234" i="11"/>
  <c r="D4234" i="11"/>
  <c r="C4234" i="11"/>
  <c r="B4234" i="11" s="1"/>
  <c r="L4233" i="11"/>
  <c r="K4233" i="11"/>
  <c r="J4233" i="11"/>
  <c r="I4233" i="11"/>
  <c r="H4233" i="11"/>
  <c r="G4233" i="11"/>
  <c r="F4233" i="11"/>
  <c r="E4233" i="11"/>
  <c r="D4233" i="11"/>
  <c r="C4233" i="11"/>
  <c r="L4232" i="11"/>
  <c r="K4232" i="11"/>
  <c r="J4232" i="11"/>
  <c r="I4232" i="11"/>
  <c r="H4232" i="11"/>
  <c r="G4232" i="11"/>
  <c r="F4232" i="11"/>
  <c r="E4232" i="11"/>
  <c r="D4232" i="11"/>
  <c r="C4232" i="11"/>
  <c r="A4232" i="11" s="1"/>
  <c r="L4231" i="11"/>
  <c r="K4231" i="11"/>
  <c r="J4231" i="11"/>
  <c r="I4231" i="11"/>
  <c r="H4231" i="11"/>
  <c r="G4231" i="11"/>
  <c r="F4231" i="11"/>
  <c r="E4231" i="11"/>
  <c r="D4231" i="11"/>
  <c r="C4231" i="11"/>
  <c r="L4230" i="11"/>
  <c r="K4230" i="11"/>
  <c r="J4230" i="11"/>
  <c r="I4230" i="11"/>
  <c r="H4230" i="11"/>
  <c r="G4230" i="11"/>
  <c r="F4230" i="11"/>
  <c r="E4230" i="11"/>
  <c r="D4230" i="11"/>
  <c r="C4230" i="11"/>
  <c r="A4230" i="11" s="1"/>
  <c r="L4229" i="11"/>
  <c r="K4229" i="11"/>
  <c r="J4229" i="11"/>
  <c r="I4229" i="11"/>
  <c r="H4229" i="11"/>
  <c r="G4229" i="11"/>
  <c r="F4229" i="11"/>
  <c r="E4229" i="11"/>
  <c r="D4229" i="11"/>
  <c r="C4229" i="11"/>
  <c r="L4228" i="11"/>
  <c r="K4228" i="11"/>
  <c r="J4228" i="11"/>
  <c r="I4228" i="11"/>
  <c r="H4228" i="11"/>
  <c r="G4228" i="11"/>
  <c r="F4228" i="11"/>
  <c r="E4228" i="11"/>
  <c r="D4228" i="11"/>
  <c r="C4228" i="11"/>
  <c r="A4228" i="11" s="1"/>
  <c r="L4227" i="11"/>
  <c r="K4227" i="11"/>
  <c r="J4227" i="11"/>
  <c r="I4227" i="11"/>
  <c r="H4227" i="11"/>
  <c r="G4227" i="11"/>
  <c r="F4227" i="11"/>
  <c r="E4227" i="11"/>
  <c r="D4227" i="11"/>
  <c r="C4227" i="11"/>
  <c r="L4226" i="11"/>
  <c r="K4226" i="11"/>
  <c r="J4226" i="11"/>
  <c r="I4226" i="11"/>
  <c r="H4226" i="11"/>
  <c r="G4226" i="11"/>
  <c r="F4226" i="11"/>
  <c r="E4226" i="11"/>
  <c r="D4226" i="11"/>
  <c r="C4226" i="11"/>
  <c r="A4226" i="11" s="1"/>
  <c r="L4225" i="11"/>
  <c r="K4225" i="11"/>
  <c r="J4225" i="11"/>
  <c r="I4225" i="11"/>
  <c r="H4225" i="11"/>
  <c r="G4225" i="11"/>
  <c r="F4225" i="11"/>
  <c r="E4225" i="11"/>
  <c r="D4225" i="11"/>
  <c r="C4225" i="11"/>
  <c r="L4224" i="11"/>
  <c r="K4224" i="11"/>
  <c r="J4224" i="11"/>
  <c r="I4224" i="11"/>
  <c r="H4224" i="11"/>
  <c r="G4224" i="11"/>
  <c r="F4224" i="11"/>
  <c r="E4224" i="11"/>
  <c r="D4224" i="11"/>
  <c r="C4224" i="11"/>
  <c r="A4224" i="11" s="1"/>
  <c r="L4223" i="11"/>
  <c r="K4223" i="11"/>
  <c r="J4223" i="11"/>
  <c r="I4223" i="11"/>
  <c r="H4223" i="11"/>
  <c r="G4223" i="11"/>
  <c r="F4223" i="11"/>
  <c r="E4223" i="11"/>
  <c r="D4223" i="11"/>
  <c r="C4223" i="11"/>
  <c r="L4222" i="11"/>
  <c r="K4222" i="11"/>
  <c r="J4222" i="11"/>
  <c r="I4222" i="11"/>
  <c r="H4222" i="11"/>
  <c r="G4222" i="11"/>
  <c r="F4222" i="11"/>
  <c r="E4222" i="11"/>
  <c r="D4222" i="11"/>
  <c r="C4222" i="11"/>
  <c r="L4221" i="11"/>
  <c r="K4221" i="11"/>
  <c r="J4221" i="11"/>
  <c r="I4221" i="11"/>
  <c r="H4221" i="11"/>
  <c r="G4221" i="11"/>
  <c r="F4221" i="11"/>
  <c r="E4221" i="11"/>
  <c r="D4221" i="11"/>
  <c r="C4221" i="11"/>
  <c r="L4220" i="11"/>
  <c r="K4220" i="11"/>
  <c r="J4220" i="11"/>
  <c r="I4220" i="11"/>
  <c r="H4220" i="11"/>
  <c r="G4220" i="11"/>
  <c r="F4220" i="11"/>
  <c r="E4220" i="11"/>
  <c r="D4220" i="11"/>
  <c r="C4220" i="11"/>
  <c r="A4220" i="11" s="1"/>
  <c r="L4219" i="11"/>
  <c r="K4219" i="11"/>
  <c r="J4219" i="11"/>
  <c r="I4219" i="11"/>
  <c r="H4219" i="11"/>
  <c r="G4219" i="11"/>
  <c r="F4219" i="11"/>
  <c r="E4219" i="11"/>
  <c r="D4219" i="11"/>
  <c r="C4219" i="11"/>
  <c r="L4218" i="11"/>
  <c r="K4218" i="11"/>
  <c r="J4218" i="11"/>
  <c r="I4218" i="11"/>
  <c r="H4218" i="11"/>
  <c r="G4218" i="11"/>
  <c r="F4218" i="11"/>
  <c r="E4218" i="11"/>
  <c r="D4218" i="11"/>
  <c r="C4218" i="11"/>
  <c r="B4218" i="11" s="1"/>
  <c r="L4217" i="11"/>
  <c r="K4217" i="11"/>
  <c r="J4217" i="11"/>
  <c r="I4217" i="11"/>
  <c r="H4217" i="11"/>
  <c r="G4217" i="11"/>
  <c r="F4217" i="11"/>
  <c r="E4217" i="11"/>
  <c r="D4217" i="11"/>
  <c r="C4217" i="11"/>
  <c r="L4216" i="11"/>
  <c r="K4216" i="11"/>
  <c r="J4216" i="11"/>
  <c r="I4216" i="11"/>
  <c r="H4216" i="11"/>
  <c r="G4216" i="11"/>
  <c r="F4216" i="11"/>
  <c r="E4216" i="11"/>
  <c r="D4216" i="11"/>
  <c r="C4216" i="11"/>
  <c r="A4216" i="11" s="1"/>
  <c r="L4215" i="11"/>
  <c r="K4215" i="11"/>
  <c r="J4215" i="11"/>
  <c r="I4215" i="11"/>
  <c r="H4215" i="11"/>
  <c r="G4215" i="11"/>
  <c r="F4215" i="11"/>
  <c r="E4215" i="11"/>
  <c r="D4215" i="11"/>
  <c r="C4215" i="11"/>
  <c r="L4214" i="11"/>
  <c r="K4214" i="11"/>
  <c r="J4214" i="11"/>
  <c r="I4214" i="11"/>
  <c r="H4214" i="11"/>
  <c r="G4214" i="11"/>
  <c r="F4214" i="11"/>
  <c r="E4214" i="11"/>
  <c r="D4214" i="11"/>
  <c r="C4214" i="11"/>
  <c r="A4214" i="11" s="1"/>
  <c r="L4213" i="11"/>
  <c r="K4213" i="11"/>
  <c r="J4213" i="11"/>
  <c r="I4213" i="11"/>
  <c r="H4213" i="11"/>
  <c r="G4213" i="11"/>
  <c r="F4213" i="11"/>
  <c r="E4213" i="11"/>
  <c r="D4213" i="11"/>
  <c r="C4213" i="11"/>
  <c r="L4212" i="11"/>
  <c r="K4212" i="11"/>
  <c r="J4212" i="11"/>
  <c r="I4212" i="11"/>
  <c r="H4212" i="11"/>
  <c r="G4212" i="11"/>
  <c r="F4212" i="11"/>
  <c r="E4212" i="11"/>
  <c r="D4212" i="11"/>
  <c r="C4212" i="11"/>
  <c r="A4212" i="11" s="1"/>
  <c r="L4211" i="11"/>
  <c r="K4211" i="11"/>
  <c r="J4211" i="11"/>
  <c r="I4211" i="11"/>
  <c r="H4211" i="11"/>
  <c r="G4211" i="11"/>
  <c r="F4211" i="11"/>
  <c r="E4211" i="11"/>
  <c r="D4211" i="11"/>
  <c r="C4211" i="11"/>
  <c r="L4210" i="11"/>
  <c r="K4210" i="11"/>
  <c r="J4210" i="11"/>
  <c r="I4210" i="11"/>
  <c r="H4210" i="11"/>
  <c r="G4210" i="11"/>
  <c r="F4210" i="11"/>
  <c r="E4210" i="11"/>
  <c r="D4210" i="11"/>
  <c r="C4210" i="11"/>
  <c r="L4209" i="11"/>
  <c r="K4209" i="11"/>
  <c r="J4209" i="11"/>
  <c r="I4209" i="11"/>
  <c r="H4209" i="11"/>
  <c r="G4209" i="11"/>
  <c r="F4209" i="11"/>
  <c r="E4209" i="11"/>
  <c r="D4209" i="11"/>
  <c r="C4209" i="11"/>
  <c r="A4209" i="11" s="1"/>
  <c r="L4208" i="11"/>
  <c r="K4208" i="11"/>
  <c r="J4208" i="11"/>
  <c r="I4208" i="11"/>
  <c r="H4208" i="11"/>
  <c r="G4208" i="11"/>
  <c r="F4208" i="11"/>
  <c r="E4208" i="11"/>
  <c r="D4208" i="11"/>
  <c r="C4208" i="11"/>
  <c r="L4207" i="11"/>
  <c r="K4207" i="11"/>
  <c r="J4207" i="11"/>
  <c r="I4207" i="11"/>
  <c r="H4207" i="11"/>
  <c r="G4207" i="11"/>
  <c r="F4207" i="11"/>
  <c r="E4207" i="11"/>
  <c r="D4207" i="11"/>
  <c r="C4207" i="11"/>
  <c r="B4207" i="11" s="1"/>
  <c r="L4206" i="11"/>
  <c r="K4206" i="11"/>
  <c r="J4206" i="11"/>
  <c r="I4206" i="11"/>
  <c r="H4206" i="11"/>
  <c r="G4206" i="11"/>
  <c r="F4206" i="11"/>
  <c r="E4206" i="11"/>
  <c r="D4206" i="11"/>
  <c r="C4206" i="11"/>
  <c r="L4205" i="11"/>
  <c r="K4205" i="11"/>
  <c r="J4205" i="11"/>
  <c r="I4205" i="11"/>
  <c r="H4205" i="11"/>
  <c r="G4205" i="11"/>
  <c r="F4205" i="11"/>
  <c r="E4205" i="11"/>
  <c r="D4205" i="11"/>
  <c r="C4205" i="11"/>
  <c r="A4205" i="11" s="1"/>
  <c r="L4204" i="11"/>
  <c r="K4204" i="11"/>
  <c r="J4204" i="11"/>
  <c r="I4204" i="11"/>
  <c r="H4204" i="11"/>
  <c r="G4204" i="11"/>
  <c r="F4204" i="11"/>
  <c r="E4204" i="11"/>
  <c r="D4204" i="11"/>
  <c r="C4204" i="11"/>
  <c r="L4203" i="11"/>
  <c r="K4203" i="11"/>
  <c r="J4203" i="11"/>
  <c r="I4203" i="11"/>
  <c r="H4203" i="11"/>
  <c r="G4203" i="11"/>
  <c r="F4203" i="11"/>
  <c r="E4203" i="11"/>
  <c r="D4203" i="11"/>
  <c r="C4203" i="11"/>
  <c r="L4202" i="11"/>
  <c r="K4202" i="11"/>
  <c r="J4202" i="11"/>
  <c r="I4202" i="11"/>
  <c r="H4202" i="11"/>
  <c r="G4202" i="11"/>
  <c r="F4202" i="11"/>
  <c r="E4202" i="11"/>
  <c r="D4202" i="11"/>
  <c r="C4202" i="11"/>
  <c r="L4201" i="11"/>
  <c r="K4201" i="11"/>
  <c r="J4201" i="11"/>
  <c r="I4201" i="11"/>
  <c r="H4201" i="11"/>
  <c r="G4201" i="11"/>
  <c r="F4201" i="11"/>
  <c r="E4201" i="11"/>
  <c r="D4201" i="11"/>
  <c r="C4201" i="11"/>
  <c r="L4200" i="11"/>
  <c r="K4200" i="11"/>
  <c r="J4200" i="11"/>
  <c r="I4200" i="11"/>
  <c r="H4200" i="11"/>
  <c r="G4200" i="11"/>
  <c r="F4200" i="11"/>
  <c r="E4200" i="11"/>
  <c r="D4200" i="11"/>
  <c r="C4200" i="11"/>
  <c r="L4199" i="11"/>
  <c r="K4199" i="11"/>
  <c r="J4199" i="11"/>
  <c r="I4199" i="11"/>
  <c r="H4199" i="11"/>
  <c r="G4199" i="11"/>
  <c r="F4199" i="11"/>
  <c r="E4199" i="11"/>
  <c r="D4199" i="11"/>
  <c r="C4199" i="11"/>
  <c r="L4198" i="11"/>
  <c r="K4198" i="11"/>
  <c r="J4198" i="11"/>
  <c r="I4198" i="11"/>
  <c r="H4198" i="11"/>
  <c r="G4198" i="11"/>
  <c r="F4198" i="11"/>
  <c r="E4198" i="11"/>
  <c r="D4198" i="11"/>
  <c r="C4198" i="11"/>
  <c r="L4197" i="11"/>
  <c r="K4197" i="11"/>
  <c r="J4197" i="11"/>
  <c r="I4197" i="11"/>
  <c r="H4197" i="11"/>
  <c r="G4197" i="11"/>
  <c r="F4197" i="11"/>
  <c r="E4197" i="11"/>
  <c r="D4197" i="11"/>
  <c r="C4197" i="11"/>
  <c r="B4197" i="11" s="1"/>
  <c r="L4196" i="11"/>
  <c r="K4196" i="11"/>
  <c r="J4196" i="11"/>
  <c r="I4196" i="11"/>
  <c r="H4196" i="11"/>
  <c r="G4196" i="11"/>
  <c r="F4196" i="11"/>
  <c r="E4196" i="11"/>
  <c r="D4196" i="11"/>
  <c r="C4196" i="11"/>
  <c r="L4195" i="11"/>
  <c r="K4195" i="11"/>
  <c r="J4195" i="11"/>
  <c r="I4195" i="11"/>
  <c r="H4195" i="11"/>
  <c r="G4195" i="11"/>
  <c r="F4195" i="11"/>
  <c r="E4195" i="11"/>
  <c r="D4195" i="11"/>
  <c r="C4195" i="11"/>
  <c r="B4195" i="11" s="1"/>
  <c r="L4194" i="11"/>
  <c r="K4194" i="11"/>
  <c r="J4194" i="11"/>
  <c r="I4194" i="11"/>
  <c r="H4194" i="11"/>
  <c r="G4194" i="11"/>
  <c r="F4194" i="11"/>
  <c r="E4194" i="11"/>
  <c r="D4194" i="11"/>
  <c r="C4194" i="11"/>
  <c r="L4193" i="11"/>
  <c r="K4193" i="11"/>
  <c r="J4193" i="11"/>
  <c r="I4193" i="11"/>
  <c r="H4193" i="11"/>
  <c r="G4193" i="11"/>
  <c r="F4193" i="11"/>
  <c r="E4193" i="11"/>
  <c r="D4193" i="11"/>
  <c r="C4193" i="11"/>
  <c r="A4193" i="11" s="1"/>
  <c r="L4192" i="11"/>
  <c r="K4192" i="11"/>
  <c r="J4192" i="11"/>
  <c r="I4192" i="11"/>
  <c r="H4192" i="11"/>
  <c r="G4192" i="11"/>
  <c r="F4192" i="11"/>
  <c r="E4192" i="11"/>
  <c r="D4192" i="11"/>
  <c r="C4192" i="11"/>
  <c r="L4191" i="11"/>
  <c r="K4191" i="11"/>
  <c r="J4191" i="11"/>
  <c r="I4191" i="11"/>
  <c r="H4191" i="11"/>
  <c r="G4191" i="11"/>
  <c r="F4191" i="11"/>
  <c r="E4191" i="11"/>
  <c r="D4191" i="11"/>
  <c r="C4191" i="11"/>
  <c r="B4191" i="11" s="1"/>
  <c r="L4190" i="11"/>
  <c r="K4190" i="11"/>
  <c r="J4190" i="11"/>
  <c r="I4190" i="11"/>
  <c r="H4190" i="11"/>
  <c r="G4190" i="11"/>
  <c r="F4190" i="11"/>
  <c r="E4190" i="11"/>
  <c r="D4190" i="11"/>
  <c r="C4190" i="11"/>
  <c r="L4189" i="11"/>
  <c r="K4189" i="11"/>
  <c r="J4189" i="11"/>
  <c r="I4189" i="11"/>
  <c r="H4189" i="11"/>
  <c r="G4189" i="11"/>
  <c r="F4189" i="11"/>
  <c r="E4189" i="11"/>
  <c r="D4189" i="11"/>
  <c r="C4189" i="11"/>
  <c r="A4189" i="11" s="1"/>
  <c r="L4188" i="11"/>
  <c r="K4188" i="11"/>
  <c r="J4188" i="11"/>
  <c r="I4188" i="11"/>
  <c r="H4188" i="11"/>
  <c r="G4188" i="11"/>
  <c r="F4188" i="11"/>
  <c r="E4188" i="11"/>
  <c r="D4188" i="11"/>
  <c r="C4188" i="11"/>
  <c r="L4187" i="11"/>
  <c r="K4187" i="11"/>
  <c r="J4187" i="11"/>
  <c r="I4187" i="11"/>
  <c r="H4187" i="11"/>
  <c r="G4187" i="11"/>
  <c r="F4187" i="11"/>
  <c r="E4187" i="11"/>
  <c r="D4187" i="11"/>
  <c r="C4187" i="11"/>
  <c r="L4186" i="11"/>
  <c r="K4186" i="11"/>
  <c r="J4186" i="11"/>
  <c r="I4186" i="11"/>
  <c r="H4186" i="11"/>
  <c r="G4186" i="11"/>
  <c r="F4186" i="11"/>
  <c r="E4186" i="11"/>
  <c r="D4186" i="11"/>
  <c r="C4186" i="11"/>
  <c r="L4185" i="11"/>
  <c r="K4185" i="11"/>
  <c r="J4185" i="11"/>
  <c r="I4185" i="11"/>
  <c r="H4185" i="11"/>
  <c r="G4185" i="11"/>
  <c r="F4185" i="11"/>
  <c r="E4185" i="11"/>
  <c r="D4185" i="11"/>
  <c r="C4185" i="11"/>
  <c r="L4184" i="11"/>
  <c r="K4184" i="11"/>
  <c r="J4184" i="11"/>
  <c r="I4184" i="11"/>
  <c r="H4184" i="11"/>
  <c r="G4184" i="11"/>
  <c r="F4184" i="11"/>
  <c r="E4184" i="11"/>
  <c r="D4184" i="11"/>
  <c r="C4184" i="11"/>
  <c r="L4183" i="11"/>
  <c r="K4183" i="11"/>
  <c r="J4183" i="11"/>
  <c r="I4183" i="11"/>
  <c r="H4183" i="11"/>
  <c r="G4183" i="11"/>
  <c r="F4183" i="11"/>
  <c r="E4183" i="11"/>
  <c r="D4183" i="11"/>
  <c r="C4183" i="11"/>
  <c r="L4182" i="11"/>
  <c r="K4182" i="11"/>
  <c r="J4182" i="11"/>
  <c r="I4182" i="11"/>
  <c r="H4182" i="11"/>
  <c r="G4182" i="11"/>
  <c r="F4182" i="11"/>
  <c r="E4182" i="11"/>
  <c r="D4182" i="11"/>
  <c r="C4182" i="11"/>
  <c r="L4181" i="11"/>
  <c r="K4181" i="11"/>
  <c r="J4181" i="11"/>
  <c r="I4181" i="11"/>
  <c r="H4181" i="11"/>
  <c r="G4181" i="11"/>
  <c r="F4181" i="11"/>
  <c r="E4181" i="11"/>
  <c r="D4181" i="11"/>
  <c r="C4181" i="11"/>
  <c r="B4181" i="11" s="1"/>
  <c r="L4180" i="11"/>
  <c r="K4180" i="11"/>
  <c r="J4180" i="11"/>
  <c r="I4180" i="11"/>
  <c r="H4180" i="11"/>
  <c r="G4180" i="11"/>
  <c r="F4180" i="11"/>
  <c r="E4180" i="11"/>
  <c r="D4180" i="11"/>
  <c r="C4180" i="11"/>
  <c r="L4179" i="11"/>
  <c r="K4179" i="11"/>
  <c r="J4179" i="11"/>
  <c r="I4179" i="11"/>
  <c r="H4179" i="11"/>
  <c r="G4179" i="11"/>
  <c r="F4179" i="11"/>
  <c r="E4179" i="11"/>
  <c r="D4179" i="11"/>
  <c r="C4179" i="11"/>
  <c r="L4178" i="11"/>
  <c r="K4178" i="11"/>
  <c r="J4178" i="11"/>
  <c r="I4178" i="11"/>
  <c r="H4178" i="11"/>
  <c r="G4178" i="11"/>
  <c r="F4178" i="11"/>
  <c r="E4178" i="11"/>
  <c r="D4178" i="11"/>
  <c r="C4178" i="11"/>
  <c r="B4178" i="11" s="1"/>
  <c r="L4177" i="11"/>
  <c r="K4177" i="11"/>
  <c r="J4177" i="11"/>
  <c r="I4177" i="11"/>
  <c r="H4177" i="11"/>
  <c r="G4177" i="11"/>
  <c r="F4177" i="11"/>
  <c r="E4177" i="11"/>
  <c r="D4177" i="11"/>
  <c r="C4177" i="11"/>
  <c r="L4176" i="11"/>
  <c r="K4176" i="11"/>
  <c r="J4176" i="11"/>
  <c r="I4176" i="11"/>
  <c r="H4176" i="11"/>
  <c r="G4176" i="11"/>
  <c r="F4176" i="11"/>
  <c r="E4176" i="11"/>
  <c r="D4176" i="11"/>
  <c r="C4176" i="11"/>
  <c r="B4176" i="11" s="1"/>
  <c r="L4175" i="11"/>
  <c r="K4175" i="11"/>
  <c r="J4175" i="11"/>
  <c r="I4175" i="11"/>
  <c r="H4175" i="11"/>
  <c r="G4175" i="11"/>
  <c r="F4175" i="11"/>
  <c r="E4175" i="11"/>
  <c r="D4175" i="11"/>
  <c r="C4175" i="11"/>
  <c r="L4174" i="11"/>
  <c r="K4174" i="11"/>
  <c r="J4174" i="11"/>
  <c r="I4174" i="11"/>
  <c r="H4174" i="11"/>
  <c r="G4174" i="11"/>
  <c r="F4174" i="11"/>
  <c r="E4174" i="11"/>
  <c r="D4174" i="11"/>
  <c r="C4174" i="11"/>
  <c r="B4174" i="11" s="1"/>
  <c r="L4173" i="11"/>
  <c r="K4173" i="11"/>
  <c r="J4173" i="11"/>
  <c r="I4173" i="11"/>
  <c r="H4173" i="11"/>
  <c r="G4173" i="11"/>
  <c r="F4173" i="11"/>
  <c r="E4173" i="11"/>
  <c r="D4173" i="11"/>
  <c r="C4173" i="11"/>
  <c r="L4172" i="11"/>
  <c r="K4172" i="11"/>
  <c r="J4172" i="11"/>
  <c r="I4172" i="11"/>
  <c r="H4172" i="11"/>
  <c r="G4172" i="11"/>
  <c r="F4172" i="11"/>
  <c r="E4172" i="11"/>
  <c r="D4172" i="11"/>
  <c r="C4172" i="11"/>
  <c r="B4172" i="11" s="1"/>
  <c r="L4171" i="11"/>
  <c r="K4171" i="11"/>
  <c r="J4171" i="11"/>
  <c r="I4171" i="11"/>
  <c r="H4171" i="11"/>
  <c r="G4171" i="11"/>
  <c r="F4171" i="11"/>
  <c r="E4171" i="11"/>
  <c r="D4171" i="11"/>
  <c r="C4171" i="11"/>
  <c r="L4170" i="11"/>
  <c r="K4170" i="11"/>
  <c r="J4170" i="11"/>
  <c r="I4170" i="11"/>
  <c r="H4170" i="11"/>
  <c r="G4170" i="11"/>
  <c r="F4170" i="11"/>
  <c r="E4170" i="11"/>
  <c r="D4170" i="11"/>
  <c r="C4170" i="11"/>
  <c r="B4170" i="11" s="1"/>
  <c r="L4169" i="11"/>
  <c r="K4169" i="11"/>
  <c r="J4169" i="11"/>
  <c r="I4169" i="11"/>
  <c r="H4169" i="11"/>
  <c r="G4169" i="11"/>
  <c r="F4169" i="11"/>
  <c r="E4169" i="11"/>
  <c r="D4169" i="11"/>
  <c r="C4169" i="11"/>
  <c r="L4168" i="11"/>
  <c r="K4168" i="11"/>
  <c r="J4168" i="11"/>
  <c r="I4168" i="11"/>
  <c r="H4168" i="11"/>
  <c r="G4168" i="11"/>
  <c r="F4168" i="11"/>
  <c r="E4168" i="11"/>
  <c r="D4168" i="11"/>
  <c r="C4168" i="11"/>
  <c r="L4167" i="11"/>
  <c r="K4167" i="11"/>
  <c r="J4167" i="11"/>
  <c r="I4167" i="11"/>
  <c r="H4167" i="11"/>
  <c r="G4167" i="11"/>
  <c r="F4167" i="11"/>
  <c r="E4167" i="11"/>
  <c r="D4167" i="11"/>
  <c r="C4167" i="11"/>
  <c r="L4166" i="11"/>
  <c r="K4166" i="11"/>
  <c r="J4166" i="11"/>
  <c r="I4166" i="11"/>
  <c r="H4166" i="11"/>
  <c r="G4166" i="11"/>
  <c r="F4166" i="11"/>
  <c r="E4166" i="11"/>
  <c r="D4166" i="11"/>
  <c r="C4166" i="11"/>
  <c r="L4165" i="11"/>
  <c r="K4165" i="11"/>
  <c r="J4165" i="11"/>
  <c r="I4165" i="11"/>
  <c r="H4165" i="11"/>
  <c r="G4165" i="11"/>
  <c r="F4165" i="11"/>
  <c r="E4165" i="11"/>
  <c r="D4165" i="11"/>
  <c r="C4165" i="11"/>
  <c r="L4164" i="11"/>
  <c r="K4164" i="11"/>
  <c r="J4164" i="11"/>
  <c r="I4164" i="11"/>
  <c r="H4164" i="11"/>
  <c r="G4164" i="11"/>
  <c r="F4164" i="11"/>
  <c r="E4164" i="11"/>
  <c r="D4164" i="11"/>
  <c r="C4164" i="11"/>
  <c r="B4164" i="11" s="1"/>
  <c r="L4163" i="11"/>
  <c r="K4163" i="11"/>
  <c r="J4163" i="11"/>
  <c r="I4163" i="11"/>
  <c r="H4163" i="11"/>
  <c r="G4163" i="11"/>
  <c r="F4163" i="11"/>
  <c r="E4163" i="11"/>
  <c r="D4163" i="11"/>
  <c r="C4163" i="11"/>
  <c r="L4162" i="11"/>
  <c r="K4162" i="11"/>
  <c r="J4162" i="11"/>
  <c r="I4162" i="11"/>
  <c r="H4162" i="11"/>
  <c r="G4162" i="11"/>
  <c r="F4162" i="11"/>
  <c r="E4162" i="11"/>
  <c r="D4162" i="11"/>
  <c r="C4162" i="11"/>
  <c r="B4162" i="11" s="1"/>
  <c r="L4161" i="11"/>
  <c r="K4161" i="11"/>
  <c r="J4161" i="11"/>
  <c r="I4161" i="11"/>
  <c r="H4161" i="11"/>
  <c r="G4161" i="11"/>
  <c r="F4161" i="11"/>
  <c r="E4161" i="11"/>
  <c r="D4161" i="11"/>
  <c r="C4161" i="11"/>
  <c r="L4160" i="11"/>
  <c r="K4160" i="11"/>
  <c r="J4160" i="11"/>
  <c r="I4160" i="11"/>
  <c r="H4160" i="11"/>
  <c r="G4160" i="11"/>
  <c r="F4160" i="11"/>
  <c r="E4160" i="11"/>
  <c r="D4160" i="11"/>
  <c r="C4160" i="11"/>
  <c r="B4160" i="11" s="1"/>
  <c r="L4159" i="11"/>
  <c r="K4159" i="11"/>
  <c r="J4159" i="11"/>
  <c r="I4159" i="11"/>
  <c r="H4159" i="11"/>
  <c r="G4159" i="11"/>
  <c r="F4159" i="11"/>
  <c r="E4159" i="11"/>
  <c r="D4159" i="11"/>
  <c r="C4159" i="11"/>
  <c r="L4158" i="11"/>
  <c r="K4158" i="11"/>
  <c r="J4158" i="11"/>
  <c r="I4158" i="11"/>
  <c r="H4158" i="11"/>
  <c r="G4158" i="11"/>
  <c r="F4158" i="11"/>
  <c r="E4158" i="11"/>
  <c r="D4158" i="11"/>
  <c r="C4158" i="11"/>
  <c r="B4158" i="11" s="1"/>
  <c r="L4157" i="11"/>
  <c r="K4157" i="11"/>
  <c r="J4157" i="11"/>
  <c r="I4157" i="11"/>
  <c r="H4157" i="11"/>
  <c r="G4157" i="11"/>
  <c r="F4157" i="11"/>
  <c r="E4157" i="11"/>
  <c r="D4157" i="11"/>
  <c r="C4157" i="11"/>
  <c r="L4156" i="11"/>
  <c r="K4156" i="11"/>
  <c r="J4156" i="11"/>
  <c r="I4156" i="11"/>
  <c r="H4156" i="11"/>
  <c r="G4156" i="11"/>
  <c r="F4156" i="11"/>
  <c r="E4156" i="11"/>
  <c r="D4156" i="11"/>
  <c r="C4156" i="11"/>
  <c r="B4156" i="11" s="1"/>
  <c r="L4155" i="11"/>
  <c r="K4155" i="11"/>
  <c r="J4155" i="11"/>
  <c r="I4155" i="11"/>
  <c r="H4155" i="11"/>
  <c r="G4155" i="11"/>
  <c r="F4155" i="11"/>
  <c r="E4155" i="11"/>
  <c r="D4155" i="11"/>
  <c r="C4155" i="11"/>
  <c r="L4154" i="11"/>
  <c r="K4154" i="11"/>
  <c r="J4154" i="11"/>
  <c r="I4154" i="11"/>
  <c r="H4154" i="11"/>
  <c r="G4154" i="11"/>
  <c r="F4154" i="11"/>
  <c r="E4154" i="11"/>
  <c r="D4154" i="11"/>
  <c r="C4154" i="11"/>
  <c r="B4154" i="11" s="1"/>
  <c r="L4153" i="11"/>
  <c r="K4153" i="11"/>
  <c r="J4153" i="11"/>
  <c r="I4153" i="11"/>
  <c r="H4153" i="11"/>
  <c r="G4153" i="11"/>
  <c r="F4153" i="11"/>
  <c r="E4153" i="11"/>
  <c r="D4153" i="11"/>
  <c r="C4153" i="11"/>
  <c r="L4152" i="11"/>
  <c r="K4152" i="11"/>
  <c r="J4152" i="11"/>
  <c r="I4152" i="11"/>
  <c r="H4152" i="11"/>
  <c r="G4152" i="11"/>
  <c r="F4152" i="11"/>
  <c r="E4152" i="11"/>
  <c r="D4152" i="11"/>
  <c r="C4152" i="11"/>
  <c r="L4151" i="11"/>
  <c r="K4151" i="11"/>
  <c r="J4151" i="11"/>
  <c r="I4151" i="11"/>
  <c r="H4151" i="11"/>
  <c r="G4151" i="11"/>
  <c r="F4151" i="11"/>
  <c r="E4151" i="11"/>
  <c r="D4151" i="11"/>
  <c r="C4151" i="11"/>
  <c r="L4150" i="11"/>
  <c r="K4150" i="11"/>
  <c r="J4150" i="11"/>
  <c r="I4150" i="11"/>
  <c r="H4150" i="11"/>
  <c r="G4150" i="11"/>
  <c r="F4150" i="11"/>
  <c r="E4150" i="11"/>
  <c r="D4150" i="11"/>
  <c r="C4150" i="11"/>
  <c r="L4149" i="11"/>
  <c r="K4149" i="11"/>
  <c r="J4149" i="11"/>
  <c r="I4149" i="11"/>
  <c r="H4149" i="11"/>
  <c r="G4149" i="11"/>
  <c r="F4149" i="11"/>
  <c r="E4149" i="11"/>
  <c r="D4149" i="11"/>
  <c r="C4149" i="11"/>
  <c r="L4148" i="11"/>
  <c r="K4148" i="11"/>
  <c r="J4148" i="11"/>
  <c r="I4148" i="11"/>
  <c r="H4148" i="11"/>
  <c r="G4148" i="11"/>
  <c r="F4148" i="11"/>
  <c r="E4148" i="11"/>
  <c r="D4148" i="11"/>
  <c r="C4148" i="11"/>
  <c r="L4147" i="11"/>
  <c r="K4147" i="11"/>
  <c r="J4147" i="11"/>
  <c r="I4147" i="11"/>
  <c r="H4147" i="11"/>
  <c r="G4147" i="11"/>
  <c r="F4147" i="11"/>
  <c r="E4147" i="11"/>
  <c r="D4147" i="11"/>
  <c r="C4147" i="11"/>
  <c r="L4146" i="11"/>
  <c r="K4146" i="11"/>
  <c r="J4146" i="11"/>
  <c r="I4146" i="11"/>
  <c r="H4146" i="11"/>
  <c r="G4146" i="11"/>
  <c r="F4146" i="11"/>
  <c r="E4146" i="11"/>
  <c r="D4146" i="11"/>
  <c r="C4146" i="11"/>
  <c r="L4145" i="11"/>
  <c r="K4145" i="11"/>
  <c r="J4145" i="11"/>
  <c r="I4145" i="11"/>
  <c r="H4145" i="11"/>
  <c r="G4145" i="11"/>
  <c r="F4145" i="11"/>
  <c r="E4145" i="11"/>
  <c r="D4145" i="11"/>
  <c r="C4145" i="11"/>
  <c r="L4144" i="11"/>
  <c r="K4144" i="11"/>
  <c r="J4144" i="11"/>
  <c r="I4144" i="11"/>
  <c r="H4144" i="11"/>
  <c r="G4144" i="11"/>
  <c r="F4144" i="11"/>
  <c r="E4144" i="11"/>
  <c r="D4144" i="11"/>
  <c r="C4144" i="11"/>
  <c r="L4143" i="11"/>
  <c r="K4143" i="11"/>
  <c r="J4143" i="11"/>
  <c r="I4143" i="11"/>
  <c r="H4143" i="11"/>
  <c r="G4143" i="11"/>
  <c r="F4143" i="11"/>
  <c r="E4143" i="11"/>
  <c r="D4143" i="11"/>
  <c r="C4143" i="11"/>
  <c r="L4142" i="11"/>
  <c r="K4142" i="11"/>
  <c r="J4142" i="11"/>
  <c r="I4142" i="11"/>
  <c r="H4142" i="11"/>
  <c r="G4142" i="11"/>
  <c r="F4142" i="11"/>
  <c r="E4142" i="11"/>
  <c r="D4142" i="11"/>
  <c r="C4142" i="11"/>
  <c r="L4141" i="11"/>
  <c r="K4141" i="11"/>
  <c r="J4141" i="11"/>
  <c r="I4141" i="11"/>
  <c r="H4141" i="11"/>
  <c r="G4141" i="11"/>
  <c r="F4141" i="11"/>
  <c r="E4141" i="11"/>
  <c r="D4141" i="11"/>
  <c r="C4141" i="11"/>
  <c r="L4140" i="11"/>
  <c r="K4140" i="11"/>
  <c r="J4140" i="11"/>
  <c r="I4140" i="11"/>
  <c r="H4140" i="11"/>
  <c r="G4140" i="11"/>
  <c r="F4140" i="11"/>
  <c r="E4140" i="11"/>
  <c r="D4140" i="11"/>
  <c r="C4140" i="11"/>
  <c r="L4139" i="11"/>
  <c r="K4139" i="11"/>
  <c r="J4139" i="11"/>
  <c r="I4139" i="11"/>
  <c r="H4139" i="11"/>
  <c r="G4139" i="11"/>
  <c r="F4139" i="11"/>
  <c r="E4139" i="11"/>
  <c r="D4139" i="11"/>
  <c r="C4139" i="11"/>
  <c r="L4138" i="11"/>
  <c r="K4138" i="11"/>
  <c r="J4138" i="11"/>
  <c r="I4138" i="11"/>
  <c r="H4138" i="11"/>
  <c r="G4138" i="11"/>
  <c r="F4138" i="11"/>
  <c r="E4138" i="11"/>
  <c r="D4138" i="11"/>
  <c r="C4138" i="11"/>
  <c r="L4137" i="11"/>
  <c r="K4137" i="11"/>
  <c r="J4137" i="11"/>
  <c r="I4137" i="11"/>
  <c r="H4137" i="11"/>
  <c r="G4137" i="11"/>
  <c r="F4137" i="11"/>
  <c r="E4137" i="11"/>
  <c r="D4137" i="11"/>
  <c r="C4137" i="11"/>
  <c r="L4136" i="11"/>
  <c r="K4136" i="11"/>
  <c r="J4136" i="11"/>
  <c r="I4136" i="11"/>
  <c r="H4136" i="11"/>
  <c r="G4136" i="11"/>
  <c r="F4136" i="11"/>
  <c r="E4136" i="11"/>
  <c r="D4136" i="11"/>
  <c r="C4136" i="11"/>
  <c r="L4135" i="11"/>
  <c r="K4135" i="11"/>
  <c r="J4135" i="11"/>
  <c r="I4135" i="11"/>
  <c r="H4135" i="11"/>
  <c r="G4135" i="11"/>
  <c r="F4135" i="11"/>
  <c r="E4135" i="11"/>
  <c r="D4135" i="11"/>
  <c r="C4135" i="11"/>
  <c r="L4134" i="11"/>
  <c r="K4134" i="11"/>
  <c r="J4134" i="11"/>
  <c r="I4134" i="11"/>
  <c r="H4134" i="11"/>
  <c r="G4134" i="11"/>
  <c r="F4134" i="11"/>
  <c r="E4134" i="11"/>
  <c r="D4134" i="11"/>
  <c r="C4134" i="11"/>
  <c r="L4133" i="11"/>
  <c r="K4133" i="11"/>
  <c r="J4133" i="11"/>
  <c r="I4133" i="11"/>
  <c r="H4133" i="11"/>
  <c r="G4133" i="11"/>
  <c r="F4133" i="11"/>
  <c r="E4133" i="11"/>
  <c r="D4133" i="11"/>
  <c r="C4133" i="11"/>
  <c r="L4132" i="11"/>
  <c r="K4132" i="11"/>
  <c r="J4132" i="11"/>
  <c r="I4132" i="11"/>
  <c r="H4132" i="11"/>
  <c r="G4132" i="11"/>
  <c r="F4132" i="11"/>
  <c r="E4132" i="11"/>
  <c r="D4132" i="11"/>
  <c r="C4132" i="11"/>
  <c r="L4131" i="11"/>
  <c r="K4131" i="11"/>
  <c r="J4131" i="11"/>
  <c r="I4131" i="11"/>
  <c r="H4131" i="11"/>
  <c r="G4131" i="11"/>
  <c r="F4131" i="11"/>
  <c r="E4131" i="11"/>
  <c r="D4131" i="11"/>
  <c r="C4131" i="11"/>
  <c r="L4130" i="11"/>
  <c r="K4130" i="11"/>
  <c r="J4130" i="11"/>
  <c r="I4130" i="11"/>
  <c r="H4130" i="11"/>
  <c r="G4130" i="11"/>
  <c r="F4130" i="11"/>
  <c r="E4130" i="11"/>
  <c r="D4130" i="11"/>
  <c r="C4130" i="11"/>
  <c r="L4129" i="11"/>
  <c r="K4129" i="11"/>
  <c r="J4129" i="11"/>
  <c r="I4129" i="11"/>
  <c r="H4129" i="11"/>
  <c r="G4129" i="11"/>
  <c r="F4129" i="11"/>
  <c r="E4129" i="11"/>
  <c r="D4129" i="11"/>
  <c r="C4129" i="11"/>
  <c r="L4128" i="11"/>
  <c r="K4128" i="11"/>
  <c r="J4128" i="11"/>
  <c r="I4128" i="11"/>
  <c r="H4128" i="11"/>
  <c r="G4128" i="11"/>
  <c r="F4128" i="11"/>
  <c r="E4128" i="11"/>
  <c r="D4128" i="11"/>
  <c r="C4128" i="11"/>
  <c r="L4127" i="11"/>
  <c r="K4127" i="11"/>
  <c r="J4127" i="11"/>
  <c r="I4127" i="11"/>
  <c r="H4127" i="11"/>
  <c r="G4127" i="11"/>
  <c r="F4127" i="11"/>
  <c r="E4127" i="11"/>
  <c r="D4127" i="11"/>
  <c r="C4127" i="11"/>
  <c r="L4126" i="11"/>
  <c r="K4126" i="11"/>
  <c r="J4126" i="11"/>
  <c r="I4126" i="11"/>
  <c r="H4126" i="11"/>
  <c r="G4126" i="11"/>
  <c r="F4126" i="11"/>
  <c r="E4126" i="11"/>
  <c r="D4126" i="11"/>
  <c r="C4126" i="11"/>
  <c r="L4125" i="11"/>
  <c r="K4125" i="11"/>
  <c r="J4125" i="11"/>
  <c r="I4125" i="11"/>
  <c r="H4125" i="11"/>
  <c r="G4125" i="11"/>
  <c r="F4125" i="11"/>
  <c r="E4125" i="11"/>
  <c r="D4125" i="11"/>
  <c r="C4125" i="11"/>
  <c r="L4124" i="11"/>
  <c r="K4124" i="11"/>
  <c r="J4124" i="11"/>
  <c r="I4124" i="11"/>
  <c r="H4124" i="11"/>
  <c r="G4124" i="11"/>
  <c r="F4124" i="11"/>
  <c r="E4124" i="11"/>
  <c r="D4124" i="11"/>
  <c r="C4124" i="11"/>
  <c r="L4123" i="11"/>
  <c r="K4123" i="11"/>
  <c r="J4123" i="11"/>
  <c r="I4123" i="11"/>
  <c r="H4123" i="11"/>
  <c r="G4123" i="11"/>
  <c r="F4123" i="11"/>
  <c r="E4123" i="11"/>
  <c r="D4123" i="11"/>
  <c r="C4123" i="11"/>
  <c r="L4122" i="11"/>
  <c r="K4122" i="11"/>
  <c r="J4122" i="11"/>
  <c r="I4122" i="11"/>
  <c r="H4122" i="11"/>
  <c r="G4122" i="11"/>
  <c r="F4122" i="11"/>
  <c r="E4122" i="11"/>
  <c r="D4122" i="11"/>
  <c r="C4122" i="11"/>
  <c r="L4121" i="11"/>
  <c r="K4121" i="11"/>
  <c r="J4121" i="11"/>
  <c r="I4121" i="11"/>
  <c r="H4121" i="11"/>
  <c r="G4121" i="11"/>
  <c r="F4121" i="11"/>
  <c r="E4121" i="11"/>
  <c r="D4121" i="11"/>
  <c r="C4121" i="11"/>
  <c r="L4120" i="11"/>
  <c r="K4120" i="11"/>
  <c r="J4120" i="11"/>
  <c r="I4120" i="11"/>
  <c r="H4120" i="11"/>
  <c r="G4120" i="11"/>
  <c r="F4120" i="11"/>
  <c r="E4120" i="11"/>
  <c r="D4120" i="11"/>
  <c r="C4120" i="11"/>
  <c r="L4119" i="11"/>
  <c r="K4119" i="11"/>
  <c r="J4119" i="11"/>
  <c r="I4119" i="11"/>
  <c r="H4119" i="11"/>
  <c r="G4119" i="11"/>
  <c r="F4119" i="11"/>
  <c r="E4119" i="11"/>
  <c r="D4119" i="11"/>
  <c r="C4119" i="11"/>
  <c r="L4118" i="11"/>
  <c r="K4118" i="11"/>
  <c r="J4118" i="11"/>
  <c r="I4118" i="11"/>
  <c r="H4118" i="11"/>
  <c r="G4118" i="11"/>
  <c r="F4118" i="11"/>
  <c r="E4118" i="11"/>
  <c r="D4118" i="11"/>
  <c r="C4118" i="11"/>
  <c r="L4117" i="11"/>
  <c r="K4117" i="11"/>
  <c r="J4117" i="11"/>
  <c r="I4117" i="11"/>
  <c r="H4117" i="11"/>
  <c r="G4117" i="11"/>
  <c r="F4117" i="11"/>
  <c r="E4117" i="11"/>
  <c r="D4117" i="11"/>
  <c r="C4117" i="11"/>
  <c r="L4116" i="11"/>
  <c r="K4116" i="11"/>
  <c r="J4116" i="11"/>
  <c r="I4116" i="11"/>
  <c r="H4116" i="11"/>
  <c r="G4116" i="11"/>
  <c r="F4116" i="11"/>
  <c r="E4116" i="11"/>
  <c r="D4116" i="11"/>
  <c r="C4116" i="11"/>
  <c r="L4115" i="11"/>
  <c r="K4115" i="11"/>
  <c r="J4115" i="11"/>
  <c r="I4115" i="11"/>
  <c r="H4115" i="11"/>
  <c r="G4115" i="11"/>
  <c r="F4115" i="11"/>
  <c r="E4115" i="11"/>
  <c r="D4115" i="11"/>
  <c r="C4115" i="11"/>
  <c r="L4114" i="11"/>
  <c r="K4114" i="11"/>
  <c r="J4114" i="11"/>
  <c r="I4114" i="11"/>
  <c r="H4114" i="11"/>
  <c r="G4114" i="11"/>
  <c r="F4114" i="11"/>
  <c r="E4114" i="11"/>
  <c r="D4114" i="11"/>
  <c r="C4114" i="11"/>
  <c r="L4113" i="11"/>
  <c r="K4113" i="11"/>
  <c r="J4113" i="11"/>
  <c r="I4113" i="11"/>
  <c r="H4113" i="11"/>
  <c r="G4113" i="11"/>
  <c r="F4113" i="11"/>
  <c r="E4113" i="11"/>
  <c r="D4113" i="11"/>
  <c r="C4113" i="11"/>
  <c r="L4112" i="11"/>
  <c r="K4112" i="11"/>
  <c r="J4112" i="11"/>
  <c r="I4112" i="11"/>
  <c r="H4112" i="11"/>
  <c r="G4112" i="11"/>
  <c r="F4112" i="11"/>
  <c r="E4112" i="11"/>
  <c r="D4112" i="11"/>
  <c r="C4112" i="11"/>
  <c r="L4111" i="11"/>
  <c r="K4111" i="11"/>
  <c r="J4111" i="11"/>
  <c r="I4111" i="11"/>
  <c r="H4111" i="11"/>
  <c r="G4111" i="11"/>
  <c r="F4111" i="11"/>
  <c r="E4111" i="11"/>
  <c r="D4111" i="11"/>
  <c r="C4111" i="11"/>
  <c r="L4110" i="11"/>
  <c r="K4110" i="11"/>
  <c r="J4110" i="11"/>
  <c r="I4110" i="11"/>
  <c r="H4110" i="11"/>
  <c r="G4110" i="11"/>
  <c r="F4110" i="11"/>
  <c r="E4110" i="11"/>
  <c r="D4110" i="11"/>
  <c r="C4110" i="11"/>
  <c r="L4109" i="11"/>
  <c r="K4109" i="11"/>
  <c r="J4109" i="11"/>
  <c r="I4109" i="11"/>
  <c r="H4109" i="11"/>
  <c r="G4109" i="11"/>
  <c r="F4109" i="11"/>
  <c r="E4109" i="11"/>
  <c r="D4109" i="11"/>
  <c r="C4109" i="11"/>
  <c r="L4108" i="11"/>
  <c r="K4108" i="11"/>
  <c r="J4108" i="11"/>
  <c r="I4108" i="11"/>
  <c r="H4108" i="11"/>
  <c r="G4108" i="11"/>
  <c r="F4108" i="11"/>
  <c r="E4108" i="11"/>
  <c r="D4108" i="11"/>
  <c r="C4108" i="11"/>
  <c r="L4107" i="11"/>
  <c r="K4107" i="11"/>
  <c r="J4107" i="11"/>
  <c r="I4107" i="11"/>
  <c r="H4107" i="11"/>
  <c r="G4107" i="11"/>
  <c r="F4107" i="11"/>
  <c r="E4107" i="11"/>
  <c r="D4107" i="11"/>
  <c r="C4107" i="11"/>
  <c r="L4106" i="11"/>
  <c r="K4106" i="11"/>
  <c r="J4106" i="11"/>
  <c r="I4106" i="11"/>
  <c r="H4106" i="11"/>
  <c r="G4106" i="11"/>
  <c r="F4106" i="11"/>
  <c r="E4106" i="11"/>
  <c r="D4106" i="11"/>
  <c r="C4106" i="11"/>
  <c r="L4105" i="11"/>
  <c r="K4105" i="11"/>
  <c r="J4105" i="11"/>
  <c r="I4105" i="11"/>
  <c r="H4105" i="11"/>
  <c r="G4105" i="11"/>
  <c r="F4105" i="11"/>
  <c r="E4105" i="11"/>
  <c r="D4105" i="11"/>
  <c r="C4105" i="11"/>
  <c r="L4104" i="11"/>
  <c r="K4104" i="11"/>
  <c r="J4104" i="11"/>
  <c r="I4104" i="11"/>
  <c r="H4104" i="11"/>
  <c r="G4104" i="11"/>
  <c r="F4104" i="11"/>
  <c r="E4104" i="11"/>
  <c r="D4104" i="11"/>
  <c r="C4104" i="11"/>
  <c r="L4103" i="11"/>
  <c r="K4103" i="11"/>
  <c r="J4103" i="11"/>
  <c r="I4103" i="11"/>
  <c r="H4103" i="11"/>
  <c r="G4103" i="11"/>
  <c r="F4103" i="11"/>
  <c r="E4103" i="11"/>
  <c r="D4103" i="11"/>
  <c r="C4103" i="11"/>
  <c r="L4102" i="11"/>
  <c r="K4102" i="11"/>
  <c r="J4102" i="11"/>
  <c r="I4102" i="11"/>
  <c r="H4102" i="11"/>
  <c r="G4102" i="11"/>
  <c r="F4102" i="11"/>
  <c r="E4102" i="11"/>
  <c r="D4102" i="11"/>
  <c r="C4102" i="11"/>
  <c r="L4101" i="11"/>
  <c r="K4101" i="11"/>
  <c r="J4101" i="11"/>
  <c r="I4101" i="11"/>
  <c r="H4101" i="11"/>
  <c r="G4101" i="11"/>
  <c r="F4101" i="11"/>
  <c r="E4101" i="11"/>
  <c r="D4101" i="11"/>
  <c r="C4101" i="11"/>
  <c r="L4100" i="11"/>
  <c r="K4100" i="11"/>
  <c r="J4100" i="11"/>
  <c r="I4100" i="11"/>
  <c r="H4100" i="11"/>
  <c r="G4100" i="11"/>
  <c r="F4100" i="11"/>
  <c r="E4100" i="11"/>
  <c r="D4100" i="11"/>
  <c r="C4100" i="11"/>
  <c r="L4099" i="11"/>
  <c r="K4099" i="11"/>
  <c r="J4099" i="11"/>
  <c r="I4099" i="11"/>
  <c r="H4099" i="11"/>
  <c r="G4099" i="11"/>
  <c r="F4099" i="11"/>
  <c r="E4099" i="11"/>
  <c r="D4099" i="11"/>
  <c r="C4099" i="11"/>
  <c r="L4098" i="11"/>
  <c r="K4098" i="11"/>
  <c r="J4098" i="11"/>
  <c r="I4098" i="11"/>
  <c r="H4098" i="11"/>
  <c r="G4098" i="11"/>
  <c r="F4098" i="11"/>
  <c r="E4098" i="11"/>
  <c r="D4098" i="11"/>
  <c r="C4098" i="11"/>
  <c r="L4097" i="11"/>
  <c r="K4097" i="11"/>
  <c r="J4097" i="11"/>
  <c r="I4097" i="11"/>
  <c r="H4097" i="11"/>
  <c r="G4097" i="11"/>
  <c r="F4097" i="11"/>
  <c r="E4097" i="11"/>
  <c r="D4097" i="11"/>
  <c r="C4097" i="11"/>
  <c r="L4096" i="11"/>
  <c r="K4096" i="11"/>
  <c r="J4096" i="11"/>
  <c r="I4096" i="11"/>
  <c r="H4096" i="11"/>
  <c r="G4096" i="11"/>
  <c r="F4096" i="11"/>
  <c r="E4096" i="11"/>
  <c r="D4096" i="11"/>
  <c r="C4096" i="11"/>
  <c r="L4095" i="11"/>
  <c r="K4095" i="11"/>
  <c r="J4095" i="11"/>
  <c r="I4095" i="11"/>
  <c r="H4095" i="11"/>
  <c r="G4095" i="11"/>
  <c r="F4095" i="11"/>
  <c r="E4095" i="11"/>
  <c r="D4095" i="11"/>
  <c r="C4095" i="11"/>
  <c r="L4094" i="11"/>
  <c r="K4094" i="11"/>
  <c r="J4094" i="11"/>
  <c r="I4094" i="11"/>
  <c r="H4094" i="11"/>
  <c r="G4094" i="11"/>
  <c r="F4094" i="11"/>
  <c r="E4094" i="11"/>
  <c r="D4094" i="11"/>
  <c r="C4094" i="11"/>
  <c r="L4093" i="11"/>
  <c r="K4093" i="11"/>
  <c r="J4093" i="11"/>
  <c r="I4093" i="11"/>
  <c r="H4093" i="11"/>
  <c r="G4093" i="11"/>
  <c r="F4093" i="11"/>
  <c r="E4093" i="11"/>
  <c r="D4093" i="11"/>
  <c r="C4093" i="11"/>
  <c r="L4092" i="11"/>
  <c r="K4092" i="11"/>
  <c r="J4092" i="11"/>
  <c r="I4092" i="11"/>
  <c r="H4092" i="11"/>
  <c r="G4092" i="11"/>
  <c r="F4092" i="11"/>
  <c r="E4092" i="11"/>
  <c r="D4092" i="11"/>
  <c r="C4092" i="11"/>
  <c r="L4091" i="11"/>
  <c r="K4091" i="11"/>
  <c r="J4091" i="11"/>
  <c r="I4091" i="11"/>
  <c r="H4091" i="11"/>
  <c r="G4091" i="11"/>
  <c r="F4091" i="11"/>
  <c r="E4091" i="11"/>
  <c r="D4091" i="11"/>
  <c r="C4091" i="11"/>
  <c r="L4090" i="11"/>
  <c r="K4090" i="11"/>
  <c r="J4090" i="11"/>
  <c r="I4090" i="11"/>
  <c r="H4090" i="11"/>
  <c r="G4090" i="11"/>
  <c r="F4090" i="11"/>
  <c r="E4090" i="11"/>
  <c r="D4090" i="11"/>
  <c r="C4090" i="11"/>
  <c r="L4089" i="11"/>
  <c r="K4089" i="11"/>
  <c r="J4089" i="11"/>
  <c r="I4089" i="11"/>
  <c r="H4089" i="11"/>
  <c r="G4089" i="11"/>
  <c r="F4089" i="11"/>
  <c r="E4089" i="11"/>
  <c r="D4089" i="11"/>
  <c r="C4089" i="11"/>
  <c r="L4088" i="11"/>
  <c r="K4088" i="11"/>
  <c r="J4088" i="11"/>
  <c r="I4088" i="11"/>
  <c r="H4088" i="11"/>
  <c r="G4088" i="11"/>
  <c r="F4088" i="11"/>
  <c r="E4088" i="11"/>
  <c r="D4088" i="11"/>
  <c r="C4088" i="11"/>
  <c r="L4087" i="11"/>
  <c r="K4087" i="11"/>
  <c r="J4087" i="11"/>
  <c r="I4087" i="11"/>
  <c r="H4087" i="11"/>
  <c r="G4087" i="11"/>
  <c r="F4087" i="11"/>
  <c r="E4087" i="11"/>
  <c r="D4087" i="11"/>
  <c r="C4087" i="11"/>
  <c r="A4087" i="11" s="1"/>
  <c r="L4086" i="11"/>
  <c r="K4086" i="11"/>
  <c r="J4086" i="11"/>
  <c r="I4086" i="11"/>
  <c r="H4086" i="11"/>
  <c r="G4086" i="11"/>
  <c r="F4086" i="11"/>
  <c r="E4086" i="11"/>
  <c r="D4086" i="11"/>
  <c r="C4086" i="11"/>
  <c r="L4085" i="11"/>
  <c r="K4085" i="11"/>
  <c r="J4085" i="11"/>
  <c r="I4085" i="11"/>
  <c r="H4085" i="11"/>
  <c r="G4085" i="11"/>
  <c r="F4085" i="11"/>
  <c r="E4085" i="11"/>
  <c r="D4085" i="11"/>
  <c r="C4085" i="11"/>
  <c r="B4085" i="11" s="1"/>
  <c r="L4084" i="11"/>
  <c r="K4084" i="11"/>
  <c r="J4084" i="11"/>
  <c r="I4084" i="11"/>
  <c r="H4084" i="11"/>
  <c r="G4084" i="11"/>
  <c r="F4084" i="11"/>
  <c r="E4084" i="11"/>
  <c r="D4084" i="11"/>
  <c r="C4084" i="11"/>
  <c r="L4083" i="11"/>
  <c r="K4083" i="11"/>
  <c r="J4083" i="11"/>
  <c r="I4083" i="11"/>
  <c r="H4083" i="11"/>
  <c r="G4083" i="11"/>
  <c r="F4083" i="11"/>
  <c r="E4083" i="11"/>
  <c r="D4083" i="11"/>
  <c r="C4083" i="11"/>
  <c r="A4083" i="11" s="1"/>
  <c r="L4082" i="11"/>
  <c r="K4082" i="11"/>
  <c r="J4082" i="11"/>
  <c r="I4082" i="11"/>
  <c r="H4082" i="11"/>
  <c r="G4082" i="11"/>
  <c r="F4082" i="11"/>
  <c r="E4082" i="11"/>
  <c r="D4082" i="11"/>
  <c r="C4082" i="11"/>
  <c r="L4081" i="11"/>
  <c r="K4081" i="11"/>
  <c r="J4081" i="11"/>
  <c r="I4081" i="11"/>
  <c r="H4081" i="11"/>
  <c r="G4081" i="11"/>
  <c r="F4081" i="11"/>
  <c r="E4081" i="11"/>
  <c r="D4081" i="11"/>
  <c r="C4081" i="11"/>
  <c r="B4081" i="11" s="1"/>
  <c r="L4080" i="11"/>
  <c r="K4080" i="11"/>
  <c r="J4080" i="11"/>
  <c r="I4080" i="11"/>
  <c r="H4080" i="11"/>
  <c r="G4080" i="11"/>
  <c r="F4080" i="11"/>
  <c r="E4080" i="11"/>
  <c r="D4080" i="11"/>
  <c r="C4080" i="11"/>
  <c r="L4079" i="11"/>
  <c r="K4079" i="11"/>
  <c r="J4079" i="11"/>
  <c r="I4079" i="11"/>
  <c r="H4079" i="11"/>
  <c r="G4079" i="11"/>
  <c r="F4079" i="11"/>
  <c r="E4079" i="11"/>
  <c r="D4079" i="11"/>
  <c r="C4079" i="11"/>
  <c r="A4079" i="11" s="1"/>
  <c r="L4078" i="11"/>
  <c r="K4078" i="11"/>
  <c r="J4078" i="11"/>
  <c r="I4078" i="11"/>
  <c r="H4078" i="11"/>
  <c r="G4078" i="11"/>
  <c r="F4078" i="11"/>
  <c r="E4078" i="11"/>
  <c r="D4078" i="11"/>
  <c r="C4078" i="11"/>
  <c r="L4077" i="11"/>
  <c r="K4077" i="11"/>
  <c r="J4077" i="11"/>
  <c r="I4077" i="11"/>
  <c r="H4077" i="11"/>
  <c r="G4077" i="11"/>
  <c r="F4077" i="11"/>
  <c r="E4077" i="11"/>
  <c r="D4077" i="11"/>
  <c r="C4077" i="11"/>
  <c r="L4076" i="11"/>
  <c r="K4076" i="11"/>
  <c r="J4076" i="11"/>
  <c r="I4076" i="11"/>
  <c r="H4076" i="11"/>
  <c r="G4076" i="11"/>
  <c r="F4076" i="11"/>
  <c r="E4076" i="11"/>
  <c r="D4076" i="11"/>
  <c r="C4076" i="11"/>
  <c r="L4075" i="11"/>
  <c r="K4075" i="11"/>
  <c r="J4075" i="11"/>
  <c r="I4075" i="11"/>
  <c r="H4075" i="11"/>
  <c r="G4075" i="11"/>
  <c r="F4075" i="11"/>
  <c r="E4075" i="11"/>
  <c r="D4075" i="11"/>
  <c r="C4075" i="11"/>
  <c r="B4075" i="11" s="1"/>
  <c r="L4074" i="11"/>
  <c r="K4074" i="11"/>
  <c r="J4074" i="11"/>
  <c r="I4074" i="11"/>
  <c r="H4074" i="11"/>
  <c r="G4074" i="11"/>
  <c r="F4074" i="11"/>
  <c r="E4074" i="11"/>
  <c r="D4074" i="11"/>
  <c r="C4074" i="11"/>
  <c r="L4073" i="11"/>
  <c r="K4073" i="11"/>
  <c r="J4073" i="11"/>
  <c r="I4073" i="11"/>
  <c r="H4073" i="11"/>
  <c r="G4073" i="11"/>
  <c r="F4073" i="11"/>
  <c r="E4073" i="11"/>
  <c r="D4073" i="11"/>
  <c r="C4073" i="11"/>
  <c r="L4072" i="11"/>
  <c r="K4072" i="11"/>
  <c r="J4072" i="11"/>
  <c r="I4072" i="11"/>
  <c r="H4072" i="11"/>
  <c r="G4072" i="11"/>
  <c r="F4072" i="11"/>
  <c r="E4072" i="11"/>
  <c r="D4072" i="11"/>
  <c r="C4072" i="11"/>
  <c r="L4071" i="11"/>
  <c r="K4071" i="11"/>
  <c r="J4071" i="11"/>
  <c r="I4071" i="11"/>
  <c r="H4071" i="11"/>
  <c r="G4071" i="11"/>
  <c r="F4071" i="11"/>
  <c r="E4071" i="11"/>
  <c r="D4071" i="11"/>
  <c r="C4071" i="11"/>
  <c r="A4071" i="11" s="1"/>
  <c r="L4070" i="11"/>
  <c r="K4070" i="11"/>
  <c r="J4070" i="11"/>
  <c r="I4070" i="11"/>
  <c r="H4070" i="11"/>
  <c r="G4070" i="11"/>
  <c r="F4070" i="11"/>
  <c r="E4070" i="11"/>
  <c r="D4070" i="11"/>
  <c r="C4070" i="11"/>
  <c r="L4069" i="11"/>
  <c r="K4069" i="11"/>
  <c r="J4069" i="11"/>
  <c r="I4069" i="11"/>
  <c r="H4069" i="11"/>
  <c r="G4069" i="11"/>
  <c r="F4069" i="11"/>
  <c r="E4069" i="11"/>
  <c r="D4069" i="11"/>
  <c r="C4069" i="11"/>
  <c r="B4069" i="11" s="1"/>
  <c r="L4068" i="11"/>
  <c r="K4068" i="11"/>
  <c r="J4068" i="11"/>
  <c r="I4068" i="11"/>
  <c r="H4068" i="11"/>
  <c r="G4068" i="11"/>
  <c r="F4068" i="11"/>
  <c r="E4068" i="11"/>
  <c r="D4068" i="11"/>
  <c r="C4068" i="11"/>
  <c r="L4067" i="11"/>
  <c r="K4067" i="11"/>
  <c r="J4067" i="11"/>
  <c r="I4067" i="11"/>
  <c r="H4067" i="11"/>
  <c r="G4067" i="11"/>
  <c r="F4067" i="11"/>
  <c r="E4067" i="11"/>
  <c r="D4067" i="11"/>
  <c r="C4067" i="11"/>
  <c r="A4067" i="11" s="1"/>
  <c r="L4066" i="11"/>
  <c r="K4066" i="11"/>
  <c r="J4066" i="11"/>
  <c r="I4066" i="11"/>
  <c r="H4066" i="11"/>
  <c r="G4066" i="11"/>
  <c r="F4066" i="11"/>
  <c r="E4066" i="11"/>
  <c r="D4066" i="11"/>
  <c r="C4066" i="11"/>
  <c r="L4065" i="11"/>
  <c r="K4065" i="11"/>
  <c r="J4065" i="11"/>
  <c r="I4065" i="11"/>
  <c r="H4065" i="11"/>
  <c r="G4065" i="11"/>
  <c r="F4065" i="11"/>
  <c r="E4065" i="11"/>
  <c r="D4065" i="11"/>
  <c r="C4065" i="11"/>
  <c r="B4065" i="11" s="1"/>
  <c r="L4064" i="11"/>
  <c r="K4064" i="11"/>
  <c r="J4064" i="11"/>
  <c r="I4064" i="11"/>
  <c r="H4064" i="11"/>
  <c r="G4064" i="11"/>
  <c r="F4064" i="11"/>
  <c r="E4064" i="11"/>
  <c r="D4064" i="11"/>
  <c r="C4064" i="11"/>
  <c r="L4063" i="11"/>
  <c r="K4063" i="11"/>
  <c r="J4063" i="11"/>
  <c r="I4063" i="11"/>
  <c r="H4063" i="11"/>
  <c r="G4063" i="11"/>
  <c r="F4063" i="11"/>
  <c r="E4063" i="11"/>
  <c r="D4063" i="11"/>
  <c r="C4063" i="11"/>
  <c r="A4063" i="11" s="1"/>
  <c r="L4062" i="11"/>
  <c r="K4062" i="11"/>
  <c r="J4062" i="11"/>
  <c r="I4062" i="11"/>
  <c r="H4062" i="11"/>
  <c r="G4062" i="11"/>
  <c r="F4062" i="11"/>
  <c r="E4062" i="11"/>
  <c r="D4062" i="11"/>
  <c r="C4062" i="11"/>
  <c r="L4061" i="11"/>
  <c r="K4061" i="11"/>
  <c r="J4061" i="11"/>
  <c r="I4061" i="11"/>
  <c r="H4061" i="11"/>
  <c r="G4061" i="11"/>
  <c r="F4061" i="11"/>
  <c r="E4061" i="11"/>
  <c r="D4061" i="11"/>
  <c r="C4061" i="11"/>
  <c r="L4060" i="11"/>
  <c r="K4060" i="11"/>
  <c r="J4060" i="11"/>
  <c r="I4060" i="11"/>
  <c r="H4060" i="11"/>
  <c r="G4060" i="11"/>
  <c r="F4060" i="11"/>
  <c r="E4060" i="11"/>
  <c r="D4060" i="11"/>
  <c r="C4060" i="11"/>
  <c r="L4059" i="11"/>
  <c r="K4059" i="11"/>
  <c r="J4059" i="11"/>
  <c r="I4059" i="11"/>
  <c r="H4059" i="11"/>
  <c r="G4059" i="11"/>
  <c r="F4059" i="11"/>
  <c r="E4059" i="11"/>
  <c r="D4059" i="11"/>
  <c r="C4059" i="11"/>
  <c r="B4059" i="11" s="1"/>
  <c r="L4058" i="11"/>
  <c r="K4058" i="11"/>
  <c r="J4058" i="11"/>
  <c r="I4058" i="11"/>
  <c r="H4058" i="11"/>
  <c r="G4058" i="11"/>
  <c r="F4058" i="11"/>
  <c r="E4058" i="11"/>
  <c r="D4058" i="11"/>
  <c r="C4058" i="11"/>
  <c r="A4058" i="11" s="1"/>
  <c r="L4057" i="11"/>
  <c r="K4057" i="11"/>
  <c r="J4057" i="11"/>
  <c r="I4057" i="11"/>
  <c r="H4057" i="11"/>
  <c r="G4057" i="11"/>
  <c r="F4057" i="11"/>
  <c r="E4057" i="11"/>
  <c r="D4057" i="11"/>
  <c r="C4057" i="11"/>
  <c r="B4057" i="11" s="1"/>
  <c r="L4056" i="11"/>
  <c r="K4056" i="11"/>
  <c r="J4056" i="11"/>
  <c r="I4056" i="11"/>
  <c r="H4056" i="11"/>
  <c r="G4056" i="11"/>
  <c r="F4056" i="11"/>
  <c r="E4056" i="11"/>
  <c r="D4056" i="11"/>
  <c r="C4056" i="11"/>
  <c r="A4056" i="11" s="1"/>
  <c r="L4055" i="11"/>
  <c r="K4055" i="11"/>
  <c r="J4055" i="11"/>
  <c r="I4055" i="11"/>
  <c r="H4055" i="11"/>
  <c r="G4055" i="11"/>
  <c r="F4055" i="11"/>
  <c r="E4055" i="11"/>
  <c r="D4055" i="11"/>
  <c r="C4055" i="11"/>
  <c r="B4055" i="11" s="1"/>
  <c r="L4054" i="11"/>
  <c r="K4054" i="11"/>
  <c r="J4054" i="11"/>
  <c r="I4054" i="11"/>
  <c r="H4054" i="11"/>
  <c r="G4054" i="11"/>
  <c r="F4054" i="11"/>
  <c r="E4054" i="11"/>
  <c r="D4054" i="11"/>
  <c r="C4054" i="11"/>
  <c r="B4054" i="11" s="1"/>
  <c r="L4053" i="11"/>
  <c r="K4053" i="11"/>
  <c r="J4053" i="11"/>
  <c r="I4053" i="11"/>
  <c r="H4053" i="11"/>
  <c r="G4053" i="11"/>
  <c r="F4053" i="11"/>
  <c r="E4053" i="11"/>
  <c r="D4053" i="11"/>
  <c r="C4053" i="11"/>
  <c r="L4052" i="11"/>
  <c r="K4052" i="11"/>
  <c r="J4052" i="11"/>
  <c r="I4052" i="11"/>
  <c r="H4052" i="11"/>
  <c r="G4052" i="11"/>
  <c r="F4052" i="11"/>
  <c r="E4052" i="11"/>
  <c r="D4052" i="11"/>
  <c r="C4052" i="11"/>
  <c r="A4052" i="11" s="1"/>
  <c r="L4051" i="11"/>
  <c r="K4051" i="11"/>
  <c r="J4051" i="11"/>
  <c r="I4051" i="11"/>
  <c r="H4051" i="11"/>
  <c r="G4051" i="11"/>
  <c r="F4051" i="11"/>
  <c r="E4051" i="11"/>
  <c r="D4051" i="11"/>
  <c r="C4051" i="11"/>
  <c r="L4050" i="11"/>
  <c r="K4050" i="11"/>
  <c r="J4050" i="11"/>
  <c r="I4050" i="11"/>
  <c r="H4050" i="11"/>
  <c r="G4050" i="11"/>
  <c r="F4050" i="11"/>
  <c r="E4050" i="11"/>
  <c r="D4050" i="11"/>
  <c r="C4050" i="11"/>
  <c r="B4050" i="11" s="1"/>
  <c r="L4049" i="11"/>
  <c r="K4049" i="11"/>
  <c r="J4049" i="11"/>
  <c r="I4049" i="11"/>
  <c r="H4049" i="11"/>
  <c r="G4049" i="11"/>
  <c r="F4049" i="11"/>
  <c r="E4049" i="11"/>
  <c r="D4049" i="11"/>
  <c r="C4049" i="11"/>
  <c r="B4049" i="11" s="1"/>
  <c r="L4048" i="11"/>
  <c r="K4048" i="11"/>
  <c r="J4048" i="11"/>
  <c r="I4048" i="11"/>
  <c r="H4048" i="11"/>
  <c r="G4048" i="11"/>
  <c r="F4048" i="11"/>
  <c r="E4048" i="11"/>
  <c r="D4048" i="11"/>
  <c r="C4048" i="11"/>
  <c r="B4048" i="11" s="1"/>
  <c r="L4047" i="11"/>
  <c r="K4047" i="11"/>
  <c r="J4047" i="11"/>
  <c r="I4047" i="11"/>
  <c r="H4047" i="11"/>
  <c r="G4047" i="11"/>
  <c r="F4047" i="11"/>
  <c r="E4047" i="11"/>
  <c r="D4047" i="11"/>
  <c r="C4047" i="11"/>
  <c r="B4047" i="11" s="1"/>
  <c r="L4046" i="11"/>
  <c r="K4046" i="11"/>
  <c r="J4046" i="11"/>
  <c r="I4046" i="11"/>
  <c r="H4046" i="11"/>
  <c r="G4046" i="11"/>
  <c r="F4046" i="11"/>
  <c r="E4046" i="11"/>
  <c r="D4046" i="11"/>
  <c r="C4046" i="11"/>
  <c r="A4046" i="11" s="1"/>
  <c r="L4045" i="11"/>
  <c r="K4045" i="11"/>
  <c r="J4045" i="11"/>
  <c r="I4045" i="11"/>
  <c r="H4045" i="11"/>
  <c r="G4045" i="11"/>
  <c r="F4045" i="11"/>
  <c r="E4045" i="11"/>
  <c r="D4045" i="11"/>
  <c r="C4045" i="11"/>
  <c r="L4044" i="11"/>
  <c r="K4044" i="11"/>
  <c r="J4044" i="11"/>
  <c r="I4044" i="11"/>
  <c r="H4044" i="11"/>
  <c r="G4044" i="11"/>
  <c r="F4044" i="11"/>
  <c r="E4044" i="11"/>
  <c r="D4044" i="11"/>
  <c r="C4044" i="11"/>
  <c r="B4044" i="11" s="1"/>
  <c r="L4043" i="11"/>
  <c r="K4043" i="11"/>
  <c r="J4043" i="11"/>
  <c r="I4043" i="11"/>
  <c r="H4043" i="11"/>
  <c r="G4043" i="11"/>
  <c r="F4043" i="11"/>
  <c r="E4043" i="11"/>
  <c r="D4043" i="11"/>
  <c r="C4043" i="11"/>
  <c r="A4043" i="11" s="1"/>
  <c r="L4042" i="11"/>
  <c r="K4042" i="11"/>
  <c r="J4042" i="11"/>
  <c r="I4042" i="11"/>
  <c r="H4042" i="11"/>
  <c r="G4042" i="11"/>
  <c r="F4042" i="11"/>
  <c r="E4042" i="11"/>
  <c r="D4042" i="11"/>
  <c r="C4042" i="11"/>
  <c r="A4042" i="11" s="1"/>
  <c r="L4041" i="11"/>
  <c r="K4041" i="11"/>
  <c r="J4041" i="11"/>
  <c r="I4041" i="11"/>
  <c r="H4041" i="11"/>
  <c r="G4041" i="11"/>
  <c r="F4041" i="11"/>
  <c r="E4041" i="11"/>
  <c r="D4041" i="11"/>
  <c r="C4041" i="11"/>
  <c r="B4041" i="11" s="1"/>
  <c r="L4040" i="11"/>
  <c r="K4040" i="11"/>
  <c r="J4040" i="11"/>
  <c r="I4040" i="11"/>
  <c r="H4040" i="11"/>
  <c r="G4040" i="11"/>
  <c r="F4040" i="11"/>
  <c r="E4040" i="11"/>
  <c r="D4040" i="11"/>
  <c r="C4040" i="11"/>
  <c r="A4040" i="11" s="1"/>
  <c r="L4039" i="11"/>
  <c r="K4039" i="11"/>
  <c r="J4039" i="11"/>
  <c r="I4039" i="11"/>
  <c r="H4039" i="11"/>
  <c r="G4039" i="11"/>
  <c r="F4039" i="11"/>
  <c r="E4039" i="11"/>
  <c r="D4039" i="11"/>
  <c r="C4039" i="11"/>
  <c r="B4039" i="11" s="1"/>
  <c r="L4038" i="11"/>
  <c r="K4038" i="11"/>
  <c r="J4038" i="11"/>
  <c r="I4038" i="11"/>
  <c r="H4038" i="11"/>
  <c r="G4038" i="11"/>
  <c r="F4038" i="11"/>
  <c r="E4038" i="11"/>
  <c r="D4038" i="11"/>
  <c r="C4038" i="11"/>
  <c r="B4038" i="11" s="1"/>
  <c r="L4037" i="11"/>
  <c r="K4037" i="11"/>
  <c r="J4037" i="11"/>
  <c r="I4037" i="11"/>
  <c r="H4037" i="11"/>
  <c r="G4037" i="11"/>
  <c r="F4037" i="11"/>
  <c r="E4037" i="11"/>
  <c r="D4037" i="11"/>
  <c r="C4037" i="11"/>
  <c r="L4036" i="11"/>
  <c r="K4036" i="11"/>
  <c r="J4036" i="11"/>
  <c r="I4036" i="11"/>
  <c r="H4036" i="11"/>
  <c r="G4036" i="11"/>
  <c r="F4036" i="11"/>
  <c r="E4036" i="11"/>
  <c r="D4036" i="11"/>
  <c r="C4036" i="11"/>
  <c r="A4036" i="11" s="1"/>
  <c r="L4035" i="11"/>
  <c r="K4035" i="11"/>
  <c r="J4035" i="11"/>
  <c r="I4035" i="11"/>
  <c r="H4035" i="11"/>
  <c r="G4035" i="11"/>
  <c r="F4035" i="11"/>
  <c r="E4035" i="11"/>
  <c r="D4035" i="11"/>
  <c r="C4035" i="11"/>
  <c r="L4034" i="11"/>
  <c r="K4034" i="11"/>
  <c r="J4034" i="11"/>
  <c r="I4034" i="11"/>
  <c r="H4034" i="11"/>
  <c r="G4034" i="11"/>
  <c r="F4034" i="11"/>
  <c r="E4034" i="11"/>
  <c r="D4034" i="11"/>
  <c r="C4034" i="11"/>
  <c r="B4034" i="11" s="1"/>
  <c r="L4033" i="11"/>
  <c r="K4033" i="11"/>
  <c r="J4033" i="11"/>
  <c r="I4033" i="11"/>
  <c r="H4033" i="11"/>
  <c r="G4033" i="11"/>
  <c r="F4033" i="11"/>
  <c r="E4033" i="11"/>
  <c r="D4033" i="11"/>
  <c r="C4033" i="11"/>
  <c r="B4033" i="11" s="1"/>
  <c r="L4032" i="11"/>
  <c r="K4032" i="11"/>
  <c r="J4032" i="11"/>
  <c r="I4032" i="11"/>
  <c r="H4032" i="11"/>
  <c r="G4032" i="11"/>
  <c r="F4032" i="11"/>
  <c r="E4032" i="11"/>
  <c r="D4032" i="11"/>
  <c r="C4032" i="11"/>
  <c r="B4032" i="11" s="1"/>
  <c r="L4031" i="11"/>
  <c r="K4031" i="11"/>
  <c r="J4031" i="11"/>
  <c r="I4031" i="11"/>
  <c r="H4031" i="11"/>
  <c r="G4031" i="11"/>
  <c r="F4031" i="11"/>
  <c r="E4031" i="11"/>
  <c r="D4031" i="11"/>
  <c r="C4031" i="11"/>
  <c r="B4031" i="11" s="1"/>
  <c r="L4030" i="11"/>
  <c r="K4030" i="11"/>
  <c r="J4030" i="11"/>
  <c r="I4030" i="11"/>
  <c r="H4030" i="11"/>
  <c r="G4030" i="11"/>
  <c r="F4030" i="11"/>
  <c r="E4030" i="11"/>
  <c r="D4030" i="11"/>
  <c r="C4030" i="11"/>
  <c r="A4030" i="11" s="1"/>
  <c r="L4029" i="11"/>
  <c r="K4029" i="11"/>
  <c r="J4029" i="11"/>
  <c r="I4029" i="11"/>
  <c r="H4029" i="11"/>
  <c r="G4029" i="11"/>
  <c r="F4029" i="11"/>
  <c r="E4029" i="11"/>
  <c r="D4029" i="11"/>
  <c r="C4029" i="11"/>
  <c r="B4029" i="11" s="1"/>
  <c r="L4028" i="11"/>
  <c r="K4028" i="11"/>
  <c r="J4028" i="11"/>
  <c r="I4028" i="11"/>
  <c r="H4028" i="11"/>
  <c r="G4028" i="11"/>
  <c r="F4028" i="11"/>
  <c r="E4028" i="11"/>
  <c r="D4028" i="11"/>
  <c r="C4028" i="11"/>
  <c r="L4027" i="11"/>
  <c r="K4027" i="11"/>
  <c r="J4027" i="11"/>
  <c r="I4027" i="11"/>
  <c r="H4027" i="11"/>
  <c r="G4027" i="11"/>
  <c r="F4027" i="11"/>
  <c r="E4027" i="11"/>
  <c r="D4027" i="11"/>
  <c r="C4027" i="11"/>
  <c r="A4027" i="11" s="1"/>
  <c r="L4026" i="11"/>
  <c r="K4026" i="11"/>
  <c r="J4026" i="11"/>
  <c r="I4026" i="11"/>
  <c r="H4026" i="11"/>
  <c r="G4026" i="11"/>
  <c r="F4026" i="11"/>
  <c r="E4026" i="11"/>
  <c r="D4026" i="11"/>
  <c r="C4026" i="11"/>
  <c r="L4025" i="11"/>
  <c r="K4025" i="11"/>
  <c r="J4025" i="11"/>
  <c r="I4025" i="11"/>
  <c r="H4025" i="11"/>
  <c r="G4025" i="11"/>
  <c r="F4025" i="11"/>
  <c r="E4025" i="11"/>
  <c r="D4025" i="11"/>
  <c r="C4025" i="11"/>
  <c r="B4025" i="11" s="1"/>
  <c r="L4024" i="11"/>
  <c r="K4024" i="11"/>
  <c r="J4024" i="11"/>
  <c r="I4024" i="11"/>
  <c r="H4024" i="11"/>
  <c r="G4024" i="11"/>
  <c r="F4024" i="11"/>
  <c r="E4024" i="11"/>
  <c r="D4024" i="11"/>
  <c r="C4024" i="11"/>
  <c r="L4023" i="11"/>
  <c r="K4023" i="11"/>
  <c r="J4023" i="11"/>
  <c r="I4023" i="11"/>
  <c r="H4023" i="11"/>
  <c r="G4023" i="11"/>
  <c r="F4023" i="11"/>
  <c r="E4023" i="11"/>
  <c r="D4023" i="11"/>
  <c r="C4023" i="11"/>
  <c r="A4023" i="11" s="1"/>
  <c r="L4022" i="11"/>
  <c r="K4022" i="11"/>
  <c r="J4022" i="11"/>
  <c r="I4022" i="11"/>
  <c r="H4022" i="11"/>
  <c r="G4022" i="11"/>
  <c r="F4022" i="11"/>
  <c r="E4022" i="11"/>
  <c r="D4022" i="11"/>
  <c r="C4022" i="11"/>
  <c r="L4021" i="11"/>
  <c r="K4021" i="11"/>
  <c r="J4021" i="11"/>
  <c r="I4021" i="11"/>
  <c r="H4021" i="11"/>
  <c r="G4021" i="11"/>
  <c r="F4021" i="11"/>
  <c r="E4021" i="11"/>
  <c r="D4021" i="11"/>
  <c r="C4021" i="11"/>
  <c r="A4021" i="11" s="1"/>
  <c r="L4020" i="11"/>
  <c r="K4020" i="11"/>
  <c r="J4020" i="11"/>
  <c r="I4020" i="11"/>
  <c r="H4020" i="11"/>
  <c r="G4020" i="11"/>
  <c r="F4020" i="11"/>
  <c r="E4020" i="11"/>
  <c r="D4020" i="11"/>
  <c r="C4020" i="11"/>
  <c r="L4019" i="11"/>
  <c r="K4019" i="11"/>
  <c r="J4019" i="11"/>
  <c r="I4019" i="11"/>
  <c r="H4019" i="11"/>
  <c r="G4019" i="11"/>
  <c r="F4019" i="11"/>
  <c r="E4019" i="11"/>
  <c r="D4019" i="11"/>
  <c r="C4019" i="11"/>
  <c r="B4019" i="11" s="1"/>
  <c r="L4018" i="11"/>
  <c r="K4018" i="11"/>
  <c r="J4018" i="11"/>
  <c r="I4018" i="11"/>
  <c r="H4018" i="11"/>
  <c r="G4018" i="11"/>
  <c r="F4018" i="11"/>
  <c r="E4018" i="11"/>
  <c r="D4018" i="11"/>
  <c r="C4018" i="11"/>
  <c r="L4017" i="11"/>
  <c r="K4017" i="11"/>
  <c r="J4017" i="11"/>
  <c r="I4017" i="11"/>
  <c r="H4017" i="11"/>
  <c r="G4017" i="11"/>
  <c r="F4017" i="11"/>
  <c r="E4017" i="11"/>
  <c r="D4017" i="11"/>
  <c r="C4017" i="11"/>
  <c r="A4017" i="11" s="1"/>
  <c r="L4016" i="11"/>
  <c r="K4016" i="11"/>
  <c r="J4016" i="11"/>
  <c r="I4016" i="11"/>
  <c r="H4016" i="11"/>
  <c r="G4016" i="11"/>
  <c r="F4016" i="11"/>
  <c r="E4016" i="11"/>
  <c r="D4016" i="11"/>
  <c r="C4016" i="11"/>
  <c r="L4015" i="11"/>
  <c r="K4015" i="11"/>
  <c r="J4015" i="11"/>
  <c r="I4015" i="11"/>
  <c r="H4015" i="11"/>
  <c r="G4015" i="11"/>
  <c r="F4015" i="11"/>
  <c r="E4015" i="11"/>
  <c r="D4015" i="11"/>
  <c r="C4015" i="11"/>
  <c r="B4015" i="11" s="1"/>
  <c r="L4014" i="11"/>
  <c r="K4014" i="11"/>
  <c r="J4014" i="11"/>
  <c r="I4014" i="11"/>
  <c r="H4014" i="11"/>
  <c r="G4014" i="11"/>
  <c r="F4014" i="11"/>
  <c r="E4014" i="11"/>
  <c r="D4014" i="11"/>
  <c r="C4014" i="11"/>
  <c r="L4013" i="11"/>
  <c r="K4013" i="11"/>
  <c r="J4013" i="11"/>
  <c r="I4013" i="11"/>
  <c r="H4013" i="11"/>
  <c r="G4013" i="11"/>
  <c r="F4013" i="11"/>
  <c r="E4013" i="11"/>
  <c r="D4013" i="11"/>
  <c r="C4013" i="11"/>
  <c r="B4013" i="11" s="1"/>
  <c r="L4012" i="11"/>
  <c r="K4012" i="11"/>
  <c r="J4012" i="11"/>
  <c r="I4012" i="11"/>
  <c r="H4012" i="11"/>
  <c r="G4012" i="11"/>
  <c r="F4012" i="11"/>
  <c r="E4012" i="11"/>
  <c r="D4012" i="11"/>
  <c r="C4012" i="11"/>
  <c r="L4011" i="11"/>
  <c r="K4011" i="11"/>
  <c r="J4011" i="11"/>
  <c r="I4011" i="11"/>
  <c r="H4011" i="11"/>
  <c r="G4011" i="11"/>
  <c r="F4011" i="11"/>
  <c r="E4011" i="11"/>
  <c r="D4011" i="11"/>
  <c r="C4011" i="11"/>
  <c r="A4011" i="11" s="1"/>
  <c r="L4010" i="11"/>
  <c r="K4010" i="11"/>
  <c r="J4010" i="11"/>
  <c r="I4010" i="11"/>
  <c r="H4010" i="11"/>
  <c r="G4010" i="11"/>
  <c r="F4010" i="11"/>
  <c r="E4010" i="11"/>
  <c r="D4010" i="11"/>
  <c r="C4010" i="11"/>
  <c r="L4009" i="11"/>
  <c r="K4009" i="11"/>
  <c r="J4009" i="11"/>
  <c r="I4009" i="11"/>
  <c r="H4009" i="11"/>
  <c r="G4009" i="11"/>
  <c r="F4009" i="11"/>
  <c r="E4009" i="11"/>
  <c r="D4009" i="11"/>
  <c r="C4009" i="11"/>
  <c r="B4009" i="11" s="1"/>
  <c r="L4008" i="11"/>
  <c r="K4008" i="11"/>
  <c r="J4008" i="11"/>
  <c r="I4008" i="11"/>
  <c r="H4008" i="11"/>
  <c r="G4008" i="11"/>
  <c r="F4008" i="11"/>
  <c r="E4008" i="11"/>
  <c r="D4008" i="11"/>
  <c r="C4008" i="11"/>
  <c r="L4007" i="11"/>
  <c r="K4007" i="11"/>
  <c r="J4007" i="11"/>
  <c r="I4007" i="11"/>
  <c r="H4007" i="11"/>
  <c r="G4007" i="11"/>
  <c r="F4007" i="11"/>
  <c r="E4007" i="11"/>
  <c r="D4007" i="11"/>
  <c r="C4007" i="11"/>
  <c r="A4007" i="11" s="1"/>
  <c r="L4006" i="11"/>
  <c r="K4006" i="11"/>
  <c r="J4006" i="11"/>
  <c r="I4006" i="11"/>
  <c r="H4006" i="11"/>
  <c r="G4006" i="11"/>
  <c r="F4006" i="11"/>
  <c r="E4006" i="11"/>
  <c r="D4006" i="11"/>
  <c r="C4006" i="11"/>
  <c r="L4005" i="11"/>
  <c r="K4005" i="11"/>
  <c r="J4005" i="11"/>
  <c r="I4005" i="11"/>
  <c r="H4005" i="11"/>
  <c r="G4005" i="11"/>
  <c r="F4005" i="11"/>
  <c r="E4005" i="11"/>
  <c r="D4005" i="11"/>
  <c r="C4005" i="11"/>
  <c r="A4005" i="11" s="1"/>
  <c r="L4004" i="11"/>
  <c r="K4004" i="11"/>
  <c r="J4004" i="11"/>
  <c r="I4004" i="11"/>
  <c r="H4004" i="11"/>
  <c r="G4004" i="11"/>
  <c r="F4004" i="11"/>
  <c r="E4004" i="11"/>
  <c r="D4004" i="11"/>
  <c r="C4004" i="11"/>
  <c r="L4003" i="11"/>
  <c r="K4003" i="11"/>
  <c r="J4003" i="11"/>
  <c r="I4003" i="11"/>
  <c r="H4003" i="11"/>
  <c r="G4003" i="11"/>
  <c r="F4003" i="11"/>
  <c r="E4003" i="11"/>
  <c r="D4003" i="11"/>
  <c r="C4003" i="11"/>
  <c r="B4003" i="11" s="1"/>
  <c r="L4002" i="11"/>
  <c r="K4002" i="11"/>
  <c r="J4002" i="11"/>
  <c r="I4002" i="11"/>
  <c r="H4002" i="11"/>
  <c r="G4002" i="11"/>
  <c r="F4002" i="11"/>
  <c r="E4002" i="11"/>
  <c r="D4002" i="11"/>
  <c r="C4002" i="11"/>
  <c r="L4001" i="11"/>
  <c r="K4001" i="11"/>
  <c r="J4001" i="11"/>
  <c r="I4001" i="11"/>
  <c r="H4001" i="11"/>
  <c r="G4001" i="11"/>
  <c r="F4001" i="11"/>
  <c r="E4001" i="11"/>
  <c r="D4001" i="11"/>
  <c r="C4001" i="11"/>
  <c r="A4001" i="11" s="1"/>
  <c r="L4000" i="11"/>
  <c r="K4000" i="11"/>
  <c r="J4000" i="11"/>
  <c r="I4000" i="11"/>
  <c r="H4000" i="11"/>
  <c r="G4000" i="11"/>
  <c r="F4000" i="11"/>
  <c r="E4000" i="11"/>
  <c r="D4000" i="11"/>
  <c r="C4000" i="11"/>
  <c r="L3999" i="11"/>
  <c r="K3999" i="11"/>
  <c r="J3999" i="11"/>
  <c r="I3999" i="11"/>
  <c r="H3999" i="11"/>
  <c r="G3999" i="11"/>
  <c r="F3999" i="11"/>
  <c r="E3999" i="11"/>
  <c r="D3999" i="11"/>
  <c r="C3999" i="11"/>
  <c r="L3998" i="11"/>
  <c r="K3998" i="11"/>
  <c r="J3998" i="11"/>
  <c r="I3998" i="11"/>
  <c r="H3998" i="11"/>
  <c r="G3998" i="11"/>
  <c r="F3998" i="11"/>
  <c r="E3998" i="11"/>
  <c r="D3998" i="11"/>
  <c r="C3998" i="11"/>
  <c r="A3998" i="11" s="1"/>
  <c r="L3997" i="11"/>
  <c r="K3997" i="11"/>
  <c r="J3997" i="11"/>
  <c r="I3997" i="11"/>
  <c r="H3997" i="11"/>
  <c r="G3997" i="11"/>
  <c r="F3997" i="11"/>
  <c r="E3997" i="11"/>
  <c r="D3997" i="11"/>
  <c r="C3997" i="11"/>
  <c r="L3996" i="11"/>
  <c r="K3996" i="11"/>
  <c r="J3996" i="11"/>
  <c r="I3996" i="11"/>
  <c r="H3996" i="11"/>
  <c r="G3996" i="11"/>
  <c r="F3996" i="11"/>
  <c r="E3996" i="11"/>
  <c r="D3996" i="11"/>
  <c r="C3996" i="11"/>
  <c r="B3996" i="11" s="1"/>
  <c r="L3995" i="11"/>
  <c r="K3995" i="11"/>
  <c r="J3995" i="11"/>
  <c r="I3995" i="11"/>
  <c r="H3995" i="11"/>
  <c r="G3995" i="11"/>
  <c r="F3995" i="11"/>
  <c r="E3995" i="11"/>
  <c r="D3995" i="11"/>
  <c r="C3995" i="11"/>
  <c r="L3994" i="11"/>
  <c r="K3994" i="11"/>
  <c r="J3994" i="11"/>
  <c r="I3994" i="11"/>
  <c r="H3994" i="11"/>
  <c r="G3994" i="11"/>
  <c r="F3994" i="11"/>
  <c r="E3994" i="11"/>
  <c r="D3994" i="11"/>
  <c r="C3994" i="11"/>
  <c r="B3994" i="11" s="1"/>
  <c r="L3993" i="11"/>
  <c r="K3993" i="11"/>
  <c r="J3993" i="11"/>
  <c r="I3993" i="11"/>
  <c r="H3993" i="11"/>
  <c r="G3993" i="11"/>
  <c r="F3993" i="11"/>
  <c r="E3993" i="11"/>
  <c r="D3993" i="11"/>
  <c r="C3993" i="11"/>
  <c r="L3992" i="11"/>
  <c r="K3992" i="11"/>
  <c r="J3992" i="11"/>
  <c r="I3992" i="11"/>
  <c r="H3992" i="11"/>
  <c r="G3992" i="11"/>
  <c r="F3992" i="11"/>
  <c r="E3992" i="11"/>
  <c r="D3992" i="11"/>
  <c r="C3992" i="11"/>
  <c r="B3992" i="11" s="1"/>
  <c r="L3991" i="11"/>
  <c r="K3991" i="11"/>
  <c r="J3991" i="11"/>
  <c r="I3991" i="11"/>
  <c r="H3991" i="11"/>
  <c r="G3991" i="11"/>
  <c r="F3991" i="11"/>
  <c r="E3991" i="11"/>
  <c r="D3991" i="11"/>
  <c r="C3991" i="11"/>
  <c r="L3990" i="11"/>
  <c r="K3990" i="11"/>
  <c r="J3990" i="11"/>
  <c r="I3990" i="11"/>
  <c r="H3990" i="11"/>
  <c r="G3990" i="11"/>
  <c r="F3990" i="11"/>
  <c r="E3990" i="11"/>
  <c r="D3990" i="11"/>
  <c r="C3990" i="11"/>
  <c r="B3990" i="11" s="1"/>
  <c r="L3989" i="11"/>
  <c r="K3989" i="11"/>
  <c r="J3989" i="11"/>
  <c r="I3989" i="11"/>
  <c r="H3989" i="11"/>
  <c r="G3989" i="11"/>
  <c r="F3989" i="11"/>
  <c r="E3989" i="11"/>
  <c r="D3989" i="11"/>
  <c r="C3989" i="11"/>
  <c r="L3988" i="11"/>
  <c r="K3988" i="11"/>
  <c r="J3988" i="11"/>
  <c r="I3988" i="11"/>
  <c r="H3988" i="11"/>
  <c r="G3988" i="11"/>
  <c r="F3988" i="11"/>
  <c r="E3988" i="11"/>
  <c r="D3988" i="11"/>
  <c r="C3988" i="11"/>
  <c r="L3987" i="11"/>
  <c r="K3987" i="11"/>
  <c r="J3987" i="11"/>
  <c r="I3987" i="11"/>
  <c r="H3987" i="11"/>
  <c r="G3987" i="11"/>
  <c r="F3987" i="11"/>
  <c r="E3987" i="11"/>
  <c r="D3987" i="11"/>
  <c r="C3987" i="11"/>
  <c r="L3986" i="11"/>
  <c r="K3986" i="11"/>
  <c r="J3986" i="11"/>
  <c r="I3986" i="11"/>
  <c r="H3986" i="11"/>
  <c r="G3986" i="11"/>
  <c r="F3986" i="11"/>
  <c r="E3986" i="11"/>
  <c r="D3986" i="11"/>
  <c r="C3986" i="11"/>
  <c r="B3986" i="11" s="1"/>
  <c r="L3985" i="11"/>
  <c r="K3985" i="11"/>
  <c r="J3985" i="11"/>
  <c r="I3985" i="11"/>
  <c r="H3985" i="11"/>
  <c r="G3985" i="11"/>
  <c r="F3985" i="11"/>
  <c r="E3985" i="11"/>
  <c r="D3985" i="11"/>
  <c r="C3985" i="11"/>
  <c r="L3984" i="11"/>
  <c r="K3984" i="11"/>
  <c r="J3984" i="11"/>
  <c r="I3984" i="11"/>
  <c r="H3984" i="11"/>
  <c r="G3984" i="11"/>
  <c r="F3984" i="11"/>
  <c r="E3984" i="11"/>
  <c r="D3984" i="11"/>
  <c r="C3984" i="11"/>
  <c r="B3984" i="11" s="1"/>
  <c r="L3983" i="11"/>
  <c r="K3983" i="11"/>
  <c r="J3983" i="11"/>
  <c r="I3983" i="11"/>
  <c r="H3983" i="11"/>
  <c r="G3983" i="11"/>
  <c r="F3983" i="11"/>
  <c r="E3983" i="11"/>
  <c r="D3983" i="11"/>
  <c r="C3983" i="11"/>
  <c r="L3982" i="11"/>
  <c r="K3982" i="11"/>
  <c r="J3982" i="11"/>
  <c r="I3982" i="11"/>
  <c r="H3982" i="11"/>
  <c r="G3982" i="11"/>
  <c r="F3982" i="11"/>
  <c r="E3982" i="11"/>
  <c r="D3982" i="11"/>
  <c r="C3982" i="11"/>
  <c r="A3982" i="11" s="1"/>
  <c r="L3981" i="11"/>
  <c r="K3981" i="11"/>
  <c r="J3981" i="11"/>
  <c r="I3981" i="11"/>
  <c r="H3981" i="11"/>
  <c r="G3981" i="11"/>
  <c r="F3981" i="11"/>
  <c r="E3981" i="11"/>
  <c r="D3981" i="11"/>
  <c r="C3981" i="11"/>
  <c r="L3980" i="11"/>
  <c r="K3980" i="11"/>
  <c r="J3980" i="11"/>
  <c r="I3980" i="11"/>
  <c r="H3980" i="11"/>
  <c r="G3980" i="11"/>
  <c r="F3980" i="11"/>
  <c r="E3980" i="11"/>
  <c r="D3980" i="11"/>
  <c r="C3980" i="11"/>
  <c r="B3980" i="11" s="1"/>
  <c r="L3979" i="11"/>
  <c r="K3979" i="11"/>
  <c r="J3979" i="11"/>
  <c r="I3979" i="11"/>
  <c r="H3979" i="11"/>
  <c r="G3979" i="11"/>
  <c r="F3979" i="11"/>
  <c r="E3979" i="11"/>
  <c r="D3979" i="11"/>
  <c r="C3979" i="11"/>
  <c r="L3978" i="11"/>
  <c r="K3978" i="11"/>
  <c r="J3978" i="11"/>
  <c r="I3978" i="11"/>
  <c r="H3978" i="11"/>
  <c r="G3978" i="11"/>
  <c r="F3978" i="11"/>
  <c r="E3978" i="11"/>
  <c r="D3978" i="11"/>
  <c r="C3978" i="11"/>
  <c r="B3978" i="11" s="1"/>
  <c r="L3977" i="11"/>
  <c r="K3977" i="11"/>
  <c r="J3977" i="11"/>
  <c r="I3977" i="11"/>
  <c r="H3977" i="11"/>
  <c r="G3977" i="11"/>
  <c r="F3977" i="11"/>
  <c r="E3977" i="11"/>
  <c r="D3977" i="11"/>
  <c r="C3977" i="11"/>
  <c r="L3976" i="11"/>
  <c r="K3976" i="11"/>
  <c r="J3976" i="11"/>
  <c r="I3976" i="11"/>
  <c r="H3976" i="11"/>
  <c r="G3976" i="11"/>
  <c r="F3976" i="11"/>
  <c r="E3976" i="11"/>
  <c r="D3976" i="11"/>
  <c r="C3976" i="11"/>
  <c r="B3976" i="11" s="1"/>
  <c r="L3975" i="11"/>
  <c r="K3975" i="11"/>
  <c r="J3975" i="11"/>
  <c r="I3975" i="11"/>
  <c r="H3975" i="11"/>
  <c r="G3975" i="11"/>
  <c r="F3975" i="11"/>
  <c r="E3975" i="11"/>
  <c r="D3975" i="11"/>
  <c r="C3975" i="11"/>
  <c r="L3974" i="11"/>
  <c r="K3974" i="11"/>
  <c r="J3974" i="11"/>
  <c r="I3974" i="11"/>
  <c r="H3974" i="11"/>
  <c r="G3974" i="11"/>
  <c r="F3974" i="11"/>
  <c r="E3974" i="11"/>
  <c r="D3974" i="11"/>
  <c r="C3974" i="11"/>
  <c r="B3974" i="11" s="1"/>
  <c r="L3973" i="11"/>
  <c r="K3973" i="11"/>
  <c r="J3973" i="11"/>
  <c r="I3973" i="11"/>
  <c r="H3973" i="11"/>
  <c r="G3973" i="11"/>
  <c r="F3973" i="11"/>
  <c r="E3973" i="11"/>
  <c r="D3973" i="11"/>
  <c r="C3973" i="11"/>
  <c r="L3972" i="11"/>
  <c r="K3972" i="11"/>
  <c r="J3972" i="11"/>
  <c r="I3972" i="11"/>
  <c r="H3972" i="11"/>
  <c r="G3972" i="11"/>
  <c r="F3972" i="11"/>
  <c r="E3972" i="11"/>
  <c r="D3972" i="11"/>
  <c r="C3972" i="11"/>
  <c r="L3971" i="11"/>
  <c r="K3971" i="11"/>
  <c r="J3971" i="11"/>
  <c r="I3971" i="11"/>
  <c r="H3971" i="11"/>
  <c r="G3971" i="11"/>
  <c r="F3971" i="11"/>
  <c r="E3971" i="11"/>
  <c r="D3971" i="11"/>
  <c r="C3971" i="11"/>
  <c r="L3970" i="11"/>
  <c r="K3970" i="11"/>
  <c r="J3970" i="11"/>
  <c r="I3970" i="11"/>
  <c r="H3970" i="11"/>
  <c r="G3970" i="11"/>
  <c r="F3970" i="11"/>
  <c r="E3970" i="11"/>
  <c r="D3970" i="11"/>
  <c r="C3970" i="11"/>
  <c r="L3969" i="11"/>
  <c r="K3969" i="11"/>
  <c r="J3969" i="11"/>
  <c r="I3969" i="11"/>
  <c r="H3969" i="11"/>
  <c r="G3969" i="11"/>
  <c r="F3969" i="11"/>
  <c r="E3969" i="11"/>
  <c r="D3969" i="11"/>
  <c r="C3969" i="11"/>
  <c r="L3968" i="11"/>
  <c r="K3968" i="11"/>
  <c r="J3968" i="11"/>
  <c r="I3968" i="11"/>
  <c r="H3968" i="11"/>
  <c r="G3968" i="11"/>
  <c r="F3968" i="11"/>
  <c r="E3968" i="11"/>
  <c r="D3968" i="11"/>
  <c r="C3968" i="11"/>
  <c r="L3967" i="11"/>
  <c r="K3967" i="11"/>
  <c r="J3967" i="11"/>
  <c r="I3967" i="11"/>
  <c r="H3967" i="11"/>
  <c r="G3967" i="11"/>
  <c r="F3967" i="11"/>
  <c r="E3967" i="11"/>
  <c r="D3967" i="11"/>
  <c r="C3967" i="11"/>
  <c r="L3966" i="11"/>
  <c r="K3966" i="11"/>
  <c r="J3966" i="11"/>
  <c r="I3966" i="11"/>
  <c r="H3966" i="11"/>
  <c r="G3966" i="11"/>
  <c r="F3966" i="11"/>
  <c r="E3966" i="11"/>
  <c r="D3966" i="11"/>
  <c r="C3966" i="11"/>
  <c r="L3965" i="11"/>
  <c r="K3965" i="11"/>
  <c r="J3965" i="11"/>
  <c r="I3965" i="11"/>
  <c r="H3965" i="11"/>
  <c r="G3965" i="11"/>
  <c r="F3965" i="11"/>
  <c r="E3965" i="11"/>
  <c r="D3965" i="11"/>
  <c r="C3965" i="11"/>
  <c r="L3964" i="11"/>
  <c r="K3964" i="11"/>
  <c r="J3964" i="11"/>
  <c r="I3964" i="11"/>
  <c r="H3964" i="11"/>
  <c r="G3964" i="11"/>
  <c r="F3964" i="11"/>
  <c r="E3964" i="11"/>
  <c r="D3964" i="11"/>
  <c r="C3964" i="11"/>
  <c r="L3963" i="11"/>
  <c r="K3963" i="11"/>
  <c r="J3963" i="11"/>
  <c r="I3963" i="11"/>
  <c r="H3963" i="11"/>
  <c r="G3963" i="11"/>
  <c r="F3963" i="11"/>
  <c r="E3963" i="11"/>
  <c r="D3963" i="11"/>
  <c r="C3963" i="11"/>
  <c r="L3962" i="11"/>
  <c r="K3962" i="11"/>
  <c r="J3962" i="11"/>
  <c r="I3962" i="11"/>
  <c r="H3962" i="11"/>
  <c r="G3962" i="11"/>
  <c r="F3962" i="11"/>
  <c r="E3962" i="11"/>
  <c r="D3962" i="11"/>
  <c r="C3962" i="11"/>
  <c r="L3961" i="11"/>
  <c r="K3961" i="11"/>
  <c r="J3961" i="11"/>
  <c r="I3961" i="11"/>
  <c r="H3961" i="11"/>
  <c r="G3961" i="11"/>
  <c r="F3961" i="11"/>
  <c r="E3961" i="11"/>
  <c r="D3961" i="11"/>
  <c r="C3961" i="11"/>
  <c r="L3960" i="11"/>
  <c r="K3960" i="11"/>
  <c r="J3960" i="11"/>
  <c r="I3960" i="11"/>
  <c r="H3960" i="11"/>
  <c r="G3960" i="11"/>
  <c r="F3960" i="11"/>
  <c r="E3960" i="11"/>
  <c r="D3960" i="11"/>
  <c r="C3960" i="11"/>
  <c r="L3959" i="11"/>
  <c r="K3959" i="11"/>
  <c r="J3959" i="11"/>
  <c r="I3959" i="11"/>
  <c r="H3959" i="11"/>
  <c r="G3959" i="11"/>
  <c r="F3959" i="11"/>
  <c r="E3959" i="11"/>
  <c r="D3959" i="11"/>
  <c r="C3959" i="11"/>
  <c r="L3958" i="11"/>
  <c r="K3958" i="11"/>
  <c r="J3958" i="11"/>
  <c r="I3958" i="11"/>
  <c r="H3958" i="11"/>
  <c r="G3958" i="11"/>
  <c r="F3958" i="11"/>
  <c r="E3958" i="11"/>
  <c r="D3958" i="11"/>
  <c r="C3958" i="11"/>
  <c r="L3957" i="11"/>
  <c r="K3957" i="11"/>
  <c r="J3957" i="11"/>
  <c r="I3957" i="11"/>
  <c r="H3957" i="11"/>
  <c r="G3957" i="11"/>
  <c r="F3957" i="11"/>
  <c r="E3957" i="11"/>
  <c r="D3957" i="11"/>
  <c r="C3957" i="11"/>
  <c r="L3956" i="11"/>
  <c r="K3956" i="11"/>
  <c r="J3956" i="11"/>
  <c r="I3956" i="11"/>
  <c r="H3956" i="11"/>
  <c r="G3956" i="11"/>
  <c r="F3956" i="11"/>
  <c r="E3956" i="11"/>
  <c r="D3956" i="11"/>
  <c r="C3956" i="11"/>
  <c r="L3955" i="11"/>
  <c r="K3955" i="11"/>
  <c r="J3955" i="11"/>
  <c r="I3955" i="11"/>
  <c r="H3955" i="11"/>
  <c r="G3955" i="11"/>
  <c r="F3955" i="11"/>
  <c r="E3955" i="11"/>
  <c r="D3955" i="11"/>
  <c r="C3955" i="11"/>
  <c r="L3954" i="11"/>
  <c r="K3954" i="11"/>
  <c r="J3954" i="11"/>
  <c r="I3954" i="11"/>
  <c r="H3954" i="11"/>
  <c r="G3954" i="11"/>
  <c r="F3954" i="11"/>
  <c r="E3954" i="11"/>
  <c r="D3954" i="11"/>
  <c r="C3954" i="11"/>
  <c r="L3953" i="11"/>
  <c r="K3953" i="11"/>
  <c r="J3953" i="11"/>
  <c r="I3953" i="11"/>
  <c r="H3953" i="11"/>
  <c r="G3953" i="11"/>
  <c r="F3953" i="11"/>
  <c r="E3953" i="11"/>
  <c r="D3953" i="11"/>
  <c r="C3953" i="11"/>
  <c r="L3952" i="11"/>
  <c r="K3952" i="11"/>
  <c r="J3952" i="11"/>
  <c r="I3952" i="11"/>
  <c r="H3952" i="11"/>
  <c r="G3952" i="11"/>
  <c r="F3952" i="11"/>
  <c r="E3952" i="11"/>
  <c r="D3952" i="11"/>
  <c r="C3952" i="11"/>
  <c r="L3951" i="11"/>
  <c r="K3951" i="11"/>
  <c r="J3951" i="11"/>
  <c r="I3951" i="11"/>
  <c r="H3951" i="11"/>
  <c r="G3951" i="11"/>
  <c r="F3951" i="11"/>
  <c r="E3951" i="11"/>
  <c r="D3951" i="11"/>
  <c r="C3951" i="11"/>
  <c r="L3950" i="11"/>
  <c r="K3950" i="11"/>
  <c r="J3950" i="11"/>
  <c r="I3950" i="11"/>
  <c r="H3950" i="11"/>
  <c r="G3950" i="11"/>
  <c r="F3950" i="11"/>
  <c r="E3950" i="11"/>
  <c r="D3950" i="11"/>
  <c r="C3950" i="11"/>
  <c r="L3949" i="11"/>
  <c r="K3949" i="11"/>
  <c r="J3949" i="11"/>
  <c r="I3949" i="11"/>
  <c r="H3949" i="11"/>
  <c r="G3949" i="11"/>
  <c r="F3949" i="11"/>
  <c r="E3949" i="11"/>
  <c r="D3949" i="11"/>
  <c r="C3949" i="11"/>
  <c r="L3948" i="11"/>
  <c r="K3948" i="11"/>
  <c r="J3948" i="11"/>
  <c r="I3948" i="11"/>
  <c r="H3948" i="11"/>
  <c r="G3948" i="11"/>
  <c r="F3948" i="11"/>
  <c r="E3948" i="11"/>
  <c r="D3948" i="11"/>
  <c r="C3948" i="11"/>
  <c r="L3947" i="11"/>
  <c r="K3947" i="11"/>
  <c r="J3947" i="11"/>
  <c r="I3947" i="11"/>
  <c r="H3947" i="11"/>
  <c r="G3947" i="11"/>
  <c r="F3947" i="11"/>
  <c r="E3947" i="11"/>
  <c r="D3947" i="11"/>
  <c r="C3947" i="11"/>
  <c r="L3946" i="11"/>
  <c r="K3946" i="11"/>
  <c r="J3946" i="11"/>
  <c r="I3946" i="11"/>
  <c r="H3946" i="11"/>
  <c r="G3946" i="11"/>
  <c r="F3946" i="11"/>
  <c r="E3946" i="11"/>
  <c r="D3946" i="11"/>
  <c r="C3946" i="11"/>
  <c r="L3945" i="11"/>
  <c r="K3945" i="11"/>
  <c r="J3945" i="11"/>
  <c r="I3945" i="11"/>
  <c r="H3945" i="11"/>
  <c r="G3945" i="11"/>
  <c r="F3945" i="11"/>
  <c r="E3945" i="11"/>
  <c r="D3945" i="11"/>
  <c r="C3945" i="11"/>
  <c r="L3944" i="11"/>
  <c r="K3944" i="11"/>
  <c r="J3944" i="11"/>
  <c r="I3944" i="11"/>
  <c r="H3944" i="11"/>
  <c r="G3944" i="11"/>
  <c r="F3944" i="11"/>
  <c r="E3944" i="11"/>
  <c r="D3944" i="11"/>
  <c r="C3944" i="11"/>
  <c r="L3943" i="11"/>
  <c r="K3943" i="11"/>
  <c r="J3943" i="11"/>
  <c r="I3943" i="11"/>
  <c r="H3943" i="11"/>
  <c r="G3943" i="11"/>
  <c r="F3943" i="11"/>
  <c r="E3943" i="11"/>
  <c r="D3943" i="11"/>
  <c r="C3943" i="11"/>
  <c r="L3942" i="11"/>
  <c r="K3942" i="11"/>
  <c r="J3942" i="11"/>
  <c r="I3942" i="11"/>
  <c r="H3942" i="11"/>
  <c r="G3942" i="11"/>
  <c r="F3942" i="11"/>
  <c r="E3942" i="11"/>
  <c r="D3942" i="11"/>
  <c r="C3942" i="11"/>
  <c r="L3941" i="11"/>
  <c r="K3941" i="11"/>
  <c r="J3941" i="11"/>
  <c r="I3941" i="11"/>
  <c r="H3941" i="11"/>
  <c r="G3941" i="11"/>
  <c r="F3941" i="11"/>
  <c r="E3941" i="11"/>
  <c r="D3941" i="11"/>
  <c r="C3941" i="11"/>
  <c r="L3940" i="11"/>
  <c r="K3940" i="11"/>
  <c r="J3940" i="11"/>
  <c r="I3940" i="11"/>
  <c r="H3940" i="11"/>
  <c r="G3940" i="11"/>
  <c r="F3940" i="11"/>
  <c r="E3940" i="11"/>
  <c r="D3940" i="11"/>
  <c r="C3940" i="11"/>
  <c r="L3939" i="11"/>
  <c r="K3939" i="11"/>
  <c r="J3939" i="11"/>
  <c r="I3939" i="11"/>
  <c r="H3939" i="11"/>
  <c r="G3939" i="11"/>
  <c r="F3939" i="11"/>
  <c r="E3939" i="11"/>
  <c r="D3939" i="11"/>
  <c r="C3939" i="11"/>
  <c r="B3939" i="11" s="1"/>
  <c r="L3938" i="11"/>
  <c r="K3938" i="11"/>
  <c r="J3938" i="11"/>
  <c r="I3938" i="11"/>
  <c r="H3938" i="11"/>
  <c r="G3938" i="11"/>
  <c r="F3938" i="11"/>
  <c r="E3938" i="11"/>
  <c r="D3938" i="11"/>
  <c r="C3938" i="11"/>
  <c r="L3937" i="11"/>
  <c r="K3937" i="11"/>
  <c r="J3937" i="11"/>
  <c r="I3937" i="11"/>
  <c r="H3937" i="11"/>
  <c r="G3937" i="11"/>
  <c r="F3937" i="11"/>
  <c r="E3937" i="11"/>
  <c r="D3937" i="11"/>
  <c r="C3937" i="11"/>
  <c r="L3936" i="11"/>
  <c r="K3936" i="11"/>
  <c r="J3936" i="11"/>
  <c r="I3936" i="11"/>
  <c r="H3936" i="11"/>
  <c r="G3936" i="11"/>
  <c r="F3936" i="11"/>
  <c r="E3936" i="11"/>
  <c r="D3936" i="11"/>
  <c r="C3936" i="11"/>
  <c r="L3935" i="11"/>
  <c r="K3935" i="11"/>
  <c r="J3935" i="11"/>
  <c r="I3935" i="11"/>
  <c r="H3935" i="11"/>
  <c r="G3935" i="11"/>
  <c r="F3935" i="11"/>
  <c r="E3935" i="11"/>
  <c r="D3935" i="11"/>
  <c r="C3935" i="11"/>
  <c r="A3935" i="11" s="1"/>
  <c r="L3934" i="11"/>
  <c r="K3934" i="11"/>
  <c r="J3934" i="11"/>
  <c r="I3934" i="11"/>
  <c r="H3934" i="11"/>
  <c r="G3934" i="11"/>
  <c r="F3934" i="11"/>
  <c r="E3934" i="11"/>
  <c r="D3934" i="11"/>
  <c r="C3934" i="11"/>
  <c r="L3933" i="11"/>
  <c r="K3933" i="11"/>
  <c r="J3933" i="11"/>
  <c r="I3933" i="11"/>
  <c r="H3933" i="11"/>
  <c r="G3933" i="11"/>
  <c r="F3933" i="11"/>
  <c r="E3933" i="11"/>
  <c r="D3933" i="11"/>
  <c r="C3933" i="11"/>
  <c r="L3932" i="11"/>
  <c r="K3932" i="11"/>
  <c r="J3932" i="11"/>
  <c r="I3932" i="11"/>
  <c r="H3932" i="11"/>
  <c r="G3932" i="11"/>
  <c r="F3932" i="11"/>
  <c r="E3932" i="11"/>
  <c r="D3932" i="11"/>
  <c r="C3932" i="11"/>
  <c r="L3931" i="11"/>
  <c r="K3931" i="11"/>
  <c r="J3931" i="11"/>
  <c r="I3931" i="11"/>
  <c r="H3931" i="11"/>
  <c r="G3931" i="11"/>
  <c r="F3931" i="11"/>
  <c r="E3931" i="11"/>
  <c r="D3931" i="11"/>
  <c r="C3931" i="11"/>
  <c r="A3931" i="11" s="1"/>
  <c r="L3930" i="11"/>
  <c r="K3930" i="11"/>
  <c r="J3930" i="11"/>
  <c r="I3930" i="11"/>
  <c r="H3930" i="11"/>
  <c r="G3930" i="11"/>
  <c r="F3930" i="11"/>
  <c r="E3930" i="11"/>
  <c r="D3930" i="11"/>
  <c r="C3930" i="11"/>
  <c r="L3929" i="11"/>
  <c r="K3929" i="11"/>
  <c r="J3929" i="11"/>
  <c r="I3929" i="11"/>
  <c r="H3929" i="11"/>
  <c r="G3929" i="11"/>
  <c r="F3929" i="11"/>
  <c r="E3929" i="11"/>
  <c r="D3929" i="11"/>
  <c r="C3929" i="11"/>
  <c r="B3929" i="11" s="1"/>
  <c r="L3928" i="11"/>
  <c r="K3928" i="11"/>
  <c r="J3928" i="11"/>
  <c r="I3928" i="11"/>
  <c r="H3928" i="11"/>
  <c r="G3928" i="11"/>
  <c r="F3928" i="11"/>
  <c r="E3928" i="11"/>
  <c r="D3928" i="11"/>
  <c r="C3928" i="11"/>
  <c r="L3927" i="11"/>
  <c r="K3927" i="11"/>
  <c r="J3927" i="11"/>
  <c r="I3927" i="11"/>
  <c r="H3927" i="11"/>
  <c r="G3927" i="11"/>
  <c r="F3927" i="11"/>
  <c r="E3927" i="11"/>
  <c r="D3927" i="11"/>
  <c r="C3927" i="11"/>
  <c r="B3927" i="11" s="1"/>
  <c r="L3926" i="11"/>
  <c r="K3926" i="11"/>
  <c r="J3926" i="11"/>
  <c r="I3926" i="11"/>
  <c r="H3926" i="11"/>
  <c r="G3926" i="11"/>
  <c r="F3926" i="11"/>
  <c r="E3926" i="11"/>
  <c r="D3926" i="11"/>
  <c r="C3926" i="11"/>
  <c r="L3925" i="11"/>
  <c r="K3925" i="11"/>
  <c r="J3925" i="11"/>
  <c r="I3925" i="11"/>
  <c r="H3925" i="11"/>
  <c r="G3925" i="11"/>
  <c r="F3925" i="11"/>
  <c r="E3925" i="11"/>
  <c r="D3925" i="11"/>
  <c r="C3925" i="11"/>
  <c r="B3925" i="11" s="1"/>
  <c r="L3924" i="11"/>
  <c r="K3924" i="11"/>
  <c r="J3924" i="11"/>
  <c r="I3924" i="11"/>
  <c r="H3924" i="11"/>
  <c r="G3924" i="11"/>
  <c r="F3924" i="11"/>
  <c r="E3924" i="11"/>
  <c r="D3924" i="11"/>
  <c r="C3924" i="11"/>
  <c r="L3923" i="11"/>
  <c r="K3923" i="11"/>
  <c r="J3923" i="11"/>
  <c r="I3923" i="11"/>
  <c r="H3923" i="11"/>
  <c r="G3923" i="11"/>
  <c r="F3923" i="11"/>
  <c r="E3923" i="11"/>
  <c r="D3923" i="11"/>
  <c r="C3923" i="11"/>
  <c r="B3923" i="11" s="1"/>
  <c r="L3922" i="11"/>
  <c r="K3922" i="11"/>
  <c r="J3922" i="11"/>
  <c r="I3922" i="11"/>
  <c r="H3922" i="11"/>
  <c r="G3922" i="11"/>
  <c r="F3922" i="11"/>
  <c r="E3922" i="11"/>
  <c r="D3922" i="11"/>
  <c r="C3922" i="11"/>
  <c r="L3921" i="11"/>
  <c r="K3921" i="11"/>
  <c r="J3921" i="11"/>
  <c r="I3921" i="11"/>
  <c r="H3921" i="11"/>
  <c r="G3921" i="11"/>
  <c r="F3921" i="11"/>
  <c r="E3921" i="11"/>
  <c r="D3921" i="11"/>
  <c r="C3921" i="11"/>
  <c r="L3920" i="11"/>
  <c r="K3920" i="11"/>
  <c r="J3920" i="11"/>
  <c r="I3920" i="11"/>
  <c r="H3920" i="11"/>
  <c r="G3920" i="11"/>
  <c r="F3920" i="11"/>
  <c r="E3920" i="11"/>
  <c r="D3920" i="11"/>
  <c r="C3920" i="11"/>
  <c r="L3919" i="11"/>
  <c r="K3919" i="11"/>
  <c r="J3919" i="11"/>
  <c r="I3919" i="11"/>
  <c r="H3919" i="11"/>
  <c r="G3919" i="11"/>
  <c r="F3919" i="11"/>
  <c r="E3919" i="11"/>
  <c r="D3919" i="11"/>
  <c r="C3919" i="11"/>
  <c r="A3919" i="11" s="1"/>
  <c r="L3918" i="11"/>
  <c r="K3918" i="11"/>
  <c r="J3918" i="11"/>
  <c r="I3918" i="11"/>
  <c r="H3918" i="11"/>
  <c r="G3918" i="11"/>
  <c r="F3918" i="11"/>
  <c r="E3918" i="11"/>
  <c r="D3918" i="11"/>
  <c r="C3918" i="11"/>
  <c r="L3917" i="11"/>
  <c r="K3917" i="11"/>
  <c r="J3917" i="11"/>
  <c r="I3917" i="11"/>
  <c r="H3917" i="11"/>
  <c r="G3917" i="11"/>
  <c r="F3917" i="11"/>
  <c r="E3917" i="11"/>
  <c r="D3917" i="11"/>
  <c r="C3917" i="11"/>
  <c r="L3916" i="11"/>
  <c r="K3916" i="11"/>
  <c r="J3916" i="11"/>
  <c r="I3916" i="11"/>
  <c r="H3916" i="11"/>
  <c r="G3916" i="11"/>
  <c r="F3916" i="11"/>
  <c r="E3916" i="11"/>
  <c r="D3916" i="11"/>
  <c r="C3916" i="11"/>
  <c r="L3915" i="11"/>
  <c r="K3915" i="11"/>
  <c r="J3915" i="11"/>
  <c r="I3915" i="11"/>
  <c r="H3915" i="11"/>
  <c r="G3915" i="11"/>
  <c r="F3915" i="11"/>
  <c r="E3915" i="11"/>
  <c r="D3915" i="11"/>
  <c r="C3915" i="11"/>
  <c r="A3915" i="11" s="1"/>
  <c r="L3914" i="11"/>
  <c r="K3914" i="11"/>
  <c r="J3914" i="11"/>
  <c r="I3914" i="11"/>
  <c r="H3914" i="11"/>
  <c r="G3914" i="11"/>
  <c r="F3914" i="11"/>
  <c r="E3914" i="11"/>
  <c r="D3914" i="11"/>
  <c r="C3914" i="11"/>
  <c r="L3913" i="11"/>
  <c r="K3913" i="11"/>
  <c r="J3913" i="11"/>
  <c r="I3913" i="11"/>
  <c r="H3913" i="11"/>
  <c r="G3913" i="11"/>
  <c r="F3913" i="11"/>
  <c r="E3913" i="11"/>
  <c r="D3913" i="11"/>
  <c r="C3913" i="11"/>
  <c r="B3913" i="11" s="1"/>
  <c r="L3912" i="11"/>
  <c r="K3912" i="11"/>
  <c r="J3912" i="11"/>
  <c r="I3912" i="11"/>
  <c r="H3912" i="11"/>
  <c r="G3912" i="11"/>
  <c r="F3912" i="11"/>
  <c r="E3912" i="11"/>
  <c r="D3912" i="11"/>
  <c r="C3912" i="11"/>
  <c r="L3911" i="11"/>
  <c r="K3911" i="11"/>
  <c r="J3911" i="11"/>
  <c r="I3911" i="11"/>
  <c r="H3911" i="11"/>
  <c r="G3911" i="11"/>
  <c r="F3911" i="11"/>
  <c r="E3911" i="11"/>
  <c r="D3911" i="11"/>
  <c r="C3911" i="11"/>
  <c r="B3911" i="11" s="1"/>
  <c r="L3910" i="11"/>
  <c r="K3910" i="11"/>
  <c r="J3910" i="11"/>
  <c r="I3910" i="11"/>
  <c r="H3910" i="11"/>
  <c r="G3910" i="11"/>
  <c r="F3910" i="11"/>
  <c r="E3910" i="11"/>
  <c r="D3910" i="11"/>
  <c r="C3910" i="11"/>
  <c r="L3909" i="11"/>
  <c r="K3909" i="11"/>
  <c r="J3909" i="11"/>
  <c r="I3909" i="11"/>
  <c r="H3909" i="11"/>
  <c r="G3909" i="11"/>
  <c r="F3909" i="11"/>
  <c r="E3909" i="11"/>
  <c r="D3909" i="11"/>
  <c r="C3909" i="11"/>
  <c r="A3909" i="11" s="1"/>
  <c r="L3908" i="11"/>
  <c r="K3908" i="11"/>
  <c r="J3908" i="11"/>
  <c r="I3908" i="11"/>
  <c r="H3908" i="11"/>
  <c r="G3908" i="11"/>
  <c r="F3908" i="11"/>
  <c r="E3908" i="11"/>
  <c r="D3908" i="11"/>
  <c r="C3908" i="11"/>
  <c r="L3907" i="11"/>
  <c r="K3907" i="11"/>
  <c r="J3907" i="11"/>
  <c r="I3907" i="11"/>
  <c r="H3907" i="11"/>
  <c r="G3907" i="11"/>
  <c r="F3907" i="11"/>
  <c r="E3907" i="11"/>
  <c r="D3907" i="11"/>
  <c r="C3907" i="11"/>
  <c r="A3907" i="11" s="1"/>
  <c r="L3906" i="11"/>
  <c r="K3906" i="11"/>
  <c r="J3906" i="11"/>
  <c r="I3906" i="11"/>
  <c r="H3906" i="11"/>
  <c r="G3906" i="11"/>
  <c r="F3906" i="11"/>
  <c r="E3906" i="11"/>
  <c r="D3906" i="11"/>
  <c r="C3906" i="11"/>
  <c r="L3905" i="11"/>
  <c r="K3905" i="11"/>
  <c r="J3905" i="11"/>
  <c r="I3905" i="11"/>
  <c r="H3905" i="11"/>
  <c r="G3905" i="11"/>
  <c r="F3905" i="11"/>
  <c r="E3905" i="11"/>
  <c r="D3905" i="11"/>
  <c r="C3905" i="11"/>
  <c r="B3905" i="11" s="1"/>
  <c r="L3904" i="11"/>
  <c r="K3904" i="11"/>
  <c r="J3904" i="11"/>
  <c r="I3904" i="11"/>
  <c r="H3904" i="11"/>
  <c r="G3904" i="11"/>
  <c r="F3904" i="11"/>
  <c r="E3904" i="11"/>
  <c r="D3904" i="11"/>
  <c r="C3904" i="11"/>
  <c r="L3903" i="11"/>
  <c r="K3903" i="11"/>
  <c r="J3903" i="11"/>
  <c r="I3903" i="11"/>
  <c r="H3903" i="11"/>
  <c r="G3903" i="11"/>
  <c r="F3903" i="11"/>
  <c r="E3903" i="11"/>
  <c r="D3903" i="11"/>
  <c r="C3903" i="11"/>
  <c r="B3903" i="11" s="1"/>
  <c r="L3902" i="11"/>
  <c r="K3902" i="11"/>
  <c r="J3902" i="11"/>
  <c r="I3902" i="11"/>
  <c r="H3902" i="11"/>
  <c r="G3902" i="11"/>
  <c r="F3902" i="11"/>
  <c r="E3902" i="11"/>
  <c r="D3902" i="11"/>
  <c r="C3902" i="11"/>
  <c r="L3901" i="11"/>
  <c r="K3901" i="11"/>
  <c r="J3901" i="11"/>
  <c r="I3901" i="11"/>
  <c r="H3901" i="11"/>
  <c r="G3901" i="11"/>
  <c r="F3901" i="11"/>
  <c r="E3901" i="11"/>
  <c r="D3901" i="11"/>
  <c r="C3901" i="11"/>
  <c r="L3900" i="11"/>
  <c r="K3900" i="11"/>
  <c r="J3900" i="11"/>
  <c r="I3900" i="11"/>
  <c r="H3900" i="11"/>
  <c r="G3900" i="11"/>
  <c r="F3900" i="11"/>
  <c r="E3900" i="11"/>
  <c r="D3900" i="11"/>
  <c r="C3900" i="11"/>
  <c r="L3899" i="11"/>
  <c r="K3899" i="11"/>
  <c r="J3899" i="11"/>
  <c r="I3899" i="11"/>
  <c r="H3899" i="11"/>
  <c r="G3899" i="11"/>
  <c r="F3899" i="11"/>
  <c r="E3899" i="11"/>
  <c r="D3899" i="11"/>
  <c r="C3899" i="11"/>
  <c r="L3898" i="11"/>
  <c r="K3898" i="11"/>
  <c r="J3898" i="11"/>
  <c r="I3898" i="11"/>
  <c r="H3898" i="11"/>
  <c r="G3898" i="11"/>
  <c r="F3898" i="11"/>
  <c r="E3898" i="11"/>
  <c r="D3898" i="11"/>
  <c r="C3898" i="11"/>
  <c r="L3897" i="11"/>
  <c r="K3897" i="11"/>
  <c r="J3897" i="11"/>
  <c r="I3897" i="11"/>
  <c r="H3897" i="11"/>
  <c r="G3897" i="11"/>
  <c r="F3897" i="11"/>
  <c r="E3897" i="11"/>
  <c r="D3897" i="11"/>
  <c r="C3897" i="11"/>
  <c r="A3897" i="11" s="1"/>
  <c r="L3896" i="11"/>
  <c r="K3896" i="11"/>
  <c r="J3896" i="11"/>
  <c r="I3896" i="11"/>
  <c r="H3896" i="11"/>
  <c r="G3896" i="11"/>
  <c r="F3896" i="11"/>
  <c r="E3896" i="11"/>
  <c r="D3896" i="11"/>
  <c r="C3896" i="11"/>
  <c r="L3895" i="11"/>
  <c r="K3895" i="11"/>
  <c r="J3895" i="11"/>
  <c r="I3895" i="11"/>
  <c r="H3895" i="11"/>
  <c r="G3895" i="11"/>
  <c r="F3895" i="11"/>
  <c r="E3895" i="11"/>
  <c r="D3895" i="11"/>
  <c r="C3895" i="11"/>
  <c r="B3895" i="11" s="1"/>
  <c r="L3894" i="11"/>
  <c r="K3894" i="11"/>
  <c r="J3894" i="11"/>
  <c r="I3894" i="11"/>
  <c r="H3894" i="11"/>
  <c r="G3894" i="11"/>
  <c r="F3894" i="11"/>
  <c r="E3894" i="11"/>
  <c r="D3894" i="11"/>
  <c r="C3894" i="11"/>
  <c r="L3893" i="11"/>
  <c r="K3893" i="11"/>
  <c r="J3893" i="11"/>
  <c r="I3893" i="11"/>
  <c r="H3893" i="11"/>
  <c r="G3893" i="11"/>
  <c r="F3893" i="11"/>
  <c r="E3893" i="11"/>
  <c r="D3893" i="11"/>
  <c r="C3893" i="11"/>
  <c r="A3893" i="11" s="1"/>
  <c r="L3892" i="11"/>
  <c r="K3892" i="11"/>
  <c r="J3892" i="11"/>
  <c r="I3892" i="11"/>
  <c r="H3892" i="11"/>
  <c r="G3892" i="11"/>
  <c r="F3892" i="11"/>
  <c r="E3892" i="11"/>
  <c r="D3892" i="11"/>
  <c r="C3892" i="11"/>
  <c r="L3891" i="11"/>
  <c r="K3891" i="11"/>
  <c r="J3891" i="11"/>
  <c r="I3891" i="11"/>
  <c r="H3891" i="11"/>
  <c r="G3891" i="11"/>
  <c r="F3891" i="11"/>
  <c r="E3891" i="11"/>
  <c r="D3891" i="11"/>
  <c r="C3891" i="11"/>
  <c r="A3891" i="11" s="1"/>
  <c r="L3890" i="11"/>
  <c r="K3890" i="11"/>
  <c r="J3890" i="11"/>
  <c r="I3890" i="11"/>
  <c r="H3890" i="11"/>
  <c r="G3890" i="11"/>
  <c r="F3890" i="11"/>
  <c r="E3890" i="11"/>
  <c r="D3890" i="11"/>
  <c r="C3890" i="11"/>
  <c r="L3889" i="11"/>
  <c r="K3889" i="11"/>
  <c r="J3889" i="11"/>
  <c r="I3889" i="11"/>
  <c r="H3889" i="11"/>
  <c r="G3889" i="11"/>
  <c r="F3889" i="11"/>
  <c r="E3889" i="11"/>
  <c r="D3889" i="11"/>
  <c r="C3889" i="11"/>
  <c r="B3889" i="11" s="1"/>
  <c r="L3888" i="11"/>
  <c r="K3888" i="11"/>
  <c r="J3888" i="11"/>
  <c r="I3888" i="11"/>
  <c r="H3888" i="11"/>
  <c r="G3888" i="11"/>
  <c r="F3888" i="11"/>
  <c r="E3888" i="11"/>
  <c r="D3888" i="11"/>
  <c r="C3888" i="11"/>
  <c r="L3887" i="11"/>
  <c r="K3887" i="11"/>
  <c r="J3887" i="11"/>
  <c r="I3887" i="11"/>
  <c r="H3887" i="11"/>
  <c r="G3887" i="11"/>
  <c r="F3887" i="11"/>
  <c r="E3887" i="11"/>
  <c r="D3887" i="11"/>
  <c r="C3887" i="11"/>
  <c r="B3887" i="11" s="1"/>
  <c r="L3886" i="11"/>
  <c r="K3886" i="11"/>
  <c r="J3886" i="11"/>
  <c r="I3886" i="11"/>
  <c r="H3886" i="11"/>
  <c r="G3886" i="11"/>
  <c r="F3886" i="11"/>
  <c r="E3886" i="11"/>
  <c r="D3886" i="11"/>
  <c r="C3886" i="11"/>
  <c r="L3885" i="11"/>
  <c r="K3885" i="11"/>
  <c r="J3885" i="11"/>
  <c r="I3885" i="11"/>
  <c r="H3885" i="11"/>
  <c r="G3885" i="11"/>
  <c r="F3885" i="11"/>
  <c r="E3885" i="11"/>
  <c r="D3885" i="11"/>
  <c r="C3885" i="11"/>
  <c r="L3884" i="11"/>
  <c r="K3884" i="11"/>
  <c r="J3884" i="11"/>
  <c r="I3884" i="11"/>
  <c r="H3884" i="11"/>
  <c r="G3884" i="11"/>
  <c r="F3884" i="11"/>
  <c r="E3884" i="11"/>
  <c r="D3884" i="11"/>
  <c r="C3884" i="11"/>
  <c r="L3883" i="11"/>
  <c r="K3883" i="11"/>
  <c r="J3883" i="11"/>
  <c r="I3883" i="11"/>
  <c r="H3883" i="11"/>
  <c r="G3883" i="11"/>
  <c r="F3883" i="11"/>
  <c r="E3883" i="11"/>
  <c r="D3883" i="11"/>
  <c r="C3883" i="11"/>
  <c r="L3882" i="11"/>
  <c r="K3882" i="11"/>
  <c r="J3882" i="11"/>
  <c r="I3882" i="11"/>
  <c r="H3882" i="11"/>
  <c r="G3882" i="11"/>
  <c r="F3882" i="11"/>
  <c r="E3882" i="11"/>
  <c r="D3882" i="11"/>
  <c r="C3882" i="11"/>
  <c r="L3881" i="11"/>
  <c r="K3881" i="11"/>
  <c r="J3881" i="11"/>
  <c r="I3881" i="11"/>
  <c r="H3881" i="11"/>
  <c r="G3881" i="11"/>
  <c r="F3881" i="11"/>
  <c r="E3881" i="11"/>
  <c r="D3881" i="11"/>
  <c r="C3881" i="11"/>
  <c r="A3881" i="11" s="1"/>
  <c r="L3880" i="11"/>
  <c r="K3880" i="11"/>
  <c r="J3880" i="11"/>
  <c r="I3880" i="11"/>
  <c r="H3880" i="11"/>
  <c r="G3880" i="11"/>
  <c r="F3880" i="11"/>
  <c r="E3880" i="11"/>
  <c r="D3880" i="11"/>
  <c r="C3880" i="11"/>
  <c r="L3879" i="11"/>
  <c r="K3879" i="11"/>
  <c r="J3879" i="11"/>
  <c r="I3879" i="11"/>
  <c r="H3879" i="11"/>
  <c r="G3879" i="11"/>
  <c r="F3879" i="11"/>
  <c r="E3879" i="11"/>
  <c r="D3879" i="11"/>
  <c r="C3879" i="11"/>
  <c r="B3879" i="11" s="1"/>
  <c r="L3878" i="11"/>
  <c r="K3878" i="11"/>
  <c r="J3878" i="11"/>
  <c r="I3878" i="11"/>
  <c r="H3878" i="11"/>
  <c r="G3878" i="11"/>
  <c r="F3878" i="11"/>
  <c r="E3878" i="11"/>
  <c r="D3878" i="11"/>
  <c r="C3878" i="11"/>
  <c r="L3877" i="11"/>
  <c r="K3877" i="11"/>
  <c r="J3877" i="11"/>
  <c r="I3877" i="11"/>
  <c r="H3877" i="11"/>
  <c r="G3877" i="11"/>
  <c r="F3877" i="11"/>
  <c r="E3877" i="11"/>
  <c r="D3877" i="11"/>
  <c r="C3877" i="11"/>
  <c r="A3877" i="11" s="1"/>
  <c r="L3876" i="11"/>
  <c r="K3876" i="11"/>
  <c r="J3876" i="11"/>
  <c r="I3876" i="11"/>
  <c r="H3876" i="11"/>
  <c r="G3876" i="11"/>
  <c r="F3876" i="11"/>
  <c r="E3876" i="11"/>
  <c r="D3876" i="11"/>
  <c r="C3876" i="11"/>
  <c r="L3875" i="11"/>
  <c r="K3875" i="11"/>
  <c r="J3875" i="11"/>
  <c r="I3875" i="11"/>
  <c r="H3875" i="11"/>
  <c r="G3875" i="11"/>
  <c r="F3875" i="11"/>
  <c r="E3875" i="11"/>
  <c r="D3875" i="11"/>
  <c r="C3875" i="11"/>
  <c r="B3875" i="11" s="1"/>
  <c r="L3874" i="11"/>
  <c r="K3874" i="11"/>
  <c r="J3874" i="11"/>
  <c r="I3874" i="11"/>
  <c r="H3874" i="11"/>
  <c r="G3874" i="11"/>
  <c r="F3874" i="11"/>
  <c r="E3874" i="11"/>
  <c r="D3874" i="11"/>
  <c r="C3874" i="11"/>
  <c r="L3873" i="11"/>
  <c r="K3873" i="11"/>
  <c r="J3873" i="11"/>
  <c r="I3873" i="11"/>
  <c r="H3873" i="11"/>
  <c r="G3873" i="11"/>
  <c r="F3873" i="11"/>
  <c r="E3873" i="11"/>
  <c r="D3873" i="11"/>
  <c r="C3873" i="11"/>
  <c r="A3873" i="11" s="1"/>
  <c r="L3872" i="11"/>
  <c r="K3872" i="11"/>
  <c r="J3872" i="11"/>
  <c r="I3872" i="11"/>
  <c r="H3872" i="11"/>
  <c r="G3872" i="11"/>
  <c r="F3872" i="11"/>
  <c r="E3872" i="11"/>
  <c r="D3872" i="11"/>
  <c r="C3872" i="11"/>
  <c r="L3871" i="11"/>
  <c r="K3871" i="11"/>
  <c r="J3871" i="11"/>
  <c r="I3871" i="11"/>
  <c r="H3871" i="11"/>
  <c r="G3871" i="11"/>
  <c r="F3871" i="11"/>
  <c r="E3871" i="11"/>
  <c r="D3871" i="11"/>
  <c r="C3871" i="11"/>
  <c r="B3871" i="11" s="1"/>
  <c r="L3870" i="11"/>
  <c r="K3870" i="11"/>
  <c r="J3870" i="11"/>
  <c r="I3870" i="11"/>
  <c r="H3870" i="11"/>
  <c r="G3870" i="11"/>
  <c r="F3870" i="11"/>
  <c r="E3870" i="11"/>
  <c r="D3870" i="11"/>
  <c r="C3870" i="11"/>
  <c r="L3869" i="11"/>
  <c r="K3869" i="11"/>
  <c r="J3869" i="11"/>
  <c r="I3869" i="11"/>
  <c r="H3869" i="11"/>
  <c r="G3869" i="11"/>
  <c r="F3869" i="11"/>
  <c r="E3869" i="11"/>
  <c r="D3869" i="11"/>
  <c r="C3869" i="11"/>
  <c r="A3869" i="11" s="1"/>
  <c r="L3868" i="11"/>
  <c r="K3868" i="11"/>
  <c r="J3868" i="11"/>
  <c r="I3868" i="11"/>
  <c r="H3868" i="11"/>
  <c r="G3868" i="11"/>
  <c r="F3868" i="11"/>
  <c r="E3868" i="11"/>
  <c r="D3868" i="11"/>
  <c r="C3868" i="11"/>
  <c r="L3867" i="11"/>
  <c r="K3867" i="11"/>
  <c r="J3867" i="11"/>
  <c r="I3867" i="11"/>
  <c r="H3867" i="11"/>
  <c r="G3867" i="11"/>
  <c r="F3867" i="11"/>
  <c r="E3867" i="11"/>
  <c r="D3867" i="11"/>
  <c r="C3867" i="11"/>
  <c r="B3867" i="11" s="1"/>
  <c r="L3866" i="11"/>
  <c r="K3866" i="11"/>
  <c r="J3866" i="11"/>
  <c r="I3866" i="11"/>
  <c r="H3866" i="11"/>
  <c r="G3866" i="11"/>
  <c r="F3866" i="11"/>
  <c r="E3866" i="11"/>
  <c r="D3866" i="11"/>
  <c r="C3866" i="11"/>
  <c r="L3865" i="11"/>
  <c r="K3865" i="11"/>
  <c r="J3865" i="11"/>
  <c r="I3865" i="11"/>
  <c r="H3865" i="11"/>
  <c r="G3865" i="11"/>
  <c r="F3865" i="11"/>
  <c r="E3865" i="11"/>
  <c r="D3865" i="11"/>
  <c r="C3865" i="11"/>
  <c r="A3865" i="11" s="1"/>
  <c r="L3864" i="11"/>
  <c r="K3864" i="11"/>
  <c r="J3864" i="11"/>
  <c r="I3864" i="11"/>
  <c r="H3864" i="11"/>
  <c r="G3864" i="11"/>
  <c r="F3864" i="11"/>
  <c r="E3864" i="11"/>
  <c r="D3864" i="11"/>
  <c r="C3864" i="11"/>
  <c r="L3863" i="11"/>
  <c r="K3863" i="11"/>
  <c r="J3863" i="11"/>
  <c r="I3863" i="11"/>
  <c r="H3863" i="11"/>
  <c r="G3863" i="11"/>
  <c r="F3863" i="11"/>
  <c r="E3863" i="11"/>
  <c r="D3863" i="11"/>
  <c r="C3863" i="11"/>
  <c r="B3863" i="11" s="1"/>
  <c r="L3862" i="11"/>
  <c r="K3862" i="11"/>
  <c r="J3862" i="11"/>
  <c r="I3862" i="11"/>
  <c r="H3862" i="11"/>
  <c r="G3862" i="11"/>
  <c r="F3862" i="11"/>
  <c r="E3862" i="11"/>
  <c r="D3862" i="11"/>
  <c r="C3862" i="11"/>
  <c r="L3861" i="11"/>
  <c r="K3861" i="11"/>
  <c r="J3861" i="11"/>
  <c r="I3861" i="11"/>
  <c r="H3861" i="11"/>
  <c r="G3861" i="11"/>
  <c r="F3861" i="11"/>
  <c r="E3861" i="11"/>
  <c r="D3861" i="11"/>
  <c r="C3861" i="11"/>
  <c r="A3861" i="11" s="1"/>
  <c r="L3860" i="11"/>
  <c r="K3860" i="11"/>
  <c r="J3860" i="11"/>
  <c r="I3860" i="11"/>
  <c r="H3860" i="11"/>
  <c r="G3860" i="11"/>
  <c r="F3860" i="11"/>
  <c r="E3860" i="11"/>
  <c r="D3860" i="11"/>
  <c r="C3860" i="11"/>
  <c r="L3859" i="11"/>
  <c r="K3859" i="11"/>
  <c r="J3859" i="11"/>
  <c r="I3859" i="11"/>
  <c r="H3859" i="11"/>
  <c r="G3859" i="11"/>
  <c r="F3859" i="11"/>
  <c r="E3859" i="11"/>
  <c r="D3859" i="11"/>
  <c r="C3859" i="11"/>
  <c r="B3859" i="11" s="1"/>
  <c r="L3858" i="11"/>
  <c r="K3858" i="11"/>
  <c r="J3858" i="11"/>
  <c r="I3858" i="11"/>
  <c r="H3858" i="11"/>
  <c r="G3858" i="11"/>
  <c r="F3858" i="11"/>
  <c r="E3858" i="11"/>
  <c r="D3858" i="11"/>
  <c r="C3858" i="11"/>
  <c r="L3857" i="11"/>
  <c r="K3857" i="11"/>
  <c r="J3857" i="11"/>
  <c r="I3857" i="11"/>
  <c r="H3857" i="11"/>
  <c r="G3857" i="11"/>
  <c r="F3857" i="11"/>
  <c r="E3857" i="11"/>
  <c r="D3857" i="11"/>
  <c r="C3857" i="11"/>
  <c r="A3857" i="11" s="1"/>
  <c r="L3856" i="11"/>
  <c r="K3856" i="11"/>
  <c r="J3856" i="11"/>
  <c r="I3856" i="11"/>
  <c r="H3856" i="11"/>
  <c r="G3856" i="11"/>
  <c r="F3856" i="11"/>
  <c r="E3856" i="11"/>
  <c r="D3856" i="11"/>
  <c r="C3856" i="11"/>
  <c r="L3855" i="11"/>
  <c r="K3855" i="11"/>
  <c r="J3855" i="11"/>
  <c r="I3855" i="11"/>
  <c r="H3855" i="11"/>
  <c r="G3855" i="11"/>
  <c r="F3855" i="11"/>
  <c r="E3855" i="11"/>
  <c r="D3855" i="11"/>
  <c r="C3855" i="11"/>
  <c r="B3855" i="11" s="1"/>
  <c r="L3854" i="11"/>
  <c r="K3854" i="11"/>
  <c r="J3854" i="11"/>
  <c r="I3854" i="11"/>
  <c r="H3854" i="11"/>
  <c r="G3854" i="11"/>
  <c r="F3854" i="11"/>
  <c r="E3854" i="11"/>
  <c r="D3854" i="11"/>
  <c r="C3854" i="11"/>
  <c r="L3853" i="11"/>
  <c r="K3853" i="11"/>
  <c r="J3853" i="11"/>
  <c r="I3853" i="11"/>
  <c r="H3853" i="11"/>
  <c r="G3853" i="11"/>
  <c r="F3853" i="11"/>
  <c r="E3853" i="11"/>
  <c r="D3853" i="11"/>
  <c r="C3853" i="11"/>
  <c r="A3853" i="11" s="1"/>
  <c r="L3852" i="11"/>
  <c r="K3852" i="11"/>
  <c r="J3852" i="11"/>
  <c r="I3852" i="11"/>
  <c r="H3852" i="11"/>
  <c r="G3852" i="11"/>
  <c r="F3852" i="11"/>
  <c r="E3852" i="11"/>
  <c r="D3852" i="11"/>
  <c r="C3852" i="11"/>
  <c r="L3851" i="11"/>
  <c r="K3851" i="11"/>
  <c r="J3851" i="11"/>
  <c r="I3851" i="11"/>
  <c r="H3851" i="11"/>
  <c r="G3851" i="11"/>
  <c r="F3851" i="11"/>
  <c r="E3851" i="11"/>
  <c r="D3851" i="11"/>
  <c r="C3851" i="11"/>
  <c r="B3851" i="11" s="1"/>
  <c r="L3850" i="11"/>
  <c r="K3850" i="11"/>
  <c r="J3850" i="11"/>
  <c r="I3850" i="11"/>
  <c r="H3850" i="11"/>
  <c r="G3850" i="11"/>
  <c r="F3850" i="11"/>
  <c r="E3850" i="11"/>
  <c r="D3850" i="11"/>
  <c r="C3850" i="11"/>
  <c r="L3849" i="11"/>
  <c r="K3849" i="11"/>
  <c r="J3849" i="11"/>
  <c r="I3849" i="11"/>
  <c r="H3849" i="11"/>
  <c r="G3849" i="11"/>
  <c r="F3849" i="11"/>
  <c r="E3849" i="11"/>
  <c r="D3849" i="11"/>
  <c r="C3849" i="11"/>
  <c r="L3848" i="11"/>
  <c r="K3848" i="11"/>
  <c r="J3848" i="11"/>
  <c r="I3848" i="11"/>
  <c r="H3848" i="11"/>
  <c r="G3848" i="11"/>
  <c r="F3848" i="11"/>
  <c r="E3848" i="11"/>
  <c r="D3848" i="11"/>
  <c r="C3848" i="11"/>
  <c r="L3847" i="11"/>
  <c r="K3847" i="11"/>
  <c r="J3847" i="11"/>
  <c r="I3847" i="11"/>
  <c r="H3847" i="11"/>
  <c r="G3847" i="11"/>
  <c r="F3847" i="11"/>
  <c r="E3847" i="11"/>
  <c r="D3847" i="11"/>
  <c r="C3847" i="11"/>
  <c r="L3846" i="11"/>
  <c r="K3846" i="11"/>
  <c r="J3846" i="11"/>
  <c r="I3846" i="11"/>
  <c r="H3846" i="11"/>
  <c r="G3846" i="11"/>
  <c r="F3846" i="11"/>
  <c r="E3846" i="11"/>
  <c r="D3846" i="11"/>
  <c r="C3846" i="11"/>
  <c r="L3845" i="11"/>
  <c r="K3845" i="11"/>
  <c r="J3845" i="11"/>
  <c r="I3845" i="11"/>
  <c r="H3845" i="11"/>
  <c r="G3845" i="11"/>
  <c r="F3845" i="11"/>
  <c r="E3845" i="11"/>
  <c r="D3845" i="11"/>
  <c r="C3845" i="11"/>
  <c r="L3844" i="11"/>
  <c r="K3844" i="11"/>
  <c r="J3844" i="11"/>
  <c r="I3844" i="11"/>
  <c r="H3844" i="11"/>
  <c r="G3844" i="11"/>
  <c r="F3844" i="11"/>
  <c r="E3844" i="11"/>
  <c r="D3844" i="11"/>
  <c r="C3844" i="11"/>
  <c r="L3843" i="11"/>
  <c r="K3843" i="11"/>
  <c r="J3843" i="11"/>
  <c r="I3843" i="11"/>
  <c r="H3843" i="11"/>
  <c r="G3843" i="11"/>
  <c r="F3843" i="11"/>
  <c r="E3843" i="11"/>
  <c r="D3843" i="11"/>
  <c r="C3843" i="11"/>
  <c r="L3842" i="11"/>
  <c r="K3842" i="11"/>
  <c r="J3842" i="11"/>
  <c r="I3842" i="11"/>
  <c r="H3842" i="11"/>
  <c r="G3842" i="11"/>
  <c r="F3842" i="11"/>
  <c r="E3842" i="11"/>
  <c r="D3842" i="11"/>
  <c r="C3842" i="11"/>
  <c r="L3841" i="11"/>
  <c r="K3841" i="11"/>
  <c r="J3841" i="11"/>
  <c r="I3841" i="11"/>
  <c r="H3841" i="11"/>
  <c r="G3841" i="11"/>
  <c r="F3841" i="11"/>
  <c r="E3841" i="11"/>
  <c r="D3841" i="11"/>
  <c r="C3841" i="11"/>
  <c r="L3840" i="11"/>
  <c r="K3840" i="11"/>
  <c r="J3840" i="11"/>
  <c r="I3840" i="11"/>
  <c r="H3840" i="11"/>
  <c r="G3840" i="11"/>
  <c r="F3840" i="11"/>
  <c r="E3840" i="11"/>
  <c r="D3840" i="11"/>
  <c r="C3840" i="11"/>
  <c r="L3839" i="11"/>
  <c r="K3839" i="11"/>
  <c r="J3839" i="11"/>
  <c r="I3839" i="11"/>
  <c r="H3839" i="11"/>
  <c r="G3839" i="11"/>
  <c r="F3839" i="11"/>
  <c r="E3839" i="11"/>
  <c r="D3839" i="11"/>
  <c r="C3839" i="11"/>
  <c r="L3838" i="11"/>
  <c r="K3838" i="11"/>
  <c r="J3838" i="11"/>
  <c r="I3838" i="11"/>
  <c r="H3838" i="11"/>
  <c r="G3838" i="11"/>
  <c r="F3838" i="11"/>
  <c r="E3838" i="11"/>
  <c r="D3838" i="11"/>
  <c r="C3838" i="11"/>
  <c r="L3837" i="11"/>
  <c r="K3837" i="11"/>
  <c r="J3837" i="11"/>
  <c r="I3837" i="11"/>
  <c r="H3837" i="11"/>
  <c r="G3837" i="11"/>
  <c r="F3837" i="11"/>
  <c r="E3837" i="11"/>
  <c r="D3837" i="11"/>
  <c r="C3837" i="11"/>
  <c r="L3836" i="11"/>
  <c r="K3836" i="11"/>
  <c r="J3836" i="11"/>
  <c r="I3836" i="11"/>
  <c r="H3836" i="11"/>
  <c r="G3836" i="11"/>
  <c r="F3836" i="11"/>
  <c r="E3836" i="11"/>
  <c r="D3836" i="11"/>
  <c r="C3836" i="11"/>
  <c r="L3835" i="11"/>
  <c r="K3835" i="11"/>
  <c r="J3835" i="11"/>
  <c r="I3835" i="11"/>
  <c r="H3835" i="11"/>
  <c r="G3835" i="11"/>
  <c r="F3835" i="11"/>
  <c r="E3835" i="11"/>
  <c r="D3835" i="11"/>
  <c r="C3835" i="11"/>
  <c r="L3834" i="11"/>
  <c r="K3834" i="11"/>
  <c r="J3834" i="11"/>
  <c r="I3834" i="11"/>
  <c r="H3834" i="11"/>
  <c r="G3834" i="11"/>
  <c r="F3834" i="11"/>
  <c r="E3834" i="11"/>
  <c r="D3834" i="11"/>
  <c r="C3834" i="11"/>
  <c r="L3833" i="11"/>
  <c r="K3833" i="11"/>
  <c r="J3833" i="11"/>
  <c r="I3833" i="11"/>
  <c r="H3833" i="11"/>
  <c r="G3833" i="11"/>
  <c r="F3833" i="11"/>
  <c r="E3833" i="11"/>
  <c r="D3833" i="11"/>
  <c r="C3833" i="11"/>
  <c r="L3832" i="11"/>
  <c r="K3832" i="11"/>
  <c r="J3832" i="11"/>
  <c r="I3832" i="11"/>
  <c r="H3832" i="11"/>
  <c r="G3832" i="11"/>
  <c r="F3832" i="11"/>
  <c r="E3832" i="11"/>
  <c r="D3832" i="11"/>
  <c r="C3832" i="11"/>
  <c r="L3831" i="11"/>
  <c r="K3831" i="11"/>
  <c r="J3831" i="11"/>
  <c r="I3831" i="11"/>
  <c r="H3831" i="11"/>
  <c r="G3831" i="11"/>
  <c r="F3831" i="11"/>
  <c r="E3831" i="11"/>
  <c r="D3831" i="11"/>
  <c r="C3831" i="11"/>
  <c r="L3830" i="11"/>
  <c r="K3830" i="11"/>
  <c r="J3830" i="11"/>
  <c r="I3830" i="11"/>
  <c r="H3830" i="11"/>
  <c r="G3830" i="11"/>
  <c r="F3830" i="11"/>
  <c r="E3830" i="11"/>
  <c r="D3830" i="11"/>
  <c r="C3830" i="11"/>
  <c r="L3829" i="11"/>
  <c r="K3829" i="11"/>
  <c r="J3829" i="11"/>
  <c r="I3829" i="11"/>
  <c r="H3829" i="11"/>
  <c r="G3829" i="11"/>
  <c r="F3829" i="11"/>
  <c r="E3829" i="11"/>
  <c r="D3829" i="11"/>
  <c r="C3829" i="11"/>
  <c r="L3828" i="11"/>
  <c r="K3828" i="11"/>
  <c r="J3828" i="11"/>
  <c r="I3828" i="11"/>
  <c r="H3828" i="11"/>
  <c r="G3828" i="11"/>
  <c r="F3828" i="11"/>
  <c r="E3828" i="11"/>
  <c r="D3828" i="11"/>
  <c r="C3828" i="11"/>
  <c r="L3827" i="11"/>
  <c r="K3827" i="11"/>
  <c r="J3827" i="11"/>
  <c r="I3827" i="11"/>
  <c r="H3827" i="11"/>
  <c r="G3827" i="11"/>
  <c r="F3827" i="11"/>
  <c r="E3827" i="11"/>
  <c r="D3827" i="11"/>
  <c r="C3827" i="11"/>
  <c r="L3826" i="11"/>
  <c r="K3826" i="11"/>
  <c r="J3826" i="11"/>
  <c r="I3826" i="11"/>
  <c r="H3826" i="11"/>
  <c r="G3826" i="11"/>
  <c r="F3826" i="11"/>
  <c r="E3826" i="11"/>
  <c r="D3826" i="11"/>
  <c r="C3826" i="11"/>
  <c r="L3825" i="11"/>
  <c r="K3825" i="11"/>
  <c r="J3825" i="11"/>
  <c r="I3825" i="11"/>
  <c r="H3825" i="11"/>
  <c r="G3825" i="11"/>
  <c r="F3825" i="11"/>
  <c r="E3825" i="11"/>
  <c r="D3825" i="11"/>
  <c r="C3825" i="11"/>
  <c r="L3824" i="11"/>
  <c r="K3824" i="11"/>
  <c r="J3824" i="11"/>
  <c r="I3824" i="11"/>
  <c r="H3824" i="11"/>
  <c r="G3824" i="11"/>
  <c r="F3824" i="11"/>
  <c r="E3824" i="11"/>
  <c r="D3824" i="11"/>
  <c r="C3824" i="11"/>
  <c r="L3823" i="11"/>
  <c r="K3823" i="11"/>
  <c r="J3823" i="11"/>
  <c r="I3823" i="11"/>
  <c r="H3823" i="11"/>
  <c r="G3823" i="11"/>
  <c r="F3823" i="11"/>
  <c r="E3823" i="11"/>
  <c r="D3823" i="11"/>
  <c r="C3823" i="11"/>
  <c r="L3822" i="11"/>
  <c r="K3822" i="11"/>
  <c r="J3822" i="11"/>
  <c r="I3822" i="11"/>
  <c r="H3822" i="11"/>
  <c r="G3822" i="11"/>
  <c r="F3822" i="11"/>
  <c r="E3822" i="11"/>
  <c r="D3822" i="11"/>
  <c r="C3822" i="11"/>
  <c r="L3821" i="11"/>
  <c r="K3821" i="11"/>
  <c r="J3821" i="11"/>
  <c r="I3821" i="11"/>
  <c r="H3821" i="11"/>
  <c r="G3821" i="11"/>
  <c r="F3821" i="11"/>
  <c r="E3821" i="11"/>
  <c r="D3821" i="11"/>
  <c r="C3821" i="11"/>
  <c r="L3820" i="11"/>
  <c r="K3820" i="11"/>
  <c r="J3820" i="11"/>
  <c r="I3820" i="11"/>
  <c r="H3820" i="11"/>
  <c r="G3820" i="11"/>
  <c r="F3820" i="11"/>
  <c r="E3820" i="11"/>
  <c r="D3820" i="11"/>
  <c r="C3820" i="11"/>
  <c r="L3819" i="11"/>
  <c r="K3819" i="11"/>
  <c r="J3819" i="11"/>
  <c r="I3819" i="11"/>
  <c r="H3819" i="11"/>
  <c r="G3819" i="11"/>
  <c r="F3819" i="11"/>
  <c r="E3819" i="11"/>
  <c r="D3819" i="11"/>
  <c r="C3819" i="11"/>
  <c r="L3818" i="11"/>
  <c r="K3818" i="11"/>
  <c r="J3818" i="11"/>
  <c r="I3818" i="11"/>
  <c r="H3818" i="11"/>
  <c r="G3818" i="11"/>
  <c r="F3818" i="11"/>
  <c r="E3818" i="11"/>
  <c r="D3818" i="11"/>
  <c r="C3818" i="11"/>
  <c r="L3817" i="11"/>
  <c r="K3817" i="11"/>
  <c r="J3817" i="11"/>
  <c r="I3817" i="11"/>
  <c r="H3817" i="11"/>
  <c r="G3817" i="11"/>
  <c r="F3817" i="11"/>
  <c r="E3817" i="11"/>
  <c r="D3817" i="11"/>
  <c r="C3817" i="11"/>
  <c r="L3816" i="11"/>
  <c r="K3816" i="11"/>
  <c r="J3816" i="11"/>
  <c r="I3816" i="11"/>
  <c r="H3816" i="11"/>
  <c r="G3816" i="11"/>
  <c r="F3816" i="11"/>
  <c r="E3816" i="11"/>
  <c r="D3816" i="11"/>
  <c r="C3816" i="11"/>
  <c r="L3815" i="11"/>
  <c r="K3815" i="11"/>
  <c r="J3815" i="11"/>
  <c r="I3815" i="11"/>
  <c r="H3815" i="11"/>
  <c r="G3815" i="11"/>
  <c r="F3815" i="11"/>
  <c r="E3815" i="11"/>
  <c r="D3815" i="11"/>
  <c r="C3815" i="11"/>
  <c r="L3814" i="11"/>
  <c r="K3814" i="11"/>
  <c r="J3814" i="11"/>
  <c r="I3814" i="11"/>
  <c r="H3814" i="11"/>
  <c r="G3814" i="11"/>
  <c r="F3814" i="11"/>
  <c r="E3814" i="11"/>
  <c r="D3814" i="11"/>
  <c r="C3814" i="11"/>
  <c r="L3813" i="11"/>
  <c r="K3813" i="11"/>
  <c r="J3813" i="11"/>
  <c r="I3813" i="11"/>
  <c r="H3813" i="11"/>
  <c r="G3813" i="11"/>
  <c r="F3813" i="11"/>
  <c r="E3813" i="11"/>
  <c r="D3813" i="11"/>
  <c r="C3813" i="11"/>
  <c r="L3812" i="11"/>
  <c r="K3812" i="11"/>
  <c r="J3812" i="11"/>
  <c r="I3812" i="11"/>
  <c r="H3812" i="11"/>
  <c r="G3812" i="11"/>
  <c r="F3812" i="11"/>
  <c r="E3812" i="11"/>
  <c r="D3812" i="11"/>
  <c r="C3812" i="11"/>
  <c r="L3811" i="11"/>
  <c r="K3811" i="11"/>
  <c r="J3811" i="11"/>
  <c r="I3811" i="11"/>
  <c r="H3811" i="11"/>
  <c r="G3811" i="11"/>
  <c r="F3811" i="11"/>
  <c r="E3811" i="11"/>
  <c r="D3811" i="11"/>
  <c r="C3811" i="11"/>
  <c r="L3810" i="11"/>
  <c r="K3810" i="11"/>
  <c r="J3810" i="11"/>
  <c r="I3810" i="11"/>
  <c r="H3810" i="11"/>
  <c r="G3810" i="11"/>
  <c r="F3810" i="11"/>
  <c r="E3810" i="11"/>
  <c r="D3810" i="11"/>
  <c r="C3810" i="11"/>
  <c r="L3809" i="11"/>
  <c r="K3809" i="11"/>
  <c r="J3809" i="11"/>
  <c r="I3809" i="11"/>
  <c r="H3809" i="11"/>
  <c r="G3809" i="11"/>
  <c r="F3809" i="11"/>
  <c r="E3809" i="11"/>
  <c r="D3809" i="11"/>
  <c r="C3809" i="11"/>
  <c r="L3808" i="11"/>
  <c r="K3808" i="11"/>
  <c r="J3808" i="11"/>
  <c r="I3808" i="11"/>
  <c r="H3808" i="11"/>
  <c r="G3808" i="11"/>
  <c r="F3808" i="11"/>
  <c r="E3808" i="11"/>
  <c r="D3808" i="11"/>
  <c r="C3808" i="11"/>
  <c r="L3807" i="11"/>
  <c r="K3807" i="11"/>
  <c r="J3807" i="11"/>
  <c r="I3807" i="11"/>
  <c r="H3807" i="11"/>
  <c r="G3807" i="11"/>
  <c r="F3807" i="11"/>
  <c r="E3807" i="11"/>
  <c r="D3807" i="11"/>
  <c r="C3807" i="11"/>
  <c r="L3806" i="11"/>
  <c r="K3806" i="11"/>
  <c r="J3806" i="11"/>
  <c r="I3806" i="11"/>
  <c r="H3806" i="11"/>
  <c r="G3806" i="11"/>
  <c r="F3806" i="11"/>
  <c r="E3806" i="11"/>
  <c r="D3806" i="11"/>
  <c r="C3806" i="11"/>
  <c r="L3805" i="11"/>
  <c r="K3805" i="11"/>
  <c r="J3805" i="11"/>
  <c r="I3805" i="11"/>
  <c r="H3805" i="11"/>
  <c r="G3805" i="11"/>
  <c r="F3805" i="11"/>
  <c r="E3805" i="11"/>
  <c r="D3805" i="11"/>
  <c r="C3805" i="11"/>
  <c r="L3804" i="11"/>
  <c r="K3804" i="11"/>
  <c r="J3804" i="11"/>
  <c r="I3804" i="11"/>
  <c r="H3804" i="11"/>
  <c r="G3804" i="11"/>
  <c r="F3804" i="11"/>
  <c r="E3804" i="11"/>
  <c r="D3804" i="11"/>
  <c r="C3804" i="11"/>
  <c r="L3803" i="11"/>
  <c r="K3803" i="11"/>
  <c r="J3803" i="11"/>
  <c r="I3803" i="11"/>
  <c r="H3803" i="11"/>
  <c r="G3803" i="11"/>
  <c r="F3803" i="11"/>
  <c r="E3803" i="11"/>
  <c r="D3803" i="11"/>
  <c r="C3803" i="11"/>
  <c r="L3802" i="11"/>
  <c r="K3802" i="11"/>
  <c r="J3802" i="11"/>
  <c r="I3802" i="11"/>
  <c r="H3802" i="11"/>
  <c r="G3802" i="11"/>
  <c r="F3802" i="11"/>
  <c r="E3802" i="11"/>
  <c r="D3802" i="11"/>
  <c r="C3802" i="11"/>
  <c r="L3801" i="11"/>
  <c r="K3801" i="11"/>
  <c r="J3801" i="11"/>
  <c r="I3801" i="11"/>
  <c r="H3801" i="11"/>
  <c r="G3801" i="11"/>
  <c r="F3801" i="11"/>
  <c r="E3801" i="11"/>
  <c r="D3801" i="11"/>
  <c r="C3801" i="11"/>
  <c r="L3800" i="11"/>
  <c r="K3800" i="11"/>
  <c r="J3800" i="11"/>
  <c r="I3800" i="11"/>
  <c r="H3800" i="11"/>
  <c r="G3800" i="11"/>
  <c r="F3800" i="11"/>
  <c r="E3800" i="11"/>
  <c r="D3800" i="11"/>
  <c r="C3800" i="11"/>
  <c r="L3799" i="11"/>
  <c r="K3799" i="11"/>
  <c r="J3799" i="11"/>
  <c r="I3799" i="11"/>
  <c r="H3799" i="11"/>
  <c r="G3799" i="11"/>
  <c r="F3799" i="11"/>
  <c r="E3799" i="11"/>
  <c r="D3799" i="11"/>
  <c r="C3799" i="11"/>
  <c r="L3798" i="11"/>
  <c r="K3798" i="11"/>
  <c r="J3798" i="11"/>
  <c r="I3798" i="11"/>
  <c r="H3798" i="11"/>
  <c r="G3798" i="11"/>
  <c r="F3798" i="11"/>
  <c r="E3798" i="11"/>
  <c r="D3798" i="11"/>
  <c r="C3798" i="11"/>
  <c r="L3797" i="11"/>
  <c r="K3797" i="11"/>
  <c r="J3797" i="11"/>
  <c r="I3797" i="11"/>
  <c r="H3797" i="11"/>
  <c r="G3797" i="11"/>
  <c r="F3797" i="11"/>
  <c r="E3797" i="11"/>
  <c r="D3797" i="11"/>
  <c r="C3797" i="11"/>
  <c r="L3796" i="11"/>
  <c r="K3796" i="11"/>
  <c r="J3796" i="11"/>
  <c r="I3796" i="11"/>
  <c r="H3796" i="11"/>
  <c r="G3796" i="11"/>
  <c r="F3796" i="11"/>
  <c r="E3796" i="11"/>
  <c r="D3796" i="11"/>
  <c r="C3796" i="11"/>
  <c r="L3795" i="11"/>
  <c r="K3795" i="11"/>
  <c r="J3795" i="11"/>
  <c r="I3795" i="11"/>
  <c r="H3795" i="11"/>
  <c r="G3795" i="11"/>
  <c r="F3795" i="11"/>
  <c r="E3795" i="11"/>
  <c r="D3795" i="11"/>
  <c r="C3795" i="11"/>
  <c r="L3794" i="11"/>
  <c r="K3794" i="11"/>
  <c r="J3794" i="11"/>
  <c r="I3794" i="11"/>
  <c r="H3794" i="11"/>
  <c r="G3794" i="11"/>
  <c r="F3794" i="11"/>
  <c r="E3794" i="11"/>
  <c r="D3794" i="11"/>
  <c r="C3794" i="11"/>
  <c r="L3793" i="11"/>
  <c r="K3793" i="11"/>
  <c r="J3793" i="11"/>
  <c r="I3793" i="11"/>
  <c r="H3793" i="11"/>
  <c r="G3793" i="11"/>
  <c r="F3793" i="11"/>
  <c r="E3793" i="11"/>
  <c r="D3793" i="11"/>
  <c r="C3793" i="11"/>
  <c r="L3792" i="11"/>
  <c r="K3792" i="11"/>
  <c r="J3792" i="11"/>
  <c r="I3792" i="11"/>
  <c r="H3792" i="11"/>
  <c r="G3792" i="11"/>
  <c r="F3792" i="11"/>
  <c r="E3792" i="11"/>
  <c r="D3792" i="11"/>
  <c r="C3792" i="11"/>
  <c r="L3791" i="11"/>
  <c r="K3791" i="11"/>
  <c r="J3791" i="11"/>
  <c r="I3791" i="11"/>
  <c r="H3791" i="11"/>
  <c r="G3791" i="11"/>
  <c r="F3791" i="11"/>
  <c r="E3791" i="11"/>
  <c r="D3791" i="11"/>
  <c r="C3791" i="11"/>
  <c r="L3790" i="11"/>
  <c r="K3790" i="11"/>
  <c r="J3790" i="11"/>
  <c r="I3790" i="11"/>
  <c r="H3790" i="11"/>
  <c r="G3790" i="11"/>
  <c r="F3790" i="11"/>
  <c r="E3790" i="11"/>
  <c r="D3790" i="11"/>
  <c r="C3790" i="11"/>
  <c r="L3789" i="11"/>
  <c r="K3789" i="11"/>
  <c r="J3789" i="11"/>
  <c r="I3789" i="11"/>
  <c r="H3789" i="11"/>
  <c r="G3789" i="11"/>
  <c r="F3789" i="11"/>
  <c r="E3789" i="11"/>
  <c r="D3789" i="11"/>
  <c r="C3789" i="11"/>
  <c r="B3789" i="11" s="1"/>
  <c r="L3788" i="11"/>
  <c r="K3788" i="11"/>
  <c r="J3788" i="11"/>
  <c r="I3788" i="11"/>
  <c r="H3788" i="11"/>
  <c r="G3788" i="11"/>
  <c r="F3788" i="11"/>
  <c r="E3788" i="11"/>
  <c r="D3788" i="11"/>
  <c r="C3788" i="11"/>
  <c r="L3787" i="11"/>
  <c r="K3787" i="11"/>
  <c r="J3787" i="11"/>
  <c r="I3787" i="11"/>
  <c r="H3787" i="11"/>
  <c r="G3787" i="11"/>
  <c r="F3787" i="11"/>
  <c r="E3787" i="11"/>
  <c r="D3787" i="11"/>
  <c r="C3787" i="11"/>
  <c r="L3786" i="11"/>
  <c r="K3786" i="11"/>
  <c r="J3786" i="11"/>
  <c r="I3786" i="11"/>
  <c r="H3786" i="11"/>
  <c r="G3786" i="11"/>
  <c r="F3786" i="11"/>
  <c r="E3786" i="11"/>
  <c r="D3786" i="11"/>
  <c r="C3786" i="11"/>
  <c r="L3785" i="11"/>
  <c r="K3785" i="11"/>
  <c r="J3785" i="11"/>
  <c r="I3785" i="11"/>
  <c r="H3785" i="11"/>
  <c r="G3785" i="11"/>
  <c r="F3785" i="11"/>
  <c r="E3785" i="11"/>
  <c r="D3785" i="11"/>
  <c r="C3785" i="11"/>
  <c r="A3785" i="11" s="1"/>
  <c r="L3784" i="11"/>
  <c r="K3784" i="11"/>
  <c r="J3784" i="11"/>
  <c r="I3784" i="11"/>
  <c r="H3784" i="11"/>
  <c r="G3784" i="11"/>
  <c r="F3784" i="11"/>
  <c r="E3784" i="11"/>
  <c r="D3784" i="11"/>
  <c r="C3784" i="11"/>
  <c r="L3783" i="11"/>
  <c r="K3783" i="11"/>
  <c r="J3783" i="11"/>
  <c r="I3783" i="11"/>
  <c r="H3783" i="11"/>
  <c r="G3783" i="11"/>
  <c r="F3783" i="11"/>
  <c r="E3783" i="11"/>
  <c r="D3783" i="11"/>
  <c r="C3783" i="11"/>
  <c r="L3782" i="11"/>
  <c r="K3782" i="11"/>
  <c r="J3782" i="11"/>
  <c r="I3782" i="11"/>
  <c r="H3782" i="11"/>
  <c r="G3782" i="11"/>
  <c r="F3782" i="11"/>
  <c r="E3782" i="11"/>
  <c r="D3782" i="11"/>
  <c r="C3782" i="11"/>
  <c r="L3781" i="11"/>
  <c r="K3781" i="11"/>
  <c r="J3781" i="11"/>
  <c r="I3781" i="11"/>
  <c r="H3781" i="11"/>
  <c r="G3781" i="11"/>
  <c r="F3781" i="11"/>
  <c r="E3781" i="11"/>
  <c r="D3781" i="11"/>
  <c r="C3781" i="11"/>
  <c r="A3781" i="11" s="1"/>
  <c r="L3780" i="11"/>
  <c r="K3780" i="11"/>
  <c r="J3780" i="11"/>
  <c r="I3780" i="11"/>
  <c r="H3780" i="11"/>
  <c r="G3780" i="11"/>
  <c r="F3780" i="11"/>
  <c r="E3780" i="11"/>
  <c r="D3780" i="11"/>
  <c r="C3780" i="11"/>
  <c r="L3779" i="11"/>
  <c r="K3779" i="11"/>
  <c r="J3779" i="11"/>
  <c r="I3779" i="11"/>
  <c r="H3779" i="11"/>
  <c r="G3779" i="11"/>
  <c r="F3779" i="11"/>
  <c r="E3779" i="11"/>
  <c r="D3779" i="11"/>
  <c r="C3779" i="11"/>
  <c r="B3779" i="11" s="1"/>
  <c r="L3778" i="11"/>
  <c r="K3778" i="11"/>
  <c r="J3778" i="11"/>
  <c r="I3778" i="11"/>
  <c r="H3778" i="11"/>
  <c r="G3778" i="11"/>
  <c r="F3778" i="11"/>
  <c r="E3778" i="11"/>
  <c r="D3778" i="11"/>
  <c r="C3778" i="11"/>
  <c r="L3777" i="11"/>
  <c r="K3777" i="11"/>
  <c r="J3777" i="11"/>
  <c r="I3777" i="11"/>
  <c r="H3777" i="11"/>
  <c r="G3777" i="11"/>
  <c r="F3777" i="11"/>
  <c r="E3777" i="11"/>
  <c r="D3777" i="11"/>
  <c r="C3777" i="11"/>
  <c r="B3777" i="11" s="1"/>
  <c r="L3776" i="11"/>
  <c r="K3776" i="11"/>
  <c r="J3776" i="11"/>
  <c r="I3776" i="11"/>
  <c r="H3776" i="11"/>
  <c r="G3776" i="11"/>
  <c r="F3776" i="11"/>
  <c r="E3776" i="11"/>
  <c r="D3776" i="11"/>
  <c r="C3776" i="11"/>
  <c r="L3775" i="11"/>
  <c r="K3775" i="11"/>
  <c r="J3775" i="11"/>
  <c r="I3775" i="11"/>
  <c r="H3775" i="11"/>
  <c r="G3775" i="11"/>
  <c r="F3775" i="11"/>
  <c r="E3775" i="11"/>
  <c r="D3775" i="11"/>
  <c r="C3775" i="11"/>
  <c r="B3775" i="11" s="1"/>
  <c r="L3774" i="11"/>
  <c r="K3774" i="11"/>
  <c r="J3774" i="11"/>
  <c r="I3774" i="11"/>
  <c r="H3774" i="11"/>
  <c r="G3774" i="11"/>
  <c r="F3774" i="11"/>
  <c r="E3774" i="11"/>
  <c r="D3774" i="11"/>
  <c r="C3774" i="11"/>
  <c r="L3773" i="11"/>
  <c r="K3773" i="11"/>
  <c r="J3773" i="11"/>
  <c r="I3773" i="11"/>
  <c r="H3773" i="11"/>
  <c r="G3773" i="11"/>
  <c r="F3773" i="11"/>
  <c r="E3773" i="11"/>
  <c r="D3773" i="11"/>
  <c r="C3773" i="11"/>
  <c r="B3773" i="11" s="1"/>
  <c r="L3772" i="11"/>
  <c r="K3772" i="11"/>
  <c r="J3772" i="11"/>
  <c r="I3772" i="11"/>
  <c r="H3772" i="11"/>
  <c r="G3772" i="11"/>
  <c r="F3772" i="11"/>
  <c r="E3772" i="11"/>
  <c r="D3772" i="11"/>
  <c r="C3772" i="11"/>
  <c r="L3771" i="11"/>
  <c r="K3771" i="11"/>
  <c r="J3771" i="11"/>
  <c r="I3771" i="11"/>
  <c r="H3771" i="11"/>
  <c r="G3771" i="11"/>
  <c r="F3771" i="11"/>
  <c r="E3771" i="11"/>
  <c r="D3771" i="11"/>
  <c r="C3771" i="11"/>
  <c r="L3770" i="11"/>
  <c r="K3770" i="11"/>
  <c r="J3770" i="11"/>
  <c r="I3770" i="11"/>
  <c r="H3770" i="11"/>
  <c r="G3770" i="11"/>
  <c r="F3770" i="11"/>
  <c r="E3770" i="11"/>
  <c r="D3770" i="11"/>
  <c r="C3770" i="11"/>
  <c r="L3769" i="11"/>
  <c r="K3769" i="11"/>
  <c r="J3769" i="11"/>
  <c r="I3769" i="11"/>
  <c r="H3769" i="11"/>
  <c r="G3769" i="11"/>
  <c r="F3769" i="11"/>
  <c r="E3769" i="11"/>
  <c r="D3769" i="11"/>
  <c r="C3769" i="11"/>
  <c r="A3769" i="11" s="1"/>
  <c r="L3768" i="11"/>
  <c r="K3768" i="11"/>
  <c r="J3768" i="11"/>
  <c r="I3768" i="11"/>
  <c r="H3768" i="11"/>
  <c r="G3768" i="11"/>
  <c r="F3768" i="11"/>
  <c r="E3768" i="11"/>
  <c r="D3768" i="11"/>
  <c r="C3768" i="11"/>
  <c r="L3767" i="11"/>
  <c r="K3767" i="11"/>
  <c r="J3767" i="11"/>
  <c r="I3767" i="11"/>
  <c r="H3767" i="11"/>
  <c r="G3767" i="11"/>
  <c r="F3767" i="11"/>
  <c r="E3767" i="11"/>
  <c r="D3767" i="11"/>
  <c r="C3767" i="11"/>
  <c r="L3766" i="11"/>
  <c r="K3766" i="11"/>
  <c r="J3766" i="11"/>
  <c r="I3766" i="11"/>
  <c r="H3766" i="11"/>
  <c r="G3766" i="11"/>
  <c r="F3766" i="11"/>
  <c r="E3766" i="11"/>
  <c r="D3766" i="11"/>
  <c r="C3766" i="11"/>
  <c r="L3765" i="11"/>
  <c r="K3765" i="11"/>
  <c r="J3765" i="11"/>
  <c r="I3765" i="11"/>
  <c r="H3765" i="11"/>
  <c r="G3765" i="11"/>
  <c r="F3765" i="11"/>
  <c r="E3765" i="11"/>
  <c r="D3765" i="11"/>
  <c r="C3765" i="11"/>
  <c r="A3765" i="11" s="1"/>
  <c r="L3764" i="11"/>
  <c r="K3764" i="11"/>
  <c r="J3764" i="11"/>
  <c r="I3764" i="11"/>
  <c r="H3764" i="11"/>
  <c r="G3764" i="11"/>
  <c r="F3764" i="11"/>
  <c r="E3764" i="11"/>
  <c r="D3764" i="11"/>
  <c r="C3764" i="11"/>
  <c r="L3763" i="11"/>
  <c r="K3763" i="11"/>
  <c r="J3763" i="11"/>
  <c r="I3763" i="11"/>
  <c r="H3763" i="11"/>
  <c r="G3763" i="11"/>
  <c r="F3763" i="11"/>
  <c r="E3763" i="11"/>
  <c r="D3763" i="11"/>
  <c r="C3763" i="11"/>
  <c r="B3763" i="11" s="1"/>
  <c r="L3762" i="11"/>
  <c r="K3762" i="11"/>
  <c r="J3762" i="11"/>
  <c r="I3762" i="11"/>
  <c r="H3762" i="11"/>
  <c r="G3762" i="11"/>
  <c r="F3762" i="11"/>
  <c r="E3762" i="11"/>
  <c r="D3762" i="11"/>
  <c r="C3762" i="11"/>
  <c r="L3761" i="11"/>
  <c r="K3761" i="11"/>
  <c r="J3761" i="11"/>
  <c r="I3761" i="11"/>
  <c r="H3761" i="11"/>
  <c r="G3761" i="11"/>
  <c r="F3761" i="11"/>
  <c r="E3761" i="11"/>
  <c r="D3761" i="11"/>
  <c r="C3761" i="11"/>
  <c r="B3761" i="11" s="1"/>
  <c r="L3760" i="11"/>
  <c r="K3760" i="11"/>
  <c r="J3760" i="11"/>
  <c r="I3760" i="11"/>
  <c r="H3760" i="11"/>
  <c r="G3760" i="11"/>
  <c r="F3760" i="11"/>
  <c r="E3760" i="11"/>
  <c r="D3760" i="11"/>
  <c r="C3760" i="11"/>
  <c r="L3759" i="11"/>
  <c r="K3759" i="11"/>
  <c r="J3759" i="11"/>
  <c r="I3759" i="11"/>
  <c r="H3759" i="11"/>
  <c r="G3759" i="11"/>
  <c r="F3759" i="11"/>
  <c r="E3759" i="11"/>
  <c r="D3759" i="11"/>
  <c r="C3759" i="11"/>
  <c r="L3758" i="11"/>
  <c r="K3758" i="11"/>
  <c r="J3758" i="11"/>
  <c r="I3758" i="11"/>
  <c r="H3758" i="11"/>
  <c r="G3758" i="11"/>
  <c r="F3758" i="11"/>
  <c r="E3758" i="11"/>
  <c r="D3758" i="11"/>
  <c r="C3758" i="11"/>
  <c r="L3757" i="11"/>
  <c r="K3757" i="11"/>
  <c r="J3757" i="11"/>
  <c r="I3757" i="11"/>
  <c r="H3757" i="11"/>
  <c r="G3757" i="11"/>
  <c r="F3757" i="11"/>
  <c r="E3757" i="11"/>
  <c r="D3757" i="11"/>
  <c r="C3757" i="11"/>
  <c r="L3756" i="11"/>
  <c r="K3756" i="11"/>
  <c r="J3756" i="11"/>
  <c r="I3756" i="11"/>
  <c r="H3756" i="11"/>
  <c r="G3756" i="11"/>
  <c r="F3756" i="11"/>
  <c r="E3756" i="11"/>
  <c r="D3756" i="11"/>
  <c r="C3756" i="11"/>
  <c r="L3755" i="11"/>
  <c r="K3755" i="11"/>
  <c r="J3755" i="11"/>
  <c r="I3755" i="11"/>
  <c r="H3755" i="11"/>
  <c r="G3755" i="11"/>
  <c r="F3755" i="11"/>
  <c r="E3755" i="11"/>
  <c r="D3755" i="11"/>
  <c r="C3755" i="11"/>
  <c r="L3754" i="11"/>
  <c r="K3754" i="11"/>
  <c r="J3754" i="11"/>
  <c r="I3754" i="11"/>
  <c r="H3754" i="11"/>
  <c r="G3754" i="11"/>
  <c r="F3754" i="11"/>
  <c r="E3754" i="11"/>
  <c r="D3754" i="11"/>
  <c r="C3754" i="11"/>
  <c r="L3753" i="11"/>
  <c r="K3753" i="11"/>
  <c r="J3753" i="11"/>
  <c r="I3753" i="11"/>
  <c r="H3753" i="11"/>
  <c r="G3753" i="11"/>
  <c r="F3753" i="11"/>
  <c r="E3753" i="11"/>
  <c r="D3753" i="11"/>
  <c r="C3753" i="11"/>
  <c r="L3752" i="11"/>
  <c r="K3752" i="11"/>
  <c r="J3752" i="11"/>
  <c r="I3752" i="11"/>
  <c r="H3752" i="11"/>
  <c r="G3752" i="11"/>
  <c r="F3752" i="11"/>
  <c r="E3752" i="11"/>
  <c r="D3752" i="11"/>
  <c r="C3752" i="11"/>
  <c r="L3751" i="11"/>
  <c r="K3751" i="11"/>
  <c r="J3751" i="11"/>
  <c r="I3751" i="11"/>
  <c r="H3751" i="11"/>
  <c r="G3751" i="11"/>
  <c r="F3751" i="11"/>
  <c r="E3751" i="11"/>
  <c r="D3751" i="11"/>
  <c r="C3751" i="11"/>
  <c r="L3750" i="11"/>
  <c r="K3750" i="11"/>
  <c r="J3750" i="11"/>
  <c r="I3750" i="11"/>
  <c r="H3750" i="11"/>
  <c r="G3750" i="11"/>
  <c r="F3750" i="11"/>
  <c r="E3750" i="11"/>
  <c r="D3750" i="11"/>
  <c r="C3750" i="11"/>
  <c r="L3749" i="11"/>
  <c r="K3749" i="11"/>
  <c r="J3749" i="11"/>
  <c r="I3749" i="11"/>
  <c r="H3749" i="11"/>
  <c r="G3749" i="11"/>
  <c r="F3749" i="11"/>
  <c r="E3749" i="11"/>
  <c r="D3749" i="11"/>
  <c r="C3749" i="11"/>
  <c r="L3748" i="11"/>
  <c r="K3748" i="11"/>
  <c r="J3748" i="11"/>
  <c r="I3748" i="11"/>
  <c r="H3748" i="11"/>
  <c r="G3748" i="11"/>
  <c r="F3748" i="11"/>
  <c r="E3748" i="11"/>
  <c r="D3748" i="11"/>
  <c r="C3748" i="11"/>
  <c r="L3747" i="11"/>
  <c r="K3747" i="11"/>
  <c r="J3747" i="11"/>
  <c r="I3747" i="11"/>
  <c r="H3747" i="11"/>
  <c r="G3747" i="11"/>
  <c r="F3747" i="11"/>
  <c r="E3747" i="11"/>
  <c r="D3747" i="11"/>
  <c r="C3747" i="11"/>
  <c r="L3746" i="11"/>
  <c r="K3746" i="11"/>
  <c r="J3746" i="11"/>
  <c r="I3746" i="11"/>
  <c r="H3746" i="11"/>
  <c r="G3746" i="11"/>
  <c r="F3746" i="11"/>
  <c r="E3746" i="11"/>
  <c r="D3746" i="11"/>
  <c r="C3746" i="11"/>
  <c r="L3745" i="11"/>
  <c r="K3745" i="11"/>
  <c r="J3745" i="11"/>
  <c r="I3745" i="11"/>
  <c r="H3745" i="11"/>
  <c r="G3745" i="11"/>
  <c r="F3745" i="11"/>
  <c r="E3745" i="11"/>
  <c r="D3745" i="11"/>
  <c r="C3745" i="11"/>
  <c r="L3744" i="11"/>
  <c r="K3744" i="11"/>
  <c r="J3744" i="11"/>
  <c r="I3744" i="11"/>
  <c r="H3744" i="11"/>
  <c r="G3744" i="11"/>
  <c r="F3744" i="11"/>
  <c r="E3744" i="11"/>
  <c r="D3744" i="11"/>
  <c r="C3744" i="11"/>
  <c r="L3743" i="11"/>
  <c r="K3743" i="11"/>
  <c r="J3743" i="11"/>
  <c r="I3743" i="11"/>
  <c r="H3743" i="11"/>
  <c r="G3743" i="11"/>
  <c r="F3743" i="11"/>
  <c r="E3743" i="11"/>
  <c r="D3743" i="11"/>
  <c r="C3743" i="11"/>
  <c r="L3742" i="11"/>
  <c r="K3742" i="11"/>
  <c r="J3742" i="11"/>
  <c r="I3742" i="11"/>
  <c r="H3742" i="11"/>
  <c r="G3742" i="11"/>
  <c r="F3742" i="11"/>
  <c r="E3742" i="11"/>
  <c r="D3742" i="11"/>
  <c r="C3742" i="11"/>
  <c r="L3741" i="11"/>
  <c r="K3741" i="11"/>
  <c r="J3741" i="11"/>
  <c r="I3741" i="11"/>
  <c r="H3741" i="11"/>
  <c r="G3741" i="11"/>
  <c r="F3741" i="11"/>
  <c r="E3741" i="11"/>
  <c r="D3741" i="11"/>
  <c r="C3741" i="11"/>
  <c r="L3740" i="11"/>
  <c r="K3740" i="11"/>
  <c r="J3740" i="11"/>
  <c r="I3740" i="11"/>
  <c r="H3740" i="11"/>
  <c r="G3740" i="11"/>
  <c r="F3740" i="11"/>
  <c r="E3740" i="11"/>
  <c r="D3740" i="11"/>
  <c r="C3740" i="11"/>
  <c r="L3739" i="11"/>
  <c r="K3739" i="11"/>
  <c r="J3739" i="11"/>
  <c r="I3739" i="11"/>
  <c r="H3739" i="11"/>
  <c r="G3739" i="11"/>
  <c r="F3739" i="11"/>
  <c r="E3739" i="11"/>
  <c r="D3739" i="11"/>
  <c r="C3739" i="11"/>
  <c r="L3738" i="11"/>
  <c r="K3738" i="11"/>
  <c r="J3738" i="11"/>
  <c r="I3738" i="11"/>
  <c r="H3738" i="11"/>
  <c r="G3738" i="11"/>
  <c r="F3738" i="11"/>
  <c r="E3738" i="11"/>
  <c r="D3738" i="11"/>
  <c r="C3738" i="11"/>
  <c r="L3737" i="11"/>
  <c r="K3737" i="11"/>
  <c r="J3737" i="11"/>
  <c r="I3737" i="11"/>
  <c r="H3737" i="11"/>
  <c r="G3737" i="11"/>
  <c r="F3737" i="11"/>
  <c r="E3737" i="11"/>
  <c r="D3737" i="11"/>
  <c r="C3737" i="11"/>
  <c r="L3736" i="11"/>
  <c r="K3736" i="11"/>
  <c r="J3736" i="11"/>
  <c r="I3736" i="11"/>
  <c r="H3736" i="11"/>
  <c r="G3736" i="11"/>
  <c r="F3736" i="11"/>
  <c r="E3736" i="11"/>
  <c r="D3736" i="11"/>
  <c r="C3736" i="11"/>
  <c r="L3735" i="11"/>
  <c r="K3735" i="11"/>
  <c r="J3735" i="11"/>
  <c r="I3735" i="11"/>
  <c r="H3735" i="11"/>
  <c r="G3735" i="11"/>
  <c r="F3735" i="11"/>
  <c r="E3735" i="11"/>
  <c r="D3735" i="11"/>
  <c r="C3735" i="11"/>
  <c r="L3734" i="11"/>
  <c r="K3734" i="11"/>
  <c r="J3734" i="11"/>
  <c r="I3734" i="11"/>
  <c r="H3734" i="11"/>
  <c r="G3734" i="11"/>
  <c r="F3734" i="11"/>
  <c r="E3734" i="11"/>
  <c r="D3734" i="11"/>
  <c r="C3734" i="11"/>
  <c r="L3733" i="11"/>
  <c r="K3733" i="11"/>
  <c r="J3733" i="11"/>
  <c r="I3733" i="11"/>
  <c r="H3733" i="11"/>
  <c r="G3733" i="11"/>
  <c r="F3733" i="11"/>
  <c r="E3733" i="11"/>
  <c r="D3733" i="11"/>
  <c r="C3733" i="11"/>
  <c r="L3732" i="11"/>
  <c r="K3732" i="11"/>
  <c r="J3732" i="11"/>
  <c r="I3732" i="11"/>
  <c r="H3732" i="11"/>
  <c r="G3732" i="11"/>
  <c r="F3732" i="11"/>
  <c r="E3732" i="11"/>
  <c r="D3732" i="11"/>
  <c r="C3732" i="11"/>
  <c r="L3731" i="11"/>
  <c r="K3731" i="11"/>
  <c r="J3731" i="11"/>
  <c r="I3731" i="11"/>
  <c r="H3731" i="11"/>
  <c r="G3731" i="11"/>
  <c r="F3731" i="11"/>
  <c r="E3731" i="11"/>
  <c r="D3731" i="11"/>
  <c r="C3731" i="11"/>
  <c r="L3730" i="11"/>
  <c r="K3730" i="11"/>
  <c r="J3730" i="11"/>
  <c r="I3730" i="11"/>
  <c r="H3730" i="11"/>
  <c r="G3730" i="11"/>
  <c r="F3730" i="11"/>
  <c r="E3730" i="11"/>
  <c r="D3730" i="11"/>
  <c r="C3730" i="11"/>
  <c r="L3729" i="11"/>
  <c r="K3729" i="11"/>
  <c r="J3729" i="11"/>
  <c r="I3729" i="11"/>
  <c r="H3729" i="11"/>
  <c r="G3729" i="11"/>
  <c r="F3729" i="11"/>
  <c r="E3729" i="11"/>
  <c r="D3729" i="11"/>
  <c r="C3729" i="11"/>
  <c r="L3728" i="11"/>
  <c r="K3728" i="11"/>
  <c r="J3728" i="11"/>
  <c r="I3728" i="11"/>
  <c r="H3728" i="11"/>
  <c r="G3728" i="11"/>
  <c r="F3728" i="11"/>
  <c r="E3728" i="11"/>
  <c r="D3728" i="11"/>
  <c r="C3728" i="11"/>
  <c r="L3727" i="11"/>
  <c r="K3727" i="11"/>
  <c r="J3727" i="11"/>
  <c r="I3727" i="11"/>
  <c r="H3727" i="11"/>
  <c r="G3727" i="11"/>
  <c r="F3727" i="11"/>
  <c r="E3727" i="11"/>
  <c r="D3727" i="11"/>
  <c r="C3727" i="11"/>
  <c r="L3726" i="11"/>
  <c r="K3726" i="11"/>
  <c r="J3726" i="11"/>
  <c r="I3726" i="11"/>
  <c r="H3726" i="11"/>
  <c r="G3726" i="11"/>
  <c r="F3726" i="11"/>
  <c r="E3726" i="11"/>
  <c r="D3726" i="11"/>
  <c r="C3726" i="11"/>
  <c r="L3725" i="11"/>
  <c r="K3725" i="11"/>
  <c r="J3725" i="11"/>
  <c r="I3725" i="11"/>
  <c r="H3725" i="11"/>
  <c r="G3725" i="11"/>
  <c r="F3725" i="11"/>
  <c r="E3725" i="11"/>
  <c r="D3725" i="11"/>
  <c r="C3725" i="11"/>
  <c r="L3724" i="11"/>
  <c r="K3724" i="11"/>
  <c r="J3724" i="11"/>
  <c r="I3724" i="11"/>
  <c r="H3724" i="11"/>
  <c r="G3724" i="11"/>
  <c r="F3724" i="11"/>
  <c r="E3724" i="11"/>
  <c r="D3724" i="11"/>
  <c r="C3724" i="11"/>
  <c r="L3723" i="11"/>
  <c r="K3723" i="11"/>
  <c r="J3723" i="11"/>
  <c r="I3723" i="11"/>
  <c r="H3723" i="11"/>
  <c r="G3723" i="11"/>
  <c r="F3723" i="11"/>
  <c r="E3723" i="11"/>
  <c r="D3723" i="11"/>
  <c r="C3723" i="11"/>
  <c r="L3722" i="11"/>
  <c r="K3722" i="11"/>
  <c r="J3722" i="11"/>
  <c r="I3722" i="11"/>
  <c r="H3722" i="11"/>
  <c r="G3722" i="11"/>
  <c r="F3722" i="11"/>
  <c r="E3722" i="11"/>
  <c r="D3722" i="11"/>
  <c r="C3722" i="11"/>
  <c r="L3721" i="11"/>
  <c r="K3721" i="11"/>
  <c r="J3721" i="11"/>
  <c r="I3721" i="11"/>
  <c r="H3721" i="11"/>
  <c r="G3721" i="11"/>
  <c r="F3721" i="11"/>
  <c r="E3721" i="11"/>
  <c r="D3721" i="11"/>
  <c r="C3721" i="11"/>
  <c r="L3720" i="11"/>
  <c r="K3720" i="11"/>
  <c r="J3720" i="11"/>
  <c r="I3720" i="11"/>
  <c r="H3720" i="11"/>
  <c r="G3720" i="11"/>
  <c r="F3720" i="11"/>
  <c r="E3720" i="11"/>
  <c r="D3720" i="11"/>
  <c r="C3720" i="11"/>
  <c r="L3719" i="11"/>
  <c r="K3719" i="11"/>
  <c r="J3719" i="11"/>
  <c r="I3719" i="11"/>
  <c r="H3719" i="11"/>
  <c r="G3719" i="11"/>
  <c r="F3719" i="11"/>
  <c r="E3719" i="11"/>
  <c r="D3719" i="11"/>
  <c r="C3719" i="11"/>
  <c r="L3718" i="11"/>
  <c r="K3718" i="11"/>
  <c r="J3718" i="11"/>
  <c r="I3718" i="11"/>
  <c r="H3718" i="11"/>
  <c r="G3718" i="11"/>
  <c r="F3718" i="11"/>
  <c r="E3718" i="11"/>
  <c r="D3718" i="11"/>
  <c r="C3718" i="11"/>
  <c r="L3717" i="11"/>
  <c r="K3717" i="11"/>
  <c r="J3717" i="11"/>
  <c r="I3717" i="11"/>
  <c r="H3717" i="11"/>
  <c r="G3717" i="11"/>
  <c r="F3717" i="11"/>
  <c r="E3717" i="11"/>
  <c r="D3717" i="11"/>
  <c r="C3717" i="11"/>
  <c r="L3716" i="11"/>
  <c r="K3716" i="11"/>
  <c r="J3716" i="11"/>
  <c r="I3716" i="11"/>
  <c r="H3716" i="11"/>
  <c r="G3716" i="11"/>
  <c r="F3716" i="11"/>
  <c r="E3716" i="11"/>
  <c r="D3716" i="11"/>
  <c r="C3716" i="11"/>
  <c r="L3715" i="11"/>
  <c r="K3715" i="11"/>
  <c r="J3715" i="11"/>
  <c r="I3715" i="11"/>
  <c r="H3715" i="11"/>
  <c r="G3715" i="11"/>
  <c r="F3715" i="11"/>
  <c r="E3715" i="11"/>
  <c r="D3715" i="11"/>
  <c r="C3715" i="11"/>
  <c r="L3714" i="11"/>
  <c r="K3714" i="11"/>
  <c r="J3714" i="11"/>
  <c r="I3714" i="11"/>
  <c r="H3714" i="11"/>
  <c r="G3714" i="11"/>
  <c r="F3714" i="11"/>
  <c r="E3714" i="11"/>
  <c r="D3714" i="11"/>
  <c r="C3714" i="11"/>
  <c r="L3713" i="11"/>
  <c r="K3713" i="11"/>
  <c r="J3713" i="11"/>
  <c r="I3713" i="11"/>
  <c r="H3713" i="11"/>
  <c r="G3713" i="11"/>
  <c r="F3713" i="11"/>
  <c r="E3713" i="11"/>
  <c r="D3713" i="11"/>
  <c r="C3713" i="11"/>
  <c r="L3712" i="11"/>
  <c r="K3712" i="11"/>
  <c r="J3712" i="11"/>
  <c r="I3712" i="11"/>
  <c r="H3712" i="11"/>
  <c r="G3712" i="11"/>
  <c r="F3712" i="11"/>
  <c r="E3712" i="11"/>
  <c r="D3712" i="11"/>
  <c r="C3712" i="11"/>
  <c r="L3711" i="11"/>
  <c r="K3711" i="11"/>
  <c r="J3711" i="11"/>
  <c r="I3711" i="11"/>
  <c r="H3711" i="11"/>
  <c r="G3711" i="11"/>
  <c r="F3711" i="11"/>
  <c r="E3711" i="11"/>
  <c r="D3711" i="11"/>
  <c r="C3711" i="11"/>
  <c r="L3710" i="11"/>
  <c r="K3710" i="11"/>
  <c r="J3710" i="11"/>
  <c r="I3710" i="11"/>
  <c r="H3710" i="11"/>
  <c r="G3710" i="11"/>
  <c r="F3710" i="11"/>
  <c r="E3710" i="11"/>
  <c r="D3710" i="11"/>
  <c r="C3710" i="11"/>
  <c r="L3709" i="11"/>
  <c r="K3709" i="11"/>
  <c r="J3709" i="11"/>
  <c r="I3709" i="11"/>
  <c r="H3709" i="11"/>
  <c r="G3709" i="11"/>
  <c r="F3709" i="11"/>
  <c r="E3709" i="11"/>
  <c r="D3709" i="11"/>
  <c r="C3709" i="11"/>
  <c r="L3708" i="11"/>
  <c r="K3708" i="11"/>
  <c r="J3708" i="11"/>
  <c r="I3708" i="11"/>
  <c r="H3708" i="11"/>
  <c r="G3708" i="11"/>
  <c r="F3708" i="11"/>
  <c r="E3708" i="11"/>
  <c r="D3708" i="11"/>
  <c r="C3708" i="11"/>
  <c r="L3707" i="11"/>
  <c r="K3707" i="11"/>
  <c r="J3707" i="11"/>
  <c r="I3707" i="11"/>
  <c r="H3707" i="11"/>
  <c r="G3707" i="11"/>
  <c r="F3707" i="11"/>
  <c r="E3707" i="11"/>
  <c r="D3707" i="11"/>
  <c r="C3707" i="11"/>
  <c r="L3706" i="11"/>
  <c r="K3706" i="11"/>
  <c r="J3706" i="11"/>
  <c r="I3706" i="11"/>
  <c r="H3706" i="11"/>
  <c r="G3706" i="11"/>
  <c r="F3706" i="11"/>
  <c r="E3706" i="11"/>
  <c r="D3706" i="11"/>
  <c r="C3706" i="11"/>
  <c r="L3705" i="11"/>
  <c r="K3705" i="11"/>
  <c r="J3705" i="11"/>
  <c r="I3705" i="11"/>
  <c r="H3705" i="11"/>
  <c r="G3705" i="11"/>
  <c r="F3705" i="11"/>
  <c r="E3705" i="11"/>
  <c r="D3705" i="11"/>
  <c r="C3705" i="11"/>
  <c r="L3704" i="11"/>
  <c r="K3704" i="11"/>
  <c r="J3704" i="11"/>
  <c r="I3704" i="11"/>
  <c r="H3704" i="11"/>
  <c r="G3704" i="11"/>
  <c r="F3704" i="11"/>
  <c r="E3704" i="11"/>
  <c r="D3704" i="11"/>
  <c r="C3704" i="11"/>
  <c r="L3703" i="11"/>
  <c r="K3703" i="11"/>
  <c r="J3703" i="11"/>
  <c r="I3703" i="11"/>
  <c r="H3703" i="11"/>
  <c r="G3703" i="11"/>
  <c r="F3703" i="11"/>
  <c r="E3703" i="11"/>
  <c r="D3703" i="11"/>
  <c r="C3703" i="11"/>
  <c r="L3702" i="11"/>
  <c r="K3702" i="11"/>
  <c r="J3702" i="11"/>
  <c r="I3702" i="11"/>
  <c r="H3702" i="11"/>
  <c r="G3702" i="11"/>
  <c r="F3702" i="11"/>
  <c r="E3702" i="11"/>
  <c r="D3702" i="11"/>
  <c r="C3702" i="11"/>
  <c r="L3701" i="11"/>
  <c r="K3701" i="11"/>
  <c r="J3701" i="11"/>
  <c r="I3701" i="11"/>
  <c r="H3701" i="11"/>
  <c r="G3701" i="11"/>
  <c r="F3701" i="11"/>
  <c r="E3701" i="11"/>
  <c r="D3701" i="11"/>
  <c r="C3701" i="11"/>
  <c r="L3700" i="11"/>
  <c r="K3700" i="11"/>
  <c r="J3700" i="11"/>
  <c r="I3700" i="11"/>
  <c r="H3700" i="11"/>
  <c r="G3700" i="11"/>
  <c r="F3700" i="11"/>
  <c r="E3700" i="11"/>
  <c r="D3700" i="11"/>
  <c r="C3700" i="11"/>
  <c r="L3699" i="11"/>
  <c r="K3699" i="11"/>
  <c r="J3699" i="11"/>
  <c r="I3699" i="11"/>
  <c r="H3699" i="11"/>
  <c r="G3699" i="11"/>
  <c r="F3699" i="11"/>
  <c r="E3699" i="11"/>
  <c r="D3699" i="11"/>
  <c r="C3699" i="11"/>
  <c r="L3698" i="11"/>
  <c r="K3698" i="11"/>
  <c r="J3698" i="11"/>
  <c r="I3698" i="11"/>
  <c r="H3698" i="11"/>
  <c r="G3698" i="11"/>
  <c r="F3698" i="11"/>
  <c r="E3698" i="11"/>
  <c r="D3698" i="11"/>
  <c r="C3698" i="11"/>
  <c r="L3697" i="11"/>
  <c r="K3697" i="11"/>
  <c r="J3697" i="11"/>
  <c r="I3697" i="11"/>
  <c r="H3697" i="11"/>
  <c r="G3697" i="11"/>
  <c r="F3697" i="11"/>
  <c r="E3697" i="11"/>
  <c r="D3697" i="11"/>
  <c r="C3697" i="11"/>
  <c r="L3696" i="11"/>
  <c r="K3696" i="11"/>
  <c r="J3696" i="11"/>
  <c r="I3696" i="11"/>
  <c r="H3696" i="11"/>
  <c r="G3696" i="11"/>
  <c r="F3696" i="11"/>
  <c r="E3696" i="11"/>
  <c r="D3696" i="11"/>
  <c r="C3696" i="11"/>
  <c r="L3695" i="11"/>
  <c r="K3695" i="11"/>
  <c r="J3695" i="11"/>
  <c r="I3695" i="11"/>
  <c r="H3695" i="11"/>
  <c r="G3695" i="11"/>
  <c r="F3695" i="11"/>
  <c r="E3695" i="11"/>
  <c r="D3695" i="11"/>
  <c r="C3695" i="11"/>
  <c r="L3694" i="11"/>
  <c r="K3694" i="11"/>
  <c r="J3694" i="11"/>
  <c r="I3694" i="11"/>
  <c r="H3694" i="11"/>
  <c r="G3694" i="11"/>
  <c r="F3694" i="11"/>
  <c r="E3694" i="11"/>
  <c r="D3694" i="11"/>
  <c r="C3694" i="11"/>
  <c r="L3693" i="11"/>
  <c r="K3693" i="11"/>
  <c r="J3693" i="11"/>
  <c r="I3693" i="11"/>
  <c r="H3693" i="11"/>
  <c r="G3693" i="11"/>
  <c r="F3693" i="11"/>
  <c r="E3693" i="11"/>
  <c r="D3693" i="11"/>
  <c r="C3693" i="11"/>
  <c r="L3692" i="11"/>
  <c r="K3692" i="11"/>
  <c r="J3692" i="11"/>
  <c r="I3692" i="11"/>
  <c r="H3692" i="11"/>
  <c r="G3692" i="11"/>
  <c r="F3692" i="11"/>
  <c r="E3692" i="11"/>
  <c r="D3692" i="11"/>
  <c r="C3692" i="11"/>
  <c r="L3691" i="11"/>
  <c r="K3691" i="11"/>
  <c r="J3691" i="11"/>
  <c r="I3691" i="11"/>
  <c r="H3691" i="11"/>
  <c r="G3691" i="11"/>
  <c r="F3691" i="11"/>
  <c r="E3691" i="11"/>
  <c r="D3691" i="11"/>
  <c r="C3691" i="11"/>
  <c r="L3690" i="11"/>
  <c r="K3690" i="11"/>
  <c r="J3690" i="11"/>
  <c r="I3690" i="11"/>
  <c r="H3690" i="11"/>
  <c r="G3690" i="11"/>
  <c r="F3690" i="11"/>
  <c r="E3690" i="11"/>
  <c r="D3690" i="11"/>
  <c r="C3690" i="11"/>
  <c r="L3689" i="11"/>
  <c r="K3689" i="11"/>
  <c r="J3689" i="11"/>
  <c r="I3689" i="11"/>
  <c r="H3689" i="11"/>
  <c r="G3689" i="11"/>
  <c r="F3689" i="11"/>
  <c r="E3689" i="11"/>
  <c r="D3689" i="11"/>
  <c r="C3689" i="11"/>
  <c r="L3688" i="11"/>
  <c r="K3688" i="11"/>
  <c r="J3688" i="11"/>
  <c r="I3688" i="11"/>
  <c r="H3688" i="11"/>
  <c r="G3688" i="11"/>
  <c r="F3688" i="11"/>
  <c r="E3688" i="11"/>
  <c r="D3688" i="11"/>
  <c r="C3688" i="11"/>
  <c r="L3687" i="11"/>
  <c r="K3687" i="11"/>
  <c r="J3687" i="11"/>
  <c r="I3687" i="11"/>
  <c r="H3687" i="11"/>
  <c r="G3687" i="11"/>
  <c r="F3687" i="11"/>
  <c r="E3687" i="11"/>
  <c r="D3687" i="11"/>
  <c r="C3687" i="11"/>
  <c r="L3686" i="11"/>
  <c r="K3686" i="11"/>
  <c r="J3686" i="11"/>
  <c r="I3686" i="11"/>
  <c r="H3686" i="11"/>
  <c r="G3686" i="11"/>
  <c r="F3686" i="11"/>
  <c r="E3686" i="11"/>
  <c r="D3686" i="11"/>
  <c r="C3686" i="11"/>
  <c r="L3685" i="11"/>
  <c r="K3685" i="11"/>
  <c r="J3685" i="11"/>
  <c r="I3685" i="11"/>
  <c r="H3685" i="11"/>
  <c r="G3685" i="11"/>
  <c r="F3685" i="11"/>
  <c r="E3685" i="11"/>
  <c r="D3685" i="11"/>
  <c r="C3685" i="11"/>
  <c r="L3684" i="11"/>
  <c r="K3684" i="11"/>
  <c r="J3684" i="11"/>
  <c r="I3684" i="11"/>
  <c r="H3684" i="11"/>
  <c r="G3684" i="11"/>
  <c r="F3684" i="11"/>
  <c r="E3684" i="11"/>
  <c r="D3684" i="11"/>
  <c r="C3684" i="11"/>
  <c r="L3683" i="11"/>
  <c r="K3683" i="11"/>
  <c r="J3683" i="11"/>
  <c r="I3683" i="11"/>
  <c r="H3683" i="11"/>
  <c r="G3683" i="11"/>
  <c r="F3683" i="11"/>
  <c r="E3683" i="11"/>
  <c r="D3683" i="11"/>
  <c r="C3683" i="11"/>
  <c r="L3682" i="11"/>
  <c r="K3682" i="11"/>
  <c r="J3682" i="11"/>
  <c r="I3682" i="11"/>
  <c r="H3682" i="11"/>
  <c r="G3682" i="11"/>
  <c r="F3682" i="11"/>
  <c r="E3682" i="11"/>
  <c r="D3682" i="11"/>
  <c r="C3682" i="11"/>
  <c r="L3681" i="11"/>
  <c r="K3681" i="11"/>
  <c r="J3681" i="11"/>
  <c r="I3681" i="11"/>
  <c r="H3681" i="11"/>
  <c r="G3681" i="11"/>
  <c r="F3681" i="11"/>
  <c r="E3681" i="11"/>
  <c r="D3681" i="11"/>
  <c r="C3681" i="11"/>
  <c r="L3680" i="11"/>
  <c r="K3680" i="11"/>
  <c r="J3680" i="11"/>
  <c r="I3680" i="11"/>
  <c r="H3680" i="11"/>
  <c r="G3680" i="11"/>
  <c r="F3680" i="11"/>
  <c r="E3680" i="11"/>
  <c r="D3680" i="11"/>
  <c r="C3680" i="11"/>
  <c r="L3679" i="11"/>
  <c r="K3679" i="11"/>
  <c r="J3679" i="11"/>
  <c r="I3679" i="11"/>
  <c r="H3679" i="11"/>
  <c r="G3679" i="11"/>
  <c r="F3679" i="11"/>
  <c r="E3679" i="11"/>
  <c r="D3679" i="11"/>
  <c r="C3679" i="11"/>
  <c r="L3678" i="11"/>
  <c r="K3678" i="11"/>
  <c r="J3678" i="11"/>
  <c r="I3678" i="11"/>
  <c r="H3678" i="11"/>
  <c r="G3678" i="11"/>
  <c r="F3678" i="11"/>
  <c r="E3678" i="11"/>
  <c r="D3678" i="11"/>
  <c r="C3678" i="11"/>
  <c r="L3677" i="11"/>
  <c r="K3677" i="11"/>
  <c r="J3677" i="11"/>
  <c r="I3677" i="11"/>
  <c r="H3677" i="11"/>
  <c r="G3677" i="11"/>
  <c r="F3677" i="11"/>
  <c r="E3677" i="11"/>
  <c r="D3677" i="11"/>
  <c r="C3677" i="11"/>
  <c r="L3676" i="11"/>
  <c r="K3676" i="11"/>
  <c r="J3676" i="11"/>
  <c r="I3676" i="11"/>
  <c r="H3676" i="11"/>
  <c r="G3676" i="11"/>
  <c r="F3676" i="11"/>
  <c r="E3676" i="11"/>
  <c r="D3676" i="11"/>
  <c r="C3676" i="11"/>
  <c r="L3675" i="11"/>
  <c r="K3675" i="11"/>
  <c r="J3675" i="11"/>
  <c r="I3675" i="11"/>
  <c r="H3675" i="11"/>
  <c r="G3675" i="11"/>
  <c r="F3675" i="11"/>
  <c r="E3675" i="11"/>
  <c r="D3675" i="11"/>
  <c r="C3675" i="11"/>
  <c r="L3674" i="11"/>
  <c r="K3674" i="11"/>
  <c r="J3674" i="11"/>
  <c r="I3674" i="11"/>
  <c r="H3674" i="11"/>
  <c r="G3674" i="11"/>
  <c r="F3674" i="11"/>
  <c r="E3674" i="11"/>
  <c r="D3674" i="11"/>
  <c r="C3674" i="11"/>
  <c r="L3673" i="11"/>
  <c r="K3673" i="11"/>
  <c r="J3673" i="11"/>
  <c r="I3673" i="11"/>
  <c r="H3673" i="11"/>
  <c r="G3673" i="11"/>
  <c r="F3673" i="11"/>
  <c r="E3673" i="11"/>
  <c r="D3673" i="11"/>
  <c r="C3673" i="11"/>
  <c r="L3672" i="11"/>
  <c r="K3672" i="11"/>
  <c r="J3672" i="11"/>
  <c r="I3672" i="11"/>
  <c r="H3672" i="11"/>
  <c r="G3672" i="11"/>
  <c r="F3672" i="11"/>
  <c r="E3672" i="11"/>
  <c r="D3672" i="11"/>
  <c r="C3672" i="11"/>
  <c r="L3671" i="11"/>
  <c r="K3671" i="11"/>
  <c r="J3671" i="11"/>
  <c r="I3671" i="11"/>
  <c r="H3671" i="11"/>
  <c r="G3671" i="11"/>
  <c r="F3671" i="11"/>
  <c r="E3671" i="11"/>
  <c r="D3671" i="11"/>
  <c r="C3671" i="11"/>
  <c r="L3670" i="11"/>
  <c r="K3670" i="11"/>
  <c r="J3670" i="11"/>
  <c r="I3670" i="11"/>
  <c r="H3670" i="11"/>
  <c r="G3670" i="11"/>
  <c r="F3670" i="11"/>
  <c r="E3670" i="11"/>
  <c r="D3670" i="11"/>
  <c r="C3670" i="11"/>
  <c r="L3669" i="11"/>
  <c r="K3669" i="11"/>
  <c r="J3669" i="11"/>
  <c r="I3669" i="11"/>
  <c r="H3669" i="11"/>
  <c r="G3669" i="11"/>
  <c r="F3669" i="11"/>
  <c r="E3669" i="11"/>
  <c r="D3669" i="11"/>
  <c r="C3669" i="11"/>
  <c r="L3668" i="11"/>
  <c r="K3668" i="11"/>
  <c r="J3668" i="11"/>
  <c r="I3668" i="11"/>
  <c r="H3668" i="11"/>
  <c r="G3668" i="11"/>
  <c r="F3668" i="11"/>
  <c r="E3668" i="11"/>
  <c r="D3668" i="11"/>
  <c r="C3668" i="11"/>
  <c r="L3667" i="11"/>
  <c r="K3667" i="11"/>
  <c r="J3667" i="11"/>
  <c r="I3667" i="11"/>
  <c r="H3667" i="11"/>
  <c r="G3667" i="11"/>
  <c r="F3667" i="11"/>
  <c r="E3667" i="11"/>
  <c r="D3667" i="11"/>
  <c r="C3667" i="11"/>
  <c r="L3666" i="11"/>
  <c r="K3666" i="11"/>
  <c r="J3666" i="11"/>
  <c r="I3666" i="11"/>
  <c r="H3666" i="11"/>
  <c r="G3666" i="11"/>
  <c r="F3666" i="11"/>
  <c r="E3666" i="11"/>
  <c r="D3666" i="11"/>
  <c r="C3666" i="11"/>
  <c r="L3665" i="11"/>
  <c r="K3665" i="11"/>
  <c r="J3665" i="11"/>
  <c r="I3665" i="11"/>
  <c r="H3665" i="11"/>
  <c r="G3665" i="11"/>
  <c r="F3665" i="11"/>
  <c r="E3665" i="11"/>
  <c r="D3665" i="11"/>
  <c r="C3665" i="11"/>
  <c r="L3664" i="11"/>
  <c r="K3664" i="11"/>
  <c r="J3664" i="11"/>
  <c r="I3664" i="11"/>
  <c r="H3664" i="11"/>
  <c r="G3664" i="11"/>
  <c r="F3664" i="11"/>
  <c r="E3664" i="11"/>
  <c r="D3664" i="11"/>
  <c r="C3664" i="11"/>
  <c r="L3663" i="11"/>
  <c r="K3663" i="11"/>
  <c r="J3663" i="11"/>
  <c r="I3663" i="11"/>
  <c r="H3663" i="11"/>
  <c r="G3663" i="11"/>
  <c r="F3663" i="11"/>
  <c r="E3663" i="11"/>
  <c r="D3663" i="11"/>
  <c r="C3663" i="11"/>
  <c r="L3662" i="11"/>
  <c r="K3662" i="11"/>
  <c r="J3662" i="11"/>
  <c r="I3662" i="11"/>
  <c r="H3662" i="11"/>
  <c r="G3662" i="11"/>
  <c r="F3662" i="11"/>
  <c r="E3662" i="11"/>
  <c r="D3662" i="11"/>
  <c r="C3662" i="11"/>
  <c r="L3661" i="11"/>
  <c r="K3661" i="11"/>
  <c r="J3661" i="11"/>
  <c r="I3661" i="11"/>
  <c r="H3661" i="11"/>
  <c r="G3661" i="11"/>
  <c r="F3661" i="11"/>
  <c r="E3661" i="11"/>
  <c r="D3661" i="11"/>
  <c r="C3661" i="11"/>
  <c r="L3660" i="11"/>
  <c r="K3660" i="11"/>
  <c r="J3660" i="11"/>
  <c r="I3660" i="11"/>
  <c r="H3660" i="11"/>
  <c r="G3660" i="11"/>
  <c r="F3660" i="11"/>
  <c r="E3660" i="11"/>
  <c r="D3660" i="11"/>
  <c r="C3660" i="11"/>
  <c r="L3659" i="11"/>
  <c r="K3659" i="11"/>
  <c r="J3659" i="11"/>
  <c r="I3659" i="11"/>
  <c r="H3659" i="11"/>
  <c r="G3659" i="11"/>
  <c r="F3659" i="11"/>
  <c r="E3659" i="11"/>
  <c r="D3659" i="11"/>
  <c r="C3659" i="11"/>
  <c r="L3658" i="11"/>
  <c r="K3658" i="11"/>
  <c r="J3658" i="11"/>
  <c r="I3658" i="11"/>
  <c r="H3658" i="11"/>
  <c r="G3658" i="11"/>
  <c r="F3658" i="11"/>
  <c r="E3658" i="11"/>
  <c r="D3658" i="11"/>
  <c r="C3658" i="11"/>
  <c r="L3657" i="11"/>
  <c r="K3657" i="11"/>
  <c r="J3657" i="11"/>
  <c r="I3657" i="11"/>
  <c r="H3657" i="11"/>
  <c r="G3657" i="11"/>
  <c r="F3657" i="11"/>
  <c r="E3657" i="11"/>
  <c r="D3657" i="11"/>
  <c r="C3657" i="11"/>
  <c r="L3656" i="11"/>
  <c r="K3656" i="11"/>
  <c r="J3656" i="11"/>
  <c r="I3656" i="11"/>
  <c r="H3656" i="11"/>
  <c r="G3656" i="11"/>
  <c r="F3656" i="11"/>
  <c r="E3656" i="11"/>
  <c r="D3656" i="11"/>
  <c r="C3656" i="11"/>
  <c r="L3655" i="11"/>
  <c r="K3655" i="11"/>
  <c r="J3655" i="11"/>
  <c r="I3655" i="11"/>
  <c r="H3655" i="11"/>
  <c r="G3655" i="11"/>
  <c r="F3655" i="11"/>
  <c r="E3655" i="11"/>
  <c r="D3655" i="11"/>
  <c r="C3655" i="11"/>
  <c r="L3654" i="11"/>
  <c r="K3654" i="11"/>
  <c r="J3654" i="11"/>
  <c r="I3654" i="11"/>
  <c r="H3654" i="11"/>
  <c r="G3654" i="11"/>
  <c r="F3654" i="11"/>
  <c r="E3654" i="11"/>
  <c r="D3654" i="11"/>
  <c r="C3654" i="11"/>
  <c r="L3653" i="11"/>
  <c r="K3653" i="11"/>
  <c r="J3653" i="11"/>
  <c r="I3653" i="11"/>
  <c r="H3653" i="11"/>
  <c r="G3653" i="11"/>
  <c r="F3653" i="11"/>
  <c r="E3653" i="11"/>
  <c r="D3653" i="11"/>
  <c r="C3653" i="11"/>
  <c r="L3652" i="11"/>
  <c r="K3652" i="11"/>
  <c r="J3652" i="11"/>
  <c r="I3652" i="11"/>
  <c r="H3652" i="11"/>
  <c r="G3652" i="11"/>
  <c r="F3652" i="11"/>
  <c r="E3652" i="11"/>
  <c r="D3652" i="11"/>
  <c r="C3652" i="11"/>
  <c r="L3651" i="11"/>
  <c r="K3651" i="11"/>
  <c r="J3651" i="11"/>
  <c r="I3651" i="11"/>
  <c r="H3651" i="11"/>
  <c r="G3651" i="11"/>
  <c r="F3651" i="11"/>
  <c r="E3651" i="11"/>
  <c r="D3651" i="11"/>
  <c r="C3651" i="11"/>
  <c r="L3650" i="11"/>
  <c r="K3650" i="11"/>
  <c r="J3650" i="11"/>
  <c r="I3650" i="11"/>
  <c r="H3650" i="11"/>
  <c r="G3650" i="11"/>
  <c r="F3650" i="11"/>
  <c r="E3650" i="11"/>
  <c r="D3650" i="11"/>
  <c r="C3650" i="11"/>
  <c r="L3649" i="11"/>
  <c r="K3649" i="11"/>
  <c r="J3649" i="11"/>
  <c r="I3649" i="11"/>
  <c r="H3649" i="11"/>
  <c r="G3649" i="11"/>
  <c r="F3649" i="11"/>
  <c r="E3649" i="11"/>
  <c r="D3649" i="11"/>
  <c r="C3649" i="11"/>
  <c r="L3648" i="11"/>
  <c r="K3648" i="11"/>
  <c r="J3648" i="11"/>
  <c r="I3648" i="11"/>
  <c r="H3648" i="11"/>
  <c r="G3648" i="11"/>
  <c r="F3648" i="11"/>
  <c r="E3648" i="11"/>
  <c r="D3648" i="11"/>
  <c r="C3648" i="11"/>
  <c r="L3647" i="11"/>
  <c r="K3647" i="11"/>
  <c r="J3647" i="11"/>
  <c r="I3647" i="11"/>
  <c r="H3647" i="11"/>
  <c r="G3647" i="11"/>
  <c r="F3647" i="11"/>
  <c r="E3647" i="11"/>
  <c r="D3647" i="11"/>
  <c r="C3647" i="11"/>
  <c r="L3646" i="11"/>
  <c r="K3646" i="11"/>
  <c r="J3646" i="11"/>
  <c r="I3646" i="11"/>
  <c r="H3646" i="11"/>
  <c r="G3646" i="11"/>
  <c r="F3646" i="11"/>
  <c r="E3646" i="11"/>
  <c r="D3646" i="11"/>
  <c r="C3646" i="11"/>
  <c r="L3645" i="11"/>
  <c r="K3645" i="11"/>
  <c r="J3645" i="11"/>
  <c r="I3645" i="11"/>
  <c r="H3645" i="11"/>
  <c r="G3645" i="11"/>
  <c r="F3645" i="11"/>
  <c r="E3645" i="11"/>
  <c r="D3645" i="11"/>
  <c r="C3645" i="11"/>
  <c r="L3644" i="11"/>
  <c r="K3644" i="11"/>
  <c r="J3644" i="11"/>
  <c r="I3644" i="11"/>
  <c r="H3644" i="11"/>
  <c r="G3644" i="11"/>
  <c r="F3644" i="11"/>
  <c r="E3644" i="11"/>
  <c r="D3644" i="11"/>
  <c r="C3644" i="11"/>
  <c r="L3643" i="11"/>
  <c r="K3643" i="11"/>
  <c r="J3643" i="11"/>
  <c r="I3643" i="11"/>
  <c r="H3643" i="11"/>
  <c r="G3643" i="11"/>
  <c r="F3643" i="11"/>
  <c r="E3643" i="11"/>
  <c r="D3643" i="11"/>
  <c r="C3643" i="11"/>
  <c r="L3642" i="11"/>
  <c r="K3642" i="11"/>
  <c r="J3642" i="11"/>
  <c r="I3642" i="11"/>
  <c r="H3642" i="11"/>
  <c r="G3642" i="11"/>
  <c r="F3642" i="11"/>
  <c r="E3642" i="11"/>
  <c r="D3642" i="11"/>
  <c r="C3642" i="11"/>
  <c r="L3641" i="11"/>
  <c r="K3641" i="11"/>
  <c r="J3641" i="11"/>
  <c r="I3641" i="11"/>
  <c r="H3641" i="11"/>
  <c r="G3641" i="11"/>
  <c r="F3641" i="11"/>
  <c r="E3641" i="11"/>
  <c r="D3641" i="11"/>
  <c r="C3641" i="11"/>
  <c r="L3640" i="11"/>
  <c r="K3640" i="11"/>
  <c r="J3640" i="11"/>
  <c r="I3640" i="11"/>
  <c r="H3640" i="11"/>
  <c r="G3640" i="11"/>
  <c r="F3640" i="11"/>
  <c r="E3640" i="11"/>
  <c r="D3640" i="11"/>
  <c r="C3640" i="11"/>
  <c r="L3639" i="11"/>
  <c r="K3639" i="11"/>
  <c r="J3639" i="11"/>
  <c r="I3639" i="11"/>
  <c r="H3639" i="11"/>
  <c r="G3639" i="11"/>
  <c r="F3639" i="11"/>
  <c r="E3639" i="11"/>
  <c r="D3639" i="11"/>
  <c r="C3639" i="11"/>
  <c r="L3638" i="11"/>
  <c r="K3638" i="11"/>
  <c r="J3638" i="11"/>
  <c r="I3638" i="11"/>
  <c r="H3638" i="11"/>
  <c r="G3638" i="11"/>
  <c r="F3638" i="11"/>
  <c r="E3638" i="11"/>
  <c r="D3638" i="11"/>
  <c r="C3638" i="11"/>
  <c r="A3638" i="11" s="1"/>
  <c r="L3637" i="11"/>
  <c r="K3637" i="11"/>
  <c r="J3637" i="11"/>
  <c r="I3637" i="11"/>
  <c r="H3637" i="11"/>
  <c r="G3637" i="11"/>
  <c r="F3637" i="11"/>
  <c r="E3637" i="11"/>
  <c r="D3637" i="11"/>
  <c r="C3637" i="11"/>
  <c r="L3636" i="11"/>
  <c r="K3636" i="11"/>
  <c r="J3636" i="11"/>
  <c r="I3636" i="11"/>
  <c r="H3636" i="11"/>
  <c r="G3636" i="11"/>
  <c r="F3636" i="11"/>
  <c r="E3636" i="11"/>
  <c r="D3636" i="11"/>
  <c r="C3636" i="11"/>
  <c r="B3636" i="11" s="1"/>
  <c r="L3635" i="11"/>
  <c r="K3635" i="11"/>
  <c r="J3635" i="11"/>
  <c r="I3635" i="11"/>
  <c r="H3635" i="11"/>
  <c r="G3635" i="11"/>
  <c r="F3635" i="11"/>
  <c r="E3635" i="11"/>
  <c r="D3635" i="11"/>
  <c r="C3635" i="11"/>
  <c r="L3634" i="11"/>
  <c r="K3634" i="11"/>
  <c r="J3634" i="11"/>
  <c r="I3634" i="11"/>
  <c r="H3634" i="11"/>
  <c r="G3634" i="11"/>
  <c r="F3634" i="11"/>
  <c r="E3634" i="11"/>
  <c r="D3634" i="11"/>
  <c r="C3634" i="11"/>
  <c r="B3634" i="11" s="1"/>
  <c r="L3633" i="11"/>
  <c r="K3633" i="11"/>
  <c r="J3633" i="11"/>
  <c r="I3633" i="11"/>
  <c r="H3633" i="11"/>
  <c r="G3633" i="11"/>
  <c r="F3633" i="11"/>
  <c r="E3633" i="11"/>
  <c r="D3633" i="11"/>
  <c r="C3633" i="11"/>
  <c r="L3632" i="11"/>
  <c r="K3632" i="11"/>
  <c r="J3632" i="11"/>
  <c r="I3632" i="11"/>
  <c r="H3632" i="11"/>
  <c r="G3632" i="11"/>
  <c r="F3632" i="11"/>
  <c r="E3632" i="11"/>
  <c r="D3632" i="11"/>
  <c r="C3632" i="11"/>
  <c r="L3631" i="11"/>
  <c r="K3631" i="11"/>
  <c r="J3631" i="11"/>
  <c r="I3631" i="11"/>
  <c r="H3631" i="11"/>
  <c r="G3631" i="11"/>
  <c r="F3631" i="11"/>
  <c r="E3631" i="11"/>
  <c r="D3631" i="11"/>
  <c r="C3631" i="11"/>
  <c r="L3630" i="11"/>
  <c r="K3630" i="11"/>
  <c r="J3630" i="11"/>
  <c r="I3630" i="11"/>
  <c r="H3630" i="11"/>
  <c r="G3630" i="11"/>
  <c r="F3630" i="11"/>
  <c r="E3630" i="11"/>
  <c r="D3630" i="11"/>
  <c r="C3630" i="11"/>
  <c r="B3630" i="11" s="1"/>
  <c r="L3629" i="11"/>
  <c r="K3629" i="11"/>
  <c r="J3629" i="11"/>
  <c r="I3629" i="11"/>
  <c r="H3629" i="11"/>
  <c r="G3629" i="11"/>
  <c r="F3629" i="11"/>
  <c r="E3629" i="11"/>
  <c r="D3629" i="11"/>
  <c r="C3629" i="11"/>
  <c r="L3628" i="11"/>
  <c r="K3628" i="11"/>
  <c r="J3628" i="11"/>
  <c r="I3628" i="11"/>
  <c r="H3628" i="11"/>
  <c r="G3628" i="11"/>
  <c r="F3628" i="11"/>
  <c r="E3628" i="11"/>
  <c r="D3628" i="11"/>
  <c r="C3628" i="11"/>
  <c r="B3628" i="11" s="1"/>
  <c r="L3627" i="11"/>
  <c r="K3627" i="11"/>
  <c r="J3627" i="11"/>
  <c r="I3627" i="11"/>
  <c r="H3627" i="11"/>
  <c r="G3627" i="11"/>
  <c r="F3627" i="11"/>
  <c r="E3627" i="11"/>
  <c r="D3627" i="11"/>
  <c r="C3627" i="11"/>
  <c r="L3626" i="11"/>
  <c r="K3626" i="11"/>
  <c r="J3626" i="11"/>
  <c r="I3626" i="11"/>
  <c r="H3626" i="11"/>
  <c r="G3626" i="11"/>
  <c r="F3626" i="11"/>
  <c r="E3626" i="11"/>
  <c r="D3626" i="11"/>
  <c r="C3626" i="11"/>
  <c r="B3626" i="11" s="1"/>
  <c r="L3625" i="11"/>
  <c r="K3625" i="11"/>
  <c r="J3625" i="11"/>
  <c r="I3625" i="11"/>
  <c r="H3625" i="11"/>
  <c r="G3625" i="11"/>
  <c r="F3625" i="11"/>
  <c r="E3625" i="11"/>
  <c r="D3625" i="11"/>
  <c r="C3625" i="11"/>
  <c r="L3624" i="11"/>
  <c r="K3624" i="11"/>
  <c r="J3624" i="11"/>
  <c r="I3624" i="11"/>
  <c r="H3624" i="11"/>
  <c r="G3624" i="11"/>
  <c r="F3624" i="11"/>
  <c r="E3624" i="11"/>
  <c r="D3624" i="11"/>
  <c r="C3624" i="11"/>
  <c r="B3624" i="11" s="1"/>
  <c r="L3623" i="11"/>
  <c r="K3623" i="11"/>
  <c r="J3623" i="11"/>
  <c r="I3623" i="11"/>
  <c r="H3623" i="11"/>
  <c r="G3623" i="11"/>
  <c r="F3623" i="11"/>
  <c r="E3623" i="11"/>
  <c r="D3623" i="11"/>
  <c r="C3623" i="11"/>
  <c r="L3622" i="11"/>
  <c r="K3622" i="11"/>
  <c r="J3622" i="11"/>
  <c r="I3622" i="11"/>
  <c r="H3622" i="11"/>
  <c r="G3622" i="11"/>
  <c r="F3622" i="11"/>
  <c r="E3622" i="11"/>
  <c r="D3622" i="11"/>
  <c r="C3622" i="11"/>
  <c r="A3622" i="11" s="1"/>
  <c r="L3621" i="11"/>
  <c r="K3621" i="11"/>
  <c r="J3621" i="11"/>
  <c r="I3621" i="11"/>
  <c r="H3621" i="11"/>
  <c r="G3621" i="11"/>
  <c r="F3621" i="11"/>
  <c r="E3621" i="11"/>
  <c r="D3621" i="11"/>
  <c r="C3621" i="11"/>
  <c r="L3620" i="11"/>
  <c r="K3620" i="11"/>
  <c r="J3620" i="11"/>
  <c r="I3620" i="11"/>
  <c r="H3620" i="11"/>
  <c r="G3620" i="11"/>
  <c r="F3620" i="11"/>
  <c r="E3620" i="11"/>
  <c r="D3620" i="11"/>
  <c r="C3620" i="11"/>
  <c r="B3620" i="11" s="1"/>
  <c r="L3619" i="11"/>
  <c r="K3619" i="11"/>
  <c r="J3619" i="11"/>
  <c r="I3619" i="11"/>
  <c r="H3619" i="11"/>
  <c r="G3619" i="11"/>
  <c r="F3619" i="11"/>
  <c r="E3619" i="11"/>
  <c r="D3619" i="11"/>
  <c r="C3619" i="11"/>
  <c r="L3618" i="11"/>
  <c r="K3618" i="11"/>
  <c r="J3618" i="11"/>
  <c r="I3618" i="11"/>
  <c r="H3618" i="11"/>
  <c r="G3618" i="11"/>
  <c r="F3618" i="11"/>
  <c r="E3618" i="11"/>
  <c r="D3618" i="11"/>
  <c r="C3618" i="11"/>
  <c r="B3618" i="11" s="1"/>
  <c r="L3617" i="11"/>
  <c r="K3617" i="11"/>
  <c r="J3617" i="11"/>
  <c r="I3617" i="11"/>
  <c r="H3617" i="11"/>
  <c r="G3617" i="11"/>
  <c r="F3617" i="11"/>
  <c r="E3617" i="11"/>
  <c r="D3617" i="11"/>
  <c r="C3617" i="11"/>
  <c r="L3616" i="11"/>
  <c r="K3616" i="11"/>
  <c r="J3616" i="11"/>
  <c r="I3616" i="11"/>
  <c r="H3616" i="11"/>
  <c r="G3616" i="11"/>
  <c r="F3616" i="11"/>
  <c r="E3616" i="11"/>
  <c r="D3616" i="11"/>
  <c r="C3616" i="11"/>
  <c r="L3615" i="11"/>
  <c r="K3615" i="11"/>
  <c r="J3615" i="11"/>
  <c r="I3615" i="11"/>
  <c r="H3615" i="11"/>
  <c r="G3615" i="11"/>
  <c r="F3615" i="11"/>
  <c r="E3615" i="11"/>
  <c r="D3615" i="11"/>
  <c r="C3615" i="11"/>
  <c r="L3614" i="11"/>
  <c r="K3614" i="11"/>
  <c r="J3614" i="11"/>
  <c r="I3614" i="11"/>
  <c r="H3614" i="11"/>
  <c r="G3614" i="11"/>
  <c r="F3614" i="11"/>
  <c r="E3614" i="11"/>
  <c r="D3614" i="11"/>
  <c r="C3614" i="11"/>
  <c r="B3614" i="11" s="1"/>
  <c r="L3613" i="11"/>
  <c r="K3613" i="11"/>
  <c r="J3613" i="11"/>
  <c r="I3613" i="11"/>
  <c r="H3613" i="11"/>
  <c r="G3613" i="11"/>
  <c r="F3613" i="11"/>
  <c r="E3613" i="11"/>
  <c r="D3613" i="11"/>
  <c r="C3613" i="11"/>
  <c r="L3612" i="11"/>
  <c r="K3612" i="11"/>
  <c r="J3612" i="11"/>
  <c r="I3612" i="11"/>
  <c r="H3612" i="11"/>
  <c r="G3612" i="11"/>
  <c r="F3612" i="11"/>
  <c r="E3612" i="11"/>
  <c r="D3612" i="11"/>
  <c r="C3612" i="11"/>
  <c r="B3612" i="11" s="1"/>
  <c r="L3611" i="11"/>
  <c r="K3611" i="11"/>
  <c r="J3611" i="11"/>
  <c r="I3611" i="11"/>
  <c r="H3611" i="11"/>
  <c r="G3611" i="11"/>
  <c r="F3611" i="11"/>
  <c r="E3611" i="11"/>
  <c r="D3611" i="11"/>
  <c r="C3611" i="11"/>
  <c r="L3610" i="11"/>
  <c r="K3610" i="11"/>
  <c r="J3610" i="11"/>
  <c r="I3610" i="11"/>
  <c r="H3610" i="11"/>
  <c r="G3610" i="11"/>
  <c r="F3610" i="11"/>
  <c r="E3610" i="11"/>
  <c r="D3610" i="11"/>
  <c r="C3610" i="11"/>
  <c r="L3609" i="11"/>
  <c r="K3609" i="11"/>
  <c r="J3609" i="11"/>
  <c r="I3609" i="11"/>
  <c r="H3609" i="11"/>
  <c r="G3609" i="11"/>
  <c r="F3609" i="11"/>
  <c r="E3609" i="11"/>
  <c r="D3609" i="11"/>
  <c r="C3609" i="11"/>
  <c r="L3608" i="11"/>
  <c r="K3608" i="11"/>
  <c r="J3608" i="11"/>
  <c r="I3608" i="11"/>
  <c r="H3608" i="11"/>
  <c r="G3608" i="11"/>
  <c r="F3608" i="11"/>
  <c r="E3608" i="11"/>
  <c r="D3608" i="11"/>
  <c r="C3608" i="11"/>
  <c r="B3608" i="11" s="1"/>
  <c r="L3607" i="11"/>
  <c r="K3607" i="11"/>
  <c r="J3607" i="11"/>
  <c r="I3607" i="11"/>
  <c r="H3607" i="11"/>
  <c r="G3607" i="11"/>
  <c r="F3607" i="11"/>
  <c r="E3607" i="11"/>
  <c r="D3607" i="11"/>
  <c r="C3607" i="11"/>
  <c r="L3606" i="11"/>
  <c r="K3606" i="11"/>
  <c r="J3606" i="11"/>
  <c r="I3606" i="11"/>
  <c r="H3606" i="11"/>
  <c r="G3606" i="11"/>
  <c r="F3606" i="11"/>
  <c r="E3606" i="11"/>
  <c r="D3606" i="11"/>
  <c r="C3606" i="11"/>
  <c r="A3606" i="11" s="1"/>
  <c r="L3605" i="11"/>
  <c r="K3605" i="11"/>
  <c r="J3605" i="11"/>
  <c r="I3605" i="11"/>
  <c r="H3605" i="11"/>
  <c r="G3605" i="11"/>
  <c r="F3605" i="11"/>
  <c r="E3605" i="11"/>
  <c r="D3605" i="11"/>
  <c r="C3605" i="11"/>
  <c r="L3604" i="11"/>
  <c r="K3604" i="11"/>
  <c r="J3604" i="11"/>
  <c r="I3604" i="11"/>
  <c r="H3604" i="11"/>
  <c r="G3604" i="11"/>
  <c r="F3604" i="11"/>
  <c r="E3604" i="11"/>
  <c r="D3604" i="11"/>
  <c r="C3604" i="11"/>
  <c r="B3604" i="11" s="1"/>
  <c r="L3603" i="11"/>
  <c r="K3603" i="11"/>
  <c r="J3603" i="11"/>
  <c r="I3603" i="11"/>
  <c r="H3603" i="11"/>
  <c r="G3603" i="11"/>
  <c r="F3603" i="11"/>
  <c r="E3603" i="11"/>
  <c r="D3603" i="11"/>
  <c r="C3603" i="11"/>
  <c r="L3602" i="11"/>
  <c r="K3602" i="11"/>
  <c r="J3602" i="11"/>
  <c r="I3602" i="11"/>
  <c r="H3602" i="11"/>
  <c r="G3602" i="11"/>
  <c r="F3602" i="11"/>
  <c r="E3602" i="11"/>
  <c r="D3602" i="11"/>
  <c r="C3602" i="11"/>
  <c r="B3602" i="11" s="1"/>
  <c r="L3601" i="11"/>
  <c r="K3601" i="11"/>
  <c r="J3601" i="11"/>
  <c r="I3601" i="11"/>
  <c r="H3601" i="11"/>
  <c r="G3601" i="11"/>
  <c r="F3601" i="11"/>
  <c r="E3601" i="11"/>
  <c r="D3601" i="11"/>
  <c r="C3601" i="11"/>
  <c r="L3600" i="11"/>
  <c r="K3600" i="11"/>
  <c r="J3600" i="11"/>
  <c r="I3600" i="11"/>
  <c r="H3600" i="11"/>
  <c r="G3600" i="11"/>
  <c r="F3600" i="11"/>
  <c r="E3600" i="11"/>
  <c r="D3600" i="11"/>
  <c r="C3600" i="11"/>
  <c r="B3600" i="11" s="1"/>
  <c r="L3599" i="11"/>
  <c r="K3599" i="11"/>
  <c r="J3599" i="11"/>
  <c r="I3599" i="11"/>
  <c r="H3599" i="11"/>
  <c r="G3599" i="11"/>
  <c r="F3599" i="11"/>
  <c r="E3599" i="11"/>
  <c r="D3599" i="11"/>
  <c r="C3599" i="11"/>
  <c r="L3598" i="11"/>
  <c r="K3598" i="11"/>
  <c r="J3598" i="11"/>
  <c r="I3598" i="11"/>
  <c r="H3598" i="11"/>
  <c r="G3598" i="11"/>
  <c r="F3598" i="11"/>
  <c r="E3598" i="11"/>
  <c r="D3598" i="11"/>
  <c r="C3598" i="11"/>
  <c r="A3598" i="11" s="1"/>
  <c r="L3597" i="11"/>
  <c r="K3597" i="11"/>
  <c r="J3597" i="11"/>
  <c r="I3597" i="11"/>
  <c r="H3597" i="11"/>
  <c r="G3597" i="11"/>
  <c r="F3597" i="11"/>
  <c r="E3597" i="11"/>
  <c r="D3597" i="11"/>
  <c r="C3597" i="11"/>
  <c r="L3596" i="11"/>
  <c r="K3596" i="11"/>
  <c r="J3596" i="11"/>
  <c r="I3596" i="11"/>
  <c r="H3596" i="11"/>
  <c r="G3596" i="11"/>
  <c r="F3596" i="11"/>
  <c r="E3596" i="11"/>
  <c r="D3596" i="11"/>
  <c r="C3596" i="11"/>
  <c r="B3596" i="11" s="1"/>
  <c r="L3595" i="11"/>
  <c r="K3595" i="11"/>
  <c r="J3595" i="11"/>
  <c r="I3595" i="11"/>
  <c r="H3595" i="11"/>
  <c r="G3595" i="11"/>
  <c r="F3595" i="11"/>
  <c r="E3595" i="11"/>
  <c r="D3595" i="11"/>
  <c r="C3595" i="11"/>
  <c r="L3594" i="11"/>
  <c r="K3594" i="11"/>
  <c r="J3594" i="11"/>
  <c r="I3594" i="11"/>
  <c r="H3594" i="11"/>
  <c r="G3594" i="11"/>
  <c r="F3594" i="11"/>
  <c r="E3594" i="11"/>
  <c r="D3594" i="11"/>
  <c r="C3594" i="11"/>
  <c r="A3594" i="11" s="1"/>
  <c r="L3593" i="11"/>
  <c r="K3593" i="11"/>
  <c r="J3593" i="11"/>
  <c r="I3593" i="11"/>
  <c r="H3593" i="11"/>
  <c r="G3593" i="11"/>
  <c r="F3593" i="11"/>
  <c r="E3593" i="11"/>
  <c r="D3593" i="11"/>
  <c r="C3593" i="11"/>
  <c r="L3592" i="11"/>
  <c r="K3592" i="11"/>
  <c r="J3592" i="11"/>
  <c r="I3592" i="11"/>
  <c r="H3592" i="11"/>
  <c r="G3592" i="11"/>
  <c r="F3592" i="11"/>
  <c r="E3592" i="11"/>
  <c r="D3592" i="11"/>
  <c r="C3592" i="11"/>
  <c r="B3592" i="11" s="1"/>
  <c r="L3591" i="11"/>
  <c r="K3591" i="11"/>
  <c r="J3591" i="11"/>
  <c r="I3591" i="11"/>
  <c r="H3591" i="11"/>
  <c r="G3591" i="11"/>
  <c r="F3591" i="11"/>
  <c r="E3591" i="11"/>
  <c r="D3591" i="11"/>
  <c r="C3591" i="11"/>
  <c r="L3590" i="11"/>
  <c r="K3590" i="11"/>
  <c r="J3590" i="11"/>
  <c r="I3590" i="11"/>
  <c r="H3590" i="11"/>
  <c r="G3590" i="11"/>
  <c r="F3590" i="11"/>
  <c r="E3590" i="11"/>
  <c r="D3590" i="11"/>
  <c r="C3590" i="11"/>
  <c r="A3590" i="11" s="1"/>
  <c r="L3589" i="11"/>
  <c r="K3589" i="11"/>
  <c r="J3589" i="11"/>
  <c r="I3589" i="11"/>
  <c r="H3589" i="11"/>
  <c r="G3589" i="11"/>
  <c r="F3589" i="11"/>
  <c r="E3589" i="11"/>
  <c r="D3589" i="11"/>
  <c r="C3589" i="11"/>
  <c r="L3588" i="11"/>
  <c r="K3588" i="11"/>
  <c r="J3588" i="11"/>
  <c r="I3588" i="11"/>
  <c r="H3588" i="11"/>
  <c r="G3588" i="11"/>
  <c r="F3588" i="11"/>
  <c r="E3588" i="11"/>
  <c r="D3588" i="11"/>
  <c r="C3588" i="11"/>
  <c r="B3588" i="11" s="1"/>
  <c r="L3587" i="11"/>
  <c r="K3587" i="11"/>
  <c r="J3587" i="11"/>
  <c r="I3587" i="11"/>
  <c r="H3587" i="11"/>
  <c r="G3587" i="11"/>
  <c r="F3587" i="11"/>
  <c r="E3587" i="11"/>
  <c r="D3587" i="11"/>
  <c r="C3587" i="11"/>
  <c r="L3586" i="11"/>
  <c r="K3586" i="11"/>
  <c r="J3586" i="11"/>
  <c r="I3586" i="11"/>
  <c r="H3586" i="11"/>
  <c r="G3586" i="11"/>
  <c r="F3586" i="11"/>
  <c r="E3586" i="11"/>
  <c r="D3586" i="11"/>
  <c r="C3586" i="11"/>
  <c r="B3586" i="11" s="1"/>
  <c r="L3585" i="11"/>
  <c r="K3585" i="11"/>
  <c r="J3585" i="11"/>
  <c r="I3585" i="11"/>
  <c r="H3585" i="11"/>
  <c r="G3585" i="11"/>
  <c r="F3585" i="11"/>
  <c r="E3585" i="11"/>
  <c r="D3585" i="11"/>
  <c r="C3585" i="11"/>
  <c r="L3584" i="11"/>
  <c r="K3584" i="11"/>
  <c r="J3584" i="11"/>
  <c r="I3584" i="11"/>
  <c r="H3584" i="11"/>
  <c r="G3584" i="11"/>
  <c r="F3584" i="11"/>
  <c r="E3584" i="11"/>
  <c r="D3584" i="11"/>
  <c r="C3584" i="11"/>
  <c r="B3584" i="11" s="1"/>
  <c r="L3583" i="11"/>
  <c r="K3583" i="11"/>
  <c r="J3583" i="11"/>
  <c r="I3583" i="11"/>
  <c r="H3583" i="11"/>
  <c r="G3583" i="11"/>
  <c r="F3583" i="11"/>
  <c r="E3583" i="11"/>
  <c r="D3583" i="11"/>
  <c r="C3583" i="11"/>
  <c r="L3582" i="11"/>
  <c r="K3582" i="11"/>
  <c r="J3582" i="11"/>
  <c r="I3582" i="11"/>
  <c r="H3582" i="11"/>
  <c r="G3582" i="11"/>
  <c r="F3582" i="11"/>
  <c r="E3582" i="11"/>
  <c r="D3582" i="11"/>
  <c r="C3582" i="11"/>
  <c r="A3582" i="11" s="1"/>
  <c r="L3581" i="11"/>
  <c r="K3581" i="11"/>
  <c r="J3581" i="11"/>
  <c r="I3581" i="11"/>
  <c r="H3581" i="11"/>
  <c r="G3581" i="11"/>
  <c r="F3581" i="11"/>
  <c r="E3581" i="11"/>
  <c r="D3581" i="11"/>
  <c r="C3581" i="11"/>
  <c r="L3580" i="11"/>
  <c r="K3580" i="11"/>
  <c r="J3580" i="11"/>
  <c r="I3580" i="11"/>
  <c r="H3580" i="11"/>
  <c r="G3580" i="11"/>
  <c r="F3580" i="11"/>
  <c r="E3580" i="11"/>
  <c r="D3580" i="11"/>
  <c r="C3580" i="11"/>
  <c r="B3580" i="11" s="1"/>
  <c r="L3579" i="11"/>
  <c r="K3579" i="11"/>
  <c r="J3579" i="11"/>
  <c r="I3579" i="11"/>
  <c r="H3579" i="11"/>
  <c r="G3579" i="11"/>
  <c r="F3579" i="11"/>
  <c r="E3579" i="11"/>
  <c r="D3579" i="11"/>
  <c r="C3579" i="11"/>
  <c r="B3579" i="11" s="1"/>
  <c r="L3578" i="11"/>
  <c r="K3578" i="11"/>
  <c r="J3578" i="11"/>
  <c r="I3578" i="11"/>
  <c r="H3578" i="11"/>
  <c r="G3578" i="11"/>
  <c r="F3578" i="11"/>
  <c r="E3578" i="11"/>
  <c r="D3578" i="11"/>
  <c r="C3578" i="11"/>
  <c r="L3577" i="11"/>
  <c r="K3577" i="11"/>
  <c r="J3577" i="11"/>
  <c r="I3577" i="11"/>
  <c r="H3577" i="11"/>
  <c r="G3577" i="11"/>
  <c r="F3577" i="11"/>
  <c r="E3577" i="11"/>
  <c r="D3577" i="11"/>
  <c r="C3577" i="11"/>
  <c r="B3577" i="11" s="1"/>
  <c r="L3576" i="11"/>
  <c r="K3576" i="11"/>
  <c r="J3576" i="11"/>
  <c r="I3576" i="11"/>
  <c r="H3576" i="11"/>
  <c r="G3576" i="11"/>
  <c r="F3576" i="11"/>
  <c r="E3576" i="11"/>
  <c r="D3576" i="11"/>
  <c r="C3576" i="11"/>
  <c r="L3575" i="11"/>
  <c r="K3575" i="11"/>
  <c r="J3575" i="11"/>
  <c r="I3575" i="11"/>
  <c r="H3575" i="11"/>
  <c r="G3575" i="11"/>
  <c r="F3575" i="11"/>
  <c r="E3575" i="11"/>
  <c r="D3575" i="11"/>
  <c r="C3575" i="11"/>
  <c r="B3575" i="11" s="1"/>
  <c r="L3574" i="11"/>
  <c r="K3574" i="11"/>
  <c r="J3574" i="11"/>
  <c r="I3574" i="11"/>
  <c r="H3574" i="11"/>
  <c r="G3574" i="11"/>
  <c r="F3574" i="11"/>
  <c r="E3574" i="11"/>
  <c r="D3574" i="11"/>
  <c r="C3574" i="11"/>
  <c r="L3573" i="11"/>
  <c r="K3573" i="11"/>
  <c r="J3573" i="11"/>
  <c r="I3573" i="11"/>
  <c r="H3573" i="11"/>
  <c r="G3573" i="11"/>
  <c r="F3573" i="11"/>
  <c r="E3573" i="11"/>
  <c r="D3573" i="11"/>
  <c r="C3573" i="11"/>
  <c r="B3573" i="11" s="1"/>
  <c r="L3572" i="11"/>
  <c r="K3572" i="11"/>
  <c r="J3572" i="11"/>
  <c r="I3572" i="11"/>
  <c r="H3572" i="11"/>
  <c r="G3572" i="11"/>
  <c r="F3572" i="11"/>
  <c r="E3572" i="11"/>
  <c r="D3572" i="11"/>
  <c r="C3572" i="11"/>
  <c r="L3571" i="11"/>
  <c r="K3571" i="11"/>
  <c r="J3571" i="11"/>
  <c r="I3571" i="11"/>
  <c r="H3571" i="11"/>
  <c r="G3571" i="11"/>
  <c r="F3571" i="11"/>
  <c r="E3571" i="11"/>
  <c r="D3571" i="11"/>
  <c r="C3571" i="11"/>
  <c r="B3571" i="11" s="1"/>
  <c r="L3570" i="11"/>
  <c r="K3570" i="11"/>
  <c r="J3570" i="11"/>
  <c r="I3570" i="11"/>
  <c r="H3570" i="11"/>
  <c r="G3570" i="11"/>
  <c r="F3570" i="11"/>
  <c r="E3570" i="11"/>
  <c r="D3570" i="11"/>
  <c r="C3570" i="11"/>
  <c r="L3569" i="11"/>
  <c r="K3569" i="11"/>
  <c r="J3569" i="11"/>
  <c r="I3569" i="11"/>
  <c r="H3569" i="11"/>
  <c r="G3569" i="11"/>
  <c r="F3569" i="11"/>
  <c r="E3569" i="11"/>
  <c r="D3569" i="11"/>
  <c r="C3569" i="11"/>
  <c r="B3569" i="11" s="1"/>
  <c r="L3568" i="11"/>
  <c r="K3568" i="11"/>
  <c r="J3568" i="11"/>
  <c r="I3568" i="11"/>
  <c r="H3568" i="11"/>
  <c r="G3568" i="11"/>
  <c r="F3568" i="11"/>
  <c r="E3568" i="11"/>
  <c r="D3568" i="11"/>
  <c r="C3568" i="11"/>
  <c r="L3567" i="11"/>
  <c r="K3567" i="11"/>
  <c r="J3567" i="11"/>
  <c r="I3567" i="11"/>
  <c r="H3567" i="11"/>
  <c r="G3567" i="11"/>
  <c r="F3567" i="11"/>
  <c r="E3567" i="11"/>
  <c r="D3567" i="11"/>
  <c r="C3567" i="11"/>
  <c r="B3567" i="11" s="1"/>
  <c r="L3566" i="11"/>
  <c r="K3566" i="11"/>
  <c r="J3566" i="11"/>
  <c r="I3566" i="11"/>
  <c r="H3566" i="11"/>
  <c r="G3566" i="11"/>
  <c r="F3566" i="11"/>
  <c r="E3566" i="11"/>
  <c r="D3566" i="11"/>
  <c r="C3566" i="11"/>
  <c r="L3565" i="11"/>
  <c r="K3565" i="11"/>
  <c r="J3565" i="11"/>
  <c r="I3565" i="11"/>
  <c r="H3565" i="11"/>
  <c r="G3565" i="11"/>
  <c r="F3565" i="11"/>
  <c r="E3565" i="11"/>
  <c r="D3565" i="11"/>
  <c r="C3565" i="11"/>
  <c r="B3565" i="11" s="1"/>
  <c r="L3564" i="11"/>
  <c r="K3564" i="11"/>
  <c r="J3564" i="11"/>
  <c r="I3564" i="11"/>
  <c r="H3564" i="11"/>
  <c r="G3564" i="11"/>
  <c r="F3564" i="11"/>
  <c r="E3564" i="11"/>
  <c r="D3564" i="11"/>
  <c r="C3564" i="11"/>
  <c r="L3563" i="11"/>
  <c r="K3563" i="11"/>
  <c r="J3563" i="11"/>
  <c r="I3563" i="11"/>
  <c r="H3563" i="11"/>
  <c r="G3563" i="11"/>
  <c r="F3563" i="11"/>
  <c r="E3563" i="11"/>
  <c r="D3563" i="11"/>
  <c r="C3563" i="11"/>
  <c r="B3563" i="11" s="1"/>
  <c r="L3562" i="11"/>
  <c r="K3562" i="11"/>
  <c r="J3562" i="11"/>
  <c r="I3562" i="11"/>
  <c r="H3562" i="11"/>
  <c r="G3562" i="11"/>
  <c r="F3562" i="11"/>
  <c r="E3562" i="11"/>
  <c r="D3562" i="11"/>
  <c r="C3562" i="11"/>
  <c r="L3561" i="11"/>
  <c r="K3561" i="11"/>
  <c r="J3561" i="11"/>
  <c r="I3561" i="11"/>
  <c r="H3561" i="11"/>
  <c r="G3561" i="11"/>
  <c r="F3561" i="11"/>
  <c r="E3561" i="11"/>
  <c r="D3561" i="11"/>
  <c r="C3561" i="11"/>
  <c r="B3561" i="11" s="1"/>
  <c r="L3560" i="11"/>
  <c r="K3560" i="11"/>
  <c r="J3560" i="11"/>
  <c r="I3560" i="11"/>
  <c r="H3560" i="11"/>
  <c r="G3560" i="11"/>
  <c r="F3560" i="11"/>
  <c r="E3560" i="11"/>
  <c r="D3560" i="11"/>
  <c r="C3560" i="11"/>
  <c r="L3559" i="11"/>
  <c r="K3559" i="11"/>
  <c r="J3559" i="11"/>
  <c r="I3559" i="11"/>
  <c r="H3559" i="11"/>
  <c r="G3559" i="11"/>
  <c r="F3559" i="11"/>
  <c r="E3559" i="11"/>
  <c r="D3559" i="11"/>
  <c r="C3559" i="11"/>
  <c r="B3559" i="11" s="1"/>
  <c r="L3558" i="11"/>
  <c r="K3558" i="11"/>
  <c r="J3558" i="11"/>
  <c r="I3558" i="11"/>
  <c r="H3558" i="11"/>
  <c r="G3558" i="11"/>
  <c r="F3558" i="11"/>
  <c r="E3558" i="11"/>
  <c r="D3558" i="11"/>
  <c r="C3558" i="11"/>
  <c r="L3557" i="11"/>
  <c r="K3557" i="11"/>
  <c r="J3557" i="11"/>
  <c r="I3557" i="11"/>
  <c r="H3557" i="11"/>
  <c r="G3557" i="11"/>
  <c r="F3557" i="11"/>
  <c r="E3557" i="11"/>
  <c r="D3557" i="11"/>
  <c r="C3557" i="11"/>
  <c r="B3557" i="11" s="1"/>
  <c r="L3556" i="11"/>
  <c r="K3556" i="11"/>
  <c r="J3556" i="11"/>
  <c r="I3556" i="11"/>
  <c r="H3556" i="11"/>
  <c r="G3556" i="11"/>
  <c r="F3556" i="11"/>
  <c r="E3556" i="11"/>
  <c r="D3556" i="11"/>
  <c r="C3556" i="11"/>
  <c r="L3555" i="11"/>
  <c r="K3555" i="11"/>
  <c r="J3555" i="11"/>
  <c r="I3555" i="11"/>
  <c r="H3555" i="11"/>
  <c r="G3555" i="11"/>
  <c r="F3555" i="11"/>
  <c r="E3555" i="11"/>
  <c r="D3555" i="11"/>
  <c r="C3555" i="11"/>
  <c r="B3555" i="11" s="1"/>
  <c r="L3554" i="11"/>
  <c r="K3554" i="11"/>
  <c r="J3554" i="11"/>
  <c r="I3554" i="11"/>
  <c r="H3554" i="11"/>
  <c r="G3554" i="11"/>
  <c r="F3554" i="11"/>
  <c r="E3554" i="11"/>
  <c r="D3554" i="11"/>
  <c r="C3554" i="11"/>
  <c r="L3553" i="11"/>
  <c r="K3553" i="11"/>
  <c r="J3553" i="11"/>
  <c r="I3553" i="11"/>
  <c r="H3553" i="11"/>
  <c r="G3553" i="11"/>
  <c r="F3553" i="11"/>
  <c r="E3553" i="11"/>
  <c r="D3553" i="11"/>
  <c r="C3553" i="11"/>
  <c r="B3553" i="11" s="1"/>
  <c r="L3552" i="11"/>
  <c r="K3552" i="11"/>
  <c r="J3552" i="11"/>
  <c r="I3552" i="11"/>
  <c r="H3552" i="11"/>
  <c r="G3552" i="11"/>
  <c r="F3552" i="11"/>
  <c r="E3552" i="11"/>
  <c r="D3552" i="11"/>
  <c r="C3552" i="11"/>
  <c r="L3551" i="11"/>
  <c r="K3551" i="11"/>
  <c r="J3551" i="11"/>
  <c r="I3551" i="11"/>
  <c r="H3551" i="11"/>
  <c r="G3551" i="11"/>
  <c r="F3551" i="11"/>
  <c r="E3551" i="11"/>
  <c r="D3551" i="11"/>
  <c r="C3551" i="11"/>
  <c r="B3551" i="11" s="1"/>
  <c r="L3550" i="11"/>
  <c r="K3550" i="11"/>
  <c r="J3550" i="11"/>
  <c r="I3550" i="11"/>
  <c r="H3550" i="11"/>
  <c r="G3550" i="11"/>
  <c r="F3550" i="11"/>
  <c r="E3550" i="11"/>
  <c r="D3550" i="11"/>
  <c r="C3550" i="11"/>
  <c r="L3549" i="11"/>
  <c r="K3549" i="11"/>
  <c r="J3549" i="11"/>
  <c r="I3549" i="11"/>
  <c r="H3549" i="11"/>
  <c r="G3549" i="11"/>
  <c r="F3549" i="11"/>
  <c r="E3549" i="11"/>
  <c r="D3549" i="11"/>
  <c r="C3549" i="11"/>
  <c r="B3549" i="11" s="1"/>
  <c r="L3548" i="11"/>
  <c r="K3548" i="11"/>
  <c r="J3548" i="11"/>
  <c r="I3548" i="11"/>
  <c r="H3548" i="11"/>
  <c r="G3548" i="11"/>
  <c r="F3548" i="11"/>
  <c r="E3548" i="11"/>
  <c r="D3548" i="11"/>
  <c r="C3548" i="11"/>
  <c r="L3547" i="11"/>
  <c r="K3547" i="11"/>
  <c r="J3547" i="11"/>
  <c r="I3547" i="11"/>
  <c r="H3547" i="11"/>
  <c r="G3547" i="11"/>
  <c r="F3547" i="11"/>
  <c r="E3547" i="11"/>
  <c r="D3547" i="11"/>
  <c r="C3547" i="11"/>
  <c r="L3546" i="11"/>
  <c r="K3546" i="11"/>
  <c r="J3546" i="11"/>
  <c r="I3546" i="11"/>
  <c r="H3546" i="11"/>
  <c r="G3546" i="11"/>
  <c r="F3546" i="11"/>
  <c r="E3546" i="11"/>
  <c r="D3546" i="11"/>
  <c r="C3546" i="11"/>
  <c r="L3545" i="11"/>
  <c r="K3545" i="11"/>
  <c r="J3545" i="11"/>
  <c r="I3545" i="11"/>
  <c r="H3545" i="11"/>
  <c r="G3545" i="11"/>
  <c r="F3545" i="11"/>
  <c r="E3545" i="11"/>
  <c r="D3545" i="11"/>
  <c r="C3545" i="11"/>
  <c r="B3545" i="11" s="1"/>
  <c r="L3544" i="11"/>
  <c r="K3544" i="11"/>
  <c r="J3544" i="11"/>
  <c r="I3544" i="11"/>
  <c r="H3544" i="11"/>
  <c r="G3544" i="11"/>
  <c r="F3544" i="11"/>
  <c r="E3544" i="11"/>
  <c r="D3544" i="11"/>
  <c r="C3544" i="11"/>
  <c r="L3543" i="11"/>
  <c r="K3543" i="11"/>
  <c r="J3543" i="11"/>
  <c r="I3543" i="11"/>
  <c r="H3543" i="11"/>
  <c r="G3543" i="11"/>
  <c r="F3543" i="11"/>
  <c r="E3543" i="11"/>
  <c r="D3543" i="11"/>
  <c r="C3543" i="11"/>
  <c r="L3542" i="11"/>
  <c r="K3542" i="11"/>
  <c r="J3542" i="11"/>
  <c r="I3542" i="11"/>
  <c r="H3542" i="11"/>
  <c r="G3542" i="11"/>
  <c r="F3542" i="11"/>
  <c r="E3542" i="11"/>
  <c r="D3542" i="11"/>
  <c r="C3542" i="11"/>
  <c r="L3541" i="11"/>
  <c r="K3541" i="11"/>
  <c r="J3541" i="11"/>
  <c r="I3541" i="11"/>
  <c r="H3541" i="11"/>
  <c r="G3541" i="11"/>
  <c r="F3541" i="11"/>
  <c r="E3541" i="11"/>
  <c r="D3541" i="11"/>
  <c r="C3541" i="11"/>
  <c r="B3541" i="11" s="1"/>
  <c r="L3540" i="11"/>
  <c r="K3540" i="11"/>
  <c r="J3540" i="11"/>
  <c r="I3540" i="11"/>
  <c r="H3540" i="11"/>
  <c r="G3540" i="11"/>
  <c r="F3540" i="11"/>
  <c r="E3540" i="11"/>
  <c r="D3540" i="11"/>
  <c r="C3540" i="11"/>
  <c r="L3539" i="11"/>
  <c r="K3539" i="11"/>
  <c r="J3539" i="11"/>
  <c r="I3539" i="11"/>
  <c r="H3539" i="11"/>
  <c r="G3539" i="11"/>
  <c r="F3539" i="11"/>
  <c r="E3539" i="11"/>
  <c r="D3539" i="11"/>
  <c r="C3539" i="11"/>
  <c r="A3539" i="11" s="1"/>
  <c r="L3538" i="11"/>
  <c r="K3538" i="11"/>
  <c r="J3538" i="11"/>
  <c r="I3538" i="11"/>
  <c r="H3538" i="11"/>
  <c r="G3538" i="11"/>
  <c r="F3538" i="11"/>
  <c r="E3538" i="11"/>
  <c r="D3538" i="11"/>
  <c r="C3538" i="11"/>
  <c r="L3537" i="11"/>
  <c r="K3537" i="11"/>
  <c r="J3537" i="11"/>
  <c r="I3537" i="11"/>
  <c r="H3537" i="11"/>
  <c r="G3537" i="11"/>
  <c r="F3537" i="11"/>
  <c r="E3537" i="11"/>
  <c r="D3537" i="11"/>
  <c r="C3537" i="11"/>
  <c r="B3537" i="11" s="1"/>
  <c r="L3536" i="11"/>
  <c r="K3536" i="11"/>
  <c r="J3536" i="11"/>
  <c r="I3536" i="11"/>
  <c r="H3536" i="11"/>
  <c r="G3536" i="11"/>
  <c r="F3536" i="11"/>
  <c r="E3536" i="11"/>
  <c r="D3536" i="11"/>
  <c r="C3536" i="11"/>
  <c r="L3535" i="11"/>
  <c r="K3535" i="11"/>
  <c r="J3535" i="11"/>
  <c r="I3535" i="11"/>
  <c r="H3535" i="11"/>
  <c r="G3535" i="11"/>
  <c r="F3535" i="11"/>
  <c r="E3535" i="11"/>
  <c r="D3535" i="11"/>
  <c r="C3535" i="11"/>
  <c r="A3535" i="11" s="1"/>
  <c r="L3534" i="11"/>
  <c r="K3534" i="11"/>
  <c r="J3534" i="11"/>
  <c r="I3534" i="11"/>
  <c r="H3534" i="11"/>
  <c r="G3534" i="11"/>
  <c r="F3534" i="11"/>
  <c r="E3534" i="11"/>
  <c r="D3534" i="11"/>
  <c r="C3534" i="11"/>
  <c r="L3533" i="11"/>
  <c r="K3533" i="11"/>
  <c r="J3533" i="11"/>
  <c r="I3533" i="11"/>
  <c r="H3533" i="11"/>
  <c r="G3533" i="11"/>
  <c r="F3533" i="11"/>
  <c r="E3533" i="11"/>
  <c r="D3533" i="11"/>
  <c r="C3533" i="11"/>
  <c r="B3533" i="11" s="1"/>
  <c r="L3532" i="11"/>
  <c r="K3532" i="11"/>
  <c r="J3532" i="11"/>
  <c r="I3532" i="11"/>
  <c r="H3532" i="11"/>
  <c r="G3532" i="11"/>
  <c r="F3532" i="11"/>
  <c r="E3532" i="11"/>
  <c r="D3532" i="11"/>
  <c r="C3532" i="11"/>
  <c r="L3531" i="11"/>
  <c r="K3531" i="11"/>
  <c r="J3531" i="11"/>
  <c r="I3531" i="11"/>
  <c r="H3531" i="11"/>
  <c r="G3531" i="11"/>
  <c r="F3531" i="11"/>
  <c r="E3531" i="11"/>
  <c r="D3531" i="11"/>
  <c r="C3531" i="11"/>
  <c r="L3530" i="11"/>
  <c r="K3530" i="11"/>
  <c r="J3530" i="11"/>
  <c r="I3530" i="11"/>
  <c r="H3530" i="11"/>
  <c r="G3530" i="11"/>
  <c r="F3530" i="11"/>
  <c r="E3530" i="11"/>
  <c r="D3530" i="11"/>
  <c r="C3530" i="11"/>
  <c r="L3529" i="11"/>
  <c r="K3529" i="11"/>
  <c r="J3529" i="11"/>
  <c r="I3529" i="11"/>
  <c r="H3529" i="11"/>
  <c r="G3529" i="11"/>
  <c r="F3529" i="11"/>
  <c r="E3529" i="11"/>
  <c r="D3529" i="11"/>
  <c r="C3529" i="11"/>
  <c r="B3529" i="11" s="1"/>
  <c r="L3528" i="11"/>
  <c r="K3528" i="11"/>
  <c r="J3528" i="11"/>
  <c r="I3528" i="11"/>
  <c r="H3528" i="11"/>
  <c r="G3528" i="11"/>
  <c r="F3528" i="11"/>
  <c r="E3528" i="11"/>
  <c r="D3528" i="11"/>
  <c r="C3528" i="11"/>
  <c r="L3527" i="11"/>
  <c r="K3527" i="11"/>
  <c r="J3527" i="11"/>
  <c r="I3527" i="11"/>
  <c r="H3527" i="11"/>
  <c r="G3527" i="11"/>
  <c r="F3527" i="11"/>
  <c r="E3527" i="11"/>
  <c r="D3527" i="11"/>
  <c r="C3527" i="11"/>
  <c r="L3526" i="11"/>
  <c r="K3526" i="11"/>
  <c r="J3526" i="11"/>
  <c r="I3526" i="11"/>
  <c r="H3526" i="11"/>
  <c r="G3526" i="11"/>
  <c r="F3526" i="11"/>
  <c r="E3526" i="11"/>
  <c r="D3526" i="11"/>
  <c r="C3526" i="11"/>
  <c r="L3525" i="11"/>
  <c r="K3525" i="11"/>
  <c r="J3525" i="11"/>
  <c r="I3525" i="11"/>
  <c r="H3525" i="11"/>
  <c r="G3525" i="11"/>
  <c r="F3525" i="11"/>
  <c r="E3525" i="11"/>
  <c r="D3525" i="11"/>
  <c r="C3525" i="11"/>
  <c r="B3525" i="11" s="1"/>
  <c r="L3524" i="11"/>
  <c r="K3524" i="11"/>
  <c r="J3524" i="11"/>
  <c r="I3524" i="11"/>
  <c r="H3524" i="11"/>
  <c r="G3524" i="11"/>
  <c r="F3524" i="11"/>
  <c r="E3524" i="11"/>
  <c r="D3524" i="11"/>
  <c r="C3524" i="11"/>
  <c r="L3523" i="11"/>
  <c r="K3523" i="11"/>
  <c r="J3523" i="11"/>
  <c r="I3523" i="11"/>
  <c r="H3523" i="11"/>
  <c r="G3523" i="11"/>
  <c r="F3523" i="11"/>
  <c r="E3523" i="11"/>
  <c r="D3523" i="11"/>
  <c r="C3523" i="11"/>
  <c r="A3523" i="11" s="1"/>
  <c r="L3522" i="11"/>
  <c r="K3522" i="11"/>
  <c r="J3522" i="11"/>
  <c r="I3522" i="11"/>
  <c r="H3522" i="11"/>
  <c r="G3522" i="11"/>
  <c r="F3522" i="11"/>
  <c r="E3522" i="11"/>
  <c r="D3522" i="11"/>
  <c r="C3522" i="11"/>
  <c r="L3521" i="11"/>
  <c r="K3521" i="11"/>
  <c r="J3521" i="11"/>
  <c r="I3521" i="11"/>
  <c r="H3521" i="11"/>
  <c r="G3521" i="11"/>
  <c r="F3521" i="11"/>
  <c r="E3521" i="11"/>
  <c r="D3521" i="11"/>
  <c r="C3521" i="11"/>
  <c r="B3521" i="11" s="1"/>
  <c r="L3520" i="11"/>
  <c r="K3520" i="11"/>
  <c r="J3520" i="11"/>
  <c r="I3520" i="11"/>
  <c r="H3520" i="11"/>
  <c r="G3520" i="11"/>
  <c r="F3520" i="11"/>
  <c r="E3520" i="11"/>
  <c r="D3520" i="11"/>
  <c r="C3520" i="11"/>
  <c r="L3519" i="11"/>
  <c r="K3519" i="11"/>
  <c r="J3519" i="11"/>
  <c r="I3519" i="11"/>
  <c r="H3519" i="11"/>
  <c r="G3519" i="11"/>
  <c r="F3519" i="11"/>
  <c r="E3519" i="11"/>
  <c r="D3519" i="11"/>
  <c r="C3519" i="11"/>
  <c r="L3518" i="11"/>
  <c r="K3518" i="11"/>
  <c r="J3518" i="11"/>
  <c r="I3518" i="11"/>
  <c r="H3518" i="11"/>
  <c r="G3518" i="11"/>
  <c r="F3518" i="11"/>
  <c r="E3518" i="11"/>
  <c r="D3518" i="11"/>
  <c r="C3518" i="11"/>
  <c r="L3517" i="11"/>
  <c r="K3517" i="11"/>
  <c r="J3517" i="11"/>
  <c r="I3517" i="11"/>
  <c r="H3517" i="11"/>
  <c r="G3517" i="11"/>
  <c r="F3517" i="11"/>
  <c r="E3517" i="11"/>
  <c r="D3517" i="11"/>
  <c r="C3517" i="11"/>
  <c r="L3516" i="11"/>
  <c r="K3516" i="11"/>
  <c r="J3516" i="11"/>
  <c r="I3516" i="11"/>
  <c r="H3516" i="11"/>
  <c r="G3516" i="11"/>
  <c r="F3516" i="11"/>
  <c r="E3516" i="11"/>
  <c r="D3516" i="11"/>
  <c r="C3516" i="11"/>
  <c r="B3516" i="11" s="1"/>
  <c r="L3515" i="11"/>
  <c r="K3515" i="11"/>
  <c r="J3515" i="11"/>
  <c r="I3515" i="11"/>
  <c r="H3515" i="11"/>
  <c r="G3515" i="11"/>
  <c r="F3515" i="11"/>
  <c r="E3515" i="11"/>
  <c r="D3515" i="11"/>
  <c r="C3515" i="11"/>
  <c r="L3514" i="11"/>
  <c r="K3514" i="11"/>
  <c r="J3514" i="11"/>
  <c r="I3514" i="11"/>
  <c r="H3514" i="11"/>
  <c r="G3514" i="11"/>
  <c r="F3514" i="11"/>
  <c r="E3514" i="11"/>
  <c r="D3514" i="11"/>
  <c r="C3514" i="11"/>
  <c r="L3513" i="11"/>
  <c r="K3513" i="11"/>
  <c r="J3513" i="11"/>
  <c r="I3513" i="11"/>
  <c r="H3513" i="11"/>
  <c r="G3513" i="11"/>
  <c r="F3513" i="11"/>
  <c r="E3513" i="11"/>
  <c r="D3513" i="11"/>
  <c r="C3513" i="11"/>
  <c r="L3512" i="11"/>
  <c r="K3512" i="11"/>
  <c r="J3512" i="11"/>
  <c r="I3512" i="11"/>
  <c r="H3512" i="11"/>
  <c r="G3512" i="11"/>
  <c r="F3512" i="11"/>
  <c r="E3512" i="11"/>
  <c r="D3512" i="11"/>
  <c r="C3512" i="11"/>
  <c r="B3512" i="11" s="1"/>
  <c r="L3511" i="11"/>
  <c r="K3511" i="11"/>
  <c r="J3511" i="11"/>
  <c r="I3511" i="11"/>
  <c r="H3511" i="11"/>
  <c r="G3511" i="11"/>
  <c r="F3511" i="11"/>
  <c r="E3511" i="11"/>
  <c r="D3511" i="11"/>
  <c r="C3511" i="11"/>
  <c r="L3510" i="11"/>
  <c r="K3510" i="11"/>
  <c r="J3510" i="11"/>
  <c r="I3510" i="11"/>
  <c r="H3510" i="11"/>
  <c r="G3510" i="11"/>
  <c r="F3510" i="11"/>
  <c r="E3510" i="11"/>
  <c r="D3510" i="11"/>
  <c r="C3510" i="11"/>
  <c r="L3509" i="11"/>
  <c r="K3509" i="11"/>
  <c r="J3509" i="11"/>
  <c r="I3509" i="11"/>
  <c r="H3509" i="11"/>
  <c r="G3509" i="11"/>
  <c r="F3509" i="11"/>
  <c r="E3509" i="11"/>
  <c r="D3509" i="11"/>
  <c r="C3509" i="11"/>
  <c r="L3508" i="11"/>
  <c r="K3508" i="11"/>
  <c r="J3508" i="11"/>
  <c r="I3508" i="11"/>
  <c r="H3508" i="11"/>
  <c r="G3508" i="11"/>
  <c r="F3508" i="11"/>
  <c r="E3508" i="11"/>
  <c r="D3508" i="11"/>
  <c r="C3508" i="11"/>
  <c r="B3508" i="11" s="1"/>
  <c r="L3507" i="11"/>
  <c r="K3507" i="11"/>
  <c r="J3507" i="11"/>
  <c r="I3507" i="11"/>
  <c r="H3507" i="11"/>
  <c r="G3507" i="11"/>
  <c r="F3507" i="11"/>
  <c r="E3507" i="11"/>
  <c r="D3507" i="11"/>
  <c r="C3507" i="11"/>
  <c r="L3506" i="11"/>
  <c r="K3506" i="11"/>
  <c r="J3506" i="11"/>
  <c r="I3506" i="11"/>
  <c r="H3506" i="11"/>
  <c r="G3506" i="11"/>
  <c r="F3506" i="11"/>
  <c r="E3506" i="11"/>
  <c r="D3506" i="11"/>
  <c r="C3506" i="11"/>
  <c r="L3505" i="11"/>
  <c r="K3505" i="11"/>
  <c r="J3505" i="11"/>
  <c r="I3505" i="11"/>
  <c r="H3505" i="11"/>
  <c r="G3505" i="11"/>
  <c r="F3505" i="11"/>
  <c r="E3505" i="11"/>
  <c r="D3505" i="11"/>
  <c r="C3505" i="11"/>
  <c r="L3504" i="11"/>
  <c r="K3504" i="11"/>
  <c r="J3504" i="11"/>
  <c r="I3504" i="11"/>
  <c r="H3504" i="11"/>
  <c r="G3504" i="11"/>
  <c r="F3504" i="11"/>
  <c r="E3504" i="11"/>
  <c r="D3504" i="11"/>
  <c r="C3504" i="11"/>
  <c r="B3504" i="11" s="1"/>
  <c r="L3503" i="11"/>
  <c r="K3503" i="11"/>
  <c r="J3503" i="11"/>
  <c r="I3503" i="11"/>
  <c r="H3503" i="11"/>
  <c r="G3503" i="11"/>
  <c r="F3503" i="11"/>
  <c r="E3503" i="11"/>
  <c r="D3503" i="11"/>
  <c r="C3503" i="11"/>
  <c r="L3502" i="11"/>
  <c r="K3502" i="11"/>
  <c r="J3502" i="11"/>
  <c r="I3502" i="11"/>
  <c r="H3502" i="11"/>
  <c r="G3502" i="11"/>
  <c r="F3502" i="11"/>
  <c r="E3502" i="11"/>
  <c r="D3502" i="11"/>
  <c r="C3502" i="11"/>
  <c r="L3501" i="11"/>
  <c r="K3501" i="11"/>
  <c r="J3501" i="11"/>
  <c r="I3501" i="11"/>
  <c r="H3501" i="11"/>
  <c r="G3501" i="11"/>
  <c r="F3501" i="11"/>
  <c r="E3501" i="11"/>
  <c r="D3501" i="11"/>
  <c r="C3501" i="11"/>
  <c r="L3500" i="11"/>
  <c r="K3500" i="11"/>
  <c r="J3500" i="11"/>
  <c r="I3500" i="11"/>
  <c r="H3500" i="11"/>
  <c r="G3500" i="11"/>
  <c r="F3500" i="11"/>
  <c r="E3500" i="11"/>
  <c r="D3500" i="11"/>
  <c r="C3500" i="11"/>
  <c r="B3500" i="11" s="1"/>
  <c r="L3499" i="11"/>
  <c r="K3499" i="11"/>
  <c r="J3499" i="11"/>
  <c r="I3499" i="11"/>
  <c r="H3499" i="11"/>
  <c r="G3499" i="11"/>
  <c r="F3499" i="11"/>
  <c r="E3499" i="11"/>
  <c r="D3499" i="11"/>
  <c r="C3499" i="11"/>
  <c r="L3498" i="11"/>
  <c r="K3498" i="11"/>
  <c r="J3498" i="11"/>
  <c r="I3498" i="11"/>
  <c r="H3498" i="11"/>
  <c r="G3498" i="11"/>
  <c r="F3498" i="11"/>
  <c r="E3498" i="11"/>
  <c r="D3498" i="11"/>
  <c r="C3498" i="11"/>
  <c r="L3497" i="11"/>
  <c r="K3497" i="11"/>
  <c r="J3497" i="11"/>
  <c r="I3497" i="11"/>
  <c r="H3497" i="11"/>
  <c r="G3497" i="11"/>
  <c r="F3497" i="11"/>
  <c r="E3497" i="11"/>
  <c r="D3497" i="11"/>
  <c r="C3497" i="11"/>
  <c r="L3496" i="11"/>
  <c r="K3496" i="11"/>
  <c r="J3496" i="11"/>
  <c r="I3496" i="11"/>
  <c r="H3496" i="11"/>
  <c r="G3496" i="11"/>
  <c r="F3496" i="11"/>
  <c r="E3496" i="11"/>
  <c r="D3496" i="11"/>
  <c r="C3496" i="11"/>
  <c r="B3496" i="11" s="1"/>
  <c r="L3495" i="11"/>
  <c r="K3495" i="11"/>
  <c r="J3495" i="11"/>
  <c r="I3495" i="11"/>
  <c r="H3495" i="11"/>
  <c r="G3495" i="11"/>
  <c r="F3495" i="11"/>
  <c r="E3495" i="11"/>
  <c r="D3495" i="11"/>
  <c r="C3495" i="11"/>
  <c r="L3494" i="11"/>
  <c r="K3494" i="11"/>
  <c r="J3494" i="11"/>
  <c r="I3494" i="11"/>
  <c r="H3494" i="11"/>
  <c r="G3494" i="11"/>
  <c r="F3494" i="11"/>
  <c r="E3494" i="11"/>
  <c r="D3494" i="11"/>
  <c r="C3494" i="11"/>
  <c r="L3493" i="11"/>
  <c r="K3493" i="11"/>
  <c r="J3493" i="11"/>
  <c r="I3493" i="11"/>
  <c r="H3493" i="11"/>
  <c r="G3493" i="11"/>
  <c r="F3493" i="11"/>
  <c r="E3493" i="11"/>
  <c r="D3493" i="11"/>
  <c r="C3493" i="11"/>
  <c r="L3492" i="11"/>
  <c r="K3492" i="11"/>
  <c r="J3492" i="11"/>
  <c r="I3492" i="11"/>
  <c r="H3492" i="11"/>
  <c r="G3492" i="11"/>
  <c r="F3492" i="11"/>
  <c r="E3492" i="11"/>
  <c r="D3492" i="11"/>
  <c r="C3492" i="11"/>
  <c r="B3492" i="11" s="1"/>
  <c r="L3491" i="11"/>
  <c r="K3491" i="11"/>
  <c r="J3491" i="11"/>
  <c r="I3491" i="11"/>
  <c r="H3491" i="11"/>
  <c r="G3491" i="11"/>
  <c r="F3491" i="11"/>
  <c r="E3491" i="11"/>
  <c r="D3491" i="11"/>
  <c r="C3491" i="11"/>
  <c r="L3490" i="11"/>
  <c r="K3490" i="11"/>
  <c r="J3490" i="11"/>
  <c r="I3490" i="11"/>
  <c r="H3490" i="11"/>
  <c r="G3490" i="11"/>
  <c r="F3490" i="11"/>
  <c r="E3490" i="11"/>
  <c r="D3490" i="11"/>
  <c r="C3490" i="11"/>
  <c r="B3490" i="11" s="1"/>
  <c r="L3489" i="11"/>
  <c r="K3489" i="11"/>
  <c r="J3489" i="11"/>
  <c r="I3489" i="11"/>
  <c r="H3489" i="11"/>
  <c r="G3489" i="11"/>
  <c r="F3489" i="11"/>
  <c r="E3489" i="11"/>
  <c r="D3489" i="11"/>
  <c r="C3489" i="11"/>
  <c r="L3488" i="11"/>
  <c r="K3488" i="11"/>
  <c r="J3488" i="11"/>
  <c r="I3488" i="11"/>
  <c r="H3488" i="11"/>
  <c r="G3488" i="11"/>
  <c r="F3488" i="11"/>
  <c r="E3488" i="11"/>
  <c r="D3488" i="11"/>
  <c r="C3488" i="11"/>
  <c r="L3487" i="11"/>
  <c r="K3487" i="11"/>
  <c r="J3487" i="11"/>
  <c r="I3487" i="11"/>
  <c r="H3487" i="11"/>
  <c r="G3487" i="11"/>
  <c r="F3487" i="11"/>
  <c r="E3487" i="11"/>
  <c r="D3487" i="11"/>
  <c r="C3487" i="11"/>
  <c r="L3486" i="11"/>
  <c r="K3486" i="11"/>
  <c r="J3486" i="11"/>
  <c r="I3486" i="11"/>
  <c r="H3486" i="11"/>
  <c r="G3486" i="11"/>
  <c r="F3486" i="11"/>
  <c r="E3486" i="11"/>
  <c r="D3486" i="11"/>
  <c r="C3486" i="11"/>
  <c r="L3485" i="11"/>
  <c r="K3485" i="11"/>
  <c r="J3485" i="11"/>
  <c r="I3485" i="11"/>
  <c r="H3485" i="11"/>
  <c r="G3485" i="11"/>
  <c r="F3485" i="11"/>
  <c r="E3485" i="11"/>
  <c r="D3485" i="11"/>
  <c r="C3485" i="11"/>
  <c r="L3484" i="11"/>
  <c r="K3484" i="11"/>
  <c r="J3484" i="11"/>
  <c r="I3484" i="11"/>
  <c r="H3484" i="11"/>
  <c r="G3484" i="11"/>
  <c r="F3484" i="11"/>
  <c r="E3484" i="11"/>
  <c r="D3484" i="11"/>
  <c r="C3484" i="11"/>
  <c r="L3483" i="11"/>
  <c r="K3483" i="11"/>
  <c r="J3483" i="11"/>
  <c r="I3483" i="11"/>
  <c r="H3483" i="11"/>
  <c r="G3483" i="11"/>
  <c r="F3483" i="11"/>
  <c r="E3483" i="11"/>
  <c r="D3483" i="11"/>
  <c r="C3483" i="11"/>
  <c r="L3482" i="11"/>
  <c r="K3482" i="11"/>
  <c r="J3482" i="11"/>
  <c r="I3482" i="11"/>
  <c r="H3482" i="11"/>
  <c r="G3482" i="11"/>
  <c r="F3482" i="11"/>
  <c r="E3482" i="11"/>
  <c r="D3482" i="11"/>
  <c r="C3482" i="11"/>
  <c r="L3481" i="11"/>
  <c r="K3481" i="11"/>
  <c r="J3481" i="11"/>
  <c r="I3481" i="11"/>
  <c r="H3481" i="11"/>
  <c r="G3481" i="11"/>
  <c r="F3481" i="11"/>
  <c r="E3481" i="11"/>
  <c r="D3481" i="11"/>
  <c r="C3481" i="11"/>
  <c r="L3480" i="11"/>
  <c r="K3480" i="11"/>
  <c r="J3480" i="11"/>
  <c r="I3480" i="11"/>
  <c r="H3480" i="11"/>
  <c r="G3480" i="11"/>
  <c r="F3480" i="11"/>
  <c r="E3480" i="11"/>
  <c r="D3480" i="11"/>
  <c r="C3480" i="11"/>
  <c r="L3479" i="11"/>
  <c r="K3479" i="11"/>
  <c r="J3479" i="11"/>
  <c r="I3479" i="11"/>
  <c r="H3479" i="11"/>
  <c r="G3479" i="11"/>
  <c r="F3479" i="11"/>
  <c r="E3479" i="11"/>
  <c r="D3479" i="11"/>
  <c r="C3479" i="11"/>
  <c r="L3478" i="11"/>
  <c r="K3478" i="11"/>
  <c r="J3478" i="11"/>
  <c r="I3478" i="11"/>
  <c r="H3478" i="11"/>
  <c r="G3478" i="11"/>
  <c r="F3478" i="11"/>
  <c r="E3478" i="11"/>
  <c r="D3478" i="11"/>
  <c r="C3478" i="11"/>
  <c r="L3477" i="11"/>
  <c r="K3477" i="11"/>
  <c r="J3477" i="11"/>
  <c r="I3477" i="11"/>
  <c r="H3477" i="11"/>
  <c r="G3477" i="11"/>
  <c r="F3477" i="11"/>
  <c r="E3477" i="11"/>
  <c r="D3477" i="11"/>
  <c r="C3477" i="11"/>
  <c r="L3476" i="11"/>
  <c r="K3476" i="11"/>
  <c r="J3476" i="11"/>
  <c r="I3476" i="11"/>
  <c r="H3476" i="11"/>
  <c r="G3476" i="11"/>
  <c r="F3476" i="11"/>
  <c r="E3476" i="11"/>
  <c r="D3476" i="11"/>
  <c r="C3476" i="11"/>
  <c r="L3475" i="11"/>
  <c r="K3475" i="11"/>
  <c r="J3475" i="11"/>
  <c r="I3475" i="11"/>
  <c r="H3475" i="11"/>
  <c r="G3475" i="11"/>
  <c r="F3475" i="11"/>
  <c r="E3475" i="11"/>
  <c r="D3475" i="11"/>
  <c r="C3475" i="11"/>
  <c r="L3474" i="11"/>
  <c r="K3474" i="11"/>
  <c r="J3474" i="11"/>
  <c r="I3474" i="11"/>
  <c r="H3474" i="11"/>
  <c r="G3474" i="11"/>
  <c r="F3474" i="11"/>
  <c r="E3474" i="11"/>
  <c r="D3474" i="11"/>
  <c r="C3474" i="11"/>
  <c r="L3473" i="11"/>
  <c r="K3473" i="11"/>
  <c r="J3473" i="11"/>
  <c r="I3473" i="11"/>
  <c r="H3473" i="11"/>
  <c r="G3473" i="11"/>
  <c r="F3473" i="11"/>
  <c r="E3473" i="11"/>
  <c r="D3473" i="11"/>
  <c r="C3473" i="11"/>
  <c r="L3472" i="11"/>
  <c r="K3472" i="11"/>
  <c r="J3472" i="11"/>
  <c r="I3472" i="11"/>
  <c r="H3472" i="11"/>
  <c r="G3472" i="11"/>
  <c r="F3472" i="11"/>
  <c r="E3472" i="11"/>
  <c r="D3472" i="11"/>
  <c r="C3472" i="11"/>
  <c r="L3471" i="11"/>
  <c r="K3471" i="11"/>
  <c r="J3471" i="11"/>
  <c r="I3471" i="11"/>
  <c r="H3471" i="11"/>
  <c r="G3471" i="11"/>
  <c r="F3471" i="11"/>
  <c r="E3471" i="11"/>
  <c r="D3471" i="11"/>
  <c r="C3471" i="11"/>
  <c r="L3470" i="11"/>
  <c r="K3470" i="11"/>
  <c r="J3470" i="11"/>
  <c r="I3470" i="11"/>
  <c r="H3470" i="11"/>
  <c r="G3470" i="11"/>
  <c r="F3470" i="11"/>
  <c r="E3470" i="11"/>
  <c r="D3470" i="11"/>
  <c r="C3470" i="11"/>
  <c r="L3469" i="11"/>
  <c r="K3469" i="11"/>
  <c r="J3469" i="11"/>
  <c r="I3469" i="11"/>
  <c r="H3469" i="11"/>
  <c r="G3469" i="11"/>
  <c r="F3469" i="11"/>
  <c r="E3469" i="11"/>
  <c r="D3469" i="11"/>
  <c r="C3469" i="11"/>
  <c r="L3468" i="11"/>
  <c r="K3468" i="11"/>
  <c r="J3468" i="11"/>
  <c r="I3468" i="11"/>
  <c r="H3468" i="11"/>
  <c r="G3468" i="11"/>
  <c r="F3468" i="11"/>
  <c r="E3468" i="11"/>
  <c r="D3468" i="11"/>
  <c r="C3468" i="11"/>
  <c r="L3467" i="11"/>
  <c r="K3467" i="11"/>
  <c r="J3467" i="11"/>
  <c r="I3467" i="11"/>
  <c r="H3467" i="11"/>
  <c r="G3467" i="11"/>
  <c r="F3467" i="11"/>
  <c r="E3467" i="11"/>
  <c r="D3467" i="11"/>
  <c r="C3467" i="11"/>
  <c r="L3466" i="11"/>
  <c r="K3466" i="11"/>
  <c r="J3466" i="11"/>
  <c r="I3466" i="11"/>
  <c r="H3466" i="11"/>
  <c r="G3466" i="11"/>
  <c r="F3466" i="11"/>
  <c r="E3466" i="11"/>
  <c r="D3466" i="11"/>
  <c r="C3466" i="11"/>
  <c r="L3465" i="11"/>
  <c r="K3465" i="11"/>
  <c r="J3465" i="11"/>
  <c r="I3465" i="11"/>
  <c r="H3465" i="11"/>
  <c r="G3465" i="11"/>
  <c r="F3465" i="11"/>
  <c r="E3465" i="11"/>
  <c r="D3465" i="11"/>
  <c r="C3465" i="11"/>
  <c r="L3464" i="11"/>
  <c r="K3464" i="11"/>
  <c r="J3464" i="11"/>
  <c r="I3464" i="11"/>
  <c r="H3464" i="11"/>
  <c r="G3464" i="11"/>
  <c r="F3464" i="11"/>
  <c r="E3464" i="11"/>
  <c r="D3464" i="11"/>
  <c r="C3464" i="11"/>
  <c r="L3463" i="11"/>
  <c r="K3463" i="11"/>
  <c r="J3463" i="11"/>
  <c r="I3463" i="11"/>
  <c r="H3463" i="11"/>
  <c r="G3463" i="11"/>
  <c r="F3463" i="11"/>
  <c r="E3463" i="11"/>
  <c r="D3463" i="11"/>
  <c r="C3463" i="11"/>
  <c r="L3462" i="11"/>
  <c r="K3462" i="11"/>
  <c r="J3462" i="11"/>
  <c r="I3462" i="11"/>
  <c r="H3462" i="11"/>
  <c r="G3462" i="11"/>
  <c r="F3462" i="11"/>
  <c r="E3462" i="11"/>
  <c r="D3462" i="11"/>
  <c r="C3462" i="11"/>
  <c r="L3461" i="11"/>
  <c r="K3461" i="11"/>
  <c r="J3461" i="11"/>
  <c r="I3461" i="11"/>
  <c r="H3461" i="11"/>
  <c r="G3461" i="11"/>
  <c r="F3461" i="11"/>
  <c r="E3461" i="11"/>
  <c r="D3461" i="11"/>
  <c r="C3461" i="11"/>
  <c r="L3460" i="11"/>
  <c r="K3460" i="11"/>
  <c r="J3460" i="11"/>
  <c r="I3460" i="11"/>
  <c r="H3460" i="11"/>
  <c r="G3460" i="11"/>
  <c r="F3460" i="11"/>
  <c r="E3460" i="11"/>
  <c r="D3460" i="11"/>
  <c r="C3460" i="11"/>
  <c r="K3459" i="11"/>
  <c r="J3459" i="11"/>
  <c r="I3459" i="11"/>
  <c r="H3459" i="11"/>
  <c r="G3459" i="11"/>
  <c r="F3459" i="11"/>
  <c r="C3459" i="11"/>
  <c r="L3458" i="11"/>
  <c r="K3458" i="11"/>
  <c r="J3458" i="11"/>
  <c r="I3458" i="11"/>
  <c r="H3458" i="11"/>
  <c r="G3458" i="11"/>
  <c r="F3458" i="11"/>
  <c r="E3458" i="11"/>
  <c r="D3458" i="11"/>
  <c r="C3458" i="11"/>
  <c r="L3457" i="11"/>
  <c r="K3457" i="11"/>
  <c r="J3457" i="11"/>
  <c r="I3457" i="11"/>
  <c r="H3457" i="11"/>
  <c r="G3457" i="11"/>
  <c r="F3457" i="11"/>
  <c r="E3457" i="11"/>
  <c r="D3457" i="11"/>
  <c r="C3457" i="11"/>
  <c r="L3456" i="11"/>
  <c r="K3456" i="11"/>
  <c r="J3456" i="11"/>
  <c r="I3456" i="11"/>
  <c r="H3456" i="11"/>
  <c r="G3456" i="11"/>
  <c r="F3456" i="11"/>
  <c r="E3456" i="11"/>
  <c r="D3456" i="11"/>
  <c r="C3456" i="11"/>
  <c r="L3455" i="11"/>
  <c r="K3455" i="11"/>
  <c r="J3455" i="11"/>
  <c r="I3455" i="11"/>
  <c r="H3455" i="11"/>
  <c r="G3455" i="11"/>
  <c r="F3455" i="11"/>
  <c r="E3455" i="11"/>
  <c r="D3455" i="11"/>
  <c r="C3455" i="11"/>
  <c r="L3454" i="11"/>
  <c r="K3454" i="11"/>
  <c r="J3454" i="11"/>
  <c r="I3454" i="11"/>
  <c r="H3454" i="11"/>
  <c r="G3454" i="11"/>
  <c r="F3454" i="11"/>
  <c r="E3454" i="11"/>
  <c r="D3454" i="11"/>
  <c r="C3454" i="11"/>
  <c r="L3453" i="11"/>
  <c r="K3453" i="11"/>
  <c r="J3453" i="11"/>
  <c r="I3453" i="11"/>
  <c r="H3453" i="11"/>
  <c r="G3453" i="11"/>
  <c r="F3453" i="11"/>
  <c r="E3453" i="11"/>
  <c r="D3453" i="11"/>
  <c r="C3453" i="11"/>
  <c r="L3452" i="11"/>
  <c r="K3452" i="11"/>
  <c r="J3452" i="11"/>
  <c r="I3452" i="11"/>
  <c r="H3452" i="11"/>
  <c r="G3452" i="11"/>
  <c r="F3452" i="11"/>
  <c r="E3452" i="11"/>
  <c r="D3452" i="11"/>
  <c r="C3452" i="11"/>
  <c r="L3451" i="11"/>
  <c r="K3451" i="11"/>
  <c r="J3451" i="11"/>
  <c r="I3451" i="11"/>
  <c r="H3451" i="11"/>
  <c r="G3451" i="11"/>
  <c r="F3451" i="11"/>
  <c r="E3451" i="11"/>
  <c r="D3451" i="11"/>
  <c r="C3451" i="11"/>
  <c r="L3450" i="11"/>
  <c r="K3450" i="11"/>
  <c r="J3450" i="11"/>
  <c r="I3450" i="11"/>
  <c r="H3450" i="11"/>
  <c r="G3450" i="11"/>
  <c r="F3450" i="11"/>
  <c r="E3450" i="11"/>
  <c r="D3450" i="11"/>
  <c r="C3450" i="11"/>
  <c r="L3449" i="11"/>
  <c r="K3449" i="11"/>
  <c r="J3449" i="11"/>
  <c r="I3449" i="11"/>
  <c r="H3449" i="11"/>
  <c r="G3449" i="11"/>
  <c r="F3449" i="11"/>
  <c r="E3449" i="11"/>
  <c r="D3449" i="11"/>
  <c r="C3449" i="11"/>
  <c r="L3448" i="11"/>
  <c r="K3448" i="11"/>
  <c r="J3448" i="11"/>
  <c r="I3448" i="11"/>
  <c r="H3448" i="11"/>
  <c r="G3448" i="11"/>
  <c r="F3448" i="11"/>
  <c r="E3448" i="11"/>
  <c r="D3448" i="11"/>
  <c r="C3448" i="11"/>
  <c r="L3447" i="11"/>
  <c r="K3447" i="11"/>
  <c r="J3447" i="11"/>
  <c r="I3447" i="11"/>
  <c r="H3447" i="11"/>
  <c r="G3447" i="11"/>
  <c r="F3447" i="11"/>
  <c r="E3447" i="11"/>
  <c r="D3447" i="11"/>
  <c r="C3447" i="11"/>
  <c r="L3446" i="11"/>
  <c r="K3446" i="11"/>
  <c r="J3446" i="11"/>
  <c r="I3446" i="11"/>
  <c r="H3446" i="11"/>
  <c r="G3446" i="11"/>
  <c r="F3446" i="11"/>
  <c r="E3446" i="11"/>
  <c r="D3446" i="11"/>
  <c r="C3446" i="11"/>
  <c r="L3445" i="11"/>
  <c r="K3445" i="11"/>
  <c r="J3445" i="11"/>
  <c r="I3445" i="11"/>
  <c r="H3445" i="11"/>
  <c r="G3445" i="11"/>
  <c r="F3445" i="11"/>
  <c r="E3445" i="11"/>
  <c r="D3445" i="11"/>
  <c r="C3445" i="11"/>
  <c r="L3444" i="11"/>
  <c r="K3444" i="11"/>
  <c r="J3444" i="11"/>
  <c r="I3444" i="11"/>
  <c r="H3444" i="11"/>
  <c r="G3444" i="11"/>
  <c r="F3444" i="11"/>
  <c r="E3444" i="11"/>
  <c r="D3444" i="11"/>
  <c r="C3444" i="11"/>
  <c r="L3443" i="11"/>
  <c r="K3443" i="11"/>
  <c r="J3443" i="11"/>
  <c r="I3443" i="11"/>
  <c r="H3443" i="11"/>
  <c r="G3443" i="11"/>
  <c r="F3443" i="11"/>
  <c r="E3443" i="11"/>
  <c r="D3443" i="11"/>
  <c r="C3443" i="11"/>
  <c r="L3442" i="11"/>
  <c r="K3442" i="11"/>
  <c r="J3442" i="11"/>
  <c r="I3442" i="11"/>
  <c r="H3442" i="11"/>
  <c r="G3442" i="11"/>
  <c r="F3442" i="11"/>
  <c r="E3442" i="11"/>
  <c r="D3442" i="11"/>
  <c r="C3442" i="11"/>
  <c r="L3441" i="11"/>
  <c r="K3441" i="11"/>
  <c r="J3441" i="11"/>
  <c r="I3441" i="11"/>
  <c r="H3441" i="11"/>
  <c r="G3441" i="11"/>
  <c r="F3441" i="11"/>
  <c r="E3441" i="11"/>
  <c r="D3441" i="11"/>
  <c r="C3441" i="11"/>
  <c r="L3440" i="11"/>
  <c r="K3440" i="11"/>
  <c r="J3440" i="11"/>
  <c r="I3440" i="11"/>
  <c r="H3440" i="11"/>
  <c r="G3440" i="11"/>
  <c r="F3440" i="11"/>
  <c r="E3440" i="11"/>
  <c r="D3440" i="11"/>
  <c r="C3440" i="11"/>
  <c r="L3439" i="11"/>
  <c r="K3439" i="11"/>
  <c r="J3439" i="11"/>
  <c r="I3439" i="11"/>
  <c r="H3439" i="11"/>
  <c r="G3439" i="11"/>
  <c r="F3439" i="11"/>
  <c r="E3439" i="11"/>
  <c r="D3439" i="11"/>
  <c r="C3439" i="11"/>
  <c r="L3438" i="11"/>
  <c r="K3438" i="11"/>
  <c r="J3438" i="11"/>
  <c r="I3438" i="11"/>
  <c r="H3438" i="11"/>
  <c r="G3438" i="11"/>
  <c r="F3438" i="11"/>
  <c r="E3438" i="11"/>
  <c r="D3438" i="11"/>
  <c r="C3438" i="11"/>
  <c r="L3437" i="11"/>
  <c r="K3437" i="11"/>
  <c r="J3437" i="11"/>
  <c r="I3437" i="11"/>
  <c r="H3437" i="11"/>
  <c r="G3437" i="11"/>
  <c r="F3437" i="11"/>
  <c r="E3437" i="11"/>
  <c r="D3437" i="11"/>
  <c r="C3437" i="11"/>
  <c r="L3436" i="11"/>
  <c r="K3436" i="11"/>
  <c r="J3436" i="11"/>
  <c r="I3436" i="11"/>
  <c r="H3436" i="11"/>
  <c r="G3436" i="11"/>
  <c r="F3436" i="11"/>
  <c r="E3436" i="11"/>
  <c r="D3436" i="11"/>
  <c r="C3436" i="11"/>
  <c r="L3435" i="11"/>
  <c r="K3435" i="11"/>
  <c r="J3435" i="11"/>
  <c r="I3435" i="11"/>
  <c r="H3435" i="11"/>
  <c r="G3435" i="11"/>
  <c r="F3435" i="11"/>
  <c r="E3435" i="11"/>
  <c r="D3435" i="11"/>
  <c r="C3435" i="11"/>
  <c r="L3434" i="11"/>
  <c r="K3434" i="11"/>
  <c r="J3434" i="11"/>
  <c r="I3434" i="11"/>
  <c r="H3434" i="11"/>
  <c r="G3434" i="11"/>
  <c r="F3434" i="11"/>
  <c r="E3434" i="11"/>
  <c r="D3434" i="11"/>
  <c r="C3434" i="11"/>
  <c r="L3433" i="11"/>
  <c r="K3433" i="11"/>
  <c r="J3433" i="11"/>
  <c r="I3433" i="11"/>
  <c r="H3433" i="11"/>
  <c r="G3433" i="11"/>
  <c r="F3433" i="11"/>
  <c r="E3433" i="11"/>
  <c r="D3433" i="11"/>
  <c r="C3433" i="11"/>
  <c r="L3432" i="11"/>
  <c r="K3432" i="11"/>
  <c r="J3432" i="11"/>
  <c r="I3432" i="11"/>
  <c r="H3432" i="11"/>
  <c r="G3432" i="11"/>
  <c r="F3432" i="11"/>
  <c r="E3432" i="11"/>
  <c r="D3432" i="11"/>
  <c r="C3432" i="11"/>
  <c r="L3431" i="11"/>
  <c r="K3431" i="11"/>
  <c r="J3431" i="11"/>
  <c r="I3431" i="11"/>
  <c r="H3431" i="11"/>
  <c r="G3431" i="11"/>
  <c r="F3431" i="11"/>
  <c r="E3431" i="11"/>
  <c r="D3431" i="11"/>
  <c r="C3431" i="11"/>
  <c r="L3430" i="11"/>
  <c r="K3430" i="11"/>
  <c r="J3430" i="11"/>
  <c r="I3430" i="11"/>
  <c r="H3430" i="11"/>
  <c r="G3430" i="11"/>
  <c r="F3430" i="11"/>
  <c r="E3430" i="11"/>
  <c r="D3430" i="11"/>
  <c r="C3430" i="11"/>
  <c r="L3429" i="11"/>
  <c r="K3429" i="11"/>
  <c r="J3429" i="11"/>
  <c r="I3429" i="11"/>
  <c r="H3429" i="11"/>
  <c r="G3429" i="11"/>
  <c r="F3429" i="11"/>
  <c r="E3429" i="11"/>
  <c r="D3429" i="11"/>
  <c r="C3429" i="11"/>
  <c r="L3428" i="11"/>
  <c r="K3428" i="11"/>
  <c r="J3428" i="11"/>
  <c r="I3428" i="11"/>
  <c r="H3428" i="11"/>
  <c r="G3428" i="11"/>
  <c r="F3428" i="11"/>
  <c r="E3428" i="11"/>
  <c r="D3428" i="11"/>
  <c r="C3428" i="11"/>
  <c r="L3427" i="11"/>
  <c r="K3427" i="11"/>
  <c r="J3427" i="11"/>
  <c r="I3427" i="11"/>
  <c r="H3427" i="11"/>
  <c r="G3427" i="11"/>
  <c r="F3427" i="11"/>
  <c r="E3427" i="11"/>
  <c r="D3427" i="11"/>
  <c r="C3427" i="11"/>
  <c r="L3426" i="11"/>
  <c r="K3426" i="11"/>
  <c r="J3426" i="11"/>
  <c r="I3426" i="11"/>
  <c r="H3426" i="11"/>
  <c r="G3426" i="11"/>
  <c r="F3426" i="11"/>
  <c r="E3426" i="11"/>
  <c r="D3426" i="11"/>
  <c r="C3426" i="11"/>
  <c r="L3425" i="11"/>
  <c r="K3425" i="11"/>
  <c r="J3425" i="11"/>
  <c r="I3425" i="11"/>
  <c r="H3425" i="11"/>
  <c r="G3425" i="11"/>
  <c r="F3425" i="11"/>
  <c r="E3425" i="11"/>
  <c r="D3425" i="11"/>
  <c r="C3425" i="11"/>
  <c r="L3424" i="11"/>
  <c r="K3424" i="11"/>
  <c r="J3424" i="11"/>
  <c r="I3424" i="11"/>
  <c r="H3424" i="11"/>
  <c r="G3424" i="11"/>
  <c r="F3424" i="11"/>
  <c r="E3424" i="11"/>
  <c r="D3424" i="11"/>
  <c r="C3424" i="11"/>
  <c r="L3423" i="11"/>
  <c r="K3423" i="11"/>
  <c r="J3423" i="11"/>
  <c r="I3423" i="11"/>
  <c r="H3423" i="11"/>
  <c r="G3423" i="11"/>
  <c r="F3423" i="11"/>
  <c r="E3423" i="11"/>
  <c r="D3423" i="11"/>
  <c r="C3423" i="11"/>
  <c r="L3422" i="11"/>
  <c r="K3422" i="11"/>
  <c r="J3422" i="11"/>
  <c r="I3422" i="11"/>
  <c r="H3422" i="11"/>
  <c r="G3422" i="11"/>
  <c r="F3422" i="11"/>
  <c r="E3422" i="11"/>
  <c r="D3422" i="11"/>
  <c r="C3422" i="11"/>
  <c r="L3421" i="11"/>
  <c r="K3421" i="11"/>
  <c r="J3421" i="11"/>
  <c r="I3421" i="11"/>
  <c r="H3421" i="11"/>
  <c r="G3421" i="11"/>
  <c r="F3421" i="11"/>
  <c r="E3421" i="11"/>
  <c r="D3421" i="11"/>
  <c r="C3421" i="11"/>
  <c r="L3420" i="11"/>
  <c r="K3420" i="11"/>
  <c r="J3420" i="11"/>
  <c r="I3420" i="11"/>
  <c r="H3420" i="11"/>
  <c r="G3420" i="11"/>
  <c r="F3420" i="11"/>
  <c r="E3420" i="11"/>
  <c r="D3420" i="11"/>
  <c r="C3420" i="11"/>
  <c r="L3419" i="11"/>
  <c r="K3419" i="11"/>
  <c r="J3419" i="11"/>
  <c r="I3419" i="11"/>
  <c r="H3419" i="11"/>
  <c r="G3419" i="11"/>
  <c r="F3419" i="11"/>
  <c r="E3419" i="11"/>
  <c r="D3419" i="11"/>
  <c r="C3419" i="11"/>
  <c r="L3418" i="11"/>
  <c r="K3418" i="11"/>
  <c r="J3418" i="11"/>
  <c r="I3418" i="11"/>
  <c r="H3418" i="11"/>
  <c r="G3418" i="11"/>
  <c r="F3418" i="11"/>
  <c r="E3418" i="11"/>
  <c r="D3418" i="11"/>
  <c r="C3418" i="11"/>
  <c r="L3417" i="11"/>
  <c r="K3417" i="11"/>
  <c r="J3417" i="11"/>
  <c r="I3417" i="11"/>
  <c r="H3417" i="11"/>
  <c r="G3417" i="11"/>
  <c r="F3417" i="11"/>
  <c r="E3417" i="11"/>
  <c r="D3417" i="11"/>
  <c r="C3417" i="11"/>
  <c r="L3416" i="11"/>
  <c r="K3416" i="11"/>
  <c r="J3416" i="11"/>
  <c r="I3416" i="11"/>
  <c r="H3416" i="11"/>
  <c r="G3416" i="11"/>
  <c r="F3416" i="11"/>
  <c r="E3416" i="11"/>
  <c r="D3416" i="11"/>
  <c r="C3416" i="11"/>
  <c r="L3415" i="11"/>
  <c r="K3415" i="11"/>
  <c r="J3415" i="11"/>
  <c r="I3415" i="11"/>
  <c r="H3415" i="11"/>
  <c r="G3415" i="11"/>
  <c r="F3415" i="11"/>
  <c r="E3415" i="11"/>
  <c r="D3415" i="11"/>
  <c r="C3415" i="11"/>
  <c r="L3414" i="11"/>
  <c r="K3414" i="11"/>
  <c r="J3414" i="11"/>
  <c r="I3414" i="11"/>
  <c r="H3414" i="11"/>
  <c r="G3414" i="11"/>
  <c r="F3414" i="11"/>
  <c r="E3414" i="11"/>
  <c r="D3414" i="11"/>
  <c r="C3414" i="11"/>
  <c r="L3413" i="11"/>
  <c r="K3413" i="11"/>
  <c r="J3413" i="11"/>
  <c r="I3413" i="11"/>
  <c r="H3413" i="11"/>
  <c r="G3413" i="11"/>
  <c r="F3413" i="11"/>
  <c r="E3413" i="11"/>
  <c r="D3413" i="11"/>
  <c r="C3413" i="11"/>
  <c r="L3412" i="11"/>
  <c r="K3412" i="11"/>
  <c r="J3412" i="11"/>
  <c r="I3412" i="11"/>
  <c r="H3412" i="11"/>
  <c r="G3412" i="11"/>
  <c r="F3412" i="11"/>
  <c r="E3412" i="11"/>
  <c r="D3412" i="11"/>
  <c r="C3412" i="11"/>
  <c r="L3411" i="11"/>
  <c r="K3411" i="11"/>
  <c r="J3411" i="11"/>
  <c r="I3411" i="11"/>
  <c r="H3411" i="11"/>
  <c r="G3411" i="11"/>
  <c r="F3411" i="11"/>
  <c r="E3411" i="11"/>
  <c r="D3411" i="11"/>
  <c r="C3411" i="11"/>
  <c r="L3410" i="11"/>
  <c r="K3410" i="11"/>
  <c r="J3410" i="11"/>
  <c r="I3410" i="11"/>
  <c r="H3410" i="11"/>
  <c r="G3410" i="11"/>
  <c r="F3410" i="11"/>
  <c r="E3410" i="11"/>
  <c r="D3410" i="11"/>
  <c r="C3410" i="11"/>
  <c r="L3409" i="11"/>
  <c r="K3409" i="11"/>
  <c r="J3409" i="11"/>
  <c r="I3409" i="11"/>
  <c r="H3409" i="11"/>
  <c r="G3409" i="11"/>
  <c r="F3409" i="11"/>
  <c r="E3409" i="11"/>
  <c r="D3409" i="11"/>
  <c r="C3409" i="11"/>
  <c r="L3408" i="11"/>
  <c r="K3408" i="11"/>
  <c r="J3408" i="11"/>
  <c r="I3408" i="11"/>
  <c r="H3408" i="11"/>
  <c r="G3408" i="11"/>
  <c r="F3408" i="11"/>
  <c r="E3408" i="11"/>
  <c r="D3408" i="11"/>
  <c r="C3408" i="11"/>
  <c r="L3407" i="11"/>
  <c r="K3407" i="11"/>
  <c r="J3407" i="11"/>
  <c r="I3407" i="11"/>
  <c r="H3407" i="11"/>
  <c r="G3407" i="11"/>
  <c r="F3407" i="11"/>
  <c r="E3407" i="11"/>
  <c r="D3407" i="11"/>
  <c r="C3407" i="11"/>
  <c r="L3406" i="11"/>
  <c r="K3406" i="11"/>
  <c r="J3406" i="11"/>
  <c r="I3406" i="11"/>
  <c r="H3406" i="11"/>
  <c r="G3406" i="11"/>
  <c r="F3406" i="11"/>
  <c r="E3406" i="11"/>
  <c r="D3406" i="11"/>
  <c r="C3406" i="11"/>
  <c r="L3405" i="11"/>
  <c r="K3405" i="11"/>
  <c r="J3405" i="11"/>
  <c r="I3405" i="11"/>
  <c r="H3405" i="11"/>
  <c r="G3405" i="11"/>
  <c r="F3405" i="11"/>
  <c r="E3405" i="11"/>
  <c r="D3405" i="11"/>
  <c r="C3405" i="11"/>
  <c r="L3404" i="11"/>
  <c r="K3404" i="11"/>
  <c r="J3404" i="11"/>
  <c r="I3404" i="11"/>
  <c r="H3404" i="11"/>
  <c r="G3404" i="11"/>
  <c r="F3404" i="11"/>
  <c r="E3404" i="11"/>
  <c r="D3404" i="11"/>
  <c r="C3404" i="11"/>
  <c r="L3403" i="11"/>
  <c r="K3403" i="11"/>
  <c r="J3403" i="11"/>
  <c r="I3403" i="11"/>
  <c r="H3403" i="11"/>
  <c r="G3403" i="11"/>
  <c r="F3403" i="11"/>
  <c r="E3403" i="11"/>
  <c r="D3403" i="11"/>
  <c r="C3403" i="11"/>
  <c r="L3402" i="11"/>
  <c r="K3402" i="11"/>
  <c r="J3402" i="11"/>
  <c r="I3402" i="11"/>
  <c r="H3402" i="11"/>
  <c r="G3402" i="11"/>
  <c r="F3402" i="11"/>
  <c r="E3402" i="11"/>
  <c r="D3402" i="11"/>
  <c r="C3402" i="11"/>
  <c r="L3401" i="11"/>
  <c r="K3401" i="11"/>
  <c r="J3401" i="11"/>
  <c r="I3401" i="11"/>
  <c r="H3401" i="11"/>
  <c r="G3401" i="11"/>
  <c r="F3401" i="11"/>
  <c r="E3401" i="11"/>
  <c r="D3401" i="11"/>
  <c r="C3401" i="11"/>
  <c r="L3400" i="11"/>
  <c r="K3400" i="11"/>
  <c r="J3400" i="11"/>
  <c r="I3400" i="11"/>
  <c r="H3400" i="11"/>
  <c r="G3400" i="11"/>
  <c r="F3400" i="11"/>
  <c r="E3400" i="11"/>
  <c r="D3400" i="11"/>
  <c r="C3400" i="11"/>
  <c r="L3399" i="11"/>
  <c r="K3399" i="11"/>
  <c r="J3399" i="11"/>
  <c r="I3399" i="11"/>
  <c r="H3399" i="11"/>
  <c r="G3399" i="11"/>
  <c r="F3399" i="11"/>
  <c r="E3399" i="11"/>
  <c r="D3399" i="11"/>
  <c r="C3399" i="11"/>
  <c r="L3398" i="11"/>
  <c r="K3398" i="11"/>
  <c r="J3398" i="11"/>
  <c r="I3398" i="11"/>
  <c r="H3398" i="11"/>
  <c r="G3398" i="11"/>
  <c r="F3398" i="11"/>
  <c r="E3398" i="11"/>
  <c r="D3398" i="11"/>
  <c r="C3398" i="11"/>
  <c r="L3397" i="11"/>
  <c r="K3397" i="11"/>
  <c r="J3397" i="11"/>
  <c r="I3397" i="11"/>
  <c r="H3397" i="11"/>
  <c r="G3397" i="11"/>
  <c r="F3397" i="11"/>
  <c r="E3397" i="11"/>
  <c r="D3397" i="11"/>
  <c r="C3397" i="11"/>
  <c r="L3396" i="11"/>
  <c r="K3396" i="11"/>
  <c r="J3396" i="11"/>
  <c r="I3396" i="11"/>
  <c r="H3396" i="11"/>
  <c r="G3396" i="11"/>
  <c r="F3396" i="11"/>
  <c r="E3396" i="11"/>
  <c r="D3396" i="11"/>
  <c r="C3396" i="11"/>
  <c r="L3395" i="11"/>
  <c r="K3395" i="11"/>
  <c r="J3395" i="11"/>
  <c r="I3395" i="11"/>
  <c r="H3395" i="11"/>
  <c r="G3395" i="11"/>
  <c r="F3395" i="11"/>
  <c r="E3395" i="11"/>
  <c r="D3395" i="11"/>
  <c r="C3395" i="11"/>
  <c r="L3394" i="11"/>
  <c r="K3394" i="11"/>
  <c r="J3394" i="11"/>
  <c r="I3394" i="11"/>
  <c r="H3394" i="11"/>
  <c r="G3394" i="11"/>
  <c r="F3394" i="11"/>
  <c r="E3394" i="11"/>
  <c r="D3394" i="11"/>
  <c r="C3394" i="11"/>
  <c r="L3393" i="11"/>
  <c r="K3393" i="11"/>
  <c r="J3393" i="11"/>
  <c r="I3393" i="11"/>
  <c r="H3393" i="11"/>
  <c r="G3393" i="11"/>
  <c r="F3393" i="11"/>
  <c r="E3393" i="11"/>
  <c r="D3393" i="11"/>
  <c r="C3393" i="11"/>
  <c r="L3392" i="11"/>
  <c r="K3392" i="11"/>
  <c r="J3392" i="11"/>
  <c r="I3392" i="11"/>
  <c r="H3392" i="11"/>
  <c r="G3392" i="11"/>
  <c r="F3392" i="11"/>
  <c r="E3392" i="11"/>
  <c r="D3392" i="11"/>
  <c r="C3392" i="11"/>
  <c r="L3391" i="11"/>
  <c r="K3391" i="11"/>
  <c r="J3391" i="11"/>
  <c r="I3391" i="11"/>
  <c r="H3391" i="11"/>
  <c r="G3391" i="11"/>
  <c r="F3391" i="11"/>
  <c r="E3391" i="11"/>
  <c r="D3391" i="11"/>
  <c r="C3391" i="11"/>
  <c r="L3390" i="11"/>
  <c r="K3390" i="11"/>
  <c r="J3390" i="11"/>
  <c r="I3390" i="11"/>
  <c r="H3390" i="11"/>
  <c r="G3390" i="11"/>
  <c r="F3390" i="11"/>
  <c r="E3390" i="11"/>
  <c r="D3390" i="11"/>
  <c r="C3390" i="11"/>
  <c r="L3389" i="11"/>
  <c r="K3389" i="11"/>
  <c r="J3389" i="11"/>
  <c r="I3389" i="11"/>
  <c r="H3389" i="11"/>
  <c r="G3389" i="11"/>
  <c r="F3389" i="11"/>
  <c r="E3389" i="11"/>
  <c r="D3389" i="11"/>
  <c r="C3389" i="11"/>
  <c r="L3388" i="11"/>
  <c r="K3388" i="11"/>
  <c r="J3388" i="11"/>
  <c r="I3388" i="11"/>
  <c r="H3388" i="11"/>
  <c r="G3388" i="11"/>
  <c r="F3388" i="11"/>
  <c r="E3388" i="11"/>
  <c r="D3388" i="11"/>
  <c r="C3388" i="11"/>
  <c r="L3387" i="11"/>
  <c r="K3387" i="11"/>
  <c r="J3387" i="11"/>
  <c r="I3387" i="11"/>
  <c r="H3387" i="11"/>
  <c r="G3387" i="11"/>
  <c r="F3387" i="11"/>
  <c r="E3387" i="11"/>
  <c r="D3387" i="11"/>
  <c r="C3387" i="11"/>
  <c r="L3386" i="11"/>
  <c r="K3386" i="11"/>
  <c r="J3386" i="11"/>
  <c r="I3386" i="11"/>
  <c r="H3386" i="11"/>
  <c r="G3386" i="11"/>
  <c r="F3386" i="11"/>
  <c r="E3386" i="11"/>
  <c r="D3386" i="11"/>
  <c r="C3386" i="11"/>
  <c r="L3385" i="11"/>
  <c r="K3385" i="11"/>
  <c r="J3385" i="11"/>
  <c r="I3385" i="11"/>
  <c r="H3385" i="11"/>
  <c r="G3385" i="11"/>
  <c r="F3385" i="11"/>
  <c r="E3385" i="11"/>
  <c r="D3385" i="11"/>
  <c r="C3385" i="11"/>
  <c r="L3384" i="11"/>
  <c r="K3384" i="11"/>
  <c r="J3384" i="11"/>
  <c r="I3384" i="11"/>
  <c r="H3384" i="11"/>
  <c r="G3384" i="11"/>
  <c r="F3384" i="11"/>
  <c r="E3384" i="11"/>
  <c r="D3384" i="11"/>
  <c r="C3384" i="11"/>
  <c r="L3383" i="11"/>
  <c r="K3383" i="11"/>
  <c r="J3383" i="11"/>
  <c r="I3383" i="11"/>
  <c r="H3383" i="11"/>
  <c r="G3383" i="11"/>
  <c r="F3383" i="11"/>
  <c r="E3383" i="11"/>
  <c r="D3383" i="11"/>
  <c r="C3383" i="11"/>
  <c r="L3382" i="11"/>
  <c r="K3382" i="11"/>
  <c r="J3382" i="11"/>
  <c r="I3382" i="11"/>
  <c r="H3382" i="11"/>
  <c r="G3382" i="11"/>
  <c r="F3382" i="11"/>
  <c r="E3382" i="11"/>
  <c r="D3382" i="11"/>
  <c r="C3382" i="11"/>
  <c r="L3381" i="11"/>
  <c r="K3381" i="11"/>
  <c r="J3381" i="11"/>
  <c r="I3381" i="11"/>
  <c r="H3381" i="11"/>
  <c r="G3381" i="11"/>
  <c r="F3381" i="11"/>
  <c r="E3381" i="11"/>
  <c r="D3381" i="11"/>
  <c r="C3381" i="11"/>
  <c r="L3380" i="11"/>
  <c r="K3380" i="11"/>
  <c r="J3380" i="11"/>
  <c r="I3380" i="11"/>
  <c r="H3380" i="11"/>
  <c r="G3380" i="11"/>
  <c r="F3380" i="11"/>
  <c r="E3380" i="11"/>
  <c r="D3380" i="11"/>
  <c r="C3380" i="11"/>
  <c r="L3379" i="11"/>
  <c r="K3379" i="11"/>
  <c r="J3379" i="11"/>
  <c r="I3379" i="11"/>
  <c r="H3379" i="11"/>
  <c r="G3379" i="11"/>
  <c r="F3379" i="11"/>
  <c r="E3379" i="11"/>
  <c r="D3379" i="11"/>
  <c r="C3379" i="11"/>
  <c r="L3378" i="11"/>
  <c r="K3378" i="11"/>
  <c r="J3378" i="11"/>
  <c r="I3378" i="11"/>
  <c r="H3378" i="11"/>
  <c r="G3378" i="11"/>
  <c r="F3378" i="11"/>
  <c r="E3378" i="11"/>
  <c r="D3378" i="11"/>
  <c r="C3378" i="11"/>
  <c r="L3377" i="11"/>
  <c r="K3377" i="11"/>
  <c r="J3377" i="11"/>
  <c r="I3377" i="11"/>
  <c r="H3377" i="11"/>
  <c r="G3377" i="11"/>
  <c r="F3377" i="11"/>
  <c r="E3377" i="11"/>
  <c r="D3377" i="11"/>
  <c r="C3377" i="11"/>
  <c r="L3376" i="11"/>
  <c r="K3376" i="11"/>
  <c r="J3376" i="11"/>
  <c r="I3376" i="11"/>
  <c r="H3376" i="11"/>
  <c r="G3376" i="11"/>
  <c r="F3376" i="11"/>
  <c r="E3376" i="11"/>
  <c r="D3376" i="11"/>
  <c r="C3376" i="11"/>
  <c r="L3375" i="11"/>
  <c r="K3375" i="11"/>
  <c r="J3375" i="11"/>
  <c r="I3375" i="11"/>
  <c r="H3375" i="11"/>
  <c r="G3375" i="11"/>
  <c r="F3375" i="11"/>
  <c r="E3375" i="11"/>
  <c r="D3375" i="11"/>
  <c r="C3375" i="11"/>
  <c r="L3374" i="11"/>
  <c r="K3374" i="11"/>
  <c r="J3374" i="11"/>
  <c r="I3374" i="11"/>
  <c r="H3374" i="11"/>
  <c r="G3374" i="11"/>
  <c r="F3374" i="11"/>
  <c r="E3374" i="11"/>
  <c r="D3374" i="11"/>
  <c r="C3374" i="11"/>
  <c r="L3373" i="11"/>
  <c r="K3373" i="11"/>
  <c r="J3373" i="11"/>
  <c r="I3373" i="11"/>
  <c r="H3373" i="11"/>
  <c r="G3373" i="11"/>
  <c r="F3373" i="11"/>
  <c r="E3373" i="11"/>
  <c r="D3373" i="11"/>
  <c r="C3373" i="11"/>
  <c r="L3372" i="11"/>
  <c r="K3372" i="11"/>
  <c r="J3372" i="11"/>
  <c r="I3372" i="11"/>
  <c r="H3372" i="11"/>
  <c r="G3372" i="11"/>
  <c r="F3372" i="11"/>
  <c r="E3372" i="11"/>
  <c r="D3372" i="11"/>
  <c r="C3372" i="11"/>
  <c r="L3371" i="11"/>
  <c r="K3371" i="11"/>
  <c r="J3371" i="11"/>
  <c r="I3371" i="11"/>
  <c r="H3371" i="11"/>
  <c r="G3371" i="11"/>
  <c r="F3371" i="11"/>
  <c r="E3371" i="11"/>
  <c r="D3371" i="11"/>
  <c r="C3371" i="11"/>
  <c r="L3370" i="11"/>
  <c r="K3370" i="11"/>
  <c r="J3370" i="11"/>
  <c r="I3370" i="11"/>
  <c r="H3370" i="11"/>
  <c r="G3370" i="11"/>
  <c r="F3370" i="11"/>
  <c r="E3370" i="11"/>
  <c r="D3370" i="11"/>
  <c r="C3370" i="11"/>
  <c r="L3369" i="11"/>
  <c r="K3369" i="11"/>
  <c r="J3369" i="11"/>
  <c r="I3369" i="11"/>
  <c r="H3369" i="11"/>
  <c r="G3369" i="11"/>
  <c r="F3369" i="11"/>
  <c r="E3369" i="11"/>
  <c r="D3369" i="11"/>
  <c r="C3369" i="11"/>
  <c r="L3368" i="11"/>
  <c r="K3368" i="11"/>
  <c r="J3368" i="11"/>
  <c r="I3368" i="11"/>
  <c r="H3368" i="11"/>
  <c r="G3368" i="11"/>
  <c r="F3368" i="11"/>
  <c r="E3368" i="11"/>
  <c r="D3368" i="11"/>
  <c r="C3368" i="11"/>
  <c r="L3367" i="11"/>
  <c r="K3367" i="11"/>
  <c r="J3367" i="11"/>
  <c r="I3367" i="11"/>
  <c r="H3367" i="11"/>
  <c r="G3367" i="11"/>
  <c r="F3367" i="11"/>
  <c r="E3367" i="11"/>
  <c r="D3367" i="11"/>
  <c r="C3367" i="11"/>
  <c r="L3366" i="11"/>
  <c r="K3366" i="11"/>
  <c r="J3366" i="11"/>
  <c r="I3366" i="11"/>
  <c r="H3366" i="11"/>
  <c r="G3366" i="11"/>
  <c r="F3366" i="11"/>
  <c r="E3366" i="11"/>
  <c r="D3366" i="11"/>
  <c r="C3366" i="11"/>
  <c r="L3365" i="11"/>
  <c r="K3365" i="11"/>
  <c r="J3365" i="11"/>
  <c r="I3365" i="11"/>
  <c r="H3365" i="11"/>
  <c r="G3365" i="11"/>
  <c r="F3365" i="11"/>
  <c r="E3365" i="11"/>
  <c r="D3365" i="11"/>
  <c r="C3365" i="11"/>
  <c r="L3364" i="11"/>
  <c r="K3364" i="11"/>
  <c r="J3364" i="11"/>
  <c r="I3364" i="11"/>
  <c r="H3364" i="11"/>
  <c r="G3364" i="11"/>
  <c r="F3364" i="11"/>
  <c r="E3364" i="11"/>
  <c r="D3364" i="11"/>
  <c r="C3364" i="11"/>
  <c r="L3363" i="11"/>
  <c r="K3363" i="11"/>
  <c r="J3363" i="11"/>
  <c r="I3363" i="11"/>
  <c r="H3363" i="11"/>
  <c r="G3363" i="11"/>
  <c r="F3363" i="11"/>
  <c r="E3363" i="11"/>
  <c r="D3363" i="11"/>
  <c r="C3363" i="11"/>
  <c r="L3362" i="11"/>
  <c r="K3362" i="11"/>
  <c r="J3362" i="11"/>
  <c r="I3362" i="11"/>
  <c r="H3362" i="11"/>
  <c r="G3362" i="11"/>
  <c r="F3362" i="11"/>
  <c r="E3362" i="11"/>
  <c r="D3362" i="11"/>
  <c r="C3362" i="11"/>
  <c r="L3361" i="11"/>
  <c r="K3361" i="11"/>
  <c r="J3361" i="11"/>
  <c r="I3361" i="11"/>
  <c r="H3361" i="11"/>
  <c r="G3361" i="11"/>
  <c r="F3361" i="11"/>
  <c r="E3361" i="11"/>
  <c r="D3361" i="11"/>
  <c r="C3361" i="11"/>
  <c r="L3360" i="11"/>
  <c r="K3360" i="11"/>
  <c r="J3360" i="11"/>
  <c r="I3360" i="11"/>
  <c r="H3360" i="11"/>
  <c r="G3360" i="11"/>
  <c r="F3360" i="11"/>
  <c r="E3360" i="11"/>
  <c r="D3360" i="11"/>
  <c r="C3360" i="11"/>
  <c r="L3359" i="11"/>
  <c r="K3359" i="11"/>
  <c r="J3359" i="11"/>
  <c r="I3359" i="11"/>
  <c r="H3359" i="11"/>
  <c r="G3359" i="11"/>
  <c r="F3359" i="11"/>
  <c r="E3359" i="11"/>
  <c r="D3359" i="11"/>
  <c r="C3359" i="11"/>
  <c r="L3358" i="11"/>
  <c r="K3358" i="11"/>
  <c r="J3358" i="11"/>
  <c r="I3358" i="11"/>
  <c r="H3358" i="11"/>
  <c r="G3358" i="11"/>
  <c r="F3358" i="11"/>
  <c r="E3358" i="11"/>
  <c r="D3358" i="11"/>
  <c r="C3358" i="11"/>
  <c r="L3357" i="11"/>
  <c r="K3357" i="11"/>
  <c r="J3357" i="11"/>
  <c r="I3357" i="11"/>
  <c r="H3357" i="11"/>
  <c r="G3357" i="11"/>
  <c r="F3357" i="11"/>
  <c r="E3357" i="11"/>
  <c r="D3357" i="11"/>
  <c r="C3357" i="11"/>
  <c r="L3356" i="11"/>
  <c r="K3356" i="11"/>
  <c r="J3356" i="11"/>
  <c r="I3356" i="11"/>
  <c r="H3356" i="11"/>
  <c r="G3356" i="11"/>
  <c r="F3356" i="11"/>
  <c r="E3356" i="11"/>
  <c r="D3356" i="11"/>
  <c r="C3356" i="11"/>
  <c r="L3355" i="11"/>
  <c r="K3355" i="11"/>
  <c r="J3355" i="11"/>
  <c r="I3355" i="11"/>
  <c r="H3355" i="11"/>
  <c r="G3355" i="11"/>
  <c r="F3355" i="11"/>
  <c r="E3355" i="11"/>
  <c r="D3355" i="11"/>
  <c r="C3355" i="11"/>
  <c r="L3354" i="11"/>
  <c r="K3354" i="11"/>
  <c r="J3354" i="11"/>
  <c r="I3354" i="11"/>
  <c r="H3354" i="11"/>
  <c r="G3354" i="11"/>
  <c r="F3354" i="11"/>
  <c r="E3354" i="11"/>
  <c r="D3354" i="11"/>
  <c r="C3354" i="11"/>
  <c r="L3353" i="11"/>
  <c r="K3353" i="11"/>
  <c r="J3353" i="11"/>
  <c r="I3353" i="11"/>
  <c r="H3353" i="11"/>
  <c r="G3353" i="11"/>
  <c r="F3353" i="11"/>
  <c r="E3353" i="11"/>
  <c r="D3353" i="11"/>
  <c r="C3353" i="11"/>
  <c r="L3352" i="11"/>
  <c r="K3352" i="11"/>
  <c r="J3352" i="11"/>
  <c r="I3352" i="11"/>
  <c r="H3352" i="11"/>
  <c r="G3352" i="11"/>
  <c r="F3352" i="11"/>
  <c r="E3352" i="11"/>
  <c r="D3352" i="11"/>
  <c r="C3352" i="11"/>
  <c r="L3351" i="11"/>
  <c r="K3351" i="11"/>
  <c r="J3351" i="11"/>
  <c r="I3351" i="11"/>
  <c r="H3351" i="11"/>
  <c r="G3351" i="11"/>
  <c r="F3351" i="11"/>
  <c r="E3351" i="11"/>
  <c r="D3351" i="11"/>
  <c r="C3351" i="11"/>
  <c r="L3350" i="11"/>
  <c r="K3350" i="11"/>
  <c r="J3350" i="11"/>
  <c r="I3350" i="11"/>
  <c r="H3350" i="11"/>
  <c r="G3350" i="11"/>
  <c r="F3350" i="11"/>
  <c r="E3350" i="11"/>
  <c r="D3350" i="11"/>
  <c r="C3350" i="11"/>
  <c r="L3349" i="11"/>
  <c r="K3349" i="11"/>
  <c r="J3349" i="11"/>
  <c r="I3349" i="11"/>
  <c r="H3349" i="11"/>
  <c r="G3349" i="11"/>
  <c r="F3349" i="11"/>
  <c r="E3349" i="11"/>
  <c r="D3349" i="11"/>
  <c r="C3349" i="11"/>
  <c r="L3348" i="11"/>
  <c r="K3348" i="11"/>
  <c r="J3348" i="11"/>
  <c r="I3348" i="11"/>
  <c r="H3348" i="11"/>
  <c r="G3348" i="11"/>
  <c r="F3348" i="11"/>
  <c r="E3348" i="11"/>
  <c r="D3348" i="11"/>
  <c r="C3348" i="11"/>
  <c r="L3347" i="11"/>
  <c r="K3347" i="11"/>
  <c r="J3347" i="11"/>
  <c r="I3347" i="11"/>
  <c r="H3347" i="11"/>
  <c r="G3347" i="11"/>
  <c r="F3347" i="11"/>
  <c r="E3347" i="11"/>
  <c r="D3347" i="11"/>
  <c r="C3347" i="11"/>
  <c r="L3346" i="11"/>
  <c r="K3346" i="11"/>
  <c r="J3346" i="11"/>
  <c r="I3346" i="11"/>
  <c r="H3346" i="11"/>
  <c r="G3346" i="11"/>
  <c r="F3346" i="11"/>
  <c r="E3346" i="11"/>
  <c r="D3346" i="11"/>
  <c r="C3346" i="11"/>
  <c r="L3345" i="11"/>
  <c r="K3345" i="11"/>
  <c r="J3345" i="11"/>
  <c r="I3345" i="11"/>
  <c r="H3345" i="11"/>
  <c r="G3345" i="11"/>
  <c r="F3345" i="11"/>
  <c r="E3345" i="11"/>
  <c r="D3345" i="11"/>
  <c r="C3345" i="11"/>
  <c r="L3344" i="11"/>
  <c r="K3344" i="11"/>
  <c r="J3344" i="11"/>
  <c r="I3344" i="11"/>
  <c r="H3344" i="11"/>
  <c r="G3344" i="11"/>
  <c r="F3344" i="11"/>
  <c r="E3344" i="11"/>
  <c r="D3344" i="11"/>
  <c r="C3344" i="11"/>
  <c r="L3343" i="11"/>
  <c r="K3343" i="11"/>
  <c r="J3343" i="11"/>
  <c r="I3343" i="11"/>
  <c r="H3343" i="11"/>
  <c r="G3343" i="11"/>
  <c r="F3343" i="11"/>
  <c r="E3343" i="11"/>
  <c r="D3343" i="11"/>
  <c r="C3343" i="11"/>
  <c r="L3342" i="11"/>
  <c r="K3342" i="11"/>
  <c r="J3342" i="11"/>
  <c r="I3342" i="11"/>
  <c r="H3342" i="11"/>
  <c r="G3342" i="11"/>
  <c r="F3342" i="11"/>
  <c r="E3342" i="11"/>
  <c r="D3342" i="11"/>
  <c r="C3342" i="11"/>
  <c r="L3341" i="11"/>
  <c r="K3341" i="11"/>
  <c r="J3341" i="11"/>
  <c r="I3341" i="11"/>
  <c r="H3341" i="11"/>
  <c r="G3341" i="11"/>
  <c r="F3341" i="11"/>
  <c r="E3341" i="11"/>
  <c r="D3341" i="11"/>
  <c r="C3341" i="11"/>
  <c r="L3340" i="11"/>
  <c r="K3340" i="11"/>
  <c r="J3340" i="11"/>
  <c r="I3340" i="11"/>
  <c r="H3340" i="11"/>
  <c r="G3340" i="11"/>
  <c r="F3340" i="11"/>
  <c r="E3340" i="11"/>
  <c r="D3340" i="11"/>
  <c r="C3340" i="11"/>
  <c r="L3339" i="11"/>
  <c r="K3339" i="11"/>
  <c r="J3339" i="11"/>
  <c r="I3339" i="11"/>
  <c r="H3339" i="11"/>
  <c r="G3339" i="11"/>
  <c r="F3339" i="11"/>
  <c r="E3339" i="11"/>
  <c r="D3339" i="11"/>
  <c r="C3339" i="11"/>
  <c r="L3338" i="11"/>
  <c r="K3338" i="11"/>
  <c r="J3338" i="11"/>
  <c r="I3338" i="11"/>
  <c r="H3338" i="11"/>
  <c r="G3338" i="11"/>
  <c r="F3338" i="11"/>
  <c r="E3338" i="11"/>
  <c r="D3338" i="11"/>
  <c r="C3338" i="11"/>
  <c r="L3337" i="11"/>
  <c r="K3337" i="11"/>
  <c r="J3337" i="11"/>
  <c r="I3337" i="11"/>
  <c r="H3337" i="11"/>
  <c r="G3337" i="11"/>
  <c r="F3337" i="11"/>
  <c r="E3337" i="11"/>
  <c r="D3337" i="11"/>
  <c r="C3337" i="11"/>
  <c r="L3336" i="11"/>
  <c r="K3336" i="11"/>
  <c r="J3336" i="11"/>
  <c r="I3336" i="11"/>
  <c r="H3336" i="11"/>
  <c r="G3336" i="11"/>
  <c r="F3336" i="11"/>
  <c r="E3336" i="11"/>
  <c r="D3336" i="11"/>
  <c r="C3336" i="11"/>
  <c r="L3335" i="11"/>
  <c r="K3335" i="11"/>
  <c r="J3335" i="11"/>
  <c r="I3335" i="11"/>
  <c r="H3335" i="11"/>
  <c r="G3335" i="11"/>
  <c r="F3335" i="11"/>
  <c r="E3335" i="11"/>
  <c r="D3335" i="11"/>
  <c r="C3335" i="11"/>
  <c r="L3334" i="11"/>
  <c r="K3334" i="11"/>
  <c r="J3334" i="11"/>
  <c r="I3334" i="11"/>
  <c r="H3334" i="11"/>
  <c r="G3334" i="11"/>
  <c r="F3334" i="11"/>
  <c r="E3334" i="11"/>
  <c r="D3334" i="11"/>
  <c r="C3334" i="11"/>
  <c r="L3333" i="11"/>
  <c r="K3333" i="11"/>
  <c r="J3333" i="11"/>
  <c r="I3333" i="11"/>
  <c r="H3333" i="11"/>
  <c r="G3333" i="11"/>
  <c r="F3333" i="11"/>
  <c r="E3333" i="11"/>
  <c r="D3333" i="11"/>
  <c r="C3333" i="11"/>
  <c r="L3332" i="11"/>
  <c r="K3332" i="11"/>
  <c r="J3332" i="11"/>
  <c r="I3332" i="11"/>
  <c r="H3332" i="11"/>
  <c r="G3332" i="11"/>
  <c r="F3332" i="11"/>
  <c r="E3332" i="11"/>
  <c r="D3332" i="11"/>
  <c r="C3332" i="11"/>
  <c r="L3331" i="11"/>
  <c r="K3331" i="11"/>
  <c r="J3331" i="11"/>
  <c r="I3331" i="11"/>
  <c r="H3331" i="11"/>
  <c r="G3331" i="11"/>
  <c r="F3331" i="11"/>
  <c r="E3331" i="11"/>
  <c r="D3331" i="11"/>
  <c r="C3331" i="11"/>
  <c r="L3330" i="11"/>
  <c r="K3330" i="11"/>
  <c r="J3330" i="11"/>
  <c r="I3330" i="11"/>
  <c r="H3330" i="11"/>
  <c r="G3330" i="11"/>
  <c r="F3330" i="11"/>
  <c r="E3330" i="11"/>
  <c r="D3330" i="11"/>
  <c r="C3330" i="11"/>
  <c r="L3329" i="11"/>
  <c r="K3329" i="11"/>
  <c r="J3329" i="11"/>
  <c r="I3329" i="11"/>
  <c r="H3329" i="11"/>
  <c r="G3329" i="11"/>
  <c r="F3329" i="11"/>
  <c r="E3329" i="11"/>
  <c r="D3329" i="11"/>
  <c r="C3329" i="11"/>
  <c r="L3328" i="11"/>
  <c r="K3328" i="11"/>
  <c r="J3328" i="11"/>
  <c r="I3328" i="11"/>
  <c r="H3328" i="11"/>
  <c r="G3328" i="11"/>
  <c r="F3328" i="11"/>
  <c r="E3328" i="11"/>
  <c r="D3328" i="11"/>
  <c r="C3328" i="11"/>
  <c r="L3327" i="11"/>
  <c r="K3327" i="11"/>
  <c r="J3327" i="11"/>
  <c r="I3327" i="11"/>
  <c r="H3327" i="11"/>
  <c r="G3327" i="11"/>
  <c r="F3327" i="11"/>
  <c r="E3327" i="11"/>
  <c r="D3327" i="11"/>
  <c r="C3327" i="11"/>
  <c r="L3326" i="11"/>
  <c r="K3326" i="11"/>
  <c r="J3326" i="11"/>
  <c r="I3326" i="11"/>
  <c r="H3326" i="11"/>
  <c r="G3326" i="11"/>
  <c r="F3326" i="11"/>
  <c r="E3326" i="11"/>
  <c r="D3326" i="11"/>
  <c r="C3326" i="11"/>
  <c r="L3325" i="11"/>
  <c r="K3325" i="11"/>
  <c r="J3325" i="11"/>
  <c r="I3325" i="11"/>
  <c r="H3325" i="11"/>
  <c r="G3325" i="11"/>
  <c r="F3325" i="11"/>
  <c r="E3325" i="11"/>
  <c r="D3325" i="11"/>
  <c r="C3325" i="11"/>
  <c r="L3324" i="11"/>
  <c r="K3324" i="11"/>
  <c r="J3324" i="11"/>
  <c r="I3324" i="11"/>
  <c r="H3324" i="11"/>
  <c r="G3324" i="11"/>
  <c r="F3324" i="11"/>
  <c r="E3324" i="11"/>
  <c r="D3324" i="11"/>
  <c r="C3324" i="11"/>
  <c r="L3323" i="11"/>
  <c r="K3323" i="11"/>
  <c r="J3323" i="11"/>
  <c r="I3323" i="11"/>
  <c r="H3323" i="11"/>
  <c r="G3323" i="11"/>
  <c r="F3323" i="11"/>
  <c r="E3323" i="11"/>
  <c r="D3323" i="11"/>
  <c r="C3323" i="11"/>
  <c r="L3322" i="11"/>
  <c r="K3322" i="11"/>
  <c r="J3322" i="11"/>
  <c r="I3322" i="11"/>
  <c r="H3322" i="11"/>
  <c r="G3322" i="11"/>
  <c r="F3322" i="11"/>
  <c r="E3322" i="11"/>
  <c r="D3322" i="11"/>
  <c r="C3322" i="11"/>
  <c r="L3321" i="11"/>
  <c r="K3321" i="11"/>
  <c r="J3321" i="11"/>
  <c r="I3321" i="11"/>
  <c r="H3321" i="11"/>
  <c r="G3321" i="11"/>
  <c r="F3321" i="11"/>
  <c r="E3321" i="11"/>
  <c r="D3321" i="11"/>
  <c r="C3321" i="11"/>
  <c r="L3320" i="11"/>
  <c r="K3320" i="11"/>
  <c r="J3320" i="11"/>
  <c r="I3320" i="11"/>
  <c r="H3320" i="11"/>
  <c r="G3320" i="11"/>
  <c r="F3320" i="11"/>
  <c r="E3320" i="11"/>
  <c r="D3320" i="11"/>
  <c r="C3320" i="11"/>
  <c r="L3319" i="11"/>
  <c r="K3319" i="11"/>
  <c r="J3319" i="11"/>
  <c r="I3319" i="11"/>
  <c r="H3319" i="11"/>
  <c r="G3319" i="11"/>
  <c r="F3319" i="11"/>
  <c r="E3319" i="11"/>
  <c r="D3319" i="11"/>
  <c r="C3319" i="11"/>
  <c r="L3318" i="11"/>
  <c r="K3318" i="11"/>
  <c r="J3318" i="11"/>
  <c r="I3318" i="11"/>
  <c r="H3318" i="11"/>
  <c r="G3318" i="11"/>
  <c r="F3318" i="11"/>
  <c r="E3318" i="11"/>
  <c r="D3318" i="11"/>
  <c r="C3318" i="11"/>
  <c r="L3317" i="11"/>
  <c r="K3317" i="11"/>
  <c r="J3317" i="11"/>
  <c r="I3317" i="11"/>
  <c r="H3317" i="11"/>
  <c r="G3317" i="11"/>
  <c r="F3317" i="11"/>
  <c r="E3317" i="11"/>
  <c r="D3317" i="11"/>
  <c r="C3317" i="11"/>
  <c r="L3316" i="11"/>
  <c r="K3316" i="11"/>
  <c r="J3316" i="11"/>
  <c r="I3316" i="11"/>
  <c r="H3316" i="11"/>
  <c r="G3316" i="11"/>
  <c r="F3316" i="11"/>
  <c r="E3316" i="11"/>
  <c r="D3316" i="11"/>
  <c r="C3316" i="11"/>
  <c r="L3315" i="11"/>
  <c r="K3315" i="11"/>
  <c r="J3315" i="11"/>
  <c r="I3315" i="11"/>
  <c r="H3315" i="11"/>
  <c r="G3315" i="11"/>
  <c r="F3315" i="11"/>
  <c r="E3315" i="11"/>
  <c r="D3315" i="11"/>
  <c r="C3315" i="11"/>
  <c r="L3314" i="11"/>
  <c r="K3314" i="11"/>
  <c r="J3314" i="11"/>
  <c r="I3314" i="11"/>
  <c r="H3314" i="11"/>
  <c r="G3314" i="11"/>
  <c r="F3314" i="11"/>
  <c r="E3314" i="11"/>
  <c r="D3314" i="11"/>
  <c r="C3314" i="11"/>
  <c r="L3313" i="11"/>
  <c r="K3313" i="11"/>
  <c r="J3313" i="11"/>
  <c r="I3313" i="11"/>
  <c r="H3313" i="11"/>
  <c r="G3313" i="11"/>
  <c r="F3313" i="11"/>
  <c r="E3313" i="11"/>
  <c r="D3313" i="11"/>
  <c r="C3313" i="11"/>
  <c r="L3312" i="11"/>
  <c r="K3312" i="11"/>
  <c r="J3312" i="11"/>
  <c r="I3312" i="11"/>
  <c r="H3312" i="11"/>
  <c r="G3312" i="11"/>
  <c r="F3312" i="11"/>
  <c r="E3312" i="11"/>
  <c r="D3312" i="11"/>
  <c r="C3312" i="11"/>
  <c r="L3311" i="11"/>
  <c r="K3311" i="11"/>
  <c r="J3311" i="11"/>
  <c r="I3311" i="11"/>
  <c r="H3311" i="11"/>
  <c r="G3311" i="11"/>
  <c r="F3311" i="11"/>
  <c r="E3311" i="11"/>
  <c r="D3311" i="11"/>
  <c r="C3311" i="11"/>
  <c r="L3310" i="11"/>
  <c r="K3310" i="11"/>
  <c r="J3310" i="11"/>
  <c r="I3310" i="11"/>
  <c r="H3310" i="11"/>
  <c r="G3310" i="11"/>
  <c r="F3310" i="11"/>
  <c r="E3310" i="11"/>
  <c r="D3310" i="11"/>
  <c r="C3310" i="11"/>
  <c r="L3309" i="11"/>
  <c r="K3309" i="11"/>
  <c r="J3309" i="11"/>
  <c r="I3309" i="11"/>
  <c r="H3309" i="11"/>
  <c r="G3309" i="11"/>
  <c r="F3309" i="11"/>
  <c r="E3309" i="11"/>
  <c r="D3309" i="11"/>
  <c r="C3309" i="11"/>
  <c r="L3308" i="11"/>
  <c r="K3308" i="11"/>
  <c r="J3308" i="11"/>
  <c r="I3308" i="11"/>
  <c r="H3308" i="11"/>
  <c r="G3308" i="11"/>
  <c r="F3308" i="11"/>
  <c r="E3308" i="11"/>
  <c r="D3308" i="11"/>
  <c r="C3308" i="11"/>
  <c r="L3307" i="11"/>
  <c r="K3307" i="11"/>
  <c r="J3307" i="11"/>
  <c r="I3307" i="11"/>
  <c r="H3307" i="11"/>
  <c r="G3307" i="11"/>
  <c r="F3307" i="11"/>
  <c r="E3307" i="11"/>
  <c r="D3307" i="11"/>
  <c r="C3307" i="11"/>
  <c r="L3306" i="11"/>
  <c r="K3306" i="11"/>
  <c r="J3306" i="11"/>
  <c r="I3306" i="11"/>
  <c r="H3306" i="11"/>
  <c r="G3306" i="11"/>
  <c r="F3306" i="11"/>
  <c r="E3306" i="11"/>
  <c r="D3306" i="11"/>
  <c r="C3306" i="11"/>
  <c r="L3305" i="11"/>
  <c r="K3305" i="11"/>
  <c r="J3305" i="11"/>
  <c r="I3305" i="11"/>
  <c r="H3305" i="11"/>
  <c r="G3305" i="11"/>
  <c r="F3305" i="11"/>
  <c r="E3305" i="11"/>
  <c r="D3305" i="11"/>
  <c r="C3305" i="11"/>
  <c r="L3304" i="11"/>
  <c r="K3304" i="11"/>
  <c r="J3304" i="11"/>
  <c r="I3304" i="11"/>
  <c r="H3304" i="11"/>
  <c r="G3304" i="11"/>
  <c r="F3304" i="11"/>
  <c r="E3304" i="11"/>
  <c r="D3304" i="11"/>
  <c r="C3304" i="11"/>
  <c r="L3303" i="11"/>
  <c r="K3303" i="11"/>
  <c r="J3303" i="11"/>
  <c r="I3303" i="11"/>
  <c r="H3303" i="11"/>
  <c r="G3303" i="11"/>
  <c r="F3303" i="11"/>
  <c r="E3303" i="11"/>
  <c r="D3303" i="11"/>
  <c r="C3303" i="11"/>
  <c r="L3302" i="11"/>
  <c r="K3302" i="11"/>
  <c r="J3302" i="11"/>
  <c r="I3302" i="11"/>
  <c r="H3302" i="11"/>
  <c r="G3302" i="11"/>
  <c r="F3302" i="11"/>
  <c r="E3302" i="11"/>
  <c r="D3302" i="11"/>
  <c r="C3302" i="11"/>
  <c r="L3301" i="11"/>
  <c r="K3301" i="11"/>
  <c r="J3301" i="11"/>
  <c r="I3301" i="11"/>
  <c r="H3301" i="11"/>
  <c r="G3301" i="11"/>
  <c r="F3301" i="11"/>
  <c r="E3301" i="11"/>
  <c r="D3301" i="11"/>
  <c r="C3301" i="11"/>
  <c r="L3300" i="11"/>
  <c r="K3300" i="11"/>
  <c r="J3300" i="11"/>
  <c r="I3300" i="11"/>
  <c r="H3300" i="11"/>
  <c r="G3300" i="11"/>
  <c r="F3300" i="11"/>
  <c r="E3300" i="11"/>
  <c r="D3300" i="11"/>
  <c r="C3300" i="11"/>
  <c r="L3299" i="11"/>
  <c r="K3299" i="11"/>
  <c r="J3299" i="11"/>
  <c r="I3299" i="11"/>
  <c r="H3299" i="11"/>
  <c r="G3299" i="11"/>
  <c r="F3299" i="11"/>
  <c r="E3299" i="11"/>
  <c r="D3299" i="11"/>
  <c r="C3299" i="11"/>
  <c r="L3298" i="11"/>
  <c r="K3298" i="11"/>
  <c r="J3298" i="11"/>
  <c r="I3298" i="11"/>
  <c r="H3298" i="11"/>
  <c r="G3298" i="11"/>
  <c r="F3298" i="11"/>
  <c r="E3298" i="11"/>
  <c r="D3298" i="11"/>
  <c r="C3298" i="11"/>
  <c r="L3297" i="11"/>
  <c r="K3297" i="11"/>
  <c r="J3297" i="11"/>
  <c r="I3297" i="11"/>
  <c r="H3297" i="11"/>
  <c r="G3297" i="11"/>
  <c r="F3297" i="11"/>
  <c r="E3297" i="11"/>
  <c r="D3297" i="11"/>
  <c r="C3297" i="11"/>
  <c r="L3296" i="11"/>
  <c r="K3296" i="11"/>
  <c r="J3296" i="11"/>
  <c r="I3296" i="11"/>
  <c r="H3296" i="11"/>
  <c r="G3296" i="11"/>
  <c r="F3296" i="11"/>
  <c r="E3296" i="11"/>
  <c r="D3296" i="11"/>
  <c r="C3296" i="11"/>
  <c r="L3295" i="11"/>
  <c r="K3295" i="11"/>
  <c r="J3295" i="11"/>
  <c r="I3295" i="11"/>
  <c r="H3295" i="11"/>
  <c r="G3295" i="11"/>
  <c r="F3295" i="11"/>
  <c r="E3295" i="11"/>
  <c r="D3295" i="11"/>
  <c r="C3295" i="11"/>
  <c r="L3294" i="11"/>
  <c r="K3294" i="11"/>
  <c r="J3294" i="11"/>
  <c r="I3294" i="11"/>
  <c r="H3294" i="11"/>
  <c r="G3294" i="11"/>
  <c r="F3294" i="11"/>
  <c r="E3294" i="11"/>
  <c r="D3294" i="11"/>
  <c r="C3294" i="11"/>
  <c r="L3293" i="11"/>
  <c r="K3293" i="11"/>
  <c r="J3293" i="11"/>
  <c r="I3293" i="11"/>
  <c r="H3293" i="11"/>
  <c r="G3293" i="11"/>
  <c r="F3293" i="11"/>
  <c r="E3293" i="11"/>
  <c r="D3293" i="11"/>
  <c r="C3293" i="11"/>
  <c r="L3292" i="11"/>
  <c r="K3292" i="11"/>
  <c r="J3292" i="11"/>
  <c r="I3292" i="11"/>
  <c r="H3292" i="11"/>
  <c r="G3292" i="11"/>
  <c r="F3292" i="11"/>
  <c r="E3292" i="11"/>
  <c r="D3292" i="11"/>
  <c r="C3292" i="11"/>
  <c r="L3291" i="11"/>
  <c r="K3291" i="11"/>
  <c r="J3291" i="11"/>
  <c r="I3291" i="11"/>
  <c r="H3291" i="11"/>
  <c r="G3291" i="11"/>
  <c r="F3291" i="11"/>
  <c r="E3291" i="11"/>
  <c r="D3291" i="11"/>
  <c r="C3291" i="11"/>
  <c r="L3290" i="11"/>
  <c r="K3290" i="11"/>
  <c r="J3290" i="11"/>
  <c r="I3290" i="11"/>
  <c r="H3290" i="11"/>
  <c r="G3290" i="11"/>
  <c r="F3290" i="11"/>
  <c r="E3290" i="11"/>
  <c r="D3290" i="11"/>
  <c r="C3290" i="11"/>
  <c r="L3289" i="11"/>
  <c r="K3289" i="11"/>
  <c r="J3289" i="11"/>
  <c r="I3289" i="11"/>
  <c r="H3289" i="11"/>
  <c r="G3289" i="11"/>
  <c r="F3289" i="11"/>
  <c r="E3289" i="11"/>
  <c r="D3289" i="11"/>
  <c r="C3289" i="11"/>
  <c r="L3288" i="11"/>
  <c r="K3288" i="11"/>
  <c r="J3288" i="11"/>
  <c r="I3288" i="11"/>
  <c r="H3288" i="11"/>
  <c r="G3288" i="11"/>
  <c r="F3288" i="11"/>
  <c r="E3288" i="11"/>
  <c r="D3288" i="11"/>
  <c r="C3288" i="11"/>
  <c r="L3287" i="11"/>
  <c r="K3287" i="11"/>
  <c r="J3287" i="11"/>
  <c r="I3287" i="11"/>
  <c r="H3287" i="11"/>
  <c r="G3287" i="11"/>
  <c r="F3287" i="11"/>
  <c r="E3287" i="11"/>
  <c r="D3287" i="11"/>
  <c r="C3287" i="11"/>
  <c r="L3286" i="11"/>
  <c r="K3286" i="11"/>
  <c r="J3286" i="11"/>
  <c r="I3286" i="11"/>
  <c r="H3286" i="11"/>
  <c r="G3286" i="11"/>
  <c r="F3286" i="11"/>
  <c r="E3286" i="11"/>
  <c r="D3286" i="11"/>
  <c r="C3286" i="11"/>
  <c r="L3285" i="11"/>
  <c r="K3285" i="11"/>
  <c r="J3285" i="11"/>
  <c r="I3285" i="11"/>
  <c r="H3285" i="11"/>
  <c r="G3285" i="11"/>
  <c r="F3285" i="11"/>
  <c r="E3285" i="11"/>
  <c r="D3285" i="11"/>
  <c r="C3285" i="11"/>
  <c r="L3284" i="11"/>
  <c r="K3284" i="11"/>
  <c r="J3284" i="11"/>
  <c r="I3284" i="11"/>
  <c r="H3284" i="11"/>
  <c r="G3284" i="11"/>
  <c r="F3284" i="11"/>
  <c r="E3284" i="11"/>
  <c r="D3284" i="11"/>
  <c r="C3284" i="11"/>
  <c r="L3283" i="11"/>
  <c r="K3283" i="11"/>
  <c r="J3283" i="11"/>
  <c r="I3283" i="11"/>
  <c r="H3283" i="11"/>
  <c r="G3283" i="11"/>
  <c r="F3283" i="11"/>
  <c r="E3283" i="11"/>
  <c r="D3283" i="11"/>
  <c r="C3283" i="11"/>
  <c r="L3282" i="11"/>
  <c r="K3282" i="11"/>
  <c r="J3282" i="11"/>
  <c r="I3282" i="11"/>
  <c r="H3282" i="11"/>
  <c r="G3282" i="11"/>
  <c r="F3282" i="11"/>
  <c r="E3282" i="11"/>
  <c r="D3282" i="11"/>
  <c r="C3282" i="11"/>
  <c r="L3281" i="11"/>
  <c r="K3281" i="11"/>
  <c r="J3281" i="11"/>
  <c r="I3281" i="11"/>
  <c r="H3281" i="11"/>
  <c r="G3281" i="11"/>
  <c r="F3281" i="11"/>
  <c r="E3281" i="11"/>
  <c r="D3281" i="11"/>
  <c r="C3281" i="11"/>
  <c r="L3280" i="11"/>
  <c r="K3280" i="11"/>
  <c r="J3280" i="11"/>
  <c r="I3280" i="11"/>
  <c r="H3280" i="11"/>
  <c r="G3280" i="11"/>
  <c r="F3280" i="11"/>
  <c r="E3280" i="11"/>
  <c r="D3280" i="11"/>
  <c r="C3280" i="11"/>
  <c r="L3279" i="11"/>
  <c r="K3279" i="11"/>
  <c r="J3279" i="11"/>
  <c r="I3279" i="11"/>
  <c r="H3279" i="11"/>
  <c r="G3279" i="11"/>
  <c r="F3279" i="11"/>
  <c r="E3279" i="11"/>
  <c r="D3279" i="11"/>
  <c r="C3279" i="11"/>
  <c r="L3278" i="11"/>
  <c r="K3278" i="11"/>
  <c r="J3278" i="11"/>
  <c r="I3278" i="11"/>
  <c r="H3278" i="11"/>
  <c r="G3278" i="11"/>
  <c r="F3278" i="11"/>
  <c r="E3278" i="11"/>
  <c r="D3278" i="11"/>
  <c r="C3278" i="11"/>
  <c r="L3277" i="11"/>
  <c r="K3277" i="11"/>
  <c r="J3277" i="11"/>
  <c r="I3277" i="11"/>
  <c r="H3277" i="11"/>
  <c r="G3277" i="11"/>
  <c r="F3277" i="11"/>
  <c r="E3277" i="11"/>
  <c r="D3277" i="11"/>
  <c r="C3277" i="11"/>
  <c r="L3276" i="11"/>
  <c r="K3276" i="11"/>
  <c r="J3276" i="11"/>
  <c r="I3276" i="11"/>
  <c r="H3276" i="11"/>
  <c r="G3276" i="11"/>
  <c r="F3276" i="11"/>
  <c r="E3276" i="11"/>
  <c r="D3276" i="11"/>
  <c r="C3276" i="11"/>
  <c r="L3275" i="11"/>
  <c r="K3275" i="11"/>
  <c r="J3275" i="11"/>
  <c r="I3275" i="11"/>
  <c r="H3275" i="11"/>
  <c r="G3275" i="11"/>
  <c r="F3275" i="11"/>
  <c r="E3275" i="11"/>
  <c r="D3275" i="11"/>
  <c r="C3275" i="11"/>
  <c r="L3274" i="11"/>
  <c r="K3274" i="11"/>
  <c r="J3274" i="11"/>
  <c r="I3274" i="11"/>
  <c r="H3274" i="11"/>
  <c r="G3274" i="11"/>
  <c r="F3274" i="11"/>
  <c r="E3274" i="11"/>
  <c r="D3274" i="11"/>
  <c r="C3274" i="11"/>
  <c r="L3273" i="11"/>
  <c r="K3273" i="11"/>
  <c r="J3273" i="11"/>
  <c r="I3273" i="11"/>
  <c r="H3273" i="11"/>
  <c r="G3273" i="11"/>
  <c r="F3273" i="11"/>
  <c r="E3273" i="11"/>
  <c r="D3273" i="11"/>
  <c r="C3273" i="11"/>
  <c r="L3272" i="11"/>
  <c r="K3272" i="11"/>
  <c r="J3272" i="11"/>
  <c r="I3272" i="11"/>
  <c r="H3272" i="11"/>
  <c r="G3272" i="11"/>
  <c r="F3272" i="11"/>
  <c r="E3272" i="11"/>
  <c r="D3272" i="11"/>
  <c r="C3272" i="11"/>
  <c r="L3271" i="11"/>
  <c r="K3271" i="11"/>
  <c r="J3271" i="11"/>
  <c r="I3271" i="11"/>
  <c r="H3271" i="11"/>
  <c r="G3271" i="11"/>
  <c r="F3271" i="11"/>
  <c r="E3271" i="11"/>
  <c r="D3271" i="11"/>
  <c r="C3271" i="11"/>
  <c r="L3270" i="11"/>
  <c r="K3270" i="11"/>
  <c r="J3270" i="11"/>
  <c r="I3270" i="11"/>
  <c r="H3270" i="11"/>
  <c r="G3270" i="11"/>
  <c r="F3270" i="11"/>
  <c r="E3270" i="11"/>
  <c r="D3270" i="11"/>
  <c r="C3270" i="11"/>
  <c r="L3269" i="11"/>
  <c r="K3269" i="11"/>
  <c r="J3269" i="11"/>
  <c r="I3269" i="11"/>
  <c r="H3269" i="11"/>
  <c r="G3269" i="11"/>
  <c r="F3269" i="11"/>
  <c r="E3269" i="11"/>
  <c r="D3269" i="11"/>
  <c r="C3269" i="11"/>
  <c r="L3268" i="11"/>
  <c r="K3268" i="11"/>
  <c r="J3268" i="11"/>
  <c r="I3268" i="11"/>
  <c r="H3268" i="11"/>
  <c r="G3268" i="11"/>
  <c r="F3268" i="11"/>
  <c r="E3268" i="11"/>
  <c r="D3268" i="11"/>
  <c r="C3268" i="11"/>
  <c r="L3267" i="11"/>
  <c r="K3267" i="11"/>
  <c r="J3267" i="11"/>
  <c r="I3267" i="11"/>
  <c r="H3267" i="11"/>
  <c r="G3267" i="11"/>
  <c r="F3267" i="11"/>
  <c r="E3267" i="11"/>
  <c r="D3267" i="11"/>
  <c r="C3267" i="11"/>
  <c r="L3266" i="11"/>
  <c r="K3266" i="11"/>
  <c r="J3266" i="11"/>
  <c r="I3266" i="11"/>
  <c r="H3266" i="11"/>
  <c r="G3266" i="11"/>
  <c r="F3266" i="11"/>
  <c r="E3266" i="11"/>
  <c r="D3266" i="11"/>
  <c r="C3266" i="11"/>
  <c r="L3265" i="11"/>
  <c r="K3265" i="11"/>
  <c r="J3265" i="11"/>
  <c r="I3265" i="11"/>
  <c r="H3265" i="11"/>
  <c r="G3265" i="11"/>
  <c r="F3265" i="11"/>
  <c r="E3265" i="11"/>
  <c r="D3265" i="11"/>
  <c r="C3265" i="11"/>
  <c r="L3264" i="11"/>
  <c r="K3264" i="11"/>
  <c r="J3264" i="11"/>
  <c r="I3264" i="11"/>
  <c r="H3264" i="11"/>
  <c r="G3264" i="11"/>
  <c r="F3264" i="11"/>
  <c r="E3264" i="11"/>
  <c r="D3264" i="11"/>
  <c r="C3264" i="11"/>
  <c r="L3263" i="11"/>
  <c r="K3263" i="11"/>
  <c r="J3263" i="11"/>
  <c r="I3263" i="11"/>
  <c r="H3263" i="11"/>
  <c r="G3263" i="11"/>
  <c r="F3263" i="11"/>
  <c r="E3263" i="11"/>
  <c r="D3263" i="11"/>
  <c r="C3263" i="11"/>
  <c r="L3262" i="11"/>
  <c r="K3262" i="11"/>
  <c r="J3262" i="11"/>
  <c r="I3262" i="11"/>
  <c r="H3262" i="11"/>
  <c r="G3262" i="11"/>
  <c r="F3262" i="11"/>
  <c r="E3262" i="11"/>
  <c r="D3262" i="11"/>
  <c r="C3262" i="11"/>
  <c r="L3261" i="11"/>
  <c r="K3261" i="11"/>
  <c r="J3261" i="11"/>
  <c r="I3261" i="11"/>
  <c r="H3261" i="11"/>
  <c r="G3261" i="11"/>
  <c r="F3261" i="11"/>
  <c r="E3261" i="11"/>
  <c r="D3261" i="11"/>
  <c r="C3261" i="11"/>
  <c r="L3260" i="11"/>
  <c r="K3260" i="11"/>
  <c r="J3260" i="11"/>
  <c r="I3260" i="11"/>
  <c r="H3260" i="11"/>
  <c r="G3260" i="11"/>
  <c r="F3260" i="11"/>
  <c r="E3260" i="11"/>
  <c r="D3260" i="11"/>
  <c r="C3260" i="11"/>
  <c r="L3259" i="11"/>
  <c r="K3259" i="11"/>
  <c r="J3259" i="11"/>
  <c r="I3259" i="11"/>
  <c r="H3259" i="11"/>
  <c r="G3259" i="11"/>
  <c r="F3259" i="11"/>
  <c r="E3259" i="11"/>
  <c r="D3259" i="11"/>
  <c r="C3259" i="11"/>
  <c r="L3258" i="11"/>
  <c r="K3258" i="11"/>
  <c r="J3258" i="11"/>
  <c r="I3258" i="11"/>
  <c r="H3258" i="11"/>
  <c r="G3258" i="11"/>
  <c r="F3258" i="11"/>
  <c r="E3258" i="11"/>
  <c r="D3258" i="11"/>
  <c r="C3258" i="11"/>
  <c r="L3257" i="11"/>
  <c r="K3257" i="11"/>
  <c r="J3257" i="11"/>
  <c r="I3257" i="11"/>
  <c r="H3257" i="11"/>
  <c r="G3257" i="11"/>
  <c r="F3257" i="11"/>
  <c r="E3257" i="11"/>
  <c r="D3257" i="11"/>
  <c r="C3257" i="11"/>
  <c r="L3256" i="11"/>
  <c r="K3256" i="11"/>
  <c r="J3256" i="11"/>
  <c r="I3256" i="11"/>
  <c r="H3256" i="11"/>
  <c r="G3256" i="11"/>
  <c r="F3256" i="11"/>
  <c r="E3256" i="11"/>
  <c r="D3256" i="11"/>
  <c r="C3256" i="11"/>
  <c r="L3255" i="11"/>
  <c r="K3255" i="11"/>
  <c r="J3255" i="11"/>
  <c r="I3255" i="11"/>
  <c r="H3255" i="11"/>
  <c r="G3255" i="11"/>
  <c r="F3255" i="11"/>
  <c r="E3255" i="11"/>
  <c r="D3255" i="11"/>
  <c r="C3255" i="11"/>
  <c r="L3254" i="11"/>
  <c r="K3254" i="11"/>
  <c r="J3254" i="11"/>
  <c r="I3254" i="11"/>
  <c r="H3254" i="11"/>
  <c r="G3254" i="11"/>
  <c r="F3254" i="11"/>
  <c r="E3254" i="11"/>
  <c r="D3254" i="11"/>
  <c r="C3254" i="11"/>
  <c r="L3253" i="11"/>
  <c r="K3253" i="11"/>
  <c r="J3253" i="11"/>
  <c r="I3253" i="11"/>
  <c r="H3253" i="11"/>
  <c r="G3253" i="11"/>
  <c r="F3253" i="11"/>
  <c r="E3253" i="11"/>
  <c r="D3253" i="11"/>
  <c r="C3253" i="11"/>
  <c r="L3252" i="11"/>
  <c r="K3252" i="11"/>
  <c r="J3252" i="11"/>
  <c r="I3252" i="11"/>
  <c r="H3252" i="11"/>
  <c r="G3252" i="11"/>
  <c r="F3252" i="11"/>
  <c r="E3252" i="11"/>
  <c r="D3252" i="11"/>
  <c r="C3252" i="11"/>
  <c r="L3251" i="11"/>
  <c r="K3251" i="11"/>
  <c r="J3251" i="11"/>
  <c r="I3251" i="11"/>
  <c r="H3251" i="11"/>
  <c r="G3251" i="11"/>
  <c r="F3251" i="11"/>
  <c r="E3251" i="11"/>
  <c r="D3251" i="11"/>
  <c r="C3251" i="11"/>
  <c r="L3250" i="11"/>
  <c r="K3250" i="11"/>
  <c r="J3250" i="11"/>
  <c r="I3250" i="11"/>
  <c r="H3250" i="11"/>
  <c r="G3250" i="11"/>
  <c r="F3250" i="11"/>
  <c r="E3250" i="11"/>
  <c r="D3250" i="11"/>
  <c r="C3250" i="11"/>
  <c r="L3249" i="11"/>
  <c r="K3249" i="11"/>
  <c r="J3249" i="11"/>
  <c r="I3249" i="11"/>
  <c r="H3249" i="11"/>
  <c r="G3249" i="11"/>
  <c r="F3249" i="11"/>
  <c r="E3249" i="11"/>
  <c r="D3249" i="11"/>
  <c r="C3249" i="11"/>
  <c r="L3248" i="11"/>
  <c r="K3248" i="11"/>
  <c r="J3248" i="11"/>
  <c r="I3248" i="11"/>
  <c r="H3248" i="11"/>
  <c r="G3248" i="11"/>
  <c r="F3248" i="11"/>
  <c r="E3248" i="11"/>
  <c r="D3248" i="11"/>
  <c r="C3248" i="11"/>
  <c r="L3247" i="11"/>
  <c r="K3247" i="11"/>
  <c r="J3247" i="11"/>
  <c r="I3247" i="11"/>
  <c r="H3247" i="11"/>
  <c r="G3247" i="11"/>
  <c r="F3247" i="11"/>
  <c r="E3247" i="11"/>
  <c r="D3247" i="11"/>
  <c r="C3247" i="11"/>
  <c r="L3246" i="11"/>
  <c r="K3246" i="11"/>
  <c r="J3246" i="11"/>
  <c r="I3246" i="11"/>
  <c r="H3246" i="11"/>
  <c r="G3246" i="11"/>
  <c r="F3246" i="11"/>
  <c r="E3246" i="11"/>
  <c r="D3246" i="11"/>
  <c r="C3246" i="11"/>
  <c r="L3245" i="11"/>
  <c r="K3245" i="11"/>
  <c r="J3245" i="11"/>
  <c r="I3245" i="11"/>
  <c r="H3245" i="11"/>
  <c r="G3245" i="11"/>
  <c r="F3245" i="11"/>
  <c r="E3245" i="11"/>
  <c r="D3245" i="11"/>
  <c r="C3245" i="11"/>
  <c r="L3244" i="11"/>
  <c r="K3244" i="11"/>
  <c r="J3244" i="11"/>
  <c r="I3244" i="11"/>
  <c r="H3244" i="11"/>
  <c r="G3244" i="11"/>
  <c r="F3244" i="11"/>
  <c r="E3244" i="11"/>
  <c r="D3244" i="11"/>
  <c r="C3244" i="11"/>
  <c r="L3243" i="11"/>
  <c r="K3243" i="11"/>
  <c r="J3243" i="11"/>
  <c r="I3243" i="11"/>
  <c r="H3243" i="11"/>
  <c r="G3243" i="11"/>
  <c r="F3243" i="11"/>
  <c r="E3243" i="11"/>
  <c r="D3243" i="11"/>
  <c r="C3243" i="11"/>
  <c r="L3242" i="11"/>
  <c r="K3242" i="11"/>
  <c r="J3242" i="11"/>
  <c r="I3242" i="11"/>
  <c r="H3242" i="11"/>
  <c r="G3242" i="11"/>
  <c r="F3242" i="11"/>
  <c r="E3242" i="11"/>
  <c r="D3242" i="11"/>
  <c r="C3242" i="11"/>
  <c r="L3241" i="11"/>
  <c r="K3241" i="11"/>
  <c r="J3241" i="11"/>
  <c r="I3241" i="11"/>
  <c r="H3241" i="11"/>
  <c r="G3241" i="11"/>
  <c r="F3241" i="11"/>
  <c r="E3241" i="11"/>
  <c r="D3241" i="11"/>
  <c r="C3241" i="11"/>
  <c r="L3240" i="11"/>
  <c r="K3240" i="11"/>
  <c r="J3240" i="11"/>
  <c r="I3240" i="11"/>
  <c r="H3240" i="11"/>
  <c r="G3240" i="11"/>
  <c r="F3240" i="11"/>
  <c r="E3240" i="11"/>
  <c r="D3240" i="11"/>
  <c r="C3240" i="11"/>
  <c r="L3239" i="11"/>
  <c r="K3239" i="11"/>
  <c r="J3239" i="11"/>
  <c r="I3239" i="11"/>
  <c r="H3239" i="11"/>
  <c r="G3239" i="11"/>
  <c r="F3239" i="11"/>
  <c r="E3239" i="11"/>
  <c r="D3239" i="11"/>
  <c r="C3239" i="11"/>
  <c r="L3238" i="11"/>
  <c r="K3238" i="11"/>
  <c r="J3238" i="11"/>
  <c r="I3238" i="11"/>
  <c r="H3238" i="11"/>
  <c r="G3238" i="11"/>
  <c r="F3238" i="11"/>
  <c r="E3238" i="11"/>
  <c r="D3238" i="11"/>
  <c r="C3238" i="11"/>
  <c r="L3237" i="11"/>
  <c r="K3237" i="11"/>
  <c r="J3237" i="11"/>
  <c r="I3237" i="11"/>
  <c r="H3237" i="11"/>
  <c r="G3237" i="11"/>
  <c r="F3237" i="11"/>
  <c r="E3237" i="11"/>
  <c r="D3237" i="11"/>
  <c r="C3237" i="11"/>
  <c r="L3236" i="11"/>
  <c r="K3236" i="11"/>
  <c r="J3236" i="11"/>
  <c r="I3236" i="11"/>
  <c r="H3236" i="11"/>
  <c r="G3236" i="11"/>
  <c r="F3236" i="11"/>
  <c r="E3236" i="11"/>
  <c r="D3236" i="11"/>
  <c r="C3236" i="11"/>
  <c r="L3235" i="11"/>
  <c r="K3235" i="11"/>
  <c r="J3235" i="11"/>
  <c r="I3235" i="11"/>
  <c r="H3235" i="11"/>
  <c r="G3235" i="11"/>
  <c r="F3235" i="11"/>
  <c r="E3235" i="11"/>
  <c r="D3235" i="11"/>
  <c r="C3235" i="11"/>
  <c r="L3234" i="11"/>
  <c r="K3234" i="11"/>
  <c r="J3234" i="11"/>
  <c r="I3234" i="11"/>
  <c r="H3234" i="11"/>
  <c r="G3234" i="11"/>
  <c r="F3234" i="11"/>
  <c r="E3234" i="11"/>
  <c r="D3234" i="11"/>
  <c r="C3234" i="11"/>
  <c r="L3233" i="11"/>
  <c r="K3233" i="11"/>
  <c r="J3233" i="11"/>
  <c r="I3233" i="11"/>
  <c r="H3233" i="11"/>
  <c r="G3233" i="11"/>
  <c r="F3233" i="11"/>
  <c r="E3233" i="11"/>
  <c r="D3233" i="11"/>
  <c r="C3233" i="11"/>
  <c r="L3232" i="11"/>
  <c r="K3232" i="11"/>
  <c r="J3232" i="11"/>
  <c r="I3232" i="11"/>
  <c r="H3232" i="11"/>
  <c r="G3232" i="11"/>
  <c r="F3232" i="11"/>
  <c r="E3232" i="11"/>
  <c r="D3232" i="11"/>
  <c r="C3232" i="11"/>
  <c r="L3231" i="11"/>
  <c r="K3231" i="11"/>
  <c r="J3231" i="11"/>
  <c r="I3231" i="11"/>
  <c r="H3231" i="11"/>
  <c r="G3231" i="11"/>
  <c r="F3231" i="11"/>
  <c r="E3231" i="11"/>
  <c r="D3231" i="11"/>
  <c r="C3231" i="11"/>
  <c r="L3230" i="11"/>
  <c r="K3230" i="11"/>
  <c r="J3230" i="11"/>
  <c r="I3230" i="11"/>
  <c r="H3230" i="11"/>
  <c r="G3230" i="11"/>
  <c r="F3230" i="11"/>
  <c r="E3230" i="11"/>
  <c r="D3230" i="11"/>
  <c r="C3230" i="11"/>
  <c r="L3229" i="11"/>
  <c r="K3229" i="11"/>
  <c r="J3229" i="11"/>
  <c r="I3229" i="11"/>
  <c r="H3229" i="11"/>
  <c r="G3229" i="11"/>
  <c r="F3229" i="11"/>
  <c r="E3229" i="11"/>
  <c r="D3229" i="11"/>
  <c r="C3229" i="11"/>
  <c r="L3228" i="11"/>
  <c r="K3228" i="11"/>
  <c r="J3228" i="11"/>
  <c r="I3228" i="11"/>
  <c r="H3228" i="11"/>
  <c r="G3228" i="11"/>
  <c r="F3228" i="11"/>
  <c r="E3228" i="11"/>
  <c r="D3228" i="11"/>
  <c r="C3228" i="11"/>
  <c r="L3227" i="11"/>
  <c r="K3227" i="11"/>
  <c r="J3227" i="11"/>
  <c r="I3227" i="11"/>
  <c r="H3227" i="11"/>
  <c r="G3227" i="11"/>
  <c r="F3227" i="11"/>
  <c r="E3227" i="11"/>
  <c r="D3227" i="11"/>
  <c r="C3227" i="11"/>
  <c r="L3226" i="11"/>
  <c r="K3226" i="11"/>
  <c r="J3226" i="11"/>
  <c r="I3226" i="11"/>
  <c r="H3226" i="11"/>
  <c r="G3226" i="11"/>
  <c r="F3226" i="11"/>
  <c r="E3226" i="11"/>
  <c r="D3226" i="11"/>
  <c r="C3226" i="11"/>
  <c r="L3225" i="11"/>
  <c r="K3225" i="11"/>
  <c r="J3225" i="11"/>
  <c r="I3225" i="11"/>
  <c r="H3225" i="11"/>
  <c r="G3225" i="11"/>
  <c r="F3225" i="11"/>
  <c r="E3225" i="11"/>
  <c r="D3225" i="11"/>
  <c r="C3225" i="11"/>
  <c r="L3224" i="11"/>
  <c r="K3224" i="11"/>
  <c r="J3224" i="11"/>
  <c r="I3224" i="11"/>
  <c r="H3224" i="11"/>
  <c r="G3224" i="11"/>
  <c r="F3224" i="11"/>
  <c r="E3224" i="11"/>
  <c r="D3224" i="11"/>
  <c r="C3224" i="11"/>
  <c r="L3223" i="11"/>
  <c r="K3223" i="11"/>
  <c r="J3223" i="11"/>
  <c r="I3223" i="11"/>
  <c r="H3223" i="11"/>
  <c r="G3223" i="11"/>
  <c r="F3223" i="11"/>
  <c r="E3223" i="11"/>
  <c r="D3223" i="11"/>
  <c r="C3223" i="11"/>
  <c r="L3222" i="11"/>
  <c r="K3222" i="11"/>
  <c r="J3222" i="11"/>
  <c r="I3222" i="11"/>
  <c r="H3222" i="11"/>
  <c r="G3222" i="11"/>
  <c r="F3222" i="11"/>
  <c r="E3222" i="11"/>
  <c r="D3222" i="11"/>
  <c r="C3222" i="11"/>
  <c r="L3221" i="11"/>
  <c r="K3221" i="11"/>
  <c r="J3221" i="11"/>
  <c r="I3221" i="11"/>
  <c r="H3221" i="11"/>
  <c r="G3221" i="11"/>
  <c r="F3221" i="11"/>
  <c r="E3221" i="11"/>
  <c r="D3221" i="11"/>
  <c r="C3221" i="11"/>
  <c r="L3220" i="11"/>
  <c r="K3220" i="11"/>
  <c r="J3220" i="11"/>
  <c r="I3220" i="11"/>
  <c r="H3220" i="11"/>
  <c r="G3220" i="11"/>
  <c r="F3220" i="11"/>
  <c r="E3220" i="11"/>
  <c r="D3220" i="11"/>
  <c r="C3220" i="11"/>
  <c r="L3219" i="11"/>
  <c r="K3219" i="11"/>
  <c r="J3219" i="11"/>
  <c r="I3219" i="11"/>
  <c r="H3219" i="11"/>
  <c r="G3219" i="11"/>
  <c r="F3219" i="11"/>
  <c r="E3219" i="11"/>
  <c r="D3219" i="11"/>
  <c r="C3219" i="11"/>
  <c r="L3218" i="11"/>
  <c r="K3218" i="11"/>
  <c r="J3218" i="11"/>
  <c r="I3218" i="11"/>
  <c r="H3218" i="11"/>
  <c r="G3218" i="11"/>
  <c r="F3218" i="11"/>
  <c r="E3218" i="11"/>
  <c r="D3218" i="11"/>
  <c r="C3218" i="11"/>
  <c r="L3217" i="11"/>
  <c r="K3217" i="11"/>
  <c r="J3217" i="11"/>
  <c r="I3217" i="11"/>
  <c r="H3217" i="11"/>
  <c r="G3217" i="11"/>
  <c r="F3217" i="11"/>
  <c r="E3217" i="11"/>
  <c r="D3217" i="11"/>
  <c r="C3217" i="11"/>
  <c r="L3216" i="11"/>
  <c r="K3216" i="11"/>
  <c r="J3216" i="11"/>
  <c r="I3216" i="11"/>
  <c r="H3216" i="11"/>
  <c r="G3216" i="11"/>
  <c r="F3216" i="11"/>
  <c r="E3216" i="11"/>
  <c r="D3216" i="11"/>
  <c r="C3216" i="11"/>
  <c r="L3215" i="11"/>
  <c r="K3215" i="11"/>
  <c r="J3215" i="11"/>
  <c r="I3215" i="11"/>
  <c r="H3215" i="11"/>
  <c r="G3215" i="11"/>
  <c r="F3215" i="11"/>
  <c r="E3215" i="11"/>
  <c r="D3215" i="11"/>
  <c r="C3215" i="11"/>
  <c r="L3214" i="11"/>
  <c r="K3214" i="11"/>
  <c r="J3214" i="11"/>
  <c r="I3214" i="11"/>
  <c r="H3214" i="11"/>
  <c r="G3214" i="11"/>
  <c r="F3214" i="11"/>
  <c r="E3214" i="11"/>
  <c r="D3214" i="11"/>
  <c r="C3214" i="11"/>
  <c r="L3213" i="11"/>
  <c r="K3213" i="11"/>
  <c r="J3213" i="11"/>
  <c r="I3213" i="11"/>
  <c r="H3213" i="11"/>
  <c r="G3213" i="11"/>
  <c r="F3213" i="11"/>
  <c r="E3213" i="11"/>
  <c r="D3213" i="11"/>
  <c r="C3213" i="11"/>
  <c r="L3212" i="11"/>
  <c r="K3212" i="11"/>
  <c r="J3212" i="11"/>
  <c r="I3212" i="11"/>
  <c r="H3212" i="11"/>
  <c r="G3212" i="11"/>
  <c r="F3212" i="11"/>
  <c r="E3212" i="11"/>
  <c r="D3212" i="11"/>
  <c r="C3212" i="11"/>
  <c r="L3211" i="11"/>
  <c r="K3211" i="11"/>
  <c r="J3211" i="11"/>
  <c r="I3211" i="11"/>
  <c r="H3211" i="11"/>
  <c r="G3211" i="11"/>
  <c r="F3211" i="11"/>
  <c r="E3211" i="11"/>
  <c r="D3211" i="11"/>
  <c r="C3211" i="11"/>
  <c r="L3210" i="11"/>
  <c r="K3210" i="11"/>
  <c r="J3210" i="11"/>
  <c r="I3210" i="11"/>
  <c r="H3210" i="11"/>
  <c r="G3210" i="11"/>
  <c r="F3210" i="11"/>
  <c r="E3210" i="11"/>
  <c r="D3210" i="11"/>
  <c r="C3210" i="11"/>
  <c r="L3209" i="11"/>
  <c r="K3209" i="11"/>
  <c r="J3209" i="11"/>
  <c r="I3209" i="11"/>
  <c r="H3209" i="11"/>
  <c r="G3209" i="11"/>
  <c r="F3209" i="11"/>
  <c r="E3209" i="11"/>
  <c r="D3209" i="11"/>
  <c r="C3209" i="11"/>
  <c r="L3208" i="11"/>
  <c r="K3208" i="11"/>
  <c r="J3208" i="11"/>
  <c r="I3208" i="11"/>
  <c r="H3208" i="11"/>
  <c r="G3208" i="11"/>
  <c r="F3208" i="11"/>
  <c r="E3208" i="11"/>
  <c r="D3208" i="11"/>
  <c r="C3208" i="11"/>
  <c r="L3207" i="11"/>
  <c r="K3207" i="11"/>
  <c r="J3207" i="11"/>
  <c r="I3207" i="11"/>
  <c r="H3207" i="11"/>
  <c r="G3207" i="11"/>
  <c r="F3207" i="11"/>
  <c r="E3207" i="11"/>
  <c r="D3207" i="11"/>
  <c r="C3207" i="11"/>
  <c r="L3206" i="11"/>
  <c r="K3206" i="11"/>
  <c r="J3206" i="11"/>
  <c r="I3206" i="11"/>
  <c r="H3206" i="11"/>
  <c r="G3206" i="11"/>
  <c r="F3206" i="11"/>
  <c r="E3206" i="11"/>
  <c r="D3206" i="11"/>
  <c r="C3206" i="11"/>
  <c r="L3205" i="11"/>
  <c r="K3205" i="11"/>
  <c r="J3205" i="11"/>
  <c r="I3205" i="11"/>
  <c r="H3205" i="11"/>
  <c r="G3205" i="11"/>
  <c r="F3205" i="11"/>
  <c r="E3205" i="11"/>
  <c r="D3205" i="11"/>
  <c r="C3205" i="11"/>
  <c r="L3204" i="11"/>
  <c r="K3204" i="11"/>
  <c r="J3204" i="11"/>
  <c r="I3204" i="11"/>
  <c r="H3204" i="11"/>
  <c r="G3204" i="11"/>
  <c r="F3204" i="11"/>
  <c r="E3204" i="11"/>
  <c r="D3204" i="11"/>
  <c r="C3204" i="11"/>
  <c r="L3203" i="11"/>
  <c r="K3203" i="11"/>
  <c r="J3203" i="11"/>
  <c r="I3203" i="11"/>
  <c r="H3203" i="11"/>
  <c r="G3203" i="11"/>
  <c r="F3203" i="11"/>
  <c r="E3203" i="11"/>
  <c r="D3203" i="11"/>
  <c r="C3203" i="11"/>
  <c r="L3202" i="11"/>
  <c r="K3202" i="11"/>
  <c r="J3202" i="11"/>
  <c r="I3202" i="11"/>
  <c r="H3202" i="11"/>
  <c r="G3202" i="11"/>
  <c r="F3202" i="11"/>
  <c r="E3202" i="11"/>
  <c r="D3202" i="11"/>
  <c r="C3202" i="11"/>
  <c r="L3201" i="11"/>
  <c r="K3201" i="11"/>
  <c r="J3201" i="11"/>
  <c r="I3201" i="11"/>
  <c r="H3201" i="11"/>
  <c r="G3201" i="11"/>
  <c r="F3201" i="11"/>
  <c r="E3201" i="11"/>
  <c r="D3201" i="11"/>
  <c r="C3201" i="11"/>
  <c r="L3200" i="11"/>
  <c r="K3200" i="11"/>
  <c r="J3200" i="11"/>
  <c r="I3200" i="11"/>
  <c r="H3200" i="11"/>
  <c r="G3200" i="11"/>
  <c r="F3200" i="11"/>
  <c r="E3200" i="11"/>
  <c r="D3200" i="11"/>
  <c r="C3200" i="11"/>
  <c r="L3199" i="11"/>
  <c r="K3199" i="11"/>
  <c r="J3199" i="11"/>
  <c r="I3199" i="11"/>
  <c r="H3199" i="11"/>
  <c r="G3199" i="11"/>
  <c r="F3199" i="11"/>
  <c r="E3199" i="11"/>
  <c r="D3199" i="11"/>
  <c r="C3199" i="11"/>
  <c r="L3198" i="11"/>
  <c r="K3198" i="11"/>
  <c r="J3198" i="11"/>
  <c r="I3198" i="11"/>
  <c r="H3198" i="11"/>
  <c r="G3198" i="11"/>
  <c r="F3198" i="11"/>
  <c r="E3198" i="11"/>
  <c r="D3198" i="11"/>
  <c r="C3198" i="11"/>
  <c r="L3197" i="11"/>
  <c r="K3197" i="11"/>
  <c r="J3197" i="11"/>
  <c r="I3197" i="11"/>
  <c r="H3197" i="11"/>
  <c r="G3197" i="11"/>
  <c r="F3197" i="11"/>
  <c r="E3197" i="11"/>
  <c r="D3197" i="11"/>
  <c r="C3197" i="11"/>
  <c r="L3196" i="11"/>
  <c r="K3196" i="11"/>
  <c r="J3196" i="11"/>
  <c r="I3196" i="11"/>
  <c r="H3196" i="11"/>
  <c r="G3196" i="11"/>
  <c r="F3196" i="11"/>
  <c r="E3196" i="11"/>
  <c r="D3196" i="11"/>
  <c r="C3196" i="11"/>
  <c r="L3195" i="11"/>
  <c r="K3195" i="11"/>
  <c r="J3195" i="11"/>
  <c r="I3195" i="11"/>
  <c r="H3195" i="11"/>
  <c r="G3195" i="11"/>
  <c r="F3195" i="11"/>
  <c r="E3195" i="11"/>
  <c r="D3195" i="11"/>
  <c r="C3195" i="11"/>
  <c r="L3194" i="11"/>
  <c r="K3194" i="11"/>
  <c r="J3194" i="11"/>
  <c r="I3194" i="11"/>
  <c r="H3194" i="11"/>
  <c r="G3194" i="11"/>
  <c r="F3194" i="11"/>
  <c r="E3194" i="11"/>
  <c r="D3194" i="11"/>
  <c r="C3194" i="11"/>
  <c r="L3193" i="11"/>
  <c r="K3193" i="11"/>
  <c r="J3193" i="11"/>
  <c r="I3193" i="11"/>
  <c r="H3193" i="11"/>
  <c r="G3193" i="11"/>
  <c r="F3193" i="11"/>
  <c r="E3193" i="11"/>
  <c r="D3193" i="11"/>
  <c r="C3193" i="11"/>
  <c r="L3192" i="11"/>
  <c r="K3192" i="11"/>
  <c r="J3192" i="11"/>
  <c r="I3192" i="11"/>
  <c r="H3192" i="11"/>
  <c r="G3192" i="11"/>
  <c r="F3192" i="11"/>
  <c r="E3192" i="11"/>
  <c r="D3192" i="11"/>
  <c r="C3192" i="11"/>
  <c r="L3191" i="11"/>
  <c r="K3191" i="11"/>
  <c r="J3191" i="11"/>
  <c r="I3191" i="11"/>
  <c r="H3191" i="11"/>
  <c r="G3191" i="11"/>
  <c r="F3191" i="11"/>
  <c r="E3191" i="11"/>
  <c r="D3191" i="11"/>
  <c r="C3191" i="11"/>
  <c r="L3190" i="11"/>
  <c r="K3190" i="11"/>
  <c r="J3190" i="11"/>
  <c r="I3190" i="11"/>
  <c r="H3190" i="11"/>
  <c r="G3190" i="11"/>
  <c r="F3190" i="11"/>
  <c r="E3190" i="11"/>
  <c r="D3190" i="11"/>
  <c r="C3190" i="11"/>
  <c r="L3189" i="11"/>
  <c r="K3189" i="11"/>
  <c r="J3189" i="11"/>
  <c r="I3189" i="11"/>
  <c r="H3189" i="11"/>
  <c r="G3189" i="11"/>
  <c r="F3189" i="11"/>
  <c r="E3189" i="11"/>
  <c r="D3189" i="11"/>
  <c r="C3189" i="11"/>
  <c r="L3188" i="11"/>
  <c r="K3188" i="11"/>
  <c r="J3188" i="11"/>
  <c r="I3188" i="11"/>
  <c r="H3188" i="11"/>
  <c r="G3188" i="11"/>
  <c r="F3188" i="11"/>
  <c r="E3188" i="11"/>
  <c r="D3188" i="11"/>
  <c r="C3188" i="11"/>
  <c r="L3187" i="11"/>
  <c r="K3187" i="11"/>
  <c r="J3187" i="11"/>
  <c r="I3187" i="11"/>
  <c r="H3187" i="11"/>
  <c r="G3187" i="11"/>
  <c r="F3187" i="11"/>
  <c r="E3187" i="11"/>
  <c r="D3187" i="11"/>
  <c r="C3187" i="11"/>
  <c r="L3186" i="11"/>
  <c r="K3186" i="11"/>
  <c r="J3186" i="11"/>
  <c r="I3186" i="11"/>
  <c r="H3186" i="11"/>
  <c r="G3186" i="11"/>
  <c r="F3186" i="11"/>
  <c r="E3186" i="11"/>
  <c r="D3186" i="11"/>
  <c r="C3186" i="11"/>
  <c r="L3185" i="11"/>
  <c r="K3185" i="11"/>
  <c r="J3185" i="11"/>
  <c r="I3185" i="11"/>
  <c r="H3185" i="11"/>
  <c r="G3185" i="11"/>
  <c r="F3185" i="11"/>
  <c r="E3185" i="11"/>
  <c r="D3185" i="11"/>
  <c r="C3185" i="11"/>
  <c r="L3184" i="11"/>
  <c r="K3184" i="11"/>
  <c r="J3184" i="11"/>
  <c r="I3184" i="11"/>
  <c r="H3184" i="11"/>
  <c r="G3184" i="11"/>
  <c r="F3184" i="11"/>
  <c r="E3184" i="11"/>
  <c r="D3184" i="11"/>
  <c r="C3184" i="11"/>
  <c r="L3183" i="11"/>
  <c r="K3183" i="11"/>
  <c r="J3183" i="11"/>
  <c r="I3183" i="11"/>
  <c r="H3183" i="11"/>
  <c r="G3183" i="11"/>
  <c r="F3183" i="11"/>
  <c r="E3183" i="11"/>
  <c r="D3183" i="11"/>
  <c r="C3183" i="11"/>
  <c r="L3182" i="11"/>
  <c r="K3182" i="11"/>
  <c r="J3182" i="11"/>
  <c r="I3182" i="11"/>
  <c r="H3182" i="11"/>
  <c r="G3182" i="11"/>
  <c r="F3182" i="11"/>
  <c r="E3182" i="11"/>
  <c r="D3182" i="11"/>
  <c r="C3182" i="11"/>
  <c r="L3181" i="11"/>
  <c r="K3181" i="11"/>
  <c r="J3181" i="11"/>
  <c r="I3181" i="11"/>
  <c r="H3181" i="11"/>
  <c r="G3181" i="11"/>
  <c r="F3181" i="11"/>
  <c r="E3181" i="11"/>
  <c r="D3181" i="11"/>
  <c r="C3181" i="11"/>
  <c r="L3180" i="11"/>
  <c r="K3180" i="11"/>
  <c r="J3180" i="11"/>
  <c r="I3180" i="11"/>
  <c r="H3180" i="11"/>
  <c r="G3180" i="11"/>
  <c r="F3180" i="11"/>
  <c r="E3180" i="11"/>
  <c r="D3180" i="11"/>
  <c r="C3180" i="11"/>
  <c r="L3179" i="11"/>
  <c r="K3179" i="11"/>
  <c r="J3179" i="11"/>
  <c r="I3179" i="11"/>
  <c r="H3179" i="11"/>
  <c r="G3179" i="11"/>
  <c r="F3179" i="11"/>
  <c r="E3179" i="11"/>
  <c r="D3179" i="11"/>
  <c r="C3179" i="11"/>
  <c r="L3178" i="11"/>
  <c r="K3178" i="11"/>
  <c r="J3178" i="11"/>
  <c r="I3178" i="11"/>
  <c r="H3178" i="11"/>
  <c r="G3178" i="11"/>
  <c r="F3178" i="11"/>
  <c r="E3178" i="11"/>
  <c r="D3178" i="11"/>
  <c r="C3178" i="11"/>
  <c r="L3177" i="11"/>
  <c r="K3177" i="11"/>
  <c r="J3177" i="11"/>
  <c r="I3177" i="11"/>
  <c r="H3177" i="11"/>
  <c r="G3177" i="11"/>
  <c r="F3177" i="11"/>
  <c r="E3177" i="11"/>
  <c r="D3177" i="11"/>
  <c r="C3177" i="11"/>
  <c r="L3176" i="11"/>
  <c r="K3176" i="11"/>
  <c r="J3176" i="11"/>
  <c r="I3176" i="11"/>
  <c r="H3176" i="11"/>
  <c r="G3176" i="11"/>
  <c r="F3176" i="11"/>
  <c r="E3176" i="11"/>
  <c r="D3176" i="11"/>
  <c r="C3176" i="11"/>
  <c r="L3175" i="11"/>
  <c r="K3175" i="11"/>
  <c r="J3175" i="11"/>
  <c r="I3175" i="11"/>
  <c r="H3175" i="11"/>
  <c r="G3175" i="11"/>
  <c r="F3175" i="11"/>
  <c r="E3175" i="11"/>
  <c r="D3175" i="11"/>
  <c r="C3175" i="11"/>
  <c r="L3174" i="11"/>
  <c r="K3174" i="11"/>
  <c r="J3174" i="11"/>
  <c r="I3174" i="11"/>
  <c r="H3174" i="11"/>
  <c r="G3174" i="11"/>
  <c r="F3174" i="11"/>
  <c r="E3174" i="11"/>
  <c r="D3174" i="11"/>
  <c r="C3174" i="11"/>
  <c r="L3173" i="11"/>
  <c r="K3173" i="11"/>
  <c r="J3173" i="11"/>
  <c r="I3173" i="11"/>
  <c r="H3173" i="11"/>
  <c r="G3173" i="11"/>
  <c r="F3173" i="11"/>
  <c r="E3173" i="11"/>
  <c r="D3173" i="11"/>
  <c r="C3173" i="11"/>
  <c r="L3172" i="11"/>
  <c r="K3172" i="11"/>
  <c r="J3172" i="11"/>
  <c r="I3172" i="11"/>
  <c r="H3172" i="11"/>
  <c r="G3172" i="11"/>
  <c r="F3172" i="11"/>
  <c r="E3172" i="11"/>
  <c r="D3172" i="11"/>
  <c r="C3172" i="11"/>
  <c r="L3171" i="11"/>
  <c r="K3171" i="11"/>
  <c r="J3171" i="11"/>
  <c r="I3171" i="11"/>
  <c r="H3171" i="11"/>
  <c r="G3171" i="11"/>
  <c r="F3171" i="11"/>
  <c r="E3171" i="11"/>
  <c r="D3171" i="11"/>
  <c r="C3171" i="11"/>
  <c r="L3170" i="11"/>
  <c r="K3170" i="11"/>
  <c r="J3170" i="11"/>
  <c r="I3170" i="11"/>
  <c r="H3170" i="11"/>
  <c r="G3170" i="11"/>
  <c r="F3170" i="11"/>
  <c r="E3170" i="11"/>
  <c r="D3170" i="11"/>
  <c r="C3170" i="11"/>
  <c r="L3169" i="11"/>
  <c r="K3169" i="11"/>
  <c r="J3169" i="11"/>
  <c r="I3169" i="11"/>
  <c r="H3169" i="11"/>
  <c r="G3169" i="11"/>
  <c r="F3169" i="11"/>
  <c r="E3169" i="11"/>
  <c r="D3169" i="11"/>
  <c r="C3169" i="11"/>
  <c r="L3168" i="11"/>
  <c r="K3168" i="11"/>
  <c r="J3168" i="11"/>
  <c r="I3168" i="11"/>
  <c r="H3168" i="11"/>
  <c r="G3168" i="11"/>
  <c r="F3168" i="11"/>
  <c r="E3168" i="11"/>
  <c r="D3168" i="11"/>
  <c r="C3168" i="11"/>
  <c r="L3167" i="11"/>
  <c r="K3167" i="11"/>
  <c r="J3167" i="11"/>
  <c r="I3167" i="11"/>
  <c r="H3167" i="11"/>
  <c r="G3167" i="11"/>
  <c r="F3167" i="11"/>
  <c r="E3167" i="11"/>
  <c r="D3167" i="11"/>
  <c r="C3167" i="11"/>
  <c r="L3166" i="11"/>
  <c r="K3166" i="11"/>
  <c r="J3166" i="11"/>
  <c r="I3166" i="11"/>
  <c r="H3166" i="11"/>
  <c r="G3166" i="11"/>
  <c r="F3166" i="11"/>
  <c r="E3166" i="11"/>
  <c r="D3166" i="11"/>
  <c r="C3166" i="11"/>
  <c r="L3165" i="11"/>
  <c r="K3165" i="11"/>
  <c r="J3165" i="11"/>
  <c r="I3165" i="11"/>
  <c r="H3165" i="11"/>
  <c r="G3165" i="11"/>
  <c r="F3165" i="11"/>
  <c r="E3165" i="11"/>
  <c r="D3165" i="11"/>
  <c r="C3165" i="11"/>
  <c r="L3164" i="11"/>
  <c r="K3164" i="11"/>
  <c r="J3164" i="11"/>
  <c r="I3164" i="11"/>
  <c r="H3164" i="11"/>
  <c r="G3164" i="11"/>
  <c r="F3164" i="11"/>
  <c r="E3164" i="11"/>
  <c r="D3164" i="11"/>
  <c r="C3164" i="11"/>
  <c r="L3163" i="11"/>
  <c r="K3163" i="11"/>
  <c r="J3163" i="11"/>
  <c r="I3163" i="11"/>
  <c r="H3163" i="11"/>
  <c r="G3163" i="11"/>
  <c r="F3163" i="11"/>
  <c r="E3163" i="11"/>
  <c r="D3163" i="11"/>
  <c r="C3163" i="11"/>
  <c r="L3162" i="11"/>
  <c r="K3162" i="11"/>
  <c r="J3162" i="11"/>
  <c r="I3162" i="11"/>
  <c r="H3162" i="11"/>
  <c r="G3162" i="11"/>
  <c r="F3162" i="11"/>
  <c r="E3162" i="11"/>
  <c r="D3162" i="11"/>
  <c r="C3162" i="11"/>
  <c r="L3161" i="11"/>
  <c r="K3161" i="11"/>
  <c r="J3161" i="11"/>
  <c r="I3161" i="11"/>
  <c r="H3161" i="11"/>
  <c r="G3161" i="11"/>
  <c r="F3161" i="11"/>
  <c r="E3161" i="11"/>
  <c r="D3161" i="11"/>
  <c r="C3161" i="11"/>
  <c r="L3160" i="11"/>
  <c r="K3160" i="11"/>
  <c r="J3160" i="11"/>
  <c r="I3160" i="11"/>
  <c r="H3160" i="11"/>
  <c r="G3160" i="11"/>
  <c r="F3160" i="11"/>
  <c r="E3160" i="11"/>
  <c r="D3160" i="11"/>
  <c r="C3160" i="11"/>
  <c r="L3159" i="11"/>
  <c r="K3159" i="11"/>
  <c r="J3159" i="11"/>
  <c r="I3159" i="11"/>
  <c r="H3159" i="11"/>
  <c r="G3159" i="11"/>
  <c r="F3159" i="11"/>
  <c r="E3159" i="11"/>
  <c r="D3159" i="11"/>
  <c r="C3159" i="11"/>
  <c r="L3158" i="11"/>
  <c r="K3158" i="11"/>
  <c r="J3158" i="11"/>
  <c r="I3158" i="11"/>
  <c r="H3158" i="11"/>
  <c r="G3158" i="11"/>
  <c r="F3158" i="11"/>
  <c r="E3158" i="11"/>
  <c r="D3158" i="11"/>
  <c r="C3158" i="11"/>
  <c r="L3157" i="11"/>
  <c r="K3157" i="11"/>
  <c r="J3157" i="11"/>
  <c r="I3157" i="11"/>
  <c r="H3157" i="11"/>
  <c r="G3157" i="11"/>
  <c r="F3157" i="11"/>
  <c r="E3157" i="11"/>
  <c r="D3157" i="11"/>
  <c r="C3157" i="11"/>
  <c r="L3156" i="11"/>
  <c r="K3156" i="11"/>
  <c r="J3156" i="11"/>
  <c r="I3156" i="11"/>
  <c r="H3156" i="11"/>
  <c r="G3156" i="11"/>
  <c r="F3156" i="11"/>
  <c r="E3156" i="11"/>
  <c r="D3156" i="11"/>
  <c r="C3156" i="11"/>
  <c r="L3155" i="11"/>
  <c r="K3155" i="11"/>
  <c r="J3155" i="11"/>
  <c r="I3155" i="11"/>
  <c r="H3155" i="11"/>
  <c r="G3155" i="11"/>
  <c r="F3155" i="11"/>
  <c r="E3155" i="11"/>
  <c r="D3155" i="11"/>
  <c r="C3155" i="11"/>
  <c r="L3154" i="11"/>
  <c r="K3154" i="11"/>
  <c r="J3154" i="11"/>
  <c r="I3154" i="11"/>
  <c r="H3154" i="11"/>
  <c r="G3154" i="11"/>
  <c r="F3154" i="11"/>
  <c r="E3154" i="11"/>
  <c r="D3154" i="11"/>
  <c r="C3154" i="11"/>
  <c r="L3153" i="11"/>
  <c r="K3153" i="11"/>
  <c r="J3153" i="11"/>
  <c r="I3153" i="11"/>
  <c r="H3153" i="11"/>
  <c r="G3153" i="11"/>
  <c r="F3153" i="11"/>
  <c r="E3153" i="11"/>
  <c r="D3153" i="11"/>
  <c r="C3153" i="11"/>
  <c r="L3152" i="11"/>
  <c r="K3152" i="11"/>
  <c r="J3152" i="11"/>
  <c r="I3152" i="11"/>
  <c r="H3152" i="11"/>
  <c r="G3152" i="11"/>
  <c r="F3152" i="11"/>
  <c r="E3152" i="11"/>
  <c r="D3152" i="11"/>
  <c r="C3152" i="11"/>
  <c r="L3151" i="11"/>
  <c r="K3151" i="11"/>
  <c r="J3151" i="11"/>
  <c r="I3151" i="11"/>
  <c r="H3151" i="11"/>
  <c r="G3151" i="11"/>
  <c r="F3151" i="11"/>
  <c r="E3151" i="11"/>
  <c r="D3151" i="11"/>
  <c r="C3151" i="11"/>
  <c r="L3150" i="11"/>
  <c r="K3150" i="11"/>
  <c r="J3150" i="11"/>
  <c r="I3150" i="11"/>
  <c r="H3150" i="11"/>
  <c r="G3150" i="11"/>
  <c r="F3150" i="11"/>
  <c r="E3150" i="11"/>
  <c r="D3150" i="11"/>
  <c r="C3150" i="11"/>
  <c r="L3149" i="11"/>
  <c r="K3149" i="11"/>
  <c r="J3149" i="11"/>
  <c r="I3149" i="11"/>
  <c r="H3149" i="11"/>
  <c r="G3149" i="11"/>
  <c r="F3149" i="11"/>
  <c r="E3149" i="11"/>
  <c r="D3149" i="11"/>
  <c r="C3149" i="11"/>
  <c r="L3148" i="11"/>
  <c r="K3148" i="11"/>
  <c r="J3148" i="11"/>
  <c r="I3148" i="11"/>
  <c r="H3148" i="11"/>
  <c r="G3148" i="11"/>
  <c r="F3148" i="11"/>
  <c r="E3148" i="11"/>
  <c r="D3148" i="11"/>
  <c r="C3148" i="11"/>
  <c r="L3147" i="11"/>
  <c r="K3147" i="11"/>
  <c r="J3147" i="11"/>
  <c r="I3147" i="11"/>
  <c r="H3147" i="11"/>
  <c r="G3147" i="11"/>
  <c r="F3147" i="11"/>
  <c r="E3147" i="11"/>
  <c r="D3147" i="11"/>
  <c r="C3147" i="11"/>
  <c r="L3146" i="11"/>
  <c r="K3146" i="11"/>
  <c r="J3146" i="11"/>
  <c r="I3146" i="11"/>
  <c r="H3146" i="11"/>
  <c r="G3146" i="11"/>
  <c r="F3146" i="11"/>
  <c r="E3146" i="11"/>
  <c r="D3146" i="11"/>
  <c r="C3146" i="11"/>
  <c r="L3145" i="11"/>
  <c r="K3145" i="11"/>
  <c r="J3145" i="11"/>
  <c r="I3145" i="11"/>
  <c r="H3145" i="11"/>
  <c r="G3145" i="11"/>
  <c r="F3145" i="11"/>
  <c r="E3145" i="11"/>
  <c r="D3145" i="11"/>
  <c r="C3145" i="11"/>
  <c r="L3144" i="11"/>
  <c r="K3144" i="11"/>
  <c r="J3144" i="11"/>
  <c r="I3144" i="11"/>
  <c r="H3144" i="11"/>
  <c r="G3144" i="11"/>
  <c r="F3144" i="11"/>
  <c r="E3144" i="11"/>
  <c r="D3144" i="11"/>
  <c r="C3144" i="11"/>
  <c r="L3143" i="11"/>
  <c r="K3143" i="11"/>
  <c r="J3143" i="11"/>
  <c r="I3143" i="11"/>
  <c r="H3143" i="11"/>
  <c r="G3143" i="11"/>
  <c r="F3143" i="11"/>
  <c r="E3143" i="11"/>
  <c r="D3143" i="11"/>
  <c r="C3143" i="11"/>
  <c r="L3142" i="11"/>
  <c r="K3142" i="11"/>
  <c r="J3142" i="11"/>
  <c r="I3142" i="11"/>
  <c r="H3142" i="11"/>
  <c r="G3142" i="11"/>
  <c r="F3142" i="11"/>
  <c r="E3142" i="11"/>
  <c r="D3142" i="11"/>
  <c r="C3142" i="11"/>
  <c r="L3141" i="11"/>
  <c r="K3141" i="11"/>
  <c r="J3141" i="11"/>
  <c r="I3141" i="11"/>
  <c r="H3141" i="11"/>
  <c r="G3141" i="11"/>
  <c r="F3141" i="11"/>
  <c r="E3141" i="11"/>
  <c r="D3141" i="11"/>
  <c r="C3141" i="11"/>
  <c r="L3140" i="11"/>
  <c r="K3140" i="11"/>
  <c r="J3140" i="11"/>
  <c r="I3140" i="11"/>
  <c r="H3140" i="11"/>
  <c r="G3140" i="11"/>
  <c r="F3140" i="11"/>
  <c r="E3140" i="11"/>
  <c r="D3140" i="11"/>
  <c r="C3140" i="11"/>
  <c r="L3139" i="11"/>
  <c r="K3139" i="11"/>
  <c r="J3139" i="11"/>
  <c r="I3139" i="11"/>
  <c r="H3139" i="11"/>
  <c r="G3139" i="11"/>
  <c r="F3139" i="11"/>
  <c r="E3139" i="11"/>
  <c r="D3139" i="11"/>
  <c r="C3139" i="11"/>
  <c r="L3138" i="11"/>
  <c r="K3138" i="11"/>
  <c r="J3138" i="11"/>
  <c r="I3138" i="11"/>
  <c r="H3138" i="11"/>
  <c r="G3138" i="11"/>
  <c r="F3138" i="11"/>
  <c r="E3138" i="11"/>
  <c r="D3138" i="11"/>
  <c r="C3138" i="11"/>
  <c r="L3137" i="11"/>
  <c r="K3137" i="11"/>
  <c r="J3137" i="11"/>
  <c r="I3137" i="11"/>
  <c r="H3137" i="11"/>
  <c r="G3137" i="11"/>
  <c r="F3137" i="11"/>
  <c r="E3137" i="11"/>
  <c r="D3137" i="11"/>
  <c r="C3137" i="11"/>
  <c r="L3136" i="11"/>
  <c r="K3136" i="11"/>
  <c r="J3136" i="11"/>
  <c r="I3136" i="11"/>
  <c r="H3136" i="11"/>
  <c r="G3136" i="11"/>
  <c r="F3136" i="11"/>
  <c r="E3136" i="11"/>
  <c r="D3136" i="11"/>
  <c r="C3136" i="11"/>
  <c r="L3135" i="11"/>
  <c r="K3135" i="11"/>
  <c r="J3135" i="11"/>
  <c r="I3135" i="11"/>
  <c r="H3135" i="11"/>
  <c r="G3135" i="11"/>
  <c r="F3135" i="11"/>
  <c r="E3135" i="11"/>
  <c r="D3135" i="11"/>
  <c r="C3135" i="11"/>
  <c r="L3134" i="11"/>
  <c r="K3134" i="11"/>
  <c r="J3134" i="11"/>
  <c r="I3134" i="11"/>
  <c r="H3134" i="11"/>
  <c r="G3134" i="11"/>
  <c r="F3134" i="11"/>
  <c r="E3134" i="11"/>
  <c r="D3134" i="11"/>
  <c r="C3134" i="11"/>
  <c r="L3133" i="11"/>
  <c r="K3133" i="11"/>
  <c r="J3133" i="11"/>
  <c r="I3133" i="11"/>
  <c r="H3133" i="11"/>
  <c r="G3133" i="11"/>
  <c r="F3133" i="11"/>
  <c r="E3133" i="11"/>
  <c r="D3133" i="11"/>
  <c r="C3133" i="11"/>
  <c r="L3132" i="11"/>
  <c r="K3132" i="11"/>
  <c r="J3132" i="11"/>
  <c r="I3132" i="11"/>
  <c r="H3132" i="11"/>
  <c r="G3132" i="11"/>
  <c r="F3132" i="11"/>
  <c r="E3132" i="11"/>
  <c r="D3132" i="11"/>
  <c r="C3132" i="11"/>
  <c r="L3131" i="11"/>
  <c r="K3131" i="11"/>
  <c r="J3131" i="11"/>
  <c r="I3131" i="11"/>
  <c r="H3131" i="11"/>
  <c r="G3131" i="11"/>
  <c r="F3131" i="11"/>
  <c r="E3131" i="11"/>
  <c r="D3131" i="11"/>
  <c r="C3131" i="11"/>
  <c r="L3130" i="11"/>
  <c r="K3130" i="11"/>
  <c r="J3130" i="11"/>
  <c r="I3130" i="11"/>
  <c r="H3130" i="11"/>
  <c r="G3130" i="11"/>
  <c r="F3130" i="11"/>
  <c r="E3130" i="11"/>
  <c r="D3130" i="11"/>
  <c r="C3130" i="11"/>
  <c r="L3129" i="11"/>
  <c r="K3129" i="11"/>
  <c r="J3129" i="11"/>
  <c r="I3129" i="11"/>
  <c r="H3129" i="11"/>
  <c r="G3129" i="11"/>
  <c r="F3129" i="11"/>
  <c r="E3129" i="11"/>
  <c r="D3129" i="11"/>
  <c r="C3129" i="11"/>
  <c r="L3128" i="11"/>
  <c r="K3128" i="11"/>
  <c r="J3128" i="11"/>
  <c r="I3128" i="11"/>
  <c r="H3128" i="11"/>
  <c r="G3128" i="11"/>
  <c r="F3128" i="11"/>
  <c r="E3128" i="11"/>
  <c r="D3128" i="11"/>
  <c r="C3128" i="11"/>
  <c r="L3127" i="11"/>
  <c r="K3127" i="11"/>
  <c r="J3127" i="11"/>
  <c r="I3127" i="11"/>
  <c r="H3127" i="11"/>
  <c r="G3127" i="11"/>
  <c r="F3127" i="11"/>
  <c r="E3127" i="11"/>
  <c r="D3127" i="11"/>
  <c r="C3127" i="11"/>
  <c r="L3126" i="11"/>
  <c r="K3126" i="11"/>
  <c r="J3126" i="11"/>
  <c r="I3126" i="11"/>
  <c r="H3126" i="11"/>
  <c r="G3126" i="11"/>
  <c r="F3126" i="11"/>
  <c r="E3126" i="11"/>
  <c r="D3126" i="11"/>
  <c r="C3126" i="11"/>
  <c r="L3125" i="11"/>
  <c r="K3125" i="11"/>
  <c r="J3125" i="11"/>
  <c r="I3125" i="11"/>
  <c r="H3125" i="11"/>
  <c r="G3125" i="11"/>
  <c r="F3125" i="11"/>
  <c r="E3125" i="11"/>
  <c r="D3125" i="11"/>
  <c r="C3125" i="11"/>
  <c r="L3124" i="11"/>
  <c r="K3124" i="11"/>
  <c r="J3124" i="11"/>
  <c r="I3124" i="11"/>
  <c r="H3124" i="11"/>
  <c r="G3124" i="11"/>
  <c r="F3124" i="11"/>
  <c r="E3124" i="11"/>
  <c r="D3124" i="11"/>
  <c r="C3124" i="11"/>
  <c r="L3123" i="11"/>
  <c r="K3123" i="11"/>
  <c r="J3123" i="11"/>
  <c r="I3123" i="11"/>
  <c r="H3123" i="11"/>
  <c r="G3123" i="11"/>
  <c r="F3123" i="11"/>
  <c r="E3123" i="11"/>
  <c r="D3123" i="11"/>
  <c r="C3123" i="11"/>
  <c r="L3122" i="11"/>
  <c r="K3122" i="11"/>
  <c r="J3122" i="11"/>
  <c r="I3122" i="11"/>
  <c r="H3122" i="11"/>
  <c r="G3122" i="11"/>
  <c r="F3122" i="11"/>
  <c r="E3122" i="11"/>
  <c r="D3122" i="11"/>
  <c r="C3122" i="11"/>
  <c r="L3121" i="11"/>
  <c r="K3121" i="11"/>
  <c r="J3121" i="11"/>
  <c r="I3121" i="11"/>
  <c r="H3121" i="11"/>
  <c r="G3121" i="11"/>
  <c r="F3121" i="11"/>
  <c r="E3121" i="11"/>
  <c r="D3121" i="11"/>
  <c r="C3121" i="11"/>
  <c r="L3120" i="11"/>
  <c r="K3120" i="11"/>
  <c r="J3120" i="11"/>
  <c r="I3120" i="11"/>
  <c r="H3120" i="11"/>
  <c r="G3120" i="11"/>
  <c r="F3120" i="11"/>
  <c r="E3120" i="11"/>
  <c r="D3120" i="11"/>
  <c r="C3120" i="11"/>
  <c r="L3119" i="11"/>
  <c r="K3119" i="11"/>
  <c r="J3119" i="11"/>
  <c r="I3119" i="11"/>
  <c r="H3119" i="11"/>
  <c r="G3119" i="11"/>
  <c r="F3119" i="11"/>
  <c r="E3119" i="11"/>
  <c r="D3119" i="11"/>
  <c r="C3119" i="11"/>
  <c r="L3118" i="11"/>
  <c r="K3118" i="11"/>
  <c r="J3118" i="11"/>
  <c r="I3118" i="11"/>
  <c r="H3118" i="11"/>
  <c r="G3118" i="11"/>
  <c r="F3118" i="11"/>
  <c r="E3118" i="11"/>
  <c r="D3118" i="11"/>
  <c r="C3118" i="11"/>
  <c r="L3117" i="11"/>
  <c r="K3117" i="11"/>
  <c r="J3117" i="11"/>
  <c r="I3117" i="11"/>
  <c r="H3117" i="11"/>
  <c r="G3117" i="11"/>
  <c r="F3117" i="11"/>
  <c r="E3117" i="11"/>
  <c r="D3117" i="11"/>
  <c r="C3117" i="11"/>
  <c r="L3116" i="11"/>
  <c r="K3116" i="11"/>
  <c r="J3116" i="11"/>
  <c r="I3116" i="11"/>
  <c r="H3116" i="11"/>
  <c r="G3116" i="11"/>
  <c r="F3116" i="11"/>
  <c r="E3116" i="11"/>
  <c r="D3116" i="11"/>
  <c r="C3116" i="11"/>
  <c r="L3115" i="11"/>
  <c r="K3115" i="11"/>
  <c r="J3115" i="11"/>
  <c r="I3115" i="11"/>
  <c r="H3115" i="11"/>
  <c r="G3115" i="11"/>
  <c r="F3115" i="11"/>
  <c r="E3115" i="11"/>
  <c r="D3115" i="11"/>
  <c r="C3115" i="11"/>
  <c r="L3114" i="11"/>
  <c r="K3114" i="11"/>
  <c r="J3114" i="11"/>
  <c r="I3114" i="11"/>
  <c r="H3114" i="11"/>
  <c r="G3114" i="11"/>
  <c r="F3114" i="11"/>
  <c r="E3114" i="11"/>
  <c r="D3114" i="11"/>
  <c r="C3114" i="11"/>
  <c r="L3113" i="11"/>
  <c r="K3113" i="11"/>
  <c r="J3113" i="11"/>
  <c r="I3113" i="11"/>
  <c r="H3113" i="11"/>
  <c r="G3113" i="11"/>
  <c r="F3113" i="11"/>
  <c r="E3113" i="11"/>
  <c r="D3113" i="11"/>
  <c r="C3113" i="11"/>
  <c r="L3112" i="11"/>
  <c r="K3112" i="11"/>
  <c r="J3112" i="11"/>
  <c r="I3112" i="11"/>
  <c r="H3112" i="11"/>
  <c r="G3112" i="11"/>
  <c r="F3112" i="11"/>
  <c r="E3112" i="11"/>
  <c r="D3112" i="11"/>
  <c r="C3112" i="11"/>
  <c r="L3111" i="11"/>
  <c r="K3111" i="11"/>
  <c r="J3111" i="11"/>
  <c r="I3111" i="11"/>
  <c r="H3111" i="11"/>
  <c r="G3111" i="11"/>
  <c r="F3111" i="11"/>
  <c r="E3111" i="11"/>
  <c r="D3111" i="11"/>
  <c r="C3111" i="11"/>
  <c r="L3110" i="11"/>
  <c r="K3110" i="11"/>
  <c r="J3110" i="11"/>
  <c r="I3110" i="11"/>
  <c r="H3110" i="11"/>
  <c r="G3110" i="11"/>
  <c r="F3110" i="11"/>
  <c r="E3110" i="11"/>
  <c r="D3110" i="11"/>
  <c r="C3110" i="11"/>
  <c r="L3109" i="11"/>
  <c r="K3109" i="11"/>
  <c r="J3109" i="11"/>
  <c r="I3109" i="11"/>
  <c r="H3109" i="11"/>
  <c r="G3109" i="11"/>
  <c r="F3109" i="11"/>
  <c r="E3109" i="11"/>
  <c r="D3109" i="11"/>
  <c r="C3109" i="11"/>
  <c r="L3108" i="11"/>
  <c r="K3108" i="11"/>
  <c r="J3108" i="11"/>
  <c r="I3108" i="11"/>
  <c r="H3108" i="11"/>
  <c r="G3108" i="11"/>
  <c r="F3108" i="11"/>
  <c r="E3108" i="11"/>
  <c r="D3108" i="11"/>
  <c r="C3108" i="11"/>
  <c r="L3107" i="11"/>
  <c r="K3107" i="11"/>
  <c r="J3107" i="11"/>
  <c r="I3107" i="11"/>
  <c r="H3107" i="11"/>
  <c r="G3107" i="11"/>
  <c r="F3107" i="11"/>
  <c r="E3107" i="11"/>
  <c r="D3107" i="11"/>
  <c r="C3107" i="11"/>
  <c r="L3106" i="11"/>
  <c r="K3106" i="11"/>
  <c r="J3106" i="11"/>
  <c r="I3106" i="11"/>
  <c r="H3106" i="11"/>
  <c r="G3106" i="11"/>
  <c r="F3106" i="11"/>
  <c r="E3106" i="11"/>
  <c r="D3106" i="11"/>
  <c r="C3106" i="11"/>
  <c r="L3105" i="11"/>
  <c r="K3105" i="11"/>
  <c r="J3105" i="11"/>
  <c r="I3105" i="11"/>
  <c r="H3105" i="11"/>
  <c r="G3105" i="11"/>
  <c r="F3105" i="11"/>
  <c r="E3105" i="11"/>
  <c r="D3105" i="11"/>
  <c r="C3105" i="11"/>
  <c r="L3104" i="11"/>
  <c r="K3104" i="11"/>
  <c r="J3104" i="11"/>
  <c r="I3104" i="11"/>
  <c r="H3104" i="11"/>
  <c r="G3104" i="11"/>
  <c r="F3104" i="11"/>
  <c r="E3104" i="11"/>
  <c r="D3104" i="11"/>
  <c r="C3104" i="11"/>
  <c r="L3103" i="11"/>
  <c r="K3103" i="11"/>
  <c r="J3103" i="11"/>
  <c r="I3103" i="11"/>
  <c r="H3103" i="11"/>
  <c r="G3103" i="11"/>
  <c r="F3103" i="11"/>
  <c r="E3103" i="11"/>
  <c r="D3103" i="11"/>
  <c r="C3103" i="11"/>
  <c r="L3102" i="11"/>
  <c r="K3102" i="11"/>
  <c r="J3102" i="11"/>
  <c r="I3102" i="11"/>
  <c r="H3102" i="11"/>
  <c r="G3102" i="11"/>
  <c r="F3102" i="11"/>
  <c r="E3102" i="11"/>
  <c r="D3102" i="11"/>
  <c r="C3102" i="11"/>
  <c r="L3101" i="11"/>
  <c r="K3101" i="11"/>
  <c r="J3101" i="11"/>
  <c r="I3101" i="11"/>
  <c r="H3101" i="11"/>
  <c r="G3101" i="11"/>
  <c r="F3101" i="11"/>
  <c r="E3101" i="11"/>
  <c r="D3101" i="11"/>
  <c r="C3101" i="11"/>
  <c r="L3100" i="11"/>
  <c r="K3100" i="11"/>
  <c r="J3100" i="11"/>
  <c r="I3100" i="11"/>
  <c r="H3100" i="11"/>
  <c r="G3100" i="11"/>
  <c r="F3100" i="11"/>
  <c r="E3100" i="11"/>
  <c r="D3100" i="11"/>
  <c r="C3100" i="11"/>
  <c r="L3099" i="11"/>
  <c r="K3099" i="11"/>
  <c r="J3099" i="11"/>
  <c r="I3099" i="11"/>
  <c r="H3099" i="11"/>
  <c r="G3099" i="11"/>
  <c r="F3099" i="11"/>
  <c r="E3099" i="11"/>
  <c r="D3099" i="11"/>
  <c r="C3099" i="11"/>
  <c r="L3098" i="11"/>
  <c r="K3098" i="11"/>
  <c r="J3098" i="11"/>
  <c r="I3098" i="11"/>
  <c r="H3098" i="11"/>
  <c r="G3098" i="11"/>
  <c r="F3098" i="11"/>
  <c r="E3098" i="11"/>
  <c r="D3098" i="11"/>
  <c r="C3098" i="11"/>
  <c r="L3097" i="11"/>
  <c r="K3097" i="11"/>
  <c r="J3097" i="11"/>
  <c r="I3097" i="11"/>
  <c r="H3097" i="11"/>
  <c r="G3097" i="11"/>
  <c r="F3097" i="11"/>
  <c r="E3097" i="11"/>
  <c r="D3097" i="11"/>
  <c r="C3097" i="11"/>
  <c r="L3096" i="11"/>
  <c r="K3096" i="11"/>
  <c r="J3096" i="11"/>
  <c r="I3096" i="11"/>
  <c r="H3096" i="11"/>
  <c r="G3096" i="11"/>
  <c r="F3096" i="11"/>
  <c r="E3096" i="11"/>
  <c r="D3096" i="11"/>
  <c r="C3096" i="11"/>
  <c r="L3095" i="11"/>
  <c r="K3095" i="11"/>
  <c r="J3095" i="11"/>
  <c r="I3095" i="11"/>
  <c r="H3095" i="11"/>
  <c r="G3095" i="11"/>
  <c r="F3095" i="11"/>
  <c r="E3095" i="11"/>
  <c r="D3095" i="11"/>
  <c r="C3095" i="11"/>
  <c r="L3094" i="11"/>
  <c r="K3094" i="11"/>
  <c r="J3094" i="11"/>
  <c r="I3094" i="11"/>
  <c r="H3094" i="11"/>
  <c r="G3094" i="11"/>
  <c r="F3094" i="11"/>
  <c r="E3094" i="11"/>
  <c r="D3094" i="11"/>
  <c r="C3094" i="11"/>
  <c r="L3093" i="11"/>
  <c r="K3093" i="11"/>
  <c r="J3093" i="11"/>
  <c r="I3093" i="11"/>
  <c r="H3093" i="11"/>
  <c r="G3093" i="11"/>
  <c r="F3093" i="11"/>
  <c r="E3093" i="11"/>
  <c r="D3093" i="11"/>
  <c r="C3093" i="11"/>
  <c r="L3092" i="11"/>
  <c r="K3092" i="11"/>
  <c r="J3092" i="11"/>
  <c r="I3092" i="11"/>
  <c r="H3092" i="11"/>
  <c r="G3092" i="11"/>
  <c r="F3092" i="11"/>
  <c r="E3092" i="11"/>
  <c r="D3092" i="11"/>
  <c r="C3092" i="11"/>
  <c r="L3091" i="11"/>
  <c r="K3091" i="11"/>
  <c r="J3091" i="11"/>
  <c r="I3091" i="11"/>
  <c r="H3091" i="11"/>
  <c r="G3091" i="11"/>
  <c r="F3091" i="11"/>
  <c r="E3091" i="11"/>
  <c r="D3091" i="11"/>
  <c r="C3091" i="11"/>
  <c r="L3090" i="11"/>
  <c r="K3090" i="11"/>
  <c r="J3090" i="11"/>
  <c r="I3090" i="11"/>
  <c r="H3090" i="11"/>
  <c r="G3090" i="11"/>
  <c r="F3090" i="11"/>
  <c r="E3090" i="11"/>
  <c r="D3090" i="11"/>
  <c r="C3090" i="11"/>
  <c r="L3089" i="11"/>
  <c r="K3089" i="11"/>
  <c r="J3089" i="11"/>
  <c r="I3089" i="11"/>
  <c r="H3089" i="11"/>
  <c r="G3089" i="11"/>
  <c r="F3089" i="11"/>
  <c r="E3089" i="11"/>
  <c r="D3089" i="11"/>
  <c r="C3089" i="11"/>
  <c r="L3088" i="11"/>
  <c r="K3088" i="11"/>
  <c r="J3088" i="11"/>
  <c r="I3088" i="11"/>
  <c r="H3088" i="11"/>
  <c r="G3088" i="11"/>
  <c r="F3088" i="11"/>
  <c r="E3088" i="11"/>
  <c r="D3088" i="11"/>
  <c r="C3088" i="11"/>
  <c r="L3087" i="11"/>
  <c r="K3087" i="11"/>
  <c r="J3087" i="11"/>
  <c r="I3087" i="11"/>
  <c r="H3087" i="11"/>
  <c r="G3087" i="11"/>
  <c r="F3087" i="11"/>
  <c r="E3087" i="11"/>
  <c r="D3087" i="11"/>
  <c r="C3087" i="11"/>
  <c r="L3086" i="11"/>
  <c r="K3086" i="11"/>
  <c r="J3086" i="11"/>
  <c r="I3086" i="11"/>
  <c r="H3086" i="11"/>
  <c r="G3086" i="11"/>
  <c r="F3086" i="11"/>
  <c r="E3086" i="11"/>
  <c r="D3086" i="11"/>
  <c r="C3086" i="11"/>
  <c r="L3085" i="11"/>
  <c r="K3085" i="11"/>
  <c r="J3085" i="11"/>
  <c r="I3085" i="11"/>
  <c r="H3085" i="11"/>
  <c r="G3085" i="11"/>
  <c r="F3085" i="11"/>
  <c r="E3085" i="11"/>
  <c r="D3085" i="11"/>
  <c r="C3085" i="11"/>
  <c r="L3084" i="11"/>
  <c r="K3084" i="11"/>
  <c r="J3084" i="11"/>
  <c r="I3084" i="11"/>
  <c r="H3084" i="11"/>
  <c r="G3084" i="11"/>
  <c r="F3084" i="11"/>
  <c r="E3084" i="11"/>
  <c r="D3084" i="11"/>
  <c r="C3084" i="11"/>
  <c r="L3083" i="11"/>
  <c r="K3083" i="11"/>
  <c r="J3083" i="11"/>
  <c r="I3083" i="11"/>
  <c r="H3083" i="11"/>
  <c r="G3083" i="11"/>
  <c r="F3083" i="11"/>
  <c r="E3083" i="11"/>
  <c r="D3083" i="11"/>
  <c r="C3083" i="11"/>
  <c r="L3082" i="11"/>
  <c r="K3082" i="11"/>
  <c r="J3082" i="11"/>
  <c r="I3082" i="11"/>
  <c r="H3082" i="11"/>
  <c r="G3082" i="11"/>
  <c r="F3082" i="11"/>
  <c r="E3082" i="11"/>
  <c r="D3082" i="11"/>
  <c r="C3082" i="11"/>
  <c r="L3081" i="11"/>
  <c r="K3081" i="11"/>
  <c r="J3081" i="11"/>
  <c r="I3081" i="11"/>
  <c r="H3081" i="11"/>
  <c r="G3081" i="11"/>
  <c r="F3081" i="11"/>
  <c r="E3081" i="11"/>
  <c r="D3081" i="11"/>
  <c r="C3081" i="11"/>
  <c r="L3080" i="11"/>
  <c r="K3080" i="11"/>
  <c r="J3080" i="11"/>
  <c r="I3080" i="11"/>
  <c r="H3080" i="11"/>
  <c r="G3080" i="11"/>
  <c r="F3080" i="11"/>
  <c r="E3080" i="11"/>
  <c r="D3080" i="11"/>
  <c r="C3080" i="11"/>
  <c r="L3079" i="11"/>
  <c r="K3079" i="11"/>
  <c r="J3079" i="11"/>
  <c r="I3079" i="11"/>
  <c r="H3079" i="11"/>
  <c r="G3079" i="11"/>
  <c r="F3079" i="11"/>
  <c r="E3079" i="11"/>
  <c r="D3079" i="11"/>
  <c r="C3079" i="11"/>
  <c r="L3078" i="11"/>
  <c r="K3078" i="11"/>
  <c r="J3078" i="11"/>
  <c r="I3078" i="11"/>
  <c r="H3078" i="11"/>
  <c r="G3078" i="11"/>
  <c r="F3078" i="11"/>
  <c r="E3078" i="11"/>
  <c r="D3078" i="11"/>
  <c r="C3078" i="11"/>
  <c r="L3077" i="11"/>
  <c r="K3077" i="11"/>
  <c r="J3077" i="11"/>
  <c r="I3077" i="11"/>
  <c r="H3077" i="11"/>
  <c r="G3077" i="11"/>
  <c r="F3077" i="11"/>
  <c r="E3077" i="11"/>
  <c r="D3077" i="11"/>
  <c r="C3077" i="11"/>
  <c r="L3076" i="11"/>
  <c r="K3076" i="11"/>
  <c r="J3076" i="11"/>
  <c r="I3076" i="11"/>
  <c r="H3076" i="11"/>
  <c r="G3076" i="11"/>
  <c r="F3076" i="11"/>
  <c r="E3076" i="11"/>
  <c r="D3076" i="11"/>
  <c r="C3076" i="11"/>
  <c r="L3075" i="11"/>
  <c r="K3075" i="11"/>
  <c r="J3075" i="11"/>
  <c r="I3075" i="11"/>
  <c r="H3075" i="11"/>
  <c r="G3075" i="11"/>
  <c r="F3075" i="11"/>
  <c r="E3075" i="11"/>
  <c r="D3075" i="11"/>
  <c r="C3075" i="11"/>
  <c r="L3074" i="11"/>
  <c r="K3074" i="11"/>
  <c r="J3074" i="11"/>
  <c r="I3074" i="11"/>
  <c r="H3074" i="11"/>
  <c r="G3074" i="11"/>
  <c r="F3074" i="11"/>
  <c r="E3074" i="11"/>
  <c r="D3074" i="11"/>
  <c r="C3074" i="11"/>
  <c r="L3073" i="11"/>
  <c r="K3073" i="11"/>
  <c r="J3073" i="11"/>
  <c r="I3073" i="11"/>
  <c r="H3073" i="11"/>
  <c r="G3073" i="11"/>
  <c r="F3073" i="11"/>
  <c r="E3073" i="11"/>
  <c r="D3073" i="11"/>
  <c r="C3073" i="11"/>
  <c r="L3072" i="11"/>
  <c r="K3072" i="11"/>
  <c r="J3072" i="11"/>
  <c r="I3072" i="11"/>
  <c r="H3072" i="11"/>
  <c r="G3072" i="11"/>
  <c r="F3072" i="11"/>
  <c r="E3072" i="11"/>
  <c r="D3072" i="11"/>
  <c r="C3072" i="11"/>
  <c r="L3071" i="11"/>
  <c r="K3071" i="11"/>
  <c r="J3071" i="11"/>
  <c r="I3071" i="11"/>
  <c r="H3071" i="11"/>
  <c r="G3071" i="11"/>
  <c r="F3071" i="11"/>
  <c r="E3071" i="11"/>
  <c r="D3071" i="11"/>
  <c r="C3071" i="11"/>
  <c r="L3070" i="11"/>
  <c r="K3070" i="11"/>
  <c r="J3070" i="11"/>
  <c r="I3070" i="11"/>
  <c r="H3070" i="11"/>
  <c r="G3070" i="11"/>
  <c r="F3070" i="11"/>
  <c r="E3070" i="11"/>
  <c r="D3070" i="11"/>
  <c r="C3070" i="11"/>
  <c r="L3069" i="11"/>
  <c r="K3069" i="11"/>
  <c r="J3069" i="11"/>
  <c r="I3069" i="11"/>
  <c r="H3069" i="11"/>
  <c r="G3069" i="11"/>
  <c r="F3069" i="11"/>
  <c r="E3069" i="11"/>
  <c r="D3069" i="11"/>
  <c r="C3069" i="11"/>
  <c r="L3068" i="11"/>
  <c r="K3068" i="11"/>
  <c r="J3068" i="11"/>
  <c r="I3068" i="11"/>
  <c r="H3068" i="11"/>
  <c r="G3068" i="11"/>
  <c r="F3068" i="11"/>
  <c r="E3068" i="11"/>
  <c r="D3068" i="11"/>
  <c r="C3068" i="11"/>
  <c r="L3067" i="11"/>
  <c r="K3067" i="11"/>
  <c r="J3067" i="11"/>
  <c r="I3067" i="11"/>
  <c r="H3067" i="11"/>
  <c r="G3067" i="11"/>
  <c r="F3067" i="11"/>
  <c r="E3067" i="11"/>
  <c r="D3067" i="11"/>
  <c r="C3067" i="11"/>
  <c r="L3066" i="11"/>
  <c r="K3066" i="11"/>
  <c r="J3066" i="11"/>
  <c r="I3066" i="11"/>
  <c r="H3066" i="11"/>
  <c r="G3066" i="11"/>
  <c r="F3066" i="11"/>
  <c r="E3066" i="11"/>
  <c r="D3066" i="11"/>
  <c r="C3066" i="11"/>
  <c r="L3065" i="11"/>
  <c r="K3065" i="11"/>
  <c r="J3065" i="11"/>
  <c r="I3065" i="11"/>
  <c r="H3065" i="11"/>
  <c r="G3065" i="11"/>
  <c r="F3065" i="11"/>
  <c r="E3065" i="11"/>
  <c r="D3065" i="11"/>
  <c r="C3065" i="11"/>
  <c r="L3064" i="11"/>
  <c r="K3064" i="11"/>
  <c r="J3064" i="11"/>
  <c r="I3064" i="11"/>
  <c r="H3064" i="11"/>
  <c r="G3064" i="11"/>
  <c r="F3064" i="11"/>
  <c r="E3064" i="11"/>
  <c r="D3064" i="11"/>
  <c r="C3064" i="11"/>
  <c r="L3063" i="11"/>
  <c r="K3063" i="11"/>
  <c r="J3063" i="11"/>
  <c r="I3063" i="11"/>
  <c r="H3063" i="11"/>
  <c r="G3063" i="11"/>
  <c r="F3063" i="11"/>
  <c r="E3063" i="11"/>
  <c r="D3063" i="11"/>
  <c r="C3063" i="11"/>
  <c r="L3062" i="11"/>
  <c r="K3062" i="11"/>
  <c r="J3062" i="11"/>
  <c r="I3062" i="11"/>
  <c r="H3062" i="11"/>
  <c r="G3062" i="11"/>
  <c r="F3062" i="11"/>
  <c r="E3062" i="11"/>
  <c r="D3062" i="11"/>
  <c r="C3062" i="11"/>
  <c r="L3061" i="11"/>
  <c r="K3061" i="11"/>
  <c r="J3061" i="11"/>
  <c r="I3061" i="11"/>
  <c r="H3061" i="11"/>
  <c r="G3061" i="11"/>
  <c r="F3061" i="11"/>
  <c r="E3061" i="11"/>
  <c r="D3061" i="11"/>
  <c r="C3061" i="11"/>
  <c r="L3060" i="11"/>
  <c r="K3060" i="11"/>
  <c r="J3060" i="11"/>
  <c r="I3060" i="11"/>
  <c r="H3060" i="11"/>
  <c r="G3060" i="11"/>
  <c r="F3060" i="11"/>
  <c r="E3060" i="11"/>
  <c r="D3060" i="11"/>
  <c r="C3060" i="11"/>
  <c r="L3059" i="11"/>
  <c r="K3059" i="11"/>
  <c r="J3059" i="11"/>
  <c r="I3059" i="11"/>
  <c r="H3059" i="11"/>
  <c r="G3059" i="11"/>
  <c r="F3059" i="11"/>
  <c r="E3059" i="11"/>
  <c r="D3059" i="11"/>
  <c r="C3059" i="11"/>
  <c r="L3058" i="11"/>
  <c r="K3058" i="11"/>
  <c r="J3058" i="11"/>
  <c r="I3058" i="11"/>
  <c r="H3058" i="11"/>
  <c r="G3058" i="11"/>
  <c r="F3058" i="11"/>
  <c r="E3058" i="11"/>
  <c r="D3058" i="11"/>
  <c r="C3058" i="11"/>
  <c r="L3057" i="11"/>
  <c r="K3057" i="11"/>
  <c r="J3057" i="11"/>
  <c r="I3057" i="11"/>
  <c r="H3057" i="11"/>
  <c r="G3057" i="11"/>
  <c r="F3057" i="11"/>
  <c r="E3057" i="11"/>
  <c r="D3057" i="11"/>
  <c r="C3057" i="11"/>
  <c r="L3056" i="11"/>
  <c r="K3056" i="11"/>
  <c r="J3056" i="11"/>
  <c r="I3056" i="11"/>
  <c r="H3056" i="11"/>
  <c r="G3056" i="11"/>
  <c r="F3056" i="11"/>
  <c r="E3056" i="11"/>
  <c r="D3056" i="11"/>
  <c r="C3056" i="11"/>
  <c r="L3055" i="11"/>
  <c r="K3055" i="11"/>
  <c r="J3055" i="11"/>
  <c r="I3055" i="11"/>
  <c r="H3055" i="11"/>
  <c r="G3055" i="11"/>
  <c r="F3055" i="11"/>
  <c r="E3055" i="11"/>
  <c r="D3055" i="11"/>
  <c r="C3055" i="11"/>
  <c r="L3054" i="11"/>
  <c r="K3054" i="11"/>
  <c r="J3054" i="11"/>
  <c r="I3054" i="11"/>
  <c r="H3054" i="11"/>
  <c r="G3054" i="11"/>
  <c r="F3054" i="11"/>
  <c r="E3054" i="11"/>
  <c r="D3054" i="11"/>
  <c r="C3054" i="11"/>
  <c r="L3053" i="11"/>
  <c r="K3053" i="11"/>
  <c r="J3053" i="11"/>
  <c r="I3053" i="11"/>
  <c r="H3053" i="11"/>
  <c r="G3053" i="11"/>
  <c r="F3053" i="11"/>
  <c r="E3053" i="11"/>
  <c r="D3053" i="11"/>
  <c r="C3053" i="11"/>
  <c r="L3052" i="11"/>
  <c r="K3052" i="11"/>
  <c r="J3052" i="11"/>
  <c r="I3052" i="11"/>
  <c r="H3052" i="11"/>
  <c r="G3052" i="11"/>
  <c r="F3052" i="11"/>
  <c r="E3052" i="11"/>
  <c r="D3052" i="11"/>
  <c r="C3052" i="11"/>
  <c r="L3051" i="11"/>
  <c r="K3051" i="11"/>
  <c r="J3051" i="11"/>
  <c r="I3051" i="11"/>
  <c r="H3051" i="11"/>
  <c r="G3051" i="11"/>
  <c r="F3051" i="11"/>
  <c r="E3051" i="11"/>
  <c r="D3051" i="11"/>
  <c r="C3051" i="11"/>
  <c r="L3050" i="11"/>
  <c r="K3050" i="11"/>
  <c r="J3050" i="11"/>
  <c r="I3050" i="11"/>
  <c r="H3050" i="11"/>
  <c r="G3050" i="11"/>
  <c r="F3050" i="11"/>
  <c r="E3050" i="11"/>
  <c r="D3050" i="11"/>
  <c r="C3050" i="11"/>
  <c r="L3049" i="11"/>
  <c r="K3049" i="11"/>
  <c r="J3049" i="11"/>
  <c r="I3049" i="11"/>
  <c r="H3049" i="11"/>
  <c r="G3049" i="11"/>
  <c r="F3049" i="11"/>
  <c r="E3049" i="11"/>
  <c r="D3049" i="11"/>
  <c r="C3049" i="11"/>
  <c r="L3048" i="11"/>
  <c r="K3048" i="11"/>
  <c r="J3048" i="11"/>
  <c r="I3048" i="11"/>
  <c r="H3048" i="11"/>
  <c r="G3048" i="11"/>
  <c r="F3048" i="11"/>
  <c r="E3048" i="11"/>
  <c r="D3048" i="11"/>
  <c r="C3048" i="11"/>
  <c r="L3047" i="11"/>
  <c r="K3047" i="11"/>
  <c r="J3047" i="11"/>
  <c r="I3047" i="11"/>
  <c r="H3047" i="11"/>
  <c r="G3047" i="11"/>
  <c r="F3047" i="11"/>
  <c r="E3047" i="11"/>
  <c r="D3047" i="11"/>
  <c r="C3047" i="11"/>
  <c r="L3046" i="11"/>
  <c r="K3046" i="11"/>
  <c r="J3046" i="11"/>
  <c r="I3046" i="11"/>
  <c r="H3046" i="11"/>
  <c r="G3046" i="11"/>
  <c r="F3046" i="11"/>
  <c r="E3046" i="11"/>
  <c r="D3046" i="11"/>
  <c r="C3046" i="11"/>
  <c r="L3045" i="11"/>
  <c r="K3045" i="11"/>
  <c r="J3045" i="11"/>
  <c r="I3045" i="11"/>
  <c r="H3045" i="11"/>
  <c r="G3045" i="11"/>
  <c r="F3045" i="11"/>
  <c r="E3045" i="11"/>
  <c r="D3045" i="11"/>
  <c r="C3045" i="11"/>
  <c r="L3044" i="11"/>
  <c r="K3044" i="11"/>
  <c r="J3044" i="11"/>
  <c r="I3044" i="11"/>
  <c r="H3044" i="11"/>
  <c r="G3044" i="11"/>
  <c r="F3044" i="11"/>
  <c r="E3044" i="11"/>
  <c r="D3044" i="11"/>
  <c r="C3044" i="11"/>
  <c r="L3043" i="11"/>
  <c r="K3043" i="11"/>
  <c r="J3043" i="11"/>
  <c r="I3043" i="11"/>
  <c r="H3043" i="11"/>
  <c r="G3043" i="11"/>
  <c r="F3043" i="11"/>
  <c r="E3043" i="11"/>
  <c r="D3043" i="11"/>
  <c r="C3043" i="11"/>
  <c r="L3042" i="11"/>
  <c r="K3042" i="11"/>
  <c r="J3042" i="11"/>
  <c r="I3042" i="11"/>
  <c r="H3042" i="11"/>
  <c r="G3042" i="11"/>
  <c r="F3042" i="11"/>
  <c r="E3042" i="11"/>
  <c r="D3042" i="11"/>
  <c r="C3042" i="11"/>
  <c r="L3041" i="11"/>
  <c r="K3041" i="11"/>
  <c r="J3041" i="11"/>
  <c r="I3041" i="11"/>
  <c r="H3041" i="11"/>
  <c r="G3041" i="11"/>
  <c r="F3041" i="11"/>
  <c r="E3041" i="11"/>
  <c r="D3041" i="11"/>
  <c r="C3041" i="11"/>
  <c r="L3040" i="11"/>
  <c r="K3040" i="11"/>
  <c r="J3040" i="11"/>
  <c r="I3040" i="11"/>
  <c r="H3040" i="11"/>
  <c r="G3040" i="11"/>
  <c r="F3040" i="11"/>
  <c r="E3040" i="11"/>
  <c r="D3040" i="11"/>
  <c r="C3040" i="11"/>
  <c r="L3039" i="11"/>
  <c r="K3039" i="11"/>
  <c r="J3039" i="11"/>
  <c r="I3039" i="11"/>
  <c r="H3039" i="11"/>
  <c r="G3039" i="11"/>
  <c r="F3039" i="11"/>
  <c r="E3039" i="11"/>
  <c r="D3039" i="11"/>
  <c r="C3039" i="11"/>
  <c r="L3038" i="11"/>
  <c r="K3038" i="11"/>
  <c r="J3038" i="11"/>
  <c r="I3038" i="11"/>
  <c r="H3038" i="11"/>
  <c r="G3038" i="11"/>
  <c r="F3038" i="11"/>
  <c r="E3038" i="11"/>
  <c r="D3038" i="11"/>
  <c r="C3038" i="11"/>
  <c r="L3037" i="11"/>
  <c r="K3037" i="11"/>
  <c r="J3037" i="11"/>
  <c r="I3037" i="11"/>
  <c r="H3037" i="11"/>
  <c r="G3037" i="11"/>
  <c r="F3037" i="11"/>
  <c r="E3037" i="11"/>
  <c r="D3037" i="11"/>
  <c r="C3037" i="11"/>
  <c r="L3036" i="11"/>
  <c r="K3036" i="11"/>
  <c r="J3036" i="11"/>
  <c r="I3036" i="11"/>
  <c r="H3036" i="11"/>
  <c r="G3036" i="11"/>
  <c r="F3036" i="11"/>
  <c r="E3036" i="11"/>
  <c r="D3036" i="11"/>
  <c r="C3036" i="11"/>
  <c r="L3035" i="11"/>
  <c r="K3035" i="11"/>
  <c r="J3035" i="11"/>
  <c r="I3035" i="11"/>
  <c r="H3035" i="11"/>
  <c r="G3035" i="11"/>
  <c r="F3035" i="11"/>
  <c r="E3035" i="11"/>
  <c r="D3035" i="11"/>
  <c r="C3035" i="11"/>
  <c r="L3034" i="11"/>
  <c r="K3034" i="11"/>
  <c r="J3034" i="11"/>
  <c r="I3034" i="11"/>
  <c r="H3034" i="11"/>
  <c r="G3034" i="11"/>
  <c r="F3034" i="11"/>
  <c r="E3034" i="11"/>
  <c r="D3034" i="11"/>
  <c r="C3034" i="11"/>
  <c r="L3033" i="11"/>
  <c r="K3033" i="11"/>
  <c r="J3033" i="11"/>
  <c r="I3033" i="11"/>
  <c r="H3033" i="11"/>
  <c r="G3033" i="11"/>
  <c r="F3033" i="11"/>
  <c r="E3033" i="11"/>
  <c r="D3033" i="11"/>
  <c r="C3033" i="11"/>
  <c r="L3032" i="11"/>
  <c r="K3032" i="11"/>
  <c r="J3032" i="11"/>
  <c r="I3032" i="11"/>
  <c r="H3032" i="11"/>
  <c r="G3032" i="11"/>
  <c r="F3032" i="11"/>
  <c r="E3032" i="11"/>
  <c r="D3032" i="11"/>
  <c r="C3032" i="11"/>
  <c r="L3031" i="11"/>
  <c r="K3031" i="11"/>
  <c r="J3031" i="11"/>
  <c r="I3031" i="11"/>
  <c r="H3031" i="11"/>
  <c r="G3031" i="11"/>
  <c r="F3031" i="11"/>
  <c r="E3031" i="11"/>
  <c r="D3031" i="11"/>
  <c r="C3031" i="11"/>
  <c r="L3030" i="11"/>
  <c r="K3030" i="11"/>
  <c r="J3030" i="11"/>
  <c r="I3030" i="11"/>
  <c r="H3030" i="11"/>
  <c r="G3030" i="11"/>
  <c r="F3030" i="11"/>
  <c r="E3030" i="11"/>
  <c r="D3030" i="11"/>
  <c r="C3030" i="11"/>
  <c r="L3029" i="11"/>
  <c r="K3029" i="11"/>
  <c r="J3029" i="11"/>
  <c r="I3029" i="11"/>
  <c r="H3029" i="11"/>
  <c r="G3029" i="11"/>
  <c r="F3029" i="11"/>
  <c r="E3029" i="11"/>
  <c r="D3029" i="11"/>
  <c r="C3029" i="11"/>
  <c r="L3028" i="11"/>
  <c r="K3028" i="11"/>
  <c r="J3028" i="11"/>
  <c r="I3028" i="11"/>
  <c r="H3028" i="11"/>
  <c r="G3028" i="11"/>
  <c r="F3028" i="11"/>
  <c r="E3028" i="11"/>
  <c r="D3028" i="11"/>
  <c r="C3028" i="11"/>
  <c r="L3027" i="11"/>
  <c r="K3027" i="11"/>
  <c r="J3027" i="11"/>
  <c r="I3027" i="11"/>
  <c r="H3027" i="11"/>
  <c r="G3027" i="11"/>
  <c r="F3027" i="11"/>
  <c r="E3027" i="11"/>
  <c r="D3027" i="11"/>
  <c r="C3027" i="11"/>
  <c r="L3026" i="11"/>
  <c r="K3026" i="11"/>
  <c r="J3026" i="11"/>
  <c r="I3026" i="11"/>
  <c r="H3026" i="11"/>
  <c r="G3026" i="11"/>
  <c r="F3026" i="11"/>
  <c r="E3026" i="11"/>
  <c r="D3026" i="11"/>
  <c r="C3026" i="11"/>
  <c r="L3025" i="11"/>
  <c r="K3025" i="11"/>
  <c r="J3025" i="11"/>
  <c r="I3025" i="11"/>
  <c r="H3025" i="11"/>
  <c r="G3025" i="11"/>
  <c r="F3025" i="11"/>
  <c r="E3025" i="11"/>
  <c r="D3025" i="11"/>
  <c r="C3025" i="11"/>
  <c r="L3024" i="11"/>
  <c r="K3024" i="11"/>
  <c r="J3024" i="11"/>
  <c r="I3024" i="11"/>
  <c r="H3024" i="11"/>
  <c r="G3024" i="11"/>
  <c r="F3024" i="11"/>
  <c r="E3024" i="11"/>
  <c r="D3024" i="11"/>
  <c r="C3024" i="11"/>
  <c r="L3023" i="11"/>
  <c r="K3023" i="11"/>
  <c r="J3023" i="11"/>
  <c r="I3023" i="11"/>
  <c r="H3023" i="11"/>
  <c r="G3023" i="11"/>
  <c r="F3023" i="11"/>
  <c r="E3023" i="11"/>
  <c r="D3023" i="11"/>
  <c r="C3023" i="11"/>
  <c r="L3022" i="11"/>
  <c r="K3022" i="11"/>
  <c r="J3022" i="11"/>
  <c r="I3022" i="11"/>
  <c r="H3022" i="11"/>
  <c r="G3022" i="11"/>
  <c r="F3022" i="11"/>
  <c r="E3022" i="11"/>
  <c r="D3022" i="11"/>
  <c r="C3022" i="11"/>
  <c r="L3021" i="11"/>
  <c r="K3021" i="11"/>
  <c r="J3021" i="11"/>
  <c r="I3021" i="11"/>
  <c r="H3021" i="11"/>
  <c r="G3021" i="11"/>
  <c r="F3021" i="11"/>
  <c r="E3021" i="11"/>
  <c r="D3021" i="11"/>
  <c r="C3021" i="11"/>
  <c r="L3020" i="11"/>
  <c r="K3020" i="11"/>
  <c r="J3020" i="11"/>
  <c r="I3020" i="11"/>
  <c r="H3020" i="11"/>
  <c r="G3020" i="11"/>
  <c r="F3020" i="11"/>
  <c r="E3020" i="11"/>
  <c r="D3020" i="11"/>
  <c r="C3020" i="11"/>
  <c r="L3019" i="11"/>
  <c r="K3019" i="11"/>
  <c r="J3019" i="11"/>
  <c r="I3019" i="11"/>
  <c r="H3019" i="11"/>
  <c r="G3019" i="11"/>
  <c r="F3019" i="11"/>
  <c r="E3019" i="11"/>
  <c r="D3019" i="11"/>
  <c r="C3019" i="11"/>
  <c r="L3018" i="11"/>
  <c r="K3018" i="11"/>
  <c r="J3018" i="11"/>
  <c r="I3018" i="11"/>
  <c r="H3018" i="11"/>
  <c r="G3018" i="11"/>
  <c r="F3018" i="11"/>
  <c r="E3018" i="11"/>
  <c r="D3018" i="11"/>
  <c r="C3018" i="11"/>
  <c r="L3017" i="11"/>
  <c r="K3017" i="11"/>
  <c r="J3017" i="11"/>
  <c r="I3017" i="11"/>
  <c r="H3017" i="11"/>
  <c r="G3017" i="11"/>
  <c r="F3017" i="11"/>
  <c r="E3017" i="11"/>
  <c r="D3017" i="11"/>
  <c r="C3017" i="11"/>
  <c r="L3016" i="11"/>
  <c r="K3016" i="11"/>
  <c r="J3016" i="11"/>
  <c r="I3016" i="11"/>
  <c r="H3016" i="11"/>
  <c r="G3016" i="11"/>
  <c r="F3016" i="11"/>
  <c r="E3016" i="11"/>
  <c r="D3016" i="11"/>
  <c r="C3016" i="11"/>
  <c r="L3015" i="11"/>
  <c r="K3015" i="11"/>
  <c r="J3015" i="11"/>
  <c r="I3015" i="11"/>
  <c r="H3015" i="11"/>
  <c r="G3015" i="11"/>
  <c r="F3015" i="11"/>
  <c r="E3015" i="11"/>
  <c r="D3015" i="11"/>
  <c r="C3015" i="11"/>
  <c r="L3014" i="11"/>
  <c r="K3014" i="11"/>
  <c r="J3014" i="11"/>
  <c r="I3014" i="11"/>
  <c r="H3014" i="11"/>
  <c r="G3014" i="11"/>
  <c r="F3014" i="11"/>
  <c r="E3014" i="11"/>
  <c r="D3014" i="11"/>
  <c r="C3014" i="11"/>
  <c r="L3013" i="11"/>
  <c r="K3013" i="11"/>
  <c r="J3013" i="11"/>
  <c r="I3013" i="11"/>
  <c r="H3013" i="11"/>
  <c r="G3013" i="11"/>
  <c r="F3013" i="11"/>
  <c r="E3013" i="11"/>
  <c r="D3013" i="11"/>
  <c r="C3013" i="11"/>
  <c r="L3012" i="11"/>
  <c r="K3012" i="11"/>
  <c r="J3012" i="11"/>
  <c r="I3012" i="11"/>
  <c r="H3012" i="11"/>
  <c r="G3012" i="11"/>
  <c r="F3012" i="11"/>
  <c r="E3012" i="11"/>
  <c r="D3012" i="11"/>
  <c r="C3012" i="11"/>
  <c r="L3011" i="11"/>
  <c r="K3011" i="11"/>
  <c r="J3011" i="11"/>
  <c r="I3011" i="11"/>
  <c r="H3011" i="11"/>
  <c r="G3011" i="11"/>
  <c r="F3011" i="11"/>
  <c r="E3011" i="11"/>
  <c r="D3011" i="11"/>
  <c r="C3011" i="11"/>
  <c r="L3010" i="11"/>
  <c r="K3010" i="11"/>
  <c r="J3010" i="11"/>
  <c r="I3010" i="11"/>
  <c r="H3010" i="11"/>
  <c r="G3010" i="11"/>
  <c r="F3010" i="11"/>
  <c r="E3010" i="11"/>
  <c r="D3010" i="11"/>
  <c r="C3010" i="11"/>
  <c r="L3009" i="11"/>
  <c r="K3009" i="11"/>
  <c r="J3009" i="11"/>
  <c r="I3009" i="11"/>
  <c r="H3009" i="11"/>
  <c r="G3009" i="11"/>
  <c r="F3009" i="11"/>
  <c r="E3009" i="11"/>
  <c r="D3009" i="11"/>
  <c r="C3009" i="11"/>
  <c r="L3008" i="11"/>
  <c r="K3008" i="11"/>
  <c r="J3008" i="11"/>
  <c r="I3008" i="11"/>
  <c r="H3008" i="11"/>
  <c r="G3008" i="11"/>
  <c r="F3008" i="11"/>
  <c r="E3008" i="11"/>
  <c r="D3008" i="11"/>
  <c r="C3008" i="11"/>
  <c r="L3007" i="11"/>
  <c r="K3007" i="11"/>
  <c r="J3007" i="11"/>
  <c r="I3007" i="11"/>
  <c r="H3007" i="11"/>
  <c r="G3007" i="11"/>
  <c r="F3007" i="11"/>
  <c r="E3007" i="11"/>
  <c r="D3007" i="11"/>
  <c r="C3007" i="11"/>
  <c r="L3006" i="11"/>
  <c r="K3006" i="11"/>
  <c r="J3006" i="11"/>
  <c r="I3006" i="11"/>
  <c r="H3006" i="11"/>
  <c r="G3006" i="11"/>
  <c r="F3006" i="11"/>
  <c r="E3006" i="11"/>
  <c r="D3006" i="11"/>
  <c r="C3006" i="11"/>
  <c r="L3005" i="11"/>
  <c r="K3005" i="11"/>
  <c r="J3005" i="11"/>
  <c r="I3005" i="11"/>
  <c r="H3005" i="11"/>
  <c r="G3005" i="11"/>
  <c r="F3005" i="11"/>
  <c r="E3005" i="11"/>
  <c r="D3005" i="11"/>
  <c r="C3005" i="11"/>
  <c r="L3004" i="11"/>
  <c r="K3004" i="11"/>
  <c r="J3004" i="11"/>
  <c r="I3004" i="11"/>
  <c r="H3004" i="11"/>
  <c r="G3004" i="11"/>
  <c r="F3004" i="11"/>
  <c r="E3004" i="11"/>
  <c r="D3004" i="11"/>
  <c r="C3004" i="11"/>
  <c r="L3003" i="11"/>
  <c r="K3003" i="11"/>
  <c r="J3003" i="11"/>
  <c r="I3003" i="11"/>
  <c r="H3003" i="11"/>
  <c r="G3003" i="11"/>
  <c r="F3003" i="11"/>
  <c r="E3003" i="11"/>
  <c r="D3003" i="11"/>
  <c r="C3003" i="11"/>
  <c r="L3002" i="11"/>
  <c r="K3002" i="11"/>
  <c r="J3002" i="11"/>
  <c r="I3002" i="11"/>
  <c r="H3002" i="11"/>
  <c r="G3002" i="11"/>
  <c r="F3002" i="11"/>
  <c r="E3002" i="11"/>
  <c r="D3002" i="11"/>
  <c r="C3002" i="11"/>
  <c r="L3001" i="11"/>
  <c r="K3001" i="11"/>
  <c r="J3001" i="11"/>
  <c r="I3001" i="11"/>
  <c r="H3001" i="11"/>
  <c r="G3001" i="11"/>
  <c r="F3001" i="11"/>
  <c r="E3001" i="11"/>
  <c r="D3001" i="11"/>
  <c r="C3001" i="11"/>
  <c r="L3000" i="11"/>
  <c r="K3000" i="11"/>
  <c r="J3000" i="11"/>
  <c r="I3000" i="11"/>
  <c r="H3000" i="11"/>
  <c r="G3000" i="11"/>
  <c r="F3000" i="11"/>
  <c r="E3000" i="11"/>
  <c r="D3000" i="11"/>
  <c r="C3000" i="11"/>
  <c r="L2999" i="11"/>
  <c r="K2999" i="11"/>
  <c r="J2999" i="11"/>
  <c r="I2999" i="11"/>
  <c r="H2999" i="11"/>
  <c r="G2999" i="11"/>
  <c r="F2999" i="11"/>
  <c r="E2999" i="11"/>
  <c r="D2999" i="11"/>
  <c r="C2999" i="11"/>
  <c r="L2998" i="11"/>
  <c r="K2998" i="11"/>
  <c r="J2998" i="11"/>
  <c r="I2998" i="11"/>
  <c r="H2998" i="11"/>
  <c r="G2998" i="11"/>
  <c r="F2998" i="11"/>
  <c r="E2998" i="11"/>
  <c r="D2998" i="11"/>
  <c r="C2998" i="11"/>
  <c r="L2997" i="11"/>
  <c r="K2997" i="11"/>
  <c r="J2997" i="11"/>
  <c r="I2997" i="11"/>
  <c r="H2997" i="11"/>
  <c r="G2997" i="11"/>
  <c r="F2997" i="11"/>
  <c r="E2997" i="11"/>
  <c r="D2997" i="11"/>
  <c r="C2997" i="11"/>
  <c r="L2996" i="11"/>
  <c r="K2996" i="11"/>
  <c r="J2996" i="11"/>
  <c r="I2996" i="11"/>
  <c r="H2996" i="11"/>
  <c r="G2996" i="11"/>
  <c r="F2996" i="11"/>
  <c r="E2996" i="11"/>
  <c r="D2996" i="11"/>
  <c r="C2996" i="11"/>
  <c r="L2995" i="11"/>
  <c r="K2995" i="11"/>
  <c r="J2995" i="11"/>
  <c r="I2995" i="11"/>
  <c r="H2995" i="11"/>
  <c r="G2995" i="11"/>
  <c r="F2995" i="11"/>
  <c r="E2995" i="11"/>
  <c r="D2995" i="11"/>
  <c r="C2995" i="11"/>
  <c r="L2994" i="11"/>
  <c r="K2994" i="11"/>
  <c r="J2994" i="11"/>
  <c r="I2994" i="11"/>
  <c r="H2994" i="11"/>
  <c r="G2994" i="11"/>
  <c r="F2994" i="11"/>
  <c r="E2994" i="11"/>
  <c r="D2994" i="11"/>
  <c r="C2994" i="11"/>
  <c r="L2993" i="11"/>
  <c r="K2993" i="11"/>
  <c r="J2993" i="11"/>
  <c r="I2993" i="11"/>
  <c r="H2993" i="11"/>
  <c r="G2993" i="11"/>
  <c r="F2993" i="11"/>
  <c r="E2993" i="11"/>
  <c r="D2993" i="11"/>
  <c r="C2993" i="11"/>
  <c r="L2992" i="11"/>
  <c r="K2992" i="11"/>
  <c r="J2992" i="11"/>
  <c r="I2992" i="11"/>
  <c r="H2992" i="11"/>
  <c r="G2992" i="11"/>
  <c r="F2992" i="11"/>
  <c r="E2992" i="11"/>
  <c r="D2992" i="11"/>
  <c r="C2992" i="11"/>
  <c r="L2991" i="11"/>
  <c r="K2991" i="11"/>
  <c r="J2991" i="11"/>
  <c r="I2991" i="11"/>
  <c r="H2991" i="11"/>
  <c r="G2991" i="11"/>
  <c r="F2991" i="11"/>
  <c r="E2991" i="11"/>
  <c r="D2991" i="11"/>
  <c r="C2991" i="11"/>
  <c r="L2990" i="11"/>
  <c r="K2990" i="11"/>
  <c r="J2990" i="11"/>
  <c r="I2990" i="11"/>
  <c r="H2990" i="11"/>
  <c r="G2990" i="11"/>
  <c r="F2990" i="11"/>
  <c r="E2990" i="11"/>
  <c r="D2990" i="11"/>
  <c r="C2990" i="11"/>
  <c r="L2989" i="11"/>
  <c r="K2989" i="11"/>
  <c r="J2989" i="11"/>
  <c r="I2989" i="11"/>
  <c r="H2989" i="11"/>
  <c r="G2989" i="11"/>
  <c r="F2989" i="11"/>
  <c r="E2989" i="11"/>
  <c r="D2989" i="11"/>
  <c r="C2989" i="11"/>
  <c r="L2988" i="11"/>
  <c r="K2988" i="11"/>
  <c r="J2988" i="11"/>
  <c r="I2988" i="11"/>
  <c r="H2988" i="11"/>
  <c r="G2988" i="11"/>
  <c r="F2988" i="11"/>
  <c r="E2988" i="11"/>
  <c r="D2988" i="11"/>
  <c r="C2988" i="11"/>
  <c r="L2987" i="11"/>
  <c r="K2987" i="11"/>
  <c r="J2987" i="11"/>
  <c r="I2987" i="11"/>
  <c r="H2987" i="11"/>
  <c r="G2987" i="11"/>
  <c r="F2987" i="11"/>
  <c r="E2987" i="11"/>
  <c r="D2987" i="11"/>
  <c r="C2987" i="11"/>
  <c r="L2986" i="11"/>
  <c r="K2986" i="11"/>
  <c r="J2986" i="11"/>
  <c r="I2986" i="11"/>
  <c r="H2986" i="11"/>
  <c r="G2986" i="11"/>
  <c r="F2986" i="11"/>
  <c r="E2986" i="11"/>
  <c r="D2986" i="11"/>
  <c r="C2986" i="11"/>
  <c r="L2985" i="11"/>
  <c r="K2985" i="11"/>
  <c r="J2985" i="11"/>
  <c r="I2985" i="11"/>
  <c r="H2985" i="11"/>
  <c r="G2985" i="11"/>
  <c r="F2985" i="11"/>
  <c r="E2985" i="11"/>
  <c r="D2985" i="11"/>
  <c r="C2985" i="11"/>
  <c r="L2984" i="11"/>
  <c r="K2984" i="11"/>
  <c r="J2984" i="11"/>
  <c r="I2984" i="11"/>
  <c r="H2984" i="11"/>
  <c r="G2984" i="11"/>
  <c r="F2984" i="11"/>
  <c r="E2984" i="11"/>
  <c r="D2984" i="11"/>
  <c r="C2984" i="11"/>
  <c r="L2983" i="11"/>
  <c r="K2983" i="11"/>
  <c r="J2983" i="11"/>
  <c r="I2983" i="11"/>
  <c r="H2983" i="11"/>
  <c r="G2983" i="11"/>
  <c r="F2983" i="11"/>
  <c r="E2983" i="11"/>
  <c r="D2983" i="11"/>
  <c r="C2983" i="11"/>
  <c r="L2982" i="11"/>
  <c r="K2982" i="11"/>
  <c r="J2982" i="11"/>
  <c r="I2982" i="11"/>
  <c r="H2982" i="11"/>
  <c r="G2982" i="11"/>
  <c r="F2982" i="11"/>
  <c r="E2982" i="11"/>
  <c r="D2982" i="11"/>
  <c r="C2982" i="11"/>
  <c r="L2981" i="11"/>
  <c r="K2981" i="11"/>
  <c r="J2981" i="11"/>
  <c r="I2981" i="11"/>
  <c r="H2981" i="11"/>
  <c r="G2981" i="11"/>
  <c r="F2981" i="11"/>
  <c r="E2981" i="11"/>
  <c r="D2981" i="11"/>
  <c r="C2981" i="11"/>
  <c r="L2980" i="11"/>
  <c r="K2980" i="11"/>
  <c r="J2980" i="11"/>
  <c r="I2980" i="11"/>
  <c r="H2980" i="11"/>
  <c r="G2980" i="11"/>
  <c r="F2980" i="11"/>
  <c r="E2980" i="11"/>
  <c r="D2980" i="11"/>
  <c r="C2980" i="11"/>
  <c r="L2979" i="11"/>
  <c r="K2979" i="11"/>
  <c r="J2979" i="11"/>
  <c r="I2979" i="11"/>
  <c r="H2979" i="11"/>
  <c r="G2979" i="11"/>
  <c r="F2979" i="11"/>
  <c r="E2979" i="11"/>
  <c r="D2979" i="11"/>
  <c r="C2979" i="11"/>
  <c r="L2978" i="11"/>
  <c r="K2978" i="11"/>
  <c r="J2978" i="11"/>
  <c r="I2978" i="11"/>
  <c r="H2978" i="11"/>
  <c r="G2978" i="11"/>
  <c r="F2978" i="11"/>
  <c r="E2978" i="11"/>
  <c r="D2978" i="11"/>
  <c r="C2978" i="11"/>
  <c r="L2977" i="11"/>
  <c r="K2977" i="11"/>
  <c r="J2977" i="11"/>
  <c r="I2977" i="11"/>
  <c r="H2977" i="11"/>
  <c r="G2977" i="11"/>
  <c r="F2977" i="11"/>
  <c r="E2977" i="11"/>
  <c r="D2977" i="11"/>
  <c r="C2977" i="11"/>
  <c r="L2976" i="11"/>
  <c r="K2976" i="11"/>
  <c r="J2976" i="11"/>
  <c r="I2976" i="11"/>
  <c r="H2976" i="11"/>
  <c r="G2976" i="11"/>
  <c r="F2976" i="11"/>
  <c r="E2976" i="11"/>
  <c r="D2976" i="11"/>
  <c r="C2976" i="11"/>
  <c r="L2975" i="11"/>
  <c r="K2975" i="11"/>
  <c r="J2975" i="11"/>
  <c r="I2975" i="11"/>
  <c r="H2975" i="11"/>
  <c r="G2975" i="11"/>
  <c r="F2975" i="11"/>
  <c r="E2975" i="11"/>
  <c r="D2975" i="11"/>
  <c r="C2975" i="11"/>
  <c r="L2974" i="11"/>
  <c r="K2974" i="11"/>
  <c r="J2974" i="11"/>
  <c r="I2974" i="11"/>
  <c r="H2974" i="11"/>
  <c r="G2974" i="11"/>
  <c r="F2974" i="11"/>
  <c r="E2974" i="11"/>
  <c r="D2974" i="11"/>
  <c r="C2974" i="11"/>
  <c r="L2973" i="11"/>
  <c r="K2973" i="11"/>
  <c r="J2973" i="11"/>
  <c r="I2973" i="11"/>
  <c r="H2973" i="11"/>
  <c r="G2973" i="11"/>
  <c r="F2973" i="11"/>
  <c r="E2973" i="11"/>
  <c r="D2973" i="11"/>
  <c r="C2973" i="11"/>
  <c r="L2972" i="11"/>
  <c r="K2972" i="11"/>
  <c r="J2972" i="11"/>
  <c r="I2972" i="11"/>
  <c r="H2972" i="11"/>
  <c r="G2972" i="11"/>
  <c r="F2972" i="11"/>
  <c r="E2972" i="11"/>
  <c r="D2972" i="11"/>
  <c r="C2972" i="11"/>
  <c r="L2971" i="11"/>
  <c r="K2971" i="11"/>
  <c r="J2971" i="11"/>
  <c r="I2971" i="11"/>
  <c r="H2971" i="11"/>
  <c r="G2971" i="11"/>
  <c r="F2971" i="11"/>
  <c r="E2971" i="11"/>
  <c r="D2971" i="11"/>
  <c r="C2971" i="11"/>
  <c r="L2970" i="11"/>
  <c r="K2970" i="11"/>
  <c r="J2970" i="11"/>
  <c r="I2970" i="11"/>
  <c r="H2970" i="11"/>
  <c r="G2970" i="11"/>
  <c r="F2970" i="11"/>
  <c r="E2970" i="11"/>
  <c r="D2970" i="11"/>
  <c r="C2970" i="11"/>
  <c r="L2969" i="11"/>
  <c r="K2969" i="11"/>
  <c r="J2969" i="11"/>
  <c r="I2969" i="11"/>
  <c r="H2969" i="11"/>
  <c r="G2969" i="11"/>
  <c r="F2969" i="11"/>
  <c r="E2969" i="11"/>
  <c r="D2969" i="11"/>
  <c r="C2969" i="11"/>
  <c r="L2968" i="11"/>
  <c r="K2968" i="11"/>
  <c r="J2968" i="11"/>
  <c r="I2968" i="11"/>
  <c r="H2968" i="11"/>
  <c r="G2968" i="11"/>
  <c r="F2968" i="11"/>
  <c r="E2968" i="11"/>
  <c r="D2968" i="11"/>
  <c r="C2968" i="11"/>
  <c r="L2967" i="11"/>
  <c r="K2967" i="11"/>
  <c r="J2967" i="11"/>
  <c r="I2967" i="11"/>
  <c r="H2967" i="11"/>
  <c r="G2967" i="11"/>
  <c r="F2967" i="11"/>
  <c r="E2967" i="11"/>
  <c r="D2967" i="11"/>
  <c r="C2967" i="11"/>
  <c r="L2966" i="11"/>
  <c r="K2966" i="11"/>
  <c r="J2966" i="11"/>
  <c r="I2966" i="11"/>
  <c r="H2966" i="11"/>
  <c r="G2966" i="11"/>
  <c r="F2966" i="11"/>
  <c r="E2966" i="11"/>
  <c r="D2966" i="11"/>
  <c r="C2966" i="11"/>
  <c r="L2965" i="11"/>
  <c r="K2965" i="11"/>
  <c r="J2965" i="11"/>
  <c r="I2965" i="11"/>
  <c r="H2965" i="11"/>
  <c r="G2965" i="11"/>
  <c r="F2965" i="11"/>
  <c r="E2965" i="11"/>
  <c r="D2965" i="11"/>
  <c r="C2965" i="11"/>
  <c r="L2964" i="11"/>
  <c r="K2964" i="11"/>
  <c r="J2964" i="11"/>
  <c r="I2964" i="11"/>
  <c r="H2964" i="11"/>
  <c r="G2964" i="11"/>
  <c r="F2964" i="11"/>
  <c r="E2964" i="11"/>
  <c r="D2964" i="11"/>
  <c r="C2964" i="11"/>
  <c r="L2963" i="11"/>
  <c r="K2963" i="11"/>
  <c r="J2963" i="11"/>
  <c r="I2963" i="11"/>
  <c r="H2963" i="11"/>
  <c r="G2963" i="11"/>
  <c r="F2963" i="11"/>
  <c r="E2963" i="11"/>
  <c r="D2963" i="11"/>
  <c r="C2963" i="11"/>
  <c r="L2962" i="11"/>
  <c r="K2962" i="11"/>
  <c r="J2962" i="11"/>
  <c r="I2962" i="11"/>
  <c r="H2962" i="11"/>
  <c r="G2962" i="11"/>
  <c r="F2962" i="11"/>
  <c r="E2962" i="11"/>
  <c r="D2962" i="11"/>
  <c r="C2962" i="11"/>
  <c r="L2961" i="11"/>
  <c r="K2961" i="11"/>
  <c r="J2961" i="11"/>
  <c r="I2961" i="11"/>
  <c r="H2961" i="11"/>
  <c r="G2961" i="11"/>
  <c r="F2961" i="11"/>
  <c r="E2961" i="11"/>
  <c r="D2961" i="11"/>
  <c r="C2961" i="11"/>
  <c r="L2960" i="11"/>
  <c r="K2960" i="11"/>
  <c r="J2960" i="11"/>
  <c r="I2960" i="11"/>
  <c r="H2960" i="11"/>
  <c r="G2960" i="11"/>
  <c r="F2960" i="11"/>
  <c r="E2960" i="11"/>
  <c r="D2960" i="11"/>
  <c r="C2960" i="11"/>
  <c r="L2959" i="11"/>
  <c r="K2959" i="11"/>
  <c r="J2959" i="11"/>
  <c r="I2959" i="11"/>
  <c r="H2959" i="11"/>
  <c r="G2959" i="11"/>
  <c r="F2959" i="11"/>
  <c r="E2959" i="11"/>
  <c r="D2959" i="11"/>
  <c r="C2959" i="11"/>
  <c r="L2958" i="11"/>
  <c r="K2958" i="11"/>
  <c r="J2958" i="11"/>
  <c r="I2958" i="11"/>
  <c r="H2958" i="11"/>
  <c r="G2958" i="11"/>
  <c r="F2958" i="11"/>
  <c r="E2958" i="11"/>
  <c r="D2958" i="11"/>
  <c r="C2958" i="11"/>
  <c r="L2957" i="11"/>
  <c r="K2957" i="11"/>
  <c r="J2957" i="11"/>
  <c r="I2957" i="11"/>
  <c r="H2957" i="11"/>
  <c r="G2957" i="11"/>
  <c r="F2957" i="11"/>
  <c r="E2957" i="11"/>
  <c r="D2957" i="11"/>
  <c r="C2957" i="11"/>
  <c r="L2956" i="11"/>
  <c r="K2956" i="11"/>
  <c r="J2956" i="11"/>
  <c r="I2956" i="11"/>
  <c r="H2956" i="11"/>
  <c r="G2956" i="11"/>
  <c r="F2956" i="11"/>
  <c r="E2956" i="11"/>
  <c r="D2956" i="11"/>
  <c r="C2956" i="11"/>
  <c r="L2955" i="11"/>
  <c r="K2955" i="11"/>
  <c r="J2955" i="11"/>
  <c r="I2955" i="11"/>
  <c r="H2955" i="11"/>
  <c r="G2955" i="11"/>
  <c r="F2955" i="11"/>
  <c r="E2955" i="11"/>
  <c r="D2955" i="11"/>
  <c r="C2955" i="11"/>
  <c r="L2954" i="11"/>
  <c r="K2954" i="11"/>
  <c r="J2954" i="11"/>
  <c r="I2954" i="11"/>
  <c r="H2954" i="11"/>
  <c r="G2954" i="11"/>
  <c r="F2954" i="11"/>
  <c r="E2954" i="11"/>
  <c r="D2954" i="11"/>
  <c r="C2954" i="11"/>
  <c r="L2953" i="11"/>
  <c r="K2953" i="11"/>
  <c r="J2953" i="11"/>
  <c r="I2953" i="11"/>
  <c r="H2953" i="11"/>
  <c r="G2953" i="11"/>
  <c r="F2953" i="11"/>
  <c r="E2953" i="11"/>
  <c r="D2953" i="11"/>
  <c r="C2953" i="11"/>
  <c r="L2952" i="11"/>
  <c r="K2952" i="11"/>
  <c r="J2952" i="11"/>
  <c r="I2952" i="11"/>
  <c r="H2952" i="11"/>
  <c r="G2952" i="11"/>
  <c r="F2952" i="11"/>
  <c r="E2952" i="11"/>
  <c r="D2952" i="11"/>
  <c r="C2952" i="11"/>
  <c r="L2951" i="11"/>
  <c r="K2951" i="11"/>
  <c r="J2951" i="11"/>
  <c r="I2951" i="11"/>
  <c r="H2951" i="11"/>
  <c r="G2951" i="11"/>
  <c r="F2951" i="11"/>
  <c r="E2951" i="11"/>
  <c r="D2951" i="11"/>
  <c r="C2951" i="11"/>
  <c r="L2950" i="11"/>
  <c r="K2950" i="11"/>
  <c r="J2950" i="11"/>
  <c r="I2950" i="11"/>
  <c r="H2950" i="11"/>
  <c r="G2950" i="11"/>
  <c r="F2950" i="11"/>
  <c r="E2950" i="11"/>
  <c r="D2950" i="11"/>
  <c r="C2950" i="11"/>
  <c r="L2949" i="11"/>
  <c r="K2949" i="11"/>
  <c r="J2949" i="11"/>
  <c r="I2949" i="11"/>
  <c r="H2949" i="11"/>
  <c r="G2949" i="11"/>
  <c r="F2949" i="11"/>
  <c r="E2949" i="11"/>
  <c r="D2949" i="11"/>
  <c r="C2949" i="11"/>
  <c r="L2948" i="11"/>
  <c r="K2948" i="11"/>
  <c r="J2948" i="11"/>
  <c r="I2948" i="11"/>
  <c r="H2948" i="11"/>
  <c r="G2948" i="11"/>
  <c r="F2948" i="11"/>
  <c r="E2948" i="11"/>
  <c r="D2948" i="11"/>
  <c r="C2948" i="11"/>
  <c r="L2947" i="11"/>
  <c r="K2947" i="11"/>
  <c r="J2947" i="11"/>
  <c r="I2947" i="11"/>
  <c r="H2947" i="11"/>
  <c r="G2947" i="11"/>
  <c r="F2947" i="11"/>
  <c r="E2947" i="11"/>
  <c r="D2947" i="11"/>
  <c r="C2947" i="11"/>
  <c r="L2946" i="11"/>
  <c r="K2946" i="11"/>
  <c r="J2946" i="11"/>
  <c r="I2946" i="11"/>
  <c r="H2946" i="11"/>
  <c r="G2946" i="11"/>
  <c r="F2946" i="11"/>
  <c r="E2946" i="11"/>
  <c r="D2946" i="11"/>
  <c r="C2946" i="11"/>
  <c r="L2945" i="11"/>
  <c r="K2945" i="11"/>
  <c r="J2945" i="11"/>
  <c r="I2945" i="11"/>
  <c r="H2945" i="11"/>
  <c r="G2945" i="11"/>
  <c r="F2945" i="11"/>
  <c r="E2945" i="11"/>
  <c r="D2945" i="11"/>
  <c r="C2945" i="11"/>
  <c r="L2944" i="11"/>
  <c r="K2944" i="11"/>
  <c r="J2944" i="11"/>
  <c r="I2944" i="11"/>
  <c r="H2944" i="11"/>
  <c r="G2944" i="11"/>
  <c r="F2944" i="11"/>
  <c r="E2944" i="11"/>
  <c r="D2944" i="11"/>
  <c r="C2944" i="11"/>
  <c r="L2943" i="11"/>
  <c r="K2943" i="11"/>
  <c r="J2943" i="11"/>
  <c r="I2943" i="11"/>
  <c r="H2943" i="11"/>
  <c r="G2943" i="11"/>
  <c r="F2943" i="11"/>
  <c r="E2943" i="11"/>
  <c r="D2943" i="11"/>
  <c r="C2943" i="11"/>
  <c r="L2942" i="11"/>
  <c r="K2942" i="11"/>
  <c r="J2942" i="11"/>
  <c r="I2942" i="11"/>
  <c r="H2942" i="11"/>
  <c r="G2942" i="11"/>
  <c r="F2942" i="11"/>
  <c r="E2942" i="11"/>
  <c r="D2942" i="11"/>
  <c r="C2942" i="11"/>
  <c r="L2941" i="11"/>
  <c r="K2941" i="11"/>
  <c r="J2941" i="11"/>
  <c r="I2941" i="11"/>
  <c r="H2941" i="11"/>
  <c r="G2941" i="11"/>
  <c r="F2941" i="11"/>
  <c r="E2941" i="11"/>
  <c r="D2941" i="11"/>
  <c r="C2941" i="11"/>
  <c r="L2940" i="11"/>
  <c r="K2940" i="11"/>
  <c r="J2940" i="11"/>
  <c r="I2940" i="11"/>
  <c r="H2940" i="11"/>
  <c r="G2940" i="11"/>
  <c r="F2940" i="11"/>
  <c r="E2940" i="11"/>
  <c r="D2940" i="11"/>
  <c r="C2940" i="11"/>
  <c r="L2939" i="11"/>
  <c r="K2939" i="11"/>
  <c r="J2939" i="11"/>
  <c r="I2939" i="11"/>
  <c r="H2939" i="11"/>
  <c r="G2939" i="11"/>
  <c r="F2939" i="11"/>
  <c r="E2939" i="11"/>
  <c r="D2939" i="11"/>
  <c r="C2939" i="11"/>
  <c r="L2938" i="11"/>
  <c r="K2938" i="11"/>
  <c r="J2938" i="11"/>
  <c r="I2938" i="11"/>
  <c r="H2938" i="11"/>
  <c r="G2938" i="11"/>
  <c r="F2938" i="11"/>
  <c r="E2938" i="11"/>
  <c r="D2938" i="11"/>
  <c r="C2938" i="11"/>
  <c r="L2937" i="11"/>
  <c r="K2937" i="11"/>
  <c r="J2937" i="11"/>
  <c r="I2937" i="11"/>
  <c r="H2937" i="11"/>
  <c r="G2937" i="11"/>
  <c r="F2937" i="11"/>
  <c r="E2937" i="11"/>
  <c r="D2937" i="11"/>
  <c r="C2937" i="11"/>
  <c r="L2936" i="11"/>
  <c r="K2936" i="11"/>
  <c r="J2936" i="11"/>
  <c r="I2936" i="11"/>
  <c r="H2936" i="11"/>
  <c r="G2936" i="11"/>
  <c r="F2936" i="11"/>
  <c r="E2936" i="11"/>
  <c r="D2936" i="11"/>
  <c r="C2936" i="11"/>
  <c r="L2935" i="11"/>
  <c r="K2935" i="11"/>
  <c r="J2935" i="11"/>
  <c r="I2935" i="11"/>
  <c r="H2935" i="11"/>
  <c r="G2935" i="11"/>
  <c r="F2935" i="11"/>
  <c r="E2935" i="11"/>
  <c r="D2935" i="11"/>
  <c r="C2935" i="11"/>
  <c r="L2934" i="11"/>
  <c r="K2934" i="11"/>
  <c r="J2934" i="11"/>
  <c r="I2934" i="11"/>
  <c r="H2934" i="11"/>
  <c r="G2934" i="11"/>
  <c r="F2934" i="11"/>
  <c r="E2934" i="11"/>
  <c r="D2934" i="11"/>
  <c r="C2934" i="11"/>
  <c r="L2933" i="11"/>
  <c r="K2933" i="11"/>
  <c r="J2933" i="11"/>
  <c r="I2933" i="11"/>
  <c r="H2933" i="11"/>
  <c r="G2933" i="11"/>
  <c r="F2933" i="11"/>
  <c r="E2933" i="11"/>
  <c r="D2933" i="11"/>
  <c r="C2933" i="11"/>
  <c r="L2932" i="11"/>
  <c r="K2932" i="11"/>
  <c r="J2932" i="11"/>
  <c r="I2932" i="11"/>
  <c r="H2932" i="11"/>
  <c r="G2932" i="11"/>
  <c r="F2932" i="11"/>
  <c r="E2932" i="11"/>
  <c r="D2932" i="11"/>
  <c r="C2932" i="11"/>
  <c r="L2931" i="11"/>
  <c r="K2931" i="11"/>
  <c r="J2931" i="11"/>
  <c r="I2931" i="11"/>
  <c r="H2931" i="11"/>
  <c r="G2931" i="11"/>
  <c r="F2931" i="11"/>
  <c r="E2931" i="11"/>
  <c r="D2931" i="11"/>
  <c r="C2931" i="11"/>
  <c r="L2930" i="11"/>
  <c r="K2930" i="11"/>
  <c r="J2930" i="11"/>
  <c r="I2930" i="11"/>
  <c r="H2930" i="11"/>
  <c r="G2930" i="11"/>
  <c r="F2930" i="11"/>
  <c r="E2930" i="11"/>
  <c r="D2930" i="11"/>
  <c r="C2930" i="11"/>
  <c r="L2929" i="11"/>
  <c r="K2929" i="11"/>
  <c r="J2929" i="11"/>
  <c r="I2929" i="11"/>
  <c r="H2929" i="11"/>
  <c r="G2929" i="11"/>
  <c r="F2929" i="11"/>
  <c r="E2929" i="11"/>
  <c r="D2929" i="11"/>
  <c r="C2929" i="11"/>
  <c r="L2928" i="11"/>
  <c r="K2928" i="11"/>
  <c r="J2928" i="11"/>
  <c r="I2928" i="11"/>
  <c r="H2928" i="11"/>
  <c r="G2928" i="11"/>
  <c r="F2928" i="11"/>
  <c r="E2928" i="11"/>
  <c r="D2928" i="11"/>
  <c r="C2928" i="11"/>
  <c r="L2927" i="11"/>
  <c r="K2927" i="11"/>
  <c r="J2927" i="11"/>
  <c r="I2927" i="11"/>
  <c r="H2927" i="11"/>
  <c r="G2927" i="11"/>
  <c r="F2927" i="11"/>
  <c r="E2927" i="11"/>
  <c r="D2927" i="11"/>
  <c r="C2927" i="11"/>
  <c r="L2926" i="11"/>
  <c r="K2926" i="11"/>
  <c r="J2926" i="11"/>
  <c r="I2926" i="11"/>
  <c r="H2926" i="11"/>
  <c r="G2926" i="11"/>
  <c r="F2926" i="11"/>
  <c r="E2926" i="11"/>
  <c r="D2926" i="11"/>
  <c r="C2926" i="11"/>
  <c r="L2925" i="11"/>
  <c r="K2925" i="11"/>
  <c r="J2925" i="11"/>
  <c r="I2925" i="11"/>
  <c r="H2925" i="11"/>
  <c r="G2925" i="11"/>
  <c r="F2925" i="11"/>
  <c r="E2925" i="11"/>
  <c r="D2925" i="11"/>
  <c r="C2925" i="11"/>
  <c r="L2924" i="11"/>
  <c r="K2924" i="11"/>
  <c r="J2924" i="11"/>
  <c r="I2924" i="11"/>
  <c r="H2924" i="11"/>
  <c r="G2924" i="11"/>
  <c r="F2924" i="11"/>
  <c r="E2924" i="11"/>
  <c r="D2924" i="11"/>
  <c r="C2924" i="11"/>
  <c r="L2923" i="11"/>
  <c r="K2923" i="11"/>
  <c r="J2923" i="11"/>
  <c r="I2923" i="11"/>
  <c r="H2923" i="11"/>
  <c r="G2923" i="11"/>
  <c r="F2923" i="11"/>
  <c r="E2923" i="11"/>
  <c r="D2923" i="11"/>
  <c r="C2923" i="11"/>
  <c r="L2922" i="11"/>
  <c r="K2922" i="11"/>
  <c r="J2922" i="11"/>
  <c r="I2922" i="11"/>
  <c r="H2922" i="11"/>
  <c r="G2922" i="11"/>
  <c r="F2922" i="11"/>
  <c r="E2922" i="11"/>
  <c r="D2922" i="11"/>
  <c r="C2922" i="11"/>
  <c r="L2921" i="11"/>
  <c r="K2921" i="11"/>
  <c r="J2921" i="11"/>
  <c r="I2921" i="11"/>
  <c r="H2921" i="11"/>
  <c r="G2921" i="11"/>
  <c r="F2921" i="11"/>
  <c r="E2921" i="11"/>
  <c r="D2921" i="11"/>
  <c r="C2921" i="11"/>
  <c r="L2920" i="11"/>
  <c r="K2920" i="11"/>
  <c r="J2920" i="11"/>
  <c r="I2920" i="11"/>
  <c r="H2920" i="11"/>
  <c r="G2920" i="11"/>
  <c r="F2920" i="11"/>
  <c r="E2920" i="11"/>
  <c r="D2920" i="11"/>
  <c r="C2920" i="11"/>
  <c r="L2919" i="11"/>
  <c r="K2919" i="11"/>
  <c r="J2919" i="11"/>
  <c r="I2919" i="11"/>
  <c r="H2919" i="11"/>
  <c r="G2919" i="11"/>
  <c r="F2919" i="11"/>
  <c r="E2919" i="11"/>
  <c r="D2919" i="11"/>
  <c r="C2919" i="11"/>
  <c r="L2918" i="11"/>
  <c r="K2918" i="11"/>
  <c r="J2918" i="11"/>
  <c r="I2918" i="11"/>
  <c r="H2918" i="11"/>
  <c r="G2918" i="11"/>
  <c r="F2918" i="11"/>
  <c r="E2918" i="11"/>
  <c r="D2918" i="11"/>
  <c r="C2918" i="11"/>
  <c r="L2917" i="11"/>
  <c r="K2917" i="11"/>
  <c r="J2917" i="11"/>
  <c r="I2917" i="11"/>
  <c r="H2917" i="11"/>
  <c r="G2917" i="11"/>
  <c r="F2917" i="11"/>
  <c r="E2917" i="11"/>
  <c r="D2917" i="11"/>
  <c r="C2917" i="11"/>
  <c r="L2916" i="11"/>
  <c r="K2916" i="11"/>
  <c r="J2916" i="11"/>
  <c r="I2916" i="11"/>
  <c r="H2916" i="11"/>
  <c r="G2916" i="11"/>
  <c r="F2916" i="11"/>
  <c r="E2916" i="11"/>
  <c r="D2916" i="11"/>
  <c r="C2916" i="11"/>
  <c r="L2915" i="11"/>
  <c r="K2915" i="11"/>
  <c r="J2915" i="11"/>
  <c r="I2915" i="11"/>
  <c r="H2915" i="11"/>
  <c r="G2915" i="11"/>
  <c r="F2915" i="11"/>
  <c r="E2915" i="11"/>
  <c r="D2915" i="11"/>
  <c r="C2915" i="11"/>
  <c r="L2914" i="11"/>
  <c r="K2914" i="11"/>
  <c r="J2914" i="11"/>
  <c r="I2914" i="11"/>
  <c r="H2914" i="11"/>
  <c r="G2914" i="11"/>
  <c r="F2914" i="11"/>
  <c r="E2914" i="11"/>
  <c r="D2914" i="11"/>
  <c r="C2914" i="11"/>
  <c r="L2913" i="11"/>
  <c r="K2913" i="11"/>
  <c r="J2913" i="11"/>
  <c r="I2913" i="11"/>
  <c r="H2913" i="11"/>
  <c r="G2913" i="11"/>
  <c r="F2913" i="11"/>
  <c r="E2913" i="11"/>
  <c r="D2913" i="11"/>
  <c r="C2913" i="11"/>
  <c r="L2912" i="11"/>
  <c r="K2912" i="11"/>
  <c r="J2912" i="11"/>
  <c r="I2912" i="11"/>
  <c r="H2912" i="11"/>
  <c r="G2912" i="11"/>
  <c r="F2912" i="11"/>
  <c r="E2912" i="11"/>
  <c r="D2912" i="11"/>
  <c r="C2912" i="11"/>
  <c r="L2911" i="11"/>
  <c r="K2911" i="11"/>
  <c r="J2911" i="11"/>
  <c r="I2911" i="11"/>
  <c r="H2911" i="11"/>
  <c r="G2911" i="11"/>
  <c r="F2911" i="11"/>
  <c r="E2911" i="11"/>
  <c r="D2911" i="11"/>
  <c r="C2911" i="11"/>
  <c r="L2910" i="11"/>
  <c r="K2910" i="11"/>
  <c r="J2910" i="11"/>
  <c r="I2910" i="11"/>
  <c r="H2910" i="11"/>
  <c r="G2910" i="11"/>
  <c r="F2910" i="11"/>
  <c r="E2910" i="11"/>
  <c r="D2910" i="11"/>
  <c r="C2910" i="11"/>
  <c r="L2909" i="11"/>
  <c r="K2909" i="11"/>
  <c r="J2909" i="11"/>
  <c r="I2909" i="11"/>
  <c r="H2909" i="11"/>
  <c r="G2909" i="11"/>
  <c r="F2909" i="11"/>
  <c r="E2909" i="11"/>
  <c r="D2909" i="11"/>
  <c r="C2909" i="11"/>
  <c r="L2908" i="11"/>
  <c r="K2908" i="11"/>
  <c r="J2908" i="11"/>
  <c r="I2908" i="11"/>
  <c r="H2908" i="11"/>
  <c r="G2908" i="11"/>
  <c r="F2908" i="11"/>
  <c r="E2908" i="11"/>
  <c r="D2908" i="11"/>
  <c r="C2908" i="11"/>
  <c r="L2907" i="11"/>
  <c r="K2907" i="11"/>
  <c r="J2907" i="11"/>
  <c r="I2907" i="11"/>
  <c r="H2907" i="11"/>
  <c r="G2907" i="11"/>
  <c r="F2907" i="11"/>
  <c r="E2907" i="11"/>
  <c r="D2907" i="11"/>
  <c r="C2907" i="11"/>
  <c r="L2906" i="11"/>
  <c r="K2906" i="11"/>
  <c r="J2906" i="11"/>
  <c r="I2906" i="11"/>
  <c r="H2906" i="11"/>
  <c r="G2906" i="11"/>
  <c r="F2906" i="11"/>
  <c r="E2906" i="11"/>
  <c r="D2906" i="11"/>
  <c r="C2906" i="11"/>
  <c r="L2905" i="11"/>
  <c r="K2905" i="11"/>
  <c r="J2905" i="11"/>
  <c r="I2905" i="11"/>
  <c r="H2905" i="11"/>
  <c r="G2905" i="11"/>
  <c r="F2905" i="11"/>
  <c r="E2905" i="11"/>
  <c r="D2905" i="11"/>
  <c r="C2905" i="11"/>
  <c r="L2904" i="11"/>
  <c r="K2904" i="11"/>
  <c r="J2904" i="11"/>
  <c r="I2904" i="11"/>
  <c r="H2904" i="11"/>
  <c r="G2904" i="11"/>
  <c r="F2904" i="11"/>
  <c r="E2904" i="11"/>
  <c r="D2904" i="11"/>
  <c r="C2904" i="11"/>
  <c r="L2903" i="11"/>
  <c r="K2903" i="11"/>
  <c r="J2903" i="11"/>
  <c r="I2903" i="11"/>
  <c r="H2903" i="11"/>
  <c r="G2903" i="11"/>
  <c r="F2903" i="11"/>
  <c r="E2903" i="11"/>
  <c r="D2903" i="11"/>
  <c r="C2903" i="11"/>
  <c r="L2902" i="11"/>
  <c r="K2902" i="11"/>
  <c r="J2902" i="11"/>
  <c r="I2902" i="11"/>
  <c r="H2902" i="11"/>
  <c r="G2902" i="11"/>
  <c r="F2902" i="11"/>
  <c r="E2902" i="11"/>
  <c r="D2902" i="11"/>
  <c r="C2902" i="11"/>
  <c r="L2901" i="11"/>
  <c r="K2901" i="11"/>
  <c r="J2901" i="11"/>
  <c r="I2901" i="11"/>
  <c r="H2901" i="11"/>
  <c r="G2901" i="11"/>
  <c r="F2901" i="11"/>
  <c r="E2901" i="11"/>
  <c r="D2901" i="11"/>
  <c r="C2901" i="11"/>
  <c r="L2900" i="11"/>
  <c r="K2900" i="11"/>
  <c r="J2900" i="11"/>
  <c r="I2900" i="11"/>
  <c r="H2900" i="11"/>
  <c r="G2900" i="11"/>
  <c r="F2900" i="11"/>
  <c r="E2900" i="11"/>
  <c r="D2900" i="11"/>
  <c r="C2900" i="11"/>
  <c r="L2899" i="11"/>
  <c r="K2899" i="11"/>
  <c r="J2899" i="11"/>
  <c r="I2899" i="11"/>
  <c r="H2899" i="11"/>
  <c r="G2899" i="11"/>
  <c r="F2899" i="11"/>
  <c r="E2899" i="11"/>
  <c r="D2899" i="11"/>
  <c r="C2899" i="11"/>
  <c r="L2898" i="11"/>
  <c r="K2898" i="11"/>
  <c r="J2898" i="11"/>
  <c r="I2898" i="11"/>
  <c r="H2898" i="11"/>
  <c r="G2898" i="11"/>
  <c r="F2898" i="11"/>
  <c r="E2898" i="11"/>
  <c r="D2898" i="11"/>
  <c r="C2898" i="11"/>
  <c r="L2897" i="11"/>
  <c r="K2897" i="11"/>
  <c r="J2897" i="11"/>
  <c r="I2897" i="11"/>
  <c r="H2897" i="11"/>
  <c r="G2897" i="11"/>
  <c r="F2897" i="11"/>
  <c r="E2897" i="11"/>
  <c r="D2897" i="11"/>
  <c r="C2897" i="11"/>
  <c r="L2896" i="11"/>
  <c r="K2896" i="11"/>
  <c r="J2896" i="11"/>
  <c r="I2896" i="11"/>
  <c r="H2896" i="11"/>
  <c r="G2896" i="11"/>
  <c r="F2896" i="11"/>
  <c r="E2896" i="11"/>
  <c r="D2896" i="11"/>
  <c r="C2896" i="11"/>
  <c r="L2895" i="11"/>
  <c r="K2895" i="11"/>
  <c r="J2895" i="11"/>
  <c r="I2895" i="11"/>
  <c r="H2895" i="11"/>
  <c r="G2895" i="11"/>
  <c r="F2895" i="11"/>
  <c r="E2895" i="11"/>
  <c r="D2895" i="11"/>
  <c r="C2895" i="11"/>
  <c r="L2894" i="11"/>
  <c r="K2894" i="11"/>
  <c r="J2894" i="11"/>
  <c r="I2894" i="11"/>
  <c r="H2894" i="11"/>
  <c r="G2894" i="11"/>
  <c r="F2894" i="11"/>
  <c r="E2894" i="11"/>
  <c r="D2894" i="11"/>
  <c r="C2894" i="11"/>
  <c r="L2893" i="11"/>
  <c r="K2893" i="11"/>
  <c r="J2893" i="11"/>
  <c r="I2893" i="11"/>
  <c r="H2893" i="11"/>
  <c r="G2893" i="11"/>
  <c r="F2893" i="11"/>
  <c r="E2893" i="11"/>
  <c r="D2893" i="11"/>
  <c r="C2893" i="11"/>
  <c r="L2892" i="11"/>
  <c r="K2892" i="11"/>
  <c r="J2892" i="11"/>
  <c r="I2892" i="11"/>
  <c r="H2892" i="11"/>
  <c r="G2892" i="11"/>
  <c r="F2892" i="11"/>
  <c r="E2892" i="11"/>
  <c r="D2892" i="11"/>
  <c r="C2892" i="11"/>
  <c r="L2891" i="11"/>
  <c r="K2891" i="11"/>
  <c r="J2891" i="11"/>
  <c r="I2891" i="11"/>
  <c r="H2891" i="11"/>
  <c r="G2891" i="11"/>
  <c r="F2891" i="11"/>
  <c r="E2891" i="11"/>
  <c r="D2891" i="11"/>
  <c r="C2891" i="11"/>
  <c r="L2890" i="11"/>
  <c r="K2890" i="11"/>
  <c r="J2890" i="11"/>
  <c r="I2890" i="11"/>
  <c r="H2890" i="11"/>
  <c r="G2890" i="11"/>
  <c r="F2890" i="11"/>
  <c r="E2890" i="11"/>
  <c r="D2890" i="11"/>
  <c r="C2890" i="11"/>
  <c r="L2889" i="11"/>
  <c r="K2889" i="11"/>
  <c r="J2889" i="11"/>
  <c r="I2889" i="11"/>
  <c r="H2889" i="11"/>
  <c r="G2889" i="11"/>
  <c r="F2889" i="11"/>
  <c r="E2889" i="11"/>
  <c r="D2889" i="11"/>
  <c r="C2889" i="11"/>
  <c r="L2888" i="11"/>
  <c r="K2888" i="11"/>
  <c r="J2888" i="11"/>
  <c r="I2888" i="11"/>
  <c r="H2888" i="11"/>
  <c r="G2888" i="11"/>
  <c r="F2888" i="11"/>
  <c r="E2888" i="11"/>
  <c r="D2888" i="11"/>
  <c r="C2888" i="11"/>
  <c r="L2887" i="11"/>
  <c r="K2887" i="11"/>
  <c r="J2887" i="11"/>
  <c r="I2887" i="11"/>
  <c r="H2887" i="11"/>
  <c r="G2887" i="11"/>
  <c r="F2887" i="11"/>
  <c r="E2887" i="11"/>
  <c r="D2887" i="11"/>
  <c r="C2887" i="11"/>
  <c r="L2886" i="11"/>
  <c r="K2886" i="11"/>
  <c r="J2886" i="11"/>
  <c r="I2886" i="11"/>
  <c r="H2886" i="11"/>
  <c r="G2886" i="11"/>
  <c r="F2886" i="11"/>
  <c r="E2886" i="11"/>
  <c r="D2886" i="11"/>
  <c r="C2886" i="11"/>
  <c r="L2885" i="11"/>
  <c r="K2885" i="11"/>
  <c r="J2885" i="11"/>
  <c r="I2885" i="11"/>
  <c r="H2885" i="11"/>
  <c r="G2885" i="11"/>
  <c r="F2885" i="11"/>
  <c r="E2885" i="11"/>
  <c r="D2885" i="11"/>
  <c r="C2885" i="11"/>
  <c r="L2884" i="11"/>
  <c r="K2884" i="11"/>
  <c r="J2884" i="11"/>
  <c r="I2884" i="11"/>
  <c r="H2884" i="11"/>
  <c r="G2884" i="11"/>
  <c r="F2884" i="11"/>
  <c r="E2884" i="11"/>
  <c r="D2884" i="11"/>
  <c r="C2884" i="11"/>
  <c r="L2883" i="11"/>
  <c r="K2883" i="11"/>
  <c r="J2883" i="11"/>
  <c r="I2883" i="11"/>
  <c r="H2883" i="11"/>
  <c r="G2883" i="11"/>
  <c r="F2883" i="11"/>
  <c r="E2883" i="11"/>
  <c r="D2883" i="11"/>
  <c r="C2883" i="11"/>
  <c r="L2882" i="11"/>
  <c r="K2882" i="11"/>
  <c r="J2882" i="11"/>
  <c r="I2882" i="11"/>
  <c r="H2882" i="11"/>
  <c r="G2882" i="11"/>
  <c r="F2882" i="11"/>
  <c r="E2882" i="11"/>
  <c r="D2882" i="11"/>
  <c r="C2882" i="11"/>
  <c r="L2881" i="11"/>
  <c r="K2881" i="11"/>
  <c r="J2881" i="11"/>
  <c r="I2881" i="11"/>
  <c r="H2881" i="11"/>
  <c r="G2881" i="11"/>
  <c r="F2881" i="11"/>
  <c r="E2881" i="11"/>
  <c r="D2881" i="11"/>
  <c r="C2881" i="11"/>
  <c r="L2880" i="11"/>
  <c r="K2880" i="11"/>
  <c r="J2880" i="11"/>
  <c r="I2880" i="11"/>
  <c r="H2880" i="11"/>
  <c r="G2880" i="11"/>
  <c r="F2880" i="11"/>
  <c r="E2880" i="11"/>
  <c r="D2880" i="11"/>
  <c r="C2880" i="11"/>
  <c r="L2879" i="11"/>
  <c r="K2879" i="11"/>
  <c r="J2879" i="11"/>
  <c r="I2879" i="11"/>
  <c r="H2879" i="11"/>
  <c r="G2879" i="11"/>
  <c r="F2879" i="11"/>
  <c r="E2879" i="11"/>
  <c r="D2879" i="11"/>
  <c r="C2879" i="11"/>
  <c r="L2878" i="11"/>
  <c r="K2878" i="11"/>
  <c r="J2878" i="11"/>
  <c r="I2878" i="11"/>
  <c r="H2878" i="11"/>
  <c r="G2878" i="11"/>
  <c r="F2878" i="11"/>
  <c r="E2878" i="11"/>
  <c r="D2878" i="11"/>
  <c r="C2878" i="11"/>
  <c r="L2877" i="11"/>
  <c r="K2877" i="11"/>
  <c r="J2877" i="11"/>
  <c r="I2877" i="11"/>
  <c r="H2877" i="11"/>
  <c r="G2877" i="11"/>
  <c r="F2877" i="11"/>
  <c r="E2877" i="11"/>
  <c r="D2877" i="11"/>
  <c r="C2877" i="11"/>
  <c r="L2876" i="11"/>
  <c r="K2876" i="11"/>
  <c r="J2876" i="11"/>
  <c r="I2876" i="11"/>
  <c r="H2876" i="11"/>
  <c r="G2876" i="11"/>
  <c r="F2876" i="11"/>
  <c r="E2876" i="11"/>
  <c r="D2876" i="11"/>
  <c r="C2876" i="11"/>
  <c r="L2875" i="11"/>
  <c r="K2875" i="11"/>
  <c r="J2875" i="11"/>
  <c r="I2875" i="11"/>
  <c r="H2875" i="11"/>
  <c r="G2875" i="11"/>
  <c r="F2875" i="11"/>
  <c r="E2875" i="11"/>
  <c r="D2875" i="11"/>
  <c r="C2875" i="11"/>
  <c r="L2874" i="11"/>
  <c r="K2874" i="11"/>
  <c r="J2874" i="11"/>
  <c r="I2874" i="11"/>
  <c r="H2874" i="11"/>
  <c r="G2874" i="11"/>
  <c r="F2874" i="11"/>
  <c r="E2874" i="11"/>
  <c r="D2874" i="11"/>
  <c r="C2874" i="11"/>
  <c r="L2873" i="11"/>
  <c r="K2873" i="11"/>
  <c r="J2873" i="11"/>
  <c r="I2873" i="11"/>
  <c r="H2873" i="11"/>
  <c r="G2873" i="11"/>
  <c r="F2873" i="11"/>
  <c r="E2873" i="11"/>
  <c r="D2873" i="11"/>
  <c r="C2873" i="11"/>
  <c r="L2872" i="11"/>
  <c r="K2872" i="11"/>
  <c r="J2872" i="11"/>
  <c r="I2872" i="11"/>
  <c r="H2872" i="11"/>
  <c r="G2872" i="11"/>
  <c r="F2872" i="11"/>
  <c r="E2872" i="11"/>
  <c r="D2872" i="11"/>
  <c r="C2872" i="11"/>
  <c r="L2871" i="11"/>
  <c r="K2871" i="11"/>
  <c r="J2871" i="11"/>
  <c r="I2871" i="11"/>
  <c r="H2871" i="11"/>
  <c r="G2871" i="11"/>
  <c r="F2871" i="11"/>
  <c r="E2871" i="11"/>
  <c r="D2871" i="11"/>
  <c r="C2871" i="11"/>
  <c r="L2870" i="11"/>
  <c r="K2870" i="11"/>
  <c r="J2870" i="11"/>
  <c r="I2870" i="11"/>
  <c r="H2870" i="11"/>
  <c r="G2870" i="11"/>
  <c r="F2870" i="11"/>
  <c r="E2870" i="11"/>
  <c r="D2870" i="11"/>
  <c r="C2870" i="11"/>
  <c r="L2869" i="11"/>
  <c r="K2869" i="11"/>
  <c r="J2869" i="11"/>
  <c r="I2869" i="11"/>
  <c r="H2869" i="11"/>
  <c r="G2869" i="11"/>
  <c r="F2869" i="11"/>
  <c r="E2869" i="11"/>
  <c r="D2869" i="11"/>
  <c r="C2869" i="11"/>
  <c r="L2868" i="11"/>
  <c r="K2868" i="11"/>
  <c r="J2868" i="11"/>
  <c r="I2868" i="11"/>
  <c r="H2868" i="11"/>
  <c r="G2868" i="11"/>
  <c r="F2868" i="11"/>
  <c r="E2868" i="11"/>
  <c r="D2868" i="11"/>
  <c r="C2868" i="11"/>
  <c r="L2867" i="11"/>
  <c r="K2867" i="11"/>
  <c r="J2867" i="11"/>
  <c r="I2867" i="11"/>
  <c r="H2867" i="11"/>
  <c r="G2867" i="11"/>
  <c r="F2867" i="11"/>
  <c r="E2867" i="11"/>
  <c r="D2867" i="11"/>
  <c r="C2867" i="11"/>
  <c r="L2866" i="11"/>
  <c r="K2866" i="11"/>
  <c r="J2866" i="11"/>
  <c r="I2866" i="11"/>
  <c r="H2866" i="11"/>
  <c r="G2866" i="11"/>
  <c r="F2866" i="11"/>
  <c r="E2866" i="11"/>
  <c r="D2866" i="11"/>
  <c r="C2866" i="11"/>
  <c r="L2865" i="11"/>
  <c r="K2865" i="11"/>
  <c r="J2865" i="11"/>
  <c r="I2865" i="11"/>
  <c r="H2865" i="11"/>
  <c r="G2865" i="11"/>
  <c r="F2865" i="11"/>
  <c r="E2865" i="11"/>
  <c r="D2865" i="11"/>
  <c r="C2865" i="11"/>
  <c r="L2864" i="11"/>
  <c r="K2864" i="11"/>
  <c r="J2864" i="11"/>
  <c r="I2864" i="11"/>
  <c r="H2864" i="11"/>
  <c r="G2864" i="11"/>
  <c r="F2864" i="11"/>
  <c r="E2864" i="11"/>
  <c r="D2864" i="11"/>
  <c r="C2864" i="11"/>
  <c r="L2863" i="11"/>
  <c r="K2863" i="11"/>
  <c r="J2863" i="11"/>
  <c r="I2863" i="11"/>
  <c r="H2863" i="11"/>
  <c r="G2863" i="11"/>
  <c r="F2863" i="11"/>
  <c r="E2863" i="11"/>
  <c r="D2863" i="11"/>
  <c r="C2863" i="11"/>
  <c r="L2862" i="11"/>
  <c r="K2862" i="11"/>
  <c r="J2862" i="11"/>
  <c r="I2862" i="11"/>
  <c r="H2862" i="11"/>
  <c r="G2862" i="11"/>
  <c r="F2862" i="11"/>
  <c r="E2862" i="11"/>
  <c r="D2862" i="11"/>
  <c r="C2862" i="11"/>
  <c r="L2861" i="11"/>
  <c r="K2861" i="11"/>
  <c r="J2861" i="11"/>
  <c r="I2861" i="11"/>
  <c r="H2861" i="11"/>
  <c r="G2861" i="11"/>
  <c r="F2861" i="11"/>
  <c r="E2861" i="11"/>
  <c r="D2861" i="11"/>
  <c r="C2861" i="11"/>
  <c r="L2860" i="11"/>
  <c r="K2860" i="11"/>
  <c r="J2860" i="11"/>
  <c r="I2860" i="11"/>
  <c r="H2860" i="11"/>
  <c r="G2860" i="11"/>
  <c r="F2860" i="11"/>
  <c r="E2860" i="11"/>
  <c r="D2860" i="11"/>
  <c r="C2860" i="11"/>
  <c r="L2859" i="11"/>
  <c r="K2859" i="11"/>
  <c r="J2859" i="11"/>
  <c r="I2859" i="11"/>
  <c r="H2859" i="11"/>
  <c r="G2859" i="11"/>
  <c r="F2859" i="11"/>
  <c r="E2859" i="11"/>
  <c r="D2859" i="11"/>
  <c r="C2859" i="11"/>
  <c r="L2858" i="11"/>
  <c r="K2858" i="11"/>
  <c r="J2858" i="11"/>
  <c r="I2858" i="11"/>
  <c r="H2858" i="11"/>
  <c r="G2858" i="11"/>
  <c r="F2858" i="11"/>
  <c r="E2858" i="11"/>
  <c r="D2858" i="11"/>
  <c r="C2858" i="11"/>
  <c r="L2857" i="11"/>
  <c r="K2857" i="11"/>
  <c r="J2857" i="11"/>
  <c r="I2857" i="11"/>
  <c r="H2857" i="11"/>
  <c r="G2857" i="11"/>
  <c r="F2857" i="11"/>
  <c r="E2857" i="11"/>
  <c r="D2857" i="11"/>
  <c r="C2857" i="11"/>
  <c r="L2856" i="11"/>
  <c r="K2856" i="11"/>
  <c r="J2856" i="11"/>
  <c r="I2856" i="11"/>
  <c r="H2856" i="11"/>
  <c r="G2856" i="11"/>
  <c r="F2856" i="11"/>
  <c r="E2856" i="11"/>
  <c r="D2856" i="11"/>
  <c r="C2856" i="11"/>
  <c r="L2855" i="11"/>
  <c r="K2855" i="11"/>
  <c r="J2855" i="11"/>
  <c r="I2855" i="11"/>
  <c r="H2855" i="11"/>
  <c r="G2855" i="11"/>
  <c r="F2855" i="11"/>
  <c r="E2855" i="11"/>
  <c r="D2855" i="11"/>
  <c r="C2855" i="11"/>
  <c r="L2854" i="11"/>
  <c r="K2854" i="11"/>
  <c r="J2854" i="11"/>
  <c r="I2854" i="11"/>
  <c r="H2854" i="11"/>
  <c r="G2854" i="11"/>
  <c r="F2854" i="11"/>
  <c r="E2854" i="11"/>
  <c r="D2854" i="11"/>
  <c r="C2854" i="11"/>
  <c r="L2853" i="11"/>
  <c r="K2853" i="11"/>
  <c r="J2853" i="11"/>
  <c r="I2853" i="11"/>
  <c r="H2853" i="11"/>
  <c r="G2853" i="11"/>
  <c r="F2853" i="11"/>
  <c r="E2853" i="11"/>
  <c r="D2853" i="11"/>
  <c r="C2853" i="11"/>
  <c r="L2852" i="11"/>
  <c r="K2852" i="11"/>
  <c r="J2852" i="11"/>
  <c r="I2852" i="11"/>
  <c r="H2852" i="11"/>
  <c r="G2852" i="11"/>
  <c r="F2852" i="11"/>
  <c r="E2852" i="11"/>
  <c r="D2852" i="11"/>
  <c r="C2852" i="11"/>
  <c r="L2851" i="11"/>
  <c r="K2851" i="11"/>
  <c r="J2851" i="11"/>
  <c r="I2851" i="11"/>
  <c r="H2851" i="11"/>
  <c r="G2851" i="11"/>
  <c r="F2851" i="11"/>
  <c r="E2851" i="11"/>
  <c r="D2851" i="11"/>
  <c r="C2851" i="11"/>
  <c r="L2850" i="11"/>
  <c r="K2850" i="11"/>
  <c r="J2850" i="11"/>
  <c r="I2850" i="11"/>
  <c r="H2850" i="11"/>
  <c r="G2850" i="11"/>
  <c r="F2850" i="11"/>
  <c r="E2850" i="11"/>
  <c r="D2850" i="11"/>
  <c r="C2850" i="11"/>
  <c r="L2849" i="11"/>
  <c r="K2849" i="11"/>
  <c r="J2849" i="11"/>
  <c r="I2849" i="11"/>
  <c r="H2849" i="11"/>
  <c r="G2849" i="11"/>
  <c r="F2849" i="11"/>
  <c r="E2849" i="11"/>
  <c r="D2849" i="11"/>
  <c r="C2849" i="11"/>
  <c r="L2848" i="11"/>
  <c r="K2848" i="11"/>
  <c r="J2848" i="11"/>
  <c r="I2848" i="11"/>
  <c r="H2848" i="11"/>
  <c r="G2848" i="11"/>
  <c r="F2848" i="11"/>
  <c r="E2848" i="11"/>
  <c r="D2848" i="11"/>
  <c r="C2848" i="11"/>
  <c r="L2847" i="11"/>
  <c r="K2847" i="11"/>
  <c r="J2847" i="11"/>
  <c r="I2847" i="11"/>
  <c r="H2847" i="11"/>
  <c r="G2847" i="11"/>
  <c r="F2847" i="11"/>
  <c r="E2847" i="11"/>
  <c r="D2847" i="11"/>
  <c r="C2847" i="11"/>
  <c r="L2846" i="11"/>
  <c r="K2846" i="11"/>
  <c r="J2846" i="11"/>
  <c r="I2846" i="11"/>
  <c r="H2846" i="11"/>
  <c r="G2846" i="11"/>
  <c r="F2846" i="11"/>
  <c r="E2846" i="11"/>
  <c r="D2846" i="11"/>
  <c r="C2846" i="11"/>
  <c r="L2845" i="11"/>
  <c r="K2845" i="11"/>
  <c r="J2845" i="11"/>
  <c r="I2845" i="11"/>
  <c r="H2845" i="11"/>
  <c r="G2845" i="11"/>
  <c r="F2845" i="11"/>
  <c r="E2845" i="11"/>
  <c r="D2845" i="11"/>
  <c r="C2845" i="11"/>
  <c r="L2844" i="11"/>
  <c r="K2844" i="11"/>
  <c r="J2844" i="11"/>
  <c r="I2844" i="11"/>
  <c r="H2844" i="11"/>
  <c r="G2844" i="11"/>
  <c r="F2844" i="11"/>
  <c r="E2844" i="11"/>
  <c r="D2844" i="11"/>
  <c r="C2844" i="11"/>
  <c r="L2843" i="11"/>
  <c r="K2843" i="11"/>
  <c r="J2843" i="11"/>
  <c r="I2843" i="11"/>
  <c r="H2843" i="11"/>
  <c r="G2843" i="11"/>
  <c r="F2843" i="11"/>
  <c r="E2843" i="11"/>
  <c r="D2843" i="11"/>
  <c r="C2843" i="11"/>
  <c r="L2842" i="11"/>
  <c r="K2842" i="11"/>
  <c r="J2842" i="11"/>
  <c r="I2842" i="11"/>
  <c r="H2842" i="11"/>
  <c r="G2842" i="11"/>
  <c r="F2842" i="11"/>
  <c r="E2842" i="11"/>
  <c r="D2842" i="11"/>
  <c r="C2842" i="11"/>
  <c r="L2841" i="11"/>
  <c r="K2841" i="11"/>
  <c r="J2841" i="11"/>
  <c r="I2841" i="11"/>
  <c r="H2841" i="11"/>
  <c r="G2841" i="11"/>
  <c r="F2841" i="11"/>
  <c r="E2841" i="11"/>
  <c r="D2841" i="11"/>
  <c r="C2841" i="11"/>
  <c r="L2840" i="11"/>
  <c r="K2840" i="11"/>
  <c r="J2840" i="11"/>
  <c r="I2840" i="11"/>
  <c r="H2840" i="11"/>
  <c r="G2840" i="11"/>
  <c r="F2840" i="11"/>
  <c r="E2840" i="11"/>
  <c r="D2840" i="11"/>
  <c r="C2840" i="11"/>
  <c r="L2839" i="11"/>
  <c r="K2839" i="11"/>
  <c r="J2839" i="11"/>
  <c r="I2839" i="11"/>
  <c r="H2839" i="11"/>
  <c r="G2839" i="11"/>
  <c r="F2839" i="11"/>
  <c r="E2839" i="11"/>
  <c r="D2839" i="11"/>
  <c r="C2839" i="11"/>
  <c r="L2838" i="11"/>
  <c r="K2838" i="11"/>
  <c r="J2838" i="11"/>
  <c r="I2838" i="11"/>
  <c r="H2838" i="11"/>
  <c r="G2838" i="11"/>
  <c r="F2838" i="11"/>
  <c r="E2838" i="11"/>
  <c r="D2838" i="11"/>
  <c r="C2838" i="11"/>
  <c r="L2837" i="11"/>
  <c r="K2837" i="11"/>
  <c r="J2837" i="11"/>
  <c r="I2837" i="11"/>
  <c r="H2837" i="11"/>
  <c r="G2837" i="11"/>
  <c r="F2837" i="11"/>
  <c r="E2837" i="11"/>
  <c r="D2837" i="11"/>
  <c r="C2837" i="11"/>
  <c r="L2836" i="11"/>
  <c r="K2836" i="11"/>
  <c r="J2836" i="11"/>
  <c r="I2836" i="11"/>
  <c r="H2836" i="11"/>
  <c r="G2836" i="11"/>
  <c r="F2836" i="11"/>
  <c r="E2836" i="11"/>
  <c r="D2836" i="11"/>
  <c r="C2836" i="11"/>
  <c r="L2835" i="11"/>
  <c r="K2835" i="11"/>
  <c r="J2835" i="11"/>
  <c r="I2835" i="11"/>
  <c r="H2835" i="11"/>
  <c r="G2835" i="11"/>
  <c r="F2835" i="11"/>
  <c r="E2835" i="11"/>
  <c r="D2835" i="11"/>
  <c r="C2835" i="11"/>
  <c r="L2834" i="11"/>
  <c r="K2834" i="11"/>
  <c r="J2834" i="11"/>
  <c r="I2834" i="11"/>
  <c r="H2834" i="11"/>
  <c r="G2834" i="11"/>
  <c r="F2834" i="11"/>
  <c r="E2834" i="11"/>
  <c r="D2834" i="11"/>
  <c r="C2834" i="11"/>
  <c r="L2833" i="11"/>
  <c r="K2833" i="11"/>
  <c r="J2833" i="11"/>
  <c r="I2833" i="11"/>
  <c r="H2833" i="11"/>
  <c r="G2833" i="11"/>
  <c r="F2833" i="11"/>
  <c r="E2833" i="11"/>
  <c r="D2833" i="11"/>
  <c r="C2833" i="11"/>
  <c r="L2832" i="11"/>
  <c r="K2832" i="11"/>
  <c r="J2832" i="11"/>
  <c r="I2832" i="11"/>
  <c r="H2832" i="11"/>
  <c r="G2832" i="11"/>
  <c r="F2832" i="11"/>
  <c r="E2832" i="11"/>
  <c r="D2832" i="11"/>
  <c r="C2832" i="11"/>
  <c r="L2831" i="11"/>
  <c r="K2831" i="11"/>
  <c r="J2831" i="11"/>
  <c r="I2831" i="11"/>
  <c r="H2831" i="11"/>
  <c r="G2831" i="11"/>
  <c r="F2831" i="11"/>
  <c r="E2831" i="11"/>
  <c r="D2831" i="11"/>
  <c r="C2831" i="11"/>
  <c r="L2830" i="11"/>
  <c r="K2830" i="11"/>
  <c r="J2830" i="11"/>
  <c r="I2830" i="11"/>
  <c r="H2830" i="11"/>
  <c r="G2830" i="11"/>
  <c r="F2830" i="11"/>
  <c r="E2830" i="11"/>
  <c r="D2830" i="11"/>
  <c r="C2830" i="11"/>
  <c r="L2829" i="11"/>
  <c r="K2829" i="11"/>
  <c r="J2829" i="11"/>
  <c r="I2829" i="11"/>
  <c r="H2829" i="11"/>
  <c r="G2829" i="11"/>
  <c r="F2829" i="11"/>
  <c r="E2829" i="11"/>
  <c r="D2829" i="11"/>
  <c r="C2829" i="11"/>
  <c r="L2828" i="11"/>
  <c r="K2828" i="11"/>
  <c r="J2828" i="11"/>
  <c r="I2828" i="11"/>
  <c r="H2828" i="11"/>
  <c r="G2828" i="11"/>
  <c r="F2828" i="11"/>
  <c r="E2828" i="11"/>
  <c r="D2828" i="11"/>
  <c r="C2828" i="11"/>
  <c r="L2827" i="11"/>
  <c r="K2827" i="11"/>
  <c r="J2827" i="11"/>
  <c r="I2827" i="11"/>
  <c r="H2827" i="11"/>
  <c r="G2827" i="11"/>
  <c r="F2827" i="11"/>
  <c r="E2827" i="11"/>
  <c r="D2827" i="11"/>
  <c r="C2827" i="11"/>
  <c r="L2826" i="11"/>
  <c r="K2826" i="11"/>
  <c r="J2826" i="11"/>
  <c r="I2826" i="11"/>
  <c r="H2826" i="11"/>
  <c r="G2826" i="11"/>
  <c r="F2826" i="11"/>
  <c r="E2826" i="11"/>
  <c r="D2826" i="11"/>
  <c r="C2826" i="11"/>
  <c r="L2825" i="11"/>
  <c r="K2825" i="11"/>
  <c r="J2825" i="11"/>
  <c r="I2825" i="11"/>
  <c r="H2825" i="11"/>
  <c r="G2825" i="11"/>
  <c r="F2825" i="11"/>
  <c r="E2825" i="11"/>
  <c r="D2825" i="11"/>
  <c r="C2825" i="11"/>
  <c r="L2824" i="11"/>
  <c r="K2824" i="11"/>
  <c r="J2824" i="11"/>
  <c r="I2824" i="11"/>
  <c r="H2824" i="11"/>
  <c r="G2824" i="11"/>
  <c r="F2824" i="11"/>
  <c r="E2824" i="11"/>
  <c r="D2824" i="11"/>
  <c r="C2824" i="11"/>
  <c r="L2823" i="11"/>
  <c r="K2823" i="11"/>
  <c r="J2823" i="11"/>
  <c r="I2823" i="11"/>
  <c r="H2823" i="11"/>
  <c r="G2823" i="11"/>
  <c r="F2823" i="11"/>
  <c r="E2823" i="11"/>
  <c r="D2823" i="11"/>
  <c r="C2823" i="11"/>
  <c r="L2822" i="11"/>
  <c r="K2822" i="11"/>
  <c r="J2822" i="11"/>
  <c r="I2822" i="11"/>
  <c r="H2822" i="11"/>
  <c r="G2822" i="11"/>
  <c r="F2822" i="11"/>
  <c r="E2822" i="11"/>
  <c r="D2822" i="11"/>
  <c r="C2822" i="11"/>
  <c r="L2821" i="11"/>
  <c r="K2821" i="11"/>
  <c r="J2821" i="11"/>
  <c r="I2821" i="11"/>
  <c r="H2821" i="11"/>
  <c r="G2821" i="11"/>
  <c r="F2821" i="11"/>
  <c r="E2821" i="11"/>
  <c r="D2821" i="11"/>
  <c r="C2821" i="11"/>
  <c r="L2820" i="11"/>
  <c r="K2820" i="11"/>
  <c r="J2820" i="11"/>
  <c r="I2820" i="11"/>
  <c r="H2820" i="11"/>
  <c r="G2820" i="11"/>
  <c r="F2820" i="11"/>
  <c r="E2820" i="11"/>
  <c r="D2820" i="11"/>
  <c r="C2820" i="11"/>
  <c r="L2819" i="11"/>
  <c r="K2819" i="11"/>
  <c r="J2819" i="11"/>
  <c r="I2819" i="11"/>
  <c r="H2819" i="11"/>
  <c r="G2819" i="11"/>
  <c r="F2819" i="11"/>
  <c r="E2819" i="11"/>
  <c r="D2819" i="11"/>
  <c r="C2819" i="11"/>
  <c r="L2818" i="11"/>
  <c r="K2818" i="11"/>
  <c r="J2818" i="11"/>
  <c r="I2818" i="11"/>
  <c r="H2818" i="11"/>
  <c r="G2818" i="11"/>
  <c r="F2818" i="11"/>
  <c r="E2818" i="11"/>
  <c r="D2818" i="11"/>
  <c r="C2818" i="11"/>
  <c r="L2817" i="11"/>
  <c r="K2817" i="11"/>
  <c r="J2817" i="11"/>
  <c r="I2817" i="11"/>
  <c r="H2817" i="11"/>
  <c r="G2817" i="11"/>
  <c r="F2817" i="11"/>
  <c r="E2817" i="11"/>
  <c r="D2817" i="11"/>
  <c r="C2817" i="11"/>
  <c r="L2816" i="11"/>
  <c r="K2816" i="11"/>
  <c r="J2816" i="11"/>
  <c r="I2816" i="11"/>
  <c r="H2816" i="11"/>
  <c r="G2816" i="11"/>
  <c r="F2816" i="11"/>
  <c r="E2816" i="11"/>
  <c r="D2816" i="11"/>
  <c r="C2816" i="11"/>
  <c r="L2815" i="11"/>
  <c r="K2815" i="11"/>
  <c r="J2815" i="11"/>
  <c r="I2815" i="11"/>
  <c r="H2815" i="11"/>
  <c r="G2815" i="11"/>
  <c r="F2815" i="11"/>
  <c r="E2815" i="11"/>
  <c r="D2815" i="11"/>
  <c r="C2815" i="11"/>
  <c r="L2814" i="11"/>
  <c r="K2814" i="11"/>
  <c r="J2814" i="11"/>
  <c r="I2814" i="11"/>
  <c r="H2814" i="11"/>
  <c r="G2814" i="11"/>
  <c r="F2814" i="11"/>
  <c r="E2814" i="11"/>
  <c r="D2814" i="11"/>
  <c r="C2814" i="11"/>
  <c r="L2813" i="11"/>
  <c r="K2813" i="11"/>
  <c r="J2813" i="11"/>
  <c r="I2813" i="11"/>
  <c r="H2813" i="11"/>
  <c r="G2813" i="11"/>
  <c r="F2813" i="11"/>
  <c r="E2813" i="11"/>
  <c r="D2813" i="11"/>
  <c r="C2813" i="11"/>
  <c r="L2812" i="11"/>
  <c r="K2812" i="11"/>
  <c r="J2812" i="11"/>
  <c r="I2812" i="11"/>
  <c r="H2812" i="11"/>
  <c r="G2812" i="11"/>
  <c r="F2812" i="11"/>
  <c r="E2812" i="11"/>
  <c r="D2812" i="11"/>
  <c r="C2812" i="11"/>
  <c r="L2811" i="11"/>
  <c r="K2811" i="11"/>
  <c r="J2811" i="11"/>
  <c r="I2811" i="11"/>
  <c r="H2811" i="11"/>
  <c r="G2811" i="11"/>
  <c r="F2811" i="11"/>
  <c r="E2811" i="11"/>
  <c r="D2811" i="11"/>
  <c r="C2811" i="11"/>
  <c r="L2810" i="11"/>
  <c r="K2810" i="11"/>
  <c r="J2810" i="11"/>
  <c r="I2810" i="11"/>
  <c r="H2810" i="11"/>
  <c r="G2810" i="11"/>
  <c r="F2810" i="11"/>
  <c r="E2810" i="11"/>
  <c r="D2810" i="11"/>
  <c r="C2810" i="11"/>
  <c r="L2809" i="11"/>
  <c r="K2809" i="11"/>
  <c r="J2809" i="11"/>
  <c r="I2809" i="11"/>
  <c r="H2809" i="11"/>
  <c r="G2809" i="11"/>
  <c r="F2809" i="11"/>
  <c r="E2809" i="11"/>
  <c r="D2809" i="11"/>
  <c r="C2809" i="11"/>
  <c r="L2808" i="11"/>
  <c r="K2808" i="11"/>
  <c r="J2808" i="11"/>
  <c r="I2808" i="11"/>
  <c r="H2808" i="11"/>
  <c r="G2808" i="11"/>
  <c r="F2808" i="11"/>
  <c r="E2808" i="11"/>
  <c r="D2808" i="11"/>
  <c r="C2808" i="11"/>
  <c r="L2807" i="11"/>
  <c r="K2807" i="11"/>
  <c r="J2807" i="11"/>
  <c r="I2807" i="11"/>
  <c r="H2807" i="11"/>
  <c r="G2807" i="11"/>
  <c r="F2807" i="11"/>
  <c r="E2807" i="11"/>
  <c r="D2807" i="11"/>
  <c r="C2807" i="11"/>
  <c r="L2806" i="11"/>
  <c r="K2806" i="11"/>
  <c r="J2806" i="11"/>
  <c r="I2806" i="11"/>
  <c r="H2806" i="11"/>
  <c r="G2806" i="11"/>
  <c r="F2806" i="11"/>
  <c r="E2806" i="11"/>
  <c r="D2806" i="11"/>
  <c r="C2806" i="11"/>
  <c r="L2805" i="11"/>
  <c r="K2805" i="11"/>
  <c r="J2805" i="11"/>
  <c r="I2805" i="11"/>
  <c r="H2805" i="11"/>
  <c r="G2805" i="11"/>
  <c r="F2805" i="11"/>
  <c r="E2805" i="11"/>
  <c r="D2805" i="11"/>
  <c r="C2805" i="11"/>
  <c r="L2804" i="11"/>
  <c r="K2804" i="11"/>
  <c r="J2804" i="11"/>
  <c r="I2804" i="11"/>
  <c r="H2804" i="11"/>
  <c r="G2804" i="11"/>
  <c r="F2804" i="11"/>
  <c r="E2804" i="11"/>
  <c r="D2804" i="11"/>
  <c r="C2804" i="11"/>
  <c r="L2803" i="11"/>
  <c r="K2803" i="11"/>
  <c r="J2803" i="11"/>
  <c r="I2803" i="11"/>
  <c r="H2803" i="11"/>
  <c r="G2803" i="11"/>
  <c r="F2803" i="11"/>
  <c r="E2803" i="11"/>
  <c r="D2803" i="11"/>
  <c r="C2803" i="11"/>
  <c r="L2802" i="11"/>
  <c r="K2802" i="11"/>
  <c r="J2802" i="11"/>
  <c r="I2802" i="11"/>
  <c r="H2802" i="11"/>
  <c r="G2802" i="11"/>
  <c r="F2802" i="11"/>
  <c r="E2802" i="11"/>
  <c r="D2802" i="11"/>
  <c r="C2802" i="11"/>
  <c r="L2801" i="11"/>
  <c r="K2801" i="11"/>
  <c r="J2801" i="11"/>
  <c r="I2801" i="11"/>
  <c r="H2801" i="11"/>
  <c r="G2801" i="11"/>
  <c r="F2801" i="11"/>
  <c r="E2801" i="11"/>
  <c r="D2801" i="11"/>
  <c r="C2801" i="11"/>
  <c r="L2800" i="11"/>
  <c r="K2800" i="11"/>
  <c r="J2800" i="11"/>
  <c r="I2800" i="11"/>
  <c r="H2800" i="11"/>
  <c r="G2800" i="11"/>
  <c r="F2800" i="11"/>
  <c r="E2800" i="11"/>
  <c r="D2800" i="11"/>
  <c r="C2800" i="11"/>
  <c r="L2799" i="11"/>
  <c r="K2799" i="11"/>
  <c r="J2799" i="11"/>
  <c r="I2799" i="11"/>
  <c r="H2799" i="11"/>
  <c r="G2799" i="11"/>
  <c r="F2799" i="11"/>
  <c r="E2799" i="11"/>
  <c r="D2799" i="11"/>
  <c r="C2799" i="11"/>
  <c r="L2798" i="11"/>
  <c r="K2798" i="11"/>
  <c r="J2798" i="11"/>
  <c r="I2798" i="11"/>
  <c r="H2798" i="11"/>
  <c r="G2798" i="11"/>
  <c r="F2798" i="11"/>
  <c r="E2798" i="11"/>
  <c r="D2798" i="11"/>
  <c r="C2798" i="11"/>
  <c r="L2797" i="11"/>
  <c r="K2797" i="11"/>
  <c r="J2797" i="11"/>
  <c r="I2797" i="11"/>
  <c r="H2797" i="11"/>
  <c r="G2797" i="11"/>
  <c r="F2797" i="11"/>
  <c r="E2797" i="11"/>
  <c r="D2797" i="11"/>
  <c r="C2797" i="11"/>
  <c r="L2796" i="11"/>
  <c r="K2796" i="11"/>
  <c r="J2796" i="11"/>
  <c r="I2796" i="11"/>
  <c r="H2796" i="11"/>
  <c r="G2796" i="11"/>
  <c r="F2796" i="11"/>
  <c r="E2796" i="11"/>
  <c r="D2796" i="11"/>
  <c r="C2796" i="11"/>
  <c r="L2795" i="11"/>
  <c r="K2795" i="11"/>
  <c r="J2795" i="11"/>
  <c r="I2795" i="11"/>
  <c r="H2795" i="11"/>
  <c r="G2795" i="11"/>
  <c r="F2795" i="11"/>
  <c r="E2795" i="11"/>
  <c r="D2795" i="11"/>
  <c r="C2795" i="11"/>
  <c r="L2794" i="11"/>
  <c r="K2794" i="11"/>
  <c r="J2794" i="11"/>
  <c r="I2794" i="11"/>
  <c r="H2794" i="11"/>
  <c r="G2794" i="11"/>
  <c r="F2794" i="11"/>
  <c r="E2794" i="11"/>
  <c r="D2794" i="11"/>
  <c r="C2794" i="11"/>
  <c r="L2793" i="11"/>
  <c r="K2793" i="11"/>
  <c r="J2793" i="11"/>
  <c r="I2793" i="11"/>
  <c r="H2793" i="11"/>
  <c r="G2793" i="11"/>
  <c r="F2793" i="11"/>
  <c r="E2793" i="11"/>
  <c r="D2793" i="11"/>
  <c r="C2793" i="11"/>
  <c r="L2792" i="11"/>
  <c r="K2792" i="11"/>
  <c r="J2792" i="11"/>
  <c r="I2792" i="11"/>
  <c r="H2792" i="11"/>
  <c r="G2792" i="11"/>
  <c r="F2792" i="11"/>
  <c r="E2792" i="11"/>
  <c r="D2792" i="11"/>
  <c r="C2792" i="11"/>
  <c r="L2791" i="11"/>
  <c r="K2791" i="11"/>
  <c r="J2791" i="11"/>
  <c r="I2791" i="11"/>
  <c r="H2791" i="11"/>
  <c r="G2791" i="11"/>
  <c r="F2791" i="11"/>
  <c r="E2791" i="11"/>
  <c r="D2791" i="11"/>
  <c r="C2791" i="11"/>
  <c r="L2790" i="11"/>
  <c r="K2790" i="11"/>
  <c r="J2790" i="11"/>
  <c r="I2790" i="11"/>
  <c r="H2790" i="11"/>
  <c r="G2790" i="11"/>
  <c r="F2790" i="11"/>
  <c r="E2790" i="11"/>
  <c r="D2790" i="11"/>
  <c r="C2790" i="11"/>
  <c r="L2789" i="11"/>
  <c r="K2789" i="11"/>
  <c r="J2789" i="11"/>
  <c r="I2789" i="11"/>
  <c r="H2789" i="11"/>
  <c r="G2789" i="11"/>
  <c r="F2789" i="11"/>
  <c r="E2789" i="11"/>
  <c r="D2789" i="11"/>
  <c r="C2789" i="11"/>
  <c r="B2789" i="11" s="1"/>
  <c r="L2788" i="11"/>
  <c r="K2788" i="11"/>
  <c r="J2788" i="11"/>
  <c r="I2788" i="11"/>
  <c r="H2788" i="11"/>
  <c r="G2788" i="11"/>
  <c r="F2788" i="11"/>
  <c r="E2788" i="11"/>
  <c r="D2788" i="11"/>
  <c r="C2788" i="11"/>
  <c r="L2787" i="11"/>
  <c r="K2787" i="11"/>
  <c r="J2787" i="11"/>
  <c r="I2787" i="11"/>
  <c r="H2787" i="11"/>
  <c r="G2787" i="11"/>
  <c r="F2787" i="11"/>
  <c r="E2787" i="11"/>
  <c r="D2787" i="11"/>
  <c r="C2787" i="11"/>
  <c r="L2786" i="11"/>
  <c r="K2786" i="11"/>
  <c r="J2786" i="11"/>
  <c r="I2786" i="11"/>
  <c r="H2786" i="11"/>
  <c r="G2786" i="11"/>
  <c r="F2786" i="11"/>
  <c r="E2786" i="11"/>
  <c r="D2786" i="11"/>
  <c r="C2786" i="11"/>
  <c r="L2785" i="11"/>
  <c r="K2785" i="11"/>
  <c r="J2785" i="11"/>
  <c r="I2785" i="11"/>
  <c r="H2785" i="11"/>
  <c r="G2785" i="11"/>
  <c r="F2785" i="11"/>
  <c r="E2785" i="11"/>
  <c r="D2785" i="11"/>
  <c r="C2785" i="11"/>
  <c r="B2785" i="11" s="1"/>
  <c r="L2784" i="11"/>
  <c r="K2784" i="11"/>
  <c r="J2784" i="11"/>
  <c r="I2784" i="11"/>
  <c r="H2784" i="11"/>
  <c r="G2784" i="11"/>
  <c r="F2784" i="11"/>
  <c r="E2784" i="11"/>
  <c r="D2784" i="11"/>
  <c r="C2784" i="11"/>
  <c r="L2783" i="11"/>
  <c r="K2783" i="11"/>
  <c r="J2783" i="11"/>
  <c r="I2783" i="11"/>
  <c r="H2783" i="11"/>
  <c r="G2783" i="11"/>
  <c r="F2783" i="11"/>
  <c r="E2783" i="11"/>
  <c r="D2783" i="11"/>
  <c r="C2783" i="11"/>
  <c r="L2782" i="11"/>
  <c r="K2782" i="11"/>
  <c r="J2782" i="11"/>
  <c r="I2782" i="11"/>
  <c r="H2782" i="11"/>
  <c r="G2782" i="11"/>
  <c r="F2782" i="11"/>
  <c r="E2782" i="11"/>
  <c r="D2782" i="11"/>
  <c r="C2782" i="11"/>
  <c r="L2781" i="11"/>
  <c r="K2781" i="11"/>
  <c r="J2781" i="11"/>
  <c r="I2781" i="11"/>
  <c r="H2781" i="11"/>
  <c r="G2781" i="11"/>
  <c r="F2781" i="11"/>
  <c r="E2781" i="11"/>
  <c r="D2781" i="11"/>
  <c r="C2781" i="11"/>
  <c r="B2781" i="11" s="1"/>
  <c r="L2780" i="11"/>
  <c r="K2780" i="11"/>
  <c r="J2780" i="11"/>
  <c r="I2780" i="11"/>
  <c r="H2780" i="11"/>
  <c r="G2780" i="11"/>
  <c r="F2780" i="11"/>
  <c r="E2780" i="11"/>
  <c r="D2780" i="11"/>
  <c r="C2780" i="11"/>
  <c r="L2779" i="11"/>
  <c r="K2779" i="11"/>
  <c r="J2779" i="11"/>
  <c r="I2779" i="11"/>
  <c r="H2779" i="11"/>
  <c r="G2779" i="11"/>
  <c r="F2779" i="11"/>
  <c r="E2779" i="11"/>
  <c r="D2779" i="11"/>
  <c r="C2779" i="11"/>
  <c r="L2778" i="11"/>
  <c r="K2778" i="11"/>
  <c r="J2778" i="11"/>
  <c r="I2778" i="11"/>
  <c r="H2778" i="11"/>
  <c r="G2778" i="11"/>
  <c r="F2778" i="11"/>
  <c r="E2778" i="11"/>
  <c r="D2778" i="11"/>
  <c r="C2778" i="11"/>
  <c r="L2777" i="11"/>
  <c r="K2777" i="11"/>
  <c r="J2777" i="11"/>
  <c r="I2777" i="11"/>
  <c r="H2777" i="11"/>
  <c r="G2777" i="11"/>
  <c r="F2777" i="11"/>
  <c r="E2777" i="11"/>
  <c r="D2777" i="11"/>
  <c r="C2777" i="11"/>
  <c r="B2777" i="11" s="1"/>
  <c r="L2776" i="11"/>
  <c r="K2776" i="11"/>
  <c r="J2776" i="11"/>
  <c r="I2776" i="11"/>
  <c r="H2776" i="11"/>
  <c r="G2776" i="11"/>
  <c r="F2776" i="11"/>
  <c r="E2776" i="11"/>
  <c r="D2776" i="11"/>
  <c r="C2776" i="11"/>
  <c r="L2775" i="11"/>
  <c r="K2775" i="11"/>
  <c r="J2775" i="11"/>
  <c r="I2775" i="11"/>
  <c r="H2775" i="11"/>
  <c r="G2775" i="11"/>
  <c r="F2775" i="11"/>
  <c r="E2775" i="11"/>
  <c r="D2775" i="11"/>
  <c r="C2775" i="11"/>
  <c r="L2774" i="11"/>
  <c r="K2774" i="11"/>
  <c r="J2774" i="11"/>
  <c r="I2774" i="11"/>
  <c r="H2774" i="11"/>
  <c r="G2774" i="11"/>
  <c r="F2774" i="11"/>
  <c r="E2774" i="11"/>
  <c r="D2774" i="11"/>
  <c r="C2774" i="11"/>
  <c r="L2773" i="11"/>
  <c r="K2773" i="11"/>
  <c r="J2773" i="11"/>
  <c r="I2773" i="11"/>
  <c r="H2773" i="11"/>
  <c r="G2773" i="11"/>
  <c r="F2773" i="11"/>
  <c r="E2773" i="11"/>
  <c r="D2773" i="11"/>
  <c r="C2773" i="11"/>
  <c r="B2773" i="11" s="1"/>
  <c r="L2772" i="11"/>
  <c r="K2772" i="11"/>
  <c r="J2772" i="11"/>
  <c r="I2772" i="11"/>
  <c r="H2772" i="11"/>
  <c r="G2772" i="11"/>
  <c r="F2772" i="11"/>
  <c r="E2772" i="11"/>
  <c r="D2772" i="11"/>
  <c r="C2772" i="11"/>
  <c r="L2771" i="11"/>
  <c r="K2771" i="11"/>
  <c r="J2771" i="11"/>
  <c r="I2771" i="11"/>
  <c r="H2771" i="11"/>
  <c r="G2771" i="11"/>
  <c r="F2771" i="11"/>
  <c r="E2771" i="11"/>
  <c r="D2771" i="11"/>
  <c r="C2771" i="11"/>
  <c r="L2770" i="11"/>
  <c r="K2770" i="11"/>
  <c r="J2770" i="11"/>
  <c r="I2770" i="11"/>
  <c r="H2770" i="11"/>
  <c r="G2770" i="11"/>
  <c r="F2770" i="11"/>
  <c r="E2770" i="11"/>
  <c r="D2770" i="11"/>
  <c r="C2770" i="11"/>
  <c r="L2769" i="11"/>
  <c r="K2769" i="11"/>
  <c r="J2769" i="11"/>
  <c r="I2769" i="11"/>
  <c r="H2769" i="11"/>
  <c r="G2769" i="11"/>
  <c r="F2769" i="11"/>
  <c r="E2769" i="11"/>
  <c r="D2769" i="11"/>
  <c r="C2769" i="11"/>
  <c r="B2769" i="11" s="1"/>
  <c r="L2768" i="11"/>
  <c r="K2768" i="11"/>
  <c r="J2768" i="11"/>
  <c r="I2768" i="11"/>
  <c r="H2768" i="11"/>
  <c r="G2768" i="11"/>
  <c r="F2768" i="11"/>
  <c r="E2768" i="11"/>
  <c r="D2768" i="11"/>
  <c r="C2768" i="11"/>
  <c r="L2767" i="11"/>
  <c r="K2767" i="11"/>
  <c r="J2767" i="11"/>
  <c r="I2767" i="11"/>
  <c r="H2767" i="11"/>
  <c r="G2767" i="11"/>
  <c r="F2767" i="11"/>
  <c r="E2767" i="11"/>
  <c r="D2767" i="11"/>
  <c r="C2767" i="11"/>
  <c r="L2766" i="11"/>
  <c r="K2766" i="11"/>
  <c r="J2766" i="11"/>
  <c r="I2766" i="11"/>
  <c r="H2766" i="11"/>
  <c r="G2766" i="11"/>
  <c r="F2766" i="11"/>
  <c r="E2766" i="11"/>
  <c r="D2766" i="11"/>
  <c r="C2766" i="11"/>
  <c r="L2765" i="11"/>
  <c r="K2765" i="11"/>
  <c r="J2765" i="11"/>
  <c r="I2765" i="11"/>
  <c r="H2765" i="11"/>
  <c r="G2765" i="11"/>
  <c r="F2765" i="11"/>
  <c r="E2765" i="11"/>
  <c r="D2765" i="11"/>
  <c r="C2765" i="11"/>
  <c r="B2765" i="11" s="1"/>
  <c r="L2764" i="11"/>
  <c r="K2764" i="11"/>
  <c r="J2764" i="11"/>
  <c r="I2764" i="11"/>
  <c r="H2764" i="11"/>
  <c r="G2764" i="11"/>
  <c r="F2764" i="11"/>
  <c r="E2764" i="11"/>
  <c r="D2764" i="11"/>
  <c r="C2764" i="11"/>
  <c r="L2763" i="11"/>
  <c r="K2763" i="11"/>
  <c r="J2763" i="11"/>
  <c r="I2763" i="11"/>
  <c r="H2763" i="11"/>
  <c r="G2763" i="11"/>
  <c r="F2763" i="11"/>
  <c r="E2763" i="11"/>
  <c r="D2763" i="11"/>
  <c r="C2763" i="11"/>
  <c r="L2762" i="11"/>
  <c r="K2762" i="11"/>
  <c r="J2762" i="11"/>
  <c r="I2762" i="11"/>
  <c r="H2762" i="11"/>
  <c r="G2762" i="11"/>
  <c r="F2762" i="11"/>
  <c r="E2762" i="11"/>
  <c r="D2762" i="11"/>
  <c r="C2762" i="11"/>
  <c r="L2761" i="11"/>
  <c r="K2761" i="11"/>
  <c r="J2761" i="11"/>
  <c r="I2761" i="11"/>
  <c r="H2761" i="11"/>
  <c r="G2761" i="11"/>
  <c r="F2761" i="11"/>
  <c r="E2761" i="11"/>
  <c r="D2761" i="11"/>
  <c r="C2761" i="11"/>
  <c r="B2761" i="11" s="1"/>
  <c r="L2760" i="11"/>
  <c r="K2760" i="11"/>
  <c r="J2760" i="11"/>
  <c r="I2760" i="11"/>
  <c r="H2760" i="11"/>
  <c r="G2760" i="11"/>
  <c r="F2760" i="11"/>
  <c r="E2760" i="11"/>
  <c r="D2760" i="11"/>
  <c r="C2760" i="11"/>
  <c r="L2759" i="11"/>
  <c r="K2759" i="11"/>
  <c r="J2759" i="11"/>
  <c r="I2759" i="11"/>
  <c r="H2759" i="11"/>
  <c r="G2759" i="11"/>
  <c r="F2759" i="11"/>
  <c r="E2759" i="11"/>
  <c r="D2759" i="11"/>
  <c r="C2759" i="11"/>
  <c r="L2758" i="11"/>
  <c r="K2758" i="11"/>
  <c r="J2758" i="11"/>
  <c r="I2758" i="11"/>
  <c r="H2758" i="11"/>
  <c r="G2758" i="11"/>
  <c r="F2758" i="11"/>
  <c r="E2758" i="11"/>
  <c r="D2758" i="11"/>
  <c r="C2758" i="11"/>
  <c r="L2757" i="11"/>
  <c r="K2757" i="11"/>
  <c r="J2757" i="11"/>
  <c r="I2757" i="11"/>
  <c r="H2757" i="11"/>
  <c r="G2757" i="11"/>
  <c r="F2757" i="11"/>
  <c r="E2757" i="11"/>
  <c r="D2757" i="11"/>
  <c r="C2757" i="11"/>
  <c r="B2757" i="11" s="1"/>
  <c r="L2756" i="11"/>
  <c r="K2756" i="11"/>
  <c r="J2756" i="11"/>
  <c r="I2756" i="11"/>
  <c r="H2756" i="11"/>
  <c r="G2756" i="11"/>
  <c r="F2756" i="11"/>
  <c r="E2756" i="11"/>
  <c r="D2756" i="11"/>
  <c r="C2756" i="11"/>
  <c r="L2755" i="11"/>
  <c r="K2755" i="11"/>
  <c r="J2755" i="11"/>
  <c r="I2755" i="11"/>
  <c r="H2755" i="11"/>
  <c r="G2755" i="11"/>
  <c r="F2755" i="11"/>
  <c r="E2755" i="11"/>
  <c r="D2755" i="11"/>
  <c r="C2755" i="11"/>
  <c r="L2754" i="11"/>
  <c r="K2754" i="11"/>
  <c r="J2754" i="11"/>
  <c r="I2754" i="11"/>
  <c r="H2754" i="11"/>
  <c r="G2754" i="11"/>
  <c r="F2754" i="11"/>
  <c r="E2754" i="11"/>
  <c r="D2754" i="11"/>
  <c r="C2754" i="11"/>
  <c r="L2753" i="11"/>
  <c r="K2753" i="11"/>
  <c r="J2753" i="11"/>
  <c r="I2753" i="11"/>
  <c r="H2753" i="11"/>
  <c r="G2753" i="11"/>
  <c r="F2753" i="11"/>
  <c r="E2753" i="11"/>
  <c r="D2753" i="11"/>
  <c r="C2753" i="11"/>
  <c r="B2753" i="11" s="1"/>
  <c r="L2752" i="11"/>
  <c r="K2752" i="11"/>
  <c r="J2752" i="11"/>
  <c r="I2752" i="11"/>
  <c r="H2752" i="11"/>
  <c r="G2752" i="11"/>
  <c r="F2752" i="11"/>
  <c r="E2752" i="11"/>
  <c r="D2752" i="11"/>
  <c r="C2752" i="11"/>
  <c r="L2751" i="11"/>
  <c r="K2751" i="11"/>
  <c r="J2751" i="11"/>
  <c r="I2751" i="11"/>
  <c r="H2751" i="11"/>
  <c r="G2751" i="11"/>
  <c r="F2751" i="11"/>
  <c r="E2751" i="11"/>
  <c r="D2751" i="11"/>
  <c r="C2751" i="11"/>
  <c r="L2750" i="11"/>
  <c r="K2750" i="11"/>
  <c r="J2750" i="11"/>
  <c r="I2750" i="11"/>
  <c r="H2750" i="11"/>
  <c r="G2750" i="11"/>
  <c r="F2750" i="11"/>
  <c r="E2750" i="11"/>
  <c r="D2750" i="11"/>
  <c r="C2750" i="11"/>
  <c r="L2749" i="11"/>
  <c r="K2749" i="11"/>
  <c r="J2749" i="11"/>
  <c r="I2749" i="11"/>
  <c r="H2749" i="11"/>
  <c r="G2749" i="11"/>
  <c r="F2749" i="11"/>
  <c r="E2749" i="11"/>
  <c r="D2749" i="11"/>
  <c r="C2749" i="11"/>
  <c r="B2749" i="11" s="1"/>
  <c r="L2748" i="11"/>
  <c r="K2748" i="11"/>
  <c r="J2748" i="11"/>
  <c r="I2748" i="11"/>
  <c r="H2748" i="11"/>
  <c r="G2748" i="11"/>
  <c r="F2748" i="11"/>
  <c r="E2748" i="11"/>
  <c r="D2748" i="11"/>
  <c r="C2748" i="11"/>
  <c r="L2747" i="11"/>
  <c r="K2747" i="11"/>
  <c r="J2747" i="11"/>
  <c r="I2747" i="11"/>
  <c r="H2747" i="11"/>
  <c r="G2747" i="11"/>
  <c r="F2747" i="11"/>
  <c r="E2747" i="11"/>
  <c r="D2747" i="11"/>
  <c r="C2747" i="11"/>
  <c r="L2746" i="11"/>
  <c r="K2746" i="11"/>
  <c r="J2746" i="11"/>
  <c r="I2746" i="11"/>
  <c r="H2746" i="11"/>
  <c r="G2746" i="11"/>
  <c r="F2746" i="11"/>
  <c r="E2746" i="11"/>
  <c r="D2746" i="11"/>
  <c r="C2746" i="11"/>
  <c r="L2745" i="11"/>
  <c r="K2745" i="11"/>
  <c r="J2745" i="11"/>
  <c r="I2745" i="11"/>
  <c r="H2745" i="11"/>
  <c r="G2745" i="11"/>
  <c r="F2745" i="11"/>
  <c r="E2745" i="11"/>
  <c r="D2745" i="11"/>
  <c r="C2745" i="11"/>
  <c r="B2745" i="11" s="1"/>
  <c r="L2744" i="11"/>
  <c r="K2744" i="11"/>
  <c r="J2744" i="11"/>
  <c r="I2744" i="11"/>
  <c r="H2744" i="11"/>
  <c r="G2744" i="11"/>
  <c r="F2744" i="11"/>
  <c r="E2744" i="11"/>
  <c r="D2744" i="11"/>
  <c r="C2744" i="11"/>
  <c r="L2743" i="11"/>
  <c r="K2743" i="11"/>
  <c r="J2743" i="11"/>
  <c r="I2743" i="11"/>
  <c r="H2743" i="11"/>
  <c r="G2743" i="11"/>
  <c r="F2743" i="11"/>
  <c r="E2743" i="11"/>
  <c r="D2743" i="11"/>
  <c r="C2743" i="11"/>
  <c r="L2742" i="11"/>
  <c r="K2742" i="11"/>
  <c r="J2742" i="11"/>
  <c r="I2742" i="11"/>
  <c r="H2742" i="11"/>
  <c r="G2742" i="11"/>
  <c r="F2742" i="11"/>
  <c r="E2742" i="11"/>
  <c r="D2742" i="11"/>
  <c r="C2742" i="11"/>
  <c r="L2741" i="11"/>
  <c r="K2741" i="11"/>
  <c r="J2741" i="11"/>
  <c r="I2741" i="11"/>
  <c r="H2741" i="11"/>
  <c r="G2741" i="11"/>
  <c r="F2741" i="11"/>
  <c r="E2741" i="11"/>
  <c r="D2741" i="11"/>
  <c r="C2741" i="11"/>
  <c r="B2741" i="11" s="1"/>
  <c r="L2740" i="11"/>
  <c r="K2740" i="11"/>
  <c r="J2740" i="11"/>
  <c r="I2740" i="11"/>
  <c r="H2740" i="11"/>
  <c r="G2740" i="11"/>
  <c r="F2740" i="11"/>
  <c r="E2740" i="11"/>
  <c r="D2740" i="11"/>
  <c r="C2740" i="11"/>
  <c r="L2739" i="11"/>
  <c r="K2739" i="11"/>
  <c r="J2739" i="11"/>
  <c r="I2739" i="11"/>
  <c r="H2739" i="11"/>
  <c r="G2739" i="11"/>
  <c r="F2739" i="11"/>
  <c r="E2739" i="11"/>
  <c r="D2739" i="11"/>
  <c r="C2739" i="11"/>
  <c r="L2738" i="11"/>
  <c r="K2738" i="11"/>
  <c r="J2738" i="11"/>
  <c r="I2738" i="11"/>
  <c r="H2738" i="11"/>
  <c r="G2738" i="11"/>
  <c r="F2738" i="11"/>
  <c r="E2738" i="11"/>
  <c r="D2738" i="11"/>
  <c r="C2738" i="11"/>
  <c r="L2737" i="11"/>
  <c r="K2737" i="11"/>
  <c r="J2737" i="11"/>
  <c r="I2737" i="11"/>
  <c r="H2737" i="11"/>
  <c r="G2737" i="11"/>
  <c r="F2737" i="11"/>
  <c r="E2737" i="11"/>
  <c r="D2737" i="11"/>
  <c r="C2737" i="11"/>
  <c r="B2737" i="11" s="1"/>
  <c r="L2736" i="11"/>
  <c r="K2736" i="11"/>
  <c r="J2736" i="11"/>
  <c r="I2736" i="11"/>
  <c r="H2736" i="11"/>
  <c r="G2736" i="11"/>
  <c r="F2736" i="11"/>
  <c r="E2736" i="11"/>
  <c r="D2736" i="11"/>
  <c r="C2736" i="11"/>
  <c r="L2735" i="11"/>
  <c r="K2735" i="11"/>
  <c r="J2735" i="11"/>
  <c r="I2735" i="11"/>
  <c r="H2735" i="11"/>
  <c r="G2735" i="11"/>
  <c r="F2735" i="11"/>
  <c r="E2735" i="11"/>
  <c r="D2735" i="11"/>
  <c r="C2735" i="11"/>
  <c r="L2734" i="11"/>
  <c r="K2734" i="11"/>
  <c r="J2734" i="11"/>
  <c r="I2734" i="11"/>
  <c r="H2734" i="11"/>
  <c r="G2734" i="11"/>
  <c r="F2734" i="11"/>
  <c r="E2734" i="11"/>
  <c r="D2734" i="11"/>
  <c r="C2734" i="11"/>
  <c r="L2733" i="11"/>
  <c r="K2733" i="11"/>
  <c r="J2733" i="11"/>
  <c r="I2733" i="11"/>
  <c r="H2733" i="11"/>
  <c r="G2733" i="11"/>
  <c r="F2733" i="11"/>
  <c r="E2733" i="11"/>
  <c r="D2733" i="11"/>
  <c r="C2733" i="11"/>
  <c r="B2733" i="11" s="1"/>
  <c r="L2732" i="11"/>
  <c r="K2732" i="11"/>
  <c r="J2732" i="11"/>
  <c r="I2732" i="11"/>
  <c r="H2732" i="11"/>
  <c r="G2732" i="11"/>
  <c r="F2732" i="11"/>
  <c r="E2732" i="11"/>
  <c r="D2732" i="11"/>
  <c r="C2732" i="11"/>
  <c r="L2731" i="11"/>
  <c r="K2731" i="11"/>
  <c r="J2731" i="11"/>
  <c r="I2731" i="11"/>
  <c r="H2731" i="11"/>
  <c r="G2731" i="11"/>
  <c r="F2731" i="11"/>
  <c r="E2731" i="11"/>
  <c r="D2731" i="11"/>
  <c r="C2731" i="11"/>
  <c r="L2730" i="11"/>
  <c r="K2730" i="11"/>
  <c r="J2730" i="11"/>
  <c r="I2730" i="11"/>
  <c r="H2730" i="11"/>
  <c r="G2730" i="11"/>
  <c r="F2730" i="11"/>
  <c r="E2730" i="11"/>
  <c r="D2730" i="11"/>
  <c r="C2730" i="11"/>
  <c r="L2729" i="11"/>
  <c r="K2729" i="11"/>
  <c r="J2729" i="11"/>
  <c r="I2729" i="11"/>
  <c r="H2729" i="11"/>
  <c r="G2729" i="11"/>
  <c r="F2729" i="11"/>
  <c r="E2729" i="11"/>
  <c r="D2729" i="11"/>
  <c r="C2729" i="11"/>
  <c r="B2729" i="11" s="1"/>
  <c r="L2728" i="11"/>
  <c r="K2728" i="11"/>
  <c r="J2728" i="11"/>
  <c r="I2728" i="11"/>
  <c r="H2728" i="11"/>
  <c r="G2728" i="11"/>
  <c r="F2728" i="11"/>
  <c r="E2728" i="11"/>
  <c r="D2728" i="11"/>
  <c r="C2728" i="11"/>
  <c r="L2727" i="11"/>
  <c r="K2727" i="11"/>
  <c r="J2727" i="11"/>
  <c r="I2727" i="11"/>
  <c r="H2727" i="11"/>
  <c r="G2727" i="11"/>
  <c r="F2727" i="11"/>
  <c r="E2727" i="11"/>
  <c r="D2727" i="11"/>
  <c r="C2727" i="11"/>
  <c r="L2726" i="11"/>
  <c r="K2726" i="11"/>
  <c r="J2726" i="11"/>
  <c r="I2726" i="11"/>
  <c r="H2726" i="11"/>
  <c r="G2726" i="11"/>
  <c r="F2726" i="11"/>
  <c r="E2726" i="11"/>
  <c r="D2726" i="11"/>
  <c r="C2726" i="11"/>
  <c r="L2725" i="11"/>
  <c r="K2725" i="11"/>
  <c r="J2725" i="11"/>
  <c r="I2725" i="11"/>
  <c r="H2725" i="11"/>
  <c r="G2725" i="11"/>
  <c r="F2725" i="11"/>
  <c r="E2725" i="11"/>
  <c r="D2725" i="11"/>
  <c r="C2725" i="11"/>
  <c r="B2725" i="11" s="1"/>
  <c r="L2724" i="11"/>
  <c r="K2724" i="11"/>
  <c r="J2724" i="11"/>
  <c r="I2724" i="11"/>
  <c r="H2724" i="11"/>
  <c r="G2724" i="11"/>
  <c r="F2724" i="11"/>
  <c r="E2724" i="11"/>
  <c r="D2724" i="11"/>
  <c r="C2724" i="11"/>
  <c r="L2723" i="11"/>
  <c r="K2723" i="11"/>
  <c r="J2723" i="11"/>
  <c r="I2723" i="11"/>
  <c r="H2723" i="11"/>
  <c r="G2723" i="11"/>
  <c r="F2723" i="11"/>
  <c r="E2723" i="11"/>
  <c r="D2723" i="11"/>
  <c r="C2723" i="11"/>
  <c r="L2722" i="11"/>
  <c r="K2722" i="11"/>
  <c r="J2722" i="11"/>
  <c r="I2722" i="11"/>
  <c r="H2722" i="11"/>
  <c r="G2722" i="11"/>
  <c r="F2722" i="11"/>
  <c r="E2722" i="11"/>
  <c r="D2722" i="11"/>
  <c r="C2722" i="11"/>
  <c r="L2721" i="11"/>
  <c r="K2721" i="11"/>
  <c r="J2721" i="11"/>
  <c r="I2721" i="11"/>
  <c r="H2721" i="11"/>
  <c r="G2721" i="11"/>
  <c r="F2721" i="11"/>
  <c r="E2721" i="11"/>
  <c r="D2721" i="11"/>
  <c r="C2721" i="11"/>
  <c r="B2721" i="11" s="1"/>
  <c r="L2720" i="11"/>
  <c r="K2720" i="11"/>
  <c r="J2720" i="11"/>
  <c r="I2720" i="11"/>
  <c r="H2720" i="11"/>
  <c r="G2720" i="11"/>
  <c r="F2720" i="11"/>
  <c r="E2720" i="11"/>
  <c r="D2720" i="11"/>
  <c r="C2720" i="11"/>
  <c r="L2719" i="11"/>
  <c r="K2719" i="11"/>
  <c r="J2719" i="11"/>
  <c r="I2719" i="11"/>
  <c r="H2719" i="11"/>
  <c r="G2719" i="11"/>
  <c r="F2719" i="11"/>
  <c r="E2719" i="11"/>
  <c r="D2719" i="11"/>
  <c r="C2719" i="11"/>
  <c r="L2718" i="11"/>
  <c r="K2718" i="11"/>
  <c r="J2718" i="11"/>
  <c r="I2718" i="11"/>
  <c r="H2718" i="11"/>
  <c r="G2718" i="11"/>
  <c r="F2718" i="11"/>
  <c r="E2718" i="11"/>
  <c r="D2718" i="11"/>
  <c r="C2718" i="11"/>
  <c r="L2717" i="11"/>
  <c r="K2717" i="11"/>
  <c r="J2717" i="11"/>
  <c r="I2717" i="11"/>
  <c r="H2717" i="11"/>
  <c r="G2717" i="11"/>
  <c r="F2717" i="11"/>
  <c r="E2717" i="11"/>
  <c r="D2717" i="11"/>
  <c r="C2717" i="11"/>
  <c r="B2717" i="11" s="1"/>
  <c r="L2716" i="11"/>
  <c r="K2716" i="11"/>
  <c r="J2716" i="11"/>
  <c r="I2716" i="11"/>
  <c r="H2716" i="11"/>
  <c r="G2716" i="11"/>
  <c r="F2716" i="11"/>
  <c r="E2716" i="11"/>
  <c r="D2716" i="11"/>
  <c r="C2716" i="11"/>
  <c r="L2715" i="11"/>
  <c r="K2715" i="11"/>
  <c r="J2715" i="11"/>
  <c r="I2715" i="11"/>
  <c r="H2715" i="11"/>
  <c r="G2715" i="11"/>
  <c r="F2715" i="11"/>
  <c r="E2715" i="11"/>
  <c r="D2715" i="11"/>
  <c r="C2715" i="11"/>
  <c r="L2714" i="11"/>
  <c r="K2714" i="11"/>
  <c r="J2714" i="11"/>
  <c r="I2714" i="11"/>
  <c r="H2714" i="11"/>
  <c r="G2714" i="11"/>
  <c r="F2714" i="11"/>
  <c r="E2714" i="11"/>
  <c r="D2714" i="11"/>
  <c r="C2714" i="11"/>
  <c r="L2713" i="11"/>
  <c r="K2713" i="11"/>
  <c r="J2713" i="11"/>
  <c r="I2713" i="11"/>
  <c r="H2713" i="11"/>
  <c r="G2713" i="11"/>
  <c r="F2713" i="11"/>
  <c r="E2713" i="11"/>
  <c r="D2713" i="11"/>
  <c r="C2713" i="11"/>
  <c r="B2713" i="11" s="1"/>
  <c r="L2712" i="11"/>
  <c r="K2712" i="11"/>
  <c r="J2712" i="11"/>
  <c r="I2712" i="11"/>
  <c r="H2712" i="11"/>
  <c r="G2712" i="11"/>
  <c r="F2712" i="11"/>
  <c r="E2712" i="11"/>
  <c r="D2712" i="11"/>
  <c r="C2712" i="11"/>
  <c r="L2711" i="11"/>
  <c r="K2711" i="11"/>
  <c r="J2711" i="11"/>
  <c r="I2711" i="11"/>
  <c r="H2711" i="11"/>
  <c r="G2711" i="11"/>
  <c r="F2711" i="11"/>
  <c r="E2711" i="11"/>
  <c r="D2711" i="11"/>
  <c r="C2711" i="11"/>
  <c r="L2710" i="11"/>
  <c r="K2710" i="11"/>
  <c r="J2710" i="11"/>
  <c r="I2710" i="11"/>
  <c r="H2710" i="11"/>
  <c r="G2710" i="11"/>
  <c r="F2710" i="11"/>
  <c r="E2710" i="11"/>
  <c r="D2710" i="11"/>
  <c r="C2710" i="11"/>
  <c r="L2709" i="11"/>
  <c r="K2709" i="11"/>
  <c r="J2709" i="11"/>
  <c r="I2709" i="11"/>
  <c r="H2709" i="11"/>
  <c r="G2709" i="11"/>
  <c r="F2709" i="11"/>
  <c r="E2709" i="11"/>
  <c r="D2709" i="11"/>
  <c r="C2709" i="11"/>
  <c r="B2709" i="11" s="1"/>
  <c r="L2708" i="11"/>
  <c r="K2708" i="11"/>
  <c r="J2708" i="11"/>
  <c r="I2708" i="11"/>
  <c r="H2708" i="11"/>
  <c r="G2708" i="11"/>
  <c r="F2708" i="11"/>
  <c r="E2708" i="11"/>
  <c r="D2708" i="11"/>
  <c r="C2708" i="11"/>
  <c r="L2707" i="11"/>
  <c r="K2707" i="11"/>
  <c r="J2707" i="11"/>
  <c r="I2707" i="11"/>
  <c r="H2707" i="11"/>
  <c r="G2707" i="11"/>
  <c r="F2707" i="11"/>
  <c r="E2707" i="11"/>
  <c r="D2707" i="11"/>
  <c r="C2707" i="11"/>
  <c r="L2706" i="11"/>
  <c r="K2706" i="11"/>
  <c r="J2706" i="11"/>
  <c r="I2706" i="11"/>
  <c r="H2706" i="11"/>
  <c r="G2706" i="11"/>
  <c r="F2706" i="11"/>
  <c r="E2706" i="11"/>
  <c r="D2706" i="11"/>
  <c r="C2706" i="11"/>
  <c r="L2705" i="11"/>
  <c r="K2705" i="11"/>
  <c r="J2705" i="11"/>
  <c r="I2705" i="11"/>
  <c r="H2705" i="11"/>
  <c r="G2705" i="11"/>
  <c r="F2705" i="11"/>
  <c r="E2705" i="11"/>
  <c r="D2705" i="11"/>
  <c r="C2705" i="11"/>
  <c r="B2705" i="11" s="1"/>
  <c r="L2704" i="11"/>
  <c r="K2704" i="11"/>
  <c r="J2704" i="11"/>
  <c r="I2704" i="11"/>
  <c r="H2704" i="11"/>
  <c r="G2704" i="11"/>
  <c r="F2704" i="11"/>
  <c r="E2704" i="11"/>
  <c r="D2704" i="11"/>
  <c r="C2704" i="11"/>
  <c r="L2703" i="11"/>
  <c r="K2703" i="11"/>
  <c r="J2703" i="11"/>
  <c r="I2703" i="11"/>
  <c r="H2703" i="11"/>
  <c r="G2703" i="11"/>
  <c r="F2703" i="11"/>
  <c r="E2703" i="11"/>
  <c r="D2703" i="11"/>
  <c r="C2703" i="11"/>
  <c r="L2702" i="11"/>
  <c r="K2702" i="11"/>
  <c r="J2702" i="11"/>
  <c r="I2702" i="11"/>
  <c r="H2702" i="11"/>
  <c r="G2702" i="11"/>
  <c r="F2702" i="11"/>
  <c r="E2702" i="11"/>
  <c r="D2702" i="11"/>
  <c r="C2702" i="11"/>
  <c r="L2701" i="11"/>
  <c r="K2701" i="11"/>
  <c r="J2701" i="11"/>
  <c r="I2701" i="11"/>
  <c r="H2701" i="11"/>
  <c r="G2701" i="11"/>
  <c r="F2701" i="11"/>
  <c r="E2701" i="11"/>
  <c r="D2701" i="11"/>
  <c r="C2701" i="11"/>
  <c r="B2701" i="11" s="1"/>
  <c r="L2700" i="11"/>
  <c r="K2700" i="11"/>
  <c r="J2700" i="11"/>
  <c r="I2700" i="11"/>
  <c r="H2700" i="11"/>
  <c r="G2700" i="11"/>
  <c r="F2700" i="11"/>
  <c r="E2700" i="11"/>
  <c r="D2700" i="11"/>
  <c r="C2700" i="11"/>
  <c r="L2699" i="11"/>
  <c r="K2699" i="11"/>
  <c r="J2699" i="11"/>
  <c r="I2699" i="11"/>
  <c r="H2699" i="11"/>
  <c r="G2699" i="11"/>
  <c r="F2699" i="11"/>
  <c r="E2699" i="11"/>
  <c r="D2699" i="11"/>
  <c r="C2699" i="11"/>
  <c r="L2698" i="11"/>
  <c r="K2698" i="11"/>
  <c r="J2698" i="11"/>
  <c r="I2698" i="11"/>
  <c r="H2698" i="11"/>
  <c r="G2698" i="11"/>
  <c r="F2698" i="11"/>
  <c r="E2698" i="11"/>
  <c r="D2698" i="11"/>
  <c r="C2698" i="11"/>
  <c r="L2697" i="11"/>
  <c r="K2697" i="11"/>
  <c r="J2697" i="11"/>
  <c r="I2697" i="11"/>
  <c r="H2697" i="11"/>
  <c r="G2697" i="11"/>
  <c r="F2697" i="11"/>
  <c r="E2697" i="11"/>
  <c r="D2697" i="11"/>
  <c r="C2697" i="11"/>
  <c r="B2697" i="11" s="1"/>
  <c r="L2696" i="11"/>
  <c r="K2696" i="11"/>
  <c r="J2696" i="11"/>
  <c r="I2696" i="11"/>
  <c r="H2696" i="11"/>
  <c r="G2696" i="11"/>
  <c r="F2696" i="11"/>
  <c r="E2696" i="11"/>
  <c r="D2696" i="11"/>
  <c r="C2696" i="11"/>
  <c r="L2695" i="11"/>
  <c r="K2695" i="11"/>
  <c r="J2695" i="11"/>
  <c r="I2695" i="11"/>
  <c r="H2695" i="11"/>
  <c r="G2695" i="11"/>
  <c r="F2695" i="11"/>
  <c r="E2695" i="11"/>
  <c r="D2695" i="11"/>
  <c r="C2695" i="11"/>
  <c r="L2694" i="11"/>
  <c r="K2694" i="11"/>
  <c r="J2694" i="11"/>
  <c r="I2694" i="11"/>
  <c r="H2694" i="11"/>
  <c r="G2694" i="11"/>
  <c r="F2694" i="11"/>
  <c r="E2694" i="11"/>
  <c r="D2694" i="11"/>
  <c r="C2694" i="11"/>
  <c r="L2693" i="11"/>
  <c r="K2693" i="11"/>
  <c r="J2693" i="11"/>
  <c r="I2693" i="11"/>
  <c r="H2693" i="11"/>
  <c r="G2693" i="11"/>
  <c r="F2693" i="11"/>
  <c r="E2693" i="11"/>
  <c r="D2693" i="11"/>
  <c r="C2693" i="11"/>
  <c r="B2693" i="11" s="1"/>
  <c r="L2692" i="11"/>
  <c r="K2692" i="11"/>
  <c r="J2692" i="11"/>
  <c r="I2692" i="11"/>
  <c r="H2692" i="11"/>
  <c r="G2692" i="11"/>
  <c r="F2692" i="11"/>
  <c r="E2692" i="11"/>
  <c r="D2692" i="11"/>
  <c r="C2692" i="11"/>
  <c r="L2691" i="11"/>
  <c r="K2691" i="11"/>
  <c r="J2691" i="11"/>
  <c r="I2691" i="11"/>
  <c r="H2691" i="11"/>
  <c r="G2691" i="11"/>
  <c r="F2691" i="11"/>
  <c r="E2691" i="11"/>
  <c r="D2691" i="11"/>
  <c r="C2691" i="11"/>
  <c r="L2690" i="11"/>
  <c r="K2690" i="11"/>
  <c r="J2690" i="11"/>
  <c r="I2690" i="11"/>
  <c r="H2690" i="11"/>
  <c r="G2690" i="11"/>
  <c r="F2690" i="11"/>
  <c r="E2690" i="11"/>
  <c r="D2690" i="11"/>
  <c r="C2690" i="11"/>
  <c r="L2689" i="11"/>
  <c r="K2689" i="11"/>
  <c r="J2689" i="11"/>
  <c r="I2689" i="11"/>
  <c r="H2689" i="11"/>
  <c r="G2689" i="11"/>
  <c r="F2689" i="11"/>
  <c r="E2689" i="11"/>
  <c r="D2689" i="11"/>
  <c r="C2689" i="11"/>
  <c r="B2689" i="11" s="1"/>
  <c r="L2688" i="11"/>
  <c r="K2688" i="11"/>
  <c r="J2688" i="11"/>
  <c r="I2688" i="11"/>
  <c r="H2688" i="11"/>
  <c r="G2688" i="11"/>
  <c r="F2688" i="11"/>
  <c r="E2688" i="11"/>
  <c r="D2688" i="11"/>
  <c r="C2688" i="11"/>
  <c r="L2687" i="11"/>
  <c r="K2687" i="11"/>
  <c r="J2687" i="11"/>
  <c r="I2687" i="11"/>
  <c r="H2687" i="11"/>
  <c r="G2687" i="11"/>
  <c r="F2687" i="11"/>
  <c r="E2687" i="11"/>
  <c r="D2687" i="11"/>
  <c r="C2687" i="11"/>
  <c r="L2686" i="11"/>
  <c r="K2686" i="11"/>
  <c r="J2686" i="11"/>
  <c r="I2686" i="11"/>
  <c r="H2686" i="11"/>
  <c r="G2686" i="11"/>
  <c r="F2686" i="11"/>
  <c r="E2686" i="11"/>
  <c r="D2686" i="11"/>
  <c r="C2686" i="11"/>
  <c r="L2685" i="11"/>
  <c r="K2685" i="11"/>
  <c r="J2685" i="11"/>
  <c r="I2685" i="11"/>
  <c r="H2685" i="11"/>
  <c r="G2685" i="11"/>
  <c r="F2685" i="11"/>
  <c r="E2685" i="11"/>
  <c r="D2685" i="11"/>
  <c r="C2685" i="11"/>
  <c r="B2685" i="11" s="1"/>
  <c r="L2684" i="11"/>
  <c r="K2684" i="11"/>
  <c r="J2684" i="11"/>
  <c r="I2684" i="11"/>
  <c r="H2684" i="11"/>
  <c r="G2684" i="11"/>
  <c r="F2684" i="11"/>
  <c r="E2684" i="11"/>
  <c r="D2684" i="11"/>
  <c r="C2684" i="11"/>
  <c r="L2683" i="11"/>
  <c r="K2683" i="11"/>
  <c r="J2683" i="11"/>
  <c r="I2683" i="11"/>
  <c r="H2683" i="11"/>
  <c r="G2683" i="11"/>
  <c r="F2683" i="11"/>
  <c r="E2683" i="11"/>
  <c r="D2683" i="11"/>
  <c r="C2683" i="11"/>
  <c r="L2682" i="11"/>
  <c r="K2682" i="11"/>
  <c r="J2682" i="11"/>
  <c r="I2682" i="11"/>
  <c r="H2682" i="11"/>
  <c r="G2682" i="11"/>
  <c r="F2682" i="11"/>
  <c r="E2682" i="11"/>
  <c r="D2682" i="11"/>
  <c r="C2682" i="11"/>
  <c r="L2681" i="11"/>
  <c r="K2681" i="11"/>
  <c r="J2681" i="11"/>
  <c r="I2681" i="11"/>
  <c r="H2681" i="11"/>
  <c r="G2681" i="11"/>
  <c r="F2681" i="11"/>
  <c r="E2681" i="11"/>
  <c r="D2681" i="11"/>
  <c r="C2681" i="11"/>
  <c r="B2681" i="11" s="1"/>
  <c r="L2680" i="11"/>
  <c r="K2680" i="11"/>
  <c r="J2680" i="11"/>
  <c r="I2680" i="11"/>
  <c r="H2680" i="11"/>
  <c r="G2680" i="11"/>
  <c r="F2680" i="11"/>
  <c r="E2680" i="11"/>
  <c r="D2680" i="11"/>
  <c r="C2680" i="11"/>
  <c r="L2679" i="11"/>
  <c r="K2679" i="11"/>
  <c r="J2679" i="11"/>
  <c r="I2679" i="11"/>
  <c r="H2679" i="11"/>
  <c r="G2679" i="11"/>
  <c r="F2679" i="11"/>
  <c r="E2679" i="11"/>
  <c r="D2679" i="11"/>
  <c r="C2679" i="11"/>
  <c r="L2678" i="11"/>
  <c r="K2678" i="11"/>
  <c r="J2678" i="11"/>
  <c r="I2678" i="11"/>
  <c r="H2678" i="11"/>
  <c r="G2678" i="11"/>
  <c r="F2678" i="11"/>
  <c r="E2678" i="11"/>
  <c r="D2678" i="11"/>
  <c r="C2678" i="11"/>
  <c r="L2677" i="11"/>
  <c r="K2677" i="11"/>
  <c r="J2677" i="11"/>
  <c r="I2677" i="11"/>
  <c r="H2677" i="11"/>
  <c r="G2677" i="11"/>
  <c r="F2677" i="11"/>
  <c r="E2677" i="11"/>
  <c r="D2677" i="11"/>
  <c r="C2677" i="11"/>
  <c r="B2677" i="11" s="1"/>
  <c r="L2676" i="11"/>
  <c r="K2676" i="11"/>
  <c r="J2676" i="11"/>
  <c r="I2676" i="11"/>
  <c r="H2676" i="11"/>
  <c r="G2676" i="11"/>
  <c r="F2676" i="11"/>
  <c r="E2676" i="11"/>
  <c r="D2676" i="11"/>
  <c r="C2676" i="11"/>
  <c r="L2675" i="11"/>
  <c r="K2675" i="11"/>
  <c r="J2675" i="11"/>
  <c r="I2675" i="11"/>
  <c r="H2675" i="11"/>
  <c r="G2675" i="11"/>
  <c r="F2675" i="11"/>
  <c r="E2675" i="11"/>
  <c r="D2675" i="11"/>
  <c r="C2675" i="11"/>
  <c r="L2674" i="11"/>
  <c r="K2674" i="11"/>
  <c r="J2674" i="11"/>
  <c r="I2674" i="11"/>
  <c r="H2674" i="11"/>
  <c r="G2674" i="11"/>
  <c r="F2674" i="11"/>
  <c r="E2674" i="11"/>
  <c r="D2674" i="11"/>
  <c r="C2674" i="11"/>
  <c r="L2673" i="11"/>
  <c r="K2673" i="11"/>
  <c r="J2673" i="11"/>
  <c r="I2673" i="11"/>
  <c r="H2673" i="11"/>
  <c r="G2673" i="11"/>
  <c r="F2673" i="11"/>
  <c r="E2673" i="11"/>
  <c r="D2673" i="11"/>
  <c r="C2673" i="11"/>
  <c r="B2673" i="11" s="1"/>
  <c r="L2672" i="11"/>
  <c r="K2672" i="11"/>
  <c r="J2672" i="11"/>
  <c r="I2672" i="11"/>
  <c r="H2672" i="11"/>
  <c r="G2672" i="11"/>
  <c r="F2672" i="11"/>
  <c r="E2672" i="11"/>
  <c r="D2672" i="11"/>
  <c r="C2672" i="11"/>
  <c r="L2671" i="11"/>
  <c r="K2671" i="11"/>
  <c r="J2671" i="11"/>
  <c r="I2671" i="11"/>
  <c r="H2671" i="11"/>
  <c r="G2671" i="11"/>
  <c r="F2671" i="11"/>
  <c r="E2671" i="11"/>
  <c r="D2671" i="11"/>
  <c r="C2671" i="11"/>
  <c r="L2670" i="11"/>
  <c r="K2670" i="11"/>
  <c r="J2670" i="11"/>
  <c r="I2670" i="11"/>
  <c r="H2670" i="11"/>
  <c r="G2670" i="11"/>
  <c r="F2670" i="11"/>
  <c r="E2670" i="11"/>
  <c r="D2670" i="11"/>
  <c r="C2670" i="11"/>
  <c r="L2669" i="11"/>
  <c r="K2669" i="11"/>
  <c r="J2669" i="11"/>
  <c r="I2669" i="11"/>
  <c r="H2669" i="11"/>
  <c r="G2669" i="11"/>
  <c r="F2669" i="11"/>
  <c r="E2669" i="11"/>
  <c r="D2669" i="11"/>
  <c r="C2669" i="11"/>
  <c r="B2669" i="11" s="1"/>
  <c r="L2668" i="11"/>
  <c r="K2668" i="11"/>
  <c r="J2668" i="11"/>
  <c r="I2668" i="11"/>
  <c r="H2668" i="11"/>
  <c r="G2668" i="11"/>
  <c r="F2668" i="11"/>
  <c r="E2668" i="11"/>
  <c r="D2668" i="11"/>
  <c r="C2668" i="11"/>
  <c r="L2667" i="11"/>
  <c r="K2667" i="11"/>
  <c r="J2667" i="11"/>
  <c r="I2667" i="11"/>
  <c r="H2667" i="11"/>
  <c r="G2667" i="11"/>
  <c r="F2667" i="11"/>
  <c r="E2667" i="11"/>
  <c r="D2667" i="11"/>
  <c r="C2667" i="11"/>
  <c r="L2666" i="11"/>
  <c r="K2666" i="11"/>
  <c r="J2666" i="11"/>
  <c r="I2666" i="11"/>
  <c r="H2666" i="11"/>
  <c r="G2666" i="11"/>
  <c r="F2666" i="11"/>
  <c r="E2666" i="11"/>
  <c r="D2666" i="11"/>
  <c r="C2666" i="11"/>
  <c r="L2665" i="11"/>
  <c r="K2665" i="11"/>
  <c r="J2665" i="11"/>
  <c r="I2665" i="11"/>
  <c r="H2665" i="11"/>
  <c r="G2665" i="11"/>
  <c r="F2665" i="11"/>
  <c r="E2665" i="11"/>
  <c r="D2665" i="11"/>
  <c r="C2665" i="11"/>
  <c r="B2665" i="11" s="1"/>
  <c r="L2664" i="11"/>
  <c r="K2664" i="11"/>
  <c r="J2664" i="11"/>
  <c r="I2664" i="11"/>
  <c r="H2664" i="11"/>
  <c r="G2664" i="11"/>
  <c r="F2664" i="11"/>
  <c r="E2664" i="11"/>
  <c r="D2664" i="11"/>
  <c r="C2664" i="11"/>
  <c r="L2663" i="11"/>
  <c r="K2663" i="11"/>
  <c r="J2663" i="11"/>
  <c r="I2663" i="11"/>
  <c r="H2663" i="11"/>
  <c r="G2663" i="11"/>
  <c r="F2663" i="11"/>
  <c r="E2663" i="11"/>
  <c r="D2663" i="11"/>
  <c r="C2663" i="11"/>
  <c r="L2662" i="11"/>
  <c r="K2662" i="11"/>
  <c r="J2662" i="11"/>
  <c r="I2662" i="11"/>
  <c r="H2662" i="11"/>
  <c r="G2662" i="11"/>
  <c r="F2662" i="11"/>
  <c r="E2662" i="11"/>
  <c r="D2662" i="11"/>
  <c r="C2662" i="11"/>
  <c r="L2661" i="11"/>
  <c r="K2661" i="11"/>
  <c r="J2661" i="11"/>
  <c r="I2661" i="11"/>
  <c r="H2661" i="11"/>
  <c r="G2661" i="11"/>
  <c r="F2661" i="11"/>
  <c r="E2661" i="11"/>
  <c r="D2661" i="11"/>
  <c r="C2661" i="11"/>
  <c r="B2661" i="11" s="1"/>
  <c r="L2660" i="11"/>
  <c r="K2660" i="11"/>
  <c r="J2660" i="11"/>
  <c r="I2660" i="11"/>
  <c r="H2660" i="11"/>
  <c r="G2660" i="11"/>
  <c r="F2660" i="11"/>
  <c r="E2660" i="11"/>
  <c r="D2660" i="11"/>
  <c r="C2660" i="11"/>
  <c r="L2659" i="11"/>
  <c r="K2659" i="11"/>
  <c r="J2659" i="11"/>
  <c r="I2659" i="11"/>
  <c r="H2659" i="11"/>
  <c r="G2659" i="11"/>
  <c r="F2659" i="11"/>
  <c r="E2659" i="11"/>
  <c r="D2659" i="11"/>
  <c r="C2659" i="11"/>
  <c r="L2658" i="11"/>
  <c r="K2658" i="11"/>
  <c r="J2658" i="11"/>
  <c r="I2658" i="11"/>
  <c r="H2658" i="11"/>
  <c r="G2658" i="11"/>
  <c r="F2658" i="11"/>
  <c r="E2658" i="11"/>
  <c r="D2658" i="11"/>
  <c r="C2658" i="11"/>
  <c r="L2657" i="11"/>
  <c r="K2657" i="11"/>
  <c r="J2657" i="11"/>
  <c r="I2657" i="11"/>
  <c r="H2657" i="11"/>
  <c r="G2657" i="11"/>
  <c r="F2657" i="11"/>
  <c r="E2657" i="11"/>
  <c r="D2657" i="11"/>
  <c r="C2657" i="11"/>
  <c r="B2657" i="11" s="1"/>
  <c r="L2656" i="11"/>
  <c r="K2656" i="11"/>
  <c r="J2656" i="11"/>
  <c r="I2656" i="11"/>
  <c r="H2656" i="11"/>
  <c r="G2656" i="11"/>
  <c r="F2656" i="11"/>
  <c r="E2656" i="11"/>
  <c r="D2656" i="11"/>
  <c r="C2656" i="11"/>
  <c r="L2655" i="11"/>
  <c r="K2655" i="11"/>
  <c r="J2655" i="11"/>
  <c r="I2655" i="11"/>
  <c r="H2655" i="11"/>
  <c r="G2655" i="11"/>
  <c r="F2655" i="11"/>
  <c r="E2655" i="11"/>
  <c r="D2655" i="11"/>
  <c r="C2655" i="11"/>
  <c r="L2654" i="11"/>
  <c r="K2654" i="11"/>
  <c r="J2654" i="11"/>
  <c r="I2654" i="11"/>
  <c r="H2654" i="11"/>
  <c r="G2654" i="11"/>
  <c r="F2654" i="11"/>
  <c r="E2654" i="11"/>
  <c r="D2654" i="11"/>
  <c r="C2654" i="11"/>
  <c r="L2653" i="11"/>
  <c r="K2653" i="11"/>
  <c r="J2653" i="11"/>
  <c r="I2653" i="11"/>
  <c r="H2653" i="11"/>
  <c r="G2653" i="11"/>
  <c r="F2653" i="11"/>
  <c r="E2653" i="11"/>
  <c r="D2653" i="11"/>
  <c r="C2653" i="11"/>
  <c r="B2653" i="11" s="1"/>
  <c r="L2652" i="11"/>
  <c r="K2652" i="11"/>
  <c r="J2652" i="11"/>
  <c r="I2652" i="11"/>
  <c r="H2652" i="11"/>
  <c r="G2652" i="11"/>
  <c r="F2652" i="11"/>
  <c r="E2652" i="11"/>
  <c r="D2652" i="11"/>
  <c r="C2652" i="11"/>
  <c r="L2651" i="11"/>
  <c r="K2651" i="11"/>
  <c r="J2651" i="11"/>
  <c r="I2651" i="11"/>
  <c r="H2651" i="11"/>
  <c r="G2651" i="11"/>
  <c r="F2651" i="11"/>
  <c r="E2651" i="11"/>
  <c r="D2651" i="11"/>
  <c r="C2651" i="11"/>
  <c r="L2650" i="11"/>
  <c r="K2650" i="11"/>
  <c r="J2650" i="11"/>
  <c r="I2650" i="11"/>
  <c r="H2650" i="11"/>
  <c r="G2650" i="11"/>
  <c r="F2650" i="11"/>
  <c r="E2650" i="11"/>
  <c r="D2650" i="11"/>
  <c r="C2650" i="11"/>
  <c r="L2649" i="11"/>
  <c r="K2649" i="11"/>
  <c r="J2649" i="11"/>
  <c r="I2649" i="11"/>
  <c r="H2649" i="11"/>
  <c r="G2649" i="11"/>
  <c r="F2649" i="11"/>
  <c r="E2649" i="11"/>
  <c r="D2649" i="11"/>
  <c r="C2649" i="11"/>
  <c r="B2649" i="11" s="1"/>
  <c r="L2648" i="11"/>
  <c r="K2648" i="11"/>
  <c r="J2648" i="11"/>
  <c r="I2648" i="11"/>
  <c r="H2648" i="11"/>
  <c r="G2648" i="11"/>
  <c r="F2648" i="11"/>
  <c r="E2648" i="11"/>
  <c r="D2648" i="11"/>
  <c r="C2648" i="11"/>
  <c r="L2647" i="11"/>
  <c r="K2647" i="11"/>
  <c r="J2647" i="11"/>
  <c r="I2647" i="11"/>
  <c r="H2647" i="11"/>
  <c r="G2647" i="11"/>
  <c r="F2647" i="11"/>
  <c r="E2647" i="11"/>
  <c r="D2647" i="11"/>
  <c r="C2647" i="11"/>
  <c r="L2646" i="11"/>
  <c r="K2646" i="11"/>
  <c r="J2646" i="11"/>
  <c r="I2646" i="11"/>
  <c r="H2646" i="11"/>
  <c r="G2646" i="11"/>
  <c r="F2646" i="11"/>
  <c r="E2646" i="11"/>
  <c r="D2646" i="11"/>
  <c r="C2646" i="11"/>
  <c r="L2645" i="11"/>
  <c r="K2645" i="11"/>
  <c r="J2645" i="11"/>
  <c r="I2645" i="11"/>
  <c r="H2645" i="11"/>
  <c r="G2645" i="11"/>
  <c r="F2645" i="11"/>
  <c r="E2645" i="11"/>
  <c r="D2645" i="11"/>
  <c r="C2645" i="11"/>
  <c r="B2645" i="11" s="1"/>
  <c r="L2644" i="11"/>
  <c r="K2644" i="11"/>
  <c r="J2644" i="11"/>
  <c r="I2644" i="11"/>
  <c r="H2644" i="11"/>
  <c r="G2644" i="11"/>
  <c r="F2644" i="11"/>
  <c r="E2644" i="11"/>
  <c r="D2644" i="11"/>
  <c r="C2644" i="11"/>
  <c r="L2643" i="11"/>
  <c r="K2643" i="11"/>
  <c r="J2643" i="11"/>
  <c r="I2643" i="11"/>
  <c r="H2643" i="11"/>
  <c r="G2643" i="11"/>
  <c r="F2643" i="11"/>
  <c r="E2643" i="11"/>
  <c r="D2643" i="11"/>
  <c r="C2643" i="11"/>
  <c r="L2642" i="11"/>
  <c r="K2642" i="11"/>
  <c r="J2642" i="11"/>
  <c r="I2642" i="11"/>
  <c r="H2642" i="11"/>
  <c r="G2642" i="11"/>
  <c r="F2642" i="11"/>
  <c r="E2642" i="11"/>
  <c r="D2642" i="11"/>
  <c r="C2642" i="11"/>
  <c r="L2641" i="11"/>
  <c r="K2641" i="11"/>
  <c r="J2641" i="11"/>
  <c r="I2641" i="11"/>
  <c r="H2641" i="11"/>
  <c r="G2641" i="11"/>
  <c r="F2641" i="11"/>
  <c r="E2641" i="11"/>
  <c r="D2641" i="11"/>
  <c r="C2641" i="11"/>
  <c r="B2641" i="11" s="1"/>
  <c r="L2640" i="11"/>
  <c r="K2640" i="11"/>
  <c r="J2640" i="11"/>
  <c r="I2640" i="11"/>
  <c r="H2640" i="11"/>
  <c r="G2640" i="11"/>
  <c r="F2640" i="11"/>
  <c r="E2640" i="11"/>
  <c r="D2640" i="11"/>
  <c r="C2640" i="11"/>
  <c r="L2639" i="11"/>
  <c r="K2639" i="11"/>
  <c r="J2639" i="11"/>
  <c r="I2639" i="11"/>
  <c r="H2639" i="11"/>
  <c r="G2639" i="11"/>
  <c r="F2639" i="11"/>
  <c r="E2639" i="11"/>
  <c r="D2639" i="11"/>
  <c r="C2639" i="11"/>
  <c r="L2638" i="11"/>
  <c r="K2638" i="11"/>
  <c r="J2638" i="11"/>
  <c r="I2638" i="11"/>
  <c r="H2638" i="11"/>
  <c r="G2638" i="11"/>
  <c r="F2638" i="11"/>
  <c r="E2638" i="11"/>
  <c r="D2638" i="11"/>
  <c r="C2638" i="11"/>
  <c r="L2637" i="11"/>
  <c r="K2637" i="11"/>
  <c r="J2637" i="11"/>
  <c r="I2637" i="11"/>
  <c r="H2637" i="11"/>
  <c r="G2637" i="11"/>
  <c r="F2637" i="11"/>
  <c r="E2637" i="11"/>
  <c r="D2637" i="11"/>
  <c r="C2637" i="11"/>
  <c r="B2637" i="11" s="1"/>
  <c r="L2636" i="11"/>
  <c r="K2636" i="11"/>
  <c r="J2636" i="11"/>
  <c r="I2636" i="11"/>
  <c r="H2636" i="11"/>
  <c r="G2636" i="11"/>
  <c r="F2636" i="11"/>
  <c r="E2636" i="11"/>
  <c r="D2636" i="11"/>
  <c r="C2636" i="11"/>
  <c r="L2635" i="11"/>
  <c r="K2635" i="11"/>
  <c r="J2635" i="11"/>
  <c r="I2635" i="11"/>
  <c r="H2635" i="11"/>
  <c r="G2635" i="11"/>
  <c r="F2635" i="11"/>
  <c r="E2635" i="11"/>
  <c r="D2635" i="11"/>
  <c r="C2635" i="11"/>
  <c r="L2634" i="11"/>
  <c r="K2634" i="11"/>
  <c r="J2634" i="11"/>
  <c r="I2634" i="11"/>
  <c r="H2634" i="11"/>
  <c r="G2634" i="11"/>
  <c r="F2634" i="11"/>
  <c r="E2634" i="11"/>
  <c r="D2634" i="11"/>
  <c r="C2634" i="11"/>
  <c r="L2633" i="11"/>
  <c r="K2633" i="11"/>
  <c r="J2633" i="11"/>
  <c r="I2633" i="11"/>
  <c r="H2633" i="11"/>
  <c r="G2633" i="11"/>
  <c r="F2633" i="11"/>
  <c r="E2633" i="11"/>
  <c r="D2633" i="11"/>
  <c r="C2633" i="11"/>
  <c r="B2633" i="11" s="1"/>
  <c r="L2632" i="11"/>
  <c r="K2632" i="11"/>
  <c r="J2632" i="11"/>
  <c r="I2632" i="11"/>
  <c r="H2632" i="11"/>
  <c r="G2632" i="11"/>
  <c r="F2632" i="11"/>
  <c r="E2632" i="11"/>
  <c r="D2632" i="11"/>
  <c r="C2632" i="11"/>
  <c r="L2631" i="11"/>
  <c r="K2631" i="11"/>
  <c r="J2631" i="11"/>
  <c r="I2631" i="11"/>
  <c r="H2631" i="11"/>
  <c r="G2631" i="11"/>
  <c r="F2631" i="11"/>
  <c r="E2631" i="11"/>
  <c r="D2631" i="11"/>
  <c r="C2631" i="11"/>
  <c r="L2630" i="11"/>
  <c r="K2630" i="11"/>
  <c r="J2630" i="11"/>
  <c r="I2630" i="11"/>
  <c r="H2630" i="11"/>
  <c r="G2630" i="11"/>
  <c r="F2630" i="11"/>
  <c r="E2630" i="11"/>
  <c r="D2630" i="11"/>
  <c r="C2630" i="11"/>
  <c r="L2629" i="11"/>
  <c r="K2629" i="11"/>
  <c r="J2629" i="11"/>
  <c r="I2629" i="11"/>
  <c r="H2629" i="11"/>
  <c r="G2629" i="11"/>
  <c r="F2629" i="11"/>
  <c r="E2629" i="11"/>
  <c r="D2629" i="11"/>
  <c r="C2629" i="11"/>
  <c r="B2629" i="11" s="1"/>
  <c r="L2628" i="11"/>
  <c r="K2628" i="11"/>
  <c r="J2628" i="11"/>
  <c r="I2628" i="11"/>
  <c r="H2628" i="11"/>
  <c r="G2628" i="11"/>
  <c r="F2628" i="11"/>
  <c r="E2628" i="11"/>
  <c r="D2628" i="11"/>
  <c r="C2628" i="11"/>
  <c r="L2627" i="11"/>
  <c r="K2627" i="11"/>
  <c r="J2627" i="11"/>
  <c r="I2627" i="11"/>
  <c r="H2627" i="11"/>
  <c r="G2627" i="11"/>
  <c r="F2627" i="11"/>
  <c r="E2627" i="11"/>
  <c r="D2627" i="11"/>
  <c r="C2627" i="11"/>
  <c r="L2626" i="11"/>
  <c r="K2626" i="11"/>
  <c r="J2626" i="11"/>
  <c r="I2626" i="11"/>
  <c r="H2626" i="11"/>
  <c r="G2626" i="11"/>
  <c r="F2626" i="11"/>
  <c r="E2626" i="11"/>
  <c r="D2626" i="11"/>
  <c r="C2626" i="11"/>
  <c r="L2625" i="11"/>
  <c r="K2625" i="11"/>
  <c r="J2625" i="11"/>
  <c r="I2625" i="11"/>
  <c r="H2625" i="11"/>
  <c r="G2625" i="11"/>
  <c r="F2625" i="11"/>
  <c r="E2625" i="11"/>
  <c r="D2625" i="11"/>
  <c r="C2625" i="11"/>
  <c r="B2625" i="11" s="1"/>
  <c r="L2624" i="11"/>
  <c r="K2624" i="11"/>
  <c r="J2624" i="11"/>
  <c r="I2624" i="11"/>
  <c r="H2624" i="11"/>
  <c r="G2624" i="11"/>
  <c r="F2624" i="11"/>
  <c r="E2624" i="11"/>
  <c r="D2624" i="11"/>
  <c r="C2624" i="11"/>
  <c r="L2623" i="11"/>
  <c r="K2623" i="11"/>
  <c r="J2623" i="11"/>
  <c r="I2623" i="11"/>
  <c r="H2623" i="11"/>
  <c r="G2623" i="11"/>
  <c r="F2623" i="11"/>
  <c r="E2623" i="11"/>
  <c r="D2623" i="11"/>
  <c r="C2623" i="11"/>
  <c r="L2622" i="11"/>
  <c r="K2622" i="11"/>
  <c r="J2622" i="11"/>
  <c r="I2622" i="11"/>
  <c r="H2622" i="11"/>
  <c r="G2622" i="11"/>
  <c r="F2622" i="11"/>
  <c r="E2622" i="11"/>
  <c r="D2622" i="11"/>
  <c r="C2622" i="11"/>
  <c r="L2621" i="11"/>
  <c r="K2621" i="11"/>
  <c r="J2621" i="11"/>
  <c r="I2621" i="11"/>
  <c r="H2621" i="11"/>
  <c r="G2621" i="11"/>
  <c r="F2621" i="11"/>
  <c r="E2621" i="11"/>
  <c r="D2621" i="11"/>
  <c r="C2621" i="11"/>
  <c r="B2621" i="11" s="1"/>
  <c r="L2620" i="11"/>
  <c r="K2620" i="11"/>
  <c r="J2620" i="11"/>
  <c r="I2620" i="11"/>
  <c r="H2620" i="11"/>
  <c r="G2620" i="11"/>
  <c r="F2620" i="11"/>
  <c r="E2620" i="11"/>
  <c r="D2620" i="11"/>
  <c r="C2620" i="11"/>
  <c r="L2619" i="11"/>
  <c r="K2619" i="11"/>
  <c r="J2619" i="11"/>
  <c r="I2619" i="11"/>
  <c r="H2619" i="11"/>
  <c r="G2619" i="11"/>
  <c r="F2619" i="11"/>
  <c r="E2619" i="11"/>
  <c r="D2619" i="11"/>
  <c r="C2619" i="11"/>
  <c r="L2618" i="11"/>
  <c r="K2618" i="11"/>
  <c r="J2618" i="11"/>
  <c r="I2618" i="11"/>
  <c r="H2618" i="11"/>
  <c r="G2618" i="11"/>
  <c r="F2618" i="11"/>
  <c r="E2618" i="11"/>
  <c r="D2618" i="11"/>
  <c r="C2618" i="11"/>
  <c r="L2617" i="11"/>
  <c r="K2617" i="11"/>
  <c r="J2617" i="11"/>
  <c r="I2617" i="11"/>
  <c r="H2617" i="11"/>
  <c r="G2617" i="11"/>
  <c r="F2617" i="11"/>
  <c r="E2617" i="11"/>
  <c r="D2617" i="11"/>
  <c r="C2617" i="11"/>
  <c r="B2617" i="11" s="1"/>
  <c r="L2616" i="11"/>
  <c r="K2616" i="11"/>
  <c r="J2616" i="11"/>
  <c r="I2616" i="11"/>
  <c r="H2616" i="11"/>
  <c r="G2616" i="11"/>
  <c r="F2616" i="11"/>
  <c r="E2616" i="11"/>
  <c r="D2616" i="11"/>
  <c r="C2616" i="11"/>
  <c r="L2615" i="11"/>
  <c r="K2615" i="11"/>
  <c r="J2615" i="11"/>
  <c r="I2615" i="11"/>
  <c r="H2615" i="11"/>
  <c r="G2615" i="11"/>
  <c r="F2615" i="11"/>
  <c r="E2615" i="11"/>
  <c r="D2615" i="11"/>
  <c r="C2615" i="11"/>
  <c r="L2614" i="11"/>
  <c r="K2614" i="11"/>
  <c r="J2614" i="11"/>
  <c r="I2614" i="11"/>
  <c r="H2614" i="11"/>
  <c r="G2614" i="11"/>
  <c r="F2614" i="11"/>
  <c r="E2614" i="11"/>
  <c r="D2614" i="11"/>
  <c r="C2614" i="11"/>
  <c r="L2613" i="11"/>
  <c r="K2613" i="11"/>
  <c r="J2613" i="11"/>
  <c r="I2613" i="11"/>
  <c r="H2613" i="11"/>
  <c r="G2613" i="11"/>
  <c r="F2613" i="11"/>
  <c r="E2613" i="11"/>
  <c r="D2613" i="11"/>
  <c r="C2613" i="11"/>
  <c r="B2613" i="11" s="1"/>
  <c r="L2612" i="11"/>
  <c r="K2612" i="11"/>
  <c r="J2612" i="11"/>
  <c r="I2612" i="11"/>
  <c r="H2612" i="11"/>
  <c r="G2612" i="11"/>
  <c r="F2612" i="11"/>
  <c r="E2612" i="11"/>
  <c r="D2612" i="11"/>
  <c r="C2612" i="11"/>
  <c r="L2611" i="11"/>
  <c r="K2611" i="11"/>
  <c r="J2611" i="11"/>
  <c r="I2611" i="11"/>
  <c r="H2611" i="11"/>
  <c r="G2611" i="11"/>
  <c r="F2611" i="11"/>
  <c r="E2611" i="11"/>
  <c r="D2611" i="11"/>
  <c r="C2611" i="11"/>
  <c r="L2610" i="11"/>
  <c r="K2610" i="11"/>
  <c r="J2610" i="11"/>
  <c r="I2610" i="11"/>
  <c r="H2610" i="11"/>
  <c r="G2610" i="11"/>
  <c r="F2610" i="11"/>
  <c r="E2610" i="11"/>
  <c r="D2610" i="11"/>
  <c r="C2610" i="11"/>
  <c r="L2609" i="11"/>
  <c r="K2609" i="11"/>
  <c r="J2609" i="11"/>
  <c r="I2609" i="11"/>
  <c r="H2609" i="11"/>
  <c r="G2609" i="11"/>
  <c r="F2609" i="11"/>
  <c r="E2609" i="11"/>
  <c r="D2609" i="11"/>
  <c r="C2609" i="11"/>
  <c r="B2609" i="11" s="1"/>
  <c r="L2608" i="11"/>
  <c r="K2608" i="11"/>
  <c r="J2608" i="11"/>
  <c r="I2608" i="11"/>
  <c r="H2608" i="11"/>
  <c r="G2608" i="11"/>
  <c r="F2608" i="11"/>
  <c r="E2608" i="11"/>
  <c r="D2608" i="11"/>
  <c r="C2608" i="11"/>
  <c r="L2607" i="11"/>
  <c r="K2607" i="11"/>
  <c r="J2607" i="11"/>
  <c r="I2607" i="11"/>
  <c r="H2607" i="11"/>
  <c r="G2607" i="11"/>
  <c r="F2607" i="11"/>
  <c r="E2607" i="11"/>
  <c r="D2607" i="11"/>
  <c r="C2607" i="11"/>
  <c r="L2606" i="11"/>
  <c r="K2606" i="11"/>
  <c r="J2606" i="11"/>
  <c r="I2606" i="11"/>
  <c r="H2606" i="11"/>
  <c r="G2606" i="11"/>
  <c r="F2606" i="11"/>
  <c r="E2606" i="11"/>
  <c r="D2606" i="11"/>
  <c r="C2606" i="11"/>
  <c r="L2605" i="11"/>
  <c r="K2605" i="11"/>
  <c r="J2605" i="11"/>
  <c r="I2605" i="11"/>
  <c r="H2605" i="11"/>
  <c r="G2605" i="11"/>
  <c r="F2605" i="11"/>
  <c r="E2605" i="11"/>
  <c r="D2605" i="11"/>
  <c r="C2605" i="11"/>
  <c r="B2605" i="11" s="1"/>
  <c r="L2604" i="11"/>
  <c r="K2604" i="11"/>
  <c r="J2604" i="11"/>
  <c r="I2604" i="11"/>
  <c r="H2604" i="11"/>
  <c r="G2604" i="11"/>
  <c r="F2604" i="11"/>
  <c r="E2604" i="11"/>
  <c r="D2604" i="11"/>
  <c r="C2604" i="11"/>
  <c r="L2603" i="11"/>
  <c r="K2603" i="11"/>
  <c r="J2603" i="11"/>
  <c r="I2603" i="11"/>
  <c r="H2603" i="11"/>
  <c r="G2603" i="11"/>
  <c r="F2603" i="11"/>
  <c r="E2603" i="11"/>
  <c r="D2603" i="11"/>
  <c r="C2603" i="11"/>
  <c r="L2602" i="11"/>
  <c r="K2602" i="11"/>
  <c r="J2602" i="11"/>
  <c r="I2602" i="11"/>
  <c r="H2602" i="11"/>
  <c r="G2602" i="11"/>
  <c r="F2602" i="11"/>
  <c r="E2602" i="11"/>
  <c r="D2602" i="11"/>
  <c r="C2602" i="11"/>
  <c r="L2601" i="11"/>
  <c r="K2601" i="11"/>
  <c r="J2601" i="11"/>
  <c r="I2601" i="11"/>
  <c r="H2601" i="11"/>
  <c r="G2601" i="11"/>
  <c r="F2601" i="11"/>
  <c r="E2601" i="11"/>
  <c r="D2601" i="11"/>
  <c r="C2601" i="11"/>
  <c r="B2601" i="11" s="1"/>
  <c r="L2600" i="11"/>
  <c r="K2600" i="11"/>
  <c r="J2600" i="11"/>
  <c r="I2600" i="11"/>
  <c r="H2600" i="11"/>
  <c r="G2600" i="11"/>
  <c r="F2600" i="11"/>
  <c r="E2600" i="11"/>
  <c r="D2600" i="11"/>
  <c r="C2600" i="11"/>
  <c r="L2599" i="11"/>
  <c r="K2599" i="11"/>
  <c r="J2599" i="11"/>
  <c r="I2599" i="11"/>
  <c r="H2599" i="11"/>
  <c r="G2599" i="11"/>
  <c r="F2599" i="11"/>
  <c r="E2599" i="11"/>
  <c r="D2599" i="11"/>
  <c r="C2599" i="11"/>
  <c r="L2598" i="11"/>
  <c r="K2598" i="11"/>
  <c r="J2598" i="11"/>
  <c r="I2598" i="11"/>
  <c r="H2598" i="11"/>
  <c r="G2598" i="11"/>
  <c r="F2598" i="11"/>
  <c r="E2598" i="11"/>
  <c r="D2598" i="11"/>
  <c r="C2598" i="11"/>
  <c r="L2597" i="11"/>
  <c r="K2597" i="11"/>
  <c r="J2597" i="11"/>
  <c r="I2597" i="11"/>
  <c r="H2597" i="11"/>
  <c r="G2597" i="11"/>
  <c r="F2597" i="11"/>
  <c r="E2597" i="11"/>
  <c r="D2597" i="11"/>
  <c r="C2597" i="11"/>
  <c r="B2597" i="11" s="1"/>
  <c r="L2596" i="11"/>
  <c r="K2596" i="11"/>
  <c r="J2596" i="11"/>
  <c r="I2596" i="11"/>
  <c r="H2596" i="11"/>
  <c r="G2596" i="11"/>
  <c r="F2596" i="11"/>
  <c r="E2596" i="11"/>
  <c r="D2596" i="11"/>
  <c r="C2596" i="11"/>
  <c r="L2595" i="11"/>
  <c r="K2595" i="11"/>
  <c r="J2595" i="11"/>
  <c r="I2595" i="11"/>
  <c r="H2595" i="11"/>
  <c r="G2595" i="11"/>
  <c r="F2595" i="11"/>
  <c r="E2595" i="11"/>
  <c r="D2595" i="11"/>
  <c r="C2595" i="11"/>
  <c r="L2594" i="11"/>
  <c r="K2594" i="11"/>
  <c r="J2594" i="11"/>
  <c r="I2594" i="11"/>
  <c r="H2594" i="11"/>
  <c r="G2594" i="11"/>
  <c r="F2594" i="11"/>
  <c r="E2594" i="11"/>
  <c r="D2594" i="11"/>
  <c r="C2594" i="11"/>
  <c r="L2593" i="11"/>
  <c r="K2593" i="11"/>
  <c r="J2593" i="11"/>
  <c r="I2593" i="11"/>
  <c r="H2593" i="11"/>
  <c r="G2593" i="11"/>
  <c r="F2593" i="11"/>
  <c r="E2593" i="11"/>
  <c r="D2593" i="11"/>
  <c r="C2593" i="11"/>
  <c r="B2593" i="11" s="1"/>
  <c r="L2592" i="11"/>
  <c r="K2592" i="11"/>
  <c r="J2592" i="11"/>
  <c r="I2592" i="11"/>
  <c r="H2592" i="11"/>
  <c r="G2592" i="11"/>
  <c r="F2592" i="11"/>
  <c r="E2592" i="11"/>
  <c r="D2592" i="11"/>
  <c r="C2592" i="11"/>
  <c r="L2591" i="11"/>
  <c r="K2591" i="11"/>
  <c r="J2591" i="11"/>
  <c r="I2591" i="11"/>
  <c r="H2591" i="11"/>
  <c r="G2591" i="11"/>
  <c r="F2591" i="11"/>
  <c r="E2591" i="11"/>
  <c r="D2591" i="11"/>
  <c r="C2591" i="11"/>
  <c r="L2590" i="11"/>
  <c r="K2590" i="11"/>
  <c r="J2590" i="11"/>
  <c r="I2590" i="11"/>
  <c r="H2590" i="11"/>
  <c r="G2590" i="11"/>
  <c r="F2590" i="11"/>
  <c r="E2590" i="11"/>
  <c r="D2590" i="11"/>
  <c r="C2590" i="11"/>
  <c r="L2589" i="11"/>
  <c r="K2589" i="11"/>
  <c r="J2589" i="11"/>
  <c r="I2589" i="11"/>
  <c r="H2589" i="11"/>
  <c r="G2589" i="11"/>
  <c r="F2589" i="11"/>
  <c r="E2589" i="11"/>
  <c r="D2589" i="11"/>
  <c r="C2589" i="11"/>
  <c r="B2589" i="11" s="1"/>
  <c r="L2588" i="11"/>
  <c r="K2588" i="11"/>
  <c r="J2588" i="11"/>
  <c r="I2588" i="11"/>
  <c r="H2588" i="11"/>
  <c r="G2588" i="11"/>
  <c r="F2588" i="11"/>
  <c r="E2588" i="11"/>
  <c r="D2588" i="11"/>
  <c r="C2588" i="11"/>
  <c r="L2587" i="11"/>
  <c r="K2587" i="11"/>
  <c r="J2587" i="11"/>
  <c r="I2587" i="11"/>
  <c r="H2587" i="11"/>
  <c r="G2587" i="11"/>
  <c r="F2587" i="11"/>
  <c r="E2587" i="11"/>
  <c r="D2587" i="11"/>
  <c r="C2587" i="11"/>
  <c r="L2586" i="11"/>
  <c r="K2586" i="11"/>
  <c r="J2586" i="11"/>
  <c r="I2586" i="11"/>
  <c r="H2586" i="11"/>
  <c r="G2586" i="11"/>
  <c r="F2586" i="11"/>
  <c r="E2586" i="11"/>
  <c r="D2586" i="11"/>
  <c r="C2586" i="11"/>
  <c r="L2585" i="11"/>
  <c r="K2585" i="11"/>
  <c r="J2585" i="11"/>
  <c r="I2585" i="11"/>
  <c r="H2585" i="11"/>
  <c r="G2585" i="11"/>
  <c r="F2585" i="11"/>
  <c r="E2585" i="11"/>
  <c r="D2585" i="11"/>
  <c r="C2585" i="11"/>
  <c r="B2585" i="11" s="1"/>
  <c r="L2584" i="11"/>
  <c r="K2584" i="11"/>
  <c r="J2584" i="11"/>
  <c r="I2584" i="11"/>
  <c r="H2584" i="11"/>
  <c r="G2584" i="11"/>
  <c r="F2584" i="11"/>
  <c r="E2584" i="11"/>
  <c r="D2584" i="11"/>
  <c r="C2584" i="11"/>
  <c r="L2583" i="11"/>
  <c r="K2583" i="11"/>
  <c r="J2583" i="11"/>
  <c r="I2583" i="11"/>
  <c r="H2583" i="11"/>
  <c r="G2583" i="11"/>
  <c r="F2583" i="11"/>
  <c r="E2583" i="11"/>
  <c r="D2583" i="11"/>
  <c r="C2583" i="11"/>
  <c r="L2582" i="11"/>
  <c r="K2582" i="11"/>
  <c r="J2582" i="11"/>
  <c r="I2582" i="11"/>
  <c r="H2582" i="11"/>
  <c r="G2582" i="11"/>
  <c r="F2582" i="11"/>
  <c r="E2582" i="11"/>
  <c r="D2582" i="11"/>
  <c r="C2582" i="11"/>
  <c r="L2581" i="11"/>
  <c r="K2581" i="11"/>
  <c r="J2581" i="11"/>
  <c r="I2581" i="11"/>
  <c r="H2581" i="11"/>
  <c r="G2581" i="11"/>
  <c r="F2581" i="11"/>
  <c r="E2581" i="11"/>
  <c r="D2581" i="11"/>
  <c r="C2581" i="11"/>
  <c r="B2581" i="11" s="1"/>
  <c r="L2580" i="11"/>
  <c r="K2580" i="11"/>
  <c r="J2580" i="11"/>
  <c r="I2580" i="11"/>
  <c r="H2580" i="11"/>
  <c r="G2580" i="11"/>
  <c r="F2580" i="11"/>
  <c r="E2580" i="11"/>
  <c r="D2580" i="11"/>
  <c r="C2580" i="11"/>
  <c r="L2579" i="11"/>
  <c r="K2579" i="11"/>
  <c r="J2579" i="11"/>
  <c r="I2579" i="11"/>
  <c r="H2579" i="11"/>
  <c r="G2579" i="11"/>
  <c r="F2579" i="11"/>
  <c r="E2579" i="11"/>
  <c r="D2579" i="11"/>
  <c r="C2579" i="11"/>
  <c r="L2578" i="11"/>
  <c r="K2578" i="11"/>
  <c r="J2578" i="11"/>
  <c r="I2578" i="11"/>
  <c r="H2578" i="11"/>
  <c r="G2578" i="11"/>
  <c r="F2578" i="11"/>
  <c r="E2578" i="11"/>
  <c r="D2578" i="11"/>
  <c r="C2578" i="11"/>
  <c r="L2577" i="11"/>
  <c r="K2577" i="11"/>
  <c r="J2577" i="11"/>
  <c r="I2577" i="11"/>
  <c r="H2577" i="11"/>
  <c r="G2577" i="11"/>
  <c r="F2577" i="11"/>
  <c r="E2577" i="11"/>
  <c r="D2577" i="11"/>
  <c r="C2577" i="11"/>
  <c r="B2577" i="11" s="1"/>
  <c r="L2576" i="11"/>
  <c r="K2576" i="11"/>
  <c r="J2576" i="11"/>
  <c r="I2576" i="11"/>
  <c r="H2576" i="11"/>
  <c r="G2576" i="11"/>
  <c r="F2576" i="11"/>
  <c r="E2576" i="11"/>
  <c r="D2576" i="11"/>
  <c r="C2576" i="11"/>
  <c r="L2575" i="11"/>
  <c r="K2575" i="11"/>
  <c r="J2575" i="11"/>
  <c r="I2575" i="11"/>
  <c r="H2575" i="11"/>
  <c r="G2575" i="11"/>
  <c r="F2575" i="11"/>
  <c r="E2575" i="11"/>
  <c r="D2575" i="11"/>
  <c r="C2575" i="11"/>
  <c r="L2574" i="11"/>
  <c r="K2574" i="11"/>
  <c r="J2574" i="11"/>
  <c r="I2574" i="11"/>
  <c r="H2574" i="11"/>
  <c r="G2574" i="11"/>
  <c r="F2574" i="11"/>
  <c r="E2574" i="11"/>
  <c r="D2574" i="11"/>
  <c r="C2574" i="11"/>
  <c r="L2573" i="11"/>
  <c r="K2573" i="11"/>
  <c r="J2573" i="11"/>
  <c r="I2573" i="11"/>
  <c r="H2573" i="11"/>
  <c r="G2573" i="11"/>
  <c r="F2573" i="11"/>
  <c r="E2573" i="11"/>
  <c r="D2573" i="11"/>
  <c r="C2573" i="11"/>
  <c r="B2573" i="11" s="1"/>
  <c r="L2572" i="11"/>
  <c r="K2572" i="11"/>
  <c r="J2572" i="11"/>
  <c r="I2572" i="11"/>
  <c r="H2572" i="11"/>
  <c r="G2572" i="11"/>
  <c r="F2572" i="11"/>
  <c r="E2572" i="11"/>
  <c r="D2572" i="11"/>
  <c r="C2572" i="11"/>
  <c r="L2571" i="11"/>
  <c r="K2571" i="11"/>
  <c r="J2571" i="11"/>
  <c r="I2571" i="11"/>
  <c r="H2571" i="11"/>
  <c r="G2571" i="11"/>
  <c r="F2571" i="11"/>
  <c r="E2571" i="11"/>
  <c r="D2571" i="11"/>
  <c r="C2571" i="11"/>
  <c r="L2570" i="11"/>
  <c r="K2570" i="11"/>
  <c r="J2570" i="11"/>
  <c r="I2570" i="11"/>
  <c r="H2570" i="11"/>
  <c r="G2570" i="11"/>
  <c r="F2570" i="11"/>
  <c r="E2570" i="11"/>
  <c r="D2570" i="11"/>
  <c r="C2570" i="11"/>
  <c r="L2569" i="11"/>
  <c r="K2569" i="11"/>
  <c r="J2569" i="11"/>
  <c r="I2569" i="11"/>
  <c r="H2569" i="11"/>
  <c r="G2569" i="11"/>
  <c r="F2569" i="11"/>
  <c r="E2569" i="11"/>
  <c r="D2569" i="11"/>
  <c r="C2569" i="11"/>
  <c r="B2569" i="11" s="1"/>
  <c r="L2568" i="11"/>
  <c r="K2568" i="11"/>
  <c r="J2568" i="11"/>
  <c r="I2568" i="11"/>
  <c r="H2568" i="11"/>
  <c r="G2568" i="11"/>
  <c r="F2568" i="11"/>
  <c r="E2568" i="11"/>
  <c r="D2568" i="11"/>
  <c r="C2568" i="11"/>
  <c r="L2567" i="11"/>
  <c r="K2567" i="11"/>
  <c r="J2567" i="11"/>
  <c r="I2567" i="11"/>
  <c r="H2567" i="11"/>
  <c r="G2567" i="11"/>
  <c r="F2567" i="11"/>
  <c r="E2567" i="11"/>
  <c r="D2567" i="11"/>
  <c r="C2567" i="11"/>
  <c r="L2566" i="11"/>
  <c r="K2566" i="11"/>
  <c r="J2566" i="11"/>
  <c r="I2566" i="11"/>
  <c r="H2566" i="11"/>
  <c r="G2566" i="11"/>
  <c r="F2566" i="11"/>
  <c r="E2566" i="11"/>
  <c r="D2566" i="11"/>
  <c r="C2566" i="11"/>
  <c r="L2565" i="11"/>
  <c r="K2565" i="11"/>
  <c r="J2565" i="11"/>
  <c r="I2565" i="11"/>
  <c r="H2565" i="11"/>
  <c r="G2565" i="11"/>
  <c r="F2565" i="11"/>
  <c r="E2565" i="11"/>
  <c r="D2565" i="11"/>
  <c r="C2565" i="11"/>
  <c r="B2565" i="11" s="1"/>
  <c r="L2564" i="11"/>
  <c r="K2564" i="11"/>
  <c r="J2564" i="11"/>
  <c r="I2564" i="11"/>
  <c r="H2564" i="11"/>
  <c r="G2564" i="11"/>
  <c r="F2564" i="11"/>
  <c r="E2564" i="11"/>
  <c r="D2564" i="11"/>
  <c r="C2564" i="11"/>
  <c r="L2563" i="11"/>
  <c r="K2563" i="11"/>
  <c r="J2563" i="11"/>
  <c r="I2563" i="11"/>
  <c r="H2563" i="11"/>
  <c r="G2563" i="11"/>
  <c r="F2563" i="11"/>
  <c r="E2563" i="11"/>
  <c r="D2563" i="11"/>
  <c r="C2563" i="11"/>
  <c r="B2563" i="11" s="1"/>
  <c r="L2562" i="11"/>
  <c r="K2562" i="11"/>
  <c r="J2562" i="11"/>
  <c r="I2562" i="11"/>
  <c r="H2562" i="11"/>
  <c r="G2562" i="11"/>
  <c r="F2562" i="11"/>
  <c r="E2562" i="11"/>
  <c r="D2562" i="11"/>
  <c r="C2562" i="11"/>
  <c r="L2561" i="11"/>
  <c r="K2561" i="11"/>
  <c r="J2561" i="11"/>
  <c r="I2561" i="11"/>
  <c r="H2561" i="11"/>
  <c r="G2561" i="11"/>
  <c r="F2561" i="11"/>
  <c r="E2561" i="11"/>
  <c r="D2561" i="11"/>
  <c r="C2561" i="11"/>
  <c r="B2561" i="11" s="1"/>
  <c r="L2560" i="11"/>
  <c r="K2560" i="11"/>
  <c r="J2560" i="11"/>
  <c r="I2560" i="11"/>
  <c r="H2560" i="11"/>
  <c r="G2560" i="11"/>
  <c r="F2560" i="11"/>
  <c r="E2560" i="11"/>
  <c r="D2560" i="11"/>
  <c r="C2560" i="11"/>
  <c r="L2559" i="11"/>
  <c r="K2559" i="11"/>
  <c r="J2559" i="11"/>
  <c r="I2559" i="11"/>
  <c r="H2559" i="11"/>
  <c r="G2559" i="11"/>
  <c r="F2559" i="11"/>
  <c r="E2559" i="11"/>
  <c r="D2559" i="11"/>
  <c r="C2559" i="11"/>
  <c r="B2559" i="11" s="1"/>
  <c r="L2558" i="11"/>
  <c r="K2558" i="11"/>
  <c r="J2558" i="11"/>
  <c r="I2558" i="11"/>
  <c r="H2558" i="11"/>
  <c r="G2558" i="11"/>
  <c r="F2558" i="11"/>
  <c r="E2558" i="11"/>
  <c r="D2558" i="11"/>
  <c r="C2558" i="11"/>
  <c r="L2557" i="11"/>
  <c r="K2557" i="11"/>
  <c r="J2557" i="11"/>
  <c r="I2557" i="11"/>
  <c r="H2557" i="11"/>
  <c r="G2557" i="11"/>
  <c r="F2557" i="11"/>
  <c r="E2557" i="11"/>
  <c r="D2557" i="11"/>
  <c r="C2557" i="11"/>
  <c r="B2557" i="11" s="1"/>
  <c r="L2556" i="11"/>
  <c r="K2556" i="11"/>
  <c r="J2556" i="11"/>
  <c r="I2556" i="11"/>
  <c r="H2556" i="11"/>
  <c r="G2556" i="11"/>
  <c r="F2556" i="11"/>
  <c r="E2556" i="11"/>
  <c r="D2556" i="11"/>
  <c r="C2556" i="11"/>
  <c r="L2555" i="11"/>
  <c r="K2555" i="11"/>
  <c r="J2555" i="11"/>
  <c r="I2555" i="11"/>
  <c r="H2555" i="11"/>
  <c r="G2555" i="11"/>
  <c r="F2555" i="11"/>
  <c r="E2555" i="11"/>
  <c r="D2555" i="11"/>
  <c r="C2555" i="11"/>
  <c r="B2555" i="11" s="1"/>
  <c r="L2554" i="11"/>
  <c r="K2554" i="11"/>
  <c r="J2554" i="11"/>
  <c r="I2554" i="11"/>
  <c r="H2554" i="11"/>
  <c r="G2554" i="11"/>
  <c r="F2554" i="11"/>
  <c r="E2554" i="11"/>
  <c r="D2554" i="11"/>
  <c r="C2554" i="11"/>
  <c r="L2553" i="11"/>
  <c r="K2553" i="11"/>
  <c r="J2553" i="11"/>
  <c r="I2553" i="11"/>
  <c r="H2553" i="11"/>
  <c r="G2553" i="11"/>
  <c r="F2553" i="11"/>
  <c r="E2553" i="11"/>
  <c r="D2553" i="11"/>
  <c r="C2553" i="11"/>
  <c r="B2553" i="11" s="1"/>
  <c r="L2552" i="11"/>
  <c r="K2552" i="11"/>
  <c r="J2552" i="11"/>
  <c r="I2552" i="11"/>
  <c r="H2552" i="11"/>
  <c r="G2552" i="11"/>
  <c r="F2552" i="11"/>
  <c r="E2552" i="11"/>
  <c r="D2552" i="11"/>
  <c r="C2552" i="11"/>
  <c r="L2551" i="11"/>
  <c r="K2551" i="11"/>
  <c r="J2551" i="11"/>
  <c r="I2551" i="11"/>
  <c r="H2551" i="11"/>
  <c r="G2551" i="11"/>
  <c r="F2551" i="11"/>
  <c r="E2551" i="11"/>
  <c r="D2551" i="11"/>
  <c r="C2551" i="11"/>
  <c r="B2551" i="11" s="1"/>
  <c r="L2550" i="11"/>
  <c r="K2550" i="11"/>
  <c r="J2550" i="11"/>
  <c r="I2550" i="11"/>
  <c r="H2550" i="11"/>
  <c r="G2550" i="11"/>
  <c r="F2550" i="11"/>
  <c r="E2550" i="11"/>
  <c r="D2550" i="11"/>
  <c r="C2550" i="11"/>
  <c r="L2549" i="11"/>
  <c r="K2549" i="11"/>
  <c r="J2549" i="11"/>
  <c r="I2549" i="11"/>
  <c r="H2549" i="11"/>
  <c r="G2549" i="11"/>
  <c r="F2549" i="11"/>
  <c r="E2549" i="11"/>
  <c r="D2549" i="11"/>
  <c r="C2549" i="11"/>
  <c r="B2549" i="11" s="1"/>
  <c r="L2548" i="11"/>
  <c r="K2548" i="11"/>
  <c r="J2548" i="11"/>
  <c r="I2548" i="11"/>
  <c r="H2548" i="11"/>
  <c r="G2548" i="11"/>
  <c r="F2548" i="11"/>
  <c r="E2548" i="11"/>
  <c r="D2548" i="11"/>
  <c r="C2548" i="11"/>
  <c r="L2547" i="11"/>
  <c r="K2547" i="11"/>
  <c r="J2547" i="11"/>
  <c r="I2547" i="11"/>
  <c r="H2547" i="11"/>
  <c r="G2547" i="11"/>
  <c r="F2547" i="11"/>
  <c r="E2547" i="11"/>
  <c r="D2547" i="11"/>
  <c r="C2547" i="11"/>
  <c r="B2547" i="11" s="1"/>
  <c r="L2546" i="11"/>
  <c r="K2546" i="11"/>
  <c r="J2546" i="11"/>
  <c r="I2546" i="11"/>
  <c r="H2546" i="11"/>
  <c r="G2546" i="11"/>
  <c r="F2546" i="11"/>
  <c r="E2546" i="11"/>
  <c r="D2546" i="11"/>
  <c r="C2546" i="11"/>
  <c r="L2545" i="11"/>
  <c r="K2545" i="11"/>
  <c r="J2545" i="11"/>
  <c r="I2545" i="11"/>
  <c r="H2545" i="11"/>
  <c r="G2545" i="11"/>
  <c r="F2545" i="11"/>
  <c r="E2545" i="11"/>
  <c r="D2545" i="11"/>
  <c r="C2545" i="11"/>
  <c r="B2545" i="11" s="1"/>
  <c r="L2544" i="11"/>
  <c r="K2544" i="11"/>
  <c r="J2544" i="11"/>
  <c r="I2544" i="11"/>
  <c r="H2544" i="11"/>
  <c r="G2544" i="11"/>
  <c r="F2544" i="11"/>
  <c r="E2544" i="11"/>
  <c r="D2544" i="11"/>
  <c r="C2544" i="11"/>
  <c r="L2543" i="11"/>
  <c r="K2543" i="11"/>
  <c r="J2543" i="11"/>
  <c r="I2543" i="11"/>
  <c r="H2543" i="11"/>
  <c r="G2543" i="11"/>
  <c r="F2543" i="11"/>
  <c r="E2543" i="11"/>
  <c r="D2543" i="11"/>
  <c r="C2543" i="11"/>
  <c r="B2543" i="11" s="1"/>
  <c r="L2542" i="11"/>
  <c r="K2542" i="11"/>
  <c r="J2542" i="11"/>
  <c r="I2542" i="11"/>
  <c r="H2542" i="11"/>
  <c r="G2542" i="11"/>
  <c r="F2542" i="11"/>
  <c r="E2542" i="11"/>
  <c r="D2542" i="11"/>
  <c r="C2542" i="11"/>
  <c r="L2541" i="11"/>
  <c r="K2541" i="11"/>
  <c r="J2541" i="11"/>
  <c r="I2541" i="11"/>
  <c r="H2541" i="11"/>
  <c r="G2541" i="11"/>
  <c r="F2541" i="11"/>
  <c r="E2541" i="11"/>
  <c r="D2541" i="11"/>
  <c r="C2541" i="11"/>
  <c r="B2541" i="11" s="1"/>
  <c r="L2540" i="11"/>
  <c r="K2540" i="11"/>
  <c r="J2540" i="11"/>
  <c r="I2540" i="11"/>
  <c r="H2540" i="11"/>
  <c r="G2540" i="11"/>
  <c r="F2540" i="11"/>
  <c r="E2540" i="11"/>
  <c r="D2540" i="11"/>
  <c r="C2540" i="11"/>
  <c r="L2539" i="11"/>
  <c r="K2539" i="11"/>
  <c r="J2539" i="11"/>
  <c r="I2539" i="11"/>
  <c r="H2539" i="11"/>
  <c r="G2539" i="11"/>
  <c r="F2539" i="11"/>
  <c r="E2539" i="11"/>
  <c r="D2539" i="11"/>
  <c r="C2539" i="11"/>
  <c r="B2539" i="11" s="1"/>
  <c r="L2538" i="11"/>
  <c r="K2538" i="11"/>
  <c r="J2538" i="11"/>
  <c r="I2538" i="11"/>
  <c r="H2538" i="11"/>
  <c r="G2538" i="11"/>
  <c r="F2538" i="11"/>
  <c r="E2538" i="11"/>
  <c r="D2538" i="11"/>
  <c r="C2538" i="11"/>
  <c r="L2537" i="11"/>
  <c r="K2537" i="11"/>
  <c r="J2537" i="11"/>
  <c r="I2537" i="11"/>
  <c r="H2537" i="11"/>
  <c r="G2537" i="11"/>
  <c r="F2537" i="11"/>
  <c r="E2537" i="11"/>
  <c r="D2537" i="11"/>
  <c r="C2537" i="11"/>
  <c r="B2537" i="11" s="1"/>
  <c r="L2536" i="11"/>
  <c r="K2536" i="11"/>
  <c r="J2536" i="11"/>
  <c r="I2536" i="11"/>
  <c r="H2536" i="11"/>
  <c r="G2536" i="11"/>
  <c r="F2536" i="11"/>
  <c r="E2536" i="11"/>
  <c r="D2536" i="11"/>
  <c r="C2536" i="11"/>
  <c r="L2535" i="11"/>
  <c r="K2535" i="11"/>
  <c r="J2535" i="11"/>
  <c r="I2535" i="11"/>
  <c r="H2535" i="11"/>
  <c r="G2535" i="11"/>
  <c r="F2535" i="11"/>
  <c r="E2535" i="11"/>
  <c r="D2535" i="11"/>
  <c r="C2535" i="11"/>
  <c r="B2535" i="11" s="1"/>
  <c r="L2534" i="11"/>
  <c r="K2534" i="11"/>
  <c r="J2534" i="11"/>
  <c r="I2534" i="11"/>
  <c r="H2534" i="11"/>
  <c r="G2534" i="11"/>
  <c r="F2534" i="11"/>
  <c r="E2534" i="11"/>
  <c r="D2534" i="11"/>
  <c r="C2534" i="11"/>
  <c r="L2533" i="11"/>
  <c r="K2533" i="11"/>
  <c r="J2533" i="11"/>
  <c r="I2533" i="11"/>
  <c r="H2533" i="11"/>
  <c r="G2533" i="11"/>
  <c r="F2533" i="11"/>
  <c r="E2533" i="11"/>
  <c r="D2533" i="11"/>
  <c r="C2533" i="11"/>
  <c r="B2533" i="11" s="1"/>
  <c r="L2532" i="11"/>
  <c r="K2532" i="11"/>
  <c r="J2532" i="11"/>
  <c r="I2532" i="11"/>
  <c r="H2532" i="11"/>
  <c r="G2532" i="11"/>
  <c r="F2532" i="11"/>
  <c r="E2532" i="11"/>
  <c r="D2532" i="11"/>
  <c r="C2532" i="11"/>
  <c r="L2531" i="11"/>
  <c r="K2531" i="11"/>
  <c r="J2531" i="11"/>
  <c r="I2531" i="11"/>
  <c r="H2531" i="11"/>
  <c r="G2531" i="11"/>
  <c r="F2531" i="11"/>
  <c r="E2531" i="11"/>
  <c r="D2531" i="11"/>
  <c r="C2531" i="11"/>
  <c r="B2531" i="11" s="1"/>
  <c r="L2530" i="11"/>
  <c r="K2530" i="11"/>
  <c r="J2530" i="11"/>
  <c r="I2530" i="11"/>
  <c r="H2530" i="11"/>
  <c r="G2530" i="11"/>
  <c r="F2530" i="11"/>
  <c r="E2530" i="11"/>
  <c r="D2530" i="11"/>
  <c r="C2530" i="11"/>
  <c r="L2529" i="11"/>
  <c r="K2529" i="11"/>
  <c r="J2529" i="11"/>
  <c r="I2529" i="11"/>
  <c r="H2529" i="11"/>
  <c r="G2529" i="11"/>
  <c r="F2529" i="11"/>
  <c r="E2529" i="11"/>
  <c r="D2529" i="11"/>
  <c r="C2529" i="11"/>
  <c r="B2529" i="11" s="1"/>
  <c r="L2528" i="11"/>
  <c r="K2528" i="11"/>
  <c r="J2528" i="11"/>
  <c r="I2528" i="11"/>
  <c r="H2528" i="11"/>
  <c r="G2528" i="11"/>
  <c r="F2528" i="11"/>
  <c r="E2528" i="11"/>
  <c r="D2528" i="11"/>
  <c r="C2528" i="11"/>
  <c r="L2527" i="11"/>
  <c r="K2527" i="11"/>
  <c r="J2527" i="11"/>
  <c r="I2527" i="11"/>
  <c r="H2527" i="11"/>
  <c r="G2527" i="11"/>
  <c r="F2527" i="11"/>
  <c r="E2527" i="11"/>
  <c r="D2527" i="11"/>
  <c r="C2527" i="11"/>
  <c r="B2527" i="11" s="1"/>
  <c r="L2526" i="11"/>
  <c r="K2526" i="11"/>
  <c r="J2526" i="11"/>
  <c r="I2526" i="11"/>
  <c r="H2526" i="11"/>
  <c r="G2526" i="11"/>
  <c r="F2526" i="11"/>
  <c r="E2526" i="11"/>
  <c r="D2526" i="11"/>
  <c r="C2526" i="11"/>
  <c r="L2525" i="11"/>
  <c r="K2525" i="11"/>
  <c r="J2525" i="11"/>
  <c r="I2525" i="11"/>
  <c r="H2525" i="11"/>
  <c r="G2525" i="11"/>
  <c r="F2525" i="11"/>
  <c r="E2525" i="11"/>
  <c r="D2525" i="11"/>
  <c r="C2525" i="11"/>
  <c r="B2525" i="11" s="1"/>
  <c r="L2524" i="11"/>
  <c r="K2524" i="11"/>
  <c r="J2524" i="11"/>
  <c r="I2524" i="11"/>
  <c r="H2524" i="11"/>
  <c r="G2524" i="11"/>
  <c r="F2524" i="11"/>
  <c r="E2524" i="11"/>
  <c r="D2524" i="11"/>
  <c r="C2524" i="11"/>
  <c r="L2523" i="11"/>
  <c r="K2523" i="11"/>
  <c r="J2523" i="11"/>
  <c r="I2523" i="11"/>
  <c r="H2523" i="11"/>
  <c r="G2523" i="11"/>
  <c r="F2523" i="11"/>
  <c r="E2523" i="11"/>
  <c r="D2523" i="11"/>
  <c r="C2523" i="11"/>
  <c r="B2523" i="11" s="1"/>
  <c r="L2522" i="11"/>
  <c r="K2522" i="11"/>
  <c r="J2522" i="11"/>
  <c r="I2522" i="11"/>
  <c r="H2522" i="11"/>
  <c r="G2522" i="11"/>
  <c r="F2522" i="11"/>
  <c r="E2522" i="11"/>
  <c r="D2522" i="11"/>
  <c r="C2522" i="11"/>
  <c r="L2521" i="11"/>
  <c r="K2521" i="11"/>
  <c r="J2521" i="11"/>
  <c r="I2521" i="11"/>
  <c r="H2521" i="11"/>
  <c r="G2521" i="11"/>
  <c r="F2521" i="11"/>
  <c r="E2521" i="11"/>
  <c r="D2521" i="11"/>
  <c r="C2521" i="11"/>
  <c r="B2521" i="11" s="1"/>
  <c r="L2520" i="11"/>
  <c r="K2520" i="11"/>
  <c r="J2520" i="11"/>
  <c r="I2520" i="11"/>
  <c r="H2520" i="11"/>
  <c r="G2520" i="11"/>
  <c r="F2520" i="11"/>
  <c r="E2520" i="11"/>
  <c r="D2520" i="11"/>
  <c r="C2520" i="11"/>
  <c r="L2519" i="11"/>
  <c r="K2519" i="11"/>
  <c r="J2519" i="11"/>
  <c r="I2519" i="11"/>
  <c r="H2519" i="11"/>
  <c r="G2519" i="11"/>
  <c r="F2519" i="11"/>
  <c r="E2519" i="11"/>
  <c r="D2519" i="11"/>
  <c r="C2519" i="11"/>
  <c r="B2519" i="11" s="1"/>
  <c r="L2518" i="11"/>
  <c r="K2518" i="11"/>
  <c r="J2518" i="11"/>
  <c r="I2518" i="11"/>
  <c r="H2518" i="11"/>
  <c r="G2518" i="11"/>
  <c r="F2518" i="11"/>
  <c r="E2518" i="11"/>
  <c r="D2518" i="11"/>
  <c r="C2518" i="11"/>
  <c r="L2517" i="11"/>
  <c r="K2517" i="11"/>
  <c r="J2517" i="11"/>
  <c r="I2517" i="11"/>
  <c r="H2517" i="11"/>
  <c r="G2517" i="11"/>
  <c r="F2517" i="11"/>
  <c r="E2517" i="11"/>
  <c r="D2517" i="11"/>
  <c r="C2517" i="11"/>
  <c r="B2517" i="11" s="1"/>
  <c r="L2516" i="11"/>
  <c r="K2516" i="11"/>
  <c r="J2516" i="11"/>
  <c r="I2516" i="11"/>
  <c r="H2516" i="11"/>
  <c r="G2516" i="11"/>
  <c r="F2516" i="11"/>
  <c r="E2516" i="11"/>
  <c r="D2516" i="11"/>
  <c r="C2516" i="11"/>
  <c r="L2515" i="11"/>
  <c r="K2515" i="11"/>
  <c r="J2515" i="11"/>
  <c r="I2515" i="11"/>
  <c r="H2515" i="11"/>
  <c r="G2515" i="11"/>
  <c r="F2515" i="11"/>
  <c r="E2515" i="11"/>
  <c r="D2515" i="11"/>
  <c r="C2515" i="11"/>
  <c r="B2515" i="11" s="1"/>
  <c r="L2514" i="11"/>
  <c r="K2514" i="11"/>
  <c r="J2514" i="11"/>
  <c r="I2514" i="11"/>
  <c r="H2514" i="11"/>
  <c r="G2514" i="11"/>
  <c r="F2514" i="11"/>
  <c r="E2514" i="11"/>
  <c r="D2514" i="11"/>
  <c r="C2514" i="11"/>
  <c r="L2513" i="11"/>
  <c r="K2513" i="11"/>
  <c r="J2513" i="11"/>
  <c r="I2513" i="11"/>
  <c r="H2513" i="11"/>
  <c r="G2513" i="11"/>
  <c r="F2513" i="11"/>
  <c r="E2513" i="11"/>
  <c r="D2513" i="11"/>
  <c r="C2513" i="11"/>
  <c r="B2513" i="11" s="1"/>
  <c r="L2512" i="11"/>
  <c r="K2512" i="11"/>
  <c r="J2512" i="11"/>
  <c r="I2512" i="11"/>
  <c r="H2512" i="11"/>
  <c r="G2512" i="11"/>
  <c r="F2512" i="11"/>
  <c r="E2512" i="11"/>
  <c r="D2512" i="11"/>
  <c r="C2512" i="11"/>
  <c r="L2511" i="11"/>
  <c r="K2511" i="11"/>
  <c r="J2511" i="11"/>
  <c r="I2511" i="11"/>
  <c r="H2511" i="11"/>
  <c r="G2511" i="11"/>
  <c r="F2511" i="11"/>
  <c r="E2511" i="11"/>
  <c r="D2511" i="11"/>
  <c r="C2511" i="11"/>
  <c r="B2511" i="11" s="1"/>
  <c r="L2510" i="11"/>
  <c r="K2510" i="11"/>
  <c r="J2510" i="11"/>
  <c r="I2510" i="11"/>
  <c r="H2510" i="11"/>
  <c r="G2510" i="11"/>
  <c r="F2510" i="11"/>
  <c r="E2510" i="11"/>
  <c r="D2510" i="11"/>
  <c r="C2510" i="11"/>
  <c r="L2509" i="11"/>
  <c r="K2509" i="11"/>
  <c r="J2509" i="11"/>
  <c r="I2509" i="11"/>
  <c r="H2509" i="11"/>
  <c r="G2509" i="11"/>
  <c r="F2509" i="11"/>
  <c r="E2509" i="11"/>
  <c r="D2509" i="11"/>
  <c r="C2509" i="11"/>
  <c r="B2509" i="11" s="1"/>
  <c r="L2508" i="11"/>
  <c r="K2508" i="11"/>
  <c r="J2508" i="11"/>
  <c r="I2508" i="11"/>
  <c r="H2508" i="11"/>
  <c r="G2508" i="11"/>
  <c r="F2508" i="11"/>
  <c r="E2508" i="11"/>
  <c r="D2508" i="11"/>
  <c r="C2508" i="11"/>
  <c r="L2507" i="11"/>
  <c r="K2507" i="11"/>
  <c r="J2507" i="11"/>
  <c r="I2507" i="11"/>
  <c r="H2507" i="11"/>
  <c r="G2507" i="11"/>
  <c r="F2507" i="11"/>
  <c r="E2507" i="11"/>
  <c r="D2507" i="11"/>
  <c r="C2507" i="11"/>
  <c r="L2506" i="11"/>
  <c r="K2506" i="11"/>
  <c r="J2506" i="11"/>
  <c r="I2506" i="11"/>
  <c r="H2506" i="11"/>
  <c r="G2506" i="11"/>
  <c r="F2506" i="11"/>
  <c r="E2506" i="11"/>
  <c r="D2506" i="11"/>
  <c r="C2506" i="11"/>
  <c r="L2505" i="11"/>
  <c r="K2505" i="11"/>
  <c r="J2505" i="11"/>
  <c r="I2505" i="11"/>
  <c r="H2505" i="11"/>
  <c r="G2505" i="11"/>
  <c r="F2505" i="11"/>
  <c r="E2505" i="11"/>
  <c r="D2505" i="11"/>
  <c r="C2505" i="11"/>
  <c r="B2505" i="11" s="1"/>
  <c r="L2504" i="11"/>
  <c r="K2504" i="11"/>
  <c r="J2504" i="11"/>
  <c r="I2504" i="11"/>
  <c r="H2504" i="11"/>
  <c r="G2504" i="11"/>
  <c r="F2504" i="11"/>
  <c r="E2504" i="11"/>
  <c r="D2504" i="11"/>
  <c r="C2504" i="11"/>
  <c r="L2503" i="11"/>
  <c r="K2503" i="11"/>
  <c r="J2503" i="11"/>
  <c r="I2503" i="11"/>
  <c r="H2503" i="11"/>
  <c r="G2503" i="11"/>
  <c r="F2503" i="11"/>
  <c r="E2503" i="11"/>
  <c r="D2503" i="11"/>
  <c r="C2503" i="11"/>
  <c r="L2502" i="11"/>
  <c r="K2502" i="11"/>
  <c r="J2502" i="11"/>
  <c r="I2502" i="11"/>
  <c r="H2502" i="11"/>
  <c r="G2502" i="11"/>
  <c r="F2502" i="11"/>
  <c r="E2502" i="11"/>
  <c r="D2502" i="11"/>
  <c r="C2502" i="11"/>
  <c r="L2501" i="11"/>
  <c r="K2501" i="11"/>
  <c r="J2501" i="11"/>
  <c r="I2501" i="11"/>
  <c r="H2501" i="11"/>
  <c r="G2501" i="11"/>
  <c r="F2501" i="11"/>
  <c r="E2501" i="11"/>
  <c r="D2501" i="11"/>
  <c r="C2501" i="11"/>
  <c r="B2501" i="11" s="1"/>
  <c r="L2500" i="11"/>
  <c r="K2500" i="11"/>
  <c r="J2500" i="11"/>
  <c r="I2500" i="11"/>
  <c r="H2500" i="11"/>
  <c r="G2500" i="11"/>
  <c r="F2500" i="11"/>
  <c r="E2500" i="11"/>
  <c r="D2500" i="11"/>
  <c r="C2500" i="11"/>
  <c r="L2499" i="11"/>
  <c r="K2499" i="11"/>
  <c r="J2499" i="11"/>
  <c r="I2499" i="11"/>
  <c r="H2499" i="11"/>
  <c r="G2499" i="11"/>
  <c r="F2499" i="11"/>
  <c r="E2499" i="11"/>
  <c r="D2499" i="11"/>
  <c r="C2499" i="11"/>
  <c r="B2499" i="11" s="1"/>
  <c r="L2498" i="11"/>
  <c r="K2498" i="11"/>
  <c r="J2498" i="11"/>
  <c r="I2498" i="11"/>
  <c r="H2498" i="11"/>
  <c r="G2498" i="11"/>
  <c r="F2498" i="11"/>
  <c r="E2498" i="11"/>
  <c r="D2498" i="11"/>
  <c r="C2498" i="11"/>
  <c r="L2497" i="11"/>
  <c r="K2497" i="11"/>
  <c r="J2497" i="11"/>
  <c r="I2497" i="11"/>
  <c r="H2497" i="11"/>
  <c r="G2497" i="11"/>
  <c r="F2497" i="11"/>
  <c r="E2497" i="11"/>
  <c r="D2497" i="11"/>
  <c r="C2497" i="11"/>
  <c r="B2497" i="11" s="1"/>
  <c r="L2496" i="11"/>
  <c r="K2496" i="11"/>
  <c r="J2496" i="11"/>
  <c r="I2496" i="11"/>
  <c r="H2496" i="11"/>
  <c r="G2496" i="11"/>
  <c r="F2496" i="11"/>
  <c r="E2496" i="11"/>
  <c r="D2496" i="11"/>
  <c r="C2496" i="11"/>
  <c r="L2495" i="11"/>
  <c r="K2495" i="11"/>
  <c r="J2495" i="11"/>
  <c r="I2495" i="11"/>
  <c r="H2495" i="11"/>
  <c r="G2495" i="11"/>
  <c r="F2495" i="11"/>
  <c r="E2495" i="11"/>
  <c r="D2495" i="11"/>
  <c r="C2495" i="11"/>
  <c r="B2495" i="11" s="1"/>
  <c r="L2494" i="11"/>
  <c r="K2494" i="11"/>
  <c r="J2494" i="11"/>
  <c r="I2494" i="11"/>
  <c r="H2494" i="11"/>
  <c r="G2494" i="11"/>
  <c r="F2494" i="11"/>
  <c r="E2494" i="11"/>
  <c r="D2494" i="11"/>
  <c r="C2494" i="11"/>
  <c r="L2493" i="11"/>
  <c r="K2493" i="11"/>
  <c r="J2493" i="11"/>
  <c r="I2493" i="11"/>
  <c r="H2493" i="11"/>
  <c r="G2493" i="11"/>
  <c r="F2493" i="11"/>
  <c r="E2493" i="11"/>
  <c r="D2493" i="11"/>
  <c r="C2493" i="11"/>
  <c r="B2493" i="11" s="1"/>
  <c r="K2492" i="11"/>
  <c r="J2492" i="11"/>
  <c r="I2492" i="11"/>
  <c r="H2492" i="11"/>
  <c r="G2492" i="11"/>
  <c r="F2492" i="11"/>
  <c r="C2492" i="11"/>
  <c r="B2492" i="11" s="1"/>
  <c r="L2491" i="11"/>
  <c r="K2491" i="11"/>
  <c r="J2491" i="11"/>
  <c r="I2491" i="11"/>
  <c r="H2491" i="11"/>
  <c r="G2491" i="11"/>
  <c r="F2491" i="11"/>
  <c r="E2491" i="11"/>
  <c r="D2491" i="11"/>
  <c r="C2491" i="11"/>
  <c r="L2490" i="11"/>
  <c r="K2490" i="11"/>
  <c r="J2490" i="11"/>
  <c r="I2490" i="11"/>
  <c r="H2490" i="11"/>
  <c r="G2490" i="11"/>
  <c r="F2490" i="11"/>
  <c r="E2490" i="11"/>
  <c r="D2490" i="11"/>
  <c r="C2490" i="11"/>
  <c r="L2489" i="11"/>
  <c r="K2489" i="11"/>
  <c r="J2489" i="11"/>
  <c r="I2489" i="11"/>
  <c r="H2489" i="11"/>
  <c r="G2489" i="11"/>
  <c r="F2489" i="11"/>
  <c r="E2489" i="11"/>
  <c r="D2489" i="11"/>
  <c r="C2489" i="11"/>
  <c r="L2488" i="11"/>
  <c r="K2488" i="11"/>
  <c r="J2488" i="11"/>
  <c r="I2488" i="11"/>
  <c r="H2488" i="11"/>
  <c r="G2488" i="11"/>
  <c r="F2488" i="11"/>
  <c r="E2488" i="11"/>
  <c r="D2488" i="11"/>
  <c r="C2488" i="11"/>
  <c r="B2488" i="11" s="1"/>
  <c r="L2487" i="11"/>
  <c r="K2487" i="11"/>
  <c r="J2487" i="11"/>
  <c r="I2487" i="11"/>
  <c r="H2487" i="11"/>
  <c r="G2487" i="11"/>
  <c r="F2487" i="11"/>
  <c r="E2487" i="11"/>
  <c r="D2487" i="11"/>
  <c r="C2487" i="11"/>
  <c r="L2486" i="11"/>
  <c r="K2486" i="11"/>
  <c r="J2486" i="11"/>
  <c r="I2486" i="11"/>
  <c r="H2486" i="11"/>
  <c r="G2486" i="11"/>
  <c r="F2486" i="11"/>
  <c r="E2486" i="11"/>
  <c r="D2486" i="11"/>
  <c r="C2486" i="11"/>
  <c r="L2485" i="11"/>
  <c r="K2485" i="11"/>
  <c r="J2485" i="11"/>
  <c r="I2485" i="11"/>
  <c r="H2485" i="11"/>
  <c r="G2485" i="11"/>
  <c r="F2485" i="11"/>
  <c r="E2485" i="11"/>
  <c r="D2485" i="11"/>
  <c r="C2485" i="11"/>
  <c r="L2484" i="11"/>
  <c r="K2484" i="11"/>
  <c r="J2484" i="11"/>
  <c r="I2484" i="11"/>
  <c r="H2484" i="11"/>
  <c r="G2484" i="11"/>
  <c r="F2484" i="11"/>
  <c r="E2484" i="11"/>
  <c r="D2484" i="11"/>
  <c r="C2484" i="11"/>
  <c r="B2484" i="11" s="1"/>
  <c r="L2483" i="11"/>
  <c r="K2483" i="11"/>
  <c r="J2483" i="11"/>
  <c r="I2483" i="11"/>
  <c r="H2483" i="11"/>
  <c r="G2483" i="11"/>
  <c r="F2483" i="11"/>
  <c r="E2483" i="11"/>
  <c r="D2483" i="11"/>
  <c r="C2483" i="11"/>
  <c r="L2482" i="11"/>
  <c r="K2482" i="11"/>
  <c r="J2482" i="11"/>
  <c r="I2482" i="11"/>
  <c r="H2482" i="11"/>
  <c r="G2482" i="11"/>
  <c r="F2482" i="11"/>
  <c r="E2482" i="11"/>
  <c r="D2482" i="11"/>
  <c r="C2482" i="11"/>
  <c r="L2481" i="11"/>
  <c r="K2481" i="11"/>
  <c r="J2481" i="11"/>
  <c r="I2481" i="11"/>
  <c r="H2481" i="11"/>
  <c r="G2481" i="11"/>
  <c r="F2481" i="11"/>
  <c r="E2481" i="11"/>
  <c r="D2481" i="11"/>
  <c r="C2481" i="11"/>
  <c r="L2480" i="11"/>
  <c r="K2480" i="11"/>
  <c r="J2480" i="11"/>
  <c r="I2480" i="11"/>
  <c r="H2480" i="11"/>
  <c r="G2480" i="11"/>
  <c r="F2480" i="11"/>
  <c r="E2480" i="11"/>
  <c r="D2480" i="11"/>
  <c r="C2480" i="11"/>
  <c r="B2480" i="11" s="1"/>
  <c r="L2479" i="11"/>
  <c r="K2479" i="11"/>
  <c r="J2479" i="11"/>
  <c r="I2479" i="11"/>
  <c r="H2479" i="11"/>
  <c r="G2479" i="11"/>
  <c r="F2479" i="11"/>
  <c r="E2479" i="11"/>
  <c r="D2479" i="11"/>
  <c r="C2479" i="11"/>
  <c r="L2478" i="11"/>
  <c r="K2478" i="11"/>
  <c r="J2478" i="11"/>
  <c r="I2478" i="11"/>
  <c r="H2478" i="11"/>
  <c r="G2478" i="11"/>
  <c r="F2478" i="11"/>
  <c r="E2478" i="11"/>
  <c r="D2478" i="11"/>
  <c r="C2478" i="11"/>
  <c r="L2477" i="11"/>
  <c r="K2477" i="11"/>
  <c r="J2477" i="11"/>
  <c r="I2477" i="11"/>
  <c r="H2477" i="11"/>
  <c r="G2477" i="11"/>
  <c r="F2477" i="11"/>
  <c r="E2477" i="11"/>
  <c r="D2477" i="11"/>
  <c r="C2477" i="11"/>
  <c r="L2476" i="11"/>
  <c r="K2476" i="11"/>
  <c r="J2476" i="11"/>
  <c r="I2476" i="11"/>
  <c r="H2476" i="11"/>
  <c r="G2476" i="11"/>
  <c r="F2476" i="11"/>
  <c r="E2476" i="11"/>
  <c r="D2476" i="11"/>
  <c r="C2476" i="11"/>
  <c r="B2476" i="11" s="1"/>
  <c r="L2475" i="11"/>
  <c r="K2475" i="11"/>
  <c r="J2475" i="11"/>
  <c r="I2475" i="11"/>
  <c r="H2475" i="11"/>
  <c r="G2475" i="11"/>
  <c r="F2475" i="11"/>
  <c r="E2475" i="11"/>
  <c r="D2475" i="11"/>
  <c r="C2475" i="11"/>
  <c r="L2474" i="11"/>
  <c r="K2474" i="11"/>
  <c r="J2474" i="11"/>
  <c r="I2474" i="11"/>
  <c r="H2474" i="11"/>
  <c r="G2474" i="11"/>
  <c r="F2474" i="11"/>
  <c r="E2474" i="11"/>
  <c r="D2474" i="11"/>
  <c r="C2474" i="11"/>
  <c r="L2473" i="11"/>
  <c r="K2473" i="11"/>
  <c r="J2473" i="11"/>
  <c r="I2473" i="11"/>
  <c r="H2473" i="11"/>
  <c r="G2473" i="11"/>
  <c r="F2473" i="11"/>
  <c r="E2473" i="11"/>
  <c r="D2473" i="11"/>
  <c r="C2473" i="11"/>
  <c r="L2472" i="11"/>
  <c r="K2472" i="11"/>
  <c r="J2472" i="11"/>
  <c r="I2472" i="11"/>
  <c r="H2472" i="11"/>
  <c r="G2472" i="11"/>
  <c r="F2472" i="11"/>
  <c r="E2472" i="11"/>
  <c r="D2472" i="11"/>
  <c r="C2472" i="11"/>
  <c r="B2472" i="11" s="1"/>
  <c r="L2471" i="11"/>
  <c r="K2471" i="11"/>
  <c r="J2471" i="11"/>
  <c r="I2471" i="11"/>
  <c r="H2471" i="11"/>
  <c r="G2471" i="11"/>
  <c r="F2471" i="11"/>
  <c r="E2471" i="11"/>
  <c r="D2471" i="11"/>
  <c r="C2471" i="11"/>
  <c r="L2470" i="11"/>
  <c r="K2470" i="11"/>
  <c r="J2470" i="11"/>
  <c r="I2470" i="11"/>
  <c r="H2470" i="11"/>
  <c r="G2470" i="11"/>
  <c r="F2470" i="11"/>
  <c r="E2470" i="11"/>
  <c r="D2470" i="11"/>
  <c r="C2470" i="11"/>
  <c r="L2469" i="11"/>
  <c r="K2469" i="11"/>
  <c r="J2469" i="11"/>
  <c r="I2469" i="11"/>
  <c r="H2469" i="11"/>
  <c r="G2469" i="11"/>
  <c r="F2469" i="11"/>
  <c r="E2469" i="11"/>
  <c r="D2469" i="11"/>
  <c r="C2469" i="11"/>
  <c r="L2468" i="11"/>
  <c r="K2468" i="11"/>
  <c r="J2468" i="11"/>
  <c r="I2468" i="11"/>
  <c r="H2468" i="11"/>
  <c r="G2468" i="11"/>
  <c r="F2468" i="11"/>
  <c r="E2468" i="11"/>
  <c r="D2468" i="11"/>
  <c r="C2468" i="11"/>
  <c r="B2468" i="11" s="1"/>
  <c r="L2467" i="11"/>
  <c r="K2467" i="11"/>
  <c r="J2467" i="11"/>
  <c r="I2467" i="11"/>
  <c r="H2467" i="11"/>
  <c r="G2467" i="11"/>
  <c r="F2467" i="11"/>
  <c r="E2467" i="11"/>
  <c r="D2467" i="11"/>
  <c r="C2467" i="11"/>
  <c r="L2466" i="11"/>
  <c r="K2466" i="11"/>
  <c r="J2466" i="11"/>
  <c r="I2466" i="11"/>
  <c r="H2466" i="11"/>
  <c r="G2466" i="11"/>
  <c r="F2466" i="11"/>
  <c r="E2466" i="11"/>
  <c r="D2466" i="11"/>
  <c r="C2466" i="11"/>
  <c r="K2465" i="11"/>
  <c r="J2465" i="11"/>
  <c r="I2465" i="11"/>
  <c r="F2465" i="11"/>
  <c r="K2464" i="11"/>
  <c r="J2464" i="11"/>
  <c r="I2464" i="11"/>
  <c r="H2464" i="11"/>
  <c r="G2464" i="11"/>
  <c r="F2464" i="11"/>
  <c r="C2464" i="11"/>
  <c r="B2464" i="11" s="1"/>
  <c r="K2463" i="11"/>
  <c r="J2463" i="11"/>
  <c r="I2463" i="11"/>
  <c r="H2463" i="11"/>
  <c r="G2463" i="11"/>
  <c r="F2463" i="11"/>
  <c r="C2463" i="11"/>
  <c r="L2462" i="11"/>
  <c r="K2462" i="11"/>
  <c r="J2462" i="11"/>
  <c r="I2462" i="11"/>
  <c r="H2462" i="11"/>
  <c r="G2462" i="11"/>
  <c r="F2462" i="11"/>
  <c r="E2462" i="11"/>
  <c r="D2462" i="11"/>
  <c r="C2462" i="11"/>
  <c r="L2461" i="11"/>
  <c r="K2461" i="11"/>
  <c r="J2461" i="11"/>
  <c r="I2461" i="11"/>
  <c r="H2461" i="11"/>
  <c r="G2461" i="11"/>
  <c r="F2461" i="11"/>
  <c r="E2461" i="11"/>
  <c r="D2461" i="11"/>
  <c r="C2461" i="11"/>
  <c r="L2460" i="11"/>
  <c r="K2460" i="11"/>
  <c r="J2460" i="11"/>
  <c r="I2460" i="11"/>
  <c r="H2460" i="11"/>
  <c r="G2460" i="11"/>
  <c r="F2460" i="11"/>
  <c r="E2460" i="11"/>
  <c r="D2460" i="11"/>
  <c r="C2460" i="11"/>
  <c r="B4627" i="11"/>
  <c r="B4623" i="11"/>
  <c r="B4619" i="11"/>
  <c r="B4615" i="11"/>
  <c r="B4611" i="11"/>
  <c r="B4607" i="11"/>
  <c r="B4603" i="11"/>
  <c r="B4596" i="11"/>
  <c r="B4592" i="11"/>
  <c r="B4588" i="11"/>
  <c r="B4584" i="11"/>
  <c r="B4580" i="11"/>
  <c r="B4576" i="11"/>
  <c r="B4572" i="11"/>
  <c r="B4537" i="11"/>
  <c r="B4533" i="11"/>
  <c r="B4529" i="11"/>
  <c r="B4525" i="11"/>
  <c r="B4521" i="11"/>
  <c r="B4517" i="11"/>
  <c r="B4513" i="11"/>
  <c r="B4507" i="11"/>
  <c r="B4503" i="11"/>
  <c r="B4499" i="11"/>
  <c r="B4495" i="11"/>
  <c r="B4491" i="11"/>
  <c r="B4487" i="11"/>
  <c r="B4483" i="11"/>
  <c r="B4478" i="11"/>
  <c r="B4477" i="11"/>
  <c r="B4474" i="11"/>
  <c r="B4473" i="11"/>
  <c r="B4470" i="11"/>
  <c r="B4469" i="11"/>
  <c r="B4466" i="11"/>
  <c r="B4462" i="11"/>
  <c r="B4461" i="11"/>
  <c r="B4458" i="11"/>
  <c r="B4454" i="11"/>
  <c r="B4453" i="11"/>
  <c r="B4447" i="11"/>
  <c r="B4443" i="11"/>
  <c r="B4439" i="11"/>
  <c r="B4435" i="11"/>
  <c r="B4431" i="11"/>
  <c r="B4427" i="11"/>
  <c r="B4423" i="11"/>
  <c r="B4417" i="11"/>
  <c r="B4413" i="11"/>
  <c r="B4409" i="11"/>
  <c r="B4405" i="11"/>
  <c r="B4401" i="11"/>
  <c r="B4397" i="11"/>
  <c r="B4393" i="11"/>
  <c r="B4387" i="11"/>
  <c r="B4383" i="11"/>
  <c r="B4379" i="11"/>
  <c r="B4375" i="11"/>
  <c r="B4371" i="11"/>
  <c r="B4367" i="11"/>
  <c r="B4363" i="11"/>
  <c r="B4360" i="11"/>
  <c r="B4326" i="11"/>
  <c r="B4322" i="11"/>
  <c r="B4318" i="11"/>
  <c r="B4314" i="11"/>
  <c r="B4310" i="11"/>
  <c r="B4306" i="11"/>
  <c r="B4302" i="11"/>
  <c r="B4297" i="11"/>
  <c r="B4293" i="11"/>
  <c r="B4289" i="11"/>
  <c r="B4285" i="11"/>
  <c r="B4281" i="11"/>
  <c r="B4277" i="11"/>
  <c r="B4273" i="11"/>
  <c r="B4267" i="11"/>
  <c r="B4263" i="11"/>
  <c r="B4259" i="11"/>
  <c r="B4255" i="11"/>
  <c r="B4251" i="11"/>
  <c r="B4247" i="11"/>
  <c r="B4243" i="11"/>
  <c r="B4237" i="11"/>
  <c r="B4233" i="11"/>
  <c r="B4229" i="11"/>
  <c r="B4225" i="11"/>
  <c r="B4221" i="11"/>
  <c r="B4217" i="11"/>
  <c r="B4213" i="11"/>
  <c r="B4203" i="11"/>
  <c r="B4199" i="11"/>
  <c r="B4187" i="11"/>
  <c r="B4183" i="11"/>
  <c r="B4168" i="11"/>
  <c r="B4152" i="11"/>
  <c r="B4147" i="11"/>
  <c r="B4143" i="11"/>
  <c r="B4139" i="11"/>
  <c r="B4135" i="11"/>
  <c r="B4131" i="11"/>
  <c r="B4127" i="11"/>
  <c r="B4123" i="11"/>
  <c r="B4117" i="11"/>
  <c r="B4113" i="11"/>
  <c r="B4109" i="11"/>
  <c r="B4105" i="11"/>
  <c r="B4101" i="11"/>
  <c r="B4097" i="11"/>
  <c r="B4093" i="11"/>
  <c r="B4086" i="11"/>
  <c r="B4082" i="11"/>
  <c r="B4078" i="11"/>
  <c r="B4074" i="11"/>
  <c r="B4070" i="11"/>
  <c r="B4066" i="11"/>
  <c r="B4062" i="11"/>
  <c r="B4053" i="11"/>
  <c r="B4045" i="11"/>
  <c r="B4037" i="11"/>
  <c r="B4026" i="11"/>
  <c r="B4022" i="11"/>
  <c r="B4018" i="11"/>
  <c r="B4014" i="11"/>
  <c r="B4010" i="11"/>
  <c r="B4006" i="11"/>
  <c r="B4002" i="11"/>
  <c r="B3988" i="11"/>
  <c r="B3972" i="11"/>
  <c r="A3969" i="11"/>
  <c r="B3968" i="11"/>
  <c r="A3965" i="11"/>
  <c r="B3964" i="11"/>
  <c r="A3961" i="11"/>
  <c r="B3960" i="11"/>
  <c r="A3957" i="11"/>
  <c r="B3956" i="11"/>
  <c r="A3953" i="11"/>
  <c r="B3952" i="11"/>
  <c r="A3949" i="11"/>
  <c r="B3948" i="11"/>
  <c r="A3945" i="11"/>
  <c r="B3944" i="11"/>
  <c r="A3941" i="11"/>
  <c r="B3937" i="11"/>
  <c r="B3933" i="11"/>
  <c r="B3921" i="11"/>
  <c r="B3917" i="11"/>
  <c r="A3908" i="11"/>
  <c r="B3907" i="11"/>
  <c r="A3904" i="11"/>
  <c r="A3900" i="11"/>
  <c r="B3899" i="11"/>
  <c r="A3896" i="11"/>
  <c r="A3892" i="11"/>
  <c r="B3891" i="11"/>
  <c r="A3888" i="11"/>
  <c r="A3884" i="11"/>
  <c r="B3883" i="11"/>
  <c r="B3880" i="11"/>
  <c r="B3847" i="11"/>
  <c r="B3843" i="11"/>
  <c r="A3839" i="11"/>
  <c r="A3835" i="11"/>
  <c r="A3831" i="11"/>
  <c r="B3827" i="11"/>
  <c r="B3823" i="11"/>
  <c r="B3818" i="11"/>
  <c r="B3814" i="11"/>
  <c r="B3810" i="11"/>
  <c r="B3806" i="11"/>
  <c r="B3802" i="11"/>
  <c r="B3798" i="11"/>
  <c r="B3794" i="11"/>
  <c r="B3787" i="11"/>
  <c r="B3783" i="11"/>
  <c r="B3771" i="11"/>
  <c r="B3767" i="11"/>
  <c r="B3756" i="11"/>
  <c r="B3752" i="11"/>
  <c r="B3748" i="11"/>
  <c r="B3744" i="11"/>
  <c r="B3740" i="11"/>
  <c r="B3736" i="11"/>
  <c r="B3732" i="11"/>
  <c r="B3730" i="11"/>
  <c r="B3727" i="11"/>
  <c r="B3723" i="11"/>
  <c r="B3719" i="11"/>
  <c r="B3715" i="11"/>
  <c r="B3711" i="11"/>
  <c r="B3707" i="11"/>
  <c r="B3703" i="11"/>
  <c r="B3698" i="11"/>
  <c r="B3697" i="11"/>
  <c r="B3694" i="11"/>
  <c r="B3693" i="11"/>
  <c r="B3690" i="11"/>
  <c r="B3689" i="11"/>
  <c r="B3686" i="11"/>
  <c r="B3685" i="11"/>
  <c r="B3682" i="11"/>
  <c r="B3681" i="11"/>
  <c r="B3678" i="11"/>
  <c r="B3677" i="11"/>
  <c r="B3674" i="11"/>
  <c r="B3673" i="11"/>
  <c r="B3668" i="11"/>
  <c r="B3667" i="11"/>
  <c r="B3664" i="11"/>
  <c r="B3663" i="11"/>
  <c r="B3660" i="11"/>
  <c r="B3659" i="11"/>
  <c r="B3656" i="11"/>
  <c r="B3655" i="11"/>
  <c r="B3652" i="11"/>
  <c r="B3651" i="11"/>
  <c r="B3648" i="11"/>
  <c r="B3647" i="11"/>
  <c r="B3644" i="11"/>
  <c r="B3643" i="11"/>
  <c r="B3637" i="11"/>
  <c r="B3633" i="11"/>
  <c r="B3629" i="11"/>
  <c r="B3625" i="11"/>
  <c r="B3621" i="11"/>
  <c r="B3617" i="11"/>
  <c r="B3613" i="11"/>
  <c r="A3610" i="11"/>
  <c r="B4659" i="11"/>
  <c r="B4658" i="11"/>
  <c r="B4657" i="11"/>
  <c r="B4656" i="11"/>
  <c r="B4655" i="11"/>
  <c r="B4654" i="11"/>
  <c r="B4653" i="11"/>
  <c r="B4652" i="11"/>
  <c r="B4651" i="11"/>
  <c r="B4650" i="11"/>
  <c r="B4649" i="11"/>
  <c r="B4648" i="11"/>
  <c r="B4647" i="11"/>
  <c r="B4646" i="11"/>
  <c r="B4645" i="11"/>
  <c r="B4644" i="11"/>
  <c r="B4643" i="11"/>
  <c r="B4642" i="11"/>
  <c r="B4641" i="11"/>
  <c r="B4640" i="11"/>
  <c r="B4639" i="11"/>
  <c r="B4638" i="11"/>
  <c r="B4637" i="11"/>
  <c r="B4636" i="11"/>
  <c r="B4635" i="11"/>
  <c r="B4634" i="11"/>
  <c r="B4633" i="11"/>
  <c r="B4632" i="11"/>
  <c r="B4631" i="11"/>
  <c r="B4630" i="11"/>
  <c r="B4629" i="11"/>
  <c r="B4628" i="11"/>
  <c r="B4625" i="11"/>
  <c r="B4621" i="11"/>
  <c r="B4617" i="11"/>
  <c r="B4613" i="11"/>
  <c r="B4609" i="11"/>
  <c r="B4605" i="11"/>
  <c r="B4601" i="11"/>
  <c r="B4599" i="11"/>
  <c r="B4598" i="11"/>
  <c r="B4594" i="11"/>
  <c r="B4590" i="11"/>
  <c r="B4589" i="11"/>
  <c r="B4586" i="11"/>
  <c r="B4583" i="11"/>
  <c r="B4582" i="11"/>
  <c r="B4578" i="11"/>
  <c r="B4574" i="11"/>
  <c r="B4573" i="11"/>
  <c r="B4570" i="11"/>
  <c r="B4569" i="11"/>
  <c r="B4567" i="11"/>
  <c r="B4565" i="11"/>
  <c r="B4563" i="11"/>
  <c r="B4561" i="11"/>
  <c r="B4559" i="11"/>
  <c r="B4557" i="11"/>
  <c r="B4555" i="11"/>
  <c r="B4553" i="11"/>
  <c r="B4551" i="11"/>
  <c r="B4549" i="11"/>
  <c r="B4547" i="11"/>
  <c r="B4545" i="11"/>
  <c r="B4543" i="11"/>
  <c r="B4541" i="11"/>
  <c r="B4539" i="11"/>
  <c r="B4538" i="11"/>
  <c r="B4536" i="11"/>
  <c r="B4535" i="11"/>
  <c r="B4534" i="11"/>
  <c r="B4532" i="11"/>
  <c r="B4531" i="11"/>
  <c r="B4530" i="11"/>
  <c r="B4528" i="11"/>
  <c r="B4527" i="11"/>
  <c r="B4526" i="11"/>
  <c r="B4524" i="11"/>
  <c r="B4523" i="11"/>
  <c r="B4522" i="11"/>
  <c r="B4520" i="11"/>
  <c r="B4519" i="11"/>
  <c r="B4518" i="11"/>
  <c r="B4516" i="11"/>
  <c r="B4515" i="11"/>
  <c r="B4514" i="11"/>
  <c r="B4512" i="11"/>
  <c r="B4511" i="11"/>
  <c r="B4510" i="11"/>
  <c r="B4509" i="11"/>
  <c r="B4506" i="11"/>
  <c r="B4505" i="11"/>
  <c r="B4501" i="11"/>
  <c r="B4497" i="11"/>
  <c r="B4496" i="11"/>
  <c r="B4493" i="11"/>
  <c r="B4490" i="11"/>
  <c r="B4489" i="11"/>
  <c r="B4485" i="11"/>
  <c r="B4481" i="11"/>
  <c r="B4480" i="11"/>
  <c r="B4479" i="11"/>
  <c r="B4476" i="11"/>
  <c r="B4475" i="11"/>
  <c r="B4472" i="11"/>
  <c r="B4471" i="11"/>
  <c r="B4468" i="11"/>
  <c r="B4467" i="11"/>
  <c r="B4464" i="11"/>
  <c r="B4463" i="11"/>
  <c r="B4460" i="11"/>
  <c r="B4456" i="11"/>
  <c r="B4455" i="11"/>
  <c r="B4452" i="11"/>
  <c r="B4450" i="11"/>
  <c r="B4449" i="11"/>
  <c r="B4448" i="11"/>
  <c r="B4446" i="11"/>
  <c r="B4445" i="11"/>
  <c r="B4444" i="11"/>
  <c r="B4442" i="11"/>
  <c r="B4441" i="11"/>
  <c r="B4440" i="11"/>
  <c r="B4438" i="11"/>
  <c r="B4437" i="11"/>
  <c r="B4436" i="11"/>
  <c r="B4434" i="11"/>
  <c r="B4433" i="11"/>
  <c r="B4432" i="11"/>
  <c r="B4430" i="11"/>
  <c r="B4429" i="11"/>
  <c r="B4428" i="11"/>
  <c r="B4426" i="11"/>
  <c r="B4425" i="11"/>
  <c r="B4424" i="11"/>
  <c r="B4422" i="11"/>
  <c r="B4421" i="11"/>
  <c r="B4420" i="11"/>
  <c r="B4419" i="11"/>
  <c r="B4418" i="11"/>
  <c r="B4416" i="11"/>
  <c r="B4415" i="11"/>
  <c r="B4414" i="11"/>
  <c r="B4412" i="11"/>
  <c r="B4411" i="11"/>
  <c r="B4410" i="11"/>
  <c r="B4408" i="11"/>
  <c r="B4407" i="11"/>
  <c r="B4406" i="11"/>
  <c r="B4404" i="11"/>
  <c r="B4403" i="11"/>
  <c r="B4402" i="11"/>
  <c r="B4400" i="11"/>
  <c r="B4399" i="11"/>
  <c r="B4398" i="11"/>
  <c r="B4396" i="11"/>
  <c r="B4395" i="11"/>
  <c r="B4394" i="11"/>
  <c r="B4392" i="11"/>
  <c r="B4391" i="11"/>
  <c r="B4390" i="11"/>
  <c r="B4389" i="11"/>
  <c r="B4388" i="11"/>
  <c r="B4386" i="11"/>
  <c r="B4385" i="11"/>
  <c r="B4384" i="11"/>
  <c r="B4382" i="11"/>
  <c r="B4381" i="11"/>
  <c r="B4380" i="11"/>
  <c r="B4378" i="11"/>
  <c r="B4377" i="11"/>
  <c r="B4376" i="11"/>
  <c r="B4374" i="11"/>
  <c r="B4373" i="11"/>
  <c r="B4372" i="11"/>
  <c r="B4370" i="11"/>
  <c r="B4369" i="11"/>
  <c r="B4368" i="11"/>
  <c r="B4366" i="11"/>
  <c r="B4365" i="11"/>
  <c r="B4364" i="11"/>
  <c r="B4362" i="11"/>
  <c r="B4361" i="11"/>
  <c r="B4359" i="11"/>
  <c r="B4358" i="11"/>
  <c r="B4357" i="11"/>
  <c r="B4356" i="11"/>
  <c r="B4355" i="11"/>
  <c r="B4354" i="11"/>
  <c r="B4353" i="11"/>
  <c r="B4352" i="11"/>
  <c r="B4351" i="11"/>
  <c r="B4350" i="11"/>
  <c r="B4349" i="11"/>
  <c r="B4348" i="11"/>
  <c r="B4347" i="11"/>
  <c r="B4346" i="11"/>
  <c r="B4345" i="11"/>
  <c r="B4344" i="11"/>
  <c r="B4343" i="11"/>
  <c r="B4342" i="11"/>
  <c r="B4341" i="11"/>
  <c r="B4340" i="11"/>
  <c r="B4339" i="11"/>
  <c r="B4338" i="11"/>
  <c r="B4337" i="11"/>
  <c r="B4336" i="11"/>
  <c r="B4335" i="11"/>
  <c r="B4334" i="11"/>
  <c r="B4333" i="11"/>
  <c r="B4332" i="11"/>
  <c r="B4331" i="11"/>
  <c r="B4330" i="11"/>
  <c r="B4328" i="11"/>
  <c r="B4324" i="11"/>
  <c r="B4320" i="11"/>
  <c r="B4316" i="11"/>
  <c r="B4312" i="11"/>
  <c r="B4308" i="11"/>
  <c r="B4304" i="11"/>
  <c r="B4299" i="11"/>
  <c r="B4298" i="11"/>
  <c r="B4296" i="11"/>
  <c r="B4295" i="11"/>
  <c r="B4294" i="11"/>
  <c r="B4292" i="11"/>
  <c r="B4291" i="11"/>
  <c r="B4290" i="11"/>
  <c r="B4288" i="11"/>
  <c r="B4287" i="11"/>
  <c r="B4286" i="11"/>
  <c r="B4284" i="11"/>
  <c r="B4283" i="11"/>
  <c r="B4282" i="11"/>
  <c r="B4280" i="11"/>
  <c r="B4279" i="11"/>
  <c r="B4278" i="11"/>
  <c r="B4276" i="11"/>
  <c r="B4275" i="11"/>
  <c r="B4274" i="11"/>
  <c r="B4272" i="11"/>
  <c r="B4271" i="11"/>
  <c r="B4270" i="11"/>
  <c r="B4269" i="11"/>
  <c r="B4268" i="11"/>
  <c r="B4266" i="11"/>
  <c r="B4265" i="11"/>
  <c r="B4264" i="11"/>
  <c r="B4262" i="11"/>
  <c r="B4261" i="11"/>
  <c r="B4260" i="11"/>
  <c r="B4258" i="11"/>
  <c r="B4257" i="11"/>
  <c r="B4256" i="11"/>
  <c r="B4254" i="11"/>
  <c r="B4253" i="11"/>
  <c r="B4252" i="11"/>
  <c r="B4250" i="11"/>
  <c r="B4249" i="11"/>
  <c r="B4248" i="11"/>
  <c r="B4246" i="11"/>
  <c r="B4245" i="11"/>
  <c r="B4244" i="11"/>
  <c r="B4242" i="11"/>
  <c r="B4241" i="11"/>
  <c r="B4240" i="11"/>
  <c r="B4239" i="11"/>
  <c r="B4238" i="11"/>
  <c r="B4235" i="11"/>
  <c r="B4231" i="11"/>
  <c r="B4230" i="11"/>
  <c r="B4227" i="11"/>
  <c r="B4223" i="11"/>
  <c r="B4222" i="11"/>
  <c r="B4219" i="11"/>
  <c r="B4215" i="11"/>
  <c r="B4214" i="11"/>
  <c r="B4211" i="11"/>
  <c r="B4210" i="11"/>
  <c r="B4208" i="11"/>
  <c r="B4206" i="11"/>
  <c r="B4205" i="11"/>
  <c r="B4204" i="11"/>
  <c r="B4202" i="11"/>
  <c r="B4201" i="11"/>
  <c r="B4200" i="11"/>
  <c r="B4198" i="11"/>
  <c r="B4196" i="11"/>
  <c r="B4194" i="11"/>
  <c r="B4192" i="11"/>
  <c r="B4190" i="11"/>
  <c r="B4189" i="11"/>
  <c r="B4188" i="11"/>
  <c r="B4186" i="11"/>
  <c r="B4185" i="11"/>
  <c r="B4184" i="11"/>
  <c r="B4182" i="11"/>
  <c r="B4180" i="11"/>
  <c r="B4179" i="11"/>
  <c r="B4177" i="11"/>
  <c r="B4175" i="11"/>
  <c r="B4173" i="11"/>
  <c r="B4171" i="11"/>
  <c r="B4169" i="11"/>
  <c r="B4167" i="11"/>
  <c r="B4166" i="11"/>
  <c r="B4165" i="11"/>
  <c r="B4163" i="11"/>
  <c r="B4161" i="11"/>
  <c r="B4159" i="11"/>
  <c r="B4157" i="11"/>
  <c r="B4155" i="11"/>
  <c r="B4153" i="11"/>
  <c r="B4151" i="11"/>
  <c r="B4150" i="11"/>
  <c r="B4149" i="11"/>
  <c r="B4148" i="11"/>
  <c r="B4146" i="11"/>
  <c r="B4145" i="11"/>
  <c r="B4144" i="11"/>
  <c r="B4142" i="11"/>
  <c r="B4141" i="11"/>
  <c r="B4140" i="11"/>
  <c r="B4138" i="11"/>
  <c r="B4137" i="11"/>
  <c r="B4136" i="11"/>
  <c r="B4134" i="11"/>
  <c r="B4133" i="11"/>
  <c r="B4132" i="11"/>
  <c r="B4130" i="11"/>
  <c r="B4129" i="11"/>
  <c r="B4128" i="11"/>
  <c r="B4126" i="11"/>
  <c r="B4125" i="11"/>
  <c r="B4124" i="11"/>
  <c r="B4122" i="11"/>
  <c r="B4121" i="11"/>
  <c r="B4120" i="11"/>
  <c r="B4119" i="11"/>
  <c r="B4118" i="11"/>
  <c r="B4116" i="11"/>
  <c r="B4115" i="11"/>
  <c r="B4114" i="11"/>
  <c r="B4112" i="11"/>
  <c r="B4111" i="11"/>
  <c r="B4110" i="11"/>
  <c r="B4108" i="11"/>
  <c r="B4107" i="11"/>
  <c r="B4106" i="11"/>
  <c r="B4104" i="11"/>
  <c r="B4103" i="11"/>
  <c r="B4102" i="11"/>
  <c r="B4100" i="11"/>
  <c r="B4099" i="11"/>
  <c r="B4098" i="11"/>
  <c r="B4096" i="11"/>
  <c r="B4095" i="11"/>
  <c r="B4094" i="11"/>
  <c r="B4092" i="11"/>
  <c r="B4091" i="11"/>
  <c r="B4090" i="11"/>
  <c r="B4089" i="11"/>
  <c r="B4088" i="11"/>
  <c r="B4084" i="11"/>
  <c r="B4083" i="11"/>
  <c r="B4080" i="11"/>
  <c r="B4079" i="11"/>
  <c r="B4077" i="11"/>
  <c r="B4076" i="11"/>
  <c r="B4073" i="11"/>
  <c r="B4072" i="11"/>
  <c r="B4068" i="11"/>
  <c r="B4067" i="11"/>
  <c r="B4064" i="11"/>
  <c r="B4063" i="11"/>
  <c r="B4061" i="11"/>
  <c r="B4060" i="11"/>
  <c r="B4056" i="11"/>
  <c r="B4051" i="11"/>
  <c r="B4046" i="11"/>
  <c r="B4040" i="11"/>
  <c r="B4035" i="11"/>
  <c r="B4030" i="11"/>
  <c r="B4028" i="11"/>
  <c r="B4027" i="11"/>
  <c r="B4024" i="11"/>
  <c r="B4023" i="11"/>
  <c r="B4021" i="11"/>
  <c r="B4020" i="11"/>
  <c r="B4017" i="11"/>
  <c r="B4016" i="11"/>
  <c r="B4012" i="11"/>
  <c r="B4011" i="11"/>
  <c r="B4008" i="11"/>
  <c r="B4007" i="11"/>
  <c r="B4005" i="11"/>
  <c r="B4004" i="11"/>
  <c r="B4001" i="11"/>
  <c r="B4000" i="11"/>
  <c r="B3999" i="11"/>
  <c r="B3998" i="11"/>
  <c r="B3997" i="11"/>
  <c r="B3995" i="11"/>
  <c r="B3993" i="11"/>
  <c r="B3991" i="11"/>
  <c r="B3989" i="11"/>
  <c r="B3987" i="11"/>
  <c r="B3985" i="11"/>
  <c r="B3983" i="11"/>
  <c r="B3982" i="11"/>
  <c r="B3981" i="11"/>
  <c r="B3979" i="11"/>
  <c r="B3977" i="11"/>
  <c r="B3975" i="11"/>
  <c r="B3973" i="11"/>
  <c r="B3971" i="11"/>
  <c r="B3970" i="11"/>
  <c r="B3967" i="11"/>
  <c r="B3966" i="11"/>
  <c r="B3963" i="11"/>
  <c r="B3962" i="11"/>
  <c r="B3959" i="11"/>
  <c r="B3958" i="11"/>
  <c r="B3955" i="11"/>
  <c r="B3954" i="11"/>
  <c r="B3951" i="11"/>
  <c r="B3950" i="11"/>
  <c r="B3947" i="11"/>
  <c r="B3946" i="11"/>
  <c r="B3943" i="11"/>
  <c r="B3942" i="11"/>
  <c r="B3940" i="11"/>
  <c r="B3938" i="11"/>
  <c r="B3936" i="11"/>
  <c r="B3935" i="11"/>
  <c r="B3934" i="11"/>
  <c r="B3932" i="11"/>
  <c r="B3931" i="11"/>
  <c r="B3930" i="11"/>
  <c r="B3928" i="11"/>
  <c r="B3926" i="11"/>
  <c r="B3924" i="11"/>
  <c r="B3922" i="11"/>
  <c r="B3920" i="11"/>
  <c r="B3919" i="11"/>
  <c r="B3918" i="11"/>
  <c r="B3916" i="11"/>
  <c r="B3915" i="11"/>
  <c r="B3914" i="11"/>
  <c r="B3912" i="11"/>
  <c r="B3910" i="11"/>
  <c r="B3909" i="11"/>
  <c r="B3906" i="11"/>
  <c r="B3902" i="11"/>
  <c r="B3901" i="11"/>
  <c r="B3898" i="11"/>
  <c r="B3894" i="11"/>
  <c r="B3893" i="11"/>
  <c r="B3890" i="11"/>
  <c r="B3886" i="11"/>
  <c r="B3885" i="11"/>
  <c r="B3882" i="11"/>
  <c r="B3878" i="11"/>
  <c r="B3877" i="11"/>
  <c r="B3876" i="11"/>
  <c r="B3874" i="11"/>
  <c r="B3873" i="11"/>
  <c r="B3872" i="11"/>
  <c r="B3870" i="11"/>
  <c r="B3869" i="11"/>
  <c r="B3868" i="11"/>
  <c r="B3866" i="11"/>
  <c r="B3865" i="11"/>
  <c r="B3864" i="11"/>
  <c r="B3862" i="11"/>
  <c r="B3861" i="11"/>
  <c r="B3860" i="11"/>
  <c r="B3858" i="11"/>
  <c r="B3857" i="11"/>
  <c r="B3856" i="11"/>
  <c r="B3854" i="11"/>
  <c r="B3853" i="11"/>
  <c r="B3852" i="11"/>
  <c r="B3850" i="11"/>
  <c r="B3849" i="11"/>
  <c r="B3848" i="11"/>
  <c r="B3846" i="11"/>
  <c r="B3845" i="11"/>
  <c r="B3844" i="11"/>
  <c r="B3842" i="11"/>
  <c r="B3841" i="11"/>
  <c r="B3840" i="11"/>
  <c r="B3838" i="11"/>
  <c r="B3837" i="11"/>
  <c r="B3836" i="11"/>
  <c r="B3834" i="11"/>
  <c r="B3833" i="11"/>
  <c r="B3832" i="11"/>
  <c r="B3830" i="11"/>
  <c r="B3829" i="11"/>
  <c r="B3828" i="11"/>
  <c r="B3826" i="11"/>
  <c r="B3825" i="11"/>
  <c r="B3824" i="11"/>
  <c r="B3822" i="11"/>
  <c r="B3821" i="11"/>
  <c r="B3820" i="11"/>
  <c r="B3819" i="11"/>
  <c r="B3817" i="11"/>
  <c r="B3816" i="11"/>
  <c r="B3815" i="11"/>
  <c r="B3813" i="11"/>
  <c r="B3812" i="11"/>
  <c r="B3811" i="11"/>
  <c r="B3809" i="11"/>
  <c r="B3808" i="11"/>
  <c r="B3807" i="11"/>
  <c r="B3805" i="11"/>
  <c r="B3804" i="11"/>
  <c r="B3803" i="11"/>
  <c r="B3801" i="11"/>
  <c r="B3800" i="11"/>
  <c r="B3799" i="11"/>
  <c r="B3797" i="11"/>
  <c r="B3796" i="11"/>
  <c r="B3795" i="11"/>
  <c r="B3793" i="11"/>
  <c r="B3792" i="11"/>
  <c r="B3791" i="11"/>
  <c r="B3790" i="11"/>
  <c r="B3788" i="11"/>
  <c r="B3786" i="11"/>
  <c r="B3785" i="11"/>
  <c r="B3784" i="11"/>
  <c r="B3782" i="11"/>
  <c r="B3781" i="11"/>
  <c r="B3780" i="11"/>
  <c r="B3778" i="11"/>
  <c r="B3776" i="11"/>
  <c r="B3774" i="11"/>
  <c r="B3772" i="11"/>
  <c r="B3770" i="11"/>
  <c r="B3769" i="11"/>
  <c r="B3768" i="11"/>
  <c r="B3766" i="11"/>
  <c r="B3765" i="11"/>
  <c r="B3764" i="11"/>
  <c r="B3762" i="11"/>
  <c r="B3760" i="11"/>
  <c r="B3759" i="11"/>
  <c r="B3758" i="11"/>
  <c r="B3757" i="11"/>
  <c r="B3755" i="11"/>
  <c r="B3754" i="11"/>
  <c r="B3753" i="11"/>
  <c r="B3751" i="11"/>
  <c r="B3750" i="11"/>
  <c r="B3749" i="11"/>
  <c r="B3747" i="11"/>
  <c r="B3746" i="11"/>
  <c r="B3745" i="11"/>
  <c r="B3743" i="11"/>
  <c r="B3742" i="11"/>
  <c r="B3741" i="11"/>
  <c r="B3739" i="11"/>
  <c r="B3738" i="11"/>
  <c r="B3737" i="11"/>
  <c r="B3735" i="11"/>
  <c r="B3734" i="11"/>
  <c r="B3733" i="11"/>
  <c r="B3731" i="11"/>
  <c r="B3729" i="11"/>
  <c r="B3728" i="11"/>
  <c r="B3726" i="11"/>
  <c r="B3725" i="11"/>
  <c r="B3724" i="11"/>
  <c r="B3722" i="11"/>
  <c r="B3721" i="11"/>
  <c r="B3720" i="11"/>
  <c r="B3718" i="11"/>
  <c r="B3717" i="11"/>
  <c r="B3716" i="11"/>
  <c r="B3714" i="11"/>
  <c r="B3713" i="11"/>
  <c r="B3712" i="11"/>
  <c r="B3710" i="11"/>
  <c r="B3709" i="11"/>
  <c r="B3708" i="11"/>
  <c r="B3706" i="11"/>
  <c r="B3705" i="11"/>
  <c r="B3704" i="11"/>
  <c r="B3702" i="11"/>
  <c r="B3701" i="11"/>
  <c r="B3700" i="11"/>
  <c r="B3699" i="11"/>
  <c r="B3696" i="11"/>
  <c r="B3695" i="11"/>
  <c r="B3692" i="11"/>
  <c r="B3691" i="11"/>
  <c r="B3688" i="11"/>
  <c r="B3687" i="11"/>
  <c r="B3684" i="11"/>
  <c r="B3683" i="11"/>
  <c r="B3680" i="11"/>
  <c r="B3679" i="11"/>
  <c r="B3676" i="11"/>
  <c r="B3675" i="11"/>
  <c r="B3672" i="11"/>
  <c r="B3671" i="11"/>
  <c r="B3670" i="11"/>
  <c r="B3669" i="11"/>
  <c r="B3666" i="11"/>
  <c r="B3665" i="11"/>
  <c r="B3662" i="11"/>
  <c r="B3661" i="11"/>
  <c r="B3658" i="11"/>
  <c r="B3657" i="11"/>
  <c r="B3654" i="11"/>
  <c r="B3653" i="11"/>
  <c r="B3650" i="11"/>
  <c r="B3649" i="11"/>
  <c r="B3646" i="11"/>
  <c r="B3645" i="11"/>
  <c r="B3642" i="11"/>
  <c r="B3641" i="11"/>
  <c r="B3640" i="11"/>
  <c r="B3639" i="11"/>
  <c r="B3638" i="11"/>
  <c r="B3635" i="11"/>
  <c r="B3632" i="11"/>
  <c r="B3631" i="11"/>
  <c r="B3627" i="11"/>
  <c r="B3623" i="11"/>
  <c r="B3622" i="11"/>
  <c r="B3619" i="11"/>
  <c r="B3616" i="11"/>
  <c r="B3615" i="11"/>
  <c r="B3611" i="11"/>
  <c r="B3609" i="11"/>
  <c r="B3607" i="11"/>
  <c r="B3605" i="11"/>
  <c r="B3603" i="11"/>
  <c r="B3601" i="11"/>
  <c r="B3599" i="11"/>
  <c r="B3597" i="11"/>
  <c r="B3595" i="11"/>
  <c r="B3593" i="11"/>
  <c r="B3591" i="11"/>
  <c r="B3589" i="11"/>
  <c r="B3587" i="11"/>
  <c r="B3585" i="11"/>
  <c r="B3583" i="11"/>
  <c r="B3581" i="11"/>
  <c r="B3578" i="11"/>
  <c r="B3576" i="11"/>
  <c r="B3574" i="11"/>
  <c r="B3572" i="11"/>
  <c r="B3570" i="11"/>
  <c r="B3568" i="11"/>
  <c r="B3566" i="11"/>
  <c r="B3564" i="11"/>
  <c r="B3562" i="11"/>
  <c r="B3560" i="11"/>
  <c r="B3558" i="11"/>
  <c r="B3556" i="11"/>
  <c r="B3554" i="11"/>
  <c r="B3552" i="11"/>
  <c r="B3550" i="11"/>
  <c r="B3548" i="11"/>
  <c r="B3547" i="11"/>
  <c r="B3546" i="11"/>
  <c r="B3544" i="11"/>
  <c r="B3543" i="11"/>
  <c r="B3542" i="11"/>
  <c r="B3540" i="11"/>
  <c r="B3539" i="11"/>
  <c r="B3538" i="11"/>
  <c r="B3536" i="11"/>
  <c r="B3535" i="11"/>
  <c r="B3534" i="11"/>
  <c r="B3532" i="11"/>
  <c r="B3531" i="11"/>
  <c r="B3530" i="11"/>
  <c r="B3528" i="11"/>
  <c r="B3527" i="11"/>
  <c r="B3526" i="11"/>
  <c r="B3524" i="11"/>
  <c r="B3523" i="11"/>
  <c r="B3522" i="11"/>
  <c r="B3520" i="11"/>
  <c r="B3519" i="11"/>
  <c r="B3518" i="11"/>
  <c r="B3517" i="11"/>
  <c r="B3515" i="11"/>
  <c r="B3514" i="11"/>
  <c r="B3513" i="11"/>
  <c r="B3511" i="11"/>
  <c r="B3510" i="11"/>
  <c r="B3509" i="11"/>
  <c r="B3507" i="11"/>
  <c r="B3506" i="11"/>
  <c r="B3505" i="11"/>
  <c r="B3503" i="11"/>
  <c r="B3502" i="11"/>
  <c r="B3501" i="11"/>
  <c r="B3499" i="11"/>
  <c r="B3498" i="11"/>
  <c r="B3497" i="11"/>
  <c r="B3495" i="11"/>
  <c r="B3494" i="11"/>
  <c r="B3493" i="11"/>
  <c r="B3491" i="11"/>
  <c r="B3489" i="11"/>
  <c r="B3488" i="11"/>
  <c r="B3487" i="11"/>
  <c r="B3486" i="11"/>
  <c r="B3485" i="11"/>
  <c r="B3484" i="11"/>
  <c r="B3483" i="11"/>
  <c r="B3482" i="11"/>
  <c r="B3481" i="11"/>
  <c r="B3480" i="11"/>
  <c r="B3479" i="11"/>
  <c r="B3478" i="11"/>
  <c r="B3477" i="11"/>
  <c r="B3476" i="11"/>
  <c r="B3475" i="11"/>
  <c r="B3474" i="11"/>
  <c r="B3473" i="11"/>
  <c r="B3472" i="11"/>
  <c r="B3471" i="11"/>
  <c r="B3470" i="11"/>
  <c r="B3469" i="11"/>
  <c r="B3468" i="11"/>
  <c r="B3467" i="11"/>
  <c r="B3466" i="11"/>
  <c r="B3465" i="11"/>
  <c r="B3464" i="11"/>
  <c r="B3463" i="11"/>
  <c r="B3462" i="11"/>
  <c r="B3461" i="11"/>
  <c r="B3460" i="11"/>
  <c r="B3459" i="11"/>
  <c r="B3458" i="11"/>
  <c r="B3457" i="11"/>
  <c r="B3456" i="11"/>
  <c r="B3455" i="11"/>
  <c r="B3454" i="11"/>
  <c r="B3453" i="11"/>
  <c r="B3452" i="11"/>
  <c r="B3451" i="11"/>
  <c r="B3450" i="11"/>
  <c r="B3449" i="11"/>
  <c r="B3448" i="11"/>
  <c r="B3447" i="11"/>
  <c r="B3446" i="11"/>
  <c r="B3445" i="11"/>
  <c r="B3444" i="11"/>
  <c r="B3443" i="11"/>
  <c r="B3442" i="11"/>
  <c r="B3441" i="11"/>
  <c r="B3440" i="11"/>
  <c r="B3439" i="11"/>
  <c r="B3438" i="11"/>
  <c r="B3437" i="11"/>
  <c r="B3436" i="11"/>
  <c r="B3435" i="11"/>
  <c r="B3434" i="11"/>
  <c r="B3433" i="11"/>
  <c r="B3432" i="11"/>
  <c r="B3431" i="11"/>
  <c r="B3430" i="11"/>
  <c r="B3429" i="11"/>
  <c r="B3428" i="11"/>
  <c r="B3427" i="11"/>
  <c r="B3426" i="11"/>
  <c r="B3425" i="11"/>
  <c r="B3424" i="11"/>
  <c r="B3423" i="11"/>
  <c r="B3422" i="11"/>
  <c r="B3421" i="11"/>
  <c r="B3420" i="11"/>
  <c r="B3419" i="11"/>
  <c r="B3418" i="11"/>
  <c r="B3417" i="11"/>
  <c r="B3416" i="11"/>
  <c r="B3415" i="11"/>
  <c r="B3414" i="11"/>
  <c r="B3413" i="11"/>
  <c r="B3412" i="11"/>
  <c r="B3411" i="11"/>
  <c r="B3410" i="11"/>
  <c r="B3409" i="11"/>
  <c r="B3408" i="11"/>
  <c r="B3407" i="11"/>
  <c r="B3406" i="11"/>
  <c r="B3405" i="11"/>
  <c r="B3404" i="11"/>
  <c r="B3403" i="11"/>
  <c r="B3402" i="11"/>
  <c r="B3401" i="11"/>
  <c r="B3400" i="11"/>
  <c r="B3399" i="11"/>
  <c r="B3398" i="11"/>
  <c r="B3397" i="11"/>
  <c r="B3396" i="11"/>
  <c r="B3395" i="11"/>
  <c r="B3394" i="11"/>
  <c r="B3393" i="11"/>
  <c r="B3392" i="11"/>
  <c r="B3391" i="11"/>
  <c r="B3390" i="11"/>
  <c r="B3389" i="11"/>
  <c r="B3388" i="11"/>
  <c r="B3387" i="11"/>
  <c r="B3386" i="11"/>
  <c r="B3385" i="11"/>
  <c r="B3384" i="11"/>
  <c r="B3383" i="11"/>
  <c r="B3382" i="11"/>
  <c r="B3381" i="11"/>
  <c r="B3380" i="11"/>
  <c r="B3379" i="11"/>
  <c r="B3378" i="11"/>
  <c r="B3377" i="11"/>
  <c r="B3376" i="11"/>
  <c r="B3375" i="11"/>
  <c r="B3374" i="11"/>
  <c r="B3373" i="11"/>
  <c r="B3372" i="11"/>
  <c r="B3371" i="11"/>
  <c r="B3370" i="11"/>
  <c r="B3369" i="11"/>
  <c r="B3368" i="11"/>
  <c r="B3367" i="11"/>
  <c r="B3366" i="11"/>
  <c r="B3365" i="11"/>
  <c r="B3364" i="11"/>
  <c r="B3363" i="11"/>
  <c r="B3362" i="11"/>
  <c r="B3361" i="11"/>
  <c r="B3360" i="11"/>
  <c r="B3359" i="11"/>
  <c r="B3358" i="11"/>
  <c r="B3357" i="11"/>
  <c r="B3356" i="11"/>
  <c r="B3355" i="11"/>
  <c r="B3354" i="11"/>
  <c r="B3353" i="11"/>
  <c r="B3352" i="11"/>
  <c r="B3351" i="11"/>
  <c r="B3350" i="11"/>
  <c r="B3349" i="11"/>
  <c r="B3348" i="11"/>
  <c r="B3347" i="11"/>
  <c r="B3346" i="11"/>
  <c r="B3345" i="11"/>
  <c r="B3344" i="11"/>
  <c r="B3343" i="11"/>
  <c r="B3342" i="11"/>
  <c r="B3341" i="11"/>
  <c r="B3340" i="11"/>
  <c r="B3339" i="11"/>
  <c r="B3338" i="11"/>
  <c r="B3337" i="11"/>
  <c r="B3336" i="11"/>
  <c r="B3335" i="11"/>
  <c r="B3334" i="11"/>
  <c r="B3333" i="11"/>
  <c r="B3332" i="11"/>
  <c r="B3331" i="11"/>
  <c r="B3330" i="11"/>
  <c r="B3329" i="11"/>
  <c r="B3328" i="11"/>
  <c r="B3327" i="11"/>
  <c r="B3326" i="11"/>
  <c r="B3325" i="11"/>
  <c r="B3324" i="11"/>
  <c r="B3323" i="11"/>
  <c r="B3322" i="11"/>
  <c r="B3321" i="11"/>
  <c r="B3320" i="11"/>
  <c r="B3319" i="11"/>
  <c r="B3318" i="11"/>
  <c r="B3317" i="11"/>
  <c r="B3316" i="11"/>
  <c r="B3315" i="11"/>
  <c r="B3314" i="11"/>
  <c r="B3313" i="11"/>
  <c r="B3312" i="11"/>
  <c r="B3311" i="11"/>
  <c r="B3310" i="11"/>
  <c r="B3309" i="11"/>
  <c r="B3308" i="11"/>
  <c r="B3307" i="11"/>
  <c r="B3306" i="11"/>
  <c r="B3305" i="11"/>
  <c r="B3304" i="11"/>
  <c r="B3303" i="11"/>
  <c r="B3302" i="11"/>
  <c r="B3301" i="11"/>
  <c r="B3300" i="11"/>
  <c r="B3299" i="11"/>
  <c r="B3298" i="11"/>
  <c r="B3297" i="11"/>
  <c r="B3296" i="11"/>
  <c r="B3295" i="11"/>
  <c r="B3294" i="11"/>
  <c r="B3293" i="11"/>
  <c r="B3292" i="11"/>
  <c r="B3291" i="11"/>
  <c r="B3290" i="11"/>
  <c r="B3289" i="11"/>
  <c r="B3288" i="11"/>
  <c r="B3287" i="11"/>
  <c r="B3286" i="11"/>
  <c r="B3285" i="11"/>
  <c r="B3284" i="11"/>
  <c r="B3283" i="11"/>
  <c r="B3282" i="11"/>
  <c r="B3281" i="11"/>
  <c r="B3280" i="11"/>
  <c r="B3279" i="11"/>
  <c r="B3278" i="11"/>
  <c r="B3277" i="11"/>
  <c r="B3276" i="11"/>
  <c r="B3275" i="11"/>
  <c r="B3274" i="11"/>
  <c r="B3273" i="11"/>
  <c r="B3272" i="11"/>
  <c r="B3271" i="11"/>
  <c r="B3270" i="11"/>
  <c r="B3269" i="11"/>
  <c r="B3268" i="11"/>
  <c r="B3267" i="11"/>
  <c r="B3266" i="11"/>
  <c r="B3265" i="11"/>
  <c r="B3264" i="11"/>
  <c r="B3263" i="11"/>
  <c r="B3262" i="11"/>
  <c r="B3261" i="11"/>
  <c r="B3260" i="11"/>
  <c r="B3259" i="11"/>
  <c r="B3258" i="11"/>
  <c r="B3257" i="11"/>
  <c r="B3256" i="11"/>
  <c r="B3255" i="11"/>
  <c r="B3254" i="11"/>
  <c r="B3253" i="11"/>
  <c r="B3252" i="11"/>
  <c r="B3251" i="11"/>
  <c r="B3250" i="11"/>
  <c r="B3249" i="11"/>
  <c r="B3248" i="11"/>
  <c r="B3247" i="11"/>
  <c r="B3246" i="11"/>
  <c r="B3245" i="11"/>
  <c r="B3244" i="11"/>
  <c r="B3243" i="11"/>
  <c r="B3242" i="11"/>
  <c r="B3241" i="11"/>
  <c r="B3240" i="11"/>
  <c r="B3239" i="11"/>
  <c r="B3238" i="11"/>
  <c r="B3237" i="11"/>
  <c r="B3236" i="11"/>
  <c r="B3235" i="11"/>
  <c r="B3234" i="11"/>
  <c r="B3233" i="11"/>
  <c r="B3232" i="11"/>
  <c r="B3231" i="11"/>
  <c r="B3230" i="11"/>
  <c r="B3229" i="11"/>
  <c r="B3228" i="11"/>
  <c r="B3227" i="11"/>
  <c r="B3226" i="11"/>
  <c r="B3225" i="11"/>
  <c r="B3224" i="11"/>
  <c r="B3223" i="11"/>
  <c r="B3222" i="11"/>
  <c r="B3221" i="11"/>
  <c r="B3220" i="11"/>
  <c r="B3219" i="11"/>
  <c r="B3218" i="11"/>
  <c r="B3217" i="11"/>
  <c r="B3216" i="11"/>
  <c r="B3215" i="11"/>
  <c r="B3214" i="11"/>
  <c r="B3213" i="11"/>
  <c r="B3212" i="11"/>
  <c r="B3211" i="11"/>
  <c r="B3210" i="11"/>
  <c r="B3209" i="11"/>
  <c r="B3208" i="11"/>
  <c r="B3207" i="11"/>
  <c r="B3206" i="11"/>
  <c r="B3205" i="11"/>
  <c r="B3204" i="11"/>
  <c r="B3203" i="11"/>
  <c r="B3202" i="11"/>
  <c r="B3201" i="11"/>
  <c r="B3200" i="11"/>
  <c r="B3199" i="11"/>
  <c r="B3198" i="11"/>
  <c r="B3197" i="11"/>
  <c r="B3196" i="11"/>
  <c r="B3195" i="11"/>
  <c r="B3194" i="11"/>
  <c r="B3193" i="11"/>
  <c r="B3192" i="11"/>
  <c r="B3191" i="11"/>
  <c r="B3190" i="11"/>
  <c r="B3189" i="11"/>
  <c r="B3188" i="11"/>
  <c r="B3187" i="11"/>
  <c r="B3186" i="11"/>
  <c r="B3185" i="11"/>
  <c r="B3184" i="11"/>
  <c r="B3183" i="11"/>
  <c r="B3182" i="11"/>
  <c r="B3181" i="11"/>
  <c r="B3180" i="11"/>
  <c r="B3179" i="11"/>
  <c r="B3178" i="11"/>
  <c r="B3177" i="11"/>
  <c r="B3176" i="11"/>
  <c r="B3175" i="11"/>
  <c r="B3174" i="11"/>
  <c r="B3173" i="11"/>
  <c r="B3172" i="11"/>
  <c r="B3171" i="11"/>
  <c r="B3170" i="11"/>
  <c r="B3169" i="11"/>
  <c r="B3168" i="11"/>
  <c r="B3167" i="11"/>
  <c r="B3166" i="11"/>
  <c r="B3165" i="11"/>
  <c r="B3164" i="11"/>
  <c r="B3163" i="11"/>
  <c r="B3162" i="11"/>
  <c r="B3161" i="11"/>
  <c r="B3160" i="11"/>
  <c r="B3159" i="11"/>
  <c r="B3158" i="11"/>
  <c r="B3157" i="11"/>
  <c r="B3156" i="11"/>
  <c r="B3155" i="11"/>
  <c r="B3154" i="11"/>
  <c r="B3153" i="11"/>
  <c r="B3152" i="11"/>
  <c r="B3151" i="11"/>
  <c r="B3150" i="11"/>
  <c r="B3149" i="11"/>
  <c r="B3148" i="11"/>
  <c r="B3147" i="11"/>
  <c r="B3146" i="11"/>
  <c r="B3145" i="11"/>
  <c r="B3144" i="11"/>
  <c r="B3143" i="11"/>
  <c r="B3142" i="11"/>
  <c r="B3141" i="11"/>
  <c r="B3140" i="11"/>
  <c r="B3139" i="11"/>
  <c r="B3138" i="11"/>
  <c r="B3137" i="11"/>
  <c r="B3136" i="11"/>
  <c r="B3135" i="11"/>
  <c r="B3134" i="11"/>
  <c r="B3133" i="11"/>
  <c r="B3132" i="11"/>
  <c r="B3131" i="11"/>
  <c r="B3130" i="11"/>
  <c r="B3129" i="11"/>
  <c r="B3128" i="11"/>
  <c r="B3127" i="11"/>
  <c r="B3126" i="11"/>
  <c r="B3125" i="11"/>
  <c r="B3124" i="11"/>
  <c r="B3123" i="11"/>
  <c r="B3122" i="11"/>
  <c r="B3121" i="11"/>
  <c r="B3120" i="11"/>
  <c r="B3119" i="11"/>
  <c r="B3118" i="11"/>
  <c r="B3117" i="11"/>
  <c r="B3116" i="11"/>
  <c r="B3115" i="11"/>
  <c r="B3114" i="11"/>
  <c r="B3113" i="11"/>
  <c r="B3112" i="11"/>
  <c r="B3111" i="11"/>
  <c r="B3110" i="11"/>
  <c r="B3109" i="11"/>
  <c r="B3108" i="11"/>
  <c r="B3107" i="11"/>
  <c r="B3106" i="11"/>
  <c r="B3105" i="11"/>
  <c r="B3104" i="11"/>
  <c r="B3103" i="11"/>
  <c r="B3102" i="11"/>
  <c r="B3101" i="11"/>
  <c r="B3100" i="11"/>
  <c r="B3099" i="11"/>
  <c r="B3098" i="11"/>
  <c r="B3097" i="11"/>
  <c r="B3096" i="11"/>
  <c r="B3095" i="11"/>
  <c r="B3094" i="11"/>
  <c r="B3093" i="11"/>
  <c r="B3092" i="11"/>
  <c r="B3091" i="11"/>
  <c r="B3090" i="11"/>
  <c r="B3089" i="11"/>
  <c r="B3088" i="11"/>
  <c r="B3087" i="11"/>
  <c r="B3086" i="11"/>
  <c r="B3085" i="11"/>
  <c r="B3084" i="11"/>
  <c r="B3083" i="11"/>
  <c r="B3082" i="11"/>
  <c r="B3081" i="11"/>
  <c r="B3080" i="11"/>
  <c r="B3079" i="11"/>
  <c r="B3078" i="11"/>
  <c r="B3077" i="11"/>
  <c r="B3076" i="11"/>
  <c r="B3075" i="11"/>
  <c r="B3074" i="11"/>
  <c r="B3073" i="11"/>
  <c r="B3072" i="11"/>
  <c r="B3071" i="11"/>
  <c r="B3070" i="11"/>
  <c r="B3069" i="11"/>
  <c r="B3068" i="11"/>
  <c r="B3067" i="11"/>
  <c r="B3066" i="11"/>
  <c r="B3065" i="11"/>
  <c r="B3064" i="11"/>
  <c r="B3063" i="11"/>
  <c r="B3062" i="11"/>
  <c r="B3061" i="11"/>
  <c r="B3060" i="11"/>
  <c r="B3059" i="11"/>
  <c r="B3058" i="11"/>
  <c r="B3057" i="11"/>
  <c r="B3056" i="11"/>
  <c r="B3055" i="11"/>
  <c r="B3054" i="11"/>
  <c r="B3053" i="11"/>
  <c r="B3052" i="11"/>
  <c r="B3051" i="11"/>
  <c r="B3050" i="11"/>
  <c r="B3049" i="11"/>
  <c r="B3048" i="11"/>
  <c r="B3047" i="11"/>
  <c r="B3046" i="11"/>
  <c r="B3045" i="11"/>
  <c r="B3044" i="11"/>
  <c r="B3043" i="11"/>
  <c r="B3042" i="11"/>
  <c r="B3041" i="11"/>
  <c r="B3040" i="11"/>
  <c r="B3039" i="11"/>
  <c r="B3038" i="11"/>
  <c r="B3037" i="11"/>
  <c r="B3036" i="11"/>
  <c r="B3035" i="11"/>
  <c r="B3034" i="11"/>
  <c r="B3033" i="11"/>
  <c r="B3032" i="11"/>
  <c r="B3031" i="11"/>
  <c r="B3030" i="11"/>
  <c r="B3029" i="11"/>
  <c r="B3028" i="11"/>
  <c r="B3027" i="11"/>
  <c r="B3026" i="11"/>
  <c r="B3025" i="11"/>
  <c r="B3024" i="11"/>
  <c r="B3023" i="11"/>
  <c r="B3022" i="11"/>
  <c r="B3021" i="11"/>
  <c r="B3020" i="11"/>
  <c r="B3019" i="11"/>
  <c r="B3018" i="11"/>
  <c r="B3017" i="11"/>
  <c r="B3016" i="11"/>
  <c r="B3015" i="11"/>
  <c r="B3014" i="11"/>
  <c r="B3013" i="11"/>
  <c r="B3012" i="11"/>
  <c r="B3011" i="11"/>
  <c r="B3010" i="11"/>
  <c r="B3009" i="11"/>
  <c r="B3008" i="11"/>
  <c r="B3007" i="11"/>
  <c r="B3006" i="11"/>
  <c r="B3005" i="11"/>
  <c r="B3004" i="11"/>
  <c r="B3003" i="11"/>
  <c r="B3002" i="11"/>
  <c r="B3001" i="11"/>
  <c r="B3000" i="11"/>
  <c r="B2999" i="11"/>
  <c r="B2998" i="11"/>
  <c r="B2997" i="11"/>
  <c r="B2996" i="11"/>
  <c r="B2995" i="11"/>
  <c r="B2994" i="11"/>
  <c r="B2993" i="11"/>
  <c r="B2992" i="11"/>
  <c r="B2991" i="11"/>
  <c r="B2990" i="11"/>
  <c r="B2989" i="11"/>
  <c r="B2988" i="11"/>
  <c r="B2987" i="11"/>
  <c r="B2986" i="11"/>
  <c r="B2985" i="11"/>
  <c r="B2984" i="11"/>
  <c r="B2983" i="11"/>
  <c r="B2982" i="11"/>
  <c r="B2981" i="11"/>
  <c r="B2980" i="11"/>
  <c r="B2979" i="11"/>
  <c r="B2978" i="11"/>
  <c r="B2977" i="11"/>
  <c r="B2976" i="11"/>
  <c r="B2975" i="11"/>
  <c r="B2974" i="11"/>
  <c r="B2973" i="11"/>
  <c r="B2972" i="11"/>
  <c r="B2971" i="11"/>
  <c r="B2970" i="11"/>
  <c r="B2969" i="11"/>
  <c r="B2968" i="11"/>
  <c r="B2967" i="11"/>
  <c r="B2966" i="11"/>
  <c r="B2965" i="11"/>
  <c r="B2964" i="11"/>
  <c r="B2963" i="11"/>
  <c r="B2962" i="11"/>
  <c r="B2961" i="11"/>
  <c r="B2960" i="11"/>
  <c r="B2959" i="11"/>
  <c r="B2958" i="11"/>
  <c r="B2957" i="11"/>
  <c r="B2956" i="11"/>
  <c r="B2955" i="11"/>
  <c r="B2954" i="11"/>
  <c r="B2953" i="11"/>
  <c r="B2952" i="11"/>
  <c r="B2951" i="11"/>
  <c r="B2950" i="11"/>
  <c r="B2949" i="11"/>
  <c r="B2948" i="11"/>
  <c r="B2947" i="11"/>
  <c r="B2946" i="11"/>
  <c r="B2945" i="11"/>
  <c r="B2944" i="11"/>
  <c r="B2943" i="11"/>
  <c r="B2942" i="11"/>
  <c r="B2941" i="11"/>
  <c r="B2940" i="11"/>
  <c r="B2939" i="11"/>
  <c r="B2938" i="11"/>
  <c r="B2937" i="11"/>
  <c r="B2936" i="11"/>
  <c r="B2935" i="11"/>
  <c r="B2934" i="11"/>
  <c r="B2933" i="11"/>
  <c r="B2932" i="11"/>
  <c r="B2931" i="11"/>
  <c r="B2930" i="11"/>
  <c r="B2929" i="11"/>
  <c r="B2928" i="11"/>
  <c r="B2927" i="11"/>
  <c r="B2926" i="11"/>
  <c r="B2925" i="11"/>
  <c r="B2924" i="11"/>
  <c r="B2923" i="11"/>
  <c r="B2922" i="11"/>
  <c r="B2921" i="11"/>
  <c r="B2920" i="11"/>
  <c r="B2919" i="11"/>
  <c r="B2918" i="11"/>
  <c r="B2917" i="11"/>
  <c r="B2916" i="11"/>
  <c r="B2915" i="11"/>
  <c r="B2914" i="11"/>
  <c r="B2913" i="11"/>
  <c r="B2912" i="11"/>
  <c r="B2911" i="11"/>
  <c r="B2910" i="11"/>
  <c r="B2909" i="11"/>
  <c r="B2908" i="11"/>
  <c r="B2907" i="11"/>
  <c r="B2906" i="11"/>
  <c r="B2905" i="11"/>
  <c r="B2904" i="11"/>
  <c r="B2903" i="11"/>
  <c r="B2902" i="11"/>
  <c r="B2901" i="11"/>
  <c r="B2900" i="11"/>
  <c r="B2899" i="11"/>
  <c r="B2898" i="11"/>
  <c r="B2897" i="11"/>
  <c r="B2896" i="11"/>
  <c r="B2895" i="11"/>
  <c r="B2894" i="11"/>
  <c r="B2893" i="11"/>
  <c r="B2892" i="11"/>
  <c r="B2891" i="11"/>
  <c r="B2890" i="11"/>
  <c r="B2889" i="11"/>
  <c r="B2888" i="11"/>
  <c r="B2887" i="11"/>
  <c r="B2886" i="11"/>
  <c r="B2885" i="11"/>
  <c r="B2884" i="11"/>
  <c r="B2883" i="11"/>
  <c r="B2882" i="11"/>
  <c r="B2881" i="11"/>
  <c r="B2880" i="11"/>
  <c r="B2879" i="11"/>
  <c r="B2878" i="11"/>
  <c r="B2877" i="11"/>
  <c r="B2876" i="11"/>
  <c r="B2875" i="11"/>
  <c r="B2874" i="11"/>
  <c r="B2873" i="11"/>
  <c r="B2872" i="11"/>
  <c r="B2871" i="11"/>
  <c r="B2870" i="11"/>
  <c r="B2869" i="11"/>
  <c r="B2868" i="11"/>
  <c r="B2867" i="11"/>
  <c r="B2866" i="11"/>
  <c r="B2865" i="11"/>
  <c r="B2864" i="11"/>
  <c r="B2863" i="11"/>
  <c r="B2862" i="11"/>
  <c r="B2861" i="11"/>
  <c r="B2860" i="11"/>
  <c r="B2859" i="11"/>
  <c r="B2858" i="11"/>
  <c r="B2857" i="11"/>
  <c r="B2856" i="11"/>
  <c r="B2855" i="11"/>
  <c r="B2854" i="11"/>
  <c r="B2853" i="11"/>
  <c r="B2852" i="11"/>
  <c r="B2851" i="11"/>
  <c r="B2850" i="11"/>
  <c r="B2849" i="11"/>
  <c r="B2848" i="11"/>
  <c r="B2847" i="11"/>
  <c r="B2846" i="11"/>
  <c r="B2845" i="11"/>
  <c r="B2844" i="11"/>
  <c r="B2843" i="11"/>
  <c r="B2842" i="11"/>
  <c r="B2841" i="11"/>
  <c r="B2840" i="11"/>
  <c r="B2839" i="11"/>
  <c r="B2838" i="11"/>
  <c r="B2837" i="11"/>
  <c r="B2836" i="11"/>
  <c r="B2835" i="11"/>
  <c r="B2834" i="11"/>
  <c r="B2833" i="11"/>
  <c r="B2832" i="11"/>
  <c r="B2831" i="11"/>
  <c r="B2830" i="11"/>
  <c r="B2829" i="11"/>
  <c r="B2828" i="11"/>
  <c r="B2827" i="11"/>
  <c r="B2826" i="11"/>
  <c r="B2825" i="11"/>
  <c r="B2824" i="11"/>
  <c r="B2823" i="11"/>
  <c r="B2822" i="11"/>
  <c r="B2821" i="11"/>
  <c r="B2820" i="11"/>
  <c r="B2819" i="11"/>
  <c r="B2818" i="11"/>
  <c r="B2817" i="11"/>
  <c r="B2816" i="11"/>
  <c r="B2815" i="11"/>
  <c r="B2814" i="11"/>
  <c r="B2813" i="11"/>
  <c r="B2812" i="11"/>
  <c r="B2811" i="11"/>
  <c r="B2810" i="11"/>
  <c r="B2809" i="11"/>
  <c r="B2808" i="11"/>
  <c r="B2807" i="11"/>
  <c r="B2806" i="11"/>
  <c r="B2805" i="11"/>
  <c r="B2804" i="11"/>
  <c r="B2803" i="11"/>
  <c r="B2802" i="11"/>
  <c r="B2801" i="11"/>
  <c r="B2800" i="11"/>
  <c r="B2799" i="11"/>
  <c r="B2798" i="11"/>
  <c r="B2797" i="11"/>
  <c r="B2796" i="11"/>
  <c r="B2795" i="11"/>
  <c r="B2794" i="11"/>
  <c r="B2793" i="11"/>
  <c r="B2792" i="11"/>
  <c r="B2791" i="11"/>
  <c r="B2790" i="11"/>
  <c r="B2788" i="11"/>
  <c r="B2787" i="11"/>
  <c r="B2786" i="11"/>
  <c r="B2784" i="11"/>
  <c r="B2783" i="11"/>
  <c r="B2782" i="11"/>
  <c r="B2780" i="11"/>
  <c r="B2779" i="11"/>
  <c r="B2778" i="11"/>
  <c r="B2776" i="11"/>
  <c r="B2775" i="11"/>
  <c r="B2774" i="11"/>
  <c r="B2772" i="11"/>
  <c r="B2771" i="11"/>
  <c r="B2770" i="11"/>
  <c r="B2768" i="11"/>
  <c r="B2767" i="11"/>
  <c r="B2766" i="11"/>
  <c r="B2764" i="11"/>
  <c r="B2763" i="11"/>
  <c r="B2762" i="11"/>
  <c r="B2760" i="11"/>
  <c r="B2759" i="11"/>
  <c r="B2758" i="11"/>
  <c r="B2756" i="11"/>
  <c r="B2755" i="11"/>
  <c r="B2754" i="11"/>
  <c r="B2752" i="11"/>
  <c r="B2751" i="11"/>
  <c r="B2750" i="11"/>
  <c r="B2748" i="11"/>
  <c r="B2747" i="11"/>
  <c r="B2746" i="11"/>
  <c r="B2744" i="11"/>
  <c r="B2743" i="11"/>
  <c r="B2742" i="11"/>
  <c r="B2740" i="11"/>
  <c r="B2739" i="11"/>
  <c r="B2738" i="11"/>
  <c r="B2736" i="11"/>
  <c r="B2735" i="11"/>
  <c r="B2734" i="11"/>
  <c r="B2732" i="11"/>
  <c r="B2731" i="11"/>
  <c r="B2730" i="11"/>
  <c r="B2728" i="11"/>
  <c r="B2727" i="11"/>
  <c r="B2726" i="11"/>
  <c r="B2724" i="11"/>
  <c r="B2723" i="11"/>
  <c r="B2722" i="11"/>
  <c r="B2720" i="11"/>
  <c r="B2719" i="11"/>
  <c r="B2718" i="11"/>
  <c r="B2716" i="11"/>
  <c r="B2715" i="11"/>
  <c r="B2714" i="11"/>
  <c r="B2712" i="11"/>
  <c r="B2711" i="11"/>
  <c r="B2710" i="11"/>
  <c r="B2708" i="11"/>
  <c r="B2707" i="11"/>
  <c r="B2706" i="11"/>
  <c r="B2704" i="11"/>
  <c r="B2703" i="11"/>
  <c r="B2702" i="11"/>
  <c r="B2700" i="11"/>
  <c r="B2699" i="11"/>
  <c r="B2698" i="11"/>
  <c r="B2696" i="11"/>
  <c r="B2695" i="11"/>
  <c r="B2694" i="11"/>
  <c r="B2692" i="11"/>
  <c r="B2691" i="11"/>
  <c r="B2690" i="11"/>
  <c r="B2688" i="11"/>
  <c r="B2687" i="11"/>
  <c r="B2686" i="11"/>
  <c r="B2684" i="11"/>
  <c r="B2683" i="11"/>
  <c r="B2682" i="11"/>
  <c r="B2680" i="11"/>
  <c r="B2679" i="11"/>
  <c r="B2678" i="11"/>
  <c r="B2676" i="11"/>
  <c r="B2675" i="11"/>
  <c r="B2674" i="11"/>
  <c r="B2672" i="11"/>
  <c r="B2671" i="11"/>
  <c r="B2670" i="11"/>
  <c r="B2668" i="11"/>
  <c r="B2667" i="11"/>
  <c r="B2666" i="11"/>
  <c r="B2664" i="11"/>
  <c r="B2663" i="11"/>
  <c r="B2662" i="11"/>
  <c r="B2660" i="11"/>
  <c r="B2659" i="11"/>
  <c r="B2658" i="11"/>
  <c r="B2656" i="11"/>
  <c r="B2655" i="11"/>
  <c r="B2654" i="11"/>
  <c r="B2652" i="11"/>
  <c r="B2651" i="11"/>
  <c r="B2650" i="11"/>
  <c r="B2648" i="11"/>
  <c r="B2647" i="11"/>
  <c r="B2646" i="11"/>
  <c r="B2644" i="11"/>
  <c r="B2643" i="11"/>
  <c r="B2642" i="11"/>
  <c r="B2640" i="11"/>
  <c r="B2639" i="11"/>
  <c r="B2638" i="11"/>
  <c r="B2636" i="11"/>
  <c r="B2635" i="11"/>
  <c r="B2634" i="11"/>
  <c r="B2632" i="11"/>
  <c r="B2631" i="11"/>
  <c r="B2630" i="11"/>
  <c r="B2628" i="11"/>
  <c r="B2627" i="11"/>
  <c r="B2626" i="11"/>
  <c r="B2624" i="11"/>
  <c r="B2623" i="11"/>
  <c r="B2622" i="11"/>
  <c r="B2620" i="11"/>
  <c r="B2619" i="11"/>
  <c r="B2618" i="11"/>
  <c r="B2616" i="11"/>
  <c r="B2615" i="11"/>
  <c r="B2614" i="11"/>
  <c r="B2612" i="11"/>
  <c r="B2611" i="11"/>
  <c r="B2610" i="11"/>
  <c r="B2608" i="11"/>
  <c r="B2607" i="11"/>
  <c r="B2606" i="11"/>
  <c r="B2604" i="11"/>
  <c r="B2603" i="11"/>
  <c r="B2602" i="11"/>
  <c r="B2600" i="11"/>
  <c r="B2599" i="11"/>
  <c r="B2598" i="11"/>
  <c r="B2596" i="11"/>
  <c r="B2595" i="11"/>
  <c r="B2594" i="11"/>
  <c r="B2592" i="11"/>
  <c r="B2591" i="11"/>
  <c r="B2590" i="11"/>
  <c r="B2588" i="11"/>
  <c r="B2587" i="11"/>
  <c r="B2586" i="11"/>
  <c r="B2584" i="11"/>
  <c r="B2583" i="11"/>
  <c r="B2582" i="11"/>
  <c r="B2580" i="11"/>
  <c r="B2579" i="11"/>
  <c r="B2578" i="11"/>
  <c r="B2576" i="11"/>
  <c r="B2575" i="11"/>
  <c r="B2574" i="11"/>
  <c r="B2572" i="11"/>
  <c r="B2571" i="11"/>
  <c r="B2570" i="11"/>
  <c r="B2568" i="11"/>
  <c r="B2567" i="11"/>
  <c r="B2566" i="11"/>
  <c r="B2564" i="11"/>
  <c r="B2562" i="11"/>
  <c r="B2560" i="11"/>
  <c r="B2558" i="11"/>
  <c r="B2556" i="11"/>
  <c r="B2554" i="11"/>
  <c r="B2552" i="11"/>
  <c r="B2550" i="11"/>
  <c r="B2548" i="11"/>
  <c r="B2546" i="11"/>
  <c r="B2544" i="11"/>
  <c r="B2542" i="11"/>
  <c r="B2540" i="11"/>
  <c r="B2538" i="11"/>
  <c r="B2536" i="11"/>
  <c r="B2534" i="11"/>
  <c r="B2532" i="11"/>
  <c r="B2530" i="11"/>
  <c r="B2528" i="11"/>
  <c r="B2526" i="11"/>
  <c r="B2524" i="11"/>
  <c r="B2522" i="11"/>
  <c r="B2520" i="11"/>
  <c r="B2518" i="11"/>
  <c r="B2516" i="11"/>
  <c r="B2514" i="11"/>
  <c r="B2512" i="11"/>
  <c r="B2510" i="11"/>
  <c r="B2508" i="11"/>
  <c r="B2507" i="11"/>
  <c r="B2506" i="11"/>
  <c r="B2504" i="11"/>
  <c r="B2503" i="11"/>
  <c r="B2502" i="11"/>
  <c r="B2500" i="11"/>
  <c r="B2498" i="11"/>
  <c r="B2496" i="11"/>
  <c r="B2494" i="11"/>
  <c r="B2491" i="11"/>
  <c r="B2490" i="11"/>
  <c r="B2489" i="11"/>
  <c r="B2487" i="11"/>
  <c r="B2486" i="11"/>
  <c r="B2485" i="11"/>
  <c r="B2483" i="11"/>
  <c r="B2482" i="11"/>
  <c r="B2481" i="11"/>
  <c r="B2479" i="11"/>
  <c r="B2478" i="11"/>
  <c r="B2477" i="11"/>
  <c r="B2475" i="11"/>
  <c r="B2474" i="11"/>
  <c r="B2473" i="11"/>
  <c r="B2471" i="11"/>
  <c r="B2470" i="11"/>
  <c r="B2469" i="11"/>
  <c r="B2467" i="11"/>
  <c r="B2466" i="11"/>
  <c r="B2465" i="11"/>
  <c r="B2463" i="11"/>
  <c r="B2462" i="11"/>
  <c r="B2461" i="11"/>
  <c r="B2460" i="11"/>
  <c r="A3607" i="11"/>
  <c r="A3603" i="11"/>
  <c r="A3599" i="11"/>
  <c r="A3595" i="11"/>
  <c r="A3591" i="11"/>
  <c r="A3587" i="11"/>
  <c r="A3583" i="11"/>
  <c r="A3547" i="11"/>
  <c r="A3543" i="11"/>
  <c r="A3531" i="11"/>
  <c r="A3527" i="11"/>
  <c r="A4629" i="11"/>
  <c r="A4625" i="11"/>
  <c r="A4624" i="11"/>
  <c r="A4621" i="11"/>
  <c r="A4617" i="11"/>
  <c r="A4616" i="11"/>
  <c r="A4613" i="11"/>
  <c r="A4609" i="11"/>
  <c r="A4605" i="11"/>
  <c r="A4601" i="11"/>
  <c r="A4598" i="11"/>
  <c r="A4596" i="11"/>
  <c r="A4594" i="11"/>
  <c r="A4592" i="11"/>
  <c r="A4590" i="11"/>
  <c r="A4588" i="11"/>
  <c r="A4586" i="11"/>
  <c r="A4584" i="11"/>
  <c r="A4582" i="11"/>
  <c r="A4580" i="11"/>
  <c r="A4578" i="11"/>
  <c r="A4576" i="11"/>
  <c r="A4574" i="11"/>
  <c r="A4572" i="11"/>
  <c r="A4570" i="11"/>
  <c r="A4569" i="11"/>
  <c r="A4567" i="11"/>
  <c r="A4565" i="11"/>
  <c r="A4563" i="11"/>
  <c r="A4561" i="11"/>
  <c r="A4559" i="11"/>
  <c r="A4557" i="11"/>
  <c r="A4555" i="11"/>
  <c r="A4553" i="11"/>
  <c r="A4551" i="11"/>
  <c r="A4549" i="11"/>
  <c r="A4547" i="11"/>
  <c r="A4545" i="11"/>
  <c r="A4543" i="11"/>
  <c r="A4541" i="11"/>
  <c r="A4539" i="11"/>
  <c r="A4538" i="11"/>
  <c r="A4536" i="11"/>
  <c r="A4535" i="11"/>
  <c r="A4534" i="11"/>
  <c r="A4532" i="11"/>
  <c r="A4531" i="11"/>
  <c r="A4530" i="11"/>
  <c r="A4528" i="11"/>
  <c r="A4527" i="11"/>
  <c r="A4526" i="11"/>
  <c r="A4524" i="11"/>
  <c r="A4523" i="11"/>
  <c r="A4522" i="11"/>
  <c r="A4520" i="11"/>
  <c r="A4519" i="11"/>
  <c r="A4518" i="11"/>
  <c r="A4516" i="11"/>
  <c r="A4515" i="11"/>
  <c r="A4514" i="11"/>
  <c r="A4512" i="11"/>
  <c r="A4511" i="11"/>
  <c r="A4510" i="11"/>
  <c r="A4509" i="11"/>
  <c r="A4505" i="11"/>
  <c r="A4501" i="11"/>
  <c r="A4500" i="11"/>
  <c r="A4497" i="11"/>
  <c r="A4494" i="11"/>
  <c r="A4493" i="11"/>
  <c r="A4489" i="11"/>
  <c r="A4485" i="11"/>
  <c r="A4484" i="11"/>
  <c r="A4481" i="11"/>
  <c r="A4480" i="11"/>
  <c r="A4479" i="11"/>
  <c r="A4477" i="11"/>
  <c r="A4476" i="11"/>
  <c r="A4475" i="11"/>
  <c r="A4473" i="11"/>
  <c r="A4472" i="11"/>
  <c r="A4471" i="11"/>
  <c r="A4469" i="11"/>
  <c r="A4468" i="11"/>
  <c r="A4467" i="11"/>
  <c r="A4465" i="11"/>
  <c r="A4464" i="11"/>
  <c r="A4463" i="11"/>
  <c r="A4461" i="11"/>
  <c r="A4460" i="11"/>
  <c r="A4459" i="11"/>
  <c r="A4457" i="11"/>
  <c r="A4456" i="11"/>
  <c r="A4455" i="11"/>
  <c r="A4453" i="11"/>
  <c r="A4452" i="11"/>
  <c r="A4451" i="11"/>
  <c r="A4450" i="11"/>
  <c r="A4449" i="11"/>
  <c r="A4448" i="11"/>
  <c r="A4447" i="11"/>
  <c r="A4446" i="11"/>
  <c r="A4445" i="11"/>
  <c r="A4444" i="11"/>
  <c r="A4443" i="11"/>
  <c r="A4442" i="11"/>
  <c r="A4441" i="11"/>
  <c r="A4440" i="11"/>
  <c r="A4439" i="11"/>
  <c r="A4438" i="11"/>
  <c r="A4437" i="11"/>
  <c r="A4436" i="11"/>
  <c r="A4435" i="11"/>
  <c r="A4434" i="11"/>
  <c r="A4433" i="11"/>
  <c r="A4432" i="11"/>
  <c r="A4431" i="11"/>
  <c r="A4430" i="11"/>
  <c r="A4429" i="11"/>
  <c r="A4428" i="11"/>
  <c r="A4427" i="11"/>
  <c r="A4426" i="11"/>
  <c r="A4425" i="11"/>
  <c r="A4424" i="11"/>
  <c r="A4423" i="11"/>
  <c r="A4422" i="11"/>
  <c r="A4421" i="11"/>
  <c r="A4420" i="11"/>
  <c r="A4419" i="11"/>
  <c r="A4418" i="11"/>
  <c r="A4416" i="11"/>
  <c r="A4415" i="11"/>
  <c r="A4414" i="11"/>
  <c r="A4412" i="11"/>
  <c r="A4411" i="11"/>
  <c r="A4410" i="11"/>
  <c r="A4408" i="11"/>
  <c r="A4407" i="11"/>
  <c r="A4406" i="11"/>
  <c r="A4404" i="11"/>
  <c r="A4403" i="11"/>
  <c r="A4402" i="11"/>
  <c r="A4400" i="11"/>
  <c r="A4399" i="11"/>
  <c r="A4398" i="11"/>
  <c r="A4396" i="11"/>
  <c r="A4395" i="11"/>
  <c r="A4394" i="11"/>
  <c r="A4392" i="11"/>
  <c r="A4391" i="11"/>
  <c r="A4390" i="11"/>
  <c r="A4389" i="11"/>
  <c r="A4388" i="11"/>
  <c r="A4386" i="11"/>
  <c r="A4385" i="11"/>
  <c r="A4384" i="11"/>
  <c r="A4382" i="11"/>
  <c r="A4381" i="11"/>
  <c r="A4380" i="11"/>
  <c r="A4378" i="11"/>
  <c r="A4377" i="11"/>
  <c r="A4376" i="11"/>
  <c r="A4374" i="11"/>
  <c r="A4373" i="11"/>
  <c r="A4372" i="11"/>
  <c r="A4370" i="11"/>
  <c r="A4369" i="11"/>
  <c r="A4368" i="11"/>
  <c r="A4366" i="11"/>
  <c r="A4365" i="11"/>
  <c r="A4364" i="11"/>
  <c r="A4362" i="11"/>
  <c r="A4361" i="11"/>
  <c r="A4359" i="11"/>
  <c r="A4358" i="11"/>
  <c r="A4357" i="11"/>
  <c r="A4356" i="11"/>
  <c r="A4355" i="11"/>
  <c r="A4354" i="11"/>
  <c r="A4353" i="11"/>
  <c r="A4352" i="11"/>
  <c r="A4351" i="11"/>
  <c r="A4350" i="11"/>
  <c r="A4349" i="11"/>
  <c r="A4348" i="11"/>
  <c r="A4347" i="11"/>
  <c r="A4346" i="11"/>
  <c r="A4345" i="11"/>
  <c r="A4344" i="11"/>
  <c r="A4343" i="11"/>
  <c r="A4342" i="11"/>
  <c r="A4341" i="11"/>
  <c r="A4340" i="11"/>
  <c r="A4339" i="11"/>
  <c r="A4338" i="11"/>
  <c r="A4337" i="11"/>
  <c r="A4336" i="11"/>
  <c r="A4335" i="11"/>
  <c r="A4334" i="11"/>
  <c r="A4333" i="11"/>
  <c r="A4332" i="11"/>
  <c r="A4331" i="11"/>
  <c r="A4330" i="11"/>
  <c r="A4328" i="11"/>
  <c r="A4325" i="11"/>
  <c r="A4323" i="11"/>
  <c r="A4320" i="11"/>
  <c r="A4317" i="11"/>
  <c r="A4315" i="11"/>
  <c r="A4312" i="11"/>
  <c r="A4309" i="11"/>
  <c r="A4307" i="11"/>
  <c r="A4304" i="11"/>
  <c r="A4301" i="11"/>
  <c r="A4299" i="11"/>
  <c r="A4298" i="11"/>
  <c r="A4296" i="11"/>
  <c r="A4295" i="11"/>
  <c r="A4294" i="11"/>
  <c r="A4292" i="11"/>
  <c r="A4291" i="11"/>
  <c r="A4290" i="11"/>
  <c r="A4288" i="11"/>
  <c r="A4287" i="11"/>
  <c r="A4286" i="11"/>
  <c r="A4284" i="11"/>
  <c r="A4283" i="11"/>
  <c r="A4282" i="11"/>
  <c r="A4280" i="11"/>
  <c r="A4279" i="11"/>
  <c r="A4278" i="11"/>
  <c r="A4276" i="11"/>
  <c r="A4275" i="11"/>
  <c r="A4274" i="11"/>
  <c r="A4272" i="11"/>
  <c r="A4271" i="11"/>
  <c r="A4270" i="11"/>
  <c r="A4269" i="11"/>
  <c r="A4268" i="11"/>
  <c r="A4266" i="11"/>
  <c r="A4265" i="11"/>
  <c r="A4264" i="11"/>
  <c r="A4262" i="11"/>
  <c r="A4261" i="11"/>
  <c r="A4260" i="11"/>
  <c r="A4258" i="11"/>
  <c r="A4257" i="11"/>
  <c r="A4256" i="11"/>
  <c r="A4254" i="11"/>
  <c r="A4253" i="11"/>
  <c r="A4252" i="11"/>
  <c r="A4250" i="11"/>
  <c r="A4249" i="11"/>
  <c r="A4248" i="11"/>
  <c r="A4246" i="11"/>
  <c r="A4245" i="11"/>
  <c r="A4244" i="11"/>
  <c r="A4242" i="11"/>
  <c r="A4241" i="11"/>
  <c r="A4240" i="11"/>
  <c r="A4239" i="11"/>
  <c r="A4238" i="11"/>
  <c r="A4237" i="11"/>
  <c r="A4235" i="11"/>
  <c r="A4233" i="11"/>
  <c r="A4231" i="11"/>
  <c r="A4229" i="11"/>
  <c r="A4227" i="11"/>
  <c r="A4225" i="11"/>
  <c r="A4223" i="11"/>
  <c r="A4222" i="11"/>
  <c r="A4221" i="11"/>
  <c r="A4219" i="11"/>
  <c r="A4217" i="11"/>
  <c r="A4215" i="11"/>
  <c r="A4213" i="11"/>
  <c r="A4211" i="11"/>
  <c r="A4210" i="11"/>
  <c r="A4208" i="11"/>
  <c r="A4206" i="11"/>
  <c r="A4204" i="11"/>
  <c r="A4202" i="11"/>
  <c r="A4201" i="11"/>
  <c r="A4200" i="11"/>
  <c r="A4198" i="11"/>
  <c r="A4197" i="11"/>
  <c r="A4196" i="11"/>
  <c r="A4194" i="11"/>
  <c r="A4192" i="11"/>
  <c r="A4190" i="11"/>
  <c r="A4188" i="11"/>
  <c r="A4186" i="11"/>
  <c r="A4185" i="11"/>
  <c r="A4184" i="11"/>
  <c r="A4182" i="11"/>
  <c r="A4181" i="11"/>
  <c r="A4180" i="11"/>
  <c r="A4179" i="11"/>
  <c r="A4178" i="11"/>
  <c r="A4177" i="11"/>
  <c r="A4175" i="11"/>
  <c r="A4173" i="11"/>
  <c r="A4171" i="11"/>
  <c r="A4169" i="11"/>
  <c r="A4167" i="11"/>
  <c r="A4166" i="11"/>
  <c r="A4165" i="11"/>
  <c r="A4163" i="11"/>
  <c r="A4162" i="11"/>
  <c r="A4161" i="11"/>
  <c r="A4159" i="11"/>
  <c r="A4157" i="11"/>
  <c r="A4155" i="11"/>
  <c r="A4153" i="11"/>
  <c r="A4151" i="11"/>
  <c r="A4150" i="11"/>
  <c r="A4149" i="11"/>
  <c r="A4148" i="11"/>
  <c r="A4146" i="11"/>
  <c r="A4145" i="11"/>
  <c r="A4144" i="11"/>
  <c r="A4142" i="11"/>
  <c r="A4141" i="11"/>
  <c r="A4140" i="11"/>
  <c r="A4138" i="11"/>
  <c r="A4137" i="11"/>
  <c r="A4136" i="11"/>
  <c r="A4134" i="11"/>
  <c r="A4133" i="11"/>
  <c r="A4132" i="11"/>
  <c r="A4130" i="11"/>
  <c r="A4129" i="11"/>
  <c r="A4128" i="11"/>
  <c r="A4126" i="11"/>
  <c r="A4125" i="11"/>
  <c r="A4124" i="11"/>
  <c r="A4122" i="11"/>
  <c r="A4121" i="11"/>
  <c r="A4120" i="11"/>
  <c r="A4119" i="11"/>
  <c r="A4118" i="11"/>
  <c r="A4117" i="11"/>
  <c r="A4116" i="11"/>
  <c r="A4115" i="11"/>
  <c r="A4114" i="11"/>
  <c r="A4113" i="11"/>
  <c r="A4112" i="11"/>
  <c r="A4111" i="11"/>
  <c r="A4110" i="11"/>
  <c r="A4109" i="11"/>
  <c r="A4108" i="11"/>
  <c r="A4107" i="11"/>
  <c r="A4106" i="11"/>
  <c r="A4105" i="11"/>
  <c r="A4104" i="11"/>
  <c r="A4103" i="11"/>
  <c r="A4102" i="11"/>
  <c r="A4101" i="11"/>
  <c r="A4100" i="11"/>
  <c r="A4099" i="11"/>
  <c r="A4098" i="11"/>
  <c r="A4097" i="11"/>
  <c r="A4096" i="11"/>
  <c r="A4095" i="11"/>
  <c r="A4094" i="11"/>
  <c r="A4093" i="11"/>
  <c r="A4092" i="11"/>
  <c r="A4091" i="11"/>
  <c r="A4090" i="11"/>
  <c r="A4089" i="11"/>
  <c r="A4088" i="11"/>
  <c r="A4086" i="11"/>
  <c r="A4085" i="11"/>
  <c r="A4084" i="11"/>
  <c r="A4082" i="11"/>
  <c r="A4081" i="11"/>
  <c r="A4080" i="11"/>
  <c r="A4078" i="11"/>
  <c r="A4077" i="11"/>
  <c r="A4076" i="11"/>
  <c r="A4074" i="11"/>
  <c r="A4073" i="11"/>
  <c r="A4072" i="11"/>
  <c r="A4070" i="11"/>
  <c r="A4069" i="11"/>
  <c r="A4068" i="11"/>
  <c r="A4066" i="11"/>
  <c r="A4065" i="11"/>
  <c r="A4064" i="11"/>
  <c r="A4062" i="11"/>
  <c r="A4061" i="11"/>
  <c r="A4060" i="11"/>
  <c r="A4055" i="11"/>
  <c r="A4051" i="11"/>
  <c r="A4047" i="11"/>
  <c r="A4039" i="11"/>
  <c r="A4035" i="11"/>
  <c r="A4031" i="11"/>
  <c r="A4029" i="11"/>
  <c r="A4028" i="11"/>
  <c r="A4025" i="11"/>
  <c r="A4024" i="11"/>
  <c r="A4020" i="11"/>
  <c r="A4019" i="11"/>
  <c r="A4016" i="11"/>
  <c r="A4015" i="11"/>
  <c r="A4013" i="11"/>
  <c r="A4012" i="11"/>
  <c r="A4009" i="11"/>
  <c r="A4008" i="11"/>
  <c r="A4004" i="11"/>
  <c r="A4003" i="11"/>
  <c r="A4000" i="11"/>
  <c r="A3999" i="11"/>
  <c r="A3997" i="11"/>
  <c r="A3996" i="11"/>
  <c r="A3995" i="11"/>
  <c r="A3993" i="11"/>
  <c r="A3992" i="11"/>
  <c r="A3991" i="11"/>
  <c r="A3989" i="11"/>
  <c r="A3988" i="11"/>
  <c r="A3987" i="11"/>
  <c r="A3985" i="11"/>
  <c r="A3984" i="11"/>
  <c r="A3983" i="11"/>
  <c r="A3981" i="11"/>
  <c r="A3980" i="11"/>
  <c r="A3979" i="11"/>
  <c r="A3977" i="11"/>
  <c r="A3976" i="11"/>
  <c r="A3975" i="11"/>
  <c r="A3973" i="11"/>
  <c r="A3972" i="11"/>
  <c r="A3971" i="11"/>
  <c r="A3970" i="11"/>
  <c r="A3968" i="11"/>
  <c r="A3967" i="11"/>
  <c r="A3966" i="11"/>
  <c r="A3964" i="11"/>
  <c r="A3963" i="11"/>
  <c r="A3962" i="11"/>
  <c r="A3960" i="11"/>
  <c r="A3959" i="11"/>
  <c r="A3958" i="11"/>
  <c r="A3956" i="11"/>
  <c r="A3955" i="11"/>
  <c r="A3954" i="11"/>
  <c r="A3952" i="11"/>
  <c r="A3951" i="11"/>
  <c r="A3950" i="11"/>
  <c r="A3948" i="11"/>
  <c r="A3947" i="11"/>
  <c r="A3946" i="11"/>
  <c r="A3944" i="11"/>
  <c r="A3943" i="11"/>
  <c r="A3942" i="11"/>
  <c r="A3940" i="11"/>
  <c r="A3939" i="11"/>
  <c r="A3938" i="11"/>
  <c r="A3936" i="11"/>
  <c r="A3934" i="11"/>
  <c r="A3932" i="11"/>
  <c r="A3930" i="11"/>
  <c r="A3928" i="11"/>
  <c r="A3927" i="11"/>
  <c r="A3926" i="11"/>
  <c r="A3924" i="11"/>
  <c r="A3923" i="11"/>
  <c r="A3922" i="11"/>
  <c r="A3920" i="11"/>
  <c r="A3918" i="11"/>
  <c r="A3916" i="11"/>
  <c r="A3914" i="11"/>
  <c r="A3912" i="11"/>
  <c r="A3911" i="11"/>
  <c r="A3910" i="11"/>
  <c r="A3906" i="11"/>
  <c r="A3905" i="11"/>
  <c r="A3902" i="11"/>
  <c r="A3901" i="11"/>
  <c r="A3899" i="11"/>
  <c r="A3898" i="11"/>
  <c r="A3895" i="11"/>
  <c r="A3894" i="11"/>
  <c r="A3890" i="11"/>
  <c r="A3889" i="11"/>
  <c r="A3886" i="11"/>
  <c r="A3885" i="11"/>
  <c r="A3883" i="11"/>
  <c r="A3882" i="11"/>
  <c r="A3880" i="11"/>
  <c r="A3879" i="11"/>
  <c r="A3878" i="11"/>
  <c r="A3876" i="11"/>
  <c r="A3875" i="11"/>
  <c r="A3874" i="11"/>
  <c r="A3872" i="11"/>
  <c r="A3871" i="11"/>
  <c r="A3870" i="11"/>
  <c r="A3868" i="11"/>
  <c r="A3867" i="11"/>
  <c r="A3866" i="11"/>
  <c r="A3864" i="11"/>
  <c r="A3863" i="11"/>
  <c r="A3862" i="11"/>
  <c r="A3860" i="11"/>
  <c r="A3859" i="11"/>
  <c r="A3858" i="11"/>
  <c r="A3856" i="11"/>
  <c r="A3855" i="11"/>
  <c r="A3854" i="11"/>
  <c r="A3852" i="11"/>
  <c r="A3851" i="11"/>
  <c r="A3850" i="11"/>
  <c r="A3849" i="11"/>
  <c r="A3848" i="11"/>
  <c r="A3846" i="11"/>
  <c r="A3845" i="11"/>
  <c r="A3844" i="11"/>
  <c r="A3842" i="11"/>
  <c r="A3841" i="11"/>
  <c r="A3840" i="11"/>
  <c r="A3838" i="11"/>
  <c r="A3837" i="11"/>
  <c r="A3836" i="11"/>
  <c r="A3834" i="11"/>
  <c r="A3833" i="11"/>
  <c r="A3832" i="11"/>
  <c r="A3830" i="11"/>
  <c r="A3829" i="11"/>
  <c r="A3828" i="11"/>
  <c r="A3826" i="11"/>
  <c r="A3825" i="11"/>
  <c r="A3824" i="11"/>
  <c r="A3822" i="11"/>
  <c r="A3821" i="11"/>
  <c r="A3820" i="11"/>
  <c r="A3819" i="11"/>
  <c r="A3817" i="11"/>
  <c r="A3816" i="11"/>
  <c r="A3815" i="11"/>
  <c r="A3813" i="11"/>
  <c r="A3812" i="11"/>
  <c r="A3811" i="11"/>
  <c r="A3809" i="11"/>
  <c r="A3808" i="11"/>
  <c r="A3807" i="11"/>
  <c r="A3805" i="11"/>
  <c r="A3804" i="11"/>
  <c r="A3803" i="11"/>
  <c r="A3801" i="11"/>
  <c r="A3800" i="11"/>
  <c r="A3799" i="11"/>
  <c r="A3797" i="11"/>
  <c r="A3796" i="11"/>
  <c r="A3795" i="11"/>
  <c r="A3793" i="11"/>
  <c r="A3792" i="11"/>
  <c r="A3791" i="11"/>
  <c r="A3790" i="11"/>
  <c r="A3789" i="11"/>
  <c r="A3788" i="11"/>
  <c r="A3786" i="11"/>
  <c r="A3784" i="11"/>
  <c r="A3782" i="11"/>
  <c r="A3780" i="11"/>
  <c r="A3778" i="11"/>
  <c r="A3777" i="11"/>
  <c r="A3776" i="11"/>
  <c r="A3774" i="11"/>
  <c r="A3773" i="11"/>
  <c r="A3772" i="11"/>
  <c r="A3770" i="11"/>
  <c r="A3768" i="11"/>
  <c r="A3766" i="11"/>
  <c r="A3764" i="11"/>
  <c r="A3762" i="11"/>
  <c r="A3761" i="11"/>
  <c r="A3760" i="11"/>
  <c r="A3759" i="11"/>
  <c r="A3758" i="11"/>
  <c r="A3757" i="11"/>
  <c r="A3755" i="11"/>
  <c r="A3754" i="11"/>
  <c r="A3753" i="11"/>
  <c r="A3751" i="11"/>
  <c r="A3750" i="11"/>
  <c r="A3749" i="11"/>
  <c r="A3747" i="11"/>
  <c r="A3746" i="11"/>
  <c r="A3745" i="11"/>
  <c r="A3743" i="11"/>
  <c r="A3742" i="11"/>
  <c r="A3741" i="11"/>
  <c r="A3739" i="11"/>
  <c r="A3738" i="11"/>
  <c r="A3737" i="11"/>
  <c r="A3735" i="11"/>
  <c r="A3734" i="11"/>
  <c r="A3733" i="11"/>
  <c r="A3731" i="11"/>
  <c r="A3730" i="11"/>
  <c r="A3729" i="11"/>
  <c r="A3728" i="11"/>
  <c r="A3726" i="11"/>
  <c r="A3725" i="11"/>
  <c r="A3724" i="11"/>
  <c r="A3722" i="11"/>
  <c r="A3721" i="11"/>
  <c r="A3720" i="11"/>
  <c r="A3718" i="11"/>
  <c r="A3717" i="11"/>
  <c r="A3716" i="11"/>
  <c r="A3714" i="11"/>
  <c r="A3713" i="11"/>
  <c r="A3712" i="11"/>
  <c r="A3710" i="11"/>
  <c r="A3709" i="11"/>
  <c r="A3708" i="11"/>
  <c r="A3706" i="11"/>
  <c r="A3705" i="11"/>
  <c r="A3704" i="11"/>
  <c r="A3702" i="11"/>
  <c r="A3701" i="11"/>
  <c r="A3700" i="11"/>
  <c r="A3699" i="11"/>
  <c r="A3696" i="11"/>
  <c r="A3695" i="11"/>
  <c r="A3692" i="11"/>
  <c r="A3691" i="11"/>
  <c r="A3688" i="11"/>
  <c r="A3687" i="11"/>
  <c r="A3684" i="11"/>
  <c r="A3683" i="11"/>
  <c r="A3680" i="11"/>
  <c r="A3679" i="11"/>
  <c r="A3676" i="11"/>
  <c r="A3675" i="11"/>
  <c r="A3672" i="11"/>
  <c r="A3671" i="11"/>
  <c r="A3670" i="11"/>
  <c r="A3669" i="11"/>
  <c r="A3668" i="11"/>
  <c r="A3666" i="11"/>
  <c r="A3665" i="11"/>
  <c r="A3664" i="11"/>
  <c r="A3662" i="11"/>
  <c r="A3661" i="11"/>
  <c r="A3660" i="11"/>
  <c r="A3658" i="11"/>
  <c r="A3657" i="11"/>
  <c r="A3656" i="11"/>
  <c r="A3654" i="11"/>
  <c r="A3653" i="11"/>
  <c r="A3652" i="11"/>
  <c r="A3650" i="11"/>
  <c r="A3649" i="11"/>
  <c r="A3648" i="11"/>
  <c r="A3646" i="11"/>
  <c r="A3645" i="11"/>
  <c r="A3644" i="11"/>
  <c r="A3642" i="11"/>
  <c r="A3641" i="11"/>
  <c r="A3640" i="11"/>
  <c r="A3639" i="11"/>
  <c r="A3637" i="11"/>
  <c r="A3636" i="11"/>
  <c r="A3635" i="11"/>
  <c r="A3633" i="11"/>
  <c r="A3632" i="11"/>
  <c r="A3631" i="11"/>
  <c r="A3629" i="11"/>
  <c r="A3628" i="11"/>
  <c r="A3627" i="11"/>
  <c r="A3625" i="11"/>
  <c r="A3624" i="11"/>
  <c r="A3623" i="11"/>
  <c r="A3621" i="11"/>
  <c r="A3620" i="11"/>
  <c r="A3619" i="11"/>
  <c r="A3617" i="11"/>
  <c r="A3616" i="11"/>
  <c r="A3615" i="11"/>
  <c r="A3613" i="11"/>
  <c r="A3612" i="11"/>
  <c r="A3611" i="11"/>
  <c r="A3609" i="11"/>
  <c r="A3608" i="11"/>
  <c r="A3605" i="11"/>
  <c r="A3602" i="11"/>
  <c r="A3601" i="11"/>
  <c r="A3597" i="11"/>
  <c r="A3593" i="11"/>
  <c r="A3592" i="11"/>
  <c r="A3589" i="11"/>
  <c r="A3586" i="11"/>
  <c r="A3585" i="11"/>
  <c r="A3581" i="11"/>
  <c r="A3578" i="11"/>
  <c r="A3576" i="11"/>
  <c r="A3574" i="11"/>
  <c r="A3572" i="11"/>
  <c r="A3570" i="11"/>
  <c r="A3568" i="11"/>
  <c r="A3566" i="11"/>
  <c r="A3564" i="11"/>
  <c r="A3562" i="11"/>
  <c r="A3560" i="11"/>
  <c r="A3558" i="11"/>
  <c r="A3556" i="11"/>
  <c r="A3554" i="11"/>
  <c r="A3552" i="11"/>
  <c r="A3550" i="11"/>
  <c r="A3548" i="11"/>
  <c r="A3546" i="11"/>
  <c r="A3545" i="11"/>
  <c r="A3544" i="11"/>
  <c r="A3542" i="11"/>
  <c r="A3541" i="11"/>
  <c r="A3540" i="11"/>
  <c r="A3538" i="11"/>
  <c r="A3536" i="11"/>
  <c r="A3534" i="11"/>
  <c r="A3532" i="11"/>
  <c r="A3530" i="11"/>
  <c r="A3529" i="11"/>
  <c r="A3528" i="11"/>
  <c r="A3526" i="11"/>
  <c r="A3525" i="11"/>
  <c r="A3524" i="11"/>
  <c r="A3522" i="11"/>
  <c r="A3520" i="11"/>
  <c r="A3519" i="11"/>
  <c r="A3518" i="11"/>
  <c r="A3517" i="11"/>
  <c r="A3515" i="11"/>
  <c r="A3514" i="11"/>
  <c r="A3513" i="11"/>
  <c r="A3511" i="11"/>
  <c r="A3510" i="11"/>
  <c r="A3509" i="11"/>
  <c r="A3507" i="11"/>
  <c r="A3506" i="11"/>
  <c r="A3505" i="11"/>
  <c r="A3503" i="11"/>
  <c r="A3502" i="11"/>
  <c r="A3501" i="11"/>
  <c r="A3499" i="11"/>
  <c r="A3498" i="11"/>
  <c r="A3497" i="11"/>
  <c r="A3495" i="11"/>
  <c r="A3494" i="11"/>
  <c r="A3493" i="11"/>
  <c r="A3491" i="11"/>
  <c r="A3490" i="11"/>
  <c r="A3492" i="11" l="1"/>
  <c r="A3496" i="11"/>
  <c r="A3500" i="11"/>
  <c r="A3504" i="11"/>
  <c r="A3508" i="11"/>
  <c r="A3512" i="11"/>
  <c r="A3516" i="11"/>
  <c r="A4600" i="11"/>
  <c r="A4608" i="11"/>
  <c r="B4604" i="11"/>
  <c r="B4612" i="11"/>
  <c r="B4620" i="11"/>
  <c r="A4540" i="11"/>
  <c r="A4544" i="11"/>
  <c r="A4548" i="11"/>
  <c r="A4552" i="11"/>
  <c r="A4556" i="11"/>
  <c r="A4560" i="11"/>
  <c r="A4564" i="11"/>
  <c r="A4568" i="11"/>
  <c r="A4542" i="11"/>
  <c r="A4546" i="11"/>
  <c r="A4550" i="11"/>
  <c r="A4554" i="11"/>
  <c r="A4558" i="11"/>
  <c r="A4562" i="11"/>
  <c r="A4566" i="11"/>
  <c r="A4303" i="11"/>
  <c r="A4313" i="11"/>
  <c r="A4319" i="11"/>
  <c r="A4329" i="11"/>
  <c r="B4305" i="11"/>
  <c r="B4321" i="11"/>
  <c r="B4300" i="11"/>
  <c r="A4311" i="11"/>
  <c r="A4327" i="11"/>
  <c r="B4193" i="11"/>
  <c r="B4209" i="11"/>
  <c r="B4071" i="11"/>
  <c r="B4087" i="11"/>
  <c r="A4075" i="11"/>
  <c r="A4038" i="11"/>
  <c r="A4048" i="11"/>
  <c r="A4059" i="11"/>
  <c r="B4043" i="11"/>
  <c r="A4032" i="11"/>
  <c r="A4054" i="11"/>
  <c r="A3887" i="11"/>
  <c r="A3903" i="11"/>
  <c r="B3881" i="11"/>
  <c r="B3897" i="11"/>
  <c r="B3582" i="11"/>
  <c r="B3590" i="11"/>
  <c r="B3594" i="11"/>
  <c r="B3598" i="11"/>
  <c r="B3606" i="11"/>
  <c r="A3588" i="11"/>
  <c r="A3604" i="11"/>
  <c r="A3584" i="11"/>
  <c r="A3600" i="11"/>
  <c r="A3580" i="11"/>
  <c r="A3596" i="11"/>
  <c r="A3533" i="11"/>
  <c r="A3549" i="11"/>
  <c r="A3521" i="11"/>
  <c r="A3537" i="11"/>
  <c r="B4575" i="11"/>
  <c r="B4581" i="11"/>
  <c r="B4591" i="11"/>
  <c r="B4597" i="11"/>
  <c r="A4577" i="11"/>
  <c r="A4585" i="11"/>
  <c r="A4593" i="11"/>
  <c r="B4571" i="11"/>
  <c r="B4587" i="11"/>
  <c r="A4579" i="11"/>
  <c r="A4595" i="11"/>
  <c r="B4486" i="11"/>
  <c r="B4492" i="11"/>
  <c r="B4502" i="11"/>
  <c r="B4508" i="11"/>
  <c r="B4482" i="11"/>
  <c r="B4488" i="11"/>
  <c r="B4498" i="11"/>
  <c r="B4504" i="11"/>
  <c r="A4218" i="11"/>
  <c r="A4234" i="11"/>
  <c r="B4226" i="11"/>
  <c r="A4158" i="11"/>
  <c r="A4174" i="11"/>
  <c r="A4154" i="11"/>
  <c r="A4170" i="11"/>
  <c r="A4034" i="11"/>
  <c r="A4044" i="11"/>
  <c r="A4050" i="11"/>
  <c r="B4036" i="11"/>
  <c r="B4042" i="11"/>
  <c r="B4052" i="11"/>
  <c r="B4058" i="11"/>
  <c r="A3974" i="11"/>
  <c r="A3978" i="11"/>
  <c r="A3986" i="11"/>
  <c r="A3990" i="11"/>
  <c r="A3994" i="11"/>
  <c r="A3614" i="11"/>
  <c r="A3618" i="11"/>
  <c r="A3626" i="11"/>
  <c r="A3630" i="11"/>
  <c r="A3634" i="11"/>
  <c r="A3553" i="11"/>
  <c r="A3557" i="11"/>
  <c r="A3561" i="11"/>
  <c r="A3565" i="11"/>
  <c r="A3569" i="11"/>
  <c r="A3573" i="11"/>
  <c r="A3577" i="11"/>
  <c r="A3551" i="11"/>
  <c r="A3555" i="11"/>
  <c r="A3559" i="11"/>
  <c r="A3563" i="11"/>
  <c r="A3567" i="11"/>
  <c r="A3571" i="11"/>
  <c r="A3575" i="11"/>
  <c r="A3579" i="11"/>
  <c r="A4610" i="11"/>
  <c r="A4614" i="11"/>
  <c r="A4626" i="11"/>
  <c r="B4602" i="11"/>
  <c r="B4606" i="11"/>
  <c r="B4618" i="11"/>
  <c r="B4622" i="11"/>
  <c r="A4603" i="11"/>
  <c r="A4607" i="11"/>
  <c r="A4611" i="11"/>
  <c r="A4615" i="11"/>
  <c r="A4619" i="11"/>
  <c r="A4623" i="11"/>
  <c r="A4627" i="11"/>
  <c r="A4513" i="11"/>
  <c r="A4517" i="11"/>
  <c r="A4521" i="11"/>
  <c r="A4525" i="11"/>
  <c r="A4529" i="11"/>
  <c r="A4533" i="11"/>
  <c r="A4537" i="11"/>
  <c r="A4483" i="11"/>
  <c r="A4487" i="11"/>
  <c r="A4491" i="11"/>
  <c r="A4495" i="11"/>
  <c r="A4499" i="11"/>
  <c r="A4503" i="11"/>
  <c r="A4507" i="11"/>
  <c r="A4454" i="11"/>
  <c r="A4458" i="11"/>
  <c r="A4462" i="11"/>
  <c r="A4466" i="11"/>
  <c r="A4470" i="11"/>
  <c r="A4474" i="11"/>
  <c r="A4478" i="11"/>
  <c r="A4393" i="11"/>
  <c r="A4397" i="11"/>
  <c r="A4401" i="11"/>
  <c r="A4405" i="11"/>
  <c r="A4409" i="11"/>
  <c r="A4413" i="11"/>
  <c r="A4417" i="11"/>
  <c r="A4363" i="11"/>
  <c r="A4367" i="11"/>
  <c r="A4371" i="11"/>
  <c r="A4375" i="11"/>
  <c r="A4379" i="11"/>
  <c r="A4383" i="11"/>
  <c r="A4387" i="11"/>
  <c r="A4360" i="11"/>
  <c r="A4302" i="11"/>
  <c r="A4306" i="11"/>
  <c r="A4310" i="11"/>
  <c r="A4314" i="11"/>
  <c r="A4318" i="11"/>
  <c r="A4322" i="11"/>
  <c r="A4326" i="11"/>
  <c r="A4273" i="11"/>
  <c r="A4277" i="11"/>
  <c r="A4281" i="11"/>
  <c r="A4285" i="11"/>
  <c r="A4289" i="11"/>
  <c r="A4293" i="11"/>
  <c r="A4297" i="11"/>
  <c r="A4243" i="11"/>
  <c r="A4247" i="11"/>
  <c r="A4251" i="11"/>
  <c r="A4255" i="11"/>
  <c r="A4259" i="11"/>
  <c r="A4263" i="11"/>
  <c r="A4267" i="11"/>
  <c r="B4212" i="11"/>
  <c r="B4216" i="11"/>
  <c r="B4220" i="11"/>
  <c r="B4224" i="11"/>
  <c r="B4228" i="11"/>
  <c r="B4232" i="11"/>
  <c r="B4236" i="11"/>
  <c r="A4183" i="11"/>
  <c r="A4187" i="11"/>
  <c r="A4191" i="11"/>
  <c r="A4195" i="11"/>
  <c r="A4199" i="11"/>
  <c r="A4203" i="11"/>
  <c r="A4207" i="11"/>
  <c r="A4152" i="11"/>
  <c r="A4156" i="11"/>
  <c r="A4160" i="11"/>
  <c r="A4164" i="11"/>
  <c r="A4168" i="11"/>
  <c r="A4172" i="11"/>
  <c r="A4176" i="11"/>
  <c r="A4123" i="11"/>
  <c r="A4127" i="11"/>
  <c r="A4131" i="11"/>
  <c r="A4135" i="11"/>
  <c r="A4139" i="11"/>
  <c r="A4143" i="11"/>
  <c r="A4147" i="11"/>
  <c r="A4033" i="11"/>
  <c r="A4037" i="11"/>
  <c r="A4041" i="11"/>
  <c r="A4045" i="11"/>
  <c r="A4049" i="11"/>
  <c r="A4053" i="11"/>
  <c r="A4057" i="11"/>
  <c r="A4002" i="11"/>
  <c r="A4006" i="11"/>
  <c r="A4010" i="11"/>
  <c r="A4014" i="11"/>
  <c r="A4018" i="11"/>
  <c r="A4022" i="11"/>
  <c r="A4026" i="11"/>
  <c r="B3941" i="11"/>
  <c r="B3945" i="11"/>
  <c r="B3949" i="11"/>
  <c r="B3953" i="11"/>
  <c r="B3957" i="11"/>
  <c r="B3961" i="11"/>
  <c r="B3965" i="11"/>
  <c r="B3969" i="11"/>
  <c r="A3913" i="11"/>
  <c r="A3917" i="11"/>
  <c r="A3921" i="11"/>
  <c r="A3925" i="11"/>
  <c r="A3929" i="11"/>
  <c r="A3933" i="11"/>
  <c r="A3937" i="11"/>
  <c r="B3884" i="11"/>
  <c r="B3888" i="11"/>
  <c r="B3892" i="11"/>
  <c r="B3896" i="11"/>
  <c r="B3900" i="11"/>
  <c r="B3904" i="11"/>
  <c r="B3908" i="11"/>
  <c r="A3843" i="11"/>
  <c r="A3847" i="11"/>
  <c r="A3823" i="11"/>
  <c r="A3827" i="11"/>
  <c r="B3831" i="11"/>
  <c r="B3835" i="11"/>
  <c r="B3839" i="11"/>
  <c r="A3794" i="11"/>
  <c r="A3798" i="11"/>
  <c r="A3802" i="11"/>
  <c r="A3806" i="11"/>
  <c r="A3810" i="11"/>
  <c r="A3814" i="11"/>
  <c r="A3818" i="11"/>
  <c r="A3775" i="11"/>
  <c r="A3779" i="11"/>
  <c r="A3783" i="11"/>
  <c r="A3763" i="11"/>
  <c r="A3767" i="11"/>
  <c r="A3771" i="11"/>
  <c r="A3787" i="11"/>
  <c r="A3732" i="11"/>
  <c r="A3736" i="11"/>
  <c r="A3740" i="11"/>
  <c r="A3744" i="11"/>
  <c r="A3748" i="11"/>
  <c r="A3752" i="11"/>
  <c r="A3756" i="11"/>
  <c r="A3703" i="11"/>
  <c r="A3707" i="11"/>
  <c r="A3711" i="11"/>
  <c r="A3715" i="11"/>
  <c r="A3719" i="11"/>
  <c r="A3723" i="11"/>
  <c r="A3727" i="11"/>
  <c r="A3681" i="11"/>
  <c r="A3685" i="11"/>
  <c r="A3689" i="11"/>
  <c r="A3693" i="11"/>
  <c r="A3674" i="11"/>
  <c r="A3678" i="11"/>
  <c r="A3682" i="11"/>
  <c r="A3686" i="11"/>
  <c r="A3690" i="11"/>
  <c r="A3694" i="11"/>
  <c r="A3698" i="11"/>
  <c r="A3673" i="11"/>
  <c r="A3677" i="11"/>
  <c r="A3697" i="11"/>
  <c r="A3643" i="11"/>
  <c r="A3647" i="11"/>
  <c r="A3651" i="11"/>
  <c r="A3655" i="11"/>
  <c r="A3659" i="11"/>
  <c r="A3663" i="11"/>
  <c r="A3667" i="11"/>
  <c r="B3610" i="11"/>
  <c r="J5" i="52" l="1"/>
  <c r="L2463" i="11" s="1"/>
  <c r="B5" i="52" l="1"/>
  <c r="J89" i="28"/>
  <c r="J88" i="28"/>
  <c r="J87" i="28"/>
  <c r="J86" i="28"/>
  <c r="J85" i="28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C5" i="52" l="1"/>
  <c r="E2463" i="11" s="1"/>
  <c r="D2463" i="11"/>
  <c r="J1001" i="52"/>
  <c r="J1000" i="52"/>
  <c r="C1000" i="52"/>
  <c r="B1000" i="52"/>
  <c r="J999" i="52"/>
  <c r="C999" i="52"/>
  <c r="B999" i="52"/>
  <c r="J998" i="52"/>
  <c r="C998" i="52"/>
  <c r="B998" i="52"/>
  <c r="J997" i="52"/>
  <c r="C997" i="52"/>
  <c r="B997" i="52"/>
  <c r="J996" i="52"/>
  <c r="C996" i="52"/>
  <c r="B996" i="52"/>
  <c r="J995" i="52"/>
  <c r="C995" i="52"/>
  <c r="B995" i="52"/>
  <c r="J994" i="52"/>
  <c r="C994" i="52"/>
  <c r="B994" i="52"/>
  <c r="J993" i="52"/>
  <c r="C993" i="52"/>
  <c r="B993" i="52"/>
  <c r="J992" i="52"/>
  <c r="C992" i="52"/>
  <c r="B992" i="52"/>
  <c r="J991" i="52"/>
  <c r="C991" i="52"/>
  <c r="B991" i="52"/>
  <c r="J990" i="52"/>
  <c r="C990" i="52"/>
  <c r="B990" i="52"/>
  <c r="J989" i="52"/>
  <c r="C989" i="52"/>
  <c r="B989" i="52"/>
  <c r="J988" i="52"/>
  <c r="C988" i="52"/>
  <c r="B988" i="52"/>
  <c r="J987" i="52"/>
  <c r="C987" i="52"/>
  <c r="B987" i="52"/>
  <c r="J986" i="52"/>
  <c r="C986" i="52"/>
  <c r="B986" i="52"/>
  <c r="J985" i="52"/>
  <c r="C985" i="52"/>
  <c r="B985" i="52"/>
  <c r="J984" i="52"/>
  <c r="C984" i="52"/>
  <c r="B984" i="52"/>
  <c r="J983" i="52"/>
  <c r="C983" i="52"/>
  <c r="B983" i="52"/>
  <c r="J982" i="52"/>
  <c r="C982" i="52"/>
  <c r="B982" i="52"/>
  <c r="J981" i="52"/>
  <c r="C981" i="52"/>
  <c r="B981" i="52"/>
  <c r="J980" i="52"/>
  <c r="C980" i="52"/>
  <c r="B980" i="52"/>
  <c r="J979" i="52"/>
  <c r="C979" i="52"/>
  <c r="B979" i="52"/>
  <c r="J978" i="52"/>
  <c r="C978" i="52"/>
  <c r="B978" i="52"/>
  <c r="J977" i="52"/>
  <c r="C977" i="52"/>
  <c r="B977" i="52"/>
  <c r="J976" i="52"/>
  <c r="C976" i="52"/>
  <c r="B976" i="52"/>
  <c r="J975" i="52"/>
  <c r="C975" i="52"/>
  <c r="B975" i="52"/>
  <c r="J974" i="52"/>
  <c r="C974" i="52"/>
  <c r="B974" i="52"/>
  <c r="J973" i="52"/>
  <c r="C973" i="52"/>
  <c r="B973" i="52"/>
  <c r="J972" i="52"/>
  <c r="C972" i="52"/>
  <c r="B972" i="52"/>
  <c r="J971" i="52"/>
  <c r="C971" i="52"/>
  <c r="B971" i="52"/>
  <c r="J970" i="52"/>
  <c r="C970" i="52"/>
  <c r="B970" i="52"/>
  <c r="J969" i="52"/>
  <c r="C969" i="52"/>
  <c r="B969" i="52"/>
  <c r="J968" i="52"/>
  <c r="C968" i="52"/>
  <c r="B968" i="52"/>
  <c r="J967" i="52"/>
  <c r="C967" i="52"/>
  <c r="B967" i="52"/>
  <c r="J966" i="52"/>
  <c r="C966" i="52"/>
  <c r="B966" i="52"/>
  <c r="J965" i="52"/>
  <c r="C965" i="52"/>
  <c r="B965" i="52"/>
  <c r="J964" i="52"/>
  <c r="C964" i="52"/>
  <c r="B964" i="52"/>
  <c r="J963" i="52"/>
  <c r="C963" i="52"/>
  <c r="B963" i="52"/>
  <c r="J962" i="52"/>
  <c r="C962" i="52"/>
  <c r="B962" i="52"/>
  <c r="J961" i="52"/>
  <c r="C961" i="52"/>
  <c r="B961" i="52"/>
  <c r="J960" i="52"/>
  <c r="C960" i="52"/>
  <c r="B960" i="52"/>
  <c r="J959" i="52"/>
  <c r="C959" i="52"/>
  <c r="B959" i="52"/>
  <c r="J958" i="52"/>
  <c r="C958" i="52"/>
  <c r="B958" i="52"/>
  <c r="J957" i="52"/>
  <c r="C957" i="52"/>
  <c r="B957" i="52"/>
  <c r="J956" i="52"/>
  <c r="C956" i="52"/>
  <c r="B956" i="52"/>
  <c r="J955" i="52"/>
  <c r="C955" i="52"/>
  <c r="B955" i="52"/>
  <c r="J954" i="52"/>
  <c r="C954" i="52"/>
  <c r="B954" i="52"/>
  <c r="J953" i="52"/>
  <c r="C953" i="52"/>
  <c r="B953" i="52"/>
  <c r="J952" i="52"/>
  <c r="C952" i="52"/>
  <c r="B952" i="52"/>
  <c r="J951" i="52"/>
  <c r="C951" i="52"/>
  <c r="B951" i="52"/>
  <c r="J950" i="52"/>
  <c r="C950" i="52"/>
  <c r="B950" i="52"/>
  <c r="J949" i="52"/>
  <c r="C949" i="52"/>
  <c r="B949" i="52"/>
  <c r="J948" i="52"/>
  <c r="C948" i="52"/>
  <c r="B948" i="52"/>
  <c r="J947" i="52"/>
  <c r="C947" i="52"/>
  <c r="B947" i="52"/>
  <c r="J946" i="52"/>
  <c r="C946" i="52"/>
  <c r="B946" i="52"/>
  <c r="J945" i="52"/>
  <c r="C945" i="52"/>
  <c r="B945" i="52"/>
  <c r="J944" i="52"/>
  <c r="C944" i="52"/>
  <c r="B944" i="52"/>
  <c r="J943" i="52"/>
  <c r="C943" i="52"/>
  <c r="B943" i="52"/>
  <c r="J942" i="52"/>
  <c r="C942" i="52"/>
  <c r="B942" i="52"/>
  <c r="J941" i="52"/>
  <c r="C941" i="52"/>
  <c r="B941" i="52"/>
  <c r="J940" i="52"/>
  <c r="C940" i="52"/>
  <c r="B940" i="52"/>
  <c r="J939" i="52"/>
  <c r="C939" i="52"/>
  <c r="B939" i="52"/>
  <c r="J938" i="52"/>
  <c r="C938" i="52"/>
  <c r="B938" i="52"/>
  <c r="J937" i="52"/>
  <c r="C937" i="52"/>
  <c r="B937" i="52"/>
  <c r="J936" i="52"/>
  <c r="C936" i="52"/>
  <c r="B936" i="52"/>
  <c r="J935" i="52"/>
  <c r="C935" i="52"/>
  <c r="B935" i="52"/>
  <c r="J934" i="52"/>
  <c r="C934" i="52"/>
  <c r="B934" i="52"/>
  <c r="J933" i="52"/>
  <c r="C933" i="52"/>
  <c r="B933" i="52"/>
  <c r="J932" i="52"/>
  <c r="C932" i="52"/>
  <c r="B932" i="52"/>
  <c r="J931" i="52"/>
  <c r="C931" i="52"/>
  <c r="B931" i="52"/>
  <c r="J930" i="52"/>
  <c r="C930" i="52"/>
  <c r="B930" i="52"/>
  <c r="J929" i="52"/>
  <c r="C929" i="52"/>
  <c r="B929" i="52"/>
  <c r="J928" i="52"/>
  <c r="C928" i="52"/>
  <c r="B928" i="52"/>
  <c r="J927" i="52"/>
  <c r="C927" i="52"/>
  <c r="B927" i="52"/>
  <c r="J926" i="52"/>
  <c r="C926" i="52"/>
  <c r="B926" i="52"/>
  <c r="J925" i="52"/>
  <c r="C925" i="52"/>
  <c r="B925" i="52"/>
  <c r="J924" i="52"/>
  <c r="C924" i="52"/>
  <c r="B924" i="52"/>
  <c r="J923" i="52"/>
  <c r="C923" i="52"/>
  <c r="B923" i="52"/>
  <c r="J922" i="52"/>
  <c r="C922" i="52"/>
  <c r="B922" i="52"/>
  <c r="J921" i="52"/>
  <c r="C921" i="52"/>
  <c r="B921" i="52"/>
  <c r="J920" i="52"/>
  <c r="C920" i="52"/>
  <c r="B920" i="52"/>
  <c r="J919" i="52"/>
  <c r="C919" i="52"/>
  <c r="B919" i="52"/>
  <c r="J918" i="52"/>
  <c r="C918" i="52"/>
  <c r="B918" i="52"/>
  <c r="J917" i="52"/>
  <c r="C917" i="52"/>
  <c r="B917" i="52"/>
  <c r="J916" i="52"/>
  <c r="C916" i="52"/>
  <c r="B916" i="52"/>
  <c r="J915" i="52"/>
  <c r="C915" i="52"/>
  <c r="B915" i="52"/>
  <c r="J914" i="52"/>
  <c r="C914" i="52"/>
  <c r="B914" i="52"/>
  <c r="J913" i="52"/>
  <c r="C913" i="52"/>
  <c r="B913" i="52"/>
  <c r="J912" i="52"/>
  <c r="C912" i="52"/>
  <c r="B912" i="52"/>
  <c r="J911" i="52"/>
  <c r="C911" i="52"/>
  <c r="B911" i="52"/>
  <c r="J910" i="52"/>
  <c r="C910" i="52"/>
  <c r="B910" i="52"/>
  <c r="J909" i="52"/>
  <c r="C909" i="52"/>
  <c r="B909" i="52"/>
  <c r="J908" i="52"/>
  <c r="C908" i="52"/>
  <c r="B908" i="52"/>
  <c r="J907" i="52"/>
  <c r="C907" i="52"/>
  <c r="B907" i="52"/>
  <c r="J906" i="52"/>
  <c r="C906" i="52"/>
  <c r="B906" i="52"/>
  <c r="J905" i="52"/>
  <c r="C905" i="52"/>
  <c r="B905" i="52"/>
  <c r="J904" i="52"/>
  <c r="C904" i="52"/>
  <c r="B904" i="52"/>
  <c r="J903" i="52"/>
  <c r="C903" i="52"/>
  <c r="B903" i="52"/>
  <c r="J902" i="52"/>
  <c r="C902" i="52"/>
  <c r="B902" i="52"/>
  <c r="J901" i="52"/>
  <c r="C901" i="52"/>
  <c r="B901" i="52"/>
  <c r="J900" i="52"/>
  <c r="C900" i="52"/>
  <c r="B900" i="52"/>
  <c r="J899" i="52"/>
  <c r="C899" i="52"/>
  <c r="B899" i="52"/>
  <c r="J898" i="52"/>
  <c r="C898" i="52"/>
  <c r="B898" i="52"/>
  <c r="J897" i="52"/>
  <c r="C897" i="52"/>
  <c r="B897" i="52"/>
  <c r="J896" i="52"/>
  <c r="C896" i="52"/>
  <c r="B896" i="52"/>
  <c r="J895" i="52"/>
  <c r="C895" i="52"/>
  <c r="B895" i="52"/>
  <c r="J894" i="52"/>
  <c r="C894" i="52"/>
  <c r="B894" i="52"/>
  <c r="J893" i="52"/>
  <c r="C893" i="52"/>
  <c r="B893" i="52"/>
  <c r="J892" i="52"/>
  <c r="C892" i="52"/>
  <c r="B892" i="52"/>
  <c r="J891" i="52"/>
  <c r="C891" i="52"/>
  <c r="B891" i="52"/>
  <c r="J890" i="52"/>
  <c r="C890" i="52"/>
  <c r="B890" i="52"/>
  <c r="J889" i="52"/>
  <c r="C889" i="52"/>
  <c r="B889" i="52"/>
  <c r="J888" i="52"/>
  <c r="C888" i="52"/>
  <c r="B888" i="52"/>
  <c r="J887" i="52"/>
  <c r="C887" i="52"/>
  <c r="B887" i="52"/>
  <c r="J886" i="52"/>
  <c r="C886" i="52"/>
  <c r="B886" i="52"/>
  <c r="J885" i="52"/>
  <c r="C885" i="52"/>
  <c r="B885" i="52"/>
  <c r="J884" i="52"/>
  <c r="C884" i="52"/>
  <c r="B884" i="52"/>
  <c r="J883" i="52"/>
  <c r="C883" i="52"/>
  <c r="B883" i="52"/>
  <c r="J882" i="52"/>
  <c r="C882" i="52"/>
  <c r="B882" i="52"/>
  <c r="J881" i="52"/>
  <c r="C881" i="52"/>
  <c r="B881" i="52"/>
  <c r="J880" i="52"/>
  <c r="C880" i="52"/>
  <c r="B880" i="52"/>
  <c r="J879" i="52"/>
  <c r="C879" i="52"/>
  <c r="B879" i="52"/>
  <c r="J878" i="52"/>
  <c r="C878" i="52"/>
  <c r="B878" i="52"/>
  <c r="J877" i="52"/>
  <c r="C877" i="52"/>
  <c r="B877" i="52"/>
  <c r="J876" i="52"/>
  <c r="C876" i="52"/>
  <c r="B876" i="52"/>
  <c r="J875" i="52"/>
  <c r="C875" i="52"/>
  <c r="B875" i="52"/>
  <c r="J874" i="52"/>
  <c r="C874" i="52"/>
  <c r="B874" i="52"/>
  <c r="J873" i="52"/>
  <c r="C873" i="52"/>
  <c r="B873" i="52"/>
  <c r="J872" i="52"/>
  <c r="C872" i="52"/>
  <c r="B872" i="52"/>
  <c r="J871" i="52"/>
  <c r="C871" i="52"/>
  <c r="B871" i="52"/>
  <c r="J870" i="52"/>
  <c r="C870" i="52"/>
  <c r="B870" i="52"/>
  <c r="J869" i="52"/>
  <c r="C869" i="52"/>
  <c r="B869" i="52"/>
  <c r="J868" i="52"/>
  <c r="C868" i="52"/>
  <c r="B868" i="52"/>
  <c r="J867" i="52"/>
  <c r="C867" i="52"/>
  <c r="B867" i="52"/>
  <c r="J866" i="52"/>
  <c r="C866" i="52"/>
  <c r="B866" i="52"/>
  <c r="J865" i="52"/>
  <c r="C865" i="52"/>
  <c r="B865" i="52"/>
  <c r="J864" i="52"/>
  <c r="C864" i="52"/>
  <c r="B864" i="52"/>
  <c r="J863" i="52"/>
  <c r="C863" i="52"/>
  <c r="B863" i="52"/>
  <c r="J862" i="52"/>
  <c r="C862" i="52"/>
  <c r="B862" i="52"/>
  <c r="J861" i="52"/>
  <c r="C861" i="52"/>
  <c r="B861" i="52"/>
  <c r="J860" i="52"/>
  <c r="C860" i="52"/>
  <c r="B860" i="52"/>
  <c r="J859" i="52"/>
  <c r="C859" i="52"/>
  <c r="B859" i="52"/>
  <c r="J858" i="52"/>
  <c r="C858" i="52"/>
  <c r="B858" i="52"/>
  <c r="J857" i="52"/>
  <c r="C857" i="52"/>
  <c r="B857" i="52"/>
  <c r="J856" i="52"/>
  <c r="C856" i="52"/>
  <c r="B856" i="52"/>
  <c r="J855" i="52"/>
  <c r="C855" i="52"/>
  <c r="B855" i="52"/>
  <c r="J854" i="52"/>
  <c r="C854" i="52"/>
  <c r="B854" i="52"/>
  <c r="J853" i="52"/>
  <c r="C853" i="52"/>
  <c r="B853" i="52"/>
  <c r="J852" i="52"/>
  <c r="C852" i="52"/>
  <c r="B852" i="52"/>
  <c r="J851" i="52"/>
  <c r="C851" i="52"/>
  <c r="B851" i="52"/>
  <c r="J850" i="52"/>
  <c r="C850" i="52"/>
  <c r="B850" i="52"/>
  <c r="J849" i="52"/>
  <c r="C849" i="52"/>
  <c r="B849" i="52"/>
  <c r="J848" i="52"/>
  <c r="C848" i="52"/>
  <c r="B848" i="52"/>
  <c r="J847" i="52"/>
  <c r="C847" i="52"/>
  <c r="B847" i="52"/>
  <c r="J846" i="52"/>
  <c r="C846" i="52"/>
  <c r="B846" i="52"/>
  <c r="J845" i="52"/>
  <c r="C845" i="52"/>
  <c r="B845" i="52"/>
  <c r="J844" i="52"/>
  <c r="C844" i="52"/>
  <c r="B844" i="52"/>
  <c r="J843" i="52"/>
  <c r="C843" i="52"/>
  <c r="B843" i="52"/>
  <c r="J842" i="52"/>
  <c r="C842" i="52"/>
  <c r="B842" i="52"/>
  <c r="J841" i="52"/>
  <c r="C841" i="52"/>
  <c r="B841" i="52"/>
  <c r="J840" i="52"/>
  <c r="C840" i="52"/>
  <c r="B840" i="52"/>
  <c r="J839" i="52"/>
  <c r="C839" i="52"/>
  <c r="B839" i="52"/>
  <c r="J838" i="52"/>
  <c r="C838" i="52"/>
  <c r="B838" i="52"/>
  <c r="J837" i="52"/>
  <c r="C837" i="52"/>
  <c r="B837" i="52"/>
  <c r="J836" i="52"/>
  <c r="C836" i="52"/>
  <c r="B836" i="52"/>
  <c r="J835" i="52"/>
  <c r="C835" i="52"/>
  <c r="B835" i="52"/>
  <c r="J834" i="52"/>
  <c r="C834" i="52"/>
  <c r="B834" i="52"/>
  <c r="J833" i="52"/>
  <c r="C833" i="52"/>
  <c r="B833" i="52"/>
  <c r="J832" i="52"/>
  <c r="C832" i="52"/>
  <c r="B832" i="52"/>
  <c r="J831" i="52"/>
  <c r="C831" i="52"/>
  <c r="B831" i="52"/>
  <c r="J830" i="52"/>
  <c r="C830" i="52"/>
  <c r="B830" i="52"/>
  <c r="J829" i="52"/>
  <c r="C829" i="52"/>
  <c r="B829" i="52"/>
  <c r="J828" i="52"/>
  <c r="C828" i="52"/>
  <c r="B828" i="52"/>
  <c r="J827" i="52"/>
  <c r="C827" i="52"/>
  <c r="B827" i="52"/>
  <c r="J826" i="52"/>
  <c r="C826" i="52"/>
  <c r="B826" i="52"/>
  <c r="J825" i="52"/>
  <c r="C825" i="52"/>
  <c r="B825" i="52"/>
  <c r="J824" i="52"/>
  <c r="C824" i="52"/>
  <c r="B824" i="52"/>
  <c r="J823" i="52"/>
  <c r="C823" i="52"/>
  <c r="B823" i="52"/>
  <c r="J822" i="52"/>
  <c r="C822" i="52"/>
  <c r="B822" i="52"/>
  <c r="J821" i="52"/>
  <c r="C821" i="52"/>
  <c r="B821" i="52"/>
  <c r="J820" i="52"/>
  <c r="C820" i="52"/>
  <c r="B820" i="52"/>
  <c r="J819" i="52"/>
  <c r="C819" i="52"/>
  <c r="B819" i="52"/>
  <c r="J818" i="52"/>
  <c r="C818" i="52"/>
  <c r="B818" i="52"/>
  <c r="J817" i="52"/>
  <c r="C817" i="52"/>
  <c r="B817" i="52"/>
  <c r="J816" i="52"/>
  <c r="C816" i="52"/>
  <c r="B816" i="52"/>
  <c r="J815" i="52"/>
  <c r="C815" i="52"/>
  <c r="B815" i="52"/>
  <c r="J814" i="52"/>
  <c r="C814" i="52"/>
  <c r="B814" i="52"/>
  <c r="J813" i="52"/>
  <c r="C813" i="52"/>
  <c r="B813" i="52"/>
  <c r="J812" i="52"/>
  <c r="C812" i="52"/>
  <c r="B812" i="52"/>
  <c r="J811" i="52"/>
  <c r="C811" i="52"/>
  <c r="B811" i="52"/>
  <c r="J810" i="52"/>
  <c r="C810" i="52"/>
  <c r="B810" i="52"/>
  <c r="J809" i="52"/>
  <c r="C809" i="52"/>
  <c r="B809" i="52"/>
  <c r="J808" i="52"/>
  <c r="C808" i="52"/>
  <c r="B808" i="52"/>
  <c r="J807" i="52"/>
  <c r="C807" i="52"/>
  <c r="B807" i="52"/>
  <c r="J806" i="52"/>
  <c r="C806" i="52"/>
  <c r="B806" i="52"/>
  <c r="J805" i="52"/>
  <c r="C805" i="52"/>
  <c r="B805" i="52"/>
  <c r="J804" i="52"/>
  <c r="C804" i="52"/>
  <c r="B804" i="52"/>
  <c r="J803" i="52"/>
  <c r="C803" i="52"/>
  <c r="B803" i="52"/>
  <c r="J802" i="52"/>
  <c r="C802" i="52"/>
  <c r="B802" i="52"/>
  <c r="J801" i="52"/>
  <c r="C801" i="52"/>
  <c r="B801" i="52"/>
  <c r="J800" i="52"/>
  <c r="C800" i="52"/>
  <c r="B800" i="52"/>
  <c r="J799" i="52"/>
  <c r="C799" i="52"/>
  <c r="B799" i="52"/>
  <c r="J798" i="52"/>
  <c r="C798" i="52"/>
  <c r="B798" i="52"/>
  <c r="J797" i="52"/>
  <c r="C797" i="52"/>
  <c r="B797" i="52"/>
  <c r="J796" i="52"/>
  <c r="C796" i="52"/>
  <c r="B796" i="52"/>
  <c r="J795" i="52"/>
  <c r="C795" i="52"/>
  <c r="B795" i="52"/>
  <c r="J794" i="52"/>
  <c r="C794" i="52"/>
  <c r="B794" i="52"/>
  <c r="J793" i="52"/>
  <c r="C793" i="52"/>
  <c r="B793" i="52"/>
  <c r="J792" i="52"/>
  <c r="C792" i="52"/>
  <c r="B792" i="52"/>
  <c r="J791" i="52"/>
  <c r="C791" i="52"/>
  <c r="B791" i="52"/>
  <c r="J790" i="52"/>
  <c r="C790" i="52"/>
  <c r="B790" i="52"/>
  <c r="J789" i="52"/>
  <c r="C789" i="52"/>
  <c r="B789" i="52"/>
  <c r="J788" i="52"/>
  <c r="C788" i="52"/>
  <c r="B788" i="52"/>
  <c r="J787" i="52"/>
  <c r="C787" i="52"/>
  <c r="B787" i="52"/>
  <c r="J786" i="52"/>
  <c r="C786" i="52"/>
  <c r="B786" i="52"/>
  <c r="J785" i="52"/>
  <c r="C785" i="52"/>
  <c r="B785" i="52"/>
  <c r="J784" i="52"/>
  <c r="C784" i="52"/>
  <c r="B784" i="52"/>
  <c r="J783" i="52"/>
  <c r="C783" i="52"/>
  <c r="B783" i="52"/>
  <c r="J782" i="52"/>
  <c r="C782" i="52"/>
  <c r="B782" i="52"/>
  <c r="J781" i="52"/>
  <c r="C781" i="52"/>
  <c r="B781" i="52"/>
  <c r="J780" i="52"/>
  <c r="C780" i="52"/>
  <c r="B780" i="52"/>
  <c r="J779" i="52"/>
  <c r="C779" i="52"/>
  <c r="B779" i="52"/>
  <c r="J778" i="52"/>
  <c r="C778" i="52"/>
  <c r="B778" i="52"/>
  <c r="J777" i="52"/>
  <c r="C777" i="52"/>
  <c r="B777" i="52"/>
  <c r="J776" i="52"/>
  <c r="C776" i="52"/>
  <c r="B776" i="52"/>
  <c r="J775" i="52"/>
  <c r="C775" i="52"/>
  <c r="B775" i="52"/>
  <c r="J774" i="52"/>
  <c r="C774" i="52"/>
  <c r="B774" i="52"/>
  <c r="J773" i="52"/>
  <c r="C773" i="52"/>
  <c r="B773" i="52"/>
  <c r="J772" i="52"/>
  <c r="C772" i="52"/>
  <c r="B772" i="52"/>
  <c r="J771" i="52"/>
  <c r="C771" i="52"/>
  <c r="B771" i="52"/>
  <c r="J770" i="52"/>
  <c r="C770" i="52"/>
  <c r="B770" i="52"/>
  <c r="J769" i="52"/>
  <c r="C769" i="52"/>
  <c r="B769" i="52"/>
  <c r="J768" i="52"/>
  <c r="C768" i="52"/>
  <c r="B768" i="52"/>
  <c r="J767" i="52"/>
  <c r="C767" i="52"/>
  <c r="B767" i="52"/>
  <c r="J766" i="52"/>
  <c r="C766" i="52"/>
  <c r="B766" i="52"/>
  <c r="J765" i="52"/>
  <c r="C765" i="52"/>
  <c r="B765" i="52"/>
  <c r="J764" i="52"/>
  <c r="C764" i="52"/>
  <c r="B764" i="52"/>
  <c r="J763" i="52"/>
  <c r="C763" i="52"/>
  <c r="B763" i="52"/>
  <c r="J762" i="52"/>
  <c r="C762" i="52"/>
  <c r="B762" i="52"/>
  <c r="J761" i="52"/>
  <c r="C761" i="52"/>
  <c r="B761" i="52"/>
  <c r="J760" i="52"/>
  <c r="C760" i="52"/>
  <c r="B760" i="52"/>
  <c r="J759" i="52"/>
  <c r="C759" i="52"/>
  <c r="B759" i="52"/>
  <c r="J758" i="52"/>
  <c r="C758" i="52"/>
  <c r="B758" i="52"/>
  <c r="J757" i="52"/>
  <c r="C757" i="52"/>
  <c r="B757" i="52"/>
  <c r="J756" i="52"/>
  <c r="C756" i="52"/>
  <c r="B756" i="52"/>
  <c r="J755" i="52"/>
  <c r="C755" i="52"/>
  <c r="B755" i="52"/>
  <c r="J754" i="52"/>
  <c r="C754" i="52"/>
  <c r="B754" i="52"/>
  <c r="J753" i="52"/>
  <c r="C753" i="52"/>
  <c r="B753" i="52"/>
  <c r="J752" i="52"/>
  <c r="C752" i="52"/>
  <c r="B752" i="52"/>
  <c r="J751" i="52"/>
  <c r="C751" i="52"/>
  <c r="B751" i="52"/>
  <c r="J750" i="52"/>
  <c r="C750" i="52"/>
  <c r="B750" i="52"/>
  <c r="J749" i="52"/>
  <c r="C749" i="52"/>
  <c r="B749" i="52"/>
  <c r="J748" i="52"/>
  <c r="C748" i="52"/>
  <c r="B748" i="52"/>
  <c r="J747" i="52"/>
  <c r="C747" i="52"/>
  <c r="B747" i="52"/>
  <c r="J746" i="52"/>
  <c r="C746" i="52"/>
  <c r="B746" i="52"/>
  <c r="J745" i="52"/>
  <c r="C745" i="52"/>
  <c r="B745" i="52"/>
  <c r="J744" i="52"/>
  <c r="C744" i="52"/>
  <c r="B744" i="52"/>
  <c r="J743" i="52"/>
  <c r="C743" i="52"/>
  <c r="B743" i="52"/>
  <c r="J742" i="52"/>
  <c r="C742" i="52"/>
  <c r="B742" i="52"/>
  <c r="J741" i="52"/>
  <c r="C741" i="52"/>
  <c r="B741" i="52"/>
  <c r="J740" i="52"/>
  <c r="C740" i="52"/>
  <c r="B740" i="52"/>
  <c r="J739" i="52"/>
  <c r="C739" i="52"/>
  <c r="B739" i="52"/>
  <c r="J738" i="52"/>
  <c r="C738" i="52"/>
  <c r="B738" i="52"/>
  <c r="J737" i="52"/>
  <c r="C737" i="52"/>
  <c r="B737" i="52"/>
  <c r="J736" i="52"/>
  <c r="C736" i="52"/>
  <c r="B736" i="52"/>
  <c r="J735" i="52"/>
  <c r="C735" i="52"/>
  <c r="B735" i="52"/>
  <c r="J734" i="52"/>
  <c r="C734" i="52"/>
  <c r="B734" i="52"/>
  <c r="J733" i="52"/>
  <c r="C733" i="52"/>
  <c r="B733" i="52"/>
  <c r="J732" i="52"/>
  <c r="C732" i="52"/>
  <c r="B732" i="52"/>
  <c r="J731" i="52"/>
  <c r="C731" i="52"/>
  <c r="B731" i="52"/>
  <c r="J730" i="52"/>
  <c r="C730" i="52"/>
  <c r="B730" i="52"/>
  <c r="J729" i="52"/>
  <c r="C729" i="52"/>
  <c r="B729" i="52"/>
  <c r="J728" i="52"/>
  <c r="C728" i="52"/>
  <c r="B728" i="52"/>
  <c r="J727" i="52"/>
  <c r="C727" i="52"/>
  <c r="B727" i="52"/>
  <c r="J726" i="52"/>
  <c r="C726" i="52"/>
  <c r="B726" i="52"/>
  <c r="J725" i="52"/>
  <c r="C725" i="52"/>
  <c r="B725" i="52"/>
  <c r="J724" i="52"/>
  <c r="C724" i="52"/>
  <c r="B724" i="52"/>
  <c r="J723" i="52"/>
  <c r="C723" i="52"/>
  <c r="B723" i="52"/>
  <c r="J722" i="52"/>
  <c r="C722" i="52"/>
  <c r="B722" i="52"/>
  <c r="J721" i="52"/>
  <c r="C721" i="52"/>
  <c r="B721" i="52"/>
  <c r="J720" i="52"/>
  <c r="C720" i="52"/>
  <c r="B720" i="52"/>
  <c r="J719" i="52"/>
  <c r="C719" i="52"/>
  <c r="B719" i="52"/>
  <c r="J718" i="52"/>
  <c r="C718" i="52"/>
  <c r="B718" i="52"/>
  <c r="J717" i="52"/>
  <c r="C717" i="52"/>
  <c r="B717" i="52"/>
  <c r="J716" i="52"/>
  <c r="C716" i="52"/>
  <c r="B716" i="52"/>
  <c r="J715" i="52"/>
  <c r="C715" i="52"/>
  <c r="B715" i="52"/>
  <c r="J714" i="52"/>
  <c r="C714" i="52"/>
  <c r="B714" i="52"/>
  <c r="J713" i="52"/>
  <c r="C713" i="52"/>
  <c r="B713" i="52"/>
  <c r="J712" i="52"/>
  <c r="C712" i="52"/>
  <c r="B712" i="52"/>
  <c r="J711" i="52"/>
  <c r="C711" i="52"/>
  <c r="B711" i="52"/>
  <c r="J710" i="52"/>
  <c r="C710" i="52"/>
  <c r="B710" i="52"/>
  <c r="J709" i="52"/>
  <c r="C709" i="52"/>
  <c r="B709" i="52"/>
  <c r="J708" i="52"/>
  <c r="C708" i="52"/>
  <c r="B708" i="52"/>
  <c r="J707" i="52"/>
  <c r="C707" i="52"/>
  <c r="B707" i="52"/>
  <c r="J706" i="52"/>
  <c r="C706" i="52"/>
  <c r="B706" i="52"/>
  <c r="J705" i="52"/>
  <c r="C705" i="52"/>
  <c r="B705" i="52"/>
  <c r="J704" i="52"/>
  <c r="C704" i="52"/>
  <c r="B704" i="52"/>
  <c r="J703" i="52"/>
  <c r="C703" i="52"/>
  <c r="B703" i="52"/>
  <c r="J702" i="52"/>
  <c r="C702" i="52"/>
  <c r="B702" i="52"/>
  <c r="J701" i="52"/>
  <c r="C701" i="52"/>
  <c r="B701" i="52"/>
  <c r="J700" i="52"/>
  <c r="C700" i="52"/>
  <c r="B700" i="52"/>
  <c r="J699" i="52"/>
  <c r="C699" i="52"/>
  <c r="B699" i="52"/>
  <c r="J698" i="52"/>
  <c r="C698" i="52"/>
  <c r="B698" i="52"/>
  <c r="J697" i="52"/>
  <c r="C697" i="52"/>
  <c r="B697" i="52"/>
  <c r="J696" i="52"/>
  <c r="C696" i="52"/>
  <c r="B696" i="52"/>
  <c r="J695" i="52"/>
  <c r="C695" i="52"/>
  <c r="B695" i="52"/>
  <c r="J694" i="52"/>
  <c r="C694" i="52"/>
  <c r="B694" i="52"/>
  <c r="J693" i="52"/>
  <c r="C693" i="52"/>
  <c r="B693" i="52"/>
  <c r="J692" i="52"/>
  <c r="C692" i="52"/>
  <c r="B692" i="52"/>
  <c r="J691" i="52"/>
  <c r="C691" i="52"/>
  <c r="B691" i="52"/>
  <c r="J690" i="52"/>
  <c r="C690" i="52"/>
  <c r="B690" i="52"/>
  <c r="J689" i="52"/>
  <c r="C689" i="52"/>
  <c r="B689" i="52"/>
  <c r="J688" i="52"/>
  <c r="C688" i="52"/>
  <c r="B688" i="52"/>
  <c r="J687" i="52"/>
  <c r="C687" i="52"/>
  <c r="B687" i="52"/>
  <c r="J686" i="52"/>
  <c r="C686" i="52"/>
  <c r="B686" i="52"/>
  <c r="J685" i="52"/>
  <c r="C685" i="52"/>
  <c r="B685" i="52"/>
  <c r="J684" i="52"/>
  <c r="C684" i="52"/>
  <c r="B684" i="52"/>
  <c r="J683" i="52"/>
  <c r="C683" i="52"/>
  <c r="B683" i="52"/>
  <c r="J682" i="52"/>
  <c r="C682" i="52"/>
  <c r="B682" i="52"/>
  <c r="J681" i="52"/>
  <c r="C681" i="52"/>
  <c r="B681" i="52"/>
  <c r="J680" i="52"/>
  <c r="C680" i="52"/>
  <c r="B680" i="52"/>
  <c r="J679" i="52"/>
  <c r="C679" i="52"/>
  <c r="B679" i="52"/>
  <c r="J678" i="52"/>
  <c r="C678" i="52"/>
  <c r="B678" i="52"/>
  <c r="J677" i="52"/>
  <c r="C677" i="52"/>
  <c r="B677" i="52"/>
  <c r="J676" i="52"/>
  <c r="C676" i="52"/>
  <c r="B676" i="52"/>
  <c r="J675" i="52"/>
  <c r="C675" i="52"/>
  <c r="B675" i="52"/>
  <c r="J674" i="52"/>
  <c r="C674" i="52"/>
  <c r="B674" i="52"/>
  <c r="J673" i="52"/>
  <c r="C673" i="52"/>
  <c r="B673" i="52"/>
  <c r="J672" i="52"/>
  <c r="C672" i="52"/>
  <c r="B672" i="52"/>
  <c r="J671" i="52"/>
  <c r="C671" i="52"/>
  <c r="B671" i="52"/>
  <c r="J670" i="52"/>
  <c r="C670" i="52"/>
  <c r="B670" i="52"/>
  <c r="J669" i="52"/>
  <c r="C669" i="52"/>
  <c r="B669" i="52"/>
  <c r="J668" i="52"/>
  <c r="C668" i="52"/>
  <c r="B668" i="52"/>
  <c r="J667" i="52"/>
  <c r="C667" i="52"/>
  <c r="B667" i="52"/>
  <c r="J666" i="52"/>
  <c r="C666" i="52"/>
  <c r="B666" i="52"/>
  <c r="J665" i="52"/>
  <c r="C665" i="52"/>
  <c r="B665" i="52"/>
  <c r="J664" i="52"/>
  <c r="C664" i="52"/>
  <c r="B664" i="52"/>
  <c r="J663" i="52"/>
  <c r="C663" i="52"/>
  <c r="B663" i="52"/>
  <c r="J662" i="52"/>
  <c r="C662" i="52"/>
  <c r="B662" i="52"/>
  <c r="J661" i="52"/>
  <c r="C661" i="52"/>
  <c r="B661" i="52"/>
  <c r="J660" i="52"/>
  <c r="C660" i="52"/>
  <c r="B660" i="52"/>
  <c r="J659" i="52"/>
  <c r="C659" i="52"/>
  <c r="B659" i="52"/>
  <c r="J658" i="52"/>
  <c r="C658" i="52"/>
  <c r="B658" i="52"/>
  <c r="J657" i="52"/>
  <c r="C657" i="52"/>
  <c r="B657" i="52"/>
  <c r="J656" i="52"/>
  <c r="C656" i="52"/>
  <c r="B656" i="52"/>
  <c r="J655" i="52"/>
  <c r="C655" i="52"/>
  <c r="B655" i="52"/>
  <c r="J654" i="52"/>
  <c r="C654" i="52"/>
  <c r="B654" i="52"/>
  <c r="J653" i="52"/>
  <c r="C653" i="52"/>
  <c r="B653" i="52"/>
  <c r="J652" i="52"/>
  <c r="C652" i="52"/>
  <c r="B652" i="52"/>
  <c r="J651" i="52"/>
  <c r="C651" i="52"/>
  <c r="B651" i="52"/>
  <c r="J650" i="52"/>
  <c r="C650" i="52"/>
  <c r="B650" i="52"/>
  <c r="J649" i="52"/>
  <c r="C649" i="52"/>
  <c r="B649" i="52"/>
  <c r="J648" i="52"/>
  <c r="C648" i="52"/>
  <c r="B648" i="52"/>
  <c r="J647" i="52"/>
  <c r="C647" i="52"/>
  <c r="B647" i="52"/>
  <c r="J646" i="52"/>
  <c r="C646" i="52"/>
  <c r="B646" i="52"/>
  <c r="J645" i="52"/>
  <c r="C645" i="52"/>
  <c r="B645" i="52"/>
  <c r="J644" i="52"/>
  <c r="C644" i="52"/>
  <c r="B644" i="52"/>
  <c r="J643" i="52"/>
  <c r="C643" i="52"/>
  <c r="B643" i="52"/>
  <c r="J642" i="52"/>
  <c r="C642" i="52"/>
  <c r="B642" i="52"/>
  <c r="J641" i="52"/>
  <c r="C641" i="52"/>
  <c r="B641" i="52"/>
  <c r="J640" i="52"/>
  <c r="C640" i="52"/>
  <c r="B640" i="52"/>
  <c r="J639" i="52"/>
  <c r="C639" i="52"/>
  <c r="B639" i="52"/>
  <c r="J638" i="52"/>
  <c r="C638" i="52"/>
  <c r="B638" i="52"/>
  <c r="J637" i="52"/>
  <c r="C637" i="52"/>
  <c r="B637" i="52"/>
  <c r="J636" i="52"/>
  <c r="C636" i="52"/>
  <c r="B636" i="52"/>
  <c r="J635" i="52"/>
  <c r="C635" i="52"/>
  <c r="B635" i="52"/>
  <c r="J634" i="52"/>
  <c r="C634" i="52"/>
  <c r="B634" i="52"/>
  <c r="J633" i="52"/>
  <c r="C633" i="52"/>
  <c r="B633" i="52"/>
  <c r="J632" i="52"/>
  <c r="C632" i="52"/>
  <c r="B632" i="52"/>
  <c r="J631" i="52"/>
  <c r="C631" i="52"/>
  <c r="B631" i="52"/>
  <c r="J630" i="52"/>
  <c r="C630" i="52"/>
  <c r="B630" i="52"/>
  <c r="J629" i="52"/>
  <c r="C629" i="52"/>
  <c r="B629" i="52"/>
  <c r="J628" i="52"/>
  <c r="C628" i="52"/>
  <c r="B628" i="52"/>
  <c r="J627" i="52"/>
  <c r="C627" i="52"/>
  <c r="B627" i="52"/>
  <c r="J626" i="52"/>
  <c r="C626" i="52"/>
  <c r="B626" i="52"/>
  <c r="J625" i="52"/>
  <c r="C625" i="52"/>
  <c r="B625" i="52"/>
  <c r="J624" i="52"/>
  <c r="C624" i="52"/>
  <c r="B624" i="52"/>
  <c r="J623" i="52"/>
  <c r="C623" i="52"/>
  <c r="B623" i="52"/>
  <c r="J622" i="52"/>
  <c r="C622" i="52"/>
  <c r="B622" i="52"/>
  <c r="J621" i="52"/>
  <c r="C621" i="52"/>
  <c r="B621" i="52"/>
  <c r="J620" i="52"/>
  <c r="C620" i="52"/>
  <c r="B620" i="52"/>
  <c r="J619" i="52"/>
  <c r="C619" i="52"/>
  <c r="B619" i="52"/>
  <c r="J618" i="52"/>
  <c r="C618" i="52"/>
  <c r="B618" i="52"/>
  <c r="J617" i="52"/>
  <c r="C617" i="52"/>
  <c r="B617" i="52"/>
  <c r="J616" i="52"/>
  <c r="C616" i="52"/>
  <c r="B616" i="52"/>
  <c r="J615" i="52"/>
  <c r="C615" i="52"/>
  <c r="B615" i="52"/>
  <c r="J614" i="52"/>
  <c r="C614" i="52"/>
  <c r="B614" i="52"/>
  <c r="J613" i="52"/>
  <c r="C613" i="52"/>
  <c r="B613" i="52"/>
  <c r="J612" i="52"/>
  <c r="C612" i="52"/>
  <c r="B612" i="52"/>
  <c r="J611" i="52"/>
  <c r="C611" i="52"/>
  <c r="B611" i="52"/>
  <c r="J610" i="52"/>
  <c r="C610" i="52"/>
  <c r="B610" i="52"/>
  <c r="J609" i="52"/>
  <c r="C609" i="52"/>
  <c r="B609" i="52"/>
  <c r="J608" i="52"/>
  <c r="C608" i="52"/>
  <c r="B608" i="52"/>
  <c r="J607" i="52"/>
  <c r="C607" i="52"/>
  <c r="B607" i="52"/>
  <c r="J606" i="52"/>
  <c r="C606" i="52"/>
  <c r="B606" i="52"/>
  <c r="J605" i="52"/>
  <c r="C605" i="52"/>
  <c r="B605" i="52"/>
  <c r="J604" i="52"/>
  <c r="C604" i="52"/>
  <c r="B604" i="52"/>
  <c r="J603" i="52"/>
  <c r="C603" i="52"/>
  <c r="B603" i="52"/>
  <c r="J602" i="52"/>
  <c r="C602" i="52"/>
  <c r="B602" i="52"/>
  <c r="J601" i="52"/>
  <c r="C601" i="52"/>
  <c r="B601" i="52"/>
  <c r="J600" i="52"/>
  <c r="C600" i="52"/>
  <c r="B600" i="52"/>
  <c r="J599" i="52"/>
  <c r="C599" i="52"/>
  <c r="B599" i="52"/>
  <c r="J598" i="52"/>
  <c r="C598" i="52"/>
  <c r="B598" i="52"/>
  <c r="J597" i="52"/>
  <c r="C597" i="52"/>
  <c r="B597" i="52"/>
  <c r="J596" i="52"/>
  <c r="C596" i="52"/>
  <c r="B596" i="52"/>
  <c r="J595" i="52"/>
  <c r="C595" i="52"/>
  <c r="B595" i="52"/>
  <c r="J594" i="52"/>
  <c r="C594" i="52"/>
  <c r="B594" i="52"/>
  <c r="J593" i="52"/>
  <c r="C593" i="52"/>
  <c r="B593" i="52"/>
  <c r="J592" i="52"/>
  <c r="C592" i="52"/>
  <c r="B592" i="52"/>
  <c r="J591" i="52"/>
  <c r="C591" i="52"/>
  <c r="B591" i="52"/>
  <c r="J590" i="52"/>
  <c r="C590" i="52"/>
  <c r="B590" i="52"/>
  <c r="J589" i="52"/>
  <c r="C589" i="52"/>
  <c r="B589" i="52"/>
  <c r="J588" i="52"/>
  <c r="C588" i="52"/>
  <c r="B588" i="52"/>
  <c r="J587" i="52"/>
  <c r="C587" i="52"/>
  <c r="B587" i="52"/>
  <c r="J586" i="52"/>
  <c r="C586" i="52"/>
  <c r="B586" i="52"/>
  <c r="J585" i="52"/>
  <c r="C585" i="52"/>
  <c r="B585" i="52"/>
  <c r="J584" i="52"/>
  <c r="C584" i="52"/>
  <c r="B584" i="52"/>
  <c r="J583" i="52"/>
  <c r="C583" i="52"/>
  <c r="B583" i="52"/>
  <c r="J582" i="52"/>
  <c r="C582" i="52"/>
  <c r="B582" i="52"/>
  <c r="J581" i="52"/>
  <c r="C581" i="52"/>
  <c r="B581" i="52"/>
  <c r="J580" i="52"/>
  <c r="C580" i="52"/>
  <c r="B580" i="52"/>
  <c r="J579" i="52"/>
  <c r="C579" i="52"/>
  <c r="B579" i="52"/>
  <c r="J578" i="52"/>
  <c r="C578" i="52"/>
  <c r="B578" i="52"/>
  <c r="J577" i="52"/>
  <c r="C577" i="52"/>
  <c r="B577" i="52"/>
  <c r="J576" i="52"/>
  <c r="C576" i="52"/>
  <c r="B576" i="52"/>
  <c r="J575" i="52"/>
  <c r="C575" i="52"/>
  <c r="B575" i="52"/>
  <c r="J574" i="52"/>
  <c r="C574" i="52"/>
  <c r="B574" i="52"/>
  <c r="J573" i="52"/>
  <c r="C573" i="52"/>
  <c r="B573" i="52"/>
  <c r="J572" i="52"/>
  <c r="C572" i="52"/>
  <c r="B572" i="52"/>
  <c r="J571" i="52"/>
  <c r="C571" i="52"/>
  <c r="B571" i="52"/>
  <c r="J570" i="52"/>
  <c r="C570" i="52"/>
  <c r="B570" i="52"/>
  <c r="J569" i="52"/>
  <c r="C569" i="52"/>
  <c r="B569" i="52"/>
  <c r="J568" i="52"/>
  <c r="C568" i="52"/>
  <c r="B568" i="52"/>
  <c r="J567" i="52"/>
  <c r="C567" i="52"/>
  <c r="B567" i="52"/>
  <c r="J566" i="52"/>
  <c r="C566" i="52"/>
  <c r="B566" i="52"/>
  <c r="J565" i="52"/>
  <c r="C565" i="52"/>
  <c r="B565" i="52"/>
  <c r="J564" i="52"/>
  <c r="C564" i="52"/>
  <c r="B564" i="52"/>
  <c r="J563" i="52"/>
  <c r="C563" i="52"/>
  <c r="B563" i="52"/>
  <c r="J562" i="52"/>
  <c r="C562" i="52"/>
  <c r="B562" i="52"/>
  <c r="J561" i="52"/>
  <c r="C561" i="52"/>
  <c r="B561" i="52"/>
  <c r="J560" i="52"/>
  <c r="C560" i="52"/>
  <c r="B560" i="52"/>
  <c r="J559" i="52"/>
  <c r="C559" i="52"/>
  <c r="B559" i="52"/>
  <c r="J558" i="52"/>
  <c r="C558" i="52"/>
  <c r="B558" i="52"/>
  <c r="J557" i="52"/>
  <c r="C557" i="52"/>
  <c r="B557" i="52"/>
  <c r="J556" i="52"/>
  <c r="C556" i="52"/>
  <c r="B556" i="52"/>
  <c r="J555" i="52"/>
  <c r="C555" i="52"/>
  <c r="B555" i="52"/>
  <c r="J554" i="52"/>
  <c r="C554" i="52"/>
  <c r="B554" i="52"/>
  <c r="J553" i="52"/>
  <c r="C553" i="52"/>
  <c r="B553" i="52"/>
  <c r="J552" i="52"/>
  <c r="C552" i="52"/>
  <c r="B552" i="52"/>
  <c r="J551" i="52"/>
  <c r="C551" i="52"/>
  <c r="B551" i="52"/>
  <c r="J550" i="52"/>
  <c r="C550" i="52"/>
  <c r="B550" i="52"/>
  <c r="J549" i="52"/>
  <c r="C549" i="52"/>
  <c r="B549" i="52"/>
  <c r="J548" i="52"/>
  <c r="C548" i="52"/>
  <c r="B548" i="52"/>
  <c r="J547" i="52"/>
  <c r="C547" i="52"/>
  <c r="B547" i="52"/>
  <c r="J546" i="52"/>
  <c r="C546" i="52"/>
  <c r="B546" i="52"/>
  <c r="J545" i="52"/>
  <c r="C545" i="52"/>
  <c r="B545" i="52"/>
  <c r="J544" i="52"/>
  <c r="C544" i="52"/>
  <c r="B544" i="52"/>
  <c r="J543" i="52"/>
  <c r="C543" i="52"/>
  <c r="B543" i="52"/>
  <c r="J542" i="52"/>
  <c r="C542" i="52"/>
  <c r="B542" i="52"/>
  <c r="J541" i="52"/>
  <c r="C541" i="52"/>
  <c r="B541" i="52"/>
  <c r="J540" i="52"/>
  <c r="C540" i="52"/>
  <c r="B540" i="52"/>
  <c r="J539" i="52"/>
  <c r="C539" i="52"/>
  <c r="B539" i="52"/>
  <c r="J538" i="52"/>
  <c r="C538" i="52"/>
  <c r="B538" i="52"/>
  <c r="J537" i="52"/>
  <c r="C537" i="52"/>
  <c r="B537" i="52"/>
  <c r="J536" i="52"/>
  <c r="C536" i="52"/>
  <c r="B536" i="52"/>
  <c r="J535" i="52"/>
  <c r="C535" i="52"/>
  <c r="B535" i="52"/>
  <c r="J534" i="52"/>
  <c r="C534" i="52"/>
  <c r="B534" i="52"/>
  <c r="J533" i="52"/>
  <c r="C533" i="52"/>
  <c r="B533" i="52"/>
  <c r="J532" i="52"/>
  <c r="C532" i="52"/>
  <c r="B532" i="52"/>
  <c r="J531" i="52"/>
  <c r="C531" i="52"/>
  <c r="B531" i="52"/>
  <c r="J530" i="52"/>
  <c r="C530" i="52"/>
  <c r="B530" i="52"/>
  <c r="J529" i="52"/>
  <c r="C529" i="52"/>
  <c r="B529" i="52"/>
  <c r="J528" i="52"/>
  <c r="C528" i="52"/>
  <c r="B528" i="52"/>
  <c r="J527" i="52"/>
  <c r="C527" i="52"/>
  <c r="B527" i="52"/>
  <c r="J526" i="52"/>
  <c r="C526" i="52"/>
  <c r="B526" i="52"/>
  <c r="J525" i="52"/>
  <c r="C525" i="52"/>
  <c r="B525" i="52"/>
  <c r="J524" i="52"/>
  <c r="C524" i="52"/>
  <c r="B524" i="52"/>
  <c r="J523" i="52"/>
  <c r="C523" i="52"/>
  <c r="B523" i="52"/>
  <c r="J522" i="52"/>
  <c r="C522" i="52"/>
  <c r="B522" i="52"/>
  <c r="J521" i="52"/>
  <c r="C521" i="52"/>
  <c r="B521" i="52"/>
  <c r="J520" i="52"/>
  <c r="C520" i="52"/>
  <c r="B520" i="52"/>
  <c r="J519" i="52"/>
  <c r="C519" i="52"/>
  <c r="B519" i="52"/>
  <c r="J518" i="52"/>
  <c r="C518" i="52"/>
  <c r="B518" i="52"/>
  <c r="J517" i="52"/>
  <c r="C517" i="52"/>
  <c r="B517" i="52"/>
  <c r="J516" i="52"/>
  <c r="C516" i="52"/>
  <c r="B516" i="52"/>
  <c r="J515" i="52"/>
  <c r="C515" i="52"/>
  <c r="B515" i="52"/>
  <c r="J514" i="52"/>
  <c r="C514" i="52"/>
  <c r="B514" i="52"/>
  <c r="J513" i="52"/>
  <c r="C513" i="52"/>
  <c r="B513" i="52"/>
  <c r="J512" i="52"/>
  <c r="C512" i="52"/>
  <c r="B512" i="52"/>
  <c r="J511" i="52"/>
  <c r="C511" i="52"/>
  <c r="B511" i="52"/>
  <c r="J510" i="52"/>
  <c r="C510" i="52"/>
  <c r="B510" i="52"/>
  <c r="J509" i="52"/>
  <c r="C509" i="52"/>
  <c r="B509" i="52"/>
  <c r="J508" i="52"/>
  <c r="C508" i="52"/>
  <c r="B508" i="52"/>
  <c r="J507" i="52"/>
  <c r="C507" i="52"/>
  <c r="B507" i="52"/>
  <c r="J506" i="52"/>
  <c r="C506" i="52"/>
  <c r="B506" i="52"/>
  <c r="J505" i="52"/>
  <c r="C505" i="52"/>
  <c r="B505" i="52"/>
  <c r="J504" i="52"/>
  <c r="C504" i="52"/>
  <c r="B504" i="52"/>
  <c r="J503" i="52"/>
  <c r="C503" i="52"/>
  <c r="B503" i="52"/>
  <c r="J502" i="52"/>
  <c r="C502" i="52"/>
  <c r="B502" i="52"/>
  <c r="J501" i="52"/>
  <c r="C501" i="52"/>
  <c r="B501" i="52"/>
  <c r="J500" i="52"/>
  <c r="C500" i="52"/>
  <c r="B500" i="52"/>
  <c r="J499" i="52"/>
  <c r="C499" i="52"/>
  <c r="B499" i="52"/>
  <c r="J498" i="52"/>
  <c r="C498" i="52"/>
  <c r="B498" i="52"/>
  <c r="J497" i="52"/>
  <c r="C497" i="52"/>
  <c r="B497" i="52"/>
  <c r="J496" i="52"/>
  <c r="C496" i="52"/>
  <c r="B496" i="52"/>
  <c r="J495" i="52"/>
  <c r="C495" i="52"/>
  <c r="B495" i="52"/>
  <c r="J494" i="52"/>
  <c r="C494" i="52"/>
  <c r="B494" i="52"/>
  <c r="J493" i="52"/>
  <c r="C493" i="52"/>
  <c r="B493" i="52"/>
  <c r="J492" i="52"/>
  <c r="C492" i="52"/>
  <c r="B492" i="52"/>
  <c r="J491" i="52"/>
  <c r="C491" i="52"/>
  <c r="B491" i="52"/>
  <c r="J490" i="52"/>
  <c r="C490" i="52"/>
  <c r="B490" i="52"/>
  <c r="J489" i="52"/>
  <c r="C489" i="52"/>
  <c r="B489" i="52"/>
  <c r="J488" i="52"/>
  <c r="C488" i="52"/>
  <c r="B488" i="52"/>
  <c r="J487" i="52"/>
  <c r="C487" i="52"/>
  <c r="B487" i="52"/>
  <c r="J486" i="52"/>
  <c r="C486" i="52"/>
  <c r="B486" i="52"/>
  <c r="J485" i="52"/>
  <c r="C485" i="52"/>
  <c r="B485" i="52"/>
  <c r="J484" i="52"/>
  <c r="C484" i="52"/>
  <c r="B484" i="52"/>
  <c r="J483" i="52"/>
  <c r="C483" i="52"/>
  <c r="B483" i="52"/>
  <c r="J482" i="52"/>
  <c r="C482" i="52"/>
  <c r="B482" i="52"/>
  <c r="J481" i="52"/>
  <c r="C481" i="52"/>
  <c r="B481" i="52"/>
  <c r="J480" i="52"/>
  <c r="C480" i="52"/>
  <c r="B480" i="52"/>
  <c r="J479" i="52"/>
  <c r="C479" i="52"/>
  <c r="B479" i="52"/>
  <c r="J478" i="52"/>
  <c r="C478" i="52"/>
  <c r="B478" i="52"/>
  <c r="J477" i="52"/>
  <c r="C477" i="52"/>
  <c r="B477" i="52"/>
  <c r="J476" i="52"/>
  <c r="C476" i="52"/>
  <c r="B476" i="52"/>
  <c r="J475" i="52"/>
  <c r="C475" i="52"/>
  <c r="B475" i="52"/>
  <c r="J474" i="52"/>
  <c r="C474" i="52"/>
  <c r="B474" i="52"/>
  <c r="J473" i="52"/>
  <c r="C473" i="52"/>
  <c r="B473" i="52"/>
  <c r="J472" i="52"/>
  <c r="C472" i="52"/>
  <c r="B472" i="52"/>
  <c r="J471" i="52"/>
  <c r="C471" i="52"/>
  <c r="B471" i="52"/>
  <c r="J470" i="52"/>
  <c r="C470" i="52"/>
  <c r="B470" i="52"/>
  <c r="J469" i="52"/>
  <c r="C469" i="52"/>
  <c r="B469" i="52"/>
  <c r="J468" i="52"/>
  <c r="C468" i="52"/>
  <c r="B468" i="52"/>
  <c r="J467" i="52"/>
  <c r="C467" i="52"/>
  <c r="B467" i="52"/>
  <c r="J466" i="52"/>
  <c r="C466" i="52"/>
  <c r="B466" i="52"/>
  <c r="J465" i="52"/>
  <c r="C465" i="52"/>
  <c r="B465" i="52"/>
  <c r="J464" i="52"/>
  <c r="C464" i="52"/>
  <c r="B464" i="52"/>
  <c r="J463" i="52"/>
  <c r="C463" i="52"/>
  <c r="B463" i="52"/>
  <c r="J462" i="52"/>
  <c r="C462" i="52"/>
  <c r="B462" i="52"/>
  <c r="J461" i="52"/>
  <c r="C461" i="52"/>
  <c r="B461" i="52"/>
  <c r="J460" i="52"/>
  <c r="C460" i="52"/>
  <c r="B460" i="52"/>
  <c r="J459" i="52"/>
  <c r="C459" i="52"/>
  <c r="B459" i="52"/>
  <c r="J458" i="52"/>
  <c r="C458" i="52"/>
  <c r="B458" i="52"/>
  <c r="J457" i="52"/>
  <c r="C457" i="52"/>
  <c r="B457" i="52"/>
  <c r="J456" i="52"/>
  <c r="C456" i="52"/>
  <c r="B456" i="52"/>
  <c r="J455" i="52"/>
  <c r="C455" i="52"/>
  <c r="B455" i="52"/>
  <c r="J454" i="52"/>
  <c r="C454" i="52"/>
  <c r="B454" i="52"/>
  <c r="J453" i="52"/>
  <c r="C453" i="52"/>
  <c r="B453" i="52"/>
  <c r="J452" i="52"/>
  <c r="C452" i="52"/>
  <c r="B452" i="52"/>
  <c r="J451" i="52"/>
  <c r="C451" i="52"/>
  <c r="B451" i="52"/>
  <c r="J450" i="52"/>
  <c r="C450" i="52"/>
  <c r="B450" i="52"/>
  <c r="J449" i="52"/>
  <c r="C449" i="52"/>
  <c r="B449" i="52"/>
  <c r="J448" i="52"/>
  <c r="C448" i="52"/>
  <c r="B448" i="52"/>
  <c r="J447" i="52"/>
  <c r="C447" i="52"/>
  <c r="B447" i="52"/>
  <c r="J446" i="52"/>
  <c r="C446" i="52"/>
  <c r="B446" i="52"/>
  <c r="J445" i="52"/>
  <c r="C445" i="52"/>
  <c r="B445" i="52"/>
  <c r="J444" i="52"/>
  <c r="C444" i="52"/>
  <c r="B444" i="52"/>
  <c r="J443" i="52"/>
  <c r="C443" i="52"/>
  <c r="B443" i="52"/>
  <c r="J442" i="52"/>
  <c r="C442" i="52"/>
  <c r="B442" i="52"/>
  <c r="J441" i="52"/>
  <c r="C441" i="52"/>
  <c r="B441" i="52"/>
  <c r="J440" i="52"/>
  <c r="C440" i="52"/>
  <c r="B440" i="52"/>
  <c r="J439" i="52"/>
  <c r="C439" i="52"/>
  <c r="B439" i="52"/>
  <c r="J438" i="52"/>
  <c r="C438" i="52"/>
  <c r="B438" i="52"/>
  <c r="J437" i="52"/>
  <c r="C437" i="52"/>
  <c r="B437" i="52"/>
  <c r="J436" i="52"/>
  <c r="C436" i="52"/>
  <c r="B436" i="52"/>
  <c r="J435" i="52"/>
  <c r="C435" i="52"/>
  <c r="B435" i="52"/>
  <c r="J434" i="52"/>
  <c r="C434" i="52"/>
  <c r="B434" i="52"/>
  <c r="J433" i="52"/>
  <c r="C433" i="52"/>
  <c r="B433" i="52"/>
  <c r="J432" i="52"/>
  <c r="C432" i="52"/>
  <c r="B432" i="52"/>
  <c r="J431" i="52"/>
  <c r="C431" i="52"/>
  <c r="B431" i="52"/>
  <c r="J430" i="52"/>
  <c r="C430" i="52"/>
  <c r="B430" i="52"/>
  <c r="J429" i="52"/>
  <c r="C429" i="52"/>
  <c r="B429" i="52"/>
  <c r="J428" i="52"/>
  <c r="C428" i="52"/>
  <c r="B428" i="52"/>
  <c r="J427" i="52"/>
  <c r="C427" i="52"/>
  <c r="B427" i="52"/>
  <c r="J426" i="52"/>
  <c r="C426" i="52"/>
  <c r="B426" i="52"/>
  <c r="J425" i="52"/>
  <c r="C425" i="52"/>
  <c r="B425" i="52"/>
  <c r="J424" i="52"/>
  <c r="C424" i="52"/>
  <c r="B424" i="52"/>
  <c r="J423" i="52"/>
  <c r="C423" i="52"/>
  <c r="B423" i="52"/>
  <c r="J422" i="52"/>
  <c r="C422" i="52"/>
  <c r="B422" i="52"/>
  <c r="J421" i="52"/>
  <c r="C421" i="52"/>
  <c r="B421" i="52"/>
  <c r="J420" i="52"/>
  <c r="C420" i="52"/>
  <c r="B420" i="52"/>
  <c r="J419" i="52"/>
  <c r="C419" i="52"/>
  <c r="B419" i="52"/>
  <c r="J418" i="52"/>
  <c r="C418" i="52"/>
  <c r="B418" i="52"/>
  <c r="J417" i="52"/>
  <c r="C417" i="52"/>
  <c r="B417" i="52"/>
  <c r="J416" i="52"/>
  <c r="C416" i="52"/>
  <c r="B416" i="52"/>
  <c r="J415" i="52"/>
  <c r="C415" i="52"/>
  <c r="B415" i="52"/>
  <c r="J414" i="52"/>
  <c r="C414" i="52"/>
  <c r="B414" i="52"/>
  <c r="J413" i="52"/>
  <c r="C413" i="52"/>
  <c r="B413" i="52"/>
  <c r="J412" i="52"/>
  <c r="C412" i="52"/>
  <c r="B412" i="52"/>
  <c r="J411" i="52"/>
  <c r="C411" i="52"/>
  <c r="B411" i="52"/>
  <c r="J410" i="52"/>
  <c r="C410" i="52"/>
  <c r="B410" i="52"/>
  <c r="J409" i="52"/>
  <c r="C409" i="52"/>
  <c r="B409" i="52"/>
  <c r="J408" i="52"/>
  <c r="C408" i="52"/>
  <c r="B408" i="52"/>
  <c r="J407" i="52"/>
  <c r="C407" i="52"/>
  <c r="B407" i="52"/>
  <c r="J406" i="52"/>
  <c r="C406" i="52"/>
  <c r="B406" i="52"/>
  <c r="J405" i="52"/>
  <c r="C405" i="52"/>
  <c r="B405" i="52"/>
  <c r="J404" i="52"/>
  <c r="C404" i="52"/>
  <c r="B404" i="52"/>
  <c r="J403" i="52"/>
  <c r="C403" i="52"/>
  <c r="B403" i="52"/>
  <c r="J402" i="52"/>
  <c r="C402" i="52"/>
  <c r="B402" i="52"/>
  <c r="J401" i="52"/>
  <c r="C401" i="52"/>
  <c r="B401" i="52"/>
  <c r="J400" i="52"/>
  <c r="C400" i="52"/>
  <c r="B400" i="52"/>
  <c r="J399" i="52"/>
  <c r="C399" i="52"/>
  <c r="B399" i="52"/>
  <c r="J398" i="52"/>
  <c r="C398" i="52"/>
  <c r="B398" i="52"/>
  <c r="J397" i="52"/>
  <c r="C397" i="52"/>
  <c r="B397" i="52"/>
  <c r="J396" i="52"/>
  <c r="C396" i="52"/>
  <c r="B396" i="52"/>
  <c r="J395" i="52"/>
  <c r="C395" i="52"/>
  <c r="B395" i="52"/>
  <c r="J394" i="52"/>
  <c r="C394" i="52"/>
  <c r="B394" i="52"/>
  <c r="J393" i="52"/>
  <c r="C393" i="52"/>
  <c r="B393" i="52"/>
  <c r="J392" i="52"/>
  <c r="C392" i="52"/>
  <c r="B392" i="52"/>
  <c r="J391" i="52"/>
  <c r="C391" i="52"/>
  <c r="B391" i="52"/>
  <c r="J390" i="52"/>
  <c r="C390" i="52"/>
  <c r="B390" i="52"/>
  <c r="J389" i="52"/>
  <c r="C389" i="52"/>
  <c r="B389" i="52"/>
  <c r="J388" i="52"/>
  <c r="C388" i="52"/>
  <c r="B388" i="52"/>
  <c r="J387" i="52"/>
  <c r="C387" i="52"/>
  <c r="B387" i="52"/>
  <c r="J386" i="52"/>
  <c r="C386" i="52"/>
  <c r="B386" i="52"/>
  <c r="J385" i="52"/>
  <c r="C385" i="52"/>
  <c r="B385" i="52"/>
  <c r="J384" i="52"/>
  <c r="C384" i="52"/>
  <c r="B384" i="52"/>
  <c r="J383" i="52"/>
  <c r="C383" i="52"/>
  <c r="B383" i="52"/>
  <c r="J382" i="52"/>
  <c r="C382" i="52"/>
  <c r="B382" i="52"/>
  <c r="J381" i="52"/>
  <c r="C381" i="52"/>
  <c r="B381" i="52"/>
  <c r="J380" i="52"/>
  <c r="C380" i="52"/>
  <c r="B380" i="52"/>
  <c r="J379" i="52"/>
  <c r="C379" i="52"/>
  <c r="B379" i="52"/>
  <c r="J378" i="52"/>
  <c r="C378" i="52"/>
  <c r="B378" i="52"/>
  <c r="J377" i="52"/>
  <c r="C377" i="52"/>
  <c r="B377" i="52"/>
  <c r="J376" i="52"/>
  <c r="C376" i="52"/>
  <c r="B376" i="52"/>
  <c r="J375" i="52"/>
  <c r="C375" i="52"/>
  <c r="B375" i="52"/>
  <c r="J374" i="52"/>
  <c r="C374" i="52"/>
  <c r="B374" i="52"/>
  <c r="J373" i="52"/>
  <c r="C373" i="52"/>
  <c r="B373" i="52"/>
  <c r="J372" i="52"/>
  <c r="C372" i="52"/>
  <c r="B372" i="52"/>
  <c r="J371" i="52"/>
  <c r="C371" i="52"/>
  <c r="B371" i="52"/>
  <c r="J370" i="52"/>
  <c r="C370" i="52"/>
  <c r="B370" i="52"/>
  <c r="J369" i="52"/>
  <c r="C369" i="52"/>
  <c r="B369" i="52"/>
  <c r="J368" i="52"/>
  <c r="C368" i="52"/>
  <c r="B368" i="52"/>
  <c r="J367" i="52"/>
  <c r="C367" i="52"/>
  <c r="B367" i="52"/>
  <c r="J366" i="52"/>
  <c r="C366" i="52"/>
  <c r="B366" i="52"/>
  <c r="J365" i="52"/>
  <c r="C365" i="52"/>
  <c r="B365" i="52"/>
  <c r="J364" i="52"/>
  <c r="C364" i="52"/>
  <c r="B364" i="52"/>
  <c r="J363" i="52"/>
  <c r="C363" i="52"/>
  <c r="B363" i="52"/>
  <c r="J362" i="52"/>
  <c r="C362" i="52"/>
  <c r="B362" i="52"/>
  <c r="J361" i="52"/>
  <c r="C361" i="52"/>
  <c r="B361" i="52"/>
  <c r="J360" i="52"/>
  <c r="C360" i="52"/>
  <c r="B360" i="52"/>
  <c r="J359" i="52"/>
  <c r="C359" i="52"/>
  <c r="B359" i="52"/>
  <c r="J358" i="52"/>
  <c r="C358" i="52"/>
  <c r="B358" i="52"/>
  <c r="J357" i="52"/>
  <c r="C357" i="52"/>
  <c r="B357" i="52"/>
  <c r="J356" i="52"/>
  <c r="C356" i="52"/>
  <c r="B356" i="52"/>
  <c r="J355" i="52"/>
  <c r="C355" i="52"/>
  <c r="B355" i="52"/>
  <c r="J354" i="52"/>
  <c r="C354" i="52"/>
  <c r="B354" i="52"/>
  <c r="J353" i="52"/>
  <c r="C353" i="52"/>
  <c r="B353" i="52"/>
  <c r="J352" i="52"/>
  <c r="C352" i="52"/>
  <c r="B352" i="52"/>
  <c r="J351" i="52"/>
  <c r="C351" i="52"/>
  <c r="B351" i="52"/>
  <c r="J350" i="52"/>
  <c r="C350" i="52"/>
  <c r="B350" i="52"/>
  <c r="J349" i="52"/>
  <c r="C349" i="52"/>
  <c r="B349" i="52"/>
  <c r="J348" i="52"/>
  <c r="C348" i="52"/>
  <c r="B348" i="52"/>
  <c r="J347" i="52"/>
  <c r="C347" i="52"/>
  <c r="B347" i="52"/>
  <c r="J346" i="52"/>
  <c r="C346" i="52"/>
  <c r="B346" i="52"/>
  <c r="J345" i="52"/>
  <c r="C345" i="52"/>
  <c r="B345" i="52"/>
  <c r="J344" i="52"/>
  <c r="C344" i="52"/>
  <c r="B344" i="52"/>
  <c r="J343" i="52"/>
  <c r="C343" i="52"/>
  <c r="B343" i="52"/>
  <c r="J342" i="52"/>
  <c r="C342" i="52"/>
  <c r="B342" i="52"/>
  <c r="J341" i="52"/>
  <c r="C341" i="52"/>
  <c r="B341" i="52"/>
  <c r="J340" i="52"/>
  <c r="C340" i="52"/>
  <c r="B340" i="52"/>
  <c r="J339" i="52"/>
  <c r="C339" i="52"/>
  <c r="B339" i="52"/>
  <c r="J338" i="52"/>
  <c r="C338" i="52"/>
  <c r="B338" i="52"/>
  <c r="J337" i="52"/>
  <c r="C337" i="52"/>
  <c r="B337" i="52"/>
  <c r="J336" i="52"/>
  <c r="C336" i="52"/>
  <c r="B336" i="52"/>
  <c r="J335" i="52"/>
  <c r="C335" i="52"/>
  <c r="B335" i="52"/>
  <c r="J334" i="52"/>
  <c r="C334" i="52"/>
  <c r="B334" i="52"/>
  <c r="J333" i="52"/>
  <c r="C333" i="52"/>
  <c r="B333" i="52"/>
  <c r="J332" i="52"/>
  <c r="C332" i="52"/>
  <c r="B332" i="52"/>
  <c r="J331" i="52"/>
  <c r="C331" i="52"/>
  <c r="B331" i="52"/>
  <c r="J330" i="52"/>
  <c r="C330" i="52"/>
  <c r="B330" i="52"/>
  <c r="J329" i="52"/>
  <c r="C329" i="52"/>
  <c r="B329" i="52"/>
  <c r="J328" i="52"/>
  <c r="C328" i="52"/>
  <c r="B328" i="52"/>
  <c r="J327" i="52"/>
  <c r="C327" i="52"/>
  <c r="B327" i="52"/>
  <c r="J326" i="52"/>
  <c r="C326" i="52"/>
  <c r="B326" i="52"/>
  <c r="J325" i="52"/>
  <c r="C325" i="52"/>
  <c r="B325" i="52"/>
  <c r="J324" i="52"/>
  <c r="C324" i="52"/>
  <c r="B324" i="52"/>
  <c r="J323" i="52"/>
  <c r="C323" i="52"/>
  <c r="B323" i="52"/>
  <c r="J322" i="52"/>
  <c r="C322" i="52"/>
  <c r="B322" i="52"/>
  <c r="J321" i="52"/>
  <c r="C321" i="52"/>
  <c r="B321" i="52"/>
  <c r="J320" i="52"/>
  <c r="C320" i="52"/>
  <c r="B320" i="52"/>
  <c r="J319" i="52"/>
  <c r="C319" i="52"/>
  <c r="B319" i="52"/>
  <c r="J318" i="52"/>
  <c r="C318" i="52"/>
  <c r="B318" i="52"/>
  <c r="J317" i="52"/>
  <c r="C317" i="52"/>
  <c r="B317" i="52"/>
  <c r="J316" i="52"/>
  <c r="C316" i="52"/>
  <c r="B316" i="52"/>
  <c r="J315" i="52"/>
  <c r="C315" i="52"/>
  <c r="B315" i="52"/>
  <c r="J314" i="52"/>
  <c r="C314" i="52"/>
  <c r="B314" i="52"/>
  <c r="J313" i="52"/>
  <c r="C313" i="52"/>
  <c r="B313" i="52"/>
  <c r="J312" i="52"/>
  <c r="C312" i="52"/>
  <c r="B312" i="52"/>
  <c r="J311" i="52"/>
  <c r="C311" i="52"/>
  <c r="B311" i="52"/>
  <c r="J310" i="52"/>
  <c r="C310" i="52"/>
  <c r="B310" i="52"/>
  <c r="J309" i="52"/>
  <c r="C309" i="52"/>
  <c r="B309" i="52"/>
  <c r="J308" i="52"/>
  <c r="C308" i="52"/>
  <c r="B308" i="52"/>
  <c r="J307" i="52"/>
  <c r="C307" i="52"/>
  <c r="B307" i="52"/>
  <c r="J306" i="52"/>
  <c r="C306" i="52"/>
  <c r="B306" i="52"/>
  <c r="J305" i="52"/>
  <c r="C305" i="52"/>
  <c r="B305" i="52"/>
  <c r="J304" i="52"/>
  <c r="C304" i="52"/>
  <c r="B304" i="52"/>
  <c r="J303" i="52"/>
  <c r="C303" i="52"/>
  <c r="B303" i="52"/>
  <c r="J302" i="52"/>
  <c r="C302" i="52"/>
  <c r="B302" i="52"/>
  <c r="J301" i="52"/>
  <c r="C301" i="52"/>
  <c r="B301" i="52"/>
  <c r="J300" i="52"/>
  <c r="C300" i="52"/>
  <c r="B300" i="52"/>
  <c r="J299" i="52"/>
  <c r="C299" i="52"/>
  <c r="B299" i="52"/>
  <c r="J298" i="52"/>
  <c r="C298" i="52"/>
  <c r="B298" i="52"/>
  <c r="J297" i="52"/>
  <c r="C297" i="52"/>
  <c r="B297" i="52"/>
  <c r="J296" i="52"/>
  <c r="C296" i="52"/>
  <c r="B296" i="52"/>
  <c r="J295" i="52"/>
  <c r="C295" i="52"/>
  <c r="B295" i="52"/>
  <c r="J294" i="52"/>
  <c r="C294" i="52"/>
  <c r="B294" i="52"/>
  <c r="J293" i="52"/>
  <c r="C293" i="52"/>
  <c r="B293" i="52"/>
  <c r="J292" i="52"/>
  <c r="C292" i="52"/>
  <c r="B292" i="52"/>
  <c r="J291" i="52"/>
  <c r="C291" i="52"/>
  <c r="B291" i="52"/>
  <c r="J290" i="52"/>
  <c r="C290" i="52"/>
  <c r="B290" i="52"/>
  <c r="J289" i="52"/>
  <c r="C289" i="52"/>
  <c r="B289" i="52"/>
  <c r="J288" i="52"/>
  <c r="C288" i="52"/>
  <c r="B288" i="52"/>
  <c r="J287" i="52"/>
  <c r="C287" i="52"/>
  <c r="B287" i="52"/>
  <c r="J286" i="52"/>
  <c r="C286" i="52"/>
  <c r="B286" i="52"/>
  <c r="J285" i="52"/>
  <c r="C285" i="52"/>
  <c r="B285" i="52"/>
  <c r="J284" i="52"/>
  <c r="C284" i="52"/>
  <c r="B284" i="52"/>
  <c r="J283" i="52"/>
  <c r="C283" i="52"/>
  <c r="B283" i="52"/>
  <c r="J282" i="52"/>
  <c r="C282" i="52"/>
  <c r="B282" i="52"/>
  <c r="J281" i="52"/>
  <c r="C281" i="52"/>
  <c r="B281" i="52"/>
  <c r="J280" i="52"/>
  <c r="C280" i="52"/>
  <c r="B280" i="52"/>
  <c r="J279" i="52"/>
  <c r="C279" i="52"/>
  <c r="B279" i="52"/>
  <c r="J278" i="52"/>
  <c r="C278" i="52"/>
  <c r="B278" i="52"/>
  <c r="J277" i="52"/>
  <c r="C277" i="52"/>
  <c r="B277" i="52"/>
  <c r="J276" i="52"/>
  <c r="C276" i="52"/>
  <c r="B276" i="52"/>
  <c r="J275" i="52"/>
  <c r="C275" i="52"/>
  <c r="B275" i="52"/>
  <c r="J274" i="52"/>
  <c r="C274" i="52"/>
  <c r="B274" i="52"/>
  <c r="J273" i="52"/>
  <c r="C273" i="52"/>
  <c r="B273" i="52"/>
  <c r="J272" i="52"/>
  <c r="C272" i="52"/>
  <c r="B272" i="52"/>
  <c r="J271" i="52"/>
  <c r="C271" i="52"/>
  <c r="B271" i="52"/>
  <c r="J270" i="52"/>
  <c r="C270" i="52"/>
  <c r="B270" i="52"/>
  <c r="J269" i="52"/>
  <c r="C269" i="52"/>
  <c r="B269" i="52"/>
  <c r="J268" i="52"/>
  <c r="C268" i="52"/>
  <c r="B268" i="52"/>
  <c r="J267" i="52"/>
  <c r="C267" i="52"/>
  <c r="B267" i="52"/>
  <c r="J266" i="52"/>
  <c r="C266" i="52"/>
  <c r="B266" i="52"/>
  <c r="J265" i="52"/>
  <c r="C265" i="52"/>
  <c r="B265" i="52"/>
  <c r="J264" i="52"/>
  <c r="C264" i="52"/>
  <c r="B264" i="52"/>
  <c r="J263" i="52"/>
  <c r="C263" i="52"/>
  <c r="B263" i="52"/>
  <c r="J262" i="52"/>
  <c r="C262" i="52"/>
  <c r="B262" i="52"/>
  <c r="J261" i="52"/>
  <c r="C261" i="52"/>
  <c r="B261" i="52"/>
  <c r="J260" i="52"/>
  <c r="C260" i="52"/>
  <c r="B260" i="52"/>
  <c r="J259" i="52"/>
  <c r="C259" i="52"/>
  <c r="B259" i="52"/>
  <c r="J258" i="52"/>
  <c r="C258" i="52"/>
  <c r="B258" i="52"/>
  <c r="J257" i="52"/>
  <c r="C257" i="52"/>
  <c r="B257" i="52"/>
  <c r="J256" i="52"/>
  <c r="C256" i="52"/>
  <c r="B256" i="52"/>
  <c r="J255" i="52"/>
  <c r="C255" i="52"/>
  <c r="B255" i="52"/>
  <c r="J254" i="52"/>
  <c r="C254" i="52"/>
  <c r="B254" i="52"/>
  <c r="J253" i="52"/>
  <c r="C253" i="52"/>
  <c r="B253" i="52"/>
  <c r="J252" i="52"/>
  <c r="C252" i="52"/>
  <c r="B252" i="52"/>
  <c r="J251" i="52"/>
  <c r="C251" i="52"/>
  <c r="B251" i="52"/>
  <c r="J250" i="52"/>
  <c r="C250" i="52"/>
  <c r="B250" i="52"/>
  <c r="J249" i="52"/>
  <c r="C249" i="52"/>
  <c r="B249" i="52"/>
  <c r="J248" i="52"/>
  <c r="C248" i="52"/>
  <c r="B248" i="52"/>
  <c r="J247" i="52"/>
  <c r="C247" i="52"/>
  <c r="B247" i="52"/>
  <c r="J246" i="52"/>
  <c r="C246" i="52"/>
  <c r="B246" i="52"/>
  <c r="J245" i="52"/>
  <c r="C245" i="52"/>
  <c r="B245" i="52"/>
  <c r="J244" i="52"/>
  <c r="C244" i="52"/>
  <c r="B244" i="52"/>
  <c r="J243" i="52"/>
  <c r="C243" i="52"/>
  <c r="B243" i="52"/>
  <c r="J242" i="52"/>
  <c r="C242" i="52"/>
  <c r="B242" i="52"/>
  <c r="J241" i="52"/>
  <c r="C241" i="52"/>
  <c r="B241" i="52"/>
  <c r="J240" i="52"/>
  <c r="C240" i="52"/>
  <c r="B240" i="52"/>
  <c r="J239" i="52"/>
  <c r="C239" i="52"/>
  <c r="B239" i="52"/>
  <c r="J238" i="52"/>
  <c r="C238" i="52"/>
  <c r="B238" i="52"/>
  <c r="J237" i="52"/>
  <c r="C237" i="52"/>
  <c r="B237" i="52"/>
  <c r="J236" i="52"/>
  <c r="C236" i="52"/>
  <c r="B236" i="52"/>
  <c r="J235" i="52"/>
  <c r="C235" i="52"/>
  <c r="B235" i="52"/>
  <c r="J234" i="52"/>
  <c r="C234" i="52"/>
  <c r="B234" i="52"/>
  <c r="J233" i="52"/>
  <c r="C233" i="52"/>
  <c r="B233" i="52"/>
  <c r="J232" i="52"/>
  <c r="C232" i="52"/>
  <c r="B232" i="52"/>
  <c r="J231" i="52"/>
  <c r="C231" i="52"/>
  <c r="B231" i="52"/>
  <c r="J230" i="52"/>
  <c r="C230" i="52"/>
  <c r="B230" i="52"/>
  <c r="J229" i="52"/>
  <c r="C229" i="52"/>
  <c r="B229" i="52"/>
  <c r="J228" i="52"/>
  <c r="C228" i="52"/>
  <c r="B228" i="52"/>
  <c r="J227" i="52"/>
  <c r="C227" i="52"/>
  <c r="B227" i="52"/>
  <c r="J226" i="52"/>
  <c r="C226" i="52"/>
  <c r="B226" i="52"/>
  <c r="J225" i="52"/>
  <c r="C225" i="52"/>
  <c r="B225" i="52"/>
  <c r="J224" i="52"/>
  <c r="C224" i="52"/>
  <c r="B224" i="52"/>
  <c r="J223" i="52"/>
  <c r="C223" i="52"/>
  <c r="B223" i="52"/>
  <c r="J222" i="52"/>
  <c r="C222" i="52"/>
  <c r="B222" i="52"/>
  <c r="J221" i="52"/>
  <c r="C221" i="52"/>
  <c r="B221" i="52"/>
  <c r="J220" i="52"/>
  <c r="C220" i="52"/>
  <c r="B220" i="52"/>
  <c r="J219" i="52"/>
  <c r="C219" i="52"/>
  <c r="B219" i="52"/>
  <c r="J218" i="52"/>
  <c r="C218" i="52"/>
  <c r="B218" i="52"/>
  <c r="J217" i="52"/>
  <c r="C217" i="52"/>
  <c r="B217" i="52"/>
  <c r="J216" i="52"/>
  <c r="C216" i="52"/>
  <c r="B216" i="52"/>
  <c r="J215" i="52"/>
  <c r="C215" i="52"/>
  <c r="B215" i="52"/>
  <c r="J214" i="52"/>
  <c r="C214" i="52"/>
  <c r="B214" i="52"/>
  <c r="J213" i="52"/>
  <c r="C213" i="52"/>
  <c r="B213" i="52"/>
  <c r="J212" i="52"/>
  <c r="C212" i="52"/>
  <c r="B212" i="52"/>
  <c r="J211" i="52"/>
  <c r="C211" i="52"/>
  <c r="B211" i="52"/>
  <c r="J210" i="52"/>
  <c r="C210" i="52"/>
  <c r="B210" i="52"/>
  <c r="J209" i="52"/>
  <c r="C209" i="52"/>
  <c r="B209" i="52"/>
  <c r="J208" i="52"/>
  <c r="C208" i="52"/>
  <c r="B208" i="52"/>
  <c r="J207" i="52"/>
  <c r="C207" i="52"/>
  <c r="B207" i="52"/>
  <c r="J206" i="52"/>
  <c r="C206" i="52"/>
  <c r="B206" i="52"/>
  <c r="J205" i="52"/>
  <c r="C205" i="52"/>
  <c r="B205" i="52"/>
  <c r="J204" i="52"/>
  <c r="C204" i="52"/>
  <c r="B204" i="52"/>
  <c r="J203" i="52"/>
  <c r="C203" i="52"/>
  <c r="B203" i="52"/>
  <c r="J202" i="52"/>
  <c r="C202" i="52"/>
  <c r="B202" i="52"/>
  <c r="J201" i="52"/>
  <c r="C201" i="52"/>
  <c r="B201" i="52"/>
  <c r="J200" i="52"/>
  <c r="C200" i="52"/>
  <c r="B200" i="52"/>
  <c r="J199" i="52"/>
  <c r="C199" i="52"/>
  <c r="B199" i="52"/>
  <c r="J198" i="52"/>
  <c r="C198" i="52"/>
  <c r="B198" i="52"/>
  <c r="J197" i="52"/>
  <c r="C197" i="52"/>
  <c r="B197" i="52"/>
  <c r="J196" i="52"/>
  <c r="C196" i="52"/>
  <c r="B196" i="52"/>
  <c r="J195" i="52"/>
  <c r="C195" i="52"/>
  <c r="B195" i="52"/>
  <c r="J194" i="52"/>
  <c r="C194" i="52"/>
  <c r="B194" i="52"/>
  <c r="J193" i="52"/>
  <c r="C193" i="52"/>
  <c r="B193" i="52"/>
  <c r="J192" i="52"/>
  <c r="C192" i="52"/>
  <c r="B192" i="52"/>
  <c r="J191" i="52"/>
  <c r="C191" i="52"/>
  <c r="B191" i="52"/>
  <c r="J190" i="52"/>
  <c r="C190" i="52"/>
  <c r="B190" i="52"/>
  <c r="J189" i="52"/>
  <c r="C189" i="52"/>
  <c r="B189" i="52"/>
  <c r="J188" i="52"/>
  <c r="C188" i="52"/>
  <c r="B188" i="52"/>
  <c r="J187" i="52"/>
  <c r="C187" i="52"/>
  <c r="B187" i="52"/>
  <c r="J186" i="52"/>
  <c r="C186" i="52"/>
  <c r="B186" i="52"/>
  <c r="J185" i="52"/>
  <c r="C185" i="52"/>
  <c r="B185" i="52"/>
  <c r="J184" i="52"/>
  <c r="C184" i="52"/>
  <c r="B184" i="52"/>
  <c r="J183" i="52"/>
  <c r="C183" i="52"/>
  <c r="B183" i="52"/>
  <c r="J182" i="52"/>
  <c r="C182" i="52"/>
  <c r="B182" i="52"/>
  <c r="J181" i="52"/>
  <c r="C181" i="52"/>
  <c r="B181" i="52"/>
  <c r="J180" i="52"/>
  <c r="C180" i="52"/>
  <c r="B180" i="52"/>
  <c r="J179" i="52"/>
  <c r="C179" i="52"/>
  <c r="B179" i="52"/>
  <c r="J178" i="52"/>
  <c r="C178" i="52"/>
  <c r="B178" i="52"/>
  <c r="J177" i="52"/>
  <c r="C177" i="52"/>
  <c r="B177" i="52"/>
  <c r="J176" i="52"/>
  <c r="C176" i="52"/>
  <c r="B176" i="52"/>
  <c r="J175" i="52"/>
  <c r="C175" i="52"/>
  <c r="B175" i="52"/>
  <c r="J174" i="52"/>
  <c r="C174" i="52"/>
  <c r="B174" i="52"/>
  <c r="J173" i="52"/>
  <c r="C173" i="52"/>
  <c r="B173" i="52"/>
  <c r="J172" i="52"/>
  <c r="C172" i="52"/>
  <c r="B172" i="52"/>
  <c r="J171" i="52"/>
  <c r="C171" i="52"/>
  <c r="B171" i="52"/>
  <c r="J170" i="52"/>
  <c r="C170" i="52"/>
  <c r="B170" i="52"/>
  <c r="J169" i="52"/>
  <c r="C169" i="52"/>
  <c r="B169" i="52"/>
  <c r="J168" i="52"/>
  <c r="C168" i="52"/>
  <c r="B168" i="52"/>
  <c r="J167" i="52"/>
  <c r="C167" i="52"/>
  <c r="B167" i="52"/>
  <c r="J166" i="52"/>
  <c r="C166" i="52"/>
  <c r="B166" i="52"/>
  <c r="J165" i="52"/>
  <c r="C165" i="52"/>
  <c r="B165" i="52"/>
  <c r="J164" i="52"/>
  <c r="C164" i="52"/>
  <c r="B164" i="52"/>
  <c r="J163" i="52"/>
  <c r="C163" i="52"/>
  <c r="B163" i="52"/>
  <c r="J162" i="52"/>
  <c r="C162" i="52"/>
  <c r="B162" i="52"/>
  <c r="J161" i="52"/>
  <c r="C161" i="52"/>
  <c r="B161" i="52"/>
  <c r="J160" i="52"/>
  <c r="C160" i="52"/>
  <c r="B160" i="52"/>
  <c r="J159" i="52"/>
  <c r="C159" i="52"/>
  <c r="B159" i="52"/>
  <c r="J158" i="52"/>
  <c r="C158" i="52"/>
  <c r="B158" i="52"/>
  <c r="J157" i="52"/>
  <c r="C157" i="52"/>
  <c r="B157" i="52"/>
  <c r="J156" i="52"/>
  <c r="C156" i="52"/>
  <c r="B156" i="52"/>
  <c r="J155" i="52"/>
  <c r="C155" i="52"/>
  <c r="B155" i="52"/>
  <c r="J154" i="52"/>
  <c r="C154" i="52"/>
  <c r="B154" i="52"/>
  <c r="J153" i="52"/>
  <c r="C153" i="52"/>
  <c r="B153" i="52"/>
  <c r="J152" i="52"/>
  <c r="C152" i="52"/>
  <c r="B152" i="52"/>
  <c r="J151" i="52"/>
  <c r="C151" i="52"/>
  <c r="B151" i="52"/>
  <c r="J150" i="52"/>
  <c r="C150" i="52"/>
  <c r="B150" i="52"/>
  <c r="J149" i="52"/>
  <c r="C149" i="52"/>
  <c r="B149" i="52"/>
  <c r="J148" i="52"/>
  <c r="C148" i="52"/>
  <c r="B148" i="52"/>
  <c r="J147" i="52"/>
  <c r="C147" i="52"/>
  <c r="B147" i="52"/>
  <c r="J146" i="52"/>
  <c r="C146" i="52"/>
  <c r="B146" i="52"/>
  <c r="J145" i="52"/>
  <c r="C145" i="52"/>
  <c r="B145" i="52"/>
  <c r="J144" i="52"/>
  <c r="C144" i="52"/>
  <c r="B144" i="52"/>
  <c r="J143" i="52"/>
  <c r="C143" i="52"/>
  <c r="B143" i="52"/>
  <c r="J142" i="52"/>
  <c r="C142" i="52"/>
  <c r="B142" i="52"/>
  <c r="J141" i="52"/>
  <c r="C141" i="52"/>
  <c r="B141" i="52"/>
  <c r="J140" i="52"/>
  <c r="C140" i="52"/>
  <c r="B140" i="52"/>
  <c r="J139" i="52"/>
  <c r="C139" i="52"/>
  <c r="B139" i="52"/>
  <c r="J138" i="52"/>
  <c r="C138" i="52"/>
  <c r="B138" i="52"/>
  <c r="J137" i="52"/>
  <c r="C137" i="52"/>
  <c r="B137" i="52"/>
  <c r="J136" i="52"/>
  <c r="C136" i="52"/>
  <c r="B136" i="52"/>
  <c r="J135" i="52"/>
  <c r="C135" i="52"/>
  <c r="B135" i="52"/>
  <c r="J134" i="52"/>
  <c r="C134" i="52"/>
  <c r="B134" i="52"/>
  <c r="J133" i="52"/>
  <c r="C133" i="52"/>
  <c r="B133" i="52"/>
  <c r="J132" i="52"/>
  <c r="C132" i="52"/>
  <c r="B132" i="52"/>
  <c r="J131" i="52"/>
  <c r="C131" i="52"/>
  <c r="B131" i="52"/>
  <c r="J130" i="52"/>
  <c r="C130" i="52"/>
  <c r="B130" i="52"/>
  <c r="J129" i="52"/>
  <c r="C129" i="52"/>
  <c r="B129" i="52"/>
  <c r="J128" i="52"/>
  <c r="C128" i="52"/>
  <c r="B128" i="52"/>
  <c r="J127" i="52"/>
  <c r="C127" i="52"/>
  <c r="B127" i="52"/>
  <c r="J126" i="52"/>
  <c r="C126" i="52"/>
  <c r="B126" i="52"/>
  <c r="J125" i="52"/>
  <c r="C125" i="52"/>
  <c r="B125" i="52"/>
  <c r="J124" i="52"/>
  <c r="C124" i="52"/>
  <c r="B124" i="52"/>
  <c r="J123" i="52"/>
  <c r="C123" i="52"/>
  <c r="B123" i="52"/>
  <c r="J122" i="52"/>
  <c r="C122" i="52"/>
  <c r="B122" i="52"/>
  <c r="J121" i="52"/>
  <c r="C121" i="52"/>
  <c r="B121" i="52"/>
  <c r="J120" i="52"/>
  <c r="C120" i="52"/>
  <c r="B120" i="52"/>
  <c r="J119" i="52"/>
  <c r="C119" i="52"/>
  <c r="B119" i="52"/>
  <c r="J118" i="52"/>
  <c r="C118" i="52"/>
  <c r="B118" i="52"/>
  <c r="J117" i="52"/>
  <c r="C117" i="52"/>
  <c r="B117" i="52"/>
  <c r="J116" i="52"/>
  <c r="C116" i="52"/>
  <c r="B116" i="52"/>
  <c r="J115" i="52"/>
  <c r="C115" i="52"/>
  <c r="B115" i="52"/>
  <c r="J114" i="52"/>
  <c r="C114" i="52"/>
  <c r="B114" i="52"/>
  <c r="J113" i="52"/>
  <c r="C113" i="52"/>
  <c r="B113" i="52"/>
  <c r="J112" i="52"/>
  <c r="C112" i="52"/>
  <c r="B112" i="52"/>
  <c r="J111" i="52"/>
  <c r="C111" i="52"/>
  <c r="B111" i="52"/>
  <c r="J110" i="52"/>
  <c r="C110" i="52"/>
  <c r="B110" i="52"/>
  <c r="J109" i="52"/>
  <c r="C109" i="52"/>
  <c r="B109" i="52"/>
  <c r="J108" i="52"/>
  <c r="C108" i="52"/>
  <c r="B108" i="52"/>
  <c r="J107" i="52"/>
  <c r="C107" i="52"/>
  <c r="B107" i="52"/>
  <c r="J106" i="52"/>
  <c r="C106" i="52"/>
  <c r="B106" i="52"/>
  <c r="J105" i="52"/>
  <c r="C105" i="52"/>
  <c r="B105" i="52"/>
  <c r="J104" i="52"/>
  <c r="C104" i="52"/>
  <c r="B104" i="52"/>
  <c r="J103" i="52"/>
  <c r="C103" i="52"/>
  <c r="B103" i="52"/>
  <c r="J102" i="52"/>
  <c r="C102" i="52"/>
  <c r="B102" i="52"/>
  <c r="J101" i="52"/>
  <c r="C101" i="52"/>
  <c r="B101" i="52"/>
  <c r="J100" i="52"/>
  <c r="C100" i="52"/>
  <c r="B100" i="52"/>
  <c r="J99" i="52"/>
  <c r="C99" i="52"/>
  <c r="B99" i="52"/>
  <c r="J98" i="52"/>
  <c r="C98" i="52"/>
  <c r="B98" i="52"/>
  <c r="J97" i="52"/>
  <c r="C97" i="52"/>
  <c r="B97" i="52"/>
  <c r="J96" i="52"/>
  <c r="C96" i="52"/>
  <c r="B96" i="52"/>
  <c r="J95" i="52"/>
  <c r="C95" i="52"/>
  <c r="B95" i="52"/>
  <c r="J94" i="52"/>
  <c r="C94" i="52"/>
  <c r="B94" i="52"/>
  <c r="J93" i="52"/>
  <c r="C93" i="52"/>
  <c r="B93" i="52"/>
  <c r="J92" i="52"/>
  <c r="C92" i="52"/>
  <c r="B92" i="52"/>
  <c r="J91" i="52"/>
  <c r="C91" i="52"/>
  <c r="B91" i="52"/>
  <c r="J90" i="52"/>
  <c r="C90" i="52"/>
  <c r="B90" i="52"/>
  <c r="J89" i="52"/>
  <c r="C89" i="52"/>
  <c r="B89" i="52"/>
  <c r="J88" i="52"/>
  <c r="C88" i="52"/>
  <c r="B88" i="52"/>
  <c r="J87" i="52"/>
  <c r="C87" i="52"/>
  <c r="B87" i="52"/>
  <c r="J86" i="52"/>
  <c r="C86" i="52"/>
  <c r="B86" i="52"/>
  <c r="J85" i="52"/>
  <c r="C85" i="52"/>
  <c r="B85" i="52"/>
  <c r="J84" i="52"/>
  <c r="C84" i="52"/>
  <c r="B84" i="52"/>
  <c r="J83" i="52"/>
  <c r="C83" i="52"/>
  <c r="B83" i="52"/>
  <c r="J82" i="52"/>
  <c r="C82" i="52"/>
  <c r="B82" i="52"/>
  <c r="J81" i="52"/>
  <c r="C81" i="52"/>
  <c r="B81" i="52"/>
  <c r="J80" i="52"/>
  <c r="C80" i="52"/>
  <c r="B80" i="52"/>
  <c r="J79" i="52"/>
  <c r="C79" i="52"/>
  <c r="B79" i="52"/>
  <c r="J78" i="52"/>
  <c r="C78" i="52"/>
  <c r="B78" i="52"/>
  <c r="J77" i="52"/>
  <c r="C77" i="52"/>
  <c r="B77" i="52"/>
  <c r="J76" i="52"/>
  <c r="C76" i="52"/>
  <c r="B76" i="52"/>
  <c r="J75" i="52"/>
  <c r="C75" i="52"/>
  <c r="B75" i="52"/>
  <c r="J74" i="52"/>
  <c r="C74" i="52"/>
  <c r="B74" i="52"/>
  <c r="J73" i="52"/>
  <c r="C73" i="52"/>
  <c r="B73" i="52"/>
  <c r="J72" i="52"/>
  <c r="C72" i="52"/>
  <c r="B72" i="52"/>
  <c r="J71" i="52"/>
  <c r="C71" i="52"/>
  <c r="B71" i="52"/>
  <c r="J70" i="52"/>
  <c r="C70" i="52"/>
  <c r="B70" i="52"/>
  <c r="J69" i="52"/>
  <c r="C69" i="52"/>
  <c r="B69" i="52"/>
  <c r="J68" i="52"/>
  <c r="C68" i="52"/>
  <c r="B68" i="52"/>
  <c r="J67" i="52"/>
  <c r="C67" i="52"/>
  <c r="B67" i="52"/>
  <c r="J66" i="52"/>
  <c r="C66" i="52"/>
  <c r="B66" i="52"/>
  <c r="J65" i="52"/>
  <c r="C65" i="52"/>
  <c r="B65" i="52"/>
  <c r="J64" i="52"/>
  <c r="C64" i="52"/>
  <c r="B64" i="52"/>
  <c r="J63" i="52"/>
  <c r="C63" i="52"/>
  <c r="B63" i="52"/>
  <c r="J62" i="52"/>
  <c r="C62" i="52"/>
  <c r="B62" i="52"/>
  <c r="J61" i="52"/>
  <c r="C61" i="52"/>
  <c r="B61" i="52"/>
  <c r="J60" i="52"/>
  <c r="C60" i="52"/>
  <c r="B60" i="52"/>
  <c r="J59" i="52"/>
  <c r="C59" i="52"/>
  <c r="B59" i="52"/>
  <c r="J58" i="52"/>
  <c r="C58" i="52"/>
  <c r="B58" i="52"/>
  <c r="J57" i="52"/>
  <c r="C57" i="52"/>
  <c r="B57" i="52"/>
  <c r="J56" i="52"/>
  <c r="C56" i="52"/>
  <c r="B56" i="52"/>
  <c r="J55" i="52"/>
  <c r="C55" i="52"/>
  <c r="B55" i="52"/>
  <c r="J54" i="52"/>
  <c r="C54" i="52"/>
  <c r="B54" i="52"/>
  <c r="J53" i="52"/>
  <c r="C53" i="52"/>
  <c r="B53" i="52"/>
  <c r="J52" i="52"/>
  <c r="C52" i="52"/>
  <c r="B52" i="52"/>
  <c r="J51" i="52"/>
  <c r="C51" i="52"/>
  <c r="B51" i="52"/>
  <c r="J50" i="52"/>
  <c r="C50" i="52"/>
  <c r="B50" i="52"/>
  <c r="J49" i="52"/>
  <c r="C49" i="52"/>
  <c r="B49" i="52"/>
  <c r="J48" i="52"/>
  <c r="C48" i="52"/>
  <c r="B48" i="52"/>
  <c r="J47" i="52"/>
  <c r="C47" i="52"/>
  <c r="B47" i="52"/>
  <c r="J46" i="52"/>
  <c r="C46" i="52"/>
  <c r="B46" i="52"/>
  <c r="J45" i="52"/>
  <c r="C45" i="52"/>
  <c r="B45" i="52"/>
  <c r="J44" i="52"/>
  <c r="C44" i="52"/>
  <c r="B44" i="52"/>
  <c r="J43" i="52"/>
  <c r="C43" i="52"/>
  <c r="B43" i="52"/>
  <c r="J42" i="52"/>
  <c r="C42" i="52"/>
  <c r="B42" i="52"/>
  <c r="J41" i="52"/>
  <c r="C41" i="52"/>
  <c r="B41" i="52"/>
  <c r="J40" i="52"/>
  <c r="C40" i="52"/>
  <c r="B40" i="52"/>
  <c r="J39" i="52"/>
  <c r="C39" i="52"/>
  <c r="B39" i="52"/>
  <c r="J38" i="52"/>
  <c r="C38" i="52"/>
  <c r="B38" i="52"/>
  <c r="J37" i="52"/>
  <c r="C37" i="52"/>
  <c r="B37" i="52"/>
  <c r="J36" i="52"/>
  <c r="C36" i="52"/>
  <c r="B36" i="52"/>
  <c r="J35" i="52"/>
  <c r="C35" i="52"/>
  <c r="B35" i="52"/>
  <c r="J34" i="52"/>
  <c r="J33" i="52"/>
  <c r="C33" i="52"/>
  <c r="B33" i="52"/>
  <c r="J32" i="52"/>
  <c r="C32" i="52"/>
  <c r="B32" i="52"/>
  <c r="J31" i="52"/>
  <c r="C31" i="52"/>
  <c r="B31" i="52"/>
  <c r="J30" i="52"/>
  <c r="C30" i="52"/>
  <c r="B30" i="52"/>
  <c r="J29" i="52"/>
  <c r="C29" i="52"/>
  <c r="B29" i="52"/>
  <c r="J28" i="52"/>
  <c r="C28" i="52"/>
  <c r="B28" i="52"/>
  <c r="J27" i="52"/>
  <c r="C27" i="52"/>
  <c r="B27" i="52"/>
  <c r="J26" i="52"/>
  <c r="C26" i="52"/>
  <c r="B26" i="52"/>
  <c r="J25" i="52"/>
  <c r="C25" i="52"/>
  <c r="B25" i="52"/>
  <c r="J24" i="52"/>
  <c r="C24" i="52"/>
  <c r="B24" i="52"/>
  <c r="J23" i="52"/>
  <c r="C23" i="52"/>
  <c r="B23" i="52"/>
  <c r="J22" i="52"/>
  <c r="C22" i="52"/>
  <c r="B22" i="52"/>
  <c r="J21" i="52"/>
  <c r="C21" i="52"/>
  <c r="B21" i="52"/>
  <c r="J20" i="52"/>
  <c r="C20" i="52"/>
  <c r="B20" i="52"/>
  <c r="J19" i="52"/>
  <c r="C19" i="52"/>
  <c r="B19" i="52"/>
  <c r="J18" i="52"/>
  <c r="C18" i="52"/>
  <c r="B18" i="52"/>
  <c r="J17" i="52"/>
  <c r="C17" i="52"/>
  <c r="B17" i="52"/>
  <c r="J16" i="52"/>
  <c r="C16" i="52"/>
  <c r="B16" i="52"/>
  <c r="J15" i="52"/>
  <c r="C15" i="52"/>
  <c r="B15" i="52"/>
  <c r="J14" i="52"/>
  <c r="C14" i="52"/>
  <c r="B14" i="52"/>
  <c r="J13" i="52"/>
  <c r="C13" i="52"/>
  <c r="B13" i="52"/>
  <c r="J12" i="52"/>
  <c r="C12" i="52"/>
  <c r="B12" i="52"/>
  <c r="J11" i="52"/>
  <c r="C11" i="52"/>
  <c r="B11" i="52"/>
  <c r="J10" i="52"/>
  <c r="C10" i="52"/>
  <c r="B10" i="52"/>
  <c r="J9" i="52"/>
  <c r="C9" i="52"/>
  <c r="B9" i="52"/>
  <c r="J8" i="52"/>
  <c r="C8" i="52"/>
  <c r="B8" i="52"/>
  <c r="J7" i="52"/>
  <c r="L2465" i="11" s="1"/>
  <c r="J6" i="52"/>
  <c r="L2464" i="11" s="1"/>
  <c r="J4" i="52"/>
  <c r="J3" i="52"/>
  <c r="J2" i="52"/>
  <c r="C4" i="52"/>
  <c r="C3" i="52"/>
  <c r="C2" i="52"/>
  <c r="B34" i="52" l="1"/>
  <c r="L2492" i="11"/>
  <c r="B1001" i="52"/>
  <c r="L3459" i="11"/>
  <c r="J116" i="42"/>
  <c r="J117" i="42"/>
  <c r="J118" i="42"/>
  <c r="J119" i="42"/>
  <c r="J120" i="42"/>
  <c r="J121" i="42"/>
  <c r="J122" i="42"/>
  <c r="J123" i="42"/>
  <c r="J124" i="42"/>
  <c r="J61" i="34"/>
  <c r="J62" i="34"/>
  <c r="J2" i="35"/>
  <c r="J5" i="35"/>
  <c r="J6" i="35"/>
  <c r="J7" i="35"/>
  <c r="J9" i="35"/>
  <c r="J10" i="35"/>
  <c r="J11" i="35"/>
  <c r="J13" i="35"/>
  <c r="J14" i="35"/>
  <c r="J15" i="35"/>
  <c r="J17" i="35"/>
  <c r="J18" i="35"/>
  <c r="J19" i="35"/>
  <c r="J21" i="35"/>
  <c r="J22" i="35"/>
  <c r="J23" i="35"/>
  <c r="J2" i="36"/>
  <c r="J3" i="36"/>
  <c r="J4" i="36"/>
  <c r="J6" i="36"/>
  <c r="J7" i="36"/>
  <c r="J10" i="36"/>
  <c r="J11" i="36"/>
  <c r="J15" i="36"/>
  <c r="J19" i="36"/>
  <c r="J23" i="36"/>
  <c r="J31" i="36"/>
  <c r="J2" i="37"/>
  <c r="J3" i="37"/>
  <c r="J5" i="37"/>
  <c r="J6" i="37"/>
  <c r="J7" i="37"/>
  <c r="J9" i="37"/>
  <c r="J10" i="37"/>
  <c r="J11" i="37"/>
  <c r="J13" i="37"/>
  <c r="J14" i="37"/>
  <c r="J15" i="37"/>
  <c r="J17" i="37"/>
  <c r="J18" i="37"/>
  <c r="J19" i="37"/>
  <c r="J20" i="37"/>
  <c r="J21" i="37"/>
  <c r="J22" i="37"/>
  <c r="J23" i="37"/>
  <c r="J24" i="37"/>
  <c r="J2" i="41"/>
  <c r="J3" i="41"/>
  <c r="J5" i="41"/>
  <c r="J6" i="41"/>
  <c r="J7" i="41"/>
  <c r="J9" i="41"/>
  <c r="J10" i="41"/>
  <c r="J11" i="41"/>
  <c r="J13" i="41"/>
  <c r="J14" i="41"/>
  <c r="J15" i="41"/>
  <c r="J17" i="41"/>
  <c r="J18" i="41"/>
  <c r="J19" i="41"/>
  <c r="J21" i="41"/>
  <c r="J22" i="41"/>
  <c r="J4" i="43"/>
  <c r="J5" i="43"/>
  <c r="J6" i="43"/>
  <c r="J8" i="43"/>
  <c r="J9" i="43"/>
  <c r="J10" i="43"/>
  <c r="J12" i="43"/>
  <c r="J13" i="43"/>
  <c r="J14" i="43"/>
  <c r="J16" i="43"/>
  <c r="J17" i="43"/>
  <c r="J18" i="43"/>
  <c r="J20" i="43"/>
  <c r="J21" i="43"/>
  <c r="J22" i="43"/>
  <c r="J24" i="43"/>
  <c r="J25" i="43"/>
  <c r="J26" i="43"/>
  <c r="J28" i="43"/>
  <c r="J29" i="43"/>
  <c r="J30" i="43"/>
  <c r="J32" i="43"/>
  <c r="J33" i="43"/>
  <c r="J34" i="43"/>
  <c r="J36" i="43"/>
  <c r="J37" i="43"/>
  <c r="J38" i="43"/>
  <c r="J40" i="43"/>
  <c r="J41" i="43"/>
  <c r="J42" i="43"/>
  <c r="J44" i="43"/>
  <c r="J45" i="43"/>
  <c r="J46" i="43"/>
  <c r="J48" i="43"/>
  <c r="J49" i="43"/>
  <c r="J50" i="43"/>
  <c r="J52" i="43"/>
  <c r="J53" i="43"/>
  <c r="J54" i="43"/>
  <c r="J55" i="43"/>
  <c r="J57" i="43"/>
  <c r="J58" i="43"/>
  <c r="J59" i="43"/>
  <c r="J61" i="43"/>
  <c r="J62" i="43"/>
  <c r="J63" i="43"/>
  <c r="J65" i="43"/>
  <c r="J66" i="43"/>
  <c r="J67" i="43"/>
  <c r="J69" i="43"/>
  <c r="J70" i="43"/>
  <c r="J71" i="43"/>
  <c r="J73" i="43"/>
  <c r="J74" i="43"/>
  <c r="J75" i="43"/>
  <c r="J77" i="43"/>
  <c r="J78" i="43"/>
  <c r="J79" i="43"/>
  <c r="J81" i="43"/>
  <c r="J10" i="17"/>
  <c r="J14" i="17"/>
  <c r="J18" i="17"/>
  <c r="J5" i="12"/>
  <c r="J13" i="12"/>
  <c r="J17" i="12"/>
  <c r="J29" i="12"/>
  <c r="J37" i="12"/>
  <c r="J41" i="12"/>
  <c r="J45" i="12"/>
  <c r="J61" i="12"/>
  <c r="J67" i="12"/>
  <c r="J70" i="12"/>
  <c r="J83" i="12"/>
  <c r="J85" i="12"/>
  <c r="J86" i="12"/>
  <c r="J87" i="12"/>
  <c r="J89" i="12"/>
  <c r="J90" i="12"/>
  <c r="J91" i="12"/>
  <c r="J4" i="14"/>
  <c r="J8" i="14"/>
  <c r="J12" i="14"/>
  <c r="J16" i="14"/>
  <c r="J20" i="14"/>
  <c r="J24" i="14"/>
  <c r="J28" i="14"/>
  <c r="J32" i="14"/>
  <c r="J36" i="14"/>
  <c r="J38" i="14"/>
  <c r="J40" i="14"/>
  <c r="J42" i="14"/>
  <c r="J44" i="14"/>
  <c r="J46" i="14"/>
  <c r="J48" i="14"/>
  <c r="J50" i="14"/>
  <c r="J52" i="14"/>
  <c r="J54" i="14"/>
  <c r="J56" i="14"/>
  <c r="J58" i="14"/>
  <c r="J60" i="14"/>
  <c r="J62" i="14"/>
  <c r="J64" i="14"/>
  <c r="J66" i="14"/>
  <c r="J68" i="14"/>
  <c r="J70" i="14"/>
  <c r="J72" i="14"/>
  <c r="J74" i="14"/>
  <c r="J76" i="14"/>
  <c r="J78" i="14"/>
  <c r="J80" i="14"/>
  <c r="J82" i="14"/>
  <c r="J84" i="14"/>
  <c r="J86" i="14"/>
  <c r="J88" i="14"/>
  <c r="J90" i="14"/>
  <c r="J92" i="14"/>
  <c r="J94" i="14"/>
  <c r="J96" i="14"/>
  <c r="J98" i="14"/>
  <c r="J100" i="14"/>
  <c r="J102" i="14"/>
  <c r="J104" i="14"/>
  <c r="J106" i="14"/>
  <c r="J108" i="14"/>
  <c r="J110" i="14"/>
  <c r="J112" i="14"/>
  <c r="J116" i="14"/>
  <c r="J119" i="14"/>
  <c r="J120" i="14"/>
  <c r="J123" i="14"/>
  <c r="J124" i="14"/>
  <c r="J128" i="14"/>
  <c r="J131" i="14"/>
  <c r="J132" i="14"/>
  <c r="J135" i="14"/>
  <c r="J136" i="14"/>
  <c r="J140" i="14"/>
  <c r="J144" i="14"/>
  <c r="J148" i="14"/>
  <c r="J152" i="14"/>
  <c r="J156" i="14"/>
  <c r="J160" i="14"/>
  <c r="J4" i="22"/>
  <c r="J8" i="22"/>
  <c r="J12" i="22"/>
  <c r="J16" i="22"/>
  <c r="J20" i="22"/>
  <c r="J24" i="22"/>
  <c r="J28" i="22"/>
  <c r="J5" i="24"/>
  <c r="J9" i="24"/>
  <c r="J13" i="24"/>
  <c r="J17" i="24"/>
  <c r="J21" i="24"/>
  <c r="J25" i="24"/>
  <c r="J80" i="24"/>
  <c r="J6" i="17"/>
  <c r="J9" i="12"/>
  <c r="J33" i="12"/>
  <c r="J49" i="12"/>
  <c r="J58" i="12"/>
  <c r="J62" i="12"/>
  <c r="J65" i="12"/>
  <c r="J71" i="12"/>
  <c r="J73" i="12"/>
  <c r="J77" i="12"/>
  <c r="J78" i="12"/>
  <c r="J79" i="12"/>
  <c r="J81" i="12"/>
  <c r="J82" i="12"/>
  <c r="J2" i="17"/>
  <c r="J21" i="12"/>
  <c r="J25" i="12"/>
  <c r="J46" i="12"/>
  <c r="J53" i="12"/>
  <c r="J57" i="12"/>
  <c r="J59" i="12"/>
  <c r="J66" i="12"/>
  <c r="J69" i="12"/>
  <c r="J2" i="25"/>
  <c r="J5" i="25"/>
  <c r="J6" i="25"/>
  <c r="J9" i="25"/>
  <c r="J10" i="25"/>
  <c r="J13" i="25"/>
  <c r="J14" i="25"/>
  <c r="J17" i="25"/>
  <c r="J18" i="25"/>
  <c r="J21" i="25"/>
  <c r="J22" i="25"/>
  <c r="J25" i="25"/>
  <c r="J26" i="25"/>
  <c r="J29" i="25"/>
  <c r="J30" i="25"/>
  <c r="J33" i="25"/>
  <c r="J34" i="25"/>
  <c r="J37" i="25"/>
  <c r="J38" i="25"/>
  <c r="J41" i="25"/>
  <c r="J42" i="25"/>
  <c r="J45" i="25"/>
  <c r="J46" i="25"/>
  <c r="J49" i="25"/>
  <c r="J50" i="25"/>
  <c r="J53" i="25"/>
  <c r="J54" i="25"/>
  <c r="J57" i="25"/>
  <c r="J58" i="25"/>
  <c r="J2" i="27"/>
  <c r="J3" i="27"/>
  <c r="J5" i="27"/>
  <c r="J6" i="27"/>
  <c r="J7" i="27"/>
  <c r="J9" i="27"/>
  <c r="J10" i="27"/>
  <c r="J11" i="27"/>
  <c r="J13" i="27"/>
  <c r="J14" i="27"/>
  <c r="J15" i="27"/>
  <c r="J17" i="27"/>
  <c r="J18" i="27"/>
  <c r="J19" i="27"/>
  <c r="J21" i="27"/>
  <c r="J22" i="27"/>
  <c r="J23" i="27"/>
  <c r="J25" i="27"/>
  <c r="J26" i="27"/>
  <c r="J27" i="27"/>
  <c r="J29" i="27"/>
  <c r="J30" i="27"/>
  <c r="J31" i="27"/>
  <c r="J33" i="27"/>
  <c r="J34" i="27"/>
  <c r="J35" i="27"/>
  <c r="J37" i="27"/>
  <c r="J38" i="27"/>
  <c r="J39" i="27"/>
  <c r="J41" i="27"/>
  <c r="J42" i="27"/>
  <c r="J43" i="27"/>
  <c r="J45" i="27"/>
  <c r="J46" i="27"/>
  <c r="J47" i="27"/>
  <c r="J49" i="27"/>
  <c r="J50" i="27"/>
  <c r="J51" i="27"/>
  <c r="J53" i="27"/>
  <c r="J54" i="27"/>
  <c r="J55" i="27"/>
  <c r="J57" i="27"/>
  <c r="J58" i="27"/>
  <c r="J59" i="27"/>
  <c r="J61" i="27"/>
  <c r="J62" i="27"/>
  <c r="J63" i="27"/>
  <c r="J65" i="27"/>
  <c r="J66" i="27"/>
  <c r="J67" i="27"/>
  <c r="J69" i="27"/>
  <c r="J70" i="27"/>
  <c r="J71" i="27"/>
  <c r="J73" i="27"/>
  <c r="J74" i="27"/>
  <c r="J75" i="27"/>
  <c r="J77" i="27"/>
  <c r="J78" i="27"/>
  <c r="J79" i="27"/>
  <c r="J81" i="27"/>
  <c r="J82" i="27"/>
  <c r="J83" i="27"/>
  <c r="J85" i="27"/>
  <c r="J86" i="27"/>
  <c r="J87" i="27"/>
  <c r="J89" i="27"/>
  <c r="J90" i="27"/>
  <c r="J91" i="27"/>
  <c r="J93" i="27"/>
  <c r="J94" i="27"/>
  <c r="J95" i="27"/>
  <c r="J97" i="27"/>
  <c r="J98" i="27"/>
  <c r="J99" i="27"/>
  <c r="J101" i="27"/>
  <c r="J102" i="27"/>
  <c r="J103" i="27"/>
  <c r="J105" i="27"/>
  <c r="J106" i="27"/>
  <c r="J107" i="27"/>
  <c r="J109" i="27"/>
  <c r="J110" i="27"/>
  <c r="J111" i="27"/>
  <c r="J113" i="27"/>
  <c r="J114" i="27"/>
  <c r="J115" i="27"/>
  <c r="J117" i="27"/>
  <c r="J118" i="27"/>
  <c r="J119" i="27"/>
  <c r="J121" i="27"/>
  <c r="J122" i="27"/>
  <c r="J123" i="27"/>
  <c r="J125" i="27"/>
  <c r="J126" i="27"/>
  <c r="J127" i="27"/>
  <c r="J129" i="27"/>
  <c r="J130" i="27"/>
  <c r="J131" i="27"/>
  <c r="J133" i="27"/>
  <c r="J134" i="27"/>
  <c r="J16" i="31"/>
  <c r="J19" i="31"/>
  <c r="J20" i="31"/>
  <c r="J4" i="32"/>
  <c r="J5" i="32"/>
  <c r="J8" i="32"/>
  <c r="J135" i="27"/>
  <c r="J137" i="27"/>
  <c r="J138" i="27"/>
  <c r="J139" i="27"/>
  <c r="J141" i="27"/>
  <c r="J142" i="27"/>
  <c r="J143" i="27"/>
  <c r="J145" i="27"/>
  <c r="J146" i="27"/>
  <c r="J147" i="27"/>
  <c r="J149" i="27"/>
  <c r="J150" i="27"/>
  <c r="J151" i="27"/>
  <c r="J153" i="27"/>
  <c r="J154" i="27"/>
  <c r="J155" i="27"/>
  <c r="J3" i="28"/>
  <c r="J5" i="28"/>
  <c r="J7" i="28"/>
  <c r="J9" i="28"/>
  <c r="J11" i="28"/>
  <c r="J13" i="28"/>
  <c r="J15" i="28"/>
  <c r="J17" i="28"/>
  <c r="J19" i="28"/>
  <c r="J21" i="28"/>
  <c r="J23" i="28"/>
  <c r="J25" i="28"/>
  <c r="J27" i="28"/>
  <c r="J29" i="28"/>
  <c r="J31" i="28"/>
  <c r="J33" i="28"/>
  <c r="J35" i="28"/>
  <c r="J37" i="28"/>
  <c r="J39" i="28"/>
  <c r="J41" i="28"/>
  <c r="J43" i="28"/>
  <c r="J45" i="28"/>
  <c r="J47" i="28"/>
  <c r="J49" i="28"/>
  <c r="J51" i="28"/>
  <c r="J53" i="28"/>
  <c r="J55" i="28"/>
  <c r="J57" i="28"/>
  <c r="J59" i="28"/>
  <c r="J61" i="28"/>
  <c r="J63" i="28"/>
  <c r="J65" i="28"/>
  <c r="J67" i="28"/>
  <c r="J69" i="28"/>
  <c r="J71" i="28"/>
  <c r="J73" i="28"/>
  <c r="J75" i="28"/>
  <c r="J79" i="28"/>
  <c r="J83" i="28"/>
  <c r="J4" i="29"/>
  <c r="J5" i="29"/>
  <c r="J8" i="29"/>
  <c r="J9" i="29"/>
  <c r="J12" i="29"/>
  <c r="J13" i="29"/>
  <c r="J14" i="29"/>
  <c r="J16" i="29"/>
  <c r="J17" i="29"/>
  <c r="J20" i="29"/>
  <c r="J21" i="29"/>
  <c r="J22" i="29"/>
  <c r="J24" i="29"/>
  <c r="J25" i="29"/>
  <c r="J26" i="29"/>
  <c r="J28" i="29"/>
  <c r="J29" i="29"/>
  <c r="J30" i="29"/>
  <c r="J31" i="29"/>
  <c r="J32" i="29"/>
  <c r="J33" i="29"/>
  <c r="J34" i="29"/>
  <c r="J35" i="29"/>
  <c r="J36" i="29"/>
  <c r="J37" i="29"/>
  <c r="J38" i="29"/>
  <c r="J39" i="29"/>
  <c r="J40" i="29"/>
  <c r="J41" i="29"/>
  <c r="J82" i="43"/>
  <c r="J83" i="43"/>
  <c r="J85" i="43"/>
  <c r="J86" i="43"/>
  <c r="J87" i="43"/>
  <c r="J89" i="43"/>
  <c r="J90" i="43"/>
  <c r="J91" i="43"/>
  <c r="J93" i="43"/>
  <c r="J94" i="43"/>
  <c r="J95" i="43"/>
  <c r="J96" i="43"/>
  <c r="J97" i="43"/>
  <c r="J98" i="43"/>
  <c r="J99" i="43"/>
  <c r="J100" i="43"/>
  <c r="J101" i="43"/>
  <c r="J102" i="43"/>
  <c r="J103" i="43"/>
  <c r="J104" i="43"/>
  <c r="J105" i="43"/>
  <c r="J106" i="43"/>
  <c r="J107" i="43"/>
  <c r="J108" i="43"/>
  <c r="J109" i="43"/>
  <c r="J110" i="43"/>
  <c r="J111" i="43"/>
  <c r="J112" i="43"/>
  <c r="J113" i="43"/>
  <c r="J5" i="45"/>
  <c r="J9" i="45"/>
  <c r="J13" i="45"/>
  <c r="J14" i="45"/>
  <c r="J17" i="45"/>
  <c r="J18" i="45"/>
  <c r="J21" i="45"/>
  <c r="J22" i="45"/>
  <c r="J25" i="45"/>
  <c r="J26" i="45"/>
  <c r="J29" i="45"/>
  <c r="J30" i="45"/>
  <c r="J33" i="45"/>
  <c r="J34" i="45"/>
  <c r="J37" i="45"/>
  <c r="J38" i="45"/>
  <c r="J41" i="45"/>
  <c r="J42" i="45"/>
  <c r="J45" i="45"/>
  <c r="J46" i="45"/>
  <c r="J49" i="45"/>
  <c r="J50" i="45"/>
  <c r="J51" i="45"/>
  <c r="J53" i="45"/>
  <c r="J54" i="45"/>
  <c r="J55" i="45"/>
  <c r="J57" i="45"/>
  <c r="J58" i="45"/>
  <c r="J61" i="45"/>
  <c r="J62" i="45"/>
  <c r="J63" i="45"/>
  <c r="J65" i="45"/>
  <c r="J66" i="45"/>
  <c r="J67" i="45"/>
  <c r="J69" i="45"/>
  <c r="J70" i="45"/>
  <c r="J2" i="46"/>
  <c r="J3" i="46"/>
  <c r="J4" i="46"/>
  <c r="J6" i="46"/>
  <c r="J7" i="46"/>
  <c r="J8" i="46"/>
  <c r="J9" i="46"/>
  <c r="J10" i="46"/>
  <c r="J11" i="46"/>
  <c r="J12" i="46"/>
  <c r="J14" i="46"/>
  <c r="J15" i="46"/>
  <c r="J16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36" i="46"/>
  <c r="J37" i="46"/>
  <c r="J38" i="46"/>
  <c r="J39" i="46"/>
  <c r="J40" i="46"/>
  <c r="J41" i="46"/>
  <c r="J3" i="48"/>
  <c r="J4" i="48"/>
  <c r="J8" i="48"/>
  <c r="J12" i="48"/>
  <c r="J16" i="48"/>
  <c r="J20" i="48"/>
  <c r="J24" i="48"/>
  <c r="J28" i="48"/>
  <c r="J32" i="48"/>
  <c r="J36" i="48"/>
  <c r="J40" i="48"/>
  <c r="J44" i="48"/>
  <c r="J48" i="48"/>
  <c r="J2" i="49"/>
  <c r="J5" i="49"/>
  <c r="J6" i="49"/>
  <c r="J9" i="49"/>
  <c r="J10" i="49"/>
  <c r="J13" i="49"/>
  <c r="J14" i="49"/>
  <c r="J17" i="49"/>
  <c r="J18" i="49"/>
  <c r="J21" i="49"/>
  <c r="J22" i="49"/>
  <c r="J25" i="49"/>
  <c r="J26" i="49"/>
  <c r="J29" i="49"/>
  <c r="J30" i="49"/>
  <c r="J33" i="49"/>
  <c r="J34" i="49"/>
  <c r="J37" i="49"/>
  <c r="J38" i="49"/>
  <c r="J39" i="49"/>
  <c r="J41" i="49"/>
  <c r="J9" i="32"/>
  <c r="J12" i="32"/>
  <c r="J13" i="32"/>
  <c r="J16" i="32"/>
  <c r="J17" i="32"/>
  <c r="J20" i="32"/>
  <c r="J21" i="32"/>
  <c r="J24" i="32"/>
  <c r="J25" i="32"/>
  <c r="J28" i="32"/>
  <c r="J29" i="32"/>
  <c r="J32" i="32"/>
  <c r="J33" i="32"/>
  <c r="J36" i="32"/>
  <c r="J37" i="32"/>
  <c r="J40" i="32"/>
  <c r="J41" i="32"/>
  <c r="J44" i="32"/>
  <c r="J45" i="32"/>
  <c r="J48" i="32"/>
  <c r="J49" i="32"/>
  <c r="J52" i="32"/>
  <c r="J53" i="32"/>
  <c r="J56" i="32"/>
  <c r="J57" i="32"/>
  <c r="J60" i="32"/>
  <c r="J61" i="32"/>
  <c r="J64" i="32"/>
  <c r="J65" i="32"/>
  <c r="J68" i="32"/>
  <c r="J69" i="32"/>
  <c r="J72" i="32"/>
  <c r="J73" i="32"/>
  <c r="J76" i="32"/>
  <c r="J77" i="32"/>
  <c r="J80" i="32"/>
  <c r="J81" i="32"/>
  <c r="J84" i="32"/>
  <c r="J85" i="32"/>
  <c r="J88" i="32"/>
  <c r="J89" i="32"/>
  <c r="J92" i="32"/>
  <c r="J93" i="32"/>
  <c r="J96" i="32"/>
  <c r="J97" i="32"/>
  <c r="J100" i="32"/>
  <c r="J101" i="32"/>
  <c r="J104" i="32"/>
  <c r="J105" i="32"/>
  <c r="J108" i="32"/>
  <c r="J109" i="32"/>
  <c r="J116" i="32"/>
  <c r="J124" i="32"/>
  <c r="J2" i="33"/>
  <c r="J3" i="33"/>
  <c r="J5" i="33"/>
  <c r="J6" i="33"/>
  <c r="J7" i="33"/>
  <c r="J9" i="33"/>
  <c r="J10" i="33"/>
  <c r="J11" i="33"/>
  <c r="J13" i="33"/>
  <c r="J14" i="33"/>
  <c r="J15" i="33"/>
  <c r="J2" i="34"/>
  <c r="J4" i="34"/>
  <c r="J6" i="34"/>
  <c r="J8" i="34"/>
  <c r="J10" i="34"/>
  <c r="J12" i="34"/>
  <c r="J14" i="34"/>
  <c r="J16" i="34"/>
  <c r="J20" i="34"/>
  <c r="J22" i="34"/>
  <c r="J24" i="34"/>
  <c r="J28" i="34"/>
  <c r="J32" i="34"/>
  <c r="J36" i="34"/>
  <c r="J38" i="34"/>
  <c r="J40" i="34"/>
  <c r="J44" i="34"/>
  <c r="J48" i="34"/>
  <c r="J52" i="34"/>
  <c r="J56" i="34"/>
  <c r="J60" i="34"/>
  <c r="J42" i="49"/>
  <c r="J45" i="49"/>
  <c r="J46" i="49"/>
  <c r="J49" i="49"/>
  <c r="J50" i="49"/>
  <c r="J51" i="49"/>
  <c r="J53" i="49"/>
  <c r="J54" i="49"/>
  <c r="J55" i="49"/>
  <c r="J57" i="49"/>
  <c r="J58" i="49"/>
  <c r="J59" i="49"/>
  <c r="J61" i="49"/>
  <c r="J62" i="49"/>
  <c r="J63" i="49"/>
  <c r="J65" i="49"/>
  <c r="J66" i="49"/>
  <c r="J67" i="49"/>
  <c r="J68" i="49"/>
  <c r="J69" i="49"/>
  <c r="J70" i="49"/>
  <c r="J2" i="42"/>
  <c r="J6" i="42"/>
  <c r="J10" i="42"/>
  <c r="J14" i="42"/>
  <c r="J18" i="42"/>
  <c r="J22" i="42"/>
  <c r="J26" i="42"/>
  <c r="J30" i="42"/>
  <c r="J34" i="42"/>
  <c r="J38" i="42"/>
  <c r="J39" i="42"/>
  <c r="J42" i="42"/>
  <c r="J43" i="42"/>
  <c r="J46" i="42"/>
  <c r="J47" i="42"/>
  <c r="J50" i="42"/>
  <c r="J51" i="42"/>
  <c r="J54" i="42"/>
  <c r="J58" i="42"/>
  <c r="J61" i="42"/>
  <c r="J62" i="42"/>
  <c r="J63" i="42"/>
  <c r="J66" i="42"/>
  <c r="J67" i="42"/>
  <c r="J69" i="42"/>
  <c r="J70" i="42"/>
  <c r="J71" i="42"/>
  <c r="J73" i="42"/>
  <c r="J74" i="42"/>
  <c r="J75" i="42"/>
  <c r="J77" i="42"/>
  <c r="J78" i="42"/>
  <c r="J79" i="42"/>
  <c r="J81" i="42"/>
  <c r="J82" i="42"/>
  <c r="J83" i="42"/>
  <c r="J85" i="42"/>
  <c r="J86" i="42"/>
  <c r="J89" i="42"/>
  <c r="J90" i="42"/>
  <c r="J91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3" i="12"/>
  <c r="J6" i="12"/>
  <c r="J19" i="12"/>
  <c r="J22" i="12"/>
  <c r="J27" i="12"/>
  <c r="J28" i="12"/>
  <c r="J34" i="12"/>
  <c r="J42" i="12"/>
  <c r="J47" i="12"/>
  <c r="J48" i="12"/>
  <c r="J64" i="12"/>
  <c r="J80" i="12"/>
  <c r="J92" i="12"/>
  <c r="J5" i="13"/>
  <c r="J13" i="13"/>
  <c r="J17" i="13"/>
  <c r="J21" i="13"/>
  <c r="J25" i="13"/>
  <c r="J29" i="13"/>
  <c r="J33" i="13"/>
  <c r="J37" i="13"/>
  <c r="J41" i="13"/>
  <c r="J45" i="13"/>
  <c r="J3" i="17"/>
  <c r="J4" i="17"/>
  <c r="J5" i="17"/>
  <c r="J7" i="17"/>
  <c r="J8" i="17"/>
  <c r="J9" i="17"/>
  <c r="J11" i="17"/>
  <c r="J12" i="17"/>
  <c r="J13" i="17"/>
  <c r="J15" i="17"/>
  <c r="J16" i="17"/>
  <c r="J17" i="17"/>
  <c r="J19" i="17"/>
  <c r="J20" i="17"/>
  <c r="J8" i="12"/>
  <c r="J12" i="12"/>
  <c r="J14" i="12"/>
  <c r="J15" i="12"/>
  <c r="J20" i="12"/>
  <c r="J23" i="12"/>
  <c r="J26" i="12"/>
  <c r="J31" i="12"/>
  <c r="J36" i="12"/>
  <c r="J51" i="12"/>
  <c r="J54" i="12"/>
  <c r="J55" i="12"/>
  <c r="J60" i="12"/>
  <c r="J72" i="12"/>
  <c r="J75" i="12"/>
  <c r="J76" i="12"/>
  <c r="J84" i="12"/>
  <c r="J88" i="12"/>
  <c r="J63" i="12"/>
  <c r="J2" i="12"/>
  <c r="J4" i="12"/>
  <c r="J7" i="12"/>
  <c r="J10" i="12"/>
  <c r="J11" i="12"/>
  <c r="J16" i="12"/>
  <c r="J18" i="12"/>
  <c r="J24" i="12"/>
  <c r="J30" i="12"/>
  <c r="J32" i="12"/>
  <c r="J35" i="12"/>
  <c r="J38" i="12"/>
  <c r="J39" i="12"/>
  <c r="J40" i="12"/>
  <c r="J43" i="12"/>
  <c r="J44" i="12"/>
  <c r="J50" i="12"/>
  <c r="J52" i="12"/>
  <c r="J56" i="12"/>
  <c r="J68" i="12"/>
  <c r="J74" i="12"/>
  <c r="J9" i="13"/>
  <c r="J49" i="13"/>
  <c r="J51" i="13"/>
  <c r="J53" i="13"/>
  <c r="J55" i="13"/>
  <c r="J57" i="13"/>
  <c r="J59" i="13"/>
  <c r="J61" i="13"/>
  <c r="J63" i="13"/>
  <c r="J65" i="13"/>
  <c r="J67" i="13"/>
  <c r="J69" i="13"/>
  <c r="J71" i="13"/>
  <c r="J73" i="13"/>
  <c r="J75" i="13"/>
  <c r="J77" i="13"/>
  <c r="J79" i="13"/>
  <c r="J81" i="13"/>
  <c r="J83" i="13"/>
  <c r="J85" i="13"/>
  <c r="J87" i="13"/>
  <c r="J89" i="13"/>
  <c r="J90" i="13"/>
  <c r="J91" i="13"/>
  <c r="J93" i="13"/>
  <c r="J94" i="13"/>
  <c r="J95" i="13"/>
  <c r="J97" i="13"/>
  <c r="J98" i="13"/>
  <c r="J101" i="13"/>
  <c r="J2" i="13"/>
  <c r="J3" i="13"/>
  <c r="J4" i="13"/>
  <c r="J6" i="13"/>
  <c r="J7" i="13"/>
  <c r="J8" i="13"/>
  <c r="J10" i="13"/>
  <c r="J11" i="13"/>
  <c r="J12" i="13"/>
  <c r="J14" i="13"/>
  <c r="J15" i="13"/>
  <c r="J16" i="13"/>
  <c r="J18" i="13"/>
  <c r="J19" i="13"/>
  <c r="J20" i="13"/>
  <c r="J22" i="13"/>
  <c r="J23" i="13"/>
  <c r="J24" i="13"/>
  <c r="J26" i="13"/>
  <c r="J27" i="13"/>
  <c r="J28" i="13"/>
  <c r="J30" i="13"/>
  <c r="J31" i="13"/>
  <c r="J32" i="13"/>
  <c r="J34" i="13"/>
  <c r="J35" i="13"/>
  <c r="J36" i="13"/>
  <c r="J38" i="13"/>
  <c r="J39" i="13"/>
  <c r="J40" i="13"/>
  <c r="J42" i="13"/>
  <c r="J43" i="13"/>
  <c r="J44" i="13"/>
  <c r="J46" i="13"/>
  <c r="J47" i="13"/>
  <c r="J48" i="13"/>
  <c r="J50" i="13"/>
  <c r="J52" i="13"/>
  <c r="J54" i="13"/>
  <c r="J56" i="13"/>
  <c r="J58" i="13"/>
  <c r="J60" i="13"/>
  <c r="J62" i="13"/>
  <c r="J64" i="13"/>
  <c r="J66" i="13"/>
  <c r="J68" i="13"/>
  <c r="J70" i="13"/>
  <c r="J72" i="13"/>
  <c r="J74" i="13"/>
  <c r="J76" i="13"/>
  <c r="J78" i="13"/>
  <c r="J80" i="13"/>
  <c r="J82" i="13"/>
  <c r="J84" i="13"/>
  <c r="J86" i="13"/>
  <c r="J88" i="13"/>
  <c r="J92" i="13"/>
  <c r="J96" i="13"/>
  <c r="J99" i="13"/>
  <c r="J100" i="13"/>
  <c r="J104" i="13"/>
  <c r="J108" i="13"/>
  <c r="J2" i="14"/>
  <c r="J3" i="14"/>
  <c r="J5" i="14"/>
  <c r="J6" i="14"/>
  <c r="J7" i="14"/>
  <c r="J9" i="14"/>
  <c r="J10" i="14"/>
  <c r="J11" i="14"/>
  <c r="J13" i="14"/>
  <c r="J14" i="14"/>
  <c r="J15" i="14"/>
  <c r="J17" i="14"/>
  <c r="J18" i="14"/>
  <c r="J19" i="14"/>
  <c r="J21" i="14"/>
  <c r="J22" i="14"/>
  <c r="J23" i="14"/>
  <c r="J25" i="14"/>
  <c r="J26" i="14"/>
  <c r="J27" i="14"/>
  <c r="J29" i="14"/>
  <c r="J30" i="14"/>
  <c r="J31" i="14"/>
  <c r="J33" i="14"/>
  <c r="J34" i="14"/>
  <c r="J35" i="14"/>
  <c r="J37" i="14"/>
  <c r="J39" i="14"/>
  <c r="J41" i="14"/>
  <c r="J43" i="14"/>
  <c r="J45" i="14"/>
  <c r="J47" i="14"/>
  <c r="J49" i="14"/>
  <c r="J51" i="14"/>
  <c r="J53" i="14"/>
  <c r="J55" i="14"/>
  <c r="J57" i="14"/>
  <c r="J59" i="14"/>
  <c r="J61" i="14"/>
  <c r="J63" i="14"/>
  <c r="J65" i="14"/>
  <c r="J67" i="14"/>
  <c r="J69" i="14"/>
  <c r="J71" i="14"/>
  <c r="J73" i="14"/>
  <c r="J75" i="14"/>
  <c r="J77" i="14"/>
  <c r="J79" i="14"/>
  <c r="J81" i="14"/>
  <c r="J83" i="14"/>
  <c r="J85" i="14"/>
  <c r="J87" i="14"/>
  <c r="J89" i="14"/>
  <c r="J91" i="14"/>
  <c r="J93" i="14"/>
  <c r="J95" i="14"/>
  <c r="J97" i="14"/>
  <c r="J99" i="14"/>
  <c r="J101" i="14"/>
  <c r="J103" i="14"/>
  <c r="J105" i="14"/>
  <c r="J107" i="14"/>
  <c r="J109" i="14"/>
  <c r="J111" i="14"/>
  <c r="J113" i="14"/>
  <c r="J114" i="14"/>
  <c r="J115" i="14"/>
  <c r="J117" i="14"/>
  <c r="J118" i="14"/>
  <c r="J121" i="14"/>
  <c r="J122" i="14"/>
  <c r="J125" i="14"/>
  <c r="J126" i="14"/>
  <c r="J127" i="14"/>
  <c r="J129" i="14"/>
  <c r="J130" i="14"/>
  <c r="J133" i="14"/>
  <c r="J134" i="14"/>
  <c r="J137" i="14"/>
  <c r="J138" i="14"/>
  <c r="J139" i="14"/>
  <c r="J141" i="14"/>
  <c r="J142" i="14"/>
  <c r="J143" i="14"/>
  <c r="J145" i="14"/>
  <c r="J146" i="14"/>
  <c r="J147" i="14"/>
  <c r="J149" i="14"/>
  <c r="J150" i="14"/>
  <c r="J151" i="14"/>
  <c r="J153" i="14"/>
  <c r="J154" i="14"/>
  <c r="J155" i="14"/>
  <c r="J157" i="14"/>
  <c r="J158" i="14"/>
  <c r="J159" i="14"/>
  <c r="J4" i="16"/>
  <c r="J8" i="16"/>
  <c r="J12" i="16"/>
  <c r="J4" i="19"/>
  <c r="J8" i="19"/>
  <c r="J3" i="20"/>
  <c r="J4" i="20"/>
  <c r="J8" i="20"/>
  <c r="J12" i="20"/>
  <c r="J16" i="20"/>
  <c r="J20" i="20"/>
  <c r="J24" i="20"/>
  <c r="J28" i="20"/>
  <c r="J32" i="20"/>
  <c r="J36" i="20"/>
  <c r="J40" i="20"/>
  <c r="J44" i="20"/>
  <c r="J2" i="22"/>
  <c r="J3" i="22"/>
  <c r="J5" i="22"/>
  <c r="J6" i="22"/>
  <c r="J7" i="22"/>
  <c r="J9" i="22"/>
  <c r="J10" i="22"/>
  <c r="J11" i="22"/>
  <c r="J13" i="22"/>
  <c r="J14" i="22"/>
  <c r="J15" i="22"/>
  <c r="J17" i="22"/>
  <c r="J18" i="22"/>
  <c r="J19" i="22"/>
  <c r="J21" i="22"/>
  <c r="J22" i="22"/>
  <c r="J23" i="22"/>
  <c r="J25" i="22"/>
  <c r="J26" i="22"/>
  <c r="J27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3" i="23"/>
  <c r="J4" i="23"/>
  <c r="J7" i="23"/>
  <c r="J8" i="23"/>
  <c r="J11" i="23"/>
  <c r="J12" i="23"/>
  <c r="J15" i="23"/>
  <c r="J16" i="23"/>
  <c r="J19" i="23"/>
  <c r="J20" i="23"/>
  <c r="J23" i="23"/>
  <c r="J24" i="23"/>
  <c r="J27" i="23"/>
  <c r="J28" i="23"/>
  <c r="J31" i="23"/>
  <c r="J32" i="23"/>
  <c r="J35" i="23"/>
  <c r="J36" i="23"/>
  <c r="J39" i="23"/>
  <c r="J40" i="23"/>
  <c r="J43" i="23"/>
  <c r="J44" i="23"/>
  <c r="J47" i="23"/>
  <c r="J48" i="23"/>
  <c r="J51" i="23"/>
  <c r="J52" i="23"/>
  <c r="J55" i="23"/>
  <c r="J56" i="23"/>
  <c r="J59" i="23"/>
  <c r="J60" i="23"/>
  <c r="J63" i="23"/>
  <c r="J64" i="23"/>
  <c r="J67" i="23"/>
  <c r="J68" i="23"/>
  <c r="J71" i="23"/>
  <c r="J72" i="23"/>
  <c r="J75" i="23"/>
  <c r="J76" i="23"/>
  <c r="J79" i="23"/>
  <c r="J80" i="23"/>
  <c r="J83" i="23"/>
  <c r="J84" i="23"/>
  <c r="J87" i="23"/>
  <c r="J88" i="23"/>
  <c r="J91" i="23"/>
  <c r="J92" i="23"/>
  <c r="J95" i="23"/>
  <c r="J96" i="23"/>
  <c r="J99" i="23"/>
  <c r="J100" i="23"/>
  <c r="J103" i="23"/>
  <c r="J104" i="23"/>
  <c r="J107" i="23"/>
  <c r="J108" i="23"/>
  <c r="J111" i="23"/>
  <c r="J112" i="23"/>
  <c r="J115" i="23"/>
  <c r="J116" i="23"/>
  <c r="J120" i="23"/>
  <c r="J124" i="23"/>
  <c r="J128" i="23"/>
  <c r="J2" i="15"/>
  <c r="J5" i="15"/>
  <c r="J6" i="15"/>
  <c r="J7" i="15"/>
  <c r="J9" i="15"/>
  <c r="J10" i="15"/>
  <c r="J11" i="15"/>
  <c r="J13" i="15"/>
  <c r="J14" i="15"/>
  <c r="J15" i="15"/>
  <c r="J17" i="15"/>
  <c r="J18" i="15"/>
  <c r="J19" i="15"/>
  <c r="J21" i="15"/>
  <c r="J22" i="15"/>
  <c r="J23" i="15"/>
  <c r="J25" i="15"/>
  <c r="J26" i="15"/>
  <c r="J27" i="15"/>
  <c r="J29" i="15"/>
  <c r="J30" i="15"/>
  <c r="J31" i="15"/>
  <c r="J33" i="15"/>
  <c r="J34" i="15"/>
  <c r="J35" i="15"/>
  <c r="J37" i="15"/>
  <c r="J2" i="18"/>
  <c r="J3" i="18"/>
  <c r="J4" i="18"/>
  <c r="J6" i="18"/>
  <c r="J7" i="18"/>
  <c r="J8" i="18"/>
  <c r="J10" i="18"/>
  <c r="J11" i="18"/>
  <c r="J12" i="18"/>
  <c r="J14" i="18"/>
  <c r="J15" i="18"/>
  <c r="J16" i="18"/>
  <c r="J18" i="18"/>
  <c r="J19" i="18"/>
  <c r="J20" i="18"/>
  <c r="J22" i="18"/>
  <c r="J23" i="18"/>
  <c r="J24" i="18"/>
  <c r="J5" i="21"/>
  <c r="J6" i="21"/>
  <c r="J9" i="21"/>
  <c r="J13" i="21"/>
  <c r="J14" i="21"/>
  <c r="J17" i="21"/>
  <c r="J21" i="21"/>
  <c r="J22" i="21"/>
  <c r="J25" i="21"/>
  <c r="J26" i="21"/>
  <c r="J29" i="21"/>
  <c r="J30" i="21"/>
  <c r="J33" i="21"/>
  <c r="J34" i="21"/>
  <c r="J37" i="21"/>
  <c r="J38" i="21"/>
  <c r="J41" i="21"/>
  <c r="J42" i="21"/>
  <c r="J45" i="21"/>
  <c r="J46" i="21"/>
  <c r="J49" i="21"/>
  <c r="J50" i="21"/>
  <c r="J53" i="21"/>
  <c r="J54" i="21"/>
  <c r="J55" i="21"/>
  <c r="J2" i="24"/>
  <c r="J3" i="24"/>
  <c r="J4" i="24"/>
  <c r="J6" i="24"/>
  <c r="J7" i="24"/>
  <c r="J8" i="24"/>
  <c r="J10" i="24"/>
  <c r="J11" i="24"/>
  <c r="J12" i="24"/>
  <c r="J14" i="24"/>
  <c r="J15" i="24"/>
  <c r="J16" i="24"/>
  <c r="J18" i="24"/>
  <c r="J19" i="24"/>
  <c r="J20" i="24"/>
  <c r="J22" i="24"/>
  <c r="J102" i="13"/>
  <c r="J103" i="13"/>
  <c r="J105" i="13"/>
  <c r="J106" i="13"/>
  <c r="J107" i="13"/>
  <c r="J109" i="13"/>
  <c r="J3" i="15"/>
  <c r="J4" i="15"/>
  <c r="J8" i="15"/>
  <c r="J12" i="15"/>
  <c r="J16" i="15"/>
  <c r="J20" i="15"/>
  <c r="J24" i="15"/>
  <c r="J28" i="15"/>
  <c r="J32" i="15"/>
  <c r="J36" i="15"/>
  <c r="J2" i="16"/>
  <c r="J3" i="16"/>
  <c r="J5" i="16"/>
  <c r="J6" i="16"/>
  <c r="J7" i="16"/>
  <c r="J9" i="16"/>
  <c r="J10" i="16"/>
  <c r="J11" i="16"/>
  <c r="J13" i="16"/>
  <c r="J14" i="16"/>
  <c r="J15" i="16"/>
  <c r="J5" i="18"/>
  <c r="J9" i="18"/>
  <c r="J13" i="18"/>
  <c r="J17" i="18"/>
  <c r="J21" i="18"/>
  <c r="J25" i="18"/>
  <c r="J2" i="19"/>
  <c r="J3" i="19"/>
  <c r="J5" i="19"/>
  <c r="J6" i="19"/>
  <c r="J7" i="19"/>
  <c r="J9" i="19"/>
  <c r="J10" i="19"/>
  <c r="J2" i="20"/>
  <c r="J5" i="20"/>
  <c r="J6" i="20"/>
  <c r="J7" i="20"/>
  <c r="J9" i="20"/>
  <c r="J10" i="20"/>
  <c r="J11" i="20"/>
  <c r="J13" i="20"/>
  <c r="J14" i="20"/>
  <c r="J15" i="20"/>
  <c r="J17" i="20"/>
  <c r="J18" i="20"/>
  <c r="J19" i="20"/>
  <c r="J21" i="20"/>
  <c r="J22" i="20"/>
  <c r="J23" i="20"/>
  <c r="J25" i="20"/>
  <c r="J26" i="20"/>
  <c r="J27" i="20"/>
  <c r="J29" i="20"/>
  <c r="J30" i="20"/>
  <c r="J31" i="20"/>
  <c r="J33" i="20"/>
  <c r="J34" i="20"/>
  <c r="J35" i="20"/>
  <c r="J37" i="20"/>
  <c r="J38" i="20"/>
  <c r="J39" i="20"/>
  <c r="J41" i="20"/>
  <c r="J42" i="20"/>
  <c r="J43" i="20"/>
  <c r="J45" i="20"/>
  <c r="J46" i="20"/>
  <c r="J47" i="20"/>
  <c r="J2" i="21"/>
  <c r="J3" i="21"/>
  <c r="J4" i="21"/>
  <c r="J7" i="21"/>
  <c r="J8" i="21"/>
  <c r="J10" i="21"/>
  <c r="J11" i="21"/>
  <c r="J12" i="21"/>
  <c r="J15" i="21"/>
  <c r="J16" i="21"/>
  <c r="J18" i="21"/>
  <c r="J19" i="21"/>
  <c r="J20" i="21"/>
  <c r="J23" i="21"/>
  <c r="J24" i="21"/>
  <c r="J27" i="21"/>
  <c r="J28" i="21"/>
  <c r="J31" i="21"/>
  <c r="J32" i="21"/>
  <c r="J35" i="21"/>
  <c r="J36" i="21"/>
  <c r="J39" i="21"/>
  <c r="J40" i="21"/>
  <c r="J43" i="21"/>
  <c r="J44" i="21"/>
  <c r="J47" i="21"/>
  <c r="J48" i="21"/>
  <c r="J51" i="21"/>
  <c r="J52" i="21"/>
  <c r="J56" i="21"/>
  <c r="J2" i="23"/>
  <c r="J5" i="23"/>
  <c r="J6" i="23"/>
  <c r="J9" i="23"/>
  <c r="J10" i="23"/>
  <c r="J13" i="23"/>
  <c r="J14" i="23"/>
  <c r="J17" i="23"/>
  <c r="J18" i="23"/>
  <c r="J21" i="23"/>
  <c r="J22" i="23"/>
  <c r="J25" i="23"/>
  <c r="J26" i="23"/>
  <c r="J29" i="23"/>
  <c r="J30" i="23"/>
  <c r="J33" i="23"/>
  <c r="J34" i="23"/>
  <c r="J37" i="23"/>
  <c r="J38" i="23"/>
  <c r="J41" i="23"/>
  <c r="J42" i="23"/>
  <c r="J45" i="23"/>
  <c r="J46" i="23"/>
  <c r="J49" i="23"/>
  <c r="J50" i="23"/>
  <c r="J53" i="23"/>
  <c r="J54" i="23"/>
  <c r="J57" i="23"/>
  <c r="J58" i="23"/>
  <c r="J61" i="23"/>
  <c r="J62" i="23"/>
  <c r="J65" i="23"/>
  <c r="J66" i="23"/>
  <c r="J69" i="23"/>
  <c r="J70" i="23"/>
  <c r="J73" i="23"/>
  <c r="J74" i="23"/>
  <c r="J77" i="23"/>
  <c r="J78" i="23"/>
  <c r="J81" i="23"/>
  <c r="J82" i="23"/>
  <c r="J85" i="23"/>
  <c r="J86" i="23"/>
  <c r="J89" i="23"/>
  <c r="J90" i="23"/>
  <c r="J93" i="23"/>
  <c r="J94" i="23"/>
  <c r="J97" i="23"/>
  <c r="J98" i="23"/>
  <c r="J101" i="23"/>
  <c r="J102" i="23"/>
  <c r="J105" i="23"/>
  <c r="J106" i="23"/>
  <c r="J109" i="23"/>
  <c r="J110" i="23"/>
  <c r="J113" i="23"/>
  <c r="J114" i="23"/>
  <c r="J117" i="23"/>
  <c r="J118" i="23"/>
  <c r="J119" i="23"/>
  <c r="J121" i="23"/>
  <c r="J122" i="23"/>
  <c r="J123" i="23"/>
  <c r="J125" i="23"/>
  <c r="J126" i="23"/>
  <c r="J127" i="23"/>
  <c r="J29" i="24"/>
  <c r="J33" i="24"/>
  <c r="J37" i="24"/>
  <c r="J41" i="24"/>
  <c r="J45" i="24"/>
  <c r="J49" i="24"/>
  <c r="J53" i="24"/>
  <c r="J57" i="24"/>
  <c r="J61" i="24"/>
  <c r="J62" i="24"/>
  <c r="J65" i="24"/>
  <c r="J66" i="24"/>
  <c r="J69" i="24"/>
  <c r="J73" i="24"/>
  <c r="J77" i="24"/>
  <c r="J3" i="25"/>
  <c r="J4" i="25"/>
  <c r="J7" i="25"/>
  <c r="J8" i="25"/>
  <c r="J11" i="25"/>
  <c r="J12" i="25"/>
  <c r="J15" i="25"/>
  <c r="J16" i="25"/>
  <c r="J19" i="25"/>
  <c r="J20" i="25"/>
  <c r="J23" i="25"/>
  <c r="J24" i="25"/>
  <c r="J27" i="25"/>
  <c r="J28" i="25"/>
  <c r="J31" i="25"/>
  <c r="J32" i="25"/>
  <c r="J35" i="25"/>
  <c r="J36" i="25"/>
  <c r="J39" i="25"/>
  <c r="J40" i="25"/>
  <c r="J43" i="25"/>
  <c r="J44" i="25"/>
  <c r="J47" i="25"/>
  <c r="J48" i="25"/>
  <c r="J51" i="25"/>
  <c r="J52" i="25"/>
  <c r="J55" i="25"/>
  <c r="J56" i="25"/>
  <c r="J59" i="25"/>
  <c r="J60" i="25"/>
  <c r="J4" i="27"/>
  <c r="J8" i="27"/>
  <c r="J12" i="27"/>
  <c r="J16" i="27"/>
  <c r="J20" i="27"/>
  <c r="J24" i="27"/>
  <c r="J28" i="27"/>
  <c r="J32" i="27"/>
  <c r="J36" i="27"/>
  <c r="J40" i="27"/>
  <c r="J44" i="27"/>
  <c r="J48" i="27"/>
  <c r="J52" i="27"/>
  <c r="J56" i="27"/>
  <c r="J60" i="27"/>
  <c r="J64" i="27"/>
  <c r="J68" i="27"/>
  <c r="J72" i="27"/>
  <c r="J76" i="27"/>
  <c r="J80" i="27"/>
  <c r="J84" i="27"/>
  <c r="J88" i="27"/>
  <c r="J92" i="27"/>
  <c r="J96" i="27"/>
  <c r="J100" i="27"/>
  <c r="J104" i="27"/>
  <c r="J108" i="27"/>
  <c r="J112" i="27"/>
  <c r="J116" i="27"/>
  <c r="J120" i="27"/>
  <c r="J124" i="27"/>
  <c r="J128" i="27"/>
  <c r="J132" i="27"/>
  <c r="J136" i="27"/>
  <c r="J23" i="24"/>
  <c r="J24" i="24"/>
  <c r="J26" i="24"/>
  <c r="J27" i="24"/>
  <c r="J28" i="24"/>
  <c r="J30" i="24"/>
  <c r="J31" i="24"/>
  <c r="J32" i="24"/>
  <c r="J34" i="24"/>
  <c r="J35" i="24"/>
  <c r="J36" i="24"/>
  <c r="J38" i="24"/>
  <c r="J39" i="24"/>
  <c r="J40" i="24"/>
  <c r="J42" i="24"/>
  <c r="J43" i="24"/>
  <c r="J44" i="24"/>
  <c r="J46" i="24"/>
  <c r="J47" i="24"/>
  <c r="J48" i="24"/>
  <c r="J50" i="24"/>
  <c r="J51" i="24"/>
  <c r="J52" i="24"/>
  <c r="J54" i="24"/>
  <c r="J55" i="24"/>
  <c r="J56" i="24"/>
  <c r="J58" i="24"/>
  <c r="J59" i="24"/>
  <c r="J60" i="24"/>
  <c r="J63" i="24"/>
  <c r="J64" i="24"/>
  <c r="J67" i="24"/>
  <c r="J68" i="24"/>
  <c r="J70" i="24"/>
  <c r="J71" i="24"/>
  <c r="J72" i="24"/>
  <c r="J74" i="24"/>
  <c r="J75" i="24"/>
  <c r="J76" i="24"/>
  <c r="J78" i="24"/>
  <c r="J79" i="24"/>
  <c r="J81" i="24"/>
  <c r="J85" i="24"/>
  <c r="J86" i="24"/>
  <c r="J89" i="24"/>
  <c r="J93" i="24"/>
  <c r="J97" i="24"/>
  <c r="J98" i="24"/>
  <c r="J101" i="24"/>
  <c r="J102" i="24"/>
  <c r="J105" i="24"/>
  <c r="J109" i="24"/>
  <c r="J110" i="24"/>
  <c r="J113" i="24"/>
  <c r="J117" i="24"/>
  <c r="J121" i="24"/>
  <c r="J122" i="24"/>
  <c r="J125" i="24"/>
  <c r="J126" i="24"/>
  <c r="J129" i="24"/>
  <c r="J130" i="24"/>
  <c r="J133" i="24"/>
  <c r="J134" i="24"/>
  <c r="J135" i="24"/>
  <c r="J2" i="26"/>
  <c r="J3" i="26"/>
  <c r="J5" i="26"/>
  <c r="J6" i="26"/>
  <c r="J7" i="26"/>
  <c r="J9" i="26"/>
  <c r="J10" i="26"/>
  <c r="J11" i="26"/>
  <c r="J13" i="26"/>
  <c r="J14" i="26"/>
  <c r="J15" i="26"/>
  <c r="J17" i="26"/>
  <c r="J18" i="26"/>
  <c r="J19" i="26"/>
  <c r="J21" i="26"/>
  <c r="J22" i="26"/>
  <c r="J23" i="26"/>
  <c r="J25" i="26"/>
  <c r="J26" i="26"/>
  <c r="J27" i="26"/>
  <c r="J82" i="24"/>
  <c r="J83" i="24"/>
  <c r="J84" i="24"/>
  <c r="J87" i="24"/>
  <c r="J88" i="24"/>
  <c r="J90" i="24"/>
  <c r="J91" i="24"/>
  <c r="J92" i="24"/>
  <c r="J94" i="24"/>
  <c r="J95" i="24"/>
  <c r="J96" i="24"/>
  <c r="J99" i="24"/>
  <c r="J100" i="24"/>
  <c r="J103" i="24"/>
  <c r="J104" i="24"/>
  <c r="J106" i="24"/>
  <c r="J107" i="24"/>
  <c r="J108" i="24"/>
  <c r="J111" i="24"/>
  <c r="J112" i="24"/>
  <c r="J114" i="24"/>
  <c r="J115" i="24"/>
  <c r="J116" i="24"/>
  <c r="J118" i="24"/>
  <c r="J119" i="24"/>
  <c r="J120" i="24"/>
  <c r="J123" i="24"/>
  <c r="J124" i="24"/>
  <c r="J127" i="24"/>
  <c r="J128" i="24"/>
  <c r="J131" i="24"/>
  <c r="J132" i="24"/>
  <c r="J136" i="24"/>
  <c r="J4" i="26"/>
  <c r="J8" i="26"/>
  <c r="J12" i="26"/>
  <c r="J16" i="26"/>
  <c r="J20" i="26"/>
  <c r="J24" i="26"/>
  <c r="J28" i="26"/>
  <c r="J2" i="28"/>
  <c r="J4" i="28"/>
  <c r="J6" i="28"/>
  <c r="J8" i="28"/>
  <c r="J10" i="28"/>
  <c r="J12" i="28"/>
  <c r="J14" i="28"/>
  <c r="J16" i="28"/>
  <c r="J18" i="28"/>
  <c r="J20" i="28"/>
  <c r="J22" i="28"/>
  <c r="J24" i="28"/>
  <c r="J26" i="28"/>
  <c r="J28" i="28"/>
  <c r="J30" i="28"/>
  <c r="J32" i="28"/>
  <c r="J34" i="28"/>
  <c r="J36" i="28"/>
  <c r="J38" i="28"/>
  <c r="J40" i="28"/>
  <c r="J42" i="28"/>
  <c r="J44" i="28"/>
  <c r="J46" i="28"/>
  <c r="J48" i="28"/>
  <c r="J50" i="28"/>
  <c r="J52" i="28"/>
  <c r="J54" i="28"/>
  <c r="J56" i="28"/>
  <c r="J58" i="28"/>
  <c r="J60" i="28"/>
  <c r="J62" i="28"/>
  <c r="J64" i="28"/>
  <c r="J66" i="28"/>
  <c r="J68" i="28"/>
  <c r="J70" i="28"/>
  <c r="J72" i="28"/>
  <c r="J74" i="28"/>
  <c r="J76" i="28"/>
  <c r="J77" i="28"/>
  <c r="J78" i="28"/>
  <c r="J80" i="28"/>
  <c r="J81" i="28"/>
  <c r="J82" i="28"/>
  <c r="J84" i="28"/>
  <c r="J3" i="31"/>
  <c r="J4" i="31"/>
  <c r="J7" i="31"/>
  <c r="J8" i="31"/>
  <c r="J11" i="31"/>
  <c r="J12" i="31"/>
  <c r="J15" i="31"/>
  <c r="J17" i="31"/>
  <c r="J18" i="31"/>
  <c r="J21" i="31"/>
  <c r="J22" i="31"/>
  <c r="J2" i="32"/>
  <c r="J3" i="32"/>
  <c r="J6" i="32"/>
  <c r="J7" i="32"/>
  <c r="J10" i="32"/>
  <c r="J11" i="32"/>
  <c r="J14" i="32"/>
  <c r="J15" i="32"/>
  <c r="J18" i="32"/>
  <c r="J19" i="32"/>
  <c r="J22" i="32"/>
  <c r="J23" i="32"/>
  <c r="J26" i="32"/>
  <c r="J27" i="32"/>
  <c r="J30" i="32"/>
  <c r="J31" i="32"/>
  <c r="J34" i="32"/>
  <c r="J35" i="32"/>
  <c r="J38" i="32"/>
  <c r="J39" i="32"/>
  <c r="J42" i="32"/>
  <c r="J43" i="32"/>
  <c r="J46" i="32"/>
  <c r="J47" i="32"/>
  <c r="J50" i="32"/>
  <c r="J51" i="32"/>
  <c r="J54" i="32"/>
  <c r="J55" i="32"/>
  <c r="J58" i="32"/>
  <c r="J59" i="32"/>
  <c r="J62" i="32"/>
  <c r="J63" i="32"/>
  <c r="J66" i="32"/>
  <c r="J67" i="32"/>
  <c r="J70" i="32"/>
  <c r="J71" i="32"/>
  <c r="J74" i="32"/>
  <c r="J75" i="32"/>
  <c r="J78" i="32"/>
  <c r="J79" i="32"/>
  <c r="J82" i="32"/>
  <c r="J83" i="32"/>
  <c r="J86" i="32"/>
  <c r="J87" i="32"/>
  <c r="J90" i="32"/>
  <c r="J91" i="32"/>
  <c r="J94" i="32"/>
  <c r="J95" i="32"/>
  <c r="J98" i="32"/>
  <c r="J99" i="32"/>
  <c r="J102" i="32"/>
  <c r="J103" i="32"/>
  <c r="J106" i="32"/>
  <c r="J107" i="32"/>
  <c r="J110" i="32"/>
  <c r="J111" i="32"/>
  <c r="J112" i="32"/>
  <c r="J113" i="32"/>
  <c r="J114" i="32"/>
  <c r="J115" i="32"/>
  <c r="J117" i="32"/>
  <c r="J118" i="32"/>
  <c r="J119" i="32"/>
  <c r="J120" i="32"/>
  <c r="J121" i="32"/>
  <c r="J122" i="32"/>
  <c r="J123" i="32"/>
  <c r="J125" i="32"/>
  <c r="J126" i="32"/>
  <c r="J127" i="32"/>
  <c r="J128" i="32"/>
  <c r="J129" i="32"/>
  <c r="J130" i="32"/>
  <c r="J131" i="32"/>
  <c r="J132" i="32"/>
  <c r="J133" i="32"/>
  <c r="J134" i="32"/>
  <c r="J135" i="32"/>
  <c r="J136" i="32"/>
  <c r="J137" i="32"/>
  <c r="J3" i="34"/>
  <c r="J5" i="34"/>
  <c r="J7" i="34"/>
  <c r="J9" i="34"/>
  <c r="J11" i="34"/>
  <c r="J13" i="34"/>
  <c r="J15" i="34"/>
  <c r="J17" i="34"/>
  <c r="J18" i="34"/>
  <c r="J19" i="34"/>
  <c r="J21" i="34"/>
  <c r="J23" i="34"/>
  <c r="J25" i="34"/>
  <c r="J26" i="34"/>
  <c r="J27" i="34"/>
  <c r="J29" i="34"/>
  <c r="J30" i="34"/>
  <c r="J31" i="34"/>
  <c r="J33" i="34"/>
  <c r="J34" i="34"/>
  <c r="J35" i="34"/>
  <c r="J37" i="34"/>
  <c r="J39" i="34"/>
  <c r="J41" i="34"/>
  <c r="J42" i="34"/>
  <c r="J43" i="34"/>
  <c r="J45" i="34"/>
  <c r="J46" i="34"/>
  <c r="J47" i="34"/>
  <c r="J49" i="34"/>
  <c r="J50" i="34"/>
  <c r="J51" i="34"/>
  <c r="J53" i="34"/>
  <c r="J54" i="34"/>
  <c r="J55" i="34"/>
  <c r="J57" i="34"/>
  <c r="J58" i="34"/>
  <c r="J59" i="34"/>
  <c r="J5" i="36"/>
  <c r="J140" i="27"/>
  <c r="J144" i="27"/>
  <c r="J148" i="27"/>
  <c r="J152" i="27"/>
  <c r="J2" i="29"/>
  <c r="J3" i="29"/>
  <c r="J6" i="29"/>
  <c r="J7" i="29"/>
  <c r="J10" i="29"/>
  <c r="J11" i="29"/>
  <c r="J15" i="29"/>
  <c r="J18" i="29"/>
  <c r="J19" i="29"/>
  <c r="J23" i="29"/>
  <c r="J27" i="29"/>
  <c r="J2" i="30"/>
  <c r="J4" i="30"/>
  <c r="J5" i="30"/>
  <c r="J6" i="30"/>
  <c r="J8" i="30"/>
  <c r="J9" i="30"/>
  <c r="J10" i="30"/>
  <c r="J12" i="30"/>
  <c r="J13" i="30"/>
  <c r="J14" i="30"/>
  <c r="J16" i="30"/>
  <c r="J17" i="30"/>
  <c r="J18" i="30"/>
  <c r="J20" i="30"/>
  <c r="J21" i="30"/>
  <c r="J22" i="30"/>
  <c r="J23" i="30"/>
  <c r="J25" i="30"/>
  <c r="J26" i="30"/>
  <c r="J27" i="30"/>
  <c r="J28" i="30"/>
  <c r="J29" i="30"/>
  <c r="J4" i="33"/>
  <c r="J8" i="33"/>
  <c r="J12" i="33"/>
  <c r="J3" i="35"/>
  <c r="J4" i="35"/>
  <c r="J3" i="30"/>
  <c r="J7" i="30"/>
  <c r="J11" i="30"/>
  <c r="J15" i="30"/>
  <c r="J19" i="30"/>
  <c r="J24" i="30"/>
  <c r="J2" i="31"/>
  <c r="J5" i="31"/>
  <c r="J6" i="31"/>
  <c r="J9" i="31"/>
  <c r="J10" i="31"/>
  <c r="J13" i="31"/>
  <c r="J14" i="31"/>
  <c r="J8" i="36"/>
  <c r="J9" i="36"/>
  <c r="J12" i="36"/>
  <c r="J13" i="36"/>
  <c r="J14" i="36"/>
  <c r="J16" i="36"/>
  <c r="J17" i="36"/>
  <c r="J18" i="36"/>
  <c r="J20" i="36"/>
  <c r="J21" i="36"/>
  <c r="J22" i="36"/>
  <c r="J24" i="36"/>
  <c r="J25" i="36"/>
  <c r="J26" i="36"/>
  <c r="J27" i="36"/>
  <c r="J28" i="36"/>
  <c r="J29" i="36"/>
  <c r="J30" i="36"/>
  <c r="J32" i="36"/>
  <c r="J33" i="36"/>
  <c r="J34" i="36"/>
  <c r="J35" i="36"/>
  <c r="J36" i="36"/>
  <c r="J37" i="36"/>
  <c r="J38" i="36"/>
  <c r="J39" i="36"/>
  <c r="J40" i="36"/>
  <c r="J41" i="36"/>
  <c r="J2" i="38"/>
  <c r="J4" i="38"/>
  <c r="J6" i="38"/>
  <c r="J8" i="38"/>
  <c r="J10" i="38"/>
  <c r="J12" i="38"/>
  <c r="J14" i="38"/>
  <c r="J16" i="38"/>
  <c r="J18" i="38"/>
  <c r="J20" i="38"/>
  <c r="J22" i="38"/>
  <c r="J24" i="38"/>
  <c r="J26" i="38"/>
  <c r="J28" i="38"/>
  <c r="J30" i="38"/>
  <c r="J4" i="39"/>
  <c r="J8" i="39"/>
  <c r="J12" i="39"/>
  <c r="J16" i="39"/>
  <c r="J20" i="39"/>
  <c r="J24" i="39"/>
  <c r="J28" i="39"/>
  <c r="J32" i="39"/>
  <c r="J36" i="39"/>
  <c r="J40" i="39"/>
  <c r="J44" i="39"/>
  <c r="J48" i="39"/>
  <c r="J52" i="39"/>
  <c r="J56" i="39"/>
  <c r="J60" i="39"/>
  <c r="J64" i="39"/>
  <c r="J68" i="39"/>
  <c r="J72" i="39"/>
  <c r="J76" i="39"/>
  <c r="J80" i="39"/>
  <c r="J84" i="39"/>
  <c r="J88" i="39"/>
  <c r="J92" i="39"/>
  <c r="J96" i="39"/>
  <c r="J100" i="39"/>
  <c r="J104" i="39"/>
  <c r="J108" i="39"/>
  <c r="J112" i="39"/>
  <c r="J116" i="39"/>
  <c r="J120" i="39"/>
  <c r="J124" i="39"/>
  <c r="J128" i="39"/>
  <c r="J132" i="39"/>
  <c r="J4" i="40"/>
  <c r="J8" i="40"/>
  <c r="J12" i="40"/>
  <c r="J16" i="40"/>
  <c r="J20" i="40"/>
  <c r="J24" i="40"/>
  <c r="J28" i="40"/>
  <c r="J32" i="40"/>
  <c r="J36" i="40"/>
  <c r="J8" i="35"/>
  <c r="J12" i="35"/>
  <c r="J16" i="35"/>
  <c r="J20" i="35"/>
  <c r="J4" i="37"/>
  <c r="J8" i="37"/>
  <c r="J12" i="37"/>
  <c r="J16" i="37"/>
  <c r="J3" i="38"/>
  <c r="J5" i="38"/>
  <c r="J7" i="38"/>
  <c r="J9" i="38"/>
  <c r="J11" i="38"/>
  <c r="J13" i="38"/>
  <c r="J15" i="38"/>
  <c r="J17" i="38"/>
  <c r="J19" i="38"/>
  <c r="J21" i="38"/>
  <c r="J23" i="38"/>
  <c r="J25" i="38"/>
  <c r="J27" i="38"/>
  <c r="J29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2" i="39"/>
  <c r="J3" i="39"/>
  <c r="J5" i="39"/>
  <c r="J6" i="39"/>
  <c r="J7" i="39"/>
  <c r="J9" i="39"/>
  <c r="J10" i="39"/>
  <c r="J11" i="39"/>
  <c r="J13" i="39"/>
  <c r="J14" i="39"/>
  <c r="J15" i="39"/>
  <c r="J17" i="39"/>
  <c r="J18" i="39"/>
  <c r="J19" i="39"/>
  <c r="J21" i="39"/>
  <c r="J22" i="39"/>
  <c r="J23" i="39"/>
  <c r="J25" i="39"/>
  <c r="J26" i="39"/>
  <c r="J27" i="39"/>
  <c r="J29" i="39"/>
  <c r="J30" i="39"/>
  <c r="J31" i="39"/>
  <c r="J33" i="39"/>
  <c r="J34" i="39"/>
  <c r="J35" i="39"/>
  <c r="J37" i="39"/>
  <c r="J38" i="39"/>
  <c r="J39" i="39"/>
  <c r="J41" i="39"/>
  <c r="J42" i="39"/>
  <c r="J43" i="39"/>
  <c r="J45" i="39"/>
  <c r="J46" i="39"/>
  <c r="J47" i="39"/>
  <c r="J49" i="39"/>
  <c r="J50" i="39"/>
  <c r="J51" i="39"/>
  <c r="J53" i="39"/>
  <c r="J54" i="39"/>
  <c r="J55" i="39"/>
  <c r="J57" i="39"/>
  <c r="J58" i="39"/>
  <c r="J59" i="39"/>
  <c r="J61" i="39"/>
  <c r="J62" i="39"/>
  <c r="J63" i="39"/>
  <c r="J65" i="39"/>
  <c r="J66" i="39"/>
  <c r="J67" i="39"/>
  <c r="J69" i="39"/>
  <c r="J70" i="39"/>
  <c r="J71" i="39"/>
  <c r="J73" i="39"/>
  <c r="J74" i="39"/>
  <c r="J75" i="39"/>
  <c r="J77" i="39"/>
  <c r="J78" i="39"/>
  <c r="J79" i="39"/>
  <c r="J81" i="39"/>
  <c r="J82" i="39"/>
  <c r="J83" i="39"/>
  <c r="J85" i="39"/>
  <c r="J86" i="39"/>
  <c r="J87" i="39"/>
  <c r="J89" i="39"/>
  <c r="J90" i="39"/>
  <c r="J91" i="39"/>
  <c r="J93" i="39"/>
  <c r="J94" i="39"/>
  <c r="J95" i="39"/>
  <c r="J97" i="39"/>
  <c r="J98" i="39"/>
  <c r="J99" i="39"/>
  <c r="J101" i="39"/>
  <c r="J102" i="39"/>
  <c r="J103" i="39"/>
  <c r="J105" i="39"/>
  <c r="J106" i="39"/>
  <c r="J107" i="39"/>
  <c r="J109" i="39"/>
  <c r="J110" i="39"/>
  <c r="J111" i="39"/>
  <c r="J113" i="39"/>
  <c r="J114" i="39"/>
  <c r="J115" i="39"/>
  <c r="J117" i="39"/>
  <c r="J118" i="39"/>
  <c r="J119" i="39"/>
  <c r="J121" i="39"/>
  <c r="J122" i="39"/>
  <c r="J123" i="39"/>
  <c r="J125" i="39"/>
  <c r="J126" i="39"/>
  <c r="J127" i="39"/>
  <c r="J129" i="39"/>
  <c r="J130" i="39"/>
  <c r="J131" i="39"/>
  <c r="J133" i="39"/>
  <c r="J134" i="39"/>
  <c r="J2" i="40"/>
  <c r="J3" i="40"/>
  <c r="J5" i="40"/>
  <c r="J6" i="40"/>
  <c r="J7" i="40"/>
  <c r="J9" i="40"/>
  <c r="J10" i="40"/>
  <c r="J11" i="40"/>
  <c r="J13" i="40"/>
  <c r="J14" i="40"/>
  <c r="J15" i="40"/>
  <c r="J17" i="40"/>
  <c r="J18" i="40"/>
  <c r="J19" i="40"/>
  <c r="J21" i="40"/>
  <c r="J22" i="40"/>
  <c r="J23" i="40"/>
  <c r="J25" i="40"/>
  <c r="J26" i="40"/>
  <c r="J27" i="40"/>
  <c r="J29" i="40"/>
  <c r="J40" i="40"/>
  <c r="J44" i="40"/>
  <c r="J4" i="41"/>
  <c r="J8" i="41"/>
  <c r="J12" i="41"/>
  <c r="J16" i="41"/>
  <c r="J20" i="41"/>
  <c r="J2" i="43"/>
  <c r="J3" i="43"/>
  <c r="J7" i="43"/>
  <c r="J11" i="43"/>
  <c r="J15" i="43"/>
  <c r="J19" i="43"/>
  <c r="J23" i="43"/>
  <c r="J27" i="43"/>
  <c r="J31" i="43"/>
  <c r="J35" i="43"/>
  <c r="J39" i="43"/>
  <c r="J43" i="43"/>
  <c r="J47" i="43"/>
  <c r="J51" i="43"/>
  <c r="J56" i="43"/>
  <c r="J60" i="43"/>
  <c r="J64" i="43"/>
  <c r="J68" i="43"/>
  <c r="J72" i="43"/>
  <c r="J76" i="43"/>
  <c r="J80" i="43"/>
  <c r="J84" i="43"/>
  <c r="J88" i="43"/>
  <c r="J92" i="43"/>
  <c r="J5" i="44"/>
  <c r="J9" i="44"/>
  <c r="J13" i="44"/>
  <c r="J14" i="44"/>
  <c r="J17" i="44"/>
  <c r="J18" i="44"/>
  <c r="J21" i="44"/>
  <c r="J22" i="44"/>
  <c r="J25" i="44"/>
  <c r="J26" i="44"/>
  <c r="J29" i="44"/>
  <c r="J30" i="44"/>
  <c r="J33" i="44"/>
  <c r="J34" i="44"/>
  <c r="J37" i="44"/>
  <c r="J38" i="44"/>
  <c r="J41" i="44"/>
  <c r="J42" i="44"/>
  <c r="J45" i="44"/>
  <c r="J46" i="44"/>
  <c r="J47" i="44"/>
  <c r="J2" i="45"/>
  <c r="J3" i="45"/>
  <c r="J4" i="45"/>
  <c r="J6" i="45"/>
  <c r="J7" i="45"/>
  <c r="J8" i="45"/>
  <c r="J10" i="45"/>
  <c r="J11" i="45"/>
  <c r="J12" i="45"/>
  <c r="J15" i="45"/>
  <c r="J16" i="45"/>
  <c r="J19" i="45"/>
  <c r="J20" i="45"/>
  <c r="J23" i="45"/>
  <c r="J24" i="45"/>
  <c r="J27" i="45"/>
  <c r="J28" i="45"/>
  <c r="J31" i="45"/>
  <c r="J32" i="45"/>
  <c r="J35" i="45"/>
  <c r="J36" i="45"/>
  <c r="J39" i="45"/>
  <c r="J40" i="45"/>
  <c r="J43" i="45"/>
  <c r="J44" i="45"/>
  <c r="J47" i="45"/>
  <c r="J48" i="45"/>
  <c r="J52" i="45"/>
  <c r="J56" i="45"/>
  <c r="J59" i="45"/>
  <c r="J60" i="45"/>
  <c r="J64" i="45"/>
  <c r="J68" i="45"/>
  <c r="J5" i="46"/>
  <c r="J13" i="46"/>
  <c r="J17" i="46"/>
  <c r="J4" i="47"/>
  <c r="J5" i="47"/>
  <c r="J8" i="47"/>
  <c r="J9" i="47"/>
  <c r="J12" i="47"/>
  <c r="J13" i="47"/>
  <c r="J16" i="47"/>
  <c r="J17" i="47"/>
  <c r="J20" i="47"/>
  <c r="J21" i="47"/>
  <c r="J24" i="47"/>
  <c r="J25" i="47"/>
  <c r="J28" i="47"/>
  <c r="J29" i="47"/>
  <c r="J32" i="47"/>
  <c r="J33" i="47"/>
  <c r="J36" i="47"/>
  <c r="J37" i="47"/>
  <c r="J40" i="47"/>
  <c r="J41" i="47"/>
  <c r="J44" i="47"/>
  <c r="J45" i="47"/>
  <c r="J48" i="47"/>
  <c r="J49" i="47"/>
  <c r="J52" i="47"/>
  <c r="J53" i="47"/>
  <c r="J56" i="47"/>
  <c r="J57" i="47"/>
  <c r="J60" i="47"/>
  <c r="J61" i="47"/>
  <c r="J64" i="47"/>
  <c r="J65" i="47"/>
  <c r="J68" i="47"/>
  <c r="J69" i="47"/>
  <c r="J72" i="47"/>
  <c r="J73" i="47"/>
  <c r="J76" i="47"/>
  <c r="J77" i="47"/>
  <c r="J80" i="47"/>
  <c r="J81" i="47"/>
  <c r="J84" i="47"/>
  <c r="J85" i="47"/>
  <c r="J86" i="47"/>
  <c r="J88" i="47"/>
  <c r="J89" i="47"/>
  <c r="J92" i="47"/>
  <c r="J30" i="40"/>
  <c r="J31" i="40"/>
  <c r="J33" i="40"/>
  <c r="J34" i="40"/>
  <c r="J35" i="40"/>
  <c r="J37" i="40"/>
  <c r="J38" i="40"/>
  <c r="J39" i="40"/>
  <c r="J41" i="40"/>
  <c r="J42" i="40"/>
  <c r="J43" i="40"/>
  <c r="J2" i="44"/>
  <c r="J3" i="44"/>
  <c r="J4" i="44"/>
  <c r="J6" i="44"/>
  <c r="J7" i="44"/>
  <c r="J8" i="44"/>
  <c r="J10" i="44"/>
  <c r="J11" i="44"/>
  <c r="J12" i="44"/>
  <c r="J15" i="44"/>
  <c r="J16" i="44"/>
  <c r="J19" i="44"/>
  <c r="J20" i="44"/>
  <c r="J23" i="44"/>
  <c r="J24" i="44"/>
  <c r="J27" i="44"/>
  <c r="J28" i="44"/>
  <c r="J31" i="44"/>
  <c r="J32" i="44"/>
  <c r="J35" i="44"/>
  <c r="J36" i="44"/>
  <c r="J39" i="44"/>
  <c r="J40" i="44"/>
  <c r="J43" i="44"/>
  <c r="J44" i="44"/>
  <c r="J2" i="47"/>
  <c r="J3" i="47"/>
  <c r="J6" i="47"/>
  <c r="J7" i="47"/>
  <c r="J10" i="47"/>
  <c r="J11" i="47"/>
  <c r="J14" i="47"/>
  <c r="J15" i="47"/>
  <c r="J18" i="47"/>
  <c r="J19" i="47"/>
  <c r="J22" i="47"/>
  <c r="J23" i="47"/>
  <c r="J26" i="47"/>
  <c r="J27" i="47"/>
  <c r="J30" i="47"/>
  <c r="J31" i="47"/>
  <c r="J34" i="47"/>
  <c r="J35" i="47"/>
  <c r="J38" i="47"/>
  <c r="J39" i="47"/>
  <c r="J42" i="47"/>
  <c r="J43" i="47"/>
  <c r="J46" i="47"/>
  <c r="J47" i="47"/>
  <c r="J50" i="47"/>
  <c r="J51" i="47"/>
  <c r="J54" i="47"/>
  <c r="J55" i="47"/>
  <c r="J58" i="47"/>
  <c r="J59" i="47"/>
  <c r="J62" i="47"/>
  <c r="J63" i="47"/>
  <c r="J66" i="47"/>
  <c r="J67" i="47"/>
  <c r="J70" i="47"/>
  <c r="J71" i="47"/>
  <c r="J74" i="47"/>
  <c r="J75" i="47"/>
  <c r="J78" i="47"/>
  <c r="J79" i="47"/>
  <c r="J82" i="47"/>
  <c r="J83" i="47"/>
  <c r="J87" i="47"/>
  <c r="J90" i="47"/>
  <c r="J91" i="47"/>
  <c r="J94" i="47"/>
  <c r="J95" i="47"/>
  <c r="J99" i="47"/>
  <c r="J103" i="47"/>
  <c r="J2" i="48"/>
  <c r="J5" i="48"/>
  <c r="J6" i="48"/>
  <c r="J7" i="48"/>
  <c r="J9" i="48"/>
  <c r="J10" i="48"/>
  <c r="J11" i="48"/>
  <c r="J13" i="48"/>
  <c r="J14" i="48"/>
  <c r="J15" i="48"/>
  <c r="J17" i="48"/>
  <c r="J18" i="48"/>
  <c r="J19" i="48"/>
  <c r="J21" i="48"/>
  <c r="J22" i="48"/>
  <c r="J23" i="48"/>
  <c r="J25" i="48"/>
  <c r="J26" i="48"/>
  <c r="J27" i="48"/>
  <c r="J29" i="48"/>
  <c r="J30" i="48"/>
  <c r="J31" i="48"/>
  <c r="J33" i="48"/>
  <c r="J34" i="48"/>
  <c r="J35" i="48"/>
  <c r="J37" i="48"/>
  <c r="J38" i="48"/>
  <c r="J39" i="48"/>
  <c r="J41" i="48"/>
  <c r="J42" i="48"/>
  <c r="J43" i="48"/>
  <c r="J45" i="48"/>
  <c r="J46" i="48"/>
  <c r="J47" i="48"/>
  <c r="J49" i="48"/>
  <c r="J93" i="47"/>
  <c r="J96" i="47"/>
  <c r="J97" i="47"/>
  <c r="J98" i="47"/>
  <c r="J100" i="47"/>
  <c r="J101" i="47"/>
  <c r="J102" i="47"/>
  <c r="J104" i="47"/>
  <c r="J3" i="49"/>
  <c r="J4" i="49"/>
  <c r="J7" i="49"/>
  <c r="J8" i="49"/>
  <c r="J11" i="49"/>
  <c r="J12" i="49"/>
  <c r="J15" i="49"/>
  <c r="J16" i="49"/>
  <c r="J19" i="49"/>
  <c r="J20" i="49"/>
  <c r="J23" i="49"/>
  <c r="J24" i="49"/>
  <c r="J27" i="49"/>
  <c r="J28" i="49"/>
  <c r="J31" i="49"/>
  <c r="J32" i="49"/>
  <c r="J35" i="49"/>
  <c r="J36" i="49"/>
  <c r="J40" i="49"/>
  <c r="J43" i="49"/>
  <c r="J44" i="49"/>
  <c r="J47" i="49"/>
  <c r="J48" i="49"/>
  <c r="J52" i="49"/>
  <c r="J56" i="49"/>
  <c r="J60" i="49"/>
  <c r="J64" i="49"/>
  <c r="J3" i="42"/>
  <c r="J4" i="42"/>
  <c r="J5" i="42"/>
  <c r="J7" i="42"/>
  <c r="J8" i="42"/>
  <c r="J9" i="42"/>
  <c r="J11" i="42"/>
  <c r="J12" i="42"/>
  <c r="J13" i="42"/>
  <c r="J15" i="42"/>
  <c r="J16" i="42"/>
  <c r="J17" i="42"/>
  <c r="J19" i="42"/>
  <c r="J20" i="42"/>
  <c r="J21" i="42"/>
  <c r="J23" i="42"/>
  <c r="J24" i="42"/>
  <c r="J25" i="42"/>
  <c r="J27" i="42"/>
  <c r="J28" i="42"/>
  <c r="J29" i="42"/>
  <c r="J31" i="42"/>
  <c r="J32" i="42"/>
  <c r="J33" i="42"/>
  <c r="J35" i="42"/>
  <c r="J36" i="42"/>
  <c r="J37" i="42"/>
  <c r="J40" i="42"/>
  <c r="J41" i="42"/>
  <c r="J44" i="42"/>
  <c r="J45" i="42"/>
  <c r="J48" i="42"/>
  <c r="J49" i="42"/>
  <c r="J52" i="42"/>
  <c r="J53" i="42"/>
  <c r="J55" i="42"/>
  <c r="J56" i="42"/>
  <c r="J57" i="42"/>
  <c r="J59" i="42"/>
  <c r="J60" i="42"/>
  <c r="J64" i="42"/>
  <c r="J65" i="42"/>
  <c r="J68" i="42"/>
  <c r="J72" i="42"/>
  <c r="J76" i="42"/>
  <c r="J80" i="42"/>
  <c r="J84" i="42"/>
  <c r="J87" i="42"/>
  <c r="J88" i="42"/>
  <c r="J92" i="42"/>
  <c r="J224" i="53"/>
  <c r="I224" i="53"/>
  <c r="J223" i="53"/>
  <c r="I223" i="53"/>
  <c r="J222" i="53"/>
  <c r="I222" i="53"/>
  <c r="J221" i="53"/>
  <c r="I221" i="53"/>
  <c r="J220" i="53"/>
  <c r="I220" i="53"/>
  <c r="J219" i="53"/>
  <c r="I219" i="53"/>
  <c r="J218" i="53"/>
  <c r="I218" i="53"/>
  <c r="J217" i="53"/>
  <c r="I217" i="53"/>
  <c r="J216" i="53"/>
  <c r="I216" i="53"/>
  <c r="J215" i="53"/>
  <c r="I215" i="53"/>
  <c r="P214" i="53"/>
  <c r="O214" i="53"/>
  <c r="N214" i="53"/>
  <c r="M214" i="53"/>
  <c r="L214" i="53"/>
  <c r="K214" i="53"/>
  <c r="J214" i="53"/>
  <c r="I214" i="53"/>
  <c r="J213" i="53"/>
  <c r="I213" i="53"/>
  <c r="J212" i="53"/>
  <c r="I212" i="53"/>
  <c r="J211" i="53"/>
  <c r="I211" i="53"/>
  <c r="J210" i="53"/>
  <c r="I210" i="53"/>
  <c r="J209" i="53"/>
  <c r="I209" i="53"/>
  <c r="J208" i="53"/>
  <c r="I208" i="53"/>
  <c r="J207" i="53"/>
  <c r="I207" i="53"/>
  <c r="J206" i="53"/>
  <c r="I206" i="53"/>
  <c r="J205" i="53"/>
  <c r="I205" i="53"/>
  <c r="J204" i="53"/>
  <c r="I204" i="53"/>
  <c r="P203" i="53"/>
  <c r="O203" i="53"/>
  <c r="N203" i="53"/>
  <c r="M203" i="53"/>
  <c r="L203" i="53"/>
  <c r="K203" i="53"/>
  <c r="J203" i="53"/>
  <c r="I203" i="53"/>
  <c r="J202" i="53"/>
  <c r="I202" i="53"/>
  <c r="J201" i="53"/>
  <c r="I201" i="53"/>
  <c r="J200" i="53"/>
  <c r="I200" i="53"/>
  <c r="J199" i="53"/>
  <c r="I199" i="53"/>
  <c r="J198" i="53"/>
  <c r="I198" i="53"/>
  <c r="J197" i="53"/>
  <c r="I197" i="53"/>
  <c r="J196" i="53"/>
  <c r="I196" i="53"/>
  <c r="J195" i="53"/>
  <c r="I195" i="53"/>
  <c r="J194" i="53"/>
  <c r="I194" i="53"/>
  <c r="J193" i="53"/>
  <c r="I193" i="53"/>
  <c r="P192" i="53"/>
  <c r="O192" i="53"/>
  <c r="N192" i="53"/>
  <c r="M192" i="53"/>
  <c r="L192" i="53"/>
  <c r="K192" i="53"/>
  <c r="J192" i="53"/>
  <c r="I192" i="53"/>
  <c r="J191" i="53"/>
  <c r="I191" i="53"/>
  <c r="J190" i="53"/>
  <c r="I190" i="53"/>
  <c r="J189" i="53"/>
  <c r="I189" i="53"/>
  <c r="J188" i="53"/>
  <c r="I188" i="53"/>
  <c r="J187" i="53"/>
  <c r="I187" i="53"/>
  <c r="J186" i="53"/>
  <c r="I186" i="53"/>
  <c r="J185" i="53"/>
  <c r="I185" i="53"/>
  <c r="J184" i="53"/>
  <c r="I184" i="53"/>
  <c r="J183" i="53"/>
  <c r="I183" i="53"/>
  <c r="J182" i="53"/>
  <c r="I182" i="53"/>
  <c r="P181" i="53"/>
  <c r="O181" i="53"/>
  <c r="N181" i="53"/>
  <c r="M181" i="53"/>
  <c r="L181" i="53"/>
  <c r="K181" i="53"/>
  <c r="J181" i="53"/>
  <c r="I181" i="53"/>
  <c r="J180" i="53"/>
  <c r="I180" i="53"/>
  <c r="J179" i="53"/>
  <c r="I179" i="53"/>
  <c r="J178" i="53"/>
  <c r="I178" i="53"/>
  <c r="J177" i="53"/>
  <c r="I177" i="53"/>
  <c r="J176" i="53"/>
  <c r="I176" i="53"/>
  <c r="J175" i="53"/>
  <c r="I175" i="53"/>
  <c r="J174" i="53"/>
  <c r="I174" i="53"/>
  <c r="J173" i="53"/>
  <c r="I173" i="53"/>
  <c r="J172" i="53"/>
  <c r="I172" i="53"/>
  <c r="J171" i="53"/>
  <c r="I171" i="53"/>
  <c r="P170" i="53"/>
  <c r="O170" i="53"/>
  <c r="N170" i="53"/>
  <c r="M170" i="53"/>
  <c r="L170" i="53"/>
  <c r="K170" i="53"/>
  <c r="J170" i="53"/>
  <c r="P114" i="53"/>
  <c r="O114" i="53"/>
  <c r="N114" i="53"/>
  <c r="M114" i="53"/>
  <c r="L114" i="53"/>
  <c r="K114" i="53"/>
  <c r="J114" i="53"/>
  <c r="J112" i="53"/>
  <c r="I112" i="53"/>
  <c r="J111" i="53"/>
  <c r="I111" i="53"/>
  <c r="J110" i="53"/>
  <c r="I110" i="53"/>
  <c r="J109" i="53"/>
  <c r="I109" i="53"/>
  <c r="J108" i="53"/>
  <c r="I108" i="53"/>
  <c r="J107" i="53"/>
  <c r="I107" i="53"/>
  <c r="J106" i="53"/>
  <c r="I106" i="53"/>
  <c r="J105" i="53"/>
  <c r="I105" i="53"/>
  <c r="J104" i="53"/>
  <c r="I104" i="53"/>
  <c r="J103" i="53"/>
  <c r="I103" i="53"/>
  <c r="P102" i="53"/>
  <c r="O102" i="53"/>
  <c r="N102" i="53"/>
  <c r="M102" i="53"/>
  <c r="L102" i="53"/>
  <c r="K102" i="53"/>
  <c r="J102" i="53"/>
  <c r="J101" i="53"/>
  <c r="I101" i="53"/>
  <c r="J100" i="53"/>
  <c r="I100" i="53"/>
  <c r="J99" i="53"/>
  <c r="I99" i="53"/>
  <c r="J98" i="53"/>
  <c r="I98" i="53"/>
  <c r="J97" i="53"/>
  <c r="I97" i="53"/>
  <c r="J96" i="53"/>
  <c r="I96" i="53"/>
  <c r="J95" i="53"/>
  <c r="I95" i="53"/>
  <c r="J94" i="53"/>
  <c r="I94" i="53"/>
  <c r="J93" i="53"/>
  <c r="I93" i="53"/>
  <c r="J92" i="53"/>
  <c r="I92" i="53"/>
  <c r="P91" i="53"/>
  <c r="O91" i="53"/>
  <c r="N91" i="53"/>
  <c r="M91" i="53"/>
  <c r="L91" i="53"/>
  <c r="K91" i="53"/>
  <c r="J91" i="53"/>
  <c r="J90" i="53"/>
  <c r="I90" i="53"/>
  <c r="J89" i="53"/>
  <c r="I89" i="53"/>
  <c r="J88" i="53"/>
  <c r="I88" i="53"/>
  <c r="J87" i="53"/>
  <c r="I87" i="53"/>
  <c r="J86" i="53"/>
  <c r="I86" i="53"/>
  <c r="J85" i="53"/>
  <c r="I85" i="53"/>
  <c r="J84" i="53"/>
  <c r="I84" i="53"/>
  <c r="J83" i="53"/>
  <c r="I83" i="53"/>
  <c r="J82" i="53"/>
  <c r="I82" i="53"/>
  <c r="J81" i="53"/>
  <c r="I81" i="53"/>
  <c r="P80" i="53"/>
  <c r="O80" i="53"/>
  <c r="N80" i="53"/>
  <c r="M80" i="53"/>
  <c r="L80" i="53"/>
  <c r="K80" i="53"/>
  <c r="J80" i="53"/>
  <c r="J79" i="53"/>
  <c r="I79" i="53"/>
  <c r="J78" i="53"/>
  <c r="I78" i="53"/>
  <c r="J77" i="53"/>
  <c r="I77" i="53"/>
  <c r="J76" i="53"/>
  <c r="I76" i="53"/>
  <c r="J75" i="53"/>
  <c r="I75" i="53"/>
  <c r="J74" i="53"/>
  <c r="I74" i="53"/>
  <c r="J73" i="53"/>
  <c r="I73" i="53"/>
  <c r="J72" i="53"/>
  <c r="I72" i="53"/>
  <c r="J71" i="53"/>
  <c r="I71" i="53"/>
  <c r="J70" i="53"/>
  <c r="I70" i="53"/>
  <c r="P69" i="53"/>
  <c r="O69" i="53"/>
  <c r="N69" i="53"/>
  <c r="M69" i="53"/>
  <c r="L69" i="53"/>
  <c r="K69" i="53"/>
  <c r="J69" i="53"/>
  <c r="J68" i="53"/>
  <c r="J67" i="53"/>
  <c r="J66" i="53"/>
  <c r="J65" i="53"/>
  <c r="J64" i="53"/>
  <c r="J63" i="53"/>
  <c r="J62" i="53"/>
  <c r="J61" i="53"/>
  <c r="J60" i="53"/>
  <c r="J59" i="53"/>
  <c r="P58" i="53"/>
  <c r="O58" i="53"/>
  <c r="N58" i="53"/>
  <c r="M58" i="53"/>
  <c r="L58" i="53"/>
  <c r="K58" i="53"/>
  <c r="J58" i="53"/>
  <c r="I170" i="53"/>
  <c r="B224" i="53"/>
  <c r="A224" i="53"/>
  <c r="B223" i="53"/>
  <c r="A223" i="53"/>
  <c r="B222" i="53"/>
  <c r="A222" i="53"/>
  <c r="B221" i="53"/>
  <c r="A221" i="53"/>
  <c r="B220" i="53"/>
  <c r="A220" i="53"/>
  <c r="B219" i="53"/>
  <c r="A219" i="53"/>
  <c r="B218" i="53"/>
  <c r="A218" i="53"/>
  <c r="B217" i="53"/>
  <c r="A217" i="53"/>
  <c r="B216" i="53"/>
  <c r="A216" i="53"/>
  <c r="B215" i="53"/>
  <c r="A215" i="53"/>
  <c r="H214" i="53"/>
  <c r="G214" i="53"/>
  <c r="F214" i="53"/>
  <c r="E214" i="53"/>
  <c r="D214" i="53"/>
  <c r="C214" i="53"/>
  <c r="B214" i="53"/>
  <c r="A214" i="53"/>
  <c r="B213" i="53"/>
  <c r="A213" i="53"/>
  <c r="B212" i="53"/>
  <c r="A212" i="53"/>
  <c r="B211" i="53"/>
  <c r="A211" i="53"/>
  <c r="B210" i="53"/>
  <c r="A210" i="53"/>
  <c r="B209" i="53"/>
  <c r="A209" i="53"/>
  <c r="B208" i="53"/>
  <c r="A208" i="53"/>
  <c r="B207" i="53"/>
  <c r="A207" i="53"/>
  <c r="B206" i="53"/>
  <c r="A206" i="53"/>
  <c r="B205" i="53"/>
  <c r="A205" i="53"/>
  <c r="B204" i="53"/>
  <c r="A204" i="53"/>
  <c r="H203" i="53"/>
  <c r="G203" i="53"/>
  <c r="F203" i="53"/>
  <c r="E203" i="53"/>
  <c r="D203" i="53"/>
  <c r="C203" i="53"/>
  <c r="B203" i="53"/>
  <c r="A203" i="53"/>
  <c r="B202" i="53"/>
  <c r="A202" i="53"/>
  <c r="B201" i="53"/>
  <c r="A201" i="53"/>
  <c r="B200" i="53"/>
  <c r="A200" i="53"/>
  <c r="B199" i="53"/>
  <c r="A199" i="53"/>
  <c r="B198" i="53"/>
  <c r="A198" i="53"/>
  <c r="B197" i="53"/>
  <c r="A197" i="53"/>
  <c r="B196" i="53"/>
  <c r="A196" i="53"/>
  <c r="B195" i="53"/>
  <c r="A195" i="53"/>
  <c r="B194" i="53"/>
  <c r="A194" i="53"/>
  <c r="B193" i="53"/>
  <c r="A193" i="53"/>
  <c r="H192" i="53"/>
  <c r="G192" i="53"/>
  <c r="F192" i="53"/>
  <c r="E192" i="53"/>
  <c r="D192" i="53"/>
  <c r="C192" i="53"/>
  <c r="B192" i="53"/>
  <c r="A192" i="53"/>
  <c r="B191" i="53"/>
  <c r="A191" i="53"/>
  <c r="B190" i="53"/>
  <c r="A190" i="53"/>
  <c r="B189" i="53"/>
  <c r="A189" i="53"/>
  <c r="B188" i="53"/>
  <c r="A188" i="53"/>
  <c r="B187" i="53"/>
  <c r="A187" i="53"/>
  <c r="B186" i="53"/>
  <c r="A186" i="53"/>
  <c r="B185" i="53"/>
  <c r="A185" i="53"/>
  <c r="B184" i="53"/>
  <c r="A184" i="53"/>
  <c r="B183" i="53"/>
  <c r="A183" i="53"/>
  <c r="B182" i="53"/>
  <c r="A182" i="53"/>
  <c r="H181" i="53"/>
  <c r="G181" i="53"/>
  <c r="F181" i="53"/>
  <c r="E181" i="53"/>
  <c r="D181" i="53"/>
  <c r="C181" i="53"/>
  <c r="B181" i="53"/>
  <c r="A181" i="53"/>
  <c r="B180" i="53"/>
  <c r="A180" i="53"/>
  <c r="B179" i="53"/>
  <c r="A179" i="53"/>
  <c r="B178" i="53"/>
  <c r="A178" i="53"/>
  <c r="B177" i="53"/>
  <c r="A177" i="53"/>
  <c r="B176" i="53"/>
  <c r="A176" i="53"/>
  <c r="B175" i="53"/>
  <c r="A175" i="53"/>
  <c r="B174" i="53"/>
  <c r="A174" i="53"/>
  <c r="B173" i="53"/>
  <c r="A173" i="53"/>
  <c r="B172" i="53"/>
  <c r="A172" i="53"/>
  <c r="B171" i="53"/>
  <c r="A171" i="53"/>
  <c r="H170" i="53"/>
  <c r="G170" i="53"/>
  <c r="F170" i="53"/>
  <c r="E170" i="53"/>
  <c r="D170" i="53"/>
  <c r="C170" i="53"/>
  <c r="B170" i="53"/>
  <c r="A170" i="53"/>
  <c r="B168" i="53"/>
  <c r="A168" i="53"/>
  <c r="B167" i="53"/>
  <c r="A167" i="53"/>
  <c r="B166" i="53"/>
  <c r="A166" i="53"/>
  <c r="B165" i="53"/>
  <c r="A165" i="53"/>
  <c r="B164" i="53"/>
  <c r="A164" i="53"/>
  <c r="B163" i="53"/>
  <c r="A163" i="53"/>
  <c r="B162" i="53"/>
  <c r="A162" i="53"/>
  <c r="B161" i="53"/>
  <c r="A161" i="53"/>
  <c r="B160" i="53"/>
  <c r="A160" i="53"/>
  <c r="B159" i="53"/>
  <c r="A159" i="53"/>
  <c r="H158" i="53"/>
  <c r="G158" i="53"/>
  <c r="F158" i="53"/>
  <c r="E158" i="53"/>
  <c r="D158" i="53"/>
  <c r="C158" i="53"/>
  <c r="B158" i="53"/>
  <c r="A158" i="53"/>
  <c r="B157" i="53"/>
  <c r="A157" i="53"/>
  <c r="B156" i="53"/>
  <c r="A156" i="53"/>
  <c r="B155" i="53"/>
  <c r="A155" i="53"/>
  <c r="B154" i="53"/>
  <c r="A154" i="53"/>
  <c r="B153" i="53"/>
  <c r="A153" i="53"/>
  <c r="B152" i="53"/>
  <c r="A152" i="53"/>
  <c r="B151" i="53"/>
  <c r="A151" i="53"/>
  <c r="B150" i="53"/>
  <c r="A150" i="53"/>
  <c r="B149" i="53"/>
  <c r="A149" i="53"/>
  <c r="B148" i="53"/>
  <c r="A148" i="53"/>
  <c r="H147" i="53"/>
  <c r="G147" i="53"/>
  <c r="F147" i="53"/>
  <c r="E147" i="53"/>
  <c r="D147" i="53"/>
  <c r="C147" i="53"/>
  <c r="B147" i="53"/>
  <c r="A147" i="53"/>
  <c r="B146" i="53"/>
  <c r="A146" i="53"/>
  <c r="B145" i="53"/>
  <c r="A145" i="53"/>
  <c r="B144" i="53"/>
  <c r="A144" i="53"/>
  <c r="B143" i="53"/>
  <c r="A143" i="53"/>
  <c r="B142" i="53"/>
  <c r="A142" i="53"/>
  <c r="B141" i="53"/>
  <c r="A141" i="53"/>
  <c r="B140" i="53"/>
  <c r="A140" i="53"/>
  <c r="B139" i="53"/>
  <c r="A139" i="53"/>
  <c r="B138" i="53"/>
  <c r="A138" i="53"/>
  <c r="B137" i="53"/>
  <c r="A137" i="53"/>
  <c r="H136" i="53"/>
  <c r="G136" i="53"/>
  <c r="F136" i="53"/>
  <c r="E136" i="53"/>
  <c r="D136" i="53"/>
  <c r="C136" i="53"/>
  <c r="B136" i="53"/>
  <c r="A136" i="53"/>
  <c r="B135" i="53"/>
  <c r="A135" i="53"/>
  <c r="B134" i="53"/>
  <c r="A134" i="53"/>
  <c r="B133" i="53"/>
  <c r="A133" i="53"/>
  <c r="B132" i="53"/>
  <c r="A132" i="53"/>
  <c r="B131" i="53"/>
  <c r="A131" i="53"/>
  <c r="B130" i="53"/>
  <c r="A130" i="53"/>
  <c r="B129" i="53"/>
  <c r="A129" i="53"/>
  <c r="B128" i="53"/>
  <c r="A128" i="53"/>
  <c r="B127" i="53"/>
  <c r="A127" i="53"/>
  <c r="B126" i="53"/>
  <c r="A126" i="53"/>
  <c r="H125" i="53"/>
  <c r="G125" i="53"/>
  <c r="F125" i="53"/>
  <c r="E125" i="53"/>
  <c r="D125" i="53"/>
  <c r="C125" i="53"/>
  <c r="B125" i="53"/>
  <c r="A125" i="53"/>
  <c r="B124" i="53"/>
  <c r="A124" i="53"/>
  <c r="B123" i="53"/>
  <c r="A123" i="53"/>
  <c r="B122" i="53"/>
  <c r="A122" i="53"/>
  <c r="B121" i="53"/>
  <c r="A121" i="53"/>
  <c r="B120" i="53"/>
  <c r="A120" i="53"/>
  <c r="B119" i="53"/>
  <c r="A119" i="53"/>
  <c r="B118" i="53"/>
  <c r="A118" i="53"/>
  <c r="B117" i="53"/>
  <c r="A117" i="53"/>
  <c r="B116" i="53"/>
  <c r="A116" i="53"/>
  <c r="B115" i="53"/>
  <c r="A115" i="53"/>
  <c r="H114" i="53"/>
  <c r="G114" i="53"/>
  <c r="F114" i="53"/>
  <c r="E114" i="53"/>
  <c r="D114" i="53"/>
  <c r="C114" i="53"/>
  <c r="B114" i="53"/>
  <c r="A114" i="53"/>
  <c r="J168" i="53"/>
  <c r="I168" i="53"/>
  <c r="J167" i="53"/>
  <c r="I167" i="53"/>
  <c r="J166" i="53"/>
  <c r="I166" i="53"/>
  <c r="J165" i="53"/>
  <c r="I165" i="53"/>
  <c r="J164" i="53"/>
  <c r="I164" i="53"/>
  <c r="J163" i="53"/>
  <c r="I163" i="53"/>
  <c r="J162" i="53"/>
  <c r="I162" i="53"/>
  <c r="J161" i="53"/>
  <c r="I161" i="53"/>
  <c r="J160" i="53"/>
  <c r="I160" i="53"/>
  <c r="J159" i="53"/>
  <c r="I159" i="53"/>
  <c r="P158" i="53"/>
  <c r="O158" i="53"/>
  <c r="N158" i="53"/>
  <c r="M158" i="53"/>
  <c r="L158" i="53"/>
  <c r="K158" i="53"/>
  <c r="J158" i="53"/>
  <c r="I158" i="53"/>
  <c r="J157" i="53"/>
  <c r="I157" i="53"/>
  <c r="J156" i="53"/>
  <c r="I156" i="53"/>
  <c r="J155" i="53"/>
  <c r="I155" i="53"/>
  <c r="J154" i="53"/>
  <c r="I154" i="53"/>
  <c r="J153" i="53"/>
  <c r="I153" i="53"/>
  <c r="J152" i="53"/>
  <c r="I152" i="53"/>
  <c r="J151" i="53"/>
  <c r="I151" i="53"/>
  <c r="J150" i="53"/>
  <c r="I150" i="53"/>
  <c r="J149" i="53"/>
  <c r="I149" i="53"/>
  <c r="J148" i="53"/>
  <c r="I148" i="53"/>
  <c r="P147" i="53"/>
  <c r="O147" i="53"/>
  <c r="N147" i="53"/>
  <c r="M147" i="53"/>
  <c r="L147" i="53"/>
  <c r="K147" i="53"/>
  <c r="J147" i="53"/>
  <c r="I147" i="53"/>
  <c r="J146" i="53"/>
  <c r="I146" i="53"/>
  <c r="J145" i="53"/>
  <c r="I145" i="53"/>
  <c r="J144" i="53"/>
  <c r="I144" i="53"/>
  <c r="J143" i="53"/>
  <c r="I143" i="53"/>
  <c r="J142" i="53"/>
  <c r="I142" i="53"/>
  <c r="J141" i="53"/>
  <c r="I141" i="53"/>
  <c r="J140" i="53"/>
  <c r="I140" i="53"/>
  <c r="J139" i="53"/>
  <c r="I139" i="53"/>
  <c r="J138" i="53"/>
  <c r="I138" i="53"/>
  <c r="J137" i="53"/>
  <c r="I137" i="53"/>
  <c r="P136" i="53"/>
  <c r="O136" i="53"/>
  <c r="N136" i="53"/>
  <c r="M136" i="53"/>
  <c r="L136" i="53"/>
  <c r="K136" i="53"/>
  <c r="J136" i="53"/>
  <c r="I136" i="53"/>
  <c r="J135" i="53"/>
  <c r="I135" i="53"/>
  <c r="J134" i="53"/>
  <c r="I134" i="53"/>
  <c r="J133" i="53"/>
  <c r="I133" i="53"/>
  <c r="J132" i="53"/>
  <c r="I132" i="53"/>
  <c r="J131" i="53"/>
  <c r="I131" i="53"/>
  <c r="J130" i="53"/>
  <c r="I130" i="53"/>
  <c r="J129" i="53"/>
  <c r="I129" i="53"/>
  <c r="J128" i="53"/>
  <c r="I128" i="53"/>
  <c r="J127" i="53"/>
  <c r="I127" i="53"/>
  <c r="J126" i="53"/>
  <c r="I126" i="53"/>
  <c r="P125" i="53"/>
  <c r="O125" i="53"/>
  <c r="N125" i="53"/>
  <c r="M125" i="53"/>
  <c r="L125" i="53"/>
  <c r="K125" i="53"/>
  <c r="J125" i="53"/>
  <c r="I125" i="53"/>
  <c r="J124" i="53"/>
  <c r="I124" i="53"/>
  <c r="J123" i="53"/>
  <c r="I123" i="53"/>
  <c r="J122" i="53"/>
  <c r="I122" i="53"/>
  <c r="J121" i="53"/>
  <c r="I121" i="53"/>
  <c r="J120" i="53"/>
  <c r="I120" i="53"/>
  <c r="J119" i="53"/>
  <c r="I119" i="53"/>
  <c r="J118" i="53"/>
  <c r="I118" i="53"/>
  <c r="J117" i="53"/>
  <c r="I117" i="53"/>
  <c r="J116" i="53"/>
  <c r="I116" i="53"/>
  <c r="J115" i="53"/>
  <c r="I115" i="53"/>
  <c r="I114" i="53"/>
  <c r="I102" i="53"/>
  <c r="I91" i="53"/>
  <c r="I80" i="53"/>
  <c r="I69" i="53"/>
  <c r="I68" i="53"/>
  <c r="I67" i="53"/>
  <c r="I66" i="53"/>
  <c r="I65" i="53"/>
  <c r="I64" i="53"/>
  <c r="I63" i="53"/>
  <c r="I62" i="53"/>
  <c r="I61" i="53"/>
  <c r="I60" i="53"/>
  <c r="I59" i="53"/>
  <c r="I58" i="53"/>
  <c r="B112" i="53"/>
  <c r="A112" i="53"/>
  <c r="B111" i="53"/>
  <c r="A111" i="53"/>
  <c r="B110" i="53"/>
  <c r="A110" i="53"/>
  <c r="B109" i="53"/>
  <c r="A109" i="53"/>
  <c r="B108" i="53"/>
  <c r="A108" i="53"/>
  <c r="B107" i="53"/>
  <c r="A107" i="53"/>
  <c r="B106" i="53"/>
  <c r="A106" i="53"/>
  <c r="B105" i="53"/>
  <c r="A105" i="53"/>
  <c r="B104" i="53"/>
  <c r="A104" i="53"/>
  <c r="B103" i="53"/>
  <c r="A103" i="53"/>
  <c r="H102" i="53"/>
  <c r="G102" i="53"/>
  <c r="F102" i="53"/>
  <c r="E102" i="53"/>
  <c r="D102" i="53"/>
  <c r="C102" i="53"/>
  <c r="B102" i="53"/>
  <c r="A102" i="53"/>
  <c r="B101" i="53"/>
  <c r="A101" i="53"/>
  <c r="B100" i="53"/>
  <c r="A100" i="53"/>
  <c r="B99" i="53"/>
  <c r="A99" i="53"/>
  <c r="B98" i="53"/>
  <c r="A98" i="53"/>
  <c r="B97" i="53"/>
  <c r="A97" i="53"/>
  <c r="B96" i="53"/>
  <c r="A96" i="53"/>
  <c r="B95" i="53"/>
  <c r="A95" i="53"/>
  <c r="B94" i="53"/>
  <c r="A94" i="53"/>
  <c r="B93" i="53"/>
  <c r="A93" i="53"/>
  <c r="B92" i="53"/>
  <c r="A92" i="53"/>
  <c r="H91" i="53"/>
  <c r="G91" i="53"/>
  <c r="F91" i="53"/>
  <c r="E91" i="53"/>
  <c r="D91" i="53"/>
  <c r="C91" i="53"/>
  <c r="B91" i="53"/>
  <c r="A91" i="53"/>
  <c r="B90" i="53"/>
  <c r="A90" i="53"/>
  <c r="B89" i="53"/>
  <c r="A89" i="53"/>
  <c r="B88" i="53"/>
  <c r="A88" i="53"/>
  <c r="B87" i="53"/>
  <c r="A87" i="53"/>
  <c r="B86" i="53"/>
  <c r="A86" i="53"/>
  <c r="B85" i="53"/>
  <c r="A85" i="53"/>
  <c r="B84" i="53"/>
  <c r="A84" i="53"/>
  <c r="B83" i="53"/>
  <c r="A83" i="53"/>
  <c r="B82" i="53"/>
  <c r="A82" i="53"/>
  <c r="B81" i="53"/>
  <c r="A81" i="53"/>
  <c r="H80" i="53"/>
  <c r="G80" i="53"/>
  <c r="F80" i="53"/>
  <c r="E80" i="53"/>
  <c r="D80" i="53"/>
  <c r="C80" i="53"/>
  <c r="B80" i="53"/>
  <c r="A80" i="53"/>
  <c r="B79" i="53"/>
  <c r="A79" i="53"/>
  <c r="B78" i="53"/>
  <c r="A78" i="53"/>
  <c r="B77" i="53"/>
  <c r="A77" i="53"/>
  <c r="B76" i="53"/>
  <c r="A76" i="53"/>
  <c r="B75" i="53"/>
  <c r="A75" i="53"/>
  <c r="B74" i="53"/>
  <c r="A74" i="53"/>
  <c r="B73" i="53"/>
  <c r="A73" i="53"/>
  <c r="B72" i="53"/>
  <c r="A72" i="53"/>
  <c r="B71" i="53"/>
  <c r="A71" i="53"/>
  <c r="B70" i="53"/>
  <c r="A70" i="53"/>
  <c r="H69" i="53"/>
  <c r="G69" i="53"/>
  <c r="F69" i="53"/>
  <c r="E69" i="53"/>
  <c r="D69" i="53"/>
  <c r="C69" i="53"/>
  <c r="B69" i="53"/>
  <c r="A69" i="53"/>
  <c r="B68" i="53"/>
  <c r="A68" i="53"/>
  <c r="B67" i="53"/>
  <c r="A67" i="53"/>
  <c r="B66" i="53"/>
  <c r="A66" i="53"/>
  <c r="B65" i="53"/>
  <c r="A65" i="53"/>
  <c r="B64" i="53"/>
  <c r="A64" i="53"/>
  <c r="B63" i="53"/>
  <c r="A63" i="53"/>
  <c r="B62" i="53"/>
  <c r="A62" i="53"/>
  <c r="B61" i="53"/>
  <c r="A61" i="53"/>
  <c r="B60" i="53"/>
  <c r="A60" i="53"/>
  <c r="B59" i="53"/>
  <c r="A59" i="53"/>
  <c r="H58" i="53"/>
  <c r="G58" i="53"/>
  <c r="F58" i="53"/>
  <c r="E58" i="53"/>
  <c r="D58" i="53"/>
  <c r="C58" i="53"/>
  <c r="B58" i="53"/>
  <c r="A58" i="53"/>
  <c r="J56" i="53"/>
  <c r="I56" i="53"/>
  <c r="J55" i="53"/>
  <c r="I55" i="53"/>
  <c r="J54" i="53"/>
  <c r="I54" i="53"/>
  <c r="J53" i="53"/>
  <c r="I53" i="53"/>
  <c r="J52" i="53"/>
  <c r="I52" i="53"/>
  <c r="J51" i="53"/>
  <c r="I51" i="53"/>
  <c r="J50" i="53"/>
  <c r="I50" i="53"/>
  <c r="J49" i="53"/>
  <c r="I49" i="53"/>
  <c r="J48" i="53"/>
  <c r="I48" i="53"/>
  <c r="J47" i="53"/>
  <c r="I47" i="53"/>
  <c r="P46" i="53"/>
  <c r="O46" i="53"/>
  <c r="N46" i="53"/>
  <c r="M46" i="53"/>
  <c r="L46" i="53"/>
  <c r="K46" i="53"/>
  <c r="J46" i="53"/>
  <c r="I46" i="53"/>
  <c r="J45" i="53"/>
  <c r="I45" i="53"/>
  <c r="J44" i="53"/>
  <c r="I44" i="53"/>
  <c r="J43" i="53"/>
  <c r="I43" i="53"/>
  <c r="J42" i="53"/>
  <c r="I42" i="53"/>
  <c r="J41" i="53"/>
  <c r="I41" i="53"/>
  <c r="J40" i="53"/>
  <c r="I40" i="53"/>
  <c r="J39" i="53"/>
  <c r="I39" i="53"/>
  <c r="J38" i="53"/>
  <c r="I38" i="53"/>
  <c r="J37" i="53"/>
  <c r="I37" i="53"/>
  <c r="J36" i="53"/>
  <c r="I36" i="53"/>
  <c r="P35" i="53"/>
  <c r="O35" i="53"/>
  <c r="N35" i="53"/>
  <c r="M35" i="53"/>
  <c r="L35" i="53"/>
  <c r="K35" i="53"/>
  <c r="J35" i="53"/>
  <c r="I35" i="53"/>
  <c r="J34" i="53"/>
  <c r="I34" i="53"/>
  <c r="J33" i="53"/>
  <c r="I33" i="53"/>
  <c r="J32" i="53"/>
  <c r="I32" i="53"/>
  <c r="J31" i="53"/>
  <c r="I31" i="53"/>
  <c r="J30" i="53"/>
  <c r="I30" i="53"/>
  <c r="J29" i="53"/>
  <c r="I29" i="53"/>
  <c r="J28" i="53"/>
  <c r="I28" i="53"/>
  <c r="J27" i="53"/>
  <c r="I27" i="53"/>
  <c r="J26" i="53"/>
  <c r="I26" i="53"/>
  <c r="J25" i="53"/>
  <c r="I25" i="53"/>
  <c r="P24" i="53"/>
  <c r="O24" i="53"/>
  <c r="N24" i="53"/>
  <c r="M24" i="53"/>
  <c r="L24" i="53"/>
  <c r="K24" i="53"/>
  <c r="J24" i="53"/>
  <c r="I24" i="53"/>
  <c r="J23" i="53"/>
  <c r="I23" i="53"/>
  <c r="J22" i="53"/>
  <c r="I22" i="53"/>
  <c r="J21" i="53"/>
  <c r="I21" i="53"/>
  <c r="J20" i="53"/>
  <c r="I20" i="53"/>
  <c r="J19" i="53"/>
  <c r="I19" i="53"/>
  <c r="J18" i="53"/>
  <c r="I18" i="53"/>
  <c r="J17" i="53"/>
  <c r="I17" i="53"/>
  <c r="J16" i="53"/>
  <c r="I16" i="53"/>
  <c r="J15" i="53"/>
  <c r="I15" i="53"/>
  <c r="J14" i="53"/>
  <c r="I14" i="53"/>
  <c r="P13" i="53"/>
  <c r="O13" i="53"/>
  <c r="N13" i="53"/>
  <c r="M13" i="53"/>
  <c r="L13" i="53"/>
  <c r="K13" i="53"/>
  <c r="J13" i="53"/>
  <c r="I13" i="53"/>
  <c r="J12" i="53"/>
  <c r="I12" i="53"/>
  <c r="J11" i="53"/>
  <c r="I11" i="53"/>
  <c r="J10" i="53"/>
  <c r="I10" i="53"/>
  <c r="J9" i="53"/>
  <c r="I9" i="53"/>
  <c r="J8" i="53"/>
  <c r="I8" i="53"/>
  <c r="J7" i="53"/>
  <c r="I7" i="53"/>
  <c r="J6" i="53"/>
  <c r="I6" i="53"/>
  <c r="J5" i="53"/>
  <c r="I5" i="53"/>
  <c r="J4" i="53"/>
  <c r="I4" i="53"/>
  <c r="J3" i="53"/>
  <c r="I3" i="53"/>
  <c r="P2" i="53"/>
  <c r="O2" i="53"/>
  <c r="N2" i="53"/>
  <c r="M2" i="53"/>
  <c r="L2" i="53"/>
  <c r="K2" i="53"/>
  <c r="J2" i="53"/>
  <c r="I2" i="53"/>
  <c r="A4" i="53"/>
  <c r="A5" i="53" s="1"/>
  <c r="B3" i="53"/>
  <c r="I1" i="53" s="1"/>
  <c r="D2465" i="11" l="1"/>
  <c r="M2465" i="11" s="1"/>
  <c r="C7" i="52"/>
  <c r="E2465" i="11" s="1"/>
  <c r="D2464" i="11"/>
  <c r="C6" i="52"/>
  <c r="E2464" i="11" s="1"/>
  <c r="C34" i="52"/>
  <c r="E2492" i="11" s="1"/>
  <c r="D2492" i="11"/>
  <c r="C1001" i="52"/>
  <c r="E3459" i="11" s="1"/>
  <c r="D3459" i="11"/>
  <c r="B5" i="53"/>
  <c r="I57" i="53" s="1"/>
  <c r="A6" i="53"/>
  <c r="B4" i="53"/>
  <c r="A57" i="53" s="1"/>
  <c r="I75" i="9"/>
  <c r="P56" i="53" s="1"/>
  <c r="H75" i="9"/>
  <c r="O56" i="53" s="1"/>
  <c r="G75" i="9"/>
  <c r="N56" i="53" s="1"/>
  <c r="F75" i="9"/>
  <c r="M56" i="53" s="1"/>
  <c r="E75" i="9"/>
  <c r="L56" i="53" s="1"/>
  <c r="D75" i="9"/>
  <c r="K56" i="53" s="1"/>
  <c r="I74" i="9"/>
  <c r="P55" i="53" s="1"/>
  <c r="H74" i="9"/>
  <c r="O55" i="53" s="1"/>
  <c r="G74" i="9"/>
  <c r="N55" i="53" s="1"/>
  <c r="F74" i="9"/>
  <c r="M55" i="53" s="1"/>
  <c r="E74" i="9"/>
  <c r="L55" i="53" s="1"/>
  <c r="D74" i="9"/>
  <c r="K55" i="53" s="1"/>
  <c r="I73" i="9"/>
  <c r="P54" i="53" s="1"/>
  <c r="H73" i="9"/>
  <c r="O54" i="53" s="1"/>
  <c r="G73" i="9"/>
  <c r="N54" i="53" s="1"/>
  <c r="F73" i="9"/>
  <c r="M54" i="53" s="1"/>
  <c r="E73" i="9"/>
  <c r="L54" i="53" s="1"/>
  <c r="D73" i="9"/>
  <c r="K54" i="53" s="1"/>
  <c r="I72" i="9"/>
  <c r="P53" i="53" s="1"/>
  <c r="H72" i="9"/>
  <c r="O53" i="53" s="1"/>
  <c r="G72" i="9"/>
  <c r="N53" i="53" s="1"/>
  <c r="F72" i="9"/>
  <c r="M53" i="53" s="1"/>
  <c r="E72" i="9"/>
  <c r="L53" i="53" s="1"/>
  <c r="D72" i="9"/>
  <c r="K53" i="53" s="1"/>
  <c r="I71" i="9"/>
  <c r="P52" i="53" s="1"/>
  <c r="H71" i="9"/>
  <c r="O52" i="53" s="1"/>
  <c r="G71" i="9"/>
  <c r="N52" i="53" s="1"/>
  <c r="F71" i="9"/>
  <c r="M52" i="53" s="1"/>
  <c r="E71" i="9"/>
  <c r="L52" i="53" s="1"/>
  <c r="D71" i="9"/>
  <c r="K52" i="53" s="1"/>
  <c r="I70" i="9"/>
  <c r="P51" i="53" s="1"/>
  <c r="H70" i="9"/>
  <c r="O51" i="53" s="1"/>
  <c r="G70" i="9"/>
  <c r="N51" i="53" s="1"/>
  <c r="F70" i="9"/>
  <c r="M51" i="53" s="1"/>
  <c r="E70" i="9"/>
  <c r="L51" i="53" s="1"/>
  <c r="D70" i="9"/>
  <c r="K51" i="53" s="1"/>
  <c r="I69" i="9"/>
  <c r="P50" i="53" s="1"/>
  <c r="H69" i="9"/>
  <c r="O50" i="53" s="1"/>
  <c r="G69" i="9"/>
  <c r="N50" i="53" s="1"/>
  <c r="F69" i="9"/>
  <c r="M50" i="53" s="1"/>
  <c r="E69" i="9"/>
  <c r="L50" i="53" s="1"/>
  <c r="D69" i="9"/>
  <c r="K50" i="53" s="1"/>
  <c r="I68" i="9"/>
  <c r="P49" i="53" s="1"/>
  <c r="H68" i="9"/>
  <c r="O49" i="53" s="1"/>
  <c r="G68" i="9"/>
  <c r="N49" i="53" s="1"/>
  <c r="F68" i="9"/>
  <c r="M49" i="53" s="1"/>
  <c r="E68" i="9"/>
  <c r="L49" i="53" s="1"/>
  <c r="D68" i="9"/>
  <c r="K49" i="53" s="1"/>
  <c r="I67" i="9"/>
  <c r="P48" i="53" s="1"/>
  <c r="H67" i="9"/>
  <c r="O48" i="53" s="1"/>
  <c r="G67" i="9"/>
  <c r="N48" i="53" s="1"/>
  <c r="F67" i="9"/>
  <c r="M48" i="53" s="1"/>
  <c r="E67" i="9"/>
  <c r="L48" i="53" s="1"/>
  <c r="D67" i="9"/>
  <c r="K48" i="53" s="1"/>
  <c r="I66" i="9"/>
  <c r="P47" i="53" s="1"/>
  <c r="H66" i="9"/>
  <c r="O47" i="53" s="1"/>
  <c r="G66" i="9"/>
  <c r="N47" i="53" s="1"/>
  <c r="F66" i="9"/>
  <c r="M47" i="53" s="1"/>
  <c r="E66" i="9"/>
  <c r="L47" i="53" s="1"/>
  <c r="D66" i="9"/>
  <c r="K47" i="53" s="1"/>
  <c r="I61" i="9"/>
  <c r="P45" i="53" s="1"/>
  <c r="H61" i="9"/>
  <c r="O45" i="53" s="1"/>
  <c r="G61" i="9"/>
  <c r="N45" i="53" s="1"/>
  <c r="F61" i="9"/>
  <c r="M45" i="53" s="1"/>
  <c r="E61" i="9"/>
  <c r="L45" i="53" s="1"/>
  <c r="D61" i="9"/>
  <c r="K45" i="53" s="1"/>
  <c r="I60" i="9"/>
  <c r="P44" i="53" s="1"/>
  <c r="H60" i="9"/>
  <c r="O44" i="53" s="1"/>
  <c r="G60" i="9"/>
  <c r="N44" i="53" s="1"/>
  <c r="F60" i="9"/>
  <c r="M44" i="53" s="1"/>
  <c r="E60" i="9"/>
  <c r="L44" i="53" s="1"/>
  <c r="D60" i="9"/>
  <c r="K44" i="53" s="1"/>
  <c r="I59" i="9"/>
  <c r="P43" i="53" s="1"/>
  <c r="H59" i="9"/>
  <c r="O43" i="53" s="1"/>
  <c r="G59" i="9"/>
  <c r="N43" i="53" s="1"/>
  <c r="F59" i="9"/>
  <c r="M43" i="53" s="1"/>
  <c r="E59" i="9"/>
  <c r="L43" i="53" s="1"/>
  <c r="D59" i="9"/>
  <c r="K43" i="53" s="1"/>
  <c r="I58" i="9"/>
  <c r="P42" i="53" s="1"/>
  <c r="H58" i="9"/>
  <c r="O42" i="53" s="1"/>
  <c r="G58" i="9"/>
  <c r="N42" i="53" s="1"/>
  <c r="F58" i="9"/>
  <c r="M42" i="53" s="1"/>
  <c r="E58" i="9"/>
  <c r="L42" i="53" s="1"/>
  <c r="D58" i="9"/>
  <c r="K42" i="53" s="1"/>
  <c r="I57" i="9"/>
  <c r="P41" i="53" s="1"/>
  <c r="H57" i="9"/>
  <c r="O41" i="53" s="1"/>
  <c r="G57" i="9"/>
  <c r="N41" i="53" s="1"/>
  <c r="F57" i="9"/>
  <c r="M41" i="53" s="1"/>
  <c r="E57" i="9"/>
  <c r="L41" i="53" s="1"/>
  <c r="D57" i="9"/>
  <c r="K41" i="53" s="1"/>
  <c r="I56" i="9"/>
  <c r="P40" i="53" s="1"/>
  <c r="H56" i="9"/>
  <c r="O40" i="53" s="1"/>
  <c r="G56" i="9"/>
  <c r="N40" i="53" s="1"/>
  <c r="F56" i="9"/>
  <c r="M40" i="53" s="1"/>
  <c r="E56" i="9"/>
  <c r="L40" i="53" s="1"/>
  <c r="D56" i="9"/>
  <c r="K40" i="53" s="1"/>
  <c r="I55" i="9"/>
  <c r="P39" i="53" s="1"/>
  <c r="H55" i="9"/>
  <c r="O39" i="53" s="1"/>
  <c r="G55" i="9"/>
  <c r="N39" i="53" s="1"/>
  <c r="F55" i="9"/>
  <c r="M39" i="53" s="1"/>
  <c r="E55" i="9"/>
  <c r="L39" i="53" s="1"/>
  <c r="D55" i="9"/>
  <c r="K39" i="53" s="1"/>
  <c r="I54" i="9"/>
  <c r="P38" i="53" s="1"/>
  <c r="H54" i="9"/>
  <c r="O38" i="53" s="1"/>
  <c r="G54" i="9"/>
  <c r="N38" i="53" s="1"/>
  <c r="F54" i="9"/>
  <c r="M38" i="53" s="1"/>
  <c r="E54" i="9"/>
  <c r="L38" i="53" s="1"/>
  <c r="D54" i="9"/>
  <c r="K38" i="53" s="1"/>
  <c r="I53" i="9"/>
  <c r="P37" i="53" s="1"/>
  <c r="H53" i="9"/>
  <c r="O37" i="53" s="1"/>
  <c r="G53" i="9"/>
  <c r="N37" i="53" s="1"/>
  <c r="F53" i="9"/>
  <c r="M37" i="53" s="1"/>
  <c r="E53" i="9"/>
  <c r="L37" i="53" s="1"/>
  <c r="D53" i="9"/>
  <c r="K37" i="53" s="1"/>
  <c r="I52" i="9"/>
  <c r="P36" i="53" s="1"/>
  <c r="H52" i="9"/>
  <c r="O36" i="53" s="1"/>
  <c r="G52" i="9"/>
  <c r="N36" i="53" s="1"/>
  <c r="F52" i="9"/>
  <c r="M36" i="53" s="1"/>
  <c r="E52" i="9"/>
  <c r="L36" i="53" s="1"/>
  <c r="D52" i="9"/>
  <c r="K36" i="53" s="1"/>
  <c r="I47" i="9"/>
  <c r="P34" i="53" s="1"/>
  <c r="H47" i="9"/>
  <c r="O34" i="53" s="1"/>
  <c r="G47" i="9"/>
  <c r="N34" i="53" s="1"/>
  <c r="F47" i="9"/>
  <c r="M34" i="53" s="1"/>
  <c r="E47" i="9"/>
  <c r="L34" i="53" s="1"/>
  <c r="D47" i="9"/>
  <c r="K34" i="53" s="1"/>
  <c r="I46" i="9"/>
  <c r="P33" i="53" s="1"/>
  <c r="H46" i="9"/>
  <c r="O33" i="53" s="1"/>
  <c r="G46" i="9"/>
  <c r="N33" i="53" s="1"/>
  <c r="F46" i="9"/>
  <c r="M33" i="53" s="1"/>
  <c r="E46" i="9"/>
  <c r="L33" i="53" s="1"/>
  <c r="D46" i="9"/>
  <c r="K33" i="53" s="1"/>
  <c r="I45" i="9"/>
  <c r="P32" i="53" s="1"/>
  <c r="H45" i="9"/>
  <c r="O32" i="53" s="1"/>
  <c r="G45" i="9"/>
  <c r="N32" i="53" s="1"/>
  <c r="F45" i="9"/>
  <c r="M32" i="53" s="1"/>
  <c r="E45" i="9"/>
  <c r="L32" i="53" s="1"/>
  <c r="D45" i="9"/>
  <c r="K32" i="53" s="1"/>
  <c r="I44" i="9"/>
  <c r="P31" i="53" s="1"/>
  <c r="H44" i="9"/>
  <c r="O31" i="53" s="1"/>
  <c r="G44" i="9"/>
  <c r="N31" i="53" s="1"/>
  <c r="F44" i="9"/>
  <c r="M31" i="53" s="1"/>
  <c r="E44" i="9"/>
  <c r="L31" i="53" s="1"/>
  <c r="D44" i="9"/>
  <c r="K31" i="53" s="1"/>
  <c r="I43" i="9"/>
  <c r="P30" i="53" s="1"/>
  <c r="H43" i="9"/>
  <c r="O30" i="53" s="1"/>
  <c r="G43" i="9"/>
  <c r="N30" i="53" s="1"/>
  <c r="F43" i="9"/>
  <c r="M30" i="53" s="1"/>
  <c r="E43" i="9"/>
  <c r="L30" i="53" s="1"/>
  <c r="D43" i="9"/>
  <c r="K30" i="53" s="1"/>
  <c r="I42" i="9"/>
  <c r="P29" i="53" s="1"/>
  <c r="H42" i="9"/>
  <c r="O29" i="53" s="1"/>
  <c r="G42" i="9"/>
  <c r="N29" i="53" s="1"/>
  <c r="F42" i="9"/>
  <c r="M29" i="53" s="1"/>
  <c r="E42" i="9"/>
  <c r="L29" i="53" s="1"/>
  <c r="D42" i="9"/>
  <c r="K29" i="53" s="1"/>
  <c r="I41" i="9"/>
  <c r="P28" i="53" s="1"/>
  <c r="H41" i="9"/>
  <c r="O28" i="53" s="1"/>
  <c r="G41" i="9"/>
  <c r="N28" i="53" s="1"/>
  <c r="F41" i="9"/>
  <c r="M28" i="53" s="1"/>
  <c r="E41" i="9"/>
  <c r="L28" i="53" s="1"/>
  <c r="D41" i="9"/>
  <c r="K28" i="53" s="1"/>
  <c r="I40" i="9"/>
  <c r="P27" i="53" s="1"/>
  <c r="H40" i="9"/>
  <c r="O27" i="53" s="1"/>
  <c r="G40" i="9"/>
  <c r="N27" i="53" s="1"/>
  <c r="F40" i="9"/>
  <c r="M27" i="53" s="1"/>
  <c r="E40" i="9"/>
  <c r="L27" i="53" s="1"/>
  <c r="D40" i="9"/>
  <c r="K27" i="53" s="1"/>
  <c r="I39" i="9"/>
  <c r="P26" i="53" s="1"/>
  <c r="H39" i="9"/>
  <c r="O26" i="53" s="1"/>
  <c r="G39" i="9"/>
  <c r="N26" i="53" s="1"/>
  <c r="F39" i="9"/>
  <c r="M26" i="53" s="1"/>
  <c r="E39" i="9"/>
  <c r="L26" i="53" s="1"/>
  <c r="D39" i="9"/>
  <c r="K26" i="53" s="1"/>
  <c r="I38" i="9"/>
  <c r="P25" i="53" s="1"/>
  <c r="H38" i="9"/>
  <c r="O25" i="53" s="1"/>
  <c r="G38" i="9"/>
  <c r="N25" i="53" s="1"/>
  <c r="F38" i="9"/>
  <c r="M25" i="53" s="1"/>
  <c r="E38" i="9"/>
  <c r="L25" i="53" s="1"/>
  <c r="D38" i="9"/>
  <c r="K25" i="53" s="1"/>
  <c r="I33" i="9"/>
  <c r="P23" i="53" s="1"/>
  <c r="H33" i="9"/>
  <c r="O23" i="53" s="1"/>
  <c r="G33" i="9"/>
  <c r="N23" i="53" s="1"/>
  <c r="F33" i="9"/>
  <c r="M23" i="53" s="1"/>
  <c r="E33" i="9"/>
  <c r="L23" i="53" s="1"/>
  <c r="D33" i="9"/>
  <c r="K23" i="53" s="1"/>
  <c r="I32" i="9"/>
  <c r="P22" i="53" s="1"/>
  <c r="H32" i="9"/>
  <c r="O22" i="53" s="1"/>
  <c r="G32" i="9"/>
  <c r="N22" i="53" s="1"/>
  <c r="F32" i="9"/>
  <c r="M22" i="53" s="1"/>
  <c r="E32" i="9"/>
  <c r="L22" i="53" s="1"/>
  <c r="D32" i="9"/>
  <c r="K22" i="53" s="1"/>
  <c r="I31" i="9"/>
  <c r="P21" i="53" s="1"/>
  <c r="H31" i="9"/>
  <c r="O21" i="53" s="1"/>
  <c r="G31" i="9"/>
  <c r="N21" i="53" s="1"/>
  <c r="F31" i="9"/>
  <c r="M21" i="53" s="1"/>
  <c r="E31" i="9"/>
  <c r="L21" i="53" s="1"/>
  <c r="D31" i="9"/>
  <c r="K21" i="53" s="1"/>
  <c r="I30" i="9"/>
  <c r="P20" i="53" s="1"/>
  <c r="H30" i="9"/>
  <c r="O20" i="53" s="1"/>
  <c r="G30" i="9"/>
  <c r="N20" i="53" s="1"/>
  <c r="F30" i="9"/>
  <c r="M20" i="53" s="1"/>
  <c r="E30" i="9"/>
  <c r="L20" i="53" s="1"/>
  <c r="D30" i="9"/>
  <c r="K20" i="53" s="1"/>
  <c r="I29" i="9"/>
  <c r="P19" i="53" s="1"/>
  <c r="H29" i="9"/>
  <c r="O19" i="53" s="1"/>
  <c r="G29" i="9"/>
  <c r="N19" i="53" s="1"/>
  <c r="F29" i="9"/>
  <c r="M19" i="53" s="1"/>
  <c r="E29" i="9"/>
  <c r="L19" i="53" s="1"/>
  <c r="D29" i="9"/>
  <c r="K19" i="53" s="1"/>
  <c r="I28" i="9"/>
  <c r="P18" i="53" s="1"/>
  <c r="H28" i="9"/>
  <c r="O18" i="53" s="1"/>
  <c r="G28" i="9"/>
  <c r="N18" i="53" s="1"/>
  <c r="F28" i="9"/>
  <c r="M18" i="53" s="1"/>
  <c r="E28" i="9"/>
  <c r="L18" i="53" s="1"/>
  <c r="D28" i="9"/>
  <c r="K18" i="53" s="1"/>
  <c r="I27" i="9"/>
  <c r="P17" i="53" s="1"/>
  <c r="H27" i="9"/>
  <c r="O17" i="53" s="1"/>
  <c r="G27" i="9"/>
  <c r="N17" i="53" s="1"/>
  <c r="F27" i="9"/>
  <c r="M17" i="53" s="1"/>
  <c r="E27" i="9"/>
  <c r="L17" i="53" s="1"/>
  <c r="D27" i="9"/>
  <c r="K17" i="53" s="1"/>
  <c r="I26" i="9"/>
  <c r="P16" i="53" s="1"/>
  <c r="H26" i="9"/>
  <c r="O16" i="53" s="1"/>
  <c r="G26" i="9"/>
  <c r="N16" i="53" s="1"/>
  <c r="F26" i="9"/>
  <c r="M16" i="53" s="1"/>
  <c r="E26" i="9"/>
  <c r="L16" i="53" s="1"/>
  <c r="D26" i="9"/>
  <c r="K16" i="53" s="1"/>
  <c r="I25" i="9"/>
  <c r="P15" i="53" s="1"/>
  <c r="H25" i="9"/>
  <c r="O15" i="53" s="1"/>
  <c r="G25" i="9"/>
  <c r="N15" i="53" s="1"/>
  <c r="F25" i="9"/>
  <c r="M15" i="53" s="1"/>
  <c r="E25" i="9"/>
  <c r="L15" i="53" s="1"/>
  <c r="D25" i="9"/>
  <c r="K15" i="53" s="1"/>
  <c r="I24" i="9"/>
  <c r="P14" i="53" s="1"/>
  <c r="H24" i="9"/>
  <c r="O14" i="53" s="1"/>
  <c r="G24" i="9"/>
  <c r="N14" i="53" s="1"/>
  <c r="F24" i="9"/>
  <c r="M14" i="53" s="1"/>
  <c r="E24" i="9"/>
  <c r="L14" i="53" s="1"/>
  <c r="D24" i="9"/>
  <c r="K14" i="53" s="1"/>
  <c r="I19" i="9"/>
  <c r="P12" i="53" s="1"/>
  <c r="H19" i="9"/>
  <c r="O12" i="53" s="1"/>
  <c r="G19" i="9"/>
  <c r="N12" i="53" s="1"/>
  <c r="F19" i="9"/>
  <c r="M12" i="53" s="1"/>
  <c r="E19" i="9"/>
  <c r="L12" i="53" s="1"/>
  <c r="D19" i="9"/>
  <c r="K12" i="53" s="1"/>
  <c r="I18" i="9"/>
  <c r="P11" i="53" s="1"/>
  <c r="H18" i="9"/>
  <c r="O11" i="53" s="1"/>
  <c r="G18" i="9"/>
  <c r="N11" i="53" s="1"/>
  <c r="F18" i="9"/>
  <c r="M11" i="53" s="1"/>
  <c r="E18" i="9"/>
  <c r="L11" i="53" s="1"/>
  <c r="D18" i="9"/>
  <c r="K11" i="53" s="1"/>
  <c r="I17" i="9"/>
  <c r="P10" i="53" s="1"/>
  <c r="H17" i="9"/>
  <c r="O10" i="53" s="1"/>
  <c r="G17" i="9"/>
  <c r="N10" i="53" s="1"/>
  <c r="F17" i="9"/>
  <c r="M10" i="53" s="1"/>
  <c r="E17" i="9"/>
  <c r="L10" i="53" s="1"/>
  <c r="D17" i="9"/>
  <c r="K10" i="53" s="1"/>
  <c r="I16" i="9"/>
  <c r="P9" i="53" s="1"/>
  <c r="H16" i="9"/>
  <c r="O9" i="53" s="1"/>
  <c r="G16" i="9"/>
  <c r="N9" i="53" s="1"/>
  <c r="F16" i="9"/>
  <c r="M9" i="53" s="1"/>
  <c r="E16" i="9"/>
  <c r="L9" i="53" s="1"/>
  <c r="D16" i="9"/>
  <c r="K9" i="53" s="1"/>
  <c r="I15" i="9"/>
  <c r="P8" i="53" s="1"/>
  <c r="H15" i="9"/>
  <c r="O8" i="53" s="1"/>
  <c r="G15" i="9"/>
  <c r="N8" i="53" s="1"/>
  <c r="F15" i="9"/>
  <c r="M8" i="53" s="1"/>
  <c r="E15" i="9"/>
  <c r="L8" i="53" s="1"/>
  <c r="D15" i="9"/>
  <c r="K8" i="53" s="1"/>
  <c r="I14" i="9"/>
  <c r="P7" i="53" s="1"/>
  <c r="H14" i="9"/>
  <c r="O7" i="53" s="1"/>
  <c r="G14" i="9"/>
  <c r="N7" i="53" s="1"/>
  <c r="F14" i="9"/>
  <c r="M7" i="53" s="1"/>
  <c r="E14" i="9"/>
  <c r="L7" i="53" s="1"/>
  <c r="D14" i="9"/>
  <c r="K7" i="53" s="1"/>
  <c r="I13" i="9"/>
  <c r="P6" i="53" s="1"/>
  <c r="H13" i="9"/>
  <c r="O6" i="53" s="1"/>
  <c r="G13" i="9"/>
  <c r="N6" i="53" s="1"/>
  <c r="F13" i="9"/>
  <c r="M6" i="53" s="1"/>
  <c r="E13" i="9"/>
  <c r="L6" i="53" s="1"/>
  <c r="D13" i="9"/>
  <c r="K6" i="53" s="1"/>
  <c r="I12" i="9"/>
  <c r="P5" i="53" s="1"/>
  <c r="H12" i="9"/>
  <c r="O5" i="53" s="1"/>
  <c r="G12" i="9"/>
  <c r="N5" i="53" s="1"/>
  <c r="F12" i="9"/>
  <c r="M5" i="53" s="1"/>
  <c r="E12" i="9"/>
  <c r="L5" i="53" s="1"/>
  <c r="D12" i="9"/>
  <c r="K5" i="53" s="1"/>
  <c r="I11" i="9"/>
  <c r="P4" i="53" s="1"/>
  <c r="H11" i="9"/>
  <c r="O4" i="53" s="1"/>
  <c r="G11" i="9"/>
  <c r="N4" i="53" s="1"/>
  <c r="F11" i="9"/>
  <c r="M4" i="53" s="1"/>
  <c r="E11" i="9"/>
  <c r="L4" i="53" s="1"/>
  <c r="D11" i="9"/>
  <c r="K4" i="53" s="1"/>
  <c r="I10" i="9"/>
  <c r="P3" i="53" s="1"/>
  <c r="H10" i="9"/>
  <c r="O3" i="53" s="1"/>
  <c r="G10" i="9"/>
  <c r="N3" i="53" s="1"/>
  <c r="F10" i="9"/>
  <c r="M3" i="53" s="1"/>
  <c r="E10" i="9"/>
  <c r="L3" i="53" s="1"/>
  <c r="D10" i="9"/>
  <c r="K3" i="53" s="1"/>
  <c r="I75" i="8"/>
  <c r="H112" i="53" s="1"/>
  <c r="H75" i="8"/>
  <c r="G112" i="53" s="1"/>
  <c r="G75" i="8"/>
  <c r="F112" i="53" s="1"/>
  <c r="F75" i="8"/>
  <c r="E112" i="53" s="1"/>
  <c r="E75" i="8"/>
  <c r="D112" i="53" s="1"/>
  <c r="D75" i="8"/>
  <c r="C112" i="53" s="1"/>
  <c r="I74" i="8"/>
  <c r="H111" i="53" s="1"/>
  <c r="H74" i="8"/>
  <c r="G111" i="53" s="1"/>
  <c r="G74" i="8"/>
  <c r="F111" i="53" s="1"/>
  <c r="F74" i="8"/>
  <c r="E111" i="53" s="1"/>
  <c r="E74" i="8"/>
  <c r="D111" i="53" s="1"/>
  <c r="D74" i="8"/>
  <c r="C111" i="53" s="1"/>
  <c r="I73" i="8"/>
  <c r="H110" i="53" s="1"/>
  <c r="H73" i="8"/>
  <c r="G110" i="53" s="1"/>
  <c r="G73" i="8"/>
  <c r="F110" i="53" s="1"/>
  <c r="F73" i="8"/>
  <c r="E110" i="53" s="1"/>
  <c r="E73" i="8"/>
  <c r="D110" i="53" s="1"/>
  <c r="D73" i="8"/>
  <c r="C110" i="53" s="1"/>
  <c r="I72" i="8"/>
  <c r="H109" i="53" s="1"/>
  <c r="H72" i="8"/>
  <c r="G109" i="53" s="1"/>
  <c r="G72" i="8"/>
  <c r="F109" i="53" s="1"/>
  <c r="F72" i="8"/>
  <c r="E109" i="53" s="1"/>
  <c r="E72" i="8"/>
  <c r="D109" i="53" s="1"/>
  <c r="D72" i="8"/>
  <c r="C109" i="53" s="1"/>
  <c r="I71" i="8"/>
  <c r="H108" i="53" s="1"/>
  <c r="H71" i="8"/>
  <c r="G108" i="53" s="1"/>
  <c r="G71" i="8"/>
  <c r="F108" i="53" s="1"/>
  <c r="F71" i="8"/>
  <c r="E108" i="53" s="1"/>
  <c r="E71" i="8"/>
  <c r="D108" i="53" s="1"/>
  <c r="D71" i="8"/>
  <c r="C108" i="53" s="1"/>
  <c r="I70" i="8"/>
  <c r="H107" i="53" s="1"/>
  <c r="H70" i="8"/>
  <c r="G107" i="53" s="1"/>
  <c r="G70" i="8"/>
  <c r="F107" i="53" s="1"/>
  <c r="F70" i="8"/>
  <c r="E107" i="53" s="1"/>
  <c r="E70" i="8"/>
  <c r="D107" i="53" s="1"/>
  <c r="D70" i="8"/>
  <c r="C107" i="53" s="1"/>
  <c r="I69" i="8"/>
  <c r="H106" i="53" s="1"/>
  <c r="H69" i="8"/>
  <c r="G106" i="53" s="1"/>
  <c r="G69" i="8"/>
  <c r="F106" i="53" s="1"/>
  <c r="F69" i="8"/>
  <c r="E106" i="53" s="1"/>
  <c r="E69" i="8"/>
  <c r="D106" i="53" s="1"/>
  <c r="D69" i="8"/>
  <c r="C106" i="53" s="1"/>
  <c r="I68" i="8"/>
  <c r="H105" i="53" s="1"/>
  <c r="H68" i="8"/>
  <c r="G105" i="53" s="1"/>
  <c r="G68" i="8"/>
  <c r="F105" i="53" s="1"/>
  <c r="F68" i="8"/>
  <c r="E105" i="53" s="1"/>
  <c r="E68" i="8"/>
  <c r="D105" i="53" s="1"/>
  <c r="D68" i="8"/>
  <c r="C105" i="53" s="1"/>
  <c r="I67" i="8"/>
  <c r="H104" i="53" s="1"/>
  <c r="H67" i="8"/>
  <c r="G104" i="53" s="1"/>
  <c r="G67" i="8"/>
  <c r="F104" i="53" s="1"/>
  <c r="F67" i="8"/>
  <c r="E104" i="53" s="1"/>
  <c r="E67" i="8"/>
  <c r="D104" i="53" s="1"/>
  <c r="D67" i="8"/>
  <c r="C104" i="53" s="1"/>
  <c r="I66" i="8"/>
  <c r="H103" i="53" s="1"/>
  <c r="H66" i="8"/>
  <c r="G103" i="53" s="1"/>
  <c r="G66" i="8"/>
  <c r="F103" i="53" s="1"/>
  <c r="F66" i="8"/>
  <c r="E103" i="53" s="1"/>
  <c r="E66" i="8"/>
  <c r="D103" i="53" s="1"/>
  <c r="D66" i="8"/>
  <c r="C103" i="53" s="1"/>
  <c r="I61" i="8"/>
  <c r="H101" i="53" s="1"/>
  <c r="H61" i="8"/>
  <c r="G101" i="53" s="1"/>
  <c r="G61" i="8"/>
  <c r="F101" i="53" s="1"/>
  <c r="F61" i="8"/>
  <c r="E101" i="53" s="1"/>
  <c r="E61" i="8"/>
  <c r="D101" i="53" s="1"/>
  <c r="D61" i="8"/>
  <c r="C101" i="53" s="1"/>
  <c r="I60" i="8"/>
  <c r="H100" i="53" s="1"/>
  <c r="H60" i="8"/>
  <c r="G100" i="53" s="1"/>
  <c r="G60" i="8"/>
  <c r="F100" i="53" s="1"/>
  <c r="F60" i="8"/>
  <c r="E100" i="53" s="1"/>
  <c r="E60" i="8"/>
  <c r="D100" i="53" s="1"/>
  <c r="D60" i="8"/>
  <c r="C100" i="53" s="1"/>
  <c r="I59" i="8"/>
  <c r="H99" i="53" s="1"/>
  <c r="H59" i="8"/>
  <c r="G99" i="53" s="1"/>
  <c r="G59" i="8"/>
  <c r="F99" i="53" s="1"/>
  <c r="F59" i="8"/>
  <c r="E99" i="53" s="1"/>
  <c r="E59" i="8"/>
  <c r="D99" i="53" s="1"/>
  <c r="D59" i="8"/>
  <c r="C99" i="53" s="1"/>
  <c r="I58" i="8"/>
  <c r="H98" i="53" s="1"/>
  <c r="H58" i="8"/>
  <c r="G98" i="53" s="1"/>
  <c r="G58" i="8"/>
  <c r="F98" i="53" s="1"/>
  <c r="F58" i="8"/>
  <c r="E98" i="53" s="1"/>
  <c r="E58" i="8"/>
  <c r="D98" i="53" s="1"/>
  <c r="D58" i="8"/>
  <c r="C98" i="53" s="1"/>
  <c r="I57" i="8"/>
  <c r="H97" i="53" s="1"/>
  <c r="H57" i="8"/>
  <c r="G97" i="53" s="1"/>
  <c r="G57" i="8"/>
  <c r="F97" i="53" s="1"/>
  <c r="F57" i="8"/>
  <c r="E97" i="53" s="1"/>
  <c r="E57" i="8"/>
  <c r="D97" i="53" s="1"/>
  <c r="D57" i="8"/>
  <c r="C97" i="53" s="1"/>
  <c r="I56" i="8"/>
  <c r="H96" i="53" s="1"/>
  <c r="H56" i="8"/>
  <c r="G96" i="53" s="1"/>
  <c r="G56" i="8"/>
  <c r="F96" i="53" s="1"/>
  <c r="F56" i="8"/>
  <c r="E96" i="53" s="1"/>
  <c r="E56" i="8"/>
  <c r="D96" i="53" s="1"/>
  <c r="D56" i="8"/>
  <c r="C96" i="53" s="1"/>
  <c r="I55" i="8"/>
  <c r="H95" i="53" s="1"/>
  <c r="H55" i="8"/>
  <c r="G95" i="53" s="1"/>
  <c r="G55" i="8"/>
  <c r="F95" i="53" s="1"/>
  <c r="F55" i="8"/>
  <c r="E95" i="53" s="1"/>
  <c r="E55" i="8"/>
  <c r="D95" i="53" s="1"/>
  <c r="D55" i="8"/>
  <c r="C95" i="53" s="1"/>
  <c r="I54" i="8"/>
  <c r="H94" i="53" s="1"/>
  <c r="H54" i="8"/>
  <c r="G94" i="53" s="1"/>
  <c r="G54" i="8"/>
  <c r="F94" i="53" s="1"/>
  <c r="F54" i="8"/>
  <c r="E94" i="53" s="1"/>
  <c r="E54" i="8"/>
  <c r="D94" i="53" s="1"/>
  <c r="D54" i="8"/>
  <c r="C94" i="53" s="1"/>
  <c r="I53" i="8"/>
  <c r="H93" i="53" s="1"/>
  <c r="H53" i="8"/>
  <c r="G93" i="53" s="1"/>
  <c r="G53" i="8"/>
  <c r="F93" i="53" s="1"/>
  <c r="F53" i="8"/>
  <c r="E93" i="53" s="1"/>
  <c r="E53" i="8"/>
  <c r="D93" i="53" s="1"/>
  <c r="D53" i="8"/>
  <c r="C93" i="53" s="1"/>
  <c r="I52" i="8"/>
  <c r="H92" i="53" s="1"/>
  <c r="H52" i="8"/>
  <c r="G92" i="53" s="1"/>
  <c r="G52" i="8"/>
  <c r="F92" i="53" s="1"/>
  <c r="F52" i="8"/>
  <c r="E92" i="53" s="1"/>
  <c r="E52" i="8"/>
  <c r="D92" i="53" s="1"/>
  <c r="D52" i="8"/>
  <c r="C92" i="53" s="1"/>
  <c r="I47" i="8"/>
  <c r="H90" i="53" s="1"/>
  <c r="H47" i="8"/>
  <c r="G90" i="53" s="1"/>
  <c r="G47" i="8"/>
  <c r="F90" i="53" s="1"/>
  <c r="F47" i="8"/>
  <c r="E90" i="53" s="1"/>
  <c r="E47" i="8"/>
  <c r="D90" i="53" s="1"/>
  <c r="D47" i="8"/>
  <c r="C90" i="53" s="1"/>
  <c r="I46" i="8"/>
  <c r="H89" i="53" s="1"/>
  <c r="H46" i="8"/>
  <c r="G89" i="53" s="1"/>
  <c r="G46" i="8"/>
  <c r="F89" i="53" s="1"/>
  <c r="F46" i="8"/>
  <c r="E89" i="53" s="1"/>
  <c r="E46" i="8"/>
  <c r="D89" i="53" s="1"/>
  <c r="D46" i="8"/>
  <c r="C89" i="53" s="1"/>
  <c r="I45" i="8"/>
  <c r="H88" i="53" s="1"/>
  <c r="H45" i="8"/>
  <c r="G88" i="53" s="1"/>
  <c r="G45" i="8"/>
  <c r="F88" i="53" s="1"/>
  <c r="F45" i="8"/>
  <c r="E88" i="53" s="1"/>
  <c r="E45" i="8"/>
  <c r="D88" i="53" s="1"/>
  <c r="D45" i="8"/>
  <c r="C88" i="53" s="1"/>
  <c r="I44" i="8"/>
  <c r="H87" i="53" s="1"/>
  <c r="H44" i="8"/>
  <c r="G87" i="53" s="1"/>
  <c r="G44" i="8"/>
  <c r="F87" i="53" s="1"/>
  <c r="F44" i="8"/>
  <c r="E87" i="53" s="1"/>
  <c r="E44" i="8"/>
  <c r="D87" i="53" s="1"/>
  <c r="D44" i="8"/>
  <c r="C87" i="53" s="1"/>
  <c r="I43" i="8"/>
  <c r="H86" i="53" s="1"/>
  <c r="H43" i="8"/>
  <c r="G86" i="53" s="1"/>
  <c r="G43" i="8"/>
  <c r="F86" i="53" s="1"/>
  <c r="F43" i="8"/>
  <c r="E86" i="53" s="1"/>
  <c r="E43" i="8"/>
  <c r="D86" i="53" s="1"/>
  <c r="D43" i="8"/>
  <c r="C86" i="53" s="1"/>
  <c r="I42" i="8"/>
  <c r="H85" i="53" s="1"/>
  <c r="H42" i="8"/>
  <c r="G85" i="53" s="1"/>
  <c r="G42" i="8"/>
  <c r="F85" i="53" s="1"/>
  <c r="F42" i="8"/>
  <c r="E85" i="53" s="1"/>
  <c r="E42" i="8"/>
  <c r="D85" i="53" s="1"/>
  <c r="D42" i="8"/>
  <c r="C85" i="53" s="1"/>
  <c r="I41" i="8"/>
  <c r="H84" i="53" s="1"/>
  <c r="H41" i="8"/>
  <c r="G84" i="53" s="1"/>
  <c r="G41" i="8"/>
  <c r="F84" i="53" s="1"/>
  <c r="F41" i="8"/>
  <c r="E84" i="53" s="1"/>
  <c r="E41" i="8"/>
  <c r="D84" i="53" s="1"/>
  <c r="D41" i="8"/>
  <c r="C84" i="53" s="1"/>
  <c r="I40" i="8"/>
  <c r="H83" i="53" s="1"/>
  <c r="H40" i="8"/>
  <c r="G83" i="53" s="1"/>
  <c r="G40" i="8"/>
  <c r="F83" i="53" s="1"/>
  <c r="F40" i="8"/>
  <c r="E83" i="53" s="1"/>
  <c r="E40" i="8"/>
  <c r="D83" i="53" s="1"/>
  <c r="D40" i="8"/>
  <c r="C83" i="53" s="1"/>
  <c r="I39" i="8"/>
  <c r="H82" i="53" s="1"/>
  <c r="H39" i="8"/>
  <c r="G82" i="53" s="1"/>
  <c r="G39" i="8"/>
  <c r="F82" i="53" s="1"/>
  <c r="F39" i="8"/>
  <c r="E82" i="53" s="1"/>
  <c r="E39" i="8"/>
  <c r="D82" i="53" s="1"/>
  <c r="D39" i="8"/>
  <c r="C82" i="53" s="1"/>
  <c r="I38" i="8"/>
  <c r="H81" i="53" s="1"/>
  <c r="H38" i="8"/>
  <c r="G81" i="53" s="1"/>
  <c r="G38" i="8"/>
  <c r="F81" i="53" s="1"/>
  <c r="F38" i="8"/>
  <c r="E81" i="53" s="1"/>
  <c r="E38" i="8"/>
  <c r="D81" i="53" s="1"/>
  <c r="D38" i="8"/>
  <c r="C81" i="53" s="1"/>
  <c r="I33" i="8"/>
  <c r="H79" i="53" s="1"/>
  <c r="H33" i="8"/>
  <c r="G79" i="53" s="1"/>
  <c r="G33" i="8"/>
  <c r="F79" i="53" s="1"/>
  <c r="F33" i="8"/>
  <c r="E79" i="53" s="1"/>
  <c r="E33" i="8"/>
  <c r="D79" i="53" s="1"/>
  <c r="D33" i="8"/>
  <c r="C79" i="53" s="1"/>
  <c r="I32" i="8"/>
  <c r="H78" i="53" s="1"/>
  <c r="H32" i="8"/>
  <c r="G78" i="53" s="1"/>
  <c r="G32" i="8"/>
  <c r="F78" i="53" s="1"/>
  <c r="F32" i="8"/>
  <c r="E78" i="53" s="1"/>
  <c r="E32" i="8"/>
  <c r="D78" i="53" s="1"/>
  <c r="D32" i="8"/>
  <c r="C78" i="53" s="1"/>
  <c r="I31" i="8"/>
  <c r="H77" i="53" s="1"/>
  <c r="H31" i="8"/>
  <c r="G77" i="53" s="1"/>
  <c r="G31" i="8"/>
  <c r="F77" i="53" s="1"/>
  <c r="F31" i="8"/>
  <c r="E77" i="53" s="1"/>
  <c r="E31" i="8"/>
  <c r="D77" i="53" s="1"/>
  <c r="D31" i="8"/>
  <c r="C77" i="53" s="1"/>
  <c r="I30" i="8"/>
  <c r="H76" i="53" s="1"/>
  <c r="H30" i="8"/>
  <c r="G76" i="53" s="1"/>
  <c r="G30" i="8"/>
  <c r="F76" i="53" s="1"/>
  <c r="F30" i="8"/>
  <c r="E76" i="53" s="1"/>
  <c r="E30" i="8"/>
  <c r="D76" i="53" s="1"/>
  <c r="D30" i="8"/>
  <c r="C76" i="53" s="1"/>
  <c r="I29" i="8"/>
  <c r="H75" i="53" s="1"/>
  <c r="H29" i="8"/>
  <c r="G75" i="53" s="1"/>
  <c r="G29" i="8"/>
  <c r="F75" i="53" s="1"/>
  <c r="F29" i="8"/>
  <c r="E75" i="53" s="1"/>
  <c r="E29" i="8"/>
  <c r="D75" i="53" s="1"/>
  <c r="D29" i="8"/>
  <c r="C75" i="53" s="1"/>
  <c r="I28" i="8"/>
  <c r="H74" i="53" s="1"/>
  <c r="H28" i="8"/>
  <c r="G74" i="53" s="1"/>
  <c r="G28" i="8"/>
  <c r="F74" i="53" s="1"/>
  <c r="F28" i="8"/>
  <c r="E74" i="53" s="1"/>
  <c r="E28" i="8"/>
  <c r="D74" i="53" s="1"/>
  <c r="D28" i="8"/>
  <c r="C74" i="53" s="1"/>
  <c r="I27" i="8"/>
  <c r="H73" i="53" s="1"/>
  <c r="H27" i="8"/>
  <c r="G73" i="53" s="1"/>
  <c r="G27" i="8"/>
  <c r="F73" i="53" s="1"/>
  <c r="F27" i="8"/>
  <c r="E73" i="53" s="1"/>
  <c r="E27" i="8"/>
  <c r="D73" i="53" s="1"/>
  <c r="D27" i="8"/>
  <c r="C73" i="53" s="1"/>
  <c r="I26" i="8"/>
  <c r="H72" i="53" s="1"/>
  <c r="H26" i="8"/>
  <c r="G72" i="53" s="1"/>
  <c r="G26" i="8"/>
  <c r="F72" i="53" s="1"/>
  <c r="F26" i="8"/>
  <c r="E72" i="53" s="1"/>
  <c r="E26" i="8"/>
  <c r="D72" i="53" s="1"/>
  <c r="D26" i="8"/>
  <c r="C72" i="53" s="1"/>
  <c r="I25" i="8"/>
  <c r="H71" i="53" s="1"/>
  <c r="H25" i="8"/>
  <c r="G71" i="53" s="1"/>
  <c r="G25" i="8"/>
  <c r="F71" i="53" s="1"/>
  <c r="F25" i="8"/>
  <c r="E71" i="53" s="1"/>
  <c r="E25" i="8"/>
  <c r="D71" i="53" s="1"/>
  <c r="D25" i="8"/>
  <c r="C71" i="53" s="1"/>
  <c r="I24" i="8"/>
  <c r="H70" i="53" s="1"/>
  <c r="H24" i="8"/>
  <c r="G70" i="53" s="1"/>
  <c r="G24" i="8"/>
  <c r="F70" i="53" s="1"/>
  <c r="F24" i="8"/>
  <c r="E70" i="53" s="1"/>
  <c r="E24" i="8"/>
  <c r="D70" i="53" s="1"/>
  <c r="D24" i="8"/>
  <c r="C70" i="53" s="1"/>
  <c r="I19" i="8"/>
  <c r="H68" i="53" s="1"/>
  <c r="H19" i="8"/>
  <c r="G68" i="53" s="1"/>
  <c r="G19" i="8"/>
  <c r="F68" i="53" s="1"/>
  <c r="F19" i="8"/>
  <c r="E68" i="53" s="1"/>
  <c r="E19" i="8"/>
  <c r="D68" i="53" s="1"/>
  <c r="D19" i="8"/>
  <c r="C68" i="53" s="1"/>
  <c r="I18" i="8"/>
  <c r="H67" i="53" s="1"/>
  <c r="H18" i="8"/>
  <c r="G67" i="53" s="1"/>
  <c r="G18" i="8"/>
  <c r="F67" i="53" s="1"/>
  <c r="F18" i="8"/>
  <c r="E67" i="53" s="1"/>
  <c r="E18" i="8"/>
  <c r="D67" i="53" s="1"/>
  <c r="D18" i="8"/>
  <c r="C67" i="53" s="1"/>
  <c r="I17" i="8"/>
  <c r="H66" i="53" s="1"/>
  <c r="H17" i="8"/>
  <c r="G66" i="53" s="1"/>
  <c r="G17" i="8"/>
  <c r="F66" i="53" s="1"/>
  <c r="F17" i="8"/>
  <c r="E66" i="53" s="1"/>
  <c r="E17" i="8"/>
  <c r="D66" i="53" s="1"/>
  <c r="D17" i="8"/>
  <c r="C66" i="53" s="1"/>
  <c r="I16" i="8"/>
  <c r="H65" i="53" s="1"/>
  <c r="H16" i="8"/>
  <c r="G65" i="53" s="1"/>
  <c r="G16" i="8"/>
  <c r="F65" i="53" s="1"/>
  <c r="F16" i="8"/>
  <c r="E65" i="53" s="1"/>
  <c r="E16" i="8"/>
  <c r="D65" i="53" s="1"/>
  <c r="D16" i="8"/>
  <c r="C65" i="53" s="1"/>
  <c r="I15" i="8"/>
  <c r="H64" i="53" s="1"/>
  <c r="H15" i="8"/>
  <c r="G64" i="53" s="1"/>
  <c r="G15" i="8"/>
  <c r="F64" i="53" s="1"/>
  <c r="F15" i="8"/>
  <c r="E64" i="53" s="1"/>
  <c r="E15" i="8"/>
  <c r="D64" i="53" s="1"/>
  <c r="D15" i="8"/>
  <c r="C64" i="53" s="1"/>
  <c r="I14" i="8"/>
  <c r="H63" i="53" s="1"/>
  <c r="H14" i="8"/>
  <c r="G63" i="53" s="1"/>
  <c r="G14" i="8"/>
  <c r="F63" i="53" s="1"/>
  <c r="F14" i="8"/>
  <c r="E63" i="53" s="1"/>
  <c r="E14" i="8"/>
  <c r="D63" i="53" s="1"/>
  <c r="D14" i="8"/>
  <c r="C63" i="53" s="1"/>
  <c r="I13" i="8"/>
  <c r="H62" i="53" s="1"/>
  <c r="H13" i="8"/>
  <c r="G62" i="53" s="1"/>
  <c r="G13" i="8"/>
  <c r="F62" i="53" s="1"/>
  <c r="F13" i="8"/>
  <c r="E62" i="53" s="1"/>
  <c r="E13" i="8"/>
  <c r="D62" i="53" s="1"/>
  <c r="D13" i="8"/>
  <c r="C62" i="53" s="1"/>
  <c r="I12" i="8"/>
  <c r="H61" i="53" s="1"/>
  <c r="H12" i="8"/>
  <c r="G61" i="53" s="1"/>
  <c r="G12" i="8"/>
  <c r="F61" i="53" s="1"/>
  <c r="F12" i="8"/>
  <c r="E61" i="53" s="1"/>
  <c r="E12" i="8"/>
  <c r="D61" i="53" s="1"/>
  <c r="D12" i="8"/>
  <c r="C61" i="53" s="1"/>
  <c r="I11" i="8"/>
  <c r="H60" i="53" s="1"/>
  <c r="H11" i="8"/>
  <c r="G60" i="53" s="1"/>
  <c r="G11" i="8"/>
  <c r="F60" i="53" s="1"/>
  <c r="F11" i="8"/>
  <c r="E60" i="53" s="1"/>
  <c r="E11" i="8"/>
  <c r="D60" i="53" s="1"/>
  <c r="D11" i="8"/>
  <c r="C60" i="53" s="1"/>
  <c r="I10" i="8"/>
  <c r="H59" i="53" s="1"/>
  <c r="H10" i="8"/>
  <c r="G59" i="53" s="1"/>
  <c r="G10" i="8"/>
  <c r="F59" i="53" s="1"/>
  <c r="F10" i="8"/>
  <c r="E59" i="53" s="1"/>
  <c r="E10" i="8"/>
  <c r="D59" i="53" s="1"/>
  <c r="D10" i="8"/>
  <c r="C59" i="53" s="1"/>
  <c r="I75" i="7"/>
  <c r="P112" i="53" s="1"/>
  <c r="H75" i="7"/>
  <c r="O112" i="53" s="1"/>
  <c r="G75" i="7"/>
  <c r="N112" i="53" s="1"/>
  <c r="F75" i="7"/>
  <c r="M112" i="53" s="1"/>
  <c r="E75" i="7"/>
  <c r="L112" i="53" s="1"/>
  <c r="D75" i="7"/>
  <c r="K112" i="53" s="1"/>
  <c r="I74" i="7"/>
  <c r="P111" i="53" s="1"/>
  <c r="H74" i="7"/>
  <c r="O111" i="53" s="1"/>
  <c r="G74" i="7"/>
  <c r="N111" i="53" s="1"/>
  <c r="F74" i="7"/>
  <c r="M111" i="53" s="1"/>
  <c r="E74" i="7"/>
  <c r="L111" i="53" s="1"/>
  <c r="D74" i="7"/>
  <c r="K111" i="53" s="1"/>
  <c r="I73" i="7"/>
  <c r="P110" i="53" s="1"/>
  <c r="H73" i="7"/>
  <c r="O110" i="53" s="1"/>
  <c r="G73" i="7"/>
  <c r="N110" i="53" s="1"/>
  <c r="F73" i="7"/>
  <c r="M110" i="53" s="1"/>
  <c r="E73" i="7"/>
  <c r="L110" i="53" s="1"/>
  <c r="D73" i="7"/>
  <c r="K110" i="53" s="1"/>
  <c r="I72" i="7"/>
  <c r="P109" i="53" s="1"/>
  <c r="H72" i="7"/>
  <c r="O109" i="53" s="1"/>
  <c r="G72" i="7"/>
  <c r="N109" i="53" s="1"/>
  <c r="F72" i="7"/>
  <c r="M109" i="53" s="1"/>
  <c r="E72" i="7"/>
  <c r="L109" i="53" s="1"/>
  <c r="D72" i="7"/>
  <c r="K109" i="53" s="1"/>
  <c r="I71" i="7"/>
  <c r="P108" i="53" s="1"/>
  <c r="H71" i="7"/>
  <c r="O108" i="53" s="1"/>
  <c r="G71" i="7"/>
  <c r="N108" i="53" s="1"/>
  <c r="F71" i="7"/>
  <c r="M108" i="53" s="1"/>
  <c r="E71" i="7"/>
  <c r="L108" i="53" s="1"/>
  <c r="D71" i="7"/>
  <c r="K108" i="53" s="1"/>
  <c r="I70" i="7"/>
  <c r="P107" i="53" s="1"/>
  <c r="H70" i="7"/>
  <c r="O107" i="53" s="1"/>
  <c r="G70" i="7"/>
  <c r="N107" i="53" s="1"/>
  <c r="F70" i="7"/>
  <c r="M107" i="53" s="1"/>
  <c r="E70" i="7"/>
  <c r="L107" i="53" s="1"/>
  <c r="D70" i="7"/>
  <c r="K107" i="53" s="1"/>
  <c r="I69" i="7"/>
  <c r="P106" i="53" s="1"/>
  <c r="H69" i="7"/>
  <c r="O106" i="53" s="1"/>
  <c r="G69" i="7"/>
  <c r="N106" i="53" s="1"/>
  <c r="F69" i="7"/>
  <c r="M106" i="53" s="1"/>
  <c r="E69" i="7"/>
  <c r="L106" i="53" s="1"/>
  <c r="D69" i="7"/>
  <c r="K106" i="53" s="1"/>
  <c r="I68" i="7"/>
  <c r="P105" i="53" s="1"/>
  <c r="H68" i="7"/>
  <c r="O105" i="53" s="1"/>
  <c r="G68" i="7"/>
  <c r="N105" i="53" s="1"/>
  <c r="F68" i="7"/>
  <c r="M105" i="53" s="1"/>
  <c r="E68" i="7"/>
  <c r="L105" i="53" s="1"/>
  <c r="D68" i="7"/>
  <c r="K105" i="53" s="1"/>
  <c r="I67" i="7"/>
  <c r="P104" i="53" s="1"/>
  <c r="H67" i="7"/>
  <c r="O104" i="53" s="1"/>
  <c r="G67" i="7"/>
  <c r="N104" i="53" s="1"/>
  <c r="F67" i="7"/>
  <c r="M104" i="53" s="1"/>
  <c r="E67" i="7"/>
  <c r="L104" i="53" s="1"/>
  <c r="D67" i="7"/>
  <c r="K104" i="53" s="1"/>
  <c r="I66" i="7"/>
  <c r="P103" i="53" s="1"/>
  <c r="H66" i="7"/>
  <c r="O103" i="53" s="1"/>
  <c r="G66" i="7"/>
  <c r="N103" i="53" s="1"/>
  <c r="F66" i="7"/>
  <c r="M103" i="53" s="1"/>
  <c r="E66" i="7"/>
  <c r="L103" i="53" s="1"/>
  <c r="D66" i="7"/>
  <c r="K103" i="53" s="1"/>
  <c r="I61" i="7"/>
  <c r="P101" i="53" s="1"/>
  <c r="H61" i="7"/>
  <c r="O101" i="53" s="1"/>
  <c r="G61" i="7"/>
  <c r="N101" i="53" s="1"/>
  <c r="F61" i="7"/>
  <c r="M101" i="53" s="1"/>
  <c r="E61" i="7"/>
  <c r="L101" i="53" s="1"/>
  <c r="D61" i="7"/>
  <c r="K101" i="53" s="1"/>
  <c r="I60" i="7"/>
  <c r="P100" i="53" s="1"/>
  <c r="H60" i="7"/>
  <c r="O100" i="53" s="1"/>
  <c r="G60" i="7"/>
  <c r="N100" i="53" s="1"/>
  <c r="F60" i="7"/>
  <c r="M100" i="53" s="1"/>
  <c r="E60" i="7"/>
  <c r="L100" i="53" s="1"/>
  <c r="D60" i="7"/>
  <c r="K100" i="53" s="1"/>
  <c r="I59" i="7"/>
  <c r="P99" i="53" s="1"/>
  <c r="H59" i="7"/>
  <c r="O99" i="53" s="1"/>
  <c r="G59" i="7"/>
  <c r="N99" i="53" s="1"/>
  <c r="F59" i="7"/>
  <c r="M99" i="53" s="1"/>
  <c r="E59" i="7"/>
  <c r="L99" i="53" s="1"/>
  <c r="D59" i="7"/>
  <c r="K99" i="53" s="1"/>
  <c r="I58" i="7"/>
  <c r="P98" i="53" s="1"/>
  <c r="H58" i="7"/>
  <c r="O98" i="53" s="1"/>
  <c r="G58" i="7"/>
  <c r="N98" i="53" s="1"/>
  <c r="F58" i="7"/>
  <c r="M98" i="53" s="1"/>
  <c r="E58" i="7"/>
  <c r="L98" i="53" s="1"/>
  <c r="D58" i="7"/>
  <c r="K98" i="53" s="1"/>
  <c r="I57" i="7"/>
  <c r="P97" i="53" s="1"/>
  <c r="H57" i="7"/>
  <c r="O97" i="53" s="1"/>
  <c r="G57" i="7"/>
  <c r="N97" i="53" s="1"/>
  <c r="F57" i="7"/>
  <c r="M97" i="53" s="1"/>
  <c r="E57" i="7"/>
  <c r="L97" i="53" s="1"/>
  <c r="D57" i="7"/>
  <c r="K97" i="53" s="1"/>
  <c r="I56" i="7"/>
  <c r="P96" i="53" s="1"/>
  <c r="H56" i="7"/>
  <c r="O96" i="53" s="1"/>
  <c r="G56" i="7"/>
  <c r="N96" i="53" s="1"/>
  <c r="F56" i="7"/>
  <c r="M96" i="53" s="1"/>
  <c r="E56" i="7"/>
  <c r="L96" i="53" s="1"/>
  <c r="D56" i="7"/>
  <c r="K96" i="53" s="1"/>
  <c r="I55" i="7"/>
  <c r="P95" i="53" s="1"/>
  <c r="H55" i="7"/>
  <c r="O95" i="53" s="1"/>
  <c r="G55" i="7"/>
  <c r="N95" i="53" s="1"/>
  <c r="F55" i="7"/>
  <c r="M95" i="53" s="1"/>
  <c r="E55" i="7"/>
  <c r="L95" i="53" s="1"/>
  <c r="D55" i="7"/>
  <c r="K95" i="53" s="1"/>
  <c r="I54" i="7"/>
  <c r="P94" i="53" s="1"/>
  <c r="H54" i="7"/>
  <c r="O94" i="53" s="1"/>
  <c r="G54" i="7"/>
  <c r="N94" i="53" s="1"/>
  <c r="F54" i="7"/>
  <c r="M94" i="53" s="1"/>
  <c r="E54" i="7"/>
  <c r="L94" i="53" s="1"/>
  <c r="D54" i="7"/>
  <c r="K94" i="53" s="1"/>
  <c r="I53" i="7"/>
  <c r="P93" i="53" s="1"/>
  <c r="H53" i="7"/>
  <c r="O93" i="53" s="1"/>
  <c r="G53" i="7"/>
  <c r="N93" i="53" s="1"/>
  <c r="F53" i="7"/>
  <c r="M93" i="53" s="1"/>
  <c r="E53" i="7"/>
  <c r="L93" i="53" s="1"/>
  <c r="D53" i="7"/>
  <c r="K93" i="53" s="1"/>
  <c r="I52" i="7"/>
  <c r="P92" i="53" s="1"/>
  <c r="H52" i="7"/>
  <c r="O92" i="53" s="1"/>
  <c r="G52" i="7"/>
  <c r="N92" i="53" s="1"/>
  <c r="F52" i="7"/>
  <c r="M92" i="53" s="1"/>
  <c r="E52" i="7"/>
  <c r="L92" i="53" s="1"/>
  <c r="D52" i="7"/>
  <c r="K92" i="53" s="1"/>
  <c r="I47" i="7"/>
  <c r="P90" i="53" s="1"/>
  <c r="H47" i="7"/>
  <c r="O90" i="53" s="1"/>
  <c r="G47" i="7"/>
  <c r="N90" i="53" s="1"/>
  <c r="F47" i="7"/>
  <c r="M90" i="53" s="1"/>
  <c r="E47" i="7"/>
  <c r="L90" i="53" s="1"/>
  <c r="D47" i="7"/>
  <c r="K90" i="53" s="1"/>
  <c r="I46" i="7"/>
  <c r="P89" i="53" s="1"/>
  <c r="H46" i="7"/>
  <c r="O89" i="53" s="1"/>
  <c r="G46" i="7"/>
  <c r="N89" i="53" s="1"/>
  <c r="F46" i="7"/>
  <c r="M89" i="53" s="1"/>
  <c r="E46" i="7"/>
  <c r="L89" i="53" s="1"/>
  <c r="D46" i="7"/>
  <c r="K89" i="53" s="1"/>
  <c r="I45" i="7"/>
  <c r="P88" i="53" s="1"/>
  <c r="H45" i="7"/>
  <c r="O88" i="53" s="1"/>
  <c r="G45" i="7"/>
  <c r="N88" i="53" s="1"/>
  <c r="F45" i="7"/>
  <c r="M88" i="53" s="1"/>
  <c r="E45" i="7"/>
  <c r="L88" i="53" s="1"/>
  <c r="D45" i="7"/>
  <c r="K88" i="53" s="1"/>
  <c r="I44" i="7"/>
  <c r="P87" i="53" s="1"/>
  <c r="H44" i="7"/>
  <c r="O87" i="53" s="1"/>
  <c r="G44" i="7"/>
  <c r="N87" i="53" s="1"/>
  <c r="F44" i="7"/>
  <c r="M87" i="53" s="1"/>
  <c r="E44" i="7"/>
  <c r="L87" i="53" s="1"/>
  <c r="D44" i="7"/>
  <c r="K87" i="53" s="1"/>
  <c r="I43" i="7"/>
  <c r="P86" i="53" s="1"/>
  <c r="H43" i="7"/>
  <c r="O86" i="53" s="1"/>
  <c r="G43" i="7"/>
  <c r="N86" i="53" s="1"/>
  <c r="F43" i="7"/>
  <c r="M86" i="53" s="1"/>
  <c r="E43" i="7"/>
  <c r="L86" i="53" s="1"/>
  <c r="D43" i="7"/>
  <c r="K86" i="53" s="1"/>
  <c r="I42" i="7"/>
  <c r="P85" i="53" s="1"/>
  <c r="H42" i="7"/>
  <c r="O85" i="53" s="1"/>
  <c r="G42" i="7"/>
  <c r="N85" i="53" s="1"/>
  <c r="F42" i="7"/>
  <c r="M85" i="53" s="1"/>
  <c r="E42" i="7"/>
  <c r="L85" i="53" s="1"/>
  <c r="D42" i="7"/>
  <c r="K85" i="53" s="1"/>
  <c r="I41" i="7"/>
  <c r="P84" i="53" s="1"/>
  <c r="H41" i="7"/>
  <c r="O84" i="53" s="1"/>
  <c r="G41" i="7"/>
  <c r="N84" i="53" s="1"/>
  <c r="F41" i="7"/>
  <c r="M84" i="53" s="1"/>
  <c r="E41" i="7"/>
  <c r="L84" i="53" s="1"/>
  <c r="D41" i="7"/>
  <c r="K84" i="53" s="1"/>
  <c r="I40" i="7"/>
  <c r="P83" i="53" s="1"/>
  <c r="H40" i="7"/>
  <c r="O83" i="53" s="1"/>
  <c r="G40" i="7"/>
  <c r="N83" i="53" s="1"/>
  <c r="F40" i="7"/>
  <c r="M83" i="53" s="1"/>
  <c r="E40" i="7"/>
  <c r="L83" i="53" s="1"/>
  <c r="D40" i="7"/>
  <c r="K83" i="53" s="1"/>
  <c r="I39" i="7"/>
  <c r="P82" i="53" s="1"/>
  <c r="H39" i="7"/>
  <c r="O82" i="53" s="1"/>
  <c r="G39" i="7"/>
  <c r="N82" i="53" s="1"/>
  <c r="F39" i="7"/>
  <c r="M82" i="53" s="1"/>
  <c r="E39" i="7"/>
  <c r="L82" i="53" s="1"/>
  <c r="D39" i="7"/>
  <c r="K82" i="53" s="1"/>
  <c r="I38" i="7"/>
  <c r="P81" i="53" s="1"/>
  <c r="H38" i="7"/>
  <c r="O81" i="53" s="1"/>
  <c r="G38" i="7"/>
  <c r="N81" i="53" s="1"/>
  <c r="F38" i="7"/>
  <c r="M81" i="53" s="1"/>
  <c r="E38" i="7"/>
  <c r="L81" i="53" s="1"/>
  <c r="D38" i="7"/>
  <c r="K81" i="53" s="1"/>
  <c r="I33" i="7"/>
  <c r="P79" i="53" s="1"/>
  <c r="H33" i="7"/>
  <c r="O79" i="53" s="1"/>
  <c r="G33" i="7"/>
  <c r="N79" i="53" s="1"/>
  <c r="F33" i="7"/>
  <c r="M79" i="53" s="1"/>
  <c r="E33" i="7"/>
  <c r="L79" i="53" s="1"/>
  <c r="D33" i="7"/>
  <c r="K79" i="53" s="1"/>
  <c r="I32" i="7"/>
  <c r="P78" i="53" s="1"/>
  <c r="H32" i="7"/>
  <c r="O78" i="53" s="1"/>
  <c r="G32" i="7"/>
  <c r="N78" i="53" s="1"/>
  <c r="F32" i="7"/>
  <c r="M78" i="53" s="1"/>
  <c r="E32" i="7"/>
  <c r="L78" i="53" s="1"/>
  <c r="D32" i="7"/>
  <c r="K78" i="53" s="1"/>
  <c r="I31" i="7"/>
  <c r="P77" i="53" s="1"/>
  <c r="H31" i="7"/>
  <c r="O77" i="53" s="1"/>
  <c r="G31" i="7"/>
  <c r="N77" i="53" s="1"/>
  <c r="F31" i="7"/>
  <c r="M77" i="53" s="1"/>
  <c r="E31" i="7"/>
  <c r="L77" i="53" s="1"/>
  <c r="D31" i="7"/>
  <c r="K77" i="53" s="1"/>
  <c r="I30" i="7"/>
  <c r="P76" i="53" s="1"/>
  <c r="H30" i="7"/>
  <c r="O76" i="53" s="1"/>
  <c r="G30" i="7"/>
  <c r="N76" i="53" s="1"/>
  <c r="F30" i="7"/>
  <c r="M76" i="53" s="1"/>
  <c r="E30" i="7"/>
  <c r="L76" i="53" s="1"/>
  <c r="D30" i="7"/>
  <c r="K76" i="53" s="1"/>
  <c r="I29" i="7"/>
  <c r="P75" i="53" s="1"/>
  <c r="H29" i="7"/>
  <c r="O75" i="53" s="1"/>
  <c r="G29" i="7"/>
  <c r="N75" i="53" s="1"/>
  <c r="F29" i="7"/>
  <c r="M75" i="53" s="1"/>
  <c r="E29" i="7"/>
  <c r="L75" i="53" s="1"/>
  <c r="D29" i="7"/>
  <c r="K75" i="53" s="1"/>
  <c r="I28" i="7"/>
  <c r="P74" i="53" s="1"/>
  <c r="H28" i="7"/>
  <c r="O74" i="53" s="1"/>
  <c r="G28" i="7"/>
  <c r="N74" i="53" s="1"/>
  <c r="F28" i="7"/>
  <c r="M74" i="53" s="1"/>
  <c r="E28" i="7"/>
  <c r="L74" i="53" s="1"/>
  <c r="D28" i="7"/>
  <c r="K74" i="53" s="1"/>
  <c r="I27" i="7"/>
  <c r="P73" i="53" s="1"/>
  <c r="H27" i="7"/>
  <c r="O73" i="53" s="1"/>
  <c r="G27" i="7"/>
  <c r="N73" i="53" s="1"/>
  <c r="F27" i="7"/>
  <c r="M73" i="53" s="1"/>
  <c r="E27" i="7"/>
  <c r="L73" i="53" s="1"/>
  <c r="D27" i="7"/>
  <c r="K73" i="53" s="1"/>
  <c r="I26" i="7"/>
  <c r="P72" i="53" s="1"/>
  <c r="H26" i="7"/>
  <c r="O72" i="53" s="1"/>
  <c r="G26" i="7"/>
  <c r="N72" i="53" s="1"/>
  <c r="F26" i="7"/>
  <c r="M72" i="53" s="1"/>
  <c r="E26" i="7"/>
  <c r="L72" i="53" s="1"/>
  <c r="D26" i="7"/>
  <c r="K72" i="53" s="1"/>
  <c r="I25" i="7"/>
  <c r="P71" i="53" s="1"/>
  <c r="H25" i="7"/>
  <c r="O71" i="53" s="1"/>
  <c r="G25" i="7"/>
  <c r="N71" i="53" s="1"/>
  <c r="F25" i="7"/>
  <c r="M71" i="53" s="1"/>
  <c r="E25" i="7"/>
  <c r="L71" i="53" s="1"/>
  <c r="D25" i="7"/>
  <c r="K71" i="53" s="1"/>
  <c r="I24" i="7"/>
  <c r="P70" i="53" s="1"/>
  <c r="H24" i="7"/>
  <c r="O70" i="53" s="1"/>
  <c r="G24" i="7"/>
  <c r="N70" i="53" s="1"/>
  <c r="F24" i="7"/>
  <c r="M70" i="53" s="1"/>
  <c r="E24" i="7"/>
  <c r="L70" i="53" s="1"/>
  <c r="D24" i="7"/>
  <c r="K70" i="53" s="1"/>
  <c r="I19" i="7"/>
  <c r="P68" i="53" s="1"/>
  <c r="H19" i="7"/>
  <c r="O68" i="53" s="1"/>
  <c r="G19" i="7"/>
  <c r="N68" i="53" s="1"/>
  <c r="F19" i="7"/>
  <c r="M68" i="53" s="1"/>
  <c r="E19" i="7"/>
  <c r="L68" i="53" s="1"/>
  <c r="D19" i="7"/>
  <c r="K68" i="53" s="1"/>
  <c r="I18" i="7"/>
  <c r="P67" i="53" s="1"/>
  <c r="H18" i="7"/>
  <c r="O67" i="53" s="1"/>
  <c r="G18" i="7"/>
  <c r="N67" i="53" s="1"/>
  <c r="F18" i="7"/>
  <c r="M67" i="53" s="1"/>
  <c r="E18" i="7"/>
  <c r="L67" i="53" s="1"/>
  <c r="D18" i="7"/>
  <c r="K67" i="53" s="1"/>
  <c r="I17" i="7"/>
  <c r="P66" i="53" s="1"/>
  <c r="H17" i="7"/>
  <c r="O66" i="53" s="1"/>
  <c r="G17" i="7"/>
  <c r="N66" i="53" s="1"/>
  <c r="F17" i="7"/>
  <c r="M66" i="53" s="1"/>
  <c r="E17" i="7"/>
  <c r="L66" i="53" s="1"/>
  <c r="D17" i="7"/>
  <c r="K66" i="53" s="1"/>
  <c r="I16" i="7"/>
  <c r="P65" i="53" s="1"/>
  <c r="H16" i="7"/>
  <c r="O65" i="53" s="1"/>
  <c r="G16" i="7"/>
  <c r="N65" i="53" s="1"/>
  <c r="F16" i="7"/>
  <c r="M65" i="53" s="1"/>
  <c r="E16" i="7"/>
  <c r="L65" i="53" s="1"/>
  <c r="D16" i="7"/>
  <c r="K65" i="53" s="1"/>
  <c r="I15" i="7"/>
  <c r="P64" i="53" s="1"/>
  <c r="H15" i="7"/>
  <c r="O64" i="53" s="1"/>
  <c r="G15" i="7"/>
  <c r="N64" i="53" s="1"/>
  <c r="F15" i="7"/>
  <c r="M64" i="53" s="1"/>
  <c r="E15" i="7"/>
  <c r="L64" i="53" s="1"/>
  <c r="D15" i="7"/>
  <c r="K64" i="53" s="1"/>
  <c r="I14" i="7"/>
  <c r="P63" i="53" s="1"/>
  <c r="H14" i="7"/>
  <c r="O63" i="53" s="1"/>
  <c r="G14" i="7"/>
  <c r="N63" i="53" s="1"/>
  <c r="F14" i="7"/>
  <c r="M63" i="53" s="1"/>
  <c r="E14" i="7"/>
  <c r="L63" i="53" s="1"/>
  <c r="D14" i="7"/>
  <c r="K63" i="53" s="1"/>
  <c r="I13" i="7"/>
  <c r="P62" i="53" s="1"/>
  <c r="H13" i="7"/>
  <c r="O62" i="53" s="1"/>
  <c r="G13" i="7"/>
  <c r="N62" i="53" s="1"/>
  <c r="F13" i="7"/>
  <c r="M62" i="53" s="1"/>
  <c r="E13" i="7"/>
  <c r="L62" i="53" s="1"/>
  <c r="D13" i="7"/>
  <c r="K62" i="53" s="1"/>
  <c r="I12" i="7"/>
  <c r="P61" i="53" s="1"/>
  <c r="H12" i="7"/>
  <c r="O61" i="53" s="1"/>
  <c r="G12" i="7"/>
  <c r="N61" i="53" s="1"/>
  <c r="F12" i="7"/>
  <c r="M61" i="53" s="1"/>
  <c r="E12" i="7"/>
  <c r="L61" i="53" s="1"/>
  <c r="D12" i="7"/>
  <c r="K61" i="53" s="1"/>
  <c r="I11" i="7"/>
  <c r="P60" i="53" s="1"/>
  <c r="H11" i="7"/>
  <c r="O60" i="53" s="1"/>
  <c r="G11" i="7"/>
  <c r="N60" i="53" s="1"/>
  <c r="F11" i="7"/>
  <c r="M60" i="53" s="1"/>
  <c r="E11" i="7"/>
  <c r="L60" i="53" s="1"/>
  <c r="D11" i="7"/>
  <c r="K60" i="53" s="1"/>
  <c r="I10" i="7"/>
  <c r="P59" i="53" s="1"/>
  <c r="H10" i="7"/>
  <c r="O59" i="53" s="1"/>
  <c r="G10" i="7"/>
  <c r="N59" i="53" s="1"/>
  <c r="F10" i="7"/>
  <c r="M59" i="53" s="1"/>
  <c r="E10" i="7"/>
  <c r="L59" i="53" s="1"/>
  <c r="D10" i="7"/>
  <c r="K59" i="53" s="1"/>
  <c r="I75" i="6"/>
  <c r="H168" i="53" s="1"/>
  <c r="H75" i="6"/>
  <c r="G168" i="53" s="1"/>
  <c r="G75" i="6"/>
  <c r="F168" i="53" s="1"/>
  <c r="F75" i="6"/>
  <c r="E168" i="53" s="1"/>
  <c r="E75" i="6"/>
  <c r="D168" i="53" s="1"/>
  <c r="D75" i="6"/>
  <c r="C168" i="53" s="1"/>
  <c r="I74" i="6"/>
  <c r="H167" i="53" s="1"/>
  <c r="H74" i="6"/>
  <c r="G167" i="53" s="1"/>
  <c r="G74" i="6"/>
  <c r="F167" i="53" s="1"/>
  <c r="F74" i="6"/>
  <c r="E167" i="53" s="1"/>
  <c r="E74" i="6"/>
  <c r="D167" i="53" s="1"/>
  <c r="D74" i="6"/>
  <c r="C167" i="53" s="1"/>
  <c r="I73" i="6"/>
  <c r="H166" i="53" s="1"/>
  <c r="H73" i="6"/>
  <c r="G166" i="53" s="1"/>
  <c r="G73" i="6"/>
  <c r="F166" i="53" s="1"/>
  <c r="F73" i="6"/>
  <c r="E166" i="53" s="1"/>
  <c r="E73" i="6"/>
  <c r="D166" i="53" s="1"/>
  <c r="D73" i="6"/>
  <c r="C166" i="53" s="1"/>
  <c r="I72" i="6"/>
  <c r="H165" i="53" s="1"/>
  <c r="H72" i="6"/>
  <c r="G165" i="53" s="1"/>
  <c r="G72" i="6"/>
  <c r="F165" i="53" s="1"/>
  <c r="F72" i="6"/>
  <c r="E165" i="53" s="1"/>
  <c r="E72" i="6"/>
  <c r="D165" i="53" s="1"/>
  <c r="D72" i="6"/>
  <c r="C165" i="53" s="1"/>
  <c r="I71" i="6"/>
  <c r="H164" i="53" s="1"/>
  <c r="H71" i="6"/>
  <c r="G164" i="53" s="1"/>
  <c r="G71" i="6"/>
  <c r="F164" i="53" s="1"/>
  <c r="F71" i="6"/>
  <c r="E164" i="53" s="1"/>
  <c r="E71" i="6"/>
  <c r="D164" i="53" s="1"/>
  <c r="D71" i="6"/>
  <c r="C164" i="53" s="1"/>
  <c r="I70" i="6"/>
  <c r="H163" i="53" s="1"/>
  <c r="H70" i="6"/>
  <c r="G163" i="53" s="1"/>
  <c r="G70" i="6"/>
  <c r="F163" i="53" s="1"/>
  <c r="F70" i="6"/>
  <c r="E163" i="53" s="1"/>
  <c r="E70" i="6"/>
  <c r="D163" i="53" s="1"/>
  <c r="D70" i="6"/>
  <c r="C163" i="53" s="1"/>
  <c r="I69" i="6"/>
  <c r="H162" i="53" s="1"/>
  <c r="H69" i="6"/>
  <c r="G162" i="53" s="1"/>
  <c r="G69" i="6"/>
  <c r="F162" i="53" s="1"/>
  <c r="F69" i="6"/>
  <c r="E162" i="53" s="1"/>
  <c r="E69" i="6"/>
  <c r="D162" i="53" s="1"/>
  <c r="D69" i="6"/>
  <c r="C162" i="53" s="1"/>
  <c r="I68" i="6"/>
  <c r="H161" i="53" s="1"/>
  <c r="H68" i="6"/>
  <c r="G161" i="53" s="1"/>
  <c r="G68" i="6"/>
  <c r="F161" i="53" s="1"/>
  <c r="F68" i="6"/>
  <c r="E161" i="53" s="1"/>
  <c r="E68" i="6"/>
  <c r="D161" i="53" s="1"/>
  <c r="D68" i="6"/>
  <c r="C161" i="53" s="1"/>
  <c r="I67" i="6"/>
  <c r="H160" i="53" s="1"/>
  <c r="H67" i="6"/>
  <c r="G160" i="53" s="1"/>
  <c r="G67" i="6"/>
  <c r="F160" i="53" s="1"/>
  <c r="F67" i="6"/>
  <c r="E160" i="53" s="1"/>
  <c r="E67" i="6"/>
  <c r="D160" i="53" s="1"/>
  <c r="D67" i="6"/>
  <c r="C160" i="53" s="1"/>
  <c r="I66" i="6"/>
  <c r="H159" i="53" s="1"/>
  <c r="H66" i="6"/>
  <c r="G159" i="53" s="1"/>
  <c r="G66" i="6"/>
  <c r="F159" i="53" s="1"/>
  <c r="F66" i="6"/>
  <c r="E159" i="53" s="1"/>
  <c r="E66" i="6"/>
  <c r="D159" i="53" s="1"/>
  <c r="D66" i="6"/>
  <c r="C159" i="53" s="1"/>
  <c r="I61" i="6"/>
  <c r="H157" i="53" s="1"/>
  <c r="H61" i="6"/>
  <c r="G157" i="53" s="1"/>
  <c r="G61" i="6"/>
  <c r="F157" i="53" s="1"/>
  <c r="F61" i="6"/>
  <c r="E157" i="53" s="1"/>
  <c r="E61" i="6"/>
  <c r="D157" i="53" s="1"/>
  <c r="D61" i="6"/>
  <c r="C157" i="53" s="1"/>
  <c r="I60" i="6"/>
  <c r="H156" i="53" s="1"/>
  <c r="H60" i="6"/>
  <c r="G156" i="53" s="1"/>
  <c r="G60" i="6"/>
  <c r="F156" i="53" s="1"/>
  <c r="F60" i="6"/>
  <c r="E156" i="53" s="1"/>
  <c r="E60" i="6"/>
  <c r="D156" i="53" s="1"/>
  <c r="D60" i="6"/>
  <c r="C156" i="53" s="1"/>
  <c r="I59" i="6"/>
  <c r="H155" i="53" s="1"/>
  <c r="H59" i="6"/>
  <c r="G155" i="53" s="1"/>
  <c r="G59" i="6"/>
  <c r="F155" i="53" s="1"/>
  <c r="F59" i="6"/>
  <c r="E155" i="53" s="1"/>
  <c r="E59" i="6"/>
  <c r="D155" i="53" s="1"/>
  <c r="D59" i="6"/>
  <c r="C155" i="53" s="1"/>
  <c r="I58" i="6"/>
  <c r="H154" i="53" s="1"/>
  <c r="H58" i="6"/>
  <c r="G154" i="53" s="1"/>
  <c r="G58" i="6"/>
  <c r="F154" i="53" s="1"/>
  <c r="F58" i="6"/>
  <c r="E154" i="53" s="1"/>
  <c r="E58" i="6"/>
  <c r="D154" i="53" s="1"/>
  <c r="D58" i="6"/>
  <c r="C154" i="53" s="1"/>
  <c r="I57" i="6"/>
  <c r="H153" i="53" s="1"/>
  <c r="H57" i="6"/>
  <c r="G153" i="53" s="1"/>
  <c r="G57" i="6"/>
  <c r="F153" i="53" s="1"/>
  <c r="F57" i="6"/>
  <c r="E153" i="53" s="1"/>
  <c r="E57" i="6"/>
  <c r="D153" i="53" s="1"/>
  <c r="D57" i="6"/>
  <c r="C153" i="53" s="1"/>
  <c r="I56" i="6"/>
  <c r="H152" i="53" s="1"/>
  <c r="H56" i="6"/>
  <c r="G152" i="53" s="1"/>
  <c r="G56" i="6"/>
  <c r="F152" i="53" s="1"/>
  <c r="F56" i="6"/>
  <c r="E152" i="53" s="1"/>
  <c r="E56" i="6"/>
  <c r="D152" i="53" s="1"/>
  <c r="D56" i="6"/>
  <c r="C152" i="53" s="1"/>
  <c r="I55" i="6"/>
  <c r="H151" i="53" s="1"/>
  <c r="H55" i="6"/>
  <c r="G151" i="53" s="1"/>
  <c r="G55" i="6"/>
  <c r="F151" i="53" s="1"/>
  <c r="F55" i="6"/>
  <c r="E151" i="53" s="1"/>
  <c r="E55" i="6"/>
  <c r="D151" i="53" s="1"/>
  <c r="D55" i="6"/>
  <c r="C151" i="53" s="1"/>
  <c r="I54" i="6"/>
  <c r="H150" i="53" s="1"/>
  <c r="H54" i="6"/>
  <c r="G150" i="53" s="1"/>
  <c r="G54" i="6"/>
  <c r="F150" i="53" s="1"/>
  <c r="F54" i="6"/>
  <c r="E150" i="53" s="1"/>
  <c r="E54" i="6"/>
  <c r="D150" i="53" s="1"/>
  <c r="D54" i="6"/>
  <c r="C150" i="53" s="1"/>
  <c r="I53" i="6"/>
  <c r="H149" i="53" s="1"/>
  <c r="H53" i="6"/>
  <c r="G149" i="53" s="1"/>
  <c r="G53" i="6"/>
  <c r="F149" i="53" s="1"/>
  <c r="F53" i="6"/>
  <c r="E149" i="53" s="1"/>
  <c r="E53" i="6"/>
  <c r="D149" i="53" s="1"/>
  <c r="D53" i="6"/>
  <c r="C149" i="53" s="1"/>
  <c r="I52" i="6"/>
  <c r="H148" i="53" s="1"/>
  <c r="H52" i="6"/>
  <c r="G148" i="53" s="1"/>
  <c r="G52" i="6"/>
  <c r="F148" i="53" s="1"/>
  <c r="F52" i="6"/>
  <c r="E148" i="53" s="1"/>
  <c r="E52" i="6"/>
  <c r="D148" i="53" s="1"/>
  <c r="D52" i="6"/>
  <c r="C148" i="53" s="1"/>
  <c r="I47" i="6"/>
  <c r="H146" i="53" s="1"/>
  <c r="H47" i="6"/>
  <c r="G146" i="53" s="1"/>
  <c r="G47" i="6"/>
  <c r="F146" i="53" s="1"/>
  <c r="F47" i="6"/>
  <c r="E146" i="53" s="1"/>
  <c r="E47" i="6"/>
  <c r="D146" i="53" s="1"/>
  <c r="D47" i="6"/>
  <c r="C146" i="53" s="1"/>
  <c r="I46" i="6"/>
  <c r="H145" i="53" s="1"/>
  <c r="H46" i="6"/>
  <c r="G145" i="53" s="1"/>
  <c r="G46" i="6"/>
  <c r="F145" i="53" s="1"/>
  <c r="F46" i="6"/>
  <c r="E145" i="53" s="1"/>
  <c r="E46" i="6"/>
  <c r="D145" i="53" s="1"/>
  <c r="D46" i="6"/>
  <c r="C145" i="53" s="1"/>
  <c r="I45" i="6"/>
  <c r="H144" i="53" s="1"/>
  <c r="H45" i="6"/>
  <c r="G144" i="53" s="1"/>
  <c r="G45" i="6"/>
  <c r="F144" i="53" s="1"/>
  <c r="F45" i="6"/>
  <c r="E144" i="53" s="1"/>
  <c r="E45" i="6"/>
  <c r="D144" i="53" s="1"/>
  <c r="D45" i="6"/>
  <c r="C144" i="53" s="1"/>
  <c r="I44" i="6"/>
  <c r="H143" i="53" s="1"/>
  <c r="H44" i="6"/>
  <c r="G143" i="53" s="1"/>
  <c r="G44" i="6"/>
  <c r="F143" i="53" s="1"/>
  <c r="F44" i="6"/>
  <c r="E143" i="53" s="1"/>
  <c r="E44" i="6"/>
  <c r="D143" i="53" s="1"/>
  <c r="D44" i="6"/>
  <c r="C143" i="53" s="1"/>
  <c r="I43" i="6"/>
  <c r="H142" i="53" s="1"/>
  <c r="H43" i="6"/>
  <c r="G142" i="53" s="1"/>
  <c r="G43" i="6"/>
  <c r="F142" i="53" s="1"/>
  <c r="F43" i="6"/>
  <c r="E142" i="53" s="1"/>
  <c r="E43" i="6"/>
  <c r="D142" i="53" s="1"/>
  <c r="D43" i="6"/>
  <c r="C142" i="53" s="1"/>
  <c r="I42" i="6"/>
  <c r="H141" i="53" s="1"/>
  <c r="H42" i="6"/>
  <c r="G141" i="53" s="1"/>
  <c r="G42" i="6"/>
  <c r="F141" i="53" s="1"/>
  <c r="F42" i="6"/>
  <c r="E141" i="53" s="1"/>
  <c r="E42" i="6"/>
  <c r="D141" i="53" s="1"/>
  <c r="D42" i="6"/>
  <c r="C141" i="53" s="1"/>
  <c r="I41" i="6"/>
  <c r="H140" i="53" s="1"/>
  <c r="H41" i="6"/>
  <c r="G140" i="53" s="1"/>
  <c r="G41" i="6"/>
  <c r="F140" i="53" s="1"/>
  <c r="F41" i="6"/>
  <c r="E140" i="53" s="1"/>
  <c r="E41" i="6"/>
  <c r="D140" i="53" s="1"/>
  <c r="D41" i="6"/>
  <c r="C140" i="53" s="1"/>
  <c r="I40" i="6"/>
  <c r="H139" i="53" s="1"/>
  <c r="H40" i="6"/>
  <c r="G139" i="53" s="1"/>
  <c r="G40" i="6"/>
  <c r="F139" i="53" s="1"/>
  <c r="F40" i="6"/>
  <c r="E139" i="53" s="1"/>
  <c r="E40" i="6"/>
  <c r="D139" i="53" s="1"/>
  <c r="D40" i="6"/>
  <c r="C139" i="53" s="1"/>
  <c r="I39" i="6"/>
  <c r="H138" i="53" s="1"/>
  <c r="H39" i="6"/>
  <c r="G138" i="53" s="1"/>
  <c r="G39" i="6"/>
  <c r="F138" i="53" s="1"/>
  <c r="F39" i="6"/>
  <c r="E138" i="53" s="1"/>
  <c r="E39" i="6"/>
  <c r="D138" i="53" s="1"/>
  <c r="D39" i="6"/>
  <c r="C138" i="53" s="1"/>
  <c r="I38" i="6"/>
  <c r="H137" i="53" s="1"/>
  <c r="H38" i="6"/>
  <c r="G137" i="53" s="1"/>
  <c r="G38" i="6"/>
  <c r="F137" i="53" s="1"/>
  <c r="F38" i="6"/>
  <c r="E137" i="53" s="1"/>
  <c r="E38" i="6"/>
  <c r="D137" i="53" s="1"/>
  <c r="D38" i="6"/>
  <c r="C137" i="53" s="1"/>
  <c r="I33" i="6"/>
  <c r="H135" i="53" s="1"/>
  <c r="H33" i="6"/>
  <c r="G135" i="53" s="1"/>
  <c r="G33" i="6"/>
  <c r="F135" i="53" s="1"/>
  <c r="F33" i="6"/>
  <c r="E135" i="53" s="1"/>
  <c r="E33" i="6"/>
  <c r="D135" i="53" s="1"/>
  <c r="D33" i="6"/>
  <c r="C135" i="53" s="1"/>
  <c r="I32" i="6"/>
  <c r="H134" i="53" s="1"/>
  <c r="H32" i="6"/>
  <c r="G134" i="53" s="1"/>
  <c r="G32" i="6"/>
  <c r="F134" i="53" s="1"/>
  <c r="F32" i="6"/>
  <c r="E134" i="53" s="1"/>
  <c r="E32" i="6"/>
  <c r="D134" i="53" s="1"/>
  <c r="D32" i="6"/>
  <c r="C134" i="53" s="1"/>
  <c r="I31" i="6"/>
  <c r="H133" i="53" s="1"/>
  <c r="H31" i="6"/>
  <c r="G133" i="53" s="1"/>
  <c r="G31" i="6"/>
  <c r="F133" i="53" s="1"/>
  <c r="F31" i="6"/>
  <c r="E133" i="53" s="1"/>
  <c r="E31" i="6"/>
  <c r="D133" i="53" s="1"/>
  <c r="D31" i="6"/>
  <c r="C133" i="53" s="1"/>
  <c r="I30" i="6"/>
  <c r="H132" i="53" s="1"/>
  <c r="H30" i="6"/>
  <c r="G132" i="53" s="1"/>
  <c r="G30" i="6"/>
  <c r="F132" i="53" s="1"/>
  <c r="F30" i="6"/>
  <c r="E132" i="53" s="1"/>
  <c r="E30" i="6"/>
  <c r="D132" i="53" s="1"/>
  <c r="D30" i="6"/>
  <c r="C132" i="53" s="1"/>
  <c r="I29" i="6"/>
  <c r="H131" i="53" s="1"/>
  <c r="H29" i="6"/>
  <c r="G131" i="53" s="1"/>
  <c r="G29" i="6"/>
  <c r="F131" i="53" s="1"/>
  <c r="F29" i="6"/>
  <c r="E131" i="53" s="1"/>
  <c r="E29" i="6"/>
  <c r="D131" i="53" s="1"/>
  <c r="D29" i="6"/>
  <c r="C131" i="53" s="1"/>
  <c r="I28" i="6"/>
  <c r="H130" i="53" s="1"/>
  <c r="H28" i="6"/>
  <c r="G130" i="53" s="1"/>
  <c r="G28" i="6"/>
  <c r="F130" i="53" s="1"/>
  <c r="F28" i="6"/>
  <c r="E130" i="53" s="1"/>
  <c r="E28" i="6"/>
  <c r="D130" i="53" s="1"/>
  <c r="D28" i="6"/>
  <c r="C130" i="53" s="1"/>
  <c r="I27" i="6"/>
  <c r="H129" i="53" s="1"/>
  <c r="H27" i="6"/>
  <c r="G129" i="53" s="1"/>
  <c r="G27" i="6"/>
  <c r="F129" i="53" s="1"/>
  <c r="F27" i="6"/>
  <c r="E129" i="53" s="1"/>
  <c r="E27" i="6"/>
  <c r="D129" i="53" s="1"/>
  <c r="D27" i="6"/>
  <c r="C129" i="53" s="1"/>
  <c r="I26" i="6"/>
  <c r="H128" i="53" s="1"/>
  <c r="H26" i="6"/>
  <c r="G128" i="53" s="1"/>
  <c r="G26" i="6"/>
  <c r="F128" i="53" s="1"/>
  <c r="F26" i="6"/>
  <c r="E128" i="53" s="1"/>
  <c r="E26" i="6"/>
  <c r="D128" i="53" s="1"/>
  <c r="D26" i="6"/>
  <c r="C128" i="53" s="1"/>
  <c r="I25" i="6"/>
  <c r="H127" i="53" s="1"/>
  <c r="H25" i="6"/>
  <c r="G127" i="53" s="1"/>
  <c r="G25" i="6"/>
  <c r="F127" i="53" s="1"/>
  <c r="F25" i="6"/>
  <c r="E127" i="53" s="1"/>
  <c r="E25" i="6"/>
  <c r="D127" i="53" s="1"/>
  <c r="D25" i="6"/>
  <c r="C127" i="53" s="1"/>
  <c r="I24" i="6"/>
  <c r="H126" i="53" s="1"/>
  <c r="H24" i="6"/>
  <c r="G126" i="53" s="1"/>
  <c r="G24" i="6"/>
  <c r="F126" i="53" s="1"/>
  <c r="F24" i="6"/>
  <c r="E126" i="53" s="1"/>
  <c r="E24" i="6"/>
  <c r="D126" i="53" s="1"/>
  <c r="D24" i="6"/>
  <c r="C126" i="53" s="1"/>
  <c r="I19" i="6"/>
  <c r="H124" i="53" s="1"/>
  <c r="H19" i="6"/>
  <c r="G124" i="53" s="1"/>
  <c r="G19" i="6"/>
  <c r="F124" i="53" s="1"/>
  <c r="F19" i="6"/>
  <c r="E124" i="53" s="1"/>
  <c r="E19" i="6"/>
  <c r="D124" i="53" s="1"/>
  <c r="D19" i="6"/>
  <c r="C124" i="53" s="1"/>
  <c r="I18" i="6"/>
  <c r="H123" i="53" s="1"/>
  <c r="H18" i="6"/>
  <c r="G123" i="53" s="1"/>
  <c r="G18" i="6"/>
  <c r="F123" i="53" s="1"/>
  <c r="F18" i="6"/>
  <c r="E123" i="53" s="1"/>
  <c r="E18" i="6"/>
  <c r="D123" i="53" s="1"/>
  <c r="D18" i="6"/>
  <c r="C123" i="53" s="1"/>
  <c r="I17" i="6"/>
  <c r="H122" i="53" s="1"/>
  <c r="H17" i="6"/>
  <c r="G122" i="53" s="1"/>
  <c r="G17" i="6"/>
  <c r="F122" i="53" s="1"/>
  <c r="F17" i="6"/>
  <c r="E122" i="53" s="1"/>
  <c r="E17" i="6"/>
  <c r="D122" i="53" s="1"/>
  <c r="D17" i="6"/>
  <c r="C122" i="53" s="1"/>
  <c r="I16" i="6"/>
  <c r="H121" i="53" s="1"/>
  <c r="H16" i="6"/>
  <c r="G121" i="53" s="1"/>
  <c r="G16" i="6"/>
  <c r="F121" i="53" s="1"/>
  <c r="F16" i="6"/>
  <c r="E121" i="53" s="1"/>
  <c r="E16" i="6"/>
  <c r="D121" i="53" s="1"/>
  <c r="D16" i="6"/>
  <c r="C121" i="53" s="1"/>
  <c r="I15" i="6"/>
  <c r="H120" i="53" s="1"/>
  <c r="H15" i="6"/>
  <c r="G120" i="53" s="1"/>
  <c r="G15" i="6"/>
  <c r="F120" i="53" s="1"/>
  <c r="F15" i="6"/>
  <c r="E120" i="53" s="1"/>
  <c r="E15" i="6"/>
  <c r="D120" i="53" s="1"/>
  <c r="D15" i="6"/>
  <c r="C120" i="53" s="1"/>
  <c r="I14" i="6"/>
  <c r="H119" i="53" s="1"/>
  <c r="H14" i="6"/>
  <c r="G119" i="53" s="1"/>
  <c r="G14" i="6"/>
  <c r="F119" i="53" s="1"/>
  <c r="F14" i="6"/>
  <c r="E119" i="53" s="1"/>
  <c r="E14" i="6"/>
  <c r="D119" i="53" s="1"/>
  <c r="D14" i="6"/>
  <c r="C119" i="53" s="1"/>
  <c r="I13" i="6"/>
  <c r="H118" i="53" s="1"/>
  <c r="H13" i="6"/>
  <c r="G118" i="53" s="1"/>
  <c r="G13" i="6"/>
  <c r="F118" i="53" s="1"/>
  <c r="F13" i="6"/>
  <c r="E118" i="53" s="1"/>
  <c r="E13" i="6"/>
  <c r="D118" i="53" s="1"/>
  <c r="D13" i="6"/>
  <c r="C118" i="53" s="1"/>
  <c r="I12" i="6"/>
  <c r="H117" i="53" s="1"/>
  <c r="H12" i="6"/>
  <c r="G117" i="53" s="1"/>
  <c r="G12" i="6"/>
  <c r="F117" i="53" s="1"/>
  <c r="F12" i="6"/>
  <c r="E117" i="53" s="1"/>
  <c r="E12" i="6"/>
  <c r="D117" i="53" s="1"/>
  <c r="D12" i="6"/>
  <c r="C117" i="53" s="1"/>
  <c r="I11" i="6"/>
  <c r="H116" i="53" s="1"/>
  <c r="H11" i="6"/>
  <c r="G116" i="53" s="1"/>
  <c r="G11" i="6"/>
  <c r="F116" i="53" s="1"/>
  <c r="F11" i="6"/>
  <c r="E116" i="53" s="1"/>
  <c r="E11" i="6"/>
  <c r="D116" i="53" s="1"/>
  <c r="D11" i="6"/>
  <c r="C116" i="53" s="1"/>
  <c r="I10" i="6"/>
  <c r="H115" i="53" s="1"/>
  <c r="H10" i="6"/>
  <c r="G115" i="53" s="1"/>
  <c r="G10" i="6"/>
  <c r="F115" i="53" s="1"/>
  <c r="F10" i="6"/>
  <c r="E115" i="53" s="1"/>
  <c r="E10" i="6"/>
  <c r="D115" i="53" s="1"/>
  <c r="D10" i="6"/>
  <c r="C115" i="53" s="1"/>
  <c r="I75" i="5"/>
  <c r="P168" i="53" s="1"/>
  <c r="H75" i="5"/>
  <c r="O168" i="53" s="1"/>
  <c r="G75" i="5"/>
  <c r="N168" i="53" s="1"/>
  <c r="F75" i="5"/>
  <c r="M168" i="53" s="1"/>
  <c r="E75" i="5"/>
  <c r="L168" i="53" s="1"/>
  <c r="D75" i="5"/>
  <c r="K168" i="53" s="1"/>
  <c r="I74" i="5"/>
  <c r="P167" i="53" s="1"/>
  <c r="H74" i="5"/>
  <c r="O167" i="53" s="1"/>
  <c r="G74" i="5"/>
  <c r="N167" i="53" s="1"/>
  <c r="F74" i="5"/>
  <c r="M167" i="53" s="1"/>
  <c r="E74" i="5"/>
  <c r="L167" i="53" s="1"/>
  <c r="D74" i="5"/>
  <c r="K167" i="53" s="1"/>
  <c r="I73" i="5"/>
  <c r="P166" i="53" s="1"/>
  <c r="H73" i="5"/>
  <c r="O166" i="53" s="1"/>
  <c r="G73" i="5"/>
  <c r="N166" i="53" s="1"/>
  <c r="F73" i="5"/>
  <c r="M166" i="53" s="1"/>
  <c r="E73" i="5"/>
  <c r="L166" i="53" s="1"/>
  <c r="D73" i="5"/>
  <c r="K166" i="53" s="1"/>
  <c r="I72" i="5"/>
  <c r="P165" i="53" s="1"/>
  <c r="H72" i="5"/>
  <c r="O165" i="53" s="1"/>
  <c r="G72" i="5"/>
  <c r="N165" i="53" s="1"/>
  <c r="F72" i="5"/>
  <c r="M165" i="53" s="1"/>
  <c r="E72" i="5"/>
  <c r="L165" i="53" s="1"/>
  <c r="D72" i="5"/>
  <c r="K165" i="53" s="1"/>
  <c r="I71" i="5"/>
  <c r="P164" i="53" s="1"/>
  <c r="H71" i="5"/>
  <c r="O164" i="53" s="1"/>
  <c r="G71" i="5"/>
  <c r="N164" i="53" s="1"/>
  <c r="F71" i="5"/>
  <c r="M164" i="53" s="1"/>
  <c r="E71" i="5"/>
  <c r="L164" i="53" s="1"/>
  <c r="D71" i="5"/>
  <c r="K164" i="53" s="1"/>
  <c r="I70" i="5"/>
  <c r="P163" i="53" s="1"/>
  <c r="H70" i="5"/>
  <c r="O163" i="53" s="1"/>
  <c r="G70" i="5"/>
  <c r="N163" i="53" s="1"/>
  <c r="F70" i="5"/>
  <c r="M163" i="53" s="1"/>
  <c r="E70" i="5"/>
  <c r="L163" i="53" s="1"/>
  <c r="D70" i="5"/>
  <c r="K163" i="53" s="1"/>
  <c r="I69" i="5"/>
  <c r="P162" i="53" s="1"/>
  <c r="H69" i="5"/>
  <c r="O162" i="53" s="1"/>
  <c r="G69" i="5"/>
  <c r="N162" i="53" s="1"/>
  <c r="F69" i="5"/>
  <c r="M162" i="53" s="1"/>
  <c r="E69" i="5"/>
  <c r="L162" i="53" s="1"/>
  <c r="D69" i="5"/>
  <c r="K162" i="53" s="1"/>
  <c r="I68" i="5"/>
  <c r="P161" i="53" s="1"/>
  <c r="H68" i="5"/>
  <c r="O161" i="53" s="1"/>
  <c r="G68" i="5"/>
  <c r="N161" i="53" s="1"/>
  <c r="F68" i="5"/>
  <c r="M161" i="53" s="1"/>
  <c r="E68" i="5"/>
  <c r="L161" i="53" s="1"/>
  <c r="D68" i="5"/>
  <c r="K161" i="53" s="1"/>
  <c r="I67" i="5"/>
  <c r="P160" i="53" s="1"/>
  <c r="H67" i="5"/>
  <c r="O160" i="53" s="1"/>
  <c r="G67" i="5"/>
  <c r="N160" i="53" s="1"/>
  <c r="F67" i="5"/>
  <c r="M160" i="53" s="1"/>
  <c r="E67" i="5"/>
  <c r="L160" i="53" s="1"/>
  <c r="D67" i="5"/>
  <c r="K160" i="53" s="1"/>
  <c r="I66" i="5"/>
  <c r="P159" i="53" s="1"/>
  <c r="H66" i="5"/>
  <c r="O159" i="53" s="1"/>
  <c r="G66" i="5"/>
  <c r="N159" i="53" s="1"/>
  <c r="F66" i="5"/>
  <c r="M159" i="53" s="1"/>
  <c r="E66" i="5"/>
  <c r="L159" i="53" s="1"/>
  <c r="D66" i="5"/>
  <c r="K159" i="53" s="1"/>
  <c r="I61" i="5"/>
  <c r="P157" i="53" s="1"/>
  <c r="H61" i="5"/>
  <c r="O157" i="53" s="1"/>
  <c r="G61" i="5"/>
  <c r="N157" i="53" s="1"/>
  <c r="F61" i="5"/>
  <c r="M157" i="53" s="1"/>
  <c r="E61" i="5"/>
  <c r="L157" i="53" s="1"/>
  <c r="D61" i="5"/>
  <c r="K157" i="53" s="1"/>
  <c r="I60" i="5"/>
  <c r="P156" i="53" s="1"/>
  <c r="H60" i="5"/>
  <c r="O156" i="53" s="1"/>
  <c r="G60" i="5"/>
  <c r="N156" i="53" s="1"/>
  <c r="F60" i="5"/>
  <c r="M156" i="53" s="1"/>
  <c r="E60" i="5"/>
  <c r="L156" i="53" s="1"/>
  <c r="D60" i="5"/>
  <c r="K156" i="53" s="1"/>
  <c r="I59" i="5"/>
  <c r="P155" i="53" s="1"/>
  <c r="H59" i="5"/>
  <c r="O155" i="53" s="1"/>
  <c r="G59" i="5"/>
  <c r="N155" i="53" s="1"/>
  <c r="F59" i="5"/>
  <c r="M155" i="53" s="1"/>
  <c r="E59" i="5"/>
  <c r="L155" i="53" s="1"/>
  <c r="D59" i="5"/>
  <c r="K155" i="53" s="1"/>
  <c r="I58" i="5"/>
  <c r="P154" i="53" s="1"/>
  <c r="H58" i="5"/>
  <c r="O154" i="53" s="1"/>
  <c r="G58" i="5"/>
  <c r="N154" i="53" s="1"/>
  <c r="F58" i="5"/>
  <c r="M154" i="53" s="1"/>
  <c r="E58" i="5"/>
  <c r="L154" i="53" s="1"/>
  <c r="D58" i="5"/>
  <c r="K154" i="53" s="1"/>
  <c r="I57" i="5"/>
  <c r="P153" i="53" s="1"/>
  <c r="H57" i="5"/>
  <c r="O153" i="53" s="1"/>
  <c r="G57" i="5"/>
  <c r="N153" i="53" s="1"/>
  <c r="F57" i="5"/>
  <c r="M153" i="53" s="1"/>
  <c r="E57" i="5"/>
  <c r="L153" i="53" s="1"/>
  <c r="D57" i="5"/>
  <c r="K153" i="53" s="1"/>
  <c r="I56" i="5"/>
  <c r="P152" i="53" s="1"/>
  <c r="H56" i="5"/>
  <c r="O152" i="53" s="1"/>
  <c r="G56" i="5"/>
  <c r="N152" i="53" s="1"/>
  <c r="F56" i="5"/>
  <c r="M152" i="53" s="1"/>
  <c r="E56" i="5"/>
  <c r="L152" i="53" s="1"/>
  <c r="D56" i="5"/>
  <c r="K152" i="53" s="1"/>
  <c r="I55" i="5"/>
  <c r="P151" i="53" s="1"/>
  <c r="H55" i="5"/>
  <c r="O151" i="53" s="1"/>
  <c r="G55" i="5"/>
  <c r="N151" i="53" s="1"/>
  <c r="F55" i="5"/>
  <c r="M151" i="53" s="1"/>
  <c r="E55" i="5"/>
  <c r="L151" i="53" s="1"/>
  <c r="D55" i="5"/>
  <c r="K151" i="53" s="1"/>
  <c r="I54" i="5"/>
  <c r="P150" i="53" s="1"/>
  <c r="H54" i="5"/>
  <c r="O150" i="53" s="1"/>
  <c r="G54" i="5"/>
  <c r="N150" i="53" s="1"/>
  <c r="F54" i="5"/>
  <c r="M150" i="53" s="1"/>
  <c r="E54" i="5"/>
  <c r="L150" i="53" s="1"/>
  <c r="D54" i="5"/>
  <c r="K150" i="53" s="1"/>
  <c r="I53" i="5"/>
  <c r="P149" i="53" s="1"/>
  <c r="H53" i="5"/>
  <c r="O149" i="53" s="1"/>
  <c r="G53" i="5"/>
  <c r="N149" i="53" s="1"/>
  <c r="F53" i="5"/>
  <c r="M149" i="53" s="1"/>
  <c r="E53" i="5"/>
  <c r="L149" i="53" s="1"/>
  <c r="D53" i="5"/>
  <c r="K149" i="53" s="1"/>
  <c r="I52" i="5"/>
  <c r="P148" i="53" s="1"/>
  <c r="H52" i="5"/>
  <c r="O148" i="53" s="1"/>
  <c r="G52" i="5"/>
  <c r="N148" i="53" s="1"/>
  <c r="F52" i="5"/>
  <c r="M148" i="53" s="1"/>
  <c r="E52" i="5"/>
  <c r="L148" i="53" s="1"/>
  <c r="D52" i="5"/>
  <c r="K148" i="53" s="1"/>
  <c r="I47" i="5"/>
  <c r="P146" i="53" s="1"/>
  <c r="H47" i="5"/>
  <c r="O146" i="53" s="1"/>
  <c r="G47" i="5"/>
  <c r="N146" i="53" s="1"/>
  <c r="F47" i="5"/>
  <c r="M146" i="53" s="1"/>
  <c r="E47" i="5"/>
  <c r="L146" i="53" s="1"/>
  <c r="D47" i="5"/>
  <c r="K146" i="53" s="1"/>
  <c r="I46" i="5"/>
  <c r="P145" i="53" s="1"/>
  <c r="H46" i="5"/>
  <c r="O145" i="53" s="1"/>
  <c r="G46" i="5"/>
  <c r="N145" i="53" s="1"/>
  <c r="F46" i="5"/>
  <c r="M145" i="53" s="1"/>
  <c r="E46" i="5"/>
  <c r="L145" i="53" s="1"/>
  <c r="D46" i="5"/>
  <c r="K145" i="53" s="1"/>
  <c r="I45" i="5"/>
  <c r="P144" i="53" s="1"/>
  <c r="H45" i="5"/>
  <c r="O144" i="53" s="1"/>
  <c r="G45" i="5"/>
  <c r="N144" i="53" s="1"/>
  <c r="F45" i="5"/>
  <c r="M144" i="53" s="1"/>
  <c r="E45" i="5"/>
  <c r="L144" i="53" s="1"/>
  <c r="D45" i="5"/>
  <c r="K144" i="53" s="1"/>
  <c r="I44" i="5"/>
  <c r="P143" i="53" s="1"/>
  <c r="H44" i="5"/>
  <c r="O143" i="53" s="1"/>
  <c r="G44" i="5"/>
  <c r="N143" i="53" s="1"/>
  <c r="F44" i="5"/>
  <c r="M143" i="53" s="1"/>
  <c r="E44" i="5"/>
  <c r="L143" i="53" s="1"/>
  <c r="D44" i="5"/>
  <c r="K143" i="53" s="1"/>
  <c r="I43" i="5"/>
  <c r="P142" i="53" s="1"/>
  <c r="H43" i="5"/>
  <c r="O142" i="53" s="1"/>
  <c r="G43" i="5"/>
  <c r="N142" i="53" s="1"/>
  <c r="F43" i="5"/>
  <c r="M142" i="53" s="1"/>
  <c r="E43" i="5"/>
  <c r="L142" i="53" s="1"/>
  <c r="D43" i="5"/>
  <c r="K142" i="53" s="1"/>
  <c r="I42" i="5"/>
  <c r="P141" i="53" s="1"/>
  <c r="H42" i="5"/>
  <c r="O141" i="53" s="1"/>
  <c r="G42" i="5"/>
  <c r="N141" i="53" s="1"/>
  <c r="F42" i="5"/>
  <c r="M141" i="53" s="1"/>
  <c r="E42" i="5"/>
  <c r="L141" i="53" s="1"/>
  <c r="D42" i="5"/>
  <c r="K141" i="53" s="1"/>
  <c r="I41" i="5"/>
  <c r="P140" i="53" s="1"/>
  <c r="H41" i="5"/>
  <c r="O140" i="53" s="1"/>
  <c r="G41" i="5"/>
  <c r="N140" i="53" s="1"/>
  <c r="F41" i="5"/>
  <c r="M140" i="53" s="1"/>
  <c r="E41" i="5"/>
  <c r="L140" i="53" s="1"/>
  <c r="D41" i="5"/>
  <c r="K140" i="53" s="1"/>
  <c r="I40" i="5"/>
  <c r="P139" i="53" s="1"/>
  <c r="H40" i="5"/>
  <c r="O139" i="53" s="1"/>
  <c r="G40" i="5"/>
  <c r="N139" i="53" s="1"/>
  <c r="F40" i="5"/>
  <c r="M139" i="53" s="1"/>
  <c r="E40" i="5"/>
  <c r="L139" i="53" s="1"/>
  <c r="D40" i="5"/>
  <c r="K139" i="53" s="1"/>
  <c r="I39" i="5"/>
  <c r="P138" i="53" s="1"/>
  <c r="H39" i="5"/>
  <c r="O138" i="53" s="1"/>
  <c r="G39" i="5"/>
  <c r="N138" i="53" s="1"/>
  <c r="F39" i="5"/>
  <c r="M138" i="53" s="1"/>
  <c r="E39" i="5"/>
  <c r="L138" i="53" s="1"/>
  <c r="D39" i="5"/>
  <c r="K138" i="53" s="1"/>
  <c r="I38" i="5"/>
  <c r="P137" i="53" s="1"/>
  <c r="H38" i="5"/>
  <c r="O137" i="53" s="1"/>
  <c r="G38" i="5"/>
  <c r="N137" i="53" s="1"/>
  <c r="F38" i="5"/>
  <c r="M137" i="53" s="1"/>
  <c r="E38" i="5"/>
  <c r="L137" i="53" s="1"/>
  <c r="D38" i="5"/>
  <c r="K137" i="53" s="1"/>
  <c r="I33" i="5"/>
  <c r="P135" i="53" s="1"/>
  <c r="H33" i="5"/>
  <c r="O135" i="53" s="1"/>
  <c r="G33" i="5"/>
  <c r="N135" i="53" s="1"/>
  <c r="F33" i="5"/>
  <c r="M135" i="53" s="1"/>
  <c r="E33" i="5"/>
  <c r="L135" i="53" s="1"/>
  <c r="D33" i="5"/>
  <c r="K135" i="53" s="1"/>
  <c r="I32" i="5"/>
  <c r="P134" i="53" s="1"/>
  <c r="H32" i="5"/>
  <c r="O134" i="53" s="1"/>
  <c r="G32" i="5"/>
  <c r="N134" i="53" s="1"/>
  <c r="F32" i="5"/>
  <c r="M134" i="53" s="1"/>
  <c r="E32" i="5"/>
  <c r="L134" i="53" s="1"/>
  <c r="D32" i="5"/>
  <c r="K134" i="53" s="1"/>
  <c r="I31" i="5"/>
  <c r="P133" i="53" s="1"/>
  <c r="H31" i="5"/>
  <c r="O133" i="53" s="1"/>
  <c r="G31" i="5"/>
  <c r="N133" i="53" s="1"/>
  <c r="F31" i="5"/>
  <c r="M133" i="53" s="1"/>
  <c r="E31" i="5"/>
  <c r="L133" i="53" s="1"/>
  <c r="D31" i="5"/>
  <c r="K133" i="53" s="1"/>
  <c r="I30" i="5"/>
  <c r="P132" i="53" s="1"/>
  <c r="H30" i="5"/>
  <c r="O132" i="53" s="1"/>
  <c r="G30" i="5"/>
  <c r="N132" i="53" s="1"/>
  <c r="F30" i="5"/>
  <c r="M132" i="53" s="1"/>
  <c r="E30" i="5"/>
  <c r="L132" i="53" s="1"/>
  <c r="D30" i="5"/>
  <c r="K132" i="53" s="1"/>
  <c r="I29" i="5"/>
  <c r="P131" i="53" s="1"/>
  <c r="H29" i="5"/>
  <c r="O131" i="53" s="1"/>
  <c r="G29" i="5"/>
  <c r="N131" i="53" s="1"/>
  <c r="F29" i="5"/>
  <c r="M131" i="53" s="1"/>
  <c r="E29" i="5"/>
  <c r="L131" i="53" s="1"/>
  <c r="D29" i="5"/>
  <c r="K131" i="53" s="1"/>
  <c r="I28" i="5"/>
  <c r="P130" i="53" s="1"/>
  <c r="H28" i="5"/>
  <c r="O130" i="53" s="1"/>
  <c r="G28" i="5"/>
  <c r="N130" i="53" s="1"/>
  <c r="F28" i="5"/>
  <c r="M130" i="53" s="1"/>
  <c r="E28" i="5"/>
  <c r="L130" i="53" s="1"/>
  <c r="D28" i="5"/>
  <c r="K130" i="53" s="1"/>
  <c r="I27" i="5"/>
  <c r="P129" i="53" s="1"/>
  <c r="H27" i="5"/>
  <c r="O129" i="53" s="1"/>
  <c r="G27" i="5"/>
  <c r="N129" i="53" s="1"/>
  <c r="F27" i="5"/>
  <c r="M129" i="53" s="1"/>
  <c r="E27" i="5"/>
  <c r="L129" i="53" s="1"/>
  <c r="D27" i="5"/>
  <c r="K129" i="53" s="1"/>
  <c r="I26" i="5"/>
  <c r="P128" i="53" s="1"/>
  <c r="H26" i="5"/>
  <c r="O128" i="53" s="1"/>
  <c r="G26" i="5"/>
  <c r="N128" i="53" s="1"/>
  <c r="F26" i="5"/>
  <c r="M128" i="53" s="1"/>
  <c r="E26" i="5"/>
  <c r="L128" i="53" s="1"/>
  <c r="D26" i="5"/>
  <c r="K128" i="53" s="1"/>
  <c r="I25" i="5"/>
  <c r="P127" i="53" s="1"/>
  <c r="H25" i="5"/>
  <c r="O127" i="53" s="1"/>
  <c r="G25" i="5"/>
  <c r="N127" i="53" s="1"/>
  <c r="F25" i="5"/>
  <c r="M127" i="53" s="1"/>
  <c r="E25" i="5"/>
  <c r="L127" i="53" s="1"/>
  <c r="D25" i="5"/>
  <c r="K127" i="53" s="1"/>
  <c r="I24" i="5"/>
  <c r="P126" i="53" s="1"/>
  <c r="H24" i="5"/>
  <c r="O126" i="53" s="1"/>
  <c r="G24" i="5"/>
  <c r="N126" i="53" s="1"/>
  <c r="F24" i="5"/>
  <c r="M126" i="53" s="1"/>
  <c r="E24" i="5"/>
  <c r="L126" i="53" s="1"/>
  <c r="D24" i="5"/>
  <c r="K126" i="53" s="1"/>
  <c r="I19" i="5"/>
  <c r="P124" i="53" s="1"/>
  <c r="H19" i="5"/>
  <c r="O124" i="53" s="1"/>
  <c r="G19" i="5"/>
  <c r="N124" i="53" s="1"/>
  <c r="F19" i="5"/>
  <c r="M124" i="53" s="1"/>
  <c r="E19" i="5"/>
  <c r="L124" i="53" s="1"/>
  <c r="D19" i="5"/>
  <c r="K124" i="53" s="1"/>
  <c r="I18" i="5"/>
  <c r="P123" i="53" s="1"/>
  <c r="H18" i="5"/>
  <c r="O123" i="53" s="1"/>
  <c r="G18" i="5"/>
  <c r="N123" i="53" s="1"/>
  <c r="F18" i="5"/>
  <c r="M123" i="53" s="1"/>
  <c r="E18" i="5"/>
  <c r="L123" i="53" s="1"/>
  <c r="D18" i="5"/>
  <c r="K123" i="53" s="1"/>
  <c r="I17" i="5"/>
  <c r="P122" i="53" s="1"/>
  <c r="H17" i="5"/>
  <c r="O122" i="53" s="1"/>
  <c r="G17" i="5"/>
  <c r="N122" i="53" s="1"/>
  <c r="F17" i="5"/>
  <c r="M122" i="53" s="1"/>
  <c r="E17" i="5"/>
  <c r="L122" i="53" s="1"/>
  <c r="D17" i="5"/>
  <c r="K122" i="53" s="1"/>
  <c r="I16" i="5"/>
  <c r="P121" i="53" s="1"/>
  <c r="H16" i="5"/>
  <c r="O121" i="53" s="1"/>
  <c r="G16" i="5"/>
  <c r="N121" i="53" s="1"/>
  <c r="F16" i="5"/>
  <c r="M121" i="53" s="1"/>
  <c r="E16" i="5"/>
  <c r="L121" i="53" s="1"/>
  <c r="D16" i="5"/>
  <c r="K121" i="53" s="1"/>
  <c r="I15" i="5"/>
  <c r="P120" i="53" s="1"/>
  <c r="H15" i="5"/>
  <c r="O120" i="53" s="1"/>
  <c r="G15" i="5"/>
  <c r="N120" i="53" s="1"/>
  <c r="F15" i="5"/>
  <c r="M120" i="53" s="1"/>
  <c r="E15" i="5"/>
  <c r="L120" i="53" s="1"/>
  <c r="D15" i="5"/>
  <c r="K120" i="53" s="1"/>
  <c r="I14" i="5"/>
  <c r="P119" i="53" s="1"/>
  <c r="H14" i="5"/>
  <c r="O119" i="53" s="1"/>
  <c r="G14" i="5"/>
  <c r="N119" i="53" s="1"/>
  <c r="F14" i="5"/>
  <c r="M119" i="53" s="1"/>
  <c r="E14" i="5"/>
  <c r="L119" i="53" s="1"/>
  <c r="D14" i="5"/>
  <c r="K119" i="53" s="1"/>
  <c r="I13" i="5"/>
  <c r="P118" i="53" s="1"/>
  <c r="H13" i="5"/>
  <c r="O118" i="53" s="1"/>
  <c r="G13" i="5"/>
  <c r="N118" i="53" s="1"/>
  <c r="F13" i="5"/>
  <c r="M118" i="53" s="1"/>
  <c r="E13" i="5"/>
  <c r="L118" i="53" s="1"/>
  <c r="D13" i="5"/>
  <c r="K118" i="53" s="1"/>
  <c r="I12" i="5"/>
  <c r="P117" i="53" s="1"/>
  <c r="H12" i="5"/>
  <c r="O117" i="53" s="1"/>
  <c r="G12" i="5"/>
  <c r="N117" i="53" s="1"/>
  <c r="F12" i="5"/>
  <c r="M117" i="53" s="1"/>
  <c r="E12" i="5"/>
  <c r="L117" i="53" s="1"/>
  <c r="D12" i="5"/>
  <c r="K117" i="53" s="1"/>
  <c r="I11" i="5"/>
  <c r="P116" i="53" s="1"/>
  <c r="H11" i="5"/>
  <c r="O116" i="53" s="1"/>
  <c r="G11" i="5"/>
  <c r="N116" i="53" s="1"/>
  <c r="F11" i="5"/>
  <c r="M116" i="53" s="1"/>
  <c r="E11" i="5"/>
  <c r="L116" i="53" s="1"/>
  <c r="D11" i="5"/>
  <c r="K116" i="53" s="1"/>
  <c r="I10" i="5"/>
  <c r="P115" i="53" s="1"/>
  <c r="H10" i="5"/>
  <c r="O115" i="53" s="1"/>
  <c r="G10" i="5"/>
  <c r="N115" i="53" s="1"/>
  <c r="F10" i="5"/>
  <c r="M115" i="53" s="1"/>
  <c r="E10" i="5"/>
  <c r="L115" i="53" s="1"/>
  <c r="D10" i="5"/>
  <c r="K115" i="53" s="1"/>
  <c r="I75" i="4"/>
  <c r="H224" i="53" s="1"/>
  <c r="H75" i="4"/>
  <c r="G224" i="53" s="1"/>
  <c r="G75" i="4"/>
  <c r="F224" i="53" s="1"/>
  <c r="F75" i="4"/>
  <c r="E224" i="53" s="1"/>
  <c r="E75" i="4"/>
  <c r="D224" i="53" s="1"/>
  <c r="D75" i="4"/>
  <c r="C224" i="53" s="1"/>
  <c r="I74" i="4"/>
  <c r="H223" i="53" s="1"/>
  <c r="H74" i="4"/>
  <c r="G223" i="53" s="1"/>
  <c r="G74" i="4"/>
  <c r="F223" i="53" s="1"/>
  <c r="F74" i="4"/>
  <c r="E223" i="53" s="1"/>
  <c r="E74" i="4"/>
  <c r="D223" i="53" s="1"/>
  <c r="D74" i="4"/>
  <c r="C223" i="53" s="1"/>
  <c r="I73" i="4"/>
  <c r="H222" i="53" s="1"/>
  <c r="H73" i="4"/>
  <c r="G222" i="53" s="1"/>
  <c r="G73" i="4"/>
  <c r="F222" i="53" s="1"/>
  <c r="F73" i="4"/>
  <c r="E222" i="53" s="1"/>
  <c r="E73" i="4"/>
  <c r="D222" i="53" s="1"/>
  <c r="D73" i="4"/>
  <c r="C222" i="53" s="1"/>
  <c r="I72" i="4"/>
  <c r="H221" i="53" s="1"/>
  <c r="H72" i="4"/>
  <c r="G221" i="53" s="1"/>
  <c r="G72" i="4"/>
  <c r="F221" i="53" s="1"/>
  <c r="F72" i="4"/>
  <c r="E221" i="53" s="1"/>
  <c r="E72" i="4"/>
  <c r="D221" i="53" s="1"/>
  <c r="D72" i="4"/>
  <c r="C221" i="53" s="1"/>
  <c r="I71" i="4"/>
  <c r="H220" i="53" s="1"/>
  <c r="H71" i="4"/>
  <c r="G220" i="53" s="1"/>
  <c r="G71" i="4"/>
  <c r="F220" i="53" s="1"/>
  <c r="F71" i="4"/>
  <c r="E220" i="53" s="1"/>
  <c r="E71" i="4"/>
  <c r="D220" i="53" s="1"/>
  <c r="D71" i="4"/>
  <c r="C220" i="53" s="1"/>
  <c r="I70" i="4"/>
  <c r="H219" i="53" s="1"/>
  <c r="H70" i="4"/>
  <c r="G219" i="53" s="1"/>
  <c r="G70" i="4"/>
  <c r="F219" i="53" s="1"/>
  <c r="F70" i="4"/>
  <c r="E219" i="53" s="1"/>
  <c r="E70" i="4"/>
  <c r="D219" i="53" s="1"/>
  <c r="D70" i="4"/>
  <c r="C219" i="53" s="1"/>
  <c r="I69" i="4"/>
  <c r="H218" i="53" s="1"/>
  <c r="H69" i="4"/>
  <c r="G218" i="53" s="1"/>
  <c r="G69" i="4"/>
  <c r="F218" i="53" s="1"/>
  <c r="F69" i="4"/>
  <c r="E218" i="53" s="1"/>
  <c r="E69" i="4"/>
  <c r="D218" i="53" s="1"/>
  <c r="D69" i="4"/>
  <c r="C218" i="53" s="1"/>
  <c r="I68" i="4"/>
  <c r="H217" i="53" s="1"/>
  <c r="H68" i="4"/>
  <c r="G217" i="53" s="1"/>
  <c r="G68" i="4"/>
  <c r="F217" i="53" s="1"/>
  <c r="F68" i="4"/>
  <c r="E217" i="53" s="1"/>
  <c r="E68" i="4"/>
  <c r="D217" i="53" s="1"/>
  <c r="D68" i="4"/>
  <c r="C217" i="53" s="1"/>
  <c r="I67" i="4"/>
  <c r="H216" i="53" s="1"/>
  <c r="H67" i="4"/>
  <c r="G216" i="53" s="1"/>
  <c r="G67" i="4"/>
  <c r="F216" i="53" s="1"/>
  <c r="F67" i="4"/>
  <c r="E216" i="53" s="1"/>
  <c r="E67" i="4"/>
  <c r="D216" i="53" s="1"/>
  <c r="D67" i="4"/>
  <c r="C216" i="53" s="1"/>
  <c r="I66" i="4"/>
  <c r="H215" i="53" s="1"/>
  <c r="H66" i="4"/>
  <c r="G215" i="53" s="1"/>
  <c r="G66" i="4"/>
  <c r="F215" i="53" s="1"/>
  <c r="F66" i="4"/>
  <c r="E215" i="53" s="1"/>
  <c r="E66" i="4"/>
  <c r="D215" i="53" s="1"/>
  <c r="D66" i="4"/>
  <c r="C215" i="53" s="1"/>
  <c r="I61" i="4"/>
  <c r="H213" i="53" s="1"/>
  <c r="H61" i="4"/>
  <c r="G213" i="53" s="1"/>
  <c r="G61" i="4"/>
  <c r="F213" i="53" s="1"/>
  <c r="F61" i="4"/>
  <c r="E213" i="53" s="1"/>
  <c r="E61" i="4"/>
  <c r="D213" i="53" s="1"/>
  <c r="D61" i="4"/>
  <c r="C213" i="53" s="1"/>
  <c r="I60" i="4"/>
  <c r="H212" i="53" s="1"/>
  <c r="H60" i="4"/>
  <c r="G212" i="53" s="1"/>
  <c r="G60" i="4"/>
  <c r="F212" i="53" s="1"/>
  <c r="F60" i="4"/>
  <c r="E212" i="53" s="1"/>
  <c r="E60" i="4"/>
  <c r="D212" i="53" s="1"/>
  <c r="D60" i="4"/>
  <c r="C212" i="53" s="1"/>
  <c r="I59" i="4"/>
  <c r="H211" i="53" s="1"/>
  <c r="H59" i="4"/>
  <c r="G211" i="53" s="1"/>
  <c r="G59" i="4"/>
  <c r="F211" i="53" s="1"/>
  <c r="F59" i="4"/>
  <c r="E211" i="53" s="1"/>
  <c r="E59" i="4"/>
  <c r="D211" i="53" s="1"/>
  <c r="D59" i="4"/>
  <c r="C211" i="53" s="1"/>
  <c r="I58" i="4"/>
  <c r="H210" i="53" s="1"/>
  <c r="H58" i="4"/>
  <c r="G210" i="53" s="1"/>
  <c r="G58" i="4"/>
  <c r="F210" i="53" s="1"/>
  <c r="F58" i="4"/>
  <c r="E210" i="53" s="1"/>
  <c r="E58" i="4"/>
  <c r="D210" i="53" s="1"/>
  <c r="D58" i="4"/>
  <c r="C210" i="53" s="1"/>
  <c r="I57" i="4"/>
  <c r="H209" i="53" s="1"/>
  <c r="H57" i="4"/>
  <c r="G209" i="53" s="1"/>
  <c r="G57" i="4"/>
  <c r="F209" i="53" s="1"/>
  <c r="F57" i="4"/>
  <c r="E209" i="53" s="1"/>
  <c r="E57" i="4"/>
  <c r="D209" i="53" s="1"/>
  <c r="D57" i="4"/>
  <c r="C209" i="53" s="1"/>
  <c r="I56" i="4"/>
  <c r="H208" i="53" s="1"/>
  <c r="H56" i="4"/>
  <c r="G208" i="53" s="1"/>
  <c r="G56" i="4"/>
  <c r="F208" i="53" s="1"/>
  <c r="F56" i="4"/>
  <c r="E208" i="53" s="1"/>
  <c r="E56" i="4"/>
  <c r="D208" i="53" s="1"/>
  <c r="D56" i="4"/>
  <c r="C208" i="53" s="1"/>
  <c r="I55" i="4"/>
  <c r="H207" i="53" s="1"/>
  <c r="H55" i="4"/>
  <c r="G207" i="53" s="1"/>
  <c r="G55" i="4"/>
  <c r="F207" i="53" s="1"/>
  <c r="F55" i="4"/>
  <c r="E207" i="53" s="1"/>
  <c r="E55" i="4"/>
  <c r="D207" i="53" s="1"/>
  <c r="D55" i="4"/>
  <c r="C207" i="53" s="1"/>
  <c r="I54" i="4"/>
  <c r="H206" i="53" s="1"/>
  <c r="H54" i="4"/>
  <c r="G206" i="53" s="1"/>
  <c r="G54" i="4"/>
  <c r="F206" i="53" s="1"/>
  <c r="F54" i="4"/>
  <c r="E206" i="53" s="1"/>
  <c r="E54" i="4"/>
  <c r="D206" i="53" s="1"/>
  <c r="D54" i="4"/>
  <c r="C206" i="53" s="1"/>
  <c r="I53" i="4"/>
  <c r="H205" i="53" s="1"/>
  <c r="H53" i="4"/>
  <c r="G205" i="53" s="1"/>
  <c r="G53" i="4"/>
  <c r="F205" i="53" s="1"/>
  <c r="F53" i="4"/>
  <c r="E205" i="53" s="1"/>
  <c r="E53" i="4"/>
  <c r="D205" i="53" s="1"/>
  <c r="D53" i="4"/>
  <c r="C205" i="53" s="1"/>
  <c r="I52" i="4"/>
  <c r="H204" i="53" s="1"/>
  <c r="H52" i="4"/>
  <c r="G204" i="53" s="1"/>
  <c r="G52" i="4"/>
  <c r="F204" i="53" s="1"/>
  <c r="F52" i="4"/>
  <c r="E204" i="53" s="1"/>
  <c r="E52" i="4"/>
  <c r="D204" i="53" s="1"/>
  <c r="D52" i="4"/>
  <c r="C204" i="53" s="1"/>
  <c r="I47" i="4"/>
  <c r="H202" i="53" s="1"/>
  <c r="H47" i="4"/>
  <c r="G202" i="53" s="1"/>
  <c r="G47" i="4"/>
  <c r="F202" i="53" s="1"/>
  <c r="F47" i="4"/>
  <c r="E202" i="53" s="1"/>
  <c r="E47" i="4"/>
  <c r="D202" i="53" s="1"/>
  <c r="D47" i="4"/>
  <c r="C202" i="53" s="1"/>
  <c r="I46" i="4"/>
  <c r="H201" i="53" s="1"/>
  <c r="H46" i="4"/>
  <c r="G201" i="53" s="1"/>
  <c r="G46" i="4"/>
  <c r="F201" i="53" s="1"/>
  <c r="F46" i="4"/>
  <c r="E201" i="53" s="1"/>
  <c r="E46" i="4"/>
  <c r="D201" i="53" s="1"/>
  <c r="D46" i="4"/>
  <c r="C201" i="53" s="1"/>
  <c r="I45" i="4"/>
  <c r="H200" i="53" s="1"/>
  <c r="H45" i="4"/>
  <c r="G200" i="53" s="1"/>
  <c r="G45" i="4"/>
  <c r="F200" i="53" s="1"/>
  <c r="F45" i="4"/>
  <c r="E200" i="53" s="1"/>
  <c r="E45" i="4"/>
  <c r="D200" i="53" s="1"/>
  <c r="D45" i="4"/>
  <c r="C200" i="53" s="1"/>
  <c r="I44" i="4"/>
  <c r="H199" i="53" s="1"/>
  <c r="H44" i="4"/>
  <c r="G199" i="53" s="1"/>
  <c r="G44" i="4"/>
  <c r="F199" i="53" s="1"/>
  <c r="F44" i="4"/>
  <c r="E199" i="53" s="1"/>
  <c r="E44" i="4"/>
  <c r="D199" i="53" s="1"/>
  <c r="D44" i="4"/>
  <c r="C199" i="53" s="1"/>
  <c r="I43" i="4"/>
  <c r="H198" i="53" s="1"/>
  <c r="H43" i="4"/>
  <c r="G198" i="53" s="1"/>
  <c r="G43" i="4"/>
  <c r="F198" i="53" s="1"/>
  <c r="F43" i="4"/>
  <c r="E198" i="53" s="1"/>
  <c r="E43" i="4"/>
  <c r="D198" i="53" s="1"/>
  <c r="D43" i="4"/>
  <c r="C198" i="53" s="1"/>
  <c r="I42" i="4"/>
  <c r="H197" i="53" s="1"/>
  <c r="H42" i="4"/>
  <c r="G197" i="53" s="1"/>
  <c r="G42" i="4"/>
  <c r="F197" i="53" s="1"/>
  <c r="F42" i="4"/>
  <c r="E197" i="53" s="1"/>
  <c r="E42" i="4"/>
  <c r="D197" i="53" s="1"/>
  <c r="D42" i="4"/>
  <c r="C197" i="53" s="1"/>
  <c r="I41" i="4"/>
  <c r="H196" i="53" s="1"/>
  <c r="H41" i="4"/>
  <c r="G196" i="53" s="1"/>
  <c r="G41" i="4"/>
  <c r="F196" i="53" s="1"/>
  <c r="F41" i="4"/>
  <c r="E196" i="53" s="1"/>
  <c r="E41" i="4"/>
  <c r="D196" i="53" s="1"/>
  <c r="D41" i="4"/>
  <c r="C196" i="53" s="1"/>
  <c r="I40" i="4"/>
  <c r="H195" i="53" s="1"/>
  <c r="H40" i="4"/>
  <c r="G195" i="53" s="1"/>
  <c r="G40" i="4"/>
  <c r="F195" i="53" s="1"/>
  <c r="F40" i="4"/>
  <c r="E195" i="53" s="1"/>
  <c r="E40" i="4"/>
  <c r="D195" i="53" s="1"/>
  <c r="D40" i="4"/>
  <c r="C195" i="53" s="1"/>
  <c r="I39" i="4"/>
  <c r="H194" i="53" s="1"/>
  <c r="H39" i="4"/>
  <c r="G194" i="53" s="1"/>
  <c r="G39" i="4"/>
  <c r="F194" i="53" s="1"/>
  <c r="F39" i="4"/>
  <c r="E194" i="53" s="1"/>
  <c r="E39" i="4"/>
  <c r="D194" i="53" s="1"/>
  <c r="D39" i="4"/>
  <c r="C194" i="53" s="1"/>
  <c r="I38" i="4"/>
  <c r="H193" i="53" s="1"/>
  <c r="H38" i="4"/>
  <c r="G193" i="53" s="1"/>
  <c r="G38" i="4"/>
  <c r="F193" i="53" s="1"/>
  <c r="F38" i="4"/>
  <c r="E193" i="53" s="1"/>
  <c r="E38" i="4"/>
  <c r="D193" i="53" s="1"/>
  <c r="D38" i="4"/>
  <c r="C193" i="53" s="1"/>
  <c r="I33" i="4"/>
  <c r="H191" i="53" s="1"/>
  <c r="H33" i="4"/>
  <c r="G191" i="53" s="1"/>
  <c r="G33" i="4"/>
  <c r="F191" i="53" s="1"/>
  <c r="F33" i="4"/>
  <c r="E191" i="53" s="1"/>
  <c r="E33" i="4"/>
  <c r="D191" i="53" s="1"/>
  <c r="D33" i="4"/>
  <c r="C191" i="53" s="1"/>
  <c r="I32" i="4"/>
  <c r="H190" i="53" s="1"/>
  <c r="H32" i="4"/>
  <c r="G190" i="53" s="1"/>
  <c r="G32" i="4"/>
  <c r="F190" i="53" s="1"/>
  <c r="F32" i="4"/>
  <c r="E190" i="53" s="1"/>
  <c r="E32" i="4"/>
  <c r="D190" i="53" s="1"/>
  <c r="D32" i="4"/>
  <c r="C190" i="53" s="1"/>
  <c r="I31" i="4"/>
  <c r="H189" i="53" s="1"/>
  <c r="H31" i="4"/>
  <c r="G189" i="53" s="1"/>
  <c r="G31" i="4"/>
  <c r="F189" i="53" s="1"/>
  <c r="F31" i="4"/>
  <c r="E189" i="53" s="1"/>
  <c r="E31" i="4"/>
  <c r="D189" i="53" s="1"/>
  <c r="D31" i="4"/>
  <c r="C189" i="53" s="1"/>
  <c r="I30" i="4"/>
  <c r="H188" i="53" s="1"/>
  <c r="H30" i="4"/>
  <c r="G188" i="53" s="1"/>
  <c r="G30" i="4"/>
  <c r="F188" i="53" s="1"/>
  <c r="F30" i="4"/>
  <c r="E188" i="53" s="1"/>
  <c r="E30" i="4"/>
  <c r="D188" i="53" s="1"/>
  <c r="D30" i="4"/>
  <c r="C188" i="53" s="1"/>
  <c r="I29" i="4"/>
  <c r="H187" i="53" s="1"/>
  <c r="H29" i="4"/>
  <c r="G187" i="53" s="1"/>
  <c r="G29" i="4"/>
  <c r="F187" i="53" s="1"/>
  <c r="F29" i="4"/>
  <c r="E187" i="53" s="1"/>
  <c r="E29" i="4"/>
  <c r="D187" i="53" s="1"/>
  <c r="D29" i="4"/>
  <c r="C187" i="53" s="1"/>
  <c r="I28" i="4"/>
  <c r="H186" i="53" s="1"/>
  <c r="H28" i="4"/>
  <c r="G186" i="53" s="1"/>
  <c r="G28" i="4"/>
  <c r="F186" i="53" s="1"/>
  <c r="F28" i="4"/>
  <c r="E186" i="53" s="1"/>
  <c r="E28" i="4"/>
  <c r="D186" i="53" s="1"/>
  <c r="D28" i="4"/>
  <c r="C186" i="53" s="1"/>
  <c r="I27" i="4"/>
  <c r="H185" i="53" s="1"/>
  <c r="H27" i="4"/>
  <c r="G185" i="53" s="1"/>
  <c r="G27" i="4"/>
  <c r="F185" i="53" s="1"/>
  <c r="F27" i="4"/>
  <c r="E185" i="53" s="1"/>
  <c r="E27" i="4"/>
  <c r="D185" i="53" s="1"/>
  <c r="D27" i="4"/>
  <c r="C185" i="53" s="1"/>
  <c r="I26" i="4"/>
  <c r="H184" i="53" s="1"/>
  <c r="H26" i="4"/>
  <c r="G184" i="53" s="1"/>
  <c r="G26" i="4"/>
  <c r="F184" i="53" s="1"/>
  <c r="F26" i="4"/>
  <c r="E184" i="53" s="1"/>
  <c r="E26" i="4"/>
  <c r="D184" i="53" s="1"/>
  <c r="D26" i="4"/>
  <c r="C184" i="53" s="1"/>
  <c r="I25" i="4"/>
  <c r="H183" i="53" s="1"/>
  <c r="H25" i="4"/>
  <c r="G183" i="53" s="1"/>
  <c r="G25" i="4"/>
  <c r="F183" i="53" s="1"/>
  <c r="F25" i="4"/>
  <c r="E183" i="53" s="1"/>
  <c r="E25" i="4"/>
  <c r="D183" i="53" s="1"/>
  <c r="D25" i="4"/>
  <c r="C183" i="53" s="1"/>
  <c r="I24" i="4"/>
  <c r="H182" i="53" s="1"/>
  <c r="H24" i="4"/>
  <c r="G182" i="53" s="1"/>
  <c r="G24" i="4"/>
  <c r="F182" i="53" s="1"/>
  <c r="F24" i="4"/>
  <c r="E182" i="53" s="1"/>
  <c r="E24" i="4"/>
  <c r="D182" i="53" s="1"/>
  <c r="D24" i="4"/>
  <c r="C182" i="53" s="1"/>
  <c r="I19" i="4"/>
  <c r="H180" i="53" s="1"/>
  <c r="H19" i="4"/>
  <c r="G180" i="53" s="1"/>
  <c r="G19" i="4"/>
  <c r="F180" i="53" s="1"/>
  <c r="F19" i="4"/>
  <c r="E180" i="53" s="1"/>
  <c r="E19" i="4"/>
  <c r="D180" i="53" s="1"/>
  <c r="D19" i="4"/>
  <c r="C180" i="53" s="1"/>
  <c r="I18" i="4"/>
  <c r="H179" i="53" s="1"/>
  <c r="H18" i="4"/>
  <c r="G179" i="53" s="1"/>
  <c r="G18" i="4"/>
  <c r="F179" i="53" s="1"/>
  <c r="F18" i="4"/>
  <c r="E179" i="53" s="1"/>
  <c r="E18" i="4"/>
  <c r="D179" i="53" s="1"/>
  <c r="D18" i="4"/>
  <c r="C179" i="53" s="1"/>
  <c r="I17" i="4"/>
  <c r="H178" i="53" s="1"/>
  <c r="H17" i="4"/>
  <c r="G178" i="53" s="1"/>
  <c r="G17" i="4"/>
  <c r="F178" i="53" s="1"/>
  <c r="F17" i="4"/>
  <c r="E178" i="53" s="1"/>
  <c r="E17" i="4"/>
  <c r="D178" i="53" s="1"/>
  <c r="D17" i="4"/>
  <c r="C178" i="53" s="1"/>
  <c r="I16" i="4"/>
  <c r="H177" i="53" s="1"/>
  <c r="H16" i="4"/>
  <c r="G177" i="53" s="1"/>
  <c r="G16" i="4"/>
  <c r="F177" i="53" s="1"/>
  <c r="F16" i="4"/>
  <c r="E177" i="53" s="1"/>
  <c r="E16" i="4"/>
  <c r="D177" i="53" s="1"/>
  <c r="D16" i="4"/>
  <c r="C177" i="53" s="1"/>
  <c r="I15" i="4"/>
  <c r="H176" i="53" s="1"/>
  <c r="H15" i="4"/>
  <c r="G176" i="53" s="1"/>
  <c r="G15" i="4"/>
  <c r="F176" i="53" s="1"/>
  <c r="F15" i="4"/>
  <c r="E176" i="53" s="1"/>
  <c r="E15" i="4"/>
  <c r="D176" i="53" s="1"/>
  <c r="D15" i="4"/>
  <c r="C176" i="53" s="1"/>
  <c r="I14" i="4"/>
  <c r="H175" i="53" s="1"/>
  <c r="H14" i="4"/>
  <c r="G175" i="53" s="1"/>
  <c r="G14" i="4"/>
  <c r="F175" i="53" s="1"/>
  <c r="F14" i="4"/>
  <c r="E175" i="53" s="1"/>
  <c r="E14" i="4"/>
  <c r="D175" i="53" s="1"/>
  <c r="D14" i="4"/>
  <c r="C175" i="53" s="1"/>
  <c r="I13" i="4"/>
  <c r="H174" i="53" s="1"/>
  <c r="H13" i="4"/>
  <c r="G174" i="53" s="1"/>
  <c r="G13" i="4"/>
  <c r="F174" i="53" s="1"/>
  <c r="F13" i="4"/>
  <c r="E174" i="53" s="1"/>
  <c r="E13" i="4"/>
  <c r="D174" i="53" s="1"/>
  <c r="D13" i="4"/>
  <c r="C174" i="53" s="1"/>
  <c r="I12" i="4"/>
  <c r="H173" i="53" s="1"/>
  <c r="H12" i="4"/>
  <c r="G173" i="53" s="1"/>
  <c r="G12" i="4"/>
  <c r="F173" i="53" s="1"/>
  <c r="F12" i="4"/>
  <c r="E173" i="53" s="1"/>
  <c r="E12" i="4"/>
  <c r="D173" i="53" s="1"/>
  <c r="D12" i="4"/>
  <c r="C173" i="53" s="1"/>
  <c r="I11" i="4"/>
  <c r="H172" i="53" s="1"/>
  <c r="H11" i="4"/>
  <c r="G172" i="53" s="1"/>
  <c r="G11" i="4"/>
  <c r="F172" i="53" s="1"/>
  <c r="F11" i="4"/>
  <c r="E172" i="53" s="1"/>
  <c r="E11" i="4"/>
  <c r="D172" i="53" s="1"/>
  <c r="D11" i="4"/>
  <c r="C172" i="53" s="1"/>
  <c r="I10" i="4"/>
  <c r="H171" i="53" s="1"/>
  <c r="H10" i="4"/>
  <c r="G171" i="53" s="1"/>
  <c r="G10" i="4"/>
  <c r="F171" i="53" s="1"/>
  <c r="F10" i="4"/>
  <c r="E171" i="53" s="1"/>
  <c r="E10" i="4"/>
  <c r="D171" i="53" s="1"/>
  <c r="D10" i="4"/>
  <c r="C171" i="53" s="1"/>
  <c r="I75" i="3"/>
  <c r="P224" i="53" s="1"/>
  <c r="H75" i="3"/>
  <c r="O224" i="53" s="1"/>
  <c r="G75" i="3"/>
  <c r="N224" i="53" s="1"/>
  <c r="F75" i="3"/>
  <c r="M224" i="53" s="1"/>
  <c r="E75" i="3"/>
  <c r="L224" i="53" s="1"/>
  <c r="D75" i="3"/>
  <c r="K224" i="53" s="1"/>
  <c r="I73" i="3"/>
  <c r="P222" i="53" s="1"/>
  <c r="H73" i="3"/>
  <c r="O222" i="53" s="1"/>
  <c r="G73" i="3"/>
  <c r="N222" i="53" s="1"/>
  <c r="F73" i="3"/>
  <c r="M222" i="53" s="1"/>
  <c r="E73" i="3"/>
  <c r="L222" i="53" s="1"/>
  <c r="D73" i="3"/>
  <c r="K222" i="53" s="1"/>
  <c r="I72" i="3"/>
  <c r="P221" i="53" s="1"/>
  <c r="H72" i="3"/>
  <c r="O221" i="53" s="1"/>
  <c r="G72" i="3"/>
  <c r="N221" i="53" s="1"/>
  <c r="F72" i="3"/>
  <c r="M221" i="53" s="1"/>
  <c r="E72" i="3"/>
  <c r="L221" i="53" s="1"/>
  <c r="D72" i="3"/>
  <c r="K221" i="53" s="1"/>
  <c r="I71" i="3"/>
  <c r="P220" i="53" s="1"/>
  <c r="H71" i="3"/>
  <c r="O220" i="53" s="1"/>
  <c r="G71" i="3"/>
  <c r="N220" i="53" s="1"/>
  <c r="F71" i="3"/>
  <c r="M220" i="53" s="1"/>
  <c r="E71" i="3"/>
  <c r="L220" i="53" s="1"/>
  <c r="D71" i="3"/>
  <c r="K220" i="53" s="1"/>
  <c r="I70" i="3"/>
  <c r="P219" i="53" s="1"/>
  <c r="H70" i="3"/>
  <c r="O219" i="53" s="1"/>
  <c r="G70" i="3"/>
  <c r="N219" i="53" s="1"/>
  <c r="F70" i="3"/>
  <c r="M219" i="53" s="1"/>
  <c r="E70" i="3"/>
  <c r="L219" i="53" s="1"/>
  <c r="D70" i="3"/>
  <c r="K219" i="53" s="1"/>
  <c r="I69" i="3"/>
  <c r="P218" i="53" s="1"/>
  <c r="H69" i="3"/>
  <c r="O218" i="53" s="1"/>
  <c r="G69" i="3"/>
  <c r="N218" i="53" s="1"/>
  <c r="F69" i="3"/>
  <c r="M218" i="53" s="1"/>
  <c r="E69" i="3"/>
  <c r="L218" i="53" s="1"/>
  <c r="D69" i="3"/>
  <c r="K218" i="53" s="1"/>
  <c r="I68" i="3"/>
  <c r="P217" i="53" s="1"/>
  <c r="H68" i="3"/>
  <c r="O217" i="53" s="1"/>
  <c r="G68" i="3"/>
  <c r="N217" i="53" s="1"/>
  <c r="F68" i="3"/>
  <c r="M217" i="53" s="1"/>
  <c r="E68" i="3"/>
  <c r="L217" i="53" s="1"/>
  <c r="D68" i="3"/>
  <c r="K217" i="53" s="1"/>
  <c r="I67" i="3"/>
  <c r="P216" i="53" s="1"/>
  <c r="H67" i="3"/>
  <c r="O216" i="53" s="1"/>
  <c r="G67" i="3"/>
  <c r="N216" i="53" s="1"/>
  <c r="F67" i="3"/>
  <c r="M216" i="53" s="1"/>
  <c r="E67" i="3"/>
  <c r="L216" i="53" s="1"/>
  <c r="D67" i="3"/>
  <c r="K216" i="53" s="1"/>
  <c r="I66" i="3"/>
  <c r="P215" i="53" s="1"/>
  <c r="H66" i="3"/>
  <c r="O215" i="53" s="1"/>
  <c r="G66" i="3"/>
  <c r="N215" i="53" s="1"/>
  <c r="F66" i="3"/>
  <c r="M215" i="53" s="1"/>
  <c r="E66" i="3"/>
  <c r="L215" i="53" s="1"/>
  <c r="D66" i="3"/>
  <c r="K215" i="53" s="1"/>
  <c r="I61" i="3"/>
  <c r="P213" i="53" s="1"/>
  <c r="H61" i="3"/>
  <c r="O213" i="53" s="1"/>
  <c r="G61" i="3"/>
  <c r="N213" i="53" s="1"/>
  <c r="F61" i="3"/>
  <c r="M213" i="53" s="1"/>
  <c r="E61" i="3"/>
  <c r="L213" i="53" s="1"/>
  <c r="D61" i="3"/>
  <c r="K213" i="53" s="1"/>
  <c r="I60" i="3"/>
  <c r="P212" i="53" s="1"/>
  <c r="H60" i="3"/>
  <c r="O212" i="53" s="1"/>
  <c r="G60" i="3"/>
  <c r="N212" i="53" s="1"/>
  <c r="F60" i="3"/>
  <c r="M212" i="53" s="1"/>
  <c r="E60" i="3"/>
  <c r="L212" i="53" s="1"/>
  <c r="D60" i="3"/>
  <c r="K212" i="53" s="1"/>
  <c r="I59" i="3"/>
  <c r="P211" i="53" s="1"/>
  <c r="H59" i="3"/>
  <c r="O211" i="53" s="1"/>
  <c r="G59" i="3"/>
  <c r="N211" i="53" s="1"/>
  <c r="F59" i="3"/>
  <c r="M211" i="53" s="1"/>
  <c r="E59" i="3"/>
  <c r="L211" i="53" s="1"/>
  <c r="D59" i="3"/>
  <c r="K211" i="53" s="1"/>
  <c r="I58" i="3"/>
  <c r="P210" i="53" s="1"/>
  <c r="H58" i="3"/>
  <c r="O210" i="53" s="1"/>
  <c r="G58" i="3"/>
  <c r="N210" i="53" s="1"/>
  <c r="F58" i="3"/>
  <c r="M210" i="53" s="1"/>
  <c r="E58" i="3"/>
  <c r="L210" i="53" s="1"/>
  <c r="D58" i="3"/>
  <c r="K210" i="53" s="1"/>
  <c r="I57" i="3"/>
  <c r="P209" i="53" s="1"/>
  <c r="H57" i="3"/>
  <c r="O209" i="53" s="1"/>
  <c r="G57" i="3"/>
  <c r="N209" i="53" s="1"/>
  <c r="F57" i="3"/>
  <c r="M209" i="53" s="1"/>
  <c r="E57" i="3"/>
  <c r="L209" i="53" s="1"/>
  <c r="D57" i="3"/>
  <c r="K209" i="53" s="1"/>
  <c r="I56" i="3"/>
  <c r="P208" i="53" s="1"/>
  <c r="H56" i="3"/>
  <c r="O208" i="53" s="1"/>
  <c r="G56" i="3"/>
  <c r="N208" i="53" s="1"/>
  <c r="F56" i="3"/>
  <c r="M208" i="53" s="1"/>
  <c r="E56" i="3"/>
  <c r="L208" i="53" s="1"/>
  <c r="D56" i="3"/>
  <c r="K208" i="53" s="1"/>
  <c r="I55" i="3"/>
  <c r="P207" i="53" s="1"/>
  <c r="H55" i="3"/>
  <c r="O207" i="53" s="1"/>
  <c r="G55" i="3"/>
  <c r="N207" i="53" s="1"/>
  <c r="F55" i="3"/>
  <c r="M207" i="53" s="1"/>
  <c r="E55" i="3"/>
  <c r="L207" i="53" s="1"/>
  <c r="D55" i="3"/>
  <c r="K207" i="53" s="1"/>
  <c r="I54" i="3"/>
  <c r="P206" i="53" s="1"/>
  <c r="H54" i="3"/>
  <c r="O206" i="53" s="1"/>
  <c r="G54" i="3"/>
  <c r="N206" i="53" s="1"/>
  <c r="F54" i="3"/>
  <c r="M206" i="53" s="1"/>
  <c r="E54" i="3"/>
  <c r="L206" i="53" s="1"/>
  <c r="D54" i="3"/>
  <c r="K206" i="53" s="1"/>
  <c r="I53" i="3"/>
  <c r="P205" i="53" s="1"/>
  <c r="H53" i="3"/>
  <c r="O205" i="53" s="1"/>
  <c r="G53" i="3"/>
  <c r="N205" i="53" s="1"/>
  <c r="F53" i="3"/>
  <c r="M205" i="53" s="1"/>
  <c r="E53" i="3"/>
  <c r="L205" i="53" s="1"/>
  <c r="D53" i="3"/>
  <c r="K205" i="53" s="1"/>
  <c r="I52" i="3"/>
  <c r="P204" i="53" s="1"/>
  <c r="H52" i="3"/>
  <c r="O204" i="53" s="1"/>
  <c r="G52" i="3"/>
  <c r="N204" i="53" s="1"/>
  <c r="F52" i="3"/>
  <c r="M204" i="53" s="1"/>
  <c r="E52" i="3"/>
  <c r="L204" i="53" s="1"/>
  <c r="D52" i="3"/>
  <c r="K204" i="53" s="1"/>
  <c r="I47" i="3"/>
  <c r="P202" i="53" s="1"/>
  <c r="H47" i="3"/>
  <c r="O202" i="53" s="1"/>
  <c r="G47" i="3"/>
  <c r="N202" i="53" s="1"/>
  <c r="F47" i="3"/>
  <c r="M202" i="53" s="1"/>
  <c r="E47" i="3"/>
  <c r="L202" i="53" s="1"/>
  <c r="D47" i="3"/>
  <c r="K202" i="53" s="1"/>
  <c r="I46" i="3"/>
  <c r="P201" i="53" s="1"/>
  <c r="H46" i="3"/>
  <c r="O201" i="53" s="1"/>
  <c r="G46" i="3"/>
  <c r="N201" i="53" s="1"/>
  <c r="F46" i="3"/>
  <c r="M201" i="53" s="1"/>
  <c r="E46" i="3"/>
  <c r="L201" i="53" s="1"/>
  <c r="D46" i="3"/>
  <c r="K201" i="53" s="1"/>
  <c r="I45" i="3"/>
  <c r="P200" i="53" s="1"/>
  <c r="H45" i="3"/>
  <c r="O200" i="53" s="1"/>
  <c r="G45" i="3"/>
  <c r="N200" i="53" s="1"/>
  <c r="F45" i="3"/>
  <c r="M200" i="53" s="1"/>
  <c r="E45" i="3"/>
  <c r="L200" i="53" s="1"/>
  <c r="D45" i="3"/>
  <c r="K200" i="53" s="1"/>
  <c r="I44" i="3"/>
  <c r="P199" i="53" s="1"/>
  <c r="H44" i="3"/>
  <c r="O199" i="53" s="1"/>
  <c r="G44" i="3"/>
  <c r="N199" i="53" s="1"/>
  <c r="F44" i="3"/>
  <c r="M199" i="53" s="1"/>
  <c r="E44" i="3"/>
  <c r="L199" i="53" s="1"/>
  <c r="D44" i="3"/>
  <c r="K199" i="53" s="1"/>
  <c r="I43" i="3"/>
  <c r="P198" i="53" s="1"/>
  <c r="H43" i="3"/>
  <c r="O198" i="53" s="1"/>
  <c r="G43" i="3"/>
  <c r="N198" i="53" s="1"/>
  <c r="F43" i="3"/>
  <c r="M198" i="53" s="1"/>
  <c r="E43" i="3"/>
  <c r="L198" i="53" s="1"/>
  <c r="D43" i="3"/>
  <c r="K198" i="53" s="1"/>
  <c r="I42" i="3"/>
  <c r="P197" i="53" s="1"/>
  <c r="H42" i="3"/>
  <c r="O197" i="53" s="1"/>
  <c r="G42" i="3"/>
  <c r="N197" i="53" s="1"/>
  <c r="F42" i="3"/>
  <c r="M197" i="53" s="1"/>
  <c r="E42" i="3"/>
  <c r="L197" i="53" s="1"/>
  <c r="D42" i="3"/>
  <c r="K197" i="53" s="1"/>
  <c r="I41" i="3"/>
  <c r="P196" i="53" s="1"/>
  <c r="H41" i="3"/>
  <c r="O196" i="53" s="1"/>
  <c r="G41" i="3"/>
  <c r="N196" i="53" s="1"/>
  <c r="F41" i="3"/>
  <c r="M196" i="53" s="1"/>
  <c r="E41" i="3"/>
  <c r="L196" i="53" s="1"/>
  <c r="D41" i="3"/>
  <c r="K196" i="53" s="1"/>
  <c r="I40" i="3"/>
  <c r="P195" i="53" s="1"/>
  <c r="H40" i="3"/>
  <c r="O195" i="53" s="1"/>
  <c r="G40" i="3"/>
  <c r="N195" i="53" s="1"/>
  <c r="F40" i="3"/>
  <c r="M195" i="53" s="1"/>
  <c r="E40" i="3"/>
  <c r="L195" i="53" s="1"/>
  <c r="D40" i="3"/>
  <c r="K195" i="53" s="1"/>
  <c r="I39" i="3"/>
  <c r="P194" i="53" s="1"/>
  <c r="H39" i="3"/>
  <c r="O194" i="53" s="1"/>
  <c r="G39" i="3"/>
  <c r="N194" i="53" s="1"/>
  <c r="F39" i="3"/>
  <c r="M194" i="53" s="1"/>
  <c r="E39" i="3"/>
  <c r="L194" i="53" s="1"/>
  <c r="D39" i="3"/>
  <c r="K194" i="53" s="1"/>
  <c r="I38" i="3"/>
  <c r="P193" i="53" s="1"/>
  <c r="H38" i="3"/>
  <c r="O193" i="53" s="1"/>
  <c r="G38" i="3"/>
  <c r="N193" i="53" s="1"/>
  <c r="F38" i="3"/>
  <c r="M193" i="53" s="1"/>
  <c r="E38" i="3"/>
  <c r="L193" i="53" s="1"/>
  <c r="D38" i="3"/>
  <c r="K193" i="53" s="1"/>
  <c r="I33" i="3"/>
  <c r="P191" i="53" s="1"/>
  <c r="H33" i="3"/>
  <c r="O191" i="53" s="1"/>
  <c r="G33" i="3"/>
  <c r="N191" i="53" s="1"/>
  <c r="F33" i="3"/>
  <c r="M191" i="53" s="1"/>
  <c r="E33" i="3"/>
  <c r="L191" i="53" s="1"/>
  <c r="D33" i="3"/>
  <c r="K191" i="53" s="1"/>
  <c r="I32" i="3"/>
  <c r="P190" i="53" s="1"/>
  <c r="H32" i="3"/>
  <c r="O190" i="53" s="1"/>
  <c r="G32" i="3"/>
  <c r="N190" i="53" s="1"/>
  <c r="F32" i="3"/>
  <c r="M190" i="53" s="1"/>
  <c r="E32" i="3"/>
  <c r="L190" i="53" s="1"/>
  <c r="D32" i="3"/>
  <c r="K190" i="53" s="1"/>
  <c r="I31" i="3"/>
  <c r="P189" i="53" s="1"/>
  <c r="H31" i="3"/>
  <c r="O189" i="53" s="1"/>
  <c r="G31" i="3"/>
  <c r="N189" i="53" s="1"/>
  <c r="F31" i="3"/>
  <c r="M189" i="53" s="1"/>
  <c r="E31" i="3"/>
  <c r="L189" i="53" s="1"/>
  <c r="D31" i="3"/>
  <c r="K189" i="53" s="1"/>
  <c r="I30" i="3"/>
  <c r="P188" i="53" s="1"/>
  <c r="H30" i="3"/>
  <c r="O188" i="53" s="1"/>
  <c r="G30" i="3"/>
  <c r="N188" i="53" s="1"/>
  <c r="F30" i="3"/>
  <c r="M188" i="53" s="1"/>
  <c r="E30" i="3"/>
  <c r="L188" i="53" s="1"/>
  <c r="D30" i="3"/>
  <c r="K188" i="53" s="1"/>
  <c r="I29" i="3"/>
  <c r="P187" i="53" s="1"/>
  <c r="H29" i="3"/>
  <c r="O187" i="53" s="1"/>
  <c r="G29" i="3"/>
  <c r="N187" i="53" s="1"/>
  <c r="F29" i="3"/>
  <c r="M187" i="53" s="1"/>
  <c r="E29" i="3"/>
  <c r="L187" i="53" s="1"/>
  <c r="D29" i="3"/>
  <c r="K187" i="53" s="1"/>
  <c r="I28" i="3"/>
  <c r="P186" i="53" s="1"/>
  <c r="H28" i="3"/>
  <c r="O186" i="53" s="1"/>
  <c r="G28" i="3"/>
  <c r="N186" i="53" s="1"/>
  <c r="F28" i="3"/>
  <c r="M186" i="53" s="1"/>
  <c r="E28" i="3"/>
  <c r="L186" i="53" s="1"/>
  <c r="D28" i="3"/>
  <c r="K186" i="53" s="1"/>
  <c r="I27" i="3"/>
  <c r="P185" i="53" s="1"/>
  <c r="H27" i="3"/>
  <c r="O185" i="53" s="1"/>
  <c r="G27" i="3"/>
  <c r="N185" i="53" s="1"/>
  <c r="F27" i="3"/>
  <c r="M185" i="53" s="1"/>
  <c r="E27" i="3"/>
  <c r="L185" i="53" s="1"/>
  <c r="D27" i="3"/>
  <c r="K185" i="53" s="1"/>
  <c r="I26" i="3"/>
  <c r="P184" i="53" s="1"/>
  <c r="H26" i="3"/>
  <c r="O184" i="53" s="1"/>
  <c r="G26" i="3"/>
  <c r="N184" i="53" s="1"/>
  <c r="F26" i="3"/>
  <c r="M184" i="53" s="1"/>
  <c r="E26" i="3"/>
  <c r="L184" i="53" s="1"/>
  <c r="D26" i="3"/>
  <c r="K184" i="53" s="1"/>
  <c r="I25" i="3"/>
  <c r="P183" i="53" s="1"/>
  <c r="H25" i="3"/>
  <c r="O183" i="53" s="1"/>
  <c r="G25" i="3"/>
  <c r="N183" i="53" s="1"/>
  <c r="F25" i="3"/>
  <c r="M183" i="53" s="1"/>
  <c r="E25" i="3"/>
  <c r="L183" i="53" s="1"/>
  <c r="D25" i="3"/>
  <c r="K183" i="53" s="1"/>
  <c r="I24" i="3"/>
  <c r="P182" i="53" s="1"/>
  <c r="H24" i="3"/>
  <c r="O182" i="53" s="1"/>
  <c r="G24" i="3"/>
  <c r="N182" i="53" s="1"/>
  <c r="F24" i="3"/>
  <c r="M182" i="53" s="1"/>
  <c r="E24" i="3"/>
  <c r="L182" i="53" s="1"/>
  <c r="D24" i="3"/>
  <c r="K182" i="53" s="1"/>
  <c r="I19" i="3"/>
  <c r="P180" i="53" s="1"/>
  <c r="H19" i="3"/>
  <c r="O180" i="53" s="1"/>
  <c r="G19" i="3"/>
  <c r="N180" i="53" s="1"/>
  <c r="F19" i="3"/>
  <c r="M180" i="53" s="1"/>
  <c r="E19" i="3"/>
  <c r="L180" i="53" s="1"/>
  <c r="D19" i="3"/>
  <c r="K180" i="53" s="1"/>
  <c r="I18" i="3"/>
  <c r="P179" i="53" s="1"/>
  <c r="H18" i="3"/>
  <c r="O179" i="53" s="1"/>
  <c r="G18" i="3"/>
  <c r="N179" i="53" s="1"/>
  <c r="F18" i="3"/>
  <c r="M179" i="53" s="1"/>
  <c r="E18" i="3"/>
  <c r="L179" i="53" s="1"/>
  <c r="D18" i="3"/>
  <c r="K179" i="53" s="1"/>
  <c r="I17" i="3"/>
  <c r="P178" i="53" s="1"/>
  <c r="H17" i="3"/>
  <c r="O178" i="53" s="1"/>
  <c r="G17" i="3"/>
  <c r="N178" i="53" s="1"/>
  <c r="F17" i="3"/>
  <c r="M178" i="53" s="1"/>
  <c r="E17" i="3"/>
  <c r="L178" i="53" s="1"/>
  <c r="D17" i="3"/>
  <c r="K178" i="53" s="1"/>
  <c r="I16" i="3"/>
  <c r="P177" i="53" s="1"/>
  <c r="H16" i="3"/>
  <c r="O177" i="53" s="1"/>
  <c r="G16" i="3"/>
  <c r="N177" i="53" s="1"/>
  <c r="F16" i="3"/>
  <c r="M177" i="53" s="1"/>
  <c r="E16" i="3"/>
  <c r="L177" i="53" s="1"/>
  <c r="D16" i="3"/>
  <c r="K177" i="53" s="1"/>
  <c r="I15" i="3"/>
  <c r="P176" i="53" s="1"/>
  <c r="H15" i="3"/>
  <c r="O176" i="53" s="1"/>
  <c r="G15" i="3"/>
  <c r="N176" i="53" s="1"/>
  <c r="F15" i="3"/>
  <c r="M176" i="53" s="1"/>
  <c r="E15" i="3"/>
  <c r="L176" i="53" s="1"/>
  <c r="D15" i="3"/>
  <c r="K176" i="53" s="1"/>
  <c r="I14" i="3"/>
  <c r="P175" i="53" s="1"/>
  <c r="H14" i="3"/>
  <c r="O175" i="53" s="1"/>
  <c r="G14" i="3"/>
  <c r="N175" i="53" s="1"/>
  <c r="F14" i="3"/>
  <c r="M175" i="53" s="1"/>
  <c r="E14" i="3"/>
  <c r="L175" i="53" s="1"/>
  <c r="D14" i="3"/>
  <c r="K175" i="53" s="1"/>
  <c r="I13" i="3"/>
  <c r="P174" i="53" s="1"/>
  <c r="H13" i="3"/>
  <c r="O174" i="53" s="1"/>
  <c r="G13" i="3"/>
  <c r="N174" i="53" s="1"/>
  <c r="F13" i="3"/>
  <c r="M174" i="53" s="1"/>
  <c r="E13" i="3"/>
  <c r="L174" i="53" s="1"/>
  <c r="D13" i="3"/>
  <c r="K174" i="53" s="1"/>
  <c r="I12" i="3"/>
  <c r="P173" i="53" s="1"/>
  <c r="H12" i="3"/>
  <c r="O173" i="53" s="1"/>
  <c r="G12" i="3"/>
  <c r="N173" i="53" s="1"/>
  <c r="F12" i="3"/>
  <c r="M173" i="53" s="1"/>
  <c r="E12" i="3"/>
  <c r="L173" i="53" s="1"/>
  <c r="D12" i="3"/>
  <c r="K173" i="53" s="1"/>
  <c r="I11" i="3"/>
  <c r="P172" i="53" s="1"/>
  <c r="H11" i="3"/>
  <c r="O172" i="53" s="1"/>
  <c r="G11" i="3"/>
  <c r="N172" i="53" s="1"/>
  <c r="F11" i="3"/>
  <c r="M172" i="53" s="1"/>
  <c r="E11" i="3"/>
  <c r="L172" i="53" s="1"/>
  <c r="D11" i="3"/>
  <c r="K172" i="53" s="1"/>
  <c r="I10" i="3"/>
  <c r="P171" i="53" s="1"/>
  <c r="H10" i="3"/>
  <c r="O171" i="53" s="1"/>
  <c r="G10" i="3"/>
  <c r="N171" i="53" s="1"/>
  <c r="F10" i="3"/>
  <c r="M171" i="53" s="1"/>
  <c r="E10" i="3"/>
  <c r="L171" i="53" s="1"/>
  <c r="D10" i="3"/>
  <c r="K171" i="53" s="1"/>
  <c r="B6" i="53" l="1"/>
  <c r="A113" i="53" s="1"/>
  <c r="A7" i="53"/>
  <c r="H5001" i="1"/>
  <c r="G5001" i="1"/>
  <c r="H5000" i="1"/>
  <c r="G5000" i="1"/>
  <c r="H4999" i="1"/>
  <c r="G4999" i="1"/>
  <c r="H4998" i="1"/>
  <c r="G4998" i="1"/>
  <c r="H4997" i="1"/>
  <c r="G4997" i="1"/>
  <c r="H4996" i="1"/>
  <c r="G4996" i="1"/>
  <c r="H4995" i="1"/>
  <c r="G4995" i="1"/>
  <c r="H4994" i="1"/>
  <c r="G4994" i="1"/>
  <c r="H4993" i="1"/>
  <c r="G4993" i="1"/>
  <c r="H4992" i="1"/>
  <c r="G4992" i="1"/>
  <c r="H4991" i="1"/>
  <c r="G4991" i="1"/>
  <c r="H4990" i="1"/>
  <c r="G4990" i="1"/>
  <c r="H4989" i="1"/>
  <c r="G4989" i="1"/>
  <c r="H4988" i="1"/>
  <c r="G4988" i="1"/>
  <c r="H4987" i="1"/>
  <c r="G4987" i="1"/>
  <c r="H4986" i="1"/>
  <c r="G4986" i="1"/>
  <c r="H4985" i="1"/>
  <c r="G4985" i="1"/>
  <c r="H4984" i="1"/>
  <c r="G4984" i="1"/>
  <c r="H4983" i="1"/>
  <c r="G4983" i="1"/>
  <c r="H4982" i="1"/>
  <c r="G4982" i="1"/>
  <c r="H4981" i="1"/>
  <c r="G4981" i="1"/>
  <c r="H4980" i="1"/>
  <c r="G4980" i="1"/>
  <c r="H4979" i="1"/>
  <c r="G4979" i="1"/>
  <c r="H4978" i="1"/>
  <c r="G4978" i="1"/>
  <c r="H4977" i="1"/>
  <c r="G4977" i="1"/>
  <c r="H4976" i="1"/>
  <c r="G4976" i="1"/>
  <c r="H4975" i="1"/>
  <c r="G4975" i="1"/>
  <c r="H4974" i="1"/>
  <c r="G4974" i="1"/>
  <c r="H4973" i="1"/>
  <c r="G4973" i="1"/>
  <c r="H4972" i="1"/>
  <c r="G4972" i="1"/>
  <c r="H4971" i="1"/>
  <c r="G4971" i="1"/>
  <c r="H4970" i="1"/>
  <c r="G4970" i="1"/>
  <c r="H4969" i="1"/>
  <c r="G4969" i="1"/>
  <c r="H4968" i="1"/>
  <c r="G4968" i="1"/>
  <c r="H4967" i="1"/>
  <c r="G4967" i="1"/>
  <c r="H4966" i="1"/>
  <c r="G4966" i="1"/>
  <c r="H4965" i="1"/>
  <c r="G4965" i="1"/>
  <c r="H4964" i="1"/>
  <c r="G4964" i="1"/>
  <c r="H4963" i="1"/>
  <c r="G4963" i="1"/>
  <c r="H4962" i="1"/>
  <c r="G4962" i="1"/>
  <c r="H4961" i="1"/>
  <c r="G4961" i="1"/>
  <c r="H4960" i="1"/>
  <c r="G4960" i="1"/>
  <c r="H4959" i="1"/>
  <c r="G4959" i="1"/>
  <c r="H4958" i="1"/>
  <c r="G4958" i="1"/>
  <c r="H4957" i="1"/>
  <c r="G4957" i="1"/>
  <c r="H4956" i="1"/>
  <c r="G4956" i="1"/>
  <c r="H4955" i="1"/>
  <c r="G4955" i="1"/>
  <c r="H4954" i="1"/>
  <c r="G4954" i="1"/>
  <c r="H4953" i="1"/>
  <c r="G4953" i="1"/>
  <c r="H4952" i="1"/>
  <c r="G4952" i="1"/>
  <c r="H4951" i="1"/>
  <c r="G4951" i="1"/>
  <c r="H4950" i="1"/>
  <c r="G4950" i="1"/>
  <c r="H4949" i="1"/>
  <c r="G4949" i="1"/>
  <c r="H4948" i="1"/>
  <c r="G4948" i="1"/>
  <c r="H4947" i="1"/>
  <c r="G4947" i="1"/>
  <c r="H4946" i="1"/>
  <c r="G4946" i="1"/>
  <c r="H4945" i="1"/>
  <c r="G4945" i="1"/>
  <c r="H4944" i="1"/>
  <c r="G4944" i="1"/>
  <c r="H4943" i="1"/>
  <c r="G4943" i="1"/>
  <c r="H4942" i="1"/>
  <c r="G4942" i="1"/>
  <c r="H4941" i="1"/>
  <c r="G4941" i="1"/>
  <c r="H4940" i="1"/>
  <c r="G4940" i="1"/>
  <c r="H4939" i="1"/>
  <c r="G4939" i="1"/>
  <c r="H4938" i="1"/>
  <c r="G4938" i="1"/>
  <c r="H4937" i="1"/>
  <c r="G4937" i="1"/>
  <c r="H4936" i="1"/>
  <c r="G4936" i="1"/>
  <c r="H4935" i="1"/>
  <c r="G4935" i="1"/>
  <c r="H4934" i="1"/>
  <c r="G4934" i="1"/>
  <c r="H4933" i="1"/>
  <c r="G4933" i="1"/>
  <c r="H4932" i="1"/>
  <c r="G4932" i="1"/>
  <c r="H4931" i="1"/>
  <c r="G4931" i="1"/>
  <c r="H4930" i="1"/>
  <c r="G4930" i="1"/>
  <c r="H4929" i="1"/>
  <c r="G4929" i="1"/>
  <c r="H4928" i="1"/>
  <c r="G4928" i="1"/>
  <c r="H4927" i="1"/>
  <c r="G4927" i="1"/>
  <c r="H4926" i="1"/>
  <c r="G4926" i="1"/>
  <c r="H4925" i="1"/>
  <c r="G4925" i="1"/>
  <c r="H4924" i="1"/>
  <c r="G4924" i="1"/>
  <c r="H4923" i="1"/>
  <c r="G4923" i="1"/>
  <c r="H4922" i="1"/>
  <c r="G4922" i="1"/>
  <c r="H4921" i="1"/>
  <c r="G4921" i="1"/>
  <c r="H4920" i="1"/>
  <c r="G4920" i="1"/>
  <c r="H4919" i="1"/>
  <c r="G4919" i="1"/>
  <c r="H4918" i="1"/>
  <c r="G4918" i="1"/>
  <c r="H4917" i="1"/>
  <c r="G4917" i="1"/>
  <c r="H4916" i="1"/>
  <c r="G4916" i="1"/>
  <c r="H4915" i="1"/>
  <c r="G4915" i="1"/>
  <c r="H4914" i="1"/>
  <c r="G4914" i="1"/>
  <c r="H4913" i="1"/>
  <c r="G4913" i="1"/>
  <c r="H4912" i="1"/>
  <c r="G4912" i="1"/>
  <c r="H4911" i="1"/>
  <c r="G4911" i="1"/>
  <c r="H4910" i="1"/>
  <c r="G4910" i="1"/>
  <c r="H4909" i="1"/>
  <c r="G4909" i="1"/>
  <c r="H4908" i="1"/>
  <c r="G4908" i="1"/>
  <c r="H4907" i="1"/>
  <c r="G4907" i="1"/>
  <c r="H4906" i="1"/>
  <c r="G4906" i="1"/>
  <c r="H4905" i="1"/>
  <c r="G4905" i="1"/>
  <c r="H4904" i="1"/>
  <c r="G4904" i="1"/>
  <c r="H4903" i="1"/>
  <c r="G4903" i="1"/>
  <c r="H4902" i="1"/>
  <c r="G4902" i="1"/>
  <c r="H4901" i="1"/>
  <c r="G4901" i="1"/>
  <c r="H4900" i="1"/>
  <c r="G4900" i="1"/>
  <c r="H4899" i="1"/>
  <c r="G4899" i="1"/>
  <c r="H4898" i="1"/>
  <c r="G4898" i="1"/>
  <c r="H4897" i="1"/>
  <c r="G4897" i="1"/>
  <c r="H4896" i="1"/>
  <c r="G4896" i="1"/>
  <c r="H4895" i="1"/>
  <c r="G4895" i="1"/>
  <c r="H4894" i="1"/>
  <c r="G4894" i="1"/>
  <c r="H4893" i="1"/>
  <c r="G4893" i="1"/>
  <c r="H4892" i="1"/>
  <c r="G4892" i="1"/>
  <c r="H4891" i="1"/>
  <c r="G4891" i="1"/>
  <c r="H4890" i="1"/>
  <c r="G4890" i="1"/>
  <c r="H4889" i="1"/>
  <c r="G4889" i="1"/>
  <c r="H4888" i="1"/>
  <c r="G4888" i="1"/>
  <c r="H4887" i="1"/>
  <c r="G4887" i="1"/>
  <c r="H4886" i="1"/>
  <c r="G4886" i="1"/>
  <c r="H4885" i="1"/>
  <c r="G4885" i="1"/>
  <c r="H4884" i="1"/>
  <c r="G4884" i="1"/>
  <c r="H4883" i="1"/>
  <c r="G4883" i="1"/>
  <c r="H4882" i="1"/>
  <c r="G4882" i="1"/>
  <c r="H4881" i="1"/>
  <c r="G4881" i="1"/>
  <c r="H4880" i="1"/>
  <c r="G4880" i="1"/>
  <c r="H4879" i="1"/>
  <c r="G4879" i="1"/>
  <c r="H4878" i="1"/>
  <c r="G4878" i="1"/>
  <c r="H4877" i="1"/>
  <c r="G4877" i="1"/>
  <c r="H4876" i="1"/>
  <c r="G4876" i="1"/>
  <c r="H4875" i="1"/>
  <c r="G4875" i="1"/>
  <c r="H4874" i="1"/>
  <c r="G4874" i="1"/>
  <c r="H4873" i="1"/>
  <c r="G4873" i="1"/>
  <c r="H4872" i="1"/>
  <c r="G4872" i="1"/>
  <c r="H4871" i="1"/>
  <c r="G4871" i="1"/>
  <c r="H4870" i="1"/>
  <c r="G4870" i="1"/>
  <c r="H4869" i="1"/>
  <c r="G4869" i="1"/>
  <c r="H4868" i="1"/>
  <c r="G4868" i="1"/>
  <c r="H4867" i="1"/>
  <c r="G4867" i="1"/>
  <c r="H4866" i="1"/>
  <c r="G4866" i="1"/>
  <c r="H4865" i="1"/>
  <c r="G4865" i="1"/>
  <c r="H4864" i="1"/>
  <c r="G4864" i="1"/>
  <c r="H4863" i="1"/>
  <c r="G4863" i="1"/>
  <c r="H4862" i="1"/>
  <c r="G4862" i="1"/>
  <c r="H4861" i="1"/>
  <c r="G4861" i="1"/>
  <c r="H4860" i="1"/>
  <c r="G4860" i="1"/>
  <c r="H4859" i="1"/>
  <c r="G4859" i="1"/>
  <c r="H4858" i="1"/>
  <c r="G4858" i="1"/>
  <c r="H4857" i="1"/>
  <c r="G4857" i="1"/>
  <c r="H4856" i="1"/>
  <c r="G4856" i="1"/>
  <c r="H4855" i="1"/>
  <c r="G4855" i="1"/>
  <c r="H4854" i="1"/>
  <c r="G4854" i="1"/>
  <c r="H4853" i="1"/>
  <c r="G4853" i="1"/>
  <c r="H4852" i="1"/>
  <c r="G4852" i="1"/>
  <c r="H4851" i="1"/>
  <c r="G4851" i="1"/>
  <c r="H4850" i="1"/>
  <c r="G4850" i="1"/>
  <c r="H4849" i="1"/>
  <c r="G4849" i="1"/>
  <c r="H4848" i="1"/>
  <c r="G4848" i="1"/>
  <c r="H4847" i="1"/>
  <c r="G4847" i="1"/>
  <c r="H4846" i="1"/>
  <c r="G4846" i="1"/>
  <c r="H4845" i="1"/>
  <c r="G4845" i="1"/>
  <c r="H4844" i="1"/>
  <c r="G4844" i="1"/>
  <c r="H4843" i="1"/>
  <c r="G4843" i="1"/>
  <c r="H4842" i="1"/>
  <c r="G4842" i="1"/>
  <c r="H4841" i="1"/>
  <c r="G4841" i="1"/>
  <c r="H4840" i="1"/>
  <c r="G4840" i="1"/>
  <c r="H4839" i="1"/>
  <c r="G4839" i="1"/>
  <c r="H4838" i="1"/>
  <c r="G4838" i="1"/>
  <c r="H4837" i="1"/>
  <c r="G4837" i="1"/>
  <c r="H4836" i="1"/>
  <c r="G4836" i="1"/>
  <c r="H4835" i="1"/>
  <c r="G4835" i="1"/>
  <c r="H4834" i="1"/>
  <c r="G4834" i="1"/>
  <c r="H4833" i="1"/>
  <c r="G4833" i="1"/>
  <c r="H4832" i="1"/>
  <c r="G4832" i="1"/>
  <c r="H4831" i="1"/>
  <c r="G4831" i="1"/>
  <c r="H4830" i="1"/>
  <c r="G4830" i="1"/>
  <c r="H4829" i="1"/>
  <c r="G4829" i="1"/>
  <c r="H4828" i="1"/>
  <c r="G4828" i="1"/>
  <c r="H4827" i="1"/>
  <c r="G4827" i="1"/>
  <c r="H4826" i="1"/>
  <c r="G4826" i="1"/>
  <c r="H4825" i="1"/>
  <c r="G4825" i="1"/>
  <c r="H4824" i="1"/>
  <c r="G4824" i="1"/>
  <c r="H4823" i="1"/>
  <c r="G4823" i="1"/>
  <c r="H4822" i="1"/>
  <c r="G4822" i="1"/>
  <c r="H4821" i="1"/>
  <c r="G4821" i="1"/>
  <c r="H4820" i="1"/>
  <c r="G4820" i="1"/>
  <c r="H4819" i="1"/>
  <c r="G4819" i="1"/>
  <c r="H4818" i="1"/>
  <c r="G4818" i="1"/>
  <c r="H4817" i="1"/>
  <c r="G4817" i="1"/>
  <c r="H4816" i="1"/>
  <c r="G4816" i="1"/>
  <c r="H4815" i="1"/>
  <c r="G4815" i="1"/>
  <c r="H4814" i="1"/>
  <c r="G4814" i="1"/>
  <c r="H4813" i="1"/>
  <c r="G4813" i="1"/>
  <c r="H4812" i="1"/>
  <c r="G4812" i="1"/>
  <c r="H4811" i="1"/>
  <c r="G4811" i="1"/>
  <c r="H4810" i="1"/>
  <c r="G4810" i="1"/>
  <c r="H4809" i="1"/>
  <c r="G4809" i="1"/>
  <c r="H4808" i="1"/>
  <c r="G4808" i="1"/>
  <c r="H4807" i="1"/>
  <c r="G4807" i="1"/>
  <c r="H4806" i="1"/>
  <c r="G4806" i="1"/>
  <c r="H4805" i="1"/>
  <c r="G4805" i="1"/>
  <c r="H4804" i="1"/>
  <c r="G4804" i="1"/>
  <c r="H4803" i="1"/>
  <c r="G4803" i="1"/>
  <c r="H4802" i="1"/>
  <c r="G4802" i="1"/>
  <c r="H4801" i="1"/>
  <c r="G4801" i="1"/>
  <c r="H4800" i="1"/>
  <c r="G4800" i="1"/>
  <c r="H4799" i="1"/>
  <c r="G4799" i="1"/>
  <c r="H4798" i="1"/>
  <c r="G4798" i="1"/>
  <c r="H4797" i="1"/>
  <c r="G4797" i="1"/>
  <c r="H4796" i="1"/>
  <c r="G4796" i="1"/>
  <c r="H4795" i="1"/>
  <c r="G4795" i="1"/>
  <c r="H4794" i="1"/>
  <c r="G4794" i="1"/>
  <c r="H4793" i="1"/>
  <c r="G4793" i="1"/>
  <c r="H4792" i="1"/>
  <c r="G4792" i="1"/>
  <c r="H4791" i="1"/>
  <c r="G4791" i="1"/>
  <c r="H4790" i="1"/>
  <c r="G4790" i="1"/>
  <c r="H4789" i="1"/>
  <c r="G4789" i="1"/>
  <c r="H4788" i="1"/>
  <c r="G4788" i="1"/>
  <c r="H4787" i="1"/>
  <c r="G4787" i="1"/>
  <c r="H4786" i="1"/>
  <c r="G4786" i="1"/>
  <c r="H4785" i="1"/>
  <c r="G4785" i="1"/>
  <c r="H4784" i="1"/>
  <c r="G4784" i="1"/>
  <c r="H4783" i="1"/>
  <c r="G4783" i="1"/>
  <c r="H4782" i="1"/>
  <c r="G4782" i="1"/>
  <c r="H4781" i="1"/>
  <c r="G4781" i="1"/>
  <c r="H4780" i="1"/>
  <c r="G4780" i="1"/>
  <c r="H4779" i="1"/>
  <c r="G4779" i="1"/>
  <c r="H4778" i="1"/>
  <c r="G4778" i="1"/>
  <c r="H4777" i="1"/>
  <c r="G4777" i="1"/>
  <c r="H4776" i="1"/>
  <c r="G4776" i="1"/>
  <c r="H4775" i="1"/>
  <c r="G4775" i="1"/>
  <c r="H4774" i="1"/>
  <c r="G4774" i="1"/>
  <c r="H4773" i="1"/>
  <c r="G4773" i="1"/>
  <c r="H4772" i="1"/>
  <c r="G4772" i="1"/>
  <c r="H4771" i="1"/>
  <c r="G4771" i="1"/>
  <c r="H4770" i="1"/>
  <c r="G4770" i="1"/>
  <c r="H4769" i="1"/>
  <c r="G4769" i="1"/>
  <c r="H4768" i="1"/>
  <c r="G4768" i="1"/>
  <c r="H4767" i="1"/>
  <c r="G4767" i="1"/>
  <c r="H4766" i="1"/>
  <c r="G4766" i="1"/>
  <c r="H4765" i="1"/>
  <c r="G4765" i="1"/>
  <c r="H4764" i="1"/>
  <c r="G4764" i="1"/>
  <c r="H4763" i="1"/>
  <c r="G4763" i="1"/>
  <c r="H4762" i="1"/>
  <c r="G4762" i="1"/>
  <c r="H4761" i="1"/>
  <c r="G4761" i="1"/>
  <c r="H4760" i="1"/>
  <c r="G4760" i="1"/>
  <c r="H4759" i="1"/>
  <c r="G4759" i="1"/>
  <c r="H4758" i="1"/>
  <c r="G4758" i="1"/>
  <c r="H4757" i="1"/>
  <c r="G4757" i="1"/>
  <c r="H4756" i="1"/>
  <c r="G4756" i="1"/>
  <c r="H4755" i="1"/>
  <c r="G4755" i="1"/>
  <c r="H4754" i="1"/>
  <c r="G4754" i="1"/>
  <c r="H4753" i="1"/>
  <c r="G4753" i="1"/>
  <c r="H4752" i="1"/>
  <c r="G4752" i="1"/>
  <c r="H4751" i="1"/>
  <c r="G4751" i="1"/>
  <c r="H4750" i="1"/>
  <c r="G4750" i="1"/>
  <c r="H4749" i="1"/>
  <c r="G4749" i="1"/>
  <c r="H4748" i="1"/>
  <c r="G4748" i="1"/>
  <c r="H4747" i="1"/>
  <c r="G4747" i="1"/>
  <c r="H4746" i="1"/>
  <c r="G4746" i="1"/>
  <c r="H4745" i="1"/>
  <c r="G4745" i="1"/>
  <c r="H4744" i="1"/>
  <c r="G4744" i="1"/>
  <c r="H4743" i="1"/>
  <c r="G4743" i="1"/>
  <c r="H4742" i="1"/>
  <c r="G4742" i="1"/>
  <c r="H4741" i="1"/>
  <c r="G4741" i="1"/>
  <c r="H4740" i="1"/>
  <c r="G4740" i="1"/>
  <c r="H4739" i="1"/>
  <c r="G4739" i="1"/>
  <c r="H4738" i="1"/>
  <c r="G4738" i="1"/>
  <c r="H4737" i="1"/>
  <c r="G4737" i="1"/>
  <c r="H4736" i="1"/>
  <c r="G4736" i="1"/>
  <c r="H4735" i="1"/>
  <c r="G4735" i="1"/>
  <c r="H4734" i="1"/>
  <c r="G4734" i="1"/>
  <c r="H4733" i="1"/>
  <c r="G4733" i="1"/>
  <c r="H4732" i="1"/>
  <c r="G4732" i="1"/>
  <c r="H4731" i="1"/>
  <c r="G4731" i="1"/>
  <c r="H4730" i="1"/>
  <c r="G4730" i="1"/>
  <c r="H4729" i="1"/>
  <c r="G4729" i="1"/>
  <c r="H4728" i="1"/>
  <c r="G4728" i="1"/>
  <c r="H4727" i="1"/>
  <c r="G4727" i="1"/>
  <c r="H4726" i="1"/>
  <c r="G4726" i="1"/>
  <c r="H4725" i="1"/>
  <c r="G4725" i="1"/>
  <c r="H4724" i="1"/>
  <c r="G4724" i="1"/>
  <c r="H4723" i="1"/>
  <c r="G4723" i="1"/>
  <c r="H4722" i="1"/>
  <c r="G4722" i="1"/>
  <c r="H4721" i="1"/>
  <c r="G4721" i="1"/>
  <c r="H4720" i="1"/>
  <c r="G4720" i="1"/>
  <c r="H4719" i="1"/>
  <c r="G4719" i="1"/>
  <c r="H4718" i="1"/>
  <c r="G4718" i="1"/>
  <c r="H4717" i="1"/>
  <c r="G4717" i="1"/>
  <c r="H4716" i="1"/>
  <c r="G4716" i="1"/>
  <c r="H4715" i="1"/>
  <c r="G4715" i="1"/>
  <c r="H4714" i="1"/>
  <c r="G4714" i="1"/>
  <c r="H4713" i="1"/>
  <c r="G4713" i="1"/>
  <c r="H4712" i="1"/>
  <c r="G4712" i="1"/>
  <c r="H4711" i="1"/>
  <c r="G4711" i="1"/>
  <c r="H4710" i="1"/>
  <c r="G4710" i="1"/>
  <c r="H4709" i="1"/>
  <c r="G4709" i="1"/>
  <c r="H4708" i="1"/>
  <c r="G4708" i="1"/>
  <c r="H4707" i="1"/>
  <c r="G4707" i="1"/>
  <c r="H4706" i="1"/>
  <c r="G4706" i="1"/>
  <c r="H4705" i="1"/>
  <c r="G4705" i="1"/>
  <c r="H4704" i="1"/>
  <c r="G4704" i="1"/>
  <c r="H4703" i="1"/>
  <c r="G4703" i="1"/>
  <c r="H4702" i="1"/>
  <c r="G4702" i="1"/>
  <c r="H4701" i="1"/>
  <c r="G4701" i="1"/>
  <c r="H4700" i="1"/>
  <c r="G4700" i="1"/>
  <c r="H4699" i="1"/>
  <c r="G4699" i="1"/>
  <c r="H4698" i="1"/>
  <c r="G4698" i="1"/>
  <c r="H4697" i="1"/>
  <c r="G4697" i="1"/>
  <c r="H4696" i="1"/>
  <c r="G4696" i="1"/>
  <c r="H4695" i="1"/>
  <c r="G4695" i="1"/>
  <c r="H4694" i="1"/>
  <c r="G4694" i="1"/>
  <c r="H4693" i="1"/>
  <c r="G4693" i="1"/>
  <c r="H4692" i="1"/>
  <c r="G4692" i="1"/>
  <c r="H4691" i="1"/>
  <c r="G4691" i="1"/>
  <c r="H4690" i="1"/>
  <c r="G4690" i="1"/>
  <c r="H4689" i="1"/>
  <c r="G4689" i="1"/>
  <c r="H4688" i="1"/>
  <c r="G4688" i="1"/>
  <c r="H4687" i="1"/>
  <c r="G4687" i="1"/>
  <c r="H4686" i="1"/>
  <c r="G4686" i="1"/>
  <c r="H4685" i="1"/>
  <c r="G4685" i="1"/>
  <c r="H4684" i="1"/>
  <c r="G4684" i="1"/>
  <c r="H4683" i="1"/>
  <c r="G4683" i="1"/>
  <c r="H4682" i="1"/>
  <c r="G4682" i="1"/>
  <c r="H4681" i="1"/>
  <c r="G4681" i="1"/>
  <c r="H4680" i="1"/>
  <c r="G4680" i="1"/>
  <c r="H4679" i="1"/>
  <c r="G4679" i="1"/>
  <c r="H4678" i="1"/>
  <c r="G4678" i="1"/>
  <c r="H4677" i="1"/>
  <c r="G4677" i="1"/>
  <c r="H4676" i="1"/>
  <c r="G4676" i="1"/>
  <c r="H4675" i="1"/>
  <c r="G4675" i="1"/>
  <c r="H4674" i="1"/>
  <c r="G4674" i="1"/>
  <c r="H4673" i="1"/>
  <c r="G4673" i="1"/>
  <c r="H4672" i="1"/>
  <c r="G4672" i="1"/>
  <c r="H4671" i="1"/>
  <c r="G4671" i="1"/>
  <c r="H4670" i="1"/>
  <c r="G4670" i="1"/>
  <c r="H4669" i="1"/>
  <c r="G4669" i="1"/>
  <c r="H4668" i="1"/>
  <c r="G4668" i="1"/>
  <c r="H4667" i="1"/>
  <c r="G4667" i="1"/>
  <c r="H4666" i="1"/>
  <c r="G4666" i="1"/>
  <c r="H4665" i="1"/>
  <c r="G4665" i="1"/>
  <c r="H4664" i="1"/>
  <c r="G4664" i="1"/>
  <c r="H4663" i="1"/>
  <c r="G4663" i="1"/>
  <c r="H4662" i="1"/>
  <c r="G4662" i="1"/>
  <c r="H4661" i="1"/>
  <c r="G4661" i="1"/>
  <c r="H4660" i="1"/>
  <c r="G4660" i="1"/>
  <c r="H4659" i="1"/>
  <c r="G4659" i="1"/>
  <c r="H4658" i="1"/>
  <c r="G4658" i="1"/>
  <c r="H4657" i="1"/>
  <c r="G4657" i="1"/>
  <c r="H4656" i="1"/>
  <c r="G4656" i="1"/>
  <c r="H4655" i="1"/>
  <c r="G4655" i="1"/>
  <c r="H4654" i="1"/>
  <c r="G4654" i="1"/>
  <c r="H4653" i="1"/>
  <c r="G4653" i="1"/>
  <c r="H4652" i="1"/>
  <c r="G4652" i="1"/>
  <c r="H4651" i="1"/>
  <c r="G4651" i="1"/>
  <c r="H4650" i="1"/>
  <c r="G4650" i="1"/>
  <c r="H4649" i="1"/>
  <c r="G4649" i="1"/>
  <c r="H4648" i="1"/>
  <c r="G4648" i="1"/>
  <c r="H4647" i="1"/>
  <c r="G4647" i="1"/>
  <c r="H4646" i="1"/>
  <c r="G4646" i="1"/>
  <c r="H4645" i="1"/>
  <c r="G4645" i="1"/>
  <c r="H4644" i="1"/>
  <c r="G4644" i="1"/>
  <c r="H4643" i="1"/>
  <c r="G4643" i="1"/>
  <c r="H4642" i="1"/>
  <c r="G4642" i="1"/>
  <c r="H4641" i="1"/>
  <c r="G4641" i="1"/>
  <c r="H4640" i="1"/>
  <c r="G4640" i="1"/>
  <c r="H4639" i="1"/>
  <c r="G4639" i="1"/>
  <c r="H4638" i="1"/>
  <c r="G4638" i="1"/>
  <c r="H4637" i="1"/>
  <c r="G4637" i="1"/>
  <c r="H4636" i="1"/>
  <c r="G4636" i="1"/>
  <c r="H4635" i="1"/>
  <c r="G4635" i="1"/>
  <c r="H4634" i="1"/>
  <c r="G4634" i="1"/>
  <c r="H4633" i="1"/>
  <c r="G4633" i="1"/>
  <c r="H4632" i="1"/>
  <c r="G4632" i="1"/>
  <c r="H4631" i="1"/>
  <c r="G4631" i="1"/>
  <c r="H4630" i="1"/>
  <c r="G4630" i="1"/>
  <c r="H4629" i="1"/>
  <c r="G4629" i="1"/>
  <c r="H4628" i="1"/>
  <c r="G4628" i="1"/>
  <c r="H4627" i="1"/>
  <c r="G4627" i="1"/>
  <c r="H4626" i="1"/>
  <c r="G4626" i="1"/>
  <c r="H4625" i="1"/>
  <c r="G4625" i="1"/>
  <c r="H4624" i="1"/>
  <c r="G4624" i="1"/>
  <c r="H4623" i="1"/>
  <c r="G4623" i="1"/>
  <c r="H4622" i="1"/>
  <c r="G4622" i="1"/>
  <c r="H4621" i="1"/>
  <c r="G4621" i="1"/>
  <c r="H4620" i="1"/>
  <c r="G4620" i="1"/>
  <c r="H4619" i="1"/>
  <c r="G4619" i="1"/>
  <c r="H4618" i="1"/>
  <c r="G4618" i="1"/>
  <c r="H4617" i="1"/>
  <c r="G4617" i="1"/>
  <c r="H4616" i="1"/>
  <c r="G4616" i="1"/>
  <c r="H4615" i="1"/>
  <c r="G4615" i="1"/>
  <c r="H4614" i="1"/>
  <c r="G4614" i="1"/>
  <c r="H4613" i="1"/>
  <c r="G4613" i="1"/>
  <c r="H4612" i="1"/>
  <c r="G4612" i="1"/>
  <c r="H4611" i="1"/>
  <c r="G4611" i="1"/>
  <c r="H4610" i="1"/>
  <c r="G4610" i="1"/>
  <c r="H4609" i="1"/>
  <c r="G4609" i="1"/>
  <c r="H4608" i="1"/>
  <c r="G4608" i="1"/>
  <c r="H4607" i="1"/>
  <c r="G4607" i="1"/>
  <c r="H4606" i="1"/>
  <c r="G4606" i="1"/>
  <c r="H4605" i="1"/>
  <c r="G4605" i="1"/>
  <c r="H4604" i="1"/>
  <c r="G4604" i="1"/>
  <c r="H4603" i="1"/>
  <c r="G4603" i="1"/>
  <c r="H4602" i="1"/>
  <c r="G4602" i="1"/>
  <c r="H4601" i="1"/>
  <c r="G4601" i="1"/>
  <c r="H4600" i="1"/>
  <c r="G4600" i="1"/>
  <c r="H4599" i="1"/>
  <c r="G4599" i="1"/>
  <c r="H4598" i="1"/>
  <c r="G4598" i="1"/>
  <c r="H4597" i="1"/>
  <c r="G4597" i="1"/>
  <c r="H4596" i="1"/>
  <c r="G4596" i="1"/>
  <c r="H4595" i="1"/>
  <c r="G4595" i="1"/>
  <c r="H4594" i="1"/>
  <c r="G4594" i="1"/>
  <c r="H4593" i="1"/>
  <c r="G4593" i="1"/>
  <c r="H4592" i="1"/>
  <c r="G4592" i="1"/>
  <c r="H4591" i="1"/>
  <c r="G4591" i="1"/>
  <c r="H4590" i="1"/>
  <c r="G4590" i="1"/>
  <c r="H4589" i="1"/>
  <c r="G4589" i="1"/>
  <c r="H4588" i="1"/>
  <c r="G4588" i="1"/>
  <c r="H4587" i="1"/>
  <c r="G4587" i="1"/>
  <c r="H4586" i="1"/>
  <c r="G4586" i="1"/>
  <c r="H4585" i="1"/>
  <c r="G4585" i="1"/>
  <c r="H4584" i="1"/>
  <c r="G4584" i="1"/>
  <c r="H4583" i="1"/>
  <c r="G4583" i="1"/>
  <c r="H4582" i="1"/>
  <c r="G4582" i="1"/>
  <c r="H4581" i="1"/>
  <c r="G4581" i="1"/>
  <c r="H4580" i="1"/>
  <c r="G4580" i="1"/>
  <c r="H4579" i="1"/>
  <c r="G4579" i="1"/>
  <c r="H4578" i="1"/>
  <c r="G4578" i="1"/>
  <c r="H4577" i="1"/>
  <c r="G4577" i="1"/>
  <c r="H4576" i="1"/>
  <c r="G4576" i="1"/>
  <c r="H4575" i="1"/>
  <c r="G4575" i="1"/>
  <c r="H4574" i="1"/>
  <c r="G4574" i="1"/>
  <c r="H4573" i="1"/>
  <c r="G4573" i="1"/>
  <c r="H4572" i="1"/>
  <c r="G4572" i="1"/>
  <c r="H4571" i="1"/>
  <c r="G4571" i="1"/>
  <c r="H4570" i="1"/>
  <c r="G4570" i="1"/>
  <c r="H4569" i="1"/>
  <c r="G4569" i="1"/>
  <c r="H4568" i="1"/>
  <c r="G4568" i="1"/>
  <c r="H4567" i="1"/>
  <c r="G4567" i="1"/>
  <c r="H4566" i="1"/>
  <c r="G4566" i="1"/>
  <c r="H4565" i="1"/>
  <c r="G4565" i="1"/>
  <c r="H4564" i="1"/>
  <c r="G4564" i="1"/>
  <c r="H4563" i="1"/>
  <c r="G4563" i="1"/>
  <c r="H4562" i="1"/>
  <c r="G4562" i="1"/>
  <c r="H4561" i="1"/>
  <c r="G4561" i="1"/>
  <c r="H4560" i="1"/>
  <c r="G4560" i="1"/>
  <c r="H4559" i="1"/>
  <c r="G4559" i="1"/>
  <c r="H4558" i="1"/>
  <c r="G4558" i="1"/>
  <c r="H4557" i="1"/>
  <c r="G4557" i="1"/>
  <c r="H4556" i="1"/>
  <c r="G4556" i="1"/>
  <c r="H4555" i="1"/>
  <c r="G4555" i="1"/>
  <c r="H4554" i="1"/>
  <c r="G4554" i="1"/>
  <c r="H4553" i="1"/>
  <c r="G4553" i="1"/>
  <c r="H4552" i="1"/>
  <c r="G4552" i="1"/>
  <c r="H4551" i="1"/>
  <c r="G4551" i="1"/>
  <c r="H4550" i="1"/>
  <c r="G4550" i="1"/>
  <c r="H4549" i="1"/>
  <c r="G4549" i="1"/>
  <c r="H4548" i="1"/>
  <c r="G4548" i="1"/>
  <c r="H4547" i="1"/>
  <c r="G4547" i="1"/>
  <c r="H4546" i="1"/>
  <c r="G4546" i="1"/>
  <c r="H4545" i="1"/>
  <c r="G4545" i="1"/>
  <c r="H4544" i="1"/>
  <c r="G4544" i="1"/>
  <c r="H4543" i="1"/>
  <c r="G4543" i="1"/>
  <c r="H4542" i="1"/>
  <c r="G4542" i="1"/>
  <c r="H4541" i="1"/>
  <c r="G4541" i="1"/>
  <c r="H4540" i="1"/>
  <c r="G4540" i="1"/>
  <c r="H4539" i="1"/>
  <c r="G4539" i="1"/>
  <c r="H4538" i="1"/>
  <c r="G4538" i="1"/>
  <c r="H4537" i="1"/>
  <c r="G4537" i="1"/>
  <c r="H4536" i="1"/>
  <c r="G4536" i="1"/>
  <c r="H4535" i="1"/>
  <c r="G4535" i="1"/>
  <c r="H4534" i="1"/>
  <c r="G4534" i="1"/>
  <c r="H4533" i="1"/>
  <c r="G4533" i="1"/>
  <c r="H4532" i="1"/>
  <c r="G4532" i="1"/>
  <c r="H4531" i="1"/>
  <c r="G4531" i="1"/>
  <c r="H4530" i="1"/>
  <c r="G4530" i="1"/>
  <c r="H4529" i="1"/>
  <c r="G4529" i="1"/>
  <c r="H4528" i="1"/>
  <c r="G4528" i="1"/>
  <c r="H4527" i="1"/>
  <c r="G4527" i="1"/>
  <c r="H4526" i="1"/>
  <c r="G4526" i="1"/>
  <c r="H4525" i="1"/>
  <c r="G4525" i="1"/>
  <c r="H4524" i="1"/>
  <c r="G4524" i="1"/>
  <c r="H4523" i="1"/>
  <c r="G4523" i="1"/>
  <c r="H4522" i="1"/>
  <c r="G4522" i="1"/>
  <c r="H4521" i="1"/>
  <c r="G4521" i="1"/>
  <c r="H4520" i="1"/>
  <c r="G4520" i="1"/>
  <c r="H4519" i="1"/>
  <c r="G4519" i="1"/>
  <c r="H4518" i="1"/>
  <c r="G4518" i="1"/>
  <c r="H4517" i="1"/>
  <c r="G4517" i="1"/>
  <c r="H4516" i="1"/>
  <c r="G4516" i="1"/>
  <c r="H4515" i="1"/>
  <c r="G4515" i="1"/>
  <c r="H4514" i="1"/>
  <c r="G4514" i="1"/>
  <c r="H4513" i="1"/>
  <c r="G4513" i="1"/>
  <c r="H4512" i="1"/>
  <c r="G4512" i="1"/>
  <c r="H4511" i="1"/>
  <c r="G4511" i="1"/>
  <c r="H4510" i="1"/>
  <c r="G4510" i="1"/>
  <c r="H4509" i="1"/>
  <c r="G4509" i="1"/>
  <c r="H4508" i="1"/>
  <c r="G4508" i="1"/>
  <c r="H4507" i="1"/>
  <c r="G4507" i="1"/>
  <c r="H4506" i="1"/>
  <c r="G4506" i="1"/>
  <c r="H4505" i="1"/>
  <c r="G4505" i="1"/>
  <c r="H4504" i="1"/>
  <c r="G4504" i="1"/>
  <c r="H4503" i="1"/>
  <c r="G4503" i="1"/>
  <c r="H4502" i="1"/>
  <c r="G4502" i="1"/>
  <c r="H4501" i="1"/>
  <c r="G4501" i="1"/>
  <c r="H4500" i="1"/>
  <c r="G4500" i="1"/>
  <c r="H4499" i="1"/>
  <c r="G4499" i="1"/>
  <c r="H4498" i="1"/>
  <c r="G4498" i="1"/>
  <c r="H4497" i="1"/>
  <c r="G4497" i="1"/>
  <c r="H4496" i="1"/>
  <c r="G4496" i="1"/>
  <c r="H4495" i="1"/>
  <c r="G4495" i="1"/>
  <c r="H4494" i="1"/>
  <c r="G4494" i="1"/>
  <c r="H4493" i="1"/>
  <c r="G4493" i="1"/>
  <c r="H4492" i="1"/>
  <c r="G4492" i="1"/>
  <c r="H4491" i="1"/>
  <c r="G4491" i="1"/>
  <c r="H4490" i="1"/>
  <c r="G4490" i="1"/>
  <c r="H4489" i="1"/>
  <c r="G4489" i="1"/>
  <c r="H4488" i="1"/>
  <c r="G4488" i="1"/>
  <c r="H4487" i="1"/>
  <c r="G4487" i="1"/>
  <c r="H4486" i="1"/>
  <c r="G4486" i="1"/>
  <c r="H4485" i="1"/>
  <c r="G4485" i="1"/>
  <c r="H4484" i="1"/>
  <c r="G4484" i="1"/>
  <c r="H4483" i="1"/>
  <c r="G4483" i="1"/>
  <c r="H4482" i="1"/>
  <c r="G4482" i="1"/>
  <c r="H4481" i="1"/>
  <c r="G4481" i="1"/>
  <c r="H4480" i="1"/>
  <c r="G4480" i="1"/>
  <c r="H4479" i="1"/>
  <c r="G4479" i="1"/>
  <c r="H4478" i="1"/>
  <c r="G4478" i="1"/>
  <c r="H4477" i="1"/>
  <c r="G4477" i="1"/>
  <c r="H4476" i="1"/>
  <c r="G4476" i="1"/>
  <c r="H4475" i="1"/>
  <c r="G4475" i="1"/>
  <c r="H4474" i="1"/>
  <c r="G4474" i="1"/>
  <c r="H4473" i="1"/>
  <c r="G4473" i="1"/>
  <c r="H4472" i="1"/>
  <c r="G4472" i="1"/>
  <c r="H4471" i="1"/>
  <c r="G4471" i="1"/>
  <c r="H4470" i="1"/>
  <c r="G4470" i="1"/>
  <c r="H4469" i="1"/>
  <c r="G4469" i="1"/>
  <c r="H4468" i="1"/>
  <c r="G4468" i="1"/>
  <c r="H4467" i="1"/>
  <c r="G4467" i="1"/>
  <c r="H4466" i="1"/>
  <c r="G4466" i="1"/>
  <c r="H4465" i="1"/>
  <c r="G4465" i="1"/>
  <c r="H4464" i="1"/>
  <c r="G4464" i="1"/>
  <c r="H4463" i="1"/>
  <c r="G4463" i="1"/>
  <c r="H4462" i="1"/>
  <c r="G4462" i="1"/>
  <c r="H4461" i="1"/>
  <c r="G4461" i="1"/>
  <c r="H4460" i="1"/>
  <c r="G4460" i="1"/>
  <c r="H4459" i="1"/>
  <c r="G4459" i="1"/>
  <c r="H4458" i="1"/>
  <c r="G4458" i="1"/>
  <c r="H4457" i="1"/>
  <c r="G4457" i="1"/>
  <c r="H4456" i="1"/>
  <c r="G4456" i="1"/>
  <c r="H4455" i="1"/>
  <c r="G4455" i="1"/>
  <c r="H4454" i="1"/>
  <c r="G4454" i="1"/>
  <c r="H4453" i="1"/>
  <c r="G4453" i="1"/>
  <c r="H4452" i="1"/>
  <c r="G4452" i="1"/>
  <c r="H4451" i="1"/>
  <c r="G4451" i="1"/>
  <c r="H4450" i="1"/>
  <c r="G4450" i="1"/>
  <c r="H4449" i="1"/>
  <c r="G4449" i="1"/>
  <c r="H4448" i="1"/>
  <c r="G4448" i="1"/>
  <c r="H4447" i="1"/>
  <c r="G4447" i="1"/>
  <c r="H4446" i="1"/>
  <c r="G4446" i="1"/>
  <c r="H4445" i="1"/>
  <c r="G4445" i="1"/>
  <c r="H4444" i="1"/>
  <c r="G4444" i="1"/>
  <c r="H4443" i="1"/>
  <c r="G4443" i="1"/>
  <c r="H4442" i="1"/>
  <c r="G4442" i="1"/>
  <c r="H4441" i="1"/>
  <c r="G4441" i="1"/>
  <c r="H4440" i="1"/>
  <c r="G4440" i="1"/>
  <c r="H4439" i="1"/>
  <c r="G4439" i="1"/>
  <c r="H4438" i="1"/>
  <c r="G4438" i="1"/>
  <c r="H4437" i="1"/>
  <c r="G4437" i="1"/>
  <c r="H4436" i="1"/>
  <c r="G4436" i="1"/>
  <c r="H4435" i="1"/>
  <c r="G4435" i="1"/>
  <c r="H4434" i="1"/>
  <c r="G4434" i="1"/>
  <c r="H4433" i="1"/>
  <c r="G4433" i="1"/>
  <c r="H4432" i="1"/>
  <c r="G4432" i="1"/>
  <c r="H4431" i="1"/>
  <c r="G4431" i="1"/>
  <c r="H4430" i="1"/>
  <c r="G4430" i="1"/>
  <c r="H4429" i="1"/>
  <c r="G4429" i="1"/>
  <c r="H4428" i="1"/>
  <c r="G4428" i="1"/>
  <c r="H4427" i="1"/>
  <c r="G4427" i="1"/>
  <c r="H4426" i="1"/>
  <c r="G4426" i="1"/>
  <c r="H4425" i="1"/>
  <c r="G4425" i="1"/>
  <c r="H4424" i="1"/>
  <c r="G4424" i="1"/>
  <c r="H4423" i="1"/>
  <c r="G4423" i="1"/>
  <c r="H4422" i="1"/>
  <c r="G4422" i="1"/>
  <c r="H4421" i="1"/>
  <c r="G4421" i="1"/>
  <c r="H4420" i="1"/>
  <c r="G4420" i="1"/>
  <c r="H4419" i="1"/>
  <c r="G4419" i="1"/>
  <c r="H4418" i="1"/>
  <c r="G4418" i="1"/>
  <c r="H4417" i="1"/>
  <c r="G4417" i="1"/>
  <c r="H4416" i="1"/>
  <c r="G4416" i="1"/>
  <c r="H4415" i="1"/>
  <c r="G4415" i="1"/>
  <c r="H4414" i="1"/>
  <c r="G4414" i="1"/>
  <c r="H4413" i="1"/>
  <c r="G4413" i="1"/>
  <c r="H4412" i="1"/>
  <c r="G4412" i="1"/>
  <c r="H4411" i="1"/>
  <c r="G4411" i="1"/>
  <c r="H4410" i="1"/>
  <c r="G4410" i="1"/>
  <c r="H4409" i="1"/>
  <c r="G4409" i="1"/>
  <c r="H4408" i="1"/>
  <c r="G4408" i="1"/>
  <c r="H4407" i="1"/>
  <c r="G4407" i="1"/>
  <c r="H4406" i="1"/>
  <c r="G4406" i="1"/>
  <c r="H4405" i="1"/>
  <c r="G4405" i="1"/>
  <c r="H4404" i="1"/>
  <c r="G4404" i="1"/>
  <c r="H4403" i="1"/>
  <c r="G4403" i="1"/>
  <c r="H4402" i="1"/>
  <c r="G4402" i="1"/>
  <c r="H4401" i="1"/>
  <c r="G4401" i="1"/>
  <c r="H4400" i="1"/>
  <c r="G4400" i="1"/>
  <c r="H4399" i="1"/>
  <c r="G4399" i="1"/>
  <c r="H4398" i="1"/>
  <c r="G4398" i="1"/>
  <c r="H4397" i="1"/>
  <c r="G4397" i="1"/>
  <c r="H4396" i="1"/>
  <c r="G4396" i="1"/>
  <c r="H4395" i="1"/>
  <c r="G4395" i="1"/>
  <c r="H4394" i="1"/>
  <c r="G4394" i="1"/>
  <c r="H4393" i="1"/>
  <c r="G4393" i="1"/>
  <c r="H4392" i="1"/>
  <c r="G4392" i="1"/>
  <c r="H4391" i="1"/>
  <c r="G4391" i="1"/>
  <c r="H4390" i="1"/>
  <c r="G4390" i="1"/>
  <c r="H4389" i="1"/>
  <c r="G4389" i="1"/>
  <c r="H4388" i="1"/>
  <c r="G4388" i="1"/>
  <c r="H4387" i="1"/>
  <c r="G4387" i="1"/>
  <c r="H4386" i="1"/>
  <c r="G4386" i="1"/>
  <c r="H4385" i="1"/>
  <c r="G4385" i="1"/>
  <c r="H4384" i="1"/>
  <c r="G4384" i="1"/>
  <c r="H4383" i="1"/>
  <c r="G4383" i="1"/>
  <c r="H4382" i="1"/>
  <c r="G4382" i="1"/>
  <c r="H4381" i="1"/>
  <c r="G4381" i="1"/>
  <c r="H4380" i="1"/>
  <c r="G4380" i="1"/>
  <c r="H4379" i="1"/>
  <c r="G4379" i="1"/>
  <c r="H4378" i="1"/>
  <c r="G4378" i="1"/>
  <c r="H4377" i="1"/>
  <c r="G4377" i="1"/>
  <c r="H4376" i="1"/>
  <c r="G4376" i="1"/>
  <c r="H4375" i="1"/>
  <c r="G4375" i="1"/>
  <c r="H4374" i="1"/>
  <c r="G4374" i="1"/>
  <c r="H4373" i="1"/>
  <c r="G4373" i="1"/>
  <c r="H4372" i="1"/>
  <c r="G4372" i="1"/>
  <c r="H4371" i="1"/>
  <c r="G4371" i="1"/>
  <c r="H4370" i="1"/>
  <c r="G4370" i="1"/>
  <c r="H4369" i="1"/>
  <c r="G4369" i="1"/>
  <c r="H4368" i="1"/>
  <c r="G4368" i="1"/>
  <c r="H4367" i="1"/>
  <c r="G4367" i="1"/>
  <c r="H4366" i="1"/>
  <c r="G4366" i="1"/>
  <c r="H4365" i="1"/>
  <c r="G4365" i="1"/>
  <c r="H4364" i="1"/>
  <c r="G4364" i="1"/>
  <c r="H4363" i="1"/>
  <c r="G4363" i="1"/>
  <c r="H4362" i="1"/>
  <c r="G4362" i="1"/>
  <c r="H4361" i="1"/>
  <c r="G4361" i="1"/>
  <c r="H4360" i="1"/>
  <c r="G4360" i="1"/>
  <c r="H4359" i="1"/>
  <c r="G4359" i="1"/>
  <c r="H4358" i="1"/>
  <c r="G4358" i="1"/>
  <c r="H4357" i="1"/>
  <c r="G4357" i="1"/>
  <c r="H4356" i="1"/>
  <c r="G4356" i="1"/>
  <c r="H4355" i="1"/>
  <c r="G4355" i="1"/>
  <c r="H4354" i="1"/>
  <c r="G4354" i="1"/>
  <c r="H4353" i="1"/>
  <c r="G4353" i="1"/>
  <c r="H4352" i="1"/>
  <c r="G4352" i="1"/>
  <c r="H4351" i="1"/>
  <c r="G4351" i="1"/>
  <c r="H4350" i="1"/>
  <c r="G4350" i="1"/>
  <c r="H4349" i="1"/>
  <c r="G4349" i="1"/>
  <c r="H4348" i="1"/>
  <c r="G4348" i="1"/>
  <c r="H4347" i="1"/>
  <c r="G4347" i="1"/>
  <c r="H4346" i="1"/>
  <c r="G4346" i="1"/>
  <c r="H4345" i="1"/>
  <c r="G4345" i="1"/>
  <c r="H4344" i="1"/>
  <c r="G4344" i="1"/>
  <c r="H4343" i="1"/>
  <c r="G4343" i="1"/>
  <c r="H4342" i="1"/>
  <c r="G4342" i="1"/>
  <c r="H4341" i="1"/>
  <c r="G4341" i="1"/>
  <c r="H4340" i="1"/>
  <c r="G4340" i="1"/>
  <c r="H4339" i="1"/>
  <c r="G4339" i="1"/>
  <c r="H4338" i="1"/>
  <c r="G4338" i="1"/>
  <c r="H4337" i="1"/>
  <c r="G4337" i="1"/>
  <c r="H4336" i="1"/>
  <c r="G4336" i="1"/>
  <c r="H4335" i="1"/>
  <c r="G4335" i="1"/>
  <c r="H4334" i="1"/>
  <c r="G4334" i="1"/>
  <c r="H4333" i="1"/>
  <c r="G4333" i="1"/>
  <c r="H4332" i="1"/>
  <c r="G4332" i="1"/>
  <c r="H4331" i="1"/>
  <c r="G4331" i="1"/>
  <c r="H4330" i="1"/>
  <c r="G4330" i="1"/>
  <c r="H4329" i="1"/>
  <c r="G4329" i="1"/>
  <c r="H4328" i="1"/>
  <c r="G4328" i="1"/>
  <c r="H4327" i="1"/>
  <c r="G4327" i="1"/>
  <c r="H4326" i="1"/>
  <c r="G4326" i="1"/>
  <c r="H4325" i="1"/>
  <c r="G4325" i="1"/>
  <c r="H4324" i="1"/>
  <c r="G4324" i="1"/>
  <c r="H4323" i="1"/>
  <c r="G4323" i="1"/>
  <c r="H4322" i="1"/>
  <c r="G4322" i="1"/>
  <c r="H4321" i="1"/>
  <c r="G4321" i="1"/>
  <c r="H4320" i="1"/>
  <c r="G4320" i="1"/>
  <c r="H4319" i="1"/>
  <c r="G4319" i="1"/>
  <c r="H4318" i="1"/>
  <c r="G4318" i="1"/>
  <c r="H4317" i="1"/>
  <c r="G4317" i="1"/>
  <c r="H4316" i="1"/>
  <c r="G4316" i="1"/>
  <c r="H4315" i="1"/>
  <c r="G4315" i="1"/>
  <c r="H4314" i="1"/>
  <c r="G4314" i="1"/>
  <c r="H4313" i="1"/>
  <c r="G4313" i="1"/>
  <c r="H4312" i="1"/>
  <c r="G4312" i="1"/>
  <c r="H4311" i="1"/>
  <c r="G4311" i="1"/>
  <c r="H4310" i="1"/>
  <c r="G4310" i="1"/>
  <c r="H4309" i="1"/>
  <c r="G4309" i="1"/>
  <c r="H4308" i="1"/>
  <c r="G4308" i="1"/>
  <c r="H4307" i="1"/>
  <c r="G4307" i="1"/>
  <c r="H4306" i="1"/>
  <c r="G4306" i="1"/>
  <c r="H4305" i="1"/>
  <c r="G4305" i="1"/>
  <c r="H4304" i="1"/>
  <c r="G4304" i="1"/>
  <c r="H4303" i="1"/>
  <c r="G4303" i="1"/>
  <c r="H4302" i="1"/>
  <c r="G4302" i="1"/>
  <c r="H4301" i="1"/>
  <c r="G4301" i="1"/>
  <c r="H4300" i="1"/>
  <c r="G4300" i="1"/>
  <c r="H4299" i="1"/>
  <c r="G4299" i="1"/>
  <c r="H4298" i="1"/>
  <c r="G4298" i="1"/>
  <c r="H4297" i="1"/>
  <c r="G4297" i="1"/>
  <c r="H4296" i="1"/>
  <c r="G4296" i="1"/>
  <c r="H4295" i="1"/>
  <c r="G4295" i="1"/>
  <c r="H4294" i="1"/>
  <c r="G4294" i="1"/>
  <c r="H4293" i="1"/>
  <c r="G4293" i="1"/>
  <c r="H4292" i="1"/>
  <c r="G4292" i="1"/>
  <c r="H4291" i="1"/>
  <c r="G4291" i="1"/>
  <c r="H4290" i="1"/>
  <c r="G4290" i="1"/>
  <c r="H4289" i="1"/>
  <c r="G4289" i="1"/>
  <c r="H4288" i="1"/>
  <c r="G4288" i="1"/>
  <c r="H4287" i="1"/>
  <c r="G4287" i="1"/>
  <c r="H4286" i="1"/>
  <c r="G4286" i="1"/>
  <c r="H4285" i="1"/>
  <c r="G4285" i="1"/>
  <c r="H4284" i="1"/>
  <c r="G4284" i="1"/>
  <c r="H4283" i="1"/>
  <c r="G4283" i="1"/>
  <c r="H4282" i="1"/>
  <c r="G4282" i="1"/>
  <c r="H4281" i="1"/>
  <c r="G4281" i="1"/>
  <c r="H4280" i="1"/>
  <c r="G4280" i="1"/>
  <c r="H4279" i="1"/>
  <c r="G4279" i="1"/>
  <c r="H4278" i="1"/>
  <c r="G4278" i="1"/>
  <c r="H4277" i="1"/>
  <c r="G4277" i="1"/>
  <c r="H4276" i="1"/>
  <c r="G4276" i="1"/>
  <c r="H4275" i="1"/>
  <c r="G4275" i="1"/>
  <c r="H4274" i="1"/>
  <c r="G4274" i="1"/>
  <c r="H4273" i="1"/>
  <c r="G4273" i="1"/>
  <c r="H4272" i="1"/>
  <c r="G4272" i="1"/>
  <c r="H4271" i="1"/>
  <c r="G4271" i="1"/>
  <c r="H4270" i="1"/>
  <c r="G4270" i="1"/>
  <c r="H4269" i="1"/>
  <c r="G4269" i="1"/>
  <c r="H4268" i="1"/>
  <c r="G4268" i="1"/>
  <c r="H4267" i="1"/>
  <c r="G4267" i="1"/>
  <c r="H4266" i="1"/>
  <c r="G4266" i="1"/>
  <c r="H4265" i="1"/>
  <c r="G4265" i="1"/>
  <c r="H4264" i="1"/>
  <c r="G4264" i="1"/>
  <c r="H4263" i="1"/>
  <c r="G4263" i="1"/>
  <c r="H4262" i="1"/>
  <c r="G4262" i="1"/>
  <c r="H4261" i="1"/>
  <c r="G4261" i="1"/>
  <c r="H4260" i="1"/>
  <c r="G4260" i="1"/>
  <c r="H4259" i="1"/>
  <c r="G4259" i="1"/>
  <c r="H4258" i="1"/>
  <c r="G4258" i="1"/>
  <c r="H4257" i="1"/>
  <c r="G4257" i="1"/>
  <c r="H4256" i="1"/>
  <c r="G4256" i="1"/>
  <c r="H4255" i="1"/>
  <c r="G4255" i="1"/>
  <c r="H4254" i="1"/>
  <c r="G4254" i="1"/>
  <c r="H4253" i="1"/>
  <c r="G4253" i="1"/>
  <c r="H4252" i="1"/>
  <c r="G4252" i="1"/>
  <c r="H4251" i="1"/>
  <c r="G4251" i="1"/>
  <c r="H4250" i="1"/>
  <c r="G4250" i="1"/>
  <c r="H4249" i="1"/>
  <c r="G4249" i="1"/>
  <c r="H4248" i="1"/>
  <c r="G4248" i="1"/>
  <c r="H4247" i="1"/>
  <c r="G4247" i="1"/>
  <c r="H4246" i="1"/>
  <c r="G4246" i="1"/>
  <c r="H4245" i="1"/>
  <c r="G4245" i="1"/>
  <c r="H4244" i="1"/>
  <c r="G4244" i="1"/>
  <c r="H4243" i="1"/>
  <c r="G4243" i="1"/>
  <c r="H4242" i="1"/>
  <c r="G4242" i="1"/>
  <c r="H4241" i="1"/>
  <c r="G4241" i="1"/>
  <c r="H4240" i="1"/>
  <c r="G4240" i="1"/>
  <c r="H4239" i="1"/>
  <c r="G4239" i="1"/>
  <c r="H4238" i="1"/>
  <c r="G4238" i="1"/>
  <c r="H4237" i="1"/>
  <c r="G4237" i="1"/>
  <c r="H4236" i="1"/>
  <c r="G4236" i="1"/>
  <c r="H4235" i="1"/>
  <c r="G4235" i="1"/>
  <c r="H4234" i="1"/>
  <c r="G4234" i="1"/>
  <c r="H4233" i="1"/>
  <c r="G4233" i="1"/>
  <c r="H4232" i="1"/>
  <c r="G4232" i="1"/>
  <c r="H4231" i="1"/>
  <c r="G4231" i="1"/>
  <c r="H4230" i="1"/>
  <c r="G4230" i="1"/>
  <c r="H4229" i="1"/>
  <c r="G4229" i="1"/>
  <c r="H4228" i="1"/>
  <c r="G4228" i="1"/>
  <c r="H4227" i="1"/>
  <c r="G4227" i="1"/>
  <c r="H4226" i="1"/>
  <c r="G4226" i="1"/>
  <c r="H4225" i="1"/>
  <c r="G4225" i="1"/>
  <c r="H4224" i="1"/>
  <c r="G4224" i="1"/>
  <c r="H4223" i="1"/>
  <c r="G4223" i="1"/>
  <c r="H4222" i="1"/>
  <c r="G4222" i="1"/>
  <c r="H4221" i="1"/>
  <c r="G4221" i="1"/>
  <c r="H4220" i="1"/>
  <c r="G4220" i="1"/>
  <c r="H4219" i="1"/>
  <c r="G4219" i="1"/>
  <c r="H4218" i="1"/>
  <c r="G4218" i="1"/>
  <c r="H4217" i="1"/>
  <c r="G4217" i="1"/>
  <c r="H4216" i="1"/>
  <c r="G4216" i="1"/>
  <c r="H4215" i="1"/>
  <c r="G4215" i="1"/>
  <c r="H4214" i="1"/>
  <c r="G4214" i="1"/>
  <c r="H4213" i="1"/>
  <c r="G4213" i="1"/>
  <c r="H4212" i="1"/>
  <c r="G4212" i="1"/>
  <c r="H4211" i="1"/>
  <c r="G4211" i="1"/>
  <c r="H4210" i="1"/>
  <c r="G4210" i="1"/>
  <c r="H4209" i="1"/>
  <c r="G4209" i="1"/>
  <c r="H4208" i="1"/>
  <c r="G4208" i="1"/>
  <c r="H4207" i="1"/>
  <c r="G4207" i="1"/>
  <c r="H4206" i="1"/>
  <c r="G4206" i="1"/>
  <c r="H4205" i="1"/>
  <c r="G4205" i="1"/>
  <c r="H4204" i="1"/>
  <c r="G4204" i="1"/>
  <c r="H4203" i="1"/>
  <c r="G4203" i="1"/>
  <c r="H4202" i="1"/>
  <c r="G4202" i="1"/>
  <c r="H4201" i="1"/>
  <c r="G4201" i="1"/>
  <c r="H4200" i="1"/>
  <c r="G4200" i="1"/>
  <c r="H4199" i="1"/>
  <c r="G4199" i="1"/>
  <c r="H4198" i="1"/>
  <c r="G4198" i="1"/>
  <c r="H4197" i="1"/>
  <c r="G4197" i="1"/>
  <c r="H4196" i="1"/>
  <c r="G4196" i="1"/>
  <c r="H4195" i="1"/>
  <c r="G4195" i="1"/>
  <c r="H4194" i="1"/>
  <c r="G4194" i="1"/>
  <c r="H4193" i="1"/>
  <c r="G4193" i="1"/>
  <c r="H4192" i="1"/>
  <c r="G4192" i="1"/>
  <c r="H4191" i="1"/>
  <c r="G4191" i="1"/>
  <c r="H4190" i="1"/>
  <c r="G4190" i="1"/>
  <c r="H4189" i="1"/>
  <c r="G4189" i="1"/>
  <c r="H4188" i="1"/>
  <c r="G4188" i="1"/>
  <c r="H4187" i="1"/>
  <c r="G4187" i="1"/>
  <c r="H4186" i="1"/>
  <c r="G4186" i="1"/>
  <c r="H4185" i="1"/>
  <c r="G4185" i="1"/>
  <c r="H4184" i="1"/>
  <c r="G4184" i="1"/>
  <c r="H4183" i="1"/>
  <c r="G4183" i="1"/>
  <c r="H4182" i="1"/>
  <c r="G4182" i="1"/>
  <c r="H4181" i="1"/>
  <c r="G4181" i="1"/>
  <c r="H4180" i="1"/>
  <c r="G4180" i="1"/>
  <c r="H4179" i="1"/>
  <c r="G4179" i="1"/>
  <c r="H4178" i="1"/>
  <c r="G4178" i="1"/>
  <c r="H4177" i="1"/>
  <c r="G4177" i="1"/>
  <c r="H4176" i="1"/>
  <c r="G4176" i="1"/>
  <c r="H4175" i="1"/>
  <c r="G4175" i="1"/>
  <c r="H4174" i="1"/>
  <c r="G4174" i="1"/>
  <c r="H4173" i="1"/>
  <c r="G4173" i="1"/>
  <c r="H4172" i="1"/>
  <c r="G4172" i="1"/>
  <c r="H4171" i="1"/>
  <c r="G4171" i="1"/>
  <c r="H4170" i="1"/>
  <c r="G4170" i="1"/>
  <c r="H4169" i="1"/>
  <c r="G4169" i="1"/>
  <c r="H4168" i="1"/>
  <c r="G4168" i="1"/>
  <c r="H4167" i="1"/>
  <c r="G4167" i="1"/>
  <c r="H4166" i="1"/>
  <c r="G4166" i="1"/>
  <c r="H4165" i="1"/>
  <c r="G4165" i="1"/>
  <c r="H4164" i="1"/>
  <c r="G4164" i="1"/>
  <c r="H4163" i="1"/>
  <c r="G4163" i="1"/>
  <c r="H4162" i="1"/>
  <c r="G4162" i="1"/>
  <c r="H4161" i="1"/>
  <c r="G4161" i="1"/>
  <c r="H4160" i="1"/>
  <c r="G4160" i="1"/>
  <c r="H4159" i="1"/>
  <c r="G4159" i="1"/>
  <c r="H4158" i="1"/>
  <c r="G4158" i="1"/>
  <c r="H4157" i="1"/>
  <c r="G4157" i="1"/>
  <c r="H4156" i="1"/>
  <c r="G4156" i="1"/>
  <c r="H4155" i="1"/>
  <c r="G4155" i="1"/>
  <c r="H4154" i="1"/>
  <c r="G4154" i="1"/>
  <c r="H4153" i="1"/>
  <c r="G4153" i="1"/>
  <c r="H4152" i="1"/>
  <c r="G4152" i="1"/>
  <c r="H4151" i="1"/>
  <c r="G4151" i="1"/>
  <c r="H4150" i="1"/>
  <c r="G4150" i="1"/>
  <c r="H4149" i="1"/>
  <c r="G4149" i="1"/>
  <c r="H4148" i="1"/>
  <c r="G4148" i="1"/>
  <c r="H4147" i="1"/>
  <c r="G4147" i="1"/>
  <c r="H4146" i="1"/>
  <c r="G4146" i="1"/>
  <c r="H4145" i="1"/>
  <c r="G4145" i="1"/>
  <c r="H4144" i="1"/>
  <c r="G4144" i="1"/>
  <c r="H4143" i="1"/>
  <c r="G4143" i="1"/>
  <c r="H4142" i="1"/>
  <c r="G4142" i="1"/>
  <c r="H4141" i="1"/>
  <c r="G4141" i="1"/>
  <c r="H4140" i="1"/>
  <c r="G4140" i="1"/>
  <c r="H4139" i="1"/>
  <c r="G4139" i="1"/>
  <c r="H4138" i="1"/>
  <c r="G4138" i="1"/>
  <c r="H4137" i="1"/>
  <c r="G4137" i="1"/>
  <c r="H4136" i="1"/>
  <c r="G4136" i="1"/>
  <c r="H4135" i="1"/>
  <c r="G4135" i="1"/>
  <c r="H4134" i="1"/>
  <c r="G4134" i="1"/>
  <c r="H4133" i="1"/>
  <c r="G4133" i="1"/>
  <c r="H4132" i="1"/>
  <c r="G4132" i="1"/>
  <c r="H4131" i="1"/>
  <c r="G4131" i="1"/>
  <c r="H4130" i="1"/>
  <c r="G4130" i="1"/>
  <c r="H4129" i="1"/>
  <c r="G4129" i="1"/>
  <c r="H4128" i="1"/>
  <c r="G4128" i="1"/>
  <c r="H4127" i="1"/>
  <c r="G4127" i="1"/>
  <c r="H4126" i="1"/>
  <c r="G4126" i="1"/>
  <c r="H4125" i="1"/>
  <c r="G4125" i="1"/>
  <c r="H4124" i="1"/>
  <c r="G4124" i="1"/>
  <c r="H4123" i="1"/>
  <c r="G4123" i="1"/>
  <c r="H4122" i="1"/>
  <c r="G4122" i="1"/>
  <c r="H4121" i="1"/>
  <c r="G4121" i="1"/>
  <c r="H4120" i="1"/>
  <c r="G4120" i="1"/>
  <c r="H4119" i="1"/>
  <c r="G4119" i="1"/>
  <c r="H4118" i="1"/>
  <c r="G4118" i="1"/>
  <c r="H4117" i="1"/>
  <c r="G4117" i="1"/>
  <c r="H4116" i="1"/>
  <c r="G4116" i="1"/>
  <c r="H4115" i="1"/>
  <c r="G4115" i="1"/>
  <c r="H4114" i="1"/>
  <c r="G4114" i="1"/>
  <c r="H4113" i="1"/>
  <c r="G4113" i="1"/>
  <c r="H4112" i="1"/>
  <c r="G4112" i="1"/>
  <c r="H4111" i="1"/>
  <c r="G4111" i="1"/>
  <c r="H4110" i="1"/>
  <c r="G4110" i="1"/>
  <c r="H4109" i="1"/>
  <c r="G4109" i="1"/>
  <c r="H4108" i="1"/>
  <c r="G4108" i="1"/>
  <c r="H4107" i="1"/>
  <c r="G4107" i="1"/>
  <c r="H4106" i="1"/>
  <c r="G4106" i="1"/>
  <c r="H4105" i="1"/>
  <c r="G4105" i="1"/>
  <c r="H4104" i="1"/>
  <c r="G4104" i="1"/>
  <c r="H4103" i="1"/>
  <c r="G4103" i="1"/>
  <c r="H4102" i="1"/>
  <c r="G4102" i="1"/>
  <c r="H4101" i="1"/>
  <c r="G4101" i="1"/>
  <c r="H4100" i="1"/>
  <c r="G4100" i="1"/>
  <c r="H4099" i="1"/>
  <c r="G4099" i="1"/>
  <c r="H4098" i="1"/>
  <c r="G4098" i="1"/>
  <c r="H4097" i="1"/>
  <c r="G4097" i="1"/>
  <c r="H4096" i="1"/>
  <c r="G4096" i="1"/>
  <c r="H4095" i="1"/>
  <c r="G4095" i="1"/>
  <c r="H4094" i="1"/>
  <c r="G4094" i="1"/>
  <c r="H4093" i="1"/>
  <c r="G4093" i="1"/>
  <c r="H4092" i="1"/>
  <c r="G4092" i="1"/>
  <c r="H4091" i="1"/>
  <c r="G4091" i="1"/>
  <c r="H4090" i="1"/>
  <c r="G4090" i="1"/>
  <c r="H4089" i="1"/>
  <c r="G4089" i="1"/>
  <c r="H4088" i="1"/>
  <c r="G4088" i="1"/>
  <c r="H4087" i="1"/>
  <c r="G4087" i="1"/>
  <c r="H4086" i="1"/>
  <c r="G4086" i="1"/>
  <c r="H4085" i="1"/>
  <c r="G4085" i="1"/>
  <c r="H4084" i="1"/>
  <c r="G4084" i="1"/>
  <c r="H4083" i="1"/>
  <c r="G4083" i="1"/>
  <c r="H4082" i="1"/>
  <c r="G4082" i="1"/>
  <c r="H4081" i="1"/>
  <c r="G4081" i="1"/>
  <c r="H4080" i="1"/>
  <c r="G4080" i="1"/>
  <c r="H4079" i="1"/>
  <c r="G4079" i="1"/>
  <c r="H4078" i="1"/>
  <c r="G4078" i="1"/>
  <c r="H4077" i="1"/>
  <c r="G4077" i="1"/>
  <c r="H4076" i="1"/>
  <c r="G4076" i="1"/>
  <c r="H4075" i="1"/>
  <c r="G4075" i="1"/>
  <c r="H4074" i="1"/>
  <c r="G4074" i="1"/>
  <c r="H4073" i="1"/>
  <c r="G4073" i="1"/>
  <c r="H4072" i="1"/>
  <c r="G4072" i="1"/>
  <c r="H4071" i="1"/>
  <c r="G4071" i="1"/>
  <c r="H4070" i="1"/>
  <c r="G4070" i="1"/>
  <c r="H4069" i="1"/>
  <c r="G4069" i="1"/>
  <c r="H4068" i="1"/>
  <c r="G4068" i="1"/>
  <c r="H4067" i="1"/>
  <c r="G4067" i="1"/>
  <c r="H4066" i="1"/>
  <c r="G4066" i="1"/>
  <c r="H4065" i="1"/>
  <c r="G4065" i="1"/>
  <c r="H4064" i="1"/>
  <c r="G4064" i="1"/>
  <c r="H4063" i="1"/>
  <c r="G4063" i="1"/>
  <c r="H4062" i="1"/>
  <c r="G4062" i="1"/>
  <c r="H4061" i="1"/>
  <c r="G4061" i="1"/>
  <c r="H4060" i="1"/>
  <c r="G4060" i="1"/>
  <c r="H4059" i="1"/>
  <c r="G4059" i="1"/>
  <c r="H4058" i="1"/>
  <c r="G4058" i="1"/>
  <c r="H4057" i="1"/>
  <c r="G4057" i="1"/>
  <c r="H4056" i="1"/>
  <c r="G4056" i="1"/>
  <c r="H4055" i="1"/>
  <c r="G4055" i="1"/>
  <c r="H4054" i="1"/>
  <c r="G4054" i="1"/>
  <c r="H4053" i="1"/>
  <c r="G4053" i="1"/>
  <c r="H4052" i="1"/>
  <c r="G4052" i="1"/>
  <c r="H4051" i="1"/>
  <c r="G4051" i="1"/>
  <c r="H4050" i="1"/>
  <c r="G4050" i="1"/>
  <c r="H4049" i="1"/>
  <c r="G4049" i="1"/>
  <c r="H4048" i="1"/>
  <c r="G4048" i="1"/>
  <c r="H4047" i="1"/>
  <c r="G4047" i="1"/>
  <c r="H4046" i="1"/>
  <c r="G4046" i="1"/>
  <c r="H4045" i="1"/>
  <c r="G4045" i="1"/>
  <c r="H4044" i="1"/>
  <c r="G4044" i="1"/>
  <c r="H4043" i="1"/>
  <c r="G4043" i="1"/>
  <c r="H4042" i="1"/>
  <c r="G4042" i="1"/>
  <c r="H4041" i="1"/>
  <c r="G4041" i="1"/>
  <c r="H4040" i="1"/>
  <c r="G4040" i="1"/>
  <c r="H4039" i="1"/>
  <c r="G4039" i="1"/>
  <c r="H4038" i="1"/>
  <c r="G4038" i="1"/>
  <c r="H4037" i="1"/>
  <c r="G4037" i="1"/>
  <c r="H4036" i="1"/>
  <c r="G4036" i="1"/>
  <c r="H4035" i="1"/>
  <c r="G4035" i="1"/>
  <c r="H4034" i="1"/>
  <c r="G4034" i="1"/>
  <c r="H4033" i="1"/>
  <c r="G4033" i="1"/>
  <c r="H4032" i="1"/>
  <c r="G4032" i="1"/>
  <c r="H4031" i="1"/>
  <c r="G4031" i="1"/>
  <c r="H4030" i="1"/>
  <c r="G4030" i="1"/>
  <c r="H4029" i="1"/>
  <c r="G4029" i="1"/>
  <c r="H4028" i="1"/>
  <c r="G4028" i="1"/>
  <c r="H4027" i="1"/>
  <c r="G4027" i="1"/>
  <c r="H4026" i="1"/>
  <c r="G4026" i="1"/>
  <c r="H4025" i="1"/>
  <c r="G4025" i="1"/>
  <c r="H4024" i="1"/>
  <c r="G4024" i="1"/>
  <c r="H4023" i="1"/>
  <c r="G4023" i="1"/>
  <c r="H4022" i="1"/>
  <c r="G4022" i="1"/>
  <c r="H4021" i="1"/>
  <c r="G4021" i="1"/>
  <c r="H4020" i="1"/>
  <c r="G4020" i="1"/>
  <c r="H4019" i="1"/>
  <c r="G4019" i="1"/>
  <c r="H4018" i="1"/>
  <c r="G4018" i="1"/>
  <c r="H4017" i="1"/>
  <c r="G4017" i="1"/>
  <c r="H4016" i="1"/>
  <c r="G4016" i="1"/>
  <c r="H4015" i="1"/>
  <c r="G4015" i="1"/>
  <c r="H4014" i="1"/>
  <c r="G4014" i="1"/>
  <c r="H4013" i="1"/>
  <c r="G4013" i="1"/>
  <c r="H4012" i="1"/>
  <c r="G4012" i="1"/>
  <c r="H4011" i="1"/>
  <c r="G4011" i="1"/>
  <c r="H4010" i="1"/>
  <c r="G4010" i="1"/>
  <c r="H4009" i="1"/>
  <c r="G4009" i="1"/>
  <c r="H4008" i="1"/>
  <c r="G4008" i="1"/>
  <c r="H4007" i="1"/>
  <c r="G4007" i="1"/>
  <c r="H4006" i="1"/>
  <c r="G4006" i="1"/>
  <c r="H4005" i="1"/>
  <c r="G4005" i="1"/>
  <c r="H4004" i="1"/>
  <c r="G4004" i="1"/>
  <c r="H4003" i="1"/>
  <c r="G4003" i="1"/>
  <c r="H4002" i="1"/>
  <c r="G4002" i="1"/>
  <c r="H4001" i="1"/>
  <c r="G4001" i="1"/>
  <c r="H4000" i="1"/>
  <c r="G4000" i="1"/>
  <c r="H3999" i="1"/>
  <c r="G3999" i="1"/>
  <c r="H3998" i="1"/>
  <c r="G3998" i="1"/>
  <c r="H3997" i="1"/>
  <c r="G3997" i="1"/>
  <c r="H3996" i="1"/>
  <c r="G3996" i="1"/>
  <c r="H3995" i="1"/>
  <c r="G3995" i="1"/>
  <c r="H3994" i="1"/>
  <c r="G3994" i="1"/>
  <c r="H3993" i="1"/>
  <c r="G3993" i="1"/>
  <c r="H3992" i="1"/>
  <c r="G3992" i="1"/>
  <c r="H3991" i="1"/>
  <c r="G3991" i="1"/>
  <c r="H3990" i="1"/>
  <c r="G3990" i="1"/>
  <c r="H3989" i="1"/>
  <c r="G3989" i="1"/>
  <c r="H3988" i="1"/>
  <c r="G3988" i="1"/>
  <c r="H3987" i="1"/>
  <c r="G3987" i="1"/>
  <c r="H3986" i="1"/>
  <c r="G3986" i="1"/>
  <c r="H3985" i="1"/>
  <c r="G3985" i="1"/>
  <c r="H3984" i="1"/>
  <c r="G3984" i="1"/>
  <c r="H3983" i="1"/>
  <c r="G3983" i="1"/>
  <c r="H3982" i="1"/>
  <c r="G3982" i="1"/>
  <c r="H3981" i="1"/>
  <c r="G3981" i="1"/>
  <c r="H3980" i="1"/>
  <c r="G3980" i="1"/>
  <c r="H3979" i="1"/>
  <c r="G3979" i="1"/>
  <c r="H3978" i="1"/>
  <c r="G3978" i="1"/>
  <c r="H3977" i="1"/>
  <c r="G3977" i="1"/>
  <c r="H3976" i="1"/>
  <c r="G3976" i="1"/>
  <c r="H3975" i="1"/>
  <c r="G3975" i="1"/>
  <c r="H3974" i="1"/>
  <c r="G3974" i="1"/>
  <c r="H3973" i="1"/>
  <c r="G3973" i="1"/>
  <c r="H3972" i="1"/>
  <c r="G3972" i="1"/>
  <c r="H3971" i="1"/>
  <c r="G3971" i="1"/>
  <c r="H3970" i="1"/>
  <c r="G3970" i="1"/>
  <c r="H3969" i="1"/>
  <c r="G3969" i="1"/>
  <c r="H3968" i="1"/>
  <c r="G3968" i="1"/>
  <c r="H3967" i="1"/>
  <c r="G3967" i="1"/>
  <c r="H3966" i="1"/>
  <c r="G3966" i="1"/>
  <c r="H3965" i="1"/>
  <c r="G3965" i="1"/>
  <c r="H3964" i="1"/>
  <c r="G3964" i="1"/>
  <c r="H3963" i="1"/>
  <c r="G3963" i="1"/>
  <c r="H3962" i="1"/>
  <c r="G3962" i="1"/>
  <c r="H3961" i="1"/>
  <c r="G3961" i="1"/>
  <c r="H3960" i="1"/>
  <c r="G3960" i="1"/>
  <c r="H3959" i="1"/>
  <c r="G3959" i="1"/>
  <c r="H3958" i="1"/>
  <c r="G3958" i="1"/>
  <c r="H3957" i="1"/>
  <c r="G3957" i="1"/>
  <c r="H3956" i="1"/>
  <c r="G3956" i="1"/>
  <c r="H3955" i="1"/>
  <c r="G3955" i="1"/>
  <c r="H3954" i="1"/>
  <c r="G3954" i="1"/>
  <c r="H3953" i="1"/>
  <c r="G3953" i="1"/>
  <c r="H3952" i="1"/>
  <c r="G3952" i="1"/>
  <c r="H3951" i="1"/>
  <c r="G3951" i="1"/>
  <c r="H3950" i="1"/>
  <c r="G3950" i="1"/>
  <c r="H3949" i="1"/>
  <c r="G3949" i="1"/>
  <c r="H3948" i="1"/>
  <c r="G3948" i="1"/>
  <c r="H3947" i="1"/>
  <c r="G3947" i="1"/>
  <c r="H3946" i="1"/>
  <c r="G3946" i="1"/>
  <c r="H3945" i="1"/>
  <c r="G3945" i="1"/>
  <c r="H3944" i="1"/>
  <c r="G3944" i="1"/>
  <c r="H3943" i="1"/>
  <c r="G3943" i="1"/>
  <c r="H3942" i="1"/>
  <c r="G3942" i="1"/>
  <c r="H3941" i="1"/>
  <c r="G3941" i="1"/>
  <c r="H3940" i="1"/>
  <c r="G3940" i="1"/>
  <c r="H3939" i="1"/>
  <c r="G3939" i="1"/>
  <c r="H3938" i="1"/>
  <c r="G3938" i="1"/>
  <c r="H3937" i="1"/>
  <c r="G3937" i="1"/>
  <c r="H3936" i="1"/>
  <c r="G3936" i="1"/>
  <c r="H3935" i="1"/>
  <c r="G3935" i="1"/>
  <c r="H3934" i="1"/>
  <c r="G3934" i="1"/>
  <c r="H3933" i="1"/>
  <c r="G3933" i="1"/>
  <c r="H3932" i="1"/>
  <c r="G3932" i="1"/>
  <c r="H3931" i="1"/>
  <c r="G3931" i="1"/>
  <c r="H3930" i="1"/>
  <c r="G3930" i="1"/>
  <c r="H3929" i="1"/>
  <c r="G3929" i="1"/>
  <c r="H3928" i="1"/>
  <c r="G3928" i="1"/>
  <c r="H3927" i="1"/>
  <c r="G3927" i="1"/>
  <c r="H3926" i="1"/>
  <c r="G3926" i="1"/>
  <c r="H3925" i="1"/>
  <c r="G3925" i="1"/>
  <c r="H3924" i="1"/>
  <c r="G3924" i="1"/>
  <c r="H3923" i="1"/>
  <c r="G3923" i="1"/>
  <c r="H3922" i="1"/>
  <c r="G3922" i="1"/>
  <c r="H3921" i="1"/>
  <c r="G3921" i="1"/>
  <c r="H3920" i="1"/>
  <c r="G3920" i="1"/>
  <c r="H3919" i="1"/>
  <c r="G3919" i="1"/>
  <c r="H3918" i="1"/>
  <c r="G3918" i="1"/>
  <c r="H3917" i="1"/>
  <c r="G3917" i="1"/>
  <c r="H3916" i="1"/>
  <c r="G3916" i="1"/>
  <c r="H3915" i="1"/>
  <c r="G3915" i="1"/>
  <c r="H3914" i="1"/>
  <c r="G3914" i="1"/>
  <c r="H3913" i="1"/>
  <c r="G3913" i="1"/>
  <c r="H3912" i="1"/>
  <c r="G3912" i="1"/>
  <c r="H3911" i="1"/>
  <c r="G3911" i="1"/>
  <c r="H3910" i="1"/>
  <c r="G3910" i="1"/>
  <c r="H3909" i="1"/>
  <c r="G3909" i="1"/>
  <c r="H3908" i="1"/>
  <c r="G3908" i="1"/>
  <c r="H3907" i="1"/>
  <c r="G3907" i="1"/>
  <c r="H3906" i="1"/>
  <c r="G3906" i="1"/>
  <c r="H3905" i="1"/>
  <c r="G3905" i="1"/>
  <c r="H3904" i="1"/>
  <c r="G3904" i="1"/>
  <c r="H3903" i="1"/>
  <c r="G3903" i="1"/>
  <c r="H3902" i="1"/>
  <c r="G3902" i="1"/>
  <c r="H3901" i="1"/>
  <c r="G3901" i="1"/>
  <c r="H3900" i="1"/>
  <c r="G3900" i="1"/>
  <c r="H3899" i="1"/>
  <c r="G3899" i="1"/>
  <c r="H3898" i="1"/>
  <c r="G3898" i="1"/>
  <c r="H3897" i="1"/>
  <c r="G3897" i="1"/>
  <c r="H3896" i="1"/>
  <c r="G3896" i="1"/>
  <c r="H3895" i="1"/>
  <c r="G3895" i="1"/>
  <c r="H3894" i="1"/>
  <c r="G3894" i="1"/>
  <c r="H3893" i="1"/>
  <c r="G3893" i="1"/>
  <c r="H3892" i="1"/>
  <c r="G3892" i="1"/>
  <c r="H3891" i="1"/>
  <c r="G3891" i="1"/>
  <c r="H3890" i="1"/>
  <c r="G3890" i="1"/>
  <c r="H3889" i="1"/>
  <c r="G3889" i="1"/>
  <c r="H3888" i="1"/>
  <c r="G3888" i="1"/>
  <c r="H3887" i="1"/>
  <c r="G3887" i="1"/>
  <c r="H3886" i="1"/>
  <c r="G3886" i="1"/>
  <c r="H3885" i="1"/>
  <c r="G3885" i="1"/>
  <c r="H3884" i="1"/>
  <c r="G3884" i="1"/>
  <c r="H3883" i="1"/>
  <c r="G3883" i="1"/>
  <c r="H3882" i="1"/>
  <c r="G3882" i="1"/>
  <c r="H3881" i="1"/>
  <c r="G3881" i="1"/>
  <c r="H3880" i="1"/>
  <c r="G3880" i="1"/>
  <c r="H3879" i="1"/>
  <c r="G3879" i="1"/>
  <c r="H3878" i="1"/>
  <c r="G3878" i="1"/>
  <c r="H3877" i="1"/>
  <c r="G3877" i="1"/>
  <c r="H3876" i="1"/>
  <c r="G3876" i="1"/>
  <c r="H3875" i="1"/>
  <c r="G3875" i="1"/>
  <c r="H3874" i="1"/>
  <c r="G3874" i="1"/>
  <c r="H3873" i="1"/>
  <c r="G3873" i="1"/>
  <c r="H3872" i="1"/>
  <c r="G3872" i="1"/>
  <c r="H3871" i="1"/>
  <c r="G3871" i="1"/>
  <c r="H3870" i="1"/>
  <c r="G3870" i="1"/>
  <c r="H3869" i="1"/>
  <c r="G3869" i="1"/>
  <c r="H3868" i="1"/>
  <c r="G3868" i="1"/>
  <c r="H3867" i="1"/>
  <c r="G3867" i="1"/>
  <c r="H3866" i="1"/>
  <c r="G3866" i="1"/>
  <c r="H3865" i="1"/>
  <c r="G3865" i="1"/>
  <c r="H3864" i="1"/>
  <c r="G3864" i="1"/>
  <c r="H3863" i="1"/>
  <c r="G3863" i="1"/>
  <c r="H3862" i="1"/>
  <c r="G3862" i="1"/>
  <c r="H3861" i="1"/>
  <c r="G3861" i="1"/>
  <c r="H3860" i="1"/>
  <c r="G3860" i="1"/>
  <c r="H3859" i="1"/>
  <c r="G3859" i="1"/>
  <c r="H3858" i="1"/>
  <c r="G3858" i="1"/>
  <c r="H3857" i="1"/>
  <c r="G3857" i="1"/>
  <c r="H3856" i="1"/>
  <c r="G3856" i="1"/>
  <c r="H3855" i="1"/>
  <c r="G3855" i="1"/>
  <c r="H3854" i="1"/>
  <c r="G3854" i="1"/>
  <c r="H3853" i="1"/>
  <c r="G3853" i="1"/>
  <c r="H3852" i="1"/>
  <c r="G3852" i="1"/>
  <c r="H3851" i="1"/>
  <c r="G3851" i="1"/>
  <c r="H3850" i="1"/>
  <c r="G3850" i="1"/>
  <c r="H3849" i="1"/>
  <c r="G3849" i="1"/>
  <c r="H3848" i="1"/>
  <c r="G3848" i="1"/>
  <c r="H3847" i="1"/>
  <c r="G3847" i="1"/>
  <c r="H3846" i="1"/>
  <c r="G3846" i="1"/>
  <c r="H3845" i="1"/>
  <c r="G3845" i="1"/>
  <c r="H3844" i="1"/>
  <c r="G3844" i="1"/>
  <c r="H3843" i="1"/>
  <c r="G3843" i="1"/>
  <c r="H3842" i="1"/>
  <c r="G3842" i="1"/>
  <c r="H3841" i="1"/>
  <c r="G3841" i="1"/>
  <c r="H3840" i="1"/>
  <c r="G3840" i="1"/>
  <c r="H3839" i="1"/>
  <c r="G3839" i="1"/>
  <c r="H3838" i="1"/>
  <c r="G3838" i="1"/>
  <c r="H3837" i="1"/>
  <c r="G3837" i="1"/>
  <c r="H3836" i="1"/>
  <c r="G3836" i="1"/>
  <c r="H3835" i="1"/>
  <c r="G3835" i="1"/>
  <c r="H3834" i="1"/>
  <c r="G3834" i="1"/>
  <c r="H3833" i="1"/>
  <c r="G3833" i="1"/>
  <c r="H3832" i="1"/>
  <c r="G3832" i="1"/>
  <c r="H3831" i="1"/>
  <c r="G3831" i="1"/>
  <c r="H3830" i="1"/>
  <c r="G3830" i="1"/>
  <c r="H3829" i="1"/>
  <c r="G3829" i="1"/>
  <c r="H3828" i="1"/>
  <c r="G3828" i="1"/>
  <c r="H3827" i="1"/>
  <c r="G3827" i="1"/>
  <c r="H3826" i="1"/>
  <c r="G3826" i="1"/>
  <c r="H3825" i="1"/>
  <c r="G3825" i="1"/>
  <c r="H3824" i="1"/>
  <c r="G3824" i="1"/>
  <c r="H3823" i="1"/>
  <c r="G3823" i="1"/>
  <c r="H3822" i="1"/>
  <c r="G3822" i="1"/>
  <c r="H3821" i="1"/>
  <c r="G3821" i="1"/>
  <c r="H3820" i="1"/>
  <c r="G3820" i="1"/>
  <c r="H3819" i="1"/>
  <c r="G3819" i="1"/>
  <c r="H3818" i="1"/>
  <c r="G3818" i="1"/>
  <c r="H3817" i="1"/>
  <c r="G3817" i="1"/>
  <c r="H3816" i="1"/>
  <c r="G3816" i="1"/>
  <c r="H3815" i="1"/>
  <c r="G3815" i="1"/>
  <c r="H3814" i="1"/>
  <c r="G3814" i="1"/>
  <c r="H3813" i="1"/>
  <c r="G3813" i="1"/>
  <c r="H3812" i="1"/>
  <c r="G3812" i="1"/>
  <c r="H3811" i="1"/>
  <c r="G3811" i="1"/>
  <c r="H3810" i="1"/>
  <c r="G3810" i="1"/>
  <c r="H3809" i="1"/>
  <c r="G3809" i="1"/>
  <c r="H3808" i="1"/>
  <c r="G3808" i="1"/>
  <c r="H3807" i="1"/>
  <c r="G3807" i="1"/>
  <c r="H3806" i="1"/>
  <c r="G3806" i="1"/>
  <c r="H3805" i="1"/>
  <c r="G3805" i="1"/>
  <c r="H3804" i="1"/>
  <c r="G3804" i="1"/>
  <c r="H3803" i="1"/>
  <c r="G3803" i="1"/>
  <c r="H3802" i="1"/>
  <c r="G3802" i="1"/>
  <c r="H3801" i="1"/>
  <c r="G3801" i="1"/>
  <c r="H3800" i="1"/>
  <c r="G3800" i="1"/>
  <c r="H3799" i="1"/>
  <c r="G3799" i="1"/>
  <c r="H3798" i="1"/>
  <c r="G3798" i="1"/>
  <c r="H3797" i="1"/>
  <c r="G3797" i="1"/>
  <c r="H3796" i="1"/>
  <c r="G3796" i="1"/>
  <c r="H3795" i="1"/>
  <c r="G3795" i="1"/>
  <c r="H3794" i="1"/>
  <c r="G3794" i="1"/>
  <c r="H3793" i="1"/>
  <c r="G3793" i="1"/>
  <c r="H3792" i="1"/>
  <c r="G3792" i="1"/>
  <c r="H3791" i="1"/>
  <c r="G3791" i="1"/>
  <c r="H3790" i="1"/>
  <c r="G3790" i="1"/>
  <c r="H3789" i="1"/>
  <c r="G3789" i="1"/>
  <c r="H3788" i="1"/>
  <c r="G3788" i="1"/>
  <c r="H3787" i="1"/>
  <c r="G3787" i="1"/>
  <c r="H3786" i="1"/>
  <c r="G3786" i="1"/>
  <c r="H3785" i="1"/>
  <c r="G3785" i="1"/>
  <c r="H3784" i="1"/>
  <c r="G3784" i="1"/>
  <c r="H3783" i="1"/>
  <c r="G3783" i="1"/>
  <c r="H3782" i="1"/>
  <c r="G3782" i="1"/>
  <c r="H3781" i="1"/>
  <c r="G3781" i="1"/>
  <c r="H3780" i="1"/>
  <c r="G3780" i="1"/>
  <c r="H3779" i="1"/>
  <c r="G3779" i="1"/>
  <c r="H3778" i="1"/>
  <c r="G3778" i="1"/>
  <c r="H3777" i="1"/>
  <c r="G3777" i="1"/>
  <c r="H3776" i="1"/>
  <c r="G3776" i="1"/>
  <c r="H3775" i="1"/>
  <c r="G3775" i="1"/>
  <c r="H3774" i="1"/>
  <c r="G3774" i="1"/>
  <c r="H3773" i="1"/>
  <c r="G3773" i="1"/>
  <c r="H3772" i="1"/>
  <c r="G3772" i="1"/>
  <c r="H3771" i="1"/>
  <c r="G3771" i="1"/>
  <c r="H3770" i="1"/>
  <c r="G3770" i="1"/>
  <c r="H3769" i="1"/>
  <c r="G3769" i="1"/>
  <c r="H3768" i="1"/>
  <c r="G3768" i="1"/>
  <c r="H3767" i="1"/>
  <c r="G3767" i="1"/>
  <c r="H3766" i="1"/>
  <c r="G3766" i="1"/>
  <c r="H3765" i="1"/>
  <c r="G3765" i="1"/>
  <c r="H3764" i="1"/>
  <c r="G3764" i="1"/>
  <c r="H3763" i="1"/>
  <c r="G3763" i="1"/>
  <c r="H3762" i="1"/>
  <c r="G3762" i="1"/>
  <c r="H3761" i="1"/>
  <c r="G3761" i="1"/>
  <c r="H3760" i="1"/>
  <c r="G3760" i="1"/>
  <c r="H3759" i="1"/>
  <c r="G3759" i="1"/>
  <c r="H3758" i="1"/>
  <c r="G3758" i="1"/>
  <c r="H3757" i="1"/>
  <c r="G3757" i="1"/>
  <c r="H3756" i="1"/>
  <c r="G3756" i="1"/>
  <c r="H3755" i="1"/>
  <c r="G3755" i="1"/>
  <c r="H3754" i="1"/>
  <c r="G3754" i="1"/>
  <c r="H3753" i="1"/>
  <c r="G3753" i="1"/>
  <c r="H3752" i="1"/>
  <c r="G3752" i="1"/>
  <c r="H3751" i="1"/>
  <c r="G3751" i="1"/>
  <c r="H3750" i="1"/>
  <c r="G3750" i="1"/>
  <c r="H3749" i="1"/>
  <c r="G3749" i="1"/>
  <c r="H3748" i="1"/>
  <c r="G3748" i="1"/>
  <c r="H3747" i="1"/>
  <c r="G3747" i="1"/>
  <c r="H3746" i="1"/>
  <c r="G3746" i="1"/>
  <c r="H3745" i="1"/>
  <c r="G3745" i="1"/>
  <c r="H3744" i="1"/>
  <c r="G3744" i="1"/>
  <c r="H3743" i="1"/>
  <c r="G3743" i="1"/>
  <c r="H3742" i="1"/>
  <c r="G3742" i="1"/>
  <c r="H3741" i="1"/>
  <c r="G3741" i="1"/>
  <c r="H3740" i="1"/>
  <c r="G3740" i="1"/>
  <c r="H3739" i="1"/>
  <c r="G3739" i="1"/>
  <c r="H3738" i="1"/>
  <c r="G3738" i="1"/>
  <c r="H3737" i="1"/>
  <c r="G3737" i="1"/>
  <c r="H3736" i="1"/>
  <c r="G3736" i="1"/>
  <c r="H3735" i="1"/>
  <c r="G3735" i="1"/>
  <c r="H3734" i="1"/>
  <c r="G3734" i="1"/>
  <c r="H3733" i="1"/>
  <c r="G3733" i="1"/>
  <c r="H3732" i="1"/>
  <c r="G3732" i="1"/>
  <c r="H3731" i="1"/>
  <c r="G3731" i="1"/>
  <c r="H3730" i="1"/>
  <c r="G3730" i="1"/>
  <c r="H3729" i="1"/>
  <c r="G3729" i="1"/>
  <c r="H3728" i="1"/>
  <c r="G3728" i="1"/>
  <c r="H3727" i="1"/>
  <c r="G3727" i="1"/>
  <c r="H3726" i="1"/>
  <c r="G3726" i="1"/>
  <c r="H3725" i="1"/>
  <c r="G3725" i="1"/>
  <c r="H3724" i="1"/>
  <c r="G3724" i="1"/>
  <c r="H3723" i="1"/>
  <c r="G3723" i="1"/>
  <c r="H3722" i="1"/>
  <c r="G3722" i="1"/>
  <c r="H3721" i="1"/>
  <c r="G3721" i="1"/>
  <c r="H3720" i="1"/>
  <c r="G3720" i="1"/>
  <c r="H3719" i="1"/>
  <c r="G3719" i="1"/>
  <c r="H3718" i="1"/>
  <c r="G3718" i="1"/>
  <c r="H3717" i="1"/>
  <c r="G3717" i="1"/>
  <c r="H3716" i="1"/>
  <c r="G3716" i="1"/>
  <c r="H3715" i="1"/>
  <c r="G3715" i="1"/>
  <c r="H3714" i="1"/>
  <c r="G3714" i="1"/>
  <c r="H3713" i="1"/>
  <c r="G3713" i="1"/>
  <c r="H3712" i="1"/>
  <c r="G3712" i="1"/>
  <c r="H3711" i="1"/>
  <c r="G3711" i="1"/>
  <c r="H3710" i="1"/>
  <c r="G3710" i="1"/>
  <c r="H3709" i="1"/>
  <c r="G3709" i="1"/>
  <c r="H3708" i="1"/>
  <c r="G3708" i="1"/>
  <c r="H3707" i="1"/>
  <c r="G3707" i="1"/>
  <c r="H3706" i="1"/>
  <c r="G3706" i="1"/>
  <c r="H3705" i="1"/>
  <c r="G3705" i="1"/>
  <c r="H3704" i="1"/>
  <c r="G3704" i="1"/>
  <c r="H3703" i="1"/>
  <c r="G3703" i="1"/>
  <c r="H3702" i="1"/>
  <c r="G3702" i="1"/>
  <c r="H3701" i="1"/>
  <c r="G3701" i="1"/>
  <c r="H3700" i="1"/>
  <c r="G3700" i="1"/>
  <c r="H3699" i="1"/>
  <c r="G3699" i="1"/>
  <c r="H3698" i="1"/>
  <c r="G3698" i="1"/>
  <c r="H3697" i="1"/>
  <c r="G3697" i="1"/>
  <c r="H3696" i="1"/>
  <c r="G3696" i="1"/>
  <c r="H3695" i="1"/>
  <c r="G3695" i="1"/>
  <c r="H3694" i="1"/>
  <c r="G3694" i="1"/>
  <c r="H3693" i="1"/>
  <c r="G3693" i="1"/>
  <c r="H3692" i="1"/>
  <c r="G3692" i="1"/>
  <c r="H3691" i="1"/>
  <c r="G3691" i="1"/>
  <c r="H3690" i="1"/>
  <c r="G3690" i="1"/>
  <c r="H3689" i="1"/>
  <c r="G3689" i="1"/>
  <c r="H3688" i="1"/>
  <c r="G3688" i="1"/>
  <c r="H3687" i="1"/>
  <c r="G3687" i="1"/>
  <c r="H3686" i="1"/>
  <c r="G3686" i="1"/>
  <c r="H3685" i="1"/>
  <c r="G3685" i="1"/>
  <c r="H3684" i="1"/>
  <c r="G3684" i="1"/>
  <c r="H3683" i="1"/>
  <c r="G3683" i="1"/>
  <c r="H3682" i="1"/>
  <c r="G3682" i="1"/>
  <c r="H3681" i="1"/>
  <c r="G3681" i="1"/>
  <c r="H3680" i="1"/>
  <c r="G3680" i="1"/>
  <c r="H3679" i="1"/>
  <c r="G3679" i="1"/>
  <c r="H3678" i="1"/>
  <c r="G3678" i="1"/>
  <c r="H3677" i="1"/>
  <c r="G3677" i="1"/>
  <c r="H3676" i="1"/>
  <c r="G3676" i="1"/>
  <c r="H3675" i="1"/>
  <c r="G3675" i="1"/>
  <c r="H3674" i="1"/>
  <c r="G3674" i="1"/>
  <c r="H3673" i="1"/>
  <c r="G3673" i="1"/>
  <c r="H3672" i="1"/>
  <c r="G3672" i="1"/>
  <c r="H3671" i="1"/>
  <c r="G3671" i="1"/>
  <c r="H3670" i="1"/>
  <c r="G3670" i="1"/>
  <c r="H3669" i="1"/>
  <c r="G3669" i="1"/>
  <c r="H3668" i="1"/>
  <c r="G3668" i="1"/>
  <c r="H3667" i="1"/>
  <c r="G3667" i="1"/>
  <c r="H3666" i="1"/>
  <c r="G3666" i="1"/>
  <c r="H3665" i="1"/>
  <c r="G3665" i="1"/>
  <c r="H3664" i="1"/>
  <c r="G3664" i="1"/>
  <c r="H3663" i="1"/>
  <c r="G3663" i="1"/>
  <c r="H3662" i="1"/>
  <c r="G3662" i="1"/>
  <c r="H3661" i="1"/>
  <c r="G3661" i="1"/>
  <c r="H3660" i="1"/>
  <c r="G3660" i="1"/>
  <c r="H3659" i="1"/>
  <c r="G3659" i="1"/>
  <c r="H3658" i="1"/>
  <c r="G3658" i="1"/>
  <c r="H3657" i="1"/>
  <c r="G3657" i="1"/>
  <c r="H3656" i="1"/>
  <c r="G3656" i="1"/>
  <c r="H3655" i="1"/>
  <c r="G3655" i="1"/>
  <c r="H3654" i="1"/>
  <c r="G3654" i="1"/>
  <c r="H3653" i="1"/>
  <c r="G3653" i="1"/>
  <c r="H3652" i="1"/>
  <c r="G3652" i="1"/>
  <c r="H3651" i="1"/>
  <c r="G3651" i="1"/>
  <c r="H3650" i="1"/>
  <c r="G3650" i="1"/>
  <c r="H3649" i="1"/>
  <c r="G3649" i="1"/>
  <c r="H3648" i="1"/>
  <c r="G3648" i="1"/>
  <c r="H3647" i="1"/>
  <c r="G3647" i="1"/>
  <c r="H3646" i="1"/>
  <c r="G3646" i="1"/>
  <c r="H3645" i="1"/>
  <c r="G3645" i="1"/>
  <c r="H3644" i="1"/>
  <c r="G3644" i="1"/>
  <c r="H3643" i="1"/>
  <c r="G3643" i="1"/>
  <c r="H3642" i="1"/>
  <c r="G3642" i="1"/>
  <c r="H3641" i="1"/>
  <c r="G3641" i="1"/>
  <c r="H3640" i="1"/>
  <c r="G3640" i="1"/>
  <c r="H3639" i="1"/>
  <c r="G3639" i="1"/>
  <c r="H3638" i="1"/>
  <c r="G3638" i="1"/>
  <c r="H3637" i="1"/>
  <c r="G3637" i="1"/>
  <c r="H3636" i="1"/>
  <c r="G3636" i="1"/>
  <c r="H3635" i="1"/>
  <c r="G3635" i="1"/>
  <c r="H3634" i="1"/>
  <c r="G3634" i="1"/>
  <c r="H3633" i="1"/>
  <c r="G3633" i="1"/>
  <c r="H3632" i="1"/>
  <c r="G3632" i="1"/>
  <c r="H3631" i="1"/>
  <c r="G3631" i="1"/>
  <c r="H3630" i="1"/>
  <c r="G3630" i="1"/>
  <c r="H3629" i="1"/>
  <c r="G3629" i="1"/>
  <c r="H3628" i="1"/>
  <c r="G3628" i="1"/>
  <c r="H3627" i="1"/>
  <c r="G3627" i="1"/>
  <c r="H3626" i="1"/>
  <c r="G3626" i="1"/>
  <c r="H3625" i="1"/>
  <c r="G3625" i="1"/>
  <c r="H3624" i="1"/>
  <c r="G3624" i="1"/>
  <c r="H3623" i="1"/>
  <c r="G3623" i="1"/>
  <c r="H3622" i="1"/>
  <c r="G3622" i="1"/>
  <c r="H3621" i="1"/>
  <c r="G3621" i="1"/>
  <c r="H3620" i="1"/>
  <c r="G3620" i="1"/>
  <c r="H3619" i="1"/>
  <c r="G3619" i="1"/>
  <c r="H3618" i="1"/>
  <c r="G3618" i="1"/>
  <c r="H3617" i="1"/>
  <c r="G3617" i="1"/>
  <c r="H3616" i="1"/>
  <c r="G3616" i="1"/>
  <c r="H3615" i="1"/>
  <c r="G3615" i="1"/>
  <c r="H3614" i="1"/>
  <c r="G3614" i="1"/>
  <c r="H3613" i="1"/>
  <c r="G3613" i="1"/>
  <c r="H3612" i="1"/>
  <c r="G3612" i="1"/>
  <c r="H3611" i="1"/>
  <c r="G3611" i="1"/>
  <c r="H3610" i="1"/>
  <c r="G3610" i="1"/>
  <c r="H3609" i="1"/>
  <c r="G3609" i="1"/>
  <c r="H3608" i="1"/>
  <c r="G3608" i="1"/>
  <c r="H3607" i="1"/>
  <c r="G3607" i="1"/>
  <c r="H3606" i="1"/>
  <c r="G3606" i="1"/>
  <c r="H3605" i="1"/>
  <c r="G3605" i="1"/>
  <c r="H3604" i="1"/>
  <c r="G3604" i="1"/>
  <c r="H3603" i="1"/>
  <c r="G3603" i="1"/>
  <c r="H3602" i="1"/>
  <c r="G3602" i="1"/>
  <c r="H3601" i="1"/>
  <c r="G3601" i="1"/>
  <c r="H3600" i="1"/>
  <c r="G3600" i="1"/>
  <c r="H3599" i="1"/>
  <c r="G3599" i="1"/>
  <c r="H3598" i="1"/>
  <c r="G3598" i="1"/>
  <c r="H3597" i="1"/>
  <c r="G3597" i="1"/>
  <c r="H3596" i="1"/>
  <c r="G3596" i="1"/>
  <c r="H3595" i="1"/>
  <c r="G3595" i="1"/>
  <c r="H3594" i="1"/>
  <c r="G3594" i="1"/>
  <c r="H3593" i="1"/>
  <c r="G3593" i="1"/>
  <c r="H3592" i="1"/>
  <c r="G3592" i="1"/>
  <c r="H3591" i="1"/>
  <c r="G3591" i="1"/>
  <c r="H3590" i="1"/>
  <c r="G3590" i="1"/>
  <c r="H3589" i="1"/>
  <c r="G3589" i="1"/>
  <c r="H3588" i="1"/>
  <c r="G3588" i="1"/>
  <c r="H3587" i="1"/>
  <c r="G3587" i="1"/>
  <c r="H3586" i="1"/>
  <c r="G3586" i="1"/>
  <c r="H3585" i="1"/>
  <c r="G3585" i="1"/>
  <c r="H3584" i="1"/>
  <c r="G3584" i="1"/>
  <c r="H3583" i="1"/>
  <c r="G3583" i="1"/>
  <c r="H3582" i="1"/>
  <c r="G3582" i="1"/>
  <c r="H3581" i="1"/>
  <c r="G3581" i="1"/>
  <c r="H3580" i="1"/>
  <c r="G3580" i="1"/>
  <c r="H3579" i="1"/>
  <c r="G3579" i="1"/>
  <c r="H3578" i="1"/>
  <c r="G3578" i="1"/>
  <c r="H3577" i="1"/>
  <c r="G3577" i="1"/>
  <c r="H3576" i="1"/>
  <c r="G3576" i="1"/>
  <c r="H3575" i="1"/>
  <c r="G3575" i="1"/>
  <c r="H3574" i="1"/>
  <c r="G3574" i="1"/>
  <c r="H3573" i="1"/>
  <c r="G3573" i="1"/>
  <c r="H3572" i="1"/>
  <c r="G3572" i="1"/>
  <c r="H3571" i="1"/>
  <c r="G3571" i="1"/>
  <c r="H3570" i="1"/>
  <c r="G3570" i="1"/>
  <c r="H3569" i="1"/>
  <c r="G3569" i="1"/>
  <c r="H3568" i="1"/>
  <c r="G3568" i="1"/>
  <c r="H3567" i="1"/>
  <c r="G3567" i="1"/>
  <c r="H3566" i="1"/>
  <c r="G3566" i="1"/>
  <c r="H3565" i="1"/>
  <c r="G3565" i="1"/>
  <c r="H3564" i="1"/>
  <c r="G3564" i="1"/>
  <c r="H3563" i="1"/>
  <c r="G3563" i="1"/>
  <c r="H3562" i="1"/>
  <c r="G3562" i="1"/>
  <c r="H3561" i="1"/>
  <c r="G3561" i="1"/>
  <c r="H3560" i="1"/>
  <c r="G3560" i="1"/>
  <c r="H3559" i="1"/>
  <c r="G3559" i="1"/>
  <c r="H3558" i="1"/>
  <c r="G3558" i="1"/>
  <c r="H3557" i="1"/>
  <c r="G3557" i="1"/>
  <c r="H3556" i="1"/>
  <c r="G3556" i="1"/>
  <c r="H3555" i="1"/>
  <c r="G3555" i="1"/>
  <c r="H3554" i="1"/>
  <c r="G3554" i="1"/>
  <c r="H3553" i="1"/>
  <c r="G3553" i="1"/>
  <c r="H3552" i="1"/>
  <c r="G3552" i="1"/>
  <c r="H3551" i="1"/>
  <c r="G3551" i="1"/>
  <c r="H3550" i="1"/>
  <c r="G3550" i="1"/>
  <c r="H3549" i="1"/>
  <c r="G3549" i="1"/>
  <c r="H3548" i="1"/>
  <c r="G3548" i="1"/>
  <c r="H3547" i="1"/>
  <c r="G3547" i="1"/>
  <c r="H3546" i="1"/>
  <c r="G3546" i="1"/>
  <c r="H3545" i="1"/>
  <c r="G3545" i="1"/>
  <c r="H3544" i="1"/>
  <c r="G3544" i="1"/>
  <c r="H3543" i="1"/>
  <c r="G3543" i="1"/>
  <c r="H3542" i="1"/>
  <c r="G3542" i="1"/>
  <c r="H3541" i="1"/>
  <c r="G3541" i="1"/>
  <c r="H3540" i="1"/>
  <c r="G3540" i="1"/>
  <c r="H3539" i="1"/>
  <c r="G3539" i="1"/>
  <c r="H3538" i="1"/>
  <c r="G3538" i="1"/>
  <c r="H3537" i="1"/>
  <c r="G3537" i="1"/>
  <c r="H3536" i="1"/>
  <c r="G3536" i="1"/>
  <c r="H3535" i="1"/>
  <c r="G3535" i="1"/>
  <c r="H3534" i="1"/>
  <c r="G3534" i="1"/>
  <c r="H3533" i="1"/>
  <c r="G3533" i="1"/>
  <c r="H3532" i="1"/>
  <c r="G3532" i="1"/>
  <c r="H3531" i="1"/>
  <c r="G3531" i="1"/>
  <c r="H3530" i="1"/>
  <c r="G3530" i="1"/>
  <c r="H3529" i="1"/>
  <c r="G3529" i="1"/>
  <c r="H3528" i="1"/>
  <c r="G3528" i="1"/>
  <c r="H3527" i="1"/>
  <c r="G3527" i="1"/>
  <c r="H3526" i="1"/>
  <c r="G3526" i="1"/>
  <c r="H3525" i="1"/>
  <c r="G3525" i="1"/>
  <c r="H3524" i="1"/>
  <c r="G3524" i="1"/>
  <c r="H3523" i="1"/>
  <c r="G3523" i="1"/>
  <c r="H3522" i="1"/>
  <c r="G3522" i="1"/>
  <c r="H3521" i="1"/>
  <c r="G3521" i="1"/>
  <c r="H3520" i="1"/>
  <c r="G3520" i="1"/>
  <c r="H3519" i="1"/>
  <c r="G3519" i="1"/>
  <c r="H3518" i="1"/>
  <c r="G3518" i="1"/>
  <c r="H3517" i="1"/>
  <c r="G3517" i="1"/>
  <c r="H3516" i="1"/>
  <c r="G3516" i="1"/>
  <c r="H3515" i="1"/>
  <c r="G3515" i="1"/>
  <c r="H3514" i="1"/>
  <c r="G3514" i="1"/>
  <c r="H3513" i="1"/>
  <c r="G3513" i="1"/>
  <c r="H3512" i="1"/>
  <c r="G3512" i="1"/>
  <c r="H3511" i="1"/>
  <c r="G3511" i="1"/>
  <c r="H3510" i="1"/>
  <c r="G3510" i="1"/>
  <c r="H3509" i="1"/>
  <c r="G3509" i="1"/>
  <c r="H3508" i="1"/>
  <c r="G3508" i="1"/>
  <c r="H3507" i="1"/>
  <c r="G3507" i="1"/>
  <c r="H3506" i="1"/>
  <c r="G3506" i="1"/>
  <c r="H3505" i="1"/>
  <c r="G3505" i="1"/>
  <c r="H3504" i="1"/>
  <c r="G3504" i="1"/>
  <c r="H3503" i="1"/>
  <c r="G3503" i="1"/>
  <c r="H3502" i="1"/>
  <c r="G3502" i="1"/>
  <c r="H3501" i="1"/>
  <c r="G3501" i="1"/>
  <c r="H3500" i="1"/>
  <c r="G3500" i="1"/>
  <c r="H3499" i="1"/>
  <c r="G3499" i="1"/>
  <c r="H3498" i="1"/>
  <c r="G3498" i="1"/>
  <c r="H3497" i="1"/>
  <c r="G3497" i="1"/>
  <c r="H3496" i="1"/>
  <c r="G3496" i="1"/>
  <c r="H3495" i="1"/>
  <c r="G3495" i="1"/>
  <c r="H3494" i="1"/>
  <c r="G3494" i="1"/>
  <c r="H3493" i="1"/>
  <c r="G3493" i="1"/>
  <c r="H3492" i="1"/>
  <c r="G3492" i="1"/>
  <c r="H3491" i="1"/>
  <c r="G3491" i="1"/>
  <c r="H3490" i="1"/>
  <c r="G3490" i="1"/>
  <c r="H3489" i="1"/>
  <c r="G3489" i="1"/>
  <c r="H3488" i="1"/>
  <c r="G3488" i="1"/>
  <c r="H3487" i="1"/>
  <c r="G3487" i="1"/>
  <c r="H3486" i="1"/>
  <c r="G3486" i="1"/>
  <c r="H3485" i="1"/>
  <c r="G3485" i="1"/>
  <c r="H3484" i="1"/>
  <c r="G3484" i="1"/>
  <c r="H3483" i="1"/>
  <c r="G3483" i="1"/>
  <c r="H3482" i="1"/>
  <c r="G3482" i="1"/>
  <c r="H3481" i="1"/>
  <c r="G3481" i="1"/>
  <c r="H3480" i="1"/>
  <c r="G3480" i="1"/>
  <c r="H3479" i="1"/>
  <c r="G3479" i="1"/>
  <c r="H3478" i="1"/>
  <c r="G3478" i="1"/>
  <c r="H3477" i="1"/>
  <c r="G3477" i="1"/>
  <c r="H3476" i="1"/>
  <c r="G3476" i="1"/>
  <c r="H3475" i="1"/>
  <c r="G3475" i="1"/>
  <c r="H3474" i="1"/>
  <c r="G3474" i="1"/>
  <c r="H3473" i="1"/>
  <c r="G3473" i="1"/>
  <c r="H3472" i="1"/>
  <c r="G3472" i="1"/>
  <c r="H3471" i="1"/>
  <c r="G3471" i="1"/>
  <c r="H3470" i="1"/>
  <c r="G3470" i="1"/>
  <c r="H3469" i="1"/>
  <c r="G3469" i="1"/>
  <c r="H3468" i="1"/>
  <c r="G3468" i="1"/>
  <c r="H3467" i="1"/>
  <c r="G3467" i="1"/>
  <c r="H3466" i="1"/>
  <c r="G3466" i="1"/>
  <c r="H3465" i="1"/>
  <c r="G3465" i="1"/>
  <c r="H3464" i="1"/>
  <c r="G3464" i="1"/>
  <c r="H3463" i="1"/>
  <c r="G3463" i="1"/>
  <c r="H3462" i="1"/>
  <c r="G3462" i="1"/>
  <c r="H3461" i="1"/>
  <c r="G3461" i="1"/>
  <c r="H3460" i="1"/>
  <c r="G3460" i="1"/>
  <c r="H3458" i="1"/>
  <c r="G3458" i="1"/>
  <c r="H3457" i="1"/>
  <c r="G3457" i="1"/>
  <c r="H3456" i="1"/>
  <c r="G3456" i="1"/>
  <c r="H3455" i="1"/>
  <c r="G3455" i="1"/>
  <c r="H3454" i="1"/>
  <c r="G3454" i="1"/>
  <c r="H3453" i="1"/>
  <c r="G3453" i="1"/>
  <c r="H3452" i="1"/>
  <c r="G3452" i="1"/>
  <c r="H3451" i="1"/>
  <c r="G3451" i="1"/>
  <c r="H3450" i="1"/>
  <c r="G3450" i="1"/>
  <c r="H3449" i="1"/>
  <c r="G3449" i="1"/>
  <c r="H3448" i="1"/>
  <c r="G3448" i="1"/>
  <c r="H3447" i="1"/>
  <c r="G3447" i="1"/>
  <c r="H3446" i="1"/>
  <c r="G3446" i="1"/>
  <c r="H3445" i="1"/>
  <c r="G3445" i="1"/>
  <c r="H3444" i="1"/>
  <c r="G3444" i="1"/>
  <c r="H3443" i="1"/>
  <c r="G3443" i="1"/>
  <c r="H3442" i="1"/>
  <c r="G3442" i="1"/>
  <c r="H3441" i="1"/>
  <c r="G3441" i="1"/>
  <c r="H3440" i="1"/>
  <c r="G3440" i="1"/>
  <c r="H3439" i="1"/>
  <c r="G3439" i="1"/>
  <c r="H3438" i="1"/>
  <c r="G3438" i="1"/>
  <c r="H3437" i="1"/>
  <c r="G3437" i="1"/>
  <c r="H3436" i="1"/>
  <c r="G3436" i="1"/>
  <c r="H3435" i="1"/>
  <c r="G3435" i="1"/>
  <c r="H3434" i="1"/>
  <c r="G3434" i="1"/>
  <c r="H3433" i="1"/>
  <c r="G3433" i="1"/>
  <c r="H3432" i="1"/>
  <c r="G3432" i="1"/>
  <c r="H3431" i="1"/>
  <c r="G3431" i="1"/>
  <c r="H3430" i="1"/>
  <c r="G3430" i="1"/>
  <c r="H3429" i="1"/>
  <c r="G3429" i="1"/>
  <c r="H3428" i="1"/>
  <c r="G3428" i="1"/>
  <c r="H3427" i="1"/>
  <c r="G3427" i="1"/>
  <c r="H3426" i="1"/>
  <c r="G3426" i="1"/>
  <c r="H3425" i="1"/>
  <c r="G3425" i="1"/>
  <c r="H3424" i="1"/>
  <c r="G3424" i="1"/>
  <c r="H3423" i="1"/>
  <c r="G3423" i="1"/>
  <c r="H3422" i="1"/>
  <c r="G3422" i="1"/>
  <c r="H3421" i="1"/>
  <c r="G3421" i="1"/>
  <c r="H3420" i="1"/>
  <c r="G3420" i="1"/>
  <c r="H3419" i="1"/>
  <c r="G3419" i="1"/>
  <c r="H3418" i="1"/>
  <c r="G3418" i="1"/>
  <c r="H3417" i="1"/>
  <c r="G3417" i="1"/>
  <c r="H3416" i="1"/>
  <c r="G3416" i="1"/>
  <c r="H3415" i="1"/>
  <c r="G3415" i="1"/>
  <c r="H3414" i="1"/>
  <c r="G3414" i="1"/>
  <c r="H3413" i="1"/>
  <c r="G3413" i="1"/>
  <c r="H3412" i="1"/>
  <c r="G3412" i="1"/>
  <c r="H3411" i="1"/>
  <c r="G3411" i="1"/>
  <c r="H3410" i="1"/>
  <c r="G3410" i="1"/>
  <c r="H3409" i="1"/>
  <c r="G3409" i="1"/>
  <c r="H3408" i="1"/>
  <c r="G3408" i="1"/>
  <c r="H3407" i="1"/>
  <c r="G3407" i="1"/>
  <c r="H3406" i="1"/>
  <c r="G3406" i="1"/>
  <c r="H3405" i="1"/>
  <c r="G3405" i="1"/>
  <c r="H3404" i="1"/>
  <c r="G3404" i="1"/>
  <c r="H3403" i="1"/>
  <c r="G3403" i="1"/>
  <c r="H3402" i="1"/>
  <c r="G3402" i="1"/>
  <c r="H3401" i="1"/>
  <c r="G3401" i="1"/>
  <c r="H3400" i="1"/>
  <c r="G3400" i="1"/>
  <c r="H3399" i="1"/>
  <c r="G3399" i="1"/>
  <c r="H3398" i="1"/>
  <c r="G3398" i="1"/>
  <c r="H3397" i="1"/>
  <c r="G3397" i="1"/>
  <c r="H3396" i="1"/>
  <c r="G3396" i="1"/>
  <c r="H3395" i="1"/>
  <c r="G3395" i="1"/>
  <c r="H3394" i="1"/>
  <c r="G3394" i="1"/>
  <c r="H3393" i="1"/>
  <c r="G3393" i="1"/>
  <c r="H3392" i="1"/>
  <c r="G3392" i="1"/>
  <c r="H3391" i="1"/>
  <c r="G3391" i="1"/>
  <c r="H3390" i="1"/>
  <c r="G3390" i="1"/>
  <c r="H3389" i="1"/>
  <c r="G3389" i="1"/>
  <c r="H3388" i="1"/>
  <c r="G3388" i="1"/>
  <c r="H3387" i="1"/>
  <c r="G3387" i="1"/>
  <c r="H3386" i="1"/>
  <c r="G3386" i="1"/>
  <c r="H3385" i="1"/>
  <c r="G3385" i="1"/>
  <c r="H3384" i="1"/>
  <c r="G3384" i="1"/>
  <c r="H3383" i="1"/>
  <c r="G3383" i="1"/>
  <c r="H3382" i="1"/>
  <c r="G3382" i="1"/>
  <c r="H3381" i="1"/>
  <c r="G3381" i="1"/>
  <c r="H3380" i="1"/>
  <c r="G3380" i="1"/>
  <c r="H3379" i="1"/>
  <c r="G3379" i="1"/>
  <c r="H3378" i="1"/>
  <c r="G3378" i="1"/>
  <c r="H3377" i="1"/>
  <c r="G3377" i="1"/>
  <c r="H3376" i="1"/>
  <c r="G3376" i="1"/>
  <c r="H3375" i="1"/>
  <c r="G3375" i="1"/>
  <c r="H3374" i="1"/>
  <c r="G3374" i="1"/>
  <c r="H3373" i="1"/>
  <c r="G3373" i="1"/>
  <c r="H3372" i="1"/>
  <c r="G3372" i="1"/>
  <c r="H3371" i="1"/>
  <c r="G3371" i="1"/>
  <c r="H3370" i="1"/>
  <c r="G3370" i="1"/>
  <c r="H3369" i="1"/>
  <c r="G3369" i="1"/>
  <c r="H3368" i="1"/>
  <c r="G3368" i="1"/>
  <c r="H3367" i="1"/>
  <c r="G3367" i="1"/>
  <c r="H3366" i="1"/>
  <c r="G3366" i="1"/>
  <c r="H3365" i="1"/>
  <c r="G3365" i="1"/>
  <c r="H3364" i="1"/>
  <c r="G3364" i="1"/>
  <c r="H3363" i="1"/>
  <c r="G3363" i="1"/>
  <c r="H3362" i="1"/>
  <c r="G3362" i="1"/>
  <c r="H3361" i="1"/>
  <c r="G3361" i="1"/>
  <c r="H3360" i="1"/>
  <c r="G3360" i="1"/>
  <c r="H3359" i="1"/>
  <c r="G3359" i="1"/>
  <c r="H3358" i="1"/>
  <c r="G3358" i="1"/>
  <c r="H3357" i="1"/>
  <c r="G3357" i="1"/>
  <c r="H3356" i="1"/>
  <c r="G3356" i="1"/>
  <c r="H3355" i="1"/>
  <c r="G3355" i="1"/>
  <c r="H3354" i="1"/>
  <c r="G3354" i="1"/>
  <c r="H3353" i="1"/>
  <c r="G3353" i="1"/>
  <c r="H3352" i="1"/>
  <c r="G3352" i="1"/>
  <c r="H3351" i="1"/>
  <c r="G3351" i="1"/>
  <c r="H3350" i="1"/>
  <c r="G3350" i="1"/>
  <c r="H3349" i="1"/>
  <c r="G3349" i="1"/>
  <c r="H3348" i="1"/>
  <c r="G3348" i="1"/>
  <c r="H3347" i="1"/>
  <c r="G3347" i="1"/>
  <c r="H3346" i="1"/>
  <c r="G3346" i="1"/>
  <c r="H3345" i="1"/>
  <c r="G3345" i="1"/>
  <c r="H3344" i="1"/>
  <c r="G3344" i="1"/>
  <c r="H3343" i="1"/>
  <c r="G3343" i="1"/>
  <c r="H3342" i="1"/>
  <c r="G3342" i="1"/>
  <c r="H3341" i="1"/>
  <c r="G3341" i="1"/>
  <c r="H3340" i="1"/>
  <c r="G3340" i="1"/>
  <c r="H3339" i="1"/>
  <c r="G3339" i="1"/>
  <c r="H3338" i="1"/>
  <c r="G3338" i="1"/>
  <c r="H3337" i="1"/>
  <c r="G3337" i="1"/>
  <c r="H3336" i="1"/>
  <c r="G3336" i="1"/>
  <c r="H3335" i="1"/>
  <c r="G3335" i="1"/>
  <c r="H3334" i="1"/>
  <c r="G3334" i="1"/>
  <c r="H3333" i="1"/>
  <c r="G3333" i="1"/>
  <c r="H3332" i="1"/>
  <c r="G3332" i="1"/>
  <c r="H3331" i="1"/>
  <c r="G3331" i="1"/>
  <c r="H3330" i="1"/>
  <c r="G3330" i="1"/>
  <c r="H3329" i="1"/>
  <c r="G3329" i="1"/>
  <c r="H3328" i="1"/>
  <c r="G3328" i="1"/>
  <c r="H3327" i="1"/>
  <c r="G3327" i="1"/>
  <c r="H3326" i="1"/>
  <c r="G3326" i="1"/>
  <c r="H3325" i="1"/>
  <c r="G3325" i="1"/>
  <c r="H3324" i="1"/>
  <c r="G3324" i="1"/>
  <c r="H3323" i="1"/>
  <c r="G3323" i="1"/>
  <c r="H3322" i="1"/>
  <c r="G3322" i="1"/>
  <c r="H3321" i="1"/>
  <c r="G3321" i="1"/>
  <c r="H3320" i="1"/>
  <c r="G3320" i="1"/>
  <c r="H3319" i="1"/>
  <c r="G3319" i="1"/>
  <c r="H3318" i="1"/>
  <c r="G3318" i="1"/>
  <c r="H3317" i="1"/>
  <c r="G3317" i="1"/>
  <c r="H3316" i="1"/>
  <c r="G3316" i="1"/>
  <c r="H3315" i="1"/>
  <c r="G3315" i="1"/>
  <c r="H3314" i="1"/>
  <c r="G3314" i="1"/>
  <c r="H3313" i="1"/>
  <c r="G3313" i="1"/>
  <c r="H3312" i="1"/>
  <c r="G3312" i="1"/>
  <c r="H3311" i="1"/>
  <c r="G3311" i="1"/>
  <c r="H3310" i="1"/>
  <c r="G3310" i="1"/>
  <c r="H3309" i="1"/>
  <c r="G3309" i="1"/>
  <c r="H3308" i="1"/>
  <c r="G3308" i="1"/>
  <c r="H3307" i="1"/>
  <c r="G3307" i="1"/>
  <c r="H3306" i="1"/>
  <c r="G3306" i="1"/>
  <c r="H3305" i="1"/>
  <c r="G3305" i="1"/>
  <c r="H3304" i="1"/>
  <c r="G3304" i="1"/>
  <c r="H3303" i="1"/>
  <c r="G3303" i="1"/>
  <c r="H3302" i="1"/>
  <c r="G3302" i="1"/>
  <c r="H3301" i="1"/>
  <c r="G3301" i="1"/>
  <c r="H3300" i="1"/>
  <c r="G3300" i="1"/>
  <c r="H3299" i="1"/>
  <c r="G3299" i="1"/>
  <c r="H3298" i="1"/>
  <c r="G3298" i="1"/>
  <c r="H3297" i="1"/>
  <c r="G3297" i="1"/>
  <c r="H3296" i="1"/>
  <c r="G3296" i="1"/>
  <c r="H3295" i="1"/>
  <c r="G3295" i="1"/>
  <c r="H3294" i="1"/>
  <c r="G3294" i="1"/>
  <c r="H3293" i="1"/>
  <c r="G3293" i="1"/>
  <c r="H3292" i="1"/>
  <c r="G3292" i="1"/>
  <c r="H3291" i="1"/>
  <c r="G3291" i="1"/>
  <c r="H3290" i="1"/>
  <c r="G3290" i="1"/>
  <c r="H3289" i="1"/>
  <c r="G3289" i="1"/>
  <c r="H3288" i="1"/>
  <c r="G3288" i="1"/>
  <c r="H3287" i="1"/>
  <c r="G3287" i="1"/>
  <c r="H3286" i="1"/>
  <c r="G3286" i="1"/>
  <c r="H3285" i="1"/>
  <c r="G3285" i="1"/>
  <c r="H3284" i="1"/>
  <c r="G3284" i="1"/>
  <c r="H3283" i="1"/>
  <c r="G3283" i="1"/>
  <c r="H3282" i="1"/>
  <c r="G3282" i="1"/>
  <c r="H3281" i="1"/>
  <c r="G3281" i="1"/>
  <c r="H3280" i="1"/>
  <c r="G3280" i="1"/>
  <c r="H3279" i="1"/>
  <c r="G3279" i="1"/>
  <c r="H3278" i="1"/>
  <c r="G3278" i="1"/>
  <c r="H3277" i="1"/>
  <c r="G3277" i="1"/>
  <c r="H3276" i="1"/>
  <c r="G3276" i="1"/>
  <c r="H3275" i="1"/>
  <c r="G3275" i="1"/>
  <c r="H3274" i="1"/>
  <c r="G3274" i="1"/>
  <c r="H3273" i="1"/>
  <c r="G3273" i="1"/>
  <c r="H3272" i="1"/>
  <c r="G3272" i="1"/>
  <c r="H3271" i="1"/>
  <c r="G3271" i="1"/>
  <c r="H3270" i="1"/>
  <c r="G3270" i="1"/>
  <c r="H3269" i="1"/>
  <c r="G3269" i="1"/>
  <c r="H3268" i="1"/>
  <c r="G3268" i="1"/>
  <c r="H3267" i="1"/>
  <c r="G3267" i="1"/>
  <c r="H3266" i="1"/>
  <c r="G3266" i="1"/>
  <c r="H3265" i="1"/>
  <c r="G3265" i="1"/>
  <c r="H3264" i="1"/>
  <c r="G3264" i="1"/>
  <c r="H3263" i="1"/>
  <c r="G3263" i="1"/>
  <c r="H3262" i="1"/>
  <c r="G3262" i="1"/>
  <c r="H3261" i="1"/>
  <c r="G3261" i="1"/>
  <c r="H3260" i="1"/>
  <c r="G3260" i="1"/>
  <c r="H3259" i="1"/>
  <c r="G3259" i="1"/>
  <c r="H3258" i="1"/>
  <c r="G3258" i="1"/>
  <c r="H3257" i="1"/>
  <c r="G3257" i="1"/>
  <c r="H3256" i="1"/>
  <c r="G3256" i="1"/>
  <c r="H3255" i="1"/>
  <c r="G3255" i="1"/>
  <c r="H3254" i="1"/>
  <c r="G3254" i="1"/>
  <c r="H3253" i="1"/>
  <c r="G3253" i="1"/>
  <c r="H3252" i="1"/>
  <c r="G3252" i="1"/>
  <c r="H3251" i="1"/>
  <c r="G3251" i="1"/>
  <c r="H3250" i="1"/>
  <c r="G3250" i="1"/>
  <c r="H3249" i="1"/>
  <c r="G3249" i="1"/>
  <c r="H3248" i="1"/>
  <c r="G3248" i="1"/>
  <c r="H3247" i="1"/>
  <c r="G3247" i="1"/>
  <c r="H3246" i="1"/>
  <c r="G3246" i="1"/>
  <c r="H3245" i="1"/>
  <c r="G3245" i="1"/>
  <c r="H3244" i="1"/>
  <c r="G3244" i="1"/>
  <c r="H3243" i="1"/>
  <c r="G3243" i="1"/>
  <c r="H3242" i="1"/>
  <c r="G3242" i="1"/>
  <c r="H3241" i="1"/>
  <c r="G3241" i="1"/>
  <c r="H3240" i="1"/>
  <c r="G3240" i="1"/>
  <c r="H3239" i="1"/>
  <c r="G3239" i="1"/>
  <c r="H3238" i="1"/>
  <c r="G3238" i="1"/>
  <c r="H3237" i="1"/>
  <c r="G3237" i="1"/>
  <c r="H3236" i="1"/>
  <c r="G3236" i="1"/>
  <c r="H3235" i="1"/>
  <c r="G3235" i="1"/>
  <c r="H3234" i="1"/>
  <c r="G3234" i="1"/>
  <c r="H3233" i="1"/>
  <c r="G3233" i="1"/>
  <c r="H3232" i="1"/>
  <c r="G3232" i="1"/>
  <c r="H3231" i="1"/>
  <c r="G3231" i="1"/>
  <c r="H3230" i="1"/>
  <c r="G3230" i="1"/>
  <c r="H3229" i="1"/>
  <c r="G3229" i="1"/>
  <c r="H3228" i="1"/>
  <c r="G3228" i="1"/>
  <c r="H3227" i="1"/>
  <c r="G3227" i="1"/>
  <c r="H3226" i="1"/>
  <c r="G3226" i="1"/>
  <c r="H3225" i="1"/>
  <c r="G3225" i="1"/>
  <c r="H3224" i="1"/>
  <c r="G3224" i="1"/>
  <c r="H3223" i="1"/>
  <c r="G3223" i="1"/>
  <c r="H3222" i="1"/>
  <c r="G3222" i="1"/>
  <c r="H3221" i="1"/>
  <c r="G3221" i="1"/>
  <c r="H3220" i="1"/>
  <c r="G3220" i="1"/>
  <c r="H3219" i="1"/>
  <c r="G3219" i="1"/>
  <c r="H3218" i="1"/>
  <c r="G3218" i="1"/>
  <c r="H3217" i="1"/>
  <c r="G3217" i="1"/>
  <c r="H3216" i="1"/>
  <c r="G3216" i="1"/>
  <c r="H3215" i="1"/>
  <c r="G3215" i="1"/>
  <c r="H3214" i="1"/>
  <c r="G3214" i="1"/>
  <c r="H3213" i="1"/>
  <c r="G3213" i="1"/>
  <c r="H3212" i="1"/>
  <c r="G3212" i="1"/>
  <c r="H3211" i="1"/>
  <c r="G3211" i="1"/>
  <c r="H3210" i="1"/>
  <c r="G3210" i="1"/>
  <c r="H3209" i="1"/>
  <c r="G3209" i="1"/>
  <c r="H3208" i="1"/>
  <c r="G3208" i="1"/>
  <c r="H3207" i="1"/>
  <c r="G3207" i="1"/>
  <c r="H3206" i="1"/>
  <c r="G3206" i="1"/>
  <c r="H3205" i="1"/>
  <c r="G3205" i="1"/>
  <c r="H3204" i="1"/>
  <c r="G3204" i="1"/>
  <c r="H3203" i="1"/>
  <c r="G3203" i="1"/>
  <c r="H3202" i="1"/>
  <c r="G3202" i="1"/>
  <c r="H3201" i="1"/>
  <c r="G3201" i="1"/>
  <c r="H3200" i="1"/>
  <c r="G3200" i="1"/>
  <c r="H3199" i="1"/>
  <c r="G3199" i="1"/>
  <c r="H3198" i="1"/>
  <c r="G3198" i="1"/>
  <c r="H3197" i="1"/>
  <c r="G3197" i="1"/>
  <c r="H3196" i="1"/>
  <c r="G3196" i="1"/>
  <c r="H3195" i="1"/>
  <c r="G3195" i="1"/>
  <c r="H3194" i="1"/>
  <c r="G3194" i="1"/>
  <c r="H3193" i="1"/>
  <c r="G3193" i="1"/>
  <c r="H3192" i="1"/>
  <c r="G3192" i="1"/>
  <c r="H3191" i="1"/>
  <c r="G3191" i="1"/>
  <c r="H3190" i="1"/>
  <c r="G3190" i="1"/>
  <c r="H3189" i="1"/>
  <c r="G3189" i="1"/>
  <c r="H3188" i="1"/>
  <c r="G3188" i="1"/>
  <c r="H3187" i="1"/>
  <c r="G3187" i="1"/>
  <c r="H3186" i="1"/>
  <c r="G3186" i="1"/>
  <c r="H3185" i="1"/>
  <c r="G3185" i="1"/>
  <c r="H3184" i="1"/>
  <c r="G3184" i="1"/>
  <c r="H3183" i="1"/>
  <c r="G3183" i="1"/>
  <c r="H3182" i="1"/>
  <c r="G3182" i="1"/>
  <c r="H3181" i="1"/>
  <c r="G3181" i="1"/>
  <c r="H3180" i="1"/>
  <c r="G3180" i="1"/>
  <c r="H3179" i="1"/>
  <c r="G3179" i="1"/>
  <c r="H3178" i="1"/>
  <c r="G3178" i="1"/>
  <c r="H3177" i="1"/>
  <c r="G3177" i="1"/>
  <c r="H3176" i="1"/>
  <c r="G3176" i="1"/>
  <c r="H3175" i="1"/>
  <c r="G3175" i="1"/>
  <c r="H3174" i="1"/>
  <c r="G3174" i="1"/>
  <c r="H3173" i="1"/>
  <c r="G3173" i="1"/>
  <c r="H3172" i="1"/>
  <c r="G3172" i="1"/>
  <c r="H3171" i="1"/>
  <c r="G3171" i="1"/>
  <c r="H3170" i="1"/>
  <c r="G3170" i="1"/>
  <c r="H3169" i="1"/>
  <c r="G3169" i="1"/>
  <c r="H3168" i="1"/>
  <c r="G3168" i="1"/>
  <c r="H3167" i="1"/>
  <c r="G3167" i="1"/>
  <c r="H3166" i="1"/>
  <c r="G3166" i="1"/>
  <c r="H3165" i="1"/>
  <c r="G3165" i="1"/>
  <c r="H3164" i="1"/>
  <c r="G3164" i="1"/>
  <c r="H3163" i="1"/>
  <c r="G3163" i="1"/>
  <c r="H3162" i="1"/>
  <c r="G3162" i="1"/>
  <c r="H3161" i="1"/>
  <c r="G3161" i="1"/>
  <c r="H3160" i="1"/>
  <c r="G3160" i="1"/>
  <c r="H3159" i="1"/>
  <c r="G3159" i="1"/>
  <c r="H3158" i="1"/>
  <c r="G3158" i="1"/>
  <c r="H3157" i="1"/>
  <c r="G3157" i="1"/>
  <c r="H3156" i="1"/>
  <c r="G3156" i="1"/>
  <c r="H3155" i="1"/>
  <c r="G3155" i="1"/>
  <c r="H3154" i="1"/>
  <c r="G3154" i="1"/>
  <c r="H3153" i="1"/>
  <c r="G3153" i="1"/>
  <c r="H3152" i="1"/>
  <c r="G3152" i="1"/>
  <c r="H3151" i="1"/>
  <c r="G3151" i="1"/>
  <c r="H3150" i="1"/>
  <c r="G3150" i="1"/>
  <c r="H3149" i="1"/>
  <c r="G3149" i="1"/>
  <c r="H3148" i="1"/>
  <c r="G3148" i="1"/>
  <c r="H3147" i="1"/>
  <c r="G3147" i="1"/>
  <c r="H3146" i="1"/>
  <c r="G3146" i="1"/>
  <c r="H3145" i="1"/>
  <c r="G3145" i="1"/>
  <c r="H3144" i="1"/>
  <c r="G3144" i="1"/>
  <c r="H3143" i="1"/>
  <c r="G3143" i="1"/>
  <c r="H3142" i="1"/>
  <c r="G3142" i="1"/>
  <c r="H3141" i="1"/>
  <c r="G3141" i="1"/>
  <c r="H3140" i="1"/>
  <c r="G3140" i="1"/>
  <c r="H3139" i="1"/>
  <c r="G3139" i="1"/>
  <c r="H3138" i="1"/>
  <c r="G3138" i="1"/>
  <c r="H3137" i="1"/>
  <c r="G3137" i="1"/>
  <c r="H3136" i="1"/>
  <c r="G3136" i="1"/>
  <c r="H3135" i="1"/>
  <c r="G3135" i="1"/>
  <c r="H3134" i="1"/>
  <c r="G3134" i="1"/>
  <c r="H3133" i="1"/>
  <c r="G3133" i="1"/>
  <c r="H3132" i="1"/>
  <c r="G3132" i="1"/>
  <c r="H3131" i="1"/>
  <c r="G3131" i="1"/>
  <c r="H3130" i="1"/>
  <c r="G3130" i="1"/>
  <c r="H3129" i="1"/>
  <c r="G3129" i="1"/>
  <c r="H3128" i="1"/>
  <c r="G3128" i="1"/>
  <c r="H3127" i="1"/>
  <c r="G3127" i="1"/>
  <c r="H3126" i="1"/>
  <c r="G3126" i="1"/>
  <c r="H3125" i="1"/>
  <c r="G3125" i="1"/>
  <c r="H3124" i="1"/>
  <c r="G3124" i="1"/>
  <c r="H3123" i="1"/>
  <c r="G3123" i="1"/>
  <c r="H3122" i="1"/>
  <c r="G3122" i="1"/>
  <c r="H3121" i="1"/>
  <c r="G3121" i="1"/>
  <c r="H3120" i="1"/>
  <c r="G3120" i="1"/>
  <c r="H3119" i="1"/>
  <c r="G3119" i="1"/>
  <c r="H3118" i="1"/>
  <c r="G3118" i="1"/>
  <c r="H3117" i="1"/>
  <c r="G3117" i="1"/>
  <c r="H3116" i="1"/>
  <c r="G3116" i="1"/>
  <c r="H3115" i="1"/>
  <c r="G3115" i="1"/>
  <c r="H3114" i="1"/>
  <c r="G3114" i="1"/>
  <c r="H3113" i="1"/>
  <c r="G3113" i="1"/>
  <c r="H3112" i="1"/>
  <c r="G3112" i="1"/>
  <c r="H3111" i="1"/>
  <c r="G3111" i="1"/>
  <c r="H3110" i="1"/>
  <c r="G3110" i="1"/>
  <c r="H3109" i="1"/>
  <c r="G3109" i="1"/>
  <c r="H3108" i="1"/>
  <c r="G3108" i="1"/>
  <c r="H3107" i="1"/>
  <c r="G3107" i="1"/>
  <c r="H3106" i="1"/>
  <c r="G3106" i="1"/>
  <c r="H3105" i="1"/>
  <c r="G3105" i="1"/>
  <c r="H3104" i="1"/>
  <c r="G3104" i="1"/>
  <c r="H3103" i="1"/>
  <c r="G3103" i="1"/>
  <c r="H3102" i="1"/>
  <c r="G3102" i="1"/>
  <c r="H3101" i="1"/>
  <c r="G3101" i="1"/>
  <c r="H3100" i="1"/>
  <c r="G3100" i="1"/>
  <c r="H3099" i="1"/>
  <c r="G3099" i="1"/>
  <c r="H3098" i="1"/>
  <c r="G3098" i="1"/>
  <c r="H3097" i="1"/>
  <c r="G3097" i="1"/>
  <c r="H3096" i="1"/>
  <c r="G3096" i="1"/>
  <c r="H3095" i="1"/>
  <c r="G3095" i="1"/>
  <c r="H3094" i="1"/>
  <c r="G3094" i="1"/>
  <c r="H3093" i="1"/>
  <c r="G3093" i="1"/>
  <c r="H3092" i="1"/>
  <c r="G3092" i="1"/>
  <c r="H3091" i="1"/>
  <c r="G3091" i="1"/>
  <c r="H3090" i="1"/>
  <c r="G3090" i="1"/>
  <c r="H3089" i="1"/>
  <c r="G3089" i="1"/>
  <c r="H3088" i="1"/>
  <c r="G3088" i="1"/>
  <c r="H3087" i="1"/>
  <c r="G3087" i="1"/>
  <c r="H3086" i="1"/>
  <c r="G3086" i="1"/>
  <c r="H3085" i="1"/>
  <c r="G3085" i="1"/>
  <c r="H3084" i="1"/>
  <c r="G3084" i="1"/>
  <c r="H3083" i="1"/>
  <c r="G3083" i="1"/>
  <c r="H3082" i="1"/>
  <c r="G3082" i="1"/>
  <c r="H3081" i="1"/>
  <c r="G3081" i="1"/>
  <c r="H3080" i="1"/>
  <c r="G3080" i="1"/>
  <c r="H3079" i="1"/>
  <c r="G3079" i="1"/>
  <c r="H3078" i="1"/>
  <c r="G3078" i="1"/>
  <c r="H3077" i="1"/>
  <c r="G3077" i="1"/>
  <c r="H3076" i="1"/>
  <c r="G3076" i="1"/>
  <c r="H3075" i="1"/>
  <c r="G3075" i="1"/>
  <c r="H3074" i="1"/>
  <c r="G3074" i="1"/>
  <c r="H3073" i="1"/>
  <c r="G3073" i="1"/>
  <c r="H3072" i="1"/>
  <c r="G3072" i="1"/>
  <c r="H3071" i="1"/>
  <c r="G3071" i="1"/>
  <c r="H3070" i="1"/>
  <c r="G3070" i="1"/>
  <c r="H3069" i="1"/>
  <c r="G3069" i="1"/>
  <c r="H3068" i="1"/>
  <c r="G3068" i="1"/>
  <c r="H3067" i="1"/>
  <c r="G3067" i="1"/>
  <c r="H3066" i="1"/>
  <c r="G3066" i="1"/>
  <c r="H3065" i="1"/>
  <c r="G3065" i="1"/>
  <c r="H3064" i="1"/>
  <c r="G3064" i="1"/>
  <c r="H3063" i="1"/>
  <c r="G3063" i="1"/>
  <c r="H3062" i="1"/>
  <c r="G3062" i="1"/>
  <c r="H3061" i="1"/>
  <c r="G3061" i="1"/>
  <c r="H3060" i="1"/>
  <c r="G3060" i="1"/>
  <c r="H3059" i="1"/>
  <c r="G3059" i="1"/>
  <c r="H3058" i="1"/>
  <c r="G3058" i="1"/>
  <c r="H3057" i="1"/>
  <c r="G3057" i="1"/>
  <c r="H3056" i="1"/>
  <c r="G3056" i="1"/>
  <c r="H3055" i="1"/>
  <c r="G3055" i="1"/>
  <c r="H3054" i="1"/>
  <c r="G3054" i="1"/>
  <c r="H3053" i="1"/>
  <c r="G3053" i="1"/>
  <c r="H3052" i="1"/>
  <c r="G3052" i="1"/>
  <c r="H3051" i="1"/>
  <c r="G3051" i="1"/>
  <c r="H3050" i="1"/>
  <c r="G3050" i="1"/>
  <c r="H3049" i="1"/>
  <c r="G3049" i="1"/>
  <c r="H3048" i="1"/>
  <c r="G3048" i="1"/>
  <c r="H3047" i="1"/>
  <c r="G3047" i="1"/>
  <c r="H3046" i="1"/>
  <c r="G3046" i="1"/>
  <c r="H3045" i="1"/>
  <c r="G3045" i="1"/>
  <c r="H3044" i="1"/>
  <c r="G3044" i="1"/>
  <c r="H3043" i="1"/>
  <c r="G3043" i="1"/>
  <c r="H3042" i="1"/>
  <c r="G3042" i="1"/>
  <c r="H3041" i="1"/>
  <c r="G3041" i="1"/>
  <c r="H3040" i="1"/>
  <c r="G3040" i="1"/>
  <c r="H3039" i="1"/>
  <c r="G3039" i="1"/>
  <c r="H3038" i="1"/>
  <c r="G3038" i="1"/>
  <c r="H3037" i="1"/>
  <c r="G3037" i="1"/>
  <c r="H3036" i="1"/>
  <c r="G3036" i="1"/>
  <c r="H3035" i="1"/>
  <c r="G3035" i="1"/>
  <c r="H3034" i="1"/>
  <c r="G3034" i="1"/>
  <c r="H3033" i="1"/>
  <c r="G3033" i="1"/>
  <c r="H3032" i="1"/>
  <c r="G3032" i="1"/>
  <c r="H3031" i="1"/>
  <c r="G3031" i="1"/>
  <c r="H3030" i="1"/>
  <c r="G3030" i="1"/>
  <c r="H3029" i="1"/>
  <c r="G3029" i="1"/>
  <c r="H3028" i="1"/>
  <c r="G3028" i="1"/>
  <c r="H3027" i="1"/>
  <c r="G3027" i="1"/>
  <c r="H3026" i="1"/>
  <c r="G3026" i="1"/>
  <c r="H3025" i="1"/>
  <c r="G3025" i="1"/>
  <c r="H3024" i="1"/>
  <c r="G3024" i="1"/>
  <c r="H3023" i="1"/>
  <c r="G3023" i="1"/>
  <c r="H3022" i="1"/>
  <c r="G3022" i="1"/>
  <c r="H3021" i="1"/>
  <c r="G3021" i="1"/>
  <c r="H3020" i="1"/>
  <c r="G3020" i="1"/>
  <c r="H3019" i="1"/>
  <c r="G3019" i="1"/>
  <c r="H3018" i="1"/>
  <c r="G3018" i="1"/>
  <c r="H3017" i="1"/>
  <c r="G3017" i="1"/>
  <c r="H3016" i="1"/>
  <c r="G3016" i="1"/>
  <c r="H3015" i="1"/>
  <c r="G3015" i="1"/>
  <c r="H3014" i="1"/>
  <c r="G3014" i="1"/>
  <c r="H3013" i="1"/>
  <c r="G3013" i="1"/>
  <c r="H3012" i="1"/>
  <c r="G3012" i="1"/>
  <c r="H3011" i="1"/>
  <c r="G3011" i="1"/>
  <c r="H3010" i="1"/>
  <c r="G3010" i="1"/>
  <c r="H3009" i="1"/>
  <c r="G3009" i="1"/>
  <c r="H3008" i="1"/>
  <c r="G3008" i="1"/>
  <c r="H3007" i="1"/>
  <c r="G3007" i="1"/>
  <c r="H3006" i="1"/>
  <c r="G3006" i="1"/>
  <c r="H3005" i="1"/>
  <c r="G3005" i="1"/>
  <c r="H3004" i="1"/>
  <c r="G3004" i="1"/>
  <c r="H3003" i="1"/>
  <c r="G3003" i="1"/>
  <c r="H3002" i="1"/>
  <c r="G3002" i="1"/>
  <c r="H3001" i="1"/>
  <c r="G3001" i="1"/>
  <c r="H3000" i="1"/>
  <c r="G3000" i="1"/>
  <c r="H2999" i="1"/>
  <c r="G2999" i="1"/>
  <c r="H2998" i="1"/>
  <c r="G2998" i="1"/>
  <c r="H2997" i="1"/>
  <c r="G2997" i="1"/>
  <c r="H2996" i="1"/>
  <c r="G2996" i="1"/>
  <c r="H2995" i="1"/>
  <c r="G2995" i="1"/>
  <c r="H2994" i="1"/>
  <c r="G2994" i="1"/>
  <c r="H2993" i="1"/>
  <c r="G2993" i="1"/>
  <c r="H2992" i="1"/>
  <c r="G2992" i="1"/>
  <c r="H2991" i="1"/>
  <c r="G2991" i="1"/>
  <c r="H2990" i="1"/>
  <c r="G2990" i="1"/>
  <c r="H2989" i="1"/>
  <c r="G2989" i="1"/>
  <c r="H2988" i="1"/>
  <c r="G2988" i="1"/>
  <c r="H2987" i="1"/>
  <c r="G2987" i="1"/>
  <c r="H2986" i="1"/>
  <c r="G2986" i="1"/>
  <c r="H2985" i="1"/>
  <c r="G2985" i="1"/>
  <c r="H2984" i="1"/>
  <c r="G2984" i="1"/>
  <c r="H2983" i="1"/>
  <c r="G2983" i="1"/>
  <c r="H2982" i="1"/>
  <c r="G2982" i="1"/>
  <c r="H2981" i="1"/>
  <c r="G2981" i="1"/>
  <c r="H2980" i="1"/>
  <c r="G2980" i="1"/>
  <c r="H2979" i="1"/>
  <c r="G2979" i="1"/>
  <c r="H2978" i="1"/>
  <c r="G2978" i="1"/>
  <c r="H2977" i="1"/>
  <c r="G2977" i="1"/>
  <c r="H2976" i="1"/>
  <c r="G2976" i="1"/>
  <c r="H2975" i="1"/>
  <c r="G2975" i="1"/>
  <c r="H2974" i="1"/>
  <c r="G2974" i="1"/>
  <c r="H2973" i="1"/>
  <c r="G2973" i="1"/>
  <c r="H2972" i="1"/>
  <c r="G2972" i="1"/>
  <c r="H2971" i="1"/>
  <c r="G2971" i="1"/>
  <c r="H2970" i="1"/>
  <c r="G2970" i="1"/>
  <c r="H2969" i="1"/>
  <c r="G2969" i="1"/>
  <c r="H2968" i="1"/>
  <c r="G2968" i="1"/>
  <c r="H2967" i="1"/>
  <c r="G2967" i="1"/>
  <c r="H2966" i="1"/>
  <c r="G2966" i="1"/>
  <c r="H2965" i="1"/>
  <c r="G2965" i="1"/>
  <c r="H2964" i="1"/>
  <c r="G2964" i="1"/>
  <c r="H2963" i="1"/>
  <c r="G2963" i="1"/>
  <c r="H2962" i="1"/>
  <c r="G2962" i="1"/>
  <c r="H2961" i="1"/>
  <c r="G2961" i="1"/>
  <c r="H2960" i="1"/>
  <c r="G2960" i="1"/>
  <c r="H2959" i="1"/>
  <c r="G2959" i="1"/>
  <c r="H2958" i="1"/>
  <c r="G2958" i="1"/>
  <c r="H2957" i="1"/>
  <c r="G2957" i="1"/>
  <c r="H2956" i="1"/>
  <c r="G2956" i="1"/>
  <c r="H2955" i="1"/>
  <c r="G2955" i="1"/>
  <c r="H2954" i="1"/>
  <c r="G2954" i="1"/>
  <c r="H2953" i="1"/>
  <c r="G2953" i="1"/>
  <c r="H2952" i="1"/>
  <c r="G2952" i="1"/>
  <c r="H2951" i="1"/>
  <c r="G2951" i="1"/>
  <c r="H2950" i="1"/>
  <c r="G2950" i="1"/>
  <c r="H2949" i="1"/>
  <c r="G2949" i="1"/>
  <c r="H2948" i="1"/>
  <c r="G2948" i="1"/>
  <c r="H2947" i="1"/>
  <c r="G2947" i="1"/>
  <c r="H2946" i="1"/>
  <c r="G2946" i="1"/>
  <c r="H2945" i="1"/>
  <c r="G2945" i="1"/>
  <c r="H2944" i="1"/>
  <c r="G2944" i="1"/>
  <c r="H2943" i="1"/>
  <c r="G2943" i="1"/>
  <c r="H2942" i="1"/>
  <c r="G2942" i="1"/>
  <c r="H2941" i="1"/>
  <c r="G2941" i="1"/>
  <c r="H2940" i="1"/>
  <c r="G2940" i="1"/>
  <c r="H2939" i="1"/>
  <c r="G2939" i="1"/>
  <c r="H2938" i="1"/>
  <c r="G2938" i="1"/>
  <c r="H2937" i="1"/>
  <c r="G2937" i="1"/>
  <c r="H2936" i="1"/>
  <c r="G2936" i="1"/>
  <c r="H2935" i="1"/>
  <c r="G2935" i="1"/>
  <c r="H2934" i="1"/>
  <c r="G2934" i="1"/>
  <c r="H2933" i="1"/>
  <c r="G2933" i="1"/>
  <c r="H2932" i="1"/>
  <c r="G2932" i="1"/>
  <c r="H2931" i="1"/>
  <c r="G2931" i="1"/>
  <c r="H2930" i="1"/>
  <c r="G2930" i="1"/>
  <c r="H2929" i="1"/>
  <c r="G2929" i="1"/>
  <c r="H2928" i="1"/>
  <c r="G2928" i="1"/>
  <c r="H2927" i="1"/>
  <c r="G2927" i="1"/>
  <c r="H2926" i="1"/>
  <c r="G2926" i="1"/>
  <c r="H2925" i="1"/>
  <c r="G2925" i="1"/>
  <c r="H2924" i="1"/>
  <c r="G2924" i="1"/>
  <c r="H2923" i="1"/>
  <c r="G2923" i="1"/>
  <c r="H2922" i="1"/>
  <c r="G2922" i="1"/>
  <c r="H2921" i="1"/>
  <c r="G2921" i="1"/>
  <c r="H2920" i="1"/>
  <c r="G2920" i="1"/>
  <c r="H2919" i="1"/>
  <c r="G2919" i="1"/>
  <c r="H2918" i="1"/>
  <c r="G2918" i="1"/>
  <c r="H2917" i="1"/>
  <c r="G2917" i="1"/>
  <c r="H2916" i="1"/>
  <c r="G2916" i="1"/>
  <c r="H2915" i="1"/>
  <c r="G2915" i="1"/>
  <c r="H2914" i="1"/>
  <c r="G2914" i="1"/>
  <c r="H2913" i="1"/>
  <c r="G2913" i="1"/>
  <c r="H2912" i="1"/>
  <c r="G2912" i="1"/>
  <c r="H2911" i="1"/>
  <c r="G2911" i="1"/>
  <c r="H2910" i="1"/>
  <c r="G2910" i="1"/>
  <c r="H2909" i="1"/>
  <c r="G2909" i="1"/>
  <c r="H2908" i="1"/>
  <c r="G2908" i="1"/>
  <c r="H2907" i="1"/>
  <c r="G2907" i="1"/>
  <c r="H2906" i="1"/>
  <c r="G2906" i="1"/>
  <c r="H2905" i="1"/>
  <c r="G2905" i="1"/>
  <c r="H2904" i="1"/>
  <c r="G2904" i="1"/>
  <c r="H2903" i="1"/>
  <c r="G2903" i="1"/>
  <c r="H2902" i="1"/>
  <c r="G2902" i="1"/>
  <c r="H2901" i="1"/>
  <c r="G2901" i="1"/>
  <c r="H2900" i="1"/>
  <c r="G2900" i="1"/>
  <c r="H2899" i="1"/>
  <c r="G2899" i="1"/>
  <c r="H2898" i="1"/>
  <c r="G2898" i="1"/>
  <c r="H2897" i="1"/>
  <c r="G2897" i="1"/>
  <c r="H2896" i="1"/>
  <c r="G2896" i="1"/>
  <c r="H2895" i="1"/>
  <c r="G2895" i="1"/>
  <c r="H2894" i="1"/>
  <c r="G2894" i="1"/>
  <c r="H2893" i="1"/>
  <c r="G2893" i="1"/>
  <c r="H2892" i="1"/>
  <c r="G2892" i="1"/>
  <c r="H2891" i="1"/>
  <c r="G2891" i="1"/>
  <c r="H2890" i="1"/>
  <c r="G2890" i="1"/>
  <c r="H2889" i="1"/>
  <c r="G2889" i="1"/>
  <c r="H2888" i="1"/>
  <c r="G2888" i="1"/>
  <c r="H2887" i="1"/>
  <c r="G2887" i="1"/>
  <c r="H2886" i="1"/>
  <c r="G2886" i="1"/>
  <c r="H2885" i="1"/>
  <c r="G2885" i="1"/>
  <c r="H2884" i="1"/>
  <c r="G2884" i="1"/>
  <c r="H2883" i="1"/>
  <c r="G2883" i="1"/>
  <c r="H2882" i="1"/>
  <c r="G2882" i="1"/>
  <c r="H2881" i="1"/>
  <c r="G2881" i="1"/>
  <c r="H2880" i="1"/>
  <c r="G2880" i="1"/>
  <c r="H2879" i="1"/>
  <c r="G2879" i="1"/>
  <c r="H2878" i="1"/>
  <c r="G2878" i="1"/>
  <c r="H2877" i="1"/>
  <c r="G2877" i="1"/>
  <c r="H2876" i="1"/>
  <c r="G2876" i="1"/>
  <c r="H2875" i="1"/>
  <c r="G2875" i="1"/>
  <c r="H2874" i="1"/>
  <c r="G2874" i="1"/>
  <c r="H2873" i="1"/>
  <c r="G2873" i="1"/>
  <c r="H2872" i="1"/>
  <c r="G2872" i="1"/>
  <c r="H2871" i="1"/>
  <c r="G2871" i="1"/>
  <c r="H2870" i="1"/>
  <c r="G2870" i="1"/>
  <c r="H2869" i="1"/>
  <c r="G2869" i="1"/>
  <c r="H2868" i="1"/>
  <c r="G2868" i="1"/>
  <c r="H2867" i="1"/>
  <c r="G2867" i="1"/>
  <c r="H2866" i="1"/>
  <c r="G2866" i="1"/>
  <c r="H2865" i="1"/>
  <c r="G2865" i="1"/>
  <c r="H2864" i="1"/>
  <c r="G2864" i="1"/>
  <c r="H2863" i="1"/>
  <c r="G2863" i="1"/>
  <c r="H2862" i="1"/>
  <c r="G2862" i="1"/>
  <c r="H2861" i="1"/>
  <c r="G2861" i="1"/>
  <c r="H2860" i="1"/>
  <c r="G2860" i="1"/>
  <c r="H2859" i="1"/>
  <c r="G2859" i="1"/>
  <c r="H2858" i="1"/>
  <c r="G2858" i="1"/>
  <c r="H2857" i="1"/>
  <c r="G2857" i="1"/>
  <c r="H2856" i="1"/>
  <c r="G2856" i="1"/>
  <c r="H2855" i="1"/>
  <c r="G2855" i="1"/>
  <c r="H2854" i="1"/>
  <c r="G2854" i="1"/>
  <c r="H2853" i="1"/>
  <c r="G2853" i="1"/>
  <c r="H2852" i="1"/>
  <c r="G2852" i="1"/>
  <c r="H2851" i="1"/>
  <c r="G2851" i="1"/>
  <c r="H2850" i="1"/>
  <c r="G2850" i="1"/>
  <c r="H2849" i="1"/>
  <c r="G2849" i="1"/>
  <c r="H2848" i="1"/>
  <c r="G2848" i="1"/>
  <c r="H2847" i="1"/>
  <c r="G2847" i="1"/>
  <c r="H2846" i="1"/>
  <c r="G2846" i="1"/>
  <c r="H2845" i="1"/>
  <c r="G2845" i="1"/>
  <c r="H2844" i="1"/>
  <c r="G2844" i="1"/>
  <c r="H2843" i="1"/>
  <c r="G2843" i="1"/>
  <c r="H2842" i="1"/>
  <c r="G2842" i="1"/>
  <c r="H2841" i="1"/>
  <c r="G2841" i="1"/>
  <c r="H2840" i="1"/>
  <c r="G2840" i="1"/>
  <c r="H2839" i="1"/>
  <c r="G2839" i="1"/>
  <c r="H2838" i="1"/>
  <c r="G2838" i="1"/>
  <c r="H2837" i="1"/>
  <c r="G2837" i="1"/>
  <c r="H2836" i="1"/>
  <c r="G2836" i="1"/>
  <c r="H2835" i="1"/>
  <c r="G2835" i="1"/>
  <c r="H2834" i="1"/>
  <c r="G2834" i="1"/>
  <c r="H2833" i="1"/>
  <c r="G2833" i="1"/>
  <c r="H2832" i="1"/>
  <c r="G2832" i="1"/>
  <c r="H2831" i="1"/>
  <c r="G2831" i="1"/>
  <c r="H2830" i="1"/>
  <c r="G2830" i="1"/>
  <c r="H2829" i="1"/>
  <c r="G2829" i="1"/>
  <c r="H2828" i="1"/>
  <c r="G2828" i="1"/>
  <c r="H2827" i="1"/>
  <c r="G2827" i="1"/>
  <c r="H2826" i="1"/>
  <c r="G2826" i="1"/>
  <c r="H2825" i="1"/>
  <c r="G2825" i="1"/>
  <c r="H2824" i="1"/>
  <c r="G2824" i="1"/>
  <c r="H2823" i="1"/>
  <c r="G2823" i="1"/>
  <c r="H2822" i="1"/>
  <c r="G2822" i="1"/>
  <c r="H2821" i="1"/>
  <c r="G2821" i="1"/>
  <c r="H2820" i="1"/>
  <c r="G2820" i="1"/>
  <c r="H2819" i="1"/>
  <c r="G2819" i="1"/>
  <c r="H2818" i="1"/>
  <c r="G2818" i="1"/>
  <c r="H2817" i="1"/>
  <c r="G2817" i="1"/>
  <c r="H2816" i="1"/>
  <c r="G2816" i="1"/>
  <c r="H2815" i="1"/>
  <c r="G2815" i="1"/>
  <c r="H2814" i="1"/>
  <c r="G2814" i="1"/>
  <c r="H2813" i="1"/>
  <c r="G2813" i="1"/>
  <c r="H2812" i="1"/>
  <c r="G2812" i="1"/>
  <c r="H2811" i="1"/>
  <c r="G2811" i="1"/>
  <c r="H2810" i="1"/>
  <c r="G2810" i="1"/>
  <c r="H2809" i="1"/>
  <c r="G2809" i="1"/>
  <c r="H2808" i="1"/>
  <c r="G2808" i="1"/>
  <c r="H2807" i="1"/>
  <c r="G2807" i="1"/>
  <c r="H2806" i="1"/>
  <c r="G2806" i="1"/>
  <c r="H2805" i="1"/>
  <c r="G2805" i="1"/>
  <c r="H2804" i="1"/>
  <c r="G2804" i="1"/>
  <c r="H2803" i="1"/>
  <c r="G2803" i="1"/>
  <c r="H2802" i="1"/>
  <c r="G2802" i="1"/>
  <c r="H2801" i="1"/>
  <c r="G2801" i="1"/>
  <c r="H2800" i="1"/>
  <c r="G2800" i="1"/>
  <c r="H2799" i="1"/>
  <c r="G2799" i="1"/>
  <c r="H2798" i="1"/>
  <c r="G2798" i="1"/>
  <c r="H2797" i="1"/>
  <c r="G2797" i="1"/>
  <c r="H2796" i="1"/>
  <c r="G2796" i="1"/>
  <c r="H2795" i="1"/>
  <c r="G2795" i="1"/>
  <c r="H2794" i="1"/>
  <c r="G2794" i="1"/>
  <c r="H2793" i="1"/>
  <c r="G2793" i="1"/>
  <c r="H2792" i="1"/>
  <c r="G2792" i="1"/>
  <c r="H2791" i="1"/>
  <c r="G2791" i="1"/>
  <c r="H2790" i="1"/>
  <c r="G2790" i="1"/>
  <c r="H2789" i="1"/>
  <c r="G2789" i="1"/>
  <c r="H2788" i="1"/>
  <c r="G2788" i="1"/>
  <c r="H2787" i="1"/>
  <c r="G2787" i="1"/>
  <c r="H2786" i="1"/>
  <c r="G2786" i="1"/>
  <c r="H2785" i="1"/>
  <c r="G2785" i="1"/>
  <c r="H2784" i="1"/>
  <c r="G2784" i="1"/>
  <c r="H2783" i="1"/>
  <c r="G2783" i="1"/>
  <c r="H2782" i="1"/>
  <c r="G2782" i="1"/>
  <c r="H2781" i="1"/>
  <c r="G2781" i="1"/>
  <c r="H2780" i="1"/>
  <c r="G2780" i="1"/>
  <c r="H2779" i="1"/>
  <c r="G2779" i="1"/>
  <c r="H2778" i="1"/>
  <c r="G2778" i="1"/>
  <c r="H2777" i="1"/>
  <c r="G2777" i="1"/>
  <c r="H2776" i="1"/>
  <c r="G2776" i="1"/>
  <c r="H2775" i="1"/>
  <c r="G2775" i="1"/>
  <c r="H2774" i="1"/>
  <c r="G2774" i="1"/>
  <c r="H2773" i="1"/>
  <c r="G2773" i="1"/>
  <c r="H2772" i="1"/>
  <c r="G2772" i="1"/>
  <c r="H2771" i="1"/>
  <c r="G2771" i="1"/>
  <c r="H2770" i="1"/>
  <c r="G2770" i="1"/>
  <c r="H2769" i="1"/>
  <c r="G2769" i="1"/>
  <c r="H2768" i="1"/>
  <c r="G2768" i="1"/>
  <c r="H2767" i="1"/>
  <c r="G2767" i="1"/>
  <c r="H2766" i="1"/>
  <c r="G2766" i="1"/>
  <c r="H2765" i="1"/>
  <c r="G2765" i="1"/>
  <c r="H2764" i="1"/>
  <c r="G2764" i="1"/>
  <c r="H2763" i="1"/>
  <c r="G2763" i="1"/>
  <c r="H2762" i="1"/>
  <c r="G2762" i="1"/>
  <c r="H2761" i="1"/>
  <c r="G2761" i="1"/>
  <c r="H2760" i="1"/>
  <c r="G2760" i="1"/>
  <c r="H2759" i="1"/>
  <c r="G2759" i="1"/>
  <c r="H2758" i="1"/>
  <c r="G2758" i="1"/>
  <c r="H2757" i="1"/>
  <c r="G2757" i="1"/>
  <c r="H2756" i="1"/>
  <c r="G2756" i="1"/>
  <c r="H2755" i="1"/>
  <c r="G2755" i="1"/>
  <c r="H2754" i="1"/>
  <c r="G2754" i="1"/>
  <c r="H2753" i="1"/>
  <c r="G2753" i="1"/>
  <c r="H2752" i="1"/>
  <c r="G2752" i="1"/>
  <c r="H2751" i="1"/>
  <c r="G2751" i="1"/>
  <c r="H2750" i="1"/>
  <c r="G2750" i="1"/>
  <c r="H2749" i="1"/>
  <c r="G2749" i="1"/>
  <c r="H2748" i="1"/>
  <c r="G2748" i="1"/>
  <c r="H2747" i="1"/>
  <c r="G2747" i="1"/>
  <c r="H2746" i="1"/>
  <c r="G2746" i="1"/>
  <c r="H2745" i="1"/>
  <c r="G2745" i="1"/>
  <c r="H2744" i="1"/>
  <c r="G2744" i="1"/>
  <c r="H2743" i="1"/>
  <c r="G2743" i="1"/>
  <c r="H2742" i="1"/>
  <c r="G2742" i="1"/>
  <c r="H2741" i="1"/>
  <c r="G2741" i="1"/>
  <c r="H2740" i="1"/>
  <c r="G2740" i="1"/>
  <c r="H2739" i="1"/>
  <c r="G2739" i="1"/>
  <c r="H2738" i="1"/>
  <c r="G2738" i="1"/>
  <c r="H2737" i="1"/>
  <c r="G2737" i="1"/>
  <c r="H2736" i="1"/>
  <c r="G2736" i="1"/>
  <c r="H2735" i="1"/>
  <c r="G2735" i="1"/>
  <c r="H2734" i="1"/>
  <c r="G2734" i="1"/>
  <c r="H2733" i="1"/>
  <c r="G2733" i="1"/>
  <c r="H2732" i="1"/>
  <c r="G2732" i="1"/>
  <c r="H2731" i="1"/>
  <c r="G2731" i="1"/>
  <c r="H2730" i="1"/>
  <c r="G2730" i="1"/>
  <c r="H2729" i="1"/>
  <c r="G2729" i="1"/>
  <c r="H2728" i="1"/>
  <c r="G2728" i="1"/>
  <c r="H2727" i="1"/>
  <c r="G2727" i="1"/>
  <c r="H2726" i="1"/>
  <c r="G2726" i="1"/>
  <c r="H2725" i="1"/>
  <c r="G2725" i="1"/>
  <c r="H2724" i="1"/>
  <c r="G2724" i="1"/>
  <c r="H2723" i="1"/>
  <c r="G2723" i="1"/>
  <c r="H2722" i="1"/>
  <c r="G2722" i="1"/>
  <c r="H2721" i="1"/>
  <c r="G2721" i="1"/>
  <c r="H2720" i="1"/>
  <c r="G2720" i="1"/>
  <c r="H2719" i="1"/>
  <c r="G2719" i="1"/>
  <c r="H2718" i="1"/>
  <c r="G2718" i="1"/>
  <c r="H2717" i="1"/>
  <c r="G2717" i="1"/>
  <c r="H2716" i="1"/>
  <c r="G2716" i="1"/>
  <c r="H2715" i="1"/>
  <c r="G2715" i="1"/>
  <c r="H2714" i="1"/>
  <c r="G2714" i="1"/>
  <c r="H2713" i="1"/>
  <c r="G2713" i="1"/>
  <c r="H2712" i="1"/>
  <c r="G2712" i="1"/>
  <c r="H2711" i="1"/>
  <c r="G2711" i="1"/>
  <c r="H2710" i="1"/>
  <c r="G2710" i="1"/>
  <c r="H2709" i="1"/>
  <c r="G2709" i="1"/>
  <c r="H2708" i="1"/>
  <c r="G2708" i="1"/>
  <c r="H2707" i="1"/>
  <c r="G2707" i="1"/>
  <c r="H2706" i="1"/>
  <c r="G2706" i="1"/>
  <c r="H2705" i="1"/>
  <c r="G2705" i="1"/>
  <c r="H2704" i="1"/>
  <c r="G2704" i="1"/>
  <c r="H2703" i="1"/>
  <c r="G2703" i="1"/>
  <c r="H2702" i="1"/>
  <c r="G2702" i="1"/>
  <c r="H2701" i="1"/>
  <c r="G2701" i="1"/>
  <c r="H2700" i="1"/>
  <c r="G2700" i="1"/>
  <c r="H2699" i="1"/>
  <c r="G2699" i="1"/>
  <c r="H2698" i="1"/>
  <c r="G2698" i="1"/>
  <c r="H2697" i="1"/>
  <c r="G2697" i="1"/>
  <c r="H2696" i="1"/>
  <c r="G2696" i="1"/>
  <c r="H2695" i="1"/>
  <c r="G2695" i="1"/>
  <c r="H2694" i="1"/>
  <c r="G2694" i="1"/>
  <c r="H2693" i="1"/>
  <c r="G2693" i="1"/>
  <c r="H2692" i="1"/>
  <c r="G2692" i="1"/>
  <c r="H2691" i="1"/>
  <c r="G2691" i="1"/>
  <c r="H2690" i="1"/>
  <c r="G2690" i="1"/>
  <c r="H2689" i="1"/>
  <c r="G2689" i="1"/>
  <c r="H2688" i="1"/>
  <c r="G2688" i="1"/>
  <c r="H2687" i="1"/>
  <c r="G2687" i="1"/>
  <c r="H2686" i="1"/>
  <c r="G2686" i="1"/>
  <c r="H2685" i="1"/>
  <c r="G2685" i="1"/>
  <c r="H2684" i="1"/>
  <c r="G2684" i="1"/>
  <c r="H2683" i="1"/>
  <c r="G2683" i="1"/>
  <c r="H2682" i="1"/>
  <c r="G2682" i="1"/>
  <c r="H2681" i="1"/>
  <c r="G2681" i="1"/>
  <c r="H2680" i="1"/>
  <c r="G2680" i="1"/>
  <c r="H2679" i="1"/>
  <c r="G2679" i="1"/>
  <c r="H2678" i="1"/>
  <c r="G2678" i="1"/>
  <c r="H2677" i="1"/>
  <c r="G2677" i="1"/>
  <c r="H2676" i="1"/>
  <c r="G2676" i="1"/>
  <c r="H2675" i="1"/>
  <c r="G2675" i="1"/>
  <c r="H2674" i="1"/>
  <c r="G2674" i="1"/>
  <c r="H2673" i="1"/>
  <c r="G2673" i="1"/>
  <c r="H2672" i="1"/>
  <c r="G2672" i="1"/>
  <c r="H2671" i="1"/>
  <c r="G2671" i="1"/>
  <c r="H2670" i="1"/>
  <c r="G2670" i="1"/>
  <c r="H2669" i="1"/>
  <c r="G2669" i="1"/>
  <c r="H2668" i="1"/>
  <c r="G2668" i="1"/>
  <c r="H2667" i="1"/>
  <c r="G2667" i="1"/>
  <c r="H2666" i="1"/>
  <c r="G2666" i="1"/>
  <c r="H2665" i="1"/>
  <c r="G2665" i="1"/>
  <c r="H2664" i="1"/>
  <c r="G2664" i="1"/>
  <c r="H2663" i="1"/>
  <c r="G2663" i="1"/>
  <c r="H2662" i="1"/>
  <c r="G2662" i="1"/>
  <c r="H2661" i="1"/>
  <c r="G2661" i="1"/>
  <c r="H2660" i="1"/>
  <c r="G2660" i="1"/>
  <c r="H2659" i="1"/>
  <c r="G2659" i="1"/>
  <c r="H2658" i="1"/>
  <c r="G2658" i="1"/>
  <c r="H2657" i="1"/>
  <c r="G2657" i="1"/>
  <c r="H2656" i="1"/>
  <c r="G2656" i="1"/>
  <c r="H2655" i="1"/>
  <c r="G2655" i="1"/>
  <c r="H2654" i="1"/>
  <c r="G2654" i="1"/>
  <c r="H2653" i="1"/>
  <c r="G2653" i="1"/>
  <c r="H2652" i="1"/>
  <c r="G2652" i="1"/>
  <c r="H2651" i="1"/>
  <c r="G2651" i="1"/>
  <c r="H2650" i="1"/>
  <c r="G2650" i="1"/>
  <c r="H2649" i="1"/>
  <c r="G2649" i="1"/>
  <c r="H2648" i="1"/>
  <c r="G2648" i="1"/>
  <c r="H2647" i="1"/>
  <c r="G2647" i="1"/>
  <c r="H2646" i="1"/>
  <c r="G2646" i="1"/>
  <c r="H2645" i="1"/>
  <c r="G2645" i="1"/>
  <c r="H2644" i="1"/>
  <c r="G2644" i="1"/>
  <c r="H2643" i="1"/>
  <c r="G2643" i="1"/>
  <c r="H2642" i="1"/>
  <c r="G2642" i="1"/>
  <c r="H2641" i="1"/>
  <c r="G2641" i="1"/>
  <c r="H2640" i="1"/>
  <c r="G2640" i="1"/>
  <c r="H2639" i="1"/>
  <c r="G2639" i="1"/>
  <c r="H2638" i="1"/>
  <c r="G2638" i="1"/>
  <c r="H2637" i="1"/>
  <c r="G2637" i="1"/>
  <c r="H2636" i="1"/>
  <c r="G2636" i="1"/>
  <c r="H2635" i="1"/>
  <c r="G2635" i="1"/>
  <c r="H2634" i="1"/>
  <c r="G2634" i="1"/>
  <c r="H2633" i="1"/>
  <c r="G2633" i="1"/>
  <c r="H2632" i="1"/>
  <c r="G2632" i="1"/>
  <c r="H2631" i="1"/>
  <c r="G2631" i="1"/>
  <c r="H2630" i="1"/>
  <c r="G2630" i="1"/>
  <c r="H2629" i="1"/>
  <c r="G2629" i="1"/>
  <c r="H2628" i="1"/>
  <c r="G2628" i="1"/>
  <c r="H2627" i="1"/>
  <c r="G2627" i="1"/>
  <c r="H2626" i="1"/>
  <c r="G2626" i="1"/>
  <c r="H2625" i="1"/>
  <c r="G2625" i="1"/>
  <c r="H2624" i="1"/>
  <c r="G2624" i="1"/>
  <c r="H2623" i="1"/>
  <c r="G2623" i="1"/>
  <c r="H2622" i="1"/>
  <c r="G2622" i="1"/>
  <c r="H2621" i="1"/>
  <c r="G2621" i="1"/>
  <c r="H2620" i="1"/>
  <c r="G2620" i="1"/>
  <c r="H2619" i="1"/>
  <c r="G2619" i="1"/>
  <c r="H2618" i="1"/>
  <c r="G2618" i="1"/>
  <c r="H2617" i="1"/>
  <c r="G2617" i="1"/>
  <c r="H2616" i="1"/>
  <c r="G2616" i="1"/>
  <c r="H2615" i="1"/>
  <c r="G2615" i="1"/>
  <c r="H2614" i="1"/>
  <c r="G2614" i="1"/>
  <c r="H2613" i="1"/>
  <c r="G2613" i="1"/>
  <c r="H2612" i="1"/>
  <c r="G2612" i="1"/>
  <c r="H2611" i="1"/>
  <c r="G2611" i="1"/>
  <c r="H2610" i="1"/>
  <c r="G2610" i="1"/>
  <c r="H2609" i="1"/>
  <c r="G2609" i="1"/>
  <c r="H2608" i="1"/>
  <c r="G2608" i="1"/>
  <c r="H2607" i="1"/>
  <c r="G2607" i="1"/>
  <c r="H2606" i="1"/>
  <c r="G2606" i="1"/>
  <c r="H2605" i="1"/>
  <c r="G2605" i="1"/>
  <c r="H2604" i="1"/>
  <c r="G2604" i="1"/>
  <c r="H2603" i="1"/>
  <c r="G2603" i="1"/>
  <c r="H2602" i="1"/>
  <c r="G2602" i="1"/>
  <c r="H2601" i="1"/>
  <c r="G2601" i="1"/>
  <c r="H2600" i="1"/>
  <c r="G2600" i="1"/>
  <c r="H2599" i="1"/>
  <c r="G2599" i="1"/>
  <c r="H2598" i="1"/>
  <c r="G2598" i="1"/>
  <c r="H2597" i="1"/>
  <c r="G2597" i="1"/>
  <c r="H2596" i="1"/>
  <c r="G2596" i="1"/>
  <c r="H2595" i="1"/>
  <c r="G2595" i="1"/>
  <c r="H2594" i="1"/>
  <c r="G2594" i="1"/>
  <c r="H2593" i="1"/>
  <c r="G2593" i="1"/>
  <c r="H2592" i="1"/>
  <c r="G2592" i="1"/>
  <c r="H2591" i="1"/>
  <c r="G2591" i="1"/>
  <c r="H2590" i="1"/>
  <c r="G2590" i="1"/>
  <c r="H2589" i="1"/>
  <c r="G2589" i="1"/>
  <c r="H2588" i="1"/>
  <c r="G2588" i="1"/>
  <c r="H2587" i="1"/>
  <c r="G2587" i="1"/>
  <c r="H2586" i="1"/>
  <c r="G2586" i="1"/>
  <c r="H2585" i="1"/>
  <c r="G2585" i="1"/>
  <c r="H2584" i="1"/>
  <c r="G2584" i="1"/>
  <c r="H2583" i="1"/>
  <c r="G2583" i="1"/>
  <c r="H2582" i="1"/>
  <c r="G2582" i="1"/>
  <c r="H2581" i="1"/>
  <c r="G2581" i="1"/>
  <c r="H2580" i="1"/>
  <c r="G2580" i="1"/>
  <c r="H2579" i="1"/>
  <c r="G2579" i="1"/>
  <c r="H2578" i="1"/>
  <c r="G2578" i="1"/>
  <c r="H2577" i="1"/>
  <c r="G2577" i="1"/>
  <c r="H2576" i="1"/>
  <c r="G2576" i="1"/>
  <c r="H2575" i="1"/>
  <c r="G2575" i="1"/>
  <c r="H2574" i="1"/>
  <c r="G2574" i="1"/>
  <c r="H2573" i="1"/>
  <c r="G2573" i="1"/>
  <c r="H2572" i="1"/>
  <c r="G2572" i="1"/>
  <c r="H2571" i="1"/>
  <c r="G2571" i="1"/>
  <c r="H2570" i="1"/>
  <c r="G2570" i="1"/>
  <c r="H2569" i="1"/>
  <c r="G2569" i="1"/>
  <c r="H2568" i="1"/>
  <c r="G2568" i="1"/>
  <c r="H2567" i="1"/>
  <c r="G2567" i="1"/>
  <c r="H2566" i="1"/>
  <c r="G2566" i="1"/>
  <c r="H2565" i="1"/>
  <c r="G2565" i="1"/>
  <c r="H2564" i="1"/>
  <c r="G2564" i="1"/>
  <c r="H2563" i="1"/>
  <c r="G2563" i="1"/>
  <c r="H2562" i="1"/>
  <c r="G2562" i="1"/>
  <c r="H2561" i="1"/>
  <c r="G2561" i="1"/>
  <c r="H2560" i="1"/>
  <c r="G2560" i="1"/>
  <c r="H2559" i="1"/>
  <c r="G2559" i="1"/>
  <c r="H2558" i="1"/>
  <c r="G2558" i="1"/>
  <c r="H2557" i="1"/>
  <c r="G2557" i="1"/>
  <c r="H2556" i="1"/>
  <c r="G2556" i="1"/>
  <c r="H2555" i="1"/>
  <c r="G2555" i="1"/>
  <c r="H2554" i="1"/>
  <c r="G2554" i="1"/>
  <c r="H2553" i="1"/>
  <c r="G2553" i="1"/>
  <c r="H2552" i="1"/>
  <c r="G2552" i="1"/>
  <c r="H2551" i="1"/>
  <c r="G2551" i="1"/>
  <c r="H2550" i="1"/>
  <c r="G2550" i="1"/>
  <c r="H2549" i="1"/>
  <c r="G2549" i="1"/>
  <c r="H2548" i="1"/>
  <c r="G2548" i="1"/>
  <c r="H2547" i="1"/>
  <c r="G2547" i="1"/>
  <c r="H2546" i="1"/>
  <c r="G2546" i="1"/>
  <c r="H2545" i="1"/>
  <c r="G2545" i="1"/>
  <c r="H2544" i="1"/>
  <c r="G2544" i="1"/>
  <c r="H2543" i="1"/>
  <c r="G2543" i="1"/>
  <c r="H2542" i="1"/>
  <c r="G2542" i="1"/>
  <c r="H2541" i="1"/>
  <c r="G2541" i="1"/>
  <c r="H2540" i="1"/>
  <c r="G2540" i="1"/>
  <c r="H2539" i="1"/>
  <c r="G2539" i="1"/>
  <c r="H2538" i="1"/>
  <c r="G2538" i="1"/>
  <c r="H2537" i="1"/>
  <c r="G2537" i="1"/>
  <c r="H2536" i="1"/>
  <c r="G2536" i="1"/>
  <c r="H2535" i="1"/>
  <c r="G2535" i="1"/>
  <c r="H2534" i="1"/>
  <c r="G2534" i="1"/>
  <c r="H2533" i="1"/>
  <c r="G2533" i="1"/>
  <c r="H2532" i="1"/>
  <c r="G2532" i="1"/>
  <c r="H2531" i="1"/>
  <c r="G2531" i="1"/>
  <c r="H2530" i="1"/>
  <c r="G2530" i="1"/>
  <c r="H2529" i="1"/>
  <c r="G2529" i="1"/>
  <c r="H2528" i="1"/>
  <c r="G2528" i="1"/>
  <c r="H2527" i="1"/>
  <c r="G2527" i="1"/>
  <c r="H2526" i="1"/>
  <c r="G2526" i="1"/>
  <c r="H2525" i="1"/>
  <c r="G2525" i="1"/>
  <c r="H2524" i="1"/>
  <c r="G2524" i="1"/>
  <c r="H2523" i="1"/>
  <c r="G2523" i="1"/>
  <c r="H2522" i="1"/>
  <c r="G2522" i="1"/>
  <c r="H2521" i="1"/>
  <c r="G2521" i="1"/>
  <c r="H2520" i="1"/>
  <c r="G2520" i="1"/>
  <c r="H2519" i="1"/>
  <c r="G2519" i="1"/>
  <c r="H2518" i="1"/>
  <c r="G2518" i="1"/>
  <c r="H2517" i="1"/>
  <c r="G2517" i="1"/>
  <c r="H2516" i="1"/>
  <c r="G2516" i="1"/>
  <c r="H2515" i="1"/>
  <c r="G2515" i="1"/>
  <c r="H2514" i="1"/>
  <c r="G2514" i="1"/>
  <c r="H2513" i="1"/>
  <c r="G2513" i="1"/>
  <c r="H2512" i="1"/>
  <c r="G2512" i="1"/>
  <c r="H2511" i="1"/>
  <c r="G2511" i="1"/>
  <c r="H2510" i="1"/>
  <c r="G2510" i="1"/>
  <c r="H2509" i="1"/>
  <c r="G2509" i="1"/>
  <c r="H2508" i="1"/>
  <c r="G2508" i="1"/>
  <c r="H2507" i="1"/>
  <c r="G2507" i="1"/>
  <c r="H2506" i="1"/>
  <c r="G2506" i="1"/>
  <c r="H2505" i="1"/>
  <c r="G2505" i="1"/>
  <c r="H2504" i="1"/>
  <c r="G2504" i="1"/>
  <c r="H2503" i="1"/>
  <c r="G2503" i="1"/>
  <c r="H2502" i="1"/>
  <c r="G2502" i="1"/>
  <c r="H2501" i="1"/>
  <c r="G2501" i="1"/>
  <c r="H2500" i="1"/>
  <c r="G2500" i="1"/>
  <c r="H2499" i="1"/>
  <c r="G2499" i="1"/>
  <c r="H2498" i="1"/>
  <c r="G2498" i="1"/>
  <c r="H2497" i="1"/>
  <c r="G2497" i="1"/>
  <c r="H2496" i="1"/>
  <c r="G2496" i="1"/>
  <c r="H2495" i="1"/>
  <c r="G2495" i="1"/>
  <c r="H2494" i="1"/>
  <c r="G2494" i="1"/>
  <c r="H2493" i="1"/>
  <c r="G2493" i="1"/>
  <c r="H2491" i="1"/>
  <c r="G2491" i="1"/>
  <c r="H2490" i="1"/>
  <c r="G2490" i="1"/>
  <c r="H2489" i="1"/>
  <c r="G2489" i="1"/>
  <c r="H2488" i="1"/>
  <c r="G2488" i="1"/>
  <c r="H2487" i="1"/>
  <c r="G2487" i="1"/>
  <c r="H2486" i="1"/>
  <c r="G2486" i="1"/>
  <c r="H2485" i="1"/>
  <c r="G2485" i="1"/>
  <c r="H2484" i="1"/>
  <c r="G2484" i="1"/>
  <c r="H2483" i="1"/>
  <c r="G2483" i="1"/>
  <c r="H2482" i="1"/>
  <c r="G2482" i="1"/>
  <c r="H2481" i="1"/>
  <c r="G2481" i="1"/>
  <c r="H2480" i="1"/>
  <c r="G2480" i="1"/>
  <c r="H2479" i="1"/>
  <c r="G2479" i="1"/>
  <c r="H2478" i="1"/>
  <c r="G2478" i="1"/>
  <c r="H2477" i="1"/>
  <c r="G2477" i="1"/>
  <c r="H2476" i="1"/>
  <c r="G2476" i="1"/>
  <c r="H2475" i="1"/>
  <c r="G2475" i="1"/>
  <c r="H2474" i="1"/>
  <c r="G2474" i="1"/>
  <c r="H2473" i="1"/>
  <c r="G2473" i="1"/>
  <c r="H2472" i="1"/>
  <c r="G2472" i="1"/>
  <c r="H2471" i="1"/>
  <c r="G2471" i="1"/>
  <c r="H2470" i="1"/>
  <c r="G2470" i="1"/>
  <c r="H2469" i="1"/>
  <c r="G2469" i="1"/>
  <c r="H2468" i="1"/>
  <c r="G2468" i="1"/>
  <c r="H2467" i="1"/>
  <c r="G2467" i="1"/>
  <c r="H2466" i="1"/>
  <c r="G2466" i="1"/>
  <c r="H2465" i="1"/>
  <c r="G2465" i="1"/>
  <c r="H2464" i="1"/>
  <c r="G2464" i="1"/>
  <c r="H2462" i="1"/>
  <c r="G2462" i="1"/>
  <c r="H2461" i="1"/>
  <c r="G2461" i="1"/>
  <c r="H2460" i="1"/>
  <c r="G2460" i="1"/>
  <c r="H2459" i="1"/>
  <c r="G2459" i="1"/>
  <c r="I2459" i="1" s="1"/>
  <c r="I2458" i="1"/>
  <c r="H2458" i="1"/>
  <c r="G2458" i="1"/>
  <c r="H2457" i="1"/>
  <c r="I2457" i="1" s="1"/>
  <c r="G2457" i="1"/>
  <c r="H2456" i="1"/>
  <c r="G2456" i="1"/>
  <c r="I2456" i="1" s="1"/>
  <c r="H2455" i="1"/>
  <c r="G2455" i="1"/>
  <c r="I2455" i="1" s="1"/>
  <c r="I2454" i="1"/>
  <c r="H2454" i="1"/>
  <c r="G2454" i="1"/>
  <c r="H2453" i="1"/>
  <c r="I2453" i="1" s="1"/>
  <c r="G2453" i="1"/>
  <c r="H2452" i="1"/>
  <c r="G2452" i="1"/>
  <c r="I2452" i="1" s="1"/>
  <c r="H2451" i="1"/>
  <c r="G2451" i="1"/>
  <c r="I2451" i="1" s="1"/>
  <c r="I2450" i="1"/>
  <c r="H2450" i="1"/>
  <c r="G2450" i="1"/>
  <c r="H2449" i="1"/>
  <c r="I2449" i="1" s="1"/>
  <c r="G2449" i="1"/>
  <c r="H2448" i="1"/>
  <c r="G2448" i="1"/>
  <c r="I2448" i="1" s="1"/>
  <c r="H2447" i="1"/>
  <c r="G2447" i="1"/>
  <c r="I2447" i="1" s="1"/>
  <c r="I2446" i="1"/>
  <c r="H2446" i="1"/>
  <c r="G2446" i="1"/>
  <c r="H2445" i="1"/>
  <c r="I2445" i="1" s="1"/>
  <c r="G2445" i="1"/>
  <c r="H2444" i="1"/>
  <c r="G2444" i="1"/>
  <c r="I2444" i="1" s="1"/>
  <c r="H2443" i="1"/>
  <c r="G2443" i="1"/>
  <c r="I2443" i="1" s="1"/>
  <c r="I2442" i="1"/>
  <c r="H2442" i="1"/>
  <c r="G2442" i="1"/>
  <c r="H2441" i="1"/>
  <c r="I2441" i="1" s="1"/>
  <c r="G2441" i="1"/>
  <c r="H2440" i="1"/>
  <c r="G2440" i="1"/>
  <c r="I2440" i="1" s="1"/>
  <c r="H2439" i="1"/>
  <c r="G2439" i="1"/>
  <c r="I2439" i="1" s="1"/>
  <c r="I2438" i="1"/>
  <c r="H2438" i="1"/>
  <c r="G2438" i="1"/>
  <c r="H2437" i="1"/>
  <c r="I2437" i="1" s="1"/>
  <c r="G2437" i="1"/>
  <c r="H2436" i="1"/>
  <c r="G2436" i="1"/>
  <c r="I2436" i="1" s="1"/>
  <c r="H2435" i="1"/>
  <c r="G2435" i="1"/>
  <c r="I2435" i="1" s="1"/>
  <c r="I2434" i="1"/>
  <c r="H2434" i="1"/>
  <c r="G2434" i="1"/>
  <c r="H2433" i="1"/>
  <c r="I2433" i="1" s="1"/>
  <c r="G2433" i="1"/>
  <c r="H2432" i="1"/>
  <c r="G2432" i="1"/>
  <c r="I2432" i="1" s="1"/>
  <c r="H2431" i="1"/>
  <c r="G2431" i="1"/>
  <c r="I2431" i="1" s="1"/>
  <c r="I2430" i="1"/>
  <c r="H2430" i="1"/>
  <c r="G2430" i="1"/>
  <c r="H2429" i="1"/>
  <c r="I2429" i="1" s="1"/>
  <c r="G2429" i="1"/>
  <c r="H2428" i="1"/>
  <c r="G2428" i="1"/>
  <c r="I2428" i="1" s="1"/>
  <c r="H2427" i="1"/>
  <c r="G2427" i="1"/>
  <c r="I2427" i="1" s="1"/>
  <c r="I2426" i="1"/>
  <c r="H2426" i="1"/>
  <c r="G2426" i="1"/>
  <c r="H2425" i="1"/>
  <c r="I2425" i="1" s="1"/>
  <c r="G2425" i="1"/>
  <c r="H2424" i="1"/>
  <c r="G2424" i="1"/>
  <c r="I2424" i="1" s="1"/>
  <c r="H2423" i="1"/>
  <c r="G2423" i="1"/>
  <c r="I2423" i="1" s="1"/>
  <c r="I2422" i="1"/>
  <c r="H2422" i="1"/>
  <c r="G2422" i="1"/>
  <c r="H2421" i="1"/>
  <c r="I2421" i="1" s="1"/>
  <c r="G2421" i="1"/>
  <c r="H2420" i="1"/>
  <c r="G2420" i="1"/>
  <c r="I2420" i="1" s="1"/>
  <c r="H2419" i="1"/>
  <c r="G2419" i="1"/>
  <c r="I2419" i="1" s="1"/>
  <c r="I2418" i="1"/>
  <c r="H2418" i="1"/>
  <c r="G2418" i="1"/>
  <c r="H2417" i="1"/>
  <c r="I2417" i="1" s="1"/>
  <c r="G2417" i="1"/>
  <c r="H2416" i="1"/>
  <c r="G2416" i="1"/>
  <c r="I2416" i="1" s="1"/>
  <c r="H2415" i="1"/>
  <c r="G2415" i="1"/>
  <c r="I2415" i="1" s="1"/>
  <c r="I2414" i="1"/>
  <c r="H2414" i="1"/>
  <c r="G2414" i="1"/>
  <c r="H2413" i="1"/>
  <c r="I2413" i="1" s="1"/>
  <c r="G2413" i="1"/>
  <c r="H2412" i="1"/>
  <c r="G2412" i="1"/>
  <c r="I2412" i="1" s="1"/>
  <c r="H2411" i="1"/>
  <c r="G2411" i="1"/>
  <c r="I2411" i="1" s="1"/>
  <c r="I2410" i="1"/>
  <c r="H2410" i="1"/>
  <c r="G2410" i="1"/>
  <c r="H2409" i="1"/>
  <c r="I2409" i="1" s="1"/>
  <c r="G2409" i="1"/>
  <c r="H2408" i="1"/>
  <c r="G2408" i="1"/>
  <c r="I2408" i="1" s="1"/>
  <c r="H2407" i="1"/>
  <c r="G2407" i="1"/>
  <c r="I2407" i="1" s="1"/>
  <c r="I2406" i="1"/>
  <c r="H2406" i="1"/>
  <c r="G2406" i="1"/>
  <c r="H2405" i="1"/>
  <c r="I2405" i="1" s="1"/>
  <c r="G2405" i="1"/>
  <c r="H2404" i="1"/>
  <c r="G2404" i="1"/>
  <c r="I2404" i="1" s="1"/>
  <c r="H2403" i="1"/>
  <c r="G2403" i="1"/>
  <c r="I2403" i="1" s="1"/>
  <c r="I2402" i="1"/>
  <c r="H2402" i="1"/>
  <c r="G2402" i="1"/>
  <c r="H2401" i="1"/>
  <c r="I2401" i="1" s="1"/>
  <c r="G2401" i="1"/>
  <c r="H2400" i="1"/>
  <c r="G2400" i="1"/>
  <c r="I2400" i="1" s="1"/>
  <c r="H2399" i="1"/>
  <c r="G2399" i="1"/>
  <c r="I2399" i="1" s="1"/>
  <c r="I2398" i="1"/>
  <c r="H2398" i="1"/>
  <c r="G2398" i="1"/>
  <c r="H2397" i="1"/>
  <c r="I2397" i="1" s="1"/>
  <c r="G2397" i="1"/>
  <c r="H2396" i="1"/>
  <c r="G2396" i="1"/>
  <c r="I2396" i="1" s="1"/>
  <c r="H2395" i="1"/>
  <c r="G2395" i="1"/>
  <c r="I2395" i="1" s="1"/>
  <c r="I2394" i="1"/>
  <c r="H2394" i="1"/>
  <c r="G2394" i="1"/>
  <c r="H2393" i="1"/>
  <c r="I2393" i="1" s="1"/>
  <c r="G2393" i="1"/>
  <c r="H2392" i="1"/>
  <c r="G2392" i="1"/>
  <c r="I2392" i="1" s="1"/>
  <c r="H2391" i="1"/>
  <c r="G2391" i="1"/>
  <c r="I2391" i="1" s="1"/>
  <c r="I2390" i="1"/>
  <c r="H2390" i="1"/>
  <c r="G2390" i="1"/>
  <c r="H2389" i="1"/>
  <c r="I2389" i="1" s="1"/>
  <c r="G2389" i="1"/>
  <c r="H2388" i="1"/>
  <c r="G2388" i="1"/>
  <c r="I2388" i="1" s="1"/>
  <c r="H2387" i="1"/>
  <c r="G2387" i="1"/>
  <c r="I2387" i="1" s="1"/>
  <c r="I2386" i="1"/>
  <c r="H2386" i="1"/>
  <c r="G2386" i="1"/>
  <c r="H2385" i="1"/>
  <c r="I2385" i="1" s="1"/>
  <c r="G2385" i="1"/>
  <c r="H2384" i="1"/>
  <c r="G2384" i="1"/>
  <c r="I2384" i="1" s="1"/>
  <c r="H2383" i="1"/>
  <c r="G2383" i="1"/>
  <c r="I2383" i="1" s="1"/>
  <c r="I2382" i="1"/>
  <c r="H2382" i="1"/>
  <c r="G2382" i="1"/>
  <c r="H2381" i="1"/>
  <c r="I2381" i="1" s="1"/>
  <c r="G2381" i="1"/>
  <c r="H2380" i="1"/>
  <c r="G2380" i="1"/>
  <c r="I2380" i="1" s="1"/>
  <c r="H2379" i="1"/>
  <c r="G2379" i="1"/>
  <c r="I2379" i="1" s="1"/>
  <c r="I2378" i="1"/>
  <c r="H2378" i="1"/>
  <c r="G2378" i="1"/>
  <c r="H2377" i="1"/>
  <c r="I2377" i="1" s="1"/>
  <c r="G2377" i="1"/>
  <c r="H2376" i="1"/>
  <c r="G2376" i="1"/>
  <c r="I2376" i="1" s="1"/>
  <c r="H2375" i="1"/>
  <c r="G2375" i="1"/>
  <c r="I2375" i="1" s="1"/>
  <c r="I2374" i="1"/>
  <c r="H2374" i="1"/>
  <c r="G2374" i="1"/>
  <c r="H2373" i="1"/>
  <c r="I2373" i="1" s="1"/>
  <c r="G2373" i="1"/>
  <c r="H2372" i="1"/>
  <c r="G2372" i="1"/>
  <c r="I2372" i="1" s="1"/>
  <c r="H2371" i="1"/>
  <c r="G2371" i="1"/>
  <c r="I2371" i="1" s="1"/>
  <c r="I2370" i="1"/>
  <c r="H2370" i="1"/>
  <c r="G2370" i="1"/>
  <c r="H2369" i="1"/>
  <c r="I2369" i="1" s="1"/>
  <c r="G2369" i="1"/>
  <c r="H2368" i="1"/>
  <c r="G2368" i="1"/>
  <c r="I2368" i="1" s="1"/>
  <c r="H2367" i="1"/>
  <c r="G2367" i="1"/>
  <c r="I2367" i="1" s="1"/>
  <c r="I2366" i="1"/>
  <c r="H2366" i="1"/>
  <c r="G2366" i="1"/>
  <c r="H2365" i="1"/>
  <c r="I2365" i="1" s="1"/>
  <c r="G2365" i="1"/>
  <c r="H2364" i="1"/>
  <c r="G2364" i="1"/>
  <c r="I2364" i="1" s="1"/>
  <c r="H2363" i="1"/>
  <c r="G2363" i="1"/>
  <c r="I2363" i="1" s="1"/>
  <c r="I2362" i="1"/>
  <c r="H2362" i="1"/>
  <c r="G2362" i="1"/>
  <c r="H2361" i="1"/>
  <c r="I2361" i="1" s="1"/>
  <c r="G2361" i="1"/>
  <c r="H2360" i="1"/>
  <c r="G2360" i="1"/>
  <c r="I2360" i="1" s="1"/>
  <c r="H2359" i="1"/>
  <c r="G2359" i="1"/>
  <c r="I2359" i="1" s="1"/>
  <c r="I2358" i="1"/>
  <c r="H2358" i="1"/>
  <c r="G2358" i="1"/>
  <c r="H2357" i="1"/>
  <c r="I2357" i="1" s="1"/>
  <c r="G2357" i="1"/>
  <c r="H2356" i="1"/>
  <c r="G2356" i="1"/>
  <c r="I2356" i="1" s="1"/>
  <c r="H2355" i="1"/>
  <c r="G2355" i="1"/>
  <c r="I2355" i="1" s="1"/>
  <c r="I2354" i="1"/>
  <c r="H2354" i="1"/>
  <c r="G2354" i="1"/>
  <c r="H2353" i="1"/>
  <c r="I2353" i="1" s="1"/>
  <c r="G2353" i="1"/>
  <c r="H2352" i="1"/>
  <c r="G2352" i="1"/>
  <c r="H2351" i="1"/>
  <c r="G2351" i="1"/>
  <c r="I2351" i="1" s="1"/>
  <c r="I2350" i="1"/>
  <c r="H2350" i="1"/>
  <c r="G2350" i="1"/>
  <c r="H2349" i="1"/>
  <c r="I2349" i="1" s="1"/>
  <c r="G2349" i="1"/>
  <c r="H2348" i="1"/>
  <c r="G2348" i="1"/>
  <c r="H2347" i="1"/>
  <c r="G2347" i="1"/>
  <c r="I2347" i="1" s="1"/>
  <c r="I2346" i="1"/>
  <c r="H2346" i="1"/>
  <c r="G2346" i="1"/>
  <c r="H2345" i="1"/>
  <c r="I2345" i="1" s="1"/>
  <c r="G2345" i="1"/>
  <c r="H2344" i="1"/>
  <c r="G2344" i="1"/>
  <c r="H2343" i="1"/>
  <c r="G2343" i="1"/>
  <c r="I2343" i="1" s="1"/>
  <c r="I2342" i="1"/>
  <c r="H2342" i="1"/>
  <c r="G2342" i="1"/>
  <c r="H2341" i="1"/>
  <c r="I2341" i="1" s="1"/>
  <c r="G2341" i="1"/>
  <c r="H2340" i="1"/>
  <c r="G2340" i="1"/>
  <c r="H2339" i="1"/>
  <c r="G2339" i="1"/>
  <c r="I2339" i="1" s="1"/>
  <c r="I2338" i="1"/>
  <c r="H2338" i="1"/>
  <c r="G2338" i="1"/>
  <c r="H2337" i="1"/>
  <c r="I2337" i="1" s="1"/>
  <c r="G2337" i="1"/>
  <c r="H2336" i="1"/>
  <c r="G2336" i="1"/>
  <c r="H2335" i="1"/>
  <c r="G2335" i="1"/>
  <c r="I2335" i="1" s="1"/>
  <c r="I2334" i="1"/>
  <c r="H2334" i="1"/>
  <c r="G2334" i="1"/>
  <c r="H2333" i="1"/>
  <c r="I2333" i="1" s="1"/>
  <c r="G2333" i="1"/>
  <c r="H2332" i="1"/>
  <c r="G2332" i="1"/>
  <c r="H2331" i="1"/>
  <c r="G2331" i="1"/>
  <c r="I2331" i="1" s="1"/>
  <c r="I2330" i="1"/>
  <c r="H2330" i="1"/>
  <c r="G2330" i="1"/>
  <c r="H2329" i="1"/>
  <c r="I2329" i="1" s="1"/>
  <c r="G2329" i="1"/>
  <c r="H2328" i="1"/>
  <c r="G2328" i="1"/>
  <c r="H2327" i="1"/>
  <c r="G2327" i="1"/>
  <c r="I2327" i="1" s="1"/>
  <c r="I2326" i="1"/>
  <c r="H2326" i="1"/>
  <c r="G2326" i="1"/>
  <c r="H2325" i="1"/>
  <c r="I2325" i="1" s="1"/>
  <c r="G2325" i="1"/>
  <c r="H2324" i="1"/>
  <c r="G2324" i="1"/>
  <c r="H2323" i="1"/>
  <c r="G2323" i="1"/>
  <c r="I2323" i="1" s="1"/>
  <c r="I2322" i="1"/>
  <c r="H2322" i="1"/>
  <c r="G2322" i="1"/>
  <c r="H2321" i="1"/>
  <c r="I2321" i="1" s="1"/>
  <c r="G2321" i="1"/>
  <c r="H2320" i="1"/>
  <c r="G2320" i="1"/>
  <c r="H2319" i="1"/>
  <c r="G2319" i="1"/>
  <c r="I2319" i="1" s="1"/>
  <c r="I2318" i="1"/>
  <c r="H2318" i="1"/>
  <c r="G2318" i="1"/>
  <c r="H2317" i="1"/>
  <c r="I2317" i="1" s="1"/>
  <c r="G2317" i="1"/>
  <c r="H2316" i="1"/>
  <c r="G2316" i="1"/>
  <c r="H2315" i="1"/>
  <c r="G2315" i="1"/>
  <c r="I2315" i="1" s="1"/>
  <c r="I2314" i="1"/>
  <c r="H2314" i="1"/>
  <c r="G2314" i="1"/>
  <c r="H2313" i="1"/>
  <c r="I2313" i="1" s="1"/>
  <c r="G2313" i="1"/>
  <c r="H2312" i="1"/>
  <c r="G2312" i="1"/>
  <c r="H2311" i="1"/>
  <c r="G2311" i="1"/>
  <c r="I2311" i="1" s="1"/>
  <c r="I2310" i="1"/>
  <c r="H2310" i="1"/>
  <c r="G2310" i="1"/>
  <c r="H2309" i="1"/>
  <c r="I2309" i="1" s="1"/>
  <c r="G2309" i="1"/>
  <c r="H2308" i="1"/>
  <c r="G2308" i="1"/>
  <c r="H2307" i="1"/>
  <c r="G2307" i="1"/>
  <c r="I2307" i="1" s="1"/>
  <c r="I2306" i="1"/>
  <c r="H2306" i="1"/>
  <c r="G2306" i="1"/>
  <c r="H2305" i="1"/>
  <c r="I2305" i="1" s="1"/>
  <c r="G2305" i="1"/>
  <c r="H2304" i="1"/>
  <c r="G2304" i="1"/>
  <c r="H2303" i="1"/>
  <c r="G2303" i="1"/>
  <c r="I2302" i="1"/>
  <c r="H2302" i="1"/>
  <c r="G2302" i="1"/>
  <c r="H2301" i="1"/>
  <c r="I2301" i="1" s="1"/>
  <c r="G2301" i="1"/>
  <c r="H2300" i="1"/>
  <c r="G2300" i="1"/>
  <c r="I2300" i="1" s="1"/>
  <c r="H2299" i="1"/>
  <c r="G2299" i="1"/>
  <c r="I2299" i="1" s="1"/>
  <c r="H2298" i="1"/>
  <c r="G2298" i="1"/>
  <c r="I2298" i="1" s="1"/>
  <c r="I2297" i="1"/>
  <c r="H2297" i="1"/>
  <c r="G2297" i="1"/>
  <c r="H2296" i="1"/>
  <c r="I2296" i="1" s="1"/>
  <c r="G2296" i="1"/>
  <c r="H2295" i="1"/>
  <c r="G2295" i="1"/>
  <c r="H2294" i="1"/>
  <c r="G2294" i="1"/>
  <c r="I2294" i="1" s="1"/>
  <c r="H2293" i="1"/>
  <c r="I2293" i="1" s="1"/>
  <c r="G2293" i="1"/>
  <c r="H2292" i="1"/>
  <c r="G2292" i="1"/>
  <c r="I2292" i="1" s="1"/>
  <c r="H2291" i="1"/>
  <c r="G2291" i="1"/>
  <c r="I2291" i="1" s="1"/>
  <c r="I2290" i="1"/>
  <c r="H2290" i="1"/>
  <c r="G2290" i="1"/>
  <c r="I2289" i="1"/>
  <c r="H2289" i="1"/>
  <c r="G2289" i="1"/>
  <c r="H2288" i="1"/>
  <c r="G2288" i="1"/>
  <c r="I2288" i="1" s="1"/>
  <c r="H2287" i="1"/>
  <c r="G2287" i="1"/>
  <c r="I2286" i="1"/>
  <c r="H2286" i="1"/>
  <c r="G2286" i="1"/>
  <c r="H2285" i="1"/>
  <c r="I2285" i="1" s="1"/>
  <c r="G2285" i="1"/>
  <c r="H2284" i="1"/>
  <c r="G2284" i="1"/>
  <c r="I2284" i="1" s="1"/>
  <c r="H2283" i="1"/>
  <c r="G2283" i="1"/>
  <c r="I2283" i="1" s="1"/>
  <c r="H2282" i="1"/>
  <c r="G2282" i="1"/>
  <c r="I2282" i="1" s="1"/>
  <c r="I2281" i="1"/>
  <c r="H2281" i="1"/>
  <c r="G2281" i="1"/>
  <c r="H2280" i="1"/>
  <c r="I2280" i="1" s="1"/>
  <c r="G2280" i="1"/>
  <c r="H2279" i="1"/>
  <c r="G2279" i="1"/>
  <c r="H2278" i="1"/>
  <c r="G2278" i="1"/>
  <c r="I2278" i="1" s="1"/>
  <c r="H2277" i="1"/>
  <c r="I2277" i="1" s="1"/>
  <c r="G2277" i="1"/>
  <c r="I2276" i="1"/>
  <c r="H2276" i="1"/>
  <c r="G2276" i="1"/>
  <c r="H2275" i="1"/>
  <c r="G2275" i="1"/>
  <c r="I2275" i="1" s="1"/>
  <c r="I2274" i="1"/>
  <c r="H2274" i="1"/>
  <c r="G2274" i="1"/>
  <c r="I2273" i="1"/>
  <c r="H2273" i="1"/>
  <c r="G2273" i="1"/>
  <c r="H2272" i="1"/>
  <c r="G2272" i="1"/>
  <c r="I2272" i="1" s="1"/>
  <c r="H2271" i="1"/>
  <c r="G2271" i="1"/>
  <c r="I2270" i="1"/>
  <c r="H2270" i="1"/>
  <c r="G2270" i="1"/>
  <c r="H2269" i="1"/>
  <c r="I2269" i="1" s="1"/>
  <c r="G2269" i="1"/>
  <c r="H2268" i="1"/>
  <c r="G2268" i="1"/>
  <c r="I2268" i="1" s="1"/>
  <c r="H2267" i="1"/>
  <c r="G2267" i="1"/>
  <c r="I2267" i="1" s="1"/>
  <c r="H2266" i="1"/>
  <c r="G2266" i="1"/>
  <c r="I2266" i="1" s="1"/>
  <c r="I2265" i="1"/>
  <c r="H2265" i="1"/>
  <c r="G2265" i="1"/>
  <c r="H2264" i="1"/>
  <c r="I2264" i="1" s="1"/>
  <c r="G2264" i="1"/>
  <c r="H2263" i="1"/>
  <c r="G2263" i="1"/>
  <c r="H2262" i="1"/>
  <c r="G2262" i="1"/>
  <c r="I2262" i="1" s="1"/>
  <c r="H2261" i="1"/>
  <c r="I2261" i="1" s="1"/>
  <c r="G2261" i="1"/>
  <c r="I2260" i="1"/>
  <c r="H2260" i="1"/>
  <c r="G2260" i="1"/>
  <c r="H2259" i="1"/>
  <c r="G2259" i="1"/>
  <c r="I2259" i="1" s="1"/>
  <c r="I2258" i="1"/>
  <c r="H2258" i="1"/>
  <c r="G2258" i="1"/>
  <c r="I2257" i="1"/>
  <c r="H2257" i="1"/>
  <c r="G2257" i="1"/>
  <c r="H2256" i="1"/>
  <c r="G2256" i="1"/>
  <c r="I2256" i="1" s="1"/>
  <c r="H2255" i="1"/>
  <c r="G2255" i="1"/>
  <c r="I2254" i="1"/>
  <c r="H2254" i="1"/>
  <c r="G2254" i="1"/>
  <c r="H2253" i="1"/>
  <c r="I2253" i="1" s="1"/>
  <c r="G2253" i="1"/>
  <c r="H2252" i="1"/>
  <c r="G2252" i="1"/>
  <c r="I2252" i="1" s="1"/>
  <c r="H2251" i="1"/>
  <c r="G2251" i="1"/>
  <c r="I2251" i="1" s="1"/>
  <c r="H2250" i="1"/>
  <c r="G2250" i="1"/>
  <c r="I2250" i="1" s="1"/>
  <c r="I2249" i="1"/>
  <c r="H2249" i="1"/>
  <c r="G2249" i="1"/>
  <c r="H2248" i="1"/>
  <c r="I2248" i="1" s="1"/>
  <c r="G2248" i="1"/>
  <c r="H2247" i="1"/>
  <c r="G2247" i="1"/>
  <c r="H2246" i="1"/>
  <c r="G2246" i="1"/>
  <c r="I2246" i="1" s="1"/>
  <c r="H2245" i="1"/>
  <c r="I2245" i="1" s="1"/>
  <c r="G2245" i="1"/>
  <c r="I2244" i="1"/>
  <c r="H2244" i="1"/>
  <c r="G2244" i="1"/>
  <c r="H2243" i="1"/>
  <c r="G2243" i="1"/>
  <c r="I2243" i="1" s="1"/>
  <c r="I2242" i="1"/>
  <c r="H2242" i="1"/>
  <c r="G2242" i="1"/>
  <c r="I2241" i="1"/>
  <c r="H2241" i="1"/>
  <c r="G2241" i="1"/>
  <c r="H2240" i="1"/>
  <c r="G2240" i="1"/>
  <c r="I2240" i="1" s="1"/>
  <c r="H2239" i="1"/>
  <c r="G2239" i="1"/>
  <c r="I2238" i="1"/>
  <c r="H2238" i="1"/>
  <c r="G2238" i="1"/>
  <c r="H2237" i="1"/>
  <c r="I2237" i="1" s="1"/>
  <c r="G2237" i="1"/>
  <c r="H2236" i="1"/>
  <c r="G2236" i="1"/>
  <c r="I2236" i="1" s="1"/>
  <c r="H2235" i="1"/>
  <c r="G2235" i="1"/>
  <c r="I2235" i="1" s="1"/>
  <c r="H2234" i="1"/>
  <c r="G2234" i="1"/>
  <c r="I2234" i="1" s="1"/>
  <c r="I2233" i="1"/>
  <c r="H2233" i="1"/>
  <c r="G2233" i="1"/>
  <c r="H2232" i="1"/>
  <c r="I2232" i="1" s="1"/>
  <c r="G2232" i="1"/>
  <c r="H2231" i="1"/>
  <c r="G2231" i="1"/>
  <c r="H2230" i="1"/>
  <c r="G2230" i="1"/>
  <c r="I2230" i="1" s="1"/>
  <c r="H2229" i="1"/>
  <c r="I2229" i="1" s="1"/>
  <c r="G2229" i="1"/>
  <c r="I2228" i="1"/>
  <c r="H2228" i="1"/>
  <c r="G2228" i="1"/>
  <c r="H2227" i="1"/>
  <c r="G2227" i="1"/>
  <c r="I2227" i="1" s="1"/>
  <c r="I2226" i="1"/>
  <c r="H2226" i="1"/>
  <c r="G2226" i="1"/>
  <c r="I2225" i="1"/>
  <c r="H2225" i="1"/>
  <c r="G2225" i="1"/>
  <c r="H2224" i="1"/>
  <c r="G2224" i="1"/>
  <c r="I2224" i="1" s="1"/>
  <c r="H2223" i="1"/>
  <c r="G2223" i="1"/>
  <c r="I2222" i="1"/>
  <c r="H2222" i="1"/>
  <c r="G2222" i="1"/>
  <c r="H2221" i="1"/>
  <c r="I2221" i="1" s="1"/>
  <c r="G2221" i="1"/>
  <c r="H2220" i="1"/>
  <c r="G2220" i="1"/>
  <c r="I2220" i="1" s="1"/>
  <c r="H2219" i="1"/>
  <c r="G2219" i="1"/>
  <c r="I2219" i="1" s="1"/>
  <c r="H2218" i="1"/>
  <c r="G2218" i="1"/>
  <c r="I2218" i="1" s="1"/>
  <c r="I2217" i="1"/>
  <c r="H2217" i="1"/>
  <c r="G2217" i="1"/>
  <c r="H2216" i="1"/>
  <c r="I2216" i="1" s="1"/>
  <c r="G2216" i="1"/>
  <c r="H2215" i="1"/>
  <c r="G2215" i="1"/>
  <c r="H2214" i="1"/>
  <c r="G2214" i="1"/>
  <c r="I2214" i="1" s="1"/>
  <c r="H2213" i="1"/>
  <c r="I2213" i="1" s="1"/>
  <c r="G2213" i="1"/>
  <c r="I2212" i="1"/>
  <c r="H2212" i="1"/>
  <c r="G2212" i="1"/>
  <c r="H2211" i="1"/>
  <c r="G2211" i="1"/>
  <c r="I2211" i="1" s="1"/>
  <c r="I2210" i="1"/>
  <c r="H2210" i="1"/>
  <c r="G2210" i="1"/>
  <c r="I2209" i="1"/>
  <c r="H2209" i="1"/>
  <c r="G2209" i="1"/>
  <c r="H2208" i="1"/>
  <c r="G2208" i="1"/>
  <c r="I2208" i="1" s="1"/>
  <c r="H2207" i="1"/>
  <c r="G2207" i="1"/>
  <c r="I2206" i="1"/>
  <c r="H2206" i="1"/>
  <c r="G2206" i="1"/>
  <c r="H2205" i="1"/>
  <c r="I2205" i="1" s="1"/>
  <c r="G2205" i="1"/>
  <c r="H2204" i="1"/>
  <c r="G2204" i="1"/>
  <c r="I2204" i="1" s="1"/>
  <c r="H2203" i="1"/>
  <c r="G2203" i="1"/>
  <c r="I2203" i="1" s="1"/>
  <c r="H2202" i="1"/>
  <c r="G2202" i="1"/>
  <c r="I2202" i="1" s="1"/>
  <c r="I2201" i="1"/>
  <c r="H2201" i="1"/>
  <c r="G2201" i="1"/>
  <c r="H2200" i="1"/>
  <c r="I2200" i="1" s="1"/>
  <c r="G2200" i="1"/>
  <c r="H2199" i="1"/>
  <c r="G2199" i="1"/>
  <c r="H2198" i="1"/>
  <c r="G2198" i="1"/>
  <c r="I2198" i="1" s="1"/>
  <c r="H2197" i="1"/>
  <c r="I2197" i="1" s="1"/>
  <c r="G2197" i="1"/>
  <c r="I2196" i="1"/>
  <c r="H2196" i="1"/>
  <c r="G2196" i="1"/>
  <c r="H2195" i="1"/>
  <c r="G2195" i="1"/>
  <c r="I2195" i="1" s="1"/>
  <c r="I2194" i="1"/>
  <c r="H2194" i="1"/>
  <c r="G2194" i="1"/>
  <c r="I2193" i="1"/>
  <c r="H2193" i="1"/>
  <c r="G2193" i="1"/>
  <c r="H2192" i="1"/>
  <c r="G2192" i="1"/>
  <c r="I2192" i="1" s="1"/>
  <c r="H2191" i="1"/>
  <c r="G2191" i="1"/>
  <c r="I2190" i="1"/>
  <c r="H2190" i="1"/>
  <c r="G2190" i="1"/>
  <c r="H2189" i="1"/>
  <c r="I2189" i="1" s="1"/>
  <c r="G2189" i="1"/>
  <c r="H2188" i="1"/>
  <c r="G2188" i="1"/>
  <c r="I2188" i="1" s="1"/>
  <c r="H2187" i="1"/>
  <c r="G2187" i="1"/>
  <c r="I2187" i="1" s="1"/>
  <c r="H2186" i="1"/>
  <c r="G2186" i="1"/>
  <c r="I2186" i="1" s="1"/>
  <c r="I2185" i="1"/>
  <c r="H2185" i="1"/>
  <c r="G2185" i="1"/>
  <c r="H2184" i="1"/>
  <c r="I2184" i="1" s="1"/>
  <c r="G2184" i="1"/>
  <c r="H2183" i="1"/>
  <c r="G2183" i="1"/>
  <c r="H2182" i="1"/>
  <c r="G2182" i="1"/>
  <c r="I2182" i="1" s="1"/>
  <c r="H2181" i="1"/>
  <c r="I2181" i="1" s="1"/>
  <c r="G2181" i="1"/>
  <c r="I2180" i="1"/>
  <c r="H2180" i="1"/>
  <c r="G2180" i="1"/>
  <c r="H2179" i="1"/>
  <c r="G2179" i="1"/>
  <c r="I2179" i="1" s="1"/>
  <c r="I2178" i="1"/>
  <c r="H2178" i="1"/>
  <c r="G2178" i="1"/>
  <c r="I2177" i="1"/>
  <c r="H2177" i="1"/>
  <c r="G2177" i="1"/>
  <c r="H2176" i="1"/>
  <c r="G2176" i="1"/>
  <c r="I2176" i="1" s="1"/>
  <c r="H2175" i="1"/>
  <c r="G2175" i="1"/>
  <c r="I2174" i="1"/>
  <c r="H2174" i="1"/>
  <c r="G2174" i="1"/>
  <c r="H2173" i="1"/>
  <c r="I2173" i="1" s="1"/>
  <c r="G2173" i="1"/>
  <c r="H2172" i="1"/>
  <c r="G2172" i="1"/>
  <c r="I2172" i="1" s="1"/>
  <c r="H2171" i="1"/>
  <c r="G2171" i="1"/>
  <c r="I2171" i="1" s="1"/>
  <c r="H2170" i="1"/>
  <c r="G2170" i="1"/>
  <c r="I2170" i="1" s="1"/>
  <c r="I2169" i="1"/>
  <c r="H2169" i="1"/>
  <c r="G2169" i="1"/>
  <c r="H2168" i="1"/>
  <c r="I2168" i="1" s="1"/>
  <c r="G2168" i="1"/>
  <c r="H2167" i="1"/>
  <c r="G2167" i="1"/>
  <c r="H2166" i="1"/>
  <c r="G2166" i="1"/>
  <c r="I2166" i="1" s="1"/>
  <c r="H2165" i="1"/>
  <c r="I2165" i="1" s="1"/>
  <c r="G2165" i="1"/>
  <c r="I2164" i="1"/>
  <c r="H2164" i="1"/>
  <c r="G2164" i="1"/>
  <c r="H2163" i="1"/>
  <c r="G2163" i="1"/>
  <c r="I2163" i="1" s="1"/>
  <c r="I2162" i="1"/>
  <c r="H2162" i="1"/>
  <c r="G2162" i="1"/>
  <c r="I2161" i="1"/>
  <c r="H2161" i="1"/>
  <c r="G2161" i="1"/>
  <c r="H2160" i="1"/>
  <c r="G2160" i="1"/>
  <c r="I2160" i="1" s="1"/>
  <c r="H2159" i="1"/>
  <c r="G2159" i="1"/>
  <c r="I2158" i="1"/>
  <c r="H2158" i="1"/>
  <c r="G2158" i="1"/>
  <c r="H2157" i="1"/>
  <c r="I2157" i="1" s="1"/>
  <c r="G2157" i="1"/>
  <c r="H2156" i="1"/>
  <c r="G2156" i="1"/>
  <c r="I2156" i="1" s="1"/>
  <c r="H2155" i="1"/>
  <c r="G2155" i="1"/>
  <c r="I2155" i="1" s="1"/>
  <c r="H2154" i="1"/>
  <c r="G2154" i="1"/>
  <c r="I2154" i="1" s="1"/>
  <c r="I2153" i="1"/>
  <c r="H2153" i="1"/>
  <c r="G2153" i="1"/>
  <c r="H2152" i="1"/>
  <c r="I2152" i="1" s="1"/>
  <c r="G2152" i="1"/>
  <c r="H2151" i="1"/>
  <c r="G2151" i="1"/>
  <c r="H2150" i="1"/>
  <c r="G2150" i="1"/>
  <c r="I2150" i="1" s="1"/>
  <c r="H2149" i="1"/>
  <c r="I2149" i="1" s="1"/>
  <c r="G2149" i="1"/>
  <c r="I2148" i="1"/>
  <c r="H2148" i="1"/>
  <c r="G2148" i="1"/>
  <c r="H2147" i="1"/>
  <c r="G2147" i="1"/>
  <c r="I2147" i="1" s="1"/>
  <c r="I2146" i="1"/>
  <c r="H2146" i="1"/>
  <c r="G2146" i="1"/>
  <c r="I2145" i="1"/>
  <c r="H2145" i="1"/>
  <c r="G2145" i="1"/>
  <c r="H2144" i="1"/>
  <c r="G2144" i="1"/>
  <c r="I2144" i="1" s="1"/>
  <c r="H2143" i="1"/>
  <c r="G2143" i="1"/>
  <c r="I2142" i="1"/>
  <c r="H2142" i="1"/>
  <c r="G2142" i="1"/>
  <c r="H2141" i="1"/>
  <c r="I2141" i="1" s="1"/>
  <c r="G2141" i="1"/>
  <c r="H2140" i="1"/>
  <c r="G2140" i="1"/>
  <c r="I2140" i="1" s="1"/>
  <c r="H2139" i="1"/>
  <c r="G2139" i="1"/>
  <c r="I2139" i="1" s="1"/>
  <c r="H2138" i="1"/>
  <c r="G2138" i="1"/>
  <c r="I2138" i="1" s="1"/>
  <c r="I2137" i="1"/>
  <c r="H2137" i="1"/>
  <c r="G2137" i="1"/>
  <c r="H2136" i="1"/>
  <c r="I2136" i="1" s="1"/>
  <c r="G2136" i="1"/>
  <c r="H2135" i="1"/>
  <c r="G2135" i="1"/>
  <c r="H2134" i="1"/>
  <c r="G2134" i="1"/>
  <c r="I2134" i="1" s="1"/>
  <c r="H2133" i="1"/>
  <c r="I2133" i="1" s="1"/>
  <c r="G2133" i="1"/>
  <c r="I2132" i="1"/>
  <c r="H2132" i="1"/>
  <c r="G2132" i="1"/>
  <c r="H2131" i="1"/>
  <c r="G2131" i="1"/>
  <c r="I2131" i="1" s="1"/>
  <c r="I2130" i="1"/>
  <c r="H2130" i="1"/>
  <c r="G2130" i="1"/>
  <c r="I2129" i="1"/>
  <c r="H2129" i="1"/>
  <c r="G2129" i="1"/>
  <c r="H2128" i="1"/>
  <c r="G2128" i="1"/>
  <c r="I2128" i="1" s="1"/>
  <c r="H2127" i="1"/>
  <c r="G2127" i="1"/>
  <c r="I2126" i="1"/>
  <c r="H2126" i="1"/>
  <c r="G2126" i="1"/>
  <c r="H2125" i="1"/>
  <c r="I2125" i="1" s="1"/>
  <c r="G2125" i="1"/>
  <c r="H2124" i="1"/>
  <c r="G2124" i="1"/>
  <c r="I2124" i="1" s="1"/>
  <c r="H2123" i="1"/>
  <c r="G2123" i="1"/>
  <c r="I2123" i="1" s="1"/>
  <c r="H2122" i="1"/>
  <c r="G2122" i="1"/>
  <c r="I2122" i="1" s="1"/>
  <c r="I2121" i="1"/>
  <c r="H2121" i="1"/>
  <c r="G2121" i="1"/>
  <c r="H2120" i="1"/>
  <c r="I2120" i="1" s="1"/>
  <c r="G2120" i="1"/>
  <c r="H2119" i="1"/>
  <c r="G2119" i="1"/>
  <c r="H2118" i="1"/>
  <c r="G2118" i="1"/>
  <c r="I2118" i="1" s="1"/>
  <c r="H2117" i="1"/>
  <c r="I2117" i="1" s="1"/>
  <c r="G2117" i="1"/>
  <c r="I2116" i="1"/>
  <c r="H2116" i="1"/>
  <c r="G2116" i="1"/>
  <c r="H2115" i="1"/>
  <c r="G2115" i="1"/>
  <c r="I2115" i="1" s="1"/>
  <c r="I2114" i="1"/>
  <c r="H2114" i="1"/>
  <c r="G2114" i="1"/>
  <c r="I2113" i="1"/>
  <c r="H2113" i="1"/>
  <c r="G2113" i="1"/>
  <c r="H2112" i="1"/>
  <c r="G2112" i="1"/>
  <c r="I2112" i="1" s="1"/>
  <c r="H2111" i="1"/>
  <c r="G2111" i="1"/>
  <c r="I2110" i="1"/>
  <c r="H2110" i="1"/>
  <c r="G2110" i="1"/>
  <c r="H2109" i="1"/>
  <c r="I2109" i="1" s="1"/>
  <c r="G2109" i="1"/>
  <c r="H2108" i="1"/>
  <c r="G2108" i="1"/>
  <c r="I2108" i="1" s="1"/>
  <c r="H2107" i="1"/>
  <c r="G2107" i="1"/>
  <c r="I2107" i="1" s="1"/>
  <c r="H2106" i="1"/>
  <c r="G2106" i="1"/>
  <c r="I2106" i="1" s="1"/>
  <c r="I2105" i="1"/>
  <c r="H2105" i="1"/>
  <c r="G2105" i="1"/>
  <c r="H2104" i="1"/>
  <c r="I2104" i="1" s="1"/>
  <c r="G2104" i="1"/>
  <c r="H2103" i="1"/>
  <c r="G2103" i="1"/>
  <c r="H2102" i="1"/>
  <c r="G2102" i="1"/>
  <c r="I2102" i="1" s="1"/>
  <c r="H2101" i="1"/>
  <c r="I2101" i="1" s="1"/>
  <c r="G2101" i="1"/>
  <c r="I2100" i="1"/>
  <c r="H2100" i="1"/>
  <c r="G2100" i="1"/>
  <c r="H2099" i="1"/>
  <c r="G2099" i="1"/>
  <c r="I2099" i="1" s="1"/>
  <c r="I2098" i="1"/>
  <c r="H2098" i="1"/>
  <c r="G2098" i="1"/>
  <c r="I2097" i="1"/>
  <c r="H2097" i="1"/>
  <c r="G2097" i="1"/>
  <c r="H2096" i="1"/>
  <c r="G2096" i="1"/>
  <c r="I2096" i="1" s="1"/>
  <c r="H2095" i="1"/>
  <c r="G2095" i="1"/>
  <c r="I2094" i="1"/>
  <c r="H2094" i="1"/>
  <c r="G2094" i="1"/>
  <c r="H2093" i="1"/>
  <c r="I2093" i="1" s="1"/>
  <c r="G2093" i="1"/>
  <c r="H2092" i="1"/>
  <c r="G2092" i="1"/>
  <c r="I2092" i="1" s="1"/>
  <c r="H2091" i="1"/>
  <c r="G2091" i="1"/>
  <c r="I2091" i="1" s="1"/>
  <c r="H2090" i="1"/>
  <c r="G2090" i="1"/>
  <c r="I2090" i="1" s="1"/>
  <c r="I2089" i="1"/>
  <c r="H2089" i="1"/>
  <c r="G2089" i="1"/>
  <c r="H2088" i="1"/>
  <c r="I2088" i="1" s="1"/>
  <c r="G2088" i="1"/>
  <c r="H2087" i="1"/>
  <c r="G2087" i="1"/>
  <c r="H2086" i="1"/>
  <c r="G2086" i="1"/>
  <c r="I2086" i="1" s="1"/>
  <c r="H2085" i="1"/>
  <c r="I2085" i="1" s="1"/>
  <c r="G2085" i="1"/>
  <c r="I2084" i="1"/>
  <c r="H2084" i="1"/>
  <c r="G2084" i="1"/>
  <c r="H2083" i="1"/>
  <c r="G2083" i="1"/>
  <c r="I2083" i="1" s="1"/>
  <c r="I2082" i="1"/>
  <c r="H2082" i="1"/>
  <c r="G2082" i="1"/>
  <c r="I2081" i="1"/>
  <c r="H2081" i="1"/>
  <c r="G2081" i="1"/>
  <c r="H2080" i="1"/>
  <c r="G2080" i="1"/>
  <c r="I2080" i="1" s="1"/>
  <c r="H2079" i="1"/>
  <c r="G2079" i="1"/>
  <c r="I2078" i="1"/>
  <c r="H2078" i="1"/>
  <c r="G2078" i="1"/>
  <c r="H2077" i="1"/>
  <c r="I2077" i="1" s="1"/>
  <c r="G2077" i="1"/>
  <c r="H2076" i="1"/>
  <c r="G2076" i="1"/>
  <c r="I2076" i="1" s="1"/>
  <c r="H2075" i="1"/>
  <c r="G2075" i="1"/>
  <c r="I2075" i="1" s="1"/>
  <c r="H2074" i="1"/>
  <c r="G2074" i="1"/>
  <c r="I2074" i="1" s="1"/>
  <c r="I2073" i="1"/>
  <c r="H2073" i="1"/>
  <c r="G2073" i="1"/>
  <c r="H2072" i="1"/>
  <c r="I2072" i="1" s="1"/>
  <c r="G2072" i="1"/>
  <c r="H2071" i="1"/>
  <c r="G2071" i="1"/>
  <c r="H2070" i="1"/>
  <c r="G2070" i="1"/>
  <c r="I2070" i="1" s="1"/>
  <c r="H2069" i="1"/>
  <c r="I2069" i="1" s="1"/>
  <c r="G2069" i="1"/>
  <c r="I2068" i="1"/>
  <c r="H2068" i="1"/>
  <c r="G2068" i="1"/>
  <c r="H2067" i="1"/>
  <c r="G2067" i="1"/>
  <c r="I2067" i="1" s="1"/>
  <c r="I2066" i="1"/>
  <c r="H2066" i="1"/>
  <c r="G2066" i="1"/>
  <c r="I2065" i="1"/>
  <c r="H2065" i="1"/>
  <c r="G2065" i="1"/>
  <c r="H2064" i="1"/>
  <c r="G2064" i="1"/>
  <c r="I2064" i="1" s="1"/>
  <c r="H2063" i="1"/>
  <c r="G2063" i="1"/>
  <c r="I2062" i="1"/>
  <c r="H2062" i="1"/>
  <c r="G2062" i="1"/>
  <c r="H2061" i="1"/>
  <c r="I2061" i="1" s="1"/>
  <c r="G2061" i="1"/>
  <c r="H2060" i="1"/>
  <c r="G2060" i="1"/>
  <c r="I2060" i="1" s="1"/>
  <c r="H2059" i="1"/>
  <c r="G2059" i="1"/>
  <c r="I2059" i="1" s="1"/>
  <c r="H2058" i="1"/>
  <c r="G2058" i="1"/>
  <c r="I2058" i="1" s="1"/>
  <c r="I2057" i="1"/>
  <c r="H2057" i="1"/>
  <c r="G2057" i="1"/>
  <c r="H2056" i="1"/>
  <c r="I2056" i="1" s="1"/>
  <c r="G2056" i="1"/>
  <c r="H2055" i="1"/>
  <c r="G2055" i="1"/>
  <c r="H2054" i="1"/>
  <c r="G2054" i="1"/>
  <c r="I2054" i="1" s="1"/>
  <c r="H2053" i="1"/>
  <c r="I2053" i="1" s="1"/>
  <c r="G2053" i="1"/>
  <c r="I2052" i="1"/>
  <c r="H2052" i="1"/>
  <c r="G2052" i="1"/>
  <c r="H2051" i="1"/>
  <c r="G2051" i="1"/>
  <c r="I2051" i="1" s="1"/>
  <c r="I2050" i="1"/>
  <c r="H2050" i="1"/>
  <c r="G2050" i="1"/>
  <c r="I2049" i="1"/>
  <c r="H2049" i="1"/>
  <c r="G2049" i="1"/>
  <c r="H2048" i="1"/>
  <c r="G2048" i="1"/>
  <c r="I2048" i="1" s="1"/>
  <c r="H2047" i="1"/>
  <c r="G2047" i="1"/>
  <c r="I2046" i="1"/>
  <c r="H2046" i="1"/>
  <c r="G2046" i="1"/>
  <c r="H2045" i="1"/>
  <c r="I2045" i="1" s="1"/>
  <c r="G2045" i="1"/>
  <c r="H2044" i="1"/>
  <c r="G2044" i="1"/>
  <c r="I2044" i="1" s="1"/>
  <c r="H2043" i="1"/>
  <c r="G2043" i="1"/>
  <c r="I2043" i="1" s="1"/>
  <c r="H2042" i="1"/>
  <c r="G2042" i="1"/>
  <c r="I2042" i="1" s="1"/>
  <c r="I2041" i="1"/>
  <c r="H2041" i="1"/>
  <c r="G2041" i="1"/>
  <c r="H2040" i="1"/>
  <c r="I2040" i="1" s="1"/>
  <c r="G2040" i="1"/>
  <c r="H2039" i="1"/>
  <c r="G2039" i="1"/>
  <c r="H2038" i="1"/>
  <c r="G2038" i="1"/>
  <c r="I2038" i="1" s="1"/>
  <c r="H2037" i="1"/>
  <c r="I2037" i="1" s="1"/>
  <c r="G2037" i="1"/>
  <c r="I2036" i="1"/>
  <c r="H2036" i="1"/>
  <c r="G2036" i="1"/>
  <c r="H2035" i="1"/>
  <c r="G2035" i="1"/>
  <c r="I2035" i="1" s="1"/>
  <c r="I2034" i="1"/>
  <c r="H2034" i="1"/>
  <c r="G2034" i="1"/>
  <c r="I2033" i="1"/>
  <c r="H2033" i="1"/>
  <c r="G2033" i="1"/>
  <c r="H2032" i="1"/>
  <c r="G2032" i="1"/>
  <c r="I2032" i="1" s="1"/>
  <c r="H2031" i="1"/>
  <c r="G2031" i="1"/>
  <c r="I2030" i="1"/>
  <c r="H2030" i="1"/>
  <c r="G2030" i="1"/>
  <c r="H2029" i="1"/>
  <c r="I2029" i="1" s="1"/>
  <c r="G2029" i="1"/>
  <c r="H2028" i="1"/>
  <c r="G2028" i="1"/>
  <c r="I2028" i="1" s="1"/>
  <c r="H2027" i="1"/>
  <c r="G2027" i="1"/>
  <c r="I2027" i="1" s="1"/>
  <c r="H2026" i="1"/>
  <c r="G2026" i="1"/>
  <c r="I2026" i="1" s="1"/>
  <c r="I2025" i="1"/>
  <c r="H2025" i="1"/>
  <c r="G2025" i="1"/>
  <c r="H2024" i="1"/>
  <c r="I2024" i="1" s="1"/>
  <c r="G2024" i="1"/>
  <c r="H2023" i="1"/>
  <c r="G2023" i="1"/>
  <c r="H2022" i="1"/>
  <c r="G2022" i="1"/>
  <c r="I2022" i="1" s="1"/>
  <c r="H2021" i="1"/>
  <c r="I2021" i="1" s="1"/>
  <c r="G2021" i="1"/>
  <c r="I2020" i="1"/>
  <c r="H2020" i="1"/>
  <c r="G2020" i="1"/>
  <c r="H2019" i="1"/>
  <c r="G2019" i="1"/>
  <c r="I2019" i="1" s="1"/>
  <c r="I2018" i="1"/>
  <c r="H2018" i="1"/>
  <c r="G2018" i="1"/>
  <c r="I2017" i="1"/>
  <c r="H2017" i="1"/>
  <c r="G2017" i="1"/>
  <c r="H2016" i="1"/>
  <c r="G2016" i="1"/>
  <c r="I2016" i="1" s="1"/>
  <c r="H2015" i="1"/>
  <c r="G2015" i="1"/>
  <c r="I2014" i="1"/>
  <c r="H2014" i="1"/>
  <c r="G2014" i="1"/>
  <c r="H2013" i="1"/>
  <c r="I2013" i="1" s="1"/>
  <c r="G2013" i="1"/>
  <c r="H2012" i="1"/>
  <c r="G2012" i="1"/>
  <c r="I2012" i="1" s="1"/>
  <c r="H2011" i="1"/>
  <c r="G2011" i="1"/>
  <c r="I2011" i="1" s="1"/>
  <c r="H2010" i="1"/>
  <c r="G2010" i="1"/>
  <c r="I2010" i="1" s="1"/>
  <c r="I2009" i="1"/>
  <c r="H2009" i="1"/>
  <c r="G2009" i="1"/>
  <c r="H2008" i="1"/>
  <c r="I2008" i="1" s="1"/>
  <c r="G2008" i="1"/>
  <c r="H2007" i="1"/>
  <c r="G2007" i="1"/>
  <c r="H2006" i="1"/>
  <c r="G2006" i="1"/>
  <c r="I2006" i="1" s="1"/>
  <c r="H2005" i="1"/>
  <c r="I2005" i="1" s="1"/>
  <c r="G2005" i="1"/>
  <c r="I2004" i="1"/>
  <c r="H2004" i="1"/>
  <c r="G2004" i="1"/>
  <c r="H2003" i="1"/>
  <c r="G2003" i="1"/>
  <c r="I2003" i="1" s="1"/>
  <c r="I2002" i="1"/>
  <c r="H2002" i="1"/>
  <c r="G2002" i="1"/>
  <c r="I2001" i="1"/>
  <c r="H2001" i="1"/>
  <c r="G2001" i="1"/>
  <c r="H2000" i="1"/>
  <c r="G2000" i="1"/>
  <c r="I2000" i="1" s="1"/>
  <c r="H1999" i="1"/>
  <c r="G1999" i="1"/>
  <c r="I1998" i="1"/>
  <c r="H1998" i="1"/>
  <c r="G1998" i="1"/>
  <c r="H1997" i="1"/>
  <c r="I1997" i="1" s="1"/>
  <c r="G1997" i="1"/>
  <c r="H1996" i="1"/>
  <c r="G1996" i="1"/>
  <c r="I1996" i="1" s="1"/>
  <c r="H1995" i="1"/>
  <c r="G1995" i="1"/>
  <c r="I1995" i="1" s="1"/>
  <c r="H1994" i="1"/>
  <c r="G1994" i="1"/>
  <c r="I1994" i="1" s="1"/>
  <c r="I1993" i="1"/>
  <c r="H1993" i="1"/>
  <c r="G1993" i="1"/>
  <c r="H1992" i="1"/>
  <c r="I1992" i="1" s="1"/>
  <c r="G1992" i="1"/>
  <c r="H1991" i="1"/>
  <c r="G1991" i="1"/>
  <c r="H1990" i="1"/>
  <c r="G1990" i="1"/>
  <c r="I1990" i="1" s="1"/>
  <c r="H1989" i="1"/>
  <c r="I1989" i="1" s="1"/>
  <c r="G1989" i="1"/>
  <c r="I1988" i="1"/>
  <c r="H1988" i="1"/>
  <c r="G1988" i="1"/>
  <c r="H1987" i="1"/>
  <c r="G1987" i="1"/>
  <c r="I1987" i="1" s="1"/>
  <c r="I1986" i="1"/>
  <c r="H1986" i="1"/>
  <c r="G1986" i="1"/>
  <c r="I1985" i="1"/>
  <c r="H1985" i="1"/>
  <c r="G1985" i="1"/>
  <c r="H1984" i="1"/>
  <c r="G1984" i="1"/>
  <c r="I1984" i="1" s="1"/>
  <c r="H1983" i="1"/>
  <c r="G1983" i="1"/>
  <c r="I1982" i="1"/>
  <c r="H1982" i="1"/>
  <c r="G1982" i="1"/>
  <c r="H1981" i="1"/>
  <c r="I1981" i="1" s="1"/>
  <c r="G1981" i="1"/>
  <c r="H1980" i="1"/>
  <c r="G1980" i="1"/>
  <c r="I1980" i="1" s="1"/>
  <c r="H1979" i="1"/>
  <c r="G1979" i="1"/>
  <c r="I1979" i="1" s="1"/>
  <c r="H1978" i="1"/>
  <c r="G1978" i="1"/>
  <c r="I1978" i="1" s="1"/>
  <c r="I1977" i="1"/>
  <c r="H1977" i="1"/>
  <c r="G1977" i="1"/>
  <c r="H1976" i="1"/>
  <c r="I1976" i="1" s="1"/>
  <c r="G1976" i="1"/>
  <c r="H1975" i="1"/>
  <c r="G1975" i="1"/>
  <c r="H1974" i="1"/>
  <c r="G1974" i="1"/>
  <c r="I1974" i="1" s="1"/>
  <c r="H1973" i="1"/>
  <c r="I1973" i="1" s="1"/>
  <c r="G1973" i="1"/>
  <c r="I1972" i="1"/>
  <c r="H1972" i="1"/>
  <c r="G1972" i="1"/>
  <c r="H1971" i="1"/>
  <c r="G1971" i="1"/>
  <c r="I1971" i="1" s="1"/>
  <c r="I1970" i="1"/>
  <c r="H1970" i="1"/>
  <c r="G1970" i="1"/>
  <c r="I1969" i="1"/>
  <c r="H1969" i="1"/>
  <c r="G1969" i="1"/>
  <c r="H1968" i="1"/>
  <c r="G1968" i="1"/>
  <c r="I1968" i="1" s="1"/>
  <c r="H1967" i="1"/>
  <c r="G1967" i="1"/>
  <c r="I1966" i="1"/>
  <c r="H1966" i="1"/>
  <c r="G1966" i="1"/>
  <c r="H1965" i="1"/>
  <c r="I1965" i="1" s="1"/>
  <c r="G1965" i="1"/>
  <c r="H1964" i="1"/>
  <c r="G1964" i="1"/>
  <c r="I1964" i="1" s="1"/>
  <c r="H1963" i="1"/>
  <c r="G1963" i="1"/>
  <c r="I1963" i="1" s="1"/>
  <c r="H1962" i="1"/>
  <c r="G1962" i="1"/>
  <c r="I1962" i="1" s="1"/>
  <c r="I1961" i="1"/>
  <c r="H1961" i="1"/>
  <c r="G1961" i="1"/>
  <c r="H1960" i="1"/>
  <c r="I1960" i="1" s="1"/>
  <c r="G1960" i="1"/>
  <c r="H1959" i="1"/>
  <c r="G1959" i="1"/>
  <c r="H1958" i="1"/>
  <c r="G1958" i="1"/>
  <c r="I1958" i="1" s="1"/>
  <c r="H1957" i="1"/>
  <c r="I1957" i="1" s="1"/>
  <c r="G1957" i="1"/>
  <c r="I1956" i="1"/>
  <c r="H1956" i="1"/>
  <c r="G1956" i="1"/>
  <c r="H1955" i="1"/>
  <c r="G1955" i="1"/>
  <c r="I1955" i="1" s="1"/>
  <c r="I1954" i="1"/>
  <c r="H1954" i="1"/>
  <c r="G1954" i="1"/>
  <c r="I1953" i="1"/>
  <c r="H1953" i="1"/>
  <c r="G1953" i="1"/>
  <c r="H1952" i="1"/>
  <c r="G1952" i="1"/>
  <c r="I1952" i="1" s="1"/>
  <c r="H1951" i="1"/>
  <c r="G1951" i="1"/>
  <c r="I1950" i="1"/>
  <c r="H1950" i="1"/>
  <c r="G1950" i="1"/>
  <c r="H1949" i="1"/>
  <c r="I1949" i="1" s="1"/>
  <c r="G1949" i="1"/>
  <c r="H1948" i="1"/>
  <c r="G1948" i="1"/>
  <c r="I1948" i="1" s="1"/>
  <c r="H1947" i="1"/>
  <c r="G1947" i="1"/>
  <c r="I1947" i="1" s="1"/>
  <c r="H1946" i="1"/>
  <c r="G1946" i="1"/>
  <c r="I1946" i="1" s="1"/>
  <c r="I1945" i="1"/>
  <c r="H1945" i="1"/>
  <c r="G1945" i="1"/>
  <c r="H1944" i="1"/>
  <c r="I1944" i="1" s="1"/>
  <c r="G1944" i="1"/>
  <c r="H1943" i="1"/>
  <c r="G1943" i="1"/>
  <c r="H1942" i="1"/>
  <c r="G1942" i="1"/>
  <c r="I1942" i="1" s="1"/>
  <c r="H1941" i="1"/>
  <c r="I1941" i="1" s="1"/>
  <c r="G1941" i="1"/>
  <c r="I1940" i="1"/>
  <c r="H1940" i="1"/>
  <c r="G1940" i="1"/>
  <c r="H1939" i="1"/>
  <c r="G1939" i="1"/>
  <c r="I1939" i="1" s="1"/>
  <c r="I1938" i="1"/>
  <c r="H1938" i="1"/>
  <c r="G1938" i="1"/>
  <c r="I1937" i="1"/>
  <c r="H1937" i="1"/>
  <c r="G1937" i="1"/>
  <c r="H1936" i="1"/>
  <c r="G1936" i="1"/>
  <c r="I1936" i="1" s="1"/>
  <c r="H1935" i="1"/>
  <c r="G1935" i="1"/>
  <c r="I1934" i="1"/>
  <c r="H1934" i="1"/>
  <c r="G1934" i="1"/>
  <c r="H1933" i="1"/>
  <c r="I1933" i="1" s="1"/>
  <c r="G1933" i="1"/>
  <c r="H1932" i="1"/>
  <c r="G1932" i="1"/>
  <c r="I1932" i="1" s="1"/>
  <c r="H1931" i="1"/>
  <c r="G1931" i="1"/>
  <c r="I1931" i="1" s="1"/>
  <c r="H1930" i="1"/>
  <c r="G1930" i="1"/>
  <c r="I1930" i="1" s="1"/>
  <c r="I1929" i="1"/>
  <c r="H1929" i="1"/>
  <c r="G1929" i="1"/>
  <c r="H1928" i="1"/>
  <c r="I1928" i="1" s="1"/>
  <c r="G1928" i="1"/>
  <c r="H1927" i="1"/>
  <c r="G1927" i="1"/>
  <c r="H1926" i="1"/>
  <c r="G1926" i="1"/>
  <c r="I1926" i="1" s="1"/>
  <c r="H1925" i="1"/>
  <c r="I1925" i="1" s="1"/>
  <c r="G1925" i="1"/>
  <c r="I1924" i="1"/>
  <c r="H1924" i="1"/>
  <c r="G1924" i="1"/>
  <c r="H1923" i="1"/>
  <c r="G1923" i="1"/>
  <c r="I1923" i="1" s="1"/>
  <c r="I1922" i="1"/>
  <c r="H1922" i="1"/>
  <c r="G1922" i="1"/>
  <c r="I1921" i="1"/>
  <c r="H1921" i="1"/>
  <c r="G1921" i="1"/>
  <c r="H1920" i="1"/>
  <c r="G1920" i="1"/>
  <c r="I1920" i="1" s="1"/>
  <c r="H1919" i="1"/>
  <c r="G1919" i="1"/>
  <c r="I1918" i="1"/>
  <c r="H1918" i="1"/>
  <c r="G1918" i="1"/>
  <c r="H1917" i="1"/>
  <c r="I1917" i="1" s="1"/>
  <c r="G1917" i="1"/>
  <c r="H1916" i="1"/>
  <c r="G1916" i="1"/>
  <c r="I1916" i="1" s="1"/>
  <c r="H1915" i="1"/>
  <c r="G1915" i="1"/>
  <c r="I1915" i="1" s="1"/>
  <c r="H1914" i="1"/>
  <c r="G1914" i="1"/>
  <c r="I1914" i="1" s="1"/>
  <c r="I1913" i="1"/>
  <c r="H1913" i="1"/>
  <c r="G1913" i="1"/>
  <c r="H1912" i="1"/>
  <c r="I1912" i="1" s="1"/>
  <c r="G1912" i="1"/>
  <c r="H1911" i="1"/>
  <c r="G1911" i="1"/>
  <c r="H1910" i="1"/>
  <c r="G1910" i="1"/>
  <c r="I1910" i="1" s="1"/>
  <c r="H1909" i="1"/>
  <c r="I1909" i="1" s="1"/>
  <c r="G1909" i="1"/>
  <c r="I1908" i="1"/>
  <c r="H1908" i="1"/>
  <c r="G1908" i="1"/>
  <c r="H1907" i="1"/>
  <c r="G1907" i="1"/>
  <c r="I1907" i="1" s="1"/>
  <c r="I1906" i="1"/>
  <c r="H1906" i="1"/>
  <c r="G1906" i="1"/>
  <c r="I1905" i="1"/>
  <c r="H1905" i="1"/>
  <c r="G1905" i="1"/>
  <c r="H1904" i="1"/>
  <c r="G1904" i="1"/>
  <c r="I1904" i="1" s="1"/>
  <c r="H1903" i="1"/>
  <c r="G1903" i="1"/>
  <c r="I1902" i="1"/>
  <c r="H1902" i="1"/>
  <c r="G1902" i="1"/>
  <c r="H1901" i="1"/>
  <c r="I1901" i="1" s="1"/>
  <c r="G1901" i="1"/>
  <c r="H1900" i="1"/>
  <c r="G1900" i="1"/>
  <c r="I1900" i="1" s="1"/>
  <c r="H1899" i="1"/>
  <c r="G1899" i="1"/>
  <c r="I1899" i="1" s="1"/>
  <c r="H1898" i="1"/>
  <c r="G1898" i="1"/>
  <c r="I1898" i="1" s="1"/>
  <c r="I1897" i="1"/>
  <c r="H1897" i="1"/>
  <c r="G1897" i="1"/>
  <c r="H1896" i="1"/>
  <c r="I1896" i="1" s="1"/>
  <c r="G1896" i="1"/>
  <c r="H1895" i="1"/>
  <c r="G1895" i="1"/>
  <c r="H1894" i="1"/>
  <c r="G1894" i="1"/>
  <c r="I1894" i="1" s="1"/>
  <c r="H1893" i="1"/>
  <c r="I1893" i="1" s="1"/>
  <c r="G1893" i="1"/>
  <c r="I1892" i="1"/>
  <c r="H1892" i="1"/>
  <c r="G1892" i="1"/>
  <c r="H1891" i="1"/>
  <c r="G1891" i="1"/>
  <c r="I1891" i="1" s="1"/>
  <c r="I1890" i="1"/>
  <c r="H1890" i="1"/>
  <c r="G1890" i="1"/>
  <c r="I1889" i="1"/>
  <c r="H1889" i="1"/>
  <c r="G1889" i="1"/>
  <c r="H1888" i="1"/>
  <c r="G1888" i="1"/>
  <c r="I1888" i="1" s="1"/>
  <c r="H1887" i="1"/>
  <c r="G1887" i="1"/>
  <c r="I1886" i="1"/>
  <c r="H1886" i="1"/>
  <c r="G1886" i="1"/>
  <c r="H1885" i="1"/>
  <c r="I1885" i="1" s="1"/>
  <c r="G1885" i="1"/>
  <c r="H1884" i="1"/>
  <c r="G1884" i="1"/>
  <c r="I1884" i="1" s="1"/>
  <c r="H1883" i="1"/>
  <c r="G1883" i="1"/>
  <c r="I1883" i="1" s="1"/>
  <c r="H1882" i="1"/>
  <c r="G1882" i="1"/>
  <c r="I1882" i="1" s="1"/>
  <c r="I1881" i="1"/>
  <c r="H1881" i="1"/>
  <c r="G1881" i="1"/>
  <c r="H1880" i="1"/>
  <c r="I1880" i="1" s="1"/>
  <c r="G1880" i="1"/>
  <c r="H1879" i="1"/>
  <c r="G1879" i="1"/>
  <c r="H1878" i="1"/>
  <c r="G1878" i="1"/>
  <c r="I1878" i="1" s="1"/>
  <c r="H1877" i="1"/>
  <c r="I1877" i="1" s="1"/>
  <c r="G1877" i="1"/>
  <c r="I1876" i="1"/>
  <c r="H1876" i="1"/>
  <c r="G1876" i="1"/>
  <c r="H1875" i="1"/>
  <c r="G1875" i="1"/>
  <c r="I1875" i="1" s="1"/>
  <c r="I1874" i="1"/>
  <c r="H1874" i="1"/>
  <c r="G1874" i="1"/>
  <c r="I1873" i="1"/>
  <c r="H1873" i="1"/>
  <c r="G1873" i="1"/>
  <c r="H1872" i="1"/>
  <c r="G1872" i="1"/>
  <c r="I1872" i="1" s="1"/>
  <c r="H1871" i="1"/>
  <c r="G1871" i="1"/>
  <c r="I1870" i="1"/>
  <c r="H1870" i="1"/>
  <c r="G1870" i="1"/>
  <c r="H1869" i="1"/>
  <c r="I1869" i="1" s="1"/>
  <c r="G1869" i="1"/>
  <c r="H1868" i="1"/>
  <c r="G1868" i="1"/>
  <c r="I1868" i="1" s="1"/>
  <c r="H1867" i="1"/>
  <c r="G1867" i="1"/>
  <c r="I1867" i="1" s="1"/>
  <c r="H1866" i="1"/>
  <c r="G1866" i="1"/>
  <c r="I1866" i="1" s="1"/>
  <c r="I1865" i="1"/>
  <c r="H1865" i="1"/>
  <c r="G1865" i="1"/>
  <c r="H1864" i="1"/>
  <c r="I1864" i="1" s="1"/>
  <c r="G1864" i="1"/>
  <c r="H1863" i="1"/>
  <c r="G1863" i="1"/>
  <c r="H1862" i="1"/>
  <c r="G1862" i="1"/>
  <c r="I1862" i="1" s="1"/>
  <c r="H1861" i="1"/>
  <c r="I1861" i="1" s="1"/>
  <c r="G1861" i="1"/>
  <c r="I1860" i="1"/>
  <c r="H1860" i="1"/>
  <c r="G1860" i="1"/>
  <c r="H1859" i="1"/>
  <c r="G1859" i="1"/>
  <c r="I1859" i="1" s="1"/>
  <c r="I1858" i="1"/>
  <c r="H1858" i="1"/>
  <c r="G1858" i="1"/>
  <c r="I1857" i="1"/>
  <c r="H1857" i="1"/>
  <c r="G1857" i="1"/>
  <c r="H1856" i="1"/>
  <c r="G1856" i="1"/>
  <c r="I1856" i="1" s="1"/>
  <c r="H1855" i="1"/>
  <c r="G1855" i="1"/>
  <c r="I1854" i="1"/>
  <c r="H1854" i="1"/>
  <c r="G1854" i="1"/>
  <c r="H1853" i="1"/>
  <c r="I1853" i="1" s="1"/>
  <c r="G1853" i="1"/>
  <c r="H1852" i="1"/>
  <c r="G1852" i="1"/>
  <c r="I1852" i="1" s="1"/>
  <c r="H1851" i="1"/>
  <c r="G1851" i="1"/>
  <c r="I1851" i="1" s="1"/>
  <c r="H1850" i="1"/>
  <c r="G1850" i="1"/>
  <c r="I1850" i="1" s="1"/>
  <c r="I1849" i="1"/>
  <c r="H1849" i="1"/>
  <c r="G1849" i="1"/>
  <c r="H1848" i="1"/>
  <c r="I1848" i="1" s="1"/>
  <c r="G1848" i="1"/>
  <c r="H1847" i="1"/>
  <c r="G1847" i="1"/>
  <c r="H1846" i="1"/>
  <c r="G1846" i="1"/>
  <c r="I1846" i="1" s="1"/>
  <c r="H1845" i="1"/>
  <c r="I1845" i="1" s="1"/>
  <c r="G1845" i="1"/>
  <c r="I1844" i="1"/>
  <c r="H1844" i="1"/>
  <c r="G1844" i="1"/>
  <c r="H1843" i="1"/>
  <c r="G1843" i="1"/>
  <c r="I1843" i="1" s="1"/>
  <c r="I1842" i="1"/>
  <c r="H1842" i="1"/>
  <c r="G1842" i="1"/>
  <c r="I1841" i="1"/>
  <c r="H1841" i="1"/>
  <c r="G1841" i="1"/>
  <c r="H1840" i="1"/>
  <c r="G1840" i="1"/>
  <c r="I1840" i="1" s="1"/>
  <c r="H1839" i="1"/>
  <c r="G1839" i="1"/>
  <c r="I1839" i="1" s="1"/>
  <c r="H1838" i="1"/>
  <c r="I1838" i="1" s="1"/>
  <c r="G1838" i="1"/>
  <c r="I1837" i="1"/>
  <c r="H1837" i="1"/>
  <c r="G1837" i="1"/>
  <c r="H1836" i="1"/>
  <c r="G1836" i="1"/>
  <c r="I1836" i="1" s="1"/>
  <c r="H1835" i="1"/>
  <c r="G1835" i="1"/>
  <c r="I1835" i="1" s="1"/>
  <c r="H1834" i="1"/>
  <c r="I1834" i="1" s="1"/>
  <c r="G1834" i="1"/>
  <c r="I1833" i="1"/>
  <c r="H1833" i="1"/>
  <c r="G1833" i="1"/>
  <c r="H1832" i="1"/>
  <c r="G1832" i="1"/>
  <c r="I1832" i="1" s="1"/>
  <c r="H1831" i="1"/>
  <c r="G1831" i="1"/>
  <c r="I1831" i="1" s="1"/>
  <c r="H1830" i="1"/>
  <c r="I1830" i="1" s="1"/>
  <c r="G1830" i="1"/>
  <c r="I1829" i="1"/>
  <c r="H1829" i="1"/>
  <c r="G1829" i="1"/>
  <c r="H1828" i="1"/>
  <c r="G1828" i="1"/>
  <c r="I1828" i="1" s="1"/>
  <c r="H1827" i="1"/>
  <c r="G1827" i="1"/>
  <c r="I1827" i="1" s="1"/>
  <c r="H1826" i="1"/>
  <c r="I1826" i="1" s="1"/>
  <c r="G1826" i="1"/>
  <c r="I1825" i="1"/>
  <c r="H1825" i="1"/>
  <c r="G1825" i="1"/>
  <c r="H1824" i="1"/>
  <c r="G1824" i="1"/>
  <c r="I1824" i="1" s="1"/>
  <c r="H1823" i="1"/>
  <c r="G1823" i="1"/>
  <c r="I1823" i="1" s="1"/>
  <c r="H1822" i="1"/>
  <c r="I1822" i="1" s="1"/>
  <c r="G1822" i="1"/>
  <c r="I1821" i="1"/>
  <c r="H1821" i="1"/>
  <c r="G1821" i="1"/>
  <c r="H1820" i="1"/>
  <c r="G1820" i="1"/>
  <c r="I1820" i="1" s="1"/>
  <c r="H1819" i="1"/>
  <c r="G1819" i="1"/>
  <c r="I1819" i="1" s="1"/>
  <c r="H1818" i="1"/>
  <c r="I1818" i="1" s="1"/>
  <c r="G1818" i="1"/>
  <c r="I1817" i="1"/>
  <c r="H1817" i="1"/>
  <c r="G1817" i="1"/>
  <c r="H1816" i="1"/>
  <c r="G1816" i="1"/>
  <c r="I1816" i="1" s="1"/>
  <c r="H1815" i="1"/>
  <c r="G1815" i="1"/>
  <c r="I1815" i="1" s="1"/>
  <c r="H1814" i="1"/>
  <c r="I1814" i="1" s="1"/>
  <c r="G1814" i="1"/>
  <c r="I1813" i="1"/>
  <c r="H1813" i="1"/>
  <c r="G1813" i="1"/>
  <c r="H1812" i="1"/>
  <c r="G1812" i="1"/>
  <c r="I1812" i="1" s="1"/>
  <c r="H1811" i="1"/>
  <c r="G1811" i="1"/>
  <c r="I1811" i="1" s="1"/>
  <c r="H1810" i="1"/>
  <c r="I1810" i="1" s="1"/>
  <c r="G1810" i="1"/>
  <c r="I1809" i="1"/>
  <c r="H1809" i="1"/>
  <c r="G1809" i="1"/>
  <c r="H1808" i="1"/>
  <c r="G1808" i="1"/>
  <c r="I1808" i="1" s="1"/>
  <c r="H1807" i="1"/>
  <c r="G1807" i="1"/>
  <c r="I1807" i="1" s="1"/>
  <c r="H1806" i="1"/>
  <c r="I1806" i="1" s="1"/>
  <c r="G1806" i="1"/>
  <c r="I1805" i="1"/>
  <c r="H1805" i="1"/>
  <c r="G1805" i="1"/>
  <c r="H1804" i="1"/>
  <c r="G1804" i="1"/>
  <c r="I1804" i="1" s="1"/>
  <c r="H1803" i="1"/>
  <c r="G1803" i="1"/>
  <c r="I1803" i="1" s="1"/>
  <c r="H1802" i="1"/>
  <c r="I1802" i="1" s="1"/>
  <c r="G1802" i="1"/>
  <c r="I1801" i="1"/>
  <c r="H1801" i="1"/>
  <c r="G1801" i="1"/>
  <c r="H1800" i="1"/>
  <c r="G1800" i="1"/>
  <c r="I1800" i="1" s="1"/>
  <c r="H1799" i="1"/>
  <c r="G1799" i="1"/>
  <c r="I1799" i="1" s="1"/>
  <c r="H1798" i="1"/>
  <c r="I1798" i="1" s="1"/>
  <c r="G1798" i="1"/>
  <c r="I1797" i="1"/>
  <c r="H1797" i="1"/>
  <c r="G1797" i="1"/>
  <c r="H1796" i="1"/>
  <c r="G1796" i="1"/>
  <c r="I1796" i="1" s="1"/>
  <c r="H1795" i="1"/>
  <c r="G1795" i="1"/>
  <c r="I1795" i="1" s="1"/>
  <c r="H1794" i="1"/>
  <c r="I1794" i="1" s="1"/>
  <c r="G1794" i="1"/>
  <c r="I1793" i="1"/>
  <c r="H1793" i="1"/>
  <c r="G1793" i="1"/>
  <c r="H1792" i="1"/>
  <c r="G1792" i="1"/>
  <c r="I1792" i="1" s="1"/>
  <c r="H1791" i="1"/>
  <c r="G1791" i="1"/>
  <c r="I1791" i="1" s="1"/>
  <c r="H1790" i="1"/>
  <c r="I1790" i="1" s="1"/>
  <c r="G1790" i="1"/>
  <c r="I1789" i="1"/>
  <c r="H1789" i="1"/>
  <c r="G1789" i="1"/>
  <c r="H1788" i="1"/>
  <c r="G1788" i="1"/>
  <c r="I1788" i="1" s="1"/>
  <c r="H1787" i="1"/>
  <c r="G1787" i="1"/>
  <c r="I1787" i="1" s="1"/>
  <c r="H1786" i="1"/>
  <c r="I1786" i="1" s="1"/>
  <c r="G1786" i="1"/>
  <c r="I1785" i="1"/>
  <c r="H1785" i="1"/>
  <c r="G1785" i="1"/>
  <c r="H1784" i="1"/>
  <c r="G1784" i="1"/>
  <c r="I1784" i="1" s="1"/>
  <c r="H1783" i="1"/>
  <c r="G1783" i="1"/>
  <c r="I1783" i="1" s="1"/>
  <c r="H1782" i="1"/>
  <c r="I1782" i="1" s="1"/>
  <c r="G1782" i="1"/>
  <c r="I1781" i="1"/>
  <c r="H1781" i="1"/>
  <c r="G1781" i="1"/>
  <c r="H1780" i="1"/>
  <c r="G1780" i="1"/>
  <c r="I1780" i="1" s="1"/>
  <c r="H1779" i="1"/>
  <c r="G1779" i="1"/>
  <c r="I1779" i="1" s="1"/>
  <c r="H1778" i="1"/>
  <c r="I1778" i="1" s="1"/>
  <c r="G1778" i="1"/>
  <c r="I1777" i="1"/>
  <c r="H1777" i="1"/>
  <c r="G1777" i="1"/>
  <c r="H1776" i="1"/>
  <c r="G1776" i="1"/>
  <c r="I1776" i="1" s="1"/>
  <c r="H1775" i="1"/>
  <c r="G1775" i="1"/>
  <c r="I1775" i="1" s="1"/>
  <c r="H1774" i="1"/>
  <c r="I1774" i="1" s="1"/>
  <c r="G1774" i="1"/>
  <c r="I1773" i="1"/>
  <c r="H1773" i="1"/>
  <c r="G1773" i="1"/>
  <c r="H1772" i="1"/>
  <c r="G1772" i="1"/>
  <c r="I1772" i="1" s="1"/>
  <c r="H1771" i="1"/>
  <c r="G1771" i="1"/>
  <c r="I1771" i="1" s="1"/>
  <c r="H1770" i="1"/>
  <c r="I1770" i="1" s="1"/>
  <c r="G1770" i="1"/>
  <c r="I1769" i="1"/>
  <c r="H1769" i="1"/>
  <c r="G1769" i="1"/>
  <c r="H1768" i="1"/>
  <c r="G1768" i="1"/>
  <c r="I1768" i="1" s="1"/>
  <c r="H1767" i="1"/>
  <c r="G1767" i="1"/>
  <c r="I1767" i="1" s="1"/>
  <c r="H1766" i="1"/>
  <c r="I1766" i="1" s="1"/>
  <c r="G1766" i="1"/>
  <c r="I1765" i="1"/>
  <c r="H1765" i="1"/>
  <c r="G1765" i="1"/>
  <c r="H1764" i="1"/>
  <c r="G1764" i="1"/>
  <c r="I1764" i="1" s="1"/>
  <c r="H1763" i="1"/>
  <c r="G1763" i="1"/>
  <c r="I1763" i="1" s="1"/>
  <c r="H1762" i="1"/>
  <c r="I1762" i="1" s="1"/>
  <c r="G1762" i="1"/>
  <c r="I1761" i="1"/>
  <c r="H1761" i="1"/>
  <c r="G1761" i="1"/>
  <c r="H1760" i="1"/>
  <c r="G1760" i="1"/>
  <c r="I1760" i="1" s="1"/>
  <c r="H1759" i="1"/>
  <c r="G1759" i="1"/>
  <c r="I1759" i="1" s="1"/>
  <c r="H1758" i="1"/>
  <c r="I1758" i="1" s="1"/>
  <c r="G1758" i="1"/>
  <c r="I1757" i="1"/>
  <c r="H1757" i="1"/>
  <c r="G1757" i="1"/>
  <c r="H1756" i="1"/>
  <c r="G1756" i="1"/>
  <c r="I1756" i="1" s="1"/>
  <c r="H1755" i="1"/>
  <c r="G1755" i="1"/>
  <c r="I1755" i="1" s="1"/>
  <c r="H1754" i="1"/>
  <c r="I1754" i="1" s="1"/>
  <c r="G1754" i="1"/>
  <c r="I1753" i="1"/>
  <c r="H1753" i="1"/>
  <c r="G1753" i="1"/>
  <c r="H1752" i="1"/>
  <c r="G1752" i="1"/>
  <c r="I1752" i="1" s="1"/>
  <c r="H1751" i="1"/>
  <c r="G1751" i="1"/>
  <c r="I1751" i="1" s="1"/>
  <c r="H1750" i="1"/>
  <c r="I1750" i="1" s="1"/>
  <c r="G1750" i="1"/>
  <c r="I1749" i="1"/>
  <c r="H1749" i="1"/>
  <c r="G1749" i="1"/>
  <c r="H1748" i="1"/>
  <c r="G1748" i="1"/>
  <c r="I1748" i="1" s="1"/>
  <c r="H1747" i="1"/>
  <c r="G1747" i="1"/>
  <c r="I1747" i="1" s="1"/>
  <c r="H1746" i="1"/>
  <c r="I1746" i="1" s="1"/>
  <c r="G1746" i="1"/>
  <c r="I1745" i="1"/>
  <c r="H1745" i="1"/>
  <c r="G1745" i="1"/>
  <c r="H1744" i="1"/>
  <c r="G1744" i="1"/>
  <c r="I1744" i="1" s="1"/>
  <c r="H1743" i="1"/>
  <c r="G1743" i="1"/>
  <c r="I1743" i="1" s="1"/>
  <c r="H1742" i="1"/>
  <c r="I1742" i="1" s="1"/>
  <c r="G1742" i="1"/>
  <c r="I1741" i="1"/>
  <c r="H1741" i="1"/>
  <c r="G1741" i="1"/>
  <c r="H1740" i="1"/>
  <c r="G1740" i="1"/>
  <c r="I1740" i="1" s="1"/>
  <c r="H1739" i="1"/>
  <c r="G1739" i="1"/>
  <c r="I1739" i="1" s="1"/>
  <c r="H1738" i="1"/>
  <c r="I1738" i="1" s="1"/>
  <c r="G1738" i="1"/>
  <c r="I1737" i="1"/>
  <c r="H1737" i="1"/>
  <c r="G1737" i="1"/>
  <c r="H1736" i="1"/>
  <c r="G1736" i="1"/>
  <c r="I1736" i="1" s="1"/>
  <c r="H1735" i="1"/>
  <c r="G1735" i="1"/>
  <c r="I1735" i="1" s="1"/>
  <c r="H1734" i="1"/>
  <c r="I1734" i="1" s="1"/>
  <c r="G1734" i="1"/>
  <c r="I1733" i="1"/>
  <c r="H1733" i="1"/>
  <c r="G1733" i="1"/>
  <c r="H1732" i="1"/>
  <c r="G1732" i="1"/>
  <c r="I1732" i="1" s="1"/>
  <c r="H1731" i="1"/>
  <c r="G1731" i="1"/>
  <c r="I1731" i="1" s="1"/>
  <c r="H1730" i="1"/>
  <c r="I1730" i="1" s="1"/>
  <c r="G1730" i="1"/>
  <c r="I1729" i="1"/>
  <c r="H1729" i="1"/>
  <c r="G1729" i="1"/>
  <c r="H1728" i="1"/>
  <c r="G1728" i="1"/>
  <c r="I1728" i="1" s="1"/>
  <c r="H1727" i="1"/>
  <c r="G1727" i="1"/>
  <c r="I1727" i="1" s="1"/>
  <c r="H1726" i="1"/>
  <c r="I1726" i="1" s="1"/>
  <c r="G1726" i="1"/>
  <c r="I1725" i="1"/>
  <c r="H1725" i="1"/>
  <c r="G1725" i="1"/>
  <c r="H1724" i="1"/>
  <c r="G1724" i="1"/>
  <c r="I1724" i="1" s="1"/>
  <c r="H1723" i="1"/>
  <c r="G1723" i="1"/>
  <c r="I1723" i="1" s="1"/>
  <c r="H1722" i="1"/>
  <c r="I1722" i="1" s="1"/>
  <c r="G1722" i="1"/>
  <c r="I1721" i="1"/>
  <c r="H1721" i="1"/>
  <c r="G1721" i="1"/>
  <c r="H1720" i="1"/>
  <c r="G1720" i="1"/>
  <c r="I1720" i="1" s="1"/>
  <c r="H1719" i="1"/>
  <c r="G1719" i="1"/>
  <c r="I1719" i="1" s="1"/>
  <c r="H1718" i="1"/>
  <c r="I1718" i="1" s="1"/>
  <c r="G1718" i="1"/>
  <c r="I1717" i="1"/>
  <c r="H1717" i="1"/>
  <c r="G1717" i="1"/>
  <c r="H1716" i="1"/>
  <c r="G1716" i="1"/>
  <c r="I1716" i="1" s="1"/>
  <c r="H1715" i="1"/>
  <c r="G1715" i="1"/>
  <c r="I1715" i="1" s="1"/>
  <c r="H1714" i="1"/>
  <c r="I1714" i="1" s="1"/>
  <c r="G1714" i="1"/>
  <c r="I1713" i="1"/>
  <c r="H1713" i="1"/>
  <c r="G1713" i="1"/>
  <c r="H1712" i="1"/>
  <c r="G1712" i="1"/>
  <c r="I1712" i="1" s="1"/>
  <c r="H1711" i="1"/>
  <c r="G1711" i="1"/>
  <c r="I1711" i="1" s="1"/>
  <c r="H1710" i="1"/>
  <c r="I1710" i="1" s="1"/>
  <c r="G1710" i="1"/>
  <c r="I1709" i="1"/>
  <c r="H1709" i="1"/>
  <c r="G1709" i="1"/>
  <c r="H1708" i="1"/>
  <c r="G1708" i="1"/>
  <c r="I1708" i="1" s="1"/>
  <c r="H1707" i="1"/>
  <c r="G1707" i="1"/>
  <c r="I1707" i="1" s="1"/>
  <c r="H1706" i="1"/>
  <c r="I1706" i="1" s="1"/>
  <c r="G1706" i="1"/>
  <c r="I1705" i="1"/>
  <c r="H1705" i="1"/>
  <c r="G1705" i="1"/>
  <c r="H1704" i="1"/>
  <c r="G1704" i="1"/>
  <c r="I1704" i="1" s="1"/>
  <c r="H1703" i="1"/>
  <c r="G1703" i="1"/>
  <c r="I1703" i="1" s="1"/>
  <c r="H1702" i="1"/>
  <c r="I1702" i="1" s="1"/>
  <c r="G1702" i="1"/>
  <c r="I1701" i="1"/>
  <c r="H1701" i="1"/>
  <c r="G1701" i="1"/>
  <c r="H1700" i="1"/>
  <c r="G1700" i="1"/>
  <c r="I1700" i="1" s="1"/>
  <c r="H1699" i="1"/>
  <c r="G1699" i="1"/>
  <c r="I1699" i="1" s="1"/>
  <c r="H1698" i="1"/>
  <c r="I1698" i="1" s="1"/>
  <c r="G1698" i="1"/>
  <c r="I1697" i="1"/>
  <c r="H1697" i="1"/>
  <c r="G1697" i="1"/>
  <c r="H1696" i="1"/>
  <c r="G1696" i="1"/>
  <c r="I1696" i="1" s="1"/>
  <c r="H1695" i="1"/>
  <c r="G1695" i="1"/>
  <c r="I1695" i="1" s="1"/>
  <c r="I1694" i="1"/>
  <c r="H1694" i="1"/>
  <c r="G1694" i="1"/>
  <c r="H1693" i="1"/>
  <c r="I1693" i="1" s="1"/>
  <c r="G1693" i="1"/>
  <c r="H1692" i="1"/>
  <c r="G1692" i="1"/>
  <c r="I1692" i="1" s="1"/>
  <c r="H1691" i="1"/>
  <c r="G1691" i="1"/>
  <c r="I1691" i="1" s="1"/>
  <c r="I1690" i="1"/>
  <c r="H1690" i="1"/>
  <c r="G1690" i="1"/>
  <c r="H1689" i="1"/>
  <c r="I1689" i="1" s="1"/>
  <c r="G1689" i="1"/>
  <c r="H1688" i="1"/>
  <c r="G1688" i="1"/>
  <c r="I1688" i="1" s="1"/>
  <c r="H1687" i="1"/>
  <c r="G1687" i="1"/>
  <c r="I1687" i="1" s="1"/>
  <c r="I1686" i="1"/>
  <c r="H1686" i="1"/>
  <c r="G1686" i="1"/>
  <c r="H1685" i="1"/>
  <c r="I1685" i="1" s="1"/>
  <c r="G1685" i="1"/>
  <c r="H1684" i="1"/>
  <c r="G1684" i="1"/>
  <c r="I1684" i="1" s="1"/>
  <c r="H1683" i="1"/>
  <c r="G1683" i="1"/>
  <c r="I1683" i="1" s="1"/>
  <c r="I1682" i="1"/>
  <c r="H1682" i="1"/>
  <c r="G1682" i="1"/>
  <c r="H1681" i="1"/>
  <c r="I1681" i="1" s="1"/>
  <c r="G1681" i="1"/>
  <c r="H1680" i="1"/>
  <c r="G1680" i="1"/>
  <c r="I1680" i="1" s="1"/>
  <c r="H1679" i="1"/>
  <c r="G1679" i="1"/>
  <c r="I1679" i="1" s="1"/>
  <c r="I1678" i="1"/>
  <c r="H1678" i="1"/>
  <c r="G1678" i="1"/>
  <c r="H1677" i="1"/>
  <c r="I1677" i="1" s="1"/>
  <c r="G1677" i="1"/>
  <c r="H1676" i="1"/>
  <c r="G1676" i="1"/>
  <c r="I1676" i="1" s="1"/>
  <c r="H1675" i="1"/>
  <c r="G1675" i="1"/>
  <c r="I1675" i="1" s="1"/>
  <c r="I1674" i="1"/>
  <c r="H1674" i="1"/>
  <c r="G1674" i="1"/>
  <c r="H1673" i="1"/>
  <c r="I1673" i="1" s="1"/>
  <c r="G1673" i="1"/>
  <c r="H1672" i="1"/>
  <c r="G1672" i="1"/>
  <c r="I1672" i="1" s="1"/>
  <c r="H1671" i="1"/>
  <c r="G1671" i="1"/>
  <c r="I1671" i="1" s="1"/>
  <c r="I1670" i="1"/>
  <c r="H1670" i="1"/>
  <c r="G1670" i="1"/>
  <c r="H1669" i="1"/>
  <c r="I1669" i="1" s="1"/>
  <c r="G1669" i="1"/>
  <c r="H1668" i="1"/>
  <c r="G1668" i="1"/>
  <c r="I1668" i="1" s="1"/>
  <c r="H1667" i="1"/>
  <c r="G1667" i="1"/>
  <c r="I1667" i="1" s="1"/>
  <c r="I1666" i="1"/>
  <c r="H1666" i="1"/>
  <c r="G1666" i="1"/>
  <c r="H1665" i="1"/>
  <c r="I1665" i="1" s="1"/>
  <c r="G1665" i="1"/>
  <c r="H1664" i="1"/>
  <c r="G1664" i="1"/>
  <c r="I1664" i="1" s="1"/>
  <c r="H1663" i="1"/>
  <c r="G1663" i="1"/>
  <c r="I1663" i="1" s="1"/>
  <c r="I1662" i="1"/>
  <c r="H1662" i="1"/>
  <c r="G1662" i="1"/>
  <c r="H1661" i="1"/>
  <c r="I1661" i="1" s="1"/>
  <c r="G1661" i="1"/>
  <c r="H1660" i="1"/>
  <c r="G1660" i="1"/>
  <c r="I1660" i="1" s="1"/>
  <c r="H1659" i="1"/>
  <c r="G1659" i="1"/>
  <c r="I1659" i="1" s="1"/>
  <c r="I1658" i="1"/>
  <c r="H1658" i="1"/>
  <c r="G1658" i="1"/>
  <c r="H1657" i="1"/>
  <c r="I1657" i="1" s="1"/>
  <c r="G1657" i="1"/>
  <c r="H1656" i="1"/>
  <c r="G1656" i="1"/>
  <c r="I1656" i="1" s="1"/>
  <c r="H1655" i="1"/>
  <c r="G1655" i="1"/>
  <c r="I1655" i="1" s="1"/>
  <c r="I1654" i="1"/>
  <c r="H1654" i="1"/>
  <c r="G1654" i="1"/>
  <c r="H1653" i="1"/>
  <c r="I1653" i="1" s="1"/>
  <c r="G1653" i="1"/>
  <c r="H1652" i="1"/>
  <c r="G1652" i="1"/>
  <c r="I1652" i="1" s="1"/>
  <c r="H1651" i="1"/>
  <c r="G1651" i="1"/>
  <c r="I1651" i="1" s="1"/>
  <c r="I1650" i="1"/>
  <c r="H1650" i="1"/>
  <c r="G1650" i="1"/>
  <c r="H1649" i="1"/>
  <c r="I1649" i="1" s="1"/>
  <c r="G1649" i="1"/>
  <c r="H1648" i="1"/>
  <c r="G1648" i="1"/>
  <c r="I1648" i="1" s="1"/>
  <c r="H1647" i="1"/>
  <c r="G1647" i="1"/>
  <c r="I1647" i="1" s="1"/>
  <c r="I1646" i="1"/>
  <c r="H1646" i="1"/>
  <c r="G1646" i="1"/>
  <c r="H1645" i="1"/>
  <c r="I1645" i="1" s="1"/>
  <c r="G1645" i="1"/>
  <c r="H1644" i="1"/>
  <c r="G1644" i="1"/>
  <c r="I1644" i="1" s="1"/>
  <c r="H1643" i="1"/>
  <c r="G1643" i="1"/>
  <c r="I1643" i="1" s="1"/>
  <c r="I1642" i="1"/>
  <c r="H1642" i="1"/>
  <c r="G1642" i="1"/>
  <c r="H1641" i="1"/>
  <c r="I1641" i="1" s="1"/>
  <c r="G1641" i="1"/>
  <c r="H1640" i="1"/>
  <c r="G1640" i="1"/>
  <c r="I1640" i="1" s="1"/>
  <c r="H1639" i="1"/>
  <c r="G1639" i="1"/>
  <c r="I1639" i="1" s="1"/>
  <c r="I1638" i="1"/>
  <c r="H1638" i="1"/>
  <c r="G1638" i="1"/>
  <c r="H1637" i="1"/>
  <c r="I1637" i="1" s="1"/>
  <c r="G1637" i="1"/>
  <c r="H1636" i="1"/>
  <c r="G1636" i="1"/>
  <c r="I1636" i="1" s="1"/>
  <c r="H1635" i="1"/>
  <c r="G1635" i="1"/>
  <c r="I1635" i="1" s="1"/>
  <c r="I1634" i="1"/>
  <c r="H1634" i="1"/>
  <c r="G1634" i="1"/>
  <c r="H1633" i="1"/>
  <c r="I1633" i="1" s="1"/>
  <c r="G1633" i="1"/>
  <c r="H1632" i="1"/>
  <c r="G1632" i="1"/>
  <c r="I1632" i="1" s="1"/>
  <c r="H1631" i="1"/>
  <c r="G1631" i="1"/>
  <c r="I1631" i="1" s="1"/>
  <c r="I1630" i="1"/>
  <c r="H1630" i="1"/>
  <c r="G1630" i="1"/>
  <c r="H1629" i="1"/>
  <c r="I1629" i="1" s="1"/>
  <c r="G1629" i="1"/>
  <c r="H1628" i="1"/>
  <c r="G1628" i="1"/>
  <c r="I1628" i="1" s="1"/>
  <c r="H1627" i="1"/>
  <c r="G1627" i="1"/>
  <c r="I1627" i="1" s="1"/>
  <c r="I1626" i="1"/>
  <c r="H1626" i="1"/>
  <c r="G1626" i="1"/>
  <c r="H1625" i="1"/>
  <c r="I1625" i="1" s="1"/>
  <c r="G1625" i="1"/>
  <c r="H1624" i="1"/>
  <c r="G1624" i="1"/>
  <c r="I1624" i="1" s="1"/>
  <c r="H1623" i="1"/>
  <c r="G1623" i="1"/>
  <c r="I1623" i="1" s="1"/>
  <c r="I1622" i="1"/>
  <c r="H1622" i="1"/>
  <c r="G1622" i="1"/>
  <c r="H1621" i="1"/>
  <c r="I1621" i="1" s="1"/>
  <c r="G1621" i="1"/>
  <c r="H1620" i="1"/>
  <c r="G1620" i="1"/>
  <c r="I1620" i="1" s="1"/>
  <c r="H1619" i="1"/>
  <c r="G1619" i="1"/>
  <c r="I1619" i="1" s="1"/>
  <c r="I1618" i="1"/>
  <c r="H1618" i="1"/>
  <c r="G1618" i="1"/>
  <c r="H1617" i="1"/>
  <c r="I1617" i="1" s="1"/>
  <c r="G1617" i="1"/>
  <c r="H1616" i="1"/>
  <c r="G1616" i="1"/>
  <c r="I1616" i="1" s="1"/>
  <c r="H1615" i="1"/>
  <c r="G1615" i="1"/>
  <c r="I1615" i="1" s="1"/>
  <c r="I1614" i="1"/>
  <c r="H1614" i="1"/>
  <c r="G1614" i="1"/>
  <c r="H1613" i="1"/>
  <c r="I1613" i="1" s="1"/>
  <c r="G1613" i="1"/>
  <c r="H1612" i="1"/>
  <c r="G1612" i="1"/>
  <c r="I1612" i="1" s="1"/>
  <c r="H1611" i="1"/>
  <c r="G1611" i="1"/>
  <c r="I1611" i="1" s="1"/>
  <c r="I1610" i="1"/>
  <c r="H1610" i="1"/>
  <c r="G1610" i="1"/>
  <c r="H1609" i="1"/>
  <c r="I1609" i="1" s="1"/>
  <c r="G1609" i="1"/>
  <c r="H1608" i="1"/>
  <c r="G1608" i="1"/>
  <c r="I1608" i="1" s="1"/>
  <c r="H1607" i="1"/>
  <c r="G1607" i="1"/>
  <c r="I1607" i="1" s="1"/>
  <c r="I1606" i="1"/>
  <c r="H1606" i="1"/>
  <c r="G1606" i="1"/>
  <c r="H1605" i="1"/>
  <c r="I1605" i="1" s="1"/>
  <c r="G1605" i="1"/>
  <c r="H1604" i="1"/>
  <c r="G1604" i="1"/>
  <c r="I1604" i="1" s="1"/>
  <c r="H1603" i="1"/>
  <c r="G1603" i="1"/>
  <c r="I1603" i="1" s="1"/>
  <c r="I1602" i="1"/>
  <c r="H1602" i="1"/>
  <c r="G1602" i="1"/>
  <c r="H1601" i="1"/>
  <c r="I1601" i="1" s="1"/>
  <c r="G1601" i="1"/>
  <c r="H1600" i="1"/>
  <c r="G1600" i="1"/>
  <c r="I1600" i="1" s="1"/>
  <c r="H1599" i="1"/>
  <c r="G1599" i="1"/>
  <c r="I1599" i="1" s="1"/>
  <c r="I1598" i="1"/>
  <c r="H1598" i="1"/>
  <c r="G1598" i="1"/>
  <c r="H1597" i="1"/>
  <c r="I1597" i="1" s="1"/>
  <c r="G1597" i="1"/>
  <c r="H1596" i="1"/>
  <c r="G1596" i="1"/>
  <c r="I1596" i="1" s="1"/>
  <c r="H1595" i="1"/>
  <c r="G1595" i="1"/>
  <c r="I1595" i="1" s="1"/>
  <c r="I1594" i="1"/>
  <c r="H1594" i="1"/>
  <c r="G1594" i="1"/>
  <c r="H1593" i="1"/>
  <c r="I1593" i="1" s="1"/>
  <c r="G1593" i="1"/>
  <c r="H1592" i="1"/>
  <c r="G1592" i="1"/>
  <c r="I1592" i="1" s="1"/>
  <c r="H1591" i="1"/>
  <c r="G1591" i="1"/>
  <c r="I1591" i="1" s="1"/>
  <c r="I1590" i="1"/>
  <c r="H1590" i="1"/>
  <c r="G1590" i="1"/>
  <c r="H1589" i="1"/>
  <c r="I1589" i="1" s="1"/>
  <c r="G1589" i="1"/>
  <c r="H1588" i="1"/>
  <c r="G1588" i="1"/>
  <c r="I1588" i="1" s="1"/>
  <c r="H1587" i="1"/>
  <c r="G1587" i="1"/>
  <c r="I1587" i="1" s="1"/>
  <c r="I1586" i="1"/>
  <c r="H1586" i="1"/>
  <c r="G1586" i="1"/>
  <c r="H1585" i="1"/>
  <c r="I1585" i="1" s="1"/>
  <c r="G1585" i="1"/>
  <c r="H1584" i="1"/>
  <c r="G1584" i="1"/>
  <c r="I1584" i="1" s="1"/>
  <c r="H1583" i="1"/>
  <c r="G1583" i="1"/>
  <c r="I1583" i="1" s="1"/>
  <c r="I1582" i="1"/>
  <c r="H1582" i="1"/>
  <c r="G1582" i="1"/>
  <c r="H1581" i="1"/>
  <c r="I1581" i="1" s="1"/>
  <c r="G1581" i="1"/>
  <c r="H1580" i="1"/>
  <c r="G1580" i="1"/>
  <c r="I1580" i="1" s="1"/>
  <c r="H1579" i="1"/>
  <c r="G1579" i="1"/>
  <c r="I1579" i="1" s="1"/>
  <c r="I1578" i="1"/>
  <c r="H1578" i="1"/>
  <c r="G1578" i="1"/>
  <c r="H1577" i="1"/>
  <c r="I1577" i="1" s="1"/>
  <c r="G1577" i="1"/>
  <c r="H1576" i="1"/>
  <c r="G1576" i="1"/>
  <c r="I1576" i="1" s="1"/>
  <c r="H1575" i="1"/>
  <c r="G1575" i="1"/>
  <c r="I1575" i="1" s="1"/>
  <c r="I1574" i="1"/>
  <c r="H1574" i="1"/>
  <c r="G1574" i="1"/>
  <c r="H1573" i="1"/>
  <c r="G1573" i="1"/>
  <c r="H1572" i="1"/>
  <c r="G1572" i="1"/>
  <c r="I1572" i="1" s="1"/>
  <c r="H1571" i="1"/>
  <c r="G1571" i="1"/>
  <c r="I1571" i="1" s="1"/>
  <c r="I1570" i="1"/>
  <c r="H1570" i="1"/>
  <c r="G1570" i="1"/>
  <c r="H1569" i="1"/>
  <c r="G1569" i="1"/>
  <c r="I1569" i="1" s="1"/>
  <c r="H1568" i="1"/>
  <c r="G1568" i="1"/>
  <c r="I1568" i="1" s="1"/>
  <c r="H1567" i="1"/>
  <c r="G1567" i="1"/>
  <c r="I1567" i="1" s="1"/>
  <c r="I1566" i="1"/>
  <c r="H1566" i="1"/>
  <c r="G1566" i="1"/>
  <c r="H1565" i="1"/>
  <c r="G1565" i="1"/>
  <c r="H1564" i="1"/>
  <c r="G1564" i="1"/>
  <c r="I1564" i="1" s="1"/>
  <c r="H1563" i="1"/>
  <c r="G1563" i="1"/>
  <c r="I1563" i="1" s="1"/>
  <c r="I1562" i="1"/>
  <c r="H1562" i="1"/>
  <c r="G1562" i="1"/>
  <c r="H1561" i="1"/>
  <c r="G1561" i="1"/>
  <c r="I1561" i="1" s="1"/>
  <c r="H1560" i="1"/>
  <c r="G1560" i="1"/>
  <c r="I1560" i="1" s="1"/>
  <c r="I1559" i="1"/>
  <c r="H1559" i="1"/>
  <c r="G1559" i="1"/>
  <c r="I1558" i="1"/>
  <c r="H1558" i="1"/>
  <c r="G1558" i="1"/>
  <c r="H1557" i="1"/>
  <c r="G1557" i="1"/>
  <c r="I1557" i="1" s="1"/>
  <c r="H1556" i="1"/>
  <c r="G1556" i="1"/>
  <c r="I1556" i="1" s="1"/>
  <c r="I1555" i="1"/>
  <c r="H1555" i="1"/>
  <c r="G1555" i="1"/>
  <c r="I1554" i="1"/>
  <c r="H1554" i="1"/>
  <c r="G1554" i="1"/>
  <c r="H1553" i="1"/>
  <c r="G1553" i="1"/>
  <c r="I1553" i="1" s="1"/>
  <c r="H1552" i="1"/>
  <c r="G1552" i="1"/>
  <c r="I1552" i="1" s="1"/>
  <c r="I1551" i="1"/>
  <c r="H1551" i="1"/>
  <c r="G1551" i="1"/>
  <c r="I1550" i="1"/>
  <c r="H1550" i="1"/>
  <c r="G1550" i="1"/>
  <c r="H1549" i="1"/>
  <c r="G1549" i="1"/>
  <c r="I1549" i="1" s="1"/>
  <c r="H1548" i="1"/>
  <c r="G1548" i="1"/>
  <c r="I1548" i="1" s="1"/>
  <c r="I1547" i="1"/>
  <c r="H1547" i="1"/>
  <c r="G1547" i="1"/>
  <c r="I1546" i="1"/>
  <c r="H1546" i="1"/>
  <c r="G1546" i="1"/>
  <c r="H1545" i="1"/>
  <c r="G1545" i="1"/>
  <c r="I1545" i="1" s="1"/>
  <c r="H1544" i="1"/>
  <c r="G1544" i="1"/>
  <c r="I1544" i="1" s="1"/>
  <c r="I1543" i="1"/>
  <c r="H1543" i="1"/>
  <c r="G1543" i="1"/>
  <c r="I1542" i="1"/>
  <c r="H1542" i="1"/>
  <c r="G1542" i="1"/>
  <c r="H1541" i="1"/>
  <c r="G1541" i="1"/>
  <c r="I1541" i="1" s="1"/>
  <c r="H1540" i="1"/>
  <c r="G1540" i="1"/>
  <c r="I1540" i="1" s="1"/>
  <c r="I1539" i="1"/>
  <c r="H1539" i="1"/>
  <c r="G1539" i="1"/>
  <c r="I1538" i="1"/>
  <c r="H1538" i="1"/>
  <c r="G1538" i="1"/>
  <c r="H1537" i="1"/>
  <c r="G1537" i="1"/>
  <c r="I1537" i="1" s="1"/>
  <c r="H1536" i="1"/>
  <c r="G1536" i="1"/>
  <c r="I1536" i="1" s="1"/>
  <c r="I1535" i="1"/>
  <c r="H1535" i="1"/>
  <c r="G1535" i="1"/>
  <c r="I1534" i="1"/>
  <c r="H1534" i="1"/>
  <c r="G1534" i="1"/>
  <c r="H1533" i="1"/>
  <c r="G1533" i="1"/>
  <c r="I1533" i="1" s="1"/>
  <c r="H1532" i="1"/>
  <c r="G1532" i="1"/>
  <c r="I1532" i="1" s="1"/>
  <c r="I1531" i="1"/>
  <c r="H1531" i="1"/>
  <c r="G1531" i="1"/>
  <c r="I1530" i="1"/>
  <c r="H1530" i="1"/>
  <c r="G1530" i="1"/>
  <c r="H1529" i="1"/>
  <c r="G1529" i="1"/>
  <c r="I1529" i="1" s="1"/>
  <c r="H1528" i="1"/>
  <c r="G1528" i="1"/>
  <c r="I1528" i="1" s="1"/>
  <c r="I1527" i="1"/>
  <c r="H1527" i="1"/>
  <c r="G1527" i="1"/>
  <c r="I1526" i="1"/>
  <c r="H1526" i="1"/>
  <c r="G1526" i="1"/>
  <c r="H1525" i="1"/>
  <c r="G1525" i="1"/>
  <c r="I1525" i="1" s="1"/>
  <c r="H1524" i="1"/>
  <c r="G1524" i="1"/>
  <c r="I1524" i="1" s="1"/>
  <c r="I1523" i="1"/>
  <c r="H1523" i="1"/>
  <c r="G1523" i="1"/>
  <c r="I1522" i="1"/>
  <c r="H1522" i="1"/>
  <c r="G1522" i="1"/>
  <c r="H1521" i="1"/>
  <c r="G1521" i="1"/>
  <c r="I1521" i="1" s="1"/>
  <c r="H1520" i="1"/>
  <c r="G1520" i="1"/>
  <c r="I1520" i="1" s="1"/>
  <c r="I1519" i="1"/>
  <c r="H1519" i="1"/>
  <c r="G1519" i="1"/>
  <c r="I1518" i="1"/>
  <c r="H1518" i="1"/>
  <c r="G1518" i="1"/>
  <c r="H1517" i="1"/>
  <c r="G1517" i="1"/>
  <c r="I1517" i="1" s="1"/>
  <c r="H1516" i="1"/>
  <c r="G1516" i="1"/>
  <c r="I1516" i="1" s="1"/>
  <c r="I1515" i="1"/>
  <c r="H1515" i="1"/>
  <c r="G1515" i="1"/>
  <c r="I1514" i="1"/>
  <c r="H1514" i="1"/>
  <c r="G1514" i="1"/>
  <c r="H1513" i="1"/>
  <c r="G1513" i="1"/>
  <c r="I1513" i="1" s="1"/>
  <c r="H1512" i="1"/>
  <c r="G1512" i="1"/>
  <c r="I1512" i="1" s="1"/>
  <c r="I1511" i="1"/>
  <c r="H1511" i="1"/>
  <c r="G1511" i="1"/>
  <c r="I1510" i="1"/>
  <c r="H1510" i="1"/>
  <c r="G1510" i="1"/>
  <c r="H1509" i="1"/>
  <c r="G1509" i="1"/>
  <c r="I1509" i="1" s="1"/>
  <c r="H1508" i="1"/>
  <c r="G1508" i="1"/>
  <c r="I1508" i="1" s="1"/>
  <c r="I1507" i="1"/>
  <c r="H1507" i="1"/>
  <c r="G1507" i="1"/>
  <c r="I1506" i="1"/>
  <c r="H1506" i="1"/>
  <c r="G1506" i="1"/>
  <c r="H1505" i="1"/>
  <c r="G1505" i="1"/>
  <c r="I1505" i="1" s="1"/>
  <c r="H1504" i="1"/>
  <c r="G1504" i="1"/>
  <c r="I1504" i="1" s="1"/>
  <c r="I1503" i="1"/>
  <c r="H1503" i="1"/>
  <c r="G1503" i="1"/>
  <c r="I1502" i="1"/>
  <c r="H1502" i="1"/>
  <c r="G1502" i="1"/>
  <c r="H1501" i="1"/>
  <c r="G1501" i="1"/>
  <c r="I1501" i="1" s="1"/>
  <c r="H1500" i="1"/>
  <c r="G1500" i="1"/>
  <c r="I1500" i="1" s="1"/>
  <c r="I1499" i="1"/>
  <c r="H1499" i="1"/>
  <c r="G1499" i="1"/>
  <c r="I1498" i="1"/>
  <c r="H1498" i="1"/>
  <c r="G1498" i="1"/>
  <c r="H1497" i="1"/>
  <c r="G1497" i="1"/>
  <c r="I1497" i="1" s="1"/>
  <c r="H1496" i="1"/>
  <c r="G1496" i="1"/>
  <c r="I1496" i="1" s="1"/>
  <c r="I1495" i="1"/>
  <c r="H1495" i="1"/>
  <c r="G1495" i="1"/>
  <c r="I1494" i="1"/>
  <c r="H1494" i="1"/>
  <c r="G1494" i="1"/>
  <c r="H1493" i="1"/>
  <c r="G1493" i="1"/>
  <c r="I1493" i="1" s="1"/>
  <c r="H1492" i="1"/>
  <c r="G1492" i="1"/>
  <c r="I1492" i="1" s="1"/>
  <c r="I1491" i="1"/>
  <c r="H1491" i="1"/>
  <c r="G1491" i="1"/>
  <c r="I1490" i="1"/>
  <c r="H1490" i="1"/>
  <c r="G1490" i="1"/>
  <c r="H1489" i="1"/>
  <c r="G1489" i="1"/>
  <c r="I1489" i="1" s="1"/>
  <c r="H1488" i="1"/>
  <c r="G1488" i="1"/>
  <c r="I1488" i="1" s="1"/>
  <c r="I1487" i="1"/>
  <c r="H1487" i="1"/>
  <c r="G1487" i="1"/>
  <c r="I1486" i="1"/>
  <c r="H1486" i="1"/>
  <c r="G1486" i="1"/>
  <c r="H1485" i="1"/>
  <c r="G1485" i="1"/>
  <c r="I1485" i="1" s="1"/>
  <c r="H1484" i="1"/>
  <c r="G1484" i="1"/>
  <c r="I1484" i="1" s="1"/>
  <c r="I1483" i="1"/>
  <c r="H1483" i="1"/>
  <c r="G1483" i="1"/>
  <c r="I1482" i="1"/>
  <c r="H1482" i="1"/>
  <c r="G1482" i="1"/>
  <c r="H1481" i="1"/>
  <c r="G1481" i="1"/>
  <c r="I1481" i="1" s="1"/>
  <c r="H1480" i="1"/>
  <c r="G1480" i="1"/>
  <c r="I1480" i="1" s="1"/>
  <c r="I1479" i="1"/>
  <c r="H1479" i="1"/>
  <c r="G1479" i="1"/>
  <c r="I1478" i="1"/>
  <c r="H1478" i="1"/>
  <c r="G1478" i="1"/>
  <c r="H1477" i="1"/>
  <c r="G1477" i="1"/>
  <c r="I1477" i="1" s="1"/>
  <c r="H1476" i="1"/>
  <c r="G1476" i="1"/>
  <c r="I1476" i="1" s="1"/>
  <c r="I1475" i="1"/>
  <c r="H1475" i="1"/>
  <c r="G1475" i="1"/>
  <c r="I1474" i="1"/>
  <c r="H1474" i="1"/>
  <c r="G1474" i="1"/>
  <c r="H1473" i="1"/>
  <c r="G1473" i="1"/>
  <c r="I1473" i="1" s="1"/>
  <c r="H1472" i="1"/>
  <c r="G1472" i="1"/>
  <c r="I1472" i="1" s="1"/>
  <c r="I1471" i="1"/>
  <c r="H1471" i="1"/>
  <c r="G1471" i="1"/>
  <c r="I1470" i="1"/>
  <c r="H1470" i="1"/>
  <c r="G1470" i="1"/>
  <c r="H1469" i="1"/>
  <c r="G1469" i="1"/>
  <c r="I1469" i="1" s="1"/>
  <c r="H1468" i="1"/>
  <c r="G1468" i="1"/>
  <c r="I1468" i="1" s="1"/>
  <c r="I1467" i="1"/>
  <c r="H1467" i="1"/>
  <c r="G1467" i="1"/>
  <c r="I1466" i="1"/>
  <c r="H1466" i="1"/>
  <c r="G1466" i="1"/>
  <c r="H1465" i="1"/>
  <c r="G1465" i="1"/>
  <c r="I1465" i="1" s="1"/>
  <c r="H1464" i="1"/>
  <c r="G1464" i="1"/>
  <c r="I1464" i="1" s="1"/>
  <c r="I1463" i="1"/>
  <c r="H1463" i="1"/>
  <c r="G1463" i="1"/>
  <c r="I1462" i="1"/>
  <c r="H1462" i="1"/>
  <c r="G1462" i="1"/>
  <c r="H1461" i="1"/>
  <c r="G1461" i="1"/>
  <c r="I1461" i="1" s="1"/>
  <c r="H1460" i="1"/>
  <c r="G1460" i="1"/>
  <c r="I1460" i="1" s="1"/>
  <c r="I1459" i="1"/>
  <c r="H1459" i="1"/>
  <c r="G1459" i="1"/>
  <c r="I1458" i="1"/>
  <c r="H1458" i="1"/>
  <c r="G1458" i="1"/>
  <c r="H1457" i="1"/>
  <c r="G1457" i="1"/>
  <c r="I1457" i="1" s="1"/>
  <c r="H1456" i="1"/>
  <c r="G1456" i="1"/>
  <c r="I1456" i="1" s="1"/>
  <c r="I1455" i="1"/>
  <c r="H1455" i="1"/>
  <c r="G1455" i="1"/>
  <c r="I1454" i="1"/>
  <c r="H1454" i="1"/>
  <c r="G1454" i="1"/>
  <c r="H1453" i="1"/>
  <c r="G1453" i="1"/>
  <c r="I1453" i="1" s="1"/>
  <c r="H1452" i="1"/>
  <c r="G1452" i="1"/>
  <c r="I1452" i="1" s="1"/>
  <c r="I1451" i="1"/>
  <c r="H1451" i="1"/>
  <c r="G1451" i="1"/>
  <c r="I1450" i="1"/>
  <c r="H1450" i="1"/>
  <c r="G1450" i="1"/>
  <c r="H1449" i="1"/>
  <c r="G1449" i="1"/>
  <c r="I1449" i="1" s="1"/>
  <c r="H1448" i="1"/>
  <c r="G1448" i="1"/>
  <c r="I1448" i="1" s="1"/>
  <c r="I1447" i="1"/>
  <c r="H1447" i="1"/>
  <c r="G1447" i="1"/>
  <c r="I1446" i="1"/>
  <c r="H1446" i="1"/>
  <c r="G1446" i="1"/>
  <c r="H1445" i="1"/>
  <c r="G1445" i="1"/>
  <c r="I1445" i="1" s="1"/>
  <c r="H1444" i="1"/>
  <c r="G1444" i="1"/>
  <c r="I1444" i="1" s="1"/>
  <c r="I1443" i="1"/>
  <c r="H1443" i="1"/>
  <c r="G1443" i="1"/>
  <c r="I1442" i="1"/>
  <c r="H1442" i="1"/>
  <c r="G1442" i="1"/>
  <c r="H1441" i="1"/>
  <c r="G1441" i="1"/>
  <c r="I1441" i="1" s="1"/>
  <c r="H1440" i="1"/>
  <c r="G1440" i="1"/>
  <c r="I1440" i="1" s="1"/>
  <c r="I1439" i="1"/>
  <c r="H1439" i="1"/>
  <c r="G1439" i="1"/>
  <c r="I1438" i="1"/>
  <c r="H1438" i="1"/>
  <c r="G1438" i="1"/>
  <c r="H1437" i="1"/>
  <c r="G1437" i="1"/>
  <c r="I1437" i="1" s="1"/>
  <c r="H1436" i="1"/>
  <c r="G1436" i="1"/>
  <c r="I1436" i="1" s="1"/>
  <c r="I1435" i="1"/>
  <c r="H1435" i="1"/>
  <c r="G1435" i="1"/>
  <c r="I1434" i="1"/>
  <c r="H1434" i="1"/>
  <c r="G1434" i="1"/>
  <c r="H1433" i="1"/>
  <c r="G1433" i="1"/>
  <c r="I1433" i="1" s="1"/>
  <c r="H1432" i="1"/>
  <c r="G1432" i="1"/>
  <c r="I1432" i="1" s="1"/>
  <c r="I1431" i="1"/>
  <c r="H1431" i="1"/>
  <c r="G1431" i="1"/>
  <c r="I1430" i="1"/>
  <c r="H1430" i="1"/>
  <c r="G1430" i="1"/>
  <c r="H1429" i="1"/>
  <c r="G1429" i="1"/>
  <c r="I1429" i="1" s="1"/>
  <c r="H1428" i="1"/>
  <c r="G1428" i="1"/>
  <c r="I1428" i="1" s="1"/>
  <c r="I1427" i="1"/>
  <c r="H1427" i="1"/>
  <c r="G1427" i="1"/>
  <c r="I1426" i="1"/>
  <c r="H1426" i="1"/>
  <c r="G1426" i="1"/>
  <c r="H1425" i="1"/>
  <c r="G1425" i="1"/>
  <c r="I1425" i="1" s="1"/>
  <c r="H1424" i="1"/>
  <c r="G1424" i="1"/>
  <c r="I1424" i="1" s="1"/>
  <c r="I1423" i="1"/>
  <c r="H1423" i="1"/>
  <c r="G1423" i="1"/>
  <c r="I1422" i="1"/>
  <c r="H1422" i="1"/>
  <c r="G1422" i="1"/>
  <c r="H1421" i="1"/>
  <c r="G1421" i="1"/>
  <c r="I1421" i="1" s="1"/>
  <c r="H1420" i="1"/>
  <c r="G1420" i="1"/>
  <c r="I1420" i="1" s="1"/>
  <c r="I1419" i="1"/>
  <c r="H1419" i="1"/>
  <c r="G1419" i="1"/>
  <c r="I1418" i="1"/>
  <c r="H1418" i="1"/>
  <c r="G1418" i="1"/>
  <c r="H1417" i="1"/>
  <c r="G1417" i="1"/>
  <c r="I1417" i="1" s="1"/>
  <c r="H1416" i="1"/>
  <c r="G1416" i="1"/>
  <c r="I1416" i="1" s="1"/>
  <c r="I1415" i="1"/>
  <c r="H1415" i="1"/>
  <c r="G1415" i="1"/>
  <c r="I1414" i="1"/>
  <c r="H1414" i="1"/>
  <c r="G1414" i="1"/>
  <c r="H1413" i="1"/>
  <c r="G1413" i="1"/>
  <c r="I1413" i="1" s="1"/>
  <c r="H1412" i="1"/>
  <c r="G1412" i="1"/>
  <c r="I1412" i="1" s="1"/>
  <c r="I1411" i="1"/>
  <c r="H1411" i="1"/>
  <c r="G1411" i="1"/>
  <c r="I1410" i="1"/>
  <c r="H1410" i="1"/>
  <c r="G1410" i="1"/>
  <c r="H1409" i="1"/>
  <c r="G1409" i="1"/>
  <c r="I1409" i="1" s="1"/>
  <c r="H1408" i="1"/>
  <c r="G1408" i="1"/>
  <c r="I1408" i="1" s="1"/>
  <c r="I1407" i="1"/>
  <c r="H1407" i="1"/>
  <c r="G1407" i="1"/>
  <c r="I1406" i="1"/>
  <c r="H1406" i="1"/>
  <c r="G1406" i="1"/>
  <c r="H1405" i="1"/>
  <c r="G1405" i="1"/>
  <c r="I1405" i="1" s="1"/>
  <c r="H1404" i="1"/>
  <c r="G1404" i="1"/>
  <c r="I1404" i="1" s="1"/>
  <c r="I1403" i="1"/>
  <c r="H1403" i="1"/>
  <c r="G1403" i="1"/>
  <c r="I1402" i="1"/>
  <c r="H1402" i="1"/>
  <c r="G1402" i="1"/>
  <c r="H1401" i="1"/>
  <c r="G1401" i="1"/>
  <c r="I1401" i="1" s="1"/>
  <c r="H1400" i="1"/>
  <c r="G1400" i="1"/>
  <c r="I1400" i="1" s="1"/>
  <c r="I1399" i="1"/>
  <c r="H1399" i="1"/>
  <c r="G1399" i="1"/>
  <c r="I1398" i="1"/>
  <c r="H1398" i="1"/>
  <c r="G1398" i="1"/>
  <c r="H1397" i="1"/>
  <c r="G1397" i="1"/>
  <c r="I1397" i="1" s="1"/>
  <c r="H1396" i="1"/>
  <c r="G1396" i="1"/>
  <c r="I1396" i="1" s="1"/>
  <c r="I1395" i="1"/>
  <c r="H1395" i="1"/>
  <c r="G1395" i="1"/>
  <c r="I1394" i="1"/>
  <c r="H1394" i="1"/>
  <c r="G1394" i="1"/>
  <c r="H1393" i="1"/>
  <c r="G1393" i="1"/>
  <c r="I1393" i="1" s="1"/>
  <c r="H1392" i="1"/>
  <c r="G1392" i="1"/>
  <c r="I1392" i="1" s="1"/>
  <c r="I1391" i="1"/>
  <c r="H1391" i="1"/>
  <c r="G1391" i="1"/>
  <c r="I1390" i="1"/>
  <c r="H1390" i="1"/>
  <c r="G1390" i="1"/>
  <c r="H1389" i="1"/>
  <c r="G1389" i="1"/>
  <c r="I1389" i="1" s="1"/>
  <c r="H1388" i="1"/>
  <c r="G1388" i="1"/>
  <c r="I1388" i="1" s="1"/>
  <c r="I1387" i="1"/>
  <c r="H1387" i="1"/>
  <c r="G1387" i="1"/>
  <c r="I1386" i="1"/>
  <c r="H1386" i="1"/>
  <c r="G1386" i="1"/>
  <c r="H1385" i="1"/>
  <c r="G1385" i="1"/>
  <c r="I1385" i="1" s="1"/>
  <c r="H1384" i="1"/>
  <c r="G1384" i="1"/>
  <c r="I1384" i="1" s="1"/>
  <c r="I1383" i="1"/>
  <c r="H1383" i="1"/>
  <c r="G1383" i="1"/>
  <c r="I1382" i="1"/>
  <c r="H1382" i="1"/>
  <c r="G1382" i="1"/>
  <c r="H1381" i="1"/>
  <c r="G1381" i="1"/>
  <c r="I1381" i="1" s="1"/>
  <c r="H1380" i="1"/>
  <c r="G1380" i="1"/>
  <c r="I1380" i="1" s="1"/>
  <c r="I1379" i="1"/>
  <c r="H1379" i="1"/>
  <c r="G1379" i="1"/>
  <c r="I1378" i="1"/>
  <c r="H1378" i="1"/>
  <c r="G1378" i="1"/>
  <c r="H1377" i="1"/>
  <c r="G1377" i="1"/>
  <c r="I1377" i="1" s="1"/>
  <c r="H1376" i="1"/>
  <c r="G1376" i="1"/>
  <c r="I1376" i="1" s="1"/>
  <c r="I1375" i="1"/>
  <c r="H1375" i="1"/>
  <c r="G1375" i="1"/>
  <c r="I1374" i="1"/>
  <c r="H1374" i="1"/>
  <c r="G1374" i="1"/>
  <c r="H1373" i="1"/>
  <c r="G1373" i="1"/>
  <c r="I1373" i="1" s="1"/>
  <c r="H1372" i="1"/>
  <c r="G1372" i="1"/>
  <c r="I1372" i="1" s="1"/>
  <c r="I1371" i="1"/>
  <c r="H1371" i="1"/>
  <c r="G1371" i="1"/>
  <c r="I1370" i="1"/>
  <c r="H1370" i="1"/>
  <c r="G1370" i="1"/>
  <c r="H1369" i="1"/>
  <c r="G1369" i="1"/>
  <c r="I1369" i="1" s="1"/>
  <c r="H1368" i="1"/>
  <c r="G1368" i="1"/>
  <c r="I1368" i="1" s="1"/>
  <c r="I1367" i="1"/>
  <c r="H1367" i="1"/>
  <c r="G1367" i="1"/>
  <c r="I1366" i="1"/>
  <c r="H1366" i="1"/>
  <c r="G1366" i="1"/>
  <c r="H1365" i="1"/>
  <c r="G1365" i="1"/>
  <c r="I1365" i="1" s="1"/>
  <c r="H1364" i="1"/>
  <c r="G1364" i="1"/>
  <c r="I1364" i="1" s="1"/>
  <c r="I1363" i="1"/>
  <c r="H1363" i="1"/>
  <c r="G1363" i="1"/>
  <c r="I1362" i="1"/>
  <c r="H1362" i="1"/>
  <c r="G1362" i="1"/>
  <c r="H1361" i="1"/>
  <c r="G1361" i="1"/>
  <c r="I1361" i="1" s="1"/>
  <c r="H1360" i="1"/>
  <c r="G1360" i="1"/>
  <c r="I1360" i="1" s="1"/>
  <c r="I1359" i="1"/>
  <c r="H1359" i="1"/>
  <c r="G1359" i="1"/>
  <c r="I1358" i="1"/>
  <c r="H1358" i="1"/>
  <c r="G1358" i="1"/>
  <c r="H1357" i="1"/>
  <c r="G1357" i="1"/>
  <c r="I1357" i="1" s="1"/>
  <c r="H1356" i="1"/>
  <c r="G1356" i="1"/>
  <c r="I1356" i="1" s="1"/>
  <c r="I1355" i="1"/>
  <c r="H1355" i="1"/>
  <c r="G1355" i="1"/>
  <c r="I1354" i="1"/>
  <c r="H1354" i="1"/>
  <c r="G1354" i="1"/>
  <c r="H1353" i="1"/>
  <c r="G1353" i="1"/>
  <c r="I1353" i="1" s="1"/>
  <c r="H1352" i="1"/>
  <c r="G1352" i="1"/>
  <c r="I1352" i="1" s="1"/>
  <c r="I1351" i="1"/>
  <c r="H1351" i="1"/>
  <c r="G1351" i="1"/>
  <c r="I1350" i="1"/>
  <c r="H1350" i="1"/>
  <c r="G1350" i="1"/>
  <c r="H1349" i="1"/>
  <c r="G1349" i="1"/>
  <c r="I1349" i="1" s="1"/>
  <c r="H1348" i="1"/>
  <c r="G1348" i="1"/>
  <c r="I1348" i="1" s="1"/>
  <c r="I1347" i="1"/>
  <c r="H1347" i="1"/>
  <c r="G1347" i="1"/>
  <c r="I1346" i="1"/>
  <c r="H1346" i="1"/>
  <c r="G1346" i="1"/>
  <c r="H1345" i="1"/>
  <c r="G1345" i="1"/>
  <c r="I1345" i="1" s="1"/>
  <c r="H1344" i="1"/>
  <c r="G1344" i="1"/>
  <c r="I1344" i="1" s="1"/>
  <c r="I1343" i="1"/>
  <c r="H1343" i="1"/>
  <c r="G1343" i="1"/>
  <c r="I1342" i="1"/>
  <c r="H1342" i="1"/>
  <c r="G1342" i="1"/>
  <c r="H1341" i="1"/>
  <c r="G1341" i="1"/>
  <c r="I1341" i="1" s="1"/>
  <c r="H1340" i="1"/>
  <c r="G1340" i="1"/>
  <c r="I1340" i="1" s="1"/>
  <c r="I1339" i="1"/>
  <c r="H1339" i="1"/>
  <c r="G1339" i="1"/>
  <c r="I1338" i="1"/>
  <c r="H1338" i="1"/>
  <c r="G1338" i="1"/>
  <c r="H1337" i="1"/>
  <c r="G1337" i="1"/>
  <c r="I1337" i="1" s="1"/>
  <c r="H1336" i="1"/>
  <c r="G1336" i="1"/>
  <c r="I1336" i="1" s="1"/>
  <c r="I1335" i="1"/>
  <c r="H1335" i="1"/>
  <c r="G1335" i="1"/>
  <c r="I1334" i="1"/>
  <c r="H1334" i="1"/>
  <c r="G1334" i="1"/>
  <c r="H1333" i="1"/>
  <c r="G1333" i="1"/>
  <c r="I1333" i="1" s="1"/>
  <c r="H1332" i="1"/>
  <c r="G1332" i="1"/>
  <c r="I1332" i="1" s="1"/>
  <c r="I1331" i="1"/>
  <c r="H1331" i="1"/>
  <c r="G1331" i="1"/>
  <c r="I1330" i="1"/>
  <c r="H1330" i="1"/>
  <c r="G1330" i="1"/>
  <c r="H1329" i="1"/>
  <c r="G1329" i="1"/>
  <c r="I1329" i="1" s="1"/>
  <c r="H1328" i="1"/>
  <c r="G1328" i="1"/>
  <c r="I1328" i="1" s="1"/>
  <c r="I1327" i="1"/>
  <c r="H1327" i="1"/>
  <c r="G1327" i="1"/>
  <c r="I1326" i="1"/>
  <c r="H1326" i="1"/>
  <c r="G1326" i="1"/>
  <c r="H1325" i="1"/>
  <c r="G1325" i="1"/>
  <c r="I1325" i="1" s="1"/>
  <c r="H1324" i="1"/>
  <c r="G1324" i="1"/>
  <c r="I1324" i="1" s="1"/>
  <c r="I1323" i="1"/>
  <c r="H1323" i="1"/>
  <c r="G1323" i="1"/>
  <c r="I1322" i="1"/>
  <c r="H1322" i="1"/>
  <c r="G1322" i="1"/>
  <c r="H1321" i="1"/>
  <c r="G1321" i="1"/>
  <c r="I1321" i="1" s="1"/>
  <c r="H1320" i="1"/>
  <c r="G1320" i="1"/>
  <c r="I1320" i="1" s="1"/>
  <c r="I1319" i="1"/>
  <c r="H1319" i="1"/>
  <c r="G1319" i="1"/>
  <c r="I1318" i="1"/>
  <c r="H1318" i="1"/>
  <c r="G1318" i="1"/>
  <c r="H1317" i="1"/>
  <c r="G1317" i="1"/>
  <c r="I1317" i="1" s="1"/>
  <c r="H1316" i="1"/>
  <c r="G1316" i="1"/>
  <c r="I1316" i="1" s="1"/>
  <c r="I1315" i="1"/>
  <c r="H1315" i="1"/>
  <c r="G1315" i="1"/>
  <c r="I1314" i="1"/>
  <c r="H1314" i="1"/>
  <c r="G1314" i="1"/>
  <c r="H1313" i="1"/>
  <c r="G1313" i="1"/>
  <c r="I1313" i="1" s="1"/>
  <c r="H1312" i="1"/>
  <c r="G1312" i="1"/>
  <c r="I1312" i="1" s="1"/>
  <c r="I1311" i="1"/>
  <c r="H1311" i="1"/>
  <c r="G1311" i="1"/>
  <c r="I1310" i="1"/>
  <c r="H1310" i="1"/>
  <c r="G1310" i="1"/>
  <c r="H1309" i="1"/>
  <c r="G1309" i="1"/>
  <c r="I1309" i="1" s="1"/>
  <c r="H1308" i="1"/>
  <c r="G1308" i="1"/>
  <c r="I1308" i="1" s="1"/>
  <c r="I1307" i="1"/>
  <c r="H1307" i="1"/>
  <c r="G1307" i="1"/>
  <c r="I1306" i="1"/>
  <c r="H1306" i="1"/>
  <c r="G1306" i="1"/>
  <c r="H1305" i="1"/>
  <c r="G1305" i="1"/>
  <c r="I1305" i="1" s="1"/>
  <c r="H1304" i="1"/>
  <c r="G1304" i="1"/>
  <c r="I1304" i="1" s="1"/>
  <c r="I1303" i="1"/>
  <c r="H1303" i="1"/>
  <c r="G1303" i="1"/>
  <c r="I1302" i="1"/>
  <c r="H1302" i="1"/>
  <c r="G1302" i="1"/>
  <c r="H1301" i="1"/>
  <c r="G1301" i="1"/>
  <c r="I1301" i="1" s="1"/>
  <c r="H1300" i="1"/>
  <c r="G1300" i="1"/>
  <c r="I1300" i="1" s="1"/>
  <c r="I1299" i="1"/>
  <c r="H1299" i="1"/>
  <c r="G1299" i="1"/>
  <c r="I1298" i="1"/>
  <c r="H1298" i="1"/>
  <c r="G1298" i="1"/>
  <c r="H1297" i="1"/>
  <c r="G1297" i="1"/>
  <c r="I1297" i="1" s="1"/>
  <c r="H1296" i="1"/>
  <c r="G1296" i="1"/>
  <c r="I1296" i="1" s="1"/>
  <c r="I1295" i="1"/>
  <c r="H1295" i="1"/>
  <c r="G1295" i="1"/>
  <c r="I1294" i="1"/>
  <c r="H1294" i="1"/>
  <c r="G1294" i="1"/>
  <c r="H1293" i="1"/>
  <c r="G1293" i="1"/>
  <c r="I1293" i="1" s="1"/>
  <c r="H1292" i="1"/>
  <c r="G1292" i="1"/>
  <c r="I1292" i="1" s="1"/>
  <c r="I1291" i="1"/>
  <c r="H1291" i="1"/>
  <c r="G1291" i="1"/>
  <c r="I1290" i="1"/>
  <c r="H1290" i="1"/>
  <c r="G1290" i="1"/>
  <c r="H1289" i="1"/>
  <c r="G1289" i="1"/>
  <c r="I1289" i="1" s="1"/>
  <c r="H1288" i="1"/>
  <c r="G1288" i="1"/>
  <c r="I1288" i="1" s="1"/>
  <c r="I1287" i="1"/>
  <c r="H1287" i="1"/>
  <c r="G1287" i="1"/>
  <c r="I1286" i="1"/>
  <c r="H1286" i="1"/>
  <c r="G1286" i="1"/>
  <c r="H1285" i="1"/>
  <c r="G1285" i="1"/>
  <c r="I1285" i="1" s="1"/>
  <c r="H1284" i="1"/>
  <c r="G1284" i="1"/>
  <c r="I1284" i="1" s="1"/>
  <c r="I1283" i="1"/>
  <c r="H1283" i="1"/>
  <c r="G1283" i="1"/>
  <c r="I1282" i="1"/>
  <c r="H1282" i="1"/>
  <c r="G1282" i="1"/>
  <c r="H1281" i="1"/>
  <c r="G1281" i="1"/>
  <c r="I1281" i="1" s="1"/>
  <c r="H1280" i="1"/>
  <c r="G1280" i="1"/>
  <c r="I1280" i="1" s="1"/>
  <c r="I1279" i="1"/>
  <c r="H1279" i="1"/>
  <c r="G1279" i="1"/>
  <c r="I1278" i="1"/>
  <c r="H1278" i="1"/>
  <c r="G1278" i="1"/>
  <c r="H1277" i="1"/>
  <c r="G1277" i="1"/>
  <c r="I1277" i="1" s="1"/>
  <c r="H1276" i="1"/>
  <c r="G1276" i="1"/>
  <c r="I1276" i="1" s="1"/>
  <c r="I1275" i="1"/>
  <c r="H1275" i="1"/>
  <c r="G1275" i="1"/>
  <c r="I1274" i="1"/>
  <c r="H1274" i="1"/>
  <c r="G1274" i="1"/>
  <c r="H1273" i="1"/>
  <c r="G1273" i="1"/>
  <c r="I1273" i="1" s="1"/>
  <c r="H1272" i="1"/>
  <c r="G1272" i="1"/>
  <c r="I1272" i="1" s="1"/>
  <c r="I1271" i="1"/>
  <c r="H1271" i="1"/>
  <c r="G1271" i="1"/>
  <c r="I1270" i="1"/>
  <c r="H1270" i="1"/>
  <c r="G1270" i="1"/>
  <c r="H1269" i="1"/>
  <c r="G1269" i="1"/>
  <c r="I1269" i="1" s="1"/>
  <c r="H1268" i="1"/>
  <c r="G1268" i="1"/>
  <c r="I1268" i="1" s="1"/>
  <c r="I1267" i="1"/>
  <c r="H1267" i="1"/>
  <c r="G1267" i="1"/>
  <c r="I1266" i="1"/>
  <c r="H1266" i="1"/>
  <c r="G1266" i="1"/>
  <c r="H1265" i="1"/>
  <c r="G1265" i="1"/>
  <c r="I1265" i="1" s="1"/>
  <c r="H1264" i="1"/>
  <c r="G1264" i="1"/>
  <c r="I1264" i="1" s="1"/>
  <c r="I1263" i="1"/>
  <c r="H1263" i="1"/>
  <c r="G1263" i="1"/>
  <c r="I1262" i="1"/>
  <c r="H1262" i="1"/>
  <c r="G1262" i="1"/>
  <c r="H1261" i="1"/>
  <c r="G1261" i="1"/>
  <c r="I1261" i="1" s="1"/>
  <c r="H1260" i="1"/>
  <c r="G1260" i="1"/>
  <c r="I1260" i="1" s="1"/>
  <c r="I1259" i="1"/>
  <c r="H1259" i="1"/>
  <c r="G1259" i="1"/>
  <c r="I1258" i="1"/>
  <c r="H1258" i="1"/>
  <c r="G1258" i="1"/>
  <c r="H1257" i="1"/>
  <c r="G1257" i="1"/>
  <c r="I1257" i="1" s="1"/>
  <c r="H1256" i="1"/>
  <c r="G1256" i="1"/>
  <c r="I1256" i="1" s="1"/>
  <c r="I1255" i="1"/>
  <c r="H1255" i="1"/>
  <c r="G1255" i="1"/>
  <c r="I1254" i="1"/>
  <c r="H1254" i="1"/>
  <c r="G1254" i="1"/>
  <c r="H1253" i="1"/>
  <c r="G1253" i="1"/>
  <c r="I1253" i="1" s="1"/>
  <c r="H1252" i="1"/>
  <c r="G1252" i="1"/>
  <c r="I1252" i="1" s="1"/>
  <c r="I1251" i="1"/>
  <c r="H1251" i="1"/>
  <c r="G1251" i="1"/>
  <c r="I1250" i="1"/>
  <c r="H1250" i="1"/>
  <c r="G1250" i="1"/>
  <c r="H1249" i="1"/>
  <c r="G1249" i="1"/>
  <c r="I1249" i="1" s="1"/>
  <c r="H1248" i="1"/>
  <c r="G1248" i="1"/>
  <c r="I1248" i="1" s="1"/>
  <c r="I1247" i="1"/>
  <c r="H1247" i="1"/>
  <c r="G1247" i="1"/>
  <c r="I1246" i="1"/>
  <c r="H1246" i="1"/>
  <c r="G1246" i="1"/>
  <c r="H1245" i="1"/>
  <c r="G1245" i="1"/>
  <c r="I1245" i="1" s="1"/>
  <c r="H1244" i="1"/>
  <c r="G1244" i="1"/>
  <c r="I1244" i="1" s="1"/>
  <c r="I1243" i="1"/>
  <c r="H1243" i="1"/>
  <c r="G1243" i="1"/>
  <c r="I1242" i="1"/>
  <c r="H1242" i="1"/>
  <c r="G1242" i="1"/>
  <c r="H1241" i="1"/>
  <c r="G1241" i="1"/>
  <c r="I1241" i="1" s="1"/>
  <c r="H1240" i="1"/>
  <c r="G1240" i="1"/>
  <c r="I1240" i="1" s="1"/>
  <c r="I1239" i="1"/>
  <c r="H1239" i="1"/>
  <c r="G1239" i="1"/>
  <c r="I1238" i="1"/>
  <c r="H1238" i="1"/>
  <c r="G1238" i="1"/>
  <c r="H1237" i="1"/>
  <c r="G1237" i="1"/>
  <c r="I1237" i="1" s="1"/>
  <c r="H1236" i="1"/>
  <c r="G1236" i="1"/>
  <c r="I1236" i="1" s="1"/>
  <c r="I1235" i="1"/>
  <c r="H1235" i="1"/>
  <c r="G1235" i="1"/>
  <c r="I1234" i="1"/>
  <c r="H1234" i="1"/>
  <c r="G1234" i="1"/>
  <c r="H1233" i="1"/>
  <c r="G1233" i="1"/>
  <c r="I1233" i="1" s="1"/>
  <c r="H1232" i="1"/>
  <c r="G1232" i="1"/>
  <c r="I1232" i="1" s="1"/>
  <c r="I1231" i="1"/>
  <c r="H1231" i="1"/>
  <c r="G1231" i="1"/>
  <c r="I1230" i="1"/>
  <c r="H1230" i="1"/>
  <c r="G1230" i="1"/>
  <c r="H1229" i="1"/>
  <c r="G1229" i="1"/>
  <c r="I1229" i="1" s="1"/>
  <c r="H1228" i="1"/>
  <c r="G1228" i="1"/>
  <c r="I1228" i="1" s="1"/>
  <c r="I1227" i="1"/>
  <c r="H1227" i="1"/>
  <c r="G1227" i="1"/>
  <c r="I1226" i="1"/>
  <c r="H1226" i="1"/>
  <c r="G1226" i="1"/>
  <c r="H1225" i="1"/>
  <c r="G1225" i="1"/>
  <c r="I1225" i="1" s="1"/>
  <c r="H1224" i="1"/>
  <c r="G1224" i="1"/>
  <c r="I1224" i="1" s="1"/>
  <c r="I1223" i="1"/>
  <c r="H1223" i="1"/>
  <c r="G1223" i="1"/>
  <c r="I1222" i="1"/>
  <c r="H1222" i="1"/>
  <c r="G1222" i="1"/>
  <c r="H1221" i="1"/>
  <c r="G1221" i="1"/>
  <c r="I1221" i="1" s="1"/>
  <c r="H1220" i="1"/>
  <c r="G1220" i="1"/>
  <c r="I1220" i="1" s="1"/>
  <c r="I1219" i="1"/>
  <c r="H1219" i="1"/>
  <c r="G1219" i="1"/>
  <c r="I1218" i="1"/>
  <c r="H1218" i="1"/>
  <c r="G1218" i="1"/>
  <c r="H1217" i="1"/>
  <c r="G1217" i="1"/>
  <c r="I1217" i="1" s="1"/>
  <c r="H1216" i="1"/>
  <c r="G1216" i="1"/>
  <c r="I1216" i="1" s="1"/>
  <c r="I1215" i="1"/>
  <c r="H1215" i="1"/>
  <c r="G1215" i="1"/>
  <c r="I1214" i="1"/>
  <c r="H1214" i="1"/>
  <c r="G1214" i="1"/>
  <c r="H1213" i="1"/>
  <c r="G1213" i="1"/>
  <c r="I1213" i="1" s="1"/>
  <c r="H1212" i="1"/>
  <c r="G1212" i="1"/>
  <c r="I1212" i="1" s="1"/>
  <c r="I1211" i="1"/>
  <c r="H1211" i="1"/>
  <c r="G1211" i="1"/>
  <c r="I1210" i="1"/>
  <c r="H1210" i="1"/>
  <c r="G1210" i="1"/>
  <c r="H1209" i="1"/>
  <c r="G1209" i="1"/>
  <c r="I1209" i="1" s="1"/>
  <c r="H1208" i="1"/>
  <c r="G1208" i="1"/>
  <c r="I1208" i="1" s="1"/>
  <c r="I1207" i="1"/>
  <c r="H1207" i="1"/>
  <c r="G1207" i="1"/>
  <c r="I1206" i="1"/>
  <c r="H1206" i="1"/>
  <c r="G1206" i="1"/>
  <c r="H1205" i="1"/>
  <c r="G1205" i="1"/>
  <c r="I1205" i="1" s="1"/>
  <c r="H1204" i="1"/>
  <c r="G1204" i="1"/>
  <c r="I1204" i="1" s="1"/>
  <c r="I1203" i="1"/>
  <c r="H1203" i="1"/>
  <c r="G1203" i="1"/>
  <c r="I1202" i="1"/>
  <c r="H1202" i="1"/>
  <c r="G1202" i="1"/>
  <c r="H1201" i="1"/>
  <c r="G1201" i="1"/>
  <c r="I1201" i="1" s="1"/>
  <c r="H1200" i="1"/>
  <c r="G1200" i="1"/>
  <c r="I1200" i="1" s="1"/>
  <c r="I1199" i="1"/>
  <c r="H1199" i="1"/>
  <c r="G1199" i="1"/>
  <c r="I1198" i="1"/>
  <c r="H1198" i="1"/>
  <c r="G1198" i="1"/>
  <c r="H1197" i="1"/>
  <c r="G1197" i="1"/>
  <c r="I1197" i="1" s="1"/>
  <c r="H1196" i="1"/>
  <c r="G1196" i="1"/>
  <c r="I1196" i="1" s="1"/>
  <c r="I1195" i="1"/>
  <c r="H1195" i="1"/>
  <c r="G1195" i="1"/>
  <c r="I1194" i="1"/>
  <c r="H1194" i="1"/>
  <c r="G1194" i="1"/>
  <c r="H1193" i="1"/>
  <c r="G1193" i="1"/>
  <c r="I1193" i="1" s="1"/>
  <c r="H1192" i="1"/>
  <c r="G1192" i="1"/>
  <c r="I1192" i="1" s="1"/>
  <c r="I1191" i="1"/>
  <c r="H1191" i="1"/>
  <c r="G1191" i="1"/>
  <c r="I1190" i="1"/>
  <c r="H1190" i="1"/>
  <c r="G1190" i="1"/>
  <c r="H1189" i="1"/>
  <c r="G1189" i="1"/>
  <c r="I1189" i="1" s="1"/>
  <c r="H1188" i="1"/>
  <c r="G1188" i="1"/>
  <c r="I1188" i="1" s="1"/>
  <c r="I1187" i="1"/>
  <c r="H1187" i="1"/>
  <c r="G1187" i="1"/>
  <c r="I1186" i="1"/>
  <c r="H1186" i="1"/>
  <c r="G1186" i="1"/>
  <c r="H1185" i="1"/>
  <c r="G1185" i="1"/>
  <c r="I1185" i="1" s="1"/>
  <c r="H1184" i="1"/>
  <c r="G1184" i="1"/>
  <c r="I1184" i="1" s="1"/>
  <c r="I1183" i="1"/>
  <c r="H1183" i="1"/>
  <c r="G1183" i="1"/>
  <c r="I1182" i="1"/>
  <c r="H1182" i="1"/>
  <c r="G1182" i="1"/>
  <c r="H1181" i="1"/>
  <c r="G1181" i="1"/>
  <c r="I1181" i="1" s="1"/>
  <c r="H1180" i="1"/>
  <c r="G1180" i="1"/>
  <c r="I1180" i="1" s="1"/>
  <c r="I1179" i="1"/>
  <c r="H1179" i="1"/>
  <c r="G1179" i="1"/>
  <c r="I1178" i="1"/>
  <c r="H1178" i="1"/>
  <c r="G1178" i="1"/>
  <c r="H1177" i="1"/>
  <c r="G1177" i="1"/>
  <c r="I1177" i="1" s="1"/>
  <c r="H1176" i="1"/>
  <c r="G1176" i="1"/>
  <c r="I1176" i="1" s="1"/>
  <c r="I1175" i="1"/>
  <c r="H1175" i="1"/>
  <c r="G1175" i="1"/>
  <c r="I1174" i="1"/>
  <c r="H1174" i="1"/>
  <c r="G1174" i="1"/>
  <c r="H1173" i="1"/>
  <c r="G1173" i="1"/>
  <c r="I1173" i="1" s="1"/>
  <c r="H1172" i="1"/>
  <c r="G1172" i="1"/>
  <c r="I1172" i="1" s="1"/>
  <c r="I1171" i="1"/>
  <c r="H1171" i="1"/>
  <c r="G1171" i="1"/>
  <c r="I1170" i="1"/>
  <c r="H1170" i="1"/>
  <c r="G1170" i="1"/>
  <c r="H1169" i="1"/>
  <c r="G1169" i="1"/>
  <c r="I1169" i="1" s="1"/>
  <c r="H1168" i="1"/>
  <c r="G1168" i="1"/>
  <c r="I1168" i="1" s="1"/>
  <c r="I1167" i="1"/>
  <c r="H1167" i="1"/>
  <c r="G1167" i="1"/>
  <c r="I1166" i="1"/>
  <c r="H1166" i="1"/>
  <c r="G1166" i="1"/>
  <c r="H1165" i="1"/>
  <c r="G1165" i="1"/>
  <c r="I1165" i="1" s="1"/>
  <c r="H1164" i="1"/>
  <c r="G1164" i="1"/>
  <c r="I1164" i="1" s="1"/>
  <c r="I1163" i="1"/>
  <c r="H1163" i="1"/>
  <c r="G1163" i="1"/>
  <c r="I1162" i="1"/>
  <c r="H1162" i="1"/>
  <c r="G1162" i="1"/>
  <c r="H1161" i="1"/>
  <c r="G1161" i="1"/>
  <c r="I1161" i="1" s="1"/>
  <c r="H1160" i="1"/>
  <c r="G1160" i="1"/>
  <c r="I1160" i="1" s="1"/>
  <c r="I1159" i="1"/>
  <c r="H1159" i="1"/>
  <c r="G1159" i="1"/>
  <c r="I1158" i="1"/>
  <c r="H1158" i="1"/>
  <c r="G1158" i="1"/>
  <c r="H1157" i="1"/>
  <c r="G1157" i="1"/>
  <c r="I1157" i="1" s="1"/>
  <c r="H1156" i="1"/>
  <c r="G1156" i="1"/>
  <c r="I1156" i="1" s="1"/>
  <c r="I1155" i="1"/>
  <c r="H1155" i="1"/>
  <c r="G1155" i="1"/>
  <c r="I1154" i="1"/>
  <c r="H1154" i="1"/>
  <c r="G1154" i="1"/>
  <c r="H1153" i="1"/>
  <c r="G1153" i="1"/>
  <c r="I1153" i="1" s="1"/>
  <c r="H1152" i="1"/>
  <c r="G1152" i="1"/>
  <c r="I1152" i="1" s="1"/>
  <c r="I1151" i="1"/>
  <c r="H1151" i="1"/>
  <c r="G1151" i="1"/>
  <c r="I1150" i="1"/>
  <c r="H1150" i="1"/>
  <c r="G1150" i="1"/>
  <c r="H1149" i="1"/>
  <c r="G1149" i="1"/>
  <c r="I1149" i="1" s="1"/>
  <c r="H1148" i="1"/>
  <c r="G1148" i="1"/>
  <c r="I1148" i="1" s="1"/>
  <c r="I1147" i="1"/>
  <c r="H1147" i="1"/>
  <c r="G1147" i="1"/>
  <c r="I1146" i="1"/>
  <c r="H1146" i="1"/>
  <c r="G1146" i="1"/>
  <c r="H1145" i="1"/>
  <c r="G1145" i="1"/>
  <c r="I1145" i="1" s="1"/>
  <c r="H1144" i="1"/>
  <c r="G1144" i="1"/>
  <c r="I1144" i="1" s="1"/>
  <c r="I1143" i="1"/>
  <c r="H1143" i="1"/>
  <c r="G1143" i="1"/>
  <c r="I1142" i="1"/>
  <c r="H1142" i="1"/>
  <c r="G1142" i="1"/>
  <c r="H1141" i="1"/>
  <c r="G1141" i="1"/>
  <c r="I1141" i="1" s="1"/>
  <c r="H1140" i="1"/>
  <c r="G1140" i="1"/>
  <c r="I1140" i="1" s="1"/>
  <c r="I1139" i="1"/>
  <c r="H1139" i="1"/>
  <c r="G1139" i="1"/>
  <c r="I1138" i="1"/>
  <c r="H1138" i="1"/>
  <c r="G1138" i="1"/>
  <c r="H1137" i="1"/>
  <c r="G1137" i="1"/>
  <c r="I1137" i="1" s="1"/>
  <c r="H1136" i="1"/>
  <c r="G1136" i="1"/>
  <c r="I1136" i="1" s="1"/>
  <c r="I1135" i="1"/>
  <c r="H1135" i="1"/>
  <c r="G1135" i="1"/>
  <c r="I1134" i="1"/>
  <c r="H1134" i="1"/>
  <c r="G1134" i="1"/>
  <c r="H1133" i="1"/>
  <c r="G1133" i="1"/>
  <c r="I1133" i="1" s="1"/>
  <c r="H1132" i="1"/>
  <c r="G1132" i="1"/>
  <c r="I1132" i="1" s="1"/>
  <c r="I1131" i="1"/>
  <c r="H1131" i="1"/>
  <c r="G1131" i="1"/>
  <c r="I1130" i="1"/>
  <c r="H1130" i="1"/>
  <c r="G1130" i="1"/>
  <c r="H1129" i="1"/>
  <c r="G1129" i="1"/>
  <c r="I1129" i="1" s="1"/>
  <c r="H1128" i="1"/>
  <c r="G1128" i="1"/>
  <c r="I1128" i="1" s="1"/>
  <c r="I1127" i="1"/>
  <c r="H1127" i="1"/>
  <c r="G1127" i="1"/>
  <c r="I1126" i="1"/>
  <c r="H1126" i="1"/>
  <c r="G1126" i="1"/>
  <c r="H1125" i="1"/>
  <c r="G1125" i="1"/>
  <c r="I1125" i="1" s="1"/>
  <c r="H1124" i="1"/>
  <c r="G1124" i="1"/>
  <c r="I1124" i="1" s="1"/>
  <c r="I1123" i="1"/>
  <c r="H1123" i="1"/>
  <c r="G1123" i="1"/>
  <c r="I1122" i="1"/>
  <c r="H1122" i="1"/>
  <c r="G1122" i="1"/>
  <c r="H1121" i="1"/>
  <c r="G1121" i="1"/>
  <c r="I1121" i="1" s="1"/>
  <c r="H1120" i="1"/>
  <c r="G1120" i="1"/>
  <c r="I1120" i="1" s="1"/>
  <c r="I1119" i="1"/>
  <c r="H1119" i="1"/>
  <c r="G1119" i="1"/>
  <c r="I1118" i="1"/>
  <c r="H1118" i="1"/>
  <c r="G1118" i="1"/>
  <c r="H1117" i="1"/>
  <c r="G1117" i="1"/>
  <c r="I1117" i="1" s="1"/>
  <c r="H1116" i="1"/>
  <c r="G1116" i="1"/>
  <c r="I1116" i="1" s="1"/>
  <c r="I1115" i="1"/>
  <c r="H1115" i="1"/>
  <c r="G1115" i="1"/>
  <c r="I1114" i="1"/>
  <c r="H1114" i="1"/>
  <c r="G1114" i="1"/>
  <c r="H1113" i="1"/>
  <c r="G1113" i="1"/>
  <c r="I1113" i="1" s="1"/>
  <c r="H1112" i="1"/>
  <c r="G1112" i="1"/>
  <c r="I1112" i="1" s="1"/>
  <c r="I1111" i="1"/>
  <c r="H1111" i="1"/>
  <c r="G1111" i="1"/>
  <c r="I1110" i="1"/>
  <c r="H1110" i="1"/>
  <c r="G1110" i="1"/>
  <c r="H1109" i="1"/>
  <c r="G1109" i="1"/>
  <c r="I1109" i="1" s="1"/>
  <c r="H1108" i="1"/>
  <c r="G1108" i="1"/>
  <c r="I1108" i="1" s="1"/>
  <c r="I1107" i="1"/>
  <c r="H1107" i="1"/>
  <c r="G1107" i="1"/>
  <c r="I1106" i="1"/>
  <c r="H1106" i="1"/>
  <c r="G1106" i="1"/>
  <c r="H1105" i="1"/>
  <c r="G1105" i="1"/>
  <c r="I1105" i="1" s="1"/>
  <c r="H1104" i="1"/>
  <c r="G1104" i="1"/>
  <c r="I1104" i="1" s="1"/>
  <c r="I1103" i="1"/>
  <c r="H1103" i="1"/>
  <c r="G1103" i="1"/>
  <c r="I1102" i="1"/>
  <c r="H1102" i="1"/>
  <c r="G1102" i="1"/>
  <c r="H1101" i="1"/>
  <c r="G1101" i="1"/>
  <c r="I1101" i="1" s="1"/>
  <c r="H1100" i="1"/>
  <c r="G1100" i="1"/>
  <c r="I1100" i="1" s="1"/>
  <c r="I1099" i="1"/>
  <c r="H1099" i="1"/>
  <c r="G1099" i="1"/>
  <c r="I1098" i="1"/>
  <c r="H1098" i="1"/>
  <c r="G1098" i="1"/>
  <c r="H1097" i="1"/>
  <c r="G1097" i="1"/>
  <c r="I1097" i="1" s="1"/>
  <c r="H1096" i="1"/>
  <c r="G1096" i="1"/>
  <c r="I1096" i="1" s="1"/>
  <c r="I1095" i="1"/>
  <c r="H1095" i="1"/>
  <c r="G1095" i="1"/>
  <c r="I1094" i="1"/>
  <c r="H1094" i="1"/>
  <c r="G1094" i="1"/>
  <c r="H1093" i="1"/>
  <c r="G1093" i="1"/>
  <c r="I1093" i="1" s="1"/>
  <c r="H1092" i="1"/>
  <c r="G1092" i="1"/>
  <c r="I1092" i="1" s="1"/>
  <c r="I1091" i="1"/>
  <c r="H1091" i="1"/>
  <c r="G1091" i="1"/>
  <c r="I1090" i="1"/>
  <c r="H1090" i="1"/>
  <c r="G1090" i="1"/>
  <c r="H1089" i="1"/>
  <c r="G1089" i="1"/>
  <c r="I1089" i="1" s="1"/>
  <c r="H1088" i="1"/>
  <c r="G1088" i="1"/>
  <c r="I1088" i="1" s="1"/>
  <c r="I1087" i="1"/>
  <c r="H1087" i="1"/>
  <c r="G1087" i="1"/>
  <c r="I1086" i="1"/>
  <c r="H1086" i="1"/>
  <c r="G1086" i="1"/>
  <c r="H1085" i="1"/>
  <c r="G1085" i="1"/>
  <c r="I1085" i="1" s="1"/>
  <c r="H1084" i="1"/>
  <c r="G1084" i="1"/>
  <c r="I1084" i="1" s="1"/>
  <c r="I1083" i="1"/>
  <c r="H1083" i="1"/>
  <c r="G1083" i="1"/>
  <c r="I1082" i="1"/>
  <c r="H1082" i="1"/>
  <c r="G1082" i="1"/>
  <c r="H1081" i="1"/>
  <c r="G1081" i="1"/>
  <c r="I1081" i="1" s="1"/>
  <c r="H1080" i="1"/>
  <c r="G1080" i="1"/>
  <c r="I1080" i="1" s="1"/>
  <c r="I1079" i="1"/>
  <c r="H1079" i="1"/>
  <c r="G1079" i="1"/>
  <c r="I1078" i="1"/>
  <c r="H1078" i="1"/>
  <c r="G1078" i="1"/>
  <c r="H1077" i="1"/>
  <c r="G1077" i="1"/>
  <c r="I1077" i="1" s="1"/>
  <c r="H1076" i="1"/>
  <c r="G1076" i="1"/>
  <c r="I1076" i="1" s="1"/>
  <c r="I1075" i="1"/>
  <c r="H1075" i="1"/>
  <c r="G1075" i="1"/>
  <c r="I1074" i="1"/>
  <c r="H1074" i="1"/>
  <c r="G1074" i="1"/>
  <c r="H1073" i="1"/>
  <c r="G1073" i="1"/>
  <c r="I1073" i="1" s="1"/>
  <c r="H1072" i="1"/>
  <c r="G1072" i="1"/>
  <c r="I1072" i="1" s="1"/>
  <c r="I1071" i="1"/>
  <c r="H1071" i="1"/>
  <c r="G1071" i="1"/>
  <c r="I1070" i="1"/>
  <c r="H1070" i="1"/>
  <c r="G1070" i="1"/>
  <c r="H1069" i="1"/>
  <c r="G1069" i="1"/>
  <c r="I1069" i="1" s="1"/>
  <c r="H1068" i="1"/>
  <c r="G1068" i="1"/>
  <c r="I1068" i="1" s="1"/>
  <c r="I1067" i="1"/>
  <c r="H1067" i="1"/>
  <c r="G1067" i="1"/>
  <c r="I1066" i="1"/>
  <c r="H1066" i="1"/>
  <c r="G1066" i="1"/>
  <c r="H1065" i="1"/>
  <c r="G1065" i="1"/>
  <c r="I1065" i="1" s="1"/>
  <c r="H1064" i="1"/>
  <c r="G1064" i="1"/>
  <c r="I1064" i="1" s="1"/>
  <c r="I1063" i="1"/>
  <c r="H1063" i="1"/>
  <c r="G1063" i="1"/>
  <c r="I1062" i="1"/>
  <c r="H1062" i="1"/>
  <c r="G1062" i="1"/>
  <c r="H1061" i="1"/>
  <c r="G1061" i="1"/>
  <c r="I1061" i="1" s="1"/>
  <c r="H1060" i="1"/>
  <c r="G1060" i="1"/>
  <c r="I1060" i="1" s="1"/>
  <c r="I1059" i="1"/>
  <c r="H1059" i="1"/>
  <c r="G1059" i="1"/>
  <c r="I1058" i="1"/>
  <c r="H1058" i="1"/>
  <c r="G1058" i="1"/>
  <c r="H1057" i="1"/>
  <c r="G1057" i="1"/>
  <c r="I1057" i="1" s="1"/>
  <c r="H1056" i="1"/>
  <c r="G1056" i="1"/>
  <c r="I1056" i="1" s="1"/>
  <c r="I1055" i="1"/>
  <c r="H1055" i="1"/>
  <c r="G1055" i="1"/>
  <c r="I1054" i="1"/>
  <c r="H1054" i="1"/>
  <c r="G1054" i="1"/>
  <c r="H1053" i="1"/>
  <c r="G1053" i="1"/>
  <c r="I1053" i="1" s="1"/>
  <c r="H1052" i="1"/>
  <c r="G1052" i="1"/>
  <c r="I1052" i="1" s="1"/>
  <c r="I1051" i="1"/>
  <c r="H1051" i="1"/>
  <c r="G1051" i="1"/>
  <c r="I1050" i="1"/>
  <c r="H1050" i="1"/>
  <c r="G1050" i="1"/>
  <c r="H1049" i="1"/>
  <c r="G1049" i="1"/>
  <c r="I1049" i="1" s="1"/>
  <c r="H1048" i="1"/>
  <c r="G1048" i="1"/>
  <c r="I1048" i="1" s="1"/>
  <c r="I1047" i="1"/>
  <c r="H1047" i="1"/>
  <c r="G1047" i="1"/>
  <c r="I1046" i="1"/>
  <c r="H1046" i="1"/>
  <c r="G1046" i="1"/>
  <c r="H1045" i="1"/>
  <c r="G1045" i="1"/>
  <c r="I1045" i="1" s="1"/>
  <c r="H1044" i="1"/>
  <c r="G1044" i="1"/>
  <c r="I1044" i="1" s="1"/>
  <c r="I1043" i="1"/>
  <c r="H1043" i="1"/>
  <c r="G1043" i="1"/>
  <c r="I1042" i="1"/>
  <c r="H1042" i="1"/>
  <c r="G1042" i="1"/>
  <c r="H1041" i="1"/>
  <c r="G1041" i="1"/>
  <c r="I1041" i="1" s="1"/>
  <c r="H1040" i="1"/>
  <c r="G1040" i="1"/>
  <c r="I1040" i="1" s="1"/>
  <c r="I1039" i="1"/>
  <c r="H1039" i="1"/>
  <c r="G1039" i="1"/>
  <c r="I1038" i="1"/>
  <c r="H1038" i="1"/>
  <c r="G1038" i="1"/>
  <c r="H1037" i="1"/>
  <c r="G1037" i="1"/>
  <c r="I1037" i="1" s="1"/>
  <c r="H1036" i="1"/>
  <c r="G1036" i="1"/>
  <c r="I1036" i="1" s="1"/>
  <c r="H1035" i="1"/>
  <c r="G1035" i="1"/>
  <c r="I1035" i="1" s="1"/>
  <c r="I1034" i="1"/>
  <c r="H1034" i="1"/>
  <c r="G1034" i="1"/>
  <c r="H1033" i="1"/>
  <c r="I1033" i="1" s="1"/>
  <c r="G1033" i="1"/>
  <c r="H1032" i="1"/>
  <c r="G1032" i="1"/>
  <c r="I1031" i="1"/>
  <c r="H1031" i="1"/>
  <c r="G1031" i="1"/>
  <c r="H1030" i="1"/>
  <c r="I1030" i="1" s="1"/>
  <c r="G1030" i="1"/>
  <c r="H1029" i="1"/>
  <c r="G1029" i="1"/>
  <c r="I1029" i="1" s="1"/>
  <c r="H1028" i="1"/>
  <c r="G1028" i="1"/>
  <c r="I1028" i="1" s="1"/>
  <c r="I1027" i="1"/>
  <c r="H1027" i="1"/>
  <c r="G1027" i="1"/>
  <c r="I1026" i="1"/>
  <c r="H1026" i="1"/>
  <c r="G1026" i="1"/>
  <c r="H1025" i="1"/>
  <c r="G1025" i="1"/>
  <c r="I1025" i="1" s="1"/>
  <c r="H1024" i="1"/>
  <c r="G1024" i="1"/>
  <c r="I1023" i="1"/>
  <c r="H1023" i="1"/>
  <c r="G1023" i="1"/>
  <c r="H1022" i="1"/>
  <c r="I1022" i="1" s="1"/>
  <c r="G1022" i="1"/>
  <c r="H1021" i="1"/>
  <c r="G1021" i="1"/>
  <c r="I1021" i="1" s="1"/>
  <c r="H1020" i="1"/>
  <c r="G1020" i="1"/>
  <c r="I1020" i="1" s="1"/>
  <c r="H1019" i="1"/>
  <c r="G1019" i="1"/>
  <c r="I1019" i="1" s="1"/>
  <c r="I1018" i="1"/>
  <c r="H1018" i="1"/>
  <c r="G1018" i="1"/>
  <c r="H1017" i="1"/>
  <c r="I1017" i="1" s="1"/>
  <c r="G1017" i="1"/>
  <c r="H1016" i="1"/>
  <c r="G1016" i="1"/>
  <c r="I1015" i="1"/>
  <c r="H1015" i="1"/>
  <c r="G1015" i="1"/>
  <c r="H1014" i="1"/>
  <c r="I1014" i="1" s="1"/>
  <c r="G1014" i="1"/>
  <c r="I1013" i="1"/>
  <c r="H1013" i="1"/>
  <c r="G1013" i="1"/>
  <c r="H1012" i="1"/>
  <c r="G1012" i="1"/>
  <c r="I1012" i="1" s="1"/>
  <c r="I1011" i="1"/>
  <c r="H1011" i="1"/>
  <c r="G1011" i="1"/>
  <c r="I1010" i="1"/>
  <c r="H1010" i="1"/>
  <c r="G1010" i="1"/>
  <c r="H1009" i="1"/>
  <c r="G1009" i="1"/>
  <c r="I1009" i="1" s="1"/>
  <c r="H1008" i="1"/>
  <c r="G1008" i="1"/>
  <c r="I1007" i="1"/>
  <c r="H1007" i="1"/>
  <c r="G1007" i="1"/>
  <c r="H1006" i="1"/>
  <c r="I1006" i="1" s="1"/>
  <c r="G1006" i="1"/>
  <c r="I1005" i="1"/>
  <c r="H1005" i="1"/>
  <c r="G1005" i="1"/>
  <c r="H1004" i="1"/>
  <c r="G1004" i="1"/>
  <c r="I1004" i="1" s="1"/>
  <c r="H1003" i="1"/>
  <c r="G1003" i="1"/>
  <c r="I1003" i="1" s="1"/>
  <c r="I1002" i="1"/>
  <c r="H1002" i="1"/>
  <c r="G1002" i="1"/>
  <c r="H1001" i="1"/>
  <c r="I1001" i="1" s="1"/>
  <c r="G1001" i="1"/>
  <c r="H1000" i="1"/>
  <c r="G1000" i="1"/>
  <c r="H999" i="1"/>
  <c r="G999" i="1"/>
  <c r="I999" i="1" s="1"/>
  <c r="H998" i="1"/>
  <c r="I998" i="1" s="1"/>
  <c r="G998" i="1"/>
  <c r="I997" i="1"/>
  <c r="H997" i="1"/>
  <c r="G997" i="1"/>
  <c r="H996" i="1"/>
  <c r="G996" i="1"/>
  <c r="I996" i="1" s="1"/>
  <c r="I995" i="1"/>
  <c r="H995" i="1"/>
  <c r="G995" i="1"/>
  <c r="I994" i="1"/>
  <c r="H994" i="1"/>
  <c r="G994" i="1"/>
  <c r="H993" i="1"/>
  <c r="G993" i="1"/>
  <c r="I993" i="1" s="1"/>
  <c r="H992" i="1"/>
  <c r="G992" i="1"/>
  <c r="H991" i="1"/>
  <c r="G991" i="1"/>
  <c r="I991" i="1" s="1"/>
  <c r="H990" i="1"/>
  <c r="I990" i="1" s="1"/>
  <c r="G990" i="1"/>
  <c r="I989" i="1"/>
  <c r="H989" i="1"/>
  <c r="G989" i="1"/>
  <c r="H988" i="1"/>
  <c r="G988" i="1"/>
  <c r="I988" i="1" s="1"/>
  <c r="H987" i="1"/>
  <c r="G987" i="1"/>
  <c r="H986" i="1"/>
  <c r="G986" i="1"/>
  <c r="I986" i="1" s="1"/>
  <c r="H985" i="1"/>
  <c r="I985" i="1" s="1"/>
  <c r="G985" i="1"/>
  <c r="I984" i="1"/>
  <c r="H984" i="1"/>
  <c r="G984" i="1"/>
  <c r="H983" i="1"/>
  <c r="G983" i="1"/>
  <c r="I983" i="1" s="1"/>
  <c r="I982" i="1"/>
  <c r="H982" i="1"/>
  <c r="G982" i="1"/>
  <c r="H981" i="1"/>
  <c r="I981" i="1" s="1"/>
  <c r="G981" i="1"/>
  <c r="H980" i="1"/>
  <c r="G980" i="1"/>
  <c r="I980" i="1" s="1"/>
  <c r="H979" i="1"/>
  <c r="G979" i="1"/>
  <c r="H978" i="1"/>
  <c r="G978" i="1"/>
  <c r="I978" i="1" s="1"/>
  <c r="H977" i="1"/>
  <c r="I977" i="1" s="1"/>
  <c r="G977" i="1"/>
  <c r="I976" i="1"/>
  <c r="H976" i="1"/>
  <c r="G976" i="1"/>
  <c r="H975" i="1"/>
  <c r="G975" i="1"/>
  <c r="I975" i="1" s="1"/>
  <c r="I974" i="1"/>
  <c r="H974" i="1"/>
  <c r="G974" i="1"/>
  <c r="H973" i="1"/>
  <c r="I973" i="1" s="1"/>
  <c r="G973" i="1"/>
  <c r="H972" i="1"/>
  <c r="G972" i="1"/>
  <c r="I972" i="1" s="1"/>
  <c r="H971" i="1"/>
  <c r="G971" i="1"/>
  <c r="H970" i="1"/>
  <c r="G970" i="1"/>
  <c r="I970" i="1" s="1"/>
  <c r="H969" i="1"/>
  <c r="I969" i="1" s="1"/>
  <c r="G969" i="1"/>
  <c r="I968" i="1"/>
  <c r="H968" i="1"/>
  <c r="G968" i="1"/>
  <c r="H967" i="1"/>
  <c r="G967" i="1"/>
  <c r="I967" i="1" s="1"/>
  <c r="I966" i="1"/>
  <c r="H966" i="1"/>
  <c r="G966" i="1"/>
  <c r="H965" i="1"/>
  <c r="I965" i="1" s="1"/>
  <c r="G965" i="1"/>
  <c r="H964" i="1"/>
  <c r="G964" i="1"/>
  <c r="I964" i="1" s="1"/>
  <c r="H963" i="1"/>
  <c r="G963" i="1"/>
  <c r="H962" i="1"/>
  <c r="G962" i="1"/>
  <c r="I962" i="1" s="1"/>
  <c r="H961" i="1"/>
  <c r="I961" i="1" s="1"/>
  <c r="G961" i="1"/>
  <c r="I960" i="1"/>
  <c r="H960" i="1"/>
  <c r="G960" i="1"/>
  <c r="H959" i="1"/>
  <c r="G959" i="1"/>
  <c r="I959" i="1" s="1"/>
  <c r="I958" i="1"/>
  <c r="H958" i="1"/>
  <c r="G958" i="1"/>
  <c r="H957" i="1"/>
  <c r="I957" i="1" s="1"/>
  <c r="G957" i="1"/>
  <c r="H956" i="1"/>
  <c r="G956" i="1"/>
  <c r="I956" i="1" s="1"/>
  <c r="H955" i="1"/>
  <c r="G955" i="1"/>
  <c r="H954" i="1"/>
  <c r="G954" i="1"/>
  <c r="I954" i="1" s="1"/>
  <c r="H953" i="1"/>
  <c r="I953" i="1" s="1"/>
  <c r="G953" i="1"/>
  <c r="I952" i="1"/>
  <c r="H952" i="1"/>
  <c r="G952" i="1"/>
  <c r="H951" i="1"/>
  <c r="G951" i="1"/>
  <c r="I951" i="1" s="1"/>
  <c r="I950" i="1"/>
  <c r="H950" i="1"/>
  <c r="G950" i="1"/>
  <c r="H949" i="1"/>
  <c r="I949" i="1" s="1"/>
  <c r="G949" i="1"/>
  <c r="H948" i="1"/>
  <c r="G948" i="1"/>
  <c r="I948" i="1" s="1"/>
  <c r="H947" i="1"/>
  <c r="G947" i="1"/>
  <c r="H946" i="1"/>
  <c r="G946" i="1"/>
  <c r="I946" i="1" s="1"/>
  <c r="H945" i="1"/>
  <c r="I945" i="1" s="1"/>
  <c r="G945" i="1"/>
  <c r="I944" i="1"/>
  <c r="H944" i="1"/>
  <c r="G944" i="1"/>
  <c r="H943" i="1"/>
  <c r="G943" i="1"/>
  <c r="I943" i="1" s="1"/>
  <c r="I942" i="1"/>
  <c r="H942" i="1"/>
  <c r="G942" i="1"/>
  <c r="H941" i="1"/>
  <c r="I941" i="1" s="1"/>
  <c r="G941" i="1"/>
  <c r="H940" i="1"/>
  <c r="G940" i="1"/>
  <c r="I940" i="1" s="1"/>
  <c r="H939" i="1"/>
  <c r="G939" i="1"/>
  <c r="H938" i="1"/>
  <c r="G938" i="1"/>
  <c r="I938" i="1" s="1"/>
  <c r="H937" i="1"/>
  <c r="I937" i="1" s="1"/>
  <c r="G937" i="1"/>
  <c r="I936" i="1"/>
  <c r="H936" i="1"/>
  <c r="G936" i="1"/>
  <c r="H935" i="1"/>
  <c r="G935" i="1"/>
  <c r="I935" i="1" s="1"/>
  <c r="I934" i="1"/>
  <c r="H934" i="1"/>
  <c r="G934" i="1"/>
  <c r="H933" i="1"/>
  <c r="I933" i="1" s="1"/>
  <c r="G933" i="1"/>
  <c r="H932" i="1"/>
  <c r="G932" i="1"/>
  <c r="I932" i="1" s="1"/>
  <c r="H931" i="1"/>
  <c r="G931" i="1"/>
  <c r="H930" i="1"/>
  <c r="G930" i="1"/>
  <c r="I930" i="1" s="1"/>
  <c r="H929" i="1"/>
  <c r="I929" i="1" s="1"/>
  <c r="G929" i="1"/>
  <c r="I928" i="1"/>
  <c r="H928" i="1"/>
  <c r="G928" i="1"/>
  <c r="H927" i="1"/>
  <c r="G927" i="1"/>
  <c r="I927" i="1" s="1"/>
  <c r="I926" i="1"/>
  <c r="H926" i="1"/>
  <c r="G926" i="1"/>
  <c r="H925" i="1"/>
  <c r="I925" i="1" s="1"/>
  <c r="G925" i="1"/>
  <c r="H924" i="1"/>
  <c r="G924" i="1"/>
  <c r="I924" i="1" s="1"/>
  <c r="H923" i="1"/>
  <c r="G923" i="1"/>
  <c r="H922" i="1"/>
  <c r="G922" i="1"/>
  <c r="I922" i="1" s="1"/>
  <c r="H921" i="1"/>
  <c r="I921" i="1" s="1"/>
  <c r="G921" i="1"/>
  <c r="I920" i="1"/>
  <c r="H920" i="1"/>
  <c r="G920" i="1"/>
  <c r="H919" i="1"/>
  <c r="G919" i="1"/>
  <c r="I919" i="1" s="1"/>
  <c r="I918" i="1"/>
  <c r="H918" i="1"/>
  <c r="G918" i="1"/>
  <c r="H917" i="1"/>
  <c r="I917" i="1" s="1"/>
  <c r="G917" i="1"/>
  <c r="H916" i="1"/>
  <c r="G916" i="1"/>
  <c r="I916" i="1" s="1"/>
  <c r="H915" i="1"/>
  <c r="G915" i="1"/>
  <c r="H914" i="1"/>
  <c r="G914" i="1"/>
  <c r="I914" i="1" s="1"/>
  <c r="H913" i="1"/>
  <c r="I913" i="1" s="1"/>
  <c r="G913" i="1"/>
  <c r="I912" i="1"/>
  <c r="H912" i="1"/>
  <c r="G912" i="1"/>
  <c r="H911" i="1"/>
  <c r="G911" i="1"/>
  <c r="I911" i="1" s="1"/>
  <c r="I910" i="1"/>
  <c r="H910" i="1"/>
  <c r="G910" i="1"/>
  <c r="H909" i="1"/>
  <c r="I909" i="1" s="1"/>
  <c r="G909" i="1"/>
  <c r="H908" i="1"/>
  <c r="G908" i="1"/>
  <c r="I908" i="1" s="1"/>
  <c r="H907" i="1"/>
  <c r="G907" i="1"/>
  <c r="H906" i="1"/>
  <c r="G906" i="1"/>
  <c r="I906" i="1" s="1"/>
  <c r="H905" i="1"/>
  <c r="I905" i="1" s="1"/>
  <c r="G905" i="1"/>
  <c r="I904" i="1"/>
  <c r="H904" i="1"/>
  <c r="G904" i="1"/>
  <c r="H903" i="1"/>
  <c r="G903" i="1"/>
  <c r="I903" i="1" s="1"/>
  <c r="I902" i="1"/>
  <c r="H902" i="1"/>
  <c r="G902" i="1"/>
  <c r="H901" i="1"/>
  <c r="I901" i="1" s="1"/>
  <c r="G901" i="1"/>
  <c r="H900" i="1"/>
  <c r="G900" i="1"/>
  <c r="I900" i="1" s="1"/>
  <c r="H899" i="1"/>
  <c r="G899" i="1"/>
  <c r="H898" i="1"/>
  <c r="G898" i="1"/>
  <c r="I898" i="1" s="1"/>
  <c r="H897" i="1"/>
  <c r="I897" i="1" s="1"/>
  <c r="G897" i="1"/>
  <c r="I896" i="1"/>
  <c r="H896" i="1"/>
  <c r="G896" i="1"/>
  <c r="H895" i="1"/>
  <c r="G895" i="1"/>
  <c r="I895" i="1" s="1"/>
  <c r="I894" i="1"/>
  <c r="H894" i="1"/>
  <c r="G894" i="1"/>
  <c r="H893" i="1"/>
  <c r="I893" i="1" s="1"/>
  <c r="G893" i="1"/>
  <c r="H892" i="1"/>
  <c r="G892" i="1"/>
  <c r="I892" i="1" s="1"/>
  <c r="H891" i="1"/>
  <c r="G891" i="1"/>
  <c r="H890" i="1"/>
  <c r="G890" i="1"/>
  <c r="I890" i="1" s="1"/>
  <c r="H889" i="1"/>
  <c r="I889" i="1" s="1"/>
  <c r="G889" i="1"/>
  <c r="I888" i="1"/>
  <c r="H888" i="1"/>
  <c r="G888" i="1"/>
  <c r="H887" i="1"/>
  <c r="G887" i="1"/>
  <c r="I887" i="1" s="1"/>
  <c r="I886" i="1"/>
  <c r="H886" i="1"/>
  <c r="G886" i="1"/>
  <c r="H885" i="1"/>
  <c r="I885" i="1" s="1"/>
  <c r="G885" i="1"/>
  <c r="H884" i="1"/>
  <c r="G884" i="1"/>
  <c r="I884" i="1" s="1"/>
  <c r="H883" i="1"/>
  <c r="G883" i="1"/>
  <c r="H882" i="1"/>
  <c r="G882" i="1"/>
  <c r="I882" i="1" s="1"/>
  <c r="H881" i="1"/>
  <c r="I881" i="1" s="1"/>
  <c r="G881" i="1"/>
  <c r="I880" i="1"/>
  <c r="H880" i="1"/>
  <c r="G880" i="1"/>
  <c r="H879" i="1"/>
  <c r="G879" i="1"/>
  <c r="I879" i="1" s="1"/>
  <c r="I878" i="1"/>
  <c r="H878" i="1"/>
  <c r="G878" i="1"/>
  <c r="H877" i="1"/>
  <c r="I877" i="1" s="1"/>
  <c r="G877" i="1"/>
  <c r="H876" i="1"/>
  <c r="G876" i="1"/>
  <c r="I876" i="1" s="1"/>
  <c r="H875" i="1"/>
  <c r="G875" i="1"/>
  <c r="H874" i="1"/>
  <c r="G874" i="1"/>
  <c r="I874" i="1" s="1"/>
  <c r="H873" i="1"/>
  <c r="I873" i="1" s="1"/>
  <c r="G873" i="1"/>
  <c r="I872" i="1"/>
  <c r="H872" i="1"/>
  <c r="G872" i="1"/>
  <c r="H871" i="1"/>
  <c r="G871" i="1"/>
  <c r="I871" i="1" s="1"/>
  <c r="I870" i="1"/>
  <c r="H870" i="1"/>
  <c r="G870" i="1"/>
  <c r="H869" i="1"/>
  <c r="I869" i="1" s="1"/>
  <c r="G869" i="1"/>
  <c r="H868" i="1"/>
  <c r="G868" i="1"/>
  <c r="I868" i="1" s="1"/>
  <c r="H867" i="1"/>
  <c r="G867" i="1"/>
  <c r="H866" i="1"/>
  <c r="G866" i="1"/>
  <c r="I866" i="1" s="1"/>
  <c r="H865" i="1"/>
  <c r="I865" i="1" s="1"/>
  <c r="G865" i="1"/>
  <c r="I864" i="1"/>
  <c r="H864" i="1"/>
  <c r="G864" i="1"/>
  <c r="H863" i="1"/>
  <c r="G863" i="1"/>
  <c r="I863" i="1" s="1"/>
  <c r="I862" i="1"/>
  <c r="H862" i="1"/>
  <c r="G862" i="1"/>
  <c r="H861" i="1"/>
  <c r="I861" i="1" s="1"/>
  <c r="G861" i="1"/>
  <c r="H860" i="1"/>
  <c r="G860" i="1"/>
  <c r="I860" i="1" s="1"/>
  <c r="H859" i="1"/>
  <c r="G859" i="1"/>
  <c r="H858" i="1"/>
  <c r="G858" i="1"/>
  <c r="I858" i="1" s="1"/>
  <c r="H857" i="1"/>
  <c r="I857" i="1" s="1"/>
  <c r="G857" i="1"/>
  <c r="I856" i="1"/>
  <c r="H856" i="1"/>
  <c r="G856" i="1"/>
  <c r="H855" i="1"/>
  <c r="G855" i="1"/>
  <c r="I855" i="1" s="1"/>
  <c r="I854" i="1"/>
  <c r="H854" i="1"/>
  <c r="G854" i="1"/>
  <c r="H853" i="1"/>
  <c r="I853" i="1" s="1"/>
  <c r="G853" i="1"/>
  <c r="H852" i="1"/>
  <c r="G852" i="1"/>
  <c r="I852" i="1" s="1"/>
  <c r="H851" i="1"/>
  <c r="G851" i="1"/>
  <c r="H850" i="1"/>
  <c r="G850" i="1"/>
  <c r="I850" i="1" s="1"/>
  <c r="H849" i="1"/>
  <c r="I849" i="1" s="1"/>
  <c r="G849" i="1"/>
  <c r="I848" i="1"/>
  <c r="H848" i="1"/>
  <c r="G848" i="1"/>
  <c r="H847" i="1"/>
  <c r="G847" i="1"/>
  <c r="I847" i="1" s="1"/>
  <c r="I846" i="1"/>
  <c r="H846" i="1"/>
  <c r="G846" i="1"/>
  <c r="H845" i="1"/>
  <c r="I845" i="1" s="1"/>
  <c r="G845" i="1"/>
  <c r="H844" i="1"/>
  <c r="G844" i="1"/>
  <c r="I844" i="1" s="1"/>
  <c r="H843" i="1"/>
  <c r="G843" i="1"/>
  <c r="H842" i="1"/>
  <c r="G842" i="1"/>
  <c r="I842" i="1" s="1"/>
  <c r="H841" i="1"/>
  <c r="I841" i="1" s="1"/>
  <c r="G841" i="1"/>
  <c r="I840" i="1"/>
  <c r="H840" i="1"/>
  <c r="G840" i="1"/>
  <c r="H839" i="1"/>
  <c r="G839" i="1"/>
  <c r="I839" i="1" s="1"/>
  <c r="I838" i="1"/>
  <c r="H838" i="1"/>
  <c r="G838" i="1"/>
  <c r="H837" i="1"/>
  <c r="G837" i="1"/>
  <c r="I837" i="1" s="1"/>
  <c r="H836" i="1"/>
  <c r="G836" i="1"/>
  <c r="I836" i="1" s="1"/>
  <c r="H835" i="1"/>
  <c r="G835" i="1"/>
  <c r="H834" i="1"/>
  <c r="G834" i="1"/>
  <c r="I834" i="1" s="1"/>
  <c r="H833" i="1"/>
  <c r="I833" i="1" s="1"/>
  <c r="G833" i="1"/>
  <c r="I832" i="1"/>
  <c r="H832" i="1"/>
  <c r="G832" i="1"/>
  <c r="H831" i="1"/>
  <c r="G831" i="1"/>
  <c r="I831" i="1" s="1"/>
  <c r="I830" i="1"/>
  <c r="H830" i="1"/>
  <c r="G830" i="1"/>
  <c r="H829" i="1"/>
  <c r="I829" i="1" s="1"/>
  <c r="G829" i="1"/>
  <c r="H828" i="1"/>
  <c r="G828" i="1"/>
  <c r="I828" i="1" s="1"/>
  <c r="H827" i="1"/>
  <c r="G827" i="1"/>
  <c r="H826" i="1"/>
  <c r="G826" i="1"/>
  <c r="I826" i="1" s="1"/>
  <c r="H825" i="1"/>
  <c r="I825" i="1" s="1"/>
  <c r="G825" i="1"/>
  <c r="I824" i="1"/>
  <c r="H824" i="1"/>
  <c r="G824" i="1"/>
  <c r="H823" i="1"/>
  <c r="G823" i="1"/>
  <c r="I823" i="1" s="1"/>
  <c r="I822" i="1"/>
  <c r="H822" i="1"/>
  <c r="G822" i="1"/>
  <c r="H821" i="1"/>
  <c r="I821" i="1" s="1"/>
  <c r="G821" i="1"/>
  <c r="H820" i="1"/>
  <c r="G820" i="1"/>
  <c r="I820" i="1" s="1"/>
  <c r="H819" i="1"/>
  <c r="G819" i="1"/>
  <c r="H818" i="1"/>
  <c r="G818" i="1"/>
  <c r="I818" i="1" s="1"/>
  <c r="H817" i="1"/>
  <c r="I817" i="1" s="1"/>
  <c r="G817" i="1"/>
  <c r="I816" i="1"/>
  <c r="H816" i="1"/>
  <c r="G816" i="1"/>
  <c r="H815" i="1"/>
  <c r="G815" i="1"/>
  <c r="I815" i="1" s="1"/>
  <c r="I814" i="1"/>
  <c r="H814" i="1"/>
  <c r="G814" i="1"/>
  <c r="H813" i="1"/>
  <c r="I813" i="1" s="1"/>
  <c r="G813" i="1"/>
  <c r="H812" i="1"/>
  <c r="G812" i="1"/>
  <c r="I812" i="1" s="1"/>
  <c r="H811" i="1"/>
  <c r="G811" i="1"/>
  <c r="H810" i="1"/>
  <c r="G810" i="1"/>
  <c r="I810" i="1" s="1"/>
  <c r="H809" i="1"/>
  <c r="I809" i="1" s="1"/>
  <c r="G809" i="1"/>
  <c r="I808" i="1"/>
  <c r="H808" i="1"/>
  <c r="G808" i="1"/>
  <c r="H807" i="1"/>
  <c r="G807" i="1"/>
  <c r="I807" i="1" s="1"/>
  <c r="I806" i="1"/>
  <c r="H806" i="1"/>
  <c r="G806" i="1"/>
  <c r="H805" i="1"/>
  <c r="I805" i="1" s="1"/>
  <c r="G805" i="1"/>
  <c r="H804" i="1"/>
  <c r="G804" i="1"/>
  <c r="I804" i="1" s="1"/>
  <c r="H803" i="1"/>
  <c r="G803" i="1"/>
  <c r="H802" i="1"/>
  <c r="G802" i="1"/>
  <c r="I802" i="1" s="1"/>
  <c r="H801" i="1"/>
  <c r="I801" i="1" s="1"/>
  <c r="G801" i="1"/>
  <c r="I800" i="1"/>
  <c r="H800" i="1"/>
  <c r="G800" i="1"/>
  <c r="H799" i="1"/>
  <c r="G799" i="1"/>
  <c r="I799" i="1" s="1"/>
  <c r="I798" i="1"/>
  <c r="H798" i="1"/>
  <c r="G798" i="1"/>
  <c r="H797" i="1"/>
  <c r="I797" i="1" s="1"/>
  <c r="G797" i="1"/>
  <c r="H796" i="1"/>
  <c r="G796" i="1"/>
  <c r="I796" i="1" s="1"/>
  <c r="H795" i="1"/>
  <c r="G795" i="1"/>
  <c r="H794" i="1"/>
  <c r="G794" i="1"/>
  <c r="I794" i="1" s="1"/>
  <c r="H793" i="1"/>
  <c r="I793" i="1" s="1"/>
  <c r="G793" i="1"/>
  <c r="I792" i="1"/>
  <c r="H792" i="1"/>
  <c r="G792" i="1"/>
  <c r="H791" i="1"/>
  <c r="G791" i="1"/>
  <c r="I791" i="1" s="1"/>
  <c r="I790" i="1"/>
  <c r="H790" i="1"/>
  <c r="G790" i="1"/>
  <c r="H789" i="1"/>
  <c r="I789" i="1" s="1"/>
  <c r="G789" i="1"/>
  <c r="H788" i="1"/>
  <c r="G788" i="1"/>
  <c r="I788" i="1" s="1"/>
  <c r="H787" i="1"/>
  <c r="G787" i="1"/>
  <c r="H786" i="1"/>
  <c r="G786" i="1"/>
  <c r="I786" i="1" s="1"/>
  <c r="H785" i="1"/>
  <c r="I785" i="1" s="1"/>
  <c r="G785" i="1"/>
  <c r="I784" i="1"/>
  <c r="H784" i="1"/>
  <c r="G784" i="1"/>
  <c r="H783" i="1"/>
  <c r="G783" i="1"/>
  <c r="I783" i="1" s="1"/>
  <c r="I782" i="1"/>
  <c r="H782" i="1"/>
  <c r="G782" i="1"/>
  <c r="H781" i="1"/>
  <c r="I781" i="1" s="1"/>
  <c r="G781" i="1"/>
  <c r="H780" i="1"/>
  <c r="G780" i="1"/>
  <c r="I780" i="1" s="1"/>
  <c r="H779" i="1"/>
  <c r="G779" i="1"/>
  <c r="H778" i="1"/>
  <c r="G778" i="1"/>
  <c r="I778" i="1" s="1"/>
  <c r="H777" i="1"/>
  <c r="I777" i="1" s="1"/>
  <c r="G777" i="1"/>
  <c r="I776" i="1"/>
  <c r="H776" i="1"/>
  <c r="G776" i="1"/>
  <c r="H775" i="1"/>
  <c r="G775" i="1"/>
  <c r="I775" i="1" s="1"/>
  <c r="I774" i="1"/>
  <c r="H774" i="1"/>
  <c r="G774" i="1"/>
  <c r="H773" i="1"/>
  <c r="I773" i="1" s="1"/>
  <c r="G773" i="1"/>
  <c r="H772" i="1"/>
  <c r="G772" i="1"/>
  <c r="I772" i="1" s="1"/>
  <c r="H771" i="1"/>
  <c r="G771" i="1"/>
  <c r="H770" i="1"/>
  <c r="G770" i="1"/>
  <c r="I770" i="1" s="1"/>
  <c r="H769" i="1"/>
  <c r="I769" i="1" s="1"/>
  <c r="G769" i="1"/>
  <c r="I768" i="1"/>
  <c r="H768" i="1"/>
  <c r="G768" i="1"/>
  <c r="H767" i="1"/>
  <c r="G767" i="1"/>
  <c r="I767" i="1" s="1"/>
  <c r="I766" i="1"/>
  <c r="H766" i="1"/>
  <c r="G766" i="1"/>
  <c r="H765" i="1"/>
  <c r="I765" i="1" s="1"/>
  <c r="G765" i="1"/>
  <c r="H764" i="1"/>
  <c r="G764" i="1"/>
  <c r="I764" i="1" s="1"/>
  <c r="H763" i="1"/>
  <c r="G763" i="1"/>
  <c r="H762" i="1"/>
  <c r="G762" i="1"/>
  <c r="I762" i="1" s="1"/>
  <c r="H761" i="1"/>
  <c r="I761" i="1" s="1"/>
  <c r="G761" i="1"/>
  <c r="I760" i="1"/>
  <c r="H760" i="1"/>
  <c r="G760" i="1"/>
  <c r="H759" i="1"/>
  <c r="G759" i="1"/>
  <c r="I759" i="1" s="1"/>
  <c r="I758" i="1"/>
  <c r="H758" i="1"/>
  <c r="G758" i="1"/>
  <c r="H757" i="1"/>
  <c r="I757" i="1" s="1"/>
  <c r="G757" i="1"/>
  <c r="H756" i="1"/>
  <c r="G756" i="1"/>
  <c r="I756" i="1" s="1"/>
  <c r="H755" i="1"/>
  <c r="G755" i="1"/>
  <c r="H754" i="1"/>
  <c r="G754" i="1"/>
  <c r="I754" i="1" s="1"/>
  <c r="H753" i="1"/>
  <c r="I753" i="1" s="1"/>
  <c r="G753" i="1"/>
  <c r="I752" i="1"/>
  <c r="H752" i="1"/>
  <c r="G752" i="1"/>
  <c r="H751" i="1"/>
  <c r="G751" i="1"/>
  <c r="I751" i="1" s="1"/>
  <c r="I750" i="1"/>
  <c r="H750" i="1"/>
  <c r="G750" i="1"/>
  <c r="H749" i="1"/>
  <c r="I749" i="1" s="1"/>
  <c r="G749" i="1"/>
  <c r="H748" i="1"/>
  <c r="G748" i="1"/>
  <c r="I748" i="1" s="1"/>
  <c r="H747" i="1"/>
  <c r="G747" i="1"/>
  <c r="H746" i="1"/>
  <c r="G746" i="1"/>
  <c r="I746" i="1" s="1"/>
  <c r="H745" i="1"/>
  <c r="I745" i="1" s="1"/>
  <c r="G745" i="1"/>
  <c r="I744" i="1"/>
  <c r="H744" i="1"/>
  <c r="G744" i="1"/>
  <c r="H743" i="1"/>
  <c r="G743" i="1"/>
  <c r="I743" i="1" s="1"/>
  <c r="I742" i="1"/>
  <c r="H742" i="1"/>
  <c r="G742" i="1"/>
  <c r="H741" i="1"/>
  <c r="I741" i="1" s="1"/>
  <c r="G741" i="1"/>
  <c r="H740" i="1"/>
  <c r="G740" i="1"/>
  <c r="I740" i="1" s="1"/>
  <c r="H739" i="1"/>
  <c r="G739" i="1"/>
  <c r="H738" i="1"/>
  <c r="G738" i="1"/>
  <c r="I738" i="1" s="1"/>
  <c r="H737" i="1"/>
  <c r="I737" i="1" s="1"/>
  <c r="G737" i="1"/>
  <c r="I736" i="1"/>
  <c r="H736" i="1"/>
  <c r="G736" i="1"/>
  <c r="H735" i="1"/>
  <c r="G735" i="1"/>
  <c r="I735" i="1" s="1"/>
  <c r="I734" i="1"/>
  <c r="H734" i="1"/>
  <c r="G734" i="1"/>
  <c r="H733" i="1"/>
  <c r="I733" i="1" s="1"/>
  <c r="G733" i="1"/>
  <c r="H732" i="1"/>
  <c r="G732" i="1"/>
  <c r="I732" i="1" s="1"/>
  <c r="H731" i="1"/>
  <c r="G731" i="1"/>
  <c r="H730" i="1"/>
  <c r="G730" i="1"/>
  <c r="I730" i="1" s="1"/>
  <c r="H729" i="1"/>
  <c r="I729" i="1" s="1"/>
  <c r="G729" i="1"/>
  <c r="I728" i="1"/>
  <c r="H728" i="1"/>
  <c r="G728" i="1"/>
  <c r="H727" i="1"/>
  <c r="G727" i="1"/>
  <c r="I727" i="1" s="1"/>
  <c r="I726" i="1"/>
  <c r="H726" i="1"/>
  <c r="G726" i="1"/>
  <c r="H725" i="1"/>
  <c r="I725" i="1" s="1"/>
  <c r="G725" i="1"/>
  <c r="H724" i="1"/>
  <c r="G724" i="1"/>
  <c r="I724" i="1" s="1"/>
  <c r="H723" i="1"/>
  <c r="G723" i="1"/>
  <c r="H722" i="1"/>
  <c r="G722" i="1"/>
  <c r="I722" i="1" s="1"/>
  <c r="H721" i="1"/>
  <c r="I721" i="1" s="1"/>
  <c r="G721" i="1"/>
  <c r="I720" i="1"/>
  <c r="H720" i="1"/>
  <c r="G720" i="1"/>
  <c r="H719" i="1"/>
  <c r="G719" i="1"/>
  <c r="I719" i="1" s="1"/>
  <c r="I718" i="1"/>
  <c r="H718" i="1"/>
  <c r="G718" i="1"/>
  <c r="H717" i="1"/>
  <c r="I717" i="1" s="1"/>
  <c r="G717" i="1"/>
  <c r="H716" i="1"/>
  <c r="G716" i="1"/>
  <c r="I716" i="1" s="1"/>
  <c r="H715" i="1"/>
  <c r="G715" i="1"/>
  <c r="H714" i="1"/>
  <c r="G714" i="1"/>
  <c r="I714" i="1" s="1"/>
  <c r="H713" i="1"/>
  <c r="I713" i="1" s="1"/>
  <c r="G713" i="1"/>
  <c r="I712" i="1"/>
  <c r="H712" i="1"/>
  <c r="G712" i="1"/>
  <c r="H711" i="1"/>
  <c r="G711" i="1"/>
  <c r="I711" i="1" s="1"/>
  <c r="I710" i="1"/>
  <c r="H710" i="1"/>
  <c r="G710" i="1"/>
  <c r="H709" i="1"/>
  <c r="I709" i="1" s="1"/>
  <c r="G709" i="1"/>
  <c r="H708" i="1"/>
  <c r="G708" i="1"/>
  <c r="I708" i="1" s="1"/>
  <c r="H707" i="1"/>
  <c r="G707" i="1"/>
  <c r="H706" i="1"/>
  <c r="G706" i="1"/>
  <c r="I706" i="1" s="1"/>
  <c r="H705" i="1"/>
  <c r="I705" i="1" s="1"/>
  <c r="G705" i="1"/>
  <c r="I704" i="1"/>
  <c r="H704" i="1"/>
  <c r="G704" i="1"/>
  <c r="H703" i="1"/>
  <c r="G703" i="1"/>
  <c r="I703" i="1" s="1"/>
  <c r="I702" i="1"/>
  <c r="H702" i="1"/>
  <c r="G702" i="1"/>
  <c r="H701" i="1"/>
  <c r="I701" i="1" s="1"/>
  <c r="G701" i="1"/>
  <c r="H700" i="1"/>
  <c r="G700" i="1"/>
  <c r="I700" i="1" s="1"/>
  <c r="H699" i="1"/>
  <c r="G699" i="1"/>
  <c r="H698" i="1"/>
  <c r="G698" i="1"/>
  <c r="I698" i="1" s="1"/>
  <c r="H697" i="1"/>
  <c r="I697" i="1" s="1"/>
  <c r="G697" i="1"/>
  <c r="I696" i="1"/>
  <c r="H696" i="1"/>
  <c r="G696" i="1"/>
  <c r="H695" i="1"/>
  <c r="G695" i="1"/>
  <c r="I695" i="1" s="1"/>
  <c r="I694" i="1"/>
  <c r="H694" i="1"/>
  <c r="G694" i="1"/>
  <c r="H693" i="1"/>
  <c r="I693" i="1" s="1"/>
  <c r="G693" i="1"/>
  <c r="H692" i="1"/>
  <c r="G692" i="1"/>
  <c r="I692" i="1" s="1"/>
  <c r="H691" i="1"/>
  <c r="G691" i="1"/>
  <c r="H690" i="1"/>
  <c r="G690" i="1"/>
  <c r="I690" i="1" s="1"/>
  <c r="H689" i="1"/>
  <c r="I689" i="1" s="1"/>
  <c r="G689" i="1"/>
  <c r="I688" i="1"/>
  <c r="H688" i="1"/>
  <c r="G688" i="1"/>
  <c r="H687" i="1"/>
  <c r="G687" i="1"/>
  <c r="I687" i="1" s="1"/>
  <c r="I686" i="1"/>
  <c r="H686" i="1"/>
  <c r="G686" i="1"/>
  <c r="H685" i="1"/>
  <c r="I685" i="1" s="1"/>
  <c r="G685" i="1"/>
  <c r="H684" i="1"/>
  <c r="G684" i="1"/>
  <c r="I684" i="1" s="1"/>
  <c r="H683" i="1"/>
  <c r="G683" i="1"/>
  <c r="H682" i="1"/>
  <c r="G682" i="1"/>
  <c r="I682" i="1" s="1"/>
  <c r="H681" i="1"/>
  <c r="I681" i="1" s="1"/>
  <c r="G681" i="1"/>
  <c r="I680" i="1"/>
  <c r="H680" i="1"/>
  <c r="G680" i="1"/>
  <c r="H679" i="1"/>
  <c r="G679" i="1"/>
  <c r="I679" i="1" s="1"/>
  <c r="I678" i="1"/>
  <c r="H678" i="1"/>
  <c r="G678" i="1"/>
  <c r="H677" i="1"/>
  <c r="I677" i="1" s="1"/>
  <c r="G677" i="1"/>
  <c r="H676" i="1"/>
  <c r="G676" i="1"/>
  <c r="I676" i="1" s="1"/>
  <c r="H675" i="1"/>
  <c r="G675" i="1"/>
  <c r="H674" i="1"/>
  <c r="G674" i="1"/>
  <c r="I674" i="1" s="1"/>
  <c r="H673" i="1"/>
  <c r="I673" i="1" s="1"/>
  <c r="G673" i="1"/>
  <c r="I672" i="1"/>
  <c r="H672" i="1"/>
  <c r="G672" i="1"/>
  <c r="H671" i="1"/>
  <c r="G671" i="1"/>
  <c r="I671" i="1" s="1"/>
  <c r="I670" i="1"/>
  <c r="H670" i="1"/>
  <c r="G670" i="1"/>
  <c r="H669" i="1"/>
  <c r="I669" i="1" s="1"/>
  <c r="G669" i="1"/>
  <c r="H668" i="1"/>
  <c r="G668" i="1"/>
  <c r="I668" i="1" s="1"/>
  <c r="H667" i="1"/>
  <c r="G667" i="1"/>
  <c r="H666" i="1"/>
  <c r="G666" i="1"/>
  <c r="I666" i="1" s="1"/>
  <c r="H665" i="1"/>
  <c r="I665" i="1" s="1"/>
  <c r="G665" i="1"/>
  <c r="I664" i="1"/>
  <c r="H664" i="1"/>
  <c r="G664" i="1"/>
  <c r="H663" i="1"/>
  <c r="G663" i="1"/>
  <c r="I663" i="1" s="1"/>
  <c r="I662" i="1"/>
  <c r="H662" i="1"/>
  <c r="G662" i="1"/>
  <c r="H661" i="1"/>
  <c r="I661" i="1" s="1"/>
  <c r="G661" i="1"/>
  <c r="H660" i="1"/>
  <c r="G660" i="1"/>
  <c r="I660" i="1" s="1"/>
  <c r="H659" i="1"/>
  <c r="G659" i="1"/>
  <c r="H658" i="1"/>
  <c r="G658" i="1"/>
  <c r="I658" i="1" s="1"/>
  <c r="H657" i="1"/>
  <c r="I657" i="1" s="1"/>
  <c r="G657" i="1"/>
  <c r="I656" i="1"/>
  <c r="H656" i="1"/>
  <c r="G656" i="1"/>
  <c r="H655" i="1"/>
  <c r="G655" i="1"/>
  <c r="I655" i="1" s="1"/>
  <c r="I654" i="1"/>
  <c r="H654" i="1"/>
  <c r="G654" i="1"/>
  <c r="H653" i="1"/>
  <c r="I653" i="1" s="1"/>
  <c r="G653" i="1"/>
  <c r="H652" i="1"/>
  <c r="G652" i="1"/>
  <c r="I652" i="1" s="1"/>
  <c r="H651" i="1"/>
  <c r="G651" i="1"/>
  <c r="H650" i="1"/>
  <c r="G650" i="1"/>
  <c r="I650" i="1" s="1"/>
  <c r="H649" i="1"/>
  <c r="I649" i="1" s="1"/>
  <c r="G649" i="1"/>
  <c r="I648" i="1"/>
  <c r="H648" i="1"/>
  <c r="G648" i="1"/>
  <c r="H647" i="1"/>
  <c r="G647" i="1"/>
  <c r="I647" i="1" s="1"/>
  <c r="I646" i="1"/>
  <c r="H646" i="1"/>
  <c r="G646" i="1"/>
  <c r="H645" i="1"/>
  <c r="I645" i="1" s="1"/>
  <c r="G645" i="1"/>
  <c r="H644" i="1"/>
  <c r="G644" i="1"/>
  <c r="I644" i="1" s="1"/>
  <c r="H643" i="1"/>
  <c r="G643" i="1"/>
  <c r="H642" i="1"/>
  <c r="G642" i="1"/>
  <c r="I642" i="1" s="1"/>
  <c r="H641" i="1"/>
  <c r="I641" i="1" s="1"/>
  <c r="G641" i="1"/>
  <c r="I640" i="1"/>
  <c r="H640" i="1"/>
  <c r="G640" i="1"/>
  <c r="H639" i="1"/>
  <c r="G639" i="1"/>
  <c r="I639" i="1" s="1"/>
  <c r="I638" i="1"/>
  <c r="H638" i="1"/>
  <c r="G638" i="1"/>
  <c r="H637" i="1"/>
  <c r="I637" i="1" s="1"/>
  <c r="G637" i="1"/>
  <c r="H636" i="1"/>
  <c r="G636" i="1"/>
  <c r="I636" i="1" s="1"/>
  <c r="H635" i="1"/>
  <c r="G635" i="1"/>
  <c r="H634" i="1"/>
  <c r="G634" i="1"/>
  <c r="I634" i="1" s="1"/>
  <c r="H633" i="1"/>
  <c r="I633" i="1" s="1"/>
  <c r="G633" i="1"/>
  <c r="I632" i="1"/>
  <c r="H632" i="1"/>
  <c r="G632" i="1"/>
  <c r="H631" i="1"/>
  <c r="G631" i="1"/>
  <c r="I631" i="1" s="1"/>
  <c r="I630" i="1"/>
  <c r="H630" i="1"/>
  <c r="G630" i="1"/>
  <c r="H629" i="1"/>
  <c r="I629" i="1" s="1"/>
  <c r="G629" i="1"/>
  <c r="H628" i="1"/>
  <c r="G628" i="1"/>
  <c r="I628" i="1" s="1"/>
  <c r="H627" i="1"/>
  <c r="G627" i="1"/>
  <c r="H626" i="1"/>
  <c r="G626" i="1"/>
  <c r="I626" i="1" s="1"/>
  <c r="H625" i="1"/>
  <c r="I625" i="1" s="1"/>
  <c r="G625" i="1"/>
  <c r="I624" i="1"/>
  <c r="H624" i="1"/>
  <c r="G624" i="1"/>
  <c r="H623" i="1"/>
  <c r="G623" i="1"/>
  <c r="I623" i="1" s="1"/>
  <c r="I622" i="1"/>
  <c r="H622" i="1"/>
  <c r="G622" i="1"/>
  <c r="H621" i="1"/>
  <c r="I621" i="1" s="1"/>
  <c r="G621" i="1"/>
  <c r="H620" i="1"/>
  <c r="G620" i="1"/>
  <c r="I620" i="1" s="1"/>
  <c r="H619" i="1"/>
  <c r="G619" i="1"/>
  <c r="H618" i="1"/>
  <c r="G618" i="1"/>
  <c r="I618" i="1" s="1"/>
  <c r="H617" i="1"/>
  <c r="I617" i="1" s="1"/>
  <c r="G617" i="1"/>
  <c r="I616" i="1"/>
  <c r="H616" i="1"/>
  <c r="G616" i="1"/>
  <c r="H615" i="1"/>
  <c r="G615" i="1"/>
  <c r="I615" i="1" s="1"/>
  <c r="I614" i="1"/>
  <c r="H614" i="1"/>
  <c r="G614" i="1"/>
  <c r="H613" i="1"/>
  <c r="I613" i="1" s="1"/>
  <c r="G613" i="1"/>
  <c r="H612" i="1"/>
  <c r="G612" i="1"/>
  <c r="I612" i="1" s="1"/>
  <c r="H611" i="1"/>
  <c r="G611" i="1"/>
  <c r="H610" i="1"/>
  <c r="G610" i="1"/>
  <c r="I610" i="1" s="1"/>
  <c r="H609" i="1"/>
  <c r="I609" i="1" s="1"/>
  <c r="G609" i="1"/>
  <c r="I608" i="1"/>
  <c r="H608" i="1"/>
  <c r="G608" i="1"/>
  <c r="H607" i="1"/>
  <c r="G607" i="1"/>
  <c r="I607" i="1" s="1"/>
  <c r="I606" i="1"/>
  <c r="H606" i="1"/>
  <c r="G606" i="1"/>
  <c r="H605" i="1"/>
  <c r="I605" i="1" s="1"/>
  <c r="G605" i="1"/>
  <c r="H604" i="1"/>
  <c r="G604" i="1"/>
  <c r="I604" i="1" s="1"/>
  <c r="H603" i="1"/>
  <c r="G603" i="1"/>
  <c r="H602" i="1"/>
  <c r="G602" i="1"/>
  <c r="I602" i="1" s="1"/>
  <c r="H601" i="1"/>
  <c r="I601" i="1" s="1"/>
  <c r="G601" i="1"/>
  <c r="I600" i="1"/>
  <c r="H600" i="1"/>
  <c r="G600" i="1"/>
  <c r="H599" i="1"/>
  <c r="G599" i="1"/>
  <c r="I599" i="1" s="1"/>
  <c r="I598" i="1"/>
  <c r="H598" i="1"/>
  <c r="G598" i="1"/>
  <c r="H597" i="1"/>
  <c r="G597" i="1"/>
  <c r="I597" i="1" s="1"/>
  <c r="H596" i="1"/>
  <c r="G596" i="1"/>
  <c r="I596" i="1" s="1"/>
  <c r="H595" i="1"/>
  <c r="G595" i="1"/>
  <c r="H594" i="1"/>
  <c r="G594" i="1"/>
  <c r="I594" i="1" s="1"/>
  <c r="H593" i="1"/>
  <c r="I593" i="1" s="1"/>
  <c r="G593" i="1"/>
  <c r="I592" i="1"/>
  <c r="H592" i="1"/>
  <c r="G592" i="1"/>
  <c r="H591" i="1"/>
  <c r="G591" i="1"/>
  <c r="I591" i="1" s="1"/>
  <c r="I590" i="1"/>
  <c r="H590" i="1"/>
  <c r="G590" i="1"/>
  <c r="H589" i="1"/>
  <c r="G589" i="1"/>
  <c r="I589" i="1" s="1"/>
  <c r="H588" i="1"/>
  <c r="G588" i="1"/>
  <c r="I588" i="1" s="1"/>
  <c r="H587" i="1"/>
  <c r="G587" i="1"/>
  <c r="H586" i="1"/>
  <c r="G586" i="1"/>
  <c r="I586" i="1" s="1"/>
  <c r="H585" i="1"/>
  <c r="I585" i="1" s="1"/>
  <c r="G585" i="1"/>
  <c r="I584" i="1"/>
  <c r="H584" i="1"/>
  <c r="G584" i="1"/>
  <c r="H583" i="1"/>
  <c r="G583" i="1"/>
  <c r="I583" i="1" s="1"/>
  <c r="I582" i="1"/>
  <c r="H582" i="1"/>
  <c r="G582" i="1"/>
  <c r="H581" i="1"/>
  <c r="G581" i="1"/>
  <c r="I581" i="1" s="1"/>
  <c r="H580" i="1"/>
  <c r="G580" i="1"/>
  <c r="I580" i="1" s="1"/>
  <c r="H579" i="1"/>
  <c r="G579" i="1"/>
  <c r="H578" i="1"/>
  <c r="G578" i="1"/>
  <c r="I578" i="1" s="1"/>
  <c r="H577" i="1"/>
  <c r="I577" i="1" s="1"/>
  <c r="G577" i="1"/>
  <c r="I576" i="1"/>
  <c r="H576" i="1"/>
  <c r="G576" i="1"/>
  <c r="H575" i="1"/>
  <c r="G575" i="1"/>
  <c r="I575" i="1" s="1"/>
  <c r="I574" i="1"/>
  <c r="H574" i="1"/>
  <c r="G574" i="1"/>
  <c r="H573" i="1"/>
  <c r="I573" i="1" s="1"/>
  <c r="G573" i="1"/>
  <c r="H572" i="1"/>
  <c r="G572" i="1"/>
  <c r="I572" i="1" s="1"/>
  <c r="H571" i="1"/>
  <c r="G571" i="1"/>
  <c r="H570" i="1"/>
  <c r="G570" i="1"/>
  <c r="I570" i="1" s="1"/>
  <c r="H569" i="1"/>
  <c r="G569" i="1"/>
  <c r="I568" i="1"/>
  <c r="H568" i="1"/>
  <c r="G568" i="1"/>
  <c r="H567" i="1"/>
  <c r="G567" i="1"/>
  <c r="I567" i="1" s="1"/>
  <c r="I566" i="1"/>
  <c r="H566" i="1"/>
  <c r="G566" i="1"/>
  <c r="H565" i="1"/>
  <c r="G565" i="1"/>
  <c r="I565" i="1" s="1"/>
  <c r="H564" i="1"/>
  <c r="G564" i="1"/>
  <c r="I564" i="1" s="1"/>
  <c r="H563" i="1"/>
  <c r="G563" i="1"/>
  <c r="H562" i="1"/>
  <c r="G562" i="1"/>
  <c r="I562" i="1" s="1"/>
  <c r="H561" i="1"/>
  <c r="I561" i="1" s="1"/>
  <c r="G561" i="1"/>
  <c r="I560" i="1"/>
  <c r="H560" i="1"/>
  <c r="G560" i="1"/>
  <c r="H559" i="1"/>
  <c r="G559" i="1"/>
  <c r="I559" i="1" s="1"/>
  <c r="I558" i="1"/>
  <c r="H558" i="1"/>
  <c r="G558" i="1"/>
  <c r="H557" i="1"/>
  <c r="I557" i="1" s="1"/>
  <c r="G557" i="1"/>
  <c r="H556" i="1"/>
  <c r="G556" i="1"/>
  <c r="I556" i="1" s="1"/>
  <c r="H555" i="1"/>
  <c r="G555" i="1"/>
  <c r="H554" i="1"/>
  <c r="G554" i="1"/>
  <c r="I554" i="1" s="1"/>
  <c r="H553" i="1"/>
  <c r="I553" i="1" s="1"/>
  <c r="G553" i="1"/>
  <c r="I552" i="1"/>
  <c r="H552" i="1"/>
  <c r="G552" i="1"/>
  <c r="H551" i="1"/>
  <c r="G551" i="1"/>
  <c r="I551" i="1" s="1"/>
  <c r="I550" i="1"/>
  <c r="H550" i="1"/>
  <c r="G550" i="1"/>
  <c r="H549" i="1"/>
  <c r="I549" i="1" s="1"/>
  <c r="G549" i="1"/>
  <c r="H548" i="1"/>
  <c r="G548" i="1"/>
  <c r="I548" i="1" s="1"/>
  <c r="H547" i="1"/>
  <c r="G547" i="1"/>
  <c r="H546" i="1"/>
  <c r="G546" i="1"/>
  <c r="I546" i="1" s="1"/>
  <c r="H545" i="1"/>
  <c r="I545" i="1" s="1"/>
  <c r="G545" i="1"/>
  <c r="I544" i="1"/>
  <c r="H544" i="1"/>
  <c r="G544" i="1"/>
  <c r="H543" i="1"/>
  <c r="G543" i="1"/>
  <c r="I543" i="1" s="1"/>
  <c r="I542" i="1"/>
  <c r="H542" i="1"/>
  <c r="G542" i="1"/>
  <c r="H541" i="1"/>
  <c r="G541" i="1"/>
  <c r="I541" i="1" s="1"/>
  <c r="H540" i="1"/>
  <c r="G540" i="1"/>
  <c r="I540" i="1" s="1"/>
  <c r="H539" i="1"/>
  <c r="I539" i="1" s="1"/>
  <c r="G539" i="1"/>
  <c r="H538" i="1"/>
  <c r="G538" i="1"/>
  <c r="I538" i="1" s="1"/>
  <c r="H537" i="1"/>
  <c r="G537" i="1"/>
  <c r="I536" i="1"/>
  <c r="H536" i="1"/>
  <c r="G536" i="1"/>
  <c r="H535" i="1"/>
  <c r="I535" i="1" s="1"/>
  <c r="G535" i="1"/>
  <c r="I534" i="1"/>
  <c r="H534" i="1"/>
  <c r="G534" i="1"/>
  <c r="H533" i="1"/>
  <c r="G533" i="1"/>
  <c r="I533" i="1" s="1"/>
  <c r="H532" i="1"/>
  <c r="G532" i="1"/>
  <c r="I532" i="1" s="1"/>
  <c r="H531" i="1"/>
  <c r="G531" i="1"/>
  <c r="H530" i="1"/>
  <c r="G530" i="1"/>
  <c r="I530" i="1" s="1"/>
  <c r="H529" i="1"/>
  <c r="G529" i="1"/>
  <c r="I528" i="1"/>
  <c r="H528" i="1"/>
  <c r="G528" i="1"/>
  <c r="H527" i="1"/>
  <c r="G527" i="1"/>
  <c r="I527" i="1" s="1"/>
  <c r="I526" i="1"/>
  <c r="H526" i="1"/>
  <c r="G526" i="1"/>
  <c r="H525" i="1"/>
  <c r="G525" i="1"/>
  <c r="I525" i="1" s="1"/>
  <c r="H524" i="1"/>
  <c r="G524" i="1"/>
  <c r="I524" i="1" s="1"/>
  <c r="H523" i="1"/>
  <c r="G523" i="1"/>
  <c r="H522" i="1"/>
  <c r="G522" i="1"/>
  <c r="I522" i="1" s="1"/>
  <c r="H521" i="1"/>
  <c r="I521" i="1" s="1"/>
  <c r="G521" i="1"/>
  <c r="I520" i="1"/>
  <c r="H520" i="1"/>
  <c r="G520" i="1"/>
  <c r="H519" i="1"/>
  <c r="G519" i="1"/>
  <c r="I519" i="1" s="1"/>
  <c r="I518" i="1"/>
  <c r="H518" i="1"/>
  <c r="G518" i="1"/>
  <c r="H517" i="1"/>
  <c r="G517" i="1"/>
  <c r="I517" i="1" s="1"/>
  <c r="H516" i="1"/>
  <c r="G516" i="1"/>
  <c r="I516" i="1" s="1"/>
  <c r="H515" i="1"/>
  <c r="G515" i="1"/>
  <c r="H514" i="1"/>
  <c r="G514" i="1"/>
  <c r="I514" i="1" s="1"/>
  <c r="H513" i="1"/>
  <c r="I513" i="1" s="1"/>
  <c r="G513" i="1"/>
  <c r="I512" i="1"/>
  <c r="H512" i="1"/>
  <c r="G512" i="1"/>
  <c r="H511" i="1"/>
  <c r="G511" i="1"/>
  <c r="I511" i="1" s="1"/>
  <c r="I510" i="1"/>
  <c r="H510" i="1"/>
  <c r="G510" i="1"/>
  <c r="H509" i="1"/>
  <c r="I509" i="1" s="1"/>
  <c r="G509" i="1"/>
  <c r="H508" i="1"/>
  <c r="G508" i="1"/>
  <c r="I508" i="1" s="1"/>
  <c r="H507" i="1"/>
  <c r="G507" i="1"/>
  <c r="H506" i="1"/>
  <c r="G506" i="1"/>
  <c r="I506" i="1" s="1"/>
  <c r="H505" i="1"/>
  <c r="I505" i="1" s="1"/>
  <c r="G505" i="1"/>
  <c r="I504" i="1"/>
  <c r="H504" i="1"/>
  <c r="G504" i="1"/>
  <c r="H503" i="1"/>
  <c r="G503" i="1"/>
  <c r="I503" i="1" s="1"/>
  <c r="I502" i="1"/>
  <c r="H502" i="1"/>
  <c r="G502" i="1"/>
  <c r="H501" i="1"/>
  <c r="I501" i="1" s="1"/>
  <c r="G501" i="1"/>
  <c r="H500" i="1"/>
  <c r="G500" i="1"/>
  <c r="I500" i="1" s="1"/>
  <c r="H499" i="1"/>
  <c r="G499" i="1"/>
  <c r="H498" i="1"/>
  <c r="G498" i="1"/>
  <c r="I498" i="1" s="1"/>
  <c r="H497" i="1"/>
  <c r="G497" i="1"/>
  <c r="I496" i="1"/>
  <c r="H496" i="1"/>
  <c r="G496" i="1"/>
  <c r="H495" i="1"/>
  <c r="G495" i="1"/>
  <c r="I495" i="1" s="1"/>
  <c r="I494" i="1"/>
  <c r="H494" i="1"/>
  <c r="G494" i="1"/>
  <c r="H493" i="1"/>
  <c r="G493" i="1"/>
  <c r="I493" i="1" s="1"/>
  <c r="H492" i="1"/>
  <c r="G492" i="1"/>
  <c r="I492" i="1" s="1"/>
  <c r="H491" i="1"/>
  <c r="G491" i="1"/>
  <c r="H490" i="1"/>
  <c r="G490" i="1"/>
  <c r="I490" i="1" s="1"/>
  <c r="H489" i="1"/>
  <c r="I489" i="1" s="1"/>
  <c r="G489" i="1"/>
  <c r="I488" i="1"/>
  <c r="H488" i="1"/>
  <c r="G488" i="1"/>
  <c r="H487" i="1"/>
  <c r="G487" i="1"/>
  <c r="I487" i="1" s="1"/>
  <c r="I486" i="1"/>
  <c r="H486" i="1"/>
  <c r="G486" i="1"/>
  <c r="H485" i="1"/>
  <c r="G485" i="1"/>
  <c r="I485" i="1" s="1"/>
  <c r="H484" i="1"/>
  <c r="G484" i="1"/>
  <c r="I484" i="1" s="1"/>
  <c r="H483" i="1"/>
  <c r="G483" i="1"/>
  <c r="H482" i="1"/>
  <c r="G482" i="1"/>
  <c r="I482" i="1" s="1"/>
  <c r="H481" i="1"/>
  <c r="G481" i="1"/>
  <c r="I480" i="1"/>
  <c r="H480" i="1"/>
  <c r="G480" i="1"/>
  <c r="H479" i="1"/>
  <c r="G479" i="1"/>
  <c r="I479" i="1" s="1"/>
  <c r="I478" i="1"/>
  <c r="H478" i="1"/>
  <c r="G478" i="1"/>
  <c r="H477" i="1"/>
  <c r="G477" i="1"/>
  <c r="I477" i="1" s="1"/>
  <c r="H476" i="1"/>
  <c r="G476" i="1"/>
  <c r="I476" i="1" s="1"/>
  <c r="H475" i="1"/>
  <c r="G475" i="1"/>
  <c r="H474" i="1"/>
  <c r="G474" i="1"/>
  <c r="I474" i="1" s="1"/>
  <c r="H473" i="1"/>
  <c r="G473" i="1"/>
  <c r="I472" i="1"/>
  <c r="H472" i="1"/>
  <c r="G472" i="1"/>
  <c r="H471" i="1"/>
  <c r="G471" i="1"/>
  <c r="I471" i="1" s="1"/>
  <c r="I470" i="1"/>
  <c r="H470" i="1"/>
  <c r="G470" i="1"/>
  <c r="H469" i="1"/>
  <c r="I469" i="1" s="1"/>
  <c r="G469" i="1"/>
  <c r="H468" i="1"/>
  <c r="G468" i="1"/>
  <c r="I468" i="1" s="1"/>
  <c r="H467" i="1"/>
  <c r="G467" i="1"/>
  <c r="H466" i="1"/>
  <c r="G466" i="1"/>
  <c r="I466" i="1" s="1"/>
  <c r="H465" i="1"/>
  <c r="I465" i="1" s="1"/>
  <c r="G465" i="1"/>
  <c r="I464" i="1"/>
  <c r="H464" i="1"/>
  <c r="G464" i="1"/>
  <c r="H463" i="1"/>
  <c r="G463" i="1"/>
  <c r="I463" i="1" s="1"/>
  <c r="I462" i="1"/>
  <c r="H462" i="1"/>
  <c r="G462" i="1"/>
  <c r="H461" i="1"/>
  <c r="I461" i="1" s="1"/>
  <c r="G461" i="1"/>
  <c r="H460" i="1"/>
  <c r="G460" i="1"/>
  <c r="I460" i="1" s="1"/>
  <c r="H459" i="1"/>
  <c r="G459" i="1"/>
  <c r="H458" i="1"/>
  <c r="G458" i="1"/>
  <c r="I458" i="1" s="1"/>
  <c r="H457" i="1"/>
  <c r="I457" i="1" s="1"/>
  <c r="G457" i="1"/>
  <c r="I456" i="1"/>
  <c r="H456" i="1"/>
  <c r="G456" i="1"/>
  <c r="H455" i="1"/>
  <c r="G455" i="1"/>
  <c r="I455" i="1" s="1"/>
  <c r="I454" i="1"/>
  <c r="H454" i="1"/>
  <c r="G454" i="1"/>
  <c r="H453" i="1"/>
  <c r="G453" i="1"/>
  <c r="I453" i="1" s="1"/>
  <c r="H452" i="1"/>
  <c r="G452" i="1"/>
  <c r="I452" i="1" s="1"/>
  <c r="H451" i="1"/>
  <c r="G451" i="1"/>
  <c r="H450" i="1"/>
  <c r="G450" i="1"/>
  <c r="I450" i="1" s="1"/>
  <c r="H449" i="1"/>
  <c r="G449" i="1"/>
  <c r="I448" i="1"/>
  <c r="H448" i="1"/>
  <c r="G448" i="1"/>
  <c r="H447" i="1"/>
  <c r="G447" i="1"/>
  <c r="I447" i="1" s="1"/>
  <c r="I446" i="1"/>
  <c r="H446" i="1"/>
  <c r="G446" i="1"/>
  <c r="H445" i="1"/>
  <c r="G445" i="1"/>
  <c r="I445" i="1" s="1"/>
  <c r="H444" i="1"/>
  <c r="G444" i="1"/>
  <c r="I444" i="1" s="1"/>
  <c r="H443" i="1"/>
  <c r="G443" i="1"/>
  <c r="H442" i="1"/>
  <c r="G442" i="1"/>
  <c r="I442" i="1" s="1"/>
  <c r="H441" i="1"/>
  <c r="G441" i="1"/>
  <c r="I440" i="1"/>
  <c r="H440" i="1"/>
  <c r="G440" i="1"/>
  <c r="H439" i="1"/>
  <c r="G439" i="1"/>
  <c r="I439" i="1" s="1"/>
  <c r="I438" i="1"/>
  <c r="H438" i="1"/>
  <c r="G438" i="1"/>
  <c r="H437" i="1"/>
  <c r="G437" i="1"/>
  <c r="I437" i="1" s="1"/>
  <c r="H436" i="1"/>
  <c r="G436" i="1"/>
  <c r="I436" i="1" s="1"/>
  <c r="H435" i="1"/>
  <c r="G435" i="1"/>
  <c r="H434" i="1"/>
  <c r="G434" i="1"/>
  <c r="I434" i="1" s="1"/>
  <c r="H433" i="1"/>
  <c r="G433" i="1"/>
  <c r="I432" i="1"/>
  <c r="H432" i="1"/>
  <c r="G432" i="1"/>
  <c r="H431" i="1"/>
  <c r="G431" i="1"/>
  <c r="I431" i="1" s="1"/>
  <c r="I430" i="1"/>
  <c r="H430" i="1"/>
  <c r="G430" i="1"/>
  <c r="H429" i="1"/>
  <c r="G429" i="1"/>
  <c r="I429" i="1" s="1"/>
  <c r="H428" i="1"/>
  <c r="G428" i="1"/>
  <c r="I428" i="1" s="1"/>
  <c r="H427" i="1"/>
  <c r="G427" i="1"/>
  <c r="H426" i="1"/>
  <c r="G426" i="1"/>
  <c r="I426" i="1" s="1"/>
  <c r="H425" i="1"/>
  <c r="G425" i="1"/>
  <c r="I424" i="1"/>
  <c r="H424" i="1"/>
  <c r="G424" i="1"/>
  <c r="H423" i="1"/>
  <c r="G423" i="1"/>
  <c r="I423" i="1" s="1"/>
  <c r="I422" i="1"/>
  <c r="H422" i="1"/>
  <c r="G422" i="1"/>
  <c r="H421" i="1"/>
  <c r="G421" i="1"/>
  <c r="I421" i="1" s="1"/>
  <c r="H420" i="1"/>
  <c r="G420" i="1"/>
  <c r="I420" i="1" s="1"/>
  <c r="H419" i="1"/>
  <c r="G419" i="1"/>
  <c r="H418" i="1"/>
  <c r="G418" i="1"/>
  <c r="I418" i="1" s="1"/>
  <c r="H417" i="1"/>
  <c r="G417" i="1"/>
  <c r="I416" i="1"/>
  <c r="H416" i="1"/>
  <c r="G416" i="1"/>
  <c r="H415" i="1"/>
  <c r="G415" i="1"/>
  <c r="I415" i="1" s="1"/>
  <c r="I414" i="1"/>
  <c r="H414" i="1"/>
  <c r="G414" i="1"/>
  <c r="H413" i="1"/>
  <c r="G413" i="1"/>
  <c r="I413" i="1" s="1"/>
  <c r="H412" i="1"/>
  <c r="G412" i="1"/>
  <c r="I412" i="1" s="1"/>
  <c r="H411" i="1"/>
  <c r="G411" i="1"/>
  <c r="H410" i="1"/>
  <c r="G410" i="1"/>
  <c r="I410" i="1" s="1"/>
  <c r="H409" i="1"/>
  <c r="G409" i="1"/>
  <c r="I408" i="1"/>
  <c r="H408" i="1"/>
  <c r="G408" i="1"/>
  <c r="H407" i="1"/>
  <c r="I407" i="1" s="1"/>
  <c r="G407" i="1"/>
  <c r="I406" i="1"/>
  <c r="H406" i="1"/>
  <c r="G406" i="1"/>
  <c r="H405" i="1"/>
  <c r="G405" i="1"/>
  <c r="I405" i="1" s="1"/>
  <c r="H404" i="1"/>
  <c r="G404" i="1"/>
  <c r="I404" i="1" s="1"/>
  <c r="H403" i="1"/>
  <c r="I403" i="1" s="1"/>
  <c r="G403" i="1"/>
  <c r="H402" i="1"/>
  <c r="G402" i="1"/>
  <c r="I402" i="1" s="1"/>
  <c r="H401" i="1"/>
  <c r="G401" i="1"/>
  <c r="I400" i="1"/>
  <c r="H400" i="1"/>
  <c r="G400" i="1"/>
  <c r="H399" i="1"/>
  <c r="G399" i="1"/>
  <c r="I399" i="1" s="1"/>
  <c r="I398" i="1"/>
  <c r="H398" i="1"/>
  <c r="G398" i="1"/>
  <c r="H397" i="1"/>
  <c r="G397" i="1"/>
  <c r="I397" i="1" s="1"/>
  <c r="H396" i="1"/>
  <c r="G396" i="1"/>
  <c r="I396" i="1" s="1"/>
  <c r="H395" i="1"/>
  <c r="G395" i="1"/>
  <c r="H394" i="1"/>
  <c r="G394" i="1"/>
  <c r="I394" i="1" s="1"/>
  <c r="H393" i="1"/>
  <c r="G393" i="1"/>
  <c r="I392" i="1"/>
  <c r="H392" i="1"/>
  <c r="G392" i="1"/>
  <c r="H391" i="1"/>
  <c r="G391" i="1"/>
  <c r="I391" i="1" s="1"/>
  <c r="I390" i="1"/>
  <c r="H390" i="1"/>
  <c r="G390" i="1"/>
  <c r="H389" i="1"/>
  <c r="G389" i="1"/>
  <c r="I389" i="1" s="1"/>
  <c r="H388" i="1"/>
  <c r="G388" i="1"/>
  <c r="I388" i="1" s="1"/>
  <c r="H387" i="1"/>
  <c r="G387" i="1"/>
  <c r="H386" i="1"/>
  <c r="G386" i="1"/>
  <c r="I386" i="1" s="1"/>
  <c r="H385" i="1"/>
  <c r="G385" i="1"/>
  <c r="I384" i="1"/>
  <c r="H384" i="1"/>
  <c r="G384" i="1"/>
  <c r="H383" i="1"/>
  <c r="G383" i="1"/>
  <c r="I383" i="1" s="1"/>
  <c r="I382" i="1"/>
  <c r="H382" i="1"/>
  <c r="G382" i="1"/>
  <c r="H381" i="1"/>
  <c r="I381" i="1" s="1"/>
  <c r="G381" i="1"/>
  <c r="H380" i="1"/>
  <c r="G380" i="1"/>
  <c r="I380" i="1" s="1"/>
  <c r="H379" i="1"/>
  <c r="G379" i="1"/>
  <c r="H378" i="1"/>
  <c r="G378" i="1"/>
  <c r="I378" i="1" s="1"/>
  <c r="H377" i="1"/>
  <c r="I377" i="1" s="1"/>
  <c r="G377" i="1"/>
  <c r="I376" i="1"/>
  <c r="H376" i="1"/>
  <c r="G376" i="1"/>
  <c r="H375" i="1"/>
  <c r="G375" i="1"/>
  <c r="I375" i="1" s="1"/>
  <c r="I374" i="1"/>
  <c r="H374" i="1"/>
  <c r="G374" i="1"/>
  <c r="H373" i="1"/>
  <c r="I373" i="1" s="1"/>
  <c r="G373" i="1"/>
  <c r="H372" i="1"/>
  <c r="G372" i="1"/>
  <c r="I372" i="1" s="1"/>
  <c r="H371" i="1"/>
  <c r="G371" i="1"/>
  <c r="H370" i="1"/>
  <c r="G370" i="1"/>
  <c r="I370" i="1" s="1"/>
  <c r="H369" i="1"/>
  <c r="I369" i="1" s="1"/>
  <c r="G369" i="1"/>
  <c r="I368" i="1"/>
  <c r="H368" i="1"/>
  <c r="G368" i="1"/>
  <c r="H367" i="1"/>
  <c r="G367" i="1"/>
  <c r="I367" i="1" s="1"/>
  <c r="I366" i="1"/>
  <c r="H366" i="1"/>
  <c r="G366" i="1"/>
  <c r="H365" i="1"/>
  <c r="I365" i="1" s="1"/>
  <c r="G365" i="1"/>
  <c r="H364" i="1"/>
  <c r="G364" i="1"/>
  <c r="I364" i="1" s="1"/>
  <c r="H363" i="1"/>
  <c r="G363" i="1"/>
  <c r="H362" i="1"/>
  <c r="G362" i="1"/>
  <c r="I362" i="1" s="1"/>
  <c r="H361" i="1"/>
  <c r="G361" i="1"/>
  <c r="I360" i="1"/>
  <c r="H360" i="1"/>
  <c r="G360" i="1"/>
  <c r="H359" i="1"/>
  <c r="G359" i="1"/>
  <c r="I359" i="1" s="1"/>
  <c r="I358" i="1"/>
  <c r="H358" i="1"/>
  <c r="G358" i="1"/>
  <c r="H357" i="1"/>
  <c r="I357" i="1" s="1"/>
  <c r="G357" i="1"/>
  <c r="H356" i="1"/>
  <c r="G356" i="1"/>
  <c r="I356" i="1" s="1"/>
  <c r="H355" i="1"/>
  <c r="G355" i="1"/>
  <c r="H354" i="1"/>
  <c r="G354" i="1"/>
  <c r="I354" i="1" s="1"/>
  <c r="H353" i="1"/>
  <c r="I353" i="1" s="1"/>
  <c r="G353" i="1"/>
  <c r="I352" i="1"/>
  <c r="H352" i="1"/>
  <c r="G352" i="1"/>
  <c r="H351" i="1"/>
  <c r="G351" i="1"/>
  <c r="I351" i="1" s="1"/>
  <c r="I350" i="1"/>
  <c r="H350" i="1"/>
  <c r="G350" i="1"/>
  <c r="H349" i="1"/>
  <c r="G349" i="1"/>
  <c r="I349" i="1" s="1"/>
  <c r="H348" i="1"/>
  <c r="G348" i="1"/>
  <c r="I348" i="1" s="1"/>
  <c r="I347" i="1"/>
  <c r="H347" i="1"/>
  <c r="G347" i="1"/>
  <c r="H346" i="1"/>
  <c r="I346" i="1" s="1"/>
  <c r="G346" i="1"/>
  <c r="H345" i="1"/>
  <c r="G345" i="1"/>
  <c r="I345" i="1" s="1"/>
  <c r="H344" i="1"/>
  <c r="G344" i="1"/>
  <c r="I344" i="1" s="1"/>
  <c r="I343" i="1"/>
  <c r="H343" i="1"/>
  <c r="G343" i="1"/>
  <c r="H342" i="1"/>
  <c r="I342" i="1" s="1"/>
  <c r="G342" i="1"/>
  <c r="H341" i="1"/>
  <c r="G341" i="1"/>
  <c r="I341" i="1" s="1"/>
  <c r="H340" i="1"/>
  <c r="G340" i="1"/>
  <c r="I340" i="1" s="1"/>
  <c r="I339" i="1"/>
  <c r="H339" i="1"/>
  <c r="G339" i="1"/>
  <c r="H338" i="1"/>
  <c r="I338" i="1" s="1"/>
  <c r="G338" i="1"/>
  <c r="H337" i="1"/>
  <c r="G337" i="1"/>
  <c r="I337" i="1" s="1"/>
  <c r="H336" i="1"/>
  <c r="G336" i="1"/>
  <c r="I336" i="1" s="1"/>
  <c r="I335" i="1"/>
  <c r="H335" i="1"/>
  <c r="G335" i="1"/>
  <c r="H334" i="1"/>
  <c r="I334" i="1" s="1"/>
  <c r="G334" i="1"/>
  <c r="H333" i="1"/>
  <c r="G333" i="1"/>
  <c r="I333" i="1" s="1"/>
  <c r="H332" i="1"/>
  <c r="G332" i="1"/>
  <c r="I332" i="1" s="1"/>
  <c r="I331" i="1"/>
  <c r="H331" i="1"/>
  <c r="G331" i="1"/>
  <c r="H330" i="1"/>
  <c r="I330" i="1" s="1"/>
  <c r="G330" i="1"/>
  <c r="H329" i="1"/>
  <c r="G329" i="1"/>
  <c r="I329" i="1" s="1"/>
  <c r="H328" i="1"/>
  <c r="G328" i="1"/>
  <c r="I328" i="1" s="1"/>
  <c r="I327" i="1"/>
  <c r="H327" i="1"/>
  <c r="G327" i="1"/>
  <c r="H326" i="1"/>
  <c r="I326" i="1" s="1"/>
  <c r="G326" i="1"/>
  <c r="H325" i="1"/>
  <c r="G325" i="1"/>
  <c r="I325" i="1" s="1"/>
  <c r="H324" i="1"/>
  <c r="G324" i="1"/>
  <c r="I324" i="1" s="1"/>
  <c r="I323" i="1"/>
  <c r="H323" i="1"/>
  <c r="G323" i="1"/>
  <c r="H322" i="1"/>
  <c r="I322" i="1" s="1"/>
  <c r="G322" i="1"/>
  <c r="H321" i="1"/>
  <c r="G321" i="1"/>
  <c r="I321" i="1" s="1"/>
  <c r="H320" i="1"/>
  <c r="G320" i="1"/>
  <c r="I320" i="1" s="1"/>
  <c r="I319" i="1"/>
  <c r="H319" i="1"/>
  <c r="G319" i="1"/>
  <c r="H318" i="1"/>
  <c r="I318" i="1" s="1"/>
  <c r="G318" i="1"/>
  <c r="H317" i="1"/>
  <c r="G317" i="1"/>
  <c r="I317" i="1" s="1"/>
  <c r="H316" i="1"/>
  <c r="G316" i="1"/>
  <c r="I316" i="1" s="1"/>
  <c r="I315" i="1"/>
  <c r="H315" i="1"/>
  <c r="G315" i="1"/>
  <c r="H314" i="1"/>
  <c r="I314" i="1" s="1"/>
  <c r="G314" i="1"/>
  <c r="H313" i="1"/>
  <c r="G313" i="1"/>
  <c r="I313" i="1" s="1"/>
  <c r="H312" i="1"/>
  <c r="G312" i="1"/>
  <c r="I312" i="1" s="1"/>
  <c r="I311" i="1"/>
  <c r="H311" i="1"/>
  <c r="G311" i="1"/>
  <c r="H310" i="1"/>
  <c r="I310" i="1" s="1"/>
  <c r="G310" i="1"/>
  <c r="H309" i="1"/>
  <c r="G309" i="1"/>
  <c r="I309" i="1" s="1"/>
  <c r="H308" i="1"/>
  <c r="G308" i="1"/>
  <c r="I308" i="1" s="1"/>
  <c r="I307" i="1"/>
  <c r="H307" i="1"/>
  <c r="G307" i="1"/>
  <c r="H306" i="1"/>
  <c r="I306" i="1" s="1"/>
  <c r="G306" i="1"/>
  <c r="H305" i="1"/>
  <c r="G305" i="1"/>
  <c r="I305" i="1" s="1"/>
  <c r="H304" i="1"/>
  <c r="G304" i="1"/>
  <c r="I304" i="1" s="1"/>
  <c r="I303" i="1"/>
  <c r="H303" i="1"/>
  <c r="G303" i="1"/>
  <c r="H302" i="1"/>
  <c r="I302" i="1" s="1"/>
  <c r="G302" i="1"/>
  <c r="H301" i="1"/>
  <c r="G301" i="1"/>
  <c r="I301" i="1" s="1"/>
  <c r="H300" i="1"/>
  <c r="G300" i="1"/>
  <c r="I300" i="1" s="1"/>
  <c r="I299" i="1"/>
  <c r="H299" i="1"/>
  <c r="G299" i="1"/>
  <c r="H298" i="1"/>
  <c r="I298" i="1" s="1"/>
  <c r="G298" i="1"/>
  <c r="H297" i="1"/>
  <c r="G297" i="1"/>
  <c r="I297" i="1" s="1"/>
  <c r="H296" i="1"/>
  <c r="G296" i="1"/>
  <c r="I296" i="1" s="1"/>
  <c r="I295" i="1"/>
  <c r="H295" i="1"/>
  <c r="G295" i="1"/>
  <c r="H294" i="1"/>
  <c r="I294" i="1" s="1"/>
  <c r="G294" i="1"/>
  <c r="H293" i="1"/>
  <c r="G293" i="1"/>
  <c r="I293" i="1" s="1"/>
  <c r="H292" i="1"/>
  <c r="G292" i="1"/>
  <c r="I292" i="1" s="1"/>
  <c r="I291" i="1"/>
  <c r="H291" i="1"/>
  <c r="G291" i="1"/>
  <c r="H290" i="1"/>
  <c r="I290" i="1" s="1"/>
  <c r="G290" i="1"/>
  <c r="H289" i="1"/>
  <c r="G289" i="1"/>
  <c r="I289" i="1" s="1"/>
  <c r="H288" i="1"/>
  <c r="G288" i="1"/>
  <c r="I288" i="1" s="1"/>
  <c r="I287" i="1"/>
  <c r="H287" i="1"/>
  <c r="G287" i="1"/>
  <c r="H286" i="1"/>
  <c r="I286" i="1" s="1"/>
  <c r="G286" i="1"/>
  <c r="H285" i="1"/>
  <c r="G285" i="1"/>
  <c r="I285" i="1" s="1"/>
  <c r="H284" i="1"/>
  <c r="G284" i="1"/>
  <c r="I284" i="1" s="1"/>
  <c r="I283" i="1"/>
  <c r="H283" i="1"/>
  <c r="G283" i="1"/>
  <c r="H282" i="1"/>
  <c r="I282" i="1" s="1"/>
  <c r="G282" i="1"/>
  <c r="H281" i="1"/>
  <c r="G281" i="1"/>
  <c r="I281" i="1" s="1"/>
  <c r="H280" i="1"/>
  <c r="G280" i="1"/>
  <c r="I280" i="1" s="1"/>
  <c r="I279" i="1"/>
  <c r="H279" i="1"/>
  <c r="G279" i="1"/>
  <c r="H278" i="1"/>
  <c r="I278" i="1" s="1"/>
  <c r="G278" i="1"/>
  <c r="H277" i="1"/>
  <c r="G277" i="1"/>
  <c r="I277" i="1" s="1"/>
  <c r="H276" i="1"/>
  <c r="G276" i="1"/>
  <c r="I276" i="1" s="1"/>
  <c r="I275" i="1"/>
  <c r="H275" i="1"/>
  <c r="G275" i="1"/>
  <c r="H274" i="1"/>
  <c r="I274" i="1" s="1"/>
  <c r="G274" i="1"/>
  <c r="H273" i="1"/>
  <c r="G273" i="1"/>
  <c r="I273" i="1" s="1"/>
  <c r="H272" i="1"/>
  <c r="G272" i="1"/>
  <c r="I272" i="1" s="1"/>
  <c r="I271" i="1"/>
  <c r="H271" i="1"/>
  <c r="G271" i="1"/>
  <c r="H270" i="1"/>
  <c r="I270" i="1" s="1"/>
  <c r="G270" i="1"/>
  <c r="H269" i="1"/>
  <c r="G269" i="1"/>
  <c r="I269" i="1" s="1"/>
  <c r="H268" i="1"/>
  <c r="G268" i="1"/>
  <c r="I268" i="1" s="1"/>
  <c r="I267" i="1"/>
  <c r="H267" i="1"/>
  <c r="G267" i="1"/>
  <c r="H266" i="1"/>
  <c r="I266" i="1" s="1"/>
  <c r="G266" i="1"/>
  <c r="H265" i="1"/>
  <c r="G265" i="1"/>
  <c r="I265" i="1" s="1"/>
  <c r="H264" i="1"/>
  <c r="G264" i="1"/>
  <c r="I264" i="1" s="1"/>
  <c r="I263" i="1"/>
  <c r="H263" i="1"/>
  <c r="G263" i="1"/>
  <c r="H262" i="1"/>
  <c r="I262" i="1" s="1"/>
  <c r="G262" i="1"/>
  <c r="H261" i="1"/>
  <c r="G261" i="1"/>
  <c r="I261" i="1" s="1"/>
  <c r="H260" i="1"/>
  <c r="G260" i="1"/>
  <c r="I260" i="1" s="1"/>
  <c r="I259" i="1"/>
  <c r="H259" i="1"/>
  <c r="G259" i="1"/>
  <c r="H258" i="1"/>
  <c r="I258" i="1" s="1"/>
  <c r="G258" i="1"/>
  <c r="H257" i="1"/>
  <c r="G257" i="1"/>
  <c r="I257" i="1" s="1"/>
  <c r="H256" i="1"/>
  <c r="G256" i="1"/>
  <c r="I256" i="1" s="1"/>
  <c r="I255" i="1"/>
  <c r="H255" i="1"/>
  <c r="G255" i="1"/>
  <c r="H254" i="1"/>
  <c r="I254" i="1" s="1"/>
  <c r="G254" i="1"/>
  <c r="H253" i="1"/>
  <c r="G253" i="1"/>
  <c r="I253" i="1" s="1"/>
  <c r="H252" i="1"/>
  <c r="G252" i="1"/>
  <c r="I252" i="1" s="1"/>
  <c r="I251" i="1"/>
  <c r="H251" i="1"/>
  <c r="G251" i="1"/>
  <c r="H250" i="1"/>
  <c r="I250" i="1" s="1"/>
  <c r="G250" i="1"/>
  <c r="H249" i="1"/>
  <c r="G249" i="1"/>
  <c r="I249" i="1" s="1"/>
  <c r="H248" i="1"/>
  <c r="G248" i="1"/>
  <c r="I248" i="1" s="1"/>
  <c r="I247" i="1"/>
  <c r="H247" i="1"/>
  <c r="G247" i="1"/>
  <c r="H246" i="1"/>
  <c r="I246" i="1" s="1"/>
  <c r="G246" i="1"/>
  <c r="H245" i="1"/>
  <c r="G245" i="1"/>
  <c r="I245" i="1" s="1"/>
  <c r="H244" i="1"/>
  <c r="G244" i="1"/>
  <c r="I244" i="1" s="1"/>
  <c r="I243" i="1"/>
  <c r="H243" i="1"/>
  <c r="G243" i="1"/>
  <c r="H242" i="1"/>
  <c r="I242" i="1" s="1"/>
  <c r="G242" i="1"/>
  <c r="H241" i="1"/>
  <c r="G241" i="1"/>
  <c r="I241" i="1" s="1"/>
  <c r="H240" i="1"/>
  <c r="G240" i="1"/>
  <c r="I240" i="1" s="1"/>
  <c r="I239" i="1"/>
  <c r="H239" i="1"/>
  <c r="G239" i="1"/>
  <c r="H238" i="1"/>
  <c r="I238" i="1" s="1"/>
  <c r="G238" i="1"/>
  <c r="H237" i="1"/>
  <c r="G237" i="1"/>
  <c r="I237" i="1" s="1"/>
  <c r="H236" i="1"/>
  <c r="G236" i="1"/>
  <c r="I236" i="1" s="1"/>
  <c r="I235" i="1"/>
  <c r="H235" i="1"/>
  <c r="G235" i="1"/>
  <c r="H234" i="1"/>
  <c r="I234" i="1" s="1"/>
  <c r="G234" i="1"/>
  <c r="H233" i="1"/>
  <c r="G233" i="1"/>
  <c r="I233" i="1" s="1"/>
  <c r="H232" i="1"/>
  <c r="G232" i="1"/>
  <c r="I232" i="1" s="1"/>
  <c r="I231" i="1"/>
  <c r="H231" i="1"/>
  <c r="G231" i="1"/>
  <c r="H230" i="1"/>
  <c r="I230" i="1" s="1"/>
  <c r="G230" i="1"/>
  <c r="H229" i="1"/>
  <c r="G229" i="1"/>
  <c r="I229" i="1" s="1"/>
  <c r="H228" i="1"/>
  <c r="G228" i="1"/>
  <c r="I228" i="1" s="1"/>
  <c r="I227" i="1"/>
  <c r="H227" i="1"/>
  <c r="G227" i="1"/>
  <c r="H226" i="1"/>
  <c r="I226" i="1" s="1"/>
  <c r="G226" i="1"/>
  <c r="H225" i="1"/>
  <c r="G225" i="1"/>
  <c r="I225" i="1" s="1"/>
  <c r="H224" i="1"/>
  <c r="G224" i="1"/>
  <c r="I224" i="1" s="1"/>
  <c r="I223" i="1"/>
  <c r="H223" i="1"/>
  <c r="G223" i="1"/>
  <c r="H222" i="1"/>
  <c r="I222" i="1" s="1"/>
  <c r="G222" i="1"/>
  <c r="H221" i="1"/>
  <c r="G221" i="1"/>
  <c r="I221" i="1" s="1"/>
  <c r="H220" i="1"/>
  <c r="G220" i="1"/>
  <c r="I220" i="1" s="1"/>
  <c r="I219" i="1"/>
  <c r="H219" i="1"/>
  <c r="G219" i="1"/>
  <c r="H218" i="1"/>
  <c r="I218" i="1" s="1"/>
  <c r="G218" i="1"/>
  <c r="H217" i="1"/>
  <c r="G217" i="1"/>
  <c r="I217" i="1" s="1"/>
  <c r="H216" i="1"/>
  <c r="G216" i="1"/>
  <c r="I216" i="1" s="1"/>
  <c r="I215" i="1"/>
  <c r="H215" i="1"/>
  <c r="G215" i="1"/>
  <c r="H214" i="1"/>
  <c r="I214" i="1" s="1"/>
  <c r="G214" i="1"/>
  <c r="H213" i="1"/>
  <c r="G213" i="1"/>
  <c r="I213" i="1" s="1"/>
  <c r="H212" i="1"/>
  <c r="G212" i="1"/>
  <c r="I212" i="1" s="1"/>
  <c r="I211" i="1"/>
  <c r="H211" i="1"/>
  <c r="G211" i="1"/>
  <c r="H210" i="1"/>
  <c r="I210" i="1" s="1"/>
  <c r="G210" i="1"/>
  <c r="H209" i="1"/>
  <c r="G209" i="1"/>
  <c r="I209" i="1" s="1"/>
  <c r="H208" i="1"/>
  <c r="G208" i="1"/>
  <c r="I208" i="1" s="1"/>
  <c r="I207" i="1"/>
  <c r="H207" i="1"/>
  <c r="G207" i="1"/>
  <c r="H206" i="1"/>
  <c r="I206" i="1" s="1"/>
  <c r="G206" i="1"/>
  <c r="H205" i="1"/>
  <c r="G205" i="1"/>
  <c r="I205" i="1" s="1"/>
  <c r="H204" i="1"/>
  <c r="G204" i="1"/>
  <c r="I204" i="1" s="1"/>
  <c r="I203" i="1"/>
  <c r="H203" i="1"/>
  <c r="G203" i="1"/>
  <c r="H202" i="1"/>
  <c r="I202" i="1" s="1"/>
  <c r="G202" i="1"/>
  <c r="H201" i="1"/>
  <c r="G201" i="1"/>
  <c r="I201" i="1" s="1"/>
  <c r="H200" i="1"/>
  <c r="G200" i="1"/>
  <c r="I200" i="1" s="1"/>
  <c r="I199" i="1"/>
  <c r="H199" i="1"/>
  <c r="G199" i="1"/>
  <c r="H198" i="1"/>
  <c r="I198" i="1" s="1"/>
  <c r="G198" i="1"/>
  <c r="H197" i="1"/>
  <c r="G197" i="1"/>
  <c r="I197" i="1" s="1"/>
  <c r="H196" i="1"/>
  <c r="G196" i="1"/>
  <c r="I196" i="1" s="1"/>
  <c r="I195" i="1"/>
  <c r="H195" i="1"/>
  <c r="G195" i="1"/>
  <c r="H194" i="1"/>
  <c r="I194" i="1" s="1"/>
  <c r="G194" i="1"/>
  <c r="H193" i="1"/>
  <c r="G193" i="1"/>
  <c r="I193" i="1" s="1"/>
  <c r="H192" i="1"/>
  <c r="G192" i="1"/>
  <c r="I192" i="1" s="1"/>
  <c r="I191" i="1"/>
  <c r="H191" i="1"/>
  <c r="G191" i="1"/>
  <c r="H190" i="1"/>
  <c r="I190" i="1" s="1"/>
  <c r="G190" i="1"/>
  <c r="H189" i="1"/>
  <c r="G189" i="1"/>
  <c r="I189" i="1" s="1"/>
  <c r="H188" i="1"/>
  <c r="G188" i="1"/>
  <c r="I188" i="1" s="1"/>
  <c r="I187" i="1"/>
  <c r="H187" i="1"/>
  <c r="G187" i="1"/>
  <c r="H186" i="1"/>
  <c r="I186" i="1" s="1"/>
  <c r="G186" i="1"/>
  <c r="H185" i="1"/>
  <c r="G185" i="1"/>
  <c r="I185" i="1" s="1"/>
  <c r="H184" i="1"/>
  <c r="G184" i="1"/>
  <c r="I184" i="1" s="1"/>
  <c r="I183" i="1"/>
  <c r="H183" i="1"/>
  <c r="G183" i="1"/>
  <c r="H182" i="1"/>
  <c r="I182" i="1" s="1"/>
  <c r="G182" i="1"/>
  <c r="H181" i="1"/>
  <c r="G181" i="1"/>
  <c r="I181" i="1" s="1"/>
  <c r="H180" i="1"/>
  <c r="G180" i="1"/>
  <c r="I180" i="1" s="1"/>
  <c r="I179" i="1"/>
  <c r="H179" i="1"/>
  <c r="G179" i="1"/>
  <c r="H178" i="1"/>
  <c r="I178" i="1" s="1"/>
  <c r="G178" i="1"/>
  <c r="H177" i="1"/>
  <c r="G177" i="1"/>
  <c r="I177" i="1" s="1"/>
  <c r="H176" i="1"/>
  <c r="G176" i="1"/>
  <c r="I176" i="1" s="1"/>
  <c r="I175" i="1"/>
  <c r="H175" i="1"/>
  <c r="G175" i="1"/>
  <c r="H174" i="1"/>
  <c r="I174" i="1" s="1"/>
  <c r="G174" i="1"/>
  <c r="H173" i="1"/>
  <c r="G173" i="1"/>
  <c r="I173" i="1" s="1"/>
  <c r="H172" i="1"/>
  <c r="G172" i="1"/>
  <c r="I172" i="1" s="1"/>
  <c r="I171" i="1"/>
  <c r="H171" i="1"/>
  <c r="G171" i="1"/>
  <c r="H170" i="1"/>
  <c r="I170" i="1" s="1"/>
  <c r="G170" i="1"/>
  <c r="H169" i="1"/>
  <c r="G169" i="1"/>
  <c r="I169" i="1" s="1"/>
  <c r="H168" i="1"/>
  <c r="G168" i="1"/>
  <c r="I168" i="1" s="1"/>
  <c r="I167" i="1"/>
  <c r="H167" i="1"/>
  <c r="G167" i="1"/>
  <c r="H166" i="1"/>
  <c r="I166" i="1" s="1"/>
  <c r="G166" i="1"/>
  <c r="H165" i="1"/>
  <c r="G165" i="1"/>
  <c r="I165" i="1" s="1"/>
  <c r="H164" i="1"/>
  <c r="G164" i="1"/>
  <c r="I164" i="1" s="1"/>
  <c r="I163" i="1"/>
  <c r="H163" i="1"/>
  <c r="G163" i="1"/>
  <c r="H162" i="1"/>
  <c r="I162" i="1" s="1"/>
  <c r="G162" i="1"/>
  <c r="H161" i="1"/>
  <c r="G161" i="1"/>
  <c r="I161" i="1" s="1"/>
  <c r="H160" i="1"/>
  <c r="G160" i="1"/>
  <c r="I160" i="1" s="1"/>
  <c r="I159" i="1"/>
  <c r="H159" i="1"/>
  <c r="G159" i="1"/>
  <c r="H158" i="1"/>
  <c r="I158" i="1" s="1"/>
  <c r="G158" i="1"/>
  <c r="H157" i="1"/>
  <c r="G157" i="1"/>
  <c r="I157" i="1" s="1"/>
  <c r="H156" i="1"/>
  <c r="G156" i="1"/>
  <c r="I156" i="1" s="1"/>
  <c r="I155" i="1"/>
  <c r="H155" i="1"/>
  <c r="G155" i="1"/>
  <c r="H154" i="1"/>
  <c r="I154" i="1" s="1"/>
  <c r="G154" i="1"/>
  <c r="H153" i="1"/>
  <c r="G153" i="1"/>
  <c r="I153" i="1" s="1"/>
  <c r="H152" i="1"/>
  <c r="G152" i="1"/>
  <c r="I152" i="1" s="1"/>
  <c r="I151" i="1"/>
  <c r="H151" i="1"/>
  <c r="G151" i="1"/>
  <c r="H150" i="1"/>
  <c r="I150" i="1" s="1"/>
  <c r="G150" i="1"/>
  <c r="H149" i="1"/>
  <c r="G149" i="1"/>
  <c r="I149" i="1" s="1"/>
  <c r="H148" i="1"/>
  <c r="G148" i="1"/>
  <c r="I148" i="1" s="1"/>
  <c r="I147" i="1"/>
  <c r="H147" i="1"/>
  <c r="G147" i="1"/>
  <c r="H146" i="1"/>
  <c r="I146" i="1" s="1"/>
  <c r="G146" i="1"/>
  <c r="H145" i="1"/>
  <c r="G145" i="1"/>
  <c r="I145" i="1" s="1"/>
  <c r="H144" i="1"/>
  <c r="G144" i="1"/>
  <c r="I144" i="1" s="1"/>
  <c r="I143" i="1"/>
  <c r="H143" i="1"/>
  <c r="G143" i="1"/>
  <c r="H142" i="1"/>
  <c r="I142" i="1" s="1"/>
  <c r="G142" i="1"/>
  <c r="H141" i="1"/>
  <c r="G141" i="1"/>
  <c r="I141" i="1" s="1"/>
  <c r="H140" i="1"/>
  <c r="G140" i="1"/>
  <c r="I140" i="1" s="1"/>
  <c r="I139" i="1"/>
  <c r="H139" i="1"/>
  <c r="G139" i="1"/>
  <c r="H138" i="1"/>
  <c r="I138" i="1" s="1"/>
  <c r="G138" i="1"/>
  <c r="H137" i="1"/>
  <c r="G137" i="1"/>
  <c r="I137" i="1" s="1"/>
  <c r="H136" i="1"/>
  <c r="G136" i="1"/>
  <c r="I136" i="1" s="1"/>
  <c r="I135" i="1"/>
  <c r="H135" i="1"/>
  <c r="G135" i="1"/>
  <c r="H134" i="1"/>
  <c r="I134" i="1" s="1"/>
  <c r="G134" i="1"/>
  <c r="H133" i="1"/>
  <c r="G133" i="1"/>
  <c r="I133" i="1" s="1"/>
  <c r="H132" i="1"/>
  <c r="G132" i="1"/>
  <c r="I132" i="1" s="1"/>
  <c r="I131" i="1"/>
  <c r="H131" i="1"/>
  <c r="G131" i="1"/>
  <c r="H130" i="1"/>
  <c r="I130" i="1" s="1"/>
  <c r="G130" i="1"/>
  <c r="H129" i="1"/>
  <c r="G129" i="1"/>
  <c r="I129" i="1" s="1"/>
  <c r="H128" i="1"/>
  <c r="G128" i="1"/>
  <c r="I128" i="1" s="1"/>
  <c r="I127" i="1"/>
  <c r="H127" i="1"/>
  <c r="G127" i="1"/>
  <c r="H126" i="1"/>
  <c r="I126" i="1" s="1"/>
  <c r="G126" i="1"/>
  <c r="H125" i="1"/>
  <c r="G125" i="1"/>
  <c r="I125" i="1" s="1"/>
  <c r="H124" i="1"/>
  <c r="G124" i="1"/>
  <c r="I124" i="1" s="1"/>
  <c r="I123" i="1"/>
  <c r="H123" i="1"/>
  <c r="G123" i="1"/>
  <c r="H122" i="1"/>
  <c r="I122" i="1" s="1"/>
  <c r="G122" i="1"/>
  <c r="H121" i="1"/>
  <c r="G121" i="1"/>
  <c r="I121" i="1" s="1"/>
  <c r="H120" i="1"/>
  <c r="G120" i="1"/>
  <c r="I120" i="1" s="1"/>
  <c r="I119" i="1"/>
  <c r="H119" i="1"/>
  <c r="G119" i="1"/>
  <c r="H118" i="1"/>
  <c r="I118" i="1" s="1"/>
  <c r="G118" i="1"/>
  <c r="H117" i="1"/>
  <c r="G117" i="1"/>
  <c r="I117" i="1" s="1"/>
  <c r="H116" i="1"/>
  <c r="G116" i="1"/>
  <c r="I116" i="1" s="1"/>
  <c r="I115" i="1"/>
  <c r="H115" i="1"/>
  <c r="G115" i="1"/>
  <c r="H114" i="1"/>
  <c r="I114" i="1" s="1"/>
  <c r="G114" i="1"/>
  <c r="H113" i="1"/>
  <c r="G113" i="1"/>
  <c r="I113" i="1" s="1"/>
  <c r="H112" i="1"/>
  <c r="G112" i="1"/>
  <c r="I112" i="1" s="1"/>
  <c r="I111" i="1"/>
  <c r="H111" i="1"/>
  <c r="G111" i="1"/>
  <c r="H110" i="1"/>
  <c r="I110" i="1" s="1"/>
  <c r="G110" i="1"/>
  <c r="H109" i="1"/>
  <c r="G109" i="1"/>
  <c r="I109" i="1" s="1"/>
  <c r="H108" i="1"/>
  <c r="G108" i="1"/>
  <c r="I108" i="1" s="1"/>
  <c r="I107" i="1"/>
  <c r="H107" i="1"/>
  <c r="G107" i="1"/>
  <c r="H106" i="1"/>
  <c r="I106" i="1" s="1"/>
  <c r="G106" i="1"/>
  <c r="H105" i="1"/>
  <c r="G105" i="1"/>
  <c r="I105" i="1" s="1"/>
  <c r="H104" i="1"/>
  <c r="G104" i="1"/>
  <c r="I104" i="1" s="1"/>
  <c r="I103" i="1"/>
  <c r="H103" i="1"/>
  <c r="G103" i="1"/>
  <c r="H102" i="1"/>
  <c r="I102" i="1" s="1"/>
  <c r="G102" i="1"/>
  <c r="H101" i="1"/>
  <c r="G101" i="1"/>
  <c r="I101" i="1" s="1"/>
  <c r="H100" i="1"/>
  <c r="G100" i="1"/>
  <c r="I100" i="1" s="1"/>
  <c r="I99" i="1"/>
  <c r="H99" i="1"/>
  <c r="G99" i="1"/>
  <c r="H98" i="1"/>
  <c r="I98" i="1" s="1"/>
  <c r="G98" i="1"/>
  <c r="H97" i="1"/>
  <c r="G97" i="1"/>
  <c r="I97" i="1" s="1"/>
  <c r="H96" i="1"/>
  <c r="G96" i="1"/>
  <c r="I96" i="1" s="1"/>
  <c r="I95" i="1"/>
  <c r="H95" i="1"/>
  <c r="G95" i="1"/>
  <c r="H94" i="1"/>
  <c r="I94" i="1" s="1"/>
  <c r="G94" i="1"/>
  <c r="H93" i="1"/>
  <c r="G93" i="1"/>
  <c r="I93" i="1" s="1"/>
  <c r="H92" i="1"/>
  <c r="G92" i="1"/>
  <c r="I92" i="1" s="1"/>
  <c r="I91" i="1"/>
  <c r="H91" i="1"/>
  <c r="G91" i="1"/>
  <c r="H90" i="1"/>
  <c r="I90" i="1" s="1"/>
  <c r="G90" i="1"/>
  <c r="H89" i="1"/>
  <c r="G89" i="1"/>
  <c r="I89" i="1" s="1"/>
  <c r="H88" i="1"/>
  <c r="G88" i="1"/>
  <c r="I88" i="1" s="1"/>
  <c r="I87" i="1"/>
  <c r="H87" i="1"/>
  <c r="G87" i="1"/>
  <c r="H86" i="1"/>
  <c r="I86" i="1" s="1"/>
  <c r="G86" i="1"/>
  <c r="H85" i="1"/>
  <c r="G85" i="1"/>
  <c r="I85" i="1" s="1"/>
  <c r="H84" i="1"/>
  <c r="G84" i="1"/>
  <c r="I84" i="1" s="1"/>
  <c r="I83" i="1"/>
  <c r="H83" i="1"/>
  <c r="G83" i="1"/>
  <c r="H82" i="1"/>
  <c r="I82" i="1" s="1"/>
  <c r="G82" i="1"/>
  <c r="H81" i="1"/>
  <c r="G81" i="1"/>
  <c r="I81" i="1" s="1"/>
  <c r="H80" i="1"/>
  <c r="G80" i="1"/>
  <c r="I80" i="1" s="1"/>
  <c r="I79" i="1"/>
  <c r="H79" i="1"/>
  <c r="G79" i="1"/>
  <c r="H78" i="1"/>
  <c r="I78" i="1" s="1"/>
  <c r="G78" i="1"/>
  <c r="H77" i="1"/>
  <c r="G77" i="1"/>
  <c r="I77" i="1" s="1"/>
  <c r="H76" i="1"/>
  <c r="G76" i="1"/>
  <c r="I76" i="1" s="1"/>
  <c r="I75" i="1"/>
  <c r="H75" i="1"/>
  <c r="G75" i="1"/>
  <c r="H74" i="1"/>
  <c r="I74" i="1" s="1"/>
  <c r="G74" i="1"/>
  <c r="H73" i="1"/>
  <c r="G73" i="1"/>
  <c r="I73" i="1" s="1"/>
  <c r="H72" i="1"/>
  <c r="G72" i="1"/>
  <c r="I72" i="1" s="1"/>
  <c r="I71" i="1"/>
  <c r="H71" i="1"/>
  <c r="G71" i="1"/>
  <c r="H70" i="1"/>
  <c r="I70" i="1" s="1"/>
  <c r="G70" i="1"/>
  <c r="H69" i="1"/>
  <c r="G69" i="1"/>
  <c r="I69" i="1" s="1"/>
  <c r="H68" i="1"/>
  <c r="G68" i="1"/>
  <c r="I68" i="1" s="1"/>
  <c r="I67" i="1"/>
  <c r="H67" i="1"/>
  <c r="G67" i="1"/>
  <c r="H66" i="1"/>
  <c r="I66" i="1" s="1"/>
  <c r="G66" i="1"/>
  <c r="H65" i="1"/>
  <c r="G65" i="1"/>
  <c r="I65" i="1" s="1"/>
  <c r="H64" i="1"/>
  <c r="G64" i="1"/>
  <c r="I64" i="1" s="1"/>
  <c r="I63" i="1"/>
  <c r="H63" i="1"/>
  <c r="G63" i="1"/>
  <c r="H62" i="1"/>
  <c r="I62" i="1" s="1"/>
  <c r="G62" i="1"/>
  <c r="H61" i="1"/>
  <c r="G61" i="1"/>
  <c r="I61" i="1" s="1"/>
  <c r="H60" i="1"/>
  <c r="G60" i="1"/>
  <c r="I60" i="1" s="1"/>
  <c r="I59" i="1"/>
  <c r="H59" i="1"/>
  <c r="G59" i="1"/>
  <c r="H58" i="1"/>
  <c r="I58" i="1" s="1"/>
  <c r="G58" i="1"/>
  <c r="H57" i="1"/>
  <c r="G57" i="1"/>
  <c r="I57" i="1" s="1"/>
  <c r="H56" i="1"/>
  <c r="G56" i="1"/>
  <c r="I56" i="1" s="1"/>
  <c r="I55" i="1"/>
  <c r="H55" i="1"/>
  <c r="G55" i="1"/>
  <c r="H54" i="1"/>
  <c r="I54" i="1" s="1"/>
  <c r="G54" i="1"/>
  <c r="H53" i="1"/>
  <c r="G53" i="1"/>
  <c r="I53" i="1" s="1"/>
  <c r="H52" i="1"/>
  <c r="G52" i="1"/>
  <c r="I52" i="1" s="1"/>
  <c r="I51" i="1"/>
  <c r="H51" i="1"/>
  <c r="G51" i="1"/>
  <c r="H50" i="1"/>
  <c r="I50" i="1" s="1"/>
  <c r="G50" i="1"/>
  <c r="H49" i="1"/>
  <c r="G49" i="1"/>
  <c r="I49" i="1" s="1"/>
  <c r="H48" i="1"/>
  <c r="G48" i="1"/>
  <c r="I48" i="1" s="1"/>
  <c r="I47" i="1"/>
  <c r="H47" i="1"/>
  <c r="G47" i="1"/>
  <c r="H46" i="1"/>
  <c r="I46" i="1" s="1"/>
  <c r="G46" i="1"/>
  <c r="H45" i="1"/>
  <c r="G45" i="1"/>
  <c r="I45" i="1" s="1"/>
  <c r="H44" i="1"/>
  <c r="G44" i="1"/>
  <c r="I44" i="1" s="1"/>
  <c r="I43" i="1"/>
  <c r="H43" i="1"/>
  <c r="G43" i="1"/>
  <c r="H42" i="1"/>
  <c r="I42" i="1" s="1"/>
  <c r="G42" i="1"/>
  <c r="H41" i="1"/>
  <c r="G41" i="1"/>
  <c r="I41" i="1" s="1"/>
  <c r="H40" i="1"/>
  <c r="G40" i="1"/>
  <c r="I40" i="1" s="1"/>
  <c r="I39" i="1"/>
  <c r="H39" i="1"/>
  <c r="G39" i="1"/>
  <c r="H38" i="1"/>
  <c r="I38" i="1" s="1"/>
  <c r="G38" i="1"/>
  <c r="H37" i="1"/>
  <c r="G37" i="1"/>
  <c r="I37" i="1" s="1"/>
  <c r="H36" i="1"/>
  <c r="G36" i="1"/>
  <c r="I36" i="1" s="1"/>
  <c r="I35" i="1"/>
  <c r="H35" i="1"/>
  <c r="G35" i="1"/>
  <c r="H34" i="1"/>
  <c r="I34" i="1" s="1"/>
  <c r="G34" i="1"/>
  <c r="H33" i="1"/>
  <c r="G33" i="1"/>
  <c r="I33" i="1" s="1"/>
  <c r="H32" i="1"/>
  <c r="G32" i="1"/>
  <c r="I32" i="1" s="1"/>
  <c r="I31" i="1"/>
  <c r="H31" i="1"/>
  <c r="G31" i="1"/>
  <c r="H30" i="1"/>
  <c r="I30" i="1" s="1"/>
  <c r="G30" i="1"/>
  <c r="H29" i="1"/>
  <c r="G29" i="1"/>
  <c r="I29" i="1" s="1"/>
  <c r="H28" i="1"/>
  <c r="G28" i="1"/>
  <c r="I28" i="1" s="1"/>
  <c r="I27" i="1"/>
  <c r="H27" i="1"/>
  <c r="G27" i="1"/>
  <c r="H26" i="1"/>
  <c r="I26" i="1" s="1"/>
  <c r="G26" i="1"/>
  <c r="H25" i="1"/>
  <c r="G25" i="1"/>
  <c r="I25" i="1" s="1"/>
  <c r="H24" i="1"/>
  <c r="G24" i="1"/>
  <c r="I24" i="1" s="1"/>
  <c r="I23" i="1"/>
  <c r="H23" i="1"/>
  <c r="G23" i="1"/>
  <c r="H22" i="1"/>
  <c r="I22" i="1" s="1"/>
  <c r="G22" i="1"/>
  <c r="H21" i="1"/>
  <c r="G21" i="1"/>
  <c r="I21" i="1" s="1"/>
  <c r="H20" i="1"/>
  <c r="G20" i="1"/>
  <c r="I20" i="1" s="1"/>
  <c r="I19" i="1"/>
  <c r="H19" i="1"/>
  <c r="G19" i="1"/>
  <c r="H18" i="1"/>
  <c r="I18" i="1" s="1"/>
  <c r="G18" i="1"/>
  <c r="H17" i="1"/>
  <c r="G17" i="1"/>
  <c r="I17" i="1" s="1"/>
  <c r="H16" i="1"/>
  <c r="G16" i="1"/>
  <c r="I16" i="1" s="1"/>
  <c r="I15" i="1"/>
  <c r="H15" i="1"/>
  <c r="G15" i="1"/>
  <c r="H14" i="1"/>
  <c r="I14" i="1" s="1"/>
  <c r="G14" i="1"/>
  <c r="H13" i="1"/>
  <c r="G13" i="1"/>
  <c r="I13" i="1" s="1"/>
  <c r="H12" i="1"/>
  <c r="G12" i="1"/>
  <c r="I12" i="1" s="1"/>
  <c r="I11" i="1"/>
  <c r="H11" i="1"/>
  <c r="G11" i="1"/>
  <c r="H10" i="1"/>
  <c r="I10" i="1" s="1"/>
  <c r="G10" i="1"/>
  <c r="H9" i="1"/>
  <c r="G9" i="1"/>
  <c r="I9" i="1" s="1"/>
  <c r="H8" i="1"/>
  <c r="G8" i="1"/>
  <c r="I8" i="1" s="1"/>
  <c r="I7" i="1"/>
  <c r="H7" i="1"/>
  <c r="G7" i="1"/>
  <c r="H6" i="1"/>
  <c r="I6" i="1" s="1"/>
  <c r="G6" i="1"/>
  <c r="H5" i="1"/>
  <c r="G5" i="1"/>
  <c r="I5" i="1" s="1"/>
  <c r="H4" i="1"/>
  <c r="G4" i="1"/>
  <c r="I4" i="1" s="1"/>
  <c r="I3" i="1"/>
  <c r="H3" i="1"/>
  <c r="G3" i="1"/>
  <c r="I2" i="1"/>
  <c r="H2" i="1"/>
  <c r="G2" i="1"/>
  <c r="B7" i="53" l="1"/>
  <c r="I113" i="53" s="1"/>
  <c r="A8" i="53"/>
  <c r="I361" i="1"/>
  <c r="I385" i="1"/>
  <c r="I393" i="1"/>
  <c r="I401" i="1"/>
  <c r="I409" i="1"/>
  <c r="I417" i="1"/>
  <c r="I425" i="1"/>
  <c r="I433" i="1"/>
  <c r="I441" i="1"/>
  <c r="I449" i="1"/>
  <c r="I473" i="1"/>
  <c r="I481" i="1"/>
  <c r="I497" i="1"/>
  <c r="I529" i="1"/>
  <c r="I537" i="1"/>
  <c r="I569" i="1"/>
  <c r="I355" i="1"/>
  <c r="I363" i="1"/>
  <c r="I371" i="1"/>
  <c r="I379" i="1"/>
  <c r="I387" i="1"/>
  <c r="I395" i="1"/>
  <c r="I411" i="1"/>
  <c r="I419" i="1"/>
  <c r="I427" i="1"/>
  <c r="I435" i="1"/>
  <c r="I443" i="1"/>
  <c r="I451" i="1"/>
  <c r="I459" i="1"/>
  <c r="I467" i="1"/>
  <c r="I475" i="1"/>
  <c r="I483" i="1"/>
  <c r="I491" i="1"/>
  <c r="I499" i="1"/>
  <c r="I507" i="1"/>
  <c r="I515" i="1"/>
  <c r="I523" i="1"/>
  <c r="I531" i="1"/>
  <c r="I547" i="1"/>
  <c r="I555" i="1"/>
  <c r="I563" i="1"/>
  <c r="I571" i="1"/>
  <c r="I579" i="1"/>
  <c r="I587" i="1"/>
  <c r="I595" i="1"/>
  <c r="I603" i="1"/>
  <c r="I611" i="1"/>
  <c r="I619" i="1"/>
  <c r="I627" i="1"/>
  <c r="I635" i="1"/>
  <c r="I643" i="1"/>
  <c r="I651" i="1"/>
  <c r="I659" i="1"/>
  <c r="I667" i="1"/>
  <c r="I675" i="1"/>
  <c r="I683" i="1"/>
  <c r="I691" i="1"/>
  <c r="I699" i="1"/>
  <c r="I707" i="1"/>
  <c r="I715" i="1"/>
  <c r="I723" i="1"/>
  <c r="I731" i="1"/>
  <c r="I739" i="1"/>
  <c r="I747" i="1"/>
  <c r="I755" i="1"/>
  <c r="I763" i="1"/>
  <c r="I771" i="1"/>
  <c r="I779" i="1"/>
  <c r="I787" i="1"/>
  <c r="I795" i="1"/>
  <c r="I803" i="1"/>
  <c r="I811" i="1"/>
  <c r="I819" i="1"/>
  <c r="I827" i="1"/>
  <c r="I835" i="1"/>
  <c r="I843" i="1"/>
  <c r="I851" i="1"/>
  <c r="I859" i="1"/>
  <c r="I867" i="1"/>
  <c r="I875" i="1"/>
  <c r="I883" i="1"/>
  <c r="I891" i="1"/>
  <c r="I899" i="1"/>
  <c r="I907" i="1"/>
  <c r="I915" i="1"/>
  <c r="I923" i="1"/>
  <c r="I931" i="1"/>
  <c r="I939" i="1"/>
  <c r="I947" i="1"/>
  <c r="I955" i="1"/>
  <c r="I963" i="1"/>
  <c r="I971" i="1"/>
  <c r="I979" i="1"/>
  <c r="I987" i="1"/>
  <c r="I992" i="1"/>
  <c r="I1008" i="1"/>
  <c r="I1024" i="1"/>
  <c r="I1573" i="1"/>
  <c r="I1000" i="1"/>
  <c r="I1016" i="1"/>
  <c r="I1032" i="1"/>
  <c r="I1565" i="1"/>
  <c r="I1847" i="1"/>
  <c r="I1863" i="1"/>
  <c r="I1879" i="1"/>
  <c r="I1895" i="1"/>
  <c r="I1911" i="1"/>
  <c r="I1927" i="1"/>
  <c r="I1943" i="1"/>
  <c r="I1959" i="1"/>
  <c r="I1975" i="1"/>
  <c r="I1991" i="1"/>
  <c r="I2007" i="1"/>
  <c r="I2023" i="1"/>
  <c r="I2039" i="1"/>
  <c r="I2055" i="1"/>
  <c r="I2071" i="1"/>
  <c r="I2087" i="1"/>
  <c r="I2103" i="1"/>
  <c r="I2119" i="1"/>
  <c r="I2135" i="1"/>
  <c r="I2151" i="1"/>
  <c r="I2167" i="1"/>
  <c r="I2183" i="1"/>
  <c r="I2199" i="1"/>
  <c r="I2215" i="1"/>
  <c r="I2231" i="1"/>
  <c r="I2247" i="1"/>
  <c r="I2263" i="1"/>
  <c r="I2279" i="1"/>
  <c r="I2295" i="1"/>
  <c r="I2304" i="1"/>
  <c r="I2312" i="1"/>
  <c r="I2320" i="1"/>
  <c r="I2328" i="1"/>
  <c r="I2336" i="1"/>
  <c r="I2344" i="1"/>
  <c r="I2352" i="1"/>
  <c r="I1855" i="1"/>
  <c r="I1871" i="1"/>
  <c r="I1887" i="1"/>
  <c r="I1903" i="1"/>
  <c r="I1919" i="1"/>
  <c r="I1935" i="1"/>
  <c r="I1951" i="1"/>
  <c r="I1967" i="1"/>
  <c r="I1983" i="1"/>
  <c r="I1999" i="1"/>
  <c r="I2015" i="1"/>
  <c r="I2031" i="1"/>
  <c r="I2047" i="1"/>
  <c r="I2063" i="1"/>
  <c r="I2079" i="1"/>
  <c r="I2095" i="1"/>
  <c r="I2111" i="1"/>
  <c r="I2127" i="1"/>
  <c r="I2143" i="1"/>
  <c r="I2159" i="1"/>
  <c r="I2175" i="1"/>
  <c r="I2191" i="1"/>
  <c r="I2207" i="1"/>
  <c r="I2223" i="1"/>
  <c r="I2239" i="1"/>
  <c r="I2255" i="1"/>
  <c r="I2271" i="1"/>
  <c r="I2287" i="1"/>
  <c r="I2303" i="1"/>
  <c r="I2308" i="1"/>
  <c r="I2316" i="1"/>
  <c r="I2324" i="1"/>
  <c r="I2332" i="1"/>
  <c r="I2340" i="1"/>
  <c r="I2348" i="1"/>
  <c r="B542" i="11"/>
  <c r="B1159" i="11"/>
  <c r="B177" i="11"/>
  <c r="B2107" i="11"/>
  <c r="B176" i="11"/>
  <c r="B1056" i="11"/>
  <c r="B126" i="11"/>
  <c r="B2278" i="11"/>
  <c r="B1691" i="11"/>
  <c r="B70" i="11"/>
  <c r="B1129" i="11"/>
  <c r="B2415" i="11"/>
  <c r="B631" i="11"/>
  <c r="B504" i="11"/>
  <c r="B2259" i="11"/>
  <c r="B1370" i="11"/>
  <c r="B2384" i="11"/>
  <c r="B1114" i="11"/>
  <c r="B754" i="11"/>
  <c r="B2383" i="11"/>
  <c r="B761" i="11"/>
  <c r="B1950" i="11"/>
  <c r="B1936" i="11"/>
  <c r="B1705" i="11"/>
  <c r="B1756" i="11"/>
  <c r="B882" i="11"/>
  <c r="B997" i="11"/>
  <c r="B912" i="11"/>
  <c r="B2088" i="11"/>
  <c r="B2122" i="11"/>
  <c r="B2087" i="11"/>
  <c r="B1626" i="11"/>
  <c r="B1984" i="11"/>
  <c r="B962" i="11"/>
  <c r="B410" i="11"/>
  <c r="B1408" i="11"/>
  <c r="B675" i="11"/>
  <c r="B567" i="11"/>
  <c r="B566" i="11"/>
  <c r="B565" i="11"/>
  <c r="B398" i="11"/>
  <c r="B913" i="11"/>
  <c r="B2261" i="11"/>
  <c r="B609" i="11"/>
  <c r="B509" i="11"/>
  <c r="B207" i="11"/>
  <c r="B2109" i="11"/>
  <c r="B1567" i="11"/>
  <c r="B1569" i="11"/>
  <c r="B2096" i="11"/>
  <c r="B1275" i="11"/>
  <c r="B1044" i="11"/>
  <c r="B517" i="11"/>
  <c r="B2225" i="11"/>
  <c r="B283" i="11"/>
  <c r="B1977" i="11"/>
  <c r="B963" i="11"/>
  <c r="B1381" i="11"/>
  <c r="B1043" i="11"/>
  <c r="B655" i="11"/>
  <c r="B1953" i="11"/>
  <c r="B984" i="11"/>
  <c r="B785" i="11"/>
  <c r="B855" i="11"/>
  <c r="B843" i="11"/>
  <c r="B657" i="11"/>
  <c r="B2372" i="11"/>
  <c r="B948" i="11"/>
  <c r="B2244" i="11"/>
  <c r="B1266" i="11"/>
  <c r="B521" i="11"/>
  <c r="B806" i="11"/>
  <c r="B240" i="11"/>
  <c r="B83" i="11"/>
  <c r="B1919" i="11"/>
  <c r="B1719" i="11"/>
  <c r="B1155" i="11"/>
  <c r="B2245" i="11"/>
  <c r="B1168" i="11"/>
  <c r="B1894" i="11"/>
  <c r="B1597" i="11"/>
  <c r="B656" i="11"/>
  <c r="B750" i="11"/>
  <c r="B2149" i="11"/>
  <c r="B1946" i="11"/>
  <c r="B864" i="11"/>
  <c r="B173" i="11"/>
  <c r="B1918" i="11"/>
  <c r="B918" i="11"/>
  <c r="B1720" i="11"/>
  <c r="B1128" i="11"/>
  <c r="B866" i="11"/>
  <c r="B865" i="11"/>
  <c r="B852" i="11"/>
  <c r="B212" i="11"/>
  <c r="B2368" i="11"/>
  <c r="B1302" i="11"/>
  <c r="B2412" i="11"/>
  <c r="B2132" i="11"/>
  <c r="B2131" i="11"/>
  <c r="B2124" i="11"/>
  <c r="B2098" i="11"/>
  <c r="B1094" i="11"/>
  <c r="B349" i="11"/>
  <c r="B2141" i="11"/>
  <c r="B2099" i="11"/>
  <c r="B1801" i="11"/>
  <c r="B1690" i="11"/>
  <c r="B555" i="11"/>
  <c r="B255" i="11"/>
  <c r="B1615" i="11"/>
  <c r="B1289" i="11"/>
  <c r="B485" i="11"/>
  <c r="B68" i="11"/>
  <c r="B2066" i="11"/>
  <c r="B1949" i="11"/>
  <c r="B1723" i="11"/>
  <c r="B1051" i="11"/>
  <c r="B815" i="11"/>
  <c r="B355" i="11"/>
  <c r="B1935" i="11"/>
  <c r="B1872" i="11"/>
  <c r="B1439" i="11"/>
  <c r="B822" i="11"/>
  <c r="B686" i="11"/>
  <c r="B465" i="11"/>
  <c r="B226" i="11"/>
  <c r="B206" i="11"/>
  <c r="B2187" i="11"/>
  <c r="B942" i="11"/>
  <c r="B690" i="11"/>
  <c r="B250" i="11"/>
  <c r="B1933" i="11"/>
  <c r="B1922" i="11"/>
  <c r="B1689" i="11"/>
  <c r="B1273" i="11"/>
  <c r="B2429" i="11"/>
  <c r="B2208" i="11"/>
  <c r="B726" i="11"/>
  <c r="B251" i="11"/>
  <c r="B2201" i="11"/>
  <c r="B1880" i="11"/>
  <c r="B1180" i="11"/>
  <c r="B436" i="11"/>
  <c r="B130" i="11"/>
  <c r="B1954" i="11"/>
  <c r="B1704" i="11"/>
  <c r="B1688" i="11"/>
  <c r="B1643" i="11"/>
  <c r="B987" i="11"/>
  <c r="B574" i="11"/>
  <c r="B2260" i="11"/>
  <c r="B1932" i="11"/>
  <c r="B1138" i="11"/>
  <c r="B959" i="11"/>
  <c r="B880" i="11"/>
  <c r="B571" i="11"/>
  <c r="B348" i="11"/>
  <c r="B282" i="11"/>
  <c r="B1263" i="11"/>
  <c r="B1619" i="11"/>
  <c r="B623" i="11"/>
  <c r="B572" i="11"/>
  <c r="B2199" i="11"/>
  <c r="B2103" i="11"/>
  <c r="B1618" i="11"/>
  <c r="B1485" i="11"/>
  <c r="B953" i="11"/>
  <c r="B650" i="11"/>
  <c r="B613" i="11"/>
  <c r="B573" i="11"/>
  <c r="B570" i="11"/>
  <c r="B1585" i="11"/>
  <c r="B1345" i="11"/>
  <c r="B1078" i="11"/>
  <c r="B1552" i="11"/>
  <c r="B1445" i="11"/>
  <c r="B844" i="11"/>
  <c r="B361" i="11"/>
  <c r="B1223" i="11"/>
  <c r="B597" i="11"/>
  <c r="B227" i="11"/>
  <c r="B142" i="11"/>
  <c r="B2266" i="11"/>
  <c r="B1829" i="11"/>
  <c r="B1774" i="11"/>
  <c r="B1616" i="11"/>
  <c r="B1058" i="11"/>
  <c r="B1040" i="11"/>
  <c r="B395" i="11"/>
  <c r="B421" i="11"/>
  <c r="B8" i="53" l="1"/>
  <c r="A169" i="53" s="1"/>
  <c r="A9" i="53"/>
  <c r="B9" i="53" s="1"/>
  <c r="I169" i="53" s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F5001" i="1"/>
  <c r="E5001" i="1"/>
  <c r="D5001" i="1"/>
  <c r="I5001" i="1" s="1"/>
  <c r="C5001" i="1"/>
  <c r="F5000" i="1"/>
  <c r="E5000" i="1"/>
  <c r="D5000" i="1"/>
  <c r="I5000" i="1" s="1"/>
  <c r="C5000" i="1"/>
  <c r="F4999" i="1"/>
  <c r="E4999" i="1"/>
  <c r="D4999" i="1"/>
  <c r="I4999" i="1" s="1"/>
  <c r="C4999" i="1"/>
  <c r="F4998" i="1"/>
  <c r="E4998" i="1"/>
  <c r="D4998" i="1"/>
  <c r="I4998" i="1" s="1"/>
  <c r="C4998" i="1"/>
  <c r="F4997" i="1"/>
  <c r="E4997" i="1"/>
  <c r="D4997" i="1"/>
  <c r="I4997" i="1" s="1"/>
  <c r="C4997" i="1"/>
  <c r="F4996" i="1"/>
  <c r="E4996" i="1"/>
  <c r="D4996" i="1"/>
  <c r="I4996" i="1" s="1"/>
  <c r="C4996" i="1"/>
  <c r="F4995" i="1"/>
  <c r="E4995" i="1"/>
  <c r="D4995" i="1"/>
  <c r="I4995" i="1" s="1"/>
  <c r="C4995" i="1"/>
  <c r="F4994" i="1"/>
  <c r="E4994" i="1"/>
  <c r="D4994" i="1"/>
  <c r="I4994" i="1" s="1"/>
  <c r="C4994" i="1"/>
  <c r="F4993" i="1"/>
  <c r="E4993" i="1"/>
  <c r="D4993" i="1"/>
  <c r="I4993" i="1" s="1"/>
  <c r="C4993" i="1"/>
  <c r="F4992" i="1"/>
  <c r="E4992" i="1"/>
  <c r="D4992" i="1"/>
  <c r="I4992" i="1" s="1"/>
  <c r="C4992" i="1"/>
  <c r="F4991" i="1"/>
  <c r="E4991" i="1"/>
  <c r="D4991" i="1"/>
  <c r="I4991" i="1" s="1"/>
  <c r="C4991" i="1"/>
  <c r="F4990" i="1"/>
  <c r="E4990" i="1"/>
  <c r="D4990" i="1"/>
  <c r="I4990" i="1" s="1"/>
  <c r="C4990" i="1"/>
  <c r="F4989" i="1"/>
  <c r="E4989" i="1"/>
  <c r="D4989" i="1"/>
  <c r="I4989" i="1" s="1"/>
  <c r="C4989" i="1"/>
  <c r="F4988" i="1"/>
  <c r="E4988" i="1"/>
  <c r="D4988" i="1"/>
  <c r="I4988" i="1" s="1"/>
  <c r="C4988" i="1"/>
  <c r="F4987" i="1"/>
  <c r="E4987" i="1"/>
  <c r="D4987" i="1"/>
  <c r="I4987" i="1" s="1"/>
  <c r="C4987" i="1"/>
  <c r="F4986" i="1"/>
  <c r="E4986" i="1"/>
  <c r="D4986" i="1"/>
  <c r="I4986" i="1" s="1"/>
  <c r="C4986" i="1"/>
  <c r="F4985" i="1"/>
  <c r="E4985" i="1"/>
  <c r="D4985" i="1"/>
  <c r="I4985" i="1" s="1"/>
  <c r="C4985" i="1"/>
  <c r="F4984" i="1"/>
  <c r="E4984" i="1"/>
  <c r="D4984" i="1"/>
  <c r="I4984" i="1" s="1"/>
  <c r="C4984" i="1"/>
  <c r="F4983" i="1"/>
  <c r="E4983" i="1"/>
  <c r="D4983" i="1"/>
  <c r="I4983" i="1" s="1"/>
  <c r="C4983" i="1"/>
  <c r="F4982" i="1"/>
  <c r="E4982" i="1"/>
  <c r="D4982" i="1"/>
  <c r="I4982" i="1" s="1"/>
  <c r="C4982" i="1"/>
  <c r="F4981" i="1"/>
  <c r="E4981" i="1"/>
  <c r="D4981" i="1"/>
  <c r="I4981" i="1" s="1"/>
  <c r="C4981" i="1"/>
  <c r="F4980" i="1"/>
  <c r="E4980" i="1"/>
  <c r="D4980" i="1"/>
  <c r="I4980" i="1" s="1"/>
  <c r="C4980" i="1"/>
  <c r="F4979" i="1"/>
  <c r="E4979" i="1"/>
  <c r="D4979" i="1"/>
  <c r="I4979" i="1" s="1"/>
  <c r="C4979" i="1"/>
  <c r="F4978" i="1"/>
  <c r="E4978" i="1"/>
  <c r="D4978" i="1"/>
  <c r="I4978" i="1" s="1"/>
  <c r="C4978" i="1"/>
  <c r="F4977" i="1"/>
  <c r="E4977" i="1"/>
  <c r="D4977" i="1"/>
  <c r="I4977" i="1" s="1"/>
  <c r="C4977" i="1"/>
  <c r="F4976" i="1"/>
  <c r="E4976" i="1"/>
  <c r="D4976" i="1"/>
  <c r="I4976" i="1" s="1"/>
  <c r="C4976" i="1"/>
  <c r="F4975" i="1"/>
  <c r="E4975" i="1"/>
  <c r="D4975" i="1"/>
  <c r="I4975" i="1" s="1"/>
  <c r="C4975" i="1"/>
  <c r="F4974" i="1"/>
  <c r="E4974" i="1"/>
  <c r="D4974" i="1"/>
  <c r="I4974" i="1" s="1"/>
  <c r="C4974" i="1"/>
  <c r="F4973" i="1"/>
  <c r="E4973" i="1"/>
  <c r="D4973" i="1"/>
  <c r="I4973" i="1" s="1"/>
  <c r="C4973" i="1"/>
  <c r="F4972" i="1"/>
  <c r="E4972" i="1"/>
  <c r="D4972" i="1"/>
  <c r="I4972" i="1" s="1"/>
  <c r="C4972" i="1"/>
  <c r="F4971" i="1"/>
  <c r="E4971" i="1"/>
  <c r="D4971" i="1"/>
  <c r="I4971" i="1" s="1"/>
  <c r="C4971" i="1"/>
  <c r="F4970" i="1"/>
  <c r="E4970" i="1"/>
  <c r="D4970" i="1"/>
  <c r="I4970" i="1" s="1"/>
  <c r="C4970" i="1"/>
  <c r="F4969" i="1"/>
  <c r="E4969" i="1"/>
  <c r="D4969" i="1"/>
  <c r="I4969" i="1" s="1"/>
  <c r="C4969" i="1"/>
  <c r="F4968" i="1"/>
  <c r="E4968" i="1"/>
  <c r="D4968" i="1"/>
  <c r="I4968" i="1" s="1"/>
  <c r="C4968" i="1"/>
  <c r="F4967" i="1"/>
  <c r="E4967" i="1"/>
  <c r="D4967" i="1"/>
  <c r="I4967" i="1" s="1"/>
  <c r="C4967" i="1"/>
  <c r="F4966" i="1"/>
  <c r="E4966" i="1"/>
  <c r="D4966" i="1"/>
  <c r="I4966" i="1" s="1"/>
  <c r="C4966" i="1"/>
  <c r="F4965" i="1"/>
  <c r="E4965" i="1"/>
  <c r="D4965" i="1"/>
  <c r="I4965" i="1" s="1"/>
  <c r="C4965" i="1"/>
  <c r="F4964" i="1"/>
  <c r="E4964" i="1"/>
  <c r="D4964" i="1"/>
  <c r="I4964" i="1" s="1"/>
  <c r="C4964" i="1"/>
  <c r="F4963" i="1"/>
  <c r="E4963" i="1"/>
  <c r="D4963" i="1"/>
  <c r="I4963" i="1" s="1"/>
  <c r="C4963" i="1"/>
  <c r="F4962" i="1"/>
  <c r="E4962" i="1"/>
  <c r="D4962" i="1"/>
  <c r="I4962" i="1" s="1"/>
  <c r="C4962" i="1"/>
  <c r="F4961" i="1"/>
  <c r="E4961" i="1"/>
  <c r="D4961" i="1"/>
  <c r="I4961" i="1" s="1"/>
  <c r="C4961" i="1"/>
  <c r="F4960" i="1"/>
  <c r="E4960" i="1"/>
  <c r="D4960" i="1"/>
  <c r="I4960" i="1" s="1"/>
  <c r="C4960" i="1"/>
  <c r="F4959" i="1"/>
  <c r="E4959" i="1"/>
  <c r="D4959" i="1"/>
  <c r="I4959" i="1" s="1"/>
  <c r="C4959" i="1"/>
  <c r="F4958" i="1"/>
  <c r="E4958" i="1"/>
  <c r="D4958" i="1"/>
  <c r="I4958" i="1" s="1"/>
  <c r="C4958" i="1"/>
  <c r="F4957" i="1"/>
  <c r="E4957" i="1"/>
  <c r="D4957" i="1"/>
  <c r="I4957" i="1" s="1"/>
  <c r="C4957" i="1"/>
  <c r="F4956" i="1"/>
  <c r="E4956" i="1"/>
  <c r="D4956" i="1"/>
  <c r="I4956" i="1" s="1"/>
  <c r="C4956" i="1"/>
  <c r="F4955" i="1"/>
  <c r="E4955" i="1"/>
  <c r="D4955" i="1"/>
  <c r="I4955" i="1" s="1"/>
  <c r="C4955" i="1"/>
  <c r="F4954" i="1"/>
  <c r="E4954" i="1"/>
  <c r="D4954" i="1"/>
  <c r="I4954" i="1" s="1"/>
  <c r="C4954" i="1"/>
  <c r="F4953" i="1"/>
  <c r="E4953" i="1"/>
  <c r="D4953" i="1"/>
  <c r="I4953" i="1" s="1"/>
  <c r="C4953" i="1"/>
  <c r="F4952" i="1"/>
  <c r="E4952" i="1"/>
  <c r="D4952" i="1"/>
  <c r="I4952" i="1" s="1"/>
  <c r="C4952" i="1"/>
  <c r="F4951" i="1"/>
  <c r="E4951" i="1"/>
  <c r="D4951" i="1"/>
  <c r="I4951" i="1" s="1"/>
  <c r="C4951" i="1"/>
  <c r="F4950" i="1"/>
  <c r="E4950" i="1"/>
  <c r="D4950" i="1"/>
  <c r="I4950" i="1" s="1"/>
  <c r="C4950" i="1"/>
  <c r="F4949" i="1"/>
  <c r="E4949" i="1"/>
  <c r="D4949" i="1"/>
  <c r="I4949" i="1" s="1"/>
  <c r="C4949" i="1"/>
  <c r="F4948" i="1"/>
  <c r="E4948" i="1"/>
  <c r="D4948" i="1"/>
  <c r="I4948" i="1" s="1"/>
  <c r="C4948" i="1"/>
  <c r="F4947" i="1"/>
  <c r="E4947" i="1"/>
  <c r="D4947" i="1"/>
  <c r="I4947" i="1" s="1"/>
  <c r="C4947" i="1"/>
  <c r="F4946" i="1"/>
  <c r="E4946" i="1"/>
  <c r="D4946" i="1"/>
  <c r="I4946" i="1" s="1"/>
  <c r="C4946" i="1"/>
  <c r="F4945" i="1"/>
  <c r="E4945" i="1"/>
  <c r="D4945" i="1"/>
  <c r="I4945" i="1" s="1"/>
  <c r="C4945" i="1"/>
  <c r="F4944" i="1"/>
  <c r="E4944" i="1"/>
  <c r="D4944" i="1"/>
  <c r="I4944" i="1" s="1"/>
  <c r="C4944" i="1"/>
  <c r="F4943" i="1"/>
  <c r="E4943" i="1"/>
  <c r="D4943" i="1"/>
  <c r="I4943" i="1" s="1"/>
  <c r="C4943" i="1"/>
  <c r="F4942" i="1"/>
  <c r="E4942" i="1"/>
  <c r="D4942" i="1"/>
  <c r="I4942" i="1" s="1"/>
  <c r="C4942" i="1"/>
  <c r="F4941" i="1"/>
  <c r="E4941" i="1"/>
  <c r="D4941" i="1"/>
  <c r="I4941" i="1" s="1"/>
  <c r="C4941" i="1"/>
  <c r="F4940" i="1"/>
  <c r="E4940" i="1"/>
  <c r="D4940" i="1"/>
  <c r="I4940" i="1" s="1"/>
  <c r="C4940" i="1"/>
  <c r="F4939" i="1"/>
  <c r="E4939" i="1"/>
  <c r="D4939" i="1"/>
  <c r="I4939" i="1" s="1"/>
  <c r="C4939" i="1"/>
  <c r="F4938" i="1"/>
  <c r="E4938" i="1"/>
  <c r="D4938" i="1"/>
  <c r="I4938" i="1" s="1"/>
  <c r="C4938" i="1"/>
  <c r="F4937" i="1"/>
  <c r="E4937" i="1"/>
  <c r="D4937" i="1"/>
  <c r="I4937" i="1" s="1"/>
  <c r="C4937" i="1"/>
  <c r="F4936" i="1"/>
  <c r="E4936" i="1"/>
  <c r="D4936" i="1"/>
  <c r="I4936" i="1" s="1"/>
  <c r="C4936" i="1"/>
  <c r="F4935" i="1"/>
  <c r="E4935" i="1"/>
  <c r="D4935" i="1"/>
  <c r="I4935" i="1" s="1"/>
  <c r="C4935" i="1"/>
  <c r="F4934" i="1"/>
  <c r="E4934" i="1"/>
  <c r="D4934" i="1"/>
  <c r="I4934" i="1" s="1"/>
  <c r="C4934" i="1"/>
  <c r="F4933" i="1"/>
  <c r="E4933" i="1"/>
  <c r="D4933" i="1"/>
  <c r="I4933" i="1" s="1"/>
  <c r="C4933" i="1"/>
  <c r="F4932" i="1"/>
  <c r="E4932" i="1"/>
  <c r="D4932" i="1"/>
  <c r="I4932" i="1" s="1"/>
  <c r="C4932" i="1"/>
  <c r="F4931" i="1"/>
  <c r="E4931" i="1"/>
  <c r="D4931" i="1"/>
  <c r="I4931" i="1" s="1"/>
  <c r="C4931" i="1"/>
  <c r="F4930" i="1"/>
  <c r="E4930" i="1"/>
  <c r="D4930" i="1"/>
  <c r="I4930" i="1" s="1"/>
  <c r="C4930" i="1"/>
  <c r="F4929" i="1"/>
  <c r="E4929" i="1"/>
  <c r="D4929" i="1"/>
  <c r="I4929" i="1" s="1"/>
  <c r="C4929" i="1"/>
  <c r="F4928" i="1"/>
  <c r="E4928" i="1"/>
  <c r="D4928" i="1"/>
  <c r="I4928" i="1" s="1"/>
  <c r="C4928" i="1"/>
  <c r="F4927" i="1"/>
  <c r="E4927" i="1"/>
  <c r="D4927" i="1"/>
  <c r="I4927" i="1" s="1"/>
  <c r="C4927" i="1"/>
  <c r="F4926" i="1"/>
  <c r="E4926" i="1"/>
  <c r="D4926" i="1"/>
  <c r="I4926" i="1" s="1"/>
  <c r="C4926" i="1"/>
  <c r="F4925" i="1"/>
  <c r="E4925" i="1"/>
  <c r="D4925" i="1"/>
  <c r="I4925" i="1" s="1"/>
  <c r="C4925" i="1"/>
  <c r="F4924" i="1"/>
  <c r="E4924" i="1"/>
  <c r="D4924" i="1"/>
  <c r="I4924" i="1" s="1"/>
  <c r="C4924" i="1"/>
  <c r="F4923" i="1"/>
  <c r="E4923" i="1"/>
  <c r="D4923" i="1"/>
  <c r="I4923" i="1" s="1"/>
  <c r="C4923" i="1"/>
  <c r="F4922" i="1"/>
  <c r="E4922" i="1"/>
  <c r="D4922" i="1"/>
  <c r="I4922" i="1" s="1"/>
  <c r="C4922" i="1"/>
  <c r="F4921" i="1"/>
  <c r="E4921" i="1"/>
  <c r="D4921" i="1"/>
  <c r="I4921" i="1" s="1"/>
  <c r="C4921" i="1"/>
  <c r="F4920" i="1"/>
  <c r="E4920" i="1"/>
  <c r="D4920" i="1"/>
  <c r="I4920" i="1" s="1"/>
  <c r="C4920" i="1"/>
  <c r="F4919" i="1"/>
  <c r="E4919" i="1"/>
  <c r="D4919" i="1"/>
  <c r="I4919" i="1" s="1"/>
  <c r="C4919" i="1"/>
  <c r="F4918" i="1"/>
  <c r="E4918" i="1"/>
  <c r="D4918" i="1"/>
  <c r="I4918" i="1" s="1"/>
  <c r="C4918" i="1"/>
  <c r="F4917" i="1"/>
  <c r="E4917" i="1"/>
  <c r="D4917" i="1"/>
  <c r="I4917" i="1" s="1"/>
  <c r="C4917" i="1"/>
  <c r="F4916" i="1"/>
  <c r="E4916" i="1"/>
  <c r="D4916" i="1"/>
  <c r="I4916" i="1" s="1"/>
  <c r="C4916" i="1"/>
  <c r="F4915" i="1"/>
  <c r="E4915" i="1"/>
  <c r="D4915" i="1"/>
  <c r="I4915" i="1" s="1"/>
  <c r="C4915" i="1"/>
  <c r="F4914" i="1"/>
  <c r="E4914" i="1"/>
  <c r="D4914" i="1"/>
  <c r="I4914" i="1" s="1"/>
  <c r="C4914" i="1"/>
  <c r="F4913" i="1"/>
  <c r="E4913" i="1"/>
  <c r="D4913" i="1"/>
  <c r="I4913" i="1" s="1"/>
  <c r="C4913" i="1"/>
  <c r="F4912" i="1"/>
  <c r="E4912" i="1"/>
  <c r="D4912" i="1"/>
  <c r="I4912" i="1" s="1"/>
  <c r="C4912" i="1"/>
  <c r="F4911" i="1"/>
  <c r="E4911" i="1"/>
  <c r="D4911" i="1"/>
  <c r="I4911" i="1" s="1"/>
  <c r="C4911" i="1"/>
  <c r="F4910" i="1"/>
  <c r="E4910" i="1"/>
  <c r="D4910" i="1"/>
  <c r="I4910" i="1" s="1"/>
  <c r="C4910" i="1"/>
  <c r="F4909" i="1"/>
  <c r="E4909" i="1"/>
  <c r="D4909" i="1"/>
  <c r="I4909" i="1" s="1"/>
  <c r="C4909" i="1"/>
  <c r="F4908" i="1"/>
  <c r="E4908" i="1"/>
  <c r="D4908" i="1"/>
  <c r="I4908" i="1" s="1"/>
  <c r="C4908" i="1"/>
  <c r="F4907" i="1"/>
  <c r="E4907" i="1"/>
  <c r="D4907" i="1"/>
  <c r="I4907" i="1" s="1"/>
  <c r="C4907" i="1"/>
  <c r="F4906" i="1"/>
  <c r="E4906" i="1"/>
  <c r="D4906" i="1"/>
  <c r="I4906" i="1" s="1"/>
  <c r="C4906" i="1"/>
  <c r="F4905" i="1"/>
  <c r="E4905" i="1"/>
  <c r="D4905" i="1"/>
  <c r="I4905" i="1" s="1"/>
  <c r="C4905" i="1"/>
  <c r="F4904" i="1"/>
  <c r="E4904" i="1"/>
  <c r="D4904" i="1"/>
  <c r="I4904" i="1" s="1"/>
  <c r="C4904" i="1"/>
  <c r="F4903" i="1"/>
  <c r="E4903" i="1"/>
  <c r="D4903" i="1"/>
  <c r="I4903" i="1" s="1"/>
  <c r="C4903" i="1"/>
  <c r="F4902" i="1"/>
  <c r="E4902" i="1"/>
  <c r="D4902" i="1"/>
  <c r="I4902" i="1" s="1"/>
  <c r="C4902" i="1"/>
  <c r="F4901" i="1"/>
  <c r="E4901" i="1"/>
  <c r="D4901" i="1"/>
  <c r="I4901" i="1" s="1"/>
  <c r="C4901" i="1"/>
  <c r="F4900" i="1"/>
  <c r="E4900" i="1"/>
  <c r="D4900" i="1"/>
  <c r="I4900" i="1" s="1"/>
  <c r="C4900" i="1"/>
  <c r="F4899" i="1"/>
  <c r="E4899" i="1"/>
  <c r="D4899" i="1"/>
  <c r="I4899" i="1" s="1"/>
  <c r="C4899" i="1"/>
  <c r="F4898" i="1"/>
  <c r="E4898" i="1"/>
  <c r="D4898" i="1"/>
  <c r="I4898" i="1" s="1"/>
  <c r="C4898" i="1"/>
  <c r="F4897" i="1"/>
  <c r="E4897" i="1"/>
  <c r="D4897" i="1"/>
  <c r="I4897" i="1" s="1"/>
  <c r="C4897" i="1"/>
  <c r="F4896" i="1"/>
  <c r="E4896" i="1"/>
  <c r="D4896" i="1"/>
  <c r="I4896" i="1" s="1"/>
  <c r="C4896" i="1"/>
  <c r="F4895" i="1"/>
  <c r="E4895" i="1"/>
  <c r="D4895" i="1"/>
  <c r="I4895" i="1" s="1"/>
  <c r="C4895" i="1"/>
  <c r="F4894" i="1"/>
  <c r="E4894" i="1"/>
  <c r="D4894" i="1"/>
  <c r="I4894" i="1" s="1"/>
  <c r="C4894" i="1"/>
  <c r="F4893" i="1"/>
  <c r="E4893" i="1"/>
  <c r="D4893" i="1"/>
  <c r="I4893" i="1" s="1"/>
  <c r="C4893" i="1"/>
  <c r="F4892" i="1"/>
  <c r="E4892" i="1"/>
  <c r="D4892" i="1"/>
  <c r="I4892" i="1" s="1"/>
  <c r="C4892" i="1"/>
  <c r="F4891" i="1"/>
  <c r="E4891" i="1"/>
  <c r="D4891" i="1"/>
  <c r="I4891" i="1" s="1"/>
  <c r="C4891" i="1"/>
  <c r="F4890" i="1"/>
  <c r="E4890" i="1"/>
  <c r="D4890" i="1"/>
  <c r="I4890" i="1" s="1"/>
  <c r="C4890" i="1"/>
  <c r="F4889" i="1"/>
  <c r="E4889" i="1"/>
  <c r="D4889" i="1"/>
  <c r="I4889" i="1" s="1"/>
  <c r="C4889" i="1"/>
  <c r="F4888" i="1"/>
  <c r="E4888" i="1"/>
  <c r="D4888" i="1"/>
  <c r="I4888" i="1" s="1"/>
  <c r="C4888" i="1"/>
  <c r="F4887" i="1"/>
  <c r="E4887" i="1"/>
  <c r="D4887" i="1"/>
  <c r="I4887" i="1" s="1"/>
  <c r="C4887" i="1"/>
  <c r="F4886" i="1"/>
  <c r="E4886" i="1"/>
  <c r="D4886" i="1"/>
  <c r="I4886" i="1" s="1"/>
  <c r="C4886" i="1"/>
  <c r="F4885" i="1"/>
  <c r="E4885" i="1"/>
  <c r="D4885" i="1"/>
  <c r="I4885" i="1" s="1"/>
  <c r="C4885" i="1"/>
  <c r="F4884" i="1"/>
  <c r="E4884" i="1"/>
  <c r="D4884" i="1"/>
  <c r="I4884" i="1" s="1"/>
  <c r="C4884" i="1"/>
  <c r="F4883" i="1"/>
  <c r="E4883" i="1"/>
  <c r="D4883" i="1"/>
  <c r="I4883" i="1" s="1"/>
  <c r="C4883" i="1"/>
  <c r="F4882" i="1"/>
  <c r="E4882" i="1"/>
  <c r="D4882" i="1"/>
  <c r="I4882" i="1" s="1"/>
  <c r="C4882" i="1"/>
  <c r="F4881" i="1"/>
  <c r="E4881" i="1"/>
  <c r="D4881" i="1"/>
  <c r="I4881" i="1" s="1"/>
  <c r="C4881" i="1"/>
  <c r="F4880" i="1"/>
  <c r="E4880" i="1"/>
  <c r="D4880" i="1"/>
  <c r="I4880" i="1" s="1"/>
  <c r="C4880" i="1"/>
  <c r="F4879" i="1"/>
  <c r="E4879" i="1"/>
  <c r="D4879" i="1"/>
  <c r="I4879" i="1" s="1"/>
  <c r="C4879" i="1"/>
  <c r="F4878" i="1"/>
  <c r="E4878" i="1"/>
  <c r="D4878" i="1"/>
  <c r="I4878" i="1" s="1"/>
  <c r="C4878" i="1"/>
  <c r="F4877" i="1"/>
  <c r="E4877" i="1"/>
  <c r="D4877" i="1"/>
  <c r="I4877" i="1" s="1"/>
  <c r="C4877" i="1"/>
  <c r="F4876" i="1"/>
  <c r="E4876" i="1"/>
  <c r="D4876" i="1"/>
  <c r="I4876" i="1" s="1"/>
  <c r="C4876" i="1"/>
  <c r="F4875" i="1"/>
  <c r="E4875" i="1"/>
  <c r="D4875" i="1"/>
  <c r="I4875" i="1" s="1"/>
  <c r="C4875" i="1"/>
  <c r="F4874" i="1"/>
  <c r="E4874" i="1"/>
  <c r="D4874" i="1"/>
  <c r="I4874" i="1" s="1"/>
  <c r="C4874" i="1"/>
  <c r="F4873" i="1"/>
  <c r="E4873" i="1"/>
  <c r="D4873" i="1"/>
  <c r="I4873" i="1" s="1"/>
  <c r="C4873" i="1"/>
  <c r="F4872" i="1"/>
  <c r="E4872" i="1"/>
  <c r="D4872" i="1"/>
  <c r="I4872" i="1" s="1"/>
  <c r="C4872" i="1"/>
  <c r="F4871" i="1"/>
  <c r="E4871" i="1"/>
  <c r="D4871" i="1"/>
  <c r="I4871" i="1" s="1"/>
  <c r="C4871" i="1"/>
  <c r="F4870" i="1"/>
  <c r="E4870" i="1"/>
  <c r="D4870" i="1"/>
  <c r="I4870" i="1" s="1"/>
  <c r="C4870" i="1"/>
  <c r="F4869" i="1"/>
  <c r="E4869" i="1"/>
  <c r="D4869" i="1"/>
  <c r="I4869" i="1" s="1"/>
  <c r="C4869" i="1"/>
  <c r="F4868" i="1"/>
  <c r="E4868" i="1"/>
  <c r="D4868" i="1"/>
  <c r="I4868" i="1" s="1"/>
  <c r="C4868" i="1"/>
  <c r="F4867" i="1"/>
  <c r="E4867" i="1"/>
  <c r="D4867" i="1"/>
  <c r="I4867" i="1" s="1"/>
  <c r="C4867" i="1"/>
  <c r="F4866" i="1"/>
  <c r="E4866" i="1"/>
  <c r="D4866" i="1"/>
  <c r="I4866" i="1" s="1"/>
  <c r="C4866" i="1"/>
  <c r="F4865" i="1"/>
  <c r="E4865" i="1"/>
  <c r="D4865" i="1"/>
  <c r="I4865" i="1" s="1"/>
  <c r="C4865" i="1"/>
  <c r="F4864" i="1"/>
  <c r="E4864" i="1"/>
  <c r="D4864" i="1"/>
  <c r="I4864" i="1" s="1"/>
  <c r="C4864" i="1"/>
  <c r="F4863" i="1"/>
  <c r="E4863" i="1"/>
  <c r="D4863" i="1"/>
  <c r="I4863" i="1" s="1"/>
  <c r="C4863" i="1"/>
  <c r="F4862" i="1"/>
  <c r="E4862" i="1"/>
  <c r="D4862" i="1"/>
  <c r="I4862" i="1" s="1"/>
  <c r="C4862" i="1"/>
  <c r="F4861" i="1"/>
  <c r="E4861" i="1"/>
  <c r="D4861" i="1"/>
  <c r="I4861" i="1" s="1"/>
  <c r="C4861" i="1"/>
  <c r="F4860" i="1"/>
  <c r="E4860" i="1"/>
  <c r="D4860" i="1"/>
  <c r="I4860" i="1" s="1"/>
  <c r="C4860" i="1"/>
  <c r="F4859" i="1"/>
  <c r="E4859" i="1"/>
  <c r="D4859" i="1"/>
  <c r="I4859" i="1" s="1"/>
  <c r="C4859" i="1"/>
  <c r="F4858" i="1"/>
  <c r="E4858" i="1"/>
  <c r="D4858" i="1"/>
  <c r="I4858" i="1" s="1"/>
  <c r="C4858" i="1"/>
  <c r="F4857" i="1"/>
  <c r="E4857" i="1"/>
  <c r="D4857" i="1"/>
  <c r="I4857" i="1" s="1"/>
  <c r="C4857" i="1"/>
  <c r="F4856" i="1"/>
  <c r="E4856" i="1"/>
  <c r="D4856" i="1"/>
  <c r="I4856" i="1" s="1"/>
  <c r="C4856" i="1"/>
  <c r="F4855" i="1"/>
  <c r="E4855" i="1"/>
  <c r="D4855" i="1"/>
  <c r="I4855" i="1" s="1"/>
  <c r="C4855" i="1"/>
  <c r="F4854" i="1"/>
  <c r="E4854" i="1"/>
  <c r="D4854" i="1"/>
  <c r="I4854" i="1" s="1"/>
  <c r="C4854" i="1"/>
  <c r="F4853" i="1"/>
  <c r="E4853" i="1"/>
  <c r="D4853" i="1"/>
  <c r="I4853" i="1" s="1"/>
  <c r="C4853" i="1"/>
  <c r="F4852" i="1"/>
  <c r="E4852" i="1"/>
  <c r="D4852" i="1"/>
  <c r="I4852" i="1" s="1"/>
  <c r="C4852" i="1"/>
  <c r="F4851" i="1"/>
  <c r="E4851" i="1"/>
  <c r="D4851" i="1"/>
  <c r="I4851" i="1" s="1"/>
  <c r="C4851" i="1"/>
  <c r="F4850" i="1"/>
  <c r="E4850" i="1"/>
  <c r="D4850" i="1"/>
  <c r="I4850" i="1" s="1"/>
  <c r="C4850" i="1"/>
  <c r="F4849" i="1"/>
  <c r="E4849" i="1"/>
  <c r="D4849" i="1"/>
  <c r="I4849" i="1" s="1"/>
  <c r="C4849" i="1"/>
  <c r="F4848" i="1"/>
  <c r="E4848" i="1"/>
  <c r="D4848" i="1"/>
  <c r="I4848" i="1" s="1"/>
  <c r="C4848" i="1"/>
  <c r="F4847" i="1"/>
  <c r="E4847" i="1"/>
  <c r="D4847" i="1"/>
  <c r="I4847" i="1" s="1"/>
  <c r="C4847" i="1"/>
  <c r="F4846" i="1"/>
  <c r="E4846" i="1"/>
  <c r="D4846" i="1"/>
  <c r="I4846" i="1" s="1"/>
  <c r="C4846" i="1"/>
  <c r="F4845" i="1"/>
  <c r="E4845" i="1"/>
  <c r="D4845" i="1"/>
  <c r="I4845" i="1" s="1"/>
  <c r="C4845" i="1"/>
  <c r="F4844" i="1"/>
  <c r="E4844" i="1"/>
  <c r="D4844" i="1"/>
  <c r="I4844" i="1" s="1"/>
  <c r="C4844" i="1"/>
  <c r="F4843" i="1"/>
  <c r="E4843" i="1"/>
  <c r="D4843" i="1"/>
  <c r="I4843" i="1" s="1"/>
  <c r="C4843" i="1"/>
  <c r="F4842" i="1"/>
  <c r="E4842" i="1"/>
  <c r="D4842" i="1"/>
  <c r="I4842" i="1" s="1"/>
  <c r="C4842" i="1"/>
  <c r="F4841" i="1"/>
  <c r="E4841" i="1"/>
  <c r="D4841" i="1"/>
  <c r="I4841" i="1" s="1"/>
  <c r="C4841" i="1"/>
  <c r="F4840" i="1"/>
  <c r="E4840" i="1"/>
  <c r="D4840" i="1"/>
  <c r="I4840" i="1" s="1"/>
  <c r="C4840" i="1"/>
  <c r="F4839" i="1"/>
  <c r="E4839" i="1"/>
  <c r="D4839" i="1"/>
  <c r="I4839" i="1" s="1"/>
  <c r="C4839" i="1"/>
  <c r="F4838" i="1"/>
  <c r="E4838" i="1"/>
  <c r="D4838" i="1"/>
  <c r="I4838" i="1" s="1"/>
  <c r="C4838" i="1"/>
  <c r="F4837" i="1"/>
  <c r="E4837" i="1"/>
  <c r="D4837" i="1"/>
  <c r="I4837" i="1" s="1"/>
  <c r="C4837" i="1"/>
  <c r="F4836" i="1"/>
  <c r="E4836" i="1"/>
  <c r="D4836" i="1"/>
  <c r="I4836" i="1" s="1"/>
  <c r="C4836" i="1"/>
  <c r="F4835" i="1"/>
  <c r="E4835" i="1"/>
  <c r="D4835" i="1"/>
  <c r="I4835" i="1" s="1"/>
  <c r="C4835" i="1"/>
  <c r="F4834" i="1"/>
  <c r="E4834" i="1"/>
  <c r="D4834" i="1"/>
  <c r="I4834" i="1" s="1"/>
  <c r="C4834" i="1"/>
  <c r="F4833" i="1"/>
  <c r="E4833" i="1"/>
  <c r="D4833" i="1"/>
  <c r="I4833" i="1" s="1"/>
  <c r="C4833" i="1"/>
  <c r="F4832" i="1"/>
  <c r="E4832" i="1"/>
  <c r="D4832" i="1"/>
  <c r="I4832" i="1" s="1"/>
  <c r="C4832" i="1"/>
  <c r="F4831" i="1"/>
  <c r="E4831" i="1"/>
  <c r="D4831" i="1"/>
  <c r="I4831" i="1" s="1"/>
  <c r="C4831" i="1"/>
  <c r="F4830" i="1"/>
  <c r="E4830" i="1"/>
  <c r="D4830" i="1"/>
  <c r="I4830" i="1" s="1"/>
  <c r="C4830" i="1"/>
  <c r="F4829" i="1"/>
  <c r="E4829" i="1"/>
  <c r="D4829" i="1"/>
  <c r="I4829" i="1" s="1"/>
  <c r="C4829" i="1"/>
  <c r="F4828" i="1"/>
  <c r="E4828" i="1"/>
  <c r="D4828" i="1"/>
  <c r="I4828" i="1" s="1"/>
  <c r="C4828" i="1"/>
  <c r="F4827" i="1"/>
  <c r="E4827" i="1"/>
  <c r="D4827" i="1"/>
  <c r="I4827" i="1" s="1"/>
  <c r="C4827" i="1"/>
  <c r="F4826" i="1"/>
  <c r="E4826" i="1"/>
  <c r="D4826" i="1"/>
  <c r="I4826" i="1" s="1"/>
  <c r="C4826" i="1"/>
  <c r="F4825" i="1"/>
  <c r="E4825" i="1"/>
  <c r="D4825" i="1"/>
  <c r="I4825" i="1" s="1"/>
  <c r="C4825" i="1"/>
  <c r="F4824" i="1"/>
  <c r="E4824" i="1"/>
  <c r="D4824" i="1"/>
  <c r="I4824" i="1" s="1"/>
  <c r="C4824" i="1"/>
  <c r="F4823" i="1"/>
  <c r="E4823" i="1"/>
  <c r="D4823" i="1"/>
  <c r="I4823" i="1" s="1"/>
  <c r="C4823" i="1"/>
  <c r="F4822" i="1"/>
  <c r="E4822" i="1"/>
  <c r="D4822" i="1"/>
  <c r="I4822" i="1" s="1"/>
  <c r="C4822" i="1"/>
  <c r="F4821" i="1"/>
  <c r="E4821" i="1"/>
  <c r="D4821" i="1"/>
  <c r="I4821" i="1" s="1"/>
  <c r="C4821" i="1"/>
  <c r="F4820" i="1"/>
  <c r="E4820" i="1"/>
  <c r="D4820" i="1"/>
  <c r="I4820" i="1" s="1"/>
  <c r="C4820" i="1"/>
  <c r="F4819" i="1"/>
  <c r="E4819" i="1"/>
  <c r="D4819" i="1"/>
  <c r="I4819" i="1" s="1"/>
  <c r="C4819" i="1"/>
  <c r="F4818" i="1"/>
  <c r="E4818" i="1"/>
  <c r="D4818" i="1"/>
  <c r="I4818" i="1" s="1"/>
  <c r="C4818" i="1"/>
  <c r="F4817" i="1"/>
  <c r="E4817" i="1"/>
  <c r="D4817" i="1"/>
  <c r="I4817" i="1" s="1"/>
  <c r="C4817" i="1"/>
  <c r="F4816" i="1"/>
  <c r="E4816" i="1"/>
  <c r="D4816" i="1"/>
  <c r="I4816" i="1" s="1"/>
  <c r="C4816" i="1"/>
  <c r="F4815" i="1"/>
  <c r="E4815" i="1"/>
  <c r="D4815" i="1"/>
  <c r="I4815" i="1" s="1"/>
  <c r="C4815" i="1"/>
  <c r="F4814" i="1"/>
  <c r="E4814" i="1"/>
  <c r="D4814" i="1"/>
  <c r="I4814" i="1" s="1"/>
  <c r="C4814" i="1"/>
  <c r="F4813" i="1"/>
  <c r="E4813" i="1"/>
  <c r="D4813" i="1"/>
  <c r="I4813" i="1" s="1"/>
  <c r="C4813" i="1"/>
  <c r="F4812" i="1"/>
  <c r="E4812" i="1"/>
  <c r="D4812" i="1"/>
  <c r="I4812" i="1" s="1"/>
  <c r="C4812" i="1"/>
  <c r="F4811" i="1"/>
  <c r="E4811" i="1"/>
  <c r="D4811" i="1"/>
  <c r="I4811" i="1" s="1"/>
  <c r="C4811" i="1"/>
  <c r="F4810" i="1"/>
  <c r="E4810" i="1"/>
  <c r="D4810" i="1"/>
  <c r="I4810" i="1" s="1"/>
  <c r="C4810" i="1"/>
  <c r="F4809" i="1"/>
  <c r="E4809" i="1"/>
  <c r="D4809" i="1"/>
  <c r="I4809" i="1" s="1"/>
  <c r="C4809" i="1"/>
  <c r="F4808" i="1"/>
  <c r="E4808" i="1"/>
  <c r="D4808" i="1"/>
  <c r="I4808" i="1" s="1"/>
  <c r="C4808" i="1"/>
  <c r="F4807" i="1"/>
  <c r="E4807" i="1"/>
  <c r="D4807" i="1"/>
  <c r="I4807" i="1" s="1"/>
  <c r="C4807" i="1"/>
  <c r="F4806" i="1"/>
  <c r="E4806" i="1"/>
  <c r="D4806" i="1"/>
  <c r="I4806" i="1" s="1"/>
  <c r="C4806" i="1"/>
  <c r="F4805" i="1"/>
  <c r="E4805" i="1"/>
  <c r="D4805" i="1"/>
  <c r="I4805" i="1" s="1"/>
  <c r="C4805" i="1"/>
  <c r="F4804" i="1"/>
  <c r="E4804" i="1"/>
  <c r="D4804" i="1"/>
  <c r="I4804" i="1" s="1"/>
  <c r="C4804" i="1"/>
  <c r="F4803" i="1"/>
  <c r="E4803" i="1"/>
  <c r="D4803" i="1"/>
  <c r="I4803" i="1" s="1"/>
  <c r="C4803" i="1"/>
  <c r="F4802" i="1"/>
  <c r="E4802" i="1"/>
  <c r="D4802" i="1"/>
  <c r="I4802" i="1" s="1"/>
  <c r="C4802" i="1"/>
  <c r="F4801" i="1"/>
  <c r="E4801" i="1"/>
  <c r="D4801" i="1"/>
  <c r="I4801" i="1" s="1"/>
  <c r="C4801" i="1"/>
  <c r="F4800" i="1"/>
  <c r="E4800" i="1"/>
  <c r="D4800" i="1"/>
  <c r="I4800" i="1" s="1"/>
  <c r="C4800" i="1"/>
  <c r="F4799" i="1"/>
  <c r="E4799" i="1"/>
  <c r="D4799" i="1"/>
  <c r="I4799" i="1" s="1"/>
  <c r="C4799" i="1"/>
  <c r="F4798" i="1"/>
  <c r="E4798" i="1"/>
  <c r="D4798" i="1"/>
  <c r="I4798" i="1" s="1"/>
  <c r="C4798" i="1"/>
  <c r="F4797" i="1"/>
  <c r="E4797" i="1"/>
  <c r="D4797" i="1"/>
  <c r="I4797" i="1" s="1"/>
  <c r="C4797" i="1"/>
  <c r="F4796" i="1"/>
  <c r="E4796" i="1"/>
  <c r="D4796" i="1"/>
  <c r="I4796" i="1" s="1"/>
  <c r="C4796" i="1"/>
  <c r="F4795" i="1"/>
  <c r="E4795" i="1"/>
  <c r="D4795" i="1"/>
  <c r="I4795" i="1" s="1"/>
  <c r="C4795" i="1"/>
  <c r="F4794" i="1"/>
  <c r="E4794" i="1"/>
  <c r="D4794" i="1"/>
  <c r="I4794" i="1" s="1"/>
  <c r="C4794" i="1"/>
  <c r="F4793" i="1"/>
  <c r="E4793" i="1"/>
  <c r="D4793" i="1"/>
  <c r="I4793" i="1" s="1"/>
  <c r="C4793" i="1"/>
  <c r="F4792" i="1"/>
  <c r="E4792" i="1"/>
  <c r="D4792" i="1"/>
  <c r="I4792" i="1" s="1"/>
  <c r="C4792" i="1"/>
  <c r="F4791" i="1"/>
  <c r="E4791" i="1"/>
  <c r="D4791" i="1"/>
  <c r="I4791" i="1" s="1"/>
  <c r="C4791" i="1"/>
  <c r="F4790" i="1"/>
  <c r="E4790" i="1"/>
  <c r="D4790" i="1"/>
  <c r="I4790" i="1" s="1"/>
  <c r="C4790" i="1"/>
  <c r="F4789" i="1"/>
  <c r="E4789" i="1"/>
  <c r="D4789" i="1"/>
  <c r="I4789" i="1" s="1"/>
  <c r="C4789" i="1"/>
  <c r="F4788" i="1"/>
  <c r="E4788" i="1"/>
  <c r="D4788" i="1"/>
  <c r="I4788" i="1" s="1"/>
  <c r="C4788" i="1"/>
  <c r="F4787" i="1"/>
  <c r="E4787" i="1"/>
  <c r="D4787" i="1"/>
  <c r="I4787" i="1" s="1"/>
  <c r="C4787" i="1"/>
  <c r="F4786" i="1"/>
  <c r="E4786" i="1"/>
  <c r="D4786" i="1"/>
  <c r="I4786" i="1" s="1"/>
  <c r="C4786" i="1"/>
  <c r="F4785" i="1"/>
  <c r="E4785" i="1"/>
  <c r="D4785" i="1"/>
  <c r="I4785" i="1" s="1"/>
  <c r="C4785" i="1"/>
  <c r="F4784" i="1"/>
  <c r="E4784" i="1"/>
  <c r="D4784" i="1"/>
  <c r="I4784" i="1" s="1"/>
  <c r="C4784" i="1"/>
  <c r="F4783" i="1"/>
  <c r="E4783" i="1"/>
  <c r="D4783" i="1"/>
  <c r="I4783" i="1" s="1"/>
  <c r="C4783" i="1"/>
  <c r="F4782" i="1"/>
  <c r="E4782" i="1"/>
  <c r="D4782" i="1"/>
  <c r="I4782" i="1" s="1"/>
  <c r="C4782" i="1"/>
  <c r="F4781" i="1"/>
  <c r="E4781" i="1"/>
  <c r="D4781" i="1"/>
  <c r="I4781" i="1" s="1"/>
  <c r="C4781" i="1"/>
  <c r="F4780" i="1"/>
  <c r="E4780" i="1"/>
  <c r="D4780" i="1"/>
  <c r="I4780" i="1" s="1"/>
  <c r="C4780" i="1"/>
  <c r="F4779" i="1"/>
  <c r="E4779" i="1"/>
  <c r="D4779" i="1"/>
  <c r="I4779" i="1" s="1"/>
  <c r="C4779" i="1"/>
  <c r="F4778" i="1"/>
  <c r="E4778" i="1"/>
  <c r="D4778" i="1"/>
  <c r="I4778" i="1" s="1"/>
  <c r="C4778" i="1"/>
  <c r="F4777" i="1"/>
  <c r="E4777" i="1"/>
  <c r="D4777" i="1"/>
  <c r="I4777" i="1" s="1"/>
  <c r="C4777" i="1"/>
  <c r="F4776" i="1"/>
  <c r="E4776" i="1"/>
  <c r="D4776" i="1"/>
  <c r="I4776" i="1" s="1"/>
  <c r="C4776" i="1"/>
  <c r="F4775" i="1"/>
  <c r="E4775" i="1"/>
  <c r="D4775" i="1"/>
  <c r="I4775" i="1" s="1"/>
  <c r="C4775" i="1"/>
  <c r="F4774" i="1"/>
  <c r="E4774" i="1"/>
  <c r="D4774" i="1"/>
  <c r="I4774" i="1" s="1"/>
  <c r="C4774" i="1"/>
  <c r="F4773" i="1"/>
  <c r="E4773" i="1"/>
  <c r="D4773" i="1"/>
  <c r="I4773" i="1" s="1"/>
  <c r="C4773" i="1"/>
  <c r="F4772" i="1"/>
  <c r="E4772" i="1"/>
  <c r="D4772" i="1"/>
  <c r="I4772" i="1" s="1"/>
  <c r="C4772" i="1"/>
  <c r="F4771" i="1"/>
  <c r="E4771" i="1"/>
  <c r="D4771" i="1"/>
  <c r="I4771" i="1" s="1"/>
  <c r="C4771" i="1"/>
  <c r="F4770" i="1"/>
  <c r="E4770" i="1"/>
  <c r="D4770" i="1"/>
  <c r="I4770" i="1" s="1"/>
  <c r="C4770" i="1"/>
  <c r="F4769" i="1"/>
  <c r="E4769" i="1"/>
  <c r="D4769" i="1"/>
  <c r="I4769" i="1" s="1"/>
  <c r="C4769" i="1"/>
  <c r="F4768" i="1"/>
  <c r="E4768" i="1"/>
  <c r="D4768" i="1"/>
  <c r="I4768" i="1" s="1"/>
  <c r="C4768" i="1"/>
  <c r="F4767" i="1"/>
  <c r="E4767" i="1"/>
  <c r="D4767" i="1"/>
  <c r="I4767" i="1" s="1"/>
  <c r="C4767" i="1"/>
  <c r="F4766" i="1"/>
  <c r="E4766" i="1"/>
  <c r="D4766" i="1"/>
  <c r="I4766" i="1" s="1"/>
  <c r="C4766" i="1"/>
  <c r="F4765" i="1"/>
  <c r="E4765" i="1"/>
  <c r="D4765" i="1"/>
  <c r="I4765" i="1" s="1"/>
  <c r="C4765" i="1"/>
  <c r="F4764" i="1"/>
  <c r="E4764" i="1"/>
  <c r="D4764" i="1"/>
  <c r="I4764" i="1" s="1"/>
  <c r="C4764" i="1"/>
  <c r="F4763" i="1"/>
  <c r="E4763" i="1"/>
  <c r="D4763" i="1"/>
  <c r="I4763" i="1" s="1"/>
  <c r="C4763" i="1"/>
  <c r="F4762" i="1"/>
  <c r="E4762" i="1"/>
  <c r="D4762" i="1"/>
  <c r="I4762" i="1" s="1"/>
  <c r="C4762" i="1"/>
  <c r="F4761" i="1"/>
  <c r="E4761" i="1"/>
  <c r="D4761" i="1"/>
  <c r="I4761" i="1" s="1"/>
  <c r="C4761" i="1"/>
  <c r="F4760" i="1"/>
  <c r="E4760" i="1"/>
  <c r="D4760" i="1"/>
  <c r="I4760" i="1" s="1"/>
  <c r="C4760" i="1"/>
  <c r="F4759" i="1"/>
  <c r="E4759" i="1"/>
  <c r="D4759" i="1"/>
  <c r="I4759" i="1" s="1"/>
  <c r="C4759" i="1"/>
  <c r="F4758" i="1"/>
  <c r="E4758" i="1"/>
  <c r="D4758" i="1"/>
  <c r="I4758" i="1" s="1"/>
  <c r="C4758" i="1"/>
  <c r="F4757" i="1"/>
  <c r="E4757" i="1"/>
  <c r="D4757" i="1"/>
  <c r="I4757" i="1" s="1"/>
  <c r="C4757" i="1"/>
  <c r="F4756" i="1"/>
  <c r="E4756" i="1"/>
  <c r="D4756" i="1"/>
  <c r="I4756" i="1" s="1"/>
  <c r="C4756" i="1"/>
  <c r="F4755" i="1"/>
  <c r="E4755" i="1"/>
  <c r="D4755" i="1"/>
  <c r="I4755" i="1" s="1"/>
  <c r="C4755" i="1"/>
  <c r="F4754" i="1"/>
  <c r="E4754" i="1"/>
  <c r="D4754" i="1"/>
  <c r="I4754" i="1" s="1"/>
  <c r="C4754" i="1"/>
  <c r="F4753" i="1"/>
  <c r="E4753" i="1"/>
  <c r="D4753" i="1"/>
  <c r="I4753" i="1" s="1"/>
  <c r="C4753" i="1"/>
  <c r="F4752" i="1"/>
  <c r="E4752" i="1"/>
  <c r="D4752" i="1"/>
  <c r="I4752" i="1" s="1"/>
  <c r="C4752" i="1"/>
  <c r="F4751" i="1"/>
  <c r="E4751" i="1"/>
  <c r="D4751" i="1"/>
  <c r="I4751" i="1" s="1"/>
  <c r="C4751" i="1"/>
  <c r="F4750" i="1"/>
  <c r="E4750" i="1"/>
  <c r="D4750" i="1"/>
  <c r="I4750" i="1" s="1"/>
  <c r="C4750" i="1"/>
  <c r="F4749" i="1"/>
  <c r="E4749" i="1"/>
  <c r="D4749" i="1"/>
  <c r="I4749" i="1" s="1"/>
  <c r="C4749" i="1"/>
  <c r="F4748" i="1"/>
  <c r="E4748" i="1"/>
  <c r="D4748" i="1"/>
  <c r="I4748" i="1" s="1"/>
  <c r="C4748" i="1"/>
  <c r="F4747" i="1"/>
  <c r="E4747" i="1"/>
  <c r="D4747" i="1"/>
  <c r="I4747" i="1" s="1"/>
  <c r="C4747" i="1"/>
  <c r="F4746" i="1"/>
  <c r="E4746" i="1"/>
  <c r="D4746" i="1"/>
  <c r="I4746" i="1" s="1"/>
  <c r="C4746" i="1"/>
  <c r="F4745" i="1"/>
  <c r="E4745" i="1"/>
  <c r="D4745" i="1"/>
  <c r="I4745" i="1" s="1"/>
  <c r="C4745" i="1"/>
  <c r="F4744" i="1"/>
  <c r="E4744" i="1"/>
  <c r="D4744" i="1"/>
  <c r="I4744" i="1" s="1"/>
  <c r="C4744" i="1"/>
  <c r="F4743" i="1"/>
  <c r="E4743" i="1"/>
  <c r="D4743" i="1"/>
  <c r="I4743" i="1" s="1"/>
  <c r="C4743" i="1"/>
  <c r="F4742" i="1"/>
  <c r="E4742" i="1"/>
  <c r="D4742" i="1"/>
  <c r="I4742" i="1" s="1"/>
  <c r="C4742" i="1"/>
  <c r="F4741" i="1"/>
  <c r="E4741" i="1"/>
  <c r="D4741" i="1"/>
  <c r="I4741" i="1" s="1"/>
  <c r="C4741" i="1"/>
  <c r="F4740" i="1"/>
  <c r="E4740" i="1"/>
  <c r="D4740" i="1"/>
  <c r="I4740" i="1" s="1"/>
  <c r="C4740" i="1"/>
  <c r="F4739" i="1"/>
  <c r="E4739" i="1"/>
  <c r="D4739" i="1"/>
  <c r="I4739" i="1" s="1"/>
  <c r="C4739" i="1"/>
  <c r="F4738" i="1"/>
  <c r="E4738" i="1"/>
  <c r="D4738" i="1"/>
  <c r="I4738" i="1" s="1"/>
  <c r="C4738" i="1"/>
  <c r="F4737" i="1"/>
  <c r="E4737" i="1"/>
  <c r="D4737" i="1"/>
  <c r="I4737" i="1" s="1"/>
  <c r="C4737" i="1"/>
  <c r="F4736" i="1"/>
  <c r="E4736" i="1"/>
  <c r="D4736" i="1"/>
  <c r="I4736" i="1" s="1"/>
  <c r="C4736" i="1"/>
  <c r="F4735" i="1"/>
  <c r="E4735" i="1"/>
  <c r="D4735" i="1"/>
  <c r="I4735" i="1" s="1"/>
  <c r="C4735" i="1"/>
  <c r="F4734" i="1"/>
  <c r="E4734" i="1"/>
  <c r="D4734" i="1"/>
  <c r="I4734" i="1" s="1"/>
  <c r="C4734" i="1"/>
  <c r="F4733" i="1"/>
  <c r="E4733" i="1"/>
  <c r="D4733" i="1"/>
  <c r="I4733" i="1" s="1"/>
  <c r="C4733" i="1"/>
  <c r="F4732" i="1"/>
  <c r="E4732" i="1"/>
  <c r="D4732" i="1"/>
  <c r="I4732" i="1" s="1"/>
  <c r="C4732" i="1"/>
  <c r="F4731" i="1"/>
  <c r="E4731" i="1"/>
  <c r="D4731" i="1"/>
  <c r="I4731" i="1" s="1"/>
  <c r="C4731" i="1"/>
  <c r="F4730" i="1"/>
  <c r="E4730" i="1"/>
  <c r="D4730" i="1"/>
  <c r="I4730" i="1" s="1"/>
  <c r="C4730" i="1"/>
  <c r="F4729" i="1"/>
  <c r="E4729" i="1"/>
  <c r="D4729" i="1"/>
  <c r="I4729" i="1" s="1"/>
  <c r="C4729" i="1"/>
  <c r="F4728" i="1"/>
  <c r="E4728" i="1"/>
  <c r="D4728" i="1"/>
  <c r="I4728" i="1" s="1"/>
  <c r="C4728" i="1"/>
  <c r="F4727" i="1"/>
  <c r="E4727" i="1"/>
  <c r="D4727" i="1"/>
  <c r="I4727" i="1" s="1"/>
  <c r="C4727" i="1"/>
  <c r="F4726" i="1"/>
  <c r="E4726" i="1"/>
  <c r="D4726" i="1"/>
  <c r="I4726" i="1" s="1"/>
  <c r="C4726" i="1"/>
  <c r="F4725" i="1"/>
  <c r="E4725" i="1"/>
  <c r="D4725" i="1"/>
  <c r="I4725" i="1" s="1"/>
  <c r="C4725" i="1"/>
  <c r="F4724" i="1"/>
  <c r="E4724" i="1"/>
  <c r="D4724" i="1"/>
  <c r="I4724" i="1" s="1"/>
  <c r="C4724" i="1"/>
  <c r="F4723" i="1"/>
  <c r="E4723" i="1"/>
  <c r="D4723" i="1"/>
  <c r="I4723" i="1" s="1"/>
  <c r="C4723" i="1"/>
  <c r="F4722" i="1"/>
  <c r="E4722" i="1"/>
  <c r="D4722" i="1"/>
  <c r="I4722" i="1" s="1"/>
  <c r="C4722" i="1"/>
  <c r="F4721" i="1"/>
  <c r="E4721" i="1"/>
  <c r="D4721" i="1"/>
  <c r="I4721" i="1" s="1"/>
  <c r="C4721" i="1"/>
  <c r="F4720" i="1"/>
  <c r="E4720" i="1"/>
  <c r="D4720" i="1"/>
  <c r="I4720" i="1" s="1"/>
  <c r="C4720" i="1"/>
  <c r="F4719" i="1"/>
  <c r="E4719" i="1"/>
  <c r="D4719" i="1"/>
  <c r="I4719" i="1" s="1"/>
  <c r="C4719" i="1"/>
  <c r="F4718" i="1"/>
  <c r="E4718" i="1"/>
  <c r="D4718" i="1"/>
  <c r="I4718" i="1" s="1"/>
  <c r="C4718" i="1"/>
  <c r="F4717" i="1"/>
  <c r="E4717" i="1"/>
  <c r="D4717" i="1"/>
  <c r="I4717" i="1" s="1"/>
  <c r="C4717" i="1"/>
  <c r="F4716" i="1"/>
  <c r="E4716" i="1"/>
  <c r="D4716" i="1"/>
  <c r="I4716" i="1" s="1"/>
  <c r="C4716" i="1"/>
  <c r="F4715" i="1"/>
  <c r="E4715" i="1"/>
  <c r="D4715" i="1"/>
  <c r="I4715" i="1" s="1"/>
  <c r="C4715" i="1"/>
  <c r="F4714" i="1"/>
  <c r="E4714" i="1"/>
  <c r="D4714" i="1"/>
  <c r="I4714" i="1" s="1"/>
  <c r="C4714" i="1"/>
  <c r="F4713" i="1"/>
  <c r="E4713" i="1"/>
  <c r="D4713" i="1"/>
  <c r="I4713" i="1" s="1"/>
  <c r="C4713" i="1"/>
  <c r="F4712" i="1"/>
  <c r="E4712" i="1"/>
  <c r="D4712" i="1"/>
  <c r="I4712" i="1" s="1"/>
  <c r="C4712" i="1"/>
  <c r="F4711" i="1"/>
  <c r="E4711" i="1"/>
  <c r="D4711" i="1"/>
  <c r="I4711" i="1" s="1"/>
  <c r="C4711" i="1"/>
  <c r="F4710" i="1"/>
  <c r="E4710" i="1"/>
  <c r="D4710" i="1"/>
  <c r="I4710" i="1" s="1"/>
  <c r="C4710" i="1"/>
  <c r="F4709" i="1"/>
  <c r="E4709" i="1"/>
  <c r="D4709" i="1"/>
  <c r="I4709" i="1" s="1"/>
  <c r="C4709" i="1"/>
  <c r="F4708" i="1"/>
  <c r="E4708" i="1"/>
  <c r="D4708" i="1"/>
  <c r="I4708" i="1" s="1"/>
  <c r="C4708" i="1"/>
  <c r="F4707" i="1"/>
  <c r="E4707" i="1"/>
  <c r="D4707" i="1"/>
  <c r="I4707" i="1" s="1"/>
  <c r="C4707" i="1"/>
  <c r="F4706" i="1"/>
  <c r="E4706" i="1"/>
  <c r="D4706" i="1"/>
  <c r="I4706" i="1" s="1"/>
  <c r="C4706" i="1"/>
  <c r="F4705" i="1"/>
  <c r="E4705" i="1"/>
  <c r="D4705" i="1"/>
  <c r="I4705" i="1" s="1"/>
  <c r="C4705" i="1"/>
  <c r="F4704" i="1"/>
  <c r="E4704" i="1"/>
  <c r="D4704" i="1"/>
  <c r="I4704" i="1" s="1"/>
  <c r="C4704" i="1"/>
  <c r="F4703" i="1"/>
  <c r="E4703" i="1"/>
  <c r="D4703" i="1"/>
  <c r="I4703" i="1" s="1"/>
  <c r="C4703" i="1"/>
  <c r="F4702" i="1"/>
  <c r="E4702" i="1"/>
  <c r="D4702" i="1"/>
  <c r="I4702" i="1" s="1"/>
  <c r="C4702" i="1"/>
  <c r="F4701" i="1"/>
  <c r="E4701" i="1"/>
  <c r="D4701" i="1"/>
  <c r="I4701" i="1" s="1"/>
  <c r="C4701" i="1"/>
  <c r="F4700" i="1"/>
  <c r="E4700" i="1"/>
  <c r="D4700" i="1"/>
  <c r="I4700" i="1" s="1"/>
  <c r="C4700" i="1"/>
  <c r="F4699" i="1"/>
  <c r="E4699" i="1"/>
  <c r="D4699" i="1"/>
  <c r="I4699" i="1" s="1"/>
  <c r="C4699" i="1"/>
  <c r="F4698" i="1"/>
  <c r="E4698" i="1"/>
  <c r="D4698" i="1"/>
  <c r="I4698" i="1" s="1"/>
  <c r="C4698" i="1"/>
  <c r="F4697" i="1"/>
  <c r="E4697" i="1"/>
  <c r="D4697" i="1"/>
  <c r="I4697" i="1" s="1"/>
  <c r="C4697" i="1"/>
  <c r="F4696" i="1"/>
  <c r="E4696" i="1"/>
  <c r="D4696" i="1"/>
  <c r="I4696" i="1" s="1"/>
  <c r="C4696" i="1"/>
  <c r="F4695" i="1"/>
  <c r="E4695" i="1"/>
  <c r="D4695" i="1"/>
  <c r="I4695" i="1" s="1"/>
  <c r="C4695" i="1"/>
  <c r="F4694" i="1"/>
  <c r="E4694" i="1"/>
  <c r="D4694" i="1"/>
  <c r="I4694" i="1" s="1"/>
  <c r="C4694" i="1"/>
  <c r="F4693" i="1"/>
  <c r="E4693" i="1"/>
  <c r="D4693" i="1"/>
  <c r="I4693" i="1" s="1"/>
  <c r="C4693" i="1"/>
  <c r="F4692" i="1"/>
  <c r="E4692" i="1"/>
  <c r="D4692" i="1"/>
  <c r="I4692" i="1" s="1"/>
  <c r="C4692" i="1"/>
  <c r="F4691" i="1"/>
  <c r="E4691" i="1"/>
  <c r="D4691" i="1"/>
  <c r="I4691" i="1" s="1"/>
  <c r="C4691" i="1"/>
  <c r="F4690" i="1"/>
  <c r="E4690" i="1"/>
  <c r="D4690" i="1"/>
  <c r="I4690" i="1" s="1"/>
  <c r="C4690" i="1"/>
  <c r="F4689" i="1"/>
  <c r="E4689" i="1"/>
  <c r="D4689" i="1"/>
  <c r="I4689" i="1" s="1"/>
  <c r="C4689" i="1"/>
  <c r="F4688" i="1"/>
  <c r="E4688" i="1"/>
  <c r="D4688" i="1"/>
  <c r="I4688" i="1" s="1"/>
  <c r="C4688" i="1"/>
  <c r="F4687" i="1"/>
  <c r="E4687" i="1"/>
  <c r="D4687" i="1"/>
  <c r="I4687" i="1" s="1"/>
  <c r="C4687" i="1"/>
  <c r="F4686" i="1"/>
  <c r="E4686" i="1"/>
  <c r="D4686" i="1"/>
  <c r="I4686" i="1" s="1"/>
  <c r="C4686" i="1"/>
  <c r="F4685" i="1"/>
  <c r="E4685" i="1"/>
  <c r="D4685" i="1"/>
  <c r="I4685" i="1" s="1"/>
  <c r="C4685" i="1"/>
  <c r="F4684" i="1"/>
  <c r="E4684" i="1"/>
  <c r="D4684" i="1"/>
  <c r="I4684" i="1" s="1"/>
  <c r="C4684" i="1"/>
  <c r="F4683" i="1"/>
  <c r="E4683" i="1"/>
  <c r="D4683" i="1"/>
  <c r="I4683" i="1" s="1"/>
  <c r="C4683" i="1"/>
  <c r="F4682" i="1"/>
  <c r="E4682" i="1"/>
  <c r="D4682" i="1"/>
  <c r="I4682" i="1" s="1"/>
  <c r="C4682" i="1"/>
  <c r="F4681" i="1"/>
  <c r="E4681" i="1"/>
  <c r="D4681" i="1"/>
  <c r="I4681" i="1" s="1"/>
  <c r="C4681" i="1"/>
  <c r="F4680" i="1"/>
  <c r="E4680" i="1"/>
  <c r="D4680" i="1"/>
  <c r="I4680" i="1" s="1"/>
  <c r="C4680" i="1"/>
  <c r="F4679" i="1"/>
  <c r="E4679" i="1"/>
  <c r="D4679" i="1"/>
  <c r="I4679" i="1" s="1"/>
  <c r="C4679" i="1"/>
  <c r="F4678" i="1"/>
  <c r="E4678" i="1"/>
  <c r="D4678" i="1"/>
  <c r="I4678" i="1" s="1"/>
  <c r="C4678" i="1"/>
  <c r="F4677" i="1"/>
  <c r="E4677" i="1"/>
  <c r="D4677" i="1"/>
  <c r="I4677" i="1" s="1"/>
  <c r="C4677" i="1"/>
  <c r="F4676" i="1"/>
  <c r="E4676" i="1"/>
  <c r="D4676" i="1"/>
  <c r="I4676" i="1" s="1"/>
  <c r="C4676" i="1"/>
  <c r="F4675" i="1"/>
  <c r="E4675" i="1"/>
  <c r="D4675" i="1"/>
  <c r="I4675" i="1" s="1"/>
  <c r="C4675" i="1"/>
  <c r="F4674" i="1"/>
  <c r="E4674" i="1"/>
  <c r="D4674" i="1"/>
  <c r="I4674" i="1" s="1"/>
  <c r="C4674" i="1"/>
  <c r="F4673" i="1"/>
  <c r="E4673" i="1"/>
  <c r="D4673" i="1"/>
  <c r="I4673" i="1" s="1"/>
  <c r="C4673" i="1"/>
  <c r="F4672" i="1"/>
  <c r="E4672" i="1"/>
  <c r="D4672" i="1"/>
  <c r="I4672" i="1" s="1"/>
  <c r="C4672" i="1"/>
  <c r="F4671" i="1"/>
  <c r="E4671" i="1"/>
  <c r="D4671" i="1"/>
  <c r="I4671" i="1" s="1"/>
  <c r="C4671" i="1"/>
  <c r="F4670" i="1"/>
  <c r="E4670" i="1"/>
  <c r="D4670" i="1"/>
  <c r="I4670" i="1" s="1"/>
  <c r="C4670" i="1"/>
  <c r="F4669" i="1"/>
  <c r="E4669" i="1"/>
  <c r="D4669" i="1"/>
  <c r="I4669" i="1" s="1"/>
  <c r="C4669" i="1"/>
  <c r="F4668" i="1"/>
  <c r="E4668" i="1"/>
  <c r="D4668" i="1"/>
  <c r="I4668" i="1" s="1"/>
  <c r="C4668" i="1"/>
  <c r="F4667" i="1"/>
  <c r="E4667" i="1"/>
  <c r="D4667" i="1"/>
  <c r="I4667" i="1" s="1"/>
  <c r="C4667" i="1"/>
  <c r="F4666" i="1"/>
  <c r="E4666" i="1"/>
  <c r="D4666" i="1"/>
  <c r="I4666" i="1" s="1"/>
  <c r="C4666" i="1"/>
  <c r="F4665" i="1"/>
  <c r="E4665" i="1"/>
  <c r="D4665" i="1"/>
  <c r="I4665" i="1" s="1"/>
  <c r="C4665" i="1"/>
  <c r="F4664" i="1"/>
  <c r="E4664" i="1"/>
  <c r="D4664" i="1"/>
  <c r="I4664" i="1" s="1"/>
  <c r="C4664" i="1"/>
  <c r="F4663" i="1"/>
  <c r="E4663" i="1"/>
  <c r="D4663" i="1"/>
  <c r="I4663" i="1" s="1"/>
  <c r="C4663" i="1"/>
  <c r="F4662" i="1"/>
  <c r="E4662" i="1"/>
  <c r="D4662" i="1"/>
  <c r="I4662" i="1" s="1"/>
  <c r="C4662" i="1"/>
  <c r="F4661" i="1"/>
  <c r="E4661" i="1"/>
  <c r="D4661" i="1"/>
  <c r="I4661" i="1" s="1"/>
  <c r="C4661" i="1"/>
  <c r="F4660" i="1"/>
  <c r="E4660" i="1"/>
  <c r="D4660" i="1"/>
  <c r="I4660" i="1" s="1"/>
  <c r="C4660" i="1"/>
  <c r="F4659" i="1"/>
  <c r="E4659" i="1"/>
  <c r="D4659" i="1"/>
  <c r="I4659" i="1" s="1"/>
  <c r="C4659" i="1"/>
  <c r="F4658" i="1"/>
  <c r="E4658" i="1"/>
  <c r="D4658" i="1"/>
  <c r="I4658" i="1" s="1"/>
  <c r="C4658" i="1"/>
  <c r="F4657" i="1"/>
  <c r="E4657" i="1"/>
  <c r="D4657" i="1"/>
  <c r="I4657" i="1" s="1"/>
  <c r="C4657" i="1"/>
  <c r="F4656" i="1"/>
  <c r="E4656" i="1"/>
  <c r="D4656" i="1"/>
  <c r="I4656" i="1" s="1"/>
  <c r="C4656" i="1"/>
  <c r="F4655" i="1"/>
  <c r="E4655" i="1"/>
  <c r="D4655" i="1"/>
  <c r="I4655" i="1" s="1"/>
  <c r="C4655" i="1"/>
  <c r="F4654" i="1"/>
  <c r="E4654" i="1"/>
  <c r="D4654" i="1"/>
  <c r="I4654" i="1" s="1"/>
  <c r="C4654" i="1"/>
  <c r="F4653" i="1"/>
  <c r="E4653" i="1"/>
  <c r="D4653" i="1"/>
  <c r="I4653" i="1" s="1"/>
  <c r="C4653" i="1"/>
  <c r="F4652" i="1"/>
  <c r="E4652" i="1"/>
  <c r="D4652" i="1"/>
  <c r="I4652" i="1" s="1"/>
  <c r="C4652" i="1"/>
  <c r="F4651" i="1"/>
  <c r="E4651" i="1"/>
  <c r="D4651" i="1"/>
  <c r="I4651" i="1" s="1"/>
  <c r="C4651" i="1"/>
  <c r="F4650" i="1"/>
  <c r="E4650" i="1"/>
  <c r="D4650" i="1"/>
  <c r="I4650" i="1" s="1"/>
  <c r="C4650" i="1"/>
  <c r="F4649" i="1"/>
  <c r="E4649" i="1"/>
  <c r="D4649" i="1"/>
  <c r="I4649" i="1" s="1"/>
  <c r="C4649" i="1"/>
  <c r="F4648" i="1"/>
  <c r="E4648" i="1"/>
  <c r="D4648" i="1"/>
  <c r="I4648" i="1" s="1"/>
  <c r="C4648" i="1"/>
  <c r="F4647" i="1"/>
  <c r="E4647" i="1"/>
  <c r="D4647" i="1"/>
  <c r="I4647" i="1" s="1"/>
  <c r="C4647" i="1"/>
  <c r="F4646" i="1"/>
  <c r="E4646" i="1"/>
  <c r="D4646" i="1"/>
  <c r="I4646" i="1" s="1"/>
  <c r="C4646" i="1"/>
  <c r="F4645" i="1"/>
  <c r="E4645" i="1"/>
  <c r="D4645" i="1"/>
  <c r="I4645" i="1" s="1"/>
  <c r="C4645" i="1"/>
  <c r="F4644" i="1"/>
  <c r="E4644" i="1"/>
  <c r="D4644" i="1"/>
  <c r="I4644" i="1" s="1"/>
  <c r="C4644" i="1"/>
  <c r="F4643" i="1"/>
  <c r="E4643" i="1"/>
  <c r="D4643" i="1"/>
  <c r="I4643" i="1" s="1"/>
  <c r="C4643" i="1"/>
  <c r="F4642" i="1"/>
  <c r="E4642" i="1"/>
  <c r="D4642" i="1"/>
  <c r="I4642" i="1" s="1"/>
  <c r="C4642" i="1"/>
  <c r="F4641" i="1"/>
  <c r="E4641" i="1"/>
  <c r="D4641" i="1"/>
  <c r="I4641" i="1" s="1"/>
  <c r="C4641" i="1"/>
  <c r="F4640" i="1"/>
  <c r="E4640" i="1"/>
  <c r="D4640" i="1"/>
  <c r="I4640" i="1" s="1"/>
  <c r="C4640" i="1"/>
  <c r="F4639" i="1"/>
  <c r="E4639" i="1"/>
  <c r="D4639" i="1"/>
  <c r="I4639" i="1" s="1"/>
  <c r="C4639" i="1"/>
  <c r="F4638" i="1"/>
  <c r="E4638" i="1"/>
  <c r="D4638" i="1"/>
  <c r="I4638" i="1" s="1"/>
  <c r="C4638" i="1"/>
  <c r="F4637" i="1"/>
  <c r="E4637" i="1"/>
  <c r="D4637" i="1"/>
  <c r="I4637" i="1" s="1"/>
  <c r="C4637" i="1"/>
  <c r="F4636" i="1"/>
  <c r="E4636" i="1"/>
  <c r="D4636" i="1"/>
  <c r="I4636" i="1" s="1"/>
  <c r="C4636" i="1"/>
  <c r="F4635" i="1"/>
  <c r="E4635" i="1"/>
  <c r="D4635" i="1"/>
  <c r="I4635" i="1" s="1"/>
  <c r="C4635" i="1"/>
  <c r="F4634" i="1"/>
  <c r="E4634" i="1"/>
  <c r="D4634" i="1"/>
  <c r="I4634" i="1" s="1"/>
  <c r="C4634" i="1"/>
  <c r="F4633" i="1"/>
  <c r="E4633" i="1"/>
  <c r="D4633" i="1"/>
  <c r="I4633" i="1" s="1"/>
  <c r="C4633" i="1"/>
  <c r="F4632" i="1"/>
  <c r="E4632" i="1"/>
  <c r="D4632" i="1"/>
  <c r="I4632" i="1" s="1"/>
  <c r="C4632" i="1"/>
  <c r="F4631" i="1"/>
  <c r="E4631" i="1"/>
  <c r="D4631" i="1"/>
  <c r="I4631" i="1" s="1"/>
  <c r="C4631" i="1"/>
  <c r="F4630" i="1"/>
  <c r="E4630" i="1"/>
  <c r="D4630" i="1"/>
  <c r="I4630" i="1" s="1"/>
  <c r="C4630" i="1"/>
  <c r="F4629" i="1"/>
  <c r="E4629" i="1"/>
  <c r="D4629" i="1"/>
  <c r="I4629" i="1" s="1"/>
  <c r="C4629" i="1"/>
  <c r="F4628" i="1"/>
  <c r="E4628" i="1"/>
  <c r="D4628" i="1"/>
  <c r="I4628" i="1" s="1"/>
  <c r="C4628" i="1"/>
  <c r="F4627" i="1"/>
  <c r="E4627" i="1"/>
  <c r="D4627" i="1"/>
  <c r="I4627" i="1" s="1"/>
  <c r="C4627" i="1"/>
  <c r="F4626" i="1"/>
  <c r="E4626" i="1"/>
  <c r="D4626" i="1"/>
  <c r="I4626" i="1" s="1"/>
  <c r="C4626" i="1"/>
  <c r="F4625" i="1"/>
  <c r="E4625" i="1"/>
  <c r="D4625" i="1"/>
  <c r="I4625" i="1" s="1"/>
  <c r="C4625" i="1"/>
  <c r="F4624" i="1"/>
  <c r="E4624" i="1"/>
  <c r="D4624" i="1"/>
  <c r="I4624" i="1" s="1"/>
  <c r="C4624" i="1"/>
  <c r="F4623" i="1"/>
  <c r="E4623" i="1"/>
  <c r="D4623" i="1"/>
  <c r="I4623" i="1" s="1"/>
  <c r="C4623" i="1"/>
  <c r="F4622" i="1"/>
  <c r="E4622" i="1"/>
  <c r="D4622" i="1"/>
  <c r="I4622" i="1" s="1"/>
  <c r="C4622" i="1"/>
  <c r="F4621" i="1"/>
  <c r="E4621" i="1"/>
  <c r="D4621" i="1"/>
  <c r="I4621" i="1" s="1"/>
  <c r="C4621" i="1"/>
  <c r="F4620" i="1"/>
  <c r="E4620" i="1"/>
  <c r="D4620" i="1"/>
  <c r="I4620" i="1" s="1"/>
  <c r="C4620" i="1"/>
  <c r="F4619" i="1"/>
  <c r="E4619" i="1"/>
  <c r="D4619" i="1"/>
  <c r="I4619" i="1" s="1"/>
  <c r="C4619" i="1"/>
  <c r="F4618" i="1"/>
  <c r="E4618" i="1"/>
  <c r="D4618" i="1"/>
  <c r="I4618" i="1" s="1"/>
  <c r="C4618" i="1"/>
  <c r="F4617" i="1"/>
  <c r="E4617" i="1"/>
  <c r="D4617" i="1"/>
  <c r="I4617" i="1" s="1"/>
  <c r="C4617" i="1"/>
  <c r="F4616" i="1"/>
  <c r="E4616" i="1"/>
  <c r="D4616" i="1"/>
  <c r="I4616" i="1" s="1"/>
  <c r="C4616" i="1"/>
  <c r="F4615" i="1"/>
  <c r="E4615" i="1"/>
  <c r="D4615" i="1"/>
  <c r="I4615" i="1" s="1"/>
  <c r="C4615" i="1"/>
  <c r="F4614" i="1"/>
  <c r="E4614" i="1"/>
  <c r="D4614" i="1"/>
  <c r="I4614" i="1" s="1"/>
  <c r="C4614" i="1"/>
  <c r="F4613" i="1"/>
  <c r="E4613" i="1"/>
  <c r="D4613" i="1"/>
  <c r="I4613" i="1" s="1"/>
  <c r="C4613" i="1"/>
  <c r="F4612" i="1"/>
  <c r="E4612" i="1"/>
  <c r="D4612" i="1"/>
  <c r="I4612" i="1" s="1"/>
  <c r="C4612" i="1"/>
  <c r="F4611" i="1"/>
  <c r="E4611" i="1"/>
  <c r="D4611" i="1"/>
  <c r="I4611" i="1" s="1"/>
  <c r="C4611" i="1"/>
  <c r="F4610" i="1"/>
  <c r="E4610" i="1"/>
  <c r="D4610" i="1"/>
  <c r="I4610" i="1" s="1"/>
  <c r="C4610" i="1"/>
  <c r="F4609" i="1"/>
  <c r="E4609" i="1"/>
  <c r="D4609" i="1"/>
  <c r="I4609" i="1" s="1"/>
  <c r="C4609" i="1"/>
  <c r="F4608" i="1"/>
  <c r="E4608" i="1"/>
  <c r="D4608" i="1"/>
  <c r="I4608" i="1" s="1"/>
  <c r="C4608" i="1"/>
  <c r="F4607" i="1"/>
  <c r="E4607" i="1"/>
  <c r="D4607" i="1"/>
  <c r="I4607" i="1" s="1"/>
  <c r="C4607" i="1"/>
  <c r="F4606" i="1"/>
  <c r="E4606" i="1"/>
  <c r="D4606" i="1"/>
  <c r="I4606" i="1" s="1"/>
  <c r="C4606" i="1"/>
  <c r="F4605" i="1"/>
  <c r="E4605" i="1"/>
  <c r="D4605" i="1"/>
  <c r="I4605" i="1" s="1"/>
  <c r="C4605" i="1"/>
  <c r="F4604" i="1"/>
  <c r="E4604" i="1"/>
  <c r="D4604" i="1"/>
  <c r="I4604" i="1" s="1"/>
  <c r="C4604" i="1"/>
  <c r="F4603" i="1"/>
  <c r="E4603" i="1"/>
  <c r="D4603" i="1"/>
  <c r="I4603" i="1" s="1"/>
  <c r="C4603" i="1"/>
  <c r="F4602" i="1"/>
  <c r="E4602" i="1"/>
  <c r="D4602" i="1"/>
  <c r="I4602" i="1" s="1"/>
  <c r="C4602" i="1"/>
  <c r="F4601" i="1"/>
  <c r="E4601" i="1"/>
  <c r="D4601" i="1"/>
  <c r="I4601" i="1" s="1"/>
  <c r="C4601" i="1"/>
  <c r="F4600" i="1"/>
  <c r="E4600" i="1"/>
  <c r="D4600" i="1"/>
  <c r="C4600" i="1"/>
  <c r="F4599" i="1"/>
  <c r="E4599" i="1"/>
  <c r="D4599" i="1"/>
  <c r="C4599" i="1"/>
  <c r="F4598" i="1"/>
  <c r="E4598" i="1"/>
  <c r="D4598" i="1"/>
  <c r="C4598" i="1"/>
  <c r="F4597" i="1"/>
  <c r="E4597" i="1"/>
  <c r="D4597" i="1"/>
  <c r="C4597" i="1"/>
  <c r="F4596" i="1"/>
  <c r="E4596" i="1"/>
  <c r="D4596" i="1"/>
  <c r="C4596" i="1"/>
  <c r="F4595" i="1"/>
  <c r="E4595" i="1"/>
  <c r="D4595" i="1"/>
  <c r="C4595" i="1"/>
  <c r="F4594" i="1"/>
  <c r="E4594" i="1"/>
  <c r="D4594" i="1"/>
  <c r="C4594" i="1"/>
  <c r="F4593" i="1"/>
  <c r="E4593" i="1"/>
  <c r="D4593" i="1"/>
  <c r="C4593" i="1"/>
  <c r="F4592" i="1"/>
  <c r="E4592" i="1"/>
  <c r="D4592" i="1"/>
  <c r="C4592" i="1"/>
  <c r="F4591" i="1"/>
  <c r="E4591" i="1"/>
  <c r="D4591" i="1"/>
  <c r="C4591" i="1"/>
  <c r="F4590" i="1"/>
  <c r="E4590" i="1"/>
  <c r="D4590" i="1"/>
  <c r="C4590" i="1"/>
  <c r="F4589" i="1"/>
  <c r="E4589" i="1"/>
  <c r="D4589" i="1"/>
  <c r="C4589" i="1"/>
  <c r="F4588" i="1"/>
  <c r="E4588" i="1"/>
  <c r="D4588" i="1"/>
  <c r="C4588" i="1"/>
  <c r="F4587" i="1"/>
  <c r="E4587" i="1"/>
  <c r="D4587" i="1"/>
  <c r="C4587" i="1"/>
  <c r="F4586" i="1"/>
  <c r="E4586" i="1"/>
  <c r="D4586" i="1"/>
  <c r="C4586" i="1"/>
  <c r="F4585" i="1"/>
  <c r="E4585" i="1"/>
  <c r="D4585" i="1"/>
  <c r="C4585" i="1"/>
  <c r="F4584" i="1"/>
  <c r="E4584" i="1"/>
  <c r="D4584" i="1"/>
  <c r="C4584" i="1"/>
  <c r="F4583" i="1"/>
  <c r="E4583" i="1"/>
  <c r="D4583" i="1"/>
  <c r="C4583" i="1"/>
  <c r="F4582" i="1"/>
  <c r="E4582" i="1"/>
  <c r="D4582" i="1"/>
  <c r="C4582" i="1"/>
  <c r="F4581" i="1"/>
  <c r="E4581" i="1"/>
  <c r="D4581" i="1"/>
  <c r="C4581" i="1"/>
  <c r="F4580" i="1"/>
  <c r="E4580" i="1"/>
  <c r="D4580" i="1"/>
  <c r="C4580" i="1"/>
  <c r="F4579" i="1"/>
  <c r="E4579" i="1"/>
  <c r="D4579" i="1"/>
  <c r="C4579" i="1"/>
  <c r="F4578" i="1"/>
  <c r="E4578" i="1"/>
  <c r="D4578" i="1"/>
  <c r="C4578" i="1"/>
  <c r="F4577" i="1"/>
  <c r="E4577" i="1"/>
  <c r="D4577" i="1"/>
  <c r="C4577" i="1"/>
  <c r="F4576" i="1"/>
  <c r="E4576" i="1"/>
  <c r="D4576" i="1"/>
  <c r="C4576" i="1"/>
  <c r="F4575" i="1"/>
  <c r="E4575" i="1"/>
  <c r="D4575" i="1"/>
  <c r="C4575" i="1"/>
  <c r="F4574" i="1"/>
  <c r="E4574" i="1"/>
  <c r="D4574" i="1"/>
  <c r="C4574" i="1"/>
  <c r="F4573" i="1"/>
  <c r="E4573" i="1"/>
  <c r="D4573" i="1"/>
  <c r="C4573" i="1"/>
  <c r="F4572" i="1"/>
  <c r="E4572" i="1"/>
  <c r="D4572" i="1"/>
  <c r="C4572" i="1"/>
  <c r="F4571" i="1"/>
  <c r="E4571" i="1"/>
  <c r="D4571" i="1"/>
  <c r="C4571" i="1"/>
  <c r="F4570" i="1"/>
  <c r="E4570" i="1"/>
  <c r="D4570" i="1"/>
  <c r="C4570" i="1"/>
  <c r="F4569" i="1"/>
  <c r="E4569" i="1"/>
  <c r="D4569" i="1"/>
  <c r="I4569" i="1" s="1"/>
  <c r="C4569" i="1"/>
  <c r="F4568" i="1"/>
  <c r="E4568" i="1"/>
  <c r="D4568" i="1"/>
  <c r="I4568" i="1" s="1"/>
  <c r="C4568" i="1"/>
  <c r="F4567" i="1"/>
  <c r="E4567" i="1"/>
  <c r="D4567" i="1"/>
  <c r="I4567" i="1" s="1"/>
  <c r="C4567" i="1"/>
  <c r="F4566" i="1"/>
  <c r="E4566" i="1"/>
  <c r="D4566" i="1"/>
  <c r="I4566" i="1" s="1"/>
  <c r="C4566" i="1"/>
  <c r="F4565" i="1"/>
  <c r="E4565" i="1"/>
  <c r="D4565" i="1"/>
  <c r="I4565" i="1" s="1"/>
  <c r="C4565" i="1"/>
  <c r="F4564" i="1"/>
  <c r="E4564" i="1"/>
  <c r="D4564" i="1"/>
  <c r="I4564" i="1" s="1"/>
  <c r="C4564" i="1"/>
  <c r="F4563" i="1"/>
  <c r="E4563" i="1"/>
  <c r="D4563" i="1"/>
  <c r="I4563" i="1" s="1"/>
  <c r="C4563" i="1"/>
  <c r="F4562" i="1"/>
  <c r="E4562" i="1"/>
  <c r="D4562" i="1"/>
  <c r="I4562" i="1" s="1"/>
  <c r="C4562" i="1"/>
  <c r="F4561" i="1"/>
  <c r="E4561" i="1"/>
  <c r="D4561" i="1"/>
  <c r="I4561" i="1" s="1"/>
  <c r="C4561" i="1"/>
  <c r="F4560" i="1"/>
  <c r="E4560" i="1"/>
  <c r="D4560" i="1"/>
  <c r="I4560" i="1" s="1"/>
  <c r="C4560" i="1"/>
  <c r="F4559" i="1"/>
  <c r="E4559" i="1"/>
  <c r="D4559" i="1"/>
  <c r="I4559" i="1" s="1"/>
  <c r="C4559" i="1"/>
  <c r="F4558" i="1"/>
  <c r="E4558" i="1"/>
  <c r="D4558" i="1"/>
  <c r="I4558" i="1" s="1"/>
  <c r="C4558" i="1"/>
  <c r="F4557" i="1"/>
  <c r="E4557" i="1"/>
  <c r="D4557" i="1"/>
  <c r="I4557" i="1" s="1"/>
  <c r="C4557" i="1"/>
  <c r="F4556" i="1"/>
  <c r="E4556" i="1"/>
  <c r="D4556" i="1"/>
  <c r="I4556" i="1" s="1"/>
  <c r="C4556" i="1"/>
  <c r="F4555" i="1"/>
  <c r="E4555" i="1"/>
  <c r="D4555" i="1"/>
  <c r="I4555" i="1" s="1"/>
  <c r="C4555" i="1"/>
  <c r="F4554" i="1"/>
  <c r="E4554" i="1"/>
  <c r="D4554" i="1"/>
  <c r="I4554" i="1" s="1"/>
  <c r="C4554" i="1"/>
  <c r="F4553" i="1"/>
  <c r="E4553" i="1"/>
  <c r="D4553" i="1"/>
  <c r="I4553" i="1" s="1"/>
  <c r="C4553" i="1"/>
  <c r="F4552" i="1"/>
  <c r="E4552" i="1"/>
  <c r="D4552" i="1"/>
  <c r="I4552" i="1" s="1"/>
  <c r="C4552" i="1"/>
  <c r="F4551" i="1"/>
  <c r="E4551" i="1"/>
  <c r="D4551" i="1"/>
  <c r="I4551" i="1" s="1"/>
  <c r="C4551" i="1"/>
  <c r="F4550" i="1"/>
  <c r="E4550" i="1"/>
  <c r="D4550" i="1"/>
  <c r="I4550" i="1" s="1"/>
  <c r="C4550" i="1"/>
  <c r="F4549" i="1"/>
  <c r="E4549" i="1"/>
  <c r="D4549" i="1"/>
  <c r="I4549" i="1" s="1"/>
  <c r="C4549" i="1"/>
  <c r="F4548" i="1"/>
  <c r="E4548" i="1"/>
  <c r="D4548" i="1"/>
  <c r="I4548" i="1" s="1"/>
  <c r="C4548" i="1"/>
  <c r="F4547" i="1"/>
  <c r="E4547" i="1"/>
  <c r="D4547" i="1"/>
  <c r="I4547" i="1" s="1"/>
  <c r="C4547" i="1"/>
  <c r="F4546" i="1"/>
  <c r="E4546" i="1"/>
  <c r="D4546" i="1"/>
  <c r="I4546" i="1" s="1"/>
  <c r="C4546" i="1"/>
  <c r="F4545" i="1"/>
  <c r="E4545" i="1"/>
  <c r="D4545" i="1"/>
  <c r="I4545" i="1" s="1"/>
  <c r="C4545" i="1"/>
  <c r="F4544" i="1"/>
  <c r="E4544" i="1"/>
  <c r="D4544" i="1"/>
  <c r="I4544" i="1" s="1"/>
  <c r="C4544" i="1"/>
  <c r="F4543" i="1"/>
  <c r="E4543" i="1"/>
  <c r="D4543" i="1"/>
  <c r="I4543" i="1" s="1"/>
  <c r="C4543" i="1"/>
  <c r="F4542" i="1"/>
  <c r="E4542" i="1"/>
  <c r="D4542" i="1"/>
  <c r="I4542" i="1" s="1"/>
  <c r="C4542" i="1"/>
  <c r="F4541" i="1"/>
  <c r="E4541" i="1"/>
  <c r="D4541" i="1"/>
  <c r="I4541" i="1" s="1"/>
  <c r="C4541" i="1"/>
  <c r="F4540" i="1"/>
  <c r="E4540" i="1"/>
  <c r="D4540" i="1"/>
  <c r="C4540" i="1"/>
  <c r="F4539" i="1"/>
  <c r="E4539" i="1"/>
  <c r="D4539" i="1"/>
  <c r="I4539" i="1" s="1"/>
  <c r="C4539" i="1"/>
  <c r="F4538" i="1"/>
  <c r="E4538" i="1"/>
  <c r="D4538" i="1"/>
  <c r="I4538" i="1" s="1"/>
  <c r="C4538" i="1"/>
  <c r="F4537" i="1"/>
  <c r="E4537" i="1"/>
  <c r="D4537" i="1"/>
  <c r="I4537" i="1" s="1"/>
  <c r="C4537" i="1"/>
  <c r="F4536" i="1"/>
  <c r="E4536" i="1"/>
  <c r="D4536" i="1"/>
  <c r="I4536" i="1" s="1"/>
  <c r="C4536" i="1"/>
  <c r="F4535" i="1"/>
  <c r="E4535" i="1"/>
  <c r="D4535" i="1"/>
  <c r="I4535" i="1" s="1"/>
  <c r="C4535" i="1"/>
  <c r="F4534" i="1"/>
  <c r="E4534" i="1"/>
  <c r="D4534" i="1"/>
  <c r="I4534" i="1" s="1"/>
  <c r="C4534" i="1"/>
  <c r="F4533" i="1"/>
  <c r="E4533" i="1"/>
  <c r="D4533" i="1"/>
  <c r="I4533" i="1" s="1"/>
  <c r="C4533" i="1"/>
  <c r="F4532" i="1"/>
  <c r="E4532" i="1"/>
  <c r="D4532" i="1"/>
  <c r="I4532" i="1" s="1"/>
  <c r="C4532" i="1"/>
  <c r="F4531" i="1"/>
  <c r="E4531" i="1"/>
  <c r="D4531" i="1"/>
  <c r="I4531" i="1" s="1"/>
  <c r="C4531" i="1"/>
  <c r="F4530" i="1"/>
  <c r="E4530" i="1"/>
  <c r="D4530" i="1"/>
  <c r="I4530" i="1" s="1"/>
  <c r="C4530" i="1"/>
  <c r="F4529" i="1"/>
  <c r="E4529" i="1"/>
  <c r="D4529" i="1"/>
  <c r="I4529" i="1" s="1"/>
  <c r="C4529" i="1"/>
  <c r="F4528" i="1"/>
  <c r="E4528" i="1"/>
  <c r="D4528" i="1"/>
  <c r="I4528" i="1" s="1"/>
  <c r="C4528" i="1"/>
  <c r="F4527" i="1"/>
  <c r="E4527" i="1"/>
  <c r="D4527" i="1"/>
  <c r="I4527" i="1" s="1"/>
  <c r="C4527" i="1"/>
  <c r="F4526" i="1"/>
  <c r="E4526" i="1"/>
  <c r="D4526" i="1"/>
  <c r="I4526" i="1" s="1"/>
  <c r="C4526" i="1"/>
  <c r="F4525" i="1"/>
  <c r="E4525" i="1"/>
  <c r="D4525" i="1"/>
  <c r="I4525" i="1" s="1"/>
  <c r="C4525" i="1"/>
  <c r="F4524" i="1"/>
  <c r="E4524" i="1"/>
  <c r="D4524" i="1"/>
  <c r="I4524" i="1" s="1"/>
  <c r="C4524" i="1"/>
  <c r="F4523" i="1"/>
  <c r="E4523" i="1"/>
  <c r="D4523" i="1"/>
  <c r="I4523" i="1" s="1"/>
  <c r="C4523" i="1"/>
  <c r="F4522" i="1"/>
  <c r="E4522" i="1"/>
  <c r="D4522" i="1"/>
  <c r="I4522" i="1" s="1"/>
  <c r="C4522" i="1"/>
  <c r="F4521" i="1"/>
  <c r="E4521" i="1"/>
  <c r="D4521" i="1"/>
  <c r="I4521" i="1" s="1"/>
  <c r="C4521" i="1"/>
  <c r="F4520" i="1"/>
  <c r="E4520" i="1"/>
  <c r="D4520" i="1"/>
  <c r="I4520" i="1" s="1"/>
  <c r="C4520" i="1"/>
  <c r="F4519" i="1"/>
  <c r="E4519" i="1"/>
  <c r="D4519" i="1"/>
  <c r="I4519" i="1" s="1"/>
  <c r="C4519" i="1"/>
  <c r="F4518" i="1"/>
  <c r="E4518" i="1"/>
  <c r="D4518" i="1"/>
  <c r="I4518" i="1" s="1"/>
  <c r="C4518" i="1"/>
  <c r="F4517" i="1"/>
  <c r="E4517" i="1"/>
  <c r="D4517" i="1"/>
  <c r="I4517" i="1" s="1"/>
  <c r="C4517" i="1"/>
  <c r="F4516" i="1"/>
  <c r="E4516" i="1"/>
  <c r="D4516" i="1"/>
  <c r="I4516" i="1" s="1"/>
  <c r="C4516" i="1"/>
  <c r="F4515" i="1"/>
  <c r="E4515" i="1"/>
  <c r="D4515" i="1"/>
  <c r="I4515" i="1" s="1"/>
  <c r="C4515" i="1"/>
  <c r="F4514" i="1"/>
  <c r="E4514" i="1"/>
  <c r="D4514" i="1"/>
  <c r="I4514" i="1" s="1"/>
  <c r="C4514" i="1"/>
  <c r="F4513" i="1"/>
  <c r="E4513" i="1"/>
  <c r="D4513" i="1"/>
  <c r="I4513" i="1" s="1"/>
  <c r="C4513" i="1"/>
  <c r="F4512" i="1"/>
  <c r="E4512" i="1"/>
  <c r="D4512" i="1"/>
  <c r="I4512" i="1" s="1"/>
  <c r="C4512" i="1"/>
  <c r="F4511" i="1"/>
  <c r="E4511" i="1"/>
  <c r="D4511" i="1"/>
  <c r="I4511" i="1" s="1"/>
  <c r="C4511" i="1"/>
  <c r="F4510" i="1"/>
  <c r="E4510" i="1"/>
  <c r="D4510" i="1"/>
  <c r="C4510" i="1"/>
  <c r="F4509" i="1"/>
  <c r="E4509" i="1"/>
  <c r="D4509" i="1"/>
  <c r="I4509" i="1" s="1"/>
  <c r="C4509" i="1"/>
  <c r="F4508" i="1"/>
  <c r="E4508" i="1"/>
  <c r="D4508" i="1"/>
  <c r="I4508" i="1" s="1"/>
  <c r="C4508" i="1"/>
  <c r="F4507" i="1"/>
  <c r="E4507" i="1"/>
  <c r="D4507" i="1"/>
  <c r="I4507" i="1" s="1"/>
  <c r="C4507" i="1"/>
  <c r="F4506" i="1"/>
  <c r="E4506" i="1"/>
  <c r="D4506" i="1"/>
  <c r="I4506" i="1" s="1"/>
  <c r="C4506" i="1"/>
  <c r="F4505" i="1"/>
  <c r="E4505" i="1"/>
  <c r="D4505" i="1"/>
  <c r="I4505" i="1" s="1"/>
  <c r="C4505" i="1"/>
  <c r="F4504" i="1"/>
  <c r="E4504" i="1"/>
  <c r="D4504" i="1"/>
  <c r="I4504" i="1" s="1"/>
  <c r="C4504" i="1"/>
  <c r="F4503" i="1"/>
  <c r="E4503" i="1"/>
  <c r="D4503" i="1"/>
  <c r="I4503" i="1" s="1"/>
  <c r="C4503" i="1"/>
  <c r="F4502" i="1"/>
  <c r="E4502" i="1"/>
  <c r="D4502" i="1"/>
  <c r="I4502" i="1" s="1"/>
  <c r="C4502" i="1"/>
  <c r="F4501" i="1"/>
  <c r="E4501" i="1"/>
  <c r="D4501" i="1"/>
  <c r="I4501" i="1" s="1"/>
  <c r="C4501" i="1"/>
  <c r="F4500" i="1"/>
  <c r="E4500" i="1"/>
  <c r="D4500" i="1"/>
  <c r="I4500" i="1" s="1"/>
  <c r="C4500" i="1"/>
  <c r="F4499" i="1"/>
  <c r="E4499" i="1"/>
  <c r="D4499" i="1"/>
  <c r="I4499" i="1" s="1"/>
  <c r="C4499" i="1"/>
  <c r="F4498" i="1"/>
  <c r="E4498" i="1"/>
  <c r="D4498" i="1"/>
  <c r="I4498" i="1" s="1"/>
  <c r="C4498" i="1"/>
  <c r="F4497" i="1"/>
  <c r="E4497" i="1"/>
  <c r="D4497" i="1"/>
  <c r="I4497" i="1" s="1"/>
  <c r="C4497" i="1"/>
  <c r="F4496" i="1"/>
  <c r="E4496" i="1"/>
  <c r="D4496" i="1"/>
  <c r="I4496" i="1" s="1"/>
  <c r="C4496" i="1"/>
  <c r="F4495" i="1"/>
  <c r="E4495" i="1"/>
  <c r="D4495" i="1"/>
  <c r="I4495" i="1" s="1"/>
  <c r="C4495" i="1"/>
  <c r="F4494" i="1"/>
  <c r="E4494" i="1"/>
  <c r="D4494" i="1"/>
  <c r="I4494" i="1" s="1"/>
  <c r="C4494" i="1"/>
  <c r="F4493" i="1"/>
  <c r="E4493" i="1"/>
  <c r="D4493" i="1"/>
  <c r="I4493" i="1" s="1"/>
  <c r="C4493" i="1"/>
  <c r="F4492" i="1"/>
  <c r="E4492" i="1"/>
  <c r="D4492" i="1"/>
  <c r="I4492" i="1" s="1"/>
  <c r="C4492" i="1"/>
  <c r="F4491" i="1"/>
  <c r="E4491" i="1"/>
  <c r="D4491" i="1"/>
  <c r="I4491" i="1" s="1"/>
  <c r="C4491" i="1"/>
  <c r="F4490" i="1"/>
  <c r="E4490" i="1"/>
  <c r="D4490" i="1"/>
  <c r="I4490" i="1" s="1"/>
  <c r="C4490" i="1"/>
  <c r="F4489" i="1"/>
  <c r="E4489" i="1"/>
  <c r="D4489" i="1"/>
  <c r="I4489" i="1" s="1"/>
  <c r="C4489" i="1"/>
  <c r="F4488" i="1"/>
  <c r="E4488" i="1"/>
  <c r="D4488" i="1"/>
  <c r="I4488" i="1" s="1"/>
  <c r="C4488" i="1"/>
  <c r="F4487" i="1"/>
  <c r="E4487" i="1"/>
  <c r="D4487" i="1"/>
  <c r="I4487" i="1" s="1"/>
  <c r="C4487" i="1"/>
  <c r="F4486" i="1"/>
  <c r="E4486" i="1"/>
  <c r="D4486" i="1"/>
  <c r="I4486" i="1" s="1"/>
  <c r="C4486" i="1"/>
  <c r="F4485" i="1"/>
  <c r="E4485" i="1"/>
  <c r="D4485" i="1"/>
  <c r="I4485" i="1" s="1"/>
  <c r="C4485" i="1"/>
  <c r="F4484" i="1"/>
  <c r="E4484" i="1"/>
  <c r="D4484" i="1"/>
  <c r="I4484" i="1" s="1"/>
  <c r="C4484" i="1"/>
  <c r="F4483" i="1"/>
  <c r="E4483" i="1"/>
  <c r="D4483" i="1"/>
  <c r="I4483" i="1" s="1"/>
  <c r="C4483" i="1"/>
  <c r="F4482" i="1"/>
  <c r="E4482" i="1"/>
  <c r="D4482" i="1"/>
  <c r="I4482" i="1" s="1"/>
  <c r="C4482" i="1"/>
  <c r="F4481" i="1"/>
  <c r="E4481" i="1"/>
  <c r="D4481" i="1"/>
  <c r="I4481" i="1" s="1"/>
  <c r="C4481" i="1"/>
  <c r="F4480" i="1"/>
  <c r="E4480" i="1"/>
  <c r="D4480" i="1"/>
  <c r="I4480" i="1" s="1"/>
  <c r="C4480" i="1"/>
  <c r="F4479" i="1"/>
  <c r="E4479" i="1"/>
  <c r="D4479" i="1"/>
  <c r="I4479" i="1" s="1"/>
  <c r="C4479" i="1"/>
  <c r="F4478" i="1"/>
  <c r="E4478" i="1"/>
  <c r="D4478" i="1"/>
  <c r="I4478" i="1" s="1"/>
  <c r="C4478" i="1"/>
  <c r="F4477" i="1"/>
  <c r="E4477" i="1"/>
  <c r="D4477" i="1"/>
  <c r="I4477" i="1" s="1"/>
  <c r="C4477" i="1"/>
  <c r="F4476" i="1"/>
  <c r="E4476" i="1"/>
  <c r="D4476" i="1"/>
  <c r="I4476" i="1" s="1"/>
  <c r="C4476" i="1"/>
  <c r="F4475" i="1"/>
  <c r="E4475" i="1"/>
  <c r="D4475" i="1"/>
  <c r="I4475" i="1" s="1"/>
  <c r="C4475" i="1"/>
  <c r="F4474" i="1"/>
  <c r="E4474" i="1"/>
  <c r="D4474" i="1"/>
  <c r="I4474" i="1" s="1"/>
  <c r="C4474" i="1"/>
  <c r="F4473" i="1"/>
  <c r="E4473" i="1"/>
  <c r="D4473" i="1"/>
  <c r="I4473" i="1" s="1"/>
  <c r="C4473" i="1"/>
  <c r="F4472" i="1"/>
  <c r="E4472" i="1"/>
  <c r="D4472" i="1"/>
  <c r="I4472" i="1" s="1"/>
  <c r="C4472" i="1"/>
  <c r="F4471" i="1"/>
  <c r="E4471" i="1"/>
  <c r="D4471" i="1"/>
  <c r="I4471" i="1" s="1"/>
  <c r="C4471" i="1"/>
  <c r="F4470" i="1"/>
  <c r="E4470" i="1"/>
  <c r="D4470" i="1"/>
  <c r="I4470" i="1" s="1"/>
  <c r="C4470" i="1"/>
  <c r="F4469" i="1"/>
  <c r="E4469" i="1"/>
  <c r="D4469" i="1"/>
  <c r="I4469" i="1" s="1"/>
  <c r="C4469" i="1"/>
  <c r="F4468" i="1"/>
  <c r="E4468" i="1"/>
  <c r="D4468" i="1"/>
  <c r="I4468" i="1" s="1"/>
  <c r="C4468" i="1"/>
  <c r="F4467" i="1"/>
  <c r="E4467" i="1"/>
  <c r="D4467" i="1"/>
  <c r="I4467" i="1" s="1"/>
  <c r="C4467" i="1"/>
  <c r="F4466" i="1"/>
  <c r="E4466" i="1"/>
  <c r="D4466" i="1"/>
  <c r="I4466" i="1" s="1"/>
  <c r="C4466" i="1"/>
  <c r="F4465" i="1"/>
  <c r="E4465" i="1"/>
  <c r="D4465" i="1"/>
  <c r="I4465" i="1" s="1"/>
  <c r="C4465" i="1"/>
  <c r="F4464" i="1"/>
  <c r="E4464" i="1"/>
  <c r="D4464" i="1"/>
  <c r="I4464" i="1" s="1"/>
  <c r="C4464" i="1"/>
  <c r="F4463" i="1"/>
  <c r="E4463" i="1"/>
  <c r="D4463" i="1"/>
  <c r="I4463" i="1" s="1"/>
  <c r="C4463" i="1"/>
  <c r="F4462" i="1"/>
  <c r="E4462" i="1"/>
  <c r="D4462" i="1"/>
  <c r="I4462" i="1" s="1"/>
  <c r="C4462" i="1"/>
  <c r="F4461" i="1"/>
  <c r="E4461" i="1"/>
  <c r="D4461" i="1"/>
  <c r="I4461" i="1" s="1"/>
  <c r="C4461" i="1"/>
  <c r="F4460" i="1"/>
  <c r="E4460" i="1"/>
  <c r="D4460" i="1"/>
  <c r="I4460" i="1" s="1"/>
  <c r="C4460" i="1"/>
  <c r="F4459" i="1"/>
  <c r="E4459" i="1"/>
  <c r="D4459" i="1"/>
  <c r="I4459" i="1" s="1"/>
  <c r="C4459" i="1"/>
  <c r="F4458" i="1"/>
  <c r="E4458" i="1"/>
  <c r="D4458" i="1"/>
  <c r="I4458" i="1" s="1"/>
  <c r="C4458" i="1"/>
  <c r="F4457" i="1"/>
  <c r="E4457" i="1"/>
  <c r="D4457" i="1"/>
  <c r="I4457" i="1" s="1"/>
  <c r="C4457" i="1"/>
  <c r="F4456" i="1"/>
  <c r="E4456" i="1"/>
  <c r="D4456" i="1"/>
  <c r="I4456" i="1" s="1"/>
  <c r="C4456" i="1"/>
  <c r="F4455" i="1"/>
  <c r="E4455" i="1"/>
  <c r="D4455" i="1"/>
  <c r="I4455" i="1" s="1"/>
  <c r="C4455" i="1"/>
  <c r="F4454" i="1"/>
  <c r="E4454" i="1"/>
  <c r="D4454" i="1"/>
  <c r="I4454" i="1" s="1"/>
  <c r="C4454" i="1"/>
  <c r="F4453" i="1"/>
  <c r="E4453" i="1"/>
  <c r="D4453" i="1"/>
  <c r="I4453" i="1" s="1"/>
  <c r="C4453" i="1"/>
  <c r="F4452" i="1"/>
  <c r="E4452" i="1"/>
  <c r="D4452" i="1"/>
  <c r="I4452" i="1" s="1"/>
  <c r="C4452" i="1"/>
  <c r="F4451" i="1"/>
  <c r="E4451" i="1"/>
  <c r="D4451" i="1"/>
  <c r="I4451" i="1" s="1"/>
  <c r="C4451" i="1"/>
  <c r="F4450" i="1"/>
  <c r="E4450" i="1"/>
  <c r="D4450" i="1"/>
  <c r="I4450" i="1" s="1"/>
  <c r="C4450" i="1"/>
  <c r="F4449" i="1"/>
  <c r="E4449" i="1"/>
  <c r="D4449" i="1"/>
  <c r="C4449" i="1"/>
  <c r="F4448" i="1"/>
  <c r="E4448" i="1"/>
  <c r="D4448" i="1"/>
  <c r="C4448" i="1"/>
  <c r="F4447" i="1"/>
  <c r="E4447" i="1"/>
  <c r="D4447" i="1"/>
  <c r="C4447" i="1"/>
  <c r="F4446" i="1"/>
  <c r="E4446" i="1"/>
  <c r="D4446" i="1"/>
  <c r="C4446" i="1"/>
  <c r="F4445" i="1"/>
  <c r="E4445" i="1"/>
  <c r="D4445" i="1"/>
  <c r="C4445" i="1"/>
  <c r="F4444" i="1"/>
  <c r="E4444" i="1"/>
  <c r="D4444" i="1"/>
  <c r="C4444" i="1"/>
  <c r="F4443" i="1"/>
  <c r="E4443" i="1"/>
  <c r="D4443" i="1"/>
  <c r="C4443" i="1"/>
  <c r="F4442" i="1"/>
  <c r="E4442" i="1"/>
  <c r="D4442" i="1"/>
  <c r="C4442" i="1"/>
  <c r="F4441" i="1"/>
  <c r="E4441" i="1"/>
  <c r="D4441" i="1"/>
  <c r="C4441" i="1"/>
  <c r="F4440" i="1"/>
  <c r="E4440" i="1"/>
  <c r="D4440" i="1"/>
  <c r="C4440" i="1"/>
  <c r="F4439" i="1"/>
  <c r="E4439" i="1"/>
  <c r="D4439" i="1"/>
  <c r="C4439" i="1"/>
  <c r="F4438" i="1"/>
  <c r="E4438" i="1"/>
  <c r="D4438" i="1"/>
  <c r="C4438" i="1"/>
  <c r="F4437" i="1"/>
  <c r="E4437" i="1"/>
  <c r="D4437" i="1"/>
  <c r="C4437" i="1"/>
  <c r="F4436" i="1"/>
  <c r="E4436" i="1"/>
  <c r="D4436" i="1"/>
  <c r="C4436" i="1"/>
  <c r="F4435" i="1"/>
  <c r="E4435" i="1"/>
  <c r="D4435" i="1"/>
  <c r="C4435" i="1"/>
  <c r="F4434" i="1"/>
  <c r="E4434" i="1"/>
  <c r="D4434" i="1"/>
  <c r="C4434" i="1"/>
  <c r="F4433" i="1"/>
  <c r="E4433" i="1"/>
  <c r="D4433" i="1"/>
  <c r="C4433" i="1"/>
  <c r="F4432" i="1"/>
  <c r="E4432" i="1"/>
  <c r="D4432" i="1"/>
  <c r="C4432" i="1"/>
  <c r="F4431" i="1"/>
  <c r="E4431" i="1"/>
  <c r="D4431" i="1"/>
  <c r="C4431" i="1"/>
  <c r="F4430" i="1"/>
  <c r="E4430" i="1"/>
  <c r="D4430" i="1"/>
  <c r="C4430" i="1"/>
  <c r="F4429" i="1"/>
  <c r="E4429" i="1"/>
  <c r="D4429" i="1"/>
  <c r="C4429" i="1"/>
  <c r="F4428" i="1"/>
  <c r="E4428" i="1"/>
  <c r="D4428" i="1"/>
  <c r="C4428" i="1"/>
  <c r="F4427" i="1"/>
  <c r="E4427" i="1"/>
  <c r="D4427" i="1"/>
  <c r="C4427" i="1"/>
  <c r="F4426" i="1"/>
  <c r="E4426" i="1"/>
  <c r="D4426" i="1"/>
  <c r="C4426" i="1"/>
  <c r="F4425" i="1"/>
  <c r="E4425" i="1"/>
  <c r="D4425" i="1"/>
  <c r="C4425" i="1"/>
  <c r="F4424" i="1"/>
  <c r="E4424" i="1"/>
  <c r="D4424" i="1"/>
  <c r="C4424" i="1"/>
  <c r="F4423" i="1"/>
  <c r="E4423" i="1"/>
  <c r="D4423" i="1"/>
  <c r="C4423" i="1"/>
  <c r="F4422" i="1"/>
  <c r="E4422" i="1"/>
  <c r="D4422" i="1"/>
  <c r="C4422" i="1"/>
  <c r="F4421" i="1"/>
  <c r="E4421" i="1"/>
  <c r="D4421" i="1"/>
  <c r="C4421" i="1"/>
  <c r="F4420" i="1"/>
  <c r="E4420" i="1"/>
  <c r="D4420" i="1"/>
  <c r="C4420" i="1"/>
  <c r="F4419" i="1"/>
  <c r="E4419" i="1"/>
  <c r="D4419" i="1"/>
  <c r="I4419" i="1" s="1"/>
  <c r="C4419" i="1"/>
  <c r="F4418" i="1"/>
  <c r="E4418" i="1"/>
  <c r="D4418" i="1"/>
  <c r="I4418" i="1" s="1"/>
  <c r="C4418" i="1"/>
  <c r="F4417" i="1"/>
  <c r="E4417" i="1"/>
  <c r="D4417" i="1"/>
  <c r="I4417" i="1" s="1"/>
  <c r="C4417" i="1"/>
  <c r="F4416" i="1"/>
  <c r="E4416" i="1"/>
  <c r="D4416" i="1"/>
  <c r="I4416" i="1" s="1"/>
  <c r="C4416" i="1"/>
  <c r="F4415" i="1"/>
  <c r="E4415" i="1"/>
  <c r="D4415" i="1"/>
  <c r="I4415" i="1" s="1"/>
  <c r="C4415" i="1"/>
  <c r="F4414" i="1"/>
  <c r="E4414" i="1"/>
  <c r="D4414" i="1"/>
  <c r="I4414" i="1" s="1"/>
  <c r="C4414" i="1"/>
  <c r="F4413" i="1"/>
  <c r="E4413" i="1"/>
  <c r="D4413" i="1"/>
  <c r="I4413" i="1" s="1"/>
  <c r="C4413" i="1"/>
  <c r="F4412" i="1"/>
  <c r="E4412" i="1"/>
  <c r="D4412" i="1"/>
  <c r="I4412" i="1" s="1"/>
  <c r="C4412" i="1"/>
  <c r="F4411" i="1"/>
  <c r="E4411" i="1"/>
  <c r="D4411" i="1"/>
  <c r="I4411" i="1" s="1"/>
  <c r="C4411" i="1"/>
  <c r="F4410" i="1"/>
  <c r="E4410" i="1"/>
  <c r="D4410" i="1"/>
  <c r="I4410" i="1" s="1"/>
  <c r="C4410" i="1"/>
  <c r="F4409" i="1"/>
  <c r="E4409" i="1"/>
  <c r="D4409" i="1"/>
  <c r="I4409" i="1" s="1"/>
  <c r="C4409" i="1"/>
  <c r="F4408" i="1"/>
  <c r="E4408" i="1"/>
  <c r="D4408" i="1"/>
  <c r="I4408" i="1" s="1"/>
  <c r="C4408" i="1"/>
  <c r="F4407" i="1"/>
  <c r="E4407" i="1"/>
  <c r="D4407" i="1"/>
  <c r="I4407" i="1" s="1"/>
  <c r="C4407" i="1"/>
  <c r="F4406" i="1"/>
  <c r="E4406" i="1"/>
  <c r="D4406" i="1"/>
  <c r="I4406" i="1" s="1"/>
  <c r="C4406" i="1"/>
  <c r="F4405" i="1"/>
  <c r="E4405" i="1"/>
  <c r="D4405" i="1"/>
  <c r="I4405" i="1" s="1"/>
  <c r="C4405" i="1"/>
  <c r="F4404" i="1"/>
  <c r="E4404" i="1"/>
  <c r="D4404" i="1"/>
  <c r="I4404" i="1" s="1"/>
  <c r="C4404" i="1"/>
  <c r="F4403" i="1"/>
  <c r="E4403" i="1"/>
  <c r="D4403" i="1"/>
  <c r="I4403" i="1" s="1"/>
  <c r="C4403" i="1"/>
  <c r="F4402" i="1"/>
  <c r="E4402" i="1"/>
  <c r="D4402" i="1"/>
  <c r="I4402" i="1" s="1"/>
  <c r="C4402" i="1"/>
  <c r="F4401" i="1"/>
  <c r="E4401" i="1"/>
  <c r="D4401" i="1"/>
  <c r="I4401" i="1" s="1"/>
  <c r="C4401" i="1"/>
  <c r="F4400" i="1"/>
  <c r="E4400" i="1"/>
  <c r="D4400" i="1"/>
  <c r="I4400" i="1" s="1"/>
  <c r="C4400" i="1"/>
  <c r="F4399" i="1"/>
  <c r="E4399" i="1"/>
  <c r="D4399" i="1"/>
  <c r="I4399" i="1" s="1"/>
  <c r="C4399" i="1"/>
  <c r="F4398" i="1"/>
  <c r="E4398" i="1"/>
  <c r="D4398" i="1"/>
  <c r="I4398" i="1" s="1"/>
  <c r="C4398" i="1"/>
  <c r="F4397" i="1"/>
  <c r="E4397" i="1"/>
  <c r="D4397" i="1"/>
  <c r="I4397" i="1" s="1"/>
  <c r="C4397" i="1"/>
  <c r="F4396" i="1"/>
  <c r="E4396" i="1"/>
  <c r="D4396" i="1"/>
  <c r="I4396" i="1" s="1"/>
  <c r="C4396" i="1"/>
  <c r="F4395" i="1"/>
  <c r="E4395" i="1"/>
  <c r="D4395" i="1"/>
  <c r="I4395" i="1" s="1"/>
  <c r="C4395" i="1"/>
  <c r="F4394" i="1"/>
  <c r="E4394" i="1"/>
  <c r="D4394" i="1"/>
  <c r="I4394" i="1" s="1"/>
  <c r="C4394" i="1"/>
  <c r="F4393" i="1"/>
  <c r="E4393" i="1"/>
  <c r="D4393" i="1"/>
  <c r="I4393" i="1" s="1"/>
  <c r="C4393" i="1"/>
  <c r="F4392" i="1"/>
  <c r="E4392" i="1"/>
  <c r="D4392" i="1"/>
  <c r="I4392" i="1" s="1"/>
  <c r="C4392" i="1"/>
  <c r="F4391" i="1"/>
  <c r="E4391" i="1"/>
  <c r="D4391" i="1"/>
  <c r="I4391" i="1" s="1"/>
  <c r="C4391" i="1"/>
  <c r="F4390" i="1"/>
  <c r="E4390" i="1"/>
  <c r="D4390" i="1"/>
  <c r="I4390" i="1" s="1"/>
  <c r="C4390" i="1"/>
  <c r="F4389" i="1"/>
  <c r="E4389" i="1"/>
  <c r="D4389" i="1"/>
  <c r="I4389" i="1" s="1"/>
  <c r="C4389" i="1"/>
  <c r="F4388" i="1"/>
  <c r="E4388" i="1"/>
  <c r="D4388" i="1"/>
  <c r="I4388" i="1" s="1"/>
  <c r="C4388" i="1"/>
  <c r="F4387" i="1"/>
  <c r="E4387" i="1"/>
  <c r="D4387" i="1"/>
  <c r="I4387" i="1" s="1"/>
  <c r="C4387" i="1"/>
  <c r="F4386" i="1"/>
  <c r="E4386" i="1"/>
  <c r="D4386" i="1"/>
  <c r="I4386" i="1" s="1"/>
  <c r="C4386" i="1"/>
  <c r="F4385" i="1"/>
  <c r="E4385" i="1"/>
  <c r="D4385" i="1"/>
  <c r="I4385" i="1" s="1"/>
  <c r="C4385" i="1"/>
  <c r="F4384" i="1"/>
  <c r="E4384" i="1"/>
  <c r="D4384" i="1"/>
  <c r="I4384" i="1" s="1"/>
  <c r="C4384" i="1"/>
  <c r="F4383" i="1"/>
  <c r="E4383" i="1"/>
  <c r="D4383" i="1"/>
  <c r="I4383" i="1" s="1"/>
  <c r="C4383" i="1"/>
  <c r="F4382" i="1"/>
  <c r="E4382" i="1"/>
  <c r="D4382" i="1"/>
  <c r="I4382" i="1" s="1"/>
  <c r="C4382" i="1"/>
  <c r="F4381" i="1"/>
  <c r="E4381" i="1"/>
  <c r="D4381" i="1"/>
  <c r="I4381" i="1" s="1"/>
  <c r="C4381" i="1"/>
  <c r="F4380" i="1"/>
  <c r="E4380" i="1"/>
  <c r="D4380" i="1"/>
  <c r="I4380" i="1" s="1"/>
  <c r="C4380" i="1"/>
  <c r="F4379" i="1"/>
  <c r="E4379" i="1"/>
  <c r="D4379" i="1"/>
  <c r="I4379" i="1" s="1"/>
  <c r="C4379" i="1"/>
  <c r="F4378" i="1"/>
  <c r="E4378" i="1"/>
  <c r="D4378" i="1"/>
  <c r="I4378" i="1" s="1"/>
  <c r="C4378" i="1"/>
  <c r="F4377" i="1"/>
  <c r="E4377" i="1"/>
  <c r="D4377" i="1"/>
  <c r="I4377" i="1" s="1"/>
  <c r="C4377" i="1"/>
  <c r="F4376" i="1"/>
  <c r="E4376" i="1"/>
  <c r="D4376" i="1"/>
  <c r="I4376" i="1" s="1"/>
  <c r="C4376" i="1"/>
  <c r="F4375" i="1"/>
  <c r="E4375" i="1"/>
  <c r="D4375" i="1"/>
  <c r="I4375" i="1" s="1"/>
  <c r="C4375" i="1"/>
  <c r="F4374" i="1"/>
  <c r="E4374" i="1"/>
  <c r="D4374" i="1"/>
  <c r="I4374" i="1" s="1"/>
  <c r="C4374" i="1"/>
  <c r="F4373" i="1"/>
  <c r="E4373" i="1"/>
  <c r="D4373" i="1"/>
  <c r="I4373" i="1" s="1"/>
  <c r="C4373" i="1"/>
  <c r="F4372" i="1"/>
  <c r="E4372" i="1"/>
  <c r="D4372" i="1"/>
  <c r="I4372" i="1" s="1"/>
  <c r="C4372" i="1"/>
  <c r="F4371" i="1"/>
  <c r="E4371" i="1"/>
  <c r="D4371" i="1"/>
  <c r="I4371" i="1" s="1"/>
  <c r="C4371" i="1"/>
  <c r="F4370" i="1"/>
  <c r="E4370" i="1"/>
  <c r="D4370" i="1"/>
  <c r="I4370" i="1" s="1"/>
  <c r="C4370" i="1"/>
  <c r="F4369" i="1"/>
  <c r="E4369" i="1"/>
  <c r="D4369" i="1"/>
  <c r="I4369" i="1" s="1"/>
  <c r="C4369" i="1"/>
  <c r="F4368" i="1"/>
  <c r="E4368" i="1"/>
  <c r="D4368" i="1"/>
  <c r="I4368" i="1" s="1"/>
  <c r="C4368" i="1"/>
  <c r="F4367" i="1"/>
  <c r="E4367" i="1"/>
  <c r="D4367" i="1"/>
  <c r="I4367" i="1" s="1"/>
  <c r="C4367" i="1"/>
  <c r="F4366" i="1"/>
  <c r="E4366" i="1"/>
  <c r="D4366" i="1"/>
  <c r="I4366" i="1" s="1"/>
  <c r="C4366" i="1"/>
  <c r="F4365" i="1"/>
  <c r="E4365" i="1"/>
  <c r="D4365" i="1"/>
  <c r="I4365" i="1" s="1"/>
  <c r="C4365" i="1"/>
  <c r="F4364" i="1"/>
  <c r="E4364" i="1"/>
  <c r="D4364" i="1"/>
  <c r="I4364" i="1" s="1"/>
  <c r="C4364" i="1"/>
  <c r="F4363" i="1"/>
  <c r="E4363" i="1"/>
  <c r="D4363" i="1"/>
  <c r="I4363" i="1" s="1"/>
  <c r="C4363" i="1"/>
  <c r="F4362" i="1"/>
  <c r="E4362" i="1"/>
  <c r="D4362" i="1"/>
  <c r="I4362" i="1" s="1"/>
  <c r="C4362" i="1"/>
  <c r="F4361" i="1"/>
  <c r="E4361" i="1"/>
  <c r="D4361" i="1"/>
  <c r="I4361" i="1" s="1"/>
  <c r="C4361" i="1"/>
  <c r="F4360" i="1"/>
  <c r="E4360" i="1"/>
  <c r="D4360" i="1"/>
  <c r="I4360" i="1" s="1"/>
  <c r="C4360" i="1"/>
  <c r="F4359" i="1"/>
  <c r="E4359" i="1"/>
  <c r="D4359" i="1"/>
  <c r="C4359" i="1"/>
  <c r="F4358" i="1"/>
  <c r="E4358" i="1"/>
  <c r="D4358" i="1"/>
  <c r="C4358" i="1"/>
  <c r="F4357" i="1"/>
  <c r="E4357" i="1"/>
  <c r="D4357" i="1"/>
  <c r="C4357" i="1"/>
  <c r="F4356" i="1"/>
  <c r="E4356" i="1"/>
  <c r="D4356" i="1"/>
  <c r="C4356" i="1"/>
  <c r="F4355" i="1"/>
  <c r="E4355" i="1"/>
  <c r="D4355" i="1"/>
  <c r="C4355" i="1"/>
  <c r="F4354" i="1"/>
  <c r="E4354" i="1"/>
  <c r="D4354" i="1"/>
  <c r="C4354" i="1"/>
  <c r="F4353" i="1"/>
  <c r="E4353" i="1"/>
  <c r="D4353" i="1"/>
  <c r="C4353" i="1"/>
  <c r="F4352" i="1"/>
  <c r="E4352" i="1"/>
  <c r="D4352" i="1"/>
  <c r="C4352" i="1"/>
  <c r="F4351" i="1"/>
  <c r="E4351" i="1"/>
  <c r="D4351" i="1"/>
  <c r="C4351" i="1"/>
  <c r="F4350" i="1"/>
  <c r="E4350" i="1"/>
  <c r="D4350" i="1"/>
  <c r="C4350" i="1"/>
  <c r="F4349" i="1"/>
  <c r="E4349" i="1"/>
  <c r="D4349" i="1"/>
  <c r="C4349" i="1"/>
  <c r="F4348" i="1"/>
  <c r="E4348" i="1"/>
  <c r="D4348" i="1"/>
  <c r="C4348" i="1"/>
  <c r="F4347" i="1"/>
  <c r="E4347" i="1"/>
  <c r="D4347" i="1"/>
  <c r="C4347" i="1"/>
  <c r="F4346" i="1"/>
  <c r="E4346" i="1"/>
  <c r="D4346" i="1"/>
  <c r="C4346" i="1"/>
  <c r="F4345" i="1"/>
  <c r="E4345" i="1"/>
  <c r="D4345" i="1"/>
  <c r="C4345" i="1"/>
  <c r="F4344" i="1"/>
  <c r="E4344" i="1"/>
  <c r="D4344" i="1"/>
  <c r="C4344" i="1"/>
  <c r="F4343" i="1"/>
  <c r="E4343" i="1"/>
  <c r="D4343" i="1"/>
  <c r="C4343" i="1"/>
  <c r="F4342" i="1"/>
  <c r="E4342" i="1"/>
  <c r="D4342" i="1"/>
  <c r="C4342" i="1"/>
  <c r="F4341" i="1"/>
  <c r="E4341" i="1"/>
  <c r="D4341" i="1"/>
  <c r="C4341" i="1"/>
  <c r="F4340" i="1"/>
  <c r="E4340" i="1"/>
  <c r="D4340" i="1"/>
  <c r="C4340" i="1"/>
  <c r="F4339" i="1"/>
  <c r="E4339" i="1"/>
  <c r="D4339" i="1"/>
  <c r="C4339" i="1"/>
  <c r="F4338" i="1"/>
  <c r="E4338" i="1"/>
  <c r="D4338" i="1"/>
  <c r="C4338" i="1"/>
  <c r="F4337" i="1"/>
  <c r="E4337" i="1"/>
  <c r="D4337" i="1"/>
  <c r="C4337" i="1"/>
  <c r="F4336" i="1"/>
  <c r="E4336" i="1"/>
  <c r="D4336" i="1"/>
  <c r="C4336" i="1"/>
  <c r="F4335" i="1"/>
  <c r="E4335" i="1"/>
  <c r="D4335" i="1"/>
  <c r="C4335" i="1"/>
  <c r="F4334" i="1"/>
  <c r="E4334" i="1"/>
  <c r="D4334" i="1"/>
  <c r="C4334" i="1"/>
  <c r="F4333" i="1"/>
  <c r="E4333" i="1"/>
  <c r="D4333" i="1"/>
  <c r="C4333" i="1"/>
  <c r="F4332" i="1"/>
  <c r="E4332" i="1"/>
  <c r="D4332" i="1"/>
  <c r="C4332" i="1"/>
  <c r="F4331" i="1"/>
  <c r="E4331" i="1"/>
  <c r="D4331" i="1"/>
  <c r="C4331" i="1"/>
  <c r="F4330" i="1"/>
  <c r="E4330" i="1"/>
  <c r="D4330" i="1"/>
  <c r="C4330" i="1"/>
  <c r="F4329" i="1"/>
  <c r="E4329" i="1"/>
  <c r="D4329" i="1"/>
  <c r="C4329" i="1"/>
  <c r="F4328" i="1"/>
  <c r="E4328" i="1"/>
  <c r="D4328" i="1"/>
  <c r="C4328" i="1"/>
  <c r="F4327" i="1"/>
  <c r="E4327" i="1"/>
  <c r="D4327" i="1"/>
  <c r="C4327" i="1"/>
  <c r="F4326" i="1"/>
  <c r="E4326" i="1"/>
  <c r="D4326" i="1"/>
  <c r="C4326" i="1"/>
  <c r="F4325" i="1"/>
  <c r="E4325" i="1"/>
  <c r="D4325" i="1"/>
  <c r="C4325" i="1"/>
  <c r="F4324" i="1"/>
  <c r="E4324" i="1"/>
  <c r="D4324" i="1"/>
  <c r="C4324" i="1"/>
  <c r="F4323" i="1"/>
  <c r="E4323" i="1"/>
  <c r="D4323" i="1"/>
  <c r="C4323" i="1"/>
  <c r="F4322" i="1"/>
  <c r="E4322" i="1"/>
  <c r="D4322" i="1"/>
  <c r="C4322" i="1"/>
  <c r="F4321" i="1"/>
  <c r="E4321" i="1"/>
  <c r="D4321" i="1"/>
  <c r="C4321" i="1"/>
  <c r="F4320" i="1"/>
  <c r="E4320" i="1"/>
  <c r="D4320" i="1"/>
  <c r="C4320" i="1"/>
  <c r="F4319" i="1"/>
  <c r="E4319" i="1"/>
  <c r="D4319" i="1"/>
  <c r="C4319" i="1"/>
  <c r="F4318" i="1"/>
  <c r="E4318" i="1"/>
  <c r="D4318" i="1"/>
  <c r="C4318" i="1"/>
  <c r="F4317" i="1"/>
  <c r="E4317" i="1"/>
  <c r="D4317" i="1"/>
  <c r="C4317" i="1"/>
  <c r="F4316" i="1"/>
  <c r="E4316" i="1"/>
  <c r="D4316" i="1"/>
  <c r="C4316" i="1"/>
  <c r="F4315" i="1"/>
  <c r="E4315" i="1"/>
  <c r="D4315" i="1"/>
  <c r="C4315" i="1"/>
  <c r="F4314" i="1"/>
  <c r="E4314" i="1"/>
  <c r="D4314" i="1"/>
  <c r="C4314" i="1"/>
  <c r="F4313" i="1"/>
  <c r="E4313" i="1"/>
  <c r="D4313" i="1"/>
  <c r="C4313" i="1"/>
  <c r="F4312" i="1"/>
  <c r="E4312" i="1"/>
  <c r="D4312" i="1"/>
  <c r="C4312" i="1"/>
  <c r="F4311" i="1"/>
  <c r="E4311" i="1"/>
  <c r="D4311" i="1"/>
  <c r="C4311" i="1"/>
  <c r="F4310" i="1"/>
  <c r="E4310" i="1"/>
  <c r="D4310" i="1"/>
  <c r="C4310" i="1"/>
  <c r="F4309" i="1"/>
  <c r="E4309" i="1"/>
  <c r="D4309" i="1"/>
  <c r="C4309" i="1"/>
  <c r="F4308" i="1"/>
  <c r="E4308" i="1"/>
  <c r="D4308" i="1"/>
  <c r="C4308" i="1"/>
  <c r="F4307" i="1"/>
  <c r="E4307" i="1"/>
  <c r="D4307" i="1"/>
  <c r="C4307" i="1"/>
  <c r="F4306" i="1"/>
  <c r="E4306" i="1"/>
  <c r="D4306" i="1"/>
  <c r="C4306" i="1"/>
  <c r="F4305" i="1"/>
  <c r="E4305" i="1"/>
  <c r="D4305" i="1"/>
  <c r="C4305" i="1"/>
  <c r="F4304" i="1"/>
  <c r="E4304" i="1"/>
  <c r="D4304" i="1"/>
  <c r="C4304" i="1"/>
  <c r="F4303" i="1"/>
  <c r="E4303" i="1"/>
  <c r="D4303" i="1"/>
  <c r="C4303" i="1"/>
  <c r="F4302" i="1"/>
  <c r="E4302" i="1"/>
  <c r="D4302" i="1"/>
  <c r="C4302" i="1"/>
  <c r="F4301" i="1"/>
  <c r="E4301" i="1"/>
  <c r="D4301" i="1"/>
  <c r="C4301" i="1"/>
  <c r="F4300" i="1"/>
  <c r="E4300" i="1"/>
  <c r="D4300" i="1"/>
  <c r="C4300" i="1"/>
  <c r="F4299" i="1"/>
  <c r="E4299" i="1"/>
  <c r="D4299" i="1"/>
  <c r="I4299" i="1" s="1"/>
  <c r="C4299" i="1"/>
  <c r="F4298" i="1"/>
  <c r="E4298" i="1"/>
  <c r="D4298" i="1"/>
  <c r="I4298" i="1" s="1"/>
  <c r="C4298" i="1"/>
  <c r="F4297" i="1"/>
  <c r="E4297" i="1"/>
  <c r="D4297" i="1"/>
  <c r="I4297" i="1" s="1"/>
  <c r="C4297" i="1"/>
  <c r="F4296" i="1"/>
  <c r="E4296" i="1"/>
  <c r="D4296" i="1"/>
  <c r="I4296" i="1" s="1"/>
  <c r="C4296" i="1"/>
  <c r="F4295" i="1"/>
  <c r="E4295" i="1"/>
  <c r="D4295" i="1"/>
  <c r="I4295" i="1" s="1"/>
  <c r="C4295" i="1"/>
  <c r="F4294" i="1"/>
  <c r="E4294" i="1"/>
  <c r="D4294" i="1"/>
  <c r="I4294" i="1" s="1"/>
  <c r="C4294" i="1"/>
  <c r="F4293" i="1"/>
  <c r="E4293" i="1"/>
  <c r="D4293" i="1"/>
  <c r="I4293" i="1" s="1"/>
  <c r="C4293" i="1"/>
  <c r="F4292" i="1"/>
  <c r="E4292" i="1"/>
  <c r="D4292" i="1"/>
  <c r="I4292" i="1" s="1"/>
  <c r="C4292" i="1"/>
  <c r="F4291" i="1"/>
  <c r="E4291" i="1"/>
  <c r="D4291" i="1"/>
  <c r="I4291" i="1" s="1"/>
  <c r="C4291" i="1"/>
  <c r="F4290" i="1"/>
  <c r="E4290" i="1"/>
  <c r="D4290" i="1"/>
  <c r="I4290" i="1" s="1"/>
  <c r="C4290" i="1"/>
  <c r="F4289" i="1"/>
  <c r="E4289" i="1"/>
  <c r="D4289" i="1"/>
  <c r="I4289" i="1" s="1"/>
  <c r="C4289" i="1"/>
  <c r="F4288" i="1"/>
  <c r="E4288" i="1"/>
  <c r="D4288" i="1"/>
  <c r="I4288" i="1" s="1"/>
  <c r="C4288" i="1"/>
  <c r="F4287" i="1"/>
  <c r="E4287" i="1"/>
  <c r="D4287" i="1"/>
  <c r="I4287" i="1" s="1"/>
  <c r="C4287" i="1"/>
  <c r="F4286" i="1"/>
  <c r="E4286" i="1"/>
  <c r="D4286" i="1"/>
  <c r="I4286" i="1" s="1"/>
  <c r="C4286" i="1"/>
  <c r="F4285" i="1"/>
  <c r="E4285" i="1"/>
  <c r="D4285" i="1"/>
  <c r="I4285" i="1" s="1"/>
  <c r="C4285" i="1"/>
  <c r="F4284" i="1"/>
  <c r="E4284" i="1"/>
  <c r="D4284" i="1"/>
  <c r="I4284" i="1" s="1"/>
  <c r="C4284" i="1"/>
  <c r="F4283" i="1"/>
  <c r="E4283" i="1"/>
  <c r="D4283" i="1"/>
  <c r="I4283" i="1" s="1"/>
  <c r="C4283" i="1"/>
  <c r="F4282" i="1"/>
  <c r="E4282" i="1"/>
  <c r="D4282" i="1"/>
  <c r="I4282" i="1" s="1"/>
  <c r="C4282" i="1"/>
  <c r="F4281" i="1"/>
  <c r="E4281" i="1"/>
  <c r="D4281" i="1"/>
  <c r="I4281" i="1" s="1"/>
  <c r="C4281" i="1"/>
  <c r="F4280" i="1"/>
  <c r="E4280" i="1"/>
  <c r="D4280" i="1"/>
  <c r="I4280" i="1" s="1"/>
  <c r="C4280" i="1"/>
  <c r="F4279" i="1"/>
  <c r="E4279" i="1"/>
  <c r="D4279" i="1"/>
  <c r="I4279" i="1" s="1"/>
  <c r="C4279" i="1"/>
  <c r="F4278" i="1"/>
  <c r="E4278" i="1"/>
  <c r="D4278" i="1"/>
  <c r="I4278" i="1" s="1"/>
  <c r="C4278" i="1"/>
  <c r="F4277" i="1"/>
  <c r="E4277" i="1"/>
  <c r="D4277" i="1"/>
  <c r="I4277" i="1" s="1"/>
  <c r="C4277" i="1"/>
  <c r="F4276" i="1"/>
  <c r="E4276" i="1"/>
  <c r="D4276" i="1"/>
  <c r="I4276" i="1" s="1"/>
  <c r="C4276" i="1"/>
  <c r="F4275" i="1"/>
  <c r="E4275" i="1"/>
  <c r="D4275" i="1"/>
  <c r="I4275" i="1" s="1"/>
  <c r="C4275" i="1"/>
  <c r="F4274" i="1"/>
  <c r="E4274" i="1"/>
  <c r="D4274" i="1"/>
  <c r="I4274" i="1" s="1"/>
  <c r="C4274" i="1"/>
  <c r="F4273" i="1"/>
  <c r="E4273" i="1"/>
  <c r="D4273" i="1"/>
  <c r="I4273" i="1" s="1"/>
  <c r="C4273" i="1"/>
  <c r="F4272" i="1"/>
  <c r="E4272" i="1"/>
  <c r="D4272" i="1"/>
  <c r="I4272" i="1" s="1"/>
  <c r="C4272" i="1"/>
  <c r="F4271" i="1"/>
  <c r="E4271" i="1"/>
  <c r="D4271" i="1"/>
  <c r="I4271" i="1" s="1"/>
  <c r="C4271" i="1"/>
  <c r="F4270" i="1"/>
  <c r="E4270" i="1"/>
  <c r="D4270" i="1"/>
  <c r="C4270" i="1"/>
  <c r="F4269" i="1"/>
  <c r="E4269" i="1"/>
  <c r="D4269" i="1"/>
  <c r="I4269" i="1" s="1"/>
  <c r="C4269" i="1"/>
  <c r="F4268" i="1"/>
  <c r="E4268" i="1"/>
  <c r="D4268" i="1"/>
  <c r="I4268" i="1" s="1"/>
  <c r="C4268" i="1"/>
  <c r="F4267" i="1"/>
  <c r="E4267" i="1"/>
  <c r="D4267" i="1"/>
  <c r="I4267" i="1" s="1"/>
  <c r="C4267" i="1"/>
  <c r="F4266" i="1"/>
  <c r="E4266" i="1"/>
  <c r="D4266" i="1"/>
  <c r="I4266" i="1" s="1"/>
  <c r="C4266" i="1"/>
  <c r="F4265" i="1"/>
  <c r="E4265" i="1"/>
  <c r="D4265" i="1"/>
  <c r="I4265" i="1" s="1"/>
  <c r="C4265" i="1"/>
  <c r="F4264" i="1"/>
  <c r="E4264" i="1"/>
  <c r="D4264" i="1"/>
  <c r="I4264" i="1" s="1"/>
  <c r="C4264" i="1"/>
  <c r="F4263" i="1"/>
  <c r="E4263" i="1"/>
  <c r="D4263" i="1"/>
  <c r="I4263" i="1" s="1"/>
  <c r="C4263" i="1"/>
  <c r="F4262" i="1"/>
  <c r="E4262" i="1"/>
  <c r="D4262" i="1"/>
  <c r="I4262" i="1" s="1"/>
  <c r="C4262" i="1"/>
  <c r="F4261" i="1"/>
  <c r="E4261" i="1"/>
  <c r="D4261" i="1"/>
  <c r="I4261" i="1" s="1"/>
  <c r="C4261" i="1"/>
  <c r="F4260" i="1"/>
  <c r="E4260" i="1"/>
  <c r="D4260" i="1"/>
  <c r="I4260" i="1" s="1"/>
  <c r="C4260" i="1"/>
  <c r="F4259" i="1"/>
  <c r="E4259" i="1"/>
  <c r="D4259" i="1"/>
  <c r="I4259" i="1" s="1"/>
  <c r="C4259" i="1"/>
  <c r="F4258" i="1"/>
  <c r="E4258" i="1"/>
  <c r="D4258" i="1"/>
  <c r="I4258" i="1" s="1"/>
  <c r="C4258" i="1"/>
  <c r="F4257" i="1"/>
  <c r="E4257" i="1"/>
  <c r="D4257" i="1"/>
  <c r="I4257" i="1" s="1"/>
  <c r="C4257" i="1"/>
  <c r="F4256" i="1"/>
  <c r="E4256" i="1"/>
  <c r="D4256" i="1"/>
  <c r="I4256" i="1" s="1"/>
  <c r="C4256" i="1"/>
  <c r="F4255" i="1"/>
  <c r="E4255" i="1"/>
  <c r="D4255" i="1"/>
  <c r="I4255" i="1" s="1"/>
  <c r="C4255" i="1"/>
  <c r="F4254" i="1"/>
  <c r="E4254" i="1"/>
  <c r="D4254" i="1"/>
  <c r="I4254" i="1" s="1"/>
  <c r="C4254" i="1"/>
  <c r="F4253" i="1"/>
  <c r="E4253" i="1"/>
  <c r="D4253" i="1"/>
  <c r="I4253" i="1" s="1"/>
  <c r="C4253" i="1"/>
  <c r="F4252" i="1"/>
  <c r="E4252" i="1"/>
  <c r="D4252" i="1"/>
  <c r="I4252" i="1" s="1"/>
  <c r="C4252" i="1"/>
  <c r="F4251" i="1"/>
  <c r="E4251" i="1"/>
  <c r="D4251" i="1"/>
  <c r="I4251" i="1" s="1"/>
  <c r="C4251" i="1"/>
  <c r="F4250" i="1"/>
  <c r="E4250" i="1"/>
  <c r="D4250" i="1"/>
  <c r="I4250" i="1" s="1"/>
  <c r="C4250" i="1"/>
  <c r="F4249" i="1"/>
  <c r="E4249" i="1"/>
  <c r="D4249" i="1"/>
  <c r="I4249" i="1" s="1"/>
  <c r="C4249" i="1"/>
  <c r="F4248" i="1"/>
  <c r="E4248" i="1"/>
  <c r="D4248" i="1"/>
  <c r="I4248" i="1" s="1"/>
  <c r="C4248" i="1"/>
  <c r="F4247" i="1"/>
  <c r="E4247" i="1"/>
  <c r="D4247" i="1"/>
  <c r="I4247" i="1" s="1"/>
  <c r="C4247" i="1"/>
  <c r="F4246" i="1"/>
  <c r="E4246" i="1"/>
  <c r="D4246" i="1"/>
  <c r="I4246" i="1" s="1"/>
  <c r="C4246" i="1"/>
  <c r="F4245" i="1"/>
  <c r="E4245" i="1"/>
  <c r="D4245" i="1"/>
  <c r="I4245" i="1" s="1"/>
  <c r="C4245" i="1"/>
  <c r="F4244" i="1"/>
  <c r="E4244" i="1"/>
  <c r="D4244" i="1"/>
  <c r="I4244" i="1" s="1"/>
  <c r="C4244" i="1"/>
  <c r="F4243" i="1"/>
  <c r="E4243" i="1"/>
  <c r="D4243" i="1"/>
  <c r="I4243" i="1" s="1"/>
  <c r="C4243" i="1"/>
  <c r="F4242" i="1"/>
  <c r="E4242" i="1"/>
  <c r="D4242" i="1"/>
  <c r="I4242" i="1" s="1"/>
  <c r="C4242" i="1"/>
  <c r="F4241" i="1"/>
  <c r="E4241" i="1"/>
  <c r="D4241" i="1"/>
  <c r="I4241" i="1" s="1"/>
  <c r="C4241" i="1"/>
  <c r="F4240" i="1"/>
  <c r="E4240" i="1"/>
  <c r="D4240" i="1"/>
  <c r="I4240" i="1" s="1"/>
  <c r="C4240" i="1"/>
  <c r="F4239" i="1"/>
  <c r="E4239" i="1"/>
  <c r="D4239" i="1"/>
  <c r="I4239" i="1" s="1"/>
  <c r="C4239" i="1"/>
  <c r="F4238" i="1"/>
  <c r="E4238" i="1"/>
  <c r="D4238" i="1"/>
  <c r="I4238" i="1" s="1"/>
  <c r="C4238" i="1"/>
  <c r="F4237" i="1"/>
  <c r="E4237" i="1"/>
  <c r="D4237" i="1"/>
  <c r="I4237" i="1" s="1"/>
  <c r="C4237" i="1"/>
  <c r="F4236" i="1"/>
  <c r="E4236" i="1"/>
  <c r="D4236" i="1"/>
  <c r="I4236" i="1" s="1"/>
  <c r="C4236" i="1"/>
  <c r="F4235" i="1"/>
  <c r="E4235" i="1"/>
  <c r="D4235" i="1"/>
  <c r="I4235" i="1" s="1"/>
  <c r="C4235" i="1"/>
  <c r="F4234" i="1"/>
  <c r="E4234" i="1"/>
  <c r="D4234" i="1"/>
  <c r="I4234" i="1" s="1"/>
  <c r="C4234" i="1"/>
  <c r="F4233" i="1"/>
  <c r="E4233" i="1"/>
  <c r="D4233" i="1"/>
  <c r="I4233" i="1" s="1"/>
  <c r="C4233" i="1"/>
  <c r="F4232" i="1"/>
  <c r="E4232" i="1"/>
  <c r="D4232" i="1"/>
  <c r="I4232" i="1" s="1"/>
  <c r="C4232" i="1"/>
  <c r="F4231" i="1"/>
  <c r="E4231" i="1"/>
  <c r="D4231" i="1"/>
  <c r="I4231" i="1" s="1"/>
  <c r="C4231" i="1"/>
  <c r="F4230" i="1"/>
  <c r="E4230" i="1"/>
  <c r="D4230" i="1"/>
  <c r="I4230" i="1" s="1"/>
  <c r="C4230" i="1"/>
  <c r="F4229" i="1"/>
  <c r="E4229" i="1"/>
  <c r="D4229" i="1"/>
  <c r="I4229" i="1" s="1"/>
  <c r="C4229" i="1"/>
  <c r="F4228" i="1"/>
  <c r="E4228" i="1"/>
  <c r="D4228" i="1"/>
  <c r="I4228" i="1" s="1"/>
  <c r="C4228" i="1"/>
  <c r="F4227" i="1"/>
  <c r="E4227" i="1"/>
  <c r="D4227" i="1"/>
  <c r="I4227" i="1" s="1"/>
  <c r="C4227" i="1"/>
  <c r="F4226" i="1"/>
  <c r="E4226" i="1"/>
  <c r="D4226" i="1"/>
  <c r="I4226" i="1" s="1"/>
  <c r="C4226" i="1"/>
  <c r="F4225" i="1"/>
  <c r="E4225" i="1"/>
  <c r="D4225" i="1"/>
  <c r="I4225" i="1" s="1"/>
  <c r="C4225" i="1"/>
  <c r="F4224" i="1"/>
  <c r="E4224" i="1"/>
  <c r="D4224" i="1"/>
  <c r="I4224" i="1" s="1"/>
  <c r="C4224" i="1"/>
  <c r="F4223" i="1"/>
  <c r="E4223" i="1"/>
  <c r="D4223" i="1"/>
  <c r="I4223" i="1" s="1"/>
  <c r="C4223" i="1"/>
  <c r="F4222" i="1"/>
  <c r="E4222" i="1"/>
  <c r="D4222" i="1"/>
  <c r="I4222" i="1" s="1"/>
  <c r="C4222" i="1"/>
  <c r="F4221" i="1"/>
  <c r="E4221" i="1"/>
  <c r="D4221" i="1"/>
  <c r="I4221" i="1" s="1"/>
  <c r="C4221" i="1"/>
  <c r="F4220" i="1"/>
  <c r="E4220" i="1"/>
  <c r="D4220" i="1"/>
  <c r="I4220" i="1" s="1"/>
  <c r="C4220" i="1"/>
  <c r="F4219" i="1"/>
  <c r="E4219" i="1"/>
  <c r="D4219" i="1"/>
  <c r="I4219" i="1" s="1"/>
  <c r="C4219" i="1"/>
  <c r="F4218" i="1"/>
  <c r="E4218" i="1"/>
  <c r="D4218" i="1"/>
  <c r="I4218" i="1" s="1"/>
  <c r="C4218" i="1"/>
  <c r="F4217" i="1"/>
  <c r="E4217" i="1"/>
  <c r="D4217" i="1"/>
  <c r="I4217" i="1" s="1"/>
  <c r="C4217" i="1"/>
  <c r="F4216" i="1"/>
  <c r="E4216" i="1"/>
  <c r="D4216" i="1"/>
  <c r="I4216" i="1" s="1"/>
  <c r="C4216" i="1"/>
  <c r="F4215" i="1"/>
  <c r="E4215" i="1"/>
  <c r="D4215" i="1"/>
  <c r="I4215" i="1" s="1"/>
  <c r="C4215" i="1"/>
  <c r="F4214" i="1"/>
  <c r="E4214" i="1"/>
  <c r="D4214" i="1"/>
  <c r="I4214" i="1" s="1"/>
  <c r="C4214" i="1"/>
  <c r="F4213" i="1"/>
  <c r="E4213" i="1"/>
  <c r="D4213" i="1"/>
  <c r="I4213" i="1" s="1"/>
  <c r="C4213" i="1"/>
  <c r="F4212" i="1"/>
  <c r="E4212" i="1"/>
  <c r="D4212" i="1"/>
  <c r="I4212" i="1" s="1"/>
  <c r="C4212" i="1"/>
  <c r="F4211" i="1"/>
  <c r="E4211" i="1"/>
  <c r="D4211" i="1"/>
  <c r="I4211" i="1" s="1"/>
  <c r="C4211" i="1"/>
  <c r="F4210" i="1"/>
  <c r="E4210" i="1"/>
  <c r="D4210" i="1"/>
  <c r="C4210" i="1"/>
  <c r="F4209" i="1"/>
  <c r="E4209" i="1"/>
  <c r="D4209" i="1"/>
  <c r="I4209" i="1" s="1"/>
  <c r="C4209" i="1"/>
  <c r="F4208" i="1"/>
  <c r="E4208" i="1"/>
  <c r="D4208" i="1"/>
  <c r="I4208" i="1" s="1"/>
  <c r="C4208" i="1"/>
  <c r="F4207" i="1"/>
  <c r="E4207" i="1"/>
  <c r="D4207" i="1"/>
  <c r="I4207" i="1" s="1"/>
  <c r="C4207" i="1"/>
  <c r="F4206" i="1"/>
  <c r="E4206" i="1"/>
  <c r="D4206" i="1"/>
  <c r="I4206" i="1" s="1"/>
  <c r="C4206" i="1"/>
  <c r="F4205" i="1"/>
  <c r="E4205" i="1"/>
  <c r="D4205" i="1"/>
  <c r="I4205" i="1" s="1"/>
  <c r="C4205" i="1"/>
  <c r="F4204" i="1"/>
  <c r="E4204" i="1"/>
  <c r="D4204" i="1"/>
  <c r="I4204" i="1" s="1"/>
  <c r="C4204" i="1"/>
  <c r="F4203" i="1"/>
  <c r="E4203" i="1"/>
  <c r="D4203" i="1"/>
  <c r="I4203" i="1" s="1"/>
  <c r="C4203" i="1"/>
  <c r="F4202" i="1"/>
  <c r="E4202" i="1"/>
  <c r="D4202" i="1"/>
  <c r="I4202" i="1" s="1"/>
  <c r="C4202" i="1"/>
  <c r="F4201" i="1"/>
  <c r="E4201" i="1"/>
  <c r="D4201" i="1"/>
  <c r="I4201" i="1" s="1"/>
  <c r="C4201" i="1"/>
  <c r="F4200" i="1"/>
  <c r="E4200" i="1"/>
  <c r="D4200" i="1"/>
  <c r="I4200" i="1" s="1"/>
  <c r="C4200" i="1"/>
  <c r="F4199" i="1"/>
  <c r="E4199" i="1"/>
  <c r="D4199" i="1"/>
  <c r="I4199" i="1" s="1"/>
  <c r="C4199" i="1"/>
  <c r="F4198" i="1"/>
  <c r="E4198" i="1"/>
  <c r="D4198" i="1"/>
  <c r="I4198" i="1" s="1"/>
  <c r="C4198" i="1"/>
  <c r="F4197" i="1"/>
  <c r="E4197" i="1"/>
  <c r="D4197" i="1"/>
  <c r="I4197" i="1" s="1"/>
  <c r="C4197" i="1"/>
  <c r="F4196" i="1"/>
  <c r="E4196" i="1"/>
  <c r="D4196" i="1"/>
  <c r="I4196" i="1" s="1"/>
  <c r="C4196" i="1"/>
  <c r="F4195" i="1"/>
  <c r="E4195" i="1"/>
  <c r="D4195" i="1"/>
  <c r="I4195" i="1" s="1"/>
  <c r="C4195" i="1"/>
  <c r="F4194" i="1"/>
  <c r="E4194" i="1"/>
  <c r="D4194" i="1"/>
  <c r="I4194" i="1" s="1"/>
  <c r="C4194" i="1"/>
  <c r="F4193" i="1"/>
  <c r="E4193" i="1"/>
  <c r="D4193" i="1"/>
  <c r="I4193" i="1" s="1"/>
  <c r="C4193" i="1"/>
  <c r="F4192" i="1"/>
  <c r="E4192" i="1"/>
  <c r="D4192" i="1"/>
  <c r="I4192" i="1" s="1"/>
  <c r="C4192" i="1"/>
  <c r="F4191" i="1"/>
  <c r="E4191" i="1"/>
  <c r="D4191" i="1"/>
  <c r="I4191" i="1" s="1"/>
  <c r="C4191" i="1"/>
  <c r="F4190" i="1"/>
  <c r="E4190" i="1"/>
  <c r="D4190" i="1"/>
  <c r="I4190" i="1" s="1"/>
  <c r="C4190" i="1"/>
  <c r="F4189" i="1"/>
  <c r="E4189" i="1"/>
  <c r="D4189" i="1"/>
  <c r="I4189" i="1" s="1"/>
  <c r="C4189" i="1"/>
  <c r="F4188" i="1"/>
  <c r="E4188" i="1"/>
  <c r="D4188" i="1"/>
  <c r="I4188" i="1" s="1"/>
  <c r="C4188" i="1"/>
  <c r="F4187" i="1"/>
  <c r="E4187" i="1"/>
  <c r="D4187" i="1"/>
  <c r="I4187" i="1" s="1"/>
  <c r="C4187" i="1"/>
  <c r="F4186" i="1"/>
  <c r="E4186" i="1"/>
  <c r="D4186" i="1"/>
  <c r="I4186" i="1" s="1"/>
  <c r="C4186" i="1"/>
  <c r="F4185" i="1"/>
  <c r="E4185" i="1"/>
  <c r="D4185" i="1"/>
  <c r="I4185" i="1" s="1"/>
  <c r="C4185" i="1"/>
  <c r="F4184" i="1"/>
  <c r="E4184" i="1"/>
  <c r="D4184" i="1"/>
  <c r="I4184" i="1" s="1"/>
  <c r="C4184" i="1"/>
  <c r="F4183" i="1"/>
  <c r="E4183" i="1"/>
  <c r="D4183" i="1"/>
  <c r="I4183" i="1" s="1"/>
  <c r="C4183" i="1"/>
  <c r="F4182" i="1"/>
  <c r="E4182" i="1"/>
  <c r="D4182" i="1"/>
  <c r="I4182" i="1" s="1"/>
  <c r="C4182" i="1"/>
  <c r="F4181" i="1"/>
  <c r="E4181" i="1"/>
  <c r="D4181" i="1"/>
  <c r="I4181" i="1" s="1"/>
  <c r="C4181" i="1"/>
  <c r="F4180" i="1"/>
  <c r="E4180" i="1"/>
  <c r="D4180" i="1"/>
  <c r="I4180" i="1" s="1"/>
  <c r="C4180" i="1"/>
  <c r="F4179" i="1"/>
  <c r="E4179" i="1"/>
  <c r="D4179" i="1"/>
  <c r="C4179" i="1"/>
  <c r="F4178" i="1"/>
  <c r="E4178" i="1"/>
  <c r="D4178" i="1"/>
  <c r="I4178" i="1" s="1"/>
  <c r="C4178" i="1"/>
  <c r="F4177" i="1"/>
  <c r="E4177" i="1"/>
  <c r="D4177" i="1"/>
  <c r="I4177" i="1" s="1"/>
  <c r="C4177" i="1"/>
  <c r="F4176" i="1"/>
  <c r="E4176" i="1"/>
  <c r="D4176" i="1"/>
  <c r="I4176" i="1" s="1"/>
  <c r="C4176" i="1"/>
  <c r="F4175" i="1"/>
  <c r="E4175" i="1"/>
  <c r="D4175" i="1"/>
  <c r="I4175" i="1" s="1"/>
  <c r="C4175" i="1"/>
  <c r="F4174" i="1"/>
  <c r="E4174" i="1"/>
  <c r="D4174" i="1"/>
  <c r="I4174" i="1" s="1"/>
  <c r="C4174" i="1"/>
  <c r="F4173" i="1"/>
  <c r="E4173" i="1"/>
  <c r="D4173" i="1"/>
  <c r="I4173" i="1" s="1"/>
  <c r="C4173" i="1"/>
  <c r="F4172" i="1"/>
  <c r="E4172" i="1"/>
  <c r="D4172" i="1"/>
  <c r="I4172" i="1" s="1"/>
  <c r="C4172" i="1"/>
  <c r="F4171" i="1"/>
  <c r="E4171" i="1"/>
  <c r="D4171" i="1"/>
  <c r="I4171" i="1" s="1"/>
  <c r="C4171" i="1"/>
  <c r="F4170" i="1"/>
  <c r="E4170" i="1"/>
  <c r="D4170" i="1"/>
  <c r="I4170" i="1" s="1"/>
  <c r="C4170" i="1"/>
  <c r="F4169" i="1"/>
  <c r="E4169" i="1"/>
  <c r="D4169" i="1"/>
  <c r="I4169" i="1" s="1"/>
  <c r="C4169" i="1"/>
  <c r="F4168" i="1"/>
  <c r="E4168" i="1"/>
  <c r="D4168" i="1"/>
  <c r="I4168" i="1" s="1"/>
  <c r="C4168" i="1"/>
  <c r="F4167" i="1"/>
  <c r="E4167" i="1"/>
  <c r="D4167" i="1"/>
  <c r="I4167" i="1" s="1"/>
  <c r="C4167" i="1"/>
  <c r="F4166" i="1"/>
  <c r="E4166" i="1"/>
  <c r="D4166" i="1"/>
  <c r="I4166" i="1" s="1"/>
  <c r="C4166" i="1"/>
  <c r="F4165" i="1"/>
  <c r="E4165" i="1"/>
  <c r="D4165" i="1"/>
  <c r="I4165" i="1" s="1"/>
  <c r="C4165" i="1"/>
  <c r="F4164" i="1"/>
  <c r="E4164" i="1"/>
  <c r="D4164" i="1"/>
  <c r="I4164" i="1" s="1"/>
  <c r="C4164" i="1"/>
  <c r="F4163" i="1"/>
  <c r="E4163" i="1"/>
  <c r="D4163" i="1"/>
  <c r="I4163" i="1" s="1"/>
  <c r="C4163" i="1"/>
  <c r="F4162" i="1"/>
  <c r="E4162" i="1"/>
  <c r="D4162" i="1"/>
  <c r="I4162" i="1" s="1"/>
  <c r="C4162" i="1"/>
  <c r="F4161" i="1"/>
  <c r="E4161" i="1"/>
  <c r="D4161" i="1"/>
  <c r="I4161" i="1" s="1"/>
  <c r="C4161" i="1"/>
  <c r="F4160" i="1"/>
  <c r="E4160" i="1"/>
  <c r="D4160" i="1"/>
  <c r="I4160" i="1" s="1"/>
  <c r="C4160" i="1"/>
  <c r="F4159" i="1"/>
  <c r="E4159" i="1"/>
  <c r="D4159" i="1"/>
  <c r="I4159" i="1" s="1"/>
  <c r="C4159" i="1"/>
  <c r="F4158" i="1"/>
  <c r="E4158" i="1"/>
  <c r="D4158" i="1"/>
  <c r="I4158" i="1" s="1"/>
  <c r="C4158" i="1"/>
  <c r="F4157" i="1"/>
  <c r="E4157" i="1"/>
  <c r="D4157" i="1"/>
  <c r="I4157" i="1" s="1"/>
  <c r="C4157" i="1"/>
  <c r="F4156" i="1"/>
  <c r="E4156" i="1"/>
  <c r="D4156" i="1"/>
  <c r="I4156" i="1" s="1"/>
  <c r="C4156" i="1"/>
  <c r="F4155" i="1"/>
  <c r="E4155" i="1"/>
  <c r="D4155" i="1"/>
  <c r="I4155" i="1" s="1"/>
  <c r="C4155" i="1"/>
  <c r="F4154" i="1"/>
  <c r="E4154" i="1"/>
  <c r="D4154" i="1"/>
  <c r="I4154" i="1" s="1"/>
  <c r="C4154" i="1"/>
  <c r="F4153" i="1"/>
  <c r="E4153" i="1"/>
  <c r="D4153" i="1"/>
  <c r="I4153" i="1" s="1"/>
  <c r="C4153" i="1"/>
  <c r="F4152" i="1"/>
  <c r="E4152" i="1"/>
  <c r="D4152" i="1"/>
  <c r="I4152" i="1" s="1"/>
  <c r="C4152" i="1"/>
  <c r="F4151" i="1"/>
  <c r="E4151" i="1"/>
  <c r="D4151" i="1"/>
  <c r="I4151" i="1" s="1"/>
  <c r="C4151" i="1"/>
  <c r="F4150" i="1"/>
  <c r="E4150" i="1"/>
  <c r="D4150" i="1"/>
  <c r="I4150" i="1" s="1"/>
  <c r="C4150" i="1"/>
  <c r="F4149" i="1"/>
  <c r="E4149" i="1"/>
  <c r="D4149" i="1"/>
  <c r="I4149" i="1" s="1"/>
  <c r="C4149" i="1"/>
  <c r="F4148" i="1"/>
  <c r="E4148" i="1"/>
  <c r="D4148" i="1"/>
  <c r="I4148" i="1" s="1"/>
  <c r="C4148" i="1"/>
  <c r="F4147" i="1"/>
  <c r="E4147" i="1"/>
  <c r="D4147" i="1"/>
  <c r="I4147" i="1" s="1"/>
  <c r="C4147" i="1"/>
  <c r="F4146" i="1"/>
  <c r="E4146" i="1"/>
  <c r="D4146" i="1"/>
  <c r="I4146" i="1" s="1"/>
  <c r="C4146" i="1"/>
  <c r="F4145" i="1"/>
  <c r="E4145" i="1"/>
  <c r="D4145" i="1"/>
  <c r="I4145" i="1" s="1"/>
  <c r="C4145" i="1"/>
  <c r="F4144" i="1"/>
  <c r="E4144" i="1"/>
  <c r="D4144" i="1"/>
  <c r="I4144" i="1" s="1"/>
  <c r="C4144" i="1"/>
  <c r="F4143" i="1"/>
  <c r="E4143" i="1"/>
  <c r="D4143" i="1"/>
  <c r="I4143" i="1" s="1"/>
  <c r="C4143" i="1"/>
  <c r="F4142" i="1"/>
  <c r="E4142" i="1"/>
  <c r="D4142" i="1"/>
  <c r="I4142" i="1" s="1"/>
  <c r="C4142" i="1"/>
  <c r="F4141" i="1"/>
  <c r="E4141" i="1"/>
  <c r="D4141" i="1"/>
  <c r="I4141" i="1" s="1"/>
  <c r="C4141" i="1"/>
  <c r="F4140" i="1"/>
  <c r="E4140" i="1"/>
  <c r="D4140" i="1"/>
  <c r="I4140" i="1" s="1"/>
  <c r="C4140" i="1"/>
  <c r="F4139" i="1"/>
  <c r="E4139" i="1"/>
  <c r="D4139" i="1"/>
  <c r="I4139" i="1" s="1"/>
  <c r="C4139" i="1"/>
  <c r="F4138" i="1"/>
  <c r="E4138" i="1"/>
  <c r="D4138" i="1"/>
  <c r="I4138" i="1" s="1"/>
  <c r="C4138" i="1"/>
  <c r="F4137" i="1"/>
  <c r="E4137" i="1"/>
  <c r="D4137" i="1"/>
  <c r="I4137" i="1" s="1"/>
  <c r="C4137" i="1"/>
  <c r="F4136" i="1"/>
  <c r="E4136" i="1"/>
  <c r="D4136" i="1"/>
  <c r="I4136" i="1" s="1"/>
  <c r="C4136" i="1"/>
  <c r="F4135" i="1"/>
  <c r="E4135" i="1"/>
  <c r="D4135" i="1"/>
  <c r="I4135" i="1" s="1"/>
  <c r="C4135" i="1"/>
  <c r="F4134" i="1"/>
  <c r="E4134" i="1"/>
  <c r="D4134" i="1"/>
  <c r="I4134" i="1" s="1"/>
  <c r="C4134" i="1"/>
  <c r="F4133" i="1"/>
  <c r="E4133" i="1"/>
  <c r="D4133" i="1"/>
  <c r="I4133" i="1" s="1"/>
  <c r="C4133" i="1"/>
  <c r="F4132" i="1"/>
  <c r="E4132" i="1"/>
  <c r="D4132" i="1"/>
  <c r="I4132" i="1" s="1"/>
  <c r="C4132" i="1"/>
  <c r="F4131" i="1"/>
  <c r="E4131" i="1"/>
  <c r="D4131" i="1"/>
  <c r="I4131" i="1" s="1"/>
  <c r="C4131" i="1"/>
  <c r="F4130" i="1"/>
  <c r="E4130" i="1"/>
  <c r="D4130" i="1"/>
  <c r="I4130" i="1" s="1"/>
  <c r="C4130" i="1"/>
  <c r="F4129" i="1"/>
  <c r="E4129" i="1"/>
  <c r="D4129" i="1"/>
  <c r="I4129" i="1" s="1"/>
  <c r="C4129" i="1"/>
  <c r="F4128" i="1"/>
  <c r="E4128" i="1"/>
  <c r="D4128" i="1"/>
  <c r="I4128" i="1" s="1"/>
  <c r="C4128" i="1"/>
  <c r="F4127" i="1"/>
  <c r="E4127" i="1"/>
  <c r="D4127" i="1"/>
  <c r="I4127" i="1" s="1"/>
  <c r="C4127" i="1"/>
  <c r="F4126" i="1"/>
  <c r="E4126" i="1"/>
  <c r="D4126" i="1"/>
  <c r="I4126" i="1" s="1"/>
  <c r="C4126" i="1"/>
  <c r="F4125" i="1"/>
  <c r="E4125" i="1"/>
  <c r="D4125" i="1"/>
  <c r="I4125" i="1" s="1"/>
  <c r="C4125" i="1"/>
  <c r="F4124" i="1"/>
  <c r="E4124" i="1"/>
  <c r="D4124" i="1"/>
  <c r="I4124" i="1" s="1"/>
  <c r="C4124" i="1"/>
  <c r="F4123" i="1"/>
  <c r="E4123" i="1"/>
  <c r="D4123" i="1"/>
  <c r="I4123" i="1" s="1"/>
  <c r="C4123" i="1"/>
  <c r="F4122" i="1"/>
  <c r="E4122" i="1"/>
  <c r="D4122" i="1"/>
  <c r="I4122" i="1" s="1"/>
  <c r="C4122" i="1"/>
  <c r="F4121" i="1"/>
  <c r="E4121" i="1"/>
  <c r="D4121" i="1"/>
  <c r="I4121" i="1" s="1"/>
  <c r="C4121" i="1"/>
  <c r="F4120" i="1"/>
  <c r="E4120" i="1"/>
  <c r="D4120" i="1"/>
  <c r="C4120" i="1"/>
  <c r="F4119" i="1"/>
  <c r="E4119" i="1"/>
  <c r="D4119" i="1"/>
  <c r="I4119" i="1" s="1"/>
  <c r="C4119" i="1"/>
  <c r="F4118" i="1"/>
  <c r="E4118" i="1"/>
  <c r="D4118" i="1"/>
  <c r="I4118" i="1" s="1"/>
  <c r="C4118" i="1"/>
  <c r="F4117" i="1"/>
  <c r="E4117" i="1"/>
  <c r="D4117" i="1"/>
  <c r="I4117" i="1" s="1"/>
  <c r="C4117" i="1"/>
  <c r="F4116" i="1"/>
  <c r="E4116" i="1"/>
  <c r="D4116" i="1"/>
  <c r="I4116" i="1" s="1"/>
  <c r="C4116" i="1"/>
  <c r="F4115" i="1"/>
  <c r="E4115" i="1"/>
  <c r="D4115" i="1"/>
  <c r="I4115" i="1" s="1"/>
  <c r="C4115" i="1"/>
  <c r="F4114" i="1"/>
  <c r="E4114" i="1"/>
  <c r="D4114" i="1"/>
  <c r="I4114" i="1" s="1"/>
  <c r="C4114" i="1"/>
  <c r="F4113" i="1"/>
  <c r="E4113" i="1"/>
  <c r="D4113" i="1"/>
  <c r="I4113" i="1" s="1"/>
  <c r="C4113" i="1"/>
  <c r="F4112" i="1"/>
  <c r="E4112" i="1"/>
  <c r="D4112" i="1"/>
  <c r="I4112" i="1" s="1"/>
  <c r="C4112" i="1"/>
  <c r="F4111" i="1"/>
  <c r="E4111" i="1"/>
  <c r="D4111" i="1"/>
  <c r="I4111" i="1" s="1"/>
  <c r="C4111" i="1"/>
  <c r="F4110" i="1"/>
  <c r="E4110" i="1"/>
  <c r="D4110" i="1"/>
  <c r="I4110" i="1" s="1"/>
  <c r="C4110" i="1"/>
  <c r="F4109" i="1"/>
  <c r="E4109" i="1"/>
  <c r="D4109" i="1"/>
  <c r="I4109" i="1" s="1"/>
  <c r="C4109" i="1"/>
  <c r="F4108" i="1"/>
  <c r="E4108" i="1"/>
  <c r="D4108" i="1"/>
  <c r="I4108" i="1" s="1"/>
  <c r="C4108" i="1"/>
  <c r="F4107" i="1"/>
  <c r="E4107" i="1"/>
  <c r="D4107" i="1"/>
  <c r="I4107" i="1" s="1"/>
  <c r="C4107" i="1"/>
  <c r="F4106" i="1"/>
  <c r="E4106" i="1"/>
  <c r="D4106" i="1"/>
  <c r="I4106" i="1" s="1"/>
  <c r="C4106" i="1"/>
  <c r="F4105" i="1"/>
  <c r="E4105" i="1"/>
  <c r="D4105" i="1"/>
  <c r="I4105" i="1" s="1"/>
  <c r="C4105" i="1"/>
  <c r="F4104" i="1"/>
  <c r="E4104" i="1"/>
  <c r="D4104" i="1"/>
  <c r="I4104" i="1" s="1"/>
  <c r="C4104" i="1"/>
  <c r="F4103" i="1"/>
  <c r="E4103" i="1"/>
  <c r="D4103" i="1"/>
  <c r="I4103" i="1" s="1"/>
  <c r="C4103" i="1"/>
  <c r="F4102" i="1"/>
  <c r="E4102" i="1"/>
  <c r="D4102" i="1"/>
  <c r="I4102" i="1" s="1"/>
  <c r="C4102" i="1"/>
  <c r="F4101" i="1"/>
  <c r="E4101" i="1"/>
  <c r="D4101" i="1"/>
  <c r="I4101" i="1" s="1"/>
  <c r="C4101" i="1"/>
  <c r="F4100" i="1"/>
  <c r="E4100" i="1"/>
  <c r="D4100" i="1"/>
  <c r="I4100" i="1" s="1"/>
  <c r="C4100" i="1"/>
  <c r="F4099" i="1"/>
  <c r="E4099" i="1"/>
  <c r="D4099" i="1"/>
  <c r="I4099" i="1" s="1"/>
  <c r="C4099" i="1"/>
  <c r="F4098" i="1"/>
  <c r="E4098" i="1"/>
  <c r="D4098" i="1"/>
  <c r="I4098" i="1" s="1"/>
  <c r="C4098" i="1"/>
  <c r="F4097" i="1"/>
  <c r="E4097" i="1"/>
  <c r="D4097" i="1"/>
  <c r="I4097" i="1" s="1"/>
  <c r="C4097" i="1"/>
  <c r="F4096" i="1"/>
  <c r="E4096" i="1"/>
  <c r="D4096" i="1"/>
  <c r="I4096" i="1" s="1"/>
  <c r="C4096" i="1"/>
  <c r="F4095" i="1"/>
  <c r="E4095" i="1"/>
  <c r="D4095" i="1"/>
  <c r="I4095" i="1" s="1"/>
  <c r="C4095" i="1"/>
  <c r="F4094" i="1"/>
  <c r="E4094" i="1"/>
  <c r="D4094" i="1"/>
  <c r="I4094" i="1" s="1"/>
  <c r="C4094" i="1"/>
  <c r="F4093" i="1"/>
  <c r="E4093" i="1"/>
  <c r="D4093" i="1"/>
  <c r="I4093" i="1" s="1"/>
  <c r="C4093" i="1"/>
  <c r="F4092" i="1"/>
  <c r="E4092" i="1"/>
  <c r="D4092" i="1"/>
  <c r="I4092" i="1" s="1"/>
  <c r="C4092" i="1"/>
  <c r="F4091" i="1"/>
  <c r="E4091" i="1"/>
  <c r="D4091" i="1"/>
  <c r="I4091" i="1" s="1"/>
  <c r="C4091" i="1"/>
  <c r="F4090" i="1"/>
  <c r="E4090" i="1"/>
  <c r="D4090" i="1"/>
  <c r="I4090" i="1" s="1"/>
  <c r="C4090" i="1"/>
  <c r="F4089" i="1"/>
  <c r="E4089" i="1"/>
  <c r="D4089" i="1"/>
  <c r="I4089" i="1" s="1"/>
  <c r="C4089" i="1"/>
  <c r="F4088" i="1"/>
  <c r="E4088" i="1"/>
  <c r="D4088" i="1"/>
  <c r="I4088" i="1" s="1"/>
  <c r="C4088" i="1"/>
  <c r="F4087" i="1"/>
  <c r="E4087" i="1"/>
  <c r="D4087" i="1"/>
  <c r="I4087" i="1" s="1"/>
  <c r="C4087" i="1"/>
  <c r="F4086" i="1"/>
  <c r="E4086" i="1"/>
  <c r="D4086" i="1"/>
  <c r="I4086" i="1" s="1"/>
  <c r="C4086" i="1"/>
  <c r="F4085" i="1"/>
  <c r="E4085" i="1"/>
  <c r="D4085" i="1"/>
  <c r="I4085" i="1" s="1"/>
  <c r="C4085" i="1"/>
  <c r="F4084" i="1"/>
  <c r="E4084" i="1"/>
  <c r="D4084" i="1"/>
  <c r="I4084" i="1" s="1"/>
  <c r="C4084" i="1"/>
  <c r="F4083" i="1"/>
  <c r="E4083" i="1"/>
  <c r="D4083" i="1"/>
  <c r="I4083" i="1" s="1"/>
  <c r="C4083" i="1"/>
  <c r="F4082" i="1"/>
  <c r="E4082" i="1"/>
  <c r="D4082" i="1"/>
  <c r="I4082" i="1" s="1"/>
  <c r="C4082" i="1"/>
  <c r="F4081" i="1"/>
  <c r="E4081" i="1"/>
  <c r="D4081" i="1"/>
  <c r="I4081" i="1" s="1"/>
  <c r="C4081" i="1"/>
  <c r="F4080" i="1"/>
  <c r="E4080" i="1"/>
  <c r="D4080" i="1"/>
  <c r="I4080" i="1" s="1"/>
  <c r="C4080" i="1"/>
  <c r="F4079" i="1"/>
  <c r="E4079" i="1"/>
  <c r="D4079" i="1"/>
  <c r="I4079" i="1" s="1"/>
  <c r="C4079" i="1"/>
  <c r="F4078" i="1"/>
  <c r="E4078" i="1"/>
  <c r="D4078" i="1"/>
  <c r="I4078" i="1" s="1"/>
  <c r="C4078" i="1"/>
  <c r="F4077" i="1"/>
  <c r="E4077" i="1"/>
  <c r="D4077" i="1"/>
  <c r="I4077" i="1" s="1"/>
  <c r="C4077" i="1"/>
  <c r="F4076" i="1"/>
  <c r="E4076" i="1"/>
  <c r="D4076" i="1"/>
  <c r="I4076" i="1" s="1"/>
  <c r="C4076" i="1"/>
  <c r="F4075" i="1"/>
  <c r="E4075" i="1"/>
  <c r="D4075" i="1"/>
  <c r="I4075" i="1" s="1"/>
  <c r="C4075" i="1"/>
  <c r="F4074" i="1"/>
  <c r="E4074" i="1"/>
  <c r="D4074" i="1"/>
  <c r="I4074" i="1" s="1"/>
  <c r="C4074" i="1"/>
  <c r="F4073" i="1"/>
  <c r="E4073" i="1"/>
  <c r="D4073" i="1"/>
  <c r="I4073" i="1" s="1"/>
  <c r="C4073" i="1"/>
  <c r="F4072" i="1"/>
  <c r="E4072" i="1"/>
  <c r="D4072" i="1"/>
  <c r="I4072" i="1" s="1"/>
  <c r="C4072" i="1"/>
  <c r="F4071" i="1"/>
  <c r="E4071" i="1"/>
  <c r="D4071" i="1"/>
  <c r="I4071" i="1" s="1"/>
  <c r="C4071" i="1"/>
  <c r="F4070" i="1"/>
  <c r="E4070" i="1"/>
  <c r="D4070" i="1"/>
  <c r="I4070" i="1" s="1"/>
  <c r="C4070" i="1"/>
  <c r="F4069" i="1"/>
  <c r="E4069" i="1"/>
  <c r="D4069" i="1"/>
  <c r="I4069" i="1" s="1"/>
  <c r="C4069" i="1"/>
  <c r="F4068" i="1"/>
  <c r="E4068" i="1"/>
  <c r="D4068" i="1"/>
  <c r="I4068" i="1" s="1"/>
  <c r="C4068" i="1"/>
  <c r="F4067" i="1"/>
  <c r="E4067" i="1"/>
  <c r="D4067" i="1"/>
  <c r="I4067" i="1" s="1"/>
  <c r="C4067" i="1"/>
  <c r="F4066" i="1"/>
  <c r="E4066" i="1"/>
  <c r="D4066" i="1"/>
  <c r="I4066" i="1" s="1"/>
  <c r="C4066" i="1"/>
  <c r="F4065" i="1"/>
  <c r="E4065" i="1"/>
  <c r="D4065" i="1"/>
  <c r="I4065" i="1" s="1"/>
  <c r="C4065" i="1"/>
  <c r="F4064" i="1"/>
  <c r="E4064" i="1"/>
  <c r="D4064" i="1"/>
  <c r="I4064" i="1" s="1"/>
  <c r="C4064" i="1"/>
  <c r="F4063" i="1"/>
  <c r="E4063" i="1"/>
  <c r="D4063" i="1"/>
  <c r="I4063" i="1" s="1"/>
  <c r="C4063" i="1"/>
  <c r="F4062" i="1"/>
  <c r="E4062" i="1"/>
  <c r="D4062" i="1"/>
  <c r="I4062" i="1" s="1"/>
  <c r="C4062" i="1"/>
  <c r="F4061" i="1"/>
  <c r="E4061" i="1"/>
  <c r="D4061" i="1"/>
  <c r="I4061" i="1" s="1"/>
  <c r="C4061" i="1"/>
  <c r="F4060" i="1"/>
  <c r="E4060" i="1"/>
  <c r="D4060" i="1"/>
  <c r="C4060" i="1"/>
  <c r="F4059" i="1"/>
  <c r="E4059" i="1"/>
  <c r="D4059" i="1"/>
  <c r="I4059" i="1" s="1"/>
  <c r="C4059" i="1"/>
  <c r="F4058" i="1"/>
  <c r="E4058" i="1"/>
  <c r="D4058" i="1"/>
  <c r="I4058" i="1" s="1"/>
  <c r="C4058" i="1"/>
  <c r="F4057" i="1"/>
  <c r="E4057" i="1"/>
  <c r="D4057" i="1"/>
  <c r="I4057" i="1" s="1"/>
  <c r="C4057" i="1"/>
  <c r="F4056" i="1"/>
  <c r="E4056" i="1"/>
  <c r="D4056" i="1"/>
  <c r="I4056" i="1" s="1"/>
  <c r="C4056" i="1"/>
  <c r="F4055" i="1"/>
  <c r="E4055" i="1"/>
  <c r="D4055" i="1"/>
  <c r="I4055" i="1" s="1"/>
  <c r="C4055" i="1"/>
  <c r="F4054" i="1"/>
  <c r="E4054" i="1"/>
  <c r="D4054" i="1"/>
  <c r="I4054" i="1" s="1"/>
  <c r="C4054" i="1"/>
  <c r="F4053" i="1"/>
  <c r="E4053" i="1"/>
  <c r="D4053" i="1"/>
  <c r="I4053" i="1" s="1"/>
  <c r="C4053" i="1"/>
  <c r="F4052" i="1"/>
  <c r="E4052" i="1"/>
  <c r="D4052" i="1"/>
  <c r="I4052" i="1" s="1"/>
  <c r="C4052" i="1"/>
  <c r="F4051" i="1"/>
  <c r="E4051" i="1"/>
  <c r="D4051" i="1"/>
  <c r="I4051" i="1" s="1"/>
  <c r="C4051" i="1"/>
  <c r="F4050" i="1"/>
  <c r="E4050" i="1"/>
  <c r="D4050" i="1"/>
  <c r="I4050" i="1" s="1"/>
  <c r="C4050" i="1"/>
  <c r="F4049" i="1"/>
  <c r="E4049" i="1"/>
  <c r="D4049" i="1"/>
  <c r="I4049" i="1" s="1"/>
  <c r="C4049" i="1"/>
  <c r="F4048" i="1"/>
  <c r="E4048" i="1"/>
  <c r="D4048" i="1"/>
  <c r="I4048" i="1" s="1"/>
  <c r="C4048" i="1"/>
  <c r="F4047" i="1"/>
  <c r="E4047" i="1"/>
  <c r="D4047" i="1"/>
  <c r="I4047" i="1" s="1"/>
  <c r="C4047" i="1"/>
  <c r="F4046" i="1"/>
  <c r="E4046" i="1"/>
  <c r="D4046" i="1"/>
  <c r="I4046" i="1" s="1"/>
  <c r="C4046" i="1"/>
  <c r="F4045" i="1"/>
  <c r="E4045" i="1"/>
  <c r="D4045" i="1"/>
  <c r="I4045" i="1" s="1"/>
  <c r="C4045" i="1"/>
  <c r="F4044" i="1"/>
  <c r="E4044" i="1"/>
  <c r="D4044" i="1"/>
  <c r="I4044" i="1" s="1"/>
  <c r="C4044" i="1"/>
  <c r="F4043" i="1"/>
  <c r="E4043" i="1"/>
  <c r="D4043" i="1"/>
  <c r="I4043" i="1" s="1"/>
  <c r="C4043" i="1"/>
  <c r="F4042" i="1"/>
  <c r="E4042" i="1"/>
  <c r="D4042" i="1"/>
  <c r="I4042" i="1" s="1"/>
  <c r="C4042" i="1"/>
  <c r="F4041" i="1"/>
  <c r="E4041" i="1"/>
  <c r="D4041" i="1"/>
  <c r="I4041" i="1" s="1"/>
  <c r="C4041" i="1"/>
  <c r="F4040" i="1"/>
  <c r="E4040" i="1"/>
  <c r="D4040" i="1"/>
  <c r="I4040" i="1" s="1"/>
  <c r="C4040" i="1"/>
  <c r="F4039" i="1"/>
  <c r="E4039" i="1"/>
  <c r="D4039" i="1"/>
  <c r="I4039" i="1" s="1"/>
  <c r="C4039" i="1"/>
  <c r="F4038" i="1"/>
  <c r="E4038" i="1"/>
  <c r="D4038" i="1"/>
  <c r="I4038" i="1" s="1"/>
  <c r="C4038" i="1"/>
  <c r="F4037" i="1"/>
  <c r="E4037" i="1"/>
  <c r="D4037" i="1"/>
  <c r="I4037" i="1" s="1"/>
  <c r="C4037" i="1"/>
  <c r="F4036" i="1"/>
  <c r="E4036" i="1"/>
  <c r="D4036" i="1"/>
  <c r="I4036" i="1" s="1"/>
  <c r="C4036" i="1"/>
  <c r="F4035" i="1"/>
  <c r="E4035" i="1"/>
  <c r="D4035" i="1"/>
  <c r="I4035" i="1" s="1"/>
  <c r="C4035" i="1"/>
  <c r="F4034" i="1"/>
  <c r="E4034" i="1"/>
  <c r="D4034" i="1"/>
  <c r="I4034" i="1" s="1"/>
  <c r="C4034" i="1"/>
  <c r="F4033" i="1"/>
  <c r="E4033" i="1"/>
  <c r="D4033" i="1"/>
  <c r="I4033" i="1" s="1"/>
  <c r="C4033" i="1"/>
  <c r="F4032" i="1"/>
  <c r="E4032" i="1"/>
  <c r="D4032" i="1"/>
  <c r="I4032" i="1" s="1"/>
  <c r="C4032" i="1"/>
  <c r="F4031" i="1"/>
  <c r="E4031" i="1"/>
  <c r="D4031" i="1"/>
  <c r="I4031" i="1" s="1"/>
  <c r="C4031" i="1"/>
  <c r="F4030" i="1"/>
  <c r="E4030" i="1"/>
  <c r="D4030" i="1"/>
  <c r="I4030" i="1" s="1"/>
  <c r="C4030" i="1"/>
  <c r="F4029" i="1"/>
  <c r="E4029" i="1"/>
  <c r="D4029" i="1"/>
  <c r="I4029" i="1" s="1"/>
  <c r="C4029" i="1"/>
  <c r="F4028" i="1"/>
  <c r="E4028" i="1"/>
  <c r="D4028" i="1"/>
  <c r="I4028" i="1" s="1"/>
  <c r="C4028" i="1"/>
  <c r="F4027" i="1"/>
  <c r="E4027" i="1"/>
  <c r="D4027" i="1"/>
  <c r="I4027" i="1" s="1"/>
  <c r="C4027" i="1"/>
  <c r="F4026" i="1"/>
  <c r="E4026" i="1"/>
  <c r="D4026" i="1"/>
  <c r="I4026" i="1" s="1"/>
  <c r="C4026" i="1"/>
  <c r="F4025" i="1"/>
  <c r="E4025" i="1"/>
  <c r="D4025" i="1"/>
  <c r="I4025" i="1" s="1"/>
  <c r="C4025" i="1"/>
  <c r="F4024" i="1"/>
  <c r="E4024" i="1"/>
  <c r="D4024" i="1"/>
  <c r="I4024" i="1" s="1"/>
  <c r="C4024" i="1"/>
  <c r="F4023" i="1"/>
  <c r="E4023" i="1"/>
  <c r="D4023" i="1"/>
  <c r="I4023" i="1" s="1"/>
  <c r="C4023" i="1"/>
  <c r="F4022" i="1"/>
  <c r="E4022" i="1"/>
  <c r="D4022" i="1"/>
  <c r="I4022" i="1" s="1"/>
  <c r="C4022" i="1"/>
  <c r="F4021" i="1"/>
  <c r="E4021" i="1"/>
  <c r="D4021" i="1"/>
  <c r="I4021" i="1" s="1"/>
  <c r="C4021" i="1"/>
  <c r="F4020" i="1"/>
  <c r="E4020" i="1"/>
  <c r="D4020" i="1"/>
  <c r="I4020" i="1" s="1"/>
  <c r="C4020" i="1"/>
  <c r="F4019" i="1"/>
  <c r="E4019" i="1"/>
  <c r="D4019" i="1"/>
  <c r="I4019" i="1" s="1"/>
  <c r="C4019" i="1"/>
  <c r="F4018" i="1"/>
  <c r="E4018" i="1"/>
  <c r="D4018" i="1"/>
  <c r="I4018" i="1" s="1"/>
  <c r="C4018" i="1"/>
  <c r="F4017" i="1"/>
  <c r="E4017" i="1"/>
  <c r="D4017" i="1"/>
  <c r="I4017" i="1" s="1"/>
  <c r="C4017" i="1"/>
  <c r="F4016" i="1"/>
  <c r="E4016" i="1"/>
  <c r="D4016" i="1"/>
  <c r="I4016" i="1" s="1"/>
  <c r="C4016" i="1"/>
  <c r="F4015" i="1"/>
  <c r="E4015" i="1"/>
  <c r="D4015" i="1"/>
  <c r="I4015" i="1" s="1"/>
  <c r="C4015" i="1"/>
  <c r="F4014" i="1"/>
  <c r="E4014" i="1"/>
  <c r="D4014" i="1"/>
  <c r="I4014" i="1" s="1"/>
  <c r="C4014" i="1"/>
  <c r="F4013" i="1"/>
  <c r="E4013" i="1"/>
  <c r="D4013" i="1"/>
  <c r="I4013" i="1" s="1"/>
  <c r="C4013" i="1"/>
  <c r="F4012" i="1"/>
  <c r="E4012" i="1"/>
  <c r="D4012" i="1"/>
  <c r="I4012" i="1" s="1"/>
  <c r="C4012" i="1"/>
  <c r="F4011" i="1"/>
  <c r="E4011" i="1"/>
  <c r="D4011" i="1"/>
  <c r="I4011" i="1" s="1"/>
  <c r="C4011" i="1"/>
  <c r="F4010" i="1"/>
  <c r="E4010" i="1"/>
  <c r="D4010" i="1"/>
  <c r="I4010" i="1" s="1"/>
  <c r="C4010" i="1"/>
  <c r="F4009" i="1"/>
  <c r="E4009" i="1"/>
  <c r="D4009" i="1"/>
  <c r="I4009" i="1" s="1"/>
  <c r="C4009" i="1"/>
  <c r="F4008" i="1"/>
  <c r="E4008" i="1"/>
  <c r="D4008" i="1"/>
  <c r="I4008" i="1" s="1"/>
  <c r="C4008" i="1"/>
  <c r="F4007" i="1"/>
  <c r="E4007" i="1"/>
  <c r="D4007" i="1"/>
  <c r="I4007" i="1" s="1"/>
  <c r="C4007" i="1"/>
  <c r="F4006" i="1"/>
  <c r="E4006" i="1"/>
  <c r="D4006" i="1"/>
  <c r="I4006" i="1" s="1"/>
  <c r="C4006" i="1"/>
  <c r="F4005" i="1"/>
  <c r="E4005" i="1"/>
  <c r="D4005" i="1"/>
  <c r="I4005" i="1" s="1"/>
  <c r="C4005" i="1"/>
  <c r="F4004" i="1"/>
  <c r="E4004" i="1"/>
  <c r="D4004" i="1"/>
  <c r="I4004" i="1" s="1"/>
  <c r="C4004" i="1"/>
  <c r="F4003" i="1"/>
  <c r="E4003" i="1"/>
  <c r="D4003" i="1"/>
  <c r="I4003" i="1" s="1"/>
  <c r="C4003" i="1"/>
  <c r="F4002" i="1"/>
  <c r="E4002" i="1"/>
  <c r="D4002" i="1"/>
  <c r="I4002" i="1" s="1"/>
  <c r="C4002" i="1"/>
  <c r="F4001" i="1"/>
  <c r="E4001" i="1"/>
  <c r="D4001" i="1"/>
  <c r="I4001" i="1" s="1"/>
  <c r="C4001" i="1"/>
  <c r="F4000" i="1"/>
  <c r="E4000" i="1"/>
  <c r="D4000" i="1"/>
  <c r="I4000" i="1" s="1"/>
  <c r="C4000" i="1"/>
  <c r="F3999" i="1"/>
  <c r="E3999" i="1"/>
  <c r="D3999" i="1"/>
  <c r="I3999" i="1" s="1"/>
  <c r="C3999" i="1"/>
  <c r="F3998" i="1"/>
  <c r="E3998" i="1"/>
  <c r="D3998" i="1"/>
  <c r="I3998" i="1" s="1"/>
  <c r="C3998" i="1"/>
  <c r="F3997" i="1"/>
  <c r="E3997" i="1"/>
  <c r="D3997" i="1"/>
  <c r="I3997" i="1" s="1"/>
  <c r="C3997" i="1"/>
  <c r="F3996" i="1"/>
  <c r="E3996" i="1"/>
  <c r="D3996" i="1"/>
  <c r="I3996" i="1" s="1"/>
  <c r="C3996" i="1"/>
  <c r="F3995" i="1"/>
  <c r="E3995" i="1"/>
  <c r="D3995" i="1"/>
  <c r="I3995" i="1" s="1"/>
  <c r="C3995" i="1"/>
  <c r="F3994" i="1"/>
  <c r="E3994" i="1"/>
  <c r="D3994" i="1"/>
  <c r="I3994" i="1" s="1"/>
  <c r="C3994" i="1"/>
  <c r="F3993" i="1"/>
  <c r="E3993" i="1"/>
  <c r="D3993" i="1"/>
  <c r="I3993" i="1" s="1"/>
  <c r="C3993" i="1"/>
  <c r="F3992" i="1"/>
  <c r="E3992" i="1"/>
  <c r="D3992" i="1"/>
  <c r="I3992" i="1" s="1"/>
  <c r="C3992" i="1"/>
  <c r="F3991" i="1"/>
  <c r="E3991" i="1"/>
  <c r="D3991" i="1"/>
  <c r="I3991" i="1" s="1"/>
  <c r="C3991" i="1"/>
  <c r="F3990" i="1"/>
  <c r="E3990" i="1"/>
  <c r="D3990" i="1"/>
  <c r="I3990" i="1" s="1"/>
  <c r="C3990" i="1"/>
  <c r="F3989" i="1"/>
  <c r="E3989" i="1"/>
  <c r="D3989" i="1"/>
  <c r="I3989" i="1" s="1"/>
  <c r="C3989" i="1"/>
  <c r="F3988" i="1"/>
  <c r="E3988" i="1"/>
  <c r="D3988" i="1"/>
  <c r="I3988" i="1" s="1"/>
  <c r="C3988" i="1"/>
  <c r="F3987" i="1"/>
  <c r="E3987" i="1"/>
  <c r="D3987" i="1"/>
  <c r="I3987" i="1" s="1"/>
  <c r="C3987" i="1"/>
  <c r="F3986" i="1"/>
  <c r="E3986" i="1"/>
  <c r="D3986" i="1"/>
  <c r="I3986" i="1" s="1"/>
  <c r="C3986" i="1"/>
  <c r="F3985" i="1"/>
  <c r="E3985" i="1"/>
  <c r="D3985" i="1"/>
  <c r="I3985" i="1" s="1"/>
  <c r="C3985" i="1"/>
  <c r="F3984" i="1"/>
  <c r="E3984" i="1"/>
  <c r="D3984" i="1"/>
  <c r="I3984" i="1" s="1"/>
  <c r="C3984" i="1"/>
  <c r="F3983" i="1"/>
  <c r="E3983" i="1"/>
  <c r="D3983" i="1"/>
  <c r="I3983" i="1" s="1"/>
  <c r="C3983" i="1"/>
  <c r="F3982" i="1"/>
  <c r="E3982" i="1"/>
  <c r="D3982" i="1"/>
  <c r="I3982" i="1" s="1"/>
  <c r="C3982" i="1"/>
  <c r="F3981" i="1"/>
  <c r="E3981" i="1"/>
  <c r="D3981" i="1"/>
  <c r="I3981" i="1" s="1"/>
  <c r="C3981" i="1"/>
  <c r="F3980" i="1"/>
  <c r="E3980" i="1"/>
  <c r="D3980" i="1"/>
  <c r="I3980" i="1" s="1"/>
  <c r="C3980" i="1"/>
  <c r="F3979" i="1"/>
  <c r="E3979" i="1"/>
  <c r="D3979" i="1"/>
  <c r="I3979" i="1" s="1"/>
  <c r="C3979" i="1"/>
  <c r="F3978" i="1"/>
  <c r="E3978" i="1"/>
  <c r="D3978" i="1"/>
  <c r="I3978" i="1" s="1"/>
  <c r="C3978" i="1"/>
  <c r="F3977" i="1"/>
  <c r="E3977" i="1"/>
  <c r="D3977" i="1"/>
  <c r="I3977" i="1" s="1"/>
  <c r="C3977" i="1"/>
  <c r="F3976" i="1"/>
  <c r="E3976" i="1"/>
  <c r="D3976" i="1"/>
  <c r="I3976" i="1" s="1"/>
  <c r="C3976" i="1"/>
  <c r="F3975" i="1"/>
  <c r="E3975" i="1"/>
  <c r="D3975" i="1"/>
  <c r="I3975" i="1" s="1"/>
  <c r="C3975" i="1"/>
  <c r="F3974" i="1"/>
  <c r="E3974" i="1"/>
  <c r="D3974" i="1"/>
  <c r="I3974" i="1" s="1"/>
  <c r="C3974" i="1"/>
  <c r="F3973" i="1"/>
  <c r="E3973" i="1"/>
  <c r="D3973" i="1"/>
  <c r="I3973" i="1" s="1"/>
  <c r="C3973" i="1"/>
  <c r="F3972" i="1"/>
  <c r="E3972" i="1"/>
  <c r="D3972" i="1"/>
  <c r="I3972" i="1" s="1"/>
  <c r="C3972" i="1"/>
  <c r="F3971" i="1"/>
  <c r="E3971" i="1"/>
  <c r="D3971" i="1"/>
  <c r="I3971" i="1" s="1"/>
  <c r="C3971" i="1"/>
  <c r="F3970" i="1"/>
  <c r="E3970" i="1"/>
  <c r="D3970" i="1"/>
  <c r="C3970" i="1"/>
  <c r="F3969" i="1"/>
  <c r="E3969" i="1"/>
  <c r="D3969" i="1"/>
  <c r="C3969" i="1"/>
  <c r="F3968" i="1"/>
  <c r="E3968" i="1"/>
  <c r="D3968" i="1"/>
  <c r="C3968" i="1"/>
  <c r="F3967" i="1"/>
  <c r="E3967" i="1"/>
  <c r="D3967" i="1"/>
  <c r="C3967" i="1"/>
  <c r="F3966" i="1"/>
  <c r="E3966" i="1"/>
  <c r="D3966" i="1"/>
  <c r="C3966" i="1"/>
  <c r="F3965" i="1"/>
  <c r="E3965" i="1"/>
  <c r="D3965" i="1"/>
  <c r="C3965" i="1"/>
  <c r="F3964" i="1"/>
  <c r="E3964" i="1"/>
  <c r="D3964" i="1"/>
  <c r="C3964" i="1"/>
  <c r="F3963" i="1"/>
  <c r="E3963" i="1"/>
  <c r="D3963" i="1"/>
  <c r="C3963" i="1"/>
  <c r="F3962" i="1"/>
  <c r="E3962" i="1"/>
  <c r="D3962" i="1"/>
  <c r="C3962" i="1"/>
  <c r="F3961" i="1"/>
  <c r="E3961" i="1"/>
  <c r="D3961" i="1"/>
  <c r="C3961" i="1"/>
  <c r="F3960" i="1"/>
  <c r="E3960" i="1"/>
  <c r="D3960" i="1"/>
  <c r="C3960" i="1"/>
  <c r="F3959" i="1"/>
  <c r="E3959" i="1"/>
  <c r="D3959" i="1"/>
  <c r="C3959" i="1"/>
  <c r="F3958" i="1"/>
  <c r="E3958" i="1"/>
  <c r="D3958" i="1"/>
  <c r="C3958" i="1"/>
  <c r="F3957" i="1"/>
  <c r="E3957" i="1"/>
  <c r="D3957" i="1"/>
  <c r="C3957" i="1"/>
  <c r="F3956" i="1"/>
  <c r="E3956" i="1"/>
  <c r="D3956" i="1"/>
  <c r="C3956" i="1"/>
  <c r="F3955" i="1"/>
  <c r="E3955" i="1"/>
  <c r="D3955" i="1"/>
  <c r="C3955" i="1"/>
  <c r="F3954" i="1"/>
  <c r="E3954" i="1"/>
  <c r="D3954" i="1"/>
  <c r="C3954" i="1"/>
  <c r="F3953" i="1"/>
  <c r="E3953" i="1"/>
  <c r="D3953" i="1"/>
  <c r="C3953" i="1"/>
  <c r="F3952" i="1"/>
  <c r="E3952" i="1"/>
  <c r="D3952" i="1"/>
  <c r="C3952" i="1"/>
  <c r="F3951" i="1"/>
  <c r="E3951" i="1"/>
  <c r="D3951" i="1"/>
  <c r="C3951" i="1"/>
  <c r="F3950" i="1"/>
  <c r="E3950" i="1"/>
  <c r="D3950" i="1"/>
  <c r="C3950" i="1"/>
  <c r="F3949" i="1"/>
  <c r="E3949" i="1"/>
  <c r="D3949" i="1"/>
  <c r="C3949" i="1"/>
  <c r="F3948" i="1"/>
  <c r="E3948" i="1"/>
  <c r="D3948" i="1"/>
  <c r="C3948" i="1"/>
  <c r="F3947" i="1"/>
  <c r="E3947" i="1"/>
  <c r="D3947" i="1"/>
  <c r="C3947" i="1"/>
  <c r="F3946" i="1"/>
  <c r="E3946" i="1"/>
  <c r="D3946" i="1"/>
  <c r="C3946" i="1"/>
  <c r="F3945" i="1"/>
  <c r="E3945" i="1"/>
  <c r="D3945" i="1"/>
  <c r="C3945" i="1"/>
  <c r="F3944" i="1"/>
  <c r="E3944" i="1"/>
  <c r="D3944" i="1"/>
  <c r="C3944" i="1"/>
  <c r="F3943" i="1"/>
  <c r="E3943" i="1"/>
  <c r="D3943" i="1"/>
  <c r="C3943" i="1"/>
  <c r="F3942" i="1"/>
  <c r="E3942" i="1"/>
  <c r="D3942" i="1"/>
  <c r="C3942" i="1"/>
  <c r="F3941" i="1"/>
  <c r="E3941" i="1"/>
  <c r="D3941" i="1"/>
  <c r="C3941" i="1"/>
  <c r="F3940" i="1"/>
  <c r="E3940" i="1"/>
  <c r="D3940" i="1"/>
  <c r="C3940" i="1"/>
  <c r="F3939" i="1"/>
  <c r="E3939" i="1"/>
  <c r="D3939" i="1"/>
  <c r="I3939" i="1" s="1"/>
  <c r="C3939" i="1"/>
  <c r="F3938" i="1"/>
  <c r="E3938" i="1"/>
  <c r="D3938" i="1"/>
  <c r="I3938" i="1" s="1"/>
  <c r="C3938" i="1"/>
  <c r="F3937" i="1"/>
  <c r="E3937" i="1"/>
  <c r="D3937" i="1"/>
  <c r="I3937" i="1" s="1"/>
  <c r="C3937" i="1"/>
  <c r="F3936" i="1"/>
  <c r="E3936" i="1"/>
  <c r="D3936" i="1"/>
  <c r="I3936" i="1" s="1"/>
  <c r="C3936" i="1"/>
  <c r="F3935" i="1"/>
  <c r="E3935" i="1"/>
  <c r="D3935" i="1"/>
  <c r="I3935" i="1" s="1"/>
  <c r="C3935" i="1"/>
  <c r="F3934" i="1"/>
  <c r="E3934" i="1"/>
  <c r="D3934" i="1"/>
  <c r="I3934" i="1" s="1"/>
  <c r="C3934" i="1"/>
  <c r="F3933" i="1"/>
  <c r="E3933" i="1"/>
  <c r="D3933" i="1"/>
  <c r="I3933" i="1" s="1"/>
  <c r="C3933" i="1"/>
  <c r="F3932" i="1"/>
  <c r="E3932" i="1"/>
  <c r="D3932" i="1"/>
  <c r="I3932" i="1" s="1"/>
  <c r="C3932" i="1"/>
  <c r="F3931" i="1"/>
  <c r="E3931" i="1"/>
  <c r="D3931" i="1"/>
  <c r="I3931" i="1" s="1"/>
  <c r="C3931" i="1"/>
  <c r="F3930" i="1"/>
  <c r="E3930" i="1"/>
  <c r="D3930" i="1"/>
  <c r="I3930" i="1" s="1"/>
  <c r="C3930" i="1"/>
  <c r="F3929" i="1"/>
  <c r="E3929" i="1"/>
  <c r="D3929" i="1"/>
  <c r="I3929" i="1" s="1"/>
  <c r="C3929" i="1"/>
  <c r="F3928" i="1"/>
  <c r="E3928" i="1"/>
  <c r="D3928" i="1"/>
  <c r="I3928" i="1" s="1"/>
  <c r="C3928" i="1"/>
  <c r="F3927" i="1"/>
  <c r="E3927" i="1"/>
  <c r="D3927" i="1"/>
  <c r="I3927" i="1" s="1"/>
  <c r="C3927" i="1"/>
  <c r="F3926" i="1"/>
  <c r="E3926" i="1"/>
  <c r="D3926" i="1"/>
  <c r="I3926" i="1" s="1"/>
  <c r="C3926" i="1"/>
  <c r="F3925" i="1"/>
  <c r="E3925" i="1"/>
  <c r="D3925" i="1"/>
  <c r="I3925" i="1" s="1"/>
  <c r="C3925" i="1"/>
  <c r="F3924" i="1"/>
  <c r="E3924" i="1"/>
  <c r="D3924" i="1"/>
  <c r="I3924" i="1" s="1"/>
  <c r="C3924" i="1"/>
  <c r="F3923" i="1"/>
  <c r="E3923" i="1"/>
  <c r="D3923" i="1"/>
  <c r="I3923" i="1" s="1"/>
  <c r="C3923" i="1"/>
  <c r="F3922" i="1"/>
  <c r="E3922" i="1"/>
  <c r="D3922" i="1"/>
  <c r="I3922" i="1" s="1"/>
  <c r="C3922" i="1"/>
  <c r="F3921" i="1"/>
  <c r="E3921" i="1"/>
  <c r="D3921" i="1"/>
  <c r="I3921" i="1" s="1"/>
  <c r="C3921" i="1"/>
  <c r="F3920" i="1"/>
  <c r="E3920" i="1"/>
  <c r="D3920" i="1"/>
  <c r="I3920" i="1" s="1"/>
  <c r="C3920" i="1"/>
  <c r="F3919" i="1"/>
  <c r="E3919" i="1"/>
  <c r="D3919" i="1"/>
  <c r="I3919" i="1" s="1"/>
  <c r="C3919" i="1"/>
  <c r="F3918" i="1"/>
  <c r="E3918" i="1"/>
  <c r="D3918" i="1"/>
  <c r="I3918" i="1" s="1"/>
  <c r="C3918" i="1"/>
  <c r="F3917" i="1"/>
  <c r="E3917" i="1"/>
  <c r="D3917" i="1"/>
  <c r="I3917" i="1" s="1"/>
  <c r="C3917" i="1"/>
  <c r="F3916" i="1"/>
  <c r="E3916" i="1"/>
  <c r="D3916" i="1"/>
  <c r="I3916" i="1" s="1"/>
  <c r="C3916" i="1"/>
  <c r="F3915" i="1"/>
  <c r="E3915" i="1"/>
  <c r="D3915" i="1"/>
  <c r="I3915" i="1" s="1"/>
  <c r="C3915" i="1"/>
  <c r="F3914" i="1"/>
  <c r="E3914" i="1"/>
  <c r="D3914" i="1"/>
  <c r="I3914" i="1" s="1"/>
  <c r="C3914" i="1"/>
  <c r="F3913" i="1"/>
  <c r="E3913" i="1"/>
  <c r="D3913" i="1"/>
  <c r="I3913" i="1" s="1"/>
  <c r="C3913" i="1"/>
  <c r="F3912" i="1"/>
  <c r="E3912" i="1"/>
  <c r="D3912" i="1"/>
  <c r="I3912" i="1" s="1"/>
  <c r="C3912" i="1"/>
  <c r="F3911" i="1"/>
  <c r="E3911" i="1"/>
  <c r="D3911" i="1"/>
  <c r="I3911" i="1" s="1"/>
  <c r="C3911" i="1"/>
  <c r="F3910" i="1"/>
  <c r="E3910" i="1"/>
  <c r="D3910" i="1"/>
  <c r="I3910" i="1" s="1"/>
  <c r="C3910" i="1"/>
  <c r="F3909" i="1"/>
  <c r="E3909" i="1"/>
  <c r="D3909" i="1"/>
  <c r="C3909" i="1"/>
  <c r="F3908" i="1"/>
  <c r="E3908" i="1"/>
  <c r="D3908" i="1"/>
  <c r="C3908" i="1"/>
  <c r="F3907" i="1"/>
  <c r="E3907" i="1"/>
  <c r="D3907" i="1"/>
  <c r="C3907" i="1"/>
  <c r="F3906" i="1"/>
  <c r="E3906" i="1"/>
  <c r="D3906" i="1"/>
  <c r="C3906" i="1"/>
  <c r="F3905" i="1"/>
  <c r="E3905" i="1"/>
  <c r="D3905" i="1"/>
  <c r="C3905" i="1"/>
  <c r="F3904" i="1"/>
  <c r="E3904" i="1"/>
  <c r="D3904" i="1"/>
  <c r="C3904" i="1"/>
  <c r="F3903" i="1"/>
  <c r="E3903" i="1"/>
  <c r="D3903" i="1"/>
  <c r="C3903" i="1"/>
  <c r="F3902" i="1"/>
  <c r="E3902" i="1"/>
  <c r="D3902" i="1"/>
  <c r="C3902" i="1"/>
  <c r="F3901" i="1"/>
  <c r="E3901" i="1"/>
  <c r="D3901" i="1"/>
  <c r="C3901" i="1"/>
  <c r="F3900" i="1"/>
  <c r="E3900" i="1"/>
  <c r="D3900" i="1"/>
  <c r="C3900" i="1"/>
  <c r="F3899" i="1"/>
  <c r="E3899" i="1"/>
  <c r="D3899" i="1"/>
  <c r="C3899" i="1"/>
  <c r="F3898" i="1"/>
  <c r="E3898" i="1"/>
  <c r="D3898" i="1"/>
  <c r="C3898" i="1"/>
  <c r="F3897" i="1"/>
  <c r="E3897" i="1"/>
  <c r="D3897" i="1"/>
  <c r="C3897" i="1"/>
  <c r="F3896" i="1"/>
  <c r="E3896" i="1"/>
  <c r="D3896" i="1"/>
  <c r="C3896" i="1"/>
  <c r="F3895" i="1"/>
  <c r="E3895" i="1"/>
  <c r="D3895" i="1"/>
  <c r="C3895" i="1"/>
  <c r="F3894" i="1"/>
  <c r="E3894" i="1"/>
  <c r="D3894" i="1"/>
  <c r="C3894" i="1"/>
  <c r="F3893" i="1"/>
  <c r="E3893" i="1"/>
  <c r="D3893" i="1"/>
  <c r="C3893" i="1"/>
  <c r="F3892" i="1"/>
  <c r="E3892" i="1"/>
  <c r="D3892" i="1"/>
  <c r="C3892" i="1"/>
  <c r="F3891" i="1"/>
  <c r="E3891" i="1"/>
  <c r="D3891" i="1"/>
  <c r="C3891" i="1"/>
  <c r="F3890" i="1"/>
  <c r="E3890" i="1"/>
  <c r="D3890" i="1"/>
  <c r="C3890" i="1"/>
  <c r="F3889" i="1"/>
  <c r="E3889" i="1"/>
  <c r="D3889" i="1"/>
  <c r="C3889" i="1"/>
  <c r="F3888" i="1"/>
  <c r="E3888" i="1"/>
  <c r="D3888" i="1"/>
  <c r="C3888" i="1"/>
  <c r="F3887" i="1"/>
  <c r="E3887" i="1"/>
  <c r="D3887" i="1"/>
  <c r="C3887" i="1"/>
  <c r="F3886" i="1"/>
  <c r="E3886" i="1"/>
  <c r="D3886" i="1"/>
  <c r="C3886" i="1"/>
  <c r="F3885" i="1"/>
  <c r="E3885" i="1"/>
  <c r="D3885" i="1"/>
  <c r="C3885" i="1"/>
  <c r="F3884" i="1"/>
  <c r="E3884" i="1"/>
  <c r="D3884" i="1"/>
  <c r="C3884" i="1"/>
  <c r="F3883" i="1"/>
  <c r="E3883" i="1"/>
  <c r="D3883" i="1"/>
  <c r="C3883" i="1"/>
  <c r="F3882" i="1"/>
  <c r="E3882" i="1"/>
  <c r="D3882" i="1"/>
  <c r="C3882" i="1"/>
  <c r="F3881" i="1"/>
  <c r="E3881" i="1"/>
  <c r="D3881" i="1"/>
  <c r="C3881" i="1"/>
  <c r="F3880" i="1"/>
  <c r="E3880" i="1"/>
  <c r="D3880" i="1"/>
  <c r="C3880" i="1"/>
  <c r="F3879" i="1"/>
  <c r="E3879" i="1"/>
  <c r="D3879" i="1"/>
  <c r="C3879" i="1"/>
  <c r="F3878" i="1"/>
  <c r="E3878" i="1"/>
  <c r="D3878" i="1"/>
  <c r="C3878" i="1"/>
  <c r="F3877" i="1"/>
  <c r="E3877" i="1"/>
  <c r="D3877" i="1"/>
  <c r="C3877" i="1"/>
  <c r="F3876" i="1"/>
  <c r="E3876" i="1"/>
  <c r="D3876" i="1"/>
  <c r="C3876" i="1"/>
  <c r="F3875" i="1"/>
  <c r="E3875" i="1"/>
  <c r="D3875" i="1"/>
  <c r="C3875" i="1"/>
  <c r="F3874" i="1"/>
  <c r="E3874" i="1"/>
  <c r="D3874" i="1"/>
  <c r="C3874" i="1"/>
  <c r="F3873" i="1"/>
  <c r="E3873" i="1"/>
  <c r="D3873" i="1"/>
  <c r="C3873" i="1"/>
  <c r="F3872" i="1"/>
  <c r="E3872" i="1"/>
  <c r="D3872" i="1"/>
  <c r="C3872" i="1"/>
  <c r="F3871" i="1"/>
  <c r="E3871" i="1"/>
  <c r="D3871" i="1"/>
  <c r="C3871" i="1"/>
  <c r="F3870" i="1"/>
  <c r="E3870" i="1"/>
  <c r="D3870" i="1"/>
  <c r="C3870" i="1"/>
  <c r="F3869" i="1"/>
  <c r="E3869" i="1"/>
  <c r="D3869" i="1"/>
  <c r="C3869" i="1"/>
  <c r="F3868" i="1"/>
  <c r="E3868" i="1"/>
  <c r="D3868" i="1"/>
  <c r="C3868" i="1"/>
  <c r="F3867" i="1"/>
  <c r="E3867" i="1"/>
  <c r="D3867" i="1"/>
  <c r="C3867" i="1"/>
  <c r="F3866" i="1"/>
  <c r="E3866" i="1"/>
  <c r="D3866" i="1"/>
  <c r="C3866" i="1"/>
  <c r="F3865" i="1"/>
  <c r="E3865" i="1"/>
  <c r="D3865" i="1"/>
  <c r="C3865" i="1"/>
  <c r="F3864" i="1"/>
  <c r="E3864" i="1"/>
  <c r="D3864" i="1"/>
  <c r="C3864" i="1"/>
  <c r="F3863" i="1"/>
  <c r="E3863" i="1"/>
  <c r="D3863" i="1"/>
  <c r="C3863" i="1"/>
  <c r="F3862" i="1"/>
  <c r="E3862" i="1"/>
  <c r="D3862" i="1"/>
  <c r="C3862" i="1"/>
  <c r="F3861" i="1"/>
  <c r="E3861" i="1"/>
  <c r="D3861" i="1"/>
  <c r="C3861" i="1"/>
  <c r="F3860" i="1"/>
  <c r="E3860" i="1"/>
  <c r="D3860" i="1"/>
  <c r="C3860" i="1"/>
  <c r="F3859" i="1"/>
  <c r="E3859" i="1"/>
  <c r="D3859" i="1"/>
  <c r="C3859" i="1"/>
  <c r="F3858" i="1"/>
  <c r="E3858" i="1"/>
  <c r="D3858" i="1"/>
  <c r="C3858" i="1"/>
  <c r="F3857" i="1"/>
  <c r="E3857" i="1"/>
  <c r="D3857" i="1"/>
  <c r="C3857" i="1"/>
  <c r="F3856" i="1"/>
  <c r="E3856" i="1"/>
  <c r="D3856" i="1"/>
  <c r="C3856" i="1"/>
  <c r="F3855" i="1"/>
  <c r="E3855" i="1"/>
  <c r="D3855" i="1"/>
  <c r="C3855" i="1"/>
  <c r="F3854" i="1"/>
  <c r="E3854" i="1"/>
  <c r="D3854" i="1"/>
  <c r="C3854" i="1"/>
  <c r="F3853" i="1"/>
  <c r="E3853" i="1"/>
  <c r="D3853" i="1"/>
  <c r="C3853" i="1"/>
  <c r="F3852" i="1"/>
  <c r="E3852" i="1"/>
  <c r="D3852" i="1"/>
  <c r="C3852" i="1"/>
  <c r="F3851" i="1"/>
  <c r="E3851" i="1"/>
  <c r="D3851" i="1"/>
  <c r="C3851" i="1"/>
  <c r="F3850" i="1"/>
  <c r="E3850" i="1"/>
  <c r="D3850" i="1"/>
  <c r="C3850" i="1"/>
  <c r="F3849" i="1"/>
  <c r="E3849" i="1"/>
  <c r="D3849" i="1"/>
  <c r="I3849" i="1" s="1"/>
  <c r="C3849" i="1"/>
  <c r="F3848" i="1"/>
  <c r="E3848" i="1"/>
  <c r="D3848" i="1"/>
  <c r="I3848" i="1" s="1"/>
  <c r="C3848" i="1"/>
  <c r="F3847" i="1"/>
  <c r="E3847" i="1"/>
  <c r="D3847" i="1"/>
  <c r="I3847" i="1" s="1"/>
  <c r="C3847" i="1"/>
  <c r="F3846" i="1"/>
  <c r="E3846" i="1"/>
  <c r="D3846" i="1"/>
  <c r="I3846" i="1" s="1"/>
  <c r="C3846" i="1"/>
  <c r="F3845" i="1"/>
  <c r="E3845" i="1"/>
  <c r="D3845" i="1"/>
  <c r="I3845" i="1" s="1"/>
  <c r="C3845" i="1"/>
  <c r="F3844" i="1"/>
  <c r="E3844" i="1"/>
  <c r="D3844" i="1"/>
  <c r="I3844" i="1" s="1"/>
  <c r="C3844" i="1"/>
  <c r="F3843" i="1"/>
  <c r="E3843" i="1"/>
  <c r="D3843" i="1"/>
  <c r="I3843" i="1" s="1"/>
  <c r="C3843" i="1"/>
  <c r="F3842" i="1"/>
  <c r="E3842" i="1"/>
  <c r="D3842" i="1"/>
  <c r="I3842" i="1" s="1"/>
  <c r="C3842" i="1"/>
  <c r="F3841" i="1"/>
  <c r="E3841" i="1"/>
  <c r="D3841" i="1"/>
  <c r="I3841" i="1" s="1"/>
  <c r="C3841" i="1"/>
  <c r="F3840" i="1"/>
  <c r="E3840" i="1"/>
  <c r="D3840" i="1"/>
  <c r="I3840" i="1" s="1"/>
  <c r="C3840" i="1"/>
  <c r="F3839" i="1"/>
  <c r="E3839" i="1"/>
  <c r="D3839" i="1"/>
  <c r="I3839" i="1" s="1"/>
  <c r="C3839" i="1"/>
  <c r="F3838" i="1"/>
  <c r="E3838" i="1"/>
  <c r="D3838" i="1"/>
  <c r="I3838" i="1" s="1"/>
  <c r="C3838" i="1"/>
  <c r="F3837" i="1"/>
  <c r="E3837" i="1"/>
  <c r="D3837" i="1"/>
  <c r="I3837" i="1" s="1"/>
  <c r="C3837" i="1"/>
  <c r="F3836" i="1"/>
  <c r="E3836" i="1"/>
  <c r="D3836" i="1"/>
  <c r="I3836" i="1" s="1"/>
  <c r="C3836" i="1"/>
  <c r="F3835" i="1"/>
  <c r="E3835" i="1"/>
  <c r="D3835" i="1"/>
  <c r="I3835" i="1" s="1"/>
  <c r="C3835" i="1"/>
  <c r="F3834" i="1"/>
  <c r="E3834" i="1"/>
  <c r="D3834" i="1"/>
  <c r="I3834" i="1" s="1"/>
  <c r="C3834" i="1"/>
  <c r="F3833" i="1"/>
  <c r="E3833" i="1"/>
  <c r="D3833" i="1"/>
  <c r="I3833" i="1" s="1"/>
  <c r="C3833" i="1"/>
  <c r="F3832" i="1"/>
  <c r="E3832" i="1"/>
  <c r="D3832" i="1"/>
  <c r="I3832" i="1" s="1"/>
  <c r="C3832" i="1"/>
  <c r="F3831" i="1"/>
  <c r="E3831" i="1"/>
  <c r="D3831" i="1"/>
  <c r="I3831" i="1" s="1"/>
  <c r="C3831" i="1"/>
  <c r="F3830" i="1"/>
  <c r="E3830" i="1"/>
  <c r="D3830" i="1"/>
  <c r="I3830" i="1" s="1"/>
  <c r="C3830" i="1"/>
  <c r="F3829" i="1"/>
  <c r="E3829" i="1"/>
  <c r="D3829" i="1"/>
  <c r="I3829" i="1" s="1"/>
  <c r="C3829" i="1"/>
  <c r="F3828" i="1"/>
  <c r="E3828" i="1"/>
  <c r="D3828" i="1"/>
  <c r="I3828" i="1" s="1"/>
  <c r="C3828" i="1"/>
  <c r="F3827" i="1"/>
  <c r="E3827" i="1"/>
  <c r="D3827" i="1"/>
  <c r="I3827" i="1" s="1"/>
  <c r="C3827" i="1"/>
  <c r="F3826" i="1"/>
  <c r="E3826" i="1"/>
  <c r="D3826" i="1"/>
  <c r="I3826" i="1" s="1"/>
  <c r="C3826" i="1"/>
  <c r="F3825" i="1"/>
  <c r="E3825" i="1"/>
  <c r="D3825" i="1"/>
  <c r="I3825" i="1" s="1"/>
  <c r="C3825" i="1"/>
  <c r="F3824" i="1"/>
  <c r="E3824" i="1"/>
  <c r="D3824" i="1"/>
  <c r="I3824" i="1" s="1"/>
  <c r="C3824" i="1"/>
  <c r="F3823" i="1"/>
  <c r="E3823" i="1"/>
  <c r="D3823" i="1"/>
  <c r="I3823" i="1" s="1"/>
  <c r="C3823" i="1"/>
  <c r="F3822" i="1"/>
  <c r="E3822" i="1"/>
  <c r="D3822" i="1"/>
  <c r="I3822" i="1" s="1"/>
  <c r="C3822" i="1"/>
  <c r="F3821" i="1"/>
  <c r="E3821" i="1"/>
  <c r="D3821" i="1"/>
  <c r="I3821" i="1" s="1"/>
  <c r="C3821" i="1"/>
  <c r="F3820" i="1"/>
  <c r="E3820" i="1"/>
  <c r="D3820" i="1"/>
  <c r="I3820" i="1" s="1"/>
  <c r="C3820" i="1"/>
  <c r="F3819" i="1"/>
  <c r="E3819" i="1"/>
  <c r="D3819" i="1"/>
  <c r="C3819" i="1"/>
  <c r="F3818" i="1"/>
  <c r="E3818" i="1"/>
  <c r="D3818" i="1"/>
  <c r="C3818" i="1"/>
  <c r="F3817" i="1"/>
  <c r="E3817" i="1"/>
  <c r="D3817" i="1"/>
  <c r="C3817" i="1"/>
  <c r="F3816" i="1"/>
  <c r="E3816" i="1"/>
  <c r="D3816" i="1"/>
  <c r="C3816" i="1"/>
  <c r="F3815" i="1"/>
  <c r="E3815" i="1"/>
  <c r="D3815" i="1"/>
  <c r="C3815" i="1"/>
  <c r="F3814" i="1"/>
  <c r="E3814" i="1"/>
  <c r="D3814" i="1"/>
  <c r="C3814" i="1"/>
  <c r="F3813" i="1"/>
  <c r="E3813" i="1"/>
  <c r="D3813" i="1"/>
  <c r="C3813" i="1"/>
  <c r="F3812" i="1"/>
  <c r="E3812" i="1"/>
  <c r="D3812" i="1"/>
  <c r="C3812" i="1"/>
  <c r="F3811" i="1"/>
  <c r="E3811" i="1"/>
  <c r="D3811" i="1"/>
  <c r="C3811" i="1"/>
  <c r="F3810" i="1"/>
  <c r="E3810" i="1"/>
  <c r="D3810" i="1"/>
  <c r="C3810" i="1"/>
  <c r="F3809" i="1"/>
  <c r="E3809" i="1"/>
  <c r="D3809" i="1"/>
  <c r="C3809" i="1"/>
  <c r="F3808" i="1"/>
  <c r="E3808" i="1"/>
  <c r="D3808" i="1"/>
  <c r="C3808" i="1"/>
  <c r="F3807" i="1"/>
  <c r="E3807" i="1"/>
  <c r="D3807" i="1"/>
  <c r="C3807" i="1"/>
  <c r="F3806" i="1"/>
  <c r="E3806" i="1"/>
  <c r="D3806" i="1"/>
  <c r="C3806" i="1"/>
  <c r="F3805" i="1"/>
  <c r="E3805" i="1"/>
  <c r="D3805" i="1"/>
  <c r="C3805" i="1"/>
  <c r="F3804" i="1"/>
  <c r="E3804" i="1"/>
  <c r="D3804" i="1"/>
  <c r="C3804" i="1"/>
  <c r="F3803" i="1"/>
  <c r="E3803" i="1"/>
  <c r="D3803" i="1"/>
  <c r="C3803" i="1"/>
  <c r="F3802" i="1"/>
  <c r="E3802" i="1"/>
  <c r="D3802" i="1"/>
  <c r="C3802" i="1"/>
  <c r="F3801" i="1"/>
  <c r="E3801" i="1"/>
  <c r="D3801" i="1"/>
  <c r="C3801" i="1"/>
  <c r="F3800" i="1"/>
  <c r="E3800" i="1"/>
  <c r="D3800" i="1"/>
  <c r="C3800" i="1"/>
  <c r="F3799" i="1"/>
  <c r="E3799" i="1"/>
  <c r="D3799" i="1"/>
  <c r="C3799" i="1"/>
  <c r="F3798" i="1"/>
  <c r="E3798" i="1"/>
  <c r="D3798" i="1"/>
  <c r="C3798" i="1"/>
  <c r="F3797" i="1"/>
  <c r="E3797" i="1"/>
  <c r="D3797" i="1"/>
  <c r="C3797" i="1"/>
  <c r="F3796" i="1"/>
  <c r="E3796" i="1"/>
  <c r="D3796" i="1"/>
  <c r="C3796" i="1"/>
  <c r="F3795" i="1"/>
  <c r="E3795" i="1"/>
  <c r="D3795" i="1"/>
  <c r="C3795" i="1"/>
  <c r="F3794" i="1"/>
  <c r="E3794" i="1"/>
  <c r="D3794" i="1"/>
  <c r="C3794" i="1"/>
  <c r="F3793" i="1"/>
  <c r="E3793" i="1"/>
  <c r="D3793" i="1"/>
  <c r="C3793" i="1"/>
  <c r="F3792" i="1"/>
  <c r="E3792" i="1"/>
  <c r="D3792" i="1"/>
  <c r="C3792" i="1"/>
  <c r="F3791" i="1"/>
  <c r="E3791" i="1"/>
  <c r="D3791" i="1"/>
  <c r="C3791" i="1"/>
  <c r="F3790" i="1"/>
  <c r="E3790" i="1"/>
  <c r="D3790" i="1"/>
  <c r="C3790" i="1"/>
  <c r="F3789" i="1"/>
  <c r="E3789" i="1"/>
  <c r="D3789" i="1"/>
  <c r="I3789" i="1" s="1"/>
  <c r="C3789" i="1"/>
  <c r="F3788" i="1"/>
  <c r="E3788" i="1"/>
  <c r="D3788" i="1"/>
  <c r="I3788" i="1" s="1"/>
  <c r="C3788" i="1"/>
  <c r="F3787" i="1"/>
  <c r="E3787" i="1"/>
  <c r="D3787" i="1"/>
  <c r="I3787" i="1" s="1"/>
  <c r="C3787" i="1"/>
  <c r="F3786" i="1"/>
  <c r="E3786" i="1"/>
  <c r="D3786" i="1"/>
  <c r="I3786" i="1" s="1"/>
  <c r="C3786" i="1"/>
  <c r="F3785" i="1"/>
  <c r="E3785" i="1"/>
  <c r="D3785" i="1"/>
  <c r="I3785" i="1" s="1"/>
  <c r="C3785" i="1"/>
  <c r="F3784" i="1"/>
  <c r="E3784" i="1"/>
  <c r="D3784" i="1"/>
  <c r="I3784" i="1" s="1"/>
  <c r="C3784" i="1"/>
  <c r="F3783" i="1"/>
  <c r="E3783" i="1"/>
  <c r="D3783" i="1"/>
  <c r="I3783" i="1" s="1"/>
  <c r="C3783" i="1"/>
  <c r="F3782" i="1"/>
  <c r="E3782" i="1"/>
  <c r="D3782" i="1"/>
  <c r="I3782" i="1" s="1"/>
  <c r="C3782" i="1"/>
  <c r="F3781" i="1"/>
  <c r="E3781" i="1"/>
  <c r="D3781" i="1"/>
  <c r="I3781" i="1" s="1"/>
  <c r="C3781" i="1"/>
  <c r="F3780" i="1"/>
  <c r="E3780" i="1"/>
  <c r="D3780" i="1"/>
  <c r="I3780" i="1" s="1"/>
  <c r="C3780" i="1"/>
  <c r="F3779" i="1"/>
  <c r="E3779" i="1"/>
  <c r="D3779" i="1"/>
  <c r="I3779" i="1" s="1"/>
  <c r="C3779" i="1"/>
  <c r="F3778" i="1"/>
  <c r="E3778" i="1"/>
  <c r="D3778" i="1"/>
  <c r="I3778" i="1" s="1"/>
  <c r="C3778" i="1"/>
  <c r="F3777" i="1"/>
  <c r="E3777" i="1"/>
  <c r="D3777" i="1"/>
  <c r="I3777" i="1" s="1"/>
  <c r="C3777" i="1"/>
  <c r="F3776" i="1"/>
  <c r="E3776" i="1"/>
  <c r="D3776" i="1"/>
  <c r="I3776" i="1" s="1"/>
  <c r="C3776" i="1"/>
  <c r="F3775" i="1"/>
  <c r="E3775" i="1"/>
  <c r="D3775" i="1"/>
  <c r="I3775" i="1" s="1"/>
  <c r="C3775" i="1"/>
  <c r="F3774" i="1"/>
  <c r="E3774" i="1"/>
  <c r="D3774" i="1"/>
  <c r="I3774" i="1" s="1"/>
  <c r="C3774" i="1"/>
  <c r="F3773" i="1"/>
  <c r="E3773" i="1"/>
  <c r="D3773" i="1"/>
  <c r="I3773" i="1" s="1"/>
  <c r="C3773" i="1"/>
  <c r="F3772" i="1"/>
  <c r="E3772" i="1"/>
  <c r="D3772" i="1"/>
  <c r="I3772" i="1" s="1"/>
  <c r="C3772" i="1"/>
  <c r="F3771" i="1"/>
  <c r="E3771" i="1"/>
  <c r="D3771" i="1"/>
  <c r="I3771" i="1" s="1"/>
  <c r="C3771" i="1"/>
  <c r="F3770" i="1"/>
  <c r="E3770" i="1"/>
  <c r="D3770" i="1"/>
  <c r="I3770" i="1" s="1"/>
  <c r="C3770" i="1"/>
  <c r="F3769" i="1"/>
  <c r="E3769" i="1"/>
  <c r="D3769" i="1"/>
  <c r="I3769" i="1" s="1"/>
  <c r="C3769" i="1"/>
  <c r="F3768" i="1"/>
  <c r="E3768" i="1"/>
  <c r="D3768" i="1"/>
  <c r="I3768" i="1" s="1"/>
  <c r="C3768" i="1"/>
  <c r="F3767" i="1"/>
  <c r="E3767" i="1"/>
  <c r="D3767" i="1"/>
  <c r="I3767" i="1" s="1"/>
  <c r="C3767" i="1"/>
  <c r="F3766" i="1"/>
  <c r="E3766" i="1"/>
  <c r="D3766" i="1"/>
  <c r="I3766" i="1" s="1"/>
  <c r="C3766" i="1"/>
  <c r="F3765" i="1"/>
  <c r="E3765" i="1"/>
  <c r="D3765" i="1"/>
  <c r="I3765" i="1" s="1"/>
  <c r="C3765" i="1"/>
  <c r="F3764" i="1"/>
  <c r="E3764" i="1"/>
  <c r="D3764" i="1"/>
  <c r="I3764" i="1" s="1"/>
  <c r="C3764" i="1"/>
  <c r="F3763" i="1"/>
  <c r="E3763" i="1"/>
  <c r="D3763" i="1"/>
  <c r="I3763" i="1" s="1"/>
  <c r="C3763" i="1"/>
  <c r="F3762" i="1"/>
  <c r="E3762" i="1"/>
  <c r="D3762" i="1"/>
  <c r="I3762" i="1" s="1"/>
  <c r="C3762" i="1"/>
  <c r="F3761" i="1"/>
  <c r="E3761" i="1"/>
  <c r="D3761" i="1"/>
  <c r="I3761" i="1" s="1"/>
  <c r="C3761" i="1"/>
  <c r="F3760" i="1"/>
  <c r="E3760" i="1"/>
  <c r="D3760" i="1"/>
  <c r="C3760" i="1"/>
  <c r="F3759" i="1"/>
  <c r="E3759" i="1"/>
  <c r="D3759" i="1"/>
  <c r="C3759" i="1"/>
  <c r="F3758" i="1"/>
  <c r="E3758" i="1"/>
  <c r="D3758" i="1"/>
  <c r="C3758" i="1"/>
  <c r="F3757" i="1"/>
  <c r="E3757" i="1"/>
  <c r="D3757" i="1"/>
  <c r="C3757" i="1"/>
  <c r="F3756" i="1"/>
  <c r="E3756" i="1"/>
  <c r="D3756" i="1"/>
  <c r="C3756" i="1"/>
  <c r="F3755" i="1"/>
  <c r="E3755" i="1"/>
  <c r="D3755" i="1"/>
  <c r="C3755" i="1"/>
  <c r="F3754" i="1"/>
  <c r="E3754" i="1"/>
  <c r="D3754" i="1"/>
  <c r="C3754" i="1"/>
  <c r="F3753" i="1"/>
  <c r="E3753" i="1"/>
  <c r="D3753" i="1"/>
  <c r="C3753" i="1"/>
  <c r="F3752" i="1"/>
  <c r="E3752" i="1"/>
  <c r="D3752" i="1"/>
  <c r="C3752" i="1"/>
  <c r="F3751" i="1"/>
  <c r="E3751" i="1"/>
  <c r="D3751" i="1"/>
  <c r="C3751" i="1"/>
  <c r="F3750" i="1"/>
  <c r="E3750" i="1"/>
  <c r="D3750" i="1"/>
  <c r="C3750" i="1"/>
  <c r="F3749" i="1"/>
  <c r="E3749" i="1"/>
  <c r="D3749" i="1"/>
  <c r="C3749" i="1"/>
  <c r="F3748" i="1"/>
  <c r="E3748" i="1"/>
  <c r="D3748" i="1"/>
  <c r="C3748" i="1"/>
  <c r="F3747" i="1"/>
  <c r="E3747" i="1"/>
  <c r="D3747" i="1"/>
  <c r="C3747" i="1"/>
  <c r="F3746" i="1"/>
  <c r="E3746" i="1"/>
  <c r="D3746" i="1"/>
  <c r="C3746" i="1"/>
  <c r="F3745" i="1"/>
  <c r="E3745" i="1"/>
  <c r="D3745" i="1"/>
  <c r="C3745" i="1"/>
  <c r="F3744" i="1"/>
  <c r="E3744" i="1"/>
  <c r="D3744" i="1"/>
  <c r="C3744" i="1"/>
  <c r="F3743" i="1"/>
  <c r="E3743" i="1"/>
  <c r="D3743" i="1"/>
  <c r="C3743" i="1"/>
  <c r="F3742" i="1"/>
  <c r="E3742" i="1"/>
  <c r="D3742" i="1"/>
  <c r="C3742" i="1"/>
  <c r="F3741" i="1"/>
  <c r="E3741" i="1"/>
  <c r="D3741" i="1"/>
  <c r="C3741" i="1"/>
  <c r="F3740" i="1"/>
  <c r="E3740" i="1"/>
  <c r="D3740" i="1"/>
  <c r="C3740" i="1"/>
  <c r="F3739" i="1"/>
  <c r="E3739" i="1"/>
  <c r="D3739" i="1"/>
  <c r="C3739" i="1"/>
  <c r="F3738" i="1"/>
  <c r="E3738" i="1"/>
  <c r="D3738" i="1"/>
  <c r="C3738" i="1"/>
  <c r="F3737" i="1"/>
  <c r="E3737" i="1"/>
  <c r="D3737" i="1"/>
  <c r="C3737" i="1"/>
  <c r="F3736" i="1"/>
  <c r="E3736" i="1"/>
  <c r="D3736" i="1"/>
  <c r="C3736" i="1"/>
  <c r="F3735" i="1"/>
  <c r="E3735" i="1"/>
  <c r="D3735" i="1"/>
  <c r="C3735" i="1"/>
  <c r="F3734" i="1"/>
  <c r="E3734" i="1"/>
  <c r="D3734" i="1"/>
  <c r="C3734" i="1"/>
  <c r="F3733" i="1"/>
  <c r="E3733" i="1"/>
  <c r="D3733" i="1"/>
  <c r="C3733" i="1"/>
  <c r="F3732" i="1"/>
  <c r="E3732" i="1"/>
  <c r="D3732" i="1"/>
  <c r="C3732" i="1"/>
  <c r="F3731" i="1"/>
  <c r="E3731" i="1"/>
  <c r="D3731" i="1"/>
  <c r="C3731" i="1"/>
  <c r="F3730" i="1"/>
  <c r="E3730" i="1"/>
  <c r="D3730" i="1"/>
  <c r="C3730" i="1"/>
  <c r="F3729" i="1"/>
  <c r="E3729" i="1"/>
  <c r="D3729" i="1"/>
  <c r="I3729" i="1" s="1"/>
  <c r="C3729" i="1"/>
  <c r="F3728" i="1"/>
  <c r="E3728" i="1"/>
  <c r="D3728" i="1"/>
  <c r="I3728" i="1" s="1"/>
  <c r="C3728" i="1"/>
  <c r="F3727" i="1"/>
  <c r="E3727" i="1"/>
  <c r="D3727" i="1"/>
  <c r="I3727" i="1" s="1"/>
  <c r="C3727" i="1"/>
  <c r="F3726" i="1"/>
  <c r="E3726" i="1"/>
  <c r="D3726" i="1"/>
  <c r="I3726" i="1" s="1"/>
  <c r="C3726" i="1"/>
  <c r="F3725" i="1"/>
  <c r="E3725" i="1"/>
  <c r="D3725" i="1"/>
  <c r="I3725" i="1" s="1"/>
  <c r="C3725" i="1"/>
  <c r="F3724" i="1"/>
  <c r="E3724" i="1"/>
  <c r="D3724" i="1"/>
  <c r="I3724" i="1" s="1"/>
  <c r="C3724" i="1"/>
  <c r="F3723" i="1"/>
  <c r="E3723" i="1"/>
  <c r="D3723" i="1"/>
  <c r="I3723" i="1" s="1"/>
  <c r="C3723" i="1"/>
  <c r="F3722" i="1"/>
  <c r="E3722" i="1"/>
  <c r="D3722" i="1"/>
  <c r="I3722" i="1" s="1"/>
  <c r="C3722" i="1"/>
  <c r="F3721" i="1"/>
  <c r="E3721" i="1"/>
  <c r="D3721" i="1"/>
  <c r="I3721" i="1" s="1"/>
  <c r="C3721" i="1"/>
  <c r="F3720" i="1"/>
  <c r="E3720" i="1"/>
  <c r="D3720" i="1"/>
  <c r="I3720" i="1" s="1"/>
  <c r="C3720" i="1"/>
  <c r="F3719" i="1"/>
  <c r="E3719" i="1"/>
  <c r="D3719" i="1"/>
  <c r="I3719" i="1" s="1"/>
  <c r="C3719" i="1"/>
  <c r="F3718" i="1"/>
  <c r="E3718" i="1"/>
  <c r="D3718" i="1"/>
  <c r="I3718" i="1" s="1"/>
  <c r="C3718" i="1"/>
  <c r="F3717" i="1"/>
  <c r="E3717" i="1"/>
  <c r="D3717" i="1"/>
  <c r="I3717" i="1" s="1"/>
  <c r="C3717" i="1"/>
  <c r="F3716" i="1"/>
  <c r="E3716" i="1"/>
  <c r="D3716" i="1"/>
  <c r="I3716" i="1" s="1"/>
  <c r="C3716" i="1"/>
  <c r="F3715" i="1"/>
  <c r="E3715" i="1"/>
  <c r="D3715" i="1"/>
  <c r="I3715" i="1" s="1"/>
  <c r="C3715" i="1"/>
  <c r="F3714" i="1"/>
  <c r="E3714" i="1"/>
  <c r="D3714" i="1"/>
  <c r="I3714" i="1" s="1"/>
  <c r="C3714" i="1"/>
  <c r="F3713" i="1"/>
  <c r="E3713" i="1"/>
  <c r="D3713" i="1"/>
  <c r="I3713" i="1" s="1"/>
  <c r="C3713" i="1"/>
  <c r="F3712" i="1"/>
  <c r="E3712" i="1"/>
  <c r="D3712" i="1"/>
  <c r="I3712" i="1" s="1"/>
  <c r="C3712" i="1"/>
  <c r="F3711" i="1"/>
  <c r="E3711" i="1"/>
  <c r="D3711" i="1"/>
  <c r="I3711" i="1" s="1"/>
  <c r="C3711" i="1"/>
  <c r="F3710" i="1"/>
  <c r="E3710" i="1"/>
  <c r="D3710" i="1"/>
  <c r="I3710" i="1" s="1"/>
  <c r="C3710" i="1"/>
  <c r="F3709" i="1"/>
  <c r="E3709" i="1"/>
  <c r="D3709" i="1"/>
  <c r="I3709" i="1" s="1"/>
  <c r="C3709" i="1"/>
  <c r="F3708" i="1"/>
  <c r="E3708" i="1"/>
  <c r="D3708" i="1"/>
  <c r="I3708" i="1" s="1"/>
  <c r="C3708" i="1"/>
  <c r="F3707" i="1"/>
  <c r="E3707" i="1"/>
  <c r="D3707" i="1"/>
  <c r="I3707" i="1" s="1"/>
  <c r="C3707" i="1"/>
  <c r="F3706" i="1"/>
  <c r="E3706" i="1"/>
  <c r="D3706" i="1"/>
  <c r="I3706" i="1" s="1"/>
  <c r="C3706" i="1"/>
  <c r="F3705" i="1"/>
  <c r="E3705" i="1"/>
  <c r="D3705" i="1"/>
  <c r="I3705" i="1" s="1"/>
  <c r="C3705" i="1"/>
  <c r="F3704" i="1"/>
  <c r="E3704" i="1"/>
  <c r="D3704" i="1"/>
  <c r="I3704" i="1" s="1"/>
  <c r="C3704" i="1"/>
  <c r="F3703" i="1"/>
  <c r="E3703" i="1"/>
  <c r="D3703" i="1"/>
  <c r="I3703" i="1" s="1"/>
  <c r="C3703" i="1"/>
  <c r="F3702" i="1"/>
  <c r="E3702" i="1"/>
  <c r="D3702" i="1"/>
  <c r="I3702" i="1" s="1"/>
  <c r="C3702" i="1"/>
  <c r="F3701" i="1"/>
  <c r="E3701" i="1"/>
  <c r="D3701" i="1"/>
  <c r="I3701" i="1" s="1"/>
  <c r="C3701" i="1"/>
  <c r="F3700" i="1"/>
  <c r="E3700" i="1"/>
  <c r="D3700" i="1"/>
  <c r="I3700" i="1" s="1"/>
  <c r="C3700" i="1"/>
  <c r="F3699" i="1"/>
  <c r="E3699" i="1"/>
  <c r="D3699" i="1"/>
  <c r="I3699" i="1" s="1"/>
  <c r="C3699" i="1"/>
  <c r="F3698" i="1"/>
  <c r="E3698" i="1"/>
  <c r="D3698" i="1"/>
  <c r="I3698" i="1" s="1"/>
  <c r="C3698" i="1"/>
  <c r="F3697" i="1"/>
  <c r="E3697" i="1"/>
  <c r="D3697" i="1"/>
  <c r="I3697" i="1" s="1"/>
  <c r="C3697" i="1"/>
  <c r="F3696" i="1"/>
  <c r="E3696" i="1"/>
  <c r="D3696" i="1"/>
  <c r="I3696" i="1" s="1"/>
  <c r="C3696" i="1"/>
  <c r="F3695" i="1"/>
  <c r="E3695" i="1"/>
  <c r="D3695" i="1"/>
  <c r="I3695" i="1" s="1"/>
  <c r="C3695" i="1"/>
  <c r="F3694" i="1"/>
  <c r="E3694" i="1"/>
  <c r="D3694" i="1"/>
  <c r="I3694" i="1" s="1"/>
  <c r="C3694" i="1"/>
  <c r="F3693" i="1"/>
  <c r="E3693" i="1"/>
  <c r="D3693" i="1"/>
  <c r="I3693" i="1" s="1"/>
  <c r="C3693" i="1"/>
  <c r="F3692" i="1"/>
  <c r="E3692" i="1"/>
  <c r="D3692" i="1"/>
  <c r="I3692" i="1" s="1"/>
  <c r="C3692" i="1"/>
  <c r="F3691" i="1"/>
  <c r="E3691" i="1"/>
  <c r="D3691" i="1"/>
  <c r="I3691" i="1" s="1"/>
  <c r="C3691" i="1"/>
  <c r="F3690" i="1"/>
  <c r="E3690" i="1"/>
  <c r="D3690" i="1"/>
  <c r="I3690" i="1" s="1"/>
  <c r="C3690" i="1"/>
  <c r="F3689" i="1"/>
  <c r="E3689" i="1"/>
  <c r="D3689" i="1"/>
  <c r="I3689" i="1" s="1"/>
  <c r="C3689" i="1"/>
  <c r="F3688" i="1"/>
  <c r="E3688" i="1"/>
  <c r="D3688" i="1"/>
  <c r="I3688" i="1" s="1"/>
  <c r="C3688" i="1"/>
  <c r="F3687" i="1"/>
  <c r="E3687" i="1"/>
  <c r="D3687" i="1"/>
  <c r="I3687" i="1" s="1"/>
  <c r="C3687" i="1"/>
  <c r="F3686" i="1"/>
  <c r="E3686" i="1"/>
  <c r="D3686" i="1"/>
  <c r="I3686" i="1" s="1"/>
  <c r="C3686" i="1"/>
  <c r="F3685" i="1"/>
  <c r="E3685" i="1"/>
  <c r="D3685" i="1"/>
  <c r="I3685" i="1" s="1"/>
  <c r="C3685" i="1"/>
  <c r="F3684" i="1"/>
  <c r="E3684" i="1"/>
  <c r="D3684" i="1"/>
  <c r="I3684" i="1" s="1"/>
  <c r="C3684" i="1"/>
  <c r="F3683" i="1"/>
  <c r="E3683" i="1"/>
  <c r="D3683" i="1"/>
  <c r="I3683" i="1" s="1"/>
  <c r="C3683" i="1"/>
  <c r="F3682" i="1"/>
  <c r="E3682" i="1"/>
  <c r="D3682" i="1"/>
  <c r="I3682" i="1" s="1"/>
  <c r="C3682" i="1"/>
  <c r="F3681" i="1"/>
  <c r="E3681" i="1"/>
  <c r="D3681" i="1"/>
  <c r="I3681" i="1" s="1"/>
  <c r="C3681" i="1"/>
  <c r="F3680" i="1"/>
  <c r="E3680" i="1"/>
  <c r="D3680" i="1"/>
  <c r="I3680" i="1" s="1"/>
  <c r="C3680" i="1"/>
  <c r="F3679" i="1"/>
  <c r="E3679" i="1"/>
  <c r="D3679" i="1"/>
  <c r="I3679" i="1" s="1"/>
  <c r="C3679" i="1"/>
  <c r="F3678" i="1"/>
  <c r="E3678" i="1"/>
  <c r="D3678" i="1"/>
  <c r="I3678" i="1" s="1"/>
  <c r="C3678" i="1"/>
  <c r="F3677" i="1"/>
  <c r="E3677" i="1"/>
  <c r="D3677" i="1"/>
  <c r="I3677" i="1" s="1"/>
  <c r="C3677" i="1"/>
  <c r="F3676" i="1"/>
  <c r="E3676" i="1"/>
  <c r="D3676" i="1"/>
  <c r="I3676" i="1" s="1"/>
  <c r="C3676" i="1"/>
  <c r="F3675" i="1"/>
  <c r="E3675" i="1"/>
  <c r="D3675" i="1"/>
  <c r="I3675" i="1" s="1"/>
  <c r="C3675" i="1"/>
  <c r="F3674" i="1"/>
  <c r="E3674" i="1"/>
  <c r="D3674" i="1"/>
  <c r="I3674" i="1" s="1"/>
  <c r="C3674" i="1"/>
  <c r="F3673" i="1"/>
  <c r="E3673" i="1"/>
  <c r="D3673" i="1"/>
  <c r="I3673" i="1" s="1"/>
  <c r="C3673" i="1"/>
  <c r="F3672" i="1"/>
  <c r="E3672" i="1"/>
  <c r="D3672" i="1"/>
  <c r="I3672" i="1" s="1"/>
  <c r="C3672" i="1"/>
  <c r="F3671" i="1"/>
  <c r="E3671" i="1"/>
  <c r="D3671" i="1"/>
  <c r="I3671" i="1" s="1"/>
  <c r="C3671" i="1"/>
  <c r="F3670" i="1"/>
  <c r="E3670" i="1"/>
  <c r="D3670" i="1"/>
  <c r="I3670" i="1" s="1"/>
  <c r="C3670" i="1"/>
  <c r="F3669" i="1"/>
  <c r="E3669" i="1"/>
  <c r="D3669" i="1"/>
  <c r="I3669" i="1" s="1"/>
  <c r="C3669" i="1"/>
  <c r="F3668" i="1"/>
  <c r="E3668" i="1"/>
  <c r="D3668" i="1"/>
  <c r="I3668" i="1" s="1"/>
  <c r="C3668" i="1"/>
  <c r="F3667" i="1"/>
  <c r="E3667" i="1"/>
  <c r="D3667" i="1"/>
  <c r="I3667" i="1" s="1"/>
  <c r="C3667" i="1"/>
  <c r="F3666" i="1"/>
  <c r="E3666" i="1"/>
  <c r="D3666" i="1"/>
  <c r="I3666" i="1" s="1"/>
  <c r="C3666" i="1"/>
  <c r="F3665" i="1"/>
  <c r="E3665" i="1"/>
  <c r="D3665" i="1"/>
  <c r="I3665" i="1" s="1"/>
  <c r="C3665" i="1"/>
  <c r="F3664" i="1"/>
  <c r="E3664" i="1"/>
  <c r="D3664" i="1"/>
  <c r="I3664" i="1" s="1"/>
  <c r="C3664" i="1"/>
  <c r="F3663" i="1"/>
  <c r="E3663" i="1"/>
  <c r="D3663" i="1"/>
  <c r="I3663" i="1" s="1"/>
  <c r="C3663" i="1"/>
  <c r="F3662" i="1"/>
  <c r="E3662" i="1"/>
  <c r="D3662" i="1"/>
  <c r="I3662" i="1" s="1"/>
  <c r="C3662" i="1"/>
  <c r="F3661" i="1"/>
  <c r="E3661" i="1"/>
  <c r="D3661" i="1"/>
  <c r="I3661" i="1" s="1"/>
  <c r="C3661" i="1"/>
  <c r="F3660" i="1"/>
  <c r="E3660" i="1"/>
  <c r="D3660" i="1"/>
  <c r="I3660" i="1" s="1"/>
  <c r="C3660" i="1"/>
  <c r="F3659" i="1"/>
  <c r="E3659" i="1"/>
  <c r="D3659" i="1"/>
  <c r="I3659" i="1" s="1"/>
  <c r="C3659" i="1"/>
  <c r="F3658" i="1"/>
  <c r="E3658" i="1"/>
  <c r="D3658" i="1"/>
  <c r="I3658" i="1" s="1"/>
  <c r="C3658" i="1"/>
  <c r="F3657" i="1"/>
  <c r="E3657" i="1"/>
  <c r="D3657" i="1"/>
  <c r="I3657" i="1" s="1"/>
  <c r="C3657" i="1"/>
  <c r="F3656" i="1"/>
  <c r="E3656" i="1"/>
  <c r="D3656" i="1"/>
  <c r="I3656" i="1" s="1"/>
  <c r="C3656" i="1"/>
  <c r="F3655" i="1"/>
  <c r="E3655" i="1"/>
  <c r="D3655" i="1"/>
  <c r="I3655" i="1" s="1"/>
  <c r="C3655" i="1"/>
  <c r="F3654" i="1"/>
  <c r="E3654" i="1"/>
  <c r="D3654" i="1"/>
  <c r="I3654" i="1" s="1"/>
  <c r="C3654" i="1"/>
  <c r="F3653" i="1"/>
  <c r="E3653" i="1"/>
  <c r="D3653" i="1"/>
  <c r="I3653" i="1" s="1"/>
  <c r="C3653" i="1"/>
  <c r="F3652" i="1"/>
  <c r="E3652" i="1"/>
  <c r="D3652" i="1"/>
  <c r="I3652" i="1" s="1"/>
  <c r="C3652" i="1"/>
  <c r="F3651" i="1"/>
  <c r="E3651" i="1"/>
  <c r="D3651" i="1"/>
  <c r="I3651" i="1" s="1"/>
  <c r="C3651" i="1"/>
  <c r="F3650" i="1"/>
  <c r="E3650" i="1"/>
  <c r="D3650" i="1"/>
  <c r="I3650" i="1" s="1"/>
  <c r="C3650" i="1"/>
  <c r="F3649" i="1"/>
  <c r="E3649" i="1"/>
  <c r="D3649" i="1"/>
  <c r="I3649" i="1" s="1"/>
  <c r="C3649" i="1"/>
  <c r="F3648" i="1"/>
  <c r="E3648" i="1"/>
  <c r="D3648" i="1"/>
  <c r="I3648" i="1" s="1"/>
  <c r="C3648" i="1"/>
  <c r="F3647" i="1"/>
  <c r="E3647" i="1"/>
  <c r="D3647" i="1"/>
  <c r="I3647" i="1" s="1"/>
  <c r="C3647" i="1"/>
  <c r="F3646" i="1"/>
  <c r="E3646" i="1"/>
  <c r="D3646" i="1"/>
  <c r="I3646" i="1" s="1"/>
  <c r="C3646" i="1"/>
  <c r="F3645" i="1"/>
  <c r="E3645" i="1"/>
  <c r="D3645" i="1"/>
  <c r="I3645" i="1" s="1"/>
  <c r="C3645" i="1"/>
  <c r="F3644" i="1"/>
  <c r="E3644" i="1"/>
  <c r="D3644" i="1"/>
  <c r="I3644" i="1" s="1"/>
  <c r="C3644" i="1"/>
  <c r="F3643" i="1"/>
  <c r="E3643" i="1"/>
  <c r="D3643" i="1"/>
  <c r="I3643" i="1" s="1"/>
  <c r="C3643" i="1"/>
  <c r="F3642" i="1"/>
  <c r="E3642" i="1"/>
  <c r="D3642" i="1"/>
  <c r="I3642" i="1" s="1"/>
  <c r="C3642" i="1"/>
  <c r="F3641" i="1"/>
  <c r="E3641" i="1"/>
  <c r="D3641" i="1"/>
  <c r="I3641" i="1" s="1"/>
  <c r="C3641" i="1"/>
  <c r="F3640" i="1"/>
  <c r="E3640" i="1"/>
  <c r="D3640" i="1"/>
  <c r="C3640" i="1"/>
  <c r="F3639" i="1"/>
  <c r="E3639" i="1"/>
  <c r="D3639" i="1"/>
  <c r="I3639" i="1" s="1"/>
  <c r="C3639" i="1"/>
  <c r="F3638" i="1"/>
  <c r="E3638" i="1"/>
  <c r="D3638" i="1"/>
  <c r="I3638" i="1" s="1"/>
  <c r="C3638" i="1"/>
  <c r="F3637" i="1"/>
  <c r="E3637" i="1"/>
  <c r="D3637" i="1"/>
  <c r="I3637" i="1" s="1"/>
  <c r="C3637" i="1"/>
  <c r="F3636" i="1"/>
  <c r="E3636" i="1"/>
  <c r="D3636" i="1"/>
  <c r="I3636" i="1" s="1"/>
  <c r="C3636" i="1"/>
  <c r="F3635" i="1"/>
  <c r="E3635" i="1"/>
  <c r="D3635" i="1"/>
  <c r="I3635" i="1" s="1"/>
  <c r="C3635" i="1"/>
  <c r="F3634" i="1"/>
  <c r="E3634" i="1"/>
  <c r="D3634" i="1"/>
  <c r="I3634" i="1" s="1"/>
  <c r="C3634" i="1"/>
  <c r="F3633" i="1"/>
  <c r="E3633" i="1"/>
  <c r="D3633" i="1"/>
  <c r="I3633" i="1" s="1"/>
  <c r="C3633" i="1"/>
  <c r="F3632" i="1"/>
  <c r="E3632" i="1"/>
  <c r="D3632" i="1"/>
  <c r="I3632" i="1" s="1"/>
  <c r="C3632" i="1"/>
  <c r="F3631" i="1"/>
  <c r="E3631" i="1"/>
  <c r="D3631" i="1"/>
  <c r="I3631" i="1" s="1"/>
  <c r="C3631" i="1"/>
  <c r="F3630" i="1"/>
  <c r="E3630" i="1"/>
  <c r="D3630" i="1"/>
  <c r="I3630" i="1" s="1"/>
  <c r="C3630" i="1"/>
  <c r="F3629" i="1"/>
  <c r="E3629" i="1"/>
  <c r="D3629" i="1"/>
  <c r="I3629" i="1" s="1"/>
  <c r="C3629" i="1"/>
  <c r="F3628" i="1"/>
  <c r="E3628" i="1"/>
  <c r="D3628" i="1"/>
  <c r="I3628" i="1" s="1"/>
  <c r="C3628" i="1"/>
  <c r="F3627" i="1"/>
  <c r="E3627" i="1"/>
  <c r="D3627" i="1"/>
  <c r="I3627" i="1" s="1"/>
  <c r="C3627" i="1"/>
  <c r="F3626" i="1"/>
  <c r="E3626" i="1"/>
  <c r="D3626" i="1"/>
  <c r="I3626" i="1" s="1"/>
  <c r="C3626" i="1"/>
  <c r="F3625" i="1"/>
  <c r="E3625" i="1"/>
  <c r="D3625" i="1"/>
  <c r="I3625" i="1" s="1"/>
  <c r="C3625" i="1"/>
  <c r="F3624" i="1"/>
  <c r="E3624" i="1"/>
  <c r="D3624" i="1"/>
  <c r="I3624" i="1" s="1"/>
  <c r="C3624" i="1"/>
  <c r="F3623" i="1"/>
  <c r="E3623" i="1"/>
  <c r="D3623" i="1"/>
  <c r="I3623" i="1" s="1"/>
  <c r="C3623" i="1"/>
  <c r="F3622" i="1"/>
  <c r="E3622" i="1"/>
  <c r="D3622" i="1"/>
  <c r="I3622" i="1" s="1"/>
  <c r="C3622" i="1"/>
  <c r="F3621" i="1"/>
  <c r="E3621" i="1"/>
  <c r="D3621" i="1"/>
  <c r="I3621" i="1" s="1"/>
  <c r="C3621" i="1"/>
  <c r="F3620" i="1"/>
  <c r="E3620" i="1"/>
  <c r="D3620" i="1"/>
  <c r="I3620" i="1" s="1"/>
  <c r="C3620" i="1"/>
  <c r="F3619" i="1"/>
  <c r="E3619" i="1"/>
  <c r="D3619" i="1"/>
  <c r="I3619" i="1" s="1"/>
  <c r="C3619" i="1"/>
  <c r="F3618" i="1"/>
  <c r="E3618" i="1"/>
  <c r="D3618" i="1"/>
  <c r="I3618" i="1" s="1"/>
  <c r="C3618" i="1"/>
  <c r="F3617" i="1"/>
  <c r="E3617" i="1"/>
  <c r="D3617" i="1"/>
  <c r="I3617" i="1" s="1"/>
  <c r="C3617" i="1"/>
  <c r="F3616" i="1"/>
  <c r="E3616" i="1"/>
  <c r="D3616" i="1"/>
  <c r="I3616" i="1" s="1"/>
  <c r="C3616" i="1"/>
  <c r="F3615" i="1"/>
  <c r="E3615" i="1"/>
  <c r="D3615" i="1"/>
  <c r="I3615" i="1" s="1"/>
  <c r="C3615" i="1"/>
  <c r="F3614" i="1"/>
  <c r="E3614" i="1"/>
  <c r="D3614" i="1"/>
  <c r="I3614" i="1" s="1"/>
  <c r="C3614" i="1"/>
  <c r="F3613" i="1"/>
  <c r="E3613" i="1"/>
  <c r="D3613" i="1"/>
  <c r="I3613" i="1" s="1"/>
  <c r="C3613" i="1"/>
  <c r="F3612" i="1"/>
  <c r="E3612" i="1"/>
  <c r="D3612" i="1"/>
  <c r="I3612" i="1" s="1"/>
  <c r="C3612" i="1"/>
  <c r="F3611" i="1"/>
  <c r="E3611" i="1"/>
  <c r="D3611" i="1"/>
  <c r="I3611" i="1" s="1"/>
  <c r="C3611" i="1"/>
  <c r="F3610" i="1"/>
  <c r="E3610" i="1"/>
  <c r="D3610" i="1"/>
  <c r="C3610" i="1"/>
  <c r="F3609" i="1"/>
  <c r="E3609" i="1"/>
  <c r="D3609" i="1"/>
  <c r="C3609" i="1"/>
  <c r="F3608" i="1"/>
  <c r="E3608" i="1"/>
  <c r="D3608" i="1"/>
  <c r="I3608" i="1" s="1"/>
  <c r="C3608" i="1"/>
  <c r="F3607" i="1"/>
  <c r="E3607" i="1"/>
  <c r="D3607" i="1"/>
  <c r="I3607" i="1" s="1"/>
  <c r="C3607" i="1"/>
  <c r="F3606" i="1"/>
  <c r="E3606" i="1"/>
  <c r="D3606" i="1"/>
  <c r="I3606" i="1" s="1"/>
  <c r="C3606" i="1"/>
  <c r="F3605" i="1"/>
  <c r="E3605" i="1"/>
  <c r="D3605" i="1"/>
  <c r="I3605" i="1" s="1"/>
  <c r="C3605" i="1"/>
  <c r="F3604" i="1"/>
  <c r="E3604" i="1"/>
  <c r="D3604" i="1"/>
  <c r="I3604" i="1" s="1"/>
  <c r="C3604" i="1"/>
  <c r="F3603" i="1"/>
  <c r="E3603" i="1"/>
  <c r="D3603" i="1"/>
  <c r="I3603" i="1" s="1"/>
  <c r="C3603" i="1"/>
  <c r="F3602" i="1"/>
  <c r="E3602" i="1"/>
  <c r="D3602" i="1"/>
  <c r="I3602" i="1" s="1"/>
  <c r="C3602" i="1"/>
  <c r="F3601" i="1"/>
  <c r="E3601" i="1"/>
  <c r="D3601" i="1"/>
  <c r="I3601" i="1" s="1"/>
  <c r="C3601" i="1"/>
  <c r="F3600" i="1"/>
  <c r="E3600" i="1"/>
  <c r="D3600" i="1"/>
  <c r="I3600" i="1" s="1"/>
  <c r="C3600" i="1"/>
  <c r="F3599" i="1"/>
  <c r="E3599" i="1"/>
  <c r="D3599" i="1"/>
  <c r="I3599" i="1" s="1"/>
  <c r="C3599" i="1"/>
  <c r="F3598" i="1"/>
  <c r="E3598" i="1"/>
  <c r="D3598" i="1"/>
  <c r="I3598" i="1" s="1"/>
  <c r="C3598" i="1"/>
  <c r="F3597" i="1"/>
  <c r="E3597" i="1"/>
  <c r="D3597" i="1"/>
  <c r="I3597" i="1" s="1"/>
  <c r="C3597" i="1"/>
  <c r="F3596" i="1"/>
  <c r="E3596" i="1"/>
  <c r="D3596" i="1"/>
  <c r="I3596" i="1" s="1"/>
  <c r="C3596" i="1"/>
  <c r="F3595" i="1"/>
  <c r="E3595" i="1"/>
  <c r="D3595" i="1"/>
  <c r="I3595" i="1" s="1"/>
  <c r="C3595" i="1"/>
  <c r="F3594" i="1"/>
  <c r="E3594" i="1"/>
  <c r="D3594" i="1"/>
  <c r="I3594" i="1" s="1"/>
  <c r="C3594" i="1"/>
  <c r="F3593" i="1"/>
  <c r="E3593" i="1"/>
  <c r="D3593" i="1"/>
  <c r="I3593" i="1" s="1"/>
  <c r="C3593" i="1"/>
  <c r="F3592" i="1"/>
  <c r="E3592" i="1"/>
  <c r="D3592" i="1"/>
  <c r="I3592" i="1" s="1"/>
  <c r="C3592" i="1"/>
  <c r="F3591" i="1"/>
  <c r="E3591" i="1"/>
  <c r="D3591" i="1"/>
  <c r="I3591" i="1" s="1"/>
  <c r="C3591" i="1"/>
  <c r="F3590" i="1"/>
  <c r="E3590" i="1"/>
  <c r="D3590" i="1"/>
  <c r="I3590" i="1" s="1"/>
  <c r="C3590" i="1"/>
  <c r="F3589" i="1"/>
  <c r="E3589" i="1"/>
  <c r="D3589" i="1"/>
  <c r="I3589" i="1" s="1"/>
  <c r="C3589" i="1"/>
  <c r="F3588" i="1"/>
  <c r="E3588" i="1"/>
  <c r="D3588" i="1"/>
  <c r="I3588" i="1" s="1"/>
  <c r="C3588" i="1"/>
  <c r="F3587" i="1"/>
  <c r="E3587" i="1"/>
  <c r="D3587" i="1"/>
  <c r="I3587" i="1" s="1"/>
  <c r="C3587" i="1"/>
  <c r="F3586" i="1"/>
  <c r="E3586" i="1"/>
  <c r="D3586" i="1"/>
  <c r="I3586" i="1" s="1"/>
  <c r="C3586" i="1"/>
  <c r="F3585" i="1"/>
  <c r="E3585" i="1"/>
  <c r="D3585" i="1"/>
  <c r="I3585" i="1" s="1"/>
  <c r="C3585" i="1"/>
  <c r="F3584" i="1"/>
  <c r="E3584" i="1"/>
  <c r="D3584" i="1"/>
  <c r="I3584" i="1" s="1"/>
  <c r="C3584" i="1"/>
  <c r="F3583" i="1"/>
  <c r="E3583" i="1"/>
  <c r="D3583" i="1"/>
  <c r="I3583" i="1" s="1"/>
  <c r="C3583" i="1"/>
  <c r="F3582" i="1"/>
  <c r="E3582" i="1"/>
  <c r="D3582" i="1"/>
  <c r="I3582" i="1" s="1"/>
  <c r="C3582" i="1"/>
  <c r="F3581" i="1"/>
  <c r="E3581" i="1"/>
  <c r="D3581" i="1"/>
  <c r="I3581" i="1" s="1"/>
  <c r="C3581" i="1"/>
  <c r="F3580" i="1"/>
  <c r="E3580" i="1"/>
  <c r="D3580" i="1"/>
  <c r="C3580" i="1"/>
  <c r="F3579" i="1"/>
  <c r="E3579" i="1"/>
  <c r="D3579" i="1"/>
  <c r="C3579" i="1"/>
  <c r="F3578" i="1"/>
  <c r="E3578" i="1"/>
  <c r="D3578" i="1"/>
  <c r="C3578" i="1"/>
  <c r="F3577" i="1"/>
  <c r="E3577" i="1"/>
  <c r="D3577" i="1"/>
  <c r="C3577" i="1"/>
  <c r="F3576" i="1"/>
  <c r="E3576" i="1"/>
  <c r="D3576" i="1"/>
  <c r="C3576" i="1"/>
  <c r="F3575" i="1"/>
  <c r="E3575" i="1"/>
  <c r="D3575" i="1"/>
  <c r="C3575" i="1"/>
  <c r="F3574" i="1"/>
  <c r="E3574" i="1"/>
  <c r="D3574" i="1"/>
  <c r="C3574" i="1"/>
  <c r="F3573" i="1"/>
  <c r="E3573" i="1"/>
  <c r="D3573" i="1"/>
  <c r="C3573" i="1"/>
  <c r="F3572" i="1"/>
  <c r="E3572" i="1"/>
  <c r="D3572" i="1"/>
  <c r="C3572" i="1"/>
  <c r="F3571" i="1"/>
  <c r="E3571" i="1"/>
  <c r="D3571" i="1"/>
  <c r="C3571" i="1"/>
  <c r="F3570" i="1"/>
  <c r="E3570" i="1"/>
  <c r="D3570" i="1"/>
  <c r="C3570" i="1"/>
  <c r="F3569" i="1"/>
  <c r="E3569" i="1"/>
  <c r="D3569" i="1"/>
  <c r="C3569" i="1"/>
  <c r="F3568" i="1"/>
  <c r="E3568" i="1"/>
  <c r="D3568" i="1"/>
  <c r="C3568" i="1"/>
  <c r="F3567" i="1"/>
  <c r="E3567" i="1"/>
  <c r="D3567" i="1"/>
  <c r="C3567" i="1"/>
  <c r="F3566" i="1"/>
  <c r="E3566" i="1"/>
  <c r="D3566" i="1"/>
  <c r="C3566" i="1"/>
  <c r="F3565" i="1"/>
  <c r="E3565" i="1"/>
  <c r="D3565" i="1"/>
  <c r="C3565" i="1"/>
  <c r="F3564" i="1"/>
  <c r="E3564" i="1"/>
  <c r="D3564" i="1"/>
  <c r="C3564" i="1"/>
  <c r="F3563" i="1"/>
  <c r="E3563" i="1"/>
  <c r="D3563" i="1"/>
  <c r="C3563" i="1"/>
  <c r="F3562" i="1"/>
  <c r="E3562" i="1"/>
  <c r="D3562" i="1"/>
  <c r="C3562" i="1"/>
  <c r="F3561" i="1"/>
  <c r="E3561" i="1"/>
  <c r="D3561" i="1"/>
  <c r="C3561" i="1"/>
  <c r="F3560" i="1"/>
  <c r="E3560" i="1"/>
  <c r="D3560" i="1"/>
  <c r="C3560" i="1"/>
  <c r="F3559" i="1"/>
  <c r="E3559" i="1"/>
  <c r="D3559" i="1"/>
  <c r="C3559" i="1"/>
  <c r="F3558" i="1"/>
  <c r="E3558" i="1"/>
  <c r="D3558" i="1"/>
  <c r="C3558" i="1"/>
  <c r="F3557" i="1"/>
  <c r="E3557" i="1"/>
  <c r="D3557" i="1"/>
  <c r="C3557" i="1"/>
  <c r="F3556" i="1"/>
  <c r="E3556" i="1"/>
  <c r="D3556" i="1"/>
  <c r="C3556" i="1"/>
  <c r="F3555" i="1"/>
  <c r="E3555" i="1"/>
  <c r="D3555" i="1"/>
  <c r="C3555" i="1"/>
  <c r="F3554" i="1"/>
  <c r="E3554" i="1"/>
  <c r="D3554" i="1"/>
  <c r="C3554" i="1"/>
  <c r="F3553" i="1"/>
  <c r="E3553" i="1"/>
  <c r="D3553" i="1"/>
  <c r="C3553" i="1"/>
  <c r="F3552" i="1"/>
  <c r="E3552" i="1"/>
  <c r="D3552" i="1"/>
  <c r="C3552" i="1"/>
  <c r="F3551" i="1"/>
  <c r="E3551" i="1"/>
  <c r="D3551" i="1"/>
  <c r="C3551" i="1"/>
  <c r="F3550" i="1"/>
  <c r="E3550" i="1"/>
  <c r="D3550" i="1"/>
  <c r="C3550" i="1"/>
  <c r="F3549" i="1"/>
  <c r="E3549" i="1"/>
  <c r="D3549" i="1"/>
  <c r="C3549" i="1"/>
  <c r="F3548" i="1"/>
  <c r="E3548" i="1"/>
  <c r="D3548" i="1"/>
  <c r="I3548" i="1" s="1"/>
  <c r="C3548" i="1"/>
  <c r="F3547" i="1"/>
  <c r="E3547" i="1"/>
  <c r="D3547" i="1"/>
  <c r="I3547" i="1" s="1"/>
  <c r="C3547" i="1"/>
  <c r="F3546" i="1"/>
  <c r="E3546" i="1"/>
  <c r="D3546" i="1"/>
  <c r="I3546" i="1" s="1"/>
  <c r="C3546" i="1"/>
  <c r="F3545" i="1"/>
  <c r="E3545" i="1"/>
  <c r="D3545" i="1"/>
  <c r="I3545" i="1" s="1"/>
  <c r="C3545" i="1"/>
  <c r="F3544" i="1"/>
  <c r="E3544" i="1"/>
  <c r="D3544" i="1"/>
  <c r="I3544" i="1" s="1"/>
  <c r="C3544" i="1"/>
  <c r="F3543" i="1"/>
  <c r="E3543" i="1"/>
  <c r="D3543" i="1"/>
  <c r="I3543" i="1" s="1"/>
  <c r="C3543" i="1"/>
  <c r="F3542" i="1"/>
  <c r="E3542" i="1"/>
  <c r="D3542" i="1"/>
  <c r="I3542" i="1" s="1"/>
  <c r="C3542" i="1"/>
  <c r="F3541" i="1"/>
  <c r="E3541" i="1"/>
  <c r="D3541" i="1"/>
  <c r="I3541" i="1" s="1"/>
  <c r="C3541" i="1"/>
  <c r="F3540" i="1"/>
  <c r="E3540" i="1"/>
  <c r="D3540" i="1"/>
  <c r="I3540" i="1" s="1"/>
  <c r="C3540" i="1"/>
  <c r="F3539" i="1"/>
  <c r="E3539" i="1"/>
  <c r="D3539" i="1"/>
  <c r="I3539" i="1" s="1"/>
  <c r="C3539" i="1"/>
  <c r="F3538" i="1"/>
  <c r="E3538" i="1"/>
  <c r="D3538" i="1"/>
  <c r="I3538" i="1" s="1"/>
  <c r="C3538" i="1"/>
  <c r="F3537" i="1"/>
  <c r="E3537" i="1"/>
  <c r="D3537" i="1"/>
  <c r="I3537" i="1" s="1"/>
  <c r="C3537" i="1"/>
  <c r="F3536" i="1"/>
  <c r="E3536" i="1"/>
  <c r="D3536" i="1"/>
  <c r="I3536" i="1" s="1"/>
  <c r="C3536" i="1"/>
  <c r="F3535" i="1"/>
  <c r="E3535" i="1"/>
  <c r="D3535" i="1"/>
  <c r="I3535" i="1" s="1"/>
  <c r="C3535" i="1"/>
  <c r="F3534" i="1"/>
  <c r="E3534" i="1"/>
  <c r="D3534" i="1"/>
  <c r="I3534" i="1" s="1"/>
  <c r="C3534" i="1"/>
  <c r="F3533" i="1"/>
  <c r="E3533" i="1"/>
  <c r="D3533" i="1"/>
  <c r="I3533" i="1" s="1"/>
  <c r="C3533" i="1"/>
  <c r="F3532" i="1"/>
  <c r="E3532" i="1"/>
  <c r="D3532" i="1"/>
  <c r="I3532" i="1" s="1"/>
  <c r="C3532" i="1"/>
  <c r="F3531" i="1"/>
  <c r="E3531" i="1"/>
  <c r="D3531" i="1"/>
  <c r="I3531" i="1" s="1"/>
  <c r="C3531" i="1"/>
  <c r="F3530" i="1"/>
  <c r="E3530" i="1"/>
  <c r="D3530" i="1"/>
  <c r="I3530" i="1" s="1"/>
  <c r="C3530" i="1"/>
  <c r="F3529" i="1"/>
  <c r="E3529" i="1"/>
  <c r="D3529" i="1"/>
  <c r="I3529" i="1" s="1"/>
  <c r="C3529" i="1"/>
  <c r="F3528" i="1"/>
  <c r="E3528" i="1"/>
  <c r="D3528" i="1"/>
  <c r="I3528" i="1" s="1"/>
  <c r="C3528" i="1"/>
  <c r="F3527" i="1"/>
  <c r="E3527" i="1"/>
  <c r="D3527" i="1"/>
  <c r="I3527" i="1" s="1"/>
  <c r="C3527" i="1"/>
  <c r="F3526" i="1"/>
  <c r="E3526" i="1"/>
  <c r="D3526" i="1"/>
  <c r="I3526" i="1" s="1"/>
  <c r="C3526" i="1"/>
  <c r="F3525" i="1"/>
  <c r="E3525" i="1"/>
  <c r="D3525" i="1"/>
  <c r="I3525" i="1" s="1"/>
  <c r="C3525" i="1"/>
  <c r="F3524" i="1"/>
  <c r="E3524" i="1"/>
  <c r="D3524" i="1"/>
  <c r="I3524" i="1" s="1"/>
  <c r="C3524" i="1"/>
  <c r="F3523" i="1"/>
  <c r="E3523" i="1"/>
  <c r="D3523" i="1"/>
  <c r="I3523" i="1" s="1"/>
  <c r="C3523" i="1"/>
  <c r="F3522" i="1"/>
  <c r="E3522" i="1"/>
  <c r="D3522" i="1"/>
  <c r="I3522" i="1" s="1"/>
  <c r="C3522" i="1"/>
  <c r="F3521" i="1"/>
  <c r="E3521" i="1"/>
  <c r="D3521" i="1"/>
  <c r="I3521" i="1" s="1"/>
  <c r="C3521" i="1"/>
  <c r="F3520" i="1"/>
  <c r="E3520" i="1"/>
  <c r="D3520" i="1"/>
  <c r="C3520" i="1"/>
  <c r="F3519" i="1"/>
  <c r="E3519" i="1"/>
  <c r="D3519" i="1"/>
  <c r="C3519" i="1"/>
  <c r="F3518" i="1"/>
  <c r="E3518" i="1"/>
  <c r="D3518" i="1"/>
  <c r="C3518" i="1"/>
  <c r="F3517" i="1"/>
  <c r="E3517" i="1"/>
  <c r="D3517" i="1"/>
  <c r="C3517" i="1"/>
  <c r="F3516" i="1"/>
  <c r="E3516" i="1"/>
  <c r="D3516" i="1"/>
  <c r="C3516" i="1"/>
  <c r="F3515" i="1"/>
  <c r="E3515" i="1"/>
  <c r="D3515" i="1"/>
  <c r="C3515" i="1"/>
  <c r="F3514" i="1"/>
  <c r="E3514" i="1"/>
  <c r="D3514" i="1"/>
  <c r="C3514" i="1"/>
  <c r="F3513" i="1"/>
  <c r="E3513" i="1"/>
  <c r="D3513" i="1"/>
  <c r="C3513" i="1"/>
  <c r="F3512" i="1"/>
  <c r="E3512" i="1"/>
  <c r="D3512" i="1"/>
  <c r="C3512" i="1"/>
  <c r="F3511" i="1"/>
  <c r="E3511" i="1"/>
  <c r="D3511" i="1"/>
  <c r="C3511" i="1"/>
  <c r="F3510" i="1"/>
  <c r="E3510" i="1"/>
  <c r="D3510" i="1"/>
  <c r="C3510" i="1"/>
  <c r="F3509" i="1"/>
  <c r="E3509" i="1"/>
  <c r="D3509" i="1"/>
  <c r="C3509" i="1"/>
  <c r="F3508" i="1"/>
  <c r="E3508" i="1"/>
  <c r="D3508" i="1"/>
  <c r="C3508" i="1"/>
  <c r="F3507" i="1"/>
  <c r="E3507" i="1"/>
  <c r="D3507" i="1"/>
  <c r="C3507" i="1"/>
  <c r="F3506" i="1"/>
  <c r="E3506" i="1"/>
  <c r="D3506" i="1"/>
  <c r="C3506" i="1"/>
  <c r="F3505" i="1"/>
  <c r="E3505" i="1"/>
  <c r="D3505" i="1"/>
  <c r="C3505" i="1"/>
  <c r="F3504" i="1"/>
  <c r="E3504" i="1"/>
  <c r="D3504" i="1"/>
  <c r="C3504" i="1"/>
  <c r="F3503" i="1"/>
  <c r="E3503" i="1"/>
  <c r="D3503" i="1"/>
  <c r="C3503" i="1"/>
  <c r="F3502" i="1"/>
  <c r="E3502" i="1"/>
  <c r="D3502" i="1"/>
  <c r="C3502" i="1"/>
  <c r="F3501" i="1"/>
  <c r="E3501" i="1"/>
  <c r="D3501" i="1"/>
  <c r="C3501" i="1"/>
  <c r="F3500" i="1"/>
  <c r="E3500" i="1"/>
  <c r="D3500" i="1"/>
  <c r="C3500" i="1"/>
  <c r="F3499" i="1"/>
  <c r="E3499" i="1"/>
  <c r="D3499" i="1"/>
  <c r="C3499" i="1"/>
  <c r="F3498" i="1"/>
  <c r="E3498" i="1"/>
  <c r="D3498" i="1"/>
  <c r="C3498" i="1"/>
  <c r="F3497" i="1"/>
  <c r="E3497" i="1"/>
  <c r="D3497" i="1"/>
  <c r="C3497" i="1"/>
  <c r="F3496" i="1"/>
  <c r="E3496" i="1"/>
  <c r="D3496" i="1"/>
  <c r="C3496" i="1"/>
  <c r="F3495" i="1"/>
  <c r="E3495" i="1"/>
  <c r="D3495" i="1"/>
  <c r="C3495" i="1"/>
  <c r="F3494" i="1"/>
  <c r="E3494" i="1"/>
  <c r="D3494" i="1"/>
  <c r="C3494" i="1"/>
  <c r="F3493" i="1"/>
  <c r="E3493" i="1"/>
  <c r="D3493" i="1"/>
  <c r="C3493" i="1"/>
  <c r="F3492" i="1"/>
  <c r="E3492" i="1"/>
  <c r="D3492" i="1"/>
  <c r="C3492" i="1"/>
  <c r="F3491" i="1"/>
  <c r="E3491" i="1"/>
  <c r="D3491" i="1"/>
  <c r="C3491" i="1"/>
  <c r="F3490" i="1"/>
  <c r="E3490" i="1"/>
  <c r="D3490" i="1"/>
  <c r="C3490" i="1"/>
  <c r="F3489" i="1"/>
  <c r="E3489" i="1"/>
  <c r="D3489" i="1"/>
  <c r="I3489" i="1" s="1"/>
  <c r="C3489" i="1"/>
  <c r="F3488" i="1"/>
  <c r="E3488" i="1"/>
  <c r="D3488" i="1"/>
  <c r="I3488" i="1" s="1"/>
  <c r="C3488" i="1"/>
  <c r="F3487" i="1"/>
  <c r="E3487" i="1"/>
  <c r="D3487" i="1"/>
  <c r="I3487" i="1" s="1"/>
  <c r="C3487" i="1"/>
  <c r="F3486" i="1"/>
  <c r="E3486" i="1"/>
  <c r="D3486" i="1"/>
  <c r="I3486" i="1" s="1"/>
  <c r="C3486" i="1"/>
  <c r="F3485" i="1"/>
  <c r="E3485" i="1"/>
  <c r="D3485" i="1"/>
  <c r="I3485" i="1" s="1"/>
  <c r="C3485" i="1"/>
  <c r="F3484" i="1"/>
  <c r="E3484" i="1"/>
  <c r="D3484" i="1"/>
  <c r="I3484" i="1" s="1"/>
  <c r="C3484" i="1"/>
  <c r="F3483" i="1"/>
  <c r="E3483" i="1"/>
  <c r="D3483" i="1"/>
  <c r="I3483" i="1" s="1"/>
  <c r="C3483" i="1"/>
  <c r="F3482" i="1"/>
  <c r="E3482" i="1"/>
  <c r="D3482" i="1"/>
  <c r="I3482" i="1" s="1"/>
  <c r="C3482" i="1"/>
  <c r="F3481" i="1"/>
  <c r="E3481" i="1"/>
  <c r="D3481" i="1"/>
  <c r="I3481" i="1" s="1"/>
  <c r="C3481" i="1"/>
  <c r="F3480" i="1"/>
  <c r="E3480" i="1"/>
  <c r="D3480" i="1"/>
  <c r="I3480" i="1" s="1"/>
  <c r="C3480" i="1"/>
  <c r="F3479" i="1"/>
  <c r="E3479" i="1"/>
  <c r="D3479" i="1"/>
  <c r="I3479" i="1" s="1"/>
  <c r="C3479" i="1"/>
  <c r="F3478" i="1"/>
  <c r="E3478" i="1"/>
  <c r="D3478" i="1"/>
  <c r="I3478" i="1" s="1"/>
  <c r="C3478" i="1"/>
  <c r="F3477" i="1"/>
  <c r="E3477" i="1"/>
  <c r="D3477" i="1"/>
  <c r="I3477" i="1" s="1"/>
  <c r="C3477" i="1"/>
  <c r="F3476" i="1"/>
  <c r="E3476" i="1"/>
  <c r="D3476" i="1"/>
  <c r="I3476" i="1" s="1"/>
  <c r="C3476" i="1"/>
  <c r="F3475" i="1"/>
  <c r="E3475" i="1"/>
  <c r="D3475" i="1"/>
  <c r="I3475" i="1" s="1"/>
  <c r="C3475" i="1"/>
  <c r="F3474" i="1"/>
  <c r="E3474" i="1"/>
  <c r="D3474" i="1"/>
  <c r="I3474" i="1" s="1"/>
  <c r="C3474" i="1"/>
  <c r="F3473" i="1"/>
  <c r="E3473" i="1"/>
  <c r="D3473" i="1"/>
  <c r="I3473" i="1" s="1"/>
  <c r="C3473" i="1"/>
  <c r="F3472" i="1"/>
  <c r="E3472" i="1"/>
  <c r="D3472" i="1"/>
  <c r="I3472" i="1" s="1"/>
  <c r="C3472" i="1"/>
  <c r="F3471" i="1"/>
  <c r="E3471" i="1"/>
  <c r="D3471" i="1"/>
  <c r="I3471" i="1" s="1"/>
  <c r="C3471" i="1"/>
  <c r="F3470" i="1"/>
  <c r="E3470" i="1"/>
  <c r="D3470" i="1"/>
  <c r="I3470" i="1" s="1"/>
  <c r="C3470" i="1"/>
  <c r="F3469" i="1"/>
  <c r="E3469" i="1"/>
  <c r="D3469" i="1"/>
  <c r="I3469" i="1" s="1"/>
  <c r="C3469" i="1"/>
  <c r="F3468" i="1"/>
  <c r="E3468" i="1"/>
  <c r="D3468" i="1"/>
  <c r="I3468" i="1" s="1"/>
  <c r="C3468" i="1"/>
  <c r="F3467" i="1"/>
  <c r="E3467" i="1"/>
  <c r="D3467" i="1"/>
  <c r="I3467" i="1" s="1"/>
  <c r="C3467" i="1"/>
  <c r="F3466" i="1"/>
  <c r="E3466" i="1"/>
  <c r="D3466" i="1"/>
  <c r="I3466" i="1" s="1"/>
  <c r="C3466" i="1"/>
  <c r="F3465" i="1"/>
  <c r="E3465" i="1"/>
  <c r="D3465" i="1"/>
  <c r="I3465" i="1" s="1"/>
  <c r="C3465" i="1"/>
  <c r="F3464" i="1"/>
  <c r="E3464" i="1"/>
  <c r="D3464" i="1"/>
  <c r="I3464" i="1" s="1"/>
  <c r="C3464" i="1"/>
  <c r="F3463" i="1"/>
  <c r="E3463" i="1"/>
  <c r="D3463" i="1"/>
  <c r="I3463" i="1" s="1"/>
  <c r="C3463" i="1"/>
  <c r="F3462" i="1"/>
  <c r="E3462" i="1"/>
  <c r="D3462" i="1"/>
  <c r="I3462" i="1" s="1"/>
  <c r="C3462" i="1"/>
  <c r="F3461" i="1"/>
  <c r="E3461" i="1"/>
  <c r="D3461" i="1"/>
  <c r="I3461" i="1" s="1"/>
  <c r="C3461" i="1"/>
  <c r="F3460" i="1"/>
  <c r="E3460" i="1"/>
  <c r="D3460" i="1"/>
  <c r="C3460" i="1"/>
  <c r="F3458" i="1"/>
  <c r="E3458" i="1"/>
  <c r="D3458" i="1"/>
  <c r="I3458" i="1" s="1"/>
  <c r="C3458" i="1"/>
  <c r="F3457" i="1"/>
  <c r="E3457" i="1"/>
  <c r="D3457" i="1"/>
  <c r="I3457" i="1" s="1"/>
  <c r="C3457" i="1"/>
  <c r="F3456" i="1"/>
  <c r="E3456" i="1"/>
  <c r="D3456" i="1"/>
  <c r="I3456" i="1" s="1"/>
  <c r="C3456" i="1"/>
  <c r="F3455" i="1"/>
  <c r="E3455" i="1"/>
  <c r="D3455" i="1"/>
  <c r="I3455" i="1" s="1"/>
  <c r="C3455" i="1"/>
  <c r="F3454" i="1"/>
  <c r="E3454" i="1"/>
  <c r="D3454" i="1"/>
  <c r="I3454" i="1" s="1"/>
  <c r="C3454" i="1"/>
  <c r="F3453" i="1"/>
  <c r="E3453" i="1"/>
  <c r="D3453" i="1"/>
  <c r="I3453" i="1" s="1"/>
  <c r="C3453" i="1"/>
  <c r="F3452" i="1"/>
  <c r="E3452" i="1"/>
  <c r="D3452" i="1"/>
  <c r="I3452" i="1" s="1"/>
  <c r="C3452" i="1"/>
  <c r="F3451" i="1"/>
  <c r="E3451" i="1"/>
  <c r="D3451" i="1"/>
  <c r="I3451" i="1" s="1"/>
  <c r="C3451" i="1"/>
  <c r="F3450" i="1"/>
  <c r="E3450" i="1"/>
  <c r="D3450" i="1"/>
  <c r="I3450" i="1" s="1"/>
  <c r="C3450" i="1"/>
  <c r="F3449" i="1"/>
  <c r="E3449" i="1"/>
  <c r="D3449" i="1"/>
  <c r="I3449" i="1" s="1"/>
  <c r="C3449" i="1"/>
  <c r="F3448" i="1"/>
  <c r="E3448" i="1"/>
  <c r="D3448" i="1"/>
  <c r="I3448" i="1" s="1"/>
  <c r="C3448" i="1"/>
  <c r="F3447" i="1"/>
  <c r="E3447" i="1"/>
  <c r="D3447" i="1"/>
  <c r="I3447" i="1" s="1"/>
  <c r="C3447" i="1"/>
  <c r="F3446" i="1"/>
  <c r="E3446" i="1"/>
  <c r="D3446" i="1"/>
  <c r="I3446" i="1" s="1"/>
  <c r="C3446" i="1"/>
  <c r="F3445" i="1"/>
  <c r="E3445" i="1"/>
  <c r="D3445" i="1"/>
  <c r="I3445" i="1" s="1"/>
  <c r="C3445" i="1"/>
  <c r="F3444" i="1"/>
  <c r="E3444" i="1"/>
  <c r="D3444" i="1"/>
  <c r="I3444" i="1" s="1"/>
  <c r="C3444" i="1"/>
  <c r="F3443" i="1"/>
  <c r="E3443" i="1"/>
  <c r="D3443" i="1"/>
  <c r="I3443" i="1" s="1"/>
  <c r="C3443" i="1"/>
  <c r="F3442" i="1"/>
  <c r="E3442" i="1"/>
  <c r="D3442" i="1"/>
  <c r="I3442" i="1" s="1"/>
  <c r="C3442" i="1"/>
  <c r="F3441" i="1"/>
  <c r="E3441" i="1"/>
  <c r="D3441" i="1"/>
  <c r="I3441" i="1" s="1"/>
  <c r="C3441" i="1"/>
  <c r="F3440" i="1"/>
  <c r="E3440" i="1"/>
  <c r="D3440" i="1"/>
  <c r="I3440" i="1" s="1"/>
  <c r="C3440" i="1"/>
  <c r="F3439" i="1"/>
  <c r="E3439" i="1"/>
  <c r="D3439" i="1"/>
  <c r="I3439" i="1" s="1"/>
  <c r="C3439" i="1"/>
  <c r="F3438" i="1"/>
  <c r="E3438" i="1"/>
  <c r="D3438" i="1"/>
  <c r="I3438" i="1" s="1"/>
  <c r="C3438" i="1"/>
  <c r="F3437" i="1"/>
  <c r="E3437" i="1"/>
  <c r="D3437" i="1"/>
  <c r="I3437" i="1" s="1"/>
  <c r="C3437" i="1"/>
  <c r="F3436" i="1"/>
  <c r="E3436" i="1"/>
  <c r="D3436" i="1"/>
  <c r="I3436" i="1" s="1"/>
  <c r="C3436" i="1"/>
  <c r="F3435" i="1"/>
  <c r="E3435" i="1"/>
  <c r="D3435" i="1"/>
  <c r="I3435" i="1" s="1"/>
  <c r="C3435" i="1"/>
  <c r="F3434" i="1"/>
  <c r="E3434" i="1"/>
  <c r="D3434" i="1"/>
  <c r="I3434" i="1" s="1"/>
  <c r="C3434" i="1"/>
  <c r="F3433" i="1"/>
  <c r="E3433" i="1"/>
  <c r="D3433" i="1"/>
  <c r="I3433" i="1" s="1"/>
  <c r="C3433" i="1"/>
  <c r="F3432" i="1"/>
  <c r="E3432" i="1"/>
  <c r="D3432" i="1"/>
  <c r="I3432" i="1" s="1"/>
  <c r="C3432" i="1"/>
  <c r="F3431" i="1"/>
  <c r="E3431" i="1"/>
  <c r="D3431" i="1"/>
  <c r="I3431" i="1" s="1"/>
  <c r="C3431" i="1"/>
  <c r="F3430" i="1"/>
  <c r="E3430" i="1"/>
  <c r="D3430" i="1"/>
  <c r="I3430" i="1" s="1"/>
  <c r="C3430" i="1"/>
  <c r="F3429" i="1"/>
  <c r="E3429" i="1"/>
  <c r="D3429" i="1"/>
  <c r="I3429" i="1" s="1"/>
  <c r="C3429" i="1"/>
  <c r="F3428" i="1"/>
  <c r="E3428" i="1"/>
  <c r="D3428" i="1"/>
  <c r="I3428" i="1" s="1"/>
  <c r="C3428" i="1"/>
  <c r="F3427" i="1"/>
  <c r="E3427" i="1"/>
  <c r="D3427" i="1"/>
  <c r="I3427" i="1" s="1"/>
  <c r="C3427" i="1"/>
  <c r="F3426" i="1"/>
  <c r="E3426" i="1"/>
  <c r="D3426" i="1"/>
  <c r="I3426" i="1" s="1"/>
  <c r="C3426" i="1"/>
  <c r="F3425" i="1"/>
  <c r="E3425" i="1"/>
  <c r="D3425" i="1"/>
  <c r="I3425" i="1" s="1"/>
  <c r="C3425" i="1"/>
  <c r="F3424" i="1"/>
  <c r="E3424" i="1"/>
  <c r="D3424" i="1"/>
  <c r="I3424" i="1" s="1"/>
  <c r="C3424" i="1"/>
  <c r="F3423" i="1"/>
  <c r="E3423" i="1"/>
  <c r="D3423" i="1"/>
  <c r="I3423" i="1" s="1"/>
  <c r="C3423" i="1"/>
  <c r="F3422" i="1"/>
  <c r="E3422" i="1"/>
  <c r="D3422" i="1"/>
  <c r="I3422" i="1" s="1"/>
  <c r="C3422" i="1"/>
  <c r="F3421" i="1"/>
  <c r="E3421" i="1"/>
  <c r="D3421" i="1"/>
  <c r="I3421" i="1" s="1"/>
  <c r="C3421" i="1"/>
  <c r="F3420" i="1"/>
  <c r="E3420" i="1"/>
  <c r="D3420" i="1"/>
  <c r="I3420" i="1" s="1"/>
  <c r="C3420" i="1"/>
  <c r="F3419" i="1"/>
  <c r="E3419" i="1"/>
  <c r="D3419" i="1"/>
  <c r="I3419" i="1" s="1"/>
  <c r="C3419" i="1"/>
  <c r="F3418" i="1"/>
  <c r="E3418" i="1"/>
  <c r="D3418" i="1"/>
  <c r="I3418" i="1" s="1"/>
  <c r="C3418" i="1"/>
  <c r="F3417" i="1"/>
  <c r="E3417" i="1"/>
  <c r="D3417" i="1"/>
  <c r="I3417" i="1" s="1"/>
  <c r="C3417" i="1"/>
  <c r="F3416" i="1"/>
  <c r="E3416" i="1"/>
  <c r="D3416" i="1"/>
  <c r="I3416" i="1" s="1"/>
  <c r="C3416" i="1"/>
  <c r="F3415" i="1"/>
  <c r="E3415" i="1"/>
  <c r="D3415" i="1"/>
  <c r="I3415" i="1" s="1"/>
  <c r="C3415" i="1"/>
  <c r="F3414" i="1"/>
  <c r="E3414" i="1"/>
  <c r="D3414" i="1"/>
  <c r="I3414" i="1" s="1"/>
  <c r="C3414" i="1"/>
  <c r="F3413" i="1"/>
  <c r="E3413" i="1"/>
  <c r="D3413" i="1"/>
  <c r="I3413" i="1" s="1"/>
  <c r="C3413" i="1"/>
  <c r="F3412" i="1"/>
  <c r="E3412" i="1"/>
  <c r="D3412" i="1"/>
  <c r="I3412" i="1" s="1"/>
  <c r="C3412" i="1"/>
  <c r="F3411" i="1"/>
  <c r="E3411" i="1"/>
  <c r="D3411" i="1"/>
  <c r="I3411" i="1" s="1"/>
  <c r="C3411" i="1"/>
  <c r="F3410" i="1"/>
  <c r="E3410" i="1"/>
  <c r="D3410" i="1"/>
  <c r="I3410" i="1" s="1"/>
  <c r="C3410" i="1"/>
  <c r="F3409" i="1"/>
  <c r="E3409" i="1"/>
  <c r="D3409" i="1"/>
  <c r="I3409" i="1" s="1"/>
  <c r="C3409" i="1"/>
  <c r="F3408" i="1"/>
  <c r="E3408" i="1"/>
  <c r="D3408" i="1"/>
  <c r="I3408" i="1" s="1"/>
  <c r="C3408" i="1"/>
  <c r="F3407" i="1"/>
  <c r="E3407" i="1"/>
  <c r="D3407" i="1"/>
  <c r="I3407" i="1" s="1"/>
  <c r="C3407" i="1"/>
  <c r="F3406" i="1"/>
  <c r="E3406" i="1"/>
  <c r="D3406" i="1"/>
  <c r="I3406" i="1" s="1"/>
  <c r="C3406" i="1"/>
  <c r="F3405" i="1"/>
  <c r="E3405" i="1"/>
  <c r="D3405" i="1"/>
  <c r="I3405" i="1" s="1"/>
  <c r="C3405" i="1"/>
  <c r="F3404" i="1"/>
  <c r="E3404" i="1"/>
  <c r="D3404" i="1"/>
  <c r="I3404" i="1" s="1"/>
  <c r="C3404" i="1"/>
  <c r="F3403" i="1"/>
  <c r="E3403" i="1"/>
  <c r="D3403" i="1"/>
  <c r="I3403" i="1" s="1"/>
  <c r="C3403" i="1"/>
  <c r="F3402" i="1"/>
  <c r="E3402" i="1"/>
  <c r="D3402" i="1"/>
  <c r="I3402" i="1" s="1"/>
  <c r="C3402" i="1"/>
  <c r="F3401" i="1"/>
  <c r="E3401" i="1"/>
  <c r="D3401" i="1"/>
  <c r="I3401" i="1" s="1"/>
  <c r="C3401" i="1"/>
  <c r="F3400" i="1"/>
  <c r="E3400" i="1"/>
  <c r="D3400" i="1"/>
  <c r="I3400" i="1" s="1"/>
  <c r="C3400" i="1"/>
  <c r="F3399" i="1"/>
  <c r="E3399" i="1"/>
  <c r="D3399" i="1"/>
  <c r="I3399" i="1" s="1"/>
  <c r="C3399" i="1"/>
  <c r="F3398" i="1"/>
  <c r="E3398" i="1"/>
  <c r="D3398" i="1"/>
  <c r="I3398" i="1" s="1"/>
  <c r="C3398" i="1"/>
  <c r="F3397" i="1"/>
  <c r="E3397" i="1"/>
  <c r="D3397" i="1"/>
  <c r="I3397" i="1" s="1"/>
  <c r="C3397" i="1"/>
  <c r="F3396" i="1"/>
  <c r="E3396" i="1"/>
  <c r="D3396" i="1"/>
  <c r="I3396" i="1" s="1"/>
  <c r="C3396" i="1"/>
  <c r="F3395" i="1"/>
  <c r="E3395" i="1"/>
  <c r="D3395" i="1"/>
  <c r="I3395" i="1" s="1"/>
  <c r="C3395" i="1"/>
  <c r="F3394" i="1"/>
  <c r="E3394" i="1"/>
  <c r="D3394" i="1"/>
  <c r="I3394" i="1" s="1"/>
  <c r="C3394" i="1"/>
  <c r="F3393" i="1"/>
  <c r="E3393" i="1"/>
  <c r="D3393" i="1"/>
  <c r="I3393" i="1" s="1"/>
  <c r="C3393" i="1"/>
  <c r="F3392" i="1"/>
  <c r="E3392" i="1"/>
  <c r="D3392" i="1"/>
  <c r="I3392" i="1" s="1"/>
  <c r="C3392" i="1"/>
  <c r="F3391" i="1"/>
  <c r="E3391" i="1"/>
  <c r="D3391" i="1"/>
  <c r="I3391" i="1" s="1"/>
  <c r="C3391" i="1"/>
  <c r="F3390" i="1"/>
  <c r="E3390" i="1"/>
  <c r="D3390" i="1"/>
  <c r="I3390" i="1" s="1"/>
  <c r="C3390" i="1"/>
  <c r="F3389" i="1"/>
  <c r="E3389" i="1"/>
  <c r="D3389" i="1"/>
  <c r="I3389" i="1" s="1"/>
  <c r="C3389" i="1"/>
  <c r="F3388" i="1"/>
  <c r="E3388" i="1"/>
  <c r="D3388" i="1"/>
  <c r="I3388" i="1" s="1"/>
  <c r="C3388" i="1"/>
  <c r="F3387" i="1"/>
  <c r="E3387" i="1"/>
  <c r="D3387" i="1"/>
  <c r="I3387" i="1" s="1"/>
  <c r="C3387" i="1"/>
  <c r="F3386" i="1"/>
  <c r="E3386" i="1"/>
  <c r="D3386" i="1"/>
  <c r="I3386" i="1" s="1"/>
  <c r="C3386" i="1"/>
  <c r="F3385" i="1"/>
  <c r="E3385" i="1"/>
  <c r="D3385" i="1"/>
  <c r="I3385" i="1" s="1"/>
  <c r="C3385" i="1"/>
  <c r="F3384" i="1"/>
  <c r="E3384" i="1"/>
  <c r="D3384" i="1"/>
  <c r="I3384" i="1" s="1"/>
  <c r="C3384" i="1"/>
  <c r="F3383" i="1"/>
  <c r="E3383" i="1"/>
  <c r="D3383" i="1"/>
  <c r="I3383" i="1" s="1"/>
  <c r="C3383" i="1"/>
  <c r="F3382" i="1"/>
  <c r="E3382" i="1"/>
  <c r="D3382" i="1"/>
  <c r="I3382" i="1" s="1"/>
  <c r="C3382" i="1"/>
  <c r="F3381" i="1"/>
  <c r="E3381" i="1"/>
  <c r="D3381" i="1"/>
  <c r="I3381" i="1" s="1"/>
  <c r="C3381" i="1"/>
  <c r="F3380" i="1"/>
  <c r="E3380" i="1"/>
  <c r="D3380" i="1"/>
  <c r="I3380" i="1" s="1"/>
  <c r="C3380" i="1"/>
  <c r="F3379" i="1"/>
  <c r="E3379" i="1"/>
  <c r="D3379" i="1"/>
  <c r="I3379" i="1" s="1"/>
  <c r="C3379" i="1"/>
  <c r="F3378" i="1"/>
  <c r="E3378" i="1"/>
  <c r="D3378" i="1"/>
  <c r="I3378" i="1" s="1"/>
  <c r="C3378" i="1"/>
  <c r="F3377" i="1"/>
  <c r="E3377" i="1"/>
  <c r="D3377" i="1"/>
  <c r="I3377" i="1" s="1"/>
  <c r="C3377" i="1"/>
  <c r="F3376" i="1"/>
  <c r="E3376" i="1"/>
  <c r="D3376" i="1"/>
  <c r="I3376" i="1" s="1"/>
  <c r="C3376" i="1"/>
  <c r="F3375" i="1"/>
  <c r="E3375" i="1"/>
  <c r="D3375" i="1"/>
  <c r="I3375" i="1" s="1"/>
  <c r="C3375" i="1"/>
  <c r="F3374" i="1"/>
  <c r="E3374" i="1"/>
  <c r="D3374" i="1"/>
  <c r="I3374" i="1" s="1"/>
  <c r="C3374" i="1"/>
  <c r="F3373" i="1"/>
  <c r="E3373" i="1"/>
  <c r="D3373" i="1"/>
  <c r="I3373" i="1" s="1"/>
  <c r="C3373" i="1"/>
  <c r="F3372" i="1"/>
  <c r="E3372" i="1"/>
  <c r="D3372" i="1"/>
  <c r="I3372" i="1" s="1"/>
  <c r="C3372" i="1"/>
  <c r="F3371" i="1"/>
  <c r="E3371" i="1"/>
  <c r="D3371" i="1"/>
  <c r="I3371" i="1" s="1"/>
  <c r="C3371" i="1"/>
  <c r="F3370" i="1"/>
  <c r="E3370" i="1"/>
  <c r="D3370" i="1"/>
  <c r="I3370" i="1" s="1"/>
  <c r="C3370" i="1"/>
  <c r="F3369" i="1"/>
  <c r="E3369" i="1"/>
  <c r="D3369" i="1"/>
  <c r="I3369" i="1" s="1"/>
  <c r="C3369" i="1"/>
  <c r="F3368" i="1"/>
  <c r="E3368" i="1"/>
  <c r="D3368" i="1"/>
  <c r="I3368" i="1" s="1"/>
  <c r="C3368" i="1"/>
  <c r="F3367" i="1"/>
  <c r="E3367" i="1"/>
  <c r="D3367" i="1"/>
  <c r="I3367" i="1" s="1"/>
  <c r="C3367" i="1"/>
  <c r="F3366" i="1"/>
  <c r="E3366" i="1"/>
  <c r="D3366" i="1"/>
  <c r="I3366" i="1" s="1"/>
  <c r="C3366" i="1"/>
  <c r="F3365" i="1"/>
  <c r="E3365" i="1"/>
  <c r="D3365" i="1"/>
  <c r="I3365" i="1" s="1"/>
  <c r="C3365" i="1"/>
  <c r="F3364" i="1"/>
  <c r="E3364" i="1"/>
  <c r="D3364" i="1"/>
  <c r="I3364" i="1" s="1"/>
  <c r="C3364" i="1"/>
  <c r="F3363" i="1"/>
  <c r="E3363" i="1"/>
  <c r="D3363" i="1"/>
  <c r="I3363" i="1" s="1"/>
  <c r="C3363" i="1"/>
  <c r="F3362" i="1"/>
  <c r="E3362" i="1"/>
  <c r="D3362" i="1"/>
  <c r="I3362" i="1" s="1"/>
  <c r="C3362" i="1"/>
  <c r="F3361" i="1"/>
  <c r="E3361" i="1"/>
  <c r="D3361" i="1"/>
  <c r="I3361" i="1" s="1"/>
  <c r="C3361" i="1"/>
  <c r="F3360" i="1"/>
  <c r="E3360" i="1"/>
  <c r="D3360" i="1"/>
  <c r="I3360" i="1" s="1"/>
  <c r="C3360" i="1"/>
  <c r="F3359" i="1"/>
  <c r="E3359" i="1"/>
  <c r="D3359" i="1"/>
  <c r="I3359" i="1" s="1"/>
  <c r="C3359" i="1"/>
  <c r="F3358" i="1"/>
  <c r="E3358" i="1"/>
  <c r="D3358" i="1"/>
  <c r="I3358" i="1" s="1"/>
  <c r="C3358" i="1"/>
  <c r="F3357" i="1"/>
  <c r="E3357" i="1"/>
  <c r="D3357" i="1"/>
  <c r="I3357" i="1" s="1"/>
  <c r="C3357" i="1"/>
  <c r="F3356" i="1"/>
  <c r="E3356" i="1"/>
  <c r="D3356" i="1"/>
  <c r="I3356" i="1" s="1"/>
  <c r="C3356" i="1"/>
  <c r="F3355" i="1"/>
  <c r="E3355" i="1"/>
  <c r="D3355" i="1"/>
  <c r="I3355" i="1" s="1"/>
  <c r="C3355" i="1"/>
  <c r="F3354" i="1"/>
  <c r="E3354" i="1"/>
  <c r="D3354" i="1"/>
  <c r="I3354" i="1" s="1"/>
  <c r="C3354" i="1"/>
  <c r="F3353" i="1"/>
  <c r="E3353" i="1"/>
  <c r="D3353" i="1"/>
  <c r="I3353" i="1" s="1"/>
  <c r="C3353" i="1"/>
  <c r="F3352" i="1"/>
  <c r="E3352" i="1"/>
  <c r="D3352" i="1"/>
  <c r="I3352" i="1" s="1"/>
  <c r="C3352" i="1"/>
  <c r="F3351" i="1"/>
  <c r="E3351" i="1"/>
  <c r="D3351" i="1"/>
  <c r="I3351" i="1" s="1"/>
  <c r="C3351" i="1"/>
  <c r="F3350" i="1"/>
  <c r="E3350" i="1"/>
  <c r="D3350" i="1"/>
  <c r="I3350" i="1" s="1"/>
  <c r="C3350" i="1"/>
  <c r="F3349" i="1"/>
  <c r="E3349" i="1"/>
  <c r="D3349" i="1"/>
  <c r="I3349" i="1" s="1"/>
  <c r="C3349" i="1"/>
  <c r="F3348" i="1"/>
  <c r="E3348" i="1"/>
  <c r="D3348" i="1"/>
  <c r="I3348" i="1" s="1"/>
  <c r="C3348" i="1"/>
  <c r="F3347" i="1"/>
  <c r="E3347" i="1"/>
  <c r="D3347" i="1"/>
  <c r="I3347" i="1" s="1"/>
  <c r="C3347" i="1"/>
  <c r="F3346" i="1"/>
  <c r="E3346" i="1"/>
  <c r="D3346" i="1"/>
  <c r="I3346" i="1" s="1"/>
  <c r="C3346" i="1"/>
  <c r="F3345" i="1"/>
  <c r="E3345" i="1"/>
  <c r="D3345" i="1"/>
  <c r="I3345" i="1" s="1"/>
  <c r="C3345" i="1"/>
  <c r="F3344" i="1"/>
  <c r="E3344" i="1"/>
  <c r="D3344" i="1"/>
  <c r="I3344" i="1" s="1"/>
  <c r="C3344" i="1"/>
  <c r="F3343" i="1"/>
  <c r="E3343" i="1"/>
  <c r="D3343" i="1"/>
  <c r="I3343" i="1" s="1"/>
  <c r="C3343" i="1"/>
  <c r="F3342" i="1"/>
  <c r="E3342" i="1"/>
  <c r="D3342" i="1"/>
  <c r="I3342" i="1" s="1"/>
  <c r="C3342" i="1"/>
  <c r="F3341" i="1"/>
  <c r="E3341" i="1"/>
  <c r="D3341" i="1"/>
  <c r="I3341" i="1" s="1"/>
  <c r="C3341" i="1"/>
  <c r="F3340" i="1"/>
  <c r="E3340" i="1"/>
  <c r="D3340" i="1"/>
  <c r="I3340" i="1" s="1"/>
  <c r="C3340" i="1"/>
  <c r="F3339" i="1"/>
  <c r="E3339" i="1"/>
  <c r="D3339" i="1"/>
  <c r="I3339" i="1" s="1"/>
  <c r="C3339" i="1"/>
  <c r="F3338" i="1"/>
  <c r="E3338" i="1"/>
  <c r="D3338" i="1"/>
  <c r="I3338" i="1" s="1"/>
  <c r="C3338" i="1"/>
  <c r="F3337" i="1"/>
  <c r="E3337" i="1"/>
  <c r="D3337" i="1"/>
  <c r="I3337" i="1" s="1"/>
  <c r="C3337" i="1"/>
  <c r="F3336" i="1"/>
  <c r="E3336" i="1"/>
  <c r="D3336" i="1"/>
  <c r="I3336" i="1" s="1"/>
  <c r="C3336" i="1"/>
  <c r="F3335" i="1"/>
  <c r="E3335" i="1"/>
  <c r="D3335" i="1"/>
  <c r="I3335" i="1" s="1"/>
  <c r="C3335" i="1"/>
  <c r="F3334" i="1"/>
  <c r="E3334" i="1"/>
  <c r="D3334" i="1"/>
  <c r="I3334" i="1" s="1"/>
  <c r="C3334" i="1"/>
  <c r="F3333" i="1"/>
  <c r="E3333" i="1"/>
  <c r="D3333" i="1"/>
  <c r="I3333" i="1" s="1"/>
  <c r="C3333" i="1"/>
  <c r="F3332" i="1"/>
  <c r="E3332" i="1"/>
  <c r="D3332" i="1"/>
  <c r="I3332" i="1" s="1"/>
  <c r="C3332" i="1"/>
  <c r="F3331" i="1"/>
  <c r="E3331" i="1"/>
  <c r="D3331" i="1"/>
  <c r="I3331" i="1" s="1"/>
  <c r="C3331" i="1"/>
  <c r="F3330" i="1"/>
  <c r="E3330" i="1"/>
  <c r="D3330" i="1"/>
  <c r="I3330" i="1" s="1"/>
  <c r="C3330" i="1"/>
  <c r="F3329" i="1"/>
  <c r="E3329" i="1"/>
  <c r="D3329" i="1"/>
  <c r="I3329" i="1" s="1"/>
  <c r="C3329" i="1"/>
  <c r="F3328" i="1"/>
  <c r="E3328" i="1"/>
  <c r="D3328" i="1"/>
  <c r="I3328" i="1" s="1"/>
  <c r="C3328" i="1"/>
  <c r="F3327" i="1"/>
  <c r="E3327" i="1"/>
  <c r="D3327" i="1"/>
  <c r="I3327" i="1" s="1"/>
  <c r="C3327" i="1"/>
  <c r="F3326" i="1"/>
  <c r="E3326" i="1"/>
  <c r="D3326" i="1"/>
  <c r="I3326" i="1" s="1"/>
  <c r="C3326" i="1"/>
  <c r="F3325" i="1"/>
  <c r="E3325" i="1"/>
  <c r="D3325" i="1"/>
  <c r="I3325" i="1" s="1"/>
  <c r="C3325" i="1"/>
  <c r="F3324" i="1"/>
  <c r="E3324" i="1"/>
  <c r="D3324" i="1"/>
  <c r="I3324" i="1" s="1"/>
  <c r="C3324" i="1"/>
  <c r="F3323" i="1"/>
  <c r="E3323" i="1"/>
  <c r="D3323" i="1"/>
  <c r="I3323" i="1" s="1"/>
  <c r="C3323" i="1"/>
  <c r="F3322" i="1"/>
  <c r="E3322" i="1"/>
  <c r="D3322" i="1"/>
  <c r="I3322" i="1" s="1"/>
  <c r="C3322" i="1"/>
  <c r="F3321" i="1"/>
  <c r="E3321" i="1"/>
  <c r="D3321" i="1"/>
  <c r="I3321" i="1" s="1"/>
  <c r="C3321" i="1"/>
  <c r="F3320" i="1"/>
  <c r="E3320" i="1"/>
  <c r="D3320" i="1"/>
  <c r="I3320" i="1" s="1"/>
  <c r="C3320" i="1"/>
  <c r="F3319" i="1"/>
  <c r="E3319" i="1"/>
  <c r="D3319" i="1"/>
  <c r="I3319" i="1" s="1"/>
  <c r="C3319" i="1"/>
  <c r="F3318" i="1"/>
  <c r="E3318" i="1"/>
  <c r="D3318" i="1"/>
  <c r="I3318" i="1" s="1"/>
  <c r="C3318" i="1"/>
  <c r="F3317" i="1"/>
  <c r="E3317" i="1"/>
  <c r="D3317" i="1"/>
  <c r="I3317" i="1" s="1"/>
  <c r="C3317" i="1"/>
  <c r="F3316" i="1"/>
  <c r="E3316" i="1"/>
  <c r="D3316" i="1"/>
  <c r="I3316" i="1" s="1"/>
  <c r="C3316" i="1"/>
  <c r="F3315" i="1"/>
  <c r="E3315" i="1"/>
  <c r="D3315" i="1"/>
  <c r="I3315" i="1" s="1"/>
  <c r="C3315" i="1"/>
  <c r="F3314" i="1"/>
  <c r="E3314" i="1"/>
  <c r="D3314" i="1"/>
  <c r="I3314" i="1" s="1"/>
  <c r="C3314" i="1"/>
  <c r="F3313" i="1"/>
  <c r="E3313" i="1"/>
  <c r="D3313" i="1"/>
  <c r="I3313" i="1" s="1"/>
  <c r="C3313" i="1"/>
  <c r="F3312" i="1"/>
  <c r="E3312" i="1"/>
  <c r="D3312" i="1"/>
  <c r="I3312" i="1" s="1"/>
  <c r="C3312" i="1"/>
  <c r="F3311" i="1"/>
  <c r="E3311" i="1"/>
  <c r="D3311" i="1"/>
  <c r="I3311" i="1" s="1"/>
  <c r="C3311" i="1"/>
  <c r="F3310" i="1"/>
  <c r="E3310" i="1"/>
  <c r="D3310" i="1"/>
  <c r="I3310" i="1" s="1"/>
  <c r="C3310" i="1"/>
  <c r="F3309" i="1"/>
  <c r="E3309" i="1"/>
  <c r="D3309" i="1"/>
  <c r="I3309" i="1" s="1"/>
  <c r="C3309" i="1"/>
  <c r="F3308" i="1"/>
  <c r="E3308" i="1"/>
  <c r="D3308" i="1"/>
  <c r="I3308" i="1" s="1"/>
  <c r="C3308" i="1"/>
  <c r="F3307" i="1"/>
  <c r="E3307" i="1"/>
  <c r="D3307" i="1"/>
  <c r="I3307" i="1" s="1"/>
  <c r="C3307" i="1"/>
  <c r="F3306" i="1"/>
  <c r="E3306" i="1"/>
  <c r="D3306" i="1"/>
  <c r="I3306" i="1" s="1"/>
  <c r="C3306" i="1"/>
  <c r="F3305" i="1"/>
  <c r="E3305" i="1"/>
  <c r="D3305" i="1"/>
  <c r="I3305" i="1" s="1"/>
  <c r="C3305" i="1"/>
  <c r="F3304" i="1"/>
  <c r="E3304" i="1"/>
  <c r="D3304" i="1"/>
  <c r="I3304" i="1" s="1"/>
  <c r="C3304" i="1"/>
  <c r="F3303" i="1"/>
  <c r="E3303" i="1"/>
  <c r="D3303" i="1"/>
  <c r="I3303" i="1" s="1"/>
  <c r="C3303" i="1"/>
  <c r="F3302" i="1"/>
  <c r="E3302" i="1"/>
  <c r="D3302" i="1"/>
  <c r="I3302" i="1" s="1"/>
  <c r="C3302" i="1"/>
  <c r="F3301" i="1"/>
  <c r="E3301" i="1"/>
  <c r="D3301" i="1"/>
  <c r="I3301" i="1" s="1"/>
  <c r="C3301" i="1"/>
  <c r="F3300" i="1"/>
  <c r="E3300" i="1"/>
  <c r="D3300" i="1"/>
  <c r="I3300" i="1" s="1"/>
  <c r="C3300" i="1"/>
  <c r="F3299" i="1"/>
  <c r="E3299" i="1"/>
  <c r="D3299" i="1"/>
  <c r="I3299" i="1" s="1"/>
  <c r="C3299" i="1"/>
  <c r="F3298" i="1"/>
  <c r="E3298" i="1"/>
  <c r="D3298" i="1"/>
  <c r="I3298" i="1" s="1"/>
  <c r="C3298" i="1"/>
  <c r="F3297" i="1"/>
  <c r="E3297" i="1"/>
  <c r="D3297" i="1"/>
  <c r="I3297" i="1" s="1"/>
  <c r="C3297" i="1"/>
  <c r="F3296" i="1"/>
  <c r="E3296" i="1"/>
  <c r="D3296" i="1"/>
  <c r="I3296" i="1" s="1"/>
  <c r="C3296" i="1"/>
  <c r="F3295" i="1"/>
  <c r="E3295" i="1"/>
  <c r="D3295" i="1"/>
  <c r="I3295" i="1" s="1"/>
  <c r="C3295" i="1"/>
  <c r="F3294" i="1"/>
  <c r="E3294" i="1"/>
  <c r="D3294" i="1"/>
  <c r="I3294" i="1" s="1"/>
  <c r="C3294" i="1"/>
  <c r="F3293" i="1"/>
  <c r="E3293" i="1"/>
  <c r="D3293" i="1"/>
  <c r="I3293" i="1" s="1"/>
  <c r="C3293" i="1"/>
  <c r="F3292" i="1"/>
  <c r="E3292" i="1"/>
  <c r="D3292" i="1"/>
  <c r="I3292" i="1" s="1"/>
  <c r="C3292" i="1"/>
  <c r="F3291" i="1"/>
  <c r="E3291" i="1"/>
  <c r="D3291" i="1"/>
  <c r="I3291" i="1" s="1"/>
  <c r="C3291" i="1"/>
  <c r="F3290" i="1"/>
  <c r="E3290" i="1"/>
  <c r="D3290" i="1"/>
  <c r="I3290" i="1" s="1"/>
  <c r="C3290" i="1"/>
  <c r="F3289" i="1"/>
  <c r="E3289" i="1"/>
  <c r="D3289" i="1"/>
  <c r="I3289" i="1" s="1"/>
  <c r="C3289" i="1"/>
  <c r="F3288" i="1"/>
  <c r="E3288" i="1"/>
  <c r="D3288" i="1"/>
  <c r="I3288" i="1" s="1"/>
  <c r="C3288" i="1"/>
  <c r="F3287" i="1"/>
  <c r="E3287" i="1"/>
  <c r="D3287" i="1"/>
  <c r="I3287" i="1" s="1"/>
  <c r="C3287" i="1"/>
  <c r="F3286" i="1"/>
  <c r="E3286" i="1"/>
  <c r="D3286" i="1"/>
  <c r="I3286" i="1" s="1"/>
  <c r="C3286" i="1"/>
  <c r="F3285" i="1"/>
  <c r="E3285" i="1"/>
  <c r="D3285" i="1"/>
  <c r="I3285" i="1" s="1"/>
  <c r="C3285" i="1"/>
  <c r="F3284" i="1"/>
  <c r="E3284" i="1"/>
  <c r="D3284" i="1"/>
  <c r="I3284" i="1" s="1"/>
  <c r="C3284" i="1"/>
  <c r="F3283" i="1"/>
  <c r="E3283" i="1"/>
  <c r="D3283" i="1"/>
  <c r="I3283" i="1" s="1"/>
  <c r="C3283" i="1"/>
  <c r="F3282" i="1"/>
  <c r="E3282" i="1"/>
  <c r="D3282" i="1"/>
  <c r="I3282" i="1" s="1"/>
  <c r="C3282" i="1"/>
  <c r="F3281" i="1"/>
  <c r="E3281" i="1"/>
  <c r="D3281" i="1"/>
  <c r="I3281" i="1" s="1"/>
  <c r="C3281" i="1"/>
  <c r="F3280" i="1"/>
  <c r="E3280" i="1"/>
  <c r="D3280" i="1"/>
  <c r="I3280" i="1" s="1"/>
  <c r="C3280" i="1"/>
  <c r="F3279" i="1"/>
  <c r="E3279" i="1"/>
  <c r="D3279" i="1"/>
  <c r="I3279" i="1" s="1"/>
  <c r="C3279" i="1"/>
  <c r="F3278" i="1"/>
  <c r="E3278" i="1"/>
  <c r="D3278" i="1"/>
  <c r="I3278" i="1" s="1"/>
  <c r="C3278" i="1"/>
  <c r="F3277" i="1"/>
  <c r="E3277" i="1"/>
  <c r="D3277" i="1"/>
  <c r="I3277" i="1" s="1"/>
  <c r="C3277" i="1"/>
  <c r="F3276" i="1"/>
  <c r="E3276" i="1"/>
  <c r="D3276" i="1"/>
  <c r="I3276" i="1" s="1"/>
  <c r="C3276" i="1"/>
  <c r="F3275" i="1"/>
  <c r="E3275" i="1"/>
  <c r="D3275" i="1"/>
  <c r="I3275" i="1" s="1"/>
  <c r="C3275" i="1"/>
  <c r="F3274" i="1"/>
  <c r="E3274" i="1"/>
  <c r="D3274" i="1"/>
  <c r="I3274" i="1" s="1"/>
  <c r="C3274" i="1"/>
  <c r="F3273" i="1"/>
  <c r="E3273" i="1"/>
  <c r="D3273" i="1"/>
  <c r="I3273" i="1" s="1"/>
  <c r="C3273" i="1"/>
  <c r="F3272" i="1"/>
  <c r="E3272" i="1"/>
  <c r="D3272" i="1"/>
  <c r="I3272" i="1" s="1"/>
  <c r="C3272" i="1"/>
  <c r="F3271" i="1"/>
  <c r="E3271" i="1"/>
  <c r="D3271" i="1"/>
  <c r="I3271" i="1" s="1"/>
  <c r="C3271" i="1"/>
  <c r="F3270" i="1"/>
  <c r="E3270" i="1"/>
  <c r="D3270" i="1"/>
  <c r="I3270" i="1" s="1"/>
  <c r="C3270" i="1"/>
  <c r="F3269" i="1"/>
  <c r="E3269" i="1"/>
  <c r="D3269" i="1"/>
  <c r="I3269" i="1" s="1"/>
  <c r="C3269" i="1"/>
  <c r="F3268" i="1"/>
  <c r="E3268" i="1"/>
  <c r="D3268" i="1"/>
  <c r="I3268" i="1" s="1"/>
  <c r="C3268" i="1"/>
  <c r="F3267" i="1"/>
  <c r="E3267" i="1"/>
  <c r="D3267" i="1"/>
  <c r="I3267" i="1" s="1"/>
  <c r="C3267" i="1"/>
  <c r="F3266" i="1"/>
  <c r="E3266" i="1"/>
  <c r="D3266" i="1"/>
  <c r="I3266" i="1" s="1"/>
  <c r="C3266" i="1"/>
  <c r="F3265" i="1"/>
  <c r="E3265" i="1"/>
  <c r="D3265" i="1"/>
  <c r="I3265" i="1" s="1"/>
  <c r="C3265" i="1"/>
  <c r="F3264" i="1"/>
  <c r="E3264" i="1"/>
  <c r="D3264" i="1"/>
  <c r="I3264" i="1" s="1"/>
  <c r="C3264" i="1"/>
  <c r="F3263" i="1"/>
  <c r="E3263" i="1"/>
  <c r="D3263" i="1"/>
  <c r="I3263" i="1" s="1"/>
  <c r="C3263" i="1"/>
  <c r="F3262" i="1"/>
  <c r="E3262" i="1"/>
  <c r="D3262" i="1"/>
  <c r="I3262" i="1" s="1"/>
  <c r="C3262" i="1"/>
  <c r="F3261" i="1"/>
  <c r="E3261" i="1"/>
  <c r="D3261" i="1"/>
  <c r="I3261" i="1" s="1"/>
  <c r="C3261" i="1"/>
  <c r="F3260" i="1"/>
  <c r="E3260" i="1"/>
  <c r="D3260" i="1"/>
  <c r="I3260" i="1" s="1"/>
  <c r="C3260" i="1"/>
  <c r="F3259" i="1"/>
  <c r="E3259" i="1"/>
  <c r="D3259" i="1"/>
  <c r="I3259" i="1" s="1"/>
  <c r="C3259" i="1"/>
  <c r="F3258" i="1"/>
  <c r="E3258" i="1"/>
  <c r="D3258" i="1"/>
  <c r="I3258" i="1" s="1"/>
  <c r="C3258" i="1"/>
  <c r="F3257" i="1"/>
  <c r="E3257" i="1"/>
  <c r="D3257" i="1"/>
  <c r="I3257" i="1" s="1"/>
  <c r="C3257" i="1"/>
  <c r="F3256" i="1"/>
  <c r="E3256" i="1"/>
  <c r="D3256" i="1"/>
  <c r="I3256" i="1" s="1"/>
  <c r="C3256" i="1"/>
  <c r="F3255" i="1"/>
  <c r="E3255" i="1"/>
  <c r="D3255" i="1"/>
  <c r="I3255" i="1" s="1"/>
  <c r="C3255" i="1"/>
  <c r="F3254" i="1"/>
  <c r="E3254" i="1"/>
  <c r="D3254" i="1"/>
  <c r="I3254" i="1" s="1"/>
  <c r="C3254" i="1"/>
  <c r="F3253" i="1"/>
  <c r="E3253" i="1"/>
  <c r="D3253" i="1"/>
  <c r="I3253" i="1" s="1"/>
  <c r="C3253" i="1"/>
  <c r="F3252" i="1"/>
  <c r="E3252" i="1"/>
  <c r="D3252" i="1"/>
  <c r="I3252" i="1" s="1"/>
  <c r="C3252" i="1"/>
  <c r="F3251" i="1"/>
  <c r="E3251" i="1"/>
  <c r="D3251" i="1"/>
  <c r="I3251" i="1" s="1"/>
  <c r="C3251" i="1"/>
  <c r="F3250" i="1"/>
  <c r="E3250" i="1"/>
  <c r="D3250" i="1"/>
  <c r="I3250" i="1" s="1"/>
  <c r="C3250" i="1"/>
  <c r="F3249" i="1"/>
  <c r="E3249" i="1"/>
  <c r="D3249" i="1"/>
  <c r="I3249" i="1" s="1"/>
  <c r="C3249" i="1"/>
  <c r="F3248" i="1"/>
  <c r="E3248" i="1"/>
  <c r="D3248" i="1"/>
  <c r="I3248" i="1" s="1"/>
  <c r="C3248" i="1"/>
  <c r="F3247" i="1"/>
  <c r="E3247" i="1"/>
  <c r="D3247" i="1"/>
  <c r="I3247" i="1" s="1"/>
  <c r="C3247" i="1"/>
  <c r="F3246" i="1"/>
  <c r="E3246" i="1"/>
  <c r="D3246" i="1"/>
  <c r="I3246" i="1" s="1"/>
  <c r="C3246" i="1"/>
  <c r="F3245" i="1"/>
  <c r="E3245" i="1"/>
  <c r="D3245" i="1"/>
  <c r="I3245" i="1" s="1"/>
  <c r="C3245" i="1"/>
  <c r="F3244" i="1"/>
  <c r="E3244" i="1"/>
  <c r="D3244" i="1"/>
  <c r="I3244" i="1" s="1"/>
  <c r="C3244" i="1"/>
  <c r="F3243" i="1"/>
  <c r="E3243" i="1"/>
  <c r="D3243" i="1"/>
  <c r="I3243" i="1" s="1"/>
  <c r="C3243" i="1"/>
  <c r="F3242" i="1"/>
  <c r="E3242" i="1"/>
  <c r="D3242" i="1"/>
  <c r="I3242" i="1" s="1"/>
  <c r="C3242" i="1"/>
  <c r="F3241" i="1"/>
  <c r="E3241" i="1"/>
  <c r="D3241" i="1"/>
  <c r="I3241" i="1" s="1"/>
  <c r="C3241" i="1"/>
  <c r="F3240" i="1"/>
  <c r="E3240" i="1"/>
  <c r="D3240" i="1"/>
  <c r="I3240" i="1" s="1"/>
  <c r="C3240" i="1"/>
  <c r="F3239" i="1"/>
  <c r="E3239" i="1"/>
  <c r="D3239" i="1"/>
  <c r="I3239" i="1" s="1"/>
  <c r="C3239" i="1"/>
  <c r="F3238" i="1"/>
  <c r="E3238" i="1"/>
  <c r="D3238" i="1"/>
  <c r="I3238" i="1" s="1"/>
  <c r="C3238" i="1"/>
  <c r="F3237" i="1"/>
  <c r="E3237" i="1"/>
  <c r="D3237" i="1"/>
  <c r="I3237" i="1" s="1"/>
  <c r="C3237" i="1"/>
  <c r="F3236" i="1"/>
  <c r="E3236" i="1"/>
  <c r="D3236" i="1"/>
  <c r="I3236" i="1" s="1"/>
  <c r="C3236" i="1"/>
  <c r="F3235" i="1"/>
  <c r="E3235" i="1"/>
  <c r="D3235" i="1"/>
  <c r="I3235" i="1" s="1"/>
  <c r="C3235" i="1"/>
  <c r="F3234" i="1"/>
  <c r="E3234" i="1"/>
  <c r="D3234" i="1"/>
  <c r="I3234" i="1" s="1"/>
  <c r="C3234" i="1"/>
  <c r="F3233" i="1"/>
  <c r="E3233" i="1"/>
  <c r="D3233" i="1"/>
  <c r="I3233" i="1" s="1"/>
  <c r="C3233" i="1"/>
  <c r="F3232" i="1"/>
  <c r="E3232" i="1"/>
  <c r="D3232" i="1"/>
  <c r="I3232" i="1" s="1"/>
  <c r="C3232" i="1"/>
  <c r="F3231" i="1"/>
  <c r="E3231" i="1"/>
  <c r="D3231" i="1"/>
  <c r="I3231" i="1" s="1"/>
  <c r="C3231" i="1"/>
  <c r="F3230" i="1"/>
  <c r="E3230" i="1"/>
  <c r="D3230" i="1"/>
  <c r="I3230" i="1" s="1"/>
  <c r="C3230" i="1"/>
  <c r="F3229" i="1"/>
  <c r="E3229" i="1"/>
  <c r="D3229" i="1"/>
  <c r="I3229" i="1" s="1"/>
  <c r="C3229" i="1"/>
  <c r="F3228" i="1"/>
  <c r="E3228" i="1"/>
  <c r="D3228" i="1"/>
  <c r="I3228" i="1" s="1"/>
  <c r="C3228" i="1"/>
  <c r="F3227" i="1"/>
  <c r="E3227" i="1"/>
  <c r="D3227" i="1"/>
  <c r="I3227" i="1" s="1"/>
  <c r="C3227" i="1"/>
  <c r="F3226" i="1"/>
  <c r="E3226" i="1"/>
  <c r="D3226" i="1"/>
  <c r="I3226" i="1" s="1"/>
  <c r="C3226" i="1"/>
  <c r="F3225" i="1"/>
  <c r="E3225" i="1"/>
  <c r="D3225" i="1"/>
  <c r="I3225" i="1" s="1"/>
  <c r="C3225" i="1"/>
  <c r="F3224" i="1"/>
  <c r="E3224" i="1"/>
  <c r="D3224" i="1"/>
  <c r="I3224" i="1" s="1"/>
  <c r="C3224" i="1"/>
  <c r="F3223" i="1"/>
  <c r="E3223" i="1"/>
  <c r="D3223" i="1"/>
  <c r="I3223" i="1" s="1"/>
  <c r="C3223" i="1"/>
  <c r="F3222" i="1"/>
  <c r="E3222" i="1"/>
  <c r="D3222" i="1"/>
  <c r="I3222" i="1" s="1"/>
  <c r="C3222" i="1"/>
  <c r="F3221" i="1"/>
  <c r="E3221" i="1"/>
  <c r="D3221" i="1"/>
  <c r="I3221" i="1" s="1"/>
  <c r="C3221" i="1"/>
  <c r="F3220" i="1"/>
  <c r="E3220" i="1"/>
  <c r="D3220" i="1"/>
  <c r="I3220" i="1" s="1"/>
  <c r="C3220" i="1"/>
  <c r="F3219" i="1"/>
  <c r="E3219" i="1"/>
  <c r="D3219" i="1"/>
  <c r="I3219" i="1" s="1"/>
  <c r="C3219" i="1"/>
  <c r="F3218" i="1"/>
  <c r="E3218" i="1"/>
  <c r="D3218" i="1"/>
  <c r="I3218" i="1" s="1"/>
  <c r="C3218" i="1"/>
  <c r="F3217" i="1"/>
  <c r="E3217" i="1"/>
  <c r="D3217" i="1"/>
  <c r="I3217" i="1" s="1"/>
  <c r="C3217" i="1"/>
  <c r="F3216" i="1"/>
  <c r="E3216" i="1"/>
  <c r="D3216" i="1"/>
  <c r="I3216" i="1" s="1"/>
  <c r="C3216" i="1"/>
  <c r="F3215" i="1"/>
  <c r="E3215" i="1"/>
  <c r="D3215" i="1"/>
  <c r="I3215" i="1" s="1"/>
  <c r="C3215" i="1"/>
  <c r="F3214" i="1"/>
  <c r="E3214" i="1"/>
  <c r="D3214" i="1"/>
  <c r="I3214" i="1" s="1"/>
  <c r="C3214" i="1"/>
  <c r="F3213" i="1"/>
  <c r="E3213" i="1"/>
  <c r="D3213" i="1"/>
  <c r="I3213" i="1" s="1"/>
  <c r="C3213" i="1"/>
  <c r="F3212" i="1"/>
  <c r="E3212" i="1"/>
  <c r="D3212" i="1"/>
  <c r="I3212" i="1" s="1"/>
  <c r="C3212" i="1"/>
  <c r="F3211" i="1"/>
  <c r="E3211" i="1"/>
  <c r="D3211" i="1"/>
  <c r="I3211" i="1" s="1"/>
  <c r="C3211" i="1"/>
  <c r="F3210" i="1"/>
  <c r="E3210" i="1"/>
  <c r="D3210" i="1"/>
  <c r="I3210" i="1" s="1"/>
  <c r="C3210" i="1"/>
  <c r="F3209" i="1"/>
  <c r="E3209" i="1"/>
  <c r="D3209" i="1"/>
  <c r="I3209" i="1" s="1"/>
  <c r="C3209" i="1"/>
  <c r="F3208" i="1"/>
  <c r="E3208" i="1"/>
  <c r="D3208" i="1"/>
  <c r="I3208" i="1" s="1"/>
  <c r="C3208" i="1"/>
  <c r="F3207" i="1"/>
  <c r="E3207" i="1"/>
  <c r="D3207" i="1"/>
  <c r="I3207" i="1" s="1"/>
  <c r="C3207" i="1"/>
  <c r="F3206" i="1"/>
  <c r="E3206" i="1"/>
  <c r="D3206" i="1"/>
  <c r="I3206" i="1" s="1"/>
  <c r="C3206" i="1"/>
  <c r="F3205" i="1"/>
  <c r="E3205" i="1"/>
  <c r="D3205" i="1"/>
  <c r="I3205" i="1" s="1"/>
  <c r="C3205" i="1"/>
  <c r="F3204" i="1"/>
  <c r="E3204" i="1"/>
  <c r="D3204" i="1"/>
  <c r="I3204" i="1" s="1"/>
  <c r="C3204" i="1"/>
  <c r="F3203" i="1"/>
  <c r="E3203" i="1"/>
  <c r="D3203" i="1"/>
  <c r="I3203" i="1" s="1"/>
  <c r="C3203" i="1"/>
  <c r="F3202" i="1"/>
  <c r="E3202" i="1"/>
  <c r="D3202" i="1"/>
  <c r="I3202" i="1" s="1"/>
  <c r="C3202" i="1"/>
  <c r="F3201" i="1"/>
  <c r="E3201" i="1"/>
  <c r="D3201" i="1"/>
  <c r="I3201" i="1" s="1"/>
  <c r="C3201" i="1"/>
  <c r="F3200" i="1"/>
  <c r="E3200" i="1"/>
  <c r="D3200" i="1"/>
  <c r="I3200" i="1" s="1"/>
  <c r="C3200" i="1"/>
  <c r="F3199" i="1"/>
  <c r="E3199" i="1"/>
  <c r="D3199" i="1"/>
  <c r="I3199" i="1" s="1"/>
  <c r="C3199" i="1"/>
  <c r="F3198" i="1"/>
  <c r="E3198" i="1"/>
  <c r="D3198" i="1"/>
  <c r="I3198" i="1" s="1"/>
  <c r="C3198" i="1"/>
  <c r="F3197" i="1"/>
  <c r="E3197" i="1"/>
  <c r="D3197" i="1"/>
  <c r="I3197" i="1" s="1"/>
  <c r="C3197" i="1"/>
  <c r="F3196" i="1"/>
  <c r="E3196" i="1"/>
  <c r="D3196" i="1"/>
  <c r="I3196" i="1" s="1"/>
  <c r="C3196" i="1"/>
  <c r="F3195" i="1"/>
  <c r="E3195" i="1"/>
  <c r="D3195" i="1"/>
  <c r="I3195" i="1" s="1"/>
  <c r="C3195" i="1"/>
  <c r="F3194" i="1"/>
  <c r="E3194" i="1"/>
  <c r="D3194" i="1"/>
  <c r="I3194" i="1" s="1"/>
  <c r="C3194" i="1"/>
  <c r="F3193" i="1"/>
  <c r="E3193" i="1"/>
  <c r="D3193" i="1"/>
  <c r="I3193" i="1" s="1"/>
  <c r="C3193" i="1"/>
  <c r="F3192" i="1"/>
  <c r="E3192" i="1"/>
  <c r="D3192" i="1"/>
  <c r="I3192" i="1" s="1"/>
  <c r="C3192" i="1"/>
  <c r="F3191" i="1"/>
  <c r="E3191" i="1"/>
  <c r="D3191" i="1"/>
  <c r="I3191" i="1" s="1"/>
  <c r="C3191" i="1"/>
  <c r="F3190" i="1"/>
  <c r="E3190" i="1"/>
  <c r="D3190" i="1"/>
  <c r="I3190" i="1" s="1"/>
  <c r="C3190" i="1"/>
  <c r="F3189" i="1"/>
  <c r="E3189" i="1"/>
  <c r="D3189" i="1"/>
  <c r="I3189" i="1" s="1"/>
  <c r="C3189" i="1"/>
  <c r="F3188" i="1"/>
  <c r="E3188" i="1"/>
  <c r="D3188" i="1"/>
  <c r="I3188" i="1" s="1"/>
  <c r="C3188" i="1"/>
  <c r="F3187" i="1"/>
  <c r="E3187" i="1"/>
  <c r="D3187" i="1"/>
  <c r="I3187" i="1" s="1"/>
  <c r="C3187" i="1"/>
  <c r="F3186" i="1"/>
  <c r="E3186" i="1"/>
  <c r="D3186" i="1"/>
  <c r="I3186" i="1" s="1"/>
  <c r="C3186" i="1"/>
  <c r="F3185" i="1"/>
  <c r="E3185" i="1"/>
  <c r="D3185" i="1"/>
  <c r="I3185" i="1" s="1"/>
  <c r="C3185" i="1"/>
  <c r="F3184" i="1"/>
  <c r="E3184" i="1"/>
  <c r="D3184" i="1"/>
  <c r="I3184" i="1" s="1"/>
  <c r="C3184" i="1"/>
  <c r="F3183" i="1"/>
  <c r="E3183" i="1"/>
  <c r="D3183" i="1"/>
  <c r="I3183" i="1" s="1"/>
  <c r="C3183" i="1"/>
  <c r="F3182" i="1"/>
  <c r="E3182" i="1"/>
  <c r="D3182" i="1"/>
  <c r="I3182" i="1" s="1"/>
  <c r="C3182" i="1"/>
  <c r="F3181" i="1"/>
  <c r="E3181" i="1"/>
  <c r="D3181" i="1"/>
  <c r="I3181" i="1" s="1"/>
  <c r="C3181" i="1"/>
  <c r="F3180" i="1"/>
  <c r="E3180" i="1"/>
  <c r="D3180" i="1"/>
  <c r="I3180" i="1" s="1"/>
  <c r="C3180" i="1"/>
  <c r="F3179" i="1"/>
  <c r="E3179" i="1"/>
  <c r="D3179" i="1"/>
  <c r="I3179" i="1" s="1"/>
  <c r="C3179" i="1"/>
  <c r="F3178" i="1"/>
  <c r="E3178" i="1"/>
  <c r="D3178" i="1"/>
  <c r="I3178" i="1" s="1"/>
  <c r="C3178" i="1"/>
  <c r="F3177" i="1"/>
  <c r="E3177" i="1"/>
  <c r="D3177" i="1"/>
  <c r="I3177" i="1" s="1"/>
  <c r="C3177" i="1"/>
  <c r="F3176" i="1"/>
  <c r="E3176" i="1"/>
  <c r="D3176" i="1"/>
  <c r="I3176" i="1" s="1"/>
  <c r="C3176" i="1"/>
  <c r="F3175" i="1"/>
  <c r="E3175" i="1"/>
  <c r="D3175" i="1"/>
  <c r="I3175" i="1" s="1"/>
  <c r="C3175" i="1"/>
  <c r="F3174" i="1"/>
  <c r="E3174" i="1"/>
  <c r="D3174" i="1"/>
  <c r="I3174" i="1" s="1"/>
  <c r="C3174" i="1"/>
  <c r="F3173" i="1"/>
  <c r="E3173" i="1"/>
  <c r="D3173" i="1"/>
  <c r="I3173" i="1" s="1"/>
  <c r="C3173" i="1"/>
  <c r="F3172" i="1"/>
  <c r="E3172" i="1"/>
  <c r="D3172" i="1"/>
  <c r="I3172" i="1" s="1"/>
  <c r="C3172" i="1"/>
  <c r="F3171" i="1"/>
  <c r="E3171" i="1"/>
  <c r="D3171" i="1"/>
  <c r="I3171" i="1" s="1"/>
  <c r="C3171" i="1"/>
  <c r="F3170" i="1"/>
  <c r="E3170" i="1"/>
  <c r="D3170" i="1"/>
  <c r="I3170" i="1" s="1"/>
  <c r="C3170" i="1"/>
  <c r="F3169" i="1"/>
  <c r="E3169" i="1"/>
  <c r="D3169" i="1"/>
  <c r="I3169" i="1" s="1"/>
  <c r="C3169" i="1"/>
  <c r="F3168" i="1"/>
  <c r="E3168" i="1"/>
  <c r="D3168" i="1"/>
  <c r="I3168" i="1" s="1"/>
  <c r="C3168" i="1"/>
  <c r="F3167" i="1"/>
  <c r="E3167" i="1"/>
  <c r="D3167" i="1"/>
  <c r="I3167" i="1" s="1"/>
  <c r="C3167" i="1"/>
  <c r="F3166" i="1"/>
  <c r="E3166" i="1"/>
  <c r="D3166" i="1"/>
  <c r="I3166" i="1" s="1"/>
  <c r="C3166" i="1"/>
  <c r="F3165" i="1"/>
  <c r="E3165" i="1"/>
  <c r="D3165" i="1"/>
  <c r="I3165" i="1" s="1"/>
  <c r="C3165" i="1"/>
  <c r="F3164" i="1"/>
  <c r="E3164" i="1"/>
  <c r="D3164" i="1"/>
  <c r="I3164" i="1" s="1"/>
  <c r="C3164" i="1"/>
  <c r="F3163" i="1"/>
  <c r="E3163" i="1"/>
  <c r="D3163" i="1"/>
  <c r="I3163" i="1" s="1"/>
  <c r="C3163" i="1"/>
  <c r="F3162" i="1"/>
  <c r="E3162" i="1"/>
  <c r="D3162" i="1"/>
  <c r="I3162" i="1" s="1"/>
  <c r="C3162" i="1"/>
  <c r="F3161" i="1"/>
  <c r="E3161" i="1"/>
  <c r="D3161" i="1"/>
  <c r="I3161" i="1" s="1"/>
  <c r="C3161" i="1"/>
  <c r="F3160" i="1"/>
  <c r="E3160" i="1"/>
  <c r="D3160" i="1"/>
  <c r="I3160" i="1" s="1"/>
  <c r="C3160" i="1"/>
  <c r="F3159" i="1"/>
  <c r="E3159" i="1"/>
  <c r="D3159" i="1"/>
  <c r="I3159" i="1" s="1"/>
  <c r="C3159" i="1"/>
  <c r="F3158" i="1"/>
  <c r="E3158" i="1"/>
  <c r="D3158" i="1"/>
  <c r="I3158" i="1" s="1"/>
  <c r="C3158" i="1"/>
  <c r="F3157" i="1"/>
  <c r="E3157" i="1"/>
  <c r="D3157" i="1"/>
  <c r="I3157" i="1" s="1"/>
  <c r="C3157" i="1"/>
  <c r="F3156" i="1"/>
  <c r="E3156" i="1"/>
  <c r="D3156" i="1"/>
  <c r="I3156" i="1" s="1"/>
  <c r="C3156" i="1"/>
  <c r="F3155" i="1"/>
  <c r="E3155" i="1"/>
  <c r="D3155" i="1"/>
  <c r="I3155" i="1" s="1"/>
  <c r="C3155" i="1"/>
  <c r="F3154" i="1"/>
  <c r="E3154" i="1"/>
  <c r="D3154" i="1"/>
  <c r="I3154" i="1" s="1"/>
  <c r="C3154" i="1"/>
  <c r="F3153" i="1"/>
  <c r="E3153" i="1"/>
  <c r="D3153" i="1"/>
  <c r="I3153" i="1" s="1"/>
  <c r="C3153" i="1"/>
  <c r="F3152" i="1"/>
  <c r="E3152" i="1"/>
  <c r="D3152" i="1"/>
  <c r="I3152" i="1" s="1"/>
  <c r="C3152" i="1"/>
  <c r="F3151" i="1"/>
  <c r="E3151" i="1"/>
  <c r="D3151" i="1"/>
  <c r="I3151" i="1" s="1"/>
  <c r="C3151" i="1"/>
  <c r="F3150" i="1"/>
  <c r="E3150" i="1"/>
  <c r="D3150" i="1"/>
  <c r="I3150" i="1" s="1"/>
  <c r="C3150" i="1"/>
  <c r="F3149" i="1"/>
  <c r="E3149" i="1"/>
  <c r="D3149" i="1"/>
  <c r="I3149" i="1" s="1"/>
  <c r="C3149" i="1"/>
  <c r="F3148" i="1"/>
  <c r="E3148" i="1"/>
  <c r="D3148" i="1"/>
  <c r="I3148" i="1" s="1"/>
  <c r="C3148" i="1"/>
  <c r="F3147" i="1"/>
  <c r="E3147" i="1"/>
  <c r="D3147" i="1"/>
  <c r="I3147" i="1" s="1"/>
  <c r="C3147" i="1"/>
  <c r="F3146" i="1"/>
  <c r="E3146" i="1"/>
  <c r="D3146" i="1"/>
  <c r="I3146" i="1" s="1"/>
  <c r="C3146" i="1"/>
  <c r="F3145" i="1"/>
  <c r="E3145" i="1"/>
  <c r="D3145" i="1"/>
  <c r="I3145" i="1" s="1"/>
  <c r="C3145" i="1"/>
  <c r="F3144" i="1"/>
  <c r="E3144" i="1"/>
  <c r="D3144" i="1"/>
  <c r="I3144" i="1" s="1"/>
  <c r="C3144" i="1"/>
  <c r="F3143" i="1"/>
  <c r="E3143" i="1"/>
  <c r="D3143" i="1"/>
  <c r="I3143" i="1" s="1"/>
  <c r="C3143" i="1"/>
  <c r="F3142" i="1"/>
  <c r="E3142" i="1"/>
  <c r="D3142" i="1"/>
  <c r="I3142" i="1" s="1"/>
  <c r="C3142" i="1"/>
  <c r="F3141" i="1"/>
  <c r="E3141" i="1"/>
  <c r="D3141" i="1"/>
  <c r="I3141" i="1" s="1"/>
  <c r="C3141" i="1"/>
  <c r="F3140" i="1"/>
  <c r="E3140" i="1"/>
  <c r="D3140" i="1"/>
  <c r="I3140" i="1" s="1"/>
  <c r="C3140" i="1"/>
  <c r="F3139" i="1"/>
  <c r="E3139" i="1"/>
  <c r="D3139" i="1"/>
  <c r="I3139" i="1" s="1"/>
  <c r="C3139" i="1"/>
  <c r="F3138" i="1"/>
  <c r="E3138" i="1"/>
  <c r="D3138" i="1"/>
  <c r="I3138" i="1" s="1"/>
  <c r="C3138" i="1"/>
  <c r="F3137" i="1"/>
  <c r="E3137" i="1"/>
  <c r="D3137" i="1"/>
  <c r="I3137" i="1" s="1"/>
  <c r="C3137" i="1"/>
  <c r="F3136" i="1"/>
  <c r="E3136" i="1"/>
  <c r="D3136" i="1"/>
  <c r="I3136" i="1" s="1"/>
  <c r="C3136" i="1"/>
  <c r="F3135" i="1"/>
  <c r="E3135" i="1"/>
  <c r="D3135" i="1"/>
  <c r="I3135" i="1" s="1"/>
  <c r="C3135" i="1"/>
  <c r="F3134" i="1"/>
  <c r="E3134" i="1"/>
  <c r="D3134" i="1"/>
  <c r="I3134" i="1" s="1"/>
  <c r="C3134" i="1"/>
  <c r="F3133" i="1"/>
  <c r="E3133" i="1"/>
  <c r="D3133" i="1"/>
  <c r="I3133" i="1" s="1"/>
  <c r="C3133" i="1"/>
  <c r="F3132" i="1"/>
  <c r="E3132" i="1"/>
  <c r="D3132" i="1"/>
  <c r="I3132" i="1" s="1"/>
  <c r="C3132" i="1"/>
  <c r="F3131" i="1"/>
  <c r="E3131" i="1"/>
  <c r="D3131" i="1"/>
  <c r="I3131" i="1" s="1"/>
  <c r="C3131" i="1"/>
  <c r="F3130" i="1"/>
  <c r="E3130" i="1"/>
  <c r="D3130" i="1"/>
  <c r="I3130" i="1" s="1"/>
  <c r="C3130" i="1"/>
  <c r="F3129" i="1"/>
  <c r="E3129" i="1"/>
  <c r="D3129" i="1"/>
  <c r="I3129" i="1" s="1"/>
  <c r="C3129" i="1"/>
  <c r="F3128" i="1"/>
  <c r="E3128" i="1"/>
  <c r="D3128" i="1"/>
  <c r="I3128" i="1" s="1"/>
  <c r="C3128" i="1"/>
  <c r="F3127" i="1"/>
  <c r="E3127" i="1"/>
  <c r="D3127" i="1"/>
  <c r="I3127" i="1" s="1"/>
  <c r="C3127" i="1"/>
  <c r="F3126" i="1"/>
  <c r="E3126" i="1"/>
  <c r="D3126" i="1"/>
  <c r="I3126" i="1" s="1"/>
  <c r="C3126" i="1"/>
  <c r="F3125" i="1"/>
  <c r="E3125" i="1"/>
  <c r="D3125" i="1"/>
  <c r="I3125" i="1" s="1"/>
  <c r="C3125" i="1"/>
  <c r="F3124" i="1"/>
  <c r="E3124" i="1"/>
  <c r="D3124" i="1"/>
  <c r="I3124" i="1" s="1"/>
  <c r="C3124" i="1"/>
  <c r="F3123" i="1"/>
  <c r="E3123" i="1"/>
  <c r="D3123" i="1"/>
  <c r="I3123" i="1" s="1"/>
  <c r="C3123" i="1"/>
  <c r="F3122" i="1"/>
  <c r="E3122" i="1"/>
  <c r="D3122" i="1"/>
  <c r="I3122" i="1" s="1"/>
  <c r="C3122" i="1"/>
  <c r="F3121" i="1"/>
  <c r="E3121" i="1"/>
  <c r="D3121" i="1"/>
  <c r="I3121" i="1" s="1"/>
  <c r="C3121" i="1"/>
  <c r="F3120" i="1"/>
  <c r="E3120" i="1"/>
  <c r="D3120" i="1"/>
  <c r="I3120" i="1" s="1"/>
  <c r="C3120" i="1"/>
  <c r="F3119" i="1"/>
  <c r="E3119" i="1"/>
  <c r="D3119" i="1"/>
  <c r="I3119" i="1" s="1"/>
  <c r="C3119" i="1"/>
  <c r="F3118" i="1"/>
  <c r="E3118" i="1"/>
  <c r="D3118" i="1"/>
  <c r="I3118" i="1" s="1"/>
  <c r="C3118" i="1"/>
  <c r="F3117" i="1"/>
  <c r="E3117" i="1"/>
  <c r="D3117" i="1"/>
  <c r="I3117" i="1" s="1"/>
  <c r="C3117" i="1"/>
  <c r="F3116" i="1"/>
  <c r="E3116" i="1"/>
  <c r="D3116" i="1"/>
  <c r="I3116" i="1" s="1"/>
  <c r="C3116" i="1"/>
  <c r="F3115" i="1"/>
  <c r="E3115" i="1"/>
  <c r="D3115" i="1"/>
  <c r="I3115" i="1" s="1"/>
  <c r="C3115" i="1"/>
  <c r="F3114" i="1"/>
  <c r="E3114" i="1"/>
  <c r="D3114" i="1"/>
  <c r="I3114" i="1" s="1"/>
  <c r="C3114" i="1"/>
  <c r="F3113" i="1"/>
  <c r="E3113" i="1"/>
  <c r="D3113" i="1"/>
  <c r="I3113" i="1" s="1"/>
  <c r="C3113" i="1"/>
  <c r="F3112" i="1"/>
  <c r="E3112" i="1"/>
  <c r="D3112" i="1"/>
  <c r="I3112" i="1" s="1"/>
  <c r="C3112" i="1"/>
  <c r="F3111" i="1"/>
  <c r="E3111" i="1"/>
  <c r="D3111" i="1"/>
  <c r="I3111" i="1" s="1"/>
  <c r="C3111" i="1"/>
  <c r="F3110" i="1"/>
  <c r="E3110" i="1"/>
  <c r="D3110" i="1"/>
  <c r="I3110" i="1" s="1"/>
  <c r="C3110" i="1"/>
  <c r="F3109" i="1"/>
  <c r="E3109" i="1"/>
  <c r="D3109" i="1"/>
  <c r="I3109" i="1" s="1"/>
  <c r="C3109" i="1"/>
  <c r="F3108" i="1"/>
  <c r="E3108" i="1"/>
  <c r="D3108" i="1"/>
  <c r="I3108" i="1" s="1"/>
  <c r="C3108" i="1"/>
  <c r="F3107" i="1"/>
  <c r="E3107" i="1"/>
  <c r="D3107" i="1"/>
  <c r="I3107" i="1" s="1"/>
  <c r="C3107" i="1"/>
  <c r="F3106" i="1"/>
  <c r="E3106" i="1"/>
  <c r="D3106" i="1"/>
  <c r="I3106" i="1" s="1"/>
  <c r="C3106" i="1"/>
  <c r="F3105" i="1"/>
  <c r="E3105" i="1"/>
  <c r="D3105" i="1"/>
  <c r="I3105" i="1" s="1"/>
  <c r="C3105" i="1"/>
  <c r="F3104" i="1"/>
  <c r="E3104" i="1"/>
  <c r="D3104" i="1"/>
  <c r="I3104" i="1" s="1"/>
  <c r="C3104" i="1"/>
  <c r="F3103" i="1"/>
  <c r="E3103" i="1"/>
  <c r="D3103" i="1"/>
  <c r="I3103" i="1" s="1"/>
  <c r="C3103" i="1"/>
  <c r="F3102" i="1"/>
  <c r="E3102" i="1"/>
  <c r="D3102" i="1"/>
  <c r="I3102" i="1" s="1"/>
  <c r="C3102" i="1"/>
  <c r="F3101" i="1"/>
  <c r="E3101" i="1"/>
  <c r="D3101" i="1"/>
  <c r="I3101" i="1" s="1"/>
  <c r="C3101" i="1"/>
  <c r="F3100" i="1"/>
  <c r="E3100" i="1"/>
  <c r="D3100" i="1"/>
  <c r="I3100" i="1" s="1"/>
  <c r="C3100" i="1"/>
  <c r="F3099" i="1"/>
  <c r="E3099" i="1"/>
  <c r="D3099" i="1"/>
  <c r="I3099" i="1" s="1"/>
  <c r="C3099" i="1"/>
  <c r="F3098" i="1"/>
  <c r="E3098" i="1"/>
  <c r="D3098" i="1"/>
  <c r="I3098" i="1" s="1"/>
  <c r="C3098" i="1"/>
  <c r="F3097" i="1"/>
  <c r="E3097" i="1"/>
  <c r="D3097" i="1"/>
  <c r="I3097" i="1" s="1"/>
  <c r="C3097" i="1"/>
  <c r="F3096" i="1"/>
  <c r="E3096" i="1"/>
  <c r="D3096" i="1"/>
  <c r="I3096" i="1" s="1"/>
  <c r="C3096" i="1"/>
  <c r="F3095" i="1"/>
  <c r="E3095" i="1"/>
  <c r="D3095" i="1"/>
  <c r="I3095" i="1" s="1"/>
  <c r="C3095" i="1"/>
  <c r="F3094" i="1"/>
  <c r="E3094" i="1"/>
  <c r="D3094" i="1"/>
  <c r="I3094" i="1" s="1"/>
  <c r="C3094" i="1"/>
  <c r="F3093" i="1"/>
  <c r="E3093" i="1"/>
  <c r="D3093" i="1"/>
  <c r="I3093" i="1" s="1"/>
  <c r="C3093" i="1"/>
  <c r="F3092" i="1"/>
  <c r="E3092" i="1"/>
  <c r="D3092" i="1"/>
  <c r="I3092" i="1" s="1"/>
  <c r="C3092" i="1"/>
  <c r="F3091" i="1"/>
  <c r="E3091" i="1"/>
  <c r="D3091" i="1"/>
  <c r="I3091" i="1" s="1"/>
  <c r="C3091" i="1"/>
  <c r="F3090" i="1"/>
  <c r="E3090" i="1"/>
  <c r="D3090" i="1"/>
  <c r="I3090" i="1" s="1"/>
  <c r="C3090" i="1"/>
  <c r="F3089" i="1"/>
  <c r="E3089" i="1"/>
  <c r="D3089" i="1"/>
  <c r="I3089" i="1" s="1"/>
  <c r="C3089" i="1"/>
  <c r="F3088" i="1"/>
  <c r="E3088" i="1"/>
  <c r="D3088" i="1"/>
  <c r="I3088" i="1" s="1"/>
  <c r="C3088" i="1"/>
  <c r="F3087" i="1"/>
  <c r="E3087" i="1"/>
  <c r="D3087" i="1"/>
  <c r="I3087" i="1" s="1"/>
  <c r="C3087" i="1"/>
  <c r="F3086" i="1"/>
  <c r="E3086" i="1"/>
  <c r="D3086" i="1"/>
  <c r="I3086" i="1" s="1"/>
  <c r="C3086" i="1"/>
  <c r="F3085" i="1"/>
  <c r="E3085" i="1"/>
  <c r="D3085" i="1"/>
  <c r="I3085" i="1" s="1"/>
  <c r="C3085" i="1"/>
  <c r="F3084" i="1"/>
  <c r="E3084" i="1"/>
  <c r="D3084" i="1"/>
  <c r="I3084" i="1" s="1"/>
  <c r="C3084" i="1"/>
  <c r="F3083" i="1"/>
  <c r="E3083" i="1"/>
  <c r="D3083" i="1"/>
  <c r="I3083" i="1" s="1"/>
  <c r="C3083" i="1"/>
  <c r="F3082" i="1"/>
  <c r="E3082" i="1"/>
  <c r="D3082" i="1"/>
  <c r="I3082" i="1" s="1"/>
  <c r="C3082" i="1"/>
  <c r="F3081" i="1"/>
  <c r="E3081" i="1"/>
  <c r="D3081" i="1"/>
  <c r="I3081" i="1" s="1"/>
  <c r="C3081" i="1"/>
  <c r="F3080" i="1"/>
  <c r="E3080" i="1"/>
  <c r="D3080" i="1"/>
  <c r="I3080" i="1" s="1"/>
  <c r="C3080" i="1"/>
  <c r="F3079" i="1"/>
  <c r="E3079" i="1"/>
  <c r="D3079" i="1"/>
  <c r="I3079" i="1" s="1"/>
  <c r="C3079" i="1"/>
  <c r="F3078" i="1"/>
  <c r="E3078" i="1"/>
  <c r="D3078" i="1"/>
  <c r="I3078" i="1" s="1"/>
  <c r="C3078" i="1"/>
  <c r="F3077" i="1"/>
  <c r="E3077" i="1"/>
  <c r="D3077" i="1"/>
  <c r="I3077" i="1" s="1"/>
  <c r="C3077" i="1"/>
  <c r="F3076" i="1"/>
  <c r="E3076" i="1"/>
  <c r="D3076" i="1"/>
  <c r="I3076" i="1" s="1"/>
  <c r="C3076" i="1"/>
  <c r="F3075" i="1"/>
  <c r="E3075" i="1"/>
  <c r="D3075" i="1"/>
  <c r="I3075" i="1" s="1"/>
  <c r="C3075" i="1"/>
  <c r="F3074" i="1"/>
  <c r="E3074" i="1"/>
  <c r="D3074" i="1"/>
  <c r="I3074" i="1" s="1"/>
  <c r="C3074" i="1"/>
  <c r="F3073" i="1"/>
  <c r="E3073" i="1"/>
  <c r="D3073" i="1"/>
  <c r="I3073" i="1" s="1"/>
  <c r="C3073" i="1"/>
  <c r="F3072" i="1"/>
  <c r="E3072" i="1"/>
  <c r="D3072" i="1"/>
  <c r="I3072" i="1" s="1"/>
  <c r="C3072" i="1"/>
  <c r="F3071" i="1"/>
  <c r="E3071" i="1"/>
  <c r="D3071" i="1"/>
  <c r="I3071" i="1" s="1"/>
  <c r="C3071" i="1"/>
  <c r="F3070" i="1"/>
  <c r="E3070" i="1"/>
  <c r="D3070" i="1"/>
  <c r="I3070" i="1" s="1"/>
  <c r="C3070" i="1"/>
  <c r="F3069" i="1"/>
  <c r="E3069" i="1"/>
  <c r="D3069" i="1"/>
  <c r="I3069" i="1" s="1"/>
  <c r="C3069" i="1"/>
  <c r="F3068" i="1"/>
  <c r="E3068" i="1"/>
  <c r="D3068" i="1"/>
  <c r="I3068" i="1" s="1"/>
  <c r="C3068" i="1"/>
  <c r="F3067" i="1"/>
  <c r="E3067" i="1"/>
  <c r="D3067" i="1"/>
  <c r="I3067" i="1" s="1"/>
  <c r="C3067" i="1"/>
  <c r="F3066" i="1"/>
  <c r="E3066" i="1"/>
  <c r="D3066" i="1"/>
  <c r="I3066" i="1" s="1"/>
  <c r="C3066" i="1"/>
  <c r="F3065" i="1"/>
  <c r="E3065" i="1"/>
  <c r="D3065" i="1"/>
  <c r="I3065" i="1" s="1"/>
  <c r="C3065" i="1"/>
  <c r="F3064" i="1"/>
  <c r="E3064" i="1"/>
  <c r="D3064" i="1"/>
  <c r="I3064" i="1" s="1"/>
  <c r="C3064" i="1"/>
  <c r="F3063" i="1"/>
  <c r="E3063" i="1"/>
  <c r="D3063" i="1"/>
  <c r="I3063" i="1" s="1"/>
  <c r="C3063" i="1"/>
  <c r="F3062" i="1"/>
  <c r="E3062" i="1"/>
  <c r="D3062" i="1"/>
  <c r="I3062" i="1" s="1"/>
  <c r="C3062" i="1"/>
  <c r="F3061" i="1"/>
  <c r="E3061" i="1"/>
  <c r="D3061" i="1"/>
  <c r="I3061" i="1" s="1"/>
  <c r="C3061" i="1"/>
  <c r="F3060" i="1"/>
  <c r="E3060" i="1"/>
  <c r="D3060" i="1"/>
  <c r="I3060" i="1" s="1"/>
  <c r="C3060" i="1"/>
  <c r="F3059" i="1"/>
  <c r="E3059" i="1"/>
  <c r="D3059" i="1"/>
  <c r="I3059" i="1" s="1"/>
  <c r="C3059" i="1"/>
  <c r="F3058" i="1"/>
  <c r="E3058" i="1"/>
  <c r="D3058" i="1"/>
  <c r="I3058" i="1" s="1"/>
  <c r="C3058" i="1"/>
  <c r="F3057" i="1"/>
  <c r="E3057" i="1"/>
  <c r="D3057" i="1"/>
  <c r="I3057" i="1" s="1"/>
  <c r="C3057" i="1"/>
  <c r="F3056" i="1"/>
  <c r="E3056" i="1"/>
  <c r="D3056" i="1"/>
  <c r="I3056" i="1" s="1"/>
  <c r="C3056" i="1"/>
  <c r="F3055" i="1"/>
  <c r="E3055" i="1"/>
  <c r="D3055" i="1"/>
  <c r="I3055" i="1" s="1"/>
  <c r="C3055" i="1"/>
  <c r="F3054" i="1"/>
  <c r="E3054" i="1"/>
  <c r="D3054" i="1"/>
  <c r="I3054" i="1" s="1"/>
  <c r="C3054" i="1"/>
  <c r="F3053" i="1"/>
  <c r="E3053" i="1"/>
  <c r="D3053" i="1"/>
  <c r="I3053" i="1" s="1"/>
  <c r="C3053" i="1"/>
  <c r="F3052" i="1"/>
  <c r="E3052" i="1"/>
  <c r="D3052" i="1"/>
  <c r="I3052" i="1" s="1"/>
  <c r="C3052" i="1"/>
  <c r="F3051" i="1"/>
  <c r="E3051" i="1"/>
  <c r="D3051" i="1"/>
  <c r="I3051" i="1" s="1"/>
  <c r="C3051" i="1"/>
  <c r="F3050" i="1"/>
  <c r="E3050" i="1"/>
  <c r="D3050" i="1"/>
  <c r="I3050" i="1" s="1"/>
  <c r="C3050" i="1"/>
  <c r="F3049" i="1"/>
  <c r="E3049" i="1"/>
  <c r="D3049" i="1"/>
  <c r="I3049" i="1" s="1"/>
  <c r="C3049" i="1"/>
  <c r="F3048" i="1"/>
  <c r="E3048" i="1"/>
  <c r="D3048" i="1"/>
  <c r="I3048" i="1" s="1"/>
  <c r="C3048" i="1"/>
  <c r="F3047" i="1"/>
  <c r="E3047" i="1"/>
  <c r="D3047" i="1"/>
  <c r="I3047" i="1" s="1"/>
  <c r="C3047" i="1"/>
  <c r="F3046" i="1"/>
  <c r="E3046" i="1"/>
  <c r="D3046" i="1"/>
  <c r="I3046" i="1" s="1"/>
  <c r="C3046" i="1"/>
  <c r="F3045" i="1"/>
  <c r="E3045" i="1"/>
  <c r="D3045" i="1"/>
  <c r="I3045" i="1" s="1"/>
  <c r="C3045" i="1"/>
  <c r="F3044" i="1"/>
  <c r="E3044" i="1"/>
  <c r="D3044" i="1"/>
  <c r="I3044" i="1" s="1"/>
  <c r="C3044" i="1"/>
  <c r="F3043" i="1"/>
  <c r="E3043" i="1"/>
  <c r="D3043" i="1"/>
  <c r="I3043" i="1" s="1"/>
  <c r="C3043" i="1"/>
  <c r="F3042" i="1"/>
  <c r="E3042" i="1"/>
  <c r="D3042" i="1"/>
  <c r="I3042" i="1" s="1"/>
  <c r="C3042" i="1"/>
  <c r="F3041" i="1"/>
  <c r="E3041" i="1"/>
  <c r="D3041" i="1"/>
  <c r="I3041" i="1" s="1"/>
  <c r="C3041" i="1"/>
  <c r="F3040" i="1"/>
  <c r="E3040" i="1"/>
  <c r="D3040" i="1"/>
  <c r="I3040" i="1" s="1"/>
  <c r="C3040" i="1"/>
  <c r="F3039" i="1"/>
  <c r="E3039" i="1"/>
  <c r="D3039" i="1"/>
  <c r="I3039" i="1" s="1"/>
  <c r="C3039" i="1"/>
  <c r="F3038" i="1"/>
  <c r="E3038" i="1"/>
  <c r="D3038" i="1"/>
  <c r="I3038" i="1" s="1"/>
  <c r="C3038" i="1"/>
  <c r="F3037" i="1"/>
  <c r="E3037" i="1"/>
  <c r="D3037" i="1"/>
  <c r="I3037" i="1" s="1"/>
  <c r="C3037" i="1"/>
  <c r="F3036" i="1"/>
  <c r="E3036" i="1"/>
  <c r="D3036" i="1"/>
  <c r="I3036" i="1" s="1"/>
  <c r="C3036" i="1"/>
  <c r="F3035" i="1"/>
  <c r="E3035" i="1"/>
  <c r="D3035" i="1"/>
  <c r="I3035" i="1" s="1"/>
  <c r="C3035" i="1"/>
  <c r="F3034" i="1"/>
  <c r="E3034" i="1"/>
  <c r="D3034" i="1"/>
  <c r="I3034" i="1" s="1"/>
  <c r="C3034" i="1"/>
  <c r="F3033" i="1"/>
  <c r="E3033" i="1"/>
  <c r="D3033" i="1"/>
  <c r="I3033" i="1" s="1"/>
  <c r="C3033" i="1"/>
  <c r="F3032" i="1"/>
  <c r="E3032" i="1"/>
  <c r="D3032" i="1"/>
  <c r="I3032" i="1" s="1"/>
  <c r="C3032" i="1"/>
  <c r="F3031" i="1"/>
  <c r="E3031" i="1"/>
  <c r="D3031" i="1"/>
  <c r="I3031" i="1" s="1"/>
  <c r="C3031" i="1"/>
  <c r="F3030" i="1"/>
  <c r="E3030" i="1"/>
  <c r="D3030" i="1"/>
  <c r="I3030" i="1" s="1"/>
  <c r="C3030" i="1"/>
  <c r="F3029" i="1"/>
  <c r="E3029" i="1"/>
  <c r="D3029" i="1"/>
  <c r="I3029" i="1" s="1"/>
  <c r="C3029" i="1"/>
  <c r="F3028" i="1"/>
  <c r="E3028" i="1"/>
  <c r="D3028" i="1"/>
  <c r="I3028" i="1" s="1"/>
  <c r="C3028" i="1"/>
  <c r="F3027" i="1"/>
  <c r="E3027" i="1"/>
  <c r="D3027" i="1"/>
  <c r="I3027" i="1" s="1"/>
  <c r="C3027" i="1"/>
  <c r="F3026" i="1"/>
  <c r="E3026" i="1"/>
  <c r="D3026" i="1"/>
  <c r="I3026" i="1" s="1"/>
  <c r="C3026" i="1"/>
  <c r="F3025" i="1"/>
  <c r="E3025" i="1"/>
  <c r="D3025" i="1"/>
  <c r="I3025" i="1" s="1"/>
  <c r="C3025" i="1"/>
  <c r="F3024" i="1"/>
  <c r="E3024" i="1"/>
  <c r="D3024" i="1"/>
  <c r="I3024" i="1" s="1"/>
  <c r="C3024" i="1"/>
  <c r="F3023" i="1"/>
  <c r="E3023" i="1"/>
  <c r="D3023" i="1"/>
  <c r="I3023" i="1" s="1"/>
  <c r="C3023" i="1"/>
  <c r="F3022" i="1"/>
  <c r="E3022" i="1"/>
  <c r="D3022" i="1"/>
  <c r="I3022" i="1" s="1"/>
  <c r="C3022" i="1"/>
  <c r="F3021" i="1"/>
  <c r="E3021" i="1"/>
  <c r="D3021" i="1"/>
  <c r="I3021" i="1" s="1"/>
  <c r="C3021" i="1"/>
  <c r="F3020" i="1"/>
  <c r="E3020" i="1"/>
  <c r="D3020" i="1"/>
  <c r="I3020" i="1" s="1"/>
  <c r="C3020" i="1"/>
  <c r="F3019" i="1"/>
  <c r="E3019" i="1"/>
  <c r="D3019" i="1"/>
  <c r="I3019" i="1" s="1"/>
  <c r="C3019" i="1"/>
  <c r="F3018" i="1"/>
  <c r="E3018" i="1"/>
  <c r="D3018" i="1"/>
  <c r="I3018" i="1" s="1"/>
  <c r="C3018" i="1"/>
  <c r="F3017" i="1"/>
  <c r="E3017" i="1"/>
  <c r="D3017" i="1"/>
  <c r="I3017" i="1" s="1"/>
  <c r="C3017" i="1"/>
  <c r="F3016" i="1"/>
  <c r="E3016" i="1"/>
  <c r="D3016" i="1"/>
  <c r="I3016" i="1" s="1"/>
  <c r="C3016" i="1"/>
  <c r="F3015" i="1"/>
  <c r="E3015" i="1"/>
  <c r="D3015" i="1"/>
  <c r="I3015" i="1" s="1"/>
  <c r="C3015" i="1"/>
  <c r="F3014" i="1"/>
  <c r="E3014" i="1"/>
  <c r="D3014" i="1"/>
  <c r="I3014" i="1" s="1"/>
  <c r="C3014" i="1"/>
  <c r="F3013" i="1"/>
  <c r="E3013" i="1"/>
  <c r="D3013" i="1"/>
  <c r="I3013" i="1" s="1"/>
  <c r="C3013" i="1"/>
  <c r="F3012" i="1"/>
  <c r="E3012" i="1"/>
  <c r="D3012" i="1"/>
  <c r="I3012" i="1" s="1"/>
  <c r="C3012" i="1"/>
  <c r="F3011" i="1"/>
  <c r="E3011" i="1"/>
  <c r="D3011" i="1"/>
  <c r="I3011" i="1" s="1"/>
  <c r="C3011" i="1"/>
  <c r="F3010" i="1"/>
  <c r="E3010" i="1"/>
  <c r="D3010" i="1"/>
  <c r="I3010" i="1" s="1"/>
  <c r="C3010" i="1"/>
  <c r="F3009" i="1"/>
  <c r="E3009" i="1"/>
  <c r="D3009" i="1"/>
  <c r="I3009" i="1" s="1"/>
  <c r="C3009" i="1"/>
  <c r="F3008" i="1"/>
  <c r="E3008" i="1"/>
  <c r="D3008" i="1"/>
  <c r="I3008" i="1" s="1"/>
  <c r="C3008" i="1"/>
  <c r="F3007" i="1"/>
  <c r="E3007" i="1"/>
  <c r="D3007" i="1"/>
  <c r="I3007" i="1" s="1"/>
  <c r="C3007" i="1"/>
  <c r="F3006" i="1"/>
  <c r="E3006" i="1"/>
  <c r="D3006" i="1"/>
  <c r="I3006" i="1" s="1"/>
  <c r="C3006" i="1"/>
  <c r="F3005" i="1"/>
  <c r="E3005" i="1"/>
  <c r="D3005" i="1"/>
  <c r="I3005" i="1" s="1"/>
  <c r="C3005" i="1"/>
  <c r="F3004" i="1"/>
  <c r="E3004" i="1"/>
  <c r="D3004" i="1"/>
  <c r="I3004" i="1" s="1"/>
  <c r="C3004" i="1"/>
  <c r="F3003" i="1"/>
  <c r="E3003" i="1"/>
  <c r="D3003" i="1"/>
  <c r="I3003" i="1" s="1"/>
  <c r="C3003" i="1"/>
  <c r="F3002" i="1"/>
  <c r="E3002" i="1"/>
  <c r="D3002" i="1"/>
  <c r="I3002" i="1" s="1"/>
  <c r="C3002" i="1"/>
  <c r="F3001" i="1"/>
  <c r="E3001" i="1"/>
  <c r="D3001" i="1"/>
  <c r="I3001" i="1" s="1"/>
  <c r="C3001" i="1"/>
  <c r="F3000" i="1"/>
  <c r="E3000" i="1"/>
  <c r="D3000" i="1"/>
  <c r="I3000" i="1" s="1"/>
  <c r="C3000" i="1"/>
  <c r="F2999" i="1"/>
  <c r="E2999" i="1"/>
  <c r="D2999" i="1"/>
  <c r="I2999" i="1" s="1"/>
  <c r="C2999" i="1"/>
  <c r="F2998" i="1"/>
  <c r="E2998" i="1"/>
  <c r="D2998" i="1"/>
  <c r="I2998" i="1" s="1"/>
  <c r="C2998" i="1"/>
  <c r="F2997" i="1"/>
  <c r="E2997" i="1"/>
  <c r="D2997" i="1"/>
  <c r="I2997" i="1" s="1"/>
  <c r="C2997" i="1"/>
  <c r="F2996" i="1"/>
  <c r="E2996" i="1"/>
  <c r="D2996" i="1"/>
  <c r="I2996" i="1" s="1"/>
  <c r="C2996" i="1"/>
  <c r="F2995" i="1"/>
  <c r="E2995" i="1"/>
  <c r="D2995" i="1"/>
  <c r="I2995" i="1" s="1"/>
  <c r="C2995" i="1"/>
  <c r="F2994" i="1"/>
  <c r="E2994" i="1"/>
  <c r="D2994" i="1"/>
  <c r="I2994" i="1" s="1"/>
  <c r="C2994" i="1"/>
  <c r="F2993" i="1"/>
  <c r="E2993" i="1"/>
  <c r="D2993" i="1"/>
  <c r="I2993" i="1" s="1"/>
  <c r="C2993" i="1"/>
  <c r="F2992" i="1"/>
  <c r="E2992" i="1"/>
  <c r="D2992" i="1"/>
  <c r="I2992" i="1" s="1"/>
  <c r="C2992" i="1"/>
  <c r="F2991" i="1"/>
  <c r="E2991" i="1"/>
  <c r="D2991" i="1"/>
  <c r="I2991" i="1" s="1"/>
  <c r="C2991" i="1"/>
  <c r="F2990" i="1"/>
  <c r="E2990" i="1"/>
  <c r="D2990" i="1"/>
  <c r="I2990" i="1" s="1"/>
  <c r="C2990" i="1"/>
  <c r="F2989" i="1"/>
  <c r="E2989" i="1"/>
  <c r="D2989" i="1"/>
  <c r="I2989" i="1" s="1"/>
  <c r="C2989" i="1"/>
  <c r="F2988" i="1"/>
  <c r="E2988" i="1"/>
  <c r="D2988" i="1"/>
  <c r="I2988" i="1" s="1"/>
  <c r="C2988" i="1"/>
  <c r="F2987" i="1"/>
  <c r="E2987" i="1"/>
  <c r="D2987" i="1"/>
  <c r="I2987" i="1" s="1"/>
  <c r="C2987" i="1"/>
  <c r="F2986" i="1"/>
  <c r="E2986" i="1"/>
  <c r="D2986" i="1"/>
  <c r="I2986" i="1" s="1"/>
  <c r="C2986" i="1"/>
  <c r="F2985" i="1"/>
  <c r="E2985" i="1"/>
  <c r="D2985" i="1"/>
  <c r="I2985" i="1" s="1"/>
  <c r="C2985" i="1"/>
  <c r="F2984" i="1"/>
  <c r="E2984" i="1"/>
  <c r="D2984" i="1"/>
  <c r="I2984" i="1" s="1"/>
  <c r="C2984" i="1"/>
  <c r="F2983" i="1"/>
  <c r="E2983" i="1"/>
  <c r="D2983" i="1"/>
  <c r="I2983" i="1" s="1"/>
  <c r="C2983" i="1"/>
  <c r="F2982" i="1"/>
  <c r="E2982" i="1"/>
  <c r="D2982" i="1"/>
  <c r="I2982" i="1" s="1"/>
  <c r="C2982" i="1"/>
  <c r="F2981" i="1"/>
  <c r="E2981" i="1"/>
  <c r="D2981" i="1"/>
  <c r="I2981" i="1" s="1"/>
  <c r="C2981" i="1"/>
  <c r="F2980" i="1"/>
  <c r="E2980" i="1"/>
  <c r="D2980" i="1"/>
  <c r="I2980" i="1" s="1"/>
  <c r="C2980" i="1"/>
  <c r="F2979" i="1"/>
  <c r="E2979" i="1"/>
  <c r="D2979" i="1"/>
  <c r="I2979" i="1" s="1"/>
  <c r="C2979" i="1"/>
  <c r="F2978" i="1"/>
  <c r="E2978" i="1"/>
  <c r="D2978" i="1"/>
  <c r="I2978" i="1" s="1"/>
  <c r="C2978" i="1"/>
  <c r="F2977" i="1"/>
  <c r="E2977" i="1"/>
  <c r="D2977" i="1"/>
  <c r="I2977" i="1" s="1"/>
  <c r="C2977" i="1"/>
  <c r="F2976" i="1"/>
  <c r="E2976" i="1"/>
  <c r="D2976" i="1"/>
  <c r="I2976" i="1" s="1"/>
  <c r="C2976" i="1"/>
  <c r="F2975" i="1"/>
  <c r="E2975" i="1"/>
  <c r="D2975" i="1"/>
  <c r="I2975" i="1" s="1"/>
  <c r="C2975" i="1"/>
  <c r="F2974" i="1"/>
  <c r="E2974" i="1"/>
  <c r="D2974" i="1"/>
  <c r="I2974" i="1" s="1"/>
  <c r="C2974" i="1"/>
  <c r="F2973" i="1"/>
  <c r="E2973" i="1"/>
  <c r="D2973" i="1"/>
  <c r="I2973" i="1" s="1"/>
  <c r="C2973" i="1"/>
  <c r="F2972" i="1"/>
  <c r="E2972" i="1"/>
  <c r="D2972" i="1"/>
  <c r="I2972" i="1" s="1"/>
  <c r="C2972" i="1"/>
  <c r="F2971" i="1"/>
  <c r="E2971" i="1"/>
  <c r="D2971" i="1"/>
  <c r="I2971" i="1" s="1"/>
  <c r="C2971" i="1"/>
  <c r="F2970" i="1"/>
  <c r="E2970" i="1"/>
  <c r="D2970" i="1"/>
  <c r="I2970" i="1" s="1"/>
  <c r="C2970" i="1"/>
  <c r="F2969" i="1"/>
  <c r="E2969" i="1"/>
  <c r="D2969" i="1"/>
  <c r="I2969" i="1" s="1"/>
  <c r="C2969" i="1"/>
  <c r="F2968" i="1"/>
  <c r="E2968" i="1"/>
  <c r="D2968" i="1"/>
  <c r="I2968" i="1" s="1"/>
  <c r="C2968" i="1"/>
  <c r="F2967" i="1"/>
  <c r="E2967" i="1"/>
  <c r="D2967" i="1"/>
  <c r="I2967" i="1" s="1"/>
  <c r="C2967" i="1"/>
  <c r="F2966" i="1"/>
  <c r="E2966" i="1"/>
  <c r="D2966" i="1"/>
  <c r="I2966" i="1" s="1"/>
  <c r="C2966" i="1"/>
  <c r="F2965" i="1"/>
  <c r="E2965" i="1"/>
  <c r="D2965" i="1"/>
  <c r="I2965" i="1" s="1"/>
  <c r="C2965" i="1"/>
  <c r="F2964" i="1"/>
  <c r="E2964" i="1"/>
  <c r="D2964" i="1"/>
  <c r="I2964" i="1" s="1"/>
  <c r="C2964" i="1"/>
  <c r="F2963" i="1"/>
  <c r="E2963" i="1"/>
  <c r="D2963" i="1"/>
  <c r="I2963" i="1" s="1"/>
  <c r="C2963" i="1"/>
  <c r="F2962" i="1"/>
  <c r="E2962" i="1"/>
  <c r="D2962" i="1"/>
  <c r="I2962" i="1" s="1"/>
  <c r="C2962" i="1"/>
  <c r="F2961" i="1"/>
  <c r="E2961" i="1"/>
  <c r="D2961" i="1"/>
  <c r="I2961" i="1" s="1"/>
  <c r="C2961" i="1"/>
  <c r="F2960" i="1"/>
  <c r="E2960" i="1"/>
  <c r="D2960" i="1"/>
  <c r="I2960" i="1" s="1"/>
  <c r="C2960" i="1"/>
  <c r="F2959" i="1"/>
  <c r="E2959" i="1"/>
  <c r="D2959" i="1"/>
  <c r="I2959" i="1" s="1"/>
  <c r="C2959" i="1"/>
  <c r="F2958" i="1"/>
  <c r="E2958" i="1"/>
  <c r="D2958" i="1"/>
  <c r="I2958" i="1" s="1"/>
  <c r="C2958" i="1"/>
  <c r="F2957" i="1"/>
  <c r="E2957" i="1"/>
  <c r="D2957" i="1"/>
  <c r="I2957" i="1" s="1"/>
  <c r="C2957" i="1"/>
  <c r="F2956" i="1"/>
  <c r="E2956" i="1"/>
  <c r="D2956" i="1"/>
  <c r="I2956" i="1" s="1"/>
  <c r="C2956" i="1"/>
  <c r="F2955" i="1"/>
  <c r="E2955" i="1"/>
  <c r="D2955" i="1"/>
  <c r="I2955" i="1" s="1"/>
  <c r="C2955" i="1"/>
  <c r="F2954" i="1"/>
  <c r="E2954" i="1"/>
  <c r="D2954" i="1"/>
  <c r="I2954" i="1" s="1"/>
  <c r="C2954" i="1"/>
  <c r="F2953" i="1"/>
  <c r="E2953" i="1"/>
  <c r="D2953" i="1"/>
  <c r="I2953" i="1" s="1"/>
  <c r="C2953" i="1"/>
  <c r="F2952" i="1"/>
  <c r="E2952" i="1"/>
  <c r="D2952" i="1"/>
  <c r="I2952" i="1" s="1"/>
  <c r="C2952" i="1"/>
  <c r="F2951" i="1"/>
  <c r="E2951" i="1"/>
  <c r="D2951" i="1"/>
  <c r="I2951" i="1" s="1"/>
  <c r="C2951" i="1"/>
  <c r="F2950" i="1"/>
  <c r="E2950" i="1"/>
  <c r="D2950" i="1"/>
  <c r="I2950" i="1" s="1"/>
  <c r="C2950" i="1"/>
  <c r="F2949" i="1"/>
  <c r="E2949" i="1"/>
  <c r="D2949" i="1"/>
  <c r="I2949" i="1" s="1"/>
  <c r="C2949" i="1"/>
  <c r="F2948" i="1"/>
  <c r="E2948" i="1"/>
  <c r="D2948" i="1"/>
  <c r="I2948" i="1" s="1"/>
  <c r="C2948" i="1"/>
  <c r="F2947" i="1"/>
  <c r="E2947" i="1"/>
  <c r="D2947" i="1"/>
  <c r="I2947" i="1" s="1"/>
  <c r="C2947" i="1"/>
  <c r="F2946" i="1"/>
  <c r="E2946" i="1"/>
  <c r="D2946" i="1"/>
  <c r="I2946" i="1" s="1"/>
  <c r="C2946" i="1"/>
  <c r="F2945" i="1"/>
  <c r="E2945" i="1"/>
  <c r="D2945" i="1"/>
  <c r="I2945" i="1" s="1"/>
  <c r="C2945" i="1"/>
  <c r="F2944" i="1"/>
  <c r="E2944" i="1"/>
  <c r="D2944" i="1"/>
  <c r="I2944" i="1" s="1"/>
  <c r="C2944" i="1"/>
  <c r="F2943" i="1"/>
  <c r="E2943" i="1"/>
  <c r="D2943" i="1"/>
  <c r="I2943" i="1" s="1"/>
  <c r="C2943" i="1"/>
  <c r="F2942" i="1"/>
  <c r="E2942" i="1"/>
  <c r="D2942" i="1"/>
  <c r="I2942" i="1" s="1"/>
  <c r="C2942" i="1"/>
  <c r="F2941" i="1"/>
  <c r="E2941" i="1"/>
  <c r="D2941" i="1"/>
  <c r="I2941" i="1" s="1"/>
  <c r="C2941" i="1"/>
  <c r="F2940" i="1"/>
  <c r="E2940" i="1"/>
  <c r="D2940" i="1"/>
  <c r="I2940" i="1" s="1"/>
  <c r="C2940" i="1"/>
  <c r="F2939" i="1"/>
  <c r="E2939" i="1"/>
  <c r="D2939" i="1"/>
  <c r="I2939" i="1" s="1"/>
  <c r="C2939" i="1"/>
  <c r="F2938" i="1"/>
  <c r="E2938" i="1"/>
  <c r="D2938" i="1"/>
  <c r="I2938" i="1" s="1"/>
  <c r="C2938" i="1"/>
  <c r="F2937" i="1"/>
  <c r="E2937" i="1"/>
  <c r="D2937" i="1"/>
  <c r="I2937" i="1" s="1"/>
  <c r="C2937" i="1"/>
  <c r="F2936" i="1"/>
  <c r="E2936" i="1"/>
  <c r="D2936" i="1"/>
  <c r="I2936" i="1" s="1"/>
  <c r="C2936" i="1"/>
  <c r="F2935" i="1"/>
  <c r="E2935" i="1"/>
  <c r="D2935" i="1"/>
  <c r="I2935" i="1" s="1"/>
  <c r="C2935" i="1"/>
  <c r="F2934" i="1"/>
  <c r="E2934" i="1"/>
  <c r="D2934" i="1"/>
  <c r="I2934" i="1" s="1"/>
  <c r="C2934" i="1"/>
  <c r="F2933" i="1"/>
  <c r="E2933" i="1"/>
  <c r="D2933" i="1"/>
  <c r="I2933" i="1" s="1"/>
  <c r="C2933" i="1"/>
  <c r="F2932" i="1"/>
  <c r="E2932" i="1"/>
  <c r="D2932" i="1"/>
  <c r="I2932" i="1" s="1"/>
  <c r="C2932" i="1"/>
  <c r="F2931" i="1"/>
  <c r="E2931" i="1"/>
  <c r="D2931" i="1"/>
  <c r="I2931" i="1" s="1"/>
  <c r="C2931" i="1"/>
  <c r="F2930" i="1"/>
  <c r="E2930" i="1"/>
  <c r="D2930" i="1"/>
  <c r="I2930" i="1" s="1"/>
  <c r="C2930" i="1"/>
  <c r="F2929" i="1"/>
  <c r="E2929" i="1"/>
  <c r="D2929" i="1"/>
  <c r="I2929" i="1" s="1"/>
  <c r="C2929" i="1"/>
  <c r="F2928" i="1"/>
  <c r="E2928" i="1"/>
  <c r="D2928" i="1"/>
  <c r="I2928" i="1" s="1"/>
  <c r="C2928" i="1"/>
  <c r="F2927" i="1"/>
  <c r="E2927" i="1"/>
  <c r="D2927" i="1"/>
  <c r="I2927" i="1" s="1"/>
  <c r="C2927" i="1"/>
  <c r="F2926" i="1"/>
  <c r="E2926" i="1"/>
  <c r="D2926" i="1"/>
  <c r="I2926" i="1" s="1"/>
  <c r="C2926" i="1"/>
  <c r="F2925" i="1"/>
  <c r="E2925" i="1"/>
  <c r="D2925" i="1"/>
  <c r="I2925" i="1" s="1"/>
  <c r="C2925" i="1"/>
  <c r="F2924" i="1"/>
  <c r="E2924" i="1"/>
  <c r="D2924" i="1"/>
  <c r="I2924" i="1" s="1"/>
  <c r="C2924" i="1"/>
  <c r="F2923" i="1"/>
  <c r="E2923" i="1"/>
  <c r="D2923" i="1"/>
  <c r="I2923" i="1" s="1"/>
  <c r="C2923" i="1"/>
  <c r="F2922" i="1"/>
  <c r="E2922" i="1"/>
  <c r="D2922" i="1"/>
  <c r="I2922" i="1" s="1"/>
  <c r="C2922" i="1"/>
  <c r="F2921" i="1"/>
  <c r="E2921" i="1"/>
  <c r="D2921" i="1"/>
  <c r="I2921" i="1" s="1"/>
  <c r="C2921" i="1"/>
  <c r="F2920" i="1"/>
  <c r="E2920" i="1"/>
  <c r="D2920" i="1"/>
  <c r="I2920" i="1" s="1"/>
  <c r="C2920" i="1"/>
  <c r="F2919" i="1"/>
  <c r="E2919" i="1"/>
  <c r="D2919" i="1"/>
  <c r="I2919" i="1" s="1"/>
  <c r="C2919" i="1"/>
  <c r="F2918" i="1"/>
  <c r="E2918" i="1"/>
  <c r="D2918" i="1"/>
  <c r="I2918" i="1" s="1"/>
  <c r="C2918" i="1"/>
  <c r="F2917" i="1"/>
  <c r="E2917" i="1"/>
  <c r="D2917" i="1"/>
  <c r="I2917" i="1" s="1"/>
  <c r="C2917" i="1"/>
  <c r="F2916" i="1"/>
  <c r="E2916" i="1"/>
  <c r="D2916" i="1"/>
  <c r="I2916" i="1" s="1"/>
  <c r="C2916" i="1"/>
  <c r="F2915" i="1"/>
  <c r="E2915" i="1"/>
  <c r="D2915" i="1"/>
  <c r="I2915" i="1" s="1"/>
  <c r="C2915" i="1"/>
  <c r="F2914" i="1"/>
  <c r="E2914" i="1"/>
  <c r="D2914" i="1"/>
  <c r="I2914" i="1" s="1"/>
  <c r="C2914" i="1"/>
  <c r="F2913" i="1"/>
  <c r="E2913" i="1"/>
  <c r="D2913" i="1"/>
  <c r="I2913" i="1" s="1"/>
  <c r="C2913" i="1"/>
  <c r="F2912" i="1"/>
  <c r="E2912" i="1"/>
  <c r="D2912" i="1"/>
  <c r="I2912" i="1" s="1"/>
  <c r="C2912" i="1"/>
  <c r="F2911" i="1"/>
  <c r="E2911" i="1"/>
  <c r="D2911" i="1"/>
  <c r="I2911" i="1" s="1"/>
  <c r="C2911" i="1"/>
  <c r="F2910" i="1"/>
  <c r="E2910" i="1"/>
  <c r="D2910" i="1"/>
  <c r="I2910" i="1" s="1"/>
  <c r="C2910" i="1"/>
  <c r="F2909" i="1"/>
  <c r="E2909" i="1"/>
  <c r="D2909" i="1"/>
  <c r="I2909" i="1" s="1"/>
  <c r="C2909" i="1"/>
  <c r="F2908" i="1"/>
  <c r="E2908" i="1"/>
  <c r="D2908" i="1"/>
  <c r="I2908" i="1" s="1"/>
  <c r="C2908" i="1"/>
  <c r="F2907" i="1"/>
  <c r="E2907" i="1"/>
  <c r="D2907" i="1"/>
  <c r="I2907" i="1" s="1"/>
  <c r="C2907" i="1"/>
  <c r="F2906" i="1"/>
  <c r="E2906" i="1"/>
  <c r="D2906" i="1"/>
  <c r="I2906" i="1" s="1"/>
  <c r="C2906" i="1"/>
  <c r="F2905" i="1"/>
  <c r="E2905" i="1"/>
  <c r="D2905" i="1"/>
  <c r="I2905" i="1" s="1"/>
  <c r="C2905" i="1"/>
  <c r="F2904" i="1"/>
  <c r="E2904" i="1"/>
  <c r="D2904" i="1"/>
  <c r="I2904" i="1" s="1"/>
  <c r="C2904" i="1"/>
  <c r="F2903" i="1"/>
  <c r="E2903" i="1"/>
  <c r="D2903" i="1"/>
  <c r="I2903" i="1" s="1"/>
  <c r="C2903" i="1"/>
  <c r="F2902" i="1"/>
  <c r="E2902" i="1"/>
  <c r="D2902" i="1"/>
  <c r="I2902" i="1" s="1"/>
  <c r="C2902" i="1"/>
  <c r="F2901" i="1"/>
  <c r="E2901" i="1"/>
  <c r="D2901" i="1"/>
  <c r="I2901" i="1" s="1"/>
  <c r="C2901" i="1"/>
  <c r="F2900" i="1"/>
  <c r="E2900" i="1"/>
  <c r="D2900" i="1"/>
  <c r="I2900" i="1" s="1"/>
  <c r="C2900" i="1"/>
  <c r="F2899" i="1"/>
  <c r="E2899" i="1"/>
  <c r="D2899" i="1"/>
  <c r="I2899" i="1" s="1"/>
  <c r="C2899" i="1"/>
  <c r="F2898" i="1"/>
  <c r="E2898" i="1"/>
  <c r="D2898" i="1"/>
  <c r="I2898" i="1" s="1"/>
  <c r="C2898" i="1"/>
  <c r="F2897" i="1"/>
  <c r="E2897" i="1"/>
  <c r="D2897" i="1"/>
  <c r="I2897" i="1" s="1"/>
  <c r="C2897" i="1"/>
  <c r="F2896" i="1"/>
  <c r="E2896" i="1"/>
  <c r="D2896" i="1"/>
  <c r="I2896" i="1" s="1"/>
  <c r="C2896" i="1"/>
  <c r="F2895" i="1"/>
  <c r="E2895" i="1"/>
  <c r="D2895" i="1"/>
  <c r="I2895" i="1" s="1"/>
  <c r="C2895" i="1"/>
  <c r="F2894" i="1"/>
  <c r="E2894" i="1"/>
  <c r="D2894" i="1"/>
  <c r="I2894" i="1" s="1"/>
  <c r="C2894" i="1"/>
  <c r="F2893" i="1"/>
  <c r="E2893" i="1"/>
  <c r="D2893" i="1"/>
  <c r="I2893" i="1" s="1"/>
  <c r="C2893" i="1"/>
  <c r="F2892" i="1"/>
  <c r="E2892" i="1"/>
  <c r="D2892" i="1"/>
  <c r="I2892" i="1" s="1"/>
  <c r="C2892" i="1"/>
  <c r="F2891" i="1"/>
  <c r="E2891" i="1"/>
  <c r="D2891" i="1"/>
  <c r="I2891" i="1" s="1"/>
  <c r="C2891" i="1"/>
  <c r="F2890" i="1"/>
  <c r="E2890" i="1"/>
  <c r="D2890" i="1"/>
  <c r="I2890" i="1" s="1"/>
  <c r="C2890" i="1"/>
  <c r="F2889" i="1"/>
  <c r="E2889" i="1"/>
  <c r="D2889" i="1"/>
  <c r="I2889" i="1" s="1"/>
  <c r="C2889" i="1"/>
  <c r="F2888" i="1"/>
  <c r="E2888" i="1"/>
  <c r="D2888" i="1"/>
  <c r="I2888" i="1" s="1"/>
  <c r="C2888" i="1"/>
  <c r="F2887" i="1"/>
  <c r="E2887" i="1"/>
  <c r="D2887" i="1"/>
  <c r="I2887" i="1" s="1"/>
  <c r="C2887" i="1"/>
  <c r="F2886" i="1"/>
  <c r="E2886" i="1"/>
  <c r="D2886" i="1"/>
  <c r="I2886" i="1" s="1"/>
  <c r="C2886" i="1"/>
  <c r="F2885" i="1"/>
  <c r="E2885" i="1"/>
  <c r="D2885" i="1"/>
  <c r="I2885" i="1" s="1"/>
  <c r="C2885" i="1"/>
  <c r="F2884" i="1"/>
  <c r="E2884" i="1"/>
  <c r="D2884" i="1"/>
  <c r="I2884" i="1" s="1"/>
  <c r="C2884" i="1"/>
  <c r="F2883" i="1"/>
  <c r="E2883" i="1"/>
  <c r="D2883" i="1"/>
  <c r="I2883" i="1" s="1"/>
  <c r="C2883" i="1"/>
  <c r="F2882" i="1"/>
  <c r="E2882" i="1"/>
  <c r="D2882" i="1"/>
  <c r="I2882" i="1" s="1"/>
  <c r="C2882" i="1"/>
  <c r="F2881" i="1"/>
  <c r="E2881" i="1"/>
  <c r="D2881" i="1"/>
  <c r="I2881" i="1" s="1"/>
  <c r="C2881" i="1"/>
  <c r="F2880" i="1"/>
  <c r="E2880" i="1"/>
  <c r="D2880" i="1"/>
  <c r="I2880" i="1" s="1"/>
  <c r="C2880" i="1"/>
  <c r="F2879" i="1"/>
  <c r="E2879" i="1"/>
  <c r="D2879" i="1"/>
  <c r="I2879" i="1" s="1"/>
  <c r="C2879" i="1"/>
  <c r="F2878" i="1"/>
  <c r="E2878" i="1"/>
  <c r="D2878" i="1"/>
  <c r="I2878" i="1" s="1"/>
  <c r="C2878" i="1"/>
  <c r="F2877" i="1"/>
  <c r="E2877" i="1"/>
  <c r="D2877" i="1"/>
  <c r="I2877" i="1" s="1"/>
  <c r="C2877" i="1"/>
  <c r="F2876" i="1"/>
  <c r="E2876" i="1"/>
  <c r="D2876" i="1"/>
  <c r="I2876" i="1" s="1"/>
  <c r="C2876" i="1"/>
  <c r="F2875" i="1"/>
  <c r="E2875" i="1"/>
  <c r="D2875" i="1"/>
  <c r="I2875" i="1" s="1"/>
  <c r="C2875" i="1"/>
  <c r="F2874" i="1"/>
  <c r="E2874" i="1"/>
  <c r="D2874" i="1"/>
  <c r="I2874" i="1" s="1"/>
  <c r="C2874" i="1"/>
  <c r="F2873" i="1"/>
  <c r="E2873" i="1"/>
  <c r="D2873" i="1"/>
  <c r="I2873" i="1" s="1"/>
  <c r="C2873" i="1"/>
  <c r="F2872" i="1"/>
  <c r="E2872" i="1"/>
  <c r="D2872" i="1"/>
  <c r="I2872" i="1" s="1"/>
  <c r="C2872" i="1"/>
  <c r="F2871" i="1"/>
  <c r="E2871" i="1"/>
  <c r="D2871" i="1"/>
  <c r="I2871" i="1" s="1"/>
  <c r="C2871" i="1"/>
  <c r="F2870" i="1"/>
  <c r="E2870" i="1"/>
  <c r="D2870" i="1"/>
  <c r="I2870" i="1" s="1"/>
  <c r="C2870" i="1"/>
  <c r="F2869" i="1"/>
  <c r="E2869" i="1"/>
  <c r="D2869" i="1"/>
  <c r="I2869" i="1" s="1"/>
  <c r="C2869" i="1"/>
  <c r="F2868" i="1"/>
  <c r="E2868" i="1"/>
  <c r="D2868" i="1"/>
  <c r="I2868" i="1" s="1"/>
  <c r="C2868" i="1"/>
  <c r="F2867" i="1"/>
  <c r="E2867" i="1"/>
  <c r="D2867" i="1"/>
  <c r="I2867" i="1" s="1"/>
  <c r="C2867" i="1"/>
  <c r="F2866" i="1"/>
  <c r="E2866" i="1"/>
  <c r="D2866" i="1"/>
  <c r="I2866" i="1" s="1"/>
  <c r="C2866" i="1"/>
  <c r="F2865" i="1"/>
  <c r="E2865" i="1"/>
  <c r="D2865" i="1"/>
  <c r="I2865" i="1" s="1"/>
  <c r="C2865" i="1"/>
  <c r="F2864" i="1"/>
  <c r="E2864" i="1"/>
  <c r="D2864" i="1"/>
  <c r="I2864" i="1" s="1"/>
  <c r="C2864" i="1"/>
  <c r="F2863" i="1"/>
  <c r="E2863" i="1"/>
  <c r="D2863" i="1"/>
  <c r="I2863" i="1" s="1"/>
  <c r="C2863" i="1"/>
  <c r="F2862" i="1"/>
  <c r="E2862" i="1"/>
  <c r="D2862" i="1"/>
  <c r="I2862" i="1" s="1"/>
  <c r="C2862" i="1"/>
  <c r="F2861" i="1"/>
  <c r="E2861" i="1"/>
  <c r="D2861" i="1"/>
  <c r="I2861" i="1" s="1"/>
  <c r="C2861" i="1"/>
  <c r="F2860" i="1"/>
  <c r="E2860" i="1"/>
  <c r="D2860" i="1"/>
  <c r="I2860" i="1" s="1"/>
  <c r="C2860" i="1"/>
  <c r="F2859" i="1"/>
  <c r="E2859" i="1"/>
  <c r="D2859" i="1"/>
  <c r="I2859" i="1" s="1"/>
  <c r="C2859" i="1"/>
  <c r="F2858" i="1"/>
  <c r="E2858" i="1"/>
  <c r="D2858" i="1"/>
  <c r="I2858" i="1" s="1"/>
  <c r="C2858" i="1"/>
  <c r="F2857" i="1"/>
  <c r="E2857" i="1"/>
  <c r="D2857" i="1"/>
  <c r="I2857" i="1" s="1"/>
  <c r="C2857" i="1"/>
  <c r="F2856" i="1"/>
  <c r="E2856" i="1"/>
  <c r="D2856" i="1"/>
  <c r="I2856" i="1" s="1"/>
  <c r="C2856" i="1"/>
  <c r="F2855" i="1"/>
  <c r="E2855" i="1"/>
  <c r="D2855" i="1"/>
  <c r="I2855" i="1" s="1"/>
  <c r="C2855" i="1"/>
  <c r="F2854" i="1"/>
  <c r="E2854" i="1"/>
  <c r="D2854" i="1"/>
  <c r="I2854" i="1" s="1"/>
  <c r="C2854" i="1"/>
  <c r="F2853" i="1"/>
  <c r="E2853" i="1"/>
  <c r="D2853" i="1"/>
  <c r="I2853" i="1" s="1"/>
  <c r="C2853" i="1"/>
  <c r="F2852" i="1"/>
  <c r="E2852" i="1"/>
  <c r="D2852" i="1"/>
  <c r="I2852" i="1" s="1"/>
  <c r="C2852" i="1"/>
  <c r="F2851" i="1"/>
  <c r="E2851" i="1"/>
  <c r="D2851" i="1"/>
  <c r="I2851" i="1" s="1"/>
  <c r="C2851" i="1"/>
  <c r="F2850" i="1"/>
  <c r="E2850" i="1"/>
  <c r="D2850" i="1"/>
  <c r="I2850" i="1" s="1"/>
  <c r="C2850" i="1"/>
  <c r="F2849" i="1"/>
  <c r="E2849" i="1"/>
  <c r="D2849" i="1"/>
  <c r="I2849" i="1" s="1"/>
  <c r="C2849" i="1"/>
  <c r="F2848" i="1"/>
  <c r="E2848" i="1"/>
  <c r="D2848" i="1"/>
  <c r="I2848" i="1" s="1"/>
  <c r="C2848" i="1"/>
  <c r="F2847" i="1"/>
  <c r="E2847" i="1"/>
  <c r="D2847" i="1"/>
  <c r="I2847" i="1" s="1"/>
  <c r="C2847" i="1"/>
  <c r="F2846" i="1"/>
  <c r="E2846" i="1"/>
  <c r="D2846" i="1"/>
  <c r="I2846" i="1" s="1"/>
  <c r="C2846" i="1"/>
  <c r="F2845" i="1"/>
  <c r="E2845" i="1"/>
  <c r="D2845" i="1"/>
  <c r="I2845" i="1" s="1"/>
  <c r="C2845" i="1"/>
  <c r="F2844" i="1"/>
  <c r="E2844" i="1"/>
  <c r="D2844" i="1"/>
  <c r="I2844" i="1" s="1"/>
  <c r="C2844" i="1"/>
  <c r="F2843" i="1"/>
  <c r="E2843" i="1"/>
  <c r="D2843" i="1"/>
  <c r="I2843" i="1" s="1"/>
  <c r="C2843" i="1"/>
  <c r="F2842" i="1"/>
  <c r="E2842" i="1"/>
  <c r="D2842" i="1"/>
  <c r="I2842" i="1" s="1"/>
  <c r="C2842" i="1"/>
  <c r="F2841" i="1"/>
  <c r="E2841" i="1"/>
  <c r="D2841" i="1"/>
  <c r="I2841" i="1" s="1"/>
  <c r="C2841" i="1"/>
  <c r="F2840" i="1"/>
  <c r="E2840" i="1"/>
  <c r="D2840" i="1"/>
  <c r="I2840" i="1" s="1"/>
  <c r="C2840" i="1"/>
  <c r="F2839" i="1"/>
  <c r="E2839" i="1"/>
  <c r="D2839" i="1"/>
  <c r="I2839" i="1" s="1"/>
  <c r="C2839" i="1"/>
  <c r="F2838" i="1"/>
  <c r="E2838" i="1"/>
  <c r="D2838" i="1"/>
  <c r="I2838" i="1" s="1"/>
  <c r="C2838" i="1"/>
  <c r="F2837" i="1"/>
  <c r="E2837" i="1"/>
  <c r="D2837" i="1"/>
  <c r="I2837" i="1" s="1"/>
  <c r="C2837" i="1"/>
  <c r="F2836" i="1"/>
  <c r="E2836" i="1"/>
  <c r="D2836" i="1"/>
  <c r="I2836" i="1" s="1"/>
  <c r="C2836" i="1"/>
  <c r="F2835" i="1"/>
  <c r="E2835" i="1"/>
  <c r="D2835" i="1"/>
  <c r="I2835" i="1" s="1"/>
  <c r="C2835" i="1"/>
  <c r="F2834" i="1"/>
  <c r="E2834" i="1"/>
  <c r="D2834" i="1"/>
  <c r="I2834" i="1" s="1"/>
  <c r="C2834" i="1"/>
  <c r="F2833" i="1"/>
  <c r="E2833" i="1"/>
  <c r="D2833" i="1"/>
  <c r="I2833" i="1" s="1"/>
  <c r="C2833" i="1"/>
  <c r="F2832" i="1"/>
  <c r="E2832" i="1"/>
  <c r="D2832" i="1"/>
  <c r="I2832" i="1" s="1"/>
  <c r="C2832" i="1"/>
  <c r="F2831" i="1"/>
  <c r="E2831" i="1"/>
  <c r="D2831" i="1"/>
  <c r="I2831" i="1" s="1"/>
  <c r="C2831" i="1"/>
  <c r="F2830" i="1"/>
  <c r="E2830" i="1"/>
  <c r="D2830" i="1"/>
  <c r="I2830" i="1" s="1"/>
  <c r="C2830" i="1"/>
  <c r="F2829" i="1"/>
  <c r="E2829" i="1"/>
  <c r="D2829" i="1"/>
  <c r="I2829" i="1" s="1"/>
  <c r="C2829" i="1"/>
  <c r="F2828" i="1"/>
  <c r="E2828" i="1"/>
  <c r="D2828" i="1"/>
  <c r="I2828" i="1" s="1"/>
  <c r="C2828" i="1"/>
  <c r="F2827" i="1"/>
  <c r="E2827" i="1"/>
  <c r="D2827" i="1"/>
  <c r="I2827" i="1" s="1"/>
  <c r="C2827" i="1"/>
  <c r="F2826" i="1"/>
  <c r="E2826" i="1"/>
  <c r="D2826" i="1"/>
  <c r="I2826" i="1" s="1"/>
  <c r="C2826" i="1"/>
  <c r="F2825" i="1"/>
  <c r="E2825" i="1"/>
  <c r="D2825" i="1"/>
  <c r="I2825" i="1" s="1"/>
  <c r="C2825" i="1"/>
  <c r="F2824" i="1"/>
  <c r="E2824" i="1"/>
  <c r="D2824" i="1"/>
  <c r="I2824" i="1" s="1"/>
  <c r="C2824" i="1"/>
  <c r="F2823" i="1"/>
  <c r="E2823" i="1"/>
  <c r="D2823" i="1"/>
  <c r="I2823" i="1" s="1"/>
  <c r="C2823" i="1"/>
  <c r="F2822" i="1"/>
  <c r="E2822" i="1"/>
  <c r="D2822" i="1"/>
  <c r="I2822" i="1" s="1"/>
  <c r="C2822" i="1"/>
  <c r="F2821" i="1"/>
  <c r="E2821" i="1"/>
  <c r="D2821" i="1"/>
  <c r="I2821" i="1" s="1"/>
  <c r="C2821" i="1"/>
  <c r="F2820" i="1"/>
  <c r="E2820" i="1"/>
  <c r="D2820" i="1"/>
  <c r="I2820" i="1" s="1"/>
  <c r="C2820" i="1"/>
  <c r="F2819" i="1"/>
  <c r="E2819" i="1"/>
  <c r="D2819" i="1"/>
  <c r="I2819" i="1" s="1"/>
  <c r="C2819" i="1"/>
  <c r="F2818" i="1"/>
  <c r="E2818" i="1"/>
  <c r="D2818" i="1"/>
  <c r="I2818" i="1" s="1"/>
  <c r="C2818" i="1"/>
  <c r="F2817" i="1"/>
  <c r="E2817" i="1"/>
  <c r="D2817" i="1"/>
  <c r="I2817" i="1" s="1"/>
  <c r="C2817" i="1"/>
  <c r="F2816" i="1"/>
  <c r="E2816" i="1"/>
  <c r="D2816" i="1"/>
  <c r="I2816" i="1" s="1"/>
  <c r="C2816" i="1"/>
  <c r="F2815" i="1"/>
  <c r="E2815" i="1"/>
  <c r="D2815" i="1"/>
  <c r="I2815" i="1" s="1"/>
  <c r="C2815" i="1"/>
  <c r="F2814" i="1"/>
  <c r="E2814" i="1"/>
  <c r="D2814" i="1"/>
  <c r="I2814" i="1" s="1"/>
  <c r="C2814" i="1"/>
  <c r="F2813" i="1"/>
  <c r="E2813" i="1"/>
  <c r="D2813" i="1"/>
  <c r="I2813" i="1" s="1"/>
  <c r="C2813" i="1"/>
  <c r="F2812" i="1"/>
  <c r="E2812" i="1"/>
  <c r="D2812" i="1"/>
  <c r="I2812" i="1" s="1"/>
  <c r="C2812" i="1"/>
  <c r="F2811" i="1"/>
  <c r="E2811" i="1"/>
  <c r="D2811" i="1"/>
  <c r="I2811" i="1" s="1"/>
  <c r="C2811" i="1"/>
  <c r="F2810" i="1"/>
  <c r="E2810" i="1"/>
  <c r="D2810" i="1"/>
  <c r="I2810" i="1" s="1"/>
  <c r="C2810" i="1"/>
  <c r="F2809" i="1"/>
  <c r="E2809" i="1"/>
  <c r="D2809" i="1"/>
  <c r="I2809" i="1" s="1"/>
  <c r="C2809" i="1"/>
  <c r="F2808" i="1"/>
  <c r="E2808" i="1"/>
  <c r="D2808" i="1"/>
  <c r="I2808" i="1" s="1"/>
  <c r="C2808" i="1"/>
  <c r="F2807" i="1"/>
  <c r="E2807" i="1"/>
  <c r="D2807" i="1"/>
  <c r="I2807" i="1" s="1"/>
  <c r="C2807" i="1"/>
  <c r="F2806" i="1"/>
  <c r="E2806" i="1"/>
  <c r="D2806" i="1"/>
  <c r="I2806" i="1" s="1"/>
  <c r="C2806" i="1"/>
  <c r="F2805" i="1"/>
  <c r="E2805" i="1"/>
  <c r="D2805" i="1"/>
  <c r="I2805" i="1" s="1"/>
  <c r="C2805" i="1"/>
  <c r="F2804" i="1"/>
  <c r="E2804" i="1"/>
  <c r="D2804" i="1"/>
  <c r="I2804" i="1" s="1"/>
  <c r="C2804" i="1"/>
  <c r="F2803" i="1"/>
  <c r="E2803" i="1"/>
  <c r="D2803" i="1"/>
  <c r="I2803" i="1" s="1"/>
  <c r="C2803" i="1"/>
  <c r="F2802" i="1"/>
  <c r="E2802" i="1"/>
  <c r="D2802" i="1"/>
  <c r="I2802" i="1" s="1"/>
  <c r="C2802" i="1"/>
  <c r="F2801" i="1"/>
  <c r="E2801" i="1"/>
  <c r="D2801" i="1"/>
  <c r="I2801" i="1" s="1"/>
  <c r="C2801" i="1"/>
  <c r="F2800" i="1"/>
  <c r="E2800" i="1"/>
  <c r="D2800" i="1"/>
  <c r="I2800" i="1" s="1"/>
  <c r="C2800" i="1"/>
  <c r="F2799" i="1"/>
  <c r="E2799" i="1"/>
  <c r="D2799" i="1"/>
  <c r="I2799" i="1" s="1"/>
  <c r="C2799" i="1"/>
  <c r="F2798" i="1"/>
  <c r="E2798" i="1"/>
  <c r="D2798" i="1"/>
  <c r="I2798" i="1" s="1"/>
  <c r="C2798" i="1"/>
  <c r="F2797" i="1"/>
  <c r="E2797" i="1"/>
  <c r="D2797" i="1"/>
  <c r="I2797" i="1" s="1"/>
  <c r="C2797" i="1"/>
  <c r="F2796" i="1"/>
  <c r="E2796" i="1"/>
  <c r="D2796" i="1"/>
  <c r="I2796" i="1" s="1"/>
  <c r="C2796" i="1"/>
  <c r="F2795" i="1"/>
  <c r="E2795" i="1"/>
  <c r="D2795" i="1"/>
  <c r="I2795" i="1" s="1"/>
  <c r="C2795" i="1"/>
  <c r="F2794" i="1"/>
  <c r="E2794" i="1"/>
  <c r="D2794" i="1"/>
  <c r="I2794" i="1" s="1"/>
  <c r="C2794" i="1"/>
  <c r="F2793" i="1"/>
  <c r="E2793" i="1"/>
  <c r="D2793" i="1"/>
  <c r="I2793" i="1" s="1"/>
  <c r="C2793" i="1"/>
  <c r="F2792" i="1"/>
  <c r="E2792" i="1"/>
  <c r="D2792" i="1"/>
  <c r="I2792" i="1" s="1"/>
  <c r="C2792" i="1"/>
  <c r="F2791" i="1"/>
  <c r="E2791" i="1"/>
  <c r="D2791" i="1"/>
  <c r="I2791" i="1" s="1"/>
  <c r="C2791" i="1"/>
  <c r="F2790" i="1"/>
  <c r="E2790" i="1"/>
  <c r="D2790" i="1"/>
  <c r="I2790" i="1" s="1"/>
  <c r="C2790" i="1"/>
  <c r="F2789" i="1"/>
  <c r="E2789" i="1"/>
  <c r="D2789" i="1"/>
  <c r="I2789" i="1" s="1"/>
  <c r="C2789" i="1"/>
  <c r="F2788" i="1"/>
  <c r="E2788" i="1"/>
  <c r="D2788" i="1"/>
  <c r="I2788" i="1" s="1"/>
  <c r="C2788" i="1"/>
  <c r="F2787" i="1"/>
  <c r="E2787" i="1"/>
  <c r="D2787" i="1"/>
  <c r="I2787" i="1" s="1"/>
  <c r="C2787" i="1"/>
  <c r="F2786" i="1"/>
  <c r="E2786" i="1"/>
  <c r="D2786" i="1"/>
  <c r="I2786" i="1" s="1"/>
  <c r="C2786" i="1"/>
  <c r="F2785" i="1"/>
  <c r="E2785" i="1"/>
  <c r="D2785" i="1"/>
  <c r="I2785" i="1" s="1"/>
  <c r="C2785" i="1"/>
  <c r="F2784" i="1"/>
  <c r="E2784" i="1"/>
  <c r="D2784" i="1"/>
  <c r="I2784" i="1" s="1"/>
  <c r="C2784" i="1"/>
  <c r="F2783" i="1"/>
  <c r="E2783" i="1"/>
  <c r="D2783" i="1"/>
  <c r="I2783" i="1" s="1"/>
  <c r="C2783" i="1"/>
  <c r="F2782" i="1"/>
  <c r="E2782" i="1"/>
  <c r="D2782" i="1"/>
  <c r="I2782" i="1" s="1"/>
  <c r="C2782" i="1"/>
  <c r="F2781" i="1"/>
  <c r="E2781" i="1"/>
  <c r="D2781" i="1"/>
  <c r="I2781" i="1" s="1"/>
  <c r="C2781" i="1"/>
  <c r="F2780" i="1"/>
  <c r="E2780" i="1"/>
  <c r="D2780" i="1"/>
  <c r="I2780" i="1" s="1"/>
  <c r="C2780" i="1"/>
  <c r="F2779" i="1"/>
  <c r="E2779" i="1"/>
  <c r="D2779" i="1"/>
  <c r="I2779" i="1" s="1"/>
  <c r="C2779" i="1"/>
  <c r="F2778" i="1"/>
  <c r="E2778" i="1"/>
  <c r="D2778" i="1"/>
  <c r="I2778" i="1" s="1"/>
  <c r="C2778" i="1"/>
  <c r="F2777" i="1"/>
  <c r="E2777" i="1"/>
  <c r="D2777" i="1"/>
  <c r="I2777" i="1" s="1"/>
  <c r="C2777" i="1"/>
  <c r="F2776" i="1"/>
  <c r="E2776" i="1"/>
  <c r="D2776" i="1"/>
  <c r="I2776" i="1" s="1"/>
  <c r="C2776" i="1"/>
  <c r="F2775" i="1"/>
  <c r="E2775" i="1"/>
  <c r="D2775" i="1"/>
  <c r="I2775" i="1" s="1"/>
  <c r="C2775" i="1"/>
  <c r="F2774" i="1"/>
  <c r="E2774" i="1"/>
  <c r="D2774" i="1"/>
  <c r="I2774" i="1" s="1"/>
  <c r="C2774" i="1"/>
  <c r="F2773" i="1"/>
  <c r="E2773" i="1"/>
  <c r="D2773" i="1"/>
  <c r="I2773" i="1" s="1"/>
  <c r="C2773" i="1"/>
  <c r="F2772" i="1"/>
  <c r="E2772" i="1"/>
  <c r="D2772" i="1"/>
  <c r="I2772" i="1" s="1"/>
  <c r="C2772" i="1"/>
  <c r="F2771" i="1"/>
  <c r="E2771" i="1"/>
  <c r="D2771" i="1"/>
  <c r="I2771" i="1" s="1"/>
  <c r="C2771" i="1"/>
  <c r="F2770" i="1"/>
  <c r="E2770" i="1"/>
  <c r="D2770" i="1"/>
  <c r="I2770" i="1" s="1"/>
  <c r="C2770" i="1"/>
  <c r="F2769" i="1"/>
  <c r="E2769" i="1"/>
  <c r="D2769" i="1"/>
  <c r="I2769" i="1" s="1"/>
  <c r="C2769" i="1"/>
  <c r="F2768" i="1"/>
  <c r="E2768" i="1"/>
  <c r="D2768" i="1"/>
  <c r="I2768" i="1" s="1"/>
  <c r="C2768" i="1"/>
  <c r="F2767" i="1"/>
  <c r="E2767" i="1"/>
  <c r="D2767" i="1"/>
  <c r="I2767" i="1" s="1"/>
  <c r="C2767" i="1"/>
  <c r="F2766" i="1"/>
  <c r="E2766" i="1"/>
  <c r="D2766" i="1"/>
  <c r="I2766" i="1" s="1"/>
  <c r="C2766" i="1"/>
  <c r="F2765" i="1"/>
  <c r="E2765" i="1"/>
  <c r="D2765" i="1"/>
  <c r="I2765" i="1" s="1"/>
  <c r="C2765" i="1"/>
  <c r="F2764" i="1"/>
  <c r="E2764" i="1"/>
  <c r="D2764" i="1"/>
  <c r="I2764" i="1" s="1"/>
  <c r="C2764" i="1"/>
  <c r="F2763" i="1"/>
  <c r="E2763" i="1"/>
  <c r="D2763" i="1"/>
  <c r="I2763" i="1" s="1"/>
  <c r="C2763" i="1"/>
  <c r="F2762" i="1"/>
  <c r="E2762" i="1"/>
  <c r="D2762" i="1"/>
  <c r="I2762" i="1" s="1"/>
  <c r="C2762" i="1"/>
  <c r="F2761" i="1"/>
  <c r="E2761" i="1"/>
  <c r="D2761" i="1"/>
  <c r="I2761" i="1" s="1"/>
  <c r="C2761" i="1"/>
  <c r="F2760" i="1"/>
  <c r="E2760" i="1"/>
  <c r="D2760" i="1"/>
  <c r="I2760" i="1" s="1"/>
  <c r="C2760" i="1"/>
  <c r="F2759" i="1"/>
  <c r="E2759" i="1"/>
  <c r="D2759" i="1"/>
  <c r="I2759" i="1" s="1"/>
  <c r="C2759" i="1"/>
  <c r="F2758" i="1"/>
  <c r="E2758" i="1"/>
  <c r="D2758" i="1"/>
  <c r="I2758" i="1" s="1"/>
  <c r="C2758" i="1"/>
  <c r="F2757" i="1"/>
  <c r="E2757" i="1"/>
  <c r="D2757" i="1"/>
  <c r="I2757" i="1" s="1"/>
  <c r="C2757" i="1"/>
  <c r="F2756" i="1"/>
  <c r="E2756" i="1"/>
  <c r="D2756" i="1"/>
  <c r="I2756" i="1" s="1"/>
  <c r="C2756" i="1"/>
  <c r="F2755" i="1"/>
  <c r="E2755" i="1"/>
  <c r="D2755" i="1"/>
  <c r="I2755" i="1" s="1"/>
  <c r="C2755" i="1"/>
  <c r="F2754" i="1"/>
  <c r="E2754" i="1"/>
  <c r="D2754" i="1"/>
  <c r="I2754" i="1" s="1"/>
  <c r="C2754" i="1"/>
  <c r="F2753" i="1"/>
  <c r="E2753" i="1"/>
  <c r="D2753" i="1"/>
  <c r="I2753" i="1" s="1"/>
  <c r="C2753" i="1"/>
  <c r="F2752" i="1"/>
  <c r="E2752" i="1"/>
  <c r="D2752" i="1"/>
  <c r="I2752" i="1" s="1"/>
  <c r="C2752" i="1"/>
  <c r="F2751" i="1"/>
  <c r="E2751" i="1"/>
  <c r="D2751" i="1"/>
  <c r="I2751" i="1" s="1"/>
  <c r="C2751" i="1"/>
  <c r="F2750" i="1"/>
  <c r="E2750" i="1"/>
  <c r="D2750" i="1"/>
  <c r="I2750" i="1" s="1"/>
  <c r="C2750" i="1"/>
  <c r="F2749" i="1"/>
  <c r="E2749" i="1"/>
  <c r="D2749" i="1"/>
  <c r="I2749" i="1" s="1"/>
  <c r="C2749" i="1"/>
  <c r="F2748" i="1"/>
  <c r="E2748" i="1"/>
  <c r="D2748" i="1"/>
  <c r="I2748" i="1" s="1"/>
  <c r="C2748" i="1"/>
  <c r="F2747" i="1"/>
  <c r="E2747" i="1"/>
  <c r="D2747" i="1"/>
  <c r="I2747" i="1" s="1"/>
  <c r="C2747" i="1"/>
  <c r="F2746" i="1"/>
  <c r="E2746" i="1"/>
  <c r="D2746" i="1"/>
  <c r="I2746" i="1" s="1"/>
  <c r="C2746" i="1"/>
  <c r="F2745" i="1"/>
  <c r="E2745" i="1"/>
  <c r="D2745" i="1"/>
  <c r="I2745" i="1" s="1"/>
  <c r="C2745" i="1"/>
  <c r="F2744" i="1"/>
  <c r="E2744" i="1"/>
  <c r="D2744" i="1"/>
  <c r="I2744" i="1" s="1"/>
  <c r="C2744" i="1"/>
  <c r="F2743" i="1"/>
  <c r="E2743" i="1"/>
  <c r="D2743" i="1"/>
  <c r="I2743" i="1" s="1"/>
  <c r="C2743" i="1"/>
  <c r="F2742" i="1"/>
  <c r="E2742" i="1"/>
  <c r="D2742" i="1"/>
  <c r="I2742" i="1" s="1"/>
  <c r="C2742" i="1"/>
  <c r="F2741" i="1"/>
  <c r="E2741" i="1"/>
  <c r="D2741" i="1"/>
  <c r="I2741" i="1" s="1"/>
  <c r="C2741" i="1"/>
  <c r="F2740" i="1"/>
  <c r="E2740" i="1"/>
  <c r="D2740" i="1"/>
  <c r="I2740" i="1" s="1"/>
  <c r="C2740" i="1"/>
  <c r="F2739" i="1"/>
  <c r="E2739" i="1"/>
  <c r="D2739" i="1"/>
  <c r="I2739" i="1" s="1"/>
  <c r="C2739" i="1"/>
  <c r="F2738" i="1"/>
  <c r="E2738" i="1"/>
  <c r="D2738" i="1"/>
  <c r="I2738" i="1" s="1"/>
  <c r="C2738" i="1"/>
  <c r="F2737" i="1"/>
  <c r="E2737" i="1"/>
  <c r="D2737" i="1"/>
  <c r="I2737" i="1" s="1"/>
  <c r="C2737" i="1"/>
  <c r="F2736" i="1"/>
  <c r="E2736" i="1"/>
  <c r="D2736" i="1"/>
  <c r="I2736" i="1" s="1"/>
  <c r="C2736" i="1"/>
  <c r="F2735" i="1"/>
  <c r="E2735" i="1"/>
  <c r="D2735" i="1"/>
  <c r="I2735" i="1" s="1"/>
  <c r="C2735" i="1"/>
  <c r="F2734" i="1"/>
  <c r="E2734" i="1"/>
  <c r="D2734" i="1"/>
  <c r="I2734" i="1" s="1"/>
  <c r="C2734" i="1"/>
  <c r="F2733" i="1"/>
  <c r="E2733" i="1"/>
  <c r="D2733" i="1"/>
  <c r="I2733" i="1" s="1"/>
  <c r="C2733" i="1"/>
  <c r="F2732" i="1"/>
  <c r="E2732" i="1"/>
  <c r="D2732" i="1"/>
  <c r="I2732" i="1" s="1"/>
  <c r="C2732" i="1"/>
  <c r="F2731" i="1"/>
  <c r="E2731" i="1"/>
  <c r="D2731" i="1"/>
  <c r="I2731" i="1" s="1"/>
  <c r="C2731" i="1"/>
  <c r="F2730" i="1"/>
  <c r="E2730" i="1"/>
  <c r="D2730" i="1"/>
  <c r="I2730" i="1" s="1"/>
  <c r="C2730" i="1"/>
  <c r="F2729" i="1"/>
  <c r="E2729" i="1"/>
  <c r="D2729" i="1"/>
  <c r="I2729" i="1" s="1"/>
  <c r="C2729" i="1"/>
  <c r="F2728" i="1"/>
  <c r="E2728" i="1"/>
  <c r="D2728" i="1"/>
  <c r="I2728" i="1" s="1"/>
  <c r="C2728" i="1"/>
  <c r="F2727" i="1"/>
  <c r="E2727" i="1"/>
  <c r="D2727" i="1"/>
  <c r="I2727" i="1" s="1"/>
  <c r="C2727" i="1"/>
  <c r="F2726" i="1"/>
  <c r="E2726" i="1"/>
  <c r="D2726" i="1"/>
  <c r="I2726" i="1" s="1"/>
  <c r="C2726" i="1"/>
  <c r="F2725" i="1"/>
  <c r="E2725" i="1"/>
  <c r="D2725" i="1"/>
  <c r="I2725" i="1" s="1"/>
  <c r="C2725" i="1"/>
  <c r="F2724" i="1"/>
  <c r="E2724" i="1"/>
  <c r="D2724" i="1"/>
  <c r="I2724" i="1" s="1"/>
  <c r="C2724" i="1"/>
  <c r="F2723" i="1"/>
  <c r="E2723" i="1"/>
  <c r="D2723" i="1"/>
  <c r="I2723" i="1" s="1"/>
  <c r="C2723" i="1"/>
  <c r="F2722" i="1"/>
  <c r="E2722" i="1"/>
  <c r="D2722" i="1"/>
  <c r="I2722" i="1" s="1"/>
  <c r="C2722" i="1"/>
  <c r="F2721" i="1"/>
  <c r="E2721" i="1"/>
  <c r="D2721" i="1"/>
  <c r="I2721" i="1" s="1"/>
  <c r="C2721" i="1"/>
  <c r="F2720" i="1"/>
  <c r="E2720" i="1"/>
  <c r="D2720" i="1"/>
  <c r="I2720" i="1" s="1"/>
  <c r="C2720" i="1"/>
  <c r="F2719" i="1"/>
  <c r="E2719" i="1"/>
  <c r="D2719" i="1"/>
  <c r="I2719" i="1" s="1"/>
  <c r="C2719" i="1"/>
  <c r="F2718" i="1"/>
  <c r="E2718" i="1"/>
  <c r="D2718" i="1"/>
  <c r="I2718" i="1" s="1"/>
  <c r="C2718" i="1"/>
  <c r="F2717" i="1"/>
  <c r="E2717" i="1"/>
  <c r="D2717" i="1"/>
  <c r="I2717" i="1" s="1"/>
  <c r="C2717" i="1"/>
  <c r="F2716" i="1"/>
  <c r="E2716" i="1"/>
  <c r="D2716" i="1"/>
  <c r="I2716" i="1" s="1"/>
  <c r="C2716" i="1"/>
  <c r="F2715" i="1"/>
  <c r="E2715" i="1"/>
  <c r="D2715" i="1"/>
  <c r="I2715" i="1" s="1"/>
  <c r="C2715" i="1"/>
  <c r="F2714" i="1"/>
  <c r="E2714" i="1"/>
  <c r="D2714" i="1"/>
  <c r="I2714" i="1" s="1"/>
  <c r="C2714" i="1"/>
  <c r="F2713" i="1"/>
  <c r="E2713" i="1"/>
  <c r="D2713" i="1"/>
  <c r="I2713" i="1" s="1"/>
  <c r="C2713" i="1"/>
  <c r="F2712" i="1"/>
  <c r="E2712" i="1"/>
  <c r="D2712" i="1"/>
  <c r="I2712" i="1" s="1"/>
  <c r="C2712" i="1"/>
  <c r="F2711" i="1"/>
  <c r="E2711" i="1"/>
  <c r="D2711" i="1"/>
  <c r="I2711" i="1" s="1"/>
  <c r="C2711" i="1"/>
  <c r="F2710" i="1"/>
  <c r="E2710" i="1"/>
  <c r="D2710" i="1"/>
  <c r="I2710" i="1" s="1"/>
  <c r="C2710" i="1"/>
  <c r="F2709" i="1"/>
  <c r="E2709" i="1"/>
  <c r="D2709" i="1"/>
  <c r="I2709" i="1" s="1"/>
  <c r="C2709" i="1"/>
  <c r="F2708" i="1"/>
  <c r="E2708" i="1"/>
  <c r="D2708" i="1"/>
  <c r="I2708" i="1" s="1"/>
  <c r="C2708" i="1"/>
  <c r="F2707" i="1"/>
  <c r="E2707" i="1"/>
  <c r="D2707" i="1"/>
  <c r="I2707" i="1" s="1"/>
  <c r="C2707" i="1"/>
  <c r="F2706" i="1"/>
  <c r="E2706" i="1"/>
  <c r="D2706" i="1"/>
  <c r="I2706" i="1" s="1"/>
  <c r="C2706" i="1"/>
  <c r="F2705" i="1"/>
  <c r="E2705" i="1"/>
  <c r="D2705" i="1"/>
  <c r="I2705" i="1" s="1"/>
  <c r="C2705" i="1"/>
  <c r="F2704" i="1"/>
  <c r="E2704" i="1"/>
  <c r="D2704" i="1"/>
  <c r="I2704" i="1" s="1"/>
  <c r="C2704" i="1"/>
  <c r="F2703" i="1"/>
  <c r="E2703" i="1"/>
  <c r="D2703" i="1"/>
  <c r="I2703" i="1" s="1"/>
  <c r="C2703" i="1"/>
  <c r="F2702" i="1"/>
  <c r="E2702" i="1"/>
  <c r="D2702" i="1"/>
  <c r="I2702" i="1" s="1"/>
  <c r="C2702" i="1"/>
  <c r="F2701" i="1"/>
  <c r="E2701" i="1"/>
  <c r="D2701" i="1"/>
  <c r="I2701" i="1" s="1"/>
  <c r="C2701" i="1"/>
  <c r="F2700" i="1"/>
  <c r="E2700" i="1"/>
  <c r="D2700" i="1"/>
  <c r="I2700" i="1" s="1"/>
  <c r="C2700" i="1"/>
  <c r="F2699" i="1"/>
  <c r="E2699" i="1"/>
  <c r="D2699" i="1"/>
  <c r="I2699" i="1" s="1"/>
  <c r="C2699" i="1"/>
  <c r="F2698" i="1"/>
  <c r="E2698" i="1"/>
  <c r="D2698" i="1"/>
  <c r="I2698" i="1" s="1"/>
  <c r="C2698" i="1"/>
  <c r="F2697" i="1"/>
  <c r="E2697" i="1"/>
  <c r="D2697" i="1"/>
  <c r="I2697" i="1" s="1"/>
  <c r="C2697" i="1"/>
  <c r="F2696" i="1"/>
  <c r="E2696" i="1"/>
  <c r="D2696" i="1"/>
  <c r="I2696" i="1" s="1"/>
  <c r="C2696" i="1"/>
  <c r="F2695" i="1"/>
  <c r="E2695" i="1"/>
  <c r="D2695" i="1"/>
  <c r="I2695" i="1" s="1"/>
  <c r="C2695" i="1"/>
  <c r="F2694" i="1"/>
  <c r="E2694" i="1"/>
  <c r="D2694" i="1"/>
  <c r="I2694" i="1" s="1"/>
  <c r="C2694" i="1"/>
  <c r="F2693" i="1"/>
  <c r="E2693" i="1"/>
  <c r="D2693" i="1"/>
  <c r="I2693" i="1" s="1"/>
  <c r="C2693" i="1"/>
  <c r="F2692" i="1"/>
  <c r="E2692" i="1"/>
  <c r="D2692" i="1"/>
  <c r="I2692" i="1" s="1"/>
  <c r="C2692" i="1"/>
  <c r="F2691" i="1"/>
  <c r="E2691" i="1"/>
  <c r="D2691" i="1"/>
  <c r="I2691" i="1" s="1"/>
  <c r="C2691" i="1"/>
  <c r="F2690" i="1"/>
  <c r="E2690" i="1"/>
  <c r="D2690" i="1"/>
  <c r="I2690" i="1" s="1"/>
  <c r="C2690" i="1"/>
  <c r="F2689" i="1"/>
  <c r="E2689" i="1"/>
  <c r="D2689" i="1"/>
  <c r="I2689" i="1" s="1"/>
  <c r="C2689" i="1"/>
  <c r="F2688" i="1"/>
  <c r="E2688" i="1"/>
  <c r="D2688" i="1"/>
  <c r="I2688" i="1" s="1"/>
  <c r="C2688" i="1"/>
  <c r="F2687" i="1"/>
  <c r="E2687" i="1"/>
  <c r="D2687" i="1"/>
  <c r="I2687" i="1" s="1"/>
  <c r="C2687" i="1"/>
  <c r="F2686" i="1"/>
  <c r="E2686" i="1"/>
  <c r="D2686" i="1"/>
  <c r="I2686" i="1" s="1"/>
  <c r="C2686" i="1"/>
  <c r="F2685" i="1"/>
  <c r="E2685" i="1"/>
  <c r="D2685" i="1"/>
  <c r="I2685" i="1" s="1"/>
  <c r="C2685" i="1"/>
  <c r="F2684" i="1"/>
  <c r="E2684" i="1"/>
  <c r="D2684" i="1"/>
  <c r="I2684" i="1" s="1"/>
  <c r="C2684" i="1"/>
  <c r="F2683" i="1"/>
  <c r="E2683" i="1"/>
  <c r="D2683" i="1"/>
  <c r="I2683" i="1" s="1"/>
  <c r="C2683" i="1"/>
  <c r="F2682" i="1"/>
  <c r="E2682" i="1"/>
  <c r="D2682" i="1"/>
  <c r="I2682" i="1" s="1"/>
  <c r="C2682" i="1"/>
  <c r="F2681" i="1"/>
  <c r="E2681" i="1"/>
  <c r="D2681" i="1"/>
  <c r="I2681" i="1" s="1"/>
  <c r="C2681" i="1"/>
  <c r="F2680" i="1"/>
  <c r="E2680" i="1"/>
  <c r="D2680" i="1"/>
  <c r="I2680" i="1" s="1"/>
  <c r="C2680" i="1"/>
  <c r="F2679" i="1"/>
  <c r="E2679" i="1"/>
  <c r="D2679" i="1"/>
  <c r="I2679" i="1" s="1"/>
  <c r="C2679" i="1"/>
  <c r="F2678" i="1"/>
  <c r="E2678" i="1"/>
  <c r="D2678" i="1"/>
  <c r="I2678" i="1" s="1"/>
  <c r="C2678" i="1"/>
  <c r="F2677" i="1"/>
  <c r="E2677" i="1"/>
  <c r="D2677" i="1"/>
  <c r="I2677" i="1" s="1"/>
  <c r="C2677" i="1"/>
  <c r="F2676" i="1"/>
  <c r="E2676" i="1"/>
  <c r="D2676" i="1"/>
  <c r="I2676" i="1" s="1"/>
  <c r="C2676" i="1"/>
  <c r="F2675" i="1"/>
  <c r="E2675" i="1"/>
  <c r="D2675" i="1"/>
  <c r="I2675" i="1" s="1"/>
  <c r="C2675" i="1"/>
  <c r="F2674" i="1"/>
  <c r="E2674" i="1"/>
  <c r="D2674" i="1"/>
  <c r="I2674" i="1" s="1"/>
  <c r="C2674" i="1"/>
  <c r="F2673" i="1"/>
  <c r="E2673" i="1"/>
  <c r="D2673" i="1"/>
  <c r="I2673" i="1" s="1"/>
  <c r="C2673" i="1"/>
  <c r="F2672" i="1"/>
  <c r="E2672" i="1"/>
  <c r="D2672" i="1"/>
  <c r="I2672" i="1" s="1"/>
  <c r="C2672" i="1"/>
  <c r="F2671" i="1"/>
  <c r="E2671" i="1"/>
  <c r="D2671" i="1"/>
  <c r="I2671" i="1" s="1"/>
  <c r="C2671" i="1"/>
  <c r="F2670" i="1"/>
  <c r="E2670" i="1"/>
  <c r="D2670" i="1"/>
  <c r="I2670" i="1" s="1"/>
  <c r="C2670" i="1"/>
  <c r="F2669" i="1"/>
  <c r="E2669" i="1"/>
  <c r="D2669" i="1"/>
  <c r="I2669" i="1" s="1"/>
  <c r="C2669" i="1"/>
  <c r="F2668" i="1"/>
  <c r="E2668" i="1"/>
  <c r="D2668" i="1"/>
  <c r="I2668" i="1" s="1"/>
  <c r="C2668" i="1"/>
  <c r="F2667" i="1"/>
  <c r="E2667" i="1"/>
  <c r="D2667" i="1"/>
  <c r="I2667" i="1" s="1"/>
  <c r="C2667" i="1"/>
  <c r="F2666" i="1"/>
  <c r="E2666" i="1"/>
  <c r="D2666" i="1"/>
  <c r="I2666" i="1" s="1"/>
  <c r="C2666" i="1"/>
  <c r="F2665" i="1"/>
  <c r="E2665" i="1"/>
  <c r="D2665" i="1"/>
  <c r="I2665" i="1" s="1"/>
  <c r="C2665" i="1"/>
  <c r="F2664" i="1"/>
  <c r="E2664" i="1"/>
  <c r="D2664" i="1"/>
  <c r="I2664" i="1" s="1"/>
  <c r="C2664" i="1"/>
  <c r="F2663" i="1"/>
  <c r="E2663" i="1"/>
  <c r="D2663" i="1"/>
  <c r="I2663" i="1" s="1"/>
  <c r="C2663" i="1"/>
  <c r="F2662" i="1"/>
  <c r="E2662" i="1"/>
  <c r="D2662" i="1"/>
  <c r="I2662" i="1" s="1"/>
  <c r="C2662" i="1"/>
  <c r="F2661" i="1"/>
  <c r="E2661" i="1"/>
  <c r="D2661" i="1"/>
  <c r="I2661" i="1" s="1"/>
  <c r="C2661" i="1"/>
  <c r="F2660" i="1"/>
  <c r="E2660" i="1"/>
  <c r="D2660" i="1"/>
  <c r="I2660" i="1" s="1"/>
  <c r="C2660" i="1"/>
  <c r="F2659" i="1"/>
  <c r="E2659" i="1"/>
  <c r="D2659" i="1"/>
  <c r="I2659" i="1" s="1"/>
  <c r="C2659" i="1"/>
  <c r="F2658" i="1"/>
  <c r="E2658" i="1"/>
  <c r="D2658" i="1"/>
  <c r="I2658" i="1" s="1"/>
  <c r="C2658" i="1"/>
  <c r="F2657" i="1"/>
  <c r="E2657" i="1"/>
  <c r="D2657" i="1"/>
  <c r="I2657" i="1" s="1"/>
  <c r="C2657" i="1"/>
  <c r="F2656" i="1"/>
  <c r="E2656" i="1"/>
  <c r="D2656" i="1"/>
  <c r="I2656" i="1" s="1"/>
  <c r="C2656" i="1"/>
  <c r="F2655" i="1"/>
  <c r="E2655" i="1"/>
  <c r="D2655" i="1"/>
  <c r="I2655" i="1" s="1"/>
  <c r="C2655" i="1"/>
  <c r="F2654" i="1"/>
  <c r="E2654" i="1"/>
  <c r="D2654" i="1"/>
  <c r="I2654" i="1" s="1"/>
  <c r="C2654" i="1"/>
  <c r="F2653" i="1"/>
  <c r="E2653" i="1"/>
  <c r="D2653" i="1"/>
  <c r="I2653" i="1" s="1"/>
  <c r="C2653" i="1"/>
  <c r="F2652" i="1"/>
  <c r="E2652" i="1"/>
  <c r="D2652" i="1"/>
  <c r="I2652" i="1" s="1"/>
  <c r="C2652" i="1"/>
  <c r="F2651" i="1"/>
  <c r="E2651" i="1"/>
  <c r="D2651" i="1"/>
  <c r="I2651" i="1" s="1"/>
  <c r="C2651" i="1"/>
  <c r="F2650" i="1"/>
  <c r="E2650" i="1"/>
  <c r="D2650" i="1"/>
  <c r="I2650" i="1" s="1"/>
  <c r="C2650" i="1"/>
  <c r="F2649" i="1"/>
  <c r="E2649" i="1"/>
  <c r="D2649" i="1"/>
  <c r="I2649" i="1" s="1"/>
  <c r="C2649" i="1"/>
  <c r="F2648" i="1"/>
  <c r="E2648" i="1"/>
  <c r="D2648" i="1"/>
  <c r="I2648" i="1" s="1"/>
  <c r="C2648" i="1"/>
  <c r="F2647" i="1"/>
  <c r="E2647" i="1"/>
  <c r="D2647" i="1"/>
  <c r="I2647" i="1" s="1"/>
  <c r="C2647" i="1"/>
  <c r="F2646" i="1"/>
  <c r="E2646" i="1"/>
  <c r="D2646" i="1"/>
  <c r="I2646" i="1" s="1"/>
  <c r="C2646" i="1"/>
  <c r="F2645" i="1"/>
  <c r="E2645" i="1"/>
  <c r="D2645" i="1"/>
  <c r="I2645" i="1" s="1"/>
  <c r="C2645" i="1"/>
  <c r="F2644" i="1"/>
  <c r="E2644" i="1"/>
  <c r="D2644" i="1"/>
  <c r="I2644" i="1" s="1"/>
  <c r="C2644" i="1"/>
  <c r="F2643" i="1"/>
  <c r="E2643" i="1"/>
  <c r="D2643" i="1"/>
  <c r="I2643" i="1" s="1"/>
  <c r="C2643" i="1"/>
  <c r="F2642" i="1"/>
  <c r="E2642" i="1"/>
  <c r="D2642" i="1"/>
  <c r="I2642" i="1" s="1"/>
  <c r="C2642" i="1"/>
  <c r="F2641" i="1"/>
  <c r="E2641" i="1"/>
  <c r="D2641" i="1"/>
  <c r="I2641" i="1" s="1"/>
  <c r="C2641" i="1"/>
  <c r="F2640" i="1"/>
  <c r="E2640" i="1"/>
  <c r="D2640" i="1"/>
  <c r="I2640" i="1" s="1"/>
  <c r="C2640" i="1"/>
  <c r="F2639" i="1"/>
  <c r="E2639" i="1"/>
  <c r="D2639" i="1"/>
  <c r="I2639" i="1" s="1"/>
  <c r="C2639" i="1"/>
  <c r="F2638" i="1"/>
  <c r="E2638" i="1"/>
  <c r="D2638" i="1"/>
  <c r="I2638" i="1" s="1"/>
  <c r="C2638" i="1"/>
  <c r="F2637" i="1"/>
  <c r="E2637" i="1"/>
  <c r="D2637" i="1"/>
  <c r="I2637" i="1" s="1"/>
  <c r="C2637" i="1"/>
  <c r="F2636" i="1"/>
  <c r="E2636" i="1"/>
  <c r="D2636" i="1"/>
  <c r="I2636" i="1" s="1"/>
  <c r="C2636" i="1"/>
  <c r="F2635" i="1"/>
  <c r="E2635" i="1"/>
  <c r="D2635" i="1"/>
  <c r="I2635" i="1" s="1"/>
  <c r="C2635" i="1"/>
  <c r="F2634" i="1"/>
  <c r="E2634" i="1"/>
  <c r="D2634" i="1"/>
  <c r="I2634" i="1" s="1"/>
  <c r="C2634" i="1"/>
  <c r="F2633" i="1"/>
  <c r="E2633" i="1"/>
  <c r="D2633" i="1"/>
  <c r="I2633" i="1" s="1"/>
  <c r="C2633" i="1"/>
  <c r="F2632" i="1"/>
  <c r="E2632" i="1"/>
  <c r="D2632" i="1"/>
  <c r="I2632" i="1" s="1"/>
  <c r="C2632" i="1"/>
  <c r="F2631" i="1"/>
  <c r="E2631" i="1"/>
  <c r="D2631" i="1"/>
  <c r="I2631" i="1" s="1"/>
  <c r="C2631" i="1"/>
  <c r="F2630" i="1"/>
  <c r="E2630" i="1"/>
  <c r="D2630" i="1"/>
  <c r="I2630" i="1" s="1"/>
  <c r="C2630" i="1"/>
  <c r="F2629" i="1"/>
  <c r="E2629" i="1"/>
  <c r="D2629" i="1"/>
  <c r="I2629" i="1" s="1"/>
  <c r="C2629" i="1"/>
  <c r="F2628" i="1"/>
  <c r="E2628" i="1"/>
  <c r="D2628" i="1"/>
  <c r="I2628" i="1" s="1"/>
  <c r="C2628" i="1"/>
  <c r="F2627" i="1"/>
  <c r="E2627" i="1"/>
  <c r="D2627" i="1"/>
  <c r="I2627" i="1" s="1"/>
  <c r="C2627" i="1"/>
  <c r="F2626" i="1"/>
  <c r="E2626" i="1"/>
  <c r="D2626" i="1"/>
  <c r="I2626" i="1" s="1"/>
  <c r="C2626" i="1"/>
  <c r="F2625" i="1"/>
  <c r="E2625" i="1"/>
  <c r="D2625" i="1"/>
  <c r="I2625" i="1" s="1"/>
  <c r="C2625" i="1"/>
  <c r="F2624" i="1"/>
  <c r="E2624" i="1"/>
  <c r="D2624" i="1"/>
  <c r="I2624" i="1" s="1"/>
  <c r="C2624" i="1"/>
  <c r="F2623" i="1"/>
  <c r="E2623" i="1"/>
  <c r="D2623" i="1"/>
  <c r="I2623" i="1" s="1"/>
  <c r="C2623" i="1"/>
  <c r="F2622" i="1"/>
  <c r="E2622" i="1"/>
  <c r="D2622" i="1"/>
  <c r="I2622" i="1" s="1"/>
  <c r="C2622" i="1"/>
  <c r="F2621" i="1"/>
  <c r="E2621" i="1"/>
  <c r="D2621" i="1"/>
  <c r="I2621" i="1" s="1"/>
  <c r="C2621" i="1"/>
  <c r="F2620" i="1"/>
  <c r="E2620" i="1"/>
  <c r="D2620" i="1"/>
  <c r="I2620" i="1" s="1"/>
  <c r="C2620" i="1"/>
  <c r="F2619" i="1"/>
  <c r="E2619" i="1"/>
  <c r="D2619" i="1"/>
  <c r="I2619" i="1" s="1"/>
  <c r="C2619" i="1"/>
  <c r="F2618" i="1"/>
  <c r="E2618" i="1"/>
  <c r="D2618" i="1"/>
  <c r="I2618" i="1" s="1"/>
  <c r="C2618" i="1"/>
  <c r="F2617" i="1"/>
  <c r="E2617" i="1"/>
  <c r="D2617" i="1"/>
  <c r="I2617" i="1" s="1"/>
  <c r="C2617" i="1"/>
  <c r="F2616" i="1"/>
  <c r="E2616" i="1"/>
  <c r="D2616" i="1"/>
  <c r="I2616" i="1" s="1"/>
  <c r="C2616" i="1"/>
  <c r="F2615" i="1"/>
  <c r="E2615" i="1"/>
  <c r="D2615" i="1"/>
  <c r="I2615" i="1" s="1"/>
  <c r="C2615" i="1"/>
  <c r="F2614" i="1"/>
  <c r="E2614" i="1"/>
  <c r="D2614" i="1"/>
  <c r="I2614" i="1" s="1"/>
  <c r="C2614" i="1"/>
  <c r="F2613" i="1"/>
  <c r="E2613" i="1"/>
  <c r="D2613" i="1"/>
  <c r="I2613" i="1" s="1"/>
  <c r="C2613" i="1"/>
  <c r="F2612" i="1"/>
  <c r="E2612" i="1"/>
  <c r="D2612" i="1"/>
  <c r="I2612" i="1" s="1"/>
  <c r="C2612" i="1"/>
  <c r="F2611" i="1"/>
  <c r="E2611" i="1"/>
  <c r="D2611" i="1"/>
  <c r="I2611" i="1" s="1"/>
  <c r="C2611" i="1"/>
  <c r="F2610" i="1"/>
  <c r="E2610" i="1"/>
  <c r="D2610" i="1"/>
  <c r="I2610" i="1" s="1"/>
  <c r="C2610" i="1"/>
  <c r="F2609" i="1"/>
  <c r="E2609" i="1"/>
  <c r="D2609" i="1"/>
  <c r="I2609" i="1" s="1"/>
  <c r="C2609" i="1"/>
  <c r="F2608" i="1"/>
  <c r="E2608" i="1"/>
  <c r="D2608" i="1"/>
  <c r="I2608" i="1" s="1"/>
  <c r="C2608" i="1"/>
  <c r="F2607" i="1"/>
  <c r="E2607" i="1"/>
  <c r="D2607" i="1"/>
  <c r="I2607" i="1" s="1"/>
  <c r="C2607" i="1"/>
  <c r="F2606" i="1"/>
  <c r="E2606" i="1"/>
  <c r="D2606" i="1"/>
  <c r="I2606" i="1" s="1"/>
  <c r="C2606" i="1"/>
  <c r="F2605" i="1"/>
  <c r="E2605" i="1"/>
  <c r="D2605" i="1"/>
  <c r="I2605" i="1" s="1"/>
  <c r="C2605" i="1"/>
  <c r="F2604" i="1"/>
  <c r="E2604" i="1"/>
  <c r="D2604" i="1"/>
  <c r="I2604" i="1" s="1"/>
  <c r="C2604" i="1"/>
  <c r="F2603" i="1"/>
  <c r="E2603" i="1"/>
  <c r="D2603" i="1"/>
  <c r="I2603" i="1" s="1"/>
  <c r="C2603" i="1"/>
  <c r="F2602" i="1"/>
  <c r="E2602" i="1"/>
  <c r="D2602" i="1"/>
  <c r="I2602" i="1" s="1"/>
  <c r="C2602" i="1"/>
  <c r="F2601" i="1"/>
  <c r="E2601" i="1"/>
  <c r="D2601" i="1"/>
  <c r="I2601" i="1" s="1"/>
  <c r="C2601" i="1"/>
  <c r="F2600" i="1"/>
  <c r="E2600" i="1"/>
  <c r="D2600" i="1"/>
  <c r="I2600" i="1" s="1"/>
  <c r="C2600" i="1"/>
  <c r="F2599" i="1"/>
  <c r="E2599" i="1"/>
  <c r="D2599" i="1"/>
  <c r="I2599" i="1" s="1"/>
  <c r="C2599" i="1"/>
  <c r="F2598" i="1"/>
  <c r="E2598" i="1"/>
  <c r="D2598" i="1"/>
  <c r="I2598" i="1" s="1"/>
  <c r="C2598" i="1"/>
  <c r="F2597" i="1"/>
  <c r="E2597" i="1"/>
  <c r="D2597" i="1"/>
  <c r="I2597" i="1" s="1"/>
  <c r="C2597" i="1"/>
  <c r="F2596" i="1"/>
  <c r="E2596" i="1"/>
  <c r="D2596" i="1"/>
  <c r="I2596" i="1" s="1"/>
  <c r="C2596" i="1"/>
  <c r="F2595" i="1"/>
  <c r="E2595" i="1"/>
  <c r="D2595" i="1"/>
  <c r="I2595" i="1" s="1"/>
  <c r="C2595" i="1"/>
  <c r="F2594" i="1"/>
  <c r="E2594" i="1"/>
  <c r="D2594" i="1"/>
  <c r="I2594" i="1" s="1"/>
  <c r="C2594" i="1"/>
  <c r="F2593" i="1"/>
  <c r="E2593" i="1"/>
  <c r="D2593" i="1"/>
  <c r="I2593" i="1" s="1"/>
  <c r="C2593" i="1"/>
  <c r="F2592" i="1"/>
  <c r="E2592" i="1"/>
  <c r="D2592" i="1"/>
  <c r="I2592" i="1" s="1"/>
  <c r="C2592" i="1"/>
  <c r="F2591" i="1"/>
  <c r="E2591" i="1"/>
  <c r="D2591" i="1"/>
  <c r="I2591" i="1" s="1"/>
  <c r="C2591" i="1"/>
  <c r="F2590" i="1"/>
  <c r="E2590" i="1"/>
  <c r="D2590" i="1"/>
  <c r="I2590" i="1" s="1"/>
  <c r="C2590" i="1"/>
  <c r="F2589" i="1"/>
  <c r="E2589" i="1"/>
  <c r="D2589" i="1"/>
  <c r="I2589" i="1" s="1"/>
  <c r="C2589" i="1"/>
  <c r="F2588" i="1"/>
  <c r="E2588" i="1"/>
  <c r="D2588" i="1"/>
  <c r="I2588" i="1" s="1"/>
  <c r="C2588" i="1"/>
  <c r="F2587" i="1"/>
  <c r="E2587" i="1"/>
  <c r="D2587" i="1"/>
  <c r="I2587" i="1" s="1"/>
  <c r="C2587" i="1"/>
  <c r="F2586" i="1"/>
  <c r="E2586" i="1"/>
  <c r="D2586" i="1"/>
  <c r="I2586" i="1" s="1"/>
  <c r="C2586" i="1"/>
  <c r="F2585" i="1"/>
  <c r="E2585" i="1"/>
  <c r="D2585" i="1"/>
  <c r="I2585" i="1" s="1"/>
  <c r="C2585" i="1"/>
  <c r="F2584" i="1"/>
  <c r="E2584" i="1"/>
  <c r="D2584" i="1"/>
  <c r="I2584" i="1" s="1"/>
  <c r="C2584" i="1"/>
  <c r="F2583" i="1"/>
  <c r="E2583" i="1"/>
  <c r="D2583" i="1"/>
  <c r="I2583" i="1" s="1"/>
  <c r="C2583" i="1"/>
  <c r="F2582" i="1"/>
  <c r="E2582" i="1"/>
  <c r="D2582" i="1"/>
  <c r="I2582" i="1" s="1"/>
  <c r="C2582" i="1"/>
  <c r="F2581" i="1"/>
  <c r="E2581" i="1"/>
  <c r="D2581" i="1"/>
  <c r="I2581" i="1" s="1"/>
  <c r="C2581" i="1"/>
  <c r="F2580" i="1"/>
  <c r="E2580" i="1"/>
  <c r="D2580" i="1"/>
  <c r="I2580" i="1" s="1"/>
  <c r="C2580" i="1"/>
  <c r="F2579" i="1"/>
  <c r="E2579" i="1"/>
  <c r="D2579" i="1"/>
  <c r="I2579" i="1" s="1"/>
  <c r="C2579" i="1"/>
  <c r="F2578" i="1"/>
  <c r="E2578" i="1"/>
  <c r="D2578" i="1"/>
  <c r="I2578" i="1" s="1"/>
  <c r="C2578" i="1"/>
  <c r="F2577" i="1"/>
  <c r="E2577" i="1"/>
  <c r="D2577" i="1"/>
  <c r="I2577" i="1" s="1"/>
  <c r="C2577" i="1"/>
  <c r="F2576" i="1"/>
  <c r="E2576" i="1"/>
  <c r="D2576" i="1"/>
  <c r="I2576" i="1" s="1"/>
  <c r="C2576" i="1"/>
  <c r="F2575" i="1"/>
  <c r="E2575" i="1"/>
  <c r="D2575" i="1"/>
  <c r="I2575" i="1" s="1"/>
  <c r="C2575" i="1"/>
  <c r="F2574" i="1"/>
  <c r="E2574" i="1"/>
  <c r="D2574" i="1"/>
  <c r="I2574" i="1" s="1"/>
  <c r="C2574" i="1"/>
  <c r="F2573" i="1"/>
  <c r="E2573" i="1"/>
  <c r="D2573" i="1"/>
  <c r="I2573" i="1" s="1"/>
  <c r="C2573" i="1"/>
  <c r="F2572" i="1"/>
  <c r="E2572" i="1"/>
  <c r="D2572" i="1"/>
  <c r="I2572" i="1" s="1"/>
  <c r="C2572" i="1"/>
  <c r="F2571" i="1"/>
  <c r="E2571" i="1"/>
  <c r="D2571" i="1"/>
  <c r="I2571" i="1" s="1"/>
  <c r="C2571" i="1"/>
  <c r="F2570" i="1"/>
  <c r="E2570" i="1"/>
  <c r="D2570" i="1"/>
  <c r="I2570" i="1" s="1"/>
  <c r="C2570" i="1"/>
  <c r="F2569" i="1"/>
  <c r="E2569" i="1"/>
  <c r="D2569" i="1"/>
  <c r="I2569" i="1" s="1"/>
  <c r="C2569" i="1"/>
  <c r="F2568" i="1"/>
  <c r="E2568" i="1"/>
  <c r="D2568" i="1"/>
  <c r="I2568" i="1" s="1"/>
  <c r="C2568" i="1"/>
  <c r="F2567" i="1"/>
  <c r="E2567" i="1"/>
  <c r="D2567" i="1"/>
  <c r="I2567" i="1" s="1"/>
  <c r="C2567" i="1"/>
  <c r="F2566" i="1"/>
  <c r="E2566" i="1"/>
  <c r="D2566" i="1"/>
  <c r="I2566" i="1" s="1"/>
  <c r="C2566" i="1"/>
  <c r="F2565" i="1"/>
  <c r="E2565" i="1"/>
  <c r="D2565" i="1"/>
  <c r="I2565" i="1" s="1"/>
  <c r="C2565" i="1"/>
  <c r="F2564" i="1"/>
  <c r="E2564" i="1"/>
  <c r="D2564" i="1"/>
  <c r="I2564" i="1" s="1"/>
  <c r="C2564" i="1"/>
  <c r="F2563" i="1"/>
  <c r="E2563" i="1"/>
  <c r="D2563" i="1"/>
  <c r="I2563" i="1" s="1"/>
  <c r="C2563" i="1"/>
  <c r="F2562" i="1"/>
  <c r="E2562" i="1"/>
  <c r="D2562" i="1"/>
  <c r="I2562" i="1" s="1"/>
  <c r="C2562" i="1"/>
  <c r="F2561" i="1"/>
  <c r="E2561" i="1"/>
  <c r="D2561" i="1"/>
  <c r="I2561" i="1" s="1"/>
  <c r="C2561" i="1"/>
  <c r="F2560" i="1"/>
  <c r="E2560" i="1"/>
  <c r="D2560" i="1"/>
  <c r="I2560" i="1" s="1"/>
  <c r="C2560" i="1"/>
  <c r="F2559" i="1"/>
  <c r="E2559" i="1"/>
  <c r="D2559" i="1"/>
  <c r="I2559" i="1" s="1"/>
  <c r="C2559" i="1"/>
  <c r="F2558" i="1"/>
  <c r="E2558" i="1"/>
  <c r="D2558" i="1"/>
  <c r="I2558" i="1" s="1"/>
  <c r="C2558" i="1"/>
  <c r="F2557" i="1"/>
  <c r="E2557" i="1"/>
  <c r="D2557" i="1"/>
  <c r="I2557" i="1" s="1"/>
  <c r="C2557" i="1"/>
  <c r="F2556" i="1"/>
  <c r="E2556" i="1"/>
  <c r="D2556" i="1"/>
  <c r="I2556" i="1" s="1"/>
  <c r="C2556" i="1"/>
  <c r="F2555" i="1"/>
  <c r="E2555" i="1"/>
  <c r="D2555" i="1"/>
  <c r="I2555" i="1" s="1"/>
  <c r="C2555" i="1"/>
  <c r="F2554" i="1"/>
  <c r="E2554" i="1"/>
  <c r="D2554" i="1"/>
  <c r="I2554" i="1" s="1"/>
  <c r="C2554" i="1"/>
  <c r="F2553" i="1"/>
  <c r="E2553" i="1"/>
  <c r="D2553" i="1"/>
  <c r="I2553" i="1" s="1"/>
  <c r="C2553" i="1"/>
  <c r="F2552" i="1"/>
  <c r="E2552" i="1"/>
  <c r="D2552" i="1"/>
  <c r="I2552" i="1" s="1"/>
  <c r="C2552" i="1"/>
  <c r="F2551" i="1"/>
  <c r="E2551" i="1"/>
  <c r="D2551" i="1"/>
  <c r="I2551" i="1" s="1"/>
  <c r="C2551" i="1"/>
  <c r="F2550" i="1"/>
  <c r="E2550" i="1"/>
  <c r="D2550" i="1"/>
  <c r="I2550" i="1" s="1"/>
  <c r="C2550" i="1"/>
  <c r="F2549" i="1"/>
  <c r="E2549" i="1"/>
  <c r="D2549" i="1"/>
  <c r="I2549" i="1" s="1"/>
  <c r="C2549" i="1"/>
  <c r="F2548" i="1"/>
  <c r="E2548" i="1"/>
  <c r="D2548" i="1"/>
  <c r="I2548" i="1" s="1"/>
  <c r="C2548" i="1"/>
  <c r="F2547" i="1"/>
  <c r="E2547" i="1"/>
  <c r="D2547" i="1"/>
  <c r="I2547" i="1" s="1"/>
  <c r="C2547" i="1"/>
  <c r="F2546" i="1"/>
  <c r="E2546" i="1"/>
  <c r="D2546" i="1"/>
  <c r="I2546" i="1" s="1"/>
  <c r="C2546" i="1"/>
  <c r="F2545" i="1"/>
  <c r="E2545" i="1"/>
  <c r="D2545" i="1"/>
  <c r="I2545" i="1" s="1"/>
  <c r="C2545" i="1"/>
  <c r="F2544" i="1"/>
  <c r="E2544" i="1"/>
  <c r="D2544" i="1"/>
  <c r="I2544" i="1" s="1"/>
  <c r="C2544" i="1"/>
  <c r="F2543" i="1"/>
  <c r="E2543" i="1"/>
  <c r="D2543" i="1"/>
  <c r="I2543" i="1" s="1"/>
  <c r="C2543" i="1"/>
  <c r="F2542" i="1"/>
  <c r="E2542" i="1"/>
  <c r="D2542" i="1"/>
  <c r="I2542" i="1" s="1"/>
  <c r="C2542" i="1"/>
  <c r="F2541" i="1"/>
  <c r="E2541" i="1"/>
  <c r="D2541" i="1"/>
  <c r="I2541" i="1" s="1"/>
  <c r="C2541" i="1"/>
  <c r="F2540" i="1"/>
  <c r="E2540" i="1"/>
  <c r="D2540" i="1"/>
  <c r="I2540" i="1" s="1"/>
  <c r="C2540" i="1"/>
  <c r="F2539" i="1"/>
  <c r="E2539" i="1"/>
  <c r="D2539" i="1"/>
  <c r="I2539" i="1" s="1"/>
  <c r="C2539" i="1"/>
  <c r="F2538" i="1"/>
  <c r="E2538" i="1"/>
  <c r="D2538" i="1"/>
  <c r="I2538" i="1" s="1"/>
  <c r="C2538" i="1"/>
  <c r="F2537" i="1"/>
  <c r="E2537" i="1"/>
  <c r="D2537" i="1"/>
  <c r="I2537" i="1" s="1"/>
  <c r="C2537" i="1"/>
  <c r="F2536" i="1"/>
  <c r="E2536" i="1"/>
  <c r="D2536" i="1"/>
  <c r="I2536" i="1" s="1"/>
  <c r="C2536" i="1"/>
  <c r="F2535" i="1"/>
  <c r="E2535" i="1"/>
  <c r="D2535" i="1"/>
  <c r="I2535" i="1" s="1"/>
  <c r="C2535" i="1"/>
  <c r="F2534" i="1"/>
  <c r="E2534" i="1"/>
  <c r="D2534" i="1"/>
  <c r="I2534" i="1" s="1"/>
  <c r="C2534" i="1"/>
  <c r="F2533" i="1"/>
  <c r="E2533" i="1"/>
  <c r="D2533" i="1"/>
  <c r="I2533" i="1" s="1"/>
  <c r="C2533" i="1"/>
  <c r="F2532" i="1"/>
  <c r="E2532" i="1"/>
  <c r="D2532" i="1"/>
  <c r="I2532" i="1" s="1"/>
  <c r="C2532" i="1"/>
  <c r="F2531" i="1"/>
  <c r="E2531" i="1"/>
  <c r="D2531" i="1"/>
  <c r="I2531" i="1" s="1"/>
  <c r="C2531" i="1"/>
  <c r="F2530" i="1"/>
  <c r="E2530" i="1"/>
  <c r="D2530" i="1"/>
  <c r="I2530" i="1" s="1"/>
  <c r="C2530" i="1"/>
  <c r="F2529" i="1"/>
  <c r="E2529" i="1"/>
  <c r="D2529" i="1"/>
  <c r="I2529" i="1" s="1"/>
  <c r="C2529" i="1"/>
  <c r="F2528" i="1"/>
  <c r="E2528" i="1"/>
  <c r="D2528" i="1"/>
  <c r="I2528" i="1" s="1"/>
  <c r="C2528" i="1"/>
  <c r="F2527" i="1"/>
  <c r="E2527" i="1"/>
  <c r="D2527" i="1"/>
  <c r="I2527" i="1" s="1"/>
  <c r="C2527" i="1"/>
  <c r="F2526" i="1"/>
  <c r="E2526" i="1"/>
  <c r="D2526" i="1"/>
  <c r="I2526" i="1" s="1"/>
  <c r="C2526" i="1"/>
  <c r="F2525" i="1"/>
  <c r="E2525" i="1"/>
  <c r="D2525" i="1"/>
  <c r="I2525" i="1" s="1"/>
  <c r="C2525" i="1"/>
  <c r="F2524" i="1"/>
  <c r="E2524" i="1"/>
  <c r="D2524" i="1"/>
  <c r="I2524" i="1" s="1"/>
  <c r="C2524" i="1"/>
  <c r="F2523" i="1"/>
  <c r="E2523" i="1"/>
  <c r="D2523" i="1"/>
  <c r="I2523" i="1" s="1"/>
  <c r="C2523" i="1"/>
  <c r="F2522" i="1"/>
  <c r="E2522" i="1"/>
  <c r="D2522" i="1"/>
  <c r="I2522" i="1" s="1"/>
  <c r="C2522" i="1"/>
  <c r="F2521" i="1"/>
  <c r="E2521" i="1"/>
  <c r="D2521" i="1"/>
  <c r="I2521" i="1" s="1"/>
  <c r="C2521" i="1"/>
  <c r="F2520" i="1"/>
  <c r="E2520" i="1"/>
  <c r="D2520" i="1"/>
  <c r="I2520" i="1" s="1"/>
  <c r="C2520" i="1"/>
  <c r="F2519" i="1"/>
  <c r="E2519" i="1"/>
  <c r="D2519" i="1"/>
  <c r="I2519" i="1" s="1"/>
  <c r="C2519" i="1"/>
  <c r="F2518" i="1"/>
  <c r="E2518" i="1"/>
  <c r="D2518" i="1"/>
  <c r="I2518" i="1" s="1"/>
  <c r="C2518" i="1"/>
  <c r="F2517" i="1"/>
  <c r="E2517" i="1"/>
  <c r="D2517" i="1"/>
  <c r="I2517" i="1" s="1"/>
  <c r="C2517" i="1"/>
  <c r="F2516" i="1"/>
  <c r="E2516" i="1"/>
  <c r="D2516" i="1"/>
  <c r="I2516" i="1" s="1"/>
  <c r="C2516" i="1"/>
  <c r="F2515" i="1"/>
  <c r="E2515" i="1"/>
  <c r="D2515" i="1"/>
  <c r="I2515" i="1" s="1"/>
  <c r="C2515" i="1"/>
  <c r="F2514" i="1"/>
  <c r="E2514" i="1"/>
  <c r="D2514" i="1"/>
  <c r="I2514" i="1" s="1"/>
  <c r="C2514" i="1"/>
  <c r="F2513" i="1"/>
  <c r="E2513" i="1"/>
  <c r="D2513" i="1"/>
  <c r="I2513" i="1" s="1"/>
  <c r="C2513" i="1"/>
  <c r="F2512" i="1"/>
  <c r="E2512" i="1"/>
  <c r="D2512" i="1"/>
  <c r="I2512" i="1" s="1"/>
  <c r="C2512" i="1"/>
  <c r="F2511" i="1"/>
  <c r="E2511" i="1"/>
  <c r="D2511" i="1"/>
  <c r="I2511" i="1" s="1"/>
  <c r="C2511" i="1"/>
  <c r="F2510" i="1"/>
  <c r="E2510" i="1"/>
  <c r="D2510" i="1"/>
  <c r="I2510" i="1" s="1"/>
  <c r="C2510" i="1"/>
  <c r="F2509" i="1"/>
  <c r="E2509" i="1"/>
  <c r="D2509" i="1"/>
  <c r="I2509" i="1" s="1"/>
  <c r="C2509" i="1"/>
  <c r="F2508" i="1"/>
  <c r="E2508" i="1"/>
  <c r="D2508" i="1"/>
  <c r="I2508" i="1" s="1"/>
  <c r="C2508" i="1"/>
  <c r="F2507" i="1"/>
  <c r="E2507" i="1"/>
  <c r="D2507" i="1"/>
  <c r="I2507" i="1" s="1"/>
  <c r="C2507" i="1"/>
  <c r="F2506" i="1"/>
  <c r="E2506" i="1"/>
  <c r="D2506" i="1"/>
  <c r="I2506" i="1" s="1"/>
  <c r="C2506" i="1"/>
  <c r="F2505" i="1"/>
  <c r="E2505" i="1"/>
  <c r="D2505" i="1"/>
  <c r="I2505" i="1" s="1"/>
  <c r="C2505" i="1"/>
  <c r="F2504" i="1"/>
  <c r="E2504" i="1"/>
  <c r="D2504" i="1"/>
  <c r="I2504" i="1" s="1"/>
  <c r="C2504" i="1"/>
  <c r="F2503" i="1"/>
  <c r="E2503" i="1"/>
  <c r="D2503" i="1"/>
  <c r="I2503" i="1" s="1"/>
  <c r="C2503" i="1"/>
  <c r="F2502" i="1"/>
  <c r="E2502" i="1"/>
  <c r="D2502" i="1"/>
  <c r="I2502" i="1" s="1"/>
  <c r="C2502" i="1"/>
  <c r="F2501" i="1"/>
  <c r="E2501" i="1"/>
  <c r="D2501" i="1"/>
  <c r="I2501" i="1" s="1"/>
  <c r="C2501" i="1"/>
  <c r="F2500" i="1"/>
  <c r="E2500" i="1"/>
  <c r="D2500" i="1"/>
  <c r="I2500" i="1" s="1"/>
  <c r="C2500" i="1"/>
  <c r="F2499" i="1"/>
  <c r="E2499" i="1"/>
  <c r="D2499" i="1"/>
  <c r="I2499" i="1" s="1"/>
  <c r="C2499" i="1"/>
  <c r="F2498" i="1"/>
  <c r="E2498" i="1"/>
  <c r="D2498" i="1"/>
  <c r="I2498" i="1" s="1"/>
  <c r="C2498" i="1"/>
  <c r="F2497" i="1"/>
  <c r="E2497" i="1"/>
  <c r="D2497" i="1"/>
  <c r="I2497" i="1" s="1"/>
  <c r="C2497" i="1"/>
  <c r="F2496" i="1"/>
  <c r="E2496" i="1"/>
  <c r="D2496" i="1"/>
  <c r="I2496" i="1" s="1"/>
  <c r="C2496" i="1"/>
  <c r="F2495" i="1"/>
  <c r="E2495" i="1"/>
  <c r="D2495" i="1"/>
  <c r="I2495" i="1" s="1"/>
  <c r="C2495" i="1"/>
  <c r="F2494" i="1"/>
  <c r="E2494" i="1"/>
  <c r="D2494" i="1"/>
  <c r="I2494" i="1" s="1"/>
  <c r="C2494" i="1"/>
  <c r="F2493" i="1"/>
  <c r="E2493" i="1"/>
  <c r="D2493" i="1"/>
  <c r="I2493" i="1" s="1"/>
  <c r="C2493" i="1"/>
  <c r="F2491" i="1"/>
  <c r="E2491" i="1"/>
  <c r="D2491" i="1"/>
  <c r="I2491" i="1" s="1"/>
  <c r="C2491" i="1"/>
  <c r="F2490" i="1"/>
  <c r="E2490" i="1"/>
  <c r="D2490" i="1"/>
  <c r="I2490" i="1" s="1"/>
  <c r="C2490" i="1"/>
  <c r="F2489" i="1"/>
  <c r="E2489" i="1"/>
  <c r="D2489" i="1"/>
  <c r="I2489" i="1" s="1"/>
  <c r="C2489" i="1"/>
  <c r="F2488" i="1"/>
  <c r="E2488" i="1"/>
  <c r="D2488" i="1"/>
  <c r="I2488" i="1" s="1"/>
  <c r="C2488" i="1"/>
  <c r="F2487" i="1"/>
  <c r="E2487" i="1"/>
  <c r="D2487" i="1"/>
  <c r="I2487" i="1" s="1"/>
  <c r="C2487" i="1"/>
  <c r="F2486" i="1"/>
  <c r="E2486" i="1"/>
  <c r="D2486" i="1"/>
  <c r="I2486" i="1" s="1"/>
  <c r="C2486" i="1"/>
  <c r="F2485" i="1"/>
  <c r="E2485" i="1"/>
  <c r="D2485" i="1"/>
  <c r="I2485" i="1" s="1"/>
  <c r="C2485" i="1"/>
  <c r="F2484" i="1"/>
  <c r="E2484" i="1"/>
  <c r="D2484" i="1"/>
  <c r="I2484" i="1" s="1"/>
  <c r="C2484" i="1"/>
  <c r="F2483" i="1"/>
  <c r="E2483" i="1"/>
  <c r="D2483" i="1"/>
  <c r="I2483" i="1" s="1"/>
  <c r="C2483" i="1"/>
  <c r="F2482" i="1"/>
  <c r="E2482" i="1"/>
  <c r="D2482" i="1"/>
  <c r="I2482" i="1" s="1"/>
  <c r="C2482" i="1"/>
  <c r="F2481" i="1"/>
  <c r="E2481" i="1"/>
  <c r="D2481" i="1"/>
  <c r="I2481" i="1" s="1"/>
  <c r="C2481" i="1"/>
  <c r="F2480" i="1"/>
  <c r="E2480" i="1"/>
  <c r="D2480" i="1"/>
  <c r="I2480" i="1" s="1"/>
  <c r="C2480" i="1"/>
  <c r="F2479" i="1"/>
  <c r="E2479" i="1"/>
  <c r="D2479" i="1"/>
  <c r="I2479" i="1" s="1"/>
  <c r="C2479" i="1"/>
  <c r="F2478" i="1"/>
  <c r="E2478" i="1"/>
  <c r="D2478" i="1"/>
  <c r="I2478" i="1" s="1"/>
  <c r="C2478" i="1"/>
  <c r="F2477" i="1"/>
  <c r="E2477" i="1"/>
  <c r="D2477" i="1"/>
  <c r="I2477" i="1" s="1"/>
  <c r="C2477" i="1"/>
  <c r="F2476" i="1"/>
  <c r="E2476" i="1"/>
  <c r="D2476" i="1"/>
  <c r="I2476" i="1" s="1"/>
  <c r="C2476" i="1"/>
  <c r="F2475" i="1"/>
  <c r="E2475" i="1"/>
  <c r="D2475" i="1"/>
  <c r="I2475" i="1" s="1"/>
  <c r="C2475" i="1"/>
  <c r="F2474" i="1"/>
  <c r="E2474" i="1"/>
  <c r="D2474" i="1"/>
  <c r="I2474" i="1" s="1"/>
  <c r="C2474" i="1"/>
  <c r="F2473" i="1"/>
  <c r="E2473" i="1"/>
  <c r="D2473" i="1"/>
  <c r="I2473" i="1" s="1"/>
  <c r="C2473" i="1"/>
  <c r="F2472" i="1"/>
  <c r="E2472" i="1"/>
  <c r="D2472" i="1"/>
  <c r="I2472" i="1" s="1"/>
  <c r="C2472" i="1"/>
  <c r="F2471" i="1"/>
  <c r="E2471" i="1"/>
  <c r="D2471" i="1"/>
  <c r="I2471" i="1" s="1"/>
  <c r="C2471" i="1"/>
  <c r="F2470" i="1"/>
  <c r="E2470" i="1"/>
  <c r="D2470" i="1"/>
  <c r="I2470" i="1" s="1"/>
  <c r="C2470" i="1"/>
  <c r="F2469" i="1"/>
  <c r="E2469" i="1"/>
  <c r="D2469" i="1"/>
  <c r="I2469" i="1" s="1"/>
  <c r="C2469" i="1"/>
  <c r="F2468" i="1"/>
  <c r="E2468" i="1"/>
  <c r="D2468" i="1"/>
  <c r="I2468" i="1" s="1"/>
  <c r="C2468" i="1"/>
  <c r="F2467" i="1"/>
  <c r="E2467" i="1"/>
  <c r="D2467" i="1"/>
  <c r="I2467" i="1" s="1"/>
  <c r="C2467" i="1"/>
  <c r="F2466" i="1"/>
  <c r="E2466" i="1"/>
  <c r="D2466" i="1"/>
  <c r="I2466" i="1" s="1"/>
  <c r="C2466" i="1"/>
  <c r="F2465" i="1"/>
  <c r="E2465" i="1"/>
  <c r="D2465" i="1"/>
  <c r="C2465" i="1"/>
  <c r="F2464" i="1"/>
  <c r="E2464" i="1"/>
  <c r="D2464" i="1"/>
  <c r="I2464" i="1" s="1"/>
  <c r="C2464" i="1"/>
  <c r="F2461" i="1"/>
  <c r="E2461" i="1"/>
  <c r="D2461" i="1"/>
  <c r="I2461" i="1" s="1"/>
  <c r="C2461" i="1"/>
  <c r="F2460" i="1"/>
  <c r="E2460" i="1"/>
  <c r="D2460" i="1"/>
  <c r="I2460" i="1" s="1"/>
  <c r="C2460" i="1"/>
  <c r="F2459" i="1"/>
  <c r="E2459" i="1"/>
  <c r="D2459" i="1"/>
  <c r="C2459" i="1"/>
  <c r="F2458" i="1"/>
  <c r="E2458" i="1"/>
  <c r="D2458" i="1"/>
  <c r="C2458" i="1"/>
  <c r="F2457" i="1"/>
  <c r="E2457" i="1"/>
  <c r="D2457" i="1"/>
  <c r="C2457" i="1"/>
  <c r="F2456" i="1"/>
  <c r="E2456" i="1"/>
  <c r="D2456" i="1"/>
  <c r="C2456" i="1"/>
  <c r="F2455" i="1"/>
  <c r="E2455" i="1"/>
  <c r="D2455" i="1"/>
  <c r="C2455" i="1"/>
  <c r="F2454" i="1"/>
  <c r="E2454" i="1"/>
  <c r="D2454" i="1"/>
  <c r="C2454" i="1"/>
  <c r="F2453" i="1"/>
  <c r="E2453" i="1"/>
  <c r="D2453" i="1"/>
  <c r="C2453" i="1"/>
  <c r="F2452" i="1"/>
  <c r="E2452" i="1"/>
  <c r="D2452" i="1"/>
  <c r="C2452" i="1"/>
  <c r="F2451" i="1"/>
  <c r="E2451" i="1"/>
  <c r="D2451" i="1"/>
  <c r="C2451" i="1"/>
  <c r="F2450" i="1"/>
  <c r="E2450" i="1"/>
  <c r="D2450" i="1"/>
  <c r="C2450" i="1"/>
  <c r="F2449" i="1"/>
  <c r="E2449" i="1"/>
  <c r="D2449" i="1"/>
  <c r="C2449" i="1"/>
  <c r="F2448" i="1"/>
  <c r="E2448" i="1"/>
  <c r="D2448" i="1"/>
  <c r="C2448" i="1"/>
  <c r="F2447" i="1"/>
  <c r="E2447" i="1"/>
  <c r="D2447" i="1"/>
  <c r="C2447" i="1"/>
  <c r="F2446" i="1"/>
  <c r="E2446" i="1"/>
  <c r="D2446" i="1"/>
  <c r="C2446" i="1"/>
  <c r="F2445" i="1"/>
  <c r="E2445" i="1"/>
  <c r="D2445" i="1"/>
  <c r="C2445" i="1"/>
  <c r="F2444" i="1"/>
  <c r="E2444" i="1"/>
  <c r="D2444" i="1"/>
  <c r="C2444" i="1"/>
  <c r="F2443" i="1"/>
  <c r="E2443" i="1"/>
  <c r="D2443" i="1"/>
  <c r="C2443" i="1"/>
  <c r="F2442" i="1"/>
  <c r="E2442" i="1"/>
  <c r="D2442" i="1"/>
  <c r="C2442" i="1"/>
  <c r="F2441" i="1"/>
  <c r="E2441" i="1"/>
  <c r="D2441" i="1"/>
  <c r="C2441" i="1"/>
  <c r="F2440" i="1"/>
  <c r="E2440" i="1"/>
  <c r="D2440" i="1"/>
  <c r="C2440" i="1"/>
  <c r="F2439" i="1"/>
  <c r="E2439" i="1"/>
  <c r="D2439" i="1"/>
  <c r="C2439" i="1"/>
  <c r="F2438" i="1"/>
  <c r="E2438" i="1"/>
  <c r="D2438" i="1"/>
  <c r="C2438" i="1"/>
  <c r="F2437" i="1"/>
  <c r="E2437" i="1"/>
  <c r="D2437" i="1"/>
  <c r="C2437" i="1"/>
  <c r="F2436" i="1"/>
  <c r="E2436" i="1"/>
  <c r="D2436" i="1"/>
  <c r="C2436" i="1"/>
  <c r="F2435" i="1"/>
  <c r="E2435" i="1"/>
  <c r="D2435" i="1"/>
  <c r="C2435" i="1"/>
  <c r="F2434" i="1"/>
  <c r="E2434" i="1"/>
  <c r="D2434" i="1"/>
  <c r="C2434" i="1"/>
  <c r="F2433" i="1"/>
  <c r="E2433" i="1"/>
  <c r="D2433" i="1"/>
  <c r="C2433" i="1"/>
  <c r="F2432" i="1"/>
  <c r="E2432" i="1"/>
  <c r="D2432" i="1"/>
  <c r="C2432" i="1"/>
  <c r="F2431" i="1"/>
  <c r="E2431" i="1"/>
  <c r="D2431" i="1"/>
  <c r="C2431" i="1"/>
  <c r="F2430" i="1"/>
  <c r="E2430" i="1"/>
  <c r="D2430" i="1"/>
  <c r="C2430" i="1"/>
  <c r="F2429" i="1"/>
  <c r="E2429" i="1"/>
  <c r="D2429" i="1"/>
  <c r="C2429" i="1"/>
  <c r="F2428" i="1"/>
  <c r="E2428" i="1"/>
  <c r="D2428" i="1"/>
  <c r="C2428" i="1"/>
  <c r="F2427" i="1"/>
  <c r="E2427" i="1"/>
  <c r="D2427" i="1"/>
  <c r="C2427" i="1"/>
  <c r="F2426" i="1"/>
  <c r="E2426" i="1"/>
  <c r="D2426" i="1"/>
  <c r="C2426" i="1"/>
  <c r="F2425" i="1"/>
  <c r="E2425" i="1"/>
  <c r="D2425" i="1"/>
  <c r="C2425" i="1"/>
  <c r="F2424" i="1"/>
  <c r="E2424" i="1"/>
  <c r="D2424" i="1"/>
  <c r="C2424" i="1"/>
  <c r="F2423" i="1"/>
  <c r="E2423" i="1"/>
  <c r="D2423" i="1"/>
  <c r="C2423" i="1"/>
  <c r="F2422" i="1"/>
  <c r="E2422" i="1"/>
  <c r="D2422" i="1"/>
  <c r="C2422" i="1"/>
  <c r="F2421" i="1"/>
  <c r="E2421" i="1"/>
  <c r="D2421" i="1"/>
  <c r="C2421" i="1"/>
  <c r="F2420" i="1"/>
  <c r="E2420" i="1"/>
  <c r="D2420" i="1"/>
  <c r="C2420" i="1"/>
  <c r="F2419" i="1"/>
  <c r="E2419" i="1"/>
  <c r="D2419" i="1"/>
  <c r="C2419" i="1"/>
  <c r="F2418" i="1"/>
  <c r="E2418" i="1"/>
  <c r="D2418" i="1"/>
  <c r="C2418" i="1"/>
  <c r="F2417" i="1"/>
  <c r="E2417" i="1"/>
  <c r="D2417" i="1"/>
  <c r="C2417" i="1"/>
  <c r="F2416" i="1"/>
  <c r="E2416" i="1"/>
  <c r="D2416" i="1"/>
  <c r="C2416" i="1"/>
  <c r="F2415" i="1"/>
  <c r="E2415" i="1"/>
  <c r="D2415" i="1"/>
  <c r="C2415" i="1"/>
  <c r="F2414" i="1"/>
  <c r="E2414" i="1"/>
  <c r="D2414" i="1"/>
  <c r="C2414" i="1"/>
  <c r="F2413" i="1"/>
  <c r="E2413" i="1"/>
  <c r="D2413" i="1"/>
  <c r="C2413" i="1"/>
  <c r="F2412" i="1"/>
  <c r="E2412" i="1"/>
  <c r="D2412" i="1"/>
  <c r="C2412" i="1"/>
  <c r="F2411" i="1"/>
  <c r="E2411" i="1"/>
  <c r="D2411" i="1"/>
  <c r="C2411" i="1"/>
  <c r="F2410" i="1"/>
  <c r="E2410" i="1"/>
  <c r="D2410" i="1"/>
  <c r="C2410" i="1"/>
  <c r="F2409" i="1"/>
  <c r="E2409" i="1"/>
  <c r="D2409" i="1"/>
  <c r="C2409" i="1"/>
  <c r="F2408" i="1"/>
  <c r="E2408" i="1"/>
  <c r="D2408" i="1"/>
  <c r="C2408" i="1"/>
  <c r="F2407" i="1"/>
  <c r="E2407" i="1"/>
  <c r="D2407" i="1"/>
  <c r="C2407" i="1"/>
  <c r="F2406" i="1"/>
  <c r="E2406" i="1"/>
  <c r="D2406" i="1"/>
  <c r="C2406" i="1"/>
  <c r="F2405" i="1"/>
  <c r="E2405" i="1"/>
  <c r="D2405" i="1"/>
  <c r="C2405" i="1"/>
  <c r="F2404" i="1"/>
  <c r="E2404" i="1"/>
  <c r="D2404" i="1"/>
  <c r="C2404" i="1"/>
  <c r="F2403" i="1"/>
  <c r="E2403" i="1"/>
  <c r="D2403" i="1"/>
  <c r="C2403" i="1"/>
  <c r="F2402" i="1"/>
  <c r="E2402" i="1"/>
  <c r="D2402" i="1"/>
  <c r="C2402" i="1"/>
  <c r="F2401" i="1"/>
  <c r="E2401" i="1"/>
  <c r="D2401" i="1"/>
  <c r="C2401" i="1"/>
  <c r="F2400" i="1"/>
  <c r="E2400" i="1"/>
  <c r="D2400" i="1"/>
  <c r="C2400" i="1"/>
  <c r="F2399" i="1"/>
  <c r="E2399" i="1"/>
  <c r="D2399" i="1"/>
  <c r="C2399" i="1"/>
  <c r="F2398" i="1"/>
  <c r="E2398" i="1"/>
  <c r="D2398" i="1"/>
  <c r="C2398" i="1"/>
  <c r="F2397" i="1"/>
  <c r="E2397" i="1"/>
  <c r="D2397" i="1"/>
  <c r="C2397" i="1"/>
  <c r="F2396" i="1"/>
  <c r="E2396" i="1"/>
  <c r="D2396" i="1"/>
  <c r="C2396" i="1"/>
  <c r="F2395" i="1"/>
  <c r="E2395" i="1"/>
  <c r="D2395" i="1"/>
  <c r="C2395" i="1"/>
  <c r="F2394" i="1"/>
  <c r="E2394" i="1"/>
  <c r="D2394" i="1"/>
  <c r="C2394" i="1"/>
  <c r="F2393" i="1"/>
  <c r="E2393" i="1"/>
  <c r="D2393" i="1"/>
  <c r="C2393" i="1"/>
  <c r="F2392" i="1"/>
  <c r="E2392" i="1"/>
  <c r="D2392" i="1"/>
  <c r="C2392" i="1"/>
  <c r="F2391" i="1"/>
  <c r="E2391" i="1"/>
  <c r="D2391" i="1"/>
  <c r="C2391" i="1"/>
  <c r="F2390" i="1"/>
  <c r="E2390" i="1"/>
  <c r="D2390" i="1"/>
  <c r="C2390" i="1"/>
  <c r="F2389" i="1"/>
  <c r="E2389" i="1"/>
  <c r="D2389" i="1"/>
  <c r="C2389" i="1"/>
  <c r="F2388" i="1"/>
  <c r="E2388" i="1"/>
  <c r="D2388" i="1"/>
  <c r="C2388" i="1"/>
  <c r="F2387" i="1"/>
  <c r="E2387" i="1"/>
  <c r="D2387" i="1"/>
  <c r="C2387" i="1"/>
  <c r="F2386" i="1"/>
  <c r="E2386" i="1"/>
  <c r="D2386" i="1"/>
  <c r="C2386" i="1"/>
  <c r="F2385" i="1"/>
  <c r="E2385" i="1"/>
  <c r="D2385" i="1"/>
  <c r="C2385" i="1"/>
  <c r="F2384" i="1"/>
  <c r="E2384" i="1"/>
  <c r="D2384" i="1"/>
  <c r="C2384" i="1"/>
  <c r="F2383" i="1"/>
  <c r="E2383" i="1"/>
  <c r="D2383" i="1"/>
  <c r="C2383" i="1"/>
  <c r="F2382" i="1"/>
  <c r="E2382" i="1"/>
  <c r="D2382" i="1"/>
  <c r="C2382" i="1"/>
  <c r="F2381" i="1"/>
  <c r="E2381" i="1"/>
  <c r="D2381" i="1"/>
  <c r="C2381" i="1"/>
  <c r="F2380" i="1"/>
  <c r="E2380" i="1"/>
  <c r="D2380" i="1"/>
  <c r="C2380" i="1"/>
  <c r="F2379" i="1"/>
  <c r="E2379" i="1"/>
  <c r="D2379" i="1"/>
  <c r="C2379" i="1"/>
  <c r="F2378" i="1"/>
  <c r="E2378" i="1"/>
  <c r="D2378" i="1"/>
  <c r="C2378" i="1"/>
  <c r="F2377" i="1"/>
  <c r="E2377" i="1"/>
  <c r="D2377" i="1"/>
  <c r="C2377" i="1"/>
  <c r="F2376" i="1"/>
  <c r="E2376" i="1"/>
  <c r="D2376" i="1"/>
  <c r="C2376" i="1"/>
  <c r="F2375" i="1"/>
  <c r="E2375" i="1"/>
  <c r="D2375" i="1"/>
  <c r="C2375" i="1"/>
  <c r="F2374" i="1"/>
  <c r="E2374" i="1"/>
  <c r="D2374" i="1"/>
  <c r="C2374" i="1"/>
  <c r="F2373" i="1"/>
  <c r="E2373" i="1"/>
  <c r="D2373" i="1"/>
  <c r="C2373" i="1"/>
  <c r="F2372" i="1"/>
  <c r="E2372" i="1"/>
  <c r="D2372" i="1"/>
  <c r="C2372" i="1"/>
  <c r="F2371" i="1"/>
  <c r="E2371" i="1"/>
  <c r="D2371" i="1"/>
  <c r="C2371" i="1"/>
  <c r="F2370" i="1"/>
  <c r="E2370" i="1"/>
  <c r="D2370" i="1"/>
  <c r="C2370" i="1"/>
  <c r="F2369" i="1"/>
  <c r="E2369" i="1"/>
  <c r="D2369" i="1"/>
  <c r="C2369" i="1"/>
  <c r="F2368" i="1"/>
  <c r="E2368" i="1"/>
  <c r="D2368" i="1"/>
  <c r="C2368" i="1"/>
  <c r="F2367" i="1"/>
  <c r="E2367" i="1"/>
  <c r="D2367" i="1"/>
  <c r="C2367" i="1"/>
  <c r="F2366" i="1"/>
  <c r="E2366" i="1"/>
  <c r="D2366" i="1"/>
  <c r="C2366" i="1"/>
  <c r="F2365" i="1"/>
  <c r="E2365" i="1"/>
  <c r="D2365" i="1"/>
  <c r="C2365" i="1"/>
  <c r="F2364" i="1"/>
  <c r="E2364" i="1"/>
  <c r="D2364" i="1"/>
  <c r="C2364" i="1"/>
  <c r="F2363" i="1"/>
  <c r="E2363" i="1"/>
  <c r="D2363" i="1"/>
  <c r="C2363" i="1"/>
  <c r="F2362" i="1"/>
  <c r="E2362" i="1"/>
  <c r="D2362" i="1"/>
  <c r="C2362" i="1"/>
  <c r="F2361" i="1"/>
  <c r="E2361" i="1"/>
  <c r="D2361" i="1"/>
  <c r="C2361" i="1"/>
  <c r="F2360" i="1"/>
  <c r="E2360" i="1"/>
  <c r="D2360" i="1"/>
  <c r="C2360" i="1"/>
  <c r="F2359" i="1"/>
  <c r="E2359" i="1"/>
  <c r="D2359" i="1"/>
  <c r="C2359" i="1"/>
  <c r="F2358" i="1"/>
  <c r="E2358" i="1"/>
  <c r="D2358" i="1"/>
  <c r="C2358" i="1"/>
  <c r="F2357" i="1"/>
  <c r="E2357" i="1"/>
  <c r="D2357" i="1"/>
  <c r="C2357" i="1"/>
  <c r="F2356" i="1"/>
  <c r="E2356" i="1"/>
  <c r="D2356" i="1"/>
  <c r="C2356" i="1"/>
  <c r="F2355" i="1"/>
  <c r="E2355" i="1"/>
  <c r="D2355" i="1"/>
  <c r="C2355" i="1"/>
  <c r="F2354" i="1"/>
  <c r="E2354" i="1"/>
  <c r="D2354" i="1"/>
  <c r="C2354" i="1"/>
  <c r="F2353" i="1"/>
  <c r="E2353" i="1"/>
  <c r="D2353" i="1"/>
  <c r="C2353" i="1"/>
  <c r="F2352" i="1"/>
  <c r="E2352" i="1"/>
  <c r="D2352" i="1"/>
  <c r="C2352" i="1"/>
  <c r="F2351" i="1"/>
  <c r="E2351" i="1"/>
  <c r="D2351" i="1"/>
  <c r="C2351" i="1"/>
  <c r="F2350" i="1"/>
  <c r="E2350" i="1"/>
  <c r="D2350" i="1"/>
  <c r="C2350" i="1"/>
  <c r="F2349" i="1"/>
  <c r="E2349" i="1"/>
  <c r="D2349" i="1"/>
  <c r="C2349" i="1"/>
  <c r="F2348" i="1"/>
  <c r="E2348" i="1"/>
  <c r="D2348" i="1"/>
  <c r="C2348" i="1"/>
  <c r="F2347" i="1"/>
  <c r="E2347" i="1"/>
  <c r="D2347" i="1"/>
  <c r="C2347" i="1"/>
  <c r="F2346" i="1"/>
  <c r="E2346" i="1"/>
  <c r="D2346" i="1"/>
  <c r="C2346" i="1"/>
  <c r="F2345" i="1"/>
  <c r="E2345" i="1"/>
  <c r="D2345" i="1"/>
  <c r="C2345" i="1"/>
  <c r="F2344" i="1"/>
  <c r="E2344" i="1"/>
  <c r="D2344" i="1"/>
  <c r="C2344" i="1"/>
  <c r="F2343" i="1"/>
  <c r="E2343" i="1"/>
  <c r="D2343" i="1"/>
  <c r="C2343" i="1"/>
  <c r="F2342" i="1"/>
  <c r="E2342" i="1"/>
  <c r="D2342" i="1"/>
  <c r="C2342" i="1"/>
  <c r="F2341" i="1"/>
  <c r="E2341" i="1"/>
  <c r="D2341" i="1"/>
  <c r="C2341" i="1"/>
  <c r="F2340" i="1"/>
  <c r="E2340" i="1"/>
  <c r="D2340" i="1"/>
  <c r="C2340" i="1"/>
  <c r="F2339" i="1"/>
  <c r="E2339" i="1"/>
  <c r="D2339" i="1"/>
  <c r="C2339" i="1"/>
  <c r="F2338" i="1"/>
  <c r="E2338" i="1"/>
  <c r="D2338" i="1"/>
  <c r="C2338" i="1"/>
  <c r="F2337" i="1"/>
  <c r="E2337" i="1"/>
  <c r="D2337" i="1"/>
  <c r="C2337" i="1"/>
  <c r="F2336" i="1"/>
  <c r="E2336" i="1"/>
  <c r="D2336" i="1"/>
  <c r="C2336" i="1"/>
  <c r="F2335" i="1"/>
  <c r="E2335" i="1"/>
  <c r="D2335" i="1"/>
  <c r="C2335" i="1"/>
  <c r="F2334" i="1"/>
  <c r="E2334" i="1"/>
  <c r="D2334" i="1"/>
  <c r="C2334" i="1"/>
  <c r="F2333" i="1"/>
  <c r="E2333" i="1"/>
  <c r="D2333" i="1"/>
  <c r="C2333" i="1"/>
  <c r="F2332" i="1"/>
  <c r="E2332" i="1"/>
  <c r="D2332" i="1"/>
  <c r="C2332" i="1"/>
  <c r="F2331" i="1"/>
  <c r="E2331" i="1"/>
  <c r="D2331" i="1"/>
  <c r="C2331" i="1"/>
  <c r="F2330" i="1"/>
  <c r="E2330" i="1"/>
  <c r="D2330" i="1"/>
  <c r="C2330" i="1"/>
  <c r="F2329" i="1"/>
  <c r="E2329" i="1"/>
  <c r="D2329" i="1"/>
  <c r="C2329" i="1"/>
  <c r="F2328" i="1"/>
  <c r="E2328" i="1"/>
  <c r="D2328" i="1"/>
  <c r="C2328" i="1"/>
  <c r="F2327" i="1"/>
  <c r="E2327" i="1"/>
  <c r="D2327" i="1"/>
  <c r="C2327" i="1"/>
  <c r="F2326" i="1"/>
  <c r="E2326" i="1"/>
  <c r="D2326" i="1"/>
  <c r="C2326" i="1"/>
  <c r="F2325" i="1"/>
  <c r="E2325" i="1"/>
  <c r="D2325" i="1"/>
  <c r="C2325" i="1"/>
  <c r="F2324" i="1"/>
  <c r="E2324" i="1"/>
  <c r="D2324" i="1"/>
  <c r="C2324" i="1"/>
  <c r="F2323" i="1"/>
  <c r="E2323" i="1"/>
  <c r="D2323" i="1"/>
  <c r="C2323" i="1"/>
  <c r="F2322" i="1"/>
  <c r="E2322" i="1"/>
  <c r="D2322" i="1"/>
  <c r="C2322" i="1"/>
  <c r="F2321" i="1"/>
  <c r="E2321" i="1"/>
  <c r="D2321" i="1"/>
  <c r="C2321" i="1"/>
  <c r="F2320" i="1"/>
  <c r="E2320" i="1"/>
  <c r="D2320" i="1"/>
  <c r="C2320" i="1"/>
  <c r="F2319" i="1"/>
  <c r="E2319" i="1"/>
  <c r="D2319" i="1"/>
  <c r="C2319" i="1"/>
  <c r="F2318" i="1"/>
  <c r="E2318" i="1"/>
  <c r="D2318" i="1"/>
  <c r="C2318" i="1"/>
  <c r="F2317" i="1"/>
  <c r="E2317" i="1"/>
  <c r="D2317" i="1"/>
  <c r="C2317" i="1"/>
  <c r="F2316" i="1"/>
  <c r="E2316" i="1"/>
  <c r="D2316" i="1"/>
  <c r="C2316" i="1"/>
  <c r="F2315" i="1"/>
  <c r="E2315" i="1"/>
  <c r="D2315" i="1"/>
  <c r="C2315" i="1"/>
  <c r="F2314" i="1"/>
  <c r="E2314" i="1"/>
  <c r="D2314" i="1"/>
  <c r="C2314" i="1"/>
  <c r="F2313" i="1"/>
  <c r="E2313" i="1"/>
  <c r="D2313" i="1"/>
  <c r="C2313" i="1"/>
  <c r="F2312" i="1"/>
  <c r="E2312" i="1"/>
  <c r="D2312" i="1"/>
  <c r="C2312" i="1"/>
  <c r="F2311" i="1"/>
  <c r="E2311" i="1"/>
  <c r="D2311" i="1"/>
  <c r="C2311" i="1"/>
  <c r="F2310" i="1"/>
  <c r="E2310" i="1"/>
  <c r="D2310" i="1"/>
  <c r="C2310" i="1"/>
  <c r="F2309" i="1"/>
  <c r="E2309" i="1"/>
  <c r="D2309" i="1"/>
  <c r="C2309" i="1"/>
  <c r="F2308" i="1"/>
  <c r="E2308" i="1"/>
  <c r="D2308" i="1"/>
  <c r="C2308" i="1"/>
  <c r="F2307" i="1"/>
  <c r="E2307" i="1"/>
  <c r="D2307" i="1"/>
  <c r="C2307" i="1"/>
  <c r="F2306" i="1"/>
  <c r="E2306" i="1"/>
  <c r="D2306" i="1"/>
  <c r="C2306" i="1"/>
  <c r="F2305" i="1"/>
  <c r="E2305" i="1"/>
  <c r="D2305" i="1"/>
  <c r="C2305" i="1"/>
  <c r="F2304" i="1"/>
  <c r="E2304" i="1"/>
  <c r="D2304" i="1"/>
  <c r="C2304" i="1"/>
  <c r="F2303" i="1"/>
  <c r="E2303" i="1"/>
  <c r="D2303" i="1"/>
  <c r="C2303" i="1"/>
  <c r="F2302" i="1"/>
  <c r="E2302" i="1"/>
  <c r="D2302" i="1"/>
  <c r="C2302" i="1"/>
  <c r="F2301" i="1"/>
  <c r="E2301" i="1"/>
  <c r="D2301" i="1"/>
  <c r="C2301" i="1"/>
  <c r="F2300" i="1"/>
  <c r="E2300" i="1"/>
  <c r="D2300" i="1"/>
  <c r="C2300" i="1"/>
  <c r="F2299" i="1"/>
  <c r="E2299" i="1"/>
  <c r="D2299" i="1"/>
  <c r="C2299" i="1"/>
  <c r="F2298" i="1"/>
  <c r="E2298" i="1"/>
  <c r="D2298" i="1"/>
  <c r="C2298" i="1"/>
  <c r="F2297" i="1"/>
  <c r="E2297" i="1"/>
  <c r="D2297" i="1"/>
  <c r="C2297" i="1"/>
  <c r="F2296" i="1"/>
  <c r="E2296" i="1"/>
  <c r="D2296" i="1"/>
  <c r="C2296" i="1"/>
  <c r="F2295" i="1"/>
  <c r="E2295" i="1"/>
  <c r="D2295" i="1"/>
  <c r="C2295" i="1"/>
  <c r="F2294" i="1"/>
  <c r="E2294" i="1"/>
  <c r="D2294" i="1"/>
  <c r="C2294" i="1"/>
  <c r="F2293" i="1"/>
  <c r="E2293" i="1"/>
  <c r="D2293" i="1"/>
  <c r="C2293" i="1"/>
  <c r="F2292" i="1"/>
  <c r="E2292" i="1"/>
  <c r="D2292" i="1"/>
  <c r="C2292" i="1"/>
  <c r="F2291" i="1"/>
  <c r="E2291" i="1"/>
  <c r="D2291" i="1"/>
  <c r="C2291" i="1"/>
  <c r="F2290" i="1"/>
  <c r="E2290" i="1"/>
  <c r="D2290" i="1"/>
  <c r="C2290" i="1"/>
  <c r="F2289" i="1"/>
  <c r="E2289" i="1"/>
  <c r="D2289" i="1"/>
  <c r="C2289" i="1"/>
  <c r="F2288" i="1"/>
  <c r="E2288" i="1"/>
  <c r="D2288" i="1"/>
  <c r="C2288" i="1"/>
  <c r="F2287" i="1"/>
  <c r="E2287" i="1"/>
  <c r="D2287" i="1"/>
  <c r="C2287" i="1"/>
  <c r="F2286" i="1"/>
  <c r="E2286" i="1"/>
  <c r="D2286" i="1"/>
  <c r="C2286" i="1"/>
  <c r="F2285" i="1"/>
  <c r="E2285" i="1"/>
  <c r="D2285" i="1"/>
  <c r="C2285" i="1"/>
  <c r="F2284" i="1"/>
  <c r="E2284" i="1"/>
  <c r="D2284" i="1"/>
  <c r="C2284" i="1"/>
  <c r="F2283" i="1"/>
  <c r="E2283" i="1"/>
  <c r="D2283" i="1"/>
  <c r="C2283" i="1"/>
  <c r="F2282" i="1"/>
  <c r="E2282" i="1"/>
  <c r="D2282" i="1"/>
  <c r="C2282" i="1"/>
  <c r="F2281" i="1"/>
  <c r="E2281" i="1"/>
  <c r="D2281" i="1"/>
  <c r="C2281" i="1"/>
  <c r="F2280" i="1"/>
  <c r="E2280" i="1"/>
  <c r="D2280" i="1"/>
  <c r="C2280" i="1"/>
  <c r="F2279" i="1"/>
  <c r="E2279" i="1"/>
  <c r="D2279" i="1"/>
  <c r="C2279" i="1"/>
  <c r="F2278" i="1"/>
  <c r="E2278" i="1"/>
  <c r="D2278" i="1"/>
  <c r="C2278" i="1"/>
  <c r="F2277" i="1"/>
  <c r="E2277" i="1"/>
  <c r="D2277" i="1"/>
  <c r="C2277" i="1"/>
  <c r="F2276" i="1"/>
  <c r="E2276" i="1"/>
  <c r="D2276" i="1"/>
  <c r="C2276" i="1"/>
  <c r="F2275" i="1"/>
  <c r="E2275" i="1"/>
  <c r="D2275" i="1"/>
  <c r="C2275" i="1"/>
  <c r="F2274" i="1"/>
  <c r="E2274" i="1"/>
  <c r="D2274" i="1"/>
  <c r="C2274" i="1"/>
  <c r="F2273" i="1"/>
  <c r="E2273" i="1"/>
  <c r="D2273" i="1"/>
  <c r="C2273" i="1"/>
  <c r="F2272" i="1"/>
  <c r="E2272" i="1"/>
  <c r="D2272" i="1"/>
  <c r="C2272" i="1"/>
  <c r="F2271" i="1"/>
  <c r="E2271" i="1"/>
  <c r="D2271" i="1"/>
  <c r="C2271" i="1"/>
  <c r="F2270" i="1"/>
  <c r="E2270" i="1"/>
  <c r="D2270" i="1"/>
  <c r="C2270" i="1"/>
  <c r="F2269" i="1"/>
  <c r="E2269" i="1"/>
  <c r="D2269" i="1"/>
  <c r="C2269" i="1"/>
  <c r="F2268" i="1"/>
  <c r="E2268" i="1"/>
  <c r="D2268" i="1"/>
  <c r="C2268" i="1"/>
  <c r="F2267" i="1"/>
  <c r="E2267" i="1"/>
  <c r="D2267" i="1"/>
  <c r="C2267" i="1"/>
  <c r="F2266" i="1"/>
  <c r="E2266" i="1"/>
  <c r="D2266" i="1"/>
  <c r="C2266" i="1"/>
  <c r="F2265" i="1"/>
  <c r="E2265" i="1"/>
  <c r="D2265" i="1"/>
  <c r="C2265" i="1"/>
  <c r="F2264" i="1"/>
  <c r="E2264" i="1"/>
  <c r="D2264" i="1"/>
  <c r="C2264" i="1"/>
  <c r="F2263" i="1"/>
  <c r="E2263" i="1"/>
  <c r="D2263" i="1"/>
  <c r="C2263" i="1"/>
  <c r="F2262" i="1"/>
  <c r="E2262" i="1"/>
  <c r="D2262" i="1"/>
  <c r="C2262" i="1"/>
  <c r="F2261" i="1"/>
  <c r="E2261" i="1"/>
  <c r="D2261" i="1"/>
  <c r="C2261" i="1"/>
  <c r="F2260" i="1"/>
  <c r="E2260" i="1"/>
  <c r="D2260" i="1"/>
  <c r="C2260" i="1"/>
  <c r="F2259" i="1"/>
  <c r="E2259" i="1"/>
  <c r="D2259" i="1"/>
  <c r="C2259" i="1"/>
  <c r="F2258" i="1"/>
  <c r="E2258" i="1"/>
  <c r="D2258" i="1"/>
  <c r="C2258" i="1"/>
  <c r="F2257" i="1"/>
  <c r="E2257" i="1"/>
  <c r="D2257" i="1"/>
  <c r="C2257" i="1"/>
  <c r="F2256" i="1"/>
  <c r="E2256" i="1"/>
  <c r="D2256" i="1"/>
  <c r="C2256" i="1"/>
  <c r="F2255" i="1"/>
  <c r="E2255" i="1"/>
  <c r="D2255" i="1"/>
  <c r="C2255" i="1"/>
  <c r="F2254" i="1"/>
  <c r="E2254" i="1"/>
  <c r="D2254" i="1"/>
  <c r="C2254" i="1"/>
  <c r="F2253" i="1"/>
  <c r="E2253" i="1"/>
  <c r="D2253" i="1"/>
  <c r="C2253" i="1"/>
  <c r="F2252" i="1"/>
  <c r="E2252" i="1"/>
  <c r="D2252" i="1"/>
  <c r="C2252" i="1"/>
  <c r="F2251" i="1"/>
  <c r="E2251" i="1"/>
  <c r="D2251" i="1"/>
  <c r="C2251" i="1"/>
  <c r="F2250" i="1"/>
  <c r="E2250" i="1"/>
  <c r="D2250" i="1"/>
  <c r="C2250" i="1"/>
  <c r="F2249" i="1"/>
  <c r="E2249" i="1"/>
  <c r="D2249" i="1"/>
  <c r="C2249" i="1"/>
  <c r="F2248" i="1"/>
  <c r="E2248" i="1"/>
  <c r="D2248" i="1"/>
  <c r="C2248" i="1"/>
  <c r="F2247" i="1"/>
  <c r="E2247" i="1"/>
  <c r="D2247" i="1"/>
  <c r="C2247" i="1"/>
  <c r="F2246" i="1"/>
  <c r="E2246" i="1"/>
  <c r="D2246" i="1"/>
  <c r="C2246" i="1"/>
  <c r="F2245" i="1"/>
  <c r="E2245" i="1"/>
  <c r="D2245" i="1"/>
  <c r="C2245" i="1"/>
  <c r="F2244" i="1"/>
  <c r="E2244" i="1"/>
  <c r="D2244" i="1"/>
  <c r="C2244" i="1"/>
  <c r="F2243" i="1"/>
  <c r="E2243" i="1"/>
  <c r="D2243" i="1"/>
  <c r="C2243" i="1"/>
  <c r="F2242" i="1"/>
  <c r="E2242" i="1"/>
  <c r="D2242" i="1"/>
  <c r="C2242" i="1"/>
  <c r="F2241" i="1"/>
  <c r="E2241" i="1"/>
  <c r="D2241" i="1"/>
  <c r="C2241" i="1"/>
  <c r="F2240" i="1"/>
  <c r="E2240" i="1"/>
  <c r="D2240" i="1"/>
  <c r="C2240" i="1"/>
  <c r="F2239" i="1"/>
  <c r="E2239" i="1"/>
  <c r="D2239" i="1"/>
  <c r="C2239" i="1"/>
  <c r="F2238" i="1"/>
  <c r="E2238" i="1"/>
  <c r="D2238" i="1"/>
  <c r="C2238" i="1"/>
  <c r="F2237" i="1"/>
  <c r="E2237" i="1"/>
  <c r="D2237" i="1"/>
  <c r="C2237" i="1"/>
  <c r="F2236" i="1"/>
  <c r="E2236" i="1"/>
  <c r="D2236" i="1"/>
  <c r="C2236" i="1"/>
  <c r="F2235" i="1"/>
  <c r="E2235" i="1"/>
  <c r="D2235" i="1"/>
  <c r="C2235" i="1"/>
  <c r="F2234" i="1"/>
  <c r="E2234" i="1"/>
  <c r="D2234" i="1"/>
  <c r="C2234" i="1"/>
  <c r="F2233" i="1"/>
  <c r="E2233" i="1"/>
  <c r="D2233" i="1"/>
  <c r="C2233" i="1"/>
  <c r="F2232" i="1"/>
  <c r="E2232" i="1"/>
  <c r="D2232" i="1"/>
  <c r="C2232" i="1"/>
  <c r="F2231" i="1"/>
  <c r="E2231" i="1"/>
  <c r="D2231" i="1"/>
  <c r="C2231" i="1"/>
  <c r="F2230" i="1"/>
  <c r="E2230" i="1"/>
  <c r="D2230" i="1"/>
  <c r="C2230" i="1"/>
  <c r="F2229" i="1"/>
  <c r="E2229" i="1"/>
  <c r="D2229" i="1"/>
  <c r="C2229" i="1"/>
  <c r="F2228" i="1"/>
  <c r="E2228" i="1"/>
  <c r="D2228" i="1"/>
  <c r="C2228" i="1"/>
  <c r="F2227" i="1"/>
  <c r="E2227" i="1"/>
  <c r="D2227" i="1"/>
  <c r="C2227" i="1"/>
  <c r="F2226" i="1"/>
  <c r="E2226" i="1"/>
  <c r="D2226" i="1"/>
  <c r="C2226" i="1"/>
  <c r="F2225" i="1"/>
  <c r="E2225" i="1"/>
  <c r="D2225" i="1"/>
  <c r="C2225" i="1"/>
  <c r="F2224" i="1"/>
  <c r="E2224" i="1"/>
  <c r="D2224" i="1"/>
  <c r="C2224" i="1"/>
  <c r="F2223" i="1"/>
  <c r="E2223" i="1"/>
  <c r="D2223" i="1"/>
  <c r="C2223" i="1"/>
  <c r="F2222" i="1"/>
  <c r="E2222" i="1"/>
  <c r="D2222" i="1"/>
  <c r="C2222" i="1"/>
  <c r="F2221" i="1"/>
  <c r="E2221" i="1"/>
  <c r="D2221" i="1"/>
  <c r="C2221" i="1"/>
  <c r="F2220" i="1"/>
  <c r="E2220" i="1"/>
  <c r="D2220" i="1"/>
  <c r="C2220" i="1"/>
  <c r="F2219" i="1"/>
  <c r="E2219" i="1"/>
  <c r="D2219" i="1"/>
  <c r="C2219" i="1"/>
  <c r="F2218" i="1"/>
  <c r="E2218" i="1"/>
  <c r="D2218" i="1"/>
  <c r="C2218" i="1"/>
  <c r="F2217" i="1"/>
  <c r="E2217" i="1"/>
  <c r="D2217" i="1"/>
  <c r="C2217" i="1"/>
  <c r="F2216" i="1"/>
  <c r="E2216" i="1"/>
  <c r="D2216" i="1"/>
  <c r="C2216" i="1"/>
  <c r="F2215" i="1"/>
  <c r="E2215" i="1"/>
  <c r="D2215" i="1"/>
  <c r="C2215" i="1"/>
  <c r="F2214" i="1"/>
  <c r="E2214" i="1"/>
  <c r="D2214" i="1"/>
  <c r="C2214" i="1"/>
  <c r="F2213" i="1"/>
  <c r="E2213" i="1"/>
  <c r="D2213" i="1"/>
  <c r="C2213" i="1"/>
  <c r="F2212" i="1"/>
  <c r="E2212" i="1"/>
  <c r="D2212" i="1"/>
  <c r="C2212" i="1"/>
  <c r="F2211" i="1"/>
  <c r="E2211" i="1"/>
  <c r="D2211" i="1"/>
  <c r="C2211" i="1"/>
  <c r="F2210" i="1"/>
  <c r="E2210" i="1"/>
  <c r="D2210" i="1"/>
  <c r="C2210" i="1"/>
  <c r="F2209" i="1"/>
  <c r="E2209" i="1"/>
  <c r="D2209" i="1"/>
  <c r="C2209" i="1"/>
  <c r="F2208" i="1"/>
  <c r="E2208" i="1"/>
  <c r="D2208" i="1"/>
  <c r="C2208" i="1"/>
  <c r="F2207" i="1"/>
  <c r="E2207" i="1"/>
  <c r="D2207" i="1"/>
  <c r="C2207" i="1"/>
  <c r="F2206" i="1"/>
  <c r="E2206" i="1"/>
  <c r="D2206" i="1"/>
  <c r="C2206" i="1"/>
  <c r="F2205" i="1"/>
  <c r="E2205" i="1"/>
  <c r="D2205" i="1"/>
  <c r="C2205" i="1"/>
  <c r="F2204" i="1"/>
  <c r="E2204" i="1"/>
  <c r="D2204" i="1"/>
  <c r="C2204" i="1"/>
  <c r="F2203" i="1"/>
  <c r="E2203" i="1"/>
  <c r="D2203" i="1"/>
  <c r="C2203" i="1"/>
  <c r="F2202" i="1"/>
  <c r="E2202" i="1"/>
  <c r="D2202" i="1"/>
  <c r="C2202" i="1"/>
  <c r="F2201" i="1"/>
  <c r="E2201" i="1"/>
  <c r="D2201" i="1"/>
  <c r="C2201" i="1"/>
  <c r="F2200" i="1"/>
  <c r="E2200" i="1"/>
  <c r="D2200" i="1"/>
  <c r="C2200" i="1"/>
  <c r="F2199" i="1"/>
  <c r="E2199" i="1"/>
  <c r="D2199" i="1"/>
  <c r="C2199" i="1"/>
  <c r="F2198" i="1"/>
  <c r="E2198" i="1"/>
  <c r="D2198" i="1"/>
  <c r="C2198" i="1"/>
  <c r="F2197" i="1"/>
  <c r="E2197" i="1"/>
  <c r="D2197" i="1"/>
  <c r="C2197" i="1"/>
  <c r="F2196" i="1"/>
  <c r="E2196" i="1"/>
  <c r="D2196" i="1"/>
  <c r="C2196" i="1"/>
  <c r="F2195" i="1"/>
  <c r="E2195" i="1"/>
  <c r="D2195" i="1"/>
  <c r="C2195" i="1"/>
  <c r="F2194" i="1"/>
  <c r="E2194" i="1"/>
  <c r="D2194" i="1"/>
  <c r="C2194" i="1"/>
  <c r="F2193" i="1"/>
  <c r="E2193" i="1"/>
  <c r="D2193" i="1"/>
  <c r="C2193" i="1"/>
  <c r="F2192" i="1"/>
  <c r="E2192" i="1"/>
  <c r="D2192" i="1"/>
  <c r="C2192" i="1"/>
  <c r="F2191" i="1"/>
  <c r="E2191" i="1"/>
  <c r="D2191" i="1"/>
  <c r="C2191" i="1"/>
  <c r="F2190" i="1"/>
  <c r="E2190" i="1"/>
  <c r="D2190" i="1"/>
  <c r="C2190" i="1"/>
  <c r="F2189" i="1"/>
  <c r="E2189" i="1"/>
  <c r="D2189" i="1"/>
  <c r="C2189" i="1"/>
  <c r="F2188" i="1"/>
  <c r="E2188" i="1"/>
  <c r="D2188" i="1"/>
  <c r="C2188" i="1"/>
  <c r="F2187" i="1"/>
  <c r="E2187" i="1"/>
  <c r="D2187" i="1"/>
  <c r="C2187" i="1"/>
  <c r="F2186" i="1"/>
  <c r="E2186" i="1"/>
  <c r="D2186" i="1"/>
  <c r="C2186" i="1"/>
  <c r="F2185" i="1"/>
  <c r="E2185" i="1"/>
  <c r="D2185" i="1"/>
  <c r="C2185" i="1"/>
  <c r="F2184" i="1"/>
  <c r="E2184" i="1"/>
  <c r="D2184" i="1"/>
  <c r="C2184" i="1"/>
  <c r="F2183" i="1"/>
  <c r="E2183" i="1"/>
  <c r="D2183" i="1"/>
  <c r="C2183" i="1"/>
  <c r="F2182" i="1"/>
  <c r="E2182" i="1"/>
  <c r="D2182" i="1"/>
  <c r="C2182" i="1"/>
  <c r="F2181" i="1"/>
  <c r="E2181" i="1"/>
  <c r="D2181" i="1"/>
  <c r="C2181" i="1"/>
  <c r="F2180" i="1"/>
  <c r="E2180" i="1"/>
  <c r="D2180" i="1"/>
  <c r="C2180" i="1"/>
  <c r="F2179" i="1"/>
  <c r="E2179" i="1"/>
  <c r="D2179" i="1"/>
  <c r="C2179" i="1"/>
  <c r="F2178" i="1"/>
  <c r="E2178" i="1"/>
  <c r="D2178" i="1"/>
  <c r="C2178" i="1"/>
  <c r="F2177" i="1"/>
  <c r="E2177" i="1"/>
  <c r="D2177" i="1"/>
  <c r="C2177" i="1"/>
  <c r="F2176" i="1"/>
  <c r="E2176" i="1"/>
  <c r="D2176" i="1"/>
  <c r="C2176" i="1"/>
  <c r="F2175" i="1"/>
  <c r="E2175" i="1"/>
  <c r="D2175" i="1"/>
  <c r="C2175" i="1"/>
  <c r="F2174" i="1"/>
  <c r="E2174" i="1"/>
  <c r="D2174" i="1"/>
  <c r="C2174" i="1"/>
  <c r="F2173" i="1"/>
  <c r="E2173" i="1"/>
  <c r="D2173" i="1"/>
  <c r="C2173" i="1"/>
  <c r="F2172" i="1"/>
  <c r="E2172" i="1"/>
  <c r="D2172" i="1"/>
  <c r="C2172" i="1"/>
  <c r="F2171" i="1"/>
  <c r="E2171" i="1"/>
  <c r="D2171" i="1"/>
  <c r="C2171" i="1"/>
  <c r="F2170" i="1"/>
  <c r="E2170" i="1"/>
  <c r="D2170" i="1"/>
  <c r="C2170" i="1"/>
  <c r="F2169" i="1"/>
  <c r="E2169" i="1"/>
  <c r="D2169" i="1"/>
  <c r="C2169" i="1"/>
  <c r="F2168" i="1"/>
  <c r="E2168" i="1"/>
  <c r="D2168" i="1"/>
  <c r="C2168" i="1"/>
  <c r="F2167" i="1"/>
  <c r="E2167" i="1"/>
  <c r="D2167" i="1"/>
  <c r="C2167" i="1"/>
  <c r="F2166" i="1"/>
  <c r="E2166" i="1"/>
  <c r="D2166" i="1"/>
  <c r="C2166" i="1"/>
  <c r="F2165" i="1"/>
  <c r="E2165" i="1"/>
  <c r="D2165" i="1"/>
  <c r="C2165" i="1"/>
  <c r="F2164" i="1"/>
  <c r="E2164" i="1"/>
  <c r="D2164" i="1"/>
  <c r="C2164" i="1"/>
  <c r="F2163" i="1"/>
  <c r="E2163" i="1"/>
  <c r="D2163" i="1"/>
  <c r="C2163" i="1"/>
  <c r="F2162" i="1"/>
  <c r="E2162" i="1"/>
  <c r="D2162" i="1"/>
  <c r="C2162" i="1"/>
  <c r="F2161" i="1"/>
  <c r="E2161" i="1"/>
  <c r="D2161" i="1"/>
  <c r="C2161" i="1"/>
  <c r="F2160" i="1"/>
  <c r="E2160" i="1"/>
  <c r="D2160" i="1"/>
  <c r="C2160" i="1"/>
  <c r="F2159" i="1"/>
  <c r="E2159" i="1"/>
  <c r="D2159" i="1"/>
  <c r="C2159" i="1"/>
  <c r="F2158" i="1"/>
  <c r="E2158" i="1"/>
  <c r="D2158" i="1"/>
  <c r="C2158" i="1"/>
  <c r="F2157" i="1"/>
  <c r="E2157" i="1"/>
  <c r="D2157" i="1"/>
  <c r="C2157" i="1"/>
  <c r="F2156" i="1"/>
  <c r="E2156" i="1"/>
  <c r="D2156" i="1"/>
  <c r="C2156" i="1"/>
  <c r="F2155" i="1"/>
  <c r="E2155" i="1"/>
  <c r="D2155" i="1"/>
  <c r="C2155" i="1"/>
  <c r="F2154" i="1"/>
  <c r="E2154" i="1"/>
  <c r="D2154" i="1"/>
  <c r="C2154" i="1"/>
  <c r="F2153" i="1"/>
  <c r="E2153" i="1"/>
  <c r="D2153" i="1"/>
  <c r="C2153" i="1"/>
  <c r="F2152" i="1"/>
  <c r="E2152" i="1"/>
  <c r="D2152" i="1"/>
  <c r="C2152" i="1"/>
  <c r="F2151" i="1"/>
  <c r="E2151" i="1"/>
  <c r="D2151" i="1"/>
  <c r="C2151" i="1"/>
  <c r="F2150" i="1"/>
  <c r="E2150" i="1"/>
  <c r="D2150" i="1"/>
  <c r="C2150" i="1"/>
  <c r="F2149" i="1"/>
  <c r="E2149" i="1"/>
  <c r="D2149" i="1"/>
  <c r="C2149" i="1"/>
  <c r="F2148" i="1"/>
  <c r="E2148" i="1"/>
  <c r="D2148" i="1"/>
  <c r="C2148" i="1"/>
  <c r="F2147" i="1"/>
  <c r="E2147" i="1"/>
  <c r="D2147" i="1"/>
  <c r="C2147" i="1"/>
  <c r="F2146" i="1"/>
  <c r="E2146" i="1"/>
  <c r="D2146" i="1"/>
  <c r="C2146" i="1"/>
  <c r="F2145" i="1"/>
  <c r="E2145" i="1"/>
  <c r="D2145" i="1"/>
  <c r="C2145" i="1"/>
  <c r="F2144" i="1"/>
  <c r="E2144" i="1"/>
  <c r="D2144" i="1"/>
  <c r="C2144" i="1"/>
  <c r="F2143" i="1"/>
  <c r="E2143" i="1"/>
  <c r="D2143" i="1"/>
  <c r="C2143" i="1"/>
  <c r="F2142" i="1"/>
  <c r="E2142" i="1"/>
  <c r="D2142" i="1"/>
  <c r="C2142" i="1"/>
  <c r="F2141" i="1"/>
  <c r="E2141" i="1"/>
  <c r="D2141" i="1"/>
  <c r="C2141" i="1"/>
  <c r="F2140" i="1"/>
  <c r="E2140" i="1"/>
  <c r="D2140" i="1"/>
  <c r="C2140" i="1"/>
  <c r="F2139" i="1"/>
  <c r="E2139" i="1"/>
  <c r="D2139" i="1"/>
  <c r="C2139" i="1"/>
  <c r="F2138" i="1"/>
  <c r="E2138" i="1"/>
  <c r="D2138" i="1"/>
  <c r="C2138" i="1"/>
  <c r="F2137" i="1"/>
  <c r="E2137" i="1"/>
  <c r="D2137" i="1"/>
  <c r="C2137" i="1"/>
  <c r="F2136" i="1"/>
  <c r="E2136" i="1"/>
  <c r="D2136" i="1"/>
  <c r="C2136" i="1"/>
  <c r="F2135" i="1"/>
  <c r="E2135" i="1"/>
  <c r="D2135" i="1"/>
  <c r="C2135" i="1"/>
  <c r="F2134" i="1"/>
  <c r="E2134" i="1"/>
  <c r="D2134" i="1"/>
  <c r="C2134" i="1"/>
  <c r="F2133" i="1"/>
  <c r="E2133" i="1"/>
  <c r="D2133" i="1"/>
  <c r="C2133" i="1"/>
  <c r="F2132" i="1"/>
  <c r="E2132" i="1"/>
  <c r="D2132" i="1"/>
  <c r="C2132" i="1"/>
  <c r="F2131" i="1"/>
  <c r="E2131" i="1"/>
  <c r="D2131" i="1"/>
  <c r="C2131" i="1"/>
  <c r="F2130" i="1"/>
  <c r="E2130" i="1"/>
  <c r="D2130" i="1"/>
  <c r="C2130" i="1"/>
  <c r="F2129" i="1"/>
  <c r="E2129" i="1"/>
  <c r="D2129" i="1"/>
  <c r="C2129" i="1"/>
  <c r="F2128" i="1"/>
  <c r="E2128" i="1"/>
  <c r="D2128" i="1"/>
  <c r="C2128" i="1"/>
  <c r="F2127" i="1"/>
  <c r="E2127" i="1"/>
  <c r="D2127" i="1"/>
  <c r="C2127" i="1"/>
  <c r="F2126" i="1"/>
  <c r="E2126" i="1"/>
  <c r="D2126" i="1"/>
  <c r="C2126" i="1"/>
  <c r="F2125" i="1"/>
  <c r="E2125" i="1"/>
  <c r="D2125" i="1"/>
  <c r="C2125" i="1"/>
  <c r="F2124" i="1"/>
  <c r="E2124" i="1"/>
  <c r="D2124" i="1"/>
  <c r="C2124" i="1"/>
  <c r="F2123" i="1"/>
  <c r="E2123" i="1"/>
  <c r="D2123" i="1"/>
  <c r="C2123" i="1"/>
  <c r="F2122" i="1"/>
  <c r="E2122" i="1"/>
  <c r="D2122" i="1"/>
  <c r="C2122" i="1"/>
  <c r="F2121" i="1"/>
  <c r="E2121" i="1"/>
  <c r="D2121" i="1"/>
  <c r="C2121" i="1"/>
  <c r="F2120" i="1"/>
  <c r="E2120" i="1"/>
  <c r="D2120" i="1"/>
  <c r="C2120" i="1"/>
  <c r="F2119" i="1"/>
  <c r="E2119" i="1"/>
  <c r="D2119" i="1"/>
  <c r="C2119" i="1"/>
  <c r="F2118" i="1"/>
  <c r="E2118" i="1"/>
  <c r="D2118" i="1"/>
  <c r="C2118" i="1"/>
  <c r="F2117" i="1"/>
  <c r="E2117" i="1"/>
  <c r="D2117" i="1"/>
  <c r="C2117" i="1"/>
  <c r="F2116" i="1"/>
  <c r="E2116" i="1"/>
  <c r="D2116" i="1"/>
  <c r="C2116" i="1"/>
  <c r="F2115" i="1"/>
  <c r="E2115" i="1"/>
  <c r="D2115" i="1"/>
  <c r="C2115" i="1"/>
  <c r="F2114" i="1"/>
  <c r="E2114" i="1"/>
  <c r="D2114" i="1"/>
  <c r="C2114" i="1"/>
  <c r="F2113" i="1"/>
  <c r="E2113" i="1"/>
  <c r="D2113" i="1"/>
  <c r="C2113" i="1"/>
  <c r="F2112" i="1"/>
  <c r="E2112" i="1"/>
  <c r="D2112" i="1"/>
  <c r="C2112" i="1"/>
  <c r="F2111" i="1"/>
  <c r="E2111" i="1"/>
  <c r="D2111" i="1"/>
  <c r="C2111" i="1"/>
  <c r="F2110" i="1"/>
  <c r="E2110" i="1"/>
  <c r="D2110" i="1"/>
  <c r="C2110" i="1"/>
  <c r="F2109" i="1"/>
  <c r="E2109" i="1"/>
  <c r="D2109" i="1"/>
  <c r="C2109" i="1"/>
  <c r="F2108" i="1"/>
  <c r="E2108" i="1"/>
  <c r="D2108" i="1"/>
  <c r="C2108" i="1"/>
  <c r="F2107" i="1"/>
  <c r="E2107" i="1"/>
  <c r="D2107" i="1"/>
  <c r="C2107" i="1"/>
  <c r="F2106" i="1"/>
  <c r="E2106" i="1"/>
  <c r="D2106" i="1"/>
  <c r="C2106" i="1"/>
  <c r="F2105" i="1"/>
  <c r="E2105" i="1"/>
  <c r="D2105" i="1"/>
  <c r="C2105" i="1"/>
  <c r="F2104" i="1"/>
  <c r="E2104" i="1"/>
  <c r="D2104" i="1"/>
  <c r="C2104" i="1"/>
  <c r="F2103" i="1"/>
  <c r="E2103" i="1"/>
  <c r="D2103" i="1"/>
  <c r="C2103" i="1"/>
  <c r="F2102" i="1"/>
  <c r="E2102" i="1"/>
  <c r="D2102" i="1"/>
  <c r="C2102" i="1"/>
  <c r="F2101" i="1"/>
  <c r="E2101" i="1"/>
  <c r="D2101" i="1"/>
  <c r="C2101" i="1"/>
  <c r="F2100" i="1"/>
  <c r="E2100" i="1"/>
  <c r="D2100" i="1"/>
  <c r="C2100" i="1"/>
  <c r="F2099" i="1"/>
  <c r="E2099" i="1"/>
  <c r="D2099" i="1"/>
  <c r="C2099" i="1"/>
  <c r="F2098" i="1"/>
  <c r="E2098" i="1"/>
  <c r="D2098" i="1"/>
  <c r="C2098" i="1"/>
  <c r="F2097" i="1"/>
  <c r="E2097" i="1"/>
  <c r="D2097" i="1"/>
  <c r="C2097" i="1"/>
  <c r="F2096" i="1"/>
  <c r="E2096" i="1"/>
  <c r="D2096" i="1"/>
  <c r="C2096" i="1"/>
  <c r="F2095" i="1"/>
  <c r="E2095" i="1"/>
  <c r="D2095" i="1"/>
  <c r="C2095" i="1"/>
  <c r="F2094" i="1"/>
  <c r="E2094" i="1"/>
  <c r="D2094" i="1"/>
  <c r="C2094" i="1"/>
  <c r="F2093" i="1"/>
  <c r="E2093" i="1"/>
  <c r="D2093" i="1"/>
  <c r="C2093" i="1"/>
  <c r="F2092" i="1"/>
  <c r="E2092" i="1"/>
  <c r="D2092" i="1"/>
  <c r="C2092" i="1"/>
  <c r="F2091" i="1"/>
  <c r="E2091" i="1"/>
  <c r="D2091" i="1"/>
  <c r="C2091" i="1"/>
  <c r="F2090" i="1"/>
  <c r="E2090" i="1"/>
  <c r="D2090" i="1"/>
  <c r="C2090" i="1"/>
  <c r="F2089" i="1"/>
  <c r="E2089" i="1"/>
  <c r="D2089" i="1"/>
  <c r="C2089" i="1"/>
  <c r="F2088" i="1"/>
  <c r="E2088" i="1"/>
  <c r="D2088" i="1"/>
  <c r="C2088" i="1"/>
  <c r="F2087" i="1"/>
  <c r="E2087" i="1"/>
  <c r="D2087" i="1"/>
  <c r="C2087" i="1"/>
  <c r="F2086" i="1"/>
  <c r="E2086" i="1"/>
  <c r="D2086" i="1"/>
  <c r="C2086" i="1"/>
  <c r="F2085" i="1"/>
  <c r="E2085" i="1"/>
  <c r="D2085" i="1"/>
  <c r="C2085" i="1"/>
  <c r="F2084" i="1"/>
  <c r="E2084" i="1"/>
  <c r="D2084" i="1"/>
  <c r="C2084" i="1"/>
  <c r="F2083" i="1"/>
  <c r="E2083" i="1"/>
  <c r="D2083" i="1"/>
  <c r="C2083" i="1"/>
  <c r="F2082" i="1"/>
  <c r="E2082" i="1"/>
  <c r="D2082" i="1"/>
  <c r="C2082" i="1"/>
  <c r="F2081" i="1"/>
  <c r="E2081" i="1"/>
  <c r="D2081" i="1"/>
  <c r="C2081" i="1"/>
  <c r="F2080" i="1"/>
  <c r="E2080" i="1"/>
  <c r="D2080" i="1"/>
  <c r="C2080" i="1"/>
  <c r="F2079" i="1"/>
  <c r="E2079" i="1"/>
  <c r="D2079" i="1"/>
  <c r="C2079" i="1"/>
  <c r="F2078" i="1"/>
  <c r="E2078" i="1"/>
  <c r="D2078" i="1"/>
  <c r="C2078" i="1"/>
  <c r="F2077" i="1"/>
  <c r="E2077" i="1"/>
  <c r="D2077" i="1"/>
  <c r="C2077" i="1"/>
  <c r="F2076" i="1"/>
  <c r="E2076" i="1"/>
  <c r="D2076" i="1"/>
  <c r="C2076" i="1"/>
  <c r="F2075" i="1"/>
  <c r="E2075" i="1"/>
  <c r="D2075" i="1"/>
  <c r="C2075" i="1"/>
  <c r="F2074" i="1"/>
  <c r="E2074" i="1"/>
  <c r="D2074" i="1"/>
  <c r="C2074" i="1"/>
  <c r="F2073" i="1"/>
  <c r="E2073" i="1"/>
  <c r="D2073" i="1"/>
  <c r="C2073" i="1"/>
  <c r="F2072" i="1"/>
  <c r="E2072" i="1"/>
  <c r="D2072" i="1"/>
  <c r="C2072" i="1"/>
  <c r="F2071" i="1"/>
  <c r="E2071" i="1"/>
  <c r="D2071" i="1"/>
  <c r="C2071" i="1"/>
  <c r="F2070" i="1"/>
  <c r="E2070" i="1"/>
  <c r="D2070" i="1"/>
  <c r="C2070" i="1"/>
  <c r="F2069" i="1"/>
  <c r="E2069" i="1"/>
  <c r="D2069" i="1"/>
  <c r="C2069" i="1"/>
  <c r="F2068" i="1"/>
  <c r="E2068" i="1"/>
  <c r="D2068" i="1"/>
  <c r="C2068" i="1"/>
  <c r="F2067" i="1"/>
  <c r="E2067" i="1"/>
  <c r="D2067" i="1"/>
  <c r="C2067" i="1"/>
  <c r="F2066" i="1"/>
  <c r="E2066" i="1"/>
  <c r="D2066" i="1"/>
  <c r="C2066" i="1"/>
  <c r="F2065" i="1"/>
  <c r="E2065" i="1"/>
  <c r="D2065" i="1"/>
  <c r="C2065" i="1"/>
  <c r="F2064" i="1"/>
  <c r="E2064" i="1"/>
  <c r="D2064" i="1"/>
  <c r="C2064" i="1"/>
  <c r="F2063" i="1"/>
  <c r="E2063" i="1"/>
  <c r="D2063" i="1"/>
  <c r="C2063" i="1"/>
  <c r="F2062" i="1"/>
  <c r="E2062" i="1"/>
  <c r="D2062" i="1"/>
  <c r="C2062" i="1"/>
  <c r="F2061" i="1"/>
  <c r="E2061" i="1"/>
  <c r="D2061" i="1"/>
  <c r="C2061" i="1"/>
  <c r="F2060" i="1"/>
  <c r="E2060" i="1"/>
  <c r="D2060" i="1"/>
  <c r="C2060" i="1"/>
  <c r="F2059" i="1"/>
  <c r="E2059" i="1"/>
  <c r="D2059" i="1"/>
  <c r="C2059" i="1"/>
  <c r="F2058" i="1"/>
  <c r="E2058" i="1"/>
  <c r="D2058" i="1"/>
  <c r="C2058" i="1"/>
  <c r="F2057" i="1"/>
  <c r="E2057" i="1"/>
  <c r="D2057" i="1"/>
  <c r="C2057" i="1"/>
  <c r="F2056" i="1"/>
  <c r="E2056" i="1"/>
  <c r="D2056" i="1"/>
  <c r="C2056" i="1"/>
  <c r="F2055" i="1"/>
  <c r="E2055" i="1"/>
  <c r="D2055" i="1"/>
  <c r="C2055" i="1"/>
  <c r="F2054" i="1"/>
  <c r="E2054" i="1"/>
  <c r="D2054" i="1"/>
  <c r="C2054" i="1"/>
  <c r="F2053" i="1"/>
  <c r="E2053" i="1"/>
  <c r="D2053" i="1"/>
  <c r="C2053" i="1"/>
  <c r="F2052" i="1"/>
  <c r="E2052" i="1"/>
  <c r="D2052" i="1"/>
  <c r="C2052" i="1"/>
  <c r="F2051" i="1"/>
  <c r="E2051" i="1"/>
  <c r="D2051" i="1"/>
  <c r="C2051" i="1"/>
  <c r="F2050" i="1"/>
  <c r="E2050" i="1"/>
  <c r="D2050" i="1"/>
  <c r="C2050" i="1"/>
  <c r="F2049" i="1"/>
  <c r="E2049" i="1"/>
  <c r="D2049" i="1"/>
  <c r="C2049" i="1"/>
  <c r="F2048" i="1"/>
  <c r="E2048" i="1"/>
  <c r="D2048" i="1"/>
  <c r="C2048" i="1"/>
  <c r="F2047" i="1"/>
  <c r="E2047" i="1"/>
  <c r="D2047" i="1"/>
  <c r="C2047" i="1"/>
  <c r="F2046" i="1"/>
  <c r="E2046" i="1"/>
  <c r="D2046" i="1"/>
  <c r="C2046" i="1"/>
  <c r="F2045" i="1"/>
  <c r="E2045" i="1"/>
  <c r="D2045" i="1"/>
  <c r="C2045" i="1"/>
  <c r="F2044" i="1"/>
  <c r="E2044" i="1"/>
  <c r="D2044" i="1"/>
  <c r="C2044" i="1"/>
  <c r="F2043" i="1"/>
  <c r="E2043" i="1"/>
  <c r="D2043" i="1"/>
  <c r="C2043" i="1"/>
  <c r="F2042" i="1"/>
  <c r="E2042" i="1"/>
  <c r="D2042" i="1"/>
  <c r="C2042" i="1"/>
  <c r="F2041" i="1"/>
  <c r="E2041" i="1"/>
  <c r="D2041" i="1"/>
  <c r="C2041" i="1"/>
  <c r="F2040" i="1"/>
  <c r="E2040" i="1"/>
  <c r="D2040" i="1"/>
  <c r="C2040" i="1"/>
  <c r="F2039" i="1"/>
  <c r="E2039" i="1"/>
  <c r="D2039" i="1"/>
  <c r="C2039" i="1"/>
  <c r="F2038" i="1"/>
  <c r="E2038" i="1"/>
  <c r="D2038" i="1"/>
  <c r="C2038" i="1"/>
  <c r="F2037" i="1"/>
  <c r="E2037" i="1"/>
  <c r="D2037" i="1"/>
  <c r="C2037" i="1"/>
  <c r="F2036" i="1"/>
  <c r="E2036" i="1"/>
  <c r="D2036" i="1"/>
  <c r="C2036" i="1"/>
  <c r="F2035" i="1"/>
  <c r="E2035" i="1"/>
  <c r="D2035" i="1"/>
  <c r="C2035" i="1"/>
  <c r="F2034" i="1"/>
  <c r="E2034" i="1"/>
  <c r="D2034" i="1"/>
  <c r="C2034" i="1"/>
  <c r="F2033" i="1"/>
  <c r="E2033" i="1"/>
  <c r="D2033" i="1"/>
  <c r="C2033" i="1"/>
  <c r="F2032" i="1"/>
  <c r="E2032" i="1"/>
  <c r="D2032" i="1"/>
  <c r="C2032" i="1"/>
  <c r="F2031" i="1"/>
  <c r="E2031" i="1"/>
  <c r="D2031" i="1"/>
  <c r="C2031" i="1"/>
  <c r="F2030" i="1"/>
  <c r="E2030" i="1"/>
  <c r="D2030" i="1"/>
  <c r="C2030" i="1"/>
  <c r="F2029" i="1"/>
  <c r="E2029" i="1"/>
  <c r="D2029" i="1"/>
  <c r="C2029" i="1"/>
  <c r="F2028" i="1"/>
  <c r="E2028" i="1"/>
  <c r="D2028" i="1"/>
  <c r="C2028" i="1"/>
  <c r="F2027" i="1"/>
  <c r="E2027" i="1"/>
  <c r="D2027" i="1"/>
  <c r="C2027" i="1"/>
  <c r="F2026" i="1"/>
  <c r="E2026" i="1"/>
  <c r="D2026" i="1"/>
  <c r="C2026" i="1"/>
  <c r="F2025" i="1"/>
  <c r="E2025" i="1"/>
  <c r="D2025" i="1"/>
  <c r="C2025" i="1"/>
  <c r="F2024" i="1"/>
  <c r="E2024" i="1"/>
  <c r="D2024" i="1"/>
  <c r="C2024" i="1"/>
  <c r="F2023" i="1"/>
  <c r="E2023" i="1"/>
  <c r="D2023" i="1"/>
  <c r="C2023" i="1"/>
  <c r="F2022" i="1"/>
  <c r="E2022" i="1"/>
  <c r="D2022" i="1"/>
  <c r="C2022" i="1"/>
  <c r="F2021" i="1"/>
  <c r="E2021" i="1"/>
  <c r="D2021" i="1"/>
  <c r="C2021" i="1"/>
  <c r="F2020" i="1"/>
  <c r="E2020" i="1"/>
  <c r="D2020" i="1"/>
  <c r="C2020" i="1"/>
  <c r="F2019" i="1"/>
  <c r="E2019" i="1"/>
  <c r="D2019" i="1"/>
  <c r="C2019" i="1"/>
  <c r="F2018" i="1"/>
  <c r="E2018" i="1"/>
  <c r="D2018" i="1"/>
  <c r="C2018" i="1"/>
  <c r="F2017" i="1"/>
  <c r="E2017" i="1"/>
  <c r="D2017" i="1"/>
  <c r="C2017" i="1"/>
  <c r="F2016" i="1"/>
  <c r="E2016" i="1"/>
  <c r="D2016" i="1"/>
  <c r="C2016" i="1"/>
  <c r="F2015" i="1"/>
  <c r="E2015" i="1"/>
  <c r="D2015" i="1"/>
  <c r="C2015" i="1"/>
  <c r="F2014" i="1"/>
  <c r="E2014" i="1"/>
  <c r="D2014" i="1"/>
  <c r="C2014" i="1"/>
  <c r="F2013" i="1"/>
  <c r="E2013" i="1"/>
  <c r="D2013" i="1"/>
  <c r="C2013" i="1"/>
  <c r="F2012" i="1"/>
  <c r="E2012" i="1"/>
  <c r="D2012" i="1"/>
  <c r="C2012" i="1"/>
  <c r="F2011" i="1"/>
  <c r="E2011" i="1"/>
  <c r="D2011" i="1"/>
  <c r="C2011" i="1"/>
  <c r="F2010" i="1"/>
  <c r="E2010" i="1"/>
  <c r="D2010" i="1"/>
  <c r="C2010" i="1"/>
  <c r="F2009" i="1"/>
  <c r="E2009" i="1"/>
  <c r="D2009" i="1"/>
  <c r="C2009" i="1"/>
  <c r="F2008" i="1"/>
  <c r="E2008" i="1"/>
  <c r="D2008" i="1"/>
  <c r="C2008" i="1"/>
  <c r="F2007" i="1"/>
  <c r="E2007" i="1"/>
  <c r="D2007" i="1"/>
  <c r="C2007" i="1"/>
  <c r="F2006" i="1"/>
  <c r="E2006" i="1"/>
  <c r="D2006" i="1"/>
  <c r="C2006" i="1"/>
  <c r="F2005" i="1"/>
  <c r="E2005" i="1"/>
  <c r="D2005" i="1"/>
  <c r="C2005" i="1"/>
  <c r="F2004" i="1"/>
  <c r="E2004" i="1"/>
  <c r="D2004" i="1"/>
  <c r="C2004" i="1"/>
  <c r="F2003" i="1"/>
  <c r="E2003" i="1"/>
  <c r="D2003" i="1"/>
  <c r="C2003" i="1"/>
  <c r="F2002" i="1"/>
  <c r="E2002" i="1"/>
  <c r="D2002" i="1"/>
  <c r="C2002" i="1"/>
  <c r="F2001" i="1"/>
  <c r="E2001" i="1"/>
  <c r="D2001" i="1"/>
  <c r="C2001" i="1"/>
  <c r="F2000" i="1"/>
  <c r="E2000" i="1"/>
  <c r="D2000" i="1"/>
  <c r="C2000" i="1"/>
  <c r="F1999" i="1"/>
  <c r="E1999" i="1"/>
  <c r="D1999" i="1"/>
  <c r="C1999" i="1"/>
  <c r="F1998" i="1"/>
  <c r="E1998" i="1"/>
  <c r="D1998" i="1"/>
  <c r="C1998" i="1"/>
  <c r="F1997" i="1"/>
  <c r="E1997" i="1"/>
  <c r="D1997" i="1"/>
  <c r="C1997" i="1"/>
  <c r="F1996" i="1"/>
  <c r="E1996" i="1"/>
  <c r="D1996" i="1"/>
  <c r="C1996" i="1"/>
  <c r="F1995" i="1"/>
  <c r="E1995" i="1"/>
  <c r="D1995" i="1"/>
  <c r="C1995" i="1"/>
  <c r="F1994" i="1"/>
  <c r="E1994" i="1"/>
  <c r="D1994" i="1"/>
  <c r="C1994" i="1"/>
  <c r="F1993" i="1"/>
  <c r="E1993" i="1"/>
  <c r="D1993" i="1"/>
  <c r="C1993" i="1"/>
  <c r="F1992" i="1"/>
  <c r="E1992" i="1"/>
  <c r="D1992" i="1"/>
  <c r="C1992" i="1"/>
  <c r="F1991" i="1"/>
  <c r="E1991" i="1"/>
  <c r="D1991" i="1"/>
  <c r="C1991" i="1"/>
  <c r="F1990" i="1"/>
  <c r="E1990" i="1"/>
  <c r="D1990" i="1"/>
  <c r="C1990" i="1"/>
  <c r="F1989" i="1"/>
  <c r="E1989" i="1"/>
  <c r="D1989" i="1"/>
  <c r="C1989" i="1"/>
  <c r="F1988" i="1"/>
  <c r="E1988" i="1"/>
  <c r="D1988" i="1"/>
  <c r="C1988" i="1"/>
  <c r="F1987" i="1"/>
  <c r="E1987" i="1"/>
  <c r="D1987" i="1"/>
  <c r="C1987" i="1"/>
  <c r="F1986" i="1"/>
  <c r="E1986" i="1"/>
  <c r="D1986" i="1"/>
  <c r="C1986" i="1"/>
  <c r="F1985" i="1"/>
  <c r="E1985" i="1"/>
  <c r="D1985" i="1"/>
  <c r="C1985" i="1"/>
  <c r="F1984" i="1"/>
  <c r="E1984" i="1"/>
  <c r="D1984" i="1"/>
  <c r="C1984" i="1"/>
  <c r="F1983" i="1"/>
  <c r="E1983" i="1"/>
  <c r="D1983" i="1"/>
  <c r="C1983" i="1"/>
  <c r="F1982" i="1"/>
  <c r="E1982" i="1"/>
  <c r="D1982" i="1"/>
  <c r="C1982" i="1"/>
  <c r="F1981" i="1"/>
  <c r="E1981" i="1"/>
  <c r="D1981" i="1"/>
  <c r="C1981" i="1"/>
  <c r="F1980" i="1"/>
  <c r="E1980" i="1"/>
  <c r="D1980" i="1"/>
  <c r="C1980" i="1"/>
  <c r="F1979" i="1"/>
  <c r="E1979" i="1"/>
  <c r="D1979" i="1"/>
  <c r="C1979" i="1"/>
  <c r="F1978" i="1"/>
  <c r="E1978" i="1"/>
  <c r="D1978" i="1"/>
  <c r="C1978" i="1"/>
  <c r="F1977" i="1"/>
  <c r="E1977" i="1"/>
  <c r="D1977" i="1"/>
  <c r="C1977" i="1"/>
  <c r="F1976" i="1"/>
  <c r="E1976" i="1"/>
  <c r="D1976" i="1"/>
  <c r="C1976" i="1"/>
  <c r="F1975" i="1"/>
  <c r="E1975" i="1"/>
  <c r="D1975" i="1"/>
  <c r="C1975" i="1"/>
  <c r="F1974" i="1"/>
  <c r="E1974" i="1"/>
  <c r="D1974" i="1"/>
  <c r="C1974" i="1"/>
  <c r="F1973" i="1"/>
  <c r="E1973" i="1"/>
  <c r="D1973" i="1"/>
  <c r="C1973" i="1"/>
  <c r="F1972" i="1"/>
  <c r="E1972" i="1"/>
  <c r="D1972" i="1"/>
  <c r="C1972" i="1"/>
  <c r="F1971" i="1"/>
  <c r="E1971" i="1"/>
  <c r="D1971" i="1"/>
  <c r="C1971" i="1"/>
  <c r="F1970" i="1"/>
  <c r="E1970" i="1"/>
  <c r="D1970" i="1"/>
  <c r="C1970" i="1"/>
  <c r="F1969" i="1"/>
  <c r="E1969" i="1"/>
  <c r="D1969" i="1"/>
  <c r="C1969" i="1"/>
  <c r="F1968" i="1"/>
  <c r="E1968" i="1"/>
  <c r="D1968" i="1"/>
  <c r="C1968" i="1"/>
  <c r="F1967" i="1"/>
  <c r="E1967" i="1"/>
  <c r="D1967" i="1"/>
  <c r="C1967" i="1"/>
  <c r="F1966" i="1"/>
  <c r="E1966" i="1"/>
  <c r="D1966" i="1"/>
  <c r="C1966" i="1"/>
  <c r="F1965" i="1"/>
  <c r="E1965" i="1"/>
  <c r="D1965" i="1"/>
  <c r="C1965" i="1"/>
  <c r="F1964" i="1"/>
  <c r="E1964" i="1"/>
  <c r="D1964" i="1"/>
  <c r="C1964" i="1"/>
  <c r="F1963" i="1"/>
  <c r="E1963" i="1"/>
  <c r="D1963" i="1"/>
  <c r="C1963" i="1"/>
  <c r="F1962" i="1"/>
  <c r="E1962" i="1"/>
  <c r="D1962" i="1"/>
  <c r="C1962" i="1"/>
  <c r="F1961" i="1"/>
  <c r="E1961" i="1"/>
  <c r="D1961" i="1"/>
  <c r="C1961" i="1"/>
  <c r="F1960" i="1"/>
  <c r="E1960" i="1"/>
  <c r="D1960" i="1"/>
  <c r="C1960" i="1"/>
  <c r="F1959" i="1"/>
  <c r="E1959" i="1"/>
  <c r="D1959" i="1"/>
  <c r="C1959" i="1"/>
  <c r="F1958" i="1"/>
  <c r="E1958" i="1"/>
  <c r="D1958" i="1"/>
  <c r="C1958" i="1"/>
  <c r="F1957" i="1"/>
  <c r="E1957" i="1"/>
  <c r="D1957" i="1"/>
  <c r="C1957" i="1"/>
  <c r="F1956" i="1"/>
  <c r="E1956" i="1"/>
  <c r="D1956" i="1"/>
  <c r="C1956" i="1"/>
  <c r="F1955" i="1"/>
  <c r="E1955" i="1"/>
  <c r="D1955" i="1"/>
  <c r="C1955" i="1"/>
  <c r="F1954" i="1"/>
  <c r="E1954" i="1"/>
  <c r="D1954" i="1"/>
  <c r="C1954" i="1"/>
  <c r="F1953" i="1"/>
  <c r="E1953" i="1"/>
  <c r="D1953" i="1"/>
  <c r="C1953" i="1"/>
  <c r="F1952" i="1"/>
  <c r="E1952" i="1"/>
  <c r="D1952" i="1"/>
  <c r="C1952" i="1"/>
  <c r="F1951" i="1"/>
  <c r="E1951" i="1"/>
  <c r="D1951" i="1"/>
  <c r="C1951" i="1"/>
  <c r="F1950" i="1"/>
  <c r="E1950" i="1"/>
  <c r="D1950" i="1"/>
  <c r="C1950" i="1"/>
  <c r="F1949" i="1"/>
  <c r="E1949" i="1"/>
  <c r="D1949" i="1"/>
  <c r="C1949" i="1"/>
  <c r="F1948" i="1"/>
  <c r="E1948" i="1"/>
  <c r="D1948" i="1"/>
  <c r="C1948" i="1"/>
  <c r="F1947" i="1"/>
  <c r="E1947" i="1"/>
  <c r="D1947" i="1"/>
  <c r="C1947" i="1"/>
  <c r="F1946" i="1"/>
  <c r="E1946" i="1"/>
  <c r="D1946" i="1"/>
  <c r="C1946" i="1"/>
  <c r="F1945" i="1"/>
  <c r="E1945" i="1"/>
  <c r="D1945" i="1"/>
  <c r="C1945" i="1"/>
  <c r="F1944" i="1"/>
  <c r="E1944" i="1"/>
  <c r="D1944" i="1"/>
  <c r="C1944" i="1"/>
  <c r="F1943" i="1"/>
  <c r="E1943" i="1"/>
  <c r="D1943" i="1"/>
  <c r="C1943" i="1"/>
  <c r="F1942" i="1"/>
  <c r="E1942" i="1"/>
  <c r="D1942" i="1"/>
  <c r="C1942" i="1"/>
  <c r="F1941" i="1"/>
  <c r="E1941" i="1"/>
  <c r="D1941" i="1"/>
  <c r="C1941" i="1"/>
  <c r="F1940" i="1"/>
  <c r="E1940" i="1"/>
  <c r="D1940" i="1"/>
  <c r="C1940" i="1"/>
  <c r="F1939" i="1"/>
  <c r="E1939" i="1"/>
  <c r="D1939" i="1"/>
  <c r="C1939" i="1"/>
  <c r="F1938" i="1"/>
  <c r="E1938" i="1"/>
  <c r="D1938" i="1"/>
  <c r="C1938" i="1"/>
  <c r="F1937" i="1"/>
  <c r="E1937" i="1"/>
  <c r="D1937" i="1"/>
  <c r="C1937" i="1"/>
  <c r="F1936" i="1"/>
  <c r="E1936" i="1"/>
  <c r="D1936" i="1"/>
  <c r="C1936" i="1"/>
  <c r="F1935" i="1"/>
  <c r="E1935" i="1"/>
  <c r="D1935" i="1"/>
  <c r="C1935" i="1"/>
  <c r="F1934" i="1"/>
  <c r="E1934" i="1"/>
  <c r="D1934" i="1"/>
  <c r="C1934" i="1"/>
  <c r="F1933" i="1"/>
  <c r="E1933" i="1"/>
  <c r="D1933" i="1"/>
  <c r="C1933" i="1"/>
  <c r="F1932" i="1"/>
  <c r="E1932" i="1"/>
  <c r="D1932" i="1"/>
  <c r="C1932" i="1"/>
  <c r="F1931" i="1"/>
  <c r="E1931" i="1"/>
  <c r="D1931" i="1"/>
  <c r="C1931" i="1"/>
  <c r="F1930" i="1"/>
  <c r="E1930" i="1"/>
  <c r="D1930" i="1"/>
  <c r="C1930" i="1"/>
  <c r="F1929" i="1"/>
  <c r="E1929" i="1"/>
  <c r="D1929" i="1"/>
  <c r="C1929" i="1"/>
  <c r="F1928" i="1"/>
  <c r="E1928" i="1"/>
  <c r="D1928" i="1"/>
  <c r="C1928" i="1"/>
  <c r="F1927" i="1"/>
  <c r="E1927" i="1"/>
  <c r="D1927" i="1"/>
  <c r="C1927" i="1"/>
  <c r="F1926" i="1"/>
  <c r="E1926" i="1"/>
  <c r="D1926" i="1"/>
  <c r="C1926" i="1"/>
  <c r="F1925" i="1"/>
  <c r="E1925" i="1"/>
  <c r="D1925" i="1"/>
  <c r="C1925" i="1"/>
  <c r="F1924" i="1"/>
  <c r="E1924" i="1"/>
  <c r="D1924" i="1"/>
  <c r="C1924" i="1"/>
  <c r="F1923" i="1"/>
  <c r="E1923" i="1"/>
  <c r="D1923" i="1"/>
  <c r="C1923" i="1"/>
  <c r="F1922" i="1"/>
  <c r="E1922" i="1"/>
  <c r="D1922" i="1"/>
  <c r="C1922" i="1"/>
  <c r="F1921" i="1"/>
  <c r="E1921" i="1"/>
  <c r="D1921" i="1"/>
  <c r="C1921" i="1"/>
  <c r="F1920" i="1"/>
  <c r="E1920" i="1"/>
  <c r="D1920" i="1"/>
  <c r="C1920" i="1"/>
  <c r="F1919" i="1"/>
  <c r="E1919" i="1"/>
  <c r="D1919" i="1"/>
  <c r="C1919" i="1"/>
  <c r="F1918" i="1"/>
  <c r="E1918" i="1"/>
  <c r="D1918" i="1"/>
  <c r="C1918" i="1"/>
  <c r="F1917" i="1"/>
  <c r="E1917" i="1"/>
  <c r="D1917" i="1"/>
  <c r="C1917" i="1"/>
  <c r="F1916" i="1"/>
  <c r="E1916" i="1"/>
  <c r="D1916" i="1"/>
  <c r="C1916" i="1"/>
  <c r="F1915" i="1"/>
  <c r="E1915" i="1"/>
  <c r="D1915" i="1"/>
  <c r="C1915" i="1"/>
  <c r="F1914" i="1"/>
  <c r="E1914" i="1"/>
  <c r="D1914" i="1"/>
  <c r="C1914" i="1"/>
  <c r="F1913" i="1"/>
  <c r="E1913" i="1"/>
  <c r="D1913" i="1"/>
  <c r="C1913" i="1"/>
  <c r="F1912" i="1"/>
  <c r="E1912" i="1"/>
  <c r="D1912" i="1"/>
  <c r="C1912" i="1"/>
  <c r="F1911" i="1"/>
  <c r="E1911" i="1"/>
  <c r="D1911" i="1"/>
  <c r="C1911" i="1"/>
  <c r="F1910" i="1"/>
  <c r="E1910" i="1"/>
  <c r="D1910" i="1"/>
  <c r="C1910" i="1"/>
  <c r="F1909" i="1"/>
  <c r="E1909" i="1"/>
  <c r="D1909" i="1"/>
  <c r="C1909" i="1"/>
  <c r="F1908" i="1"/>
  <c r="E1908" i="1"/>
  <c r="D1908" i="1"/>
  <c r="C1908" i="1"/>
  <c r="F1907" i="1"/>
  <c r="E1907" i="1"/>
  <c r="D1907" i="1"/>
  <c r="C1907" i="1"/>
  <c r="F1906" i="1"/>
  <c r="E1906" i="1"/>
  <c r="D1906" i="1"/>
  <c r="C1906" i="1"/>
  <c r="F1905" i="1"/>
  <c r="E1905" i="1"/>
  <c r="D1905" i="1"/>
  <c r="C1905" i="1"/>
  <c r="F1904" i="1"/>
  <c r="E1904" i="1"/>
  <c r="D1904" i="1"/>
  <c r="C1904" i="1"/>
  <c r="F1903" i="1"/>
  <c r="E1903" i="1"/>
  <c r="D1903" i="1"/>
  <c r="C1903" i="1"/>
  <c r="F1902" i="1"/>
  <c r="E1902" i="1"/>
  <c r="D1902" i="1"/>
  <c r="C1902" i="1"/>
  <c r="F1901" i="1"/>
  <c r="E1901" i="1"/>
  <c r="D1901" i="1"/>
  <c r="C1901" i="1"/>
  <c r="F1900" i="1"/>
  <c r="E1900" i="1"/>
  <c r="D1900" i="1"/>
  <c r="C1900" i="1"/>
  <c r="F1899" i="1"/>
  <c r="E1899" i="1"/>
  <c r="D1899" i="1"/>
  <c r="C1899" i="1"/>
  <c r="F1898" i="1"/>
  <c r="E1898" i="1"/>
  <c r="D1898" i="1"/>
  <c r="C1898" i="1"/>
  <c r="F1897" i="1"/>
  <c r="E1897" i="1"/>
  <c r="D1897" i="1"/>
  <c r="C1897" i="1"/>
  <c r="F1896" i="1"/>
  <c r="E1896" i="1"/>
  <c r="D1896" i="1"/>
  <c r="C1896" i="1"/>
  <c r="F1895" i="1"/>
  <c r="E1895" i="1"/>
  <c r="D1895" i="1"/>
  <c r="C1895" i="1"/>
  <c r="F1894" i="1"/>
  <c r="E1894" i="1"/>
  <c r="D1894" i="1"/>
  <c r="C1894" i="1"/>
  <c r="F1893" i="1"/>
  <c r="E1893" i="1"/>
  <c r="D1893" i="1"/>
  <c r="C1893" i="1"/>
  <c r="F1892" i="1"/>
  <c r="E1892" i="1"/>
  <c r="D1892" i="1"/>
  <c r="C1892" i="1"/>
  <c r="F1891" i="1"/>
  <c r="E1891" i="1"/>
  <c r="D1891" i="1"/>
  <c r="C1891" i="1"/>
  <c r="F1890" i="1"/>
  <c r="E1890" i="1"/>
  <c r="D1890" i="1"/>
  <c r="C1890" i="1"/>
  <c r="F1889" i="1"/>
  <c r="E1889" i="1"/>
  <c r="D1889" i="1"/>
  <c r="C1889" i="1"/>
  <c r="F1888" i="1"/>
  <c r="E1888" i="1"/>
  <c r="D1888" i="1"/>
  <c r="C1888" i="1"/>
  <c r="F1887" i="1"/>
  <c r="E1887" i="1"/>
  <c r="D1887" i="1"/>
  <c r="C1887" i="1"/>
  <c r="F1886" i="1"/>
  <c r="E1886" i="1"/>
  <c r="D1886" i="1"/>
  <c r="C1886" i="1"/>
  <c r="F1885" i="1"/>
  <c r="E1885" i="1"/>
  <c r="D1885" i="1"/>
  <c r="C1885" i="1"/>
  <c r="F1884" i="1"/>
  <c r="E1884" i="1"/>
  <c r="D1884" i="1"/>
  <c r="C1884" i="1"/>
  <c r="F1883" i="1"/>
  <c r="E1883" i="1"/>
  <c r="D1883" i="1"/>
  <c r="C1883" i="1"/>
  <c r="F1882" i="1"/>
  <c r="E1882" i="1"/>
  <c r="D1882" i="1"/>
  <c r="C1882" i="1"/>
  <c r="F1881" i="1"/>
  <c r="E1881" i="1"/>
  <c r="D1881" i="1"/>
  <c r="C1881" i="1"/>
  <c r="F1880" i="1"/>
  <c r="E1880" i="1"/>
  <c r="D1880" i="1"/>
  <c r="C1880" i="1"/>
  <c r="F1879" i="1"/>
  <c r="E1879" i="1"/>
  <c r="D1879" i="1"/>
  <c r="C1879" i="1"/>
  <c r="F1878" i="1"/>
  <c r="E1878" i="1"/>
  <c r="D1878" i="1"/>
  <c r="C1878" i="1"/>
  <c r="F1877" i="1"/>
  <c r="E1877" i="1"/>
  <c r="D1877" i="1"/>
  <c r="C1877" i="1"/>
  <c r="F1876" i="1"/>
  <c r="E1876" i="1"/>
  <c r="D1876" i="1"/>
  <c r="C1876" i="1"/>
  <c r="F1875" i="1"/>
  <c r="E1875" i="1"/>
  <c r="D1875" i="1"/>
  <c r="C1875" i="1"/>
  <c r="F1874" i="1"/>
  <c r="E1874" i="1"/>
  <c r="D1874" i="1"/>
  <c r="C1874" i="1"/>
  <c r="F1873" i="1"/>
  <c r="E1873" i="1"/>
  <c r="D1873" i="1"/>
  <c r="C1873" i="1"/>
  <c r="F1872" i="1"/>
  <c r="E1872" i="1"/>
  <c r="D1872" i="1"/>
  <c r="C1872" i="1"/>
  <c r="F1871" i="1"/>
  <c r="E1871" i="1"/>
  <c r="D1871" i="1"/>
  <c r="C1871" i="1"/>
  <c r="F1870" i="1"/>
  <c r="E1870" i="1"/>
  <c r="D1870" i="1"/>
  <c r="C1870" i="1"/>
  <c r="F1869" i="1"/>
  <c r="E1869" i="1"/>
  <c r="D1869" i="1"/>
  <c r="C1869" i="1"/>
  <c r="F1868" i="1"/>
  <c r="E1868" i="1"/>
  <c r="D1868" i="1"/>
  <c r="C1868" i="1"/>
  <c r="F1867" i="1"/>
  <c r="E1867" i="1"/>
  <c r="D1867" i="1"/>
  <c r="C1867" i="1"/>
  <c r="F1866" i="1"/>
  <c r="E1866" i="1"/>
  <c r="D1866" i="1"/>
  <c r="C1866" i="1"/>
  <c r="F1865" i="1"/>
  <c r="E1865" i="1"/>
  <c r="D1865" i="1"/>
  <c r="C1865" i="1"/>
  <c r="F1864" i="1"/>
  <c r="E1864" i="1"/>
  <c r="D1864" i="1"/>
  <c r="C1864" i="1"/>
  <c r="F1863" i="1"/>
  <c r="E1863" i="1"/>
  <c r="D1863" i="1"/>
  <c r="C1863" i="1"/>
  <c r="F1862" i="1"/>
  <c r="E1862" i="1"/>
  <c r="D1862" i="1"/>
  <c r="C1862" i="1"/>
  <c r="F1861" i="1"/>
  <c r="E1861" i="1"/>
  <c r="D1861" i="1"/>
  <c r="C1861" i="1"/>
  <c r="F1860" i="1"/>
  <c r="E1860" i="1"/>
  <c r="D1860" i="1"/>
  <c r="C1860" i="1"/>
  <c r="F1859" i="1"/>
  <c r="E1859" i="1"/>
  <c r="D1859" i="1"/>
  <c r="C1859" i="1"/>
  <c r="F1858" i="1"/>
  <c r="E1858" i="1"/>
  <c r="D1858" i="1"/>
  <c r="C1858" i="1"/>
  <c r="F1857" i="1"/>
  <c r="E1857" i="1"/>
  <c r="D1857" i="1"/>
  <c r="C1857" i="1"/>
  <c r="F1856" i="1"/>
  <c r="E1856" i="1"/>
  <c r="D1856" i="1"/>
  <c r="C1856" i="1"/>
  <c r="F1855" i="1"/>
  <c r="E1855" i="1"/>
  <c r="D1855" i="1"/>
  <c r="C1855" i="1"/>
  <c r="F1854" i="1"/>
  <c r="E1854" i="1"/>
  <c r="D1854" i="1"/>
  <c r="C1854" i="1"/>
  <c r="F1853" i="1"/>
  <c r="E1853" i="1"/>
  <c r="D1853" i="1"/>
  <c r="C1853" i="1"/>
  <c r="F1852" i="1"/>
  <c r="E1852" i="1"/>
  <c r="D1852" i="1"/>
  <c r="C1852" i="1"/>
  <c r="F1851" i="1"/>
  <c r="E1851" i="1"/>
  <c r="D1851" i="1"/>
  <c r="C1851" i="1"/>
  <c r="F1850" i="1"/>
  <c r="E1850" i="1"/>
  <c r="D1850" i="1"/>
  <c r="C1850" i="1"/>
  <c r="F1849" i="1"/>
  <c r="E1849" i="1"/>
  <c r="D1849" i="1"/>
  <c r="C1849" i="1"/>
  <c r="F1848" i="1"/>
  <c r="E1848" i="1"/>
  <c r="D1848" i="1"/>
  <c r="C1848" i="1"/>
  <c r="F1847" i="1"/>
  <c r="E1847" i="1"/>
  <c r="D1847" i="1"/>
  <c r="C1847" i="1"/>
  <c r="F1846" i="1"/>
  <c r="E1846" i="1"/>
  <c r="D1846" i="1"/>
  <c r="C1846" i="1"/>
  <c r="F1845" i="1"/>
  <c r="E1845" i="1"/>
  <c r="D1845" i="1"/>
  <c r="C1845" i="1"/>
  <c r="F1844" i="1"/>
  <c r="E1844" i="1"/>
  <c r="D1844" i="1"/>
  <c r="C1844" i="1"/>
  <c r="F1843" i="1"/>
  <c r="E1843" i="1"/>
  <c r="D1843" i="1"/>
  <c r="C1843" i="1"/>
  <c r="F1842" i="1"/>
  <c r="E1842" i="1"/>
  <c r="D1842" i="1"/>
  <c r="C1842" i="1"/>
  <c r="F1841" i="1"/>
  <c r="E1841" i="1"/>
  <c r="D1841" i="1"/>
  <c r="C1841" i="1"/>
  <c r="F1840" i="1"/>
  <c r="E1840" i="1"/>
  <c r="D1840" i="1"/>
  <c r="C1840" i="1"/>
  <c r="F1839" i="1"/>
  <c r="E1839" i="1"/>
  <c r="D1839" i="1"/>
  <c r="C1839" i="1"/>
  <c r="F1838" i="1"/>
  <c r="E1838" i="1"/>
  <c r="D1838" i="1"/>
  <c r="C1838" i="1"/>
  <c r="F1837" i="1"/>
  <c r="E1837" i="1"/>
  <c r="D1837" i="1"/>
  <c r="C1837" i="1"/>
  <c r="F1836" i="1"/>
  <c r="E1836" i="1"/>
  <c r="D1836" i="1"/>
  <c r="C1836" i="1"/>
  <c r="F1835" i="1"/>
  <c r="E1835" i="1"/>
  <c r="D1835" i="1"/>
  <c r="C1835" i="1"/>
  <c r="F1834" i="1"/>
  <c r="E1834" i="1"/>
  <c r="D1834" i="1"/>
  <c r="C1834" i="1"/>
  <c r="F1833" i="1"/>
  <c r="E1833" i="1"/>
  <c r="D1833" i="1"/>
  <c r="C1833" i="1"/>
  <c r="F1832" i="1"/>
  <c r="E1832" i="1"/>
  <c r="D1832" i="1"/>
  <c r="C1832" i="1"/>
  <c r="F1831" i="1"/>
  <c r="E1831" i="1"/>
  <c r="D1831" i="1"/>
  <c r="C1831" i="1"/>
  <c r="F1830" i="1"/>
  <c r="E1830" i="1"/>
  <c r="D1830" i="1"/>
  <c r="C1830" i="1"/>
  <c r="F1829" i="1"/>
  <c r="E1829" i="1"/>
  <c r="D1829" i="1"/>
  <c r="C1829" i="1"/>
  <c r="F1828" i="1"/>
  <c r="E1828" i="1"/>
  <c r="D1828" i="1"/>
  <c r="C1828" i="1"/>
  <c r="F1827" i="1"/>
  <c r="E1827" i="1"/>
  <c r="D1827" i="1"/>
  <c r="C1827" i="1"/>
  <c r="F1826" i="1"/>
  <c r="E1826" i="1"/>
  <c r="D1826" i="1"/>
  <c r="C1826" i="1"/>
  <c r="F1825" i="1"/>
  <c r="E1825" i="1"/>
  <c r="D1825" i="1"/>
  <c r="C1825" i="1"/>
  <c r="F1824" i="1"/>
  <c r="E1824" i="1"/>
  <c r="D1824" i="1"/>
  <c r="C1824" i="1"/>
  <c r="F1823" i="1"/>
  <c r="E1823" i="1"/>
  <c r="D1823" i="1"/>
  <c r="C1823" i="1"/>
  <c r="F1822" i="1"/>
  <c r="E1822" i="1"/>
  <c r="D1822" i="1"/>
  <c r="C1822" i="1"/>
  <c r="F1821" i="1"/>
  <c r="E1821" i="1"/>
  <c r="D1821" i="1"/>
  <c r="C1821" i="1"/>
  <c r="F1820" i="1"/>
  <c r="E1820" i="1"/>
  <c r="D1820" i="1"/>
  <c r="C1820" i="1"/>
  <c r="F1819" i="1"/>
  <c r="E1819" i="1"/>
  <c r="D1819" i="1"/>
  <c r="C1819" i="1"/>
  <c r="F1818" i="1"/>
  <c r="E1818" i="1"/>
  <c r="D1818" i="1"/>
  <c r="C1818" i="1"/>
  <c r="F1817" i="1"/>
  <c r="E1817" i="1"/>
  <c r="D1817" i="1"/>
  <c r="C1817" i="1"/>
  <c r="F1816" i="1"/>
  <c r="E1816" i="1"/>
  <c r="D1816" i="1"/>
  <c r="C1816" i="1"/>
  <c r="F1815" i="1"/>
  <c r="E1815" i="1"/>
  <c r="D1815" i="1"/>
  <c r="C1815" i="1"/>
  <c r="F1814" i="1"/>
  <c r="E1814" i="1"/>
  <c r="D1814" i="1"/>
  <c r="C1814" i="1"/>
  <c r="F1813" i="1"/>
  <c r="E1813" i="1"/>
  <c r="D1813" i="1"/>
  <c r="C1813" i="1"/>
  <c r="F1812" i="1"/>
  <c r="E1812" i="1"/>
  <c r="D1812" i="1"/>
  <c r="C1812" i="1"/>
  <c r="F1811" i="1"/>
  <c r="E1811" i="1"/>
  <c r="D1811" i="1"/>
  <c r="C1811" i="1"/>
  <c r="F1810" i="1"/>
  <c r="E1810" i="1"/>
  <c r="D1810" i="1"/>
  <c r="C1810" i="1"/>
  <c r="F1809" i="1"/>
  <c r="E1809" i="1"/>
  <c r="D1809" i="1"/>
  <c r="C1809" i="1"/>
  <c r="F1808" i="1"/>
  <c r="E1808" i="1"/>
  <c r="D1808" i="1"/>
  <c r="C1808" i="1"/>
  <c r="F1807" i="1"/>
  <c r="E1807" i="1"/>
  <c r="D1807" i="1"/>
  <c r="C1807" i="1"/>
  <c r="F1806" i="1"/>
  <c r="E1806" i="1"/>
  <c r="D1806" i="1"/>
  <c r="C1806" i="1"/>
  <c r="F1805" i="1"/>
  <c r="E1805" i="1"/>
  <c r="D1805" i="1"/>
  <c r="C1805" i="1"/>
  <c r="F1804" i="1"/>
  <c r="E1804" i="1"/>
  <c r="D1804" i="1"/>
  <c r="C1804" i="1"/>
  <c r="F1803" i="1"/>
  <c r="E1803" i="1"/>
  <c r="D1803" i="1"/>
  <c r="C1803" i="1"/>
  <c r="F1802" i="1"/>
  <c r="E1802" i="1"/>
  <c r="D1802" i="1"/>
  <c r="C1802" i="1"/>
  <c r="F1801" i="1"/>
  <c r="E1801" i="1"/>
  <c r="D1801" i="1"/>
  <c r="C1801" i="1"/>
  <c r="F1800" i="1"/>
  <c r="E1800" i="1"/>
  <c r="D1800" i="1"/>
  <c r="C1800" i="1"/>
  <c r="F1799" i="1"/>
  <c r="E1799" i="1"/>
  <c r="D1799" i="1"/>
  <c r="C1799" i="1"/>
  <c r="F1798" i="1"/>
  <c r="E1798" i="1"/>
  <c r="D1798" i="1"/>
  <c r="C1798" i="1"/>
  <c r="F1797" i="1"/>
  <c r="E1797" i="1"/>
  <c r="D1797" i="1"/>
  <c r="C1797" i="1"/>
  <c r="F1796" i="1"/>
  <c r="E1796" i="1"/>
  <c r="D1796" i="1"/>
  <c r="C1796" i="1"/>
  <c r="F1795" i="1"/>
  <c r="E1795" i="1"/>
  <c r="D1795" i="1"/>
  <c r="C1795" i="1"/>
  <c r="F1794" i="1"/>
  <c r="E1794" i="1"/>
  <c r="D1794" i="1"/>
  <c r="C1794" i="1"/>
  <c r="F1793" i="1"/>
  <c r="E1793" i="1"/>
  <c r="D1793" i="1"/>
  <c r="C1793" i="1"/>
  <c r="F1792" i="1"/>
  <c r="E1792" i="1"/>
  <c r="D1792" i="1"/>
  <c r="C1792" i="1"/>
  <c r="F1791" i="1"/>
  <c r="E1791" i="1"/>
  <c r="D1791" i="1"/>
  <c r="C1791" i="1"/>
  <c r="F1790" i="1"/>
  <c r="E1790" i="1"/>
  <c r="D1790" i="1"/>
  <c r="C1790" i="1"/>
  <c r="F1789" i="1"/>
  <c r="E1789" i="1"/>
  <c r="D1789" i="1"/>
  <c r="C1789" i="1"/>
  <c r="F1788" i="1"/>
  <c r="E1788" i="1"/>
  <c r="D1788" i="1"/>
  <c r="C1788" i="1"/>
  <c r="F1787" i="1"/>
  <c r="E1787" i="1"/>
  <c r="D1787" i="1"/>
  <c r="C1787" i="1"/>
  <c r="F1786" i="1"/>
  <c r="E1786" i="1"/>
  <c r="D1786" i="1"/>
  <c r="C1786" i="1"/>
  <c r="F1785" i="1"/>
  <c r="E1785" i="1"/>
  <c r="D1785" i="1"/>
  <c r="C1785" i="1"/>
  <c r="F1784" i="1"/>
  <c r="E1784" i="1"/>
  <c r="D1784" i="1"/>
  <c r="C1784" i="1"/>
  <c r="F1783" i="1"/>
  <c r="E1783" i="1"/>
  <c r="D1783" i="1"/>
  <c r="C1783" i="1"/>
  <c r="F1782" i="1"/>
  <c r="E1782" i="1"/>
  <c r="D1782" i="1"/>
  <c r="C1782" i="1"/>
  <c r="F1781" i="1"/>
  <c r="E1781" i="1"/>
  <c r="D1781" i="1"/>
  <c r="C1781" i="1"/>
  <c r="F1780" i="1"/>
  <c r="E1780" i="1"/>
  <c r="D1780" i="1"/>
  <c r="C1780" i="1"/>
  <c r="F1779" i="1"/>
  <c r="E1779" i="1"/>
  <c r="D1779" i="1"/>
  <c r="C1779" i="1"/>
  <c r="F1778" i="1"/>
  <c r="E1778" i="1"/>
  <c r="D1778" i="1"/>
  <c r="C1778" i="1"/>
  <c r="F1777" i="1"/>
  <c r="E1777" i="1"/>
  <c r="D1777" i="1"/>
  <c r="C1777" i="1"/>
  <c r="F1776" i="1"/>
  <c r="E1776" i="1"/>
  <c r="D1776" i="1"/>
  <c r="C1776" i="1"/>
  <c r="F1775" i="1"/>
  <c r="E1775" i="1"/>
  <c r="D1775" i="1"/>
  <c r="C1775" i="1"/>
  <c r="F1774" i="1"/>
  <c r="E1774" i="1"/>
  <c r="D1774" i="1"/>
  <c r="C1774" i="1"/>
  <c r="F1773" i="1"/>
  <c r="E1773" i="1"/>
  <c r="D1773" i="1"/>
  <c r="C1773" i="1"/>
  <c r="F1772" i="1"/>
  <c r="E1772" i="1"/>
  <c r="D1772" i="1"/>
  <c r="C1772" i="1"/>
  <c r="F1771" i="1"/>
  <c r="E1771" i="1"/>
  <c r="D1771" i="1"/>
  <c r="C1771" i="1"/>
  <c r="F1770" i="1"/>
  <c r="E1770" i="1"/>
  <c r="D1770" i="1"/>
  <c r="C1770" i="1"/>
  <c r="F1769" i="1"/>
  <c r="E1769" i="1"/>
  <c r="D1769" i="1"/>
  <c r="C1769" i="1"/>
  <c r="F1768" i="1"/>
  <c r="E1768" i="1"/>
  <c r="D1768" i="1"/>
  <c r="C1768" i="1"/>
  <c r="F1767" i="1"/>
  <c r="E1767" i="1"/>
  <c r="D1767" i="1"/>
  <c r="C1767" i="1"/>
  <c r="F1766" i="1"/>
  <c r="E1766" i="1"/>
  <c r="D1766" i="1"/>
  <c r="C1766" i="1"/>
  <c r="F1765" i="1"/>
  <c r="E1765" i="1"/>
  <c r="D1765" i="1"/>
  <c r="C1765" i="1"/>
  <c r="F1764" i="1"/>
  <c r="E1764" i="1"/>
  <c r="D1764" i="1"/>
  <c r="C1764" i="1"/>
  <c r="F1763" i="1"/>
  <c r="E1763" i="1"/>
  <c r="D1763" i="1"/>
  <c r="C1763" i="1"/>
  <c r="F1762" i="1"/>
  <c r="E1762" i="1"/>
  <c r="D1762" i="1"/>
  <c r="C1762" i="1"/>
  <c r="F1761" i="1"/>
  <c r="E1761" i="1"/>
  <c r="D1761" i="1"/>
  <c r="C1761" i="1"/>
  <c r="F1760" i="1"/>
  <c r="E1760" i="1"/>
  <c r="D1760" i="1"/>
  <c r="C1760" i="1"/>
  <c r="F1759" i="1"/>
  <c r="E1759" i="1"/>
  <c r="D1759" i="1"/>
  <c r="C1759" i="1"/>
  <c r="F1758" i="1"/>
  <c r="E1758" i="1"/>
  <c r="D1758" i="1"/>
  <c r="C1758" i="1"/>
  <c r="F1757" i="1"/>
  <c r="E1757" i="1"/>
  <c r="D1757" i="1"/>
  <c r="C1757" i="1"/>
  <c r="F1756" i="1"/>
  <c r="E1756" i="1"/>
  <c r="D1756" i="1"/>
  <c r="C1756" i="1"/>
  <c r="F1755" i="1"/>
  <c r="E1755" i="1"/>
  <c r="D1755" i="1"/>
  <c r="C1755" i="1"/>
  <c r="F1754" i="1"/>
  <c r="E1754" i="1"/>
  <c r="D1754" i="1"/>
  <c r="C1754" i="1"/>
  <c r="F1753" i="1"/>
  <c r="E1753" i="1"/>
  <c r="D1753" i="1"/>
  <c r="C1753" i="1"/>
  <c r="F1752" i="1"/>
  <c r="E1752" i="1"/>
  <c r="D1752" i="1"/>
  <c r="C1752" i="1"/>
  <c r="F1751" i="1"/>
  <c r="E1751" i="1"/>
  <c r="D1751" i="1"/>
  <c r="C1751" i="1"/>
  <c r="F1750" i="1"/>
  <c r="E1750" i="1"/>
  <c r="D1750" i="1"/>
  <c r="C1750" i="1"/>
  <c r="F1749" i="1"/>
  <c r="E1749" i="1"/>
  <c r="D1749" i="1"/>
  <c r="C1749" i="1"/>
  <c r="F1748" i="1"/>
  <c r="E1748" i="1"/>
  <c r="D1748" i="1"/>
  <c r="C1748" i="1"/>
  <c r="F1747" i="1"/>
  <c r="E1747" i="1"/>
  <c r="D1747" i="1"/>
  <c r="C1747" i="1"/>
  <c r="F1746" i="1"/>
  <c r="E1746" i="1"/>
  <c r="D1746" i="1"/>
  <c r="C1746" i="1"/>
  <c r="F1745" i="1"/>
  <c r="E1745" i="1"/>
  <c r="D1745" i="1"/>
  <c r="C1745" i="1"/>
  <c r="F1744" i="1"/>
  <c r="E1744" i="1"/>
  <c r="D1744" i="1"/>
  <c r="C1744" i="1"/>
  <c r="F1743" i="1"/>
  <c r="E1743" i="1"/>
  <c r="D1743" i="1"/>
  <c r="C1743" i="1"/>
  <c r="F1742" i="1"/>
  <c r="E1742" i="1"/>
  <c r="D1742" i="1"/>
  <c r="C1742" i="1"/>
  <c r="F1741" i="1"/>
  <c r="E1741" i="1"/>
  <c r="D1741" i="1"/>
  <c r="C1741" i="1"/>
  <c r="F1740" i="1"/>
  <c r="E1740" i="1"/>
  <c r="D1740" i="1"/>
  <c r="C1740" i="1"/>
  <c r="F1739" i="1"/>
  <c r="E1739" i="1"/>
  <c r="D1739" i="1"/>
  <c r="C1739" i="1"/>
  <c r="F1738" i="1"/>
  <c r="E1738" i="1"/>
  <c r="D1738" i="1"/>
  <c r="C1738" i="1"/>
  <c r="F1737" i="1"/>
  <c r="E1737" i="1"/>
  <c r="D1737" i="1"/>
  <c r="C1737" i="1"/>
  <c r="F1736" i="1"/>
  <c r="E1736" i="1"/>
  <c r="D1736" i="1"/>
  <c r="C1736" i="1"/>
  <c r="F1735" i="1"/>
  <c r="E1735" i="1"/>
  <c r="D1735" i="1"/>
  <c r="C1735" i="1"/>
  <c r="F1734" i="1"/>
  <c r="E1734" i="1"/>
  <c r="D1734" i="1"/>
  <c r="C1734" i="1"/>
  <c r="F1733" i="1"/>
  <c r="E1733" i="1"/>
  <c r="D1733" i="1"/>
  <c r="C1733" i="1"/>
  <c r="F1732" i="1"/>
  <c r="E1732" i="1"/>
  <c r="D1732" i="1"/>
  <c r="C1732" i="1"/>
  <c r="F1731" i="1"/>
  <c r="E1731" i="1"/>
  <c r="D1731" i="1"/>
  <c r="C1731" i="1"/>
  <c r="F1730" i="1"/>
  <c r="E1730" i="1"/>
  <c r="D1730" i="1"/>
  <c r="C1730" i="1"/>
  <c r="F1729" i="1"/>
  <c r="E1729" i="1"/>
  <c r="D1729" i="1"/>
  <c r="C1729" i="1"/>
  <c r="F1728" i="1"/>
  <c r="E1728" i="1"/>
  <c r="D1728" i="1"/>
  <c r="C1728" i="1"/>
  <c r="F1727" i="1"/>
  <c r="E1727" i="1"/>
  <c r="D1727" i="1"/>
  <c r="C1727" i="1"/>
  <c r="F1726" i="1"/>
  <c r="E1726" i="1"/>
  <c r="D1726" i="1"/>
  <c r="C1726" i="1"/>
  <c r="F1725" i="1"/>
  <c r="E1725" i="1"/>
  <c r="D1725" i="1"/>
  <c r="C1725" i="1"/>
  <c r="F1724" i="1"/>
  <c r="E1724" i="1"/>
  <c r="D1724" i="1"/>
  <c r="C1724" i="1"/>
  <c r="F1723" i="1"/>
  <c r="E1723" i="1"/>
  <c r="D1723" i="1"/>
  <c r="C1723" i="1"/>
  <c r="F1722" i="1"/>
  <c r="E1722" i="1"/>
  <c r="D1722" i="1"/>
  <c r="C1722" i="1"/>
  <c r="F1721" i="1"/>
  <c r="E1721" i="1"/>
  <c r="D1721" i="1"/>
  <c r="C1721" i="1"/>
  <c r="F1720" i="1"/>
  <c r="E1720" i="1"/>
  <c r="D1720" i="1"/>
  <c r="C1720" i="1"/>
  <c r="F1719" i="1"/>
  <c r="E1719" i="1"/>
  <c r="D1719" i="1"/>
  <c r="C1719" i="1"/>
  <c r="F1718" i="1"/>
  <c r="E1718" i="1"/>
  <c r="D1718" i="1"/>
  <c r="C1718" i="1"/>
  <c r="F1717" i="1"/>
  <c r="E1717" i="1"/>
  <c r="D1717" i="1"/>
  <c r="C1717" i="1"/>
  <c r="F1716" i="1"/>
  <c r="E1716" i="1"/>
  <c r="D1716" i="1"/>
  <c r="C1716" i="1"/>
  <c r="F1715" i="1"/>
  <c r="E1715" i="1"/>
  <c r="D1715" i="1"/>
  <c r="C1715" i="1"/>
  <c r="F1714" i="1"/>
  <c r="E1714" i="1"/>
  <c r="D1714" i="1"/>
  <c r="C1714" i="1"/>
  <c r="F1713" i="1"/>
  <c r="E1713" i="1"/>
  <c r="D1713" i="1"/>
  <c r="C1713" i="1"/>
  <c r="F1712" i="1"/>
  <c r="E1712" i="1"/>
  <c r="D1712" i="1"/>
  <c r="C1712" i="1"/>
  <c r="F1711" i="1"/>
  <c r="E1711" i="1"/>
  <c r="D1711" i="1"/>
  <c r="C1711" i="1"/>
  <c r="F1710" i="1"/>
  <c r="E1710" i="1"/>
  <c r="D1710" i="1"/>
  <c r="C1710" i="1"/>
  <c r="F1709" i="1"/>
  <c r="E1709" i="1"/>
  <c r="D1709" i="1"/>
  <c r="C1709" i="1"/>
  <c r="F1708" i="1"/>
  <c r="E1708" i="1"/>
  <c r="D1708" i="1"/>
  <c r="C1708" i="1"/>
  <c r="F1707" i="1"/>
  <c r="E1707" i="1"/>
  <c r="D1707" i="1"/>
  <c r="C1707" i="1"/>
  <c r="F1706" i="1"/>
  <c r="E1706" i="1"/>
  <c r="D1706" i="1"/>
  <c r="C1706" i="1"/>
  <c r="F1705" i="1"/>
  <c r="E1705" i="1"/>
  <c r="D1705" i="1"/>
  <c r="C1705" i="1"/>
  <c r="F1704" i="1"/>
  <c r="E1704" i="1"/>
  <c r="D1704" i="1"/>
  <c r="C1704" i="1"/>
  <c r="F1703" i="1"/>
  <c r="E1703" i="1"/>
  <c r="D1703" i="1"/>
  <c r="C1703" i="1"/>
  <c r="F1702" i="1"/>
  <c r="E1702" i="1"/>
  <c r="D1702" i="1"/>
  <c r="C1702" i="1"/>
  <c r="F1701" i="1"/>
  <c r="E1701" i="1"/>
  <c r="D1701" i="1"/>
  <c r="C1701" i="1"/>
  <c r="F1700" i="1"/>
  <c r="E1700" i="1"/>
  <c r="D1700" i="1"/>
  <c r="C1700" i="1"/>
  <c r="F1699" i="1"/>
  <c r="E1699" i="1"/>
  <c r="D1699" i="1"/>
  <c r="C1699" i="1"/>
  <c r="F1698" i="1"/>
  <c r="E1698" i="1"/>
  <c r="D1698" i="1"/>
  <c r="C1698" i="1"/>
  <c r="F1697" i="1"/>
  <c r="E1697" i="1"/>
  <c r="D1697" i="1"/>
  <c r="C1697" i="1"/>
  <c r="F1696" i="1"/>
  <c r="E1696" i="1"/>
  <c r="D1696" i="1"/>
  <c r="C1696" i="1"/>
  <c r="F1695" i="1"/>
  <c r="E1695" i="1"/>
  <c r="D1695" i="1"/>
  <c r="C1695" i="1"/>
  <c r="F1694" i="1"/>
  <c r="E1694" i="1"/>
  <c r="D1694" i="1"/>
  <c r="C1694" i="1"/>
  <c r="F1693" i="1"/>
  <c r="E1693" i="1"/>
  <c r="D1693" i="1"/>
  <c r="C1693" i="1"/>
  <c r="F1692" i="1"/>
  <c r="E1692" i="1"/>
  <c r="D1692" i="1"/>
  <c r="C1692" i="1"/>
  <c r="F1691" i="1"/>
  <c r="E1691" i="1"/>
  <c r="D1691" i="1"/>
  <c r="C1691" i="1"/>
  <c r="F1690" i="1"/>
  <c r="E1690" i="1"/>
  <c r="D1690" i="1"/>
  <c r="C1690" i="1"/>
  <c r="F1689" i="1"/>
  <c r="E1689" i="1"/>
  <c r="D1689" i="1"/>
  <c r="C1689" i="1"/>
  <c r="F1688" i="1"/>
  <c r="E1688" i="1"/>
  <c r="D1688" i="1"/>
  <c r="C1688" i="1"/>
  <c r="F1687" i="1"/>
  <c r="E1687" i="1"/>
  <c r="D1687" i="1"/>
  <c r="C1687" i="1"/>
  <c r="F1686" i="1"/>
  <c r="E1686" i="1"/>
  <c r="D1686" i="1"/>
  <c r="C1686" i="1"/>
  <c r="F1685" i="1"/>
  <c r="E1685" i="1"/>
  <c r="D1685" i="1"/>
  <c r="C1685" i="1"/>
  <c r="F1684" i="1"/>
  <c r="E1684" i="1"/>
  <c r="D1684" i="1"/>
  <c r="C1684" i="1"/>
  <c r="F1683" i="1"/>
  <c r="E1683" i="1"/>
  <c r="D1683" i="1"/>
  <c r="C1683" i="1"/>
  <c r="F1682" i="1"/>
  <c r="E1682" i="1"/>
  <c r="D1682" i="1"/>
  <c r="C1682" i="1"/>
  <c r="F1681" i="1"/>
  <c r="E1681" i="1"/>
  <c r="D1681" i="1"/>
  <c r="C1681" i="1"/>
  <c r="F1680" i="1"/>
  <c r="E1680" i="1"/>
  <c r="D1680" i="1"/>
  <c r="C1680" i="1"/>
  <c r="F1679" i="1"/>
  <c r="E1679" i="1"/>
  <c r="D1679" i="1"/>
  <c r="C1679" i="1"/>
  <c r="F1678" i="1"/>
  <c r="E1678" i="1"/>
  <c r="D1678" i="1"/>
  <c r="C1678" i="1"/>
  <c r="F1677" i="1"/>
  <c r="E1677" i="1"/>
  <c r="D1677" i="1"/>
  <c r="C1677" i="1"/>
  <c r="F1676" i="1"/>
  <c r="E1676" i="1"/>
  <c r="D1676" i="1"/>
  <c r="C1676" i="1"/>
  <c r="F1675" i="1"/>
  <c r="E1675" i="1"/>
  <c r="D1675" i="1"/>
  <c r="C1675" i="1"/>
  <c r="F1674" i="1"/>
  <c r="E1674" i="1"/>
  <c r="D1674" i="1"/>
  <c r="C1674" i="1"/>
  <c r="F1673" i="1"/>
  <c r="E1673" i="1"/>
  <c r="D1673" i="1"/>
  <c r="C1673" i="1"/>
  <c r="F1672" i="1"/>
  <c r="E1672" i="1"/>
  <c r="D1672" i="1"/>
  <c r="C1672" i="1"/>
  <c r="F1671" i="1"/>
  <c r="E1671" i="1"/>
  <c r="D1671" i="1"/>
  <c r="C1671" i="1"/>
  <c r="F1670" i="1"/>
  <c r="E1670" i="1"/>
  <c r="D1670" i="1"/>
  <c r="C1670" i="1"/>
  <c r="F1669" i="1"/>
  <c r="E1669" i="1"/>
  <c r="D1669" i="1"/>
  <c r="C1669" i="1"/>
  <c r="F1668" i="1"/>
  <c r="E1668" i="1"/>
  <c r="D1668" i="1"/>
  <c r="C1668" i="1"/>
  <c r="F1667" i="1"/>
  <c r="E1667" i="1"/>
  <c r="D1667" i="1"/>
  <c r="C1667" i="1"/>
  <c r="F1666" i="1"/>
  <c r="E1666" i="1"/>
  <c r="D1666" i="1"/>
  <c r="C1666" i="1"/>
  <c r="F1665" i="1"/>
  <c r="E1665" i="1"/>
  <c r="D1665" i="1"/>
  <c r="C1665" i="1"/>
  <c r="F1664" i="1"/>
  <c r="E1664" i="1"/>
  <c r="D1664" i="1"/>
  <c r="C1664" i="1"/>
  <c r="F1663" i="1"/>
  <c r="E1663" i="1"/>
  <c r="D1663" i="1"/>
  <c r="C1663" i="1"/>
  <c r="F1662" i="1"/>
  <c r="E1662" i="1"/>
  <c r="D1662" i="1"/>
  <c r="C1662" i="1"/>
  <c r="F1661" i="1"/>
  <c r="E1661" i="1"/>
  <c r="D1661" i="1"/>
  <c r="C1661" i="1"/>
  <c r="F1660" i="1"/>
  <c r="E1660" i="1"/>
  <c r="D1660" i="1"/>
  <c r="C1660" i="1"/>
  <c r="F1659" i="1"/>
  <c r="E1659" i="1"/>
  <c r="D1659" i="1"/>
  <c r="C1659" i="1"/>
  <c r="F1658" i="1"/>
  <c r="E1658" i="1"/>
  <c r="D1658" i="1"/>
  <c r="C1658" i="1"/>
  <c r="F1657" i="1"/>
  <c r="E1657" i="1"/>
  <c r="D1657" i="1"/>
  <c r="C1657" i="1"/>
  <c r="F1656" i="1"/>
  <c r="E1656" i="1"/>
  <c r="D1656" i="1"/>
  <c r="C1656" i="1"/>
  <c r="F1655" i="1"/>
  <c r="E1655" i="1"/>
  <c r="D1655" i="1"/>
  <c r="C1655" i="1"/>
  <c r="F1654" i="1"/>
  <c r="E1654" i="1"/>
  <c r="D1654" i="1"/>
  <c r="C1654" i="1"/>
  <c r="F1653" i="1"/>
  <c r="E1653" i="1"/>
  <c r="D1653" i="1"/>
  <c r="C1653" i="1"/>
  <c r="F1652" i="1"/>
  <c r="E1652" i="1"/>
  <c r="D1652" i="1"/>
  <c r="C1652" i="1"/>
  <c r="F1651" i="1"/>
  <c r="E1651" i="1"/>
  <c r="D1651" i="1"/>
  <c r="C1651" i="1"/>
  <c r="F1650" i="1"/>
  <c r="E1650" i="1"/>
  <c r="D1650" i="1"/>
  <c r="C1650" i="1"/>
  <c r="F1649" i="1"/>
  <c r="E1649" i="1"/>
  <c r="D1649" i="1"/>
  <c r="C1649" i="1"/>
  <c r="F1648" i="1"/>
  <c r="E1648" i="1"/>
  <c r="D1648" i="1"/>
  <c r="C1648" i="1"/>
  <c r="F1647" i="1"/>
  <c r="E1647" i="1"/>
  <c r="D1647" i="1"/>
  <c r="C1647" i="1"/>
  <c r="F1646" i="1"/>
  <c r="E1646" i="1"/>
  <c r="D1646" i="1"/>
  <c r="C1646" i="1"/>
  <c r="F1645" i="1"/>
  <c r="E1645" i="1"/>
  <c r="D1645" i="1"/>
  <c r="C1645" i="1"/>
  <c r="F1644" i="1"/>
  <c r="E1644" i="1"/>
  <c r="D1644" i="1"/>
  <c r="C1644" i="1"/>
  <c r="F1643" i="1"/>
  <c r="E1643" i="1"/>
  <c r="D1643" i="1"/>
  <c r="C1643" i="1"/>
  <c r="F1642" i="1"/>
  <c r="E1642" i="1"/>
  <c r="D1642" i="1"/>
  <c r="C1642" i="1"/>
  <c r="F1641" i="1"/>
  <c r="E1641" i="1"/>
  <c r="D1641" i="1"/>
  <c r="C1641" i="1"/>
  <c r="F1640" i="1"/>
  <c r="E1640" i="1"/>
  <c r="D1640" i="1"/>
  <c r="C1640" i="1"/>
  <c r="F1639" i="1"/>
  <c r="E1639" i="1"/>
  <c r="D1639" i="1"/>
  <c r="C1639" i="1"/>
  <c r="F1638" i="1"/>
  <c r="E1638" i="1"/>
  <c r="D1638" i="1"/>
  <c r="C1638" i="1"/>
  <c r="F1637" i="1"/>
  <c r="E1637" i="1"/>
  <c r="D1637" i="1"/>
  <c r="C1637" i="1"/>
  <c r="F1636" i="1"/>
  <c r="E1636" i="1"/>
  <c r="D1636" i="1"/>
  <c r="C1636" i="1"/>
  <c r="F1635" i="1"/>
  <c r="E1635" i="1"/>
  <c r="D1635" i="1"/>
  <c r="C1635" i="1"/>
  <c r="F1634" i="1"/>
  <c r="E1634" i="1"/>
  <c r="D1634" i="1"/>
  <c r="C1634" i="1"/>
  <c r="F1633" i="1"/>
  <c r="E1633" i="1"/>
  <c r="D1633" i="1"/>
  <c r="C1633" i="1"/>
  <c r="F1632" i="1"/>
  <c r="E1632" i="1"/>
  <c r="D1632" i="1"/>
  <c r="C1632" i="1"/>
  <c r="F1631" i="1"/>
  <c r="E1631" i="1"/>
  <c r="D1631" i="1"/>
  <c r="C1631" i="1"/>
  <c r="F1630" i="1"/>
  <c r="E1630" i="1"/>
  <c r="D1630" i="1"/>
  <c r="C1630" i="1"/>
  <c r="F1629" i="1"/>
  <c r="E1629" i="1"/>
  <c r="D1629" i="1"/>
  <c r="C1629" i="1"/>
  <c r="F1628" i="1"/>
  <c r="E1628" i="1"/>
  <c r="D1628" i="1"/>
  <c r="C1628" i="1"/>
  <c r="F1627" i="1"/>
  <c r="E1627" i="1"/>
  <c r="D1627" i="1"/>
  <c r="C1627" i="1"/>
  <c r="F1626" i="1"/>
  <c r="E1626" i="1"/>
  <c r="D1626" i="1"/>
  <c r="C1626" i="1"/>
  <c r="F1625" i="1"/>
  <c r="E1625" i="1"/>
  <c r="D1625" i="1"/>
  <c r="C1625" i="1"/>
  <c r="F1624" i="1"/>
  <c r="E1624" i="1"/>
  <c r="D1624" i="1"/>
  <c r="C1624" i="1"/>
  <c r="F1623" i="1"/>
  <c r="E1623" i="1"/>
  <c r="D1623" i="1"/>
  <c r="C1623" i="1"/>
  <c r="F1622" i="1"/>
  <c r="E1622" i="1"/>
  <c r="D1622" i="1"/>
  <c r="C1622" i="1"/>
  <c r="F1621" i="1"/>
  <c r="E1621" i="1"/>
  <c r="D1621" i="1"/>
  <c r="C1621" i="1"/>
  <c r="F1620" i="1"/>
  <c r="E1620" i="1"/>
  <c r="D1620" i="1"/>
  <c r="C1620" i="1"/>
  <c r="F1619" i="1"/>
  <c r="E1619" i="1"/>
  <c r="D1619" i="1"/>
  <c r="C1619" i="1"/>
  <c r="F1618" i="1"/>
  <c r="E1618" i="1"/>
  <c r="D1618" i="1"/>
  <c r="C1618" i="1"/>
  <c r="F1617" i="1"/>
  <c r="E1617" i="1"/>
  <c r="D1617" i="1"/>
  <c r="C1617" i="1"/>
  <c r="F1616" i="1"/>
  <c r="E1616" i="1"/>
  <c r="D1616" i="1"/>
  <c r="C1616" i="1"/>
  <c r="F1615" i="1"/>
  <c r="E1615" i="1"/>
  <c r="D1615" i="1"/>
  <c r="C1615" i="1"/>
  <c r="F1614" i="1"/>
  <c r="E1614" i="1"/>
  <c r="D1614" i="1"/>
  <c r="C1614" i="1"/>
  <c r="F1613" i="1"/>
  <c r="E1613" i="1"/>
  <c r="D1613" i="1"/>
  <c r="C1613" i="1"/>
  <c r="F1612" i="1"/>
  <c r="E1612" i="1"/>
  <c r="D1612" i="1"/>
  <c r="C1612" i="1"/>
  <c r="F1611" i="1"/>
  <c r="E1611" i="1"/>
  <c r="D1611" i="1"/>
  <c r="C1611" i="1"/>
  <c r="F1610" i="1"/>
  <c r="E1610" i="1"/>
  <c r="D1610" i="1"/>
  <c r="C1610" i="1"/>
  <c r="F1609" i="1"/>
  <c r="E1609" i="1"/>
  <c r="D1609" i="1"/>
  <c r="C1609" i="1"/>
  <c r="F1608" i="1"/>
  <c r="E1608" i="1"/>
  <c r="D1608" i="1"/>
  <c r="C1608" i="1"/>
  <c r="F1607" i="1"/>
  <c r="E1607" i="1"/>
  <c r="D1607" i="1"/>
  <c r="C1607" i="1"/>
  <c r="F1606" i="1"/>
  <c r="E1606" i="1"/>
  <c r="D1606" i="1"/>
  <c r="C1606" i="1"/>
  <c r="F1605" i="1"/>
  <c r="E1605" i="1"/>
  <c r="D1605" i="1"/>
  <c r="C1605" i="1"/>
  <c r="F1604" i="1"/>
  <c r="E1604" i="1"/>
  <c r="D1604" i="1"/>
  <c r="C1604" i="1"/>
  <c r="F1603" i="1"/>
  <c r="E1603" i="1"/>
  <c r="D1603" i="1"/>
  <c r="C1603" i="1"/>
  <c r="F1602" i="1"/>
  <c r="E1602" i="1"/>
  <c r="D1602" i="1"/>
  <c r="C1602" i="1"/>
  <c r="F1601" i="1"/>
  <c r="E1601" i="1"/>
  <c r="D1601" i="1"/>
  <c r="C1601" i="1"/>
  <c r="F1600" i="1"/>
  <c r="E1600" i="1"/>
  <c r="D1600" i="1"/>
  <c r="C1600" i="1"/>
  <c r="F1599" i="1"/>
  <c r="E1599" i="1"/>
  <c r="D1599" i="1"/>
  <c r="C1599" i="1"/>
  <c r="F1598" i="1"/>
  <c r="E1598" i="1"/>
  <c r="D1598" i="1"/>
  <c r="C1598" i="1"/>
  <c r="F1597" i="1"/>
  <c r="E1597" i="1"/>
  <c r="D1597" i="1"/>
  <c r="C1597" i="1"/>
  <c r="F1596" i="1"/>
  <c r="E1596" i="1"/>
  <c r="D1596" i="1"/>
  <c r="C1596" i="1"/>
  <c r="F1595" i="1"/>
  <c r="E1595" i="1"/>
  <c r="D1595" i="1"/>
  <c r="C1595" i="1"/>
  <c r="F1594" i="1"/>
  <c r="E1594" i="1"/>
  <c r="D1594" i="1"/>
  <c r="C1594" i="1"/>
  <c r="F1593" i="1"/>
  <c r="E1593" i="1"/>
  <c r="D1593" i="1"/>
  <c r="C1593" i="1"/>
  <c r="F1592" i="1"/>
  <c r="E1592" i="1"/>
  <c r="D1592" i="1"/>
  <c r="C1592" i="1"/>
  <c r="F1591" i="1"/>
  <c r="E1591" i="1"/>
  <c r="D1591" i="1"/>
  <c r="C1591" i="1"/>
  <c r="F1590" i="1"/>
  <c r="E1590" i="1"/>
  <c r="D1590" i="1"/>
  <c r="C1590" i="1"/>
  <c r="F1589" i="1"/>
  <c r="E1589" i="1"/>
  <c r="D1589" i="1"/>
  <c r="C1589" i="1"/>
  <c r="F1588" i="1"/>
  <c r="E1588" i="1"/>
  <c r="D1588" i="1"/>
  <c r="C1588" i="1"/>
  <c r="F1587" i="1"/>
  <c r="E1587" i="1"/>
  <c r="D1587" i="1"/>
  <c r="C1587" i="1"/>
  <c r="F1586" i="1"/>
  <c r="E1586" i="1"/>
  <c r="D1586" i="1"/>
  <c r="C1586" i="1"/>
  <c r="F1585" i="1"/>
  <c r="E1585" i="1"/>
  <c r="D1585" i="1"/>
  <c r="C1585" i="1"/>
  <c r="F1584" i="1"/>
  <c r="E1584" i="1"/>
  <c r="D1584" i="1"/>
  <c r="C1584" i="1"/>
  <c r="F1583" i="1"/>
  <c r="E1583" i="1"/>
  <c r="D1583" i="1"/>
  <c r="C1583" i="1"/>
  <c r="F1582" i="1"/>
  <c r="E1582" i="1"/>
  <c r="D1582" i="1"/>
  <c r="C1582" i="1"/>
  <c r="F1581" i="1"/>
  <c r="E1581" i="1"/>
  <c r="D1581" i="1"/>
  <c r="C1581" i="1"/>
  <c r="F1580" i="1"/>
  <c r="E1580" i="1"/>
  <c r="D1580" i="1"/>
  <c r="C1580" i="1"/>
  <c r="F1579" i="1"/>
  <c r="E1579" i="1"/>
  <c r="D1579" i="1"/>
  <c r="C1579" i="1"/>
  <c r="F1578" i="1"/>
  <c r="E1578" i="1"/>
  <c r="D1578" i="1"/>
  <c r="C1578" i="1"/>
  <c r="F1577" i="1"/>
  <c r="E1577" i="1"/>
  <c r="D1577" i="1"/>
  <c r="C1577" i="1"/>
  <c r="F1576" i="1"/>
  <c r="E1576" i="1"/>
  <c r="D1576" i="1"/>
  <c r="C1576" i="1"/>
  <c r="F1575" i="1"/>
  <c r="E1575" i="1"/>
  <c r="D1575" i="1"/>
  <c r="C1575" i="1"/>
  <c r="F1574" i="1"/>
  <c r="E1574" i="1"/>
  <c r="D1574" i="1"/>
  <c r="C1574" i="1"/>
  <c r="F1573" i="1"/>
  <c r="E1573" i="1"/>
  <c r="D1573" i="1"/>
  <c r="C1573" i="1"/>
  <c r="F1572" i="1"/>
  <c r="E1572" i="1"/>
  <c r="D1572" i="1"/>
  <c r="C1572" i="1"/>
  <c r="F1571" i="1"/>
  <c r="E1571" i="1"/>
  <c r="D1571" i="1"/>
  <c r="C1571" i="1"/>
  <c r="F1570" i="1"/>
  <c r="E1570" i="1"/>
  <c r="D1570" i="1"/>
  <c r="C1570" i="1"/>
  <c r="F1569" i="1"/>
  <c r="E1569" i="1"/>
  <c r="D1569" i="1"/>
  <c r="C1569" i="1"/>
  <c r="F1568" i="1"/>
  <c r="E1568" i="1"/>
  <c r="D1568" i="1"/>
  <c r="C1568" i="1"/>
  <c r="F1567" i="1"/>
  <c r="E1567" i="1"/>
  <c r="D1567" i="1"/>
  <c r="C1567" i="1"/>
  <c r="F1566" i="1"/>
  <c r="E1566" i="1"/>
  <c r="D1566" i="1"/>
  <c r="C1566" i="1"/>
  <c r="F1565" i="1"/>
  <c r="E1565" i="1"/>
  <c r="D1565" i="1"/>
  <c r="C1565" i="1"/>
  <c r="F1564" i="1"/>
  <c r="E1564" i="1"/>
  <c r="D1564" i="1"/>
  <c r="C1564" i="1"/>
  <c r="F1563" i="1"/>
  <c r="E1563" i="1"/>
  <c r="D1563" i="1"/>
  <c r="C1563" i="1"/>
  <c r="F1562" i="1"/>
  <c r="E1562" i="1"/>
  <c r="D1562" i="1"/>
  <c r="C1562" i="1"/>
  <c r="F1561" i="1"/>
  <c r="E1561" i="1"/>
  <c r="D1561" i="1"/>
  <c r="C1561" i="1"/>
  <c r="F1560" i="1"/>
  <c r="E1560" i="1"/>
  <c r="D1560" i="1"/>
  <c r="C1560" i="1"/>
  <c r="F1559" i="1"/>
  <c r="E1559" i="1"/>
  <c r="D1559" i="1"/>
  <c r="C1559" i="1"/>
  <c r="F1558" i="1"/>
  <c r="E1558" i="1"/>
  <c r="D1558" i="1"/>
  <c r="C1558" i="1"/>
  <c r="F1557" i="1"/>
  <c r="E1557" i="1"/>
  <c r="D1557" i="1"/>
  <c r="C1557" i="1"/>
  <c r="F1556" i="1"/>
  <c r="E1556" i="1"/>
  <c r="D1556" i="1"/>
  <c r="C1556" i="1"/>
  <c r="F1555" i="1"/>
  <c r="E1555" i="1"/>
  <c r="D1555" i="1"/>
  <c r="C1555" i="1"/>
  <c r="F1554" i="1"/>
  <c r="E1554" i="1"/>
  <c r="D1554" i="1"/>
  <c r="C1554" i="1"/>
  <c r="F1553" i="1"/>
  <c r="E1553" i="1"/>
  <c r="D1553" i="1"/>
  <c r="C1553" i="1"/>
  <c r="F1552" i="1"/>
  <c r="E1552" i="1"/>
  <c r="D1552" i="1"/>
  <c r="C1552" i="1"/>
  <c r="F1551" i="1"/>
  <c r="E1551" i="1"/>
  <c r="D1551" i="1"/>
  <c r="C1551" i="1"/>
  <c r="F1550" i="1"/>
  <c r="E1550" i="1"/>
  <c r="D1550" i="1"/>
  <c r="C1550" i="1"/>
  <c r="F1549" i="1"/>
  <c r="E1549" i="1"/>
  <c r="D1549" i="1"/>
  <c r="C1549" i="1"/>
  <c r="F1548" i="1"/>
  <c r="E1548" i="1"/>
  <c r="D1548" i="1"/>
  <c r="C1548" i="1"/>
  <c r="F1547" i="1"/>
  <c r="E1547" i="1"/>
  <c r="D1547" i="1"/>
  <c r="C1547" i="1"/>
  <c r="F1546" i="1"/>
  <c r="E1546" i="1"/>
  <c r="D1546" i="1"/>
  <c r="C1546" i="1"/>
  <c r="F1545" i="1"/>
  <c r="E1545" i="1"/>
  <c r="D1545" i="1"/>
  <c r="C1545" i="1"/>
  <c r="F1544" i="1"/>
  <c r="E1544" i="1"/>
  <c r="D1544" i="1"/>
  <c r="C1544" i="1"/>
  <c r="F1543" i="1"/>
  <c r="E1543" i="1"/>
  <c r="D1543" i="1"/>
  <c r="C1543" i="1"/>
  <c r="F1542" i="1"/>
  <c r="E1542" i="1"/>
  <c r="D1542" i="1"/>
  <c r="C1542" i="1"/>
  <c r="F1541" i="1"/>
  <c r="E1541" i="1"/>
  <c r="D1541" i="1"/>
  <c r="C1541" i="1"/>
  <c r="F1540" i="1"/>
  <c r="E1540" i="1"/>
  <c r="D1540" i="1"/>
  <c r="C1540" i="1"/>
  <c r="F1539" i="1"/>
  <c r="E1539" i="1"/>
  <c r="D1539" i="1"/>
  <c r="C1539" i="1"/>
  <c r="F1538" i="1"/>
  <c r="E1538" i="1"/>
  <c r="D1538" i="1"/>
  <c r="C1538" i="1"/>
  <c r="F1537" i="1"/>
  <c r="E1537" i="1"/>
  <c r="D1537" i="1"/>
  <c r="C1537" i="1"/>
  <c r="F1536" i="1"/>
  <c r="E1536" i="1"/>
  <c r="D1536" i="1"/>
  <c r="C1536" i="1"/>
  <c r="F1535" i="1"/>
  <c r="E1535" i="1"/>
  <c r="D1535" i="1"/>
  <c r="C1535" i="1"/>
  <c r="F1534" i="1"/>
  <c r="E1534" i="1"/>
  <c r="D1534" i="1"/>
  <c r="C1534" i="1"/>
  <c r="F1533" i="1"/>
  <c r="E1533" i="1"/>
  <c r="D1533" i="1"/>
  <c r="C1533" i="1"/>
  <c r="F1532" i="1"/>
  <c r="E1532" i="1"/>
  <c r="D1532" i="1"/>
  <c r="C1532" i="1"/>
  <c r="F1531" i="1"/>
  <c r="E1531" i="1"/>
  <c r="D1531" i="1"/>
  <c r="C1531" i="1"/>
  <c r="F1530" i="1"/>
  <c r="E1530" i="1"/>
  <c r="D1530" i="1"/>
  <c r="C1530" i="1"/>
  <c r="F1529" i="1"/>
  <c r="E1529" i="1"/>
  <c r="D1529" i="1"/>
  <c r="C1529" i="1"/>
  <c r="F1528" i="1"/>
  <c r="E1528" i="1"/>
  <c r="D1528" i="1"/>
  <c r="C1528" i="1"/>
  <c r="F1527" i="1"/>
  <c r="E1527" i="1"/>
  <c r="D1527" i="1"/>
  <c r="C1527" i="1"/>
  <c r="F1526" i="1"/>
  <c r="E1526" i="1"/>
  <c r="D1526" i="1"/>
  <c r="C1526" i="1"/>
  <c r="F1525" i="1"/>
  <c r="E1525" i="1"/>
  <c r="D1525" i="1"/>
  <c r="C1525" i="1"/>
  <c r="F1524" i="1"/>
  <c r="E1524" i="1"/>
  <c r="D1524" i="1"/>
  <c r="C1524" i="1"/>
  <c r="F1523" i="1"/>
  <c r="E1523" i="1"/>
  <c r="D1523" i="1"/>
  <c r="C1523" i="1"/>
  <c r="F1522" i="1"/>
  <c r="E1522" i="1"/>
  <c r="D1522" i="1"/>
  <c r="C1522" i="1"/>
  <c r="F1521" i="1"/>
  <c r="E1521" i="1"/>
  <c r="D1521" i="1"/>
  <c r="C1521" i="1"/>
  <c r="F1520" i="1"/>
  <c r="E1520" i="1"/>
  <c r="D1520" i="1"/>
  <c r="C1520" i="1"/>
  <c r="F1519" i="1"/>
  <c r="E1519" i="1"/>
  <c r="D1519" i="1"/>
  <c r="C1519" i="1"/>
  <c r="F1518" i="1"/>
  <c r="E1518" i="1"/>
  <c r="D1518" i="1"/>
  <c r="C1518" i="1"/>
  <c r="F1517" i="1"/>
  <c r="E1517" i="1"/>
  <c r="D1517" i="1"/>
  <c r="C1517" i="1"/>
  <c r="F1516" i="1"/>
  <c r="E1516" i="1"/>
  <c r="D1516" i="1"/>
  <c r="C1516" i="1"/>
  <c r="F1515" i="1"/>
  <c r="E1515" i="1"/>
  <c r="D1515" i="1"/>
  <c r="C1515" i="1"/>
  <c r="F1514" i="1"/>
  <c r="E1514" i="1"/>
  <c r="D1514" i="1"/>
  <c r="C1514" i="1"/>
  <c r="F1513" i="1"/>
  <c r="E1513" i="1"/>
  <c r="D1513" i="1"/>
  <c r="C1513" i="1"/>
  <c r="F1512" i="1"/>
  <c r="E1512" i="1"/>
  <c r="D1512" i="1"/>
  <c r="C1512" i="1"/>
  <c r="F1511" i="1"/>
  <c r="E1511" i="1"/>
  <c r="D1511" i="1"/>
  <c r="C1511" i="1"/>
  <c r="F1510" i="1"/>
  <c r="E1510" i="1"/>
  <c r="D1510" i="1"/>
  <c r="C1510" i="1"/>
  <c r="F1509" i="1"/>
  <c r="E1509" i="1"/>
  <c r="D1509" i="1"/>
  <c r="C1509" i="1"/>
  <c r="F1508" i="1"/>
  <c r="E1508" i="1"/>
  <c r="D1508" i="1"/>
  <c r="C1508" i="1"/>
  <c r="F1507" i="1"/>
  <c r="E1507" i="1"/>
  <c r="D1507" i="1"/>
  <c r="C1507" i="1"/>
  <c r="F1506" i="1"/>
  <c r="E1506" i="1"/>
  <c r="D1506" i="1"/>
  <c r="C1506" i="1"/>
  <c r="F1505" i="1"/>
  <c r="E1505" i="1"/>
  <c r="D1505" i="1"/>
  <c r="C1505" i="1"/>
  <c r="F1504" i="1"/>
  <c r="E1504" i="1"/>
  <c r="D1504" i="1"/>
  <c r="C1504" i="1"/>
  <c r="F1503" i="1"/>
  <c r="E1503" i="1"/>
  <c r="D1503" i="1"/>
  <c r="C1503" i="1"/>
  <c r="F1502" i="1"/>
  <c r="E1502" i="1"/>
  <c r="D1502" i="1"/>
  <c r="C1502" i="1"/>
  <c r="F1501" i="1"/>
  <c r="E1501" i="1"/>
  <c r="D1501" i="1"/>
  <c r="C1501" i="1"/>
  <c r="F1500" i="1"/>
  <c r="E1500" i="1"/>
  <c r="D1500" i="1"/>
  <c r="C1500" i="1"/>
  <c r="F1499" i="1"/>
  <c r="E1499" i="1"/>
  <c r="D1499" i="1"/>
  <c r="C1499" i="1"/>
  <c r="F1498" i="1"/>
  <c r="E1498" i="1"/>
  <c r="D1498" i="1"/>
  <c r="C1498" i="1"/>
  <c r="F1497" i="1"/>
  <c r="E1497" i="1"/>
  <c r="D1497" i="1"/>
  <c r="C1497" i="1"/>
  <c r="F1496" i="1"/>
  <c r="E1496" i="1"/>
  <c r="D1496" i="1"/>
  <c r="C1496" i="1"/>
  <c r="F1495" i="1"/>
  <c r="E1495" i="1"/>
  <c r="D1495" i="1"/>
  <c r="C1495" i="1"/>
  <c r="F1494" i="1"/>
  <c r="E1494" i="1"/>
  <c r="D1494" i="1"/>
  <c r="C1494" i="1"/>
  <c r="F1493" i="1"/>
  <c r="E1493" i="1"/>
  <c r="D1493" i="1"/>
  <c r="C1493" i="1"/>
  <c r="F1492" i="1"/>
  <c r="E1492" i="1"/>
  <c r="D1492" i="1"/>
  <c r="C1492" i="1"/>
  <c r="F1491" i="1"/>
  <c r="E1491" i="1"/>
  <c r="D1491" i="1"/>
  <c r="C1491" i="1"/>
  <c r="F1490" i="1"/>
  <c r="E1490" i="1"/>
  <c r="D1490" i="1"/>
  <c r="C1490" i="1"/>
  <c r="F1489" i="1"/>
  <c r="E1489" i="1"/>
  <c r="D1489" i="1"/>
  <c r="C1489" i="1"/>
  <c r="F1488" i="1"/>
  <c r="E1488" i="1"/>
  <c r="D1488" i="1"/>
  <c r="C1488" i="1"/>
  <c r="F1487" i="1"/>
  <c r="E1487" i="1"/>
  <c r="D1487" i="1"/>
  <c r="C1487" i="1"/>
  <c r="F1486" i="1"/>
  <c r="E1486" i="1"/>
  <c r="D1486" i="1"/>
  <c r="C1486" i="1"/>
  <c r="F1485" i="1"/>
  <c r="E1485" i="1"/>
  <c r="D1485" i="1"/>
  <c r="C1485" i="1"/>
  <c r="F1484" i="1"/>
  <c r="E1484" i="1"/>
  <c r="D1484" i="1"/>
  <c r="C1484" i="1"/>
  <c r="F1483" i="1"/>
  <c r="E1483" i="1"/>
  <c r="D1483" i="1"/>
  <c r="C1483" i="1"/>
  <c r="F1482" i="1"/>
  <c r="E1482" i="1"/>
  <c r="D1482" i="1"/>
  <c r="C1482" i="1"/>
  <c r="F1481" i="1"/>
  <c r="E1481" i="1"/>
  <c r="D1481" i="1"/>
  <c r="C1481" i="1"/>
  <c r="F1480" i="1"/>
  <c r="E1480" i="1"/>
  <c r="D1480" i="1"/>
  <c r="C1480" i="1"/>
  <c r="F1479" i="1"/>
  <c r="E1479" i="1"/>
  <c r="D1479" i="1"/>
  <c r="C1479" i="1"/>
  <c r="F1478" i="1"/>
  <c r="E1478" i="1"/>
  <c r="D1478" i="1"/>
  <c r="C1478" i="1"/>
  <c r="F1477" i="1"/>
  <c r="E1477" i="1"/>
  <c r="D1477" i="1"/>
  <c r="C1477" i="1"/>
  <c r="F1476" i="1"/>
  <c r="E1476" i="1"/>
  <c r="D1476" i="1"/>
  <c r="C1476" i="1"/>
  <c r="F1475" i="1"/>
  <c r="E1475" i="1"/>
  <c r="D1475" i="1"/>
  <c r="C1475" i="1"/>
  <c r="F1474" i="1"/>
  <c r="E1474" i="1"/>
  <c r="D1474" i="1"/>
  <c r="C1474" i="1"/>
  <c r="F1473" i="1"/>
  <c r="E1473" i="1"/>
  <c r="D1473" i="1"/>
  <c r="C1473" i="1"/>
  <c r="F1472" i="1"/>
  <c r="E1472" i="1"/>
  <c r="D1472" i="1"/>
  <c r="C1472" i="1"/>
  <c r="F1471" i="1"/>
  <c r="E1471" i="1"/>
  <c r="D1471" i="1"/>
  <c r="C1471" i="1"/>
  <c r="F1470" i="1"/>
  <c r="E1470" i="1"/>
  <c r="D1470" i="1"/>
  <c r="C1470" i="1"/>
  <c r="F1469" i="1"/>
  <c r="E1469" i="1"/>
  <c r="D1469" i="1"/>
  <c r="C1469" i="1"/>
  <c r="F1468" i="1"/>
  <c r="E1468" i="1"/>
  <c r="D1468" i="1"/>
  <c r="C1468" i="1"/>
  <c r="F1467" i="1"/>
  <c r="E1467" i="1"/>
  <c r="D1467" i="1"/>
  <c r="C1467" i="1"/>
  <c r="F1466" i="1"/>
  <c r="E1466" i="1"/>
  <c r="D1466" i="1"/>
  <c r="C1466" i="1"/>
  <c r="F1465" i="1"/>
  <c r="E1465" i="1"/>
  <c r="D1465" i="1"/>
  <c r="C1465" i="1"/>
  <c r="F1464" i="1"/>
  <c r="E1464" i="1"/>
  <c r="D1464" i="1"/>
  <c r="C1464" i="1"/>
  <c r="F1463" i="1"/>
  <c r="E1463" i="1"/>
  <c r="D1463" i="1"/>
  <c r="C1463" i="1"/>
  <c r="F1462" i="1"/>
  <c r="E1462" i="1"/>
  <c r="D1462" i="1"/>
  <c r="C1462" i="1"/>
  <c r="F1461" i="1"/>
  <c r="E1461" i="1"/>
  <c r="D1461" i="1"/>
  <c r="C1461" i="1"/>
  <c r="F1460" i="1"/>
  <c r="E1460" i="1"/>
  <c r="D1460" i="1"/>
  <c r="C1460" i="1"/>
  <c r="F1459" i="1"/>
  <c r="E1459" i="1"/>
  <c r="D1459" i="1"/>
  <c r="C1459" i="1"/>
  <c r="F1458" i="1"/>
  <c r="E1458" i="1"/>
  <c r="D1458" i="1"/>
  <c r="C1458" i="1"/>
  <c r="F1457" i="1"/>
  <c r="E1457" i="1"/>
  <c r="D1457" i="1"/>
  <c r="C1457" i="1"/>
  <c r="F1456" i="1"/>
  <c r="E1456" i="1"/>
  <c r="D1456" i="1"/>
  <c r="C1456" i="1"/>
  <c r="F1455" i="1"/>
  <c r="E1455" i="1"/>
  <c r="D1455" i="1"/>
  <c r="C1455" i="1"/>
  <c r="F1454" i="1"/>
  <c r="E1454" i="1"/>
  <c r="D1454" i="1"/>
  <c r="C1454" i="1"/>
  <c r="F1453" i="1"/>
  <c r="E1453" i="1"/>
  <c r="D1453" i="1"/>
  <c r="C1453" i="1"/>
  <c r="F1452" i="1"/>
  <c r="E1452" i="1"/>
  <c r="D1452" i="1"/>
  <c r="C1452" i="1"/>
  <c r="F1451" i="1"/>
  <c r="E1451" i="1"/>
  <c r="D1451" i="1"/>
  <c r="C1451" i="1"/>
  <c r="F1450" i="1"/>
  <c r="E1450" i="1"/>
  <c r="D1450" i="1"/>
  <c r="C1450" i="1"/>
  <c r="F1449" i="1"/>
  <c r="E1449" i="1"/>
  <c r="D1449" i="1"/>
  <c r="C1449" i="1"/>
  <c r="F1448" i="1"/>
  <c r="E1448" i="1"/>
  <c r="D1448" i="1"/>
  <c r="C1448" i="1"/>
  <c r="F1447" i="1"/>
  <c r="E1447" i="1"/>
  <c r="D1447" i="1"/>
  <c r="C1447" i="1"/>
  <c r="F1446" i="1"/>
  <c r="E1446" i="1"/>
  <c r="D1446" i="1"/>
  <c r="C1446" i="1"/>
  <c r="F1445" i="1"/>
  <c r="E1445" i="1"/>
  <c r="D1445" i="1"/>
  <c r="C1445" i="1"/>
  <c r="F1444" i="1"/>
  <c r="E1444" i="1"/>
  <c r="D1444" i="1"/>
  <c r="C1444" i="1"/>
  <c r="F1443" i="1"/>
  <c r="E1443" i="1"/>
  <c r="D1443" i="1"/>
  <c r="C1443" i="1"/>
  <c r="F1442" i="1"/>
  <c r="E1442" i="1"/>
  <c r="D1442" i="1"/>
  <c r="C1442" i="1"/>
  <c r="F1441" i="1"/>
  <c r="E1441" i="1"/>
  <c r="D1441" i="1"/>
  <c r="C1441" i="1"/>
  <c r="F1440" i="1"/>
  <c r="E1440" i="1"/>
  <c r="D1440" i="1"/>
  <c r="C1440" i="1"/>
  <c r="F1439" i="1"/>
  <c r="E1439" i="1"/>
  <c r="D1439" i="1"/>
  <c r="C1439" i="1"/>
  <c r="F1438" i="1"/>
  <c r="E1438" i="1"/>
  <c r="D1438" i="1"/>
  <c r="C1438" i="1"/>
  <c r="F1437" i="1"/>
  <c r="E1437" i="1"/>
  <c r="D1437" i="1"/>
  <c r="C1437" i="1"/>
  <c r="F1436" i="1"/>
  <c r="E1436" i="1"/>
  <c r="D1436" i="1"/>
  <c r="C1436" i="1"/>
  <c r="F1435" i="1"/>
  <c r="E1435" i="1"/>
  <c r="D1435" i="1"/>
  <c r="C1435" i="1"/>
  <c r="F1434" i="1"/>
  <c r="E1434" i="1"/>
  <c r="D1434" i="1"/>
  <c r="C1434" i="1"/>
  <c r="F1433" i="1"/>
  <c r="E1433" i="1"/>
  <c r="D1433" i="1"/>
  <c r="C1433" i="1"/>
  <c r="F1432" i="1"/>
  <c r="E1432" i="1"/>
  <c r="D1432" i="1"/>
  <c r="C1432" i="1"/>
  <c r="F1431" i="1"/>
  <c r="E1431" i="1"/>
  <c r="D1431" i="1"/>
  <c r="C1431" i="1"/>
  <c r="F1430" i="1"/>
  <c r="E1430" i="1"/>
  <c r="D1430" i="1"/>
  <c r="C1430" i="1"/>
  <c r="F1429" i="1"/>
  <c r="E1429" i="1"/>
  <c r="D1429" i="1"/>
  <c r="C1429" i="1"/>
  <c r="F1428" i="1"/>
  <c r="E1428" i="1"/>
  <c r="D1428" i="1"/>
  <c r="C1428" i="1"/>
  <c r="F1427" i="1"/>
  <c r="E1427" i="1"/>
  <c r="D1427" i="1"/>
  <c r="C1427" i="1"/>
  <c r="F1426" i="1"/>
  <c r="E1426" i="1"/>
  <c r="D1426" i="1"/>
  <c r="C1426" i="1"/>
  <c r="F1425" i="1"/>
  <c r="E1425" i="1"/>
  <c r="D1425" i="1"/>
  <c r="C1425" i="1"/>
  <c r="F1424" i="1"/>
  <c r="E1424" i="1"/>
  <c r="D1424" i="1"/>
  <c r="C1424" i="1"/>
  <c r="F1423" i="1"/>
  <c r="E1423" i="1"/>
  <c r="D1423" i="1"/>
  <c r="C1423" i="1"/>
  <c r="F1422" i="1"/>
  <c r="E1422" i="1"/>
  <c r="D1422" i="1"/>
  <c r="C1422" i="1"/>
  <c r="F1421" i="1"/>
  <c r="E1421" i="1"/>
  <c r="D1421" i="1"/>
  <c r="C1421" i="1"/>
  <c r="F1420" i="1"/>
  <c r="E1420" i="1"/>
  <c r="D1420" i="1"/>
  <c r="C1420" i="1"/>
  <c r="F1419" i="1"/>
  <c r="E1419" i="1"/>
  <c r="D1419" i="1"/>
  <c r="C1419" i="1"/>
  <c r="F1418" i="1"/>
  <c r="E1418" i="1"/>
  <c r="D1418" i="1"/>
  <c r="C1418" i="1"/>
  <c r="F1417" i="1"/>
  <c r="E1417" i="1"/>
  <c r="D1417" i="1"/>
  <c r="C1417" i="1"/>
  <c r="F1416" i="1"/>
  <c r="E1416" i="1"/>
  <c r="D1416" i="1"/>
  <c r="C1416" i="1"/>
  <c r="F1415" i="1"/>
  <c r="E1415" i="1"/>
  <c r="D1415" i="1"/>
  <c r="C1415" i="1"/>
  <c r="F1414" i="1"/>
  <c r="E1414" i="1"/>
  <c r="D1414" i="1"/>
  <c r="C1414" i="1"/>
  <c r="F1413" i="1"/>
  <c r="E1413" i="1"/>
  <c r="D1413" i="1"/>
  <c r="C1413" i="1"/>
  <c r="F1412" i="1"/>
  <c r="E1412" i="1"/>
  <c r="D1412" i="1"/>
  <c r="C1412" i="1"/>
  <c r="F1411" i="1"/>
  <c r="E1411" i="1"/>
  <c r="D1411" i="1"/>
  <c r="C1411" i="1"/>
  <c r="F1410" i="1"/>
  <c r="E1410" i="1"/>
  <c r="D1410" i="1"/>
  <c r="C1410" i="1"/>
  <c r="F1409" i="1"/>
  <c r="E1409" i="1"/>
  <c r="D1409" i="1"/>
  <c r="C1409" i="1"/>
  <c r="F1408" i="1"/>
  <c r="E1408" i="1"/>
  <c r="D1408" i="1"/>
  <c r="C1408" i="1"/>
  <c r="F1407" i="1"/>
  <c r="E1407" i="1"/>
  <c r="D1407" i="1"/>
  <c r="C1407" i="1"/>
  <c r="F1406" i="1"/>
  <c r="E1406" i="1"/>
  <c r="D1406" i="1"/>
  <c r="C1406" i="1"/>
  <c r="F1405" i="1"/>
  <c r="E1405" i="1"/>
  <c r="D1405" i="1"/>
  <c r="C1405" i="1"/>
  <c r="F1404" i="1"/>
  <c r="E1404" i="1"/>
  <c r="D1404" i="1"/>
  <c r="C1404" i="1"/>
  <c r="F1403" i="1"/>
  <c r="E1403" i="1"/>
  <c r="D1403" i="1"/>
  <c r="C1403" i="1"/>
  <c r="F1402" i="1"/>
  <c r="E1402" i="1"/>
  <c r="D1402" i="1"/>
  <c r="C1402" i="1"/>
  <c r="F1401" i="1"/>
  <c r="E1401" i="1"/>
  <c r="D1401" i="1"/>
  <c r="C1401" i="1"/>
  <c r="F1400" i="1"/>
  <c r="E1400" i="1"/>
  <c r="D1400" i="1"/>
  <c r="C1400" i="1"/>
  <c r="F1399" i="1"/>
  <c r="E1399" i="1"/>
  <c r="D1399" i="1"/>
  <c r="C1399" i="1"/>
  <c r="F1398" i="1"/>
  <c r="E1398" i="1"/>
  <c r="D1398" i="1"/>
  <c r="C1398" i="1"/>
  <c r="F1397" i="1"/>
  <c r="E1397" i="1"/>
  <c r="D1397" i="1"/>
  <c r="C1397" i="1"/>
  <c r="F1396" i="1"/>
  <c r="E1396" i="1"/>
  <c r="D1396" i="1"/>
  <c r="C1396" i="1"/>
  <c r="F1395" i="1"/>
  <c r="E1395" i="1"/>
  <c r="D1395" i="1"/>
  <c r="C1395" i="1"/>
  <c r="F1394" i="1"/>
  <c r="E1394" i="1"/>
  <c r="D1394" i="1"/>
  <c r="C1394" i="1"/>
  <c r="F1393" i="1"/>
  <c r="E1393" i="1"/>
  <c r="D1393" i="1"/>
  <c r="C1393" i="1"/>
  <c r="F1392" i="1"/>
  <c r="E1392" i="1"/>
  <c r="D1392" i="1"/>
  <c r="C1392" i="1"/>
  <c r="F1391" i="1"/>
  <c r="E1391" i="1"/>
  <c r="D1391" i="1"/>
  <c r="C1391" i="1"/>
  <c r="F1390" i="1"/>
  <c r="E1390" i="1"/>
  <c r="D1390" i="1"/>
  <c r="C1390" i="1"/>
  <c r="F1389" i="1"/>
  <c r="E1389" i="1"/>
  <c r="D1389" i="1"/>
  <c r="C1389" i="1"/>
  <c r="F1388" i="1"/>
  <c r="E1388" i="1"/>
  <c r="D1388" i="1"/>
  <c r="C1388" i="1"/>
  <c r="F1387" i="1"/>
  <c r="E1387" i="1"/>
  <c r="D1387" i="1"/>
  <c r="C1387" i="1"/>
  <c r="F1386" i="1"/>
  <c r="E1386" i="1"/>
  <c r="D1386" i="1"/>
  <c r="C1386" i="1"/>
  <c r="F1385" i="1"/>
  <c r="E1385" i="1"/>
  <c r="D1385" i="1"/>
  <c r="C1385" i="1"/>
  <c r="F1384" i="1"/>
  <c r="E1384" i="1"/>
  <c r="D1384" i="1"/>
  <c r="C1384" i="1"/>
  <c r="F1383" i="1"/>
  <c r="E1383" i="1"/>
  <c r="D1383" i="1"/>
  <c r="C1383" i="1"/>
  <c r="F1382" i="1"/>
  <c r="E1382" i="1"/>
  <c r="D1382" i="1"/>
  <c r="C1382" i="1"/>
  <c r="F1381" i="1"/>
  <c r="E1381" i="1"/>
  <c r="D1381" i="1"/>
  <c r="C1381" i="1"/>
  <c r="F1380" i="1"/>
  <c r="E1380" i="1"/>
  <c r="D1380" i="1"/>
  <c r="C1380" i="1"/>
  <c r="F1379" i="1"/>
  <c r="E1379" i="1"/>
  <c r="D1379" i="1"/>
  <c r="C1379" i="1"/>
  <c r="F1378" i="1"/>
  <c r="E1378" i="1"/>
  <c r="D1378" i="1"/>
  <c r="C1378" i="1"/>
  <c r="F1377" i="1"/>
  <c r="E1377" i="1"/>
  <c r="D1377" i="1"/>
  <c r="C1377" i="1"/>
  <c r="F1376" i="1"/>
  <c r="E1376" i="1"/>
  <c r="D1376" i="1"/>
  <c r="C1376" i="1"/>
  <c r="F1375" i="1"/>
  <c r="E1375" i="1"/>
  <c r="D1375" i="1"/>
  <c r="C1375" i="1"/>
  <c r="F1374" i="1"/>
  <c r="E1374" i="1"/>
  <c r="D1374" i="1"/>
  <c r="C1374" i="1"/>
  <c r="F1373" i="1"/>
  <c r="E1373" i="1"/>
  <c r="D1373" i="1"/>
  <c r="C1373" i="1"/>
  <c r="F1372" i="1"/>
  <c r="E1372" i="1"/>
  <c r="D1372" i="1"/>
  <c r="C1372" i="1"/>
  <c r="F1371" i="1"/>
  <c r="E1371" i="1"/>
  <c r="D1371" i="1"/>
  <c r="C1371" i="1"/>
  <c r="F1370" i="1"/>
  <c r="E1370" i="1"/>
  <c r="D1370" i="1"/>
  <c r="C1370" i="1"/>
  <c r="F1369" i="1"/>
  <c r="E1369" i="1"/>
  <c r="D1369" i="1"/>
  <c r="C1369" i="1"/>
  <c r="F1368" i="1"/>
  <c r="E1368" i="1"/>
  <c r="D1368" i="1"/>
  <c r="C1368" i="1"/>
  <c r="F1367" i="1"/>
  <c r="E1367" i="1"/>
  <c r="D1367" i="1"/>
  <c r="C1367" i="1"/>
  <c r="F1366" i="1"/>
  <c r="E1366" i="1"/>
  <c r="D1366" i="1"/>
  <c r="C1366" i="1"/>
  <c r="F1365" i="1"/>
  <c r="E1365" i="1"/>
  <c r="D1365" i="1"/>
  <c r="C1365" i="1"/>
  <c r="F1364" i="1"/>
  <c r="E1364" i="1"/>
  <c r="D1364" i="1"/>
  <c r="C1364" i="1"/>
  <c r="F1363" i="1"/>
  <c r="E1363" i="1"/>
  <c r="D1363" i="1"/>
  <c r="C1363" i="1"/>
  <c r="F1362" i="1"/>
  <c r="E1362" i="1"/>
  <c r="D1362" i="1"/>
  <c r="C1362" i="1"/>
  <c r="F1361" i="1"/>
  <c r="E1361" i="1"/>
  <c r="D1361" i="1"/>
  <c r="C1361" i="1"/>
  <c r="F1360" i="1"/>
  <c r="E1360" i="1"/>
  <c r="D1360" i="1"/>
  <c r="C1360" i="1"/>
  <c r="F1359" i="1"/>
  <c r="E1359" i="1"/>
  <c r="D1359" i="1"/>
  <c r="C1359" i="1"/>
  <c r="F1358" i="1"/>
  <c r="E1358" i="1"/>
  <c r="D1358" i="1"/>
  <c r="C1358" i="1"/>
  <c r="F1357" i="1"/>
  <c r="E1357" i="1"/>
  <c r="D1357" i="1"/>
  <c r="C1357" i="1"/>
  <c r="F1356" i="1"/>
  <c r="E1356" i="1"/>
  <c r="D1356" i="1"/>
  <c r="C1356" i="1"/>
  <c r="F1355" i="1"/>
  <c r="E1355" i="1"/>
  <c r="D1355" i="1"/>
  <c r="C1355" i="1"/>
  <c r="F1354" i="1"/>
  <c r="E1354" i="1"/>
  <c r="D1354" i="1"/>
  <c r="C1354" i="1"/>
  <c r="F1353" i="1"/>
  <c r="E1353" i="1"/>
  <c r="D1353" i="1"/>
  <c r="C1353" i="1"/>
  <c r="F1352" i="1"/>
  <c r="E1352" i="1"/>
  <c r="D1352" i="1"/>
  <c r="C1352" i="1"/>
  <c r="F1351" i="1"/>
  <c r="E1351" i="1"/>
  <c r="D1351" i="1"/>
  <c r="C1351" i="1"/>
  <c r="F1350" i="1"/>
  <c r="E1350" i="1"/>
  <c r="D1350" i="1"/>
  <c r="C1350" i="1"/>
  <c r="F1349" i="1"/>
  <c r="E1349" i="1"/>
  <c r="D1349" i="1"/>
  <c r="C1349" i="1"/>
  <c r="F1348" i="1"/>
  <c r="E1348" i="1"/>
  <c r="D1348" i="1"/>
  <c r="C1348" i="1"/>
  <c r="F1347" i="1"/>
  <c r="E1347" i="1"/>
  <c r="D1347" i="1"/>
  <c r="C1347" i="1"/>
  <c r="F1346" i="1"/>
  <c r="E1346" i="1"/>
  <c r="D1346" i="1"/>
  <c r="C1346" i="1"/>
  <c r="F1345" i="1"/>
  <c r="E1345" i="1"/>
  <c r="D1345" i="1"/>
  <c r="C1345" i="1"/>
  <c r="F1344" i="1"/>
  <c r="E1344" i="1"/>
  <c r="D1344" i="1"/>
  <c r="C1344" i="1"/>
  <c r="F1343" i="1"/>
  <c r="E1343" i="1"/>
  <c r="D1343" i="1"/>
  <c r="C1343" i="1"/>
  <c r="F1342" i="1"/>
  <c r="E1342" i="1"/>
  <c r="D1342" i="1"/>
  <c r="C1342" i="1"/>
  <c r="F1341" i="1"/>
  <c r="E1341" i="1"/>
  <c r="D1341" i="1"/>
  <c r="C1341" i="1"/>
  <c r="F1340" i="1"/>
  <c r="E1340" i="1"/>
  <c r="D1340" i="1"/>
  <c r="C1340" i="1"/>
  <c r="F1339" i="1"/>
  <c r="E1339" i="1"/>
  <c r="D1339" i="1"/>
  <c r="C1339" i="1"/>
  <c r="F1338" i="1"/>
  <c r="E1338" i="1"/>
  <c r="D1338" i="1"/>
  <c r="C1338" i="1"/>
  <c r="F1337" i="1"/>
  <c r="E1337" i="1"/>
  <c r="D1337" i="1"/>
  <c r="C1337" i="1"/>
  <c r="F1336" i="1"/>
  <c r="E1336" i="1"/>
  <c r="D1336" i="1"/>
  <c r="C1336" i="1"/>
  <c r="F1335" i="1"/>
  <c r="E1335" i="1"/>
  <c r="D1335" i="1"/>
  <c r="C1335" i="1"/>
  <c r="F1334" i="1"/>
  <c r="E1334" i="1"/>
  <c r="D1334" i="1"/>
  <c r="C1334" i="1"/>
  <c r="F1333" i="1"/>
  <c r="E1333" i="1"/>
  <c r="D1333" i="1"/>
  <c r="C1333" i="1"/>
  <c r="F1332" i="1"/>
  <c r="E1332" i="1"/>
  <c r="D1332" i="1"/>
  <c r="C1332" i="1"/>
  <c r="F1331" i="1"/>
  <c r="E1331" i="1"/>
  <c r="D1331" i="1"/>
  <c r="C1331" i="1"/>
  <c r="F1330" i="1"/>
  <c r="E1330" i="1"/>
  <c r="D1330" i="1"/>
  <c r="C1330" i="1"/>
  <c r="F1329" i="1"/>
  <c r="E1329" i="1"/>
  <c r="D1329" i="1"/>
  <c r="C1329" i="1"/>
  <c r="F1328" i="1"/>
  <c r="E1328" i="1"/>
  <c r="D1328" i="1"/>
  <c r="C1328" i="1"/>
  <c r="F1327" i="1"/>
  <c r="E1327" i="1"/>
  <c r="D1327" i="1"/>
  <c r="C1327" i="1"/>
  <c r="F1326" i="1"/>
  <c r="E1326" i="1"/>
  <c r="D1326" i="1"/>
  <c r="C1326" i="1"/>
  <c r="F1325" i="1"/>
  <c r="E1325" i="1"/>
  <c r="D1325" i="1"/>
  <c r="C1325" i="1"/>
  <c r="F1324" i="1"/>
  <c r="E1324" i="1"/>
  <c r="D1324" i="1"/>
  <c r="C1324" i="1"/>
  <c r="F1323" i="1"/>
  <c r="E1323" i="1"/>
  <c r="D1323" i="1"/>
  <c r="C1323" i="1"/>
  <c r="F1322" i="1"/>
  <c r="E1322" i="1"/>
  <c r="D1322" i="1"/>
  <c r="C1322" i="1"/>
  <c r="F1321" i="1"/>
  <c r="E1321" i="1"/>
  <c r="D1321" i="1"/>
  <c r="C1321" i="1"/>
  <c r="F1320" i="1"/>
  <c r="E1320" i="1"/>
  <c r="D1320" i="1"/>
  <c r="C1320" i="1"/>
  <c r="F1319" i="1"/>
  <c r="E1319" i="1"/>
  <c r="D1319" i="1"/>
  <c r="C1319" i="1"/>
  <c r="F1318" i="1"/>
  <c r="E1318" i="1"/>
  <c r="D1318" i="1"/>
  <c r="C1318" i="1"/>
  <c r="F1317" i="1"/>
  <c r="E1317" i="1"/>
  <c r="D1317" i="1"/>
  <c r="C1317" i="1"/>
  <c r="F1316" i="1"/>
  <c r="E1316" i="1"/>
  <c r="D1316" i="1"/>
  <c r="C1316" i="1"/>
  <c r="F1315" i="1"/>
  <c r="E1315" i="1"/>
  <c r="D1315" i="1"/>
  <c r="C1315" i="1"/>
  <c r="F1314" i="1"/>
  <c r="E1314" i="1"/>
  <c r="D1314" i="1"/>
  <c r="C1314" i="1"/>
  <c r="F1313" i="1"/>
  <c r="E1313" i="1"/>
  <c r="D1313" i="1"/>
  <c r="C1313" i="1"/>
  <c r="F1312" i="1"/>
  <c r="E1312" i="1"/>
  <c r="D1312" i="1"/>
  <c r="C1312" i="1"/>
  <c r="F1311" i="1"/>
  <c r="E1311" i="1"/>
  <c r="D1311" i="1"/>
  <c r="C1311" i="1"/>
  <c r="F1310" i="1"/>
  <c r="E1310" i="1"/>
  <c r="D1310" i="1"/>
  <c r="C1310" i="1"/>
  <c r="F1309" i="1"/>
  <c r="E1309" i="1"/>
  <c r="D1309" i="1"/>
  <c r="C1309" i="1"/>
  <c r="F1308" i="1"/>
  <c r="E1308" i="1"/>
  <c r="D1308" i="1"/>
  <c r="C1308" i="1"/>
  <c r="F1307" i="1"/>
  <c r="E1307" i="1"/>
  <c r="D1307" i="1"/>
  <c r="C1307" i="1"/>
  <c r="F1306" i="1"/>
  <c r="E1306" i="1"/>
  <c r="D1306" i="1"/>
  <c r="C1306" i="1"/>
  <c r="F1305" i="1"/>
  <c r="E1305" i="1"/>
  <c r="D1305" i="1"/>
  <c r="C1305" i="1"/>
  <c r="F1304" i="1"/>
  <c r="E1304" i="1"/>
  <c r="D1304" i="1"/>
  <c r="C1304" i="1"/>
  <c r="F1303" i="1"/>
  <c r="E1303" i="1"/>
  <c r="D1303" i="1"/>
  <c r="C1303" i="1"/>
  <c r="F1302" i="1"/>
  <c r="E1302" i="1"/>
  <c r="D1302" i="1"/>
  <c r="C1302" i="1"/>
  <c r="F1301" i="1"/>
  <c r="E1301" i="1"/>
  <c r="D1301" i="1"/>
  <c r="C1301" i="1"/>
  <c r="F1300" i="1"/>
  <c r="E1300" i="1"/>
  <c r="D1300" i="1"/>
  <c r="C1300" i="1"/>
  <c r="F1299" i="1"/>
  <c r="E1299" i="1"/>
  <c r="D1299" i="1"/>
  <c r="C1299" i="1"/>
  <c r="F1298" i="1"/>
  <c r="E1298" i="1"/>
  <c r="D1298" i="1"/>
  <c r="C1298" i="1"/>
  <c r="F1297" i="1"/>
  <c r="E1297" i="1"/>
  <c r="D1297" i="1"/>
  <c r="C1297" i="1"/>
  <c r="F1296" i="1"/>
  <c r="E1296" i="1"/>
  <c r="D1296" i="1"/>
  <c r="C1296" i="1"/>
  <c r="F1295" i="1"/>
  <c r="E1295" i="1"/>
  <c r="D1295" i="1"/>
  <c r="C1295" i="1"/>
  <c r="F1294" i="1"/>
  <c r="E1294" i="1"/>
  <c r="D1294" i="1"/>
  <c r="C1294" i="1"/>
  <c r="F1293" i="1"/>
  <c r="E1293" i="1"/>
  <c r="D1293" i="1"/>
  <c r="C1293" i="1"/>
  <c r="F1292" i="1"/>
  <c r="E1292" i="1"/>
  <c r="D1292" i="1"/>
  <c r="C1292" i="1"/>
  <c r="F1291" i="1"/>
  <c r="E1291" i="1"/>
  <c r="D1291" i="1"/>
  <c r="C1291" i="1"/>
  <c r="F1290" i="1"/>
  <c r="E1290" i="1"/>
  <c r="D1290" i="1"/>
  <c r="C1290" i="1"/>
  <c r="F1289" i="1"/>
  <c r="E1289" i="1"/>
  <c r="D1289" i="1"/>
  <c r="C1289" i="1"/>
  <c r="F1288" i="1"/>
  <c r="E1288" i="1"/>
  <c r="D1288" i="1"/>
  <c r="C1288" i="1"/>
  <c r="F1287" i="1"/>
  <c r="E1287" i="1"/>
  <c r="D1287" i="1"/>
  <c r="C1287" i="1"/>
  <c r="F1286" i="1"/>
  <c r="E1286" i="1"/>
  <c r="D1286" i="1"/>
  <c r="C1286" i="1"/>
  <c r="F1285" i="1"/>
  <c r="E1285" i="1"/>
  <c r="D1285" i="1"/>
  <c r="C1285" i="1"/>
  <c r="F1284" i="1"/>
  <c r="E1284" i="1"/>
  <c r="D1284" i="1"/>
  <c r="C1284" i="1"/>
  <c r="F1283" i="1"/>
  <c r="E1283" i="1"/>
  <c r="D1283" i="1"/>
  <c r="C1283" i="1"/>
  <c r="F1282" i="1"/>
  <c r="E1282" i="1"/>
  <c r="D1282" i="1"/>
  <c r="C1282" i="1"/>
  <c r="F1281" i="1"/>
  <c r="E1281" i="1"/>
  <c r="D1281" i="1"/>
  <c r="C1281" i="1"/>
  <c r="F1280" i="1"/>
  <c r="E1280" i="1"/>
  <c r="D1280" i="1"/>
  <c r="C1280" i="1"/>
  <c r="F1279" i="1"/>
  <c r="E1279" i="1"/>
  <c r="D1279" i="1"/>
  <c r="C1279" i="1"/>
  <c r="F1278" i="1"/>
  <c r="E1278" i="1"/>
  <c r="D1278" i="1"/>
  <c r="C1278" i="1"/>
  <c r="F1277" i="1"/>
  <c r="E1277" i="1"/>
  <c r="D1277" i="1"/>
  <c r="C1277" i="1"/>
  <c r="F1276" i="1"/>
  <c r="E1276" i="1"/>
  <c r="D1276" i="1"/>
  <c r="C1276" i="1"/>
  <c r="F1275" i="1"/>
  <c r="E1275" i="1"/>
  <c r="D1275" i="1"/>
  <c r="C1275" i="1"/>
  <c r="F1274" i="1"/>
  <c r="E1274" i="1"/>
  <c r="D1274" i="1"/>
  <c r="C1274" i="1"/>
  <c r="F1273" i="1"/>
  <c r="E1273" i="1"/>
  <c r="D1273" i="1"/>
  <c r="C1273" i="1"/>
  <c r="F1272" i="1"/>
  <c r="E1272" i="1"/>
  <c r="D1272" i="1"/>
  <c r="C1272" i="1"/>
  <c r="F1271" i="1"/>
  <c r="E1271" i="1"/>
  <c r="D1271" i="1"/>
  <c r="C1271" i="1"/>
  <c r="F1270" i="1"/>
  <c r="E1270" i="1"/>
  <c r="D1270" i="1"/>
  <c r="C1270" i="1"/>
  <c r="F1269" i="1"/>
  <c r="E1269" i="1"/>
  <c r="D1269" i="1"/>
  <c r="C1269" i="1"/>
  <c r="F1268" i="1"/>
  <c r="E1268" i="1"/>
  <c r="D1268" i="1"/>
  <c r="C1268" i="1"/>
  <c r="F1267" i="1"/>
  <c r="E1267" i="1"/>
  <c r="D1267" i="1"/>
  <c r="C1267" i="1"/>
  <c r="F1266" i="1"/>
  <c r="E1266" i="1"/>
  <c r="D1266" i="1"/>
  <c r="C1266" i="1"/>
  <c r="F1265" i="1"/>
  <c r="E1265" i="1"/>
  <c r="D1265" i="1"/>
  <c r="C1265" i="1"/>
  <c r="F1264" i="1"/>
  <c r="E1264" i="1"/>
  <c r="D1264" i="1"/>
  <c r="C1264" i="1"/>
  <c r="F1263" i="1"/>
  <c r="E1263" i="1"/>
  <c r="D1263" i="1"/>
  <c r="C1263" i="1"/>
  <c r="F1262" i="1"/>
  <c r="E1262" i="1"/>
  <c r="D1262" i="1"/>
  <c r="C1262" i="1"/>
  <c r="F1261" i="1"/>
  <c r="E1261" i="1"/>
  <c r="D1261" i="1"/>
  <c r="C1261" i="1"/>
  <c r="F1260" i="1"/>
  <c r="E1260" i="1"/>
  <c r="D1260" i="1"/>
  <c r="C1260" i="1"/>
  <c r="F1259" i="1"/>
  <c r="E1259" i="1"/>
  <c r="D1259" i="1"/>
  <c r="C1259" i="1"/>
  <c r="F1258" i="1"/>
  <c r="E1258" i="1"/>
  <c r="D1258" i="1"/>
  <c r="C1258" i="1"/>
  <c r="F1257" i="1"/>
  <c r="E1257" i="1"/>
  <c r="D1257" i="1"/>
  <c r="C1257" i="1"/>
  <c r="F1256" i="1"/>
  <c r="E1256" i="1"/>
  <c r="D1256" i="1"/>
  <c r="C1256" i="1"/>
  <c r="F1255" i="1"/>
  <c r="E1255" i="1"/>
  <c r="D1255" i="1"/>
  <c r="C1255" i="1"/>
  <c r="F1254" i="1"/>
  <c r="E1254" i="1"/>
  <c r="D1254" i="1"/>
  <c r="C1254" i="1"/>
  <c r="F1253" i="1"/>
  <c r="E1253" i="1"/>
  <c r="D1253" i="1"/>
  <c r="C1253" i="1"/>
  <c r="F1252" i="1"/>
  <c r="E1252" i="1"/>
  <c r="D1252" i="1"/>
  <c r="C1252" i="1"/>
  <c r="F1251" i="1"/>
  <c r="E1251" i="1"/>
  <c r="D1251" i="1"/>
  <c r="C1251" i="1"/>
  <c r="F1250" i="1"/>
  <c r="E1250" i="1"/>
  <c r="D1250" i="1"/>
  <c r="C1250" i="1"/>
  <c r="F1249" i="1"/>
  <c r="E1249" i="1"/>
  <c r="D1249" i="1"/>
  <c r="C1249" i="1"/>
  <c r="F1248" i="1"/>
  <c r="E1248" i="1"/>
  <c r="D1248" i="1"/>
  <c r="C1248" i="1"/>
  <c r="F1247" i="1"/>
  <c r="E1247" i="1"/>
  <c r="D1247" i="1"/>
  <c r="C1247" i="1"/>
  <c r="F1246" i="1"/>
  <c r="E1246" i="1"/>
  <c r="D1246" i="1"/>
  <c r="C1246" i="1"/>
  <c r="F1245" i="1"/>
  <c r="E1245" i="1"/>
  <c r="D1245" i="1"/>
  <c r="C1245" i="1"/>
  <c r="F1244" i="1"/>
  <c r="E1244" i="1"/>
  <c r="D1244" i="1"/>
  <c r="C1244" i="1"/>
  <c r="F1243" i="1"/>
  <c r="E1243" i="1"/>
  <c r="D1243" i="1"/>
  <c r="C1243" i="1"/>
  <c r="F1242" i="1"/>
  <c r="E1242" i="1"/>
  <c r="D1242" i="1"/>
  <c r="C1242" i="1"/>
  <c r="F1241" i="1"/>
  <c r="E1241" i="1"/>
  <c r="D1241" i="1"/>
  <c r="C1241" i="1"/>
  <c r="F1240" i="1"/>
  <c r="E1240" i="1"/>
  <c r="D1240" i="1"/>
  <c r="C1240" i="1"/>
  <c r="F1239" i="1"/>
  <c r="E1239" i="1"/>
  <c r="D1239" i="1"/>
  <c r="C1239" i="1"/>
  <c r="F1238" i="1"/>
  <c r="E1238" i="1"/>
  <c r="D1238" i="1"/>
  <c r="C1238" i="1"/>
  <c r="F1237" i="1"/>
  <c r="E1237" i="1"/>
  <c r="D1237" i="1"/>
  <c r="C1237" i="1"/>
  <c r="F1236" i="1"/>
  <c r="E1236" i="1"/>
  <c r="D1236" i="1"/>
  <c r="C1236" i="1"/>
  <c r="F1235" i="1"/>
  <c r="E1235" i="1"/>
  <c r="D1235" i="1"/>
  <c r="C1235" i="1"/>
  <c r="F1234" i="1"/>
  <c r="E1234" i="1"/>
  <c r="D1234" i="1"/>
  <c r="C1234" i="1"/>
  <c r="F1233" i="1"/>
  <c r="E1233" i="1"/>
  <c r="D1233" i="1"/>
  <c r="C1233" i="1"/>
  <c r="F1232" i="1"/>
  <c r="E1232" i="1"/>
  <c r="D1232" i="1"/>
  <c r="C1232" i="1"/>
  <c r="F1231" i="1"/>
  <c r="E1231" i="1"/>
  <c r="D1231" i="1"/>
  <c r="C1231" i="1"/>
  <c r="F1230" i="1"/>
  <c r="E1230" i="1"/>
  <c r="D1230" i="1"/>
  <c r="C1230" i="1"/>
  <c r="F1229" i="1"/>
  <c r="E1229" i="1"/>
  <c r="D1229" i="1"/>
  <c r="C1229" i="1"/>
  <c r="F1228" i="1"/>
  <c r="E1228" i="1"/>
  <c r="D1228" i="1"/>
  <c r="C1228" i="1"/>
  <c r="F1227" i="1"/>
  <c r="E1227" i="1"/>
  <c r="D1227" i="1"/>
  <c r="C1227" i="1"/>
  <c r="F1226" i="1"/>
  <c r="E1226" i="1"/>
  <c r="D1226" i="1"/>
  <c r="C1226" i="1"/>
  <c r="F1225" i="1"/>
  <c r="E1225" i="1"/>
  <c r="D1225" i="1"/>
  <c r="C1225" i="1"/>
  <c r="F1224" i="1"/>
  <c r="E1224" i="1"/>
  <c r="D1224" i="1"/>
  <c r="C1224" i="1"/>
  <c r="F1223" i="1"/>
  <c r="E1223" i="1"/>
  <c r="D1223" i="1"/>
  <c r="C1223" i="1"/>
  <c r="F1222" i="1"/>
  <c r="E1222" i="1"/>
  <c r="D1222" i="1"/>
  <c r="C1222" i="1"/>
  <c r="F1221" i="1"/>
  <c r="E1221" i="1"/>
  <c r="D1221" i="1"/>
  <c r="C1221" i="1"/>
  <c r="F1220" i="1"/>
  <c r="E1220" i="1"/>
  <c r="D1220" i="1"/>
  <c r="C1220" i="1"/>
  <c r="F1219" i="1"/>
  <c r="E1219" i="1"/>
  <c r="D1219" i="1"/>
  <c r="C1219" i="1"/>
  <c r="F1218" i="1"/>
  <c r="E1218" i="1"/>
  <c r="D1218" i="1"/>
  <c r="C1218" i="1"/>
  <c r="F1217" i="1"/>
  <c r="E1217" i="1"/>
  <c r="D1217" i="1"/>
  <c r="C1217" i="1"/>
  <c r="F1216" i="1"/>
  <c r="E1216" i="1"/>
  <c r="D1216" i="1"/>
  <c r="C1216" i="1"/>
  <c r="F1215" i="1"/>
  <c r="E1215" i="1"/>
  <c r="D1215" i="1"/>
  <c r="C1215" i="1"/>
  <c r="F1214" i="1"/>
  <c r="E1214" i="1"/>
  <c r="D1214" i="1"/>
  <c r="C1214" i="1"/>
  <c r="F1213" i="1"/>
  <c r="E1213" i="1"/>
  <c r="D1213" i="1"/>
  <c r="C1213" i="1"/>
  <c r="F1212" i="1"/>
  <c r="E1212" i="1"/>
  <c r="D1212" i="1"/>
  <c r="C1212" i="1"/>
  <c r="F1211" i="1"/>
  <c r="E1211" i="1"/>
  <c r="D1211" i="1"/>
  <c r="C1211" i="1"/>
  <c r="F1210" i="1"/>
  <c r="E1210" i="1"/>
  <c r="D1210" i="1"/>
  <c r="C1210" i="1"/>
  <c r="F1209" i="1"/>
  <c r="E1209" i="1"/>
  <c r="D1209" i="1"/>
  <c r="C1209" i="1"/>
  <c r="F1208" i="1"/>
  <c r="E1208" i="1"/>
  <c r="D1208" i="1"/>
  <c r="C1208" i="1"/>
  <c r="F1207" i="1"/>
  <c r="E1207" i="1"/>
  <c r="D1207" i="1"/>
  <c r="C1207" i="1"/>
  <c r="F1206" i="1"/>
  <c r="E1206" i="1"/>
  <c r="D1206" i="1"/>
  <c r="C1206" i="1"/>
  <c r="F1205" i="1"/>
  <c r="E1205" i="1"/>
  <c r="D1205" i="1"/>
  <c r="C1205" i="1"/>
  <c r="F1204" i="1"/>
  <c r="E1204" i="1"/>
  <c r="D1204" i="1"/>
  <c r="C1204" i="1"/>
  <c r="F1203" i="1"/>
  <c r="E1203" i="1"/>
  <c r="D1203" i="1"/>
  <c r="C1203" i="1"/>
  <c r="F1202" i="1"/>
  <c r="E1202" i="1"/>
  <c r="D1202" i="1"/>
  <c r="C1202" i="1"/>
  <c r="F1201" i="1"/>
  <c r="E1201" i="1"/>
  <c r="D1201" i="1"/>
  <c r="C1201" i="1"/>
  <c r="F1200" i="1"/>
  <c r="E1200" i="1"/>
  <c r="D1200" i="1"/>
  <c r="C1200" i="1"/>
  <c r="F1199" i="1"/>
  <c r="E1199" i="1"/>
  <c r="D1199" i="1"/>
  <c r="C1199" i="1"/>
  <c r="F1198" i="1"/>
  <c r="E1198" i="1"/>
  <c r="D1198" i="1"/>
  <c r="C1198" i="1"/>
  <c r="F1197" i="1"/>
  <c r="E1197" i="1"/>
  <c r="D1197" i="1"/>
  <c r="C1197" i="1"/>
  <c r="F1196" i="1"/>
  <c r="E1196" i="1"/>
  <c r="D1196" i="1"/>
  <c r="C1196" i="1"/>
  <c r="F1195" i="1"/>
  <c r="E1195" i="1"/>
  <c r="D1195" i="1"/>
  <c r="C1195" i="1"/>
  <c r="F1194" i="1"/>
  <c r="E1194" i="1"/>
  <c r="D1194" i="1"/>
  <c r="C1194" i="1"/>
  <c r="F1193" i="1"/>
  <c r="E1193" i="1"/>
  <c r="D1193" i="1"/>
  <c r="C1193" i="1"/>
  <c r="F1192" i="1"/>
  <c r="E1192" i="1"/>
  <c r="D1192" i="1"/>
  <c r="C1192" i="1"/>
  <c r="F1191" i="1"/>
  <c r="E1191" i="1"/>
  <c r="D1191" i="1"/>
  <c r="C1191" i="1"/>
  <c r="F1190" i="1"/>
  <c r="E1190" i="1"/>
  <c r="D1190" i="1"/>
  <c r="C1190" i="1"/>
  <c r="F1189" i="1"/>
  <c r="E1189" i="1"/>
  <c r="D1189" i="1"/>
  <c r="C1189" i="1"/>
  <c r="F1188" i="1"/>
  <c r="E1188" i="1"/>
  <c r="D1188" i="1"/>
  <c r="C1188" i="1"/>
  <c r="F1187" i="1"/>
  <c r="E1187" i="1"/>
  <c r="D1187" i="1"/>
  <c r="C1187" i="1"/>
  <c r="F1186" i="1"/>
  <c r="E1186" i="1"/>
  <c r="D1186" i="1"/>
  <c r="C1186" i="1"/>
  <c r="F1185" i="1"/>
  <c r="E1185" i="1"/>
  <c r="D1185" i="1"/>
  <c r="C1185" i="1"/>
  <c r="F1184" i="1"/>
  <c r="E1184" i="1"/>
  <c r="D1184" i="1"/>
  <c r="C1184" i="1"/>
  <c r="F1183" i="1"/>
  <c r="E1183" i="1"/>
  <c r="D1183" i="1"/>
  <c r="C1183" i="1"/>
  <c r="F1182" i="1"/>
  <c r="E1182" i="1"/>
  <c r="D1182" i="1"/>
  <c r="C1182" i="1"/>
  <c r="F1181" i="1"/>
  <c r="E1181" i="1"/>
  <c r="D1181" i="1"/>
  <c r="C1181" i="1"/>
  <c r="F1180" i="1"/>
  <c r="E1180" i="1"/>
  <c r="D1180" i="1"/>
  <c r="C1180" i="1"/>
  <c r="F1179" i="1"/>
  <c r="E1179" i="1"/>
  <c r="D1179" i="1"/>
  <c r="C1179" i="1"/>
  <c r="F1178" i="1"/>
  <c r="E1178" i="1"/>
  <c r="D1178" i="1"/>
  <c r="C1178" i="1"/>
  <c r="F1177" i="1"/>
  <c r="E1177" i="1"/>
  <c r="D1177" i="1"/>
  <c r="C1177" i="1"/>
  <c r="F1176" i="1"/>
  <c r="E1176" i="1"/>
  <c r="D1176" i="1"/>
  <c r="C1176" i="1"/>
  <c r="F1175" i="1"/>
  <c r="E1175" i="1"/>
  <c r="D1175" i="1"/>
  <c r="C1175" i="1"/>
  <c r="F1174" i="1"/>
  <c r="E1174" i="1"/>
  <c r="D1174" i="1"/>
  <c r="C1174" i="1"/>
  <c r="F1173" i="1"/>
  <c r="E1173" i="1"/>
  <c r="D1173" i="1"/>
  <c r="C1173" i="1"/>
  <c r="F1172" i="1"/>
  <c r="E1172" i="1"/>
  <c r="D1172" i="1"/>
  <c r="C1172" i="1"/>
  <c r="F1171" i="1"/>
  <c r="E1171" i="1"/>
  <c r="D1171" i="1"/>
  <c r="C1171" i="1"/>
  <c r="F1170" i="1"/>
  <c r="E1170" i="1"/>
  <c r="D1170" i="1"/>
  <c r="C1170" i="1"/>
  <c r="F1169" i="1"/>
  <c r="E1169" i="1"/>
  <c r="D1169" i="1"/>
  <c r="C1169" i="1"/>
  <c r="F1168" i="1"/>
  <c r="E1168" i="1"/>
  <c r="D1168" i="1"/>
  <c r="C1168" i="1"/>
  <c r="F1167" i="1"/>
  <c r="E1167" i="1"/>
  <c r="D1167" i="1"/>
  <c r="C1167" i="1"/>
  <c r="F1166" i="1"/>
  <c r="E1166" i="1"/>
  <c r="D1166" i="1"/>
  <c r="C1166" i="1"/>
  <c r="F1165" i="1"/>
  <c r="E1165" i="1"/>
  <c r="D1165" i="1"/>
  <c r="C1165" i="1"/>
  <c r="F1164" i="1"/>
  <c r="E1164" i="1"/>
  <c r="D1164" i="1"/>
  <c r="C1164" i="1"/>
  <c r="F1163" i="1"/>
  <c r="E1163" i="1"/>
  <c r="D1163" i="1"/>
  <c r="C1163" i="1"/>
  <c r="F1162" i="1"/>
  <c r="E1162" i="1"/>
  <c r="D1162" i="1"/>
  <c r="C1162" i="1"/>
  <c r="F1161" i="1"/>
  <c r="E1161" i="1"/>
  <c r="D1161" i="1"/>
  <c r="C1161" i="1"/>
  <c r="F1160" i="1"/>
  <c r="E1160" i="1"/>
  <c r="D1160" i="1"/>
  <c r="C1160" i="1"/>
  <c r="F1159" i="1"/>
  <c r="E1159" i="1"/>
  <c r="D1159" i="1"/>
  <c r="C1159" i="1"/>
  <c r="F1158" i="1"/>
  <c r="E1158" i="1"/>
  <c r="D1158" i="1"/>
  <c r="C1158" i="1"/>
  <c r="F1157" i="1"/>
  <c r="E1157" i="1"/>
  <c r="D1157" i="1"/>
  <c r="C1157" i="1"/>
  <c r="F1156" i="1"/>
  <c r="E1156" i="1"/>
  <c r="D1156" i="1"/>
  <c r="C1156" i="1"/>
  <c r="F1155" i="1"/>
  <c r="E1155" i="1"/>
  <c r="D1155" i="1"/>
  <c r="C1155" i="1"/>
  <c r="F1154" i="1"/>
  <c r="E1154" i="1"/>
  <c r="D1154" i="1"/>
  <c r="C1154" i="1"/>
  <c r="F1153" i="1"/>
  <c r="E1153" i="1"/>
  <c r="D1153" i="1"/>
  <c r="C1153" i="1"/>
  <c r="F1152" i="1"/>
  <c r="E1152" i="1"/>
  <c r="D1152" i="1"/>
  <c r="C1152" i="1"/>
  <c r="F1151" i="1"/>
  <c r="E1151" i="1"/>
  <c r="D1151" i="1"/>
  <c r="C1151" i="1"/>
  <c r="F1150" i="1"/>
  <c r="E1150" i="1"/>
  <c r="D1150" i="1"/>
  <c r="C1150" i="1"/>
  <c r="F1149" i="1"/>
  <c r="E1149" i="1"/>
  <c r="D1149" i="1"/>
  <c r="C1149" i="1"/>
  <c r="F1148" i="1"/>
  <c r="E1148" i="1"/>
  <c r="D1148" i="1"/>
  <c r="C1148" i="1"/>
  <c r="F1147" i="1"/>
  <c r="E1147" i="1"/>
  <c r="D1147" i="1"/>
  <c r="C1147" i="1"/>
  <c r="F1146" i="1"/>
  <c r="E1146" i="1"/>
  <c r="D1146" i="1"/>
  <c r="C1146" i="1"/>
  <c r="F1145" i="1"/>
  <c r="E1145" i="1"/>
  <c r="D1145" i="1"/>
  <c r="C1145" i="1"/>
  <c r="F1144" i="1"/>
  <c r="E1144" i="1"/>
  <c r="D1144" i="1"/>
  <c r="C1144" i="1"/>
  <c r="F1143" i="1"/>
  <c r="E1143" i="1"/>
  <c r="D1143" i="1"/>
  <c r="C1143" i="1"/>
  <c r="F1142" i="1"/>
  <c r="E1142" i="1"/>
  <c r="D1142" i="1"/>
  <c r="C1142" i="1"/>
  <c r="F1141" i="1"/>
  <c r="E1141" i="1"/>
  <c r="D1141" i="1"/>
  <c r="C1141" i="1"/>
  <c r="F1140" i="1"/>
  <c r="E1140" i="1"/>
  <c r="D1140" i="1"/>
  <c r="C1140" i="1"/>
  <c r="F1139" i="1"/>
  <c r="E1139" i="1"/>
  <c r="D1139" i="1"/>
  <c r="C1139" i="1"/>
  <c r="F1138" i="1"/>
  <c r="E1138" i="1"/>
  <c r="D1138" i="1"/>
  <c r="C1138" i="1"/>
  <c r="F1137" i="1"/>
  <c r="E1137" i="1"/>
  <c r="D1137" i="1"/>
  <c r="C1137" i="1"/>
  <c r="F1136" i="1"/>
  <c r="E1136" i="1"/>
  <c r="D1136" i="1"/>
  <c r="C1136" i="1"/>
  <c r="F1135" i="1"/>
  <c r="E1135" i="1"/>
  <c r="D1135" i="1"/>
  <c r="C1135" i="1"/>
  <c r="F1134" i="1"/>
  <c r="E1134" i="1"/>
  <c r="D1134" i="1"/>
  <c r="C1134" i="1"/>
  <c r="F1133" i="1"/>
  <c r="E1133" i="1"/>
  <c r="D1133" i="1"/>
  <c r="C1133" i="1"/>
  <c r="F1132" i="1"/>
  <c r="E1132" i="1"/>
  <c r="D1132" i="1"/>
  <c r="C1132" i="1"/>
  <c r="F1131" i="1"/>
  <c r="E1131" i="1"/>
  <c r="D1131" i="1"/>
  <c r="C1131" i="1"/>
  <c r="F1130" i="1"/>
  <c r="E1130" i="1"/>
  <c r="D1130" i="1"/>
  <c r="C1130" i="1"/>
  <c r="F1129" i="1"/>
  <c r="E1129" i="1"/>
  <c r="D1129" i="1"/>
  <c r="C1129" i="1"/>
  <c r="F1128" i="1"/>
  <c r="E1128" i="1"/>
  <c r="D1128" i="1"/>
  <c r="C1128" i="1"/>
  <c r="F1127" i="1"/>
  <c r="E1127" i="1"/>
  <c r="D1127" i="1"/>
  <c r="C1127" i="1"/>
  <c r="F1126" i="1"/>
  <c r="E1126" i="1"/>
  <c r="D1126" i="1"/>
  <c r="C1126" i="1"/>
  <c r="F1125" i="1"/>
  <c r="E1125" i="1"/>
  <c r="D1125" i="1"/>
  <c r="C1125" i="1"/>
  <c r="F1124" i="1"/>
  <c r="E1124" i="1"/>
  <c r="D1124" i="1"/>
  <c r="C1124" i="1"/>
  <c r="F1123" i="1"/>
  <c r="E1123" i="1"/>
  <c r="D1123" i="1"/>
  <c r="C1123" i="1"/>
  <c r="F1122" i="1"/>
  <c r="E1122" i="1"/>
  <c r="D1122" i="1"/>
  <c r="C1122" i="1"/>
  <c r="F1121" i="1"/>
  <c r="E1121" i="1"/>
  <c r="D1121" i="1"/>
  <c r="C1121" i="1"/>
  <c r="F1120" i="1"/>
  <c r="E1120" i="1"/>
  <c r="D1120" i="1"/>
  <c r="C1120" i="1"/>
  <c r="F1119" i="1"/>
  <c r="E1119" i="1"/>
  <c r="D1119" i="1"/>
  <c r="C1119" i="1"/>
  <c r="F1118" i="1"/>
  <c r="E1118" i="1"/>
  <c r="D1118" i="1"/>
  <c r="C1118" i="1"/>
  <c r="F1117" i="1"/>
  <c r="E1117" i="1"/>
  <c r="D1117" i="1"/>
  <c r="C1117" i="1"/>
  <c r="F1116" i="1"/>
  <c r="E1116" i="1"/>
  <c r="D1116" i="1"/>
  <c r="C1116" i="1"/>
  <c r="F1115" i="1"/>
  <c r="E1115" i="1"/>
  <c r="D1115" i="1"/>
  <c r="C1115" i="1"/>
  <c r="F1114" i="1"/>
  <c r="E1114" i="1"/>
  <c r="D1114" i="1"/>
  <c r="C1114" i="1"/>
  <c r="F1113" i="1"/>
  <c r="E1113" i="1"/>
  <c r="D1113" i="1"/>
  <c r="C1113" i="1"/>
  <c r="F1112" i="1"/>
  <c r="E1112" i="1"/>
  <c r="D1112" i="1"/>
  <c r="C1112" i="1"/>
  <c r="F1111" i="1"/>
  <c r="E1111" i="1"/>
  <c r="D1111" i="1"/>
  <c r="C1111" i="1"/>
  <c r="F1110" i="1"/>
  <c r="E1110" i="1"/>
  <c r="D1110" i="1"/>
  <c r="C1110" i="1"/>
  <c r="F1109" i="1"/>
  <c r="E1109" i="1"/>
  <c r="D1109" i="1"/>
  <c r="C1109" i="1"/>
  <c r="F1108" i="1"/>
  <c r="E1108" i="1"/>
  <c r="D1108" i="1"/>
  <c r="C1108" i="1"/>
  <c r="F1107" i="1"/>
  <c r="E1107" i="1"/>
  <c r="D1107" i="1"/>
  <c r="C1107" i="1"/>
  <c r="F1106" i="1"/>
  <c r="E1106" i="1"/>
  <c r="D1106" i="1"/>
  <c r="C1106" i="1"/>
  <c r="F1105" i="1"/>
  <c r="E1105" i="1"/>
  <c r="D1105" i="1"/>
  <c r="C1105" i="1"/>
  <c r="F1104" i="1"/>
  <c r="E1104" i="1"/>
  <c r="D1104" i="1"/>
  <c r="C1104" i="1"/>
  <c r="F1103" i="1"/>
  <c r="E1103" i="1"/>
  <c r="D1103" i="1"/>
  <c r="C1103" i="1"/>
  <c r="F1102" i="1"/>
  <c r="E1102" i="1"/>
  <c r="D1102" i="1"/>
  <c r="C1102" i="1"/>
  <c r="F1101" i="1"/>
  <c r="E1101" i="1"/>
  <c r="D1101" i="1"/>
  <c r="C1101" i="1"/>
  <c r="F1100" i="1"/>
  <c r="E1100" i="1"/>
  <c r="D1100" i="1"/>
  <c r="C1100" i="1"/>
  <c r="F1099" i="1"/>
  <c r="E1099" i="1"/>
  <c r="D1099" i="1"/>
  <c r="C1099" i="1"/>
  <c r="F1098" i="1"/>
  <c r="E1098" i="1"/>
  <c r="D1098" i="1"/>
  <c r="C1098" i="1"/>
  <c r="F1097" i="1"/>
  <c r="E1097" i="1"/>
  <c r="D1097" i="1"/>
  <c r="C1097" i="1"/>
  <c r="F1096" i="1"/>
  <c r="E1096" i="1"/>
  <c r="D1096" i="1"/>
  <c r="C1096" i="1"/>
  <c r="F1095" i="1"/>
  <c r="E1095" i="1"/>
  <c r="D1095" i="1"/>
  <c r="C1095" i="1"/>
  <c r="F1094" i="1"/>
  <c r="E1094" i="1"/>
  <c r="D1094" i="1"/>
  <c r="C1094" i="1"/>
  <c r="F1093" i="1"/>
  <c r="E1093" i="1"/>
  <c r="D1093" i="1"/>
  <c r="C1093" i="1"/>
  <c r="F1092" i="1"/>
  <c r="E1092" i="1"/>
  <c r="D1092" i="1"/>
  <c r="C1092" i="1"/>
  <c r="F1091" i="1"/>
  <c r="E1091" i="1"/>
  <c r="D1091" i="1"/>
  <c r="C1091" i="1"/>
  <c r="F1090" i="1"/>
  <c r="E1090" i="1"/>
  <c r="D1090" i="1"/>
  <c r="C1090" i="1"/>
  <c r="F1089" i="1"/>
  <c r="E1089" i="1"/>
  <c r="D1089" i="1"/>
  <c r="C1089" i="1"/>
  <c r="F1088" i="1"/>
  <c r="E1088" i="1"/>
  <c r="D1088" i="1"/>
  <c r="C1088" i="1"/>
  <c r="F1087" i="1"/>
  <c r="E1087" i="1"/>
  <c r="D1087" i="1"/>
  <c r="C1087" i="1"/>
  <c r="F1086" i="1"/>
  <c r="E1086" i="1"/>
  <c r="D1086" i="1"/>
  <c r="C1086" i="1"/>
  <c r="F1085" i="1"/>
  <c r="E1085" i="1"/>
  <c r="D1085" i="1"/>
  <c r="C1085" i="1"/>
  <c r="F1084" i="1"/>
  <c r="E1084" i="1"/>
  <c r="D1084" i="1"/>
  <c r="C1084" i="1"/>
  <c r="F1083" i="1"/>
  <c r="E1083" i="1"/>
  <c r="D1083" i="1"/>
  <c r="C1083" i="1"/>
  <c r="F1082" i="1"/>
  <c r="E1082" i="1"/>
  <c r="D1082" i="1"/>
  <c r="C1082" i="1"/>
  <c r="F1081" i="1"/>
  <c r="E1081" i="1"/>
  <c r="D1081" i="1"/>
  <c r="C1081" i="1"/>
  <c r="F1080" i="1"/>
  <c r="E1080" i="1"/>
  <c r="D1080" i="1"/>
  <c r="C1080" i="1"/>
  <c r="F1079" i="1"/>
  <c r="E1079" i="1"/>
  <c r="D1079" i="1"/>
  <c r="C1079" i="1"/>
  <c r="F1078" i="1"/>
  <c r="E1078" i="1"/>
  <c r="D1078" i="1"/>
  <c r="C1078" i="1"/>
  <c r="F1077" i="1"/>
  <c r="E1077" i="1"/>
  <c r="D1077" i="1"/>
  <c r="C1077" i="1"/>
  <c r="F1076" i="1"/>
  <c r="E1076" i="1"/>
  <c r="D1076" i="1"/>
  <c r="C1076" i="1"/>
  <c r="F1075" i="1"/>
  <c r="E1075" i="1"/>
  <c r="D1075" i="1"/>
  <c r="C1075" i="1"/>
  <c r="F1074" i="1"/>
  <c r="E1074" i="1"/>
  <c r="D1074" i="1"/>
  <c r="C1074" i="1"/>
  <c r="F1073" i="1"/>
  <c r="E1073" i="1"/>
  <c r="D1073" i="1"/>
  <c r="C1073" i="1"/>
  <c r="F1072" i="1"/>
  <c r="E1072" i="1"/>
  <c r="D1072" i="1"/>
  <c r="C1072" i="1"/>
  <c r="F1071" i="1"/>
  <c r="E1071" i="1"/>
  <c r="D1071" i="1"/>
  <c r="C1071" i="1"/>
  <c r="F1070" i="1"/>
  <c r="E1070" i="1"/>
  <c r="D1070" i="1"/>
  <c r="C1070" i="1"/>
  <c r="F1069" i="1"/>
  <c r="E1069" i="1"/>
  <c r="D1069" i="1"/>
  <c r="C1069" i="1"/>
  <c r="F1068" i="1"/>
  <c r="E1068" i="1"/>
  <c r="D1068" i="1"/>
  <c r="C1068" i="1"/>
  <c r="F1067" i="1"/>
  <c r="E1067" i="1"/>
  <c r="D1067" i="1"/>
  <c r="C1067" i="1"/>
  <c r="F1066" i="1"/>
  <c r="E1066" i="1"/>
  <c r="D1066" i="1"/>
  <c r="C1066" i="1"/>
  <c r="F1065" i="1"/>
  <c r="E1065" i="1"/>
  <c r="D1065" i="1"/>
  <c r="C1065" i="1"/>
  <c r="F1064" i="1"/>
  <c r="E1064" i="1"/>
  <c r="D1064" i="1"/>
  <c r="C1064" i="1"/>
  <c r="F1063" i="1"/>
  <c r="E1063" i="1"/>
  <c r="D1063" i="1"/>
  <c r="C1063" i="1"/>
  <c r="F1062" i="1"/>
  <c r="E1062" i="1"/>
  <c r="D1062" i="1"/>
  <c r="C1062" i="1"/>
  <c r="F1061" i="1"/>
  <c r="E1061" i="1"/>
  <c r="D1061" i="1"/>
  <c r="C1061" i="1"/>
  <c r="F1060" i="1"/>
  <c r="E1060" i="1"/>
  <c r="D1060" i="1"/>
  <c r="C1060" i="1"/>
  <c r="F1059" i="1"/>
  <c r="E1059" i="1"/>
  <c r="D1059" i="1"/>
  <c r="C1059" i="1"/>
  <c r="F1058" i="1"/>
  <c r="E1058" i="1"/>
  <c r="D1058" i="1"/>
  <c r="C1058" i="1"/>
  <c r="F1057" i="1"/>
  <c r="E1057" i="1"/>
  <c r="D1057" i="1"/>
  <c r="C1057" i="1"/>
  <c r="F1056" i="1"/>
  <c r="E1056" i="1"/>
  <c r="D1056" i="1"/>
  <c r="C1056" i="1"/>
  <c r="F1055" i="1"/>
  <c r="E1055" i="1"/>
  <c r="D1055" i="1"/>
  <c r="C1055" i="1"/>
  <c r="F1054" i="1"/>
  <c r="E1054" i="1"/>
  <c r="D1054" i="1"/>
  <c r="C1054" i="1"/>
  <c r="F1053" i="1"/>
  <c r="E1053" i="1"/>
  <c r="D1053" i="1"/>
  <c r="C1053" i="1"/>
  <c r="F1052" i="1"/>
  <c r="E1052" i="1"/>
  <c r="D1052" i="1"/>
  <c r="C1052" i="1"/>
  <c r="F1051" i="1"/>
  <c r="E1051" i="1"/>
  <c r="D1051" i="1"/>
  <c r="C1051" i="1"/>
  <c r="F1050" i="1"/>
  <c r="E1050" i="1"/>
  <c r="D1050" i="1"/>
  <c r="C1050" i="1"/>
  <c r="F1049" i="1"/>
  <c r="E1049" i="1"/>
  <c r="D1049" i="1"/>
  <c r="C1049" i="1"/>
  <c r="F1048" i="1"/>
  <c r="E1048" i="1"/>
  <c r="D1048" i="1"/>
  <c r="C1048" i="1"/>
  <c r="F1047" i="1"/>
  <c r="E1047" i="1"/>
  <c r="D1047" i="1"/>
  <c r="C1047" i="1"/>
  <c r="F1046" i="1"/>
  <c r="E1046" i="1"/>
  <c r="D1046" i="1"/>
  <c r="C1046" i="1"/>
  <c r="F1045" i="1"/>
  <c r="E1045" i="1"/>
  <c r="D1045" i="1"/>
  <c r="C1045" i="1"/>
  <c r="F1044" i="1"/>
  <c r="E1044" i="1"/>
  <c r="D1044" i="1"/>
  <c r="C1044" i="1"/>
  <c r="F1043" i="1"/>
  <c r="E1043" i="1"/>
  <c r="D1043" i="1"/>
  <c r="C1043" i="1"/>
  <c r="F1042" i="1"/>
  <c r="E1042" i="1"/>
  <c r="D1042" i="1"/>
  <c r="C1042" i="1"/>
  <c r="F1041" i="1"/>
  <c r="E1041" i="1"/>
  <c r="D1041" i="1"/>
  <c r="C1041" i="1"/>
  <c r="F1040" i="1"/>
  <c r="E1040" i="1"/>
  <c r="D1040" i="1"/>
  <c r="C1040" i="1"/>
  <c r="F1039" i="1"/>
  <c r="E1039" i="1"/>
  <c r="D1039" i="1"/>
  <c r="C1039" i="1"/>
  <c r="F1038" i="1"/>
  <c r="E1038" i="1"/>
  <c r="D1038" i="1"/>
  <c r="C1038" i="1"/>
  <c r="F1037" i="1"/>
  <c r="E1037" i="1"/>
  <c r="D1037" i="1"/>
  <c r="C1037" i="1"/>
  <c r="F1036" i="1"/>
  <c r="E1036" i="1"/>
  <c r="D1036" i="1"/>
  <c r="C1036" i="1"/>
  <c r="F1035" i="1"/>
  <c r="E1035" i="1"/>
  <c r="D1035" i="1"/>
  <c r="C1035" i="1"/>
  <c r="F1034" i="1"/>
  <c r="E1034" i="1"/>
  <c r="D1034" i="1"/>
  <c r="C1034" i="1"/>
  <c r="F1033" i="1"/>
  <c r="E1033" i="1"/>
  <c r="D1033" i="1"/>
  <c r="C1033" i="1"/>
  <c r="F1032" i="1"/>
  <c r="E1032" i="1"/>
  <c r="D1032" i="1"/>
  <c r="C1032" i="1"/>
  <c r="F1031" i="1"/>
  <c r="E1031" i="1"/>
  <c r="D1031" i="1"/>
  <c r="C1031" i="1"/>
  <c r="F1030" i="1"/>
  <c r="E1030" i="1"/>
  <c r="D1030" i="1"/>
  <c r="C1030" i="1"/>
  <c r="F1029" i="1"/>
  <c r="E1029" i="1"/>
  <c r="D1029" i="1"/>
  <c r="C1029" i="1"/>
  <c r="F1028" i="1"/>
  <c r="E1028" i="1"/>
  <c r="D1028" i="1"/>
  <c r="C1028" i="1"/>
  <c r="F1027" i="1"/>
  <c r="E1027" i="1"/>
  <c r="D1027" i="1"/>
  <c r="C1027" i="1"/>
  <c r="F1026" i="1"/>
  <c r="E1026" i="1"/>
  <c r="D1026" i="1"/>
  <c r="C1026" i="1"/>
  <c r="F1025" i="1"/>
  <c r="E1025" i="1"/>
  <c r="D1025" i="1"/>
  <c r="C1025" i="1"/>
  <c r="F1024" i="1"/>
  <c r="E1024" i="1"/>
  <c r="D1024" i="1"/>
  <c r="C1024" i="1"/>
  <c r="F1023" i="1"/>
  <c r="E1023" i="1"/>
  <c r="D1023" i="1"/>
  <c r="C1023" i="1"/>
  <c r="F1022" i="1"/>
  <c r="E1022" i="1"/>
  <c r="D1022" i="1"/>
  <c r="C1022" i="1"/>
  <c r="F1021" i="1"/>
  <c r="E1021" i="1"/>
  <c r="D1021" i="1"/>
  <c r="C1021" i="1"/>
  <c r="F1020" i="1"/>
  <c r="E1020" i="1"/>
  <c r="D1020" i="1"/>
  <c r="C1020" i="1"/>
  <c r="F1019" i="1"/>
  <c r="E1019" i="1"/>
  <c r="D1019" i="1"/>
  <c r="C1019" i="1"/>
  <c r="F1018" i="1"/>
  <c r="E1018" i="1"/>
  <c r="D1018" i="1"/>
  <c r="C1018" i="1"/>
  <c r="F1017" i="1"/>
  <c r="E1017" i="1"/>
  <c r="D1017" i="1"/>
  <c r="C1017" i="1"/>
  <c r="F1016" i="1"/>
  <c r="E1016" i="1"/>
  <c r="D1016" i="1"/>
  <c r="C1016" i="1"/>
  <c r="F1015" i="1"/>
  <c r="E1015" i="1"/>
  <c r="D1015" i="1"/>
  <c r="C1015" i="1"/>
  <c r="F1014" i="1"/>
  <c r="E1014" i="1"/>
  <c r="D1014" i="1"/>
  <c r="C1014" i="1"/>
  <c r="F1013" i="1"/>
  <c r="E1013" i="1"/>
  <c r="D1013" i="1"/>
  <c r="C1013" i="1"/>
  <c r="F1012" i="1"/>
  <c r="E1012" i="1"/>
  <c r="D1012" i="1"/>
  <c r="C1012" i="1"/>
  <c r="F1011" i="1"/>
  <c r="E1011" i="1"/>
  <c r="D1011" i="1"/>
  <c r="C1011" i="1"/>
  <c r="F1010" i="1"/>
  <c r="E1010" i="1"/>
  <c r="D1010" i="1"/>
  <c r="C1010" i="1"/>
  <c r="F1009" i="1"/>
  <c r="E1009" i="1"/>
  <c r="D1009" i="1"/>
  <c r="C1009" i="1"/>
  <c r="F1008" i="1"/>
  <c r="E1008" i="1"/>
  <c r="D1008" i="1"/>
  <c r="C1008" i="1"/>
  <c r="F1007" i="1"/>
  <c r="E1007" i="1"/>
  <c r="D1007" i="1"/>
  <c r="C1007" i="1"/>
  <c r="F1006" i="1"/>
  <c r="E1006" i="1"/>
  <c r="D1006" i="1"/>
  <c r="C1006" i="1"/>
  <c r="F1005" i="1"/>
  <c r="E1005" i="1"/>
  <c r="D1005" i="1"/>
  <c r="C1005" i="1"/>
  <c r="F1004" i="1"/>
  <c r="E1004" i="1"/>
  <c r="D1004" i="1"/>
  <c r="C1004" i="1"/>
  <c r="F1003" i="1"/>
  <c r="E1003" i="1"/>
  <c r="D1003" i="1"/>
  <c r="C1003" i="1"/>
  <c r="F1002" i="1"/>
  <c r="E1002" i="1"/>
  <c r="D1002" i="1"/>
  <c r="C1002" i="1"/>
  <c r="F1001" i="1"/>
  <c r="E1001" i="1"/>
  <c r="D1001" i="1"/>
  <c r="C1001" i="1"/>
  <c r="F1000" i="1"/>
  <c r="E1000" i="1"/>
  <c r="D1000" i="1"/>
  <c r="C1000" i="1"/>
  <c r="F999" i="1"/>
  <c r="E999" i="1"/>
  <c r="D999" i="1"/>
  <c r="C999" i="1"/>
  <c r="F998" i="1"/>
  <c r="E998" i="1"/>
  <c r="D998" i="1"/>
  <c r="C998" i="1"/>
  <c r="F997" i="1"/>
  <c r="E997" i="1"/>
  <c r="D997" i="1"/>
  <c r="C997" i="1"/>
  <c r="F996" i="1"/>
  <c r="E996" i="1"/>
  <c r="D996" i="1"/>
  <c r="C996" i="1"/>
  <c r="F995" i="1"/>
  <c r="E995" i="1"/>
  <c r="D995" i="1"/>
  <c r="C995" i="1"/>
  <c r="F994" i="1"/>
  <c r="E994" i="1"/>
  <c r="D994" i="1"/>
  <c r="C994" i="1"/>
  <c r="F993" i="1"/>
  <c r="E993" i="1"/>
  <c r="D993" i="1"/>
  <c r="C993" i="1"/>
  <c r="F992" i="1"/>
  <c r="E992" i="1"/>
  <c r="D992" i="1"/>
  <c r="C992" i="1"/>
  <c r="F991" i="1"/>
  <c r="E991" i="1"/>
  <c r="D991" i="1"/>
  <c r="C991" i="1"/>
  <c r="F990" i="1"/>
  <c r="E990" i="1"/>
  <c r="D990" i="1"/>
  <c r="C990" i="1"/>
  <c r="F989" i="1"/>
  <c r="E989" i="1"/>
  <c r="D989" i="1"/>
  <c r="C989" i="1"/>
  <c r="F988" i="1"/>
  <c r="E988" i="1"/>
  <c r="D988" i="1"/>
  <c r="C988" i="1"/>
  <c r="F987" i="1"/>
  <c r="E987" i="1"/>
  <c r="D987" i="1"/>
  <c r="C987" i="1"/>
  <c r="F986" i="1"/>
  <c r="E986" i="1"/>
  <c r="D986" i="1"/>
  <c r="C986" i="1"/>
  <c r="F985" i="1"/>
  <c r="E985" i="1"/>
  <c r="D985" i="1"/>
  <c r="C985" i="1"/>
  <c r="F984" i="1"/>
  <c r="E984" i="1"/>
  <c r="D984" i="1"/>
  <c r="C984" i="1"/>
  <c r="F983" i="1"/>
  <c r="E983" i="1"/>
  <c r="D983" i="1"/>
  <c r="C983" i="1"/>
  <c r="F982" i="1"/>
  <c r="E982" i="1"/>
  <c r="D982" i="1"/>
  <c r="C982" i="1"/>
  <c r="F981" i="1"/>
  <c r="E981" i="1"/>
  <c r="D981" i="1"/>
  <c r="C981" i="1"/>
  <c r="F980" i="1"/>
  <c r="E980" i="1"/>
  <c r="D980" i="1"/>
  <c r="C980" i="1"/>
  <c r="F979" i="1"/>
  <c r="E979" i="1"/>
  <c r="D979" i="1"/>
  <c r="C979" i="1"/>
  <c r="F978" i="1"/>
  <c r="E978" i="1"/>
  <c r="D978" i="1"/>
  <c r="C978" i="1"/>
  <c r="F977" i="1"/>
  <c r="E977" i="1"/>
  <c r="D977" i="1"/>
  <c r="C977" i="1"/>
  <c r="F976" i="1"/>
  <c r="E976" i="1"/>
  <c r="D976" i="1"/>
  <c r="C976" i="1"/>
  <c r="F975" i="1"/>
  <c r="E975" i="1"/>
  <c r="D975" i="1"/>
  <c r="C975" i="1"/>
  <c r="F974" i="1"/>
  <c r="E974" i="1"/>
  <c r="D974" i="1"/>
  <c r="C974" i="1"/>
  <c r="F973" i="1"/>
  <c r="E973" i="1"/>
  <c r="D973" i="1"/>
  <c r="C973" i="1"/>
  <c r="F972" i="1"/>
  <c r="E972" i="1"/>
  <c r="D972" i="1"/>
  <c r="C972" i="1"/>
  <c r="F971" i="1"/>
  <c r="E971" i="1"/>
  <c r="D971" i="1"/>
  <c r="C971" i="1"/>
  <c r="F970" i="1"/>
  <c r="E970" i="1"/>
  <c r="D970" i="1"/>
  <c r="C970" i="1"/>
  <c r="F969" i="1"/>
  <c r="E969" i="1"/>
  <c r="D969" i="1"/>
  <c r="C969" i="1"/>
  <c r="F968" i="1"/>
  <c r="E968" i="1"/>
  <c r="D968" i="1"/>
  <c r="C968" i="1"/>
  <c r="F967" i="1"/>
  <c r="E967" i="1"/>
  <c r="D967" i="1"/>
  <c r="C967" i="1"/>
  <c r="F966" i="1"/>
  <c r="E966" i="1"/>
  <c r="D966" i="1"/>
  <c r="C966" i="1"/>
  <c r="F965" i="1"/>
  <c r="E965" i="1"/>
  <c r="D965" i="1"/>
  <c r="C965" i="1"/>
  <c r="F964" i="1"/>
  <c r="E964" i="1"/>
  <c r="D964" i="1"/>
  <c r="C964" i="1"/>
  <c r="F963" i="1"/>
  <c r="E963" i="1"/>
  <c r="D963" i="1"/>
  <c r="C963" i="1"/>
  <c r="F962" i="1"/>
  <c r="E962" i="1"/>
  <c r="D962" i="1"/>
  <c r="C962" i="1"/>
  <c r="F961" i="1"/>
  <c r="E961" i="1"/>
  <c r="D961" i="1"/>
  <c r="C961" i="1"/>
  <c r="F960" i="1"/>
  <c r="E960" i="1"/>
  <c r="D960" i="1"/>
  <c r="C960" i="1"/>
  <c r="F959" i="1"/>
  <c r="E959" i="1"/>
  <c r="D959" i="1"/>
  <c r="C959" i="1"/>
  <c r="F958" i="1"/>
  <c r="E958" i="1"/>
  <c r="D958" i="1"/>
  <c r="C958" i="1"/>
  <c r="F957" i="1"/>
  <c r="E957" i="1"/>
  <c r="D957" i="1"/>
  <c r="C957" i="1"/>
  <c r="F956" i="1"/>
  <c r="E956" i="1"/>
  <c r="D956" i="1"/>
  <c r="C956" i="1"/>
  <c r="F955" i="1"/>
  <c r="E955" i="1"/>
  <c r="D955" i="1"/>
  <c r="C955" i="1"/>
  <c r="F954" i="1"/>
  <c r="E954" i="1"/>
  <c r="D954" i="1"/>
  <c r="C954" i="1"/>
  <c r="F953" i="1"/>
  <c r="E953" i="1"/>
  <c r="D953" i="1"/>
  <c r="C953" i="1"/>
  <c r="F952" i="1"/>
  <c r="E952" i="1"/>
  <c r="D952" i="1"/>
  <c r="C952" i="1"/>
  <c r="F951" i="1"/>
  <c r="E951" i="1"/>
  <c r="D951" i="1"/>
  <c r="C951" i="1"/>
  <c r="F950" i="1"/>
  <c r="E950" i="1"/>
  <c r="D950" i="1"/>
  <c r="C950" i="1"/>
  <c r="F949" i="1"/>
  <c r="E949" i="1"/>
  <c r="D949" i="1"/>
  <c r="C949" i="1"/>
  <c r="F948" i="1"/>
  <c r="E948" i="1"/>
  <c r="D948" i="1"/>
  <c r="C948" i="1"/>
  <c r="F947" i="1"/>
  <c r="E947" i="1"/>
  <c r="D947" i="1"/>
  <c r="C947" i="1"/>
  <c r="F946" i="1"/>
  <c r="E946" i="1"/>
  <c r="D946" i="1"/>
  <c r="C946" i="1"/>
  <c r="F945" i="1"/>
  <c r="E945" i="1"/>
  <c r="D945" i="1"/>
  <c r="C945" i="1"/>
  <c r="F944" i="1"/>
  <c r="E944" i="1"/>
  <c r="D944" i="1"/>
  <c r="C944" i="1"/>
  <c r="F943" i="1"/>
  <c r="E943" i="1"/>
  <c r="D943" i="1"/>
  <c r="C943" i="1"/>
  <c r="F942" i="1"/>
  <c r="E942" i="1"/>
  <c r="D942" i="1"/>
  <c r="C942" i="1"/>
  <c r="F941" i="1"/>
  <c r="E941" i="1"/>
  <c r="D941" i="1"/>
  <c r="C941" i="1"/>
  <c r="F940" i="1"/>
  <c r="E940" i="1"/>
  <c r="D940" i="1"/>
  <c r="C940" i="1"/>
  <c r="F939" i="1"/>
  <c r="E939" i="1"/>
  <c r="D939" i="1"/>
  <c r="C939" i="1"/>
  <c r="F938" i="1"/>
  <c r="E938" i="1"/>
  <c r="D938" i="1"/>
  <c r="C938" i="1"/>
  <c r="F937" i="1"/>
  <c r="E937" i="1"/>
  <c r="D937" i="1"/>
  <c r="C937" i="1"/>
  <c r="F936" i="1"/>
  <c r="E936" i="1"/>
  <c r="D936" i="1"/>
  <c r="C936" i="1"/>
  <c r="F935" i="1"/>
  <c r="E935" i="1"/>
  <c r="D935" i="1"/>
  <c r="C935" i="1"/>
  <c r="F934" i="1"/>
  <c r="E934" i="1"/>
  <c r="D934" i="1"/>
  <c r="C934" i="1"/>
  <c r="F933" i="1"/>
  <c r="E933" i="1"/>
  <c r="D933" i="1"/>
  <c r="C933" i="1"/>
  <c r="F932" i="1"/>
  <c r="E932" i="1"/>
  <c r="D932" i="1"/>
  <c r="C932" i="1"/>
  <c r="F931" i="1"/>
  <c r="E931" i="1"/>
  <c r="D931" i="1"/>
  <c r="C931" i="1"/>
  <c r="F930" i="1"/>
  <c r="E930" i="1"/>
  <c r="D930" i="1"/>
  <c r="C930" i="1"/>
  <c r="F929" i="1"/>
  <c r="E929" i="1"/>
  <c r="D929" i="1"/>
  <c r="C929" i="1"/>
  <c r="F928" i="1"/>
  <c r="E928" i="1"/>
  <c r="D928" i="1"/>
  <c r="C928" i="1"/>
  <c r="F927" i="1"/>
  <c r="E927" i="1"/>
  <c r="D927" i="1"/>
  <c r="C927" i="1"/>
  <c r="F926" i="1"/>
  <c r="E926" i="1"/>
  <c r="D926" i="1"/>
  <c r="C926" i="1"/>
  <c r="F925" i="1"/>
  <c r="E925" i="1"/>
  <c r="D925" i="1"/>
  <c r="C925" i="1"/>
  <c r="F924" i="1"/>
  <c r="E924" i="1"/>
  <c r="D924" i="1"/>
  <c r="C924" i="1"/>
  <c r="F923" i="1"/>
  <c r="E923" i="1"/>
  <c r="D923" i="1"/>
  <c r="C923" i="1"/>
  <c r="F922" i="1"/>
  <c r="E922" i="1"/>
  <c r="D922" i="1"/>
  <c r="C922" i="1"/>
  <c r="F921" i="1"/>
  <c r="E921" i="1"/>
  <c r="D921" i="1"/>
  <c r="C921" i="1"/>
  <c r="F920" i="1"/>
  <c r="E920" i="1"/>
  <c r="D920" i="1"/>
  <c r="C920" i="1"/>
  <c r="F919" i="1"/>
  <c r="E919" i="1"/>
  <c r="D919" i="1"/>
  <c r="C919" i="1"/>
  <c r="F918" i="1"/>
  <c r="E918" i="1"/>
  <c r="D918" i="1"/>
  <c r="C918" i="1"/>
  <c r="F917" i="1"/>
  <c r="E917" i="1"/>
  <c r="D917" i="1"/>
  <c r="C917" i="1"/>
  <c r="F916" i="1"/>
  <c r="E916" i="1"/>
  <c r="D916" i="1"/>
  <c r="C916" i="1"/>
  <c r="F915" i="1"/>
  <c r="E915" i="1"/>
  <c r="D915" i="1"/>
  <c r="C915" i="1"/>
  <c r="F914" i="1"/>
  <c r="E914" i="1"/>
  <c r="D914" i="1"/>
  <c r="C914" i="1"/>
  <c r="F913" i="1"/>
  <c r="E913" i="1"/>
  <c r="D913" i="1"/>
  <c r="C913" i="1"/>
  <c r="F912" i="1"/>
  <c r="E912" i="1"/>
  <c r="D912" i="1"/>
  <c r="C912" i="1"/>
  <c r="F911" i="1"/>
  <c r="E911" i="1"/>
  <c r="D911" i="1"/>
  <c r="C911" i="1"/>
  <c r="F910" i="1"/>
  <c r="E910" i="1"/>
  <c r="D910" i="1"/>
  <c r="C910" i="1"/>
  <c r="F909" i="1"/>
  <c r="E909" i="1"/>
  <c r="D909" i="1"/>
  <c r="C909" i="1"/>
  <c r="F908" i="1"/>
  <c r="E908" i="1"/>
  <c r="D908" i="1"/>
  <c r="C908" i="1"/>
  <c r="F907" i="1"/>
  <c r="E907" i="1"/>
  <c r="D907" i="1"/>
  <c r="C907" i="1"/>
  <c r="F906" i="1"/>
  <c r="E906" i="1"/>
  <c r="D906" i="1"/>
  <c r="C906" i="1"/>
  <c r="F905" i="1"/>
  <c r="E905" i="1"/>
  <c r="D905" i="1"/>
  <c r="C905" i="1"/>
  <c r="F904" i="1"/>
  <c r="E904" i="1"/>
  <c r="D904" i="1"/>
  <c r="C904" i="1"/>
  <c r="F903" i="1"/>
  <c r="E903" i="1"/>
  <c r="D903" i="1"/>
  <c r="C903" i="1"/>
  <c r="F902" i="1"/>
  <c r="E902" i="1"/>
  <c r="D902" i="1"/>
  <c r="C902" i="1"/>
  <c r="F901" i="1"/>
  <c r="E901" i="1"/>
  <c r="D901" i="1"/>
  <c r="C901" i="1"/>
  <c r="F900" i="1"/>
  <c r="E900" i="1"/>
  <c r="D900" i="1"/>
  <c r="C900" i="1"/>
  <c r="F899" i="1"/>
  <c r="E899" i="1"/>
  <c r="D899" i="1"/>
  <c r="C899" i="1"/>
  <c r="F898" i="1"/>
  <c r="E898" i="1"/>
  <c r="D898" i="1"/>
  <c r="C898" i="1"/>
  <c r="F897" i="1"/>
  <c r="E897" i="1"/>
  <c r="D897" i="1"/>
  <c r="C897" i="1"/>
  <c r="F896" i="1"/>
  <c r="E896" i="1"/>
  <c r="D896" i="1"/>
  <c r="C896" i="1"/>
  <c r="F895" i="1"/>
  <c r="E895" i="1"/>
  <c r="D895" i="1"/>
  <c r="C895" i="1"/>
  <c r="F894" i="1"/>
  <c r="E894" i="1"/>
  <c r="D894" i="1"/>
  <c r="C894" i="1"/>
  <c r="F893" i="1"/>
  <c r="E893" i="1"/>
  <c r="D893" i="1"/>
  <c r="C893" i="1"/>
  <c r="F892" i="1"/>
  <c r="E892" i="1"/>
  <c r="D892" i="1"/>
  <c r="C892" i="1"/>
  <c r="F891" i="1"/>
  <c r="E891" i="1"/>
  <c r="D891" i="1"/>
  <c r="C891" i="1"/>
  <c r="F890" i="1"/>
  <c r="E890" i="1"/>
  <c r="D890" i="1"/>
  <c r="C890" i="1"/>
  <c r="F889" i="1"/>
  <c r="E889" i="1"/>
  <c r="D889" i="1"/>
  <c r="C889" i="1"/>
  <c r="F888" i="1"/>
  <c r="E888" i="1"/>
  <c r="D888" i="1"/>
  <c r="C888" i="1"/>
  <c r="F887" i="1"/>
  <c r="E887" i="1"/>
  <c r="D887" i="1"/>
  <c r="C887" i="1"/>
  <c r="F886" i="1"/>
  <c r="E886" i="1"/>
  <c r="D886" i="1"/>
  <c r="C886" i="1"/>
  <c r="F885" i="1"/>
  <c r="E885" i="1"/>
  <c r="D885" i="1"/>
  <c r="C885" i="1"/>
  <c r="F884" i="1"/>
  <c r="E884" i="1"/>
  <c r="D884" i="1"/>
  <c r="C884" i="1"/>
  <c r="F883" i="1"/>
  <c r="E883" i="1"/>
  <c r="D883" i="1"/>
  <c r="C883" i="1"/>
  <c r="F882" i="1"/>
  <c r="E882" i="1"/>
  <c r="D882" i="1"/>
  <c r="C882" i="1"/>
  <c r="F881" i="1"/>
  <c r="E881" i="1"/>
  <c r="D881" i="1"/>
  <c r="C881" i="1"/>
  <c r="F880" i="1"/>
  <c r="E880" i="1"/>
  <c r="D880" i="1"/>
  <c r="C880" i="1"/>
  <c r="F879" i="1"/>
  <c r="E879" i="1"/>
  <c r="D879" i="1"/>
  <c r="C879" i="1"/>
  <c r="F878" i="1"/>
  <c r="E878" i="1"/>
  <c r="D878" i="1"/>
  <c r="C878" i="1"/>
  <c r="F877" i="1"/>
  <c r="E877" i="1"/>
  <c r="D877" i="1"/>
  <c r="C877" i="1"/>
  <c r="F876" i="1"/>
  <c r="E876" i="1"/>
  <c r="D876" i="1"/>
  <c r="C876" i="1"/>
  <c r="F875" i="1"/>
  <c r="E875" i="1"/>
  <c r="D875" i="1"/>
  <c r="C875" i="1"/>
  <c r="F874" i="1"/>
  <c r="E874" i="1"/>
  <c r="D874" i="1"/>
  <c r="C874" i="1"/>
  <c r="F873" i="1"/>
  <c r="E873" i="1"/>
  <c r="D873" i="1"/>
  <c r="C873" i="1"/>
  <c r="F872" i="1"/>
  <c r="E872" i="1"/>
  <c r="D872" i="1"/>
  <c r="C872" i="1"/>
  <c r="F871" i="1"/>
  <c r="E871" i="1"/>
  <c r="D871" i="1"/>
  <c r="C871" i="1"/>
  <c r="F870" i="1"/>
  <c r="E870" i="1"/>
  <c r="D870" i="1"/>
  <c r="C870" i="1"/>
  <c r="F869" i="1"/>
  <c r="E869" i="1"/>
  <c r="D869" i="1"/>
  <c r="C869" i="1"/>
  <c r="F868" i="1"/>
  <c r="E868" i="1"/>
  <c r="D868" i="1"/>
  <c r="C868" i="1"/>
  <c r="F867" i="1"/>
  <c r="E867" i="1"/>
  <c r="D867" i="1"/>
  <c r="C867" i="1"/>
  <c r="F866" i="1"/>
  <c r="E866" i="1"/>
  <c r="D866" i="1"/>
  <c r="C866" i="1"/>
  <c r="F865" i="1"/>
  <c r="E865" i="1"/>
  <c r="D865" i="1"/>
  <c r="C865" i="1"/>
  <c r="F864" i="1"/>
  <c r="E864" i="1"/>
  <c r="D864" i="1"/>
  <c r="C864" i="1"/>
  <c r="F863" i="1"/>
  <c r="E863" i="1"/>
  <c r="D863" i="1"/>
  <c r="C863" i="1"/>
  <c r="F862" i="1"/>
  <c r="E862" i="1"/>
  <c r="D862" i="1"/>
  <c r="C862" i="1"/>
  <c r="F861" i="1"/>
  <c r="E861" i="1"/>
  <c r="D861" i="1"/>
  <c r="C861" i="1"/>
  <c r="F860" i="1"/>
  <c r="E860" i="1"/>
  <c r="D860" i="1"/>
  <c r="C860" i="1"/>
  <c r="F859" i="1"/>
  <c r="E859" i="1"/>
  <c r="D859" i="1"/>
  <c r="C859" i="1"/>
  <c r="F858" i="1"/>
  <c r="E858" i="1"/>
  <c r="D858" i="1"/>
  <c r="C858" i="1"/>
  <c r="F857" i="1"/>
  <c r="E857" i="1"/>
  <c r="D857" i="1"/>
  <c r="C857" i="1"/>
  <c r="F856" i="1"/>
  <c r="E856" i="1"/>
  <c r="D856" i="1"/>
  <c r="C856" i="1"/>
  <c r="F855" i="1"/>
  <c r="E855" i="1"/>
  <c r="D855" i="1"/>
  <c r="C855" i="1"/>
  <c r="F854" i="1"/>
  <c r="E854" i="1"/>
  <c r="D854" i="1"/>
  <c r="C854" i="1"/>
  <c r="F853" i="1"/>
  <c r="E853" i="1"/>
  <c r="D853" i="1"/>
  <c r="C853" i="1"/>
  <c r="F852" i="1"/>
  <c r="E852" i="1"/>
  <c r="D852" i="1"/>
  <c r="C852" i="1"/>
  <c r="F851" i="1"/>
  <c r="E851" i="1"/>
  <c r="D851" i="1"/>
  <c r="C851" i="1"/>
  <c r="F850" i="1"/>
  <c r="E850" i="1"/>
  <c r="D850" i="1"/>
  <c r="C850" i="1"/>
  <c r="F849" i="1"/>
  <c r="E849" i="1"/>
  <c r="D849" i="1"/>
  <c r="C849" i="1"/>
  <c r="F848" i="1"/>
  <c r="E848" i="1"/>
  <c r="D848" i="1"/>
  <c r="C848" i="1"/>
  <c r="F847" i="1"/>
  <c r="E847" i="1"/>
  <c r="D847" i="1"/>
  <c r="C847" i="1"/>
  <c r="F846" i="1"/>
  <c r="E846" i="1"/>
  <c r="D846" i="1"/>
  <c r="C846" i="1"/>
  <c r="F845" i="1"/>
  <c r="E845" i="1"/>
  <c r="D845" i="1"/>
  <c r="C845" i="1"/>
  <c r="F844" i="1"/>
  <c r="E844" i="1"/>
  <c r="D844" i="1"/>
  <c r="C844" i="1"/>
  <c r="F843" i="1"/>
  <c r="E843" i="1"/>
  <c r="D843" i="1"/>
  <c r="C843" i="1"/>
  <c r="F842" i="1"/>
  <c r="E842" i="1"/>
  <c r="D842" i="1"/>
  <c r="C842" i="1"/>
  <c r="F841" i="1"/>
  <c r="E841" i="1"/>
  <c r="D841" i="1"/>
  <c r="C841" i="1"/>
  <c r="F840" i="1"/>
  <c r="E840" i="1"/>
  <c r="D840" i="1"/>
  <c r="C840" i="1"/>
  <c r="F839" i="1"/>
  <c r="E839" i="1"/>
  <c r="D839" i="1"/>
  <c r="C839" i="1"/>
  <c r="F838" i="1"/>
  <c r="E838" i="1"/>
  <c r="D838" i="1"/>
  <c r="C838" i="1"/>
  <c r="F837" i="1"/>
  <c r="E837" i="1"/>
  <c r="D837" i="1"/>
  <c r="C837" i="1"/>
  <c r="F836" i="1"/>
  <c r="E836" i="1"/>
  <c r="D836" i="1"/>
  <c r="C836" i="1"/>
  <c r="F835" i="1"/>
  <c r="E835" i="1"/>
  <c r="D835" i="1"/>
  <c r="C835" i="1"/>
  <c r="F834" i="1"/>
  <c r="E834" i="1"/>
  <c r="D834" i="1"/>
  <c r="C834" i="1"/>
  <c r="F833" i="1"/>
  <c r="E833" i="1"/>
  <c r="D833" i="1"/>
  <c r="C833" i="1"/>
  <c r="F832" i="1"/>
  <c r="E832" i="1"/>
  <c r="D832" i="1"/>
  <c r="C832" i="1"/>
  <c r="F831" i="1"/>
  <c r="E831" i="1"/>
  <c r="D831" i="1"/>
  <c r="C831" i="1"/>
  <c r="F830" i="1"/>
  <c r="E830" i="1"/>
  <c r="D830" i="1"/>
  <c r="C830" i="1"/>
  <c r="F829" i="1"/>
  <c r="E829" i="1"/>
  <c r="D829" i="1"/>
  <c r="C829" i="1"/>
  <c r="F828" i="1"/>
  <c r="E828" i="1"/>
  <c r="D828" i="1"/>
  <c r="C828" i="1"/>
  <c r="F827" i="1"/>
  <c r="E827" i="1"/>
  <c r="D827" i="1"/>
  <c r="C827" i="1"/>
  <c r="F826" i="1"/>
  <c r="E826" i="1"/>
  <c r="D826" i="1"/>
  <c r="C826" i="1"/>
  <c r="F825" i="1"/>
  <c r="E825" i="1"/>
  <c r="D825" i="1"/>
  <c r="C825" i="1"/>
  <c r="F824" i="1"/>
  <c r="E824" i="1"/>
  <c r="D824" i="1"/>
  <c r="C824" i="1"/>
  <c r="F823" i="1"/>
  <c r="E823" i="1"/>
  <c r="D823" i="1"/>
  <c r="C823" i="1"/>
  <c r="F822" i="1"/>
  <c r="E822" i="1"/>
  <c r="D822" i="1"/>
  <c r="C822" i="1"/>
  <c r="F821" i="1"/>
  <c r="E821" i="1"/>
  <c r="D821" i="1"/>
  <c r="C821" i="1"/>
  <c r="F820" i="1"/>
  <c r="E820" i="1"/>
  <c r="D820" i="1"/>
  <c r="C820" i="1"/>
  <c r="F819" i="1"/>
  <c r="E819" i="1"/>
  <c r="D819" i="1"/>
  <c r="C819" i="1"/>
  <c r="F818" i="1"/>
  <c r="E818" i="1"/>
  <c r="D818" i="1"/>
  <c r="C818" i="1"/>
  <c r="F817" i="1"/>
  <c r="E817" i="1"/>
  <c r="D817" i="1"/>
  <c r="C817" i="1"/>
  <c r="F816" i="1"/>
  <c r="E816" i="1"/>
  <c r="D816" i="1"/>
  <c r="C816" i="1"/>
  <c r="F815" i="1"/>
  <c r="E815" i="1"/>
  <c r="D815" i="1"/>
  <c r="C815" i="1"/>
  <c r="F814" i="1"/>
  <c r="E814" i="1"/>
  <c r="D814" i="1"/>
  <c r="C814" i="1"/>
  <c r="F813" i="1"/>
  <c r="E813" i="1"/>
  <c r="D813" i="1"/>
  <c r="C813" i="1"/>
  <c r="F812" i="1"/>
  <c r="E812" i="1"/>
  <c r="D812" i="1"/>
  <c r="C812" i="1"/>
  <c r="F811" i="1"/>
  <c r="E811" i="1"/>
  <c r="D811" i="1"/>
  <c r="C811" i="1"/>
  <c r="F810" i="1"/>
  <c r="E810" i="1"/>
  <c r="D810" i="1"/>
  <c r="C810" i="1"/>
  <c r="F809" i="1"/>
  <c r="E809" i="1"/>
  <c r="D809" i="1"/>
  <c r="C809" i="1"/>
  <c r="F808" i="1"/>
  <c r="E808" i="1"/>
  <c r="D808" i="1"/>
  <c r="C808" i="1"/>
  <c r="F807" i="1"/>
  <c r="E807" i="1"/>
  <c r="D807" i="1"/>
  <c r="C807" i="1"/>
  <c r="F806" i="1"/>
  <c r="E806" i="1"/>
  <c r="D806" i="1"/>
  <c r="C806" i="1"/>
  <c r="F805" i="1"/>
  <c r="E805" i="1"/>
  <c r="D805" i="1"/>
  <c r="C805" i="1"/>
  <c r="F804" i="1"/>
  <c r="E804" i="1"/>
  <c r="D804" i="1"/>
  <c r="C804" i="1"/>
  <c r="F803" i="1"/>
  <c r="E803" i="1"/>
  <c r="D803" i="1"/>
  <c r="C803" i="1"/>
  <c r="F802" i="1"/>
  <c r="E802" i="1"/>
  <c r="D802" i="1"/>
  <c r="C802" i="1"/>
  <c r="F801" i="1"/>
  <c r="E801" i="1"/>
  <c r="D801" i="1"/>
  <c r="C801" i="1"/>
  <c r="F800" i="1"/>
  <c r="E800" i="1"/>
  <c r="D800" i="1"/>
  <c r="C800" i="1"/>
  <c r="F799" i="1"/>
  <c r="E799" i="1"/>
  <c r="D799" i="1"/>
  <c r="C799" i="1"/>
  <c r="F798" i="1"/>
  <c r="E798" i="1"/>
  <c r="D798" i="1"/>
  <c r="C798" i="1"/>
  <c r="F797" i="1"/>
  <c r="E797" i="1"/>
  <c r="D797" i="1"/>
  <c r="C797" i="1"/>
  <c r="F796" i="1"/>
  <c r="E796" i="1"/>
  <c r="D796" i="1"/>
  <c r="C796" i="1"/>
  <c r="F795" i="1"/>
  <c r="E795" i="1"/>
  <c r="D795" i="1"/>
  <c r="C795" i="1"/>
  <c r="F794" i="1"/>
  <c r="E794" i="1"/>
  <c r="D794" i="1"/>
  <c r="C794" i="1"/>
  <c r="F793" i="1"/>
  <c r="E793" i="1"/>
  <c r="D793" i="1"/>
  <c r="C793" i="1"/>
  <c r="F792" i="1"/>
  <c r="E792" i="1"/>
  <c r="D792" i="1"/>
  <c r="C792" i="1"/>
  <c r="F791" i="1"/>
  <c r="E791" i="1"/>
  <c r="D791" i="1"/>
  <c r="C791" i="1"/>
  <c r="F790" i="1"/>
  <c r="E790" i="1"/>
  <c r="D790" i="1"/>
  <c r="C790" i="1"/>
  <c r="F789" i="1"/>
  <c r="E789" i="1"/>
  <c r="D789" i="1"/>
  <c r="C789" i="1"/>
  <c r="F788" i="1"/>
  <c r="E788" i="1"/>
  <c r="D788" i="1"/>
  <c r="C788" i="1"/>
  <c r="F787" i="1"/>
  <c r="E787" i="1"/>
  <c r="D787" i="1"/>
  <c r="C787" i="1"/>
  <c r="F786" i="1"/>
  <c r="E786" i="1"/>
  <c r="D786" i="1"/>
  <c r="C786" i="1"/>
  <c r="F785" i="1"/>
  <c r="E785" i="1"/>
  <c r="D785" i="1"/>
  <c r="C785" i="1"/>
  <c r="F784" i="1"/>
  <c r="E784" i="1"/>
  <c r="D784" i="1"/>
  <c r="C784" i="1"/>
  <c r="F783" i="1"/>
  <c r="E783" i="1"/>
  <c r="D783" i="1"/>
  <c r="C783" i="1"/>
  <c r="F782" i="1"/>
  <c r="E782" i="1"/>
  <c r="D782" i="1"/>
  <c r="C782" i="1"/>
  <c r="F781" i="1"/>
  <c r="E781" i="1"/>
  <c r="D781" i="1"/>
  <c r="C781" i="1"/>
  <c r="F780" i="1"/>
  <c r="E780" i="1"/>
  <c r="D780" i="1"/>
  <c r="C780" i="1"/>
  <c r="F779" i="1"/>
  <c r="E779" i="1"/>
  <c r="D779" i="1"/>
  <c r="C779" i="1"/>
  <c r="F778" i="1"/>
  <c r="E778" i="1"/>
  <c r="D778" i="1"/>
  <c r="C778" i="1"/>
  <c r="F777" i="1"/>
  <c r="E777" i="1"/>
  <c r="D777" i="1"/>
  <c r="C777" i="1"/>
  <c r="F776" i="1"/>
  <c r="E776" i="1"/>
  <c r="D776" i="1"/>
  <c r="C776" i="1"/>
  <c r="F775" i="1"/>
  <c r="E775" i="1"/>
  <c r="D775" i="1"/>
  <c r="C775" i="1"/>
  <c r="F774" i="1"/>
  <c r="E774" i="1"/>
  <c r="D774" i="1"/>
  <c r="C774" i="1"/>
  <c r="F773" i="1"/>
  <c r="E773" i="1"/>
  <c r="D773" i="1"/>
  <c r="C773" i="1"/>
  <c r="F772" i="1"/>
  <c r="E772" i="1"/>
  <c r="D772" i="1"/>
  <c r="C772" i="1"/>
  <c r="F771" i="1"/>
  <c r="E771" i="1"/>
  <c r="D771" i="1"/>
  <c r="C771" i="1"/>
  <c r="F770" i="1"/>
  <c r="E770" i="1"/>
  <c r="D770" i="1"/>
  <c r="C770" i="1"/>
  <c r="F769" i="1"/>
  <c r="E769" i="1"/>
  <c r="D769" i="1"/>
  <c r="C769" i="1"/>
  <c r="F768" i="1"/>
  <c r="E768" i="1"/>
  <c r="D768" i="1"/>
  <c r="C768" i="1"/>
  <c r="F767" i="1"/>
  <c r="E767" i="1"/>
  <c r="D767" i="1"/>
  <c r="C767" i="1"/>
  <c r="F766" i="1"/>
  <c r="E766" i="1"/>
  <c r="D766" i="1"/>
  <c r="C766" i="1"/>
  <c r="F765" i="1"/>
  <c r="E765" i="1"/>
  <c r="D765" i="1"/>
  <c r="C765" i="1"/>
  <c r="F764" i="1"/>
  <c r="E764" i="1"/>
  <c r="D764" i="1"/>
  <c r="C764" i="1"/>
  <c r="F763" i="1"/>
  <c r="E763" i="1"/>
  <c r="D763" i="1"/>
  <c r="C763" i="1"/>
  <c r="F762" i="1"/>
  <c r="E762" i="1"/>
  <c r="D762" i="1"/>
  <c r="C762" i="1"/>
  <c r="F761" i="1"/>
  <c r="E761" i="1"/>
  <c r="D761" i="1"/>
  <c r="C761" i="1"/>
  <c r="F760" i="1"/>
  <c r="E760" i="1"/>
  <c r="D760" i="1"/>
  <c r="C760" i="1"/>
  <c r="F759" i="1"/>
  <c r="E759" i="1"/>
  <c r="D759" i="1"/>
  <c r="C759" i="1"/>
  <c r="F758" i="1"/>
  <c r="E758" i="1"/>
  <c r="D758" i="1"/>
  <c r="C758" i="1"/>
  <c r="F757" i="1"/>
  <c r="E757" i="1"/>
  <c r="D757" i="1"/>
  <c r="C757" i="1"/>
  <c r="F756" i="1"/>
  <c r="E756" i="1"/>
  <c r="D756" i="1"/>
  <c r="C756" i="1"/>
  <c r="F755" i="1"/>
  <c r="E755" i="1"/>
  <c r="D755" i="1"/>
  <c r="C755" i="1"/>
  <c r="F754" i="1"/>
  <c r="E754" i="1"/>
  <c r="D754" i="1"/>
  <c r="C754" i="1"/>
  <c r="F753" i="1"/>
  <c r="E753" i="1"/>
  <c r="D753" i="1"/>
  <c r="C753" i="1"/>
  <c r="F752" i="1"/>
  <c r="E752" i="1"/>
  <c r="D752" i="1"/>
  <c r="C752" i="1"/>
  <c r="F751" i="1"/>
  <c r="E751" i="1"/>
  <c r="D751" i="1"/>
  <c r="C751" i="1"/>
  <c r="F750" i="1"/>
  <c r="E750" i="1"/>
  <c r="D750" i="1"/>
  <c r="C750" i="1"/>
  <c r="F749" i="1"/>
  <c r="E749" i="1"/>
  <c r="D749" i="1"/>
  <c r="C749" i="1"/>
  <c r="F748" i="1"/>
  <c r="E748" i="1"/>
  <c r="D748" i="1"/>
  <c r="C748" i="1"/>
  <c r="F747" i="1"/>
  <c r="E747" i="1"/>
  <c r="D747" i="1"/>
  <c r="C747" i="1"/>
  <c r="F746" i="1"/>
  <c r="E746" i="1"/>
  <c r="D746" i="1"/>
  <c r="C746" i="1"/>
  <c r="F745" i="1"/>
  <c r="E745" i="1"/>
  <c r="D745" i="1"/>
  <c r="C745" i="1"/>
  <c r="F744" i="1"/>
  <c r="E744" i="1"/>
  <c r="D744" i="1"/>
  <c r="C744" i="1"/>
  <c r="F743" i="1"/>
  <c r="E743" i="1"/>
  <c r="D743" i="1"/>
  <c r="C743" i="1"/>
  <c r="F742" i="1"/>
  <c r="E742" i="1"/>
  <c r="D742" i="1"/>
  <c r="C742" i="1"/>
  <c r="F741" i="1"/>
  <c r="E741" i="1"/>
  <c r="D741" i="1"/>
  <c r="C741" i="1"/>
  <c r="F740" i="1"/>
  <c r="E740" i="1"/>
  <c r="D740" i="1"/>
  <c r="C740" i="1"/>
  <c r="F739" i="1"/>
  <c r="E739" i="1"/>
  <c r="D739" i="1"/>
  <c r="C739" i="1"/>
  <c r="F738" i="1"/>
  <c r="E738" i="1"/>
  <c r="D738" i="1"/>
  <c r="C738" i="1"/>
  <c r="F737" i="1"/>
  <c r="E737" i="1"/>
  <c r="D737" i="1"/>
  <c r="C737" i="1"/>
  <c r="F736" i="1"/>
  <c r="E736" i="1"/>
  <c r="D736" i="1"/>
  <c r="C736" i="1"/>
  <c r="F735" i="1"/>
  <c r="E735" i="1"/>
  <c r="D735" i="1"/>
  <c r="C735" i="1"/>
  <c r="F734" i="1"/>
  <c r="E734" i="1"/>
  <c r="D734" i="1"/>
  <c r="C734" i="1"/>
  <c r="F733" i="1"/>
  <c r="E733" i="1"/>
  <c r="D733" i="1"/>
  <c r="C733" i="1"/>
  <c r="F732" i="1"/>
  <c r="E732" i="1"/>
  <c r="D732" i="1"/>
  <c r="C732" i="1"/>
  <c r="F731" i="1"/>
  <c r="E731" i="1"/>
  <c r="D731" i="1"/>
  <c r="C731" i="1"/>
  <c r="F730" i="1"/>
  <c r="E730" i="1"/>
  <c r="D730" i="1"/>
  <c r="C730" i="1"/>
  <c r="F729" i="1"/>
  <c r="E729" i="1"/>
  <c r="D729" i="1"/>
  <c r="C729" i="1"/>
  <c r="F728" i="1"/>
  <c r="E728" i="1"/>
  <c r="D728" i="1"/>
  <c r="C728" i="1"/>
  <c r="F727" i="1"/>
  <c r="E727" i="1"/>
  <c r="D727" i="1"/>
  <c r="C727" i="1"/>
  <c r="F726" i="1"/>
  <c r="E726" i="1"/>
  <c r="D726" i="1"/>
  <c r="C726" i="1"/>
  <c r="F725" i="1"/>
  <c r="E725" i="1"/>
  <c r="D725" i="1"/>
  <c r="C725" i="1"/>
  <c r="F724" i="1"/>
  <c r="E724" i="1"/>
  <c r="D724" i="1"/>
  <c r="C724" i="1"/>
  <c r="F723" i="1"/>
  <c r="E723" i="1"/>
  <c r="D723" i="1"/>
  <c r="C723" i="1"/>
  <c r="F722" i="1"/>
  <c r="E722" i="1"/>
  <c r="D722" i="1"/>
  <c r="C722" i="1"/>
  <c r="F721" i="1"/>
  <c r="E721" i="1"/>
  <c r="D721" i="1"/>
  <c r="C721" i="1"/>
  <c r="F720" i="1"/>
  <c r="E720" i="1"/>
  <c r="D720" i="1"/>
  <c r="C720" i="1"/>
  <c r="F719" i="1"/>
  <c r="E719" i="1"/>
  <c r="D719" i="1"/>
  <c r="C719" i="1"/>
  <c r="F718" i="1"/>
  <c r="E718" i="1"/>
  <c r="D718" i="1"/>
  <c r="C718" i="1"/>
  <c r="F717" i="1"/>
  <c r="E717" i="1"/>
  <c r="D717" i="1"/>
  <c r="C717" i="1"/>
  <c r="F716" i="1"/>
  <c r="E716" i="1"/>
  <c r="D716" i="1"/>
  <c r="C716" i="1"/>
  <c r="F715" i="1"/>
  <c r="E715" i="1"/>
  <c r="D715" i="1"/>
  <c r="C715" i="1"/>
  <c r="F714" i="1"/>
  <c r="E714" i="1"/>
  <c r="D714" i="1"/>
  <c r="C714" i="1"/>
  <c r="F713" i="1"/>
  <c r="E713" i="1"/>
  <c r="D713" i="1"/>
  <c r="C713" i="1"/>
  <c r="F712" i="1"/>
  <c r="E712" i="1"/>
  <c r="D712" i="1"/>
  <c r="C712" i="1"/>
  <c r="F711" i="1"/>
  <c r="E711" i="1"/>
  <c r="D711" i="1"/>
  <c r="C711" i="1"/>
  <c r="F710" i="1"/>
  <c r="E710" i="1"/>
  <c r="D710" i="1"/>
  <c r="C710" i="1"/>
  <c r="F709" i="1"/>
  <c r="E709" i="1"/>
  <c r="D709" i="1"/>
  <c r="C709" i="1"/>
  <c r="F708" i="1"/>
  <c r="E708" i="1"/>
  <c r="D708" i="1"/>
  <c r="C708" i="1"/>
  <c r="F707" i="1"/>
  <c r="E707" i="1"/>
  <c r="D707" i="1"/>
  <c r="C707" i="1"/>
  <c r="F706" i="1"/>
  <c r="E706" i="1"/>
  <c r="D706" i="1"/>
  <c r="C706" i="1"/>
  <c r="F705" i="1"/>
  <c r="E705" i="1"/>
  <c r="D705" i="1"/>
  <c r="C705" i="1"/>
  <c r="F704" i="1"/>
  <c r="E704" i="1"/>
  <c r="D704" i="1"/>
  <c r="C704" i="1"/>
  <c r="F703" i="1"/>
  <c r="E703" i="1"/>
  <c r="D703" i="1"/>
  <c r="C703" i="1"/>
  <c r="F702" i="1"/>
  <c r="E702" i="1"/>
  <c r="D702" i="1"/>
  <c r="C702" i="1"/>
  <c r="F701" i="1"/>
  <c r="E701" i="1"/>
  <c r="D701" i="1"/>
  <c r="C701" i="1"/>
  <c r="F700" i="1"/>
  <c r="E700" i="1"/>
  <c r="D700" i="1"/>
  <c r="C700" i="1"/>
  <c r="F699" i="1"/>
  <c r="E699" i="1"/>
  <c r="D699" i="1"/>
  <c r="C699" i="1"/>
  <c r="F698" i="1"/>
  <c r="E698" i="1"/>
  <c r="D698" i="1"/>
  <c r="C698" i="1"/>
  <c r="F697" i="1"/>
  <c r="E697" i="1"/>
  <c r="D697" i="1"/>
  <c r="C697" i="1"/>
  <c r="F696" i="1"/>
  <c r="E696" i="1"/>
  <c r="D696" i="1"/>
  <c r="C696" i="1"/>
  <c r="F695" i="1"/>
  <c r="E695" i="1"/>
  <c r="D695" i="1"/>
  <c r="C695" i="1"/>
  <c r="F694" i="1"/>
  <c r="E694" i="1"/>
  <c r="D694" i="1"/>
  <c r="C694" i="1"/>
  <c r="F693" i="1"/>
  <c r="E693" i="1"/>
  <c r="D693" i="1"/>
  <c r="C693" i="1"/>
  <c r="F692" i="1"/>
  <c r="E692" i="1"/>
  <c r="D692" i="1"/>
  <c r="C692" i="1"/>
  <c r="F691" i="1"/>
  <c r="E691" i="1"/>
  <c r="D691" i="1"/>
  <c r="C691" i="1"/>
  <c r="F690" i="1"/>
  <c r="E690" i="1"/>
  <c r="D690" i="1"/>
  <c r="C690" i="1"/>
  <c r="F689" i="1"/>
  <c r="E689" i="1"/>
  <c r="D689" i="1"/>
  <c r="C689" i="1"/>
  <c r="F688" i="1"/>
  <c r="E688" i="1"/>
  <c r="D688" i="1"/>
  <c r="C688" i="1"/>
  <c r="F687" i="1"/>
  <c r="E687" i="1"/>
  <c r="D687" i="1"/>
  <c r="C687" i="1"/>
  <c r="F686" i="1"/>
  <c r="E686" i="1"/>
  <c r="D686" i="1"/>
  <c r="C686" i="1"/>
  <c r="F685" i="1"/>
  <c r="E685" i="1"/>
  <c r="D685" i="1"/>
  <c r="C685" i="1"/>
  <c r="F684" i="1"/>
  <c r="E684" i="1"/>
  <c r="D684" i="1"/>
  <c r="C684" i="1"/>
  <c r="F683" i="1"/>
  <c r="E683" i="1"/>
  <c r="D683" i="1"/>
  <c r="C683" i="1"/>
  <c r="F682" i="1"/>
  <c r="E682" i="1"/>
  <c r="D682" i="1"/>
  <c r="C682" i="1"/>
  <c r="F681" i="1"/>
  <c r="E681" i="1"/>
  <c r="D681" i="1"/>
  <c r="C681" i="1"/>
  <c r="F680" i="1"/>
  <c r="E680" i="1"/>
  <c r="D680" i="1"/>
  <c r="C680" i="1"/>
  <c r="F679" i="1"/>
  <c r="E679" i="1"/>
  <c r="D679" i="1"/>
  <c r="C679" i="1"/>
  <c r="F678" i="1"/>
  <c r="E678" i="1"/>
  <c r="D678" i="1"/>
  <c r="C678" i="1"/>
  <c r="F677" i="1"/>
  <c r="E677" i="1"/>
  <c r="D677" i="1"/>
  <c r="C677" i="1"/>
  <c r="F676" i="1"/>
  <c r="E676" i="1"/>
  <c r="D676" i="1"/>
  <c r="C676" i="1"/>
  <c r="F675" i="1"/>
  <c r="E675" i="1"/>
  <c r="D675" i="1"/>
  <c r="C675" i="1"/>
  <c r="F674" i="1"/>
  <c r="E674" i="1"/>
  <c r="D674" i="1"/>
  <c r="C674" i="1"/>
  <c r="F673" i="1"/>
  <c r="E673" i="1"/>
  <c r="D673" i="1"/>
  <c r="C673" i="1"/>
  <c r="F672" i="1"/>
  <c r="E672" i="1"/>
  <c r="D672" i="1"/>
  <c r="C672" i="1"/>
  <c r="F671" i="1"/>
  <c r="E671" i="1"/>
  <c r="D671" i="1"/>
  <c r="C671" i="1"/>
  <c r="F670" i="1"/>
  <c r="E670" i="1"/>
  <c r="D670" i="1"/>
  <c r="C670" i="1"/>
  <c r="F669" i="1"/>
  <c r="E669" i="1"/>
  <c r="D669" i="1"/>
  <c r="C669" i="1"/>
  <c r="F668" i="1"/>
  <c r="E668" i="1"/>
  <c r="D668" i="1"/>
  <c r="C668" i="1"/>
  <c r="F667" i="1"/>
  <c r="E667" i="1"/>
  <c r="D667" i="1"/>
  <c r="C667" i="1"/>
  <c r="F666" i="1"/>
  <c r="E666" i="1"/>
  <c r="D666" i="1"/>
  <c r="C666" i="1"/>
  <c r="F665" i="1"/>
  <c r="E665" i="1"/>
  <c r="D665" i="1"/>
  <c r="C665" i="1"/>
  <c r="F664" i="1"/>
  <c r="E664" i="1"/>
  <c r="D664" i="1"/>
  <c r="C664" i="1"/>
  <c r="F663" i="1"/>
  <c r="E663" i="1"/>
  <c r="D663" i="1"/>
  <c r="C663" i="1"/>
  <c r="F662" i="1"/>
  <c r="E662" i="1"/>
  <c r="D662" i="1"/>
  <c r="C662" i="1"/>
  <c r="F661" i="1"/>
  <c r="E661" i="1"/>
  <c r="D661" i="1"/>
  <c r="C661" i="1"/>
  <c r="F660" i="1"/>
  <c r="E660" i="1"/>
  <c r="D660" i="1"/>
  <c r="C660" i="1"/>
  <c r="F659" i="1"/>
  <c r="E659" i="1"/>
  <c r="D659" i="1"/>
  <c r="C659" i="1"/>
  <c r="F658" i="1"/>
  <c r="E658" i="1"/>
  <c r="D658" i="1"/>
  <c r="C658" i="1"/>
  <c r="F657" i="1"/>
  <c r="E657" i="1"/>
  <c r="D657" i="1"/>
  <c r="C657" i="1"/>
  <c r="F656" i="1"/>
  <c r="E656" i="1"/>
  <c r="D656" i="1"/>
  <c r="C656" i="1"/>
  <c r="F655" i="1"/>
  <c r="E655" i="1"/>
  <c r="D655" i="1"/>
  <c r="C655" i="1"/>
  <c r="F654" i="1"/>
  <c r="E654" i="1"/>
  <c r="D654" i="1"/>
  <c r="C654" i="1"/>
  <c r="F653" i="1"/>
  <c r="E653" i="1"/>
  <c r="D653" i="1"/>
  <c r="C653" i="1"/>
  <c r="F652" i="1"/>
  <c r="E652" i="1"/>
  <c r="D652" i="1"/>
  <c r="C652" i="1"/>
  <c r="F651" i="1"/>
  <c r="E651" i="1"/>
  <c r="D651" i="1"/>
  <c r="C651" i="1"/>
  <c r="F650" i="1"/>
  <c r="E650" i="1"/>
  <c r="D650" i="1"/>
  <c r="C650" i="1"/>
  <c r="F649" i="1"/>
  <c r="E649" i="1"/>
  <c r="D649" i="1"/>
  <c r="C649" i="1"/>
  <c r="F648" i="1"/>
  <c r="E648" i="1"/>
  <c r="D648" i="1"/>
  <c r="C648" i="1"/>
  <c r="F647" i="1"/>
  <c r="E647" i="1"/>
  <c r="D647" i="1"/>
  <c r="C647" i="1"/>
  <c r="F646" i="1"/>
  <c r="E646" i="1"/>
  <c r="D646" i="1"/>
  <c r="C646" i="1"/>
  <c r="F645" i="1"/>
  <c r="E645" i="1"/>
  <c r="D645" i="1"/>
  <c r="C645" i="1"/>
  <c r="F644" i="1"/>
  <c r="E644" i="1"/>
  <c r="D644" i="1"/>
  <c r="C644" i="1"/>
  <c r="F643" i="1"/>
  <c r="E643" i="1"/>
  <c r="D643" i="1"/>
  <c r="C643" i="1"/>
  <c r="F642" i="1"/>
  <c r="E642" i="1"/>
  <c r="D642" i="1"/>
  <c r="C642" i="1"/>
  <c r="F641" i="1"/>
  <c r="E641" i="1"/>
  <c r="D641" i="1"/>
  <c r="C641" i="1"/>
  <c r="F640" i="1"/>
  <c r="E640" i="1"/>
  <c r="D640" i="1"/>
  <c r="C640" i="1"/>
  <c r="F639" i="1"/>
  <c r="E639" i="1"/>
  <c r="D639" i="1"/>
  <c r="C639" i="1"/>
  <c r="F638" i="1"/>
  <c r="E638" i="1"/>
  <c r="D638" i="1"/>
  <c r="C638" i="1"/>
  <c r="F637" i="1"/>
  <c r="E637" i="1"/>
  <c r="D637" i="1"/>
  <c r="C637" i="1"/>
  <c r="F636" i="1"/>
  <c r="E636" i="1"/>
  <c r="D636" i="1"/>
  <c r="C636" i="1"/>
  <c r="F635" i="1"/>
  <c r="E635" i="1"/>
  <c r="D635" i="1"/>
  <c r="C635" i="1"/>
  <c r="F634" i="1"/>
  <c r="E634" i="1"/>
  <c r="D634" i="1"/>
  <c r="C634" i="1"/>
  <c r="F633" i="1"/>
  <c r="E633" i="1"/>
  <c r="D633" i="1"/>
  <c r="C633" i="1"/>
  <c r="F632" i="1"/>
  <c r="E632" i="1"/>
  <c r="D632" i="1"/>
  <c r="C632" i="1"/>
  <c r="F631" i="1"/>
  <c r="E631" i="1"/>
  <c r="D631" i="1"/>
  <c r="C631" i="1"/>
  <c r="F630" i="1"/>
  <c r="E630" i="1"/>
  <c r="D630" i="1"/>
  <c r="C630" i="1"/>
  <c r="F629" i="1"/>
  <c r="E629" i="1"/>
  <c r="D629" i="1"/>
  <c r="C629" i="1"/>
  <c r="F628" i="1"/>
  <c r="E628" i="1"/>
  <c r="D628" i="1"/>
  <c r="C628" i="1"/>
  <c r="F627" i="1"/>
  <c r="E627" i="1"/>
  <c r="D627" i="1"/>
  <c r="C627" i="1"/>
  <c r="F626" i="1"/>
  <c r="E626" i="1"/>
  <c r="D626" i="1"/>
  <c r="C626" i="1"/>
  <c r="F625" i="1"/>
  <c r="E625" i="1"/>
  <c r="D625" i="1"/>
  <c r="C625" i="1"/>
  <c r="F624" i="1"/>
  <c r="E624" i="1"/>
  <c r="D624" i="1"/>
  <c r="C624" i="1"/>
  <c r="F623" i="1"/>
  <c r="E623" i="1"/>
  <c r="D623" i="1"/>
  <c r="C623" i="1"/>
  <c r="F622" i="1"/>
  <c r="E622" i="1"/>
  <c r="D622" i="1"/>
  <c r="C622" i="1"/>
  <c r="F621" i="1"/>
  <c r="E621" i="1"/>
  <c r="D621" i="1"/>
  <c r="C621" i="1"/>
  <c r="F620" i="1"/>
  <c r="E620" i="1"/>
  <c r="D620" i="1"/>
  <c r="C620" i="1"/>
  <c r="F619" i="1"/>
  <c r="E619" i="1"/>
  <c r="D619" i="1"/>
  <c r="C619" i="1"/>
  <c r="F618" i="1"/>
  <c r="E618" i="1"/>
  <c r="D618" i="1"/>
  <c r="C618" i="1"/>
  <c r="F617" i="1"/>
  <c r="E617" i="1"/>
  <c r="D617" i="1"/>
  <c r="C617" i="1"/>
  <c r="F616" i="1"/>
  <c r="E616" i="1"/>
  <c r="D616" i="1"/>
  <c r="C616" i="1"/>
  <c r="F615" i="1"/>
  <c r="E615" i="1"/>
  <c r="D615" i="1"/>
  <c r="C615" i="1"/>
  <c r="F614" i="1"/>
  <c r="E614" i="1"/>
  <c r="D614" i="1"/>
  <c r="C614" i="1"/>
  <c r="F613" i="1"/>
  <c r="E613" i="1"/>
  <c r="D613" i="1"/>
  <c r="C613" i="1"/>
  <c r="F612" i="1"/>
  <c r="E612" i="1"/>
  <c r="D612" i="1"/>
  <c r="C612" i="1"/>
  <c r="F611" i="1"/>
  <c r="E611" i="1"/>
  <c r="D611" i="1"/>
  <c r="C611" i="1"/>
  <c r="F610" i="1"/>
  <c r="E610" i="1"/>
  <c r="D610" i="1"/>
  <c r="C610" i="1"/>
  <c r="F609" i="1"/>
  <c r="E609" i="1"/>
  <c r="D609" i="1"/>
  <c r="C609" i="1"/>
  <c r="F608" i="1"/>
  <c r="E608" i="1"/>
  <c r="D608" i="1"/>
  <c r="C608" i="1"/>
  <c r="F607" i="1"/>
  <c r="E607" i="1"/>
  <c r="D607" i="1"/>
  <c r="C607" i="1"/>
  <c r="F606" i="1"/>
  <c r="E606" i="1"/>
  <c r="D606" i="1"/>
  <c r="C606" i="1"/>
  <c r="F605" i="1"/>
  <c r="E605" i="1"/>
  <c r="D605" i="1"/>
  <c r="C605" i="1"/>
  <c r="F604" i="1"/>
  <c r="E604" i="1"/>
  <c r="D604" i="1"/>
  <c r="C604" i="1"/>
  <c r="F603" i="1"/>
  <c r="E603" i="1"/>
  <c r="D603" i="1"/>
  <c r="C603" i="1"/>
  <c r="F602" i="1"/>
  <c r="E602" i="1"/>
  <c r="D602" i="1"/>
  <c r="C602" i="1"/>
  <c r="F601" i="1"/>
  <c r="E601" i="1"/>
  <c r="D601" i="1"/>
  <c r="C601" i="1"/>
  <c r="F600" i="1"/>
  <c r="E600" i="1"/>
  <c r="D600" i="1"/>
  <c r="C600" i="1"/>
  <c r="F599" i="1"/>
  <c r="E599" i="1"/>
  <c r="D599" i="1"/>
  <c r="C599" i="1"/>
  <c r="F598" i="1"/>
  <c r="E598" i="1"/>
  <c r="D598" i="1"/>
  <c r="C598" i="1"/>
  <c r="F597" i="1"/>
  <c r="E597" i="1"/>
  <c r="D597" i="1"/>
  <c r="C597" i="1"/>
  <c r="F596" i="1"/>
  <c r="E596" i="1"/>
  <c r="D596" i="1"/>
  <c r="C596" i="1"/>
  <c r="F595" i="1"/>
  <c r="E595" i="1"/>
  <c r="D595" i="1"/>
  <c r="C595" i="1"/>
  <c r="F594" i="1"/>
  <c r="E594" i="1"/>
  <c r="D594" i="1"/>
  <c r="C594" i="1"/>
  <c r="F593" i="1"/>
  <c r="E593" i="1"/>
  <c r="D593" i="1"/>
  <c r="C593" i="1"/>
  <c r="F592" i="1"/>
  <c r="E592" i="1"/>
  <c r="D592" i="1"/>
  <c r="C592" i="1"/>
  <c r="F591" i="1"/>
  <c r="E591" i="1"/>
  <c r="D591" i="1"/>
  <c r="C591" i="1"/>
  <c r="F590" i="1"/>
  <c r="E590" i="1"/>
  <c r="D590" i="1"/>
  <c r="C590" i="1"/>
  <c r="F589" i="1"/>
  <c r="E589" i="1"/>
  <c r="D589" i="1"/>
  <c r="C589" i="1"/>
  <c r="F588" i="1"/>
  <c r="E588" i="1"/>
  <c r="D588" i="1"/>
  <c r="C588" i="1"/>
  <c r="F587" i="1"/>
  <c r="E587" i="1"/>
  <c r="D587" i="1"/>
  <c r="C587" i="1"/>
  <c r="F586" i="1"/>
  <c r="E586" i="1"/>
  <c r="D586" i="1"/>
  <c r="C586" i="1"/>
  <c r="F585" i="1"/>
  <c r="E585" i="1"/>
  <c r="D585" i="1"/>
  <c r="C585" i="1"/>
  <c r="F584" i="1"/>
  <c r="E584" i="1"/>
  <c r="D584" i="1"/>
  <c r="C584" i="1"/>
  <c r="F583" i="1"/>
  <c r="E583" i="1"/>
  <c r="D583" i="1"/>
  <c r="C583" i="1"/>
  <c r="F582" i="1"/>
  <c r="E582" i="1"/>
  <c r="D582" i="1"/>
  <c r="C582" i="1"/>
  <c r="F581" i="1"/>
  <c r="E581" i="1"/>
  <c r="D581" i="1"/>
  <c r="C581" i="1"/>
  <c r="F580" i="1"/>
  <c r="E580" i="1"/>
  <c r="D580" i="1"/>
  <c r="C580" i="1"/>
  <c r="F579" i="1"/>
  <c r="E579" i="1"/>
  <c r="D579" i="1"/>
  <c r="C579" i="1"/>
  <c r="F578" i="1"/>
  <c r="E578" i="1"/>
  <c r="D578" i="1"/>
  <c r="C578" i="1"/>
  <c r="F577" i="1"/>
  <c r="E577" i="1"/>
  <c r="D577" i="1"/>
  <c r="C577" i="1"/>
  <c r="F576" i="1"/>
  <c r="E576" i="1"/>
  <c r="D576" i="1"/>
  <c r="C576" i="1"/>
  <c r="F575" i="1"/>
  <c r="E575" i="1"/>
  <c r="D575" i="1"/>
  <c r="C575" i="1"/>
  <c r="F574" i="1"/>
  <c r="E574" i="1"/>
  <c r="D574" i="1"/>
  <c r="C574" i="1"/>
  <c r="F573" i="1"/>
  <c r="E573" i="1"/>
  <c r="D573" i="1"/>
  <c r="C573" i="1"/>
  <c r="F572" i="1"/>
  <c r="E572" i="1"/>
  <c r="D572" i="1"/>
  <c r="C572" i="1"/>
  <c r="F571" i="1"/>
  <c r="E571" i="1"/>
  <c r="D571" i="1"/>
  <c r="C571" i="1"/>
  <c r="F570" i="1"/>
  <c r="E570" i="1"/>
  <c r="D570" i="1"/>
  <c r="C570" i="1"/>
  <c r="F569" i="1"/>
  <c r="E569" i="1"/>
  <c r="D569" i="1"/>
  <c r="C569" i="1"/>
  <c r="F568" i="1"/>
  <c r="E568" i="1"/>
  <c r="D568" i="1"/>
  <c r="C568" i="1"/>
  <c r="F567" i="1"/>
  <c r="E567" i="1"/>
  <c r="D567" i="1"/>
  <c r="C567" i="1"/>
  <c r="F566" i="1"/>
  <c r="E566" i="1"/>
  <c r="D566" i="1"/>
  <c r="C566" i="1"/>
  <c r="F565" i="1"/>
  <c r="E565" i="1"/>
  <c r="D565" i="1"/>
  <c r="C565" i="1"/>
  <c r="F564" i="1"/>
  <c r="E564" i="1"/>
  <c r="D564" i="1"/>
  <c r="C564" i="1"/>
  <c r="F563" i="1"/>
  <c r="E563" i="1"/>
  <c r="D563" i="1"/>
  <c r="C563" i="1"/>
  <c r="F562" i="1"/>
  <c r="E562" i="1"/>
  <c r="D562" i="1"/>
  <c r="C562" i="1"/>
  <c r="F561" i="1"/>
  <c r="E561" i="1"/>
  <c r="D561" i="1"/>
  <c r="C561" i="1"/>
  <c r="F560" i="1"/>
  <c r="E560" i="1"/>
  <c r="D560" i="1"/>
  <c r="C560" i="1"/>
  <c r="F559" i="1"/>
  <c r="E559" i="1"/>
  <c r="D559" i="1"/>
  <c r="C559" i="1"/>
  <c r="F558" i="1"/>
  <c r="E558" i="1"/>
  <c r="D558" i="1"/>
  <c r="C558" i="1"/>
  <c r="F557" i="1"/>
  <c r="E557" i="1"/>
  <c r="D557" i="1"/>
  <c r="C557" i="1"/>
  <c r="F556" i="1"/>
  <c r="E556" i="1"/>
  <c r="D556" i="1"/>
  <c r="C556" i="1"/>
  <c r="F555" i="1"/>
  <c r="E555" i="1"/>
  <c r="D555" i="1"/>
  <c r="C555" i="1"/>
  <c r="F554" i="1"/>
  <c r="E554" i="1"/>
  <c r="D554" i="1"/>
  <c r="C554" i="1"/>
  <c r="F553" i="1"/>
  <c r="E553" i="1"/>
  <c r="D553" i="1"/>
  <c r="C553" i="1"/>
  <c r="F552" i="1"/>
  <c r="E552" i="1"/>
  <c r="D552" i="1"/>
  <c r="C552" i="1"/>
  <c r="F551" i="1"/>
  <c r="E551" i="1"/>
  <c r="D551" i="1"/>
  <c r="C551" i="1"/>
  <c r="F550" i="1"/>
  <c r="E550" i="1"/>
  <c r="D550" i="1"/>
  <c r="C550" i="1"/>
  <c r="F549" i="1"/>
  <c r="E549" i="1"/>
  <c r="D549" i="1"/>
  <c r="C549" i="1"/>
  <c r="F548" i="1"/>
  <c r="E548" i="1"/>
  <c r="D548" i="1"/>
  <c r="C548" i="1"/>
  <c r="F547" i="1"/>
  <c r="E547" i="1"/>
  <c r="D547" i="1"/>
  <c r="C547" i="1"/>
  <c r="F546" i="1"/>
  <c r="E546" i="1"/>
  <c r="D546" i="1"/>
  <c r="C546" i="1"/>
  <c r="F545" i="1"/>
  <c r="E545" i="1"/>
  <c r="D545" i="1"/>
  <c r="C545" i="1"/>
  <c r="F544" i="1"/>
  <c r="E544" i="1"/>
  <c r="D544" i="1"/>
  <c r="C544" i="1"/>
  <c r="F543" i="1"/>
  <c r="E543" i="1"/>
  <c r="D543" i="1"/>
  <c r="C543" i="1"/>
  <c r="F542" i="1"/>
  <c r="E542" i="1"/>
  <c r="D542" i="1"/>
  <c r="C542" i="1"/>
  <c r="F541" i="1"/>
  <c r="E541" i="1"/>
  <c r="D541" i="1"/>
  <c r="C541" i="1"/>
  <c r="F540" i="1"/>
  <c r="E540" i="1"/>
  <c r="D540" i="1"/>
  <c r="C540" i="1"/>
  <c r="F539" i="1"/>
  <c r="E539" i="1"/>
  <c r="D539" i="1"/>
  <c r="C539" i="1"/>
  <c r="F538" i="1"/>
  <c r="E538" i="1"/>
  <c r="D538" i="1"/>
  <c r="C538" i="1"/>
  <c r="F537" i="1"/>
  <c r="E537" i="1"/>
  <c r="D537" i="1"/>
  <c r="C537" i="1"/>
  <c r="F536" i="1"/>
  <c r="E536" i="1"/>
  <c r="D536" i="1"/>
  <c r="C536" i="1"/>
  <c r="F535" i="1"/>
  <c r="E535" i="1"/>
  <c r="D535" i="1"/>
  <c r="C535" i="1"/>
  <c r="F534" i="1"/>
  <c r="E534" i="1"/>
  <c r="D534" i="1"/>
  <c r="C534" i="1"/>
  <c r="F533" i="1"/>
  <c r="E533" i="1"/>
  <c r="D533" i="1"/>
  <c r="C533" i="1"/>
  <c r="F532" i="1"/>
  <c r="E532" i="1"/>
  <c r="D532" i="1"/>
  <c r="C532" i="1"/>
  <c r="F531" i="1"/>
  <c r="E531" i="1"/>
  <c r="D531" i="1"/>
  <c r="C531" i="1"/>
  <c r="F530" i="1"/>
  <c r="E530" i="1"/>
  <c r="D530" i="1"/>
  <c r="C530" i="1"/>
  <c r="F529" i="1"/>
  <c r="E529" i="1"/>
  <c r="D529" i="1"/>
  <c r="C529" i="1"/>
  <c r="F528" i="1"/>
  <c r="E528" i="1"/>
  <c r="D528" i="1"/>
  <c r="C528" i="1"/>
  <c r="F527" i="1"/>
  <c r="E527" i="1"/>
  <c r="D527" i="1"/>
  <c r="C527" i="1"/>
  <c r="F526" i="1"/>
  <c r="E526" i="1"/>
  <c r="D526" i="1"/>
  <c r="C526" i="1"/>
  <c r="F525" i="1"/>
  <c r="E525" i="1"/>
  <c r="D525" i="1"/>
  <c r="C525" i="1"/>
  <c r="F524" i="1"/>
  <c r="E524" i="1"/>
  <c r="D524" i="1"/>
  <c r="C524" i="1"/>
  <c r="F523" i="1"/>
  <c r="E523" i="1"/>
  <c r="D523" i="1"/>
  <c r="C523" i="1"/>
  <c r="F522" i="1"/>
  <c r="E522" i="1"/>
  <c r="D522" i="1"/>
  <c r="C522" i="1"/>
  <c r="F521" i="1"/>
  <c r="E521" i="1"/>
  <c r="D521" i="1"/>
  <c r="C521" i="1"/>
  <c r="F520" i="1"/>
  <c r="E520" i="1"/>
  <c r="D520" i="1"/>
  <c r="C520" i="1"/>
  <c r="F519" i="1"/>
  <c r="E519" i="1"/>
  <c r="D519" i="1"/>
  <c r="C519" i="1"/>
  <c r="F518" i="1"/>
  <c r="E518" i="1"/>
  <c r="D518" i="1"/>
  <c r="C518" i="1"/>
  <c r="F517" i="1"/>
  <c r="E517" i="1"/>
  <c r="D517" i="1"/>
  <c r="C517" i="1"/>
  <c r="F516" i="1"/>
  <c r="E516" i="1"/>
  <c r="D516" i="1"/>
  <c r="C516" i="1"/>
  <c r="F515" i="1"/>
  <c r="E515" i="1"/>
  <c r="D515" i="1"/>
  <c r="C515" i="1"/>
  <c r="F514" i="1"/>
  <c r="E514" i="1"/>
  <c r="D514" i="1"/>
  <c r="C514" i="1"/>
  <c r="F513" i="1"/>
  <c r="E513" i="1"/>
  <c r="D513" i="1"/>
  <c r="C513" i="1"/>
  <c r="F512" i="1"/>
  <c r="E512" i="1"/>
  <c r="D512" i="1"/>
  <c r="C512" i="1"/>
  <c r="F511" i="1"/>
  <c r="E511" i="1"/>
  <c r="D511" i="1"/>
  <c r="C511" i="1"/>
  <c r="F510" i="1"/>
  <c r="E510" i="1"/>
  <c r="D510" i="1"/>
  <c r="C510" i="1"/>
  <c r="F509" i="1"/>
  <c r="E509" i="1"/>
  <c r="D509" i="1"/>
  <c r="C509" i="1"/>
  <c r="F508" i="1"/>
  <c r="E508" i="1"/>
  <c r="D508" i="1"/>
  <c r="C508" i="1"/>
  <c r="F507" i="1"/>
  <c r="E507" i="1"/>
  <c r="D507" i="1"/>
  <c r="C507" i="1"/>
  <c r="F506" i="1"/>
  <c r="E506" i="1"/>
  <c r="D506" i="1"/>
  <c r="C506" i="1"/>
  <c r="F505" i="1"/>
  <c r="E505" i="1"/>
  <c r="D505" i="1"/>
  <c r="C505" i="1"/>
  <c r="F504" i="1"/>
  <c r="E504" i="1"/>
  <c r="D504" i="1"/>
  <c r="C504" i="1"/>
  <c r="F503" i="1"/>
  <c r="E503" i="1"/>
  <c r="D503" i="1"/>
  <c r="C503" i="1"/>
  <c r="F502" i="1"/>
  <c r="E502" i="1"/>
  <c r="D502" i="1"/>
  <c r="C502" i="1"/>
  <c r="F501" i="1"/>
  <c r="E501" i="1"/>
  <c r="D501" i="1"/>
  <c r="C501" i="1"/>
  <c r="F500" i="1"/>
  <c r="E500" i="1"/>
  <c r="D500" i="1"/>
  <c r="C500" i="1"/>
  <c r="F499" i="1"/>
  <c r="E499" i="1"/>
  <c r="D499" i="1"/>
  <c r="C499" i="1"/>
  <c r="F498" i="1"/>
  <c r="E498" i="1"/>
  <c r="D498" i="1"/>
  <c r="C498" i="1"/>
  <c r="F497" i="1"/>
  <c r="E497" i="1"/>
  <c r="D497" i="1"/>
  <c r="C497" i="1"/>
  <c r="F496" i="1"/>
  <c r="E496" i="1"/>
  <c r="D496" i="1"/>
  <c r="C496" i="1"/>
  <c r="F495" i="1"/>
  <c r="E495" i="1"/>
  <c r="D495" i="1"/>
  <c r="C495" i="1"/>
  <c r="F494" i="1"/>
  <c r="E494" i="1"/>
  <c r="D494" i="1"/>
  <c r="C494" i="1"/>
  <c r="F493" i="1"/>
  <c r="E493" i="1"/>
  <c r="D493" i="1"/>
  <c r="C493" i="1"/>
  <c r="F492" i="1"/>
  <c r="E492" i="1"/>
  <c r="D492" i="1"/>
  <c r="C492" i="1"/>
  <c r="F491" i="1"/>
  <c r="E491" i="1"/>
  <c r="D491" i="1"/>
  <c r="C491" i="1"/>
  <c r="F490" i="1"/>
  <c r="E490" i="1"/>
  <c r="D490" i="1"/>
  <c r="C490" i="1"/>
  <c r="F489" i="1"/>
  <c r="E489" i="1"/>
  <c r="D489" i="1"/>
  <c r="C489" i="1"/>
  <c r="F488" i="1"/>
  <c r="E488" i="1"/>
  <c r="D488" i="1"/>
  <c r="C488" i="1"/>
  <c r="F487" i="1"/>
  <c r="E487" i="1"/>
  <c r="D487" i="1"/>
  <c r="C487" i="1"/>
  <c r="F486" i="1"/>
  <c r="E486" i="1"/>
  <c r="D486" i="1"/>
  <c r="C486" i="1"/>
  <c r="F485" i="1"/>
  <c r="E485" i="1"/>
  <c r="D485" i="1"/>
  <c r="C485" i="1"/>
  <c r="F484" i="1"/>
  <c r="E484" i="1"/>
  <c r="D484" i="1"/>
  <c r="C484" i="1"/>
  <c r="F483" i="1"/>
  <c r="E483" i="1"/>
  <c r="D483" i="1"/>
  <c r="C483" i="1"/>
  <c r="F482" i="1"/>
  <c r="E482" i="1"/>
  <c r="D482" i="1"/>
  <c r="C482" i="1"/>
  <c r="F481" i="1"/>
  <c r="E481" i="1"/>
  <c r="D481" i="1"/>
  <c r="C481" i="1"/>
  <c r="F480" i="1"/>
  <c r="E480" i="1"/>
  <c r="D480" i="1"/>
  <c r="C480" i="1"/>
  <c r="F479" i="1"/>
  <c r="E479" i="1"/>
  <c r="D479" i="1"/>
  <c r="C479" i="1"/>
  <c r="F478" i="1"/>
  <c r="E478" i="1"/>
  <c r="D478" i="1"/>
  <c r="C478" i="1"/>
  <c r="F477" i="1"/>
  <c r="E477" i="1"/>
  <c r="D477" i="1"/>
  <c r="C477" i="1"/>
  <c r="F476" i="1"/>
  <c r="E476" i="1"/>
  <c r="D476" i="1"/>
  <c r="C476" i="1"/>
  <c r="F475" i="1"/>
  <c r="E475" i="1"/>
  <c r="D475" i="1"/>
  <c r="C475" i="1"/>
  <c r="F474" i="1"/>
  <c r="E474" i="1"/>
  <c r="D474" i="1"/>
  <c r="C474" i="1"/>
  <c r="F473" i="1"/>
  <c r="E473" i="1"/>
  <c r="D473" i="1"/>
  <c r="C473" i="1"/>
  <c r="F472" i="1"/>
  <c r="E472" i="1"/>
  <c r="D472" i="1"/>
  <c r="C472" i="1"/>
  <c r="F471" i="1"/>
  <c r="E471" i="1"/>
  <c r="D471" i="1"/>
  <c r="C471" i="1"/>
  <c r="F470" i="1"/>
  <c r="E470" i="1"/>
  <c r="D470" i="1"/>
  <c r="C470" i="1"/>
  <c r="F469" i="1"/>
  <c r="E469" i="1"/>
  <c r="D469" i="1"/>
  <c r="C469" i="1"/>
  <c r="F468" i="1"/>
  <c r="E468" i="1"/>
  <c r="D468" i="1"/>
  <c r="C468" i="1"/>
  <c r="F467" i="1"/>
  <c r="E467" i="1"/>
  <c r="D467" i="1"/>
  <c r="C467" i="1"/>
  <c r="F466" i="1"/>
  <c r="E466" i="1"/>
  <c r="D466" i="1"/>
  <c r="C466" i="1"/>
  <c r="F465" i="1"/>
  <c r="E465" i="1"/>
  <c r="D465" i="1"/>
  <c r="C465" i="1"/>
  <c r="F464" i="1"/>
  <c r="E464" i="1"/>
  <c r="D464" i="1"/>
  <c r="C464" i="1"/>
  <c r="F463" i="1"/>
  <c r="E463" i="1"/>
  <c r="D463" i="1"/>
  <c r="C463" i="1"/>
  <c r="F462" i="1"/>
  <c r="E462" i="1"/>
  <c r="D462" i="1"/>
  <c r="C462" i="1"/>
  <c r="F461" i="1"/>
  <c r="E461" i="1"/>
  <c r="D461" i="1"/>
  <c r="C461" i="1"/>
  <c r="F460" i="1"/>
  <c r="E460" i="1"/>
  <c r="D460" i="1"/>
  <c r="C460" i="1"/>
  <c r="F459" i="1"/>
  <c r="E459" i="1"/>
  <c r="D459" i="1"/>
  <c r="C459" i="1"/>
  <c r="F458" i="1"/>
  <c r="E458" i="1"/>
  <c r="D458" i="1"/>
  <c r="C458" i="1"/>
  <c r="F457" i="1"/>
  <c r="E457" i="1"/>
  <c r="D457" i="1"/>
  <c r="C457" i="1"/>
  <c r="F456" i="1"/>
  <c r="E456" i="1"/>
  <c r="D456" i="1"/>
  <c r="C456" i="1"/>
  <c r="F455" i="1"/>
  <c r="E455" i="1"/>
  <c r="D455" i="1"/>
  <c r="C455" i="1"/>
  <c r="F454" i="1"/>
  <c r="E454" i="1"/>
  <c r="D454" i="1"/>
  <c r="C454" i="1"/>
  <c r="F453" i="1"/>
  <c r="E453" i="1"/>
  <c r="D453" i="1"/>
  <c r="C453" i="1"/>
  <c r="F452" i="1"/>
  <c r="E452" i="1"/>
  <c r="D452" i="1"/>
  <c r="C452" i="1"/>
  <c r="F451" i="1"/>
  <c r="E451" i="1"/>
  <c r="D451" i="1"/>
  <c r="C451" i="1"/>
  <c r="F450" i="1"/>
  <c r="E450" i="1"/>
  <c r="D450" i="1"/>
  <c r="C450" i="1"/>
  <c r="F449" i="1"/>
  <c r="E449" i="1"/>
  <c r="D449" i="1"/>
  <c r="C449" i="1"/>
  <c r="F448" i="1"/>
  <c r="E448" i="1"/>
  <c r="D448" i="1"/>
  <c r="C448" i="1"/>
  <c r="F447" i="1"/>
  <c r="E447" i="1"/>
  <c r="D447" i="1"/>
  <c r="C447" i="1"/>
  <c r="F446" i="1"/>
  <c r="E446" i="1"/>
  <c r="D446" i="1"/>
  <c r="C446" i="1"/>
  <c r="F445" i="1"/>
  <c r="E445" i="1"/>
  <c r="D445" i="1"/>
  <c r="C445" i="1"/>
  <c r="F444" i="1"/>
  <c r="E444" i="1"/>
  <c r="D444" i="1"/>
  <c r="C444" i="1"/>
  <c r="F443" i="1"/>
  <c r="E443" i="1"/>
  <c r="D443" i="1"/>
  <c r="C443" i="1"/>
  <c r="F442" i="1"/>
  <c r="E442" i="1"/>
  <c r="D442" i="1"/>
  <c r="C442" i="1"/>
  <c r="F441" i="1"/>
  <c r="E441" i="1"/>
  <c r="D441" i="1"/>
  <c r="C441" i="1"/>
  <c r="F440" i="1"/>
  <c r="E440" i="1"/>
  <c r="D440" i="1"/>
  <c r="C440" i="1"/>
  <c r="F439" i="1"/>
  <c r="E439" i="1"/>
  <c r="D439" i="1"/>
  <c r="C439" i="1"/>
  <c r="F438" i="1"/>
  <c r="E438" i="1"/>
  <c r="D438" i="1"/>
  <c r="C438" i="1"/>
  <c r="F437" i="1"/>
  <c r="E437" i="1"/>
  <c r="D437" i="1"/>
  <c r="C437" i="1"/>
  <c r="F436" i="1"/>
  <c r="E436" i="1"/>
  <c r="D436" i="1"/>
  <c r="C436" i="1"/>
  <c r="F435" i="1"/>
  <c r="E435" i="1"/>
  <c r="D435" i="1"/>
  <c r="C435" i="1"/>
  <c r="F434" i="1"/>
  <c r="E434" i="1"/>
  <c r="D434" i="1"/>
  <c r="C434" i="1"/>
  <c r="F433" i="1"/>
  <c r="E433" i="1"/>
  <c r="D433" i="1"/>
  <c r="C433" i="1"/>
  <c r="F432" i="1"/>
  <c r="E432" i="1"/>
  <c r="D432" i="1"/>
  <c r="C432" i="1"/>
  <c r="F431" i="1"/>
  <c r="E431" i="1"/>
  <c r="D431" i="1"/>
  <c r="C431" i="1"/>
  <c r="F430" i="1"/>
  <c r="E430" i="1"/>
  <c r="D430" i="1"/>
  <c r="C430" i="1"/>
  <c r="F429" i="1"/>
  <c r="E429" i="1"/>
  <c r="D429" i="1"/>
  <c r="C429" i="1"/>
  <c r="F428" i="1"/>
  <c r="E428" i="1"/>
  <c r="D428" i="1"/>
  <c r="C428" i="1"/>
  <c r="F427" i="1"/>
  <c r="E427" i="1"/>
  <c r="D427" i="1"/>
  <c r="C427" i="1"/>
  <c r="F426" i="1"/>
  <c r="E426" i="1"/>
  <c r="D426" i="1"/>
  <c r="C426" i="1"/>
  <c r="F425" i="1"/>
  <c r="E425" i="1"/>
  <c r="D425" i="1"/>
  <c r="C425" i="1"/>
  <c r="F424" i="1"/>
  <c r="E424" i="1"/>
  <c r="D424" i="1"/>
  <c r="C424" i="1"/>
  <c r="F423" i="1"/>
  <c r="E423" i="1"/>
  <c r="D423" i="1"/>
  <c r="C423" i="1"/>
  <c r="F422" i="1"/>
  <c r="E422" i="1"/>
  <c r="D422" i="1"/>
  <c r="C422" i="1"/>
  <c r="F421" i="1"/>
  <c r="E421" i="1"/>
  <c r="D421" i="1"/>
  <c r="C421" i="1"/>
  <c r="F420" i="1"/>
  <c r="E420" i="1"/>
  <c r="D420" i="1"/>
  <c r="C420" i="1"/>
  <c r="F419" i="1"/>
  <c r="E419" i="1"/>
  <c r="D419" i="1"/>
  <c r="C419" i="1"/>
  <c r="F418" i="1"/>
  <c r="E418" i="1"/>
  <c r="D418" i="1"/>
  <c r="C418" i="1"/>
  <c r="F417" i="1"/>
  <c r="E417" i="1"/>
  <c r="D417" i="1"/>
  <c r="C417" i="1"/>
  <c r="F416" i="1"/>
  <c r="E416" i="1"/>
  <c r="D416" i="1"/>
  <c r="C416" i="1"/>
  <c r="F415" i="1"/>
  <c r="E415" i="1"/>
  <c r="D415" i="1"/>
  <c r="C415" i="1"/>
  <c r="F414" i="1"/>
  <c r="E414" i="1"/>
  <c r="D414" i="1"/>
  <c r="C414" i="1"/>
  <c r="F413" i="1"/>
  <c r="E413" i="1"/>
  <c r="D413" i="1"/>
  <c r="C413" i="1"/>
  <c r="F412" i="1"/>
  <c r="E412" i="1"/>
  <c r="D412" i="1"/>
  <c r="C412" i="1"/>
  <c r="F411" i="1"/>
  <c r="E411" i="1"/>
  <c r="D411" i="1"/>
  <c r="C411" i="1"/>
  <c r="F410" i="1"/>
  <c r="E410" i="1"/>
  <c r="D410" i="1"/>
  <c r="C410" i="1"/>
  <c r="F409" i="1"/>
  <c r="E409" i="1"/>
  <c r="D409" i="1"/>
  <c r="C409" i="1"/>
  <c r="F408" i="1"/>
  <c r="E408" i="1"/>
  <c r="D408" i="1"/>
  <c r="C408" i="1"/>
  <c r="F407" i="1"/>
  <c r="E407" i="1"/>
  <c r="D407" i="1"/>
  <c r="C407" i="1"/>
  <c r="F406" i="1"/>
  <c r="E406" i="1"/>
  <c r="D406" i="1"/>
  <c r="C406" i="1"/>
  <c r="F405" i="1"/>
  <c r="E405" i="1"/>
  <c r="D405" i="1"/>
  <c r="C405" i="1"/>
  <c r="F404" i="1"/>
  <c r="E404" i="1"/>
  <c r="D404" i="1"/>
  <c r="C404" i="1"/>
  <c r="F403" i="1"/>
  <c r="E403" i="1"/>
  <c r="D403" i="1"/>
  <c r="C403" i="1"/>
  <c r="F402" i="1"/>
  <c r="E402" i="1"/>
  <c r="D402" i="1"/>
  <c r="C402" i="1"/>
  <c r="F401" i="1"/>
  <c r="E401" i="1"/>
  <c r="D401" i="1"/>
  <c r="C401" i="1"/>
  <c r="F400" i="1"/>
  <c r="E400" i="1"/>
  <c r="D400" i="1"/>
  <c r="C400" i="1"/>
  <c r="F399" i="1"/>
  <c r="E399" i="1"/>
  <c r="D399" i="1"/>
  <c r="C399" i="1"/>
  <c r="F398" i="1"/>
  <c r="E398" i="1"/>
  <c r="D398" i="1"/>
  <c r="C398" i="1"/>
  <c r="F397" i="1"/>
  <c r="E397" i="1"/>
  <c r="D397" i="1"/>
  <c r="C397" i="1"/>
  <c r="F396" i="1"/>
  <c r="E396" i="1"/>
  <c r="D396" i="1"/>
  <c r="C396" i="1"/>
  <c r="F395" i="1"/>
  <c r="E395" i="1"/>
  <c r="D395" i="1"/>
  <c r="C395" i="1"/>
  <c r="F394" i="1"/>
  <c r="E394" i="1"/>
  <c r="D394" i="1"/>
  <c r="C394" i="1"/>
  <c r="F393" i="1"/>
  <c r="E393" i="1"/>
  <c r="D393" i="1"/>
  <c r="C393" i="1"/>
  <c r="F392" i="1"/>
  <c r="E392" i="1"/>
  <c r="D392" i="1"/>
  <c r="C392" i="1"/>
  <c r="F391" i="1"/>
  <c r="E391" i="1"/>
  <c r="D391" i="1"/>
  <c r="C391" i="1"/>
  <c r="F390" i="1"/>
  <c r="E390" i="1"/>
  <c r="D390" i="1"/>
  <c r="C390" i="1"/>
  <c r="F389" i="1"/>
  <c r="E389" i="1"/>
  <c r="D389" i="1"/>
  <c r="C389" i="1"/>
  <c r="F388" i="1"/>
  <c r="E388" i="1"/>
  <c r="D388" i="1"/>
  <c r="C388" i="1"/>
  <c r="F387" i="1"/>
  <c r="E387" i="1"/>
  <c r="D387" i="1"/>
  <c r="C387" i="1"/>
  <c r="F386" i="1"/>
  <c r="E386" i="1"/>
  <c r="D386" i="1"/>
  <c r="C386" i="1"/>
  <c r="F385" i="1"/>
  <c r="E385" i="1"/>
  <c r="D385" i="1"/>
  <c r="C385" i="1"/>
  <c r="F384" i="1"/>
  <c r="E384" i="1"/>
  <c r="D384" i="1"/>
  <c r="C384" i="1"/>
  <c r="F383" i="1"/>
  <c r="E383" i="1"/>
  <c r="D383" i="1"/>
  <c r="C383" i="1"/>
  <c r="F382" i="1"/>
  <c r="E382" i="1"/>
  <c r="D382" i="1"/>
  <c r="C382" i="1"/>
  <c r="F381" i="1"/>
  <c r="E381" i="1"/>
  <c r="D381" i="1"/>
  <c r="C381" i="1"/>
  <c r="F380" i="1"/>
  <c r="E380" i="1"/>
  <c r="D380" i="1"/>
  <c r="C380" i="1"/>
  <c r="F379" i="1"/>
  <c r="E379" i="1"/>
  <c r="D379" i="1"/>
  <c r="C379" i="1"/>
  <c r="F378" i="1"/>
  <c r="E378" i="1"/>
  <c r="D378" i="1"/>
  <c r="C378" i="1"/>
  <c r="F377" i="1"/>
  <c r="E377" i="1"/>
  <c r="D377" i="1"/>
  <c r="C377" i="1"/>
  <c r="F376" i="1"/>
  <c r="E376" i="1"/>
  <c r="D376" i="1"/>
  <c r="C376" i="1"/>
  <c r="F375" i="1"/>
  <c r="E375" i="1"/>
  <c r="D375" i="1"/>
  <c r="C375" i="1"/>
  <c r="F374" i="1"/>
  <c r="E374" i="1"/>
  <c r="D374" i="1"/>
  <c r="C374" i="1"/>
  <c r="F373" i="1"/>
  <c r="E373" i="1"/>
  <c r="D373" i="1"/>
  <c r="C373" i="1"/>
  <c r="F372" i="1"/>
  <c r="E372" i="1"/>
  <c r="D372" i="1"/>
  <c r="C372" i="1"/>
  <c r="F371" i="1"/>
  <c r="E371" i="1"/>
  <c r="D371" i="1"/>
  <c r="C371" i="1"/>
  <c r="F370" i="1"/>
  <c r="E370" i="1"/>
  <c r="D370" i="1"/>
  <c r="C370" i="1"/>
  <c r="F369" i="1"/>
  <c r="E369" i="1"/>
  <c r="D369" i="1"/>
  <c r="C369" i="1"/>
  <c r="F368" i="1"/>
  <c r="E368" i="1"/>
  <c r="D368" i="1"/>
  <c r="C368" i="1"/>
  <c r="F367" i="1"/>
  <c r="E367" i="1"/>
  <c r="D367" i="1"/>
  <c r="C367" i="1"/>
  <c r="F366" i="1"/>
  <c r="E366" i="1"/>
  <c r="D366" i="1"/>
  <c r="C366" i="1"/>
  <c r="F365" i="1"/>
  <c r="E365" i="1"/>
  <c r="D365" i="1"/>
  <c r="C365" i="1"/>
  <c r="F364" i="1"/>
  <c r="E364" i="1"/>
  <c r="D364" i="1"/>
  <c r="C364" i="1"/>
  <c r="F363" i="1"/>
  <c r="E363" i="1"/>
  <c r="D363" i="1"/>
  <c r="C363" i="1"/>
  <c r="F362" i="1"/>
  <c r="E362" i="1"/>
  <c r="D362" i="1"/>
  <c r="C362" i="1"/>
  <c r="F361" i="1"/>
  <c r="E361" i="1"/>
  <c r="D361" i="1"/>
  <c r="C361" i="1"/>
  <c r="F360" i="1"/>
  <c r="E360" i="1"/>
  <c r="D360" i="1"/>
  <c r="C360" i="1"/>
  <c r="F359" i="1"/>
  <c r="E359" i="1"/>
  <c r="D359" i="1"/>
  <c r="C359" i="1"/>
  <c r="F358" i="1"/>
  <c r="E358" i="1"/>
  <c r="D358" i="1"/>
  <c r="C358" i="1"/>
  <c r="F357" i="1"/>
  <c r="E357" i="1"/>
  <c r="D357" i="1"/>
  <c r="C357" i="1"/>
  <c r="F356" i="1"/>
  <c r="E356" i="1"/>
  <c r="D356" i="1"/>
  <c r="C356" i="1"/>
  <c r="F355" i="1"/>
  <c r="E355" i="1"/>
  <c r="D355" i="1"/>
  <c r="C355" i="1"/>
  <c r="F354" i="1"/>
  <c r="E354" i="1"/>
  <c r="D354" i="1"/>
  <c r="C354" i="1"/>
  <c r="F353" i="1"/>
  <c r="E353" i="1"/>
  <c r="D353" i="1"/>
  <c r="C353" i="1"/>
  <c r="F352" i="1"/>
  <c r="E352" i="1"/>
  <c r="D352" i="1"/>
  <c r="C352" i="1"/>
  <c r="F351" i="1"/>
  <c r="E351" i="1"/>
  <c r="D351" i="1"/>
  <c r="C351" i="1"/>
  <c r="F350" i="1"/>
  <c r="E350" i="1"/>
  <c r="D350" i="1"/>
  <c r="C350" i="1"/>
  <c r="F349" i="1"/>
  <c r="E349" i="1"/>
  <c r="D349" i="1"/>
  <c r="C349" i="1"/>
  <c r="F348" i="1"/>
  <c r="E348" i="1"/>
  <c r="D348" i="1"/>
  <c r="C348" i="1"/>
  <c r="F347" i="1"/>
  <c r="E347" i="1"/>
  <c r="D347" i="1"/>
  <c r="C347" i="1"/>
  <c r="F346" i="1"/>
  <c r="E346" i="1"/>
  <c r="D346" i="1"/>
  <c r="C346" i="1"/>
  <c r="F345" i="1"/>
  <c r="E345" i="1"/>
  <c r="D345" i="1"/>
  <c r="C345" i="1"/>
  <c r="F344" i="1"/>
  <c r="E344" i="1"/>
  <c r="D344" i="1"/>
  <c r="C344" i="1"/>
  <c r="F343" i="1"/>
  <c r="E343" i="1"/>
  <c r="D343" i="1"/>
  <c r="C343" i="1"/>
  <c r="F342" i="1"/>
  <c r="E342" i="1"/>
  <c r="D342" i="1"/>
  <c r="C342" i="1"/>
  <c r="F341" i="1"/>
  <c r="E341" i="1"/>
  <c r="D341" i="1"/>
  <c r="C341" i="1"/>
  <c r="F340" i="1"/>
  <c r="E340" i="1"/>
  <c r="D340" i="1"/>
  <c r="C340" i="1"/>
  <c r="F339" i="1"/>
  <c r="E339" i="1"/>
  <c r="D339" i="1"/>
  <c r="C339" i="1"/>
  <c r="F338" i="1"/>
  <c r="E338" i="1"/>
  <c r="D338" i="1"/>
  <c r="C338" i="1"/>
  <c r="F337" i="1"/>
  <c r="E337" i="1"/>
  <c r="D337" i="1"/>
  <c r="C337" i="1"/>
  <c r="F336" i="1"/>
  <c r="E336" i="1"/>
  <c r="D336" i="1"/>
  <c r="C336" i="1"/>
  <c r="F335" i="1"/>
  <c r="E335" i="1"/>
  <c r="D335" i="1"/>
  <c r="C335" i="1"/>
  <c r="F334" i="1"/>
  <c r="E334" i="1"/>
  <c r="D334" i="1"/>
  <c r="C334" i="1"/>
  <c r="F333" i="1"/>
  <c r="E333" i="1"/>
  <c r="D333" i="1"/>
  <c r="C333" i="1"/>
  <c r="F332" i="1"/>
  <c r="E332" i="1"/>
  <c r="D332" i="1"/>
  <c r="C332" i="1"/>
  <c r="F331" i="1"/>
  <c r="E331" i="1"/>
  <c r="D331" i="1"/>
  <c r="C331" i="1"/>
  <c r="F330" i="1"/>
  <c r="E330" i="1"/>
  <c r="D330" i="1"/>
  <c r="C330" i="1"/>
  <c r="F329" i="1"/>
  <c r="E329" i="1"/>
  <c r="D329" i="1"/>
  <c r="C329" i="1"/>
  <c r="F328" i="1"/>
  <c r="E328" i="1"/>
  <c r="D328" i="1"/>
  <c r="C328" i="1"/>
  <c r="F327" i="1"/>
  <c r="E327" i="1"/>
  <c r="D327" i="1"/>
  <c r="C327" i="1"/>
  <c r="F326" i="1"/>
  <c r="E326" i="1"/>
  <c r="D326" i="1"/>
  <c r="C326" i="1"/>
  <c r="F325" i="1"/>
  <c r="E325" i="1"/>
  <c r="D325" i="1"/>
  <c r="C325" i="1"/>
  <c r="F324" i="1"/>
  <c r="E324" i="1"/>
  <c r="D324" i="1"/>
  <c r="C324" i="1"/>
  <c r="F323" i="1"/>
  <c r="E323" i="1"/>
  <c r="D323" i="1"/>
  <c r="C323" i="1"/>
  <c r="F322" i="1"/>
  <c r="E322" i="1"/>
  <c r="D322" i="1"/>
  <c r="C322" i="1"/>
  <c r="F321" i="1"/>
  <c r="E321" i="1"/>
  <c r="D321" i="1"/>
  <c r="C321" i="1"/>
  <c r="F320" i="1"/>
  <c r="E320" i="1"/>
  <c r="D320" i="1"/>
  <c r="C320" i="1"/>
  <c r="F319" i="1"/>
  <c r="E319" i="1"/>
  <c r="D319" i="1"/>
  <c r="C319" i="1"/>
  <c r="F318" i="1"/>
  <c r="E318" i="1"/>
  <c r="D318" i="1"/>
  <c r="C318" i="1"/>
  <c r="F317" i="1"/>
  <c r="E317" i="1"/>
  <c r="D317" i="1"/>
  <c r="C317" i="1"/>
  <c r="F316" i="1"/>
  <c r="E316" i="1"/>
  <c r="D316" i="1"/>
  <c r="C316" i="1"/>
  <c r="F315" i="1"/>
  <c r="E315" i="1"/>
  <c r="D315" i="1"/>
  <c r="C315" i="1"/>
  <c r="F314" i="1"/>
  <c r="E314" i="1"/>
  <c r="D314" i="1"/>
  <c r="C314" i="1"/>
  <c r="F313" i="1"/>
  <c r="E313" i="1"/>
  <c r="D313" i="1"/>
  <c r="C313" i="1"/>
  <c r="F312" i="1"/>
  <c r="E312" i="1"/>
  <c r="D312" i="1"/>
  <c r="C312" i="1"/>
  <c r="F311" i="1"/>
  <c r="E311" i="1"/>
  <c r="D311" i="1"/>
  <c r="C311" i="1"/>
  <c r="F310" i="1"/>
  <c r="E310" i="1"/>
  <c r="D310" i="1"/>
  <c r="C310" i="1"/>
  <c r="F309" i="1"/>
  <c r="E309" i="1"/>
  <c r="D309" i="1"/>
  <c r="C309" i="1"/>
  <c r="F308" i="1"/>
  <c r="E308" i="1"/>
  <c r="D308" i="1"/>
  <c r="C308" i="1"/>
  <c r="F307" i="1"/>
  <c r="E307" i="1"/>
  <c r="D307" i="1"/>
  <c r="C307" i="1"/>
  <c r="F306" i="1"/>
  <c r="E306" i="1"/>
  <c r="D306" i="1"/>
  <c r="C306" i="1"/>
  <c r="F305" i="1"/>
  <c r="E305" i="1"/>
  <c r="D305" i="1"/>
  <c r="C305" i="1"/>
  <c r="F304" i="1"/>
  <c r="E304" i="1"/>
  <c r="D304" i="1"/>
  <c r="C304" i="1"/>
  <c r="F303" i="1"/>
  <c r="E303" i="1"/>
  <c r="D303" i="1"/>
  <c r="C303" i="1"/>
  <c r="F302" i="1"/>
  <c r="E302" i="1"/>
  <c r="D302" i="1"/>
  <c r="C302" i="1"/>
  <c r="F301" i="1"/>
  <c r="E301" i="1"/>
  <c r="D301" i="1"/>
  <c r="C301" i="1"/>
  <c r="F300" i="1"/>
  <c r="E300" i="1"/>
  <c r="D300" i="1"/>
  <c r="C300" i="1"/>
  <c r="F299" i="1"/>
  <c r="E299" i="1"/>
  <c r="D299" i="1"/>
  <c r="C299" i="1"/>
  <c r="F298" i="1"/>
  <c r="E298" i="1"/>
  <c r="D298" i="1"/>
  <c r="C298" i="1"/>
  <c r="F297" i="1"/>
  <c r="E297" i="1"/>
  <c r="D297" i="1"/>
  <c r="C297" i="1"/>
  <c r="F296" i="1"/>
  <c r="E296" i="1"/>
  <c r="D296" i="1"/>
  <c r="C296" i="1"/>
  <c r="F295" i="1"/>
  <c r="E295" i="1"/>
  <c r="D295" i="1"/>
  <c r="C295" i="1"/>
  <c r="F294" i="1"/>
  <c r="E294" i="1"/>
  <c r="D294" i="1"/>
  <c r="C294" i="1"/>
  <c r="F293" i="1"/>
  <c r="E293" i="1"/>
  <c r="D293" i="1"/>
  <c r="C293" i="1"/>
  <c r="F292" i="1"/>
  <c r="E292" i="1"/>
  <c r="D292" i="1"/>
  <c r="C292" i="1"/>
  <c r="F291" i="1"/>
  <c r="E291" i="1"/>
  <c r="D291" i="1"/>
  <c r="C291" i="1"/>
  <c r="F290" i="1"/>
  <c r="E290" i="1"/>
  <c r="D290" i="1"/>
  <c r="C290" i="1"/>
  <c r="F289" i="1"/>
  <c r="E289" i="1"/>
  <c r="D289" i="1"/>
  <c r="C289" i="1"/>
  <c r="F288" i="1"/>
  <c r="E288" i="1"/>
  <c r="D288" i="1"/>
  <c r="C288" i="1"/>
  <c r="F287" i="1"/>
  <c r="E287" i="1"/>
  <c r="D287" i="1"/>
  <c r="C287" i="1"/>
  <c r="F286" i="1"/>
  <c r="E286" i="1"/>
  <c r="D286" i="1"/>
  <c r="C286" i="1"/>
  <c r="F285" i="1"/>
  <c r="E285" i="1"/>
  <c r="D285" i="1"/>
  <c r="C285" i="1"/>
  <c r="F284" i="1"/>
  <c r="E284" i="1"/>
  <c r="D284" i="1"/>
  <c r="C284" i="1"/>
  <c r="F283" i="1"/>
  <c r="E283" i="1"/>
  <c r="D283" i="1"/>
  <c r="C283" i="1"/>
  <c r="F282" i="1"/>
  <c r="E282" i="1"/>
  <c r="D282" i="1"/>
  <c r="C282" i="1"/>
  <c r="F281" i="1"/>
  <c r="E281" i="1"/>
  <c r="D281" i="1"/>
  <c r="C281" i="1"/>
  <c r="F280" i="1"/>
  <c r="E280" i="1"/>
  <c r="D280" i="1"/>
  <c r="C280" i="1"/>
  <c r="F279" i="1"/>
  <c r="E279" i="1"/>
  <c r="D279" i="1"/>
  <c r="C279" i="1"/>
  <c r="F278" i="1"/>
  <c r="E278" i="1"/>
  <c r="D278" i="1"/>
  <c r="C278" i="1"/>
  <c r="F277" i="1"/>
  <c r="E277" i="1"/>
  <c r="D277" i="1"/>
  <c r="C277" i="1"/>
  <c r="F276" i="1"/>
  <c r="E276" i="1"/>
  <c r="D276" i="1"/>
  <c r="C276" i="1"/>
  <c r="F275" i="1"/>
  <c r="E275" i="1"/>
  <c r="D275" i="1"/>
  <c r="C275" i="1"/>
  <c r="F274" i="1"/>
  <c r="E274" i="1"/>
  <c r="D274" i="1"/>
  <c r="C274" i="1"/>
  <c r="F273" i="1"/>
  <c r="E273" i="1"/>
  <c r="D273" i="1"/>
  <c r="C273" i="1"/>
  <c r="F272" i="1"/>
  <c r="E272" i="1"/>
  <c r="D272" i="1"/>
  <c r="C272" i="1"/>
  <c r="F271" i="1"/>
  <c r="E271" i="1"/>
  <c r="D271" i="1"/>
  <c r="C271" i="1"/>
  <c r="F270" i="1"/>
  <c r="E270" i="1"/>
  <c r="D270" i="1"/>
  <c r="C270" i="1"/>
  <c r="F269" i="1"/>
  <c r="E269" i="1"/>
  <c r="D269" i="1"/>
  <c r="C269" i="1"/>
  <c r="F268" i="1"/>
  <c r="E268" i="1"/>
  <c r="D268" i="1"/>
  <c r="C268" i="1"/>
  <c r="F267" i="1"/>
  <c r="E267" i="1"/>
  <c r="D267" i="1"/>
  <c r="C267" i="1"/>
  <c r="F266" i="1"/>
  <c r="E266" i="1"/>
  <c r="D266" i="1"/>
  <c r="C266" i="1"/>
  <c r="F265" i="1"/>
  <c r="E265" i="1"/>
  <c r="D265" i="1"/>
  <c r="C265" i="1"/>
  <c r="F264" i="1"/>
  <c r="E264" i="1"/>
  <c r="D264" i="1"/>
  <c r="C264" i="1"/>
  <c r="F263" i="1"/>
  <c r="E263" i="1"/>
  <c r="D263" i="1"/>
  <c r="C263" i="1"/>
  <c r="F262" i="1"/>
  <c r="E262" i="1"/>
  <c r="D262" i="1"/>
  <c r="C262" i="1"/>
  <c r="F261" i="1"/>
  <c r="E261" i="1"/>
  <c r="D261" i="1"/>
  <c r="C261" i="1"/>
  <c r="F260" i="1"/>
  <c r="E260" i="1"/>
  <c r="D260" i="1"/>
  <c r="C260" i="1"/>
  <c r="F259" i="1"/>
  <c r="E259" i="1"/>
  <c r="D259" i="1"/>
  <c r="C259" i="1"/>
  <c r="F258" i="1"/>
  <c r="E258" i="1"/>
  <c r="D258" i="1"/>
  <c r="C258" i="1"/>
  <c r="F257" i="1"/>
  <c r="E257" i="1"/>
  <c r="D257" i="1"/>
  <c r="C257" i="1"/>
  <c r="F256" i="1"/>
  <c r="E256" i="1"/>
  <c r="D256" i="1"/>
  <c r="C256" i="1"/>
  <c r="F255" i="1"/>
  <c r="E255" i="1"/>
  <c r="D255" i="1"/>
  <c r="C255" i="1"/>
  <c r="F254" i="1"/>
  <c r="E254" i="1"/>
  <c r="D254" i="1"/>
  <c r="C254" i="1"/>
  <c r="F253" i="1"/>
  <c r="E253" i="1"/>
  <c r="D253" i="1"/>
  <c r="C253" i="1"/>
  <c r="F252" i="1"/>
  <c r="E252" i="1"/>
  <c r="D252" i="1"/>
  <c r="C252" i="1"/>
  <c r="F251" i="1"/>
  <c r="E251" i="1"/>
  <c r="D251" i="1"/>
  <c r="C251" i="1"/>
  <c r="F250" i="1"/>
  <c r="E250" i="1"/>
  <c r="D250" i="1"/>
  <c r="C250" i="1"/>
  <c r="F249" i="1"/>
  <c r="E249" i="1"/>
  <c r="D249" i="1"/>
  <c r="C249" i="1"/>
  <c r="F248" i="1"/>
  <c r="E248" i="1"/>
  <c r="D248" i="1"/>
  <c r="C248" i="1"/>
  <c r="F247" i="1"/>
  <c r="E247" i="1"/>
  <c r="D247" i="1"/>
  <c r="C247" i="1"/>
  <c r="F246" i="1"/>
  <c r="E246" i="1"/>
  <c r="D246" i="1"/>
  <c r="C246" i="1"/>
  <c r="F245" i="1"/>
  <c r="E245" i="1"/>
  <c r="D245" i="1"/>
  <c r="C245" i="1"/>
  <c r="F244" i="1"/>
  <c r="E244" i="1"/>
  <c r="D244" i="1"/>
  <c r="C244" i="1"/>
  <c r="F243" i="1"/>
  <c r="E243" i="1"/>
  <c r="D243" i="1"/>
  <c r="C243" i="1"/>
  <c r="F242" i="1"/>
  <c r="E242" i="1"/>
  <c r="D242" i="1"/>
  <c r="C242" i="1"/>
  <c r="F241" i="1"/>
  <c r="E241" i="1"/>
  <c r="D241" i="1"/>
  <c r="C241" i="1"/>
  <c r="F240" i="1"/>
  <c r="E240" i="1"/>
  <c r="D240" i="1"/>
  <c r="C240" i="1"/>
  <c r="F239" i="1"/>
  <c r="E239" i="1"/>
  <c r="D239" i="1"/>
  <c r="C239" i="1"/>
  <c r="F238" i="1"/>
  <c r="E238" i="1"/>
  <c r="D238" i="1"/>
  <c r="C238" i="1"/>
  <c r="F237" i="1"/>
  <c r="E237" i="1"/>
  <c r="D237" i="1"/>
  <c r="C237" i="1"/>
  <c r="F236" i="1"/>
  <c r="E236" i="1"/>
  <c r="D236" i="1"/>
  <c r="C236" i="1"/>
  <c r="F235" i="1"/>
  <c r="E235" i="1"/>
  <c r="D235" i="1"/>
  <c r="C235" i="1"/>
  <c r="F234" i="1"/>
  <c r="E234" i="1"/>
  <c r="D234" i="1"/>
  <c r="C234" i="1"/>
  <c r="F233" i="1"/>
  <c r="E233" i="1"/>
  <c r="D233" i="1"/>
  <c r="C233" i="1"/>
  <c r="F232" i="1"/>
  <c r="E232" i="1"/>
  <c r="D232" i="1"/>
  <c r="C232" i="1"/>
  <c r="F231" i="1"/>
  <c r="E231" i="1"/>
  <c r="D231" i="1"/>
  <c r="C231" i="1"/>
  <c r="F230" i="1"/>
  <c r="E230" i="1"/>
  <c r="D230" i="1"/>
  <c r="C230" i="1"/>
  <c r="F229" i="1"/>
  <c r="E229" i="1"/>
  <c r="D229" i="1"/>
  <c r="C229" i="1"/>
  <c r="F228" i="1"/>
  <c r="E228" i="1"/>
  <c r="D228" i="1"/>
  <c r="C228" i="1"/>
  <c r="F227" i="1"/>
  <c r="E227" i="1"/>
  <c r="D227" i="1"/>
  <c r="C227" i="1"/>
  <c r="F226" i="1"/>
  <c r="E226" i="1"/>
  <c r="D226" i="1"/>
  <c r="C226" i="1"/>
  <c r="F225" i="1"/>
  <c r="E225" i="1"/>
  <c r="D225" i="1"/>
  <c r="C225" i="1"/>
  <c r="F224" i="1"/>
  <c r="E224" i="1"/>
  <c r="D224" i="1"/>
  <c r="C224" i="1"/>
  <c r="F223" i="1"/>
  <c r="E223" i="1"/>
  <c r="D223" i="1"/>
  <c r="C223" i="1"/>
  <c r="F222" i="1"/>
  <c r="E222" i="1"/>
  <c r="D222" i="1"/>
  <c r="C222" i="1"/>
  <c r="F221" i="1"/>
  <c r="E221" i="1"/>
  <c r="D221" i="1"/>
  <c r="C221" i="1"/>
  <c r="F220" i="1"/>
  <c r="E220" i="1"/>
  <c r="D220" i="1"/>
  <c r="C220" i="1"/>
  <c r="F219" i="1"/>
  <c r="E219" i="1"/>
  <c r="D219" i="1"/>
  <c r="C219" i="1"/>
  <c r="F218" i="1"/>
  <c r="E218" i="1"/>
  <c r="D218" i="1"/>
  <c r="C218" i="1"/>
  <c r="F217" i="1"/>
  <c r="E217" i="1"/>
  <c r="D217" i="1"/>
  <c r="C217" i="1"/>
  <c r="F216" i="1"/>
  <c r="E216" i="1"/>
  <c r="D216" i="1"/>
  <c r="C216" i="1"/>
  <c r="F215" i="1"/>
  <c r="E215" i="1"/>
  <c r="D215" i="1"/>
  <c r="C215" i="1"/>
  <c r="F214" i="1"/>
  <c r="E214" i="1"/>
  <c r="D214" i="1"/>
  <c r="C214" i="1"/>
  <c r="F213" i="1"/>
  <c r="E213" i="1"/>
  <c r="D213" i="1"/>
  <c r="C213" i="1"/>
  <c r="F212" i="1"/>
  <c r="E212" i="1"/>
  <c r="D212" i="1"/>
  <c r="C212" i="1"/>
  <c r="F211" i="1"/>
  <c r="E211" i="1"/>
  <c r="D211" i="1"/>
  <c r="C211" i="1"/>
  <c r="F210" i="1"/>
  <c r="E210" i="1"/>
  <c r="D210" i="1"/>
  <c r="C210" i="1"/>
  <c r="F209" i="1"/>
  <c r="E209" i="1"/>
  <c r="D209" i="1"/>
  <c r="C209" i="1"/>
  <c r="F208" i="1"/>
  <c r="E208" i="1"/>
  <c r="D208" i="1"/>
  <c r="C208" i="1"/>
  <c r="F207" i="1"/>
  <c r="E207" i="1"/>
  <c r="D207" i="1"/>
  <c r="C207" i="1"/>
  <c r="F206" i="1"/>
  <c r="E206" i="1"/>
  <c r="D206" i="1"/>
  <c r="C206" i="1"/>
  <c r="F205" i="1"/>
  <c r="E205" i="1"/>
  <c r="D205" i="1"/>
  <c r="C205" i="1"/>
  <c r="F204" i="1"/>
  <c r="E204" i="1"/>
  <c r="D204" i="1"/>
  <c r="C204" i="1"/>
  <c r="F203" i="1"/>
  <c r="E203" i="1"/>
  <c r="D203" i="1"/>
  <c r="C203" i="1"/>
  <c r="F202" i="1"/>
  <c r="E202" i="1"/>
  <c r="D202" i="1"/>
  <c r="C202" i="1"/>
  <c r="F201" i="1"/>
  <c r="E201" i="1"/>
  <c r="D201" i="1"/>
  <c r="C201" i="1"/>
  <c r="F200" i="1"/>
  <c r="E200" i="1"/>
  <c r="D200" i="1"/>
  <c r="C200" i="1"/>
  <c r="F199" i="1"/>
  <c r="E199" i="1"/>
  <c r="D199" i="1"/>
  <c r="C199" i="1"/>
  <c r="F198" i="1"/>
  <c r="E198" i="1"/>
  <c r="D198" i="1"/>
  <c r="C198" i="1"/>
  <c r="F197" i="1"/>
  <c r="E197" i="1"/>
  <c r="D197" i="1"/>
  <c r="C197" i="1"/>
  <c r="F196" i="1"/>
  <c r="E196" i="1"/>
  <c r="D196" i="1"/>
  <c r="C196" i="1"/>
  <c r="F195" i="1"/>
  <c r="E195" i="1"/>
  <c r="D195" i="1"/>
  <c r="C195" i="1"/>
  <c r="F194" i="1"/>
  <c r="E194" i="1"/>
  <c r="D194" i="1"/>
  <c r="C194" i="1"/>
  <c r="F193" i="1"/>
  <c r="E193" i="1"/>
  <c r="D193" i="1"/>
  <c r="C193" i="1"/>
  <c r="F192" i="1"/>
  <c r="E192" i="1"/>
  <c r="D192" i="1"/>
  <c r="C192" i="1"/>
  <c r="F191" i="1"/>
  <c r="E191" i="1"/>
  <c r="D191" i="1"/>
  <c r="C191" i="1"/>
  <c r="F190" i="1"/>
  <c r="E190" i="1"/>
  <c r="D190" i="1"/>
  <c r="C190" i="1"/>
  <c r="F189" i="1"/>
  <c r="E189" i="1"/>
  <c r="D189" i="1"/>
  <c r="C189" i="1"/>
  <c r="F188" i="1"/>
  <c r="E188" i="1"/>
  <c r="D188" i="1"/>
  <c r="C188" i="1"/>
  <c r="F187" i="1"/>
  <c r="E187" i="1"/>
  <c r="D187" i="1"/>
  <c r="C187" i="1"/>
  <c r="F186" i="1"/>
  <c r="E186" i="1"/>
  <c r="D186" i="1"/>
  <c r="C186" i="1"/>
  <c r="F185" i="1"/>
  <c r="E185" i="1"/>
  <c r="D185" i="1"/>
  <c r="C185" i="1"/>
  <c r="F184" i="1"/>
  <c r="E184" i="1"/>
  <c r="D184" i="1"/>
  <c r="C184" i="1"/>
  <c r="F183" i="1"/>
  <c r="E183" i="1"/>
  <c r="D183" i="1"/>
  <c r="C183" i="1"/>
  <c r="F182" i="1"/>
  <c r="E182" i="1"/>
  <c r="D182" i="1"/>
  <c r="C182" i="1"/>
  <c r="F181" i="1"/>
  <c r="E181" i="1"/>
  <c r="D181" i="1"/>
  <c r="C181" i="1"/>
  <c r="F180" i="1"/>
  <c r="E180" i="1"/>
  <c r="D180" i="1"/>
  <c r="C180" i="1"/>
  <c r="F179" i="1"/>
  <c r="E179" i="1"/>
  <c r="D179" i="1"/>
  <c r="C179" i="1"/>
  <c r="F178" i="1"/>
  <c r="E178" i="1"/>
  <c r="D178" i="1"/>
  <c r="C178" i="1"/>
  <c r="F177" i="1"/>
  <c r="E177" i="1"/>
  <c r="D177" i="1"/>
  <c r="C177" i="1"/>
  <c r="F176" i="1"/>
  <c r="E176" i="1"/>
  <c r="D176" i="1"/>
  <c r="C176" i="1"/>
  <c r="F175" i="1"/>
  <c r="E175" i="1"/>
  <c r="D175" i="1"/>
  <c r="C175" i="1"/>
  <c r="F174" i="1"/>
  <c r="E174" i="1"/>
  <c r="D174" i="1"/>
  <c r="C174" i="1"/>
  <c r="F173" i="1"/>
  <c r="E173" i="1"/>
  <c r="D173" i="1"/>
  <c r="C173" i="1"/>
  <c r="F172" i="1"/>
  <c r="E172" i="1"/>
  <c r="D172" i="1"/>
  <c r="C172" i="1"/>
  <c r="F171" i="1"/>
  <c r="E171" i="1"/>
  <c r="D171" i="1"/>
  <c r="C171" i="1"/>
  <c r="F170" i="1"/>
  <c r="E170" i="1"/>
  <c r="D170" i="1"/>
  <c r="C170" i="1"/>
  <c r="F169" i="1"/>
  <c r="E169" i="1"/>
  <c r="D169" i="1"/>
  <c r="C169" i="1"/>
  <c r="F168" i="1"/>
  <c r="E168" i="1"/>
  <c r="D168" i="1"/>
  <c r="C168" i="1"/>
  <c r="F167" i="1"/>
  <c r="E167" i="1"/>
  <c r="D167" i="1"/>
  <c r="C167" i="1"/>
  <c r="F166" i="1"/>
  <c r="E166" i="1"/>
  <c r="D166" i="1"/>
  <c r="C166" i="1"/>
  <c r="F165" i="1"/>
  <c r="E165" i="1"/>
  <c r="D165" i="1"/>
  <c r="C165" i="1"/>
  <c r="F164" i="1"/>
  <c r="E164" i="1"/>
  <c r="D164" i="1"/>
  <c r="C164" i="1"/>
  <c r="F163" i="1"/>
  <c r="E163" i="1"/>
  <c r="D163" i="1"/>
  <c r="C163" i="1"/>
  <c r="F162" i="1"/>
  <c r="E162" i="1"/>
  <c r="D162" i="1"/>
  <c r="C162" i="1"/>
  <c r="F161" i="1"/>
  <c r="E161" i="1"/>
  <c r="D161" i="1"/>
  <c r="C161" i="1"/>
  <c r="F160" i="1"/>
  <c r="E160" i="1"/>
  <c r="D160" i="1"/>
  <c r="C160" i="1"/>
  <c r="F159" i="1"/>
  <c r="E159" i="1"/>
  <c r="D159" i="1"/>
  <c r="C159" i="1"/>
  <c r="F158" i="1"/>
  <c r="E158" i="1"/>
  <c r="D158" i="1"/>
  <c r="C158" i="1"/>
  <c r="F157" i="1"/>
  <c r="E157" i="1"/>
  <c r="D157" i="1"/>
  <c r="C157" i="1"/>
  <c r="F156" i="1"/>
  <c r="E156" i="1"/>
  <c r="D156" i="1"/>
  <c r="C156" i="1"/>
  <c r="F155" i="1"/>
  <c r="E155" i="1"/>
  <c r="D155" i="1"/>
  <c r="C155" i="1"/>
  <c r="F154" i="1"/>
  <c r="E154" i="1"/>
  <c r="D154" i="1"/>
  <c r="C154" i="1"/>
  <c r="F153" i="1"/>
  <c r="E153" i="1"/>
  <c r="D153" i="1"/>
  <c r="C153" i="1"/>
  <c r="F152" i="1"/>
  <c r="E152" i="1"/>
  <c r="D152" i="1"/>
  <c r="C152" i="1"/>
  <c r="F151" i="1"/>
  <c r="E151" i="1"/>
  <c r="D151" i="1"/>
  <c r="C151" i="1"/>
  <c r="F150" i="1"/>
  <c r="E150" i="1"/>
  <c r="D150" i="1"/>
  <c r="C150" i="1"/>
  <c r="F149" i="1"/>
  <c r="E149" i="1"/>
  <c r="D149" i="1"/>
  <c r="C149" i="1"/>
  <c r="F148" i="1"/>
  <c r="E148" i="1"/>
  <c r="D148" i="1"/>
  <c r="C148" i="1"/>
  <c r="F147" i="1"/>
  <c r="E147" i="1"/>
  <c r="D147" i="1"/>
  <c r="C147" i="1"/>
  <c r="F146" i="1"/>
  <c r="E146" i="1"/>
  <c r="D146" i="1"/>
  <c r="C146" i="1"/>
  <c r="F145" i="1"/>
  <c r="E145" i="1"/>
  <c r="D145" i="1"/>
  <c r="C145" i="1"/>
  <c r="F144" i="1"/>
  <c r="E144" i="1"/>
  <c r="D144" i="1"/>
  <c r="C144" i="1"/>
  <c r="F143" i="1"/>
  <c r="E143" i="1"/>
  <c r="D143" i="1"/>
  <c r="C143" i="1"/>
  <c r="F142" i="1"/>
  <c r="E142" i="1"/>
  <c r="D142" i="1"/>
  <c r="C142" i="1"/>
  <c r="F141" i="1"/>
  <c r="E141" i="1"/>
  <c r="D141" i="1"/>
  <c r="C141" i="1"/>
  <c r="F140" i="1"/>
  <c r="E140" i="1"/>
  <c r="D140" i="1"/>
  <c r="C140" i="1"/>
  <c r="F139" i="1"/>
  <c r="E139" i="1"/>
  <c r="D139" i="1"/>
  <c r="C139" i="1"/>
  <c r="F138" i="1"/>
  <c r="E138" i="1"/>
  <c r="D138" i="1"/>
  <c r="C138" i="1"/>
  <c r="F137" i="1"/>
  <c r="E137" i="1"/>
  <c r="D137" i="1"/>
  <c r="C137" i="1"/>
  <c r="F136" i="1"/>
  <c r="E136" i="1"/>
  <c r="D136" i="1"/>
  <c r="C136" i="1"/>
  <c r="F135" i="1"/>
  <c r="E135" i="1"/>
  <c r="D135" i="1"/>
  <c r="C135" i="1"/>
  <c r="F134" i="1"/>
  <c r="E134" i="1"/>
  <c r="D134" i="1"/>
  <c r="C134" i="1"/>
  <c r="F133" i="1"/>
  <c r="E133" i="1"/>
  <c r="D133" i="1"/>
  <c r="C133" i="1"/>
  <c r="F132" i="1"/>
  <c r="E132" i="1"/>
  <c r="D132" i="1"/>
  <c r="C132" i="1"/>
  <c r="F131" i="1"/>
  <c r="E131" i="1"/>
  <c r="D131" i="1"/>
  <c r="C131" i="1"/>
  <c r="F130" i="1"/>
  <c r="E130" i="1"/>
  <c r="D130" i="1"/>
  <c r="C130" i="1"/>
  <c r="F129" i="1"/>
  <c r="E129" i="1"/>
  <c r="D129" i="1"/>
  <c r="C129" i="1"/>
  <c r="F128" i="1"/>
  <c r="E128" i="1"/>
  <c r="D128" i="1"/>
  <c r="C128" i="1"/>
  <c r="F127" i="1"/>
  <c r="E127" i="1"/>
  <c r="D127" i="1"/>
  <c r="C127" i="1"/>
  <c r="F126" i="1"/>
  <c r="E126" i="1"/>
  <c r="D126" i="1"/>
  <c r="C126" i="1"/>
  <c r="F125" i="1"/>
  <c r="E125" i="1"/>
  <c r="D125" i="1"/>
  <c r="C125" i="1"/>
  <c r="F124" i="1"/>
  <c r="E124" i="1"/>
  <c r="D124" i="1"/>
  <c r="C124" i="1"/>
  <c r="F123" i="1"/>
  <c r="E123" i="1"/>
  <c r="D123" i="1"/>
  <c r="C123" i="1"/>
  <c r="F122" i="1"/>
  <c r="E122" i="1"/>
  <c r="D122" i="1"/>
  <c r="C122" i="1"/>
  <c r="F121" i="1"/>
  <c r="E121" i="1"/>
  <c r="D121" i="1"/>
  <c r="C121" i="1"/>
  <c r="F120" i="1"/>
  <c r="E120" i="1"/>
  <c r="D120" i="1"/>
  <c r="C120" i="1"/>
  <c r="F119" i="1"/>
  <c r="E119" i="1"/>
  <c r="D119" i="1"/>
  <c r="C119" i="1"/>
  <c r="F118" i="1"/>
  <c r="E118" i="1"/>
  <c r="D118" i="1"/>
  <c r="C118" i="1"/>
  <c r="F117" i="1"/>
  <c r="E117" i="1"/>
  <c r="D117" i="1"/>
  <c r="C117" i="1"/>
  <c r="F116" i="1"/>
  <c r="E116" i="1"/>
  <c r="D116" i="1"/>
  <c r="C116" i="1"/>
  <c r="F115" i="1"/>
  <c r="E115" i="1"/>
  <c r="D115" i="1"/>
  <c r="C115" i="1"/>
  <c r="F114" i="1"/>
  <c r="E114" i="1"/>
  <c r="D114" i="1"/>
  <c r="C114" i="1"/>
  <c r="F113" i="1"/>
  <c r="E113" i="1"/>
  <c r="D113" i="1"/>
  <c r="C113" i="1"/>
  <c r="F112" i="1"/>
  <c r="E112" i="1"/>
  <c r="D112" i="1"/>
  <c r="C112" i="1"/>
  <c r="F111" i="1"/>
  <c r="E111" i="1"/>
  <c r="D111" i="1"/>
  <c r="C111" i="1"/>
  <c r="F110" i="1"/>
  <c r="E110" i="1"/>
  <c r="D110" i="1"/>
  <c r="C110" i="1"/>
  <c r="F109" i="1"/>
  <c r="E109" i="1"/>
  <c r="D109" i="1"/>
  <c r="C109" i="1"/>
  <c r="F108" i="1"/>
  <c r="E108" i="1"/>
  <c r="D108" i="1"/>
  <c r="C108" i="1"/>
  <c r="F107" i="1"/>
  <c r="E107" i="1"/>
  <c r="D107" i="1"/>
  <c r="C107" i="1"/>
  <c r="F106" i="1"/>
  <c r="E106" i="1"/>
  <c r="D106" i="1"/>
  <c r="C106" i="1"/>
  <c r="F105" i="1"/>
  <c r="E105" i="1"/>
  <c r="D105" i="1"/>
  <c r="C105" i="1"/>
  <c r="F104" i="1"/>
  <c r="E104" i="1"/>
  <c r="D104" i="1"/>
  <c r="C104" i="1"/>
  <c r="F103" i="1"/>
  <c r="E103" i="1"/>
  <c r="D103" i="1"/>
  <c r="C103" i="1"/>
  <c r="F102" i="1"/>
  <c r="E102" i="1"/>
  <c r="D102" i="1"/>
  <c r="C102" i="1"/>
  <c r="F101" i="1"/>
  <c r="E101" i="1"/>
  <c r="D101" i="1"/>
  <c r="C101" i="1"/>
  <c r="F100" i="1"/>
  <c r="E100" i="1"/>
  <c r="D100" i="1"/>
  <c r="C100" i="1"/>
  <c r="F99" i="1"/>
  <c r="E99" i="1"/>
  <c r="D99" i="1"/>
  <c r="C99" i="1"/>
  <c r="F98" i="1"/>
  <c r="E98" i="1"/>
  <c r="D98" i="1"/>
  <c r="C98" i="1"/>
  <c r="F97" i="1"/>
  <c r="E97" i="1"/>
  <c r="D97" i="1"/>
  <c r="C97" i="1"/>
  <c r="F96" i="1"/>
  <c r="E96" i="1"/>
  <c r="D96" i="1"/>
  <c r="C96" i="1"/>
  <c r="F95" i="1"/>
  <c r="E95" i="1"/>
  <c r="D95" i="1"/>
  <c r="C95" i="1"/>
  <c r="F94" i="1"/>
  <c r="E94" i="1"/>
  <c r="D94" i="1"/>
  <c r="C94" i="1"/>
  <c r="F93" i="1"/>
  <c r="E93" i="1"/>
  <c r="D93" i="1"/>
  <c r="C93" i="1"/>
  <c r="F92" i="1"/>
  <c r="E92" i="1"/>
  <c r="D92" i="1"/>
  <c r="C92" i="1"/>
  <c r="F91" i="1"/>
  <c r="E91" i="1"/>
  <c r="D91" i="1"/>
  <c r="C91" i="1"/>
  <c r="F90" i="1"/>
  <c r="E90" i="1"/>
  <c r="D90" i="1"/>
  <c r="C90" i="1"/>
  <c r="F89" i="1"/>
  <c r="E89" i="1"/>
  <c r="D89" i="1"/>
  <c r="C89" i="1"/>
  <c r="F88" i="1"/>
  <c r="E88" i="1"/>
  <c r="D88" i="1"/>
  <c r="C88" i="1"/>
  <c r="F87" i="1"/>
  <c r="E87" i="1"/>
  <c r="D87" i="1"/>
  <c r="C87" i="1"/>
  <c r="F86" i="1"/>
  <c r="E86" i="1"/>
  <c r="D86" i="1"/>
  <c r="C86" i="1"/>
  <c r="F85" i="1"/>
  <c r="E85" i="1"/>
  <c r="D85" i="1"/>
  <c r="C85" i="1"/>
  <c r="F84" i="1"/>
  <c r="E84" i="1"/>
  <c r="D84" i="1"/>
  <c r="C84" i="1"/>
  <c r="F83" i="1"/>
  <c r="E83" i="1"/>
  <c r="D83" i="1"/>
  <c r="C83" i="1"/>
  <c r="F82" i="1"/>
  <c r="E82" i="1"/>
  <c r="D82" i="1"/>
  <c r="C82" i="1"/>
  <c r="F81" i="1"/>
  <c r="E81" i="1"/>
  <c r="D81" i="1"/>
  <c r="C81" i="1"/>
  <c r="F80" i="1"/>
  <c r="E80" i="1"/>
  <c r="D80" i="1"/>
  <c r="C80" i="1"/>
  <c r="F79" i="1"/>
  <c r="E79" i="1"/>
  <c r="D79" i="1"/>
  <c r="C79" i="1"/>
  <c r="F78" i="1"/>
  <c r="E78" i="1"/>
  <c r="D78" i="1"/>
  <c r="C78" i="1"/>
  <c r="F77" i="1"/>
  <c r="E77" i="1"/>
  <c r="D77" i="1"/>
  <c r="C77" i="1"/>
  <c r="F76" i="1"/>
  <c r="E76" i="1"/>
  <c r="D76" i="1"/>
  <c r="C76" i="1"/>
  <c r="F75" i="1"/>
  <c r="E75" i="1"/>
  <c r="D75" i="1"/>
  <c r="C75" i="1"/>
  <c r="F74" i="1"/>
  <c r="E74" i="1"/>
  <c r="D74" i="1"/>
  <c r="C74" i="1"/>
  <c r="F73" i="1"/>
  <c r="E73" i="1"/>
  <c r="D73" i="1"/>
  <c r="C73" i="1"/>
  <c r="F72" i="1"/>
  <c r="E72" i="1"/>
  <c r="D72" i="1"/>
  <c r="C72" i="1"/>
  <c r="F71" i="1"/>
  <c r="E71" i="1"/>
  <c r="D71" i="1"/>
  <c r="C71" i="1"/>
  <c r="F70" i="1"/>
  <c r="E70" i="1"/>
  <c r="D70" i="1"/>
  <c r="C70" i="1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F64" i="1"/>
  <c r="E64" i="1"/>
  <c r="D64" i="1"/>
  <c r="C64" i="1"/>
  <c r="F63" i="1"/>
  <c r="E63" i="1"/>
  <c r="D63" i="1"/>
  <c r="C63" i="1"/>
  <c r="F62" i="1"/>
  <c r="E62" i="1"/>
  <c r="D62" i="1"/>
  <c r="C62" i="1"/>
  <c r="F61" i="1"/>
  <c r="E61" i="1"/>
  <c r="D61" i="1"/>
  <c r="C61" i="1"/>
  <c r="F60" i="1"/>
  <c r="E60" i="1"/>
  <c r="D60" i="1"/>
  <c r="C60" i="1"/>
  <c r="F59" i="1"/>
  <c r="E59" i="1"/>
  <c r="D59" i="1"/>
  <c r="C59" i="1"/>
  <c r="F58" i="1"/>
  <c r="E58" i="1"/>
  <c r="D58" i="1"/>
  <c r="C58" i="1"/>
  <c r="F57" i="1"/>
  <c r="E57" i="1"/>
  <c r="D57" i="1"/>
  <c r="C57" i="1"/>
  <c r="F56" i="1"/>
  <c r="E56" i="1"/>
  <c r="D56" i="1"/>
  <c r="C56" i="1"/>
  <c r="F55" i="1"/>
  <c r="E55" i="1"/>
  <c r="D55" i="1"/>
  <c r="C55" i="1"/>
  <c r="F54" i="1"/>
  <c r="E54" i="1"/>
  <c r="D54" i="1"/>
  <c r="C54" i="1"/>
  <c r="F53" i="1"/>
  <c r="E53" i="1"/>
  <c r="D53" i="1"/>
  <c r="C53" i="1"/>
  <c r="F52" i="1"/>
  <c r="E52" i="1"/>
  <c r="D52" i="1"/>
  <c r="C52" i="1"/>
  <c r="F51" i="1"/>
  <c r="E51" i="1"/>
  <c r="D51" i="1"/>
  <c r="C51" i="1"/>
  <c r="F50" i="1"/>
  <c r="E50" i="1"/>
  <c r="D50" i="1"/>
  <c r="C50" i="1"/>
  <c r="F49" i="1"/>
  <c r="E49" i="1"/>
  <c r="D49" i="1"/>
  <c r="C49" i="1"/>
  <c r="F48" i="1"/>
  <c r="E48" i="1"/>
  <c r="D48" i="1"/>
  <c r="C48" i="1"/>
  <c r="F47" i="1"/>
  <c r="E47" i="1"/>
  <c r="D47" i="1"/>
  <c r="C47" i="1"/>
  <c r="F46" i="1"/>
  <c r="E46" i="1"/>
  <c r="D46" i="1"/>
  <c r="C46" i="1"/>
  <c r="F45" i="1"/>
  <c r="E45" i="1"/>
  <c r="D45" i="1"/>
  <c r="C45" i="1"/>
  <c r="F44" i="1"/>
  <c r="E44" i="1"/>
  <c r="D44" i="1"/>
  <c r="C44" i="1"/>
  <c r="F43" i="1"/>
  <c r="E43" i="1"/>
  <c r="D43" i="1"/>
  <c r="C43" i="1"/>
  <c r="F42" i="1"/>
  <c r="E42" i="1"/>
  <c r="D42" i="1"/>
  <c r="C42" i="1"/>
  <c r="F41" i="1"/>
  <c r="E41" i="1"/>
  <c r="D41" i="1"/>
  <c r="C41" i="1"/>
  <c r="F40" i="1"/>
  <c r="E40" i="1"/>
  <c r="D40" i="1"/>
  <c r="C40" i="1"/>
  <c r="F39" i="1"/>
  <c r="E39" i="1"/>
  <c r="D39" i="1"/>
  <c r="C39" i="1"/>
  <c r="F38" i="1"/>
  <c r="E38" i="1"/>
  <c r="D38" i="1"/>
  <c r="C38" i="1"/>
  <c r="F37" i="1"/>
  <c r="E37" i="1"/>
  <c r="D37" i="1"/>
  <c r="C37" i="1"/>
  <c r="F36" i="1"/>
  <c r="E36" i="1"/>
  <c r="D36" i="1"/>
  <c r="C36" i="1"/>
  <c r="F35" i="1"/>
  <c r="E35" i="1"/>
  <c r="D35" i="1"/>
  <c r="C35" i="1"/>
  <c r="F34" i="1"/>
  <c r="E34" i="1"/>
  <c r="D34" i="1"/>
  <c r="C34" i="1"/>
  <c r="F33" i="1"/>
  <c r="E33" i="1"/>
  <c r="D33" i="1"/>
  <c r="C33" i="1"/>
  <c r="F32" i="1"/>
  <c r="E32" i="1"/>
  <c r="D32" i="1"/>
  <c r="C32" i="1"/>
  <c r="F31" i="1"/>
  <c r="E31" i="1"/>
  <c r="D31" i="1"/>
  <c r="C31" i="1"/>
  <c r="F30" i="1"/>
  <c r="E30" i="1"/>
  <c r="D30" i="1"/>
  <c r="C30" i="1"/>
  <c r="F29" i="1"/>
  <c r="E29" i="1"/>
  <c r="D29" i="1"/>
  <c r="C29" i="1"/>
  <c r="F28" i="1"/>
  <c r="E28" i="1"/>
  <c r="D28" i="1"/>
  <c r="C28" i="1"/>
  <c r="F27" i="1"/>
  <c r="E27" i="1"/>
  <c r="D27" i="1"/>
  <c r="C27" i="1"/>
  <c r="F26" i="1"/>
  <c r="E26" i="1"/>
  <c r="D26" i="1"/>
  <c r="C26" i="1"/>
  <c r="F25" i="1"/>
  <c r="E25" i="1"/>
  <c r="D25" i="1"/>
  <c r="C25" i="1"/>
  <c r="F24" i="1"/>
  <c r="E24" i="1"/>
  <c r="D24" i="1"/>
  <c r="C24" i="1"/>
  <c r="F23" i="1"/>
  <c r="E23" i="1"/>
  <c r="D23" i="1"/>
  <c r="C23" i="1"/>
  <c r="F22" i="1"/>
  <c r="E22" i="1"/>
  <c r="D22" i="1"/>
  <c r="C22" i="1"/>
  <c r="F21" i="1"/>
  <c r="E21" i="1"/>
  <c r="D21" i="1"/>
  <c r="C21" i="1"/>
  <c r="F20" i="1"/>
  <c r="E20" i="1"/>
  <c r="D20" i="1"/>
  <c r="C20" i="1"/>
  <c r="F19" i="1"/>
  <c r="E19" i="1"/>
  <c r="D19" i="1"/>
  <c r="C19" i="1"/>
  <c r="F18" i="1"/>
  <c r="E18" i="1"/>
  <c r="D18" i="1"/>
  <c r="C18" i="1"/>
  <c r="F17" i="1"/>
  <c r="E17" i="1"/>
  <c r="D17" i="1"/>
  <c r="C17" i="1"/>
  <c r="F16" i="1"/>
  <c r="E16" i="1"/>
  <c r="D16" i="1"/>
  <c r="C16" i="1"/>
  <c r="F15" i="1"/>
  <c r="E15" i="1"/>
  <c r="D15" i="1"/>
  <c r="C15" i="1"/>
  <c r="F14" i="1"/>
  <c r="E14" i="1"/>
  <c r="D14" i="1"/>
  <c r="C14" i="1"/>
  <c r="F13" i="1"/>
  <c r="E13" i="1"/>
  <c r="D13" i="1"/>
  <c r="C13" i="1"/>
  <c r="F12" i="1"/>
  <c r="E12" i="1"/>
  <c r="D12" i="1"/>
  <c r="C12" i="1"/>
  <c r="F11" i="1"/>
  <c r="E11" i="1"/>
  <c r="D11" i="1"/>
  <c r="C11" i="1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4" i="1"/>
  <c r="E4" i="1"/>
  <c r="D4" i="1"/>
  <c r="C4" i="1"/>
  <c r="F3" i="1"/>
  <c r="E3" i="1"/>
  <c r="D3" i="1"/>
  <c r="C3" i="1"/>
  <c r="F2" i="1"/>
  <c r="E2" i="1"/>
  <c r="D2" i="1"/>
  <c r="C2" i="1"/>
  <c r="I2465" i="1" l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4600" i="1"/>
  <c r="I4540" i="1"/>
  <c r="I4510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270" i="1"/>
  <c r="I4210" i="1"/>
  <c r="I4179" i="1"/>
  <c r="I3970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760" i="1"/>
  <c r="I3609" i="1"/>
  <c r="I3549" i="1"/>
  <c r="I3580" i="1"/>
  <c r="I3520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120" i="1"/>
  <c r="I4060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640" i="1"/>
  <c r="I3610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460" i="1"/>
  <c r="F2462" i="1"/>
  <c r="E2462" i="1"/>
  <c r="D2462" i="1"/>
  <c r="I2462" i="1" s="1"/>
  <c r="C2462" i="1"/>
  <c r="H2492" i="1" l="1"/>
  <c r="G2492" i="1"/>
  <c r="E2492" i="1"/>
  <c r="D2492" i="1"/>
  <c r="I2492" i="1" s="1"/>
  <c r="C2492" i="1"/>
  <c r="F2492" i="1"/>
  <c r="H3459" i="1"/>
  <c r="G3459" i="1"/>
  <c r="F3459" i="1"/>
  <c r="E3459" i="1"/>
  <c r="D3459" i="1"/>
  <c r="I3459" i="1" s="1"/>
  <c r="C3459" i="1"/>
  <c r="H2463" i="1"/>
  <c r="G2463" i="1"/>
  <c r="F2463" i="1"/>
  <c r="E2463" i="1"/>
  <c r="D2463" i="1"/>
  <c r="A3489" i="11"/>
  <c r="A3489" i="1" s="1"/>
  <c r="A3488" i="11"/>
  <c r="A3487" i="11"/>
  <c r="A3486" i="11"/>
  <c r="A3485" i="11"/>
  <c r="A3484" i="11"/>
  <c r="A3483" i="11"/>
  <c r="A3482" i="11"/>
  <c r="A3481" i="11"/>
  <c r="A3480" i="11"/>
  <c r="A3479" i="11"/>
  <c r="A3478" i="11"/>
  <c r="A3477" i="11"/>
  <c r="A3476" i="11"/>
  <c r="A3475" i="11"/>
  <c r="A3474" i="11"/>
  <c r="A3473" i="11"/>
  <c r="A3472" i="11"/>
  <c r="A3471" i="11"/>
  <c r="A3470" i="11"/>
  <c r="A3469" i="11"/>
  <c r="A3468" i="11"/>
  <c r="A3467" i="11"/>
  <c r="A3466" i="11"/>
  <c r="A3465" i="11"/>
  <c r="A3464" i="11"/>
  <c r="A3463" i="11"/>
  <c r="A3462" i="11"/>
  <c r="A3461" i="11"/>
  <c r="A3460" i="11"/>
  <c r="A3460" i="1" s="1"/>
  <c r="A3459" i="11"/>
  <c r="A3459" i="1" s="1"/>
  <c r="A3458" i="11"/>
  <c r="A3457" i="11"/>
  <c r="A3456" i="11"/>
  <c r="A3455" i="11"/>
  <c r="A3454" i="11"/>
  <c r="A3453" i="11"/>
  <c r="A3452" i="11"/>
  <c r="A3451" i="11"/>
  <c r="A3450" i="11"/>
  <c r="A3449" i="11"/>
  <c r="A3448" i="11"/>
  <c r="A3447" i="11"/>
  <c r="A3446" i="11"/>
  <c r="A3445" i="11"/>
  <c r="A3444" i="11"/>
  <c r="A3443" i="11"/>
  <c r="A3442" i="11"/>
  <c r="A3441" i="11"/>
  <c r="A3440" i="11"/>
  <c r="A3439" i="11"/>
  <c r="A3438" i="11"/>
  <c r="A3437" i="11"/>
  <c r="A3436" i="11"/>
  <c r="A3435" i="11"/>
  <c r="A3434" i="11"/>
  <c r="A3433" i="11"/>
  <c r="A3432" i="11"/>
  <c r="A3431" i="11"/>
  <c r="A3430" i="11"/>
  <c r="A3429" i="11"/>
  <c r="A3428" i="11"/>
  <c r="A3427" i="11"/>
  <c r="A3426" i="11"/>
  <c r="A3425" i="11"/>
  <c r="A3424" i="11"/>
  <c r="A3423" i="11"/>
  <c r="A3422" i="11"/>
  <c r="A3421" i="11"/>
  <c r="A3420" i="11"/>
  <c r="A3419" i="11"/>
  <c r="A3418" i="11"/>
  <c r="A3417" i="11"/>
  <c r="A3416" i="11"/>
  <c r="A3415" i="11"/>
  <c r="A3414" i="11"/>
  <c r="A3413" i="11"/>
  <c r="A3412" i="11"/>
  <c r="A3411" i="11"/>
  <c r="A3410" i="11"/>
  <c r="A3409" i="11"/>
  <c r="A3408" i="11"/>
  <c r="A3407" i="11"/>
  <c r="A3406" i="11"/>
  <c r="A3405" i="11"/>
  <c r="A3404" i="11"/>
  <c r="A3403" i="11"/>
  <c r="A3402" i="11"/>
  <c r="A3401" i="11"/>
  <c r="A3400" i="11"/>
  <c r="A3399" i="11"/>
  <c r="A3398" i="11"/>
  <c r="A3397" i="11"/>
  <c r="A3396" i="11"/>
  <c r="A3395" i="11"/>
  <c r="A3394" i="11"/>
  <c r="A3393" i="11"/>
  <c r="A3392" i="11"/>
  <c r="A3391" i="11"/>
  <c r="A3390" i="11"/>
  <c r="A3389" i="11"/>
  <c r="A3388" i="11"/>
  <c r="A3387" i="11"/>
  <c r="A3386" i="11"/>
  <c r="A3385" i="11"/>
  <c r="A3384" i="11"/>
  <c r="A3383" i="11"/>
  <c r="A3382" i="11"/>
  <c r="A3381" i="11"/>
  <c r="A3380" i="11"/>
  <c r="A3379" i="11"/>
  <c r="A3378" i="11"/>
  <c r="A3377" i="11"/>
  <c r="A3376" i="11"/>
  <c r="A3375" i="11"/>
  <c r="A3374" i="11"/>
  <c r="A3373" i="11"/>
  <c r="A3372" i="11"/>
  <c r="A3371" i="11"/>
  <c r="A3370" i="11"/>
  <c r="A3369" i="11"/>
  <c r="A3368" i="11"/>
  <c r="A3367" i="11"/>
  <c r="A3366" i="11"/>
  <c r="A3365" i="11"/>
  <c r="A3364" i="11"/>
  <c r="A3363" i="11"/>
  <c r="A3362" i="11"/>
  <c r="A3361" i="11"/>
  <c r="A3360" i="11"/>
  <c r="A3359" i="11"/>
  <c r="A3358" i="11"/>
  <c r="A3357" i="11"/>
  <c r="A3356" i="11"/>
  <c r="A3355" i="11"/>
  <c r="A3354" i="11"/>
  <c r="A3353" i="11"/>
  <c r="A3352" i="11"/>
  <c r="A3351" i="11"/>
  <c r="A3350" i="11"/>
  <c r="A3349" i="11"/>
  <c r="A3348" i="11"/>
  <c r="A3347" i="11"/>
  <c r="A3346" i="11"/>
  <c r="A3345" i="11"/>
  <c r="A3344" i="11"/>
  <c r="A3343" i="11"/>
  <c r="A3342" i="11"/>
  <c r="A3341" i="11"/>
  <c r="A3340" i="11"/>
  <c r="A3339" i="11"/>
  <c r="A3338" i="11"/>
  <c r="A3337" i="11"/>
  <c r="A3336" i="11"/>
  <c r="A3335" i="11"/>
  <c r="A3334" i="11"/>
  <c r="A3333" i="11"/>
  <c r="A3332" i="11"/>
  <c r="A3331" i="11"/>
  <c r="A3330" i="11"/>
  <c r="A3329" i="11"/>
  <c r="A3328" i="11"/>
  <c r="A3327" i="11"/>
  <c r="A3326" i="11"/>
  <c r="A3325" i="11"/>
  <c r="A3324" i="11"/>
  <c r="A3323" i="11"/>
  <c r="A3322" i="11"/>
  <c r="A3321" i="11"/>
  <c r="A3320" i="11"/>
  <c r="A3319" i="11"/>
  <c r="A3318" i="11"/>
  <c r="A3317" i="11"/>
  <c r="A3316" i="11"/>
  <c r="A3315" i="11"/>
  <c r="A3314" i="11"/>
  <c r="A3313" i="11"/>
  <c r="A3312" i="11"/>
  <c r="A3311" i="11"/>
  <c r="A3310" i="11"/>
  <c r="A3309" i="11"/>
  <c r="A3308" i="11"/>
  <c r="A3307" i="11"/>
  <c r="A3306" i="11"/>
  <c r="A3305" i="11"/>
  <c r="A3304" i="11"/>
  <c r="A3303" i="11"/>
  <c r="A3302" i="11"/>
  <c r="A3301" i="11"/>
  <c r="A3300" i="11"/>
  <c r="A3299" i="11"/>
  <c r="A3298" i="11"/>
  <c r="A3297" i="11"/>
  <c r="A3296" i="11"/>
  <c r="A3295" i="11"/>
  <c r="A3294" i="11"/>
  <c r="A3293" i="11"/>
  <c r="A3292" i="11"/>
  <c r="A3291" i="11"/>
  <c r="A3290" i="11"/>
  <c r="A3289" i="11"/>
  <c r="A3288" i="11"/>
  <c r="A3287" i="11"/>
  <c r="A3286" i="11"/>
  <c r="A3285" i="11"/>
  <c r="A3284" i="11"/>
  <c r="A3283" i="11"/>
  <c r="A3282" i="11"/>
  <c r="A3281" i="11"/>
  <c r="A3280" i="11"/>
  <c r="A3279" i="11"/>
  <c r="A3278" i="11"/>
  <c r="A3277" i="11"/>
  <c r="A3276" i="11"/>
  <c r="A3275" i="11"/>
  <c r="A3274" i="11"/>
  <c r="A3273" i="11"/>
  <c r="A3272" i="11"/>
  <c r="A3271" i="11"/>
  <c r="A3270" i="11"/>
  <c r="A3269" i="11"/>
  <c r="A3268" i="11"/>
  <c r="A3267" i="11"/>
  <c r="A3266" i="11"/>
  <c r="A3265" i="11"/>
  <c r="A3264" i="11"/>
  <c r="A3263" i="11"/>
  <c r="A3262" i="11"/>
  <c r="A3261" i="11"/>
  <c r="A3260" i="11"/>
  <c r="A3259" i="11"/>
  <c r="A3258" i="11"/>
  <c r="A3257" i="11"/>
  <c r="A3256" i="11"/>
  <c r="A3255" i="11"/>
  <c r="A3254" i="11"/>
  <c r="A3253" i="11"/>
  <c r="A3252" i="11"/>
  <c r="A3251" i="11"/>
  <c r="A3250" i="11"/>
  <c r="A3249" i="11"/>
  <c r="A3248" i="11"/>
  <c r="A3247" i="11"/>
  <c r="A3246" i="11"/>
  <c r="A3245" i="11"/>
  <c r="A3244" i="11"/>
  <c r="A3243" i="11"/>
  <c r="A3242" i="11"/>
  <c r="A3241" i="11"/>
  <c r="A3240" i="11"/>
  <c r="A3239" i="11"/>
  <c r="A3238" i="11"/>
  <c r="A3237" i="11"/>
  <c r="A3236" i="11"/>
  <c r="A3235" i="11"/>
  <c r="A3234" i="11"/>
  <c r="A3233" i="11"/>
  <c r="A3232" i="11"/>
  <c r="A3231" i="11"/>
  <c r="A3230" i="11"/>
  <c r="A3229" i="11"/>
  <c r="A3228" i="11"/>
  <c r="A3227" i="11"/>
  <c r="A3226" i="11"/>
  <c r="A3225" i="11"/>
  <c r="A3224" i="11"/>
  <c r="A3223" i="11"/>
  <c r="A3222" i="11"/>
  <c r="A3221" i="11"/>
  <c r="A3220" i="11"/>
  <c r="A3219" i="11"/>
  <c r="A3218" i="11"/>
  <c r="A3217" i="11"/>
  <c r="A3216" i="11"/>
  <c r="A3215" i="11"/>
  <c r="A3214" i="11"/>
  <c r="A3213" i="11"/>
  <c r="A3212" i="11"/>
  <c r="A3211" i="11"/>
  <c r="A3210" i="11"/>
  <c r="A3209" i="11"/>
  <c r="A3208" i="11"/>
  <c r="A3207" i="11"/>
  <c r="A3206" i="11"/>
  <c r="A3205" i="11"/>
  <c r="A3204" i="11"/>
  <c r="A3203" i="11"/>
  <c r="A3202" i="11"/>
  <c r="A3201" i="11"/>
  <c r="A3200" i="11"/>
  <c r="A3199" i="11"/>
  <c r="A3198" i="11"/>
  <c r="A3197" i="11"/>
  <c r="A3196" i="11"/>
  <c r="A3195" i="11"/>
  <c r="A3194" i="11"/>
  <c r="A3193" i="11"/>
  <c r="A3192" i="11"/>
  <c r="A3191" i="11"/>
  <c r="A3190" i="11"/>
  <c r="A3189" i="11"/>
  <c r="A3188" i="11"/>
  <c r="A3187" i="11"/>
  <c r="A3186" i="11"/>
  <c r="A3185" i="11"/>
  <c r="A3184" i="11"/>
  <c r="A3183" i="11"/>
  <c r="A3182" i="11"/>
  <c r="A3181" i="11"/>
  <c r="A3180" i="11"/>
  <c r="A3179" i="11"/>
  <c r="A3178" i="11"/>
  <c r="A3177" i="11"/>
  <c r="A3176" i="11"/>
  <c r="A3175" i="11"/>
  <c r="A3174" i="11"/>
  <c r="A3173" i="11"/>
  <c r="A3172" i="11"/>
  <c r="A3171" i="11"/>
  <c r="A3170" i="11"/>
  <c r="A3169" i="11"/>
  <c r="A3168" i="11"/>
  <c r="A3167" i="11"/>
  <c r="A3166" i="11"/>
  <c r="A3165" i="11"/>
  <c r="A3164" i="11"/>
  <c r="A3163" i="11"/>
  <c r="A3162" i="11"/>
  <c r="A3161" i="11"/>
  <c r="A3160" i="11"/>
  <c r="A3159" i="11"/>
  <c r="A3158" i="11"/>
  <c r="A3157" i="11"/>
  <c r="A3156" i="11"/>
  <c r="A3155" i="11"/>
  <c r="A3154" i="11"/>
  <c r="A3153" i="11"/>
  <c r="A3152" i="11"/>
  <c r="A3151" i="11"/>
  <c r="A3150" i="11"/>
  <c r="A3149" i="11"/>
  <c r="A3148" i="11"/>
  <c r="A3147" i="11"/>
  <c r="A3146" i="11"/>
  <c r="A3145" i="11"/>
  <c r="A3144" i="11"/>
  <c r="A3143" i="11"/>
  <c r="A3142" i="11"/>
  <c r="A3141" i="11"/>
  <c r="A3140" i="11"/>
  <c r="A3139" i="11"/>
  <c r="A3138" i="11"/>
  <c r="A3137" i="11"/>
  <c r="A3136" i="11"/>
  <c r="A3135" i="11"/>
  <c r="A3134" i="11"/>
  <c r="A3133" i="11"/>
  <c r="A3132" i="11"/>
  <c r="A3131" i="11"/>
  <c r="A3130" i="11"/>
  <c r="A3129" i="11"/>
  <c r="A3128" i="11"/>
  <c r="A3127" i="11"/>
  <c r="A3126" i="11"/>
  <c r="A3125" i="11"/>
  <c r="A3124" i="11"/>
  <c r="A3123" i="11"/>
  <c r="A3122" i="11"/>
  <c r="A3121" i="11"/>
  <c r="A3120" i="11"/>
  <c r="A3119" i="11"/>
  <c r="A3118" i="11"/>
  <c r="A3117" i="11"/>
  <c r="A3116" i="11"/>
  <c r="A3115" i="11"/>
  <c r="A3114" i="11"/>
  <c r="A3113" i="11"/>
  <c r="A3112" i="11"/>
  <c r="A3111" i="11"/>
  <c r="A3110" i="11"/>
  <c r="A3109" i="11"/>
  <c r="A3108" i="11"/>
  <c r="A3107" i="11"/>
  <c r="A3106" i="11"/>
  <c r="A3105" i="11"/>
  <c r="A3104" i="11"/>
  <c r="A3103" i="11"/>
  <c r="A3102" i="11"/>
  <c r="A3101" i="11"/>
  <c r="A3100" i="11"/>
  <c r="A3099" i="11"/>
  <c r="A3098" i="11"/>
  <c r="A3097" i="11"/>
  <c r="A3096" i="11"/>
  <c r="A3095" i="11"/>
  <c r="A3094" i="11"/>
  <c r="A3093" i="11"/>
  <c r="A3092" i="11"/>
  <c r="A3091" i="11"/>
  <c r="A3090" i="11"/>
  <c r="A3089" i="11"/>
  <c r="A3088" i="11"/>
  <c r="A3087" i="11"/>
  <c r="A3086" i="11"/>
  <c r="A3085" i="11"/>
  <c r="A3084" i="11"/>
  <c r="A3083" i="11"/>
  <c r="A3082" i="11"/>
  <c r="A3081" i="11"/>
  <c r="A3080" i="11"/>
  <c r="A3079" i="11"/>
  <c r="A3078" i="11"/>
  <c r="A3077" i="11"/>
  <c r="A3076" i="11"/>
  <c r="A3075" i="11"/>
  <c r="A3074" i="11"/>
  <c r="A3073" i="11"/>
  <c r="A3072" i="11"/>
  <c r="A3071" i="11"/>
  <c r="A3070" i="11"/>
  <c r="A3069" i="11"/>
  <c r="A3068" i="11"/>
  <c r="A3067" i="11"/>
  <c r="A3066" i="11"/>
  <c r="A3065" i="11"/>
  <c r="A3064" i="11"/>
  <c r="A3063" i="11"/>
  <c r="A3062" i="11"/>
  <c r="A3061" i="11"/>
  <c r="A3060" i="11"/>
  <c r="A3059" i="11"/>
  <c r="A3058" i="11"/>
  <c r="A3057" i="11"/>
  <c r="A3056" i="11"/>
  <c r="A3055" i="11"/>
  <c r="A3054" i="11"/>
  <c r="A3053" i="11"/>
  <c r="A3052" i="11"/>
  <c r="A3051" i="11"/>
  <c r="A3050" i="11"/>
  <c r="A3049" i="11"/>
  <c r="A3048" i="11"/>
  <c r="A3047" i="11"/>
  <c r="A3046" i="11"/>
  <c r="A3045" i="11"/>
  <c r="A3044" i="11"/>
  <c r="A3043" i="11"/>
  <c r="A3042" i="11"/>
  <c r="A3041" i="11"/>
  <c r="A3040" i="11"/>
  <c r="A3039" i="11"/>
  <c r="A3038" i="11"/>
  <c r="A3037" i="11"/>
  <c r="A3036" i="11"/>
  <c r="A3035" i="11"/>
  <c r="A3034" i="11"/>
  <c r="A3033" i="11"/>
  <c r="A3032" i="11"/>
  <c r="A3031" i="11"/>
  <c r="A3030" i="11"/>
  <c r="A3029" i="11"/>
  <c r="A3028" i="11"/>
  <c r="A3027" i="11"/>
  <c r="A3026" i="11"/>
  <c r="A3025" i="11"/>
  <c r="A3024" i="11"/>
  <c r="A3023" i="11"/>
  <c r="A3022" i="11"/>
  <c r="A3021" i="11"/>
  <c r="A3020" i="11"/>
  <c r="A3019" i="11"/>
  <c r="A3018" i="11"/>
  <c r="A3017" i="11"/>
  <c r="A3016" i="11"/>
  <c r="A3015" i="11"/>
  <c r="A3014" i="11"/>
  <c r="A3013" i="11"/>
  <c r="A3012" i="11"/>
  <c r="A3011" i="11"/>
  <c r="A3010" i="11"/>
  <c r="A3009" i="11"/>
  <c r="A3008" i="11"/>
  <c r="A3007" i="11"/>
  <c r="A3006" i="11"/>
  <c r="A3005" i="11"/>
  <c r="A3004" i="11"/>
  <c r="A3003" i="11"/>
  <c r="A3002" i="11"/>
  <c r="A3001" i="11"/>
  <c r="A3000" i="11"/>
  <c r="A2999" i="11"/>
  <c r="A2998" i="11"/>
  <c r="A2997" i="11"/>
  <c r="A2996" i="11"/>
  <c r="A2995" i="11"/>
  <c r="A2994" i="11"/>
  <c r="A2993" i="11"/>
  <c r="A2992" i="11"/>
  <c r="A2991" i="11"/>
  <c r="A2990" i="11"/>
  <c r="A2989" i="11"/>
  <c r="A2988" i="11"/>
  <c r="A2987" i="11"/>
  <c r="A2986" i="11"/>
  <c r="A2985" i="11"/>
  <c r="A2984" i="11"/>
  <c r="A2983" i="11"/>
  <c r="A2982" i="11"/>
  <c r="A2981" i="11"/>
  <c r="A2980" i="11"/>
  <c r="A2979" i="11"/>
  <c r="A2978" i="11"/>
  <c r="A2977" i="11"/>
  <c r="A2976" i="11"/>
  <c r="A2975" i="11"/>
  <c r="A2974" i="11"/>
  <c r="A2973" i="11"/>
  <c r="A2972" i="11"/>
  <c r="A2971" i="11"/>
  <c r="A2970" i="11"/>
  <c r="A2969" i="11"/>
  <c r="A2968" i="11"/>
  <c r="A2967" i="11"/>
  <c r="A2966" i="11"/>
  <c r="A2965" i="11"/>
  <c r="A2964" i="11"/>
  <c r="A2963" i="11"/>
  <c r="A2962" i="11"/>
  <c r="A2961" i="11"/>
  <c r="A2960" i="11"/>
  <c r="A2959" i="11"/>
  <c r="A2958" i="11"/>
  <c r="A2957" i="11"/>
  <c r="A2956" i="11"/>
  <c r="A2955" i="11"/>
  <c r="A2954" i="11"/>
  <c r="A2953" i="11"/>
  <c r="A2952" i="11"/>
  <c r="A2951" i="11"/>
  <c r="A2950" i="11"/>
  <c r="A2949" i="11"/>
  <c r="A2948" i="11"/>
  <c r="A2947" i="11"/>
  <c r="A2946" i="11"/>
  <c r="A2945" i="11"/>
  <c r="A2944" i="11"/>
  <c r="A2943" i="11"/>
  <c r="A2942" i="11"/>
  <c r="A2941" i="11"/>
  <c r="A2940" i="11"/>
  <c r="A2939" i="11"/>
  <c r="A2938" i="11"/>
  <c r="A2937" i="11"/>
  <c r="A2936" i="11"/>
  <c r="A2935" i="11"/>
  <c r="A2934" i="11"/>
  <c r="A2933" i="11"/>
  <c r="A2932" i="11"/>
  <c r="A2931" i="11"/>
  <c r="A2930" i="11"/>
  <c r="A2929" i="11"/>
  <c r="A2928" i="11"/>
  <c r="A2927" i="11"/>
  <c r="A2926" i="11"/>
  <c r="A2925" i="11"/>
  <c r="A2924" i="11"/>
  <c r="A2923" i="11"/>
  <c r="A2922" i="11"/>
  <c r="A2921" i="11"/>
  <c r="A2920" i="11"/>
  <c r="A2919" i="11"/>
  <c r="A2918" i="11"/>
  <c r="A2917" i="11"/>
  <c r="A2916" i="11"/>
  <c r="A2915" i="11"/>
  <c r="A2914" i="11"/>
  <c r="A2913" i="11"/>
  <c r="A2912" i="11"/>
  <c r="A2911" i="11"/>
  <c r="A2910" i="11"/>
  <c r="A2909" i="11"/>
  <c r="A2908" i="11"/>
  <c r="A2907" i="11"/>
  <c r="A2906" i="11"/>
  <c r="A2905" i="11"/>
  <c r="A2904" i="11"/>
  <c r="A2903" i="11"/>
  <c r="A2902" i="11"/>
  <c r="A2901" i="11"/>
  <c r="A2900" i="11"/>
  <c r="A2899" i="11"/>
  <c r="A2898" i="11"/>
  <c r="A2897" i="11"/>
  <c r="A2896" i="11"/>
  <c r="A2895" i="11"/>
  <c r="A2894" i="11"/>
  <c r="A2893" i="11"/>
  <c r="A2892" i="11"/>
  <c r="A2891" i="11"/>
  <c r="A2890" i="11"/>
  <c r="A2889" i="11"/>
  <c r="A2888" i="11"/>
  <c r="A2887" i="11"/>
  <c r="A2886" i="11"/>
  <c r="A2885" i="11"/>
  <c r="A2884" i="11"/>
  <c r="A2883" i="11"/>
  <c r="A2882" i="11"/>
  <c r="A2881" i="11"/>
  <c r="A2880" i="11"/>
  <c r="A2879" i="11"/>
  <c r="A2878" i="11"/>
  <c r="A2877" i="11"/>
  <c r="A2876" i="11"/>
  <c r="A2875" i="11"/>
  <c r="A2874" i="11"/>
  <c r="A2873" i="11"/>
  <c r="A2872" i="11"/>
  <c r="A2871" i="11"/>
  <c r="A2870" i="11"/>
  <c r="A2869" i="11"/>
  <c r="A2868" i="11"/>
  <c r="A2867" i="11"/>
  <c r="A2866" i="11"/>
  <c r="A2865" i="11"/>
  <c r="A2864" i="11"/>
  <c r="A2863" i="11"/>
  <c r="A2862" i="11"/>
  <c r="A2861" i="11"/>
  <c r="A2860" i="11"/>
  <c r="A2859" i="11"/>
  <c r="A2858" i="11"/>
  <c r="A2857" i="11"/>
  <c r="A2856" i="11"/>
  <c r="A2855" i="11"/>
  <c r="A2854" i="11"/>
  <c r="A2853" i="11"/>
  <c r="A2852" i="11"/>
  <c r="A2851" i="11"/>
  <c r="A2850" i="11"/>
  <c r="A2849" i="11"/>
  <c r="A2848" i="11"/>
  <c r="A2847" i="11"/>
  <c r="A2846" i="11"/>
  <c r="A2845" i="11"/>
  <c r="A2844" i="11"/>
  <c r="A2843" i="11"/>
  <c r="A2842" i="11"/>
  <c r="A2841" i="11"/>
  <c r="A2840" i="11"/>
  <c r="A2839" i="11"/>
  <c r="A2838" i="11"/>
  <c r="A2837" i="11"/>
  <c r="A2836" i="11"/>
  <c r="A2835" i="11"/>
  <c r="A2834" i="11"/>
  <c r="A2833" i="11"/>
  <c r="A2832" i="11"/>
  <c r="A2831" i="11"/>
  <c r="A2830" i="11"/>
  <c r="A2829" i="11"/>
  <c r="A2828" i="11"/>
  <c r="A2827" i="11"/>
  <c r="A2826" i="11"/>
  <c r="A2825" i="11"/>
  <c r="A2824" i="11"/>
  <c r="A2823" i="11"/>
  <c r="A2822" i="11"/>
  <c r="A2821" i="11"/>
  <c r="A2820" i="11"/>
  <c r="A2819" i="11"/>
  <c r="A2818" i="11"/>
  <c r="A2817" i="11"/>
  <c r="A2816" i="11"/>
  <c r="A2815" i="11"/>
  <c r="A2814" i="11"/>
  <c r="A2813" i="11"/>
  <c r="A2812" i="11"/>
  <c r="A2811" i="11"/>
  <c r="A2810" i="11"/>
  <c r="A2809" i="11"/>
  <c r="A2808" i="11"/>
  <c r="A2807" i="11"/>
  <c r="A2806" i="11"/>
  <c r="A2805" i="11"/>
  <c r="A2804" i="11"/>
  <c r="A2803" i="11"/>
  <c r="A2802" i="11"/>
  <c r="A2801" i="11"/>
  <c r="A2800" i="11"/>
  <c r="A2799" i="11"/>
  <c r="A2798" i="11"/>
  <c r="A2797" i="11"/>
  <c r="A2796" i="11"/>
  <c r="A2795" i="11"/>
  <c r="A2794" i="11"/>
  <c r="A2793" i="11"/>
  <c r="A2792" i="11"/>
  <c r="A2791" i="11"/>
  <c r="A2790" i="11"/>
  <c r="A2789" i="11"/>
  <c r="A2788" i="11"/>
  <c r="A2787" i="11"/>
  <c r="A2786" i="11"/>
  <c r="A2785" i="11"/>
  <c r="A2784" i="11"/>
  <c r="A2783" i="11"/>
  <c r="A2782" i="11"/>
  <c r="A2781" i="11"/>
  <c r="A2780" i="11"/>
  <c r="A2779" i="11"/>
  <c r="A2778" i="11"/>
  <c r="A2777" i="11"/>
  <c r="A2776" i="11"/>
  <c r="A2775" i="11"/>
  <c r="A2774" i="11"/>
  <c r="A2773" i="11"/>
  <c r="A2772" i="11"/>
  <c r="A2771" i="11"/>
  <c r="A2770" i="11"/>
  <c r="A2769" i="11"/>
  <c r="A2768" i="11"/>
  <c r="A2767" i="11"/>
  <c r="A2766" i="11"/>
  <c r="A2765" i="11"/>
  <c r="A2764" i="11"/>
  <c r="A2763" i="11"/>
  <c r="A2762" i="11"/>
  <c r="A2761" i="11"/>
  <c r="A2760" i="11"/>
  <c r="A2759" i="11"/>
  <c r="A2758" i="11"/>
  <c r="A2757" i="11"/>
  <c r="A2756" i="11"/>
  <c r="A2755" i="11"/>
  <c r="A2754" i="11"/>
  <c r="A2753" i="11"/>
  <c r="A2752" i="11"/>
  <c r="A2751" i="11"/>
  <c r="A2750" i="11"/>
  <c r="A2749" i="11"/>
  <c r="A2748" i="11"/>
  <c r="A2747" i="11"/>
  <c r="A2746" i="11"/>
  <c r="A2745" i="11"/>
  <c r="A2744" i="11"/>
  <c r="A2743" i="11"/>
  <c r="A2742" i="11"/>
  <c r="A2741" i="11"/>
  <c r="A2740" i="11"/>
  <c r="A2739" i="11"/>
  <c r="A2738" i="11"/>
  <c r="A2737" i="11"/>
  <c r="A2736" i="11"/>
  <c r="A2735" i="11"/>
  <c r="A2734" i="11"/>
  <c r="A2733" i="11"/>
  <c r="A2732" i="11"/>
  <c r="A2731" i="11"/>
  <c r="A2730" i="11"/>
  <c r="A2729" i="11"/>
  <c r="A2728" i="11"/>
  <c r="A2727" i="11"/>
  <c r="A2726" i="11"/>
  <c r="A2725" i="11"/>
  <c r="A2724" i="11"/>
  <c r="A2723" i="11"/>
  <c r="A2722" i="11"/>
  <c r="A2721" i="11"/>
  <c r="A2720" i="11"/>
  <c r="A2719" i="11"/>
  <c r="A2718" i="11"/>
  <c r="A2717" i="11"/>
  <c r="A2716" i="11"/>
  <c r="A2715" i="11"/>
  <c r="A2714" i="11"/>
  <c r="A2713" i="11"/>
  <c r="A2712" i="11"/>
  <c r="A2711" i="11"/>
  <c r="A2710" i="11"/>
  <c r="A2709" i="11"/>
  <c r="A2708" i="11"/>
  <c r="A2707" i="11"/>
  <c r="A2706" i="11"/>
  <c r="A2705" i="11"/>
  <c r="A2704" i="11"/>
  <c r="A2703" i="11"/>
  <c r="A2702" i="11"/>
  <c r="A2701" i="11"/>
  <c r="A2700" i="11"/>
  <c r="A2699" i="11"/>
  <c r="A2698" i="11"/>
  <c r="A2697" i="11"/>
  <c r="A2696" i="11"/>
  <c r="A2695" i="11"/>
  <c r="A2694" i="11"/>
  <c r="A2693" i="11"/>
  <c r="A2692" i="11"/>
  <c r="A2691" i="11"/>
  <c r="A2690" i="11"/>
  <c r="A2689" i="11"/>
  <c r="A2688" i="11"/>
  <c r="A2687" i="11"/>
  <c r="A2686" i="11"/>
  <c r="A2685" i="11"/>
  <c r="A2684" i="11"/>
  <c r="A2683" i="11"/>
  <c r="A2682" i="11"/>
  <c r="A2681" i="11"/>
  <c r="A2680" i="11"/>
  <c r="A2679" i="11"/>
  <c r="A2678" i="11"/>
  <c r="A2677" i="11"/>
  <c r="A2676" i="11"/>
  <c r="A2675" i="11"/>
  <c r="A2674" i="11"/>
  <c r="A2673" i="11"/>
  <c r="A2672" i="11"/>
  <c r="A2671" i="11"/>
  <c r="A2670" i="11"/>
  <c r="A2669" i="11"/>
  <c r="A2668" i="11"/>
  <c r="A2667" i="11"/>
  <c r="A2666" i="11"/>
  <c r="A2665" i="11"/>
  <c r="A2664" i="11"/>
  <c r="A2663" i="11"/>
  <c r="A2662" i="11"/>
  <c r="A2661" i="11"/>
  <c r="A2660" i="11"/>
  <c r="A2659" i="11"/>
  <c r="A2658" i="11"/>
  <c r="A2657" i="11"/>
  <c r="A2656" i="11"/>
  <c r="A2655" i="11"/>
  <c r="A2654" i="11"/>
  <c r="A2653" i="11"/>
  <c r="A2652" i="11"/>
  <c r="A2651" i="11"/>
  <c r="A2650" i="11"/>
  <c r="A2649" i="11"/>
  <c r="A2648" i="11"/>
  <c r="A2647" i="11"/>
  <c r="A2646" i="11"/>
  <c r="A2645" i="11"/>
  <c r="A2644" i="11"/>
  <c r="A2643" i="11"/>
  <c r="A2642" i="11"/>
  <c r="A2641" i="11"/>
  <c r="A2640" i="11"/>
  <c r="A2639" i="11"/>
  <c r="A2638" i="11"/>
  <c r="A2637" i="11"/>
  <c r="A2636" i="11"/>
  <c r="A2635" i="11"/>
  <c r="A2634" i="11"/>
  <c r="A2633" i="11"/>
  <c r="A2632" i="11"/>
  <c r="A2631" i="11"/>
  <c r="A2630" i="11"/>
  <c r="A2629" i="11"/>
  <c r="A2628" i="11"/>
  <c r="A2627" i="11"/>
  <c r="A2626" i="11"/>
  <c r="A2625" i="11"/>
  <c r="A2624" i="11"/>
  <c r="A2623" i="11"/>
  <c r="A2622" i="11"/>
  <c r="A2621" i="11"/>
  <c r="A2620" i="11"/>
  <c r="A2619" i="11"/>
  <c r="A2618" i="11"/>
  <c r="A2617" i="11"/>
  <c r="A2616" i="11"/>
  <c r="A2615" i="11"/>
  <c r="A2614" i="11"/>
  <c r="A2613" i="11"/>
  <c r="A2612" i="11"/>
  <c r="A2611" i="11"/>
  <c r="A2610" i="11"/>
  <c r="A2609" i="11"/>
  <c r="A2608" i="11"/>
  <c r="A2607" i="11"/>
  <c r="A2606" i="11"/>
  <c r="A2605" i="11"/>
  <c r="A2604" i="11"/>
  <c r="A2603" i="11"/>
  <c r="A2602" i="11"/>
  <c r="A2601" i="11"/>
  <c r="A2600" i="11"/>
  <c r="A2599" i="11"/>
  <c r="A2598" i="11"/>
  <c r="A2597" i="11"/>
  <c r="A2596" i="11"/>
  <c r="A2595" i="11"/>
  <c r="A2594" i="11"/>
  <c r="A2593" i="11"/>
  <c r="A2592" i="11"/>
  <c r="A2591" i="11"/>
  <c r="A2590" i="11"/>
  <c r="A2589" i="11"/>
  <c r="A2588" i="11"/>
  <c r="A2587" i="11"/>
  <c r="A2586" i="11"/>
  <c r="A2585" i="11"/>
  <c r="A2584" i="11"/>
  <c r="A2583" i="11"/>
  <c r="A2582" i="11"/>
  <c r="A2581" i="11"/>
  <c r="A2580" i="11"/>
  <c r="A2579" i="11"/>
  <c r="A2578" i="11"/>
  <c r="A2577" i="11"/>
  <c r="A2576" i="11"/>
  <c r="A2575" i="11"/>
  <c r="A2574" i="11"/>
  <c r="A2573" i="11"/>
  <c r="A2572" i="11"/>
  <c r="A2571" i="11"/>
  <c r="A2570" i="11"/>
  <c r="A2569" i="11"/>
  <c r="A2568" i="11"/>
  <c r="A2567" i="11"/>
  <c r="A2566" i="11"/>
  <c r="A2565" i="11"/>
  <c r="A2564" i="11"/>
  <c r="A2563" i="11"/>
  <c r="A2562" i="11"/>
  <c r="A2561" i="11"/>
  <c r="A2560" i="11"/>
  <c r="A2559" i="11"/>
  <c r="A2558" i="11"/>
  <c r="A2557" i="11"/>
  <c r="A2556" i="11"/>
  <c r="A2555" i="11"/>
  <c r="A2554" i="11"/>
  <c r="A2553" i="11"/>
  <c r="A2552" i="11"/>
  <c r="A2551" i="11"/>
  <c r="A2550" i="11"/>
  <c r="A2549" i="11"/>
  <c r="A2548" i="11"/>
  <c r="A2547" i="11"/>
  <c r="A2546" i="11"/>
  <c r="A2545" i="11"/>
  <c r="A2544" i="11"/>
  <c r="A2543" i="11"/>
  <c r="A2542" i="11"/>
  <c r="A2541" i="11"/>
  <c r="A2540" i="11"/>
  <c r="A2539" i="11"/>
  <c r="A2538" i="11"/>
  <c r="A2537" i="11"/>
  <c r="A2536" i="11"/>
  <c r="A2535" i="11"/>
  <c r="A2534" i="11"/>
  <c r="A2533" i="11"/>
  <c r="A2532" i="11"/>
  <c r="A2531" i="11"/>
  <c r="A2530" i="11"/>
  <c r="A2529" i="11"/>
  <c r="A2528" i="11"/>
  <c r="A2527" i="11"/>
  <c r="A2526" i="11"/>
  <c r="A2525" i="11"/>
  <c r="A2524" i="11"/>
  <c r="A2523" i="11"/>
  <c r="A2522" i="11"/>
  <c r="A2521" i="11"/>
  <c r="A2520" i="11"/>
  <c r="A2519" i="11"/>
  <c r="A2518" i="11"/>
  <c r="A2517" i="11"/>
  <c r="A2516" i="11"/>
  <c r="A2515" i="11"/>
  <c r="A2514" i="11"/>
  <c r="A2513" i="11"/>
  <c r="A2512" i="11"/>
  <c r="A2511" i="11"/>
  <c r="A2510" i="11"/>
  <c r="A2509" i="11"/>
  <c r="A2508" i="11"/>
  <c r="A2507" i="11"/>
  <c r="A2506" i="11"/>
  <c r="A2505" i="11"/>
  <c r="A2504" i="11"/>
  <c r="A2503" i="11"/>
  <c r="A2502" i="11"/>
  <c r="A2501" i="11"/>
  <c r="A2500" i="11"/>
  <c r="A2499" i="11"/>
  <c r="A2498" i="11"/>
  <c r="A2497" i="11"/>
  <c r="A2496" i="11"/>
  <c r="A2495" i="11"/>
  <c r="A2494" i="11"/>
  <c r="A2493" i="11"/>
  <c r="A2492" i="11"/>
  <c r="A2492" i="1" s="1"/>
  <c r="A2491" i="11"/>
  <c r="A2490" i="11"/>
  <c r="A2489" i="11"/>
  <c r="A2488" i="11"/>
  <c r="A2487" i="11"/>
  <c r="A2486" i="11"/>
  <c r="A2485" i="11"/>
  <c r="A2484" i="11"/>
  <c r="A2483" i="11"/>
  <c r="A2482" i="11"/>
  <c r="A2481" i="11"/>
  <c r="A2480" i="11"/>
  <c r="A2479" i="11"/>
  <c r="A2478" i="11"/>
  <c r="A2477" i="11"/>
  <c r="A2476" i="11"/>
  <c r="A2475" i="11"/>
  <c r="A2474" i="11"/>
  <c r="A2473" i="11"/>
  <c r="A2472" i="11"/>
  <c r="A2471" i="11"/>
  <c r="A2470" i="11"/>
  <c r="A2469" i="11"/>
  <c r="A2468" i="11"/>
  <c r="A2467" i="11"/>
  <c r="A2466" i="11"/>
  <c r="A2465" i="11"/>
  <c r="A2465" i="1" s="1"/>
  <c r="A2464" i="11"/>
  <c r="A2464" i="1" s="1"/>
  <c r="A2463" i="11"/>
  <c r="A2463" i="1" s="1"/>
  <c r="A2462" i="11"/>
  <c r="A2462" i="1" s="1"/>
  <c r="A2461" i="11"/>
  <c r="A2461" i="1" s="1"/>
  <c r="A2460" i="11"/>
  <c r="A2460" i="1" s="1"/>
  <c r="Q1" i="52"/>
  <c r="P1" i="52"/>
  <c r="O1" i="52"/>
  <c r="N1" i="52"/>
  <c r="Q1" i="50"/>
  <c r="P1" i="50"/>
  <c r="M1" i="50"/>
  <c r="L1" i="50"/>
  <c r="N1" i="50"/>
  <c r="Q1" i="49"/>
  <c r="P1" i="49"/>
  <c r="M1" i="49"/>
  <c r="L1" i="49"/>
  <c r="Q1" i="48"/>
  <c r="N1" i="48"/>
  <c r="M1" i="48"/>
  <c r="L1" i="48"/>
  <c r="Q1" i="47"/>
  <c r="P1" i="47"/>
  <c r="O1" i="47"/>
  <c r="M1" i="47"/>
  <c r="K1" i="47"/>
  <c r="N1" i="47"/>
  <c r="Q1" i="46"/>
  <c r="P1" i="46"/>
  <c r="N1" i="46"/>
  <c r="L1" i="46"/>
  <c r="M1" i="46"/>
  <c r="N1" i="45"/>
  <c r="Q1" i="45"/>
  <c r="M1" i="45"/>
  <c r="Q1" i="44"/>
  <c r="M1" i="44"/>
  <c r="P1" i="44"/>
  <c r="N1" i="44"/>
  <c r="Q1" i="43"/>
  <c r="N1" i="43"/>
  <c r="M1" i="43"/>
  <c r="L1" i="43"/>
  <c r="P1" i="42"/>
  <c r="N1" i="42"/>
  <c r="L1" i="42"/>
  <c r="O1" i="42"/>
  <c r="K1" i="42"/>
  <c r="N1" i="41"/>
  <c r="Q1" i="40"/>
  <c r="P1" i="40"/>
  <c r="M1" i="40"/>
  <c r="L1" i="40"/>
  <c r="O1" i="40"/>
  <c r="K1" i="40"/>
  <c r="Q1" i="39"/>
  <c r="P1" i="39"/>
  <c r="N1" i="39"/>
  <c r="M1" i="39"/>
  <c r="L1" i="39"/>
  <c r="N1" i="38"/>
  <c r="P1" i="37"/>
  <c r="L1" i="37"/>
  <c r="Q1" i="37"/>
  <c r="M1" i="37"/>
  <c r="Q1" i="36"/>
  <c r="N1" i="36"/>
  <c r="M1" i="36"/>
  <c r="L1" i="36"/>
  <c r="P1" i="36"/>
  <c r="P1" i="35"/>
  <c r="N1" i="35"/>
  <c r="L1" i="35"/>
  <c r="K1" i="35"/>
  <c r="Q1" i="34"/>
  <c r="P1" i="34"/>
  <c r="N1" i="34"/>
  <c r="M1" i="34"/>
  <c r="L1" i="34"/>
  <c r="Q1" i="33"/>
  <c r="N1" i="33"/>
  <c r="M1" i="33"/>
  <c r="Q1" i="32"/>
  <c r="N1" i="32"/>
  <c r="M1" i="32"/>
  <c r="Q1" i="31"/>
  <c r="M1" i="31"/>
  <c r="P1" i="31"/>
  <c r="P1" i="30"/>
  <c r="N1" i="30"/>
  <c r="L1" i="30"/>
  <c r="O1" i="30"/>
  <c r="Q1" i="29"/>
  <c r="N1" i="29"/>
  <c r="M1" i="29"/>
  <c r="P1" i="29"/>
  <c r="Q1" i="28"/>
  <c r="P1" i="28"/>
  <c r="N1" i="28"/>
  <c r="M1" i="28"/>
  <c r="L1" i="28"/>
  <c r="P1" i="27"/>
  <c r="O1" i="27"/>
  <c r="N1" i="27"/>
  <c r="L1" i="27"/>
  <c r="P1" i="26"/>
  <c r="L1" i="26"/>
  <c r="O1" i="26"/>
  <c r="Q1" i="25"/>
  <c r="M1" i="25"/>
  <c r="P1" i="25"/>
  <c r="L1" i="25"/>
  <c r="Q1" i="24"/>
  <c r="P1" i="24"/>
  <c r="M1" i="24"/>
  <c r="L1" i="24"/>
  <c r="Q1" i="23"/>
  <c r="P1" i="23"/>
  <c r="M1" i="23"/>
  <c r="L1" i="23"/>
  <c r="Q1" i="22"/>
  <c r="N1" i="22"/>
  <c r="M1" i="22"/>
  <c r="P1" i="22"/>
  <c r="L1" i="22"/>
  <c r="Q1" i="21"/>
  <c r="P1" i="21"/>
  <c r="M1" i="21"/>
  <c r="L1" i="21"/>
  <c r="N1" i="20"/>
  <c r="N1" i="19"/>
  <c r="Q1" i="19"/>
  <c r="M1" i="19"/>
  <c r="Q1" i="18"/>
  <c r="M1" i="18"/>
  <c r="Q1" i="17"/>
  <c r="M1" i="17"/>
  <c r="Q1" i="16"/>
  <c r="M1" i="16"/>
  <c r="Q1" i="15"/>
  <c r="P1" i="15"/>
  <c r="N1" i="15"/>
  <c r="M1" i="15"/>
  <c r="L1" i="15"/>
  <c r="P1" i="14"/>
  <c r="O1" i="14"/>
  <c r="L1" i="14"/>
  <c r="P1" i="13"/>
  <c r="N1" i="13"/>
  <c r="L1" i="13"/>
  <c r="P1" i="12"/>
  <c r="M1" i="12"/>
  <c r="L1" i="12"/>
  <c r="Q1" i="12"/>
  <c r="G22" i="51"/>
  <c r="G3" i="51"/>
  <c r="C29" i="51"/>
  <c r="D21" i="51"/>
  <c r="E6" i="51"/>
  <c r="G42" i="51"/>
  <c r="E35" i="51"/>
  <c r="C17" i="51"/>
  <c r="C7" i="51"/>
  <c r="D38" i="51"/>
  <c r="G29" i="51"/>
  <c r="C21" i="51"/>
  <c r="C32" i="51"/>
  <c r="E34" i="51"/>
  <c r="E25" i="51"/>
  <c r="E38" i="51"/>
  <c r="E29" i="51"/>
  <c r="H32" i="51"/>
  <c r="E20" i="51"/>
  <c r="H29" i="51"/>
  <c r="G35" i="51"/>
  <c r="C19" i="51"/>
  <c r="C4" i="51"/>
  <c r="H36" i="51"/>
  <c r="D16" i="51"/>
  <c r="H39" i="51"/>
  <c r="G14" i="51"/>
  <c r="G32" i="51"/>
  <c r="C33" i="51"/>
  <c r="H3" i="51"/>
  <c r="H15" i="51"/>
  <c r="D40" i="51"/>
  <c r="H5" i="51"/>
  <c r="G21" i="51"/>
  <c r="C5" i="51"/>
  <c r="E40" i="51"/>
  <c r="D14" i="51"/>
  <c r="C39" i="51"/>
  <c r="C36" i="51"/>
  <c r="G20" i="51"/>
  <c r="D17" i="51"/>
  <c r="D41" i="51"/>
  <c r="E15" i="51"/>
  <c r="D4" i="51"/>
  <c r="D12" i="51"/>
  <c r="C6" i="51"/>
  <c r="C18" i="51"/>
  <c r="H11" i="51"/>
  <c r="E37" i="51"/>
  <c r="F20" i="51"/>
  <c r="H24" i="51"/>
  <c r="H22" i="51"/>
  <c r="D29" i="51"/>
  <c r="G30" i="51"/>
  <c r="C16" i="51"/>
  <c r="E27" i="51"/>
  <c r="H37" i="51"/>
  <c r="E31" i="51"/>
  <c r="H30" i="51"/>
  <c r="E32" i="51"/>
  <c r="F3" i="51"/>
  <c r="G7" i="51"/>
  <c r="D11" i="51"/>
  <c r="G15" i="51"/>
  <c r="D42" i="51"/>
  <c r="E3" i="51"/>
  <c r="B35" i="51"/>
  <c r="D22" i="51"/>
  <c r="H9" i="51"/>
  <c r="D26" i="51"/>
  <c r="D39" i="51"/>
  <c r="G40" i="51"/>
  <c r="E12" i="51"/>
  <c r="F7" i="51"/>
  <c r="C23" i="51"/>
  <c r="D27" i="51"/>
  <c r="G4" i="51"/>
  <c r="G24" i="51"/>
  <c r="C42" i="51"/>
  <c r="C28" i="51"/>
  <c r="F40" i="51"/>
  <c r="D5" i="51"/>
  <c r="D15" i="51"/>
  <c r="D37" i="51"/>
  <c r="E36" i="51"/>
  <c r="F19" i="51"/>
  <c r="G18" i="51"/>
  <c r="H18" i="51"/>
  <c r="D30" i="51"/>
  <c r="E26" i="51"/>
  <c r="H26" i="51"/>
  <c r="C35" i="51"/>
  <c r="E28" i="51"/>
  <c r="D18" i="51"/>
  <c r="E13" i="51"/>
  <c r="G27" i="51"/>
  <c r="C41" i="51"/>
  <c r="H14" i="51"/>
  <c r="G5" i="51"/>
  <c r="B28" i="51"/>
  <c r="D32" i="51"/>
  <c r="E39" i="51"/>
  <c r="E41" i="51"/>
  <c r="C8" i="51"/>
  <c r="H25" i="51"/>
  <c r="H12" i="51"/>
  <c r="H10" i="51"/>
  <c r="B40" i="51"/>
  <c r="H16" i="51"/>
  <c r="H17" i="51"/>
  <c r="G39" i="51"/>
  <c r="D25" i="51"/>
  <c r="D24" i="51"/>
  <c r="D9" i="51"/>
  <c r="E21" i="51"/>
  <c r="G23" i="51"/>
  <c r="H8" i="51"/>
  <c r="H4" i="51"/>
  <c r="G33" i="51"/>
  <c r="C30" i="51"/>
  <c r="G19" i="51"/>
  <c r="D8" i="51"/>
  <c r="C27" i="51"/>
  <c r="C14" i="51"/>
  <c r="G28" i="51"/>
  <c r="G37" i="51"/>
  <c r="E4" i="51"/>
  <c r="D36" i="51"/>
  <c r="H40" i="51"/>
  <c r="H27" i="51"/>
  <c r="H41" i="51"/>
  <c r="G17" i="51"/>
  <c r="D33" i="51"/>
  <c r="C15" i="51"/>
  <c r="D10" i="51"/>
  <c r="C20" i="51"/>
  <c r="H42" i="51"/>
  <c r="H38" i="51"/>
  <c r="F35" i="51"/>
  <c r="H21" i="51"/>
  <c r="F23" i="51"/>
  <c r="G16" i="51"/>
  <c r="E8" i="51"/>
  <c r="E22" i="51"/>
  <c r="E23" i="51"/>
  <c r="G8" i="51"/>
  <c r="B33" i="51"/>
  <c r="G6" i="51"/>
  <c r="F33" i="51"/>
  <c r="H33" i="51"/>
  <c r="F74" i="3" l="1"/>
  <c r="M223" i="53" s="1"/>
  <c r="G74" i="3"/>
  <c r="N223" i="53" s="1"/>
  <c r="I74" i="3"/>
  <c r="P223" i="53" s="1"/>
  <c r="E74" i="3"/>
  <c r="L223" i="53" s="1"/>
  <c r="H74" i="3"/>
  <c r="O223" i="53" s="1"/>
  <c r="D74" i="3"/>
  <c r="K223" i="53" s="1"/>
  <c r="I2463" i="1"/>
  <c r="O1" i="12"/>
  <c r="N1" i="14"/>
  <c r="K1" i="13"/>
  <c r="N1" i="12"/>
  <c r="M1" i="13"/>
  <c r="Q1" i="13"/>
  <c r="K1" i="14"/>
  <c r="M1" i="14"/>
  <c r="Q1" i="14"/>
  <c r="L1" i="17"/>
  <c r="L1" i="18"/>
  <c r="P1" i="18"/>
  <c r="M1" i="20"/>
  <c r="Q1" i="20"/>
  <c r="K1" i="23"/>
  <c r="N1" i="26"/>
  <c r="N1" i="16"/>
  <c r="O1" i="19"/>
  <c r="N1" i="24"/>
  <c r="K1" i="25"/>
  <c r="N1" i="17"/>
  <c r="N1" i="18"/>
  <c r="K1" i="19"/>
  <c r="L1" i="19"/>
  <c r="N1" i="21"/>
  <c r="K1" i="22"/>
  <c r="N1" i="23"/>
  <c r="K1" i="24"/>
  <c r="K1" i="15"/>
  <c r="L1" i="16"/>
  <c r="P1" i="16"/>
  <c r="P1" i="17"/>
  <c r="K1" i="20"/>
  <c r="L1" i="20"/>
  <c r="P1" i="20"/>
  <c r="K1" i="21"/>
  <c r="N1" i="25"/>
  <c r="M1" i="26"/>
  <c r="Q1" i="26"/>
  <c r="M1" i="27"/>
  <c r="Q1" i="27"/>
  <c r="K1" i="27"/>
  <c r="K1" i="30"/>
  <c r="M1" i="30"/>
  <c r="Q1" i="30"/>
  <c r="K1" i="31"/>
  <c r="L1" i="32"/>
  <c r="K1" i="28"/>
  <c r="L1" i="29"/>
  <c r="N1" i="31"/>
  <c r="K1" i="33"/>
  <c r="L1" i="33"/>
  <c r="P1" i="33"/>
  <c r="M1" i="35"/>
  <c r="Q1" i="35"/>
  <c r="O1" i="34"/>
  <c r="K1" i="36"/>
  <c r="N1" i="37"/>
  <c r="K1" i="38"/>
  <c r="L1" i="38"/>
  <c r="K1" i="34"/>
  <c r="M1" i="38"/>
  <c r="Q1" i="38"/>
  <c r="K1" i="41"/>
  <c r="L1" i="41"/>
  <c r="M1" i="42"/>
  <c r="Q1" i="42"/>
  <c r="K1" i="37"/>
  <c r="K1" i="39"/>
  <c r="N1" i="40"/>
  <c r="R1" i="40" s="1"/>
  <c r="M1" i="41"/>
  <c r="Q1" i="41"/>
  <c r="K1" i="43"/>
  <c r="K1" i="45"/>
  <c r="L1" i="45"/>
  <c r="L1" i="44"/>
  <c r="K1" i="46"/>
  <c r="K1" i="48"/>
  <c r="N1" i="49"/>
  <c r="K1" i="49"/>
  <c r="K1" i="50"/>
  <c r="O1" i="50"/>
  <c r="O1" i="49"/>
  <c r="O1" i="48"/>
  <c r="P1" i="48"/>
  <c r="L1" i="47"/>
  <c r="O1" i="46"/>
  <c r="P1" i="45"/>
  <c r="O1" i="45"/>
  <c r="K1" i="44"/>
  <c r="O1" i="44"/>
  <c r="P1" i="43"/>
  <c r="O1" i="43"/>
  <c r="P1" i="41"/>
  <c r="O1" i="41"/>
  <c r="O1" i="39"/>
  <c r="P1" i="38"/>
  <c r="O1" i="38"/>
  <c r="O1" i="37"/>
  <c r="O1" i="36"/>
  <c r="O1" i="35"/>
  <c r="O1" i="33"/>
  <c r="K1" i="32"/>
  <c r="O1" i="32"/>
  <c r="P1" i="32"/>
  <c r="L1" i="31"/>
  <c r="O1" i="31"/>
  <c r="K1" i="29"/>
  <c r="O1" i="29"/>
  <c r="O1" i="28"/>
  <c r="K1" i="26"/>
  <c r="O1" i="25"/>
  <c r="O1" i="24"/>
  <c r="O1" i="23"/>
  <c r="O1" i="22"/>
  <c r="O1" i="21"/>
  <c r="O1" i="20"/>
  <c r="P1" i="19"/>
  <c r="K1" i="18"/>
  <c r="O1" i="18"/>
  <c r="K1" i="17"/>
  <c r="O1" i="17"/>
  <c r="K1" i="16"/>
  <c r="O1" i="16"/>
  <c r="O1" i="15"/>
  <c r="O1" i="13"/>
  <c r="K1" i="12"/>
  <c r="L2459" i="11"/>
  <c r="M2459" i="11" s="1"/>
  <c r="B2459" i="11"/>
  <c r="A2459" i="11"/>
  <c r="A2459" i="1" s="1"/>
  <c r="L2458" i="11"/>
  <c r="M2458" i="11" s="1"/>
  <c r="B2458" i="11"/>
  <c r="A2458" i="11"/>
  <c r="A2458" i="1" s="1"/>
  <c r="L2457" i="11"/>
  <c r="M2457" i="11" s="1"/>
  <c r="B2457" i="11"/>
  <c r="A2457" i="11"/>
  <c r="A2457" i="1" s="1"/>
  <c r="L2456" i="11"/>
  <c r="M2456" i="11" s="1"/>
  <c r="B2456" i="11"/>
  <c r="A2456" i="11"/>
  <c r="A2456" i="1" s="1"/>
  <c r="L2455" i="11"/>
  <c r="M2455" i="11" s="1"/>
  <c r="B2455" i="11"/>
  <c r="A2455" i="11"/>
  <c r="A2455" i="1" s="1"/>
  <c r="L2454" i="11"/>
  <c r="M2454" i="11" s="1"/>
  <c r="B2454" i="11"/>
  <c r="A2454" i="11"/>
  <c r="A2454" i="1" s="1"/>
  <c r="L2453" i="11"/>
  <c r="M2453" i="11" s="1"/>
  <c r="B2453" i="11"/>
  <c r="A2453" i="11"/>
  <c r="A2453" i="1" s="1"/>
  <c r="L2452" i="11"/>
  <c r="M2452" i="11" s="1"/>
  <c r="B2452" i="11"/>
  <c r="A2452" i="11"/>
  <c r="A2452" i="1" s="1"/>
  <c r="L2451" i="11"/>
  <c r="M2451" i="11" s="1"/>
  <c r="B2451" i="11"/>
  <c r="A2451" i="11"/>
  <c r="A2451" i="1" s="1"/>
  <c r="L2450" i="11"/>
  <c r="M2450" i="11" s="1"/>
  <c r="B2450" i="11"/>
  <c r="A2450" i="11"/>
  <c r="A2450" i="1" s="1"/>
  <c r="L2449" i="11"/>
  <c r="M2449" i="11" s="1"/>
  <c r="B2449" i="11"/>
  <c r="A2449" i="11"/>
  <c r="A2449" i="1" s="1"/>
  <c r="L2448" i="11"/>
  <c r="M2448" i="11" s="1"/>
  <c r="B2448" i="11"/>
  <c r="A2448" i="11"/>
  <c r="A2448" i="1" s="1"/>
  <c r="L2447" i="11"/>
  <c r="M2447" i="11" s="1"/>
  <c r="B2447" i="11"/>
  <c r="A2447" i="11"/>
  <c r="A2447" i="1" s="1"/>
  <c r="L2446" i="11"/>
  <c r="M2446" i="11" s="1"/>
  <c r="B2446" i="11"/>
  <c r="A2446" i="11"/>
  <c r="A2446" i="1" s="1"/>
  <c r="L2445" i="11"/>
  <c r="M2445" i="11" s="1"/>
  <c r="B2445" i="11"/>
  <c r="A2445" i="11"/>
  <c r="A2445" i="1" s="1"/>
  <c r="L2444" i="11"/>
  <c r="M2444" i="11" s="1"/>
  <c r="B2444" i="11"/>
  <c r="A2444" i="11"/>
  <c r="A2444" i="1" s="1"/>
  <c r="L2443" i="11"/>
  <c r="M2443" i="11" s="1"/>
  <c r="B2443" i="11"/>
  <c r="A2443" i="11"/>
  <c r="A2443" i="1" s="1"/>
  <c r="L2442" i="11"/>
  <c r="M2442" i="11" s="1"/>
  <c r="B2442" i="11"/>
  <c r="A2442" i="11"/>
  <c r="A2442" i="1" s="1"/>
  <c r="L2441" i="11"/>
  <c r="M2441" i="11" s="1"/>
  <c r="B2441" i="11"/>
  <c r="A2441" i="11"/>
  <c r="A2441" i="1" s="1"/>
  <c r="L2440" i="11"/>
  <c r="M2440" i="11" s="1"/>
  <c r="B2440" i="11"/>
  <c r="A2440" i="11"/>
  <c r="A2440" i="1" s="1"/>
  <c r="L2439" i="11"/>
  <c r="M2439" i="11" s="1"/>
  <c r="B2439" i="11"/>
  <c r="A2439" i="11"/>
  <c r="L2438" i="11"/>
  <c r="M2438" i="11" s="1"/>
  <c r="B2438" i="11"/>
  <c r="A2438" i="11"/>
  <c r="L2437" i="11"/>
  <c r="M2437" i="11" s="1"/>
  <c r="B2437" i="11"/>
  <c r="A2437" i="11"/>
  <c r="L2436" i="11"/>
  <c r="M2436" i="11" s="1"/>
  <c r="B2436" i="11"/>
  <c r="A2436" i="11"/>
  <c r="L2435" i="11"/>
  <c r="M2435" i="11" s="1"/>
  <c r="B2435" i="11"/>
  <c r="A2435" i="11"/>
  <c r="L2434" i="11"/>
  <c r="M2434" i="11" s="1"/>
  <c r="B2434" i="11"/>
  <c r="A2434" i="11"/>
  <c r="L2433" i="11"/>
  <c r="M2433" i="11" s="1"/>
  <c r="B2433" i="11"/>
  <c r="A2433" i="11"/>
  <c r="L2432" i="11"/>
  <c r="M2432" i="11" s="1"/>
  <c r="B2432" i="11"/>
  <c r="A2432" i="11"/>
  <c r="L2431" i="11"/>
  <c r="M2431" i="11" s="1"/>
  <c r="B2431" i="11"/>
  <c r="A2431" i="11"/>
  <c r="L2430" i="11"/>
  <c r="M2430" i="11" s="1"/>
  <c r="B2430" i="11"/>
  <c r="A2430" i="11"/>
  <c r="L2429" i="11"/>
  <c r="M2429" i="11" s="1"/>
  <c r="L2428" i="11"/>
  <c r="M2428" i="11" s="1"/>
  <c r="B2428" i="11"/>
  <c r="A2428" i="11"/>
  <c r="L2427" i="11"/>
  <c r="M2427" i="11" s="1"/>
  <c r="B2427" i="11"/>
  <c r="A2427" i="11"/>
  <c r="L2426" i="11"/>
  <c r="M2426" i="11" s="1"/>
  <c r="B2426" i="11"/>
  <c r="A2426" i="11"/>
  <c r="L2425" i="11"/>
  <c r="M2425" i="11" s="1"/>
  <c r="B2425" i="11"/>
  <c r="A2425" i="11"/>
  <c r="L2424" i="11"/>
  <c r="M2424" i="11" s="1"/>
  <c r="B2424" i="11"/>
  <c r="A2424" i="11"/>
  <c r="L2423" i="11"/>
  <c r="M2423" i="11" s="1"/>
  <c r="B2423" i="11"/>
  <c r="A2423" i="11"/>
  <c r="L2422" i="11"/>
  <c r="M2422" i="11" s="1"/>
  <c r="B2422" i="11"/>
  <c r="A2422" i="11"/>
  <c r="L2421" i="11"/>
  <c r="M2421" i="11" s="1"/>
  <c r="B2421" i="11"/>
  <c r="A2421" i="11"/>
  <c r="L2420" i="11"/>
  <c r="M2420" i="11" s="1"/>
  <c r="B2420" i="11"/>
  <c r="A2420" i="11"/>
  <c r="L2419" i="11"/>
  <c r="M2419" i="11" s="1"/>
  <c r="B2419" i="11"/>
  <c r="A2419" i="11"/>
  <c r="L2418" i="11"/>
  <c r="M2418" i="11" s="1"/>
  <c r="B2418" i="11"/>
  <c r="A2418" i="11"/>
  <c r="L2417" i="11"/>
  <c r="M2417" i="11" s="1"/>
  <c r="B2417" i="11"/>
  <c r="A2417" i="11"/>
  <c r="L2416" i="11"/>
  <c r="M2416" i="11" s="1"/>
  <c r="B2416" i="11"/>
  <c r="A2416" i="11"/>
  <c r="L2415" i="11"/>
  <c r="M2415" i="11" s="1"/>
  <c r="L2414" i="11"/>
  <c r="M2414" i="11" s="1"/>
  <c r="B2414" i="11"/>
  <c r="A2414" i="11"/>
  <c r="L2413" i="11"/>
  <c r="M2413" i="11" s="1"/>
  <c r="B2413" i="11"/>
  <c r="A2413" i="11"/>
  <c r="L2412" i="11"/>
  <c r="M2412" i="11" s="1"/>
  <c r="L2411" i="11"/>
  <c r="M2411" i="11" s="1"/>
  <c r="B2411" i="11"/>
  <c r="A2411" i="11"/>
  <c r="L2410" i="11"/>
  <c r="M2410" i="11" s="1"/>
  <c r="B2410" i="11"/>
  <c r="A2410" i="11"/>
  <c r="L2409" i="11"/>
  <c r="M2409" i="11" s="1"/>
  <c r="B2409" i="11"/>
  <c r="A2409" i="11"/>
  <c r="L2408" i="11"/>
  <c r="M2408" i="11" s="1"/>
  <c r="B2408" i="11"/>
  <c r="A2408" i="11"/>
  <c r="L2407" i="11"/>
  <c r="M2407" i="11" s="1"/>
  <c r="B2407" i="11"/>
  <c r="A2407" i="11"/>
  <c r="L2406" i="11"/>
  <c r="M2406" i="11" s="1"/>
  <c r="B2406" i="11"/>
  <c r="A2406" i="11"/>
  <c r="L2405" i="11"/>
  <c r="M2405" i="11" s="1"/>
  <c r="B2405" i="11"/>
  <c r="A2405" i="11"/>
  <c r="L2404" i="11"/>
  <c r="M2404" i="11" s="1"/>
  <c r="B2404" i="11"/>
  <c r="A2404" i="11"/>
  <c r="L2403" i="11"/>
  <c r="M2403" i="11" s="1"/>
  <c r="B2403" i="11"/>
  <c r="A2403" i="11"/>
  <c r="L2402" i="11"/>
  <c r="M2402" i="11" s="1"/>
  <c r="B2402" i="11"/>
  <c r="A2402" i="11"/>
  <c r="L2401" i="11"/>
  <c r="M2401" i="11" s="1"/>
  <c r="B2401" i="11"/>
  <c r="A2401" i="11"/>
  <c r="L2400" i="11"/>
  <c r="M2400" i="11" s="1"/>
  <c r="B2400" i="11"/>
  <c r="A2400" i="11"/>
  <c r="L2399" i="11"/>
  <c r="M2399" i="11" s="1"/>
  <c r="B2399" i="11"/>
  <c r="A2399" i="11"/>
  <c r="L2398" i="11"/>
  <c r="M2398" i="11" s="1"/>
  <c r="B2398" i="11"/>
  <c r="A2398" i="11"/>
  <c r="L2397" i="11"/>
  <c r="M2397" i="11" s="1"/>
  <c r="B2397" i="11"/>
  <c r="A2397" i="11"/>
  <c r="L2396" i="11"/>
  <c r="M2396" i="11" s="1"/>
  <c r="B2396" i="11"/>
  <c r="A2396" i="11"/>
  <c r="L2395" i="11"/>
  <c r="M2395" i="11" s="1"/>
  <c r="B2395" i="11"/>
  <c r="A2395" i="11"/>
  <c r="L2394" i="11"/>
  <c r="M2394" i="11" s="1"/>
  <c r="B2394" i="11"/>
  <c r="A2394" i="11"/>
  <c r="L2393" i="11"/>
  <c r="M2393" i="11" s="1"/>
  <c r="B2393" i="11"/>
  <c r="A2393" i="11"/>
  <c r="L2392" i="11"/>
  <c r="M2392" i="11" s="1"/>
  <c r="B2392" i="11"/>
  <c r="A2392" i="11"/>
  <c r="L2391" i="11"/>
  <c r="M2391" i="11" s="1"/>
  <c r="B2391" i="11"/>
  <c r="A2391" i="11"/>
  <c r="L2390" i="11"/>
  <c r="M2390" i="11" s="1"/>
  <c r="B2390" i="11"/>
  <c r="A2390" i="11"/>
  <c r="L2389" i="11"/>
  <c r="M2389" i="11" s="1"/>
  <c r="B2389" i="11"/>
  <c r="A2389" i="11"/>
  <c r="L2388" i="11"/>
  <c r="M2388" i="11" s="1"/>
  <c r="B2388" i="11"/>
  <c r="A2388" i="11"/>
  <c r="L2387" i="11"/>
  <c r="M2387" i="11" s="1"/>
  <c r="B2387" i="11"/>
  <c r="A2387" i="11"/>
  <c r="L2386" i="11"/>
  <c r="M2386" i="11" s="1"/>
  <c r="B2386" i="11"/>
  <c r="A2386" i="11"/>
  <c r="L2385" i="11"/>
  <c r="M2385" i="11" s="1"/>
  <c r="B2385" i="11"/>
  <c r="A2385" i="11"/>
  <c r="L2384" i="11"/>
  <c r="M2384" i="11" s="1"/>
  <c r="L2383" i="11"/>
  <c r="M2383" i="11" s="1"/>
  <c r="L2382" i="11"/>
  <c r="M2382" i="11" s="1"/>
  <c r="B2382" i="11"/>
  <c r="A2382" i="11"/>
  <c r="L2381" i="11"/>
  <c r="M2381" i="11" s="1"/>
  <c r="B2381" i="11"/>
  <c r="A2381" i="11"/>
  <c r="L2380" i="11"/>
  <c r="M2380" i="11" s="1"/>
  <c r="B2380" i="11"/>
  <c r="A2380" i="11"/>
  <c r="L2379" i="11"/>
  <c r="M2379" i="11" s="1"/>
  <c r="B2379" i="11"/>
  <c r="A2379" i="11"/>
  <c r="L2378" i="11"/>
  <c r="M2378" i="11" s="1"/>
  <c r="B2378" i="11"/>
  <c r="A2378" i="11"/>
  <c r="L2377" i="11"/>
  <c r="M2377" i="11" s="1"/>
  <c r="B2377" i="11"/>
  <c r="A2377" i="11"/>
  <c r="L2376" i="11"/>
  <c r="M2376" i="11" s="1"/>
  <c r="B2376" i="11"/>
  <c r="A2376" i="11"/>
  <c r="L2375" i="11"/>
  <c r="M2375" i="11" s="1"/>
  <c r="B2375" i="11"/>
  <c r="A2375" i="11"/>
  <c r="L2374" i="11"/>
  <c r="M2374" i="11" s="1"/>
  <c r="B2374" i="11"/>
  <c r="A2374" i="11"/>
  <c r="L2373" i="11"/>
  <c r="M2373" i="11" s="1"/>
  <c r="B2373" i="11"/>
  <c r="A2373" i="11"/>
  <c r="A2373" i="1" s="1"/>
  <c r="L2372" i="11"/>
  <c r="M2372" i="11" s="1"/>
  <c r="L2371" i="11"/>
  <c r="M2371" i="11" s="1"/>
  <c r="B2371" i="11"/>
  <c r="A2371" i="11"/>
  <c r="L2370" i="11"/>
  <c r="M2370" i="11" s="1"/>
  <c r="B2370" i="11"/>
  <c r="A2370" i="11"/>
  <c r="L2369" i="11"/>
  <c r="M2369" i="11" s="1"/>
  <c r="B2369" i="11"/>
  <c r="A2369" i="11"/>
  <c r="L2368" i="11"/>
  <c r="M2368" i="11" s="1"/>
  <c r="L2367" i="11"/>
  <c r="M2367" i="11" s="1"/>
  <c r="B2367" i="11"/>
  <c r="A2367" i="11"/>
  <c r="L2366" i="11"/>
  <c r="M2366" i="11" s="1"/>
  <c r="B2366" i="11"/>
  <c r="A2366" i="11"/>
  <c r="L2365" i="11"/>
  <c r="M2365" i="11" s="1"/>
  <c r="B2365" i="11"/>
  <c r="A2365" i="11"/>
  <c r="L2364" i="11"/>
  <c r="M2364" i="11" s="1"/>
  <c r="B2364" i="11"/>
  <c r="A2364" i="11"/>
  <c r="L2363" i="11"/>
  <c r="M2363" i="11" s="1"/>
  <c r="B2363" i="11"/>
  <c r="A2363" i="11"/>
  <c r="L2362" i="11"/>
  <c r="M2362" i="11" s="1"/>
  <c r="B2362" i="11"/>
  <c r="A2362" i="11"/>
  <c r="L2361" i="11"/>
  <c r="M2361" i="11" s="1"/>
  <c r="B2361" i="11"/>
  <c r="A2361" i="11"/>
  <c r="L2360" i="11"/>
  <c r="M2360" i="11" s="1"/>
  <c r="B2360" i="11"/>
  <c r="A2360" i="11"/>
  <c r="L2359" i="11"/>
  <c r="M2359" i="11" s="1"/>
  <c r="B2359" i="11"/>
  <c r="A2359" i="11"/>
  <c r="L2358" i="11"/>
  <c r="M2358" i="11" s="1"/>
  <c r="B2358" i="11"/>
  <c r="A2358" i="11"/>
  <c r="L2357" i="11"/>
  <c r="M2357" i="11" s="1"/>
  <c r="B2357" i="11"/>
  <c r="A2357" i="11"/>
  <c r="L2356" i="11"/>
  <c r="M2356" i="11" s="1"/>
  <c r="B2356" i="11"/>
  <c r="A2356" i="11"/>
  <c r="L2355" i="11"/>
  <c r="M2355" i="11" s="1"/>
  <c r="B2355" i="11"/>
  <c r="A2355" i="11"/>
  <c r="L2354" i="11"/>
  <c r="M2354" i="11" s="1"/>
  <c r="B2354" i="11"/>
  <c r="A2354" i="11"/>
  <c r="L2353" i="11"/>
  <c r="M2353" i="11" s="1"/>
  <c r="B2353" i="11"/>
  <c r="A2353" i="11"/>
  <c r="L2352" i="11"/>
  <c r="M2352" i="11" s="1"/>
  <c r="B2352" i="11"/>
  <c r="A2352" i="11"/>
  <c r="L2351" i="11"/>
  <c r="M2351" i="11" s="1"/>
  <c r="B2351" i="11"/>
  <c r="A2351" i="11"/>
  <c r="L2350" i="11"/>
  <c r="M2350" i="11" s="1"/>
  <c r="B2350" i="11"/>
  <c r="A2350" i="11"/>
  <c r="L2349" i="11"/>
  <c r="M2349" i="11" s="1"/>
  <c r="B2349" i="11"/>
  <c r="A2349" i="11"/>
  <c r="L2348" i="11"/>
  <c r="M2348" i="11" s="1"/>
  <c r="B2348" i="11"/>
  <c r="A2348" i="11"/>
  <c r="L2347" i="11"/>
  <c r="M2347" i="11" s="1"/>
  <c r="B2347" i="11"/>
  <c r="A2347" i="11"/>
  <c r="L2346" i="11"/>
  <c r="M2346" i="11" s="1"/>
  <c r="B2346" i="11"/>
  <c r="A2346" i="11"/>
  <c r="L2345" i="11"/>
  <c r="M2345" i="11" s="1"/>
  <c r="B2345" i="11"/>
  <c r="A2345" i="11"/>
  <c r="L2344" i="11"/>
  <c r="M2344" i="11" s="1"/>
  <c r="B2344" i="11"/>
  <c r="A2344" i="11"/>
  <c r="A2344" i="1" s="1"/>
  <c r="L2343" i="11"/>
  <c r="M2343" i="11" s="1"/>
  <c r="B2343" i="11"/>
  <c r="A2343" i="11"/>
  <c r="L2342" i="11"/>
  <c r="M2342" i="11" s="1"/>
  <c r="B2342" i="11"/>
  <c r="A2342" i="11"/>
  <c r="A2342" i="1" s="1"/>
  <c r="L2341" i="11"/>
  <c r="M2341" i="11" s="1"/>
  <c r="B2341" i="11"/>
  <c r="A2341" i="11"/>
  <c r="L2340" i="11"/>
  <c r="M2340" i="11" s="1"/>
  <c r="B2340" i="11"/>
  <c r="A2340" i="11"/>
  <c r="L2339" i="11"/>
  <c r="M2339" i="11" s="1"/>
  <c r="B2339" i="11"/>
  <c r="A2339" i="11"/>
  <c r="L2338" i="11"/>
  <c r="M2338" i="11" s="1"/>
  <c r="B2338" i="11"/>
  <c r="A2338" i="11"/>
  <c r="L2337" i="11"/>
  <c r="M2337" i="11" s="1"/>
  <c r="B2337" i="11"/>
  <c r="A2337" i="11"/>
  <c r="L2336" i="11"/>
  <c r="M2336" i="11" s="1"/>
  <c r="B2336" i="11"/>
  <c r="A2336" i="11"/>
  <c r="L2335" i="11"/>
  <c r="M2335" i="11" s="1"/>
  <c r="B2335" i="11"/>
  <c r="A2335" i="11"/>
  <c r="L2334" i="11"/>
  <c r="M2334" i="11" s="1"/>
  <c r="B2334" i="11"/>
  <c r="A2334" i="11"/>
  <c r="L2333" i="11"/>
  <c r="M2333" i="11" s="1"/>
  <c r="B2333" i="11"/>
  <c r="A2333" i="11"/>
  <c r="L2332" i="11"/>
  <c r="M2332" i="11" s="1"/>
  <c r="B2332" i="11"/>
  <c r="A2332" i="11"/>
  <c r="L2331" i="11"/>
  <c r="M2331" i="11" s="1"/>
  <c r="B2331" i="11"/>
  <c r="A2331" i="11"/>
  <c r="L2330" i="11"/>
  <c r="M2330" i="11" s="1"/>
  <c r="B2330" i="11"/>
  <c r="A2330" i="11"/>
  <c r="L2329" i="11"/>
  <c r="M2329" i="11" s="1"/>
  <c r="B2329" i="11"/>
  <c r="A2329" i="11"/>
  <c r="L2328" i="11"/>
  <c r="M2328" i="11" s="1"/>
  <c r="B2328" i="11"/>
  <c r="A2328" i="11"/>
  <c r="L2327" i="11"/>
  <c r="M2327" i="11" s="1"/>
  <c r="B2327" i="11"/>
  <c r="A2327" i="11"/>
  <c r="L2326" i="11"/>
  <c r="M2326" i="11" s="1"/>
  <c r="B2326" i="11"/>
  <c r="A2326" i="11"/>
  <c r="L2325" i="11"/>
  <c r="M2325" i="11" s="1"/>
  <c r="B2325" i="11"/>
  <c r="A2325" i="11"/>
  <c r="L2324" i="11"/>
  <c r="M2324" i="11" s="1"/>
  <c r="B2324" i="11"/>
  <c r="A2324" i="11"/>
  <c r="L2323" i="11"/>
  <c r="M2323" i="11" s="1"/>
  <c r="B2323" i="11"/>
  <c r="A2323" i="11"/>
  <c r="L2322" i="11"/>
  <c r="M2322" i="11" s="1"/>
  <c r="B2322" i="11"/>
  <c r="A2322" i="11"/>
  <c r="L2321" i="11"/>
  <c r="M2321" i="11" s="1"/>
  <c r="B2321" i="11"/>
  <c r="A2321" i="11"/>
  <c r="L2320" i="11"/>
  <c r="M2320" i="11" s="1"/>
  <c r="B2320" i="11"/>
  <c r="A2320" i="11"/>
  <c r="L2319" i="11"/>
  <c r="M2319" i="11" s="1"/>
  <c r="B2319" i="11"/>
  <c r="A2319" i="11"/>
  <c r="L2318" i="11"/>
  <c r="M2318" i="11" s="1"/>
  <c r="B2318" i="11"/>
  <c r="A2318" i="11"/>
  <c r="L2317" i="11"/>
  <c r="M2317" i="11" s="1"/>
  <c r="B2317" i="11"/>
  <c r="A2317" i="11"/>
  <c r="L2316" i="11"/>
  <c r="M2316" i="11" s="1"/>
  <c r="B2316" i="11"/>
  <c r="A2316" i="11"/>
  <c r="L2315" i="11"/>
  <c r="M2315" i="11" s="1"/>
  <c r="B2315" i="11"/>
  <c r="A2315" i="11"/>
  <c r="L2314" i="11"/>
  <c r="M2314" i="11" s="1"/>
  <c r="B2314" i="11"/>
  <c r="A2314" i="11"/>
  <c r="L2313" i="11"/>
  <c r="M2313" i="11" s="1"/>
  <c r="B2313" i="11"/>
  <c r="A2313" i="11"/>
  <c r="L2312" i="11"/>
  <c r="M2312" i="11" s="1"/>
  <c r="B2312" i="11"/>
  <c r="A2312" i="11"/>
  <c r="L2311" i="11"/>
  <c r="M2311" i="11" s="1"/>
  <c r="B2311" i="11"/>
  <c r="A2311" i="11"/>
  <c r="L2310" i="11"/>
  <c r="M2310" i="11" s="1"/>
  <c r="B2310" i="11"/>
  <c r="A2310" i="11"/>
  <c r="L2309" i="11"/>
  <c r="M2309" i="11" s="1"/>
  <c r="B2309" i="11"/>
  <c r="A2309" i="11"/>
  <c r="L2308" i="11"/>
  <c r="M2308" i="11" s="1"/>
  <c r="B2308" i="11"/>
  <c r="A2308" i="11"/>
  <c r="L2307" i="11"/>
  <c r="M2307" i="11" s="1"/>
  <c r="B2307" i="11"/>
  <c r="A2307" i="11"/>
  <c r="L2306" i="11"/>
  <c r="M2306" i="11" s="1"/>
  <c r="B2306" i="11"/>
  <c r="A2306" i="11"/>
  <c r="L2305" i="11"/>
  <c r="M2305" i="11" s="1"/>
  <c r="B2305" i="11"/>
  <c r="A2305" i="11"/>
  <c r="L2304" i="11"/>
  <c r="M2304" i="11" s="1"/>
  <c r="B2304" i="11"/>
  <c r="A2304" i="11"/>
  <c r="L2303" i="11"/>
  <c r="M2303" i="11" s="1"/>
  <c r="B2303" i="11"/>
  <c r="A2303" i="11"/>
  <c r="A2303" i="1" s="1"/>
  <c r="L2302" i="11"/>
  <c r="M2302" i="11" s="1"/>
  <c r="B2302" i="11"/>
  <c r="A2302" i="11"/>
  <c r="L2301" i="11"/>
  <c r="M2301" i="11" s="1"/>
  <c r="B2301" i="11"/>
  <c r="A2301" i="11"/>
  <c r="L2300" i="11"/>
  <c r="M2300" i="11" s="1"/>
  <c r="B2300" i="11"/>
  <c r="A2300" i="11"/>
  <c r="L2299" i="11"/>
  <c r="M2299" i="11" s="1"/>
  <c r="B2299" i="11"/>
  <c r="A2299" i="11"/>
  <c r="L2298" i="11"/>
  <c r="M2298" i="11" s="1"/>
  <c r="B2298" i="11"/>
  <c r="A2298" i="11"/>
  <c r="L2297" i="11"/>
  <c r="M2297" i="11" s="1"/>
  <c r="B2297" i="11"/>
  <c r="A2297" i="11"/>
  <c r="L2296" i="11"/>
  <c r="M2296" i="11" s="1"/>
  <c r="B2296" i="11"/>
  <c r="A2296" i="11"/>
  <c r="L2295" i="11"/>
  <c r="M2295" i="11" s="1"/>
  <c r="B2295" i="11"/>
  <c r="A2295" i="11"/>
  <c r="L2294" i="11"/>
  <c r="M2294" i="11" s="1"/>
  <c r="B2294" i="11"/>
  <c r="A2294" i="11"/>
  <c r="L2293" i="11"/>
  <c r="M2293" i="11" s="1"/>
  <c r="B2293" i="11"/>
  <c r="A2293" i="11"/>
  <c r="L2292" i="11"/>
  <c r="M2292" i="11" s="1"/>
  <c r="B2292" i="11"/>
  <c r="A2292" i="11"/>
  <c r="L2291" i="11"/>
  <c r="M2291" i="11" s="1"/>
  <c r="B2291" i="11"/>
  <c r="A2291" i="11"/>
  <c r="L2290" i="11"/>
  <c r="M2290" i="11" s="1"/>
  <c r="B2290" i="11"/>
  <c r="A2290" i="11"/>
  <c r="L2289" i="11"/>
  <c r="M2289" i="11" s="1"/>
  <c r="B2289" i="11"/>
  <c r="A2289" i="11"/>
  <c r="L2288" i="11"/>
  <c r="M2288" i="11" s="1"/>
  <c r="B2288" i="11"/>
  <c r="A2288" i="11"/>
  <c r="L2287" i="11"/>
  <c r="M2287" i="11" s="1"/>
  <c r="B2287" i="11"/>
  <c r="A2287" i="11"/>
  <c r="L2286" i="11"/>
  <c r="M2286" i="11" s="1"/>
  <c r="B2286" i="11"/>
  <c r="A2286" i="11"/>
  <c r="L2285" i="11"/>
  <c r="M2285" i="11" s="1"/>
  <c r="B2285" i="11"/>
  <c r="A2285" i="11"/>
  <c r="L2284" i="11"/>
  <c r="M2284" i="11" s="1"/>
  <c r="B2284" i="11"/>
  <c r="A2284" i="11"/>
  <c r="L2283" i="11"/>
  <c r="M2283" i="11" s="1"/>
  <c r="B2283" i="11"/>
  <c r="A2283" i="11"/>
  <c r="L2282" i="11"/>
  <c r="M2282" i="11" s="1"/>
  <c r="B2282" i="11"/>
  <c r="A2282" i="11"/>
  <c r="L2281" i="11"/>
  <c r="M2281" i="11" s="1"/>
  <c r="B2281" i="11"/>
  <c r="A2281" i="11"/>
  <c r="L2280" i="11"/>
  <c r="M2280" i="11" s="1"/>
  <c r="B2280" i="11"/>
  <c r="A2280" i="11"/>
  <c r="L2279" i="11"/>
  <c r="M2279" i="11" s="1"/>
  <c r="B2279" i="11"/>
  <c r="A2279" i="11"/>
  <c r="L2278" i="11"/>
  <c r="M2278" i="11" s="1"/>
  <c r="L2277" i="11"/>
  <c r="M2277" i="11" s="1"/>
  <c r="B2277" i="11"/>
  <c r="A2277" i="11"/>
  <c r="L2276" i="11"/>
  <c r="M2276" i="11" s="1"/>
  <c r="B2276" i="11"/>
  <c r="A2276" i="11"/>
  <c r="L2275" i="11"/>
  <c r="M2275" i="11" s="1"/>
  <c r="B2275" i="11"/>
  <c r="A2275" i="11"/>
  <c r="L2274" i="11"/>
  <c r="M2274" i="11" s="1"/>
  <c r="B2274" i="11"/>
  <c r="A2274" i="11"/>
  <c r="L2273" i="11"/>
  <c r="M2273" i="11" s="1"/>
  <c r="B2273" i="11"/>
  <c r="A2273" i="11"/>
  <c r="L2272" i="11"/>
  <c r="M2272" i="11" s="1"/>
  <c r="B2272" i="11"/>
  <c r="A2272" i="11"/>
  <c r="L2271" i="11"/>
  <c r="M2271" i="11" s="1"/>
  <c r="B2271" i="11"/>
  <c r="A2271" i="11"/>
  <c r="L2270" i="11"/>
  <c r="M2270" i="11" s="1"/>
  <c r="B2270" i="11"/>
  <c r="A2270" i="11"/>
  <c r="L2269" i="11"/>
  <c r="M2269" i="11" s="1"/>
  <c r="B2269" i="11"/>
  <c r="A2269" i="11"/>
  <c r="L2268" i="11"/>
  <c r="M2268" i="11" s="1"/>
  <c r="B2268" i="11"/>
  <c r="A2268" i="11"/>
  <c r="L2267" i="11"/>
  <c r="M2267" i="11" s="1"/>
  <c r="B2267" i="11"/>
  <c r="A2267" i="11"/>
  <c r="L2266" i="11"/>
  <c r="M2266" i="11" s="1"/>
  <c r="L2265" i="11"/>
  <c r="M2265" i="11" s="1"/>
  <c r="B2265" i="11"/>
  <c r="A2265" i="11"/>
  <c r="L2264" i="11"/>
  <c r="M2264" i="11" s="1"/>
  <c r="B2264" i="11"/>
  <c r="A2264" i="11"/>
  <c r="L2263" i="11"/>
  <c r="M2263" i="11" s="1"/>
  <c r="B2263" i="11"/>
  <c r="A2263" i="11"/>
  <c r="L2260" i="11"/>
  <c r="M2260" i="11" s="1"/>
  <c r="L2259" i="11"/>
  <c r="M2259" i="11" s="1"/>
  <c r="L2261" i="11"/>
  <c r="M2261" i="11" s="1"/>
  <c r="L2262" i="11"/>
  <c r="M2262" i="11" s="1"/>
  <c r="B2262" i="11"/>
  <c r="A2262" i="11"/>
  <c r="L2258" i="11"/>
  <c r="M2258" i="11" s="1"/>
  <c r="B2258" i="11"/>
  <c r="A2258" i="11"/>
  <c r="L2257" i="11"/>
  <c r="M2257" i="11" s="1"/>
  <c r="B2257" i="11"/>
  <c r="A2257" i="11"/>
  <c r="L2256" i="11"/>
  <c r="M2256" i="11" s="1"/>
  <c r="B2256" i="11"/>
  <c r="A2256" i="11"/>
  <c r="A2256" i="1" s="1"/>
  <c r="L2255" i="11"/>
  <c r="M2255" i="11" s="1"/>
  <c r="B2255" i="11"/>
  <c r="A2255" i="11"/>
  <c r="L2254" i="11"/>
  <c r="M2254" i="11" s="1"/>
  <c r="B2254" i="11"/>
  <c r="A2254" i="11"/>
  <c r="L2253" i="11"/>
  <c r="M2253" i="11" s="1"/>
  <c r="B2253" i="11"/>
  <c r="A2253" i="11"/>
  <c r="L2252" i="11"/>
  <c r="M2252" i="11" s="1"/>
  <c r="B2252" i="11"/>
  <c r="A2252" i="11"/>
  <c r="L2251" i="11"/>
  <c r="M2251" i="11" s="1"/>
  <c r="B2251" i="11"/>
  <c r="A2251" i="11"/>
  <c r="L2250" i="11"/>
  <c r="M2250" i="11" s="1"/>
  <c r="B2250" i="11"/>
  <c r="A2250" i="11"/>
  <c r="L2249" i="11"/>
  <c r="M2249" i="11" s="1"/>
  <c r="B2249" i="11"/>
  <c r="A2249" i="11"/>
  <c r="L2248" i="11"/>
  <c r="M2248" i="11" s="1"/>
  <c r="B2248" i="11"/>
  <c r="A2248" i="11"/>
  <c r="L2247" i="11"/>
  <c r="M2247" i="11" s="1"/>
  <c r="B2247" i="11"/>
  <c r="A2247" i="11"/>
  <c r="L2246" i="11"/>
  <c r="M2246" i="11" s="1"/>
  <c r="B2246" i="11"/>
  <c r="A2246" i="11"/>
  <c r="L2245" i="11"/>
  <c r="M2245" i="11" s="1"/>
  <c r="L2244" i="11"/>
  <c r="M2244" i="11" s="1"/>
  <c r="L2243" i="11"/>
  <c r="M2243" i="11" s="1"/>
  <c r="B2243" i="11"/>
  <c r="A2243" i="11"/>
  <c r="L2242" i="11"/>
  <c r="M2242" i="11" s="1"/>
  <c r="B2242" i="11"/>
  <c r="A2242" i="11"/>
  <c r="L2241" i="11"/>
  <c r="M2241" i="11" s="1"/>
  <c r="B2241" i="11"/>
  <c r="A2241" i="11"/>
  <c r="L2240" i="11"/>
  <c r="M2240" i="11" s="1"/>
  <c r="B2240" i="11"/>
  <c r="A2240" i="11"/>
  <c r="L2239" i="11"/>
  <c r="M2239" i="11" s="1"/>
  <c r="B2239" i="11"/>
  <c r="A2239" i="11"/>
  <c r="L2238" i="11"/>
  <c r="M2238" i="11" s="1"/>
  <c r="B2238" i="11"/>
  <c r="A2238" i="11"/>
  <c r="L2237" i="11"/>
  <c r="M2237" i="11" s="1"/>
  <c r="B2237" i="11"/>
  <c r="A2237" i="11"/>
  <c r="L2236" i="11"/>
  <c r="M2236" i="11" s="1"/>
  <c r="B2236" i="11"/>
  <c r="A2236" i="11"/>
  <c r="L2235" i="11"/>
  <c r="M2235" i="11" s="1"/>
  <c r="B2235" i="11"/>
  <c r="A2235" i="11"/>
  <c r="L2234" i="11"/>
  <c r="M2234" i="11" s="1"/>
  <c r="B2234" i="11"/>
  <c r="A2234" i="11"/>
  <c r="L2233" i="11"/>
  <c r="M2233" i="11" s="1"/>
  <c r="B2233" i="11"/>
  <c r="A2233" i="11"/>
  <c r="L2232" i="11"/>
  <c r="M2232" i="11" s="1"/>
  <c r="B2232" i="11"/>
  <c r="A2232" i="11"/>
  <c r="L2231" i="11"/>
  <c r="M2231" i="11" s="1"/>
  <c r="B2231" i="11"/>
  <c r="A2231" i="11"/>
  <c r="L2230" i="11"/>
  <c r="M2230" i="11" s="1"/>
  <c r="B2230" i="11"/>
  <c r="A2230" i="11"/>
  <c r="A2230" i="1" s="1"/>
  <c r="L2229" i="11"/>
  <c r="M2229" i="11" s="1"/>
  <c r="B2229" i="11"/>
  <c r="A2229" i="11"/>
  <c r="L2228" i="11"/>
  <c r="M2228" i="11" s="1"/>
  <c r="B2228" i="11"/>
  <c r="A2228" i="11"/>
  <c r="L2227" i="11"/>
  <c r="M2227" i="11" s="1"/>
  <c r="B2227" i="11"/>
  <c r="A2227" i="11"/>
  <c r="L2226" i="11"/>
  <c r="M2226" i="11" s="1"/>
  <c r="B2226" i="11"/>
  <c r="A2226" i="11"/>
  <c r="L2225" i="11"/>
  <c r="M2225" i="11" s="1"/>
  <c r="L2224" i="11"/>
  <c r="M2224" i="11" s="1"/>
  <c r="B2224" i="11"/>
  <c r="A2224" i="11"/>
  <c r="L2223" i="11"/>
  <c r="M2223" i="11" s="1"/>
  <c r="B2223" i="11"/>
  <c r="A2223" i="11"/>
  <c r="A2223" i="1" s="1"/>
  <c r="L2222" i="11"/>
  <c r="M2222" i="11" s="1"/>
  <c r="B2222" i="11"/>
  <c r="A2222" i="11"/>
  <c r="A2222" i="1" s="1"/>
  <c r="L2221" i="11"/>
  <c r="M2221" i="11" s="1"/>
  <c r="B2221" i="11"/>
  <c r="A2221" i="11"/>
  <c r="A2221" i="1" s="1"/>
  <c r="L2220" i="11"/>
  <c r="M2220" i="11" s="1"/>
  <c r="B2220" i="11"/>
  <c r="A2220" i="11"/>
  <c r="L2219" i="11"/>
  <c r="M2219" i="11" s="1"/>
  <c r="B2219" i="11"/>
  <c r="A2219" i="11"/>
  <c r="L2218" i="11"/>
  <c r="M2218" i="11" s="1"/>
  <c r="B2218" i="11"/>
  <c r="A2218" i="11"/>
  <c r="L2217" i="11"/>
  <c r="M2217" i="11" s="1"/>
  <c r="B2217" i="11"/>
  <c r="A2217" i="11"/>
  <c r="L2216" i="11"/>
  <c r="M2216" i="11" s="1"/>
  <c r="B2216" i="11"/>
  <c r="A2216" i="11"/>
  <c r="L2215" i="11"/>
  <c r="M2215" i="11" s="1"/>
  <c r="B2215" i="11"/>
  <c r="A2215" i="11"/>
  <c r="L2214" i="11"/>
  <c r="M2214" i="11" s="1"/>
  <c r="B2214" i="11"/>
  <c r="A2214" i="11"/>
  <c r="L2213" i="11"/>
  <c r="M2213" i="11" s="1"/>
  <c r="B2213" i="11"/>
  <c r="A2213" i="11"/>
  <c r="L2212" i="11"/>
  <c r="M2212" i="11" s="1"/>
  <c r="B2212" i="11"/>
  <c r="A2212" i="11"/>
  <c r="L2211" i="11"/>
  <c r="M2211" i="11" s="1"/>
  <c r="B2211" i="11"/>
  <c r="A2211" i="11"/>
  <c r="A2211" i="1" s="1"/>
  <c r="L2210" i="11"/>
  <c r="M2210" i="11" s="1"/>
  <c r="B2210" i="11"/>
  <c r="A2210" i="11"/>
  <c r="L2209" i="11"/>
  <c r="M2209" i="11" s="1"/>
  <c r="B2209" i="11"/>
  <c r="A2209" i="11"/>
  <c r="L2208" i="11"/>
  <c r="M2208" i="11" s="1"/>
  <c r="L2207" i="11"/>
  <c r="M2207" i="11" s="1"/>
  <c r="B2207" i="11"/>
  <c r="A2207" i="11"/>
  <c r="L2206" i="11"/>
  <c r="M2206" i="11" s="1"/>
  <c r="B2206" i="11"/>
  <c r="A2206" i="11"/>
  <c r="L2205" i="11"/>
  <c r="M2205" i="11" s="1"/>
  <c r="B2205" i="11"/>
  <c r="A2205" i="11"/>
  <c r="A2205" i="1" s="1"/>
  <c r="L2204" i="11"/>
  <c r="M2204" i="11" s="1"/>
  <c r="B2204" i="11"/>
  <c r="A2204" i="11"/>
  <c r="L2203" i="11"/>
  <c r="M2203" i="11" s="1"/>
  <c r="B2203" i="11"/>
  <c r="A2203" i="11"/>
  <c r="L2202" i="11"/>
  <c r="M2202" i="11" s="1"/>
  <c r="B2202" i="11"/>
  <c r="A2202" i="11"/>
  <c r="L2201" i="11"/>
  <c r="M2201" i="11" s="1"/>
  <c r="L2200" i="11"/>
  <c r="M2200" i="11" s="1"/>
  <c r="B2200" i="11"/>
  <c r="A2200" i="11"/>
  <c r="L2199" i="11"/>
  <c r="M2199" i="11" s="1"/>
  <c r="L2198" i="11"/>
  <c r="M2198" i="11" s="1"/>
  <c r="B2198" i="11"/>
  <c r="A2198" i="11"/>
  <c r="L2197" i="11"/>
  <c r="M2197" i="11" s="1"/>
  <c r="B2197" i="11"/>
  <c r="A2197" i="11"/>
  <c r="L2196" i="11"/>
  <c r="M2196" i="11" s="1"/>
  <c r="B2196" i="11"/>
  <c r="A2196" i="11"/>
  <c r="L2195" i="11"/>
  <c r="M2195" i="11" s="1"/>
  <c r="B2195" i="11"/>
  <c r="A2195" i="11"/>
  <c r="L2194" i="11"/>
  <c r="M2194" i="11" s="1"/>
  <c r="B2194" i="11"/>
  <c r="A2194" i="11"/>
  <c r="L2193" i="11"/>
  <c r="M2193" i="11" s="1"/>
  <c r="B2193" i="11"/>
  <c r="A2193" i="11"/>
  <c r="L2192" i="11"/>
  <c r="M2192" i="11" s="1"/>
  <c r="B2192" i="11"/>
  <c r="A2192" i="11"/>
  <c r="L2191" i="11"/>
  <c r="M2191" i="11" s="1"/>
  <c r="B2191" i="11"/>
  <c r="A2191" i="11"/>
  <c r="A2191" i="1" s="1"/>
  <c r="L2190" i="11"/>
  <c r="M2190" i="11" s="1"/>
  <c r="B2190" i="11"/>
  <c r="A2190" i="11"/>
  <c r="L2187" i="11"/>
  <c r="M2187" i="11" s="1"/>
  <c r="L2189" i="11"/>
  <c r="M2189" i="11" s="1"/>
  <c r="B2189" i="11"/>
  <c r="A2189" i="11"/>
  <c r="L2188" i="11"/>
  <c r="M2188" i="11" s="1"/>
  <c r="B2188" i="11"/>
  <c r="A2188" i="11"/>
  <c r="L2186" i="11"/>
  <c r="M2186" i="11" s="1"/>
  <c r="B2186" i="11"/>
  <c r="A2186" i="11"/>
  <c r="L2185" i="11"/>
  <c r="M2185" i="11" s="1"/>
  <c r="B2185" i="11"/>
  <c r="A2185" i="11"/>
  <c r="A2185" i="1" s="1"/>
  <c r="L2184" i="11"/>
  <c r="M2184" i="11" s="1"/>
  <c r="B2184" i="11"/>
  <c r="A2184" i="11"/>
  <c r="A2184" i="1" s="1"/>
  <c r="L2183" i="11"/>
  <c r="M2183" i="11" s="1"/>
  <c r="B2183" i="11"/>
  <c r="A2183" i="11"/>
  <c r="L2182" i="11"/>
  <c r="M2182" i="11" s="1"/>
  <c r="B2182" i="11"/>
  <c r="A2182" i="11"/>
  <c r="L2181" i="11"/>
  <c r="M2181" i="11" s="1"/>
  <c r="B2181" i="11"/>
  <c r="A2181" i="11"/>
  <c r="L2180" i="11"/>
  <c r="M2180" i="11" s="1"/>
  <c r="B2180" i="11"/>
  <c r="A2180" i="11"/>
  <c r="L2179" i="11"/>
  <c r="M2179" i="11" s="1"/>
  <c r="B2179" i="11"/>
  <c r="A2179" i="11"/>
  <c r="A2179" i="1" s="1"/>
  <c r="L2178" i="11"/>
  <c r="M2178" i="11" s="1"/>
  <c r="B2178" i="11"/>
  <c r="A2178" i="11"/>
  <c r="A2178" i="1" s="1"/>
  <c r="L2177" i="11"/>
  <c r="M2177" i="11" s="1"/>
  <c r="B2177" i="11"/>
  <c r="A2177" i="11"/>
  <c r="A2177" i="1" s="1"/>
  <c r="L2176" i="11"/>
  <c r="M2176" i="11" s="1"/>
  <c r="B2176" i="11"/>
  <c r="A2176" i="11"/>
  <c r="L2175" i="11"/>
  <c r="M2175" i="11" s="1"/>
  <c r="B2175" i="11"/>
  <c r="A2175" i="11"/>
  <c r="L2174" i="11"/>
  <c r="M2174" i="11" s="1"/>
  <c r="B2174" i="11"/>
  <c r="A2174" i="11"/>
  <c r="L2173" i="11"/>
  <c r="M2173" i="11" s="1"/>
  <c r="B2173" i="11"/>
  <c r="A2173" i="11"/>
  <c r="L2172" i="11"/>
  <c r="M2172" i="11" s="1"/>
  <c r="B2172" i="11"/>
  <c r="A2172" i="11"/>
  <c r="L2171" i="11"/>
  <c r="M2171" i="11" s="1"/>
  <c r="B2171" i="11"/>
  <c r="A2171" i="11"/>
  <c r="A2171" i="1" s="1"/>
  <c r="L2170" i="11"/>
  <c r="M2170" i="11" s="1"/>
  <c r="B2170" i="11"/>
  <c r="A2170" i="11"/>
  <c r="A2170" i="1" s="1"/>
  <c r="L2169" i="11"/>
  <c r="M2169" i="11" s="1"/>
  <c r="B2169" i="11"/>
  <c r="A2169" i="11"/>
  <c r="L2168" i="11"/>
  <c r="M2168" i="11" s="1"/>
  <c r="B2168" i="11"/>
  <c r="A2168" i="11"/>
  <c r="L2167" i="11"/>
  <c r="M2167" i="11" s="1"/>
  <c r="B2167" i="11"/>
  <c r="A2167" i="11"/>
  <c r="L2166" i="11"/>
  <c r="M2166" i="11" s="1"/>
  <c r="B2166" i="11"/>
  <c r="A2166" i="11"/>
  <c r="L2165" i="11"/>
  <c r="M2165" i="11" s="1"/>
  <c r="B2165" i="11"/>
  <c r="A2165" i="11"/>
  <c r="L2164" i="11"/>
  <c r="M2164" i="11" s="1"/>
  <c r="B2164" i="11"/>
  <c r="A2164" i="11"/>
  <c r="L2163" i="11"/>
  <c r="M2163" i="11" s="1"/>
  <c r="B2163" i="11"/>
  <c r="A2163" i="11"/>
  <c r="L2162" i="11"/>
  <c r="M2162" i="11" s="1"/>
  <c r="B2162" i="11"/>
  <c r="A2162" i="11"/>
  <c r="L2161" i="11"/>
  <c r="M2161" i="11" s="1"/>
  <c r="B2161" i="11"/>
  <c r="A2161" i="11"/>
  <c r="L2160" i="11"/>
  <c r="M2160" i="11" s="1"/>
  <c r="B2160" i="11"/>
  <c r="A2160" i="11"/>
  <c r="L2159" i="11"/>
  <c r="M2159" i="11" s="1"/>
  <c r="B2159" i="11"/>
  <c r="A2159" i="11"/>
  <c r="L2158" i="11"/>
  <c r="M2158" i="11" s="1"/>
  <c r="B2158" i="11"/>
  <c r="A2158" i="11"/>
  <c r="L2157" i="11"/>
  <c r="M2157" i="11" s="1"/>
  <c r="B2157" i="11"/>
  <c r="A2157" i="11"/>
  <c r="L2156" i="11"/>
  <c r="M2156" i="11" s="1"/>
  <c r="B2156" i="11"/>
  <c r="A2156" i="11"/>
  <c r="A2156" i="1" s="1"/>
  <c r="L2155" i="11"/>
  <c r="M2155" i="11" s="1"/>
  <c r="B2155" i="11"/>
  <c r="A2155" i="11"/>
  <c r="A2155" i="1" s="1"/>
  <c r="L2154" i="11"/>
  <c r="M2154" i="11" s="1"/>
  <c r="B2154" i="11"/>
  <c r="A2154" i="11"/>
  <c r="L2153" i="11"/>
  <c r="M2153" i="11" s="1"/>
  <c r="B2153" i="11"/>
  <c r="A2153" i="11"/>
  <c r="L2152" i="11"/>
  <c r="M2152" i="11" s="1"/>
  <c r="B2152" i="11"/>
  <c r="A2152" i="11"/>
  <c r="L2151" i="11"/>
  <c r="M2151" i="11" s="1"/>
  <c r="B2151" i="11"/>
  <c r="A2151" i="11"/>
  <c r="L2150" i="11"/>
  <c r="M2150" i="11" s="1"/>
  <c r="B2150" i="11"/>
  <c r="A2150" i="11"/>
  <c r="L2149" i="11"/>
  <c r="M2149" i="11" s="1"/>
  <c r="L2148" i="11"/>
  <c r="M2148" i="11" s="1"/>
  <c r="B2148" i="11"/>
  <c r="A2148" i="11"/>
  <c r="L2147" i="11"/>
  <c r="M2147" i="11" s="1"/>
  <c r="B2147" i="11"/>
  <c r="A2147" i="11"/>
  <c r="L2146" i="11"/>
  <c r="M2146" i="11" s="1"/>
  <c r="B2146" i="11"/>
  <c r="A2146" i="11"/>
  <c r="L2145" i="11"/>
  <c r="M2145" i="11" s="1"/>
  <c r="B2145" i="11"/>
  <c r="A2145" i="11"/>
  <c r="L2144" i="11"/>
  <c r="M2144" i="11" s="1"/>
  <c r="B2144" i="11"/>
  <c r="A2144" i="11"/>
  <c r="L2143" i="11"/>
  <c r="M2143" i="11" s="1"/>
  <c r="B2143" i="11"/>
  <c r="A2143" i="11"/>
  <c r="L2142" i="11"/>
  <c r="M2142" i="11" s="1"/>
  <c r="B2142" i="11"/>
  <c r="A2142" i="11"/>
  <c r="L2141" i="11"/>
  <c r="M2141" i="11" s="1"/>
  <c r="L2140" i="11"/>
  <c r="M2140" i="11" s="1"/>
  <c r="B2140" i="11"/>
  <c r="A2140" i="11"/>
  <c r="L2139" i="11"/>
  <c r="M2139" i="11" s="1"/>
  <c r="B2139" i="11"/>
  <c r="A2139" i="11"/>
  <c r="L2138" i="11"/>
  <c r="M2138" i="11" s="1"/>
  <c r="B2138" i="11"/>
  <c r="A2138" i="11"/>
  <c r="L2137" i="11"/>
  <c r="M2137" i="11" s="1"/>
  <c r="B2137" i="11"/>
  <c r="A2137" i="11"/>
  <c r="L2136" i="11"/>
  <c r="M2136" i="11" s="1"/>
  <c r="B2136" i="11"/>
  <c r="A2136" i="11"/>
  <c r="L2135" i="11"/>
  <c r="M2135" i="11" s="1"/>
  <c r="B2135" i="11"/>
  <c r="A2135" i="11"/>
  <c r="L2134" i="11"/>
  <c r="M2134" i="11" s="1"/>
  <c r="B2134" i="11"/>
  <c r="A2134" i="11"/>
  <c r="L2133" i="11"/>
  <c r="M2133" i="11" s="1"/>
  <c r="B2133" i="11"/>
  <c r="A2133" i="11"/>
  <c r="L2132" i="11"/>
  <c r="M2132" i="11" s="1"/>
  <c r="L2131" i="11"/>
  <c r="M2131" i="11" s="1"/>
  <c r="L2130" i="11"/>
  <c r="M2130" i="11" s="1"/>
  <c r="B2130" i="11"/>
  <c r="A2130" i="11"/>
  <c r="L2129" i="11"/>
  <c r="M2129" i="11" s="1"/>
  <c r="B2129" i="11"/>
  <c r="A2129" i="11"/>
  <c r="L2128" i="11"/>
  <c r="M2128" i="11" s="1"/>
  <c r="B2128" i="11"/>
  <c r="A2128" i="11"/>
  <c r="L2127" i="11"/>
  <c r="M2127" i="11" s="1"/>
  <c r="B2127" i="11"/>
  <c r="A2127" i="11"/>
  <c r="L2126" i="11"/>
  <c r="M2126" i="11" s="1"/>
  <c r="B2126" i="11"/>
  <c r="A2126" i="11"/>
  <c r="L2125" i="11"/>
  <c r="M2125" i="11" s="1"/>
  <c r="B2125" i="11"/>
  <c r="A2125" i="11"/>
  <c r="L2124" i="11"/>
  <c r="M2124" i="11" s="1"/>
  <c r="L2123" i="11"/>
  <c r="M2123" i="11" s="1"/>
  <c r="B2123" i="11"/>
  <c r="A2123" i="11"/>
  <c r="A2123" i="1" s="1"/>
  <c r="L2122" i="11"/>
  <c r="M2122" i="11" s="1"/>
  <c r="L2121" i="11"/>
  <c r="M2121" i="11" s="1"/>
  <c r="B2121" i="11"/>
  <c r="A2121" i="11"/>
  <c r="L2120" i="11"/>
  <c r="M2120" i="11" s="1"/>
  <c r="B2120" i="11"/>
  <c r="A2120" i="11"/>
  <c r="L2119" i="11"/>
  <c r="M2119" i="11" s="1"/>
  <c r="B2119" i="11"/>
  <c r="A2119" i="11"/>
  <c r="L2118" i="11"/>
  <c r="M2118" i="11" s="1"/>
  <c r="B2118" i="11"/>
  <c r="A2118" i="11"/>
  <c r="L2117" i="11"/>
  <c r="M2117" i="11" s="1"/>
  <c r="B2117" i="11"/>
  <c r="A2117" i="11"/>
  <c r="L2116" i="11"/>
  <c r="M2116" i="11" s="1"/>
  <c r="B2116" i="11"/>
  <c r="A2116" i="11"/>
  <c r="L2115" i="11"/>
  <c r="M2115" i="11" s="1"/>
  <c r="B2115" i="11"/>
  <c r="A2115" i="11"/>
  <c r="L2114" i="11"/>
  <c r="M2114" i="11" s="1"/>
  <c r="B2114" i="11"/>
  <c r="A2114" i="11"/>
  <c r="L2113" i="11"/>
  <c r="M2113" i="11" s="1"/>
  <c r="B2113" i="11"/>
  <c r="A2113" i="11"/>
  <c r="L2112" i="11"/>
  <c r="M2112" i="11" s="1"/>
  <c r="B2112" i="11"/>
  <c r="A2112" i="11"/>
  <c r="L2111" i="11"/>
  <c r="M2111" i="11" s="1"/>
  <c r="B2111" i="11"/>
  <c r="A2111" i="11"/>
  <c r="L2110" i="11"/>
  <c r="M2110" i="11" s="1"/>
  <c r="B2110" i="11"/>
  <c r="A2110" i="11"/>
  <c r="L2109" i="11"/>
  <c r="M2109" i="11" s="1"/>
  <c r="L2108" i="11"/>
  <c r="M2108" i="11" s="1"/>
  <c r="B2108" i="11"/>
  <c r="A2108" i="11"/>
  <c r="L2107" i="11"/>
  <c r="M2107" i="11" s="1"/>
  <c r="A2107" i="1"/>
  <c r="L2106" i="11"/>
  <c r="M2106" i="11" s="1"/>
  <c r="B2106" i="11"/>
  <c r="A2106" i="11"/>
  <c r="A2106" i="1" s="1"/>
  <c r="L2105" i="11"/>
  <c r="M2105" i="11" s="1"/>
  <c r="B2105" i="11"/>
  <c r="A2105" i="11"/>
  <c r="L2104" i="11"/>
  <c r="M2104" i="11" s="1"/>
  <c r="B2104" i="11"/>
  <c r="A2104" i="11"/>
  <c r="L2103" i="11"/>
  <c r="M2103" i="11" s="1"/>
  <c r="L2102" i="11"/>
  <c r="M2102" i="11" s="1"/>
  <c r="B2102" i="11"/>
  <c r="A2102" i="11"/>
  <c r="L2101" i="11"/>
  <c r="M2101" i="11" s="1"/>
  <c r="B2101" i="11"/>
  <c r="A2101" i="11"/>
  <c r="L2100" i="11"/>
  <c r="M2100" i="11" s="1"/>
  <c r="B2100" i="11"/>
  <c r="A2100" i="11"/>
  <c r="L2099" i="11"/>
  <c r="M2099" i="11" s="1"/>
  <c r="L2098" i="11"/>
  <c r="M2098" i="11" s="1"/>
  <c r="L2097" i="11"/>
  <c r="M2097" i="11" s="1"/>
  <c r="B2097" i="11"/>
  <c r="A2097" i="11"/>
  <c r="L2096" i="11"/>
  <c r="M2096" i="11" s="1"/>
  <c r="L2095" i="11"/>
  <c r="M2095" i="11" s="1"/>
  <c r="B2095" i="11"/>
  <c r="A2095" i="11"/>
  <c r="L2094" i="11"/>
  <c r="M2094" i="11" s="1"/>
  <c r="B2094" i="11"/>
  <c r="A2094" i="11"/>
  <c r="L2093" i="11"/>
  <c r="M2093" i="11" s="1"/>
  <c r="B2093" i="11"/>
  <c r="A2093" i="11"/>
  <c r="L2092" i="11"/>
  <c r="M2092" i="11" s="1"/>
  <c r="B2092" i="11"/>
  <c r="A2092" i="11"/>
  <c r="L2091" i="11"/>
  <c r="M2091" i="11" s="1"/>
  <c r="B2091" i="11"/>
  <c r="A2091" i="11"/>
  <c r="A2091" i="1" s="1"/>
  <c r="L2090" i="11"/>
  <c r="M2090" i="11" s="1"/>
  <c r="B2090" i="11"/>
  <c r="A2090" i="11"/>
  <c r="L2089" i="11"/>
  <c r="M2089" i="11" s="1"/>
  <c r="B2089" i="11"/>
  <c r="A2089" i="11"/>
  <c r="L2088" i="11"/>
  <c r="M2088" i="11" s="1"/>
  <c r="L2087" i="11"/>
  <c r="M2087" i="11" s="1"/>
  <c r="L2086" i="11"/>
  <c r="M2086" i="11" s="1"/>
  <c r="B2086" i="11"/>
  <c r="A2086" i="11"/>
  <c r="L2085" i="11"/>
  <c r="M2085" i="11" s="1"/>
  <c r="B2085" i="11"/>
  <c r="A2085" i="11"/>
  <c r="L2084" i="11"/>
  <c r="M2084" i="11" s="1"/>
  <c r="B2084" i="11"/>
  <c r="A2084" i="11"/>
  <c r="L2083" i="11"/>
  <c r="M2083" i="11" s="1"/>
  <c r="B2083" i="11"/>
  <c r="A2083" i="11"/>
  <c r="L2082" i="11"/>
  <c r="M2082" i="11" s="1"/>
  <c r="B2082" i="11"/>
  <c r="A2082" i="11"/>
  <c r="L2081" i="11"/>
  <c r="M2081" i="11" s="1"/>
  <c r="B2081" i="11"/>
  <c r="A2081" i="11"/>
  <c r="A2081" i="1" s="1"/>
  <c r="L2080" i="11"/>
  <c r="M2080" i="11" s="1"/>
  <c r="B2080" i="11"/>
  <c r="A2080" i="11"/>
  <c r="L2079" i="11"/>
  <c r="M2079" i="11" s="1"/>
  <c r="B2079" i="11"/>
  <c r="A2079" i="11"/>
  <c r="L2078" i="11"/>
  <c r="M2078" i="11" s="1"/>
  <c r="B2078" i="11"/>
  <c r="A2078" i="11"/>
  <c r="L2077" i="11"/>
  <c r="M2077" i="11" s="1"/>
  <c r="B2077" i="11"/>
  <c r="A2077" i="11"/>
  <c r="L2076" i="11"/>
  <c r="M2076" i="11" s="1"/>
  <c r="B2076" i="11"/>
  <c r="A2076" i="11"/>
  <c r="L2075" i="11"/>
  <c r="M2075" i="11" s="1"/>
  <c r="B2075" i="11"/>
  <c r="A2075" i="11"/>
  <c r="L2074" i="11"/>
  <c r="M2074" i="11" s="1"/>
  <c r="B2074" i="11"/>
  <c r="A2074" i="11"/>
  <c r="L2073" i="11"/>
  <c r="M2073" i="11" s="1"/>
  <c r="B2073" i="11"/>
  <c r="A2073" i="11"/>
  <c r="L2072" i="11"/>
  <c r="M2072" i="11" s="1"/>
  <c r="B2072" i="11"/>
  <c r="A2072" i="11"/>
  <c r="L2071" i="11"/>
  <c r="M2071" i="11" s="1"/>
  <c r="B2071" i="11"/>
  <c r="A2071" i="11"/>
  <c r="L2070" i="11"/>
  <c r="M2070" i="11" s="1"/>
  <c r="B2070" i="11"/>
  <c r="A2070" i="11"/>
  <c r="L2069" i="11"/>
  <c r="M2069" i="11" s="1"/>
  <c r="B2069" i="11"/>
  <c r="A2069" i="11"/>
  <c r="L2068" i="11"/>
  <c r="M2068" i="11" s="1"/>
  <c r="B2068" i="11"/>
  <c r="A2068" i="11"/>
  <c r="L2067" i="11"/>
  <c r="M2067" i="11" s="1"/>
  <c r="B2067" i="11"/>
  <c r="A2067" i="11"/>
  <c r="L2066" i="11"/>
  <c r="M2066" i="11" s="1"/>
  <c r="A2066" i="1"/>
  <c r="L2065" i="11"/>
  <c r="M2065" i="11" s="1"/>
  <c r="B2065" i="11"/>
  <c r="A2065" i="11"/>
  <c r="A2065" i="1" s="1"/>
  <c r="L2064" i="11"/>
  <c r="M2064" i="11" s="1"/>
  <c r="B2064" i="11"/>
  <c r="A2064" i="11"/>
  <c r="A2064" i="1" s="1"/>
  <c r="L2063" i="11"/>
  <c r="M2063" i="11" s="1"/>
  <c r="B2063" i="11"/>
  <c r="A2063" i="11"/>
  <c r="A2063" i="1" s="1"/>
  <c r="L2062" i="11"/>
  <c r="M2062" i="11" s="1"/>
  <c r="B2062" i="11"/>
  <c r="A2062" i="11"/>
  <c r="A2062" i="1" s="1"/>
  <c r="L2061" i="11"/>
  <c r="M2061" i="11" s="1"/>
  <c r="B2061" i="11"/>
  <c r="A2061" i="11"/>
  <c r="A2061" i="1" s="1"/>
  <c r="L2060" i="11"/>
  <c r="M2060" i="11" s="1"/>
  <c r="B2060" i="11"/>
  <c r="A2060" i="11"/>
  <c r="A2060" i="1" s="1"/>
  <c r="L2059" i="11"/>
  <c r="M2059" i="11" s="1"/>
  <c r="B2059" i="11"/>
  <c r="A2059" i="11"/>
  <c r="A2059" i="1" s="1"/>
  <c r="L2058" i="11"/>
  <c r="M2058" i="11" s="1"/>
  <c r="B2058" i="11"/>
  <c r="A2058" i="11"/>
  <c r="L2057" i="11"/>
  <c r="M2057" i="11" s="1"/>
  <c r="B2057" i="11"/>
  <c r="A2057" i="11"/>
  <c r="L2056" i="11"/>
  <c r="M2056" i="11" s="1"/>
  <c r="B2056" i="11"/>
  <c r="A2056" i="11"/>
  <c r="L2055" i="11"/>
  <c r="M2055" i="11" s="1"/>
  <c r="B2055" i="11"/>
  <c r="A2055" i="11"/>
  <c r="L2054" i="11"/>
  <c r="M2054" i="11" s="1"/>
  <c r="B2054" i="11"/>
  <c r="A2054" i="11"/>
  <c r="L2053" i="11"/>
  <c r="M2053" i="11" s="1"/>
  <c r="B2053" i="11"/>
  <c r="A2053" i="11"/>
  <c r="L2052" i="11"/>
  <c r="M2052" i="11" s="1"/>
  <c r="B2052" i="11"/>
  <c r="A2052" i="11"/>
  <c r="L2051" i="11"/>
  <c r="M2051" i="11" s="1"/>
  <c r="B2051" i="11"/>
  <c r="A2051" i="11"/>
  <c r="A2051" i="1" s="1"/>
  <c r="L2050" i="11"/>
  <c r="M2050" i="11" s="1"/>
  <c r="B2050" i="11"/>
  <c r="A2050" i="11"/>
  <c r="L2049" i="11"/>
  <c r="M2049" i="11" s="1"/>
  <c r="B2049" i="11"/>
  <c r="A2049" i="11"/>
  <c r="L2048" i="11"/>
  <c r="M2048" i="11" s="1"/>
  <c r="B2048" i="11"/>
  <c r="A2048" i="11"/>
  <c r="L2047" i="11"/>
  <c r="M2047" i="11" s="1"/>
  <c r="B2047" i="11"/>
  <c r="A2047" i="11"/>
  <c r="L2046" i="11"/>
  <c r="M2046" i="11" s="1"/>
  <c r="B2046" i="11"/>
  <c r="A2046" i="11"/>
  <c r="A2046" i="1" s="1"/>
  <c r="L2045" i="11"/>
  <c r="M2045" i="11" s="1"/>
  <c r="B2045" i="11"/>
  <c r="A2045" i="11"/>
  <c r="A2045" i="1" s="1"/>
  <c r="L2044" i="11"/>
  <c r="M2044" i="11" s="1"/>
  <c r="B2044" i="11"/>
  <c r="A2044" i="11"/>
  <c r="A2044" i="1" s="1"/>
  <c r="L2043" i="11"/>
  <c r="M2043" i="11" s="1"/>
  <c r="B2043" i="11"/>
  <c r="A2043" i="11"/>
  <c r="A2043" i="1" s="1"/>
  <c r="L2042" i="11"/>
  <c r="M2042" i="11" s="1"/>
  <c r="B2042" i="11"/>
  <c r="A2042" i="11"/>
  <c r="L2041" i="11"/>
  <c r="M2041" i="11" s="1"/>
  <c r="B2041" i="11"/>
  <c r="A2041" i="11"/>
  <c r="L2040" i="11"/>
  <c r="M2040" i="11" s="1"/>
  <c r="B2040" i="11"/>
  <c r="A2040" i="11"/>
  <c r="L2039" i="11"/>
  <c r="M2039" i="11" s="1"/>
  <c r="B2039" i="11"/>
  <c r="A2039" i="11"/>
  <c r="L2038" i="11"/>
  <c r="M2038" i="11" s="1"/>
  <c r="B2038" i="11"/>
  <c r="A2038" i="11"/>
  <c r="L2037" i="11"/>
  <c r="M2037" i="11" s="1"/>
  <c r="B2037" i="11"/>
  <c r="A2037" i="11"/>
  <c r="L2036" i="11"/>
  <c r="M2036" i="11" s="1"/>
  <c r="B2036" i="11"/>
  <c r="A2036" i="11"/>
  <c r="L2035" i="11"/>
  <c r="M2035" i="11" s="1"/>
  <c r="B2035" i="11"/>
  <c r="A2035" i="11"/>
  <c r="L2034" i="11"/>
  <c r="M2034" i="11" s="1"/>
  <c r="B2034" i="11"/>
  <c r="A2034" i="11"/>
  <c r="L2033" i="11"/>
  <c r="M2033" i="11" s="1"/>
  <c r="B2033" i="11"/>
  <c r="A2033" i="11"/>
  <c r="L2032" i="11"/>
  <c r="M2032" i="11" s="1"/>
  <c r="B2032" i="11"/>
  <c r="A2032" i="11"/>
  <c r="A2032" i="1" s="1"/>
  <c r="L2031" i="11"/>
  <c r="M2031" i="11" s="1"/>
  <c r="B2031" i="11"/>
  <c r="A2031" i="11"/>
  <c r="A2031" i="1" s="1"/>
  <c r="L2030" i="11"/>
  <c r="M2030" i="11" s="1"/>
  <c r="B2030" i="11"/>
  <c r="A2030" i="11"/>
  <c r="A2030" i="1" s="1"/>
  <c r="L2029" i="11"/>
  <c r="M2029" i="11" s="1"/>
  <c r="B2029" i="11"/>
  <c r="A2029" i="11"/>
  <c r="L2028" i="11"/>
  <c r="M2028" i="11" s="1"/>
  <c r="B2028" i="11"/>
  <c r="A2028" i="11"/>
  <c r="L2027" i="11"/>
  <c r="M2027" i="11" s="1"/>
  <c r="B2027" i="11"/>
  <c r="A2027" i="11"/>
  <c r="L2026" i="11"/>
  <c r="M2026" i="11" s="1"/>
  <c r="B2026" i="11"/>
  <c r="A2026" i="11"/>
  <c r="L2025" i="11"/>
  <c r="M2025" i="11" s="1"/>
  <c r="B2025" i="11"/>
  <c r="A2025" i="11"/>
  <c r="L2024" i="11"/>
  <c r="M2024" i="11" s="1"/>
  <c r="B2024" i="11"/>
  <c r="A2024" i="11"/>
  <c r="L2023" i="11"/>
  <c r="M2023" i="11" s="1"/>
  <c r="B2023" i="11"/>
  <c r="A2023" i="11"/>
  <c r="L2022" i="11"/>
  <c r="M2022" i="11" s="1"/>
  <c r="B2022" i="11"/>
  <c r="A2022" i="11"/>
  <c r="L2021" i="11"/>
  <c r="M2021" i="11" s="1"/>
  <c r="B2021" i="11"/>
  <c r="A2021" i="11"/>
  <c r="L2020" i="11"/>
  <c r="M2020" i="11" s="1"/>
  <c r="B2020" i="11"/>
  <c r="A2020" i="11"/>
  <c r="L2019" i="11"/>
  <c r="M2019" i="11" s="1"/>
  <c r="B2019" i="11"/>
  <c r="A2019" i="11"/>
  <c r="L2018" i="11"/>
  <c r="M2018" i="11" s="1"/>
  <c r="B2018" i="11"/>
  <c r="A2018" i="11"/>
  <c r="L2017" i="11"/>
  <c r="M2017" i="11" s="1"/>
  <c r="B2017" i="11"/>
  <c r="A2017" i="11"/>
  <c r="L2016" i="11"/>
  <c r="M2016" i="11" s="1"/>
  <c r="B2016" i="11"/>
  <c r="A2016" i="11"/>
  <c r="L2015" i="11"/>
  <c r="M2015" i="11" s="1"/>
  <c r="B2015" i="11"/>
  <c r="A2015" i="11"/>
  <c r="L2014" i="11"/>
  <c r="M2014" i="11" s="1"/>
  <c r="B2014" i="11"/>
  <c r="A2014" i="11"/>
  <c r="L2013" i="11"/>
  <c r="M2013" i="11" s="1"/>
  <c r="B2013" i="11"/>
  <c r="A2013" i="11"/>
  <c r="L2012" i="11"/>
  <c r="M2012" i="11" s="1"/>
  <c r="B2012" i="11"/>
  <c r="A2012" i="11"/>
  <c r="L2011" i="11"/>
  <c r="M2011" i="11" s="1"/>
  <c r="B2011" i="11"/>
  <c r="A2011" i="11"/>
  <c r="A2011" i="1" s="1"/>
  <c r="L2010" i="11"/>
  <c r="M2010" i="11" s="1"/>
  <c r="B2010" i="11"/>
  <c r="A2010" i="11"/>
  <c r="A2010" i="1" s="1"/>
  <c r="L2009" i="11"/>
  <c r="M2009" i="11" s="1"/>
  <c r="B2009" i="11"/>
  <c r="A2009" i="11"/>
  <c r="A2009" i="1" s="1"/>
  <c r="L2008" i="11"/>
  <c r="M2008" i="11" s="1"/>
  <c r="B2008" i="11"/>
  <c r="A2008" i="11"/>
  <c r="A2008" i="1" s="1"/>
  <c r="L2007" i="11"/>
  <c r="M2007" i="11" s="1"/>
  <c r="B2007" i="11"/>
  <c r="A2007" i="11"/>
  <c r="A2007" i="1" s="1"/>
  <c r="L2006" i="11"/>
  <c r="M2006" i="11" s="1"/>
  <c r="B2006" i="11"/>
  <c r="A2006" i="11"/>
  <c r="A2006" i="1" s="1"/>
  <c r="L2005" i="11"/>
  <c r="M2005" i="11" s="1"/>
  <c r="B2005" i="11"/>
  <c r="A2005" i="11"/>
  <c r="A2005" i="1" s="1"/>
  <c r="L2004" i="11"/>
  <c r="M2004" i="11" s="1"/>
  <c r="B2004" i="11"/>
  <c r="A2004" i="11"/>
  <c r="A2004" i="1" s="1"/>
  <c r="L2003" i="11"/>
  <c r="M2003" i="11" s="1"/>
  <c r="B2003" i="11"/>
  <c r="A2003" i="11"/>
  <c r="L2002" i="11"/>
  <c r="M2002" i="11" s="1"/>
  <c r="B2002" i="11"/>
  <c r="A2002" i="11"/>
  <c r="L2001" i="11"/>
  <c r="M2001" i="11" s="1"/>
  <c r="B2001" i="11"/>
  <c r="A2001" i="11"/>
  <c r="L2000" i="11"/>
  <c r="M2000" i="11" s="1"/>
  <c r="B2000" i="11"/>
  <c r="A2000" i="11"/>
  <c r="L1999" i="11"/>
  <c r="M1999" i="11" s="1"/>
  <c r="B1999" i="11"/>
  <c r="A1999" i="11"/>
  <c r="L1998" i="11"/>
  <c r="M1998" i="11" s="1"/>
  <c r="B1998" i="11"/>
  <c r="A1998" i="11"/>
  <c r="L1997" i="11"/>
  <c r="M1997" i="11" s="1"/>
  <c r="B1997" i="11"/>
  <c r="A1997" i="11"/>
  <c r="L1996" i="11"/>
  <c r="M1996" i="11" s="1"/>
  <c r="B1996" i="11"/>
  <c r="A1996" i="11"/>
  <c r="L1995" i="11"/>
  <c r="M1995" i="11" s="1"/>
  <c r="B1995" i="11"/>
  <c r="A1995" i="11"/>
  <c r="L1994" i="11"/>
  <c r="M1994" i="11" s="1"/>
  <c r="B1994" i="11"/>
  <c r="A1994" i="11"/>
  <c r="L1993" i="11"/>
  <c r="M1993" i="11" s="1"/>
  <c r="B1993" i="11"/>
  <c r="A1993" i="11"/>
  <c r="L1992" i="11"/>
  <c r="M1992" i="11" s="1"/>
  <c r="B1992" i="11"/>
  <c r="A1992" i="11"/>
  <c r="L1991" i="11"/>
  <c r="M1991" i="11" s="1"/>
  <c r="B1991" i="11"/>
  <c r="A1991" i="11"/>
  <c r="L1990" i="11"/>
  <c r="M1990" i="11" s="1"/>
  <c r="B1990" i="11"/>
  <c r="A1990" i="11"/>
  <c r="L1989" i="11"/>
  <c r="M1989" i="11" s="1"/>
  <c r="B1989" i="11"/>
  <c r="A1989" i="11"/>
  <c r="A1989" i="1" s="1"/>
  <c r="L1988" i="11"/>
  <c r="M1988" i="11" s="1"/>
  <c r="B1988" i="11"/>
  <c r="A1988" i="11"/>
  <c r="L1987" i="11"/>
  <c r="M1987" i="11" s="1"/>
  <c r="B1987" i="11"/>
  <c r="A1987" i="11"/>
  <c r="L1986" i="11"/>
  <c r="M1986" i="11" s="1"/>
  <c r="B1986" i="11"/>
  <c r="A1986" i="11"/>
  <c r="L1985" i="11"/>
  <c r="M1985" i="11" s="1"/>
  <c r="B1985" i="11"/>
  <c r="A1985" i="11"/>
  <c r="L1984" i="11"/>
  <c r="M1984" i="11" s="1"/>
  <c r="L1983" i="11"/>
  <c r="M1983" i="11" s="1"/>
  <c r="B1983" i="11"/>
  <c r="A1983" i="11"/>
  <c r="L1982" i="11"/>
  <c r="M1982" i="11" s="1"/>
  <c r="B1982" i="11"/>
  <c r="A1982" i="11"/>
  <c r="L1981" i="11"/>
  <c r="M1981" i="11" s="1"/>
  <c r="B1981" i="11"/>
  <c r="A1981" i="11"/>
  <c r="L1980" i="11"/>
  <c r="M1980" i="11" s="1"/>
  <c r="B1980" i="11"/>
  <c r="A1980" i="11"/>
  <c r="L1979" i="11"/>
  <c r="M1979" i="11" s="1"/>
  <c r="B1979" i="11"/>
  <c r="A1979" i="11"/>
  <c r="A1979" i="1" s="1"/>
  <c r="L1978" i="11"/>
  <c r="M1978" i="11" s="1"/>
  <c r="B1978" i="11"/>
  <c r="A1978" i="11"/>
  <c r="A1978" i="1" s="1"/>
  <c r="L1977" i="11"/>
  <c r="M1977" i="11" s="1"/>
  <c r="L1976" i="11"/>
  <c r="M1976" i="11" s="1"/>
  <c r="B1976" i="11"/>
  <c r="A1976" i="11"/>
  <c r="L1975" i="11"/>
  <c r="M1975" i="11" s="1"/>
  <c r="B1975" i="11"/>
  <c r="A1975" i="11"/>
  <c r="L1974" i="11"/>
  <c r="M1974" i="11" s="1"/>
  <c r="B1974" i="11"/>
  <c r="A1974" i="11"/>
  <c r="L1973" i="11"/>
  <c r="M1973" i="11" s="1"/>
  <c r="B1973" i="11"/>
  <c r="A1973" i="11"/>
  <c r="L1972" i="11"/>
  <c r="M1972" i="11" s="1"/>
  <c r="B1972" i="11"/>
  <c r="A1972" i="11"/>
  <c r="L1971" i="11"/>
  <c r="M1971" i="11" s="1"/>
  <c r="B1971" i="11"/>
  <c r="A1971" i="11"/>
  <c r="L1970" i="11"/>
  <c r="M1970" i="11" s="1"/>
  <c r="B1970" i="11"/>
  <c r="A1970" i="11"/>
  <c r="L1969" i="11"/>
  <c r="M1969" i="11" s="1"/>
  <c r="B1969" i="11"/>
  <c r="A1969" i="11"/>
  <c r="L1968" i="11"/>
  <c r="M1968" i="11" s="1"/>
  <c r="B1968" i="11"/>
  <c r="A1968" i="11"/>
  <c r="L1967" i="11"/>
  <c r="M1967" i="11" s="1"/>
  <c r="B1967" i="11"/>
  <c r="A1967" i="11"/>
  <c r="L1966" i="11"/>
  <c r="M1966" i="11" s="1"/>
  <c r="B1966" i="11"/>
  <c r="A1966" i="11"/>
  <c r="L1965" i="11"/>
  <c r="M1965" i="11" s="1"/>
  <c r="B1965" i="11"/>
  <c r="A1965" i="11"/>
  <c r="L1964" i="11"/>
  <c r="M1964" i="11" s="1"/>
  <c r="B1964" i="11"/>
  <c r="A1964" i="11"/>
  <c r="L1963" i="11"/>
  <c r="M1963" i="11" s="1"/>
  <c r="B1963" i="11"/>
  <c r="A1963" i="11"/>
  <c r="L1962" i="11"/>
  <c r="M1962" i="11" s="1"/>
  <c r="B1962" i="11"/>
  <c r="A1962" i="11"/>
  <c r="L1961" i="11"/>
  <c r="M1961" i="11" s="1"/>
  <c r="B1961" i="11"/>
  <c r="A1961" i="11"/>
  <c r="L1960" i="11"/>
  <c r="M1960" i="11" s="1"/>
  <c r="B1960" i="11"/>
  <c r="A1960" i="11"/>
  <c r="A1960" i="1" s="1"/>
  <c r="L1959" i="11"/>
  <c r="M1959" i="11" s="1"/>
  <c r="B1959" i="11"/>
  <c r="A1959" i="11"/>
  <c r="A1959" i="1" s="1"/>
  <c r="L1958" i="11"/>
  <c r="M1958" i="11" s="1"/>
  <c r="B1958" i="11"/>
  <c r="A1958" i="11"/>
  <c r="A1958" i="1" s="1"/>
  <c r="L1957" i="11"/>
  <c r="M1957" i="11" s="1"/>
  <c r="B1957" i="11"/>
  <c r="A1957" i="11"/>
  <c r="A1957" i="1" s="1"/>
  <c r="L1956" i="11"/>
  <c r="M1956" i="11" s="1"/>
  <c r="B1956" i="11"/>
  <c r="A1956" i="11"/>
  <c r="L1955" i="11"/>
  <c r="M1955" i="11" s="1"/>
  <c r="B1955" i="11"/>
  <c r="A1955" i="11"/>
  <c r="L1954" i="11"/>
  <c r="M1954" i="11" s="1"/>
  <c r="L1953" i="11"/>
  <c r="M1953" i="11" s="1"/>
  <c r="L1952" i="11"/>
  <c r="M1952" i="11" s="1"/>
  <c r="B1952" i="11"/>
  <c r="A1952" i="11"/>
  <c r="L1951" i="11"/>
  <c r="M1951" i="11" s="1"/>
  <c r="B1951" i="11"/>
  <c r="A1951" i="11"/>
  <c r="L1950" i="11"/>
  <c r="M1950" i="11" s="1"/>
  <c r="L1949" i="11"/>
  <c r="M1949" i="11" s="1"/>
  <c r="L1948" i="11"/>
  <c r="M1948" i="11" s="1"/>
  <c r="B1948" i="11"/>
  <c r="A1948" i="11"/>
  <c r="L1947" i="11"/>
  <c r="M1947" i="11" s="1"/>
  <c r="B1947" i="11"/>
  <c r="A1947" i="11"/>
  <c r="A1947" i="1" s="1"/>
  <c r="L1946" i="11"/>
  <c r="M1946" i="11" s="1"/>
  <c r="A1946" i="1"/>
  <c r="L1945" i="11"/>
  <c r="M1945" i="11" s="1"/>
  <c r="B1945" i="11"/>
  <c r="A1945" i="11"/>
  <c r="A1945" i="1" s="1"/>
  <c r="L1944" i="11"/>
  <c r="M1944" i="11" s="1"/>
  <c r="B1944" i="11"/>
  <c r="A1944" i="11"/>
  <c r="A1944" i="1" s="1"/>
  <c r="L1943" i="11"/>
  <c r="M1943" i="11" s="1"/>
  <c r="B1943" i="11"/>
  <c r="A1943" i="11"/>
  <c r="L1942" i="11"/>
  <c r="M1942" i="11" s="1"/>
  <c r="B1942" i="11"/>
  <c r="A1942" i="11"/>
  <c r="L1941" i="11"/>
  <c r="M1941" i="11" s="1"/>
  <c r="B1941" i="11"/>
  <c r="A1941" i="11"/>
  <c r="L1936" i="11"/>
  <c r="M1936" i="11" s="1"/>
  <c r="L1940" i="11"/>
  <c r="M1940" i="11" s="1"/>
  <c r="B1940" i="11"/>
  <c r="A1940" i="11"/>
  <c r="L1939" i="11"/>
  <c r="M1939" i="11" s="1"/>
  <c r="B1939" i="11"/>
  <c r="A1939" i="11"/>
  <c r="L1938" i="11"/>
  <c r="M1938" i="11" s="1"/>
  <c r="B1938" i="11"/>
  <c r="A1938" i="11"/>
  <c r="L1937" i="11"/>
  <c r="M1937" i="11" s="1"/>
  <c r="B1937" i="11"/>
  <c r="A1937" i="11"/>
  <c r="A1936" i="1" s="1"/>
  <c r="L1935" i="11"/>
  <c r="M1935" i="11" s="1"/>
  <c r="A1935" i="1"/>
  <c r="L1934" i="11"/>
  <c r="M1934" i="11" s="1"/>
  <c r="B1934" i="11"/>
  <c r="A1934" i="11"/>
  <c r="A1934" i="1" s="1"/>
  <c r="L1933" i="11"/>
  <c r="M1933" i="11" s="1"/>
  <c r="L1932" i="11"/>
  <c r="M1932" i="11" s="1"/>
  <c r="L1931" i="11"/>
  <c r="M1931" i="11" s="1"/>
  <c r="B1931" i="11"/>
  <c r="A1931" i="11"/>
  <c r="L1930" i="11"/>
  <c r="M1930" i="11" s="1"/>
  <c r="B1930" i="11"/>
  <c r="A1930" i="11"/>
  <c r="L1929" i="11"/>
  <c r="M1929" i="11" s="1"/>
  <c r="B1929" i="11"/>
  <c r="A1929" i="11"/>
  <c r="L1928" i="11"/>
  <c r="M1928" i="11" s="1"/>
  <c r="B1928" i="11"/>
  <c r="A1928" i="11"/>
  <c r="L1927" i="11"/>
  <c r="M1927" i="11" s="1"/>
  <c r="B1927" i="11"/>
  <c r="A1927" i="11"/>
  <c r="L1926" i="11"/>
  <c r="M1926" i="11" s="1"/>
  <c r="B1926" i="11"/>
  <c r="A1926" i="11"/>
  <c r="L1925" i="11"/>
  <c r="M1925" i="11" s="1"/>
  <c r="B1925" i="11"/>
  <c r="A1925" i="11"/>
  <c r="L1924" i="11"/>
  <c r="M1924" i="11" s="1"/>
  <c r="B1924" i="11"/>
  <c r="A1924" i="11"/>
  <c r="L1923" i="11"/>
  <c r="M1923" i="11" s="1"/>
  <c r="B1923" i="11"/>
  <c r="A1923" i="11"/>
  <c r="L1922" i="11"/>
  <c r="M1922" i="11" s="1"/>
  <c r="L1921" i="11"/>
  <c r="M1921" i="11" s="1"/>
  <c r="B1921" i="11"/>
  <c r="A1921" i="11"/>
  <c r="L1920" i="11"/>
  <c r="M1920" i="11" s="1"/>
  <c r="B1920" i="11"/>
  <c r="A1920" i="11"/>
  <c r="A1920" i="1" s="1"/>
  <c r="L1919" i="11"/>
  <c r="M1919" i="11" s="1"/>
  <c r="A1919" i="1"/>
  <c r="L1918" i="11"/>
  <c r="M1918" i="11" s="1"/>
  <c r="A1918" i="1"/>
  <c r="L1917" i="11"/>
  <c r="M1917" i="11" s="1"/>
  <c r="B1917" i="11"/>
  <c r="A1917" i="11"/>
  <c r="A1917" i="1" s="1"/>
  <c r="L1916" i="11"/>
  <c r="M1916" i="11" s="1"/>
  <c r="B1916" i="11"/>
  <c r="A1916" i="11"/>
  <c r="A1916" i="1" s="1"/>
  <c r="L1915" i="11"/>
  <c r="M1915" i="11" s="1"/>
  <c r="B1915" i="11"/>
  <c r="A1915" i="11"/>
  <c r="L1914" i="11"/>
  <c r="M1914" i="11" s="1"/>
  <c r="B1914" i="11"/>
  <c r="A1914" i="11"/>
  <c r="L1913" i="11"/>
  <c r="M1913" i="11" s="1"/>
  <c r="B1913" i="11"/>
  <c r="A1913" i="11"/>
  <c r="L1912" i="11"/>
  <c r="M1912" i="11" s="1"/>
  <c r="B1912" i="11"/>
  <c r="A1912" i="11"/>
  <c r="L1911" i="11"/>
  <c r="M1911" i="11" s="1"/>
  <c r="B1911" i="11"/>
  <c r="A1911" i="11"/>
  <c r="L1910" i="11"/>
  <c r="M1910" i="11" s="1"/>
  <c r="B1910" i="11"/>
  <c r="A1910" i="11"/>
  <c r="L1909" i="11"/>
  <c r="M1909" i="11" s="1"/>
  <c r="B1909" i="11"/>
  <c r="A1909" i="11"/>
  <c r="L1908" i="11"/>
  <c r="M1908" i="11" s="1"/>
  <c r="B1908" i="11"/>
  <c r="A1908" i="11"/>
  <c r="L1907" i="11"/>
  <c r="M1907" i="11" s="1"/>
  <c r="B1907" i="11"/>
  <c r="A1907" i="11"/>
  <c r="L1906" i="11"/>
  <c r="M1906" i="11" s="1"/>
  <c r="B1906" i="11"/>
  <c r="A1906" i="11"/>
  <c r="L1905" i="11"/>
  <c r="M1905" i="11" s="1"/>
  <c r="B1905" i="11"/>
  <c r="A1905" i="11"/>
  <c r="L1904" i="11"/>
  <c r="M1904" i="11" s="1"/>
  <c r="B1904" i="11"/>
  <c r="A1904" i="11"/>
  <c r="L1903" i="11"/>
  <c r="M1903" i="11" s="1"/>
  <c r="B1903" i="11"/>
  <c r="A1903" i="11"/>
  <c r="L1902" i="11"/>
  <c r="M1902" i="11" s="1"/>
  <c r="B1902" i="11"/>
  <c r="A1902" i="11"/>
  <c r="L1901" i="11"/>
  <c r="M1901" i="11" s="1"/>
  <c r="B1901" i="11"/>
  <c r="A1901" i="11"/>
  <c r="L1900" i="11"/>
  <c r="M1900" i="11" s="1"/>
  <c r="B1900" i="11"/>
  <c r="A1900" i="11"/>
  <c r="L1899" i="11"/>
  <c r="M1899" i="11" s="1"/>
  <c r="B1899" i="11"/>
  <c r="A1899" i="11"/>
  <c r="L1898" i="11"/>
  <c r="M1898" i="11" s="1"/>
  <c r="B1898" i="11"/>
  <c r="A1898" i="11"/>
  <c r="L1897" i="11"/>
  <c r="M1897" i="11" s="1"/>
  <c r="B1897" i="11"/>
  <c r="A1897" i="11"/>
  <c r="A1897" i="1" s="1"/>
  <c r="L1896" i="11"/>
  <c r="M1896" i="11" s="1"/>
  <c r="B1896" i="11"/>
  <c r="A1896" i="11"/>
  <c r="A1896" i="1" s="1"/>
  <c r="L1895" i="11"/>
  <c r="M1895" i="11" s="1"/>
  <c r="B1895" i="11"/>
  <c r="A1895" i="11"/>
  <c r="A1895" i="1" s="1"/>
  <c r="L1894" i="11"/>
  <c r="M1894" i="11" s="1"/>
  <c r="A1894" i="1"/>
  <c r="L1893" i="11"/>
  <c r="M1893" i="11" s="1"/>
  <c r="B1893" i="11"/>
  <c r="A1893" i="11"/>
  <c r="A1893" i="1" s="1"/>
  <c r="L1892" i="11"/>
  <c r="M1892" i="11" s="1"/>
  <c r="B1892" i="11"/>
  <c r="A1892" i="11"/>
  <c r="A1892" i="1" s="1"/>
  <c r="L1891" i="11"/>
  <c r="M1891" i="11" s="1"/>
  <c r="B1891" i="11"/>
  <c r="A1891" i="11"/>
  <c r="A1891" i="1" s="1"/>
  <c r="L1890" i="11"/>
  <c r="M1890" i="11" s="1"/>
  <c r="B1890" i="11"/>
  <c r="A1890" i="11"/>
  <c r="L1889" i="11"/>
  <c r="M1889" i="11" s="1"/>
  <c r="B1889" i="11"/>
  <c r="A1889" i="11"/>
  <c r="L1888" i="11"/>
  <c r="M1888" i="11" s="1"/>
  <c r="B1888" i="11"/>
  <c r="A1888" i="11"/>
  <c r="L1887" i="11"/>
  <c r="M1887" i="11" s="1"/>
  <c r="B1887" i="11"/>
  <c r="A1887" i="11"/>
  <c r="L1886" i="11"/>
  <c r="M1886" i="11" s="1"/>
  <c r="B1886" i="11"/>
  <c r="A1886" i="11"/>
  <c r="L1885" i="11"/>
  <c r="M1885" i="11" s="1"/>
  <c r="B1885" i="11"/>
  <c r="A1885" i="11"/>
  <c r="L1884" i="11"/>
  <c r="M1884" i="11" s="1"/>
  <c r="B1884" i="11"/>
  <c r="A1884" i="11"/>
  <c r="L1883" i="11"/>
  <c r="M1883" i="11" s="1"/>
  <c r="B1883" i="11"/>
  <c r="A1883" i="11"/>
  <c r="A1883" i="1" s="1"/>
  <c r="L1882" i="11"/>
  <c r="M1882" i="11" s="1"/>
  <c r="B1882" i="11"/>
  <c r="A1882" i="11"/>
  <c r="A1882" i="1" s="1"/>
  <c r="L1881" i="11"/>
  <c r="M1881" i="11" s="1"/>
  <c r="B1881" i="11"/>
  <c r="A1881" i="11"/>
  <c r="A1881" i="1" s="1"/>
  <c r="L1880" i="11"/>
  <c r="M1880" i="11" s="1"/>
  <c r="A1880" i="1"/>
  <c r="L1879" i="11"/>
  <c r="M1879" i="11" s="1"/>
  <c r="B1879" i="11"/>
  <c r="A1879" i="11"/>
  <c r="A1879" i="1" s="1"/>
  <c r="L1878" i="11"/>
  <c r="M1878" i="11" s="1"/>
  <c r="B1878" i="11"/>
  <c r="A1878" i="11"/>
  <c r="L1877" i="11"/>
  <c r="M1877" i="11" s="1"/>
  <c r="B1877" i="11"/>
  <c r="A1877" i="11"/>
  <c r="L1876" i="11"/>
  <c r="M1876" i="11" s="1"/>
  <c r="B1876" i="11"/>
  <c r="A1876" i="11"/>
  <c r="L1875" i="11"/>
  <c r="M1875" i="11" s="1"/>
  <c r="B1875" i="11"/>
  <c r="A1875" i="11"/>
  <c r="L1874" i="11"/>
  <c r="M1874" i="11" s="1"/>
  <c r="B1874" i="11"/>
  <c r="A1874" i="11"/>
  <c r="L1873" i="11"/>
  <c r="M1873" i="11" s="1"/>
  <c r="B1873" i="11"/>
  <c r="A1873" i="11"/>
  <c r="L1872" i="11"/>
  <c r="M1872" i="11" s="1"/>
  <c r="L1871" i="11"/>
  <c r="M1871" i="11" s="1"/>
  <c r="B1871" i="11"/>
  <c r="A1871" i="11"/>
  <c r="L1870" i="11"/>
  <c r="M1870" i="11" s="1"/>
  <c r="B1870" i="11"/>
  <c r="A1870" i="11"/>
  <c r="L1869" i="11"/>
  <c r="M1869" i="11" s="1"/>
  <c r="B1869" i="11"/>
  <c r="A1869" i="11"/>
  <c r="L1868" i="11"/>
  <c r="M1868" i="11" s="1"/>
  <c r="B1868" i="11"/>
  <c r="A1868" i="11"/>
  <c r="L1867" i="11"/>
  <c r="M1867" i="11" s="1"/>
  <c r="B1867" i="11"/>
  <c r="A1867" i="11"/>
  <c r="L1866" i="11"/>
  <c r="M1866" i="11" s="1"/>
  <c r="B1866" i="11"/>
  <c r="A1866" i="11"/>
  <c r="L1865" i="11"/>
  <c r="M1865" i="11" s="1"/>
  <c r="B1865" i="11"/>
  <c r="A1865" i="11"/>
  <c r="L1864" i="11"/>
  <c r="M1864" i="11" s="1"/>
  <c r="B1864" i="11"/>
  <c r="A1864" i="11"/>
  <c r="L1863" i="11"/>
  <c r="M1863" i="11" s="1"/>
  <c r="B1863" i="11"/>
  <c r="A1863" i="11"/>
  <c r="L1862" i="11"/>
  <c r="M1862" i="11" s="1"/>
  <c r="B1862" i="11"/>
  <c r="A1862" i="11"/>
  <c r="L1861" i="11"/>
  <c r="M1861" i="11" s="1"/>
  <c r="B1861" i="11"/>
  <c r="A1861" i="11"/>
  <c r="L1860" i="11"/>
  <c r="M1860" i="11" s="1"/>
  <c r="B1860" i="11"/>
  <c r="A1860" i="11"/>
  <c r="A1860" i="1" s="1"/>
  <c r="L1859" i="11"/>
  <c r="M1859" i="11" s="1"/>
  <c r="B1859" i="11"/>
  <c r="A1859" i="11"/>
  <c r="A1859" i="1" s="1"/>
  <c r="L1858" i="11"/>
  <c r="M1858" i="11" s="1"/>
  <c r="B1858" i="11"/>
  <c r="A1858" i="11"/>
  <c r="A1858" i="1" s="1"/>
  <c r="L1857" i="11"/>
  <c r="M1857" i="11" s="1"/>
  <c r="B1857" i="11"/>
  <c r="A1857" i="11"/>
  <c r="A1857" i="1" s="1"/>
  <c r="L1856" i="11"/>
  <c r="M1856" i="11" s="1"/>
  <c r="B1856" i="11"/>
  <c r="A1856" i="11"/>
  <c r="A1856" i="1" s="1"/>
  <c r="L1855" i="11"/>
  <c r="M1855" i="11" s="1"/>
  <c r="B1855" i="11"/>
  <c r="A1855" i="11"/>
  <c r="A1855" i="1" s="1"/>
  <c r="L1854" i="11"/>
  <c r="M1854" i="11" s="1"/>
  <c r="B1854" i="11"/>
  <c r="A1854" i="11"/>
  <c r="A1854" i="1" s="1"/>
  <c r="L1853" i="11"/>
  <c r="M1853" i="11" s="1"/>
  <c r="B1853" i="11"/>
  <c r="A1853" i="11"/>
  <c r="L1852" i="11"/>
  <c r="M1852" i="11" s="1"/>
  <c r="B1852" i="11"/>
  <c r="A1852" i="11"/>
  <c r="L1851" i="11"/>
  <c r="M1851" i="11" s="1"/>
  <c r="B1851" i="11"/>
  <c r="A1851" i="11"/>
  <c r="L1850" i="11"/>
  <c r="M1850" i="11" s="1"/>
  <c r="B1850" i="11"/>
  <c r="A1850" i="11"/>
  <c r="L1849" i="11"/>
  <c r="M1849" i="11" s="1"/>
  <c r="B1849" i="11"/>
  <c r="A1849" i="11"/>
  <c r="L1848" i="11"/>
  <c r="M1848" i="11" s="1"/>
  <c r="B1848" i="11"/>
  <c r="A1848" i="11"/>
  <c r="L1847" i="11"/>
  <c r="M1847" i="11" s="1"/>
  <c r="B1847" i="11"/>
  <c r="A1847" i="11"/>
  <c r="L1846" i="11"/>
  <c r="M1846" i="11" s="1"/>
  <c r="B1846" i="11"/>
  <c r="A1846" i="11"/>
  <c r="L1845" i="11"/>
  <c r="M1845" i="11" s="1"/>
  <c r="B1845" i="11"/>
  <c r="A1845" i="11"/>
  <c r="L1844" i="11"/>
  <c r="M1844" i="11" s="1"/>
  <c r="B1844" i="11"/>
  <c r="A1844" i="11"/>
  <c r="L1843" i="11"/>
  <c r="M1843" i="11" s="1"/>
  <c r="B1843" i="11"/>
  <c r="A1843" i="11"/>
  <c r="L1842" i="11"/>
  <c r="M1842" i="11" s="1"/>
  <c r="B1842" i="11"/>
  <c r="A1842" i="11"/>
  <c r="A1842" i="1" s="1"/>
  <c r="L1841" i="11"/>
  <c r="M1841" i="11" s="1"/>
  <c r="B1841" i="11"/>
  <c r="A1841" i="11"/>
  <c r="A1841" i="1" s="1"/>
  <c r="L1840" i="11"/>
  <c r="M1840" i="11" s="1"/>
  <c r="B1840" i="11"/>
  <c r="A1840" i="11"/>
  <c r="A1840" i="1" s="1"/>
  <c r="L1839" i="11"/>
  <c r="M1839" i="11" s="1"/>
  <c r="B1839" i="11"/>
  <c r="A1839" i="11"/>
  <c r="A1839" i="1" s="1"/>
  <c r="L1838" i="11"/>
  <c r="M1838" i="11" s="1"/>
  <c r="B1838" i="11"/>
  <c r="A1838" i="11"/>
  <c r="A1838" i="1" s="1"/>
  <c r="L1837" i="11"/>
  <c r="M1837" i="11" s="1"/>
  <c r="B1837" i="11"/>
  <c r="A1837" i="11"/>
  <c r="A1837" i="1" s="1"/>
  <c r="L1836" i="11"/>
  <c r="M1836" i="11" s="1"/>
  <c r="B1836" i="11"/>
  <c r="A1836" i="11"/>
  <c r="A1836" i="1" s="1"/>
  <c r="L1835" i="11"/>
  <c r="M1835" i="11" s="1"/>
  <c r="B1835" i="11"/>
  <c r="A1835" i="11"/>
  <c r="A1835" i="1" s="1"/>
  <c r="L1834" i="11"/>
  <c r="M1834" i="11" s="1"/>
  <c r="B1834" i="11"/>
  <c r="A1834" i="11"/>
  <c r="L1833" i="11"/>
  <c r="M1833" i="11" s="1"/>
  <c r="B1833" i="11"/>
  <c r="A1833" i="11"/>
  <c r="L1832" i="11"/>
  <c r="M1832" i="11" s="1"/>
  <c r="B1832" i="11"/>
  <c r="A1832" i="11"/>
  <c r="L1831" i="11"/>
  <c r="M1831" i="11" s="1"/>
  <c r="B1831" i="11"/>
  <c r="A1831" i="11"/>
  <c r="L1830" i="11"/>
  <c r="M1830" i="11" s="1"/>
  <c r="B1830" i="11"/>
  <c r="A1830" i="11"/>
  <c r="L1829" i="11"/>
  <c r="M1829" i="11" s="1"/>
  <c r="L1828" i="11"/>
  <c r="M1828" i="11" s="1"/>
  <c r="B1828" i="11"/>
  <c r="A1828" i="11"/>
  <c r="L1827" i="11"/>
  <c r="M1827" i="11" s="1"/>
  <c r="B1827" i="11"/>
  <c r="A1827" i="11"/>
  <c r="L1826" i="11"/>
  <c r="M1826" i="11" s="1"/>
  <c r="B1826" i="11"/>
  <c r="A1826" i="11"/>
  <c r="L1825" i="11"/>
  <c r="M1825" i="11" s="1"/>
  <c r="B1825" i="11"/>
  <c r="A1825" i="11"/>
  <c r="L1824" i="11"/>
  <c r="M1824" i="11" s="1"/>
  <c r="B1824" i="11"/>
  <c r="A1824" i="11"/>
  <c r="L1823" i="11"/>
  <c r="M1823" i="11" s="1"/>
  <c r="B1823" i="11"/>
  <c r="A1823" i="11"/>
  <c r="L1822" i="11"/>
  <c r="M1822" i="11" s="1"/>
  <c r="B1822" i="11"/>
  <c r="A1822" i="11"/>
  <c r="L1821" i="11"/>
  <c r="M1821" i="11" s="1"/>
  <c r="B1821" i="11"/>
  <c r="A1821" i="11"/>
  <c r="L1820" i="11"/>
  <c r="M1820" i="11" s="1"/>
  <c r="B1820" i="11"/>
  <c r="A1820" i="11"/>
  <c r="L1819" i="11"/>
  <c r="M1819" i="11" s="1"/>
  <c r="B1819" i="11"/>
  <c r="A1819" i="11"/>
  <c r="L1818" i="11"/>
  <c r="M1818" i="11" s="1"/>
  <c r="B1818" i="11"/>
  <c r="A1818" i="11"/>
  <c r="L1817" i="11"/>
  <c r="M1817" i="11" s="1"/>
  <c r="B1817" i="11"/>
  <c r="A1817" i="11"/>
  <c r="L1816" i="11"/>
  <c r="M1816" i="11" s="1"/>
  <c r="B1816" i="11"/>
  <c r="A1816" i="11"/>
  <c r="L1815" i="11"/>
  <c r="M1815" i="11" s="1"/>
  <c r="B1815" i="11"/>
  <c r="A1815" i="11"/>
  <c r="A1815" i="1" s="1"/>
  <c r="L1814" i="11"/>
  <c r="M1814" i="11" s="1"/>
  <c r="B1814" i="11"/>
  <c r="A1814" i="11"/>
  <c r="A1814" i="1" s="1"/>
  <c r="L1813" i="11"/>
  <c r="M1813" i="11" s="1"/>
  <c r="B1813" i="11"/>
  <c r="A1813" i="11"/>
  <c r="A1813" i="1" s="1"/>
  <c r="L1812" i="11"/>
  <c r="M1812" i="11" s="1"/>
  <c r="B1812" i="11"/>
  <c r="A1812" i="11"/>
  <c r="A1812" i="1" s="1"/>
  <c r="L1811" i="11"/>
  <c r="M1811" i="11" s="1"/>
  <c r="B1811" i="11"/>
  <c r="A1811" i="11"/>
  <c r="A1811" i="1" s="1"/>
  <c r="L1810" i="11"/>
  <c r="M1810" i="11" s="1"/>
  <c r="B1810" i="11"/>
  <c r="A1810" i="11"/>
  <c r="A1810" i="1" s="1"/>
  <c r="L1809" i="11"/>
  <c r="M1809" i="11" s="1"/>
  <c r="B1809" i="11"/>
  <c r="A1809" i="11"/>
  <c r="A1809" i="1" s="1"/>
  <c r="L1808" i="11"/>
  <c r="M1808" i="11" s="1"/>
  <c r="B1808" i="11"/>
  <c r="A1808" i="11"/>
  <c r="A1808" i="1" s="1"/>
  <c r="L1807" i="11"/>
  <c r="M1807" i="11" s="1"/>
  <c r="B1807" i="11"/>
  <c r="A1807" i="11"/>
  <c r="A1807" i="1" s="1"/>
  <c r="L1806" i="11"/>
  <c r="M1806" i="11" s="1"/>
  <c r="B1806" i="11"/>
  <c r="A1806" i="11"/>
  <c r="A1806" i="1" s="1"/>
  <c r="L1805" i="11"/>
  <c r="M1805" i="11" s="1"/>
  <c r="B1805" i="11"/>
  <c r="A1805" i="11"/>
  <c r="A1805" i="1" s="1"/>
  <c r="L1804" i="11"/>
  <c r="M1804" i="11" s="1"/>
  <c r="B1804" i="11"/>
  <c r="A1804" i="11"/>
  <c r="A1804" i="1" s="1"/>
  <c r="L1803" i="11"/>
  <c r="M1803" i="11" s="1"/>
  <c r="B1803" i="11"/>
  <c r="A1803" i="11"/>
  <c r="L1802" i="11"/>
  <c r="M1802" i="11" s="1"/>
  <c r="B1802" i="11"/>
  <c r="A1802" i="11"/>
  <c r="L1801" i="11"/>
  <c r="M1801" i="11" s="1"/>
  <c r="L1800" i="11"/>
  <c r="M1800" i="11" s="1"/>
  <c r="B1800" i="11"/>
  <c r="A1800" i="11"/>
  <c r="L1799" i="11"/>
  <c r="M1799" i="11" s="1"/>
  <c r="B1799" i="11"/>
  <c r="A1799" i="11"/>
  <c r="L1798" i="11"/>
  <c r="M1798" i="11" s="1"/>
  <c r="B1798" i="11"/>
  <c r="A1798" i="11"/>
  <c r="L1797" i="11"/>
  <c r="M1797" i="11" s="1"/>
  <c r="B1797" i="11"/>
  <c r="A1797" i="11"/>
  <c r="L1796" i="11"/>
  <c r="M1796" i="11" s="1"/>
  <c r="B1796" i="11"/>
  <c r="A1796" i="11"/>
  <c r="L1795" i="11"/>
  <c r="M1795" i="11" s="1"/>
  <c r="B1795" i="11"/>
  <c r="A1795" i="11"/>
  <c r="L1794" i="11"/>
  <c r="M1794" i="11" s="1"/>
  <c r="B1794" i="11"/>
  <c r="A1794" i="11"/>
  <c r="L1793" i="11"/>
  <c r="M1793" i="11" s="1"/>
  <c r="B1793" i="11"/>
  <c r="A1793" i="11"/>
  <c r="L1792" i="11"/>
  <c r="M1792" i="11" s="1"/>
  <c r="B1792" i="11"/>
  <c r="A1792" i="11"/>
  <c r="L1791" i="11"/>
  <c r="M1791" i="11" s="1"/>
  <c r="B1791" i="11"/>
  <c r="A1791" i="11"/>
  <c r="L1790" i="11"/>
  <c r="M1790" i="11" s="1"/>
  <c r="B1790" i="11"/>
  <c r="A1790" i="11"/>
  <c r="L1789" i="11"/>
  <c r="M1789" i="11" s="1"/>
  <c r="B1789" i="11"/>
  <c r="A1789" i="11"/>
  <c r="L1788" i="11"/>
  <c r="M1788" i="11" s="1"/>
  <c r="B1788" i="11"/>
  <c r="A1788" i="11"/>
  <c r="L1787" i="11"/>
  <c r="M1787" i="11" s="1"/>
  <c r="B1787" i="11"/>
  <c r="A1787" i="11"/>
  <c r="L1786" i="11"/>
  <c r="M1786" i="11" s="1"/>
  <c r="B1786" i="11"/>
  <c r="A1786" i="11"/>
  <c r="L1785" i="11"/>
  <c r="M1785" i="11" s="1"/>
  <c r="B1785" i="11"/>
  <c r="A1785" i="11"/>
  <c r="L1784" i="11"/>
  <c r="M1784" i="11" s="1"/>
  <c r="B1784" i="11"/>
  <c r="A1784" i="11"/>
  <c r="A1784" i="1" s="1"/>
  <c r="L1783" i="11"/>
  <c r="M1783" i="11" s="1"/>
  <c r="B1783" i="11"/>
  <c r="A1783" i="11"/>
  <c r="A1783" i="1" s="1"/>
  <c r="L1782" i="11"/>
  <c r="M1782" i="11" s="1"/>
  <c r="B1782" i="11"/>
  <c r="A1782" i="11"/>
  <c r="A1782" i="1" s="1"/>
  <c r="L1781" i="11"/>
  <c r="M1781" i="11" s="1"/>
  <c r="B1781" i="11"/>
  <c r="A1781" i="11"/>
  <c r="A1781" i="1" s="1"/>
  <c r="L1780" i="11"/>
  <c r="M1780" i="11" s="1"/>
  <c r="B1780" i="11"/>
  <c r="A1780" i="11"/>
  <c r="A1780" i="1" s="1"/>
  <c r="L1779" i="11"/>
  <c r="M1779" i="11" s="1"/>
  <c r="B1779" i="11"/>
  <c r="A1779" i="11"/>
  <c r="A1779" i="1" s="1"/>
  <c r="L1778" i="11"/>
  <c r="M1778" i="11" s="1"/>
  <c r="B1778" i="11"/>
  <c r="A1778" i="11"/>
  <c r="L1777" i="11"/>
  <c r="M1777" i="11" s="1"/>
  <c r="B1777" i="11"/>
  <c r="A1777" i="11"/>
  <c r="L1776" i="11"/>
  <c r="M1776" i="11" s="1"/>
  <c r="B1776" i="11"/>
  <c r="A1776" i="11"/>
  <c r="L1775" i="11"/>
  <c r="M1775" i="11" s="1"/>
  <c r="B1775" i="11"/>
  <c r="A1775" i="11"/>
  <c r="L1774" i="11"/>
  <c r="M1774" i="11" s="1"/>
  <c r="L1773" i="11"/>
  <c r="M1773" i="11" s="1"/>
  <c r="B1773" i="11"/>
  <c r="A1773" i="11"/>
  <c r="L1772" i="11"/>
  <c r="M1772" i="11" s="1"/>
  <c r="B1772" i="11"/>
  <c r="A1772" i="11"/>
  <c r="L1771" i="11"/>
  <c r="M1771" i="11" s="1"/>
  <c r="B1771" i="11"/>
  <c r="A1771" i="11"/>
  <c r="L1770" i="11"/>
  <c r="M1770" i="11" s="1"/>
  <c r="B1770" i="11"/>
  <c r="A1770" i="11"/>
  <c r="L1769" i="11"/>
  <c r="M1769" i="11" s="1"/>
  <c r="B1769" i="11"/>
  <c r="A1769" i="11"/>
  <c r="L1768" i="11"/>
  <c r="M1768" i="11" s="1"/>
  <c r="B1768" i="11"/>
  <c r="A1768" i="11"/>
  <c r="L1767" i="11"/>
  <c r="M1767" i="11" s="1"/>
  <c r="B1767" i="11"/>
  <c r="A1767" i="11"/>
  <c r="L1766" i="11"/>
  <c r="M1766" i="11" s="1"/>
  <c r="B1766" i="11"/>
  <c r="A1766" i="11"/>
  <c r="L1765" i="11"/>
  <c r="M1765" i="11" s="1"/>
  <c r="B1765" i="11"/>
  <c r="A1765" i="11"/>
  <c r="L1764" i="11"/>
  <c r="M1764" i="11" s="1"/>
  <c r="B1764" i="11"/>
  <c r="A1764" i="11"/>
  <c r="L1763" i="11"/>
  <c r="M1763" i="11" s="1"/>
  <c r="B1763" i="11"/>
  <c r="A1763" i="11"/>
  <c r="A1763" i="1" s="1"/>
  <c r="L1762" i="11"/>
  <c r="M1762" i="11" s="1"/>
  <c r="B1762" i="11"/>
  <c r="A1762" i="11"/>
  <c r="L1761" i="11"/>
  <c r="M1761" i="11" s="1"/>
  <c r="B1761" i="11"/>
  <c r="A1761" i="11"/>
  <c r="L1760" i="11"/>
  <c r="M1760" i="11" s="1"/>
  <c r="B1760" i="11"/>
  <c r="A1760" i="11"/>
  <c r="L1759" i="11"/>
  <c r="M1759" i="11" s="1"/>
  <c r="B1759" i="11"/>
  <c r="A1759" i="11"/>
  <c r="L1758" i="11"/>
  <c r="M1758" i="11" s="1"/>
  <c r="B1758" i="11"/>
  <c r="A1758" i="11"/>
  <c r="L1757" i="11"/>
  <c r="M1757" i="11" s="1"/>
  <c r="B1757" i="11"/>
  <c r="A1757" i="11"/>
  <c r="L1756" i="11"/>
  <c r="M1756" i="11" s="1"/>
  <c r="L1755" i="11"/>
  <c r="M1755" i="11" s="1"/>
  <c r="B1755" i="11"/>
  <c r="A1755" i="11"/>
  <c r="L1754" i="11"/>
  <c r="M1754" i="11" s="1"/>
  <c r="B1754" i="11"/>
  <c r="A1754" i="11"/>
  <c r="L1753" i="11"/>
  <c r="M1753" i="11" s="1"/>
  <c r="B1753" i="11"/>
  <c r="A1753" i="11"/>
  <c r="L1752" i="11"/>
  <c r="M1752" i="11" s="1"/>
  <c r="B1752" i="11"/>
  <c r="A1752" i="11"/>
  <c r="L1751" i="11"/>
  <c r="M1751" i="11" s="1"/>
  <c r="B1751" i="11"/>
  <c r="A1751" i="11"/>
  <c r="L1750" i="11"/>
  <c r="M1750" i="11" s="1"/>
  <c r="B1750" i="11"/>
  <c r="A1750" i="11"/>
  <c r="L1749" i="11"/>
  <c r="M1749" i="11" s="1"/>
  <c r="B1749" i="11"/>
  <c r="A1749" i="11"/>
  <c r="L1748" i="11"/>
  <c r="M1748" i="11" s="1"/>
  <c r="B1748" i="11"/>
  <c r="A1748" i="11"/>
  <c r="L1747" i="11"/>
  <c r="M1747" i="11" s="1"/>
  <c r="B1747" i="11"/>
  <c r="A1747" i="11"/>
  <c r="L1746" i="11"/>
  <c r="M1746" i="11" s="1"/>
  <c r="B1746" i="11"/>
  <c r="A1746" i="11"/>
  <c r="L1745" i="11"/>
  <c r="M1745" i="11" s="1"/>
  <c r="B1745" i="11"/>
  <c r="A1745" i="11"/>
  <c r="A1745" i="1" s="1"/>
  <c r="L1744" i="11"/>
  <c r="M1744" i="11" s="1"/>
  <c r="B1744" i="11"/>
  <c r="A1744" i="11"/>
  <c r="A1744" i="1" s="1"/>
  <c r="L1743" i="11"/>
  <c r="M1743" i="11" s="1"/>
  <c r="B1743" i="11"/>
  <c r="A1743" i="11"/>
  <c r="A1743" i="1" s="1"/>
  <c r="L1742" i="11"/>
  <c r="M1742" i="11" s="1"/>
  <c r="B1742" i="11"/>
  <c r="A1742" i="11"/>
  <c r="A1742" i="1" s="1"/>
  <c r="L1741" i="11"/>
  <c r="M1741" i="11" s="1"/>
  <c r="B1741" i="11"/>
  <c r="A1741" i="11"/>
  <c r="A1741" i="1" s="1"/>
  <c r="L1740" i="11"/>
  <c r="M1740" i="11" s="1"/>
  <c r="B1740" i="11"/>
  <c r="A1740" i="11"/>
  <c r="A1740" i="1" s="1"/>
  <c r="L1739" i="11"/>
  <c r="M1739" i="11" s="1"/>
  <c r="B1739" i="11"/>
  <c r="A1739" i="11"/>
  <c r="A1739" i="1" s="1"/>
  <c r="L1738" i="11"/>
  <c r="M1738" i="11" s="1"/>
  <c r="B1738" i="11"/>
  <c r="A1738" i="11"/>
  <c r="A1738" i="1" s="1"/>
  <c r="L1737" i="11"/>
  <c r="M1737" i="11" s="1"/>
  <c r="B1737" i="11"/>
  <c r="A1737" i="11"/>
  <c r="A1737" i="1" s="1"/>
  <c r="L1736" i="11"/>
  <c r="M1736" i="11" s="1"/>
  <c r="B1736" i="11"/>
  <c r="A1736" i="11"/>
  <c r="L1735" i="11"/>
  <c r="M1735" i="11" s="1"/>
  <c r="B1735" i="11"/>
  <c r="A1735" i="11"/>
  <c r="L1734" i="11"/>
  <c r="M1734" i="11" s="1"/>
  <c r="B1734" i="11"/>
  <c r="A1734" i="11"/>
  <c r="L1733" i="11"/>
  <c r="M1733" i="11" s="1"/>
  <c r="B1733" i="11"/>
  <c r="A1733" i="11"/>
  <c r="L1732" i="11"/>
  <c r="M1732" i="11" s="1"/>
  <c r="B1732" i="11"/>
  <c r="A1732" i="11"/>
  <c r="L1731" i="11"/>
  <c r="M1731" i="11" s="1"/>
  <c r="B1731" i="11"/>
  <c r="A1731" i="11"/>
  <c r="L1730" i="11"/>
  <c r="M1730" i="11" s="1"/>
  <c r="B1730" i="11"/>
  <c r="A1730" i="11"/>
  <c r="L1729" i="11"/>
  <c r="M1729" i="11" s="1"/>
  <c r="B1729" i="11"/>
  <c r="A1729" i="11"/>
  <c r="L1728" i="11"/>
  <c r="M1728" i="11" s="1"/>
  <c r="B1728" i="11"/>
  <c r="A1728" i="11"/>
  <c r="L1727" i="11"/>
  <c r="M1727" i="11" s="1"/>
  <c r="B1727" i="11"/>
  <c r="A1727" i="11"/>
  <c r="L1726" i="11"/>
  <c r="M1726" i="11" s="1"/>
  <c r="B1726" i="11"/>
  <c r="A1726" i="11"/>
  <c r="L1725" i="11"/>
  <c r="M1725" i="11" s="1"/>
  <c r="B1725" i="11"/>
  <c r="A1725" i="11"/>
  <c r="L1724" i="11"/>
  <c r="M1724" i="11" s="1"/>
  <c r="B1724" i="11"/>
  <c r="A1724" i="11"/>
  <c r="L1723" i="11"/>
  <c r="M1723" i="11" s="1"/>
  <c r="L1722" i="11"/>
  <c r="M1722" i="11" s="1"/>
  <c r="B1722" i="11"/>
  <c r="A1722" i="11"/>
  <c r="A1722" i="1" s="1"/>
  <c r="L1721" i="11"/>
  <c r="M1721" i="11" s="1"/>
  <c r="B1721" i="11"/>
  <c r="A1721" i="11"/>
  <c r="A1721" i="1" s="1"/>
  <c r="L1720" i="11"/>
  <c r="M1720" i="11" s="1"/>
  <c r="A1720" i="1"/>
  <c r="L1719" i="11"/>
  <c r="M1719" i="11" s="1"/>
  <c r="A1719" i="1"/>
  <c r="L1718" i="11"/>
  <c r="M1718" i="11" s="1"/>
  <c r="B1718" i="11"/>
  <c r="A1718" i="11"/>
  <c r="A1718" i="1" s="1"/>
  <c r="L1717" i="11"/>
  <c r="M1717" i="11" s="1"/>
  <c r="B1717" i="11"/>
  <c r="A1717" i="11"/>
  <c r="A1717" i="1" s="1"/>
  <c r="L1716" i="11"/>
  <c r="M1716" i="11" s="1"/>
  <c r="B1716" i="11"/>
  <c r="A1716" i="11"/>
  <c r="A1716" i="1" s="1"/>
  <c r="L1715" i="11"/>
  <c r="M1715" i="11" s="1"/>
  <c r="B1715" i="11"/>
  <c r="A1715" i="11"/>
  <c r="A1715" i="1" s="1"/>
  <c r="L1714" i="11"/>
  <c r="M1714" i="11" s="1"/>
  <c r="B1714" i="11"/>
  <c r="A1714" i="11"/>
  <c r="L1713" i="11"/>
  <c r="M1713" i="11" s="1"/>
  <c r="B1713" i="11"/>
  <c r="A1713" i="11"/>
  <c r="L1712" i="11"/>
  <c r="M1712" i="11" s="1"/>
  <c r="B1712" i="11"/>
  <c r="A1712" i="11"/>
  <c r="L1711" i="11"/>
  <c r="M1711" i="11" s="1"/>
  <c r="B1711" i="11"/>
  <c r="A1711" i="11"/>
  <c r="L1710" i="11"/>
  <c r="M1710" i="11" s="1"/>
  <c r="B1710" i="11"/>
  <c r="A1710" i="11"/>
  <c r="L1709" i="11"/>
  <c r="M1709" i="11" s="1"/>
  <c r="B1709" i="11"/>
  <c r="A1709" i="11"/>
  <c r="L1708" i="11"/>
  <c r="M1708" i="11" s="1"/>
  <c r="B1708" i="11"/>
  <c r="A1708" i="11"/>
  <c r="L1707" i="11"/>
  <c r="M1707" i="11" s="1"/>
  <c r="B1707" i="11"/>
  <c r="A1707" i="11"/>
  <c r="L1706" i="11"/>
  <c r="M1706" i="11" s="1"/>
  <c r="B1706" i="11"/>
  <c r="A1706" i="11"/>
  <c r="L1705" i="11"/>
  <c r="M1705" i="11" s="1"/>
  <c r="L1704" i="11"/>
  <c r="M1704" i="11" s="1"/>
  <c r="L1703" i="11"/>
  <c r="M1703" i="11" s="1"/>
  <c r="B1703" i="11"/>
  <c r="A1703" i="11"/>
  <c r="L1702" i="11"/>
  <c r="M1702" i="11" s="1"/>
  <c r="B1702" i="11"/>
  <c r="A1702" i="11"/>
  <c r="L1701" i="11"/>
  <c r="M1701" i="11" s="1"/>
  <c r="B1701" i="11"/>
  <c r="A1701" i="11"/>
  <c r="L1700" i="11"/>
  <c r="M1700" i="11" s="1"/>
  <c r="B1700" i="11"/>
  <c r="A1700" i="11"/>
  <c r="L1699" i="11"/>
  <c r="M1699" i="11" s="1"/>
  <c r="B1699" i="11"/>
  <c r="A1699" i="11"/>
  <c r="L1698" i="11"/>
  <c r="M1698" i="11" s="1"/>
  <c r="B1698" i="11"/>
  <c r="A1698" i="11"/>
  <c r="L1697" i="11"/>
  <c r="M1697" i="11" s="1"/>
  <c r="B1697" i="11"/>
  <c r="A1697" i="11"/>
  <c r="L1691" i="11"/>
  <c r="M1691" i="11" s="1"/>
  <c r="A1696" i="1"/>
  <c r="L1696" i="11"/>
  <c r="M1696" i="11" s="1"/>
  <c r="B1696" i="11"/>
  <c r="A1696" i="11"/>
  <c r="L1695" i="11"/>
  <c r="M1695" i="11" s="1"/>
  <c r="B1695" i="11"/>
  <c r="A1695" i="11"/>
  <c r="A1694" i="1" s="1"/>
  <c r="L1694" i="11"/>
  <c r="M1694" i="11" s="1"/>
  <c r="B1694" i="11"/>
  <c r="A1694" i="11"/>
  <c r="L1693" i="11"/>
  <c r="M1693" i="11" s="1"/>
  <c r="B1693" i="11"/>
  <c r="A1693" i="11"/>
  <c r="A1692" i="1" s="1"/>
  <c r="L1692" i="11"/>
  <c r="M1692" i="11" s="1"/>
  <c r="B1692" i="11"/>
  <c r="A1692" i="11"/>
  <c r="A1691" i="1" s="1"/>
  <c r="L1690" i="11"/>
  <c r="M1690" i="11" s="1"/>
  <c r="A1690" i="1"/>
  <c r="L1689" i="11"/>
  <c r="M1689" i="11" s="1"/>
  <c r="A1689" i="1"/>
  <c r="L1688" i="11"/>
  <c r="M1688" i="11" s="1"/>
  <c r="A1688" i="1"/>
  <c r="L1687" i="11"/>
  <c r="M1687" i="11" s="1"/>
  <c r="B1687" i="11"/>
  <c r="A1687" i="11"/>
  <c r="A1687" i="1" s="1"/>
  <c r="L1686" i="11"/>
  <c r="M1686" i="11" s="1"/>
  <c r="B1686" i="11"/>
  <c r="A1686" i="11"/>
  <c r="L1685" i="11"/>
  <c r="M1685" i="11" s="1"/>
  <c r="B1685" i="11"/>
  <c r="A1685" i="11"/>
  <c r="L1684" i="11"/>
  <c r="M1684" i="11" s="1"/>
  <c r="B1684" i="11"/>
  <c r="A1684" i="11"/>
  <c r="L1683" i="11"/>
  <c r="M1683" i="11" s="1"/>
  <c r="B1683" i="11"/>
  <c r="A1683" i="11"/>
  <c r="L1682" i="11"/>
  <c r="M1682" i="11" s="1"/>
  <c r="B1682" i="11"/>
  <c r="A1682" i="11"/>
  <c r="L1681" i="11"/>
  <c r="M1681" i="11" s="1"/>
  <c r="B1681" i="11"/>
  <c r="A1681" i="11"/>
  <c r="L1680" i="11"/>
  <c r="M1680" i="11" s="1"/>
  <c r="B1680" i="11"/>
  <c r="A1680" i="11"/>
  <c r="L1679" i="11"/>
  <c r="M1679" i="11" s="1"/>
  <c r="B1679" i="11"/>
  <c r="A1679" i="11"/>
  <c r="L1678" i="11"/>
  <c r="M1678" i="11" s="1"/>
  <c r="B1678" i="11"/>
  <c r="A1678" i="11"/>
  <c r="L1677" i="11"/>
  <c r="M1677" i="11" s="1"/>
  <c r="B1677" i="11"/>
  <c r="A1677" i="11"/>
  <c r="L1676" i="11"/>
  <c r="M1676" i="11" s="1"/>
  <c r="B1676" i="11"/>
  <c r="A1676" i="11"/>
  <c r="L1675" i="11"/>
  <c r="M1675" i="11" s="1"/>
  <c r="B1675" i="11"/>
  <c r="A1675" i="11"/>
  <c r="L1674" i="11"/>
  <c r="M1674" i="11" s="1"/>
  <c r="B1674" i="11"/>
  <c r="A1674" i="11"/>
  <c r="L1673" i="11"/>
  <c r="M1673" i="11" s="1"/>
  <c r="B1673" i="11"/>
  <c r="A1673" i="11"/>
  <c r="L1672" i="11"/>
  <c r="M1672" i="11" s="1"/>
  <c r="B1672" i="11"/>
  <c r="A1672" i="11"/>
  <c r="L1671" i="11"/>
  <c r="M1671" i="11" s="1"/>
  <c r="B1671" i="11"/>
  <c r="A1671" i="11"/>
  <c r="L1670" i="11"/>
  <c r="M1670" i="11" s="1"/>
  <c r="B1670" i="11"/>
  <c r="A1670" i="11"/>
  <c r="A1670" i="1" s="1"/>
  <c r="L1669" i="11"/>
  <c r="M1669" i="11" s="1"/>
  <c r="B1669" i="11"/>
  <c r="A1669" i="11"/>
  <c r="A1669" i="1" s="1"/>
  <c r="L1668" i="11"/>
  <c r="M1668" i="11" s="1"/>
  <c r="B1668" i="11"/>
  <c r="A1668" i="11"/>
  <c r="A1668" i="1" s="1"/>
  <c r="L1667" i="11"/>
  <c r="M1667" i="11" s="1"/>
  <c r="B1667" i="11"/>
  <c r="A1667" i="11"/>
  <c r="A1667" i="1" s="1"/>
  <c r="L1666" i="11"/>
  <c r="M1666" i="11" s="1"/>
  <c r="B1666" i="11"/>
  <c r="A1666" i="11"/>
  <c r="A1666" i="1" s="1"/>
  <c r="L1665" i="11"/>
  <c r="M1665" i="11" s="1"/>
  <c r="B1665" i="11"/>
  <c r="A1665" i="11"/>
  <c r="A1665" i="1" s="1"/>
  <c r="L1664" i="11"/>
  <c r="M1664" i="11" s="1"/>
  <c r="B1664" i="11"/>
  <c r="A1664" i="11"/>
  <c r="A1664" i="1" s="1"/>
  <c r="L1663" i="11"/>
  <c r="M1663" i="11" s="1"/>
  <c r="B1663" i="11"/>
  <c r="A1663" i="11"/>
  <c r="L1662" i="11"/>
  <c r="M1662" i="11" s="1"/>
  <c r="B1662" i="11"/>
  <c r="A1662" i="11"/>
  <c r="L1661" i="11"/>
  <c r="M1661" i="11" s="1"/>
  <c r="B1661" i="11"/>
  <c r="A1661" i="11"/>
  <c r="L1660" i="11"/>
  <c r="M1660" i="11" s="1"/>
  <c r="B1660" i="11"/>
  <c r="A1660" i="11"/>
  <c r="L1659" i="11"/>
  <c r="M1659" i="11" s="1"/>
  <c r="B1659" i="11"/>
  <c r="A1659" i="11"/>
  <c r="L1658" i="11"/>
  <c r="M1658" i="11" s="1"/>
  <c r="B1658" i="11"/>
  <c r="A1658" i="11"/>
  <c r="L1657" i="11"/>
  <c r="M1657" i="11" s="1"/>
  <c r="B1657" i="11"/>
  <c r="A1657" i="11"/>
  <c r="L1656" i="11"/>
  <c r="M1656" i="11" s="1"/>
  <c r="B1656" i="11"/>
  <c r="A1656" i="11"/>
  <c r="L1655" i="11"/>
  <c r="M1655" i="11" s="1"/>
  <c r="B1655" i="11"/>
  <c r="A1655" i="11"/>
  <c r="L1654" i="11"/>
  <c r="M1654" i="11" s="1"/>
  <c r="B1654" i="11"/>
  <c r="A1654" i="11"/>
  <c r="L1653" i="11"/>
  <c r="M1653" i="11" s="1"/>
  <c r="B1653" i="11"/>
  <c r="A1653" i="11"/>
  <c r="L1652" i="11"/>
  <c r="M1652" i="11" s="1"/>
  <c r="B1652" i="11"/>
  <c r="A1652" i="11"/>
  <c r="L1651" i="11"/>
  <c r="M1651" i="11" s="1"/>
  <c r="B1651" i="11"/>
  <c r="A1651" i="11"/>
  <c r="L1650" i="11"/>
  <c r="M1650" i="11" s="1"/>
  <c r="B1650" i="11"/>
  <c r="A1650" i="11"/>
  <c r="L1649" i="11"/>
  <c r="M1649" i="11" s="1"/>
  <c r="B1649" i="11"/>
  <c r="A1649" i="11"/>
  <c r="L1648" i="11"/>
  <c r="M1648" i="11" s="1"/>
  <c r="B1648" i="11"/>
  <c r="A1648" i="11"/>
  <c r="L1647" i="11"/>
  <c r="M1647" i="11" s="1"/>
  <c r="B1647" i="11"/>
  <c r="A1647" i="11"/>
  <c r="A1647" i="1" s="1"/>
  <c r="L1646" i="11"/>
  <c r="M1646" i="11" s="1"/>
  <c r="B1646" i="11"/>
  <c r="A1646" i="11"/>
  <c r="A1646" i="1" s="1"/>
  <c r="L1645" i="11"/>
  <c r="M1645" i="11" s="1"/>
  <c r="B1645" i="11"/>
  <c r="A1645" i="11"/>
  <c r="A1645" i="1" s="1"/>
  <c r="L1644" i="11"/>
  <c r="M1644" i="11" s="1"/>
  <c r="B1644" i="11"/>
  <c r="A1644" i="11"/>
  <c r="L1643" i="11"/>
  <c r="M1643" i="11" s="1"/>
  <c r="L1642" i="11"/>
  <c r="M1642" i="11" s="1"/>
  <c r="B1642" i="11"/>
  <c r="A1642" i="11"/>
  <c r="L1641" i="11"/>
  <c r="M1641" i="11" s="1"/>
  <c r="B1641" i="11"/>
  <c r="A1641" i="11"/>
  <c r="L1640" i="11"/>
  <c r="M1640" i="11" s="1"/>
  <c r="B1640" i="11"/>
  <c r="A1640" i="11"/>
  <c r="L1639" i="11"/>
  <c r="M1639" i="11" s="1"/>
  <c r="B1639" i="11"/>
  <c r="A1639" i="11"/>
  <c r="L1638" i="11"/>
  <c r="M1638" i="11" s="1"/>
  <c r="B1638" i="11"/>
  <c r="A1638" i="11"/>
  <c r="L1637" i="11"/>
  <c r="M1637" i="11" s="1"/>
  <c r="B1637" i="11"/>
  <c r="A1637" i="11"/>
  <c r="L1636" i="11"/>
  <c r="M1636" i="11" s="1"/>
  <c r="B1636" i="11"/>
  <c r="A1636" i="11"/>
  <c r="L1635" i="11"/>
  <c r="M1635" i="11" s="1"/>
  <c r="B1635" i="11"/>
  <c r="A1635" i="11"/>
  <c r="L1634" i="11"/>
  <c r="M1634" i="11" s="1"/>
  <c r="B1634" i="11"/>
  <c r="A1634" i="11"/>
  <c r="L1633" i="11"/>
  <c r="M1633" i="11" s="1"/>
  <c r="B1633" i="11"/>
  <c r="A1633" i="11"/>
  <c r="L1632" i="11"/>
  <c r="M1632" i="11" s="1"/>
  <c r="B1632" i="11"/>
  <c r="A1632" i="11"/>
  <c r="L1631" i="11"/>
  <c r="M1631" i="11" s="1"/>
  <c r="B1631" i="11"/>
  <c r="A1631" i="11"/>
  <c r="L1630" i="11"/>
  <c r="M1630" i="11" s="1"/>
  <c r="B1630" i="11"/>
  <c r="A1630" i="11"/>
  <c r="L1629" i="11"/>
  <c r="M1629" i="11" s="1"/>
  <c r="B1629" i="11"/>
  <c r="A1629" i="11"/>
  <c r="L1628" i="11"/>
  <c r="M1628" i="11" s="1"/>
  <c r="B1628" i="11"/>
  <c r="A1628" i="11"/>
  <c r="L1627" i="11"/>
  <c r="M1627" i="11" s="1"/>
  <c r="B1627" i="11"/>
  <c r="A1627" i="11"/>
  <c r="L1626" i="11"/>
  <c r="M1626" i="11" s="1"/>
  <c r="L1625" i="11"/>
  <c r="M1625" i="11" s="1"/>
  <c r="B1625" i="11"/>
  <c r="A1625" i="11"/>
  <c r="L1624" i="11"/>
  <c r="M1624" i="11" s="1"/>
  <c r="B1624" i="11"/>
  <c r="A1624" i="11"/>
  <c r="L1623" i="11"/>
  <c r="M1623" i="11" s="1"/>
  <c r="B1623" i="11"/>
  <c r="A1623" i="11"/>
  <c r="L1622" i="11"/>
  <c r="M1622" i="11" s="1"/>
  <c r="B1622" i="11"/>
  <c r="A1622" i="11"/>
  <c r="L1621" i="11"/>
  <c r="M1621" i="11" s="1"/>
  <c r="B1621" i="11"/>
  <c r="A1621" i="11"/>
  <c r="L1620" i="11"/>
  <c r="M1620" i="11" s="1"/>
  <c r="B1620" i="11"/>
  <c r="A1620" i="11"/>
  <c r="L1619" i="11"/>
  <c r="M1619" i="11" s="1"/>
  <c r="L1618" i="11"/>
  <c r="M1618" i="11" s="1"/>
  <c r="L1617" i="11"/>
  <c r="M1617" i="11" s="1"/>
  <c r="B1617" i="11"/>
  <c r="A1617" i="11"/>
  <c r="A1617" i="1" s="1"/>
  <c r="L1616" i="11"/>
  <c r="M1616" i="11" s="1"/>
  <c r="A1616" i="1"/>
  <c r="L1615" i="11"/>
  <c r="M1615" i="11" s="1"/>
  <c r="A1615" i="1"/>
  <c r="L1614" i="11"/>
  <c r="M1614" i="11" s="1"/>
  <c r="B1614" i="11"/>
  <c r="A1614" i="11"/>
  <c r="A1614" i="1" s="1"/>
  <c r="L1613" i="11"/>
  <c r="M1613" i="11" s="1"/>
  <c r="B1613" i="11"/>
  <c r="A1613" i="11"/>
  <c r="A1613" i="1" s="1"/>
  <c r="L1612" i="11"/>
  <c r="M1612" i="11" s="1"/>
  <c r="B1612" i="11"/>
  <c r="A1612" i="11"/>
  <c r="A1612" i="1" s="1"/>
  <c r="L1611" i="11"/>
  <c r="M1611" i="11" s="1"/>
  <c r="B1611" i="11"/>
  <c r="A1611" i="11"/>
  <c r="A1611" i="1" s="1"/>
  <c r="L1610" i="11"/>
  <c r="M1610" i="11" s="1"/>
  <c r="B1610" i="11"/>
  <c r="A1610" i="11"/>
  <c r="A1610" i="1" s="1"/>
  <c r="L1609" i="11"/>
  <c r="M1609" i="11" s="1"/>
  <c r="B1609" i="11"/>
  <c r="A1609" i="11"/>
  <c r="A1609" i="1" s="1"/>
  <c r="L1608" i="11"/>
  <c r="M1608" i="11" s="1"/>
  <c r="B1608" i="11"/>
  <c r="A1608" i="11"/>
  <c r="A1608" i="1" s="1"/>
  <c r="L1607" i="11"/>
  <c r="M1607" i="11" s="1"/>
  <c r="B1607" i="11"/>
  <c r="A1607" i="11"/>
  <c r="A1607" i="1" s="1"/>
  <c r="L1606" i="11"/>
  <c r="M1606" i="11" s="1"/>
  <c r="B1606" i="11"/>
  <c r="A1606" i="11"/>
  <c r="A1606" i="1" s="1"/>
  <c r="L1605" i="11"/>
  <c r="M1605" i="11" s="1"/>
  <c r="B1605" i="11"/>
  <c r="A1605" i="11"/>
  <c r="A1605" i="1" s="1"/>
  <c r="L1604" i="11"/>
  <c r="M1604" i="11" s="1"/>
  <c r="B1604" i="11"/>
  <c r="A1604" i="11"/>
  <c r="A1604" i="1" s="1"/>
  <c r="L1603" i="11"/>
  <c r="M1603" i="11" s="1"/>
  <c r="B1603" i="11"/>
  <c r="A1603" i="11"/>
  <c r="L1602" i="11"/>
  <c r="M1602" i="11" s="1"/>
  <c r="B1602" i="11"/>
  <c r="A1602" i="11"/>
  <c r="L1601" i="11"/>
  <c r="M1601" i="11" s="1"/>
  <c r="B1601" i="11"/>
  <c r="A1601" i="11"/>
  <c r="L1600" i="11"/>
  <c r="M1600" i="11" s="1"/>
  <c r="B1600" i="11"/>
  <c r="A1600" i="11"/>
  <c r="L1599" i="11"/>
  <c r="M1599" i="11" s="1"/>
  <c r="B1599" i="11"/>
  <c r="A1599" i="11"/>
  <c r="L1598" i="11"/>
  <c r="M1598" i="11" s="1"/>
  <c r="B1598" i="11"/>
  <c r="A1598" i="11"/>
  <c r="L1597" i="11"/>
  <c r="M1597" i="11" s="1"/>
  <c r="L1596" i="11"/>
  <c r="M1596" i="11" s="1"/>
  <c r="B1596" i="11"/>
  <c r="A1596" i="11"/>
  <c r="L1595" i="11"/>
  <c r="M1595" i="11" s="1"/>
  <c r="B1595" i="11"/>
  <c r="A1595" i="11"/>
  <c r="L1594" i="11"/>
  <c r="M1594" i="11" s="1"/>
  <c r="B1594" i="11"/>
  <c r="A1594" i="11"/>
  <c r="L1593" i="11"/>
  <c r="M1593" i="11" s="1"/>
  <c r="B1593" i="11"/>
  <c r="A1593" i="11"/>
  <c r="L1592" i="11"/>
  <c r="M1592" i="11" s="1"/>
  <c r="B1592" i="11"/>
  <c r="A1592" i="11"/>
  <c r="L1591" i="11"/>
  <c r="M1591" i="11" s="1"/>
  <c r="B1591" i="11"/>
  <c r="A1591" i="11"/>
  <c r="L1590" i="11"/>
  <c r="M1590" i="11" s="1"/>
  <c r="B1590" i="11"/>
  <c r="A1590" i="11"/>
  <c r="L1589" i="11"/>
  <c r="M1589" i="11" s="1"/>
  <c r="B1589" i="11"/>
  <c r="A1589" i="11"/>
  <c r="L1588" i="11"/>
  <c r="M1588" i="11" s="1"/>
  <c r="B1588" i="11"/>
  <c r="A1588" i="11"/>
  <c r="L1587" i="11"/>
  <c r="M1587" i="11" s="1"/>
  <c r="B1587" i="11"/>
  <c r="A1587" i="11"/>
  <c r="L1586" i="11"/>
  <c r="M1586" i="11" s="1"/>
  <c r="B1586" i="11"/>
  <c r="A1586" i="11"/>
  <c r="L1585" i="11"/>
  <c r="M1585" i="11" s="1"/>
  <c r="A1585" i="1"/>
  <c r="L1584" i="11"/>
  <c r="M1584" i="11" s="1"/>
  <c r="B1584" i="11"/>
  <c r="A1584" i="11"/>
  <c r="A1584" i="1" s="1"/>
  <c r="L1583" i="11"/>
  <c r="M1583" i="11" s="1"/>
  <c r="B1583" i="11"/>
  <c r="A1583" i="11"/>
  <c r="A1583" i="1" s="1"/>
  <c r="L1582" i="11"/>
  <c r="M1582" i="11" s="1"/>
  <c r="B1582" i="11"/>
  <c r="A1582" i="11"/>
  <c r="A1582" i="1" s="1"/>
  <c r="L1581" i="11"/>
  <c r="M1581" i="11" s="1"/>
  <c r="B1581" i="11"/>
  <c r="A1581" i="11"/>
  <c r="A1581" i="1" s="1"/>
  <c r="L1580" i="11"/>
  <c r="M1580" i="11" s="1"/>
  <c r="B1580" i="11"/>
  <c r="A1580" i="11"/>
  <c r="A1580" i="1" s="1"/>
  <c r="L1579" i="11"/>
  <c r="M1579" i="11" s="1"/>
  <c r="B1579" i="11"/>
  <c r="A1579" i="11"/>
  <c r="A1579" i="1" s="1"/>
  <c r="L1578" i="11"/>
  <c r="M1578" i="11" s="1"/>
  <c r="B1578" i="11"/>
  <c r="A1578" i="11"/>
  <c r="A1578" i="1" s="1"/>
  <c r="L1577" i="11"/>
  <c r="M1577" i="11" s="1"/>
  <c r="B1577" i="11"/>
  <c r="A1577" i="11"/>
  <c r="A1577" i="1" s="1"/>
  <c r="L1576" i="11"/>
  <c r="M1576" i="11" s="1"/>
  <c r="B1576" i="11"/>
  <c r="A1576" i="11"/>
  <c r="A1576" i="1" s="1"/>
  <c r="L1575" i="11"/>
  <c r="M1575" i="11" s="1"/>
  <c r="B1575" i="11"/>
  <c r="A1575" i="11"/>
  <c r="A1575" i="1" s="1"/>
  <c r="L1574" i="11"/>
  <c r="M1574" i="11" s="1"/>
  <c r="B1574" i="11"/>
  <c r="A1574" i="11"/>
  <c r="A1574" i="1" s="1"/>
  <c r="L1573" i="11"/>
  <c r="M1573" i="11" s="1"/>
  <c r="B1573" i="11"/>
  <c r="A1573" i="11"/>
  <c r="A1573" i="1" s="1"/>
  <c r="L1572" i="11"/>
  <c r="M1572" i="11" s="1"/>
  <c r="B1572" i="11"/>
  <c r="A1572" i="11"/>
  <c r="A1572" i="1" s="1"/>
  <c r="L1571" i="11"/>
  <c r="M1571" i="11" s="1"/>
  <c r="B1571" i="11"/>
  <c r="A1571" i="11"/>
  <c r="A1571" i="1" s="1"/>
  <c r="L1570" i="11"/>
  <c r="M1570" i="11" s="1"/>
  <c r="B1570" i="11"/>
  <c r="A1570" i="11"/>
  <c r="A1570" i="1" s="1"/>
  <c r="L1569" i="11"/>
  <c r="M1569" i="11" s="1"/>
  <c r="A1569" i="1"/>
  <c r="L1568" i="11"/>
  <c r="M1568" i="11" s="1"/>
  <c r="B1568" i="11"/>
  <c r="A1568" i="11"/>
  <c r="A1568" i="1" s="1"/>
  <c r="L1567" i="11"/>
  <c r="M1567" i="11" s="1"/>
  <c r="A1567" i="1"/>
  <c r="L1566" i="11"/>
  <c r="M1566" i="11" s="1"/>
  <c r="B1566" i="11"/>
  <c r="A1566" i="11"/>
  <c r="L1565" i="11"/>
  <c r="M1565" i="11" s="1"/>
  <c r="B1565" i="11"/>
  <c r="A1565" i="11"/>
  <c r="L1564" i="11"/>
  <c r="M1564" i="11" s="1"/>
  <c r="B1564" i="11"/>
  <c r="A1564" i="11"/>
  <c r="L1563" i="11"/>
  <c r="M1563" i="11" s="1"/>
  <c r="B1563" i="11"/>
  <c r="A1563" i="11"/>
  <c r="L1562" i="11"/>
  <c r="M1562" i="11" s="1"/>
  <c r="B1562" i="11"/>
  <c r="A1562" i="11"/>
  <c r="L1561" i="11"/>
  <c r="M1561" i="11" s="1"/>
  <c r="B1561" i="11"/>
  <c r="A1561" i="11"/>
  <c r="L1560" i="11"/>
  <c r="M1560" i="11" s="1"/>
  <c r="B1560" i="11"/>
  <c r="A1560" i="11"/>
  <c r="L1559" i="11"/>
  <c r="M1559" i="11" s="1"/>
  <c r="B1559" i="11"/>
  <c r="A1559" i="11"/>
  <c r="L1558" i="11"/>
  <c r="M1558" i="11" s="1"/>
  <c r="B1558" i="11"/>
  <c r="A1558" i="11"/>
  <c r="L1557" i="11"/>
  <c r="M1557" i="11" s="1"/>
  <c r="B1557" i="11"/>
  <c r="A1557" i="11"/>
  <c r="L1556" i="11"/>
  <c r="M1556" i="11" s="1"/>
  <c r="B1556" i="11"/>
  <c r="A1556" i="11"/>
  <c r="L1555" i="11"/>
  <c r="M1555" i="11" s="1"/>
  <c r="B1555" i="11"/>
  <c r="A1555" i="11"/>
  <c r="L1554" i="11"/>
  <c r="M1554" i="11" s="1"/>
  <c r="B1554" i="11"/>
  <c r="A1554" i="11"/>
  <c r="L1553" i="11"/>
  <c r="M1553" i="11" s="1"/>
  <c r="B1553" i="11"/>
  <c r="A1553" i="11"/>
  <c r="L1552" i="11"/>
  <c r="M1552" i="11" s="1"/>
  <c r="L1551" i="11"/>
  <c r="M1551" i="11" s="1"/>
  <c r="B1551" i="11"/>
  <c r="A1551" i="11"/>
  <c r="L1550" i="11"/>
  <c r="M1550" i="11" s="1"/>
  <c r="B1550" i="11"/>
  <c r="A1550" i="11"/>
  <c r="L1549" i="11"/>
  <c r="M1549" i="11" s="1"/>
  <c r="B1549" i="11"/>
  <c r="A1549" i="11"/>
  <c r="L1548" i="11"/>
  <c r="M1548" i="11" s="1"/>
  <c r="B1548" i="11"/>
  <c r="A1548" i="11"/>
  <c r="L1547" i="11"/>
  <c r="M1547" i="11" s="1"/>
  <c r="B1547" i="11"/>
  <c r="A1547" i="11"/>
  <c r="L1546" i="11"/>
  <c r="M1546" i="11" s="1"/>
  <c r="B1546" i="11"/>
  <c r="A1546" i="11"/>
  <c r="L1545" i="11"/>
  <c r="M1545" i="11" s="1"/>
  <c r="B1545" i="11"/>
  <c r="A1545" i="11"/>
  <c r="L1544" i="11"/>
  <c r="M1544" i="11" s="1"/>
  <c r="B1544" i="11"/>
  <c r="A1544" i="11"/>
  <c r="L1543" i="11"/>
  <c r="M1543" i="11" s="1"/>
  <c r="B1543" i="11"/>
  <c r="A1543" i="11"/>
  <c r="L1542" i="11"/>
  <c r="M1542" i="11" s="1"/>
  <c r="B1542" i="11"/>
  <c r="A1542" i="11"/>
  <c r="L1541" i="11"/>
  <c r="M1541" i="11" s="1"/>
  <c r="B1541" i="11"/>
  <c r="A1541" i="11"/>
  <c r="L1540" i="11"/>
  <c r="M1540" i="11" s="1"/>
  <c r="B1540" i="11"/>
  <c r="A1540" i="11"/>
  <c r="L1539" i="11"/>
  <c r="M1539" i="11" s="1"/>
  <c r="B1539" i="11"/>
  <c r="A1539" i="11"/>
  <c r="L1538" i="11"/>
  <c r="M1538" i="11" s="1"/>
  <c r="B1538" i="11"/>
  <c r="A1538" i="11"/>
  <c r="A1538" i="1" s="1"/>
  <c r="L1537" i="11"/>
  <c r="M1537" i="11" s="1"/>
  <c r="B1537" i="11"/>
  <c r="A1537" i="11"/>
  <c r="A1537" i="1" s="1"/>
  <c r="L1536" i="11"/>
  <c r="M1536" i="11" s="1"/>
  <c r="B1536" i="11"/>
  <c r="A1536" i="11"/>
  <c r="A1536" i="1" s="1"/>
  <c r="L1535" i="11"/>
  <c r="M1535" i="11" s="1"/>
  <c r="B1535" i="11"/>
  <c r="A1535" i="11"/>
  <c r="A1535" i="1" s="1"/>
  <c r="L1534" i="11"/>
  <c r="M1534" i="11" s="1"/>
  <c r="B1534" i="11"/>
  <c r="A1534" i="11"/>
  <c r="A1534" i="1" s="1"/>
  <c r="L1533" i="11"/>
  <c r="M1533" i="11" s="1"/>
  <c r="B1533" i="11"/>
  <c r="A1533" i="11"/>
  <c r="A1533" i="1" s="1"/>
  <c r="L1532" i="11"/>
  <c r="M1532" i="11" s="1"/>
  <c r="B1532" i="11"/>
  <c r="A1532" i="11"/>
  <c r="A1532" i="1" s="1"/>
  <c r="L1531" i="11"/>
  <c r="M1531" i="11" s="1"/>
  <c r="B1531" i="11"/>
  <c r="A1531" i="11"/>
  <c r="A1531" i="1" s="1"/>
  <c r="L1530" i="11"/>
  <c r="M1530" i="11" s="1"/>
  <c r="B1530" i="11"/>
  <c r="A1530" i="11"/>
  <c r="A1530" i="1" s="1"/>
  <c r="L1529" i="11"/>
  <c r="M1529" i="11" s="1"/>
  <c r="B1529" i="11"/>
  <c r="A1529" i="11"/>
  <c r="A1529" i="1" s="1"/>
  <c r="L1528" i="11"/>
  <c r="M1528" i="11" s="1"/>
  <c r="B1528" i="11"/>
  <c r="A1528" i="11"/>
  <c r="A1528" i="1" s="1"/>
  <c r="L1527" i="11"/>
  <c r="M1527" i="11" s="1"/>
  <c r="B1527" i="11"/>
  <c r="A1527" i="11"/>
  <c r="A1527" i="1" s="1"/>
  <c r="L1526" i="11"/>
  <c r="M1526" i="11" s="1"/>
  <c r="B1526" i="11"/>
  <c r="A1526" i="11"/>
  <c r="A1526" i="1" s="1"/>
  <c r="L1525" i="11"/>
  <c r="M1525" i="11" s="1"/>
  <c r="B1525" i="11"/>
  <c r="A1525" i="11"/>
  <c r="L1524" i="11"/>
  <c r="M1524" i="11" s="1"/>
  <c r="B1524" i="11"/>
  <c r="A1524" i="11"/>
  <c r="L1523" i="11"/>
  <c r="M1523" i="11" s="1"/>
  <c r="B1523" i="11"/>
  <c r="A1523" i="11"/>
  <c r="L1522" i="11"/>
  <c r="M1522" i="11" s="1"/>
  <c r="B1522" i="11"/>
  <c r="A1522" i="11"/>
  <c r="L1521" i="11"/>
  <c r="M1521" i="11" s="1"/>
  <c r="B1521" i="11"/>
  <c r="A1521" i="11"/>
  <c r="L1520" i="11"/>
  <c r="M1520" i="11" s="1"/>
  <c r="B1520" i="11"/>
  <c r="A1520" i="11"/>
  <c r="L1519" i="11"/>
  <c r="M1519" i="11" s="1"/>
  <c r="B1519" i="11"/>
  <c r="A1519" i="11"/>
  <c r="L1518" i="11"/>
  <c r="M1518" i="11" s="1"/>
  <c r="B1518" i="11"/>
  <c r="A1518" i="11"/>
  <c r="L1517" i="11"/>
  <c r="M1517" i="11" s="1"/>
  <c r="B1517" i="11"/>
  <c r="A1517" i="11"/>
  <c r="L1516" i="11"/>
  <c r="M1516" i="11" s="1"/>
  <c r="B1516" i="11"/>
  <c r="A1516" i="11"/>
  <c r="L1515" i="11"/>
  <c r="M1515" i="11" s="1"/>
  <c r="B1515" i="11"/>
  <c r="A1515" i="11"/>
  <c r="L1514" i="11"/>
  <c r="M1514" i="11" s="1"/>
  <c r="B1514" i="11"/>
  <c r="A1514" i="11"/>
  <c r="L1513" i="11"/>
  <c r="M1513" i="11" s="1"/>
  <c r="B1513" i="11"/>
  <c r="A1513" i="11"/>
  <c r="L1512" i="11"/>
  <c r="M1512" i="11" s="1"/>
  <c r="B1512" i="11"/>
  <c r="A1512" i="11"/>
  <c r="L1511" i="11"/>
  <c r="M1511" i="11" s="1"/>
  <c r="B1511" i="11"/>
  <c r="A1511" i="11"/>
  <c r="L1510" i="11"/>
  <c r="M1510" i="11" s="1"/>
  <c r="B1510" i="11"/>
  <c r="A1510" i="11"/>
  <c r="L1509" i="11"/>
  <c r="M1509" i="11" s="1"/>
  <c r="B1509" i="11"/>
  <c r="A1509" i="11"/>
  <c r="L1508" i="11"/>
  <c r="M1508" i="11" s="1"/>
  <c r="B1508" i="11"/>
  <c r="A1508" i="11"/>
  <c r="L1507" i="11"/>
  <c r="M1507" i="11" s="1"/>
  <c r="B1507" i="11"/>
  <c r="A1507" i="11"/>
  <c r="L1506" i="11"/>
  <c r="M1506" i="11" s="1"/>
  <c r="B1506" i="11"/>
  <c r="A1506" i="11"/>
  <c r="L1505" i="11"/>
  <c r="M1505" i="11" s="1"/>
  <c r="B1505" i="11"/>
  <c r="A1505" i="11"/>
  <c r="L1504" i="11"/>
  <c r="M1504" i="11" s="1"/>
  <c r="B1504" i="11"/>
  <c r="A1504" i="11"/>
  <c r="L1503" i="11"/>
  <c r="M1503" i="11" s="1"/>
  <c r="B1503" i="11"/>
  <c r="A1503" i="11"/>
  <c r="L1502" i="11"/>
  <c r="M1502" i="11" s="1"/>
  <c r="B1502" i="11"/>
  <c r="A1502" i="11"/>
  <c r="L1501" i="11"/>
  <c r="M1501" i="11" s="1"/>
  <c r="B1501" i="11"/>
  <c r="A1501" i="11"/>
  <c r="L1500" i="11"/>
  <c r="M1500" i="11" s="1"/>
  <c r="B1500" i="11"/>
  <c r="A1500" i="11"/>
  <c r="L1499" i="11"/>
  <c r="M1499" i="11" s="1"/>
  <c r="B1499" i="11"/>
  <c r="A1499" i="11"/>
  <c r="L1498" i="11"/>
  <c r="M1498" i="11" s="1"/>
  <c r="B1498" i="11"/>
  <c r="A1498" i="11"/>
  <c r="L1497" i="11"/>
  <c r="M1497" i="11" s="1"/>
  <c r="B1497" i="11"/>
  <c r="A1497" i="11"/>
  <c r="A1497" i="1" s="1"/>
  <c r="L1496" i="11"/>
  <c r="M1496" i="11" s="1"/>
  <c r="B1496" i="11"/>
  <c r="A1496" i="11"/>
  <c r="A1496" i="1" s="1"/>
  <c r="L1495" i="11"/>
  <c r="M1495" i="11" s="1"/>
  <c r="B1495" i="11"/>
  <c r="A1495" i="11"/>
  <c r="A1495" i="1" s="1"/>
  <c r="L1494" i="11"/>
  <c r="M1494" i="11" s="1"/>
  <c r="B1494" i="11"/>
  <c r="A1494" i="11"/>
  <c r="A1494" i="1" s="1"/>
  <c r="L1493" i="11"/>
  <c r="M1493" i="11" s="1"/>
  <c r="B1493" i="11"/>
  <c r="A1493" i="11"/>
  <c r="A1493" i="1" s="1"/>
  <c r="L1492" i="11"/>
  <c r="M1492" i="11" s="1"/>
  <c r="B1492" i="11"/>
  <c r="A1492" i="11"/>
  <c r="A1492" i="1" s="1"/>
  <c r="L1491" i="11"/>
  <c r="M1491" i="11" s="1"/>
  <c r="B1491" i="11"/>
  <c r="A1491" i="11"/>
  <c r="A1491" i="1" s="1"/>
  <c r="L1490" i="11"/>
  <c r="M1490" i="11" s="1"/>
  <c r="B1490" i="11"/>
  <c r="A1490" i="11"/>
  <c r="A1490" i="1" s="1"/>
  <c r="L1489" i="11"/>
  <c r="M1489" i="11" s="1"/>
  <c r="B1489" i="11"/>
  <c r="A1489" i="11"/>
  <c r="A1489" i="1" s="1"/>
  <c r="L1488" i="11"/>
  <c r="M1488" i="11" s="1"/>
  <c r="B1488" i="11"/>
  <c r="A1488" i="11"/>
  <c r="A1488" i="1" s="1"/>
  <c r="L1487" i="11"/>
  <c r="M1487" i="11" s="1"/>
  <c r="B1487" i="11"/>
  <c r="A1487" i="11"/>
  <c r="A1487" i="1" s="1"/>
  <c r="L1486" i="11"/>
  <c r="M1486" i="11" s="1"/>
  <c r="B1486" i="11"/>
  <c r="A1486" i="11"/>
  <c r="A1486" i="1" s="1"/>
  <c r="L1485" i="11"/>
  <c r="M1485" i="11" s="1"/>
  <c r="A1485" i="1"/>
  <c r="L1484" i="11"/>
  <c r="M1484" i="11" s="1"/>
  <c r="B1484" i="11"/>
  <c r="A1484" i="11"/>
  <c r="L1483" i="11"/>
  <c r="M1483" i="11" s="1"/>
  <c r="B1483" i="11"/>
  <c r="A1483" i="11"/>
  <c r="L1482" i="11"/>
  <c r="M1482" i="11" s="1"/>
  <c r="B1482" i="11"/>
  <c r="A1482" i="11"/>
  <c r="L1481" i="11"/>
  <c r="M1481" i="11" s="1"/>
  <c r="B1481" i="11"/>
  <c r="A1481" i="11"/>
  <c r="L1480" i="11"/>
  <c r="M1480" i="11" s="1"/>
  <c r="B1480" i="11"/>
  <c r="A1480" i="11"/>
  <c r="L1479" i="11"/>
  <c r="M1479" i="11" s="1"/>
  <c r="B1479" i="11"/>
  <c r="A1479" i="11"/>
  <c r="L1478" i="11"/>
  <c r="M1478" i="11" s="1"/>
  <c r="B1478" i="11"/>
  <c r="A1478" i="11"/>
  <c r="L1477" i="11"/>
  <c r="M1477" i="11" s="1"/>
  <c r="B1477" i="11"/>
  <c r="A1477" i="11"/>
  <c r="L1476" i="11"/>
  <c r="M1476" i="11" s="1"/>
  <c r="B1476" i="11"/>
  <c r="A1476" i="11"/>
  <c r="L1475" i="11"/>
  <c r="M1475" i="11" s="1"/>
  <c r="B1475" i="11"/>
  <c r="A1475" i="11"/>
  <c r="L1474" i="11"/>
  <c r="M1474" i="11" s="1"/>
  <c r="B1474" i="11"/>
  <c r="A1474" i="11"/>
  <c r="L1473" i="11"/>
  <c r="M1473" i="11" s="1"/>
  <c r="B1473" i="11"/>
  <c r="A1473" i="11"/>
  <c r="L1472" i="11"/>
  <c r="M1472" i="11" s="1"/>
  <c r="B1472" i="11"/>
  <c r="A1472" i="11"/>
  <c r="L1471" i="11"/>
  <c r="M1471" i="11" s="1"/>
  <c r="B1471" i="11"/>
  <c r="A1471" i="11"/>
  <c r="L1470" i="11"/>
  <c r="M1470" i="11" s="1"/>
  <c r="B1470" i="11"/>
  <c r="A1470" i="11"/>
  <c r="L1469" i="11"/>
  <c r="M1469" i="11" s="1"/>
  <c r="B1469" i="11"/>
  <c r="A1469" i="11"/>
  <c r="L1468" i="11"/>
  <c r="M1468" i="11" s="1"/>
  <c r="B1468" i="11"/>
  <c r="A1468" i="11"/>
  <c r="L1467" i="11"/>
  <c r="M1467" i="11" s="1"/>
  <c r="B1467" i="11"/>
  <c r="A1467" i="11"/>
  <c r="L1466" i="11"/>
  <c r="M1466" i="11" s="1"/>
  <c r="B1466" i="11"/>
  <c r="A1466" i="11"/>
  <c r="L1465" i="11"/>
  <c r="M1465" i="11" s="1"/>
  <c r="B1465" i="11"/>
  <c r="A1465" i="11"/>
  <c r="L1464" i="11"/>
  <c r="M1464" i="11" s="1"/>
  <c r="B1464" i="11"/>
  <c r="A1464" i="11"/>
  <c r="L1463" i="11"/>
  <c r="M1463" i="11" s="1"/>
  <c r="B1463" i="11"/>
  <c r="A1463" i="11"/>
  <c r="L1462" i="11"/>
  <c r="M1462" i="11" s="1"/>
  <c r="B1462" i="11"/>
  <c r="A1462" i="11"/>
  <c r="L1461" i="11"/>
  <c r="M1461" i="11" s="1"/>
  <c r="B1461" i="11"/>
  <c r="A1461" i="11"/>
  <c r="L1460" i="11"/>
  <c r="M1460" i="11" s="1"/>
  <c r="B1460" i="11"/>
  <c r="A1460" i="11"/>
  <c r="L1459" i="11"/>
  <c r="M1459" i="11" s="1"/>
  <c r="B1459" i="11"/>
  <c r="A1459" i="11"/>
  <c r="A1459" i="1" s="1"/>
  <c r="L1458" i="11"/>
  <c r="M1458" i="11" s="1"/>
  <c r="B1458" i="11"/>
  <c r="A1458" i="11"/>
  <c r="A1458" i="1" s="1"/>
  <c r="L1457" i="11"/>
  <c r="M1457" i="11" s="1"/>
  <c r="B1457" i="11"/>
  <c r="A1457" i="11"/>
  <c r="A1457" i="1" s="1"/>
  <c r="L1456" i="11"/>
  <c r="M1456" i="11" s="1"/>
  <c r="B1456" i="11"/>
  <c r="A1456" i="11"/>
  <c r="A1456" i="1" s="1"/>
  <c r="L1455" i="11"/>
  <c r="M1455" i="11" s="1"/>
  <c r="B1455" i="11"/>
  <c r="A1455" i="11"/>
  <c r="A1455" i="1" s="1"/>
  <c r="L1454" i="11"/>
  <c r="M1454" i="11" s="1"/>
  <c r="B1454" i="11"/>
  <c r="A1454" i="11"/>
  <c r="A1454" i="1" s="1"/>
  <c r="L1453" i="11"/>
  <c r="M1453" i="11" s="1"/>
  <c r="B1453" i="11"/>
  <c r="A1453" i="11"/>
  <c r="A1453" i="1" s="1"/>
  <c r="L1452" i="11"/>
  <c r="M1452" i="11" s="1"/>
  <c r="B1452" i="11"/>
  <c r="A1452" i="11"/>
  <c r="A1452" i="1" s="1"/>
  <c r="L1451" i="11"/>
  <c r="M1451" i="11" s="1"/>
  <c r="B1451" i="11"/>
  <c r="A1451" i="11"/>
  <c r="A1451" i="1" s="1"/>
  <c r="L1450" i="11"/>
  <c r="M1450" i="11" s="1"/>
  <c r="B1450" i="11"/>
  <c r="A1450" i="11"/>
  <c r="A1450" i="1" s="1"/>
  <c r="L1449" i="11"/>
  <c r="M1449" i="11" s="1"/>
  <c r="B1449" i="11"/>
  <c r="A1449" i="11"/>
  <c r="A1449" i="1" s="1"/>
  <c r="L1448" i="11"/>
  <c r="M1448" i="11" s="1"/>
  <c r="B1448" i="11"/>
  <c r="A1448" i="11"/>
  <c r="A1448" i="1" s="1"/>
  <c r="L1447" i="11"/>
  <c r="M1447" i="11" s="1"/>
  <c r="B1447" i="11"/>
  <c r="A1447" i="11"/>
  <c r="A1447" i="1" s="1"/>
  <c r="L1446" i="11"/>
  <c r="M1446" i="11" s="1"/>
  <c r="B1446" i="11"/>
  <c r="A1446" i="11"/>
  <c r="A1446" i="1" s="1"/>
  <c r="L1445" i="11"/>
  <c r="M1445" i="11" s="1"/>
  <c r="A1445" i="1"/>
  <c r="L1444" i="11"/>
  <c r="M1444" i="11" s="1"/>
  <c r="B1444" i="11"/>
  <c r="A1444" i="11"/>
  <c r="A1444" i="1" s="1"/>
  <c r="L1443" i="11"/>
  <c r="M1443" i="11" s="1"/>
  <c r="B1443" i="11"/>
  <c r="A1443" i="11"/>
  <c r="A1443" i="1" s="1"/>
  <c r="L1442" i="11"/>
  <c r="M1442" i="11" s="1"/>
  <c r="B1442" i="11"/>
  <c r="A1442" i="11"/>
  <c r="A1442" i="1" s="1"/>
  <c r="L1441" i="11"/>
  <c r="M1441" i="11" s="1"/>
  <c r="B1441" i="11"/>
  <c r="A1441" i="11"/>
  <c r="L1440" i="11"/>
  <c r="M1440" i="11" s="1"/>
  <c r="B1440" i="11"/>
  <c r="A1440" i="11"/>
  <c r="L1439" i="11"/>
  <c r="M1439" i="11" s="1"/>
  <c r="L1438" i="11"/>
  <c r="M1438" i="11" s="1"/>
  <c r="B1438" i="11"/>
  <c r="A1438" i="11"/>
  <c r="L1437" i="11"/>
  <c r="M1437" i="11" s="1"/>
  <c r="B1437" i="11"/>
  <c r="A1437" i="11"/>
  <c r="L1436" i="11"/>
  <c r="M1436" i="11" s="1"/>
  <c r="B1436" i="11"/>
  <c r="A1436" i="11"/>
  <c r="L1435" i="11"/>
  <c r="M1435" i="11" s="1"/>
  <c r="B1435" i="11"/>
  <c r="A1435" i="11"/>
  <c r="L1434" i="11"/>
  <c r="M1434" i="11" s="1"/>
  <c r="B1434" i="11"/>
  <c r="A1434" i="11"/>
  <c r="L1433" i="11"/>
  <c r="M1433" i="11" s="1"/>
  <c r="B1433" i="11"/>
  <c r="A1433" i="11"/>
  <c r="L1432" i="11"/>
  <c r="M1432" i="11" s="1"/>
  <c r="B1432" i="11"/>
  <c r="A1432" i="11"/>
  <c r="L1431" i="11"/>
  <c r="M1431" i="11" s="1"/>
  <c r="B1431" i="11"/>
  <c r="A1431" i="11"/>
  <c r="L1430" i="11"/>
  <c r="M1430" i="11" s="1"/>
  <c r="B1430" i="11"/>
  <c r="A1430" i="11"/>
  <c r="L1429" i="11"/>
  <c r="M1429" i="11" s="1"/>
  <c r="B1429" i="11"/>
  <c r="A1429" i="11"/>
  <c r="L1428" i="11"/>
  <c r="M1428" i="11" s="1"/>
  <c r="B1428" i="11"/>
  <c r="A1428" i="11"/>
  <c r="L1427" i="11"/>
  <c r="M1427" i="11" s="1"/>
  <c r="B1427" i="11"/>
  <c r="A1427" i="11"/>
  <c r="L1426" i="11"/>
  <c r="M1426" i="11" s="1"/>
  <c r="B1426" i="11"/>
  <c r="A1426" i="11"/>
  <c r="L1425" i="11"/>
  <c r="M1425" i="11" s="1"/>
  <c r="B1425" i="11"/>
  <c r="A1425" i="11"/>
  <c r="L1424" i="11"/>
  <c r="M1424" i="11" s="1"/>
  <c r="B1424" i="11"/>
  <c r="A1424" i="11"/>
  <c r="L1423" i="11"/>
  <c r="M1423" i="11" s="1"/>
  <c r="B1423" i="11"/>
  <c r="A1423" i="11"/>
  <c r="L1422" i="11"/>
  <c r="M1422" i="11" s="1"/>
  <c r="B1422" i="11"/>
  <c r="A1422" i="11"/>
  <c r="L1421" i="11"/>
  <c r="M1421" i="11" s="1"/>
  <c r="B1421" i="11"/>
  <c r="A1421" i="11"/>
  <c r="L1420" i="11"/>
  <c r="M1420" i="11" s="1"/>
  <c r="B1420" i="11"/>
  <c r="A1420" i="11"/>
  <c r="L1419" i="11"/>
  <c r="M1419" i="11" s="1"/>
  <c r="B1419" i="11"/>
  <c r="A1419" i="11"/>
  <c r="L1418" i="11"/>
  <c r="M1418" i="11" s="1"/>
  <c r="B1418" i="11"/>
  <c r="A1418" i="11"/>
  <c r="L1417" i="11"/>
  <c r="M1417" i="11" s="1"/>
  <c r="B1417" i="11"/>
  <c r="A1417" i="11"/>
  <c r="L1416" i="11"/>
  <c r="M1416" i="11" s="1"/>
  <c r="B1416" i="11"/>
  <c r="A1416" i="11"/>
  <c r="L1415" i="11"/>
  <c r="M1415" i="11" s="1"/>
  <c r="B1415" i="11"/>
  <c r="A1415" i="11"/>
  <c r="A1415" i="1" s="1"/>
  <c r="L1414" i="11"/>
  <c r="M1414" i="11" s="1"/>
  <c r="B1414" i="11"/>
  <c r="A1414" i="11"/>
  <c r="A1414" i="1" s="1"/>
  <c r="L1413" i="11"/>
  <c r="M1413" i="11" s="1"/>
  <c r="B1413" i="11"/>
  <c r="A1413" i="11"/>
  <c r="A1413" i="1" s="1"/>
  <c r="L1412" i="11"/>
  <c r="M1412" i="11" s="1"/>
  <c r="B1412" i="11"/>
  <c r="A1412" i="11"/>
  <c r="A1412" i="1" s="1"/>
  <c r="L1411" i="11"/>
  <c r="M1411" i="11" s="1"/>
  <c r="B1411" i="11"/>
  <c r="A1411" i="11"/>
  <c r="A1411" i="1" s="1"/>
  <c r="L1410" i="11"/>
  <c r="M1410" i="11" s="1"/>
  <c r="B1410" i="11"/>
  <c r="A1410" i="11"/>
  <c r="A1410" i="1" s="1"/>
  <c r="L1409" i="11"/>
  <c r="M1409" i="11" s="1"/>
  <c r="B1409" i="11"/>
  <c r="A1409" i="11"/>
  <c r="A1409" i="1" s="1"/>
  <c r="L1408" i="11"/>
  <c r="M1408" i="11" s="1"/>
  <c r="A1408" i="1"/>
  <c r="L1407" i="11"/>
  <c r="M1407" i="11" s="1"/>
  <c r="B1407" i="11"/>
  <c r="A1407" i="11"/>
  <c r="A1407" i="1" s="1"/>
  <c r="L1406" i="11"/>
  <c r="M1406" i="11" s="1"/>
  <c r="B1406" i="11"/>
  <c r="A1406" i="11"/>
  <c r="A1406" i="1" s="1"/>
  <c r="L1405" i="11"/>
  <c r="M1405" i="11" s="1"/>
  <c r="B1405" i="11"/>
  <c r="A1405" i="11"/>
  <c r="A1405" i="1" s="1"/>
  <c r="L1404" i="11"/>
  <c r="M1404" i="11" s="1"/>
  <c r="B1404" i="11"/>
  <c r="A1404" i="11"/>
  <c r="A1404" i="1" s="1"/>
  <c r="L1403" i="11"/>
  <c r="M1403" i="11" s="1"/>
  <c r="B1403" i="11"/>
  <c r="A1403" i="11"/>
  <c r="A1403" i="1" s="1"/>
  <c r="L1402" i="11"/>
  <c r="M1402" i="11" s="1"/>
  <c r="B1402" i="11"/>
  <c r="A1402" i="11"/>
  <c r="A1402" i="1" s="1"/>
  <c r="L1401" i="11"/>
  <c r="M1401" i="11" s="1"/>
  <c r="B1401" i="11"/>
  <c r="A1401" i="11"/>
  <c r="A1401" i="1" s="1"/>
  <c r="L1400" i="11"/>
  <c r="M1400" i="11" s="1"/>
  <c r="B1400" i="11"/>
  <c r="A1400" i="11"/>
  <c r="L1399" i="11"/>
  <c r="M1399" i="11" s="1"/>
  <c r="B1399" i="11"/>
  <c r="A1399" i="11"/>
  <c r="A1399" i="1" s="1"/>
  <c r="L1398" i="11"/>
  <c r="M1398" i="11" s="1"/>
  <c r="B1398" i="11"/>
  <c r="A1398" i="11"/>
  <c r="L1397" i="11"/>
  <c r="M1397" i="11" s="1"/>
  <c r="B1397" i="11"/>
  <c r="A1397" i="11"/>
  <c r="L1396" i="11"/>
  <c r="M1396" i="11" s="1"/>
  <c r="B1396" i="11"/>
  <c r="A1396" i="11"/>
  <c r="L1395" i="11"/>
  <c r="M1395" i="11" s="1"/>
  <c r="B1395" i="11"/>
  <c r="A1395" i="11"/>
  <c r="L1394" i="11"/>
  <c r="M1394" i="11" s="1"/>
  <c r="B1394" i="11"/>
  <c r="A1394" i="11"/>
  <c r="L1393" i="11"/>
  <c r="M1393" i="11" s="1"/>
  <c r="B1393" i="11"/>
  <c r="A1393" i="11"/>
  <c r="L1392" i="11"/>
  <c r="M1392" i="11" s="1"/>
  <c r="B1392" i="11"/>
  <c r="A1392" i="11"/>
  <c r="L1391" i="11"/>
  <c r="M1391" i="11" s="1"/>
  <c r="B1391" i="11"/>
  <c r="A1391" i="11"/>
  <c r="L1390" i="11"/>
  <c r="M1390" i="11" s="1"/>
  <c r="B1390" i="11"/>
  <c r="A1390" i="11"/>
  <c r="L1389" i="11"/>
  <c r="M1389" i="11" s="1"/>
  <c r="B1389" i="11"/>
  <c r="A1389" i="11"/>
  <c r="L1388" i="11"/>
  <c r="M1388" i="11" s="1"/>
  <c r="B1388" i="11"/>
  <c r="A1388" i="11"/>
  <c r="L1387" i="11"/>
  <c r="M1387" i="11" s="1"/>
  <c r="B1387" i="11"/>
  <c r="A1387" i="11"/>
  <c r="L1386" i="11"/>
  <c r="M1386" i="11" s="1"/>
  <c r="B1386" i="11"/>
  <c r="A1386" i="11"/>
  <c r="L1385" i="11"/>
  <c r="M1385" i="11" s="1"/>
  <c r="B1385" i="11"/>
  <c r="A1385" i="11"/>
  <c r="L1384" i="11"/>
  <c r="M1384" i="11" s="1"/>
  <c r="B1384" i="11"/>
  <c r="A1384" i="11"/>
  <c r="L1383" i="11"/>
  <c r="M1383" i="11" s="1"/>
  <c r="B1383" i="11"/>
  <c r="A1383" i="11"/>
  <c r="L1382" i="11"/>
  <c r="M1382" i="11" s="1"/>
  <c r="B1382" i="11"/>
  <c r="A1382" i="11"/>
  <c r="L1381" i="11"/>
  <c r="M1381" i="11" s="1"/>
  <c r="L1380" i="11"/>
  <c r="M1380" i="11" s="1"/>
  <c r="B1380" i="11"/>
  <c r="A1380" i="11"/>
  <c r="L1379" i="11"/>
  <c r="M1379" i="11" s="1"/>
  <c r="B1379" i="11"/>
  <c r="A1379" i="11"/>
  <c r="L1378" i="11"/>
  <c r="M1378" i="11" s="1"/>
  <c r="B1378" i="11"/>
  <c r="A1378" i="11"/>
  <c r="L1377" i="11"/>
  <c r="M1377" i="11" s="1"/>
  <c r="B1377" i="11"/>
  <c r="A1377" i="11"/>
  <c r="A1377" i="1" s="1"/>
  <c r="L1376" i="11"/>
  <c r="M1376" i="11" s="1"/>
  <c r="B1376" i="11"/>
  <c r="A1376" i="11"/>
  <c r="A1376" i="1" s="1"/>
  <c r="L1375" i="11"/>
  <c r="M1375" i="11" s="1"/>
  <c r="B1375" i="11"/>
  <c r="A1375" i="11"/>
  <c r="A1375" i="1" s="1"/>
  <c r="L1374" i="11"/>
  <c r="M1374" i="11" s="1"/>
  <c r="B1374" i="11"/>
  <c r="A1374" i="11"/>
  <c r="A1374" i="1" s="1"/>
  <c r="L1373" i="11"/>
  <c r="M1373" i="11" s="1"/>
  <c r="B1373" i="11"/>
  <c r="A1373" i="11"/>
  <c r="A1373" i="1" s="1"/>
  <c r="L1372" i="11"/>
  <c r="M1372" i="11" s="1"/>
  <c r="B1372" i="11"/>
  <c r="A1372" i="11"/>
  <c r="A1372" i="1" s="1"/>
  <c r="L1371" i="11"/>
  <c r="M1371" i="11" s="1"/>
  <c r="B1371" i="11"/>
  <c r="A1371" i="11"/>
  <c r="A1371" i="1" s="1"/>
  <c r="L1370" i="11"/>
  <c r="M1370" i="11" s="1"/>
  <c r="A1370" i="1"/>
  <c r="L1369" i="11"/>
  <c r="M1369" i="11" s="1"/>
  <c r="B1369" i="11"/>
  <c r="A1369" i="11"/>
  <c r="A1369" i="1" s="1"/>
  <c r="L1368" i="11"/>
  <c r="M1368" i="11" s="1"/>
  <c r="B1368" i="11"/>
  <c r="A1368" i="11"/>
  <c r="A1368" i="1" s="1"/>
  <c r="L1367" i="11"/>
  <c r="M1367" i="11" s="1"/>
  <c r="B1367" i="11"/>
  <c r="A1367" i="11"/>
  <c r="A1367" i="1" s="1"/>
  <c r="L1366" i="11"/>
  <c r="M1366" i="11" s="1"/>
  <c r="B1366" i="11"/>
  <c r="A1366" i="11"/>
  <c r="A1366" i="1" s="1"/>
  <c r="L1365" i="11"/>
  <c r="M1365" i="11" s="1"/>
  <c r="B1365" i="11"/>
  <c r="A1365" i="11"/>
  <c r="A1365" i="1" s="1"/>
  <c r="L1364" i="11"/>
  <c r="M1364" i="11" s="1"/>
  <c r="B1364" i="11"/>
  <c r="A1364" i="11"/>
  <c r="A1364" i="1" s="1"/>
  <c r="L1363" i="11"/>
  <c r="M1363" i="11" s="1"/>
  <c r="B1363" i="11"/>
  <c r="A1363" i="11"/>
  <c r="A1363" i="1" s="1"/>
  <c r="L1362" i="11"/>
  <c r="M1362" i="11" s="1"/>
  <c r="B1362" i="11"/>
  <c r="A1362" i="11"/>
  <c r="A1362" i="1" s="1"/>
  <c r="L1361" i="11"/>
  <c r="M1361" i="11" s="1"/>
  <c r="B1361" i="11"/>
  <c r="A1361" i="11"/>
  <c r="A1361" i="1" s="1"/>
  <c r="L1360" i="11"/>
  <c r="M1360" i="11" s="1"/>
  <c r="B1360" i="11"/>
  <c r="A1360" i="11"/>
  <c r="A1360" i="1" s="1"/>
  <c r="L1359" i="11"/>
  <c r="M1359" i="11" s="1"/>
  <c r="B1359" i="11"/>
  <c r="A1359" i="11"/>
  <c r="A1359" i="1" s="1"/>
  <c r="L1358" i="11"/>
  <c r="M1358" i="11" s="1"/>
  <c r="B1358" i="11"/>
  <c r="A1358" i="11"/>
  <c r="A1358" i="1" s="1"/>
  <c r="L1357" i="11"/>
  <c r="M1357" i="11" s="1"/>
  <c r="B1357" i="11"/>
  <c r="A1357" i="11"/>
  <c r="A1357" i="1" s="1"/>
  <c r="L1356" i="11"/>
  <c r="M1356" i="11" s="1"/>
  <c r="B1356" i="11"/>
  <c r="A1356" i="11"/>
  <c r="A1356" i="1" s="1"/>
  <c r="L1355" i="11"/>
  <c r="M1355" i="11" s="1"/>
  <c r="B1355" i="11"/>
  <c r="A1355" i="11"/>
  <c r="A1355" i="1" s="1"/>
  <c r="L1354" i="11"/>
  <c r="M1354" i="11" s="1"/>
  <c r="B1354" i="11"/>
  <c r="A1354" i="11"/>
  <c r="L1353" i="11"/>
  <c r="M1353" i="11" s="1"/>
  <c r="B1353" i="11"/>
  <c r="A1353" i="11"/>
  <c r="L1352" i="11"/>
  <c r="M1352" i="11" s="1"/>
  <c r="B1352" i="11"/>
  <c r="A1352" i="11"/>
  <c r="L1351" i="11"/>
  <c r="M1351" i="11" s="1"/>
  <c r="B1351" i="11"/>
  <c r="A1351" i="11"/>
  <c r="L1350" i="11"/>
  <c r="M1350" i="11" s="1"/>
  <c r="B1350" i="11"/>
  <c r="A1350" i="11"/>
  <c r="L1349" i="11"/>
  <c r="M1349" i="11" s="1"/>
  <c r="B1349" i="11"/>
  <c r="A1349" i="11"/>
  <c r="L1348" i="11"/>
  <c r="M1348" i="11" s="1"/>
  <c r="B1348" i="11"/>
  <c r="A1348" i="11"/>
  <c r="L1347" i="11"/>
  <c r="M1347" i="11" s="1"/>
  <c r="B1347" i="11"/>
  <c r="A1347" i="11"/>
  <c r="L1346" i="11"/>
  <c r="M1346" i="11" s="1"/>
  <c r="B1346" i="11"/>
  <c r="A1346" i="11"/>
  <c r="L1345" i="11"/>
  <c r="M1345" i="11" s="1"/>
  <c r="L1344" i="11"/>
  <c r="M1344" i="11" s="1"/>
  <c r="B1344" i="11"/>
  <c r="A1344" i="11"/>
  <c r="L1343" i="11"/>
  <c r="M1343" i="11" s="1"/>
  <c r="B1343" i="11"/>
  <c r="A1343" i="11"/>
  <c r="L1342" i="11"/>
  <c r="M1342" i="11" s="1"/>
  <c r="B1342" i="11"/>
  <c r="A1342" i="11"/>
  <c r="L1341" i="11"/>
  <c r="M1341" i="11" s="1"/>
  <c r="B1341" i="11"/>
  <c r="A1341" i="11"/>
  <c r="L1340" i="11"/>
  <c r="M1340" i="11" s="1"/>
  <c r="B1340" i="11"/>
  <c r="A1340" i="11"/>
  <c r="L1339" i="11"/>
  <c r="M1339" i="11" s="1"/>
  <c r="B1339" i="11"/>
  <c r="A1339" i="11"/>
  <c r="L1338" i="11"/>
  <c r="M1338" i="11" s="1"/>
  <c r="B1338" i="11"/>
  <c r="A1338" i="11"/>
  <c r="L1337" i="11"/>
  <c r="M1337" i="11" s="1"/>
  <c r="B1337" i="11"/>
  <c r="A1337" i="11"/>
  <c r="L1336" i="11"/>
  <c r="M1336" i="11" s="1"/>
  <c r="B1336" i="11"/>
  <c r="A1336" i="11"/>
  <c r="L1335" i="11"/>
  <c r="M1335" i="11" s="1"/>
  <c r="B1335" i="11"/>
  <c r="A1335" i="11"/>
  <c r="L1334" i="11"/>
  <c r="M1334" i="11" s="1"/>
  <c r="B1334" i="11"/>
  <c r="A1334" i="11"/>
  <c r="L1333" i="11"/>
  <c r="M1333" i="11" s="1"/>
  <c r="B1333" i="11"/>
  <c r="A1333" i="11"/>
  <c r="L1332" i="11"/>
  <c r="M1332" i="11" s="1"/>
  <c r="B1332" i="11"/>
  <c r="A1332" i="11"/>
  <c r="L1331" i="11"/>
  <c r="M1331" i="11" s="1"/>
  <c r="B1331" i="11"/>
  <c r="A1331" i="11"/>
  <c r="L1330" i="11"/>
  <c r="M1330" i="11" s="1"/>
  <c r="B1330" i="11"/>
  <c r="A1330" i="11"/>
  <c r="L1329" i="11"/>
  <c r="M1329" i="11" s="1"/>
  <c r="B1329" i="11"/>
  <c r="A1329" i="11"/>
  <c r="A1329" i="1" s="1"/>
  <c r="L1328" i="11"/>
  <c r="M1328" i="11" s="1"/>
  <c r="B1328" i="11"/>
  <c r="A1328" i="11"/>
  <c r="A1328" i="1" s="1"/>
  <c r="L1327" i="11"/>
  <c r="M1327" i="11" s="1"/>
  <c r="B1327" i="11"/>
  <c r="A1327" i="11"/>
  <c r="A1327" i="1" s="1"/>
  <c r="L1326" i="11"/>
  <c r="M1326" i="11" s="1"/>
  <c r="B1326" i="11"/>
  <c r="A1326" i="11"/>
  <c r="A1326" i="1" s="1"/>
  <c r="L1325" i="11"/>
  <c r="M1325" i="11" s="1"/>
  <c r="B1325" i="11"/>
  <c r="A1325" i="11"/>
  <c r="A1325" i="1" s="1"/>
  <c r="L1324" i="11"/>
  <c r="M1324" i="11" s="1"/>
  <c r="B1324" i="11"/>
  <c r="A1324" i="11"/>
  <c r="A1324" i="1" s="1"/>
  <c r="L1323" i="11"/>
  <c r="M1323" i="11" s="1"/>
  <c r="B1323" i="11"/>
  <c r="A1323" i="11"/>
  <c r="A1323" i="1" s="1"/>
  <c r="L1322" i="11"/>
  <c r="M1322" i="11" s="1"/>
  <c r="B1322" i="11"/>
  <c r="A1322" i="11"/>
  <c r="A1322" i="1" s="1"/>
  <c r="L1321" i="11"/>
  <c r="M1321" i="11" s="1"/>
  <c r="B1321" i="11"/>
  <c r="A1321" i="11"/>
  <c r="A1321" i="1" s="1"/>
  <c r="L1320" i="11"/>
  <c r="M1320" i="11" s="1"/>
  <c r="B1320" i="11"/>
  <c r="A1320" i="11"/>
  <c r="A1320" i="1" s="1"/>
  <c r="L1319" i="11"/>
  <c r="M1319" i="11" s="1"/>
  <c r="B1319" i="11"/>
  <c r="A1319" i="11"/>
  <c r="A1319" i="1" s="1"/>
  <c r="L1318" i="11"/>
  <c r="M1318" i="11" s="1"/>
  <c r="B1318" i="11"/>
  <c r="A1318" i="11"/>
  <c r="A1318" i="1" s="1"/>
  <c r="L1317" i="11"/>
  <c r="M1317" i="11" s="1"/>
  <c r="B1317" i="11"/>
  <c r="A1317" i="11"/>
  <c r="A1317" i="1" s="1"/>
  <c r="L1316" i="11"/>
  <c r="M1316" i="11" s="1"/>
  <c r="B1316" i="11"/>
  <c r="A1316" i="11"/>
  <c r="A1316" i="1" s="1"/>
  <c r="L1315" i="11"/>
  <c r="M1315" i="11" s="1"/>
  <c r="B1315" i="11"/>
  <c r="A1315" i="11"/>
  <c r="A1315" i="1" s="1"/>
  <c r="L1314" i="11"/>
  <c r="M1314" i="11" s="1"/>
  <c r="B1314" i="11"/>
  <c r="A1314" i="11"/>
  <c r="A1314" i="1" s="1"/>
  <c r="L1313" i="11"/>
  <c r="M1313" i="11" s="1"/>
  <c r="B1313" i="11"/>
  <c r="A1313" i="11"/>
  <c r="A1313" i="1" s="1"/>
  <c r="L1312" i="11"/>
  <c r="M1312" i="11" s="1"/>
  <c r="B1312" i="11"/>
  <c r="A1312" i="11"/>
  <c r="A1312" i="1" s="1"/>
  <c r="L1311" i="11"/>
  <c r="M1311" i="11" s="1"/>
  <c r="B1311" i="11"/>
  <c r="A1311" i="11"/>
  <c r="A1311" i="1" s="1"/>
  <c r="L1310" i="11"/>
  <c r="M1310" i="11" s="1"/>
  <c r="B1310" i="11"/>
  <c r="A1310" i="11"/>
  <c r="A1310" i="1" s="1"/>
  <c r="L1309" i="11"/>
  <c r="M1309" i="11" s="1"/>
  <c r="B1309" i="11"/>
  <c r="A1309" i="11"/>
  <c r="L1308" i="11"/>
  <c r="M1308" i="11" s="1"/>
  <c r="B1308" i="11"/>
  <c r="A1308" i="11"/>
  <c r="L1307" i="11"/>
  <c r="M1307" i="11" s="1"/>
  <c r="B1307" i="11"/>
  <c r="A1307" i="11"/>
  <c r="L1306" i="11"/>
  <c r="M1306" i="11" s="1"/>
  <c r="B1306" i="11"/>
  <c r="A1306" i="11"/>
  <c r="L1305" i="11"/>
  <c r="M1305" i="11" s="1"/>
  <c r="B1305" i="11"/>
  <c r="A1305" i="11"/>
  <c r="L1304" i="11"/>
  <c r="M1304" i="11" s="1"/>
  <c r="B1304" i="11"/>
  <c r="A1304" i="11"/>
  <c r="L1303" i="11"/>
  <c r="M1303" i="11" s="1"/>
  <c r="B1303" i="11"/>
  <c r="A1303" i="11"/>
  <c r="L1302" i="11"/>
  <c r="M1302" i="11" s="1"/>
  <c r="L1301" i="11"/>
  <c r="M1301" i="11" s="1"/>
  <c r="B1301" i="11"/>
  <c r="A1301" i="11"/>
  <c r="L1300" i="11"/>
  <c r="M1300" i="11" s="1"/>
  <c r="B1300" i="11"/>
  <c r="A1300" i="11"/>
  <c r="L1299" i="11"/>
  <c r="M1299" i="11" s="1"/>
  <c r="B1299" i="11"/>
  <c r="A1299" i="11"/>
  <c r="L1298" i="11"/>
  <c r="M1298" i="11" s="1"/>
  <c r="B1298" i="11"/>
  <c r="A1298" i="11"/>
  <c r="L1297" i="11"/>
  <c r="M1297" i="11" s="1"/>
  <c r="B1297" i="11"/>
  <c r="A1297" i="11"/>
  <c r="L1296" i="11"/>
  <c r="M1296" i="11" s="1"/>
  <c r="B1296" i="11"/>
  <c r="A1296" i="11"/>
  <c r="L1295" i="11"/>
  <c r="M1295" i="11" s="1"/>
  <c r="B1295" i="11"/>
  <c r="A1295" i="11"/>
  <c r="L1294" i="11"/>
  <c r="M1294" i="11" s="1"/>
  <c r="B1294" i="11"/>
  <c r="A1294" i="11"/>
  <c r="L1293" i="11"/>
  <c r="M1293" i="11" s="1"/>
  <c r="B1293" i="11"/>
  <c r="A1293" i="11"/>
  <c r="L1292" i="11"/>
  <c r="M1292" i="11" s="1"/>
  <c r="B1292" i="11"/>
  <c r="A1292" i="11"/>
  <c r="A1292" i="1" s="1"/>
  <c r="L1291" i="11"/>
  <c r="M1291" i="11" s="1"/>
  <c r="B1291" i="11"/>
  <c r="A1291" i="11"/>
  <c r="A1291" i="1" s="1"/>
  <c r="L1290" i="11"/>
  <c r="M1290" i="11" s="1"/>
  <c r="B1290" i="11"/>
  <c r="A1290" i="11"/>
  <c r="A1290" i="1" s="1"/>
  <c r="L1289" i="11"/>
  <c r="M1289" i="11" s="1"/>
  <c r="A1289" i="1"/>
  <c r="L1288" i="11"/>
  <c r="M1288" i="11" s="1"/>
  <c r="B1288" i="11"/>
  <c r="A1288" i="11"/>
  <c r="A1288" i="1" s="1"/>
  <c r="L1287" i="11"/>
  <c r="M1287" i="11" s="1"/>
  <c r="B1287" i="11"/>
  <c r="A1287" i="11"/>
  <c r="A1287" i="1" s="1"/>
  <c r="L1286" i="11"/>
  <c r="M1286" i="11" s="1"/>
  <c r="B1286" i="11"/>
  <c r="A1286" i="11"/>
  <c r="A1286" i="1" s="1"/>
  <c r="L1285" i="11"/>
  <c r="M1285" i="11" s="1"/>
  <c r="B1285" i="11"/>
  <c r="A1285" i="11"/>
  <c r="A1285" i="1" s="1"/>
  <c r="L1284" i="11"/>
  <c r="M1284" i="11" s="1"/>
  <c r="B1284" i="11"/>
  <c r="A1284" i="11"/>
  <c r="A1284" i="1" s="1"/>
  <c r="L1283" i="11"/>
  <c r="M1283" i="11" s="1"/>
  <c r="B1283" i="11"/>
  <c r="A1283" i="11"/>
  <c r="A1283" i="1" s="1"/>
  <c r="L1282" i="11"/>
  <c r="M1282" i="11" s="1"/>
  <c r="B1282" i="11"/>
  <c r="A1282" i="11"/>
  <c r="A1282" i="1" s="1"/>
  <c r="L1281" i="11"/>
  <c r="M1281" i="11" s="1"/>
  <c r="B1281" i="11"/>
  <c r="A1281" i="11"/>
  <c r="A1281" i="1" s="1"/>
  <c r="L1280" i="11"/>
  <c r="M1280" i="11" s="1"/>
  <c r="B1280" i="11"/>
  <c r="A1280" i="11"/>
  <c r="A1280" i="1" s="1"/>
  <c r="L1279" i="11"/>
  <c r="M1279" i="11" s="1"/>
  <c r="B1279" i="11"/>
  <c r="A1279" i="11"/>
  <c r="A1279" i="1" s="1"/>
  <c r="L1278" i="11"/>
  <c r="M1278" i="11" s="1"/>
  <c r="B1278" i="11"/>
  <c r="A1278" i="11"/>
  <c r="A1278" i="1" s="1"/>
  <c r="L1277" i="11"/>
  <c r="M1277" i="11" s="1"/>
  <c r="B1277" i="11"/>
  <c r="A1277" i="11"/>
  <c r="A1277" i="1" s="1"/>
  <c r="L1276" i="11"/>
  <c r="M1276" i="11" s="1"/>
  <c r="B1276" i="11"/>
  <c r="A1276" i="11"/>
  <c r="A1276" i="1" s="1"/>
  <c r="L1275" i="11"/>
  <c r="M1275" i="11" s="1"/>
  <c r="A1275" i="1"/>
  <c r="L1274" i="11"/>
  <c r="M1274" i="11" s="1"/>
  <c r="B1274" i="11"/>
  <c r="A1274" i="11"/>
  <c r="A1274" i="1" s="1"/>
  <c r="L1273" i="11"/>
  <c r="M1273" i="11" s="1"/>
  <c r="A1273" i="1"/>
  <c r="L1272" i="11"/>
  <c r="M1272" i="11" s="1"/>
  <c r="B1272" i="11"/>
  <c r="A1272" i="11"/>
  <c r="A1272" i="1" s="1"/>
  <c r="L1271" i="11"/>
  <c r="M1271" i="11" s="1"/>
  <c r="B1271" i="11"/>
  <c r="A1271" i="11"/>
  <c r="A1271" i="1" s="1"/>
  <c r="L1270" i="11"/>
  <c r="M1270" i="11" s="1"/>
  <c r="B1270" i="11"/>
  <c r="A1270" i="11"/>
  <c r="A1270" i="1" s="1"/>
  <c r="L1269" i="11"/>
  <c r="M1269" i="11" s="1"/>
  <c r="B1269" i="11"/>
  <c r="A1269" i="11"/>
  <c r="A1269" i="1" s="1"/>
  <c r="L1268" i="11"/>
  <c r="M1268" i="11" s="1"/>
  <c r="B1268" i="11"/>
  <c r="A1268" i="11"/>
  <c r="A1268" i="1" s="1"/>
  <c r="L1267" i="11"/>
  <c r="M1267" i="11" s="1"/>
  <c r="B1267" i="11"/>
  <c r="A1267" i="11"/>
  <c r="L1266" i="11"/>
  <c r="M1266" i="11" s="1"/>
  <c r="L1265" i="11"/>
  <c r="M1265" i="11" s="1"/>
  <c r="B1265" i="11"/>
  <c r="A1265" i="11"/>
  <c r="L1264" i="11"/>
  <c r="M1264" i="11" s="1"/>
  <c r="B1264" i="11"/>
  <c r="A1264" i="11"/>
  <c r="L1263" i="11"/>
  <c r="M1263" i="11" s="1"/>
  <c r="L1262" i="11"/>
  <c r="M1262" i="11" s="1"/>
  <c r="B1262" i="11"/>
  <c r="A1262" i="11"/>
  <c r="L1261" i="11"/>
  <c r="M1261" i="11" s="1"/>
  <c r="B1261" i="11"/>
  <c r="A1261" i="11"/>
  <c r="L1260" i="11"/>
  <c r="M1260" i="11" s="1"/>
  <c r="B1260" i="11"/>
  <c r="A1260" i="11"/>
  <c r="L1259" i="11"/>
  <c r="M1259" i="11" s="1"/>
  <c r="B1259" i="11"/>
  <c r="A1259" i="11"/>
  <c r="L1258" i="11"/>
  <c r="M1258" i="11" s="1"/>
  <c r="B1258" i="11"/>
  <c r="A1258" i="11"/>
  <c r="L1257" i="11"/>
  <c r="M1257" i="11" s="1"/>
  <c r="B1257" i="11"/>
  <c r="A1257" i="11"/>
  <c r="L1256" i="11"/>
  <c r="M1256" i="11" s="1"/>
  <c r="B1256" i="11"/>
  <c r="A1256" i="11"/>
  <c r="L1255" i="11"/>
  <c r="M1255" i="11" s="1"/>
  <c r="B1255" i="11"/>
  <c r="A1255" i="11"/>
  <c r="L1254" i="11"/>
  <c r="M1254" i="11" s="1"/>
  <c r="B1254" i="11"/>
  <c r="A1254" i="11"/>
  <c r="L1253" i="11"/>
  <c r="M1253" i="11" s="1"/>
  <c r="B1253" i="11"/>
  <c r="A1253" i="11"/>
  <c r="L1252" i="11"/>
  <c r="M1252" i="11" s="1"/>
  <c r="B1252" i="11"/>
  <c r="A1252" i="11"/>
  <c r="L1251" i="11"/>
  <c r="M1251" i="11" s="1"/>
  <c r="B1251" i="11"/>
  <c r="A1251" i="11"/>
  <c r="L1250" i="11"/>
  <c r="M1250" i="11" s="1"/>
  <c r="B1250" i="11"/>
  <c r="A1250" i="11"/>
  <c r="L1249" i="11"/>
  <c r="M1249" i="11" s="1"/>
  <c r="B1249" i="11"/>
  <c r="A1249" i="11"/>
  <c r="L1248" i="11"/>
  <c r="M1248" i="11" s="1"/>
  <c r="B1248" i="11"/>
  <c r="A1248" i="11"/>
  <c r="L1247" i="11"/>
  <c r="M1247" i="11" s="1"/>
  <c r="B1247" i="11"/>
  <c r="A1247" i="11"/>
  <c r="L1246" i="11"/>
  <c r="M1246" i="11" s="1"/>
  <c r="B1246" i="11"/>
  <c r="A1246" i="11"/>
  <c r="L1245" i="11"/>
  <c r="M1245" i="11" s="1"/>
  <c r="B1245" i="11"/>
  <c r="A1245" i="11"/>
  <c r="L1244" i="11"/>
  <c r="M1244" i="11" s="1"/>
  <c r="B1244" i="11"/>
  <c r="A1244" i="11"/>
  <c r="L1243" i="11"/>
  <c r="M1243" i="11" s="1"/>
  <c r="B1243" i="11"/>
  <c r="A1243" i="11"/>
  <c r="L1242" i="11"/>
  <c r="M1242" i="11" s="1"/>
  <c r="B1242" i="11"/>
  <c r="A1242" i="11"/>
  <c r="A1242" i="1" s="1"/>
  <c r="L1241" i="11"/>
  <c r="M1241" i="11" s="1"/>
  <c r="B1241" i="11"/>
  <c r="A1241" i="11"/>
  <c r="A1241" i="1" s="1"/>
  <c r="L1240" i="11"/>
  <c r="M1240" i="11" s="1"/>
  <c r="B1240" i="11"/>
  <c r="A1240" i="11"/>
  <c r="A1240" i="1" s="1"/>
  <c r="L1239" i="11"/>
  <c r="M1239" i="11" s="1"/>
  <c r="B1239" i="11"/>
  <c r="A1239" i="11"/>
  <c r="A1239" i="1" s="1"/>
  <c r="L1238" i="11"/>
  <c r="M1238" i="11" s="1"/>
  <c r="B1238" i="11"/>
  <c r="A1238" i="11"/>
  <c r="A1238" i="1" s="1"/>
  <c r="L1237" i="11"/>
  <c r="M1237" i="11" s="1"/>
  <c r="B1237" i="11"/>
  <c r="A1237" i="11"/>
  <c r="A1237" i="1" s="1"/>
  <c r="L1236" i="11"/>
  <c r="M1236" i="11" s="1"/>
  <c r="B1236" i="11"/>
  <c r="A1236" i="11"/>
  <c r="A1236" i="1" s="1"/>
  <c r="L1235" i="11"/>
  <c r="M1235" i="11" s="1"/>
  <c r="B1235" i="11"/>
  <c r="A1235" i="11"/>
  <c r="A1235" i="1" s="1"/>
  <c r="L1234" i="11"/>
  <c r="M1234" i="11" s="1"/>
  <c r="B1234" i="11"/>
  <c r="A1234" i="11"/>
  <c r="A1234" i="1" s="1"/>
  <c r="L1233" i="11"/>
  <c r="M1233" i="11" s="1"/>
  <c r="B1233" i="11"/>
  <c r="A1233" i="11"/>
  <c r="A1233" i="1" s="1"/>
  <c r="L1232" i="11"/>
  <c r="M1232" i="11" s="1"/>
  <c r="B1232" i="11"/>
  <c r="A1232" i="11"/>
  <c r="A1232" i="1" s="1"/>
  <c r="L1231" i="11"/>
  <c r="M1231" i="11" s="1"/>
  <c r="B1231" i="11"/>
  <c r="A1231" i="11"/>
  <c r="A1231" i="1" s="1"/>
  <c r="L1230" i="11"/>
  <c r="M1230" i="11" s="1"/>
  <c r="B1230" i="11"/>
  <c r="A1230" i="11"/>
  <c r="A1230" i="1" s="1"/>
  <c r="L1229" i="11"/>
  <c r="M1229" i="11" s="1"/>
  <c r="B1229" i="11"/>
  <c r="A1229" i="11"/>
  <c r="A1229" i="1" s="1"/>
  <c r="L1228" i="11"/>
  <c r="M1228" i="11" s="1"/>
  <c r="B1228" i="11"/>
  <c r="A1228" i="11"/>
  <c r="A1228" i="1" s="1"/>
  <c r="L1227" i="11"/>
  <c r="M1227" i="11" s="1"/>
  <c r="B1227" i="11"/>
  <c r="A1227" i="11"/>
  <c r="A1227" i="1" s="1"/>
  <c r="L1226" i="11"/>
  <c r="M1226" i="11" s="1"/>
  <c r="B1226" i="11"/>
  <c r="A1226" i="11"/>
  <c r="A1226" i="1" s="1"/>
  <c r="L1225" i="11"/>
  <c r="M1225" i="11" s="1"/>
  <c r="B1225" i="11"/>
  <c r="A1225" i="11"/>
  <c r="L1224" i="11"/>
  <c r="M1224" i="11" s="1"/>
  <c r="B1224" i="11"/>
  <c r="A1224" i="11"/>
  <c r="L1223" i="11"/>
  <c r="M1223" i="11" s="1"/>
  <c r="L1222" i="11"/>
  <c r="M1222" i="11" s="1"/>
  <c r="B1222" i="11"/>
  <c r="A1222" i="11"/>
  <c r="L1221" i="11"/>
  <c r="M1221" i="11" s="1"/>
  <c r="B1221" i="11"/>
  <c r="A1221" i="11"/>
  <c r="L1220" i="11"/>
  <c r="M1220" i="11" s="1"/>
  <c r="B1220" i="11"/>
  <c r="A1220" i="11"/>
  <c r="L1219" i="11"/>
  <c r="M1219" i="11" s="1"/>
  <c r="B1219" i="11"/>
  <c r="A1219" i="11"/>
  <c r="L1218" i="11"/>
  <c r="M1218" i="11" s="1"/>
  <c r="B1218" i="11"/>
  <c r="A1218" i="11"/>
  <c r="L1217" i="11"/>
  <c r="M1217" i="11" s="1"/>
  <c r="B1217" i="11"/>
  <c r="A1217" i="11"/>
  <c r="L1216" i="11"/>
  <c r="M1216" i="11" s="1"/>
  <c r="B1216" i="11"/>
  <c r="A1216" i="11"/>
  <c r="L1215" i="11"/>
  <c r="M1215" i="11" s="1"/>
  <c r="B1215" i="11"/>
  <c r="A1215" i="11"/>
  <c r="L1214" i="11"/>
  <c r="M1214" i="11" s="1"/>
  <c r="B1214" i="11"/>
  <c r="A1214" i="11"/>
  <c r="L1213" i="11"/>
  <c r="M1213" i="11" s="1"/>
  <c r="B1213" i="11"/>
  <c r="A1213" i="11"/>
  <c r="L1212" i="11"/>
  <c r="M1212" i="11" s="1"/>
  <c r="B1212" i="11"/>
  <c r="A1212" i="11"/>
  <c r="L1211" i="11"/>
  <c r="M1211" i="11" s="1"/>
  <c r="B1211" i="11"/>
  <c r="A1211" i="11"/>
  <c r="L1210" i="11"/>
  <c r="M1210" i="11" s="1"/>
  <c r="B1210" i="11"/>
  <c r="A1210" i="11"/>
  <c r="L1209" i="11"/>
  <c r="M1209" i="11" s="1"/>
  <c r="B1209" i="11"/>
  <c r="A1209" i="11"/>
  <c r="L1208" i="11"/>
  <c r="M1208" i="11" s="1"/>
  <c r="B1208" i="11"/>
  <c r="A1208" i="11"/>
  <c r="L1207" i="11"/>
  <c r="M1207" i="11" s="1"/>
  <c r="B1207" i="11"/>
  <c r="A1207" i="11"/>
  <c r="L1206" i="11"/>
  <c r="M1206" i="11" s="1"/>
  <c r="B1206" i="11"/>
  <c r="A1206" i="11"/>
  <c r="L1205" i="11"/>
  <c r="M1205" i="11" s="1"/>
  <c r="B1205" i="11"/>
  <c r="A1205" i="11"/>
  <c r="L1204" i="11"/>
  <c r="M1204" i="11" s="1"/>
  <c r="B1204" i="11"/>
  <c r="A1204" i="11"/>
  <c r="L1203" i="11"/>
  <c r="M1203" i="11" s="1"/>
  <c r="B1203" i="11"/>
  <c r="A1203" i="11"/>
  <c r="L1202" i="11"/>
  <c r="M1202" i="11" s="1"/>
  <c r="B1202" i="11"/>
  <c r="A1202" i="11"/>
  <c r="L1201" i="11"/>
  <c r="M1201" i="11" s="1"/>
  <c r="B1201" i="11"/>
  <c r="A1201" i="11"/>
  <c r="A1201" i="1" s="1"/>
  <c r="L1200" i="11"/>
  <c r="M1200" i="11" s="1"/>
  <c r="B1200" i="11"/>
  <c r="A1200" i="11"/>
  <c r="A1200" i="1" s="1"/>
  <c r="L1199" i="11"/>
  <c r="M1199" i="11" s="1"/>
  <c r="B1199" i="11"/>
  <c r="A1199" i="11"/>
  <c r="A1199" i="1" s="1"/>
  <c r="L1198" i="11"/>
  <c r="M1198" i="11" s="1"/>
  <c r="B1198" i="11"/>
  <c r="A1198" i="11"/>
  <c r="A1198" i="1" s="1"/>
  <c r="L1197" i="11"/>
  <c r="M1197" i="11" s="1"/>
  <c r="B1197" i="11"/>
  <c r="A1197" i="11"/>
  <c r="A1197" i="1" s="1"/>
  <c r="L1196" i="11"/>
  <c r="M1196" i="11" s="1"/>
  <c r="B1196" i="11"/>
  <c r="A1196" i="11"/>
  <c r="A1196" i="1" s="1"/>
  <c r="L1195" i="11"/>
  <c r="M1195" i="11" s="1"/>
  <c r="B1195" i="11"/>
  <c r="A1195" i="11"/>
  <c r="A1195" i="1" s="1"/>
  <c r="L1194" i="11"/>
  <c r="M1194" i="11" s="1"/>
  <c r="B1194" i="11"/>
  <c r="A1194" i="11"/>
  <c r="A1194" i="1" s="1"/>
  <c r="L1193" i="11"/>
  <c r="M1193" i="11" s="1"/>
  <c r="B1193" i="11"/>
  <c r="A1193" i="11"/>
  <c r="A1193" i="1" s="1"/>
  <c r="L1192" i="11"/>
  <c r="M1192" i="11" s="1"/>
  <c r="B1192" i="11"/>
  <c r="A1192" i="11"/>
  <c r="A1192" i="1" s="1"/>
  <c r="L1191" i="11"/>
  <c r="M1191" i="11" s="1"/>
  <c r="B1191" i="11"/>
  <c r="A1191" i="11"/>
  <c r="A1191" i="1" s="1"/>
  <c r="L1190" i="11"/>
  <c r="M1190" i="11" s="1"/>
  <c r="B1190" i="11"/>
  <c r="A1190" i="11"/>
  <c r="A1190" i="1" s="1"/>
  <c r="L1189" i="11"/>
  <c r="M1189" i="11" s="1"/>
  <c r="B1189" i="11"/>
  <c r="A1189" i="11"/>
  <c r="A1189" i="1" s="1"/>
  <c r="L1188" i="11"/>
  <c r="M1188" i="11" s="1"/>
  <c r="B1188" i="11"/>
  <c r="A1188" i="11"/>
  <c r="A1188" i="1" s="1"/>
  <c r="L1187" i="11"/>
  <c r="M1187" i="11" s="1"/>
  <c r="B1187" i="11"/>
  <c r="A1187" i="11"/>
  <c r="A1187" i="1" s="1"/>
  <c r="L1186" i="11"/>
  <c r="M1186" i="11" s="1"/>
  <c r="B1186" i="11"/>
  <c r="A1186" i="11"/>
  <c r="A1186" i="1" s="1"/>
  <c r="L1185" i="11"/>
  <c r="M1185" i="11" s="1"/>
  <c r="B1185" i="11"/>
  <c r="A1185" i="11"/>
  <c r="A1185" i="1" s="1"/>
  <c r="L1184" i="11"/>
  <c r="M1184" i="11" s="1"/>
  <c r="B1184" i="11"/>
  <c r="A1184" i="11"/>
  <c r="A1184" i="1" s="1"/>
  <c r="L1183" i="11"/>
  <c r="M1183" i="11" s="1"/>
  <c r="B1183" i="11"/>
  <c r="A1183" i="11"/>
  <c r="A1183" i="1" s="1"/>
  <c r="L1182" i="11"/>
  <c r="M1182" i="11" s="1"/>
  <c r="B1182" i="11"/>
  <c r="A1182" i="11"/>
  <c r="A1182" i="1" s="1"/>
  <c r="L1181" i="11"/>
  <c r="M1181" i="11" s="1"/>
  <c r="B1181" i="11"/>
  <c r="A1181" i="11"/>
  <c r="A1181" i="1" s="1"/>
  <c r="L1180" i="11"/>
  <c r="M1180" i="11" s="1"/>
  <c r="A1180" i="1"/>
  <c r="L1179" i="11"/>
  <c r="M1179" i="11" s="1"/>
  <c r="B1179" i="11"/>
  <c r="A1179" i="11"/>
  <c r="A1179" i="1" s="1"/>
  <c r="L1178" i="11"/>
  <c r="M1178" i="11" s="1"/>
  <c r="B1178" i="11"/>
  <c r="A1178" i="11"/>
  <c r="A1178" i="1" s="1"/>
  <c r="L1177" i="11"/>
  <c r="M1177" i="11" s="1"/>
  <c r="B1177" i="11"/>
  <c r="A1177" i="11"/>
  <c r="A1177" i="1" s="1"/>
  <c r="L1176" i="11"/>
  <c r="M1176" i="11" s="1"/>
  <c r="B1176" i="11"/>
  <c r="A1176" i="11"/>
  <c r="L1175" i="11"/>
  <c r="M1175" i="11" s="1"/>
  <c r="B1175" i="11"/>
  <c r="A1175" i="11"/>
  <c r="L1174" i="11"/>
  <c r="M1174" i="11" s="1"/>
  <c r="B1174" i="11"/>
  <c r="A1174" i="11"/>
  <c r="L1173" i="11"/>
  <c r="M1173" i="11" s="1"/>
  <c r="B1173" i="11"/>
  <c r="A1173" i="11"/>
  <c r="L1172" i="11"/>
  <c r="M1172" i="11" s="1"/>
  <c r="B1172" i="11"/>
  <c r="A1172" i="11"/>
  <c r="L1171" i="11"/>
  <c r="M1171" i="11" s="1"/>
  <c r="B1171" i="11"/>
  <c r="A1171" i="11"/>
  <c r="L1170" i="11"/>
  <c r="M1170" i="11" s="1"/>
  <c r="B1170" i="11"/>
  <c r="A1170" i="11"/>
  <c r="L1169" i="11"/>
  <c r="M1169" i="11" s="1"/>
  <c r="B1169" i="11"/>
  <c r="A1169" i="11"/>
  <c r="L1168" i="11"/>
  <c r="M1168" i="11" s="1"/>
  <c r="L1167" i="11"/>
  <c r="M1167" i="11" s="1"/>
  <c r="B1167" i="11"/>
  <c r="A1167" i="11"/>
  <c r="L1166" i="11"/>
  <c r="M1166" i="11" s="1"/>
  <c r="B1166" i="11"/>
  <c r="A1166" i="11"/>
  <c r="L1165" i="11"/>
  <c r="M1165" i="11" s="1"/>
  <c r="B1165" i="11"/>
  <c r="A1165" i="11"/>
  <c r="L1164" i="11"/>
  <c r="M1164" i="11" s="1"/>
  <c r="B1164" i="11"/>
  <c r="A1164" i="11"/>
  <c r="L1163" i="11"/>
  <c r="M1163" i="11" s="1"/>
  <c r="B1163" i="11"/>
  <c r="A1163" i="11"/>
  <c r="L1162" i="11"/>
  <c r="M1162" i="11" s="1"/>
  <c r="B1162" i="11"/>
  <c r="A1162" i="11"/>
  <c r="L1161" i="11"/>
  <c r="M1161" i="11" s="1"/>
  <c r="B1161" i="11"/>
  <c r="A1161" i="11"/>
  <c r="L1160" i="11"/>
  <c r="M1160" i="11" s="1"/>
  <c r="B1160" i="11"/>
  <c r="A1160" i="11"/>
  <c r="L1159" i="11"/>
  <c r="M1159" i="11" s="1"/>
  <c r="L1158" i="11"/>
  <c r="M1158" i="11" s="1"/>
  <c r="B1158" i="11"/>
  <c r="A1158" i="11"/>
  <c r="L1157" i="11"/>
  <c r="M1157" i="11" s="1"/>
  <c r="B1157" i="11"/>
  <c r="A1157" i="11"/>
  <c r="L1156" i="11"/>
  <c r="M1156" i="11" s="1"/>
  <c r="B1156" i="11"/>
  <c r="A1156" i="11"/>
  <c r="L1155" i="11"/>
  <c r="M1155" i="11" s="1"/>
  <c r="L1154" i="11"/>
  <c r="M1154" i="11" s="1"/>
  <c r="B1154" i="11"/>
  <c r="A1154" i="11"/>
  <c r="L1153" i="11"/>
  <c r="M1153" i="11" s="1"/>
  <c r="B1153" i="11"/>
  <c r="A1153" i="11"/>
  <c r="L1152" i="11"/>
  <c r="M1152" i="11" s="1"/>
  <c r="B1152" i="11"/>
  <c r="A1152" i="11"/>
  <c r="A1152" i="1" s="1"/>
  <c r="L1151" i="11"/>
  <c r="M1151" i="11" s="1"/>
  <c r="B1151" i="11"/>
  <c r="A1151" i="11"/>
  <c r="A1151" i="1" s="1"/>
  <c r="L1150" i="11"/>
  <c r="M1150" i="11" s="1"/>
  <c r="B1150" i="11"/>
  <c r="A1150" i="11"/>
  <c r="A1150" i="1" s="1"/>
  <c r="L1149" i="11"/>
  <c r="M1149" i="11" s="1"/>
  <c r="B1149" i="11"/>
  <c r="A1149" i="11"/>
  <c r="A1149" i="1" s="1"/>
  <c r="L1148" i="11"/>
  <c r="M1148" i="11" s="1"/>
  <c r="B1148" i="11"/>
  <c r="A1148" i="11"/>
  <c r="A1148" i="1" s="1"/>
  <c r="L1147" i="11"/>
  <c r="M1147" i="11" s="1"/>
  <c r="B1147" i="11"/>
  <c r="A1147" i="11"/>
  <c r="A1147" i="1" s="1"/>
  <c r="L1146" i="11"/>
  <c r="M1146" i="11" s="1"/>
  <c r="B1146" i="11"/>
  <c r="A1146" i="11"/>
  <c r="A1146" i="1" s="1"/>
  <c r="L1145" i="11"/>
  <c r="M1145" i="11" s="1"/>
  <c r="B1145" i="11"/>
  <c r="A1145" i="11"/>
  <c r="A1145" i="1" s="1"/>
  <c r="L1144" i="11"/>
  <c r="M1144" i="11" s="1"/>
  <c r="B1144" i="11"/>
  <c r="A1144" i="11"/>
  <c r="A1144" i="1" s="1"/>
  <c r="L1143" i="11"/>
  <c r="M1143" i="11" s="1"/>
  <c r="B1143" i="11"/>
  <c r="A1143" i="11"/>
  <c r="A1143" i="1" s="1"/>
  <c r="L1142" i="11"/>
  <c r="M1142" i="11" s="1"/>
  <c r="B1142" i="11"/>
  <c r="A1142" i="11"/>
  <c r="A1142" i="1" s="1"/>
  <c r="L1141" i="11"/>
  <c r="M1141" i="11" s="1"/>
  <c r="B1141" i="11"/>
  <c r="A1141" i="11"/>
  <c r="A1141" i="1" s="1"/>
  <c r="L1140" i="11"/>
  <c r="M1140" i="11" s="1"/>
  <c r="B1140" i="11"/>
  <c r="A1140" i="11"/>
  <c r="A1140" i="1" s="1"/>
  <c r="L1139" i="11"/>
  <c r="M1139" i="11" s="1"/>
  <c r="B1139" i="11"/>
  <c r="A1139" i="11"/>
  <c r="A1139" i="1" s="1"/>
  <c r="L1138" i="11"/>
  <c r="M1138" i="11" s="1"/>
  <c r="A1138" i="1"/>
  <c r="L1137" i="11"/>
  <c r="M1137" i="11" s="1"/>
  <c r="B1137" i="11"/>
  <c r="A1137" i="11"/>
  <c r="A1137" i="1" s="1"/>
  <c r="L1136" i="11"/>
  <c r="M1136" i="11" s="1"/>
  <c r="B1136" i="11"/>
  <c r="A1136" i="11"/>
  <c r="A1136" i="1" s="1"/>
  <c r="L1135" i="11"/>
  <c r="M1135" i="11" s="1"/>
  <c r="B1135" i="11"/>
  <c r="A1135" i="11"/>
  <c r="A1135" i="1" s="1"/>
  <c r="L1134" i="11"/>
  <c r="M1134" i="11" s="1"/>
  <c r="B1134" i="11"/>
  <c r="A1134" i="11"/>
  <c r="A1134" i="1" s="1"/>
  <c r="L1133" i="11"/>
  <c r="M1133" i="11" s="1"/>
  <c r="B1133" i="11"/>
  <c r="A1133" i="11"/>
  <c r="A1133" i="1" s="1"/>
  <c r="L1132" i="11"/>
  <c r="M1132" i="11" s="1"/>
  <c r="B1132" i="11"/>
  <c r="A1132" i="11"/>
  <c r="A1132" i="1" s="1"/>
  <c r="L1131" i="11"/>
  <c r="M1131" i="11" s="1"/>
  <c r="B1131" i="11"/>
  <c r="A1131" i="11"/>
  <c r="L1130" i="11"/>
  <c r="M1130" i="11" s="1"/>
  <c r="B1130" i="11"/>
  <c r="A1130" i="11"/>
  <c r="L1129" i="11"/>
  <c r="M1129" i="11" s="1"/>
  <c r="L1128" i="11"/>
  <c r="M1128" i="11" s="1"/>
  <c r="L1127" i="11"/>
  <c r="M1127" i="11" s="1"/>
  <c r="B1127" i="11"/>
  <c r="A1127" i="11"/>
  <c r="L1126" i="11"/>
  <c r="M1126" i="11" s="1"/>
  <c r="B1126" i="11"/>
  <c r="A1126" i="11"/>
  <c r="L1125" i="11"/>
  <c r="M1125" i="11" s="1"/>
  <c r="B1125" i="11"/>
  <c r="A1125" i="11"/>
  <c r="L1124" i="11"/>
  <c r="M1124" i="11" s="1"/>
  <c r="B1124" i="11"/>
  <c r="A1124" i="11"/>
  <c r="L1123" i="11"/>
  <c r="M1123" i="11" s="1"/>
  <c r="B1123" i="11"/>
  <c r="A1123" i="11"/>
  <c r="L1122" i="11"/>
  <c r="M1122" i="11" s="1"/>
  <c r="B1122" i="11"/>
  <c r="A1122" i="11"/>
  <c r="L1121" i="11"/>
  <c r="M1121" i="11" s="1"/>
  <c r="B1121" i="11"/>
  <c r="A1121" i="11"/>
  <c r="L1120" i="11"/>
  <c r="M1120" i="11" s="1"/>
  <c r="B1120" i="11"/>
  <c r="A1120" i="11"/>
  <c r="L1119" i="11"/>
  <c r="M1119" i="11" s="1"/>
  <c r="B1119" i="11"/>
  <c r="A1119" i="11"/>
  <c r="L1118" i="11"/>
  <c r="M1118" i="11" s="1"/>
  <c r="B1118" i="11"/>
  <c r="A1118" i="11"/>
  <c r="L1117" i="11"/>
  <c r="M1117" i="11" s="1"/>
  <c r="B1117" i="11"/>
  <c r="A1117" i="11"/>
  <c r="L1116" i="11"/>
  <c r="M1116" i="11" s="1"/>
  <c r="B1116" i="11"/>
  <c r="A1116" i="11"/>
  <c r="L1115" i="11"/>
  <c r="M1115" i="11" s="1"/>
  <c r="B1115" i="11"/>
  <c r="A1115" i="11"/>
  <c r="L1114" i="11"/>
  <c r="M1114" i="11" s="1"/>
  <c r="L1113" i="11"/>
  <c r="M1113" i="11" s="1"/>
  <c r="B1113" i="11"/>
  <c r="A1113" i="11"/>
  <c r="L1112" i="11"/>
  <c r="M1112" i="11" s="1"/>
  <c r="B1112" i="11"/>
  <c r="A1112" i="11"/>
  <c r="L1111" i="11"/>
  <c r="M1111" i="11" s="1"/>
  <c r="B1111" i="11"/>
  <c r="A1111" i="11"/>
  <c r="L1110" i="11"/>
  <c r="M1110" i="11" s="1"/>
  <c r="B1110" i="11"/>
  <c r="A1110" i="11"/>
  <c r="L1109" i="11"/>
  <c r="M1109" i="11" s="1"/>
  <c r="B1109" i="11"/>
  <c r="A1109" i="11"/>
  <c r="A1109" i="1" s="1"/>
  <c r="L1108" i="11"/>
  <c r="M1108" i="11" s="1"/>
  <c r="B1108" i="11"/>
  <c r="A1108" i="11"/>
  <c r="A1108" i="1" s="1"/>
  <c r="L1107" i="11"/>
  <c r="M1107" i="11" s="1"/>
  <c r="B1107" i="11"/>
  <c r="A1107" i="11"/>
  <c r="A1107" i="1" s="1"/>
  <c r="L1106" i="11"/>
  <c r="M1106" i="11" s="1"/>
  <c r="B1106" i="11"/>
  <c r="A1106" i="11"/>
  <c r="A1106" i="1" s="1"/>
  <c r="L1105" i="11"/>
  <c r="M1105" i="11" s="1"/>
  <c r="B1105" i="11"/>
  <c r="A1105" i="11"/>
  <c r="A1105" i="1" s="1"/>
  <c r="L1104" i="11"/>
  <c r="M1104" i="11" s="1"/>
  <c r="B1104" i="11"/>
  <c r="A1104" i="11"/>
  <c r="A1104" i="1" s="1"/>
  <c r="L1103" i="11"/>
  <c r="M1103" i="11" s="1"/>
  <c r="B1103" i="11"/>
  <c r="A1103" i="11"/>
  <c r="A1103" i="1" s="1"/>
  <c r="L1102" i="11"/>
  <c r="M1102" i="11" s="1"/>
  <c r="B1102" i="11"/>
  <c r="A1102" i="11"/>
  <c r="A1102" i="1" s="1"/>
  <c r="L1101" i="11"/>
  <c r="M1101" i="11" s="1"/>
  <c r="B1101" i="11"/>
  <c r="A1101" i="11"/>
  <c r="A1101" i="1" s="1"/>
  <c r="L1100" i="11"/>
  <c r="M1100" i="11" s="1"/>
  <c r="B1100" i="11"/>
  <c r="A1100" i="11"/>
  <c r="A1100" i="1" s="1"/>
  <c r="L1099" i="11"/>
  <c r="M1099" i="11" s="1"/>
  <c r="B1099" i="11"/>
  <c r="A1099" i="11"/>
  <c r="A1099" i="1" s="1"/>
  <c r="L1098" i="11"/>
  <c r="M1098" i="11" s="1"/>
  <c r="B1098" i="11"/>
  <c r="A1098" i="11"/>
  <c r="A1098" i="1" s="1"/>
  <c r="L1097" i="11"/>
  <c r="M1097" i="11" s="1"/>
  <c r="B1097" i="11"/>
  <c r="A1097" i="11"/>
  <c r="A1097" i="1" s="1"/>
  <c r="L1096" i="11"/>
  <c r="M1096" i="11" s="1"/>
  <c r="B1096" i="11"/>
  <c r="A1096" i="11"/>
  <c r="A1096" i="1" s="1"/>
  <c r="L1095" i="11"/>
  <c r="M1095" i="11" s="1"/>
  <c r="B1095" i="11"/>
  <c r="A1095" i="11"/>
  <c r="A1095" i="1" s="1"/>
  <c r="L1094" i="11"/>
  <c r="M1094" i="11" s="1"/>
  <c r="A1094" i="1"/>
  <c r="L1093" i="11"/>
  <c r="M1093" i="11" s="1"/>
  <c r="B1093" i="11"/>
  <c r="A1093" i="11"/>
  <c r="A1093" i="1" s="1"/>
  <c r="L1092" i="11"/>
  <c r="M1092" i="11" s="1"/>
  <c r="B1092" i="11"/>
  <c r="A1092" i="11"/>
  <c r="L1091" i="11"/>
  <c r="M1091" i="11" s="1"/>
  <c r="B1091" i="11"/>
  <c r="A1091" i="11"/>
  <c r="L1090" i="11"/>
  <c r="M1090" i="11" s="1"/>
  <c r="B1090" i="11"/>
  <c r="A1090" i="11"/>
  <c r="L1089" i="11"/>
  <c r="M1089" i="11" s="1"/>
  <c r="B1089" i="11"/>
  <c r="A1089" i="11"/>
  <c r="L1088" i="11"/>
  <c r="M1088" i="11" s="1"/>
  <c r="B1088" i="11"/>
  <c r="A1088" i="11"/>
  <c r="L1087" i="11"/>
  <c r="M1087" i="11" s="1"/>
  <c r="B1087" i="11"/>
  <c r="A1087" i="11"/>
  <c r="L1086" i="11"/>
  <c r="M1086" i="11" s="1"/>
  <c r="B1086" i="11"/>
  <c r="A1086" i="11"/>
  <c r="L1085" i="11"/>
  <c r="M1085" i="11" s="1"/>
  <c r="B1085" i="11"/>
  <c r="A1085" i="11"/>
  <c r="L1084" i="11"/>
  <c r="M1084" i="11" s="1"/>
  <c r="B1084" i="11"/>
  <c r="A1084" i="11"/>
  <c r="L1083" i="11"/>
  <c r="M1083" i="11" s="1"/>
  <c r="B1083" i="11"/>
  <c r="A1083" i="11"/>
  <c r="L1082" i="11"/>
  <c r="M1082" i="11" s="1"/>
  <c r="B1082" i="11"/>
  <c r="A1082" i="11"/>
  <c r="L1081" i="11"/>
  <c r="M1081" i="11" s="1"/>
  <c r="B1081" i="11"/>
  <c r="A1081" i="11"/>
  <c r="L1080" i="11"/>
  <c r="M1080" i="11" s="1"/>
  <c r="B1080" i="11"/>
  <c r="A1080" i="11"/>
  <c r="L1079" i="11"/>
  <c r="M1079" i="11" s="1"/>
  <c r="B1079" i="11"/>
  <c r="A1079" i="11"/>
  <c r="L1078" i="11"/>
  <c r="M1078" i="11" s="1"/>
  <c r="A1078" i="1"/>
  <c r="L1077" i="11"/>
  <c r="M1077" i="11" s="1"/>
  <c r="B1077" i="11"/>
  <c r="A1077" i="11"/>
  <c r="A1077" i="1" s="1"/>
  <c r="L1076" i="11"/>
  <c r="M1076" i="11" s="1"/>
  <c r="B1076" i="11"/>
  <c r="A1076" i="11"/>
  <c r="A1076" i="1" s="1"/>
  <c r="L1075" i="11"/>
  <c r="M1075" i="11" s="1"/>
  <c r="B1075" i="11"/>
  <c r="A1075" i="11"/>
  <c r="A1075" i="1" s="1"/>
  <c r="L1074" i="11"/>
  <c r="M1074" i="11" s="1"/>
  <c r="B1074" i="11"/>
  <c r="A1074" i="11"/>
  <c r="A1074" i="1" s="1"/>
  <c r="L1073" i="11"/>
  <c r="M1073" i="11" s="1"/>
  <c r="B1073" i="11"/>
  <c r="A1073" i="11"/>
  <c r="A1073" i="1" s="1"/>
  <c r="L1072" i="11"/>
  <c r="M1072" i="11" s="1"/>
  <c r="B1072" i="11"/>
  <c r="A1072" i="11"/>
  <c r="A1072" i="1" s="1"/>
  <c r="L1071" i="11"/>
  <c r="M1071" i="11" s="1"/>
  <c r="B1071" i="11"/>
  <c r="A1071" i="11"/>
  <c r="A1071" i="1" s="1"/>
  <c r="L1070" i="11"/>
  <c r="M1070" i="11" s="1"/>
  <c r="B1070" i="11"/>
  <c r="A1070" i="11"/>
  <c r="A1070" i="1" s="1"/>
  <c r="L1069" i="11"/>
  <c r="M1069" i="11" s="1"/>
  <c r="B1069" i="11"/>
  <c r="A1069" i="11"/>
  <c r="A1069" i="1" s="1"/>
  <c r="L1068" i="11"/>
  <c r="M1068" i="11" s="1"/>
  <c r="B1068" i="11"/>
  <c r="A1068" i="11"/>
  <c r="A1068" i="1" s="1"/>
  <c r="L1067" i="11"/>
  <c r="M1067" i="11" s="1"/>
  <c r="B1067" i="11"/>
  <c r="A1067" i="11"/>
  <c r="A1067" i="1" s="1"/>
  <c r="L1066" i="11"/>
  <c r="M1066" i="11" s="1"/>
  <c r="B1066" i="11"/>
  <c r="A1066" i="11"/>
  <c r="A1066" i="1" s="1"/>
  <c r="L1065" i="11"/>
  <c r="M1065" i="11" s="1"/>
  <c r="B1065" i="11"/>
  <c r="A1065" i="11"/>
  <c r="A1065" i="1" s="1"/>
  <c r="L1064" i="11"/>
  <c r="M1064" i="11" s="1"/>
  <c r="B1064" i="11"/>
  <c r="A1064" i="11"/>
  <c r="A1064" i="1" s="1"/>
  <c r="L1063" i="11"/>
  <c r="M1063" i="11" s="1"/>
  <c r="B1063" i="11"/>
  <c r="A1063" i="11"/>
  <c r="A1063" i="1" s="1"/>
  <c r="L1062" i="11"/>
  <c r="M1062" i="11" s="1"/>
  <c r="B1062" i="11"/>
  <c r="A1062" i="11"/>
  <c r="A1062" i="1" s="1"/>
  <c r="L1061" i="11"/>
  <c r="M1061" i="11" s="1"/>
  <c r="B1061" i="11"/>
  <c r="A1061" i="11"/>
  <c r="A1061" i="1" s="1"/>
  <c r="L1060" i="11"/>
  <c r="M1060" i="11" s="1"/>
  <c r="B1060" i="11"/>
  <c r="A1060" i="11"/>
  <c r="A1060" i="1" s="1"/>
  <c r="L1059" i="11"/>
  <c r="M1059" i="11" s="1"/>
  <c r="B1059" i="11"/>
  <c r="A1059" i="11"/>
  <c r="A1059" i="1" s="1"/>
  <c r="L1058" i="11"/>
  <c r="M1058" i="11" s="1"/>
  <c r="A1058" i="1"/>
  <c r="L1057" i="11"/>
  <c r="M1057" i="11" s="1"/>
  <c r="B1057" i="11"/>
  <c r="A1057" i="11"/>
  <c r="A1057" i="1" s="1"/>
  <c r="L1056" i="11"/>
  <c r="M1056" i="11" s="1"/>
  <c r="A1056" i="1"/>
  <c r="L1055" i="11"/>
  <c r="M1055" i="11" s="1"/>
  <c r="B1055" i="11"/>
  <c r="A1055" i="11"/>
  <c r="A1055" i="1" s="1"/>
  <c r="L1054" i="11"/>
  <c r="M1054" i="11" s="1"/>
  <c r="B1054" i="11"/>
  <c r="A1054" i="11"/>
  <c r="A1054" i="1" s="1"/>
  <c r="L1053" i="11"/>
  <c r="M1053" i="11" s="1"/>
  <c r="B1053" i="11"/>
  <c r="A1053" i="11"/>
  <c r="A1053" i="1" s="1"/>
  <c r="L1052" i="11"/>
  <c r="M1052" i="11" s="1"/>
  <c r="B1052" i="11"/>
  <c r="A1052" i="11"/>
  <c r="A1052" i="1" s="1"/>
  <c r="L1051" i="11"/>
  <c r="M1051" i="11" s="1"/>
  <c r="A1051" i="1"/>
  <c r="L1050" i="11"/>
  <c r="M1050" i="11" s="1"/>
  <c r="B1050" i="11"/>
  <c r="A1050" i="11"/>
  <c r="A1050" i="1" s="1"/>
  <c r="L1049" i="11"/>
  <c r="M1049" i="11" s="1"/>
  <c r="B1049" i="11"/>
  <c r="A1049" i="11"/>
  <c r="L1048" i="11"/>
  <c r="M1048" i="11" s="1"/>
  <c r="B1048" i="11"/>
  <c r="A1048" i="11"/>
  <c r="L1047" i="11"/>
  <c r="M1047" i="11" s="1"/>
  <c r="B1047" i="11"/>
  <c r="A1047" i="11"/>
  <c r="L1046" i="11"/>
  <c r="M1046" i="11" s="1"/>
  <c r="B1046" i="11"/>
  <c r="A1046" i="11"/>
  <c r="L1045" i="11"/>
  <c r="M1045" i="11" s="1"/>
  <c r="B1045" i="11"/>
  <c r="A1045" i="11"/>
  <c r="L1044" i="11"/>
  <c r="M1044" i="11" s="1"/>
  <c r="L1043" i="11"/>
  <c r="M1043" i="11" s="1"/>
  <c r="L1042" i="11"/>
  <c r="M1042" i="11" s="1"/>
  <c r="B1042" i="11"/>
  <c r="A1042" i="11"/>
  <c r="L1041" i="11"/>
  <c r="M1041" i="11" s="1"/>
  <c r="B1041" i="11"/>
  <c r="A1041" i="11"/>
  <c r="L1040" i="11"/>
  <c r="M1040" i="11" s="1"/>
  <c r="L1039" i="11"/>
  <c r="M1039" i="11" s="1"/>
  <c r="B1039" i="11"/>
  <c r="A1039" i="11"/>
  <c r="L1038" i="11"/>
  <c r="M1038" i="11" s="1"/>
  <c r="B1038" i="11"/>
  <c r="A1038" i="11"/>
  <c r="L1037" i="11"/>
  <c r="M1037" i="11" s="1"/>
  <c r="B1037" i="11"/>
  <c r="A1037" i="11"/>
  <c r="A1037" i="1" s="1"/>
  <c r="L1036" i="11"/>
  <c r="M1036" i="11" s="1"/>
  <c r="B1036" i="11"/>
  <c r="A1036" i="11"/>
  <c r="A1036" i="1" s="1"/>
  <c r="L1035" i="11"/>
  <c r="M1035" i="11" s="1"/>
  <c r="B1035" i="11"/>
  <c r="A1035" i="11"/>
  <c r="A1035" i="1" s="1"/>
  <c r="L1034" i="11"/>
  <c r="M1034" i="11" s="1"/>
  <c r="B1034" i="11"/>
  <c r="A1034" i="11"/>
  <c r="A1034" i="1" s="1"/>
  <c r="L1033" i="11"/>
  <c r="M1033" i="11" s="1"/>
  <c r="B1033" i="11"/>
  <c r="A1033" i="11"/>
  <c r="A1033" i="1" s="1"/>
  <c r="L1032" i="11"/>
  <c r="M1032" i="11" s="1"/>
  <c r="B1032" i="11"/>
  <c r="A1032" i="11"/>
  <c r="A1032" i="1" s="1"/>
  <c r="L1031" i="11"/>
  <c r="M1031" i="11" s="1"/>
  <c r="B1031" i="11"/>
  <c r="A1031" i="11"/>
  <c r="A1031" i="1" s="1"/>
  <c r="L1030" i="11"/>
  <c r="M1030" i="11" s="1"/>
  <c r="B1030" i="11"/>
  <c r="A1030" i="11"/>
  <c r="A1030" i="1" s="1"/>
  <c r="L1029" i="11"/>
  <c r="M1029" i="11" s="1"/>
  <c r="B1029" i="11"/>
  <c r="A1029" i="11"/>
  <c r="A1029" i="1" s="1"/>
  <c r="L1028" i="11"/>
  <c r="M1028" i="11" s="1"/>
  <c r="B1028" i="11"/>
  <c r="A1028" i="11"/>
  <c r="A1028" i="1" s="1"/>
  <c r="L1027" i="11"/>
  <c r="M1027" i="11" s="1"/>
  <c r="B1027" i="11"/>
  <c r="A1027" i="11"/>
  <c r="A1027" i="1" s="1"/>
  <c r="L1026" i="11"/>
  <c r="M1026" i="11" s="1"/>
  <c r="B1026" i="11"/>
  <c r="A1026" i="11"/>
  <c r="A1026" i="1" s="1"/>
  <c r="L1025" i="11"/>
  <c r="M1025" i="11" s="1"/>
  <c r="B1025" i="11"/>
  <c r="A1025" i="11"/>
  <c r="A1025" i="1" s="1"/>
  <c r="L1024" i="11"/>
  <c r="M1024" i="11" s="1"/>
  <c r="B1024" i="11"/>
  <c r="A1024" i="11"/>
  <c r="A1024" i="1" s="1"/>
  <c r="L1023" i="11"/>
  <c r="M1023" i="11" s="1"/>
  <c r="B1023" i="11"/>
  <c r="A1023" i="11"/>
  <c r="A1023" i="1" s="1"/>
  <c r="L1022" i="11"/>
  <c r="M1022" i="11" s="1"/>
  <c r="B1022" i="11"/>
  <c r="A1022" i="11"/>
  <c r="A1022" i="1" s="1"/>
  <c r="L1021" i="11"/>
  <c r="M1021" i="11" s="1"/>
  <c r="B1021" i="11"/>
  <c r="A1021" i="11"/>
  <c r="A1021" i="1" s="1"/>
  <c r="L1020" i="11"/>
  <c r="M1020" i="11" s="1"/>
  <c r="B1020" i="11"/>
  <c r="A1020" i="11"/>
  <c r="A1020" i="1" s="1"/>
  <c r="L1019" i="11"/>
  <c r="M1019" i="11" s="1"/>
  <c r="B1019" i="11"/>
  <c r="A1019" i="11"/>
  <c r="A1019" i="1" s="1"/>
  <c r="L1018" i="11"/>
  <c r="M1018" i="11" s="1"/>
  <c r="B1018" i="11"/>
  <c r="A1018" i="11"/>
  <c r="A1018" i="1" s="1"/>
  <c r="L1017" i="11"/>
  <c r="M1017" i="11" s="1"/>
  <c r="B1017" i="11"/>
  <c r="A1017" i="11"/>
  <c r="A1017" i="1" s="1"/>
  <c r="L1016" i="11"/>
  <c r="M1016" i="11" s="1"/>
  <c r="B1016" i="11"/>
  <c r="A1016" i="11"/>
  <c r="A1016" i="1" s="1"/>
  <c r="L1015" i="11"/>
  <c r="M1015" i="11" s="1"/>
  <c r="B1015" i="11"/>
  <c r="A1015" i="11"/>
  <c r="A1015" i="1" s="1"/>
  <c r="L1014" i="11"/>
  <c r="M1014" i="11" s="1"/>
  <c r="B1014" i="11"/>
  <c r="A1014" i="11"/>
  <c r="A1014" i="1" s="1"/>
  <c r="L1013" i="11"/>
  <c r="M1013" i="11" s="1"/>
  <c r="B1013" i="11"/>
  <c r="A1013" i="11"/>
  <c r="A1013" i="1" s="1"/>
  <c r="L1012" i="11"/>
  <c r="M1012" i="11" s="1"/>
  <c r="B1012" i="11"/>
  <c r="A1012" i="11"/>
  <c r="A1012" i="1" s="1"/>
  <c r="L1011" i="11"/>
  <c r="M1011" i="11" s="1"/>
  <c r="B1011" i="11"/>
  <c r="A1011" i="11"/>
  <c r="A1011" i="1" s="1"/>
  <c r="L1010" i="11"/>
  <c r="M1010" i="11" s="1"/>
  <c r="B1010" i="11"/>
  <c r="A1010" i="11"/>
  <c r="A1010" i="1" s="1"/>
  <c r="L1009" i="11"/>
  <c r="M1009" i="11" s="1"/>
  <c r="B1009" i="11"/>
  <c r="A1009" i="11"/>
  <c r="A1009" i="1" s="1"/>
  <c r="L1008" i="11"/>
  <c r="M1008" i="11" s="1"/>
  <c r="B1008" i="11"/>
  <c r="A1008" i="11"/>
  <c r="A1008" i="1" s="1"/>
  <c r="L1007" i="11"/>
  <c r="M1007" i="11" s="1"/>
  <c r="B1007" i="11"/>
  <c r="A1007" i="11"/>
  <c r="A1007" i="1" s="1"/>
  <c r="L1006" i="11"/>
  <c r="M1006" i="11" s="1"/>
  <c r="B1006" i="11"/>
  <c r="A1006" i="11"/>
  <c r="A1006" i="1" s="1"/>
  <c r="L1005" i="11"/>
  <c r="M1005" i="11" s="1"/>
  <c r="B1005" i="11"/>
  <c r="A1005" i="11"/>
  <c r="A1005" i="1" s="1"/>
  <c r="L1004" i="11"/>
  <c r="M1004" i="11" s="1"/>
  <c r="B1004" i="11"/>
  <c r="A1004" i="11"/>
  <c r="A1004" i="1" s="1"/>
  <c r="L1003" i="11"/>
  <c r="M1003" i="11" s="1"/>
  <c r="B1003" i="11"/>
  <c r="A1003" i="11"/>
  <c r="A1003" i="1" s="1"/>
  <c r="L1002" i="11"/>
  <c r="M1002" i="11" s="1"/>
  <c r="B1002" i="11"/>
  <c r="A1002" i="11"/>
  <c r="A1002" i="1" s="1"/>
  <c r="L1001" i="11"/>
  <c r="M1001" i="11" s="1"/>
  <c r="B1001" i="11"/>
  <c r="A1001" i="11"/>
  <c r="A1001" i="1" s="1"/>
  <c r="L1000" i="11"/>
  <c r="M1000" i="11" s="1"/>
  <c r="B1000" i="11"/>
  <c r="A1000" i="11"/>
  <c r="L999" i="11"/>
  <c r="M999" i="11" s="1"/>
  <c r="B999" i="11"/>
  <c r="A999" i="11"/>
  <c r="L998" i="11"/>
  <c r="M998" i="11" s="1"/>
  <c r="B998" i="11"/>
  <c r="A998" i="11"/>
  <c r="A998" i="1" s="1"/>
  <c r="L997" i="11"/>
  <c r="M997" i="11" s="1"/>
  <c r="A997" i="1"/>
  <c r="L996" i="11"/>
  <c r="M996" i="11" s="1"/>
  <c r="B996" i="11"/>
  <c r="A996" i="11"/>
  <c r="L995" i="11"/>
  <c r="M995" i="11" s="1"/>
  <c r="B995" i="11"/>
  <c r="A995" i="11"/>
  <c r="L994" i="11"/>
  <c r="M994" i="11" s="1"/>
  <c r="B994" i="11"/>
  <c r="A994" i="11"/>
  <c r="L993" i="11"/>
  <c r="M993" i="11" s="1"/>
  <c r="B993" i="11"/>
  <c r="A993" i="11"/>
  <c r="L992" i="11"/>
  <c r="M992" i="11" s="1"/>
  <c r="B992" i="11"/>
  <c r="A992" i="11"/>
  <c r="L991" i="11"/>
  <c r="M991" i="11" s="1"/>
  <c r="B991" i="11"/>
  <c r="A991" i="11"/>
  <c r="L990" i="11"/>
  <c r="M990" i="11" s="1"/>
  <c r="B990" i="11"/>
  <c r="A990" i="11"/>
  <c r="L989" i="11"/>
  <c r="M989" i="11" s="1"/>
  <c r="B989" i="11"/>
  <c r="A989" i="11"/>
  <c r="L988" i="11"/>
  <c r="M988" i="11" s="1"/>
  <c r="B988" i="11"/>
  <c r="A988" i="11"/>
  <c r="L987" i="11"/>
  <c r="M987" i="11" s="1"/>
  <c r="L986" i="11"/>
  <c r="M986" i="11" s="1"/>
  <c r="B986" i="11"/>
  <c r="A986" i="11"/>
  <c r="L985" i="11"/>
  <c r="M985" i="11" s="1"/>
  <c r="B985" i="11"/>
  <c r="A985" i="11"/>
  <c r="L984" i="11"/>
  <c r="M984" i="11" s="1"/>
  <c r="L983" i="11"/>
  <c r="M983" i="11" s="1"/>
  <c r="B983" i="11"/>
  <c r="A983" i="11"/>
  <c r="L982" i="11"/>
  <c r="M982" i="11" s="1"/>
  <c r="B982" i="11"/>
  <c r="A982" i="11"/>
  <c r="L981" i="11"/>
  <c r="M981" i="11" s="1"/>
  <c r="B981" i="11"/>
  <c r="A981" i="11"/>
  <c r="L980" i="11"/>
  <c r="M980" i="11" s="1"/>
  <c r="B980" i="11"/>
  <c r="A980" i="11"/>
  <c r="L979" i="11"/>
  <c r="M979" i="11" s="1"/>
  <c r="B979" i="11"/>
  <c r="A979" i="11"/>
  <c r="L978" i="11"/>
  <c r="M978" i="11" s="1"/>
  <c r="B978" i="11"/>
  <c r="A978" i="11"/>
  <c r="L977" i="11"/>
  <c r="M977" i="11" s="1"/>
  <c r="B977" i="11"/>
  <c r="A977" i="11"/>
  <c r="A977" i="1" s="1"/>
  <c r="L976" i="11"/>
  <c r="M976" i="11" s="1"/>
  <c r="B976" i="11"/>
  <c r="A976" i="11"/>
  <c r="A976" i="1" s="1"/>
  <c r="L975" i="11"/>
  <c r="M975" i="11" s="1"/>
  <c r="B975" i="11"/>
  <c r="A975" i="11"/>
  <c r="A975" i="1" s="1"/>
  <c r="L974" i="11"/>
  <c r="M974" i="11" s="1"/>
  <c r="B974" i="11"/>
  <c r="A974" i="11"/>
  <c r="A974" i="1" s="1"/>
  <c r="L973" i="11"/>
  <c r="M973" i="11" s="1"/>
  <c r="B973" i="11"/>
  <c r="A973" i="11"/>
  <c r="A973" i="1" s="1"/>
  <c r="L972" i="11"/>
  <c r="M972" i="11" s="1"/>
  <c r="B972" i="11"/>
  <c r="A972" i="11"/>
  <c r="A972" i="1" s="1"/>
  <c r="L971" i="11"/>
  <c r="M971" i="11" s="1"/>
  <c r="B971" i="11"/>
  <c r="A971" i="11"/>
  <c r="A971" i="1" s="1"/>
  <c r="L970" i="11"/>
  <c r="M970" i="11" s="1"/>
  <c r="B970" i="11"/>
  <c r="A970" i="11"/>
  <c r="A970" i="1" s="1"/>
  <c r="L969" i="11"/>
  <c r="M969" i="11" s="1"/>
  <c r="B969" i="11"/>
  <c r="A969" i="11"/>
  <c r="A969" i="1" s="1"/>
  <c r="L968" i="11"/>
  <c r="M968" i="11" s="1"/>
  <c r="B968" i="11"/>
  <c r="A968" i="11"/>
  <c r="A968" i="1" s="1"/>
  <c r="L967" i="11"/>
  <c r="M967" i="11" s="1"/>
  <c r="B967" i="11"/>
  <c r="A967" i="11"/>
  <c r="A967" i="1" s="1"/>
  <c r="L966" i="11"/>
  <c r="M966" i="11" s="1"/>
  <c r="B966" i="11"/>
  <c r="A966" i="11"/>
  <c r="A966" i="1" s="1"/>
  <c r="L965" i="11"/>
  <c r="M965" i="11" s="1"/>
  <c r="B965" i="11"/>
  <c r="A965" i="11"/>
  <c r="A965" i="1" s="1"/>
  <c r="L964" i="11"/>
  <c r="M964" i="11" s="1"/>
  <c r="B964" i="11"/>
  <c r="A964" i="11"/>
  <c r="A964" i="1" s="1"/>
  <c r="L963" i="11"/>
  <c r="M963" i="11" s="1"/>
  <c r="A963" i="1"/>
  <c r="L962" i="11"/>
  <c r="M962" i="11" s="1"/>
  <c r="A962" i="1"/>
  <c r="L961" i="11"/>
  <c r="M961" i="11" s="1"/>
  <c r="B961" i="11"/>
  <c r="A961" i="11"/>
  <c r="A961" i="1" s="1"/>
  <c r="L960" i="11"/>
  <c r="M960" i="11" s="1"/>
  <c r="B960" i="11"/>
  <c r="A960" i="11"/>
  <c r="A960" i="1" s="1"/>
  <c r="L959" i="11"/>
  <c r="M959" i="11" s="1"/>
  <c r="A959" i="1"/>
  <c r="L958" i="11"/>
  <c r="M958" i="11" s="1"/>
  <c r="B958" i="11"/>
  <c r="A958" i="11"/>
  <c r="A958" i="1" s="1"/>
  <c r="L957" i="11"/>
  <c r="M957" i="11" s="1"/>
  <c r="B957" i="11"/>
  <c r="A957" i="11"/>
  <c r="A957" i="1" s="1"/>
  <c r="L956" i="11"/>
  <c r="M956" i="11" s="1"/>
  <c r="B956" i="11"/>
  <c r="A956" i="11"/>
  <c r="A956" i="1" s="1"/>
  <c r="L955" i="11"/>
  <c r="M955" i="11" s="1"/>
  <c r="B955" i="11"/>
  <c r="A955" i="11"/>
  <c r="A955" i="1" s="1"/>
  <c r="L954" i="11"/>
  <c r="M954" i="11" s="1"/>
  <c r="B954" i="11"/>
  <c r="A954" i="11"/>
  <c r="A954" i="1" s="1"/>
  <c r="L953" i="11"/>
  <c r="M953" i="11" s="1"/>
  <c r="A953" i="1"/>
  <c r="L952" i="11"/>
  <c r="M952" i="11" s="1"/>
  <c r="B952" i="11"/>
  <c r="A952" i="11"/>
  <c r="A952" i="1" s="1"/>
  <c r="L951" i="11"/>
  <c r="M951" i="11" s="1"/>
  <c r="B951" i="11"/>
  <c r="A951" i="11"/>
  <c r="A951" i="1" s="1"/>
  <c r="L950" i="11"/>
  <c r="M950" i="11" s="1"/>
  <c r="B950" i="11"/>
  <c r="A950" i="11"/>
  <c r="A950" i="1" s="1"/>
  <c r="L949" i="11"/>
  <c r="M949" i="11" s="1"/>
  <c r="B949" i="11"/>
  <c r="A949" i="11"/>
  <c r="A949" i="1" s="1"/>
  <c r="L948" i="11"/>
  <c r="M948" i="11" s="1"/>
  <c r="A948" i="1"/>
  <c r="L947" i="11"/>
  <c r="M947" i="11" s="1"/>
  <c r="B947" i="11"/>
  <c r="A947" i="11"/>
  <c r="A947" i="1" s="1"/>
  <c r="L946" i="11"/>
  <c r="M946" i="11" s="1"/>
  <c r="B946" i="11"/>
  <c r="A946" i="11"/>
  <c r="A946" i="1" s="1"/>
  <c r="L945" i="11"/>
  <c r="M945" i="11" s="1"/>
  <c r="B945" i="11"/>
  <c r="A945" i="11"/>
  <c r="A945" i="1" s="1"/>
  <c r="L944" i="11"/>
  <c r="M944" i="11" s="1"/>
  <c r="B944" i="11"/>
  <c r="A944" i="11"/>
  <c r="A944" i="1" s="1"/>
  <c r="L943" i="11"/>
  <c r="M943" i="11" s="1"/>
  <c r="B943" i="11"/>
  <c r="A943" i="11"/>
  <c r="L942" i="11"/>
  <c r="M942" i="11" s="1"/>
  <c r="L941" i="11"/>
  <c r="M941" i="11" s="1"/>
  <c r="B941" i="11"/>
  <c r="A941" i="11"/>
  <c r="L940" i="11"/>
  <c r="M940" i="11" s="1"/>
  <c r="B940" i="11"/>
  <c r="A940" i="11"/>
  <c r="L939" i="11"/>
  <c r="M939" i="11" s="1"/>
  <c r="B939" i="11"/>
  <c r="A939" i="11"/>
  <c r="L938" i="11"/>
  <c r="M938" i="11" s="1"/>
  <c r="B938" i="11"/>
  <c r="A938" i="11"/>
  <c r="L937" i="11"/>
  <c r="M937" i="11" s="1"/>
  <c r="B937" i="11"/>
  <c r="A937" i="11"/>
  <c r="L936" i="11"/>
  <c r="M936" i="11" s="1"/>
  <c r="B936" i="11"/>
  <c r="A936" i="11"/>
  <c r="L935" i="11"/>
  <c r="M935" i="11" s="1"/>
  <c r="B935" i="11"/>
  <c r="A935" i="11"/>
  <c r="L934" i="11"/>
  <c r="M934" i="11" s="1"/>
  <c r="B934" i="11"/>
  <c r="A934" i="11"/>
  <c r="L933" i="11"/>
  <c r="M933" i="11" s="1"/>
  <c r="B933" i="11"/>
  <c r="A933" i="11"/>
  <c r="L932" i="11"/>
  <c r="M932" i="11" s="1"/>
  <c r="B932" i="11"/>
  <c r="A932" i="11"/>
  <c r="L931" i="11"/>
  <c r="M931" i="11" s="1"/>
  <c r="B931" i="11"/>
  <c r="A931" i="11"/>
  <c r="L930" i="11"/>
  <c r="M930" i="11" s="1"/>
  <c r="B930" i="11"/>
  <c r="A930" i="11"/>
  <c r="L929" i="11"/>
  <c r="M929" i="11" s="1"/>
  <c r="B929" i="11"/>
  <c r="A929" i="11"/>
  <c r="L928" i="11"/>
  <c r="M928" i="11" s="1"/>
  <c r="B928" i="11"/>
  <c r="A928" i="11"/>
  <c r="L927" i="11"/>
  <c r="M927" i="11" s="1"/>
  <c r="B927" i="11"/>
  <c r="A927" i="11"/>
  <c r="L926" i="11"/>
  <c r="M926" i="11" s="1"/>
  <c r="B926" i="11"/>
  <c r="A926" i="11"/>
  <c r="L925" i="11"/>
  <c r="M925" i="11" s="1"/>
  <c r="B925" i="11"/>
  <c r="A925" i="11"/>
  <c r="L924" i="11"/>
  <c r="M924" i="11" s="1"/>
  <c r="B924" i="11"/>
  <c r="A924" i="11"/>
  <c r="L923" i="11"/>
  <c r="M923" i="11" s="1"/>
  <c r="B923" i="11"/>
  <c r="A923" i="11"/>
  <c r="L922" i="11"/>
  <c r="M922" i="11" s="1"/>
  <c r="B922" i="11"/>
  <c r="A922" i="11"/>
  <c r="L921" i="11"/>
  <c r="M921" i="11" s="1"/>
  <c r="B921" i="11"/>
  <c r="A921" i="11"/>
  <c r="L920" i="11"/>
  <c r="M920" i="11" s="1"/>
  <c r="B920" i="11"/>
  <c r="A920" i="11"/>
  <c r="L919" i="11"/>
  <c r="M919" i="11" s="1"/>
  <c r="B919" i="11"/>
  <c r="A919" i="11"/>
  <c r="A919" i="1" s="1"/>
  <c r="L918" i="11"/>
  <c r="M918" i="11" s="1"/>
  <c r="A918" i="1"/>
  <c r="L917" i="11"/>
  <c r="M917" i="11" s="1"/>
  <c r="B917" i="11"/>
  <c r="A917" i="11"/>
  <c r="A917" i="1" s="1"/>
  <c r="L916" i="11"/>
  <c r="M916" i="11" s="1"/>
  <c r="B916" i="11"/>
  <c r="A916" i="11"/>
  <c r="A916" i="1" s="1"/>
  <c r="L915" i="11"/>
  <c r="M915" i="11" s="1"/>
  <c r="B915" i="11"/>
  <c r="A915" i="11"/>
  <c r="A915" i="1" s="1"/>
  <c r="L914" i="11"/>
  <c r="M914" i="11" s="1"/>
  <c r="B914" i="11"/>
  <c r="A914" i="11"/>
  <c r="A914" i="1" s="1"/>
  <c r="L913" i="11"/>
  <c r="M913" i="11" s="1"/>
  <c r="A913" i="1"/>
  <c r="L912" i="11"/>
  <c r="M912" i="11" s="1"/>
  <c r="A912" i="1"/>
  <c r="L911" i="11"/>
  <c r="M911" i="11" s="1"/>
  <c r="B911" i="11"/>
  <c r="A911" i="11"/>
  <c r="A911" i="1" s="1"/>
  <c r="L910" i="11"/>
  <c r="M910" i="11" s="1"/>
  <c r="B910" i="11"/>
  <c r="A910" i="11"/>
  <c r="A910" i="1" s="1"/>
  <c r="L909" i="11"/>
  <c r="M909" i="11" s="1"/>
  <c r="B909" i="11"/>
  <c r="A909" i="11"/>
  <c r="A909" i="1" s="1"/>
  <c r="L908" i="11"/>
  <c r="M908" i="11" s="1"/>
  <c r="B908" i="11"/>
  <c r="A908" i="11"/>
  <c r="A908" i="1" s="1"/>
  <c r="L907" i="11"/>
  <c r="M907" i="11" s="1"/>
  <c r="B907" i="11"/>
  <c r="A907" i="11"/>
  <c r="A907" i="1" s="1"/>
  <c r="L906" i="11"/>
  <c r="M906" i="11" s="1"/>
  <c r="B906" i="11"/>
  <c r="A906" i="11"/>
  <c r="A906" i="1" s="1"/>
  <c r="L905" i="11"/>
  <c r="M905" i="11" s="1"/>
  <c r="B905" i="11"/>
  <c r="A905" i="11"/>
  <c r="A905" i="1" s="1"/>
  <c r="L904" i="11"/>
  <c r="M904" i="11" s="1"/>
  <c r="B904" i="11"/>
  <c r="A904" i="11"/>
  <c r="A904" i="1" s="1"/>
  <c r="L903" i="11"/>
  <c r="M903" i="11" s="1"/>
  <c r="B903" i="11"/>
  <c r="A903" i="11"/>
  <c r="A903" i="1" s="1"/>
  <c r="L902" i="11"/>
  <c r="M902" i="11" s="1"/>
  <c r="B902" i="11"/>
  <c r="A902" i="11"/>
  <c r="A902" i="1" s="1"/>
  <c r="L901" i="11"/>
  <c r="M901" i="11" s="1"/>
  <c r="B901" i="11"/>
  <c r="A901" i="11"/>
  <c r="A901" i="1" s="1"/>
  <c r="L900" i="11"/>
  <c r="M900" i="11" s="1"/>
  <c r="B900" i="11"/>
  <c r="A900" i="11"/>
  <c r="A900" i="1" s="1"/>
  <c r="L899" i="11"/>
  <c r="M899" i="11" s="1"/>
  <c r="B899" i="11"/>
  <c r="A899" i="11"/>
  <c r="A899" i="1" s="1"/>
  <c r="L898" i="11"/>
  <c r="M898" i="11" s="1"/>
  <c r="B898" i="11"/>
  <c r="A898" i="11"/>
  <c r="A898" i="1" s="1"/>
  <c r="L897" i="11"/>
  <c r="M897" i="11" s="1"/>
  <c r="B897" i="11"/>
  <c r="A897" i="11"/>
  <c r="A897" i="1" s="1"/>
  <c r="L896" i="11"/>
  <c r="M896" i="11" s="1"/>
  <c r="B896" i="11"/>
  <c r="A896" i="11"/>
  <c r="A896" i="1" s="1"/>
  <c r="L895" i="11"/>
  <c r="M895" i="11" s="1"/>
  <c r="B895" i="11"/>
  <c r="A895" i="11"/>
  <c r="A895" i="1" s="1"/>
  <c r="L894" i="11"/>
  <c r="M894" i="11" s="1"/>
  <c r="B894" i="11"/>
  <c r="A894" i="11"/>
  <c r="A894" i="1" s="1"/>
  <c r="L893" i="11"/>
  <c r="M893" i="11" s="1"/>
  <c r="B893" i="11"/>
  <c r="A893" i="11"/>
  <c r="A893" i="1" s="1"/>
  <c r="L892" i="11"/>
  <c r="M892" i="11" s="1"/>
  <c r="B892" i="11"/>
  <c r="A892" i="11"/>
  <c r="A892" i="1" s="1"/>
  <c r="L891" i="11"/>
  <c r="M891" i="11" s="1"/>
  <c r="B891" i="11"/>
  <c r="A891" i="11"/>
  <c r="A891" i="1" s="1"/>
  <c r="L890" i="11"/>
  <c r="M890" i="11" s="1"/>
  <c r="B890" i="11"/>
  <c r="A890" i="11"/>
  <c r="A890" i="1" s="1"/>
  <c r="L889" i="11"/>
  <c r="M889" i="11" s="1"/>
  <c r="B889" i="11"/>
  <c r="A889" i="11"/>
  <c r="A889" i="1" s="1"/>
  <c r="L888" i="11"/>
  <c r="M888" i="11" s="1"/>
  <c r="B888" i="11"/>
  <c r="A888" i="11"/>
  <c r="A888" i="1" s="1"/>
  <c r="L887" i="11"/>
  <c r="M887" i="11" s="1"/>
  <c r="B887" i="11"/>
  <c r="A887" i="11"/>
  <c r="A887" i="1" s="1"/>
  <c r="L886" i="11"/>
  <c r="M886" i="11" s="1"/>
  <c r="B886" i="11"/>
  <c r="A886" i="11"/>
  <c r="A886" i="1" s="1"/>
  <c r="L885" i="11"/>
  <c r="M885" i="11" s="1"/>
  <c r="B885" i="11"/>
  <c r="A885" i="11"/>
  <c r="L884" i="11"/>
  <c r="M884" i="11" s="1"/>
  <c r="B884" i="11"/>
  <c r="A884" i="11"/>
  <c r="L883" i="11"/>
  <c r="M883" i="11" s="1"/>
  <c r="B883" i="11"/>
  <c r="A883" i="11"/>
  <c r="L882" i="11"/>
  <c r="M882" i="11" s="1"/>
  <c r="L881" i="11"/>
  <c r="M881" i="11" s="1"/>
  <c r="B881" i="11"/>
  <c r="A881" i="11"/>
  <c r="L880" i="11"/>
  <c r="M880" i="11" s="1"/>
  <c r="L879" i="11"/>
  <c r="M879" i="11" s="1"/>
  <c r="B879" i="11"/>
  <c r="A879" i="11"/>
  <c r="L878" i="11"/>
  <c r="M878" i="11" s="1"/>
  <c r="B878" i="11"/>
  <c r="A878" i="11"/>
  <c r="L877" i="11"/>
  <c r="M877" i="11" s="1"/>
  <c r="B877" i="11"/>
  <c r="A877" i="11"/>
  <c r="L876" i="11"/>
  <c r="M876" i="11" s="1"/>
  <c r="B876" i="11"/>
  <c r="A876" i="11"/>
  <c r="L875" i="11"/>
  <c r="M875" i="11" s="1"/>
  <c r="B875" i="11"/>
  <c r="A875" i="11"/>
  <c r="L874" i="11"/>
  <c r="M874" i="11" s="1"/>
  <c r="B874" i="11"/>
  <c r="A874" i="11"/>
  <c r="L873" i="11"/>
  <c r="M873" i="11" s="1"/>
  <c r="B873" i="11"/>
  <c r="A873" i="11"/>
  <c r="L872" i="11"/>
  <c r="M872" i="11" s="1"/>
  <c r="B872" i="11"/>
  <c r="A872" i="11"/>
  <c r="L871" i="11"/>
  <c r="M871" i="11" s="1"/>
  <c r="B871" i="11"/>
  <c r="A871" i="11"/>
  <c r="L870" i="11"/>
  <c r="M870" i="11" s="1"/>
  <c r="B870" i="11"/>
  <c r="A870" i="11"/>
  <c r="L869" i="11"/>
  <c r="M869" i="11" s="1"/>
  <c r="B869" i="11"/>
  <c r="A869" i="11"/>
  <c r="L868" i="11"/>
  <c r="M868" i="11" s="1"/>
  <c r="B868" i="11"/>
  <c r="A868" i="11"/>
  <c r="L867" i="11"/>
  <c r="M867" i="11" s="1"/>
  <c r="B867" i="11"/>
  <c r="A867" i="11"/>
  <c r="L866" i="11"/>
  <c r="M866" i="11" s="1"/>
  <c r="L865" i="11"/>
  <c r="M865" i="11" s="1"/>
  <c r="L864" i="11"/>
  <c r="M864" i="11" s="1"/>
  <c r="L863" i="11"/>
  <c r="M863" i="11" s="1"/>
  <c r="B863" i="11"/>
  <c r="A863" i="11"/>
  <c r="L862" i="11"/>
  <c r="M862" i="11" s="1"/>
  <c r="B862" i="11"/>
  <c r="A862" i="11"/>
  <c r="L861" i="11"/>
  <c r="M861" i="11" s="1"/>
  <c r="B861" i="11"/>
  <c r="A861" i="11"/>
  <c r="L860" i="11"/>
  <c r="M860" i="11" s="1"/>
  <c r="B860" i="11"/>
  <c r="A860" i="11"/>
  <c r="L859" i="11"/>
  <c r="M859" i="11" s="1"/>
  <c r="B859" i="11"/>
  <c r="A859" i="11"/>
  <c r="L858" i="11"/>
  <c r="M858" i="11" s="1"/>
  <c r="B858" i="11"/>
  <c r="A858" i="11"/>
  <c r="L857" i="11"/>
  <c r="M857" i="11" s="1"/>
  <c r="B857" i="11"/>
  <c r="A857" i="11"/>
  <c r="L856" i="11"/>
  <c r="M856" i="11" s="1"/>
  <c r="B856" i="11"/>
  <c r="A856" i="11"/>
  <c r="L855" i="11"/>
  <c r="M855" i="11" s="1"/>
  <c r="L854" i="11"/>
  <c r="M854" i="11" s="1"/>
  <c r="B854" i="11"/>
  <c r="A854" i="11"/>
  <c r="L853" i="11"/>
  <c r="M853" i="11" s="1"/>
  <c r="B853" i="11"/>
  <c r="A853" i="11"/>
  <c r="L852" i="11"/>
  <c r="M852" i="11" s="1"/>
  <c r="L851" i="11"/>
  <c r="M851" i="11" s="1"/>
  <c r="B851" i="11"/>
  <c r="A851" i="11"/>
  <c r="L850" i="11"/>
  <c r="M850" i="11" s="1"/>
  <c r="B850" i="11"/>
  <c r="A850" i="11"/>
  <c r="L849" i="11"/>
  <c r="M849" i="11" s="1"/>
  <c r="B849" i="11"/>
  <c r="A849" i="11"/>
  <c r="L848" i="11"/>
  <c r="M848" i="11" s="1"/>
  <c r="B848" i="11"/>
  <c r="A848" i="11"/>
  <c r="L847" i="11"/>
  <c r="M847" i="11" s="1"/>
  <c r="B847" i="11"/>
  <c r="A847" i="11"/>
  <c r="L846" i="11"/>
  <c r="M846" i="11" s="1"/>
  <c r="B846" i="11"/>
  <c r="A846" i="11"/>
  <c r="L845" i="11"/>
  <c r="M845" i="11" s="1"/>
  <c r="B845" i="11"/>
  <c r="A845" i="11"/>
  <c r="A845" i="1" s="1"/>
  <c r="L844" i="11"/>
  <c r="M844" i="11" s="1"/>
  <c r="A844" i="1"/>
  <c r="L843" i="11"/>
  <c r="M843" i="11" s="1"/>
  <c r="A843" i="1"/>
  <c r="L842" i="11"/>
  <c r="M842" i="11" s="1"/>
  <c r="B842" i="11"/>
  <c r="A842" i="11"/>
  <c r="A842" i="1" s="1"/>
  <c r="L841" i="11"/>
  <c r="M841" i="11" s="1"/>
  <c r="B841" i="11"/>
  <c r="A841" i="11"/>
  <c r="A841" i="1" s="1"/>
  <c r="L840" i="11"/>
  <c r="M840" i="11" s="1"/>
  <c r="B840" i="11"/>
  <c r="A840" i="11"/>
  <c r="A840" i="1" s="1"/>
  <c r="L839" i="11"/>
  <c r="M839" i="11" s="1"/>
  <c r="B839" i="11"/>
  <c r="A839" i="11"/>
  <c r="A839" i="1" s="1"/>
  <c r="L838" i="11"/>
  <c r="M838" i="11" s="1"/>
  <c r="B838" i="11"/>
  <c r="A838" i="11"/>
  <c r="A838" i="1" s="1"/>
  <c r="L837" i="11"/>
  <c r="M837" i="11" s="1"/>
  <c r="B837" i="11"/>
  <c r="A837" i="11"/>
  <c r="A837" i="1" s="1"/>
  <c r="L836" i="11"/>
  <c r="M836" i="11" s="1"/>
  <c r="B836" i="11"/>
  <c r="A836" i="11"/>
  <c r="A836" i="1" s="1"/>
  <c r="L835" i="11"/>
  <c r="M835" i="11" s="1"/>
  <c r="B835" i="11"/>
  <c r="A835" i="11"/>
  <c r="A835" i="1" s="1"/>
  <c r="L834" i="11"/>
  <c r="M834" i="11" s="1"/>
  <c r="B834" i="11"/>
  <c r="A834" i="11"/>
  <c r="A834" i="1" s="1"/>
  <c r="L833" i="11"/>
  <c r="M833" i="11" s="1"/>
  <c r="B833" i="11"/>
  <c r="A833" i="11"/>
  <c r="A833" i="1" s="1"/>
  <c r="L832" i="11"/>
  <c r="M832" i="11" s="1"/>
  <c r="B832" i="11"/>
  <c r="A832" i="11"/>
  <c r="A832" i="1" s="1"/>
  <c r="L831" i="11"/>
  <c r="M831" i="11" s="1"/>
  <c r="B831" i="11"/>
  <c r="A831" i="11"/>
  <c r="A831" i="1" s="1"/>
  <c r="L830" i="11"/>
  <c r="M830" i="11" s="1"/>
  <c r="B830" i="11"/>
  <c r="A830" i="11"/>
  <c r="A830" i="1" s="1"/>
  <c r="L829" i="11"/>
  <c r="M829" i="11" s="1"/>
  <c r="B829" i="11"/>
  <c r="A829" i="11"/>
  <c r="A829" i="1" s="1"/>
  <c r="L828" i="11"/>
  <c r="M828" i="11" s="1"/>
  <c r="B828" i="11"/>
  <c r="A828" i="11"/>
  <c r="A828" i="1" s="1"/>
  <c r="L827" i="11"/>
  <c r="M827" i="11" s="1"/>
  <c r="B827" i="11"/>
  <c r="A827" i="11"/>
  <c r="A827" i="1" s="1"/>
  <c r="L826" i="11"/>
  <c r="M826" i="11" s="1"/>
  <c r="B826" i="11"/>
  <c r="A826" i="11"/>
  <c r="A826" i="1" s="1"/>
  <c r="L825" i="11"/>
  <c r="M825" i="11" s="1"/>
  <c r="B825" i="11"/>
  <c r="A825" i="11"/>
  <c r="A825" i="1" s="1"/>
  <c r="L824" i="11"/>
  <c r="M824" i="11" s="1"/>
  <c r="B824" i="11"/>
  <c r="A824" i="11"/>
  <c r="A824" i="1" s="1"/>
  <c r="L823" i="11"/>
  <c r="M823" i="11" s="1"/>
  <c r="B823" i="11"/>
  <c r="A823" i="11"/>
  <c r="A823" i="1" s="1"/>
  <c r="L822" i="11"/>
  <c r="M822" i="11" s="1"/>
  <c r="A822" i="1"/>
  <c r="L821" i="11"/>
  <c r="M821" i="11" s="1"/>
  <c r="B821" i="11"/>
  <c r="A821" i="11"/>
  <c r="A821" i="1" s="1"/>
  <c r="L820" i="11"/>
  <c r="M820" i="11" s="1"/>
  <c r="B820" i="11"/>
  <c r="A820" i="11"/>
  <c r="A820" i="1" s="1"/>
  <c r="L819" i="11"/>
  <c r="M819" i="11" s="1"/>
  <c r="B819" i="11"/>
  <c r="A819" i="11"/>
  <c r="A819" i="1" s="1"/>
  <c r="L818" i="11"/>
  <c r="M818" i="11" s="1"/>
  <c r="B818" i="11"/>
  <c r="A818" i="11"/>
  <c r="A818" i="1" s="1"/>
  <c r="L817" i="11"/>
  <c r="M817" i="11" s="1"/>
  <c r="B817" i="11"/>
  <c r="A817" i="11"/>
  <c r="A817" i="1" s="1"/>
  <c r="L816" i="11"/>
  <c r="M816" i="11" s="1"/>
  <c r="B816" i="11"/>
  <c r="A816" i="11"/>
  <c r="A816" i="1" s="1"/>
  <c r="L815" i="11"/>
  <c r="M815" i="11" s="1"/>
  <c r="A815" i="1"/>
  <c r="L814" i="11"/>
  <c r="M814" i="11" s="1"/>
  <c r="B814" i="11"/>
  <c r="A814" i="11"/>
  <c r="A814" i="1" s="1"/>
  <c r="L813" i="11"/>
  <c r="M813" i="11" s="1"/>
  <c r="B813" i="11"/>
  <c r="A813" i="11"/>
  <c r="A813" i="1" s="1"/>
  <c r="L812" i="11"/>
  <c r="M812" i="11" s="1"/>
  <c r="B812" i="11"/>
  <c r="A812" i="11"/>
  <c r="A812" i="1" s="1"/>
  <c r="L811" i="11"/>
  <c r="M811" i="11" s="1"/>
  <c r="B811" i="11"/>
  <c r="A811" i="11"/>
  <c r="A811" i="1" s="1"/>
  <c r="L810" i="11"/>
  <c r="M810" i="11" s="1"/>
  <c r="B810" i="11"/>
  <c r="A810" i="11"/>
  <c r="L809" i="11"/>
  <c r="M809" i="11" s="1"/>
  <c r="B809" i="11"/>
  <c r="A809" i="11"/>
  <c r="L808" i="11"/>
  <c r="M808" i="11" s="1"/>
  <c r="B808" i="11"/>
  <c r="A808" i="11"/>
  <c r="L806" i="11"/>
  <c r="M806" i="11" s="1"/>
  <c r="L807" i="11"/>
  <c r="M807" i="11" s="1"/>
  <c r="B807" i="11"/>
  <c r="A807" i="11"/>
  <c r="L805" i="11"/>
  <c r="M805" i="11" s="1"/>
  <c r="B805" i="11"/>
  <c r="A805" i="11"/>
  <c r="L804" i="11"/>
  <c r="M804" i="11" s="1"/>
  <c r="B804" i="11"/>
  <c r="A804" i="11"/>
  <c r="L803" i="11"/>
  <c r="M803" i="11" s="1"/>
  <c r="B803" i="11"/>
  <c r="A803" i="11"/>
  <c r="L802" i="11"/>
  <c r="M802" i="11" s="1"/>
  <c r="B802" i="11"/>
  <c r="A802" i="11"/>
  <c r="L801" i="11"/>
  <c r="M801" i="11" s="1"/>
  <c r="B801" i="11"/>
  <c r="A801" i="11"/>
  <c r="L800" i="11"/>
  <c r="M800" i="11" s="1"/>
  <c r="B800" i="11"/>
  <c r="A800" i="11"/>
  <c r="L799" i="11"/>
  <c r="M799" i="11" s="1"/>
  <c r="B799" i="11"/>
  <c r="A799" i="11"/>
  <c r="L798" i="11"/>
  <c r="M798" i="11" s="1"/>
  <c r="B798" i="11"/>
  <c r="A798" i="11"/>
  <c r="L797" i="11"/>
  <c r="M797" i="11" s="1"/>
  <c r="B797" i="11"/>
  <c r="A797" i="11"/>
  <c r="L796" i="11"/>
  <c r="M796" i="11" s="1"/>
  <c r="B796" i="11"/>
  <c r="A796" i="11"/>
  <c r="L795" i="11"/>
  <c r="M795" i="11" s="1"/>
  <c r="B795" i="11"/>
  <c r="A795" i="11"/>
  <c r="L794" i="11"/>
  <c r="M794" i="11" s="1"/>
  <c r="B794" i="11"/>
  <c r="A794" i="11"/>
  <c r="A794" i="1" s="1"/>
  <c r="L793" i="11"/>
  <c r="M793" i="11" s="1"/>
  <c r="B793" i="11"/>
  <c r="A793" i="11"/>
  <c r="A793" i="1" s="1"/>
  <c r="L792" i="11"/>
  <c r="M792" i="11" s="1"/>
  <c r="B792" i="11"/>
  <c r="A792" i="11"/>
  <c r="A792" i="1" s="1"/>
  <c r="L791" i="11"/>
  <c r="M791" i="11" s="1"/>
  <c r="B791" i="11"/>
  <c r="A791" i="11"/>
  <c r="A791" i="1" s="1"/>
  <c r="L790" i="11"/>
  <c r="M790" i="11" s="1"/>
  <c r="B790" i="11"/>
  <c r="A790" i="11"/>
  <c r="A790" i="1" s="1"/>
  <c r="L789" i="11"/>
  <c r="M789" i="11" s="1"/>
  <c r="B789" i="11"/>
  <c r="A789" i="11"/>
  <c r="A789" i="1" s="1"/>
  <c r="L788" i="11"/>
  <c r="M788" i="11" s="1"/>
  <c r="B788" i="11"/>
  <c r="A788" i="11"/>
  <c r="A788" i="1" s="1"/>
  <c r="L787" i="11"/>
  <c r="M787" i="11" s="1"/>
  <c r="B787" i="11"/>
  <c r="A787" i="11"/>
  <c r="A787" i="1" s="1"/>
  <c r="L786" i="11"/>
  <c r="M786" i="11" s="1"/>
  <c r="B786" i="11"/>
  <c r="A786" i="11"/>
  <c r="A786" i="1" s="1"/>
  <c r="L785" i="11"/>
  <c r="M785" i="11" s="1"/>
  <c r="A785" i="1"/>
  <c r="L784" i="11"/>
  <c r="M784" i="11" s="1"/>
  <c r="B784" i="11"/>
  <c r="A784" i="11"/>
  <c r="A784" i="1" s="1"/>
  <c r="L783" i="11"/>
  <c r="M783" i="11" s="1"/>
  <c r="B783" i="11"/>
  <c r="A783" i="11"/>
  <c r="A783" i="1" s="1"/>
  <c r="L782" i="11"/>
  <c r="M782" i="11" s="1"/>
  <c r="B782" i="11"/>
  <c r="A782" i="11"/>
  <c r="A782" i="1" s="1"/>
  <c r="L781" i="11"/>
  <c r="M781" i="11" s="1"/>
  <c r="B781" i="11"/>
  <c r="A781" i="11"/>
  <c r="A781" i="1" s="1"/>
  <c r="L780" i="11"/>
  <c r="M780" i="11" s="1"/>
  <c r="B780" i="11"/>
  <c r="A780" i="11"/>
  <c r="A780" i="1" s="1"/>
  <c r="L779" i="11"/>
  <c r="M779" i="11" s="1"/>
  <c r="B779" i="11"/>
  <c r="A779" i="11"/>
  <c r="A779" i="1" s="1"/>
  <c r="L778" i="11"/>
  <c r="M778" i="11" s="1"/>
  <c r="B778" i="11"/>
  <c r="A778" i="11"/>
  <c r="A778" i="1" s="1"/>
  <c r="L777" i="11"/>
  <c r="M777" i="11" s="1"/>
  <c r="B777" i="11"/>
  <c r="A777" i="11"/>
  <c r="A777" i="1" s="1"/>
  <c r="L776" i="11"/>
  <c r="M776" i="11" s="1"/>
  <c r="B776" i="11"/>
  <c r="A776" i="11"/>
  <c r="A776" i="1" s="1"/>
  <c r="L775" i="11"/>
  <c r="M775" i="11" s="1"/>
  <c r="B775" i="11"/>
  <c r="A775" i="11"/>
  <c r="A775" i="1" s="1"/>
  <c r="L774" i="11"/>
  <c r="M774" i="11" s="1"/>
  <c r="B774" i="11"/>
  <c r="A774" i="11"/>
  <c r="A774" i="1" s="1"/>
  <c r="L773" i="11"/>
  <c r="M773" i="11" s="1"/>
  <c r="B773" i="11"/>
  <c r="A773" i="11"/>
  <c r="A773" i="1" s="1"/>
  <c r="L772" i="11"/>
  <c r="M772" i="11" s="1"/>
  <c r="B772" i="11"/>
  <c r="A772" i="11"/>
  <c r="A772" i="1" s="1"/>
  <c r="L771" i="11"/>
  <c r="M771" i="11" s="1"/>
  <c r="B771" i="11"/>
  <c r="A771" i="11"/>
  <c r="A771" i="1" s="1"/>
  <c r="L770" i="11"/>
  <c r="M770" i="11" s="1"/>
  <c r="B770" i="11"/>
  <c r="A770" i="11"/>
  <c r="A770" i="1" s="1"/>
  <c r="L769" i="11"/>
  <c r="M769" i="11" s="1"/>
  <c r="B769" i="11"/>
  <c r="A769" i="11"/>
  <c r="A769" i="1" s="1"/>
  <c r="L768" i="11"/>
  <c r="M768" i="11" s="1"/>
  <c r="B768" i="11"/>
  <c r="A768" i="11"/>
  <c r="A768" i="1" s="1"/>
  <c r="L767" i="11"/>
  <c r="M767" i="11" s="1"/>
  <c r="B767" i="11"/>
  <c r="A767" i="11"/>
  <c r="A767" i="1" s="1"/>
  <c r="L766" i="11"/>
  <c r="M766" i="11" s="1"/>
  <c r="B766" i="11"/>
  <c r="A766" i="11"/>
  <c r="A766" i="1" s="1"/>
  <c r="L765" i="11"/>
  <c r="M765" i="11" s="1"/>
  <c r="B765" i="11"/>
  <c r="A765" i="11"/>
  <c r="A765" i="1" s="1"/>
  <c r="L764" i="11"/>
  <c r="M764" i="11" s="1"/>
  <c r="B764" i="11"/>
  <c r="A764" i="11"/>
  <c r="A764" i="1" s="1"/>
  <c r="L763" i="11"/>
  <c r="M763" i="11" s="1"/>
  <c r="B763" i="11"/>
  <c r="A763" i="11"/>
  <c r="A763" i="1" s="1"/>
  <c r="L762" i="11"/>
  <c r="M762" i="11" s="1"/>
  <c r="B762" i="11"/>
  <c r="A762" i="11"/>
  <c r="A762" i="1" s="1"/>
  <c r="L761" i="11"/>
  <c r="M761" i="11" s="1"/>
  <c r="A761" i="1"/>
  <c r="L760" i="11"/>
  <c r="M760" i="11" s="1"/>
  <c r="B760" i="11"/>
  <c r="A760" i="11"/>
  <c r="A760" i="1" s="1"/>
  <c r="L759" i="11"/>
  <c r="M759" i="11" s="1"/>
  <c r="B759" i="11"/>
  <c r="A759" i="11"/>
  <c r="A759" i="1" s="1"/>
  <c r="L758" i="11"/>
  <c r="M758" i="11" s="1"/>
  <c r="B758" i="11"/>
  <c r="A758" i="11"/>
  <c r="A758" i="1" s="1"/>
  <c r="L757" i="11"/>
  <c r="M757" i="11" s="1"/>
  <c r="B757" i="11"/>
  <c r="A757" i="11"/>
  <c r="A757" i="1" s="1"/>
  <c r="L756" i="11"/>
  <c r="M756" i="11" s="1"/>
  <c r="B756" i="11"/>
  <c r="A756" i="11"/>
  <c r="A756" i="1" s="1"/>
  <c r="L755" i="11"/>
  <c r="M755" i="11" s="1"/>
  <c r="B755" i="11"/>
  <c r="A755" i="11"/>
  <c r="A755" i="1" s="1"/>
  <c r="L754" i="11"/>
  <c r="M754" i="11" s="1"/>
  <c r="A754" i="1"/>
  <c r="L753" i="11"/>
  <c r="M753" i="11" s="1"/>
  <c r="B753" i="11"/>
  <c r="A753" i="11"/>
  <c r="A753" i="1" s="1"/>
  <c r="L752" i="11"/>
  <c r="M752" i="11" s="1"/>
  <c r="B752" i="11"/>
  <c r="A752" i="11"/>
  <c r="L751" i="11"/>
  <c r="M751" i="11" s="1"/>
  <c r="B751" i="11"/>
  <c r="A751" i="11"/>
  <c r="L750" i="11"/>
  <c r="M750" i="11" s="1"/>
  <c r="L749" i="11"/>
  <c r="M749" i="11" s="1"/>
  <c r="B749" i="11"/>
  <c r="A749" i="11"/>
  <c r="L748" i="11"/>
  <c r="M748" i="11" s="1"/>
  <c r="B748" i="11"/>
  <c r="A748" i="11"/>
  <c r="L747" i="11"/>
  <c r="M747" i="11" s="1"/>
  <c r="B747" i="11"/>
  <c r="A747" i="11"/>
  <c r="L746" i="11"/>
  <c r="M746" i="11" s="1"/>
  <c r="B746" i="11"/>
  <c r="A746" i="11"/>
  <c r="L745" i="11"/>
  <c r="M745" i="11" s="1"/>
  <c r="B745" i="11"/>
  <c r="A745" i="11"/>
  <c r="L744" i="11"/>
  <c r="M744" i="11" s="1"/>
  <c r="B744" i="11"/>
  <c r="A744" i="11"/>
  <c r="L743" i="11"/>
  <c r="M743" i="11" s="1"/>
  <c r="B743" i="11"/>
  <c r="A743" i="11"/>
  <c r="L742" i="11"/>
  <c r="M742" i="11" s="1"/>
  <c r="B742" i="11"/>
  <c r="A742" i="11"/>
  <c r="L741" i="11"/>
  <c r="M741" i="11" s="1"/>
  <c r="B741" i="11"/>
  <c r="A741" i="11"/>
  <c r="L740" i="11"/>
  <c r="M740" i="11" s="1"/>
  <c r="B740" i="11"/>
  <c r="A740" i="11"/>
  <c r="L739" i="11"/>
  <c r="M739" i="11" s="1"/>
  <c r="B739" i="11"/>
  <c r="A739" i="11"/>
  <c r="L738" i="11"/>
  <c r="M738" i="11" s="1"/>
  <c r="B738" i="11"/>
  <c r="A738" i="11"/>
  <c r="L737" i="11"/>
  <c r="M737" i="11" s="1"/>
  <c r="B737" i="11"/>
  <c r="A737" i="11"/>
  <c r="L736" i="11"/>
  <c r="M736" i="11" s="1"/>
  <c r="B736" i="11"/>
  <c r="A736" i="11"/>
  <c r="L735" i="11"/>
  <c r="M735" i="11" s="1"/>
  <c r="B735" i="11"/>
  <c r="A735" i="11"/>
  <c r="L734" i="11"/>
  <c r="M734" i="11" s="1"/>
  <c r="B734" i="11"/>
  <c r="A734" i="11"/>
  <c r="L733" i="11"/>
  <c r="M733" i="11" s="1"/>
  <c r="B733" i="11"/>
  <c r="A733" i="11"/>
  <c r="L732" i="11"/>
  <c r="M732" i="11" s="1"/>
  <c r="B732" i="11"/>
  <c r="A732" i="11"/>
  <c r="A732" i="1" s="1"/>
  <c r="L731" i="11"/>
  <c r="M731" i="11" s="1"/>
  <c r="B731" i="11"/>
  <c r="A731" i="11"/>
  <c r="A731" i="1" s="1"/>
  <c r="L730" i="11"/>
  <c r="M730" i="11" s="1"/>
  <c r="B730" i="11"/>
  <c r="A730" i="11"/>
  <c r="A730" i="1" s="1"/>
  <c r="L729" i="11"/>
  <c r="M729" i="11" s="1"/>
  <c r="B729" i="11"/>
  <c r="A729" i="11"/>
  <c r="A729" i="1" s="1"/>
  <c r="L728" i="11"/>
  <c r="M728" i="11" s="1"/>
  <c r="B728" i="11"/>
  <c r="A728" i="11"/>
  <c r="A728" i="1" s="1"/>
  <c r="L727" i="11"/>
  <c r="M727" i="11" s="1"/>
  <c r="B727" i="11"/>
  <c r="A727" i="11"/>
  <c r="A727" i="1" s="1"/>
  <c r="L726" i="11"/>
  <c r="M726" i="11" s="1"/>
  <c r="A726" i="1"/>
  <c r="L725" i="11"/>
  <c r="M725" i="11" s="1"/>
  <c r="B725" i="11"/>
  <c r="A725" i="11"/>
  <c r="A725" i="1" s="1"/>
  <c r="L724" i="11"/>
  <c r="M724" i="11" s="1"/>
  <c r="B724" i="11"/>
  <c r="A724" i="11"/>
  <c r="A724" i="1" s="1"/>
  <c r="L723" i="11"/>
  <c r="M723" i="11" s="1"/>
  <c r="B723" i="11"/>
  <c r="A723" i="11"/>
  <c r="A723" i="1" s="1"/>
  <c r="L722" i="11"/>
  <c r="M722" i="11" s="1"/>
  <c r="B722" i="11"/>
  <c r="A722" i="11"/>
  <c r="A722" i="1" s="1"/>
  <c r="L721" i="11"/>
  <c r="M721" i="11" s="1"/>
  <c r="B721" i="11"/>
  <c r="A721" i="11"/>
  <c r="A721" i="1" s="1"/>
  <c r="L720" i="11"/>
  <c r="M720" i="11" s="1"/>
  <c r="B720" i="11"/>
  <c r="A720" i="11"/>
  <c r="A720" i="1" s="1"/>
  <c r="L719" i="11"/>
  <c r="M719" i="11" s="1"/>
  <c r="B719" i="11"/>
  <c r="A719" i="11"/>
  <c r="A719" i="1" s="1"/>
  <c r="L718" i="11"/>
  <c r="M718" i="11" s="1"/>
  <c r="B718" i="11"/>
  <c r="A718" i="11"/>
  <c r="A718" i="1" s="1"/>
  <c r="L717" i="11"/>
  <c r="M717" i="11" s="1"/>
  <c r="B717" i="11"/>
  <c r="A717" i="11"/>
  <c r="A717" i="1" s="1"/>
  <c r="L716" i="11"/>
  <c r="M716" i="11" s="1"/>
  <c r="B716" i="11"/>
  <c r="A716" i="11"/>
  <c r="A716" i="1" s="1"/>
  <c r="L715" i="11"/>
  <c r="M715" i="11" s="1"/>
  <c r="B715" i="11"/>
  <c r="A715" i="11"/>
  <c r="A715" i="1" s="1"/>
  <c r="L714" i="11"/>
  <c r="M714" i="11" s="1"/>
  <c r="B714" i="11"/>
  <c r="A714" i="11"/>
  <c r="A714" i="1" s="1"/>
  <c r="L713" i="11"/>
  <c r="M713" i="11" s="1"/>
  <c r="B713" i="11"/>
  <c r="A713" i="11"/>
  <c r="A713" i="1" s="1"/>
  <c r="L712" i="11"/>
  <c r="M712" i="11" s="1"/>
  <c r="B712" i="11"/>
  <c r="A712" i="11"/>
  <c r="A712" i="1" s="1"/>
  <c r="L711" i="11"/>
  <c r="M711" i="11" s="1"/>
  <c r="B711" i="11"/>
  <c r="A711" i="11"/>
  <c r="A711" i="1" s="1"/>
  <c r="L710" i="11"/>
  <c r="M710" i="11" s="1"/>
  <c r="B710" i="11"/>
  <c r="A710" i="11"/>
  <c r="A710" i="1" s="1"/>
  <c r="L709" i="11"/>
  <c r="M709" i="11" s="1"/>
  <c r="B709" i="11"/>
  <c r="A709" i="11"/>
  <c r="A709" i="1" s="1"/>
  <c r="L708" i="11"/>
  <c r="M708" i="11" s="1"/>
  <c r="B708" i="11"/>
  <c r="A708" i="11"/>
  <c r="A708" i="1" s="1"/>
  <c r="L707" i="11"/>
  <c r="M707" i="11" s="1"/>
  <c r="B707" i="11"/>
  <c r="A707" i="11"/>
  <c r="A707" i="1" s="1"/>
  <c r="L706" i="11"/>
  <c r="M706" i="11" s="1"/>
  <c r="B706" i="11"/>
  <c r="A706" i="11"/>
  <c r="A706" i="1" s="1"/>
  <c r="L705" i="11"/>
  <c r="M705" i="11" s="1"/>
  <c r="B705" i="11"/>
  <c r="A705" i="11"/>
  <c r="A705" i="1" s="1"/>
  <c r="L704" i="11"/>
  <c r="M704" i="11" s="1"/>
  <c r="B704" i="11"/>
  <c r="A704" i="11"/>
  <c r="A704" i="1" s="1"/>
  <c r="L703" i="11"/>
  <c r="M703" i="11" s="1"/>
  <c r="B703" i="11"/>
  <c r="A703" i="11"/>
  <c r="A703" i="1" s="1"/>
  <c r="L702" i="11"/>
  <c r="M702" i="11" s="1"/>
  <c r="B702" i="11"/>
  <c r="A702" i="11"/>
  <c r="A702" i="1" s="1"/>
  <c r="L701" i="11"/>
  <c r="M701" i="11" s="1"/>
  <c r="B701" i="11"/>
  <c r="A701" i="11"/>
  <c r="A701" i="1" s="1"/>
  <c r="L700" i="11"/>
  <c r="M700" i="11" s="1"/>
  <c r="B700" i="11"/>
  <c r="A700" i="11"/>
  <c r="A700" i="1" s="1"/>
  <c r="L699" i="11"/>
  <c r="M699" i="11" s="1"/>
  <c r="B699" i="11"/>
  <c r="A699" i="11"/>
  <c r="A699" i="1" s="1"/>
  <c r="L698" i="11"/>
  <c r="M698" i="11" s="1"/>
  <c r="B698" i="11"/>
  <c r="A698" i="11"/>
  <c r="A698" i="1" s="1"/>
  <c r="L697" i="11"/>
  <c r="M697" i="11" s="1"/>
  <c r="B697" i="11"/>
  <c r="A697" i="11"/>
  <c r="A697" i="1" s="1"/>
  <c r="L696" i="11"/>
  <c r="M696" i="11" s="1"/>
  <c r="B696" i="11"/>
  <c r="A696" i="11"/>
  <c r="A696" i="1" s="1"/>
  <c r="L695" i="11"/>
  <c r="M695" i="11" s="1"/>
  <c r="B695" i="11"/>
  <c r="A695" i="11"/>
  <c r="A695" i="1" s="1"/>
  <c r="L694" i="11"/>
  <c r="M694" i="11" s="1"/>
  <c r="B694" i="11"/>
  <c r="A694" i="11"/>
  <c r="A694" i="1" s="1"/>
  <c r="L693" i="11"/>
  <c r="M693" i="11" s="1"/>
  <c r="B693" i="11"/>
  <c r="A693" i="11"/>
  <c r="A693" i="1" s="1"/>
  <c r="L692" i="11"/>
  <c r="M692" i="11" s="1"/>
  <c r="B692" i="11"/>
  <c r="A692" i="11"/>
  <c r="A692" i="1" s="1"/>
  <c r="L691" i="11"/>
  <c r="M691" i="11" s="1"/>
  <c r="B691" i="11"/>
  <c r="A691" i="11"/>
  <c r="A691" i="1" s="1"/>
  <c r="L690" i="11"/>
  <c r="M690" i="11" s="1"/>
  <c r="A690" i="1"/>
  <c r="L689" i="11"/>
  <c r="M689" i="11" s="1"/>
  <c r="B689" i="11"/>
  <c r="A689" i="11"/>
  <c r="L688" i="11"/>
  <c r="M688" i="11" s="1"/>
  <c r="B688" i="11"/>
  <c r="A688" i="11"/>
  <c r="L687" i="11"/>
  <c r="M687" i="11" s="1"/>
  <c r="B687" i="11"/>
  <c r="A687" i="11"/>
  <c r="L686" i="11"/>
  <c r="M686" i="11" s="1"/>
  <c r="L685" i="11"/>
  <c r="M685" i="11" s="1"/>
  <c r="B685" i="11"/>
  <c r="A685" i="11"/>
  <c r="L684" i="11"/>
  <c r="M684" i="11" s="1"/>
  <c r="B684" i="11"/>
  <c r="A684" i="11"/>
  <c r="L683" i="11"/>
  <c r="M683" i="11" s="1"/>
  <c r="B683" i="11"/>
  <c r="A683" i="11"/>
  <c r="L682" i="11"/>
  <c r="M682" i="11" s="1"/>
  <c r="B682" i="11"/>
  <c r="A682" i="11"/>
  <c r="L681" i="11"/>
  <c r="M681" i="11" s="1"/>
  <c r="B681" i="11"/>
  <c r="A681" i="11"/>
  <c r="L680" i="11"/>
  <c r="M680" i="11" s="1"/>
  <c r="B680" i="11"/>
  <c r="A680" i="11"/>
  <c r="L679" i="11"/>
  <c r="M679" i="11" s="1"/>
  <c r="B679" i="11"/>
  <c r="A679" i="11"/>
  <c r="L678" i="11"/>
  <c r="M678" i="11" s="1"/>
  <c r="B678" i="11"/>
  <c r="A678" i="11"/>
  <c r="L677" i="11"/>
  <c r="M677" i="11" s="1"/>
  <c r="B677" i="11"/>
  <c r="A677" i="11"/>
  <c r="L676" i="11"/>
  <c r="M676" i="11" s="1"/>
  <c r="B676" i="11"/>
  <c r="A676" i="11"/>
  <c r="L675" i="11"/>
  <c r="M675" i="11" s="1"/>
  <c r="L674" i="11"/>
  <c r="M674" i="11" s="1"/>
  <c r="B674" i="11"/>
  <c r="A674" i="11"/>
  <c r="L673" i="11"/>
  <c r="M673" i="11" s="1"/>
  <c r="B673" i="11"/>
  <c r="A673" i="11"/>
  <c r="L672" i="11"/>
  <c r="M672" i="11" s="1"/>
  <c r="B672" i="11"/>
  <c r="A672" i="11"/>
  <c r="L671" i="11"/>
  <c r="M671" i="11" s="1"/>
  <c r="B671" i="11"/>
  <c r="A671" i="11"/>
  <c r="L670" i="11"/>
  <c r="M670" i="11" s="1"/>
  <c r="B670" i="11"/>
  <c r="A670" i="11"/>
  <c r="L669" i="11"/>
  <c r="M669" i="11" s="1"/>
  <c r="B669" i="11"/>
  <c r="A669" i="11"/>
  <c r="L668" i="11"/>
  <c r="M668" i="11" s="1"/>
  <c r="B668" i="11"/>
  <c r="A668" i="11"/>
  <c r="L667" i="11"/>
  <c r="M667" i="11" s="1"/>
  <c r="B667" i="11"/>
  <c r="A667" i="11"/>
  <c r="L666" i="11"/>
  <c r="M666" i="11" s="1"/>
  <c r="B666" i="11"/>
  <c r="A666" i="11"/>
  <c r="A666" i="1" s="1"/>
  <c r="L665" i="11"/>
  <c r="M665" i="11" s="1"/>
  <c r="B665" i="11"/>
  <c r="A665" i="11"/>
  <c r="A665" i="1" s="1"/>
  <c r="L664" i="11"/>
  <c r="M664" i="11" s="1"/>
  <c r="B664" i="11"/>
  <c r="A664" i="11"/>
  <c r="A664" i="1" s="1"/>
  <c r="L663" i="11"/>
  <c r="M663" i="11" s="1"/>
  <c r="B663" i="11"/>
  <c r="A663" i="11"/>
  <c r="A663" i="1" s="1"/>
  <c r="L662" i="11"/>
  <c r="M662" i="11" s="1"/>
  <c r="B662" i="11"/>
  <c r="A662" i="11"/>
  <c r="A662" i="1" s="1"/>
  <c r="L661" i="11"/>
  <c r="M661" i="11" s="1"/>
  <c r="B661" i="11"/>
  <c r="A661" i="11"/>
  <c r="A661" i="1" s="1"/>
  <c r="L660" i="11"/>
  <c r="M660" i="11" s="1"/>
  <c r="B660" i="11"/>
  <c r="A660" i="11"/>
  <c r="A660" i="1" s="1"/>
  <c r="L659" i="11"/>
  <c r="M659" i="11" s="1"/>
  <c r="B659" i="11"/>
  <c r="A659" i="11"/>
  <c r="A659" i="1" s="1"/>
  <c r="L658" i="11"/>
  <c r="M658" i="11" s="1"/>
  <c r="B658" i="11"/>
  <c r="A658" i="11"/>
  <c r="A658" i="1" s="1"/>
  <c r="L657" i="11"/>
  <c r="M657" i="11" s="1"/>
  <c r="A657" i="1"/>
  <c r="L656" i="11"/>
  <c r="M656" i="11" s="1"/>
  <c r="A656" i="1"/>
  <c r="L655" i="11"/>
  <c r="M655" i="11" s="1"/>
  <c r="A655" i="1"/>
  <c r="L654" i="11"/>
  <c r="M654" i="11" s="1"/>
  <c r="B654" i="11"/>
  <c r="A654" i="11"/>
  <c r="A654" i="1" s="1"/>
  <c r="L653" i="11"/>
  <c r="M653" i="11" s="1"/>
  <c r="B653" i="11"/>
  <c r="A653" i="11"/>
  <c r="A653" i="1" s="1"/>
  <c r="L652" i="11"/>
  <c r="M652" i="11" s="1"/>
  <c r="B652" i="11"/>
  <c r="A652" i="11"/>
  <c r="A652" i="1" s="1"/>
  <c r="L651" i="11"/>
  <c r="M651" i="11" s="1"/>
  <c r="B651" i="11"/>
  <c r="A651" i="11"/>
  <c r="A651" i="1" s="1"/>
  <c r="L650" i="11"/>
  <c r="M650" i="11" s="1"/>
  <c r="A650" i="1"/>
  <c r="L649" i="11"/>
  <c r="M649" i="11" s="1"/>
  <c r="B649" i="11"/>
  <c r="A649" i="11"/>
  <c r="A649" i="1" s="1"/>
  <c r="L648" i="11"/>
  <c r="M648" i="11" s="1"/>
  <c r="B648" i="11"/>
  <c r="A648" i="11"/>
  <c r="A648" i="1" s="1"/>
  <c r="L647" i="11"/>
  <c r="M647" i="11" s="1"/>
  <c r="B647" i="11"/>
  <c r="A647" i="11"/>
  <c r="A647" i="1" s="1"/>
  <c r="L646" i="11"/>
  <c r="M646" i="11" s="1"/>
  <c r="B646" i="11"/>
  <c r="A646" i="11"/>
  <c r="A646" i="1" s="1"/>
  <c r="L645" i="11"/>
  <c r="M645" i="11" s="1"/>
  <c r="B645" i="11"/>
  <c r="A645" i="11"/>
  <c r="A645" i="1" s="1"/>
  <c r="L644" i="11"/>
  <c r="M644" i="11" s="1"/>
  <c r="B644" i="11"/>
  <c r="A644" i="11"/>
  <c r="A644" i="1" s="1"/>
  <c r="L643" i="11"/>
  <c r="M643" i="11" s="1"/>
  <c r="B643" i="11"/>
  <c r="A643" i="11"/>
  <c r="A643" i="1" s="1"/>
  <c r="L642" i="11"/>
  <c r="M642" i="11" s="1"/>
  <c r="B642" i="11"/>
  <c r="A642" i="11"/>
  <c r="A642" i="1" s="1"/>
  <c r="L641" i="11"/>
  <c r="M641" i="11" s="1"/>
  <c r="B641" i="11"/>
  <c r="A641" i="11"/>
  <c r="A641" i="1" s="1"/>
  <c r="L640" i="11"/>
  <c r="M640" i="11" s="1"/>
  <c r="B640" i="11"/>
  <c r="A640" i="11"/>
  <c r="A640" i="1" s="1"/>
  <c r="L639" i="11"/>
  <c r="M639" i="11" s="1"/>
  <c r="B639" i="11"/>
  <c r="A639" i="11"/>
  <c r="A639" i="1" s="1"/>
  <c r="L638" i="11"/>
  <c r="M638" i="11" s="1"/>
  <c r="B638" i="11"/>
  <c r="A638" i="11"/>
  <c r="A638" i="1" s="1"/>
  <c r="L637" i="11"/>
  <c r="M637" i="11" s="1"/>
  <c r="B637" i="11"/>
  <c r="A637" i="11"/>
  <c r="A637" i="1" s="1"/>
  <c r="L636" i="11"/>
  <c r="M636" i="11" s="1"/>
  <c r="B636" i="11"/>
  <c r="A636" i="11"/>
  <c r="A636" i="1" s="1"/>
  <c r="L635" i="11"/>
  <c r="M635" i="11" s="1"/>
  <c r="B635" i="11"/>
  <c r="A635" i="11"/>
  <c r="A635" i="1" s="1"/>
  <c r="L634" i="11"/>
  <c r="M634" i="11" s="1"/>
  <c r="B634" i="11"/>
  <c r="A634" i="11"/>
  <c r="A634" i="1" s="1"/>
  <c r="L633" i="11"/>
  <c r="M633" i="11" s="1"/>
  <c r="B633" i="11"/>
  <c r="A633" i="11"/>
  <c r="A633" i="1" s="1"/>
  <c r="L632" i="11"/>
  <c r="M632" i="11" s="1"/>
  <c r="B632" i="11"/>
  <c r="A632" i="11"/>
  <c r="A632" i="1" s="1"/>
  <c r="L631" i="11"/>
  <c r="M631" i="11" s="1"/>
  <c r="A631" i="1"/>
  <c r="L630" i="11"/>
  <c r="M630" i="11" s="1"/>
  <c r="B630" i="11"/>
  <c r="A630" i="11"/>
  <c r="A630" i="1" s="1"/>
  <c r="L629" i="11"/>
  <c r="M629" i="11" s="1"/>
  <c r="B629" i="11"/>
  <c r="A629" i="11"/>
  <c r="A629" i="1" s="1"/>
  <c r="L628" i="11"/>
  <c r="M628" i="11" s="1"/>
  <c r="B628" i="11"/>
  <c r="A628" i="11"/>
  <c r="A628" i="1" s="1"/>
  <c r="L627" i="11"/>
  <c r="M627" i="11" s="1"/>
  <c r="B627" i="11"/>
  <c r="A627" i="11"/>
  <c r="A627" i="1" s="1"/>
  <c r="L626" i="11"/>
  <c r="M626" i="11" s="1"/>
  <c r="B626" i="11"/>
  <c r="A626" i="11"/>
  <c r="A626" i="1" s="1"/>
  <c r="L625" i="11"/>
  <c r="M625" i="11" s="1"/>
  <c r="B625" i="11"/>
  <c r="A625" i="11"/>
  <c r="A625" i="1" s="1"/>
  <c r="L624" i="11"/>
  <c r="M624" i="11" s="1"/>
  <c r="B624" i="11"/>
  <c r="A624" i="11"/>
  <c r="L623" i="11"/>
  <c r="M623" i="11" s="1"/>
  <c r="L622" i="11"/>
  <c r="M622" i="11" s="1"/>
  <c r="B622" i="11"/>
  <c r="A622" i="11"/>
  <c r="L621" i="11"/>
  <c r="M621" i="11" s="1"/>
  <c r="B621" i="11"/>
  <c r="A621" i="11"/>
  <c r="L620" i="11"/>
  <c r="M620" i="11" s="1"/>
  <c r="B620" i="11"/>
  <c r="A620" i="11"/>
  <c r="L619" i="11"/>
  <c r="M619" i="11" s="1"/>
  <c r="B619" i="11"/>
  <c r="A619" i="11"/>
  <c r="L618" i="11"/>
  <c r="M618" i="11" s="1"/>
  <c r="B618" i="11"/>
  <c r="A618" i="11"/>
  <c r="L617" i="11"/>
  <c r="M617" i="11" s="1"/>
  <c r="B617" i="11"/>
  <c r="A617" i="11"/>
  <c r="L616" i="11"/>
  <c r="M616" i="11" s="1"/>
  <c r="B616" i="11"/>
  <c r="A616" i="11"/>
  <c r="L615" i="11"/>
  <c r="M615" i="11" s="1"/>
  <c r="B615" i="11"/>
  <c r="A615" i="11"/>
  <c r="L614" i="11"/>
  <c r="M614" i="11" s="1"/>
  <c r="B614" i="11"/>
  <c r="A614" i="11"/>
  <c r="L613" i="11"/>
  <c r="M613" i="11" s="1"/>
  <c r="L612" i="11"/>
  <c r="M612" i="11" s="1"/>
  <c r="B612" i="11"/>
  <c r="A612" i="11"/>
  <c r="L611" i="11"/>
  <c r="M611" i="11" s="1"/>
  <c r="B611" i="11"/>
  <c r="A611" i="11"/>
  <c r="L610" i="11"/>
  <c r="M610" i="11" s="1"/>
  <c r="B610" i="11"/>
  <c r="A610" i="11"/>
  <c r="L609" i="11"/>
  <c r="M609" i="11" s="1"/>
  <c r="A609" i="1"/>
  <c r="L608" i="11"/>
  <c r="M608" i="11" s="1"/>
  <c r="B608" i="11"/>
  <c r="A608" i="11"/>
  <c r="A608" i="1" s="1"/>
  <c r="L607" i="11"/>
  <c r="M607" i="11" s="1"/>
  <c r="B607" i="11"/>
  <c r="A607" i="11"/>
  <c r="A607" i="1" s="1"/>
  <c r="L606" i="11"/>
  <c r="M606" i="11" s="1"/>
  <c r="B606" i="11"/>
  <c r="A606" i="11"/>
  <c r="A606" i="1" s="1"/>
  <c r="L605" i="11"/>
  <c r="M605" i="11" s="1"/>
  <c r="B605" i="11"/>
  <c r="A605" i="11"/>
  <c r="A605" i="1" s="1"/>
  <c r="L604" i="11"/>
  <c r="M604" i="11" s="1"/>
  <c r="B604" i="11"/>
  <c r="A604" i="11"/>
  <c r="A604" i="1" s="1"/>
  <c r="L603" i="11"/>
  <c r="M603" i="11" s="1"/>
  <c r="B603" i="11"/>
  <c r="A603" i="11"/>
  <c r="A603" i="1" s="1"/>
  <c r="L602" i="11"/>
  <c r="M602" i="11" s="1"/>
  <c r="B602" i="11"/>
  <c r="A602" i="11"/>
  <c r="A602" i="1" s="1"/>
  <c r="L601" i="11"/>
  <c r="M601" i="11" s="1"/>
  <c r="B601" i="11"/>
  <c r="A601" i="11"/>
  <c r="A601" i="1" s="1"/>
  <c r="L600" i="11"/>
  <c r="M600" i="11" s="1"/>
  <c r="B600" i="11"/>
  <c r="A600" i="11"/>
  <c r="A600" i="1" s="1"/>
  <c r="L599" i="11"/>
  <c r="M599" i="11" s="1"/>
  <c r="B599" i="11"/>
  <c r="A599" i="11"/>
  <c r="A599" i="1" s="1"/>
  <c r="L598" i="11"/>
  <c r="M598" i="11" s="1"/>
  <c r="B598" i="11"/>
  <c r="A598" i="11"/>
  <c r="A598" i="1" s="1"/>
  <c r="L597" i="11"/>
  <c r="M597" i="11" s="1"/>
  <c r="A597" i="1"/>
  <c r="L596" i="11"/>
  <c r="M596" i="11" s="1"/>
  <c r="B596" i="11"/>
  <c r="A596" i="11"/>
  <c r="A596" i="1" s="1"/>
  <c r="L595" i="11"/>
  <c r="M595" i="11" s="1"/>
  <c r="B595" i="11"/>
  <c r="A595" i="11"/>
  <c r="A595" i="1" s="1"/>
  <c r="L594" i="11"/>
  <c r="M594" i="11" s="1"/>
  <c r="B594" i="11"/>
  <c r="A594" i="11"/>
  <c r="A594" i="1" s="1"/>
  <c r="L593" i="11"/>
  <c r="M593" i="11" s="1"/>
  <c r="B593" i="11"/>
  <c r="A593" i="11"/>
  <c r="A593" i="1" s="1"/>
  <c r="L592" i="11"/>
  <c r="M592" i="11" s="1"/>
  <c r="B592" i="11"/>
  <c r="A592" i="11"/>
  <c r="A592" i="1" s="1"/>
  <c r="L591" i="11"/>
  <c r="M591" i="11" s="1"/>
  <c r="B591" i="11"/>
  <c r="A591" i="11"/>
  <c r="A591" i="1" s="1"/>
  <c r="L590" i="11"/>
  <c r="M590" i="11" s="1"/>
  <c r="B590" i="11"/>
  <c r="A590" i="11"/>
  <c r="A590" i="1" s="1"/>
  <c r="L589" i="11"/>
  <c r="M589" i="11" s="1"/>
  <c r="B589" i="11"/>
  <c r="A589" i="11"/>
  <c r="A589" i="1" s="1"/>
  <c r="L588" i="11"/>
  <c r="M588" i="11" s="1"/>
  <c r="B588" i="11"/>
  <c r="A588" i="11"/>
  <c r="A588" i="1" s="1"/>
  <c r="L587" i="11"/>
  <c r="M587" i="11" s="1"/>
  <c r="B587" i="11"/>
  <c r="A587" i="11"/>
  <c r="A587" i="1" s="1"/>
  <c r="L586" i="11"/>
  <c r="M586" i="11" s="1"/>
  <c r="B586" i="11"/>
  <c r="A586" i="11"/>
  <c r="A586" i="1" s="1"/>
  <c r="L585" i="11"/>
  <c r="M585" i="11" s="1"/>
  <c r="B585" i="11"/>
  <c r="A585" i="11"/>
  <c r="A585" i="1" s="1"/>
  <c r="L584" i="11"/>
  <c r="M584" i="11" s="1"/>
  <c r="B584" i="11"/>
  <c r="A584" i="11"/>
  <c r="A584" i="1" s="1"/>
  <c r="L583" i="11"/>
  <c r="M583" i="11" s="1"/>
  <c r="B583" i="11"/>
  <c r="A583" i="11"/>
  <c r="A583" i="1" s="1"/>
  <c r="L582" i="11"/>
  <c r="M582" i="11" s="1"/>
  <c r="B582" i="11"/>
  <c r="A582" i="11"/>
  <c r="A582" i="1" s="1"/>
  <c r="L581" i="11"/>
  <c r="M581" i="11" s="1"/>
  <c r="B581" i="11"/>
  <c r="A581" i="11"/>
  <c r="A581" i="1" s="1"/>
  <c r="L580" i="11"/>
  <c r="M580" i="11" s="1"/>
  <c r="B580" i="11"/>
  <c r="A580" i="11"/>
  <c r="A580" i="1" s="1"/>
  <c r="L579" i="11"/>
  <c r="M579" i="11" s="1"/>
  <c r="B579" i="11"/>
  <c r="A579" i="11"/>
  <c r="A579" i="1" s="1"/>
  <c r="L578" i="11"/>
  <c r="M578" i="11" s="1"/>
  <c r="B578" i="11"/>
  <c r="A578" i="11"/>
  <c r="A578" i="1" s="1"/>
  <c r="L577" i="11"/>
  <c r="M577" i="11" s="1"/>
  <c r="B577" i="11"/>
  <c r="A577" i="11"/>
  <c r="A577" i="1" s="1"/>
  <c r="L576" i="11"/>
  <c r="M576" i="11" s="1"/>
  <c r="B576" i="11"/>
  <c r="A576" i="11"/>
  <c r="L575" i="11"/>
  <c r="M575" i="11" s="1"/>
  <c r="B575" i="11"/>
  <c r="A575" i="11"/>
  <c r="L574" i="11"/>
  <c r="M574" i="11" s="1"/>
  <c r="L573" i="11"/>
  <c r="M573" i="11" s="1"/>
  <c r="L572" i="11"/>
  <c r="M572" i="11" s="1"/>
  <c r="L571" i="11"/>
  <c r="M571" i="11" s="1"/>
  <c r="L570" i="11"/>
  <c r="M570" i="11" s="1"/>
  <c r="L569" i="11"/>
  <c r="M569" i="11" s="1"/>
  <c r="B569" i="11"/>
  <c r="A569" i="11"/>
  <c r="A569" i="1" s="1"/>
  <c r="L568" i="11"/>
  <c r="M568" i="11" s="1"/>
  <c r="B568" i="11"/>
  <c r="A568" i="11"/>
  <c r="A568" i="1" s="1"/>
  <c r="L567" i="11"/>
  <c r="M567" i="11" s="1"/>
  <c r="A567" i="1"/>
  <c r="L566" i="11"/>
  <c r="M566" i="11" s="1"/>
  <c r="A566" i="1"/>
  <c r="L565" i="11"/>
  <c r="M565" i="11" s="1"/>
  <c r="A565" i="1"/>
  <c r="L564" i="11"/>
  <c r="M564" i="11" s="1"/>
  <c r="B564" i="11"/>
  <c r="A564" i="11"/>
  <c r="A564" i="1" s="1"/>
  <c r="L563" i="11"/>
  <c r="M563" i="11" s="1"/>
  <c r="B563" i="11"/>
  <c r="A563" i="11"/>
  <c r="A563" i="1" s="1"/>
  <c r="L562" i="11"/>
  <c r="M562" i="11" s="1"/>
  <c r="B562" i="11"/>
  <c r="A562" i="11"/>
  <c r="A562" i="1" s="1"/>
  <c r="L561" i="11"/>
  <c r="M561" i="11" s="1"/>
  <c r="B561" i="11"/>
  <c r="A561" i="11"/>
  <c r="A561" i="1" s="1"/>
  <c r="L560" i="11"/>
  <c r="M560" i="11" s="1"/>
  <c r="B560" i="11"/>
  <c r="A560" i="11"/>
  <c r="A560" i="1" s="1"/>
  <c r="L559" i="11"/>
  <c r="M559" i="11" s="1"/>
  <c r="B559" i="11"/>
  <c r="A559" i="11"/>
  <c r="A559" i="1" s="1"/>
  <c r="L558" i="11"/>
  <c r="M558" i="11" s="1"/>
  <c r="B558" i="11"/>
  <c r="A558" i="11"/>
  <c r="A558" i="1" s="1"/>
  <c r="L557" i="11"/>
  <c r="M557" i="11" s="1"/>
  <c r="B557" i="11"/>
  <c r="A557" i="11"/>
  <c r="A557" i="1" s="1"/>
  <c r="L556" i="11"/>
  <c r="M556" i="11" s="1"/>
  <c r="B556" i="11"/>
  <c r="A556" i="11"/>
  <c r="A556" i="1" s="1"/>
  <c r="L555" i="11"/>
  <c r="M555" i="11" s="1"/>
  <c r="A555" i="1"/>
  <c r="L554" i="11"/>
  <c r="M554" i="11" s="1"/>
  <c r="B554" i="11"/>
  <c r="A554" i="11"/>
  <c r="A554" i="1" s="1"/>
  <c r="L553" i="11"/>
  <c r="M553" i="11" s="1"/>
  <c r="B553" i="11"/>
  <c r="A553" i="11"/>
  <c r="A553" i="1" s="1"/>
  <c r="L552" i="11"/>
  <c r="M552" i="11" s="1"/>
  <c r="B552" i="11"/>
  <c r="A552" i="11"/>
  <c r="A552" i="1" s="1"/>
  <c r="L551" i="11"/>
  <c r="M551" i="11" s="1"/>
  <c r="B551" i="11"/>
  <c r="A551" i="11"/>
  <c r="A551" i="1" s="1"/>
  <c r="L550" i="11"/>
  <c r="M550" i="11" s="1"/>
  <c r="B550" i="11"/>
  <c r="A550" i="11"/>
  <c r="A550" i="1" s="1"/>
  <c r="L549" i="11"/>
  <c r="M549" i="11" s="1"/>
  <c r="B549" i="11"/>
  <c r="A549" i="11"/>
  <c r="A549" i="1" s="1"/>
  <c r="L548" i="11"/>
  <c r="M548" i="11" s="1"/>
  <c r="B548" i="11"/>
  <c r="A548" i="11"/>
  <c r="A548" i="1" s="1"/>
  <c r="L547" i="11"/>
  <c r="M547" i="11" s="1"/>
  <c r="B547" i="11"/>
  <c r="A547" i="11"/>
  <c r="A547" i="1" s="1"/>
  <c r="L546" i="11"/>
  <c r="M546" i="11" s="1"/>
  <c r="B546" i="11"/>
  <c r="A546" i="11"/>
  <c r="A546" i="1" s="1"/>
  <c r="L545" i="11"/>
  <c r="M545" i="11" s="1"/>
  <c r="B545" i="11"/>
  <c r="A545" i="11"/>
  <c r="A545" i="1" s="1"/>
  <c r="L544" i="11"/>
  <c r="M544" i="11" s="1"/>
  <c r="B544" i="11"/>
  <c r="A544" i="11"/>
  <c r="A544" i="1" s="1"/>
  <c r="L543" i="11"/>
  <c r="M543" i="11" s="1"/>
  <c r="B543" i="11"/>
  <c r="A543" i="11"/>
  <c r="A543" i="1" s="1"/>
  <c r="L542" i="11"/>
  <c r="M542" i="11" s="1"/>
  <c r="A542" i="1"/>
  <c r="L541" i="11"/>
  <c r="M541" i="11" s="1"/>
  <c r="B541" i="11"/>
  <c r="A541" i="11"/>
  <c r="A541" i="1" s="1"/>
  <c r="L540" i="11"/>
  <c r="M540" i="11" s="1"/>
  <c r="B540" i="11"/>
  <c r="A540" i="11"/>
  <c r="A540" i="1" s="1"/>
  <c r="L539" i="11"/>
  <c r="M539" i="11" s="1"/>
  <c r="B539" i="11"/>
  <c r="A539" i="11"/>
  <c r="A539" i="1" s="1"/>
  <c r="L538" i="11"/>
  <c r="M538" i="11" s="1"/>
  <c r="B538" i="11"/>
  <c r="A538" i="11"/>
  <c r="A538" i="1" s="1"/>
  <c r="L537" i="11"/>
  <c r="M537" i="11" s="1"/>
  <c r="B537" i="11"/>
  <c r="A537" i="11"/>
  <c r="A537" i="1" s="1"/>
  <c r="L536" i="11"/>
  <c r="M536" i="11" s="1"/>
  <c r="B536" i="11"/>
  <c r="A536" i="11"/>
  <c r="A536" i="1" s="1"/>
  <c r="L535" i="11"/>
  <c r="M535" i="11" s="1"/>
  <c r="B535" i="11"/>
  <c r="A535" i="11"/>
  <c r="A535" i="1" s="1"/>
  <c r="L534" i="11"/>
  <c r="M534" i="11" s="1"/>
  <c r="B534" i="11"/>
  <c r="A534" i="11"/>
  <c r="A534" i="1" s="1"/>
  <c r="L533" i="11"/>
  <c r="M533" i="11" s="1"/>
  <c r="B533" i="11"/>
  <c r="A533" i="11"/>
  <c r="A533" i="1" s="1"/>
  <c r="L532" i="11"/>
  <c r="M532" i="11" s="1"/>
  <c r="B532" i="11"/>
  <c r="A532" i="11"/>
  <c r="A532" i="1" s="1"/>
  <c r="L531" i="11"/>
  <c r="M531" i="11" s="1"/>
  <c r="B531" i="11"/>
  <c r="A531" i="11"/>
  <c r="A531" i="1" s="1"/>
  <c r="L530" i="11"/>
  <c r="M530" i="11" s="1"/>
  <c r="B530" i="11"/>
  <c r="A530" i="11"/>
  <c r="A530" i="1" s="1"/>
  <c r="L529" i="11"/>
  <c r="M529" i="11" s="1"/>
  <c r="B529" i="11"/>
  <c r="A529" i="11"/>
  <c r="A529" i="1" s="1"/>
  <c r="L528" i="11"/>
  <c r="M528" i="11" s="1"/>
  <c r="B528" i="11"/>
  <c r="A528" i="11"/>
  <c r="A528" i="1" s="1"/>
  <c r="L527" i="11"/>
  <c r="M527" i="11" s="1"/>
  <c r="B527" i="11"/>
  <c r="A527" i="11"/>
  <c r="A527" i="1" s="1"/>
  <c r="L526" i="11"/>
  <c r="M526" i="11" s="1"/>
  <c r="B526" i="11"/>
  <c r="A526" i="11"/>
  <c r="L525" i="11"/>
  <c r="M525" i="11" s="1"/>
  <c r="B525" i="11"/>
  <c r="A525" i="11"/>
  <c r="L524" i="11"/>
  <c r="M524" i="11" s="1"/>
  <c r="B524" i="11"/>
  <c r="A524" i="11"/>
  <c r="L523" i="11"/>
  <c r="M523" i="11" s="1"/>
  <c r="B523" i="11"/>
  <c r="A523" i="11"/>
  <c r="L522" i="11"/>
  <c r="M522" i="11" s="1"/>
  <c r="B522" i="11"/>
  <c r="A522" i="11"/>
  <c r="L521" i="11"/>
  <c r="M521" i="11" s="1"/>
  <c r="L520" i="11"/>
  <c r="M520" i="11" s="1"/>
  <c r="B520" i="11"/>
  <c r="A520" i="11"/>
  <c r="L519" i="11"/>
  <c r="M519" i="11" s="1"/>
  <c r="B519" i="11"/>
  <c r="A519" i="11"/>
  <c r="L518" i="11"/>
  <c r="M518" i="11" s="1"/>
  <c r="B518" i="11"/>
  <c r="A518" i="11"/>
  <c r="L517" i="11"/>
  <c r="M517" i="11" s="1"/>
  <c r="L516" i="11"/>
  <c r="M516" i="11" s="1"/>
  <c r="B516" i="11"/>
  <c r="A516" i="11"/>
  <c r="L515" i="11"/>
  <c r="M515" i="11" s="1"/>
  <c r="B515" i="11"/>
  <c r="A515" i="11"/>
  <c r="L514" i="11"/>
  <c r="M514" i="11" s="1"/>
  <c r="B514" i="11"/>
  <c r="A514" i="11"/>
  <c r="A514" i="1" s="1"/>
  <c r="L513" i="11"/>
  <c r="M513" i="11" s="1"/>
  <c r="B513" i="11"/>
  <c r="A513" i="11"/>
  <c r="A513" i="1" s="1"/>
  <c r="L512" i="11"/>
  <c r="M512" i="11" s="1"/>
  <c r="B512" i="11"/>
  <c r="A512" i="11"/>
  <c r="A512" i="1" s="1"/>
  <c r="L511" i="11"/>
  <c r="M511" i="11" s="1"/>
  <c r="B511" i="11"/>
  <c r="A511" i="11"/>
  <c r="A511" i="1" s="1"/>
  <c r="L510" i="11"/>
  <c r="M510" i="11" s="1"/>
  <c r="B510" i="11"/>
  <c r="A510" i="11"/>
  <c r="A510" i="1" s="1"/>
  <c r="L509" i="11"/>
  <c r="M509" i="11" s="1"/>
  <c r="A509" i="1"/>
  <c r="L508" i="11"/>
  <c r="M508" i="11" s="1"/>
  <c r="B508" i="11"/>
  <c r="A508" i="11"/>
  <c r="A508" i="1" s="1"/>
  <c r="L507" i="11"/>
  <c r="M507" i="11" s="1"/>
  <c r="B507" i="11"/>
  <c r="A507" i="11"/>
  <c r="A507" i="1" s="1"/>
  <c r="L506" i="11"/>
  <c r="M506" i="11" s="1"/>
  <c r="B506" i="11"/>
  <c r="A506" i="11"/>
  <c r="A506" i="1" s="1"/>
  <c r="L505" i="11"/>
  <c r="M505" i="11" s="1"/>
  <c r="B505" i="11"/>
  <c r="A505" i="11"/>
  <c r="A505" i="1" s="1"/>
  <c r="L504" i="11"/>
  <c r="M504" i="11" s="1"/>
  <c r="A504" i="1"/>
  <c r="L503" i="11"/>
  <c r="M503" i="11" s="1"/>
  <c r="B503" i="11"/>
  <c r="A503" i="11"/>
  <c r="A503" i="1" s="1"/>
  <c r="L502" i="11"/>
  <c r="M502" i="11" s="1"/>
  <c r="B502" i="11"/>
  <c r="A502" i="11"/>
  <c r="A502" i="1" s="1"/>
  <c r="L501" i="11"/>
  <c r="M501" i="11" s="1"/>
  <c r="B501" i="11"/>
  <c r="A501" i="11"/>
  <c r="A501" i="1" s="1"/>
  <c r="L500" i="11"/>
  <c r="M500" i="11" s="1"/>
  <c r="B500" i="11"/>
  <c r="A500" i="11"/>
  <c r="A500" i="1" s="1"/>
  <c r="L499" i="11"/>
  <c r="M499" i="11" s="1"/>
  <c r="B499" i="11"/>
  <c r="A499" i="11"/>
  <c r="A499" i="1" s="1"/>
  <c r="L498" i="11"/>
  <c r="M498" i="11" s="1"/>
  <c r="B498" i="11"/>
  <c r="A498" i="11"/>
  <c r="A498" i="1" s="1"/>
  <c r="L497" i="11"/>
  <c r="M497" i="11" s="1"/>
  <c r="B497" i="11"/>
  <c r="A497" i="11"/>
  <c r="A497" i="1" s="1"/>
  <c r="L496" i="11"/>
  <c r="M496" i="11" s="1"/>
  <c r="B496" i="11"/>
  <c r="A496" i="11"/>
  <c r="A496" i="1" s="1"/>
  <c r="L495" i="11"/>
  <c r="M495" i="11" s="1"/>
  <c r="B495" i="11"/>
  <c r="A495" i="11"/>
  <c r="A495" i="1" s="1"/>
  <c r="L494" i="11"/>
  <c r="M494" i="11" s="1"/>
  <c r="B494" i="11"/>
  <c r="A494" i="11"/>
  <c r="A494" i="1" s="1"/>
  <c r="L493" i="11"/>
  <c r="M493" i="11" s="1"/>
  <c r="B493" i="11"/>
  <c r="A493" i="11"/>
  <c r="A493" i="1" s="1"/>
  <c r="L492" i="11"/>
  <c r="M492" i="11" s="1"/>
  <c r="B492" i="11"/>
  <c r="A492" i="11"/>
  <c r="A492" i="1" s="1"/>
  <c r="L491" i="11"/>
  <c r="M491" i="11" s="1"/>
  <c r="B491" i="11"/>
  <c r="A491" i="11"/>
  <c r="A491" i="1" s="1"/>
  <c r="L490" i="11"/>
  <c r="M490" i="11" s="1"/>
  <c r="B490" i="11"/>
  <c r="A490" i="11"/>
  <c r="A490" i="1" s="1"/>
  <c r="L489" i="11"/>
  <c r="M489" i="11" s="1"/>
  <c r="B489" i="11"/>
  <c r="A489" i="11"/>
  <c r="A489" i="1" s="1"/>
  <c r="L488" i="11"/>
  <c r="M488" i="11" s="1"/>
  <c r="B488" i="11"/>
  <c r="A488" i="11"/>
  <c r="A488" i="1" s="1"/>
  <c r="L487" i="11"/>
  <c r="M487" i="11" s="1"/>
  <c r="B487" i="11"/>
  <c r="A487" i="11"/>
  <c r="A487" i="1" s="1"/>
  <c r="L486" i="11"/>
  <c r="M486" i="11" s="1"/>
  <c r="B486" i="11"/>
  <c r="A486" i="11"/>
  <c r="A486" i="1" s="1"/>
  <c r="L485" i="11"/>
  <c r="M485" i="11" s="1"/>
  <c r="A485" i="1"/>
  <c r="L484" i="11"/>
  <c r="M484" i="11" s="1"/>
  <c r="B484" i="11"/>
  <c r="A484" i="11"/>
  <c r="A484" i="1" s="1"/>
  <c r="L483" i="11"/>
  <c r="M483" i="11" s="1"/>
  <c r="B483" i="11"/>
  <c r="A483" i="11"/>
  <c r="A483" i="1" s="1"/>
  <c r="L482" i="11"/>
  <c r="M482" i="11" s="1"/>
  <c r="B482" i="11"/>
  <c r="A482" i="11"/>
  <c r="A482" i="1" s="1"/>
  <c r="L481" i="11"/>
  <c r="M481" i="11" s="1"/>
  <c r="B481" i="11"/>
  <c r="A481" i="11"/>
  <c r="A481" i="1" s="1"/>
  <c r="L480" i="11"/>
  <c r="M480" i="11" s="1"/>
  <c r="B480" i="11"/>
  <c r="A480" i="11"/>
  <c r="A480" i="1" s="1"/>
  <c r="L479" i="11"/>
  <c r="M479" i="11" s="1"/>
  <c r="B479" i="11"/>
  <c r="A479" i="11"/>
  <c r="A479" i="1" s="1"/>
  <c r="L478" i="11"/>
  <c r="M478" i="11" s="1"/>
  <c r="B478" i="11"/>
  <c r="A478" i="11"/>
  <c r="L477" i="11"/>
  <c r="M477" i="11" s="1"/>
  <c r="B477" i="11"/>
  <c r="A477" i="11"/>
  <c r="L476" i="11"/>
  <c r="M476" i="11" s="1"/>
  <c r="B476" i="11"/>
  <c r="A476" i="11"/>
  <c r="L475" i="11"/>
  <c r="M475" i="11" s="1"/>
  <c r="B475" i="11"/>
  <c r="A475" i="11"/>
  <c r="L474" i="11"/>
  <c r="M474" i="11" s="1"/>
  <c r="B474" i="11"/>
  <c r="A474" i="11"/>
  <c r="L473" i="11"/>
  <c r="M473" i="11" s="1"/>
  <c r="B473" i="11"/>
  <c r="A473" i="11"/>
  <c r="L472" i="11"/>
  <c r="M472" i="11" s="1"/>
  <c r="B472" i="11"/>
  <c r="A472" i="11"/>
  <c r="L471" i="11"/>
  <c r="M471" i="11" s="1"/>
  <c r="B471" i="11"/>
  <c r="A471" i="11"/>
  <c r="A471" i="1" s="1"/>
  <c r="L470" i="11"/>
  <c r="M470" i="11" s="1"/>
  <c r="B470" i="11"/>
  <c r="A470" i="11"/>
  <c r="A470" i="1" s="1"/>
  <c r="L469" i="11"/>
  <c r="M469" i="11" s="1"/>
  <c r="B469" i="11"/>
  <c r="A469" i="11"/>
  <c r="A469" i="1" s="1"/>
  <c r="L468" i="11"/>
  <c r="M468" i="11" s="1"/>
  <c r="B468" i="11"/>
  <c r="A468" i="11"/>
  <c r="A468" i="1" s="1"/>
  <c r="L467" i="11"/>
  <c r="M467" i="11" s="1"/>
  <c r="B467" i="11"/>
  <c r="A467" i="11"/>
  <c r="A467" i="1" s="1"/>
  <c r="L466" i="11"/>
  <c r="M466" i="11" s="1"/>
  <c r="B466" i="11"/>
  <c r="A466" i="11"/>
  <c r="A466" i="1" s="1"/>
  <c r="L465" i="11"/>
  <c r="M465" i="11" s="1"/>
  <c r="A465" i="1"/>
  <c r="L464" i="11"/>
  <c r="M464" i="11" s="1"/>
  <c r="B464" i="11"/>
  <c r="A464" i="11"/>
  <c r="A464" i="1" s="1"/>
  <c r="L463" i="11"/>
  <c r="M463" i="11" s="1"/>
  <c r="B463" i="11"/>
  <c r="A463" i="11"/>
  <c r="A463" i="1" s="1"/>
  <c r="L462" i="11"/>
  <c r="M462" i="11" s="1"/>
  <c r="B462" i="11"/>
  <c r="A462" i="11"/>
  <c r="A462" i="1" s="1"/>
  <c r="L461" i="11"/>
  <c r="M461" i="11" s="1"/>
  <c r="B461" i="11"/>
  <c r="A461" i="11"/>
  <c r="A461" i="1" s="1"/>
  <c r="L460" i="11"/>
  <c r="M460" i="11" s="1"/>
  <c r="B460" i="11"/>
  <c r="A460" i="11"/>
  <c r="A460" i="1" s="1"/>
  <c r="L459" i="11"/>
  <c r="M459" i="11" s="1"/>
  <c r="B459" i="11"/>
  <c r="A459" i="11"/>
  <c r="A459" i="1" s="1"/>
  <c r="L458" i="11"/>
  <c r="M458" i="11" s="1"/>
  <c r="B458" i="11"/>
  <c r="A458" i="11"/>
  <c r="A458" i="1" s="1"/>
  <c r="L457" i="11"/>
  <c r="M457" i="11" s="1"/>
  <c r="B457" i="11"/>
  <c r="A457" i="11"/>
  <c r="A457" i="1" s="1"/>
  <c r="L456" i="11"/>
  <c r="M456" i="11" s="1"/>
  <c r="B456" i="11"/>
  <c r="A456" i="11"/>
  <c r="A456" i="1" s="1"/>
  <c r="L455" i="11"/>
  <c r="M455" i="11" s="1"/>
  <c r="B455" i="11"/>
  <c r="A455" i="11"/>
  <c r="A455" i="1" s="1"/>
  <c r="L454" i="11"/>
  <c r="M454" i="11" s="1"/>
  <c r="B454" i="11"/>
  <c r="A454" i="11"/>
  <c r="A454" i="1" s="1"/>
  <c r="L453" i="11"/>
  <c r="M453" i="11" s="1"/>
  <c r="B453" i="11"/>
  <c r="A453" i="11"/>
  <c r="A453" i="1" s="1"/>
  <c r="L452" i="11"/>
  <c r="M452" i="11" s="1"/>
  <c r="B452" i="11"/>
  <c r="A452" i="11"/>
  <c r="A452" i="1" s="1"/>
  <c r="L451" i="11"/>
  <c r="M451" i="11" s="1"/>
  <c r="B451" i="11"/>
  <c r="A451" i="11"/>
  <c r="A451" i="1" s="1"/>
  <c r="L450" i="11"/>
  <c r="M450" i="11" s="1"/>
  <c r="B450" i="11"/>
  <c r="A450" i="11"/>
  <c r="A450" i="1" s="1"/>
  <c r="L449" i="11"/>
  <c r="M449" i="11" s="1"/>
  <c r="B449" i="11"/>
  <c r="A449" i="11"/>
  <c r="A449" i="1" s="1"/>
  <c r="L448" i="11"/>
  <c r="M448" i="11" s="1"/>
  <c r="B448" i="11"/>
  <c r="A448" i="11"/>
  <c r="A448" i="1" s="1"/>
  <c r="L447" i="11"/>
  <c r="M447" i="11" s="1"/>
  <c r="B447" i="11"/>
  <c r="A447" i="11"/>
  <c r="A447" i="1" s="1"/>
  <c r="L446" i="11"/>
  <c r="M446" i="11" s="1"/>
  <c r="B446" i="11"/>
  <c r="A446" i="11"/>
  <c r="A446" i="1" s="1"/>
  <c r="L445" i="11"/>
  <c r="M445" i="11" s="1"/>
  <c r="B445" i="11"/>
  <c r="A445" i="11"/>
  <c r="A445" i="1" s="1"/>
  <c r="L444" i="11"/>
  <c r="M444" i="11" s="1"/>
  <c r="B444" i="11"/>
  <c r="A444" i="11"/>
  <c r="A444" i="1" s="1"/>
  <c r="L443" i="11"/>
  <c r="M443" i="11" s="1"/>
  <c r="B443" i="11"/>
  <c r="A443" i="11"/>
  <c r="A443" i="1" s="1"/>
  <c r="L442" i="11"/>
  <c r="M442" i="11" s="1"/>
  <c r="B442" i="11"/>
  <c r="A442" i="11"/>
  <c r="A442" i="1" s="1"/>
  <c r="L441" i="11"/>
  <c r="M441" i="11" s="1"/>
  <c r="B441" i="11"/>
  <c r="A441" i="11"/>
  <c r="A441" i="1" s="1"/>
  <c r="L440" i="11"/>
  <c r="M440" i="11" s="1"/>
  <c r="B440" i="11"/>
  <c r="A440" i="11"/>
  <c r="A440" i="1" s="1"/>
  <c r="L439" i="11"/>
  <c r="M439" i="11" s="1"/>
  <c r="B439" i="11"/>
  <c r="A439" i="11"/>
  <c r="A439" i="1" s="1"/>
  <c r="L438" i="11"/>
  <c r="M438" i="11" s="1"/>
  <c r="B438" i="11"/>
  <c r="A438" i="11"/>
  <c r="A438" i="1" s="1"/>
  <c r="L437" i="11"/>
  <c r="M437" i="11" s="1"/>
  <c r="B437" i="11"/>
  <c r="A437" i="11"/>
  <c r="A437" i="1" s="1"/>
  <c r="L436" i="11"/>
  <c r="M436" i="11" s="1"/>
  <c r="A436" i="1"/>
  <c r="L435" i="11"/>
  <c r="M435" i="11" s="1"/>
  <c r="B435" i="11"/>
  <c r="A435" i="11"/>
  <c r="A435" i="1" s="1"/>
  <c r="L434" i="11"/>
  <c r="M434" i="11" s="1"/>
  <c r="B434" i="11"/>
  <c r="A434" i="11"/>
  <c r="L433" i="11"/>
  <c r="M433" i="11" s="1"/>
  <c r="B433" i="11"/>
  <c r="A433" i="11"/>
  <c r="L432" i="11"/>
  <c r="M432" i="11" s="1"/>
  <c r="B432" i="11"/>
  <c r="A432" i="11"/>
  <c r="L431" i="11"/>
  <c r="M431" i="11" s="1"/>
  <c r="B431" i="11"/>
  <c r="A431" i="11"/>
  <c r="L430" i="11"/>
  <c r="M430" i="11" s="1"/>
  <c r="B430" i="11"/>
  <c r="A430" i="11"/>
  <c r="L429" i="11"/>
  <c r="M429" i="11" s="1"/>
  <c r="B429" i="11"/>
  <c r="A429" i="11"/>
  <c r="L428" i="11"/>
  <c r="M428" i="11" s="1"/>
  <c r="B428" i="11"/>
  <c r="A428" i="11"/>
  <c r="L427" i="11"/>
  <c r="M427" i="11" s="1"/>
  <c r="B427" i="11"/>
  <c r="A427" i="11"/>
  <c r="L426" i="11"/>
  <c r="M426" i="11" s="1"/>
  <c r="B426" i="11"/>
  <c r="A426" i="11"/>
  <c r="L425" i="11"/>
  <c r="M425" i="11" s="1"/>
  <c r="B425" i="11"/>
  <c r="A425" i="11"/>
  <c r="L424" i="11"/>
  <c r="M424" i="11" s="1"/>
  <c r="B424" i="11"/>
  <c r="A424" i="11"/>
  <c r="A424" i="1" s="1"/>
  <c r="L423" i="11"/>
  <c r="M423" i="11" s="1"/>
  <c r="B423" i="11"/>
  <c r="A423" i="11"/>
  <c r="A423" i="1" s="1"/>
  <c r="L422" i="11"/>
  <c r="M422" i="11" s="1"/>
  <c r="B422" i="11"/>
  <c r="A422" i="11"/>
  <c r="A422" i="1" s="1"/>
  <c r="L421" i="11"/>
  <c r="M421" i="11" s="1"/>
  <c r="A421" i="1"/>
  <c r="L420" i="11"/>
  <c r="M420" i="11" s="1"/>
  <c r="B420" i="11"/>
  <c r="A420" i="11"/>
  <c r="A420" i="1" s="1"/>
  <c r="L419" i="11"/>
  <c r="M419" i="11" s="1"/>
  <c r="B419" i="11"/>
  <c r="A419" i="11"/>
  <c r="A419" i="1" s="1"/>
  <c r="L418" i="11"/>
  <c r="M418" i="11" s="1"/>
  <c r="B418" i="11"/>
  <c r="A418" i="11"/>
  <c r="A418" i="1" s="1"/>
  <c r="L417" i="11"/>
  <c r="M417" i="11" s="1"/>
  <c r="B417" i="11"/>
  <c r="A417" i="11"/>
  <c r="A417" i="1" s="1"/>
  <c r="L416" i="11"/>
  <c r="M416" i="11" s="1"/>
  <c r="B416" i="11"/>
  <c r="A416" i="11"/>
  <c r="A416" i="1" s="1"/>
  <c r="L415" i="11"/>
  <c r="M415" i="11" s="1"/>
  <c r="B415" i="11"/>
  <c r="A415" i="11"/>
  <c r="A415" i="1" s="1"/>
  <c r="L414" i="11"/>
  <c r="M414" i="11" s="1"/>
  <c r="B414" i="11"/>
  <c r="A414" i="11"/>
  <c r="A414" i="1" s="1"/>
  <c r="L413" i="11"/>
  <c r="M413" i="11" s="1"/>
  <c r="B413" i="11"/>
  <c r="A413" i="11"/>
  <c r="A413" i="1" s="1"/>
  <c r="L412" i="11"/>
  <c r="M412" i="11" s="1"/>
  <c r="B412" i="11"/>
  <c r="A412" i="11"/>
  <c r="A412" i="1" s="1"/>
  <c r="L411" i="11"/>
  <c r="M411" i="11" s="1"/>
  <c r="B411" i="11"/>
  <c r="A411" i="11"/>
  <c r="A411" i="1" s="1"/>
  <c r="L410" i="11"/>
  <c r="M410" i="11" s="1"/>
  <c r="A410" i="1"/>
  <c r="L409" i="11"/>
  <c r="M409" i="11" s="1"/>
  <c r="B409" i="11"/>
  <c r="A409" i="11"/>
  <c r="A409" i="1" s="1"/>
  <c r="L408" i="11"/>
  <c r="M408" i="11" s="1"/>
  <c r="B408" i="11"/>
  <c r="A408" i="11"/>
  <c r="A408" i="1" s="1"/>
  <c r="L407" i="11"/>
  <c r="M407" i="11" s="1"/>
  <c r="B407" i="11"/>
  <c r="A407" i="11"/>
  <c r="A407" i="1" s="1"/>
  <c r="L406" i="11"/>
  <c r="M406" i="11" s="1"/>
  <c r="B406" i="11"/>
  <c r="A406" i="11"/>
  <c r="A406" i="1" s="1"/>
  <c r="L405" i="11"/>
  <c r="M405" i="11" s="1"/>
  <c r="B405" i="11"/>
  <c r="A405" i="11"/>
  <c r="A405" i="1" s="1"/>
  <c r="L404" i="11"/>
  <c r="M404" i="11" s="1"/>
  <c r="B404" i="11"/>
  <c r="A404" i="11"/>
  <c r="A404" i="1" s="1"/>
  <c r="L403" i="11"/>
  <c r="M403" i="11" s="1"/>
  <c r="B403" i="11"/>
  <c r="A403" i="11"/>
  <c r="A403" i="1" s="1"/>
  <c r="L402" i="11"/>
  <c r="M402" i="11" s="1"/>
  <c r="B402" i="11"/>
  <c r="A402" i="11"/>
  <c r="A402" i="1" s="1"/>
  <c r="L401" i="11"/>
  <c r="M401" i="11" s="1"/>
  <c r="B401" i="11"/>
  <c r="A401" i="11"/>
  <c r="A401" i="1" s="1"/>
  <c r="L400" i="11"/>
  <c r="M400" i="11" s="1"/>
  <c r="B400" i="11"/>
  <c r="A400" i="11"/>
  <c r="A400" i="1" s="1"/>
  <c r="L399" i="11"/>
  <c r="M399" i="11" s="1"/>
  <c r="B399" i="11"/>
  <c r="A399" i="11"/>
  <c r="A399" i="1" s="1"/>
  <c r="L398" i="11"/>
  <c r="M398" i="11" s="1"/>
  <c r="A398" i="1"/>
  <c r="L397" i="11"/>
  <c r="M397" i="11" s="1"/>
  <c r="B397" i="11"/>
  <c r="A397" i="11"/>
  <c r="A397" i="1" s="1"/>
  <c r="L396" i="11"/>
  <c r="M396" i="11" s="1"/>
  <c r="B396" i="11"/>
  <c r="A396" i="11"/>
  <c r="A396" i="1" s="1"/>
  <c r="L395" i="11"/>
  <c r="M395" i="11" s="1"/>
  <c r="A395" i="1"/>
  <c r="L394" i="11"/>
  <c r="M394" i="11" s="1"/>
  <c r="B394" i="11"/>
  <c r="A394" i="11"/>
  <c r="A394" i="1" s="1"/>
  <c r="L393" i="11"/>
  <c r="M393" i="11" s="1"/>
  <c r="B393" i="11"/>
  <c r="A393" i="11"/>
  <c r="A393" i="1" s="1"/>
  <c r="L392" i="11"/>
  <c r="M392" i="11" s="1"/>
  <c r="B392" i="11"/>
  <c r="A392" i="11"/>
  <c r="A392" i="1" s="1"/>
  <c r="L391" i="11"/>
  <c r="M391" i="11" s="1"/>
  <c r="B391" i="11"/>
  <c r="A391" i="11"/>
  <c r="A391" i="1" s="1"/>
  <c r="L390" i="11"/>
  <c r="M390" i="11" s="1"/>
  <c r="B390" i="11"/>
  <c r="A390" i="11"/>
  <c r="A390" i="1" s="1"/>
  <c r="L389" i="11"/>
  <c r="M389" i="11" s="1"/>
  <c r="B389" i="11"/>
  <c r="A389" i="11"/>
  <c r="A389" i="1" s="1"/>
  <c r="L388" i="11"/>
  <c r="M388" i="11" s="1"/>
  <c r="B388" i="11"/>
  <c r="A388" i="11"/>
  <c r="A388" i="1" s="1"/>
  <c r="L387" i="11"/>
  <c r="M387" i="11" s="1"/>
  <c r="B387" i="11"/>
  <c r="A387" i="11"/>
  <c r="A387" i="1" s="1"/>
  <c r="L386" i="11"/>
  <c r="M386" i="11" s="1"/>
  <c r="B386" i="11"/>
  <c r="A386" i="11"/>
  <c r="A386" i="1" s="1"/>
  <c r="L385" i="11"/>
  <c r="M385" i="11" s="1"/>
  <c r="B385" i="11"/>
  <c r="A385" i="11"/>
  <c r="A385" i="1" s="1"/>
  <c r="L384" i="11"/>
  <c r="M384" i="11" s="1"/>
  <c r="B384" i="11"/>
  <c r="A384" i="11"/>
  <c r="A384" i="1" s="1"/>
  <c r="L383" i="11"/>
  <c r="M383" i="11" s="1"/>
  <c r="B383" i="11"/>
  <c r="A383" i="11"/>
  <c r="A383" i="1" s="1"/>
  <c r="L382" i="11"/>
  <c r="M382" i="11" s="1"/>
  <c r="B382" i="11"/>
  <c r="A382" i="11"/>
  <c r="A382" i="1" s="1"/>
  <c r="L381" i="11"/>
  <c r="M381" i="11" s="1"/>
  <c r="B381" i="11"/>
  <c r="A381" i="11"/>
  <c r="A381" i="1" s="1"/>
  <c r="L380" i="11"/>
  <c r="M380" i="11" s="1"/>
  <c r="B380" i="11"/>
  <c r="A380" i="11"/>
  <c r="A380" i="1" s="1"/>
  <c r="L379" i="11"/>
  <c r="M379" i="11" s="1"/>
  <c r="B379" i="11"/>
  <c r="A379" i="11"/>
  <c r="A379" i="1" s="1"/>
  <c r="L378" i="11"/>
  <c r="M378" i="11" s="1"/>
  <c r="B378" i="11"/>
  <c r="A378" i="11"/>
  <c r="A378" i="1" s="1"/>
  <c r="L377" i="11"/>
  <c r="M377" i="11" s="1"/>
  <c r="B377" i="11"/>
  <c r="A377" i="11"/>
  <c r="L376" i="11"/>
  <c r="M376" i="11" s="1"/>
  <c r="B376" i="11"/>
  <c r="A376" i="11"/>
  <c r="L375" i="11"/>
  <c r="M375" i="11" s="1"/>
  <c r="B375" i="11"/>
  <c r="A375" i="11"/>
  <c r="L374" i="11"/>
  <c r="M374" i="11" s="1"/>
  <c r="B374" i="11"/>
  <c r="A374" i="11"/>
  <c r="L373" i="11"/>
  <c r="M373" i="11" s="1"/>
  <c r="B373" i="11"/>
  <c r="A373" i="11"/>
  <c r="L372" i="11"/>
  <c r="M372" i="11" s="1"/>
  <c r="B372" i="11"/>
  <c r="A372" i="11"/>
  <c r="L371" i="11"/>
  <c r="M371" i="11" s="1"/>
  <c r="B371" i="11"/>
  <c r="A371" i="11"/>
  <c r="L370" i="11"/>
  <c r="M370" i="11" s="1"/>
  <c r="B370" i="11"/>
  <c r="A370" i="11"/>
  <c r="L369" i="11"/>
  <c r="M369" i="11" s="1"/>
  <c r="B369" i="11"/>
  <c r="A369" i="11"/>
  <c r="L368" i="11"/>
  <c r="M368" i="11" s="1"/>
  <c r="B368" i="11"/>
  <c r="A368" i="11"/>
  <c r="A368" i="1" s="1"/>
  <c r="L367" i="11"/>
  <c r="M367" i="11" s="1"/>
  <c r="B367" i="11"/>
  <c r="A367" i="11"/>
  <c r="A367" i="1" s="1"/>
  <c r="L366" i="11"/>
  <c r="M366" i="11" s="1"/>
  <c r="B366" i="11"/>
  <c r="A366" i="11"/>
  <c r="A366" i="1" s="1"/>
  <c r="L365" i="11"/>
  <c r="M365" i="11" s="1"/>
  <c r="B365" i="11"/>
  <c r="A365" i="11"/>
  <c r="A365" i="1" s="1"/>
  <c r="L364" i="11"/>
  <c r="M364" i="11" s="1"/>
  <c r="B364" i="11"/>
  <c r="A364" i="11"/>
  <c r="A364" i="1" s="1"/>
  <c r="L363" i="11"/>
  <c r="M363" i="11" s="1"/>
  <c r="B363" i="11"/>
  <c r="A363" i="11"/>
  <c r="A363" i="1" s="1"/>
  <c r="L361" i="11"/>
  <c r="M361" i="11" s="1"/>
  <c r="A362" i="1"/>
  <c r="L362" i="11"/>
  <c r="M362" i="11" s="1"/>
  <c r="B362" i="11"/>
  <c r="A362" i="11"/>
  <c r="A361" i="1" s="1"/>
  <c r="L360" i="11"/>
  <c r="M360" i="11" s="1"/>
  <c r="B360" i="11"/>
  <c r="A360" i="11"/>
  <c r="A360" i="1" s="1"/>
  <c r="L359" i="11"/>
  <c r="M359" i="11" s="1"/>
  <c r="B359" i="11"/>
  <c r="A359" i="11"/>
  <c r="A359" i="1" s="1"/>
  <c r="L358" i="11"/>
  <c r="M358" i="11" s="1"/>
  <c r="B358" i="11"/>
  <c r="A358" i="11"/>
  <c r="A358" i="1" s="1"/>
  <c r="L357" i="11"/>
  <c r="M357" i="11" s="1"/>
  <c r="B357" i="11"/>
  <c r="A357" i="11"/>
  <c r="A357" i="1" s="1"/>
  <c r="L356" i="11"/>
  <c r="M356" i="11" s="1"/>
  <c r="B356" i="11"/>
  <c r="A356" i="11"/>
  <c r="A356" i="1" s="1"/>
  <c r="L355" i="11"/>
  <c r="M355" i="11" s="1"/>
  <c r="A355" i="1"/>
  <c r="L354" i="11"/>
  <c r="M354" i="11" s="1"/>
  <c r="B354" i="11"/>
  <c r="A354" i="11"/>
  <c r="A354" i="1" s="1"/>
  <c r="L353" i="11"/>
  <c r="M353" i="11" s="1"/>
  <c r="B353" i="11"/>
  <c r="A353" i="11"/>
  <c r="A353" i="1" s="1"/>
  <c r="L352" i="11"/>
  <c r="M352" i="11" s="1"/>
  <c r="B352" i="11"/>
  <c r="A352" i="11"/>
  <c r="A352" i="1" s="1"/>
  <c r="L351" i="11"/>
  <c r="M351" i="11" s="1"/>
  <c r="B351" i="11"/>
  <c r="A351" i="11"/>
  <c r="A351" i="1" s="1"/>
  <c r="L350" i="11"/>
  <c r="M350" i="11" s="1"/>
  <c r="B350" i="11"/>
  <c r="A350" i="11"/>
  <c r="A350" i="1" s="1"/>
  <c r="L349" i="11"/>
  <c r="M349" i="11" s="1"/>
  <c r="A349" i="1"/>
  <c r="L348" i="11"/>
  <c r="M348" i="11" s="1"/>
  <c r="A348" i="1"/>
  <c r="L347" i="11"/>
  <c r="M347" i="11" s="1"/>
  <c r="B347" i="11"/>
  <c r="A347" i="11"/>
  <c r="A347" i="1" s="1"/>
  <c r="L346" i="11"/>
  <c r="M346" i="11" s="1"/>
  <c r="B346" i="11"/>
  <c r="A346" i="11"/>
  <c r="A346" i="1" s="1"/>
  <c r="L345" i="11"/>
  <c r="M345" i="11" s="1"/>
  <c r="B345" i="11"/>
  <c r="A345" i="11"/>
  <c r="A345" i="1" s="1"/>
  <c r="L344" i="11"/>
  <c r="M344" i="11" s="1"/>
  <c r="B344" i="11"/>
  <c r="A344" i="11"/>
  <c r="A344" i="1" s="1"/>
  <c r="L343" i="11"/>
  <c r="M343" i="11" s="1"/>
  <c r="B343" i="11"/>
  <c r="A343" i="11"/>
  <c r="A343" i="1" s="1"/>
  <c r="L342" i="11"/>
  <c r="M342" i="11" s="1"/>
  <c r="B342" i="11"/>
  <c r="A342" i="11"/>
  <c r="A342" i="1" s="1"/>
  <c r="L341" i="11"/>
  <c r="M341" i="11" s="1"/>
  <c r="B341" i="11"/>
  <c r="A341" i="11"/>
  <c r="A341" i="1" s="1"/>
  <c r="L340" i="11"/>
  <c r="M340" i="11" s="1"/>
  <c r="B340" i="11"/>
  <c r="A340" i="11"/>
  <c r="A340" i="1" s="1"/>
  <c r="L339" i="11"/>
  <c r="M339" i="11" s="1"/>
  <c r="B339" i="11"/>
  <c r="A339" i="11"/>
  <c r="A339" i="1" s="1"/>
  <c r="L338" i="11"/>
  <c r="M338" i="11" s="1"/>
  <c r="B338" i="11"/>
  <c r="A338" i="11"/>
  <c r="A338" i="1" s="1"/>
  <c r="L337" i="11"/>
  <c r="M337" i="11" s="1"/>
  <c r="B337" i="11"/>
  <c r="A337" i="11"/>
  <c r="A337" i="1" s="1"/>
  <c r="L336" i="11"/>
  <c r="M336" i="11" s="1"/>
  <c r="B336" i="11"/>
  <c r="A336" i="11"/>
  <c r="A336" i="1" s="1"/>
  <c r="L335" i="11"/>
  <c r="M335" i="11" s="1"/>
  <c r="B335" i="11"/>
  <c r="A335" i="11"/>
  <c r="A335" i="1" s="1"/>
  <c r="L334" i="11"/>
  <c r="M334" i="11" s="1"/>
  <c r="B334" i="11"/>
  <c r="A334" i="11"/>
  <c r="A334" i="1" s="1"/>
  <c r="L333" i="11"/>
  <c r="M333" i="11" s="1"/>
  <c r="B333" i="11"/>
  <c r="A333" i="11"/>
  <c r="A333" i="1" s="1"/>
  <c r="L332" i="11"/>
  <c r="M332" i="11" s="1"/>
  <c r="B332" i="11"/>
  <c r="A332" i="11"/>
  <c r="A332" i="1" s="1"/>
  <c r="L331" i="11"/>
  <c r="M331" i="11" s="1"/>
  <c r="B331" i="11"/>
  <c r="A331" i="11"/>
  <c r="A331" i="1" s="1"/>
  <c r="L330" i="11"/>
  <c r="M330" i="11" s="1"/>
  <c r="B330" i="11"/>
  <c r="A330" i="11"/>
  <c r="A330" i="1" s="1"/>
  <c r="L329" i="11"/>
  <c r="M329" i="11" s="1"/>
  <c r="B329" i="11"/>
  <c r="A329" i="11"/>
  <c r="A329" i="1" s="1"/>
  <c r="L328" i="11"/>
  <c r="M328" i="11" s="1"/>
  <c r="B328" i="11"/>
  <c r="A328" i="11"/>
  <c r="A328" i="1" s="1"/>
  <c r="L327" i="11"/>
  <c r="M327" i="11" s="1"/>
  <c r="B327" i="11"/>
  <c r="A327" i="11"/>
  <c r="A327" i="1" s="1"/>
  <c r="L326" i="11"/>
  <c r="M326" i="11" s="1"/>
  <c r="B326" i="11"/>
  <c r="A326" i="11"/>
  <c r="A326" i="1" s="1"/>
  <c r="L325" i="11"/>
  <c r="M325" i="11" s="1"/>
  <c r="B325" i="11"/>
  <c r="A325" i="11"/>
  <c r="A325" i="1" s="1"/>
  <c r="L324" i="11"/>
  <c r="M324" i="11" s="1"/>
  <c r="B324" i="11"/>
  <c r="A324" i="11"/>
  <c r="A324" i="1" s="1"/>
  <c r="L323" i="11"/>
  <c r="M323" i="11" s="1"/>
  <c r="B323" i="11"/>
  <c r="A323" i="11"/>
  <c r="A323" i="1" s="1"/>
  <c r="L322" i="11"/>
  <c r="M322" i="11" s="1"/>
  <c r="B322" i="11"/>
  <c r="A322" i="11"/>
  <c r="A322" i="1" s="1"/>
  <c r="L321" i="11"/>
  <c r="M321" i="11" s="1"/>
  <c r="B321" i="11"/>
  <c r="A321" i="11"/>
  <c r="A321" i="1" s="1"/>
  <c r="L320" i="11"/>
  <c r="M320" i="11" s="1"/>
  <c r="B320" i="11"/>
  <c r="A320" i="11"/>
  <c r="A320" i="1" s="1"/>
  <c r="L319" i="11"/>
  <c r="M319" i="11" s="1"/>
  <c r="B319" i="11"/>
  <c r="A319" i="11"/>
  <c r="A319" i="1" s="1"/>
  <c r="L318" i="11"/>
  <c r="M318" i="11" s="1"/>
  <c r="B318" i="11"/>
  <c r="A318" i="11"/>
  <c r="A318" i="1" s="1"/>
  <c r="L317" i="11"/>
  <c r="M317" i="11" s="1"/>
  <c r="B317" i="11"/>
  <c r="A317" i="11"/>
  <c r="A317" i="1" s="1"/>
  <c r="L316" i="11"/>
  <c r="M316" i="11" s="1"/>
  <c r="B316" i="11"/>
  <c r="A316" i="11"/>
  <c r="A316" i="1" s="1"/>
  <c r="L315" i="11"/>
  <c r="M315" i="11" s="1"/>
  <c r="B315" i="11"/>
  <c r="A315" i="11"/>
  <c r="A315" i="1" s="1"/>
  <c r="L314" i="11"/>
  <c r="M314" i="11" s="1"/>
  <c r="B314" i="11"/>
  <c r="A314" i="11"/>
  <c r="A314" i="1" s="1"/>
  <c r="L313" i="11"/>
  <c r="M313" i="11" s="1"/>
  <c r="B313" i="11"/>
  <c r="A313" i="11"/>
  <c r="A313" i="1" s="1"/>
  <c r="L312" i="11"/>
  <c r="M312" i="11" s="1"/>
  <c r="B312" i="11"/>
  <c r="A312" i="11"/>
  <c r="L311" i="11"/>
  <c r="M311" i="11" s="1"/>
  <c r="B311" i="11"/>
  <c r="A311" i="11"/>
  <c r="L310" i="11"/>
  <c r="M310" i="11" s="1"/>
  <c r="B310" i="11"/>
  <c r="A310" i="11"/>
  <c r="L309" i="11"/>
  <c r="M309" i="11" s="1"/>
  <c r="B309" i="11"/>
  <c r="A309" i="11"/>
  <c r="L308" i="11"/>
  <c r="M308" i="11" s="1"/>
  <c r="B308" i="11"/>
  <c r="A308" i="11"/>
  <c r="L307" i="11"/>
  <c r="M307" i="11" s="1"/>
  <c r="B307" i="11"/>
  <c r="A307" i="11"/>
  <c r="A307" i="1" s="1"/>
  <c r="L306" i="11"/>
  <c r="M306" i="11" s="1"/>
  <c r="B306" i="11"/>
  <c r="A306" i="11"/>
  <c r="A306" i="1" s="1"/>
  <c r="L305" i="11"/>
  <c r="M305" i="11" s="1"/>
  <c r="B305" i="11"/>
  <c r="A305" i="11"/>
  <c r="A305" i="1" s="1"/>
  <c r="L304" i="11"/>
  <c r="M304" i="11" s="1"/>
  <c r="B304" i="11"/>
  <c r="A304" i="11"/>
  <c r="A304" i="1" s="1"/>
  <c r="L303" i="11"/>
  <c r="M303" i="11" s="1"/>
  <c r="B303" i="11"/>
  <c r="A303" i="11"/>
  <c r="A303" i="1" s="1"/>
  <c r="L302" i="11"/>
  <c r="M302" i="11" s="1"/>
  <c r="B302" i="11"/>
  <c r="A302" i="11"/>
  <c r="A302" i="1" s="1"/>
  <c r="L301" i="11"/>
  <c r="M301" i="11" s="1"/>
  <c r="B301" i="11"/>
  <c r="A301" i="11"/>
  <c r="A301" i="1" s="1"/>
  <c r="L300" i="11"/>
  <c r="M300" i="11" s="1"/>
  <c r="B300" i="11"/>
  <c r="A300" i="11"/>
  <c r="A300" i="1" s="1"/>
  <c r="L299" i="11"/>
  <c r="M299" i="11" s="1"/>
  <c r="B299" i="11"/>
  <c r="A299" i="11"/>
  <c r="A299" i="1" s="1"/>
  <c r="L298" i="11"/>
  <c r="M298" i="11" s="1"/>
  <c r="B298" i="11"/>
  <c r="A298" i="11"/>
  <c r="A298" i="1" s="1"/>
  <c r="L297" i="11"/>
  <c r="M297" i="11" s="1"/>
  <c r="B297" i="11"/>
  <c r="A297" i="11"/>
  <c r="A297" i="1" s="1"/>
  <c r="L296" i="11"/>
  <c r="M296" i="11" s="1"/>
  <c r="B296" i="11"/>
  <c r="A296" i="11"/>
  <c r="A296" i="1" s="1"/>
  <c r="L295" i="11"/>
  <c r="M295" i="11" s="1"/>
  <c r="B295" i="11"/>
  <c r="A295" i="11"/>
  <c r="A295" i="1" s="1"/>
  <c r="L294" i="11"/>
  <c r="M294" i="11" s="1"/>
  <c r="B294" i="11"/>
  <c r="A294" i="11"/>
  <c r="A294" i="1" s="1"/>
  <c r="L293" i="11"/>
  <c r="M293" i="11" s="1"/>
  <c r="B293" i="11"/>
  <c r="A293" i="11"/>
  <c r="A293" i="1" s="1"/>
  <c r="L292" i="11"/>
  <c r="M292" i="11" s="1"/>
  <c r="B292" i="11"/>
  <c r="A292" i="11"/>
  <c r="A292" i="1" s="1"/>
  <c r="L291" i="11"/>
  <c r="M291" i="11" s="1"/>
  <c r="B291" i="11"/>
  <c r="A291" i="11"/>
  <c r="A291" i="1" s="1"/>
  <c r="L290" i="11"/>
  <c r="M290" i="11" s="1"/>
  <c r="B290" i="11"/>
  <c r="A290" i="11"/>
  <c r="A290" i="1" s="1"/>
  <c r="L289" i="11"/>
  <c r="M289" i="11" s="1"/>
  <c r="B289" i="11"/>
  <c r="A289" i="11"/>
  <c r="A289" i="1" s="1"/>
  <c r="L288" i="11"/>
  <c r="M288" i="11" s="1"/>
  <c r="B288" i="11"/>
  <c r="A288" i="11"/>
  <c r="A288" i="1" s="1"/>
  <c r="L287" i="11"/>
  <c r="M287" i="11" s="1"/>
  <c r="B287" i="11"/>
  <c r="A287" i="11"/>
  <c r="A287" i="1" s="1"/>
  <c r="L286" i="11"/>
  <c r="M286" i="11" s="1"/>
  <c r="B286" i="11"/>
  <c r="A286" i="11"/>
  <c r="A286" i="1" s="1"/>
  <c r="L285" i="11"/>
  <c r="M285" i="11" s="1"/>
  <c r="B285" i="11"/>
  <c r="A285" i="11"/>
  <c r="A285" i="1" s="1"/>
  <c r="L284" i="11"/>
  <c r="M284" i="11" s="1"/>
  <c r="B284" i="11"/>
  <c r="A284" i="11"/>
  <c r="A284" i="1" s="1"/>
  <c r="L283" i="11"/>
  <c r="M283" i="11" s="1"/>
  <c r="A283" i="1"/>
  <c r="L282" i="11"/>
  <c r="M282" i="11" s="1"/>
  <c r="A282" i="1"/>
  <c r="L281" i="11"/>
  <c r="M281" i="11" s="1"/>
  <c r="B281" i="11"/>
  <c r="A281" i="11"/>
  <c r="A281" i="1" s="1"/>
  <c r="L280" i="11"/>
  <c r="M280" i="11" s="1"/>
  <c r="B280" i="11"/>
  <c r="A280" i="11"/>
  <c r="A280" i="1" s="1"/>
  <c r="L279" i="11"/>
  <c r="M279" i="11" s="1"/>
  <c r="B279" i="11"/>
  <c r="A279" i="11"/>
  <c r="A279" i="1" s="1"/>
  <c r="L278" i="11"/>
  <c r="M278" i="11" s="1"/>
  <c r="B278" i="11"/>
  <c r="A278" i="11"/>
  <c r="A278" i="1" s="1"/>
  <c r="L277" i="11"/>
  <c r="M277" i="11" s="1"/>
  <c r="B277" i="11"/>
  <c r="A277" i="11"/>
  <c r="A277" i="1" s="1"/>
  <c r="L276" i="11"/>
  <c r="M276" i="11" s="1"/>
  <c r="B276" i="11"/>
  <c r="A276" i="11"/>
  <c r="A276" i="1" s="1"/>
  <c r="L275" i="11"/>
  <c r="M275" i="11" s="1"/>
  <c r="B275" i="11"/>
  <c r="A275" i="11"/>
  <c r="A275" i="1" s="1"/>
  <c r="L274" i="11"/>
  <c r="M274" i="11" s="1"/>
  <c r="B274" i="11"/>
  <c r="A274" i="11"/>
  <c r="A274" i="1" s="1"/>
  <c r="L273" i="11"/>
  <c r="M273" i="11" s="1"/>
  <c r="B273" i="11"/>
  <c r="A273" i="11"/>
  <c r="A273" i="1" s="1"/>
  <c r="L272" i="11"/>
  <c r="M272" i="11" s="1"/>
  <c r="B272" i="11"/>
  <c r="A272" i="11"/>
  <c r="A272" i="1" s="1"/>
  <c r="L271" i="11"/>
  <c r="M271" i="11" s="1"/>
  <c r="B271" i="11"/>
  <c r="A271" i="11"/>
  <c r="A271" i="1" s="1"/>
  <c r="L270" i="11"/>
  <c r="M270" i="11" s="1"/>
  <c r="B270" i="11"/>
  <c r="A270" i="11"/>
  <c r="A270" i="1" s="1"/>
  <c r="L269" i="11"/>
  <c r="M269" i="11" s="1"/>
  <c r="B269" i="11"/>
  <c r="A269" i="11"/>
  <c r="A269" i="1" s="1"/>
  <c r="L268" i="11"/>
  <c r="M268" i="11" s="1"/>
  <c r="B268" i="11"/>
  <c r="A268" i="11"/>
  <c r="A268" i="1" s="1"/>
  <c r="L267" i="11"/>
  <c r="M267" i="11" s="1"/>
  <c r="B267" i="11"/>
  <c r="A267" i="11"/>
  <c r="A267" i="1" s="1"/>
  <c r="L266" i="11"/>
  <c r="M266" i="11" s="1"/>
  <c r="B266" i="11"/>
  <c r="A266" i="11"/>
  <c r="A266" i="1" s="1"/>
  <c r="L265" i="11"/>
  <c r="M265" i="11" s="1"/>
  <c r="B265" i="11"/>
  <c r="A265" i="11"/>
  <c r="A265" i="1" s="1"/>
  <c r="L264" i="11"/>
  <c r="M264" i="11" s="1"/>
  <c r="B264" i="11"/>
  <c r="A264" i="11"/>
  <c r="A264" i="1" s="1"/>
  <c r="L263" i="11"/>
  <c r="M263" i="11" s="1"/>
  <c r="B263" i="11"/>
  <c r="A263" i="11"/>
  <c r="A263" i="1" s="1"/>
  <c r="L262" i="11"/>
  <c r="M262" i="11" s="1"/>
  <c r="B262" i="11"/>
  <c r="A262" i="11"/>
  <c r="A262" i="1" s="1"/>
  <c r="L261" i="11"/>
  <c r="M261" i="11" s="1"/>
  <c r="B261" i="11"/>
  <c r="A261" i="11"/>
  <c r="A261" i="1" s="1"/>
  <c r="L260" i="11"/>
  <c r="M260" i="11" s="1"/>
  <c r="B260" i="11"/>
  <c r="A260" i="11"/>
  <c r="A260" i="1" s="1"/>
  <c r="L259" i="11"/>
  <c r="M259" i="11" s="1"/>
  <c r="B259" i="11"/>
  <c r="A259" i="11"/>
  <c r="A259" i="1" s="1"/>
  <c r="L258" i="11"/>
  <c r="M258" i="11" s="1"/>
  <c r="B258" i="11"/>
  <c r="A258" i="11"/>
  <c r="A258" i="1" s="1"/>
  <c r="L257" i="11"/>
  <c r="M257" i="11" s="1"/>
  <c r="B257" i="11"/>
  <c r="A257" i="11"/>
  <c r="L256" i="11"/>
  <c r="M256" i="11" s="1"/>
  <c r="B256" i="11"/>
  <c r="A256" i="11"/>
  <c r="L255" i="11"/>
  <c r="M255" i="11" s="1"/>
  <c r="L254" i="11"/>
  <c r="M254" i="11" s="1"/>
  <c r="B254" i="11"/>
  <c r="A254" i="11"/>
  <c r="L253" i="11"/>
  <c r="M253" i="11" s="1"/>
  <c r="B253" i="11"/>
  <c r="A253" i="11"/>
  <c r="L252" i="11"/>
  <c r="M252" i="11" s="1"/>
  <c r="B252" i="11"/>
  <c r="A252" i="11"/>
  <c r="A252" i="1" s="1"/>
  <c r="L251" i="11"/>
  <c r="M251" i="11" s="1"/>
  <c r="A251" i="1"/>
  <c r="L250" i="11"/>
  <c r="M250" i="11" s="1"/>
  <c r="A250" i="1"/>
  <c r="L249" i="11"/>
  <c r="M249" i="11" s="1"/>
  <c r="B249" i="11"/>
  <c r="A249" i="11"/>
  <c r="A249" i="1" s="1"/>
  <c r="L248" i="11"/>
  <c r="M248" i="11" s="1"/>
  <c r="B248" i="11"/>
  <c r="A248" i="11"/>
  <c r="A248" i="1" s="1"/>
  <c r="L247" i="11"/>
  <c r="M247" i="11" s="1"/>
  <c r="B247" i="11"/>
  <c r="A247" i="11"/>
  <c r="A247" i="1" s="1"/>
  <c r="L246" i="11"/>
  <c r="M246" i="11" s="1"/>
  <c r="B246" i="11"/>
  <c r="A246" i="11"/>
  <c r="A246" i="1" s="1"/>
  <c r="L245" i="11"/>
  <c r="M245" i="11" s="1"/>
  <c r="B245" i="11"/>
  <c r="A245" i="11"/>
  <c r="A245" i="1" s="1"/>
  <c r="L244" i="11"/>
  <c r="M244" i="11" s="1"/>
  <c r="B244" i="11"/>
  <c r="A244" i="11"/>
  <c r="A244" i="1" s="1"/>
  <c r="L243" i="11"/>
  <c r="M243" i="11" s="1"/>
  <c r="B243" i="11"/>
  <c r="A243" i="11"/>
  <c r="A243" i="1" s="1"/>
  <c r="L242" i="11"/>
  <c r="M242" i="11" s="1"/>
  <c r="B242" i="11"/>
  <c r="A242" i="11"/>
  <c r="A242" i="1" s="1"/>
  <c r="L241" i="11"/>
  <c r="M241" i="11" s="1"/>
  <c r="B241" i="11"/>
  <c r="A241" i="11"/>
  <c r="A241" i="1" s="1"/>
  <c r="L240" i="11"/>
  <c r="M240" i="11" s="1"/>
  <c r="A240" i="1"/>
  <c r="L239" i="11"/>
  <c r="M239" i="11" s="1"/>
  <c r="B239" i="11"/>
  <c r="A239" i="11"/>
  <c r="A239" i="1" s="1"/>
  <c r="L238" i="11"/>
  <c r="M238" i="11" s="1"/>
  <c r="B238" i="11"/>
  <c r="A238" i="11"/>
  <c r="A238" i="1" s="1"/>
  <c r="L237" i="11"/>
  <c r="M237" i="11" s="1"/>
  <c r="B237" i="11"/>
  <c r="A237" i="11"/>
  <c r="A237" i="1" s="1"/>
  <c r="L236" i="11"/>
  <c r="M236" i="11" s="1"/>
  <c r="B236" i="11"/>
  <c r="A236" i="11"/>
  <c r="A236" i="1" s="1"/>
  <c r="L235" i="11"/>
  <c r="M235" i="11" s="1"/>
  <c r="B235" i="11"/>
  <c r="A235" i="11"/>
  <c r="A235" i="1" s="1"/>
  <c r="L234" i="11"/>
  <c r="M234" i="11" s="1"/>
  <c r="B234" i="11"/>
  <c r="A234" i="11"/>
  <c r="A234" i="1" s="1"/>
  <c r="L233" i="11"/>
  <c r="M233" i="11" s="1"/>
  <c r="B233" i="11"/>
  <c r="A233" i="11"/>
  <c r="A233" i="1" s="1"/>
  <c r="L232" i="11"/>
  <c r="M232" i="11" s="1"/>
  <c r="B232" i="11"/>
  <c r="A232" i="11"/>
  <c r="A232" i="1" s="1"/>
  <c r="L231" i="11"/>
  <c r="M231" i="11" s="1"/>
  <c r="B231" i="11"/>
  <c r="A231" i="11"/>
  <c r="A231" i="1" s="1"/>
  <c r="L230" i="11"/>
  <c r="M230" i="11" s="1"/>
  <c r="B230" i="11"/>
  <c r="A230" i="11"/>
  <c r="A230" i="1" s="1"/>
  <c r="L229" i="11"/>
  <c r="M229" i="11" s="1"/>
  <c r="B229" i="11"/>
  <c r="A229" i="11"/>
  <c r="A229" i="1" s="1"/>
  <c r="L228" i="11"/>
  <c r="M228" i="11" s="1"/>
  <c r="B228" i="11"/>
  <c r="A228" i="11"/>
  <c r="A228" i="1" s="1"/>
  <c r="L227" i="11"/>
  <c r="M227" i="11" s="1"/>
  <c r="A227" i="1"/>
  <c r="L226" i="11"/>
  <c r="M226" i="11" s="1"/>
  <c r="A226" i="1"/>
  <c r="L225" i="11"/>
  <c r="M225" i="11" s="1"/>
  <c r="B225" i="11"/>
  <c r="A225" i="11"/>
  <c r="A225" i="1" s="1"/>
  <c r="L224" i="11"/>
  <c r="M224" i="11" s="1"/>
  <c r="B224" i="11"/>
  <c r="A224" i="11"/>
  <c r="A224" i="1" s="1"/>
  <c r="L223" i="11"/>
  <c r="M223" i="11" s="1"/>
  <c r="B223" i="11"/>
  <c r="A223" i="11"/>
  <c r="A223" i="1" s="1"/>
  <c r="L222" i="11"/>
  <c r="M222" i="11" s="1"/>
  <c r="B222" i="11"/>
  <c r="A222" i="11"/>
  <c r="A222" i="1" s="1"/>
  <c r="L221" i="11"/>
  <c r="M221" i="11" s="1"/>
  <c r="B221" i="11"/>
  <c r="A221" i="11"/>
  <c r="A221" i="1" s="1"/>
  <c r="L220" i="11"/>
  <c r="M220" i="11" s="1"/>
  <c r="B220" i="11"/>
  <c r="A220" i="11"/>
  <c r="A220" i="1" s="1"/>
  <c r="L219" i="11"/>
  <c r="M219" i="11" s="1"/>
  <c r="B219" i="11"/>
  <c r="A219" i="11"/>
  <c r="A219" i="1" s="1"/>
  <c r="L218" i="11"/>
  <c r="M218" i="11" s="1"/>
  <c r="B218" i="11"/>
  <c r="A218" i="11"/>
  <c r="A218" i="1" s="1"/>
  <c r="L217" i="11"/>
  <c r="M217" i="11" s="1"/>
  <c r="B217" i="11"/>
  <c r="A217" i="11"/>
  <c r="A217" i="1" s="1"/>
  <c r="L216" i="11"/>
  <c r="M216" i="11" s="1"/>
  <c r="B216" i="11"/>
  <c r="A216" i="11"/>
  <c r="A216" i="1" s="1"/>
  <c r="L215" i="11"/>
  <c r="M215" i="11" s="1"/>
  <c r="B215" i="11"/>
  <c r="A215" i="11"/>
  <c r="A215" i="1" s="1"/>
  <c r="L214" i="11"/>
  <c r="M214" i="11" s="1"/>
  <c r="B214" i="11"/>
  <c r="A214" i="11"/>
  <c r="A214" i="1" s="1"/>
  <c r="L213" i="11"/>
  <c r="M213" i="11" s="1"/>
  <c r="B213" i="11"/>
  <c r="A213" i="11"/>
  <c r="A213" i="1" s="1"/>
  <c r="L212" i="11"/>
  <c r="M212" i="11" s="1"/>
  <c r="A212" i="1"/>
  <c r="L211" i="11"/>
  <c r="M211" i="11" s="1"/>
  <c r="B211" i="11"/>
  <c r="A211" i="11"/>
  <c r="A211" i="1" s="1"/>
  <c r="L210" i="11"/>
  <c r="M210" i="11" s="1"/>
  <c r="B210" i="11"/>
  <c r="A210" i="11"/>
  <c r="A210" i="1" s="1"/>
  <c r="L209" i="11"/>
  <c r="M209" i="11" s="1"/>
  <c r="B209" i="11"/>
  <c r="A209" i="11"/>
  <c r="A209" i="1" s="1"/>
  <c r="L208" i="11"/>
  <c r="M208" i="11" s="1"/>
  <c r="B208" i="11"/>
  <c r="A208" i="11"/>
  <c r="A208" i="1" s="1"/>
  <c r="L207" i="11"/>
  <c r="M207" i="11" s="1"/>
  <c r="A207" i="1"/>
  <c r="L206" i="11"/>
  <c r="M206" i="11" s="1"/>
  <c r="A206" i="1"/>
  <c r="L205" i="11"/>
  <c r="M205" i="11" s="1"/>
  <c r="B205" i="11"/>
  <c r="A205" i="11"/>
  <c r="A205" i="1" s="1"/>
  <c r="L204" i="11"/>
  <c r="M204" i="11" s="1"/>
  <c r="B204" i="11"/>
  <c r="A204" i="11"/>
  <c r="A204" i="1" s="1"/>
  <c r="L203" i="11"/>
  <c r="M203" i="11" s="1"/>
  <c r="B203" i="11"/>
  <c r="A203" i="11"/>
  <c r="A203" i="1" s="1"/>
  <c r="L202" i="11"/>
  <c r="M202" i="11" s="1"/>
  <c r="B202" i="11"/>
  <c r="A202" i="11"/>
  <c r="A202" i="1" s="1"/>
  <c r="L201" i="11"/>
  <c r="M201" i="11" s="1"/>
  <c r="B201" i="11"/>
  <c r="A201" i="11"/>
  <c r="A201" i="1" s="1"/>
  <c r="L200" i="11"/>
  <c r="M200" i="11" s="1"/>
  <c r="B200" i="11"/>
  <c r="A200" i="11"/>
  <c r="A200" i="1" s="1"/>
  <c r="L199" i="11"/>
  <c r="M199" i="11" s="1"/>
  <c r="B199" i="11"/>
  <c r="A199" i="11"/>
  <c r="A199" i="1" s="1"/>
  <c r="L198" i="11"/>
  <c r="M198" i="11" s="1"/>
  <c r="B198" i="11"/>
  <c r="A198" i="11"/>
  <c r="A198" i="1" s="1"/>
  <c r="L197" i="11"/>
  <c r="M197" i="11" s="1"/>
  <c r="B197" i="11"/>
  <c r="A197" i="11"/>
  <c r="A197" i="1" s="1"/>
  <c r="L196" i="11"/>
  <c r="M196" i="11" s="1"/>
  <c r="B196" i="11"/>
  <c r="A196" i="11"/>
  <c r="A196" i="1" s="1"/>
  <c r="L195" i="11"/>
  <c r="M195" i="11" s="1"/>
  <c r="B195" i="11"/>
  <c r="A195" i="11"/>
  <c r="A195" i="1" s="1"/>
  <c r="L194" i="11"/>
  <c r="M194" i="11" s="1"/>
  <c r="B194" i="11"/>
  <c r="A194" i="11"/>
  <c r="A194" i="1" s="1"/>
  <c r="L193" i="11"/>
  <c r="M193" i="11" s="1"/>
  <c r="B193" i="11"/>
  <c r="A193" i="11"/>
  <c r="A193" i="1" s="1"/>
  <c r="L192" i="11"/>
  <c r="M192" i="11" s="1"/>
  <c r="B192" i="11"/>
  <c r="A192" i="11"/>
  <c r="A192" i="1" s="1"/>
  <c r="L191" i="11"/>
  <c r="M191" i="11" s="1"/>
  <c r="B191" i="11"/>
  <c r="A191" i="11"/>
  <c r="A191" i="1" s="1"/>
  <c r="L190" i="11"/>
  <c r="M190" i="11" s="1"/>
  <c r="B190" i="11"/>
  <c r="A190" i="11"/>
  <c r="A190" i="1" s="1"/>
  <c r="L189" i="11"/>
  <c r="M189" i="11" s="1"/>
  <c r="B189" i="11"/>
  <c r="A189" i="11"/>
  <c r="A189" i="1" s="1"/>
  <c r="L188" i="11"/>
  <c r="M188" i="11" s="1"/>
  <c r="B188" i="11"/>
  <c r="A188" i="11"/>
  <c r="A188" i="1" s="1"/>
  <c r="L187" i="11"/>
  <c r="M187" i="11" s="1"/>
  <c r="B187" i="11"/>
  <c r="A187" i="11"/>
  <c r="L186" i="11"/>
  <c r="M186" i="11" s="1"/>
  <c r="B186" i="11"/>
  <c r="A186" i="11"/>
  <c r="L185" i="11"/>
  <c r="M185" i="11" s="1"/>
  <c r="B185" i="11"/>
  <c r="A185" i="11"/>
  <c r="L184" i="11"/>
  <c r="M184" i="11" s="1"/>
  <c r="B184" i="11"/>
  <c r="A184" i="11"/>
  <c r="A184" i="1" s="1"/>
  <c r="L183" i="11"/>
  <c r="M183" i="11" s="1"/>
  <c r="B183" i="11"/>
  <c r="A183" i="11"/>
  <c r="A183" i="1" s="1"/>
  <c r="L182" i="11"/>
  <c r="M182" i="11" s="1"/>
  <c r="B182" i="11"/>
  <c r="A182" i="11"/>
  <c r="A182" i="1" s="1"/>
  <c r="L181" i="11"/>
  <c r="M181" i="11" s="1"/>
  <c r="B181" i="11"/>
  <c r="A181" i="11"/>
  <c r="A181" i="1" s="1"/>
  <c r="L180" i="11"/>
  <c r="M180" i="11" s="1"/>
  <c r="B180" i="11"/>
  <c r="A180" i="11"/>
  <c r="A180" i="1" s="1"/>
  <c r="L179" i="11"/>
  <c r="M179" i="11" s="1"/>
  <c r="B179" i="11"/>
  <c r="A179" i="11"/>
  <c r="A179" i="1" s="1"/>
  <c r="L178" i="11"/>
  <c r="M178" i="11" s="1"/>
  <c r="B178" i="11"/>
  <c r="A178" i="11"/>
  <c r="A178" i="1" s="1"/>
  <c r="L177" i="11"/>
  <c r="M177" i="11" s="1"/>
  <c r="A177" i="1"/>
  <c r="L176" i="11"/>
  <c r="M176" i="11" s="1"/>
  <c r="A176" i="1"/>
  <c r="L175" i="11"/>
  <c r="M175" i="11" s="1"/>
  <c r="B175" i="11"/>
  <c r="A175" i="11"/>
  <c r="A175" i="1" s="1"/>
  <c r="L174" i="11"/>
  <c r="M174" i="11" s="1"/>
  <c r="B174" i="11"/>
  <c r="A174" i="11"/>
  <c r="A174" i="1" s="1"/>
  <c r="L173" i="11"/>
  <c r="M173" i="11" s="1"/>
  <c r="A173" i="1"/>
  <c r="L172" i="11"/>
  <c r="M172" i="11" s="1"/>
  <c r="B172" i="11"/>
  <c r="A172" i="11"/>
  <c r="A172" i="1" s="1"/>
  <c r="L171" i="11"/>
  <c r="M171" i="11" s="1"/>
  <c r="B171" i="11"/>
  <c r="A171" i="11"/>
  <c r="A171" i="1" s="1"/>
  <c r="L170" i="11"/>
  <c r="M170" i="11" s="1"/>
  <c r="B170" i="11"/>
  <c r="A170" i="11"/>
  <c r="A170" i="1" s="1"/>
  <c r="L169" i="11"/>
  <c r="M169" i="11" s="1"/>
  <c r="B169" i="11"/>
  <c r="A169" i="11"/>
  <c r="A169" i="1" s="1"/>
  <c r="L168" i="11"/>
  <c r="M168" i="11" s="1"/>
  <c r="B168" i="11"/>
  <c r="A168" i="11"/>
  <c r="A168" i="1" s="1"/>
  <c r="L167" i="11"/>
  <c r="M167" i="11" s="1"/>
  <c r="B167" i="11"/>
  <c r="A167" i="11"/>
  <c r="A167" i="1" s="1"/>
  <c r="L166" i="11"/>
  <c r="M166" i="11" s="1"/>
  <c r="B166" i="11"/>
  <c r="A166" i="11"/>
  <c r="A166" i="1" s="1"/>
  <c r="L165" i="11"/>
  <c r="M165" i="11" s="1"/>
  <c r="B165" i="11"/>
  <c r="A165" i="11"/>
  <c r="A165" i="1" s="1"/>
  <c r="L164" i="11"/>
  <c r="M164" i="11" s="1"/>
  <c r="B164" i="11"/>
  <c r="A164" i="11"/>
  <c r="A164" i="1" s="1"/>
  <c r="L163" i="11"/>
  <c r="M163" i="11" s="1"/>
  <c r="B163" i="11"/>
  <c r="A163" i="11"/>
  <c r="A163" i="1" s="1"/>
  <c r="L162" i="11"/>
  <c r="M162" i="11" s="1"/>
  <c r="B162" i="11"/>
  <c r="A162" i="11"/>
  <c r="A162" i="1" s="1"/>
  <c r="L161" i="11"/>
  <c r="M161" i="11" s="1"/>
  <c r="B161" i="11"/>
  <c r="A161" i="11"/>
  <c r="A161" i="1" s="1"/>
  <c r="L160" i="11"/>
  <c r="M160" i="11" s="1"/>
  <c r="B160" i="11"/>
  <c r="A160" i="11"/>
  <c r="A160" i="1" s="1"/>
  <c r="L159" i="11"/>
  <c r="M159" i="11" s="1"/>
  <c r="B159" i="11"/>
  <c r="A159" i="11"/>
  <c r="A159" i="1" s="1"/>
  <c r="L158" i="11"/>
  <c r="M158" i="11" s="1"/>
  <c r="B158" i="11"/>
  <c r="A158" i="11"/>
  <c r="A158" i="1" s="1"/>
  <c r="L157" i="11"/>
  <c r="M157" i="11" s="1"/>
  <c r="B157" i="11"/>
  <c r="A157" i="11"/>
  <c r="A157" i="1" s="1"/>
  <c r="L156" i="11"/>
  <c r="M156" i="11" s="1"/>
  <c r="B156" i="11"/>
  <c r="A156" i="11"/>
  <c r="A156" i="1" s="1"/>
  <c r="L155" i="11"/>
  <c r="M155" i="11" s="1"/>
  <c r="B155" i="11"/>
  <c r="A155" i="11"/>
  <c r="A155" i="1" s="1"/>
  <c r="L154" i="11"/>
  <c r="M154" i="11" s="1"/>
  <c r="B154" i="11"/>
  <c r="A154" i="11"/>
  <c r="A154" i="1" s="1"/>
  <c r="L153" i="11"/>
  <c r="M153" i="11" s="1"/>
  <c r="B153" i="11"/>
  <c r="A153" i="11"/>
  <c r="A153" i="1" s="1"/>
  <c r="L152" i="11"/>
  <c r="M152" i="11" s="1"/>
  <c r="B152" i="11"/>
  <c r="A152" i="11"/>
  <c r="A152" i="1" s="1"/>
  <c r="L151" i="11"/>
  <c r="M151" i="11" s="1"/>
  <c r="B151" i="11"/>
  <c r="A151" i="11"/>
  <c r="A151" i="1" s="1"/>
  <c r="L150" i="11"/>
  <c r="M150" i="11" s="1"/>
  <c r="B150" i="11"/>
  <c r="A150" i="11"/>
  <c r="A150" i="1" s="1"/>
  <c r="L149" i="11"/>
  <c r="M149" i="11" s="1"/>
  <c r="B149" i="11"/>
  <c r="A149" i="11"/>
  <c r="A149" i="1" s="1"/>
  <c r="L148" i="11"/>
  <c r="M148" i="11" s="1"/>
  <c r="B148" i="11"/>
  <c r="A148" i="11"/>
  <c r="A148" i="1" s="1"/>
  <c r="L147" i="11"/>
  <c r="M147" i="11" s="1"/>
  <c r="B147" i="11"/>
  <c r="A147" i="11"/>
  <c r="A147" i="1" s="1"/>
  <c r="L146" i="11"/>
  <c r="M146" i="11" s="1"/>
  <c r="B146" i="11"/>
  <c r="A146" i="11"/>
  <c r="A146" i="1" s="1"/>
  <c r="L145" i="11"/>
  <c r="M145" i="11" s="1"/>
  <c r="B145" i="11"/>
  <c r="A145" i="11"/>
  <c r="A145" i="1" s="1"/>
  <c r="L144" i="11"/>
  <c r="M144" i="11" s="1"/>
  <c r="B144" i="11"/>
  <c r="A144" i="11"/>
  <c r="A144" i="1" s="1"/>
  <c r="L143" i="11"/>
  <c r="M143" i="11" s="1"/>
  <c r="B143" i="11"/>
  <c r="A143" i="11"/>
  <c r="A143" i="1" s="1"/>
  <c r="L142" i="11"/>
  <c r="M142" i="11" s="1"/>
  <c r="A142" i="1"/>
  <c r="L141" i="11"/>
  <c r="M141" i="11" s="1"/>
  <c r="B141" i="11"/>
  <c r="A141" i="11"/>
  <c r="A141" i="1" s="1"/>
  <c r="L140" i="11"/>
  <c r="M140" i="11" s="1"/>
  <c r="B140" i="11"/>
  <c r="A140" i="11"/>
  <c r="A140" i="1" s="1"/>
  <c r="L139" i="11"/>
  <c r="M139" i="11" s="1"/>
  <c r="B139" i="11"/>
  <c r="A139" i="11"/>
  <c r="A139" i="1" s="1"/>
  <c r="L138" i="11"/>
  <c r="M138" i="11" s="1"/>
  <c r="B138" i="11"/>
  <c r="A138" i="11"/>
  <c r="A138" i="1" s="1"/>
  <c r="L137" i="11"/>
  <c r="M137" i="11" s="1"/>
  <c r="B137" i="11"/>
  <c r="A137" i="11"/>
  <c r="A137" i="1" s="1"/>
  <c r="L136" i="11"/>
  <c r="M136" i="11" s="1"/>
  <c r="B136" i="11"/>
  <c r="A136" i="11"/>
  <c r="A136" i="1" s="1"/>
  <c r="L135" i="11"/>
  <c r="M135" i="11" s="1"/>
  <c r="B135" i="11"/>
  <c r="A135" i="11"/>
  <c r="A135" i="1" s="1"/>
  <c r="L134" i="11"/>
  <c r="M134" i="11" s="1"/>
  <c r="B134" i="11"/>
  <c r="A134" i="11"/>
  <c r="A134" i="1" s="1"/>
  <c r="L133" i="11"/>
  <c r="M133" i="11" s="1"/>
  <c r="B133" i="11"/>
  <c r="A133" i="11"/>
  <c r="A133" i="1" s="1"/>
  <c r="L132" i="11"/>
  <c r="M132" i="11" s="1"/>
  <c r="B132" i="11"/>
  <c r="A132" i="11"/>
  <c r="A132" i="1" s="1"/>
  <c r="L131" i="11"/>
  <c r="M131" i="11" s="1"/>
  <c r="B131" i="11"/>
  <c r="A131" i="11"/>
  <c r="A131" i="1" s="1"/>
  <c r="L130" i="11"/>
  <c r="M130" i="11" s="1"/>
  <c r="A130" i="1"/>
  <c r="L129" i="11"/>
  <c r="M129" i="11" s="1"/>
  <c r="B129" i="11"/>
  <c r="A129" i="11"/>
  <c r="A129" i="1" s="1"/>
  <c r="L128" i="11"/>
  <c r="M128" i="11" s="1"/>
  <c r="B128" i="11"/>
  <c r="A128" i="11"/>
  <c r="A128" i="1" s="1"/>
  <c r="L127" i="11"/>
  <c r="M127" i="11" s="1"/>
  <c r="B127" i="11"/>
  <c r="A127" i="11"/>
  <c r="A127" i="1" s="1"/>
  <c r="L126" i="11"/>
  <c r="M126" i="11" s="1"/>
  <c r="A126" i="1"/>
  <c r="L125" i="11"/>
  <c r="M125" i="11" s="1"/>
  <c r="B125" i="11"/>
  <c r="A125" i="11"/>
  <c r="A125" i="1" s="1"/>
  <c r="L124" i="11"/>
  <c r="M124" i="11" s="1"/>
  <c r="B124" i="11"/>
  <c r="A124" i="11"/>
  <c r="A124" i="1" s="1"/>
  <c r="L123" i="11"/>
  <c r="M123" i="11" s="1"/>
  <c r="B123" i="11"/>
  <c r="A123" i="11"/>
  <c r="A123" i="1" s="1"/>
  <c r="L122" i="11"/>
  <c r="M122" i="11" s="1"/>
  <c r="B122" i="11"/>
  <c r="A122" i="11"/>
  <c r="A122" i="1" s="1"/>
  <c r="L121" i="11"/>
  <c r="M121" i="11" s="1"/>
  <c r="B121" i="11"/>
  <c r="A121" i="11"/>
  <c r="L120" i="11"/>
  <c r="M120" i="11" s="1"/>
  <c r="B120" i="11"/>
  <c r="A120" i="11"/>
  <c r="A120" i="1" s="1"/>
  <c r="L119" i="11"/>
  <c r="M119" i="11" s="1"/>
  <c r="B119" i="11"/>
  <c r="A119" i="11"/>
  <c r="A119" i="1" s="1"/>
  <c r="L118" i="11"/>
  <c r="M118" i="11" s="1"/>
  <c r="B118" i="11"/>
  <c r="A118" i="11"/>
  <c r="L117" i="11"/>
  <c r="M117" i="11" s="1"/>
  <c r="B117" i="11"/>
  <c r="A117" i="11"/>
  <c r="L116" i="11"/>
  <c r="M116" i="11" s="1"/>
  <c r="B116" i="11"/>
  <c r="A116" i="11"/>
  <c r="A116" i="1" s="1"/>
  <c r="L115" i="11"/>
  <c r="M115" i="11" s="1"/>
  <c r="B115" i="11"/>
  <c r="A115" i="11"/>
  <c r="A115" i="1" s="1"/>
  <c r="L114" i="11"/>
  <c r="M114" i="11" s="1"/>
  <c r="B114" i="11"/>
  <c r="A114" i="11"/>
  <c r="A114" i="1" s="1"/>
  <c r="L113" i="11"/>
  <c r="M113" i="11" s="1"/>
  <c r="B113" i="11"/>
  <c r="A113" i="11"/>
  <c r="A113" i="1" s="1"/>
  <c r="L112" i="11"/>
  <c r="M112" i="11" s="1"/>
  <c r="B112" i="11"/>
  <c r="A112" i="11"/>
  <c r="A112" i="1" s="1"/>
  <c r="L111" i="11"/>
  <c r="M111" i="11" s="1"/>
  <c r="B111" i="11"/>
  <c r="A111" i="11"/>
  <c r="A111" i="1" s="1"/>
  <c r="L110" i="11"/>
  <c r="M110" i="11" s="1"/>
  <c r="B110" i="11"/>
  <c r="A110" i="11"/>
  <c r="A110" i="1" s="1"/>
  <c r="L109" i="11"/>
  <c r="M109" i="11" s="1"/>
  <c r="B109" i="11"/>
  <c r="A109" i="11"/>
  <c r="A109" i="1" s="1"/>
  <c r="L108" i="11"/>
  <c r="M108" i="11" s="1"/>
  <c r="B108" i="11"/>
  <c r="A108" i="11"/>
  <c r="A108" i="1" s="1"/>
  <c r="L107" i="11"/>
  <c r="M107" i="11" s="1"/>
  <c r="B107" i="11"/>
  <c r="A107" i="11"/>
  <c r="A107" i="1" s="1"/>
  <c r="L106" i="11"/>
  <c r="M106" i="11" s="1"/>
  <c r="B106" i="11"/>
  <c r="A106" i="11"/>
  <c r="A106" i="1" s="1"/>
  <c r="L105" i="11"/>
  <c r="M105" i="11" s="1"/>
  <c r="B105" i="11"/>
  <c r="A105" i="11"/>
  <c r="A105" i="1" s="1"/>
  <c r="L104" i="11"/>
  <c r="M104" i="11" s="1"/>
  <c r="B104" i="11"/>
  <c r="A104" i="11"/>
  <c r="A104" i="1" s="1"/>
  <c r="L103" i="11"/>
  <c r="M103" i="11" s="1"/>
  <c r="B103" i="11"/>
  <c r="A103" i="11"/>
  <c r="A103" i="1" s="1"/>
  <c r="L102" i="11"/>
  <c r="M102" i="11" s="1"/>
  <c r="B102" i="11"/>
  <c r="A102" i="11"/>
  <c r="A102" i="1" s="1"/>
  <c r="L101" i="11"/>
  <c r="M101" i="11" s="1"/>
  <c r="B101" i="11"/>
  <c r="A101" i="11"/>
  <c r="A101" i="1" s="1"/>
  <c r="L100" i="11"/>
  <c r="M100" i="11" s="1"/>
  <c r="B100" i="11"/>
  <c r="A100" i="11"/>
  <c r="A100" i="1" s="1"/>
  <c r="L99" i="11"/>
  <c r="M99" i="11" s="1"/>
  <c r="B99" i="11"/>
  <c r="A99" i="11"/>
  <c r="A99" i="1" s="1"/>
  <c r="L98" i="11"/>
  <c r="M98" i="11" s="1"/>
  <c r="B98" i="11"/>
  <c r="A98" i="11"/>
  <c r="A98" i="1" s="1"/>
  <c r="L97" i="11"/>
  <c r="M97" i="11" s="1"/>
  <c r="B97" i="11"/>
  <c r="A97" i="11"/>
  <c r="A97" i="1" s="1"/>
  <c r="L96" i="11"/>
  <c r="M96" i="11" s="1"/>
  <c r="B96" i="11"/>
  <c r="A96" i="11"/>
  <c r="A96" i="1" s="1"/>
  <c r="L95" i="11"/>
  <c r="M95" i="11" s="1"/>
  <c r="B95" i="11"/>
  <c r="A95" i="11"/>
  <c r="A95" i="1" s="1"/>
  <c r="L94" i="11"/>
  <c r="M94" i="11" s="1"/>
  <c r="B94" i="11"/>
  <c r="A94" i="11"/>
  <c r="A94" i="1" s="1"/>
  <c r="L93" i="11"/>
  <c r="M93" i="11" s="1"/>
  <c r="B93" i="11"/>
  <c r="A93" i="11"/>
  <c r="A93" i="1" s="1"/>
  <c r="L92" i="11"/>
  <c r="M92" i="11" s="1"/>
  <c r="B92" i="11"/>
  <c r="A92" i="11"/>
  <c r="A92" i="1" s="1"/>
  <c r="L91" i="11"/>
  <c r="M91" i="11" s="1"/>
  <c r="B91" i="11"/>
  <c r="A91" i="11"/>
  <c r="A91" i="1" s="1"/>
  <c r="L90" i="11"/>
  <c r="M90" i="11" s="1"/>
  <c r="B90" i="11"/>
  <c r="A90" i="11"/>
  <c r="A90" i="1" s="1"/>
  <c r="L89" i="11"/>
  <c r="M89" i="11" s="1"/>
  <c r="B89" i="11"/>
  <c r="A89" i="11"/>
  <c r="A89" i="1" s="1"/>
  <c r="L88" i="11"/>
  <c r="M88" i="11" s="1"/>
  <c r="B88" i="11"/>
  <c r="A88" i="11"/>
  <c r="A88" i="1" s="1"/>
  <c r="L87" i="11"/>
  <c r="M87" i="11" s="1"/>
  <c r="B87" i="11"/>
  <c r="A87" i="11"/>
  <c r="A87" i="1" s="1"/>
  <c r="L86" i="11"/>
  <c r="M86" i="11" s="1"/>
  <c r="B86" i="11"/>
  <c r="A86" i="11"/>
  <c r="A86" i="1" s="1"/>
  <c r="L85" i="11"/>
  <c r="M85" i="11" s="1"/>
  <c r="B85" i="11"/>
  <c r="A85" i="11"/>
  <c r="A85" i="1" s="1"/>
  <c r="L84" i="11"/>
  <c r="M84" i="11" s="1"/>
  <c r="B84" i="11"/>
  <c r="A84" i="11"/>
  <c r="A84" i="1" s="1"/>
  <c r="L83" i="11"/>
  <c r="M83" i="11" s="1"/>
  <c r="A83" i="1"/>
  <c r="L82" i="11"/>
  <c r="M82" i="11" s="1"/>
  <c r="B82" i="11"/>
  <c r="A82" i="11"/>
  <c r="A82" i="1" s="1"/>
  <c r="L81" i="11"/>
  <c r="M81" i="11" s="1"/>
  <c r="B81" i="11"/>
  <c r="A81" i="11"/>
  <c r="A81" i="1" s="1"/>
  <c r="L80" i="11"/>
  <c r="M80" i="11" s="1"/>
  <c r="B80" i="11"/>
  <c r="A80" i="11"/>
  <c r="A80" i="1" s="1"/>
  <c r="L79" i="11"/>
  <c r="M79" i="11" s="1"/>
  <c r="B79" i="11"/>
  <c r="A79" i="11"/>
  <c r="A79" i="1" s="1"/>
  <c r="L78" i="11"/>
  <c r="M78" i="11" s="1"/>
  <c r="B78" i="11"/>
  <c r="A78" i="11"/>
  <c r="A78" i="1" s="1"/>
  <c r="L77" i="11"/>
  <c r="M77" i="11" s="1"/>
  <c r="B77" i="11"/>
  <c r="A77" i="11"/>
  <c r="A77" i="1" s="1"/>
  <c r="L76" i="11"/>
  <c r="M76" i="11" s="1"/>
  <c r="B76" i="11"/>
  <c r="A76" i="11"/>
  <c r="A76" i="1" s="1"/>
  <c r="L75" i="11"/>
  <c r="M75" i="11" s="1"/>
  <c r="B75" i="11"/>
  <c r="A75" i="11"/>
  <c r="L74" i="11"/>
  <c r="M74" i="11" s="1"/>
  <c r="B74" i="11"/>
  <c r="A74" i="11"/>
  <c r="A74" i="1" s="1"/>
  <c r="L73" i="11"/>
  <c r="M73" i="11" s="1"/>
  <c r="B73" i="11"/>
  <c r="A73" i="11"/>
  <c r="A73" i="1" s="1"/>
  <c r="L72" i="11"/>
  <c r="M72" i="11" s="1"/>
  <c r="B72" i="11"/>
  <c r="A72" i="11"/>
  <c r="A72" i="1" s="1"/>
  <c r="L71" i="11"/>
  <c r="M71" i="11" s="1"/>
  <c r="B71" i="11"/>
  <c r="A71" i="11"/>
  <c r="A71" i="1" s="1"/>
  <c r="L70" i="11"/>
  <c r="M70" i="11" s="1"/>
  <c r="A70" i="1"/>
  <c r="L69" i="11"/>
  <c r="M69" i="11" s="1"/>
  <c r="B69" i="11"/>
  <c r="A69" i="11"/>
  <c r="A69" i="1" s="1"/>
  <c r="L68" i="11"/>
  <c r="M68" i="11" s="1"/>
  <c r="A68" i="1"/>
  <c r="L67" i="11"/>
  <c r="M67" i="11" s="1"/>
  <c r="B67" i="11"/>
  <c r="A67" i="11"/>
  <c r="A67" i="1" s="1"/>
  <c r="L66" i="11"/>
  <c r="M66" i="11" s="1"/>
  <c r="B66" i="11"/>
  <c r="A66" i="11"/>
  <c r="A66" i="1" s="1"/>
  <c r="L65" i="11"/>
  <c r="M65" i="11" s="1"/>
  <c r="B65" i="11"/>
  <c r="A65" i="11"/>
  <c r="A65" i="1" s="1"/>
  <c r="L64" i="11"/>
  <c r="M64" i="11" s="1"/>
  <c r="B64" i="11"/>
  <c r="A64" i="11"/>
  <c r="A64" i="1" s="1"/>
  <c r="L63" i="11"/>
  <c r="M63" i="11" s="1"/>
  <c r="B63" i="11"/>
  <c r="A63" i="11"/>
  <c r="A63" i="1" s="1"/>
  <c r="L62" i="11"/>
  <c r="M62" i="11" s="1"/>
  <c r="B62" i="11"/>
  <c r="A62" i="11"/>
  <c r="A62" i="1" s="1"/>
  <c r="L61" i="11"/>
  <c r="M61" i="11" s="1"/>
  <c r="B61" i="11"/>
  <c r="A61" i="11"/>
  <c r="A61" i="1" s="1"/>
  <c r="L60" i="11"/>
  <c r="M60" i="11" s="1"/>
  <c r="B60" i="11"/>
  <c r="A60" i="11"/>
  <c r="A60" i="1" s="1"/>
  <c r="L59" i="11"/>
  <c r="M59" i="11" s="1"/>
  <c r="B59" i="11"/>
  <c r="A59" i="11"/>
  <c r="A59" i="1" s="1"/>
  <c r="L58" i="11"/>
  <c r="M58" i="11" s="1"/>
  <c r="B58" i="11"/>
  <c r="A58" i="11"/>
  <c r="A58" i="1" s="1"/>
  <c r="L57" i="11"/>
  <c r="M57" i="11" s="1"/>
  <c r="B57" i="11"/>
  <c r="A57" i="11"/>
  <c r="A57" i="1" s="1"/>
  <c r="L56" i="11"/>
  <c r="M56" i="11" s="1"/>
  <c r="B56" i="11"/>
  <c r="A56" i="11"/>
  <c r="A56" i="1" s="1"/>
  <c r="L55" i="11"/>
  <c r="M55" i="11" s="1"/>
  <c r="B55" i="11"/>
  <c r="A55" i="11"/>
  <c r="A55" i="1" s="1"/>
  <c r="L54" i="11"/>
  <c r="M54" i="11" s="1"/>
  <c r="B54" i="11"/>
  <c r="A54" i="11"/>
  <c r="A54" i="1" s="1"/>
  <c r="L53" i="11"/>
  <c r="M53" i="11" s="1"/>
  <c r="B53" i="11"/>
  <c r="A53" i="11"/>
  <c r="A53" i="1" s="1"/>
  <c r="L52" i="11"/>
  <c r="M52" i="11" s="1"/>
  <c r="B52" i="11"/>
  <c r="A52" i="11"/>
  <c r="A52" i="1" s="1"/>
  <c r="L51" i="11"/>
  <c r="M51" i="11" s="1"/>
  <c r="B51" i="11"/>
  <c r="A51" i="11"/>
  <c r="A51" i="1" s="1"/>
  <c r="L50" i="11"/>
  <c r="M50" i="11" s="1"/>
  <c r="B50" i="11"/>
  <c r="A50" i="11"/>
  <c r="A50" i="1" s="1"/>
  <c r="L49" i="11"/>
  <c r="M49" i="11" s="1"/>
  <c r="B49" i="11"/>
  <c r="A49" i="11"/>
  <c r="A49" i="1" s="1"/>
  <c r="L48" i="11"/>
  <c r="M48" i="11" s="1"/>
  <c r="B48" i="11"/>
  <c r="A48" i="11"/>
  <c r="A48" i="1" s="1"/>
  <c r="L47" i="11"/>
  <c r="M47" i="11" s="1"/>
  <c r="B47" i="11"/>
  <c r="A47" i="11"/>
  <c r="A47" i="1" s="1"/>
  <c r="L46" i="11"/>
  <c r="M46" i="11" s="1"/>
  <c r="B46" i="11"/>
  <c r="A46" i="11"/>
  <c r="A46" i="1" s="1"/>
  <c r="L45" i="11"/>
  <c r="M45" i="11" s="1"/>
  <c r="B45" i="11"/>
  <c r="A45" i="11"/>
  <c r="A45" i="1" s="1"/>
  <c r="L44" i="11"/>
  <c r="M44" i="11" s="1"/>
  <c r="B44" i="11"/>
  <c r="A44" i="11"/>
  <c r="L43" i="11"/>
  <c r="M43" i="11" s="1"/>
  <c r="B43" i="11"/>
  <c r="A43" i="11"/>
  <c r="A43" i="1" s="1"/>
  <c r="L42" i="11"/>
  <c r="M42" i="11" s="1"/>
  <c r="B42" i="11"/>
  <c r="A42" i="1"/>
  <c r="L41" i="11"/>
  <c r="M41" i="11" s="1"/>
  <c r="B41" i="11"/>
  <c r="A41" i="11"/>
  <c r="A41" i="1" s="1"/>
  <c r="L40" i="11"/>
  <c r="M40" i="11" s="1"/>
  <c r="B40" i="11"/>
  <c r="A40" i="11"/>
  <c r="A40" i="1" s="1"/>
  <c r="L39" i="11"/>
  <c r="M39" i="11" s="1"/>
  <c r="B39" i="11"/>
  <c r="A39" i="11"/>
  <c r="A39" i="1" s="1"/>
  <c r="L38" i="11"/>
  <c r="M38" i="11" s="1"/>
  <c r="B38" i="11"/>
  <c r="A38" i="11"/>
  <c r="A38" i="1" s="1"/>
  <c r="L37" i="11"/>
  <c r="M37" i="11" s="1"/>
  <c r="B37" i="11"/>
  <c r="A37" i="11"/>
  <c r="A37" i="1" s="1"/>
  <c r="L36" i="11"/>
  <c r="M36" i="11" s="1"/>
  <c r="B36" i="11"/>
  <c r="A36" i="11"/>
  <c r="A36" i="1" s="1"/>
  <c r="L35" i="11"/>
  <c r="M35" i="11" s="1"/>
  <c r="B35" i="11"/>
  <c r="A35" i="11"/>
  <c r="A35" i="1" s="1"/>
  <c r="L34" i="11"/>
  <c r="M34" i="11" s="1"/>
  <c r="B34" i="11"/>
  <c r="A34" i="11"/>
  <c r="A34" i="1" s="1"/>
  <c r="L33" i="11"/>
  <c r="M33" i="11" s="1"/>
  <c r="B33" i="11"/>
  <c r="A33" i="11"/>
  <c r="A33" i="1" s="1"/>
  <c r="L32" i="11"/>
  <c r="M32" i="11" s="1"/>
  <c r="B32" i="11"/>
  <c r="A32" i="11"/>
  <c r="A32" i="1" s="1"/>
  <c r="L31" i="11"/>
  <c r="M31" i="11" s="1"/>
  <c r="B31" i="11"/>
  <c r="A31" i="11"/>
  <c r="A31" i="1" s="1"/>
  <c r="L30" i="11"/>
  <c r="M30" i="11" s="1"/>
  <c r="B30" i="11"/>
  <c r="A30" i="11"/>
  <c r="A30" i="1" s="1"/>
  <c r="L29" i="11"/>
  <c r="M29" i="11" s="1"/>
  <c r="B29" i="11"/>
  <c r="A29" i="11"/>
  <c r="A29" i="1" s="1"/>
  <c r="L28" i="11"/>
  <c r="M28" i="11" s="1"/>
  <c r="B28" i="11"/>
  <c r="A28" i="11"/>
  <c r="A28" i="1" s="1"/>
  <c r="L27" i="11"/>
  <c r="M27" i="11" s="1"/>
  <c r="B27" i="11"/>
  <c r="A27" i="11"/>
  <c r="A27" i="1" s="1"/>
  <c r="L26" i="11"/>
  <c r="M26" i="11" s="1"/>
  <c r="B26" i="11"/>
  <c r="A26" i="11"/>
  <c r="A26" i="1" s="1"/>
  <c r="L25" i="11"/>
  <c r="M25" i="11" s="1"/>
  <c r="B25" i="11"/>
  <c r="A25" i="11"/>
  <c r="A25" i="1" s="1"/>
  <c r="L24" i="11"/>
  <c r="M24" i="11" s="1"/>
  <c r="B24" i="11"/>
  <c r="A24" i="11"/>
  <c r="A24" i="1" s="1"/>
  <c r="L23" i="11"/>
  <c r="M23" i="11" s="1"/>
  <c r="B23" i="11"/>
  <c r="A23" i="11"/>
  <c r="A23" i="1" s="1"/>
  <c r="L22" i="11"/>
  <c r="M22" i="11" s="1"/>
  <c r="B22" i="11"/>
  <c r="A22" i="11"/>
  <c r="A22" i="1" s="1"/>
  <c r="L21" i="11"/>
  <c r="M21" i="11" s="1"/>
  <c r="B21" i="11"/>
  <c r="A21" i="11"/>
  <c r="A21" i="1" s="1"/>
  <c r="L20" i="11"/>
  <c r="M20" i="11" s="1"/>
  <c r="B20" i="11"/>
  <c r="A20" i="11"/>
  <c r="A20" i="1" s="1"/>
  <c r="L19" i="11"/>
  <c r="M19" i="11" s="1"/>
  <c r="B19" i="11"/>
  <c r="A19" i="11"/>
  <c r="A19" i="1" s="1"/>
  <c r="L18" i="11"/>
  <c r="M18" i="11" s="1"/>
  <c r="B18" i="11"/>
  <c r="A18" i="11"/>
  <c r="A18" i="1" s="1"/>
  <c r="L17" i="11"/>
  <c r="M17" i="11" s="1"/>
  <c r="B17" i="11"/>
  <c r="A17" i="11"/>
  <c r="A17" i="1" s="1"/>
  <c r="L16" i="11"/>
  <c r="M16" i="11" s="1"/>
  <c r="B16" i="11"/>
  <c r="A16" i="11"/>
  <c r="A16" i="1" s="1"/>
  <c r="L15" i="11"/>
  <c r="M15" i="11" s="1"/>
  <c r="B15" i="11"/>
  <c r="A15" i="11"/>
  <c r="A15" i="1" s="1"/>
  <c r="L14" i="11"/>
  <c r="M14" i="11" s="1"/>
  <c r="B14" i="11"/>
  <c r="A14" i="11"/>
  <c r="A14" i="1" s="1"/>
  <c r="L13" i="11"/>
  <c r="M13" i="11" s="1"/>
  <c r="B13" i="11"/>
  <c r="A13" i="11"/>
  <c r="A13" i="1" s="1"/>
  <c r="L12" i="11"/>
  <c r="M12" i="11" s="1"/>
  <c r="B12" i="11"/>
  <c r="A12" i="11"/>
  <c r="A12" i="1" s="1"/>
  <c r="L11" i="11"/>
  <c r="M11" i="11" s="1"/>
  <c r="B11" i="11"/>
  <c r="A11" i="11"/>
  <c r="A11" i="1" s="1"/>
  <c r="L10" i="11"/>
  <c r="M10" i="11" s="1"/>
  <c r="B10" i="11"/>
  <c r="A10" i="11"/>
  <c r="A10" i="1" s="1"/>
  <c r="L9" i="11"/>
  <c r="M9" i="11" s="1"/>
  <c r="B9" i="11"/>
  <c r="A9" i="11"/>
  <c r="A9" i="1" s="1"/>
  <c r="L8" i="11"/>
  <c r="M8" i="11" s="1"/>
  <c r="B8" i="11"/>
  <c r="A8" i="11"/>
  <c r="A8" i="1" s="1"/>
  <c r="L7" i="11"/>
  <c r="M7" i="11" s="1"/>
  <c r="B7" i="11"/>
  <c r="A7" i="11"/>
  <c r="A7" i="1" s="1"/>
  <c r="L6" i="11"/>
  <c r="M6" i="11" s="1"/>
  <c r="B6" i="11"/>
  <c r="A6" i="11"/>
  <c r="A6" i="1" s="1"/>
  <c r="L5" i="11"/>
  <c r="M5" i="11" s="1"/>
  <c r="B5" i="11"/>
  <c r="A5" i="11"/>
  <c r="A5" i="1" s="1"/>
  <c r="L4" i="11"/>
  <c r="M4" i="11" s="1"/>
  <c r="B4" i="11"/>
  <c r="A4" i="11"/>
  <c r="A4" i="1" s="1"/>
  <c r="L3" i="11"/>
  <c r="M3" i="11" s="1"/>
  <c r="B3" i="11"/>
  <c r="A3" i="11"/>
  <c r="A3" i="1" s="1"/>
  <c r="L2" i="11"/>
  <c r="M2" i="11" s="1"/>
  <c r="B2" i="11"/>
  <c r="A2" i="11"/>
  <c r="A2" i="1" s="1"/>
  <c r="T1" i="11"/>
  <c r="S1" i="11"/>
  <c r="R1" i="11"/>
  <c r="Q1" i="11"/>
  <c r="G38" i="51"/>
  <c r="D19" i="51"/>
  <c r="F38" i="51"/>
  <c r="C25" i="51"/>
  <c r="E33" i="51"/>
  <c r="C12" i="51"/>
  <c r="E5" i="51"/>
  <c r="B19" i="51"/>
  <c r="G36" i="51"/>
  <c r="F10" i="51"/>
  <c r="D34" i="51"/>
  <c r="E18" i="51"/>
  <c r="F32" i="51"/>
  <c r="B18" i="51"/>
  <c r="B22" i="51"/>
  <c r="F5" i="51"/>
  <c r="F4" i="51"/>
  <c r="B21" i="51"/>
  <c r="C40" i="51"/>
  <c r="B20" i="51"/>
  <c r="C38" i="51"/>
  <c r="B29" i="51"/>
  <c r="H6" i="51"/>
  <c r="H34" i="51"/>
  <c r="E19" i="51"/>
  <c r="C37" i="51"/>
  <c r="B32" i="51"/>
  <c r="H19" i="51"/>
  <c r="D31" i="51"/>
  <c r="F17" i="51"/>
  <c r="F18" i="51"/>
  <c r="E2" i="51"/>
  <c r="D6" i="51"/>
  <c r="B15" i="51"/>
  <c r="E10" i="51"/>
  <c r="G13" i="51"/>
  <c r="H20" i="51"/>
  <c r="E17" i="51"/>
  <c r="D28" i="51"/>
  <c r="H31" i="51"/>
  <c r="G12" i="51"/>
  <c r="H35" i="51"/>
  <c r="E16" i="51"/>
  <c r="B41" i="51"/>
  <c r="B37" i="51"/>
  <c r="E30" i="51"/>
  <c r="B36" i="51"/>
  <c r="H2" i="51"/>
  <c r="C34" i="51"/>
  <c r="E9" i="51"/>
  <c r="D23" i="51"/>
  <c r="B38" i="51"/>
  <c r="F8" i="51"/>
  <c r="B27" i="51"/>
  <c r="B14" i="51"/>
  <c r="F31" i="51"/>
  <c r="F2" i="51"/>
  <c r="F9" i="51"/>
  <c r="F15" i="51"/>
  <c r="H28" i="51"/>
  <c r="H13" i="51"/>
  <c r="G41" i="51"/>
  <c r="C24" i="51"/>
  <c r="B11" i="51"/>
  <c r="B26" i="51"/>
  <c r="D35" i="51"/>
  <c r="D20" i="51"/>
  <c r="F39" i="51"/>
  <c r="F6" i="51"/>
  <c r="G34" i="51"/>
  <c r="F11" i="51"/>
  <c r="B8" i="51"/>
  <c r="F12" i="51"/>
  <c r="C22" i="51"/>
  <c r="G26" i="51"/>
  <c r="B16" i="51"/>
  <c r="G11" i="51"/>
  <c r="B39" i="51"/>
  <c r="C31" i="51"/>
  <c r="D13" i="51"/>
  <c r="B9" i="51"/>
  <c r="B23" i="51"/>
  <c r="F34" i="51"/>
  <c r="G10" i="51"/>
  <c r="H23" i="51"/>
  <c r="D7" i="51"/>
  <c r="B4" i="51"/>
  <c r="G31" i="51"/>
  <c r="C11" i="51"/>
  <c r="F24" i="51"/>
  <c r="E42" i="51"/>
  <c r="H7" i="51"/>
  <c r="F25" i="51"/>
  <c r="B17" i="51"/>
  <c r="F13" i="51"/>
  <c r="B31" i="51"/>
  <c r="E7" i="51"/>
  <c r="B7" i="51"/>
  <c r="B30" i="51"/>
  <c r="B42" i="51"/>
  <c r="F14" i="51"/>
  <c r="E24" i="51"/>
  <c r="F30" i="51"/>
  <c r="G9" i="51"/>
  <c r="B10" i="51"/>
  <c r="F36" i="51"/>
  <c r="F41" i="51"/>
  <c r="C9" i="51"/>
  <c r="F22" i="51"/>
  <c r="F37" i="51"/>
  <c r="B25" i="51"/>
  <c r="B12" i="51"/>
  <c r="G2" i="51"/>
  <c r="F16" i="51"/>
  <c r="F21" i="51"/>
  <c r="C26" i="51"/>
  <c r="F27" i="51"/>
  <c r="C13" i="51"/>
  <c r="F28" i="51"/>
  <c r="B6" i="51"/>
  <c r="B5" i="51"/>
  <c r="F29" i="51"/>
  <c r="G25" i="51"/>
  <c r="C10" i="51"/>
  <c r="B34" i="51"/>
  <c r="F42" i="51"/>
  <c r="B13" i="51"/>
  <c r="B24" i="51"/>
  <c r="E14" i="51"/>
  <c r="E11" i="51"/>
  <c r="F26" i="51"/>
  <c r="R1" i="34" l="1"/>
  <c r="R1" i="14"/>
  <c r="A1693" i="1"/>
  <c r="R1" i="39"/>
  <c r="A1695" i="1"/>
  <c r="A1937" i="1"/>
  <c r="A118" i="1"/>
  <c r="A186" i="1"/>
  <c r="A254" i="1"/>
  <c r="A310" i="1"/>
  <c r="A370" i="1"/>
  <c r="A374" i="1"/>
  <c r="A426" i="1"/>
  <c r="A430" i="1"/>
  <c r="A434" i="1"/>
  <c r="A474" i="1"/>
  <c r="A478" i="1"/>
  <c r="A518" i="1"/>
  <c r="A522" i="1"/>
  <c r="A526" i="1"/>
  <c r="A570" i="1"/>
  <c r="A574" i="1"/>
  <c r="A610" i="1"/>
  <c r="A614" i="1"/>
  <c r="A618" i="1"/>
  <c r="A622" i="1"/>
  <c r="A670" i="1"/>
  <c r="A674" i="1"/>
  <c r="A678" i="1"/>
  <c r="A682" i="1"/>
  <c r="A686" i="1"/>
  <c r="A117" i="1"/>
  <c r="A121" i="1"/>
  <c r="A185" i="1"/>
  <c r="A253" i="1"/>
  <c r="A257" i="1"/>
  <c r="A309" i="1"/>
  <c r="A369" i="1"/>
  <c r="A373" i="1"/>
  <c r="A377" i="1"/>
  <c r="A425" i="1"/>
  <c r="A429" i="1"/>
  <c r="A433" i="1"/>
  <c r="A473" i="1"/>
  <c r="A477" i="1"/>
  <c r="A517" i="1"/>
  <c r="A521" i="1"/>
  <c r="A525" i="1"/>
  <c r="A573" i="1"/>
  <c r="A613" i="1"/>
  <c r="A617" i="1"/>
  <c r="A621" i="1"/>
  <c r="A669" i="1"/>
  <c r="A673" i="1"/>
  <c r="A677" i="1"/>
  <c r="A681" i="1"/>
  <c r="A685" i="1"/>
  <c r="A44" i="1"/>
  <c r="A256" i="1"/>
  <c r="A308" i="1"/>
  <c r="A312" i="1"/>
  <c r="A372" i="1"/>
  <c r="A376" i="1"/>
  <c r="A428" i="1"/>
  <c r="A432" i="1"/>
  <c r="A472" i="1"/>
  <c r="A476" i="1"/>
  <c r="A516" i="1"/>
  <c r="A520" i="1"/>
  <c r="A524" i="1"/>
  <c r="A572" i="1"/>
  <c r="A576" i="1"/>
  <c r="A612" i="1"/>
  <c r="A616" i="1"/>
  <c r="A620" i="1"/>
  <c r="A624" i="1"/>
  <c r="A668" i="1"/>
  <c r="A672" i="1"/>
  <c r="A676" i="1"/>
  <c r="A680" i="1"/>
  <c r="A684" i="1"/>
  <c r="A75" i="1"/>
  <c r="A187" i="1"/>
  <c r="A255" i="1"/>
  <c r="A311" i="1"/>
  <c r="A371" i="1"/>
  <c r="A375" i="1"/>
  <c r="A427" i="1"/>
  <c r="A431" i="1"/>
  <c r="A475" i="1"/>
  <c r="A515" i="1"/>
  <c r="A519" i="1"/>
  <c r="A523" i="1"/>
  <c r="A571" i="1"/>
  <c r="A575" i="1"/>
  <c r="A611" i="1"/>
  <c r="A615" i="1"/>
  <c r="A619" i="1"/>
  <c r="A623" i="1"/>
  <c r="A667" i="1"/>
  <c r="A671" i="1"/>
  <c r="A675" i="1"/>
  <c r="A679" i="1"/>
  <c r="A683" i="1"/>
  <c r="A687" i="1"/>
  <c r="A688" i="1"/>
  <c r="A689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78" i="1"/>
  <c r="A982" i="1"/>
  <c r="A986" i="1"/>
  <c r="A990" i="1"/>
  <c r="A994" i="1"/>
  <c r="A1038" i="1"/>
  <c r="A1042" i="1"/>
  <c r="A1046" i="1"/>
  <c r="A1082" i="1"/>
  <c r="A1086" i="1"/>
  <c r="A1090" i="1"/>
  <c r="A1110" i="1"/>
  <c r="A1114" i="1"/>
  <c r="A1118" i="1"/>
  <c r="A1122" i="1"/>
  <c r="A1126" i="1"/>
  <c r="A1130" i="1"/>
  <c r="A1154" i="1"/>
  <c r="A1158" i="1"/>
  <c r="A1162" i="1"/>
  <c r="A1166" i="1"/>
  <c r="A1170" i="1"/>
  <c r="A1174" i="1"/>
  <c r="A1202" i="1"/>
  <c r="A1206" i="1"/>
  <c r="A1210" i="1"/>
  <c r="A1214" i="1"/>
  <c r="A1218" i="1"/>
  <c r="A1222" i="1"/>
  <c r="A1246" i="1"/>
  <c r="A1250" i="1"/>
  <c r="A1254" i="1"/>
  <c r="A1258" i="1"/>
  <c r="A1262" i="1"/>
  <c r="A1266" i="1"/>
  <c r="A1294" i="1"/>
  <c r="A1298" i="1"/>
  <c r="A1302" i="1"/>
  <c r="A1306" i="1"/>
  <c r="A1330" i="1"/>
  <c r="A1334" i="1"/>
  <c r="A1338" i="1"/>
  <c r="A1342" i="1"/>
  <c r="A1346" i="1"/>
  <c r="A1350" i="1"/>
  <c r="A1354" i="1"/>
  <c r="A1378" i="1"/>
  <c r="A1382" i="1"/>
  <c r="A1386" i="1"/>
  <c r="A1390" i="1"/>
  <c r="A1394" i="1"/>
  <c r="A1398" i="1"/>
  <c r="A1418" i="1"/>
  <c r="A1422" i="1"/>
  <c r="A1426" i="1"/>
  <c r="A1430" i="1"/>
  <c r="A1434" i="1"/>
  <c r="A1438" i="1"/>
  <c r="A1462" i="1"/>
  <c r="A1466" i="1"/>
  <c r="A1470" i="1"/>
  <c r="A1474" i="1"/>
  <c r="A1478" i="1"/>
  <c r="A1482" i="1"/>
  <c r="A1498" i="1"/>
  <c r="A1502" i="1"/>
  <c r="A1506" i="1"/>
  <c r="A981" i="1"/>
  <c r="A985" i="1"/>
  <c r="A989" i="1"/>
  <c r="A993" i="1"/>
  <c r="A1041" i="1"/>
  <c r="A1045" i="1"/>
  <c r="A1049" i="1"/>
  <c r="A1081" i="1"/>
  <c r="A1085" i="1"/>
  <c r="A1089" i="1"/>
  <c r="A1113" i="1"/>
  <c r="A1117" i="1"/>
  <c r="A1121" i="1"/>
  <c r="A1125" i="1"/>
  <c r="A1129" i="1"/>
  <c r="A1153" i="1"/>
  <c r="A1157" i="1"/>
  <c r="A1161" i="1"/>
  <c r="A1165" i="1"/>
  <c r="A1169" i="1"/>
  <c r="A1173" i="1"/>
  <c r="A1205" i="1"/>
  <c r="A1209" i="1"/>
  <c r="A1213" i="1"/>
  <c r="A1217" i="1"/>
  <c r="A1221" i="1"/>
  <c r="A1225" i="1"/>
  <c r="A1245" i="1"/>
  <c r="A1249" i="1"/>
  <c r="A1253" i="1"/>
  <c r="A1257" i="1"/>
  <c r="A1261" i="1"/>
  <c r="A1265" i="1"/>
  <c r="A1293" i="1"/>
  <c r="A1297" i="1"/>
  <c r="A1301" i="1"/>
  <c r="A1305" i="1"/>
  <c r="A1309" i="1"/>
  <c r="A1333" i="1"/>
  <c r="A1337" i="1"/>
  <c r="A1341" i="1"/>
  <c r="A1345" i="1"/>
  <c r="A1349" i="1"/>
  <c r="A1353" i="1"/>
  <c r="A1381" i="1"/>
  <c r="A1385" i="1"/>
  <c r="A1389" i="1"/>
  <c r="A1393" i="1"/>
  <c r="A1397" i="1"/>
  <c r="A1417" i="1"/>
  <c r="A1421" i="1"/>
  <c r="A1425" i="1"/>
  <c r="A1429" i="1"/>
  <c r="A1433" i="1"/>
  <c r="A1437" i="1"/>
  <c r="A1441" i="1"/>
  <c r="A1461" i="1"/>
  <c r="A1465" i="1"/>
  <c r="A1469" i="1"/>
  <c r="A1473" i="1"/>
  <c r="A1477" i="1"/>
  <c r="A1481" i="1"/>
  <c r="A1501" i="1"/>
  <c r="A1505" i="1"/>
  <c r="A980" i="1"/>
  <c r="A984" i="1"/>
  <c r="A988" i="1"/>
  <c r="A992" i="1"/>
  <c r="A996" i="1"/>
  <c r="A1000" i="1"/>
  <c r="A1040" i="1"/>
  <c r="A1044" i="1"/>
  <c r="A1048" i="1"/>
  <c r="A1080" i="1"/>
  <c r="A1084" i="1"/>
  <c r="A1088" i="1"/>
  <c r="A1092" i="1"/>
  <c r="A1112" i="1"/>
  <c r="A1116" i="1"/>
  <c r="A1120" i="1"/>
  <c r="A1124" i="1"/>
  <c r="A1128" i="1"/>
  <c r="A1156" i="1"/>
  <c r="A1160" i="1"/>
  <c r="A1164" i="1"/>
  <c r="A1168" i="1"/>
  <c r="A1172" i="1"/>
  <c r="A1176" i="1"/>
  <c r="A1204" i="1"/>
  <c r="A1208" i="1"/>
  <c r="A1212" i="1"/>
  <c r="A1216" i="1"/>
  <c r="A1220" i="1"/>
  <c r="A1224" i="1"/>
  <c r="A1244" i="1"/>
  <c r="A1248" i="1"/>
  <c r="A1252" i="1"/>
  <c r="A1256" i="1"/>
  <c r="A1260" i="1"/>
  <c r="A1264" i="1"/>
  <c r="A1296" i="1"/>
  <c r="A1300" i="1"/>
  <c r="A1304" i="1"/>
  <c r="A1308" i="1"/>
  <c r="A1332" i="1"/>
  <c r="A1336" i="1"/>
  <c r="A1340" i="1"/>
  <c r="A1344" i="1"/>
  <c r="A1348" i="1"/>
  <c r="A1352" i="1"/>
  <c r="A1380" i="1"/>
  <c r="A1384" i="1"/>
  <c r="A1388" i="1"/>
  <c r="A1392" i="1"/>
  <c r="A1396" i="1"/>
  <c r="A1400" i="1"/>
  <c r="A1416" i="1"/>
  <c r="A1420" i="1"/>
  <c r="A1424" i="1"/>
  <c r="A1428" i="1"/>
  <c r="A1432" i="1"/>
  <c r="A1436" i="1"/>
  <c r="A1440" i="1"/>
  <c r="A1460" i="1"/>
  <c r="A1464" i="1"/>
  <c r="A1468" i="1"/>
  <c r="A1472" i="1"/>
  <c r="A1476" i="1"/>
  <c r="A1480" i="1"/>
  <c r="A1484" i="1"/>
  <c r="A1500" i="1"/>
  <c r="A1504" i="1"/>
  <c r="A979" i="1"/>
  <c r="A983" i="1"/>
  <c r="A987" i="1"/>
  <c r="A991" i="1"/>
  <c r="A995" i="1"/>
  <c r="A999" i="1"/>
  <c r="A1039" i="1"/>
  <c r="A1043" i="1"/>
  <c r="A1047" i="1"/>
  <c r="A1079" i="1"/>
  <c r="A1083" i="1"/>
  <c r="A1087" i="1"/>
  <c r="A1091" i="1"/>
  <c r="A1111" i="1"/>
  <c r="A1115" i="1"/>
  <c r="A1119" i="1"/>
  <c r="A1123" i="1"/>
  <c r="A1127" i="1"/>
  <c r="A1131" i="1"/>
  <c r="A1155" i="1"/>
  <c r="A1159" i="1"/>
  <c r="A1163" i="1"/>
  <c r="A1167" i="1"/>
  <c r="A1171" i="1"/>
  <c r="A1175" i="1"/>
  <c r="A1203" i="1"/>
  <c r="A1207" i="1"/>
  <c r="A1211" i="1"/>
  <c r="A1215" i="1"/>
  <c r="A1219" i="1"/>
  <c r="A1223" i="1"/>
  <c r="A1243" i="1"/>
  <c r="A1247" i="1"/>
  <c r="A1251" i="1"/>
  <c r="A1255" i="1"/>
  <c r="A1259" i="1"/>
  <c r="A1263" i="1"/>
  <c r="A1267" i="1"/>
  <c r="A1295" i="1"/>
  <c r="A1299" i="1"/>
  <c r="A1303" i="1"/>
  <c r="A1307" i="1"/>
  <c r="A1331" i="1"/>
  <c r="A1335" i="1"/>
  <c r="A1339" i="1"/>
  <c r="A1343" i="1"/>
  <c r="A1347" i="1"/>
  <c r="A1351" i="1"/>
  <c r="A1379" i="1"/>
  <c r="A1383" i="1"/>
  <c r="A1387" i="1"/>
  <c r="A1391" i="1"/>
  <c r="A1395" i="1"/>
  <c r="A1419" i="1"/>
  <c r="A1423" i="1"/>
  <c r="A1427" i="1"/>
  <c r="A1431" i="1"/>
  <c r="A1435" i="1"/>
  <c r="A1439" i="1"/>
  <c r="A1463" i="1"/>
  <c r="A1467" i="1"/>
  <c r="A1471" i="1"/>
  <c r="A1475" i="1"/>
  <c r="A1479" i="1"/>
  <c r="A1483" i="1"/>
  <c r="A1499" i="1"/>
  <c r="A1503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18" i="1"/>
  <c r="A1622" i="1"/>
  <c r="A1626" i="1"/>
  <c r="A1630" i="1"/>
  <c r="A1634" i="1"/>
  <c r="A1638" i="1"/>
  <c r="A1642" i="1"/>
  <c r="A1650" i="1"/>
  <c r="A1654" i="1"/>
  <c r="A1658" i="1"/>
  <c r="A1662" i="1"/>
  <c r="A1674" i="1"/>
  <c r="A1678" i="1"/>
  <c r="A1682" i="1"/>
  <c r="A1686" i="1"/>
  <c r="A1698" i="1"/>
  <c r="A1702" i="1"/>
  <c r="A1706" i="1"/>
  <c r="A1710" i="1"/>
  <c r="A1714" i="1"/>
  <c r="A1726" i="1"/>
  <c r="A1730" i="1"/>
  <c r="A1621" i="1"/>
  <c r="A1625" i="1"/>
  <c r="A1629" i="1"/>
  <c r="A1633" i="1"/>
  <c r="A1637" i="1"/>
  <c r="A1641" i="1"/>
  <c r="A1649" i="1"/>
  <c r="A1653" i="1"/>
  <c r="A1657" i="1"/>
  <c r="A1661" i="1"/>
  <c r="A1673" i="1"/>
  <c r="A1677" i="1"/>
  <c r="A1681" i="1"/>
  <c r="A1685" i="1"/>
  <c r="A1697" i="1"/>
  <c r="A1701" i="1"/>
  <c r="A1705" i="1"/>
  <c r="A1709" i="1"/>
  <c r="A1713" i="1"/>
  <c r="A1725" i="1"/>
  <c r="A1729" i="1"/>
  <c r="A1733" i="1"/>
  <c r="A1620" i="1"/>
  <c r="A1624" i="1"/>
  <c r="A1628" i="1"/>
  <c r="A1632" i="1"/>
  <c r="A1636" i="1"/>
  <c r="A1640" i="1"/>
  <c r="A1644" i="1"/>
  <c r="A1648" i="1"/>
  <c r="A1652" i="1"/>
  <c r="A1656" i="1"/>
  <c r="A1660" i="1"/>
  <c r="A1672" i="1"/>
  <c r="A1676" i="1"/>
  <c r="A1680" i="1"/>
  <c r="A1684" i="1"/>
  <c r="A1700" i="1"/>
  <c r="A1704" i="1"/>
  <c r="A1708" i="1"/>
  <c r="A1712" i="1"/>
  <c r="A1724" i="1"/>
  <c r="A1728" i="1"/>
  <c r="A1732" i="1"/>
  <c r="A1619" i="1"/>
  <c r="A1623" i="1"/>
  <c r="A1627" i="1"/>
  <c r="A1631" i="1"/>
  <c r="A1635" i="1"/>
  <c r="A1639" i="1"/>
  <c r="A1643" i="1"/>
  <c r="A1651" i="1"/>
  <c r="A1655" i="1"/>
  <c r="A1659" i="1"/>
  <c r="A1663" i="1"/>
  <c r="A1671" i="1"/>
  <c r="A1675" i="1"/>
  <c r="A1679" i="1"/>
  <c r="A1683" i="1"/>
  <c r="A1699" i="1"/>
  <c r="A1703" i="1"/>
  <c r="A1707" i="1"/>
  <c r="A1711" i="1"/>
  <c r="A1723" i="1"/>
  <c r="A1727" i="1"/>
  <c r="A1731" i="1"/>
  <c r="A1770" i="1"/>
  <c r="A1774" i="1"/>
  <c r="A1778" i="1"/>
  <c r="A1786" i="1"/>
  <c r="A1790" i="1"/>
  <c r="A1794" i="1"/>
  <c r="A1798" i="1"/>
  <c r="A1802" i="1"/>
  <c r="A1818" i="1"/>
  <c r="A1822" i="1"/>
  <c r="A1826" i="1"/>
  <c r="A1830" i="1"/>
  <c r="A1834" i="1"/>
  <c r="A1846" i="1"/>
  <c r="A1850" i="1"/>
  <c r="A1769" i="1"/>
  <c r="A1773" i="1"/>
  <c r="A1777" i="1"/>
  <c r="A1785" i="1"/>
  <c r="A1789" i="1"/>
  <c r="A1793" i="1"/>
  <c r="A1797" i="1"/>
  <c r="A1801" i="1"/>
  <c r="A1734" i="1"/>
  <c r="A1735" i="1"/>
  <c r="A1736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4" i="1"/>
  <c r="A1765" i="1"/>
  <c r="A1766" i="1"/>
  <c r="A1767" i="1"/>
  <c r="A1768" i="1"/>
  <c r="A1772" i="1"/>
  <c r="A1776" i="1"/>
  <c r="A1788" i="1"/>
  <c r="A1792" i="1"/>
  <c r="A1796" i="1"/>
  <c r="A1800" i="1"/>
  <c r="A1771" i="1"/>
  <c r="A1775" i="1"/>
  <c r="A1787" i="1"/>
  <c r="A1791" i="1"/>
  <c r="A1795" i="1"/>
  <c r="A1799" i="1"/>
  <c r="A1803" i="1"/>
  <c r="A1819" i="1"/>
  <c r="A1823" i="1"/>
  <c r="A1827" i="1"/>
  <c r="A1831" i="1"/>
  <c r="A1862" i="1"/>
  <c r="A1866" i="1"/>
  <c r="A1870" i="1"/>
  <c r="A1874" i="1"/>
  <c r="A1878" i="1"/>
  <c r="A1886" i="1"/>
  <c r="A1890" i="1"/>
  <c r="A1898" i="1"/>
  <c r="A1902" i="1"/>
  <c r="A1906" i="1"/>
  <c r="A1910" i="1"/>
  <c r="A1914" i="1"/>
  <c r="A1922" i="1"/>
  <c r="A1926" i="1"/>
  <c r="A1930" i="1"/>
  <c r="A1938" i="1"/>
  <c r="A1942" i="1"/>
  <c r="A1950" i="1"/>
  <c r="A1954" i="1"/>
  <c r="A1962" i="1"/>
  <c r="A1966" i="1"/>
  <c r="A1970" i="1"/>
  <c r="A1974" i="1"/>
  <c r="A1982" i="1"/>
  <c r="A1986" i="1"/>
  <c r="A1990" i="1"/>
  <c r="A1994" i="1"/>
  <c r="A1998" i="1"/>
  <c r="A2002" i="1"/>
  <c r="A2014" i="1"/>
  <c r="A2018" i="1"/>
  <c r="A2022" i="1"/>
  <c r="A2026" i="1"/>
  <c r="A2034" i="1"/>
  <c r="A2038" i="1"/>
  <c r="A2042" i="1"/>
  <c r="A2050" i="1"/>
  <c r="A2054" i="1"/>
  <c r="A2058" i="1"/>
  <c r="A2070" i="1"/>
  <c r="A2074" i="1"/>
  <c r="A2078" i="1"/>
  <c r="A2082" i="1"/>
  <c r="A2086" i="1"/>
  <c r="A2090" i="1"/>
  <c r="A2094" i="1"/>
  <c r="A2098" i="1"/>
  <c r="A2102" i="1"/>
  <c r="A2110" i="1"/>
  <c r="A2114" i="1"/>
  <c r="A2118" i="1"/>
  <c r="A2122" i="1"/>
  <c r="A2126" i="1"/>
  <c r="A2130" i="1"/>
  <c r="A2134" i="1"/>
  <c r="A2138" i="1"/>
  <c r="A2142" i="1"/>
  <c r="A2146" i="1"/>
  <c r="A2150" i="1"/>
  <c r="A2154" i="1"/>
  <c r="A2158" i="1"/>
  <c r="A2162" i="1"/>
  <c r="A2166" i="1"/>
  <c r="A2174" i="1"/>
  <c r="A2182" i="1"/>
  <c r="A2186" i="1"/>
  <c r="A2190" i="1"/>
  <c r="A2194" i="1"/>
  <c r="A2198" i="1"/>
  <c r="A2202" i="1"/>
  <c r="A2206" i="1"/>
  <c r="A2210" i="1"/>
  <c r="A2214" i="1"/>
  <c r="A2218" i="1"/>
  <c r="A2226" i="1"/>
  <c r="A2234" i="1"/>
  <c r="A2238" i="1"/>
  <c r="A1817" i="1"/>
  <c r="A1821" i="1"/>
  <c r="A1825" i="1"/>
  <c r="A1829" i="1"/>
  <c r="A1833" i="1"/>
  <c r="A1845" i="1"/>
  <c r="A1849" i="1"/>
  <c r="A1853" i="1"/>
  <c r="A1861" i="1"/>
  <c r="A1865" i="1"/>
  <c r="A1869" i="1"/>
  <c r="A1873" i="1"/>
  <c r="A1877" i="1"/>
  <c r="A1885" i="1"/>
  <c r="A1889" i="1"/>
  <c r="A1901" i="1"/>
  <c r="A1905" i="1"/>
  <c r="A1909" i="1"/>
  <c r="A1913" i="1"/>
  <c r="A1921" i="1"/>
  <c r="A1925" i="1"/>
  <c r="A1929" i="1"/>
  <c r="A1933" i="1"/>
  <c r="A1941" i="1"/>
  <c r="A1949" i="1"/>
  <c r="A1953" i="1"/>
  <c r="A1961" i="1"/>
  <c r="A1965" i="1"/>
  <c r="A1969" i="1"/>
  <c r="A1973" i="1"/>
  <c r="A1977" i="1"/>
  <c r="A1981" i="1"/>
  <c r="A1985" i="1"/>
  <c r="A1993" i="1"/>
  <c r="A1997" i="1"/>
  <c r="A2001" i="1"/>
  <c r="A2013" i="1"/>
  <c r="A2017" i="1"/>
  <c r="A2021" i="1"/>
  <c r="A2025" i="1"/>
  <c r="A2029" i="1"/>
  <c r="A2033" i="1"/>
  <c r="A2037" i="1"/>
  <c r="A2041" i="1"/>
  <c r="A2049" i="1"/>
  <c r="A2053" i="1"/>
  <c r="A2057" i="1"/>
  <c r="A2069" i="1"/>
  <c r="A2073" i="1"/>
  <c r="A2077" i="1"/>
  <c r="A2085" i="1"/>
  <c r="A2089" i="1"/>
  <c r="A2093" i="1"/>
  <c r="A2097" i="1"/>
  <c r="A2101" i="1"/>
  <c r="A2105" i="1"/>
  <c r="A2109" i="1"/>
  <c r="A2113" i="1"/>
  <c r="A2117" i="1"/>
  <c r="A2121" i="1"/>
  <c r="A2125" i="1"/>
  <c r="A2129" i="1"/>
  <c r="A2133" i="1"/>
  <c r="A2137" i="1"/>
  <c r="A2141" i="1"/>
  <c r="A2145" i="1"/>
  <c r="A2149" i="1"/>
  <c r="A2153" i="1"/>
  <c r="A2157" i="1"/>
  <c r="A2161" i="1"/>
  <c r="A2165" i="1"/>
  <c r="A2169" i="1"/>
  <c r="A2173" i="1"/>
  <c r="A2181" i="1"/>
  <c r="A2189" i="1"/>
  <c r="A2193" i="1"/>
  <c r="A2197" i="1"/>
  <c r="A2201" i="1"/>
  <c r="A2209" i="1"/>
  <c r="A2213" i="1"/>
  <c r="A2217" i="1"/>
  <c r="A2225" i="1"/>
  <c r="A2229" i="1"/>
  <c r="A2233" i="1"/>
  <c r="A2237" i="1"/>
  <c r="A1816" i="1"/>
  <c r="A1820" i="1"/>
  <c r="A1824" i="1"/>
  <c r="A1828" i="1"/>
  <c r="A1832" i="1"/>
  <c r="A1844" i="1"/>
  <c r="A1848" i="1"/>
  <c r="A1852" i="1"/>
  <c r="A1864" i="1"/>
  <c r="A1868" i="1"/>
  <c r="A1872" i="1"/>
  <c r="A1876" i="1"/>
  <c r="A1884" i="1"/>
  <c r="A1888" i="1"/>
  <c r="A1900" i="1"/>
  <c r="A1904" i="1"/>
  <c r="A1908" i="1"/>
  <c r="A1912" i="1"/>
  <c r="A1924" i="1"/>
  <c r="A1928" i="1"/>
  <c r="A1932" i="1"/>
  <c r="A1940" i="1"/>
  <c r="A1948" i="1"/>
  <c r="A1952" i="1"/>
  <c r="A1956" i="1"/>
  <c r="A1964" i="1"/>
  <c r="A1968" i="1"/>
  <c r="A1972" i="1"/>
  <c r="A1976" i="1"/>
  <c r="A1980" i="1"/>
  <c r="A1984" i="1"/>
  <c r="A1988" i="1"/>
  <c r="A1992" i="1"/>
  <c r="A1996" i="1"/>
  <c r="A2000" i="1"/>
  <c r="A2012" i="1"/>
  <c r="A2016" i="1"/>
  <c r="A2020" i="1"/>
  <c r="A2024" i="1"/>
  <c r="A2028" i="1"/>
  <c r="A2036" i="1"/>
  <c r="A2040" i="1"/>
  <c r="A2048" i="1"/>
  <c r="A2052" i="1"/>
  <c r="A2056" i="1"/>
  <c r="A2068" i="1"/>
  <c r="A2072" i="1"/>
  <c r="A2076" i="1"/>
  <c r="A2080" i="1"/>
  <c r="A2084" i="1"/>
  <c r="A2088" i="1"/>
  <c r="A2092" i="1"/>
  <c r="A2096" i="1"/>
  <c r="A2100" i="1"/>
  <c r="A2104" i="1"/>
  <c r="A2108" i="1"/>
  <c r="A2112" i="1"/>
  <c r="A2116" i="1"/>
  <c r="A2120" i="1"/>
  <c r="A2124" i="1"/>
  <c r="A2128" i="1"/>
  <c r="A2132" i="1"/>
  <c r="A2136" i="1"/>
  <c r="A2140" i="1"/>
  <c r="A2144" i="1"/>
  <c r="A2148" i="1"/>
  <c r="A2152" i="1"/>
  <c r="A2160" i="1"/>
  <c r="A2164" i="1"/>
  <c r="A2168" i="1"/>
  <c r="A2172" i="1"/>
  <c r="A2176" i="1"/>
  <c r="A2180" i="1"/>
  <c r="A2188" i="1"/>
  <c r="A2192" i="1"/>
  <c r="A2196" i="1"/>
  <c r="A2200" i="1"/>
  <c r="A2204" i="1"/>
  <c r="A2208" i="1"/>
  <c r="A2212" i="1"/>
  <c r="A2216" i="1"/>
  <c r="A2220" i="1"/>
  <c r="A2224" i="1"/>
  <c r="A2228" i="1"/>
  <c r="A2232" i="1"/>
  <c r="A2236" i="1"/>
  <c r="A2240" i="1"/>
  <c r="A1843" i="1"/>
  <c r="A1847" i="1"/>
  <c r="A1851" i="1"/>
  <c r="A1863" i="1"/>
  <c r="A1867" i="1"/>
  <c r="A1871" i="1"/>
  <c r="A1875" i="1"/>
  <c r="A1887" i="1"/>
  <c r="A1899" i="1"/>
  <c r="A1903" i="1"/>
  <c r="A1907" i="1"/>
  <c r="A1911" i="1"/>
  <c r="A1915" i="1"/>
  <c r="A1923" i="1"/>
  <c r="A1927" i="1"/>
  <c r="A1931" i="1"/>
  <c r="A1939" i="1"/>
  <c r="A1943" i="1"/>
  <c r="A1951" i="1"/>
  <c r="A1955" i="1"/>
  <c r="A1963" i="1"/>
  <c r="A1967" i="1"/>
  <c r="A1971" i="1"/>
  <c r="A1975" i="1"/>
  <c r="A1983" i="1"/>
  <c r="A1987" i="1"/>
  <c r="A1991" i="1"/>
  <c r="A1995" i="1"/>
  <c r="A1999" i="1"/>
  <c r="A2003" i="1"/>
  <c r="A2015" i="1"/>
  <c r="A2019" i="1"/>
  <c r="A2023" i="1"/>
  <c r="A2027" i="1"/>
  <c r="A2035" i="1"/>
  <c r="A2039" i="1"/>
  <c r="A2047" i="1"/>
  <c r="A2055" i="1"/>
  <c r="A2067" i="1"/>
  <c r="A2071" i="1"/>
  <c r="A2075" i="1"/>
  <c r="A2079" i="1"/>
  <c r="A2083" i="1"/>
  <c r="A2087" i="1"/>
  <c r="A2095" i="1"/>
  <c r="A2099" i="1"/>
  <c r="A2103" i="1"/>
  <c r="A2111" i="1"/>
  <c r="A2115" i="1"/>
  <c r="A2119" i="1"/>
  <c r="A2127" i="1"/>
  <c r="A2131" i="1"/>
  <c r="A2135" i="1"/>
  <c r="A2139" i="1"/>
  <c r="A2143" i="1"/>
  <c r="A2147" i="1"/>
  <c r="A2151" i="1"/>
  <c r="A2159" i="1"/>
  <c r="A2163" i="1"/>
  <c r="A2167" i="1"/>
  <c r="A2175" i="1"/>
  <c r="A2183" i="1"/>
  <c r="A2187" i="1"/>
  <c r="A2195" i="1"/>
  <c r="A2199" i="1"/>
  <c r="A2203" i="1"/>
  <c r="A2207" i="1"/>
  <c r="A2215" i="1"/>
  <c r="A2219" i="1"/>
  <c r="A2227" i="1"/>
  <c r="A2231" i="1"/>
  <c r="A2235" i="1"/>
  <c r="A2239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4" i="1"/>
  <c r="A2298" i="1"/>
  <c r="A2302" i="1"/>
  <c r="A2306" i="1"/>
  <c r="A2310" i="1"/>
  <c r="A2314" i="1"/>
  <c r="A2318" i="1"/>
  <c r="A2322" i="1"/>
  <c r="A2326" i="1"/>
  <c r="A2330" i="1"/>
  <c r="A2334" i="1"/>
  <c r="A2338" i="1"/>
  <c r="A2346" i="1"/>
  <c r="A2350" i="1"/>
  <c r="A2354" i="1"/>
  <c r="A2358" i="1"/>
  <c r="A2362" i="1"/>
  <c r="A2366" i="1"/>
  <c r="A2370" i="1"/>
  <c r="A2374" i="1"/>
  <c r="A2378" i="1"/>
  <c r="A2382" i="1"/>
  <c r="A2386" i="1"/>
  <c r="A2390" i="1"/>
  <c r="A2394" i="1"/>
  <c r="A2398" i="1"/>
  <c r="A2402" i="1"/>
  <c r="A2406" i="1"/>
  <c r="A2410" i="1"/>
  <c r="A2414" i="1"/>
  <c r="A2418" i="1"/>
  <c r="A2422" i="1"/>
  <c r="A2426" i="1"/>
  <c r="A2430" i="1"/>
  <c r="A2434" i="1"/>
  <c r="A2438" i="1"/>
  <c r="A2293" i="1"/>
  <c r="A2297" i="1"/>
  <c r="A2301" i="1"/>
  <c r="A2305" i="1"/>
  <c r="A2309" i="1"/>
  <c r="A2313" i="1"/>
  <c r="A2317" i="1"/>
  <c r="A2321" i="1"/>
  <c r="A2325" i="1"/>
  <c r="A2329" i="1"/>
  <c r="A2333" i="1"/>
  <c r="A2337" i="1"/>
  <c r="A2341" i="1"/>
  <c r="A2345" i="1"/>
  <c r="A2349" i="1"/>
  <c r="A2353" i="1"/>
  <c r="A2357" i="1"/>
  <c r="A2361" i="1"/>
  <c r="A2365" i="1"/>
  <c r="A2369" i="1"/>
  <c r="A2377" i="1"/>
  <c r="A2381" i="1"/>
  <c r="A2385" i="1"/>
  <c r="A2389" i="1"/>
  <c r="A2393" i="1"/>
  <c r="A2397" i="1"/>
  <c r="A2401" i="1"/>
  <c r="A2405" i="1"/>
  <c r="A2409" i="1"/>
  <c r="A2413" i="1"/>
  <c r="A2417" i="1"/>
  <c r="A2421" i="1"/>
  <c r="A2425" i="1"/>
  <c r="A2429" i="1"/>
  <c r="A2433" i="1"/>
  <c r="A2437" i="1"/>
  <c r="A2292" i="1"/>
  <c r="A2296" i="1"/>
  <c r="A2300" i="1"/>
  <c r="A2304" i="1"/>
  <c r="A2308" i="1"/>
  <c r="A2312" i="1"/>
  <c r="A2316" i="1"/>
  <c r="A2320" i="1"/>
  <c r="A2324" i="1"/>
  <c r="A2328" i="1"/>
  <c r="A2332" i="1"/>
  <c r="A2336" i="1"/>
  <c r="A2340" i="1"/>
  <c r="A2348" i="1"/>
  <c r="A2352" i="1"/>
  <c r="A2356" i="1"/>
  <c r="A2360" i="1"/>
  <c r="A2364" i="1"/>
  <c r="A2368" i="1"/>
  <c r="A2372" i="1"/>
  <c r="A2376" i="1"/>
  <c r="A2380" i="1"/>
  <c r="A2384" i="1"/>
  <c r="A2388" i="1"/>
  <c r="A2392" i="1"/>
  <c r="A2396" i="1"/>
  <c r="A2400" i="1"/>
  <c r="A2404" i="1"/>
  <c r="A2408" i="1"/>
  <c r="A2412" i="1"/>
  <c r="A2416" i="1"/>
  <c r="A2420" i="1"/>
  <c r="A2424" i="1"/>
  <c r="A2428" i="1"/>
  <c r="A2432" i="1"/>
  <c r="A2436" i="1"/>
  <c r="A2291" i="1"/>
  <c r="A2295" i="1"/>
  <c r="A2299" i="1"/>
  <c r="A2307" i="1"/>
  <c r="A2311" i="1"/>
  <c r="A2315" i="1"/>
  <c r="A2319" i="1"/>
  <c r="A2323" i="1"/>
  <c r="A2327" i="1"/>
  <c r="A2331" i="1"/>
  <c r="A2335" i="1"/>
  <c r="A2339" i="1"/>
  <c r="A2343" i="1"/>
  <c r="A2347" i="1"/>
  <c r="A2351" i="1"/>
  <c r="A2355" i="1"/>
  <c r="A2359" i="1"/>
  <c r="A2363" i="1"/>
  <c r="A2367" i="1"/>
  <c r="A2371" i="1"/>
  <c r="A2375" i="1"/>
  <c r="A2379" i="1"/>
  <c r="A2383" i="1"/>
  <c r="A2387" i="1"/>
  <c r="A2391" i="1"/>
  <c r="A2395" i="1"/>
  <c r="A2399" i="1"/>
  <c r="A2403" i="1"/>
  <c r="A2407" i="1"/>
  <c r="A2411" i="1"/>
  <c r="A2415" i="1"/>
  <c r="A2419" i="1"/>
  <c r="A2423" i="1"/>
  <c r="A2427" i="1"/>
  <c r="A2431" i="1"/>
  <c r="A2435" i="1"/>
  <c r="A2439" i="1"/>
  <c r="R1" i="30"/>
  <c r="E1" i="51"/>
  <c r="H1" i="51"/>
  <c r="G1" i="51"/>
  <c r="R1" i="15"/>
  <c r="R1" i="23"/>
  <c r="R1" i="26"/>
  <c r="R1" i="28"/>
  <c r="R1" i="36"/>
  <c r="R1" i="41"/>
  <c r="R1" i="43"/>
  <c r="R1" i="45"/>
  <c r="R1" i="47"/>
  <c r="R1" i="49"/>
  <c r="R1" i="32"/>
  <c r="R1" i="37"/>
  <c r="R1" i="13"/>
  <c r="R1" i="19"/>
  <c r="R1" i="21"/>
  <c r="R1" i="24"/>
  <c r="R1" i="29"/>
  <c r="R1" i="31"/>
  <c r="R1" i="33"/>
  <c r="R1" i="38"/>
  <c r="R1" i="18"/>
  <c r="R1" i="16"/>
  <c r="R1" i="20"/>
  <c r="R1" i="22"/>
  <c r="R1" i="25"/>
  <c r="R1" i="27"/>
  <c r="R1" i="35"/>
  <c r="R1" i="42"/>
  <c r="R1" i="44"/>
  <c r="R1" i="46"/>
  <c r="R1" i="48"/>
  <c r="F1" i="51"/>
  <c r="R1" i="17"/>
  <c r="E20" i="6" l="1"/>
  <c r="E62" i="5"/>
  <c r="G48" i="5"/>
  <c r="D20" i="5"/>
  <c r="C7" i="53" s="1"/>
  <c r="D62" i="4"/>
  <c r="F8" i="53" s="1"/>
  <c r="H48" i="4"/>
  <c r="F48" i="4"/>
  <c r="F34" i="4"/>
  <c r="H34" i="4"/>
  <c r="F62" i="9"/>
  <c r="F20" i="9"/>
  <c r="H48" i="8"/>
  <c r="D48" i="8"/>
  <c r="E4" i="53" s="1"/>
  <c r="F48" i="7"/>
  <c r="H20" i="5"/>
  <c r="G48" i="7"/>
  <c r="E20" i="8"/>
  <c r="I34" i="8"/>
  <c r="G48" i="8"/>
  <c r="E20" i="9"/>
  <c r="I34" i="9"/>
  <c r="I20" i="6"/>
  <c r="E62" i="6"/>
  <c r="I62" i="6"/>
  <c r="G34" i="7"/>
  <c r="E62" i="7"/>
  <c r="I62" i="7"/>
  <c r="I20" i="8"/>
  <c r="G34" i="8"/>
  <c r="I62" i="8"/>
  <c r="H20" i="4"/>
  <c r="I20" i="4"/>
  <c r="E34" i="4"/>
  <c r="E48" i="4"/>
  <c r="I48" i="4"/>
  <c r="E62" i="4"/>
  <c r="I62" i="4"/>
  <c r="E20" i="5"/>
  <c r="I20" i="5"/>
  <c r="E34" i="5"/>
  <c r="I34" i="5"/>
  <c r="E48" i="5"/>
  <c r="I48" i="5"/>
  <c r="I62" i="5"/>
  <c r="G62" i="9"/>
  <c r="I62" i="9"/>
  <c r="E76" i="4"/>
  <c r="I76" i="4"/>
  <c r="I34" i="4"/>
  <c r="D20" i="4"/>
  <c r="C8" i="53" s="1"/>
  <c r="E76" i="5"/>
  <c r="I76" i="5"/>
  <c r="I34" i="6"/>
  <c r="I48" i="6"/>
  <c r="E76" i="6"/>
  <c r="I76" i="6"/>
  <c r="E20" i="7"/>
  <c r="E34" i="7"/>
  <c r="E48" i="7"/>
  <c r="I48" i="7"/>
  <c r="E20" i="4"/>
  <c r="E76" i="7"/>
  <c r="I76" i="7"/>
  <c r="E34" i="8"/>
  <c r="E48" i="8"/>
  <c r="I48" i="8"/>
  <c r="E34" i="9"/>
  <c r="E76" i="8"/>
  <c r="I76" i="8"/>
  <c r="F76" i="9"/>
  <c r="E48" i="9"/>
  <c r="I48" i="9"/>
  <c r="D34" i="4"/>
  <c r="D8" i="53" s="1"/>
  <c r="D48" i="4"/>
  <c r="E8" i="53" s="1"/>
  <c r="H62" i="4"/>
  <c r="D76" i="4"/>
  <c r="G8" i="53" s="1"/>
  <c r="H76" i="4"/>
  <c r="D76" i="5"/>
  <c r="G7" i="53" s="1"/>
  <c r="H76" i="5"/>
  <c r="D76" i="6"/>
  <c r="H76" i="6"/>
  <c r="D76" i="7"/>
  <c r="G5" i="53" s="1"/>
  <c r="H76" i="7"/>
  <c r="D76" i="8"/>
  <c r="G4" i="53" s="1"/>
  <c r="H76" i="8"/>
  <c r="E76" i="9"/>
  <c r="I76" i="9"/>
  <c r="D76" i="9"/>
  <c r="G3" i="53" s="1"/>
  <c r="H76" i="9"/>
  <c r="F20" i="4"/>
  <c r="F76" i="4"/>
  <c r="F76" i="5"/>
  <c r="F76" i="6"/>
  <c r="F76" i="7"/>
  <c r="F76" i="8"/>
  <c r="G20" i="4"/>
  <c r="G34" i="4"/>
  <c r="G48" i="4"/>
  <c r="G62" i="4"/>
  <c r="G76" i="4"/>
  <c r="G20" i="5"/>
  <c r="G62" i="5"/>
  <c r="G76" i="5"/>
  <c r="G20" i="6"/>
  <c r="G34" i="6"/>
  <c r="G48" i="6"/>
  <c r="G62" i="6"/>
  <c r="G76" i="6"/>
  <c r="G76" i="7"/>
  <c r="G76" i="8"/>
  <c r="G20" i="9"/>
  <c r="G76" i="9"/>
  <c r="H8" i="53" l="1"/>
  <c r="G6" i="53"/>
  <c r="H48" i="7"/>
  <c r="D20" i="9"/>
  <c r="C3" i="53" s="1"/>
  <c r="F34" i="6"/>
  <c r="E34" i="6"/>
  <c r="E48" i="6"/>
  <c r="H48" i="5"/>
  <c r="F34" i="7"/>
  <c r="H48" i="9"/>
  <c r="F48" i="8"/>
  <c r="D48" i="9"/>
  <c r="E3" i="53" s="1"/>
  <c r="H62" i="9"/>
  <c r="H62" i="8"/>
  <c r="H20" i="9"/>
  <c r="H34" i="8"/>
  <c r="H48" i="6"/>
  <c r="F62" i="6"/>
  <c r="D48" i="5"/>
  <c r="E7" i="53" s="1"/>
  <c r="F20" i="7"/>
  <c r="F48" i="6"/>
  <c r="D48" i="7"/>
  <c r="E5" i="53" s="1"/>
  <c r="F62" i="5"/>
  <c r="F20" i="6"/>
  <c r="F34" i="8"/>
  <c r="H62" i="6"/>
  <c r="H20" i="7"/>
  <c r="D62" i="7"/>
  <c r="F5" i="53" s="1"/>
  <c r="D34" i="9"/>
  <c r="D3" i="53" s="1"/>
  <c r="F20" i="5"/>
  <c r="D34" i="7"/>
  <c r="D5" i="53" s="1"/>
  <c r="H34" i="6"/>
  <c r="D20" i="7"/>
  <c r="C5" i="53" s="1"/>
  <c r="E62" i="8"/>
  <c r="E4" i="8" s="1"/>
  <c r="I20" i="7"/>
  <c r="D34" i="5"/>
  <c r="D7" i="53" s="1"/>
  <c r="G62" i="8"/>
  <c r="H34" i="5"/>
  <c r="H62" i="5"/>
  <c r="D20" i="6"/>
  <c r="C6" i="53" s="1"/>
  <c r="H34" i="7"/>
  <c r="H62" i="7"/>
  <c r="D20" i="8"/>
  <c r="C4" i="53" s="1"/>
  <c r="H34" i="9"/>
  <c r="F62" i="4"/>
  <c r="F4" i="4" s="1"/>
  <c r="G34" i="5"/>
  <c r="G4" i="5" s="1"/>
  <c r="I20" i="9"/>
  <c r="I4" i="9" s="1"/>
  <c r="H20" i="6"/>
  <c r="D62" i="6"/>
  <c r="F6" i="53" s="1"/>
  <c r="H20" i="8"/>
  <c r="D34" i="8"/>
  <c r="D4" i="53" s="1"/>
  <c r="D62" i="8"/>
  <c r="F4" i="53" s="1"/>
  <c r="F34" i="5"/>
  <c r="F48" i="5"/>
  <c r="D62" i="5"/>
  <c r="F7" i="53" s="1"/>
  <c r="D34" i="6"/>
  <c r="D6" i="53" s="1"/>
  <c r="D48" i="6"/>
  <c r="E6" i="53" s="1"/>
  <c r="F62" i="7"/>
  <c r="F20" i="8"/>
  <c r="F62" i="8"/>
  <c r="F34" i="9"/>
  <c r="F48" i="9"/>
  <c r="D62" i="9"/>
  <c r="F3" i="53" s="1"/>
  <c r="I34" i="7"/>
  <c r="G62" i="7"/>
  <c r="G34" i="9"/>
  <c r="G48" i="9"/>
  <c r="E62" i="9"/>
  <c r="E4" i="9" s="1"/>
  <c r="G20" i="8"/>
  <c r="G4" i="8" s="1"/>
  <c r="G20" i="7"/>
  <c r="E4" i="5"/>
  <c r="I4" i="5"/>
  <c r="E4" i="4"/>
  <c r="I4" i="4"/>
  <c r="I4" i="6"/>
  <c r="H4" i="4"/>
  <c r="I4" i="8"/>
  <c r="E4" i="7"/>
  <c r="G4" i="6"/>
  <c r="G4" i="4"/>
  <c r="D4" i="4"/>
  <c r="I48" i="3"/>
  <c r="H62" i="3"/>
  <c r="H34" i="3"/>
  <c r="I62" i="3"/>
  <c r="I34" i="3"/>
  <c r="I76" i="3"/>
  <c r="I20" i="3"/>
  <c r="H20" i="3"/>
  <c r="H48" i="3"/>
  <c r="H76" i="3"/>
  <c r="H7" i="53" l="1"/>
  <c r="H5" i="53"/>
  <c r="H6" i="53"/>
  <c r="H3" i="53"/>
  <c r="H4" i="53"/>
  <c r="E4" i="6"/>
  <c r="H4" i="9"/>
  <c r="F4" i="7"/>
  <c r="H4" i="8"/>
  <c r="F4" i="6"/>
  <c r="H4" i="6"/>
  <c r="I4" i="7"/>
  <c r="F4" i="5"/>
  <c r="H4" i="7"/>
  <c r="D4" i="7"/>
  <c r="G4" i="9"/>
  <c r="H4" i="5"/>
  <c r="F4" i="9"/>
  <c r="D4" i="8"/>
  <c r="D4" i="6"/>
  <c r="F4" i="8"/>
  <c r="D4" i="5"/>
  <c r="G4" i="7"/>
  <c r="D4" i="9"/>
  <c r="H4" i="3"/>
  <c r="I4" i="3"/>
  <c r="C76" i="9" l="1"/>
  <c r="C62" i="9"/>
  <c r="C48" i="9"/>
  <c r="C34" i="9"/>
  <c r="C20" i="9"/>
  <c r="C76" i="8"/>
  <c r="C4" i="8" s="1"/>
  <c r="C62" i="8"/>
  <c r="C48" i="8"/>
  <c r="C34" i="8"/>
  <c r="C20" i="8"/>
  <c r="C76" i="7"/>
  <c r="C62" i="7"/>
  <c r="C48" i="7"/>
  <c r="C34" i="7"/>
  <c r="C20" i="7"/>
  <c r="C76" i="6"/>
  <c r="C62" i="6"/>
  <c r="C48" i="6"/>
  <c r="C34" i="6"/>
  <c r="C20" i="6"/>
  <c r="C76" i="5"/>
  <c r="C62" i="5"/>
  <c r="C48" i="5"/>
  <c r="C34" i="5"/>
  <c r="C20" i="5"/>
  <c r="C76" i="4"/>
  <c r="C62" i="4"/>
  <c r="C48" i="4"/>
  <c r="C34" i="4"/>
  <c r="C20" i="4"/>
  <c r="C76" i="3"/>
  <c r="C62" i="3"/>
  <c r="C48" i="3"/>
  <c r="C34" i="3"/>
  <c r="C20" i="3"/>
  <c r="C4" i="3" l="1"/>
  <c r="J3" i="1"/>
  <c r="J4" i="1" l="1"/>
  <c r="J5" i="1" l="1"/>
  <c r="J6" i="1" l="1"/>
  <c r="J7" i="1" l="1"/>
  <c r="J8" i="1" l="1"/>
  <c r="J9" i="1" l="1"/>
  <c r="J10" i="1" l="1"/>
  <c r="J11" i="1" l="1"/>
  <c r="J12" i="1" l="1"/>
  <c r="J13" i="1" l="1"/>
  <c r="J14" i="1" l="1"/>
  <c r="J15" i="1" l="1"/>
  <c r="J16" i="1" l="1"/>
  <c r="J17" i="1" l="1"/>
  <c r="J18" i="1" l="1"/>
  <c r="J19" i="1" l="1"/>
  <c r="J20" i="1" l="1"/>
  <c r="J21" i="1" l="1"/>
  <c r="J22" i="1" l="1"/>
  <c r="J23" i="1" l="1"/>
  <c r="J24" i="1" l="1"/>
  <c r="J25" i="1" l="1"/>
  <c r="J26" i="1" l="1"/>
  <c r="J27" i="1" l="1"/>
  <c r="J28" i="1" l="1"/>
  <c r="J29" i="1" l="1"/>
  <c r="J30" i="1" l="1"/>
  <c r="J31" i="1" l="1"/>
  <c r="J32" i="1" l="1"/>
  <c r="J33" i="1" l="1"/>
  <c r="J34" i="1" l="1"/>
  <c r="J35" i="1" l="1"/>
  <c r="J36" i="1" l="1"/>
  <c r="J37" i="1" l="1"/>
  <c r="J38" i="1" l="1"/>
  <c r="J39" i="1" l="1"/>
  <c r="J40" i="1" l="1"/>
  <c r="J41" i="1" l="1"/>
  <c r="J42" i="1" l="1"/>
  <c r="J43" i="1" l="1"/>
  <c r="J44" i="1" l="1"/>
  <c r="J45" i="1" l="1"/>
  <c r="J46" i="1" l="1"/>
  <c r="J47" i="1" l="1"/>
  <c r="J48" i="1" l="1"/>
  <c r="J49" i="1" l="1"/>
  <c r="J50" i="1" l="1"/>
  <c r="J51" i="1" l="1"/>
  <c r="J52" i="1" l="1"/>
  <c r="J53" i="1" l="1"/>
  <c r="J54" i="1" l="1"/>
  <c r="J55" i="1" l="1"/>
  <c r="J56" i="1" l="1"/>
  <c r="J57" i="1" l="1"/>
  <c r="J58" i="1" l="1"/>
  <c r="J59" i="1" l="1"/>
  <c r="J60" i="1" l="1"/>
  <c r="J61" i="1" l="1"/>
  <c r="J62" i="1" l="1"/>
  <c r="J63" i="1" l="1"/>
  <c r="J64" i="1" l="1"/>
  <c r="J65" i="1" l="1"/>
  <c r="J66" i="1" l="1"/>
  <c r="J67" i="1" l="1"/>
  <c r="J68" i="1" l="1"/>
  <c r="J69" i="1" l="1"/>
  <c r="J70" i="1" l="1"/>
  <c r="J71" i="1" l="1"/>
  <c r="J72" i="1" l="1"/>
  <c r="J73" i="1" l="1"/>
  <c r="J74" i="1" l="1"/>
  <c r="J75" i="1" l="1"/>
  <c r="J76" i="1" l="1"/>
  <c r="J77" i="1" l="1"/>
  <c r="J78" i="1" l="1"/>
  <c r="J79" i="1" l="1"/>
  <c r="J80" i="1" l="1"/>
  <c r="J81" i="1" l="1"/>
  <c r="J82" i="1" l="1"/>
  <c r="J83" i="1" l="1"/>
  <c r="J84" i="1" l="1"/>
  <c r="J85" i="1" l="1"/>
  <c r="J86" i="1" l="1"/>
  <c r="J87" i="1" l="1"/>
  <c r="J88" i="1" l="1"/>
  <c r="J89" i="1" l="1"/>
  <c r="J90" i="1" l="1"/>
  <c r="J91" i="1" l="1"/>
  <c r="J92" i="1" l="1"/>
  <c r="J93" i="1" l="1"/>
  <c r="J94" i="1" l="1"/>
  <c r="J95" i="1" l="1"/>
  <c r="J96" i="1" l="1"/>
  <c r="J97" i="1" l="1"/>
  <c r="J98" i="1" l="1"/>
  <c r="J99" i="1" l="1"/>
  <c r="J100" i="1" l="1"/>
  <c r="J101" i="1" l="1"/>
  <c r="J102" i="1" l="1"/>
  <c r="J103" i="1" l="1"/>
  <c r="J104" i="1" l="1"/>
  <c r="J105" i="1" l="1"/>
  <c r="J106" i="1" l="1"/>
  <c r="J107" i="1" l="1"/>
  <c r="J108" i="1" l="1"/>
  <c r="J109" i="1" l="1"/>
  <c r="J110" i="1" l="1"/>
  <c r="J111" i="1" l="1"/>
  <c r="J112" i="1" l="1"/>
  <c r="J113" i="1" l="1"/>
  <c r="J114" i="1" l="1"/>
  <c r="J115" i="1" l="1"/>
  <c r="J116" i="1" l="1"/>
  <c r="J117" i="1" l="1"/>
  <c r="J118" i="1" l="1"/>
  <c r="J119" i="1" l="1"/>
  <c r="J120" i="1" l="1"/>
  <c r="J121" i="1" l="1"/>
  <c r="J122" i="1" l="1"/>
  <c r="J123" i="1" l="1"/>
  <c r="J124" i="1" l="1"/>
  <c r="J125" i="1" l="1"/>
  <c r="J126" i="1" l="1"/>
  <c r="J127" i="1" l="1"/>
  <c r="J128" i="1" l="1"/>
  <c r="J129" i="1" l="1"/>
  <c r="J130" i="1" l="1"/>
  <c r="J131" i="1" l="1"/>
  <c r="J132" i="1" l="1"/>
  <c r="J133" i="1" l="1"/>
  <c r="J134" i="1" l="1"/>
  <c r="J135" i="1" l="1"/>
  <c r="J136" i="1" l="1"/>
  <c r="J137" i="1" l="1"/>
  <c r="J138" i="1" l="1"/>
  <c r="J139" i="1" l="1"/>
  <c r="J140" i="1" l="1"/>
  <c r="J141" i="1" l="1"/>
  <c r="J142" i="1" l="1"/>
  <c r="J143" i="1" l="1"/>
  <c r="J144" i="1" l="1"/>
  <c r="J145" i="1" l="1"/>
  <c r="J146" i="1" l="1"/>
  <c r="J147" i="1" l="1"/>
  <c r="J148" i="1" l="1"/>
  <c r="J149" i="1" l="1"/>
  <c r="J150" i="1" l="1"/>
  <c r="J151" i="1" l="1"/>
  <c r="J152" i="1" l="1"/>
  <c r="J153" i="1" l="1"/>
  <c r="J154" i="1" l="1"/>
  <c r="J155" i="1" l="1"/>
  <c r="J156" i="1" l="1"/>
  <c r="J157" i="1" l="1"/>
  <c r="J158" i="1" l="1"/>
  <c r="J159" i="1" l="1"/>
  <c r="J160" i="1" l="1"/>
  <c r="J161" i="1" l="1"/>
  <c r="J162" i="1" l="1"/>
  <c r="J163" i="1" l="1"/>
  <c r="J164" i="1" l="1"/>
  <c r="J165" i="1" l="1"/>
  <c r="J166" i="1" l="1"/>
  <c r="J167" i="1" l="1"/>
  <c r="J168" i="1" l="1"/>
  <c r="J169" i="1" l="1"/>
  <c r="J170" i="1" l="1"/>
  <c r="J171" i="1" l="1"/>
  <c r="J172" i="1" l="1"/>
  <c r="J173" i="1" l="1"/>
  <c r="J174" i="1" l="1"/>
  <c r="J175" i="1" l="1"/>
  <c r="J176" i="1" l="1"/>
  <c r="J177" i="1" l="1"/>
  <c r="J178" i="1" l="1"/>
  <c r="J179" i="1" l="1"/>
  <c r="J180" i="1" l="1"/>
  <c r="J181" i="1" l="1"/>
  <c r="J182" i="1" l="1"/>
  <c r="J183" i="1" l="1"/>
  <c r="J184" i="1" l="1"/>
  <c r="J185" i="1" l="1"/>
  <c r="J186" i="1" l="1"/>
  <c r="J187" i="1" l="1"/>
  <c r="J188" i="1" l="1"/>
  <c r="J189" i="1" l="1"/>
  <c r="J190" i="1" l="1"/>
  <c r="J191" i="1" l="1"/>
  <c r="J192" i="1" l="1"/>
  <c r="J193" i="1" l="1"/>
  <c r="J194" i="1" l="1"/>
  <c r="J195" i="1" l="1"/>
  <c r="J196" i="1" l="1"/>
  <c r="J197" i="1" l="1"/>
  <c r="J198" i="1" l="1"/>
  <c r="J199" i="1" l="1"/>
  <c r="J200" i="1" l="1"/>
  <c r="J201" i="1" l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J438" i="1" s="1"/>
  <c r="J439" i="1" s="1"/>
  <c r="J440" i="1" s="1"/>
  <c r="J441" i="1" s="1"/>
  <c r="J442" i="1" s="1"/>
  <c r="J443" i="1" s="1"/>
  <c r="J444" i="1" s="1"/>
  <c r="J445" i="1" s="1"/>
  <c r="J446" i="1" s="1"/>
  <c r="J447" i="1" s="1"/>
  <c r="J448" i="1" s="1"/>
  <c r="J449" i="1" s="1"/>
  <c r="J450" i="1" s="1"/>
  <c r="J451" i="1" s="1"/>
  <c r="J452" i="1" s="1"/>
  <c r="J453" i="1" s="1"/>
  <c r="J454" i="1" s="1"/>
  <c r="J455" i="1" s="1"/>
  <c r="J456" i="1" s="1"/>
  <c r="J457" i="1" s="1"/>
  <c r="J458" i="1" s="1"/>
  <c r="J459" i="1" s="1"/>
  <c r="J460" i="1" s="1"/>
  <c r="J461" i="1" s="1"/>
  <c r="J462" i="1" s="1"/>
  <c r="J463" i="1" s="1"/>
  <c r="J464" i="1" s="1"/>
  <c r="J465" i="1" s="1"/>
  <c r="J466" i="1" s="1"/>
  <c r="J467" i="1" s="1"/>
  <c r="J468" i="1" s="1"/>
  <c r="J469" i="1" s="1"/>
  <c r="J470" i="1" s="1"/>
  <c r="J471" i="1" s="1"/>
  <c r="J472" i="1" s="1"/>
  <c r="J473" i="1" s="1"/>
  <c r="J474" i="1" s="1"/>
  <c r="J475" i="1" s="1"/>
  <c r="J476" i="1" s="1"/>
  <c r="J477" i="1" s="1"/>
  <c r="J478" i="1" s="1"/>
  <c r="J479" i="1" s="1"/>
  <c r="J480" i="1" s="1"/>
  <c r="J481" i="1" s="1"/>
  <c r="J482" i="1" s="1"/>
  <c r="J483" i="1" s="1"/>
  <c r="J484" i="1" s="1"/>
  <c r="J485" i="1" s="1"/>
  <c r="J486" i="1" s="1"/>
  <c r="J487" i="1" s="1"/>
  <c r="J488" i="1" s="1"/>
  <c r="J489" i="1" s="1"/>
  <c r="J490" i="1" s="1"/>
  <c r="J491" i="1" s="1"/>
  <c r="J492" i="1" s="1"/>
  <c r="J493" i="1" s="1"/>
  <c r="J494" i="1" s="1"/>
  <c r="J495" i="1" s="1"/>
  <c r="J496" i="1" s="1"/>
  <c r="J497" i="1" s="1"/>
  <c r="J498" i="1" s="1"/>
  <c r="J499" i="1" s="1"/>
  <c r="J500" i="1" s="1"/>
  <c r="J501" i="1" s="1"/>
  <c r="J502" i="1" s="1"/>
  <c r="J503" i="1" s="1"/>
  <c r="J504" i="1" s="1"/>
  <c r="J505" i="1" s="1"/>
  <c r="J506" i="1" s="1"/>
  <c r="J507" i="1" s="1"/>
  <c r="J508" i="1" s="1"/>
  <c r="J509" i="1" s="1"/>
  <c r="J510" i="1" s="1"/>
  <c r="J511" i="1" s="1"/>
  <c r="J512" i="1" s="1"/>
  <c r="J513" i="1" s="1"/>
  <c r="J514" i="1" s="1"/>
  <c r="J515" i="1" s="1"/>
  <c r="J516" i="1" s="1"/>
  <c r="J517" i="1" s="1"/>
  <c r="J518" i="1" s="1"/>
  <c r="J519" i="1" s="1"/>
  <c r="J520" i="1" s="1"/>
  <c r="J521" i="1" s="1"/>
  <c r="J522" i="1" s="1"/>
  <c r="J523" i="1" s="1"/>
  <c r="J524" i="1" s="1"/>
  <c r="J525" i="1" s="1"/>
  <c r="J526" i="1" s="1"/>
  <c r="J527" i="1" s="1"/>
  <c r="J528" i="1" s="1"/>
  <c r="J529" i="1" s="1"/>
  <c r="J530" i="1" s="1"/>
  <c r="J531" i="1" s="1"/>
  <c r="J532" i="1" s="1"/>
  <c r="J533" i="1" s="1"/>
  <c r="J534" i="1" s="1"/>
  <c r="J535" i="1" s="1"/>
  <c r="J536" i="1" s="1"/>
  <c r="J537" i="1" s="1"/>
  <c r="J538" i="1" s="1"/>
  <c r="J539" i="1" s="1"/>
  <c r="J540" i="1" s="1"/>
  <c r="J541" i="1" s="1"/>
  <c r="J542" i="1" s="1"/>
  <c r="J543" i="1" s="1"/>
  <c r="J544" i="1" s="1"/>
  <c r="J545" i="1" s="1"/>
  <c r="J546" i="1" s="1"/>
  <c r="J547" i="1" s="1"/>
  <c r="J548" i="1" s="1"/>
  <c r="J549" i="1" s="1"/>
  <c r="J550" i="1" s="1"/>
  <c r="J551" i="1" s="1"/>
  <c r="J552" i="1" s="1"/>
  <c r="J553" i="1" s="1"/>
  <c r="J554" i="1" s="1"/>
  <c r="J555" i="1" s="1"/>
  <c r="J556" i="1" s="1"/>
  <c r="J557" i="1" s="1"/>
  <c r="J558" i="1" s="1"/>
  <c r="J559" i="1" s="1"/>
  <c r="J560" i="1" s="1"/>
  <c r="J561" i="1" s="1"/>
  <c r="J562" i="1" s="1"/>
  <c r="J563" i="1" s="1"/>
  <c r="J564" i="1" s="1"/>
  <c r="J565" i="1" s="1"/>
  <c r="J566" i="1" s="1"/>
  <c r="J567" i="1" s="1"/>
  <c r="J568" i="1" s="1"/>
  <c r="J569" i="1" s="1"/>
  <c r="J570" i="1" s="1"/>
  <c r="J571" i="1" s="1"/>
  <c r="J572" i="1" s="1"/>
  <c r="J573" i="1" s="1"/>
  <c r="J574" i="1" s="1"/>
  <c r="J575" i="1" s="1"/>
  <c r="J576" i="1" s="1"/>
  <c r="J577" i="1" s="1"/>
  <c r="J578" i="1" s="1"/>
  <c r="J579" i="1" s="1"/>
  <c r="J580" i="1" s="1"/>
  <c r="J581" i="1" s="1"/>
  <c r="J582" i="1" s="1"/>
  <c r="J583" i="1" s="1"/>
  <c r="J584" i="1" s="1"/>
  <c r="J585" i="1" s="1"/>
  <c r="J586" i="1" s="1"/>
  <c r="J587" i="1" s="1"/>
  <c r="J588" i="1" s="1"/>
  <c r="J589" i="1" s="1"/>
  <c r="J590" i="1" s="1"/>
  <c r="J591" i="1" s="1"/>
  <c r="J592" i="1" s="1"/>
  <c r="J593" i="1" s="1"/>
  <c r="J594" i="1" s="1"/>
  <c r="J595" i="1" s="1"/>
  <c r="J596" i="1" s="1"/>
  <c r="J597" i="1" s="1"/>
  <c r="J598" i="1" s="1"/>
  <c r="J599" i="1" s="1"/>
  <c r="J600" i="1" s="1"/>
  <c r="J601" i="1" s="1"/>
  <c r="J602" i="1" s="1"/>
  <c r="J603" i="1" s="1"/>
  <c r="J604" i="1" s="1"/>
  <c r="J605" i="1" s="1"/>
  <c r="J606" i="1" s="1"/>
  <c r="J607" i="1" s="1"/>
  <c r="J608" i="1" s="1"/>
  <c r="J609" i="1" s="1"/>
  <c r="J610" i="1" s="1"/>
  <c r="J611" i="1" s="1"/>
  <c r="J612" i="1" s="1"/>
  <c r="J613" i="1" s="1"/>
  <c r="J614" i="1" s="1"/>
  <c r="J615" i="1" s="1"/>
  <c r="J616" i="1" s="1"/>
  <c r="J617" i="1" s="1"/>
  <c r="J618" i="1" s="1"/>
  <c r="J619" i="1" s="1"/>
  <c r="J620" i="1" s="1"/>
  <c r="J621" i="1" s="1"/>
  <c r="J622" i="1" s="1"/>
  <c r="J623" i="1" s="1"/>
  <c r="J624" i="1" s="1"/>
  <c r="J625" i="1" s="1"/>
  <c r="J626" i="1" s="1"/>
  <c r="J627" i="1" s="1"/>
  <c r="J628" i="1" s="1"/>
  <c r="J629" i="1" s="1"/>
  <c r="J630" i="1" s="1"/>
  <c r="J631" i="1" s="1"/>
  <c r="J632" i="1" s="1"/>
  <c r="J633" i="1" s="1"/>
  <c r="J634" i="1" s="1"/>
  <c r="J635" i="1" s="1"/>
  <c r="J636" i="1" s="1"/>
  <c r="J637" i="1" s="1"/>
  <c r="J638" i="1" s="1"/>
  <c r="J639" i="1" s="1"/>
  <c r="J640" i="1" s="1"/>
  <c r="J641" i="1" s="1"/>
  <c r="J642" i="1" s="1"/>
  <c r="J643" i="1" s="1"/>
  <c r="J644" i="1" s="1"/>
  <c r="J645" i="1" s="1"/>
  <c r="J646" i="1" s="1"/>
  <c r="J647" i="1" s="1"/>
  <c r="J648" i="1" s="1"/>
  <c r="J649" i="1" s="1"/>
  <c r="J650" i="1" s="1"/>
  <c r="J651" i="1" s="1"/>
  <c r="J652" i="1" s="1"/>
  <c r="J653" i="1" s="1"/>
  <c r="J654" i="1" s="1"/>
  <c r="J655" i="1" s="1"/>
  <c r="J656" i="1" s="1"/>
  <c r="J657" i="1" s="1"/>
  <c r="J658" i="1" s="1"/>
  <c r="J659" i="1" s="1"/>
  <c r="J660" i="1" s="1"/>
  <c r="J661" i="1" s="1"/>
  <c r="J662" i="1" s="1"/>
  <c r="J663" i="1" s="1"/>
  <c r="J664" i="1" s="1"/>
  <c r="J665" i="1" s="1"/>
  <c r="J666" i="1" s="1"/>
  <c r="J667" i="1" s="1"/>
  <c r="J668" i="1" s="1"/>
  <c r="J669" i="1" s="1"/>
  <c r="J670" i="1" s="1"/>
  <c r="J671" i="1" s="1"/>
  <c r="J672" i="1" s="1"/>
  <c r="J673" i="1" s="1"/>
  <c r="J674" i="1" s="1"/>
  <c r="J675" i="1" s="1"/>
  <c r="J676" i="1" s="1"/>
  <c r="J677" i="1" s="1"/>
  <c r="J678" i="1" s="1"/>
  <c r="J679" i="1" s="1"/>
  <c r="J680" i="1" s="1"/>
  <c r="J681" i="1" s="1"/>
  <c r="J682" i="1" s="1"/>
  <c r="J683" i="1" s="1"/>
  <c r="J684" i="1" s="1"/>
  <c r="J685" i="1" s="1"/>
  <c r="J686" i="1" s="1"/>
  <c r="J687" i="1" s="1"/>
  <c r="J688" i="1" s="1"/>
  <c r="J689" i="1" s="1"/>
  <c r="J690" i="1" s="1"/>
  <c r="J691" i="1" s="1"/>
  <c r="J692" i="1" s="1"/>
  <c r="J693" i="1" s="1"/>
  <c r="J694" i="1" s="1"/>
  <c r="J695" i="1" s="1"/>
  <c r="J696" i="1" s="1"/>
  <c r="J697" i="1" s="1"/>
  <c r="J698" i="1" s="1"/>
  <c r="J699" i="1" s="1"/>
  <c r="J700" i="1" s="1"/>
  <c r="J701" i="1" s="1"/>
  <c r="J702" i="1" s="1"/>
  <c r="J703" i="1" s="1"/>
  <c r="J704" i="1" s="1"/>
  <c r="J705" i="1" s="1"/>
  <c r="J706" i="1" s="1"/>
  <c r="J707" i="1" s="1"/>
  <c r="J708" i="1" s="1"/>
  <c r="J709" i="1" s="1"/>
  <c r="J710" i="1" s="1"/>
  <c r="J711" i="1" s="1"/>
  <c r="J712" i="1" s="1"/>
  <c r="J713" i="1" s="1"/>
  <c r="J714" i="1" s="1"/>
  <c r="J715" i="1" s="1"/>
  <c r="J716" i="1" s="1"/>
  <c r="J717" i="1" s="1"/>
  <c r="J718" i="1" s="1"/>
  <c r="J719" i="1" s="1"/>
  <c r="J720" i="1" s="1"/>
  <c r="J721" i="1" s="1"/>
  <c r="J722" i="1" s="1"/>
  <c r="J723" i="1" s="1"/>
  <c r="J724" i="1" s="1"/>
  <c r="J725" i="1" s="1"/>
  <c r="J726" i="1" s="1"/>
  <c r="J727" i="1" s="1"/>
  <c r="J728" i="1" s="1"/>
  <c r="J729" i="1" s="1"/>
  <c r="J730" i="1" s="1"/>
  <c r="J731" i="1" s="1"/>
  <c r="J732" i="1" s="1"/>
  <c r="J733" i="1" s="1"/>
  <c r="J734" i="1" s="1"/>
  <c r="J735" i="1" s="1"/>
  <c r="J736" i="1" s="1"/>
  <c r="J737" i="1" s="1"/>
  <c r="J738" i="1" s="1"/>
  <c r="J739" i="1" s="1"/>
  <c r="J740" i="1" s="1"/>
  <c r="J741" i="1" s="1"/>
  <c r="J742" i="1" s="1"/>
  <c r="J743" i="1" s="1"/>
  <c r="J744" i="1" s="1"/>
  <c r="J745" i="1" s="1"/>
  <c r="J746" i="1" s="1"/>
  <c r="J747" i="1" s="1"/>
  <c r="J748" i="1" s="1"/>
  <c r="J749" i="1" s="1"/>
  <c r="J750" i="1" s="1"/>
  <c r="J751" i="1" s="1"/>
  <c r="J752" i="1" s="1"/>
  <c r="J753" i="1" s="1"/>
  <c r="J754" i="1" s="1"/>
  <c r="J755" i="1" s="1"/>
  <c r="J756" i="1" s="1"/>
  <c r="J757" i="1" s="1"/>
  <c r="J758" i="1" s="1"/>
  <c r="J759" i="1" s="1"/>
  <c r="J760" i="1" s="1"/>
  <c r="J761" i="1" s="1"/>
  <c r="J762" i="1" s="1"/>
  <c r="J763" i="1" s="1"/>
  <c r="J764" i="1" s="1"/>
  <c r="J765" i="1" s="1"/>
  <c r="J766" i="1" s="1"/>
  <c r="J767" i="1" s="1"/>
  <c r="J768" i="1" s="1"/>
  <c r="J769" i="1" s="1"/>
  <c r="J770" i="1" s="1"/>
  <c r="J771" i="1" s="1"/>
  <c r="J772" i="1" s="1"/>
  <c r="J773" i="1" s="1"/>
  <c r="J774" i="1" s="1"/>
  <c r="J775" i="1" s="1"/>
  <c r="J776" i="1" s="1"/>
  <c r="J777" i="1" s="1"/>
  <c r="J778" i="1" s="1"/>
  <c r="J779" i="1" s="1"/>
  <c r="J780" i="1" s="1"/>
  <c r="J781" i="1" s="1"/>
  <c r="J782" i="1" s="1"/>
  <c r="J783" i="1" s="1"/>
  <c r="J784" i="1" s="1"/>
  <c r="J785" i="1" s="1"/>
  <c r="J786" i="1" s="1"/>
  <c r="J787" i="1" s="1"/>
  <c r="J788" i="1" s="1"/>
  <c r="J789" i="1" s="1"/>
  <c r="J790" i="1" s="1"/>
  <c r="J791" i="1" s="1"/>
  <c r="J792" i="1" s="1"/>
  <c r="J793" i="1" s="1"/>
  <c r="J794" i="1" s="1"/>
  <c r="J795" i="1" s="1"/>
  <c r="J796" i="1" s="1"/>
  <c r="J797" i="1" s="1"/>
  <c r="J798" i="1" s="1"/>
  <c r="J799" i="1" s="1"/>
  <c r="J800" i="1" s="1"/>
  <c r="J801" i="1" s="1"/>
  <c r="J802" i="1" s="1"/>
  <c r="J803" i="1" s="1"/>
  <c r="J804" i="1" s="1"/>
  <c r="J805" i="1" s="1"/>
  <c r="J806" i="1" s="1"/>
  <c r="J807" i="1" s="1"/>
  <c r="J808" i="1" s="1"/>
  <c r="J809" i="1" s="1"/>
  <c r="J810" i="1" s="1"/>
  <c r="J811" i="1" s="1"/>
  <c r="J812" i="1" s="1"/>
  <c r="J813" i="1" s="1"/>
  <c r="J814" i="1" s="1"/>
  <c r="J815" i="1" s="1"/>
  <c r="J816" i="1" s="1"/>
  <c r="J817" i="1" s="1"/>
  <c r="J818" i="1" s="1"/>
  <c r="J819" i="1" s="1"/>
  <c r="J820" i="1" s="1"/>
  <c r="J821" i="1" s="1"/>
  <c r="J822" i="1" s="1"/>
  <c r="J823" i="1" s="1"/>
  <c r="J824" i="1" s="1"/>
  <c r="J825" i="1" s="1"/>
  <c r="J826" i="1" s="1"/>
  <c r="J827" i="1" s="1"/>
  <c r="J828" i="1" s="1"/>
  <c r="J829" i="1" s="1"/>
  <c r="J830" i="1" s="1"/>
  <c r="J831" i="1" s="1"/>
  <c r="J832" i="1" s="1"/>
  <c r="J833" i="1" s="1"/>
  <c r="J834" i="1" s="1"/>
  <c r="J835" i="1" s="1"/>
  <c r="J836" i="1" s="1"/>
  <c r="J837" i="1" s="1"/>
  <c r="J838" i="1" s="1"/>
  <c r="J839" i="1" s="1"/>
  <c r="J840" i="1" s="1"/>
  <c r="J841" i="1" s="1"/>
  <c r="J842" i="1" s="1"/>
  <c r="J843" i="1" s="1"/>
  <c r="J844" i="1" s="1"/>
  <c r="J845" i="1" s="1"/>
  <c r="J846" i="1" s="1"/>
  <c r="J847" i="1" s="1"/>
  <c r="J848" i="1" s="1"/>
  <c r="J849" i="1" s="1"/>
  <c r="J850" i="1" s="1"/>
  <c r="J851" i="1" s="1"/>
  <c r="J852" i="1" s="1"/>
  <c r="J853" i="1" s="1"/>
  <c r="J854" i="1" s="1"/>
  <c r="J855" i="1" s="1"/>
  <c r="J856" i="1" s="1"/>
  <c r="J857" i="1" s="1"/>
  <c r="J858" i="1" s="1"/>
  <c r="J859" i="1" s="1"/>
  <c r="J860" i="1" s="1"/>
  <c r="J861" i="1" s="1"/>
  <c r="J862" i="1" s="1"/>
  <c r="J863" i="1" s="1"/>
  <c r="J864" i="1" s="1"/>
  <c r="J865" i="1" s="1"/>
  <c r="J866" i="1" s="1"/>
  <c r="J867" i="1" s="1"/>
  <c r="J868" i="1" s="1"/>
  <c r="J869" i="1" s="1"/>
  <c r="J870" i="1" s="1"/>
  <c r="J871" i="1" s="1"/>
  <c r="J872" i="1" s="1"/>
  <c r="J873" i="1" s="1"/>
  <c r="J874" i="1" s="1"/>
  <c r="J875" i="1" s="1"/>
  <c r="J876" i="1" s="1"/>
  <c r="J877" i="1" s="1"/>
  <c r="J878" i="1" s="1"/>
  <c r="J879" i="1" s="1"/>
  <c r="J880" i="1" s="1"/>
  <c r="J881" i="1" s="1"/>
  <c r="J882" i="1" s="1"/>
  <c r="J883" i="1" s="1"/>
  <c r="J884" i="1" s="1"/>
  <c r="J885" i="1" s="1"/>
  <c r="J886" i="1" s="1"/>
  <c r="J887" i="1" s="1"/>
  <c r="J888" i="1" s="1"/>
  <c r="J889" i="1" s="1"/>
  <c r="J890" i="1" s="1"/>
  <c r="J891" i="1" s="1"/>
  <c r="J892" i="1" s="1"/>
  <c r="J893" i="1" s="1"/>
  <c r="J894" i="1" s="1"/>
  <c r="J895" i="1" s="1"/>
  <c r="J896" i="1" s="1"/>
  <c r="J897" i="1" s="1"/>
  <c r="J898" i="1" s="1"/>
  <c r="J899" i="1" s="1"/>
  <c r="J900" i="1" s="1"/>
  <c r="J901" i="1" s="1"/>
  <c r="J902" i="1" s="1"/>
  <c r="J903" i="1" s="1"/>
  <c r="J904" i="1" s="1"/>
  <c r="J905" i="1" s="1"/>
  <c r="J906" i="1" s="1"/>
  <c r="J907" i="1" s="1"/>
  <c r="J908" i="1" s="1"/>
  <c r="J909" i="1" s="1"/>
  <c r="J910" i="1" s="1"/>
  <c r="J911" i="1" s="1"/>
  <c r="J912" i="1" s="1"/>
  <c r="J913" i="1" s="1"/>
  <c r="J914" i="1" s="1"/>
  <c r="J915" i="1" s="1"/>
  <c r="J916" i="1" s="1"/>
  <c r="J917" i="1" s="1"/>
  <c r="J918" i="1" s="1"/>
  <c r="J919" i="1" s="1"/>
  <c r="J920" i="1" s="1"/>
  <c r="J921" i="1" s="1"/>
  <c r="J922" i="1" s="1"/>
  <c r="J923" i="1" s="1"/>
  <c r="J924" i="1" s="1"/>
  <c r="J925" i="1" s="1"/>
  <c r="J926" i="1" s="1"/>
  <c r="J927" i="1" s="1"/>
  <c r="J928" i="1" s="1"/>
  <c r="J929" i="1" s="1"/>
  <c r="J930" i="1" s="1"/>
  <c r="J931" i="1" s="1"/>
  <c r="J932" i="1" s="1"/>
  <c r="J933" i="1" s="1"/>
  <c r="J934" i="1" s="1"/>
  <c r="J935" i="1" s="1"/>
  <c r="J936" i="1" s="1"/>
  <c r="J937" i="1" s="1"/>
  <c r="J938" i="1" s="1"/>
  <c r="J939" i="1" s="1"/>
  <c r="J940" i="1" s="1"/>
  <c r="J941" i="1" s="1"/>
  <c r="J942" i="1" s="1"/>
  <c r="J943" i="1" s="1"/>
  <c r="J944" i="1" s="1"/>
  <c r="J945" i="1" s="1"/>
  <c r="J946" i="1" s="1"/>
  <c r="J947" i="1" s="1"/>
  <c r="J948" i="1" s="1"/>
  <c r="J949" i="1" s="1"/>
  <c r="J950" i="1" s="1"/>
  <c r="J951" i="1" s="1"/>
  <c r="J952" i="1" s="1"/>
  <c r="J953" i="1" s="1"/>
  <c r="J954" i="1" s="1"/>
  <c r="J955" i="1" s="1"/>
  <c r="J956" i="1" s="1"/>
  <c r="J957" i="1" s="1"/>
  <c r="J958" i="1" s="1"/>
  <c r="J959" i="1" s="1"/>
  <c r="J960" i="1" s="1"/>
  <c r="J961" i="1" s="1"/>
  <c r="J962" i="1" s="1"/>
  <c r="J963" i="1" s="1"/>
  <c r="J964" i="1" s="1"/>
  <c r="J965" i="1" s="1"/>
  <c r="J966" i="1" s="1"/>
  <c r="J967" i="1" s="1"/>
  <c r="J968" i="1" s="1"/>
  <c r="J969" i="1" s="1"/>
  <c r="J970" i="1" s="1"/>
  <c r="J971" i="1" s="1"/>
  <c r="J972" i="1" s="1"/>
  <c r="J973" i="1" s="1"/>
  <c r="J974" i="1" s="1"/>
  <c r="J975" i="1" s="1"/>
  <c r="J976" i="1" s="1"/>
  <c r="J977" i="1" s="1"/>
  <c r="J978" i="1" s="1"/>
  <c r="J979" i="1" s="1"/>
  <c r="J980" i="1" s="1"/>
  <c r="J981" i="1" s="1"/>
  <c r="J982" i="1" s="1"/>
  <c r="J983" i="1" s="1"/>
  <c r="J984" i="1" s="1"/>
  <c r="J985" i="1" s="1"/>
  <c r="J986" i="1" s="1"/>
  <c r="J987" i="1" s="1"/>
  <c r="J988" i="1" s="1"/>
  <c r="J989" i="1" s="1"/>
  <c r="J990" i="1" s="1"/>
  <c r="J991" i="1" s="1"/>
  <c r="J992" i="1" s="1"/>
  <c r="J993" i="1" s="1"/>
  <c r="J994" i="1" s="1"/>
  <c r="J995" i="1" s="1"/>
  <c r="J996" i="1" s="1"/>
  <c r="J997" i="1" s="1"/>
  <c r="J998" i="1" s="1"/>
  <c r="J999" i="1" s="1"/>
  <c r="J1000" i="1" s="1"/>
  <c r="J1001" i="1" s="1"/>
  <c r="J1002" i="1" s="1"/>
  <c r="J1003" i="1" l="1"/>
  <c r="J1004" i="1" l="1"/>
  <c r="J1005" i="1" l="1"/>
  <c r="J1006" i="1" l="1"/>
  <c r="J1007" i="1" l="1"/>
  <c r="J1008" i="1" l="1"/>
  <c r="J1009" i="1" l="1"/>
  <c r="J1010" i="1" l="1"/>
  <c r="J1011" i="1" l="1"/>
  <c r="J1012" i="1" l="1"/>
  <c r="J1013" i="1" l="1"/>
  <c r="J1014" i="1" l="1"/>
  <c r="J1015" i="1" l="1"/>
  <c r="J1016" i="1" l="1"/>
  <c r="J1017" i="1" l="1"/>
  <c r="J1018" i="1" l="1"/>
  <c r="J1019" i="1" l="1"/>
  <c r="J1020" i="1" l="1"/>
  <c r="J1021" i="1" l="1"/>
  <c r="J1022" i="1" l="1"/>
  <c r="J1023" i="1" l="1"/>
  <c r="J1024" i="1" l="1"/>
  <c r="J1025" i="1" l="1"/>
  <c r="J1026" i="1" l="1"/>
  <c r="J1027" i="1" l="1"/>
  <c r="J1028" i="1" l="1"/>
  <c r="J1029" i="1" l="1"/>
  <c r="J1030" i="1" l="1"/>
  <c r="J1031" i="1" l="1"/>
  <c r="J1032" i="1" l="1"/>
  <c r="J1033" i="1" l="1"/>
  <c r="J1034" i="1" l="1"/>
  <c r="J1035" i="1" l="1"/>
  <c r="J1036" i="1" l="1"/>
  <c r="J1037" i="1" l="1"/>
  <c r="J1038" i="1" l="1"/>
  <c r="J1039" i="1" l="1"/>
  <c r="J1040" i="1" l="1"/>
  <c r="J1041" i="1" l="1"/>
  <c r="J1042" i="1" l="1"/>
  <c r="J1043" i="1" l="1"/>
  <c r="J1044" i="1" l="1"/>
  <c r="J1045" i="1" l="1"/>
  <c r="J1046" i="1" l="1"/>
  <c r="J1047" i="1" l="1"/>
  <c r="J1048" i="1" l="1"/>
  <c r="J1049" i="1" l="1"/>
  <c r="J1050" i="1" l="1"/>
  <c r="J1051" i="1" l="1"/>
  <c r="J1052" i="1" l="1"/>
  <c r="J1053" i="1" l="1"/>
  <c r="J1054" i="1" l="1"/>
  <c r="J1055" i="1" l="1"/>
  <c r="J1056" i="1" l="1"/>
  <c r="J1057" i="1" l="1"/>
  <c r="J1058" i="1" l="1"/>
  <c r="J1059" i="1" l="1"/>
  <c r="J1060" i="1" l="1"/>
  <c r="J1061" i="1" l="1"/>
  <c r="J1062" i="1" l="1"/>
  <c r="J1063" i="1" l="1"/>
  <c r="J1064" i="1" l="1"/>
  <c r="J1065" i="1" l="1"/>
  <c r="J1066" i="1" l="1"/>
  <c r="J1067" i="1" l="1"/>
  <c r="J1068" i="1" l="1"/>
  <c r="J1069" i="1" l="1"/>
  <c r="J1070" i="1" l="1"/>
  <c r="J1071" i="1" l="1"/>
  <c r="J1072" i="1" l="1"/>
  <c r="J1073" i="1" l="1"/>
  <c r="J1074" i="1" l="1"/>
  <c r="J1075" i="1" l="1"/>
  <c r="J1076" i="1" l="1"/>
  <c r="J1077" i="1" l="1"/>
  <c r="J1078" i="1" l="1"/>
  <c r="J1079" i="1" l="1"/>
  <c r="J1080" i="1" l="1"/>
  <c r="J1081" i="1" l="1"/>
  <c r="J1082" i="1" l="1"/>
  <c r="J1083" i="1" l="1"/>
  <c r="J1084" i="1" l="1"/>
  <c r="J1085" i="1" l="1"/>
  <c r="J1086" i="1" l="1"/>
  <c r="J1087" i="1" l="1"/>
  <c r="J1088" i="1" l="1"/>
  <c r="J1089" i="1" l="1"/>
  <c r="J1090" i="1" l="1"/>
  <c r="J1091" i="1" l="1"/>
  <c r="J1092" i="1" l="1"/>
  <c r="J1093" i="1" l="1"/>
  <c r="J1094" i="1" l="1"/>
  <c r="J1095" i="1" l="1"/>
  <c r="J1096" i="1" l="1"/>
  <c r="J1097" i="1" l="1"/>
  <c r="J1098" i="1" l="1"/>
  <c r="J1099" i="1" l="1"/>
  <c r="J1100" i="1" l="1"/>
  <c r="J1101" i="1" l="1"/>
  <c r="J1102" i="1" l="1"/>
  <c r="J1103" i="1" l="1"/>
  <c r="J1104" i="1" l="1"/>
  <c r="J1105" i="1" l="1"/>
  <c r="J1106" i="1" l="1"/>
  <c r="J1107" i="1" l="1"/>
  <c r="J1108" i="1" l="1"/>
  <c r="J1109" i="1" l="1"/>
  <c r="J1110" i="1" l="1"/>
  <c r="J1111" i="1" l="1"/>
  <c r="J1112" i="1" l="1"/>
  <c r="J1113" i="1" l="1"/>
  <c r="J1114" i="1" l="1"/>
  <c r="J1115" i="1" l="1"/>
  <c r="J1116" i="1" l="1"/>
  <c r="J1117" i="1" l="1"/>
  <c r="J1118" i="1" l="1"/>
  <c r="J1119" i="1" l="1"/>
  <c r="J1120" i="1" l="1"/>
  <c r="J1121" i="1" l="1"/>
  <c r="J1122" i="1" l="1"/>
  <c r="J1123" i="1" l="1"/>
  <c r="J1124" i="1" l="1"/>
  <c r="J1125" i="1" l="1"/>
  <c r="J1126" i="1" l="1"/>
  <c r="J1127" i="1" l="1"/>
  <c r="J1128" i="1" l="1"/>
  <c r="J1129" i="1" l="1"/>
  <c r="J1130" i="1" l="1"/>
  <c r="J1131" i="1" l="1"/>
  <c r="J1132" i="1" l="1"/>
  <c r="J1133" i="1" l="1"/>
  <c r="J1134" i="1" l="1"/>
  <c r="J1135" i="1" l="1"/>
  <c r="J1136" i="1" l="1"/>
  <c r="J1137" i="1" l="1"/>
  <c r="J1138" i="1" l="1"/>
  <c r="J1139" i="1" l="1"/>
  <c r="J1140" i="1" l="1"/>
  <c r="J1141" i="1" l="1"/>
  <c r="J1142" i="1" l="1"/>
  <c r="J1143" i="1" l="1"/>
  <c r="J1144" i="1" l="1"/>
  <c r="J1145" i="1" l="1"/>
  <c r="J1146" i="1" l="1"/>
  <c r="J1147" i="1" l="1"/>
  <c r="J1148" i="1" l="1"/>
  <c r="J1149" i="1" l="1"/>
  <c r="J1150" i="1" l="1"/>
  <c r="J1151" i="1" l="1"/>
  <c r="J1152" i="1" l="1"/>
  <c r="J1153" i="1" l="1"/>
  <c r="J1154" i="1" l="1"/>
  <c r="J1155" i="1" l="1"/>
  <c r="J1156" i="1" l="1"/>
  <c r="J1157" i="1" l="1"/>
  <c r="J1158" i="1" l="1"/>
  <c r="J1159" i="1" l="1"/>
  <c r="J1160" i="1" l="1"/>
  <c r="J1161" i="1" l="1"/>
  <c r="J1162" i="1" l="1"/>
  <c r="J1163" i="1" l="1"/>
  <c r="J1164" i="1" l="1"/>
  <c r="J1165" i="1" l="1"/>
  <c r="J1166" i="1" l="1"/>
  <c r="J1167" i="1" l="1"/>
  <c r="J1168" i="1" l="1"/>
  <c r="J1169" i="1" l="1"/>
  <c r="J1170" i="1" l="1"/>
  <c r="J1171" i="1" l="1"/>
  <c r="J1172" i="1" l="1"/>
  <c r="J1173" i="1" l="1"/>
  <c r="J1174" i="1" l="1"/>
  <c r="J1175" i="1" l="1"/>
  <c r="J1176" i="1" l="1"/>
  <c r="J1177" i="1" l="1"/>
  <c r="J1178" i="1" l="1"/>
  <c r="J1179" i="1" l="1"/>
  <c r="J1180" i="1" l="1"/>
  <c r="J1181" i="1" l="1"/>
  <c r="J1182" i="1" l="1"/>
  <c r="J1183" i="1" l="1"/>
  <c r="J1184" i="1" l="1"/>
  <c r="J1185" i="1" l="1"/>
  <c r="J1186" i="1" l="1"/>
  <c r="J1187" i="1" l="1"/>
  <c r="J1188" i="1" l="1"/>
  <c r="J1189" i="1" l="1"/>
  <c r="J1190" i="1" l="1"/>
  <c r="J1191" i="1" l="1"/>
  <c r="J1192" i="1" l="1"/>
  <c r="J1193" i="1" l="1"/>
  <c r="J1194" i="1" l="1"/>
  <c r="J1195" i="1" l="1"/>
  <c r="J1196" i="1" l="1"/>
  <c r="J1197" i="1" l="1"/>
  <c r="J1198" i="1" l="1"/>
  <c r="J1199" i="1" l="1"/>
  <c r="J1200" i="1" l="1"/>
  <c r="J1201" i="1" l="1"/>
  <c r="J1202" i="1" l="1"/>
  <c r="J1203" i="1" l="1"/>
  <c r="J1204" i="1" l="1"/>
  <c r="J1205" i="1" l="1"/>
  <c r="J1206" i="1" l="1"/>
  <c r="J1207" i="1" l="1"/>
  <c r="J1208" i="1" l="1"/>
  <c r="J1209" i="1" l="1"/>
  <c r="J1210" i="1" l="1"/>
  <c r="J1211" i="1" l="1"/>
  <c r="J1212" i="1" l="1"/>
  <c r="J1213" i="1" l="1"/>
  <c r="J1214" i="1" l="1"/>
  <c r="J1215" i="1" l="1"/>
  <c r="J1216" i="1" l="1"/>
  <c r="J1217" i="1" l="1"/>
  <c r="J1218" i="1" l="1"/>
  <c r="J1219" i="1" l="1"/>
  <c r="J1220" i="1" l="1"/>
  <c r="J1221" i="1" l="1"/>
  <c r="J1222" i="1" l="1"/>
  <c r="J1223" i="1" l="1"/>
  <c r="J1224" i="1" l="1"/>
  <c r="J1225" i="1" l="1"/>
  <c r="J1226" i="1" l="1"/>
  <c r="J1227" i="1" l="1"/>
  <c r="J1228" i="1" l="1"/>
  <c r="J1229" i="1" l="1"/>
  <c r="J1230" i="1" l="1"/>
  <c r="J1231" i="1" l="1"/>
  <c r="J1232" i="1" l="1"/>
  <c r="J1233" i="1" l="1"/>
  <c r="J1234" i="1" l="1"/>
  <c r="J1235" i="1" l="1"/>
  <c r="J1236" i="1" l="1"/>
  <c r="J1237" i="1" l="1"/>
  <c r="J1238" i="1" l="1"/>
  <c r="J1239" i="1" l="1"/>
  <c r="J1240" i="1" l="1"/>
  <c r="J1241" i="1" l="1"/>
  <c r="J1242" i="1" l="1"/>
  <c r="J1243" i="1" l="1"/>
  <c r="J1244" i="1" l="1"/>
  <c r="J1245" i="1" l="1"/>
  <c r="J1246" i="1" l="1"/>
  <c r="J1247" i="1" l="1"/>
  <c r="J1248" i="1" l="1"/>
  <c r="J1249" i="1" l="1"/>
  <c r="J1250" i="1" l="1"/>
  <c r="J1251" i="1" l="1"/>
  <c r="J1252" i="1" l="1"/>
  <c r="J1253" i="1" l="1"/>
  <c r="J1254" i="1" l="1"/>
  <c r="J1255" i="1" l="1"/>
  <c r="J1256" i="1" l="1"/>
  <c r="J1257" i="1" l="1"/>
  <c r="J1258" i="1" l="1"/>
  <c r="J1259" i="1" l="1"/>
  <c r="J1260" i="1" l="1"/>
  <c r="J1261" i="1" l="1"/>
  <c r="J1262" i="1" l="1"/>
  <c r="J1263" i="1" l="1"/>
  <c r="J1264" i="1" l="1"/>
  <c r="J1265" i="1" l="1"/>
  <c r="J1266" i="1" l="1"/>
  <c r="J1267" i="1" l="1"/>
  <c r="J1268" i="1" l="1"/>
  <c r="J1269" i="1" l="1"/>
  <c r="J1270" i="1" l="1"/>
  <c r="J1271" i="1" l="1"/>
  <c r="J1272" i="1" l="1"/>
  <c r="J1273" i="1" l="1"/>
  <c r="J1274" i="1" l="1"/>
  <c r="J1275" i="1" l="1"/>
  <c r="J1276" i="1" l="1"/>
  <c r="J1277" i="1" l="1"/>
  <c r="J1278" i="1" l="1"/>
  <c r="J1279" i="1" l="1"/>
  <c r="J1280" i="1" l="1"/>
  <c r="J1281" i="1" l="1"/>
  <c r="J1282" i="1" l="1"/>
  <c r="J1283" i="1" l="1"/>
  <c r="J1284" i="1" l="1"/>
  <c r="J1285" i="1" l="1"/>
  <c r="J1286" i="1" l="1"/>
  <c r="J1287" i="1" l="1"/>
  <c r="J1288" i="1" l="1"/>
  <c r="J1289" i="1" l="1"/>
  <c r="J1290" i="1" l="1"/>
  <c r="J1291" i="1" l="1"/>
  <c r="J1292" i="1" l="1"/>
  <c r="J1293" i="1" l="1"/>
  <c r="J1294" i="1" l="1"/>
  <c r="J1295" i="1" l="1"/>
  <c r="J1296" i="1" l="1"/>
  <c r="J1297" i="1" l="1"/>
  <c r="J1298" i="1" l="1"/>
  <c r="J1299" i="1" l="1"/>
  <c r="J1300" i="1" l="1"/>
  <c r="J1301" i="1" l="1"/>
  <c r="J1302" i="1" l="1"/>
  <c r="J1303" i="1" l="1"/>
  <c r="J1304" i="1" l="1"/>
  <c r="J1305" i="1" l="1"/>
  <c r="J1306" i="1" l="1"/>
  <c r="J1307" i="1" l="1"/>
  <c r="J1308" i="1" l="1"/>
  <c r="J1309" i="1" l="1"/>
  <c r="J1310" i="1" l="1"/>
  <c r="J1311" i="1" l="1"/>
  <c r="J1312" i="1" l="1"/>
  <c r="J1313" i="1" l="1"/>
  <c r="J1314" i="1" l="1"/>
  <c r="J1315" i="1" l="1"/>
  <c r="J1316" i="1" l="1"/>
  <c r="J1317" i="1" l="1"/>
  <c r="J1318" i="1" l="1"/>
  <c r="J1319" i="1" l="1"/>
  <c r="J1320" i="1" l="1"/>
  <c r="J1321" i="1" l="1"/>
  <c r="J1322" i="1" l="1"/>
  <c r="J1323" i="1" l="1"/>
  <c r="J1324" i="1" l="1"/>
  <c r="J1325" i="1" l="1"/>
  <c r="J1326" i="1" l="1"/>
  <c r="J1327" i="1" l="1"/>
  <c r="J1328" i="1" l="1"/>
  <c r="J1329" i="1" l="1"/>
  <c r="J1330" i="1" l="1"/>
  <c r="J1331" i="1" l="1"/>
  <c r="J1332" i="1" l="1"/>
  <c r="J1333" i="1" l="1"/>
  <c r="J1334" i="1" l="1"/>
  <c r="J1335" i="1" l="1"/>
  <c r="J1336" i="1" l="1"/>
  <c r="J1337" i="1" l="1"/>
  <c r="J1338" i="1" l="1"/>
  <c r="J1339" i="1" l="1"/>
  <c r="J1340" i="1" l="1"/>
  <c r="J1341" i="1" l="1"/>
  <c r="J1342" i="1" l="1"/>
  <c r="J1343" i="1" l="1"/>
  <c r="J1344" i="1" l="1"/>
  <c r="J1345" i="1" l="1"/>
  <c r="J1346" i="1" l="1"/>
  <c r="J1347" i="1" l="1"/>
  <c r="J1348" i="1" l="1"/>
  <c r="J1349" i="1" l="1"/>
  <c r="J1350" i="1" l="1"/>
  <c r="J1351" i="1" l="1"/>
  <c r="J1352" i="1" l="1"/>
  <c r="J1353" i="1" l="1"/>
  <c r="J1354" i="1" l="1"/>
  <c r="J1355" i="1" l="1"/>
  <c r="J1356" i="1" l="1"/>
  <c r="J1357" i="1" l="1"/>
  <c r="J1358" i="1" l="1"/>
  <c r="J1359" i="1" l="1"/>
  <c r="J1360" i="1" l="1"/>
  <c r="J1361" i="1" l="1"/>
  <c r="J1362" i="1" l="1"/>
  <c r="J1363" i="1" l="1"/>
  <c r="J1364" i="1" l="1"/>
  <c r="J1365" i="1" l="1"/>
  <c r="J1366" i="1" l="1"/>
  <c r="J1367" i="1" l="1"/>
  <c r="J1368" i="1" l="1"/>
  <c r="J1369" i="1" l="1"/>
  <c r="J1370" i="1" l="1"/>
  <c r="J1371" i="1" l="1"/>
  <c r="J1372" i="1" l="1"/>
  <c r="J1373" i="1" l="1"/>
  <c r="J1374" i="1" l="1"/>
  <c r="J1375" i="1" l="1"/>
  <c r="J1376" i="1" l="1"/>
  <c r="J1377" i="1" l="1"/>
  <c r="J1378" i="1" l="1"/>
  <c r="J1379" i="1" l="1"/>
  <c r="J1380" i="1" l="1"/>
  <c r="J1381" i="1" l="1"/>
  <c r="J1382" i="1" l="1"/>
  <c r="J1383" i="1" l="1"/>
  <c r="J1384" i="1" l="1"/>
  <c r="J1385" i="1" l="1"/>
  <c r="J1386" i="1" l="1"/>
  <c r="J1387" i="1" l="1"/>
  <c r="J1388" i="1" l="1"/>
  <c r="J1389" i="1" l="1"/>
  <c r="J1390" i="1" l="1"/>
  <c r="J1391" i="1" l="1"/>
  <c r="J1392" i="1" l="1"/>
  <c r="J1393" i="1" l="1"/>
  <c r="J1394" i="1" l="1"/>
  <c r="J1395" i="1" l="1"/>
  <c r="J1396" i="1" l="1"/>
  <c r="J1397" i="1" l="1"/>
  <c r="J1398" i="1" l="1"/>
  <c r="J1399" i="1" l="1"/>
  <c r="J1400" i="1" l="1"/>
  <c r="J1401" i="1" l="1"/>
  <c r="J1402" i="1" l="1"/>
  <c r="J1403" i="1" l="1"/>
  <c r="J1404" i="1" l="1"/>
  <c r="J1405" i="1" l="1"/>
  <c r="J1406" i="1" l="1"/>
  <c r="J1407" i="1" l="1"/>
  <c r="J1408" i="1" l="1"/>
  <c r="J1409" i="1" l="1"/>
  <c r="J1410" i="1" l="1"/>
  <c r="J1411" i="1" l="1"/>
  <c r="J1412" i="1" l="1"/>
  <c r="J1413" i="1" l="1"/>
  <c r="J1414" i="1" l="1"/>
  <c r="J1415" i="1" l="1"/>
  <c r="J1416" i="1" l="1"/>
  <c r="J1417" i="1" l="1"/>
  <c r="J1418" i="1" l="1"/>
  <c r="J1419" i="1" l="1"/>
  <c r="J1420" i="1" l="1"/>
  <c r="J1421" i="1" l="1"/>
  <c r="J1422" i="1" l="1"/>
  <c r="J1423" i="1" l="1"/>
  <c r="J1424" i="1" l="1"/>
  <c r="J1425" i="1" l="1"/>
  <c r="J1426" i="1" l="1"/>
  <c r="J1427" i="1" l="1"/>
  <c r="J1428" i="1" l="1"/>
  <c r="J1429" i="1" l="1"/>
  <c r="J1430" i="1" l="1"/>
  <c r="J1431" i="1" l="1"/>
  <c r="J1432" i="1" l="1"/>
  <c r="J1433" i="1" l="1"/>
  <c r="J1434" i="1" l="1"/>
  <c r="J1435" i="1" l="1"/>
  <c r="J1436" i="1" l="1"/>
  <c r="J1437" i="1" l="1"/>
  <c r="J1438" i="1" l="1"/>
  <c r="J1439" i="1" l="1"/>
  <c r="J1440" i="1" l="1"/>
  <c r="J1441" i="1" l="1"/>
  <c r="J1442" i="1" l="1"/>
  <c r="J1443" i="1" l="1"/>
  <c r="J1444" i="1" l="1"/>
  <c r="J1445" i="1" l="1"/>
  <c r="J1446" i="1" l="1"/>
  <c r="J1447" i="1" l="1"/>
  <c r="J1448" i="1" l="1"/>
  <c r="J1449" i="1" l="1"/>
  <c r="J1450" i="1" l="1"/>
  <c r="J1451" i="1" l="1"/>
  <c r="J1452" i="1" l="1"/>
  <c r="J1453" i="1" l="1"/>
  <c r="J1454" i="1" l="1"/>
  <c r="J1455" i="1" l="1"/>
  <c r="J1456" i="1" l="1"/>
  <c r="J1457" i="1" l="1"/>
  <c r="J1458" i="1" l="1"/>
  <c r="J1459" i="1" l="1"/>
  <c r="J1460" i="1" l="1"/>
  <c r="J1461" i="1" l="1"/>
  <c r="J1462" i="1" l="1"/>
  <c r="J1463" i="1" l="1"/>
  <c r="J1464" i="1" l="1"/>
  <c r="J1465" i="1" l="1"/>
  <c r="J1466" i="1" l="1"/>
  <c r="J1467" i="1" l="1"/>
  <c r="J1468" i="1" l="1"/>
  <c r="J1469" i="1" l="1"/>
  <c r="J1470" i="1" l="1"/>
  <c r="J1471" i="1" l="1"/>
  <c r="J1472" i="1" l="1"/>
  <c r="J1473" i="1" l="1"/>
  <c r="J1474" i="1" l="1"/>
  <c r="J1475" i="1" l="1"/>
  <c r="J1476" i="1" l="1"/>
  <c r="J1477" i="1" l="1"/>
  <c r="J1478" i="1" l="1"/>
  <c r="J1479" i="1" l="1"/>
  <c r="J1480" i="1" l="1"/>
  <c r="J1481" i="1" l="1"/>
  <c r="J1482" i="1" l="1"/>
  <c r="J1483" i="1" l="1"/>
  <c r="J1484" i="1" l="1"/>
  <c r="J1485" i="1" l="1"/>
  <c r="J1486" i="1" l="1"/>
  <c r="J1487" i="1" l="1"/>
  <c r="J1488" i="1" l="1"/>
  <c r="J1489" i="1" l="1"/>
  <c r="J1490" i="1" l="1"/>
  <c r="J1491" i="1" l="1"/>
  <c r="J1492" i="1" l="1"/>
  <c r="J1493" i="1" l="1"/>
  <c r="J1494" i="1" l="1"/>
  <c r="J1495" i="1" l="1"/>
  <c r="J1496" i="1" l="1"/>
  <c r="J1497" i="1" l="1"/>
  <c r="J1498" i="1" l="1"/>
  <c r="J1499" i="1" l="1"/>
  <c r="J1500" i="1" l="1"/>
  <c r="J1501" i="1" l="1"/>
  <c r="J1502" i="1" l="1"/>
  <c r="J1503" i="1" l="1"/>
  <c r="J1504" i="1" l="1"/>
  <c r="J1505" i="1" l="1"/>
  <c r="J1506" i="1" l="1"/>
  <c r="J1507" i="1" l="1"/>
  <c r="J1508" i="1" l="1"/>
  <c r="J1509" i="1" l="1"/>
  <c r="J1510" i="1" l="1"/>
  <c r="J1511" i="1" l="1"/>
  <c r="J1512" i="1" l="1"/>
  <c r="J1513" i="1" l="1"/>
  <c r="J1514" i="1" l="1"/>
  <c r="J1515" i="1" l="1"/>
  <c r="J1516" i="1" l="1"/>
  <c r="J1517" i="1" l="1"/>
  <c r="J1518" i="1" l="1"/>
  <c r="J1519" i="1" l="1"/>
  <c r="J1520" i="1" l="1"/>
  <c r="J1521" i="1" l="1"/>
  <c r="J1522" i="1" l="1"/>
  <c r="J1523" i="1" l="1"/>
  <c r="J1524" i="1" l="1"/>
  <c r="J1525" i="1" l="1"/>
  <c r="J1526" i="1" l="1"/>
  <c r="J1527" i="1" l="1"/>
  <c r="J1528" i="1" l="1"/>
  <c r="J1529" i="1" l="1"/>
  <c r="J1530" i="1" l="1"/>
  <c r="J1531" i="1" l="1"/>
  <c r="J1532" i="1" l="1"/>
  <c r="J1533" i="1" l="1"/>
  <c r="J1534" i="1" l="1"/>
  <c r="J1535" i="1" l="1"/>
  <c r="J1536" i="1" l="1"/>
  <c r="J1537" i="1" l="1"/>
  <c r="J1538" i="1" l="1"/>
  <c r="J1539" i="1" l="1"/>
  <c r="J1540" i="1" l="1"/>
  <c r="J1541" i="1" l="1"/>
  <c r="J1542" i="1" l="1"/>
  <c r="J1543" i="1" l="1"/>
  <c r="J1544" i="1" l="1"/>
  <c r="J1545" i="1" l="1"/>
  <c r="J1546" i="1" l="1"/>
  <c r="J1547" i="1" l="1"/>
  <c r="J1548" i="1" l="1"/>
  <c r="J1549" i="1" l="1"/>
  <c r="J1550" i="1" l="1"/>
  <c r="J1551" i="1" l="1"/>
  <c r="J1552" i="1" l="1"/>
  <c r="J1553" i="1" l="1"/>
  <c r="J1554" i="1" l="1"/>
  <c r="J1555" i="1" l="1"/>
  <c r="J1556" i="1" l="1"/>
  <c r="J1557" i="1" l="1"/>
  <c r="J1558" i="1" l="1"/>
  <c r="J1559" i="1" l="1"/>
  <c r="J1560" i="1" l="1"/>
  <c r="J1561" i="1" l="1"/>
  <c r="J1562" i="1" l="1"/>
  <c r="J1563" i="1" l="1"/>
  <c r="J1564" i="1" l="1"/>
  <c r="J1565" i="1" l="1"/>
  <c r="J1566" i="1" l="1"/>
  <c r="J1567" i="1" l="1"/>
  <c r="J1568" i="1" l="1"/>
  <c r="J1569" i="1" l="1"/>
  <c r="J1570" i="1" l="1"/>
  <c r="J1571" i="1" l="1"/>
  <c r="J1572" i="1" l="1"/>
  <c r="J1573" i="1" l="1"/>
  <c r="J1574" i="1" l="1"/>
  <c r="J1575" i="1" l="1"/>
  <c r="J1576" i="1" l="1"/>
  <c r="J1577" i="1" l="1"/>
  <c r="J1578" i="1" l="1"/>
  <c r="J1579" i="1" l="1"/>
  <c r="J1580" i="1" l="1"/>
  <c r="J1581" i="1" l="1"/>
  <c r="J1582" i="1" l="1"/>
  <c r="J1583" i="1" l="1"/>
  <c r="J1584" i="1" l="1"/>
  <c r="J1585" i="1" l="1"/>
  <c r="J1586" i="1" l="1"/>
  <c r="J1587" i="1" l="1"/>
  <c r="J1588" i="1" l="1"/>
  <c r="J1589" i="1" l="1"/>
  <c r="J1590" i="1" l="1"/>
  <c r="J1591" i="1" l="1"/>
  <c r="J1592" i="1" l="1"/>
  <c r="J1593" i="1" l="1"/>
  <c r="J1594" i="1" l="1"/>
  <c r="J1595" i="1" l="1"/>
  <c r="J1596" i="1" l="1"/>
  <c r="J1597" i="1" l="1"/>
  <c r="J1598" i="1" l="1"/>
  <c r="J1599" i="1" l="1"/>
  <c r="J1600" i="1" l="1"/>
  <c r="J1601" i="1" l="1"/>
  <c r="J1602" i="1" l="1"/>
  <c r="J1603" i="1" l="1"/>
  <c r="J1604" i="1" l="1"/>
  <c r="J1605" i="1" l="1"/>
  <c r="J1606" i="1" l="1"/>
  <c r="J1607" i="1" l="1"/>
  <c r="J1608" i="1" l="1"/>
  <c r="J1609" i="1" l="1"/>
  <c r="J1610" i="1" l="1"/>
  <c r="J1611" i="1" l="1"/>
  <c r="J1612" i="1" l="1"/>
  <c r="J1613" i="1" l="1"/>
  <c r="J1614" i="1" l="1"/>
  <c r="J1615" i="1" l="1"/>
  <c r="J1616" i="1" l="1"/>
  <c r="J1617" i="1" l="1"/>
  <c r="J1618" i="1" l="1"/>
  <c r="J1619" i="1" l="1"/>
  <c r="J1620" i="1" l="1"/>
  <c r="J1621" i="1" l="1"/>
  <c r="J1622" i="1" l="1"/>
  <c r="J1623" i="1" l="1"/>
  <c r="J1624" i="1" l="1"/>
  <c r="J1625" i="1" l="1"/>
  <c r="J1626" i="1" l="1"/>
  <c r="J1627" i="1" l="1"/>
  <c r="J1628" i="1" l="1"/>
  <c r="J1629" i="1" l="1"/>
  <c r="J1630" i="1" l="1"/>
  <c r="J1631" i="1" l="1"/>
  <c r="J1632" i="1" l="1"/>
  <c r="J1633" i="1" l="1"/>
  <c r="J1634" i="1" l="1"/>
  <c r="J1635" i="1" l="1"/>
  <c r="J1636" i="1" l="1"/>
  <c r="J1637" i="1" l="1"/>
  <c r="J1638" i="1" l="1"/>
  <c r="J1639" i="1" l="1"/>
  <c r="J1640" i="1" l="1"/>
  <c r="J1641" i="1" l="1"/>
  <c r="J1642" i="1" l="1"/>
  <c r="J1643" i="1" l="1"/>
  <c r="J1644" i="1" l="1"/>
  <c r="J1645" i="1" l="1"/>
  <c r="J1646" i="1" l="1"/>
  <c r="J1647" i="1" l="1"/>
  <c r="J1648" i="1" l="1"/>
  <c r="J1649" i="1" l="1"/>
  <c r="J1650" i="1" l="1"/>
  <c r="J1651" i="1" l="1"/>
  <c r="J1652" i="1" l="1"/>
  <c r="J1653" i="1" l="1"/>
  <c r="J1654" i="1" l="1"/>
  <c r="J1655" i="1" l="1"/>
  <c r="J1656" i="1" l="1"/>
  <c r="J1657" i="1" l="1"/>
  <c r="J1658" i="1" l="1"/>
  <c r="J1659" i="1" l="1"/>
  <c r="J1660" i="1" l="1"/>
  <c r="J1661" i="1" l="1"/>
  <c r="J1662" i="1" l="1"/>
  <c r="J1663" i="1" l="1"/>
  <c r="J1664" i="1" l="1"/>
  <c r="J1665" i="1" l="1"/>
  <c r="J1666" i="1" l="1"/>
  <c r="J1667" i="1" l="1"/>
  <c r="J1668" i="1" l="1"/>
  <c r="J1669" i="1" l="1"/>
  <c r="J1670" i="1" l="1"/>
  <c r="J1671" i="1" l="1"/>
  <c r="J1672" i="1" l="1"/>
  <c r="J1673" i="1" l="1"/>
  <c r="J1674" i="1" l="1"/>
  <c r="J1675" i="1" l="1"/>
  <c r="J1676" i="1" l="1"/>
  <c r="J1677" i="1" l="1"/>
  <c r="J1678" i="1" l="1"/>
  <c r="J1679" i="1" l="1"/>
  <c r="J1680" i="1" l="1"/>
  <c r="J1681" i="1" l="1"/>
  <c r="J1682" i="1" l="1"/>
  <c r="J1683" i="1" l="1"/>
  <c r="J1684" i="1" l="1"/>
  <c r="J1685" i="1" l="1"/>
  <c r="J1686" i="1" l="1"/>
  <c r="J1687" i="1" l="1"/>
  <c r="J1688" i="1" l="1"/>
  <c r="J1689" i="1" l="1"/>
  <c r="J1690" i="1" l="1"/>
  <c r="J1691" i="1" l="1"/>
  <c r="J1692" i="1" l="1"/>
  <c r="J1693" i="1" l="1"/>
  <c r="J1694" i="1" l="1"/>
  <c r="J1695" i="1" l="1"/>
  <c r="J1696" i="1" l="1"/>
  <c r="J1697" i="1" l="1"/>
  <c r="J1698" i="1" l="1"/>
  <c r="J1699" i="1" l="1"/>
  <c r="J1700" i="1" l="1"/>
  <c r="J1701" i="1" l="1"/>
  <c r="J1702" i="1" l="1"/>
  <c r="J1703" i="1" l="1"/>
  <c r="J1704" i="1" l="1"/>
  <c r="J1705" i="1" l="1"/>
  <c r="J1706" i="1" l="1"/>
  <c r="J1707" i="1" l="1"/>
  <c r="J1708" i="1" l="1"/>
  <c r="J1709" i="1" l="1"/>
  <c r="J1710" i="1" l="1"/>
  <c r="J1711" i="1" l="1"/>
  <c r="J1712" i="1" l="1"/>
  <c r="J1713" i="1" l="1"/>
  <c r="J1714" i="1" l="1"/>
  <c r="J1715" i="1" l="1"/>
  <c r="J1716" i="1" l="1"/>
  <c r="J1717" i="1" l="1"/>
  <c r="J1718" i="1" l="1"/>
  <c r="J1719" i="1" l="1"/>
  <c r="J1720" i="1" l="1"/>
  <c r="J1721" i="1" l="1"/>
  <c r="J1722" i="1" l="1"/>
  <c r="J1723" i="1" l="1"/>
  <c r="J1724" i="1" l="1"/>
  <c r="J1725" i="1" l="1"/>
  <c r="J1726" i="1" l="1"/>
  <c r="J1727" i="1" l="1"/>
  <c r="J1728" i="1" l="1"/>
  <c r="J1729" i="1" l="1"/>
  <c r="J1730" i="1" l="1"/>
  <c r="J1731" i="1" l="1"/>
  <c r="J1732" i="1" l="1"/>
  <c r="J1733" i="1" l="1"/>
  <c r="J1734" i="1" l="1"/>
  <c r="J1735" i="1" l="1"/>
  <c r="J1736" i="1" l="1"/>
  <c r="J1737" i="1" l="1"/>
  <c r="J1738" i="1" l="1"/>
  <c r="J1739" i="1" l="1"/>
  <c r="J1740" i="1" l="1"/>
  <c r="J1741" i="1" l="1"/>
  <c r="J1742" i="1" l="1"/>
  <c r="J1743" i="1" l="1"/>
  <c r="J1744" i="1" l="1"/>
  <c r="J1745" i="1" l="1"/>
  <c r="J1746" i="1" l="1"/>
  <c r="J1747" i="1" l="1"/>
  <c r="J1748" i="1" l="1"/>
  <c r="J1749" i="1" l="1"/>
  <c r="J1750" i="1" l="1"/>
  <c r="J1751" i="1" l="1"/>
  <c r="J1752" i="1" l="1"/>
  <c r="J1753" i="1" l="1"/>
  <c r="J1754" i="1" l="1"/>
  <c r="J1755" i="1" l="1"/>
  <c r="J1756" i="1" l="1"/>
  <c r="J1757" i="1" l="1"/>
  <c r="J1758" i="1" l="1"/>
  <c r="J1759" i="1" l="1"/>
  <c r="J1760" i="1" l="1"/>
  <c r="J1761" i="1" l="1"/>
  <c r="J1762" i="1" l="1"/>
  <c r="J1763" i="1" l="1"/>
  <c r="J1764" i="1" l="1"/>
  <c r="J1765" i="1" l="1"/>
  <c r="J1766" i="1" l="1"/>
  <c r="J1767" i="1" l="1"/>
  <c r="J1768" i="1" l="1"/>
  <c r="J1769" i="1" l="1"/>
  <c r="J1770" i="1" l="1"/>
  <c r="J1771" i="1" l="1"/>
  <c r="J1772" i="1" l="1"/>
  <c r="J1773" i="1" l="1"/>
  <c r="J1774" i="1" l="1"/>
  <c r="J1775" i="1" l="1"/>
  <c r="J1776" i="1" l="1"/>
  <c r="J1777" i="1" l="1"/>
  <c r="J1778" i="1" l="1"/>
  <c r="J1779" i="1" l="1"/>
  <c r="J1780" i="1" l="1"/>
  <c r="J1781" i="1" l="1"/>
  <c r="J1782" i="1" l="1"/>
  <c r="J1783" i="1" l="1"/>
  <c r="J1784" i="1" l="1"/>
  <c r="J1785" i="1" l="1"/>
  <c r="J1786" i="1" l="1"/>
  <c r="J1787" i="1" l="1"/>
  <c r="J1788" i="1" l="1"/>
  <c r="J1789" i="1" l="1"/>
  <c r="J1790" i="1" l="1"/>
  <c r="J1791" i="1" l="1"/>
  <c r="J1792" i="1" l="1"/>
  <c r="J1793" i="1" l="1"/>
  <c r="J1794" i="1" l="1"/>
  <c r="J1795" i="1" l="1"/>
  <c r="J1796" i="1" l="1"/>
  <c r="J1797" i="1" l="1"/>
  <c r="J1798" i="1" l="1"/>
  <c r="J1799" i="1" l="1"/>
  <c r="J1800" i="1" l="1"/>
  <c r="J1801" i="1" l="1"/>
  <c r="J1802" i="1" l="1"/>
  <c r="J1803" i="1" l="1"/>
  <c r="J1804" i="1" l="1"/>
  <c r="J1805" i="1" l="1"/>
  <c r="J1806" i="1" l="1"/>
  <c r="J1807" i="1" l="1"/>
  <c r="J1808" i="1" l="1"/>
  <c r="J1809" i="1" l="1"/>
  <c r="J1810" i="1" l="1"/>
  <c r="J1811" i="1" l="1"/>
  <c r="J1812" i="1" l="1"/>
  <c r="J1813" i="1" l="1"/>
  <c r="J1814" i="1" l="1"/>
  <c r="J1815" i="1" l="1"/>
  <c r="J1816" i="1" l="1"/>
  <c r="J1817" i="1" l="1"/>
  <c r="J1818" i="1" l="1"/>
  <c r="J1819" i="1" l="1"/>
  <c r="J1820" i="1" l="1"/>
  <c r="J1821" i="1" l="1"/>
  <c r="J1822" i="1" l="1"/>
  <c r="J1823" i="1" l="1"/>
  <c r="J1824" i="1" l="1"/>
  <c r="J1825" i="1" l="1"/>
  <c r="J1826" i="1" l="1"/>
  <c r="J1827" i="1" l="1"/>
  <c r="J1828" i="1" l="1"/>
  <c r="J1829" i="1" l="1"/>
  <c r="J1830" i="1" l="1"/>
  <c r="J1831" i="1" l="1"/>
  <c r="J1832" i="1" l="1"/>
  <c r="J1833" i="1" l="1"/>
  <c r="J1834" i="1" l="1"/>
  <c r="J1835" i="1" l="1"/>
  <c r="J1836" i="1" l="1"/>
  <c r="J1837" i="1" l="1"/>
  <c r="J1838" i="1" l="1"/>
  <c r="J1839" i="1" l="1"/>
  <c r="J1840" i="1" l="1"/>
  <c r="J1841" i="1" l="1"/>
  <c r="J1842" i="1" l="1"/>
  <c r="J1843" i="1" l="1"/>
  <c r="J1844" i="1" l="1"/>
  <c r="J1845" i="1" l="1"/>
  <c r="J1846" i="1" l="1"/>
  <c r="J1847" i="1" l="1"/>
  <c r="J1848" i="1" l="1"/>
  <c r="J1849" i="1" l="1"/>
  <c r="J1850" i="1" l="1"/>
  <c r="J1851" i="1" l="1"/>
  <c r="J1852" i="1" l="1"/>
  <c r="J1853" i="1" l="1"/>
  <c r="J1854" i="1" l="1"/>
  <c r="J1855" i="1" l="1"/>
  <c r="J1856" i="1" l="1"/>
  <c r="J1857" i="1" l="1"/>
  <c r="J1858" i="1" l="1"/>
  <c r="J1859" i="1" l="1"/>
  <c r="J1860" i="1" l="1"/>
  <c r="J1861" i="1" l="1"/>
  <c r="J1862" i="1" l="1"/>
  <c r="J1863" i="1" l="1"/>
  <c r="J1864" i="1" l="1"/>
  <c r="J1865" i="1" l="1"/>
  <c r="J1866" i="1" l="1"/>
  <c r="J1867" i="1" l="1"/>
  <c r="J1868" i="1" l="1"/>
  <c r="J1869" i="1" l="1"/>
  <c r="J1870" i="1" l="1"/>
  <c r="J1871" i="1" l="1"/>
  <c r="J1872" i="1" l="1"/>
  <c r="J1873" i="1" l="1"/>
  <c r="J1874" i="1" l="1"/>
  <c r="J1875" i="1" l="1"/>
  <c r="J1876" i="1" l="1"/>
  <c r="J1877" i="1" l="1"/>
  <c r="J1878" i="1" l="1"/>
  <c r="J1879" i="1" l="1"/>
  <c r="J1880" i="1" l="1"/>
  <c r="J1881" i="1" l="1"/>
  <c r="J1882" i="1" l="1"/>
  <c r="J1883" i="1" l="1"/>
  <c r="J1884" i="1" l="1"/>
  <c r="J1885" i="1" l="1"/>
  <c r="J1886" i="1" l="1"/>
  <c r="J1887" i="1" l="1"/>
  <c r="J1888" i="1" l="1"/>
  <c r="J1889" i="1" l="1"/>
  <c r="J1890" i="1" l="1"/>
  <c r="J1891" i="1" l="1"/>
  <c r="J1892" i="1" l="1"/>
  <c r="J1893" i="1" l="1"/>
  <c r="J1894" i="1" l="1"/>
  <c r="J1895" i="1" l="1"/>
  <c r="J1896" i="1" l="1"/>
  <c r="J1897" i="1" l="1"/>
  <c r="J1898" i="1" l="1"/>
  <c r="J1899" i="1" l="1"/>
  <c r="J1900" i="1" l="1"/>
  <c r="J1901" i="1" l="1"/>
  <c r="J1902" i="1" l="1"/>
  <c r="J1903" i="1" l="1"/>
  <c r="J1904" i="1" l="1"/>
  <c r="J1905" i="1" l="1"/>
  <c r="J1906" i="1" l="1"/>
  <c r="J1907" i="1" l="1"/>
  <c r="J1908" i="1" l="1"/>
  <c r="J1909" i="1" l="1"/>
  <c r="J1910" i="1" l="1"/>
  <c r="J1911" i="1" l="1"/>
  <c r="J1912" i="1" l="1"/>
  <c r="J1913" i="1" l="1"/>
  <c r="J1914" i="1" l="1"/>
  <c r="J1915" i="1" l="1"/>
  <c r="J1916" i="1" l="1"/>
  <c r="J1917" i="1" l="1"/>
  <c r="J1918" i="1" l="1"/>
  <c r="J1919" i="1" l="1"/>
  <c r="J1920" i="1" l="1"/>
  <c r="J1921" i="1" l="1"/>
  <c r="J1922" i="1" l="1"/>
  <c r="J1923" i="1" l="1"/>
  <c r="J1924" i="1" l="1"/>
  <c r="J1925" i="1" l="1"/>
  <c r="J1926" i="1" l="1"/>
  <c r="J1927" i="1" l="1"/>
  <c r="J1928" i="1" l="1"/>
  <c r="J1929" i="1" l="1"/>
  <c r="J1930" i="1" l="1"/>
  <c r="J1931" i="1" l="1"/>
  <c r="J1932" i="1" l="1"/>
  <c r="J1933" i="1" l="1"/>
  <c r="J1934" i="1" l="1"/>
  <c r="J1935" i="1" l="1"/>
  <c r="J1936" i="1" l="1"/>
  <c r="J1937" i="1" l="1"/>
  <c r="J1938" i="1" l="1"/>
  <c r="J1939" i="1" l="1"/>
  <c r="J1940" i="1" l="1"/>
  <c r="J1941" i="1" l="1"/>
  <c r="J1942" i="1" l="1"/>
  <c r="J1943" i="1" l="1"/>
  <c r="J1944" i="1" l="1"/>
  <c r="J1945" i="1" l="1"/>
  <c r="J1946" i="1" l="1"/>
  <c r="J1947" i="1" l="1"/>
  <c r="J1948" i="1" l="1"/>
  <c r="J1949" i="1" l="1"/>
  <c r="J1950" i="1" l="1"/>
  <c r="J1951" i="1" l="1"/>
  <c r="J1952" i="1" l="1"/>
  <c r="J1953" i="1" l="1"/>
  <c r="J1954" i="1" l="1"/>
  <c r="J1955" i="1" l="1"/>
  <c r="J1956" i="1" l="1"/>
  <c r="J1957" i="1" l="1"/>
  <c r="J1958" i="1" l="1"/>
  <c r="J1959" i="1" l="1"/>
  <c r="J1960" i="1" l="1"/>
  <c r="J1961" i="1" l="1"/>
  <c r="J1962" i="1" l="1"/>
  <c r="J1963" i="1" l="1"/>
  <c r="J1964" i="1" l="1"/>
  <c r="J1965" i="1" l="1"/>
  <c r="J1966" i="1" l="1"/>
  <c r="J1967" i="1" l="1"/>
  <c r="J1968" i="1" l="1"/>
  <c r="J1969" i="1" l="1"/>
  <c r="J1970" i="1" l="1"/>
  <c r="J1971" i="1" l="1"/>
  <c r="J1972" i="1" l="1"/>
  <c r="J1973" i="1" l="1"/>
  <c r="J1974" i="1" l="1"/>
  <c r="J1975" i="1" l="1"/>
  <c r="J1976" i="1" l="1"/>
  <c r="J1977" i="1" l="1"/>
  <c r="J1978" i="1" l="1"/>
  <c r="J1979" i="1" l="1"/>
  <c r="J1980" i="1" l="1"/>
  <c r="J1981" i="1" l="1"/>
  <c r="J1982" i="1" l="1"/>
  <c r="J1983" i="1" l="1"/>
  <c r="J1984" i="1" l="1"/>
  <c r="J1985" i="1" l="1"/>
  <c r="J1986" i="1" l="1"/>
  <c r="J1987" i="1" l="1"/>
  <c r="J1988" i="1" l="1"/>
  <c r="J1989" i="1" l="1"/>
  <c r="J1990" i="1" l="1"/>
  <c r="J1991" i="1" l="1"/>
  <c r="J1992" i="1" l="1"/>
  <c r="J1993" i="1" l="1"/>
  <c r="J1994" i="1" l="1"/>
  <c r="J1995" i="1" l="1"/>
  <c r="J1996" i="1" l="1"/>
  <c r="J1997" i="1" l="1"/>
  <c r="J1998" i="1" l="1"/>
  <c r="J1999" i="1" l="1"/>
  <c r="J2000" i="1" l="1"/>
  <c r="J2001" i="1" l="1"/>
  <c r="J2002" i="1" l="1"/>
  <c r="J2003" i="1" l="1"/>
  <c r="J2004" i="1" l="1"/>
  <c r="J2005" i="1" l="1"/>
  <c r="J2006" i="1" l="1"/>
  <c r="J2007" i="1" l="1"/>
  <c r="J2008" i="1" l="1"/>
  <c r="J2009" i="1" l="1"/>
  <c r="J2010" i="1" l="1"/>
  <c r="J2011" i="1" l="1"/>
  <c r="J2012" i="1" l="1"/>
  <c r="J2013" i="1" l="1"/>
  <c r="J2014" i="1" l="1"/>
  <c r="J2015" i="1" l="1"/>
  <c r="J2016" i="1" l="1"/>
  <c r="J2017" i="1" l="1"/>
  <c r="J2018" i="1" l="1"/>
  <c r="J2019" i="1" l="1"/>
  <c r="J2020" i="1" l="1"/>
  <c r="J2021" i="1" l="1"/>
  <c r="J2022" i="1" l="1"/>
  <c r="J2023" i="1" l="1"/>
  <c r="J2024" i="1" l="1"/>
  <c r="J2025" i="1" l="1"/>
  <c r="J2026" i="1" l="1"/>
  <c r="J2027" i="1" l="1"/>
  <c r="J2028" i="1" l="1"/>
  <c r="J2029" i="1" l="1"/>
  <c r="J2030" i="1" l="1"/>
  <c r="J2031" i="1" l="1"/>
  <c r="J2032" i="1" l="1"/>
  <c r="J2033" i="1" l="1"/>
  <c r="J2034" i="1" l="1"/>
  <c r="J2035" i="1" l="1"/>
  <c r="J2036" i="1" l="1"/>
  <c r="J2037" i="1" l="1"/>
  <c r="J2038" i="1" l="1"/>
  <c r="J2039" i="1" l="1"/>
  <c r="J2040" i="1" l="1"/>
  <c r="J2041" i="1" l="1"/>
  <c r="J2042" i="1" l="1"/>
  <c r="J2043" i="1" l="1"/>
  <c r="J2044" i="1" l="1"/>
  <c r="J2045" i="1" l="1"/>
  <c r="J2046" i="1" l="1"/>
  <c r="J2047" i="1" l="1"/>
  <c r="J2048" i="1" l="1"/>
  <c r="J2049" i="1" l="1"/>
  <c r="J2050" i="1" l="1"/>
  <c r="J2051" i="1" l="1"/>
  <c r="J2052" i="1" l="1"/>
  <c r="J2053" i="1" l="1"/>
  <c r="J2054" i="1" l="1"/>
  <c r="J2055" i="1" l="1"/>
  <c r="J2056" i="1" l="1"/>
  <c r="J2057" i="1" l="1"/>
  <c r="J2058" i="1" l="1"/>
  <c r="J2059" i="1" l="1"/>
  <c r="J2060" i="1" l="1"/>
  <c r="J2061" i="1" l="1"/>
  <c r="J2062" i="1" l="1"/>
  <c r="J2063" i="1" l="1"/>
  <c r="J2064" i="1" l="1"/>
  <c r="J2065" i="1" l="1"/>
  <c r="J2066" i="1" l="1"/>
  <c r="J2067" i="1" l="1"/>
  <c r="J2068" i="1" l="1"/>
  <c r="J2069" i="1" l="1"/>
  <c r="J2070" i="1" l="1"/>
  <c r="J2071" i="1" l="1"/>
  <c r="J2072" i="1" l="1"/>
  <c r="J2073" i="1" l="1"/>
  <c r="J2074" i="1" l="1"/>
  <c r="J2075" i="1" l="1"/>
  <c r="J2076" i="1" l="1"/>
  <c r="J2077" i="1" l="1"/>
  <c r="J2078" i="1" l="1"/>
  <c r="J2079" i="1" l="1"/>
  <c r="J2080" i="1" l="1"/>
  <c r="J2081" i="1" l="1"/>
  <c r="J2082" i="1" l="1"/>
  <c r="J2083" i="1" l="1"/>
  <c r="J2084" i="1" l="1"/>
  <c r="J2085" i="1" l="1"/>
  <c r="J2086" i="1" l="1"/>
  <c r="J2087" i="1" l="1"/>
  <c r="J2088" i="1" l="1"/>
  <c r="J2089" i="1" l="1"/>
  <c r="J2090" i="1" l="1"/>
  <c r="J2091" i="1" l="1"/>
  <c r="J2092" i="1" l="1"/>
  <c r="J2093" i="1" l="1"/>
  <c r="J2094" i="1" l="1"/>
  <c r="J2095" i="1" l="1"/>
  <c r="J2096" i="1" l="1"/>
  <c r="J2097" i="1" l="1"/>
  <c r="J2098" i="1" l="1"/>
  <c r="J2099" i="1" l="1"/>
  <c r="J2100" i="1" l="1"/>
  <c r="J2101" i="1" l="1"/>
  <c r="J2102" i="1" l="1"/>
  <c r="J2103" i="1" l="1"/>
  <c r="J2104" i="1" l="1"/>
  <c r="J2105" i="1" l="1"/>
  <c r="J2106" i="1" l="1"/>
  <c r="J2107" i="1" l="1"/>
  <c r="J2108" i="1" l="1"/>
  <c r="J2109" i="1" l="1"/>
  <c r="J2110" i="1" l="1"/>
  <c r="J2111" i="1" l="1"/>
  <c r="J2112" i="1" l="1"/>
  <c r="J2113" i="1" l="1"/>
  <c r="J2114" i="1" l="1"/>
  <c r="J2115" i="1" l="1"/>
  <c r="J2116" i="1" l="1"/>
  <c r="J2117" i="1" l="1"/>
  <c r="J2118" i="1" l="1"/>
  <c r="J2119" i="1" l="1"/>
  <c r="J2120" i="1" l="1"/>
  <c r="J2121" i="1" l="1"/>
  <c r="J2122" i="1" l="1"/>
  <c r="J2123" i="1" l="1"/>
  <c r="J2124" i="1" l="1"/>
  <c r="J2125" i="1" l="1"/>
  <c r="J2126" i="1" l="1"/>
  <c r="J2127" i="1" l="1"/>
  <c r="J2128" i="1" l="1"/>
  <c r="J2129" i="1" l="1"/>
  <c r="J2130" i="1" l="1"/>
  <c r="J2131" i="1" l="1"/>
  <c r="J2132" i="1" l="1"/>
  <c r="J2133" i="1" l="1"/>
  <c r="J2134" i="1" l="1"/>
  <c r="J2135" i="1" l="1"/>
  <c r="J2136" i="1" l="1"/>
  <c r="J2137" i="1" l="1"/>
  <c r="J2138" i="1" l="1"/>
  <c r="J2139" i="1" l="1"/>
  <c r="J2140" i="1" l="1"/>
  <c r="J2141" i="1" l="1"/>
  <c r="J2142" i="1" l="1"/>
  <c r="J2143" i="1" l="1"/>
  <c r="J2144" i="1" l="1"/>
  <c r="J2145" i="1" l="1"/>
  <c r="J2146" i="1" l="1"/>
  <c r="J2147" i="1" l="1"/>
  <c r="J2148" i="1" l="1"/>
  <c r="J2149" i="1" l="1"/>
  <c r="J2150" i="1" l="1"/>
  <c r="J2151" i="1" l="1"/>
  <c r="J2152" i="1" l="1"/>
  <c r="J2153" i="1" l="1"/>
  <c r="J2154" i="1" l="1"/>
  <c r="J2155" i="1" l="1"/>
  <c r="J2156" i="1" l="1"/>
  <c r="J2157" i="1" l="1"/>
  <c r="J2158" i="1" l="1"/>
  <c r="J2159" i="1" l="1"/>
  <c r="J2160" i="1" l="1"/>
  <c r="J2161" i="1" l="1"/>
  <c r="J2162" i="1" l="1"/>
  <c r="J2163" i="1" l="1"/>
  <c r="J2164" i="1" l="1"/>
  <c r="J2165" i="1" l="1"/>
  <c r="J2166" i="1" l="1"/>
  <c r="J2167" i="1" l="1"/>
  <c r="J2168" i="1" l="1"/>
  <c r="J2169" i="1" l="1"/>
  <c r="J2170" i="1" l="1"/>
  <c r="J2171" i="1" l="1"/>
  <c r="J2172" i="1" l="1"/>
  <c r="J2173" i="1" l="1"/>
  <c r="J2174" i="1" l="1"/>
  <c r="J2175" i="1" l="1"/>
  <c r="J2176" i="1" l="1"/>
  <c r="J2177" i="1" l="1"/>
  <c r="J2178" i="1" l="1"/>
  <c r="J2179" i="1" l="1"/>
  <c r="J2180" i="1" l="1"/>
  <c r="J2181" i="1" l="1"/>
  <c r="J2182" i="1" l="1"/>
  <c r="J2183" i="1" l="1"/>
  <c r="J2184" i="1" l="1"/>
  <c r="J2185" i="1" l="1"/>
  <c r="J2186" i="1" l="1"/>
  <c r="J2187" i="1" l="1"/>
  <c r="J2188" i="1" l="1"/>
  <c r="J2189" i="1" l="1"/>
  <c r="J2190" i="1" l="1"/>
  <c r="J2191" i="1" l="1"/>
  <c r="J2192" i="1" l="1"/>
  <c r="J2193" i="1" l="1"/>
  <c r="J2194" i="1" l="1"/>
  <c r="J2195" i="1" l="1"/>
  <c r="J2196" i="1" l="1"/>
  <c r="J2197" i="1" l="1"/>
  <c r="J2198" i="1" l="1"/>
  <c r="J2199" i="1" l="1"/>
  <c r="J2200" i="1" l="1"/>
  <c r="J2201" i="1" l="1"/>
  <c r="J2202" i="1" l="1"/>
  <c r="J2203" i="1" l="1"/>
  <c r="J2204" i="1" l="1"/>
  <c r="J2205" i="1" l="1"/>
  <c r="J2206" i="1" l="1"/>
  <c r="J2207" i="1" l="1"/>
  <c r="J2208" i="1" l="1"/>
  <c r="J2209" i="1" l="1"/>
  <c r="J2210" i="1" l="1"/>
  <c r="J2211" i="1" l="1"/>
  <c r="J2212" i="1" l="1"/>
  <c r="J2213" i="1" l="1"/>
  <c r="J2214" i="1" l="1"/>
  <c r="J2215" i="1" l="1"/>
  <c r="J2216" i="1" l="1"/>
  <c r="J2217" i="1" l="1"/>
  <c r="J2218" i="1" l="1"/>
  <c r="J2219" i="1" l="1"/>
  <c r="J2220" i="1" l="1"/>
  <c r="J2221" i="1" l="1"/>
  <c r="J2222" i="1" l="1"/>
  <c r="J2223" i="1" l="1"/>
  <c r="J2224" i="1" l="1"/>
  <c r="J2225" i="1" l="1"/>
  <c r="J2226" i="1" l="1"/>
  <c r="J2227" i="1" l="1"/>
  <c r="J2228" i="1" l="1"/>
  <c r="J2229" i="1" l="1"/>
  <c r="J2230" i="1" l="1"/>
  <c r="J2231" i="1" l="1"/>
  <c r="J2232" i="1" l="1"/>
  <c r="J2233" i="1" l="1"/>
  <c r="J2234" i="1" l="1"/>
  <c r="J2235" i="1" l="1"/>
  <c r="J2236" i="1" l="1"/>
  <c r="J2237" i="1" l="1"/>
  <c r="J2238" i="1" l="1"/>
  <c r="J2239" i="1" l="1"/>
  <c r="J2240" i="1" l="1"/>
  <c r="J2241" i="1" l="1"/>
  <c r="J2242" i="1" l="1"/>
  <c r="J2243" i="1" l="1"/>
  <c r="J2244" i="1" l="1"/>
  <c r="J2245" i="1" l="1"/>
  <c r="J2246" i="1" l="1"/>
  <c r="J2247" i="1" l="1"/>
  <c r="J2248" i="1" l="1"/>
  <c r="J2249" i="1" l="1"/>
  <c r="J2250" i="1" l="1"/>
  <c r="J2251" i="1" l="1"/>
  <c r="J2252" i="1" l="1"/>
  <c r="J2253" i="1" l="1"/>
  <c r="J2254" i="1" l="1"/>
  <c r="J2255" i="1" l="1"/>
  <c r="J2256" i="1" l="1"/>
  <c r="J2257" i="1" l="1"/>
  <c r="J2258" i="1" l="1"/>
  <c r="J2259" i="1" l="1"/>
  <c r="J2260" i="1" l="1"/>
  <c r="J2261" i="1" l="1"/>
  <c r="J2262" i="1" l="1"/>
  <c r="J2263" i="1" l="1"/>
  <c r="J2264" i="1" l="1"/>
  <c r="J2265" i="1" l="1"/>
  <c r="J2266" i="1" l="1"/>
  <c r="J2267" i="1" l="1"/>
  <c r="J2268" i="1" l="1"/>
  <c r="J2269" i="1" l="1"/>
  <c r="J2270" i="1" l="1"/>
  <c r="J2271" i="1" l="1"/>
  <c r="J2272" i="1" l="1"/>
  <c r="J2273" i="1" l="1"/>
  <c r="J2274" i="1" l="1"/>
  <c r="J2275" i="1" l="1"/>
  <c r="J2276" i="1" l="1"/>
  <c r="J2277" i="1" l="1"/>
  <c r="J2278" i="1" l="1"/>
  <c r="J2279" i="1" l="1"/>
  <c r="J2280" i="1" l="1"/>
  <c r="J2281" i="1" l="1"/>
  <c r="J2282" i="1" l="1"/>
  <c r="J2283" i="1" l="1"/>
  <c r="J2284" i="1" l="1"/>
  <c r="J2285" i="1" l="1"/>
  <c r="J2286" i="1" l="1"/>
  <c r="J2287" i="1" l="1"/>
  <c r="J2288" i="1" l="1"/>
  <c r="J2289" i="1" l="1"/>
  <c r="J2290" i="1" l="1"/>
  <c r="J2291" i="1" l="1"/>
  <c r="J2292" i="1" l="1"/>
  <c r="J2293" i="1" l="1"/>
  <c r="J2294" i="1" l="1"/>
  <c r="J2295" i="1" l="1"/>
  <c r="J2296" i="1" l="1"/>
  <c r="J2297" i="1" l="1"/>
  <c r="J2298" i="1" l="1"/>
  <c r="J2299" i="1" l="1"/>
  <c r="J2300" i="1" l="1"/>
  <c r="J2301" i="1" l="1"/>
  <c r="J2302" i="1" l="1"/>
  <c r="J2303" i="1" l="1"/>
  <c r="J2304" i="1" l="1"/>
  <c r="J2305" i="1" l="1"/>
  <c r="J2306" i="1" l="1"/>
  <c r="J2307" i="1" l="1"/>
  <c r="J2308" i="1" l="1"/>
  <c r="J2309" i="1" l="1"/>
  <c r="J2310" i="1" l="1"/>
  <c r="J2311" i="1" l="1"/>
  <c r="J2312" i="1" l="1"/>
  <c r="J2313" i="1" l="1"/>
  <c r="J2314" i="1" l="1"/>
  <c r="J2315" i="1" l="1"/>
  <c r="J2316" i="1" l="1"/>
  <c r="J2317" i="1" l="1"/>
  <c r="J2318" i="1" l="1"/>
  <c r="J2319" i="1" l="1"/>
  <c r="J2320" i="1" l="1"/>
  <c r="J2321" i="1" l="1"/>
  <c r="J2322" i="1" l="1"/>
  <c r="J2323" i="1" l="1"/>
  <c r="J2324" i="1" l="1"/>
  <c r="J2325" i="1" l="1"/>
  <c r="J2326" i="1" l="1"/>
  <c r="J2327" i="1" l="1"/>
  <c r="J2328" i="1" l="1"/>
  <c r="J2329" i="1" l="1"/>
  <c r="J2330" i="1" l="1"/>
  <c r="J2331" i="1" l="1"/>
  <c r="J2332" i="1" l="1"/>
  <c r="J2333" i="1" l="1"/>
  <c r="J2334" i="1" l="1"/>
  <c r="J2335" i="1" l="1"/>
  <c r="J2336" i="1" l="1"/>
  <c r="J2337" i="1" l="1"/>
  <c r="J2338" i="1" l="1"/>
  <c r="J2339" i="1" l="1"/>
  <c r="J2340" i="1" l="1"/>
  <c r="J2341" i="1" l="1"/>
  <c r="J2342" i="1" l="1"/>
  <c r="J2343" i="1" l="1"/>
  <c r="J2344" i="1" l="1"/>
  <c r="J2345" i="1" l="1"/>
  <c r="J2346" i="1" l="1"/>
  <c r="J2347" i="1" l="1"/>
  <c r="J2348" i="1" l="1"/>
  <c r="J2349" i="1" l="1"/>
  <c r="J2350" i="1" l="1"/>
  <c r="J2351" i="1" l="1"/>
  <c r="J2352" i="1" l="1"/>
  <c r="J2353" i="1" l="1"/>
  <c r="J2354" i="1" l="1"/>
  <c r="J2355" i="1" l="1"/>
  <c r="J2356" i="1" l="1"/>
  <c r="J2357" i="1" l="1"/>
  <c r="J2358" i="1" l="1"/>
  <c r="J2359" i="1" l="1"/>
  <c r="J2360" i="1" l="1"/>
  <c r="J2361" i="1" l="1"/>
  <c r="J2362" i="1" l="1"/>
  <c r="J2363" i="1" l="1"/>
  <c r="J2364" i="1" l="1"/>
  <c r="J2365" i="1" l="1"/>
  <c r="J2366" i="1" l="1"/>
  <c r="J2367" i="1" l="1"/>
  <c r="J2368" i="1" l="1"/>
  <c r="J2369" i="1" l="1"/>
  <c r="J2370" i="1" l="1"/>
  <c r="J2371" i="1" l="1"/>
  <c r="J2372" i="1" l="1"/>
  <c r="J2373" i="1" l="1"/>
  <c r="J2374" i="1" l="1"/>
  <c r="J2375" i="1" l="1"/>
  <c r="J2376" i="1" l="1"/>
  <c r="J2377" i="1" l="1"/>
  <c r="J2378" i="1" l="1"/>
  <c r="J2379" i="1" l="1"/>
  <c r="J2380" i="1" l="1"/>
  <c r="J2381" i="1" l="1"/>
  <c r="J2382" i="1" l="1"/>
  <c r="J2383" i="1" l="1"/>
  <c r="J2384" i="1" l="1"/>
  <c r="J2385" i="1" l="1"/>
  <c r="J2386" i="1" l="1"/>
  <c r="J2387" i="1" l="1"/>
  <c r="J2388" i="1" l="1"/>
  <c r="J2389" i="1" l="1"/>
  <c r="J2390" i="1" l="1"/>
  <c r="J2391" i="1" l="1"/>
  <c r="J2392" i="1" l="1"/>
  <c r="J2393" i="1" l="1"/>
  <c r="J2394" i="1" l="1"/>
  <c r="J2395" i="1" l="1"/>
  <c r="J2396" i="1" l="1"/>
  <c r="J2397" i="1" l="1"/>
  <c r="J2398" i="1" l="1"/>
  <c r="J2399" i="1" l="1"/>
  <c r="J2400" i="1" l="1"/>
  <c r="J2401" i="1" l="1"/>
  <c r="J2402" i="1" l="1"/>
  <c r="J2403" i="1" l="1"/>
  <c r="J2404" i="1" l="1"/>
  <c r="J2405" i="1" l="1"/>
  <c r="J2406" i="1" l="1"/>
  <c r="J2407" i="1" l="1"/>
  <c r="J2408" i="1" l="1"/>
  <c r="J2409" i="1" l="1"/>
  <c r="J2410" i="1" l="1"/>
  <c r="J2411" i="1" l="1"/>
  <c r="J2412" i="1" l="1"/>
  <c r="J2413" i="1" l="1"/>
  <c r="J2414" i="1" l="1"/>
  <c r="J2415" i="1" l="1"/>
  <c r="J2416" i="1" l="1"/>
  <c r="J2417" i="1" l="1"/>
  <c r="J2418" i="1" l="1"/>
  <c r="J2419" i="1" l="1"/>
  <c r="J2420" i="1" l="1"/>
  <c r="J2421" i="1" l="1"/>
  <c r="J2422" i="1" l="1"/>
  <c r="J2423" i="1" l="1"/>
  <c r="J2424" i="1" l="1"/>
  <c r="J2425" i="1" l="1"/>
  <c r="J2426" i="1" l="1"/>
  <c r="J2427" i="1" l="1"/>
  <c r="J2428" i="1" l="1"/>
  <c r="J2429" i="1" l="1"/>
  <c r="J2430" i="1" l="1"/>
  <c r="J2431" i="1" l="1"/>
  <c r="J2432" i="1" l="1"/>
  <c r="J2433" i="1" l="1"/>
  <c r="J2434" i="1" l="1"/>
  <c r="J2435" i="1" l="1"/>
  <c r="J2436" i="1" l="1"/>
  <c r="J2437" i="1" l="1"/>
  <c r="J2438" i="1" l="1"/>
  <c r="J2439" i="1" l="1"/>
  <c r="J2440" i="1" l="1"/>
  <c r="J2441" i="1" l="1"/>
  <c r="J2442" i="1" l="1"/>
  <c r="J2443" i="1" l="1"/>
  <c r="J2444" i="1" l="1"/>
  <c r="J2445" i="1" l="1"/>
  <c r="J2446" i="1" l="1"/>
  <c r="J2447" i="1" l="1"/>
  <c r="J2448" i="1" l="1"/>
  <c r="J2449" i="1" l="1"/>
  <c r="J2450" i="1" l="1"/>
  <c r="J2451" i="1" l="1"/>
  <c r="J2452" i="1" l="1"/>
  <c r="J2453" i="1" l="1"/>
  <c r="J2454" i="1" l="1"/>
  <c r="J2455" i="1" l="1"/>
  <c r="J2456" i="1" l="1"/>
  <c r="J2457" i="1" l="1"/>
  <c r="J2458" i="1" l="1"/>
  <c r="J2459" i="1" l="1"/>
  <c r="J2460" i="1" l="1"/>
  <c r="J2461" i="1" l="1"/>
  <c r="J2462" i="1" l="1"/>
  <c r="J2463" i="1" l="1"/>
  <c r="J2464" i="1" l="1"/>
  <c r="J2465" i="1" l="1"/>
  <c r="J2466" i="1" l="1"/>
  <c r="J2467" i="1" l="1"/>
  <c r="J2468" i="1" l="1"/>
  <c r="J2469" i="1" l="1"/>
  <c r="J2470" i="1" l="1"/>
  <c r="J2471" i="1" l="1"/>
  <c r="J2472" i="1" l="1"/>
  <c r="J2473" i="1" l="1"/>
  <c r="J2474" i="1" l="1"/>
  <c r="J2475" i="1" l="1"/>
  <c r="J2476" i="1" l="1"/>
  <c r="J2477" i="1" l="1"/>
  <c r="J2478" i="1" l="1"/>
  <c r="J2479" i="1" l="1"/>
  <c r="J2480" i="1" l="1"/>
  <c r="J2481" i="1" l="1"/>
  <c r="J2482" i="1" l="1"/>
  <c r="J2483" i="1" l="1"/>
  <c r="J2484" i="1" l="1"/>
  <c r="J2485" i="1" l="1"/>
  <c r="J2486" i="1" l="1"/>
  <c r="J2487" i="1" l="1"/>
  <c r="J2488" i="1" l="1"/>
  <c r="J2489" i="1" l="1"/>
  <c r="J2490" i="1" l="1"/>
  <c r="J2491" i="1" l="1"/>
  <c r="J2492" i="1" l="1"/>
  <c r="J2493" i="1" l="1"/>
  <c r="J2494" i="1" l="1"/>
  <c r="J2495" i="1" l="1"/>
  <c r="J2496" i="1" l="1"/>
  <c r="J2497" i="1" l="1"/>
  <c r="J2498" i="1" l="1"/>
  <c r="J2499" i="1" l="1"/>
  <c r="J2500" i="1" l="1"/>
  <c r="J2501" i="1" l="1"/>
  <c r="E76" i="3" l="1"/>
  <c r="G76" i="3"/>
  <c r="D76" i="3"/>
  <c r="G9" i="53" s="1"/>
  <c r="E34" i="3"/>
  <c r="F76" i="3"/>
  <c r="F34" i="3"/>
  <c r="J2502" i="1"/>
  <c r="D48" i="3" l="1"/>
  <c r="E9" i="53" s="1"/>
  <c r="F48" i="3"/>
  <c r="E62" i="3"/>
  <c r="D62" i="3"/>
  <c r="F9" i="53" s="1"/>
  <c r="D34" i="3"/>
  <c r="D9" i="53" s="1"/>
  <c r="G48" i="3"/>
  <c r="F62" i="3"/>
  <c r="E48" i="3"/>
  <c r="G62" i="3"/>
  <c r="G34" i="3"/>
  <c r="J2503" i="1"/>
  <c r="J2504" i="1" l="1"/>
  <c r="J2505" i="1" l="1"/>
  <c r="J2506" i="1" l="1"/>
  <c r="J2507" i="1" l="1"/>
  <c r="J2508" i="1" l="1"/>
  <c r="J2509" i="1" l="1"/>
  <c r="J2510" i="1" l="1"/>
  <c r="J2511" i="1" l="1"/>
  <c r="J2512" i="1" l="1"/>
  <c r="J2513" i="1" l="1"/>
  <c r="J2514" i="1" l="1"/>
  <c r="J2515" i="1" l="1"/>
  <c r="J2516" i="1" l="1"/>
  <c r="J2517" i="1" l="1"/>
  <c r="J2518" i="1" l="1"/>
  <c r="J2519" i="1" l="1"/>
  <c r="J2520" i="1" l="1"/>
  <c r="J2521" i="1" l="1"/>
  <c r="J2522" i="1" l="1"/>
  <c r="J2523" i="1" l="1"/>
  <c r="J2524" i="1" l="1"/>
  <c r="J2525" i="1" l="1"/>
  <c r="J2526" i="1" l="1"/>
  <c r="J2527" i="1" l="1"/>
  <c r="J2528" i="1" l="1"/>
  <c r="J2529" i="1" l="1"/>
  <c r="J2530" i="1" l="1"/>
  <c r="J2531" i="1" l="1"/>
  <c r="J2532" i="1" l="1"/>
  <c r="J2533" i="1" l="1"/>
  <c r="J2534" i="1" l="1"/>
  <c r="J2535" i="1" l="1"/>
  <c r="J2536" i="1" l="1"/>
  <c r="J2537" i="1" l="1"/>
  <c r="J2538" i="1" l="1"/>
  <c r="J2539" i="1" l="1"/>
  <c r="J2540" i="1" l="1"/>
  <c r="J2541" i="1" l="1"/>
  <c r="J2542" i="1" l="1"/>
  <c r="J2543" i="1" l="1"/>
  <c r="J2544" i="1" l="1"/>
  <c r="J2545" i="1" l="1"/>
  <c r="J2546" i="1" l="1"/>
  <c r="J2547" i="1" l="1"/>
  <c r="J2548" i="1" l="1"/>
  <c r="J2549" i="1" l="1"/>
  <c r="J2550" i="1" l="1"/>
  <c r="J2551" i="1" l="1"/>
  <c r="J2552" i="1" l="1"/>
  <c r="J2553" i="1" l="1"/>
  <c r="J2554" i="1" l="1"/>
  <c r="J2555" i="1" l="1"/>
  <c r="J2556" i="1" l="1"/>
  <c r="J2557" i="1" l="1"/>
  <c r="J2558" i="1" l="1"/>
  <c r="J2559" i="1" l="1"/>
  <c r="J2560" i="1" l="1"/>
  <c r="J2561" i="1" l="1"/>
  <c r="J2562" i="1" l="1"/>
  <c r="J2563" i="1" l="1"/>
  <c r="J2564" i="1" l="1"/>
  <c r="J2565" i="1" l="1"/>
  <c r="J2566" i="1" l="1"/>
  <c r="J2567" i="1" l="1"/>
  <c r="J2568" i="1" l="1"/>
  <c r="J2569" i="1" l="1"/>
  <c r="J2570" i="1" l="1"/>
  <c r="J2571" i="1" l="1"/>
  <c r="J2572" i="1" l="1"/>
  <c r="J2573" i="1" l="1"/>
  <c r="J2574" i="1" l="1"/>
  <c r="J2575" i="1" l="1"/>
  <c r="J2576" i="1" l="1"/>
  <c r="J2577" i="1" l="1"/>
  <c r="J2578" i="1" l="1"/>
  <c r="J2579" i="1" l="1"/>
  <c r="J2580" i="1" l="1"/>
  <c r="J2581" i="1" l="1"/>
  <c r="J2582" i="1" l="1"/>
  <c r="J2583" i="1" l="1"/>
  <c r="J2584" i="1" l="1"/>
  <c r="J2585" i="1" l="1"/>
  <c r="J2586" i="1" l="1"/>
  <c r="J2587" i="1" l="1"/>
  <c r="J2588" i="1" l="1"/>
  <c r="J2589" i="1" l="1"/>
  <c r="J2590" i="1" l="1"/>
  <c r="J2591" i="1" l="1"/>
  <c r="J2592" i="1" l="1"/>
  <c r="J2593" i="1" l="1"/>
  <c r="J2594" i="1" l="1"/>
  <c r="J2595" i="1" l="1"/>
  <c r="J2596" i="1" l="1"/>
  <c r="J2597" i="1" l="1"/>
  <c r="J2598" i="1" l="1"/>
  <c r="J2599" i="1" l="1"/>
  <c r="J2600" i="1" l="1"/>
  <c r="J2601" i="1" l="1"/>
  <c r="J2602" i="1" l="1"/>
  <c r="J2603" i="1" l="1"/>
  <c r="J2604" i="1" l="1"/>
  <c r="J2605" i="1" l="1"/>
  <c r="J2606" i="1" l="1"/>
  <c r="J2607" i="1" l="1"/>
  <c r="J2608" i="1" l="1"/>
  <c r="J2609" i="1" l="1"/>
  <c r="J2610" i="1" l="1"/>
  <c r="J2611" i="1" l="1"/>
  <c r="J2612" i="1" l="1"/>
  <c r="J2613" i="1" l="1"/>
  <c r="J2614" i="1" l="1"/>
  <c r="J2615" i="1" l="1"/>
  <c r="J2616" i="1" l="1"/>
  <c r="J2617" i="1" l="1"/>
  <c r="J2618" i="1" l="1"/>
  <c r="J2619" i="1" l="1"/>
  <c r="J2620" i="1" l="1"/>
  <c r="J2621" i="1" l="1"/>
  <c r="J2622" i="1" l="1"/>
  <c r="J2623" i="1" l="1"/>
  <c r="J2624" i="1" l="1"/>
  <c r="J2625" i="1" l="1"/>
  <c r="J2626" i="1" l="1"/>
  <c r="J2627" i="1" l="1"/>
  <c r="J2628" i="1" l="1"/>
  <c r="J2629" i="1" l="1"/>
  <c r="J2630" i="1" l="1"/>
  <c r="J2631" i="1" l="1"/>
  <c r="J2632" i="1" l="1"/>
  <c r="J2633" i="1" l="1"/>
  <c r="J2634" i="1" l="1"/>
  <c r="J2635" i="1" l="1"/>
  <c r="J2636" i="1" l="1"/>
  <c r="J2637" i="1" l="1"/>
  <c r="J2638" i="1" l="1"/>
  <c r="J2639" i="1" l="1"/>
  <c r="J2640" i="1" l="1"/>
  <c r="J2641" i="1" l="1"/>
  <c r="J2642" i="1" l="1"/>
  <c r="J2643" i="1" l="1"/>
  <c r="J2644" i="1" l="1"/>
  <c r="J2645" i="1" l="1"/>
  <c r="J2646" i="1" l="1"/>
  <c r="J2647" i="1" l="1"/>
  <c r="J2648" i="1" l="1"/>
  <c r="J2649" i="1" l="1"/>
  <c r="J2650" i="1" l="1"/>
  <c r="J2651" i="1" l="1"/>
  <c r="J2652" i="1" l="1"/>
  <c r="J2653" i="1" l="1"/>
  <c r="J2654" i="1" l="1"/>
  <c r="J2655" i="1" l="1"/>
  <c r="J2656" i="1" l="1"/>
  <c r="J2657" i="1" l="1"/>
  <c r="J2658" i="1" l="1"/>
  <c r="J2659" i="1" l="1"/>
  <c r="J2660" i="1" l="1"/>
  <c r="J2661" i="1" l="1"/>
  <c r="J2662" i="1" l="1"/>
  <c r="J2663" i="1" l="1"/>
  <c r="J2664" i="1" l="1"/>
  <c r="J2665" i="1" l="1"/>
  <c r="J2666" i="1" l="1"/>
  <c r="J2667" i="1" l="1"/>
  <c r="J2668" i="1" l="1"/>
  <c r="J2669" i="1" l="1"/>
  <c r="J2670" i="1" l="1"/>
  <c r="J2671" i="1" l="1"/>
  <c r="J2672" i="1" l="1"/>
  <c r="J2673" i="1" l="1"/>
  <c r="J2674" i="1" l="1"/>
  <c r="J2675" i="1" l="1"/>
  <c r="J2676" i="1" l="1"/>
  <c r="J2677" i="1" l="1"/>
  <c r="J2678" i="1" l="1"/>
  <c r="J2679" i="1" l="1"/>
  <c r="J2680" i="1" l="1"/>
  <c r="J2681" i="1" l="1"/>
  <c r="J2682" i="1" l="1"/>
  <c r="J2683" i="1" l="1"/>
  <c r="J2684" i="1" l="1"/>
  <c r="J2685" i="1" l="1"/>
  <c r="J2686" i="1" l="1"/>
  <c r="J2687" i="1" l="1"/>
  <c r="J2688" i="1" l="1"/>
  <c r="J2689" i="1" l="1"/>
  <c r="J2690" i="1" l="1"/>
  <c r="J2691" i="1" l="1"/>
  <c r="J2692" i="1" l="1"/>
  <c r="J2693" i="1" l="1"/>
  <c r="J2694" i="1" l="1"/>
  <c r="J2695" i="1" l="1"/>
  <c r="J2696" i="1" l="1"/>
  <c r="J2697" i="1" l="1"/>
  <c r="J2698" i="1" l="1"/>
  <c r="J2699" i="1" l="1"/>
  <c r="J2700" i="1" l="1"/>
  <c r="J2701" i="1" l="1"/>
  <c r="J2702" i="1" l="1"/>
  <c r="J2703" i="1" l="1"/>
  <c r="J2704" i="1" l="1"/>
  <c r="J2705" i="1" l="1"/>
  <c r="J2706" i="1" l="1"/>
  <c r="J2707" i="1" l="1"/>
  <c r="J2708" i="1" l="1"/>
  <c r="J2709" i="1" l="1"/>
  <c r="J2710" i="1" l="1"/>
  <c r="J2711" i="1" l="1"/>
  <c r="J2712" i="1" l="1"/>
  <c r="J2713" i="1" l="1"/>
  <c r="J2714" i="1" l="1"/>
  <c r="J2715" i="1" l="1"/>
  <c r="J2716" i="1" l="1"/>
  <c r="J2717" i="1" l="1"/>
  <c r="J2718" i="1" l="1"/>
  <c r="J2719" i="1" l="1"/>
  <c r="J2720" i="1" l="1"/>
  <c r="J2721" i="1" l="1"/>
  <c r="J2722" i="1" l="1"/>
  <c r="J2723" i="1" l="1"/>
  <c r="J2724" i="1" l="1"/>
  <c r="J2725" i="1" l="1"/>
  <c r="J2726" i="1" l="1"/>
  <c r="J2727" i="1" l="1"/>
  <c r="J2728" i="1" l="1"/>
  <c r="J2729" i="1" l="1"/>
  <c r="J2730" i="1" l="1"/>
  <c r="J2731" i="1" l="1"/>
  <c r="J2732" i="1" l="1"/>
  <c r="J2733" i="1" l="1"/>
  <c r="J2734" i="1" l="1"/>
  <c r="J2735" i="1" l="1"/>
  <c r="J2736" i="1" l="1"/>
  <c r="J2737" i="1" l="1"/>
  <c r="J2738" i="1" l="1"/>
  <c r="J2739" i="1" l="1"/>
  <c r="J2740" i="1" l="1"/>
  <c r="J2741" i="1" l="1"/>
  <c r="J2742" i="1" l="1"/>
  <c r="J2743" i="1" l="1"/>
  <c r="J2744" i="1" l="1"/>
  <c r="J2745" i="1" l="1"/>
  <c r="J2746" i="1" l="1"/>
  <c r="J2747" i="1" l="1"/>
  <c r="J2748" i="1" l="1"/>
  <c r="J2749" i="1" l="1"/>
  <c r="J2750" i="1" l="1"/>
  <c r="J2751" i="1" l="1"/>
  <c r="J2752" i="1" l="1"/>
  <c r="J2753" i="1" l="1"/>
  <c r="J2754" i="1" l="1"/>
  <c r="J2755" i="1" l="1"/>
  <c r="J2756" i="1" l="1"/>
  <c r="J2757" i="1" l="1"/>
  <c r="J2758" i="1" l="1"/>
  <c r="J2759" i="1" l="1"/>
  <c r="J2760" i="1" l="1"/>
  <c r="J2761" i="1" l="1"/>
  <c r="J2762" i="1" l="1"/>
  <c r="J2763" i="1" l="1"/>
  <c r="J2764" i="1" l="1"/>
  <c r="J2765" i="1" l="1"/>
  <c r="J2766" i="1" l="1"/>
  <c r="J2767" i="1" l="1"/>
  <c r="J2768" i="1" l="1"/>
  <c r="J2769" i="1" l="1"/>
  <c r="J2770" i="1" l="1"/>
  <c r="J2771" i="1" l="1"/>
  <c r="J2772" i="1" l="1"/>
  <c r="J2773" i="1" l="1"/>
  <c r="J2774" i="1" l="1"/>
  <c r="J2775" i="1" l="1"/>
  <c r="J2776" i="1" l="1"/>
  <c r="J2777" i="1" l="1"/>
  <c r="J2778" i="1" l="1"/>
  <c r="J2779" i="1" l="1"/>
  <c r="J2780" i="1" l="1"/>
  <c r="J2781" i="1" l="1"/>
  <c r="J2782" i="1" l="1"/>
  <c r="J2783" i="1" l="1"/>
  <c r="J2784" i="1" l="1"/>
  <c r="J2785" i="1" l="1"/>
  <c r="J2786" i="1" l="1"/>
  <c r="J2787" i="1" l="1"/>
  <c r="J2788" i="1" l="1"/>
  <c r="J2789" i="1" l="1"/>
  <c r="J2790" i="1" l="1"/>
  <c r="J2791" i="1" l="1"/>
  <c r="J2792" i="1" l="1"/>
  <c r="J2793" i="1" l="1"/>
  <c r="J2794" i="1" l="1"/>
  <c r="J2795" i="1" l="1"/>
  <c r="J2796" i="1" l="1"/>
  <c r="J2797" i="1" l="1"/>
  <c r="J2798" i="1" l="1"/>
  <c r="J2799" i="1" l="1"/>
  <c r="J2800" i="1" l="1"/>
  <c r="J2801" i="1" l="1"/>
  <c r="J2802" i="1" l="1"/>
  <c r="J2803" i="1" l="1"/>
  <c r="J2804" i="1" l="1"/>
  <c r="J2805" i="1" l="1"/>
  <c r="J2806" i="1" l="1"/>
  <c r="J2807" i="1" l="1"/>
  <c r="J2808" i="1" l="1"/>
  <c r="J2809" i="1" l="1"/>
  <c r="J2810" i="1" l="1"/>
  <c r="J2811" i="1" l="1"/>
  <c r="J2812" i="1" l="1"/>
  <c r="J2813" i="1" l="1"/>
  <c r="J2814" i="1" l="1"/>
  <c r="J2815" i="1" l="1"/>
  <c r="J2816" i="1" l="1"/>
  <c r="J2817" i="1" l="1"/>
  <c r="J2818" i="1" l="1"/>
  <c r="J2819" i="1" l="1"/>
  <c r="J2820" i="1" l="1"/>
  <c r="J2821" i="1" l="1"/>
  <c r="J2822" i="1" l="1"/>
  <c r="J2823" i="1" l="1"/>
  <c r="J2824" i="1" l="1"/>
  <c r="J2825" i="1" l="1"/>
  <c r="J2826" i="1" l="1"/>
  <c r="J2827" i="1" l="1"/>
  <c r="J2828" i="1" l="1"/>
  <c r="J2829" i="1" l="1"/>
  <c r="J2830" i="1" l="1"/>
  <c r="J2831" i="1" l="1"/>
  <c r="J2832" i="1" l="1"/>
  <c r="J2833" i="1" l="1"/>
  <c r="J2834" i="1" l="1"/>
  <c r="J2835" i="1" l="1"/>
  <c r="J2836" i="1" l="1"/>
  <c r="J2837" i="1" l="1"/>
  <c r="J2838" i="1" l="1"/>
  <c r="J2839" i="1" l="1"/>
  <c r="J2840" i="1" l="1"/>
  <c r="J2841" i="1" l="1"/>
  <c r="J2842" i="1" l="1"/>
  <c r="J2843" i="1" l="1"/>
  <c r="J2844" i="1" l="1"/>
  <c r="J2845" i="1" l="1"/>
  <c r="J2846" i="1" l="1"/>
  <c r="J2847" i="1" l="1"/>
  <c r="J2848" i="1" l="1"/>
  <c r="J2849" i="1" l="1"/>
  <c r="J2850" i="1" l="1"/>
  <c r="J2851" i="1" l="1"/>
  <c r="J2852" i="1" l="1"/>
  <c r="J2853" i="1" l="1"/>
  <c r="J2854" i="1" l="1"/>
  <c r="J2855" i="1" l="1"/>
  <c r="J2856" i="1" l="1"/>
  <c r="J2857" i="1" l="1"/>
  <c r="J2858" i="1" l="1"/>
  <c r="J2859" i="1" l="1"/>
  <c r="J2860" i="1" l="1"/>
  <c r="J2861" i="1" l="1"/>
  <c r="J2862" i="1" l="1"/>
  <c r="J2863" i="1" l="1"/>
  <c r="J2864" i="1" l="1"/>
  <c r="J2865" i="1" l="1"/>
  <c r="J2866" i="1" l="1"/>
  <c r="J2867" i="1" l="1"/>
  <c r="J2868" i="1" l="1"/>
  <c r="J2869" i="1" l="1"/>
  <c r="J2870" i="1" l="1"/>
  <c r="J2871" i="1" l="1"/>
  <c r="J2872" i="1" l="1"/>
  <c r="J2873" i="1" l="1"/>
  <c r="J2874" i="1" l="1"/>
  <c r="J2875" i="1" l="1"/>
  <c r="J2876" i="1" l="1"/>
  <c r="J2877" i="1" l="1"/>
  <c r="J2878" i="1" l="1"/>
  <c r="J2879" i="1" l="1"/>
  <c r="J2880" i="1" l="1"/>
  <c r="J2881" i="1" l="1"/>
  <c r="J2882" i="1" l="1"/>
  <c r="J2883" i="1" l="1"/>
  <c r="J2884" i="1" l="1"/>
  <c r="J2885" i="1" l="1"/>
  <c r="J2886" i="1" l="1"/>
  <c r="J2887" i="1" l="1"/>
  <c r="J2888" i="1" l="1"/>
  <c r="J2889" i="1" l="1"/>
  <c r="J2890" i="1" l="1"/>
  <c r="J2891" i="1" l="1"/>
  <c r="J2892" i="1" l="1"/>
  <c r="J2893" i="1" l="1"/>
  <c r="J2894" i="1" l="1"/>
  <c r="J2895" i="1" l="1"/>
  <c r="J2896" i="1" l="1"/>
  <c r="J2897" i="1" l="1"/>
  <c r="J2898" i="1" l="1"/>
  <c r="J2899" i="1" l="1"/>
  <c r="J2900" i="1" l="1"/>
  <c r="J2901" i="1" l="1"/>
  <c r="J2902" i="1" l="1"/>
  <c r="J2903" i="1" l="1"/>
  <c r="J2904" i="1" l="1"/>
  <c r="J2905" i="1" l="1"/>
  <c r="J2906" i="1" l="1"/>
  <c r="J2907" i="1" l="1"/>
  <c r="J2908" i="1" l="1"/>
  <c r="J2909" i="1" l="1"/>
  <c r="J2910" i="1" l="1"/>
  <c r="J2911" i="1" l="1"/>
  <c r="J2912" i="1" l="1"/>
  <c r="J2913" i="1" l="1"/>
  <c r="J2914" i="1" l="1"/>
  <c r="J2915" i="1" l="1"/>
  <c r="J2916" i="1" l="1"/>
  <c r="J2917" i="1" l="1"/>
  <c r="J2918" i="1" l="1"/>
  <c r="J2919" i="1" l="1"/>
  <c r="J2920" i="1" l="1"/>
  <c r="J2921" i="1" l="1"/>
  <c r="J2922" i="1" l="1"/>
  <c r="J2923" i="1" l="1"/>
  <c r="J2924" i="1" l="1"/>
  <c r="J2925" i="1" l="1"/>
  <c r="J2926" i="1" l="1"/>
  <c r="J2927" i="1" l="1"/>
  <c r="J2928" i="1" l="1"/>
  <c r="J2929" i="1" l="1"/>
  <c r="J2930" i="1" l="1"/>
  <c r="J2931" i="1" l="1"/>
  <c r="J2932" i="1" l="1"/>
  <c r="J2933" i="1" l="1"/>
  <c r="J2934" i="1" l="1"/>
  <c r="J2935" i="1" l="1"/>
  <c r="J2936" i="1" l="1"/>
  <c r="J2937" i="1" l="1"/>
  <c r="J2938" i="1" l="1"/>
  <c r="J2939" i="1" l="1"/>
  <c r="J2940" i="1" l="1"/>
  <c r="J2941" i="1" l="1"/>
  <c r="J2942" i="1" l="1"/>
  <c r="J2943" i="1" l="1"/>
  <c r="J2944" i="1" l="1"/>
  <c r="J2945" i="1" l="1"/>
  <c r="J2946" i="1" l="1"/>
  <c r="J2947" i="1" l="1"/>
  <c r="J2948" i="1" l="1"/>
  <c r="J2949" i="1" l="1"/>
  <c r="J2950" i="1" l="1"/>
  <c r="J2951" i="1" l="1"/>
  <c r="J2952" i="1" l="1"/>
  <c r="J2953" i="1" l="1"/>
  <c r="J2954" i="1" l="1"/>
  <c r="J2955" i="1" l="1"/>
  <c r="J2956" i="1" l="1"/>
  <c r="J2957" i="1" l="1"/>
  <c r="J2958" i="1" l="1"/>
  <c r="J2959" i="1" l="1"/>
  <c r="J2960" i="1" l="1"/>
  <c r="J2961" i="1" l="1"/>
  <c r="J2962" i="1" l="1"/>
  <c r="J2963" i="1" l="1"/>
  <c r="J2964" i="1" l="1"/>
  <c r="J2965" i="1" l="1"/>
  <c r="J2966" i="1" l="1"/>
  <c r="J2967" i="1" l="1"/>
  <c r="J2968" i="1" l="1"/>
  <c r="J2969" i="1" l="1"/>
  <c r="J2970" i="1" l="1"/>
  <c r="J2971" i="1" l="1"/>
  <c r="J2972" i="1" l="1"/>
  <c r="J2973" i="1" l="1"/>
  <c r="J2974" i="1" l="1"/>
  <c r="J2975" i="1" l="1"/>
  <c r="J2976" i="1" l="1"/>
  <c r="J2977" i="1" l="1"/>
  <c r="J2978" i="1" l="1"/>
  <c r="J2979" i="1" l="1"/>
  <c r="J2980" i="1" l="1"/>
  <c r="J2981" i="1" l="1"/>
  <c r="J2982" i="1" l="1"/>
  <c r="J2983" i="1" l="1"/>
  <c r="J2984" i="1" l="1"/>
  <c r="J2985" i="1" l="1"/>
  <c r="J2986" i="1" l="1"/>
  <c r="J2987" i="1" l="1"/>
  <c r="J2988" i="1" l="1"/>
  <c r="J2989" i="1" l="1"/>
  <c r="J2990" i="1" l="1"/>
  <c r="J2991" i="1" l="1"/>
  <c r="J2992" i="1" l="1"/>
  <c r="J2993" i="1" l="1"/>
  <c r="J2994" i="1" l="1"/>
  <c r="J2995" i="1" l="1"/>
  <c r="J2996" i="1" l="1"/>
  <c r="J2997" i="1" l="1"/>
  <c r="J2998" i="1" l="1"/>
  <c r="J2999" i="1" l="1"/>
  <c r="J3000" i="1" l="1"/>
  <c r="J3001" i="1" l="1"/>
  <c r="J3002" i="1" l="1"/>
  <c r="J3003" i="1" l="1"/>
  <c r="J3004" i="1" l="1"/>
  <c r="J3005" i="1" l="1"/>
  <c r="J3006" i="1" l="1"/>
  <c r="J3007" i="1" l="1"/>
  <c r="J3008" i="1" l="1"/>
  <c r="J3009" i="1" l="1"/>
  <c r="J3010" i="1" l="1"/>
  <c r="J3011" i="1" l="1"/>
  <c r="J3012" i="1" l="1"/>
  <c r="J3013" i="1" l="1"/>
  <c r="J3014" i="1" l="1"/>
  <c r="J3015" i="1" l="1"/>
  <c r="J3016" i="1" l="1"/>
  <c r="J3017" i="1" l="1"/>
  <c r="J3018" i="1" l="1"/>
  <c r="J3019" i="1" l="1"/>
  <c r="J3020" i="1" l="1"/>
  <c r="J3021" i="1" l="1"/>
  <c r="J3022" i="1" l="1"/>
  <c r="J3023" i="1" l="1"/>
  <c r="J3024" i="1" l="1"/>
  <c r="J3025" i="1" l="1"/>
  <c r="J3026" i="1" l="1"/>
  <c r="J3027" i="1" l="1"/>
  <c r="J3028" i="1" l="1"/>
  <c r="J3029" i="1" l="1"/>
  <c r="J3030" i="1" l="1"/>
  <c r="J3031" i="1" l="1"/>
  <c r="J3032" i="1" l="1"/>
  <c r="J3033" i="1" l="1"/>
  <c r="J3034" i="1" l="1"/>
  <c r="J3035" i="1" l="1"/>
  <c r="J3036" i="1" l="1"/>
  <c r="J3037" i="1" l="1"/>
  <c r="J3038" i="1" l="1"/>
  <c r="J3039" i="1" l="1"/>
  <c r="J3040" i="1" l="1"/>
  <c r="J3041" i="1" l="1"/>
  <c r="J3042" i="1" l="1"/>
  <c r="J3043" i="1" l="1"/>
  <c r="J3044" i="1" l="1"/>
  <c r="J3045" i="1" l="1"/>
  <c r="J3046" i="1" l="1"/>
  <c r="J3047" i="1" l="1"/>
  <c r="J3048" i="1" l="1"/>
  <c r="J3049" i="1" l="1"/>
  <c r="J3050" i="1" l="1"/>
  <c r="J3051" i="1" l="1"/>
  <c r="J3052" i="1" l="1"/>
  <c r="J3053" i="1" l="1"/>
  <c r="J3054" i="1" l="1"/>
  <c r="J3055" i="1" l="1"/>
  <c r="J3056" i="1" l="1"/>
  <c r="J3057" i="1" l="1"/>
  <c r="J3058" i="1" l="1"/>
  <c r="J3059" i="1" l="1"/>
  <c r="J3060" i="1" l="1"/>
  <c r="J3061" i="1" l="1"/>
  <c r="J3062" i="1" l="1"/>
  <c r="J3063" i="1" l="1"/>
  <c r="J3064" i="1" l="1"/>
  <c r="J3065" i="1" l="1"/>
  <c r="J3066" i="1" l="1"/>
  <c r="J3067" i="1" l="1"/>
  <c r="J3068" i="1" l="1"/>
  <c r="J3069" i="1" l="1"/>
  <c r="J3070" i="1" l="1"/>
  <c r="J3071" i="1" l="1"/>
  <c r="J3072" i="1" l="1"/>
  <c r="J3073" i="1" l="1"/>
  <c r="J3074" i="1" l="1"/>
  <c r="J3075" i="1" l="1"/>
  <c r="J3076" i="1" l="1"/>
  <c r="J3077" i="1" l="1"/>
  <c r="J3078" i="1" l="1"/>
  <c r="J3079" i="1" l="1"/>
  <c r="J3080" i="1" l="1"/>
  <c r="J3081" i="1" l="1"/>
  <c r="J3082" i="1" l="1"/>
  <c r="J3083" i="1" l="1"/>
  <c r="J3084" i="1" l="1"/>
  <c r="J3085" i="1" l="1"/>
  <c r="J3086" i="1" l="1"/>
  <c r="J3087" i="1" l="1"/>
  <c r="J3088" i="1" l="1"/>
  <c r="J3089" i="1" l="1"/>
  <c r="J3090" i="1" l="1"/>
  <c r="J3091" i="1" l="1"/>
  <c r="J3092" i="1" l="1"/>
  <c r="J3093" i="1" l="1"/>
  <c r="J3094" i="1" l="1"/>
  <c r="J3095" i="1" l="1"/>
  <c r="J3096" i="1" l="1"/>
  <c r="J3097" i="1" l="1"/>
  <c r="J3098" i="1" l="1"/>
  <c r="J3099" i="1" l="1"/>
  <c r="J3100" i="1" l="1"/>
  <c r="J3101" i="1" l="1"/>
  <c r="J3102" i="1" l="1"/>
  <c r="J3103" i="1" l="1"/>
  <c r="J3104" i="1" l="1"/>
  <c r="J3105" i="1" l="1"/>
  <c r="J3106" i="1" l="1"/>
  <c r="J3107" i="1" l="1"/>
  <c r="J3108" i="1" l="1"/>
  <c r="J3109" i="1" l="1"/>
  <c r="J3110" i="1" l="1"/>
  <c r="J3111" i="1" l="1"/>
  <c r="J3112" i="1" l="1"/>
  <c r="J3113" i="1" l="1"/>
  <c r="J3114" i="1" l="1"/>
  <c r="J3115" i="1" l="1"/>
  <c r="J3116" i="1" l="1"/>
  <c r="J3117" i="1" l="1"/>
  <c r="J3118" i="1" l="1"/>
  <c r="J3119" i="1" l="1"/>
  <c r="J3120" i="1" l="1"/>
  <c r="J3121" i="1" l="1"/>
  <c r="J3122" i="1" l="1"/>
  <c r="J3123" i="1" l="1"/>
  <c r="J3124" i="1" l="1"/>
  <c r="J3125" i="1" l="1"/>
  <c r="J3126" i="1" l="1"/>
  <c r="J3127" i="1" l="1"/>
  <c r="J3128" i="1" l="1"/>
  <c r="J3129" i="1" l="1"/>
  <c r="J3130" i="1" l="1"/>
  <c r="J3131" i="1" l="1"/>
  <c r="J3132" i="1" l="1"/>
  <c r="J3133" i="1" l="1"/>
  <c r="J3134" i="1" l="1"/>
  <c r="J3135" i="1" l="1"/>
  <c r="J3136" i="1" l="1"/>
  <c r="J3137" i="1" l="1"/>
  <c r="J3138" i="1" l="1"/>
  <c r="J3139" i="1" l="1"/>
  <c r="J3140" i="1" l="1"/>
  <c r="J3141" i="1" l="1"/>
  <c r="J3142" i="1" l="1"/>
  <c r="J3143" i="1" l="1"/>
  <c r="J3144" i="1" l="1"/>
  <c r="J3145" i="1" l="1"/>
  <c r="J3146" i="1" l="1"/>
  <c r="J3147" i="1" l="1"/>
  <c r="J3148" i="1" l="1"/>
  <c r="J3149" i="1" l="1"/>
  <c r="J3150" i="1" l="1"/>
  <c r="J3151" i="1" l="1"/>
  <c r="J3152" i="1" l="1"/>
  <c r="J3153" i="1" l="1"/>
  <c r="J3154" i="1" l="1"/>
  <c r="J3155" i="1" l="1"/>
  <c r="J3156" i="1" l="1"/>
  <c r="J3157" i="1" l="1"/>
  <c r="J3158" i="1" l="1"/>
  <c r="J3159" i="1" l="1"/>
  <c r="J3160" i="1" l="1"/>
  <c r="J3161" i="1" l="1"/>
  <c r="J3162" i="1" l="1"/>
  <c r="J3163" i="1" l="1"/>
  <c r="J3164" i="1" l="1"/>
  <c r="J3165" i="1" l="1"/>
  <c r="J3166" i="1" l="1"/>
  <c r="J3167" i="1" l="1"/>
  <c r="J3168" i="1" l="1"/>
  <c r="J3169" i="1" l="1"/>
  <c r="J3170" i="1" l="1"/>
  <c r="J3171" i="1" l="1"/>
  <c r="J3172" i="1" l="1"/>
  <c r="J3173" i="1" l="1"/>
  <c r="J3174" i="1" l="1"/>
  <c r="J3175" i="1" l="1"/>
  <c r="J3176" i="1" l="1"/>
  <c r="J3177" i="1" l="1"/>
  <c r="J3178" i="1" l="1"/>
  <c r="J3179" i="1" l="1"/>
  <c r="J3180" i="1" l="1"/>
  <c r="J3181" i="1" l="1"/>
  <c r="J3182" i="1" l="1"/>
  <c r="J3183" i="1" l="1"/>
  <c r="J3184" i="1" l="1"/>
  <c r="J3185" i="1" l="1"/>
  <c r="J3186" i="1" l="1"/>
  <c r="J3187" i="1" l="1"/>
  <c r="J3188" i="1" l="1"/>
  <c r="J3189" i="1" l="1"/>
  <c r="J3190" i="1" l="1"/>
  <c r="J3191" i="1" l="1"/>
  <c r="J3192" i="1" l="1"/>
  <c r="J3193" i="1" l="1"/>
  <c r="J3194" i="1" l="1"/>
  <c r="J3195" i="1" l="1"/>
  <c r="J3196" i="1" l="1"/>
  <c r="J3197" i="1" l="1"/>
  <c r="J3198" i="1" l="1"/>
  <c r="J3199" i="1" l="1"/>
  <c r="J3200" i="1" l="1"/>
  <c r="J3201" i="1" l="1"/>
  <c r="J3202" i="1" l="1"/>
  <c r="J3203" i="1" l="1"/>
  <c r="J3204" i="1" l="1"/>
  <c r="J3205" i="1" l="1"/>
  <c r="J3206" i="1" l="1"/>
  <c r="J3207" i="1" l="1"/>
  <c r="J3208" i="1" l="1"/>
  <c r="J3209" i="1" l="1"/>
  <c r="J3210" i="1" l="1"/>
  <c r="J3211" i="1" l="1"/>
  <c r="J3212" i="1" l="1"/>
  <c r="J3213" i="1" l="1"/>
  <c r="J3214" i="1" l="1"/>
  <c r="J3215" i="1" l="1"/>
  <c r="J3216" i="1" l="1"/>
  <c r="J3217" i="1" l="1"/>
  <c r="J3218" i="1" l="1"/>
  <c r="J3219" i="1" l="1"/>
  <c r="J3220" i="1" l="1"/>
  <c r="J3221" i="1" l="1"/>
  <c r="J3222" i="1" l="1"/>
  <c r="J3223" i="1" l="1"/>
  <c r="J3224" i="1" l="1"/>
  <c r="J3225" i="1" l="1"/>
  <c r="J3226" i="1" l="1"/>
  <c r="J3227" i="1" l="1"/>
  <c r="J3228" i="1" l="1"/>
  <c r="J3229" i="1" l="1"/>
  <c r="J3230" i="1" l="1"/>
  <c r="J3231" i="1" l="1"/>
  <c r="J3232" i="1" l="1"/>
  <c r="J3233" i="1" l="1"/>
  <c r="J3234" i="1" l="1"/>
  <c r="J3235" i="1" l="1"/>
  <c r="J3236" i="1" l="1"/>
  <c r="J3237" i="1" l="1"/>
  <c r="J3238" i="1" l="1"/>
  <c r="J3239" i="1" l="1"/>
  <c r="J3240" i="1" l="1"/>
  <c r="J3241" i="1" l="1"/>
  <c r="J3242" i="1" l="1"/>
  <c r="J3243" i="1" l="1"/>
  <c r="J3244" i="1" l="1"/>
  <c r="J3245" i="1" l="1"/>
  <c r="J3246" i="1" l="1"/>
  <c r="J3247" i="1" l="1"/>
  <c r="J3248" i="1" l="1"/>
  <c r="J3249" i="1" l="1"/>
  <c r="J3250" i="1" l="1"/>
  <c r="J3251" i="1" l="1"/>
  <c r="J3252" i="1" l="1"/>
  <c r="J3253" i="1" l="1"/>
  <c r="J3254" i="1" l="1"/>
  <c r="J3255" i="1" l="1"/>
  <c r="J3256" i="1" l="1"/>
  <c r="J3257" i="1" l="1"/>
  <c r="J3258" i="1" l="1"/>
  <c r="J3259" i="1" l="1"/>
  <c r="J3260" i="1" l="1"/>
  <c r="J3261" i="1" l="1"/>
  <c r="J3262" i="1" l="1"/>
  <c r="J3263" i="1" l="1"/>
  <c r="J3264" i="1" l="1"/>
  <c r="J3265" i="1" l="1"/>
  <c r="J3266" i="1" l="1"/>
  <c r="J3267" i="1" l="1"/>
  <c r="J3268" i="1" l="1"/>
  <c r="J3269" i="1" l="1"/>
  <c r="J3270" i="1" l="1"/>
  <c r="J3271" i="1" l="1"/>
  <c r="J3272" i="1" l="1"/>
  <c r="J3273" i="1" l="1"/>
  <c r="J3274" i="1" l="1"/>
  <c r="J3275" i="1" l="1"/>
  <c r="J3276" i="1" l="1"/>
  <c r="J3277" i="1" l="1"/>
  <c r="J3278" i="1" l="1"/>
  <c r="J3279" i="1" l="1"/>
  <c r="J3280" i="1" l="1"/>
  <c r="J3281" i="1" l="1"/>
  <c r="J3282" i="1" l="1"/>
  <c r="J3283" i="1" l="1"/>
  <c r="J3284" i="1" l="1"/>
  <c r="J3285" i="1" l="1"/>
  <c r="J3286" i="1" l="1"/>
  <c r="J3287" i="1" l="1"/>
  <c r="J3288" i="1" l="1"/>
  <c r="J3289" i="1" l="1"/>
  <c r="J3290" i="1" l="1"/>
  <c r="J3291" i="1" l="1"/>
  <c r="J3292" i="1" l="1"/>
  <c r="J3293" i="1" l="1"/>
  <c r="J3294" i="1" l="1"/>
  <c r="J3295" i="1" l="1"/>
  <c r="J3296" i="1" l="1"/>
  <c r="J3297" i="1" l="1"/>
  <c r="J3298" i="1" l="1"/>
  <c r="J3299" i="1" l="1"/>
  <c r="J3300" i="1" l="1"/>
  <c r="J3301" i="1" l="1"/>
  <c r="J3302" i="1" l="1"/>
  <c r="J3303" i="1" l="1"/>
  <c r="J3304" i="1" l="1"/>
  <c r="J3305" i="1" l="1"/>
  <c r="J3306" i="1" l="1"/>
  <c r="J3307" i="1" l="1"/>
  <c r="J3308" i="1" l="1"/>
  <c r="J3309" i="1" l="1"/>
  <c r="J3310" i="1" l="1"/>
  <c r="J3311" i="1" l="1"/>
  <c r="J3312" i="1" l="1"/>
  <c r="J3313" i="1" l="1"/>
  <c r="J3314" i="1" l="1"/>
  <c r="J3315" i="1" l="1"/>
  <c r="J3316" i="1" l="1"/>
  <c r="J3317" i="1" l="1"/>
  <c r="J3318" i="1" l="1"/>
  <c r="J3319" i="1" l="1"/>
  <c r="J3320" i="1" l="1"/>
  <c r="J3321" i="1" l="1"/>
  <c r="J3322" i="1" l="1"/>
  <c r="J3323" i="1" l="1"/>
  <c r="J3324" i="1" l="1"/>
  <c r="J3325" i="1" l="1"/>
  <c r="J3326" i="1" l="1"/>
  <c r="J3327" i="1" l="1"/>
  <c r="J3328" i="1" l="1"/>
  <c r="J3329" i="1" l="1"/>
  <c r="J3330" i="1" l="1"/>
  <c r="J3331" i="1" l="1"/>
  <c r="J3332" i="1" l="1"/>
  <c r="J3333" i="1" l="1"/>
  <c r="J3334" i="1" l="1"/>
  <c r="J3335" i="1" l="1"/>
  <c r="J3336" i="1" l="1"/>
  <c r="J3337" i="1" l="1"/>
  <c r="J3338" i="1" l="1"/>
  <c r="J3339" i="1" l="1"/>
  <c r="J3340" i="1" l="1"/>
  <c r="J3341" i="1" l="1"/>
  <c r="J3342" i="1" l="1"/>
  <c r="J3343" i="1" l="1"/>
  <c r="J3344" i="1" l="1"/>
  <c r="J3345" i="1" l="1"/>
  <c r="J3346" i="1" l="1"/>
  <c r="J3347" i="1" l="1"/>
  <c r="J3348" i="1" l="1"/>
  <c r="J3349" i="1" l="1"/>
  <c r="J3350" i="1" l="1"/>
  <c r="J3351" i="1" l="1"/>
  <c r="J3352" i="1" l="1"/>
  <c r="J3353" i="1" l="1"/>
  <c r="J3354" i="1" l="1"/>
  <c r="J3355" i="1" l="1"/>
  <c r="J3356" i="1" l="1"/>
  <c r="J3357" i="1" l="1"/>
  <c r="J3358" i="1" l="1"/>
  <c r="J3359" i="1" l="1"/>
  <c r="J3360" i="1" l="1"/>
  <c r="J3361" i="1" l="1"/>
  <c r="J3362" i="1" l="1"/>
  <c r="J3363" i="1" l="1"/>
  <c r="J3364" i="1" l="1"/>
  <c r="J3365" i="1" l="1"/>
  <c r="J3366" i="1" l="1"/>
  <c r="J3367" i="1" l="1"/>
  <c r="J3368" i="1" l="1"/>
  <c r="J3369" i="1" l="1"/>
  <c r="J3370" i="1" l="1"/>
  <c r="J3371" i="1" l="1"/>
  <c r="J3372" i="1" l="1"/>
  <c r="J3373" i="1" l="1"/>
  <c r="J3374" i="1" l="1"/>
  <c r="J3375" i="1" l="1"/>
  <c r="J3376" i="1" l="1"/>
  <c r="J3377" i="1" l="1"/>
  <c r="J3378" i="1" l="1"/>
  <c r="J3379" i="1" l="1"/>
  <c r="J3380" i="1" l="1"/>
  <c r="J3381" i="1" l="1"/>
  <c r="J3382" i="1" l="1"/>
  <c r="J3383" i="1" l="1"/>
  <c r="J3384" i="1" l="1"/>
  <c r="J3385" i="1" l="1"/>
  <c r="J3386" i="1" l="1"/>
  <c r="J3387" i="1" l="1"/>
  <c r="J3388" i="1" l="1"/>
  <c r="J3389" i="1" l="1"/>
  <c r="J3390" i="1" l="1"/>
  <c r="J3391" i="1" l="1"/>
  <c r="J3392" i="1" l="1"/>
  <c r="J3393" i="1" l="1"/>
  <c r="J3394" i="1" l="1"/>
  <c r="J3395" i="1" l="1"/>
  <c r="J3396" i="1" l="1"/>
  <c r="J3397" i="1" l="1"/>
  <c r="J3398" i="1" l="1"/>
  <c r="J3399" i="1" l="1"/>
  <c r="J3400" i="1" l="1"/>
  <c r="J3401" i="1" l="1"/>
  <c r="J3402" i="1" l="1"/>
  <c r="J3403" i="1" l="1"/>
  <c r="J3404" i="1" l="1"/>
  <c r="J3405" i="1" l="1"/>
  <c r="J3406" i="1" l="1"/>
  <c r="J3407" i="1" l="1"/>
  <c r="J3408" i="1" l="1"/>
  <c r="J3409" i="1" l="1"/>
  <c r="J3410" i="1" l="1"/>
  <c r="J3411" i="1" l="1"/>
  <c r="J3412" i="1" l="1"/>
  <c r="J3413" i="1" l="1"/>
  <c r="J3414" i="1" l="1"/>
  <c r="J3415" i="1" l="1"/>
  <c r="J3416" i="1" l="1"/>
  <c r="J3417" i="1" l="1"/>
  <c r="J3418" i="1" l="1"/>
  <c r="J3419" i="1" l="1"/>
  <c r="J3420" i="1" l="1"/>
  <c r="J3421" i="1" l="1"/>
  <c r="J3422" i="1" l="1"/>
  <c r="J3423" i="1" l="1"/>
  <c r="J3424" i="1" l="1"/>
  <c r="J3425" i="1" l="1"/>
  <c r="J3426" i="1" l="1"/>
  <c r="J3427" i="1" l="1"/>
  <c r="J3428" i="1" l="1"/>
  <c r="J3429" i="1" l="1"/>
  <c r="J3430" i="1" l="1"/>
  <c r="J3431" i="1" l="1"/>
  <c r="J3432" i="1" l="1"/>
  <c r="J3433" i="1" l="1"/>
  <c r="J3434" i="1" l="1"/>
  <c r="J3435" i="1" l="1"/>
  <c r="J3436" i="1" l="1"/>
  <c r="J3437" i="1" l="1"/>
  <c r="J3438" i="1" l="1"/>
  <c r="J3439" i="1" l="1"/>
  <c r="J3440" i="1" l="1"/>
  <c r="J3441" i="1" l="1"/>
  <c r="J3442" i="1" l="1"/>
  <c r="J3443" i="1" l="1"/>
  <c r="J3444" i="1" l="1"/>
  <c r="J3445" i="1" l="1"/>
  <c r="J3446" i="1" l="1"/>
  <c r="J3447" i="1" l="1"/>
  <c r="J3448" i="1" l="1"/>
  <c r="J3449" i="1" l="1"/>
  <c r="J3450" i="1" l="1"/>
  <c r="J3451" i="1" l="1"/>
  <c r="J3452" i="1" l="1"/>
  <c r="J3453" i="1" l="1"/>
  <c r="J3454" i="1" l="1"/>
  <c r="J3455" i="1" l="1"/>
  <c r="J3456" i="1" l="1"/>
  <c r="J3457" i="1" l="1"/>
  <c r="J3458" i="1" l="1"/>
  <c r="J3459" i="1" l="1"/>
  <c r="J3460" i="1" l="1"/>
  <c r="J3461" i="1" l="1"/>
  <c r="J3462" i="1" l="1"/>
  <c r="J3463" i="1" l="1"/>
  <c r="J3464" i="1" l="1"/>
  <c r="J3465" i="1" l="1"/>
  <c r="J3466" i="1" l="1"/>
  <c r="J3467" i="1" l="1"/>
  <c r="J3468" i="1" l="1"/>
  <c r="J3469" i="1" l="1"/>
  <c r="J3470" i="1" l="1"/>
  <c r="J3471" i="1" l="1"/>
  <c r="J3472" i="1" l="1"/>
  <c r="J3473" i="1" l="1"/>
  <c r="J3474" i="1" l="1"/>
  <c r="J3475" i="1" l="1"/>
  <c r="J3476" i="1" l="1"/>
  <c r="J3477" i="1" l="1"/>
  <c r="J3478" i="1" l="1"/>
  <c r="J3479" i="1" l="1"/>
  <c r="J3480" i="1" l="1"/>
  <c r="J3481" i="1" l="1"/>
  <c r="J3482" i="1" l="1"/>
  <c r="J3483" i="1" l="1"/>
  <c r="J3484" i="1" l="1"/>
  <c r="J3485" i="1" l="1"/>
  <c r="J3486" i="1" l="1"/>
  <c r="J3487" i="1" l="1"/>
  <c r="J3488" i="1" l="1"/>
  <c r="J3489" i="1" l="1"/>
  <c r="J3490" i="1" l="1"/>
  <c r="J3491" i="1" l="1"/>
  <c r="J3492" i="1" l="1"/>
  <c r="J3493" i="1" l="1"/>
  <c r="J3494" i="1" l="1"/>
  <c r="J3495" i="1" l="1"/>
  <c r="J3496" i="1" l="1"/>
  <c r="J3497" i="1" l="1"/>
  <c r="J3498" i="1" l="1"/>
  <c r="J3499" i="1" l="1"/>
  <c r="J3500" i="1" l="1"/>
  <c r="J3501" i="1" l="1"/>
  <c r="J3502" i="1" l="1"/>
  <c r="J3503" i="1" l="1"/>
  <c r="J3504" i="1" l="1"/>
  <c r="J3505" i="1" l="1"/>
  <c r="J3506" i="1" l="1"/>
  <c r="J3507" i="1" l="1"/>
  <c r="J3508" i="1" l="1"/>
  <c r="J3509" i="1" l="1"/>
  <c r="J3510" i="1" l="1"/>
  <c r="J3511" i="1" l="1"/>
  <c r="J3512" i="1" l="1"/>
  <c r="J3513" i="1" l="1"/>
  <c r="J3514" i="1" l="1"/>
  <c r="J3515" i="1" l="1"/>
  <c r="J3516" i="1" l="1"/>
  <c r="J3517" i="1" l="1"/>
  <c r="J3518" i="1" l="1"/>
  <c r="J3519" i="1" l="1"/>
  <c r="J3520" i="1" l="1"/>
  <c r="J3521" i="1" l="1"/>
  <c r="J3522" i="1" l="1"/>
  <c r="J3523" i="1" l="1"/>
  <c r="J3524" i="1" l="1"/>
  <c r="J3525" i="1" l="1"/>
  <c r="J3526" i="1" l="1"/>
  <c r="J3527" i="1" l="1"/>
  <c r="J3528" i="1" l="1"/>
  <c r="J3529" i="1" l="1"/>
  <c r="J3530" i="1" l="1"/>
  <c r="J3531" i="1" l="1"/>
  <c r="J3532" i="1" l="1"/>
  <c r="J3533" i="1" l="1"/>
  <c r="J3534" i="1" l="1"/>
  <c r="J3535" i="1" l="1"/>
  <c r="J3536" i="1" l="1"/>
  <c r="J3537" i="1" l="1"/>
  <c r="J3538" i="1" l="1"/>
  <c r="J3539" i="1" l="1"/>
  <c r="J3540" i="1" l="1"/>
  <c r="J3541" i="1" l="1"/>
  <c r="J3542" i="1" l="1"/>
  <c r="J3543" i="1" l="1"/>
  <c r="J3544" i="1" l="1"/>
  <c r="J3545" i="1" l="1"/>
  <c r="J3546" i="1" l="1"/>
  <c r="J3547" i="1" l="1"/>
  <c r="J3548" i="1" l="1"/>
  <c r="J3549" i="1" l="1"/>
  <c r="J3550" i="1" l="1"/>
  <c r="J3551" i="1" l="1"/>
  <c r="J3552" i="1" l="1"/>
  <c r="J3553" i="1" l="1"/>
  <c r="J3554" i="1" l="1"/>
  <c r="J3555" i="1" l="1"/>
  <c r="J3556" i="1" l="1"/>
  <c r="J3557" i="1" l="1"/>
  <c r="J3558" i="1" l="1"/>
  <c r="J3559" i="1" l="1"/>
  <c r="J3560" i="1" l="1"/>
  <c r="J3561" i="1" l="1"/>
  <c r="J3562" i="1" l="1"/>
  <c r="J3563" i="1" l="1"/>
  <c r="J3564" i="1" l="1"/>
  <c r="J3565" i="1" l="1"/>
  <c r="J3566" i="1" l="1"/>
  <c r="J3567" i="1" l="1"/>
  <c r="J3568" i="1" l="1"/>
  <c r="J3569" i="1" l="1"/>
  <c r="J3570" i="1" l="1"/>
  <c r="J3571" i="1" l="1"/>
  <c r="J3572" i="1" l="1"/>
  <c r="J3573" i="1" l="1"/>
  <c r="J3574" i="1" l="1"/>
  <c r="J3575" i="1" l="1"/>
  <c r="J3576" i="1" l="1"/>
  <c r="J3577" i="1" l="1"/>
  <c r="J3578" i="1" l="1"/>
  <c r="J3579" i="1" l="1"/>
  <c r="J3580" i="1" l="1"/>
  <c r="J3581" i="1" l="1"/>
  <c r="J3582" i="1" l="1"/>
  <c r="J3583" i="1" l="1"/>
  <c r="J3584" i="1" l="1"/>
  <c r="J3585" i="1" l="1"/>
  <c r="J3586" i="1" l="1"/>
  <c r="J3587" i="1" l="1"/>
  <c r="J3588" i="1" l="1"/>
  <c r="J3589" i="1" l="1"/>
  <c r="J3590" i="1" l="1"/>
  <c r="J3591" i="1" l="1"/>
  <c r="J3592" i="1" l="1"/>
  <c r="J3593" i="1" l="1"/>
  <c r="J3594" i="1" l="1"/>
  <c r="J3595" i="1" l="1"/>
  <c r="J3596" i="1" l="1"/>
  <c r="J3597" i="1" l="1"/>
  <c r="J3598" i="1" l="1"/>
  <c r="J3599" i="1" l="1"/>
  <c r="J3600" i="1" l="1"/>
  <c r="J3601" i="1" l="1"/>
  <c r="J3602" i="1" l="1"/>
  <c r="J3603" i="1" l="1"/>
  <c r="J3604" i="1" l="1"/>
  <c r="J3605" i="1" l="1"/>
  <c r="J3606" i="1" l="1"/>
  <c r="J3607" i="1" l="1"/>
  <c r="J3608" i="1" l="1"/>
  <c r="J3609" i="1" l="1"/>
  <c r="J3610" i="1" l="1"/>
  <c r="J3611" i="1" l="1"/>
  <c r="J3612" i="1" l="1"/>
  <c r="J3613" i="1" l="1"/>
  <c r="J3614" i="1" l="1"/>
  <c r="J3615" i="1" l="1"/>
  <c r="J3616" i="1" l="1"/>
  <c r="J3617" i="1" l="1"/>
  <c r="J3618" i="1" l="1"/>
  <c r="J3619" i="1" l="1"/>
  <c r="J3620" i="1" l="1"/>
  <c r="J3621" i="1" l="1"/>
  <c r="J3622" i="1" l="1"/>
  <c r="J3623" i="1" l="1"/>
  <c r="J3624" i="1" l="1"/>
  <c r="J3625" i="1" l="1"/>
  <c r="J3626" i="1" l="1"/>
  <c r="J3627" i="1" l="1"/>
  <c r="J3628" i="1" l="1"/>
  <c r="J3629" i="1" l="1"/>
  <c r="J3630" i="1" l="1"/>
  <c r="J3631" i="1" l="1"/>
  <c r="J3632" i="1" l="1"/>
  <c r="J3633" i="1" l="1"/>
  <c r="J3634" i="1" l="1"/>
  <c r="J3635" i="1" l="1"/>
  <c r="J3636" i="1" l="1"/>
  <c r="J3637" i="1" l="1"/>
  <c r="J3638" i="1" l="1"/>
  <c r="J3639" i="1" l="1"/>
  <c r="J3640" i="1" l="1"/>
  <c r="J3641" i="1" l="1"/>
  <c r="J3642" i="1" l="1"/>
  <c r="J3643" i="1" l="1"/>
  <c r="J3644" i="1" l="1"/>
  <c r="J3645" i="1" l="1"/>
  <c r="J3646" i="1" l="1"/>
  <c r="J3647" i="1" l="1"/>
  <c r="J3648" i="1" l="1"/>
  <c r="J3649" i="1" l="1"/>
  <c r="J3650" i="1" l="1"/>
  <c r="J3651" i="1" l="1"/>
  <c r="J3652" i="1" l="1"/>
  <c r="J3653" i="1" l="1"/>
  <c r="J3654" i="1" l="1"/>
  <c r="J3655" i="1" l="1"/>
  <c r="J3656" i="1" l="1"/>
  <c r="J3657" i="1" l="1"/>
  <c r="J3658" i="1" l="1"/>
  <c r="J3659" i="1" l="1"/>
  <c r="J3660" i="1" l="1"/>
  <c r="J3661" i="1" l="1"/>
  <c r="J3662" i="1" l="1"/>
  <c r="J3663" i="1" l="1"/>
  <c r="J3664" i="1" l="1"/>
  <c r="J3665" i="1" l="1"/>
  <c r="J3666" i="1" l="1"/>
  <c r="J3667" i="1" l="1"/>
  <c r="J3668" i="1" l="1"/>
  <c r="J3669" i="1" l="1"/>
  <c r="J3670" i="1" l="1"/>
  <c r="J3671" i="1" l="1"/>
  <c r="J3672" i="1" l="1"/>
  <c r="J3673" i="1" l="1"/>
  <c r="J3674" i="1" l="1"/>
  <c r="J3675" i="1" l="1"/>
  <c r="J3676" i="1" l="1"/>
  <c r="J3677" i="1" l="1"/>
  <c r="J3678" i="1" l="1"/>
  <c r="J3679" i="1" l="1"/>
  <c r="J3680" i="1" l="1"/>
  <c r="J3681" i="1" l="1"/>
  <c r="J3682" i="1" l="1"/>
  <c r="J3683" i="1" l="1"/>
  <c r="J3684" i="1" l="1"/>
  <c r="J3685" i="1" l="1"/>
  <c r="J3686" i="1" l="1"/>
  <c r="J3687" i="1" l="1"/>
  <c r="J3688" i="1" l="1"/>
  <c r="J3689" i="1" l="1"/>
  <c r="J3690" i="1" l="1"/>
  <c r="J3691" i="1" l="1"/>
  <c r="J3692" i="1" l="1"/>
  <c r="J3693" i="1" l="1"/>
  <c r="J3694" i="1" l="1"/>
  <c r="J3695" i="1" l="1"/>
  <c r="J3696" i="1" l="1"/>
  <c r="J3697" i="1" l="1"/>
  <c r="J3698" i="1" l="1"/>
  <c r="J3699" i="1" l="1"/>
  <c r="J3700" i="1" l="1"/>
  <c r="J3701" i="1" l="1"/>
  <c r="J3702" i="1" l="1"/>
  <c r="J3703" i="1" l="1"/>
  <c r="J3704" i="1" l="1"/>
  <c r="J3705" i="1" l="1"/>
  <c r="J3706" i="1" l="1"/>
  <c r="J3707" i="1" l="1"/>
  <c r="J3708" i="1" l="1"/>
  <c r="J3709" i="1" l="1"/>
  <c r="J3710" i="1" l="1"/>
  <c r="J3711" i="1" l="1"/>
  <c r="J3712" i="1" l="1"/>
  <c r="J3713" i="1" l="1"/>
  <c r="J3714" i="1" l="1"/>
  <c r="J3715" i="1" l="1"/>
  <c r="J3716" i="1" l="1"/>
  <c r="J3717" i="1" l="1"/>
  <c r="J3718" i="1" l="1"/>
  <c r="J3719" i="1" l="1"/>
  <c r="J3720" i="1" l="1"/>
  <c r="J3721" i="1" l="1"/>
  <c r="J3722" i="1" l="1"/>
  <c r="J3723" i="1" l="1"/>
  <c r="J3724" i="1" l="1"/>
  <c r="J3725" i="1" l="1"/>
  <c r="J3726" i="1" l="1"/>
  <c r="J3727" i="1" l="1"/>
  <c r="J3728" i="1" l="1"/>
  <c r="J3729" i="1" l="1"/>
  <c r="J3730" i="1" l="1"/>
  <c r="J3731" i="1" l="1"/>
  <c r="J3732" i="1" l="1"/>
  <c r="J3733" i="1" l="1"/>
  <c r="J3734" i="1" l="1"/>
  <c r="J3735" i="1" l="1"/>
  <c r="J3736" i="1" l="1"/>
  <c r="J3737" i="1" l="1"/>
  <c r="J3738" i="1" l="1"/>
  <c r="J3739" i="1" l="1"/>
  <c r="J3740" i="1" l="1"/>
  <c r="J3741" i="1" l="1"/>
  <c r="J3742" i="1" l="1"/>
  <c r="J3743" i="1" l="1"/>
  <c r="J3744" i="1" l="1"/>
  <c r="J3745" i="1" l="1"/>
  <c r="J3746" i="1" l="1"/>
  <c r="J3747" i="1" l="1"/>
  <c r="J3748" i="1" l="1"/>
  <c r="J3749" i="1" l="1"/>
  <c r="J3750" i="1" l="1"/>
  <c r="J3751" i="1" l="1"/>
  <c r="J3752" i="1" l="1"/>
  <c r="J3753" i="1" l="1"/>
  <c r="J3754" i="1" l="1"/>
  <c r="J3755" i="1" l="1"/>
  <c r="J3756" i="1" l="1"/>
  <c r="J3757" i="1" l="1"/>
  <c r="J3758" i="1" l="1"/>
  <c r="J3759" i="1" l="1"/>
  <c r="J3760" i="1" l="1"/>
  <c r="J3761" i="1" l="1"/>
  <c r="J3762" i="1" l="1"/>
  <c r="J3763" i="1" l="1"/>
  <c r="J3764" i="1" l="1"/>
  <c r="J3765" i="1" l="1"/>
  <c r="J3766" i="1" l="1"/>
  <c r="J3767" i="1" l="1"/>
  <c r="J3768" i="1" l="1"/>
  <c r="J3769" i="1" l="1"/>
  <c r="J3770" i="1" l="1"/>
  <c r="J3771" i="1" l="1"/>
  <c r="J3772" i="1" l="1"/>
  <c r="J3773" i="1" l="1"/>
  <c r="J3774" i="1" l="1"/>
  <c r="J3775" i="1" l="1"/>
  <c r="J3776" i="1" l="1"/>
  <c r="J3777" i="1" l="1"/>
  <c r="J3778" i="1" l="1"/>
  <c r="J3779" i="1" l="1"/>
  <c r="J3780" i="1" l="1"/>
  <c r="J3781" i="1" l="1"/>
  <c r="J3782" i="1" l="1"/>
  <c r="J3783" i="1" l="1"/>
  <c r="J3784" i="1" l="1"/>
  <c r="J3785" i="1" l="1"/>
  <c r="J3786" i="1" l="1"/>
  <c r="J3787" i="1" l="1"/>
  <c r="J3788" i="1" l="1"/>
  <c r="J3789" i="1" l="1"/>
  <c r="J3790" i="1" l="1"/>
  <c r="J3791" i="1" l="1"/>
  <c r="J3792" i="1" l="1"/>
  <c r="J3793" i="1" l="1"/>
  <c r="J3794" i="1" l="1"/>
  <c r="J3795" i="1" l="1"/>
  <c r="J3796" i="1" l="1"/>
  <c r="J3797" i="1" l="1"/>
  <c r="J3798" i="1" l="1"/>
  <c r="J3799" i="1" l="1"/>
  <c r="J3800" i="1" l="1"/>
  <c r="J3801" i="1" l="1"/>
  <c r="J3802" i="1" l="1"/>
  <c r="J3803" i="1" l="1"/>
  <c r="J3804" i="1" l="1"/>
  <c r="J3805" i="1" l="1"/>
  <c r="J3806" i="1" l="1"/>
  <c r="J3807" i="1" l="1"/>
  <c r="J3808" i="1" l="1"/>
  <c r="J3809" i="1" l="1"/>
  <c r="J3810" i="1" l="1"/>
  <c r="J3811" i="1" l="1"/>
  <c r="J3812" i="1" l="1"/>
  <c r="J3813" i="1" l="1"/>
  <c r="J3814" i="1" l="1"/>
  <c r="J3815" i="1" l="1"/>
  <c r="J3816" i="1" l="1"/>
  <c r="J3817" i="1" l="1"/>
  <c r="J3818" i="1" l="1"/>
  <c r="J3819" i="1" l="1"/>
  <c r="J3820" i="1" l="1"/>
  <c r="J3821" i="1" l="1"/>
  <c r="J3822" i="1" l="1"/>
  <c r="J3823" i="1" l="1"/>
  <c r="J3824" i="1" l="1"/>
  <c r="J3825" i="1" l="1"/>
  <c r="J3826" i="1" l="1"/>
  <c r="J3827" i="1" l="1"/>
  <c r="J3828" i="1" l="1"/>
  <c r="J3829" i="1" l="1"/>
  <c r="J3830" i="1" l="1"/>
  <c r="J3831" i="1" l="1"/>
  <c r="J3832" i="1" l="1"/>
  <c r="J3833" i="1" l="1"/>
  <c r="J3834" i="1" l="1"/>
  <c r="J3835" i="1" l="1"/>
  <c r="J3836" i="1" l="1"/>
  <c r="J3837" i="1" l="1"/>
  <c r="J3838" i="1" l="1"/>
  <c r="J3839" i="1" l="1"/>
  <c r="J3840" i="1" l="1"/>
  <c r="J3841" i="1" l="1"/>
  <c r="J3842" i="1" l="1"/>
  <c r="J3843" i="1" l="1"/>
  <c r="J3844" i="1" l="1"/>
  <c r="J3845" i="1" l="1"/>
  <c r="J3846" i="1" l="1"/>
  <c r="J3847" i="1" l="1"/>
  <c r="J3848" i="1" l="1"/>
  <c r="J3849" i="1" l="1"/>
  <c r="J3850" i="1" l="1"/>
  <c r="J3851" i="1" l="1"/>
  <c r="J3852" i="1" l="1"/>
  <c r="J3853" i="1" l="1"/>
  <c r="J3854" i="1" l="1"/>
  <c r="J3855" i="1" l="1"/>
  <c r="J3856" i="1" l="1"/>
  <c r="J3857" i="1" l="1"/>
  <c r="J3858" i="1" l="1"/>
  <c r="J3859" i="1" l="1"/>
  <c r="J3860" i="1" l="1"/>
  <c r="J3861" i="1" l="1"/>
  <c r="J3862" i="1" l="1"/>
  <c r="J3863" i="1" l="1"/>
  <c r="J3864" i="1" l="1"/>
  <c r="J3865" i="1" l="1"/>
  <c r="J3866" i="1" l="1"/>
  <c r="J3867" i="1" l="1"/>
  <c r="J3868" i="1" l="1"/>
  <c r="J3869" i="1" l="1"/>
  <c r="J3870" i="1" l="1"/>
  <c r="J3871" i="1" l="1"/>
  <c r="J3872" i="1" l="1"/>
  <c r="J3873" i="1" l="1"/>
  <c r="J3874" i="1" l="1"/>
  <c r="J3875" i="1" l="1"/>
  <c r="J3876" i="1" l="1"/>
  <c r="J3877" i="1" l="1"/>
  <c r="J3878" i="1" l="1"/>
  <c r="J3879" i="1" l="1"/>
  <c r="J3880" i="1" l="1"/>
  <c r="J3881" i="1" l="1"/>
  <c r="J3882" i="1" l="1"/>
  <c r="J3883" i="1" l="1"/>
  <c r="J3884" i="1" l="1"/>
  <c r="J3885" i="1" l="1"/>
  <c r="J3886" i="1" l="1"/>
  <c r="J3887" i="1" l="1"/>
  <c r="J3888" i="1" l="1"/>
  <c r="J3889" i="1" l="1"/>
  <c r="J3890" i="1" l="1"/>
  <c r="J3891" i="1" l="1"/>
  <c r="J3892" i="1" l="1"/>
  <c r="J3893" i="1" l="1"/>
  <c r="J3894" i="1" l="1"/>
  <c r="J3895" i="1" l="1"/>
  <c r="J3896" i="1" l="1"/>
  <c r="J3897" i="1" l="1"/>
  <c r="J3898" i="1" l="1"/>
  <c r="J3899" i="1" l="1"/>
  <c r="J3900" i="1" l="1"/>
  <c r="J3901" i="1" l="1"/>
  <c r="J3902" i="1" l="1"/>
  <c r="J3903" i="1" l="1"/>
  <c r="J3904" i="1" l="1"/>
  <c r="J3905" i="1" l="1"/>
  <c r="J3906" i="1" l="1"/>
  <c r="J3907" i="1" l="1"/>
  <c r="J3908" i="1" l="1"/>
  <c r="J3909" i="1" l="1"/>
  <c r="J3910" i="1" l="1"/>
  <c r="J3911" i="1" l="1"/>
  <c r="J3912" i="1" l="1"/>
  <c r="J3913" i="1" l="1"/>
  <c r="J3914" i="1" l="1"/>
  <c r="J3915" i="1" l="1"/>
  <c r="J3916" i="1" l="1"/>
  <c r="J3917" i="1" l="1"/>
  <c r="J3918" i="1" l="1"/>
  <c r="J3919" i="1" l="1"/>
  <c r="J3920" i="1" l="1"/>
  <c r="J3921" i="1" l="1"/>
  <c r="J3922" i="1" l="1"/>
  <c r="J3923" i="1" l="1"/>
  <c r="J3924" i="1" l="1"/>
  <c r="J3925" i="1" l="1"/>
  <c r="J3926" i="1" l="1"/>
  <c r="J3927" i="1" l="1"/>
  <c r="J3928" i="1" l="1"/>
  <c r="J3929" i="1" l="1"/>
  <c r="J3930" i="1" l="1"/>
  <c r="J3931" i="1" l="1"/>
  <c r="J3932" i="1" l="1"/>
  <c r="J3933" i="1" l="1"/>
  <c r="J3934" i="1" l="1"/>
  <c r="J3935" i="1" l="1"/>
  <c r="J3936" i="1" l="1"/>
  <c r="J3937" i="1" l="1"/>
  <c r="J3938" i="1" l="1"/>
  <c r="J3939" i="1" l="1"/>
  <c r="J3940" i="1" l="1"/>
  <c r="J3941" i="1" l="1"/>
  <c r="J3942" i="1" l="1"/>
  <c r="J3943" i="1" l="1"/>
  <c r="J3944" i="1" l="1"/>
  <c r="J3945" i="1" l="1"/>
  <c r="J3946" i="1" l="1"/>
  <c r="J3947" i="1" l="1"/>
  <c r="J3948" i="1" l="1"/>
  <c r="J3949" i="1" l="1"/>
  <c r="J3950" i="1" l="1"/>
  <c r="J3951" i="1" l="1"/>
  <c r="J3952" i="1" l="1"/>
  <c r="J3953" i="1" l="1"/>
  <c r="J3954" i="1" l="1"/>
  <c r="J3955" i="1" l="1"/>
  <c r="J3956" i="1" l="1"/>
  <c r="J3957" i="1" l="1"/>
  <c r="J3958" i="1" l="1"/>
  <c r="J3959" i="1" l="1"/>
  <c r="J3960" i="1" l="1"/>
  <c r="J3961" i="1" l="1"/>
  <c r="J3962" i="1" l="1"/>
  <c r="J3963" i="1" l="1"/>
  <c r="J3964" i="1" l="1"/>
  <c r="J3965" i="1" l="1"/>
  <c r="J3966" i="1" l="1"/>
  <c r="J3967" i="1" l="1"/>
  <c r="J3968" i="1" l="1"/>
  <c r="J3969" i="1" l="1"/>
  <c r="J3970" i="1" l="1"/>
  <c r="J3971" i="1" l="1"/>
  <c r="J3972" i="1" l="1"/>
  <c r="J3973" i="1" l="1"/>
  <c r="J3974" i="1" l="1"/>
  <c r="J3975" i="1" l="1"/>
  <c r="J3976" i="1" l="1"/>
  <c r="J3977" i="1" l="1"/>
  <c r="J3978" i="1" l="1"/>
  <c r="J3979" i="1" l="1"/>
  <c r="J3980" i="1" l="1"/>
  <c r="J3981" i="1" l="1"/>
  <c r="J3982" i="1" l="1"/>
  <c r="J3983" i="1" l="1"/>
  <c r="J3984" i="1" l="1"/>
  <c r="J3985" i="1" l="1"/>
  <c r="J3986" i="1" l="1"/>
  <c r="J3987" i="1" l="1"/>
  <c r="J3988" i="1" l="1"/>
  <c r="J3989" i="1" l="1"/>
  <c r="J3990" i="1" l="1"/>
  <c r="J3991" i="1" l="1"/>
  <c r="J3992" i="1" l="1"/>
  <c r="J3993" i="1" l="1"/>
  <c r="J3994" i="1" l="1"/>
  <c r="J3995" i="1" l="1"/>
  <c r="J3996" i="1" l="1"/>
  <c r="J3997" i="1" l="1"/>
  <c r="J3998" i="1" l="1"/>
  <c r="J3999" i="1" l="1"/>
  <c r="J4000" i="1" l="1"/>
  <c r="J4001" i="1" l="1"/>
  <c r="J4002" i="1" s="1"/>
  <c r="J4003" i="1" l="1"/>
  <c r="J4004" i="1" l="1"/>
  <c r="J4005" i="1" l="1"/>
  <c r="J4006" i="1" l="1"/>
  <c r="J4007" i="1" l="1"/>
  <c r="J4008" i="1" l="1"/>
  <c r="J4009" i="1" l="1"/>
  <c r="J4010" i="1" l="1"/>
  <c r="J4011" i="1" l="1"/>
  <c r="J4012" i="1" l="1"/>
  <c r="J4013" i="1" l="1"/>
  <c r="J4014" i="1" l="1"/>
  <c r="J4015" i="1" l="1"/>
  <c r="J4016" i="1" l="1"/>
  <c r="J4017" i="1" l="1"/>
  <c r="J4018" i="1" l="1"/>
  <c r="J4019" i="1" l="1"/>
  <c r="J4020" i="1" l="1"/>
  <c r="J4021" i="1" l="1"/>
  <c r="J4022" i="1" l="1"/>
  <c r="J4023" i="1" l="1"/>
  <c r="J4024" i="1" l="1"/>
  <c r="J4025" i="1" l="1"/>
  <c r="J4026" i="1" l="1"/>
  <c r="J4027" i="1" l="1"/>
  <c r="J4028" i="1" l="1"/>
  <c r="J4029" i="1" l="1"/>
  <c r="J4030" i="1" l="1"/>
  <c r="J4031" i="1" l="1"/>
  <c r="J4032" i="1" l="1"/>
  <c r="J4033" i="1" l="1"/>
  <c r="J4034" i="1" l="1"/>
  <c r="J4035" i="1" l="1"/>
  <c r="J4036" i="1" l="1"/>
  <c r="J4037" i="1" l="1"/>
  <c r="J4038" i="1" l="1"/>
  <c r="J4039" i="1" l="1"/>
  <c r="J4040" i="1" l="1"/>
  <c r="J4041" i="1" l="1"/>
  <c r="J4042" i="1" l="1"/>
  <c r="J4043" i="1" l="1"/>
  <c r="J4044" i="1" l="1"/>
  <c r="J4045" i="1" l="1"/>
  <c r="J4046" i="1" l="1"/>
  <c r="J4047" i="1" l="1"/>
  <c r="J4048" i="1" l="1"/>
  <c r="J4049" i="1" l="1"/>
  <c r="J4050" i="1" l="1"/>
  <c r="J4051" i="1" l="1"/>
  <c r="J4052" i="1" l="1"/>
  <c r="J4053" i="1" l="1"/>
  <c r="J4054" i="1" l="1"/>
  <c r="J4055" i="1" l="1"/>
  <c r="J4056" i="1" l="1"/>
  <c r="J4057" i="1" l="1"/>
  <c r="J4058" i="1" l="1"/>
  <c r="J4059" i="1" l="1"/>
  <c r="J4060" i="1" l="1"/>
  <c r="J4061" i="1" l="1"/>
  <c r="J4062" i="1" l="1"/>
  <c r="J4063" i="1" l="1"/>
  <c r="J4064" i="1" l="1"/>
  <c r="J4065" i="1" l="1"/>
  <c r="J4066" i="1" l="1"/>
  <c r="J4067" i="1" l="1"/>
  <c r="J4068" i="1" l="1"/>
  <c r="J4069" i="1" l="1"/>
  <c r="J4070" i="1" l="1"/>
  <c r="J4071" i="1" l="1"/>
  <c r="J4072" i="1" l="1"/>
  <c r="J4073" i="1" l="1"/>
  <c r="J4074" i="1" l="1"/>
  <c r="J4075" i="1" l="1"/>
  <c r="J4076" i="1" l="1"/>
  <c r="J4077" i="1" l="1"/>
  <c r="J4078" i="1" l="1"/>
  <c r="J4079" i="1" l="1"/>
  <c r="J4080" i="1" l="1"/>
  <c r="J4081" i="1" l="1"/>
  <c r="J4082" i="1" l="1"/>
  <c r="J4083" i="1" l="1"/>
  <c r="J4084" i="1" l="1"/>
  <c r="J4085" i="1" l="1"/>
  <c r="J4086" i="1" l="1"/>
  <c r="J4087" i="1" l="1"/>
  <c r="J4088" i="1" l="1"/>
  <c r="J4089" i="1" l="1"/>
  <c r="J4090" i="1" l="1"/>
  <c r="J4091" i="1" l="1"/>
  <c r="J4092" i="1" l="1"/>
  <c r="J4093" i="1" l="1"/>
  <c r="J4094" i="1" l="1"/>
  <c r="J4095" i="1" l="1"/>
  <c r="J4096" i="1" l="1"/>
  <c r="J4097" i="1" l="1"/>
  <c r="J4098" i="1" l="1"/>
  <c r="J4099" i="1" l="1"/>
  <c r="J4100" i="1" l="1"/>
  <c r="J4101" i="1" l="1"/>
  <c r="J4102" i="1" l="1"/>
  <c r="J4103" i="1" l="1"/>
  <c r="J4104" i="1" l="1"/>
  <c r="J4105" i="1" l="1"/>
  <c r="J4106" i="1" l="1"/>
  <c r="J4107" i="1" l="1"/>
  <c r="J4108" i="1" l="1"/>
  <c r="J4109" i="1" l="1"/>
  <c r="J4110" i="1" l="1"/>
  <c r="J4111" i="1" l="1"/>
  <c r="J4112" i="1" l="1"/>
  <c r="J4113" i="1" l="1"/>
  <c r="J4114" i="1" l="1"/>
  <c r="J4115" i="1" l="1"/>
  <c r="J4116" i="1" l="1"/>
  <c r="J4117" i="1" l="1"/>
  <c r="J4118" i="1" l="1"/>
  <c r="J4119" i="1" l="1"/>
  <c r="J4120" i="1" l="1"/>
  <c r="J4121" i="1" l="1"/>
  <c r="J4122" i="1" l="1"/>
  <c r="J4123" i="1" l="1"/>
  <c r="J4124" i="1" l="1"/>
  <c r="J4125" i="1" l="1"/>
  <c r="J4126" i="1" l="1"/>
  <c r="J4127" i="1" l="1"/>
  <c r="J4128" i="1" l="1"/>
  <c r="J4129" i="1" l="1"/>
  <c r="J4130" i="1" l="1"/>
  <c r="J4131" i="1" l="1"/>
  <c r="J4132" i="1" l="1"/>
  <c r="J4133" i="1" l="1"/>
  <c r="J4134" i="1" l="1"/>
  <c r="J4135" i="1" l="1"/>
  <c r="J4136" i="1" l="1"/>
  <c r="J4137" i="1" l="1"/>
  <c r="J4138" i="1" l="1"/>
  <c r="J4139" i="1" l="1"/>
  <c r="J4140" i="1" l="1"/>
  <c r="J4141" i="1" l="1"/>
  <c r="J4142" i="1" l="1"/>
  <c r="J4143" i="1" l="1"/>
  <c r="J4144" i="1" l="1"/>
  <c r="J4145" i="1" l="1"/>
  <c r="J4146" i="1" l="1"/>
  <c r="J4147" i="1" l="1"/>
  <c r="J4148" i="1" l="1"/>
  <c r="J4149" i="1" l="1"/>
  <c r="J4150" i="1" l="1"/>
  <c r="J4151" i="1" l="1"/>
  <c r="J4152" i="1" l="1"/>
  <c r="J4153" i="1" l="1"/>
  <c r="J4154" i="1" l="1"/>
  <c r="J4155" i="1" l="1"/>
  <c r="J4156" i="1" l="1"/>
  <c r="J4157" i="1" l="1"/>
  <c r="J4158" i="1" l="1"/>
  <c r="J4159" i="1" l="1"/>
  <c r="J4160" i="1" l="1"/>
  <c r="J4161" i="1" l="1"/>
  <c r="J4162" i="1" l="1"/>
  <c r="J4163" i="1" l="1"/>
  <c r="J4164" i="1" l="1"/>
  <c r="J4165" i="1" l="1"/>
  <c r="J4166" i="1" l="1"/>
  <c r="J4167" i="1" l="1"/>
  <c r="J4168" i="1" l="1"/>
  <c r="J4169" i="1" l="1"/>
  <c r="J4170" i="1" l="1"/>
  <c r="J4171" i="1" l="1"/>
  <c r="J4172" i="1" l="1"/>
  <c r="J4173" i="1" l="1"/>
  <c r="J4174" i="1" l="1"/>
  <c r="J4175" i="1" l="1"/>
  <c r="J4176" i="1" l="1"/>
  <c r="J4177" i="1" l="1"/>
  <c r="J4178" i="1" l="1"/>
  <c r="J4179" i="1" l="1"/>
  <c r="J4180" i="1" l="1"/>
  <c r="J4181" i="1" l="1"/>
  <c r="J4182" i="1" l="1"/>
  <c r="J4183" i="1" l="1"/>
  <c r="J4184" i="1" l="1"/>
  <c r="J4185" i="1" l="1"/>
  <c r="J4186" i="1" l="1"/>
  <c r="J4187" i="1" l="1"/>
  <c r="J4188" i="1" l="1"/>
  <c r="J4189" i="1" l="1"/>
  <c r="J4190" i="1" l="1"/>
  <c r="J4191" i="1" l="1"/>
  <c r="J4192" i="1" l="1"/>
  <c r="J4193" i="1" l="1"/>
  <c r="J4194" i="1" l="1"/>
  <c r="J4195" i="1" l="1"/>
  <c r="J4196" i="1" l="1"/>
  <c r="J4197" i="1" l="1"/>
  <c r="J4198" i="1" l="1"/>
  <c r="J4199" i="1" l="1"/>
  <c r="J4200" i="1" l="1"/>
  <c r="J4201" i="1" l="1"/>
  <c r="J4202" i="1" l="1"/>
  <c r="J4203" i="1" l="1"/>
  <c r="J4204" i="1" l="1"/>
  <c r="J4205" i="1" l="1"/>
  <c r="J4206" i="1" l="1"/>
  <c r="J4207" i="1" l="1"/>
  <c r="J4208" i="1" l="1"/>
  <c r="J4209" i="1" l="1"/>
  <c r="J4210" i="1" l="1"/>
  <c r="J4211" i="1" l="1"/>
  <c r="J4212" i="1" l="1"/>
  <c r="J4213" i="1" l="1"/>
  <c r="J4214" i="1" l="1"/>
  <c r="J4215" i="1" l="1"/>
  <c r="J4216" i="1" l="1"/>
  <c r="J4217" i="1" l="1"/>
  <c r="J4218" i="1" l="1"/>
  <c r="J4219" i="1" l="1"/>
  <c r="J4220" i="1" l="1"/>
  <c r="J4221" i="1" l="1"/>
  <c r="J4222" i="1" l="1"/>
  <c r="J4223" i="1" l="1"/>
  <c r="J4224" i="1" l="1"/>
  <c r="J4225" i="1" l="1"/>
  <c r="J4226" i="1" l="1"/>
  <c r="J4227" i="1" l="1"/>
  <c r="J4228" i="1" l="1"/>
  <c r="J4229" i="1" l="1"/>
  <c r="J4230" i="1" l="1"/>
  <c r="J4231" i="1" l="1"/>
  <c r="J4232" i="1" l="1"/>
  <c r="J4233" i="1" l="1"/>
  <c r="J4234" i="1" l="1"/>
  <c r="J4235" i="1" l="1"/>
  <c r="J4236" i="1" l="1"/>
  <c r="J4237" i="1" l="1"/>
  <c r="J4238" i="1" l="1"/>
  <c r="J4239" i="1" l="1"/>
  <c r="J4240" i="1" l="1"/>
  <c r="J4241" i="1" l="1"/>
  <c r="J4242" i="1" l="1"/>
  <c r="J4243" i="1" l="1"/>
  <c r="J4244" i="1" l="1"/>
  <c r="J4245" i="1" l="1"/>
  <c r="J4246" i="1" l="1"/>
  <c r="J4247" i="1" l="1"/>
  <c r="J4248" i="1" l="1"/>
  <c r="J4249" i="1" l="1"/>
  <c r="J4250" i="1" l="1"/>
  <c r="J4251" i="1" l="1"/>
  <c r="J4252" i="1" l="1"/>
  <c r="J4253" i="1" l="1"/>
  <c r="J4254" i="1" l="1"/>
  <c r="J4255" i="1" l="1"/>
  <c r="J4256" i="1" l="1"/>
  <c r="J4257" i="1" l="1"/>
  <c r="J4258" i="1" l="1"/>
  <c r="J4259" i="1" l="1"/>
  <c r="J4260" i="1" l="1"/>
  <c r="J4261" i="1" l="1"/>
  <c r="J4262" i="1" l="1"/>
  <c r="J4263" i="1" l="1"/>
  <c r="J4264" i="1" l="1"/>
  <c r="J4265" i="1" l="1"/>
  <c r="J4266" i="1" l="1"/>
  <c r="J4267" i="1" l="1"/>
  <c r="J4268" i="1" l="1"/>
  <c r="J4269" i="1" l="1"/>
  <c r="J4270" i="1" l="1"/>
  <c r="J4271" i="1" l="1"/>
  <c r="J4272" i="1" l="1"/>
  <c r="J4273" i="1" l="1"/>
  <c r="J4274" i="1" l="1"/>
  <c r="J4275" i="1" l="1"/>
  <c r="J4276" i="1" l="1"/>
  <c r="J4277" i="1" l="1"/>
  <c r="J4278" i="1" l="1"/>
  <c r="J4279" i="1" l="1"/>
  <c r="J4280" i="1" l="1"/>
  <c r="J4281" i="1" l="1"/>
  <c r="J4282" i="1" l="1"/>
  <c r="J4283" i="1" l="1"/>
  <c r="J4284" i="1" l="1"/>
  <c r="J4285" i="1" l="1"/>
  <c r="J4286" i="1" l="1"/>
  <c r="J4287" i="1" l="1"/>
  <c r="J4288" i="1" l="1"/>
  <c r="J4289" i="1" l="1"/>
  <c r="J4290" i="1" l="1"/>
  <c r="J4291" i="1" l="1"/>
  <c r="J4292" i="1" l="1"/>
  <c r="J4293" i="1" l="1"/>
  <c r="J4294" i="1" l="1"/>
  <c r="J4295" i="1" l="1"/>
  <c r="J4296" i="1" l="1"/>
  <c r="J4297" i="1" l="1"/>
  <c r="J4298" i="1" l="1"/>
  <c r="J4299" i="1" l="1"/>
  <c r="J4300" i="1" l="1"/>
  <c r="J4301" i="1" l="1"/>
  <c r="J4302" i="1" l="1"/>
  <c r="J4303" i="1" l="1"/>
  <c r="J4304" i="1" l="1"/>
  <c r="J4305" i="1" l="1"/>
  <c r="J4306" i="1" l="1"/>
  <c r="J4307" i="1" l="1"/>
  <c r="J4308" i="1" l="1"/>
  <c r="J4309" i="1" l="1"/>
  <c r="J4310" i="1" l="1"/>
  <c r="J4311" i="1" l="1"/>
  <c r="J4312" i="1" l="1"/>
  <c r="J4313" i="1" l="1"/>
  <c r="J4314" i="1" l="1"/>
  <c r="J4315" i="1" l="1"/>
  <c r="J4316" i="1" l="1"/>
  <c r="J4317" i="1" l="1"/>
  <c r="J4318" i="1" l="1"/>
  <c r="J4319" i="1" l="1"/>
  <c r="J4320" i="1" l="1"/>
  <c r="J4321" i="1" l="1"/>
  <c r="J4322" i="1" l="1"/>
  <c r="J4323" i="1" l="1"/>
  <c r="J4324" i="1" l="1"/>
  <c r="J4325" i="1" l="1"/>
  <c r="J4326" i="1" l="1"/>
  <c r="J4327" i="1" l="1"/>
  <c r="J4328" i="1" l="1"/>
  <c r="J4329" i="1" l="1"/>
  <c r="J4330" i="1" l="1"/>
  <c r="J4331" i="1" l="1"/>
  <c r="J4332" i="1" l="1"/>
  <c r="J4333" i="1" l="1"/>
  <c r="J4334" i="1" l="1"/>
  <c r="J4335" i="1" l="1"/>
  <c r="J4336" i="1" l="1"/>
  <c r="J4337" i="1" l="1"/>
  <c r="J4338" i="1" l="1"/>
  <c r="J4339" i="1" l="1"/>
  <c r="J4340" i="1" l="1"/>
  <c r="J4341" i="1" l="1"/>
  <c r="J4342" i="1" l="1"/>
  <c r="J4343" i="1" l="1"/>
  <c r="J4344" i="1" l="1"/>
  <c r="J4345" i="1" l="1"/>
  <c r="J4346" i="1" l="1"/>
  <c r="J4347" i="1" l="1"/>
  <c r="J4348" i="1" l="1"/>
  <c r="J4349" i="1" l="1"/>
  <c r="J4350" i="1" l="1"/>
  <c r="J4351" i="1" l="1"/>
  <c r="J4352" i="1" l="1"/>
  <c r="J4353" i="1" l="1"/>
  <c r="J4354" i="1" l="1"/>
  <c r="J4355" i="1" l="1"/>
  <c r="J4356" i="1" l="1"/>
  <c r="J4357" i="1" l="1"/>
  <c r="J4358" i="1" l="1"/>
  <c r="J4359" i="1" l="1"/>
  <c r="J4360" i="1" l="1"/>
  <c r="J4361" i="1" l="1"/>
  <c r="J4362" i="1" l="1"/>
  <c r="J4363" i="1" l="1"/>
  <c r="J4364" i="1" l="1"/>
  <c r="J4365" i="1" l="1"/>
  <c r="J4366" i="1" l="1"/>
  <c r="J4367" i="1" l="1"/>
  <c r="J4368" i="1" l="1"/>
  <c r="J4369" i="1" l="1"/>
  <c r="J4370" i="1" l="1"/>
  <c r="J4371" i="1" l="1"/>
  <c r="J4372" i="1" l="1"/>
  <c r="J4373" i="1" l="1"/>
  <c r="J4374" i="1" l="1"/>
  <c r="J4375" i="1" l="1"/>
  <c r="J4376" i="1" l="1"/>
  <c r="J4377" i="1" l="1"/>
  <c r="J4378" i="1" l="1"/>
  <c r="J4379" i="1" l="1"/>
  <c r="J4380" i="1" l="1"/>
  <c r="J4381" i="1" l="1"/>
  <c r="J4382" i="1" l="1"/>
  <c r="J4383" i="1" l="1"/>
  <c r="J4384" i="1" l="1"/>
  <c r="J4385" i="1" l="1"/>
  <c r="J4386" i="1" l="1"/>
  <c r="J4387" i="1" l="1"/>
  <c r="J4388" i="1" l="1"/>
  <c r="J4389" i="1" l="1"/>
  <c r="J4390" i="1" l="1"/>
  <c r="J4391" i="1" l="1"/>
  <c r="J4392" i="1" l="1"/>
  <c r="J4393" i="1" l="1"/>
  <c r="J4394" i="1" l="1"/>
  <c r="J4395" i="1" l="1"/>
  <c r="J4396" i="1" l="1"/>
  <c r="J4397" i="1" l="1"/>
  <c r="J4398" i="1" l="1"/>
  <c r="J4399" i="1" l="1"/>
  <c r="J4400" i="1" l="1"/>
  <c r="J4401" i="1" l="1"/>
  <c r="J4402" i="1" l="1"/>
  <c r="J4403" i="1" l="1"/>
  <c r="J4404" i="1" l="1"/>
  <c r="J4405" i="1" l="1"/>
  <c r="J4406" i="1" l="1"/>
  <c r="J4407" i="1" l="1"/>
  <c r="J4408" i="1" l="1"/>
  <c r="J4409" i="1" l="1"/>
  <c r="J4410" i="1" l="1"/>
  <c r="J4411" i="1" l="1"/>
  <c r="J4412" i="1" l="1"/>
  <c r="J4413" i="1" l="1"/>
  <c r="J4414" i="1" l="1"/>
  <c r="J4415" i="1" l="1"/>
  <c r="J4416" i="1" l="1"/>
  <c r="J4417" i="1" l="1"/>
  <c r="J4418" i="1" l="1"/>
  <c r="J4419" i="1" l="1"/>
  <c r="J4420" i="1" l="1"/>
  <c r="J4421" i="1" l="1"/>
  <c r="J4422" i="1" l="1"/>
  <c r="J4423" i="1" l="1"/>
  <c r="J4424" i="1" l="1"/>
  <c r="J4425" i="1" l="1"/>
  <c r="J4426" i="1" l="1"/>
  <c r="J4427" i="1" l="1"/>
  <c r="J4428" i="1" l="1"/>
  <c r="J4429" i="1" l="1"/>
  <c r="J4430" i="1" l="1"/>
  <c r="J4431" i="1" l="1"/>
  <c r="J4432" i="1" l="1"/>
  <c r="J4433" i="1" l="1"/>
  <c r="J4434" i="1" l="1"/>
  <c r="J4435" i="1" l="1"/>
  <c r="J4436" i="1" l="1"/>
  <c r="J4437" i="1" l="1"/>
  <c r="J4438" i="1" l="1"/>
  <c r="J4439" i="1" l="1"/>
  <c r="J4440" i="1" l="1"/>
  <c r="J4441" i="1" l="1"/>
  <c r="J4442" i="1" l="1"/>
  <c r="J4443" i="1" l="1"/>
  <c r="J4444" i="1" l="1"/>
  <c r="J4445" i="1" l="1"/>
  <c r="J4446" i="1" l="1"/>
  <c r="J4447" i="1" l="1"/>
  <c r="J4448" i="1" l="1"/>
  <c r="J4449" i="1" l="1"/>
  <c r="J4450" i="1" l="1"/>
  <c r="J4451" i="1" l="1"/>
  <c r="J4452" i="1" l="1"/>
  <c r="J4453" i="1" l="1"/>
  <c r="J4454" i="1" l="1"/>
  <c r="J4455" i="1" l="1"/>
  <c r="J4456" i="1" l="1"/>
  <c r="J4457" i="1" l="1"/>
  <c r="J4458" i="1" l="1"/>
  <c r="J4459" i="1" l="1"/>
  <c r="J4460" i="1" l="1"/>
  <c r="J4461" i="1" l="1"/>
  <c r="J4462" i="1" l="1"/>
  <c r="J4463" i="1" l="1"/>
  <c r="J4464" i="1" l="1"/>
  <c r="J4465" i="1" l="1"/>
  <c r="J4466" i="1" l="1"/>
  <c r="J4467" i="1" l="1"/>
  <c r="J4468" i="1" l="1"/>
  <c r="J4469" i="1" l="1"/>
  <c r="J4470" i="1" l="1"/>
  <c r="J4471" i="1" l="1"/>
  <c r="J4472" i="1" l="1"/>
  <c r="J4473" i="1" l="1"/>
  <c r="J4474" i="1" l="1"/>
  <c r="J4475" i="1" l="1"/>
  <c r="J4476" i="1" l="1"/>
  <c r="J4477" i="1" l="1"/>
  <c r="J4478" i="1" l="1"/>
  <c r="J4479" i="1" l="1"/>
  <c r="J4480" i="1" l="1"/>
  <c r="J4481" i="1" l="1"/>
  <c r="J4482" i="1" l="1"/>
  <c r="J4483" i="1" l="1"/>
  <c r="J4484" i="1" l="1"/>
  <c r="J4485" i="1" l="1"/>
  <c r="J4486" i="1" l="1"/>
  <c r="J4487" i="1" l="1"/>
  <c r="J4488" i="1" l="1"/>
  <c r="J4489" i="1" l="1"/>
  <c r="J4490" i="1" l="1"/>
  <c r="J4491" i="1" l="1"/>
  <c r="J4492" i="1" l="1"/>
  <c r="J4493" i="1" l="1"/>
  <c r="J4494" i="1" l="1"/>
  <c r="J4495" i="1" l="1"/>
  <c r="J4496" i="1" l="1"/>
  <c r="J4497" i="1" l="1"/>
  <c r="J4498" i="1" l="1"/>
  <c r="J4499" i="1" l="1"/>
  <c r="J4500" i="1" l="1"/>
  <c r="J4501" i="1" l="1"/>
  <c r="J4502" i="1" l="1"/>
  <c r="J4503" i="1" l="1"/>
  <c r="J4504" i="1" l="1"/>
  <c r="J4505" i="1" l="1"/>
  <c r="J4506" i="1" l="1"/>
  <c r="J4507" i="1" l="1"/>
  <c r="J4508" i="1" l="1"/>
  <c r="J4509" i="1" l="1"/>
  <c r="J4510" i="1" l="1"/>
  <c r="J4511" i="1" l="1"/>
  <c r="J4512" i="1" l="1"/>
  <c r="J4513" i="1" l="1"/>
  <c r="J4514" i="1" l="1"/>
  <c r="J4515" i="1" l="1"/>
  <c r="J4516" i="1" l="1"/>
  <c r="J4517" i="1" l="1"/>
  <c r="J4518" i="1" l="1"/>
  <c r="J4519" i="1" l="1"/>
  <c r="J4520" i="1" l="1"/>
  <c r="J4521" i="1" l="1"/>
  <c r="J4522" i="1" l="1"/>
  <c r="J4523" i="1" l="1"/>
  <c r="J4524" i="1" l="1"/>
  <c r="J4525" i="1" l="1"/>
  <c r="J4526" i="1" l="1"/>
  <c r="J4527" i="1" l="1"/>
  <c r="J4528" i="1" l="1"/>
  <c r="J4529" i="1" l="1"/>
  <c r="J4530" i="1" l="1"/>
  <c r="J4531" i="1" l="1"/>
  <c r="J4532" i="1" l="1"/>
  <c r="J4533" i="1" l="1"/>
  <c r="J4534" i="1" l="1"/>
  <c r="J4535" i="1" l="1"/>
  <c r="J4536" i="1" l="1"/>
  <c r="J4537" i="1" l="1"/>
  <c r="J4538" i="1" l="1"/>
  <c r="J4539" i="1" l="1"/>
  <c r="J4540" i="1" l="1"/>
  <c r="J4541" i="1" l="1"/>
  <c r="J4542" i="1" l="1"/>
  <c r="J4543" i="1" l="1"/>
  <c r="J4544" i="1" l="1"/>
  <c r="J4545" i="1" l="1"/>
  <c r="J4546" i="1" l="1"/>
  <c r="J4547" i="1" l="1"/>
  <c r="J4548" i="1" l="1"/>
  <c r="J4549" i="1" l="1"/>
  <c r="J4550" i="1" l="1"/>
  <c r="J4551" i="1" l="1"/>
  <c r="J4552" i="1" l="1"/>
  <c r="J4553" i="1" l="1"/>
  <c r="J4554" i="1" l="1"/>
  <c r="J4555" i="1" l="1"/>
  <c r="J4556" i="1" l="1"/>
  <c r="J4557" i="1" l="1"/>
  <c r="J4558" i="1" l="1"/>
  <c r="J4559" i="1" l="1"/>
  <c r="J4560" i="1" l="1"/>
  <c r="J4561" i="1" l="1"/>
  <c r="J4562" i="1" l="1"/>
  <c r="J4563" i="1" l="1"/>
  <c r="J4564" i="1" l="1"/>
  <c r="J4565" i="1" l="1"/>
  <c r="J4566" i="1" l="1"/>
  <c r="J4567" i="1" l="1"/>
  <c r="J4568" i="1" l="1"/>
  <c r="J4569" i="1" l="1"/>
  <c r="J4570" i="1" l="1"/>
  <c r="J4571" i="1" l="1"/>
  <c r="J4572" i="1" l="1"/>
  <c r="J4573" i="1" l="1"/>
  <c r="J4574" i="1" l="1"/>
  <c r="J4575" i="1" l="1"/>
  <c r="J4576" i="1" l="1"/>
  <c r="J4577" i="1" l="1"/>
  <c r="J4578" i="1" l="1"/>
  <c r="J4579" i="1" l="1"/>
  <c r="J4580" i="1" l="1"/>
  <c r="J4581" i="1" l="1"/>
  <c r="J4582" i="1" l="1"/>
  <c r="J4583" i="1" l="1"/>
  <c r="J4584" i="1" l="1"/>
  <c r="J4585" i="1" l="1"/>
  <c r="J4586" i="1" l="1"/>
  <c r="J4587" i="1" l="1"/>
  <c r="J4588" i="1" l="1"/>
  <c r="J4589" i="1" l="1"/>
  <c r="J4590" i="1" l="1"/>
  <c r="J4591" i="1" l="1"/>
  <c r="J4592" i="1" l="1"/>
  <c r="J4593" i="1" l="1"/>
  <c r="J4594" i="1" l="1"/>
  <c r="J4595" i="1" l="1"/>
  <c r="J4596" i="1" l="1"/>
  <c r="J4597" i="1" l="1"/>
  <c r="J4598" i="1" l="1"/>
  <c r="J4599" i="1" l="1"/>
  <c r="J4600" i="1" l="1"/>
  <c r="J4601" i="1" l="1"/>
  <c r="J4602" i="1" l="1"/>
  <c r="J4603" i="1" l="1"/>
  <c r="J4604" i="1" l="1"/>
  <c r="J4605" i="1" l="1"/>
  <c r="J4606" i="1" l="1"/>
  <c r="J4607" i="1" l="1"/>
  <c r="J4608" i="1" l="1"/>
  <c r="J4609" i="1" l="1"/>
  <c r="J4610" i="1" l="1"/>
  <c r="J4611" i="1" l="1"/>
  <c r="J4612" i="1" l="1"/>
  <c r="J4613" i="1" l="1"/>
  <c r="J4614" i="1" l="1"/>
  <c r="J4615" i="1" l="1"/>
  <c r="J4616" i="1" l="1"/>
  <c r="J4617" i="1" l="1"/>
  <c r="J4618" i="1" l="1"/>
  <c r="J4619" i="1" l="1"/>
  <c r="J4620" i="1" l="1"/>
  <c r="J4621" i="1" l="1"/>
  <c r="J4622" i="1" l="1"/>
  <c r="J4623" i="1" l="1"/>
  <c r="J4624" i="1" l="1"/>
  <c r="J4625" i="1" l="1"/>
  <c r="J4626" i="1" l="1"/>
  <c r="J4627" i="1" l="1"/>
  <c r="J4628" i="1" l="1"/>
  <c r="J4629" i="1" l="1"/>
  <c r="J4630" i="1" l="1"/>
  <c r="J4631" i="1" l="1"/>
  <c r="J4632" i="1" l="1"/>
  <c r="J4633" i="1" l="1"/>
  <c r="J4634" i="1" l="1"/>
  <c r="J4635" i="1" l="1"/>
  <c r="J4636" i="1" l="1"/>
  <c r="J4637" i="1" l="1"/>
  <c r="J4638" i="1" l="1"/>
  <c r="J4639" i="1" l="1"/>
  <c r="J4640" i="1" l="1"/>
  <c r="J4641" i="1" l="1"/>
  <c r="J4642" i="1" l="1"/>
  <c r="J4643" i="1" l="1"/>
  <c r="J4644" i="1" l="1"/>
  <c r="J4645" i="1" l="1"/>
  <c r="J4646" i="1" l="1"/>
  <c r="J4647" i="1" l="1"/>
  <c r="J4648" i="1" l="1"/>
  <c r="J4649" i="1" l="1"/>
  <c r="J4650" i="1" l="1"/>
  <c r="J4651" i="1" l="1"/>
  <c r="J4652" i="1" l="1"/>
  <c r="J4653" i="1" l="1"/>
  <c r="J4654" i="1" l="1"/>
  <c r="J4655" i="1" l="1"/>
  <c r="J4656" i="1" l="1"/>
  <c r="J4657" i="1" l="1"/>
  <c r="J4658" i="1" l="1"/>
  <c r="J4659" i="1" l="1"/>
  <c r="J4660" i="1" l="1"/>
  <c r="J4661" i="1" l="1"/>
  <c r="J4662" i="1" l="1"/>
  <c r="J4663" i="1" l="1"/>
  <c r="J4664" i="1" l="1"/>
  <c r="J4665" i="1" l="1"/>
  <c r="J4666" i="1" l="1"/>
  <c r="J4667" i="1" l="1"/>
  <c r="J4668" i="1" l="1"/>
  <c r="J4669" i="1" l="1"/>
  <c r="J4670" i="1" l="1"/>
  <c r="J4671" i="1" l="1"/>
  <c r="J4672" i="1" l="1"/>
  <c r="J4673" i="1" l="1"/>
  <c r="J4674" i="1" l="1"/>
  <c r="J4675" i="1" l="1"/>
  <c r="J4676" i="1" l="1"/>
  <c r="J4677" i="1" l="1"/>
  <c r="J4678" i="1" l="1"/>
  <c r="J4679" i="1" l="1"/>
  <c r="J4680" i="1" l="1"/>
  <c r="J4681" i="1" l="1"/>
  <c r="J4682" i="1" l="1"/>
  <c r="J4683" i="1" l="1"/>
  <c r="J4684" i="1" l="1"/>
  <c r="J4685" i="1" l="1"/>
  <c r="J4686" i="1" l="1"/>
  <c r="J4687" i="1" l="1"/>
  <c r="J4688" i="1" l="1"/>
  <c r="J4689" i="1" l="1"/>
  <c r="J4690" i="1" l="1"/>
  <c r="J4691" i="1" l="1"/>
  <c r="J4692" i="1" l="1"/>
  <c r="J4693" i="1" l="1"/>
  <c r="J4694" i="1" l="1"/>
  <c r="J4695" i="1" l="1"/>
  <c r="J4696" i="1" l="1"/>
  <c r="J4697" i="1" l="1"/>
  <c r="J4698" i="1" l="1"/>
  <c r="J4699" i="1" l="1"/>
  <c r="J4700" i="1" l="1"/>
  <c r="J4701" i="1" l="1"/>
  <c r="J4702" i="1" l="1"/>
  <c r="J4703" i="1" l="1"/>
  <c r="J4704" i="1" l="1"/>
  <c r="J4705" i="1" l="1"/>
  <c r="J4706" i="1" l="1"/>
  <c r="J4707" i="1" l="1"/>
  <c r="J4708" i="1" l="1"/>
  <c r="J4709" i="1" l="1"/>
  <c r="J4710" i="1" l="1"/>
  <c r="J4711" i="1" l="1"/>
  <c r="J4712" i="1" l="1"/>
  <c r="J4713" i="1" l="1"/>
  <c r="J4714" i="1" l="1"/>
  <c r="J4715" i="1" l="1"/>
  <c r="J4716" i="1" l="1"/>
  <c r="J4717" i="1" l="1"/>
  <c r="J4718" i="1" l="1"/>
  <c r="J4719" i="1" l="1"/>
  <c r="J4720" i="1" l="1"/>
  <c r="J4721" i="1" l="1"/>
  <c r="J4722" i="1" l="1"/>
  <c r="J4723" i="1" l="1"/>
  <c r="J4724" i="1" l="1"/>
  <c r="J4725" i="1" l="1"/>
  <c r="J4726" i="1" l="1"/>
  <c r="J4727" i="1" l="1"/>
  <c r="J4728" i="1" l="1"/>
  <c r="J4729" i="1" l="1"/>
  <c r="J4730" i="1" l="1"/>
  <c r="J4731" i="1" l="1"/>
  <c r="J4732" i="1" l="1"/>
  <c r="J4733" i="1" l="1"/>
  <c r="J4734" i="1" l="1"/>
  <c r="J4735" i="1" l="1"/>
  <c r="J4736" i="1" l="1"/>
  <c r="J4737" i="1" l="1"/>
  <c r="J4738" i="1" l="1"/>
  <c r="J4739" i="1" l="1"/>
  <c r="J4740" i="1" l="1"/>
  <c r="J4741" i="1" l="1"/>
  <c r="J4742" i="1" l="1"/>
  <c r="J4743" i="1" l="1"/>
  <c r="J4744" i="1" l="1"/>
  <c r="J4745" i="1" l="1"/>
  <c r="J4746" i="1" l="1"/>
  <c r="J4747" i="1" l="1"/>
  <c r="J4748" i="1" l="1"/>
  <c r="J4749" i="1" l="1"/>
  <c r="J4750" i="1" l="1"/>
  <c r="J4751" i="1" l="1"/>
  <c r="J4752" i="1" l="1"/>
  <c r="J4753" i="1" l="1"/>
  <c r="J4754" i="1" l="1"/>
  <c r="J4755" i="1" l="1"/>
  <c r="J4756" i="1" l="1"/>
  <c r="J4757" i="1" l="1"/>
  <c r="J4758" i="1" l="1"/>
  <c r="J4759" i="1" l="1"/>
  <c r="J4760" i="1" l="1"/>
  <c r="J4761" i="1" l="1"/>
  <c r="J4762" i="1" l="1"/>
  <c r="J4763" i="1" l="1"/>
  <c r="J4764" i="1" l="1"/>
  <c r="J4765" i="1" l="1"/>
  <c r="J4766" i="1" l="1"/>
  <c r="J4767" i="1" l="1"/>
  <c r="J4768" i="1" l="1"/>
  <c r="J4769" i="1" l="1"/>
  <c r="J4770" i="1" l="1"/>
  <c r="J4771" i="1" l="1"/>
  <c r="J4772" i="1" l="1"/>
  <c r="J4773" i="1" l="1"/>
  <c r="J4774" i="1" l="1"/>
  <c r="J4775" i="1" l="1"/>
  <c r="J4776" i="1" l="1"/>
  <c r="J4777" i="1" l="1"/>
  <c r="J4778" i="1" l="1"/>
  <c r="J4779" i="1" l="1"/>
  <c r="J4780" i="1" l="1"/>
  <c r="J4781" i="1" l="1"/>
  <c r="J4782" i="1" l="1"/>
  <c r="J4783" i="1" l="1"/>
  <c r="J4784" i="1" l="1"/>
  <c r="J4785" i="1" l="1"/>
  <c r="J4786" i="1" l="1"/>
  <c r="J4787" i="1" l="1"/>
  <c r="J4788" i="1" l="1"/>
  <c r="J4789" i="1" l="1"/>
  <c r="J4790" i="1" l="1"/>
  <c r="J4791" i="1" l="1"/>
  <c r="J4792" i="1" l="1"/>
  <c r="J4793" i="1" l="1"/>
  <c r="J4794" i="1" l="1"/>
  <c r="J4795" i="1" l="1"/>
  <c r="J4796" i="1" l="1"/>
  <c r="J4797" i="1" l="1"/>
  <c r="J4798" i="1" l="1"/>
  <c r="J4799" i="1" l="1"/>
  <c r="J4800" i="1" l="1"/>
  <c r="J4801" i="1" l="1"/>
  <c r="J4802" i="1" l="1"/>
  <c r="J4803" i="1" l="1"/>
  <c r="J4804" i="1" l="1"/>
  <c r="J4805" i="1" l="1"/>
  <c r="J4806" i="1" l="1"/>
  <c r="J4807" i="1" l="1"/>
  <c r="J4808" i="1" l="1"/>
  <c r="J4809" i="1" l="1"/>
  <c r="J4810" i="1" l="1"/>
  <c r="J4811" i="1" l="1"/>
  <c r="J4812" i="1" l="1"/>
  <c r="J4813" i="1" l="1"/>
  <c r="J4814" i="1" l="1"/>
  <c r="J4815" i="1" l="1"/>
  <c r="J4816" i="1" l="1"/>
  <c r="J4817" i="1" l="1"/>
  <c r="J4818" i="1" l="1"/>
  <c r="J4819" i="1" l="1"/>
  <c r="J4820" i="1" l="1"/>
  <c r="J4821" i="1" l="1"/>
  <c r="J4822" i="1" l="1"/>
  <c r="J4823" i="1" l="1"/>
  <c r="J4824" i="1" l="1"/>
  <c r="J4825" i="1" l="1"/>
  <c r="J4826" i="1" l="1"/>
  <c r="J4827" i="1" l="1"/>
  <c r="J4828" i="1" l="1"/>
  <c r="J4829" i="1" l="1"/>
  <c r="J4830" i="1" l="1"/>
  <c r="J4831" i="1" l="1"/>
  <c r="J4832" i="1" l="1"/>
  <c r="J4833" i="1" l="1"/>
  <c r="J4834" i="1" l="1"/>
  <c r="J4835" i="1" l="1"/>
  <c r="J4836" i="1" l="1"/>
  <c r="J4837" i="1" l="1"/>
  <c r="J4838" i="1" l="1"/>
  <c r="J4839" i="1" l="1"/>
  <c r="J4840" i="1" l="1"/>
  <c r="J4841" i="1" l="1"/>
  <c r="J4842" i="1" l="1"/>
  <c r="J4843" i="1" l="1"/>
  <c r="J4844" i="1" l="1"/>
  <c r="J4845" i="1" l="1"/>
  <c r="J4846" i="1" l="1"/>
  <c r="J4847" i="1" l="1"/>
  <c r="J4848" i="1" l="1"/>
  <c r="J4849" i="1" l="1"/>
  <c r="J4850" i="1" l="1"/>
  <c r="J4851" i="1" l="1"/>
  <c r="J4852" i="1" l="1"/>
  <c r="J4853" i="1" l="1"/>
  <c r="J4854" i="1" l="1"/>
  <c r="J4855" i="1" l="1"/>
  <c r="J4856" i="1" l="1"/>
  <c r="J4857" i="1" l="1"/>
  <c r="J4858" i="1" l="1"/>
  <c r="J4859" i="1" l="1"/>
  <c r="J4860" i="1" l="1"/>
  <c r="J4861" i="1" l="1"/>
  <c r="J4862" i="1" l="1"/>
  <c r="J4863" i="1" l="1"/>
  <c r="J4864" i="1" l="1"/>
  <c r="J4865" i="1" l="1"/>
  <c r="J4866" i="1" l="1"/>
  <c r="J4867" i="1" l="1"/>
  <c r="J4868" i="1" l="1"/>
  <c r="J4869" i="1" l="1"/>
  <c r="J4870" i="1" l="1"/>
  <c r="J4871" i="1" l="1"/>
  <c r="J4872" i="1" l="1"/>
  <c r="J4873" i="1" l="1"/>
  <c r="J4874" i="1" l="1"/>
  <c r="J4875" i="1" l="1"/>
  <c r="J4876" i="1" l="1"/>
  <c r="J4877" i="1" l="1"/>
  <c r="J4878" i="1" l="1"/>
  <c r="J4879" i="1" l="1"/>
  <c r="J4880" i="1" l="1"/>
  <c r="J4881" i="1" l="1"/>
  <c r="J4882" i="1" l="1"/>
  <c r="J4883" i="1" l="1"/>
  <c r="J4884" i="1" l="1"/>
  <c r="J4885" i="1" l="1"/>
  <c r="J4886" i="1" l="1"/>
  <c r="J4887" i="1" l="1"/>
  <c r="J4888" i="1" l="1"/>
  <c r="J4889" i="1" l="1"/>
  <c r="J4890" i="1" l="1"/>
  <c r="J4891" i="1" l="1"/>
  <c r="J4892" i="1" l="1"/>
  <c r="J4893" i="1" l="1"/>
  <c r="J4894" i="1" l="1"/>
  <c r="J4895" i="1" l="1"/>
  <c r="J4896" i="1" l="1"/>
  <c r="J4897" i="1" l="1"/>
  <c r="J4898" i="1" l="1"/>
  <c r="J4899" i="1" l="1"/>
  <c r="J4900" i="1" l="1"/>
  <c r="J4901" i="1" l="1"/>
  <c r="J4902" i="1" l="1"/>
  <c r="J4903" i="1" l="1"/>
  <c r="J4904" i="1" l="1"/>
  <c r="J4905" i="1" l="1"/>
  <c r="J4906" i="1" l="1"/>
  <c r="J4907" i="1" l="1"/>
  <c r="J4908" i="1" l="1"/>
  <c r="J4909" i="1" l="1"/>
  <c r="J4910" i="1" l="1"/>
  <c r="J4911" i="1" l="1"/>
  <c r="J4912" i="1" l="1"/>
  <c r="J4913" i="1" l="1"/>
  <c r="J4914" i="1" l="1"/>
  <c r="J4915" i="1" l="1"/>
  <c r="J4916" i="1" l="1"/>
  <c r="J4917" i="1" l="1"/>
  <c r="J4918" i="1" l="1"/>
  <c r="J4919" i="1" l="1"/>
  <c r="J4920" i="1" l="1"/>
  <c r="J4921" i="1" l="1"/>
  <c r="J4922" i="1" l="1"/>
  <c r="J4923" i="1" l="1"/>
  <c r="J4924" i="1" l="1"/>
  <c r="J4925" i="1" l="1"/>
  <c r="J4926" i="1" l="1"/>
  <c r="J4927" i="1" l="1"/>
  <c r="J4928" i="1" l="1"/>
  <c r="J4929" i="1" l="1"/>
  <c r="J4930" i="1" l="1"/>
  <c r="J4931" i="1" l="1"/>
  <c r="J4932" i="1" l="1"/>
  <c r="J4933" i="1" l="1"/>
  <c r="J4934" i="1" l="1"/>
  <c r="J4935" i="1" l="1"/>
  <c r="J4936" i="1" l="1"/>
  <c r="J4937" i="1" l="1"/>
  <c r="J4938" i="1" l="1"/>
  <c r="J4939" i="1" l="1"/>
  <c r="J4940" i="1" l="1"/>
  <c r="J4941" i="1" l="1"/>
  <c r="J4942" i="1" l="1"/>
  <c r="J4943" i="1" l="1"/>
  <c r="J4944" i="1" l="1"/>
  <c r="J4945" i="1" l="1"/>
  <c r="J4946" i="1" l="1"/>
  <c r="J4947" i="1" l="1"/>
  <c r="J4948" i="1" l="1"/>
  <c r="J4949" i="1" l="1"/>
  <c r="J4950" i="1" l="1"/>
  <c r="J4951" i="1" l="1"/>
  <c r="J4952" i="1" l="1"/>
  <c r="J4953" i="1" l="1"/>
  <c r="J4954" i="1" l="1"/>
  <c r="J4955" i="1" l="1"/>
  <c r="J4956" i="1" l="1"/>
  <c r="J4957" i="1" l="1"/>
  <c r="J4958" i="1" l="1"/>
  <c r="J4959" i="1" l="1"/>
  <c r="J4960" i="1" l="1"/>
  <c r="J4961" i="1" l="1"/>
  <c r="J4962" i="1" l="1"/>
  <c r="J4963" i="1" l="1"/>
  <c r="J4964" i="1" l="1"/>
  <c r="J4965" i="1" l="1"/>
  <c r="J4966" i="1" l="1"/>
  <c r="J4967" i="1" l="1"/>
  <c r="J4968" i="1" l="1"/>
  <c r="J4969" i="1" l="1"/>
  <c r="J4970" i="1" l="1"/>
  <c r="J4971" i="1" l="1"/>
  <c r="J4972" i="1" l="1"/>
  <c r="J4973" i="1" l="1"/>
  <c r="J4974" i="1" l="1"/>
  <c r="J4975" i="1" l="1"/>
  <c r="J4976" i="1" l="1"/>
  <c r="J4977" i="1" l="1"/>
  <c r="J4978" i="1" l="1"/>
  <c r="J4979" i="1" l="1"/>
  <c r="J4980" i="1" l="1"/>
  <c r="J4981" i="1" l="1"/>
  <c r="J4982" i="1" l="1"/>
  <c r="J4983" i="1" l="1"/>
  <c r="J4984" i="1" l="1"/>
  <c r="J4985" i="1" l="1"/>
  <c r="J4986" i="1" l="1"/>
  <c r="J4987" i="1" l="1"/>
  <c r="J4988" i="1" l="1"/>
  <c r="J4989" i="1" l="1"/>
  <c r="J4990" i="1" l="1"/>
  <c r="J4991" i="1" l="1"/>
  <c r="J4992" i="1" l="1"/>
  <c r="J4993" i="1" s="1"/>
  <c r="J4994" i="1" l="1"/>
  <c r="J4995" i="1" l="1"/>
  <c r="J4996" i="1" l="1"/>
  <c r="J4997" i="1" l="1"/>
  <c r="D20" i="3"/>
  <c r="C9" i="53" s="1"/>
  <c r="H9" i="53" s="1"/>
  <c r="F20" i="3"/>
  <c r="F4" i="3" s="1"/>
  <c r="E20" i="3"/>
  <c r="E4" i="3" s="1"/>
  <c r="G20" i="3"/>
  <c r="G4" i="3" s="1"/>
  <c r="J4998" i="1" l="1"/>
  <c r="D4" i="3"/>
  <c r="J4999" i="1" l="1"/>
  <c r="J5000" i="1" l="1"/>
  <c r="J5001" i="1" l="1"/>
  <c r="C2463" i="1" l="1"/>
  <c r="L1" i="52"/>
  <c r="K1" i="52"/>
  <c r="O1" i="11"/>
  <c r="N1" i="11"/>
  <c r="M1" i="52" l="1"/>
  <c r="P1" i="11"/>
  <c r="K3209" i="1"/>
  <c r="K2163" i="1"/>
  <c r="K2146" i="1"/>
  <c r="K3942" i="1"/>
  <c r="K3966" i="1"/>
  <c r="K3280" i="1"/>
  <c r="K2121" i="1"/>
  <c r="K3610" i="1"/>
  <c r="K3871" i="1"/>
  <c r="K2403" i="1"/>
  <c r="K2293" i="1"/>
  <c r="K3462" i="1"/>
  <c r="K2847" i="1"/>
  <c r="K2431" i="1"/>
  <c r="K3255" i="1"/>
  <c r="K3360" i="1"/>
  <c r="K3223" i="1"/>
  <c r="K3214" i="1"/>
  <c r="K3237" i="1"/>
  <c r="K2623" i="1"/>
  <c r="K2449" i="1"/>
  <c r="K3194" i="1"/>
  <c r="K3374" i="1"/>
  <c r="K587" i="1"/>
  <c r="K3881" i="1"/>
  <c r="K3454" i="1"/>
  <c r="K3531" i="1"/>
  <c r="K2395" i="1"/>
  <c r="K880" i="1"/>
  <c r="K3915" i="1"/>
  <c r="K3474" i="1"/>
  <c r="K2816" i="1"/>
  <c r="K1554" i="1"/>
  <c r="K1037" i="1"/>
  <c r="K3248" i="1"/>
  <c r="K2706" i="1"/>
  <c r="K3793" i="1"/>
  <c r="K2992" i="1"/>
  <c r="K3516" i="1"/>
  <c r="K3466" i="1"/>
  <c r="K3024" i="1"/>
  <c r="K2775" i="1"/>
  <c r="K3152" i="1"/>
  <c r="K1828" i="1"/>
  <c r="K3077" i="1"/>
  <c r="K3106" i="1"/>
  <c r="K2657" i="1"/>
  <c r="K1317" i="1"/>
  <c r="K3431" i="1"/>
  <c r="K3140" i="1"/>
  <c r="K3457" i="1"/>
  <c r="K2568" i="1"/>
  <c r="K3378" i="1"/>
  <c r="K3328" i="1"/>
  <c r="K3748" i="1"/>
  <c r="K1128" i="1"/>
  <c r="K2491" i="1"/>
  <c r="K2774" i="1"/>
  <c r="K2326" i="1"/>
  <c r="K1503" i="1"/>
  <c r="K3635" i="1"/>
  <c r="K2440" i="1"/>
  <c r="K310" i="1"/>
  <c r="K3236" i="1"/>
  <c r="K995" i="1"/>
  <c r="K1441" i="1"/>
  <c r="K3884" i="1"/>
  <c r="K3010" i="1"/>
  <c r="K3940" i="1"/>
  <c r="K3752" i="1"/>
  <c r="K3879" i="1"/>
  <c r="K2427" i="1"/>
  <c r="K2316" i="1"/>
  <c r="K3663" i="1"/>
  <c r="K1511" i="1"/>
  <c r="K1160" i="1"/>
  <c r="K3281" i="1"/>
  <c r="K2890" i="1"/>
  <c r="K3274" i="1"/>
  <c r="K2476" i="1"/>
  <c r="K3634" i="1"/>
  <c r="K1156" i="1"/>
  <c r="K2166" i="1"/>
  <c r="K2345" i="1"/>
  <c r="K463" i="1"/>
  <c r="K2387" i="1"/>
  <c r="K2627" i="1"/>
  <c r="K3977" i="1"/>
  <c r="K2848" i="1"/>
  <c r="K3581" i="1"/>
  <c r="K3006" i="1"/>
  <c r="K2653" i="1"/>
  <c r="K3866" i="1"/>
  <c r="K3642" i="1"/>
  <c r="K556" i="1"/>
  <c r="K3282" i="1"/>
  <c r="K2873" i="1"/>
  <c r="K3971" i="1"/>
  <c r="K3646" i="1"/>
  <c r="K3289" i="1"/>
  <c r="K3546" i="1"/>
  <c r="K2839" i="1"/>
  <c r="K941" i="1"/>
  <c r="K688" i="1"/>
  <c r="K3880" i="1"/>
  <c r="K2964" i="1"/>
  <c r="K2859" i="1"/>
  <c r="K3904" i="1"/>
  <c r="K3376" i="1"/>
  <c r="K3763" i="1"/>
  <c r="K3142" i="1"/>
  <c r="K2905" i="1"/>
  <c r="K2926" i="1"/>
  <c r="K2348" i="1"/>
  <c r="K3638" i="1"/>
  <c r="K3263" i="1"/>
  <c r="K3515" i="1"/>
  <c r="K2464" i="1"/>
  <c r="K3883" i="1"/>
  <c r="K2218" i="1"/>
  <c r="K3729" i="1"/>
  <c r="K461" i="1"/>
  <c r="K3549" i="1"/>
  <c r="K3908" i="1"/>
  <c r="K3264" i="1"/>
  <c r="K2750" i="1"/>
  <c r="K3885" i="1"/>
  <c r="K3568" i="1"/>
  <c r="K2716" i="1"/>
  <c r="K2610" i="1"/>
  <c r="K1419" i="1"/>
  <c r="K5001" i="1"/>
  <c r="K3717" i="1"/>
  <c r="K3948" i="1"/>
  <c r="K2263" i="1"/>
  <c r="K2438" i="1"/>
  <c r="K2157" i="1"/>
  <c r="K3848" i="1"/>
  <c r="K3692" i="1"/>
  <c r="K3584" i="1"/>
  <c r="K3369" i="1"/>
  <c r="K2899" i="1"/>
  <c r="K2151" i="1"/>
  <c r="K2819" i="1"/>
  <c r="K3326" i="1"/>
  <c r="K3101" i="1"/>
  <c r="K2347" i="1"/>
  <c r="K2747" i="1"/>
  <c r="K3320" i="1"/>
  <c r="K3636" i="1"/>
  <c r="K3962" i="1"/>
  <c r="K3571" i="1"/>
  <c r="K3284" i="1"/>
  <c r="K1230" i="1"/>
  <c r="K584" i="1"/>
  <c r="K3567" i="1"/>
  <c r="K1450" i="1"/>
  <c r="K3997" i="1"/>
  <c r="K3479" i="1"/>
  <c r="K3501" i="1"/>
  <c r="K2014" i="1"/>
  <c r="K2392" i="1"/>
  <c r="K2900" i="1"/>
  <c r="K2195" i="1"/>
  <c r="K3514" i="1"/>
  <c r="K2321" i="1"/>
  <c r="K3244" i="1"/>
  <c r="K2202" i="1"/>
  <c r="K795" i="1"/>
  <c r="K2265" i="1"/>
  <c r="K3321" i="1"/>
  <c r="K99" i="1"/>
  <c r="K3174" i="1"/>
  <c r="K1874" i="1"/>
  <c r="K2728" i="1"/>
  <c r="K1332" i="1"/>
  <c r="K3463" i="1"/>
  <c r="K3846" i="1"/>
  <c r="K3276" i="1"/>
  <c r="K3232" i="1"/>
  <c r="K3429" i="1"/>
  <c r="K2789" i="1"/>
  <c r="K3521" i="1"/>
  <c r="K3631" i="1"/>
  <c r="K1057" i="1"/>
  <c r="K3902" i="1"/>
  <c r="K3202" i="1"/>
  <c r="K3453" i="1"/>
  <c r="K2956" i="1"/>
  <c r="K822" i="1"/>
  <c r="K1138" i="1"/>
  <c r="K3911" i="1"/>
  <c r="K2061" i="1"/>
  <c r="K3042" i="1"/>
  <c r="K2442" i="1"/>
  <c r="K641" i="1"/>
  <c r="K3406" i="1"/>
  <c r="K3432" i="1"/>
  <c r="K3858" i="1"/>
  <c r="K550" i="1"/>
  <c r="K3104" i="1"/>
  <c r="K3233" i="1"/>
  <c r="K4998" i="1"/>
  <c r="K3695" i="1"/>
  <c r="K2072" i="1"/>
  <c r="K3133" i="1"/>
  <c r="K3503" i="1"/>
  <c r="K3939" i="1"/>
  <c r="K2680" i="1"/>
  <c r="K3162" i="1"/>
  <c r="K2633" i="1"/>
  <c r="K3650" i="1"/>
  <c r="K3580" i="1"/>
  <c r="K2783" i="1"/>
  <c r="K3064" i="1"/>
  <c r="K2123" i="1"/>
  <c r="K3262" i="1"/>
  <c r="K69" i="1"/>
  <c r="K3508" i="1"/>
  <c r="K2518" i="1"/>
  <c r="K2406" i="1"/>
  <c r="K91" i="1"/>
  <c r="K3296" i="1"/>
  <c r="K965" i="1"/>
  <c r="K1064" i="1"/>
  <c r="K3572" i="1"/>
  <c r="K2598" i="1"/>
  <c r="K2864" i="1"/>
  <c r="K2004" i="1"/>
  <c r="K3413" i="1"/>
  <c r="K1482" i="1"/>
  <c r="K2692" i="1"/>
  <c r="K1108" i="1"/>
  <c r="K2983" i="1"/>
  <c r="K3043" i="1"/>
  <c r="K3333" i="1"/>
  <c r="K2884" i="1"/>
  <c r="K3712" i="1"/>
  <c r="K2447" i="1"/>
  <c r="K2225" i="1"/>
  <c r="K595" i="1"/>
  <c r="K3505" i="1"/>
  <c r="K3570" i="1"/>
  <c r="K1501" i="1"/>
  <c r="K3679" i="1"/>
  <c r="K3266" i="1"/>
  <c r="K2054" i="1"/>
  <c r="K2772" i="1"/>
  <c r="K3569" i="1"/>
  <c r="K3419" i="1"/>
  <c r="K2970" i="1"/>
  <c r="K3500" i="1"/>
  <c r="K3032" i="1"/>
  <c r="K321" i="1"/>
  <c r="K1382" i="1"/>
  <c r="K2175" i="1"/>
  <c r="K3422" i="1"/>
  <c r="K1315" i="1"/>
  <c r="K3761" i="1"/>
  <c r="K989" i="1"/>
  <c r="K2379" i="1"/>
  <c r="K3120" i="1"/>
  <c r="K864" i="1"/>
  <c r="K2764" i="1"/>
  <c r="K3792" i="1"/>
  <c r="K2679" i="1"/>
  <c r="K1499" i="1"/>
  <c r="K3552" i="1"/>
  <c r="K2378" i="1"/>
  <c r="K2656" i="1"/>
  <c r="K1104" i="1"/>
  <c r="K2718" i="1"/>
  <c r="K2708" i="1"/>
  <c r="K3185" i="1"/>
  <c r="K3620" i="1"/>
  <c r="K3917" i="1"/>
  <c r="K2080" i="1"/>
  <c r="K1069" i="1"/>
  <c r="K3386" i="1"/>
  <c r="K1143" i="1"/>
  <c r="K1445" i="1"/>
  <c r="K3687" i="1"/>
  <c r="K2871" i="1"/>
  <c r="K3721" i="1"/>
  <c r="K3088" i="1"/>
  <c r="K1051" i="1"/>
  <c r="K2936" i="1"/>
  <c r="K3492" i="1"/>
  <c r="K2435" i="1"/>
  <c r="K57" i="1"/>
  <c r="K3586" i="1"/>
  <c r="K3188" i="1"/>
  <c r="K4997" i="1"/>
  <c r="K1345" i="1"/>
  <c r="K3308" i="1"/>
  <c r="K1886" i="1"/>
  <c r="K3372" i="1"/>
  <c r="K3440" i="1"/>
  <c r="K2066" i="1"/>
  <c r="K3617" i="1"/>
  <c r="K3865" i="1"/>
  <c r="K2425" i="1"/>
  <c r="K1148" i="1"/>
  <c r="K2131" i="1"/>
  <c r="K1074" i="1"/>
  <c r="K3657" i="1"/>
  <c r="K3451" i="1"/>
  <c r="K2142" i="1"/>
  <c r="K3435" i="1"/>
  <c r="K2640" i="1"/>
  <c r="K2196" i="1"/>
  <c r="K1209" i="1"/>
  <c r="K2562" i="1"/>
  <c r="K3615" i="1"/>
  <c r="K2305" i="1"/>
  <c r="K3342" i="1"/>
  <c r="K1231" i="1"/>
  <c r="K3085" i="1"/>
  <c r="K3622" i="1"/>
  <c r="K3812" i="1"/>
  <c r="K3135" i="1"/>
  <c r="K2762" i="1"/>
  <c r="K3897" i="1"/>
  <c r="K3744" i="1"/>
  <c r="K2011" i="1"/>
  <c r="K1444" i="1"/>
  <c r="K2741" i="1"/>
  <c r="K2751" i="1"/>
  <c r="K2187" i="1"/>
  <c r="K2786" i="1"/>
  <c r="K3182" i="1"/>
  <c r="K3670" i="1"/>
  <c r="K3439" i="1"/>
  <c r="K2364" i="1"/>
  <c r="K1764" i="1"/>
  <c r="K3771" i="1"/>
  <c r="K2635" i="1"/>
  <c r="K445" i="1"/>
  <c r="K912" i="1"/>
  <c r="K2810" i="1"/>
  <c r="K3035" i="1"/>
  <c r="K2915" i="1"/>
  <c r="K2855" i="1"/>
  <c r="K3151" i="1"/>
  <c r="K3532" i="1"/>
  <c r="K2591" i="1"/>
  <c r="K2732" i="1"/>
  <c r="K521" i="1"/>
  <c r="K3381" i="1"/>
  <c r="K3667" i="1"/>
  <c r="K2991" i="1"/>
  <c r="K3504" i="1"/>
  <c r="K3814" i="1"/>
  <c r="K2845" i="1"/>
  <c r="K636" i="1"/>
  <c r="K3170" i="1"/>
  <c r="K3359" i="1"/>
  <c r="K2475" i="1"/>
  <c r="K3336" i="1"/>
  <c r="K3685" i="1"/>
  <c r="K829" i="1"/>
  <c r="K2471" i="1"/>
  <c r="K3618" i="1"/>
  <c r="K849" i="1"/>
  <c r="K3051" i="1"/>
  <c r="K2961" i="1"/>
  <c r="K3033" i="1"/>
  <c r="K3412" i="1"/>
  <c r="K3918" i="1"/>
  <c r="K2953" i="1"/>
  <c r="K2391" i="1"/>
  <c r="K2694" i="1"/>
  <c r="K53" i="1"/>
  <c r="K3401" i="1"/>
  <c r="K3452" i="1"/>
  <c r="K3425" i="1"/>
  <c r="K2754" i="1"/>
  <c r="K3331" i="1"/>
  <c r="K3896" i="1"/>
  <c r="K686" i="1"/>
  <c r="K3980" i="1"/>
  <c r="K3623" i="1"/>
  <c r="K2253" i="1"/>
  <c r="K3411" i="1"/>
  <c r="K3159" i="1"/>
  <c r="K2765" i="1"/>
  <c r="K2238" i="1"/>
  <c r="K1090" i="1"/>
  <c r="K2922" i="1"/>
  <c r="K2161" i="1"/>
  <c r="K1252" i="1"/>
  <c r="K3343" i="1"/>
  <c r="K2798" i="1"/>
  <c r="K1472" i="1"/>
  <c r="K3730" i="1"/>
  <c r="K432" i="1"/>
  <c r="K3934" i="1"/>
  <c r="K3931" i="1"/>
  <c r="K3038" i="1"/>
  <c r="K175" i="1"/>
  <c r="K3840" i="1"/>
  <c r="K3760" i="1"/>
  <c r="K3078" i="1"/>
  <c r="K3836" i="1"/>
  <c r="K3626" i="1"/>
  <c r="K3512" i="1"/>
  <c r="K2210" i="1"/>
  <c r="K3818" i="1"/>
  <c r="K2526" i="1"/>
  <c r="K1703" i="1"/>
  <c r="K3668" i="1"/>
  <c r="K537" i="1"/>
  <c r="K3161" i="1"/>
  <c r="K3728" i="1"/>
  <c r="K1188" i="1"/>
  <c r="K2249" i="1"/>
  <c r="K253" i="1"/>
  <c r="K3698" i="1"/>
  <c r="K3484" i="1"/>
  <c r="K3602" i="1"/>
  <c r="K3335" i="1"/>
  <c r="K3242" i="1"/>
  <c r="K3165" i="1"/>
  <c r="K2880" i="1"/>
  <c r="K3563" i="1"/>
  <c r="K3661" i="1"/>
  <c r="K3313" i="1"/>
  <c r="K3956" i="1"/>
  <c r="K2559" i="1"/>
  <c r="K3350" i="1"/>
  <c r="K2150" i="1"/>
  <c r="K5000" i="1"/>
  <c r="K3314" i="1"/>
  <c r="K3481" i="1"/>
  <c r="K1263" i="1"/>
  <c r="K871" i="1"/>
  <c r="K3823" i="1"/>
  <c r="K2571" i="1"/>
  <c r="K1443" i="1"/>
  <c r="K2652" i="1"/>
  <c r="K393" i="1"/>
  <c r="K2850" i="1"/>
  <c r="K2688" i="1"/>
  <c r="K3396" i="1"/>
  <c r="K3986" i="1"/>
  <c r="K3294" i="1"/>
  <c r="K1314" i="1"/>
  <c r="K3377" i="1"/>
  <c r="K3373" i="1"/>
  <c r="K2485" i="1"/>
  <c r="K3627" i="1"/>
  <c r="K2730" i="1"/>
  <c r="K3420" i="1"/>
  <c r="K1422" i="1"/>
  <c r="K3809" i="1"/>
  <c r="K1136" i="1"/>
  <c r="K3802" i="1"/>
  <c r="K1184" i="1"/>
  <c r="K554" i="1"/>
  <c r="K3268" i="1"/>
  <c r="K335" i="1"/>
  <c r="K2788" i="1"/>
  <c r="K3832" i="1"/>
  <c r="K3910" i="1"/>
  <c r="K3410" i="1"/>
  <c r="K3224" i="1"/>
  <c r="K2507" i="1"/>
  <c r="K1507" i="1"/>
  <c r="K2997" i="1"/>
  <c r="K2554" i="1"/>
  <c r="K3184" i="1"/>
  <c r="K566" i="1"/>
  <c r="K1525" i="1"/>
  <c r="K3528" i="1"/>
  <c r="K1759" i="1"/>
  <c r="K3251" i="1"/>
  <c r="K3935" i="1"/>
  <c r="K3834" i="1"/>
  <c r="K3436" i="1"/>
  <c r="K2946" i="1"/>
  <c r="K2844" i="1"/>
  <c r="K2446" i="1"/>
  <c r="K3924" i="1"/>
  <c r="K1105" i="1"/>
  <c r="K3719" i="1"/>
  <c r="K2091" i="1"/>
  <c r="K740" i="1"/>
  <c r="K3892" i="1"/>
  <c r="K3860" i="1"/>
  <c r="K2702" i="1"/>
  <c r="K3959" i="1"/>
  <c r="K1174" i="1"/>
  <c r="K1473" i="1"/>
  <c r="K2723" i="1"/>
  <c r="K2944" i="1"/>
  <c r="K2780" i="1"/>
  <c r="K3641" i="1"/>
  <c r="K3458" i="1"/>
  <c r="K3738" i="1"/>
  <c r="K3129" i="1"/>
  <c r="K2603" i="1"/>
  <c r="K2332" i="1"/>
  <c r="K340" i="1"/>
  <c r="K3928" i="1"/>
  <c r="K3489" i="1"/>
  <c r="K3252" i="1"/>
  <c r="K259" i="1"/>
  <c r="K2530" i="1"/>
  <c r="K3407" i="1"/>
  <c r="K3689" i="1"/>
  <c r="K3815" i="1"/>
  <c r="K3699" i="1"/>
  <c r="K2583" i="1"/>
  <c r="K3464" i="1"/>
  <c r="K2862" i="1"/>
  <c r="K2071" i="1"/>
  <c r="K27" i="1"/>
  <c r="K3799" i="1"/>
  <c r="K3173" i="1"/>
  <c r="K3115" i="1"/>
  <c r="K3559" i="1"/>
  <c r="K2933" i="1"/>
  <c r="K1131" i="1"/>
  <c r="K3835" i="1"/>
  <c r="K3643" i="1"/>
  <c r="K1512" i="1"/>
  <c r="K2677" i="1"/>
  <c r="K3303" i="1"/>
  <c r="K3245" i="1"/>
  <c r="K2524" i="1"/>
  <c r="K3601" i="1"/>
  <c r="K3285" i="1"/>
  <c r="K2860" i="1"/>
  <c r="K3322" i="1"/>
  <c r="K3611" i="1"/>
  <c r="K2743" i="1"/>
  <c r="K765" i="1"/>
  <c r="K2592" i="1"/>
  <c r="K2930" i="1"/>
  <c r="K3339" i="1"/>
  <c r="K3861" i="1"/>
  <c r="K2824" i="1"/>
  <c r="K388" i="1"/>
  <c r="K3145" i="1"/>
  <c r="K2077" i="1"/>
  <c r="K2877" i="1"/>
  <c r="K3271" i="1"/>
  <c r="K2220" i="1"/>
  <c r="K3108" i="1"/>
  <c r="K2242" i="1"/>
  <c r="K2724" i="1"/>
  <c r="K3227" i="1"/>
  <c r="K2616" i="1"/>
  <c r="K3222" i="1"/>
  <c r="K2268" i="1"/>
  <c r="K2660" i="1"/>
  <c r="K4999" i="1"/>
  <c r="K1253" i="1"/>
  <c r="K2537" i="1"/>
  <c r="K3203" i="1"/>
  <c r="K3487" i="1"/>
  <c r="K2654" i="1"/>
  <c r="K3405" i="1"/>
  <c r="K3081" i="1"/>
  <c r="K1704" i="1"/>
  <c r="K2443" i="1"/>
  <c r="K2618" i="1"/>
  <c r="K3166" i="1"/>
  <c r="K3690" i="1"/>
  <c r="K2206" i="1"/>
  <c r="K3790" i="1"/>
  <c r="K3239" i="1"/>
  <c r="K120" i="1"/>
  <c r="K494" i="1"/>
  <c r="K3093" i="1"/>
  <c r="K2727" i="1"/>
  <c r="K1211" i="1"/>
  <c r="K2402" i="1"/>
  <c r="K3750" i="1"/>
  <c r="K2517" i="1"/>
  <c r="K2548" i="1"/>
  <c r="K28" i="1"/>
  <c r="K3759" i="1"/>
  <c r="K1487" i="1"/>
  <c r="K2886" i="1"/>
  <c r="K3070" i="1"/>
  <c r="K3538" i="1"/>
  <c r="K1101" i="1"/>
  <c r="K2853" i="1"/>
  <c r="K2097" i="1"/>
  <c r="K3589" i="1"/>
  <c r="K3996" i="1"/>
  <c r="K3975" i="1"/>
  <c r="K3660" i="1"/>
  <c r="K901" i="1"/>
  <c r="K3506" i="1"/>
  <c r="K3889" i="1"/>
  <c r="K2257" i="1"/>
  <c r="K665" i="1"/>
  <c r="K2761" i="1"/>
  <c r="K2710" i="1"/>
  <c r="K3791" i="1"/>
  <c r="K670" i="1"/>
  <c r="K2952" i="1"/>
  <c r="K1910" i="1"/>
  <c r="K1453" i="1"/>
  <c r="K3576" i="1"/>
  <c r="K3968" i="1"/>
  <c r="K3355" i="1"/>
  <c r="K3240" i="1"/>
  <c r="K1438" i="1"/>
  <c r="K3301" i="1"/>
  <c r="K1478" i="1"/>
  <c r="K2753" i="1"/>
  <c r="K1215" i="1"/>
  <c r="K1249" i="1"/>
  <c r="K1606" i="1"/>
  <c r="K2128" i="1"/>
  <c r="K1465" i="1"/>
  <c r="K3110" i="1"/>
  <c r="K3837" i="1"/>
  <c r="K3053" i="1"/>
  <c r="K3483" i="1"/>
  <c r="K3592" i="1"/>
  <c r="K2687" i="1"/>
  <c r="K1172" i="1"/>
  <c r="K3632" i="1"/>
  <c r="K3655" i="1"/>
  <c r="K1280" i="1"/>
  <c r="K3822" i="1"/>
  <c r="K2019" i="1"/>
  <c r="K2252" i="1"/>
  <c r="K3982" i="1"/>
  <c r="K2943" i="1"/>
  <c r="K3019" i="1"/>
  <c r="K3553" i="1"/>
  <c r="K3796" i="1"/>
  <c r="K238" i="1"/>
  <c r="K2216" i="1"/>
  <c r="K2941" i="1"/>
  <c r="K2245" i="1"/>
  <c r="K3955" i="1"/>
  <c r="K2721" i="1"/>
  <c r="K2637" i="1"/>
  <c r="K2638" i="1"/>
  <c r="K3460" i="1"/>
  <c r="K2935" i="1"/>
  <c r="K3702" i="1"/>
  <c r="K2782" i="1"/>
  <c r="K1403" i="1"/>
  <c r="K3525" i="1"/>
  <c r="K3855" i="1"/>
  <c r="K2726" i="1"/>
  <c r="K3651" i="1"/>
  <c r="K2628" i="1"/>
  <c r="K1366" i="1"/>
  <c r="K1496" i="1"/>
  <c r="K3095" i="1"/>
  <c r="K3330" i="1"/>
  <c r="K3894" i="1"/>
  <c r="K3681" i="1"/>
  <c r="K3054" i="1"/>
  <c r="K3826" i="1"/>
  <c r="K2250" i="1"/>
  <c r="K3449" i="1"/>
  <c r="K1390" i="1"/>
  <c r="K3433" i="1"/>
  <c r="K3154" i="1"/>
  <c r="K3080" i="1"/>
  <c r="K3404" i="1"/>
  <c r="K132" i="1"/>
  <c r="K2840" i="1"/>
  <c r="K2588" i="1"/>
  <c r="K3392" i="1"/>
  <c r="K2256" i="1"/>
  <c r="K1571" i="1"/>
  <c r="K2648" i="1"/>
  <c r="K3323" i="1"/>
  <c r="K3550" i="1"/>
  <c r="K3901" i="1"/>
  <c r="K2500" i="1"/>
  <c r="K3332" i="1"/>
  <c r="K3494" i="1"/>
  <c r="K2420" i="1"/>
  <c r="K3673" i="1"/>
  <c r="K574" i="1"/>
  <c r="K1167" i="1"/>
  <c r="K2498" i="1"/>
  <c r="K1371" i="1"/>
  <c r="K3441" i="1"/>
  <c r="K2982" i="1"/>
  <c r="K573" i="1"/>
  <c r="K3204" i="1"/>
  <c r="K2419" i="1"/>
  <c r="K2799" i="1"/>
  <c r="K1456" i="1"/>
  <c r="K3827" i="1"/>
  <c r="K667" i="1"/>
  <c r="K2804" i="1"/>
  <c r="K3250" i="1"/>
  <c r="K2501" i="1"/>
  <c r="K2767" i="1"/>
  <c r="K2639" i="1"/>
  <c r="K3361" i="1"/>
  <c r="K2817" i="1"/>
  <c r="K3751" i="1"/>
  <c r="K3872" i="1"/>
  <c r="K2971" i="1"/>
  <c r="K3607" i="1"/>
  <c r="K2298" i="1"/>
  <c r="K3394" i="1"/>
  <c r="K3020" i="1"/>
  <c r="K2430" i="1"/>
  <c r="K384" i="1"/>
  <c r="K607" i="1"/>
  <c r="K3231" i="1"/>
  <c r="K2856" i="1"/>
  <c r="K2306" i="1"/>
  <c r="K3923" i="1"/>
  <c r="K3995" i="1"/>
  <c r="K3176" i="1"/>
  <c r="K2492" i="1"/>
  <c r="K2192" i="1"/>
  <c r="K1421" i="1"/>
  <c r="K3390" i="1"/>
  <c r="K3418" i="1"/>
  <c r="K3990" i="1"/>
  <c r="K2349" i="1"/>
  <c r="K2671" i="1"/>
  <c r="K1208" i="1"/>
  <c r="K3393" i="1"/>
  <c r="K3317" i="1"/>
  <c r="K3746" i="1"/>
  <c r="K3498" i="1"/>
  <c r="K3566" i="1"/>
  <c r="K3817" i="1"/>
  <c r="K2490" i="1"/>
  <c r="K3087" i="1"/>
  <c r="K2287" i="1"/>
  <c r="K2429" i="1"/>
  <c r="K2239" i="1"/>
  <c r="K3380" i="1"/>
  <c r="K3828" i="1"/>
  <c r="K2241" i="1"/>
  <c r="K3025" i="1"/>
  <c r="K2023" i="1"/>
  <c r="K949" i="1"/>
  <c r="K3283" i="1"/>
  <c r="K2189" i="1"/>
  <c r="K1446" i="1"/>
  <c r="K3582" i="1"/>
  <c r="K3136" i="1"/>
  <c r="K2790" i="1"/>
  <c r="K2027" i="1"/>
  <c r="K3297" i="1"/>
  <c r="K695" i="1"/>
  <c r="K2432" i="1"/>
  <c r="K3850" i="1"/>
  <c r="K2413" i="1"/>
  <c r="K2325" i="1"/>
  <c r="K2143" i="1"/>
  <c r="K2770" i="1"/>
  <c r="K3050" i="1"/>
  <c r="K2317" i="1"/>
  <c r="K3091" i="1"/>
  <c r="K2573" i="1"/>
  <c r="K3368" i="1"/>
  <c r="K823" i="1"/>
  <c r="K2073" i="1"/>
  <c r="K3023" i="1"/>
  <c r="K2428" i="1"/>
  <c r="K3941" i="1"/>
  <c r="K2697" i="1"/>
  <c r="K3160" i="1"/>
  <c r="K2353" i="1"/>
  <c r="K2895" i="1"/>
  <c r="K3900" i="1"/>
  <c r="K89" i="1"/>
  <c r="K3309" i="1"/>
  <c r="K3037" i="1"/>
  <c r="K3882" i="1"/>
  <c r="K3495" i="1"/>
  <c r="K3295" i="1"/>
  <c r="K2602" i="1"/>
  <c r="K2988" i="1"/>
  <c r="K1420" i="1"/>
  <c r="K3705" i="1"/>
  <c r="K3009" i="1"/>
  <c r="K2784" i="1"/>
  <c r="K3965" i="1"/>
  <c r="K2155" i="1"/>
  <c r="K2625" i="1"/>
  <c r="K2600" i="1"/>
  <c r="K3155" i="1"/>
  <c r="K1328" i="1"/>
  <c r="K2020" i="1"/>
  <c r="K3842" i="1"/>
  <c r="K1722" i="1"/>
  <c r="K987" i="1"/>
  <c r="K2923" i="1"/>
  <c r="K3869" i="1"/>
  <c r="K909" i="1"/>
  <c r="K3356" i="1"/>
  <c r="K2185" i="1"/>
  <c r="K2682" i="1"/>
  <c r="K2776" i="1"/>
  <c r="K3808" i="1"/>
  <c r="K225" i="1"/>
  <c r="K3465" i="1"/>
  <c r="K2099" i="1"/>
  <c r="K559" i="1"/>
  <c r="K2095" i="1"/>
  <c r="K3718" i="1"/>
  <c r="K3415" i="1"/>
  <c r="K3171" i="1"/>
  <c r="K3624" i="1"/>
  <c r="K1401" i="1"/>
  <c r="K3788" i="1"/>
  <c r="K3722" i="1"/>
  <c r="K3138" i="1"/>
  <c r="K2887" i="1"/>
  <c r="K3676" i="1"/>
  <c r="K3341" i="1"/>
  <c r="K1811" i="1"/>
  <c r="K953" i="1"/>
  <c r="K3813" i="1"/>
  <c r="K3513" i="1"/>
  <c r="K1434" i="1"/>
  <c r="K1466" i="1"/>
  <c r="K2986" i="1"/>
  <c r="K3964" i="1"/>
  <c r="K3797" i="1"/>
  <c r="K3290" i="1"/>
  <c r="K2605" i="1"/>
  <c r="K3235" i="1"/>
  <c r="K2147" i="1"/>
  <c r="K2902" i="1"/>
  <c r="K2388" i="1"/>
  <c r="K2009" i="1"/>
  <c r="K2363" i="1"/>
  <c r="K3424" i="1"/>
  <c r="K1071" i="1"/>
  <c r="K2075" i="1"/>
  <c r="K1540" i="1"/>
  <c r="K947" i="1"/>
  <c r="K3056" i="1"/>
  <c r="K1078" i="1"/>
  <c r="K3523" i="1"/>
  <c r="K3732" i="1"/>
  <c r="K1086" i="1"/>
  <c r="K3379" i="1"/>
  <c r="K2888" i="1"/>
  <c r="K3212" i="1"/>
  <c r="K2270" i="1"/>
  <c r="K1268" i="1"/>
  <c r="K3029" i="1"/>
  <c r="K731" i="1"/>
  <c r="K3443" i="1"/>
  <c r="K3764" i="1"/>
  <c r="K726" i="1"/>
  <c r="K3596" i="1"/>
  <c r="K3473" i="1"/>
  <c r="K1618" i="1"/>
  <c r="K3363" i="1"/>
  <c r="K3639" i="1"/>
  <c r="K2985" i="1"/>
  <c r="K3540" i="1"/>
  <c r="K3929" i="1"/>
  <c r="K1163" i="1"/>
  <c r="K74" i="1"/>
  <c r="K2779" i="1"/>
  <c r="K2310" i="1"/>
  <c r="K3112" i="1"/>
  <c r="K2755" i="1"/>
  <c r="K3430" i="1"/>
  <c r="K3560" i="1"/>
  <c r="K1025" i="1"/>
  <c r="K3675" i="1"/>
  <c r="K3063" i="1"/>
  <c r="K305" i="1"/>
  <c r="K2375" i="1"/>
  <c r="K1072" i="1"/>
  <c r="K2351" i="1"/>
  <c r="K539" i="1"/>
  <c r="K1237" i="1"/>
  <c r="K1305" i="1"/>
  <c r="K841" i="1"/>
  <c r="K1308" i="1"/>
  <c r="K3175" i="1"/>
  <c r="K3075" i="1"/>
  <c r="K1117" i="1"/>
  <c r="K1205" i="1"/>
  <c r="K2918" i="1"/>
  <c r="K3388" i="1"/>
  <c r="K2579" i="1"/>
  <c r="K3992" i="1"/>
  <c r="K3218" i="1"/>
  <c r="K2837" i="1"/>
  <c r="K2632" i="1"/>
  <c r="K3348" i="1"/>
  <c r="K2712" i="1"/>
  <c r="K1228" i="1"/>
  <c r="K3015" i="1"/>
  <c r="K1146" i="1"/>
  <c r="K349" i="1"/>
  <c r="K852" i="1"/>
  <c r="K2715" i="1"/>
  <c r="K1506" i="1"/>
  <c r="K1170" i="1"/>
  <c r="K2791" i="1"/>
  <c r="K2841" i="1"/>
  <c r="K2441" i="1"/>
  <c r="K3543" i="1"/>
  <c r="K2563" i="1"/>
  <c r="K3645" i="1"/>
  <c r="K3319" i="1"/>
  <c r="K2236" i="1"/>
  <c r="K2597" i="1"/>
  <c r="K3541" i="1"/>
  <c r="K757" i="1"/>
  <c r="K3074" i="1"/>
  <c r="K3502" i="1"/>
  <c r="K2972" i="1"/>
  <c r="K3898" i="1"/>
  <c r="K2144" i="1"/>
  <c r="K2182" i="1"/>
  <c r="K2028" i="1"/>
  <c r="K1447" i="1"/>
  <c r="K331" i="1"/>
  <c r="K2125" i="1"/>
  <c r="K3839" i="1"/>
  <c r="K2359" i="1"/>
  <c r="K2913" i="1"/>
  <c r="K2673" i="1"/>
  <c r="K2620" i="1"/>
  <c r="K3770" i="1"/>
  <c r="K3777" i="1"/>
  <c r="K599" i="1"/>
  <c r="K2826" i="1"/>
  <c r="K3031" i="1"/>
  <c r="K2595" i="1"/>
  <c r="K3490" i="1"/>
  <c r="K3654" i="1"/>
  <c r="K3921" i="1"/>
  <c r="K2224" i="1"/>
  <c r="K3778" i="1"/>
  <c r="K3841" i="1"/>
  <c r="K3287" i="1"/>
  <c r="K1474" i="1"/>
  <c r="K2421" i="1"/>
  <c r="K3704" i="1"/>
  <c r="K450" i="1"/>
  <c r="K3821" i="1"/>
  <c r="K3067" i="1"/>
  <c r="K3597" i="1"/>
  <c r="K3299" i="1"/>
  <c r="K2760" i="1"/>
  <c r="K3057" i="1"/>
  <c r="K3496" i="1"/>
  <c r="K3189" i="1"/>
  <c r="K1182" i="1"/>
  <c r="K2742" i="1"/>
  <c r="K3735" i="1"/>
  <c r="K3951" i="1"/>
  <c r="K3137" i="1"/>
  <c r="K1043" i="1"/>
  <c r="K2868" i="1"/>
  <c r="K3807" i="1"/>
  <c r="K2478" i="1"/>
  <c r="K3055" i="1"/>
  <c r="K3387" i="1"/>
  <c r="K1124" i="1"/>
  <c r="K3907" i="1"/>
  <c r="K183" i="1"/>
  <c r="K2407" i="1"/>
  <c r="K3510" i="1"/>
  <c r="K2085" i="1"/>
  <c r="K1370" i="1"/>
  <c r="K2686" i="1"/>
  <c r="K1762" i="1"/>
  <c r="K3367" i="1"/>
  <c r="K3999" i="1"/>
  <c r="K542" i="1"/>
  <c r="K2650" i="1"/>
  <c r="K2960" i="1"/>
  <c r="K627" i="1"/>
  <c r="K2211" i="1"/>
  <c r="K2296" i="1"/>
  <c r="K3914" i="1"/>
  <c r="K2976" i="1"/>
  <c r="K2805" i="1"/>
  <c r="K1274" i="1"/>
  <c r="K3310" i="1"/>
  <c r="K1115" i="1"/>
  <c r="K1008" i="1"/>
  <c r="K2569" i="1"/>
  <c r="K2510" i="1"/>
  <c r="K3478" i="1"/>
  <c r="K2168" i="1"/>
  <c r="K2260" i="1"/>
  <c r="K3045" i="1"/>
  <c r="K2604" i="1"/>
  <c r="K413" i="1"/>
  <c r="K1243" i="1"/>
  <c r="K2439" i="1"/>
  <c r="K3950" i="1"/>
  <c r="K2516" i="1"/>
  <c r="K1129" i="1"/>
  <c r="K2838" i="1"/>
  <c r="K1142" i="1"/>
  <c r="K1100" i="1"/>
  <c r="K2607" i="1"/>
  <c r="K2558" i="1"/>
  <c r="K2207" i="1"/>
  <c r="K3653" i="1"/>
  <c r="K3765" i="1"/>
  <c r="K2647" i="1"/>
  <c r="K3555" i="1"/>
  <c r="K3919" i="1"/>
  <c r="K2552" i="1"/>
  <c r="K1665" i="1"/>
  <c r="K2436" i="1"/>
  <c r="K2408" i="1"/>
  <c r="K1040" i="1"/>
  <c r="K3612" i="1"/>
  <c r="K2987" i="1"/>
  <c r="K3307" i="1"/>
  <c r="K2311" i="1"/>
  <c r="K2154" i="1"/>
  <c r="K2409" i="1"/>
  <c r="K2234" i="1"/>
  <c r="K12" i="1"/>
  <c r="K2909" i="1"/>
  <c r="K170" i="1"/>
  <c r="K1012" i="1"/>
  <c r="K674" i="1"/>
  <c r="K2297" i="1"/>
  <c r="K3446" i="1"/>
  <c r="K1796" i="1"/>
  <c r="K1436" i="1"/>
  <c r="K3013" i="1"/>
  <c r="K3219" i="1"/>
  <c r="K1004" i="1"/>
  <c r="K3199" i="1"/>
  <c r="K3542" i="1"/>
  <c r="K3197" i="1"/>
  <c r="K2046" i="1"/>
  <c r="K2503" i="1"/>
  <c r="K3243" i="1"/>
  <c r="K1255" i="1"/>
  <c r="K3384" i="1"/>
  <c r="K3943" i="1"/>
  <c r="K3238" i="1"/>
  <c r="K3098" i="1"/>
  <c r="K1179" i="1"/>
  <c r="K2698" i="1"/>
  <c r="K3183" i="1"/>
  <c r="K2502" i="1"/>
  <c r="K3358" i="1"/>
  <c r="K1052" i="1"/>
  <c r="K2589" i="1"/>
  <c r="K2570" i="1"/>
  <c r="K1362" i="1"/>
  <c r="K1159" i="1"/>
  <c r="K690" i="1"/>
  <c r="K3259" i="1"/>
  <c r="K2229" i="1"/>
  <c r="K2867" i="1"/>
  <c r="K2301" i="1"/>
  <c r="K394" i="1"/>
  <c r="K2580" i="1"/>
  <c r="K3049" i="1"/>
  <c r="K3482" i="1"/>
  <c r="K1359" i="1"/>
  <c r="K2481" i="1"/>
  <c r="K3669" i="1"/>
  <c r="K2758" i="1"/>
  <c r="K3291" i="1"/>
  <c r="K2713" i="1"/>
  <c r="K3277" i="1"/>
  <c r="K3124" i="1"/>
  <c r="K3856" i="1"/>
  <c r="K2279" i="1"/>
  <c r="K3925" i="1"/>
  <c r="K3619" i="1"/>
  <c r="K3800" i="1"/>
  <c r="K3594" i="1"/>
  <c r="K2323" i="1"/>
  <c r="K2740" i="1"/>
  <c r="K2357" i="1"/>
  <c r="K2087" i="1"/>
  <c r="K3304" i="1"/>
  <c r="K2527" i="1"/>
  <c r="K3292" i="1"/>
  <c r="K1535" i="1"/>
  <c r="K1859" i="1"/>
  <c r="K2942" i="1"/>
  <c r="K2273" i="1"/>
  <c r="K3096" i="1"/>
  <c r="K2872" i="1"/>
  <c r="K3048" i="1"/>
  <c r="K3535" i="1"/>
  <c r="K3273" i="1"/>
  <c r="K3485" i="1"/>
  <c r="K2932" i="1"/>
  <c r="K1475" i="1"/>
  <c r="K2283" i="1"/>
  <c r="K800" i="1"/>
  <c r="K2294" i="1"/>
  <c r="K716" i="1"/>
  <c r="K194" i="1"/>
  <c r="K3716" i="1"/>
  <c r="K2934" i="1"/>
  <c r="K3293" i="1"/>
  <c r="K1287" i="1"/>
  <c r="K3816" i="1"/>
  <c r="K3614" i="1"/>
  <c r="K703" i="1"/>
  <c r="K3944" i="1"/>
  <c r="K3747" i="1"/>
  <c r="K2766" i="1"/>
  <c r="K3945" i="1"/>
  <c r="K3864" i="1"/>
  <c r="K1316" i="1"/>
  <c r="K2514" i="1"/>
  <c r="K3270" i="1"/>
  <c r="K2458" i="1"/>
  <c r="K2773" i="1"/>
  <c r="K1426" i="1"/>
  <c r="K678" i="1"/>
  <c r="K785" i="1"/>
  <c r="K3785" i="1"/>
  <c r="K2863" i="1"/>
  <c r="K49" i="1"/>
  <c r="K770" i="1"/>
  <c r="K2661" i="1"/>
  <c r="K637" i="1"/>
  <c r="K3125" i="1"/>
  <c r="K2176" i="1"/>
  <c r="K3461" i="1"/>
  <c r="K3099" i="1"/>
  <c r="K2912" i="1"/>
  <c r="K3575" i="1"/>
  <c r="K21" i="1"/>
  <c r="K3585" i="1"/>
  <c r="K501" i="1"/>
  <c r="K3595" i="1"/>
  <c r="K2129" i="1"/>
  <c r="K2720" i="1"/>
  <c r="K2170" i="1"/>
  <c r="K2599" i="1"/>
  <c r="K3998" i="1"/>
  <c r="K2601" i="1"/>
  <c r="K2461" i="1"/>
  <c r="K1892" i="1"/>
  <c r="K2288" i="1"/>
  <c r="K1429" i="1"/>
  <c r="K3683" i="1"/>
  <c r="K2320" i="1"/>
  <c r="K878" i="1"/>
  <c r="K444" i="1"/>
  <c r="K2089" i="1"/>
  <c r="K3334" i="1"/>
  <c r="K466" i="1"/>
  <c r="K226" i="1"/>
  <c r="K2248" i="1"/>
  <c r="K1368" i="1"/>
  <c r="K2013" i="1"/>
  <c r="K1819" i="1"/>
  <c r="K2479" i="1"/>
  <c r="K3076" i="1"/>
  <c r="K2901" i="1"/>
  <c r="K2397" i="1"/>
  <c r="K2678" i="1"/>
  <c r="K2536" i="1"/>
  <c r="K3564" i="1"/>
  <c r="K3947" i="1"/>
  <c r="K1154" i="1"/>
  <c r="K3853" i="1"/>
  <c r="K1579" i="1"/>
  <c r="K3365" i="1"/>
  <c r="K3172" i="1"/>
  <c r="K3810" i="1"/>
  <c r="K1083" i="1"/>
  <c r="K1480" i="1"/>
  <c r="K3337" i="1"/>
  <c r="K3952" i="1"/>
  <c r="K923" i="1"/>
  <c r="K3863" i="1"/>
  <c r="K3758" i="1"/>
  <c r="K3536" i="1"/>
  <c r="K1193" i="1"/>
  <c r="K3518" i="1"/>
  <c r="K3389" i="1"/>
  <c r="K1111" i="1"/>
  <c r="K3391" i="1"/>
  <c r="K2927" i="1"/>
  <c r="K3644" i="1"/>
  <c r="K2174" i="1"/>
  <c r="K62" i="1"/>
  <c r="K180" i="1"/>
  <c r="K3477" i="1"/>
  <c r="K2459" i="1"/>
  <c r="K3724" i="1"/>
  <c r="K2744" i="1"/>
  <c r="K3434" i="1"/>
  <c r="K3613" i="1"/>
  <c r="K281" i="1"/>
  <c r="K3261" i="1"/>
  <c r="K3678" i="1"/>
  <c r="K3345" i="1"/>
  <c r="K3843" i="1"/>
  <c r="K3416" i="1"/>
  <c r="K3873" i="1"/>
  <c r="K7" i="1"/>
  <c r="K2302" i="1"/>
  <c r="K3312" i="1"/>
  <c r="K3756" i="1"/>
  <c r="K1070" i="1"/>
  <c r="K2811" i="1"/>
  <c r="K3117" i="1"/>
  <c r="K2803" i="1"/>
  <c r="K2272" i="1"/>
  <c r="K817" i="1"/>
  <c r="K2493" i="1"/>
  <c r="K2700" i="1"/>
  <c r="K257" i="1"/>
  <c r="K3354" i="1"/>
  <c r="K2525" i="1"/>
  <c r="K3364" i="1"/>
  <c r="K4002" i="1"/>
  <c r="K345" i="1"/>
  <c r="K1357" i="1"/>
  <c r="K996" i="1"/>
  <c r="K2139" i="1"/>
  <c r="K222" i="1"/>
  <c r="K3181" i="1"/>
  <c r="K2145" i="1"/>
  <c r="K2546" i="1"/>
  <c r="K2596" i="1"/>
  <c r="K3105" i="1"/>
  <c r="K1063" i="1"/>
  <c r="K2695" i="1"/>
  <c r="K2070" i="1"/>
  <c r="K3113" i="1"/>
  <c r="K3316" i="1"/>
  <c r="K2690" i="1"/>
  <c r="K1379" i="1"/>
  <c r="K1566" i="1"/>
  <c r="K1068" i="1"/>
  <c r="K3278" i="1"/>
  <c r="K687" i="1"/>
  <c r="K2693" i="1"/>
  <c r="K1204" i="1"/>
  <c r="K2670" i="1"/>
  <c r="K3913" i="1"/>
  <c r="K3599" i="1"/>
  <c r="K2821" i="1"/>
  <c r="K43" i="1"/>
  <c r="K3963" i="1"/>
  <c r="K1103" i="1"/>
  <c r="K1061" i="1"/>
  <c r="K3574" i="1"/>
  <c r="K318" i="1"/>
  <c r="K364" i="1"/>
  <c r="K3694" i="1"/>
  <c r="K3664" i="1"/>
  <c r="K2609" i="1"/>
  <c r="K1664" i="1"/>
  <c r="K2360" i="1"/>
  <c r="K3524" i="1"/>
  <c r="K337" i="1"/>
  <c r="K3327" i="1"/>
  <c r="K2531" i="1"/>
  <c r="K3852" i="1"/>
  <c r="K1227" i="1"/>
  <c r="K749" i="1"/>
  <c r="K3754" i="1"/>
  <c r="K2313" i="1"/>
  <c r="K1017" i="1"/>
  <c r="K1424" i="1"/>
  <c r="K240" i="1"/>
  <c r="K3969" i="1"/>
  <c r="K698" i="1"/>
  <c r="K1551" i="1"/>
  <c r="K3409" i="1"/>
  <c r="K2917" i="1"/>
  <c r="K3656" i="1"/>
  <c r="K3382" i="1"/>
  <c r="K3591" i="1"/>
  <c r="K208" i="1"/>
  <c r="K1383" i="1"/>
  <c r="K2540" i="1"/>
  <c r="K3427" i="1"/>
  <c r="K3249" i="1"/>
  <c r="K246" i="1"/>
  <c r="K3773" i="1"/>
  <c r="K2980" i="1"/>
  <c r="K2107" i="1"/>
  <c r="K3186" i="1"/>
  <c r="K2593" i="1"/>
  <c r="K2130" i="1"/>
  <c r="K2374" i="1"/>
  <c r="K2882" i="1"/>
  <c r="K201" i="1"/>
  <c r="K232" i="1"/>
  <c r="K1053" i="1"/>
  <c r="K746" i="1"/>
  <c r="K436" i="1"/>
  <c r="K730" i="1"/>
  <c r="K2329" i="1"/>
  <c r="K2281" i="1"/>
  <c r="K3609" i="1"/>
  <c r="K3014" i="1"/>
  <c r="K3398" i="1"/>
  <c r="K1529" i="1"/>
  <c r="K3849" i="1"/>
  <c r="K2223" i="1"/>
  <c r="K3467" i="1"/>
  <c r="K3875" i="1"/>
  <c r="K1261" i="1"/>
  <c r="K2158" i="1"/>
  <c r="K3438" i="1"/>
  <c r="K1477" i="1"/>
  <c r="K3073" i="1"/>
  <c r="K1239" i="1"/>
  <c r="K2355" i="1"/>
  <c r="K3003" i="1"/>
  <c r="K3517" i="1"/>
  <c r="K2396" i="1"/>
  <c r="K3909" i="1"/>
  <c r="K1604" i="1"/>
  <c r="K2577" i="1"/>
  <c r="K2544" i="1"/>
  <c r="K998" i="1"/>
  <c r="K1192" i="1"/>
  <c r="K1461" i="1"/>
  <c r="K2578" i="1"/>
  <c r="K2390" i="1"/>
  <c r="K3144" i="1"/>
  <c r="K3329" i="1"/>
  <c r="K79" i="1"/>
  <c r="K2813" i="1"/>
  <c r="K2450" i="1"/>
  <c r="K1688" i="1"/>
  <c r="K55" i="1"/>
  <c r="K3686" i="1"/>
  <c r="K1463" i="1"/>
  <c r="K850" i="1"/>
  <c r="K3507" i="1"/>
  <c r="K3713" i="1"/>
  <c r="K2538" i="1"/>
  <c r="K1186" i="1"/>
  <c r="K2380" i="1"/>
  <c r="K357" i="1"/>
  <c r="K3932" i="1"/>
  <c r="K612" i="1"/>
  <c r="K3593" i="1"/>
  <c r="K487" i="1"/>
  <c r="K3720" i="1"/>
  <c r="K3417" i="1"/>
  <c r="K3954" i="1"/>
  <c r="K116" i="1"/>
  <c r="K3629" i="1"/>
  <c r="K3034" i="1"/>
  <c r="K2974" i="1"/>
  <c r="K2457" i="1"/>
  <c r="K3455" i="1"/>
  <c r="K1913" i="1"/>
  <c r="K130" i="1"/>
  <c r="K2338" i="1"/>
  <c r="K4180" i="1"/>
  <c r="K2572" i="1"/>
  <c r="K1467" i="1"/>
  <c r="K2626" i="1"/>
  <c r="K1232" i="1"/>
  <c r="K3069" i="1"/>
  <c r="K3116" i="1"/>
  <c r="K3740" i="1"/>
  <c r="K2480" i="1"/>
  <c r="K3733" i="1"/>
  <c r="K4776" i="1"/>
  <c r="K861" i="1"/>
  <c r="K1490" i="1"/>
  <c r="K1431" i="1"/>
  <c r="K2705" i="1"/>
  <c r="K3400" i="1"/>
  <c r="K3260" i="1"/>
  <c r="K2955" i="1"/>
  <c r="K88" i="1"/>
  <c r="K1386" i="1"/>
  <c r="K1007" i="1"/>
  <c r="K411" i="1"/>
  <c r="K3347" i="1"/>
  <c r="K712" i="1"/>
  <c r="K2555" i="1"/>
  <c r="K3844" i="1"/>
  <c r="K529" i="1"/>
  <c r="K1276" i="1"/>
  <c r="K3475" i="1"/>
  <c r="K3783" i="1"/>
  <c r="K2079" i="1"/>
  <c r="K1350" i="1"/>
  <c r="K2977" i="1"/>
  <c r="K772" i="1"/>
  <c r="K3001" i="1"/>
  <c r="K3608" i="1"/>
  <c r="K149" i="1"/>
  <c r="K4681" i="1"/>
  <c r="K1319" i="1"/>
  <c r="K1878" i="1"/>
  <c r="K3556" i="1"/>
  <c r="K2497" i="1"/>
  <c r="K395" i="1"/>
  <c r="K3128" i="1"/>
  <c r="K2290" i="1"/>
  <c r="K64" i="1"/>
  <c r="K3949" i="1"/>
  <c r="K2914" i="1"/>
  <c r="K2676" i="1"/>
  <c r="K906" i="1"/>
  <c r="K2857" i="1"/>
  <c r="K3831" i="1"/>
  <c r="K3937" i="1"/>
  <c r="K2186" i="1"/>
  <c r="K3825" i="1"/>
  <c r="K3061" i="1"/>
  <c r="K3207" i="1"/>
  <c r="K3272" i="1"/>
  <c r="K2993" i="1"/>
  <c r="K339" i="1"/>
  <c r="K2968" i="1"/>
  <c r="K3132" i="1"/>
  <c r="K2717" i="1"/>
  <c r="K1320" i="1"/>
  <c r="K3725" i="1"/>
  <c r="K3659" i="1"/>
  <c r="K3648" i="1"/>
  <c r="K2415" i="1"/>
  <c r="K1377" i="1"/>
  <c r="K2729" i="1"/>
  <c r="K572" i="1"/>
  <c r="K2057" i="1"/>
  <c r="K619" i="1"/>
  <c r="K1440" i="1"/>
  <c r="K514" i="1"/>
  <c r="K117" i="1"/>
  <c r="K3148" i="1"/>
  <c r="K2829" i="1"/>
  <c r="K2651" i="1"/>
  <c r="K2911" i="1"/>
  <c r="K3665" i="1"/>
  <c r="K3177" i="1"/>
  <c r="K1322" i="1"/>
  <c r="K1459" i="1"/>
  <c r="K3230" i="1"/>
  <c r="K2368" i="1"/>
  <c r="K2183" i="1"/>
  <c r="K2468" i="1"/>
  <c r="K576" i="1"/>
  <c r="K2090" i="1"/>
  <c r="K3677" i="1"/>
  <c r="K3551" i="1"/>
  <c r="K3288" i="1"/>
  <c r="K2777" i="1"/>
  <c r="K2910" i="1"/>
  <c r="K3254" i="1"/>
  <c r="K3448" i="1"/>
  <c r="K879" i="1"/>
  <c r="K3520" i="1"/>
  <c r="K624" i="1"/>
  <c r="K386" i="1"/>
  <c r="K3854" i="1"/>
  <c r="K3005" i="1"/>
  <c r="K3714" i="1"/>
  <c r="K1122" i="1"/>
  <c r="K3220" i="1"/>
  <c r="K1281" i="1"/>
  <c r="K2897" i="1"/>
  <c r="K2731" i="1"/>
  <c r="K1620" i="1"/>
  <c r="K2235" i="1"/>
  <c r="K2629" i="1"/>
  <c r="K585" i="1"/>
  <c r="K3039" i="1"/>
  <c r="K634" i="1"/>
  <c r="K3468" i="1"/>
  <c r="K2382" i="1"/>
  <c r="K1837" i="1"/>
  <c r="K3974" i="1"/>
  <c r="K899" i="1"/>
  <c r="K1557" i="1"/>
  <c r="K3565" i="1"/>
  <c r="K1165" i="1"/>
  <c r="K3544" i="1"/>
  <c r="K2719" i="1"/>
  <c r="K3742" i="1"/>
  <c r="K1468" i="1"/>
  <c r="K3647" i="1"/>
  <c r="K2437" i="1"/>
  <c r="K3824" i="1"/>
  <c r="K1021" i="1"/>
  <c r="K2383" i="1"/>
  <c r="K3241" i="1"/>
  <c r="K1199" i="1"/>
  <c r="K2153" i="1"/>
  <c r="K1793" i="1"/>
  <c r="K551" i="1"/>
  <c r="K593" i="1"/>
  <c r="K2103" i="1"/>
  <c r="K3905" i="1"/>
  <c r="K3052" i="1"/>
  <c r="K3533" i="1"/>
  <c r="K3621" i="1"/>
  <c r="K3178" i="1"/>
  <c r="K3787" i="1"/>
  <c r="K2322" i="1"/>
  <c r="K1235" i="1"/>
  <c r="K2684" i="1"/>
  <c r="K1082" i="1"/>
  <c r="K2404" i="1"/>
  <c r="K3680" i="1"/>
  <c r="K2423" i="1"/>
  <c r="K2217" i="1"/>
  <c r="K3191" i="1"/>
  <c r="K107" i="1"/>
  <c r="K2989" i="1"/>
  <c r="K4985" i="1"/>
  <c r="K1584" i="1"/>
  <c r="K4369" i="1"/>
  <c r="K4789" i="1"/>
  <c r="K598" i="1"/>
  <c r="K2246" i="1"/>
  <c r="K1041" i="1"/>
  <c r="K3587" i="1"/>
  <c r="K946" i="1"/>
  <c r="K2981" i="1"/>
  <c r="K4379" i="1"/>
  <c r="K3004" i="1"/>
  <c r="K3437" i="1"/>
  <c r="K2608" i="1"/>
  <c r="K1442" i="1"/>
  <c r="K2162" i="1"/>
  <c r="K3605" i="1"/>
  <c r="K2086" i="1"/>
  <c r="K368" i="1"/>
  <c r="K3912" i="1"/>
  <c r="K3630" i="1"/>
  <c r="K787" i="1"/>
  <c r="K536" i="1"/>
  <c r="K2198" i="1"/>
  <c r="K3402" i="1"/>
  <c r="K2024" i="1"/>
  <c r="K3691" i="1"/>
  <c r="K649" i="1"/>
  <c r="K1099" i="1"/>
  <c r="K2460" i="1"/>
  <c r="K2098" i="1"/>
  <c r="K3221" i="1"/>
  <c r="K2613" i="1"/>
  <c r="K1318" i="1"/>
  <c r="K2800" i="1"/>
  <c r="K2043" i="1"/>
  <c r="K3847" i="1"/>
  <c r="K2645" i="1"/>
  <c r="K2377" i="1"/>
  <c r="K3859" i="1"/>
  <c r="K2748" i="1"/>
  <c r="K3371" i="1"/>
  <c r="K457" i="1"/>
  <c r="K2665" i="1"/>
  <c r="K3961" i="1"/>
  <c r="K3946" i="1"/>
  <c r="K887" i="1"/>
  <c r="K17" i="1"/>
  <c r="K1257" i="1"/>
  <c r="K3041" i="1"/>
  <c r="K3708" i="1"/>
  <c r="K3985" i="1"/>
  <c r="K2778" i="1"/>
  <c r="K3930" i="1"/>
  <c r="K2924" i="1"/>
  <c r="K799" i="1"/>
  <c r="K3156" i="1"/>
  <c r="K1049" i="1"/>
  <c r="K645" i="1"/>
  <c r="K1337" i="1"/>
  <c r="K3768" i="1"/>
  <c r="K1201" i="1"/>
  <c r="K988" i="1"/>
  <c r="K3598" i="1"/>
  <c r="K1027" i="1"/>
  <c r="K86" i="1"/>
  <c r="K1485" i="1"/>
  <c r="K3370" i="1"/>
  <c r="K2341" i="1"/>
  <c r="K2808" i="1"/>
  <c r="K692" i="1"/>
  <c r="K3225" i="1"/>
  <c r="K1790" i="1"/>
  <c r="K2663" i="1"/>
  <c r="K110" i="1"/>
  <c r="K3983" i="1"/>
  <c r="K3545" i="1"/>
  <c r="K61" i="1"/>
  <c r="K503" i="1"/>
  <c r="K653" i="1"/>
  <c r="K763" i="1"/>
  <c r="K3710" i="1"/>
  <c r="K2550" i="1"/>
  <c r="K135" i="1"/>
  <c r="K3857" i="1"/>
  <c r="K748" i="1"/>
  <c r="K3578" i="1"/>
  <c r="K3893" i="1"/>
  <c r="K1241" i="1"/>
  <c r="K1262" i="1"/>
  <c r="K2979" i="1"/>
  <c r="K1408" i="1"/>
  <c r="K1887" i="1"/>
  <c r="K52" i="1"/>
  <c r="K788" i="1"/>
  <c r="K534" i="1"/>
  <c r="K1851" i="1"/>
  <c r="K1470" i="1"/>
  <c r="K2820" i="1"/>
  <c r="K3109" i="1"/>
  <c r="K2881" i="1"/>
  <c r="K2959" i="1"/>
  <c r="K4309" i="1"/>
  <c r="K570" i="1"/>
  <c r="K2889" i="1"/>
  <c r="K2134" i="1"/>
  <c r="K704" i="1"/>
  <c r="K2851" i="1"/>
  <c r="K3640" i="1"/>
  <c r="K2896" i="1"/>
  <c r="K2666" i="1"/>
  <c r="K3989" i="1"/>
  <c r="K826" i="1"/>
  <c r="K3600" i="1"/>
  <c r="K2370" i="1"/>
  <c r="K2763" i="1"/>
  <c r="K3247" i="1"/>
  <c r="K3026" i="1"/>
  <c r="K2362" i="1"/>
  <c r="K2796" i="1"/>
  <c r="K3385" i="1"/>
  <c r="K944" i="1"/>
  <c r="K511" i="1"/>
  <c r="K2100" i="1"/>
  <c r="K1189" i="1"/>
  <c r="K979" i="1"/>
  <c r="K1627" i="1"/>
  <c r="K3588" i="1"/>
  <c r="K215" i="1"/>
  <c r="K1152" i="1"/>
  <c r="K3833" i="1"/>
  <c r="K3674" i="1"/>
  <c r="K468" i="1"/>
  <c r="K631" i="1"/>
  <c r="K3180" i="1"/>
  <c r="K2675" i="1"/>
  <c r="K684" i="1"/>
  <c r="K1492" i="1"/>
  <c r="K1497" i="1"/>
  <c r="K2340" i="1"/>
  <c r="K2373" i="1"/>
  <c r="K1323" i="1"/>
  <c r="K1106" i="1"/>
  <c r="K1950" i="1"/>
  <c r="K3534" i="1"/>
  <c r="K2664" i="1"/>
  <c r="K1378" i="1"/>
  <c r="K911" i="1"/>
  <c r="K3558" i="1"/>
  <c r="K2722" i="1"/>
  <c r="K2053" i="1"/>
  <c r="K2307" i="1"/>
  <c r="K1486" i="1"/>
  <c r="K76" i="1"/>
  <c r="K452" i="1"/>
  <c r="K3577" i="1"/>
  <c r="K42" i="1"/>
  <c r="K1451" i="1"/>
  <c r="K3059" i="1"/>
  <c r="K3888" i="1"/>
  <c r="K1301" i="1"/>
  <c r="K2685" i="1"/>
  <c r="K2904" i="1"/>
  <c r="K1224" i="1"/>
  <c r="K3257" i="1"/>
  <c r="K3344" i="1"/>
  <c r="K3311" i="1"/>
  <c r="K2615" i="1"/>
  <c r="K2792" i="1"/>
  <c r="K361" i="1"/>
  <c r="K2278" i="1"/>
  <c r="K2683" i="1"/>
  <c r="K3318" i="1"/>
  <c r="K3906" i="1"/>
  <c r="K192" i="1"/>
  <c r="K3211" i="1"/>
  <c r="K1019" i="1"/>
  <c r="K1400" i="1"/>
  <c r="K3375" i="1"/>
  <c r="K780" i="1"/>
  <c r="K2556" i="1"/>
  <c r="K498" i="1"/>
  <c r="K3126" i="1"/>
  <c r="K2277" i="1"/>
  <c r="K2215" i="1"/>
  <c r="K2410" i="1"/>
  <c r="K2655" i="1"/>
  <c r="K525" i="1"/>
  <c r="K2806" i="1"/>
  <c r="K3306" i="1"/>
  <c r="K2617" i="1"/>
  <c r="K1050" i="1"/>
  <c r="K1291" i="1"/>
  <c r="K2735" i="1"/>
  <c r="K167" i="1"/>
  <c r="K2823" i="1"/>
  <c r="K707" i="1"/>
  <c r="K2950" i="1"/>
  <c r="K578" i="1"/>
  <c r="K2649" i="1"/>
  <c r="K1590" i="1"/>
  <c r="K3870" i="1"/>
  <c r="K3097" i="1"/>
  <c r="K877" i="1"/>
  <c r="K1213" i="1"/>
  <c r="K3141" i="1"/>
  <c r="K3703" i="1"/>
  <c r="K3210" i="1"/>
  <c r="K2954" i="1"/>
  <c r="K2228" i="1"/>
  <c r="K1364" i="1"/>
  <c r="K1339" i="1"/>
  <c r="K2141" i="1"/>
  <c r="K1060" i="1"/>
  <c r="K3122" i="1"/>
  <c r="K3488" i="1"/>
  <c r="K3701" i="1"/>
  <c r="K602" i="1"/>
  <c r="K241" i="1"/>
  <c r="K489" i="1"/>
  <c r="K821" i="1"/>
  <c r="K4446" i="1"/>
  <c r="K2022" i="1"/>
  <c r="K26" i="1"/>
  <c r="K655" i="1"/>
  <c r="K3302" i="1"/>
  <c r="K478" i="1"/>
  <c r="K3011" i="1"/>
  <c r="K1293" i="1"/>
  <c r="K4705" i="1"/>
  <c r="K714" i="1"/>
  <c r="K760" i="1"/>
  <c r="K845" i="1"/>
  <c r="K1120" i="1"/>
  <c r="K3357" i="1"/>
  <c r="K3092" i="1"/>
  <c r="K939" i="1"/>
  <c r="K1076" i="1"/>
  <c r="K3164" i="1"/>
  <c r="K2622" i="1"/>
  <c r="K2483" i="1"/>
  <c r="K3830" i="1"/>
  <c r="K1352" i="1"/>
  <c r="K1333" i="1"/>
  <c r="K3920" i="1"/>
  <c r="K2831" i="1"/>
  <c r="K90" i="1"/>
  <c r="K3662" i="1"/>
  <c r="K506" i="1"/>
  <c r="K642" i="1"/>
  <c r="K2312" i="1"/>
  <c r="K1766" i="1"/>
  <c r="K414" i="1"/>
  <c r="K1336" i="1"/>
  <c r="K121" i="1"/>
  <c r="K3509" i="1"/>
  <c r="K2892" i="1"/>
  <c r="K3960" i="1"/>
  <c r="K2135" i="1"/>
  <c r="K843" i="1"/>
  <c r="K1240" i="1"/>
  <c r="K886" i="1"/>
  <c r="K1098" i="1"/>
  <c r="K526" i="1"/>
  <c r="K604" i="1"/>
  <c r="K401" i="1"/>
  <c r="K2549" i="1"/>
  <c r="K453" i="1"/>
  <c r="K317" i="1"/>
  <c r="K2587" i="1"/>
  <c r="K1010" i="1"/>
  <c r="K3877" i="1"/>
  <c r="K1533" i="1"/>
  <c r="K30" i="1"/>
  <c r="K2334" i="1"/>
  <c r="K2412" i="1"/>
  <c r="K1056" i="1"/>
  <c r="K3795" i="1"/>
  <c r="K1979" i="1"/>
  <c r="K709" i="1"/>
  <c r="K4148" i="1"/>
  <c r="K2515" i="1"/>
  <c r="K1087" i="1"/>
  <c r="K1018" i="1"/>
  <c r="K1694" i="1"/>
  <c r="K2120" i="1"/>
  <c r="K2711" i="1"/>
  <c r="K1034" i="1"/>
  <c r="K3782" i="1"/>
  <c r="K3772" i="1"/>
  <c r="K513" i="1"/>
  <c r="K3205" i="1"/>
  <c r="K2280" i="1"/>
  <c r="K1926" i="1"/>
  <c r="K3973" i="1"/>
  <c r="K1032" i="1"/>
  <c r="K1288" i="1"/>
  <c r="K2737" i="1"/>
  <c r="K825" i="1"/>
  <c r="K2785" i="1"/>
  <c r="K3459" i="1"/>
  <c r="K3779" i="1"/>
  <c r="K3780" i="1"/>
  <c r="K3325" i="1"/>
  <c r="K2995" i="1"/>
  <c r="K2275" i="1"/>
  <c r="K3265" i="1"/>
  <c r="K1375" i="1"/>
  <c r="K2584" i="1"/>
  <c r="K2496" i="1"/>
  <c r="K2937" i="1"/>
  <c r="K173" i="1"/>
  <c r="K3537" i="1"/>
  <c r="K3862" i="1"/>
  <c r="K1469" i="1"/>
  <c r="K1749" i="1"/>
  <c r="K3000" i="1"/>
  <c r="K2389" i="1"/>
  <c r="K2267" i="1"/>
  <c r="K2482" i="1"/>
  <c r="K278" i="1"/>
  <c r="K516" i="1"/>
  <c r="K3878" i="1"/>
  <c r="K828" i="1"/>
  <c r="K4864" i="1"/>
  <c r="K2739" i="1"/>
  <c r="K2456" i="1"/>
  <c r="K3127" i="1"/>
  <c r="K2255" i="1"/>
  <c r="K3016" i="1"/>
  <c r="K2417" i="1"/>
  <c r="K1654" i="1"/>
  <c r="K1168" i="1"/>
  <c r="K2405" i="1"/>
  <c r="K569" i="1"/>
  <c r="K1365" i="1"/>
  <c r="K3711" i="1"/>
  <c r="K6" i="1"/>
  <c r="K1338" i="1"/>
  <c r="K4525" i="1"/>
  <c r="K1597" i="1"/>
  <c r="K1067" i="1"/>
  <c r="K1119" i="1"/>
  <c r="K2400" i="1"/>
  <c r="K3530" i="1"/>
  <c r="K355" i="1"/>
  <c r="K2292" i="1"/>
  <c r="K2833" i="1"/>
  <c r="K1079" i="1"/>
  <c r="K4238" i="1"/>
  <c r="K4344" i="1"/>
  <c r="K3766" i="1"/>
  <c r="K3633" i="1"/>
  <c r="K1520" i="1"/>
  <c r="K1344" i="1"/>
  <c r="K4397" i="1"/>
  <c r="K3804" i="1"/>
  <c r="K1361" i="1"/>
  <c r="K1978" i="1"/>
  <c r="K199" i="1"/>
  <c r="K1065" i="1"/>
  <c r="K1407" i="1"/>
  <c r="K9" i="1"/>
  <c r="K265" i="1"/>
  <c r="K2756" i="1"/>
  <c r="K2226" i="1"/>
  <c r="K4575" i="1"/>
  <c r="K656" i="1"/>
  <c r="K3682" i="1"/>
  <c r="K2010" i="1"/>
  <c r="K1454" i="1"/>
  <c r="K990" i="1"/>
  <c r="K1135" i="1"/>
  <c r="K4874" i="1"/>
  <c r="K2148" i="1"/>
  <c r="K3196" i="1"/>
  <c r="K2064" i="1"/>
  <c r="K676" i="1"/>
  <c r="K754" i="1"/>
  <c r="K679" i="1"/>
  <c r="K4420" i="1"/>
  <c r="K4895" i="1"/>
  <c r="K671" i="1"/>
  <c r="K4644" i="1"/>
  <c r="K1616" i="1"/>
  <c r="K336" i="1"/>
  <c r="K1594" i="1"/>
  <c r="K1342" i="1"/>
  <c r="K2542" i="1"/>
  <c r="K2126" i="1"/>
  <c r="K1774" i="1"/>
  <c r="K2733" i="1"/>
  <c r="K3480" i="1"/>
  <c r="K1109" i="1"/>
  <c r="K717" i="1"/>
  <c r="K4288" i="1"/>
  <c r="K1372" i="1"/>
  <c r="K2371" i="1"/>
  <c r="K4240" i="1"/>
  <c r="K1311" i="1"/>
  <c r="K3499" i="1"/>
  <c r="K2795" i="1"/>
  <c r="K441" i="1"/>
  <c r="K3206" i="1"/>
  <c r="K372" i="1"/>
  <c r="K1489" i="1"/>
  <c r="K2714" i="1"/>
  <c r="K4601" i="1"/>
  <c r="K1085" i="1"/>
  <c r="K3256" i="1"/>
  <c r="K2041" i="1"/>
  <c r="K4176" i="1"/>
  <c r="K2521" i="1"/>
  <c r="K4688" i="1"/>
  <c r="K739" i="1"/>
  <c r="K2532" i="1"/>
  <c r="K2208" i="1"/>
  <c r="K362" i="1"/>
  <c r="K1198" i="1"/>
  <c r="K1047" i="1"/>
  <c r="K2467" i="1"/>
  <c r="K4832" i="1"/>
  <c r="K67" i="1"/>
  <c r="K2996" i="1"/>
  <c r="K168" i="1"/>
  <c r="K2802" i="1"/>
  <c r="K1020" i="1"/>
  <c r="K870" i="1"/>
  <c r="K3253" i="1"/>
  <c r="K3769" i="1"/>
  <c r="K4040" i="1"/>
  <c r="K2948" i="1"/>
  <c r="K4094" i="1"/>
  <c r="K3895" i="1"/>
  <c r="K2787" i="1"/>
  <c r="K2269" i="1"/>
  <c r="K3008" i="1"/>
  <c r="K3554" i="1"/>
  <c r="K2047" i="1"/>
  <c r="K1396" i="1"/>
  <c r="K2222" i="1"/>
  <c r="K541" i="1"/>
  <c r="K4753" i="1"/>
  <c r="K4798" i="1"/>
  <c r="K4455" i="1"/>
  <c r="K881" i="1"/>
  <c r="K1876" i="1"/>
  <c r="K4167" i="1"/>
  <c r="K4515" i="1"/>
  <c r="K2505" i="1"/>
  <c r="K472" i="1"/>
  <c r="K1653" i="1"/>
  <c r="K2266" i="1"/>
  <c r="K1066" i="1"/>
  <c r="K3529" i="1"/>
  <c r="K2261" i="1"/>
  <c r="K1937" i="1"/>
  <c r="K2002" i="1"/>
  <c r="K485" i="1"/>
  <c r="K1801" i="1"/>
  <c r="K1455" i="1"/>
  <c r="K889" i="1"/>
  <c r="K2472" i="1"/>
  <c r="K3652" i="1"/>
  <c r="K3397" i="1"/>
  <c r="K4000" i="1"/>
  <c r="K2962" i="1"/>
  <c r="K36" i="1"/>
  <c r="K2891" i="1"/>
  <c r="K971" i="1"/>
  <c r="K2529" i="1"/>
  <c r="K3269" i="1"/>
  <c r="K675" i="1"/>
  <c r="K3444" i="1"/>
  <c r="K1195" i="1"/>
  <c r="K2734" i="1"/>
  <c r="K1394" i="1"/>
  <c r="K4172" i="1"/>
  <c r="K2736" i="1"/>
  <c r="K2203" i="1"/>
  <c r="K4785" i="1"/>
  <c r="K4957" i="1"/>
  <c r="K504" i="1"/>
  <c r="K2523" i="1"/>
  <c r="K279" i="1"/>
  <c r="K2115" i="1"/>
  <c r="K1166" i="1"/>
  <c r="K682" i="1"/>
  <c r="K4560" i="1"/>
  <c r="K782" i="1"/>
  <c r="K496" i="1"/>
  <c r="K1652" i="1"/>
  <c r="K1409" i="1"/>
  <c r="K2545" i="1"/>
  <c r="K4971" i="1"/>
  <c r="K742" i="1"/>
  <c r="K2658" i="1"/>
  <c r="K2794" i="1"/>
  <c r="K1285" i="1"/>
  <c r="K102" i="1"/>
  <c r="K1596" i="1"/>
  <c r="K3192" i="1"/>
  <c r="K1303" i="1"/>
  <c r="K1437" i="1"/>
  <c r="K100" i="1"/>
  <c r="K2286" i="1"/>
  <c r="K753" i="1"/>
  <c r="K1175" i="1"/>
  <c r="K3579" i="1"/>
  <c r="K2828" i="1"/>
  <c r="K4577" i="1"/>
  <c r="K2136" i="1"/>
  <c r="K400" i="1"/>
  <c r="K635" i="1"/>
  <c r="K3100" i="1"/>
  <c r="K2258" i="1"/>
  <c r="K1327" i="1"/>
  <c r="K3731" i="1"/>
  <c r="K1033" i="1"/>
  <c r="K1212" i="1"/>
  <c r="K1132" i="1"/>
  <c r="K3082" i="1"/>
  <c r="K2619" i="1"/>
  <c r="K1127" i="1"/>
  <c r="K2205" i="1"/>
  <c r="K1038" i="1"/>
  <c r="K2300" i="1"/>
  <c r="K3899" i="1"/>
  <c r="K3755" i="1"/>
  <c r="K2990" i="1"/>
  <c r="K2105" i="1"/>
  <c r="K1430" i="1"/>
  <c r="K1118" i="1"/>
  <c r="K2894" i="1"/>
  <c r="K211" i="1"/>
  <c r="K3190" i="1"/>
  <c r="K2520" i="1"/>
  <c r="K2331" i="1"/>
  <c r="K4114" i="1"/>
  <c r="K2667" i="1"/>
  <c r="K2908" i="1"/>
  <c r="K2876" i="1"/>
  <c r="K3079" i="1"/>
  <c r="K2699" i="1"/>
  <c r="K11" i="1"/>
  <c r="K3527" i="1"/>
  <c r="K2462" i="1"/>
  <c r="K304" i="1"/>
  <c r="K3707" i="1"/>
  <c r="K1393" i="1"/>
  <c r="K1282" i="1"/>
  <c r="K98" i="1"/>
  <c r="K892" i="1"/>
  <c r="K2190" i="1"/>
  <c r="K1428" i="1"/>
  <c r="K888" i="1"/>
  <c r="K479" i="1"/>
  <c r="K1023" i="1"/>
  <c r="K1690" i="1"/>
  <c r="K866" i="1"/>
  <c r="K3671" i="1"/>
  <c r="K3876" i="1"/>
  <c r="K2227" i="1"/>
  <c r="K2426" i="1"/>
  <c r="K2102" i="1"/>
  <c r="K4026" i="1"/>
  <c r="K1347" i="1"/>
  <c r="K137" i="1"/>
  <c r="K2031" i="1"/>
  <c r="K934" i="1"/>
  <c r="K2749" i="1"/>
  <c r="K3497" i="1"/>
  <c r="K3213" i="1"/>
  <c r="K2818" i="1"/>
  <c r="K914" i="1"/>
  <c r="K1005" i="1"/>
  <c r="K3118" i="1"/>
  <c r="K234" i="1"/>
  <c r="K626" i="1"/>
  <c r="K1242" i="1"/>
  <c r="K580" i="1"/>
  <c r="K1271" i="1"/>
  <c r="K3111" i="1"/>
  <c r="K2812" i="1"/>
  <c r="K330" i="1"/>
  <c r="K848" i="1"/>
  <c r="K628" i="1"/>
  <c r="K1036" i="1"/>
  <c r="K2067" i="1"/>
  <c r="K1126" i="1"/>
  <c r="K2282" i="1"/>
  <c r="K2509" i="1"/>
  <c r="K1374" i="1"/>
  <c r="K4930" i="1"/>
  <c r="K894" i="1"/>
  <c r="K2399" i="1"/>
  <c r="K3234" i="1"/>
  <c r="K2669" i="1"/>
  <c r="K3628" i="1"/>
  <c r="K847" i="1"/>
  <c r="K1302" i="1"/>
  <c r="K1266" i="1"/>
  <c r="K1326" i="1"/>
  <c r="K1300" i="1"/>
  <c r="K3195" i="1"/>
  <c r="K476" i="1"/>
  <c r="K2494" i="1"/>
  <c r="K3936" i="1"/>
  <c r="K2007" i="1"/>
  <c r="K978" i="1"/>
  <c r="K4624" i="1"/>
  <c r="K1236" i="1"/>
  <c r="K502" i="1"/>
  <c r="K3916" i="1"/>
  <c r="K177" i="1"/>
  <c r="K2827" i="1"/>
  <c r="K2903" i="1"/>
  <c r="K4503" i="1"/>
  <c r="K2576" i="1"/>
  <c r="K3046" i="1"/>
  <c r="K15" i="1"/>
  <c r="K1917" i="1"/>
  <c r="K4490" i="1"/>
  <c r="K4672" i="1"/>
  <c r="K1080" i="1"/>
  <c r="K141" i="1"/>
  <c r="K2689" i="1"/>
  <c r="K431" i="1"/>
  <c r="K4185" i="1"/>
  <c r="K3957" i="1"/>
  <c r="K797" i="1"/>
  <c r="K2048" i="1"/>
  <c r="K1605" i="1"/>
  <c r="K4781" i="1"/>
  <c r="K1247" i="1"/>
  <c r="K4939" i="1"/>
  <c r="K4972" i="1"/>
  <c r="K837" i="1"/>
  <c r="K4782" i="1"/>
  <c r="K4314" i="1"/>
  <c r="K4010" i="1"/>
  <c r="K490" i="1"/>
  <c r="K2159" i="1"/>
  <c r="K557" i="1"/>
  <c r="K2535" i="1"/>
  <c r="K2674" i="1"/>
  <c r="K3084" i="1"/>
  <c r="K3741" i="1"/>
  <c r="K1251" i="1"/>
  <c r="K882" i="1"/>
  <c r="K125" i="1"/>
  <c r="K3606" i="1"/>
  <c r="K2167" i="1"/>
  <c r="K1110" i="1"/>
  <c r="K2551" i="1"/>
  <c r="K3428" i="1"/>
  <c r="K2984" i="1"/>
  <c r="K1045" i="1"/>
  <c r="K2949" i="1"/>
  <c r="K2324" i="1"/>
  <c r="K3040" i="1"/>
  <c r="K229" i="1"/>
  <c r="K423" i="1"/>
  <c r="K243" i="1"/>
  <c r="K23" i="1"/>
  <c r="K1035" i="1"/>
  <c r="K1433" i="1"/>
  <c r="K2883" i="1"/>
  <c r="K2372" i="1"/>
  <c r="K3688" i="1"/>
  <c r="K298" i="1"/>
  <c r="K3352" i="1"/>
  <c r="K32" i="1"/>
  <c r="K4642" i="1"/>
  <c r="K287" i="1"/>
  <c r="K2998" i="1"/>
  <c r="K833" i="1"/>
  <c r="K204" i="1"/>
  <c r="K907" i="1"/>
  <c r="K1601" i="1"/>
  <c r="K2958" i="1"/>
  <c r="K568" i="1"/>
  <c r="K3573" i="1"/>
  <c r="K309" i="1"/>
  <c r="K2999" i="1"/>
  <c r="K1807" i="1"/>
  <c r="K2879" i="1"/>
  <c r="K1728" i="1"/>
  <c r="K2793" i="1"/>
  <c r="K477" i="1"/>
  <c r="K1290" i="1"/>
  <c r="K189" i="1"/>
  <c r="K4535" i="1"/>
  <c r="K775" i="1"/>
  <c r="K868" i="1"/>
  <c r="K1948" i="1"/>
  <c r="K654" i="1"/>
  <c r="K1216" i="1"/>
  <c r="K4128" i="1"/>
  <c r="K4935" i="1"/>
  <c r="K1680" i="1"/>
  <c r="K412" i="1"/>
  <c r="K4682" i="1"/>
  <c r="K374" i="1"/>
  <c r="K3993" i="1"/>
  <c r="K3927" i="1"/>
  <c r="K2451" i="1"/>
  <c r="K2247" i="1"/>
  <c r="K2212" i="1"/>
  <c r="K2160" i="1"/>
  <c r="K2352" i="1"/>
  <c r="K2335" i="1"/>
  <c r="K3726" i="1"/>
  <c r="K3017" i="1"/>
  <c r="K3083" i="1"/>
  <c r="K1151" i="1"/>
  <c r="K755" i="1"/>
  <c r="K2843" i="1"/>
  <c r="K3153" i="1"/>
  <c r="K3874" i="1"/>
  <c r="K2336" i="1"/>
  <c r="K2065" i="1"/>
  <c r="K1077" i="1"/>
  <c r="K3958" i="1"/>
  <c r="K2725" i="1"/>
  <c r="K647" i="1"/>
  <c r="K855" i="1"/>
  <c r="K900" i="1"/>
  <c r="K1094" i="1"/>
  <c r="K2646" i="1"/>
  <c r="K1989" i="1"/>
  <c r="K2033" i="1"/>
  <c r="K3784" i="1"/>
  <c r="K2940" i="1"/>
  <c r="K2386" i="1"/>
  <c r="K1802" i="1"/>
  <c r="K1710" i="1"/>
  <c r="K320" i="1"/>
  <c r="K4197" i="1"/>
  <c r="K4856" i="1"/>
  <c r="K3022" i="1"/>
  <c r="K1176" i="1"/>
  <c r="K4214" i="1"/>
  <c r="K2825" i="1"/>
  <c r="K72" i="1"/>
  <c r="K161" i="1"/>
  <c r="K2606" i="1"/>
  <c r="K1388" i="1"/>
  <c r="K4909" i="1"/>
  <c r="K1797" i="1"/>
  <c r="K2448" i="1"/>
  <c r="K1330" i="1"/>
  <c r="K1307" i="1"/>
  <c r="K45" i="1"/>
  <c r="K2567" i="1"/>
  <c r="K370" i="1"/>
  <c r="K1528" i="1"/>
  <c r="K2465" i="1"/>
  <c r="K842" i="1"/>
  <c r="K945" i="1"/>
  <c r="K924" i="1"/>
  <c r="K126" i="1"/>
  <c r="K1058" i="1"/>
  <c r="K2560" i="1"/>
  <c r="K2832" i="1"/>
  <c r="K3819" i="1"/>
  <c r="K2644" i="1"/>
  <c r="K629" i="1"/>
  <c r="K3604" i="1"/>
  <c r="K3706" i="1"/>
  <c r="K507" i="1"/>
  <c r="K1416" i="1"/>
  <c r="K2398" i="1"/>
  <c r="K3086" i="1"/>
  <c r="K2746" i="1"/>
  <c r="K3399" i="1"/>
  <c r="K296" i="1"/>
  <c r="K1661" i="1"/>
  <c r="K2318" i="1"/>
  <c r="K65" i="1"/>
  <c r="K4975" i="1"/>
  <c r="K3121" i="1"/>
  <c r="K2172" i="1"/>
  <c r="K806" i="1"/>
  <c r="K3168" i="1"/>
  <c r="K764" i="1"/>
  <c r="K3637" i="1"/>
  <c r="K422" i="1"/>
  <c r="K1149" i="1"/>
  <c r="K365" i="1"/>
  <c r="K2543" i="1"/>
  <c r="K448" i="1"/>
  <c r="K3539" i="1"/>
  <c r="K2994" i="1"/>
  <c r="K3736" i="1"/>
  <c r="K3246" i="1"/>
  <c r="K2495" i="1"/>
  <c r="K3068" i="1"/>
  <c r="K371" i="1"/>
  <c r="K4001" i="1"/>
  <c r="K2511" i="1"/>
  <c r="K2006" i="1"/>
  <c r="K3868" i="1"/>
  <c r="K1284" i="1"/>
  <c r="K3470" i="1"/>
  <c r="K1295" i="1"/>
  <c r="K565" i="1"/>
  <c r="K3887" i="1"/>
  <c r="K3157" i="1"/>
  <c r="K2060" i="1"/>
  <c r="K4255" i="1"/>
  <c r="K3745" i="1"/>
  <c r="K2978" i="1"/>
  <c r="K2029" i="1"/>
  <c r="K1423" i="1"/>
  <c r="K4" i="1"/>
  <c r="K471" i="1"/>
  <c r="K1598" i="1"/>
  <c r="K2119" i="1"/>
  <c r="K1197" i="1"/>
  <c r="K609" i="1"/>
  <c r="K1633" i="1"/>
  <c r="K4881" i="1"/>
  <c r="K1367" i="1"/>
  <c r="K1331" i="1"/>
  <c r="K2519" i="1"/>
  <c r="K154" i="1"/>
  <c r="K4008" i="1"/>
  <c r="K3583" i="1"/>
  <c r="K3408" i="1"/>
  <c r="K778" i="1"/>
  <c r="K193" i="1"/>
  <c r="K4256" i="1"/>
  <c r="K4191" i="1"/>
  <c r="K2561" i="1"/>
  <c r="K3984" i="1"/>
  <c r="K3767" i="1"/>
  <c r="K643" i="1"/>
  <c r="K3775" i="1"/>
  <c r="K376" i="1"/>
  <c r="K771" i="1"/>
  <c r="K146" i="1"/>
  <c r="K2506" i="1"/>
  <c r="K4808" i="1"/>
  <c r="K1225" i="1"/>
  <c r="K4959" i="1"/>
  <c r="K3114" i="1"/>
  <c r="K2051" i="1"/>
  <c r="K2110" i="1"/>
  <c r="K2522" i="1"/>
  <c r="K473" i="1"/>
  <c r="K4661" i="1"/>
  <c r="K2539" i="1"/>
  <c r="K3590" i="1"/>
  <c r="K2284" i="1"/>
  <c r="K421" i="1"/>
  <c r="K1014" i="1"/>
  <c r="K4664" i="1"/>
  <c r="K798" i="1"/>
  <c r="K3089" i="1"/>
  <c r="K2939" i="1"/>
  <c r="K737" i="1"/>
  <c r="K766" i="1"/>
  <c r="K3445" i="1"/>
  <c r="K3991" i="1"/>
  <c r="K2231" i="1"/>
  <c r="K1956" i="1"/>
  <c r="K1376" i="1"/>
  <c r="K2308" i="1"/>
  <c r="K1700" i="1"/>
  <c r="K805" i="1"/>
  <c r="K2508" i="1"/>
  <c r="K1217" i="1"/>
  <c r="K66" i="1"/>
  <c r="K127" i="1"/>
  <c r="K148" i="1"/>
  <c r="K2422" i="1"/>
  <c r="K932" i="1"/>
  <c r="K1679" i="1"/>
  <c r="K4248" i="1"/>
  <c r="K4357" i="1"/>
  <c r="K4338" i="1"/>
  <c r="K112" i="1"/>
  <c r="K4750" i="1"/>
  <c r="K4437" i="1"/>
  <c r="K1635" i="1"/>
  <c r="K2455" i="1"/>
  <c r="K919" i="1"/>
  <c r="K1782" i="1"/>
  <c r="K2343" i="1"/>
  <c r="K917" i="1"/>
  <c r="K3486" i="1"/>
  <c r="K1718" i="1"/>
  <c r="K2668" i="1"/>
  <c r="K2132" i="1"/>
  <c r="K293" i="1"/>
  <c r="K3737" i="1"/>
  <c r="K1013" i="1"/>
  <c r="K2473" i="1"/>
  <c r="K20" i="1"/>
  <c r="K3938" i="1"/>
  <c r="K2965" i="1"/>
  <c r="K3131" i="1"/>
  <c r="K685" i="1"/>
  <c r="K4106" i="1"/>
  <c r="K2582" i="1"/>
  <c r="K1341" i="1"/>
  <c r="K2738" i="1"/>
  <c r="K2643" i="1"/>
  <c r="K2369" i="1"/>
  <c r="K1747" i="1"/>
  <c r="K1862" i="1"/>
  <c r="K160" i="1"/>
  <c r="K3107" i="1"/>
  <c r="K1084" i="1"/>
  <c r="K3198" i="1"/>
  <c r="K3776" i="1"/>
  <c r="K964" i="1"/>
  <c r="K4676" i="1"/>
  <c r="K3012" i="1"/>
  <c r="K1995" i="1"/>
  <c r="K475" i="1"/>
  <c r="K1196" i="1"/>
  <c r="K2938" i="1"/>
  <c r="K1112" i="1"/>
  <c r="K2030" i="1"/>
  <c r="K1848" i="1"/>
  <c r="K960" i="1"/>
  <c r="K4861" i="1"/>
  <c r="K3094" i="1"/>
  <c r="K4055" i="1"/>
  <c r="K4101" i="1"/>
  <c r="K373" i="1"/>
  <c r="K486" i="1"/>
  <c r="K4020" i="1"/>
  <c r="K1356" i="1"/>
  <c r="K1089" i="1"/>
  <c r="K1260" i="1"/>
  <c r="K2581" i="1"/>
  <c r="K3603" i="1"/>
  <c r="K1095" i="1"/>
  <c r="K510" i="1"/>
  <c r="K579" i="1"/>
  <c r="K1993" i="1"/>
  <c r="K237" i="1"/>
  <c r="K398" i="1"/>
  <c r="K190" i="1"/>
  <c r="K4908" i="1"/>
  <c r="K71" i="1"/>
  <c r="K1275" i="1"/>
  <c r="K2127" i="1"/>
  <c r="K1976" i="1"/>
  <c r="K2759" i="1"/>
  <c r="K2466" i="1"/>
  <c r="K4892" i="1"/>
  <c r="K405" i="1"/>
  <c r="K2745" i="1"/>
  <c r="K857" i="1"/>
  <c r="K271" i="1"/>
  <c r="K440" i="1"/>
  <c r="K3030" i="1"/>
  <c r="K1640" i="1"/>
  <c r="K1187" i="1"/>
  <c r="K1471" i="1"/>
  <c r="K2276" i="1"/>
  <c r="K3007" i="1"/>
  <c r="K206" i="1"/>
  <c r="K819" i="1"/>
  <c r="K3561" i="1"/>
  <c r="K2547" i="1"/>
  <c r="K4597" i="1"/>
  <c r="K4524" i="1"/>
  <c r="K4488" i="1"/>
  <c r="K3988" i="1"/>
  <c r="K2585" i="1"/>
  <c r="K4438" i="1"/>
  <c r="K1223" i="1"/>
  <c r="K3130" i="1"/>
  <c r="K275" i="1"/>
  <c r="K428" i="1"/>
  <c r="K3200" i="1"/>
  <c r="K2612" i="1"/>
  <c r="K2757" i="1"/>
  <c r="K1832" i="1"/>
  <c r="K460" i="1"/>
  <c r="K4550" i="1"/>
  <c r="K1246" i="1"/>
  <c r="K2264" i="1"/>
  <c r="K13" i="1"/>
  <c r="K1599" i="1"/>
  <c r="K2109" i="1"/>
  <c r="K1435" i="1"/>
  <c r="K2118" i="1"/>
  <c r="K1229" i="1"/>
  <c r="K918" i="1"/>
  <c r="K263" i="1"/>
  <c r="K1631" i="1"/>
  <c r="K1871" i="1"/>
  <c r="K3163" i="1"/>
  <c r="K851" i="1"/>
  <c r="K3994" i="1"/>
  <c r="K2177" i="1"/>
  <c r="K2957" i="1"/>
  <c r="K48" i="1"/>
  <c r="K750" i="1"/>
  <c r="K60" i="1"/>
  <c r="K735" i="1"/>
  <c r="K1752" i="1"/>
  <c r="K1272" i="1"/>
  <c r="K4656" i="1"/>
  <c r="K1857" i="1"/>
  <c r="K1663" i="1"/>
  <c r="K2233" i="1"/>
  <c r="K3228" i="1"/>
  <c r="K2920" i="1"/>
  <c r="K2093" i="1"/>
  <c r="K2303" i="1"/>
  <c r="K2339" i="1"/>
  <c r="K1943" i="1"/>
  <c r="K2112" i="1"/>
  <c r="K891" i="1"/>
  <c r="K3666" i="1"/>
  <c r="K1712" i="1"/>
  <c r="K3511" i="1"/>
  <c r="K860" i="1"/>
  <c r="K131" i="1"/>
  <c r="K3709" i="1"/>
  <c r="K294" i="1"/>
  <c r="K446" i="1"/>
  <c r="K277" i="1"/>
  <c r="K2291" i="1"/>
  <c r="K3349" i="1"/>
  <c r="K1595" i="1"/>
  <c r="K588" i="1"/>
  <c r="K558" i="1"/>
  <c r="K650" i="1"/>
  <c r="K300" i="1"/>
  <c r="K2641" i="1"/>
  <c r="K883" i="1"/>
  <c r="K2367" i="1"/>
  <c r="K2434" i="1"/>
  <c r="K3090" i="1"/>
  <c r="K1381" i="1"/>
  <c r="K1254" i="1"/>
  <c r="K3423" i="1"/>
  <c r="K2254" i="1"/>
  <c r="K1092" i="1"/>
  <c r="K2199" i="1"/>
  <c r="K1046" i="1"/>
  <c r="K2180" i="1"/>
  <c r="K3143" i="1"/>
  <c r="K2394" i="1"/>
  <c r="K2414" i="1"/>
  <c r="K1938" i="1"/>
  <c r="K3058" i="1"/>
  <c r="K2842" i="1"/>
  <c r="K3201" i="1"/>
  <c r="K2096" i="1"/>
  <c r="K3267" i="1"/>
  <c r="K2921" i="1"/>
  <c r="K3625" i="1"/>
  <c r="K1097" i="1"/>
  <c r="K3442" i="1"/>
  <c r="K3743" i="1"/>
  <c r="K1405" i="1"/>
  <c r="K734" i="1"/>
  <c r="K1207" i="1"/>
  <c r="K1022" i="1"/>
  <c r="K47" i="1"/>
  <c r="K4050" i="1"/>
  <c r="K1761" i="1"/>
  <c r="K3693" i="1"/>
  <c r="K3697" i="1"/>
  <c r="K2659" i="1"/>
  <c r="K1107" i="1"/>
  <c r="K1576" i="1"/>
  <c r="K1791" i="1"/>
  <c r="K3450" i="1"/>
  <c r="K1994" i="1"/>
  <c r="K1919" i="1"/>
  <c r="K1924" i="1"/>
  <c r="K291" i="1"/>
  <c r="K1879" i="1"/>
  <c r="K958" i="1"/>
  <c r="K435" i="1"/>
  <c r="K1569" i="1"/>
  <c r="K1183" i="1"/>
  <c r="K2849" i="1"/>
  <c r="K1015" i="1"/>
  <c r="K2781" i="1"/>
  <c r="K1846" i="1"/>
  <c r="K2925" i="1"/>
  <c r="K2152" i="1"/>
  <c r="K2008" i="1"/>
  <c r="K157" i="1"/>
  <c r="K935" i="1"/>
  <c r="K3886" i="1"/>
  <c r="K659" i="1"/>
  <c r="K2854" i="1"/>
  <c r="K651" i="1"/>
  <c r="K3979" i="1"/>
  <c r="K2642" i="1"/>
  <c r="K3158" i="1"/>
  <c r="K1088" i="1"/>
  <c r="K2487" i="1"/>
  <c r="K4492" i="1"/>
  <c r="K3820" i="1"/>
  <c r="K353" i="1"/>
  <c r="K4209" i="1"/>
  <c r="K638" i="1"/>
  <c r="K2513" i="1"/>
  <c r="K1000" i="1"/>
  <c r="K4121" i="1"/>
  <c r="K1265" i="1"/>
  <c r="K2624" i="1"/>
  <c r="K385" i="1"/>
  <c r="K3300" i="1"/>
  <c r="K4029" i="1"/>
  <c r="K720" i="1"/>
  <c r="K70" i="1"/>
  <c r="K639" i="1"/>
  <c r="K1755" i="1"/>
  <c r="K1313" i="1"/>
  <c r="K4571" i="1"/>
  <c r="K2358" i="1"/>
  <c r="K4639" i="1"/>
  <c r="K3065" i="1"/>
  <c r="K2870" i="1"/>
  <c r="K1256" i="1"/>
  <c r="K3149" i="1"/>
  <c r="K391" i="1"/>
  <c r="K1908" i="1"/>
  <c r="K3102" i="1"/>
  <c r="K1258" i="1"/>
  <c r="K4083" i="1"/>
  <c r="K4523" i="1"/>
  <c r="K980" i="1"/>
  <c r="K4796" i="1"/>
  <c r="K762" i="1"/>
  <c r="K4184" i="1"/>
  <c r="K1625" i="1"/>
  <c r="K2124" i="1"/>
  <c r="K3351" i="1"/>
  <c r="K289" i="1"/>
  <c r="K2469" i="1"/>
  <c r="K2376" i="1"/>
  <c r="K913" i="1"/>
  <c r="K3456" i="1"/>
  <c r="K1843" i="1"/>
  <c r="K3062" i="1"/>
  <c r="K1102" i="1"/>
  <c r="K254" i="1"/>
  <c r="K577" i="1"/>
  <c r="K4862" i="1"/>
  <c r="K2056" i="1"/>
  <c r="K3338" i="1"/>
  <c r="K3891" i="1"/>
  <c r="K3801" i="1"/>
  <c r="K2062" i="1"/>
  <c r="K2947" i="1"/>
  <c r="K3395" i="1"/>
  <c r="K505" i="1"/>
  <c r="K3362" i="1"/>
  <c r="K2015" i="1"/>
  <c r="K2874" i="1"/>
  <c r="K1493" i="1"/>
  <c r="K3169" i="1"/>
  <c r="K1479" i="1"/>
  <c r="K2815" i="1"/>
  <c r="K1588" i="1"/>
  <c r="K3305" i="1"/>
  <c r="K936" i="1"/>
  <c r="K705" i="1"/>
  <c r="K2534" i="1"/>
  <c r="K4805" i="1"/>
  <c r="K1775" i="1"/>
  <c r="K1392" i="1"/>
  <c r="K561" i="1"/>
  <c r="K3762" i="1"/>
  <c r="K4710" i="1"/>
  <c r="K2032" i="1"/>
  <c r="K1296" i="1"/>
  <c r="K2361" i="1"/>
  <c r="K1029" i="1"/>
  <c r="K1286" i="1"/>
  <c r="K835" i="1"/>
  <c r="K1508" i="1"/>
  <c r="K2240" i="1"/>
  <c r="K3684" i="1"/>
  <c r="K1646" i="1"/>
  <c r="K1177" i="1"/>
  <c r="K1398" i="1"/>
  <c r="K1911" i="1"/>
  <c r="K736" i="1"/>
  <c r="K3346" i="1"/>
  <c r="K858" i="1"/>
  <c r="K2486" i="1"/>
  <c r="K2418" i="1"/>
  <c r="K4745" i="1"/>
  <c r="K4715" i="1"/>
  <c r="K1548" i="1"/>
  <c r="K1958" i="1"/>
  <c r="K307" i="1"/>
  <c r="K4989" i="1"/>
  <c r="K4996" i="1"/>
  <c r="K1081" i="1"/>
  <c r="K1140" i="1"/>
  <c r="K256" i="1"/>
  <c r="K1745" i="1"/>
  <c r="K3315" i="1"/>
  <c r="K2564" i="1"/>
  <c r="K2038" i="1"/>
  <c r="K3548" i="1"/>
  <c r="K910" i="1"/>
  <c r="K379" i="1"/>
  <c r="K1226" i="1"/>
  <c r="K3981" i="1"/>
  <c r="K1522" i="1"/>
  <c r="K2342" i="1"/>
  <c r="K1220" i="1"/>
  <c r="K474" i="1"/>
  <c r="K1760" i="1"/>
  <c r="K195" i="1"/>
  <c r="K2975" i="1"/>
  <c r="K1930" i="1"/>
  <c r="K1776" i="1"/>
  <c r="K3972" i="1"/>
  <c r="K4633" i="1"/>
  <c r="K3229" i="1"/>
  <c r="K111" i="1"/>
  <c r="K2184" i="1"/>
  <c r="K3476" i="1"/>
  <c r="K1495" i="1"/>
  <c r="K1349" i="1"/>
  <c r="K1158" i="1"/>
  <c r="K404" i="1"/>
  <c r="K4388" i="1"/>
  <c r="K4336" i="1"/>
  <c r="K2365" i="1"/>
  <c r="K951" i="1"/>
  <c r="K977" i="1"/>
  <c r="K3018" i="1"/>
  <c r="K3366" i="1"/>
  <c r="K2244" i="1"/>
  <c r="K942" i="1"/>
  <c r="K2232" i="1"/>
  <c r="K2040" i="1"/>
  <c r="K3672" i="1"/>
  <c r="K2197" i="1"/>
  <c r="K4547" i="1"/>
  <c r="K930" i="1"/>
  <c r="K2173" i="1"/>
  <c r="K383" i="1"/>
  <c r="K1324" i="1"/>
  <c r="K4511" i="1"/>
  <c r="K2489" i="1"/>
  <c r="K3976" i="1"/>
  <c r="K2063" i="1"/>
  <c r="K2703" i="1"/>
  <c r="K223" i="1"/>
  <c r="K3903" i="1"/>
  <c r="K2" i="1"/>
  <c r="K4382" i="1"/>
  <c r="K2416" i="1"/>
  <c r="K3781" i="1"/>
  <c r="K1200" i="1"/>
  <c r="K1202" i="1"/>
  <c r="K2672" i="1"/>
  <c r="K2707" i="1"/>
  <c r="K3649" i="1"/>
  <c r="K3216" i="1"/>
  <c r="K1890" i="1"/>
  <c r="K1757" i="1"/>
  <c r="K2049" i="1"/>
  <c r="K3798" i="1"/>
  <c r="K2315" i="1"/>
  <c r="K3340" i="1"/>
  <c r="K1481" i="1"/>
  <c r="K3414" i="1"/>
  <c r="K3696" i="1"/>
  <c r="K3215" i="1"/>
  <c r="K367" i="1"/>
  <c r="K869" i="1"/>
  <c r="K3036" i="1"/>
  <c r="K1250" i="1"/>
  <c r="K39" i="1"/>
  <c r="K1277" i="1"/>
  <c r="K832" i="1"/>
  <c r="K2586" i="1"/>
  <c r="K109" i="1"/>
  <c r="K2050" i="1"/>
  <c r="K4917" i="1"/>
  <c r="K3123" i="1"/>
  <c r="K3146" i="1"/>
  <c r="K2928" i="1"/>
  <c r="K2594" i="1"/>
  <c r="K1190" i="1"/>
  <c r="K615" i="1"/>
  <c r="K652" i="1"/>
  <c r="K644" i="1"/>
  <c r="K1713" i="1"/>
  <c r="K1484" i="1"/>
  <c r="K2969" i="1"/>
  <c r="K1515" i="1"/>
  <c r="K2039" i="1"/>
  <c r="K3179" i="1"/>
  <c r="K1133" i="1"/>
  <c r="K2444" i="1"/>
  <c r="K3472" i="1"/>
  <c r="K3794" i="1"/>
  <c r="K2893" i="1"/>
  <c r="K895" i="1"/>
  <c r="K4725" i="1"/>
  <c r="K2344" i="1"/>
  <c r="K2262" i="1"/>
  <c r="K1476" i="1"/>
  <c r="K2133" i="1"/>
  <c r="K83" i="1"/>
  <c r="K2528" i="1"/>
  <c r="K2393" i="1"/>
  <c r="K207" i="1"/>
  <c r="K2083" i="1"/>
  <c r="K4956" i="1"/>
  <c r="K1896" i="1"/>
  <c r="K1544" i="1"/>
  <c r="K553" i="1"/>
  <c r="K4163" i="1"/>
  <c r="K4250" i="1"/>
  <c r="K1558" i="1"/>
  <c r="K4318" i="1"/>
  <c r="K4873" i="1"/>
  <c r="K4518" i="1"/>
  <c r="K4516" i="1"/>
  <c r="K4381" i="1"/>
  <c r="K4811" i="1"/>
  <c r="K1702" i="1"/>
  <c r="K4613" i="1"/>
  <c r="K363" i="1"/>
  <c r="K1656" i="1"/>
  <c r="K4428" i="1"/>
  <c r="K1905" i="1"/>
  <c r="K727" i="1"/>
  <c r="K4290" i="1"/>
  <c r="K1304" i="1"/>
  <c r="K929" i="1"/>
  <c r="K4640" i="1"/>
  <c r="K4225" i="1"/>
  <c r="K4801" i="1"/>
  <c r="K4536" i="1"/>
  <c r="K4393" i="1"/>
  <c r="K4863" i="1"/>
  <c r="K4243" i="1"/>
  <c r="K4270" i="1"/>
  <c r="K1932" i="1"/>
  <c r="K4067" i="1"/>
  <c r="K4060" i="1"/>
  <c r="K4666" i="1"/>
  <c r="K4823" i="1"/>
  <c r="K4458" i="1"/>
  <c r="K1992" i="1"/>
  <c r="K1882" i="1"/>
  <c r="K1340" i="1"/>
  <c r="K4431" i="1"/>
  <c r="K4200" i="1"/>
  <c r="K4354" i="1"/>
  <c r="K4310" i="1"/>
  <c r="K377" i="1"/>
  <c r="K1960" i="1"/>
  <c r="K4723" i="1"/>
  <c r="K197" i="1"/>
  <c r="K4069" i="1"/>
  <c r="K4426" i="1"/>
  <c r="K4829" i="1"/>
  <c r="K4401" i="1"/>
  <c r="K4254" i="1"/>
  <c r="K150" i="1"/>
  <c r="K4073" i="1"/>
  <c r="K1748" i="1"/>
  <c r="K4722" i="1"/>
  <c r="K4434" i="1"/>
  <c r="K4592" i="1"/>
  <c r="K159" i="1"/>
  <c r="K959" i="1"/>
  <c r="K480" i="1"/>
  <c r="K417" i="1"/>
  <c r="K191" i="1"/>
  <c r="K1399" i="1"/>
  <c r="K380" i="1"/>
  <c r="K4376" i="1"/>
  <c r="K4208" i="1"/>
  <c r="K4527" i="1"/>
  <c r="K1991" i="1"/>
  <c r="K1850" i="1"/>
  <c r="K1547" i="1"/>
  <c r="K4265" i="1"/>
  <c r="K4822" i="1"/>
  <c r="K465" i="1"/>
  <c r="K4889" i="1"/>
  <c r="K4897" i="1"/>
  <c r="K4866" i="1"/>
  <c r="K2069" i="1"/>
  <c r="K4498" i="1"/>
  <c r="K4400" i="1"/>
  <c r="K1787" i="1"/>
  <c r="K4146" i="1"/>
  <c r="K908" i="1"/>
  <c r="K613" i="1"/>
  <c r="K4565" i="1"/>
  <c r="K4086" i="1"/>
  <c r="K792" i="1"/>
  <c r="K4987" i="1"/>
  <c r="K759" i="1"/>
  <c r="K4619" i="1"/>
  <c r="K863" i="1"/>
  <c r="K1716" i="1"/>
  <c r="K4836" i="1"/>
  <c r="K4264" i="1"/>
  <c r="K4907" i="1"/>
  <c r="K1613" i="1"/>
  <c r="K1692" i="1"/>
  <c r="K4923" i="1"/>
  <c r="K1210" i="1"/>
  <c r="K4614" i="1"/>
  <c r="K4816" i="1"/>
  <c r="K972" i="1"/>
  <c r="K1881" i="1"/>
  <c r="K4900" i="1"/>
  <c r="K4513" i="1"/>
  <c r="K196" i="1"/>
  <c r="K943" i="1"/>
  <c r="K4104" i="1"/>
  <c r="K4374" i="1"/>
  <c r="K4548" i="1"/>
  <c r="K4616" i="1"/>
  <c r="K1768" i="1"/>
  <c r="K4453" i="1"/>
  <c r="K210" i="1"/>
  <c r="K4544" i="1"/>
  <c r="K4442" i="1"/>
  <c r="K4625" i="1"/>
  <c r="K4323" i="1"/>
  <c r="K4790" i="1"/>
  <c r="K4574" i="1"/>
  <c r="K1706" i="1"/>
  <c r="K1563" i="1"/>
  <c r="K4321" i="1"/>
  <c r="K4245" i="1"/>
  <c r="K4132" i="1"/>
  <c r="K4030" i="1"/>
  <c r="K1953" i="1"/>
  <c r="K129" i="1"/>
  <c r="K560" i="1"/>
  <c r="K4293" i="1"/>
  <c r="K4333" i="1"/>
  <c r="K1963" i="1"/>
  <c r="K773" i="1"/>
  <c r="K1731" i="1"/>
  <c r="K4967" i="1"/>
  <c r="K4539" i="1"/>
  <c r="K4024" i="1"/>
  <c r="K2037" i="1"/>
  <c r="K4115" i="1"/>
  <c r="K292" i="1"/>
  <c r="K4918" i="1"/>
  <c r="K776" i="1"/>
  <c r="K818" i="1"/>
  <c r="K462" i="1"/>
  <c r="K172" i="1"/>
  <c r="K905" i="1"/>
  <c r="K4468" i="1"/>
  <c r="K4451" i="1"/>
  <c r="K4053" i="1"/>
  <c r="K325" i="1"/>
  <c r="K4693" i="1"/>
  <c r="K4638" i="1"/>
  <c r="K660" i="1"/>
  <c r="K4966" i="1"/>
  <c r="K1795" i="1"/>
  <c r="K1954" i="1"/>
  <c r="K774" i="1"/>
  <c r="K4339" i="1"/>
  <c r="K4783" i="1"/>
  <c r="K459" i="1"/>
  <c r="K4362" i="1"/>
  <c r="K4671" i="1"/>
  <c r="K4235" i="1"/>
  <c r="K4851" i="1"/>
  <c r="K4505" i="1"/>
  <c r="K4534" i="1"/>
  <c r="K4545" i="1"/>
  <c r="K4933" i="1"/>
  <c r="K4761" i="1"/>
  <c r="K4735" i="1"/>
  <c r="K1858" i="1"/>
  <c r="K2140" i="1"/>
  <c r="K4741" i="1"/>
  <c r="K4818" i="1"/>
  <c r="K1279" i="1"/>
  <c r="K4324" i="1"/>
  <c r="K122" i="1"/>
  <c r="K415" i="1"/>
  <c r="K326" i="1"/>
  <c r="K1735" i="1"/>
  <c r="K408" i="1"/>
  <c r="K4628" i="1"/>
  <c r="K1488" i="1"/>
  <c r="K4287" i="1"/>
  <c r="K973" i="1"/>
  <c r="K1988" i="1"/>
  <c r="K4813" i="1"/>
  <c r="K4951" i="1"/>
  <c r="K4926" i="1"/>
  <c r="K4258" i="1"/>
  <c r="K697" i="1"/>
  <c r="K915" i="1"/>
  <c r="K1959" i="1"/>
  <c r="K820" i="1"/>
  <c r="K82" i="1"/>
  <c r="K1369" i="1"/>
  <c r="K4252" i="1"/>
  <c r="K1813" i="1"/>
  <c r="K4489" i="1"/>
  <c r="K4366" i="1"/>
  <c r="K495" i="1"/>
  <c r="K4576" i="1"/>
  <c r="K4663" i="1"/>
  <c r="K3275" i="1"/>
  <c r="K1693" i="1"/>
  <c r="K1946" i="1"/>
  <c r="K4244" i="1"/>
  <c r="K815" i="1"/>
  <c r="K3557" i="1"/>
  <c r="K1181" i="1"/>
  <c r="K1696" i="1"/>
  <c r="K2835" i="1"/>
  <c r="K375" i="1"/>
  <c r="K3838" i="1"/>
  <c r="K2630" i="1"/>
  <c r="K1173" i="1"/>
  <c r="K2474" i="1"/>
  <c r="K3258" i="1"/>
  <c r="K1784" i="1"/>
  <c r="K2274" i="1"/>
  <c r="K2919" i="1"/>
  <c r="K2068" i="1"/>
  <c r="K2621" i="1"/>
  <c r="K1799" i="1"/>
  <c r="K3353" i="1"/>
  <c r="K2878" i="1"/>
  <c r="K583" i="1"/>
  <c r="K3789" i="1"/>
  <c r="K4962" i="1"/>
  <c r="K4031" i="1"/>
  <c r="K3421" i="1"/>
  <c r="K1348" i="1"/>
  <c r="K2092" i="1"/>
  <c r="K1934" i="1"/>
  <c r="K1030" i="1"/>
  <c r="K3447" i="1"/>
  <c r="K948" i="1"/>
  <c r="K378" i="1"/>
  <c r="K840" i="1"/>
  <c r="K392" i="1"/>
  <c r="K3187" i="1"/>
  <c r="K327" i="1"/>
  <c r="K2094" i="1"/>
  <c r="K1827" i="1"/>
  <c r="K621" i="1"/>
  <c r="K3806" i="1"/>
  <c r="K351" i="1"/>
  <c r="K2230" i="1"/>
  <c r="K1123" i="1"/>
  <c r="K2709" i="1"/>
  <c r="K2111" i="1"/>
  <c r="K2830" i="1"/>
  <c r="K767" i="1"/>
  <c r="K381" i="1"/>
  <c r="K4502" i="1"/>
  <c r="K617" i="1"/>
  <c r="K4386" i="1"/>
  <c r="K1164" i="1"/>
  <c r="K4964" i="1"/>
  <c r="K984" i="1"/>
  <c r="K4360" i="1"/>
  <c r="K4039" i="1"/>
  <c r="K4724" i="1"/>
  <c r="K1853" i="1"/>
  <c r="K1559" i="1"/>
  <c r="K4555" i="1"/>
  <c r="K283" i="1"/>
  <c r="K37" i="1"/>
  <c r="K1727" i="1"/>
  <c r="K4668" i="1"/>
  <c r="K4533" i="1"/>
  <c r="K4421" i="1"/>
  <c r="K983" i="1"/>
  <c r="K622" i="1"/>
  <c r="K4726" i="1"/>
  <c r="K724" i="1"/>
  <c r="K897" i="1"/>
  <c r="K4165" i="1"/>
  <c r="K4301" i="1"/>
  <c r="K4755" i="1"/>
  <c r="K288" i="1"/>
  <c r="K715" i="1"/>
  <c r="K4152" i="1"/>
  <c r="K812" i="1"/>
  <c r="K1836" i="1"/>
  <c r="K1134" i="1"/>
  <c r="K155" i="1"/>
  <c r="K1839" i="1"/>
  <c r="K267" i="1"/>
  <c r="K1861" i="1"/>
  <c r="K689" i="1"/>
  <c r="K1927" i="1"/>
  <c r="K4345" i="1"/>
  <c r="K4641" i="1"/>
  <c r="K80" i="1"/>
  <c r="K1629" i="1"/>
  <c r="K2108" i="1"/>
  <c r="K961" i="1"/>
  <c r="K606" i="1"/>
  <c r="K1763" i="1"/>
  <c r="K884" i="1"/>
  <c r="K1600" i="1"/>
  <c r="K4282" i="1"/>
  <c r="K217" i="1"/>
  <c r="K4298" i="1"/>
  <c r="K4955" i="1"/>
  <c r="K696" i="1"/>
  <c r="K4385" i="1"/>
  <c r="K4532" i="1"/>
  <c r="K4702" i="1"/>
  <c r="K4162" i="1"/>
  <c r="K266" i="1"/>
  <c r="K4766" i="1"/>
  <c r="K4716" i="1"/>
  <c r="K732" i="1"/>
  <c r="K4103" i="1"/>
  <c r="K997" i="1"/>
  <c r="K140" i="1"/>
  <c r="K4317" i="1"/>
  <c r="K4938" i="1"/>
  <c r="K4770" i="1"/>
  <c r="K1651" i="1"/>
  <c r="K4330" i="1"/>
  <c r="K2052" i="1"/>
  <c r="K1671" i="1"/>
  <c r="K4792" i="1"/>
  <c r="K242" i="1"/>
  <c r="K966" i="1"/>
  <c r="K970" i="1"/>
  <c r="K4074" i="1"/>
  <c r="K4327" i="1"/>
  <c r="K4224" i="1"/>
  <c r="K4736" i="1"/>
  <c r="K4166" i="1"/>
  <c r="K3226" i="1"/>
  <c r="K1877" i="1"/>
  <c r="K4848" i="1"/>
  <c r="K4646" i="1"/>
  <c r="K4662" i="1"/>
  <c r="K4181" i="1"/>
  <c r="K4912" i="1"/>
  <c r="K4546" i="1"/>
  <c r="K4582" i="1"/>
  <c r="K4049" i="1"/>
  <c r="K1526" i="1"/>
  <c r="K1592" i="1"/>
  <c r="K1577" i="1"/>
  <c r="K4291" i="1"/>
  <c r="K4100" i="1"/>
  <c r="K4378" i="1"/>
  <c r="K4919" i="1"/>
  <c r="K4169" i="1"/>
  <c r="K4099" i="1"/>
  <c r="K153" i="1"/>
  <c r="K1880" i="1"/>
  <c r="K499" i="1"/>
  <c r="K708" i="1"/>
  <c r="K1983" i="1"/>
  <c r="K4947" i="1"/>
  <c r="K143" i="1"/>
  <c r="K4251" i="1"/>
  <c r="K4617" i="1"/>
  <c r="K4372" i="1"/>
  <c r="K1169" i="1"/>
  <c r="K4452" i="1"/>
  <c r="K4216" i="1"/>
  <c r="K4635" i="1"/>
  <c r="K4150" i="1"/>
  <c r="K297" i="1"/>
  <c r="K182" i="1"/>
  <c r="K1724" i="1"/>
  <c r="K718" i="1"/>
  <c r="K1039" i="1"/>
  <c r="K1312" i="1"/>
  <c r="K1723" i="1"/>
  <c r="K4494" i="1"/>
  <c r="K4495" i="1"/>
  <c r="K162" i="1"/>
  <c r="K3021" i="1"/>
  <c r="K1869" i="1"/>
  <c r="K1586" i="1"/>
  <c r="K752" i="1"/>
  <c r="K4827" i="1"/>
  <c r="K903" i="1"/>
  <c r="K1042" i="1"/>
  <c r="K356" i="1"/>
  <c r="K4425" i="1"/>
  <c r="K4331" i="1"/>
  <c r="K4281" i="1"/>
  <c r="K4868" i="1"/>
  <c r="K4077" i="1"/>
  <c r="K4738" i="1"/>
  <c r="K646" i="1"/>
  <c r="K4305" i="1"/>
  <c r="K108" i="1"/>
  <c r="K4413" i="1"/>
  <c r="K4795" i="1"/>
  <c r="K4880" i="1"/>
  <c r="K928" i="1"/>
  <c r="K4924" i="1"/>
  <c r="K4307" i="1"/>
  <c r="K1674" i="1"/>
  <c r="K4878" i="1"/>
  <c r="K1448" i="1"/>
  <c r="K4096" i="1"/>
  <c r="K4249" i="1"/>
  <c r="K4347" i="1"/>
  <c r="K1621" i="1"/>
  <c r="K1829" i="1"/>
  <c r="K139" i="1"/>
  <c r="K1614" i="1"/>
  <c r="K4696" i="1"/>
  <c r="K4551" i="1"/>
  <c r="K4211" i="1"/>
  <c r="K4603" i="1"/>
  <c r="K2385" i="1"/>
  <c r="K245" i="1"/>
  <c r="K4904" i="1"/>
  <c r="K4759" i="1"/>
  <c r="K4483" i="1"/>
  <c r="K781" i="1"/>
  <c r="K1809" i="1"/>
  <c r="K1847" i="1"/>
  <c r="K1844" i="1"/>
  <c r="K999" i="1"/>
  <c r="K4171" i="1"/>
  <c r="K147" i="1"/>
  <c r="K524" i="1"/>
  <c r="K1650" i="1"/>
  <c r="K4509" i="1"/>
  <c r="K1581" i="1"/>
  <c r="K4914" i="1"/>
  <c r="K1024" i="1"/>
  <c r="K493" i="1"/>
  <c r="K1899" i="1"/>
  <c r="K231" i="1"/>
  <c r="K481" i="1"/>
  <c r="K4800" i="1"/>
  <c r="K1835" i="1"/>
  <c r="K4804" i="1"/>
  <c r="K4621" i="1"/>
  <c r="K527" i="1"/>
  <c r="K4952" i="1"/>
  <c r="K4714" i="1"/>
  <c r="K4706" i="1"/>
  <c r="K1678" i="1"/>
  <c r="K4844" i="1"/>
  <c r="K4842" i="1"/>
  <c r="K925" i="1"/>
  <c r="K369" i="1"/>
  <c r="K4199" i="1"/>
  <c r="K4107" i="1"/>
  <c r="K4175" i="1"/>
  <c r="K4772" i="1"/>
  <c r="K407" i="1"/>
  <c r="K251" i="1"/>
  <c r="K1980" i="1"/>
  <c r="K1872" i="1"/>
  <c r="K1218" i="1"/>
  <c r="K269" i="1"/>
  <c r="K2337" i="1"/>
  <c r="K4313" i="1"/>
  <c r="K779" i="1"/>
  <c r="K2082" i="1"/>
  <c r="K1657" i="1"/>
  <c r="K1155" i="1"/>
  <c r="K3071" i="1"/>
  <c r="K2846" i="1"/>
  <c r="K3147" i="1"/>
  <c r="K4653" i="1"/>
  <c r="K3469" i="1"/>
  <c r="K2025" i="1"/>
  <c r="K219" i="1"/>
  <c r="K1417" i="1"/>
  <c r="K2614" i="1"/>
  <c r="K443" i="1"/>
  <c r="K2797" i="1"/>
  <c r="K3926" i="1"/>
  <c r="K2662" i="1"/>
  <c r="K1194" i="1"/>
  <c r="K3493" i="1"/>
  <c r="K2452" i="1"/>
  <c r="K2271" i="1"/>
  <c r="K1346" i="1"/>
  <c r="K4041" i="1"/>
  <c r="K1139" i="1"/>
  <c r="K1823" i="1"/>
  <c r="K1221" i="1"/>
  <c r="K741" i="1"/>
  <c r="K3829" i="1"/>
  <c r="K1269" i="1"/>
  <c r="K3426" i="1"/>
  <c r="K4285" i="1"/>
  <c r="K2463" i="1"/>
  <c r="K2169" i="1"/>
  <c r="K2219" i="1"/>
  <c r="K4066" i="1"/>
  <c r="K2696" i="1"/>
  <c r="K426" i="1"/>
  <c r="K1591" i="1"/>
  <c r="K1902" i="1"/>
  <c r="K2488" i="1"/>
  <c r="K3987" i="1"/>
  <c r="K2636" i="1"/>
  <c r="K2178" i="1"/>
  <c r="K2951" i="1"/>
  <c r="K2003" i="1"/>
  <c r="K4159" i="1"/>
  <c r="K4212" i="1"/>
  <c r="K4457" i="1"/>
  <c r="K4794" i="1"/>
  <c r="K434" i="1"/>
  <c r="K4407" i="1"/>
  <c r="K4182" i="1"/>
  <c r="K694" i="1"/>
  <c r="K284" i="1"/>
  <c r="K552" i="1"/>
  <c r="K488" i="1"/>
  <c r="K4472" i="1"/>
  <c r="K200" i="1"/>
  <c r="K322" i="1"/>
  <c r="K4205" i="1"/>
  <c r="K522" i="1"/>
  <c r="K1549" i="1"/>
  <c r="K1521" i="1"/>
  <c r="K1406" i="1"/>
  <c r="K1609" i="1"/>
  <c r="K2138" i="1"/>
  <c r="K360" i="1"/>
  <c r="K543" i="1"/>
  <c r="K4826" i="1"/>
  <c r="K4898" i="1"/>
  <c r="K722" i="1"/>
  <c r="K4718" i="1"/>
  <c r="K4521" i="1"/>
  <c r="K4233" i="1"/>
  <c r="K346" i="1"/>
  <c r="K4334" i="1"/>
  <c r="K1637" i="1"/>
  <c r="K1758" i="1"/>
  <c r="K1903" i="1"/>
  <c r="K1638" i="1"/>
  <c r="K4932" i="1"/>
  <c r="K4480" i="1"/>
  <c r="K1826" i="1"/>
  <c r="K4690" i="1"/>
  <c r="K1553" i="1"/>
  <c r="K438" i="1"/>
  <c r="K4837" i="1"/>
  <c r="K4028" i="1"/>
  <c r="K920" i="1"/>
  <c r="K323" i="1"/>
  <c r="K1734" i="1"/>
  <c r="K4274" i="1"/>
  <c r="K4806" i="1"/>
  <c r="K810" i="1"/>
  <c r="K4177" i="1"/>
  <c r="K81" i="1"/>
  <c r="K4223" i="1"/>
  <c r="K4418" i="1"/>
  <c r="K4143" i="1"/>
  <c r="K250" i="1"/>
  <c r="K4700" i="1"/>
  <c r="K430" i="1"/>
  <c r="K1733" i="1"/>
  <c r="K4879" i="1"/>
  <c r="K128" i="1"/>
  <c r="K4833" i="1"/>
  <c r="K713" i="1"/>
  <c r="K1906" i="1"/>
  <c r="K4110" i="1"/>
  <c r="K2681" i="1"/>
  <c r="K562" i="1"/>
  <c r="K4190" i="1"/>
  <c r="K898" i="1"/>
  <c r="K4793" i="1"/>
  <c r="K4712" i="1"/>
  <c r="K4657" i="1"/>
  <c r="K1578" i="1"/>
  <c r="K4604" i="1"/>
  <c r="K4853" i="1"/>
  <c r="K1309" i="1"/>
  <c r="K4003" i="1"/>
  <c r="K4810" i="1"/>
  <c r="K216" i="1"/>
  <c r="K4542" i="1"/>
  <c r="K4102" i="1"/>
  <c r="K4373" i="1"/>
  <c r="K4824" i="1"/>
  <c r="K261" i="1"/>
  <c r="K4645" i="1"/>
  <c r="K338" i="1"/>
  <c r="K738" i="1"/>
  <c r="K1754" i="1"/>
  <c r="K4260" i="1"/>
  <c r="K4430" i="1"/>
  <c r="K1715" i="1"/>
  <c r="K105" i="1"/>
  <c r="K1644" i="1"/>
  <c r="K4519" i="1"/>
  <c r="K916" i="1"/>
  <c r="K4082" i="1"/>
  <c r="K532" i="1"/>
  <c r="K4221" i="1"/>
  <c r="K4435" i="1"/>
  <c r="K4253" i="1"/>
  <c r="K4089" i="1"/>
  <c r="K1660" i="1"/>
  <c r="K1817" i="1"/>
  <c r="K4564" i="1"/>
  <c r="K831" i="1"/>
  <c r="K1923" i="1"/>
  <c r="K4154" i="1"/>
  <c r="K1676" i="1"/>
  <c r="K4392" i="1"/>
  <c r="K4311" i="1"/>
  <c r="K1404" i="1"/>
  <c r="K4139" i="1"/>
  <c r="K352" i="1"/>
  <c r="K1682" i="1"/>
  <c r="K982" i="1"/>
  <c r="K4353" i="1"/>
  <c r="K4117" i="1"/>
  <c r="K4558" i="1"/>
  <c r="K1360" i="1"/>
  <c r="K4587" i="1"/>
  <c r="K1726" i="1"/>
  <c r="K4579" i="1"/>
  <c r="K1885" i="1"/>
  <c r="K433" i="1"/>
  <c r="K957" i="1"/>
  <c r="K4887" i="1"/>
  <c r="K4911" i="1"/>
  <c r="K4611" i="1"/>
  <c r="K4834" i="1"/>
  <c r="K721" i="1"/>
  <c r="K4263" i="1"/>
  <c r="K156" i="1"/>
  <c r="K1310" i="1"/>
  <c r="K4123" i="1"/>
  <c r="K1541" i="1"/>
  <c r="K4948" i="1"/>
  <c r="K4064" i="1"/>
  <c r="K1842" i="1"/>
  <c r="K4004" i="1"/>
  <c r="K4195" i="1"/>
  <c r="K4500" i="1"/>
  <c r="K4124" i="1"/>
  <c r="K896" i="1"/>
  <c r="K751" i="1"/>
  <c r="K1555" i="1"/>
  <c r="K1982" i="1"/>
  <c r="K4754" i="1"/>
  <c r="K4328" i="1"/>
  <c r="K1615" i="1"/>
  <c r="K4268" i="1"/>
  <c r="K104" i="1"/>
  <c r="K4632" i="1"/>
  <c r="K614" i="1"/>
  <c r="K1632" i="1"/>
  <c r="K4278" i="1"/>
  <c r="K4744" i="1"/>
  <c r="K4578" i="1"/>
  <c r="K1708" i="1"/>
  <c r="K1977" i="1"/>
  <c r="K2366" i="1"/>
  <c r="K4991" i="1"/>
  <c r="K1915" i="1"/>
  <c r="K1920" i="1"/>
  <c r="K94" i="1"/>
  <c r="K523" i="1"/>
  <c r="K437" i="1"/>
  <c r="K4461" i="1"/>
  <c r="K2149" i="1"/>
  <c r="K203" i="1"/>
  <c r="K4580" i="1"/>
  <c r="K4497" i="1"/>
  <c r="K1773" i="1"/>
  <c r="K4807" i="1"/>
  <c r="K1767" i="1"/>
  <c r="K4566" i="1"/>
  <c r="K312" i="1"/>
  <c r="K1611" i="1"/>
  <c r="K1561" i="1"/>
  <c r="K4871" i="1"/>
  <c r="K4778" i="1"/>
  <c r="K4156" i="1"/>
  <c r="K185" i="1"/>
  <c r="K669" i="1"/>
  <c r="K1709" i="1"/>
  <c r="K4013" i="1"/>
  <c r="K4602" i="1"/>
  <c r="K4387" i="1"/>
  <c r="K497" i="1"/>
  <c r="K4787" i="1"/>
  <c r="K4312" i="1"/>
  <c r="K1777" i="1"/>
  <c r="K596" i="1"/>
  <c r="K769" i="1"/>
  <c r="K1949" i="1"/>
  <c r="K4005" i="1"/>
  <c r="K633" i="1"/>
  <c r="K4021" i="1"/>
  <c r="K4886" i="1"/>
  <c r="K4803" i="1"/>
  <c r="K333" i="1"/>
  <c r="K179" i="1"/>
  <c r="K1491" i="1"/>
  <c r="K575" i="1"/>
  <c r="K1585" i="1"/>
  <c r="K3217" i="1"/>
  <c r="K1806" i="1"/>
  <c r="K354" i="1"/>
  <c r="K975" i="1"/>
  <c r="K2221" i="1"/>
  <c r="K2059" i="1"/>
  <c r="K2768" i="1"/>
  <c r="K3150" i="1"/>
  <c r="K1970" i="1"/>
  <c r="K2354" i="1"/>
  <c r="K1178" i="1"/>
  <c r="K1044" i="1"/>
  <c r="K2179" i="1"/>
  <c r="K3811" i="1"/>
  <c r="K3734" i="1"/>
  <c r="K2771" i="1"/>
  <c r="K46" i="1"/>
  <c r="K2058" i="1"/>
  <c r="K2906" i="1"/>
  <c r="K1028" i="1"/>
  <c r="K272" i="1"/>
  <c r="K224" i="1"/>
  <c r="K3298" i="1"/>
  <c r="K1778" i="1"/>
  <c r="K4703" i="1"/>
  <c r="K4479" i="1"/>
  <c r="K4680" i="1"/>
  <c r="K4242" i="1"/>
  <c r="K807" i="1"/>
  <c r="K3715" i="1"/>
  <c r="K2945" i="1"/>
  <c r="K4449" i="1"/>
  <c r="K1414" i="1"/>
  <c r="K2701" i="1"/>
  <c r="K2117" i="1"/>
  <c r="K729" i="1"/>
  <c r="K3727" i="1"/>
  <c r="K4872" i="1"/>
  <c r="K2113" i="1"/>
  <c r="K1297" i="1"/>
  <c r="K2411" i="1"/>
  <c r="K2963" i="1"/>
  <c r="K3324" i="1"/>
  <c r="K1494" i="1"/>
  <c r="K4161" i="1"/>
  <c r="K2026" i="1"/>
  <c r="K777" i="1"/>
  <c r="K1214" i="1"/>
  <c r="K657" i="1"/>
  <c r="K1458" i="1"/>
  <c r="K16" i="1"/>
  <c r="K4913" i="1"/>
  <c r="K4830" i="1"/>
  <c r="K4332" i="1"/>
  <c r="K1504" i="1"/>
  <c r="K4032" i="1"/>
  <c r="K4219" i="1"/>
  <c r="K4877" i="1"/>
  <c r="K4405" i="1"/>
  <c r="K1962" i="1"/>
  <c r="K4247" i="1"/>
  <c r="K4599" i="1"/>
  <c r="K316" i="1"/>
  <c r="K4450" i="1"/>
  <c r="K937" i="1"/>
  <c r="K134" i="1"/>
  <c r="K793" i="1"/>
  <c r="K4380" i="1"/>
  <c r="K4775" i="1"/>
  <c r="K4095" i="1"/>
  <c r="K1891" i="1"/>
  <c r="K4465" i="1"/>
  <c r="K803" i="1"/>
  <c r="K4541" i="1"/>
  <c r="K4178" i="1"/>
  <c r="K4828" i="1"/>
  <c r="K986" i="1"/>
  <c r="K1997" i="1"/>
  <c r="K1952" i="1"/>
  <c r="K4463" i="1"/>
  <c r="K4849" i="1"/>
  <c r="K1402" i="1"/>
  <c r="K1001" i="1"/>
  <c r="K4091" i="1"/>
  <c r="K1505" i="1"/>
  <c r="K198" i="1"/>
  <c r="K1636" i="1"/>
  <c r="K4271" i="1"/>
  <c r="K1904" i="1"/>
  <c r="K4562" i="1"/>
  <c r="K4756" i="1"/>
  <c r="K218" i="1"/>
  <c r="K1838" i="1"/>
  <c r="K1922" i="1"/>
  <c r="K862" i="1"/>
  <c r="K169" i="1"/>
  <c r="K4186" i="1"/>
  <c r="K344" i="1"/>
  <c r="K4953" i="1"/>
  <c r="K4157" i="1"/>
  <c r="K4687" i="1"/>
  <c r="K1373" i="1"/>
  <c r="K673" i="1"/>
  <c r="K1171" i="1"/>
  <c r="K4915" i="1"/>
  <c r="K4679" i="1"/>
  <c r="K1888" i="1"/>
  <c r="K4809" i="1"/>
  <c r="K4902" i="1"/>
  <c r="K1530" i="1"/>
  <c r="K4701" i="1"/>
  <c r="K796" i="1"/>
  <c r="K4394" i="1"/>
  <c r="K93" i="1"/>
  <c r="K4160" i="1"/>
  <c r="K968" i="1"/>
  <c r="K4009" i="1"/>
  <c r="K4843" i="1"/>
  <c r="K4713" i="1"/>
  <c r="K2044" i="1"/>
  <c r="K4188" i="1"/>
  <c r="K4476" i="1"/>
  <c r="K4126" i="1"/>
  <c r="K4370" i="1"/>
  <c r="K4145" i="1"/>
  <c r="K4441" i="1"/>
  <c r="K4630" i="1"/>
  <c r="K4280" i="1"/>
  <c r="K4649" i="1"/>
  <c r="K464" i="1"/>
  <c r="K4429" i="1"/>
  <c r="K1695" i="1"/>
  <c r="K4747" i="1"/>
  <c r="K4598" i="1"/>
  <c r="K4928" i="1"/>
  <c r="K4731" i="1"/>
  <c r="K1968" i="1"/>
  <c r="K4016" i="1"/>
  <c r="K1897" i="1"/>
  <c r="K4218" i="1"/>
  <c r="K4439" i="1"/>
  <c r="K4071" i="1"/>
  <c r="K616" i="1"/>
  <c r="K4510" i="1"/>
  <c r="K844" i="1"/>
  <c r="K4652" i="1"/>
  <c r="K1031" i="1"/>
  <c r="K761" i="1"/>
  <c r="K118" i="1"/>
  <c r="K221" i="1"/>
  <c r="K4444" i="1"/>
  <c r="K4192" i="1"/>
  <c r="K4118" i="1"/>
  <c r="K549" i="1"/>
  <c r="K4936" i="1"/>
  <c r="K1864" i="1"/>
  <c r="K4572" i="1"/>
  <c r="K1354" i="1"/>
  <c r="K4949" i="1"/>
  <c r="K4484" i="1"/>
  <c r="K342" i="1"/>
  <c r="K4762" i="1"/>
  <c r="K409" i="1"/>
  <c r="K4799" i="1"/>
  <c r="K1941" i="1"/>
  <c r="K4266" i="1"/>
  <c r="K4168" i="1"/>
  <c r="K816" i="1"/>
  <c r="K4779" i="1"/>
  <c r="K592" i="1"/>
  <c r="K1510" i="1"/>
  <c r="K4325" i="1"/>
  <c r="K4660" i="1"/>
  <c r="K4412" i="1"/>
  <c r="K4316" i="1"/>
  <c r="K4771" i="1"/>
  <c r="K1907" i="1"/>
  <c r="K4007" i="1"/>
  <c r="K4607" i="1"/>
  <c r="K4179" i="1"/>
  <c r="K4120" i="1"/>
  <c r="K4636" i="1"/>
  <c r="K733" i="1"/>
  <c r="K1753" i="1"/>
  <c r="K4777" i="1"/>
  <c r="K4229" i="1"/>
  <c r="K324" i="1"/>
  <c r="K809" i="1"/>
  <c r="K4563" i="1"/>
  <c r="K4885" i="1"/>
  <c r="K4131" i="1"/>
  <c r="K4390" i="1"/>
  <c r="K1740" i="1"/>
  <c r="K4883" i="1"/>
  <c r="K389" i="1"/>
  <c r="K1298" i="1"/>
  <c r="K4508" i="1"/>
  <c r="K4567" i="1"/>
  <c r="K4831" i="1"/>
  <c r="K4137" i="1"/>
  <c r="K4888" i="1"/>
  <c r="K4300" i="1"/>
  <c r="K1267" i="1"/>
  <c r="K302" i="1"/>
  <c r="K205" i="1"/>
  <c r="K1685" i="1"/>
  <c r="K419" i="1"/>
  <c r="K1121" i="1"/>
  <c r="K1972" i="1"/>
  <c r="K18" i="1"/>
  <c r="K2001" i="1"/>
  <c r="K1786" i="1"/>
  <c r="K4746" i="1"/>
  <c r="K4581" i="1"/>
  <c r="K4727" i="1"/>
  <c r="K4691" i="1"/>
  <c r="K981" i="1"/>
  <c r="K4820" i="1"/>
  <c r="K4006" i="1"/>
  <c r="K4383" i="1"/>
  <c r="K1883" i="1"/>
  <c r="K247" i="1"/>
  <c r="K4364" i="1"/>
  <c r="K4481" i="1"/>
  <c r="K1909" i="1"/>
  <c r="K4650" i="1"/>
  <c r="K1779" i="1"/>
  <c r="K1873" i="1"/>
  <c r="K4315" i="1"/>
  <c r="K4081" i="1"/>
  <c r="K4422" i="1"/>
  <c r="K1658" i="1"/>
  <c r="K926" i="1"/>
  <c r="K1659" i="1"/>
  <c r="K4308" i="1"/>
  <c r="K4076" i="1"/>
  <c r="K396" i="1"/>
  <c r="K693" i="1"/>
  <c r="K658" i="1"/>
  <c r="K4920" i="1"/>
  <c r="K1513" i="1"/>
  <c r="K4531" i="1"/>
  <c r="K4087" i="1"/>
  <c r="K458" i="1"/>
  <c r="K4292" i="1"/>
  <c r="K1564" i="1"/>
  <c r="K1845" i="1"/>
  <c r="K4993" i="1"/>
  <c r="K4590" i="1"/>
  <c r="K4554" i="1"/>
  <c r="K789" i="1"/>
  <c r="K4111" i="1"/>
  <c r="K1612" i="1"/>
  <c r="K56" i="1"/>
  <c r="K743" i="1"/>
  <c r="K4241" i="1"/>
  <c r="K4210" i="1"/>
  <c r="K1607" i="1"/>
  <c r="K1662" i="1"/>
  <c r="K519" i="1"/>
  <c r="K4363" i="1"/>
  <c r="K706" i="1"/>
  <c r="K4648" i="1"/>
  <c r="K4742" i="1"/>
  <c r="K603" i="1"/>
  <c r="K4048" i="1"/>
  <c r="K2000" i="1"/>
  <c r="K1986" i="1"/>
  <c r="K4456" i="1"/>
  <c r="K1805" i="1"/>
  <c r="K1059" i="1"/>
  <c r="K1645" i="1"/>
  <c r="K4202" i="1"/>
  <c r="K4136" i="1"/>
  <c r="K1397" i="1"/>
  <c r="K1901" i="1"/>
  <c r="K710" i="1"/>
  <c r="K212" i="1"/>
  <c r="K4569" i="1"/>
  <c r="K4017" i="1"/>
  <c r="K1449" i="1"/>
  <c r="K264" i="1"/>
  <c r="K4514" i="1"/>
  <c r="K4080" i="1"/>
  <c r="K4506" i="1"/>
  <c r="K4729" i="1"/>
  <c r="K1942" i="1"/>
  <c r="K1583" i="1"/>
  <c r="K2350" i="1"/>
  <c r="K4609" i="1"/>
  <c r="K4109" i="1"/>
  <c r="K545" i="1"/>
  <c r="K4320" i="1"/>
  <c r="K4931" i="1"/>
  <c r="K4937" i="1"/>
  <c r="K827" i="1"/>
  <c r="K273" i="1"/>
  <c r="K1602" i="1"/>
  <c r="K4471" i="1"/>
  <c r="K1562" i="1"/>
  <c r="K4984" i="1"/>
  <c r="K4995" i="1"/>
  <c r="K3403" i="1"/>
  <c r="K991" i="1"/>
  <c r="K1206" i="1"/>
  <c r="K252" i="1"/>
  <c r="K4876" i="1"/>
  <c r="K4990" i="1"/>
  <c r="K4183" i="1"/>
  <c r="K4707" i="1"/>
  <c r="K4477" i="1"/>
  <c r="K425" i="1"/>
  <c r="K4940" i="1"/>
  <c r="K1387" i="1"/>
  <c r="K836" i="1"/>
  <c r="K4865" i="1"/>
  <c r="K456" i="1"/>
  <c r="K1830" i="1"/>
  <c r="K4427" i="1"/>
  <c r="K1668" i="1"/>
  <c r="K1648" i="1"/>
  <c r="K4348" i="1"/>
  <c r="K1719" i="1"/>
  <c r="K4395" i="1"/>
  <c r="K1073" i="1"/>
  <c r="K4443" i="1"/>
  <c r="K4965" i="1"/>
  <c r="K4416" i="1"/>
  <c r="K2193" i="1"/>
  <c r="K181" i="1"/>
  <c r="K1567" i="1"/>
  <c r="K4304" i="1"/>
  <c r="K518" i="1"/>
  <c r="K4695" i="1"/>
  <c r="K969" i="1"/>
  <c r="K4134" i="1"/>
  <c r="K2424" i="1"/>
  <c r="K1630" i="1"/>
  <c r="K2304" i="1"/>
  <c r="K974" i="1"/>
  <c r="K719" i="1"/>
  <c r="K2328" i="1"/>
  <c r="K1622" i="1"/>
  <c r="K2081" i="1"/>
  <c r="K2209" i="1"/>
  <c r="K3786" i="1"/>
  <c r="K640" i="1"/>
  <c r="K531" i="1"/>
  <c r="K31" i="1"/>
  <c r="K1916" i="1"/>
  <c r="K2016" i="1"/>
  <c r="K2204" i="1"/>
  <c r="K547" i="1"/>
  <c r="K4015" i="1"/>
  <c r="K213" i="1"/>
  <c r="K1975" i="1"/>
  <c r="K1649" i="1"/>
  <c r="K4654" i="1"/>
  <c r="K1006" i="1"/>
  <c r="K963" i="1"/>
  <c r="K4584" i="1"/>
  <c r="K75" i="1"/>
  <c r="K4610" i="1"/>
  <c r="K4559" i="1"/>
  <c r="K2869" i="1"/>
  <c r="K4410" i="1"/>
  <c r="K4517" i="1"/>
  <c r="K1914" i="1"/>
  <c r="K4925" i="1"/>
  <c r="K4586" i="1"/>
  <c r="K4226" i="1"/>
  <c r="K4153" i="1"/>
  <c r="K1965" i="1"/>
  <c r="K4732" i="1"/>
  <c r="K2213" i="1"/>
  <c r="K952" i="1"/>
  <c r="K3119" i="1"/>
  <c r="K1389" i="1"/>
  <c r="K1742" i="1"/>
  <c r="K1814" i="1"/>
  <c r="K4194" i="1"/>
  <c r="K2164" i="1"/>
  <c r="K1865" i="1"/>
  <c r="K3519" i="1"/>
  <c r="K1831" i="1"/>
  <c r="K4570" i="1"/>
  <c r="K334" i="1"/>
  <c r="K4466" i="1"/>
  <c r="K4409" i="1"/>
  <c r="K921" i="1"/>
  <c r="K2165" i="1"/>
  <c r="K4113" i="1"/>
  <c r="K4061" i="1"/>
  <c r="K4728" i="1"/>
  <c r="K4854" i="1"/>
  <c r="K1868" i="1"/>
  <c r="K623" i="1"/>
  <c r="K1984" i="1"/>
  <c r="K4978" i="1"/>
  <c r="K1642" i="1"/>
  <c r="K2433" i="1"/>
  <c r="K4414" i="1"/>
  <c r="K904" i="1"/>
  <c r="K2566" i="1"/>
  <c r="K1075" i="1"/>
  <c r="K1410" i="1"/>
  <c r="K119" i="1"/>
  <c r="K2704" i="1"/>
  <c r="K158" i="1"/>
  <c r="K1565" i="1"/>
  <c r="K582" i="1"/>
  <c r="K2453" i="1"/>
  <c r="K63" i="1"/>
  <c r="K4239" i="1"/>
  <c r="K2346" i="1"/>
  <c r="K4358" i="1"/>
  <c r="K4486" i="1"/>
  <c r="K4349" i="1"/>
  <c r="K165" i="1"/>
  <c r="K4423" i="1"/>
  <c r="K85" i="1"/>
  <c r="K4025" i="1"/>
  <c r="K4835" i="1"/>
  <c r="K4493" i="1"/>
  <c r="K1737" i="1"/>
  <c r="K1234" i="1"/>
  <c r="K4585" i="1"/>
  <c r="K4929" i="1"/>
  <c r="K1432" i="1"/>
  <c r="K4108" i="1"/>
  <c r="K4499" i="1"/>
  <c r="K1647" i="1"/>
  <c r="K4786" i="1"/>
  <c r="K4869" i="1"/>
  <c r="K4556" i="1"/>
  <c r="K115" i="1"/>
  <c r="K260" i="1"/>
  <c r="K4460" i="1"/>
  <c r="K301" i="1"/>
  <c r="K2565" i="1"/>
  <c r="K1582" i="1"/>
  <c r="K4595" i="1"/>
  <c r="K2330" i="1"/>
  <c r="K451" i="1"/>
  <c r="K4337" i="1"/>
  <c r="K648" i="1"/>
  <c r="K4643" i="1"/>
  <c r="K4122" i="1"/>
  <c r="K1821" i="1"/>
  <c r="K2289" i="1"/>
  <c r="K4922" i="1"/>
  <c r="K455" i="1"/>
  <c r="K68" i="1"/>
  <c r="K4615" i="1"/>
  <c r="K282" i="1"/>
  <c r="K4637" i="1"/>
  <c r="K4474" i="1"/>
  <c r="K58" i="1"/>
  <c r="K1955" i="1"/>
  <c r="K4023" i="1"/>
  <c r="K4659" i="1"/>
  <c r="K106" i="1"/>
  <c r="K683" i="1"/>
  <c r="K1062" i="1"/>
  <c r="K1912" i="1"/>
  <c r="K469" i="1"/>
  <c r="K1820" i="1"/>
  <c r="K2021" i="1"/>
  <c r="K1743" i="1"/>
  <c r="K590" i="1"/>
  <c r="K3658" i="1"/>
  <c r="K931" i="1"/>
  <c r="K3753" i="1"/>
  <c r="K4751" i="1"/>
  <c r="K4203" i="1"/>
  <c r="K4857" i="1"/>
  <c r="K1617" i="1"/>
  <c r="K4037" i="1"/>
  <c r="K4694" i="1"/>
  <c r="K956" i="1"/>
  <c r="K677" i="1"/>
  <c r="K1812" i="1"/>
  <c r="K4090" i="1"/>
  <c r="K4689" i="1"/>
  <c r="K4036" i="1"/>
  <c r="K1867" i="1"/>
  <c r="K4454" i="1"/>
  <c r="K1730" i="1"/>
  <c r="K4365" i="1"/>
  <c r="K4622" i="1"/>
  <c r="K4512" i="1"/>
  <c r="K4112" i="1"/>
  <c r="K416" i="1"/>
  <c r="K4220" i="1"/>
  <c r="K1898" i="1"/>
  <c r="K4068" i="1"/>
  <c r="K4469" i="1"/>
  <c r="K286" i="1"/>
  <c r="K2074" i="1"/>
  <c r="K4297" i="1"/>
  <c r="K4825" i="1"/>
  <c r="K1527" i="1"/>
  <c r="K555" i="1"/>
  <c r="K563" i="1"/>
  <c r="K666" i="1"/>
  <c r="K4406" i="1"/>
  <c r="K4084" i="1"/>
  <c r="K41" i="1"/>
  <c r="K1944" i="1"/>
  <c r="K4440" i="1"/>
  <c r="K4475" i="1"/>
  <c r="K1684" i="1"/>
  <c r="K103" i="1"/>
  <c r="K285" i="1"/>
  <c r="K4608" i="1"/>
  <c r="K4819" i="1"/>
  <c r="K4983" i="1"/>
  <c r="K4934" i="1"/>
  <c r="K4961" i="1"/>
  <c r="K1928" i="1"/>
  <c r="K4596" i="1"/>
  <c r="K4322" i="1"/>
  <c r="K1697" i="1"/>
  <c r="K1863" i="1"/>
  <c r="K4946" i="1"/>
  <c r="K2122" i="1"/>
  <c r="K4289" i="1"/>
  <c r="K2171" i="1"/>
  <c r="K1096" i="1"/>
  <c r="K4780" i="1"/>
  <c r="K702" i="1"/>
  <c r="K4594" i="1"/>
  <c r="K4748" i="1"/>
  <c r="K4838" i="1"/>
  <c r="K4740" i="1"/>
  <c r="K4193" i="1"/>
  <c r="K4222" i="1"/>
  <c r="K4170" i="1"/>
  <c r="K4350" i="1"/>
  <c r="K4234" i="1"/>
  <c r="K1996" i="1"/>
  <c r="K1756" i="1"/>
  <c r="K3967" i="1"/>
  <c r="K2557" i="1"/>
  <c r="K1460" i="1"/>
  <c r="K1825" i="1"/>
  <c r="K1822" i="1"/>
  <c r="K1457" i="1"/>
  <c r="K1141" i="1"/>
  <c r="K4230" i="1"/>
  <c r="K1452" i="1"/>
  <c r="K4669" i="1"/>
  <c r="K4678" i="1"/>
  <c r="K341" i="1"/>
  <c r="K2034" i="1"/>
  <c r="K4346" i="1"/>
  <c r="K938" i="1"/>
  <c r="K4733" i="1"/>
  <c r="K4916" i="1"/>
  <c r="K4371" i="1"/>
  <c r="K1519" i="1"/>
  <c r="K1939" i="1"/>
  <c r="K4236" i="1"/>
  <c r="K2214" i="1"/>
  <c r="K454" i="1"/>
  <c r="K1707" i="1"/>
  <c r="K1686" i="1"/>
  <c r="K2454" i="1"/>
  <c r="K4773" i="1"/>
  <c r="K1771" i="1"/>
  <c r="K113" i="1"/>
  <c r="K4138" i="1"/>
  <c r="K1699" i="1"/>
  <c r="K4612" i="1"/>
  <c r="K4549" i="1"/>
  <c r="K4788" i="1"/>
  <c r="K3723" i="1"/>
  <c r="K1893" i="1"/>
  <c r="K4673" i="1"/>
  <c r="K954" i="1"/>
  <c r="K270" i="1"/>
  <c r="K2309" i="1"/>
  <c r="K4411" i="1"/>
  <c r="K35" i="1"/>
  <c r="K4891" i="1"/>
  <c r="K3279" i="1"/>
  <c r="K804" i="1"/>
  <c r="K630" i="1"/>
  <c r="K308" i="1"/>
  <c r="K1334" i="1"/>
  <c r="K2114" i="1"/>
  <c r="K4329" i="1"/>
  <c r="K4970" i="1"/>
  <c r="K4273" i="1"/>
  <c r="K4583" i="1"/>
  <c r="K4846" i="1"/>
  <c r="K34" i="1"/>
  <c r="K4116" i="1"/>
  <c r="K517" i="1"/>
  <c r="K1824" i="1"/>
  <c r="K4765" i="1"/>
  <c r="K2035" i="1"/>
  <c r="K2973" i="1"/>
  <c r="K1439" i="1"/>
  <c r="K2314" i="1"/>
  <c r="K2611" i="1"/>
  <c r="K1264" i="1"/>
  <c r="K4903" i="1"/>
  <c r="K1518" i="1"/>
  <c r="K4945" i="1"/>
  <c r="K4204" i="1"/>
  <c r="K1514" i="1"/>
  <c r="K4674" i="1"/>
  <c r="K1689" i="1"/>
  <c r="K1048" i="1"/>
  <c r="K1415" i="1"/>
  <c r="K418" i="1"/>
  <c r="K4968" i="1"/>
  <c r="K406" i="1"/>
  <c r="K902" i="1"/>
  <c r="K4277" i="1"/>
  <c r="K4698" i="1"/>
  <c r="K4341" i="1"/>
  <c r="K4047" i="1"/>
  <c r="K1502" i="1"/>
  <c r="K1739" i="1"/>
  <c r="K1945" i="1"/>
  <c r="K4618" i="1"/>
  <c r="K4403" i="1"/>
  <c r="K1219" i="1"/>
  <c r="K2967" i="1"/>
  <c r="K4711" i="1"/>
  <c r="K4629" i="1"/>
  <c r="K1413" i="1"/>
  <c r="K319" i="1"/>
  <c r="K4963" i="1"/>
  <c r="K4605" i="1"/>
  <c r="K890" i="1"/>
  <c r="K4529" i="1"/>
  <c r="K4419" i="1"/>
  <c r="K4667" i="1"/>
  <c r="K77" i="1"/>
  <c r="K1248" i="1"/>
  <c r="K1675" i="1"/>
  <c r="K138" i="1"/>
  <c r="K1961" i="1"/>
  <c r="K3867" i="1"/>
  <c r="K4056" i="1"/>
  <c r="K2327" i="1"/>
  <c r="K2931" i="1"/>
  <c r="K29" i="1"/>
  <c r="K133" i="1"/>
  <c r="K2333" i="1"/>
  <c r="K2012" i="1"/>
  <c r="K1524" i="1"/>
  <c r="K4303" i="1"/>
  <c r="K4351" i="1"/>
  <c r="K1643" i="1"/>
  <c r="K97" i="1"/>
  <c r="K424" i="1"/>
  <c r="K1818" i="1"/>
  <c r="K927" i="1"/>
  <c r="K1783" i="1"/>
  <c r="K4814" i="1"/>
  <c r="K993" i="1"/>
  <c r="K4063" i="1"/>
  <c r="K202" i="1"/>
  <c r="K528" i="1"/>
  <c r="K4591" i="1"/>
  <c r="K4014" i="1"/>
  <c r="K976" i="1"/>
  <c r="K343" i="1"/>
  <c r="K4670" i="1"/>
  <c r="K50" i="1"/>
  <c r="K387" i="1"/>
  <c r="K4875" i="1"/>
  <c r="K4986" i="1"/>
  <c r="K515" i="1"/>
  <c r="K4944" i="1"/>
  <c r="K164" i="1"/>
  <c r="K59" i="1"/>
  <c r="K955" i="1"/>
  <c r="K228" i="1"/>
  <c r="K1732" i="1"/>
  <c r="K248" i="1"/>
  <c r="K1009" i="1"/>
  <c r="K3700" i="1"/>
  <c r="K3522" i="1"/>
  <c r="K4941" i="1"/>
  <c r="K1800" i="1"/>
  <c r="K994" i="1"/>
  <c r="K4767" i="1"/>
  <c r="K1895" i="1"/>
  <c r="K1691" i="1"/>
  <c r="K4173" i="1"/>
  <c r="K4699" i="1"/>
  <c r="K1925" i="1"/>
  <c r="K235" i="1"/>
  <c r="K230" i="1"/>
  <c r="K209" i="1"/>
  <c r="K834" i="1"/>
  <c r="K1233" i="1"/>
  <c r="K600" i="1"/>
  <c r="K893" i="1"/>
  <c r="K4647" i="1"/>
  <c r="K4343" i="1"/>
  <c r="K540" i="1"/>
  <c r="K4950" i="1"/>
  <c r="K4501" i="1"/>
  <c r="K1736" i="1"/>
  <c r="K4042" i="1"/>
  <c r="K1985" i="1"/>
  <c r="K661" i="1"/>
  <c r="K4730" i="1"/>
  <c r="K700" i="1"/>
  <c r="K1894" i="1"/>
  <c r="K811" i="1"/>
  <c r="K366" i="1"/>
  <c r="K611" i="1"/>
  <c r="K1900" i="1"/>
  <c r="K4974" i="1"/>
  <c r="K124" i="1"/>
  <c r="K4791" i="1"/>
  <c r="K290" i="1"/>
  <c r="K4275" i="1"/>
  <c r="K4491" i="1"/>
  <c r="K4044" i="1"/>
  <c r="K4665" i="1"/>
  <c r="K4768" i="1"/>
  <c r="K1593" i="1"/>
  <c r="K1969" i="1"/>
  <c r="K5" i="1"/>
  <c r="K1738" i="1"/>
  <c r="K4034" i="1"/>
  <c r="K4896" i="1"/>
  <c r="K4262" i="1"/>
  <c r="K1568" i="1"/>
  <c r="K4858" i="1"/>
  <c r="K790" i="1"/>
  <c r="K4078" i="1"/>
  <c r="K1608" i="1"/>
  <c r="K597" i="1"/>
  <c r="K1741" i="1"/>
  <c r="K4267" i="1"/>
  <c r="K4943" i="1"/>
  <c r="K4910" i="1"/>
  <c r="K4018" i="1"/>
  <c r="K4147" i="1"/>
  <c r="K4070" i="1"/>
  <c r="K4085" i="1"/>
  <c r="K4269" i="1"/>
  <c r="K1546" i="1"/>
  <c r="K429" i="1"/>
  <c r="K4075" i="1"/>
  <c r="K214" i="1"/>
  <c r="K4144" i="1"/>
  <c r="K4133" i="1"/>
  <c r="K4784" i="1"/>
  <c r="K4408" i="1"/>
  <c r="K1957" i="1"/>
  <c r="K145" i="1"/>
  <c r="K114" i="1"/>
  <c r="K4504" i="1"/>
  <c r="K1573" i="1"/>
  <c r="K808" i="1"/>
  <c r="K166" i="1"/>
  <c r="K1856" i="1"/>
  <c r="K25" i="1"/>
  <c r="K784" i="1"/>
  <c r="K328" i="1"/>
  <c r="K4367" i="1"/>
  <c r="K2381" i="1"/>
  <c r="K2285" i="1"/>
  <c r="K3139" i="1"/>
  <c r="K4404" i="1"/>
  <c r="K4057" i="1"/>
  <c r="K4384" i="1"/>
  <c r="K4402" i="1"/>
  <c r="K1335" i="1"/>
  <c r="K347" i="1"/>
  <c r="K399" i="1"/>
  <c r="K4189" i="1"/>
  <c r="K4540" i="1"/>
  <c r="K1884" i="1"/>
  <c r="K54" i="1"/>
  <c r="K4734" i="1"/>
  <c r="K1534" i="1"/>
  <c r="K4927" i="1"/>
  <c r="K4839" i="1"/>
  <c r="K1870" i="1"/>
  <c r="K867" i="1"/>
  <c r="K509" i="1"/>
  <c r="K4127" i="1"/>
  <c r="K2088" i="1"/>
  <c r="K4246" i="1"/>
  <c r="K8" i="1"/>
  <c r="K1971" i="1"/>
  <c r="K1634" i="1"/>
  <c r="K2814" i="1"/>
  <c r="K1921" i="1"/>
  <c r="K2005" i="1"/>
  <c r="K1114" i="1"/>
  <c r="K4352" i="1"/>
  <c r="K358" i="1"/>
  <c r="K410" i="1"/>
  <c r="K3072" i="1"/>
  <c r="K2898" i="1"/>
  <c r="K1244" i="1"/>
  <c r="K2834" i="1"/>
  <c r="K691" i="1"/>
  <c r="K4528" i="1"/>
  <c r="K1746" i="1"/>
  <c r="K1113" i="1"/>
  <c r="K1543" i="1"/>
  <c r="K2541" i="1"/>
  <c r="K830" i="1"/>
  <c r="K2575" i="1"/>
  <c r="K442" i="1"/>
  <c r="K1929" i="1"/>
  <c r="K1683" i="1"/>
  <c r="K1570" i="1"/>
  <c r="K2078" i="1"/>
  <c r="K4342" i="1"/>
  <c r="K73" i="1"/>
  <c r="K4019" i="1"/>
  <c r="K4685" i="1"/>
  <c r="K4361" i="1"/>
  <c r="K1935" i="1"/>
  <c r="K4135" i="1"/>
  <c r="K2634" i="1"/>
  <c r="K2384" i="1"/>
  <c r="K3749" i="1"/>
  <c r="K3060" i="1"/>
  <c r="K2356" i="1"/>
  <c r="K950" i="1"/>
  <c r="K258" i="1"/>
  <c r="K4326" i="1"/>
  <c r="K1550" i="1"/>
  <c r="K4259" i="1"/>
  <c r="K4717" i="1"/>
  <c r="K4059" i="1"/>
  <c r="K564" i="1"/>
  <c r="K402" i="1"/>
  <c r="K1245" i="1"/>
  <c r="K4045" i="1"/>
  <c r="K4620" i="1"/>
  <c r="K4901" i="1"/>
  <c r="K4196" i="1"/>
  <c r="K1273" i="1"/>
  <c r="K1639" i="1"/>
  <c r="K4286" i="1"/>
  <c r="K2319" i="1"/>
  <c r="K38" i="1"/>
  <c r="K1283" i="1"/>
  <c r="K3562" i="1"/>
  <c r="K758" i="1"/>
  <c r="K625" i="1"/>
  <c r="K4847" i="1"/>
  <c r="K1780" i="1"/>
  <c r="K1999" i="1"/>
  <c r="K500" i="1"/>
  <c r="K824" i="1"/>
  <c r="K1191" i="1"/>
  <c r="K1289" i="1"/>
  <c r="K2018" i="1"/>
  <c r="K791" i="1"/>
  <c r="K875" i="1"/>
  <c r="K4626" i="1"/>
  <c r="K1889" i="1"/>
  <c r="K4448" i="1"/>
  <c r="K2445" i="1"/>
  <c r="K3953" i="1"/>
  <c r="K1412" i="1"/>
  <c r="K2801" i="1"/>
  <c r="K171" i="1"/>
  <c r="K1951" i="1"/>
  <c r="K491" i="1"/>
  <c r="K985" i="1"/>
  <c r="K2237" i="1"/>
  <c r="K786" i="1"/>
  <c r="K4482" i="1"/>
  <c r="K839" i="1"/>
  <c r="K4227" i="1"/>
  <c r="K22" i="1"/>
  <c r="K1125" i="1"/>
  <c r="K4470" i="1"/>
  <c r="K4125" i="1"/>
  <c r="K4396" i="1"/>
  <c r="K4279" i="1"/>
  <c r="K1603" i="1"/>
  <c r="K3028" i="1"/>
  <c r="K1841" i="1"/>
  <c r="K280" i="1"/>
  <c r="K4237" i="1"/>
  <c r="K873" i="1"/>
  <c r="K1808" i="1"/>
  <c r="K4697" i="1"/>
  <c r="K4764" i="1"/>
  <c r="K872" i="1"/>
  <c r="K4737" i="1"/>
  <c r="K663" i="1"/>
  <c r="K2885" i="1"/>
  <c r="K1672" i="1"/>
  <c r="K4284" i="1"/>
  <c r="K1299" i="1"/>
  <c r="K2251" i="1"/>
  <c r="K1325" i="1"/>
  <c r="K1816" i="1"/>
  <c r="K4557" i="1"/>
  <c r="K4812" i="1"/>
  <c r="K24" i="1"/>
  <c r="K303" i="1"/>
  <c r="K4526" i="1"/>
  <c r="K608" i="1"/>
  <c r="K4302" i="1"/>
  <c r="K4415" i="1"/>
  <c r="K295" i="1"/>
  <c r="K4677" i="1"/>
  <c r="K1026" i="1"/>
  <c r="K1721" i="1"/>
  <c r="K4538" i="1"/>
  <c r="K4530" i="1"/>
  <c r="K1931" i="1"/>
  <c r="K1539" i="1"/>
  <c r="K1161" i="1"/>
  <c r="K274" i="1"/>
  <c r="K2769" i="1"/>
  <c r="K3" i="1"/>
  <c r="K1483" i="1"/>
  <c r="K4973" i="1"/>
  <c r="K4894" i="1"/>
  <c r="K4335" i="1"/>
  <c r="K2243" i="1"/>
  <c r="K3491" i="1"/>
  <c r="K2866" i="1"/>
  <c r="K4399" i="1"/>
  <c r="K4231" i="1"/>
  <c r="K1203" i="1"/>
  <c r="K2106" i="1"/>
  <c r="K1055" i="1"/>
  <c r="K2194" i="1"/>
  <c r="K1785" i="1"/>
  <c r="K508" i="1"/>
  <c r="K520" i="1"/>
  <c r="K1587" i="1"/>
  <c r="K4797" i="1"/>
  <c r="K4398" i="1"/>
  <c r="K4299" i="1"/>
  <c r="K1574" i="1"/>
  <c r="K4201" i="1"/>
  <c r="K449" i="1"/>
  <c r="K2104" i="1"/>
  <c r="K4627" i="1"/>
  <c r="K4774" i="1"/>
  <c r="K2858" i="1"/>
  <c r="K4294" i="1"/>
  <c r="K4432" i="1"/>
  <c r="K4994" i="1"/>
  <c r="K397" i="1"/>
  <c r="K348" i="1"/>
  <c r="K1306" i="1"/>
  <c r="K1681" i="1"/>
  <c r="K801" i="1"/>
  <c r="K4158" i="1"/>
  <c r="K4859" i="1"/>
  <c r="K4478" i="1"/>
  <c r="K853" i="1"/>
  <c r="K4890" i="1"/>
  <c r="K4719" i="1"/>
  <c r="K4821" i="1"/>
  <c r="K4164" i="1"/>
  <c r="K136" i="1"/>
  <c r="K4098" i="1"/>
  <c r="K1523" i="1"/>
  <c r="K1677" i="1"/>
  <c r="K142" i="1"/>
  <c r="K1705" i="1"/>
  <c r="K4296" i="1"/>
  <c r="K1552" i="1"/>
  <c r="K14" i="1"/>
  <c r="K632" i="1"/>
  <c r="K922" i="1"/>
  <c r="K1411" i="1"/>
  <c r="K711" i="1"/>
  <c r="K1772" i="1"/>
  <c r="K4198" i="1"/>
  <c r="K4389" i="1"/>
  <c r="K1150" i="1"/>
  <c r="K4213" i="1"/>
  <c r="K1538" i="1"/>
  <c r="K4507" i="1"/>
  <c r="K4763" i="1"/>
  <c r="K4817" i="1"/>
  <c r="K4769" i="1"/>
  <c r="K390" i="1"/>
  <c r="K467" i="1"/>
  <c r="K1537" i="1"/>
  <c r="K1500" i="1"/>
  <c r="K933" i="1"/>
  <c r="K4187" i="1"/>
  <c r="K4436" i="1"/>
  <c r="K1130" i="1"/>
  <c r="K4553" i="1"/>
  <c r="K4097" i="1"/>
  <c r="K1626" i="1"/>
  <c r="K4129" i="1"/>
  <c r="K4969" i="1"/>
  <c r="K1589" i="1"/>
  <c r="K4130" i="1"/>
  <c r="K4447" i="1"/>
  <c r="K4552" i="1"/>
  <c r="K4433" i="1"/>
  <c r="K4088" i="1"/>
  <c r="K4022" i="1"/>
  <c r="K4485" i="1"/>
  <c r="K4573" i="1"/>
  <c r="K4276" i="1"/>
  <c r="K512" i="1"/>
  <c r="K4062" i="1"/>
  <c r="K4054" i="1"/>
  <c r="K4921" i="1"/>
  <c r="K4142" i="1"/>
  <c r="K1987" i="1"/>
  <c r="K1781" i="1"/>
  <c r="K3922" i="1"/>
  <c r="K1343" i="1"/>
  <c r="K3027" i="1"/>
  <c r="K605" i="1"/>
  <c r="K3066" i="1"/>
  <c r="K1575" i="1"/>
  <c r="K84" i="1"/>
  <c r="K2200" i="1"/>
  <c r="K4979" i="1"/>
  <c r="K4977" i="1"/>
  <c r="K447" i="1"/>
  <c r="K3757" i="1"/>
  <c r="K1711" i="1"/>
  <c r="K4893" i="1"/>
  <c r="K311" i="1"/>
  <c r="K681" i="1"/>
  <c r="K1744" i="1"/>
  <c r="K1669" i="1"/>
  <c r="K1765" i="1"/>
  <c r="K4960" i="1"/>
  <c r="K1834" i="1"/>
  <c r="K2631" i="1"/>
  <c r="K1655" i="1"/>
  <c r="K4462" i="1"/>
  <c r="K535" i="1"/>
  <c r="K2201" i="1"/>
  <c r="K4758" i="1"/>
  <c r="K1560" i="1"/>
  <c r="K4568" i="1"/>
  <c r="K1532" i="1"/>
  <c r="K1355" i="1"/>
  <c r="K1866" i="1"/>
  <c r="K4391" i="1"/>
  <c r="K571" i="1"/>
  <c r="K1964" i="1"/>
  <c r="K1418" i="1"/>
  <c r="K1855" i="1"/>
  <c r="K4870" i="1"/>
  <c r="K4417" i="1"/>
  <c r="K439" i="1"/>
  <c r="K1933" i="1"/>
  <c r="K865" i="1"/>
  <c r="K1380" i="1"/>
  <c r="K3616" i="1"/>
  <c r="K1667" i="1"/>
  <c r="K2137" i="1"/>
  <c r="K4058" i="1"/>
  <c r="K3970" i="1"/>
  <c r="K1536" i="1"/>
  <c r="K3471" i="1"/>
  <c r="K1973" i="1"/>
  <c r="K1725" i="1"/>
  <c r="K4295" i="1"/>
  <c r="K19" i="1"/>
  <c r="K3933" i="1"/>
  <c r="K2295" i="1"/>
  <c r="K51" i="1"/>
  <c r="K144" i="1"/>
  <c r="K601" i="1"/>
  <c r="K1153" i="1"/>
  <c r="K1162" i="1"/>
  <c r="K876" i="1"/>
  <c r="K1619" i="1"/>
  <c r="K1794" i="1"/>
  <c r="K92" i="1"/>
  <c r="K4757" i="1"/>
  <c r="K1936" i="1"/>
  <c r="K4257" i="1"/>
  <c r="K1998" i="1"/>
  <c r="K87" i="1"/>
  <c r="K4589" i="1"/>
  <c r="K728" i="1"/>
  <c r="K1720" i="1"/>
  <c r="K1391" i="1"/>
  <c r="K4815" i="1"/>
  <c r="K1803" i="1"/>
  <c r="K4464" i="1"/>
  <c r="K1580" i="1"/>
  <c r="K4207" i="1"/>
  <c r="K1628" i="1"/>
  <c r="K1624" i="1"/>
  <c r="K163" i="1"/>
  <c r="K314" i="1"/>
  <c r="K1292" i="1"/>
  <c r="K4206" i="1"/>
  <c r="K4704" i="1"/>
  <c r="K1003" i="1"/>
  <c r="K1093" i="1"/>
  <c r="K1966" i="1"/>
  <c r="K244" i="1"/>
  <c r="K4051" i="1"/>
  <c r="K533" i="1"/>
  <c r="K40" i="1"/>
  <c r="K4684" i="1"/>
  <c r="K1002" i="1"/>
  <c r="K4149" i="1"/>
  <c r="K4355" i="1"/>
  <c r="K1792" i="1"/>
  <c r="K664" i="1"/>
  <c r="K1144" i="1"/>
  <c r="K2470" i="1"/>
  <c r="K4424" i="1"/>
  <c r="K2191" i="1"/>
  <c r="K484" i="1"/>
  <c r="K567" i="1"/>
  <c r="K227" i="1"/>
  <c r="K3547" i="1"/>
  <c r="K1358" i="1"/>
  <c r="K3044" i="1"/>
  <c r="K1329" i="1"/>
  <c r="K1673" i="1"/>
  <c r="K382" i="1"/>
  <c r="K1967" i="1"/>
  <c r="K427" i="1"/>
  <c r="K1947" i="1"/>
  <c r="K4981" i="1"/>
  <c r="K187" i="1"/>
  <c r="K672" i="1"/>
  <c r="K1395" i="1"/>
  <c r="K4035" i="1"/>
  <c r="K188" i="1"/>
  <c r="K618" i="1"/>
  <c r="K4752" i="1"/>
  <c r="K4033" i="1"/>
  <c r="K2484" i="1"/>
  <c r="K4882" i="1"/>
  <c r="K4655" i="1"/>
  <c r="K420" i="1"/>
  <c r="K262" i="1"/>
  <c r="K4283" i="1"/>
  <c r="K846" i="1"/>
  <c r="K329" i="1"/>
  <c r="K701" i="1"/>
  <c r="K4686" i="1"/>
  <c r="K725" i="1"/>
  <c r="K802" i="1"/>
  <c r="K306" i="1"/>
  <c r="K276" i="1"/>
  <c r="K2401" i="1"/>
  <c r="K4860" i="1"/>
  <c r="K1351" i="1"/>
  <c r="K4046" i="1"/>
  <c r="K1363" i="1"/>
  <c r="K4593" i="1"/>
  <c r="K313" i="1"/>
  <c r="K874" i="1"/>
  <c r="K783" i="1"/>
  <c r="K4658" i="1"/>
  <c r="K1498" i="1"/>
  <c r="K4306" i="1"/>
  <c r="K184" i="1"/>
  <c r="K33" i="1"/>
  <c r="K4980" i="1"/>
  <c r="K4141" i="1"/>
  <c r="K1974" i="1"/>
  <c r="K4359" i="1"/>
  <c r="K4855" i="1"/>
  <c r="K756" i="1"/>
  <c r="K4709" i="1"/>
  <c r="K4093" i="1"/>
  <c r="K4319" i="1"/>
  <c r="K492" i="1"/>
  <c r="K3845" i="1"/>
  <c r="K1180" i="1"/>
  <c r="K2512" i="1"/>
  <c r="K3805" i="1"/>
  <c r="K1011" i="1"/>
  <c r="K2084" i="1"/>
  <c r="K854" i="1"/>
  <c r="K2533" i="1"/>
  <c r="K2916" i="1"/>
  <c r="K1157" i="1"/>
  <c r="K4623" i="1"/>
  <c r="K1815" i="1"/>
  <c r="K4884" i="1"/>
  <c r="K4802" i="1"/>
  <c r="K4537" i="1"/>
  <c r="K4356" i="1"/>
  <c r="K482" i="1"/>
  <c r="K1353" i="1"/>
  <c r="K4906" i="1"/>
  <c r="K814" i="1"/>
  <c r="K662" i="1"/>
  <c r="K530" i="1"/>
  <c r="K2875" i="1"/>
  <c r="K2477" i="1"/>
  <c r="K1321" i="1"/>
  <c r="K2574" i="1"/>
  <c r="K4739" i="1"/>
  <c r="K745" i="1"/>
  <c r="K4954" i="1"/>
  <c r="K4749" i="1"/>
  <c r="K4683" i="1"/>
  <c r="K174" i="1"/>
  <c r="K4459" i="1"/>
  <c r="K723" i="1"/>
  <c r="K4052" i="1"/>
  <c r="K233" i="1"/>
  <c r="K359" i="1"/>
  <c r="K4092" i="1"/>
  <c r="K4012" i="1"/>
  <c r="K4155" i="1"/>
  <c r="K1687" i="1"/>
  <c r="K4072" i="1"/>
  <c r="K350" i="1"/>
  <c r="K1516" i="1"/>
  <c r="K1116" i="1"/>
  <c r="K2691" i="1"/>
  <c r="K4588" i="1"/>
  <c r="K4988" i="1"/>
  <c r="K1990" i="1"/>
  <c r="K1545" i="1"/>
  <c r="K255" i="1"/>
  <c r="K591" i="1"/>
  <c r="K4261" i="1"/>
  <c r="K699" i="1"/>
  <c r="K3978" i="1"/>
  <c r="K4375" i="1"/>
  <c r="K1016" i="1"/>
  <c r="K1572" i="1"/>
  <c r="K4215" i="1"/>
  <c r="K1701" i="1"/>
  <c r="K4272" i="1"/>
  <c r="K859" i="1"/>
  <c r="K268" i="1"/>
  <c r="K2017" i="1"/>
  <c r="K940" i="1"/>
  <c r="K768" i="1"/>
  <c r="K4905" i="1"/>
  <c r="K3774" i="1"/>
  <c r="K4852" i="1"/>
  <c r="K2101" i="1"/>
  <c r="K3286" i="1"/>
  <c r="K2929" i="1"/>
  <c r="K3526" i="1"/>
  <c r="K680" i="1"/>
  <c r="K3002" i="1"/>
  <c r="K2499" i="1"/>
  <c r="K315" i="1"/>
  <c r="K2966" i="1"/>
  <c r="K4445" i="1"/>
  <c r="K2181" i="1"/>
  <c r="C2" i="51"/>
  <c r="K668" i="1"/>
  <c r="K2861" i="1"/>
  <c r="K2553" i="1"/>
  <c r="K3803" i="1"/>
  <c r="K4942" i="1"/>
  <c r="K1804" i="1"/>
  <c r="K176" i="1"/>
  <c r="K470" i="1"/>
  <c r="K332" i="1"/>
  <c r="K1462" i="1"/>
  <c r="K794" i="1"/>
  <c r="K78" i="1"/>
  <c r="K4743" i="1"/>
  <c r="K1849" i="1"/>
  <c r="K1798" i="1"/>
  <c r="K1137" i="1"/>
  <c r="K1427" i="1"/>
  <c r="K10" i="1"/>
  <c r="K1054" i="1"/>
  <c r="K4675" i="1"/>
  <c r="K2809" i="1"/>
  <c r="K186" i="1"/>
  <c r="K610" i="1"/>
  <c r="K1918" i="1"/>
  <c r="K4992" i="1"/>
  <c r="K992" i="1"/>
  <c r="K1238" i="1"/>
  <c r="K4850" i="1"/>
  <c r="K620" i="1"/>
  <c r="K1666" i="1"/>
  <c r="K4105" i="1"/>
  <c r="K4631" i="1"/>
  <c r="K4982" i="1"/>
  <c r="K546" i="1"/>
  <c r="K1270" i="1"/>
  <c r="K4043" i="1"/>
  <c r="K1981" i="1"/>
  <c r="K586" i="1"/>
  <c r="K4340" i="1"/>
  <c r="K4217" i="1"/>
  <c r="K403" i="1"/>
  <c r="K101" i="1"/>
  <c r="K4140" i="1"/>
  <c r="K4377" i="1"/>
  <c r="K2590" i="1"/>
  <c r="K4720" i="1"/>
  <c r="K1833" i="1"/>
  <c r="K2036" i="1"/>
  <c r="K4232" i="1"/>
  <c r="K2045" i="1"/>
  <c r="K1770" i="1"/>
  <c r="K1185" i="1"/>
  <c r="K838" i="1"/>
  <c r="K3193" i="1"/>
  <c r="K2907" i="1"/>
  <c r="K1259" i="1"/>
  <c r="K220" i="1"/>
  <c r="K4634" i="1"/>
  <c r="B2" i="51"/>
  <c r="K548" i="1"/>
  <c r="K1147" i="1"/>
  <c r="K3167" i="1"/>
  <c r="K4840" i="1"/>
  <c r="K123" i="1"/>
  <c r="K1769" i="1"/>
  <c r="K4692" i="1"/>
  <c r="K4845" i="1"/>
  <c r="K2259" i="1"/>
  <c r="K152" i="1"/>
  <c r="K962" i="1"/>
  <c r="K813" i="1"/>
  <c r="K4467" i="1"/>
  <c r="K483" i="1"/>
  <c r="K4228" i="1"/>
  <c r="K4651" i="1"/>
  <c r="K249" i="1"/>
  <c r="K1531" i="1"/>
  <c r="K1840" i="1"/>
  <c r="K1425" i="1"/>
  <c r="K4079" i="1"/>
  <c r="K1714" i="1"/>
  <c r="K1750" i="1"/>
  <c r="K1717" i="1"/>
  <c r="K4522" i="1"/>
  <c r="K594" i="1"/>
  <c r="K4899" i="1"/>
  <c r="K4151" i="1"/>
  <c r="K1788" i="1"/>
  <c r="K1751" i="1"/>
  <c r="K4038" i="1"/>
  <c r="K1556" i="1"/>
  <c r="K2116" i="1"/>
  <c r="K2076" i="1"/>
  <c r="K1623" i="1"/>
  <c r="K1852" i="1"/>
  <c r="K4760" i="1"/>
  <c r="K4867" i="1"/>
  <c r="K4543" i="1"/>
  <c r="K4606" i="1"/>
  <c r="K2156" i="1"/>
  <c r="K96" i="1"/>
  <c r="K1670" i="1"/>
  <c r="K1860" i="1"/>
  <c r="K4520" i="1"/>
  <c r="K1542" i="1"/>
  <c r="K967" i="1"/>
  <c r="K538" i="1"/>
  <c r="K2188" i="1"/>
  <c r="K1384" i="1"/>
  <c r="K1222" i="1"/>
  <c r="K2752" i="1"/>
  <c r="K4600" i="1"/>
  <c r="K3851" i="1"/>
  <c r="K2852" i="1"/>
  <c r="K744" i="1"/>
  <c r="K747" i="1"/>
  <c r="K1294" i="1"/>
  <c r="C3" i="51"/>
  <c r="K2865" i="1"/>
  <c r="K178" i="1"/>
  <c r="K2055" i="1"/>
  <c r="K4976" i="1"/>
  <c r="K1789" i="1"/>
  <c r="K4841" i="1"/>
  <c r="K1698" i="1"/>
  <c r="K1517" i="1"/>
  <c r="K4065" i="1"/>
  <c r="K1464" i="1"/>
  <c r="K4174" i="1"/>
  <c r="K236" i="1"/>
  <c r="K4368" i="1"/>
  <c r="K4708" i="1"/>
  <c r="K4119" i="1"/>
  <c r="K1810" i="1"/>
  <c r="K3047" i="1"/>
  <c r="K2299" i="1"/>
  <c r="K2807" i="1"/>
  <c r="K44" i="1"/>
  <c r="K3103" i="1"/>
  <c r="K1641" i="1"/>
  <c r="K4561" i="1"/>
  <c r="K1875" i="1"/>
  <c r="K4011" i="1"/>
  <c r="K1854" i="1"/>
  <c r="K581" i="1"/>
  <c r="K4721" i="1"/>
  <c r="K589" i="1"/>
  <c r="K1091" i="1"/>
  <c r="K2042" i="1"/>
  <c r="K1610" i="1"/>
  <c r="K4027" i="1"/>
  <c r="K1385" i="1"/>
  <c r="K4473" i="1"/>
  <c r="K1729" i="1"/>
  <c r="K4496" i="1"/>
  <c r="K1940" i="1"/>
  <c r="K4958" i="1"/>
  <c r="K4487" i="1"/>
  <c r="K2504" i="1"/>
  <c r="K95" i="1"/>
  <c r="K3134" i="1"/>
  <c r="K856" i="1"/>
  <c r="K544" i="1"/>
  <c r="K239" i="1"/>
  <c r="K1509" i="1"/>
  <c r="K3739" i="1"/>
  <c r="K2836" i="1"/>
  <c r="K151" i="1"/>
  <c r="K885" i="1"/>
  <c r="K3383" i="1"/>
  <c r="K1278" i="1"/>
  <c r="K299" i="1"/>
  <c r="K3890" i="1"/>
  <c r="K2822" i="1"/>
  <c r="K1145" i="1"/>
  <c r="K3208" i="1"/>
  <c r="B3" i="51"/>
  <c r="D2" i="51"/>
  <c r="D3" i="51"/>
  <c r="B1" i="51" l="1"/>
  <c r="L3208" i="1"/>
  <c r="L1145" i="1"/>
  <c r="L2822" i="1"/>
  <c r="L3890" i="1"/>
  <c r="L299" i="1"/>
  <c r="L1278" i="1"/>
  <c r="L3383" i="1"/>
  <c r="L885" i="1"/>
  <c r="L151" i="1"/>
  <c r="L2836" i="1"/>
  <c r="L3739" i="1"/>
  <c r="L1509" i="1"/>
  <c r="L239" i="1"/>
  <c r="L544" i="1"/>
  <c r="L856" i="1"/>
  <c r="L3134" i="1"/>
  <c r="L95" i="1"/>
  <c r="L2504" i="1"/>
  <c r="L4487" i="1"/>
  <c r="L4958" i="1"/>
  <c r="L1940" i="1"/>
  <c r="L4496" i="1"/>
  <c r="L1729" i="1"/>
  <c r="L4473" i="1"/>
  <c r="L1385" i="1"/>
  <c r="L4027" i="1"/>
  <c r="L1610" i="1"/>
  <c r="L2042" i="1"/>
  <c r="L1091" i="1"/>
  <c r="L589" i="1"/>
  <c r="L4721" i="1"/>
  <c r="L581" i="1"/>
  <c r="L1854" i="1"/>
  <c r="L4011" i="1"/>
  <c r="L1875" i="1"/>
  <c r="L4561" i="1"/>
  <c r="L1641" i="1"/>
  <c r="L3103" i="1"/>
  <c r="L44" i="1"/>
  <c r="L2807" i="1"/>
  <c r="L2299" i="1"/>
  <c r="L3047" i="1"/>
  <c r="L1810" i="1"/>
  <c r="L4119" i="1"/>
  <c r="L4708" i="1"/>
  <c r="L4368" i="1"/>
  <c r="L236" i="1"/>
  <c r="L4174" i="1"/>
  <c r="L1464" i="1"/>
  <c r="L4065" i="1"/>
  <c r="L1517" i="1"/>
  <c r="L1698" i="1"/>
  <c r="L4841" i="1"/>
  <c r="L1789" i="1"/>
  <c r="L4976" i="1"/>
  <c r="L2055" i="1"/>
  <c r="L178" i="1"/>
  <c r="L2865" i="1"/>
  <c r="C1" i="51"/>
  <c r="L1294" i="1"/>
  <c r="L747" i="1"/>
  <c r="L744" i="1"/>
  <c r="L2852" i="1"/>
  <c r="L3851" i="1"/>
  <c r="L4600" i="1"/>
  <c r="L2752" i="1"/>
  <c r="L1222" i="1"/>
  <c r="L1384" i="1"/>
  <c r="L2188" i="1"/>
  <c r="L538" i="1"/>
  <c r="L967" i="1"/>
  <c r="L1542" i="1"/>
  <c r="L4520" i="1"/>
  <c r="L1860" i="1"/>
  <c r="L1670" i="1"/>
  <c r="L96" i="1"/>
  <c r="L2156" i="1"/>
  <c r="L4606" i="1"/>
  <c r="L4543" i="1"/>
  <c r="L4867" i="1"/>
  <c r="L4760" i="1"/>
  <c r="L1852" i="1"/>
  <c r="L1623" i="1"/>
  <c r="L2076" i="1"/>
  <c r="L2116" i="1"/>
  <c r="L1556" i="1"/>
  <c r="L4038" i="1"/>
  <c r="L1751" i="1"/>
  <c r="L1788" i="1"/>
  <c r="L4151" i="1"/>
  <c r="L4899" i="1"/>
  <c r="L594" i="1"/>
  <c r="L4522" i="1"/>
  <c r="L1717" i="1"/>
  <c r="L1750" i="1"/>
  <c r="L1714" i="1"/>
  <c r="L4079" i="1"/>
  <c r="L1425" i="1"/>
  <c r="L1840" i="1"/>
  <c r="L1531" i="1"/>
  <c r="L249" i="1"/>
  <c r="L4651" i="1"/>
  <c r="L4228" i="1"/>
  <c r="L483" i="1"/>
  <c r="L4467" i="1"/>
  <c r="L813" i="1"/>
  <c r="L962" i="1"/>
  <c r="L152" i="1"/>
  <c r="L2259" i="1"/>
  <c r="L4845" i="1"/>
  <c r="L4692" i="1"/>
  <c r="L1769" i="1"/>
  <c r="L123" i="1"/>
  <c r="L4840" i="1"/>
  <c r="L3167" i="1"/>
  <c r="L1147" i="1"/>
  <c r="L548" i="1"/>
  <c r="L4634" i="1"/>
  <c r="L220" i="1"/>
  <c r="L1259" i="1"/>
  <c r="L2907" i="1"/>
  <c r="L3193" i="1"/>
  <c r="L838" i="1"/>
  <c r="L1185" i="1"/>
  <c r="L1770" i="1"/>
  <c r="L2045" i="1"/>
  <c r="L4232" i="1"/>
  <c r="L2036" i="1"/>
  <c r="L1833" i="1"/>
  <c r="L4720" i="1"/>
  <c r="L2590" i="1"/>
  <c r="L4377" i="1"/>
  <c r="L4140" i="1"/>
  <c r="L101" i="1"/>
  <c r="L403" i="1"/>
  <c r="L4217" i="1"/>
  <c r="L4340" i="1"/>
  <c r="L586" i="1"/>
  <c r="L1981" i="1"/>
  <c r="L4043" i="1"/>
  <c r="L1270" i="1"/>
  <c r="L546" i="1"/>
  <c r="L4982" i="1"/>
  <c r="L4631" i="1"/>
  <c r="L4105" i="1"/>
  <c r="L1666" i="1"/>
  <c r="L620" i="1"/>
  <c r="L4850" i="1"/>
  <c r="L1238" i="1"/>
  <c r="L992" i="1"/>
  <c r="L4992" i="1"/>
  <c r="L1918" i="1"/>
  <c r="L610" i="1"/>
  <c r="L186" i="1"/>
  <c r="L2809" i="1"/>
  <c r="L4675" i="1"/>
  <c r="L1054" i="1"/>
  <c r="L10" i="1"/>
  <c r="L1427" i="1"/>
  <c r="L1137" i="1"/>
  <c r="L1798" i="1"/>
  <c r="L1849" i="1"/>
  <c r="L4743" i="1"/>
  <c r="L78" i="1"/>
  <c r="L794" i="1"/>
  <c r="L1462" i="1"/>
  <c r="L332" i="1"/>
  <c r="L470" i="1"/>
  <c r="L176" i="1"/>
  <c r="L1804" i="1"/>
  <c r="L4942" i="1"/>
  <c r="L3803" i="1"/>
  <c r="L2553" i="1"/>
  <c r="L2861" i="1"/>
  <c r="L668" i="1"/>
  <c r="L2181" i="1"/>
  <c r="L4445" i="1"/>
  <c r="L2966" i="1"/>
  <c r="L315" i="1"/>
  <c r="L2499" i="1"/>
  <c r="L3002" i="1"/>
  <c r="L680" i="1"/>
  <c r="L3526" i="1"/>
  <c r="L2929" i="1"/>
  <c r="L3286" i="1"/>
  <c r="L2101" i="1"/>
  <c r="L4852" i="1"/>
  <c r="L3774" i="1"/>
  <c r="L4905" i="1"/>
  <c r="L768" i="1"/>
  <c r="L940" i="1"/>
  <c r="L2017" i="1"/>
  <c r="L268" i="1"/>
  <c r="L859" i="1"/>
  <c r="L4272" i="1"/>
  <c r="L1701" i="1"/>
  <c r="L4215" i="1"/>
  <c r="L1572" i="1"/>
  <c r="L1016" i="1"/>
  <c r="L4375" i="1"/>
  <c r="L3978" i="1"/>
  <c r="L699" i="1"/>
  <c r="L4261" i="1"/>
  <c r="L591" i="1"/>
  <c r="L255" i="1"/>
  <c r="L1545" i="1"/>
  <c r="L1990" i="1"/>
  <c r="L4988" i="1"/>
  <c r="L4588" i="1"/>
  <c r="L2691" i="1"/>
  <c r="L1116" i="1"/>
  <c r="L1516" i="1"/>
  <c r="L350" i="1"/>
  <c r="L4072" i="1"/>
  <c r="L1687" i="1"/>
  <c r="L4155" i="1"/>
  <c r="L4012" i="1"/>
  <c r="L4092" i="1"/>
  <c r="L359" i="1"/>
  <c r="L233" i="1"/>
  <c r="L4052" i="1"/>
  <c r="L723" i="1"/>
  <c r="L4459" i="1"/>
  <c r="L174" i="1"/>
  <c r="L4683" i="1"/>
  <c r="L4749" i="1"/>
  <c r="L4954" i="1"/>
  <c r="L745" i="1"/>
  <c r="L4739" i="1"/>
  <c r="L2574" i="1"/>
  <c r="L1321" i="1"/>
  <c r="L2477" i="1"/>
  <c r="L2875" i="1"/>
  <c r="L530" i="1"/>
  <c r="L662" i="1"/>
  <c r="L814" i="1"/>
  <c r="L4906" i="1"/>
  <c r="L1353" i="1"/>
  <c r="L482" i="1"/>
  <c r="L4356" i="1"/>
  <c r="L4537" i="1"/>
  <c r="L4802" i="1"/>
  <c r="L4884" i="1"/>
  <c r="L1815" i="1"/>
  <c r="L4623" i="1"/>
  <c r="L1157" i="1"/>
  <c r="L2916" i="1"/>
  <c r="L2533" i="1"/>
  <c r="L854" i="1"/>
  <c r="L2084" i="1"/>
  <c r="L1011" i="1"/>
  <c r="L3805" i="1"/>
  <c r="L2512" i="1"/>
  <c r="L1180" i="1"/>
  <c r="L3845" i="1"/>
  <c r="L492" i="1"/>
  <c r="L4319" i="1"/>
  <c r="L4093" i="1"/>
  <c r="L4709" i="1"/>
  <c r="L756" i="1"/>
  <c r="L4855" i="1"/>
  <c r="L4359" i="1"/>
  <c r="L1974" i="1"/>
  <c r="L4141" i="1"/>
  <c r="L4980" i="1"/>
  <c r="L33" i="1"/>
  <c r="L184" i="1"/>
  <c r="L4306" i="1"/>
  <c r="L1498" i="1"/>
  <c r="L4658" i="1"/>
  <c r="L783" i="1"/>
  <c r="L874" i="1"/>
  <c r="L313" i="1"/>
  <c r="L4593" i="1"/>
  <c r="L1363" i="1"/>
  <c r="L4046" i="1"/>
  <c r="L1351" i="1"/>
  <c r="L4860" i="1"/>
  <c r="L2401" i="1"/>
  <c r="L276" i="1"/>
  <c r="L306" i="1"/>
  <c r="L802" i="1"/>
  <c r="L725" i="1"/>
  <c r="L4686" i="1"/>
  <c r="L701" i="1"/>
  <c r="L329" i="1"/>
  <c r="L846" i="1"/>
  <c r="L4283" i="1"/>
  <c r="L262" i="1"/>
  <c r="L420" i="1"/>
  <c r="L4655" i="1"/>
  <c r="L4882" i="1"/>
  <c r="L2484" i="1"/>
  <c r="L4033" i="1"/>
  <c r="L4752" i="1"/>
  <c r="L618" i="1"/>
  <c r="L188" i="1"/>
  <c r="L4035" i="1"/>
  <c r="L1395" i="1"/>
  <c r="L672" i="1"/>
  <c r="L187" i="1"/>
  <c r="L4981" i="1"/>
  <c r="L1947" i="1"/>
  <c r="L427" i="1"/>
  <c r="L1967" i="1"/>
  <c r="L382" i="1"/>
  <c r="L1673" i="1"/>
  <c r="L1329" i="1"/>
  <c r="L3044" i="1"/>
  <c r="L1358" i="1"/>
  <c r="L3547" i="1"/>
  <c r="L227" i="1"/>
  <c r="L567" i="1"/>
  <c r="L484" i="1"/>
  <c r="L2191" i="1"/>
  <c r="L4424" i="1"/>
  <c r="L2470" i="1"/>
  <c r="L1144" i="1"/>
  <c r="L664" i="1"/>
  <c r="L1792" i="1"/>
  <c r="L4355" i="1"/>
  <c r="L4149" i="1"/>
  <c r="L1002" i="1"/>
  <c r="L4684" i="1"/>
  <c r="L40" i="1"/>
  <c r="L533" i="1"/>
  <c r="L4051" i="1"/>
  <c r="L244" i="1"/>
  <c r="L1966" i="1"/>
  <c r="L1093" i="1"/>
  <c r="L1003" i="1"/>
  <c r="L4704" i="1"/>
  <c r="L4206" i="1"/>
  <c r="L1292" i="1"/>
  <c r="L314" i="1"/>
  <c r="L163" i="1"/>
  <c r="L1624" i="1"/>
  <c r="L1628" i="1"/>
  <c r="L4207" i="1"/>
  <c r="L1580" i="1"/>
  <c r="L4464" i="1"/>
  <c r="L1803" i="1"/>
  <c r="L4815" i="1"/>
  <c r="L1391" i="1"/>
  <c r="L1720" i="1"/>
  <c r="L728" i="1"/>
  <c r="L4589" i="1"/>
  <c r="L87" i="1"/>
  <c r="L1998" i="1"/>
  <c r="L4257" i="1"/>
  <c r="L1936" i="1"/>
  <c r="L4757" i="1"/>
  <c r="L92" i="1"/>
  <c r="L1794" i="1"/>
  <c r="L1619" i="1"/>
  <c r="L876" i="1"/>
  <c r="L1162" i="1"/>
  <c r="L1153" i="1"/>
  <c r="L601" i="1"/>
  <c r="L144" i="1"/>
  <c r="L51" i="1"/>
  <c r="L2295" i="1"/>
  <c r="L3933" i="1"/>
  <c r="L19" i="1"/>
  <c r="L4295" i="1"/>
  <c r="L1725" i="1"/>
  <c r="L1973" i="1"/>
  <c r="L3471" i="1"/>
  <c r="L1536" i="1"/>
  <c r="L3970" i="1"/>
  <c r="L4058" i="1"/>
  <c r="L2137" i="1"/>
  <c r="L1667" i="1"/>
  <c r="L3616" i="1"/>
  <c r="L1380" i="1"/>
  <c r="L865" i="1"/>
  <c r="L1933" i="1"/>
  <c r="L439" i="1"/>
  <c r="L4417" i="1"/>
  <c r="L4870" i="1"/>
  <c r="L1855" i="1"/>
  <c r="L1418" i="1"/>
  <c r="L1964" i="1"/>
  <c r="L571" i="1"/>
  <c r="L4391" i="1"/>
  <c r="L1866" i="1"/>
  <c r="L1355" i="1"/>
  <c r="L1532" i="1"/>
  <c r="L4568" i="1"/>
  <c r="L1560" i="1"/>
  <c r="L4758" i="1"/>
  <c r="L2201" i="1"/>
  <c r="L535" i="1"/>
  <c r="L4462" i="1"/>
  <c r="L1655" i="1"/>
  <c r="L2631" i="1"/>
  <c r="L1834" i="1"/>
  <c r="L4960" i="1"/>
  <c r="L1765" i="1"/>
  <c r="L1669" i="1"/>
  <c r="L1744" i="1"/>
  <c r="L681" i="1"/>
  <c r="L311" i="1"/>
  <c r="L4893" i="1"/>
  <c r="L1711" i="1"/>
  <c r="L3757" i="1"/>
  <c r="L447" i="1"/>
  <c r="L4977" i="1"/>
  <c r="L4979" i="1"/>
  <c r="L2200" i="1"/>
  <c r="L84" i="1"/>
  <c r="L1575" i="1"/>
  <c r="L3066" i="1"/>
  <c r="L605" i="1"/>
  <c r="L3027" i="1"/>
  <c r="L1343" i="1"/>
  <c r="L3922" i="1"/>
  <c r="L1781" i="1"/>
  <c r="L1987" i="1"/>
  <c r="L4142" i="1"/>
  <c r="L4921" i="1"/>
  <c r="L4054" i="1"/>
  <c r="L4062" i="1"/>
  <c r="L512" i="1"/>
  <c r="L4276" i="1"/>
  <c r="L4573" i="1"/>
  <c r="L4485" i="1"/>
  <c r="L4022" i="1"/>
  <c r="L4088" i="1"/>
  <c r="L4433" i="1"/>
  <c r="L4552" i="1"/>
  <c r="L4447" i="1"/>
  <c r="L4130" i="1"/>
  <c r="L1589" i="1"/>
  <c r="L4969" i="1"/>
  <c r="L4129" i="1"/>
  <c r="L1626" i="1"/>
  <c r="L4097" i="1"/>
  <c r="L4553" i="1"/>
  <c r="L1130" i="1"/>
  <c r="L4436" i="1"/>
  <c r="L4187" i="1"/>
  <c r="L933" i="1"/>
  <c r="L1500" i="1"/>
  <c r="L1537" i="1"/>
  <c r="L467" i="1"/>
  <c r="L390" i="1"/>
  <c r="L4769" i="1"/>
  <c r="L4817" i="1"/>
  <c r="L4763" i="1"/>
  <c r="L4507" i="1"/>
  <c r="L1538" i="1"/>
  <c r="L4213" i="1"/>
  <c r="L1150" i="1"/>
  <c r="L4389" i="1"/>
  <c r="L4198" i="1"/>
  <c r="L1772" i="1"/>
  <c r="L711" i="1"/>
  <c r="L1411" i="1"/>
  <c r="L922" i="1"/>
  <c r="L632" i="1"/>
  <c r="L14" i="1"/>
  <c r="L1552" i="1"/>
  <c r="L4296" i="1"/>
  <c r="L1705" i="1"/>
  <c r="L142" i="1"/>
  <c r="L1677" i="1"/>
  <c r="L1523" i="1"/>
  <c r="L4098" i="1"/>
  <c r="L136" i="1"/>
  <c r="L4164" i="1"/>
  <c r="L4821" i="1"/>
  <c r="L4719" i="1"/>
  <c r="L4890" i="1"/>
  <c r="L853" i="1"/>
  <c r="L4478" i="1"/>
  <c r="L4859" i="1"/>
  <c r="L4158" i="1"/>
  <c r="L801" i="1"/>
  <c r="L1681" i="1"/>
  <c r="L1306" i="1"/>
  <c r="L348" i="1"/>
  <c r="L397" i="1"/>
  <c r="L4994" i="1"/>
  <c r="L4432" i="1"/>
  <c r="L4294" i="1"/>
  <c r="L2858" i="1"/>
  <c r="L4774" i="1"/>
  <c r="L4627" i="1"/>
  <c r="L2104" i="1"/>
  <c r="L449" i="1"/>
  <c r="L4201" i="1"/>
  <c r="L1574" i="1"/>
  <c r="L4299" i="1"/>
  <c r="L4398" i="1"/>
  <c r="L4797" i="1"/>
  <c r="L1587" i="1"/>
  <c r="L520" i="1"/>
  <c r="L508" i="1"/>
  <c r="L1785" i="1"/>
  <c r="L2194" i="1"/>
  <c r="L1055" i="1"/>
  <c r="L2106" i="1"/>
  <c r="L1203" i="1"/>
  <c r="L4231" i="1"/>
  <c r="L4399" i="1"/>
  <c r="L2866" i="1"/>
  <c r="L3491" i="1"/>
  <c r="L2243" i="1"/>
  <c r="L4335" i="1"/>
  <c r="L4894" i="1"/>
  <c r="L4973" i="1"/>
  <c r="L1483" i="1"/>
  <c r="L3" i="1"/>
  <c r="L2769" i="1"/>
  <c r="L274" i="1"/>
  <c r="L1161" i="1"/>
  <c r="L1539" i="1"/>
  <c r="L1931" i="1"/>
  <c r="L4530" i="1"/>
  <c r="L4538" i="1"/>
  <c r="L1721" i="1"/>
  <c r="L1026" i="1"/>
  <c r="L4677" i="1"/>
  <c r="L295" i="1"/>
  <c r="L4415" i="1"/>
  <c r="L4302" i="1"/>
  <c r="L608" i="1"/>
  <c r="L4526" i="1"/>
  <c r="L303" i="1"/>
  <c r="L24" i="1"/>
  <c r="L4812" i="1"/>
  <c r="L4557" i="1"/>
  <c r="L1816" i="1"/>
  <c r="L1325" i="1"/>
  <c r="L2251" i="1"/>
  <c r="L1299" i="1"/>
  <c r="L4284" i="1"/>
  <c r="L1672" i="1"/>
  <c r="L2885" i="1"/>
  <c r="L663" i="1"/>
  <c r="L4737" i="1"/>
  <c r="L872" i="1"/>
  <c r="L4764" i="1"/>
  <c r="L4697" i="1"/>
  <c r="L1808" i="1"/>
  <c r="L873" i="1"/>
  <c r="L4237" i="1"/>
  <c r="L280" i="1"/>
  <c r="L1841" i="1"/>
  <c r="L3028" i="1"/>
  <c r="L1603" i="1"/>
  <c r="L4279" i="1"/>
  <c r="L4396" i="1"/>
  <c r="L4125" i="1"/>
  <c r="L4470" i="1"/>
  <c r="L1125" i="1"/>
  <c r="L22" i="1"/>
  <c r="L4227" i="1"/>
  <c r="L839" i="1"/>
  <c r="L4482" i="1"/>
  <c r="L786" i="1"/>
  <c r="L2237" i="1"/>
  <c r="L985" i="1"/>
  <c r="L491" i="1"/>
  <c r="L1951" i="1"/>
  <c r="L171" i="1"/>
  <c r="L2801" i="1"/>
  <c r="L1412" i="1"/>
  <c r="L3953" i="1"/>
  <c r="L2445" i="1"/>
  <c r="L4448" i="1"/>
  <c r="L1889" i="1"/>
  <c r="L4626" i="1"/>
  <c r="L875" i="1"/>
  <c r="L791" i="1"/>
  <c r="L2018" i="1"/>
  <c r="L1289" i="1"/>
  <c r="L1191" i="1"/>
  <c r="L824" i="1"/>
  <c r="L500" i="1"/>
  <c r="L1999" i="1"/>
  <c r="L1780" i="1"/>
  <c r="L4847" i="1"/>
  <c r="L625" i="1"/>
  <c r="L758" i="1"/>
  <c r="L3562" i="1"/>
  <c r="L1283" i="1"/>
  <c r="L38" i="1"/>
  <c r="L2319" i="1"/>
  <c r="L4286" i="1"/>
  <c r="L1639" i="1"/>
  <c r="L1273" i="1"/>
  <c r="L4196" i="1"/>
  <c r="L4901" i="1"/>
  <c r="L4620" i="1"/>
  <c r="L4045" i="1"/>
  <c r="L1245" i="1"/>
  <c r="L402" i="1"/>
  <c r="L564" i="1"/>
  <c r="L4059" i="1"/>
  <c r="L4717" i="1"/>
  <c r="L4259" i="1"/>
  <c r="L1550" i="1"/>
  <c r="L4326" i="1"/>
  <c r="L258" i="1"/>
  <c r="L950" i="1"/>
  <c r="L2356" i="1"/>
  <c r="L3060" i="1"/>
  <c r="L3749" i="1"/>
  <c r="L2384" i="1"/>
  <c r="L2634" i="1"/>
  <c r="L4135" i="1"/>
  <c r="L1935" i="1"/>
  <c r="L4361" i="1"/>
  <c r="L4685" i="1"/>
  <c r="L4019" i="1"/>
  <c r="L73" i="1"/>
  <c r="L4342" i="1"/>
  <c r="L2078" i="1"/>
  <c r="L1570" i="1"/>
  <c r="L1683" i="1"/>
  <c r="L1929" i="1"/>
  <c r="L442" i="1"/>
  <c r="L2575" i="1"/>
  <c r="L830" i="1"/>
  <c r="L2541" i="1"/>
  <c r="L1543" i="1"/>
  <c r="L1113" i="1"/>
  <c r="L1746" i="1"/>
  <c r="L4528" i="1"/>
  <c r="L691" i="1"/>
  <c r="L2834" i="1"/>
  <c r="L1244" i="1"/>
  <c r="L2898" i="1"/>
  <c r="L3072" i="1"/>
  <c r="L410" i="1"/>
  <c r="L358" i="1"/>
  <c r="L4352" i="1"/>
  <c r="L1114" i="1"/>
  <c r="L2005" i="1"/>
  <c r="L1921" i="1"/>
  <c r="L2814" i="1"/>
  <c r="L1634" i="1"/>
  <c r="L1971" i="1"/>
  <c r="L8" i="1"/>
  <c r="L4246" i="1"/>
  <c r="L2088" i="1"/>
  <c r="L4127" i="1"/>
  <c r="L509" i="1"/>
  <c r="L867" i="1"/>
  <c r="L1870" i="1"/>
  <c r="L4839" i="1"/>
  <c r="L4927" i="1"/>
  <c r="L1534" i="1"/>
  <c r="L4734" i="1"/>
  <c r="L54" i="1"/>
  <c r="L1884" i="1"/>
  <c r="L4540" i="1"/>
  <c r="L4189" i="1"/>
  <c r="L399" i="1"/>
  <c r="L347" i="1"/>
  <c r="L1335" i="1"/>
  <c r="L4402" i="1"/>
  <c r="L4384" i="1"/>
  <c r="L4057" i="1"/>
  <c r="L4404" i="1"/>
  <c r="L3139" i="1"/>
  <c r="L2285" i="1"/>
  <c r="L2381" i="1"/>
  <c r="L4367" i="1"/>
  <c r="L328" i="1"/>
  <c r="L784" i="1"/>
  <c r="L25" i="1"/>
  <c r="L1856" i="1"/>
  <c r="L166" i="1"/>
  <c r="L808" i="1"/>
  <c r="L1573" i="1"/>
  <c r="L4504" i="1"/>
  <c r="L114" i="1"/>
  <c r="L145" i="1"/>
  <c r="L1957" i="1"/>
  <c r="L4408" i="1"/>
  <c r="L4784" i="1"/>
  <c r="L4133" i="1"/>
  <c r="L4144" i="1"/>
  <c r="L214" i="1"/>
  <c r="L4075" i="1"/>
  <c r="L429" i="1"/>
  <c r="L1546" i="1"/>
  <c r="L4269" i="1"/>
  <c r="L4085" i="1"/>
  <c r="L4070" i="1"/>
  <c r="L4147" i="1"/>
  <c r="L4018" i="1"/>
  <c r="L4910" i="1"/>
  <c r="L4943" i="1"/>
  <c r="L4267" i="1"/>
  <c r="L1741" i="1"/>
  <c r="L597" i="1"/>
  <c r="L1608" i="1"/>
  <c r="L4078" i="1"/>
  <c r="L790" i="1"/>
  <c r="L4858" i="1"/>
  <c r="L1568" i="1"/>
  <c r="L4262" i="1"/>
  <c r="L4896" i="1"/>
  <c r="L4034" i="1"/>
  <c r="L1738" i="1"/>
  <c r="L5" i="1"/>
  <c r="L1969" i="1"/>
  <c r="L1593" i="1"/>
  <c r="L4768" i="1"/>
  <c r="L4665" i="1"/>
  <c r="L4044" i="1"/>
  <c r="L4491" i="1"/>
  <c r="L4275" i="1"/>
  <c r="L290" i="1"/>
  <c r="L4791" i="1"/>
  <c r="L124" i="1"/>
  <c r="L4974" i="1"/>
  <c r="L1900" i="1"/>
  <c r="L611" i="1"/>
  <c r="L366" i="1"/>
  <c r="L811" i="1"/>
  <c r="L1894" i="1"/>
  <c r="L700" i="1"/>
  <c r="L4730" i="1"/>
  <c r="L661" i="1"/>
  <c r="L1985" i="1"/>
  <c r="L4042" i="1"/>
  <c r="L1736" i="1"/>
  <c r="L4501" i="1"/>
  <c r="L4950" i="1"/>
  <c r="L540" i="1"/>
  <c r="L4343" i="1"/>
  <c r="L4647" i="1"/>
  <c r="L893" i="1"/>
  <c r="L600" i="1"/>
  <c r="L1233" i="1"/>
  <c r="L834" i="1"/>
  <c r="L209" i="1"/>
  <c r="L230" i="1"/>
  <c r="L235" i="1"/>
  <c r="L1925" i="1"/>
  <c r="L4699" i="1"/>
  <c r="L4173" i="1"/>
  <c r="L1691" i="1"/>
  <c r="L1895" i="1"/>
  <c r="L4767" i="1"/>
  <c r="L994" i="1"/>
  <c r="L1800" i="1"/>
  <c r="L4941" i="1"/>
  <c r="L3522" i="1"/>
  <c r="L3700" i="1"/>
  <c r="L1009" i="1"/>
  <c r="L248" i="1"/>
  <c r="L1732" i="1"/>
  <c r="L228" i="1"/>
  <c r="L955" i="1"/>
  <c r="L59" i="1"/>
  <c r="L164" i="1"/>
  <c r="L4944" i="1"/>
  <c r="L515" i="1"/>
  <c r="L4986" i="1"/>
  <c r="L4875" i="1"/>
  <c r="L387" i="1"/>
  <c r="L50" i="1"/>
  <c r="L4670" i="1"/>
  <c r="L343" i="1"/>
  <c r="L976" i="1"/>
  <c r="L4014" i="1"/>
  <c r="L4591" i="1"/>
  <c r="L528" i="1"/>
  <c r="L202" i="1"/>
  <c r="L4063" i="1"/>
  <c r="L993" i="1"/>
  <c r="L4814" i="1"/>
  <c r="L1783" i="1"/>
  <c r="L927" i="1"/>
  <c r="L1818" i="1"/>
  <c r="L424" i="1"/>
  <c r="L97" i="1"/>
  <c r="L1643" i="1"/>
  <c r="L4351" i="1"/>
  <c r="L4303" i="1"/>
  <c r="L1524" i="1"/>
  <c r="L2012" i="1"/>
  <c r="L2333" i="1"/>
  <c r="L133" i="1"/>
  <c r="L29" i="1"/>
  <c r="L2931" i="1"/>
  <c r="L2327" i="1"/>
  <c r="L4056" i="1"/>
  <c r="L3867" i="1"/>
  <c r="L1961" i="1"/>
  <c r="L138" i="1"/>
  <c r="L1675" i="1"/>
  <c r="L1248" i="1"/>
  <c r="L77" i="1"/>
  <c r="L4667" i="1"/>
  <c r="L4419" i="1"/>
  <c r="L4529" i="1"/>
  <c r="L890" i="1"/>
  <c r="L4605" i="1"/>
  <c r="L4963" i="1"/>
  <c r="L319" i="1"/>
  <c r="L1413" i="1"/>
  <c r="L4629" i="1"/>
  <c r="L4711" i="1"/>
  <c r="L2967" i="1"/>
  <c r="L1219" i="1"/>
  <c r="L4403" i="1"/>
  <c r="L4618" i="1"/>
  <c r="L1945" i="1"/>
  <c r="L1739" i="1"/>
  <c r="L1502" i="1"/>
  <c r="L4047" i="1"/>
  <c r="L4341" i="1"/>
  <c r="L4698" i="1"/>
  <c r="L4277" i="1"/>
  <c r="L902" i="1"/>
  <c r="L406" i="1"/>
  <c r="L4968" i="1"/>
  <c r="L418" i="1"/>
  <c r="L1415" i="1"/>
  <c r="L1048" i="1"/>
  <c r="L1689" i="1"/>
  <c r="L4674" i="1"/>
  <c r="L1514" i="1"/>
  <c r="L4204" i="1"/>
  <c r="L4945" i="1"/>
  <c r="L1518" i="1"/>
  <c r="L4903" i="1"/>
  <c r="L1264" i="1"/>
  <c r="L2611" i="1"/>
  <c r="L2314" i="1"/>
  <c r="L1439" i="1"/>
  <c r="L2973" i="1"/>
  <c r="L2035" i="1"/>
  <c r="L4765" i="1"/>
  <c r="L1824" i="1"/>
  <c r="L517" i="1"/>
  <c r="L4116" i="1"/>
  <c r="L34" i="1"/>
  <c r="L4846" i="1"/>
  <c r="L4583" i="1"/>
  <c r="L4273" i="1"/>
  <c r="L4970" i="1"/>
  <c r="L4329" i="1"/>
  <c r="L2114" i="1"/>
  <c r="L1334" i="1"/>
  <c r="L308" i="1"/>
  <c r="L630" i="1"/>
  <c r="L804" i="1"/>
  <c r="L3279" i="1"/>
  <c r="L4891" i="1"/>
  <c r="L35" i="1"/>
  <c r="L4411" i="1"/>
  <c r="L2309" i="1"/>
  <c r="L270" i="1"/>
  <c r="L954" i="1"/>
  <c r="L4673" i="1"/>
  <c r="L1893" i="1"/>
  <c r="L3723" i="1"/>
  <c r="L4788" i="1"/>
  <c r="L4549" i="1"/>
  <c r="L4612" i="1"/>
  <c r="L1699" i="1"/>
  <c r="L4138" i="1"/>
  <c r="L113" i="1"/>
  <c r="L1771" i="1"/>
  <c r="L4773" i="1"/>
  <c r="L2454" i="1"/>
  <c r="L1686" i="1"/>
  <c r="L1707" i="1"/>
  <c r="L454" i="1"/>
  <c r="L2214" i="1"/>
  <c r="L4236" i="1"/>
  <c r="L1939" i="1"/>
  <c r="L1519" i="1"/>
  <c r="L4371" i="1"/>
  <c r="L4916" i="1"/>
  <c r="L4733" i="1"/>
  <c r="L938" i="1"/>
  <c r="L4346" i="1"/>
  <c r="L2034" i="1"/>
  <c r="L341" i="1"/>
  <c r="L4678" i="1"/>
  <c r="L4669" i="1"/>
  <c r="L1452" i="1"/>
  <c r="L4230" i="1"/>
  <c r="L1141" i="1"/>
  <c r="L1457" i="1"/>
  <c r="L1822" i="1"/>
  <c r="L1825" i="1"/>
  <c r="L1460" i="1"/>
  <c r="L2557" i="1"/>
  <c r="L3967" i="1"/>
  <c r="L1756" i="1"/>
  <c r="L1996" i="1"/>
  <c r="L4234" i="1"/>
  <c r="L4350" i="1"/>
  <c r="L4170" i="1"/>
  <c r="L4222" i="1"/>
  <c r="L4193" i="1"/>
  <c r="L4740" i="1"/>
  <c r="L4838" i="1"/>
  <c r="L4748" i="1"/>
  <c r="L4594" i="1"/>
  <c r="L702" i="1"/>
  <c r="L4780" i="1"/>
  <c r="L1096" i="1"/>
  <c r="L2171" i="1"/>
  <c r="L4289" i="1"/>
  <c r="L2122" i="1"/>
  <c r="L4946" i="1"/>
  <c r="L1863" i="1"/>
  <c r="L1697" i="1"/>
  <c r="L4322" i="1"/>
  <c r="L4596" i="1"/>
  <c r="L1928" i="1"/>
  <c r="L4961" i="1"/>
  <c r="L4934" i="1"/>
  <c r="L4983" i="1"/>
  <c r="L4819" i="1"/>
  <c r="L4608" i="1"/>
  <c r="L285" i="1"/>
  <c r="L103" i="1"/>
  <c r="L1684" i="1"/>
  <c r="L4475" i="1"/>
  <c r="L4440" i="1"/>
  <c r="L1944" i="1"/>
  <c r="L41" i="1"/>
  <c r="L4084" i="1"/>
  <c r="L4406" i="1"/>
  <c r="L666" i="1"/>
  <c r="L563" i="1"/>
  <c r="L555" i="1"/>
  <c r="L1527" i="1"/>
  <c r="L4825" i="1"/>
  <c r="L4297" i="1"/>
  <c r="L2074" i="1"/>
  <c r="L286" i="1"/>
  <c r="L4469" i="1"/>
  <c r="L4068" i="1"/>
  <c r="L1898" i="1"/>
  <c r="L4220" i="1"/>
  <c r="L416" i="1"/>
  <c r="L4112" i="1"/>
  <c r="L4512" i="1"/>
  <c r="L4622" i="1"/>
  <c r="L4365" i="1"/>
  <c r="L1730" i="1"/>
  <c r="L4454" i="1"/>
  <c r="L1867" i="1"/>
  <c r="L4036" i="1"/>
  <c r="L4689" i="1"/>
  <c r="L4090" i="1"/>
  <c r="L1812" i="1"/>
  <c r="L677" i="1"/>
  <c r="L956" i="1"/>
  <c r="L4694" i="1"/>
  <c r="L4037" i="1"/>
  <c r="L1617" i="1"/>
  <c r="L4857" i="1"/>
  <c r="L4203" i="1"/>
  <c r="L4751" i="1"/>
  <c r="L3753" i="1"/>
  <c r="L931" i="1"/>
  <c r="L3658" i="1"/>
  <c r="L590" i="1"/>
  <c r="L1743" i="1"/>
  <c r="L2021" i="1"/>
  <c r="L1820" i="1"/>
  <c r="L469" i="1"/>
  <c r="L1912" i="1"/>
  <c r="L1062" i="1"/>
  <c r="L683" i="1"/>
  <c r="L106" i="1"/>
  <c r="L4659" i="1"/>
  <c r="L4023" i="1"/>
  <c r="L1955" i="1"/>
  <c r="L58" i="1"/>
  <c r="L4474" i="1"/>
  <c r="L4637" i="1"/>
  <c r="L282" i="1"/>
  <c r="L4615" i="1"/>
  <c r="L68" i="1"/>
  <c r="L455" i="1"/>
  <c r="L4922" i="1"/>
  <c r="L2289" i="1"/>
  <c r="L1821" i="1"/>
  <c r="L4122" i="1"/>
  <c r="L4643" i="1"/>
  <c r="L648" i="1"/>
  <c r="L4337" i="1"/>
  <c r="L451" i="1"/>
  <c r="L2330" i="1"/>
  <c r="L4595" i="1"/>
  <c r="L1582" i="1"/>
  <c r="L2565" i="1"/>
  <c r="L301" i="1"/>
  <c r="L4460" i="1"/>
  <c r="L260" i="1"/>
  <c r="L115" i="1"/>
  <c r="L4556" i="1"/>
  <c r="L4869" i="1"/>
  <c r="L4786" i="1"/>
  <c r="L1647" i="1"/>
  <c r="L4499" i="1"/>
  <c r="L4108" i="1"/>
  <c r="L1432" i="1"/>
  <c r="L4929" i="1"/>
  <c r="L4585" i="1"/>
  <c r="L1234" i="1"/>
  <c r="L1737" i="1"/>
  <c r="L4493" i="1"/>
  <c r="L4835" i="1"/>
  <c r="L4025" i="1"/>
  <c r="L85" i="1"/>
  <c r="L4423" i="1"/>
  <c r="L165" i="1"/>
  <c r="L4349" i="1"/>
  <c r="L4486" i="1"/>
  <c r="L4358" i="1"/>
  <c r="L2346" i="1"/>
  <c r="L4239" i="1"/>
  <c r="L63" i="1"/>
  <c r="L2453" i="1"/>
  <c r="L582" i="1"/>
  <c r="L1565" i="1"/>
  <c r="L158" i="1"/>
  <c r="L2704" i="1"/>
  <c r="L119" i="1"/>
  <c r="L1410" i="1"/>
  <c r="L1075" i="1"/>
  <c r="L2566" i="1"/>
  <c r="L904" i="1"/>
  <c r="L4414" i="1"/>
  <c r="L2433" i="1"/>
  <c r="L1642" i="1"/>
  <c r="L4978" i="1"/>
  <c r="L1984" i="1"/>
  <c r="L623" i="1"/>
  <c r="L1868" i="1"/>
  <c r="L4854" i="1"/>
  <c r="L4728" i="1"/>
  <c r="L4061" i="1"/>
  <c r="L4113" i="1"/>
  <c r="L2165" i="1"/>
  <c r="L921" i="1"/>
  <c r="L4409" i="1"/>
  <c r="L4466" i="1"/>
  <c r="L334" i="1"/>
  <c r="L4570" i="1"/>
  <c r="L1831" i="1"/>
  <c r="L3519" i="1"/>
  <c r="L1865" i="1"/>
  <c r="L2164" i="1"/>
  <c r="L4194" i="1"/>
  <c r="L1814" i="1"/>
  <c r="L1742" i="1"/>
  <c r="L1389" i="1"/>
  <c r="L3119" i="1"/>
  <c r="L952" i="1"/>
  <c r="L2213" i="1"/>
  <c r="L4732" i="1"/>
  <c r="L1965" i="1"/>
  <c r="L4153" i="1"/>
  <c r="L4226" i="1"/>
  <c r="L4586" i="1"/>
  <c r="L4925" i="1"/>
  <c r="L1914" i="1"/>
  <c r="L4517" i="1"/>
  <c r="L4410" i="1"/>
  <c r="L2869" i="1"/>
  <c r="L4559" i="1"/>
  <c r="L4610" i="1"/>
  <c r="L75" i="1"/>
  <c r="L4584" i="1"/>
  <c r="L963" i="1"/>
  <c r="L1006" i="1"/>
  <c r="L4654" i="1"/>
  <c r="L1649" i="1"/>
  <c r="L1975" i="1"/>
  <c r="L213" i="1"/>
  <c r="L4015" i="1"/>
  <c r="L547" i="1"/>
  <c r="L2204" i="1"/>
  <c r="L2016" i="1"/>
  <c r="L1916" i="1"/>
  <c r="L31" i="1"/>
  <c r="L531" i="1"/>
  <c r="L640" i="1"/>
  <c r="L3786" i="1"/>
  <c r="L2209" i="1"/>
  <c r="L2081" i="1"/>
  <c r="L1622" i="1"/>
  <c r="L2328" i="1"/>
  <c r="L719" i="1"/>
  <c r="L974" i="1"/>
  <c r="L2304" i="1"/>
  <c r="L1630" i="1"/>
  <c r="L2424" i="1"/>
  <c r="L4134" i="1"/>
  <c r="L969" i="1"/>
  <c r="L4695" i="1"/>
  <c r="L518" i="1"/>
  <c r="L4304" i="1"/>
  <c r="L1567" i="1"/>
  <c r="L181" i="1"/>
  <c r="L2193" i="1"/>
  <c r="L4416" i="1"/>
  <c r="L4965" i="1"/>
  <c r="L4443" i="1"/>
  <c r="L1073" i="1"/>
  <c r="L4395" i="1"/>
  <c r="L1719" i="1"/>
  <c r="L4348" i="1"/>
  <c r="L1648" i="1"/>
  <c r="L1668" i="1"/>
  <c r="L4427" i="1"/>
  <c r="L1830" i="1"/>
  <c r="L456" i="1"/>
  <c r="L4865" i="1"/>
  <c r="L836" i="1"/>
  <c r="L1387" i="1"/>
  <c r="L4940" i="1"/>
  <c r="L425" i="1"/>
  <c r="L4477" i="1"/>
  <c r="L4707" i="1"/>
  <c r="L4183" i="1"/>
  <c r="L4990" i="1"/>
  <c r="L4876" i="1"/>
  <c r="L252" i="1"/>
  <c r="L1206" i="1"/>
  <c r="L991" i="1"/>
  <c r="L3403" i="1"/>
  <c r="L4995" i="1"/>
  <c r="L4984" i="1"/>
  <c r="L1562" i="1"/>
  <c r="L4471" i="1"/>
  <c r="L1602" i="1"/>
  <c r="L273" i="1"/>
  <c r="L827" i="1"/>
  <c r="L4937" i="1"/>
  <c r="L4931" i="1"/>
  <c r="L4320" i="1"/>
  <c r="L545" i="1"/>
  <c r="L4109" i="1"/>
  <c r="L4609" i="1"/>
  <c r="L2350" i="1"/>
  <c r="L1583" i="1"/>
  <c r="L1942" i="1"/>
  <c r="L4729" i="1"/>
  <c r="L4506" i="1"/>
  <c r="L4080" i="1"/>
  <c r="L4514" i="1"/>
  <c r="L264" i="1"/>
  <c r="L1449" i="1"/>
  <c r="L4017" i="1"/>
  <c r="L4569" i="1"/>
  <c r="L212" i="1"/>
  <c r="L710" i="1"/>
  <c r="L1901" i="1"/>
  <c r="L1397" i="1"/>
  <c r="L4136" i="1"/>
  <c r="L4202" i="1"/>
  <c r="L1645" i="1"/>
  <c r="L1059" i="1"/>
  <c r="L1805" i="1"/>
  <c r="L4456" i="1"/>
  <c r="L1986" i="1"/>
  <c r="L2000" i="1"/>
  <c r="L4048" i="1"/>
  <c r="L603" i="1"/>
  <c r="L4742" i="1"/>
  <c r="L4648" i="1"/>
  <c r="L706" i="1"/>
  <c r="L4363" i="1"/>
  <c r="L519" i="1"/>
  <c r="L1662" i="1"/>
  <c r="L1607" i="1"/>
  <c r="L4210" i="1"/>
  <c r="L4241" i="1"/>
  <c r="L743" i="1"/>
  <c r="L56" i="1"/>
  <c r="L1612" i="1"/>
  <c r="L4111" i="1"/>
  <c r="L789" i="1"/>
  <c r="L4554" i="1"/>
  <c r="L4590" i="1"/>
  <c r="L4993" i="1"/>
  <c r="L1845" i="1"/>
  <c r="L1564" i="1"/>
  <c r="L4292" i="1"/>
  <c r="L458" i="1"/>
  <c r="L4087" i="1"/>
  <c r="L4531" i="1"/>
  <c r="L1513" i="1"/>
  <c r="L4920" i="1"/>
  <c r="L658" i="1"/>
  <c r="L693" i="1"/>
  <c r="L396" i="1"/>
  <c r="L4076" i="1"/>
  <c r="L4308" i="1"/>
  <c r="L1659" i="1"/>
  <c r="L926" i="1"/>
  <c r="L1658" i="1"/>
  <c r="L4422" i="1"/>
  <c r="L4081" i="1"/>
  <c r="L4315" i="1"/>
  <c r="L1873" i="1"/>
  <c r="L1779" i="1"/>
  <c r="L4650" i="1"/>
  <c r="L1909" i="1"/>
  <c r="L4481" i="1"/>
  <c r="L4364" i="1"/>
  <c r="L247" i="1"/>
  <c r="L1883" i="1"/>
  <c r="L4383" i="1"/>
  <c r="L4006" i="1"/>
  <c r="L4820" i="1"/>
  <c r="L981" i="1"/>
  <c r="L4691" i="1"/>
  <c r="L4727" i="1"/>
  <c r="L4581" i="1"/>
  <c r="L4746" i="1"/>
  <c r="L1786" i="1"/>
  <c r="L2001" i="1"/>
  <c r="L18" i="1"/>
  <c r="L1972" i="1"/>
  <c r="L1121" i="1"/>
  <c r="L419" i="1"/>
  <c r="L1685" i="1"/>
  <c r="L205" i="1"/>
  <c r="L302" i="1"/>
  <c r="L1267" i="1"/>
  <c r="L4300" i="1"/>
  <c r="L4888" i="1"/>
  <c r="L4137" i="1"/>
  <c r="L4831" i="1"/>
  <c r="L4567" i="1"/>
  <c r="L4508" i="1"/>
  <c r="L1298" i="1"/>
  <c r="L389" i="1"/>
  <c r="L4883" i="1"/>
  <c r="L1740" i="1"/>
  <c r="L4390" i="1"/>
  <c r="L4131" i="1"/>
  <c r="L4885" i="1"/>
  <c r="L4563" i="1"/>
  <c r="L809" i="1"/>
  <c r="L324" i="1"/>
  <c r="L4229" i="1"/>
  <c r="L4777" i="1"/>
  <c r="L1753" i="1"/>
  <c r="L733" i="1"/>
  <c r="L4636" i="1"/>
  <c r="L4120" i="1"/>
  <c r="L4179" i="1"/>
  <c r="L4607" i="1"/>
  <c r="L4007" i="1"/>
  <c r="L1907" i="1"/>
  <c r="L4771" i="1"/>
  <c r="L4316" i="1"/>
  <c r="L4412" i="1"/>
  <c r="L4660" i="1"/>
  <c r="L4325" i="1"/>
  <c r="L1510" i="1"/>
  <c r="L592" i="1"/>
  <c r="L4779" i="1"/>
  <c r="L816" i="1"/>
  <c r="L4168" i="1"/>
  <c r="L4266" i="1"/>
  <c r="L1941" i="1"/>
  <c r="L4799" i="1"/>
  <c r="L409" i="1"/>
  <c r="L4762" i="1"/>
  <c r="L342" i="1"/>
  <c r="L4484" i="1"/>
  <c r="L4949" i="1"/>
  <c r="L1354" i="1"/>
  <c r="L4572" i="1"/>
  <c r="L1864" i="1"/>
  <c r="L4936" i="1"/>
  <c r="L549" i="1"/>
  <c r="L4118" i="1"/>
  <c r="L4192" i="1"/>
  <c r="L4444" i="1"/>
  <c r="L221" i="1"/>
  <c r="L118" i="1"/>
  <c r="L761" i="1"/>
  <c r="L1031" i="1"/>
  <c r="L4652" i="1"/>
  <c r="L844" i="1"/>
  <c r="L4510" i="1"/>
  <c r="L616" i="1"/>
  <c r="L4071" i="1"/>
  <c r="L4439" i="1"/>
  <c r="L4218" i="1"/>
  <c r="L1897" i="1"/>
  <c r="L4016" i="1"/>
  <c r="L1968" i="1"/>
  <c r="L4731" i="1"/>
  <c r="L4928" i="1"/>
  <c r="L4598" i="1"/>
  <c r="L4747" i="1"/>
  <c r="L1695" i="1"/>
  <c r="L4429" i="1"/>
  <c r="L464" i="1"/>
  <c r="L4649" i="1"/>
  <c r="L4280" i="1"/>
  <c r="L4630" i="1"/>
  <c r="L4441" i="1"/>
  <c r="L4145" i="1"/>
  <c r="L4370" i="1"/>
  <c r="L4126" i="1"/>
  <c r="L4476" i="1"/>
  <c r="L4188" i="1"/>
  <c r="L2044" i="1"/>
  <c r="L4713" i="1"/>
  <c r="L4843" i="1"/>
  <c r="L4009" i="1"/>
  <c r="L968" i="1"/>
  <c r="L4160" i="1"/>
  <c r="L93" i="1"/>
  <c r="L4394" i="1"/>
  <c r="L796" i="1"/>
  <c r="L4701" i="1"/>
  <c r="L1530" i="1"/>
  <c r="L4902" i="1"/>
  <c r="L4809" i="1"/>
  <c r="L1888" i="1"/>
  <c r="L4679" i="1"/>
  <c r="L4915" i="1"/>
  <c r="L1171" i="1"/>
  <c r="L673" i="1"/>
  <c r="L1373" i="1"/>
  <c r="L4687" i="1"/>
  <c r="L4157" i="1"/>
  <c r="L4953" i="1"/>
  <c r="L344" i="1"/>
  <c r="L4186" i="1"/>
  <c r="L169" i="1"/>
  <c r="L862" i="1"/>
  <c r="L1922" i="1"/>
  <c r="L1838" i="1"/>
  <c r="L218" i="1"/>
  <c r="L4756" i="1"/>
  <c r="L4562" i="1"/>
  <c r="L1904" i="1"/>
  <c r="L4271" i="1"/>
  <c r="L1636" i="1"/>
  <c r="L198" i="1"/>
  <c r="L1505" i="1"/>
  <c r="L4091" i="1"/>
  <c r="L1001" i="1"/>
  <c r="L1402" i="1"/>
  <c r="L4849" i="1"/>
  <c r="L4463" i="1"/>
  <c r="L1952" i="1"/>
  <c r="L1997" i="1"/>
  <c r="L986" i="1"/>
  <c r="L4828" i="1"/>
  <c r="L4178" i="1"/>
  <c r="L4541" i="1"/>
  <c r="L803" i="1"/>
  <c r="L4465" i="1"/>
  <c r="L1891" i="1"/>
  <c r="L4095" i="1"/>
  <c r="L4775" i="1"/>
  <c r="L4380" i="1"/>
  <c r="L793" i="1"/>
  <c r="L134" i="1"/>
  <c r="L937" i="1"/>
  <c r="L4450" i="1"/>
  <c r="L316" i="1"/>
  <c r="L4599" i="1"/>
  <c r="L4247" i="1"/>
  <c r="L1962" i="1"/>
  <c r="L4405" i="1"/>
  <c r="L4877" i="1"/>
  <c r="L4219" i="1"/>
  <c r="L4032" i="1"/>
  <c r="L1504" i="1"/>
  <c r="L4332" i="1"/>
  <c r="L4830" i="1"/>
  <c r="L4913" i="1"/>
  <c r="L16" i="1"/>
  <c r="L1458" i="1"/>
  <c r="L657" i="1"/>
  <c r="L1214" i="1"/>
  <c r="L777" i="1"/>
  <c r="L2026" i="1"/>
  <c r="L4161" i="1"/>
  <c r="L1494" i="1"/>
  <c r="L3324" i="1"/>
  <c r="L2963" i="1"/>
  <c r="L2411" i="1"/>
  <c r="L1297" i="1"/>
  <c r="L2113" i="1"/>
  <c r="L4872" i="1"/>
  <c r="L3727" i="1"/>
  <c r="L729" i="1"/>
  <c r="L2117" i="1"/>
  <c r="L2701" i="1"/>
  <c r="L1414" i="1"/>
  <c r="L4449" i="1"/>
  <c r="L2945" i="1"/>
  <c r="L3715" i="1"/>
  <c r="L807" i="1"/>
  <c r="L4242" i="1"/>
  <c r="L4680" i="1"/>
  <c r="L4479" i="1"/>
  <c r="L4703" i="1"/>
  <c r="L1778" i="1"/>
  <c r="L3298" i="1"/>
  <c r="L224" i="1"/>
  <c r="L272" i="1"/>
  <c r="L1028" i="1"/>
  <c r="L2906" i="1"/>
  <c r="L2058" i="1"/>
  <c r="L46" i="1"/>
  <c r="L2771" i="1"/>
  <c r="L3734" i="1"/>
  <c r="L3811" i="1"/>
  <c r="L2179" i="1"/>
  <c r="L1044" i="1"/>
  <c r="L1178" i="1"/>
  <c r="L2354" i="1"/>
  <c r="L1970" i="1"/>
  <c r="L3150" i="1"/>
  <c r="L2768" i="1"/>
  <c r="L2059" i="1"/>
  <c r="L2221" i="1"/>
  <c r="L975" i="1"/>
  <c r="L354" i="1"/>
  <c r="L1806" i="1"/>
  <c r="L3217" i="1"/>
  <c r="L1585" i="1"/>
  <c r="L575" i="1"/>
  <c r="L1491" i="1"/>
  <c r="L179" i="1"/>
  <c r="L333" i="1"/>
  <c r="L4803" i="1"/>
  <c r="L4886" i="1"/>
  <c r="L4021" i="1"/>
  <c r="L633" i="1"/>
  <c r="L4005" i="1"/>
  <c r="L1949" i="1"/>
  <c r="L769" i="1"/>
  <c r="L596" i="1"/>
  <c r="L1777" i="1"/>
  <c r="L4312" i="1"/>
  <c r="L4787" i="1"/>
  <c r="L497" i="1"/>
  <c r="L4387" i="1"/>
  <c r="L4602" i="1"/>
  <c r="L4013" i="1"/>
  <c r="L1709" i="1"/>
  <c r="L669" i="1"/>
  <c r="L185" i="1"/>
  <c r="L4156" i="1"/>
  <c r="L4778" i="1"/>
  <c r="L4871" i="1"/>
  <c r="L1561" i="1"/>
  <c r="L1611" i="1"/>
  <c r="L312" i="1"/>
  <c r="L4566" i="1"/>
  <c r="L1767" i="1"/>
  <c r="L4807" i="1"/>
  <c r="L1773" i="1"/>
  <c r="L4497" i="1"/>
  <c r="L4580" i="1"/>
  <c r="L203" i="1"/>
  <c r="L2149" i="1"/>
  <c r="L4461" i="1"/>
  <c r="L437" i="1"/>
  <c r="L523" i="1"/>
  <c r="L94" i="1"/>
  <c r="L1920" i="1"/>
  <c r="L1915" i="1"/>
  <c r="L4991" i="1"/>
  <c r="L2366" i="1"/>
  <c r="L1977" i="1"/>
  <c r="L1708" i="1"/>
  <c r="L4578" i="1"/>
  <c r="L4744" i="1"/>
  <c r="L4278" i="1"/>
  <c r="L1632" i="1"/>
  <c r="L614" i="1"/>
  <c r="L4632" i="1"/>
  <c r="L104" i="1"/>
  <c r="L4268" i="1"/>
  <c r="L1615" i="1"/>
  <c r="L4328" i="1"/>
  <c r="L4754" i="1"/>
  <c r="L1982" i="1"/>
  <c r="L1555" i="1"/>
  <c r="L751" i="1"/>
  <c r="L896" i="1"/>
  <c r="L4124" i="1"/>
  <c r="L4500" i="1"/>
  <c r="L4195" i="1"/>
  <c r="L4004" i="1"/>
  <c r="L1842" i="1"/>
  <c r="L4064" i="1"/>
  <c r="L4948" i="1"/>
  <c r="L1541" i="1"/>
  <c r="L4123" i="1"/>
  <c r="L1310" i="1"/>
  <c r="L156" i="1"/>
  <c r="L4263" i="1"/>
  <c r="L721" i="1"/>
  <c r="L4834" i="1"/>
  <c r="L4611" i="1"/>
  <c r="L4911" i="1"/>
  <c r="L4887" i="1"/>
  <c r="L957" i="1"/>
  <c r="L433" i="1"/>
  <c r="L1885" i="1"/>
  <c r="L4579" i="1"/>
  <c r="L1726" i="1"/>
  <c r="L4587" i="1"/>
  <c r="L1360" i="1"/>
  <c r="L4558" i="1"/>
  <c r="L4117" i="1"/>
  <c r="L4353" i="1"/>
  <c r="L982" i="1"/>
  <c r="L1682" i="1"/>
  <c r="L352" i="1"/>
  <c r="L4139" i="1"/>
  <c r="L1404" i="1"/>
  <c r="L4311" i="1"/>
  <c r="L4392" i="1"/>
  <c r="L1676" i="1"/>
  <c r="L4154" i="1"/>
  <c r="L1923" i="1"/>
  <c r="L831" i="1"/>
  <c r="L4564" i="1"/>
  <c r="L1817" i="1"/>
  <c r="L1660" i="1"/>
  <c r="L4089" i="1"/>
  <c r="L4253" i="1"/>
  <c r="L4435" i="1"/>
  <c r="L4221" i="1"/>
  <c r="L532" i="1"/>
  <c r="L4082" i="1"/>
  <c r="L916" i="1"/>
  <c r="L4519" i="1"/>
  <c r="L1644" i="1"/>
  <c r="L105" i="1"/>
  <c r="L1715" i="1"/>
  <c r="L4430" i="1"/>
  <c r="L4260" i="1"/>
  <c r="L1754" i="1"/>
  <c r="L738" i="1"/>
  <c r="L338" i="1"/>
  <c r="L4645" i="1"/>
  <c r="L261" i="1"/>
  <c r="L4824" i="1"/>
  <c r="L4373" i="1"/>
  <c r="L4102" i="1"/>
  <c r="L4542" i="1"/>
  <c r="L216" i="1"/>
  <c r="L4810" i="1"/>
  <c r="L4003" i="1"/>
  <c r="L1309" i="1"/>
  <c r="L4853" i="1"/>
  <c r="L4604" i="1"/>
  <c r="L1578" i="1"/>
  <c r="L4657" i="1"/>
  <c r="L4712" i="1"/>
  <c r="L4793" i="1"/>
  <c r="L898" i="1"/>
  <c r="L4190" i="1"/>
  <c r="L562" i="1"/>
  <c r="L2681" i="1"/>
  <c r="L4110" i="1"/>
  <c r="L1906" i="1"/>
  <c r="L713" i="1"/>
  <c r="L4833" i="1"/>
  <c r="L128" i="1"/>
  <c r="L4879" i="1"/>
  <c r="L1733" i="1"/>
  <c r="L430" i="1"/>
  <c r="L4700" i="1"/>
  <c r="L250" i="1"/>
  <c r="L4143" i="1"/>
  <c r="L4418" i="1"/>
  <c r="L4223" i="1"/>
  <c r="L81" i="1"/>
  <c r="L4177" i="1"/>
  <c r="L810" i="1"/>
  <c r="L4806" i="1"/>
  <c r="L4274" i="1"/>
  <c r="L1734" i="1"/>
  <c r="L323" i="1"/>
  <c r="L920" i="1"/>
  <c r="L4028" i="1"/>
  <c r="L4837" i="1"/>
  <c r="L438" i="1"/>
  <c r="L1553" i="1"/>
  <c r="L4690" i="1"/>
  <c r="L1826" i="1"/>
  <c r="L4480" i="1"/>
  <c r="L4932" i="1"/>
  <c r="L1638" i="1"/>
  <c r="L1903" i="1"/>
  <c r="L1758" i="1"/>
  <c r="L1637" i="1"/>
  <c r="L4334" i="1"/>
  <c r="L346" i="1"/>
  <c r="L4233" i="1"/>
  <c r="L4521" i="1"/>
  <c r="L4718" i="1"/>
  <c r="L722" i="1"/>
  <c r="L4898" i="1"/>
  <c r="L4826" i="1"/>
  <c r="L543" i="1"/>
  <c r="L360" i="1"/>
  <c r="L2138" i="1"/>
  <c r="L1609" i="1"/>
  <c r="L1406" i="1"/>
  <c r="L1521" i="1"/>
  <c r="L1549" i="1"/>
  <c r="L522" i="1"/>
  <c r="L4205" i="1"/>
  <c r="L322" i="1"/>
  <c r="L200" i="1"/>
  <c r="L4472" i="1"/>
  <c r="L488" i="1"/>
  <c r="L552" i="1"/>
  <c r="L284" i="1"/>
  <c r="L694" i="1"/>
  <c r="L4182" i="1"/>
  <c r="L4407" i="1"/>
  <c r="L434" i="1"/>
  <c r="L4794" i="1"/>
  <c r="L4457" i="1"/>
  <c r="L4212" i="1"/>
  <c r="L4159" i="1"/>
  <c r="L2003" i="1"/>
  <c r="L2951" i="1"/>
  <c r="L2178" i="1"/>
  <c r="L2636" i="1"/>
  <c r="L3987" i="1"/>
  <c r="L2488" i="1"/>
  <c r="L1902" i="1"/>
  <c r="L1591" i="1"/>
  <c r="L426" i="1"/>
  <c r="L2696" i="1"/>
  <c r="L4066" i="1"/>
  <c r="L2219" i="1"/>
  <c r="L2169" i="1"/>
  <c r="L2463" i="1"/>
  <c r="L4285" i="1"/>
  <c r="L3426" i="1"/>
  <c r="L1269" i="1"/>
  <c r="L3829" i="1"/>
  <c r="L741" i="1"/>
  <c r="L1221" i="1"/>
  <c r="L1823" i="1"/>
  <c r="L1139" i="1"/>
  <c r="L4041" i="1"/>
  <c r="L1346" i="1"/>
  <c r="L2271" i="1"/>
  <c r="L2452" i="1"/>
  <c r="L3493" i="1"/>
  <c r="L1194" i="1"/>
  <c r="L2662" i="1"/>
  <c r="L3926" i="1"/>
  <c r="L2797" i="1"/>
  <c r="L443" i="1"/>
  <c r="L2614" i="1"/>
  <c r="L1417" i="1"/>
  <c r="L219" i="1"/>
  <c r="L2025" i="1"/>
  <c r="L3469" i="1"/>
  <c r="L4653" i="1"/>
  <c r="L3147" i="1"/>
  <c r="L2846" i="1"/>
  <c r="L3071" i="1"/>
  <c r="L1155" i="1"/>
  <c r="L1657" i="1"/>
  <c r="L2082" i="1"/>
  <c r="L779" i="1"/>
  <c r="L4313" i="1"/>
  <c r="L2337" i="1"/>
  <c r="L269" i="1"/>
  <c r="L1218" i="1"/>
  <c r="L1872" i="1"/>
  <c r="L1980" i="1"/>
  <c r="L251" i="1"/>
  <c r="L407" i="1"/>
  <c r="L4772" i="1"/>
  <c r="L4175" i="1"/>
  <c r="L4107" i="1"/>
  <c r="L4199" i="1"/>
  <c r="L369" i="1"/>
  <c r="L925" i="1"/>
  <c r="L4842" i="1"/>
  <c r="L4844" i="1"/>
  <c r="L1678" i="1"/>
  <c r="L4706" i="1"/>
  <c r="L4714" i="1"/>
  <c r="L4952" i="1"/>
  <c r="L527" i="1"/>
  <c r="L4621" i="1"/>
  <c r="L4804" i="1"/>
  <c r="L1835" i="1"/>
  <c r="L4800" i="1"/>
  <c r="L481" i="1"/>
  <c r="L231" i="1"/>
  <c r="L1899" i="1"/>
  <c r="L493" i="1"/>
  <c r="L1024" i="1"/>
  <c r="L4914" i="1"/>
  <c r="L1581" i="1"/>
  <c r="L4509" i="1"/>
  <c r="L1650" i="1"/>
  <c r="L524" i="1"/>
  <c r="L147" i="1"/>
  <c r="L4171" i="1"/>
  <c r="L999" i="1"/>
  <c r="L1844" i="1"/>
  <c r="L1847" i="1"/>
  <c r="L1809" i="1"/>
  <c r="L781" i="1"/>
  <c r="L4483" i="1"/>
  <c r="L4759" i="1"/>
  <c r="L4904" i="1"/>
  <c r="L245" i="1"/>
  <c r="L2385" i="1"/>
  <c r="L4603" i="1"/>
  <c r="L4211" i="1"/>
  <c r="L4551" i="1"/>
  <c r="L4696" i="1"/>
  <c r="L1614" i="1"/>
  <c r="L139" i="1"/>
  <c r="L1829" i="1"/>
  <c r="L1621" i="1"/>
  <c r="L4347" i="1"/>
  <c r="L4249" i="1"/>
  <c r="L4096" i="1"/>
  <c r="L1448" i="1"/>
  <c r="L4878" i="1"/>
  <c r="L1674" i="1"/>
  <c r="L4307" i="1"/>
  <c r="L4924" i="1"/>
  <c r="L928" i="1"/>
  <c r="L4880" i="1"/>
  <c r="L4795" i="1"/>
  <c r="L4413" i="1"/>
  <c r="L108" i="1"/>
  <c r="L4305" i="1"/>
  <c r="L646" i="1"/>
  <c r="L4738" i="1"/>
  <c r="L4077" i="1"/>
  <c r="L4868" i="1"/>
  <c r="L4281" i="1"/>
  <c r="L4331" i="1"/>
  <c r="L4425" i="1"/>
  <c r="L356" i="1"/>
  <c r="L1042" i="1"/>
  <c r="L903" i="1"/>
  <c r="L4827" i="1"/>
  <c r="L752" i="1"/>
  <c r="L1586" i="1"/>
  <c r="L1869" i="1"/>
  <c r="L3021" i="1"/>
  <c r="L162" i="1"/>
  <c r="L4495" i="1"/>
  <c r="L4494" i="1"/>
  <c r="L1723" i="1"/>
  <c r="L1312" i="1"/>
  <c r="L1039" i="1"/>
  <c r="L718" i="1"/>
  <c r="L1724" i="1"/>
  <c r="L182" i="1"/>
  <c r="L297" i="1"/>
  <c r="L4150" i="1"/>
  <c r="L4635" i="1"/>
  <c r="L4216" i="1"/>
  <c r="L4452" i="1"/>
  <c r="L1169" i="1"/>
  <c r="L4372" i="1"/>
  <c r="L4617" i="1"/>
  <c r="L4251" i="1"/>
  <c r="L143" i="1"/>
  <c r="L4947" i="1"/>
  <c r="L1983" i="1"/>
  <c r="L708" i="1"/>
  <c r="L499" i="1"/>
  <c r="L1880" i="1"/>
  <c r="L153" i="1"/>
  <c r="L4099" i="1"/>
  <c r="L4169" i="1"/>
  <c r="L4919" i="1"/>
  <c r="L4378" i="1"/>
  <c r="L4100" i="1"/>
  <c r="L4291" i="1"/>
  <c r="L1577" i="1"/>
  <c r="L1592" i="1"/>
  <c r="L1526" i="1"/>
  <c r="L4049" i="1"/>
  <c r="L4582" i="1"/>
  <c r="L4546" i="1"/>
  <c r="L4912" i="1"/>
  <c r="L4181" i="1"/>
  <c r="L4662" i="1"/>
  <c r="L4646" i="1"/>
  <c r="L4848" i="1"/>
  <c r="L1877" i="1"/>
  <c r="L3226" i="1"/>
  <c r="L4166" i="1"/>
  <c r="L4736" i="1"/>
  <c r="L4224" i="1"/>
  <c r="L4327" i="1"/>
  <c r="L4074" i="1"/>
  <c r="L970" i="1"/>
  <c r="L966" i="1"/>
  <c r="L242" i="1"/>
  <c r="L4792" i="1"/>
  <c r="L1671" i="1"/>
  <c r="L2052" i="1"/>
  <c r="L4330" i="1"/>
  <c r="L1651" i="1"/>
  <c r="L4770" i="1"/>
  <c r="L4938" i="1"/>
  <c r="L4317" i="1"/>
  <c r="L140" i="1"/>
  <c r="L997" i="1"/>
  <c r="L4103" i="1"/>
  <c r="L732" i="1"/>
  <c r="L4716" i="1"/>
  <c r="L4766" i="1"/>
  <c r="L266" i="1"/>
  <c r="L4162" i="1"/>
  <c r="L4702" i="1"/>
  <c r="L4532" i="1"/>
  <c r="L4385" i="1"/>
  <c r="L696" i="1"/>
  <c r="L4955" i="1"/>
  <c r="L4298" i="1"/>
  <c r="L217" i="1"/>
  <c r="L4282" i="1"/>
  <c r="L1600" i="1"/>
  <c r="L884" i="1"/>
  <c r="L1763" i="1"/>
  <c r="L606" i="1"/>
  <c r="L961" i="1"/>
  <c r="L2108" i="1"/>
  <c r="L1629" i="1"/>
  <c r="L80" i="1"/>
  <c r="L4641" i="1"/>
  <c r="L4345" i="1"/>
  <c r="L1927" i="1"/>
  <c r="L689" i="1"/>
  <c r="L1861" i="1"/>
  <c r="L267" i="1"/>
  <c r="L1839" i="1"/>
  <c r="L155" i="1"/>
  <c r="L1134" i="1"/>
  <c r="L1836" i="1"/>
  <c r="L812" i="1"/>
  <c r="L4152" i="1"/>
  <c r="L715" i="1"/>
  <c r="L288" i="1"/>
  <c r="L4755" i="1"/>
  <c r="L4301" i="1"/>
  <c r="L4165" i="1"/>
  <c r="L897" i="1"/>
  <c r="L724" i="1"/>
  <c r="L4726" i="1"/>
  <c r="L622" i="1"/>
  <c r="L983" i="1"/>
  <c r="L4421" i="1"/>
  <c r="L4533" i="1"/>
  <c r="L4668" i="1"/>
  <c r="L1727" i="1"/>
  <c r="L37" i="1"/>
  <c r="L283" i="1"/>
  <c r="L4555" i="1"/>
  <c r="L1559" i="1"/>
  <c r="L1853" i="1"/>
  <c r="L4724" i="1"/>
  <c r="L4039" i="1"/>
  <c r="L4360" i="1"/>
  <c r="L984" i="1"/>
  <c r="L4964" i="1"/>
  <c r="L1164" i="1"/>
  <c r="L4386" i="1"/>
  <c r="L617" i="1"/>
  <c r="L4502" i="1"/>
  <c r="L381" i="1"/>
  <c r="L767" i="1"/>
  <c r="L2830" i="1"/>
  <c r="L2111" i="1"/>
  <c r="L2709" i="1"/>
  <c r="L1123" i="1"/>
  <c r="L2230" i="1"/>
  <c r="L351" i="1"/>
  <c r="L3806" i="1"/>
  <c r="L621" i="1"/>
  <c r="L1827" i="1"/>
  <c r="L2094" i="1"/>
  <c r="L327" i="1"/>
  <c r="L3187" i="1"/>
  <c r="L392" i="1"/>
  <c r="L840" i="1"/>
  <c r="L378" i="1"/>
  <c r="L948" i="1"/>
  <c r="L3447" i="1"/>
  <c r="L1030" i="1"/>
  <c r="L1934" i="1"/>
  <c r="L2092" i="1"/>
  <c r="L1348" i="1"/>
  <c r="L3421" i="1"/>
  <c r="L4031" i="1"/>
  <c r="L4962" i="1"/>
  <c r="L3789" i="1"/>
  <c r="L583" i="1"/>
  <c r="L2878" i="1"/>
  <c r="L3353" i="1"/>
  <c r="L1799" i="1"/>
  <c r="L2621" i="1"/>
  <c r="L2068" i="1"/>
  <c r="L2919" i="1"/>
  <c r="L2274" i="1"/>
  <c r="L1784" i="1"/>
  <c r="L3258" i="1"/>
  <c r="L2474" i="1"/>
  <c r="L1173" i="1"/>
  <c r="L2630" i="1"/>
  <c r="L3838" i="1"/>
  <c r="L375" i="1"/>
  <c r="L2835" i="1"/>
  <c r="L1696" i="1"/>
  <c r="L1181" i="1"/>
  <c r="L3557" i="1"/>
  <c r="L815" i="1"/>
  <c r="L4244" i="1"/>
  <c r="L1946" i="1"/>
  <c r="L1693" i="1"/>
  <c r="L3275" i="1"/>
  <c r="L4663" i="1"/>
  <c r="L4576" i="1"/>
  <c r="L495" i="1"/>
  <c r="L4366" i="1"/>
  <c r="L4489" i="1"/>
  <c r="L1813" i="1"/>
  <c r="L4252" i="1"/>
  <c r="L1369" i="1"/>
  <c r="L82" i="1"/>
  <c r="L820" i="1"/>
  <c r="L1959" i="1"/>
  <c r="L915" i="1"/>
  <c r="L697" i="1"/>
  <c r="L4258" i="1"/>
  <c r="L4926" i="1"/>
  <c r="L4951" i="1"/>
  <c r="L4813" i="1"/>
  <c r="L1988" i="1"/>
  <c r="L973" i="1"/>
  <c r="L4287" i="1"/>
  <c r="L1488" i="1"/>
  <c r="L4628" i="1"/>
  <c r="L408" i="1"/>
  <c r="L1735" i="1"/>
  <c r="L326" i="1"/>
  <c r="L415" i="1"/>
  <c r="L122" i="1"/>
  <c r="L4324" i="1"/>
  <c r="L1279" i="1"/>
  <c r="L4818" i="1"/>
  <c r="L4741" i="1"/>
  <c r="L2140" i="1"/>
  <c r="L1858" i="1"/>
  <c r="L4735" i="1"/>
  <c r="L4761" i="1"/>
  <c r="L4933" i="1"/>
  <c r="L4545" i="1"/>
  <c r="L4534" i="1"/>
  <c r="L4505" i="1"/>
  <c r="L4851" i="1"/>
  <c r="L4235" i="1"/>
  <c r="L4671" i="1"/>
  <c r="L4362" i="1"/>
  <c r="L459" i="1"/>
  <c r="L4783" i="1"/>
  <c r="L4339" i="1"/>
  <c r="L774" i="1"/>
  <c r="L1954" i="1"/>
  <c r="L1795" i="1"/>
  <c r="L4966" i="1"/>
  <c r="L660" i="1"/>
  <c r="L4638" i="1"/>
  <c r="L4693" i="1"/>
  <c r="L325" i="1"/>
  <c r="L4053" i="1"/>
  <c r="L4451" i="1"/>
  <c r="L4468" i="1"/>
  <c r="L905" i="1"/>
  <c r="L172" i="1"/>
  <c r="L462" i="1"/>
  <c r="L818" i="1"/>
  <c r="L776" i="1"/>
  <c r="L4918" i="1"/>
  <c r="L292" i="1"/>
  <c r="L4115" i="1"/>
  <c r="L2037" i="1"/>
  <c r="L4024" i="1"/>
  <c r="L4539" i="1"/>
  <c r="L4967" i="1"/>
  <c r="L1731" i="1"/>
  <c r="L773" i="1"/>
  <c r="L1963" i="1"/>
  <c r="L4333" i="1"/>
  <c r="L4293" i="1"/>
  <c r="L560" i="1"/>
  <c r="L129" i="1"/>
  <c r="L1953" i="1"/>
  <c r="L4030" i="1"/>
  <c r="L4132" i="1"/>
  <c r="L4245" i="1"/>
  <c r="L4321" i="1"/>
  <c r="L1563" i="1"/>
  <c r="L1706" i="1"/>
  <c r="L4574" i="1"/>
  <c r="L4790" i="1"/>
  <c r="L4323" i="1"/>
  <c r="L4625" i="1"/>
  <c r="L4442" i="1"/>
  <c r="L4544" i="1"/>
  <c r="L210" i="1"/>
  <c r="L4453" i="1"/>
  <c r="L1768" i="1"/>
  <c r="L4616" i="1"/>
  <c r="L4548" i="1"/>
  <c r="L4374" i="1"/>
  <c r="L4104" i="1"/>
  <c r="L943" i="1"/>
  <c r="L196" i="1"/>
  <c r="L4513" i="1"/>
  <c r="L4900" i="1"/>
  <c r="L1881" i="1"/>
  <c r="L972" i="1"/>
  <c r="L4816" i="1"/>
  <c r="L4614" i="1"/>
  <c r="L1210" i="1"/>
  <c r="L4923" i="1"/>
  <c r="L1692" i="1"/>
  <c r="L1613" i="1"/>
  <c r="L4907" i="1"/>
  <c r="L4264" i="1"/>
  <c r="L4836" i="1"/>
  <c r="L1716" i="1"/>
  <c r="L863" i="1"/>
  <c r="L4619" i="1"/>
  <c r="L759" i="1"/>
  <c r="L4987" i="1"/>
  <c r="L792" i="1"/>
  <c r="L4086" i="1"/>
  <c r="L4565" i="1"/>
  <c r="L613" i="1"/>
  <c r="L908" i="1"/>
  <c r="L4146" i="1"/>
  <c r="L1787" i="1"/>
  <c r="L4400" i="1"/>
  <c r="L4498" i="1"/>
  <c r="L2069" i="1"/>
  <c r="L4866" i="1"/>
  <c r="L4897" i="1"/>
  <c r="L4889" i="1"/>
  <c r="L465" i="1"/>
  <c r="L4822" i="1"/>
  <c r="L4265" i="1"/>
  <c r="L1547" i="1"/>
  <c r="L1850" i="1"/>
  <c r="L1991" i="1"/>
  <c r="L4527" i="1"/>
  <c r="L4208" i="1"/>
  <c r="L4376" i="1"/>
  <c r="L380" i="1"/>
  <c r="L1399" i="1"/>
  <c r="L191" i="1"/>
  <c r="L417" i="1"/>
  <c r="L480" i="1"/>
  <c r="L959" i="1"/>
  <c r="L159" i="1"/>
  <c r="L4592" i="1"/>
  <c r="L4434" i="1"/>
  <c r="L4722" i="1"/>
  <c r="L1748" i="1"/>
  <c r="L4073" i="1"/>
  <c r="L150" i="1"/>
  <c r="L4254" i="1"/>
  <c r="L4401" i="1"/>
  <c r="L4829" i="1"/>
  <c r="L4426" i="1"/>
  <c r="L4069" i="1"/>
  <c r="L197" i="1"/>
  <c r="L4723" i="1"/>
  <c r="L1960" i="1"/>
  <c r="L377" i="1"/>
  <c r="L4310" i="1"/>
  <c r="L4354" i="1"/>
  <c r="L4200" i="1"/>
  <c r="L4431" i="1"/>
  <c r="L1340" i="1"/>
  <c r="L1882" i="1"/>
  <c r="L1992" i="1"/>
  <c r="L4458" i="1"/>
  <c r="L4823" i="1"/>
  <c r="L4666" i="1"/>
  <c r="L4060" i="1"/>
  <c r="L4067" i="1"/>
  <c r="L1932" i="1"/>
  <c r="L4270" i="1"/>
  <c r="L4243" i="1"/>
  <c r="L4863" i="1"/>
  <c r="L4393" i="1"/>
  <c r="L4536" i="1"/>
  <c r="L4801" i="1"/>
  <c r="L4225" i="1"/>
  <c r="L4640" i="1"/>
  <c r="L929" i="1"/>
  <c r="L1304" i="1"/>
  <c r="L4290" i="1"/>
  <c r="L727" i="1"/>
  <c r="L1905" i="1"/>
  <c r="L4428" i="1"/>
  <c r="L1656" i="1"/>
  <c r="L363" i="1"/>
  <c r="L4613" i="1"/>
  <c r="L1702" i="1"/>
  <c r="L4811" i="1"/>
  <c r="L4381" i="1"/>
  <c r="L4516" i="1"/>
  <c r="L4518" i="1"/>
  <c r="L4873" i="1"/>
  <c r="L4318" i="1"/>
  <c r="L1558" i="1"/>
  <c r="L4250" i="1"/>
  <c r="L4163" i="1"/>
  <c r="L553" i="1"/>
  <c r="L1544" i="1"/>
  <c r="L1896" i="1"/>
  <c r="L4956" i="1"/>
  <c r="L2083" i="1"/>
  <c r="L207" i="1"/>
  <c r="L2393" i="1"/>
  <c r="L2528" i="1"/>
  <c r="L83" i="1"/>
  <c r="L2133" i="1"/>
  <c r="L1476" i="1"/>
  <c r="L2262" i="1"/>
  <c r="L2344" i="1"/>
  <c r="L4725" i="1"/>
  <c r="L895" i="1"/>
  <c r="L2893" i="1"/>
  <c r="L3794" i="1"/>
  <c r="L3472" i="1"/>
  <c r="L2444" i="1"/>
  <c r="L1133" i="1"/>
  <c r="L3179" i="1"/>
  <c r="L2039" i="1"/>
  <c r="L1515" i="1"/>
  <c r="L2969" i="1"/>
  <c r="L1484" i="1"/>
  <c r="L1713" i="1"/>
  <c r="L644" i="1"/>
  <c r="L652" i="1"/>
  <c r="L615" i="1"/>
  <c r="L1190" i="1"/>
  <c r="L2594" i="1"/>
  <c r="L2928" i="1"/>
  <c r="L3146" i="1"/>
  <c r="L3123" i="1"/>
  <c r="L4917" i="1"/>
  <c r="L2050" i="1"/>
  <c r="L109" i="1"/>
  <c r="L2586" i="1"/>
  <c r="L832" i="1"/>
  <c r="L1277" i="1"/>
  <c r="L39" i="1"/>
  <c r="L1250" i="1"/>
  <c r="L3036" i="1"/>
  <c r="L869" i="1"/>
  <c r="L367" i="1"/>
  <c r="L3215" i="1"/>
  <c r="L3696" i="1"/>
  <c r="L3414" i="1"/>
  <c r="L1481" i="1"/>
  <c r="L3340" i="1"/>
  <c r="L2315" i="1"/>
  <c r="L3798" i="1"/>
  <c r="L2049" i="1"/>
  <c r="L1757" i="1"/>
  <c r="L1890" i="1"/>
  <c r="L3216" i="1"/>
  <c r="L3649" i="1"/>
  <c r="L2707" i="1"/>
  <c r="L2672" i="1"/>
  <c r="L1202" i="1"/>
  <c r="L1200" i="1"/>
  <c r="L3781" i="1"/>
  <c r="L2416" i="1"/>
  <c r="L4382" i="1"/>
  <c r="L2" i="1"/>
  <c r="L3903" i="1"/>
  <c r="L223" i="1"/>
  <c r="L2703" i="1"/>
  <c r="L2063" i="1"/>
  <c r="L3976" i="1"/>
  <c r="L2489" i="1"/>
  <c r="L4511" i="1"/>
  <c r="L1324" i="1"/>
  <c r="L383" i="1"/>
  <c r="L2173" i="1"/>
  <c r="L930" i="1"/>
  <c r="L4547" i="1"/>
  <c r="L2197" i="1"/>
  <c r="L3672" i="1"/>
  <c r="L2040" i="1"/>
  <c r="L2232" i="1"/>
  <c r="L942" i="1"/>
  <c r="L2244" i="1"/>
  <c r="L3366" i="1"/>
  <c r="L3018" i="1"/>
  <c r="L977" i="1"/>
  <c r="L951" i="1"/>
  <c r="L2365" i="1"/>
  <c r="L4336" i="1"/>
  <c r="L4388" i="1"/>
  <c r="L404" i="1"/>
  <c r="L1158" i="1"/>
  <c r="L1349" i="1"/>
  <c r="L1495" i="1"/>
  <c r="L3476" i="1"/>
  <c r="L2184" i="1"/>
  <c r="L111" i="1"/>
  <c r="L3229" i="1"/>
  <c r="L4633" i="1"/>
  <c r="L3972" i="1"/>
  <c r="L1776" i="1"/>
  <c r="L1930" i="1"/>
  <c r="L2975" i="1"/>
  <c r="L195" i="1"/>
  <c r="L1760" i="1"/>
  <c r="L474" i="1"/>
  <c r="L1220" i="1"/>
  <c r="L2342" i="1"/>
  <c r="L1522" i="1"/>
  <c r="L3981" i="1"/>
  <c r="L1226" i="1"/>
  <c r="L379" i="1"/>
  <c r="L910" i="1"/>
  <c r="L3548" i="1"/>
  <c r="L2038" i="1"/>
  <c r="L2564" i="1"/>
  <c r="L3315" i="1"/>
  <c r="L1745" i="1"/>
  <c r="L256" i="1"/>
  <c r="L1140" i="1"/>
  <c r="L1081" i="1"/>
  <c r="L4996" i="1"/>
  <c r="L4989" i="1"/>
  <c r="L307" i="1"/>
  <c r="L1958" i="1"/>
  <c r="L1548" i="1"/>
  <c r="L4715" i="1"/>
  <c r="L4745" i="1"/>
  <c r="L2418" i="1"/>
  <c r="L2486" i="1"/>
  <c r="L858" i="1"/>
  <c r="L3346" i="1"/>
  <c r="L736" i="1"/>
  <c r="L1911" i="1"/>
  <c r="L1398" i="1"/>
  <c r="L1177" i="1"/>
  <c r="L1646" i="1"/>
  <c r="L3684" i="1"/>
  <c r="L2240" i="1"/>
  <c r="L1508" i="1"/>
  <c r="L835" i="1"/>
  <c r="L1286" i="1"/>
  <c r="L1029" i="1"/>
  <c r="L2361" i="1"/>
  <c r="L1296" i="1"/>
  <c r="L2032" i="1"/>
  <c r="L4710" i="1"/>
  <c r="L3762" i="1"/>
  <c r="L561" i="1"/>
  <c r="L1392" i="1"/>
  <c r="L1775" i="1"/>
  <c r="L4805" i="1"/>
  <c r="L2534" i="1"/>
  <c r="L705" i="1"/>
  <c r="L936" i="1"/>
  <c r="L3305" i="1"/>
  <c r="L1588" i="1"/>
  <c r="L2815" i="1"/>
  <c r="L1479" i="1"/>
  <c r="L3169" i="1"/>
  <c r="L1493" i="1"/>
  <c r="L2874" i="1"/>
  <c r="L2015" i="1"/>
  <c r="L3362" i="1"/>
  <c r="L505" i="1"/>
  <c r="L3395" i="1"/>
  <c r="L2947" i="1"/>
  <c r="L2062" i="1"/>
  <c r="L3801" i="1"/>
  <c r="L3891" i="1"/>
  <c r="L3338" i="1"/>
  <c r="L2056" i="1"/>
  <c r="L4862" i="1"/>
  <c r="L577" i="1"/>
  <c r="L254" i="1"/>
  <c r="L1102" i="1"/>
  <c r="L3062" i="1"/>
  <c r="L1843" i="1"/>
  <c r="L3456" i="1"/>
  <c r="L913" i="1"/>
  <c r="L2376" i="1"/>
  <c r="L2469" i="1"/>
  <c r="L289" i="1"/>
  <c r="L3351" i="1"/>
  <c r="L2124" i="1"/>
  <c r="L1625" i="1"/>
  <c r="L4184" i="1"/>
  <c r="L762" i="1"/>
  <c r="L4796" i="1"/>
  <c r="L980" i="1"/>
  <c r="L4523" i="1"/>
  <c r="L4083" i="1"/>
  <c r="L1258" i="1"/>
  <c r="L3102" i="1"/>
  <c r="L1908" i="1"/>
  <c r="L391" i="1"/>
  <c r="L3149" i="1"/>
  <c r="L1256" i="1"/>
  <c r="L2870" i="1"/>
  <c r="L3065" i="1"/>
  <c r="L4639" i="1"/>
  <c r="L2358" i="1"/>
  <c r="L4571" i="1"/>
  <c r="L1313" i="1"/>
  <c r="L1755" i="1"/>
  <c r="L639" i="1"/>
  <c r="L70" i="1"/>
  <c r="L720" i="1"/>
  <c r="L4029" i="1"/>
  <c r="L3300" i="1"/>
  <c r="L385" i="1"/>
  <c r="L2624" i="1"/>
  <c r="L1265" i="1"/>
  <c r="L4121" i="1"/>
  <c r="L1000" i="1"/>
  <c r="L2513" i="1"/>
  <c r="L638" i="1"/>
  <c r="L4209" i="1"/>
  <c r="L353" i="1"/>
  <c r="L3820" i="1"/>
  <c r="L4492" i="1"/>
  <c r="L2487" i="1"/>
  <c r="L1088" i="1"/>
  <c r="L3158" i="1"/>
  <c r="L2642" i="1"/>
  <c r="L3979" i="1"/>
  <c r="L651" i="1"/>
  <c r="L2854" i="1"/>
  <c r="L659" i="1"/>
  <c r="L3886" i="1"/>
  <c r="L935" i="1"/>
  <c r="L157" i="1"/>
  <c r="L2008" i="1"/>
  <c r="L2152" i="1"/>
  <c r="L2925" i="1"/>
  <c r="L1846" i="1"/>
  <c r="L2781" i="1"/>
  <c r="L1015" i="1"/>
  <c r="L2849" i="1"/>
  <c r="L1183" i="1"/>
  <c r="L1569" i="1"/>
  <c r="L435" i="1"/>
  <c r="L958" i="1"/>
  <c r="L1879" i="1"/>
  <c r="L291" i="1"/>
  <c r="L1924" i="1"/>
  <c r="L1919" i="1"/>
  <c r="L1994" i="1"/>
  <c r="L3450" i="1"/>
  <c r="L1791" i="1"/>
  <c r="L1576" i="1"/>
  <c r="L1107" i="1"/>
  <c r="L2659" i="1"/>
  <c r="L3697" i="1"/>
  <c r="L3693" i="1"/>
  <c r="L1761" i="1"/>
  <c r="L4050" i="1"/>
  <c r="L47" i="1"/>
  <c r="L1022" i="1"/>
  <c r="L1207" i="1"/>
  <c r="L734" i="1"/>
  <c r="L1405" i="1"/>
  <c r="L3743" i="1"/>
  <c r="L3442" i="1"/>
  <c r="L1097" i="1"/>
  <c r="L3625" i="1"/>
  <c r="L2921" i="1"/>
  <c r="L3267" i="1"/>
  <c r="L2096" i="1"/>
  <c r="L3201" i="1"/>
  <c r="L2842" i="1"/>
  <c r="L3058" i="1"/>
  <c r="L1938" i="1"/>
  <c r="L2414" i="1"/>
  <c r="L2394" i="1"/>
  <c r="L3143" i="1"/>
  <c r="L2180" i="1"/>
  <c r="L1046" i="1"/>
  <c r="L2199" i="1"/>
  <c r="L1092" i="1"/>
  <c r="L2254" i="1"/>
  <c r="L3423" i="1"/>
  <c r="L1254" i="1"/>
  <c r="L1381" i="1"/>
  <c r="L3090" i="1"/>
  <c r="L2434" i="1"/>
  <c r="L2367" i="1"/>
  <c r="L883" i="1"/>
  <c r="L2641" i="1"/>
  <c r="L300" i="1"/>
  <c r="L650" i="1"/>
  <c r="L558" i="1"/>
  <c r="L588" i="1"/>
  <c r="L1595" i="1"/>
  <c r="L3349" i="1"/>
  <c r="L2291" i="1"/>
  <c r="L277" i="1"/>
  <c r="L446" i="1"/>
  <c r="L294" i="1"/>
  <c r="L3709" i="1"/>
  <c r="L131" i="1"/>
  <c r="L860" i="1"/>
  <c r="L3511" i="1"/>
  <c r="L1712" i="1"/>
  <c r="L3666" i="1"/>
  <c r="L891" i="1"/>
  <c r="L2112" i="1"/>
  <c r="L1943" i="1"/>
  <c r="L2339" i="1"/>
  <c r="L2303" i="1"/>
  <c r="L2093" i="1"/>
  <c r="L2920" i="1"/>
  <c r="L3228" i="1"/>
  <c r="L2233" i="1"/>
  <c r="L1663" i="1"/>
  <c r="L1857" i="1"/>
  <c r="L4656" i="1"/>
  <c r="L1272" i="1"/>
  <c r="L1752" i="1"/>
  <c r="L735" i="1"/>
  <c r="L60" i="1"/>
  <c r="L750" i="1"/>
  <c r="L48" i="1"/>
  <c r="L2957" i="1"/>
  <c r="L2177" i="1"/>
  <c r="L3994" i="1"/>
  <c r="L851" i="1"/>
  <c r="L3163" i="1"/>
  <c r="L1871" i="1"/>
  <c r="L1631" i="1"/>
  <c r="L263" i="1"/>
  <c r="L918" i="1"/>
  <c r="L1229" i="1"/>
  <c r="L2118" i="1"/>
  <c r="L1435" i="1"/>
  <c r="L2109" i="1"/>
  <c r="L1599" i="1"/>
  <c r="L13" i="1"/>
  <c r="L2264" i="1"/>
  <c r="L1246" i="1"/>
  <c r="L4550" i="1"/>
  <c r="L460" i="1"/>
  <c r="L1832" i="1"/>
  <c r="L2757" i="1"/>
  <c r="L2612" i="1"/>
  <c r="L3200" i="1"/>
  <c r="L428" i="1"/>
  <c r="L275" i="1"/>
  <c r="L3130" i="1"/>
  <c r="L1223" i="1"/>
  <c r="L4438" i="1"/>
  <c r="L2585" i="1"/>
  <c r="L3988" i="1"/>
  <c r="L4488" i="1"/>
  <c r="L4524" i="1"/>
  <c r="L4597" i="1"/>
  <c r="L2547" i="1"/>
  <c r="L3561" i="1"/>
  <c r="L819" i="1"/>
  <c r="L206" i="1"/>
  <c r="L3007" i="1"/>
  <c r="L2276" i="1"/>
  <c r="L1471" i="1"/>
  <c r="L1187" i="1"/>
  <c r="L1640" i="1"/>
  <c r="L3030" i="1"/>
  <c r="L440" i="1"/>
  <c r="L271" i="1"/>
  <c r="L857" i="1"/>
  <c r="L2745" i="1"/>
  <c r="L405" i="1"/>
  <c r="L4892" i="1"/>
  <c r="L2466" i="1"/>
  <c r="L2759" i="1"/>
  <c r="L1976" i="1"/>
  <c r="L2127" i="1"/>
  <c r="L1275" i="1"/>
  <c r="L71" i="1"/>
  <c r="L4908" i="1"/>
  <c r="L190" i="1"/>
  <c r="L398" i="1"/>
  <c r="L237" i="1"/>
  <c r="L1993" i="1"/>
  <c r="L579" i="1"/>
  <c r="L510" i="1"/>
  <c r="L1095" i="1"/>
  <c r="L3603" i="1"/>
  <c r="L2581" i="1"/>
  <c r="L1260" i="1"/>
  <c r="L1089" i="1"/>
  <c r="L1356" i="1"/>
  <c r="L4020" i="1"/>
  <c r="L486" i="1"/>
  <c r="L373" i="1"/>
  <c r="L4101" i="1"/>
  <c r="L4055" i="1"/>
  <c r="L3094" i="1"/>
  <c r="L4861" i="1"/>
  <c r="L960" i="1"/>
  <c r="L1848" i="1"/>
  <c r="L2030" i="1"/>
  <c r="L1112" i="1"/>
  <c r="L2938" i="1"/>
  <c r="L1196" i="1"/>
  <c r="L475" i="1"/>
  <c r="L1995" i="1"/>
  <c r="L3012" i="1"/>
  <c r="L4676" i="1"/>
  <c r="L964" i="1"/>
  <c r="L3776" i="1"/>
  <c r="L3198" i="1"/>
  <c r="L1084" i="1"/>
  <c r="L3107" i="1"/>
  <c r="L160" i="1"/>
  <c r="L1862" i="1"/>
  <c r="L1747" i="1"/>
  <c r="L2369" i="1"/>
  <c r="L2643" i="1"/>
  <c r="L2738" i="1"/>
  <c r="L1341" i="1"/>
  <c r="L2582" i="1"/>
  <c r="L4106" i="1"/>
  <c r="L685" i="1"/>
  <c r="L3131" i="1"/>
  <c r="L2965" i="1"/>
  <c r="L3938" i="1"/>
  <c r="L20" i="1"/>
  <c r="L2473" i="1"/>
  <c r="L1013" i="1"/>
  <c r="L3737" i="1"/>
  <c r="L293" i="1"/>
  <c r="L2132" i="1"/>
  <c r="L2668" i="1"/>
  <c r="L1718" i="1"/>
  <c r="L3486" i="1"/>
  <c r="L917" i="1"/>
  <c r="L2343" i="1"/>
  <c r="L1782" i="1"/>
  <c r="L919" i="1"/>
  <c r="L2455" i="1"/>
  <c r="L1635" i="1"/>
  <c r="L4437" i="1"/>
  <c r="L4750" i="1"/>
  <c r="L112" i="1"/>
  <c r="L4338" i="1"/>
  <c r="L4357" i="1"/>
  <c r="L4248" i="1"/>
  <c r="L1679" i="1"/>
  <c r="L932" i="1"/>
  <c r="L2422" i="1"/>
  <c r="L148" i="1"/>
  <c r="L127" i="1"/>
  <c r="L66" i="1"/>
  <c r="L1217" i="1"/>
  <c r="L2508" i="1"/>
  <c r="L805" i="1"/>
  <c r="L1700" i="1"/>
  <c r="L2308" i="1"/>
  <c r="L1376" i="1"/>
  <c r="L1956" i="1"/>
  <c r="L2231" i="1"/>
  <c r="L3991" i="1"/>
  <c r="L3445" i="1"/>
  <c r="L766" i="1"/>
  <c r="L737" i="1"/>
  <c r="L2939" i="1"/>
  <c r="L3089" i="1"/>
  <c r="L798" i="1"/>
  <c r="L4664" i="1"/>
  <c r="L1014" i="1"/>
  <c r="L421" i="1"/>
  <c r="L2284" i="1"/>
  <c r="L3590" i="1"/>
  <c r="L2539" i="1"/>
  <c r="L4661" i="1"/>
  <c r="L473" i="1"/>
  <c r="L2522" i="1"/>
  <c r="L2110" i="1"/>
  <c r="L2051" i="1"/>
  <c r="L3114" i="1"/>
  <c r="L4959" i="1"/>
  <c r="L1225" i="1"/>
  <c r="L4808" i="1"/>
  <c r="L2506" i="1"/>
  <c r="L146" i="1"/>
  <c r="L771" i="1"/>
  <c r="L376" i="1"/>
  <c r="L3775" i="1"/>
  <c r="L643" i="1"/>
  <c r="L3767" i="1"/>
  <c r="L3984" i="1"/>
  <c r="L2561" i="1"/>
  <c r="L4191" i="1"/>
  <c r="L4256" i="1"/>
  <c r="L193" i="1"/>
  <c r="L778" i="1"/>
  <c r="L3408" i="1"/>
  <c r="L3583" i="1"/>
  <c r="L4008" i="1"/>
  <c r="L154" i="1"/>
  <c r="L2519" i="1"/>
  <c r="L1331" i="1"/>
  <c r="L1367" i="1"/>
  <c r="L4881" i="1"/>
  <c r="L1633" i="1"/>
  <c r="L609" i="1"/>
  <c r="L1197" i="1"/>
  <c r="L2119" i="1"/>
  <c r="L1598" i="1"/>
  <c r="L471" i="1"/>
  <c r="L4" i="1"/>
  <c r="L1423" i="1"/>
  <c r="L2029" i="1"/>
  <c r="L2978" i="1"/>
  <c r="L3745" i="1"/>
  <c r="L4255" i="1"/>
  <c r="L2060" i="1"/>
  <c r="L3157" i="1"/>
  <c r="L3887" i="1"/>
  <c r="L565" i="1"/>
  <c r="L1295" i="1"/>
  <c r="L3470" i="1"/>
  <c r="L1284" i="1"/>
  <c r="L3868" i="1"/>
  <c r="L2006" i="1"/>
  <c r="L2511" i="1"/>
  <c r="L4001" i="1"/>
  <c r="L371" i="1"/>
  <c r="L3068" i="1"/>
  <c r="L2495" i="1"/>
  <c r="L3246" i="1"/>
  <c r="L3736" i="1"/>
  <c r="L2994" i="1"/>
  <c r="L3539" i="1"/>
  <c r="L448" i="1"/>
  <c r="L2543" i="1"/>
  <c r="L365" i="1"/>
  <c r="L1149" i="1"/>
  <c r="L422" i="1"/>
  <c r="L3637" i="1"/>
  <c r="L764" i="1"/>
  <c r="L3168" i="1"/>
  <c r="L806" i="1"/>
  <c r="L2172" i="1"/>
  <c r="L3121" i="1"/>
  <c r="L4975" i="1"/>
  <c r="L65" i="1"/>
  <c r="L2318" i="1"/>
  <c r="L1661" i="1"/>
  <c r="L296" i="1"/>
  <c r="L3399" i="1"/>
  <c r="L2746" i="1"/>
  <c r="L3086" i="1"/>
  <c r="L2398" i="1"/>
  <c r="L1416" i="1"/>
  <c r="L507" i="1"/>
  <c r="L3706" i="1"/>
  <c r="L3604" i="1"/>
  <c r="L629" i="1"/>
  <c r="L2644" i="1"/>
  <c r="L3819" i="1"/>
  <c r="L2832" i="1"/>
  <c r="L2560" i="1"/>
  <c r="L1058" i="1"/>
  <c r="L126" i="1"/>
  <c r="L924" i="1"/>
  <c r="L945" i="1"/>
  <c r="L842" i="1"/>
  <c r="L2465" i="1"/>
  <c r="L1528" i="1"/>
  <c r="L370" i="1"/>
  <c r="L2567" i="1"/>
  <c r="L45" i="1"/>
  <c r="L1307" i="1"/>
  <c r="L1330" i="1"/>
  <c r="L2448" i="1"/>
  <c r="L1797" i="1"/>
  <c r="L4909" i="1"/>
  <c r="L1388" i="1"/>
  <c r="L2606" i="1"/>
  <c r="L161" i="1"/>
  <c r="L72" i="1"/>
  <c r="L2825" i="1"/>
  <c r="L4214" i="1"/>
  <c r="L1176" i="1"/>
  <c r="L3022" i="1"/>
  <c r="L4856" i="1"/>
  <c r="L4197" i="1"/>
  <c r="L320" i="1"/>
  <c r="L1710" i="1"/>
  <c r="L1802" i="1"/>
  <c r="L2386" i="1"/>
  <c r="L2940" i="1"/>
  <c r="L3784" i="1"/>
  <c r="L2033" i="1"/>
  <c r="L1989" i="1"/>
  <c r="L2646" i="1"/>
  <c r="L1094" i="1"/>
  <c r="L900" i="1"/>
  <c r="L855" i="1"/>
  <c r="L647" i="1"/>
  <c r="L2725" i="1"/>
  <c r="L3958" i="1"/>
  <c r="L1077" i="1"/>
  <c r="L2065" i="1"/>
  <c r="L2336" i="1"/>
  <c r="L3874" i="1"/>
  <c r="L3153" i="1"/>
  <c r="L2843" i="1"/>
  <c r="L755" i="1"/>
  <c r="L1151" i="1"/>
  <c r="L3083" i="1"/>
  <c r="L3017" i="1"/>
  <c r="L3726" i="1"/>
  <c r="L2335" i="1"/>
  <c r="L2352" i="1"/>
  <c r="L2160" i="1"/>
  <c r="L2212" i="1"/>
  <c r="L2247" i="1"/>
  <c r="L2451" i="1"/>
  <c r="L3927" i="1"/>
  <c r="L3993" i="1"/>
  <c r="L374" i="1"/>
  <c r="L4682" i="1"/>
  <c r="L412" i="1"/>
  <c r="L1680" i="1"/>
  <c r="L4935" i="1"/>
  <c r="L4128" i="1"/>
  <c r="L1216" i="1"/>
  <c r="L654" i="1"/>
  <c r="L1948" i="1"/>
  <c r="L868" i="1"/>
  <c r="L775" i="1"/>
  <c r="L4535" i="1"/>
  <c r="L189" i="1"/>
  <c r="L1290" i="1"/>
  <c r="L477" i="1"/>
  <c r="L2793" i="1"/>
  <c r="L1728" i="1"/>
  <c r="L2879" i="1"/>
  <c r="L1807" i="1"/>
  <c r="L2999" i="1"/>
  <c r="L309" i="1"/>
  <c r="L3573" i="1"/>
  <c r="L568" i="1"/>
  <c r="L2958" i="1"/>
  <c r="L1601" i="1"/>
  <c r="L907" i="1"/>
  <c r="L204" i="1"/>
  <c r="L833" i="1"/>
  <c r="L2998" i="1"/>
  <c r="L287" i="1"/>
  <c r="L4642" i="1"/>
  <c r="L32" i="1"/>
  <c r="L3352" i="1"/>
  <c r="L298" i="1"/>
  <c r="L3688" i="1"/>
  <c r="L2372" i="1"/>
  <c r="L2883" i="1"/>
  <c r="L1433" i="1"/>
  <c r="L1035" i="1"/>
  <c r="L23" i="1"/>
  <c r="L243" i="1"/>
  <c r="L423" i="1"/>
  <c r="L229" i="1"/>
  <c r="L3040" i="1"/>
  <c r="L2324" i="1"/>
  <c r="L2949" i="1"/>
  <c r="L1045" i="1"/>
  <c r="L2984" i="1"/>
  <c r="L3428" i="1"/>
  <c r="L2551" i="1"/>
  <c r="L1110" i="1"/>
  <c r="L2167" i="1"/>
  <c r="L3606" i="1"/>
  <c r="L125" i="1"/>
  <c r="L882" i="1"/>
  <c r="L1251" i="1"/>
  <c r="L3741" i="1"/>
  <c r="L3084" i="1"/>
  <c r="L2674" i="1"/>
  <c r="L2535" i="1"/>
  <c r="L557" i="1"/>
  <c r="L2159" i="1"/>
  <c r="L490" i="1"/>
  <c r="L4010" i="1"/>
  <c r="L4314" i="1"/>
  <c r="L4782" i="1"/>
  <c r="L837" i="1"/>
  <c r="L4972" i="1"/>
  <c r="L4939" i="1"/>
  <c r="L1247" i="1"/>
  <c r="L4781" i="1"/>
  <c r="L1605" i="1"/>
  <c r="L2048" i="1"/>
  <c r="L797" i="1"/>
  <c r="L3957" i="1"/>
  <c r="L4185" i="1"/>
  <c r="L431" i="1"/>
  <c r="L2689" i="1"/>
  <c r="L141" i="1"/>
  <c r="L1080" i="1"/>
  <c r="L4672" i="1"/>
  <c r="L4490" i="1"/>
  <c r="L1917" i="1"/>
  <c r="L15" i="1"/>
  <c r="L3046" i="1"/>
  <c r="L2576" i="1"/>
  <c r="L4503" i="1"/>
  <c r="L2903" i="1"/>
  <c r="L2827" i="1"/>
  <c r="L177" i="1"/>
  <c r="L3916" i="1"/>
  <c r="L502" i="1"/>
  <c r="L1236" i="1"/>
  <c r="L4624" i="1"/>
  <c r="L978" i="1"/>
  <c r="L2007" i="1"/>
  <c r="L3936" i="1"/>
  <c r="L2494" i="1"/>
  <c r="L476" i="1"/>
  <c r="L3195" i="1"/>
  <c r="L1300" i="1"/>
  <c r="L1326" i="1"/>
  <c r="L1266" i="1"/>
  <c r="L1302" i="1"/>
  <c r="L847" i="1"/>
  <c r="L3628" i="1"/>
  <c r="L2669" i="1"/>
  <c r="L3234" i="1"/>
  <c r="L2399" i="1"/>
  <c r="L894" i="1"/>
  <c r="L4930" i="1"/>
  <c r="L1374" i="1"/>
  <c r="L2509" i="1"/>
  <c r="L2282" i="1"/>
  <c r="L1126" i="1"/>
  <c r="L2067" i="1"/>
  <c r="L1036" i="1"/>
  <c r="L628" i="1"/>
  <c r="L848" i="1"/>
  <c r="L330" i="1"/>
  <c r="L2812" i="1"/>
  <c r="L3111" i="1"/>
  <c r="L1271" i="1"/>
  <c r="L580" i="1"/>
  <c r="L1242" i="1"/>
  <c r="L626" i="1"/>
  <c r="L234" i="1"/>
  <c r="L3118" i="1"/>
  <c r="L1005" i="1"/>
  <c r="L914" i="1"/>
  <c r="L2818" i="1"/>
  <c r="L3213" i="1"/>
  <c r="L3497" i="1"/>
  <c r="L2749" i="1"/>
  <c r="L934" i="1"/>
  <c r="L2031" i="1"/>
  <c r="L137" i="1"/>
  <c r="L1347" i="1"/>
  <c r="L4026" i="1"/>
  <c r="L2102" i="1"/>
  <c r="L2426" i="1"/>
  <c r="L2227" i="1"/>
  <c r="L3876" i="1"/>
  <c r="L3671" i="1"/>
  <c r="L866" i="1"/>
  <c r="L1690" i="1"/>
  <c r="L1023" i="1"/>
  <c r="L479" i="1"/>
  <c r="L888" i="1"/>
  <c r="L1428" i="1"/>
  <c r="L2190" i="1"/>
  <c r="L892" i="1"/>
  <c r="L98" i="1"/>
  <c r="L1282" i="1"/>
  <c r="L1393" i="1"/>
  <c r="L3707" i="1"/>
  <c r="L304" i="1"/>
  <c r="L2462" i="1"/>
  <c r="L3527" i="1"/>
  <c r="L11" i="1"/>
  <c r="L2699" i="1"/>
  <c r="L3079" i="1"/>
  <c r="L2876" i="1"/>
  <c r="L2908" i="1"/>
  <c r="L2667" i="1"/>
  <c r="L4114" i="1"/>
  <c r="L2331" i="1"/>
  <c r="L2520" i="1"/>
  <c r="L3190" i="1"/>
  <c r="L211" i="1"/>
  <c r="L2894" i="1"/>
  <c r="L1118" i="1"/>
  <c r="L1430" i="1"/>
  <c r="L2105" i="1"/>
  <c r="L2990" i="1"/>
  <c r="L3755" i="1"/>
  <c r="L3899" i="1"/>
  <c r="L2300" i="1"/>
  <c r="L1038" i="1"/>
  <c r="L2205" i="1"/>
  <c r="L1127" i="1"/>
  <c r="L2619" i="1"/>
  <c r="L3082" i="1"/>
  <c r="L1132" i="1"/>
  <c r="L1212" i="1"/>
  <c r="L1033" i="1"/>
  <c r="L3731" i="1"/>
  <c r="L1327" i="1"/>
  <c r="L2258" i="1"/>
  <c r="L3100" i="1"/>
  <c r="L635" i="1"/>
  <c r="L400" i="1"/>
  <c r="L2136" i="1"/>
  <c r="L4577" i="1"/>
  <c r="L2828" i="1"/>
  <c r="L3579" i="1"/>
  <c r="L1175" i="1"/>
  <c r="L753" i="1"/>
  <c r="L2286" i="1"/>
  <c r="L100" i="1"/>
  <c r="L1437" i="1"/>
  <c r="L1303" i="1"/>
  <c r="L3192" i="1"/>
  <c r="L1596" i="1"/>
  <c r="L102" i="1"/>
  <c r="L1285" i="1"/>
  <c r="L2794" i="1"/>
  <c r="L2658" i="1"/>
  <c r="L742" i="1"/>
  <c r="L4971" i="1"/>
  <c r="L2545" i="1"/>
  <c r="L1409" i="1"/>
  <c r="L1652" i="1"/>
  <c r="L496" i="1"/>
  <c r="L782" i="1"/>
  <c r="L4560" i="1"/>
  <c r="L682" i="1"/>
  <c r="L1166" i="1"/>
  <c r="L2115" i="1"/>
  <c r="L279" i="1"/>
  <c r="L2523" i="1"/>
  <c r="L504" i="1"/>
  <c r="L4957" i="1"/>
  <c r="L4785" i="1"/>
  <c r="L2203" i="1"/>
  <c r="L2736" i="1"/>
  <c r="L4172" i="1"/>
  <c r="L1394" i="1"/>
  <c r="L2734" i="1"/>
  <c r="L1195" i="1"/>
  <c r="L3444" i="1"/>
  <c r="L675" i="1"/>
  <c r="L3269" i="1"/>
  <c r="L2529" i="1"/>
  <c r="L971" i="1"/>
  <c r="L2891" i="1"/>
  <c r="L36" i="1"/>
  <c r="L2962" i="1"/>
  <c r="L4000" i="1"/>
  <c r="L3397" i="1"/>
  <c r="L3652" i="1"/>
  <c r="L2472" i="1"/>
  <c r="L889" i="1"/>
  <c r="L1455" i="1"/>
  <c r="L1801" i="1"/>
  <c r="L485" i="1"/>
  <c r="L2002" i="1"/>
  <c r="L1937" i="1"/>
  <c r="L2261" i="1"/>
  <c r="L3529" i="1"/>
  <c r="L1066" i="1"/>
  <c r="L2266" i="1"/>
  <c r="L1653" i="1"/>
  <c r="L472" i="1"/>
  <c r="L2505" i="1"/>
  <c r="L4515" i="1"/>
  <c r="L4167" i="1"/>
  <c r="L1876" i="1"/>
  <c r="L881" i="1"/>
  <c r="L4455" i="1"/>
  <c r="L4798" i="1"/>
  <c r="L4753" i="1"/>
  <c r="L541" i="1"/>
  <c r="L2222" i="1"/>
  <c r="L1396" i="1"/>
  <c r="L2047" i="1"/>
  <c r="L3554" i="1"/>
  <c r="L3008" i="1"/>
  <c r="L2269" i="1"/>
  <c r="L2787" i="1"/>
  <c r="L3895" i="1"/>
  <c r="L4094" i="1"/>
  <c r="L2948" i="1"/>
  <c r="L4040" i="1"/>
  <c r="L3769" i="1"/>
  <c r="L3253" i="1"/>
  <c r="L870" i="1"/>
  <c r="L1020" i="1"/>
  <c r="L2802" i="1"/>
  <c r="L168" i="1"/>
  <c r="L2996" i="1"/>
  <c r="L67" i="1"/>
  <c r="L4832" i="1"/>
  <c r="L2467" i="1"/>
  <c r="L1047" i="1"/>
  <c r="L1198" i="1"/>
  <c r="L362" i="1"/>
  <c r="L2208" i="1"/>
  <c r="L2532" i="1"/>
  <c r="L739" i="1"/>
  <c r="L4688" i="1"/>
  <c r="L2521" i="1"/>
  <c r="L4176" i="1"/>
  <c r="L2041" i="1"/>
  <c r="L3256" i="1"/>
  <c r="L1085" i="1"/>
  <c r="L4601" i="1"/>
  <c r="L2714" i="1"/>
  <c r="L1489" i="1"/>
  <c r="L372" i="1"/>
  <c r="L3206" i="1"/>
  <c r="L441" i="1"/>
  <c r="L2795" i="1"/>
  <c r="L3499" i="1"/>
  <c r="L1311" i="1"/>
  <c r="L4240" i="1"/>
  <c r="L2371" i="1"/>
  <c r="L1372" i="1"/>
  <c r="L4288" i="1"/>
  <c r="L717" i="1"/>
  <c r="L1109" i="1"/>
  <c r="L3480" i="1"/>
  <c r="L2733" i="1"/>
  <c r="L1774" i="1"/>
  <c r="L2126" i="1"/>
  <c r="L2542" i="1"/>
  <c r="L1342" i="1"/>
  <c r="L1594" i="1"/>
  <c r="L336" i="1"/>
  <c r="L1616" i="1"/>
  <c r="L4644" i="1"/>
  <c r="L671" i="1"/>
  <c r="L4895" i="1"/>
  <c r="L4420" i="1"/>
  <c r="L679" i="1"/>
  <c r="L754" i="1"/>
  <c r="L676" i="1"/>
  <c r="L2064" i="1"/>
  <c r="L3196" i="1"/>
  <c r="L2148" i="1"/>
  <c r="L4874" i="1"/>
  <c r="L1135" i="1"/>
  <c r="L990" i="1"/>
  <c r="L1454" i="1"/>
  <c r="L2010" i="1"/>
  <c r="L3682" i="1"/>
  <c r="L656" i="1"/>
  <c r="L4575" i="1"/>
  <c r="L2226" i="1"/>
  <c r="L2756" i="1"/>
  <c r="L265" i="1"/>
  <c r="L9" i="1"/>
  <c r="L1407" i="1"/>
  <c r="L1065" i="1"/>
  <c r="L199" i="1"/>
  <c r="L1978" i="1"/>
  <c r="L1361" i="1"/>
  <c r="L3804" i="1"/>
  <c r="L4397" i="1"/>
  <c r="L1344" i="1"/>
  <c r="L1520" i="1"/>
  <c r="L3633" i="1"/>
  <c r="L3766" i="1"/>
  <c r="L4344" i="1"/>
  <c r="L4238" i="1"/>
  <c r="L1079" i="1"/>
  <c r="L2833" i="1"/>
  <c r="L2292" i="1"/>
  <c r="L355" i="1"/>
  <c r="L3530" i="1"/>
  <c r="L2400" i="1"/>
  <c r="L1119" i="1"/>
  <c r="L1067" i="1"/>
  <c r="L1597" i="1"/>
  <c r="L4525" i="1"/>
  <c r="L1338" i="1"/>
  <c r="L6" i="1"/>
  <c r="L3711" i="1"/>
  <c r="L1365" i="1"/>
  <c r="L569" i="1"/>
  <c r="L2405" i="1"/>
  <c r="L1168" i="1"/>
  <c r="L1654" i="1"/>
  <c r="L2417" i="1"/>
  <c r="L3016" i="1"/>
  <c r="L2255" i="1"/>
  <c r="L3127" i="1"/>
  <c r="L2456" i="1"/>
  <c r="L2739" i="1"/>
  <c r="L4864" i="1"/>
  <c r="L828" i="1"/>
  <c r="L3878" i="1"/>
  <c r="L516" i="1"/>
  <c r="L278" i="1"/>
  <c r="L2482" i="1"/>
  <c r="L2267" i="1"/>
  <c r="L2389" i="1"/>
  <c r="L3000" i="1"/>
  <c r="L1749" i="1"/>
  <c r="L1469" i="1"/>
  <c r="L3862" i="1"/>
  <c r="L3537" i="1"/>
  <c r="L173" i="1"/>
  <c r="L2937" i="1"/>
  <c r="L2496" i="1"/>
  <c r="L2584" i="1"/>
  <c r="L1375" i="1"/>
  <c r="L3265" i="1"/>
  <c r="L2275" i="1"/>
  <c r="L2995" i="1"/>
  <c r="L3325" i="1"/>
  <c r="L3780" i="1"/>
  <c r="L3779" i="1"/>
  <c r="L3459" i="1"/>
  <c r="L2785" i="1"/>
  <c r="L825" i="1"/>
  <c r="L2737" i="1"/>
  <c r="L1288" i="1"/>
  <c r="L1032" i="1"/>
  <c r="L3973" i="1"/>
  <c r="L1926" i="1"/>
  <c r="L2280" i="1"/>
  <c r="L3205" i="1"/>
  <c r="L513" i="1"/>
  <c r="L3772" i="1"/>
  <c r="L3782" i="1"/>
  <c r="L1034" i="1"/>
  <c r="L2711" i="1"/>
  <c r="L2120" i="1"/>
  <c r="L1694" i="1"/>
  <c r="L1018" i="1"/>
  <c r="L1087" i="1"/>
  <c r="L2515" i="1"/>
  <c r="L4148" i="1"/>
  <c r="L709" i="1"/>
  <c r="L1979" i="1"/>
  <c r="L3795" i="1"/>
  <c r="L1056" i="1"/>
  <c r="L2412" i="1"/>
  <c r="L2334" i="1"/>
  <c r="L30" i="1"/>
  <c r="L1533" i="1"/>
  <c r="L3877" i="1"/>
  <c r="L1010" i="1"/>
  <c r="L2587" i="1"/>
  <c r="L317" i="1"/>
  <c r="L453" i="1"/>
  <c r="L2549" i="1"/>
  <c r="L401" i="1"/>
  <c r="L604" i="1"/>
  <c r="L526" i="1"/>
  <c r="L1098" i="1"/>
  <c r="L886" i="1"/>
  <c r="L1240" i="1"/>
  <c r="L843" i="1"/>
  <c r="L2135" i="1"/>
  <c r="L3960" i="1"/>
  <c r="L2892" i="1"/>
  <c r="L3509" i="1"/>
  <c r="L121" i="1"/>
  <c r="L1336" i="1"/>
  <c r="L414" i="1"/>
  <c r="L1766" i="1"/>
  <c r="L2312" i="1"/>
  <c r="L642" i="1"/>
  <c r="L506" i="1"/>
  <c r="L3662" i="1"/>
  <c r="L90" i="1"/>
  <c r="L2831" i="1"/>
  <c r="L3920" i="1"/>
  <c r="L1333" i="1"/>
  <c r="L1352" i="1"/>
  <c r="L3830" i="1"/>
  <c r="L2483" i="1"/>
  <c r="L2622" i="1"/>
  <c r="L3164" i="1"/>
  <c r="L1076" i="1"/>
  <c r="L939" i="1"/>
  <c r="L3092" i="1"/>
  <c r="L3357" i="1"/>
  <c r="L1120" i="1"/>
  <c r="L845" i="1"/>
  <c r="L760" i="1"/>
  <c r="L714" i="1"/>
  <c r="L4705" i="1"/>
  <c r="L1293" i="1"/>
  <c r="L3011" i="1"/>
  <c r="L478" i="1"/>
  <c r="L3302" i="1"/>
  <c r="L655" i="1"/>
  <c r="L26" i="1"/>
  <c r="L2022" i="1"/>
  <c r="L4446" i="1"/>
  <c r="L821" i="1"/>
  <c r="L489" i="1"/>
  <c r="L241" i="1"/>
  <c r="L602" i="1"/>
  <c r="L3701" i="1"/>
  <c r="L3488" i="1"/>
  <c r="L3122" i="1"/>
  <c r="L1060" i="1"/>
  <c r="L2141" i="1"/>
  <c r="L1339" i="1"/>
  <c r="L1364" i="1"/>
  <c r="L2228" i="1"/>
  <c r="L2954" i="1"/>
  <c r="L3210" i="1"/>
  <c r="L3703" i="1"/>
  <c r="L3141" i="1"/>
  <c r="L1213" i="1"/>
  <c r="L877" i="1"/>
  <c r="L3097" i="1"/>
  <c r="L3870" i="1"/>
  <c r="L1590" i="1"/>
  <c r="L2649" i="1"/>
  <c r="L578" i="1"/>
  <c r="L2950" i="1"/>
  <c r="L707" i="1"/>
  <c r="L2823" i="1"/>
  <c r="L167" i="1"/>
  <c r="L2735" i="1"/>
  <c r="L1291" i="1"/>
  <c r="L1050" i="1"/>
  <c r="L2617" i="1"/>
  <c r="L3306" i="1"/>
  <c r="L2806" i="1"/>
  <c r="L525" i="1"/>
  <c r="L2655" i="1"/>
  <c r="L2410" i="1"/>
  <c r="L2215" i="1"/>
  <c r="L2277" i="1"/>
  <c r="L3126" i="1"/>
  <c r="L498" i="1"/>
  <c r="L2556" i="1"/>
  <c r="L780" i="1"/>
  <c r="L3375" i="1"/>
  <c r="L1400" i="1"/>
  <c r="L1019" i="1"/>
  <c r="L3211" i="1"/>
  <c r="L192" i="1"/>
  <c r="L3906" i="1"/>
  <c r="L3318" i="1"/>
  <c r="L2683" i="1"/>
  <c r="L2278" i="1"/>
  <c r="L361" i="1"/>
  <c r="L2792" i="1"/>
  <c r="L2615" i="1"/>
  <c r="L3311" i="1"/>
  <c r="L3344" i="1"/>
  <c r="L3257" i="1"/>
  <c r="L1224" i="1"/>
  <c r="L2904" i="1"/>
  <c r="L2685" i="1"/>
  <c r="L1301" i="1"/>
  <c r="L3888" i="1"/>
  <c r="L3059" i="1"/>
  <c r="L1451" i="1"/>
  <c r="L42" i="1"/>
  <c r="L3577" i="1"/>
  <c r="L452" i="1"/>
  <c r="L76" i="1"/>
  <c r="L1486" i="1"/>
  <c r="L2307" i="1"/>
  <c r="L2053" i="1"/>
  <c r="L2722" i="1"/>
  <c r="L3558" i="1"/>
  <c r="L911" i="1"/>
  <c r="L1378" i="1"/>
  <c r="L2664" i="1"/>
  <c r="L3534" i="1"/>
  <c r="L1950" i="1"/>
  <c r="L1106" i="1"/>
  <c r="L1323" i="1"/>
  <c r="L2373" i="1"/>
  <c r="L2340" i="1"/>
  <c r="L1497" i="1"/>
  <c r="L1492" i="1"/>
  <c r="L684" i="1"/>
  <c r="L2675" i="1"/>
  <c r="L3180" i="1"/>
  <c r="L631" i="1"/>
  <c r="L468" i="1"/>
  <c r="L3674" i="1"/>
  <c r="L3833" i="1"/>
  <c r="L1152" i="1"/>
  <c r="L215" i="1"/>
  <c r="L3588" i="1"/>
  <c r="L1627" i="1"/>
  <c r="L979" i="1"/>
  <c r="L1189" i="1"/>
  <c r="L2100" i="1"/>
  <c r="L511" i="1"/>
  <c r="L944" i="1"/>
  <c r="L3385" i="1"/>
  <c r="L2796" i="1"/>
  <c r="L2362" i="1"/>
  <c r="L3026" i="1"/>
  <c r="L3247" i="1"/>
  <c r="L2763" i="1"/>
  <c r="L2370" i="1"/>
  <c r="L3600" i="1"/>
  <c r="L826" i="1"/>
  <c r="L3989" i="1"/>
  <c r="L2666" i="1"/>
  <c r="L2896" i="1"/>
  <c r="L3640" i="1"/>
  <c r="L2851" i="1"/>
  <c r="L704" i="1"/>
  <c r="L2134" i="1"/>
  <c r="L2889" i="1"/>
  <c r="L570" i="1"/>
  <c r="L4309" i="1"/>
  <c r="L2959" i="1"/>
  <c r="L2881" i="1"/>
  <c r="L3109" i="1"/>
  <c r="L2820" i="1"/>
  <c r="L1470" i="1"/>
  <c r="L1851" i="1"/>
  <c r="L534" i="1"/>
  <c r="L788" i="1"/>
  <c r="L52" i="1"/>
  <c r="L1887" i="1"/>
  <c r="L1408" i="1"/>
  <c r="L2979" i="1"/>
  <c r="L1262" i="1"/>
  <c r="L1241" i="1"/>
  <c r="L3893" i="1"/>
  <c r="L3578" i="1"/>
  <c r="L748" i="1"/>
  <c r="L3857" i="1"/>
  <c r="L135" i="1"/>
  <c r="L2550" i="1"/>
  <c r="L3710" i="1"/>
  <c r="L763" i="1"/>
  <c r="L653" i="1"/>
  <c r="L503" i="1"/>
  <c r="L61" i="1"/>
  <c r="L3545" i="1"/>
  <c r="L3983" i="1"/>
  <c r="L110" i="1"/>
  <c r="L2663" i="1"/>
  <c r="L1790" i="1"/>
  <c r="L3225" i="1"/>
  <c r="L692" i="1"/>
  <c r="L2808" i="1"/>
  <c r="L2341" i="1"/>
  <c r="L3370" i="1"/>
  <c r="L1485" i="1"/>
  <c r="L86" i="1"/>
  <c r="L1027" i="1"/>
  <c r="L3598" i="1"/>
  <c r="L988" i="1"/>
  <c r="L1201" i="1"/>
  <c r="L3768" i="1"/>
  <c r="L1337" i="1"/>
  <c r="L645" i="1"/>
  <c r="L1049" i="1"/>
  <c r="L3156" i="1"/>
  <c r="L799" i="1"/>
  <c r="L2924" i="1"/>
  <c r="L3930" i="1"/>
  <c r="L2778" i="1"/>
  <c r="L3985" i="1"/>
  <c r="L3708" i="1"/>
  <c r="L3041" i="1"/>
  <c r="L1257" i="1"/>
  <c r="L17" i="1"/>
  <c r="L887" i="1"/>
  <c r="L3946" i="1"/>
  <c r="L3961" i="1"/>
  <c r="L2665" i="1"/>
  <c r="L457" i="1"/>
  <c r="L3371" i="1"/>
  <c r="L2748" i="1"/>
  <c r="L3859" i="1"/>
  <c r="L2377" i="1"/>
  <c r="L2645" i="1"/>
  <c r="L3847" i="1"/>
  <c r="L2043" i="1"/>
  <c r="L2800" i="1"/>
  <c r="L1318" i="1"/>
  <c r="L2613" i="1"/>
  <c r="L3221" i="1"/>
  <c r="L2098" i="1"/>
  <c r="L2460" i="1"/>
  <c r="L1099" i="1"/>
  <c r="L649" i="1"/>
  <c r="L3691" i="1"/>
  <c r="L2024" i="1"/>
  <c r="L3402" i="1"/>
  <c r="L2198" i="1"/>
  <c r="L536" i="1"/>
  <c r="L787" i="1"/>
  <c r="L3630" i="1"/>
  <c r="L3912" i="1"/>
  <c r="L368" i="1"/>
  <c r="L2086" i="1"/>
  <c r="L3605" i="1"/>
  <c r="L2162" i="1"/>
  <c r="L1442" i="1"/>
  <c r="L2608" i="1"/>
  <c r="L3437" i="1"/>
  <c r="L3004" i="1"/>
  <c r="L4379" i="1"/>
  <c r="L2981" i="1"/>
  <c r="L946" i="1"/>
  <c r="L3587" i="1"/>
  <c r="L1041" i="1"/>
  <c r="L2246" i="1"/>
  <c r="L598" i="1"/>
  <c r="L4789" i="1"/>
  <c r="L4369" i="1"/>
  <c r="L1584" i="1"/>
  <c r="L4985" i="1"/>
  <c r="L2989" i="1"/>
  <c r="L107" i="1"/>
  <c r="L3191" i="1"/>
  <c r="L2217" i="1"/>
  <c r="L2423" i="1"/>
  <c r="L3680" i="1"/>
  <c r="L2404" i="1"/>
  <c r="L1082" i="1"/>
  <c r="L2684" i="1"/>
  <c r="L1235" i="1"/>
  <c r="L2322" i="1"/>
  <c r="L3787" i="1"/>
  <c r="L3178" i="1"/>
  <c r="L3621" i="1"/>
  <c r="L3533" i="1"/>
  <c r="L3052" i="1"/>
  <c r="L3905" i="1"/>
  <c r="L2103" i="1"/>
  <c r="L593" i="1"/>
  <c r="L551" i="1"/>
  <c r="L1793" i="1"/>
  <c r="L2153" i="1"/>
  <c r="L1199" i="1"/>
  <c r="L3241" i="1"/>
  <c r="L2383" i="1"/>
  <c r="L1021" i="1"/>
  <c r="L3824" i="1"/>
  <c r="L2437" i="1"/>
  <c r="L3647" i="1"/>
  <c r="L1468" i="1"/>
  <c r="L3742" i="1"/>
  <c r="L2719" i="1"/>
  <c r="L3544" i="1"/>
  <c r="L1165" i="1"/>
  <c r="L3565" i="1"/>
  <c r="L1557" i="1"/>
  <c r="L899" i="1"/>
  <c r="L3974" i="1"/>
  <c r="L1837" i="1"/>
  <c r="L2382" i="1"/>
  <c r="L3468" i="1"/>
  <c r="L634" i="1"/>
  <c r="L3039" i="1"/>
  <c r="L585" i="1"/>
  <c r="L2629" i="1"/>
  <c r="L2235" i="1"/>
  <c r="L1620" i="1"/>
  <c r="L2731" i="1"/>
  <c r="L2897" i="1"/>
  <c r="L1281" i="1"/>
  <c r="L3220" i="1"/>
  <c r="L1122" i="1"/>
  <c r="L3714" i="1"/>
  <c r="L3005" i="1"/>
  <c r="L3854" i="1"/>
  <c r="L386" i="1"/>
  <c r="L624" i="1"/>
  <c r="L3520" i="1"/>
  <c r="L879" i="1"/>
  <c r="L3448" i="1"/>
  <c r="L3254" i="1"/>
  <c r="L2910" i="1"/>
  <c r="L2777" i="1"/>
  <c r="L3288" i="1"/>
  <c r="L3551" i="1"/>
  <c r="L3677" i="1"/>
  <c r="L2090" i="1"/>
  <c r="L576" i="1"/>
  <c r="L2468" i="1"/>
  <c r="L2183" i="1"/>
  <c r="L2368" i="1"/>
  <c r="L3230" i="1"/>
  <c r="L1459" i="1"/>
  <c r="L1322" i="1"/>
  <c r="L3177" i="1"/>
  <c r="L3665" i="1"/>
  <c r="L2911" i="1"/>
  <c r="L2651" i="1"/>
  <c r="L2829" i="1"/>
  <c r="L3148" i="1"/>
  <c r="L117" i="1"/>
  <c r="L514" i="1"/>
  <c r="L1440" i="1"/>
  <c r="L619" i="1"/>
  <c r="L2057" i="1"/>
  <c r="L572" i="1"/>
  <c r="L2729" i="1"/>
  <c r="L1377" i="1"/>
  <c r="L2415" i="1"/>
  <c r="L3648" i="1"/>
  <c r="L3659" i="1"/>
  <c r="L3725" i="1"/>
  <c r="L1320" i="1"/>
  <c r="L2717" i="1"/>
  <c r="L3132" i="1"/>
  <c r="L2968" i="1"/>
  <c r="L339" i="1"/>
  <c r="L2993" i="1"/>
  <c r="L3272" i="1"/>
  <c r="L3207" i="1"/>
  <c r="L3061" i="1"/>
  <c r="L3825" i="1"/>
  <c r="L2186" i="1"/>
  <c r="L3937" i="1"/>
  <c r="L3831" i="1"/>
  <c r="L2857" i="1"/>
  <c r="L906" i="1"/>
  <c r="L2676" i="1"/>
  <c r="L2914" i="1"/>
  <c r="L3949" i="1"/>
  <c r="L64" i="1"/>
  <c r="L2290" i="1"/>
  <c r="L3128" i="1"/>
  <c r="L395" i="1"/>
  <c r="L2497" i="1"/>
  <c r="L3556" i="1"/>
  <c r="L1878" i="1"/>
  <c r="L1319" i="1"/>
  <c r="L4681" i="1"/>
  <c r="L149" i="1"/>
  <c r="L3608" i="1"/>
  <c r="L3001" i="1"/>
  <c r="L772" i="1"/>
  <c r="L2977" i="1"/>
  <c r="L1350" i="1"/>
  <c r="L2079" i="1"/>
  <c r="L3783" i="1"/>
  <c r="L3475" i="1"/>
  <c r="L1276" i="1"/>
  <c r="L529" i="1"/>
  <c r="L3844" i="1"/>
  <c r="L2555" i="1"/>
  <c r="L712" i="1"/>
  <c r="L3347" i="1"/>
  <c r="L411" i="1"/>
  <c r="L1007" i="1"/>
  <c r="L1386" i="1"/>
  <c r="L88" i="1"/>
  <c r="L2955" i="1"/>
  <c r="L3260" i="1"/>
  <c r="L3400" i="1"/>
  <c r="L2705" i="1"/>
  <c r="L1431" i="1"/>
  <c r="L1490" i="1"/>
  <c r="L861" i="1"/>
  <c r="L4776" i="1"/>
  <c r="L3733" i="1"/>
  <c r="L2480" i="1"/>
  <c r="L3740" i="1"/>
  <c r="L3116" i="1"/>
  <c r="L3069" i="1"/>
  <c r="L1232" i="1"/>
  <c r="L2626" i="1"/>
  <c r="L1467" i="1"/>
  <c r="L2572" i="1"/>
  <c r="L4180" i="1"/>
  <c r="L2338" i="1"/>
  <c r="L130" i="1"/>
  <c r="L1913" i="1"/>
  <c r="L3455" i="1"/>
  <c r="L2457" i="1"/>
  <c r="L2974" i="1"/>
  <c r="L3034" i="1"/>
  <c r="L3629" i="1"/>
  <c r="L116" i="1"/>
  <c r="L3954" i="1"/>
  <c r="L3417" i="1"/>
  <c r="L3720" i="1"/>
  <c r="L487" i="1"/>
  <c r="L3593" i="1"/>
  <c r="L612" i="1"/>
  <c r="L3932" i="1"/>
  <c r="L357" i="1"/>
  <c r="L2380" i="1"/>
  <c r="L1186" i="1"/>
  <c r="L2538" i="1"/>
  <c r="L3713" i="1"/>
  <c r="L3507" i="1"/>
  <c r="L850" i="1"/>
  <c r="L1463" i="1"/>
  <c r="L3686" i="1"/>
  <c r="L55" i="1"/>
  <c r="L1688" i="1"/>
  <c r="L2450" i="1"/>
  <c r="L2813" i="1"/>
  <c r="L79" i="1"/>
  <c r="L3329" i="1"/>
  <c r="L3144" i="1"/>
  <c r="L2390" i="1"/>
  <c r="L2578" i="1"/>
  <c r="L1461" i="1"/>
  <c r="L1192" i="1"/>
  <c r="L998" i="1"/>
  <c r="L2544" i="1"/>
  <c r="L2577" i="1"/>
  <c r="L1604" i="1"/>
  <c r="L3909" i="1"/>
  <c r="L2396" i="1"/>
  <c r="L3517" i="1"/>
  <c r="L3003" i="1"/>
  <c r="L2355" i="1"/>
  <c r="L1239" i="1"/>
  <c r="L3073" i="1"/>
  <c r="L1477" i="1"/>
  <c r="L3438" i="1"/>
  <c r="L2158" i="1"/>
  <c r="L1261" i="1"/>
  <c r="L3875" i="1"/>
  <c r="L3467" i="1"/>
  <c r="L2223" i="1"/>
  <c r="L3849" i="1"/>
  <c r="L1529" i="1"/>
  <c r="L3398" i="1"/>
  <c r="L3014" i="1"/>
  <c r="L3609" i="1"/>
  <c r="L2281" i="1"/>
  <c r="L2329" i="1"/>
  <c r="L730" i="1"/>
  <c r="L436" i="1"/>
  <c r="L746" i="1"/>
  <c r="L1053" i="1"/>
  <c r="L232" i="1"/>
  <c r="L201" i="1"/>
  <c r="L2882" i="1"/>
  <c r="L2374" i="1"/>
  <c r="L2130" i="1"/>
  <c r="L2593" i="1"/>
  <c r="L3186" i="1"/>
  <c r="L2107" i="1"/>
  <c r="L2980" i="1"/>
  <c r="L3773" i="1"/>
  <c r="L246" i="1"/>
  <c r="L3249" i="1"/>
  <c r="L3427" i="1"/>
  <c r="L2540" i="1"/>
  <c r="L1383" i="1"/>
  <c r="L208" i="1"/>
  <c r="L3591" i="1"/>
  <c r="L3382" i="1"/>
  <c r="L3656" i="1"/>
  <c r="L2917" i="1"/>
  <c r="L3409" i="1"/>
  <c r="L1551" i="1"/>
  <c r="L698" i="1"/>
  <c r="L3969" i="1"/>
  <c r="L240" i="1"/>
  <c r="L1424" i="1"/>
  <c r="L1017" i="1"/>
  <c r="L2313" i="1"/>
  <c r="L3754" i="1"/>
  <c r="L749" i="1"/>
  <c r="L1227" i="1"/>
  <c r="L3852" i="1"/>
  <c r="L2531" i="1"/>
  <c r="L3327" i="1"/>
  <c r="L337" i="1"/>
  <c r="L3524" i="1"/>
  <c r="L2360" i="1"/>
  <c r="L1664" i="1"/>
  <c r="L2609" i="1"/>
  <c r="L3664" i="1"/>
  <c r="L3694" i="1"/>
  <c r="L364" i="1"/>
  <c r="L318" i="1"/>
  <c r="L3574" i="1"/>
  <c r="L1061" i="1"/>
  <c r="L1103" i="1"/>
  <c r="L3963" i="1"/>
  <c r="L43" i="1"/>
  <c r="L2821" i="1"/>
  <c r="L3599" i="1"/>
  <c r="L3913" i="1"/>
  <c r="L2670" i="1"/>
  <c r="L1204" i="1"/>
  <c r="L2693" i="1"/>
  <c r="L687" i="1"/>
  <c r="L3278" i="1"/>
  <c r="L1068" i="1"/>
  <c r="L1566" i="1"/>
  <c r="L1379" i="1"/>
  <c r="L2690" i="1"/>
  <c r="L3316" i="1"/>
  <c r="L3113" i="1"/>
  <c r="L2070" i="1"/>
  <c r="L2695" i="1"/>
  <c r="L1063" i="1"/>
  <c r="L3105" i="1"/>
  <c r="L2596" i="1"/>
  <c r="L2546" i="1"/>
  <c r="L2145" i="1"/>
  <c r="L3181" i="1"/>
  <c r="L222" i="1"/>
  <c r="L2139" i="1"/>
  <c r="L996" i="1"/>
  <c r="L1357" i="1"/>
  <c r="L345" i="1"/>
  <c r="L4002" i="1"/>
  <c r="L3364" i="1"/>
  <c r="L2525" i="1"/>
  <c r="L3354" i="1"/>
  <c r="L257" i="1"/>
  <c r="L2700" i="1"/>
  <c r="L2493" i="1"/>
  <c r="L817" i="1"/>
  <c r="L2272" i="1"/>
  <c r="L2803" i="1"/>
  <c r="L3117" i="1"/>
  <c r="L2811" i="1"/>
  <c r="L1070" i="1"/>
  <c r="L3756" i="1"/>
  <c r="L3312" i="1"/>
  <c r="L2302" i="1"/>
  <c r="L7" i="1"/>
  <c r="L3873" i="1"/>
  <c r="L3416" i="1"/>
  <c r="L3843" i="1"/>
  <c r="L3345" i="1"/>
  <c r="L3678" i="1"/>
  <c r="L3261" i="1"/>
  <c r="L281" i="1"/>
  <c r="L3613" i="1"/>
  <c r="L3434" i="1"/>
  <c r="L2744" i="1"/>
  <c r="L3724" i="1"/>
  <c r="L2459" i="1"/>
  <c r="L3477" i="1"/>
  <c r="L180" i="1"/>
  <c r="L62" i="1"/>
  <c r="L2174" i="1"/>
  <c r="L3644" i="1"/>
  <c r="L2927" i="1"/>
  <c r="L3391" i="1"/>
  <c r="L1111" i="1"/>
  <c r="L3389" i="1"/>
  <c r="L3518" i="1"/>
  <c r="L1193" i="1"/>
  <c r="L3536" i="1"/>
  <c r="L3758" i="1"/>
  <c r="L3863" i="1"/>
  <c r="L923" i="1"/>
  <c r="L3952" i="1"/>
  <c r="L3337" i="1"/>
  <c r="L1480" i="1"/>
  <c r="L1083" i="1"/>
  <c r="L3810" i="1"/>
  <c r="L3172" i="1"/>
  <c r="L3365" i="1"/>
  <c r="L1579" i="1"/>
  <c r="L3853" i="1"/>
  <c r="L1154" i="1"/>
  <c r="L3947" i="1"/>
  <c r="L3564" i="1"/>
  <c r="L2536" i="1"/>
  <c r="L2678" i="1"/>
  <c r="L2397" i="1"/>
  <c r="L2901" i="1"/>
  <c r="L3076" i="1"/>
  <c r="L2479" i="1"/>
  <c r="L1819" i="1"/>
  <c r="L2013" i="1"/>
  <c r="L1368" i="1"/>
  <c r="L2248" i="1"/>
  <c r="L226" i="1"/>
  <c r="L466" i="1"/>
  <c r="L3334" i="1"/>
  <c r="L2089" i="1"/>
  <c r="L444" i="1"/>
  <c r="L878" i="1"/>
  <c r="L2320" i="1"/>
  <c r="L3683" i="1"/>
  <c r="L1429" i="1"/>
  <c r="L2288" i="1"/>
  <c r="L1892" i="1"/>
  <c r="L2461" i="1"/>
  <c r="L2601" i="1"/>
  <c r="L3998" i="1"/>
  <c r="L2599" i="1"/>
  <c r="L2170" i="1"/>
  <c r="L2720" i="1"/>
  <c r="L2129" i="1"/>
  <c r="L3595" i="1"/>
  <c r="L501" i="1"/>
  <c r="L3585" i="1"/>
  <c r="L21" i="1"/>
  <c r="L3575" i="1"/>
  <c r="L2912" i="1"/>
  <c r="L3099" i="1"/>
  <c r="L3461" i="1"/>
  <c r="L2176" i="1"/>
  <c r="L3125" i="1"/>
  <c r="L637" i="1"/>
  <c r="L2661" i="1"/>
  <c r="L770" i="1"/>
  <c r="L49" i="1"/>
  <c r="L2863" i="1"/>
  <c r="L3785" i="1"/>
  <c r="L785" i="1"/>
  <c r="L678" i="1"/>
  <c r="L1426" i="1"/>
  <c r="L2773" i="1"/>
  <c r="L2458" i="1"/>
  <c r="L3270" i="1"/>
  <c r="L2514" i="1"/>
  <c r="L1316" i="1"/>
  <c r="L3864" i="1"/>
  <c r="L3945" i="1"/>
  <c r="L2766" i="1"/>
  <c r="L3747" i="1"/>
  <c r="L3944" i="1"/>
  <c r="L703" i="1"/>
  <c r="L3614" i="1"/>
  <c r="L3816" i="1"/>
  <c r="L1287" i="1"/>
  <c r="L3293" i="1"/>
  <c r="L2934" i="1"/>
  <c r="L3716" i="1"/>
  <c r="L194" i="1"/>
  <c r="L716" i="1"/>
  <c r="L2294" i="1"/>
  <c r="L800" i="1"/>
  <c r="L2283" i="1"/>
  <c r="L1475" i="1"/>
  <c r="L2932" i="1"/>
  <c r="L3485" i="1"/>
  <c r="L3273" i="1"/>
  <c r="L3535" i="1"/>
  <c r="L3048" i="1"/>
  <c r="L2872" i="1"/>
  <c r="L3096" i="1"/>
  <c r="L2273" i="1"/>
  <c r="L2942" i="1"/>
  <c r="L1859" i="1"/>
  <c r="L1535" i="1"/>
  <c r="L3292" i="1"/>
  <c r="L2527" i="1"/>
  <c r="L3304" i="1"/>
  <c r="L2087" i="1"/>
  <c r="L2357" i="1"/>
  <c r="L2740" i="1"/>
  <c r="L2323" i="1"/>
  <c r="L3594" i="1"/>
  <c r="L3800" i="1"/>
  <c r="L3619" i="1"/>
  <c r="L3925" i="1"/>
  <c r="L2279" i="1"/>
  <c r="L3856" i="1"/>
  <c r="L3124" i="1"/>
  <c r="L3277" i="1"/>
  <c r="L2713" i="1"/>
  <c r="L3291" i="1"/>
  <c r="L2758" i="1"/>
  <c r="L3669" i="1"/>
  <c r="L2481" i="1"/>
  <c r="L1359" i="1"/>
  <c r="L3482" i="1"/>
  <c r="L3049" i="1"/>
  <c r="L2580" i="1"/>
  <c r="L394" i="1"/>
  <c r="L2301" i="1"/>
  <c r="L2867" i="1"/>
  <c r="L2229" i="1"/>
  <c r="L3259" i="1"/>
  <c r="L690" i="1"/>
  <c r="L1159" i="1"/>
  <c r="L1362" i="1"/>
  <c r="L2570" i="1"/>
  <c r="L2589" i="1"/>
  <c r="L1052" i="1"/>
  <c r="L3358" i="1"/>
  <c r="L2502" i="1"/>
  <c r="L3183" i="1"/>
  <c r="L2698" i="1"/>
  <c r="L1179" i="1"/>
  <c r="L3098" i="1"/>
  <c r="L3238" i="1"/>
  <c r="L3943" i="1"/>
  <c r="L3384" i="1"/>
  <c r="L1255" i="1"/>
  <c r="L3243" i="1"/>
  <c r="L2503" i="1"/>
  <c r="L2046" i="1"/>
  <c r="L3197" i="1"/>
  <c r="L3542" i="1"/>
  <c r="L3199" i="1"/>
  <c r="L1004" i="1"/>
  <c r="L3219" i="1"/>
  <c r="L3013" i="1"/>
  <c r="L1436" i="1"/>
  <c r="L1796" i="1"/>
  <c r="L3446" i="1"/>
  <c r="L2297" i="1"/>
  <c r="L674" i="1"/>
  <c r="L1012" i="1"/>
  <c r="L170" i="1"/>
  <c r="L2909" i="1"/>
  <c r="L12" i="1"/>
  <c r="L2234" i="1"/>
  <c r="L2409" i="1"/>
  <c r="L2154" i="1"/>
  <c r="L2311" i="1"/>
  <c r="L3307" i="1"/>
  <c r="L2987" i="1"/>
  <c r="L3612" i="1"/>
  <c r="L1040" i="1"/>
  <c r="L2408" i="1"/>
  <c r="L2436" i="1"/>
  <c r="L1665" i="1"/>
  <c r="L2552" i="1"/>
  <c r="L3919" i="1"/>
  <c r="L3555" i="1"/>
  <c r="L2647" i="1"/>
  <c r="L3765" i="1"/>
  <c r="L3653" i="1"/>
  <c r="L2207" i="1"/>
  <c r="L2558" i="1"/>
  <c r="L2607" i="1"/>
  <c r="L1100" i="1"/>
  <c r="L1142" i="1"/>
  <c r="L2838" i="1"/>
  <c r="L1129" i="1"/>
  <c r="L2516" i="1"/>
  <c r="L3950" i="1"/>
  <c r="L2439" i="1"/>
  <c r="L1243" i="1"/>
  <c r="L413" i="1"/>
  <c r="L2604" i="1"/>
  <c r="L3045" i="1"/>
  <c r="L2260" i="1"/>
  <c r="L2168" i="1"/>
  <c r="L3478" i="1"/>
  <c r="L2510" i="1"/>
  <c r="L2569" i="1"/>
  <c r="L1008" i="1"/>
  <c r="L1115" i="1"/>
  <c r="L3310" i="1"/>
  <c r="L1274" i="1"/>
  <c r="L2805" i="1"/>
  <c r="L2976" i="1"/>
  <c r="L3914" i="1"/>
  <c r="L2296" i="1"/>
  <c r="L2211" i="1"/>
  <c r="L627" i="1"/>
  <c r="L2960" i="1"/>
  <c r="L2650" i="1"/>
  <c r="L542" i="1"/>
  <c r="L3999" i="1"/>
  <c r="L3367" i="1"/>
  <c r="L1762" i="1"/>
  <c r="L2686" i="1"/>
  <c r="L1370" i="1"/>
  <c r="L2085" i="1"/>
  <c r="L3510" i="1"/>
  <c r="L2407" i="1"/>
  <c r="L183" i="1"/>
  <c r="L3907" i="1"/>
  <c r="L1124" i="1"/>
  <c r="L3387" i="1"/>
  <c r="L3055" i="1"/>
  <c r="L2478" i="1"/>
  <c r="L3807" i="1"/>
  <c r="L2868" i="1"/>
  <c r="L1043" i="1"/>
  <c r="L3137" i="1"/>
  <c r="L3951" i="1"/>
  <c r="L3735" i="1"/>
  <c r="L2742" i="1"/>
  <c r="L1182" i="1"/>
  <c r="L3189" i="1"/>
  <c r="L3496" i="1"/>
  <c r="L3057" i="1"/>
  <c r="L2760" i="1"/>
  <c r="L3299" i="1"/>
  <c r="L3597" i="1"/>
  <c r="L3067" i="1"/>
  <c r="L3821" i="1"/>
  <c r="L450" i="1"/>
  <c r="L3704" i="1"/>
  <c r="L2421" i="1"/>
  <c r="L1474" i="1"/>
  <c r="L3287" i="1"/>
  <c r="L3841" i="1"/>
  <c r="L3778" i="1"/>
  <c r="L2224" i="1"/>
  <c r="L3921" i="1"/>
  <c r="L3654" i="1"/>
  <c r="L3490" i="1"/>
  <c r="L2595" i="1"/>
  <c r="L3031" i="1"/>
  <c r="L2826" i="1"/>
  <c r="L599" i="1"/>
  <c r="L3777" i="1"/>
  <c r="L3770" i="1"/>
  <c r="L2620" i="1"/>
  <c r="L2673" i="1"/>
  <c r="L2913" i="1"/>
  <c r="L2359" i="1"/>
  <c r="L3839" i="1"/>
  <c r="L2125" i="1"/>
  <c r="L331" i="1"/>
  <c r="L1447" i="1"/>
  <c r="L2028" i="1"/>
  <c r="L2182" i="1"/>
  <c r="L2144" i="1"/>
  <c r="L3898" i="1"/>
  <c r="L2972" i="1"/>
  <c r="L3502" i="1"/>
  <c r="L3074" i="1"/>
  <c r="L757" i="1"/>
  <c r="L3541" i="1"/>
  <c r="L2597" i="1"/>
  <c r="L2236" i="1"/>
  <c r="L3319" i="1"/>
  <c r="L3645" i="1"/>
  <c r="L2563" i="1"/>
  <c r="L3543" i="1"/>
  <c r="L2441" i="1"/>
  <c r="L2841" i="1"/>
  <c r="L2791" i="1"/>
  <c r="L1170" i="1"/>
  <c r="L1506" i="1"/>
  <c r="L2715" i="1"/>
  <c r="L852" i="1"/>
  <c r="L349" i="1"/>
  <c r="L1146" i="1"/>
  <c r="L3015" i="1"/>
  <c r="L1228" i="1"/>
  <c r="L2712" i="1"/>
  <c r="L3348" i="1"/>
  <c r="L2632" i="1"/>
  <c r="L2837" i="1"/>
  <c r="L3218" i="1"/>
  <c r="L3992" i="1"/>
  <c r="L2579" i="1"/>
  <c r="L3388" i="1"/>
  <c r="L2918" i="1"/>
  <c r="L1205" i="1"/>
  <c r="L1117" i="1"/>
  <c r="L3075" i="1"/>
  <c r="L3175" i="1"/>
  <c r="L1308" i="1"/>
  <c r="L841" i="1"/>
  <c r="L1305" i="1"/>
  <c r="L1237" i="1"/>
  <c r="L539" i="1"/>
  <c r="L2351" i="1"/>
  <c r="L1072" i="1"/>
  <c r="L2375" i="1"/>
  <c r="L305" i="1"/>
  <c r="L3063" i="1"/>
  <c r="L3675" i="1"/>
  <c r="L1025" i="1"/>
  <c r="L3560" i="1"/>
  <c r="L3430" i="1"/>
  <c r="L2755" i="1"/>
  <c r="L3112" i="1"/>
  <c r="L2310" i="1"/>
  <c r="L2779" i="1"/>
  <c r="L74" i="1"/>
  <c r="L1163" i="1"/>
  <c r="L3929" i="1"/>
  <c r="L3540" i="1"/>
  <c r="L2985" i="1"/>
  <c r="L3639" i="1"/>
  <c r="L3363" i="1"/>
  <c r="L1618" i="1"/>
  <c r="L3473" i="1"/>
  <c r="L3596" i="1"/>
  <c r="L726" i="1"/>
  <c r="L3764" i="1"/>
  <c r="L3443" i="1"/>
  <c r="L731" i="1"/>
  <c r="L3029" i="1"/>
  <c r="L1268" i="1"/>
  <c r="L2270" i="1"/>
  <c r="L3212" i="1"/>
  <c r="L2888" i="1"/>
  <c r="L3379" i="1"/>
  <c r="L1086" i="1"/>
  <c r="L3732" i="1"/>
  <c r="L3523" i="1"/>
  <c r="L1078" i="1"/>
  <c r="L3056" i="1"/>
  <c r="L947" i="1"/>
  <c r="L1540" i="1"/>
  <c r="L2075" i="1"/>
  <c r="L1071" i="1"/>
  <c r="L3424" i="1"/>
  <c r="L2363" i="1"/>
  <c r="L2009" i="1"/>
  <c r="L2388" i="1"/>
  <c r="L2902" i="1"/>
  <c r="L2147" i="1"/>
  <c r="L3235" i="1"/>
  <c r="L2605" i="1"/>
  <c r="L3290" i="1"/>
  <c r="L3797" i="1"/>
  <c r="L3964" i="1"/>
  <c r="L2986" i="1"/>
  <c r="L1466" i="1"/>
  <c r="L1434" i="1"/>
  <c r="L3513" i="1"/>
  <c r="L3813" i="1"/>
  <c r="L953" i="1"/>
  <c r="L1811" i="1"/>
  <c r="L3341" i="1"/>
  <c r="L3676" i="1"/>
  <c r="L2887" i="1"/>
  <c r="L3138" i="1"/>
  <c r="L3722" i="1"/>
  <c r="L3788" i="1"/>
  <c r="L1401" i="1"/>
  <c r="L3624" i="1"/>
  <c r="L3171" i="1"/>
  <c r="L3415" i="1"/>
  <c r="L3718" i="1"/>
  <c r="L2095" i="1"/>
  <c r="L559" i="1"/>
  <c r="L2099" i="1"/>
  <c r="L3465" i="1"/>
  <c r="L225" i="1"/>
  <c r="L3808" i="1"/>
  <c r="L2776" i="1"/>
  <c r="L2682" i="1"/>
  <c r="L2185" i="1"/>
  <c r="L3356" i="1"/>
  <c r="L909" i="1"/>
  <c r="L3869" i="1"/>
  <c r="L2923" i="1"/>
  <c r="L987" i="1"/>
  <c r="L1722" i="1"/>
  <c r="L3842" i="1"/>
  <c r="L2020" i="1"/>
  <c r="L1328" i="1"/>
  <c r="L3155" i="1"/>
  <c r="L2600" i="1"/>
  <c r="L2625" i="1"/>
  <c r="L2155" i="1"/>
  <c r="L3965" i="1"/>
  <c r="L2784" i="1"/>
  <c r="L3009" i="1"/>
  <c r="L3705" i="1"/>
  <c r="L1420" i="1"/>
  <c r="L2988" i="1"/>
  <c r="L2602" i="1"/>
  <c r="L3295" i="1"/>
  <c r="L3495" i="1"/>
  <c r="L3882" i="1"/>
  <c r="L3037" i="1"/>
  <c r="L3309" i="1"/>
  <c r="L89" i="1"/>
  <c r="L3900" i="1"/>
  <c r="L2895" i="1"/>
  <c r="L2353" i="1"/>
  <c r="L3160" i="1"/>
  <c r="L2697" i="1"/>
  <c r="L3941" i="1"/>
  <c r="L2428" i="1"/>
  <c r="L3023" i="1"/>
  <c r="L2073" i="1"/>
  <c r="L823" i="1"/>
  <c r="L3368" i="1"/>
  <c r="L2573" i="1"/>
  <c r="L3091" i="1"/>
  <c r="L2317" i="1"/>
  <c r="L3050" i="1"/>
  <c r="L2770" i="1"/>
  <c r="L2143" i="1"/>
  <c r="L2325" i="1"/>
  <c r="L2413" i="1"/>
  <c r="L3850" i="1"/>
  <c r="L2432" i="1"/>
  <c r="L695" i="1"/>
  <c r="L3297" i="1"/>
  <c r="L2027" i="1"/>
  <c r="L2790" i="1"/>
  <c r="L3136" i="1"/>
  <c r="L3582" i="1"/>
  <c r="L1446" i="1"/>
  <c r="L2189" i="1"/>
  <c r="L3283" i="1"/>
  <c r="L949" i="1"/>
  <c r="L2023" i="1"/>
  <c r="L3025" i="1"/>
  <c r="L2241" i="1"/>
  <c r="L3828" i="1"/>
  <c r="L3380" i="1"/>
  <c r="L2239" i="1"/>
  <c r="L2429" i="1"/>
  <c r="L2287" i="1"/>
  <c r="L3087" i="1"/>
  <c r="L2490" i="1"/>
  <c r="L3817" i="1"/>
  <c r="L3566" i="1"/>
  <c r="L3498" i="1"/>
  <c r="L3746" i="1"/>
  <c r="L3317" i="1"/>
  <c r="L3393" i="1"/>
  <c r="L1208" i="1"/>
  <c r="L2671" i="1"/>
  <c r="L2349" i="1"/>
  <c r="L3990" i="1"/>
  <c r="L3418" i="1"/>
  <c r="L3390" i="1"/>
  <c r="L1421" i="1"/>
  <c r="L2192" i="1"/>
  <c r="L2492" i="1"/>
  <c r="L3176" i="1"/>
  <c r="L3995" i="1"/>
  <c r="L3923" i="1"/>
  <c r="L2306" i="1"/>
  <c r="L2856" i="1"/>
  <c r="L3231" i="1"/>
  <c r="L607" i="1"/>
  <c r="L384" i="1"/>
  <c r="L2430" i="1"/>
  <c r="L3020" i="1"/>
  <c r="L3394" i="1"/>
  <c r="L2298" i="1"/>
  <c r="L3607" i="1"/>
  <c r="L2971" i="1"/>
  <c r="L3872" i="1"/>
  <c r="L3751" i="1"/>
  <c r="L2817" i="1"/>
  <c r="L3361" i="1"/>
  <c r="L2639" i="1"/>
  <c r="L2767" i="1"/>
  <c r="L2501" i="1"/>
  <c r="L3250" i="1"/>
  <c r="L2804" i="1"/>
  <c r="L667" i="1"/>
  <c r="L3827" i="1"/>
  <c r="L1456" i="1"/>
  <c r="L2799" i="1"/>
  <c r="L2419" i="1"/>
  <c r="L3204" i="1"/>
  <c r="L573" i="1"/>
  <c r="L2982" i="1"/>
  <c r="L3441" i="1"/>
  <c r="L1371" i="1"/>
  <c r="L2498" i="1"/>
  <c r="L1167" i="1"/>
  <c r="L574" i="1"/>
  <c r="L3673" i="1"/>
  <c r="L2420" i="1"/>
  <c r="L3494" i="1"/>
  <c r="L3332" i="1"/>
  <c r="L2500" i="1"/>
  <c r="L3901" i="1"/>
  <c r="L3550" i="1"/>
  <c r="L3323" i="1"/>
  <c r="L2648" i="1"/>
  <c r="L1571" i="1"/>
  <c r="L2256" i="1"/>
  <c r="L3392" i="1"/>
  <c r="L2588" i="1"/>
  <c r="L2840" i="1"/>
  <c r="L132" i="1"/>
  <c r="L3404" i="1"/>
  <c r="L3080" i="1"/>
  <c r="L3154" i="1"/>
  <c r="L3433" i="1"/>
  <c r="L1390" i="1"/>
  <c r="L3449" i="1"/>
  <c r="L2250" i="1"/>
  <c r="L3826" i="1"/>
  <c r="L3054" i="1"/>
  <c r="L3681" i="1"/>
  <c r="L3894" i="1"/>
  <c r="L3330" i="1"/>
  <c r="L3095" i="1"/>
  <c r="L1496" i="1"/>
  <c r="L1366" i="1"/>
  <c r="L2628" i="1"/>
  <c r="L3651" i="1"/>
  <c r="L2726" i="1"/>
  <c r="L3855" i="1"/>
  <c r="L3525" i="1"/>
  <c r="L1403" i="1"/>
  <c r="L2782" i="1"/>
  <c r="L3702" i="1"/>
  <c r="L2935" i="1"/>
  <c r="L3460" i="1"/>
  <c r="L2638" i="1"/>
  <c r="L2637" i="1"/>
  <c r="L2721" i="1"/>
  <c r="L3955" i="1"/>
  <c r="L2245" i="1"/>
  <c r="L2941" i="1"/>
  <c r="L2216" i="1"/>
  <c r="L238" i="1"/>
  <c r="L3796" i="1"/>
  <c r="L3553" i="1"/>
  <c r="L3019" i="1"/>
  <c r="L2943" i="1"/>
  <c r="L3982" i="1"/>
  <c r="L2252" i="1"/>
  <c r="L2019" i="1"/>
  <c r="L3822" i="1"/>
  <c r="L1280" i="1"/>
  <c r="L3655" i="1"/>
  <c r="L3632" i="1"/>
  <c r="L1172" i="1"/>
  <c r="L2687" i="1"/>
  <c r="L3592" i="1"/>
  <c r="L3483" i="1"/>
  <c r="L3053" i="1"/>
  <c r="L3837" i="1"/>
  <c r="L3110" i="1"/>
  <c r="L1465" i="1"/>
  <c r="L2128" i="1"/>
  <c r="L1606" i="1"/>
  <c r="L1249" i="1"/>
  <c r="L1215" i="1"/>
  <c r="L2753" i="1"/>
  <c r="L1478" i="1"/>
  <c r="L3301" i="1"/>
  <c r="L1438" i="1"/>
  <c r="L3240" i="1"/>
  <c r="L3355" i="1"/>
  <c r="L3968" i="1"/>
  <c r="L3576" i="1"/>
  <c r="L1453" i="1"/>
  <c r="L1910" i="1"/>
  <c r="L2952" i="1"/>
  <c r="L670" i="1"/>
  <c r="L3791" i="1"/>
  <c r="L2710" i="1"/>
  <c r="L2761" i="1"/>
  <c r="L665" i="1"/>
  <c r="L2257" i="1"/>
  <c r="L3889" i="1"/>
  <c r="L3506" i="1"/>
  <c r="L901" i="1"/>
  <c r="L3660" i="1"/>
  <c r="L3975" i="1"/>
  <c r="L3996" i="1"/>
  <c r="L3589" i="1"/>
  <c r="L2097" i="1"/>
  <c r="L2853" i="1"/>
  <c r="L1101" i="1"/>
  <c r="L3538" i="1"/>
  <c r="L3070" i="1"/>
  <c r="L2886" i="1"/>
  <c r="L1487" i="1"/>
  <c r="L3759" i="1"/>
  <c r="L28" i="1"/>
  <c r="L2548" i="1"/>
  <c r="L2517" i="1"/>
  <c r="L3750" i="1"/>
  <c r="L2402" i="1"/>
  <c r="L1211" i="1"/>
  <c r="L2727" i="1"/>
  <c r="L3093" i="1"/>
  <c r="L494" i="1"/>
  <c r="L120" i="1"/>
  <c r="L3239" i="1"/>
  <c r="L3790" i="1"/>
  <c r="L2206" i="1"/>
  <c r="L3690" i="1"/>
  <c r="L3166" i="1"/>
  <c r="L2618" i="1"/>
  <c r="L2443" i="1"/>
  <c r="L1704" i="1"/>
  <c r="L3081" i="1"/>
  <c r="L3405" i="1"/>
  <c r="L2654" i="1"/>
  <c r="L3487" i="1"/>
  <c r="L3203" i="1"/>
  <c r="L2537" i="1"/>
  <c r="L1253" i="1"/>
  <c r="L4999" i="1"/>
  <c r="L2660" i="1"/>
  <c r="L2268" i="1"/>
  <c r="L3222" i="1"/>
  <c r="L2616" i="1"/>
  <c r="L3227" i="1"/>
  <c r="L2724" i="1"/>
  <c r="L2242" i="1"/>
  <c r="L3108" i="1"/>
  <c r="L2220" i="1"/>
  <c r="L3271" i="1"/>
  <c r="L2877" i="1"/>
  <c r="L2077" i="1"/>
  <c r="L3145" i="1"/>
  <c r="L388" i="1"/>
  <c r="L2824" i="1"/>
  <c r="L3861" i="1"/>
  <c r="L3339" i="1"/>
  <c r="L2930" i="1"/>
  <c r="L2592" i="1"/>
  <c r="L765" i="1"/>
  <c r="L2743" i="1"/>
  <c r="L3611" i="1"/>
  <c r="L3322" i="1"/>
  <c r="L2860" i="1"/>
  <c r="L3285" i="1"/>
  <c r="L3601" i="1"/>
  <c r="L2524" i="1"/>
  <c r="L3245" i="1"/>
  <c r="L3303" i="1"/>
  <c r="L2677" i="1"/>
  <c r="L1512" i="1"/>
  <c r="L3643" i="1"/>
  <c r="L3835" i="1"/>
  <c r="L1131" i="1"/>
  <c r="L2933" i="1"/>
  <c r="L3559" i="1"/>
  <c r="L3115" i="1"/>
  <c r="L3173" i="1"/>
  <c r="L3799" i="1"/>
  <c r="L27" i="1"/>
  <c r="L2071" i="1"/>
  <c r="L2862" i="1"/>
  <c r="L3464" i="1"/>
  <c r="L2583" i="1"/>
  <c r="L3699" i="1"/>
  <c r="L3815" i="1"/>
  <c r="L3689" i="1"/>
  <c r="L3407" i="1"/>
  <c r="L2530" i="1"/>
  <c r="L259" i="1"/>
  <c r="L3252" i="1"/>
  <c r="L3489" i="1"/>
  <c r="L3928" i="1"/>
  <c r="L340" i="1"/>
  <c r="L2332" i="1"/>
  <c r="L2603" i="1"/>
  <c r="L3129" i="1"/>
  <c r="L3738" i="1"/>
  <c r="L3458" i="1"/>
  <c r="L3641" i="1"/>
  <c r="L2780" i="1"/>
  <c r="L2944" i="1"/>
  <c r="L2723" i="1"/>
  <c r="L1473" i="1"/>
  <c r="L1174" i="1"/>
  <c r="L3959" i="1"/>
  <c r="L2702" i="1"/>
  <c r="L3860" i="1"/>
  <c r="L3892" i="1"/>
  <c r="L740" i="1"/>
  <c r="L2091" i="1"/>
  <c r="L3719" i="1"/>
  <c r="L1105" i="1"/>
  <c r="L3924" i="1"/>
  <c r="L2446" i="1"/>
  <c r="L2844" i="1"/>
  <c r="L2946" i="1"/>
  <c r="L3436" i="1"/>
  <c r="L3834" i="1"/>
  <c r="L3935" i="1"/>
  <c r="L3251" i="1"/>
  <c r="L1759" i="1"/>
  <c r="L3528" i="1"/>
  <c r="L1525" i="1"/>
  <c r="L566" i="1"/>
  <c r="L3184" i="1"/>
  <c r="L2554" i="1"/>
  <c r="L2997" i="1"/>
  <c r="L1507" i="1"/>
  <c r="L2507" i="1"/>
  <c r="L3224" i="1"/>
  <c r="L3410" i="1"/>
  <c r="L3910" i="1"/>
  <c r="L3832" i="1"/>
  <c r="L2788" i="1"/>
  <c r="L335" i="1"/>
  <c r="L3268" i="1"/>
  <c r="L554" i="1"/>
  <c r="L1184" i="1"/>
  <c r="L3802" i="1"/>
  <c r="L1136" i="1"/>
  <c r="L3809" i="1"/>
  <c r="L1422" i="1"/>
  <c r="L3420" i="1"/>
  <c r="L2730" i="1"/>
  <c r="L3627" i="1"/>
  <c r="L2485" i="1"/>
  <c r="L3373" i="1"/>
  <c r="L3377" i="1"/>
  <c r="L1314" i="1"/>
  <c r="L3294" i="1"/>
  <c r="L3986" i="1"/>
  <c r="L3396" i="1"/>
  <c r="L2688" i="1"/>
  <c r="L2850" i="1"/>
  <c r="L393" i="1"/>
  <c r="L2652" i="1"/>
  <c r="L1443" i="1"/>
  <c r="L2571" i="1"/>
  <c r="L3823" i="1"/>
  <c r="L871" i="1"/>
  <c r="L1263" i="1"/>
  <c r="L3481" i="1"/>
  <c r="L3314" i="1"/>
  <c r="L5000" i="1"/>
  <c r="L2150" i="1"/>
  <c r="L3350" i="1"/>
  <c r="L2559" i="1"/>
  <c r="L3956" i="1"/>
  <c r="L3313" i="1"/>
  <c r="L3661" i="1"/>
  <c r="L3563" i="1"/>
  <c r="L2880" i="1"/>
  <c r="L3165" i="1"/>
  <c r="L3242" i="1"/>
  <c r="L3335" i="1"/>
  <c r="L3602" i="1"/>
  <c r="L3484" i="1"/>
  <c r="L3698" i="1"/>
  <c r="L253" i="1"/>
  <c r="L2249" i="1"/>
  <c r="L1188" i="1"/>
  <c r="L3728" i="1"/>
  <c r="L3161" i="1"/>
  <c r="L537" i="1"/>
  <c r="L3668" i="1"/>
  <c r="L1703" i="1"/>
  <c r="L2526" i="1"/>
  <c r="L3818" i="1"/>
  <c r="L2210" i="1"/>
  <c r="L3512" i="1"/>
  <c r="L3626" i="1"/>
  <c r="L3836" i="1"/>
  <c r="L3078" i="1"/>
  <c r="L3760" i="1"/>
  <c r="L3840" i="1"/>
  <c r="L175" i="1"/>
  <c r="L3038" i="1"/>
  <c r="L3931" i="1"/>
  <c r="L3934" i="1"/>
  <c r="L432" i="1"/>
  <c r="L3730" i="1"/>
  <c r="L1472" i="1"/>
  <c r="L2798" i="1"/>
  <c r="L3343" i="1"/>
  <c r="L1252" i="1"/>
  <c r="L2161" i="1"/>
  <c r="L2922" i="1"/>
  <c r="L1090" i="1"/>
  <c r="L2238" i="1"/>
  <c r="L2765" i="1"/>
  <c r="L3159" i="1"/>
  <c r="L3411" i="1"/>
  <c r="L2253" i="1"/>
  <c r="L3623" i="1"/>
  <c r="L3980" i="1"/>
  <c r="L686" i="1"/>
  <c r="L3896" i="1"/>
  <c r="L3331" i="1"/>
  <c r="L2754" i="1"/>
  <c r="L3425" i="1"/>
  <c r="L3452" i="1"/>
  <c r="L3401" i="1"/>
  <c r="L53" i="1"/>
  <c r="L2694" i="1"/>
  <c r="L2391" i="1"/>
  <c r="L2953" i="1"/>
  <c r="L3918" i="1"/>
  <c r="L3412" i="1"/>
  <c r="L3033" i="1"/>
  <c r="L2961" i="1"/>
  <c r="L3051" i="1"/>
  <c r="L849" i="1"/>
  <c r="L3618" i="1"/>
  <c r="L2471" i="1"/>
  <c r="L829" i="1"/>
  <c r="L3685" i="1"/>
  <c r="L3336" i="1"/>
  <c r="L2475" i="1"/>
  <c r="L3359" i="1"/>
  <c r="L3170" i="1"/>
  <c r="L636" i="1"/>
  <c r="L2845" i="1"/>
  <c r="L3814" i="1"/>
  <c r="L3504" i="1"/>
  <c r="L2991" i="1"/>
  <c r="L3667" i="1"/>
  <c r="L3381" i="1"/>
  <c r="L521" i="1"/>
  <c r="L2732" i="1"/>
  <c r="L2591" i="1"/>
  <c r="L3532" i="1"/>
  <c r="L3151" i="1"/>
  <c r="L2855" i="1"/>
  <c r="L2915" i="1"/>
  <c r="L3035" i="1"/>
  <c r="L2810" i="1"/>
  <c r="L912" i="1"/>
  <c r="L445" i="1"/>
  <c r="L2635" i="1"/>
  <c r="L3771" i="1"/>
  <c r="L1764" i="1"/>
  <c r="L2364" i="1"/>
  <c r="L3439" i="1"/>
  <c r="L3670" i="1"/>
  <c r="L3182" i="1"/>
  <c r="L2786" i="1"/>
  <c r="L2187" i="1"/>
  <c r="L2751" i="1"/>
  <c r="L2741" i="1"/>
  <c r="L1444" i="1"/>
  <c r="L2011" i="1"/>
  <c r="L3744" i="1"/>
  <c r="L3897" i="1"/>
  <c r="L2762" i="1"/>
  <c r="L3135" i="1"/>
  <c r="L3812" i="1"/>
  <c r="L3622" i="1"/>
  <c r="L3085" i="1"/>
  <c r="L1231" i="1"/>
  <c r="L3342" i="1"/>
  <c r="L2305" i="1"/>
  <c r="L3615" i="1"/>
  <c r="L2562" i="1"/>
  <c r="L1209" i="1"/>
  <c r="L2196" i="1"/>
  <c r="L2640" i="1"/>
  <c r="L3435" i="1"/>
  <c r="L2142" i="1"/>
  <c r="L3451" i="1"/>
  <c r="L3657" i="1"/>
  <c r="L1074" i="1"/>
  <c r="L2131" i="1"/>
  <c r="L1148" i="1"/>
  <c r="L2425" i="1"/>
  <c r="L3865" i="1"/>
  <c r="L3617" i="1"/>
  <c r="L2066" i="1"/>
  <c r="L3440" i="1"/>
  <c r="L3372" i="1"/>
  <c r="L1886" i="1"/>
  <c r="L3308" i="1"/>
  <c r="L1345" i="1"/>
  <c r="L4997" i="1"/>
  <c r="L3188" i="1"/>
  <c r="L3586" i="1"/>
  <c r="L57" i="1"/>
  <c r="L2435" i="1"/>
  <c r="L3492" i="1"/>
  <c r="L2936" i="1"/>
  <c r="L1051" i="1"/>
  <c r="L3088" i="1"/>
  <c r="L3721" i="1"/>
  <c r="L2871" i="1"/>
  <c r="L3687" i="1"/>
  <c r="L1445" i="1"/>
  <c r="L1143" i="1"/>
  <c r="L3386" i="1"/>
  <c r="L1069" i="1"/>
  <c r="L2080" i="1"/>
  <c r="L3917" i="1"/>
  <c r="L3620" i="1"/>
  <c r="L3185" i="1"/>
  <c r="L2708" i="1"/>
  <c r="L2718" i="1"/>
  <c r="L1104" i="1"/>
  <c r="L2656" i="1"/>
  <c r="L2378" i="1"/>
  <c r="L3552" i="1"/>
  <c r="L1499" i="1"/>
  <c r="L2679" i="1"/>
  <c r="L3792" i="1"/>
  <c r="L2764" i="1"/>
  <c r="L864" i="1"/>
  <c r="L3120" i="1"/>
  <c r="L2379" i="1"/>
  <c r="L989" i="1"/>
  <c r="L3761" i="1"/>
  <c r="L1315" i="1"/>
  <c r="L3422" i="1"/>
  <c r="L2175" i="1"/>
  <c r="L1382" i="1"/>
  <c r="L321" i="1"/>
  <c r="L3032" i="1"/>
  <c r="L3500" i="1"/>
  <c r="L2970" i="1"/>
  <c r="L3419" i="1"/>
  <c r="L3569" i="1"/>
  <c r="L2772" i="1"/>
  <c r="L2054" i="1"/>
  <c r="L3266" i="1"/>
  <c r="L3679" i="1"/>
  <c r="L1501" i="1"/>
  <c r="L3570" i="1"/>
  <c r="L3505" i="1"/>
  <c r="L595" i="1"/>
  <c r="L2225" i="1"/>
  <c r="L2447" i="1"/>
  <c r="L3712" i="1"/>
  <c r="L2884" i="1"/>
  <c r="L3333" i="1"/>
  <c r="L3043" i="1"/>
  <c r="L2983" i="1"/>
  <c r="L1108" i="1"/>
  <c r="L2692" i="1"/>
  <c r="L1482" i="1"/>
  <c r="L3413" i="1"/>
  <c r="L2004" i="1"/>
  <c r="L2864" i="1"/>
  <c r="L2598" i="1"/>
  <c r="L3572" i="1"/>
  <c r="L1064" i="1"/>
  <c r="L965" i="1"/>
  <c r="L3296" i="1"/>
  <c r="L91" i="1"/>
  <c r="L2406" i="1"/>
  <c r="L2518" i="1"/>
  <c r="L3508" i="1"/>
  <c r="L69" i="1"/>
  <c r="L3262" i="1"/>
  <c r="L2123" i="1"/>
  <c r="L3064" i="1"/>
  <c r="L2783" i="1"/>
  <c r="L3580" i="1"/>
  <c r="L3650" i="1"/>
  <c r="L2633" i="1"/>
  <c r="L3162" i="1"/>
  <c r="L2680" i="1"/>
  <c r="L3939" i="1"/>
  <c r="L3503" i="1"/>
  <c r="L3133" i="1"/>
  <c r="L2072" i="1"/>
  <c r="L3695" i="1"/>
  <c r="L4998" i="1"/>
  <c r="L3233" i="1"/>
  <c r="L3104" i="1"/>
  <c r="L550" i="1"/>
  <c r="L3858" i="1"/>
  <c r="L3432" i="1"/>
  <c r="L3406" i="1"/>
  <c r="L641" i="1"/>
  <c r="L2442" i="1"/>
  <c r="L3042" i="1"/>
  <c r="L2061" i="1"/>
  <c r="L3911" i="1"/>
  <c r="L1138" i="1"/>
  <c r="L822" i="1"/>
  <c r="L2956" i="1"/>
  <c r="L3453" i="1"/>
  <c r="L3202" i="1"/>
  <c r="L3902" i="1"/>
  <c r="L1057" i="1"/>
  <c r="L3631" i="1"/>
  <c r="L3521" i="1"/>
  <c r="L2789" i="1"/>
  <c r="L3429" i="1"/>
  <c r="L3232" i="1"/>
  <c r="L3276" i="1"/>
  <c r="L3846" i="1"/>
  <c r="L3463" i="1"/>
  <c r="L1332" i="1"/>
  <c r="L2728" i="1"/>
  <c r="L1874" i="1"/>
  <c r="L3174" i="1"/>
  <c r="L99" i="1"/>
  <c r="L3321" i="1"/>
  <c r="L2265" i="1"/>
  <c r="L795" i="1"/>
  <c r="L2202" i="1"/>
  <c r="L3244" i="1"/>
  <c r="L2321" i="1"/>
  <c r="L3514" i="1"/>
  <c r="L2195" i="1"/>
  <c r="L2900" i="1"/>
  <c r="L2392" i="1"/>
  <c r="L2014" i="1"/>
  <c r="L3501" i="1"/>
  <c r="L3479" i="1"/>
  <c r="L3997" i="1"/>
  <c r="L1450" i="1"/>
  <c r="L3567" i="1"/>
  <c r="L584" i="1"/>
  <c r="L1230" i="1"/>
  <c r="L3284" i="1"/>
  <c r="L3571" i="1"/>
  <c r="L3962" i="1"/>
  <c r="L3636" i="1"/>
  <c r="L3320" i="1"/>
  <c r="L2747" i="1"/>
  <c r="L2347" i="1"/>
  <c r="L3101" i="1"/>
  <c r="L3326" i="1"/>
  <c r="L2819" i="1"/>
  <c r="L2151" i="1"/>
  <c r="L2899" i="1"/>
  <c r="L3369" i="1"/>
  <c r="L3584" i="1"/>
  <c r="L3692" i="1"/>
  <c r="L3848" i="1"/>
  <c r="L2157" i="1"/>
  <c r="L2438" i="1"/>
  <c r="L2263" i="1"/>
  <c r="L3948" i="1"/>
  <c r="L3717" i="1"/>
  <c r="L5001" i="1"/>
  <c r="L1419" i="1"/>
  <c r="L2610" i="1"/>
  <c r="L2716" i="1"/>
  <c r="L3568" i="1"/>
  <c r="L3885" i="1"/>
  <c r="L2750" i="1"/>
  <c r="L3264" i="1"/>
  <c r="L3908" i="1"/>
  <c r="L3549" i="1"/>
  <c r="L461" i="1"/>
  <c r="L3729" i="1"/>
  <c r="L2218" i="1"/>
  <c r="L3883" i="1"/>
  <c r="L2464" i="1"/>
  <c r="L3515" i="1"/>
  <c r="L3263" i="1"/>
  <c r="L3638" i="1"/>
  <c r="L2348" i="1"/>
  <c r="L2926" i="1"/>
  <c r="L2905" i="1"/>
  <c r="L3142" i="1"/>
  <c r="L3763" i="1"/>
  <c r="L3376" i="1"/>
  <c r="L3904" i="1"/>
  <c r="L2859" i="1"/>
  <c r="L2964" i="1"/>
  <c r="L3880" i="1"/>
  <c r="L688" i="1"/>
  <c r="L941" i="1"/>
  <c r="L2839" i="1"/>
  <c r="L3546" i="1"/>
  <c r="L3289" i="1"/>
  <c r="L3646" i="1"/>
  <c r="L3971" i="1"/>
  <c r="L2873" i="1"/>
  <c r="L3282" i="1"/>
  <c r="L556" i="1"/>
  <c r="L3642" i="1"/>
  <c r="L3866" i="1"/>
  <c r="L2653" i="1"/>
  <c r="L3006" i="1"/>
  <c r="L3581" i="1"/>
  <c r="L2848" i="1"/>
  <c r="L3977" i="1"/>
  <c r="L2627" i="1"/>
  <c r="L2387" i="1"/>
  <c r="L463" i="1"/>
  <c r="L2345" i="1"/>
  <c r="L2166" i="1"/>
  <c r="L1156" i="1"/>
  <c r="L3634" i="1"/>
  <c r="L2476" i="1"/>
  <c r="L3274" i="1"/>
  <c r="L2890" i="1"/>
  <c r="L3281" i="1"/>
  <c r="L1160" i="1"/>
  <c r="L1511" i="1"/>
  <c r="L3663" i="1"/>
  <c r="L2316" i="1"/>
  <c r="L2427" i="1"/>
  <c r="L3879" i="1"/>
  <c r="L3752" i="1"/>
  <c r="L3940" i="1"/>
  <c r="L3010" i="1"/>
  <c r="L3884" i="1"/>
  <c r="L1441" i="1"/>
  <c r="L995" i="1"/>
  <c r="L3236" i="1"/>
  <c r="L310" i="1"/>
  <c r="L2440" i="1"/>
  <c r="L3635" i="1"/>
  <c r="L1503" i="1"/>
  <c r="L2326" i="1"/>
  <c r="L2774" i="1"/>
  <c r="L2491" i="1"/>
  <c r="L1128" i="1"/>
  <c r="L3748" i="1"/>
  <c r="L3328" i="1"/>
  <c r="L3378" i="1"/>
  <c r="L2568" i="1"/>
  <c r="L3457" i="1"/>
  <c r="L3140" i="1"/>
  <c r="L3431" i="1"/>
  <c r="L1317" i="1"/>
  <c r="L2657" i="1"/>
  <c r="L3106" i="1"/>
  <c r="L3077" i="1"/>
  <c r="L1828" i="1"/>
  <c r="L3152" i="1"/>
  <c r="L2775" i="1"/>
  <c r="L3024" i="1"/>
  <c r="L3466" i="1"/>
  <c r="L3516" i="1"/>
  <c r="L2992" i="1"/>
  <c r="L3793" i="1"/>
  <c r="L2706" i="1"/>
  <c r="L3248" i="1"/>
  <c r="L1037" i="1"/>
  <c r="L1554" i="1"/>
  <c r="L2816" i="1"/>
  <c r="L3474" i="1"/>
  <c r="L3915" i="1"/>
  <c r="L880" i="1"/>
  <c r="L2395" i="1"/>
  <c r="L3531" i="1"/>
  <c r="L3454" i="1"/>
  <c r="L3881" i="1"/>
  <c r="L587" i="1"/>
  <c r="L3374" i="1"/>
  <c r="L3194" i="1"/>
  <c r="L2449" i="1"/>
  <c r="L2623" i="1"/>
  <c r="L3237" i="1"/>
  <c r="L3214" i="1"/>
  <c r="L3223" i="1"/>
  <c r="L3360" i="1"/>
  <c r="L3255" i="1"/>
  <c r="L2431" i="1"/>
  <c r="L2847" i="1"/>
  <c r="L3462" i="1"/>
  <c r="L2293" i="1"/>
  <c r="L2403" i="1"/>
  <c r="L3871" i="1"/>
  <c r="L3610" i="1"/>
  <c r="L2121" i="1"/>
  <c r="L3280" i="1"/>
  <c r="L3966" i="1"/>
  <c r="L3942" i="1"/>
  <c r="L2146" i="1"/>
  <c r="L2163" i="1"/>
  <c r="L3209" i="1"/>
  <c r="D1" i="51"/>
  <c r="U1" i="11"/>
  <c r="I2" i="51"/>
  <c r="I1" i="51" l="1"/>
  <c r="M2" i="1"/>
  <c r="M3" i="1"/>
  <c r="M4" i="1"/>
  <c r="M6" i="1"/>
  <c r="M21" i="1"/>
  <c r="M10" i="1"/>
  <c r="M12" i="1"/>
  <c r="M8" i="1"/>
  <c r="M5" i="1"/>
  <c r="M16" i="1"/>
  <c r="M7" i="1"/>
  <c r="M22" i="1"/>
  <c r="M77" i="1"/>
  <c r="M15" i="1"/>
  <c r="M48" i="1"/>
  <c r="M55" i="1"/>
  <c r="M24" i="1"/>
  <c r="M49" i="1"/>
  <c r="M13" i="1"/>
  <c r="M85" i="1"/>
  <c r="M57" i="1"/>
  <c r="M17" i="1"/>
  <c r="M86" i="1"/>
  <c r="M58" i="1"/>
  <c r="M19" i="1"/>
  <c r="M71" i="1"/>
  <c r="M23" i="1"/>
  <c r="M54" i="1"/>
  <c r="M96" i="1"/>
  <c r="M251" i="1"/>
  <c r="M215" i="1"/>
  <c r="M47" i="1"/>
  <c r="M136" i="1"/>
  <c r="M229" i="1"/>
  <c r="M30" i="1"/>
  <c r="M104" i="1"/>
  <c r="M73" i="1"/>
  <c r="M106" i="1"/>
  <c r="M91" i="1"/>
  <c r="M63" i="1"/>
  <c r="M81" i="1"/>
  <c r="M83" i="1"/>
  <c r="M94" i="1"/>
  <c r="M360" i="1"/>
  <c r="M32" i="1"/>
  <c r="M101" i="1"/>
  <c r="M199" i="1"/>
  <c r="M76" i="1"/>
  <c r="M266" i="1"/>
  <c r="M80" i="1"/>
  <c r="M29" i="1"/>
  <c r="M33" i="1"/>
  <c r="M87" i="1"/>
  <c r="M74" i="1"/>
  <c r="M93" i="1"/>
  <c r="M42" i="1"/>
  <c r="M254" i="1"/>
  <c r="M64" i="1"/>
  <c r="M34" i="1"/>
  <c r="M288" i="1"/>
  <c r="M293" i="1"/>
  <c r="M52" i="1"/>
  <c r="M39" i="1"/>
  <c r="M43" i="1"/>
  <c r="M285" i="1"/>
  <c r="M107" i="1"/>
  <c r="M246" i="1"/>
  <c r="M221" i="1"/>
  <c r="M235" i="1"/>
  <c r="M218" i="1"/>
  <c r="M151" i="1"/>
  <c r="M170" i="1"/>
  <c r="M287" i="1"/>
  <c r="M148" i="1"/>
  <c r="M228" i="1"/>
  <c r="M304" i="1"/>
  <c r="M262" i="1"/>
  <c r="M276" i="1"/>
  <c r="M116" i="1"/>
  <c r="M131" i="1"/>
  <c r="M190" i="1"/>
  <c r="M247" i="1"/>
  <c r="M166" i="1"/>
  <c r="M133" i="1"/>
  <c r="M222" i="1"/>
  <c r="M108" i="1"/>
  <c r="M162" i="1"/>
  <c r="M263" i="1"/>
  <c r="M142" i="1"/>
  <c r="M155" i="1"/>
  <c r="M152" i="1"/>
  <c r="M145" i="1"/>
  <c r="M181" i="1"/>
  <c r="M180" i="1"/>
  <c r="M158" i="1"/>
  <c r="M226" i="1"/>
  <c r="M130" i="1"/>
  <c r="M213" i="1"/>
  <c r="M109" i="1"/>
  <c r="M305" i="1"/>
  <c r="M223" i="1"/>
  <c r="M154" i="1"/>
  <c r="M241" i="1"/>
  <c r="M291" i="1"/>
  <c r="M172" i="1"/>
  <c r="M278" i="1"/>
  <c r="M188" i="1"/>
  <c r="M118" i="1"/>
  <c r="M176" i="1"/>
  <c r="M244" i="1"/>
  <c r="M112" i="1"/>
  <c r="M303" i="1"/>
  <c r="M252" i="1"/>
  <c r="M237" i="1"/>
  <c r="M220" i="1"/>
  <c r="M259" i="1"/>
  <c r="M195" i="1"/>
  <c r="M114" i="1"/>
  <c r="M105" i="1"/>
  <c r="M60" i="1"/>
  <c r="M98" i="1"/>
  <c r="M92" i="1"/>
  <c r="M51" i="1"/>
  <c r="M409" i="1"/>
  <c r="M239" i="1"/>
  <c r="M178" i="1"/>
  <c r="M307" i="1"/>
  <c r="M18" i="1"/>
  <c r="M192" i="1"/>
  <c r="M217" i="1"/>
  <c r="M299" i="1"/>
  <c r="M38" i="1"/>
  <c r="M203" i="1"/>
  <c r="M264" i="1"/>
  <c r="M89" i="1"/>
  <c r="M121" i="1"/>
  <c r="M274" i="1"/>
  <c r="M272" i="1"/>
  <c r="M135" i="1"/>
  <c r="M224" i="1"/>
  <c r="M150" i="1"/>
  <c r="M146" i="1"/>
  <c r="M198" i="1"/>
  <c r="M191" i="1"/>
  <c r="M296" i="1"/>
  <c r="M123" i="1"/>
  <c r="M283" i="1"/>
  <c r="M46" i="1"/>
  <c r="M128" i="1"/>
  <c r="M245" i="1"/>
  <c r="M41" i="1"/>
  <c r="M40" i="1"/>
  <c r="M72" i="1"/>
  <c r="M202" i="1"/>
  <c r="M78" i="1"/>
  <c r="M56" i="1"/>
  <c r="M232" i="1"/>
  <c r="M37" i="1"/>
  <c r="M211" i="1"/>
  <c r="M390" i="1"/>
  <c r="M236" i="1"/>
  <c r="M243" i="1"/>
  <c r="M95" i="1"/>
  <c r="M26" i="1"/>
  <c r="M36" i="1"/>
  <c r="M45" i="1"/>
  <c r="M175" i="1"/>
  <c r="M88" i="1"/>
  <c r="M164" i="1"/>
  <c r="M31" i="1"/>
  <c r="M20" i="1"/>
  <c r="M67" i="1"/>
  <c r="M70" i="1"/>
  <c r="M179" i="1"/>
  <c r="M214" i="1"/>
  <c r="M156" i="1"/>
  <c r="M79" i="1"/>
  <c r="M137" i="1"/>
  <c r="M126" i="1"/>
  <c r="M138" i="1"/>
  <c r="M280" i="1"/>
  <c r="M267" i="1"/>
  <c r="M119" i="1"/>
  <c r="M177" i="1"/>
  <c r="M125" i="1"/>
  <c r="M14" i="1"/>
  <c r="M273" i="1"/>
  <c r="M298" i="1"/>
  <c r="M184" i="1"/>
  <c r="M44" i="1"/>
  <c r="M270" i="1"/>
  <c r="M69" i="1"/>
  <c r="M204" i="1"/>
  <c r="M219" i="1"/>
  <c r="M11" i="1"/>
  <c r="M208" i="1"/>
  <c r="M173" i="1"/>
  <c r="M129" i="1"/>
  <c r="M82" i="1"/>
  <c r="M309" i="1"/>
  <c r="M66" i="1"/>
  <c r="M25" i="1"/>
  <c r="M65" i="1"/>
  <c r="M268" i="1"/>
  <c r="M196" i="1"/>
  <c r="M292" i="1"/>
  <c r="M59" i="1"/>
  <c r="M234" i="1"/>
  <c r="M61" i="1"/>
  <c r="M185" i="1"/>
  <c r="M97" i="1"/>
  <c r="M27" i="1"/>
  <c r="M62" i="1"/>
  <c r="M50" i="1"/>
  <c r="M35" i="1"/>
  <c r="M84" i="1"/>
  <c r="M258" i="1"/>
  <c r="M127" i="1"/>
  <c r="M193" i="1"/>
  <c r="M53" i="1"/>
  <c r="M75" i="1"/>
  <c r="M68" i="1"/>
  <c r="M28" i="1"/>
  <c r="M9" i="1"/>
  <c r="M90" i="1"/>
  <c r="M124" i="1"/>
  <c r="M2082" i="1"/>
  <c r="M250" i="1"/>
  <c r="M117" i="1"/>
  <c r="M134" i="1"/>
  <c r="M163" i="1"/>
  <c r="M161" i="1"/>
  <c r="M301" i="1"/>
  <c r="M183" i="1"/>
  <c r="M182" i="1"/>
  <c r="M3252" i="1"/>
  <c r="M495" i="1"/>
  <c r="M169" i="1"/>
  <c r="M132" i="1"/>
  <c r="M300" i="1"/>
  <c r="M100" i="1"/>
  <c r="M227" i="1"/>
  <c r="M186" i="1"/>
  <c r="M113" i="1"/>
  <c r="M171" i="1"/>
  <c r="M165" i="1"/>
  <c r="M2199" i="1"/>
  <c r="M2915" i="1"/>
  <c r="M4424" i="1"/>
  <c r="M3675" i="1"/>
  <c r="M4452" i="1"/>
  <c r="M749" i="1"/>
  <c r="M4104" i="1"/>
  <c r="M845" i="1"/>
  <c r="M2363" i="1"/>
  <c r="M1469" i="1"/>
  <c r="M2444" i="1"/>
  <c r="M2901" i="1"/>
  <c r="M549" i="1"/>
  <c r="M3747" i="1"/>
  <c r="M2367" i="1"/>
  <c r="M4302" i="1"/>
  <c r="M2839" i="1"/>
  <c r="M2843" i="1"/>
  <c r="M3456" i="1"/>
  <c r="M858" i="1"/>
  <c r="M875" i="1"/>
  <c r="M1792" i="1"/>
  <c r="M3816" i="1"/>
  <c r="M1586" i="1"/>
  <c r="M2302" i="1"/>
  <c r="M619" i="1"/>
  <c r="M2259" i="1"/>
  <c r="M1465" i="1"/>
  <c r="M622" i="1"/>
  <c r="M2818" i="1"/>
  <c r="M2909" i="1"/>
  <c r="M2390" i="1"/>
  <c r="M501" i="1"/>
  <c r="M394" i="1"/>
  <c r="M3740" i="1"/>
  <c r="M1540" i="1"/>
  <c r="M2104" i="1"/>
  <c r="M1131" i="1"/>
  <c r="M900" i="1"/>
  <c r="M3912" i="1"/>
  <c r="M1514" i="1"/>
  <c r="M4138" i="1"/>
  <c r="M1618" i="1"/>
  <c r="M3292" i="1"/>
  <c r="M3173" i="1"/>
  <c r="M2403" i="1"/>
  <c r="M2562" i="1"/>
  <c r="M2263" i="1"/>
  <c r="M2929" i="1"/>
  <c r="M2720" i="1"/>
  <c r="M1123" i="1"/>
  <c r="M3012" i="1"/>
  <c r="M4986" i="1"/>
  <c r="M4934" i="1"/>
  <c r="M2863" i="1"/>
  <c r="M1710" i="1"/>
  <c r="M4432" i="1"/>
  <c r="M1966" i="1"/>
  <c r="M3876" i="1"/>
  <c r="M1677" i="1"/>
  <c r="M4101" i="1"/>
  <c r="M3976" i="1"/>
  <c r="M1964" i="1"/>
  <c r="M782" i="1"/>
  <c r="M638" i="1"/>
  <c r="M3491" i="1"/>
  <c r="M412" i="1"/>
  <c r="M1899" i="1"/>
  <c r="M407" i="1"/>
  <c r="M3741" i="1"/>
  <c r="M2106" i="1"/>
  <c r="M3442" i="1"/>
  <c r="M581" i="1"/>
  <c r="M1459" i="1"/>
  <c r="M2971" i="1"/>
  <c r="M3683" i="1"/>
  <c r="M4587" i="1"/>
  <c r="M3601" i="1"/>
  <c r="M1415" i="1"/>
  <c r="M1321" i="1"/>
  <c r="M3164" i="1"/>
  <c r="M4622" i="1"/>
  <c r="M4449" i="1"/>
  <c r="M933" i="1"/>
  <c r="M1756" i="1"/>
  <c r="M1138" i="1"/>
  <c r="M3227" i="1"/>
  <c r="M3519" i="1"/>
  <c r="M1982" i="1"/>
  <c r="M2249" i="1"/>
  <c r="M2715" i="1"/>
  <c r="M4939" i="1"/>
  <c r="M4957" i="1"/>
  <c r="M2570" i="1"/>
  <c r="M3193" i="1"/>
  <c r="M4972" i="1"/>
  <c r="M911" i="1"/>
  <c r="M2973" i="1"/>
  <c r="M2957" i="1"/>
  <c r="M1207" i="1"/>
  <c r="M1681" i="1"/>
  <c r="M1717" i="1"/>
  <c r="M668" i="1"/>
  <c r="M3038" i="1"/>
  <c r="M825" i="1"/>
  <c r="M1880" i="1"/>
  <c r="M4686" i="1"/>
  <c r="M4417" i="1"/>
  <c r="M4768" i="1"/>
  <c r="M4515" i="1"/>
  <c r="M4054" i="1"/>
  <c r="M2020" i="1"/>
  <c r="M4262" i="1"/>
  <c r="M4037" i="1"/>
  <c r="M1054" i="1"/>
  <c r="M697" i="1"/>
  <c r="M2810" i="1"/>
  <c r="M1229" i="1"/>
  <c r="M4052" i="1"/>
  <c r="M4200" i="1"/>
  <c r="M4801" i="1"/>
  <c r="M3163" i="1"/>
  <c r="M2432" i="1"/>
  <c r="M2872" i="1"/>
  <c r="M1060" i="1"/>
  <c r="M1030" i="1"/>
  <c r="M1713" i="1"/>
  <c r="M365" i="1"/>
  <c r="M439" i="1"/>
  <c r="M450" i="1"/>
  <c r="M329" i="1"/>
  <c r="M362" i="1"/>
  <c r="M385" i="1"/>
  <c r="M432" i="1"/>
  <c r="M413" i="1"/>
  <c r="M2612" i="1"/>
  <c r="M379" i="1"/>
  <c r="M368" i="1"/>
  <c r="M1040" i="1"/>
  <c r="M659" i="1"/>
  <c r="M354" i="1"/>
  <c r="M571" i="1"/>
  <c r="M635" i="1"/>
  <c r="M1094" i="1"/>
  <c r="M370" i="1"/>
  <c r="M4478" i="1"/>
  <c r="M1141" i="1"/>
  <c r="M1435" i="1"/>
  <c r="M461" i="1"/>
  <c r="M3068" i="1"/>
  <c r="M833" i="1"/>
  <c r="M2161" i="1"/>
  <c r="M1697" i="1"/>
  <c r="M3858" i="1"/>
  <c r="M2311" i="1"/>
  <c r="M1188" i="1"/>
  <c r="M1537" i="1"/>
  <c r="M2788" i="1"/>
  <c r="M3048" i="1"/>
  <c r="M555" i="1"/>
  <c r="M1363" i="1"/>
  <c r="M1312" i="1"/>
  <c r="M373" i="1"/>
  <c r="M2836" i="1"/>
  <c r="M2617" i="1"/>
  <c r="M2287" i="1"/>
  <c r="M823" i="1"/>
  <c r="M4365" i="1"/>
  <c r="M2393" i="1"/>
  <c r="M2114" i="1"/>
  <c r="M4849" i="1"/>
  <c r="M4090" i="1"/>
  <c r="M4036" i="1"/>
  <c r="M2778" i="1"/>
  <c r="M1502" i="1"/>
  <c r="M2231" i="1"/>
  <c r="M4336" i="1"/>
  <c r="M4195" i="1"/>
  <c r="M2648" i="1"/>
  <c r="M1914" i="1"/>
  <c r="M4844" i="1"/>
  <c r="M1743" i="1"/>
  <c r="M2987" i="1"/>
  <c r="M2814" i="1"/>
  <c r="M2588" i="1"/>
  <c r="M2809" i="1"/>
  <c r="M1585" i="1"/>
  <c r="M3104" i="1"/>
  <c r="M1541" i="1"/>
  <c r="M4048" i="1"/>
  <c r="M1045" i="1"/>
  <c r="M2275" i="1"/>
  <c r="M1182" i="1"/>
  <c r="M1472" i="1"/>
  <c r="M2686" i="1"/>
  <c r="M4024" i="1"/>
  <c r="M3267" i="1"/>
  <c r="M3101" i="1"/>
  <c r="M1590" i="1"/>
  <c r="M4154" i="1"/>
  <c r="M1912" i="1"/>
  <c r="M2420" i="1"/>
  <c r="M2804" i="1"/>
  <c r="M2094" i="1"/>
  <c r="M4388" i="1"/>
  <c r="M1264" i="1"/>
  <c r="M3037" i="1"/>
  <c r="M554" i="1"/>
  <c r="M4756" i="1"/>
  <c r="M4857" i="1"/>
  <c r="M3758" i="1"/>
  <c r="M3483" i="1"/>
  <c r="M443" i="1"/>
  <c r="M3091" i="1"/>
  <c r="M398" i="1"/>
  <c r="M344" i="1"/>
  <c r="M311" i="1"/>
  <c r="M381" i="1"/>
  <c r="M392" i="1"/>
  <c r="M328" i="1"/>
  <c r="M981" i="1"/>
  <c r="M3938" i="1"/>
  <c r="M310" i="1"/>
  <c r="M3231" i="1"/>
  <c r="M371" i="1"/>
  <c r="M318" i="1"/>
  <c r="M337" i="1"/>
  <c r="M3059" i="1"/>
  <c r="M325" i="1"/>
  <c r="M2414" i="1"/>
  <c r="M1616" i="1"/>
  <c r="M1657" i="1"/>
  <c r="M805" i="1"/>
  <c r="M2230" i="1"/>
  <c r="M3051" i="1"/>
  <c r="M2290" i="1"/>
  <c r="M1647" i="1"/>
  <c r="M1184" i="1"/>
  <c r="M433" i="1"/>
  <c r="M1819" i="1"/>
  <c r="M2672" i="1"/>
  <c r="M816" i="1"/>
  <c r="M946" i="1"/>
  <c r="M1813" i="1"/>
  <c r="M846" i="1"/>
  <c r="M3700" i="1"/>
  <c r="M3641" i="1"/>
  <c r="M2691" i="1"/>
  <c r="M2607" i="1"/>
  <c r="M1948" i="1"/>
  <c r="M2900" i="1"/>
  <c r="M2305" i="1"/>
  <c r="M1800" i="1"/>
  <c r="M3549" i="1"/>
  <c r="M4520" i="1"/>
  <c r="M2227" i="1"/>
  <c r="M4270" i="1"/>
  <c r="M4932" i="1"/>
  <c r="M2706" i="1"/>
  <c r="M4204" i="1"/>
  <c r="M4357" i="1"/>
  <c r="M4607" i="1"/>
  <c r="M2212" i="1"/>
  <c r="M510" i="1"/>
  <c r="M2771" i="1"/>
  <c r="M4016" i="1"/>
  <c r="M4479" i="1"/>
  <c r="M1554" i="1"/>
  <c r="M2642" i="1"/>
  <c r="M2816" i="1"/>
  <c r="M548" i="1"/>
  <c r="M565" i="1"/>
  <c r="M2306" i="1"/>
  <c r="M4078" i="1"/>
  <c r="M1339" i="1"/>
  <c r="M2716" i="1"/>
  <c r="M1986" i="1"/>
  <c r="M4085" i="1"/>
  <c r="M343" i="1"/>
  <c r="M4898" i="1"/>
  <c r="M2459" i="1"/>
  <c r="M897" i="1"/>
  <c r="M4263" i="1"/>
  <c r="M2237" i="1"/>
  <c r="M2224" i="1"/>
  <c r="M4467" i="1"/>
  <c r="M3324" i="1"/>
  <c r="M4273" i="1"/>
  <c r="M2038" i="1"/>
  <c r="M3932" i="1"/>
  <c r="M4180" i="1"/>
  <c r="M445" i="1"/>
  <c r="M4007" i="1"/>
  <c r="M1234" i="1"/>
  <c r="M3670" i="1"/>
  <c r="M3602" i="1"/>
  <c r="M3496" i="1"/>
  <c r="M2312" i="1"/>
  <c r="M1719" i="1"/>
  <c r="M4475" i="1"/>
  <c r="M4356" i="1"/>
  <c r="M4773" i="1"/>
  <c r="M3394" i="1"/>
  <c r="M1273" i="1"/>
  <c r="M4142" i="1"/>
  <c r="M1547" i="1"/>
  <c r="M4998" i="1"/>
  <c r="M4172" i="1"/>
  <c r="M3615" i="1"/>
  <c r="M3616" i="1"/>
  <c r="M3069" i="1"/>
  <c r="M4105" i="1"/>
  <c r="M3024" i="1"/>
  <c r="M1802" i="1"/>
  <c r="M4748" i="1"/>
  <c r="M3073" i="1"/>
  <c r="M4181" i="1"/>
  <c r="M3276" i="1"/>
  <c r="M1788" i="1"/>
  <c r="M4780" i="1"/>
  <c r="M3207" i="1"/>
  <c r="M3137" i="1"/>
  <c r="M2087" i="1"/>
  <c r="M1577" i="1"/>
  <c r="M524" i="1"/>
  <c r="M4540" i="1"/>
  <c r="M4477" i="1"/>
  <c r="M4505" i="1"/>
  <c r="M3504" i="1"/>
  <c r="M3560" i="1"/>
  <c r="M596" i="1"/>
  <c r="M3027" i="1"/>
  <c r="M4082" i="1"/>
  <c r="M375" i="1"/>
  <c r="M3841" i="1"/>
  <c r="M1148" i="1"/>
  <c r="M1876" i="1"/>
  <c r="M3539" i="1"/>
  <c r="M3105" i="1"/>
  <c r="M3947" i="1"/>
  <c r="M3536" i="1"/>
  <c r="M4709" i="1"/>
  <c r="M3761" i="1"/>
  <c r="M4086" i="1"/>
  <c r="M2543" i="1"/>
  <c r="M3250" i="1"/>
  <c r="M2910" i="1"/>
  <c r="M2240" i="1"/>
  <c r="M3106" i="1"/>
  <c r="M1944" i="1"/>
  <c r="M4299" i="1"/>
  <c r="M4314" i="1"/>
  <c r="M2906" i="1"/>
  <c r="M1007" i="1"/>
  <c r="M327" i="1"/>
  <c r="M3018" i="1"/>
  <c r="M4850" i="1"/>
  <c r="M4490" i="1"/>
  <c r="M694" i="1"/>
  <c r="M2013" i="1"/>
  <c r="M993" i="1"/>
  <c r="M2981" i="1"/>
  <c r="M866" i="1"/>
  <c r="M4391" i="1"/>
  <c r="M4809" i="1"/>
  <c r="M520" i="1"/>
  <c r="M2350" i="1"/>
  <c r="M1070" i="1"/>
  <c r="M2505" i="1"/>
  <c r="M4681" i="1"/>
  <c r="M1676" i="1"/>
  <c r="M4091" i="1"/>
  <c r="M2832" i="1"/>
  <c r="M4671" i="1"/>
  <c r="M2086" i="1"/>
  <c r="M1186" i="1"/>
  <c r="M2284" i="1"/>
  <c r="M4188" i="1"/>
  <c r="M4660" i="1"/>
  <c r="M3585" i="1"/>
  <c r="M1750" i="1"/>
  <c r="M3178" i="1"/>
  <c r="M1607" i="1"/>
  <c r="M1536" i="1"/>
  <c r="M2950" i="1"/>
  <c r="M3065" i="1"/>
  <c r="M3213" i="1"/>
  <c r="M384" i="1"/>
  <c r="M320" i="1"/>
  <c r="M363" i="1"/>
  <c r="M1656" i="1"/>
  <c r="M396" i="1"/>
  <c r="M462" i="1"/>
  <c r="M403" i="1"/>
  <c r="M531" i="1"/>
  <c r="M448" i="1"/>
  <c r="M822" i="1"/>
  <c r="M605" i="1"/>
  <c r="M438" i="1"/>
  <c r="M367" i="1"/>
  <c r="M408" i="1"/>
  <c r="M1294" i="1"/>
  <c r="M1970" i="1"/>
  <c r="M4621" i="1"/>
  <c r="M702" i="1"/>
  <c r="M3351" i="1"/>
  <c r="M667" i="1"/>
  <c r="M1922" i="1"/>
  <c r="M2732" i="1"/>
  <c r="M3541" i="1"/>
  <c r="M2189" i="1"/>
  <c r="M1104" i="1"/>
  <c r="M1015" i="1"/>
  <c r="M1517" i="1"/>
  <c r="M1373" i="1"/>
  <c r="M743" i="1"/>
  <c r="M1853" i="1"/>
  <c r="M2856" i="1"/>
  <c r="M3498" i="1"/>
  <c r="M2855" i="1"/>
  <c r="M3399" i="1"/>
  <c r="M2876" i="1"/>
  <c r="M1680" i="1"/>
  <c r="M4534" i="1"/>
  <c r="M2675" i="1"/>
  <c r="M2852" i="1"/>
  <c r="M1223" i="1"/>
  <c r="M2826" i="1"/>
  <c r="M3486" i="1"/>
  <c r="M3376" i="1"/>
  <c r="M3121" i="1"/>
  <c r="M3285" i="1"/>
  <c r="M3774" i="1"/>
  <c r="M4527" i="1"/>
  <c r="M2777" i="1"/>
  <c r="M3208" i="1"/>
  <c r="M1314" i="1"/>
  <c r="M3545" i="1"/>
  <c r="M4466" i="1"/>
  <c r="M3726" i="1"/>
  <c r="M3088" i="1"/>
  <c r="M2932" i="1"/>
  <c r="M4538" i="1"/>
  <c r="M4372" i="1"/>
  <c r="M3784" i="1"/>
  <c r="M2994" i="1"/>
  <c r="M1383" i="1"/>
  <c r="M3658" i="1"/>
  <c r="M3654" i="1"/>
  <c r="M4741" i="1"/>
  <c r="M2468" i="1"/>
  <c r="M3998" i="1"/>
  <c r="M4826" i="1"/>
  <c r="M3624" i="1"/>
  <c r="M4987" i="1"/>
  <c r="M2979" i="1"/>
  <c r="M3380" i="1"/>
  <c r="M2451" i="1"/>
  <c r="M399" i="1"/>
  <c r="M4266" i="1"/>
  <c r="M1951" i="1"/>
  <c r="M3174" i="1"/>
  <c r="M937" i="1"/>
  <c r="M722" i="1"/>
  <c r="M4279" i="1"/>
  <c r="M2692" i="1"/>
  <c r="M2064" i="1"/>
  <c r="M4790" i="1"/>
  <c r="M4434" i="1"/>
  <c r="M1096" i="1"/>
  <c r="M2740" i="1"/>
  <c r="M1332" i="1"/>
  <c r="M1230" i="1"/>
  <c r="M2885" i="1"/>
  <c r="M4522" i="1"/>
  <c r="M3243" i="1"/>
  <c r="M4937" i="1"/>
  <c r="M2375" i="1"/>
  <c r="M1706" i="1"/>
  <c r="M4116" i="1"/>
  <c r="M1337" i="1"/>
  <c r="M1784" i="1"/>
  <c r="M3209" i="1"/>
  <c r="M3453" i="1"/>
  <c r="M4635" i="1"/>
  <c r="M2944" i="1"/>
  <c r="M3664" i="1"/>
  <c r="M3382" i="1"/>
  <c r="M1507" i="1"/>
  <c r="M416" i="1"/>
  <c r="M3888" i="1"/>
  <c r="M352" i="1"/>
  <c r="M347" i="1"/>
  <c r="M2651" i="1"/>
  <c r="M411" i="1"/>
  <c r="M1726" i="1"/>
  <c r="M954" i="1"/>
  <c r="M3819" i="1"/>
  <c r="M319" i="1"/>
  <c r="M2317" i="1"/>
  <c r="M397" i="1"/>
  <c r="M1214" i="1"/>
  <c r="M4377" i="1"/>
  <c r="M2521" i="1"/>
  <c r="M2214" i="1"/>
  <c r="M706" i="1"/>
  <c r="M4118" i="1"/>
  <c r="M4989" i="1"/>
  <c r="M3333" i="1"/>
  <c r="M777" i="1"/>
  <c r="M2211" i="1"/>
  <c r="M1932" i="1"/>
  <c r="M2683" i="1"/>
  <c r="M1570" i="1"/>
  <c r="M3148" i="1"/>
  <c r="M2356" i="1"/>
  <c r="M4548" i="1"/>
  <c r="M1499" i="1"/>
  <c r="M2127" i="1"/>
  <c r="M1179" i="1"/>
  <c r="M2175" i="1"/>
  <c r="M4920" i="1"/>
  <c r="M3129" i="1"/>
  <c r="M3117" i="1"/>
  <c r="M827" i="1"/>
  <c r="M4047" i="1"/>
  <c r="M1347" i="1"/>
  <c r="M4530" i="1"/>
  <c r="M2083" i="1"/>
  <c r="M4729" i="1"/>
  <c r="M1727" i="1"/>
  <c r="M1621" i="1"/>
  <c r="M2520" i="1"/>
  <c r="M2429" i="1"/>
  <c r="M3622" i="1"/>
  <c r="M2469" i="1"/>
  <c r="M405" i="1"/>
  <c r="M4191" i="1"/>
  <c r="M1361" i="1"/>
  <c r="M4724" i="1"/>
  <c r="M1492" i="1"/>
  <c r="M4959" i="1"/>
  <c r="M2056" i="1"/>
  <c r="M1950" i="1"/>
  <c r="M2593" i="1"/>
  <c r="M4867" i="1"/>
  <c r="M3941" i="1"/>
  <c r="M4736" i="1"/>
  <c r="M4058" i="1"/>
  <c r="M333" i="1"/>
  <c r="M1960" i="1"/>
  <c r="M345" i="1"/>
  <c r="M4828" i="1"/>
  <c r="M4472" i="1"/>
  <c r="M4159" i="1"/>
  <c r="M3412" i="1"/>
  <c r="M3508" i="1"/>
  <c r="M1522" i="1"/>
  <c r="M3156" i="1"/>
  <c r="M3072" i="1"/>
  <c r="M2332" i="1"/>
  <c r="M3009" i="1"/>
  <c r="M3049" i="1"/>
  <c r="M1778" i="1"/>
  <c r="M1897" i="1"/>
  <c r="M2027" i="1"/>
  <c r="M2047" i="1"/>
  <c r="M4010" i="1"/>
  <c r="M4999" i="1"/>
  <c r="M1289" i="1"/>
  <c r="M1024" i="1"/>
  <c r="M1672" i="1"/>
  <c r="M922" i="1"/>
  <c r="M4662" i="1"/>
  <c r="M1358" i="1"/>
  <c r="M4996" i="1"/>
  <c r="M380" i="1"/>
  <c r="M393" i="1"/>
  <c r="M4293" i="1"/>
  <c r="M3326" i="1"/>
  <c r="M3910" i="1"/>
  <c r="M1306" i="1"/>
  <c r="M395" i="1"/>
  <c r="M1425" i="1"/>
  <c r="M3832" i="1"/>
  <c r="M3540" i="1"/>
  <c r="M2558" i="1"/>
  <c r="M712" i="1"/>
  <c r="M4348" i="1"/>
  <c r="M4876" i="1"/>
  <c r="M2834" i="1"/>
  <c r="M4765" i="1"/>
  <c r="M2726" i="1"/>
  <c r="M2974" i="1"/>
  <c r="M2970" i="1"/>
  <c r="M944" i="1"/>
  <c r="M484" i="1"/>
  <c r="M1696" i="1"/>
  <c r="M1136" i="1"/>
  <c r="M441" i="1"/>
  <c r="M4249" i="1"/>
  <c r="M1012" i="1"/>
  <c r="M426" i="1"/>
  <c r="M1086" i="1"/>
  <c r="M3588" i="1"/>
  <c r="M3124" i="1"/>
  <c r="M4015" i="1"/>
  <c r="M2643" i="1"/>
  <c r="M3638" i="1"/>
  <c r="M2951" i="1"/>
  <c r="M2798" i="1"/>
  <c r="M3681" i="1"/>
  <c r="M4940" i="1"/>
  <c r="M2238" i="1"/>
  <c r="M1879" i="1"/>
  <c r="M2160" i="1"/>
  <c r="M4130" i="1"/>
  <c r="M324" i="1"/>
  <c r="M3676" i="1"/>
  <c r="M2891" i="1"/>
  <c r="M860" i="1"/>
  <c r="M2445" i="1"/>
  <c r="M4235" i="1"/>
  <c r="M2972" i="1"/>
  <c r="M751" i="1"/>
  <c r="M2385" i="1"/>
  <c r="M902" i="1"/>
  <c r="M3447" i="1"/>
  <c r="M1776" i="1"/>
  <c r="M4888" i="1"/>
  <c r="M1210" i="1"/>
  <c r="M1414" i="1"/>
  <c r="M4326" i="1"/>
  <c r="M430" i="1"/>
  <c r="M4603" i="1"/>
  <c r="M1698" i="1"/>
  <c r="M4330" i="1"/>
  <c r="M2286" i="1"/>
  <c r="M4401" i="1"/>
  <c r="M1652" i="1"/>
  <c r="M1991" i="1"/>
  <c r="M332" i="1"/>
  <c r="M3161" i="1"/>
  <c r="M2614" i="1"/>
  <c r="M3903" i="1"/>
  <c r="M2870" i="1"/>
  <c r="M4218" i="1"/>
  <c r="M1423" i="1"/>
  <c r="M1467" i="1"/>
  <c r="M4668" i="1"/>
  <c r="M2089" i="1"/>
  <c r="M504" i="1"/>
  <c r="M2913" i="1"/>
  <c r="M1988" i="1"/>
  <c r="M2555" i="1"/>
  <c r="M505" i="1"/>
  <c r="M3917" i="1"/>
  <c r="M4402" i="1"/>
  <c r="M2207" i="1"/>
  <c r="M3648" i="1"/>
  <c r="M1477" i="1"/>
  <c r="M1307" i="1"/>
  <c r="M3821" i="1"/>
  <c r="M683" i="1"/>
  <c r="M3454" i="1"/>
  <c r="M330" i="1"/>
  <c r="M1126" i="1"/>
  <c r="M4645" i="1"/>
  <c r="M1034" i="1"/>
  <c r="M2003" i="1"/>
  <c r="M2986" i="1"/>
  <c r="M2124" i="1"/>
  <c r="M4591" i="1"/>
  <c r="M1260" i="1"/>
  <c r="M3961" i="1"/>
  <c r="M575" i="1"/>
  <c r="M1816" i="1"/>
  <c r="M3052" i="1"/>
  <c r="M2246" i="1"/>
  <c r="M1313" i="1"/>
  <c r="M630" i="1"/>
  <c r="M689" i="1"/>
  <c r="M4949" i="1"/>
  <c r="M3090" i="1"/>
  <c r="M4327" i="1"/>
  <c r="M3071" i="1"/>
  <c r="M4764" i="1"/>
  <c r="M2343" i="1"/>
  <c r="M2269" i="1"/>
  <c r="M3030" i="1"/>
  <c r="M2620" i="1"/>
  <c r="M3187" i="1"/>
  <c r="M3503" i="1"/>
  <c r="M3849" i="1"/>
  <c r="M3500" i="1"/>
  <c r="M1330" i="1"/>
  <c r="M4464" i="1"/>
  <c r="M1201" i="1"/>
  <c r="M627" i="1"/>
  <c r="M1403" i="1"/>
  <c r="M469" i="1"/>
  <c r="M3636" i="1"/>
  <c r="M535" i="1"/>
  <c r="M2666" i="1"/>
  <c r="M2548" i="1"/>
  <c r="M2042" i="1"/>
  <c r="M3512" i="1"/>
  <c r="M762" i="1"/>
  <c r="M4672" i="1"/>
  <c r="M1068" i="1"/>
  <c r="M431" i="1"/>
  <c r="M903" i="1"/>
  <c r="M1041" i="1"/>
  <c r="M2681" i="1"/>
  <c r="M4175" i="1"/>
  <c r="M2007" i="1"/>
  <c r="M2179" i="1"/>
  <c r="M453" i="1"/>
  <c r="M2452" i="1"/>
  <c r="M2604" i="1"/>
  <c r="M2113" i="1"/>
  <c r="M2454" i="1"/>
  <c r="M726" i="1"/>
  <c r="M1955" i="1"/>
  <c r="M4911" i="1"/>
  <c r="M509" i="1"/>
  <c r="M3321" i="1"/>
  <c r="M1589" i="1"/>
  <c r="M1741" i="1"/>
  <c r="M4705" i="1"/>
  <c r="M1886" i="1"/>
  <c r="M826" i="1"/>
  <c r="M589" i="1"/>
  <c r="M4001" i="1"/>
  <c r="M1083" i="1"/>
  <c r="M595" i="1"/>
  <c r="M3795" i="1"/>
  <c r="M3350" i="1"/>
  <c r="M609" i="1"/>
  <c r="M824" i="1"/>
  <c r="M878" i="1"/>
  <c r="M4061" i="1"/>
  <c r="M2340" i="1"/>
  <c r="M2851" i="1"/>
  <c r="M3443" i="1"/>
  <c r="M2939" i="1"/>
  <c r="M2369" i="1"/>
  <c r="M2015" i="1"/>
  <c r="M2134" i="1"/>
  <c r="M3470" i="1"/>
  <c r="M1033" i="1"/>
  <c r="M4583" i="1"/>
  <c r="M1629" i="1"/>
  <c r="M784" i="1"/>
  <c r="M4819" i="1"/>
  <c r="M4151" i="1"/>
  <c r="M2256" i="1"/>
  <c r="M1720" i="1"/>
  <c r="M3722" i="1"/>
  <c r="M3637" i="1"/>
  <c r="M1821" i="1"/>
  <c r="M551" i="1"/>
  <c r="M3200" i="1"/>
  <c r="M4852" i="1"/>
  <c r="M643" i="1"/>
  <c r="M2402" i="1"/>
  <c r="M3714" i="1"/>
  <c r="M2975" i="1"/>
  <c r="M843" i="1"/>
  <c r="M941" i="1"/>
  <c r="M3710" i="1"/>
  <c r="M1370" i="1"/>
  <c r="M1090" i="1"/>
  <c r="M3948" i="1"/>
  <c r="M4904" i="1"/>
  <c r="M4700" i="1"/>
  <c r="M3149" i="1"/>
  <c r="M2438" i="1"/>
  <c r="M1983" i="1"/>
  <c r="M2265" i="1"/>
  <c r="M753" i="1"/>
  <c r="M3788" i="1"/>
  <c r="M3530" i="1"/>
  <c r="M4067" i="1"/>
  <c r="M3847" i="1"/>
  <c r="M927" i="1"/>
  <c r="M1829" i="1"/>
  <c r="M4808" i="1"/>
  <c r="M4111" i="1"/>
  <c r="M2806" i="1"/>
  <c r="M3168" i="1"/>
  <c r="M3041" i="1"/>
  <c r="M943" i="1"/>
  <c r="M2318" i="1"/>
  <c r="M801" i="1"/>
  <c r="M2583" i="1"/>
  <c r="M2441" i="1"/>
  <c r="M4202" i="1"/>
  <c r="M3236" i="1"/>
  <c r="M3871" i="1"/>
  <c r="M4077" i="1"/>
  <c r="M4301" i="1"/>
  <c r="M4734" i="1"/>
  <c r="M984" i="1"/>
  <c r="M4346" i="1"/>
  <c r="M652" i="1"/>
  <c r="M842" i="1"/>
  <c r="M1952" i="1"/>
  <c r="M1846" i="1"/>
  <c r="M2461" i="1"/>
  <c r="M579" i="1"/>
  <c r="M610" i="1"/>
  <c r="M1336" i="1"/>
  <c r="M2371" i="1"/>
  <c r="M851" i="1"/>
  <c r="M4667" i="1"/>
  <c r="M540" i="1"/>
  <c r="M2060" i="1"/>
  <c r="M2741" i="1"/>
  <c r="M1591" i="1"/>
  <c r="M4409" i="1"/>
  <c r="M1946" i="1"/>
  <c r="M3282" i="1"/>
  <c r="M2895" i="1"/>
  <c r="M4497" i="1"/>
  <c r="M4753" i="1"/>
  <c r="M2637" i="1"/>
  <c r="M2608" i="1"/>
  <c r="M3300" i="1"/>
  <c r="M3418" i="1"/>
  <c r="M1633" i="1"/>
  <c r="M4916" i="1"/>
  <c r="M4655" i="1"/>
  <c r="M3244" i="1"/>
  <c r="M2600" i="1"/>
  <c r="M3974" i="1"/>
  <c r="M999" i="1"/>
  <c r="M1344" i="1"/>
  <c r="M4435" i="1"/>
  <c r="M2209" i="1"/>
  <c r="M3994" i="1"/>
  <c r="M2339" i="1"/>
  <c r="M4925" i="1"/>
  <c r="M3829" i="1"/>
  <c r="M2649" i="1"/>
  <c r="M2817" i="1"/>
  <c r="M1066" i="1"/>
  <c r="M1891" i="1"/>
  <c r="M2282" i="1"/>
  <c r="M2498" i="1"/>
  <c r="M834" i="1"/>
  <c r="M3481" i="1"/>
  <c r="M4884" i="1"/>
  <c r="M4875" i="1"/>
  <c r="M4332" i="1"/>
  <c r="M1069" i="1"/>
  <c r="M925" i="1"/>
  <c r="M3097" i="1"/>
  <c r="M2239" i="1"/>
  <c r="M4851" i="1"/>
  <c r="M3063" i="1"/>
  <c r="M1168" i="1"/>
  <c r="M2673" i="1"/>
  <c r="M4992" i="1"/>
  <c r="M2416" i="1"/>
  <c r="M3448" i="1"/>
  <c r="M4483" i="1"/>
  <c r="M1051" i="1"/>
  <c r="M4415" i="1"/>
  <c r="M721" i="1"/>
  <c r="M2182" i="1"/>
  <c r="M1463" i="1"/>
  <c r="M3446" i="1"/>
  <c r="M4751" i="1"/>
  <c r="M2916" i="1"/>
  <c r="M4847" i="1"/>
  <c r="M657" i="1"/>
  <c r="M707" i="1"/>
  <c r="M1791" i="1"/>
  <c r="M3466" i="1"/>
  <c r="M4503" i="1"/>
  <c r="M1855" i="1"/>
  <c r="M1357" i="1"/>
  <c r="M3266" i="1"/>
  <c r="M2853" i="1"/>
  <c r="M467" i="1"/>
  <c r="M2361" i="1"/>
  <c r="M4350" i="1"/>
  <c r="M4557" i="1"/>
  <c r="M4581" i="1"/>
  <c r="M4443" i="1"/>
  <c r="M402" i="1"/>
  <c r="M3182" i="1"/>
  <c r="M835" i="1"/>
  <c r="M2978" i="1"/>
  <c r="M3043" i="1"/>
  <c r="M3176" i="1"/>
  <c r="M3612" i="1"/>
  <c r="M3629" i="1"/>
  <c r="M3743" i="1"/>
  <c r="M3933" i="1"/>
  <c r="M442" i="1"/>
  <c r="M3108" i="1"/>
  <c r="M4966" i="1"/>
  <c r="M1567" i="1"/>
  <c r="M2553" i="1"/>
  <c r="M1594" i="1"/>
  <c r="M1208" i="1"/>
  <c r="M625" i="1"/>
  <c r="M3085" i="1"/>
  <c r="M4271" i="1"/>
  <c r="M2717" i="1"/>
  <c r="M1213" i="1"/>
  <c r="M3409" i="1"/>
  <c r="M1398" i="1"/>
  <c r="M1189" i="1"/>
  <c r="M3007" i="1"/>
  <c r="M779" i="1"/>
  <c r="M1144" i="1"/>
  <c r="M1905" i="1"/>
  <c r="M364" i="1"/>
  <c r="M958" i="1"/>
  <c r="M4690" i="1"/>
  <c r="M1385" i="1"/>
  <c r="M1111" i="1"/>
  <c r="M1614" i="1"/>
  <c r="M3967" i="1"/>
  <c r="M885" i="1"/>
  <c r="M4610" i="1"/>
  <c r="M639" i="1"/>
  <c r="M1796" i="1"/>
  <c r="M4678" i="1"/>
  <c r="M910" i="1"/>
  <c r="M4846" i="1"/>
  <c r="M2530" i="1"/>
  <c r="M1156" i="1"/>
  <c r="M2491" i="1"/>
  <c r="M611" i="1"/>
  <c r="M3565" i="1"/>
  <c r="M2143" i="1"/>
  <c r="M1087" i="1"/>
  <c r="M2107" i="1"/>
  <c r="M4971" i="1"/>
  <c r="M4933" i="1"/>
  <c r="M4133" i="1"/>
  <c r="M4918" i="1"/>
  <c r="M2831" i="1"/>
  <c r="M558" i="1"/>
  <c r="M4069" i="1"/>
  <c r="M789" i="1"/>
  <c r="M1362" i="1"/>
  <c r="M349" i="1"/>
  <c r="M2396" i="1"/>
  <c r="M1576" i="1"/>
  <c r="M1278" i="1"/>
  <c r="M3015" i="1"/>
  <c r="M2128" i="1"/>
  <c r="M1211" i="1"/>
  <c r="M2969" i="1"/>
  <c r="M2781" i="1"/>
  <c r="M990" i="1"/>
  <c r="M3055" i="1"/>
  <c r="M2268" i="1"/>
  <c r="M4076" i="1"/>
  <c r="M1834" i="1"/>
  <c r="M2331" i="1"/>
  <c r="M719" i="1"/>
  <c r="M2389" i="1"/>
  <c r="M3895" i="1"/>
  <c r="M4699" i="1"/>
  <c r="M1237" i="1"/>
  <c r="M4439" i="1"/>
  <c r="M4247" i="1"/>
  <c r="M3942" i="1"/>
  <c r="M849" i="1"/>
  <c r="M3131" i="1"/>
  <c r="M4978" i="1"/>
  <c r="M4802" i="1"/>
  <c r="M355" i="1"/>
  <c r="M3155" i="1"/>
  <c r="M1170" i="1"/>
  <c r="M2805" i="1"/>
  <c r="M3130" i="1"/>
  <c r="M1197" i="1"/>
  <c r="M1531" i="1"/>
  <c r="M2254" i="1"/>
  <c r="M2096" i="1"/>
  <c r="M2470" i="1"/>
  <c r="M2803" i="1"/>
  <c r="M2008" i="1"/>
  <c r="M4156" i="1"/>
  <c r="M3482" i="1"/>
  <c r="M4573" i="1"/>
  <c r="M1065" i="1"/>
  <c r="M3702" i="1"/>
  <c r="M4044" i="1"/>
  <c r="M1089" i="1"/>
  <c r="M428" i="1"/>
  <c r="M4953" i="1"/>
  <c r="M2760" i="1"/>
  <c r="M3379" i="1"/>
  <c r="M1603" i="1"/>
  <c r="M4915" i="1"/>
  <c r="M1644" i="1"/>
  <c r="M3633" i="1"/>
  <c r="M421" i="1"/>
  <c r="M2111" i="1"/>
  <c r="M4169" i="1"/>
  <c r="M2867" i="1"/>
  <c r="M1686" i="1"/>
  <c r="M4669" i="1"/>
  <c r="M3286" i="1"/>
  <c r="M2374" i="1"/>
  <c r="M2063" i="1"/>
  <c r="M2537" i="1"/>
  <c r="M2920" i="1"/>
  <c r="M4323" i="1"/>
  <c r="M1274" i="1"/>
  <c r="M4310" i="1"/>
  <c r="M3868" i="1"/>
  <c r="M454" i="1"/>
  <c r="M3136" i="1"/>
  <c r="M973" i="1"/>
  <c r="M4399" i="1"/>
  <c r="M3931" i="1"/>
  <c r="M2657" i="1"/>
  <c r="M2192" i="1"/>
  <c r="M1935" i="1"/>
  <c r="M4562" i="1"/>
  <c r="M3787" i="1"/>
  <c r="M4815" i="1"/>
  <c r="M1493" i="1"/>
  <c r="M1389" i="1"/>
  <c r="M2638" i="1"/>
  <c r="M2625" i="1"/>
  <c r="M4392" i="1"/>
  <c r="M4158" i="1"/>
  <c r="M1650" i="1"/>
  <c r="M4414" i="1"/>
  <c r="M874" i="1"/>
  <c r="M4013" i="1"/>
  <c r="M4447" i="1"/>
  <c r="M3204" i="1"/>
  <c r="M2103" i="1"/>
  <c r="M3436" i="1"/>
  <c r="M4368" i="1"/>
  <c r="M2984" i="1"/>
  <c r="M3437" i="1"/>
  <c r="M4554" i="1"/>
  <c r="M3198" i="1"/>
  <c r="M3589" i="1"/>
  <c r="M725" i="1"/>
  <c r="M3284" i="1"/>
  <c r="M4433" i="1"/>
  <c r="M1408" i="1"/>
  <c r="M3263" i="1"/>
  <c r="M4049" i="1"/>
  <c r="M4795" i="1"/>
  <c r="M3084" i="1"/>
  <c r="M1958" i="1"/>
  <c r="M3341" i="1"/>
  <c r="M1745" i="1"/>
  <c r="M766" i="1"/>
  <c r="M829" i="1"/>
  <c r="M3010" i="1"/>
  <c r="M1942" i="1"/>
  <c r="M4585" i="1"/>
  <c r="M459" i="1"/>
  <c r="M2215" i="1"/>
  <c r="M4744" i="1"/>
  <c r="M3968" i="1"/>
  <c r="M4784" i="1"/>
  <c r="M2029" i="1"/>
  <c r="M4791" i="1"/>
  <c r="M4861" i="1"/>
  <c r="M4229" i="1"/>
  <c r="M4300" i="1"/>
  <c r="M2905" i="1"/>
  <c r="M4924" i="1"/>
  <c r="M3449" i="1"/>
  <c r="M3891" i="1"/>
  <c r="M886" i="1"/>
  <c r="M2485" i="1"/>
  <c r="M942" i="1"/>
  <c r="M909" i="1"/>
  <c r="M1080" i="1"/>
  <c r="M4970" i="1"/>
  <c r="M1545" i="1"/>
  <c r="M4492" i="1"/>
  <c r="M2226" i="1"/>
  <c r="M2755" i="1"/>
  <c r="M3438" i="1"/>
  <c r="M974" i="1"/>
  <c r="M4066" i="1"/>
  <c r="M4000" i="1"/>
  <c r="M1624" i="1"/>
  <c r="M2181" i="1"/>
  <c r="M1140" i="1"/>
  <c r="M930" i="1"/>
  <c r="M4984" i="1"/>
  <c r="M1132" i="1"/>
  <c r="M3112" i="1"/>
  <c r="M2483" i="1"/>
  <c r="M2560" i="1"/>
  <c r="M4976" i="1"/>
  <c r="M2018" i="1"/>
  <c r="M3783" i="1"/>
  <c r="M1137" i="1"/>
  <c r="M1851" i="1"/>
  <c r="M3926" i="1"/>
  <c r="M4879" i="1"/>
  <c r="M2481" i="1"/>
  <c r="M3319" i="1"/>
  <c r="M4223" i="1"/>
  <c r="M1747" i="1"/>
  <c r="M3191" i="1"/>
  <c r="M4489" i="1"/>
  <c r="M4782" i="1"/>
  <c r="M4339" i="1"/>
  <c r="M4578" i="1"/>
  <c r="M1351" i="1"/>
  <c r="M1390" i="1"/>
  <c r="M1203" i="1"/>
  <c r="M2828" i="1"/>
  <c r="M1232" i="1"/>
  <c r="M2077" i="1"/>
  <c r="M4692" i="1"/>
  <c r="M4445" i="1"/>
  <c r="M3340" i="1"/>
  <c r="M1511" i="1"/>
  <c r="M4605" i="1"/>
  <c r="M4825" i="1"/>
  <c r="M4186" i="1"/>
  <c r="M2742" i="1"/>
  <c r="M4190" i="1"/>
  <c r="M3132" i="1"/>
  <c r="M3441" i="1"/>
  <c r="M2684" i="1"/>
  <c r="M3229" i="1"/>
  <c r="M3410" i="1"/>
  <c r="M4182" i="1"/>
  <c r="M3785" i="1"/>
  <c r="M2349" i="1"/>
  <c r="M2535" i="1"/>
  <c r="M1896" i="1"/>
  <c r="M1961" i="1"/>
  <c r="M1831" i="1"/>
  <c r="M3864" i="1"/>
  <c r="M2904" i="1"/>
  <c r="M2032" i="1"/>
  <c r="M4009" i="1"/>
  <c r="M4869" i="1"/>
  <c r="M2010" i="1"/>
  <c r="M4088" i="1"/>
  <c r="M4288" i="1"/>
  <c r="M2623" i="1"/>
  <c r="M2147" i="1"/>
  <c r="M3970" i="1"/>
  <c r="M3781" i="1"/>
  <c r="M1888" i="1"/>
  <c r="M2592" i="1"/>
  <c r="M2023" i="1"/>
  <c r="M4630" i="1"/>
  <c r="M2046" i="1"/>
  <c r="M1113" i="1"/>
  <c r="M4469" i="1"/>
  <c r="M4125" i="1"/>
  <c r="M4206" i="1"/>
  <c r="M2572" i="1"/>
  <c r="M4246" i="1"/>
  <c r="M1227" i="1"/>
  <c r="M3682" i="1"/>
  <c r="M3125" i="1"/>
  <c r="M4121" i="1"/>
  <c r="M1825" i="1"/>
  <c r="M3484" i="1"/>
  <c r="M2057" i="1"/>
  <c r="M1147" i="1"/>
  <c r="M3556" i="1"/>
  <c r="M1981" i="1"/>
  <c r="M1318" i="1"/>
  <c r="M4030" i="1"/>
  <c r="M3563" i="1"/>
  <c r="M3218" i="1"/>
  <c r="M882" i="1"/>
  <c r="M1867" i="1"/>
  <c r="M1612" i="1"/>
  <c r="M2185" i="1"/>
  <c r="M3397" i="1"/>
  <c r="M2041" i="1"/>
  <c r="M3497" i="1"/>
  <c r="M4817" i="1"/>
  <c r="M3061" i="1"/>
  <c r="M4033" i="1"/>
  <c r="M4331" i="1"/>
  <c r="M4552" i="1"/>
  <c r="M3509" i="1"/>
  <c r="M2941" i="1"/>
  <c r="M1718" i="1"/>
  <c r="M4488" i="1"/>
  <c r="M3165" i="1"/>
  <c r="M2118" i="1"/>
  <c r="M3248" i="1"/>
  <c r="M2949" i="1"/>
  <c r="M3429" i="1"/>
  <c r="M4307" i="1"/>
  <c r="M3634" i="1"/>
  <c r="M3058" i="1"/>
  <c r="M4294" i="1"/>
  <c r="M2866" i="1"/>
  <c r="M3631" i="1"/>
  <c r="M1021" i="1"/>
  <c r="M1404" i="1"/>
  <c r="M3657" i="1"/>
  <c r="M4566" i="1"/>
  <c r="M3578" i="1"/>
  <c r="M4292" i="1"/>
  <c r="M4056" i="1"/>
  <c r="M3472" i="1"/>
  <c r="M4025" i="1"/>
  <c r="M3911" i="1"/>
  <c r="M2070" i="1"/>
  <c r="M1112" i="1"/>
  <c r="M3279" i="1"/>
  <c r="M791" i="1"/>
  <c r="M850" i="1"/>
  <c r="M4909" i="1"/>
  <c r="M2495" i="1"/>
  <c r="M3047" i="1"/>
  <c r="M3147" i="1"/>
  <c r="M3259" i="1"/>
  <c r="M2030" i="1"/>
  <c r="M819" i="1"/>
  <c r="M1153" i="1"/>
  <c r="M4183" i="1"/>
  <c r="M3753" i="1"/>
  <c r="M4364" i="1"/>
  <c r="M2933" i="1"/>
  <c r="M3424" i="1"/>
  <c r="M3817" i="1"/>
  <c r="M2813" i="1"/>
  <c r="M3956" i="1"/>
  <c r="M3617" i="1"/>
  <c r="M2634" i="1"/>
  <c r="M3431" i="1"/>
  <c r="M3062" i="1"/>
  <c r="M1999" i="1"/>
  <c r="M4740" i="1"/>
  <c r="M997" i="1"/>
  <c r="M2565" i="1"/>
  <c r="M4230" i="1"/>
  <c r="M1818" i="1"/>
  <c r="M2205" i="1"/>
  <c r="M4713" i="1"/>
  <c r="M4217" i="1"/>
  <c r="M4935" i="1"/>
  <c r="M525" i="1"/>
  <c r="M2506" i="1"/>
  <c r="M1636" i="1"/>
  <c r="M4689" i="1"/>
  <c r="M1916" i="1"/>
  <c r="M986" i="1"/>
  <c r="M615" i="1"/>
  <c r="M3979" i="1"/>
  <c r="M3304" i="1"/>
  <c r="M1690" i="1"/>
  <c r="M1378" i="1"/>
  <c r="M1320" i="1"/>
  <c r="M539" i="1"/>
  <c r="M2473" i="1"/>
  <c r="M4087" i="1"/>
  <c r="M2228" i="1"/>
  <c r="M4636" i="1"/>
  <c r="M1272" i="1"/>
  <c r="M4958" i="1"/>
  <c r="M1552" i="1"/>
  <c r="M4673" i="1"/>
  <c r="M2299" i="1"/>
  <c r="M550" i="1"/>
  <c r="M3123" i="1"/>
  <c r="M4779" i="1"/>
  <c r="M3779" i="1"/>
  <c r="M1785" i="1"/>
  <c r="M692" i="1"/>
  <c r="M3363" i="1"/>
  <c r="M2775" i="1"/>
  <c r="M2756" i="1"/>
  <c r="M2738" i="1"/>
  <c r="M604" i="1"/>
  <c r="M4745" i="1"/>
  <c r="M1014" i="1"/>
  <c r="M4366" i="1"/>
  <c r="M3396" i="1"/>
  <c r="M3199" i="1"/>
  <c r="M1518" i="1"/>
  <c r="M4611" i="1"/>
  <c r="M4341" i="1"/>
  <c r="M2601" i="1"/>
  <c r="M1187" i="1"/>
  <c r="M4695" i="1"/>
  <c r="M1898" i="1"/>
  <c r="M3393" i="1"/>
  <c r="M1815" i="1"/>
  <c r="M1268" i="1"/>
  <c r="M3479" i="1"/>
  <c r="M2304" i="1"/>
  <c r="M1461" i="1"/>
  <c r="M2475" i="1"/>
  <c r="M1447" i="1"/>
  <c r="M3678" i="1"/>
  <c r="M4145" i="1"/>
  <c r="M2137" i="1"/>
  <c r="M1861" i="1"/>
  <c r="M4386" i="1"/>
  <c r="M3913" i="1"/>
  <c r="M2889" i="1"/>
  <c r="M1468" i="1"/>
  <c r="M4952" i="1"/>
  <c r="M2955" i="1"/>
  <c r="M2585" i="1"/>
  <c r="M1430" i="1"/>
  <c r="M2749" i="1"/>
  <c r="M2373" i="1"/>
  <c r="M1910" i="1"/>
  <c r="M2554" i="1"/>
  <c r="M2628" i="1"/>
  <c r="M3960" i="1"/>
  <c r="M4040" i="1"/>
  <c r="M3102" i="1"/>
  <c r="M1377" i="1"/>
  <c r="M799" i="1"/>
  <c r="M1783" i="1"/>
  <c r="M4865" i="1"/>
  <c r="M1957" i="1"/>
  <c r="M3320" i="1"/>
  <c r="M2983" i="1"/>
  <c r="M773" i="1"/>
  <c r="M4103" i="1"/>
  <c r="M3362" i="1"/>
  <c r="M512" i="1"/>
  <c r="M3775" i="1"/>
  <c r="M1436" i="1"/>
  <c r="M4494" i="1"/>
  <c r="M3811" i="1"/>
  <c r="M3993" i="1"/>
  <c r="M1097" i="1"/>
  <c r="M3656" i="1"/>
  <c r="M1055" i="1"/>
  <c r="M3349" i="1"/>
  <c r="M4011" i="1"/>
  <c r="M2768" i="1"/>
  <c r="M968" i="1"/>
  <c r="M4536" i="1"/>
  <c r="M3796" i="1"/>
  <c r="M4362" i="1"/>
  <c r="M4887" i="1"/>
  <c r="M3986" i="1"/>
  <c r="M3417" i="1"/>
  <c r="M470" i="1"/>
  <c r="M3056" i="1"/>
  <c r="M1322" i="1"/>
  <c r="M519" i="1"/>
  <c r="M1786" i="1"/>
  <c r="M541" i="1"/>
  <c r="M464" i="1"/>
  <c r="M599" i="1"/>
  <c r="M4107" i="1"/>
  <c r="M1832" i="1"/>
  <c r="M4184" i="1"/>
  <c r="M2142" i="1"/>
  <c r="M620" i="1"/>
  <c r="M2136" i="1"/>
  <c r="M756" i="1"/>
  <c r="M685" i="1"/>
  <c r="M2126" i="1"/>
  <c r="M3271" i="1"/>
  <c r="M3297" i="1"/>
  <c r="M2931" i="1"/>
  <c r="M4382" i="1"/>
  <c r="M760" i="1"/>
  <c r="M1161" i="1"/>
  <c r="M2129" i="1"/>
  <c r="M4507" i="1"/>
  <c r="M3790" i="1"/>
  <c r="M2723" i="1"/>
  <c r="M732" i="1"/>
  <c r="M2776" i="1"/>
  <c r="M3127" i="1"/>
  <c r="M3403" i="1"/>
  <c r="M4641" i="1"/>
  <c r="M2443" i="1"/>
  <c r="M1106" i="1"/>
  <c r="M3515" i="1"/>
  <c r="M489" i="1"/>
  <c r="M2499" i="1"/>
  <c r="M3647" i="1"/>
  <c r="M2690" i="1"/>
  <c r="M768" i="1"/>
  <c r="M1396" i="1"/>
  <c r="M3554" i="1"/>
  <c r="M917" i="1"/>
  <c r="M4899" i="1"/>
  <c r="M1050" i="1"/>
  <c r="M2524" i="1"/>
  <c r="M3171" i="1"/>
  <c r="M1611" i="1"/>
  <c r="M2450" i="1"/>
  <c r="M1504" i="1"/>
  <c r="M3369" i="1"/>
  <c r="M3427" i="1"/>
  <c r="M3146" i="1"/>
  <c r="M4027" i="1"/>
  <c r="M2576" i="1"/>
  <c r="M4023" i="1"/>
  <c r="M729" i="1"/>
  <c r="M2871" i="1"/>
  <c r="M4775" i="1"/>
  <c r="M4436" i="1"/>
  <c r="M1693" i="1"/>
  <c r="M1919" i="1"/>
  <c r="M1128" i="1"/>
  <c r="M1619" i="1"/>
  <c r="M2573" i="1"/>
  <c r="M2880" i="1"/>
  <c r="M3837" i="1"/>
  <c r="M817" i="1"/>
  <c r="M3323" i="1"/>
  <c r="M1666" i="1"/>
  <c r="M2307" i="1"/>
  <c r="M4975" i="1"/>
  <c r="M1634" i="1"/>
  <c r="M2943" i="1"/>
  <c r="M2132" i="1"/>
  <c r="M1795" i="1"/>
  <c r="M3476" i="1"/>
  <c r="M3119" i="1"/>
  <c r="M983" i="1"/>
  <c r="M1995" i="1"/>
  <c r="M2151" i="1"/>
  <c r="M3032" i="1"/>
  <c r="M3569" i="1"/>
  <c r="M4878" i="1"/>
  <c r="M503" i="1"/>
  <c r="M1637" i="1"/>
  <c r="M4064" i="1"/>
  <c r="M1395" i="1"/>
  <c r="M673" i="1"/>
  <c r="M1102" i="1"/>
  <c r="M628" i="1"/>
  <c r="M2977" i="1"/>
  <c r="M3120" i="1"/>
  <c r="M3834" i="1"/>
  <c r="M3905" i="1"/>
  <c r="M1454" i="1"/>
  <c r="M2138" i="1"/>
  <c r="M4316" i="1"/>
  <c r="M1761" i="1"/>
  <c r="M4757" i="1"/>
  <c r="M4177" i="1"/>
  <c r="M4318" i="1"/>
  <c r="M1016" i="1"/>
  <c r="M4315" i="1"/>
  <c r="M2752" i="1"/>
  <c r="M4344" i="1"/>
  <c r="M2896" i="1"/>
  <c r="M4420" i="1"/>
  <c r="M3958" i="1"/>
  <c r="M1479" i="1"/>
  <c r="M543" i="1"/>
  <c r="M1768" i="1"/>
  <c r="M2233" i="1"/>
  <c r="M624" i="1"/>
  <c r="M1348" i="1"/>
  <c r="M1445" i="1"/>
  <c r="M976" i="1"/>
  <c r="M4168" i="1"/>
  <c r="M1979" i="1"/>
  <c r="M4926" i="1"/>
  <c r="M284" i="1"/>
  <c r="M3939" i="1"/>
  <c r="M4577" i="1"/>
  <c r="M4320" i="1"/>
  <c r="M4954" i="1"/>
  <c r="M3605" i="1"/>
  <c r="M2117" i="1"/>
  <c r="M3936" i="1"/>
  <c r="M3133" i="1"/>
  <c r="M2947" i="1"/>
  <c r="M3981" i="1"/>
  <c r="M4231" i="1"/>
  <c r="M1402" i="1"/>
  <c r="M2482" i="1"/>
  <c r="M4227" i="1"/>
  <c r="M2273" i="1"/>
  <c r="M4020" i="1"/>
  <c r="M1174" i="1"/>
  <c r="M1583" i="1"/>
  <c r="M3889" i="1"/>
  <c r="M1923" i="1"/>
  <c r="M3435" i="1"/>
  <c r="M1418" i="1"/>
  <c r="M2923" i="1"/>
  <c r="M3861" i="1"/>
  <c r="M3607" i="1"/>
  <c r="M2789" i="1"/>
  <c r="M1858" i="1"/>
  <c r="M2624" i="1"/>
  <c r="M4785" i="1"/>
  <c r="M2426" i="1"/>
  <c r="M2457" i="1"/>
  <c r="M4092" i="1"/>
  <c r="M2489" i="1"/>
  <c r="M1515" i="1"/>
  <c r="M4163" i="1"/>
  <c r="M1803" i="1"/>
  <c r="M3109" i="1"/>
  <c r="M3806" i="1"/>
  <c r="M2678" i="1"/>
  <c r="M2727" i="1"/>
  <c r="M913" i="1"/>
  <c r="M2888" i="1"/>
  <c r="M661" i="1"/>
  <c r="M4031" i="1"/>
  <c r="M4397" i="1"/>
  <c r="M1388" i="1"/>
  <c r="M4938" i="1"/>
  <c r="M1441" i="1"/>
  <c r="M3345" i="1"/>
  <c r="M4706" i="1"/>
  <c r="M1365" i="1"/>
  <c r="M2005" i="1"/>
  <c r="M4804" i="1"/>
  <c r="M3730" i="1"/>
  <c r="M2362" i="1"/>
  <c r="M4897" i="1"/>
  <c r="M854" i="1"/>
  <c r="M2121" i="1"/>
  <c r="M2784" i="1"/>
  <c r="M1954" i="1"/>
  <c r="M593" i="1"/>
  <c r="M1198" i="1"/>
  <c r="M2807" i="1"/>
  <c r="M2024" i="1"/>
  <c r="M4022" i="1"/>
  <c r="M2477" i="1"/>
  <c r="M3803" i="1"/>
  <c r="M4035" i="1"/>
  <c r="M4912" i="1"/>
  <c r="M4901" i="1"/>
  <c r="M4735" i="1"/>
  <c r="M3915" i="1"/>
  <c r="M4081" i="1"/>
  <c r="M4329" i="1"/>
  <c r="M3883" i="1"/>
  <c r="M4890" i="1"/>
  <c r="M1646" i="1"/>
  <c r="M1746" i="1"/>
  <c r="M2685" i="1"/>
  <c r="M1331" i="1"/>
  <c r="M4842" i="1"/>
  <c r="M4096" i="1"/>
  <c r="M4816" i="1"/>
  <c r="M1704" i="1"/>
  <c r="M1079" i="1"/>
  <c r="M3166" i="1"/>
  <c r="M2315" i="1"/>
  <c r="M2061" i="1"/>
  <c r="M3195" i="1"/>
  <c r="M2924" i="1"/>
  <c r="M1124" i="1"/>
  <c r="M2926" i="1"/>
  <c r="M4564" i="1"/>
  <c r="M1823" i="1"/>
  <c r="M4969" i="1"/>
  <c r="M4222" i="1"/>
  <c r="M1692" i="1"/>
  <c r="M4693" i="1"/>
  <c r="M2448" i="1"/>
  <c r="M1169" i="1"/>
  <c r="M3314" i="1"/>
  <c r="M1762" i="1"/>
  <c r="M2996" i="1"/>
  <c r="M3343" i="1"/>
  <c r="M4523" i="1"/>
  <c r="M2954" i="1"/>
  <c r="M1661" i="1"/>
  <c r="M1826" i="1"/>
  <c r="M1349" i="1"/>
  <c r="M4114" i="1"/>
  <c r="M2615" i="1"/>
  <c r="M1031" i="1"/>
  <c r="M923" i="1"/>
  <c r="M4653" i="1"/>
  <c r="M3463" i="1"/>
  <c r="M2040" i="1"/>
  <c r="M2800" i="1"/>
  <c r="M3217" i="1"/>
  <c r="M2220" i="1"/>
  <c r="M3523" i="1"/>
  <c r="M4282" i="1"/>
  <c r="M3046" i="1"/>
  <c r="M4094" i="1"/>
  <c r="M1462" i="1"/>
  <c r="M4640" i="1"/>
  <c r="M3524" i="1"/>
  <c r="M3177" i="1"/>
  <c r="M1366" i="1"/>
  <c r="M3518" i="1"/>
  <c r="M4752" i="1"/>
  <c r="M3060" i="1"/>
  <c r="M1889" i="1"/>
  <c r="M950" i="1"/>
  <c r="M1241" i="1"/>
  <c r="M4894" i="1"/>
  <c r="M1419" i="1"/>
  <c r="M4676" i="1"/>
  <c r="M2825" i="1"/>
  <c r="M4619" i="1"/>
  <c r="M4560" i="1"/>
  <c r="M1342" i="1"/>
  <c r="M3791" i="1"/>
  <c r="M949" i="1"/>
  <c r="M4885" i="1"/>
  <c r="M1627" i="1"/>
  <c r="M1177" i="1"/>
  <c r="M3674" i="1"/>
  <c r="M1115" i="1"/>
  <c r="M1544" i="1"/>
  <c r="M3902" i="1"/>
  <c r="M1775" i="1"/>
  <c r="M4903" i="1"/>
  <c r="M4012" i="1"/>
  <c r="M3591" i="1"/>
  <c r="M3293" i="1"/>
  <c r="M3459" i="1"/>
  <c r="M3867" i="1"/>
  <c r="M1600" i="1"/>
  <c r="M3923" i="1"/>
  <c r="M1406" i="1"/>
  <c r="M1253" i="1"/>
  <c r="M4687" i="1"/>
  <c r="M3745" i="1"/>
  <c r="M4272" i="1"/>
  <c r="M1484" i="1"/>
  <c r="M2383" i="1"/>
  <c r="M2368" i="1"/>
  <c r="M4042" i="1"/>
  <c r="M4352" i="1"/>
  <c r="M3996" i="1"/>
  <c r="M2764" i="1"/>
  <c r="M4559" i="1"/>
  <c r="M3809" i="1"/>
  <c r="M1688" i="1"/>
  <c r="M4674" i="1"/>
  <c r="M908" i="1"/>
  <c r="M2172" i="1"/>
  <c r="M3067" i="1"/>
  <c r="M2458" i="1"/>
  <c r="M1258" i="1"/>
  <c r="M2739" i="1"/>
  <c r="M465" i="1"/>
  <c r="M3537" i="1"/>
  <c r="M1027" i="1"/>
  <c r="M4213" i="1"/>
  <c r="M2174" i="1"/>
  <c r="M4858" i="1"/>
  <c r="M4586" i="1"/>
  <c r="M1085" i="1"/>
  <c r="M655" i="1"/>
  <c r="M1573" i="1"/>
  <c r="M2579" i="1"/>
  <c r="M676" i="1"/>
  <c r="M1520" i="1"/>
  <c r="M476" i="1"/>
  <c r="M4278" i="1"/>
  <c r="M3959" i="1"/>
  <c r="M3391" i="1"/>
  <c r="M502" i="1"/>
  <c r="M4155" i="1"/>
  <c r="M4841" i="1"/>
  <c r="M4943" i="1"/>
  <c r="M3581" i="1"/>
  <c r="M1191" i="1"/>
  <c r="M4555" i="1"/>
  <c r="M649" i="1"/>
  <c r="M1534" i="1"/>
  <c r="M4533" i="1"/>
  <c r="M2347" i="1"/>
  <c r="M2647" i="1"/>
  <c r="M3337" i="1"/>
  <c r="M4152" i="1"/>
  <c r="M3701" i="1"/>
  <c r="M478" i="1"/>
  <c r="M693" i="1"/>
  <c r="M1157" i="1"/>
  <c r="M1838" i="1"/>
  <c r="M2928" i="1"/>
  <c r="M3400" i="1"/>
  <c r="M4805" i="1"/>
  <c r="M3808" i="1"/>
  <c r="M2260" i="1"/>
  <c r="M2790" i="1"/>
  <c r="M2526" i="1"/>
  <c r="M4625" i="1"/>
  <c r="M727" i="1"/>
  <c r="M1929" i="1"/>
  <c r="M3662" i="1"/>
  <c r="M3035" i="1"/>
  <c r="M3921" i="1"/>
  <c r="M2656" i="1"/>
  <c r="M1004" i="1"/>
  <c r="M3520" i="1"/>
  <c r="M3576" i="1"/>
  <c r="M2417" i="1"/>
  <c r="M2574" i="1"/>
  <c r="M3339" i="1"/>
  <c r="M708" i="1"/>
  <c r="M1295" i="1"/>
  <c r="M2830" i="1"/>
  <c r="M4763" i="1"/>
  <c r="M2345" i="1"/>
  <c r="M867" i="1"/>
  <c r="M4248" i="1"/>
  <c r="M4283" i="1"/>
  <c r="M1684" i="1"/>
  <c r="M1483" i="1"/>
  <c r="M4637" i="1"/>
  <c r="M1471" i="1"/>
  <c r="M4381" i="1"/>
  <c r="M1764" i="1"/>
  <c r="M769" i="1"/>
  <c r="M2679" i="1"/>
  <c r="M1508" i="1"/>
  <c r="M1183" i="1"/>
  <c r="M675" i="1"/>
  <c r="M3026" i="1"/>
  <c r="M4179" i="1"/>
  <c r="M1296" i="1"/>
  <c r="M775" i="1"/>
  <c r="M4848" i="1"/>
  <c r="M3521" i="1"/>
  <c r="M808" i="1"/>
  <c r="M783" i="1"/>
  <c r="M2376" i="1"/>
  <c r="M3507" i="1"/>
  <c r="M480" i="1"/>
  <c r="M4620" i="1"/>
  <c r="M1505" i="1"/>
  <c r="M576" i="1"/>
  <c r="M3042" i="1"/>
  <c r="M3595" i="1"/>
  <c r="M4883" i="1"/>
  <c r="M848" i="1"/>
  <c r="M2322" i="1"/>
  <c r="M4419" i="1"/>
  <c r="M3425" i="1"/>
  <c r="M1176" i="1"/>
  <c r="M3078" i="1"/>
  <c r="M3614" i="1"/>
  <c r="M2025" i="1"/>
  <c r="M3475" i="1"/>
  <c r="M1694" i="1"/>
  <c r="M1338" i="1"/>
  <c r="M1723" i="1"/>
  <c r="M3879" i="1"/>
  <c r="M793" i="1"/>
  <c r="M3652" i="1"/>
  <c r="M2794" i="1"/>
  <c r="M1985" i="1"/>
  <c r="M2280" i="1"/>
  <c r="M2912" i="1"/>
  <c r="M597" i="1"/>
  <c r="M1841" i="1"/>
  <c r="M3900" i="1"/>
  <c r="M3766" i="1"/>
  <c r="M3760" i="1"/>
  <c r="M3583" i="1"/>
  <c r="M3992" i="1"/>
  <c r="M1375" i="1"/>
  <c r="M1225" i="1"/>
  <c r="M2245" i="1"/>
  <c r="M2436" i="1"/>
  <c r="M918" i="1"/>
  <c r="M681" i="1"/>
  <c r="M1882" i="1"/>
  <c r="M3639" i="1"/>
  <c r="M4426" i="1"/>
  <c r="M3359" i="1"/>
  <c r="M4050" i="1"/>
  <c r="M1814" i="1"/>
  <c r="M2711" i="1"/>
  <c r="M1721" i="1"/>
  <c r="M3430" i="1"/>
  <c r="M3040" i="1"/>
  <c r="M3980" i="1"/>
  <c r="M4608" i="1"/>
  <c r="M1078" i="1"/>
  <c r="M4514" i="1"/>
  <c r="M1685" i="1"/>
  <c r="M781" i="1"/>
  <c r="M2533" i="1"/>
  <c r="M3703" i="1"/>
  <c r="M3949" i="1"/>
  <c r="M3189" i="1"/>
  <c r="M1937" i="1"/>
  <c r="M2529" i="1"/>
  <c r="M1022" i="1"/>
  <c r="M1939" i="1"/>
  <c r="M1539" i="1"/>
  <c r="M4398" i="1"/>
  <c r="M820" i="1"/>
  <c r="M2908" i="1"/>
  <c r="M3759" i="1"/>
  <c r="M1924" i="1"/>
  <c r="M987" i="1"/>
  <c r="M1771" i="1"/>
  <c r="M1860" i="1"/>
  <c r="M3716" i="1"/>
  <c r="M4119" i="1"/>
  <c r="M3265" i="1"/>
  <c r="M3597" i="1"/>
  <c r="M2864" i="1"/>
  <c r="M1261" i="1"/>
  <c r="M3322" i="1"/>
  <c r="M970" i="1"/>
  <c r="M3733" i="1"/>
  <c r="M4798" i="1"/>
  <c r="M4032" i="1"/>
  <c r="M4340" i="1"/>
  <c r="M2090" i="1"/>
  <c r="M1848" i="1"/>
  <c r="M1175" i="1"/>
  <c r="M1455" i="1"/>
  <c r="M656" i="1"/>
  <c r="M1218" i="1"/>
  <c r="M2109" i="1"/>
  <c r="M742" i="1"/>
  <c r="M2961" i="1"/>
  <c r="M3034" i="1"/>
  <c r="M797" i="1"/>
  <c r="M3906" i="1"/>
  <c r="M2552" i="1"/>
  <c r="M3188" i="1"/>
  <c r="M1379" i="1"/>
  <c r="M716" i="1"/>
  <c r="M2767" i="1"/>
  <c r="M4942" i="1"/>
  <c r="M4977" i="1"/>
  <c r="M3877" i="1"/>
  <c r="M3158" i="1"/>
  <c r="M3964" i="1"/>
  <c r="M626" i="1"/>
  <c r="M4258" i="1"/>
  <c r="M1490" i="1"/>
  <c r="M2919" i="1"/>
  <c r="M4666" i="1"/>
  <c r="M1752" i="1"/>
  <c r="M3623" i="1"/>
  <c r="M2277" i="1"/>
  <c r="M3649" i="1"/>
  <c r="M4824" i="1"/>
  <c r="M1975" i="1"/>
  <c r="M4675" i="1"/>
  <c r="M1143" i="1"/>
  <c r="M2658" i="1"/>
  <c r="M4760" i="1"/>
  <c r="M764" i="1"/>
  <c r="M4612" i="1"/>
  <c r="M2603" i="1"/>
  <c r="M3477" i="1"/>
  <c r="M2001" i="1"/>
  <c r="M4866" i="1"/>
  <c r="M1059" i="1"/>
  <c r="M735" i="1"/>
  <c r="M4099" i="1"/>
  <c r="M2997" i="1"/>
  <c r="M3233" i="1"/>
  <c r="M3440" i="1"/>
  <c r="M3893" i="1"/>
  <c r="M3731" i="1"/>
  <c r="M4738" i="1"/>
  <c r="M1732" i="1"/>
  <c r="M2644" i="1"/>
  <c r="M1630" i="1"/>
  <c r="M2772" i="1"/>
  <c r="M4855" i="1"/>
  <c r="M809" i="1"/>
  <c r="M690" i="1"/>
  <c r="M1548" i="1"/>
  <c r="M898" i="1"/>
  <c r="M3552" i="1"/>
  <c r="M4929" i="1"/>
  <c r="M3407" i="1"/>
  <c r="M4178" i="1"/>
  <c r="M2735" i="1"/>
  <c r="M1240" i="1"/>
  <c r="M3930" i="1"/>
  <c r="M4448" i="1"/>
  <c r="M629" i="1"/>
  <c r="M1334" i="1"/>
  <c r="M3074" i="1"/>
  <c r="M1687" i="1"/>
  <c r="M2247" i="1"/>
  <c r="M4185" i="1"/>
  <c r="M3645" i="1"/>
  <c r="M3474" i="1"/>
  <c r="M1556" i="1"/>
  <c r="M2208" i="1"/>
  <c r="M4914" i="1"/>
  <c r="M4285" i="1"/>
  <c r="M4491" i="1"/>
  <c r="M3881" i="1"/>
  <c r="M2786" i="1"/>
  <c r="M3846" i="1"/>
  <c r="M600" i="1"/>
  <c r="M4593" i="1"/>
  <c r="M3064" i="1"/>
  <c r="M4931" i="1"/>
  <c r="M2882" i="1"/>
  <c r="M3713" i="1"/>
  <c r="M3547" i="1"/>
  <c r="M1346" i="1"/>
  <c r="M3526" i="1"/>
  <c r="M556" i="1"/>
  <c r="M569" i="1"/>
  <c r="M2440" i="1"/>
  <c r="M1495" i="1"/>
  <c r="M1010" i="1"/>
  <c r="M4787" i="1"/>
  <c r="M3493" i="1"/>
  <c r="M1906" i="1"/>
  <c r="M1830" i="1"/>
  <c r="M2633" i="1"/>
  <c r="M2155" i="1"/>
  <c r="M3257" i="1"/>
  <c r="M4132" i="1"/>
  <c r="M3388" i="1"/>
  <c r="M2355" i="1"/>
  <c r="M947" i="1"/>
  <c r="M2223" i="1"/>
  <c r="M2251" i="1"/>
  <c r="M3029" i="1"/>
  <c r="M2045" i="1"/>
  <c r="M640" i="1"/>
  <c r="M1703" i="1"/>
  <c r="M4632" i="1"/>
  <c r="M1572" i="1"/>
  <c r="M2297" i="1"/>
  <c r="M2515" i="1"/>
  <c r="M1172" i="1"/>
  <c r="M3100" i="1"/>
  <c r="M2897" i="1"/>
  <c r="M3311" i="1"/>
  <c r="M3696" i="1"/>
  <c r="M1836" i="1"/>
  <c r="M562" i="1"/>
  <c r="M1451" i="1"/>
  <c r="M980" i="1"/>
  <c r="M1046" i="1"/>
  <c r="M2218" i="1"/>
  <c r="M1081" i="1"/>
  <c r="M1557" i="1"/>
  <c r="M4127" i="1"/>
  <c r="M3772" i="1"/>
  <c r="M2883" i="1"/>
  <c r="M3937" i="1"/>
  <c r="M3839" i="1"/>
  <c r="M1256" i="1"/>
  <c r="M3943" i="1"/>
  <c r="M3179" i="1"/>
  <c r="M4225" i="1"/>
  <c r="M3402" i="1"/>
  <c r="M1277" i="1"/>
  <c r="M2719" i="1"/>
  <c r="M4429" i="1"/>
  <c r="M4811" i="1"/>
  <c r="M840" i="1"/>
  <c r="M1297" i="1"/>
  <c r="M3528" i="1"/>
  <c r="M3505" i="1"/>
  <c r="M4981" i="1"/>
  <c r="M1350" i="1"/>
  <c r="M3224" i="1"/>
  <c r="M2110" i="1"/>
  <c r="M2980" i="1"/>
  <c r="M3952" i="1"/>
  <c r="M1372" i="1"/>
  <c r="M602" i="1"/>
  <c r="M3365" i="1"/>
  <c r="M1962" i="1"/>
  <c r="M4139" i="1"/>
  <c r="M1228" i="1"/>
  <c r="M2849" i="1"/>
  <c r="M2400" i="1"/>
  <c r="M3251" i="1"/>
  <c r="M2122" i="1"/>
  <c r="M516" i="1"/>
  <c r="M4060" i="1"/>
  <c r="M1711" i="1"/>
  <c r="M4778" i="1"/>
  <c r="M2321" i="1"/>
  <c r="M4652" i="1"/>
  <c r="M2534" i="1"/>
  <c r="M4192" i="1"/>
  <c r="M3940" i="1"/>
  <c r="M3842" i="1"/>
  <c r="M2654" i="1"/>
  <c r="M4856" i="1"/>
  <c r="M2232" i="1"/>
  <c r="M2940" i="1"/>
  <c r="M2998" i="1"/>
  <c r="M1845" i="1"/>
  <c r="M1926" i="1"/>
  <c r="M4418" i="1"/>
  <c r="M3355" i="1"/>
  <c r="M2323" i="1"/>
  <c r="M1963" i="1"/>
  <c r="M2395" i="1"/>
  <c r="M1245" i="1"/>
  <c r="M4123" i="1"/>
  <c r="M755" i="1"/>
  <c r="M2264" i="1"/>
  <c r="M1422" i="1"/>
  <c r="M1602" i="1"/>
  <c r="M1564" i="1"/>
  <c r="M2626" i="1"/>
  <c r="M646" i="1"/>
  <c r="M879" i="1"/>
  <c r="M3053" i="1"/>
  <c r="M4480" i="1"/>
  <c r="M3594" i="1"/>
  <c r="M3219" i="1"/>
  <c r="M960" i="1"/>
  <c r="M4412" i="1"/>
  <c r="M2597" i="1"/>
  <c r="M1927" i="1"/>
  <c r="M914" i="1"/>
  <c r="M2956" i="1"/>
  <c r="M3886" i="1"/>
  <c r="M4100" i="1"/>
  <c r="M2381" i="1"/>
  <c r="M3825" i="1"/>
  <c r="M2463" i="1"/>
  <c r="M1204" i="1"/>
  <c r="M3600" i="1"/>
  <c r="M3487" i="1"/>
  <c r="M642" i="1"/>
  <c r="M1500" i="1"/>
  <c r="M2316" i="1"/>
  <c r="M3593" i="1"/>
  <c r="M2148" i="1"/>
  <c r="M4237" i="1"/>
  <c r="M1276" i="1"/>
  <c r="M857" i="1"/>
  <c r="M2048" i="1"/>
  <c r="M710" i="1"/>
  <c r="M678" i="1"/>
  <c r="M4973" i="1"/>
  <c r="M4274" i="1"/>
  <c r="M3531" i="1"/>
  <c r="M3372" i="1"/>
  <c r="M3851" i="1"/>
  <c r="M4045" i="1"/>
  <c r="M1509" i="1"/>
  <c r="M1146" i="1"/>
  <c r="M3869" i="1"/>
  <c r="M4696" i="1"/>
  <c r="M4859" i="1"/>
  <c r="M3044" i="1"/>
  <c r="M4029" i="1"/>
  <c r="M1049" i="1"/>
  <c r="M3625" i="1"/>
  <c r="M4199" i="1"/>
  <c r="M1280" i="1"/>
  <c r="M2783" i="1"/>
  <c r="M1563" i="1"/>
  <c r="M3553" i="1"/>
  <c r="M4510" i="1"/>
  <c r="M1532" i="1"/>
  <c r="M4657" i="1"/>
  <c r="M4543" i="1"/>
  <c r="M1288" i="1"/>
  <c r="M2710" i="1"/>
  <c r="M2204" i="1"/>
  <c r="M4721" i="1"/>
  <c r="M951" i="1"/>
  <c r="M3272" i="1"/>
  <c r="M4661" i="1"/>
  <c r="M4739" i="1"/>
  <c r="M1360" i="1"/>
  <c r="M3291" i="1"/>
  <c r="M1432" i="1"/>
  <c r="M2736" i="1"/>
  <c r="M1195" i="1"/>
  <c r="M2099" i="1"/>
  <c r="M4710" i="1"/>
  <c r="M2243" i="1"/>
  <c r="M2541" i="1"/>
  <c r="M4303" i="1"/>
  <c r="M4524" i="1"/>
  <c r="M772" i="1"/>
  <c r="M1902" i="1"/>
  <c r="M1513" i="1"/>
  <c r="M795" i="1"/>
  <c r="M2848" i="1"/>
  <c r="M1401" i="1"/>
  <c r="M915" i="1"/>
  <c r="M2049" i="1"/>
  <c r="M2545" i="1"/>
  <c r="M3510" i="1"/>
  <c r="M4260" i="1"/>
  <c r="M672" i="1"/>
  <c r="M2236" i="1"/>
  <c r="M669" i="1"/>
  <c r="M2875" i="1"/>
  <c r="M3824" i="1"/>
  <c r="M1165" i="1"/>
  <c r="M2244" i="1"/>
  <c r="M2610" i="1"/>
  <c r="M2564" i="1"/>
  <c r="M838" i="1"/>
  <c r="M4962" i="1"/>
  <c r="M3361" i="1"/>
  <c r="M4295" i="1"/>
  <c r="M4823" i="1"/>
  <c r="M2308" i="1"/>
  <c r="M3916" i="1"/>
  <c r="M971" i="1"/>
  <c r="M4501" i="1"/>
  <c r="M645" i="1"/>
  <c r="M4893" i="1"/>
  <c r="M1082" i="1"/>
  <c r="M3598" i="1"/>
  <c r="M1072" i="1"/>
  <c r="M1648" i="1"/>
  <c r="M4173" i="1"/>
  <c r="M3830" i="1"/>
  <c r="M2377" i="1"/>
  <c r="M4511" i="1"/>
  <c r="M2073" i="1"/>
  <c r="M2216" i="1"/>
  <c r="M4321" i="1"/>
  <c r="M2424" i="1"/>
  <c r="M1244" i="1"/>
  <c r="M2582" i="1"/>
  <c r="M989" i="1"/>
  <c r="M2557" i="1"/>
  <c r="M2446" i="1"/>
  <c r="M3107" i="1"/>
  <c r="M2365" i="1"/>
  <c r="M1873" i="1"/>
  <c r="M1671" i="1"/>
  <c r="M4428" i="1"/>
  <c r="M2551" i="1"/>
  <c r="M800" i="1"/>
  <c r="M1659" i="1"/>
  <c r="M4349" i="1"/>
  <c r="M3308" i="1"/>
  <c r="M1767" i="1"/>
  <c r="M2141" i="1"/>
  <c r="M3008" i="1"/>
  <c r="M4150" i="1"/>
  <c r="M3492" i="1"/>
  <c r="M608" i="1"/>
  <c r="M1892" i="1"/>
  <c r="M4095" i="1"/>
  <c r="M3690" i="1"/>
  <c r="M1458" i="1"/>
  <c r="M4079" i="1"/>
  <c r="M4109" i="1"/>
  <c r="M1701" i="1"/>
  <c r="M4659" i="1"/>
  <c r="M3975" i="1"/>
  <c r="M647" i="1"/>
  <c r="M996" i="1"/>
  <c r="M4688" i="1"/>
  <c r="M2022" i="1"/>
  <c r="M3978" i="1"/>
  <c r="M4487" i="1"/>
  <c r="M4877" i="1"/>
  <c r="M2084" i="1"/>
  <c r="M2861" i="1"/>
  <c r="M2337" i="1"/>
  <c r="M1871" i="1"/>
  <c r="M4997" i="1"/>
  <c r="M1843" i="1"/>
  <c r="M2567" i="1"/>
  <c r="M3862" i="1"/>
  <c r="M4506" i="1"/>
  <c r="M3833" i="1"/>
  <c r="M2492" i="1"/>
  <c r="M2640" i="1"/>
  <c r="M3005" i="1"/>
  <c r="M2609" i="1"/>
  <c r="M2267" i="1"/>
  <c r="M1262" i="1"/>
  <c r="M4322" i="1"/>
  <c r="M870" i="1"/>
  <c r="M723" i="1"/>
  <c r="M1367" i="1"/>
  <c r="M3650" i="1"/>
  <c r="M665" i="1"/>
  <c r="M2453" i="1"/>
  <c r="M4684" i="1"/>
  <c r="M3444" i="1"/>
  <c r="M2774" i="1"/>
  <c r="M767" i="1"/>
  <c r="M3450" i="1"/>
  <c r="M3860" i="1"/>
  <c r="M4767" i="1"/>
  <c r="M3802" i="1"/>
  <c r="M1994" i="1"/>
  <c r="M837" i="1"/>
  <c r="M1645" i="1"/>
  <c r="M3669" i="1"/>
  <c r="M481" i="1"/>
  <c r="M4960" i="1"/>
  <c r="M733" i="1"/>
  <c r="M3919" i="1"/>
  <c r="M1709" i="1"/>
  <c r="M1526" i="1"/>
  <c r="M1449" i="1"/>
  <c r="M3699" i="1"/>
  <c r="M1071" i="1"/>
  <c r="M2288" i="1"/>
  <c r="M1780" i="1"/>
  <c r="M4810" i="1"/>
  <c r="M1345" i="1"/>
  <c r="M2688" i="1"/>
  <c r="M1751" i="1"/>
  <c r="M463" i="1"/>
  <c r="M4840" i="1"/>
  <c r="M1730" i="1"/>
  <c r="M3575" i="1"/>
  <c r="M4153" i="1"/>
  <c r="M1328" i="1"/>
  <c r="M2413" i="1"/>
  <c r="M4615" i="1"/>
  <c r="M2753" i="1"/>
  <c r="M3331" i="1"/>
  <c r="M1047" i="1"/>
  <c r="M491" i="1"/>
  <c r="M573" i="1"/>
  <c r="M1620" i="1"/>
  <c r="M653" i="1"/>
  <c r="M2622" i="1"/>
  <c r="M1152" i="1"/>
  <c r="M1925" i="1"/>
  <c r="M2387" i="1"/>
  <c r="M537" i="1"/>
  <c r="M3712" i="1"/>
  <c r="M3116" i="1"/>
  <c r="M1494" i="1"/>
  <c r="M103" i="1"/>
  <c r="M260" i="1"/>
  <c r="M200" i="1"/>
  <c r="M420" i="1"/>
  <c r="M210" i="1"/>
  <c r="M111" i="1"/>
  <c r="M295" i="1"/>
  <c r="M230" i="1"/>
  <c r="M122" i="1"/>
  <c r="M102" i="1"/>
  <c r="M206" i="1"/>
  <c r="M115" i="1"/>
  <c r="M286" i="1"/>
  <c r="M212" i="1"/>
  <c r="M216" i="1"/>
  <c r="M144" i="1"/>
  <c r="M120" i="1"/>
  <c r="M248" i="1"/>
  <c r="M157" i="1"/>
  <c r="M233" i="1"/>
  <c r="M209" i="1"/>
  <c r="M269" i="1"/>
  <c r="M1450" i="1"/>
  <c r="M308" i="1"/>
  <c r="M205" i="1"/>
  <c r="M143" i="1"/>
  <c r="M261" i="1"/>
  <c r="M2217" i="1"/>
  <c r="M231" i="1"/>
  <c r="M294" i="1"/>
  <c r="M2670" i="1"/>
  <c r="M1413" i="1"/>
  <c r="M249" i="1"/>
  <c r="M149" i="1"/>
  <c r="M648" i="1"/>
  <c r="M174" i="1"/>
  <c r="M872" i="1"/>
  <c r="M257" i="1"/>
  <c r="M1601" i="1"/>
  <c r="M2519" i="1"/>
  <c r="M240" i="1"/>
  <c r="M1613" i="1"/>
  <c r="M207" i="1"/>
  <c r="M201" i="1"/>
  <c r="M4276" i="1"/>
  <c r="M3142" i="1"/>
  <c r="M3909" i="1"/>
  <c r="M2795" i="1"/>
  <c r="M1918" i="1"/>
  <c r="M3522" i="1"/>
  <c r="M2507" i="1"/>
  <c r="M153" i="1"/>
  <c r="M147" i="1"/>
  <c r="M4792" i="1"/>
  <c r="M3628" i="1"/>
  <c r="M3815" i="1"/>
  <c r="M4990" i="1"/>
  <c r="M2596" i="1"/>
  <c r="M1608" i="1"/>
  <c r="M3548" i="1"/>
  <c r="M99" i="1"/>
  <c r="M1965" i="1"/>
  <c r="M776" i="1"/>
  <c r="M671" i="1"/>
  <c r="M621" i="1"/>
  <c r="M3820" i="1"/>
  <c r="M4268" i="1"/>
  <c r="M4820" i="1"/>
  <c r="M1327" i="1"/>
  <c r="M536" i="1"/>
  <c r="M1900" i="1"/>
  <c r="M2354" i="1"/>
  <c r="M1304" i="1"/>
  <c r="M4147" i="1"/>
  <c r="M3422" i="1"/>
  <c r="M2693" i="1"/>
  <c r="M1212" i="1"/>
  <c r="M391" i="1"/>
  <c r="M798" i="1"/>
  <c r="M972" i="1"/>
  <c r="M4806" i="1"/>
  <c r="M2879" i="1"/>
  <c r="M1755" i="1"/>
  <c r="M238" i="1"/>
  <c r="M1569" i="1"/>
  <c r="M3920" i="1"/>
  <c r="M388" i="1"/>
  <c r="M3360" i="1"/>
  <c r="M2509" i="1"/>
  <c r="M2591" i="1"/>
  <c r="M4298" i="1"/>
  <c r="M2858" i="1"/>
  <c r="M279" i="1"/>
  <c r="M895" i="1"/>
  <c r="M189" i="1"/>
  <c r="M168" i="1"/>
  <c r="M167" i="1"/>
  <c r="M290" i="1"/>
  <c r="M302" i="1"/>
  <c r="M282" i="1"/>
  <c r="M159" i="1"/>
  <c r="M1664" i="1"/>
  <c r="M139" i="1"/>
  <c r="M253" i="1"/>
  <c r="M281" i="1"/>
  <c r="M265" i="1"/>
  <c r="M289" i="1"/>
  <c r="M297" i="1"/>
  <c r="M306" i="1"/>
  <c r="M1817" i="1"/>
  <c r="M275" i="1"/>
  <c r="M110" i="1"/>
  <c r="M194" i="1"/>
  <c r="M1667" i="1"/>
  <c r="M187" i="1"/>
  <c r="M256" i="1"/>
  <c r="M271" i="1"/>
  <c r="M1265" i="1"/>
  <c r="M1663" i="1"/>
  <c r="M2988" i="1"/>
  <c r="M633" i="1"/>
  <c r="M955" i="1"/>
  <c r="M1947" i="1"/>
  <c r="M225" i="1"/>
  <c r="M818" i="1"/>
  <c r="M5000" i="1"/>
  <c r="M570" i="1"/>
  <c r="M1474" i="1"/>
  <c r="M901" i="1"/>
  <c r="M1593" i="1"/>
  <c r="M160" i="1"/>
  <c r="M2170" i="1"/>
  <c r="M1799" i="1"/>
  <c r="M197" i="1"/>
  <c r="M141" i="1"/>
  <c r="M1875" i="1"/>
  <c r="M255" i="1"/>
  <c r="M277" i="1"/>
  <c r="M242" i="1"/>
  <c r="M140" i="1"/>
  <c r="M3899" i="1"/>
  <c r="M2877" i="1"/>
  <c r="M4742" i="1"/>
  <c r="M4410" i="1"/>
  <c r="M2125" i="1"/>
  <c r="M4835" i="1"/>
  <c r="M2348" i="1"/>
  <c r="M2584" i="1"/>
  <c r="M3289" i="1"/>
  <c r="M2266" i="1"/>
  <c r="M3420" i="1"/>
  <c r="M2985" i="1"/>
  <c r="M2754" i="1"/>
  <c r="M3626" i="1"/>
  <c r="M4254" i="1"/>
  <c r="M3660" i="1"/>
  <c r="M3081" i="1"/>
  <c r="M3128" i="1"/>
  <c r="M2200" i="1"/>
  <c r="M2502" i="1"/>
  <c r="M2465" i="1"/>
  <c r="M4375" i="1"/>
  <c r="M3870" i="1"/>
  <c r="M3863" i="1"/>
  <c r="M4059" i="1"/>
  <c r="M4473" i="1"/>
  <c r="M2744" i="1"/>
  <c r="M3317" i="1"/>
  <c r="M4854" i="1"/>
  <c r="M3685" i="1"/>
  <c r="M4531" i="1"/>
  <c r="M3181" i="1"/>
  <c r="M2346" i="1"/>
  <c r="M4333" i="1"/>
  <c r="M2221" i="1"/>
  <c r="M2542" i="1"/>
  <c r="M3023" i="1"/>
  <c r="M2206" i="1"/>
  <c r="M4305" i="1"/>
  <c r="M2467" i="1"/>
  <c r="M2384" i="1"/>
  <c r="M4664" i="1"/>
  <c r="M4062" i="1"/>
  <c r="M3378" i="1"/>
  <c r="M2190" i="1"/>
  <c r="M2894" i="1"/>
  <c r="M3987" i="1"/>
  <c r="M2812" i="1"/>
  <c r="M3780" i="1"/>
  <c r="M3749" i="1"/>
  <c r="M3256" i="1"/>
  <c r="M4291" i="1"/>
  <c r="M2934" i="1"/>
  <c r="M3810" i="1"/>
  <c r="M4374" i="1"/>
  <c r="M3190" i="1"/>
  <c r="M2196" i="1"/>
  <c r="M4463" i="1"/>
  <c r="M3717" i="1"/>
  <c r="M2547" i="1"/>
  <c r="M1325" i="1"/>
  <c r="M3571" i="1"/>
  <c r="M3562" i="1"/>
  <c r="M3885" i="1"/>
  <c r="M4613" i="1"/>
  <c r="M350" i="1"/>
  <c r="M1945" i="1"/>
  <c r="M771" i="1"/>
  <c r="M4394" i="1"/>
  <c r="M356" i="1"/>
  <c r="M485" i="1"/>
  <c r="M1679" i="1"/>
  <c r="M724" i="1"/>
  <c r="M695" i="1"/>
  <c r="M1519" i="1"/>
  <c r="M3661" i="1"/>
  <c r="M1506" i="1"/>
  <c r="M414" i="1"/>
  <c r="M3884" i="1"/>
  <c r="M3082" i="1"/>
  <c r="M1865" i="1"/>
  <c r="M4408" i="1"/>
  <c r="M3800" i="1"/>
  <c r="M4269" i="1"/>
  <c r="M3609" i="1"/>
  <c r="M632" i="1"/>
  <c r="M1842" i="1"/>
  <c r="M1968" i="1"/>
  <c r="M1393" i="1"/>
  <c r="M2419" i="1"/>
  <c r="M2664" i="1"/>
  <c r="M1043" i="1"/>
  <c r="M2743" i="1"/>
  <c r="M1976" i="1"/>
  <c r="M2422" i="1"/>
  <c r="M3264" i="1"/>
  <c r="M1742" i="1"/>
  <c r="M2531" i="1"/>
  <c r="M863" i="1"/>
  <c r="M1516" i="1"/>
  <c r="M4203" i="1"/>
  <c r="M1787" i="1"/>
  <c r="M1702" i="1"/>
  <c r="M1917" i="1"/>
  <c r="M4803" i="1"/>
  <c r="M4771" i="1"/>
  <c r="M4614" i="1"/>
  <c r="M3568" i="1"/>
  <c r="M995" i="1"/>
  <c r="M2292" i="1"/>
  <c r="M4354" i="1"/>
  <c r="M2357" i="1"/>
  <c r="M559" i="1"/>
  <c r="M1486" i="1"/>
  <c r="M2823" i="1"/>
  <c r="M2012" i="1"/>
  <c r="M2011" i="1"/>
  <c r="M1134" i="1"/>
  <c r="M353" i="1"/>
  <c r="M1714" i="1"/>
  <c r="M4167" i="1"/>
  <c r="M1678" i="1"/>
  <c r="M1729" i="1"/>
  <c r="M3186" i="1"/>
  <c r="M1424" i="1"/>
  <c r="M691" i="1"/>
  <c r="M497" i="1"/>
  <c r="M3020" i="1"/>
  <c r="M892" i="1"/>
  <c r="M4988" i="1"/>
  <c r="M1869" i="1"/>
  <c r="M3313" i="1"/>
  <c r="M1597" i="1"/>
  <c r="M1555" i="1"/>
  <c r="M4074" i="1"/>
  <c r="M906" i="1"/>
  <c r="M2291" i="1"/>
  <c r="M2300" i="1"/>
  <c r="M4584" i="1"/>
  <c r="M1524" i="1"/>
  <c r="M1359" i="1"/>
  <c r="M2423" i="1"/>
  <c r="M4461" i="1"/>
  <c r="M3014" i="1"/>
  <c r="M2364" i="1"/>
  <c r="M4813" i="1"/>
  <c r="M844" i="1"/>
  <c r="M3567" i="1"/>
  <c r="M4334" i="1"/>
  <c r="M1651" i="1"/>
  <c r="M1434" i="1"/>
  <c r="M1497" i="1"/>
  <c r="M468" i="1"/>
  <c r="M896" i="1"/>
  <c r="M2479" i="1"/>
  <c r="M3017" i="1"/>
  <c r="M3878" i="1"/>
  <c r="M1029" i="1"/>
  <c r="M3398" i="1"/>
  <c r="M4325" i="1"/>
  <c r="M1119" i="1"/>
  <c r="M4902" i="1"/>
  <c r="M336" i="1"/>
  <c r="M869" i="1"/>
  <c r="M3953" i="1"/>
  <c r="M542" i="1"/>
  <c r="M580" i="1"/>
  <c r="M3383" i="1"/>
  <c r="M4525" i="1"/>
  <c r="M650" i="1"/>
  <c r="M1606" i="1"/>
  <c r="M2184" i="1"/>
  <c r="M3646" i="1"/>
  <c r="M425" i="1"/>
  <c r="M2000" i="1"/>
  <c r="M1190" i="1"/>
  <c r="M2504" i="1"/>
  <c r="M2149" i="1"/>
  <c r="M920" i="1"/>
  <c r="M2002" i="1"/>
  <c r="M4900" i="1"/>
  <c r="M1173" i="1"/>
  <c r="M2191" i="1"/>
  <c r="M4250" i="1"/>
  <c r="M1255" i="1"/>
  <c r="M1491" i="1"/>
  <c r="M3318" i="1"/>
  <c r="M382" i="1"/>
  <c r="M2497" i="1"/>
  <c r="M1075" i="1"/>
  <c r="M1356" i="1"/>
  <c r="M1420" i="1"/>
  <c r="M316" i="1"/>
  <c r="M2123" i="1"/>
  <c r="M2559" i="1"/>
  <c r="M538" i="1"/>
  <c r="M4834" i="1"/>
  <c r="M2953" i="1"/>
  <c r="M483" i="1"/>
  <c r="M931" i="1"/>
  <c r="M1967" i="1"/>
  <c r="M1267" i="1"/>
  <c r="M4800" i="1"/>
  <c r="M4468" i="1"/>
  <c r="M607" i="1"/>
  <c r="M962" i="1"/>
  <c r="M4141" i="1"/>
  <c r="M1057" i="1"/>
  <c r="M3419" i="1"/>
  <c r="M2797" i="1"/>
  <c r="M841" i="1"/>
  <c r="M2902" i="1"/>
  <c r="M1427" i="1"/>
  <c r="M3542" i="1"/>
  <c r="M4892" i="1"/>
  <c r="M939" i="1"/>
  <c r="M1936" i="1"/>
  <c r="M3957" i="1"/>
  <c r="M3287" i="1"/>
  <c r="M4853" i="1"/>
  <c r="M493" i="1"/>
  <c r="M4644" i="1"/>
  <c r="M1473" i="1"/>
  <c r="M3329" i="1"/>
  <c r="M4881" i="1"/>
  <c r="M1163" i="1"/>
  <c r="M2421" i="1"/>
  <c r="M1095" i="1"/>
  <c r="M4623" i="1"/>
  <c r="M1763" i="1"/>
  <c r="M4499" i="1"/>
  <c r="M3773" i="1"/>
  <c r="M3405" i="1"/>
  <c r="M2837" i="1"/>
  <c r="M2382" i="1"/>
  <c r="M3151" i="1"/>
  <c r="M3013" i="1"/>
  <c r="M1448" i="1"/>
  <c r="M1812" i="1"/>
  <c r="M4140" i="1"/>
  <c r="M3807" i="1"/>
  <c r="M1077" i="1"/>
  <c r="M2425" i="1"/>
  <c r="M1341" i="1"/>
  <c r="M1535" i="1"/>
  <c r="M2568" i="1"/>
  <c r="M1708" i="1"/>
  <c r="M3742" i="1"/>
  <c r="M2945" i="1"/>
  <c r="M3814" i="1"/>
  <c r="M1931" i="1"/>
  <c r="M963" i="1"/>
  <c r="M4148" i="1"/>
  <c r="M2303" i="1"/>
  <c r="M1740" i="1"/>
  <c r="M4945" i="1"/>
  <c r="M4994" i="1"/>
  <c r="M759" i="1"/>
  <c r="M1739" i="1"/>
  <c r="M4205" i="1"/>
  <c r="M2006" i="1"/>
  <c r="M3671" i="1"/>
  <c r="M3844" i="1"/>
  <c r="M2914" i="1"/>
  <c r="M424" i="1"/>
  <c r="M338" i="1"/>
  <c r="M1091" i="1"/>
  <c r="M1691" i="1"/>
  <c r="M560" i="1"/>
  <c r="M877" i="1"/>
  <c r="M2439" i="1"/>
  <c r="M1194" i="1"/>
  <c r="M1893" i="1"/>
  <c r="M2546" i="1"/>
  <c r="M2936" i="1"/>
  <c r="M3804" i="1"/>
  <c r="M2195" i="1"/>
  <c r="M4416" i="1"/>
  <c r="M3290" i="1"/>
  <c r="M873" i="1"/>
  <c r="M765" i="1"/>
  <c r="M2660" i="1"/>
  <c r="M916" i="1"/>
  <c r="M2112" i="1"/>
  <c r="M940" i="1"/>
  <c r="M334" i="1"/>
  <c r="M4093" i="1"/>
  <c r="M2845" i="1"/>
  <c r="M2627" i="1"/>
  <c r="M3306" i="1"/>
  <c r="M4624" i="1"/>
  <c r="M2699" i="1"/>
  <c r="M2176" i="1"/>
  <c r="M894" i="1"/>
  <c r="M3415" i="1"/>
  <c r="M3160" i="1"/>
  <c r="M4358" i="1"/>
  <c r="M383" i="1"/>
  <c r="M3698" i="1"/>
  <c r="M2527" i="1"/>
  <c r="M4308" i="1"/>
  <c r="M4484" i="1"/>
  <c r="M3665" i="1"/>
  <c r="M2158" i="1"/>
  <c r="M2360" i="1"/>
  <c r="M3095" i="1"/>
  <c r="M3693" i="1"/>
  <c r="M2074" i="1"/>
  <c r="M4071" i="1"/>
  <c r="M2145" i="1"/>
  <c r="M2733" i="1"/>
  <c r="M2773" i="1"/>
  <c r="M4762" i="1"/>
  <c r="M1039" i="1"/>
  <c r="M2903" i="1"/>
  <c r="M4749" i="1"/>
  <c r="M315" i="1"/>
  <c r="M4003" i="1"/>
  <c r="M4038" i="1"/>
  <c r="M2796" i="1"/>
  <c r="M1895" i="1"/>
  <c r="M3668" i="1"/>
  <c r="M992" i="1"/>
  <c r="M3384" i="1"/>
  <c r="M3305" i="1"/>
  <c r="M3850" i="1"/>
  <c r="M2668" i="1"/>
  <c r="M490" i="1"/>
  <c r="M3423" i="1"/>
  <c r="M3451" i="1"/>
  <c r="M682" i="1"/>
  <c r="M4290" i="1"/>
  <c r="M3538" i="1"/>
  <c r="M2821" i="1"/>
  <c r="M521" i="1"/>
  <c r="M3561" i="1"/>
  <c r="M3381" i="1"/>
  <c r="M2039" i="1"/>
  <c r="M2635" i="1"/>
  <c r="M1722" i="1"/>
  <c r="M1315" i="1"/>
  <c r="M1993" i="1"/>
  <c r="M2550" i="1"/>
  <c r="M2051" i="1"/>
  <c r="M3840" i="1"/>
  <c r="M3725" i="1"/>
  <c r="M4006" i="1"/>
  <c r="M3813" i="1"/>
  <c r="M3205" i="1"/>
  <c r="M3143" i="1"/>
  <c r="M4743" i="1"/>
  <c r="M3619" i="1"/>
  <c r="M3336" i="1"/>
  <c r="M4259" i="1"/>
  <c r="M4726" i="1"/>
  <c r="M2703" i="1"/>
  <c r="M3070" i="1"/>
  <c r="M4895" i="1"/>
  <c r="M523" i="1"/>
  <c r="M4720" i="1"/>
  <c r="M577" i="1"/>
  <c r="M928" i="1"/>
  <c r="M4588" i="1"/>
  <c r="M4723" i="1"/>
  <c r="M2328" i="1"/>
  <c r="M2152" i="1"/>
  <c r="M2102" i="1"/>
  <c r="M4829" i="1"/>
  <c r="M4063" i="1"/>
  <c r="M3332" i="1"/>
  <c r="M2309" i="1"/>
  <c r="M1142" i="1"/>
  <c r="M3606" i="1"/>
  <c r="M1164" i="1"/>
  <c r="M4922" i="1"/>
  <c r="M936" i="1"/>
  <c r="M592" i="1"/>
  <c r="M3411" i="1"/>
  <c r="M1333" i="1"/>
  <c r="M2687" i="1"/>
  <c r="M1781" i="1"/>
  <c r="M3170" i="1"/>
  <c r="M4496" i="1"/>
  <c r="M2780" i="1"/>
  <c r="M4567" i="1"/>
  <c r="M339" i="1"/>
  <c r="M1099" i="1"/>
  <c r="M3004" i="1"/>
  <c r="M2737" i="1"/>
  <c r="M1940" i="1"/>
  <c r="M1376" i="1"/>
  <c r="M2066" i="1"/>
  <c r="M4955" i="1"/>
  <c r="M1251" i="1"/>
  <c r="M705" i="1"/>
  <c r="M2846" i="1"/>
  <c r="M1475" i="1"/>
  <c r="M3370" i="1"/>
  <c r="M4005" i="1"/>
  <c r="M2707" i="1"/>
  <c r="M2031" i="1"/>
  <c r="M3237" i="1"/>
  <c r="M1562" i="1"/>
  <c r="M4794" i="1"/>
  <c r="M3367" i="1"/>
  <c r="M2824" i="1"/>
  <c r="M4256" i="1"/>
  <c r="M3516" i="1"/>
  <c r="M2878" i="1"/>
  <c r="M4166" i="1"/>
  <c r="M3643" i="1"/>
  <c r="M3677" i="1"/>
  <c r="M614" i="1"/>
  <c r="M1476" i="1"/>
  <c r="M3873" i="1"/>
  <c r="M2358" i="1"/>
  <c r="M1092" i="1"/>
  <c r="M1433" i="1"/>
  <c r="M737" i="1"/>
  <c r="M1028" i="1"/>
  <c r="M1675" i="1"/>
  <c r="M2116" i="1"/>
  <c r="M1596" i="1"/>
  <c r="M2285" i="1"/>
  <c r="M3729" i="1"/>
  <c r="M3866" i="1"/>
  <c r="M1655" i="1"/>
  <c r="M1997" i="1"/>
  <c r="M1782" i="1"/>
  <c r="M522" i="1"/>
  <c r="M1595" i="1"/>
  <c r="M745" i="1"/>
  <c r="M2873" i="1"/>
  <c r="M3611" i="1"/>
  <c r="M4373" i="1"/>
  <c r="M4718" i="1"/>
  <c r="M4108" i="1"/>
  <c r="M3969" i="1"/>
  <c r="M2724" i="1"/>
  <c r="M3280" i="1"/>
  <c r="M2072" i="1"/>
  <c r="M4646" i="1"/>
  <c r="M4476" i="1"/>
  <c r="M518" i="1"/>
  <c r="M4189" i="1"/>
  <c r="M1412" i="1"/>
  <c r="M4910" i="1"/>
  <c r="M905" i="1"/>
  <c r="M663" i="1"/>
  <c r="M4604" i="1"/>
  <c r="M3154" i="1"/>
  <c r="M4176" i="1"/>
  <c r="M3818" i="1"/>
  <c r="M3737" i="1"/>
  <c r="M2026" i="1"/>
  <c r="M3529" i="1"/>
  <c r="M4964" i="1"/>
  <c r="M1604" i="1"/>
  <c r="M3277" i="1"/>
  <c r="M3462" i="1"/>
  <c r="M2088" i="1"/>
  <c r="M3630" i="1"/>
  <c r="M2486" i="1"/>
  <c r="M2135" i="1"/>
  <c r="M1969" i="1"/>
  <c r="M1129" i="1"/>
  <c r="M3480" i="1"/>
  <c r="M3180" i="1"/>
  <c r="M988" i="1"/>
  <c r="M945" i="1"/>
  <c r="M3782" i="1"/>
  <c r="M4793" i="1"/>
  <c r="M1737" i="1"/>
  <c r="M982" i="1"/>
  <c r="M736" i="1"/>
  <c r="M674" i="1"/>
  <c r="M815" i="1"/>
  <c r="M1669" i="1"/>
  <c r="M2095" i="1"/>
  <c r="M4289" i="1"/>
  <c r="M4776" i="1"/>
  <c r="M1311" i="1"/>
  <c r="M2792" i="1"/>
  <c r="M435" i="1"/>
  <c r="M2728" i="1"/>
  <c r="M2159" i="1"/>
  <c r="M4197" i="1"/>
  <c r="M1566" i="1"/>
  <c r="M4039" i="1"/>
  <c r="M2770" i="1"/>
  <c r="M429" i="1"/>
  <c r="M4860" i="1"/>
  <c r="M3525" i="1"/>
  <c r="M714" i="1"/>
  <c r="M342" i="1"/>
  <c r="M613" i="1"/>
  <c r="M746" i="1"/>
  <c r="M861" i="1"/>
  <c r="M2594" i="1"/>
  <c r="M1369" i="1"/>
  <c r="M3973" i="1"/>
  <c r="M2270" i="1"/>
  <c r="M2427" i="1"/>
  <c r="M832" i="1"/>
  <c r="M2162" i="1"/>
  <c r="M4576" i="1"/>
  <c r="M2833" i="1"/>
  <c r="M4658" i="1"/>
  <c r="M1193" i="1"/>
  <c r="M427" i="1"/>
  <c r="M3301" i="1"/>
  <c r="M761" i="1"/>
  <c r="M888" i="1"/>
  <c r="M2629" i="1"/>
  <c r="M1158" i="1"/>
  <c r="M1037" i="1"/>
  <c r="M2401" i="1"/>
  <c r="M4242" i="1"/>
  <c r="M1439" i="1"/>
  <c r="M1716" i="1"/>
  <c r="M1196" i="1"/>
  <c r="M1026" i="1"/>
  <c r="M582" i="1"/>
  <c r="M1510" i="1"/>
  <c r="M790" i="1"/>
  <c r="M3644" i="1"/>
  <c r="M4275" i="1"/>
  <c r="M2701" i="1"/>
  <c r="M2133" i="1"/>
  <c r="M1162" i="1"/>
  <c r="M4297" i="1"/>
  <c r="M2992" i="1"/>
  <c r="M3434" i="1"/>
  <c r="M2536" i="1"/>
  <c r="M2850" i="1"/>
  <c r="M4951" i="1"/>
  <c r="M2296" i="1"/>
  <c r="M1206" i="1"/>
  <c r="M3455" i="1"/>
  <c r="M4018" i="1"/>
  <c r="M1305" i="1"/>
  <c r="M4385" i="1"/>
  <c r="M2225" i="1"/>
  <c r="M1874" i="1"/>
  <c r="M1067" i="1"/>
  <c r="M3927" i="1"/>
  <c r="M4891" i="1"/>
  <c r="M1381" i="1"/>
  <c r="M1064" i="1"/>
  <c r="M3687" i="1"/>
  <c r="M1887" i="1"/>
  <c r="M3216" i="1"/>
  <c r="M4351" i="1"/>
  <c r="M3303" i="1"/>
  <c r="M4370" i="1"/>
  <c r="M2646" i="1"/>
  <c r="M4896" i="1"/>
  <c r="M4707" i="1"/>
  <c r="M4083" i="1"/>
  <c r="M4864" i="1"/>
  <c r="M4413" i="1"/>
  <c r="M2869" i="1"/>
  <c r="M684" i="1"/>
  <c r="M2397" i="1"/>
  <c r="M3364" i="1"/>
  <c r="M511" i="1"/>
  <c r="M4542" i="1"/>
  <c r="M1689" i="1"/>
  <c r="M1000" i="1"/>
  <c r="M3357" i="1"/>
  <c r="M4355" i="1"/>
  <c r="M2663" i="1"/>
  <c r="M3022" i="1"/>
  <c r="M386" i="1"/>
  <c r="M831" i="1"/>
  <c r="M856" i="1"/>
  <c r="M730" i="1"/>
  <c r="M3734" i="1"/>
  <c r="M1598" i="1"/>
  <c r="M313" i="1"/>
  <c r="M4264" i="1"/>
  <c r="M3432" i="1"/>
  <c r="M4774" i="1"/>
  <c r="M4465" i="1"/>
  <c r="M2407" i="1"/>
  <c r="M3653" i="1"/>
  <c r="M664" i="1"/>
  <c r="M3445" i="1"/>
  <c r="M758" i="1"/>
  <c r="M3386" i="1"/>
  <c r="M2918" i="1"/>
  <c r="M3564" i="1"/>
  <c r="M1222" i="1"/>
  <c r="M457" i="1"/>
  <c r="M1226" i="1"/>
  <c r="M2055" i="1"/>
  <c r="M4947" i="1"/>
  <c r="M3242" i="1"/>
  <c r="M1285" i="1"/>
  <c r="M4799" i="1"/>
  <c r="M4437" i="1"/>
  <c r="M2587" i="1"/>
  <c r="M4084" i="1"/>
  <c r="M1582" i="1"/>
  <c r="M4267" i="1"/>
  <c r="M1990" i="1"/>
  <c r="M2708" i="1"/>
  <c r="M378" i="1"/>
  <c r="M2250" i="1"/>
  <c r="M1777" i="1"/>
  <c r="M4120" i="1"/>
  <c r="M1523" i="1"/>
  <c r="M4814" i="1"/>
  <c r="M4633" i="1"/>
  <c r="M2313" i="1"/>
  <c r="M1405" i="1"/>
  <c r="M1654" i="1"/>
  <c r="M2430" i="1"/>
  <c r="M374" i="1"/>
  <c r="M654" i="1"/>
  <c r="M4261" i="1"/>
  <c r="M527" i="1"/>
  <c r="M718" i="1"/>
  <c r="M4221" i="1"/>
  <c r="M4766" i="1"/>
  <c r="M2722" i="1"/>
  <c r="M1443" i="1"/>
  <c r="M3514" i="1"/>
  <c r="M4609" i="1"/>
  <c r="M1987" i="1"/>
  <c r="M1863" i="1"/>
  <c r="M2758" i="1"/>
  <c r="M3144" i="1"/>
  <c r="M2964" i="1"/>
  <c r="M4070" i="1"/>
  <c r="M3338" i="1"/>
  <c r="M855" i="1"/>
  <c r="M1019" i="1"/>
  <c r="M357" i="1"/>
  <c r="M2021" i="1"/>
  <c r="M4026" i="1"/>
  <c r="M2379" i="1"/>
  <c r="M3966" i="1"/>
  <c r="M4406" i="1"/>
  <c r="M3312" i="1"/>
  <c r="M3663" i="1"/>
  <c r="M1118" i="1"/>
  <c r="M2787" i="1"/>
  <c r="M4697" i="1"/>
  <c r="M1107" i="1"/>
  <c r="M1859" i="1"/>
  <c r="M1811" i="1"/>
  <c r="M4337" i="1"/>
  <c r="M2671" i="1"/>
  <c r="M317" i="1"/>
  <c r="M3935" i="1"/>
  <c r="M1485" i="1"/>
  <c r="M1903" i="1"/>
  <c r="M401" i="1"/>
  <c r="M666" i="1"/>
  <c r="M3955" i="1"/>
  <c r="M3715" i="1"/>
  <c r="M1530" i="1"/>
  <c r="M4014" i="1"/>
  <c r="M451" i="1"/>
  <c r="M1789" i="1"/>
  <c r="M2165" i="1"/>
  <c r="M2734" i="1"/>
  <c r="M2341" i="1"/>
  <c r="M583" i="1"/>
  <c r="M3686" i="1"/>
  <c r="M1549" i="1"/>
  <c r="M2838" i="1"/>
  <c r="M1284" i="1"/>
  <c r="M2721" i="1"/>
  <c r="M3464" i="1"/>
  <c r="M1122" i="1"/>
  <c r="M919" i="1"/>
  <c r="M3092" i="1"/>
  <c r="M3720" i="1"/>
  <c r="M1470" i="1"/>
  <c r="M2033" i="1"/>
  <c r="M4843" i="1"/>
  <c r="M2590" i="1"/>
  <c r="M3892" i="1"/>
  <c r="M2131" i="1"/>
  <c r="M1250" i="1"/>
  <c r="M514" i="1"/>
  <c r="M2598" i="1"/>
  <c r="M2120" i="1"/>
  <c r="M2146" i="1"/>
  <c r="M323" i="1"/>
  <c r="M2177" i="1"/>
  <c r="M4596" i="1"/>
  <c r="M3421" i="1"/>
  <c r="M3299" i="1"/>
  <c r="M4306" i="1"/>
  <c r="M1438" i="1"/>
  <c r="M4359" i="1"/>
  <c r="M634" i="1"/>
  <c r="M912" i="1"/>
  <c r="M2667" i="1"/>
  <c r="M477" i="1"/>
  <c r="M586" i="1"/>
  <c r="M2540" i="1"/>
  <c r="M1353" i="1"/>
  <c r="M3573" i="1"/>
  <c r="M1866" i="1"/>
  <c r="M2406" i="1"/>
  <c r="M4683" i="1"/>
  <c r="M2037" i="1"/>
  <c r="M346" i="1"/>
  <c r="M4136" i="1"/>
  <c r="M893" i="1"/>
  <c r="M703" i="1"/>
  <c r="M1769" i="1"/>
  <c r="M802" i="1"/>
  <c r="M1317" i="1"/>
  <c r="M853" i="1"/>
  <c r="M3413" i="1"/>
  <c r="M2842" i="1"/>
  <c r="M3689" i="1"/>
  <c r="M991" i="1"/>
  <c r="M1641" i="1"/>
  <c r="M2606" i="1"/>
  <c r="M3103" i="1"/>
  <c r="M704" i="1"/>
  <c r="M2418" i="1"/>
  <c r="M2144" i="1"/>
  <c r="M2991" i="1"/>
  <c r="M1116" i="1"/>
  <c r="M1159" i="1"/>
  <c r="M4719" i="1"/>
  <c r="M884" i="1"/>
  <c r="M3468" i="1"/>
  <c r="M2434" i="1"/>
  <c r="M934" i="1"/>
  <c r="M4404" i="1"/>
  <c r="M3934" i="1"/>
  <c r="M2193" i="1"/>
  <c r="M2241" i="1"/>
  <c r="M2410" i="1"/>
  <c r="M2618" i="1"/>
  <c r="M3390" i="1"/>
  <c r="M3335" i="1"/>
  <c r="M1110" i="1"/>
  <c r="M2844" i="1"/>
  <c r="M4456" i="1"/>
  <c r="M1847" i="1"/>
  <c r="M492" i="1"/>
  <c r="M1217" i="1"/>
  <c r="M4961" i="1"/>
  <c r="M969" i="1"/>
  <c r="M335" i="1"/>
  <c r="M4547" i="1"/>
  <c r="M1271" i="1"/>
  <c r="M3031" i="1"/>
  <c r="M3596" i="1"/>
  <c r="M1571" i="1"/>
  <c r="M2079" i="1"/>
  <c r="M1884" i="1"/>
  <c r="M3904" i="1"/>
  <c r="M4638" i="1"/>
  <c r="M4886" i="1"/>
  <c r="M3872" i="1"/>
  <c r="M4838" i="1"/>
  <c r="M2139" i="1"/>
  <c r="M1035" i="1"/>
  <c r="M4057" i="1"/>
  <c r="M1943" i="1"/>
  <c r="M1753" i="1"/>
  <c r="M2201" i="1"/>
  <c r="M1279" i="1"/>
  <c r="M3003" i="1"/>
  <c r="M1018" i="1"/>
  <c r="M564" i="1"/>
  <c r="M3543" i="1"/>
  <c r="M4750" i="1"/>
  <c r="M3225" i="1"/>
  <c r="M2335" i="1"/>
  <c r="M2455" i="1"/>
  <c r="M4504" i="1"/>
  <c r="M3771" i="1"/>
  <c r="M3139" i="1"/>
  <c r="M2887" i="1"/>
  <c r="M4131" i="1"/>
  <c r="M4019" i="1"/>
  <c r="M2078" i="1"/>
  <c r="M466" i="1"/>
  <c r="M1098" i="1"/>
  <c r="M2234" i="1"/>
  <c r="M3325" i="1"/>
  <c r="M1673" i="1"/>
  <c r="M3079" i="1"/>
  <c r="M1394" i="1"/>
  <c r="M1025" i="1"/>
  <c r="M2130" i="1"/>
  <c r="M3546" i="1"/>
  <c r="M1828" i="1"/>
  <c r="M1391" i="1"/>
  <c r="M4287" i="1"/>
  <c r="M3203" i="1"/>
  <c r="M670" i="1"/>
  <c r="M2378" i="1"/>
  <c r="M1872" i="1"/>
  <c r="M4516" i="1"/>
  <c r="M1700" i="1"/>
  <c r="M4265" i="1"/>
  <c r="M4833" i="1"/>
  <c r="M1779" i="1"/>
  <c r="M2386" i="1"/>
  <c r="M3655" i="1"/>
  <c r="M2442" i="1"/>
  <c r="M3762" i="1"/>
  <c r="M4708" i="1"/>
  <c r="M4134" i="1"/>
  <c r="M2636" i="1"/>
  <c r="M3908" i="1"/>
  <c r="M770" i="1"/>
  <c r="M2884" i="1"/>
  <c r="M3093" i="1"/>
  <c r="M2822" i="1"/>
  <c r="M4129" i="1"/>
  <c r="M4400" i="1"/>
  <c r="M2320" i="1"/>
  <c r="M948" i="1"/>
  <c r="M4906" i="1"/>
  <c r="M1329" i="1"/>
  <c r="M547" i="1"/>
  <c r="M1984" i="1"/>
  <c r="M4380" i="1"/>
  <c r="M728" i="1"/>
  <c r="M2058" i="1"/>
  <c r="M686" i="1"/>
  <c r="M1392" i="1"/>
  <c r="M1575" i="1"/>
  <c r="M2336" i="1"/>
  <c r="M1038" i="1"/>
  <c r="M2235" i="1"/>
  <c r="M3667" i="1"/>
  <c r="M713" i="1"/>
  <c r="M1538" i="1"/>
  <c r="M2518" i="1"/>
  <c r="M4317" i="1"/>
  <c r="M4376" i="1"/>
  <c r="M606" i="1"/>
  <c r="M2210" i="1"/>
  <c r="M3599" i="1"/>
  <c r="M1108" i="1"/>
  <c r="M458" i="1"/>
  <c r="M1938" i="1"/>
  <c r="M4508" i="1"/>
  <c r="M2167" i="1"/>
  <c r="M4868" i="1"/>
  <c r="M1298" i="1"/>
  <c r="M4913" i="1"/>
  <c r="M3852" i="1"/>
  <c r="M871" i="1"/>
  <c r="M3150" i="1"/>
  <c r="M748" i="1"/>
  <c r="M4459" i="1"/>
  <c r="M2091" i="1"/>
  <c r="M3499" i="1"/>
  <c r="M3586" i="1"/>
  <c r="M3513" i="1"/>
  <c r="M836" i="1"/>
  <c r="M3582" i="1"/>
  <c r="M4758" i="1"/>
  <c r="M4072" i="1"/>
  <c r="M2069" i="1"/>
  <c r="M3951" i="1"/>
  <c r="M4446" i="1"/>
  <c r="M436" i="1"/>
  <c r="M3672" i="1"/>
  <c r="M1303" i="1"/>
  <c r="M1036" i="1"/>
  <c r="M3471" i="1"/>
  <c r="M3159" i="1"/>
  <c r="M3273" i="1"/>
  <c r="M1488" i="1"/>
  <c r="M1712" i="1"/>
  <c r="M4068" i="1"/>
  <c r="M4122" i="1"/>
  <c r="M2689" i="1"/>
  <c r="M3620" i="1"/>
  <c r="M1452" i="1"/>
  <c r="M3875" i="1"/>
  <c r="M4873" i="1"/>
  <c r="M4170" i="1"/>
  <c r="M2415" i="1"/>
  <c r="M4338" i="1"/>
  <c r="M4194" i="1"/>
  <c r="M4387" i="1"/>
  <c r="M3385" i="1"/>
  <c r="M2050" i="1"/>
  <c r="M3754" i="1"/>
  <c r="M720" i="1"/>
  <c r="M4212" i="1"/>
  <c r="M3416" i="1"/>
  <c r="M486" i="1"/>
  <c r="M494" i="1"/>
  <c r="M3307" i="1"/>
  <c r="M1623" i="1"/>
  <c r="M4974" i="1"/>
  <c r="M4046" i="1"/>
  <c r="M1224" i="1"/>
  <c r="M1481" i="1"/>
  <c r="M2490" i="1"/>
  <c r="M1052" i="1"/>
  <c r="M3928" i="1"/>
  <c r="M1628" i="1"/>
  <c r="M1881" i="1"/>
  <c r="M3532" i="1"/>
  <c r="M1553" i="1"/>
  <c r="M4241" i="1"/>
  <c r="M4944" i="1"/>
  <c r="M637" i="1"/>
  <c r="M3076" i="1"/>
  <c r="M1674" i="1"/>
  <c r="M594" i="1"/>
  <c r="M3587" i="1"/>
  <c r="M3001" i="1"/>
  <c r="M2748" i="1"/>
  <c r="M2785" i="1"/>
  <c r="M2202" i="1"/>
  <c r="M3114" i="1"/>
  <c r="M2242" i="1"/>
  <c r="M2669" i="1"/>
  <c r="M4149" i="1"/>
  <c r="M4665" i="1"/>
  <c r="M1238" i="1"/>
  <c r="M3621" i="1"/>
  <c r="M4569" i="1"/>
  <c r="M2886" i="1"/>
  <c r="M4226" i="1"/>
  <c r="M2769" i="1"/>
  <c r="M4575" i="1"/>
  <c r="M2862" i="1"/>
  <c r="M3268" i="1"/>
  <c r="M3488" i="1"/>
  <c r="M921" i="1"/>
  <c r="M2173" i="1"/>
  <c r="M3473" i="1"/>
  <c r="M1130" i="1"/>
  <c r="M1326" i="1"/>
  <c r="M2639" i="1"/>
  <c r="M3755" i="1"/>
  <c r="M2353" i="1"/>
  <c r="M4110" i="1"/>
  <c r="M410" i="1"/>
  <c r="M4862" i="1"/>
  <c r="M3828" i="1"/>
  <c r="M3019" i="1"/>
  <c r="M1868" i="1"/>
  <c r="M4631" i="1"/>
  <c r="M2652" i="1"/>
  <c r="M4043" i="1"/>
  <c r="M4228" i="1"/>
  <c r="M4839" i="1"/>
  <c r="M340" i="1"/>
  <c r="M578" i="1"/>
  <c r="M314" i="1"/>
  <c r="M2183" i="1"/>
  <c r="M3924" i="1"/>
  <c r="M3457" i="1"/>
  <c r="M1857" i="1"/>
  <c r="M1155" i="1"/>
  <c r="M979" i="1"/>
  <c r="M1063" i="1"/>
  <c r="M2819" i="1"/>
  <c r="M1835" i="1"/>
  <c r="M821" i="1"/>
  <c r="M377" i="1"/>
  <c r="M2092" i="1"/>
  <c r="M513" i="1"/>
  <c r="M4160" i="1"/>
  <c r="M1599" i="1"/>
  <c r="M2279" i="1"/>
  <c r="M4353" i="1"/>
  <c r="M2009" i="1"/>
  <c r="M926" i="1"/>
  <c r="M2101" i="1"/>
  <c r="M1632" i="1"/>
  <c r="M1568" i="1"/>
  <c r="M2391" i="1"/>
  <c r="M1001" i="1"/>
  <c r="M566" i="1"/>
  <c r="M4097" i="1"/>
  <c r="M2575" i="1"/>
  <c r="M4210" i="1"/>
  <c r="M4098" i="1"/>
  <c r="M3580" i="1"/>
  <c r="M4239" i="1"/>
  <c r="M4309" i="1"/>
  <c r="M1543" i="1"/>
  <c r="M4832" i="1"/>
  <c r="M1735" i="1"/>
  <c r="M2351" i="1"/>
  <c r="M417" i="1"/>
  <c r="M369" i="1"/>
  <c r="M2962" i="1"/>
  <c r="M422" i="1"/>
  <c r="M2729" i="1"/>
  <c r="M3080" i="1"/>
  <c r="M883" i="1"/>
  <c r="M4606" i="1"/>
  <c r="M4889" i="1"/>
  <c r="M2599" i="1"/>
  <c r="M3544" i="1"/>
  <c r="M3706" i="1"/>
  <c r="M4462" i="1"/>
  <c r="M2059" i="1"/>
  <c r="M3896" i="1"/>
  <c r="M2222" i="1"/>
  <c r="M3033" i="1"/>
  <c r="M3945" i="1"/>
  <c r="M2815" i="1"/>
  <c r="M3792" i="1"/>
  <c r="M4682" i="1"/>
  <c r="M1908" i="1"/>
  <c r="M1374" i="1"/>
  <c r="M4544" i="1"/>
  <c r="M4982" i="1"/>
  <c r="M2330" i="1"/>
  <c r="M677" i="1"/>
  <c r="M2289" i="1"/>
  <c r="M3728" i="1"/>
  <c r="M3353" i="1"/>
  <c r="M601" i="1"/>
  <c r="M4214" i="1"/>
  <c r="M4680" i="1"/>
  <c r="M2071" i="1"/>
  <c r="M4369" i="1"/>
  <c r="M2731" i="1"/>
  <c r="M3089" i="1"/>
  <c r="M1754" i="1"/>
  <c r="M2180" i="1"/>
  <c r="M717" i="1"/>
  <c r="M1609" i="1"/>
  <c r="M3559" i="1"/>
  <c r="M1160" i="1"/>
  <c r="M2586" i="1"/>
  <c r="M1617" i="1"/>
  <c r="M348" i="1"/>
  <c r="M2017" i="1"/>
  <c r="M2372" i="1"/>
  <c r="M1635" i="1"/>
  <c r="M568" i="1"/>
  <c r="M4985" i="1"/>
  <c r="M2157" i="1"/>
  <c r="M1460" i="1"/>
  <c r="M423" i="1"/>
  <c r="M2865" i="1"/>
  <c r="M3691" i="1"/>
  <c r="M2213" i="1"/>
  <c r="M2730" i="1"/>
  <c r="M3901" i="1"/>
  <c r="M2937" i="1"/>
  <c r="M1953" i="1"/>
  <c r="M2661" i="1"/>
  <c r="M1291" i="1"/>
  <c r="M3794" i="1"/>
  <c r="M3679" i="1"/>
  <c r="M1235" i="1"/>
  <c r="M1316" i="1"/>
  <c r="M711" i="1"/>
  <c r="M2762" i="1"/>
  <c r="M473" i="1"/>
  <c r="M1310" i="1"/>
  <c r="M2342" i="1"/>
  <c r="M4627" i="1"/>
  <c r="M3826" i="1"/>
  <c r="M2829" i="1"/>
  <c r="M1996" i="1"/>
  <c r="M4277" i="1"/>
  <c r="M4442" i="1"/>
  <c r="M2577" i="1"/>
  <c r="M2333" i="1"/>
  <c r="M1805" i="1"/>
  <c r="M2494" i="1"/>
  <c r="M1292" i="1"/>
  <c r="M1849" i="1"/>
  <c r="M3579" i="1"/>
  <c r="M3373" i="1"/>
  <c r="M3835" i="1"/>
  <c r="M1715" i="1"/>
  <c r="M2456" i="1"/>
  <c r="M3126" i="1"/>
  <c r="M3812" i="1"/>
  <c r="M2641" i="1"/>
  <c r="M3673" i="1"/>
  <c r="M1529" i="1"/>
  <c r="M2750" i="1"/>
  <c r="M4080" i="1"/>
  <c r="M830" i="1"/>
  <c r="M2513" i="1"/>
  <c r="M372" i="1"/>
  <c r="M1421" i="1"/>
  <c r="M3801" i="1"/>
  <c r="M4730" i="1"/>
  <c r="M1446" i="1"/>
  <c r="M3988" i="1"/>
  <c r="M754" i="1"/>
  <c r="M3196" i="1"/>
  <c r="M796" i="1"/>
  <c r="M747" i="1"/>
  <c r="M2219" i="1"/>
  <c r="M813" i="1"/>
  <c r="M4882" i="1"/>
  <c r="M1559" i="1"/>
  <c r="M1371" i="1"/>
  <c r="M1259" i="1"/>
  <c r="M1695" i="1"/>
  <c r="M4454" i="1"/>
  <c r="M2338" i="1"/>
  <c r="M2921" i="1"/>
  <c r="M2500" i="1"/>
  <c r="M4034" i="1"/>
  <c r="M3836" i="1"/>
  <c r="M4731" i="1"/>
  <c r="M4550" i="1"/>
  <c r="M2745" i="1"/>
  <c r="M3485" i="1"/>
  <c r="M2569" i="1"/>
  <c r="M3295" i="1"/>
  <c r="M1478" i="1"/>
  <c r="M3831" i="1"/>
  <c r="M2043" i="1"/>
  <c r="M3890" i="1"/>
  <c r="M4553" i="1"/>
  <c r="M4788" i="1"/>
  <c r="M2474" i="1"/>
  <c r="M3632" i="1"/>
  <c r="M1837" i="1"/>
  <c r="M1933" i="1"/>
  <c r="M3991" i="1"/>
  <c r="M1610" i="1"/>
  <c r="M959" i="1"/>
  <c r="M1615" i="1"/>
  <c r="M2164" i="1"/>
  <c r="M1252" i="1"/>
  <c r="M3721" i="1"/>
  <c r="M3185" i="1"/>
  <c r="M3985" i="1"/>
  <c r="M1920" i="1"/>
  <c r="M2791" i="1"/>
  <c r="M1662" i="1"/>
  <c r="M2968" i="1"/>
  <c r="M4513" i="1"/>
  <c r="M811" i="1"/>
  <c r="M4781" i="1"/>
  <c r="M2294" i="1"/>
  <c r="M1640" i="1"/>
  <c r="M3111" i="1"/>
  <c r="M4286" i="1"/>
  <c r="M1527" i="1"/>
  <c r="M4162" i="1"/>
  <c r="M2093" i="1"/>
  <c r="M3083" i="1"/>
  <c r="M1074" i="1"/>
  <c r="M3822" i="1"/>
  <c r="M358" i="1"/>
  <c r="M1200" i="1"/>
  <c r="M3098" i="1"/>
  <c r="M2893" i="1"/>
  <c r="M4389" i="1"/>
  <c r="M2697" i="1"/>
  <c r="M4919" i="1"/>
  <c r="M1790" i="1"/>
  <c r="M2630" i="1"/>
  <c r="M1309" i="1"/>
  <c r="M3458" i="1"/>
  <c r="M2960" i="1"/>
  <c r="M1974" i="1"/>
  <c r="M2528" i="1"/>
  <c r="M1941" i="1"/>
  <c r="M2411" i="1"/>
  <c r="M1387" i="1"/>
  <c r="M4146" i="1"/>
  <c r="M4347" i="1"/>
  <c r="M2935" i="1"/>
  <c r="M2085" i="1"/>
  <c r="M4367" i="1"/>
  <c r="M828" i="1"/>
  <c r="M3141" i="1"/>
  <c r="M2044" i="1"/>
  <c r="M3550" i="1"/>
  <c r="M3827" i="1"/>
  <c r="M351" i="1"/>
  <c r="M631" i="1"/>
  <c r="M774" i="1"/>
  <c r="M455" i="1"/>
  <c r="M786" i="1"/>
  <c r="M2868" i="1"/>
  <c r="M2581" i="1"/>
  <c r="M3929" i="1"/>
  <c r="M1773" i="1"/>
  <c r="M3192" i="1"/>
  <c r="M1890" i="1"/>
  <c r="M2409" i="1"/>
  <c r="M977" i="1"/>
  <c r="M2248" i="1"/>
  <c r="M3247" i="1"/>
  <c r="M1978" i="1"/>
  <c r="M4663" i="1"/>
  <c r="M341" i="1"/>
  <c r="M3467" i="1"/>
  <c r="M2859" i="1"/>
  <c r="M4770" i="1"/>
  <c r="M4253" i="1"/>
  <c r="M1219" i="1"/>
  <c r="M1498" i="1"/>
  <c r="M1135" i="1"/>
  <c r="M2589" i="1"/>
  <c r="M4598" i="1"/>
  <c r="M1011" i="1"/>
  <c r="M3907" i="1"/>
  <c r="M3228" i="1"/>
  <c r="M3452" i="1"/>
  <c r="M4872" i="1"/>
  <c r="M994" i="1"/>
  <c r="M616" i="1"/>
  <c r="M1093" i="1"/>
  <c r="M651" i="1"/>
  <c r="M4106" i="1"/>
  <c r="M4701" i="1"/>
  <c r="M2714" i="1"/>
  <c r="M891" i="1"/>
  <c r="M3348" i="1"/>
  <c r="M2840" i="1"/>
  <c r="M1343" i="1"/>
  <c r="M321" i="1"/>
  <c r="M3401" i="1"/>
  <c r="M1248" i="1"/>
  <c r="M506" i="1"/>
  <c r="M1971" i="1"/>
  <c r="M3469" i="1"/>
  <c r="M4737" i="1"/>
  <c r="M2700" i="1"/>
  <c r="M4495" i="1"/>
  <c r="M2166" i="1"/>
  <c r="M1103" i="1"/>
  <c r="M4831" i="1"/>
  <c r="M2827" i="1"/>
  <c r="M2967" i="1"/>
  <c r="M2478" i="1"/>
  <c r="M1299" i="1"/>
  <c r="M3221" i="1"/>
  <c r="M4383" i="1"/>
  <c r="M3723" i="1"/>
  <c r="M3735" i="1"/>
  <c r="M4565" i="1"/>
  <c r="M3845" i="1"/>
  <c r="M3608" i="1"/>
  <c r="M4411" i="1"/>
  <c r="M3495" i="1"/>
  <c r="M4089" i="1"/>
  <c r="M3750" i="1"/>
  <c r="M4670" i="1"/>
  <c r="M1013" i="1"/>
  <c r="M4207" i="1"/>
  <c r="M1335" i="1"/>
  <c r="M3799" i="1"/>
  <c r="M1236" i="1"/>
  <c r="M1426" i="1"/>
  <c r="M938" i="1"/>
  <c r="M4980" i="1"/>
  <c r="M1489" i="1"/>
  <c r="M1407" i="1"/>
  <c r="M3954" i="1"/>
  <c r="M2655" i="1"/>
  <c r="M3258" i="1"/>
  <c r="M1088" i="1"/>
  <c r="M2718" i="1"/>
  <c r="M4754" i="1"/>
  <c r="M4403" i="1"/>
  <c r="M1749" i="1"/>
  <c r="M1525" i="1"/>
  <c r="M2665" i="1"/>
  <c r="M4201" i="1"/>
  <c r="M3140" i="1"/>
  <c r="M4704" i="1"/>
  <c r="M1934" i="1"/>
  <c r="M1061" i="1"/>
  <c r="M1003" i="1"/>
  <c r="M1748" i="1"/>
  <c r="M3408" i="1"/>
  <c r="M4311" i="1"/>
  <c r="M4712" i="1"/>
  <c r="M3281" i="1"/>
  <c r="M2034" i="1"/>
  <c r="M4233" i="1"/>
  <c r="M4055" i="1"/>
  <c r="M4423" i="1"/>
  <c r="M3719" i="1"/>
  <c r="M1977" i="1"/>
  <c r="M4361" i="1"/>
  <c r="M2549" i="1"/>
  <c r="M3603" i="1"/>
  <c r="M3288" i="1"/>
  <c r="M1758" i="1"/>
  <c r="M4786" i="1"/>
  <c r="M4571" i="1"/>
  <c r="M2619" i="1"/>
  <c r="M1301" i="1"/>
  <c r="M3502" i="1"/>
  <c r="M3220" i="1"/>
  <c r="M4797" i="1"/>
  <c r="M4342" i="1"/>
  <c r="M2255" i="1"/>
  <c r="M2922" i="1"/>
  <c r="M1560" i="1"/>
  <c r="M1877" i="1"/>
  <c r="M1048" i="1"/>
  <c r="M1205" i="1"/>
  <c r="M3572" i="1"/>
  <c r="M2835" i="1"/>
  <c r="M1399" i="1"/>
  <c r="M1192" i="1"/>
  <c r="M1220" i="1"/>
  <c r="M3857" i="1"/>
  <c r="M1100" i="1"/>
  <c r="M4967" i="1"/>
  <c r="M1293" i="1"/>
  <c r="M1117" i="1"/>
  <c r="M4643" i="1"/>
  <c r="M4451" i="1"/>
  <c r="M3727" i="1"/>
  <c r="M1368" i="1"/>
  <c r="M3183" i="1"/>
  <c r="M4075" i="1"/>
  <c r="M3558" i="1"/>
  <c r="M4171" i="1"/>
  <c r="M3570" i="1"/>
  <c r="M2325" i="1"/>
  <c r="M3925" i="1"/>
  <c r="M2704" i="1"/>
  <c r="M4238" i="1"/>
  <c r="M1581" i="1"/>
  <c r="M2115" i="1"/>
  <c r="M4174" i="1"/>
  <c r="M2004" i="1"/>
  <c r="M4165" i="1"/>
  <c r="M2890" i="1"/>
  <c r="M1533" i="1"/>
  <c r="M3692" i="1"/>
  <c r="M3768" i="1"/>
  <c r="M2431" i="1"/>
  <c r="M1625" i="1"/>
  <c r="M4128" i="1"/>
  <c r="M3838" i="1"/>
  <c r="M2466" i="1"/>
  <c r="M2480" i="1"/>
  <c r="M3882" i="1"/>
  <c r="M3414" i="1"/>
  <c r="M2298" i="1"/>
  <c r="M3246" i="1"/>
  <c r="M3347" i="1"/>
  <c r="M1355" i="1"/>
  <c r="M1149" i="1"/>
  <c r="M1760" i="1"/>
  <c r="M2911" i="1"/>
  <c r="M1580" i="1"/>
  <c r="M4579" i="1"/>
  <c r="M1592" i="1"/>
  <c r="M4656" i="1"/>
  <c r="M3989" i="1"/>
  <c r="M4455" i="1"/>
  <c r="M3270" i="1"/>
  <c r="M1850" i="1"/>
  <c r="M1774" i="1"/>
  <c r="M4545" i="1"/>
  <c r="M3764" i="1"/>
  <c r="M2702" i="1"/>
  <c r="M4284" i="1"/>
  <c r="M2503" i="1"/>
  <c r="M4051" i="1"/>
  <c r="M4702" i="1"/>
  <c r="M4481" i="1"/>
  <c r="M2561" i="1"/>
  <c r="M3309" i="1"/>
  <c r="M4921" i="1"/>
  <c r="M3732" i="1"/>
  <c r="M3984" i="1"/>
  <c r="M4224" i="1"/>
  <c r="M4880" i="1"/>
  <c r="M2272" i="1"/>
  <c r="M1105" i="1"/>
  <c r="M4821" i="1"/>
  <c r="M2514" i="1"/>
  <c r="M2958" i="1"/>
  <c r="M1139" i="1"/>
  <c r="M3118" i="1"/>
  <c r="M3756" i="1"/>
  <c r="M2412" i="1"/>
  <c r="M1793" i="1"/>
  <c r="M4502" i="1"/>
  <c r="M2319" i="1"/>
  <c r="M4732" i="1"/>
  <c r="M1487" i="1"/>
  <c r="M1631" i="1"/>
  <c r="M2359" i="1"/>
  <c r="M2613" i="1"/>
  <c r="M4541" i="1"/>
  <c r="M1324" i="1"/>
  <c r="M1283" i="1"/>
  <c r="M2650" i="1"/>
  <c r="M1020" i="1"/>
  <c r="M3635" i="1"/>
  <c r="M985" i="1"/>
  <c r="M2334" i="1"/>
  <c r="M4722" i="1"/>
  <c r="M2276" i="1"/>
  <c r="M3971" i="1"/>
  <c r="M1246" i="1"/>
  <c r="M2198" i="1"/>
  <c r="M1084" i="1"/>
  <c r="M3210" i="1"/>
  <c r="M4783" i="1"/>
  <c r="M3823" i="1"/>
  <c r="M3887" i="1"/>
  <c r="M2163" i="1"/>
  <c r="M964" i="1"/>
  <c r="M3708" i="1"/>
  <c r="M2682" i="1"/>
  <c r="M4008" i="1"/>
  <c r="M3025" i="1"/>
  <c r="M2187" i="1"/>
  <c r="M3356" i="1"/>
  <c r="M1907" i="1"/>
  <c r="M1801" i="1"/>
  <c r="M4634" i="1"/>
  <c r="M3592" i="1"/>
  <c r="M1949" i="1"/>
  <c r="M1181" i="1"/>
  <c r="M2062" i="1"/>
  <c r="M3261" i="1"/>
  <c r="M4405" i="1"/>
  <c r="M1444" i="1"/>
  <c r="M1579" i="1"/>
  <c r="M4208" i="1"/>
  <c r="M4995" i="1"/>
  <c r="M3490" i="1"/>
  <c r="M2068" i="1"/>
  <c r="M1397" i="1"/>
  <c r="M4144" i="1"/>
  <c r="M3786" i="1"/>
  <c r="M700" i="1"/>
  <c r="M744" i="1"/>
  <c r="M3344" i="1"/>
  <c r="M2898" i="1"/>
  <c r="M4549" i="1"/>
  <c r="M3709" i="1"/>
  <c r="M4979" i="1"/>
  <c r="M636" i="1"/>
  <c r="M701" i="1"/>
  <c r="M2763" i="1"/>
  <c r="M2508" i="1"/>
  <c r="M4528" i="1"/>
  <c r="M1154" i="1"/>
  <c r="M3894" i="1"/>
  <c r="M3577" i="1"/>
  <c r="M1042" i="1"/>
  <c r="M794" i="1"/>
  <c r="M1384" i="1"/>
  <c r="M3045" i="1"/>
  <c r="M1794" i="1"/>
  <c r="M4639" i="1"/>
  <c r="M4240" i="1"/>
  <c r="M3315" i="1"/>
  <c r="M750" i="1"/>
  <c r="M4747" i="1"/>
  <c r="M2462" i="1"/>
  <c r="M1550" i="1"/>
  <c r="M662" i="1"/>
  <c r="M907" i="1"/>
  <c r="M3050" i="1"/>
  <c r="M4807" i="1"/>
  <c r="M552" i="1"/>
  <c r="M4597" i="1"/>
  <c r="M1323" i="1"/>
  <c r="M1653" i="1"/>
  <c r="M3006" i="1"/>
  <c r="M3990" i="1"/>
  <c r="M1605" i="1"/>
  <c r="M1833" i="1"/>
  <c r="M998" i="1"/>
  <c r="M699" i="1"/>
  <c r="M2408" i="1"/>
  <c r="M4393" i="1"/>
  <c r="M3865" i="1"/>
  <c r="M3222" i="1"/>
  <c r="M472" i="1"/>
  <c r="M3584" i="1"/>
  <c r="M4124" i="1"/>
  <c r="M2645" i="1"/>
  <c r="M1300" i="1"/>
  <c r="M496" i="1"/>
  <c r="M3752" i="1"/>
  <c r="M1733" i="1"/>
  <c r="M2938" i="1"/>
  <c r="M4196" i="1"/>
  <c r="M3245" i="1"/>
  <c r="M2257" i="1"/>
  <c r="M4328" i="1"/>
  <c r="M2081" i="1"/>
  <c r="M4004" i="1"/>
  <c r="M2310" i="1"/>
  <c r="M852" i="1"/>
  <c r="M1744" i="1"/>
  <c r="M1073" i="1"/>
  <c r="M1058" i="1"/>
  <c r="M563" i="1"/>
  <c r="M2917" i="1"/>
  <c r="M3855" i="1"/>
  <c r="M4313" i="1"/>
  <c r="M3640" i="1"/>
  <c r="M810" i="1"/>
  <c r="M2154" i="1"/>
  <c r="M3736" i="1"/>
  <c r="M3711" i="1"/>
  <c r="M2746" i="1"/>
  <c r="M2595" i="1"/>
  <c r="M4728" i="1"/>
  <c r="M1840" i="1"/>
  <c r="M1807" i="1"/>
  <c r="M1588" i="1"/>
  <c r="M2274" i="1"/>
  <c r="M1992" i="1"/>
  <c r="M876" i="1"/>
  <c r="M2602" i="1"/>
  <c r="M2525" i="1"/>
  <c r="M1133" i="1"/>
  <c r="M4599" i="1"/>
  <c r="M2841" i="1"/>
  <c r="M738" i="1"/>
  <c r="M1639" i="1"/>
  <c r="M4396" i="1"/>
  <c r="M3789" i="1"/>
  <c r="M4830" i="1"/>
  <c r="M1972" i="1"/>
  <c r="M2532" i="1"/>
  <c r="M4968" i="1"/>
  <c r="M406" i="1"/>
  <c r="M3113" i="1"/>
  <c r="M1626" i="1"/>
  <c r="M1528" i="1"/>
  <c r="M4135" i="1"/>
  <c r="M2404" i="1"/>
  <c r="M2799" i="1"/>
  <c r="M1921" i="1"/>
  <c r="M3659" i="1"/>
  <c r="M3765" i="1"/>
  <c r="M544" i="1"/>
  <c r="M1437" i="1"/>
  <c r="M3202" i="1"/>
  <c r="M2493" i="1"/>
  <c r="M2580" i="1"/>
  <c r="M2632" i="1"/>
  <c r="M3433" i="1"/>
  <c r="M4379" i="1"/>
  <c r="M2522" i="1"/>
  <c r="M4733" i="1"/>
  <c r="M3253" i="1"/>
  <c r="M2946" i="1"/>
  <c r="M4065" i="1"/>
  <c r="M2948" i="1"/>
  <c r="M660" i="1"/>
  <c r="M4113" i="1"/>
  <c r="M3763" i="1"/>
  <c r="M4812" i="1"/>
  <c r="M1521" i="1"/>
  <c r="M4648" i="1"/>
  <c r="M4187" i="1"/>
  <c r="M4965" i="1"/>
  <c r="M1243" i="1"/>
  <c r="M1665" i="1"/>
  <c r="M880" i="1"/>
  <c r="M4126" i="1"/>
  <c r="M2854" i="1"/>
  <c r="M1542" i="1"/>
  <c r="M787" i="1"/>
  <c r="M2544" i="1"/>
  <c r="M3618" i="1"/>
  <c r="M2616" i="1"/>
  <c r="M389" i="1"/>
  <c r="M2761" i="1"/>
  <c r="M3096" i="1"/>
  <c r="M1649" i="1"/>
  <c r="M4232" i="1"/>
  <c r="M2271" i="1"/>
  <c r="M3566" i="1"/>
  <c r="M4590" i="1"/>
  <c r="M3366" i="1"/>
  <c r="M3963" i="1"/>
  <c r="M4296" i="1"/>
  <c r="M4211" i="1"/>
  <c r="M3798" i="1"/>
  <c r="M1757" i="1"/>
  <c r="M1911" i="1"/>
  <c r="M2696" i="1"/>
  <c r="M2556" i="1"/>
  <c r="M4500" i="1"/>
  <c r="M1416" i="1"/>
  <c r="M4618" i="1"/>
  <c r="M4871" i="1"/>
  <c r="M868" i="1"/>
  <c r="M2326" i="1"/>
  <c r="M4236" i="1"/>
  <c r="M1915" i="1"/>
  <c r="M3511" i="1"/>
  <c r="M456" i="1"/>
  <c r="M2566" i="1"/>
  <c r="M474" i="1"/>
  <c r="M4592" i="1"/>
  <c r="M4863" i="1"/>
  <c r="M4600" i="1"/>
  <c r="M1699" i="1"/>
  <c r="M1209" i="1"/>
  <c r="M763" i="1"/>
  <c r="M3167" i="1"/>
  <c r="M2171" i="1"/>
  <c r="M4220" i="1"/>
  <c r="M3354" i="1"/>
  <c r="M498" i="1"/>
  <c r="M4927" i="1"/>
  <c r="M4521" i="1"/>
  <c r="M1382" i="1"/>
  <c r="M3853" i="1"/>
  <c r="M3478" i="1"/>
  <c r="M545" i="1"/>
  <c r="M2488" i="1"/>
  <c r="M4558" i="1"/>
  <c r="M2028" i="1"/>
  <c r="M3214" i="1"/>
  <c r="M2874" i="1"/>
  <c r="M2097" i="1"/>
  <c r="M3972" i="1"/>
  <c r="M978" i="1"/>
  <c r="M3039" i="1"/>
  <c r="M4243" i="1"/>
  <c r="M4517" i="1"/>
  <c r="M4427" i="1"/>
  <c r="M1171" i="1"/>
  <c r="M529" i="1"/>
  <c r="M4137" i="1"/>
  <c r="M3075" i="1"/>
  <c r="M741" i="1"/>
  <c r="M1453" i="1"/>
  <c r="M3184" i="1"/>
  <c r="M3797" i="1"/>
  <c r="M4715" i="1"/>
  <c r="M1668" i="1"/>
  <c r="M3374" i="1"/>
  <c r="M3066" i="1"/>
  <c r="M440" i="1"/>
  <c r="M3346" i="1"/>
  <c r="M2388" i="1"/>
  <c r="M4717" i="1"/>
  <c r="M4041" i="1"/>
  <c r="M1442" i="1"/>
  <c r="M4457" i="1"/>
  <c r="M366" i="1"/>
  <c r="M3642" i="1"/>
  <c r="M1199" i="1"/>
  <c r="M1551" i="1"/>
  <c r="M2963" i="1"/>
  <c r="M3226" i="1"/>
  <c r="M3275" i="1"/>
  <c r="M2476" i="1"/>
  <c r="M3316" i="1"/>
  <c r="M4493" i="1"/>
  <c r="M709" i="1"/>
  <c r="M4870" i="1"/>
  <c r="M4324" i="1"/>
  <c r="M3021" i="1"/>
  <c r="M1810" i="1"/>
  <c r="M1464" i="1"/>
  <c r="M2857" i="1"/>
  <c r="M1180" i="1"/>
  <c r="M4836" i="1"/>
  <c r="M2484" i="1"/>
  <c r="M3194" i="1"/>
  <c r="M1736" i="1"/>
  <c r="M3744" i="1"/>
  <c r="M2016" i="1"/>
  <c r="M4440" i="1"/>
  <c r="M4430" i="1"/>
  <c r="M515" i="1"/>
  <c r="M4390" i="1"/>
  <c r="M4535" i="1"/>
  <c r="M1233" i="1"/>
  <c r="M2653" i="1"/>
  <c r="M4157" i="1"/>
  <c r="M1281" i="1"/>
  <c r="M688" i="1"/>
  <c r="M2538" i="1"/>
  <c r="M4589" i="1"/>
  <c r="M1319" i="1"/>
  <c r="M3613" i="1"/>
  <c r="M3705" i="1"/>
  <c r="M3739" i="1"/>
  <c r="M2153" i="1"/>
  <c r="M890" i="1"/>
  <c r="M4691" i="1"/>
  <c r="M2680" i="1"/>
  <c r="M3169" i="1"/>
  <c r="M3016" i="1"/>
  <c r="M3296" i="1"/>
  <c r="M617" i="1"/>
  <c r="M3666" i="1"/>
  <c r="M3965" i="1"/>
  <c r="M3527" i="1"/>
  <c r="M2428" i="1"/>
  <c r="M687" i="1"/>
  <c r="M3145" i="1"/>
  <c r="M1231" i="1"/>
  <c r="M2510" i="1"/>
  <c r="M1894" i="1"/>
  <c r="M2435" i="1"/>
  <c r="M899" i="1"/>
  <c r="M957" i="1"/>
  <c r="M4161" i="1"/>
  <c r="M1808" i="1"/>
  <c r="M2709" i="1"/>
  <c r="M4626" i="1"/>
  <c r="M3239" i="1"/>
  <c r="M2449" i="1"/>
  <c r="M3302" i="1"/>
  <c r="M3395" i="1"/>
  <c r="M2925" i="1"/>
  <c r="M2659" i="1"/>
  <c r="M598" i="1"/>
  <c r="M847" i="1"/>
  <c r="M4345" i="1"/>
  <c r="M3238" i="1"/>
  <c r="M588" i="1"/>
  <c r="M3983" i="1"/>
  <c r="M3922" i="1"/>
  <c r="M2471" i="1"/>
  <c r="M2178" i="1"/>
  <c r="M1584" i="1"/>
  <c r="M526" i="1"/>
  <c r="M739" i="1"/>
  <c r="M1431" i="1"/>
  <c r="M881" i="1"/>
  <c r="M952" i="1"/>
  <c r="M3094" i="1"/>
  <c r="M3738" i="1"/>
  <c r="M2674" i="1"/>
  <c r="M3352" i="1"/>
  <c r="M3439" i="1"/>
  <c r="M641" i="1"/>
  <c r="M3428" i="1"/>
  <c r="M2253" i="1"/>
  <c r="M696" i="1"/>
  <c r="M4917" i="1"/>
  <c r="M3962" i="1"/>
  <c r="M2999" i="1"/>
  <c r="M2860" i="1"/>
  <c r="M2261" i="1"/>
  <c r="M804" i="1"/>
  <c r="M1221" i="1"/>
  <c r="M532" i="1"/>
  <c r="M785" i="1"/>
  <c r="M1731" i="1"/>
  <c r="M322" i="1"/>
  <c r="M1772" i="1"/>
  <c r="M1121" i="1"/>
  <c r="M3077" i="1"/>
  <c r="M1561" i="1"/>
  <c r="M1901" i="1"/>
  <c r="M4950" i="1"/>
  <c r="M4574" i="1"/>
  <c r="M500" i="1"/>
  <c r="M1670" i="1"/>
  <c r="M2793" i="1"/>
  <c r="M3848" i="1"/>
  <c r="M2399" i="1"/>
  <c r="M3535" i="1"/>
  <c r="M4936" i="1"/>
  <c r="M3404" i="1"/>
  <c r="M2324" i="1"/>
  <c r="M3874" i="1"/>
  <c r="M1862" i="1"/>
  <c r="M788" i="1"/>
  <c r="M4371" i="1"/>
  <c r="M2694" i="1"/>
  <c r="M780" i="1"/>
  <c r="M4360" i="1"/>
  <c r="M4482" i="1"/>
  <c r="M2281" i="1"/>
  <c r="M3028" i="1"/>
  <c r="M2930" i="1"/>
  <c r="M3465" i="1"/>
  <c r="M1822" i="1"/>
  <c r="M4789" i="1"/>
  <c r="M591" i="1"/>
  <c r="M4907" i="1"/>
  <c r="M2725" i="1"/>
  <c r="M2881" i="1"/>
  <c r="M3880" i="1"/>
  <c r="M3977" i="1"/>
  <c r="M4930" i="1"/>
  <c r="M2782" i="1"/>
  <c r="M1032" i="1"/>
  <c r="M3377" i="1"/>
  <c r="M3000" i="1"/>
  <c r="M572" i="1"/>
  <c r="M4193" i="1"/>
  <c r="M3590" i="1"/>
  <c r="M1215" i="1"/>
  <c r="M2511" i="1"/>
  <c r="M2959" i="1"/>
  <c r="M2712" i="1"/>
  <c r="M1400" i="1"/>
  <c r="M1114" i="1"/>
  <c r="M929" i="1"/>
  <c r="M2105" i="1"/>
  <c r="M584" i="1"/>
  <c r="M2563" i="1"/>
  <c r="M4679" i="1"/>
  <c r="M487" i="1"/>
  <c r="M3110" i="1"/>
  <c r="M4319" i="1"/>
  <c r="M1254" i="1"/>
  <c r="M3898" i="1"/>
  <c r="M2676" i="1"/>
  <c r="M4312" i="1"/>
  <c r="M4102" i="1"/>
  <c r="M4570" i="1"/>
  <c r="M2501" i="1"/>
  <c r="M4991" i="1"/>
  <c r="M3223" i="1"/>
  <c r="M3054" i="1"/>
  <c r="M3232" i="1"/>
  <c r="M4956" i="1"/>
  <c r="M4112" i="1"/>
  <c r="M4561" i="1"/>
  <c r="M2188" i="1"/>
  <c r="M4777" i="1"/>
  <c r="M4941" i="1"/>
  <c r="M2380" i="1"/>
  <c r="M2571" i="1"/>
  <c r="M4441" i="1"/>
  <c r="M1844" i="1"/>
  <c r="M4444" i="1"/>
  <c r="M4485" i="1"/>
  <c r="M2014" i="1"/>
  <c r="M3533" i="1"/>
  <c r="M2067" i="1"/>
  <c r="M1150" i="1"/>
  <c r="M3897" i="1"/>
  <c r="M1824" i="1"/>
  <c r="M4983" i="1"/>
  <c r="M3153" i="1"/>
  <c r="M2662" i="1"/>
  <c r="M698" i="1"/>
  <c r="M2262" i="1"/>
  <c r="M4453" i="1"/>
  <c r="M3240" i="1"/>
  <c r="M3680" i="1"/>
  <c r="M4650" i="1"/>
  <c r="M2677" i="1"/>
  <c r="M1239" i="1"/>
  <c r="M1263" i="1"/>
  <c r="M4993" i="1"/>
  <c r="M1417" i="1"/>
  <c r="M2539" i="1"/>
  <c r="M4551" i="1"/>
  <c r="M2713" i="1"/>
  <c r="M2611" i="1"/>
  <c r="M1482" i="1"/>
  <c r="M4714" i="1"/>
  <c r="M904" i="1"/>
  <c r="M3283" i="1"/>
  <c r="M3002" i="1"/>
  <c r="M4021" i="1"/>
  <c r="M4518" i="1"/>
  <c r="M3724" i="1"/>
  <c r="M3138" i="1"/>
  <c r="M1856" i="1"/>
  <c r="M1980" i="1"/>
  <c r="M1076" i="1"/>
  <c r="M3460" i="1"/>
  <c r="M3489" i="1"/>
  <c r="M2019" i="1"/>
  <c r="M1308" i="1"/>
  <c r="M1275" i="1"/>
  <c r="M404" i="1"/>
  <c r="M4837" i="1"/>
  <c r="M623" i="1"/>
  <c r="M4572" i="1"/>
  <c r="M4474" i="1"/>
  <c r="M862" i="1"/>
  <c r="M4244" i="1"/>
  <c r="M4827" i="1"/>
  <c r="M1411" i="1"/>
  <c r="M1766" i="1"/>
  <c r="M3697" i="1"/>
  <c r="M4252" i="1"/>
  <c r="M2398" i="1"/>
  <c r="M557" i="1"/>
  <c r="M644" i="1"/>
  <c r="M2517" i="1"/>
  <c r="M603" i="1"/>
  <c r="M2075" i="1"/>
  <c r="M4343" i="1"/>
  <c r="M4471" i="1"/>
  <c r="M3057" i="1"/>
  <c r="M1202" i="1"/>
  <c r="M3249" i="1"/>
  <c r="M4716" i="1"/>
  <c r="M418" i="1"/>
  <c r="M1125" i="1"/>
  <c r="M2447" i="1"/>
  <c r="M447" i="1"/>
  <c r="M1410" i="1"/>
  <c r="M807" i="1"/>
  <c r="M1270" i="1"/>
  <c r="M1622" i="1"/>
  <c r="M4486" i="1"/>
  <c r="M2523" i="1"/>
  <c r="M612" i="1"/>
  <c r="M3704" i="1"/>
  <c r="M1151" i="1"/>
  <c r="M1546" i="1"/>
  <c r="M3201" i="1"/>
  <c r="M3310" i="1"/>
  <c r="M4395" i="1"/>
  <c r="M3298" i="1"/>
  <c r="M3392" i="1"/>
  <c r="M1820" i="1"/>
  <c r="M4746" i="1"/>
  <c r="M1998" i="1"/>
  <c r="M3175" i="1"/>
  <c r="M3777" i="1"/>
  <c r="M618" i="1"/>
  <c r="M2765" i="1"/>
  <c r="M3534" i="1"/>
  <c r="M1642" i="1"/>
  <c r="M864" i="1"/>
  <c r="M2405" i="1"/>
  <c r="M4532" i="1"/>
  <c r="M2907" i="1"/>
  <c r="M3688" i="1"/>
  <c r="M1302" i="1"/>
  <c r="M4198" i="1"/>
  <c r="M475" i="1"/>
  <c r="M4818" i="1"/>
  <c r="M460" i="1"/>
  <c r="M3856" i="1"/>
  <c r="M4219" i="1"/>
  <c r="M590" i="1"/>
  <c r="M1257" i="1"/>
  <c r="M3255" i="1"/>
  <c r="M1989" i="1"/>
  <c r="M2496" i="1"/>
  <c r="M361" i="1"/>
  <c r="M4422" i="1"/>
  <c r="M2052" i="1"/>
  <c r="M1643" i="1"/>
  <c r="M1883" i="1"/>
  <c r="M1006" i="1"/>
  <c r="M4498" i="1"/>
  <c r="M4234" i="1"/>
  <c r="M3751" i="1"/>
  <c r="M3406" i="1"/>
  <c r="M4378" i="1"/>
  <c r="M3950" i="1"/>
  <c r="M3206" i="1"/>
  <c r="M2512" i="1"/>
  <c r="M4460" i="1"/>
  <c r="M2370" i="1"/>
  <c r="M1707" i="1"/>
  <c r="M1913" i="1"/>
  <c r="M4759" i="1"/>
  <c r="M803" i="1"/>
  <c r="M1185" i="1"/>
  <c r="M2989" i="1"/>
  <c r="M1386" i="1"/>
  <c r="M2759" i="1"/>
  <c r="M2258" i="1"/>
  <c r="M2329" i="1"/>
  <c r="M887" i="1"/>
  <c r="M3157" i="1"/>
  <c r="M752" i="1"/>
  <c r="M2098" i="1"/>
  <c r="M1178" i="1"/>
  <c r="M4874" i="1"/>
  <c r="M2119" i="1"/>
  <c r="M2293" i="1"/>
  <c r="M3387" i="1"/>
  <c r="M3707" i="1"/>
  <c r="M1660" i="1"/>
  <c r="M3517" i="1"/>
  <c r="M4509" i="1"/>
  <c r="M4796" i="1"/>
  <c r="M4769" i="1"/>
  <c r="M4117" i="1"/>
  <c r="M1009" i="1"/>
  <c r="M482" i="1"/>
  <c r="M4216" i="1"/>
  <c r="M326" i="1"/>
  <c r="M1797" i="1"/>
  <c r="M2394" i="1"/>
  <c r="M3610" i="1"/>
  <c r="M3115" i="1"/>
  <c r="M1428" i="1"/>
  <c r="M2392" i="1"/>
  <c r="M1145" i="1"/>
  <c r="M3604" i="1"/>
  <c r="M2156" i="1"/>
  <c r="M4694" i="1"/>
  <c r="M449" i="1"/>
  <c r="M3152" i="1"/>
  <c r="M2811" i="1"/>
  <c r="M4407" i="1"/>
  <c r="M3574" i="1"/>
  <c r="M2993" i="1"/>
  <c r="M4905" i="1"/>
  <c r="M4711" i="1"/>
  <c r="M3854" i="1"/>
  <c r="M792" i="1"/>
  <c r="M2927" i="1"/>
  <c r="M3718" i="1"/>
  <c r="M1002" i="1"/>
  <c r="M2952" i="1"/>
  <c r="M434" i="1"/>
  <c r="M2140" i="1"/>
  <c r="M4761" i="1"/>
  <c r="M415" i="1"/>
  <c r="M2054" i="1"/>
  <c r="M3087" i="1"/>
  <c r="M312" i="1"/>
  <c r="M3944" i="1"/>
  <c r="M966" i="1"/>
  <c r="M1044" i="1"/>
  <c r="M1409" i="1"/>
  <c r="M2278" i="1"/>
  <c r="M2035" i="1"/>
  <c r="M1558" i="1"/>
  <c r="M4727" i="1"/>
  <c r="M4335" i="1"/>
  <c r="M3770" i="1"/>
  <c r="M1340" i="1"/>
  <c r="M1053" i="1"/>
  <c r="M533" i="1"/>
  <c r="M3172" i="1"/>
  <c r="M4425" i="1"/>
  <c r="M2186" i="1"/>
  <c r="M1759" i="1"/>
  <c r="M680" i="1"/>
  <c r="M3946" i="1"/>
  <c r="M4772" i="1"/>
  <c r="M4649" i="1"/>
  <c r="M924" i="1"/>
  <c r="M4642" i="1"/>
  <c r="M1216" i="1"/>
  <c r="M1798" i="1"/>
  <c r="M3776" i="1"/>
  <c r="M839" i="1"/>
  <c r="M3330" i="1"/>
  <c r="M1282" i="1"/>
  <c r="M731" i="1"/>
  <c r="M3215" i="1"/>
  <c r="M4526" i="1"/>
  <c r="M400" i="1"/>
  <c r="M2065" i="1"/>
  <c r="M3694" i="1"/>
  <c r="M1806" i="1"/>
  <c r="M1870" i="1"/>
  <c r="M359" i="1"/>
  <c r="M3557" i="1"/>
  <c r="M1466" i="1"/>
  <c r="M2168" i="1"/>
  <c r="M1852" i="1"/>
  <c r="M1878" i="1"/>
  <c r="M479" i="1"/>
  <c r="M3389" i="1"/>
  <c r="M3036" i="1"/>
  <c r="M4755" i="1"/>
  <c r="M1501" i="1"/>
  <c r="M3778" i="1"/>
  <c r="M740" i="1"/>
  <c r="M2631" i="1"/>
  <c r="M488" i="1"/>
  <c r="M2295" i="1"/>
  <c r="M3627" i="1"/>
  <c r="M1008" i="1"/>
  <c r="M1496" i="1"/>
  <c r="M3918" i="1"/>
  <c r="M4677" i="1"/>
  <c r="M3327" i="1"/>
  <c r="M1973" i="1"/>
  <c r="M3494" i="1"/>
  <c r="M4948" i="1"/>
  <c r="M4384" i="1"/>
  <c r="M4458" i="1"/>
  <c r="M4304" i="1"/>
  <c r="M658" i="1"/>
  <c r="M437" i="1"/>
  <c r="M2621" i="1"/>
  <c r="M1109" i="1"/>
  <c r="M967" i="1"/>
  <c r="M1457" i="1"/>
  <c r="M3086" i="1"/>
  <c r="M1352" i="1"/>
  <c r="M3506" i="1"/>
  <c r="M1658" i="1"/>
  <c r="M4946" i="1"/>
  <c r="M2194" i="1"/>
  <c r="M1725" i="1"/>
  <c r="M3684" i="1"/>
  <c r="M4654" i="1"/>
  <c r="M3342" i="1"/>
  <c r="M2487" i="1"/>
  <c r="M3551" i="1"/>
  <c r="M3793" i="1"/>
  <c r="M3767" i="1"/>
  <c r="M3134" i="1"/>
  <c r="M4017" i="1"/>
  <c r="M4438" i="1"/>
  <c r="M2899" i="1"/>
  <c r="M4963" i="1"/>
  <c r="M4255" i="1"/>
  <c r="M2352" i="1"/>
  <c r="M1286" i="1"/>
  <c r="M2252" i="1"/>
  <c r="M2053" i="1"/>
  <c r="M528" i="1"/>
  <c r="M4002" i="1"/>
  <c r="M3358" i="1"/>
  <c r="M859" i="1"/>
  <c r="M1959" i="1"/>
  <c r="M4164" i="1"/>
  <c r="M2808" i="1"/>
  <c r="M3274" i="1"/>
  <c r="M3501" i="1"/>
  <c r="M1429" i="1"/>
  <c r="M553" i="1"/>
  <c r="M2433" i="1"/>
  <c r="M2747" i="1"/>
  <c r="M3162" i="1"/>
  <c r="M1804" i="1"/>
  <c r="M1683" i="1"/>
  <c r="M2965" i="1"/>
  <c r="M3235" i="1"/>
  <c r="M4529" i="1"/>
  <c r="M961" i="1"/>
  <c r="M3230" i="1"/>
  <c r="M387" i="1"/>
  <c r="M865" i="1"/>
  <c r="M3651" i="1"/>
  <c r="M2100" i="1"/>
  <c r="M2779" i="1"/>
  <c r="M814" i="1"/>
  <c r="M585" i="1"/>
  <c r="M4568" i="1"/>
  <c r="M1023" i="1"/>
  <c r="M1120" i="1"/>
  <c r="M587" i="1"/>
  <c r="M4556" i="1"/>
  <c r="M3197" i="1"/>
  <c r="M2472" i="1"/>
  <c r="M2820" i="1"/>
  <c r="M2327" i="1"/>
  <c r="M4450" i="1"/>
  <c r="M4685" i="1"/>
  <c r="M4115" i="1"/>
  <c r="M2605" i="1"/>
  <c r="M1380" i="1"/>
  <c r="M2169" i="1"/>
  <c r="M1904" i="1"/>
  <c r="M2705" i="1"/>
  <c r="M4647" i="1"/>
  <c r="M2990" i="1"/>
  <c r="M1885" i="1"/>
  <c r="M1734" i="1"/>
  <c r="M4053" i="1"/>
  <c r="M2995" i="1"/>
  <c r="M3555" i="1"/>
  <c r="M444" i="1"/>
  <c r="M1930" i="1"/>
  <c r="M3294" i="1"/>
  <c r="M1839" i="1"/>
  <c r="M3334" i="1"/>
  <c r="M1909" i="1"/>
  <c r="M4421" i="1"/>
  <c r="M3135" i="1"/>
  <c r="M3211" i="1"/>
  <c r="M508" i="1"/>
  <c r="M3748" i="1"/>
  <c r="M3260" i="1"/>
  <c r="M2695" i="1"/>
  <c r="M3371" i="1"/>
  <c r="M2314" i="1"/>
  <c r="M5001" i="1"/>
  <c r="M1728" i="1"/>
  <c r="M471" i="1"/>
  <c r="M4601" i="1"/>
  <c r="M1287" i="1"/>
  <c r="M3859" i="1"/>
  <c r="M4245" i="1"/>
  <c r="M1512" i="1"/>
  <c r="M2150" i="1"/>
  <c r="M757" i="1"/>
  <c r="M2751" i="1"/>
  <c r="M812" i="1"/>
  <c r="M3328" i="1"/>
  <c r="M2464" i="1"/>
  <c r="M4698" i="1"/>
  <c r="M4594" i="1"/>
  <c r="M1854" i="1"/>
  <c r="M1062" i="1"/>
  <c r="M2197" i="1"/>
  <c r="M4280" i="1"/>
  <c r="M3269" i="1"/>
  <c r="M561" i="1"/>
  <c r="M419" i="1"/>
  <c r="M4582" i="1"/>
  <c r="M3278" i="1"/>
  <c r="M534" i="1"/>
  <c r="M2942" i="1"/>
  <c r="M3805" i="1"/>
  <c r="M1765" i="1"/>
  <c r="M3695" i="1"/>
  <c r="M4628" i="1"/>
  <c r="M1127" i="1"/>
  <c r="M2757" i="1"/>
  <c r="M1247" i="1"/>
  <c r="M3461" i="1"/>
  <c r="M2080" i="1"/>
  <c r="M932" i="1"/>
  <c r="M2802" i="1"/>
  <c r="M3997" i="1"/>
  <c r="M4143" i="1"/>
  <c r="M2344" i="1"/>
  <c r="M4519" i="1"/>
  <c r="M517" i="1"/>
  <c r="M975" i="1"/>
  <c r="M4470" i="1"/>
  <c r="M1503" i="1"/>
  <c r="M4595" i="1"/>
  <c r="M4629" i="1"/>
  <c r="M4725" i="1"/>
  <c r="M1354" i="1"/>
  <c r="M4209" i="1"/>
  <c r="M1682" i="1"/>
  <c r="M2892" i="1"/>
  <c r="M2698" i="1"/>
  <c r="M2516" i="1"/>
  <c r="M2108" i="1"/>
  <c r="M1266" i="1"/>
  <c r="M376" i="1"/>
  <c r="M1101" i="1"/>
  <c r="M2847" i="1"/>
  <c r="M4363" i="1"/>
  <c r="M3995" i="1"/>
  <c r="M331" i="1"/>
  <c r="M1364" i="1"/>
  <c r="M1928" i="1"/>
  <c r="M3746" i="1"/>
  <c r="M2801" i="1"/>
  <c r="M1480" i="1"/>
  <c r="M4928" i="1"/>
  <c r="M4580" i="1"/>
  <c r="M4845" i="1"/>
  <c r="M3368" i="1"/>
  <c r="M956" i="1"/>
  <c r="M3914" i="1"/>
  <c r="M3426" i="1"/>
  <c r="M2976" i="1"/>
  <c r="M4431" i="1"/>
  <c r="M1809" i="1"/>
  <c r="M3375" i="1"/>
  <c r="M3011" i="1"/>
  <c r="M3262" i="1"/>
  <c r="M574" i="1"/>
  <c r="M2766" i="1"/>
  <c r="M2578" i="1"/>
  <c r="M3769" i="1"/>
  <c r="M530" i="1"/>
  <c r="M446" i="1"/>
  <c r="M3212" i="1"/>
  <c r="M1638" i="1"/>
  <c r="M2283" i="1"/>
  <c r="M2229" i="1"/>
  <c r="M546" i="1"/>
  <c r="M1587" i="1"/>
  <c r="M4512" i="1"/>
  <c r="M3241" i="1"/>
  <c r="M715" i="1"/>
  <c r="M4251" i="1"/>
  <c r="M1290" i="1"/>
  <c r="M1578" i="1"/>
  <c r="M2076" i="1"/>
  <c r="M4281" i="1"/>
  <c r="M1056" i="1"/>
  <c r="M2966" i="1"/>
  <c r="M507" i="1"/>
  <c r="M1017" i="1"/>
  <c r="M1242" i="1"/>
  <c r="M4073" i="1"/>
  <c r="M4563" i="1"/>
  <c r="M499" i="1"/>
  <c r="M1565" i="1"/>
  <c r="M4602" i="1"/>
  <c r="M953" i="1"/>
  <c r="M2301" i="1"/>
  <c r="M1724" i="1"/>
  <c r="M567" i="1"/>
  <c r="M3122" i="1"/>
  <c r="M935" i="1"/>
  <c r="M1956" i="1"/>
  <c r="M2366" i="1"/>
  <c r="M734" i="1"/>
  <c r="M3254" i="1"/>
  <c r="M2437" i="1"/>
  <c r="M1456" i="1"/>
  <c r="M806" i="1"/>
  <c r="M2982" i="1"/>
  <c r="M3234" i="1"/>
  <c r="M1166" i="1"/>
  <c r="M3757" i="1"/>
  <c r="M4546" i="1"/>
  <c r="M965" i="1"/>
  <c r="M1705" i="1"/>
  <c r="M4651" i="1"/>
  <c r="M4616" i="1"/>
  <c r="M3982" i="1"/>
  <c r="M4923" i="1"/>
  <c r="M3099" i="1"/>
  <c r="M1005" i="1"/>
  <c r="M1167" i="1"/>
  <c r="M1574" i="1"/>
  <c r="M4028" i="1"/>
  <c r="M4908" i="1"/>
  <c r="M452" i="1"/>
  <c r="M679" i="1"/>
  <c r="M4215" i="1"/>
  <c r="M1269" i="1"/>
  <c r="M1440" i="1"/>
  <c r="M889" i="1"/>
  <c r="M1738" i="1"/>
  <c r="M1770" i="1"/>
  <c r="M4537" i="1"/>
  <c r="M2460" i="1"/>
  <c r="M4617" i="1"/>
  <c r="M3843" i="1"/>
  <c r="M1864" i="1"/>
  <c r="M4703" i="1"/>
  <c r="M2203" i="1"/>
  <c r="M4822" i="1"/>
  <c r="M1249" i="1"/>
  <c r="M1827" i="1"/>
  <c r="M4257" i="1"/>
  <c r="M4539" i="1"/>
  <c r="M778" i="1"/>
  <c r="M2036" i="1"/>
  <c r="M3999" i="1"/>
</calcChain>
</file>

<file path=xl/sharedStrings.xml><?xml version="1.0" encoding="utf-8"?>
<sst xmlns="http://schemas.openxmlformats.org/spreadsheetml/2006/main" count="6009" uniqueCount="2747">
  <si>
    <t>Search</t>
  </si>
  <si>
    <t>Frequency</t>
  </si>
  <si>
    <t>Final List</t>
  </si>
  <si>
    <t>Lebensmittel</t>
  </si>
  <si>
    <t>Frühstück</t>
  </si>
  <si>
    <t>Menge</t>
  </si>
  <si>
    <t>Kcal</t>
  </si>
  <si>
    <t>Fett</t>
  </si>
  <si>
    <t>KH</t>
  </si>
  <si>
    <t>EW</t>
  </si>
  <si>
    <t>Kilokalorien</t>
  </si>
  <si>
    <t>Eiweiß</t>
  </si>
  <si>
    <t>Rechnung</t>
  </si>
  <si>
    <t>ID</t>
  </si>
  <si>
    <t>Brot</t>
  </si>
  <si>
    <t>Käse Edamer</t>
  </si>
  <si>
    <t>Nudeln</t>
  </si>
  <si>
    <t>Eis</t>
  </si>
  <si>
    <t>Wurst</t>
  </si>
  <si>
    <t>Schokolade</t>
  </si>
  <si>
    <t>Gummibärchen</t>
  </si>
  <si>
    <t>Lebkuchen</t>
  </si>
  <si>
    <t>Reis</t>
  </si>
  <si>
    <t>Chilisauce</t>
  </si>
  <si>
    <t>Süße Milch</t>
  </si>
  <si>
    <t>Ei</t>
  </si>
  <si>
    <t>Fleisch</t>
  </si>
  <si>
    <t>Käse Feta</t>
  </si>
  <si>
    <t>Sonntag</t>
  </si>
  <si>
    <t>Insgesamt</t>
  </si>
  <si>
    <t>Gesamt Frühstück</t>
  </si>
  <si>
    <t>Mittag</t>
  </si>
  <si>
    <t>Gesamt Mittag</t>
  </si>
  <si>
    <t>Kaffee</t>
  </si>
  <si>
    <t>Gesamt Kaffee</t>
  </si>
  <si>
    <t>Abendbrot</t>
  </si>
  <si>
    <t>Gesamt Abendbrot</t>
  </si>
  <si>
    <t>Sonstige</t>
  </si>
  <si>
    <t>Gesamt Sonstige</t>
  </si>
  <si>
    <t>Sonnabend</t>
  </si>
  <si>
    <t>Datum</t>
  </si>
  <si>
    <t>Tag</t>
  </si>
  <si>
    <t xml:space="preserve">Mittag </t>
  </si>
  <si>
    <t>Summe</t>
  </si>
  <si>
    <t>Aal (roh)</t>
  </si>
  <si>
    <t>Aal, geräuchert, Räucheraal, Räucherfisch</t>
  </si>
  <si>
    <t>Absinth (Kräuterschnaps, Wermutschnaps) 70 Vol.%</t>
  </si>
  <si>
    <t>Acaibeeren, Açaí-Beeren (von der südamerik. Kohlpalme, sh. auch Palmöl)</t>
  </si>
  <si>
    <t>Acerola-Kirschen</t>
  </si>
  <si>
    <t>Adams Brot, LowCarb-Brot, Glutenbrot, Eiweißbrot</t>
  </si>
  <si>
    <t>Adzukibohnen-Sprossen</t>
  </si>
  <si>
    <t>Agar-Agar (Bindemittel)</t>
  </si>
  <si>
    <t>Agaven-Dicksaft, Agavensirup</t>
  </si>
  <si>
    <t>Ahorn-Sirup, Ahornsirup</t>
  </si>
  <si>
    <t>Ajvar, Ayvar (Paprika-Paste, Paprikapaste)</t>
  </si>
  <si>
    <t>Akee, Ackee, Akipflaume</t>
  </si>
  <si>
    <t>Aki, Akee, Ackee, Akipflaumen</t>
  </si>
  <si>
    <t>Alfalfa-Sprossen (Luzerne, Schneckenklee, Ewiger Klee)</t>
  </si>
  <si>
    <t>Alkohol Klarer 30 Vol.%</t>
  </si>
  <si>
    <t>Alkohol Klarer 50 Vol.%</t>
  </si>
  <si>
    <t>Alkohol Klarer 70 Vol.%</t>
  </si>
  <si>
    <t>Alkohol Klarer 96 Vol.%</t>
  </si>
  <si>
    <t>Allgäuer Hartkäse</t>
  </si>
  <si>
    <t>Allgäuer Käsespatzen</t>
  </si>
  <si>
    <t>Alsterwasser, Radler</t>
  </si>
  <si>
    <t>Altbier, Alt-Bier</t>
  </si>
  <si>
    <t>Amaranth</t>
  </si>
  <si>
    <t>Amaranth-Mehl, Amaranth-Vollkornmehl</t>
  </si>
  <si>
    <t>Amaranth-Sprossen</t>
  </si>
  <si>
    <t>Amarena-Kirschen (eingelegte Kirschen)</t>
  </si>
  <si>
    <t>Amarettini (italienische Makronen)</t>
  </si>
  <si>
    <t>Amerikaner</t>
  </si>
  <si>
    <t>Amerikanischer Cup-Cake</t>
  </si>
  <si>
    <t>Ananas</t>
  </si>
  <si>
    <t>Ananas (Konserve)</t>
  </si>
  <si>
    <t>Ananas-Kaltschale</t>
  </si>
  <si>
    <t>Ananasmelonen (Zuckermelonen-Sorte)</t>
  </si>
  <si>
    <t>Ananassaft</t>
  </si>
  <si>
    <t>Anglerfisch, Lotte, Seeteufel (roh)</t>
  </si>
  <si>
    <t>Anislikör 40 Vol.%</t>
  </si>
  <si>
    <t>Anissamen, getrocknet</t>
  </si>
  <si>
    <t>Anistee</t>
  </si>
  <si>
    <t>Annonen (Annona, Schuppen-Annonen, Zimtapfel [Zuckerapfel, Rahmapfel, Süßsack])</t>
  </si>
  <si>
    <t>Apfel</t>
  </si>
  <si>
    <t>Apfelauflauf, Scheiterhaufen, Ofenschlupfer, Apfel-Brot-Auflauf</t>
  </si>
  <si>
    <t>Apfel-Beeren, Aronia-Beeren, Schwarze Ebereschen</t>
  </si>
  <si>
    <t>Apfel-Chutney, Apfel-Chatni</t>
  </si>
  <si>
    <t>Apfeldicksaft</t>
  </si>
  <si>
    <t>Apfel-Essig, Apfelessig</t>
  </si>
  <si>
    <t>Apfel-Fruchtsaft-Getränk</t>
  </si>
  <si>
    <t>Apfelkuchen, gedeckt</t>
  </si>
  <si>
    <t>Apfelkuchen, Hefeteig</t>
  </si>
  <si>
    <t>Apfelkuchen, Rührteig</t>
  </si>
  <si>
    <t>Apfelmus, Apfelbrei, gezuckert (Apfelkompott)</t>
  </si>
  <si>
    <t>Apfelmus, Apfelbrei, ungezuckert (Apfelkompott)</t>
  </si>
  <si>
    <t>Apfelpektin</t>
  </si>
  <si>
    <t>Apfelpirogge (russische Art)</t>
  </si>
  <si>
    <t>Apfelringe, Apfelchips (getrocknet, Dörrobst)</t>
  </si>
  <si>
    <t>Apfelsaft, grüner Apfel</t>
  </si>
  <si>
    <t>Apfelsaft, roter Apfel</t>
  </si>
  <si>
    <t>Apfelschnaps, saurer 20 Vol.%</t>
  </si>
  <si>
    <t>Apfelschorle</t>
  </si>
  <si>
    <t>Apfelsinen (Orangen)</t>
  </si>
  <si>
    <t>Apfelstrudel, Apfelrolle, Apfeltasche</t>
  </si>
  <si>
    <t>Apfeltasche, Apfelrolle</t>
  </si>
  <si>
    <t>Apfelwein Apfelmost, Cidre, Cider, Sidra, Sidre</t>
  </si>
  <si>
    <t>Appenzeller 50 % Fett i. Tr.</t>
  </si>
  <si>
    <t>Aprikosen, Marillen</t>
  </si>
  <si>
    <t>Aprikosen, Marillen, Aprikosenkompott, Marillenkompott (Konserve)</t>
  </si>
  <si>
    <t>Aprikosen-Konfitüre, Marillen-Konfitüre ("Leicht-Konfitüre")</t>
  </si>
  <si>
    <t>Arganöl (mit den Stigmasterolen Schottenol und Spinasterol)</t>
  </si>
  <si>
    <t>Aronia-Nektar, (Schwarze Eberesche, Apfelbeeren)</t>
  </si>
  <si>
    <t>Arrak</t>
  </si>
  <si>
    <t>Artischocken</t>
  </si>
  <si>
    <t>Artischocken-Böden (Konserve)</t>
  </si>
  <si>
    <t>Äthanol, Ethanol, reiner Alkohol, Reinsprit 98 Vol.%</t>
  </si>
  <si>
    <t>Auberginen, Melanzani, Melanzane</t>
  </si>
  <si>
    <t>Austern, ausgelöst</t>
  </si>
  <si>
    <t>Austernpilze</t>
  </si>
  <si>
    <t>Avocados</t>
  </si>
  <si>
    <t>Ayran 1:2 (Joghurt-Getränk), salzig, auf Basis Joghurt 10 % Fett (Yoghurt)</t>
  </si>
  <si>
    <t>Babi Pangang (Schweinelende indonesisch)</t>
  </si>
  <si>
    <t>Backaroma Bittermandel, Bittermandel-Aroma (1 Röhrchen mit 2 ml ca. 18 kcal)</t>
  </si>
  <si>
    <t>Backaroma Vanille, Buttervanille, Vanillearoma (1 Röhrchen mit 2 ml ca. 16 kcal)</t>
  </si>
  <si>
    <t>Backaroma Zitrone, Zitronenaroma (1 Röhrchen mit 2 ml ca. 17 kcal)</t>
  </si>
  <si>
    <t>Backerbsen, Kracherle, Croutons</t>
  </si>
  <si>
    <t>Backfisch</t>
  </si>
  <si>
    <t xml:space="preserve">Backoblaten (eine runde Oblate = ca. 0,5 Gramm = ca. 1,6 kcal) </t>
  </si>
  <si>
    <t>Backobst, Dörrobst, Dörrfrucht (Aprikosen, Backpflaumen, Apfel...) gemischt</t>
  </si>
  <si>
    <t>Backpulver</t>
  </si>
  <si>
    <t>Backschinken (Krustenbraten, Schweinebraten aus der Keule)</t>
  </si>
  <si>
    <t>Bagels (Bejgel, Bügel)</t>
  </si>
  <si>
    <t>Bagels, süß (Sweet Bagel)</t>
  </si>
  <si>
    <t>Baguette</t>
  </si>
  <si>
    <t>Baguette-Brötchen, Langsemmeln</t>
  </si>
  <si>
    <t>Baiser, Meringues (Eischaumgebäck)</t>
  </si>
  <si>
    <t>Baklava, Baklawa, Baclawa (sehr süßes türkisches Gebäck)</t>
  </si>
  <si>
    <t>Balsamico-Essig</t>
  </si>
  <si>
    <t>Bambussprossen</t>
  </si>
  <si>
    <t>Bambussprossen (Konserve)</t>
  </si>
  <si>
    <t>Bami Goreng</t>
  </si>
  <si>
    <t>Bananen (stark basisch wirkend)</t>
  </si>
  <si>
    <t>Bananen, getrocknet</t>
  </si>
  <si>
    <t>Bananenmilch-Getränk, Bananen-Milch, (Milchanteil mit 3,5 % Fett)</t>
  </si>
  <si>
    <t>Bananensaft (Muttersaft)</t>
  </si>
  <si>
    <t>Bandnudeln, gekocht</t>
  </si>
  <si>
    <t>Bandnudeln, roh</t>
  </si>
  <si>
    <t>Barbecue-Soße, BBQ-Soße</t>
  </si>
  <si>
    <t>Bärlauch, frisch</t>
  </si>
  <si>
    <t>Bärlauch, getrocknet</t>
  </si>
  <si>
    <t>Barsch, Seebarsch, Flussbarsch (roh)</t>
  </si>
  <si>
    <t>Bärwurzschnaps, 40 Vol.%</t>
  </si>
  <si>
    <t>Basilikum, frisch</t>
  </si>
  <si>
    <t xml:space="preserve">Basmatireis, gekocht </t>
  </si>
  <si>
    <t xml:space="preserve">Basmatireis, ungekocht </t>
  </si>
  <si>
    <t xml:space="preserve">Bataviasalat, roter Kopfsalat, Crisp-Salat </t>
  </si>
  <si>
    <t>Bauernbrot</t>
  </si>
  <si>
    <t>Bauernbrot, glutenfrei</t>
  </si>
  <si>
    <t>Bauern-Frühstück (Ei mit Speck und Bratkartoffeln)</t>
  </si>
  <si>
    <t>Baumkuchen</t>
  </si>
  <si>
    <t>Baumkuchen-Backwaren (industriell)</t>
  </si>
  <si>
    <t>Baumtomate, Tamarillo</t>
  </si>
  <si>
    <t>Baumwollsaatöl</t>
  </si>
  <si>
    <t>Bayerisch Kraut, Dämpfkraut (Weißkohl, Butter, Zucker)</t>
  </si>
  <si>
    <t>Bergkäse, 45 % Fett in Trockenmasse</t>
  </si>
  <si>
    <t>Berliner Weiße mit Schuss (Waldmeister, Himbeer)</t>
  </si>
  <si>
    <t>Berner Würstchen, Berner Würstl, Berner Würstel</t>
  </si>
  <si>
    <t>Bethmännchen (ähnlich: Frankfurter Brenten)</t>
  </si>
  <si>
    <t>Bienenstich, gefüllt</t>
  </si>
  <si>
    <t>Bienenstich, ungefüllt</t>
  </si>
  <si>
    <t>Bier, dunkel (Dunkelbier, dunkles Bier)</t>
  </si>
  <si>
    <t>Bier, Export (Exportbier)</t>
  </si>
  <si>
    <t>Bier, Pils, alkoholarm (Leichtbier)</t>
  </si>
  <si>
    <t>Bier, Pils, alkoholfrei</t>
  </si>
  <si>
    <t>Bier, Pils, hell</t>
  </si>
  <si>
    <t>Bierhefe, getrocknet</t>
  </si>
  <si>
    <t>Bierschinken (auch: Krakauer Aufschnitt)</t>
  </si>
  <si>
    <t>Bierwurst, bayerisch</t>
  </si>
  <si>
    <t>Bihunsuppe (Bihun-Suppe)</t>
  </si>
  <si>
    <t>Birkenpilze</t>
  </si>
  <si>
    <t>Birne Helene</t>
  </si>
  <si>
    <t>Birnen</t>
  </si>
  <si>
    <t>Birnen (Konserve)</t>
  </si>
  <si>
    <t>Birnendicksaft</t>
  </si>
  <si>
    <t>Birnenkompott</t>
  </si>
  <si>
    <t>Birnennektar</t>
  </si>
  <si>
    <t>Birnensaft</t>
  </si>
  <si>
    <t>Biskuitkuchen mit Sahnefüllung, Zuppa Romana</t>
  </si>
  <si>
    <t>Biskuitrolle mit Erdbeersahne</t>
  </si>
  <si>
    <t>Biskuitrolle mit Marmelade</t>
  </si>
  <si>
    <t>Bismarckheringe</t>
  </si>
  <si>
    <t xml:space="preserve">Bitter Lemon </t>
  </si>
  <si>
    <t>Blätterteig (Tiefkühl)</t>
  </si>
  <si>
    <t>Blätterteig-Teilchen, Blätterteig-Tasche</t>
  </si>
  <si>
    <t>Blauschimmelkäse, 50 % Fett in Trockenmasse</t>
  </si>
  <si>
    <t>Blauschimmelkäse, 60 % Fett in Trockenmasse</t>
  </si>
  <si>
    <t>Bleichsellerie, Staudensellerie, Stielsellerie, Stangensellerie</t>
  </si>
  <si>
    <t>Bliny gretschnewye, Buchweizen-Pfannkuchen, Blini (russische Art)</t>
  </si>
  <si>
    <t>Block-Schokolade, Back-Schokolade, Koch-Schokolade</t>
  </si>
  <si>
    <t>Blumenkohl, Karfiol, Korfiol (stark basisch wirkend)</t>
  </si>
  <si>
    <t>Blütenpollen, Bienenbrot, Perga</t>
  </si>
  <si>
    <t>Blut-Orangen (Blutorangen)</t>
  </si>
  <si>
    <t>Blutwurst, Rotwurst, Möppkenbrot, Westfälische Beutelwurst, Blunzen</t>
  </si>
  <si>
    <t>Blutwurz-Schnaps, Tormentill-Schnaps, 40 Vol.%</t>
  </si>
  <si>
    <t>Bochkshornklee-Sprossen</t>
  </si>
  <si>
    <t>Bockwurst, Kochwurst, Siedewurst</t>
  </si>
  <si>
    <t>Bœuf Stroganoff (Ragout)</t>
  </si>
  <si>
    <t>Bohnen (Konserve)</t>
  </si>
  <si>
    <t>Bohnen, gelb, Wachsbohnen, gegart</t>
  </si>
  <si>
    <t>Bohnen, gelb, Wachsbohnen, reif</t>
  </si>
  <si>
    <t>Bohnen, schwarz, reif, gegart (chilenische schwarze Bohnen)</t>
  </si>
  <si>
    <t>Bohnen, weiß, reif (stark basisch wirkend)</t>
  </si>
  <si>
    <t>Bohnen, weiß, reif, gegart (weiße Bohnen, Baked Beans) (Konserve)</t>
  </si>
  <si>
    <t>Bohneneintopf, schwarz (Bohnensuppe)</t>
  </si>
  <si>
    <t>Bohneneintopf, weiß (Bohnensuppe)</t>
  </si>
  <si>
    <t>Bohnenkraut, getrocknet</t>
  </si>
  <si>
    <t>Bohnensalat, Grünebohnensalat, Schnippelbohnen-Salat</t>
  </si>
  <si>
    <t>Bohnensprossen</t>
  </si>
  <si>
    <t>Börek (türkische mit Spinat gefüllte Teigröllchen)</t>
  </si>
  <si>
    <t>Borretsch, getrocknet</t>
  </si>
  <si>
    <t>Borschtsch, russische Rote-Rüben-Suppe</t>
  </si>
  <si>
    <t>Bouillabaisse</t>
  </si>
  <si>
    <t>Boviste (Stäublinge)</t>
  </si>
  <si>
    <t>Brägenwurst, Bregenwurst, Hirnwurst (Mettwurstart mit Rinder- oder Schweinehirn)</t>
  </si>
  <si>
    <t>Brandteig, Brühteig, Brandmasse (für Windbeutel, Spritzkuchen usw.)</t>
  </si>
  <si>
    <t>Bratapfel (verliert etwa 10% Wasser, deshalb Nährwerte relativ höher)</t>
  </si>
  <si>
    <t>Bratapfel-Stollen, Weihnachts-Stollen, Christ-Stollen (Weihnachts-Gebäck)</t>
  </si>
  <si>
    <t>Bratenaufschnitt, Schweinebraten-Aufschnitt, Schweinsbraten-Aufschnitt</t>
  </si>
  <si>
    <t>Bratensoße aus Trockenprodukt</t>
  </si>
  <si>
    <t>Bratensoße, Rindfleisch</t>
  </si>
  <si>
    <t>Bratensoße, Schweinefleisch</t>
  </si>
  <si>
    <t>Bratheringe</t>
  </si>
  <si>
    <t>Bratkartoffeln, Röstkartoffeln, fertig zubereitet</t>
  </si>
  <si>
    <t>Bratreis, Asia-Reis (gekochter Reis + Ei + Öl, zusammen gebraten)</t>
  </si>
  <si>
    <t>Bratwurst mit Lupine (vom Schwein)</t>
  </si>
  <si>
    <t>Bratwurst, fein (Grillwurst, Rostbratwurst, Roster vom schwein)</t>
  </si>
  <si>
    <t>Bratwurst, grob</t>
  </si>
  <si>
    <t xml:space="preserve">Braunschweiger Mettwurst </t>
  </si>
  <si>
    <t>Brechbohnen, Schnippelbohnen, Schnibbelbohnen (stark basisch wirkend)</t>
  </si>
  <si>
    <t>Bremer Klaben (Vorweihnachtsgebäck ohne Zuckerzusatz)</t>
  </si>
  <si>
    <t>Bremer Knipp (Grützwurst, Tiegelwurst, Knippwurst)</t>
  </si>
  <si>
    <t>Bremer Kohl und Pinkel</t>
  </si>
  <si>
    <t>Brennesseln</t>
  </si>
  <si>
    <t>Brennnessel-Tee</t>
  </si>
  <si>
    <t>Bresaola (italienischer luftgetrockneter Rinderschinken)</t>
  </si>
  <si>
    <t>Breslauer, Lyoner, Extrawurst</t>
  </si>
  <si>
    <t>Brie, Tortenbrie 45 % Fett in Trockenmasse</t>
  </si>
  <si>
    <t>Brie, Tortenbrie 50 % Fett in Trockenmasse</t>
  </si>
  <si>
    <t>Brie, Tortenbrie 60 % Fett in Trockenmasse</t>
  </si>
  <si>
    <t>Briegel (schwäbische Brötchen, Semmeln, Wecken, Schrippen</t>
  </si>
  <si>
    <t>Briochezopf, Milchzopf</t>
  </si>
  <si>
    <t>Broccoli (Brokkoli)</t>
  </si>
  <si>
    <t>Broccoli-Cremesuppe, Brokkoli-Cremesuppe</t>
  </si>
  <si>
    <t>Brombeeren</t>
  </si>
  <si>
    <t>Brombeersaft (Muttersaft)</t>
  </si>
  <si>
    <t>Brötchen, Semmeln, Wecken, Schrippen, Wasserbrötchen, glutenfrei</t>
  </si>
  <si>
    <t>Brot-Chips</t>
  </si>
  <si>
    <t>Brotfrucht</t>
  </si>
  <si>
    <t>Brottrunk</t>
  </si>
  <si>
    <t>Brühe, gekörnt</t>
  </si>
  <si>
    <t>Brühe, Instantpulver (Instantbrühe)</t>
  </si>
  <si>
    <t>Brühwürfel, fettreich</t>
  </si>
  <si>
    <t>Brunnenkresse</t>
  </si>
  <si>
    <t>Bruschetta (Brot, Knoblauch, Olivenöl)</t>
  </si>
  <si>
    <t>Bubble Tea</t>
  </si>
  <si>
    <t>Bucheckern, getrocknet</t>
  </si>
  <si>
    <t>Bucheckernnmehl, entfettet (Getreideersatz, Bindemittel)</t>
  </si>
  <si>
    <t>Buchweizen, geschält</t>
  </si>
  <si>
    <t>Buchweizenbrot</t>
  </si>
  <si>
    <t>Buchweizen-Grütze</t>
  </si>
  <si>
    <t>Buchweizenmehl</t>
  </si>
  <si>
    <t>Buchweizenmehl hell</t>
  </si>
  <si>
    <t>Buchweizen-Plinsen, Hefeteig-Pfannkuchen</t>
  </si>
  <si>
    <t>Buchweizen-Vollkornmehl</t>
  </si>
  <si>
    <t>Bücklinge</t>
  </si>
  <si>
    <t>Büffelfleisch, Büffel-Saftgulasch (roh)</t>
  </si>
  <si>
    <t>Buntbarsch, Tilapia (roh)</t>
  </si>
  <si>
    <t>Bunte Zuckerstreusel</t>
  </si>
  <si>
    <t>Burgunderbraten mit Soße (ohne weitere Beilagen)</t>
  </si>
  <si>
    <t>Butter (Sauerrahm-Butter)</t>
  </si>
  <si>
    <t>Butter (Süßrahm-Butter)</t>
  </si>
  <si>
    <t>Butter, halbfett, Halbfett-Butter</t>
  </si>
  <si>
    <t>Buttercreme-Torte (Biskuit-Basis)</t>
  </si>
  <si>
    <t>Butterkäse, 50 % Fett in Trockenmasse</t>
  </si>
  <si>
    <t>Butterkekse (Cookies)</t>
  </si>
  <si>
    <t>Buttermilch, natur</t>
  </si>
  <si>
    <t>Buttermilch-Kaltschale</t>
  </si>
  <si>
    <t>Butterpilze</t>
  </si>
  <si>
    <t>Butterplätzchen</t>
  </si>
  <si>
    <t>Butter-Schmalz, Butter-Reinfett, Nitir qibe, Ghee, Butter-Fett</t>
  </si>
  <si>
    <t>Butterstuten, Milchbrot</t>
  </si>
  <si>
    <t>Cabanossi, Kabanossi</t>
  </si>
  <si>
    <t>Caipirinha (Mixgetränke, ca. 18 Vol.% Alkohol, 1 Drink = 300 ml = etwa 1000kcal)</t>
  </si>
  <si>
    <t>Calzone, Mini-Calzone</t>
  </si>
  <si>
    <t>Camembert, 30 % Fett in Trockenmasse</t>
  </si>
  <si>
    <t>Camembert, 45 % Fett in Trockenmasse</t>
  </si>
  <si>
    <t>Camembert, 60 % Fett in Trockenmasse</t>
  </si>
  <si>
    <t>Camembert, gebacken, paniert (Backcamembert, gebackener Käse, Back Camembert)</t>
  </si>
  <si>
    <t>Canihua, Kañiwa</t>
  </si>
  <si>
    <t>Cannelloni mit Käse</t>
  </si>
  <si>
    <t>Cantaloupe-Melonen (Zuckermelonen-Art)</t>
  </si>
  <si>
    <t>Cantuccini (Mandelgebäck auf Dinkelbasis) (Cantucci, Biscotti di Prato)</t>
  </si>
  <si>
    <t>Cantuccini (Mandelgebäck, Cantucci, Biscotti di Prato)</t>
  </si>
  <si>
    <t>Capellini, gekocht (Hartweizennudeln, Suppennudeln)</t>
  </si>
  <si>
    <t>Cappuccino (ohne Zucker)</t>
  </si>
  <si>
    <t>Carpaccio (venezianisches rohes Rinderfilet mit Mayonnaise-Sauce und Brot)</t>
  </si>
  <si>
    <t>Cashewapfel, Cashewbirnen</t>
  </si>
  <si>
    <t>Cashew-Nuss (Kaschu, Cashewnuss)</t>
  </si>
  <si>
    <t>Cashew-Nuss, gesalzen und geröstet (Kaschunuss)</t>
  </si>
  <si>
    <t>Cayenne-Bohnen</t>
  </si>
  <si>
    <t>Cayenne-Pfeffer (= getrocknete Chili-Schoten), getrocknet</t>
  </si>
  <si>
    <t>Cervelatwurst, Zervelatwurst</t>
  </si>
  <si>
    <t>Cevapcici</t>
  </si>
  <si>
    <t>Chai Latte (Chaitee mit Milch)</t>
  </si>
  <si>
    <t>Champignons (Egerlinge, Angerlinge)</t>
  </si>
  <si>
    <t>Champignons (Egerlinge, Angerlinge) (Konserve)</t>
  </si>
  <si>
    <t>Chapati, Roti (indisches Fladenbrot aus Vollkorn-Gerste, -Hirse, -Weizen)</t>
  </si>
  <si>
    <t>Chapatimehl, Chapati-Mehl (Mischung aus Vollkorn-Gerste, -Hirse, -Weizen)</t>
  </si>
  <si>
    <t>Cheddar</t>
  </si>
  <si>
    <t>Cheese Sauce, Squeeze Cheese, Käsesauce (USA)</t>
  </si>
  <si>
    <t>Cherimoyas, Cherimoias, Chirimoyas, Churimoyas</t>
  </si>
  <si>
    <t>Chester Halbfettstufe</t>
  </si>
  <si>
    <t>Chester Rahmstufe</t>
  </si>
  <si>
    <t>Chester Vollfettstufe</t>
  </si>
  <si>
    <t>Chia Samen, getrocknet</t>
  </si>
  <si>
    <t>Chicken-Döner, Chickendöner, Hähnchen-Döner, Hähnchendöner</t>
  </si>
  <si>
    <t>Chicken-Nuggets (Hähnchen Taler, Chicken Chips, Hähnchennuggets)</t>
  </si>
  <si>
    <t>Chicorée</t>
  </si>
  <si>
    <t>Chili con carne</t>
  </si>
  <si>
    <t>Chilikäse (Schnittkäse)</t>
  </si>
  <si>
    <t>Chili-Schoten, grün oder rot</t>
  </si>
  <si>
    <t>Chinakohl</t>
  </si>
  <si>
    <t>China-Sauce, süß-sauer</t>
  </si>
  <si>
    <t>Chlorella-Alge, getrocknet (grüne Süßwasser-Algen)</t>
  </si>
  <si>
    <t>Chop Suey (amerikanisches Reismischgericht)</t>
  </si>
  <si>
    <t>Chorizo, spanische Paprika-Salami</t>
  </si>
  <si>
    <t>Ciabatta</t>
  </si>
  <si>
    <t>Clementinen, Klementinen</t>
  </si>
  <si>
    <t>Colagetränk</t>
  </si>
  <si>
    <t xml:space="preserve">Colagetränk, kalorienarm, "light" </t>
  </si>
  <si>
    <t>Cola-Mixgetränk, Spezi (Cola + Limonade)</t>
  </si>
  <si>
    <t>Cordon bleu (aus Hähnchenfleisch)</t>
  </si>
  <si>
    <t>Cordon bleu (aus Schweinefleisch)</t>
  </si>
  <si>
    <t>Corned Beef</t>
  </si>
  <si>
    <t>Cornflakes, Maisflocken</t>
  </si>
  <si>
    <t>Cornflakes, Maisflocken mit Kleie</t>
  </si>
  <si>
    <t>Crème fraîche, 20 % Fett (Creme fraiche)</t>
  </si>
  <si>
    <t>Crème fraîche, 30 % Fett (Creme fraiche)</t>
  </si>
  <si>
    <t>Crème légère, 15 % Fett (Creme legere)</t>
  </si>
  <si>
    <t>Crêpes Suzette (Crepes)</t>
  </si>
  <si>
    <t>Croissant mit Schokolade, Gipfeli</t>
  </si>
  <si>
    <t>Croissant, Blätterteig, Gipfeli, Buttergipfel, Buttercroissant</t>
  </si>
  <si>
    <t>Croutons mit Kräutern, Kracherle (siehe auch "Backerbsen")</t>
  </si>
  <si>
    <t>Cuba Libre (Mixgetränke, ca. 9 Vol.% Alkohol, 1 Drink = 230 ml = etwa 225kcal)</t>
  </si>
  <si>
    <t>Cumberland-Soße (weinhaltig)</t>
  </si>
  <si>
    <t>Curryketchup</t>
  </si>
  <si>
    <t>Currypulver</t>
  </si>
  <si>
    <t>Currysauce</t>
  </si>
  <si>
    <t>Currywurst</t>
  </si>
  <si>
    <t>Dalken, Liwanzen (aus Germteig)</t>
  </si>
  <si>
    <t>Dampfbier (obergärig, aber ähnlich Exportbier)</t>
  </si>
  <si>
    <t>Dampfnudeln, Mehlknödel</t>
  </si>
  <si>
    <t>Dänische Hamburger-Sauce</t>
  </si>
  <si>
    <t>Dänischer Fruchtaufstrich 100% Erdbeeren</t>
  </si>
  <si>
    <t>Datteln, frisch</t>
  </si>
  <si>
    <t>Datteln, getrocknet</t>
  </si>
  <si>
    <t>Dattelöl</t>
  </si>
  <si>
    <t>Datteltomaten, Dattel-Tomaten, Cocktail-Tomaten</t>
  </si>
  <si>
    <t>Debrecziner, Debreziner</t>
  </si>
  <si>
    <t>Diätbier, "Diabetiker-Bier"</t>
  </si>
  <si>
    <t>Diät-Buttermilch</t>
  </si>
  <si>
    <t>Diäterdbeerquark (Speisequark, Topfen)</t>
  </si>
  <si>
    <t>Diätfrüchtequark (Speisequark, Topfen)</t>
  </si>
  <si>
    <t>Diätfruchtjoghurt (Diätfruchtyoghurt)</t>
  </si>
  <si>
    <t>Diätgelierzucker aus Fruchtzucker (für Typ-1-Diabetiker)</t>
  </si>
  <si>
    <t>Diät-Halbfettmargarine</t>
  </si>
  <si>
    <t>Diätkirschquark (Speisequark, Topfen)</t>
  </si>
  <si>
    <t>Diätmargarine</t>
  </si>
  <si>
    <t>Diätnektar mit Süßstoff</t>
  </si>
  <si>
    <t>Diät-Schokolade, Diät-Vollmilch-Schokolade, Diabetiker-Schokolade (mit Aspartam)</t>
  </si>
  <si>
    <t>Diätspeiseeis (Diabetiker-Eis, Diät-Eis, Diäteis)</t>
  </si>
  <si>
    <t>Diätsprühsahne, 26 % Fett (Schlagobers)</t>
  </si>
  <si>
    <t>Diätvanillequark (Speisequark, Topfen)</t>
  </si>
  <si>
    <t>Dickmilch, entrahmt</t>
  </si>
  <si>
    <t>Dickmilch, teilentrahmt</t>
  </si>
  <si>
    <t>Dickmilch, vollfett</t>
  </si>
  <si>
    <t>Dill, frisch</t>
  </si>
  <si>
    <t>Dill, getrocknet</t>
  </si>
  <si>
    <t>Dillhappen, Heringssalat, Heringshappen, Heringsröllchen</t>
  </si>
  <si>
    <t>Dillhappen, Heringssalat, Heringshappen, Heringsröllchen light</t>
  </si>
  <si>
    <t>Dillkartoffeln</t>
  </si>
  <si>
    <t>Dinkel</t>
  </si>
  <si>
    <t>Dinkel, gekocht</t>
  </si>
  <si>
    <t>Dinkelbratlinge, Grünkernbratlinge</t>
  </si>
  <si>
    <t>Dinkelbrezeln, Dinkel-Brezeln</t>
  </si>
  <si>
    <t>Dinkelbrezeln, Dinkel-Brezeln mit Sesam</t>
  </si>
  <si>
    <t>Dinkelbrot</t>
  </si>
  <si>
    <t>Dinkelbrötchen, Dinkelsemmeln, Dinkelwecken, Dinkelschrippen</t>
  </si>
  <si>
    <t>Dinkelflocken, Dinkel-Flocken</t>
  </si>
  <si>
    <t>Dinkelgrieß (Dinkelgries)</t>
  </si>
  <si>
    <t>Dinkelkekse (Cookies)</t>
  </si>
  <si>
    <t>Dinkelkleie</t>
  </si>
  <si>
    <t>Dinkelmehl</t>
  </si>
  <si>
    <t>Dinkelmilch (Dinkeldrink)</t>
  </si>
  <si>
    <t>Dinkelnudeln, gekocht</t>
  </si>
  <si>
    <t>Dinkelstangen, Bierstangen (dicke Salzstangen zum Dippen)</t>
  </si>
  <si>
    <t>Dinkel-Vollkornmehl (sh. auch Grünkern)</t>
  </si>
  <si>
    <t>Distelöl (Safloröl)</t>
  </si>
  <si>
    <t>Dominosteine</t>
  </si>
  <si>
    <t>Donauwellen, Wesersteine</t>
  </si>
  <si>
    <t>Döner Kebab (Kabab, Kabob, Kebap)</t>
  </si>
  <si>
    <t>Döner vegetarisch (mit Ziegenkäse)</t>
  </si>
  <si>
    <t>Doppelbock-Bier, Doppelbockbier, Starkbier</t>
  </si>
  <si>
    <t>Doppelkekse, Schokoladen-Kekse, Schokokekse (Cookies)</t>
  </si>
  <si>
    <t>Dreisaatbrot</t>
  </si>
  <si>
    <t>Dresdner Eierschecke</t>
  </si>
  <si>
    <t>Dresdner Osterbrot</t>
  </si>
  <si>
    <t>Dresdner Osterbrötchen</t>
  </si>
  <si>
    <t>Durian, Stinkfrucht, Käsefrucht</t>
  </si>
  <si>
    <t>Dürüm Döner</t>
  </si>
  <si>
    <t>Eberschenbeeren, Vogelbeeren</t>
  </si>
  <si>
    <t>Éclair, Eclair, Liebesknochen, Hasenpfote, Kaffeestange</t>
  </si>
  <si>
    <t>Edamer, 30 % Fett in Trockenmasse</t>
  </si>
  <si>
    <t>Edamer, 45 % Fett in Trockenmasse</t>
  </si>
  <si>
    <t>Edamer, 60 % Fett in Trockenmasse</t>
  </si>
  <si>
    <t>Eichelmehl</t>
  </si>
  <si>
    <t>Eicheln, getrocknet</t>
  </si>
  <si>
    <t>Ei-Eiweiß-Pulver, Eiprotein-Pulver</t>
  </si>
  <si>
    <t>Eierkuchen, Eier-Pfannkuchen, Pancake, Eier-Pfannenkuchen, Eierpuffer</t>
  </si>
  <si>
    <t>Eierlikör 20 Vol.%</t>
  </si>
  <si>
    <t>Eier-Punsch, Eierpunsch</t>
  </si>
  <si>
    <t>Eierroulade (Eierkuchen mit Kochschinken)</t>
  </si>
  <si>
    <t>Eiersalat</t>
  </si>
  <si>
    <t>Eierschwamm</t>
  </si>
  <si>
    <t>Eierstich, Eistich</t>
  </si>
  <si>
    <t>Eierteigwaren mit viel Ei, roh (Eiernudeln, auch gefärbt: z. B. Spinatnudeln)</t>
  </si>
  <si>
    <t>Eierteigwaren, gekocht (Eiernudeln, auch gefärbt: z. B. Spinatnudeln)</t>
  </si>
  <si>
    <t>Eierteigwaren, roh (Eiernudeln, auch gefärbt: z. B. Spinatnudeln)</t>
  </si>
  <si>
    <t>Eierwaffeln</t>
  </si>
  <si>
    <t>Eierweck</t>
  </si>
  <si>
    <t>Eigelb, roh</t>
  </si>
  <si>
    <t>Eiklar ("Eiweiß"), roh</t>
  </si>
  <si>
    <t>Einback</t>
  </si>
  <si>
    <t>Einfach-Eiscreme</t>
  </si>
  <si>
    <t>Eis mit Sahne</t>
  </si>
  <si>
    <t>Eis mit Sahne und Früchten</t>
  </si>
  <si>
    <t>Ei-Sandwich</t>
  </si>
  <si>
    <t>Eisbergsalat</t>
  </si>
  <si>
    <t>Eiskaffee</t>
  </si>
  <si>
    <t>Eistee (Eis-Tee, Ice tea)</t>
  </si>
  <si>
    <t>Eistorte</t>
  </si>
  <si>
    <t>Eiweißbrot, LowCarb-Brot, Glutenbrot</t>
  </si>
  <si>
    <t>Eiweiß-Shake, Protein-Shake, Eiweiß-Drink (Diätmittel; Durchschnitt)</t>
  </si>
  <si>
    <t>Eiweiß-Toastbrötchen, LowCarb-Brötchen, Gluten-Brötchen, Eiweiß-Brötchen</t>
  </si>
  <si>
    <t>Elsässer Flammkuchen</t>
  </si>
  <si>
    <t>Emmentaler, 45 % Fett in Trockenmasse (Emmenthaler)</t>
  </si>
  <si>
    <t>Endivien, Frisée (basisch wirkend)</t>
  </si>
  <si>
    <t xml:space="preserve">Energie Drink </t>
  </si>
  <si>
    <t>Energie Drink light zuckerfrei</t>
  </si>
  <si>
    <t>Ente, Brust (Entenbrust) (roh)</t>
  </si>
  <si>
    <t>Ente, Keule (Entenkeule) (roh)</t>
  </si>
  <si>
    <t>Ente, Leber, Entenleber (roh)</t>
  </si>
  <si>
    <t>Ente, mit Haut (roh)</t>
  </si>
  <si>
    <t>Ente, süß-sauer, chinesisches Entenfleisch, Ente chinesisch (ohne Beilage)</t>
  </si>
  <si>
    <t>Entenei</t>
  </si>
  <si>
    <t>Enzianschnaps, 40 Vol.%</t>
  </si>
  <si>
    <t>Erbsen (Konserve)</t>
  </si>
  <si>
    <t>Erbsen, gelb, getrocknet</t>
  </si>
  <si>
    <t>Erbsen, grün (stark basisch wirkend)</t>
  </si>
  <si>
    <t>Erbsen, grün, getrocknet</t>
  </si>
  <si>
    <t>Erbseneintopf mit Wurst</t>
  </si>
  <si>
    <t>Erbsenpüree, Erbsenmus aus gelben Erbsen</t>
  </si>
  <si>
    <t>Erbsensuppe (z. B. aus Erbswurst, Erbswurstsuppe)</t>
  </si>
  <si>
    <t>Erdbeer-Eiscreme, Milch-Eiscreme</t>
  </si>
  <si>
    <t>Erdbeeren</t>
  </si>
  <si>
    <t>Erdbeeren (Konserve)</t>
  </si>
  <si>
    <t>Erdbeer-Kuchen</t>
  </si>
  <si>
    <t>Erdbeer-Milchgetränk, Erdbeer-Milch, (Milchanteil mit 3,5 % Fett)</t>
  </si>
  <si>
    <t>Erdbeer-Sahnetorte, Erdbeertorte</t>
  </si>
  <si>
    <t>Erdbeer-Schnitte</t>
  </si>
  <si>
    <t>Erdmandeln, Erdmandel-Flocken, Tigernuss, Erdmandel-Mehl</t>
  </si>
  <si>
    <t>Erdnuss im Wasabi-Teigmantel</t>
  </si>
  <si>
    <t>Erdnuss mit Schale</t>
  </si>
  <si>
    <t>Erdnuss ohne Schale</t>
  </si>
  <si>
    <t>Erdnuss, gesalzen und mit Öl geröstet</t>
  </si>
  <si>
    <t>Erdnuss, gesalzen und ohne Öl geröstet</t>
  </si>
  <si>
    <t>Erdnussbutter, Erdnussmus, Erdnusscreme</t>
  </si>
  <si>
    <t>Erdnussflips, Erdnusslocken, Erdnuss-Locken</t>
  </si>
  <si>
    <t>Erdnussöl</t>
  </si>
  <si>
    <t>Erdnussriegel (Erdnuss-Riegel)</t>
  </si>
  <si>
    <t>Eselswurst, Eselssalami</t>
  </si>
  <si>
    <t>Espresso, schwarz</t>
  </si>
  <si>
    <t>Esrom (dänischer Schnittkäse)</t>
  </si>
  <si>
    <t>Essenerbrot, Essener-Brot</t>
  </si>
  <si>
    <t>Essig (Branntweinessig, Weißweinessig, Tafelessig)</t>
  </si>
  <si>
    <t>Essig-Essenz, Essigessenz 25% (= mit Wasser verdünnte Essigsäure, Acetate)</t>
  </si>
  <si>
    <t>Ess-Kastanien, Edel-Kastanien, (Maronen, Maroni)</t>
  </si>
  <si>
    <t>Esspapier (mit oder ohne Geschmack)</t>
  </si>
  <si>
    <t>Esterhazy-Gulasch mit Soße</t>
  </si>
  <si>
    <t>Esterhazy-Kuchen</t>
  </si>
  <si>
    <t>Esterhazy-Rostbraten mit Soße</t>
  </si>
  <si>
    <t>Estragon, frisch</t>
  </si>
  <si>
    <t>Estragon, getrocknet</t>
  </si>
  <si>
    <t>Fajitas (Hühnerfleisch mit Chilli in Tortillas)</t>
  </si>
  <si>
    <t>Fajitas (Rinder-Kronfleisch mit Chilli in Tortillas)</t>
  </si>
  <si>
    <t>Fajitas (Schweinefleisch mit Chilli in Tortillas)</t>
  </si>
  <si>
    <t>Farfalle</t>
  </si>
  <si>
    <t>Fasan, mit Haut (roh)</t>
  </si>
  <si>
    <t>Federweißer</t>
  </si>
  <si>
    <t>Feigen, frisch</t>
  </si>
  <si>
    <t>Feigen, getrocknet (stark basisch wirkend)</t>
  </si>
  <si>
    <t>Feigenlikör 20 Vol.%</t>
  </si>
  <si>
    <t>Feigensenf, süß (süßer Senf)</t>
  </si>
  <si>
    <t>Feinbackwaren aus Strudelteig</t>
  </si>
  <si>
    <t>Fenchel</t>
  </si>
  <si>
    <t>Fenchelsamen, getrocknet</t>
  </si>
  <si>
    <t>Fencheltee</t>
  </si>
  <si>
    <t>Fettuccine, gekocht</t>
  </si>
  <si>
    <t>Feuerzangen-Bowle 12 Vol.%</t>
  </si>
  <si>
    <t>Fisch-Frikadellen, gebraten (Buletten, Bouletten,Fischfrikadellen)</t>
  </si>
  <si>
    <t>Fisch-Hamburger, einfach</t>
  </si>
  <si>
    <t>Fischöl, Lachsöl (reich an Omega 3)</t>
  </si>
  <si>
    <t>Fischstäbchen, fritiert (Fischstäbli)</t>
  </si>
  <si>
    <t>Flädle</t>
  </si>
  <si>
    <t>Flanes (süß oder pikant)</t>
  </si>
  <si>
    <t>Fleischkäse</t>
  </si>
  <si>
    <t>Fleischkäse, gebraten</t>
  </si>
  <si>
    <t>Fleischknödel, Krammelknödel (mit Kartoffelmehl)</t>
  </si>
  <si>
    <t>Fleischsalat</t>
  </si>
  <si>
    <t>Fleischspießchen, Souvlaki</t>
  </si>
  <si>
    <t>Fleischwurst, Pariser Wurst, Stadtwurst, Fleischbrät, Wurstbrät</t>
  </si>
  <si>
    <t>Fleischwurst-Salat mit Öl</t>
  </si>
  <si>
    <t>Fleur de Sel</t>
  </si>
  <si>
    <t>Flohsamen-Schalen, Flohsamen-Schalen-Mehl (Quellmittel)</t>
  </si>
  <si>
    <t>Florentiner, Vollmilch (Cookies)</t>
  </si>
  <si>
    <t>Florentiner, Zartbitter (Cookies)</t>
  </si>
  <si>
    <t>Flunder (roh)</t>
  </si>
  <si>
    <t>Flunder, geräuchert, Räucherfisch</t>
  </si>
  <si>
    <t>Flüssigrauch (Hickoryrauch), Liquid Smoke</t>
  </si>
  <si>
    <t>Flusskrebse, ausgelöst (Krebsfleisch) (roh)</t>
  </si>
  <si>
    <t>Folienkartoffeln</t>
  </si>
  <si>
    <t>Fondant, getrocknet (Kuchenglasur, Zuckerglasur)</t>
  </si>
  <si>
    <t>Fondantmasse (Kuchenglasur, Zuckerglasur)</t>
  </si>
  <si>
    <t>Forellen (Bachforellen) (roh)</t>
  </si>
  <si>
    <t>Forellen-Filets, geräuchert (Bachforellen, Räucherfisch)</t>
  </si>
  <si>
    <t>Frankfurter Kranz, Kranzkuchen (Torte)</t>
  </si>
  <si>
    <t>Frankfurter Würstchen, Frankfurter Würstel, Saitling-Würstchen, Saitenwurst</t>
  </si>
  <si>
    <t>Franzbrötchen</t>
  </si>
  <si>
    <t>Frischkäse mit Kräutern, Frühlingsquark, 30 % Fett in Trockenmasse</t>
  </si>
  <si>
    <t>Frischkäse mit Kräutern, Frühlingsquark, 40 % Fett in Trockenmasse</t>
  </si>
  <si>
    <t>Frischkäse mit Kräutern, Frühlingsquark, 50 % Fett in Trockenmasse</t>
  </si>
  <si>
    <t>Frischkäse, 40 % Fett in Trockenmasse</t>
  </si>
  <si>
    <t>Frischkäse, 50 % Fett in Trockenmasse</t>
  </si>
  <si>
    <t>Frischkäse, 60 % Fett in Trockenmasse</t>
  </si>
  <si>
    <t>Fritierfett, Bratfett, Pflanzenfett</t>
  </si>
  <si>
    <t>Frittaten, Célestine (Pfannkuchenstreifen als Suppenbeilage)</t>
  </si>
  <si>
    <t>Frittaten-Suppe (Flädle-Suppe)</t>
  </si>
  <si>
    <t>Frosties</t>
  </si>
  <si>
    <t>Frucht Bonbons, Lutscher, Klümpchen</t>
  </si>
  <si>
    <t>Fruchtaufstrich (Konfitüre- / Marmelade-Alternative)</t>
  </si>
  <si>
    <t>Fruchtcreme</t>
  </si>
  <si>
    <t>Fruchtdickmilch</t>
  </si>
  <si>
    <t>Fruchtdickmilch mit Müsli</t>
  </si>
  <si>
    <t>Fruchtdickmilch mit Süßstoff</t>
  </si>
  <si>
    <t>Fruchtdickmilch, 10 % Fett</t>
  </si>
  <si>
    <t>Fruchtdickmilch, fettarm</t>
  </si>
  <si>
    <t>Früchtebrot</t>
  </si>
  <si>
    <t>Früchtecocktail, Fruchtcocktail (Konserve)</t>
  </si>
  <si>
    <t>Frucht-Eiscreme</t>
  </si>
  <si>
    <t>Fruchtgummi, Colafläschchen, Fruchtgummischlangen, Fruchtgummitaler</t>
  </si>
  <si>
    <t>Fruchtjoghurt (Fruchtyoghurt, Erdbeerjoghurt, Kirschjoghurt, Vanillejoghurt)</t>
  </si>
  <si>
    <t>Fruchtkuchen, Früchtekuchen</t>
  </si>
  <si>
    <t>Fruchtsaft-Getränke aus Beerenobst</t>
  </si>
  <si>
    <t>Fruchtsaft-Getränke aus Kernobst</t>
  </si>
  <si>
    <t xml:space="preserve">Fruchtsaft-Getränke aus Steinobst </t>
  </si>
  <si>
    <t>Fruchtsaft-Getränke aus Traubensaft</t>
  </si>
  <si>
    <t>Fruchtsaft-Getränke aus Zitrusfrüchten</t>
  </si>
  <si>
    <t>Fruchtsaftlikör</t>
  </si>
  <si>
    <t>Fruchtschnitten</t>
  </si>
  <si>
    <t>Fruchtsorbet, Halbgefrorenes, Scherbel (aus Fruchtsaft, Zucker und Wasser)</t>
  </si>
  <si>
    <t>Frucht-Toffee (Kaubonbon)</t>
  </si>
  <si>
    <t>Fruchtwein, lieblich (Erdbeerwein, Pfirsichwein, Heidelbeerwein usw.)</t>
  </si>
  <si>
    <t>Fruchtwein, trocken (Erdbeerwein, Pfirsichwein, Heidelbeerwein usw.)</t>
  </si>
  <si>
    <t>Fruchtzucker (Fructose, Fruktose, Laevulose, Zuckeraustauschstoff)</t>
  </si>
  <si>
    <t>Fruchtzwerge</t>
  </si>
  <si>
    <t>Fructilose (aus entsäuertem Apfel- und Birnensaftkonzentrat)</t>
  </si>
  <si>
    <t>Frühlingsrollen</t>
  </si>
  <si>
    <t>Frühlingszwiebeln</t>
  </si>
  <si>
    <t>Frühstücksfleisch (Konserve)</t>
  </si>
  <si>
    <t>Frühstückskuchen, Honigkuchen</t>
  </si>
  <si>
    <t>Fusilli, Spirelli, Spiralnudeln, gekocht (Hartweizennudeln mit Ei)</t>
  </si>
  <si>
    <t>Fusilli, Spirelli, Spiralnudeln, roh (Hartweizennudeln mit Ei)</t>
  </si>
  <si>
    <t>Futuromelonen</t>
  </si>
  <si>
    <t>Galiamelonen, Netzmelonen</t>
  </si>
  <si>
    <t>Gambas, Riesengarnelen</t>
  </si>
  <si>
    <t>Gans, Keule (Gänsekeule) (roh)</t>
  </si>
  <si>
    <t>Gans, Leber (roh)</t>
  </si>
  <si>
    <t>Gans, mit Haut (roh)</t>
  </si>
  <si>
    <t>Gänseblümchen</t>
  </si>
  <si>
    <t>Gänsebraten mit Soße (ohne weitere Beilagen)</t>
  </si>
  <si>
    <t>Gänsebrust mit Orangen-Schmalz-Soße (ohne weitere Beilagen)</t>
  </si>
  <si>
    <t>Gänseei</t>
  </si>
  <si>
    <t>Gänseleberpastete</t>
  </si>
  <si>
    <t>Gänseschmalz, Gänsefett, Geflügelfett</t>
  </si>
  <si>
    <t>Gebrannte Erdnüsse, dragierte Erdnüsse</t>
  </si>
  <si>
    <t>Gebrannte Mandeln, dragierte Mandeln</t>
  </si>
  <si>
    <t>Geflügelbierschinken</t>
  </si>
  <si>
    <t>Geflügelfiletpastete</t>
  </si>
  <si>
    <t>Geflügelfleischwurst</t>
  </si>
  <si>
    <t>Geflügeljagdwurst</t>
  </si>
  <si>
    <t>Geflügelkrakauer</t>
  </si>
  <si>
    <t>Geflügelleber-Pastete</t>
  </si>
  <si>
    <t>Geflügel-Leberwurst</t>
  </si>
  <si>
    <t>Geflügel-Mortadella</t>
  </si>
  <si>
    <t>Geflügelsalami, Geflügel-Salami</t>
  </si>
  <si>
    <t>Geflügelsalat</t>
  </si>
  <si>
    <t>Geheimratskäse</t>
  </si>
  <si>
    <t>Gelbe Tomaten</t>
  </si>
  <si>
    <t>Gelbwurst</t>
  </si>
  <si>
    <t>Gelee (Apfelgelee, Zitronengelee, Johannisbeergelee, Apfel-Quitten-Gelee usw.)</t>
  </si>
  <si>
    <t>Gelierzucker</t>
  </si>
  <si>
    <t>Gemeiner Riesenschirmling (Parasol)</t>
  </si>
  <si>
    <t>Gemüseauflauf, Gemüsestrudel</t>
  </si>
  <si>
    <t>Gemüsebrühe</t>
  </si>
  <si>
    <t>Gemüseeintopf</t>
  </si>
  <si>
    <t>Gemüse-Lasagne, Gemüselasagne</t>
  </si>
  <si>
    <t>Gemüsesaft</t>
  </si>
  <si>
    <t>Gemüsesuppe, italienisch</t>
  </si>
  <si>
    <t>Genever</t>
  </si>
  <si>
    <t>Germknödel, Weizenkloß, Hefekloß, Mehlknödel, Mehlkloß, Mehlpütt, Mehlklütjes</t>
  </si>
  <si>
    <t>Gersten-Brot</t>
  </si>
  <si>
    <t>Gersten-Brötchen</t>
  </si>
  <si>
    <t>Gersten-Flocken</t>
  </si>
  <si>
    <t>Gerstengraupen, Perlgraupen, Rollgerstel</t>
  </si>
  <si>
    <t>Gerstengrütze</t>
  </si>
  <si>
    <t>Gerstenmehl</t>
  </si>
  <si>
    <t>Gerstenmiso (aus fermentierter Gerste und Sojabohnen)</t>
  </si>
  <si>
    <t>Gersten-Schrot</t>
  </si>
  <si>
    <t>Gersten-Vollkorn, Vollkorn-Gerste</t>
  </si>
  <si>
    <t>Gersten-Vollkorn-Brot</t>
  </si>
  <si>
    <t>Gersterbrot (Roggenbrot, Roggenmisch-Brot)</t>
  </si>
  <si>
    <t>Getreideflocken</t>
  </si>
  <si>
    <t>Gewürzketchup</t>
  </si>
  <si>
    <t>Gin</t>
  </si>
  <si>
    <t>Ginger Ale (Ingwer-Iimonade)</t>
  </si>
  <si>
    <t>Glühwein (weiß, rosé, rot)</t>
  </si>
  <si>
    <t>Glukosesirup, Glukose-Sirup</t>
  </si>
  <si>
    <t>Glutamat (Geschmacksverstärker)</t>
  </si>
  <si>
    <t>Gnocchi, Nocken (kleine Klöße aus Kartoffeln und Mehl)</t>
  </si>
  <si>
    <t>Gojibeeren (getrocknet)</t>
  </si>
  <si>
    <t>Goldbrassen, Doraden (roh)</t>
  </si>
  <si>
    <t>Goldleinsamen, goldgelbe Leinsaat, (ganz oder als Leinsamenmehl)</t>
  </si>
  <si>
    <t>Goldmakrelen, tropische Dorade, Mahi-Maki, Dolphin-Fisch (Filet) (roh)</t>
  </si>
  <si>
    <t>Gomasio, Gomashio (Sesam-Salz)</t>
  </si>
  <si>
    <t>Gorgonzola, 55 % Fett in Trockenmasse</t>
  </si>
  <si>
    <t>Gouda 40 % Fett in Trockenmasse</t>
  </si>
  <si>
    <t>Gouda 45 % Fett in Trockenmasse</t>
  </si>
  <si>
    <t>Gouda 50 % Fett in Trockenmasse</t>
  </si>
  <si>
    <t>Gouda light, fettreduziert, 20 % Fett in Trockenmasse</t>
  </si>
  <si>
    <t>Gouda, alt ca.50 % Fett in Trockenmasse</t>
  </si>
  <si>
    <t>Gouda, mittelalt 48 % Fett in Trockenmasse</t>
  </si>
  <si>
    <t>Grahambrot, Schwarzbrot</t>
  </si>
  <si>
    <t>Granatapfel</t>
  </si>
  <si>
    <t>Granat-Splitter, Hackstock-Kratze, Punsch-Berg Bären-Haufen</t>
  </si>
  <si>
    <t>Grapefruits, Pampelmusen</t>
  </si>
  <si>
    <t>Grapefruit-Saft, Pampelmusen-Saft</t>
  </si>
  <si>
    <t>Grappa 40 Vol.%</t>
  </si>
  <si>
    <t>Graubrot mit Ölsamen</t>
  </si>
  <si>
    <t>Graubrot mit Schrot</t>
  </si>
  <si>
    <t>Graupensuppe, Rollgerstelsuppe</t>
  </si>
  <si>
    <t>Graved Lachs (Graved Laks, Gravlax, Gravad Lax, Graavilohi)</t>
  </si>
  <si>
    <t>Greyerzer Käse 50 % Fett i. Tr.</t>
  </si>
  <si>
    <t>Griebenschmalz, Grammelschmalz</t>
  </si>
  <si>
    <t>Griechischer Hirtensalat, Griechischer Salat (mit Oliven und schafskäse)</t>
  </si>
  <si>
    <t>Grießbrei (Griesbrei)</t>
  </si>
  <si>
    <t>Grießklößchen, Grießnockerln, Grießknöpfli (Trockenmaterial)</t>
  </si>
  <si>
    <t>Grießklößchen-Suppe</t>
  </si>
  <si>
    <t>Grießpudding (Griespudding)</t>
  </si>
  <si>
    <t>Grießsuppe (Griessuppe)</t>
  </si>
  <si>
    <t>Grissini</t>
  </si>
  <si>
    <t>Grits (Brei aus Maisgrieß)</t>
  </si>
  <si>
    <t>Grog (heißes Wasser, Kandis, Rum)</t>
  </si>
  <si>
    <t>Grosella, Baum-Stachelbeeren</t>
  </si>
  <si>
    <t>Großlochkäse, 45 % Fett in Trockenmasse</t>
  </si>
  <si>
    <t>Gröstl, Gröstel, Röstgemüse</t>
  </si>
  <si>
    <t>Grüne Soße (ohne Pellkartoffeln und Ei)</t>
  </si>
  <si>
    <t>Grüner Kardamom, getrocknet</t>
  </si>
  <si>
    <t>Grüner Pfeffer, grüne Pfefferkörner (Konserve)</t>
  </si>
  <si>
    <t>Grüner Spargel, Grünspargel (= geschossener Weißspargel)</t>
  </si>
  <si>
    <t>Grünkern (Dinkel)</t>
  </si>
  <si>
    <t>Grünkernmehl (Dinkel)</t>
  </si>
  <si>
    <t xml:space="preserve">Grünkern-Vollkornmehl (Dinkel) </t>
  </si>
  <si>
    <t>Grünkohl, Braunkohl, Federkohl</t>
  </si>
  <si>
    <t>Grünländer Käse 48 % Fett i. Tr.</t>
  </si>
  <si>
    <t>Grünländer Käse leicht 23 % Fett i. Tr.</t>
  </si>
  <si>
    <t>Gruyère Käse 50 % Fett i. Tr.</t>
  </si>
  <si>
    <t>Guarkernmehl (Getreideersatz, Bindemittel)</t>
  </si>
  <si>
    <t>Guaven (Guava)</t>
  </si>
  <si>
    <t>Guaven, klein</t>
  </si>
  <si>
    <t>Gugelhupf (Napfkuchen, Rührkuchen, Guglhupf, Topfkuchen)</t>
  </si>
  <si>
    <t>Gulasch aus Rindfleisch, Rindergulasch</t>
  </si>
  <si>
    <t>Gulasch aus Rindfleisch, Rindersaftgulasch</t>
  </si>
  <si>
    <t>Gulasch aus Schweinefleisch, Schweinegulasch</t>
  </si>
  <si>
    <t>Gulaschsuppe</t>
  </si>
  <si>
    <t>Gummibärchen (Gummibären, Gummibärli)</t>
  </si>
  <si>
    <t>Gurken (Salatgurken, Schlangengurken, stark basisch wirkend)</t>
  </si>
  <si>
    <t>Gurken, Cornichons</t>
  </si>
  <si>
    <t>Gurkensaft</t>
  </si>
  <si>
    <t>Gurkensalat, Gurken-Salat (Soße auf Schmandbasis)</t>
  </si>
  <si>
    <t>Gurkensalat, Gurken-Salat (Soße auf Wasser-Essig-Öl-Basis)</t>
  </si>
  <si>
    <t>Gurken-Schiffchen, geschmort (ohne Füllung)</t>
  </si>
  <si>
    <t>Gyros, Giros (Hühnerfleisch, Hühnergyros)</t>
  </si>
  <si>
    <t>Gyros, Giros (Schweinefleisch)</t>
  </si>
  <si>
    <t>Hackbraten mit Soße (falscher Hase)</t>
  </si>
  <si>
    <t>Hackfleisch-Küchle</t>
  </si>
  <si>
    <t>Hackfleischsoße, italienisch</t>
  </si>
  <si>
    <t>Hacksteaks</t>
  </si>
  <si>
    <t>Hafer, Haferflocken (kernige)</t>
  </si>
  <si>
    <t>Haferbrei (Porridge)</t>
  </si>
  <si>
    <t>Haferbrot</t>
  </si>
  <si>
    <t>Haferbrötchen</t>
  </si>
  <si>
    <t>Haferflakes</t>
  </si>
  <si>
    <t>Hafergrütze</t>
  </si>
  <si>
    <t>Haferkekse (Cookies)</t>
  </si>
  <si>
    <t>Haferkleie</t>
  </si>
  <si>
    <t>Hafermehl</t>
  </si>
  <si>
    <t>Hafermilch (Haferdrink)</t>
  </si>
  <si>
    <t>Haferschleim</t>
  </si>
  <si>
    <t>Hafer-Schmelzflocken</t>
  </si>
  <si>
    <t>Hafersuppe</t>
  </si>
  <si>
    <t>Hafertaler (dänische Spezialität)</t>
  </si>
  <si>
    <t>Hafer-Vollkorn, Hafer-Vollkorn-Flocken</t>
  </si>
  <si>
    <t>Hafer-Vollkorn-Brot</t>
  </si>
  <si>
    <t>Hagebuttentee</t>
  </si>
  <si>
    <t>Hagelzucker</t>
  </si>
  <si>
    <t>Hähnchen Wrap, Chicken Wrap</t>
  </si>
  <si>
    <t>Hähnchen, süß-sauer, chinesisches Hühnerfleisch, Huhn chinesisch (ohne Beilage)</t>
  </si>
  <si>
    <t>Hähnchenflügel (Chicken Wings, Chickenwings, Flieten, Poulet, Hühnerfleisch)</t>
  </si>
  <si>
    <t>Hähnchen-Geschnetzeltes, Hähnchengyros</t>
  </si>
  <si>
    <t>Hähnchengulasch mit Soße</t>
  </si>
  <si>
    <t xml:space="preserve">Hähnchenhaut, Hühnerhaut, gegrillt </t>
  </si>
  <si>
    <t>Hähnchen-Kasseler (roh)</t>
  </si>
  <si>
    <t>Hähnchenschnitzel, natur (Chicken, Poulet, Hühnerfleisch)</t>
  </si>
  <si>
    <t>Hähnchenschnitzel, paniert (Chicken, Poulet, Hühnerfleisch)</t>
  </si>
  <si>
    <t>Hähnchenstreifen (Hühnerstreifen)</t>
  </si>
  <si>
    <t>Halbfettmargarine</t>
  </si>
  <si>
    <t>Halbfettmargarine light</t>
  </si>
  <si>
    <t>Halloumi, Halumi, Challúmi, Bratkäse, Grillkäse</t>
  </si>
  <si>
    <t>Halva</t>
  </si>
  <si>
    <t>Hamburger, Big Mac, Whopper</t>
  </si>
  <si>
    <t>Hamburger, Cheeseburger</t>
  </si>
  <si>
    <t>Hamburger, Chickenburger</t>
  </si>
  <si>
    <t>Hamburger, einfach</t>
  </si>
  <si>
    <t>Hamburger-Brötchen, Hamburger-Semmeln, Hamburger-Wecken</t>
  </si>
  <si>
    <t>Hamburger-Sauce</t>
  </si>
  <si>
    <t>Hammel / Lamm, Brust (Lammbrust, Lammfleisch) (roh)</t>
  </si>
  <si>
    <t>Hammel / Lamm, Filets (Lammfilet, Lammfleisch) (roh)</t>
  </si>
  <si>
    <t>Hammel / Lamm, Keule (Lammkeule, Lammfleisch) (roh)</t>
  </si>
  <si>
    <t>Hammel / Lamm, Kotelett (Lammkoteletts, Lammfleisch) (roh)</t>
  </si>
  <si>
    <t>Hammel / Lamm, Rücken (Lammrücken, Lammfleisch) (roh)</t>
  </si>
  <si>
    <t>Hanföl (mit den Stigmasterolen Schottenol und Spinasterol)</t>
  </si>
  <si>
    <t>Hanfsamen, getrocknet (auch gemahlen als Hanfmehl)</t>
  </si>
  <si>
    <t>Harissa (tunesische Chili-Würzpaste)</t>
  </si>
  <si>
    <t>Hartkaramell Bonbons</t>
  </si>
  <si>
    <t>Hartweizen-Grieß (Hartweizen-Gries)</t>
  </si>
  <si>
    <t>Harzer Knüppel (Mettwurst)</t>
  </si>
  <si>
    <t>Hascheeknödel</t>
  </si>
  <si>
    <t>Haselnuss ohne Schale</t>
  </si>
  <si>
    <t>Haselnuss, gemahlen (Haselnussmehl)</t>
  </si>
  <si>
    <t>Haselnuss-Makronen</t>
  </si>
  <si>
    <t>Haselnussöl</t>
  </si>
  <si>
    <t>Haselnuss-Tafeln (Haselnusstafeln)</t>
  </si>
  <si>
    <t>Hasenfleisch (roh)</t>
  </si>
  <si>
    <t>Hasenfleisch, gegart (Hasenbraten)</t>
  </si>
  <si>
    <t>Havarti Vollfettstufe</t>
  </si>
  <si>
    <t>Haydari, Haidari (Türkische Käsecreme aus Schafskäse und Joghurt)</t>
  </si>
  <si>
    <t>Hecht (roh)</t>
  </si>
  <si>
    <t>Hefeextrakt (Hefeaufstrichpaste)</t>
  </si>
  <si>
    <t>Hefe-Fladenbrot, Focaccia, Schiacciata</t>
  </si>
  <si>
    <t>Hefekranz, Kranzkuchen</t>
  </si>
  <si>
    <t>Hefe-Stückchen, Kuchen-Teilchen, Hefe-Kuchen, Hefe-Teilchen</t>
  </si>
  <si>
    <t>Hefeteig-Schnecken, Hefe-SchneckenHefeteigschnecken, Hefeschnecken</t>
  </si>
  <si>
    <t>Hefewürfel, Backhefe, Bäckerhefe</t>
  </si>
  <si>
    <t>Hefezopf, Striezel, Butterzopf, Butterstriezel</t>
  </si>
  <si>
    <t>Heidebrot (Roggenmisch-Brot)</t>
  </si>
  <si>
    <t>Heidelbeeren, Blaubeeren, Schwarzbeeren, Bickbeeren (Konserve), ohne Zucker</t>
  </si>
  <si>
    <t>Heidesand</t>
  </si>
  <si>
    <t>Heilbutt, geräuchert (schwarzer Heilbutt, Räucherfisch)</t>
  </si>
  <si>
    <t>Heilbutt, geräuchert (weißer Heilbutt, Räucherfisch)</t>
  </si>
  <si>
    <t>Heilbutt, schwarz (roh)</t>
  </si>
  <si>
    <t>Heilbutt, weiß (roh)</t>
  </si>
  <si>
    <t>Hering in Gelee, Hering in Aspik, Heringsgelee</t>
  </si>
  <si>
    <t>Heringe (roh)</t>
  </si>
  <si>
    <t>Heringssalat, rot oder weiß</t>
  </si>
  <si>
    <t>Herzogin-Kartoffeln, fertig zubereitet (sh. auch Kartoffelkroketten)</t>
  </si>
  <si>
    <t>Hessischer Speckkuchen (Kasseler Spezialität)</t>
  </si>
  <si>
    <t>Himbeeren</t>
  </si>
  <si>
    <t>Himbeeressig</t>
  </si>
  <si>
    <t>Himbeerkuchen</t>
  </si>
  <si>
    <t>Himbeersaft</t>
  </si>
  <si>
    <t>Himbeer-Sahnetorte, Himbeertorte</t>
  </si>
  <si>
    <t>Himbeer-Sirup, Waldmeister-Sirup</t>
  </si>
  <si>
    <t>Hirschbraten mit Rahmsoße</t>
  </si>
  <si>
    <t>Hirschfleisch (roh)</t>
  </si>
  <si>
    <t>Hirschgulasch mit Soße</t>
  </si>
  <si>
    <t>Hirschragout mit Soße</t>
  </si>
  <si>
    <t>Hirschsalami, Wildsalami</t>
  </si>
  <si>
    <t>Hirschschinken</t>
  </si>
  <si>
    <t>Hirschsteak</t>
  </si>
  <si>
    <t>Hirse, geschält (Goldhirse)</t>
  </si>
  <si>
    <t>Hirsebrei ohne Zucker (Hirse gekocht)</t>
  </si>
  <si>
    <t>Hirseflocken, Hirse-Flocken (Goldhirse)</t>
  </si>
  <si>
    <t>Hirsemehl (Goldhirse)</t>
  </si>
  <si>
    <t>Höhlenkäse, 50 % Fett in Trockenmasse</t>
  </si>
  <si>
    <t>Hoki (verwandt mit Seehecht) (roh)</t>
  </si>
  <si>
    <t>Hokkaido-Kürbis, Butternuss-Kürbis, Butternut-Kürbis</t>
  </si>
  <si>
    <t>Holunder-Beeren</t>
  </si>
  <si>
    <t>Holunderblüten-Sirup</t>
  </si>
  <si>
    <t>Holundersaft, "Fliederbeersaft" (mit 2% Säure)</t>
  </si>
  <si>
    <t>Honig-Pomelo, Honig-Pampelmuse (Sweetie, Zitrusfrucht)</t>
  </si>
  <si>
    <t>Honigpops oder Smacks</t>
  </si>
  <si>
    <t>Honigwein, Honigmet, Honig-Met</t>
  </si>
  <si>
    <t>Hörnchen, Milchhörnchen</t>
  </si>
  <si>
    <t>Hot Dogs (Standard)</t>
  </si>
  <si>
    <t>Hotdogbrötchen, Hotdogsemmeln, Hotdogwecken, Hotdogrolls</t>
  </si>
  <si>
    <t>Hotdogsauce</t>
  </si>
  <si>
    <t>Huhn, Leber (roh)</t>
  </si>
  <si>
    <t>Huhn, mit Haut (Hähnchen, Hühnchen, Hühnerfleisch) (roh)</t>
  </si>
  <si>
    <t>Hühnchen-Ragout, Hühnerfrikassee</t>
  </si>
  <si>
    <t>Hühnchenteile, fritiert (Hähnchen, Hühnerfleisch)</t>
  </si>
  <si>
    <t>Hühnerbrühe, klar, klare Brühe</t>
  </si>
  <si>
    <t>Hühnerei, gekocht, Frühstücksei (ohne Schale)</t>
  </si>
  <si>
    <t>Hühnerei, roh (ohne Schale)</t>
  </si>
  <si>
    <t>Hummer, ausgelöst</t>
  </si>
  <si>
    <t>Hummercreme, Hummerpaste</t>
  </si>
  <si>
    <t>Hummus (Kichererbsendip)</t>
  </si>
  <si>
    <t>Hutzelbrot, Kletzenbrot, Früchtebrot, Birnbrot, Birrebrot (Weihnachts-Gebäck)</t>
  </si>
  <si>
    <t>Indische Jujube</t>
  </si>
  <si>
    <t>Ingwer</t>
  </si>
  <si>
    <t>Ingwertee</t>
  </si>
  <si>
    <t>Invertzuckercreme, Kunsthonig</t>
  </si>
  <si>
    <t>Irish Stew</t>
  </si>
  <si>
    <t>Isomaltol (Zuckeraustauschstoff)</t>
  </si>
  <si>
    <t>Jabotikaba Früchte</t>
  </si>
  <si>
    <t>Jackfrucht, Jackfruit, Jakobsfrucht, Jaca</t>
  </si>
  <si>
    <t>Jagdwurst</t>
  </si>
  <si>
    <t>Jägerschnitzel</t>
  </si>
  <si>
    <t>Jagertee</t>
  </si>
  <si>
    <t>Jakobsmuscheln, Scallops, ausgelöst (Muschelfleisch)</t>
  </si>
  <si>
    <t>Jambose, Rosenapfel</t>
  </si>
  <si>
    <t>Jarlsberg, 45 % Fett in Trockenmasse</t>
  </si>
  <si>
    <t>Jasmin-Reis, gekocht</t>
  </si>
  <si>
    <t>Jodsalz, jodiertes Kochsalz, Natriumchlorid mit jod</t>
  </si>
  <si>
    <t>Joggingbrot</t>
  </si>
  <si>
    <t>Joghurt, 0,1 % Fett (Jogurt, Yogurt, Yoghurt)</t>
  </si>
  <si>
    <t>Joghurt, 10 % Fett (Jogurt, Yogurt, Yoghurt)</t>
  </si>
  <si>
    <t>Joghurt, probiotisch, teilentrahmt (Jogurt, Yogurt, Yoghurt)</t>
  </si>
  <si>
    <t>Joghurt, teilentrahmt (Jogurt, Yogurt, Yoghurt)</t>
  </si>
  <si>
    <t>Joghurt, Vollmilchjoghurt, Vollfett (Jogurt, Yogurt, Yoghurt)</t>
  </si>
  <si>
    <t>Joghurt, Vollmilchjoghurt, Vollfett (Jogurt, Yogurt, Yoghurt), laktosefrei</t>
  </si>
  <si>
    <t>Johannisbeeren, rot und weiß (Träuble, Meertrübeli, Ribiseln)</t>
  </si>
  <si>
    <t>Johannisbeeren, schwarz</t>
  </si>
  <si>
    <t>Johannisbeer-Nektar</t>
  </si>
  <si>
    <t>Johannisbeer-Saft</t>
  </si>
  <si>
    <t>Kabeljau (Dorsch) (roh)</t>
  </si>
  <si>
    <t>Kabeljaufilet (Dorschfilet), paniert</t>
  </si>
  <si>
    <t>Kabeljauleber (Dorschleber) (roh)</t>
  </si>
  <si>
    <t>Kabeljauleber im eigenen Öl (Dorschleber im eigenen Öl, Konserve)</t>
  </si>
  <si>
    <t>Kaffee (Instantkaffee, Pulverkaffee), schwarz (fertig zubereitet)</t>
  </si>
  <si>
    <t>Kaffee mit Milch (Milchkaffee)</t>
  </si>
  <si>
    <t>Kaffee, schwarz</t>
  </si>
  <si>
    <t>Kaffee-Ersatz, schwarz</t>
  </si>
  <si>
    <t>Kaffeesahne, 10 % Fett (Kaffeeobers)</t>
  </si>
  <si>
    <t>Kaffeesahne, 4 % Fett (Kaffeeobers, Kaffeemilch)</t>
  </si>
  <si>
    <t>Kaffeeweißer</t>
  </si>
  <si>
    <t>Kaiserbrötchen</t>
  </si>
  <si>
    <t>Kaisergemüse (Mischung aus Brokkoli, Blumenkohl, Karotten)</t>
  </si>
  <si>
    <t>Kaiserschmarrn, Kaiserschmarren</t>
  </si>
  <si>
    <t>Kakaobutter</t>
  </si>
  <si>
    <t>Kakaogetränk-Pulver, Trink-Schokoladen-Pulver</t>
  </si>
  <si>
    <t>Kakaopulver, entölt</t>
  </si>
  <si>
    <t>Kaki, Sharon, Persimon, Kakipflaumen</t>
  </si>
  <si>
    <t>Kaktusfeigen, Opuntien, Kaktusfrucht, Stachelfeigen, Kaktusbirnen, Distelfeigen</t>
  </si>
  <si>
    <t>Kalbfleisch, Bries (Kalbsbries) (roh)</t>
  </si>
  <si>
    <t>Kalbfleisch, Brust (Kalbsbrust) (roh)</t>
  </si>
  <si>
    <t>Kalbfleisch, Filet (Kalbsfilets) (roh)</t>
  </si>
  <si>
    <t>Kalbfleisch, Keule (roh)</t>
  </si>
  <si>
    <t>Kalbfleisch, Leber (Kalbsleber) (roh)</t>
  </si>
  <si>
    <t>Kalbfleisch, mager (roh)</t>
  </si>
  <si>
    <t>Kalbfleisch, Niere (Kalbsnieren) (roh)</t>
  </si>
  <si>
    <t>Kalbfleisch, Rücken (Kalbsrücken) (roh)</t>
  </si>
  <si>
    <t>Kalbsbratwurst (Roster)</t>
  </si>
  <si>
    <t>Kalbs-Geschnetzeltes</t>
  </si>
  <si>
    <t>Kalbshaxe, Kalbshaxn</t>
  </si>
  <si>
    <t>Kalbsknacker, Kalbsknackwurst, Kalbs-Brühwurst</t>
  </si>
  <si>
    <t>Kalbsschnitzel (roh)</t>
  </si>
  <si>
    <t>Kalter Hund, Kalte Schnauze, Lukullus</t>
  </si>
  <si>
    <t>Kameruner</t>
  </si>
  <si>
    <t>Kamillentee</t>
  </si>
  <si>
    <t>Kamut (Ur-Hartweizen, Urgetreide)</t>
  </si>
  <si>
    <t>Kandiszucker, braun (Kluntjes)</t>
  </si>
  <si>
    <t>Kandiszucker, weiß (Kluntjes)</t>
  </si>
  <si>
    <t>Kängurufleisch, Känguruhackfleisch (Känguruhfleisch, Känguruhhackfleisch) (roh)</t>
  </si>
  <si>
    <t>Kaninchenfleisch (roh)</t>
  </si>
  <si>
    <t>Kapern (Konserve)</t>
  </si>
  <si>
    <t>Kapernsoße (für Klopse, Hackfleischbällchen)</t>
  </si>
  <si>
    <t>Karamell-Pudding</t>
  </si>
  <si>
    <t>Karamell-Sahne-Toffee, Weichkaramell, Sahnekaramell (Kaubonbon)</t>
  </si>
  <si>
    <t>Karamellsirup (aus Zuckerrübensirup)</t>
  </si>
  <si>
    <t>Karandapflaumen, Carissa</t>
  </si>
  <si>
    <t>Karpfen (roh)</t>
  </si>
  <si>
    <t>Kartoffelbrot</t>
  </si>
  <si>
    <t>Kartoffel-Brötchen, Kartoffelsemmeln, Kartoffelwecken</t>
  </si>
  <si>
    <t>Kartoffel-Chips</t>
  </si>
  <si>
    <t>Kartoffel-Cremesuppe</t>
  </si>
  <si>
    <t>Kartoffel-Gratin (Kartoffel-Auflauf)</t>
  </si>
  <si>
    <t>Kartoffel-Gulasch, mit Speck</t>
  </si>
  <si>
    <t>Kartoffel-Gulasch, vegetarisch</t>
  </si>
  <si>
    <t>Kartoffel-Klöße, (aus gekochten Kartoffeln, Kartoffelknödel)</t>
  </si>
  <si>
    <t>Kartoffel-Klöße, halb und halb (Kartoffelknödel)</t>
  </si>
  <si>
    <t>Kartoffeln, roh (sehr stark basisch wirkend)</t>
  </si>
  <si>
    <t>Kartoffel-Plätzchen</t>
  </si>
  <si>
    <t>Kartoffel-Püree, Kartoffelmus, fertig zubereitet</t>
  </si>
  <si>
    <t>Kartoffel-Salat mit Majonäse (Mayonnaise, Mayonaise)</t>
  </si>
  <si>
    <t>Kartoffel-Salat ohne Majonäse (Mayonnaise, Mayonaise)</t>
  </si>
  <si>
    <t>Kartoffel-Stärkemehl, Kartoffelmehl</t>
  </si>
  <si>
    <t>Kartoffel-Sticks</t>
  </si>
  <si>
    <t>Kartoffel-Suppe mit Wurst</t>
  </si>
  <si>
    <t>Käsebaguette</t>
  </si>
  <si>
    <t>Käsebrötchen mit Edamer, Käsesemmeln, Käsewecken, Käseschrippen</t>
  </si>
  <si>
    <t>Käsefrucht, Zibetfrucht</t>
  </si>
  <si>
    <t>Käsegebäck, Blätterteig</t>
  </si>
  <si>
    <t>Käse-Krainer (Käsekrainer) (aus Schweinefleisch / Käse)</t>
  </si>
  <si>
    <t>Käsekuchen, Quarkkuchen, Käsetorte,Topfenkuchen</t>
  </si>
  <si>
    <t>Käse-Lauch-Suppe (mit Hackfleisch und Kartoffeln)</t>
  </si>
  <si>
    <t>Käsepastete mit Walnuss</t>
  </si>
  <si>
    <t>Käsesahnetorte</t>
  </si>
  <si>
    <t>Käse-Sandwich</t>
  </si>
  <si>
    <t>Käsesauce, Cheddar Type, American Style</t>
  </si>
  <si>
    <t>Käse-Seele</t>
  </si>
  <si>
    <t>Käsespätzle, Kässpätzle, Käsespätzele</t>
  </si>
  <si>
    <t>Käsestangen, Käse-Stangen</t>
  </si>
  <si>
    <t>Käse-Wiener (Käsewiener, Käse-Bockwurst) (aus Schweinefleisch / Käse)</t>
  </si>
  <si>
    <t>Kassler Aufschnitt</t>
  </si>
  <si>
    <t>Kassler, gepökelt, Kasslerbraten (Schweinefleisch)</t>
  </si>
  <si>
    <t>Kaugummi</t>
  </si>
  <si>
    <t>Kaugummi ohne Zucker</t>
  </si>
  <si>
    <t>Käuter-Soße, Kräuter-Dip (Kräutersoße, Kräuterdip)</t>
  </si>
  <si>
    <t>Kaviar (Fischrogen, Fischeier)</t>
  </si>
  <si>
    <t>Kaviarcreme 2, Kaviarpaste 2</t>
  </si>
  <si>
    <t>Kaviarcreme, Kaviarpaste</t>
  </si>
  <si>
    <t>Kefir</t>
  </si>
  <si>
    <t>Kefir mit Früchten</t>
  </si>
  <si>
    <t>Kekse mit Schokolade, Schokoladenkekse, Schokokekse, Cookies</t>
  </si>
  <si>
    <t>Kekse, gemischt, Cookies</t>
  </si>
  <si>
    <t>Keksriegel (Keks-Riegel)</t>
  </si>
  <si>
    <t>Kerbel, frisch</t>
  </si>
  <si>
    <t>Kichererbsen, reif</t>
  </si>
  <si>
    <t>Kichererbsen-Bällchen (Falafel)</t>
  </si>
  <si>
    <t>Kichererbsenmehl</t>
  </si>
  <si>
    <t>Kidneybohnen (Konserve)</t>
  </si>
  <si>
    <t>Kidneybohnen, reif</t>
  </si>
  <si>
    <t>Kinder-Glühwein (alkoholfrei)</t>
  </si>
  <si>
    <t>Kinderpunsch (alkoholfrei)</t>
  </si>
  <si>
    <t>Kinderschokolade</t>
  </si>
  <si>
    <t>Kirschbier, Kirsch Porter</t>
  </si>
  <si>
    <t>Kirsche, sauer (Sauerkirschen)</t>
  </si>
  <si>
    <t>Kirsche, süß (Konserve, Süßkirschen)</t>
  </si>
  <si>
    <t>Kirsche, süß (Süßkirschen, Herzkirschen)</t>
  </si>
  <si>
    <t>Kirschen, sauer (Konserve, Sauerkirschen)</t>
  </si>
  <si>
    <t>Kirschkuchen (ohne Sahne)</t>
  </si>
  <si>
    <t>Kirschkuchen, gedeckt, Kirschstreuselkuchen</t>
  </si>
  <si>
    <t>Kirschsaft</t>
  </si>
  <si>
    <t>Kirschtasche, Kirschrolle</t>
  </si>
  <si>
    <t>Kirschtomaten, Cherry-Tomaten, Cocktail-Tomaten</t>
  </si>
  <si>
    <t>Kiwi</t>
  </si>
  <si>
    <t>Kiwi (Konserve)</t>
  </si>
  <si>
    <t>Klarer, Korn, Kornbrand, Schnaps 32 Vol.%</t>
  </si>
  <si>
    <t>Klarer, Korn, Kornbrand, Schnaps, Doppelkorn 38 Vol.%</t>
  </si>
  <si>
    <t>Kleiebrötchen, Kleiesemmeln, Kleiewecken</t>
  </si>
  <si>
    <t>Klippfisch, Stockfisch (Kabeljau getrocknet)</t>
  </si>
  <si>
    <t>Knäckebrot (Mehrkornbrot)</t>
  </si>
  <si>
    <t>Knäckebrot (Roggen-Misch-Brot)</t>
  </si>
  <si>
    <t>Knäckebrot (Weizen-Misch-Brot)</t>
  </si>
  <si>
    <t>Knäckebrot aus Weizen (Weizen-Knäckebrot)</t>
  </si>
  <si>
    <t>Knäckebrot mit Leinsamen (Leinsamen-Knäckebrot)</t>
  </si>
  <si>
    <t>Knäckebrot mit Sesam (Sesam-Knäckebrot)</t>
  </si>
  <si>
    <t>Knäckebrot, leicht</t>
  </si>
  <si>
    <t>Knäckebrot, reich an Ballaststoffen</t>
  </si>
  <si>
    <t>Knäckebrot, Roggen (Roggen-Knäckebrot)</t>
  </si>
  <si>
    <t>Knacker, Knackwurst, Brühwurst, Kochsalami, Schübling</t>
  </si>
  <si>
    <t>Knappwurst, Fettwurst, Weißwurst, Knackwurst (norddeutsche fettreiche Kochwurst)</t>
  </si>
  <si>
    <t>Knoblauch (Knoblauchzehen), frisch</t>
  </si>
  <si>
    <t>Knoblauch-Baguette</t>
  </si>
  <si>
    <t>Knoblauch-Granulat, Knoblauch-Pulver</t>
  </si>
  <si>
    <t>Knoblauch-Soße</t>
  </si>
  <si>
    <t>Knoblauch-Wurst</t>
  </si>
  <si>
    <t>Knollen-Sellerie (stark basisch wirkend)</t>
  </si>
  <si>
    <t>Knollen-Sellerie, Sauerkonserve</t>
  </si>
  <si>
    <t>Knöpfli, Hosenknöpfe (aus Kartoffeln und Mehl)</t>
  </si>
  <si>
    <t>Knurrhahn, Drachenkopf (roh)</t>
  </si>
  <si>
    <t>Knusper-Brot aus Weizen, ähnlich Knäckebrot</t>
  </si>
  <si>
    <t>Knusper-Ente, chinesisches Entenfleisch, Ente chinesisch (ohne Beilage)</t>
  </si>
  <si>
    <t>Kochkäse, 10 % Fett in Trockenmasse</t>
  </si>
  <si>
    <t>Kochkäse, 20 % Fett in Trockenmasse</t>
  </si>
  <si>
    <t>Kochkäse, 40 % Fett in Trockenmasse</t>
  </si>
  <si>
    <t>Kochsalz, Natriumchlorid</t>
  </si>
  <si>
    <t>Kohlrabi, Oberrübe, Rübkohl, Kohlraben</t>
  </si>
  <si>
    <t>Kokosblüten-Zucker</t>
  </si>
  <si>
    <t>Kokosfett, Pflanzenfett</t>
  </si>
  <si>
    <t>Kokosflocken, Kokosmehl</t>
  </si>
  <si>
    <t>Kokosmakronen</t>
  </si>
  <si>
    <t>Kokosmilch, Kokossaft, Kokosnussmilch, Kokosnusssaft</t>
  </si>
  <si>
    <t>Kokosmus, Kokoscreme</t>
  </si>
  <si>
    <t>Kokosnuss</t>
  </si>
  <si>
    <t>Kokosöl</t>
  </si>
  <si>
    <t>Kokosraspeln</t>
  </si>
  <si>
    <t>Kölsch-Bier 4,9 Vol.%</t>
  </si>
  <si>
    <t>Kombucha-Gärgetränk (Teepilz)</t>
  </si>
  <si>
    <t>Kondensmilch, 10 % Fett (Dosenmilch)</t>
  </si>
  <si>
    <t>Kondensmilch, 4 % Fett (Dosenmilch)</t>
  </si>
  <si>
    <t>Kondensmilch, 7,5 % Fett (Dosenmilch)</t>
  </si>
  <si>
    <t>Kondensmilch, gezuckert, 9 % Fett (Dosenmilch, auch als Brotaufstrich)</t>
  </si>
  <si>
    <t>Konfitüre (Marmelade)</t>
  </si>
  <si>
    <t>Konfitüre, extra (Marmelade)</t>
  </si>
  <si>
    <t>Konfitüre, kalorienreduziert (Diätmarmelade)</t>
  </si>
  <si>
    <t>Königin-Pasteten, Königinnen-Pasteten</t>
  </si>
  <si>
    <t>Konjac-Nudeln, abgetropft, aus Teufelszunge</t>
  </si>
  <si>
    <t>Konzelmann's Kraftkornbrot, LowCarb-Brot, Eiweißbrot</t>
  </si>
  <si>
    <t>Koriander, getrocknet</t>
  </si>
  <si>
    <t>Korinthen</t>
  </si>
  <si>
    <t>Körnerbrot, glutenfrei</t>
  </si>
  <si>
    <t>Körner-Brötchen, Körner-Semmeln, Körner-Wecken, Mehrkorn-Brötchen</t>
  </si>
  <si>
    <t>Kornspitz</t>
  </si>
  <si>
    <t>Köttbullar (schwed. Fleisch-Bällchen)</t>
  </si>
  <si>
    <t>Krabben, Garnelen, Crevetten</t>
  </si>
  <si>
    <t xml:space="preserve">Krabbenbrot, Krupuk, Kroepoek, Krabbenchips, Hummerchips </t>
  </si>
  <si>
    <t>Krabbencreme, Krabbenpaste</t>
  </si>
  <si>
    <t>Krabbensalat</t>
  </si>
  <si>
    <t>Kräcker, Cracker</t>
  </si>
  <si>
    <t>Krainer Wurst (Kranjska klobasa) (aus Schweinefleisch und evtl. Rindfleisch)</t>
  </si>
  <si>
    <t>Krakauer (Grillwurst, Brühwurst, Kochsalami)</t>
  </si>
  <si>
    <t>Kranbeerensaft light, Cranberrysaft light, Moosbeerensaft light</t>
  </si>
  <si>
    <t>Kranbeerensaft, Cranberrysaft, Moosbeerensaft</t>
  </si>
  <si>
    <t>Kräuter-Baguette</t>
  </si>
  <si>
    <t>Kräuter-Butter</t>
  </si>
  <si>
    <t>Kräuter-Essig</t>
  </si>
  <si>
    <t>Kräuterlikör, Bitterlikör</t>
  </si>
  <si>
    <t>Kräutermix, frisch, frische kräuter</t>
  </si>
  <si>
    <t>Kräuterquark, 40 % Fett in Trockenmasse (Speisequark, Topfen)</t>
  </si>
  <si>
    <t>Kräutersalz, Grillsalz, Würzsalz, Rauchsalz, Knoblauchsalz</t>
  </si>
  <si>
    <t>Krautkuchen, Krauttorte</t>
  </si>
  <si>
    <t>Krautsalat</t>
  </si>
  <si>
    <t>Kresse, Brunnenkresse, Gartenkresse, frisch</t>
  </si>
  <si>
    <t>Kreuzkümmelsamen, getrocknet</t>
  </si>
  <si>
    <t xml:space="preserve">Krokant, Mandelkrokant </t>
  </si>
  <si>
    <t>Kuchen aus Hefeteig fettarm</t>
  </si>
  <si>
    <t>Kuchen aus Hefeteig fettreich</t>
  </si>
  <si>
    <t>Kuchen aus Quarkölteig</t>
  </si>
  <si>
    <t>Kuchenbrötchen (auf Briochebasis)</t>
  </si>
  <si>
    <t>Kuhmilch 0,3 % Fett (entrahmt, H-Milch, haltbare Milch)</t>
  </si>
  <si>
    <t>Kuhmilch 1,5 % Fett (teilentrahmt, H-Milch, haltbare Milch)</t>
  </si>
  <si>
    <t>Kuhmilch 3,5 % Fett (Vollmilch, H-Milch, haltbare Milch)</t>
  </si>
  <si>
    <t>Kuhmilch, Vorzugsmilch</t>
  </si>
  <si>
    <t>Kümmelsamen</t>
  </si>
  <si>
    <t>Kümmeltee</t>
  </si>
  <si>
    <t>Kumquats, Kumqats ("Zwergorangen")</t>
  </si>
  <si>
    <t>Kunstkäse, Analogkäse, Käseersatz, Käseimitat 54 % Fett in Trockenmasse</t>
  </si>
  <si>
    <t>Kürbis</t>
  </si>
  <si>
    <t>Kürbis-Chutney, Kürbis-Chatni</t>
  </si>
  <si>
    <t>Kürbiskern-Brot</t>
  </si>
  <si>
    <t>Kürbiskerne, schalenlos gewachsen bzw. geschält</t>
  </si>
  <si>
    <t>Kürbiskernöl</t>
  </si>
  <si>
    <t>Kürbissuppe, Kürbiscremesuppe</t>
  </si>
  <si>
    <t>Kuvertüre (Couverture, Schokoladen-Grundmasse mit höherem Fettanteil)</t>
  </si>
  <si>
    <t>Kuvertüre, weiß (Couverture, Schokoladen-Grundmasse mit höherem Fettanteil)</t>
  </si>
  <si>
    <t>Kuzu (Stärkemehl, Bindemittel)</t>
  </si>
  <si>
    <t xml:space="preserve">Kwas, Kwass, Quas, Kwaß, ca. 1,5 Vol.% Alkohol (Getränk in Osteuropa) </t>
  </si>
  <si>
    <t>Kycklingbullar (schwed. Fleischbällchen aus Hühnerfleisch)</t>
  </si>
  <si>
    <t>Labskaus (Konserve)</t>
  </si>
  <si>
    <t>Lachsbrötchen, Fischbrötchen, Fischsemmeln, Fischwecken</t>
  </si>
  <si>
    <t>Lachscreme</t>
  </si>
  <si>
    <t>Lachsfilet, geräuchert (Räucherlachs, kaltgeräuchert, Räucherfisch)</t>
  </si>
  <si>
    <t>Lachsfilet, Wildlachsfilet (roh)</t>
  </si>
  <si>
    <t>Lachs-Forellen, Regenbogen-Forellen (roh)</t>
  </si>
  <si>
    <t>Lachsschinken vom Schwein</t>
  </si>
  <si>
    <t>Lactitol (Zuckeraustauschstoff)</t>
  </si>
  <si>
    <t>Lakritzen, Lakritzschnecken</t>
  </si>
  <si>
    <t>Lambrusco Wein, ca. 10,5 Vol.% Alkohol</t>
  </si>
  <si>
    <t>Lammbratwurst, Lammwürstchen (Roster)</t>
  </si>
  <si>
    <t>Lammschinken</t>
  </si>
  <si>
    <t>Landbrot, Altdeutsches Landbrot</t>
  </si>
  <si>
    <t>Landjäger</t>
  </si>
  <si>
    <t>Langosch mit Tomaten-Paprika-Auflage</t>
  </si>
  <si>
    <t>Langusten</t>
  </si>
  <si>
    <t>Lardo (italienische Speckzubereitung)</t>
  </si>
  <si>
    <t>Lasagne</t>
  </si>
  <si>
    <t>Lasagne Bolognese</t>
  </si>
  <si>
    <t>Lauch</t>
  </si>
  <si>
    <t>Lauch-Cremesuppe, Porree-Cremesuppe</t>
  </si>
  <si>
    <t>Lauchzwiebeln, frisch</t>
  </si>
  <si>
    <t>Leberkäse</t>
  </si>
  <si>
    <t>Leberknödel</t>
  </si>
  <si>
    <t>Leberpastete</t>
  </si>
  <si>
    <t>Leberspätzle (passierte Leber in Spätzle)</t>
  </si>
  <si>
    <t>Leberwurst, Bauernleberwurst</t>
  </si>
  <si>
    <t>Leberwurst, fein (Pommersche Leberwurst)</t>
  </si>
  <si>
    <t>Leberwurst, grob</t>
  </si>
  <si>
    <t>Leberwurst, Kalbsleberwurst</t>
  </si>
  <si>
    <t>Lebkuchenteig-Backwaren</t>
  </si>
  <si>
    <t>Leinöl</t>
  </si>
  <si>
    <t>Leinsamen (Leinsaat, ganz oder als Leinsamenmehl)</t>
  </si>
  <si>
    <t>Leinsamenbrot</t>
  </si>
  <si>
    <t>Leipziger Allerlei</t>
  </si>
  <si>
    <t>Leipziger Lerchen</t>
  </si>
  <si>
    <t>Letscho (ung. Paprika-Tomaten-Zwiebel-Würzpaste)</t>
  </si>
  <si>
    <t>Liebstöckel, Liebstöckl, frisch</t>
  </si>
  <si>
    <t>Liebstöckel, Liebstöckl, getrocknet</t>
  </si>
  <si>
    <t>Likörwein, Wermutwein, Vermouth</t>
  </si>
  <si>
    <t>Limburger, 40 % Fett in Trockenmasse</t>
  </si>
  <si>
    <t>Limonade, kalorienarm, "light", Kracherl</t>
  </si>
  <si>
    <t>Limonen, Limetten</t>
  </si>
  <si>
    <t>Limonensaft, Limettensaft pur</t>
  </si>
  <si>
    <t>Lindenberger Käse</t>
  </si>
  <si>
    <t>Lindenberger Käse light</t>
  </si>
  <si>
    <t>Lindenblüten-Tee</t>
  </si>
  <si>
    <t>Linsen (Konserve)</t>
  </si>
  <si>
    <t>Linsen, reif, getrocknet</t>
  </si>
  <si>
    <t>Linsen, rot, getrocknet</t>
  </si>
  <si>
    <t>Linseneintopf mit Wurst</t>
  </si>
  <si>
    <t>Linsenmehl</t>
  </si>
  <si>
    <t>Linsensuppe</t>
  </si>
  <si>
    <t>Linzer Auge, Spitzbube (Mürbeteig mit Johannisbeer-Marmelade gefüllt)</t>
  </si>
  <si>
    <t>Linzer Torte</t>
  </si>
  <si>
    <t>Liptauer Käse</t>
  </si>
  <si>
    <t>Litschie, Litchi, Lychee, Litchipflaumen</t>
  </si>
  <si>
    <t>Löffelbiskuits, Eierbiskotten, Löffelbisquits, Wibele, Biskuitzungen</t>
  </si>
  <si>
    <t>Lokum, Lukum, Turkish Delight (rahat-lokum, türkische Süßigkeit)</t>
  </si>
  <si>
    <t>Lollo bionda, Lollo bianco, grüner Lollo</t>
  </si>
  <si>
    <t>Longane, Long-Ane, Longanbeeren</t>
  </si>
  <si>
    <t>Lorbeerblätter, getrocknet</t>
  </si>
  <si>
    <t>Lothringischer Speckkuchen (Quiche Lorraine), Rahmkuchen</t>
  </si>
  <si>
    <t>Lotsenwurst (Salami, Mettwurst)</t>
  </si>
  <si>
    <t>Lotuswurzel (roh)</t>
  </si>
  <si>
    <t>Low Carb Pasta, gekocht</t>
  </si>
  <si>
    <t>Low Carb Pasta, roh</t>
  </si>
  <si>
    <t>Löwenzahn-Blätter (stark basisch wirkend)</t>
  </si>
  <si>
    <t>Luftschokolade (Vollmilch)</t>
  </si>
  <si>
    <t>Lulo, Naranjilla</t>
  </si>
  <si>
    <t>Lupinenkaffee, Kaffeeersatz, schwarz</t>
  </si>
  <si>
    <t>Lupinenkerne, Lupinenbohnen, Lupinensamen, gekocht (Sojaersatz)</t>
  </si>
  <si>
    <t>Lupinenkerne, Lupinenbohnen, Lupinensamen, roh (Sojaersatz)</t>
  </si>
  <si>
    <t>Maasdamer, 45 % Fett in Trockenmasse</t>
  </si>
  <si>
    <t>Macadamia ohne Schale</t>
  </si>
  <si>
    <t>Macadamia, geröstet ohne Schale (Makadamia)</t>
  </si>
  <si>
    <t>Maccaroni, Makkaroni, Maccheroni, Macaroni (gekocht)</t>
  </si>
  <si>
    <t>Maccaroni, Makkaroni, Maccheroni, Macaroni, roh (Hartweizennudeln)</t>
  </si>
  <si>
    <t>Madeirawein, Madeira-Wein, 20 Vol.% (enthält generell Weinbrand!)</t>
  </si>
  <si>
    <t>Madeleines</t>
  </si>
  <si>
    <t>Magenbrot, Kräuterbrot</t>
  </si>
  <si>
    <t>Magermilchpulver, Trockenmilch</t>
  </si>
  <si>
    <t>Maggi-Würze</t>
  </si>
  <si>
    <t>Maisbrot</t>
  </si>
  <si>
    <t>Maisgrieß (Polenta) (Maisgries)</t>
  </si>
  <si>
    <t>Maiskeimöl (Maisöl)</t>
  </si>
  <si>
    <t>Maiskölbchen, Sauerkonserve</t>
  </si>
  <si>
    <t>Maiskolben</t>
  </si>
  <si>
    <t>Maismehl</t>
  </si>
  <si>
    <t>Maisstärkemehl</t>
  </si>
  <si>
    <t>Maisvollkorn, Vollkornmais, Maiskörner</t>
  </si>
  <si>
    <t>Maiswaffeln, Maiscracker, Maisgebäck (ohne Zucker)</t>
  </si>
  <si>
    <t>Maitake, Klapperschwamm, Laubporling, Spatelhütiger Porling</t>
  </si>
  <si>
    <t xml:space="preserve">Majonäse, Mayonnaise, 80 % Fett </t>
  </si>
  <si>
    <t>Majoran, getrocknet</t>
  </si>
  <si>
    <t>Maki Sushi</t>
  </si>
  <si>
    <t>Makrelen (roh)</t>
  </si>
  <si>
    <t>Makrelen, geräuchert, Räucherfisch</t>
  </si>
  <si>
    <t>Makrelenfilets, natur</t>
  </si>
  <si>
    <t>Maltitol (Zuckeraustauschstoff)</t>
  </si>
  <si>
    <t>Maltitsirup, Maltitol Syrup (Zuckeraustauschstoff)</t>
  </si>
  <si>
    <t>Maltodextrin (Zuckeraustauschstoff)</t>
  </si>
  <si>
    <t>Maltose, Malzzucker</t>
  </si>
  <si>
    <t>Malventee, Hisbiscustee</t>
  </si>
  <si>
    <t>Malzbrause, Fassbrause</t>
  </si>
  <si>
    <t>Malzbrot, Malz-Brot</t>
  </si>
  <si>
    <t>Malzkaffee mit Milch</t>
  </si>
  <si>
    <t>Malzkaffee, schwarz</t>
  </si>
  <si>
    <t>Malztrunk (Malzbier, Nährbier)</t>
  </si>
  <si>
    <t>Mameysapote, Mamey Apfel, Mamey sapote (große Sapote)</t>
  </si>
  <si>
    <t>Mandarinen (Konserve)</t>
  </si>
  <si>
    <t>Mandarinen (stark basisch wirkend)</t>
  </si>
  <si>
    <t>Mandelhörnchen</t>
  </si>
  <si>
    <t>Mandel-Kartoffelbrötchen, Mandel-Kartoffelsemmeln, Mandel-Kartoffelwecken</t>
  </si>
  <si>
    <t>Mandelmehl (aus ganzen Mandeln)</t>
  </si>
  <si>
    <t>Mandelmilch (Mandeldrink)</t>
  </si>
  <si>
    <t>Mandelmus, Mandelnussmus</t>
  </si>
  <si>
    <t>Mandeln, süß, ohne Schale</t>
  </si>
  <si>
    <t>Mandelöl</t>
  </si>
  <si>
    <t>Mandelsirup, Orgeat, Orzata (30 Vol.% Alkohol)(</t>
  </si>
  <si>
    <t>Mango</t>
  </si>
  <si>
    <t>Mango-Chutney, Mango-Chatni</t>
  </si>
  <si>
    <t>Mangosaft</t>
  </si>
  <si>
    <t>Mangostane</t>
  </si>
  <si>
    <t>Mannitol (Zucker-Austauschstoff)</t>
  </si>
  <si>
    <t>Maracuja, Marakuja, Passionfrucht, Grenadilla, Granadilla</t>
  </si>
  <si>
    <t>Marillen-Knödel, Aprikosen-Knödel</t>
  </si>
  <si>
    <t>Marinade (Salzwasserlake, Beize) ohne weitere Zutaten</t>
  </si>
  <si>
    <t>Markklößchen, Markknödel (mit Kalbsmark)</t>
  </si>
  <si>
    <t>Marmorkuchen</t>
  </si>
  <si>
    <t>Marshmallows, Mäusespeck</t>
  </si>
  <si>
    <t>Marzipan, Edelmarzipan</t>
  </si>
  <si>
    <t>Marzipan-Brot, Edel-Marzipan-Brot</t>
  </si>
  <si>
    <t>Marzipan-Kartoffeln, Edel-Marzipan-Kartoffeln</t>
  </si>
  <si>
    <t>Mascarpone</t>
  </si>
  <si>
    <t>Matjesheringe, Matjesfilet</t>
  </si>
  <si>
    <t>Matzen</t>
  </si>
  <si>
    <t>Maulbeeren</t>
  </si>
  <si>
    <t>Maulbeeren, getrocknet</t>
  </si>
  <si>
    <t>Maultaschen, schwäbische</t>
  </si>
  <si>
    <t>Maulwurf-Kuchen, Maulwurfs-Kuchen, Maulwurfhaufen-Kuchen</t>
  </si>
  <si>
    <t>Meerrettich, Kren, frisch gerieben</t>
  </si>
  <si>
    <t>Meerrettichsoße (Wasabisoße, Kren)</t>
  </si>
  <si>
    <t>Meersalz</t>
  </si>
  <si>
    <t>Mehlspatzen (kleine Mehlknödel, fertig zubereitet)</t>
  </si>
  <si>
    <t>Mehrkornbrot</t>
  </si>
  <si>
    <t>Mehrkorn-Brötchen</t>
  </si>
  <si>
    <t>Mehrkorn-Flocken</t>
  </si>
  <si>
    <t>Mehrkorn-Flocken mit Honig</t>
  </si>
  <si>
    <t>Mehrkorn-Vollkornbrot</t>
  </si>
  <si>
    <t>Melassesirup, Zuckermelasse</t>
  </si>
  <si>
    <t>Melde, Gartenmelde (spanischer Spinat)</t>
  </si>
  <si>
    <t>Mettbrötchen, Gehacktes-Brötchen, Mettsemmeln</t>
  </si>
  <si>
    <t>Mettenden</t>
  </si>
  <si>
    <t>Mettwurst, gekocht</t>
  </si>
  <si>
    <t>Mettwurst, grob</t>
  </si>
  <si>
    <t>Mettwurst, streichfähig, Streichwurst, Schmierwurst, Streichmettwurst</t>
  </si>
  <si>
    <t>Miesmuscheln, ausgelöst (Muschelfleisch)</t>
  </si>
  <si>
    <t>Milchbrötchen mit Schokolade, Schokoladen-Brötchen, Schoko-Brötchen</t>
  </si>
  <si>
    <t>Milchbrötchen, Milchsemmeln, Milchwecken</t>
  </si>
  <si>
    <t>Milchlinge, z. B. Reizker</t>
  </si>
  <si>
    <t>Milch-Mixgetränk, Milkshake, Milchshake, Milchdrink, Milchgetränk (mit Süßstoff)</t>
  </si>
  <si>
    <t>Milch-Mixgetränk, Milkshake, Milchshake, Milchdrink, Milchgetränk (zuckerhaltig)</t>
  </si>
  <si>
    <t>Milchnudeln</t>
  </si>
  <si>
    <t>Milchpulver, teilentrahmt, Trockenmilch</t>
  </si>
  <si>
    <t>Milchreis mit Schokoladensauce (Rundkornreis, süßer Reis)</t>
  </si>
  <si>
    <t>Milchreis mit Zucker und Zimt (Rundkornreis, süßer Reis)</t>
  </si>
  <si>
    <t>Milchsäure, 2%</t>
  </si>
  <si>
    <t>Milchsäure, pur</t>
  </si>
  <si>
    <t>Milchschnitte</t>
  </si>
  <si>
    <t>Milch-Speiseeis</t>
  </si>
  <si>
    <t>Milchsuppe</t>
  </si>
  <si>
    <t>Milchzucker (Sandzucker, Laktose, Lactose)</t>
  </si>
  <si>
    <t>Mineralwasser, Sprudelwasser ohne Geschmack</t>
  </si>
  <si>
    <t>Minestrone</t>
  </si>
  <si>
    <t>Mini-Paprika, Snack-Paprika (Paprikaschoten, Paprika-Schoten)</t>
  </si>
  <si>
    <t>Minisalami (Mini-Salami)</t>
  </si>
  <si>
    <t>Minisalami light (Mini-Salami, hier: Linessa)</t>
  </si>
  <si>
    <t>Mini-Windbeutel</t>
  </si>
  <si>
    <t>Mirabellen</t>
  </si>
  <si>
    <t>Mirabellen, Kompott</t>
  </si>
  <si>
    <t>Mispeln</t>
  </si>
  <si>
    <t>Mixed Pickles (Sauerkonserve)</t>
  </si>
  <si>
    <t>Mockturtle-Suppe, falsche Schildkröten-Suppe</t>
  </si>
  <si>
    <t>Mohnbrötchen, Mohnsemmeln, Mohnwecken</t>
  </si>
  <si>
    <t>Mohnkloß (schlesische Süßspeise, auch Weihnachtsgericht, Silvestergericht)</t>
  </si>
  <si>
    <t>Mohnkuchen</t>
  </si>
  <si>
    <t>Mohnnöl</t>
  </si>
  <si>
    <t>Mohnöl</t>
  </si>
  <si>
    <t>Mohnsamen</t>
  </si>
  <si>
    <t>Mohnstange</t>
  </si>
  <si>
    <t>Mohnstriezel</t>
  </si>
  <si>
    <t>Mohnstrudel, Mohnpotize</t>
  </si>
  <si>
    <t>Mohnstückchen, Mohnschnecke, Mohnschnitte</t>
  </si>
  <si>
    <t>Mohnzopf</t>
  </si>
  <si>
    <t>Möhren (Karotten, Mohrrüben, gelbe Rüben, Rübli, Rüebli, Fingermöhren)</t>
  </si>
  <si>
    <t>Möhren und Erbsen 50:50 (Konserve) (Karotten, Mohrrüben, gelbe Rüben)</t>
  </si>
  <si>
    <t>Möhren, gegart (Konserve) (Karotten, Mohrrüben, gelbe Rüben, Fingermöhren)</t>
  </si>
  <si>
    <t>Möhrenbrot</t>
  </si>
  <si>
    <t>Möhreneintopf</t>
  </si>
  <si>
    <t>Möhrenkuchen, Möhrentorte, Karottenkuchen, Rüebli-Kuchen, Rübli-Kuchen</t>
  </si>
  <si>
    <t>Möhrensaft (Karottensaft, Mohrrübensaft, Rüblisaft, Rüeblisaft)</t>
  </si>
  <si>
    <t>Möhrensalat, Karottensalat</t>
  </si>
  <si>
    <t>Molke, sauer (Käsewasser, Schotte, Sirte, Zieger, Waddike, Whey, Milch-Serum</t>
  </si>
  <si>
    <t>Molke, süß (Käsewasser, Schotte, Sirte, Zieger, Waddike, Whey, Milch-Serum</t>
  </si>
  <si>
    <t>Molke-Eiweiß-Pulver, Molkeprotein-Pulver, Molkepulver, Whey Powder</t>
  </si>
  <si>
    <t>Molkenkäse</t>
  </si>
  <si>
    <t>Mondseer Käse, 45 % Fett in Trockenmasse</t>
  </si>
  <si>
    <t>Morasaft 50%ig, Andenbrombeere, Andenbeere (Rubus glaucus)</t>
  </si>
  <si>
    <t>Morcheln (eingeweicht)</t>
  </si>
  <si>
    <t>Moringaöl, Behenöl (Salatöl)</t>
  </si>
  <si>
    <t>Moringapulver (Antioxydans, Aminosäureträger, Vitaminlieferant)</t>
  </si>
  <si>
    <t>Mortadella</t>
  </si>
  <si>
    <t>Moussaka, Mousakás, Musaka, Musaca, Musakka (mit Lammhackfleisch)</t>
  </si>
  <si>
    <t>Mousse au chocolat</t>
  </si>
  <si>
    <t>Mozart-Kugeln</t>
  </si>
  <si>
    <t>Mozzarella (Mozarella, Panir, Büffelkäse, Pizzakäse)</t>
  </si>
  <si>
    <t>Mozzarella light (Mozarella, Panir, Büffelkäse, Pizzakäse)</t>
  </si>
  <si>
    <t>Muh-Err-Pilze, Judasohren, Holunderschwamm, Wolkenohrenpilze (eingeweicht)</t>
  </si>
  <si>
    <t>Multivitamin-Nektar (Multi-Vitamin-Nektar, Multivitaminnektar)</t>
  </si>
  <si>
    <t>Multivitamin-Saft (Multi-Vitamin-Saft, Multivitaminsaft)</t>
  </si>
  <si>
    <t>Mungobohnen, Mungbohnen, Jerusalembohnen, Lunjabohnen, Mung Dal, Mung Daal, reif</t>
  </si>
  <si>
    <t>Münsterkäse, 45 % Fett in Trockenmasse</t>
  </si>
  <si>
    <t>Mürbeteiggebäck, Mürbeteig-Plätzchen</t>
  </si>
  <si>
    <t>Muskat-Kürbis</t>
  </si>
  <si>
    <t>Muskatnuss, getrocknet</t>
  </si>
  <si>
    <t>Müsli mit Trockenobst oder Nüssen, auch mit Schoko</t>
  </si>
  <si>
    <t>Müsli ohne Zuckerzusatz</t>
  </si>
  <si>
    <t>Müsliriegel</t>
  </si>
  <si>
    <t>Mutzenmandeln, Muzenmandeln, Schmalzkuchen, Schmalzgebäck, Siedegebäck</t>
  </si>
  <si>
    <t>Nacho Tortillachips</t>
  </si>
  <si>
    <t>Nachtkerzenöl</t>
  </si>
  <si>
    <t>Nasi Goreng</t>
  </si>
  <si>
    <t>Natron, Natriumcarbonat, Natriumbicarbonat, Natriumbhydrogencarbonat</t>
  </si>
  <si>
    <t>Naturreis, Vollkornreis, gekocht (Langkornreis)</t>
  </si>
  <si>
    <t>Neapolitaner (italienische Nuss-Waffeln)</t>
  </si>
  <si>
    <t>Nektarinen</t>
  </si>
  <si>
    <t>Netzanonen</t>
  </si>
  <si>
    <t>Nigiri Sushi</t>
  </si>
  <si>
    <t>Nordamerikanische Erdkirsche, Ananaskirsche (ähnlich Kapstachelbeere)</t>
  </si>
  <si>
    <t>Nordseegarnelen, ausgelöst</t>
  </si>
  <si>
    <t>Nougat</t>
  </si>
  <si>
    <t>Nudelauflauf mit Käse</t>
  </si>
  <si>
    <t>Nudelauflauf mit Schinken und Käse</t>
  </si>
  <si>
    <t>Nudelsalat</t>
  </si>
  <si>
    <t>Nudelsuppe</t>
  </si>
  <si>
    <t>Nürnberger Bratwürstchen</t>
  </si>
  <si>
    <t>Nussecken</t>
  </si>
  <si>
    <t>Nusshörnchen</t>
  </si>
  <si>
    <t>Nusskuchen</t>
  </si>
  <si>
    <t>Nusskuchen (LowCarb, Lowcarbwelt)</t>
  </si>
  <si>
    <t>Nussmischung (Cashews, Erdnüsse, Walnüsse, Mandeln zu gleichen Teilen)</t>
  </si>
  <si>
    <t>Nuss-Nougat-Creme</t>
  </si>
  <si>
    <t>Nusssahnetorte</t>
  </si>
  <si>
    <t>Nussschinken (vom Schwein)</t>
  </si>
  <si>
    <t>Nussschnecke (Plunderteigschnecke mit Walnuss-Haselnuss-Füllung)</t>
  </si>
  <si>
    <t>Nussstrudel, Nusspotize</t>
  </si>
  <si>
    <t>Nusszopf</t>
  </si>
  <si>
    <t>Obstboden, Tortenboden (mit Beerenobst)</t>
  </si>
  <si>
    <t>Obstboden, Tortenboden (mit Steinobst)</t>
  </si>
  <si>
    <t>Obstboden, Tortenboden, Biskuitboden-</t>
  </si>
  <si>
    <t>Obstboden, Tortenboden, Mürbeteig-</t>
  </si>
  <si>
    <t>Obstbrand, Obstler, Obstschnaps, Himbeergeist, Kirschwasser</t>
  </si>
  <si>
    <t>Obstcocktail (Konserve)</t>
  </si>
  <si>
    <t>Obst-Essig, Obstessig</t>
  </si>
  <si>
    <t>Obstkuchen (allgemein)</t>
  </si>
  <si>
    <t>Obstkuchen (Basis)</t>
  </si>
  <si>
    <t>Obstkuchen aus Hefeteig fettarm</t>
  </si>
  <si>
    <t>Obstkuchen aus Hefeteig fettreich</t>
  </si>
  <si>
    <t>Obstkuchen aus Quarkölteig</t>
  </si>
  <si>
    <t>Obstsalat</t>
  </si>
  <si>
    <t>Obsttorte</t>
  </si>
  <si>
    <t>Ochsenbraten, Ochsenschmorbraten</t>
  </si>
  <si>
    <t>Ochsenmaulsalat, Ochsenmaul-Salat</t>
  </si>
  <si>
    <t>Ochsenschwanz, Rinderschwanz (roh)</t>
  </si>
  <si>
    <t>Ochsenschwanz-Suppe, gebunden</t>
  </si>
  <si>
    <t>Ofen-Fritten (Pommes frites, Ofen-Friten, Backofen-Pommes)</t>
  </si>
  <si>
    <t>Ofenkartoffeln (stark basisch wirkend)</t>
  </si>
  <si>
    <t xml:space="preserve">Ofenkäse (Camembert, gebackener Käse) </t>
  </si>
  <si>
    <t>Okrafrüchte, "Okraschoten" (Konserve)</t>
  </si>
  <si>
    <t>Okrafrüchte, "Okraschoten", frisch</t>
  </si>
  <si>
    <t>Oliven, grün, mariniert</t>
  </si>
  <si>
    <t>Oliven, schwarz, mariniert</t>
  </si>
  <si>
    <t>Olivenbrot</t>
  </si>
  <si>
    <t>Olivenöl</t>
  </si>
  <si>
    <t>Olivenseele, Oliven-Seele</t>
  </si>
  <si>
    <t>Orangeat, Aranzini (aus Bitterorange / Pomeranze)</t>
  </si>
  <si>
    <t>Orangenlikör (wie Cointreau, Grand Marnier, Curacao)</t>
  </si>
  <si>
    <t>Orangensaft (O-Saft)</t>
  </si>
  <si>
    <t>Orangensaft-Nektar</t>
  </si>
  <si>
    <t>Orangensaft-Nektar mit Süßstoff</t>
  </si>
  <si>
    <t>Orecchiette, gekocht (Hartweizennudeln)</t>
  </si>
  <si>
    <t>Oregano, Dorst, echter Dost, wilder Thymian, getrocknet</t>
  </si>
  <si>
    <t>Ouzo, Raki, Anisschnaps 38 Vol.%</t>
  </si>
  <si>
    <t>Paella</t>
  </si>
  <si>
    <t>Pak Choi, Bok Choy, Pak Choy, Paksoi, Senfkohl, Blätterkohl</t>
  </si>
  <si>
    <t>Pakora, Bhajia, Bhaja, Bajji (indischer Snack)</t>
  </si>
  <si>
    <t>Palatschinken</t>
  </si>
  <si>
    <t>Palmenkernfett, Palmfett, Pflanzenfett</t>
  </si>
  <si>
    <t>Palmöl, Palmfruchtöl, Açaí-Öl, Babaçu-Öl</t>
  </si>
  <si>
    <t>Palmzucker</t>
  </si>
  <si>
    <t>Panettone, Panetone, Mailänder Kuchenspezialität (Weihnachts-Gebäck)</t>
  </si>
  <si>
    <t>Pangasiusfilet (roh)</t>
  </si>
  <si>
    <t>Paniermehl, Panade, Semmelbrösel, Semmelmehl</t>
  </si>
  <si>
    <t>Panko-Mehl (japanisches Paniermehl aus Weizenmehl, Hefe, Gewürzen)</t>
  </si>
  <si>
    <t>Panna Cotta, Pannacotta Torte</t>
  </si>
  <si>
    <t>Papaya</t>
  </si>
  <si>
    <t>Paprika, edelsüß, getrocknet (Paprikapulver mild)</t>
  </si>
  <si>
    <t>Paprika, gelb (Paprikaschoten, Paprika-Schoten)</t>
  </si>
  <si>
    <t>Paprika, grün (Paprikaschoten, Paprika-Schoten)</t>
  </si>
  <si>
    <t>Paprika, rot (Paprikaschoten, Paprika-Schoten)</t>
  </si>
  <si>
    <t>Paprikakäse (Schnittkäse)</t>
  </si>
  <si>
    <t>Paprika-Lyoner, Pikantwurst</t>
  </si>
  <si>
    <t>Paprika-Salami</t>
  </si>
  <si>
    <t>Paprikaschoten A, gefüllt</t>
  </si>
  <si>
    <t>Paprikaschoten B, gefüllt mit Hackfleisch</t>
  </si>
  <si>
    <t>Paprikaschoten, geröstet / gegrillt (Konserve)</t>
  </si>
  <si>
    <t>Paradiesapfel, Liebesapfel (Apfel in Zuckerglasur, Jahrmarkt, Kirmes)</t>
  </si>
  <si>
    <t>Paranuss ohne Schale</t>
  </si>
  <si>
    <t>Parmaschinken, Prosciutto di Parma (vom Schwein)</t>
  </si>
  <si>
    <t>Parmesan (Reibekäse, Streukäse)</t>
  </si>
  <si>
    <t>Passionsfrucht</t>
  </si>
  <si>
    <t>Pasta alla Eva (Low Carb Pasta), gekocht</t>
  </si>
  <si>
    <t>Pasta alla Eva (Low Carb Pasta), roh</t>
  </si>
  <si>
    <t>Pasta asciutta</t>
  </si>
  <si>
    <t>Pasta-Soße Arrabbiata</t>
  </si>
  <si>
    <t>Pasta-Soße Bolognese (mit Fleisch)</t>
  </si>
  <si>
    <t>Pastinak, Pastinaken (roh)</t>
  </si>
  <si>
    <t>Pecorino (fetter Schafskäse)</t>
  </si>
  <si>
    <t>Pekan-Nuss ohne Schale (Pekannuss)</t>
  </si>
  <si>
    <t>Pekan-Nuss, gesalzen (Pekannuss)</t>
  </si>
  <si>
    <t>Pellkartoffeln, gekocht, Stampf-Kartoffeln (stark basisch wirkend)</t>
  </si>
  <si>
    <t>Penne rigate, gekocht</t>
  </si>
  <si>
    <t>Penne rigate, roh</t>
  </si>
  <si>
    <t>Perlhuhn (Perlhähnchen, Perlhühnchen) (roh)</t>
  </si>
  <si>
    <t>Perlwein 9 Vol.%</t>
  </si>
  <si>
    <t>Pesto</t>
  </si>
  <si>
    <t>Petersilie (Blätter), frisch</t>
  </si>
  <si>
    <t>Petersilie (Wurzel), frisch</t>
  </si>
  <si>
    <t>Pfälzer Saumagen</t>
  </si>
  <si>
    <t>Pfannkuchen</t>
  </si>
  <si>
    <t>Pfannkuchen mit herzhafter Füllung (Galette)</t>
  </si>
  <si>
    <t>Pfeffer, schwarz, getrocknet (schwarzer Pfeffer)</t>
  </si>
  <si>
    <t>Pfeffer, weiß, getrocknet (weißer Pfeffer)</t>
  </si>
  <si>
    <t>Pfefferbeißer (Pfefferlinge, Kaminwurzen, Rauchpeitschen)</t>
  </si>
  <si>
    <t>Pfefferhacksteaks (Rindfleisch)</t>
  </si>
  <si>
    <t>Pfefferkäse (Schnittkäse)</t>
  </si>
  <si>
    <t>Pfefferminz-Bonbons, Eukalyptus-Bonbons</t>
  </si>
  <si>
    <t>Pfefferminze (frisch)</t>
  </si>
  <si>
    <t>Pfefferminzlikör 20 Vol.%</t>
  </si>
  <si>
    <t xml:space="preserve">Pfefferminz-Schokolade (Täfelchen) </t>
  </si>
  <si>
    <t>Pfefferminz-Tee</t>
  </si>
  <si>
    <t>Pfeffernuss (Weihnachts-Gebäck)</t>
  </si>
  <si>
    <t>Pfeffersalami</t>
  </si>
  <si>
    <t xml:space="preserve">Pfefferschoten, Peperoni </t>
  </si>
  <si>
    <t>Pfeilwurzelmehl, Arrowrootmehl, Pfeilwurzel-Stärkemehl (Bindemittel)</t>
  </si>
  <si>
    <t>Pferdebockwurst, Pferdekochwurst, Pferdesiedewurst</t>
  </si>
  <si>
    <t>Pferdebratwurst, Pferdewürstchen (Roster)</t>
  </si>
  <si>
    <t>Pferdefleisch (roh)</t>
  </si>
  <si>
    <t>Pferdesalami, Pferdewurst, Rosswurst</t>
  </si>
  <si>
    <t>Pfifferlinge (Eierpilze, Eierschwammerln, Rehlinge)</t>
  </si>
  <si>
    <t>Pfifferlinge, getrocknet (Eierpilze, Eierschwammerln, Rehlinge)</t>
  </si>
  <si>
    <t>Pfirsich-Chutney, Pfirsich-Chatni</t>
  </si>
  <si>
    <t>Pfirsiche</t>
  </si>
  <si>
    <t>Pfirsiche, Pfirsichkompott (Konserve)</t>
  </si>
  <si>
    <t>Pfirsichtorte, Pfirsich-Sahne-Torte, Mürbeteig</t>
  </si>
  <si>
    <t>Pflanzen-Margarine, ungehärtet</t>
  </si>
  <si>
    <t>Pflanzenöl</t>
  </si>
  <si>
    <t>Pflaumen</t>
  </si>
  <si>
    <t>Pflaumen (Konserve)</t>
  </si>
  <si>
    <t>Pflaumen, getrocknet</t>
  </si>
  <si>
    <t>Pflaumen-Kompott</t>
  </si>
  <si>
    <t>Pflaumenkuchen</t>
  </si>
  <si>
    <t>Pflaumenlikör 20 Vol.%</t>
  </si>
  <si>
    <t>Pflaumenmus</t>
  </si>
  <si>
    <t>Pflaumenwein, Umeshu (eigentlich kein "Wein")</t>
  </si>
  <si>
    <t>Pflücksalat, Blattsalat (z. B. Lollo-Arten)</t>
  </si>
  <si>
    <t>Pichelsteiner Eintopf</t>
  </si>
  <si>
    <t>Pilaw, Pilaf, Pilav, Polow, Plov, Pilafi (Reisgericht)</t>
  </si>
  <si>
    <t>Piment, getrocknet (Nelkenpfeffer)</t>
  </si>
  <si>
    <t>Pimpinellen, Pimpernellen, Bibernellen, Kraut, frisch (nah verwandt mit Anis)</t>
  </si>
  <si>
    <t>Pinienkerne, Pignoli, Pinioli</t>
  </si>
  <si>
    <t>Pintobohnen, Chili-Bohnen, Wachtelbohnen, Römische Bohnen (Konserve)</t>
  </si>
  <si>
    <t>Piroggen mit Gehacktesfüllung</t>
  </si>
  <si>
    <t>Pistazien mit Schale</t>
  </si>
  <si>
    <t>Pistazien ohne Schale</t>
  </si>
  <si>
    <t>Pistazien, gesalzen und geröstet</t>
  </si>
  <si>
    <t>Pita, Pide</t>
  </si>
  <si>
    <t>Pizokel (Bündner Kartoffel-Spätzle)</t>
  </si>
  <si>
    <t>Pizza Fungi (Pizza mit Pilzen)</t>
  </si>
  <si>
    <t>Pizza Hawaii (American Pizza)</t>
  </si>
  <si>
    <t>Pizza Käse Spinat (Pizza Fromaggio Spinaci)</t>
  </si>
  <si>
    <t>Pizza Lahmacun (Türkische Pizza)</t>
  </si>
  <si>
    <t>Pizza Margherita (Margheritapizza)</t>
  </si>
  <si>
    <t>Pizza Salami (Salamipizza)</t>
  </si>
  <si>
    <t>Pizza Schinken (Schinkenpizza)</t>
  </si>
  <si>
    <t>Pizza Texas (American Pizza)</t>
  </si>
  <si>
    <t>Pizza Thunfisch (Thunfischpizza)</t>
  </si>
  <si>
    <t>Pizza-Baguette</t>
  </si>
  <si>
    <t>Pizzabrot</t>
  </si>
  <si>
    <t>Pizzabrötchen, Pizzafladen</t>
  </si>
  <si>
    <t>Pizzateig (Kühlregal)</t>
  </si>
  <si>
    <t>Pizzatoast</t>
  </si>
  <si>
    <t>Pizza-Wurst, Pizza-Leberkäse, Pizza-Fleischkäse</t>
  </si>
  <si>
    <t>Plätzchen aus Baisermasse</t>
  </si>
  <si>
    <t>Plätzchen aus Biskuitmasse</t>
  </si>
  <si>
    <t>Plätzchen aus Mürbeteig</t>
  </si>
  <si>
    <t>Plätzchen aus Rührmasse</t>
  </si>
  <si>
    <t>Plätzchen aus Sandmasse</t>
  </si>
  <si>
    <t>Plätzchen, z. B. Anisplätzchen, Schokoladenplätzchen</t>
  </si>
  <si>
    <t>Plinsen, Mehl-Pfannkuchen</t>
  </si>
  <si>
    <t>Plockwurst</t>
  </si>
  <si>
    <t>Polnische Würstchen</t>
  </si>
  <si>
    <t>Pomelino (Rohkostsalat aus Rotkraut und Honigpomelo 2:1, ohne Soße)</t>
  </si>
  <si>
    <t>Pommes frites, fertig zubereitet (Fritten, Friten)</t>
  </si>
  <si>
    <t>Porree</t>
  </si>
  <si>
    <t>Porter-Bier, Schwarz-Bier</t>
  </si>
  <si>
    <t>Portulak, gewöhnliches Tellerkraut, Kuba-Spinat, Winterportulak, Postelein</t>
  </si>
  <si>
    <t>Portwein</t>
  </si>
  <si>
    <t>Poularde (großes Hähnchen, Hühnchen) (roh)</t>
  </si>
  <si>
    <t>Prager Schinken vom Schwein (Praga Schinken, Pragaschinken)</t>
  </si>
  <si>
    <t>Pralinen, Schokoladen-Pralinen</t>
  </si>
  <si>
    <t>Preiselbeeren (Konserve), ohne Zucker (Moosbeeren)</t>
  </si>
  <si>
    <t>Preiselbeeren (Moosbeeren)</t>
  </si>
  <si>
    <t>Presswurst (Soppressa, Soppressata, ital. Salami-Art)</t>
  </si>
  <si>
    <t>Printen, Aachener Printen (Weihnachts-Gebäck)</t>
  </si>
  <si>
    <t>Pro Body Brot, LowCarb-Brot, Glutenbrot, Eiweißbrot</t>
  </si>
  <si>
    <t>Puddingpulver</t>
  </si>
  <si>
    <t>Puderzucker, Staubzucker</t>
  </si>
  <si>
    <t>Puffmais, süß (Popcorn, Popkorn)</t>
  </si>
  <si>
    <t>Puffmais, ungesüßt (Popcorn, Popkorn)</t>
  </si>
  <si>
    <t>Puffreis, süß</t>
  </si>
  <si>
    <t>Puffreis, ungesüßt, Reistaler</t>
  </si>
  <si>
    <t>Pulled Pork mit BBQ-Soße</t>
  </si>
  <si>
    <t>Pumpernickel</t>
  </si>
  <si>
    <t>Punsch</t>
  </si>
  <si>
    <t>Pusztasalat</t>
  </si>
  <si>
    <t>Puten mit Haut (Truthahn mit Haut, Truten mit Haut) (roh)</t>
  </si>
  <si>
    <t>Putenbrust (Truthahnbrust, Trutenbrust) (roh)</t>
  </si>
  <si>
    <t>Putengulasch mit Soße</t>
  </si>
  <si>
    <t>Putenhacksteak, Trutenhacksteak</t>
  </si>
  <si>
    <t>Puten-Kassler, gepökelt</t>
  </si>
  <si>
    <t>Putenkeule, Putenschenkel (Truthahnkeule, Trutenkeule) (roh)</t>
  </si>
  <si>
    <t>Putenleber (Truthahnleber, Trutenleber) (roh)</t>
  </si>
  <si>
    <t>Puten-Lyoner, Putenlyoner, Puten-Extrawurst</t>
  </si>
  <si>
    <t xml:space="preserve">Putenmedaillons vom Grill </t>
  </si>
  <si>
    <t>Putenrollbraten mit Zwiebel-Tomaten-Soße</t>
  </si>
  <si>
    <t>Putensalami (Truthahnsalami, Trutensalami, Geflügelsalami)</t>
  </si>
  <si>
    <t>Putenschinken (Truthahnschinken, Trutenschinken)</t>
  </si>
  <si>
    <t>Putenschnitzel natur (Truthahnschnitzel, Trutenschnitzel) (roh)</t>
  </si>
  <si>
    <t>Putenschnitzel paniert (Truthahnschnitzel, Trutenschnitzel)</t>
  </si>
  <si>
    <t>Putensteak natur, Putenfilet (Truthahnsteak, Trutensteak) (roh)</t>
  </si>
  <si>
    <t>Putenstreifen (Truthahnstreifen, Trutenstreifen)</t>
  </si>
  <si>
    <t>Putensülze, Putenaspik, Putencornedbeef</t>
  </si>
  <si>
    <t>Qualle, Jellyfish (nach Salztrocknung)</t>
  </si>
  <si>
    <t>Quargel (Rotschimmelkäse, Sauermilchkäse)</t>
  </si>
  <si>
    <t>Quark, 20 % Fett in Trockenmasse (Halbfettstufe, Speisequark, Topfen, Weißkäse)</t>
  </si>
  <si>
    <t>Quarkbällchen (Quark-Bällchen)</t>
  </si>
  <si>
    <t>Quarkkäulchen, Quarkkaulen, Quarkkeulchen (sächsische Süßspeise)</t>
  </si>
  <si>
    <t>Quarkknödel, Topfenknödel</t>
  </si>
  <si>
    <t>Quarkschnecke (badische Spezialität)</t>
  </si>
  <si>
    <t>Quarkspeise, süß (Speisequark, Topfen)</t>
  </si>
  <si>
    <t>Quarkstrudel, Topfenstrudel</t>
  </si>
  <si>
    <t>Quiche Lorraine</t>
  </si>
  <si>
    <t>Quinoa</t>
  </si>
  <si>
    <t>Quitten, Apfelquitten, Birnenquitten</t>
  </si>
  <si>
    <t>Quittenbrot (Weihnachts-Gebäck)</t>
  </si>
  <si>
    <t>Quittengelee (Diätgelee mit Sorbitol)</t>
  </si>
  <si>
    <t>Quittensaft</t>
  </si>
  <si>
    <t>Raclette</t>
  </si>
  <si>
    <t>Radicchio (Lollo rosso, Lollo rossa, roter Lollo), Radicchio-Treviso</t>
  </si>
  <si>
    <t>Radieschen</t>
  </si>
  <si>
    <t>Ragoût fin (Kalbfleisch / Geflügelfleisch)</t>
  </si>
  <si>
    <t>Rahm-Eiscreme, Sahne-Eiscreme</t>
  </si>
  <si>
    <t>Rahmfleck, Heurekaner</t>
  </si>
  <si>
    <t>Rahmgeschnetzeltes aus Schweinegeschnetzeltes</t>
  </si>
  <si>
    <t>Rahmschnitzel, Sahneschnitzel (mit Soße)</t>
  </si>
  <si>
    <t>Rahm-Soße (Rahmsoße)</t>
  </si>
  <si>
    <t>Rahm-Spinat (Rahmspinat)</t>
  </si>
  <si>
    <t>Rapsöl (Rüböl, Colzaöl, Kohlsaatöl, Kolzaöl)</t>
  </si>
  <si>
    <t>Rassolnik (ukrainische Fischsuppe)</t>
  </si>
  <si>
    <t>Ratatouille</t>
  </si>
  <si>
    <t>Räucherkäse, 50 % Fett in Trockenmasse</t>
  </si>
  <si>
    <t>Räuchertofu</t>
  </si>
  <si>
    <t>Rauchfleisch</t>
  </si>
  <si>
    <t>Rauch-Mandeln (Lorenz)</t>
  </si>
  <si>
    <t>Rauch-Mandeln (Seeberger)</t>
  </si>
  <si>
    <t>Rauch-Mandeln (Smokehouse Blue Diamonds)</t>
  </si>
  <si>
    <t>Ravioli mit Tomatensoße</t>
  </si>
  <si>
    <t>Rebhuhn, mit Haut (roh)</t>
  </si>
  <si>
    <t>Reblochon de Savoie 45 % Fett in Trockenmasse</t>
  </si>
  <si>
    <t>Red Snapper (roh)</t>
  </si>
  <si>
    <t>Rehfleisch, Keule, Rehkeule (roh)</t>
  </si>
  <si>
    <t>Rehfleisch, Rücken, Rehrücken (roh)</t>
  </si>
  <si>
    <t>Reineclaude, Reneclode, Reneclaude, Reneklode, Ringlotte, Ringlo</t>
  </si>
  <si>
    <t>Reinlecithin</t>
  </si>
  <si>
    <t>Reis, halbpoliert</t>
  </si>
  <si>
    <t>Reis, parboiled, gekocht (Langkornreis)</t>
  </si>
  <si>
    <t>Reis, poliert</t>
  </si>
  <si>
    <t>Reis, poliert, gekocht</t>
  </si>
  <si>
    <t>Reis, rot</t>
  </si>
  <si>
    <t>Reis, schwarz</t>
  </si>
  <si>
    <t>Reis, unpoliert</t>
  </si>
  <si>
    <t>Reisauflauf mit Käse und Kochschinken</t>
  </si>
  <si>
    <t>Reiscrispies</t>
  </si>
  <si>
    <t>Reis-Essig, Reisessig</t>
  </si>
  <si>
    <t>Reisfleisch, Reis-Fleisch (Spezialität in Serbien, Österreich, Ungarn)</t>
  </si>
  <si>
    <t>Reisgrieß</t>
  </si>
  <si>
    <t>Reishi, glänzender Lackporling</t>
  </si>
  <si>
    <t>Reismehl</t>
  </si>
  <si>
    <t>Reismilch (Reisdrink)</t>
  </si>
  <si>
    <t>Reismiso (aus fermentiertem Vollreis und Sojabohnen)</t>
  </si>
  <si>
    <t>Reispudding (Rundkornreis)</t>
  </si>
  <si>
    <t>Reissirup, Reishonig</t>
  </si>
  <si>
    <t>Reisstärkemehl</t>
  </si>
  <si>
    <t>Reissuppe, klar</t>
  </si>
  <si>
    <t>Reiswaffeln, Reiscracker, Reisgebäck (ohne Zucker)</t>
  </si>
  <si>
    <t>Reiswein, Sake</t>
  </si>
  <si>
    <t>Remoulade, 50 % Fett</t>
  </si>
  <si>
    <t>Renke (Felchen) (roh)</t>
  </si>
  <si>
    <t>Rettich (stark basisch wirkend)</t>
  </si>
  <si>
    <t>Rhabarber</t>
  </si>
  <si>
    <t>Rhabarberkuchen</t>
  </si>
  <si>
    <t>Rinder-Beinscheibe (roh)</t>
  </si>
  <si>
    <t>Rinderbraten, Rinder-Schmorbraten</t>
  </si>
  <si>
    <t>Rinder-Bratwurst, Rinds-Bratwurst, Rinds-Würstchen (Roster)</t>
  </si>
  <si>
    <t>Rindergeschnetzeltes</t>
  </si>
  <si>
    <t>Rindergulasch mit Soße</t>
  </si>
  <si>
    <t>Rinder-Hacksteaks, Bifteki</t>
  </si>
  <si>
    <t>Rindermark, Rinder-Knochenmark (roh)</t>
  </si>
  <si>
    <t>Rinder-Rouladen mit Soße</t>
  </si>
  <si>
    <t>Rinderschinken</t>
  </si>
  <si>
    <t>Rindersteaks mit Kräuterbutter</t>
  </si>
  <si>
    <t>Rindertalg, Rinderfett, Rinderschmalz</t>
  </si>
  <si>
    <t>Rindfleisch chinesisch</t>
  </si>
  <si>
    <t>Rindfleisch, Hochrippe (roh)</t>
  </si>
  <si>
    <t>Rindfleisch, Leber (Rinderleber) (roh)</t>
  </si>
  <si>
    <t>Rindfleisch, mager (roh)</t>
  </si>
  <si>
    <t>Rindfleisch, mittelfett (z. B. Ribeye) (roh)</t>
  </si>
  <si>
    <t>Rindfleisch, Nieren (Rindernieren) (roh)</t>
  </si>
  <si>
    <t>Rindfleisch, Roastbeef (Beefsteak oder Entrecôte) (roh)</t>
  </si>
  <si>
    <t>Rindfleisch, Tafelspitz (roh)</t>
  </si>
  <si>
    <t>Rindfleisch, Tartar (roh)</t>
  </si>
  <si>
    <t>Rindfleisch, Zunge (Rinderzunge) (roh)</t>
  </si>
  <si>
    <t>Rindfleisch-Suppe</t>
  </si>
  <si>
    <t>Rindssalami, Rindersalami</t>
  </si>
  <si>
    <t>Rindswurst</t>
  </si>
  <si>
    <t>Risibisi, Risi e Bisi, Risi-Bisi (venezianisches Gericht aus Reis und Erbsen)</t>
  </si>
  <si>
    <t>Risotto (Grundrezept, ohne Fleisch, Fisch usw.)</t>
  </si>
  <si>
    <t>Risotto, gekocht</t>
  </si>
  <si>
    <t>Roggenbrot (Graubrot)</t>
  </si>
  <si>
    <t>Roggenbrot mit Schrot</t>
  </si>
  <si>
    <t>Roggen-Brötchen (allgemein)</t>
  </si>
  <si>
    <t>Roggen-Brötchen, Roggen-Semmeln, Roggen-Wecken</t>
  </si>
  <si>
    <t>Roggen-Fladenbrot</t>
  </si>
  <si>
    <t>Roggenflocken</t>
  </si>
  <si>
    <t>Roggenkeim-Flocken</t>
  </si>
  <si>
    <t>Roggenkleie</t>
  </si>
  <si>
    <t>Roggenmehl Type 1150</t>
  </si>
  <si>
    <t>Roggenmehl Type 1700</t>
  </si>
  <si>
    <t>Roggenmehl Type 815 ("Schwarzmehl")</t>
  </si>
  <si>
    <t>Roggenmehl Type 997 ("Schwarzmehl")</t>
  </si>
  <si>
    <t>Roggen-Mischbrot</t>
  </si>
  <si>
    <t>Roggen-Mischbrot mit Schrot</t>
  </si>
  <si>
    <t>Roggen-Misch-Brötchen</t>
  </si>
  <si>
    <t>Roggen-Misch-Toastbrot</t>
  </si>
  <si>
    <t>Roggen-Misch-Toastbrot mit Schrot</t>
  </si>
  <si>
    <t>Roggen-Schrotbrot</t>
  </si>
  <si>
    <t>Roggen-Toastbrot I</t>
  </si>
  <si>
    <t>Roggen-Toastbrot II</t>
  </si>
  <si>
    <t>Roggenvollkorn</t>
  </si>
  <si>
    <t>Roggen-Vollkornbrot</t>
  </si>
  <si>
    <t>Roggen-Vollkorn-Brötchen</t>
  </si>
  <si>
    <t>Roggen-Vollkornmehl</t>
  </si>
  <si>
    <t>Roggen-Vollkorn-Mischbrot</t>
  </si>
  <si>
    <t>Roggen-Vollkorn-Misch-Brötchen</t>
  </si>
  <si>
    <t>Roggen-Vollkorn-Misch-Schrotbrot</t>
  </si>
  <si>
    <t>Roggen-Vollkorn-Schrotbrot</t>
  </si>
  <si>
    <t>Rohrohrzucker</t>
  </si>
  <si>
    <t>Rohrzucker</t>
  </si>
  <si>
    <t>Rollmops, Fischroulade aus Heringen, Heringsröllchen</t>
  </si>
  <si>
    <t>Romadour, Romadur</t>
  </si>
  <si>
    <t>Romanesco (Blumenkohl-Art)</t>
  </si>
  <si>
    <t>Romano-Bohnen</t>
  </si>
  <si>
    <t>Roquefortkäse</t>
  </si>
  <si>
    <t>Rosendahler</t>
  </si>
  <si>
    <t>Rosengeranien, Zitronengeranien</t>
  </si>
  <si>
    <t>Rosenkohl</t>
  </si>
  <si>
    <t>Rosenpaprika, getrocknet (Paprikapulver scharf)</t>
  </si>
  <si>
    <t>Rosenwasser</t>
  </si>
  <si>
    <t>Rosinen (stark basisch wirkend)</t>
  </si>
  <si>
    <t>Rosinenbrötchen, -semmel, -wecke</t>
  </si>
  <si>
    <t>Rosinenschnecke (Plunderteigschnecke)</t>
  </si>
  <si>
    <t>Rosinenstuten, Rosinenbrot, Rosinenzopf</t>
  </si>
  <si>
    <t>Rosmarin, frisch</t>
  </si>
  <si>
    <t>Rösti, fertig zubereitet (Röstitaler)</t>
  </si>
  <si>
    <t>Rotbarsch (Rotbarschfilet), Goldbarsch, Bergilt, Panzerbarsch (roh)</t>
  </si>
  <si>
    <t>Rotbuschtee, Roibostee, Rooibostee</t>
  </si>
  <si>
    <t>Rote Grütze</t>
  </si>
  <si>
    <t>Rote Rüben (Sauerkonserve) (Rote Beeten, Rote Beten, Randen, Rahnen, Rohnen)</t>
  </si>
  <si>
    <t>Roter Sauser</t>
  </si>
  <si>
    <t>Rotkappe</t>
  </si>
  <si>
    <t>Rotkohl, Rotkraut, Blaukraut</t>
  </si>
  <si>
    <t>Rotkohl, Rotkraut, Blaukraut (Sauerkonserve)</t>
  </si>
  <si>
    <t>Rotwein, lieblich</t>
  </si>
  <si>
    <t>Rotwein, trocken</t>
  </si>
  <si>
    <t>Rotweinkuchen (Torte)</t>
  </si>
  <si>
    <t>Rotwurst, Thüringer Art</t>
  </si>
  <si>
    <t>Rotzunge (Limande) (roh)</t>
  </si>
  <si>
    <t>Rübenzucker</t>
  </si>
  <si>
    <t>Rucola, Eichblattsalat, Rauke</t>
  </si>
  <si>
    <t>Rühreier mit Schinkenspeck, Eier mit Speck, Schinkeneier, Ham and Eggs</t>
  </si>
  <si>
    <t>Rühreier, Omelette</t>
  </si>
  <si>
    <t>Rum 40 Vol.%</t>
  </si>
  <si>
    <t>Rum 54 Vol.%</t>
  </si>
  <si>
    <t xml:space="preserve">Rumkugeln, Punschigel </t>
  </si>
  <si>
    <t>Rumpsteaks, gebraten</t>
  </si>
  <si>
    <t>Rumtopf</t>
  </si>
  <si>
    <t>Rupfhauben (süße bayerische Mehlspeise)</t>
  </si>
  <si>
    <t>Russenbrezel, Olgabrezel, süße Blätterteigbrezel</t>
  </si>
  <si>
    <t>Russisch Ei in Aspik</t>
  </si>
  <si>
    <t>Russisches Brot (Russisch Brot, Russischbrot, russisches Brot)</t>
  </si>
  <si>
    <t>Sachertorte</t>
  </si>
  <si>
    <t>Safran (Crocus sativus), getrocknet</t>
  </si>
  <si>
    <t>Saft-Korn-Kastenbrot</t>
  </si>
  <si>
    <t>Sago</t>
  </si>
  <si>
    <t>Sahneheringe, Schmandheringe, Hering in Sahnesoße</t>
  </si>
  <si>
    <t>Sahnelikör 20 Vol.%</t>
  </si>
  <si>
    <t>Sahne-Meerrettich (Kren)</t>
  </si>
  <si>
    <t>Sahnepudding</t>
  </si>
  <si>
    <t>Sahne-Soße (Sahnesoße)</t>
  </si>
  <si>
    <t>Sahne-Toffee, Weichkaramell, Sahnetoffee (Kaubonbons)</t>
  </si>
  <si>
    <t>Salami, Salame (Schweinesalami)</t>
  </si>
  <si>
    <t>Salatcreme, 35 % Fett</t>
  </si>
  <si>
    <t>Salat-Mayonnaise, 50 % Fett (Salatmayonnaise, Salatmayonaise, Salatmajonäse)</t>
  </si>
  <si>
    <t>Salatöl (Mischung aus verschiedenen Ölen)</t>
  </si>
  <si>
    <t>Salatsoße aus Joghurt (Yoghurt)</t>
  </si>
  <si>
    <t>Salatsoße nach Sylter Art</t>
  </si>
  <si>
    <t>Salatsoße, französisch</t>
  </si>
  <si>
    <t>Salatsoße, italienisch</t>
  </si>
  <si>
    <t>Salatsoße, Thousands Island</t>
  </si>
  <si>
    <t>Salbei, frisch</t>
  </si>
  <si>
    <t>Salbei-Gewürz, getrocknet</t>
  </si>
  <si>
    <t>Salbeitee</t>
  </si>
  <si>
    <t>Salicornes, Salicornia, Europäischer Queller</t>
  </si>
  <si>
    <t>Saltimbocca (Kalbsschnitzel "romana")</t>
  </si>
  <si>
    <t>Salzgebäck</t>
  </si>
  <si>
    <t>Salzheringe</t>
  </si>
  <si>
    <t>Salzkartoffeln, gekocht (stark basisch wirkend)</t>
  </si>
  <si>
    <t>Salz-Mandeln, Salzmandeln</t>
  </si>
  <si>
    <t>Salzstangen, Salzstängel</t>
  </si>
  <si>
    <t>Sambal Oelek (Würzpaste)</t>
  </si>
  <si>
    <t>Sanddornsaft, Sandbeerensaft, Roter Schlehensaft</t>
  </si>
  <si>
    <t>Sandkuchen</t>
  </si>
  <si>
    <t>Sangria 10 Vol.%</t>
  </si>
  <si>
    <t>Sapote, Breiapfelbaum, Kaugummibaum</t>
  </si>
  <si>
    <t>Sapotillapfel</t>
  </si>
  <si>
    <t>Sardellen-Filets (Anchovis) (roh)</t>
  </si>
  <si>
    <t>Sardellen-Filets, gesalzen (Anchovis)</t>
  </si>
  <si>
    <t>Sardellen-Paste (Anchovis-Paste)</t>
  </si>
  <si>
    <t>Sardinen (Konserve) in Öl</t>
  </si>
  <si>
    <t>Sardinen (roh)</t>
  </si>
  <si>
    <t>Sate-Sauce, Thai Saté-Sauce, Erdnuss-Sauce</t>
  </si>
  <si>
    <t>Satsumas</t>
  </si>
  <si>
    <t>Sauce Béarnaise</t>
  </si>
  <si>
    <t>Sauce Béchamel</t>
  </si>
  <si>
    <t>Sauce Hollandaise, Holländische Soße</t>
  </si>
  <si>
    <t>Sauerampfer (stark basisch wirkend)</t>
  </si>
  <si>
    <t>Sauerbraten</t>
  </si>
  <si>
    <t>Sauerfleisch, Surfleisch</t>
  </si>
  <si>
    <t>Sauerkirsch-Saft</t>
  </si>
  <si>
    <t xml:space="preserve">Sauerkraut (Sauerkonserve), Bayrisch Kraut, </t>
  </si>
  <si>
    <t>Sauerkraut, abgetropft, Bayrisch Kraut</t>
  </si>
  <si>
    <t>Sauerkrautsaft</t>
  </si>
  <si>
    <t>Sauermilchkäse</t>
  </si>
  <si>
    <t>Sauerteig, Natursauerteig</t>
  </si>
  <si>
    <t>Scamorza (ital. Brühkäse)</t>
  </si>
  <si>
    <t>Scampi</t>
  </si>
  <si>
    <t>Schafskäse (Feta, Hirtenkäse)</t>
  </si>
  <si>
    <t>Schalotten (Edelzwiebeln, Lauchzwiebeln, Frühlingszwiebeln)</t>
  </si>
  <si>
    <t>Schaschlik mit Soße</t>
  </si>
  <si>
    <t>Schattenmorellen (Kirschensorte, Konserve, Diät)</t>
  </si>
  <si>
    <t>Schäufele (Schweinebraten aus der Schulter, Schulterbraten)</t>
  </si>
  <si>
    <t>Schaum-Waffeln, Schaumzucker-Waffeln, Jahrmarkts-Waffeln (Kirmes)</t>
  </si>
  <si>
    <t>Scheibletten, 20 % Fett in Trockenmasse</t>
  </si>
  <si>
    <t>Scheibletten, 45 % Fett in Trockenmasse</t>
  </si>
  <si>
    <t>Schellfisch (roh)</t>
  </si>
  <si>
    <t>Schichtkäse, 10 % Fett in Trockenmasse</t>
  </si>
  <si>
    <t>Schichtkäse, 45 % Fett in Trockenmasse</t>
  </si>
  <si>
    <t>Schillerlocken (Dornhai)</t>
  </si>
  <si>
    <t>Schinken Wrap</t>
  </si>
  <si>
    <t>Schinken-Fleischwurst, Schinken-Stadtwurst</t>
  </si>
  <si>
    <t>Schinkennudeln, schinkenfleckerln</t>
  </si>
  <si>
    <t>Schinken-Sandwich</t>
  </si>
  <si>
    <t>Schinkenwurst</t>
  </si>
  <si>
    <t>Schlackwurst</t>
  </si>
  <si>
    <t>Schlagsahne, 30 % Fett (Schlagobers, süße Sahne)</t>
  </si>
  <si>
    <t>Schlagsahne, 40 % Fett (Schlagobers, süße Sahne)</t>
  </si>
  <si>
    <t>Schlehdorn-Beeren, Schlehendorn-Beeren, Schwarzdorn-Beeren, Blaue Schlehen</t>
  </si>
  <si>
    <t>Schleie (roh)</t>
  </si>
  <si>
    <t>Schlemmerfilet Bordelaise</t>
  </si>
  <si>
    <t>Schmand, 10 % Fett (Sauerrahm, saure Sahne, Sourcream, Sour Cream)</t>
  </si>
  <si>
    <t>Schmand, 24 % Fett (Sauerrahm, saure Sahne, Sourcream, Sour Cream)</t>
  </si>
  <si>
    <t>Schmelzkäse light, 18 % Fett in Trockenmasse</t>
  </si>
  <si>
    <t>Schmelzkäse mit Pilzen, 30 % Fett in Trockenmasse</t>
  </si>
  <si>
    <t>Schmelzkäse mit Schinken, 30 % Fett in Trockenmasse</t>
  </si>
  <si>
    <t>Schmelzkäse, 30 % Fett in Trockenmasse</t>
  </si>
  <si>
    <t>Schmelzkäse, 45 % Fett in Trockenmasse</t>
  </si>
  <si>
    <t>Schmorgurken</t>
  </si>
  <si>
    <t>Schnittkäse, halbfest 45 % Fett in Trockenmasse</t>
  </si>
  <si>
    <t>Schnittkäse, halbfest, light 12 % Fett</t>
  </si>
  <si>
    <t>Schnittkohl</t>
  </si>
  <si>
    <t>Schnittlauch, frisch</t>
  </si>
  <si>
    <t>Schnittsalat</t>
  </si>
  <si>
    <t>Schokokuss, Schaumkuss</t>
  </si>
  <si>
    <t>Schokoladen-Eiscreme, Milch-Eiscreme</t>
  </si>
  <si>
    <t>Schokoladen-Fondant, getrocknet (Kuchenglasur, Schokoladen-Glasur)</t>
  </si>
  <si>
    <t>Schokoladen-Fondantmasse (Kuchenglasur, Schokoladen-Glasur)</t>
  </si>
  <si>
    <t>Schokoladen-Kuchen, Schokokuchen (auch: Brownies)</t>
  </si>
  <si>
    <t>Schokoladen-Mousse</t>
  </si>
  <si>
    <t>Schokoladen-Muffins</t>
  </si>
  <si>
    <t>Schokoladen-Pudding, Schoko-Pudding</t>
  </si>
  <si>
    <t>Schokoladen-Täfelchen als Brotauflage</t>
  </si>
  <si>
    <t>Schokoladen-Täfelchen mit Nuss als Brotauflage</t>
  </si>
  <si>
    <t>Schokoladen-Torte</t>
  </si>
  <si>
    <t>Schokolinsen</t>
  </si>
  <si>
    <t>Schoko-Nusstorte</t>
  </si>
  <si>
    <t>Schokoriegel</t>
  </si>
  <si>
    <t>Schokoriegel mit Karamell</t>
  </si>
  <si>
    <t>Schoko-Sahne-Toffee, Weichkaramell, Schoko-Sahne-Karamell (Kaubonbons)</t>
  </si>
  <si>
    <t>Schoko-Sahnetorte</t>
  </si>
  <si>
    <t>Schoko-Streusel (Diät, Diabetiker), Schokoladen-Streusel, Schoko-Raspeln</t>
  </si>
  <si>
    <t>Schoko-Streusel, Schokoladen-Streusel, Schoko-Raspeln</t>
  </si>
  <si>
    <t>Scholle (roh)</t>
  </si>
  <si>
    <t>Scholle, gefüllt</t>
  </si>
  <si>
    <t>Scholle, paniert</t>
  </si>
  <si>
    <t>Schupfnudeln (Kartoffel-Nudeln, Bubespitzle, Fingernudeln)</t>
  </si>
  <si>
    <t>Schwartenmagen (Presssack, Presswurst)</t>
  </si>
  <si>
    <t>Schwarzbier, Schwarz-Bier</t>
  </si>
  <si>
    <t>Schwarzer Johannisbeer-Saft</t>
  </si>
  <si>
    <t>Schwarzkohl</t>
  </si>
  <si>
    <t>Schwarzmehl (etwa 2,5% des Weizenkorns)</t>
  </si>
  <si>
    <t>Schwarzrettich, Schwarzer Rettich</t>
  </si>
  <si>
    <t>Schwarzwälder Kirschtorte</t>
  </si>
  <si>
    <t>Schwarzwurst, Stuttgarter Schwarze</t>
  </si>
  <si>
    <t>Schwarzwurzeln</t>
  </si>
  <si>
    <t>Schwedenbrot, Polarbrot, Tunnbröd, Polarbröd</t>
  </si>
  <si>
    <t>Schwedische Mandeltorte, Mandelkuchen</t>
  </si>
  <si>
    <t>Schweinebraten, Schweinsbraten</t>
  </si>
  <si>
    <t>Schweinefleisch, mager (roh)</t>
  </si>
  <si>
    <t>Schweinefleisch, mittelfett (roh)</t>
  </si>
  <si>
    <t>Schweinegeschnetzeltes</t>
  </si>
  <si>
    <t>Schweine-Grieben, Schweine-Grammeln, Knusper-Grammeln</t>
  </si>
  <si>
    <t>Schweinehaxen, Eisbein (Schweinshaxe) (roh)</t>
  </si>
  <si>
    <t>Schweinehaxen, gegrillt (Schweinshaxe, Grillhaxe, Prater Stelze)</t>
  </si>
  <si>
    <t>Schweinekamm, Kammfleisch, Hals, Schweinenacken, Nackensteak, Nackenbraten (roh)</t>
  </si>
  <si>
    <t>Schweinekoteletts, paniert</t>
  </si>
  <si>
    <t>Schweinekoteletts, Schweinskoteletts (roh)</t>
  </si>
  <si>
    <t>Schweineleber (Schweinsleber) (roh)</t>
  </si>
  <si>
    <t>Schweinenieren (Schweinsnieren) (roh)</t>
  </si>
  <si>
    <t>Schweinerollbraten mit Zwiebel-Tomaten-Soße</t>
  </si>
  <si>
    <t>Schweinerouladen mit Soße</t>
  </si>
  <si>
    <t>Schweineschinken, Kochschinken (Vorderschinken)</t>
  </si>
  <si>
    <t>Schweine-Schinkenspieß, Backschinken (Brotauflage)</t>
  </si>
  <si>
    <t>Schweineschmalz, Schweinefett, Schweinetalg</t>
  </si>
  <si>
    <t>Schweineschnitzel (roh)</t>
  </si>
  <si>
    <t>Schweineschnitzel, gefüllt</t>
  </si>
  <si>
    <t>Schweineschnitzel, natur</t>
  </si>
  <si>
    <t>Schweineschnitzel, paniert</t>
  </si>
  <si>
    <t>Schweinespeck (roh)</t>
  </si>
  <si>
    <t>Schweinesteaks, gebraten</t>
  </si>
  <si>
    <t>Schweinesteaks, gegrillt (Grillsteaks)</t>
  </si>
  <si>
    <t>Schweinezunge, Schweinszunge (roh)</t>
  </si>
  <si>
    <t>Schweinezunge, Schweinszunge, gegrillt</t>
  </si>
  <si>
    <t>Schweinsohren</t>
  </si>
  <si>
    <t>Schweizer Wurzelbrot</t>
  </si>
  <si>
    <t>Schwertfisch (roh)</t>
  </si>
  <si>
    <t>Sechskornbrot</t>
  </si>
  <si>
    <t>Seeaal (Rückenstücke vom Dornhai)</t>
  </si>
  <si>
    <t>Seehecht (roh)</t>
  </si>
  <si>
    <t>Seelachsfilet in Öl</t>
  </si>
  <si>
    <t>Seelachsfilet, Alaska, Alaska-Seelachsfilet (roh)</t>
  </si>
  <si>
    <t>Seelachsfilet, Köhler, Blaufisch (roh)</t>
  </si>
  <si>
    <t>Seelachsfilet, paniert</t>
  </si>
  <si>
    <t>Seesaibling, Bachsaibling (roh)</t>
  </si>
  <si>
    <t>Seetang (Seealgen, Meeresalgen)</t>
  </si>
  <si>
    <t>Seetang, getrocknet (Seealgen, Meeresalgen)</t>
  </si>
  <si>
    <t>Seewolf, Steinbeißer, Katfisch (roh)</t>
  </si>
  <si>
    <t>Seezunge (roh)</t>
  </si>
  <si>
    <t>Seiden-Tofu, Seidentofu (weicher als Tofu, höherer Wasseranteil)</t>
  </si>
  <si>
    <t>Sekt, Champagner, Asti spumante, Schaumwein, Crémant, lieblich</t>
  </si>
  <si>
    <t>Sekt, Champagner, Prosecco, Schaumwein, Crémant, trocken</t>
  </si>
  <si>
    <t>Selchroller</t>
  </si>
  <si>
    <t>Selleriesalat</t>
  </si>
  <si>
    <t>Semmelknödel, Semmelkloß, Servietten-Knödel, Weckklöße</t>
  </si>
  <si>
    <t>Semmelschmarrn, Semmelschmarren (mit Apfel)</t>
  </si>
  <si>
    <t>Senf, Mostrich, scharf</t>
  </si>
  <si>
    <t>Senf, Mostrich, süß (süßer Senf)</t>
  </si>
  <si>
    <t>Senfgurken</t>
  </si>
  <si>
    <t>Senfsaat, Senfsamen, Senfkörner</t>
  </si>
  <si>
    <t>Senf-Soße (Senfsoße)</t>
  </si>
  <si>
    <t>Serranoschinken (vom Schwein)</t>
  </si>
  <si>
    <t>Sesam- mit Honig-Halva</t>
  </si>
  <si>
    <t>Sesambrötchen, Sesamsemmeln, Sesamwecken, Sesamstangen</t>
  </si>
  <si>
    <t>Sesamöl</t>
  </si>
  <si>
    <t>Sesampaste (Tahina, Tahini Sesampüree, Sesammus)</t>
  </si>
  <si>
    <t>Sesamring, Simit, Gevrek, Gewrek, Koulouri (Hefeteiggebäck)</t>
  </si>
  <si>
    <t>Sesamsamen</t>
  </si>
  <si>
    <t>Sheafett (Sheabutter)</t>
  </si>
  <si>
    <t>Sherry, medium</t>
  </si>
  <si>
    <t>Shitake, Shijtake, Shiitake, getrocknet</t>
  </si>
  <si>
    <t>Shrimps, ausgelöst</t>
  </si>
  <si>
    <t>Silberzwiebeln (Sauerkonserve)</t>
  </si>
  <si>
    <t>Silberzwiebeln, süß-sauer (Sauerkonserve)</t>
  </si>
  <si>
    <t>Skyr, 0,2 % Fett</t>
  </si>
  <si>
    <t>Slush-Eis (aus Fruchtsirup und zerstoßenem Eis)</t>
  </si>
  <si>
    <t>Soft-Eiscreme</t>
  </si>
  <si>
    <t>Sojaaufschnitt</t>
  </si>
  <si>
    <t>Sojabohnen, reif (Soyabohnen)</t>
  </si>
  <si>
    <t>Sojabrot, Soja-Brot, LowCarb-Brot</t>
  </si>
  <si>
    <t>Soja-Creme, Sojacreme (Ersatz für Crème fraîche, Creme fraiche)</t>
  </si>
  <si>
    <t>Sojaeiweiß-Pulver, Sojaprotein-Pulver (Soyaeiweiß-Pulver)</t>
  </si>
  <si>
    <t>Sojaflocken (Soja-Flocken, Soyaflocken)</t>
  </si>
  <si>
    <t>Sojajoghurt mit Früchten (Soyajoghurt)</t>
  </si>
  <si>
    <t>Sojajoghurt mit Karamell, Schoko (Soyajoghurt)</t>
  </si>
  <si>
    <t>Sojakleie</t>
  </si>
  <si>
    <t>Sojalecithin, Lecithin-Ganulat (Emulgator)</t>
  </si>
  <si>
    <t>Sojamehl, Vollfett (Soyamehl)</t>
  </si>
  <si>
    <t>Sojamilch (Soyamilch)</t>
  </si>
  <si>
    <t>Sojamiso (Soyamiso)</t>
  </si>
  <si>
    <t>Sojanudeln, gekocht (Soyanudeln)</t>
  </si>
  <si>
    <t>Sojanudeln, roh (Soyanudeln)</t>
  </si>
  <si>
    <t>Sojaöl (Soyaöl)</t>
  </si>
  <si>
    <t>Sojapaste</t>
  </si>
  <si>
    <t>Sojapudding (Soyapudding, Soyadessert)</t>
  </si>
  <si>
    <t>Sojasahne (Soyasahne)</t>
  </si>
  <si>
    <t>Sojasoße (Soyasoße)</t>
  </si>
  <si>
    <t>Sojasprossen (Konserve) (Soyasprossen)</t>
  </si>
  <si>
    <t>Sojasprossen (Soyasprossen)</t>
  </si>
  <si>
    <t>Sojawurst, Soyawurst, Tofuwurst</t>
  </si>
  <si>
    <t>Solei, Soleei, (ohne Schale)</t>
  </si>
  <si>
    <t>Soljanka</t>
  </si>
  <si>
    <t>Sommerwurst</t>
  </si>
  <si>
    <t>Sonnenblumen-Kerne</t>
  </si>
  <si>
    <t>Sonnenblumenöl</t>
  </si>
  <si>
    <t>Sorbitol (Zuckeraustauschstoff)</t>
  </si>
  <si>
    <t>Sourcream, 32 % Fett in Trockenmasse (Mischung aus Quark und Schmand)</t>
  </si>
  <si>
    <t>Spaghetti Bolognese</t>
  </si>
  <si>
    <t>Spaghetti carbonara</t>
  </si>
  <si>
    <t>Spaghetti mit Tomatensoße, Nudeln mit Tomatensoße</t>
  </si>
  <si>
    <t>Spanferkel vom Spieß (Milchferkel)</t>
  </si>
  <si>
    <t>Spargel (Konserve)</t>
  </si>
  <si>
    <t>Spargel (stark basisch wirkend)</t>
  </si>
  <si>
    <t>Spargelcreme-Suppe</t>
  </si>
  <si>
    <t>Spätzle, gekocht (Eierspätzle), Spätzli</t>
  </si>
  <si>
    <t>Spätzle, roh (Eierspätzle), Spätzli</t>
  </si>
  <si>
    <t>Speck, Bauchspeck (Bacon, Frühstücksspeck)</t>
  </si>
  <si>
    <t>Speck, Bauchspeck, geräuchert</t>
  </si>
  <si>
    <t>Speckknödel, Speckkloß (Semmelknödel mit Räucherspeck, Grammelknödel)</t>
  </si>
  <si>
    <t>Speckseele, Speck-Seele, Schinkenseele, Schinken-Seele</t>
  </si>
  <si>
    <t>Speckwürfel aus Bauchspeck, Wammerl, durchwachsener Speck, geräuchert</t>
  </si>
  <si>
    <t>Speisegelatine</t>
  </si>
  <si>
    <t>Speiseöl (Mischung aus pflanzlichem Öl)</t>
  </si>
  <si>
    <t>Speisesalz</t>
  </si>
  <si>
    <t>Speisestärkemehl, Soßenbinder</t>
  </si>
  <si>
    <t>Spekulatius (Weihnachts-Gebäck)</t>
  </si>
  <si>
    <t>Spiegeleier</t>
  </si>
  <si>
    <t>Spießbraten aus Schweinefleisch</t>
  </si>
  <si>
    <t>Spinat, Blattspinat (stark basisch wirkend)</t>
  </si>
  <si>
    <t>Spinat-Nudeln, Grüne Nudeln, gekocht (Hartweizennudeln mit Ei)</t>
  </si>
  <si>
    <t>Spinat-Nudeln, Grüne Nudeln, roh (Hartweizennudeln mit Ei)</t>
  </si>
  <si>
    <t>Spitzkohl (Zuckerhut)</t>
  </si>
  <si>
    <t>Spitzpaprika, gelb (Spitzpaprikaschoten, Spitzpaprika-Schoten)</t>
  </si>
  <si>
    <t>Spitzpaprika, grün (Spitzpaprikaschoten, Spitzpaprika-Schoten)</t>
  </si>
  <si>
    <t>Spitzpaprika, rot (Spitzpaprikaschoten, Spitzpaprika-Schoten)</t>
  </si>
  <si>
    <t>Spitzpaprika-Schoten, gefüllt (mit Hackfleisch)</t>
  </si>
  <si>
    <t>Splitterbrötchen, Splittersemmeln</t>
  </si>
  <si>
    <t>Springerle, Anisbrötli (Weihnachts-Gebäck)</t>
  </si>
  <si>
    <t>Spritzgebäck</t>
  </si>
  <si>
    <t>Spritzkuchen, Spritzring</t>
  </si>
  <si>
    <t>Sprotten, geräuchert, Räucherfisch (Vorsicht: sehr purinreich!)</t>
  </si>
  <si>
    <t>Sprühsahne, 15 % Fett (Schlagobers, süße Sahne)</t>
  </si>
  <si>
    <t>Spundekäse, Spundenkäse (Quark-Frischkäse-Dip)</t>
  </si>
  <si>
    <t>Stachelannonen</t>
  </si>
  <si>
    <t>Stachelbeeren</t>
  </si>
  <si>
    <t>Stachelbeeren (Konserve)</t>
  </si>
  <si>
    <t>Standardmargarine</t>
  </si>
  <si>
    <t>Steckrüben, Kohlrüben, Schwedische Rüben, Wruken, Erdrüben, Bodenkohlrabi</t>
  </si>
  <si>
    <t>Steckrüben-Eintopf, Wruken-Eintopf, Erdrüben-Eintopf</t>
  </si>
  <si>
    <t>Steckrüben-Mus, Kohlrüben-Mus, Wruken-Mus, Erdrüben-Mus, Bodenkohlrabi-Mus</t>
  </si>
  <si>
    <t>Steinbutt (roh)</t>
  </si>
  <si>
    <t>Sternfrucht, Carambole, Karambole (oxalsäurehaltig)</t>
  </si>
  <si>
    <t>Stevia-Flüssigextrakt, Süßkraut, Honigkraut</t>
  </si>
  <si>
    <t>SteviaSweet Süßpulver (1 Teelöffel = 0,5g = 1,0 kcal)</t>
  </si>
  <si>
    <t>SteviaSweet Tabletten (Assugrin SteviaSweet: 1 Tabl. 0,0 kcal)</t>
  </si>
  <si>
    <t>Stielmus, roh, Rübstielmus</t>
  </si>
  <si>
    <t>Stilton (engl. Blauschimmelkäse)</t>
  </si>
  <si>
    <t>Stockwurst, Gestockerte Wurst (ähnlich Weißwurst)</t>
  </si>
  <si>
    <t>Stracciatella-Eiscreme</t>
  </si>
  <si>
    <t>Straußenei, roh (ohne Schale)</t>
  </si>
  <si>
    <t>Straußenfleisch, Straußenfilet (Vogel Strauß) (roh)</t>
  </si>
  <si>
    <t>Stremellachs, geräuchert (Filetstreifen, heißgeräuchert), Räucherfisch</t>
  </si>
  <si>
    <t>Stubenküken, gegrillt (mit Semmelbrösel und Mehl)</t>
  </si>
  <si>
    <t>Studentenfutter (Nuss-Rosinen-Mischung)</t>
  </si>
  <si>
    <t>Sucralose (Zuckerersatzstoff)</t>
  </si>
  <si>
    <t>Sucuk (scharfe bulgarische / türkische Dauerwurst aus Rind- und Lammfleisch)</t>
  </si>
  <si>
    <t>Sultaninen</t>
  </si>
  <si>
    <t>Sülze und Aspik (Schweinskopfsülze, Schweinesülze)</t>
  </si>
  <si>
    <t>Sülzkotelett, Sülz-Kotelett, Gelee-Kotelett, Aspik-Kotelett</t>
  </si>
  <si>
    <t>Sülzwurst, Kopfwurst, Presskopf, Aspikwurst, Geleewurst</t>
  </si>
  <si>
    <t>Suppengrün</t>
  </si>
  <si>
    <t>Suppenhuhn (Hähnchen, Hühnchen, Hühnerfleisch) (roh)</t>
  </si>
  <si>
    <t>Suppenhuhn, gekocht (Hähnchen, Hühnchen, Hühnerfleisch)</t>
  </si>
  <si>
    <t>Surimisticks, Surimistäbchen, Formfisch</t>
  </si>
  <si>
    <t>Surinamkirsche, Pitanga, Kirschmyrte</t>
  </si>
  <si>
    <t>Sushireis, gekocht, ohne Ölzusatz (Klebreis)</t>
  </si>
  <si>
    <t>Sushireis, ungekocht (Klebreis)</t>
  </si>
  <si>
    <t>Süßkartoffeln, Bataten, Weiße Kartoffeln, Knollenwinde, süße Kartoffeln</t>
  </si>
  <si>
    <t>Süßstoff flüssig (Basis Natriumcyclamat + Saccharin-Natrium)</t>
  </si>
  <si>
    <t>Szegediner Gulasch mit Soße (Krautfleisch)</t>
  </si>
  <si>
    <t>Tabasco (Red Pepper Sauce, Chili Pepper Sauce)</t>
  </si>
  <si>
    <t>Taco-Hülle, hart, Tortilla (weiche Tacos heißen Burritos oder Chimichangas)</t>
  </si>
  <si>
    <t>Tagliatelle, gekocht</t>
  </si>
  <si>
    <t>Tamarinden (indische Dattel, Sauerdattel)</t>
  </si>
  <si>
    <t>Tamarindenmus</t>
  </si>
  <si>
    <t>Tarama, Taramas (Karpfenrogenchreme)</t>
  </si>
  <si>
    <t>Tartufo Eiskreme mit Füllung</t>
  </si>
  <si>
    <t>Taube, mit Haut (roh)</t>
  </si>
  <si>
    <t>Täublinge</t>
  </si>
  <si>
    <t>Tee, Früchtetee</t>
  </si>
  <si>
    <t>Tee, grün, ohne Zucker (Grüner Tee, Grüntee)</t>
  </si>
  <si>
    <t>Tee, Kräutertee</t>
  </si>
  <si>
    <t>Tee, Mate grün / geröstet</t>
  </si>
  <si>
    <t>Tee, schwarz, ohne Zucker (Schwarzer Tee, Schwarztee, Darjeeling, Ceylon, Assam)</t>
  </si>
  <si>
    <t>Tee, weiß, ohne Zucker (Weißer Tee, Weißtee)</t>
  </si>
  <si>
    <t>Teewurst</t>
  </si>
  <si>
    <t>Teewurst, Rügenwalder Art</t>
  </si>
  <si>
    <t>Teffmehl, Vollkorn (Zwerghirse, Tef)</t>
  </si>
  <si>
    <t>Teigwaren ohne Ei, gekocht (Hartweizennudeln, auch gefärbt)</t>
  </si>
  <si>
    <t>Teigwaren ohne Ei, roh (Hartweizennudeln, auch gefärbt)</t>
  </si>
  <si>
    <t>Tequila 38 Vol.%</t>
  </si>
  <si>
    <t>Teriyaki Soße</t>
  </si>
  <si>
    <t>Thai Curry Paste (Würzpaste)</t>
  </si>
  <si>
    <t>Thai-Ingwer, Galgantwurzel, Galangawurzel, Alpinia, getrocknet</t>
  </si>
  <si>
    <t>Thaisuppe (Thai-Suppe)</t>
  </si>
  <si>
    <t>Thunfisch (Konserve) in Öl</t>
  </si>
  <si>
    <t>Thunfisch (roh)</t>
  </si>
  <si>
    <t>Thunfisch Wrap</t>
  </si>
  <si>
    <t>Thunfischsalat</t>
  </si>
  <si>
    <t>Thunfisch-Sandwich</t>
  </si>
  <si>
    <t>Thüringer Rostbratwurst (Grillwurst, Roster)</t>
  </si>
  <si>
    <t>Thüringer Schmandkuchen, Breikuchen, Schmierkuchen</t>
  </si>
  <si>
    <t>Thymian, getrocknet</t>
  </si>
  <si>
    <t>Thymiantee</t>
  </si>
  <si>
    <t>Tiefseegarnelen (Konserve)</t>
  </si>
  <si>
    <t>Tiegelwurst, Topfwurst, Grützblutwurst, "Tote Oma"</t>
  </si>
  <si>
    <t>Tilsiter, 30 % Fett in Trockenmasse</t>
  </si>
  <si>
    <t>Tilsiter, 40 % Fett in Trockenmasse</t>
  </si>
  <si>
    <t>Tilsiter, 45 % Fett in Trockenmasse</t>
  </si>
  <si>
    <t>Tintenfisch (Kalamares, Calamaris, Calamares, Pulpo)</t>
  </si>
  <si>
    <t>Tintenfisch, paniert, Tintenfischringe (Kalamares, Calamares, Calamaris, Pulpo)</t>
  </si>
  <si>
    <t>Tiramisu</t>
  </si>
  <si>
    <t>Tiroler Graukäse, Steirerkas, Sauermilchkäse (laktosefrei)</t>
  </si>
  <si>
    <t>Toast Hawaii</t>
  </si>
  <si>
    <t>Toastbrot (Weißbrot, Weizentoastbrot, Weizenbrot, Sandwichtoast)</t>
  </si>
  <si>
    <t>Tofu</t>
  </si>
  <si>
    <t>Tom Kha Gai, Thailändische Hühnersuppe mit Kokos</t>
  </si>
  <si>
    <t>Tomaten, getrocknet</t>
  </si>
  <si>
    <t>Tomaten, Paradeisa, Paradeiser (auch passiert) (stark basisch wirkend)</t>
  </si>
  <si>
    <t>Tomaten, Paradeisa, Paradeiser (Konserve, Dosentomaten)</t>
  </si>
  <si>
    <t>Tomatencremesuppe (Tomatensuppe)</t>
  </si>
  <si>
    <t>Tomatenketchup</t>
  </si>
  <si>
    <t>Tomatenkraut, Paradeiskraut, Paradeiserkraut (Weißkohlsalat mit Tomaten)</t>
  </si>
  <si>
    <t>Tomatenmark (doppelt konzentriert)</t>
  </si>
  <si>
    <t>Tomaten-Paprika (Konserve)</t>
  </si>
  <si>
    <t>Tomaten-Paprika, geröstet / gegrillt (Konserve)</t>
  </si>
  <si>
    <t>Tomatensaft</t>
  </si>
  <si>
    <t>Tomatensalat, Tomaten-Salat (Soße auf Schmandbasis)</t>
  </si>
  <si>
    <t>Tomatensalat, Tomaten-Salat (Soße auf Wasser-Essig-Öl-Basis)</t>
  </si>
  <si>
    <t>Tomatensoße, italienisch</t>
  </si>
  <si>
    <t>Tonic Water</t>
  </si>
  <si>
    <t>Tonkabohnen, reif</t>
  </si>
  <si>
    <t xml:space="preserve">Topinambur, Erdbirnen </t>
  </si>
  <si>
    <t>Torfbeere, Multbeere</t>
  </si>
  <si>
    <t>Torteletts</t>
  </si>
  <si>
    <t>Tortellini</t>
  </si>
  <si>
    <t>Tortelloni (= größere Tortellini)</t>
  </si>
  <si>
    <t>Tortenguss-Pulver</t>
  </si>
  <si>
    <t>Trappisten-Käse, 45 % Fett in Trockenmasse</t>
  </si>
  <si>
    <t>Traubenkernöl</t>
  </si>
  <si>
    <t>Traubensaft</t>
  </si>
  <si>
    <t>Traubenzucker (Dextrose, D-Glukose, D-Glucose)</t>
  </si>
  <si>
    <t>Trockenhefe, Trocken-Hefe, Instanthefe, Backhefe, Bäckerhefe</t>
  </si>
  <si>
    <t>Trüffeln, Trüffelpilze</t>
  </si>
  <si>
    <t>Tulumba (türkischer Spritzkuchen - ohne Füllung)</t>
  </si>
  <si>
    <t>Türkischer Zopfkäse</t>
  </si>
  <si>
    <t>Ungarische Salami</t>
  </si>
  <si>
    <t>Ursüße (gereinigter und getrockneter Zuckerrohrzellsaft)</t>
  </si>
  <si>
    <t>Vanille-Eiscreme, Milch-Eiscreme, Spaghetti-Eis ohne Sauce</t>
  </si>
  <si>
    <t>Vanille-Kipferl, Vanille-Hörnchen (Weihnachts-Gebäck)</t>
  </si>
  <si>
    <t>Vanille-Kipferl, Vanille-Hörnchen LowCarb (Weihnachtsgebäck, Lowcarbwelt)</t>
  </si>
  <si>
    <t>Vanille-Pudding</t>
  </si>
  <si>
    <t>Vanillequark (Speisequark, Topfen)</t>
  </si>
  <si>
    <t>Vanille-Schoten (Orchideenart), getrocknet</t>
  </si>
  <si>
    <t>Vanillesoße</t>
  </si>
  <si>
    <t>Vanille-Zucker</t>
  </si>
  <si>
    <t>Vanillin-Zucker</t>
  </si>
  <si>
    <t>Vegetarische Pasteten, Kräuteraufstrich</t>
  </si>
  <si>
    <t>Venusmuscheln, ausgelöst (Muschelfleisch)</t>
  </si>
  <si>
    <t>Victoria-Barsch, Viktoria-Barsch, Nil-Barsch (roh)</t>
  </si>
  <si>
    <t>Vinaigrette</t>
  </si>
  <si>
    <t>Virginia Ham, Farmer-Schinken, Honey Ham, Virginia-Schinken mit Honigkruste</t>
  </si>
  <si>
    <t>Vollei, pasteurisiert (Hühnerei)</t>
  </si>
  <si>
    <t>Vollkorn-Baguette</t>
  </si>
  <si>
    <t>Vollkornbrot mit Ölsamen</t>
  </si>
  <si>
    <t>Vollkornbrot mit Sonnenblumen-Kernen (Sonnenblumen-Brot)</t>
  </si>
  <si>
    <t>Vollkornbrot, Vollkornschrot-Brot</t>
  </si>
  <si>
    <t>Vollkorn-Brötchen, Vollkorn-Semmeln, Vollkorn-Wecken</t>
  </si>
  <si>
    <t>Vollkorn-Brötchen, Vollkorn-Semmeln, Vollkorn-Wecken mit Schinkenwürfeln</t>
  </si>
  <si>
    <t>Vollkorn-Brötchen, Vollkorn-Semmeln, Vollkorn-Wecken mit Sonnenblumenkernen</t>
  </si>
  <si>
    <t>Vollkorn-Brötchen, Vollkorn-Semmeln, Vollkorn-Wecken mit Speckwürfeln</t>
  </si>
  <si>
    <t>Vollkorn-Brötchen, Vollkorn-Semmeln, Vollkorn-Wecken mit Zwiebeln</t>
  </si>
  <si>
    <t>Vollkorn-Cornflakes, Vollkornflakes, Maisflocken</t>
  </si>
  <si>
    <t>Vollkorn-Kekse (Cookies)</t>
  </si>
  <si>
    <t>Vollkorn-Kekse mit Nüssen, Nuss-Kekse (Cookies)</t>
  </si>
  <si>
    <t>Vollkorn-Kekse mit Schokolade, Schokoladen-Kekse, Schoko-Kekse (Cookies)</t>
  </si>
  <si>
    <t>Vollkorn-Knusper-Brot aus Weizen, knäckebrotähnlich</t>
  </si>
  <si>
    <t>Vollkorn-Müsli</t>
  </si>
  <si>
    <t>Vollkorn-Reismehl</t>
  </si>
  <si>
    <t>Vollkorn-Toastbrot</t>
  </si>
  <si>
    <t>Vollkornweizen</t>
  </si>
  <si>
    <t xml:space="preserve">Vollkorn-Weizengrieß </t>
  </si>
  <si>
    <t>Vollkorn-Weizenmehl</t>
  </si>
  <si>
    <t>Vollmilch 3,5 % Fett (Frischmilch)</t>
  </si>
  <si>
    <t>Vollmilchpulver, Trockenmilch</t>
  </si>
  <si>
    <t>Vollmilch-Schokolade</t>
  </si>
  <si>
    <t>Vollmilch-Schokolade mit Nuss (Haselnuss-Schokolade)</t>
  </si>
  <si>
    <t>Vollzucker (gereinigter und getrockneter Zuckerrüben-Dünnsaft)</t>
  </si>
  <si>
    <t>Wacholder-Beeren, frisch</t>
  </si>
  <si>
    <t>Wacholder-Beeren, getrocknet</t>
  </si>
  <si>
    <t>Wachtelei, roh (ohne Schale)</t>
  </si>
  <si>
    <t>Wachteln, mit Haut (roh)</t>
  </si>
  <si>
    <t>Wackelpudding, Götterspeise, Wackelpeter, Zitterpudding (mit Zuckerzusatz)</t>
  </si>
  <si>
    <t>Waffel-Backwaren (industriell)</t>
  </si>
  <si>
    <t>Waffelkekse, Waffeln (Cookies)</t>
  </si>
  <si>
    <t>Waffeln</t>
  </si>
  <si>
    <t>Waldorfsalat</t>
  </si>
  <si>
    <t>Walnuss mit Schale (Baumnuss)</t>
  </si>
  <si>
    <t>Walnuss ohne Schale (Baumnuss)</t>
  </si>
  <si>
    <t>Walnussöl (Baumnussöl)</t>
  </si>
  <si>
    <t>Wantan, Wan Tan, Wan-Tan, Huntun (chinesisch)</t>
  </si>
  <si>
    <t>Wantan-Suppe, Wan Tan Suppe, Huntun-Suppe (chinesisch)</t>
  </si>
  <si>
    <t>Wasser, Quellwasser, Leitungswasser, Stilles Wasser</t>
  </si>
  <si>
    <t xml:space="preserve">Wassereis, Fruchteis auf Wasserbasis </t>
  </si>
  <si>
    <t xml:space="preserve">Wassereis, Fruchteis auf Wasserbasis, zuckerarm (Shots, auch: Diabetikereis) </t>
  </si>
  <si>
    <t>Wasserhafersuppe</t>
  </si>
  <si>
    <t>Wassermelonen</t>
  </si>
  <si>
    <t>Weckewerk (nordhessischer Bestandteil der Schlachteplatte)</t>
  </si>
  <si>
    <t>Weckewurst, Semmelwurst</t>
  </si>
  <si>
    <t>Weihnachts-Punsch</t>
  </si>
  <si>
    <t>Weinberg-Schnecken (Elsässer Art)</t>
  </si>
  <si>
    <t>Weinberg-Schnecken (gekocht)</t>
  </si>
  <si>
    <t>Weinblätter (in Salzlake, ungefüllt)</t>
  </si>
  <si>
    <t>Weinbrand, Cognac, Brandy, Metaxa</t>
  </si>
  <si>
    <t>Weinbrand-Bohnen, Schnaps-Pralinen</t>
  </si>
  <si>
    <t>Weincreme</t>
  </si>
  <si>
    <t>Weingummis</t>
  </si>
  <si>
    <t>Weinkäse (Weichkäse, 45 % Fett in Trockenmasse)</t>
  </si>
  <si>
    <t>Weinstein-Backpulver</t>
  </si>
  <si>
    <t>Weintrauben, rot (Weinbeeren)</t>
  </si>
  <si>
    <t>Weintrauben, weiß (Weinbeeren)</t>
  </si>
  <si>
    <t>Weinwurst (luxemburgische grobe Würz-Bratwurst)</t>
  </si>
  <si>
    <t>Weißbrot (Weizenbrot)</t>
  </si>
  <si>
    <t>Weißbrot mit Ölsamen</t>
  </si>
  <si>
    <t>Weißbrot mit Rosinen (Weizenbrot)</t>
  </si>
  <si>
    <t>Weißbrot mit Schrot</t>
  </si>
  <si>
    <t>Weißbrot, glutenfrei (Reismehlbrot)</t>
  </si>
  <si>
    <t>Weißbrot-Toastbrot</t>
  </si>
  <si>
    <t>Weißbrot-Toastbrot mit Schrot</t>
  </si>
  <si>
    <t>Weiße Rüben, weiße Rübchen, Mairübchen, Mairüben, Nevetten, Navets</t>
  </si>
  <si>
    <t>Weiße Schokolade</t>
  </si>
  <si>
    <t>Weißer Rum 40 Vol.%</t>
  </si>
  <si>
    <t>Weißherbst, Rosé</t>
  </si>
  <si>
    <t>Weißkohl, Weißkraut, Kappes, Kaps, Kabis</t>
  </si>
  <si>
    <t>Weißkohl-Suppe, Magische Kohlsuppe</t>
  </si>
  <si>
    <t>Weißling, Wittling, Merlan (roh)</t>
  </si>
  <si>
    <t>Weißwein, Auslese</t>
  </si>
  <si>
    <t>Weißwein, halbtrocken</t>
  </si>
  <si>
    <t>Weißwein, lieblich</t>
  </si>
  <si>
    <t>Weißwein, lieblich, alkoholfrei</t>
  </si>
  <si>
    <t>Weißwein, trocken</t>
  </si>
  <si>
    <t>Weißweinschorle</t>
  </si>
  <si>
    <t>Weißwurst (Bayerische Weißwurst, Schlesische Weißwurst, Hamburger Weißwurst)</t>
  </si>
  <si>
    <t>Weizenbier (Weiße, Weißbier, Hefeweizenbier, Hefeweißbier)</t>
  </si>
  <si>
    <t>Weizenbier alkoholfrei (Weiße, Weißbier, Hefeweizenbier, Hefeweißbier)</t>
  </si>
  <si>
    <t>Weizenbrot mit etwas Schrot (Graubrot)</t>
  </si>
  <si>
    <t>Weizenbrot mit Schrot</t>
  </si>
  <si>
    <t>Weizenflocken</t>
  </si>
  <si>
    <t>Weizengras pulverisiert, (getrocknete gemahlene ältere Weizenkeimlinge)</t>
  </si>
  <si>
    <t>Weizengrieß (Weizengries)</t>
  </si>
  <si>
    <t>Weizenkeime, Weizenkeimlinge</t>
  </si>
  <si>
    <t>Weizenkeim-Flocken</t>
  </si>
  <si>
    <t>Weizenkeimöl</t>
  </si>
  <si>
    <t>Weizenkleber (Gluten, Klebereiweiß, Weizeneiweiß)</t>
  </si>
  <si>
    <t>Weizenkleie</t>
  </si>
  <si>
    <t>Weizenkörner</t>
  </si>
  <si>
    <t>Weizenmehl Type 1050</t>
  </si>
  <si>
    <t>Weizenmehl Type 1700</t>
  </si>
  <si>
    <t>Weizenmehl Type 1800</t>
  </si>
  <si>
    <t>Weizenmehl Type 405</t>
  </si>
  <si>
    <t>Weizenmehl Type 550</t>
  </si>
  <si>
    <t>Weizen-Mischbrot</t>
  </si>
  <si>
    <t>Weizen-Mischbrot mit Schrot</t>
  </si>
  <si>
    <t>Weizen-Misch-Brötchen</t>
  </si>
  <si>
    <t>Weizen-Misch-Toastbrot</t>
  </si>
  <si>
    <t>Weizen-Misch-Toastbrot mit Schrot</t>
  </si>
  <si>
    <t>Weizenschrot-Brot</t>
  </si>
  <si>
    <t>Weizensirup (reich an Fruchtzucker)</t>
  </si>
  <si>
    <t>Weizen-Sprossen</t>
  </si>
  <si>
    <t>Weizen-Stärkemehl</t>
  </si>
  <si>
    <t>Weizen-Toastbrot mit Schrot</t>
  </si>
  <si>
    <t>Weizen-Vollkorn-Brot</t>
  </si>
  <si>
    <t>Weizen-Vollkorn-Brötchen</t>
  </si>
  <si>
    <t>Weizen-Vollkorn-Mischbrot</t>
  </si>
  <si>
    <t>Weizen-Vollkorn-Mischbrötchen</t>
  </si>
  <si>
    <t>Weizen-Vollkorn-Misch-Schrotbrot</t>
  </si>
  <si>
    <t>Wels, Waller, Schaidfisch (roh)</t>
  </si>
  <si>
    <t>Weltmeister-Brot</t>
  </si>
  <si>
    <t>Weltmeister-Brötchen</t>
  </si>
  <si>
    <t>Wermut, süß</t>
  </si>
  <si>
    <t>Wermut, trocken</t>
  </si>
  <si>
    <t>Westfälischer Knochenschinken vom Schwein</t>
  </si>
  <si>
    <t>Whisky, Whiskey, Scotch, Bourbon</t>
  </si>
  <si>
    <t>Wiener Schnitzel (Schnitzel paniert)</t>
  </si>
  <si>
    <t>Wiener Würstchen (Wienerle) aus Putenfleisch / Trutenfleisch, Geflügelwiener</t>
  </si>
  <si>
    <t>Wiener Würstchen, Saitling-Würstchen, (Wienerle, Wienerli, Saitenwurst)</t>
  </si>
  <si>
    <t>Wildenten, mit Haut (roh)</t>
  </si>
  <si>
    <t>Wildreis</t>
  </si>
  <si>
    <t>Wildreis, gekocht</t>
  </si>
  <si>
    <t>Wildschwein-Fleisch (roh)</t>
  </si>
  <si>
    <t>Wildschwein-Salami</t>
  </si>
  <si>
    <t>Wildschwein-Schinken</t>
  </si>
  <si>
    <t>Windbeutel</t>
  </si>
  <si>
    <t>Windbeutel mit Sahne und Kirschen</t>
  </si>
  <si>
    <t>Winter-Kabeljau, Skrei (roh)</t>
  </si>
  <si>
    <t>Wintermelone</t>
  </si>
  <si>
    <t>Wirsingkohl-Suppe, Kohlsuppe</t>
  </si>
  <si>
    <t>Wodka, Vodka</t>
  </si>
  <si>
    <t>Wolfsbarsch, Streifenbarsch, Loup de Mer (roh)</t>
  </si>
  <si>
    <t>Worcestersoße</t>
  </si>
  <si>
    <t>Würfel-Zucker (aus Raffinadezucker)</t>
  </si>
  <si>
    <t>Wurst-Brötchen, Salami-Brötchen, Wurst-Semmeln, Wurst-Wecken</t>
  </si>
  <si>
    <t>Würstchen im Schlafrock</t>
  </si>
  <si>
    <t>Würstchengulasch, Wurstgulasch</t>
  </si>
  <si>
    <t>Wurst-Käsesalat</t>
  </si>
  <si>
    <t>Wurzel-Petersilie, frisch</t>
  </si>
  <si>
    <t>Würzfleisch, (Ragout aus Schweinefleisch)</t>
  </si>
  <si>
    <t>Xylitol, Xylit, Birkenholzzucker, Birkenzucker (Zuckeraustauschstoff)</t>
  </si>
  <si>
    <t>Yamswurzel (Zubereitung!!)</t>
  </si>
  <si>
    <t>Yuzu (Kreuzung aus Zitrone und Mandarine)</t>
  </si>
  <si>
    <t>Zander (roh)</t>
  </si>
  <si>
    <t>Zartbitter-Schokolade</t>
  </si>
  <si>
    <t>Zartbitter-Schokolade mit Nüssen (Haselnussschokolade, Haselnuss-Schokolade)</t>
  </si>
  <si>
    <t>Zaziki</t>
  </si>
  <si>
    <t>Zeppole, Donutart aus Italien (Schmalzgebäck, Siedegebäck)</t>
  </si>
  <si>
    <t>Zerlassene Butter, braune Butter</t>
  </si>
  <si>
    <t>Ziegenfleisch (roh)</t>
  </si>
  <si>
    <t>Ziegenkäse, Ziegenfrischkäse</t>
  </si>
  <si>
    <t>Ziegenkäse, Ziegenschnittkäse</t>
  </si>
  <si>
    <t>Ziegenkäse, Ziegenweichkäse</t>
  </si>
  <si>
    <t>Ziger, gebacken (aus Ziegenmilch und / oder Kuhmilch, gebackener Käse)</t>
  </si>
  <si>
    <t>Zigeunerschnitzel (mit Soße)</t>
  </si>
  <si>
    <t>Zigeunersoße</t>
  </si>
  <si>
    <t>Zimtstangen, Zimtpulver</t>
  </si>
  <si>
    <t>Zimtsterne (Weihnachts-Gebäck)</t>
  </si>
  <si>
    <t>Zitronat, Succade, Sukkade (aus Zitronatzitrone)</t>
  </si>
  <si>
    <t>Zitronen</t>
  </si>
  <si>
    <t>Zitronenkuchen</t>
  </si>
  <si>
    <t>Zitronenmelisse, frisch</t>
  </si>
  <si>
    <t>Zitronenrolle (Biskuitrolle)</t>
  </si>
  <si>
    <t>Zitronensaft</t>
  </si>
  <si>
    <t>Zitronensäure, Citronensäure pur</t>
  </si>
  <si>
    <t>Zitrussaftgetränk</t>
  </si>
  <si>
    <t>Zucchini, Zucchetti, Zuchine; Zucchine (Kürbis-Art)</t>
  </si>
  <si>
    <t>Zucker und Zimt, Zimtzucker, "Zucker Zimt"</t>
  </si>
  <si>
    <t>Zucker, braun (brauner Zucker, Farinzucker)</t>
  </si>
  <si>
    <t>Zucker-Butter-Kuchen, Zuckerkuchen, Butterkuchen, Zucker-Ölkuchen</t>
  </si>
  <si>
    <t>Zuckercouleur, Zuckerkulör</t>
  </si>
  <si>
    <t>Zuckerhut (aus Raffinadezucker)</t>
  </si>
  <si>
    <t>Zuckermais, Gemüsemais</t>
  </si>
  <si>
    <t>Zuckermais, Gemüsemais (Konserve)</t>
  </si>
  <si>
    <t>Zuckermelonen, Honigmelonen</t>
  </si>
  <si>
    <t>Zuckerrohr-Schnaps, Cachaça 40 Vol.%</t>
  </si>
  <si>
    <t>Zucker-Rübensaft, Zucker-Rübensirup, Rübenkraut</t>
  </si>
  <si>
    <t>Zuckerstange (aus Raffinade-Zucker: Jahrmarkt, Kirmes, Weihnachtsmarkt)</t>
  </si>
  <si>
    <t>Zuckerwatte, Spinnzucker (purer Zucker, Jahrmarkt, Kirmes)</t>
  </si>
  <si>
    <t>Zuckerwurzel (Süßwurzel, Rüblein, Gierlen, Görlin, Zuckermerk)</t>
  </si>
  <si>
    <t>Zungenwurst</t>
  </si>
  <si>
    <t>Zupfkuchen</t>
  </si>
  <si>
    <t>Zürcher Kalbs-Geschnetzeltes (Ragout)</t>
  </si>
  <si>
    <t>Zwetschgen, Zwetschen, Zwetschken, Quetschen (Pflaumenart)</t>
  </si>
  <si>
    <t>Zwieback ohne Ei</t>
  </si>
  <si>
    <t>Zwiebel-Baguette</t>
  </si>
  <si>
    <t>Zwiebelbrot</t>
  </si>
  <si>
    <t>Zwiebelkuchen</t>
  </si>
  <si>
    <t>Zwiebeln, gedünstet (Rote Zwiebeln)</t>
  </si>
  <si>
    <t>Zwiebeln, geröstet (Röstzwiebeln)</t>
  </si>
  <si>
    <t>Zwiebeln, getrocknet</t>
  </si>
  <si>
    <t>Zwiebeln, Rote Zwiebeln (stark basisch wirkend)</t>
  </si>
  <si>
    <t>Zwiebelsuppe</t>
  </si>
  <si>
    <t>Zwiebelwurst (Zwiebelmettwurst)</t>
  </si>
  <si>
    <t>Alkohol</t>
  </si>
  <si>
    <t>Säure</t>
  </si>
  <si>
    <t>Brause</t>
  </si>
  <si>
    <t>Gemüse</t>
  </si>
  <si>
    <t>Obst</t>
  </si>
  <si>
    <t>Käse Sauermilch</t>
  </si>
  <si>
    <t>Milch</t>
  </si>
  <si>
    <t>Laugenbrezel</t>
  </si>
  <si>
    <t>AK</t>
  </si>
  <si>
    <t>Freitag</t>
  </si>
  <si>
    <t>Donnerstag</t>
  </si>
  <si>
    <t>Mittwoch</t>
  </si>
  <si>
    <t>Dienstag</t>
  </si>
  <si>
    <t>Montag</t>
  </si>
  <si>
    <t>In 100 Gramm (Langer Name)</t>
  </si>
  <si>
    <t>kcal</t>
  </si>
  <si>
    <t>kjoule</t>
  </si>
  <si>
    <t>BE</t>
  </si>
  <si>
    <t xml:space="preserve"> KH (g)</t>
  </si>
  <si>
    <t xml:space="preserve"> F (g)</t>
  </si>
  <si>
    <t xml:space="preserve"> EW (g)</t>
  </si>
  <si>
    <t>Alk(g)</t>
  </si>
  <si>
    <t>Rechnen</t>
  </si>
  <si>
    <t>Abweichen</t>
  </si>
  <si>
    <t>Aprikosen-Marmelade ohne Kohlenhydrate (LowCarb, ZeroCarb), ohne Fett, ohne Eiweiß (Walden Farms)</t>
  </si>
  <si>
    <t>Armer Ritter, Rostiger Ritter, Fotzelschnitten, Semmelschnitten, Kartäuserklöße, Weckschnitten, Gebackener Wecke, Pofesen, Blinder Fisch, French Toast, eingelegtes Brötchen</t>
  </si>
  <si>
    <t>Backaroma Rum, Rumaroma (1 Röhrchen mit 2 ml ca. 15 kcal, alkoholfrei, dennoch nicht für trockene Alkoholiker!)</t>
  </si>
  <si>
    <t>Berliner Pfannkuchen (Fastnachts-Krapfen, Faschings-Krapfen, Krebbeln, Berliner Ballen, Fiezen, Kreppeln, Kräppeln, Fastnachtsküchle, Fasnetsküchle, Krebbelchen, Schmalzgebäck, Siedegebäck, Püfferkes)</t>
  </si>
  <si>
    <t>Bibbeliskäs, Bibeliskäse, Bibiliskäse, Bibbeleskäse, Bibeleskäse, weißer Käse, Luggeleskäse</t>
  </si>
  <si>
    <t>Bircher Müsli mit Apfel, Haselnüssen, Rosinen, getrockneten Aprikosen, Bananenchips</t>
  </si>
  <si>
    <t>Bohnen, dick (dicke Bohnen, Saubohnen, Favabohnen, große Bohnen, Pferdebohnen, Faberbohnen, Puffbohnen)</t>
  </si>
  <si>
    <t>Bohnen, grün (grüne Bohnen, Gartenbohnen, Prinzessbohnen, Keniabohnen, Buschbohnen, Stangenbohnen, Welschbohnen, Bräckbohnen, Türkische Erbsen, Rickbohnen, Schneidebohnen, Schnittbohnen, Fäsölchen, Fisolen)</t>
  </si>
  <si>
    <t>Bohnen, grün, gegart (grüne Bohnen, Gartenbohnen, Prinzessbohnen, Keniabohnen, Buschbohnen, Stangenbohnen, Welschbohnen, Bräckbohnen, Türkische Erbsen, Rickbohnen, Schneidebohnen, Schnittbohnen, Fäsölchen, Fisolen) (Konserve)</t>
  </si>
  <si>
    <t>Brausepulver (Himbeere, Orange, Waldmeister, Zitrone, 1 Tütchen etwa 6 Gramm, also ca. 20 kcal)</t>
  </si>
  <si>
    <t>Brausewürfel, Brausebrocken, Brausetabletten (Himbeere, Orange, Waldmeister, Zitrone, 1 Tütchen etwa 6 Gramm, also ca. 20 kcal)</t>
  </si>
  <si>
    <t>Bremer Pinkel (Grützwurst, Tiegelwurst, Pinkelwurst, Bremer Knipp, Kabiswurst, Kohlwurst, Kohlpinkel)</t>
  </si>
  <si>
    <t>Brötchen mit Ölsamen, Semmeln, Wecken, Schrippen, Kaisersemmeln, Kaiserbrötchen, Wasserbrötchen</t>
  </si>
  <si>
    <t>Brötchen, Semmeln, Wecken, Schrippen, Kaisersemmeln, Kaiserbrötchen, Wasserbrötchen</t>
  </si>
  <si>
    <t>Buchteln, Wuchteln, Rohrnudeln, Hefenudeln, Einback aus Hefeteig, Auflauf, Dampfnudeln, Hefeknödel, Hefetaschen</t>
  </si>
  <si>
    <t>Bulgur, gekocht (Couscous, Kuskus, Cuscus, Couscus, Cous Cous, Kouskous, Kous Kous, Cous-Cous)</t>
  </si>
  <si>
    <t>Bündnerfleisch, Bündner Fleisch, Bündener Fleisch (Rindfleisch, Trockenfleisch, Dörrfleisch)</t>
  </si>
  <si>
    <t>Burrito-Hülle, Chimichanga-Hülle, weich, Tortillas (harte Burritos oder Chimichangas heißen Tacos)</t>
  </si>
  <si>
    <t>Caramel Dip ohne Kohlenhydrate (LowCarb, ZeroCarb), ohne Fett, ohne Eiweiß (Walden Farms)</t>
  </si>
  <si>
    <t>Carobe, Karobe, Johannisbrot-Bohnen, Johannisbrotkern-Mehl, Johannisbrot-Mehl, Karobpulver, Karobmehl (Kakao-Alternative)</t>
  </si>
  <si>
    <t>Deutscher Kaviar, falscher Kaviar, Seehasen-Kaviar, Seehasenrogen (Fischrogen, Fischeier)</t>
  </si>
  <si>
    <t>Diabetikersüße, Diabetiker-Süße aus Sorbit (Zuckeraustauschstoff) und Saccharin (Zuckerersatzstoff)</t>
  </si>
  <si>
    <t>Diätgelee (mit Sorbitol; Apfelgelee, Zitronengelee, Johannisbeergelee, Apfel-Quitten-Gelee usw.)</t>
  </si>
  <si>
    <t>Diät-Schokolade, Diät-Vollmilch-Schokolade, Diabetiker-Schokolade (mit Fruchtzucker)</t>
  </si>
  <si>
    <t>Donuts, Doughnuts, Krapfenart aus USA / CA mit Glasur (Schmalzgebäck, Siedegebäck)</t>
  </si>
  <si>
    <t>Doppelte Kraftbrühe (Rinderbrühe, Rinder-Kraftbrühe, Bouillon, klare Brühe, Kraftbrühe, Consommé, Rindersuppe, Rinder-Kraftsuppe)</t>
  </si>
  <si>
    <t>Edel-Bitter-Schokolade, schwarze Schokolade, dunkle Schokolade, Zartbitter-Schokolade, Halbbitter-Schokolade (mit mind. 85% Kakao)</t>
  </si>
  <si>
    <t>Eierteigwaren mit viel Ei, gekocht (Eiernudeln, auch gefärbt: z. B. Spinatnudeln)</t>
  </si>
  <si>
    <t>Eisschokolade, Eiskonfekt (Schokolade, die im Kühlschrank gekühlt wird, meist in Portionen)</t>
  </si>
  <si>
    <t>Erdbeer-Marmelade ohne Kohlenhydrate (LowCarb, ZeroCarb), ohne Fett, ohne Eiweiß (Walden Farms)</t>
  </si>
  <si>
    <t>Essiggurken, Saure Gurken, Salzgurken, Gewürzgurken, Dillgurken, Fassgurken, (ohne Zuckerzusatz!)</t>
  </si>
  <si>
    <t>Feldsalat, Nüsschen-Salat, Acker-Salat, Vogerl-Salat, Mäuseöhrchen-Salat, Rapunzel-Salat, Nüssli-Salat, Nüssler-Salat, Sonnenwirbel (stark basisch wirkend)</t>
  </si>
  <si>
    <t>Feuerbohnen, Käferbohnen, Prunkbohnen, Blumenbohnen, Schminkbohnen, Türkische Bohnen, Arabische Bohnen, Kidneybohnen (Konserve)</t>
  </si>
  <si>
    <t>Fleischbrühe (Rinder-Brühe, Rinder-Kraftbrühe, Bouillon, klare Brühe, Kraftbrühe, Consommé, Rindersuppe, Rinder-Kraftsuppe)</t>
  </si>
  <si>
    <t>Fleischlaibchen in Tomatensoße (Hacksteaks, Faschierte Laibchen, Fleischlaibchen, Fleischlaiberl, Fleischlaberl)</t>
  </si>
  <si>
    <t>Frikadellen (Buletten, Hackfleisch-Bällchen, Gehacktes-Bällchen, Bouletten, Klopse, Hack-Plätzchen, Fleisch-Pflanzerl, Fleisch-Küchle, Frikandeln, Meatballs, Fleisch-Laibchen, Faschierte Laibchen, Fleisch-Laiberl, Fleisch-Laberl, FleischKnödel, Hackfleisch-Klößchen, Bratklopse)</t>
  </si>
  <si>
    <t>Fruchtaufstrich light (kalorienreduziert, Diätfruchtaufstrich, Konfitüre- / Marmelade-Alternative)</t>
  </si>
  <si>
    <t>Früchtequark, Fruchtquark, 10 % Fett in Trockenmasse (Speisequark, Topfen, Erdbeerquark, Kirschquark, Vanillequark, Bananenquark)</t>
  </si>
  <si>
    <t>Früchtequark, Fruchtquark, 20 % Fett in Trockenmasse (Speisequark, Topfen, Erdbeerquark, Kirschquark, Vanillequark, Bananenquark)</t>
  </si>
  <si>
    <t>Früchtequark, Fruchtquark, 40 % Fett in Trockenmasse (Speisequark, Topfen, Erdbeerquark, Kirschquark, Vanillequark, Bananenquark)</t>
  </si>
  <si>
    <t>Fruchtjoghurt mit Müsli (Fruchtyoghurt, Erdbeerjoghurt, Kirschjoghurt, Vanillejoghurt)</t>
  </si>
  <si>
    <t>Fruchtjoghurt mit Süßstoff (Fruchtyoghurt, Erdbeerjoghurt, Kirschjoghurt, Vanillejoghurt)</t>
  </si>
  <si>
    <t>Fruchtjoghurt, 10 % Fett (Fruchtyoghurt, Erdbeerjoghurt, Kirschjoghurt, Vanillejoghurt)</t>
  </si>
  <si>
    <t>Fruchtjoghurt, entrahmt (Fruchtyoghurt, Erdbeerjoghurt, Kirschjoghurt, Vanillejoghurt)</t>
  </si>
  <si>
    <t>Fruchtjoghurt, teilentrahmt (Fruchtyoghurt, Erdbeerjoghurt, Kirschjoghurt, Vanillejoghurt)</t>
  </si>
  <si>
    <t>Gaisburger Marsch, Böckinger Feldgeschrei, Verheierte, Kartoffelschnitz und Spätzle</t>
  </si>
  <si>
    <t>Gartensalat (Kopfsalat, Grüner Salat, Buttersalat, Butterkopfsalat, Häuptlesalat, Lattich, Schmalzsalat, stark basisch wirkend)</t>
  </si>
  <si>
    <t>Geflügelbratwurst, Putenbratwurst, Trutenbratwurst (Grillwurst, Rostbratwurst, Roster)</t>
  </si>
  <si>
    <t>Geflügelwurst (Putenwurst, Putenwürstchen, Trutenwurst, Trutenwürstchen, Hähnchenwurst)</t>
  </si>
  <si>
    <t>Gemüse-Bratlinge, Gemüse-Frikadellen, Gemüse-Pflanzerln, Gemüse-Taler, Soja-Bratlinge, Soja-Burger, Vollkorn-Röstlinge, Vollkorn-Bratlinge, Gemüse-Schnitel</t>
  </si>
  <si>
    <t>Geselchtes, heißgeräuchertes Schweinefleisch (bayerische, österreichische Spezialität)</t>
  </si>
  <si>
    <t>Glasnudeln, Reisnudeln, gebraten (Chinesische Nudeln, Japanische Nudeln, Thailändische Nudeln, Asia-Nudeln, Bratnudeln)</t>
  </si>
  <si>
    <t>Glasnudeln, Reisnudeln, gekocht (Chinesische Nudeln, Japanische Nudeln, Thailändische Nudeln, Asia-Nudeln)</t>
  </si>
  <si>
    <t>Glasnudeln, Reisnudeln, roh (Chinesische Nudeln, Japanische Nudeln, Thailändische Nudeln, Asia-Nudeln, Wok-Nudeln)</t>
  </si>
  <si>
    <t>Granadilla, Grandilla, Grenadilla, Grenadille, Lilikoi, Pomme Liane, süße Granadilla, süße Passionsfrucht, goldene Passionsfrucht</t>
  </si>
  <si>
    <t>Griebenschmalz mit Apfel (auch: Grammelschmalz; aus 40% Schweineflomen, 40% Apfel, 20% Zwiebel)</t>
  </si>
  <si>
    <t>Grießflammerie, Griesflammerie (Grießdessertcreme, passt zu Erdbeerkompott bzw. Kirschkompott)</t>
  </si>
  <si>
    <t>Gurkensalat, Gurken-Salat (Soße auf Wasser-Essig-Öl-Basis, statt Zucker- mit Süßstoffzusatz)</t>
  </si>
  <si>
    <t>Hagebutten-Marmelade, Hagebutten-Konfitüre, Hagebuttenmark, Hägenmark, Hiefenmark, Hiffenmark, Buttenmost</t>
  </si>
  <si>
    <t>Hähnchen, gegrillt (Chicken, Poulet, Hühnerfleisch, Broiler, Grillhähnchen, Brathähnchen, Brathühnchen, Brathendl, Grillhendl, Brathuhn, Grillhuhn)</t>
  </si>
  <si>
    <t>Hähnchenkeulen, Hähnchenschenkel, Broilerkeule, Hähnchenschlegel, Hähnchenbollen, Hühnerbeine, Hühnerkeulen (Chicken, Poulet, Hühnerfleisch)</t>
  </si>
  <si>
    <t>Harzer Käse, Harzer Roller, Handkäse, Mainzer Käse, Quargel, Korbkäse, Bauernkäse, Stangenkäse, Harzerkäse, Gelbkäse</t>
  </si>
  <si>
    <t>Heidelbeeren, Blaubeeren, Schwarzbeeren, Bickbeeren, Waldbeeren, Wildbeeren, Mooßbeeren, Moosbeeren, Zeckbeeren</t>
  </si>
  <si>
    <t>Heringsfilets in Tomatensoße, Heringe in Tomatensoße (Fischkonserve, Heringsfilet, Tomatenfisch)</t>
  </si>
  <si>
    <t>Himbeer-Marmelade ohne Kohlenhydrate (LowCarb, ZeroCarb), ohne Fett, ohne Eiweiß (Walden Farms)</t>
  </si>
  <si>
    <t>Holzfällersteak (= Nackenkotelett / Kammkotelett bzw. Scheibe aus der Schweineschulter, Grillnacken) ohne Schwarte</t>
  </si>
  <si>
    <t>Honig (Akazienhonig, Waldhonig, Kleehonig, Tannenhonig, Blütenhonig, Rapshonig usw.)</t>
  </si>
  <si>
    <t>Huhn, Brust ohne Haut (Hähnchenbrustfilet, Hühnchenbrustfilet, Hühnerbrustfilet, Hühnerfleisch) (roh)</t>
  </si>
  <si>
    <t>Huhn, Schenkel mit Haut (Hähnchenschenkel, Hühnchenschenkel, Hühnerschenkel, Hähnchenbollen, Hähnchenkeulen) (roh)</t>
  </si>
  <si>
    <t>Hüttenkäse, Cottage Cheese, körniger Frischkäse, Körnerkäse, körniger Käse, &lt; 10 % Fett in Trockenmasse</t>
  </si>
  <si>
    <t>Hüttenkäse, Cottage Cheese, körniger Frischkäse, Körnerkäse, körniger Käse, 10 % Fett in Trockenmasse</t>
  </si>
  <si>
    <t>Hüttenkäse, Cottage Cheese, körniger Frischkäse, Körnerkäse, körniger Käse, 20 % Fett in Trockenmasse</t>
  </si>
  <si>
    <t>Jalapeño, Jalapenios, Jalapenas (kleine Paprikaschoten, Paprika-Schoten, Peperoni, Chili)</t>
  </si>
  <si>
    <t>Japanknollen, Japankartoffeln, Knollen-Ziest, Chinesische Artischocken, Japanische Kartoffeln, Knollenkartoffeln, Stachys (unverarbeitet)</t>
  </si>
  <si>
    <t>Kakaogetänk, Schokoladen-Milch 1,5 % Fett (fettarm), Trink-Schokolade, Schokoladen-Trunk, Schokoladen-Getränk, Schoko-Trunk, Kakao-Milch</t>
  </si>
  <si>
    <t>Kakaogetränk, Schokoladen-Milch, 3,5 % Fett, Trink-Schokolade, Schokoladen-Trunk, Schokoladen-Getränk, Schoko-Trunk, Kakao-Milch</t>
  </si>
  <si>
    <t>Kaktusfrucht, Drachenfrucht, Pitahaya, Pitahaja, Pityhaya, Pitihaya, Pitaya, Dragon fruit, Dragonfruit</t>
  </si>
  <si>
    <t>Kap-Stachelbeeren, Physalis, Andenbeere, Andenkirsche, Peruanische Blasenkirsche, Judenkirsche</t>
  </si>
  <si>
    <t>Kartoffelbrei, fertig zubereitet (Stampf-Kartoffeln, Quetsch-Kartoffeln, Kartoffel-Stampf, stark basisch wirkend)</t>
  </si>
  <si>
    <t>Kartoffelecken, Kartoffel.Spalten, Country-Potatoes, Potato-Wedges, Western-Kartoffeln</t>
  </si>
  <si>
    <t>Kartoffel-Kroketten, Kartoffel-Bällchen, fertig zubereitet (sh. auch Herzogin-Kartoffeln)</t>
  </si>
  <si>
    <t>Kartoffel-Puffer aus Trockenprodukt (Erdäpfel-Puffer, Reibe-Kuchen, Reiber-Datschi, Reibe-Plätzchen, Dotsch, Kartoffel-Pfannkuchen)</t>
  </si>
  <si>
    <t>Kartoffel-Puffer, frisch (Erdäpfel-Puffer, Reibe-Kuchen, Reiber-Datschi, Reibe-Plätzchen, Dotsch, Kartoffel-Pfannkuchen)</t>
  </si>
  <si>
    <t>Käsewähe, Kääswaie, Käsewaie, Käswaie, Chäswaie, Chäschueche (nicht süßer Schweizer Blechkuchen mit geriebenem Käse)</t>
  </si>
  <si>
    <t>Kassler im Schlafrock, Kassler-Pirogge, Kassler im Hefeteig, Kasslerbrot (Schweinefleisch)</t>
  </si>
  <si>
    <t>Keimsprossen (Durchschnitt für Braunhirse-Sprossen, Gersten-Sprossen, Koriandersamen-Sprossen, Leinsamen-Sprossen, Rettichsprossen usw.)</t>
  </si>
  <si>
    <t>Knoblauch-Olivenöl-Paste (katalanisches Aioli, Ajoli, Alioli, Allioli oder Ajioli)</t>
  </si>
  <si>
    <t>Knollenkerbel, Kerbelrübe, knolliger Kälberkropf, knolliger Kerbel, Rübenkerbel, Rüben-Kälberkropf, Erdkastanie, frisch</t>
  </si>
  <si>
    <t>Knollenkerbel, Kerbelrübe, knolliger Kälberkropf, knolliger Kerbel, Rübenkerbel, Rüben-Kälberkropf, Erdkastanie, getrocknet</t>
  </si>
  <si>
    <t>Kochbananen, Gemüsebananen, Mehlbananen, Pisangfeigen, Plátano, Banana-da-terra, Platan, Plantan</t>
  </si>
  <si>
    <t>Köfte (türkische Buletten, vergleichbar: Hackfleischbällchen, Gehacktesbällchen, Bouletten, Klopse, Hackplätzchen, Fleischpflanzerl, Fleischküchle, Frikandeln, Meatballs, Fleischlaibchen, Fleischknödel)</t>
  </si>
  <si>
    <t>Kohlrouladen (Krautwickel, Krautwickerl, Wirsing-Rouladen, Krautrouladen, Sarmale)</t>
  </si>
  <si>
    <t>Konjac-Mehl aus Teufelszunge (Hauptbestandteil Glucomannan, Quellmittel, Bindemittel)</t>
  </si>
  <si>
    <t>Kranbeeren, Kranichbeeren, Kraanbeeren (Cranberry, Großfrüchtige Moosbeeren, "Kultur-Preiselbeere")</t>
  </si>
  <si>
    <t>Kuhmilch 1,5 % Fett (laktosefrei [Restlaktosegehalt unter 0,1g / 100g, statt Laktose: Glukose und Galaktose], teilentrahmt, H-Milch, haltbare Milch)</t>
  </si>
  <si>
    <t>Kurkuma, Kurkume, Curcuma, gelber Ingwer, Safranwurzel, Gelbwurzel, getrocknet (farbgebend bei Curry)</t>
  </si>
  <si>
    <t>Kutteln, Kuddeln, Flecke, Kaldaunen (Streifen vom Rindervormagen, meist vom Pansen, in Frankreich auch von Netzmagen, Blättermagen, Labmagen / Käsemagen) (roh)</t>
  </si>
  <si>
    <t>Lachsersatz in Öl, (abgetropft, kaltgeräucherter und rotgefärbter Seelachs, Räucherfisch)</t>
  </si>
  <si>
    <t>Latte Macchiato (Milchkaffee, Cafe Latte, Cafe au lait, Kaffee verkehrt, Schale, Cafe con leche, Cafe cortado)</t>
  </si>
  <si>
    <t>Laugenbrezeln, Laugenbrötchen, Laugengebäck, Laugenstangen, Laugensemmeln, Brezenstangerln, Bierstange, Kümmelstange, Brezelstangen, Laugenwecken, Salzbrezeln, Butterbrezeln, Silserli, Silserbrot, Laugenweckerln, Laugencroissant</t>
  </si>
  <si>
    <t>Lebkuchen, Lebkuchenherzen, Lebkuchenmann, Lebkuchenmanderl, Pfefferkuchen, Gewürzkuchen (Weihnachts-Gebäck)</t>
  </si>
  <si>
    <t>Limonade, Brause, Sprudel, Kracherl (Zitronen-Limonade, Orangen-Limonade, Kräuter-Limonade)</t>
  </si>
  <si>
    <t>Mai Tai (Maitai, Mixgetränke, ca. 9 Vol.% Alkohol, 1 Drink = 300 ml = etwa 270kcal)</t>
  </si>
  <si>
    <t>Mangold, Blattmangold, Schnittmangold, Rippenmangold, Stielmangold, Krautstiel, Rübstiel</t>
  </si>
  <si>
    <t>Mangostane, Mangostan, Mangosta, Mangostanapfel, Mangosteen, Mangosten, Mangostina di Malacca, Mangoustan, Mangu</t>
  </si>
  <si>
    <t>Marshmallow Dip ohne Kohlenhydrate (LowCarb, ZeroCarb), ohne Fett, ohne Eiweiß (Walden Farms)</t>
  </si>
  <si>
    <t>Martini dry (Mixgetränke, 72% Gin + 9% Wermuth + 19% Olive, ca. 30 Vol.% Alkohol, 1 Drink = 45 ml + 1 Olive = etwa 162kcal)</t>
  </si>
  <si>
    <t>Mehlschwitze, Einbrenne, Schwitzmehl, hell, weiß, blond, braun, dunkel, Soßenbinder, Suppenbinder</t>
  </si>
  <si>
    <t>Mettwurst, luftgetrocknete (Stracke, Dürre Runde, Hartwurst, Ahle Worscht, Ahle Wurscht, Feldkieker)</t>
  </si>
  <si>
    <t>Möhren, Sauerkonserve (Karotten, Mohrrüben, gelbe Rüben, Rübli, Rüebli, Fingermöhren)</t>
  </si>
  <si>
    <t>Mungobohnen-Sprossen, Mungobohnen-Keimlinge, Mungbohnen-Sprossen, Jerusalembohnen-Sprossen, Lunjabohnen-Sprossen, Mung Dal Sprossen, Mung Daal Sprossen</t>
  </si>
  <si>
    <t>Nashi-Birnen, Sandbirnen (Japanische Birne, Koreanische Birne, Asiatische Birne, Chinesische Birne, Kumoi, Apfel-Birne)</t>
  </si>
  <si>
    <t>Obazda, Obatzda, Obatzter, Obatzta, Obazta Angebatzter, Angedrückter, Vermischter, Gmanschter, Gerupfter, Angemachter (Käsecreme)</t>
  </si>
  <si>
    <t>Orangen-Marmelade ohne Kohlenhydrate (LowCarb, ZeroCarb), ohne Fett, ohne Eiweiß (Walden Farms)</t>
  </si>
  <si>
    <t>Osso Collo (magerer Schweinehals, trocken gesalzen, kaltgeräuchert, luftgetrocknet.)</t>
  </si>
  <si>
    <t>Pelmeni mit Fleisch (russische Teigtaschen, ravioli- oder maultaschenähnlich, gekocht)</t>
  </si>
  <si>
    <t>Pizza Vegetaria (Pizza vegetale, vegetarische Pizza, Gemüsepizza, Pizza vegetarisch)</t>
  </si>
  <si>
    <t>Plunder-Stückchen, Plunder-Teilchen (Kirsch-Plunder, Erdbeer-Plunder, Vanille-Plunder, Himbeer-Plunder, Marzipan-Plunder usw.)</t>
  </si>
  <si>
    <t>Polydextrose (synthetisches geschmacksneutrales Füllmittel / Feuchthaltemittel aus Glukose, Sorbit und Zitronensäure, E 1200)</t>
  </si>
  <si>
    <t>Pudding-Teilchen, Pudding-Stückchen, Pudding-Brezel, Pudding-Gebäck, Pudding-Schnecke</t>
  </si>
  <si>
    <t>Putengeschnetzeltes, Putengyros (Truthahngeschnetzeltes, Truthahngyros, Trutengeschnetzeltes, Trutengyros)</t>
  </si>
  <si>
    <t>Quark, &lt; 10 % Fett i. Tr. (Magerstufe, Magerquark, Speisequark, Magertopfen, Magerkäse, Weißkäse)</t>
  </si>
  <si>
    <t>Quark, 10 % Fett in Trockenmasse (Viertelfettstufe, Speisequark, Topfen, Weißkäse)</t>
  </si>
  <si>
    <t>Quark, 30 % Fett in Trockenmasse (Dreiviertelfettstufe, Speisequark, Topfen, Weißkäse)</t>
  </si>
  <si>
    <t>Quark, 40 % Fett in Trockenmasse (Fettstufe, Speisequark, Topfen, Sahnequark, Weißkäse)</t>
  </si>
  <si>
    <t>Quark-Taschen, Quark-Kolatschen, Quark-Golatschen, Topfen-Kolatschen, Topfen-Golatschen, Topfen-Tascherl, Käse-Tasche, Ziger-Chrapfe</t>
  </si>
  <si>
    <t>Rambutan, falsche Litschi, französische Litschi, behaarte Litschi, Litschi cevelu, Nefelio</t>
  </si>
  <si>
    <t>Ricotta &gt;=60 % Fett in Trockenmasse, Doppelrahmstufe (aus Schafsmilch und / oder Kuhmilch)</t>
  </si>
  <si>
    <t>Ricotta 30 % Fett in Trockenmasse, Dreiviertelfettstufe (aus Schafsmilch und / oder Kuhmilch)</t>
  </si>
  <si>
    <t>Ricotta salata al forno, gebackener Ricotta (aus Schafsmilch und / oder Kuhmilch, gebackener Käse)</t>
  </si>
  <si>
    <t>Rinder-Hackfleisch und Schweine-Hackfleisch, Hackfleisch gemischt (Mischhackfleisch, Halb und Halb, Gehacktes, Hackepeter, Thüringer Mett, Faschiertes, Haschee, Schabefleisch) (roh)</t>
  </si>
  <si>
    <t>Rindfleisch, Filet (Rinderfilet, Rindsfilet, Filetsteak, Beefsteak, Rinderhüftsteak) (roh)</t>
  </si>
  <si>
    <t>Rindfleisch, Hackfleisch (Rinderhackfleisch, Gehacktes, Hackepeter, Rindermett, Faschiertes, Haschee, Rindergehacktes, Schabefleisch) (roh)</t>
  </si>
  <si>
    <t>Risoni, gekocht, Kritharáki, Orzo, Manestra, Risi, griechische Nudeln, Nudelreis, Reisnudeln (aus Hartweizen!)</t>
  </si>
  <si>
    <t>Risoni, Kritharáki, Orzo, Manestra, Risi, griechische Nudeln, Nudelreis, Reisnudeln (aus Hartweizen!)</t>
  </si>
  <si>
    <t>Rispentomaten, Strauchtomaten, gelbe Tomaten, Eiertomaten, Fleischtomaten, Paradeisa, Paradeiser</t>
  </si>
  <si>
    <t>Romanasalat, Römersalat, Römischer Salat, Lattuga, Kochsalat, Bindesalat, Lattich, Fleischkraut, Zuckerhut, Herbstzichorie, Herbstchicorée</t>
  </si>
  <si>
    <t>Rote Rüben (Rote Beeten, Rote Beten, Randen, Rahnen, Rohnen stark basisch wirkend)</t>
  </si>
  <si>
    <t>Saganaki, in der Pfanne gebackener und überbackener Schafskäse (Feta, Hirtenkäse, gebackener Käse)</t>
  </si>
  <si>
    <t>Sanddorn, Weidendorn, Audorn, Fasanenbeeren, Sandbeeren, Rote Schlehen, Dünnendorn</t>
  </si>
  <si>
    <t>Schinken-Speck, Schinkenspeck-Würfel, Frühstücks-Speck, Frühstücks-Schinken (vom Schwein) (roh)</t>
  </si>
  <si>
    <t>Schlutzkrapfen, schlutzer, Schlickkrapfen, Schlierkrapfen, Schlipfkrapfen mit Spinatfüllung</t>
  </si>
  <si>
    <t>Schoko-Bananen, Schokoladen-Bananen (Bananen mit Schokoladen-Überzug und Kokos-Flocken, Jahrmarkt, Kirmes)</t>
  </si>
  <si>
    <t>Schusterjungen (Roggen-Weizen-Misch-Brötchen, Roggen-Weizen-Misch-Semmeln, Roggen-Weizen-Misch-Wecken)</t>
  </si>
  <si>
    <t>Schwäbische Brezeln (Brezitella, Bretzeln, Brezln, Brezen, Brezn, Bretzet, Bretzga, Bretschl, Pretzl, Pretzel)</t>
  </si>
  <si>
    <t>Schwarze Herren-Schokolade, Edel-Bitter-Schokolade, schwarze Schokolade (mit mind. 70% Kakao)</t>
  </si>
  <si>
    <t>Schweinebauch, Bauchfleisch, Bauchspeck, Wammerl, Wellfleisch, durchwachsener Speck (roh)</t>
  </si>
  <si>
    <t>Schweinebauch, Bauchfleisch, Bauchspeck, Wammerl, Wellfleisch, durchwachsener Speck, gegrillt</t>
  </si>
  <si>
    <t>Schweinefilets, Schweinelenden, Schweinemedaillons, Schweinefiletsteaks, Schweinelendchen (roh)</t>
  </si>
  <si>
    <t>Schweine-Hackfleisch (Schweinehack, Schweinegehacktes, Hackepeter, Thüringer Mett, Schweinemett, Faschiertes, Haschee, Schabefleisch) (roh)</t>
  </si>
  <si>
    <t>Schweinekrusten-Chips, Schweine-Chips, Schweineschwarten-Chips (aus Schweineschwarten / Speckschwarten)</t>
  </si>
  <si>
    <t>Schweineohren, Schweinsohren, Schweinsöhrchen, Schweineöhrchen (Blätterteig mit Schokoladenrand)</t>
  </si>
  <si>
    <t>Schweinerippchen, gekocht (Rippenspeer, "Spareribs", Schälrippe, Bauchrippe, Leiterchen, Schäripple, Rippli, Ripperl, Frankfurter Rippchen)</t>
  </si>
  <si>
    <t>Schweinerücken, gegart (Karbonade, Karree, Kotelettstrang, Rippenstück, Schweinerücken, Schweinelachs, Minutensteaks)</t>
  </si>
  <si>
    <t>Schweineschinken, geräuchert (Hinterschinken, z. B. Schwarzwälder Schinken, Katenschinken)</t>
  </si>
  <si>
    <t>Seeohren, Abalones, Abalonen, Meerohren, Irismuscheln, Ohrmuscheln, Seeohrschnecken, Jeonbok, ausgelöst (Muschelfleisch)</t>
  </si>
  <si>
    <t>Seitan, Saitan, Mianjin (auf Weizengrundlage, stark glutenhaltig) Achtung: Schlechte Ware kann bis zu 40 g Kohlenhydrate enthalten!</t>
  </si>
  <si>
    <t>Spirulina, getrocknet (Algen in alkalischen Binnengewässern, antiviral gegen Epstein-Barr-Virus)</t>
  </si>
  <si>
    <t>Steinpilze (Fichten-Steinpilze, Bronze-Röhrlinge bzw. Schwarzhütige Steinpilze, Sommer-Steinpilze, Kiefern-Steinpilze, Herren-Pilze)</t>
  </si>
  <si>
    <t>Steinpilze, getrocknet (Fichtensteinpilz, Bronzeröhrling bzw. Schwarzhütiger Steinpilz, Sommersteinpilz, Kiefernsteinpilz, Herrenpilze)</t>
  </si>
  <si>
    <t>Stollen, Dresdner Stollen, Mohnstollen, Butterstollen, Weihnachtsstollen, Christstollen, Marzipanstollen (Weihnachts-Gebäck)</t>
  </si>
  <si>
    <t>Strammer Max (25% Brot, 50% Spiegeleier, 12,5% Mettwurst, 12,5% Essiggurke, insgesamt ca. 450 kcal)</t>
  </si>
  <si>
    <t>Strammer Max (25% Brot, 50% Spiegeleier, 12,5% Schinken, 12,5% Essiggurke, insgesamt ca. 450 kcal)</t>
  </si>
  <si>
    <t>Streusel-Kuchen, Streusel-Teilchen, Streusel-Taler, Streusel-Schnecke, Zucker-Schnecke</t>
  </si>
  <si>
    <t>Sucralose-Streusüße aus 99% Maltodextrin (Zuckeraustauschstoff) und 1% Sucralose (Zuckeraustauschstoff) (wird "normal" berechnet, obwohl hauptsächlich aus Maltodextrin: ein "Splenda™-Stick" = 0,5 Gramm = 2 kcal)</t>
  </si>
  <si>
    <t>Sukrin, Sucrin, Erythritol (Zuckeraustauschstoff, Ausnahme-Zuckeralkohol, Polyol; stärker abführend als andere Zuckeralkohole)</t>
  </si>
  <si>
    <t>Süßlupinenmehl (diabetiker-freundliche Mehlzumischung; Durchschnitt, da in Fett- und Eiweißgehalt sehr schwankend: max. ca. 290 kcal)</t>
  </si>
  <si>
    <t>Süßstoff-Tabletten (Basis Natriumcyclamat + Saccharin-Natrium) "Süssli"; 1 Tabl. 0,02 kcal = 20 cal</t>
  </si>
  <si>
    <t>Tapiokamehl, Maniokmehl, Kassavamehl, Brotwurzelmehl, Stärkemehl (Mandioca, Cassava, Kassave, Yuca)</t>
  </si>
  <si>
    <t>Tapiokasirup, Manioksirup, Kassavasirup (reich an Traubenzucker) (Mandioca, Cassava, Kassave, Yuca)</t>
  </si>
  <si>
    <t>Tee, schwarz, aromatisiert, ohne Zucker (Schwarzer Tee, Schwarztee, Earl Grey, Black Currant usw.)</t>
  </si>
  <si>
    <t>Tempeh, fermentiertes Soja (Wurstersatz, Achtung: Verschiedene Sorten haben bis über 10 Gramm KH / 100g)</t>
  </si>
  <si>
    <t>Tomatensalat, Tomaten-Salat (Soße auf Wasser-Essig-Öl-Basis, statt Zucker- mit Süßstoffzusatz)</t>
  </si>
  <si>
    <t>Tramezzini (Toastbrot, Weißbrot, Weizentoastbrot, Weizenbrot ohne Rinde, ohne Füllung)</t>
  </si>
  <si>
    <t>Trauben-Gelee ohne Kohlenhydrate (LowCarb, ZeroCarb), ohne Fett, ohne Eiweiß (Walden Farms)</t>
  </si>
  <si>
    <t>Türkischer Honig, türkischer Nugat, weißer Nougat, orientalischer Nugat, holländischer Nugat</t>
  </si>
  <si>
    <t>Vinschgauer (Vinschgerln, Vinschger Paarln) Sauerteig-Brötchen, Sauerteig-Semmeln, Sauerteig-Wecken aus Roggen und Weizen</t>
  </si>
  <si>
    <t>Vollkorn-Teigwaren mit Ei, gekocht (Vollkorn-Nudeln, z. B. Vollkorn-Spaghetti, auch gefärbt: z. B. Spinatnudeln)</t>
  </si>
  <si>
    <t>Vollkorn-Teigwaren mit Ei, roh (Vollkorn-Nudeln, z. B. Vollkorn-Spaghetti, auch gefärbt: z. B. Spinatnudeln)</t>
  </si>
  <si>
    <t>Wackelpudding, Götterspeise, Wackelpeter, Zitterpudding (statt Zucker mit Streusüße "Feine Süße" aus Maltodextrin und Aspartam)</t>
  </si>
  <si>
    <t>Wackelpudding, Götterspeise, Wackelpeter, Zitterpudding inkl. 5% Diätsprühsahne (statt Zucker mit Streusüße "Feine Süße" aus Maltodextrin und Aspartam)</t>
  </si>
  <si>
    <t>Wackelpudding, Götterspeise, Wackelpeter, Zitterpudding mit Sprühsahne (mit Zuckerzusatz)</t>
  </si>
  <si>
    <t>Wakame (Seaweed, Braunalgen z. B. für Miso) Achtung: etwa 15 mg Jod pro 100 Gramm!</t>
  </si>
  <si>
    <t>Weckemann, Weckmann, Stutenmann, Stutenkerl, Pumann, Weckemännchen, Dambedei, Dampedei, Klausenmann, Grittibänz, Teigmännli, Hefekerl, Baselmann, Männele, Manderl (Weihnachts-Gebäck)</t>
  </si>
  <si>
    <t>Wirsingkohl, Wirsching, Welschkohl, Welschkraut, Savoyer Kohl, Schavur, Wirz (stark basisch wirkend)</t>
  </si>
  <si>
    <t>Wollwurst, Nackerte Wurst, Geschwollene Wurst, Geschlagene Wurst, Oberländer Wurst (ähnlich Weißwurst, ohne Haut)</t>
  </si>
  <si>
    <t>Ysopblätter (Bienenkraut, Duftisoppe, Eisenkraut, Eisop, Esope, Essigkraut, Gewürzysop, Heisop, Hisopo, Hizopf, Ibsche, Isop, Ispen. Josefskraut)</t>
  </si>
  <si>
    <t>Yufka, Fyllo, Fillo, Filo, Malsouka (Blätterteig bzw. Strudelteig für z. B. Fladenbrot, Börek, Gözleme, Spanakopita, Galaktoboureko, Brik, Wrap-Hülle)</t>
  </si>
  <si>
    <t>Zucker, weiß (weißer Zucker, Haushaltszucker, Raffinadezucker, Kristallzucker, Saccharose, Sucrose)</t>
  </si>
  <si>
    <t>Zuckererbsen-Schoten (Zucker-Erbsen, Kaiser-Schoten, Kiefel-Erbsen, Zucker-Schoten, Mange-touts, Kefen, Knackerbsen, Zuckerpal-Erbsen, Zucker-Schwert-Erbsen)</t>
  </si>
  <si>
    <t>Zwetschgen-Kuchen, Zwetschen-Kuchen, Zwetschken-Kuchen, Zwetschgen-Datschi, Quetschen-Kuchen</t>
  </si>
  <si>
    <t>In 100 Gramm</t>
  </si>
  <si>
    <t>was</t>
  </si>
  <si>
    <t>gesamt</t>
  </si>
  <si>
    <t>dein eigenes</t>
  </si>
  <si>
    <t>bernd</t>
  </si>
  <si>
    <t>alkohol</t>
  </si>
  <si>
    <t>alkoholfrei</t>
  </si>
  <si>
    <t>brot</t>
  </si>
  <si>
    <t>brotaufstrich</t>
  </si>
  <si>
    <t>eier</t>
  </si>
  <si>
    <t>eis</t>
  </si>
  <si>
    <t>fertig-salat</t>
  </si>
  <si>
    <t>fette</t>
  </si>
  <si>
    <t>fisch-frisch</t>
  </si>
  <si>
    <t>fisch-zubereitet</t>
  </si>
  <si>
    <t>fleisch-frisch</t>
  </si>
  <si>
    <t>fleisch-gerichte</t>
  </si>
  <si>
    <t>fleisch-wurst</t>
  </si>
  <si>
    <t>gebäck</t>
  </si>
  <si>
    <t>geflügel-frisch</t>
  </si>
  <si>
    <t>gemüse-salat</t>
  </si>
  <si>
    <t>getreide</t>
  </si>
  <si>
    <t>hülsenfrüchte</t>
  </si>
  <si>
    <t>kartoffeln</t>
  </si>
  <si>
    <t>kräuter</t>
  </si>
  <si>
    <t>kuchen-gebäck</t>
  </si>
  <si>
    <t>meeresfrüchte</t>
  </si>
  <si>
    <t>milch-produkte</t>
  </si>
  <si>
    <t>müsli</t>
  </si>
  <si>
    <t>nachspeisen</t>
  </si>
  <si>
    <t>nudel-gericht</t>
  </si>
  <si>
    <t>nüsse</t>
  </si>
  <si>
    <t>obst</t>
  </si>
  <si>
    <t>öl-fett</t>
  </si>
  <si>
    <t>pilze</t>
  </si>
  <si>
    <t>quark-käse</t>
  </si>
  <si>
    <t>sosse-würze</t>
  </si>
  <si>
    <t>suppe</t>
  </si>
  <si>
    <t>süßwaren</t>
  </si>
  <si>
    <t>teigwaren</t>
  </si>
  <si>
    <t>verschiedenes</t>
  </si>
  <si>
    <t>zucker-süßmittel</t>
  </si>
  <si>
    <t>zutaten</t>
  </si>
  <si>
    <t>Pfefferminz</t>
  </si>
  <si>
    <t>Krümeltee</t>
  </si>
  <si>
    <t>Apfelauflauf, Scheiterhaufen, Apfel-Brot-Auflauf</t>
  </si>
  <si>
    <t>Kohlen-hydrate</t>
  </si>
  <si>
    <t>Wie viel davon habe ich gegessen (g)</t>
  </si>
  <si>
    <t>Eierteigwaren mit viel Ei, gekocht (Eiernudeln, auch gefärbt z. B. Spinatnudeln)</t>
  </si>
  <si>
    <t>Donuts, Doughnuts, Krapfenart aus USA/CA mit Glasur (Schmalzgebäck, Siedegebäck)</t>
  </si>
  <si>
    <t>Knoblauch-Olivenöl-Paste (katalanisches Aioli, Ajoli, Alioli, Allioli, Ajioli)</t>
  </si>
  <si>
    <t>Kohlrouladen (Krautwickel, Krautwickerl, Wirsing-Rouladen, Krautrouladen)</t>
  </si>
  <si>
    <t>Quark, 10 % Fett in Trockenmasse (Viertelfettstufe, Speisequark, Topfen)</t>
  </si>
  <si>
    <t>Rote Rüben (Rote Beeten, Rote Beten, Randen, Rahnen, Rohnen)</t>
  </si>
  <si>
    <t>Sanddorn, Weidendorn, Audorn, Fasanenbeeren, Sandbeeren, Rote Schlehen</t>
  </si>
  <si>
    <t>Wakame (Seaweed, Braunalgen z. B. für Miso)</t>
  </si>
  <si>
    <t>Bircher Müsli mit Apfel, Haselnüssen, Rosinen, getrock. Aprikosen, Bananenchips</t>
  </si>
  <si>
    <t>Brötchen, Semmeln, Wecken, Schrippen, Kaisersemmeln, Kaiserbrötchen</t>
  </si>
  <si>
    <t>Gaisburger Marsch, Böckinger Feldgeschrei, Verheierte, Kartoffelschnitz, Spätzle</t>
  </si>
  <si>
    <t>Mai Tai (Maitai, Mixgetränke, ca. 9 Vol.% Alkohol, 1 Drink = 300 ml ca 270 kcal)</t>
  </si>
  <si>
    <t>Diät-Schokolade, Diät-Vollmilch-Schokolade, Diabetiker-Schokolade (Fruchtzucker)</t>
  </si>
  <si>
    <t>Honig (Akazienhonig, Waldhonig, Kleehonig, Tannenhonig, Blütenhonig, Rapshonig)</t>
  </si>
  <si>
    <t>Osso Collo (magerer Schweinehals, trocken gesalzen, kaltgeräuchert)</t>
  </si>
  <si>
    <t>Pizza Vegetaria (vegetarische Pizza, Gemüsepizza, Pizza vegetarisch)</t>
  </si>
  <si>
    <t>Konjac-Mehl aus Teufelszunge (Hauptbestandteil Glucomannan, Quell/Bindemittel)</t>
  </si>
  <si>
    <t>Möhren, Sauerkonserve (Karotten, Mohrrüben, gelbe Rüben, Rübli, Fingermöhren)</t>
  </si>
  <si>
    <t>Pudding-Teilchen, Pudding-Stückchen, Pudding-Brezel, Pudding-Schnecke</t>
  </si>
  <si>
    <t>Fruchtjoghurt mit Müsli (Fruchtyoghurt, Erdbeer, Kirsch, Vanille ua)</t>
  </si>
  <si>
    <t>Fruchtjoghurt, entrahmt (Fruchtyoghurt, Erdbeer, Kirsch, Vanille ua)</t>
  </si>
  <si>
    <t>Geflügelbratwurst, Putenbratwurst, Trutenbratwurst (Grillwurst, Rostbratwurst)</t>
  </si>
  <si>
    <t>Geselchtes, heißgeräuchertes Schweinefleisch (bayerisch, österreichisch)</t>
  </si>
  <si>
    <t>Kartoffelecken, Kartoffel-Spalten, Country-Potatoes, Western-Kartoffeln</t>
  </si>
  <si>
    <t>Pelmeni mit Fleisch (russische Teigtaschen, ravioli- oder maultaschenähnlich)</t>
  </si>
  <si>
    <t>Quark, 30 % Fett in Trockenmasse (Dreiviertelfettstufe, Speisequark, Topfen)</t>
  </si>
  <si>
    <t>Streusel-Kuchen, Streusel-Teilchen, Streusel-Taler, Streusel-Schnecke</t>
  </si>
  <si>
    <t>Tramezzini (Toastbrot, Weißbrot, Weizentoastbrot, Weizenbrot ohne Rinde)</t>
  </si>
  <si>
    <t>Fruchtjoghurt, 10 % Fett (Fruchtyoghurt, Erdbeer, Kirsch, Vanille ua)</t>
  </si>
  <si>
    <t>Geflügelwurst (Putenwurst, Putenwürstchen, Truthahnwurst, Hähnchenwurst)</t>
  </si>
  <si>
    <t>Quark, 40 % Fett in Trockenmasse (Fettstufe, Speisequark, Topfen, Sahnequark)</t>
  </si>
  <si>
    <t>Mangold, Blattmangold, Schnittmangold,  Stielmangold, Krautstiel, Rübstiel</t>
  </si>
  <si>
    <t>Deutscher Kaviar, falscher Kaviar, Seehasen-Kaviar, Seehasenrogen (Fischeier)</t>
  </si>
  <si>
    <t>Fruchtjoghurt, teilentrahmt (Fruchtyoghurt, Erdbeer, Kirsch, Vanille ua)</t>
  </si>
  <si>
    <t>Fruchtjoghurt mit Süßstoff (Fruchtyoghurt, Erdbeer, Kirsch, Vanille ua)</t>
  </si>
  <si>
    <t>Jalapeño, Jalapenios, Jalapenas (kleine Paprikaschoten, Peperoni, Chili)</t>
  </si>
  <si>
    <t>Kartoffel-Kroketten, Kartoffel-Bällchen, fertig zubereitet</t>
  </si>
  <si>
    <t>Lachsersatz in Öl, (abgetropft, kaltgeräucherter und rotgefärbter Seelachs)</t>
  </si>
  <si>
    <t>Wackelpudding, Götterspeise, Wackelpeter, Zitterpudding (mit Sahne, Zucker)</t>
  </si>
  <si>
    <t>Kassler im Schlafrock, Kassler-Pirogge, Kassler im Hefeteig, Kasslerbrot</t>
  </si>
  <si>
    <t>Rambutan, falsche oder behaarte Litschi, franz. Litschi, Litschi cevelu, Nefelio</t>
  </si>
  <si>
    <t>Ricotta &gt;=60 % Fett in Trockenmasse, Doppelrahmstufe (Schafsmilch/Kuhmilch)</t>
  </si>
  <si>
    <t>Rindfleisch, Filet (Rinderfilet, Filetsteak, Beefsteak, Rinderhüftsteak) (roh)</t>
  </si>
  <si>
    <t>Schweineschinken, geräuchert (Hinterschinken, Schwarzwälder Schinken, Katen-S.)</t>
  </si>
  <si>
    <t>Bibbeliskäs, Bibeleskäse, weißer Käse, Luggeleskäse</t>
  </si>
  <si>
    <t>Eisschokolade, Eiskonfekt</t>
  </si>
  <si>
    <t>Limonade, Brause, Sprudel, Kracherl (Zitronen, Orangen, Kräuter-Limonade)</t>
  </si>
  <si>
    <t>Schlutzkrapfen, Schlickkrapfen, Schlierkrapfen, Schlipfkrapfen mit Spinatfüllung</t>
  </si>
  <si>
    <t>Trauben-Gelee o.KH o.Fett o.Eiweiß (Walden Farms)</t>
  </si>
  <si>
    <t>Caramel Dip o.KH o.Fett o.Eiweiß (Walden Farms)</t>
  </si>
  <si>
    <t>Bündnerfleisch,  Bündener Fleisch (Rindfleisch, Trockenfleisch, Dörrfleisch)</t>
  </si>
  <si>
    <t>Gurkensalat, Gurken-Salat (Soße auf Wasser-Essig-Öl-Basis, o.Zucker m.Süßstoff)</t>
  </si>
  <si>
    <t>Türkischer Honig, türkischer Nugat, weißer Nougat, holländischer Nugat</t>
  </si>
  <si>
    <t>Zwetschgen-Kuchen, Zwetschgen-Datschi, Quetschen-Kuchen</t>
  </si>
  <si>
    <t>Marshmallow Dip o.KH o.Fett o.Eiweiß (Walden Farms)</t>
  </si>
  <si>
    <t>Erdbeer-Marmelade o.KH o.Fett o.Eiweiß (Walden Farms)</t>
  </si>
  <si>
    <t>Himbeer-Marmelade o.KH o.Fett o.Eiweiß (Walden Farms)</t>
  </si>
  <si>
    <t>Orangen-Marmelade o.KH o.Fett o.Eiweiß (Walden Farms)</t>
  </si>
  <si>
    <t>Aprikosen-Marmelade o.KH o.Fett o.Eiweiß (Walden Farms)</t>
  </si>
  <si>
    <t>Ricotta 30 % Fett in Trockenmasse, Dreiviertelfettstufe (Schafsmilch/Kuhmilch)</t>
  </si>
  <si>
    <t>Schwarze Herren-Schokolade, Edel-Bitter, schwarze Schokolade (mind. 70% Kakao)</t>
  </si>
  <si>
    <t>Schweinebauch, Bauchfleisch, Bauchspeck, Wellfleisch, durchw. Speck (roh)</t>
  </si>
  <si>
    <t>Schweinebauch, Bauchfleisch, Bauchspeck, Wellfleisch, durchw. Speck, gegrillt</t>
  </si>
  <si>
    <t>Bulgur, gekocht (Couscous, Kuskus, Cuscus, Cous Cous, Kouskous, Cous-Cous)</t>
  </si>
  <si>
    <t>Grießflammerie, Griesflammerie (Grießdessertcreme, zu Erdbeer/Kirschkompott)</t>
  </si>
  <si>
    <t>Kap-Stachelbeeren, Physalis, Andenbeere, Andenkirsche, Judenkirsche</t>
  </si>
  <si>
    <t>Tomatensalat, Tomaten-Salat (Soße a. Wasser-Essig-Öl-Basis, o.Zucker m.Süßstoff)</t>
  </si>
  <si>
    <t>Brausepulver (Himbeere, Orange, Waldmeister, Zitrone, 1 Tüte etwa 6 g = 20 kcal)</t>
  </si>
  <si>
    <t>Brötchen mit Ölsamen, Semmeln, Wecken, Schrippen, Kaisersemmeln, Kaiserbrötchen</t>
  </si>
  <si>
    <t>Griebenschmalz mit Apfel (Grammel; 40% Schweineflomen, 40% Apfel, 20% Zwiebel)</t>
  </si>
  <si>
    <t>Schinken-Speck, Würfel, Frühstücks-Speck, Frühstücks-Schinken (vom Schwein, roh)</t>
  </si>
  <si>
    <t>Schweinefilets, Schweinelenden, Schweinemedaillons, Schweinefiletsteaks (roh)</t>
  </si>
  <si>
    <t>Diätgelee (mit Sorbitol; Apfelgelee, Zitronengelee, Johannisbeergelee usw.)</t>
  </si>
  <si>
    <t>Heringsfilets in Tomatensoße, Heringe in Tomatensoße (Konserve, Heringsfilet)</t>
  </si>
  <si>
    <t>Kochbanane, Gemüsebanane, Mehlbanane, Plátano, Banana-da-terra, Platan, Plantan</t>
  </si>
  <si>
    <t>Rispentomaten, Strauchtomaten, gelbe T., Eiertomaten, Fleischtomaten, Paradeiser</t>
  </si>
  <si>
    <t>Schweineohren, Schweinsohren, Schweinsöhrchen (Blätterteig mit Schokoladenrand)</t>
  </si>
  <si>
    <t>Spirulina, getrocknet (Algen in alkalischen Binnengewässern)</t>
  </si>
  <si>
    <t>Essiggurken, Saure Gurken, Salzgurken, Gewürzgurken, Faß/Dillgurken (o.Zucker)</t>
  </si>
  <si>
    <t>Mehlschwitze, Einbrenne, Soßenbinder, Suppenbinder</t>
  </si>
  <si>
    <t>Quark, &lt; 10 % Fett i. Tr. (Magerstufe, Magerquark, Speisequark, Magerkäse)</t>
  </si>
  <si>
    <t>Burrito-Hülle, Chimichanga-Hülle, weich, Tortillas</t>
  </si>
  <si>
    <t>Fruchtaufstrich light (kalorienreduziert, Diätfruchtaufstrich)</t>
  </si>
  <si>
    <t>Ricotta salata al forno, gebackener Ricotta (Schafsmilch/Kuhmilch, geback. Käse)</t>
  </si>
  <si>
    <t>Saganaki, i.d.Pfanne geback./überback.Schafskäse (Feta, Hirtenkäse, geback.Käse)</t>
  </si>
  <si>
    <t>Strammer Max (25% Brot, 50% Spiegeleier, 12,5% Schinken, 12,5% Essiggurke)</t>
  </si>
  <si>
    <t>Strammer Max (25% Brot, 50% Spiegeleier, 12,5% Mettwurst, 12,5% Essiggurke)</t>
  </si>
  <si>
    <t>Tee, schwarz, aromatisiert, o.Zucker (Schwarzer Tee, Earl Grey, Black Currant)</t>
  </si>
  <si>
    <t>Diabetikersüße, Diabetiker-Süße aus Sorbit (Z-austausch) u Saccharin (Z-ersatz)</t>
  </si>
  <si>
    <t>Kranbeeren, Kranichbeeren (Cranberry, Großfrüchtige Moosbeeren)</t>
  </si>
  <si>
    <t>Süßstoff-Tabletten (Basis Natriumcyclamat + Saccharin-Natrium) "Süssli"</t>
  </si>
  <si>
    <t>Tapiokamehl, Maniok-, Kassava-, Brotwurzel-, Stärkemehl (Mandioca, Yuca)</t>
  </si>
  <si>
    <t>Tapiokasirup, Maniok-, Kassavasirup (Mandioca, Cassava, Kassave, Yuca)</t>
  </si>
  <si>
    <t>Zucker, weiß (Haushaltszucker, Raffinade, Kristallzucker, Saccharose, Sucrose)</t>
  </si>
  <si>
    <t>Mettwurst, luftgetrocknete (Stracke, Hartwurst, Ahle Worscht, Feldkieker)</t>
  </si>
  <si>
    <t>Wirsingkohl, Wirsching, Welschkohl, Welschkraut, Savoyer Kohl, Schavur, Wirz</t>
  </si>
  <si>
    <t>Bremer Pinkel (Grützwurst, Tiegelwurst, Pinkelwurst, Kabiswurst, Kohlpinkel)</t>
  </si>
  <si>
    <t>Huhn, Brust ohne Haut (Hähnchen/Hühnchen/Hühnerbrustfilet, Hühnerfleisch) (roh)</t>
  </si>
  <si>
    <t>Hüttenkäse, Cottage Cheese, körniger Frischkäse, Körnerkäse 10 % Fett in Tr</t>
  </si>
  <si>
    <t>Hüttenkäse, Cottage Cheese, körniger Frischkäse, Körnerkäse 20 % Fett in Tr</t>
  </si>
  <si>
    <t>Kurkuma, Kurkume, Curcuma, gelber Ingwer, Safranwurzel, Gelbwurzel, getrocknet</t>
  </si>
  <si>
    <t>Risoni, Kritharáki, Orzo, Manestra, Risi, griechische N, Nudelreis, Reisnudeln</t>
  </si>
  <si>
    <t>Kaktusfrucht, Drachenfrucht, Pitahaya, Pityhaya, Pitaya, Dragon fruit</t>
  </si>
  <si>
    <t>Schusterjungen (Roggen-Weizen-Misch-Brötchen, -Semmeln, -Wecken)</t>
  </si>
  <si>
    <t>Bohnen, dick (dicke Bohnen, Sau-B, Fava-B, große B, Pferde-B, Faber-B, Puff-B)</t>
  </si>
  <si>
    <t>Hüttenkäse, Cottage Cheese, körniger Frischkäse, Körnerkäse &lt; 10 % Fett in Tr</t>
  </si>
  <si>
    <t>Schweinekrusten-Chips, Schweine-Chips, Schweineschwarten-Chips</t>
  </si>
  <si>
    <t>Tempeh, fermentiertes Soja (Wurstersatz)</t>
  </si>
  <si>
    <t>Hagebutten-Marmelade, H-Konfitüre, H-mark, Hägenmark, Hiefenmark, Buttenmost</t>
  </si>
  <si>
    <t>Glasnudeln, Reisnudeln, gekocht (Chinesische N, Japanische N, Thai N, Asia-N)</t>
  </si>
  <si>
    <t>Putengeschnetzeltes, Putengyros (Truthahngeschnetzeltes, Truthahngyros)</t>
  </si>
  <si>
    <t>Schoko-Bananen, Schokoladen-Bananen</t>
  </si>
  <si>
    <t>Lebkuchen, Lebkuchenherzen, Lebkuchenmann, Pfefferkuchen, Gewürzkuchen</t>
  </si>
  <si>
    <t>Vollkorn-Teigwaren mit Ei, roh (Vollkorn-Nudeln, auch gefärbt: z.B.Spinatnudeln)</t>
  </si>
  <si>
    <t>Latte Macchiato (Milchkaffee, Cafe Latte, Cafe au lait, C con leche, C cortado)</t>
  </si>
  <si>
    <t>Risoni, gekocht Kritharáki, Orzo, Manestra, Risi, griechische N, Nudelreis</t>
  </si>
  <si>
    <t>Schwäbische Brezeln (Brezitella, Bretzeln, Brezln, Brezen, Brezn, Pretzel)</t>
  </si>
  <si>
    <t>Backaroma Rum, Rumaroma (1 Röhrchen mit 2 ml ca. 15 kcal, alkoholfrei)</t>
  </si>
  <si>
    <t>Buchteln, Wuchteln, Rohrnudeln, Hefenudeln, Dampfnudeln, Hefeknödel, Hefetaschen</t>
  </si>
  <si>
    <t>Heidelbeeren, Blaubeeren, Schwarzb., Bickb.. Waldbeeren, Wildb., Moosb., Zeckb.</t>
  </si>
  <si>
    <t>Fleischlaibchen in Tomatensoße (Hacksteaks, Fleischlaibchen, Fleischlaiberl)</t>
  </si>
  <si>
    <t>Mangostane, Mangostan, Mangosta, Mangostanapfel, Mangosten, Mangu</t>
  </si>
  <si>
    <t>Vollkorn-Teigwaren mit Ei, gekocht (Vollkorn-Nudeln,  auch gefärbt: z.B.Spinat)</t>
  </si>
  <si>
    <t>Kartoffelbrei, fertig zubereitet (Stampf-Kartoffeln, Quetsch-Kartoffeln)</t>
  </si>
  <si>
    <t>Wollwurst, Nackerte Wurst, Geschwollene Wurst, Geschlagene Wurst, Oberländer W.</t>
  </si>
  <si>
    <t>Glasnudeln, Reisnudeln, roh (Chinesische N, Japanische N, Thai N, Asia-N)</t>
  </si>
  <si>
    <t>Holzfällersteak (= Nackenkotelett / Kammkotelett, Grillnacken) ohne Schwarte</t>
  </si>
  <si>
    <t>Huhn, Schenkel mit Haut (Hähnchen/ Hühnchen/Hühnerschenkel, Hähnchenkeulen, roh)</t>
  </si>
  <si>
    <t xml:space="preserve">Käsewähe, Kääswaie, Käsewaie, Käswaie, Chäswaie, Chäschueche </t>
  </si>
  <si>
    <t>Harzer Käse, Harzer Roller, Handkäse, Korbkäse, Stangenkäse, Gelbkäse, Bauernkäse</t>
  </si>
  <si>
    <t>Schweinerücken, gegart (Kotelettstrang, Rippenstück, Schweinelachs, Minutensteak)</t>
  </si>
  <si>
    <t>Glasnudeln, Reisnudeln, gebraten (Chinesische N, Japanische N, Thai N, Asia-N)</t>
  </si>
  <si>
    <t>Nashi-Birnen, Sandbirnen (Japan.B, Korean.B, Asiat.B, Chines.B, Kumoi, Apfel-B.)</t>
  </si>
  <si>
    <t>Kartoffel-Puffer, frisch (Reibe-Kuchen, Reiber-Datschi, Reibe-Plätzchen, Dotsch)</t>
  </si>
  <si>
    <t>Seeohren, Abalonen, Meerohren, Irismuscheln, Ohrmuscheln  ausgelöst (M.fleisch)</t>
  </si>
  <si>
    <t>Carobe, Karobe, Johannisbrot-Bohnen, Johannisbrotkern-Mehl, Johannisbrot-Mehl</t>
  </si>
  <si>
    <t>Vinschgauer, Sauerteig-Brötchen, -Semmeln, -Wecken aus Roggen/Weizen</t>
  </si>
  <si>
    <t>Fleischbrühe (Rinder-Brühe, R-Kraftbrühe, Bouillon, klare Brühe, Kraftbrühe)</t>
  </si>
  <si>
    <t>Knollenkerbel, Kerbelrübe, knolliger Kälberkropf, Rübenkerbel, Erdkastanie getr.</t>
  </si>
  <si>
    <t>Knollenkerbel, Kerbelrübe, knolliger Kälberkropf, Rübenkerbel, Erdkastanie frisch</t>
  </si>
  <si>
    <t>Martini dry (Mixgetränke, 72% Gin 9% Wermuth 19% Olive, 30 Vol.% Alk)</t>
  </si>
  <si>
    <t>Stollen, Dresdner Stollen, Mohn-S, Butter-S, Weihnachts-S, Christ-S, Marzipan-S</t>
  </si>
  <si>
    <t>Polydextrose (synthetisches Füllmittel:  Glukose, Sorbit, Zitronensäure E1200)</t>
  </si>
  <si>
    <t>Plunder-Stückchen, Plunder-Teilchen (Kirsch, Erdbeer, Vanille, Himbeer, Marzipan)</t>
  </si>
  <si>
    <t>Sukrin, Sucrin, Erythritol (Zuckeraustauschstoff)</t>
  </si>
  <si>
    <t>Brausetabletten (Himbeere, Orange, Waldmeister, Zitrone, 1 etwa 6 g = 20 kcal)</t>
  </si>
  <si>
    <t>Feuerbohnen, Käferb, Prunkb,  Türkische B, Arabische B, Kidneybohnen (Konserve)</t>
  </si>
  <si>
    <t>Gartensalat (Kopfsalat, Grüner Salat, Buttersalat, Häuptlesalat, Lattich)</t>
  </si>
  <si>
    <t>Wackelpudding, Götterspeise, Wackelpeter, Zitterpudding (mit Streusüße)</t>
  </si>
  <si>
    <t>Kakaogetränk, Schokomilch, 3,5 % Fett, Trinkschokolade, Schokotrunk, Kakaomilch</t>
  </si>
  <si>
    <t>Doppelte Kraftbrühe (Rinderbrühe, Rinder-Kraftbrühe, Bouillon, klare Brühe)</t>
  </si>
  <si>
    <t>Früchtequark, Fruchtquark 10 % Fett i Tr (Speisequark, Erdbeer, Kirsch, Vanille)</t>
  </si>
  <si>
    <t>Früchtequark, Fruchtquark 20 % Fett i Tr (Speisequark, Erdbeer, Kirsch, Vanille)</t>
  </si>
  <si>
    <t>Früchtequark, Fruchtquark 40 % Fett i Tr (Speisequark, Erdbeer, Kirsch, Vanille)</t>
  </si>
  <si>
    <t>Kakaogetränk, Schokomilch, 1,5 % Fett, Trinkschokolade, Schokotrunk, Kakaomilch</t>
  </si>
  <si>
    <t>Granadilla,  Grenadille, Pomme Liane, süße G, süße Passionsfrucht, goldene P</t>
  </si>
  <si>
    <t>Obazda, Angebatzter, Angedrückter, Gmanschter, Gerupfter, Angemachter (Käsecreme)</t>
  </si>
  <si>
    <t>Edel-Bitter Schokolade, Halb-Bitter, schwarze Schokolade (mind. 85% Kakao)</t>
  </si>
  <si>
    <t>Kartoffel-Puffer aus Trockenprod. (Reibe-Kuchen, Reiber-Datschi, K-Pfannkuchen)</t>
  </si>
  <si>
    <t>Seitan, Saitan, Mianjin (auf Weizengrundlage, stark glutenhaltig)</t>
  </si>
  <si>
    <t>Quark-Taschen, Q-Golatschen, Topfen-Tascherl, Käse-Tasche, Ziger-Chrapfe</t>
  </si>
  <si>
    <t>Steinpilze (Fichten-St, Schwarzhütige St, Sommer-St, Kiefern-St)</t>
  </si>
  <si>
    <t>Süßlupinenmehl (diabetiker-freundliche Mehlzumischung; Durchschnitt ca.290 kcal)</t>
  </si>
  <si>
    <t>Keimsprossen (Braunhirse-, Gersten-, Koriandersamen-, Leinsamen-, Rettich-)</t>
  </si>
  <si>
    <t>Japanknollen, Knollen-Ziest, Chin.Artischocken, Japan.Kartoffeln, Knollenkart.</t>
  </si>
  <si>
    <t>Romanasalat, Römersalat, Römischer Salat, Lattuga, Herbstchicorée</t>
  </si>
  <si>
    <t>Rindfleisch, Hackfleisch (R-hack, Gehacktes, Hackepeter, R-mett, Schabefleisch)</t>
  </si>
  <si>
    <t>Schweinefleisch, Hackfleisch (Gehacktes, Hackepeter, S-mett, Schabefleisch)</t>
  </si>
  <si>
    <t>Rind/Schweinefleisch, Gemischtes Hackfleisch (Gehacktes, Hackepeter, Mett)</t>
  </si>
  <si>
    <t>Schweinerippchen, gekocht (Spareribs, Schälrippe, Bauchrippe, Ripper)</t>
  </si>
  <si>
    <t xml:space="preserve">Hähnchenkeulen, Hähnchenschenkel, Broilerkeule, Hühnerbeine, Hühnerkeulen </t>
  </si>
  <si>
    <t>Ysopblätter (Bienenkraut, Eisenkraut, Eisop, Esope, Essigkraut, Josefskraut)</t>
  </si>
  <si>
    <t>Hähnchen, gegrillt (Broiler, Grillhähnchen, Brathähnchen/hühnchen, Brathendl)</t>
  </si>
  <si>
    <t>Kuhmilch 1,5 % Fett (laktosefrei, teilentrahmt, H-Milch, haltbare Milch)</t>
  </si>
  <si>
    <t>Yufka, Fyllo, Fillo, Filo, Malsouka (Blätterteig/Strudelteig, Fladenbrot, Börek)</t>
  </si>
  <si>
    <t>Mungobohnen-Sprossen, M-Keimlinge, Lunjabohnen-S, Mung Dal Sprossen</t>
  </si>
  <si>
    <t>Feldsalat, Nüßchen-S, Acker-S, Vogerl-S, Mäuseöhrchen-S, Rapunzel-S, Sonnenwirbel</t>
  </si>
  <si>
    <t>Wackelpudding, Götterspeise, Wackelpeter, Zitterpudding (mit Diätsprühsahne)</t>
  </si>
  <si>
    <t>Gemüse-Bratlinge, G-Frikadellen, G-Pflanzerln, G-Taler, Soja-Bratlinge, S-Burger</t>
  </si>
  <si>
    <t>Zuckererbsen-Schoten (Zucker-Erbsen, Kaiser-Schoten, Kiefel-Erbsen, Knackerbsen)</t>
  </si>
  <si>
    <t>Kutteln, Kuddeln, Flecke, Kaldaunen (Streifen vom Rindervormagen, Pansen) (roh)</t>
  </si>
  <si>
    <t>Armer Ritter, Semmelschnitten, Kartäuserklöße, Gebackener Wecke,  French Toast</t>
  </si>
  <si>
    <t>Weckemann, Stutenmann, Dampedei, Klausenmann, Grittibänz, Teigmännli, Hefekerl</t>
  </si>
  <si>
    <t>Berliner Pfannkuchen (Krapfen, Krebbeln, Ballen, Kräppeln, Fastnachtsküchle)</t>
  </si>
  <si>
    <t>Köfte (türkische Buletten, Hackfleischbällchen, Gehacktesbällchen, Meatballs)</t>
  </si>
  <si>
    <t>Bohnen, grün (Gartenb, Prinzessb, Buschb, Stangenb, Welschb, Bräckb, Schnittb)</t>
  </si>
  <si>
    <t>Sucralose-Streusüße (99% Maltodextrin und 1% Sucralose (Zuckeraustauschstoff)</t>
  </si>
  <si>
    <t>Bohnen, grün gegart (Gartenb, Prinzessb, Buschb, Stangenb, Bräckb, Schnittb)</t>
  </si>
  <si>
    <t>Laugenbrezeln, L-brötchen, L-stangen, Kümmelstange, Salzbrezeln, Butterbrezeln</t>
  </si>
  <si>
    <t>Steinpilze getrocknet (Fichten-St, Schwarzhütige St, Sommer-St, Kiefern-St)</t>
  </si>
  <si>
    <t>Frikadelle, Bulette, Hackfleisch-Bällchen, Klopse, Fleisch-Pflanzerl,  Frikandeln</t>
  </si>
  <si>
    <t>Wochenübersicht</t>
  </si>
  <si>
    <t xml:space="preserve">Mutzen </t>
  </si>
  <si>
    <t>Burrito, komplett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</si>
</sst>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&quot; kcal&quot;"/>
    <numFmt numFmtId="165" formatCode="0&quot; g&quot;"/>
    <numFmt numFmtId="169" formatCode="#,###"/>
  </numFmts>
  <fonts count="11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b/>
      <sz val="14"/>
      <color indexed="8"/>
      <name val="Arial"/>
      <family val="2"/>
    </font>
    <font>
      <sz val="14"/>
      <color indexed="8"/>
      <name val="Arial"/>
      <family val="2"/>
    </font>
    <font>
      <sz val="12"/>
      <color indexed="8"/>
      <name val="Arial"/>
      <family val="2"/>
    </font>
    <font>
      <sz val="11"/>
      <color theme="1"/>
      <name val="Arial"/>
      <family val="2"/>
    </font>
    <font>
      <b/>
      <sz val="16"/>
      <color indexed="8"/>
      <name val="Arial"/>
      <family val="2"/>
    </font>
    <font>
      <sz val="16"/>
      <color indexed="8"/>
      <name val="Arial"/>
      <family val="2"/>
    </font>
    <font>
      <b/>
      <sz val="11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43"/>
        <bgColor indexed="43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" fontId="3" fillId="2" borderId="0" xfId="0" applyNumberFormat="1" applyFont="1" applyFill="1"/>
    <xf numFmtId="164" fontId="3" fillId="2" borderId="0" xfId="0" applyNumberFormat="1" applyFont="1" applyFill="1"/>
    <xf numFmtId="165" fontId="3" fillId="2" borderId="0" xfId="0" applyNumberFormat="1" applyFont="1" applyFill="1"/>
    <xf numFmtId="0" fontId="3" fillId="0" borderId="0" xfId="0" applyFont="1"/>
    <xf numFmtId="0" fontId="4" fillId="0" borderId="0" xfId="0" applyFont="1"/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164" fontId="1" fillId="3" borderId="0" xfId="0" applyNumberFormat="1" applyFont="1" applyFill="1" applyAlignment="1">
      <alignment horizontal="center"/>
    </xf>
    <xf numFmtId="165" fontId="1" fillId="3" borderId="0" xfId="0" applyNumberFormat="1" applyFont="1" applyFill="1" applyAlignment="1">
      <alignment horizontal="center"/>
    </xf>
    <xf numFmtId="0" fontId="5" fillId="0" borderId="0" xfId="0" applyFont="1"/>
    <xf numFmtId="164" fontId="5" fillId="0" borderId="0" xfId="0" applyNumberFormat="1" applyFont="1"/>
    <xf numFmtId="165" fontId="5" fillId="0" borderId="0" xfId="0" applyNumberFormat="1" applyFont="1"/>
    <xf numFmtId="0" fontId="5" fillId="0" borderId="0" xfId="0" applyFont="1" applyAlignment="1">
      <alignment horizontal="center"/>
    </xf>
    <xf numFmtId="0" fontId="5" fillId="0" borderId="0" xfId="0" applyFont="1" applyBorder="1" applyAlignment="1">
      <alignment horizontal="center"/>
    </xf>
    <xf numFmtId="165" fontId="0" fillId="0" borderId="0" xfId="0" applyNumberFormat="1" applyAlignment="1">
      <alignment wrapText="1"/>
    </xf>
    <xf numFmtId="0" fontId="6" fillId="0" borderId="0" xfId="0" applyFont="1"/>
    <xf numFmtId="1" fontId="7" fillId="0" borderId="0" xfId="0" applyNumberFormat="1" applyFont="1"/>
    <xf numFmtId="1" fontId="1" fillId="4" borderId="0" xfId="0" applyNumberFormat="1" applyFont="1" applyFill="1" applyAlignment="1">
      <alignment horizontal="center"/>
    </xf>
    <xf numFmtId="164" fontId="1" fillId="4" borderId="0" xfId="0" applyNumberFormat="1" applyFont="1" applyFill="1" applyAlignment="1">
      <alignment horizontal="center"/>
    </xf>
    <xf numFmtId="165" fontId="1" fillId="4" borderId="0" xfId="0" applyNumberFormat="1" applyFont="1" applyFill="1" applyAlignment="1">
      <alignment horizontal="center"/>
    </xf>
    <xf numFmtId="1" fontId="2" fillId="4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1" fontId="0" fillId="0" borderId="0" xfId="0" applyNumberFormat="1"/>
    <xf numFmtId="0" fontId="8" fillId="0" borderId="0" xfId="0" applyFont="1"/>
    <xf numFmtId="1" fontId="8" fillId="0" borderId="0" xfId="0" applyNumberFormat="1" applyFont="1"/>
    <xf numFmtId="164" fontId="8" fillId="0" borderId="0" xfId="0" applyNumberFormat="1" applyFont="1"/>
    <xf numFmtId="165" fontId="8" fillId="0" borderId="0" xfId="0" applyNumberFormat="1" applyFont="1"/>
    <xf numFmtId="0" fontId="5" fillId="0" borderId="1" xfId="0" applyFont="1" applyFill="1" applyBorder="1"/>
    <xf numFmtId="0" fontId="5" fillId="0" borderId="1" xfId="0" applyFont="1" applyBorder="1"/>
    <xf numFmtId="3" fontId="0" fillId="0" borderId="0" xfId="0" applyNumberFormat="1"/>
    <xf numFmtId="4" fontId="0" fillId="0" borderId="0" xfId="0" applyNumberFormat="1"/>
    <xf numFmtId="0" fontId="0" fillId="0" borderId="2" xfId="0" applyBorder="1"/>
    <xf numFmtId="164" fontId="0" fillId="0" borderId="0" xfId="0" applyNumberFormat="1" applyAlignment="1">
      <alignment vertical="center"/>
    </xf>
    <xf numFmtId="165" fontId="1" fillId="4" borderId="0" xfId="0" applyNumberFormat="1" applyFont="1" applyFill="1" applyAlignment="1">
      <alignment horizontal="center" wrapText="1"/>
    </xf>
    <xf numFmtId="0" fontId="9" fillId="0" borderId="0" xfId="0" applyFont="1" applyAlignment="1">
      <alignment horizontal="right"/>
    </xf>
    <xf numFmtId="14" fontId="9" fillId="0" borderId="0" xfId="0" applyNumberFormat="1" applyFont="1" applyAlignment="1">
      <alignment horizontal="right"/>
    </xf>
    <xf numFmtId="164" fontId="4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right"/>
    </xf>
    <xf numFmtId="0" fontId="9" fillId="0" borderId="0" xfId="0" applyFont="1" applyAlignment="1">
      <alignment horizontal="right" shrinkToFit="1"/>
    </xf>
    <xf numFmtId="0" fontId="5" fillId="0" borderId="0" xfId="0" applyFont="1" applyAlignment="1"/>
    <xf numFmtId="0" fontId="0" fillId="0" borderId="0" xfId="0" applyAlignment="1"/>
    <xf numFmtId="0" fontId="0" fillId="0" borderId="3" xfId="0" applyBorder="1"/>
    <xf numFmtId="1" fontId="0" fillId="0" borderId="3" xfId="0" applyNumberFormat="1" applyBorder="1"/>
    <xf numFmtId="1" fontId="0" fillId="0" borderId="2" xfId="0" applyNumberFormat="1" applyBorder="1"/>
    <xf numFmtId="0" fontId="0" fillId="0" borderId="0" xfId="0" applyBorder="1"/>
    <xf numFmtId="1" fontId="9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164" fontId="0" fillId="0" borderId="0" xfId="0" applyNumberFormat="1" applyAlignment="1">
      <alignment horizontal="right" vertical="center"/>
    </xf>
    <xf numFmtId="0" fontId="2" fillId="2" borderId="0" xfId="0" applyFont="1" applyFill="1"/>
    <xf numFmtId="0" fontId="6" fillId="0" borderId="0" xfId="0" applyFont="1" applyAlignment="1">
      <alignment vertical="center"/>
    </xf>
    <xf numFmtId="0" fontId="6" fillId="4" borderId="0" xfId="0" applyFont="1" applyFill="1"/>
    <xf numFmtId="0" fontId="0" fillId="4" borderId="0" xfId="0" applyFill="1"/>
    <xf numFmtId="0" fontId="0" fillId="0" borderId="0" xfId="0" applyFill="1" applyBorder="1"/>
    <xf numFmtId="169" fontId="0" fillId="0" borderId="0" xfId="0" applyNumberFormat="1"/>
  </cellXfs>
  <cellStyles count="1">
    <cellStyle name="Standard" xfId="0" builtinId="0"/>
  </cellStyles>
  <dxfs count="80"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2" name="Freihandform: Form 1"/>
        <xdr:cNvSpPr>
          <a:spLocks noMove="1" noResize="1"/>
        </xdr:cNvSpPr>
      </xdr:nvSpPr>
      <xdr:spPr bwMode="auto">
        <a:xfrm rot="5400000">
          <a:off x="4729163" y="1300162"/>
          <a:ext cx="381000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3" name="Freihandform: Form 1"/>
        <xdr:cNvSpPr>
          <a:spLocks noMove="1" noResize="1"/>
        </xdr:cNvSpPr>
      </xdr:nvSpPr>
      <xdr:spPr bwMode="auto">
        <a:xfrm rot="5400000">
          <a:off x="4729162" y="1643063"/>
          <a:ext cx="381001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4" name="Freihandform: Form 1"/>
        <xdr:cNvSpPr>
          <a:spLocks noMove="1" noResize="1"/>
        </xdr:cNvSpPr>
      </xdr:nvSpPr>
      <xdr:spPr bwMode="auto">
        <a:xfrm rot="5400000">
          <a:off x="4729162" y="1643063"/>
          <a:ext cx="381001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5" name="Freihandform: Form 1"/>
        <xdr:cNvSpPr>
          <a:spLocks noMove="1" noResize="1"/>
        </xdr:cNvSpPr>
      </xdr:nvSpPr>
      <xdr:spPr bwMode="auto">
        <a:xfrm rot="5400000">
          <a:off x="4729162" y="1643063"/>
          <a:ext cx="381001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6" name="Freihandform: Form 1"/>
        <xdr:cNvSpPr>
          <a:spLocks noMove="1" noResize="1"/>
        </xdr:cNvSpPr>
      </xdr:nvSpPr>
      <xdr:spPr bwMode="auto">
        <a:xfrm rot="5400000">
          <a:off x="4729162" y="1643063"/>
          <a:ext cx="381001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7" name="Freihandform: Form 1"/>
        <xdr:cNvSpPr>
          <a:spLocks noMove="1" noResize="1"/>
        </xdr:cNvSpPr>
      </xdr:nvSpPr>
      <xdr:spPr bwMode="auto">
        <a:xfrm rot="5400000">
          <a:off x="4729162" y="1643063"/>
          <a:ext cx="381001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141409</xdr:colOff>
      <xdr:row>7</xdr:row>
      <xdr:rowOff>9526</xdr:rowOff>
    </xdr:to>
    <xdr:sp macro="" textlink="">
      <xdr:nvSpPr>
        <xdr:cNvPr id="8" name="Freihandform: Form 1"/>
        <xdr:cNvSpPr>
          <a:spLocks noMove="1" noResize="1"/>
        </xdr:cNvSpPr>
      </xdr:nvSpPr>
      <xdr:spPr bwMode="auto">
        <a:xfrm rot="5400000">
          <a:off x="4727696" y="1644529"/>
          <a:ext cx="381001" cy="349494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2" name="Freihandform: Form 1"/>
        <xdr:cNvSpPr>
          <a:spLocks noMove="1" noResize="1"/>
        </xdr:cNvSpPr>
      </xdr:nvSpPr>
      <xdr:spPr bwMode="auto">
        <a:xfrm rot="5400000">
          <a:off x="4729163" y="1300162"/>
          <a:ext cx="381000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3" name="Freihandform: Form 1"/>
        <xdr:cNvSpPr>
          <a:spLocks noMove="1" noResize="1"/>
        </xdr:cNvSpPr>
      </xdr:nvSpPr>
      <xdr:spPr bwMode="auto">
        <a:xfrm rot="5400000">
          <a:off x="4729162" y="1643063"/>
          <a:ext cx="381001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4" name="Freihandform: Form 1"/>
        <xdr:cNvSpPr>
          <a:spLocks noMove="1" noResize="1"/>
        </xdr:cNvSpPr>
      </xdr:nvSpPr>
      <xdr:spPr bwMode="auto">
        <a:xfrm rot="5400000">
          <a:off x="4729162" y="1643063"/>
          <a:ext cx="381001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5" name="Freihandform: Form 1"/>
        <xdr:cNvSpPr>
          <a:spLocks noMove="1" noResize="1"/>
        </xdr:cNvSpPr>
      </xdr:nvSpPr>
      <xdr:spPr bwMode="auto">
        <a:xfrm rot="5400000">
          <a:off x="4729162" y="1643063"/>
          <a:ext cx="381001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6" name="Freihandform: Form 1"/>
        <xdr:cNvSpPr>
          <a:spLocks noMove="1" noResize="1"/>
        </xdr:cNvSpPr>
      </xdr:nvSpPr>
      <xdr:spPr bwMode="auto">
        <a:xfrm rot="5400000">
          <a:off x="4729162" y="1643063"/>
          <a:ext cx="381001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141409</xdr:colOff>
      <xdr:row>7</xdr:row>
      <xdr:rowOff>9526</xdr:rowOff>
    </xdr:to>
    <xdr:sp macro="" textlink="">
      <xdr:nvSpPr>
        <xdr:cNvPr id="7" name="Freihandform: Form 1"/>
        <xdr:cNvSpPr>
          <a:spLocks noMove="1" noResize="1"/>
        </xdr:cNvSpPr>
      </xdr:nvSpPr>
      <xdr:spPr bwMode="auto">
        <a:xfrm rot="5400000">
          <a:off x="4727696" y="1644529"/>
          <a:ext cx="381001" cy="349494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2" name="Freihandform: Form 1"/>
        <xdr:cNvSpPr>
          <a:spLocks noMove="1" noResize="1"/>
        </xdr:cNvSpPr>
      </xdr:nvSpPr>
      <xdr:spPr bwMode="auto">
        <a:xfrm rot="5400000">
          <a:off x="4729163" y="1300162"/>
          <a:ext cx="381000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3" name="Freihandform: Form 1"/>
        <xdr:cNvSpPr>
          <a:spLocks noMove="1" noResize="1"/>
        </xdr:cNvSpPr>
      </xdr:nvSpPr>
      <xdr:spPr bwMode="auto">
        <a:xfrm rot="5400000">
          <a:off x="4729162" y="1643063"/>
          <a:ext cx="381001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4" name="Freihandform: Form 1"/>
        <xdr:cNvSpPr>
          <a:spLocks noMove="1" noResize="1"/>
        </xdr:cNvSpPr>
      </xdr:nvSpPr>
      <xdr:spPr bwMode="auto">
        <a:xfrm rot="5400000">
          <a:off x="4729162" y="1643063"/>
          <a:ext cx="381001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5" name="Freihandform: Form 1"/>
        <xdr:cNvSpPr>
          <a:spLocks noMove="1" noResize="1"/>
        </xdr:cNvSpPr>
      </xdr:nvSpPr>
      <xdr:spPr bwMode="auto">
        <a:xfrm rot="5400000">
          <a:off x="4729162" y="1643063"/>
          <a:ext cx="381001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141409</xdr:colOff>
      <xdr:row>7</xdr:row>
      <xdr:rowOff>9526</xdr:rowOff>
    </xdr:to>
    <xdr:sp macro="" textlink="">
      <xdr:nvSpPr>
        <xdr:cNvPr id="6" name="Freihandform: Form 1"/>
        <xdr:cNvSpPr>
          <a:spLocks noMove="1" noResize="1"/>
        </xdr:cNvSpPr>
      </xdr:nvSpPr>
      <xdr:spPr bwMode="auto">
        <a:xfrm rot="5400000">
          <a:off x="4727696" y="1644529"/>
          <a:ext cx="381001" cy="349494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2" name="Freihandform: Form 1"/>
        <xdr:cNvSpPr>
          <a:spLocks noMove="1" noResize="1"/>
        </xdr:cNvSpPr>
      </xdr:nvSpPr>
      <xdr:spPr bwMode="auto">
        <a:xfrm rot="5400000">
          <a:off x="4729163" y="1300162"/>
          <a:ext cx="381000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3" name="Freihandform: Form 1"/>
        <xdr:cNvSpPr>
          <a:spLocks noMove="1" noResize="1"/>
        </xdr:cNvSpPr>
      </xdr:nvSpPr>
      <xdr:spPr bwMode="auto">
        <a:xfrm rot="5400000">
          <a:off x="4729162" y="1643063"/>
          <a:ext cx="381001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4" name="Freihandform: Form 1"/>
        <xdr:cNvSpPr>
          <a:spLocks noMove="1" noResize="1"/>
        </xdr:cNvSpPr>
      </xdr:nvSpPr>
      <xdr:spPr bwMode="auto">
        <a:xfrm rot="5400000">
          <a:off x="4729162" y="1643063"/>
          <a:ext cx="381001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141409</xdr:colOff>
      <xdr:row>7</xdr:row>
      <xdr:rowOff>9526</xdr:rowOff>
    </xdr:to>
    <xdr:sp macro="" textlink="">
      <xdr:nvSpPr>
        <xdr:cNvPr id="5" name="Freihandform: Form 1"/>
        <xdr:cNvSpPr>
          <a:spLocks noMove="1" noResize="1"/>
        </xdr:cNvSpPr>
      </xdr:nvSpPr>
      <xdr:spPr bwMode="auto">
        <a:xfrm rot="5400000">
          <a:off x="4727696" y="1644529"/>
          <a:ext cx="381001" cy="349494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2" name="Freihandform: Form 1"/>
        <xdr:cNvSpPr>
          <a:spLocks noMove="1" noResize="1"/>
        </xdr:cNvSpPr>
      </xdr:nvSpPr>
      <xdr:spPr bwMode="auto">
        <a:xfrm rot="5400000">
          <a:off x="4729163" y="1300162"/>
          <a:ext cx="381000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3" name="Freihandform: Form 1"/>
        <xdr:cNvSpPr>
          <a:spLocks noMove="1" noResize="1"/>
        </xdr:cNvSpPr>
      </xdr:nvSpPr>
      <xdr:spPr bwMode="auto">
        <a:xfrm rot="5400000">
          <a:off x="4729162" y="1643063"/>
          <a:ext cx="381001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141409</xdr:colOff>
      <xdr:row>7</xdr:row>
      <xdr:rowOff>9526</xdr:rowOff>
    </xdr:to>
    <xdr:sp macro="" textlink="">
      <xdr:nvSpPr>
        <xdr:cNvPr id="4" name="Freihandform: Form 1"/>
        <xdr:cNvSpPr>
          <a:spLocks noMove="1" noResize="1"/>
        </xdr:cNvSpPr>
      </xdr:nvSpPr>
      <xdr:spPr bwMode="auto">
        <a:xfrm rot="5400000">
          <a:off x="4727696" y="1644529"/>
          <a:ext cx="381001" cy="349494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2" name="Freihandform: Form 1"/>
        <xdr:cNvSpPr>
          <a:spLocks noMove="1" noResize="1"/>
        </xdr:cNvSpPr>
      </xdr:nvSpPr>
      <xdr:spPr bwMode="auto">
        <a:xfrm rot="5400000">
          <a:off x="4729163" y="1300162"/>
          <a:ext cx="381000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2</xdr:col>
      <xdr:colOff>552450</xdr:colOff>
      <xdr:row>5</xdr:row>
      <xdr:rowOff>76200</xdr:rowOff>
    </xdr:from>
    <xdr:to>
      <xdr:col>3</xdr:col>
      <xdr:colOff>141409</xdr:colOff>
      <xdr:row>7</xdr:row>
      <xdr:rowOff>9526</xdr:rowOff>
    </xdr:to>
    <xdr:sp macro="" textlink="">
      <xdr:nvSpPr>
        <xdr:cNvPr id="3" name="Freihandform: Form 1"/>
        <xdr:cNvSpPr>
          <a:spLocks noMove="1" noResize="1"/>
        </xdr:cNvSpPr>
      </xdr:nvSpPr>
      <xdr:spPr bwMode="auto">
        <a:xfrm rot="5400000">
          <a:off x="6632696" y="1644529"/>
          <a:ext cx="381001" cy="349494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5</xdr:row>
      <xdr:rowOff>76200</xdr:rowOff>
    </xdr:from>
    <xdr:to>
      <xdr:col>3</xdr:col>
      <xdr:colOff>144340</xdr:colOff>
      <xdr:row>7</xdr:row>
      <xdr:rowOff>9526</xdr:rowOff>
    </xdr:to>
    <xdr:sp macro="" textlink="">
      <xdr:nvSpPr>
        <xdr:cNvPr id="2" name="Freihandform: Form 1"/>
        <xdr:cNvSpPr>
          <a:spLocks noMove="1" noResize="1"/>
        </xdr:cNvSpPr>
      </xdr:nvSpPr>
      <xdr:spPr bwMode="auto">
        <a:xfrm rot="5400000">
          <a:off x="6634529" y="1643429"/>
          <a:ext cx="380268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24"/>
  <sheetViews>
    <sheetView zoomScaleNormal="100" workbookViewId="0">
      <selection activeCell="A11" sqref="A11"/>
    </sheetView>
  </sheetViews>
  <sheetFormatPr baseColWidth="10" defaultRowHeight="15" x14ac:dyDescent="0.2"/>
  <cols>
    <col min="1" max="1" width="82.140625" style="44" customWidth="1"/>
    <col min="2" max="2" width="12.85546875" style="44" bestFit="1" customWidth="1"/>
    <col min="3" max="3" width="11" style="44" bestFit="1" customWidth="1"/>
    <col min="4" max="5" width="9.7109375" style="44" bestFit="1" customWidth="1"/>
    <col min="6" max="6" width="11.7109375" style="44" bestFit="1" customWidth="1"/>
    <col min="7" max="8" width="11" style="44" bestFit="1" customWidth="1"/>
    <col min="9" max="9" width="82.140625" style="44" customWidth="1"/>
    <col min="10" max="258" width="11.42578125" style="44"/>
    <col min="259" max="259" width="11.85546875" style="44" customWidth="1"/>
    <col min="260" max="514" width="11.42578125" style="44"/>
    <col min="515" max="515" width="11.85546875" style="44" customWidth="1"/>
    <col min="516" max="770" width="11.42578125" style="44"/>
    <col min="771" max="771" width="11.85546875" style="44" customWidth="1"/>
    <col min="772" max="1026" width="11.42578125" style="44"/>
    <col min="1027" max="1027" width="11.85546875" style="44" customWidth="1"/>
    <col min="1028" max="1282" width="11.42578125" style="44"/>
    <col min="1283" max="1283" width="11.85546875" style="44" customWidth="1"/>
    <col min="1284" max="1538" width="11.42578125" style="44"/>
    <col min="1539" max="1539" width="11.85546875" style="44" customWidth="1"/>
    <col min="1540" max="1794" width="11.42578125" style="44"/>
    <col min="1795" max="1795" width="11.85546875" style="44" customWidth="1"/>
    <col min="1796" max="2050" width="11.42578125" style="44"/>
    <col min="2051" max="2051" width="11.85546875" style="44" customWidth="1"/>
    <col min="2052" max="2306" width="11.42578125" style="44"/>
    <col min="2307" max="2307" width="11.85546875" style="44" customWidth="1"/>
    <col min="2308" max="2562" width="11.42578125" style="44"/>
    <col min="2563" max="2563" width="11.85546875" style="44" customWidth="1"/>
    <col min="2564" max="2818" width="11.42578125" style="44"/>
    <col min="2819" max="2819" width="11.85546875" style="44" customWidth="1"/>
    <col min="2820" max="3074" width="11.42578125" style="44"/>
    <col min="3075" max="3075" width="11.85546875" style="44" customWidth="1"/>
    <col min="3076" max="3330" width="11.42578125" style="44"/>
    <col min="3331" max="3331" width="11.85546875" style="44" customWidth="1"/>
    <col min="3332" max="3586" width="11.42578125" style="44"/>
    <col min="3587" max="3587" width="11.85546875" style="44" customWidth="1"/>
    <col min="3588" max="3842" width="11.42578125" style="44"/>
    <col min="3843" max="3843" width="11.85546875" style="44" customWidth="1"/>
    <col min="3844" max="4098" width="11.42578125" style="44"/>
    <col min="4099" max="4099" width="11.85546875" style="44" customWidth="1"/>
    <col min="4100" max="4354" width="11.42578125" style="44"/>
    <col min="4355" max="4355" width="11.85546875" style="44" customWidth="1"/>
    <col min="4356" max="4610" width="11.42578125" style="44"/>
    <col min="4611" max="4611" width="11.85546875" style="44" customWidth="1"/>
    <col min="4612" max="4866" width="11.42578125" style="44"/>
    <col min="4867" max="4867" width="11.85546875" style="44" customWidth="1"/>
    <col min="4868" max="5122" width="11.42578125" style="44"/>
    <col min="5123" max="5123" width="11.85546875" style="44" customWidth="1"/>
    <col min="5124" max="5378" width="11.42578125" style="44"/>
    <col min="5379" max="5379" width="11.85546875" style="44" customWidth="1"/>
    <col min="5380" max="5634" width="11.42578125" style="44"/>
    <col min="5635" max="5635" width="11.85546875" style="44" customWidth="1"/>
    <col min="5636" max="5890" width="11.42578125" style="44"/>
    <col min="5891" max="5891" width="11.85546875" style="44" customWidth="1"/>
    <col min="5892" max="6146" width="11.42578125" style="44"/>
    <col min="6147" max="6147" width="11.85546875" style="44" customWidth="1"/>
    <col min="6148" max="6402" width="11.42578125" style="44"/>
    <col min="6403" max="6403" width="11.85546875" style="44" customWidth="1"/>
    <col min="6404" max="6658" width="11.42578125" style="44"/>
    <col min="6659" max="6659" width="11.85546875" style="44" customWidth="1"/>
    <col min="6660" max="6914" width="11.42578125" style="44"/>
    <col min="6915" max="6915" width="11.85546875" style="44" customWidth="1"/>
    <col min="6916" max="7170" width="11.42578125" style="44"/>
    <col min="7171" max="7171" width="11.85546875" style="44" customWidth="1"/>
    <col min="7172" max="7426" width="11.42578125" style="44"/>
    <col min="7427" max="7427" width="11.85546875" style="44" customWidth="1"/>
    <col min="7428" max="7682" width="11.42578125" style="44"/>
    <col min="7683" max="7683" width="11.85546875" style="44" customWidth="1"/>
    <col min="7684" max="7938" width="11.42578125" style="44"/>
    <col min="7939" max="7939" width="11.85546875" style="44" customWidth="1"/>
    <col min="7940" max="8194" width="11.42578125" style="44"/>
    <col min="8195" max="8195" width="11.85546875" style="44" customWidth="1"/>
    <col min="8196" max="8450" width="11.42578125" style="44"/>
    <col min="8451" max="8451" width="11.85546875" style="44" customWidth="1"/>
    <col min="8452" max="8706" width="11.42578125" style="44"/>
    <col min="8707" max="8707" width="11.85546875" style="44" customWidth="1"/>
    <col min="8708" max="8962" width="11.42578125" style="44"/>
    <col min="8963" max="8963" width="11.85546875" style="44" customWidth="1"/>
    <col min="8964" max="9218" width="11.42578125" style="44"/>
    <col min="9219" max="9219" width="11.85546875" style="44" customWidth="1"/>
    <col min="9220" max="9474" width="11.42578125" style="44"/>
    <col min="9475" max="9475" width="11.85546875" style="44" customWidth="1"/>
    <col min="9476" max="9730" width="11.42578125" style="44"/>
    <col min="9731" max="9731" width="11.85546875" style="44" customWidth="1"/>
    <col min="9732" max="9986" width="11.42578125" style="44"/>
    <col min="9987" max="9987" width="11.85546875" style="44" customWidth="1"/>
    <col min="9988" max="10242" width="11.42578125" style="44"/>
    <col min="10243" max="10243" width="11.85546875" style="44" customWidth="1"/>
    <col min="10244" max="10498" width="11.42578125" style="44"/>
    <col min="10499" max="10499" width="11.85546875" style="44" customWidth="1"/>
    <col min="10500" max="10754" width="11.42578125" style="44"/>
    <col min="10755" max="10755" width="11.85546875" style="44" customWidth="1"/>
    <col min="10756" max="11010" width="11.42578125" style="44"/>
    <col min="11011" max="11011" width="11.85546875" style="44" customWidth="1"/>
    <col min="11012" max="11266" width="11.42578125" style="44"/>
    <col min="11267" max="11267" width="11.85546875" style="44" customWidth="1"/>
    <col min="11268" max="11522" width="11.42578125" style="44"/>
    <col min="11523" max="11523" width="11.85546875" style="44" customWidth="1"/>
    <col min="11524" max="11778" width="11.42578125" style="44"/>
    <col min="11779" max="11779" width="11.85546875" style="44" customWidth="1"/>
    <col min="11780" max="12034" width="11.42578125" style="44"/>
    <col min="12035" max="12035" width="11.85546875" style="44" customWidth="1"/>
    <col min="12036" max="12290" width="11.42578125" style="44"/>
    <col min="12291" max="12291" width="11.85546875" style="44" customWidth="1"/>
    <col min="12292" max="12546" width="11.42578125" style="44"/>
    <col min="12547" max="12547" width="11.85546875" style="44" customWidth="1"/>
    <col min="12548" max="12802" width="11.42578125" style="44"/>
    <col min="12803" max="12803" width="11.85546875" style="44" customWidth="1"/>
    <col min="12804" max="13058" width="11.42578125" style="44"/>
    <col min="13059" max="13059" width="11.85546875" style="44" customWidth="1"/>
    <col min="13060" max="13314" width="11.42578125" style="44"/>
    <col min="13315" max="13315" width="11.85546875" style="44" customWidth="1"/>
    <col min="13316" max="13570" width="11.42578125" style="44"/>
    <col min="13571" max="13571" width="11.85546875" style="44" customWidth="1"/>
    <col min="13572" max="13826" width="11.42578125" style="44"/>
    <col min="13827" max="13827" width="11.85546875" style="44" customWidth="1"/>
    <col min="13828" max="14082" width="11.42578125" style="44"/>
    <col min="14083" max="14083" width="11.85546875" style="44" customWidth="1"/>
    <col min="14084" max="14338" width="11.42578125" style="44"/>
    <col min="14339" max="14339" width="11.85546875" style="44" customWidth="1"/>
    <col min="14340" max="14594" width="11.42578125" style="44"/>
    <col min="14595" max="14595" width="11.85546875" style="44" customWidth="1"/>
    <col min="14596" max="14850" width="11.42578125" style="44"/>
    <col min="14851" max="14851" width="11.85546875" style="44" customWidth="1"/>
    <col min="14852" max="15106" width="11.42578125" style="44"/>
    <col min="15107" max="15107" width="11.85546875" style="44" customWidth="1"/>
    <col min="15108" max="15362" width="11.42578125" style="44"/>
    <col min="15363" max="15363" width="11.85546875" style="44" customWidth="1"/>
    <col min="15364" max="15618" width="11.42578125" style="44"/>
    <col min="15619" max="15619" width="11.85546875" style="44" customWidth="1"/>
    <col min="15620" max="15874" width="11.42578125" style="44"/>
    <col min="15875" max="15875" width="11.85546875" style="44" customWidth="1"/>
    <col min="15876" max="16130" width="11.42578125" style="44"/>
    <col min="16131" max="16131" width="11.85546875" style="44" customWidth="1"/>
    <col min="16132" max="16384" width="11.42578125" style="44"/>
  </cols>
  <sheetData>
    <row r="1" spans="1:16" ht="15.75" x14ac:dyDescent="0.25">
      <c r="A1" s="57" t="s">
        <v>2744</v>
      </c>
      <c r="B1" s="57"/>
      <c r="I1" s="47" t="str">
        <f>CONCATENATE(B3,",     ",TEXT(A3,"TT.MM.JJJJ"))</f>
        <v>Montag,     19.11.2018</v>
      </c>
      <c r="J1" s="48"/>
    </row>
    <row r="2" spans="1:16" x14ac:dyDescent="0.2">
      <c r="A2" s="44" t="s">
        <v>40</v>
      </c>
      <c r="B2" s="44" t="s">
        <v>41</v>
      </c>
      <c r="C2" s="44" t="s">
        <v>4</v>
      </c>
      <c r="D2" s="44" t="s">
        <v>42</v>
      </c>
      <c r="E2" s="44" t="s">
        <v>33</v>
      </c>
      <c r="F2" s="44" t="s">
        <v>35</v>
      </c>
      <c r="G2" s="44" t="s">
        <v>37</v>
      </c>
      <c r="H2" s="44" t="s">
        <v>43</v>
      </c>
      <c r="I2" s="44" t="str">
        <f>IF(Montag!A8="","",Montag!A8)</f>
        <v>Frühstück</v>
      </c>
      <c r="J2" s="44" t="str">
        <f>IF(Montag!C9="","",Montag!C9)</f>
        <v>Menge</v>
      </c>
      <c r="K2" s="44" t="str">
        <f>IF(Montag!D9="","",Montag!D9)</f>
        <v>Kcal</v>
      </c>
      <c r="L2" s="44" t="str">
        <f>IF(Montag!E9="","",Montag!E9)</f>
        <v>KH</v>
      </c>
      <c r="M2" s="44" t="str">
        <f>IF(Montag!F9="","",Montag!F9)</f>
        <v>Fett</v>
      </c>
      <c r="N2" s="44" t="str">
        <f>IF(Montag!G9="","",Montag!G9)</f>
        <v>EW</v>
      </c>
      <c r="O2" s="44" t="str">
        <f>IF(Montag!H9="","",Montag!H9)</f>
        <v>AK</v>
      </c>
      <c r="P2" s="44" t="str">
        <f>IF(Montag!I9="","",Montag!I9)</f>
        <v>Säure</v>
      </c>
    </row>
    <row r="3" spans="1:16" x14ac:dyDescent="0.2">
      <c r="A3" s="45">
        <v>43423</v>
      </c>
      <c r="B3" s="44" t="str">
        <f>TEXT(A3,"tttt")</f>
        <v>Montag</v>
      </c>
      <c r="C3" s="46">
        <f>Montag!D$20</f>
        <v>0</v>
      </c>
      <c r="D3" s="46">
        <f>Montag!D$34</f>
        <v>0</v>
      </c>
      <c r="E3" s="46">
        <f>Montag!D$48</f>
        <v>0</v>
      </c>
      <c r="F3" s="46">
        <f>Montag!D$62</f>
        <v>0</v>
      </c>
      <c r="G3" s="46">
        <f>Montag!D$76</f>
        <v>0</v>
      </c>
      <c r="H3" s="46">
        <f t="shared" ref="H3:H9" si="0">SUM(C3:G3)</f>
        <v>0</v>
      </c>
      <c r="I3" s="49" t="str">
        <f>IF(Montag!B10="","",Montag!B10)</f>
        <v/>
      </c>
      <c r="J3" s="44" t="str">
        <f>IF(Montag!C10="","",Montag!C10)</f>
        <v/>
      </c>
      <c r="K3" s="56" t="str">
        <f>IF(Montag!D10="","",Montag!D10)</f>
        <v/>
      </c>
      <c r="L3" s="44" t="str">
        <f>IF(Montag!E10="","",Montag!E10)</f>
        <v/>
      </c>
      <c r="M3" s="44" t="str">
        <f>IF(Montag!F10="","",Montag!F10)</f>
        <v/>
      </c>
      <c r="N3" s="44" t="str">
        <f>IF(Montag!G10="","",Montag!G10)</f>
        <v/>
      </c>
      <c r="O3" s="44" t="str">
        <f>IF(Montag!H10="","",Montag!H10)</f>
        <v/>
      </c>
      <c r="P3" s="44" t="str">
        <f>IF(Montag!I10="","",Montag!I10)</f>
        <v/>
      </c>
    </row>
    <row r="4" spans="1:16" x14ac:dyDescent="0.2">
      <c r="A4" s="45">
        <f t="shared" ref="A4:A9" si="1">A3+1</f>
        <v>43424</v>
      </c>
      <c r="B4" s="44" t="str">
        <f t="shared" ref="B4:B9" si="2">TEXT(A4,"tttt")</f>
        <v>Dienstag</v>
      </c>
      <c r="C4" s="46">
        <f>Dienstag!D$20</f>
        <v>0</v>
      </c>
      <c r="D4" s="46">
        <f>Dienstag!D$34</f>
        <v>0</v>
      </c>
      <c r="E4" s="46">
        <f>Dienstag!D$48</f>
        <v>0</v>
      </c>
      <c r="F4" s="46">
        <f>Dienstag!D$62</f>
        <v>0</v>
      </c>
      <c r="G4" s="46">
        <f>Dienstag!D$76</f>
        <v>0</v>
      </c>
      <c r="H4" s="46">
        <f t="shared" si="0"/>
        <v>0</v>
      </c>
      <c r="I4" s="49" t="str">
        <f>IF(Montag!B11="","",Montag!B11)</f>
        <v/>
      </c>
      <c r="J4" s="44" t="str">
        <f>IF(Montag!C11="","",Montag!C11)</f>
        <v/>
      </c>
      <c r="K4" s="56" t="str">
        <f>IF(Montag!D11="","",Montag!D11)</f>
        <v/>
      </c>
      <c r="L4" s="44" t="str">
        <f>IF(Montag!E11="","",Montag!E11)</f>
        <v/>
      </c>
      <c r="M4" s="44" t="str">
        <f>IF(Montag!F11="","",Montag!F11)</f>
        <v/>
      </c>
      <c r="N4" s="44" t="str">
        <f>IF(Montag!G11="","",Montag!G11)</f>
        <v/>
      </c>
      <c r="O4" s="44" t="str">
        <f>IF(Montag!H11="","",Montag!H11)</f>
        <v/>
      </c>
      <c r="P4" s="44" t="str">
        <f>IF(Montag!I11="","",Montag!I11)</f>
        <v/>
      </c>
    </row>
    <row r="5" spans="1:16" x14ac:dyDescent="0.2">
      <c r="A5" s="45">
        <f t="shared" si="1"/>
        <v>43425</v>
      </c>
      <c r="B5" s="44" t="str">
        <f t="shared" si="2"/>
        <v>Mittwoch</v>
      </c>
      <c r="C5" s="46">
        <f>Mittwoch!D$20</f>
        <v>0</v>
      </c>
      <c r="D5" s="46">
        <f>Mittwoch!D$34</f>
        <v>0</v>
      </c>
      <c r="E5" s="46">
        <f>Mittwoch!D$48</f>
        <v>0</v>
      </c>
      <c r="F5" s="46">
        <f>Mittwoch!D$62</f>
        <v>0</v>
      </c>
      <c r="G5" s="46">
        <f>Mittwoch!D$76</f>
        <v>0</v>
      </c>
      <c r="H5" s="46">
        <f t="shared" si="0"/>
        <v>0</v>
      </c>
      <c r="I5" s="49" t="str">
        <f>IF(Montag!B12="","",Montag!B12)</f>
        <v/>
      </c>
      <c r="J5" s="44" t="str">
        <f>IF(Montag!C12="","",Montag!C12)</f>
        <v/>
      </c>
      <c r="K5" s="56" t="str">
        <f>IF(Montag!D12="","",Montag!D12)</f>
        <v/>
      </c>
      <c r="L5" s="44" t="str">
        <f>IF(Montag!E12="","",Montag!E12)</f>
        <v/>
      </c>
      <c r="M5" s="44" t="str">
        <f>IF(Montag!F12="","",Montag!F12)</f>
        <v/>
      </c>
      <c r="N5" s="44" t="str">
        <f>IF(Montag!G12="","",Montag!G12)</f>
        <v/>
      </c>
      <c r="O5" s="44" t="str">
        <f>IF(Montag!H12="","",Montag!H12)</f>
        <v/>
      </c>
      <c r="P5" s="44" t="str">
        <f>IF(Montag!I12="","",Montag!I12)</f>
        <v/>
      </c>
    </row>
    <row r="6" spans="1:16" x14ac:dyDescent="0.2">
      <c r="A6" s="45">
        <f t="shared" si="1"/>
        <v>43426</v>
      </c>
      <c r="B6" s="44" t="str">
        <f t="shared" si="2"/>
        <v>Donnerstag</v>
      </c>
      <c r="C6" s="46">
        <f>Donnerstag!D$20</f>
        <v>0</v>
      </c>
      <c r="D6" s="46">
        <f>Donnerstag!D$34</f>
        <v>0</v>
      </c>
      <c r="E6" s="46">
        <f>Donnerstag!D$48</f>
        <v>0</v>
      </c>
      <c r="F6" s="46">
        <f>Donnerstag!D$62</f>
        <v>0</v>
      </c>
      <c r="G6" s="46">
        <f>Donnerstag!D$76</f>
        <v>0</v>
      </c>
      <c r="H6" s="46">
        <f t="shared" si="0"/>
        <v>0</v>
      </c>
      <c r="I6" s="49" t="str">
        <f>IF(Montag!B13="","",Montag!B13)</f>
        <v/>
      </c>
      <c r="J6" s="44" t="str">
        <f>IF(Montag!C13="","",Montag!C13)</f>
        <v/>
      </c>
      <c r="K6" s="56" t="str">
        <f>IF(Montag!D13="","",Montag!D13)</f>
        <v/>
      </c>
      <c r="L6" s="44" t="str">
        <f>IF(Montag!E13="","",Montag!E13)</f>
        <v/>
      </c>
      <c r="M6" s="44" t="str">
        <f>IF(Montag!F13="","",Montag!F13)</f>
        <v/>
      </c>
      <c r="N6" s="44" t="str">
        <f>IF(Montag!G13="","",Montag!G13)</f>
        <v/>
      </c>
      <c r="O6" s="44" t="str">
        <f>IF(Montag!H13="","",Montag!H13)</f>
        <v/>
      </c>
      <c r="P6" s="44" t="str">
        <f>IF(Montag!I13="","",Montag!I13)</f>
        <v/>
      </c>
    </row>
    <row r="7" spans="1:16" x14ac:dyDescent="0.2">
      <c r="A7" s="45">
        <f t="shared" si="1"/>
        <v>43427</v>
      </c>
      <c r="B7" s="44" t="str">
        <f t="shared" si="2"/>
        <v>Freitag</v>
      </c>
      <c r="C7" s="46">
        <f>Freitag!D$20</f>
        <v>0</v>
      </c>
      <c r="D7" s="46">
        <f>Freitag!D$34</f>
        <v>0</v>
      </c>
      <c r="E7" s="46">
        <f>Freitag!D$48</f>
        <v>0</v>
      </c>
      <c r="F7" s="46">
        <f>Freitag!D$62</f>
        <v>0</v>
      </c>
      <c r="G7" s="46">
        <f>Freitag!D$76</f>
        <v>0</v>
      </c>
      <c r="H7" s="46">
        <f t="shared" si="0"/>
        <v>0</v>
      </c>
      <c r="I7" s="49" t="str">
        <f>IF(Montag!B14="","",Montag!B14)</f>
        <v/>
      </c>
      <c r="J7" s="44" t="str">
        <f>IF(Montag!C14="","",Montag!C14)</f>
        <v/>
      </c>
      <c r="K7" s="56" t="str">
        <f>IF(Montag!D14="","",Montag!D14)</f>
        <v/>
      </c>
      <c r="L7" s="44" t="str">
        <f>IF(Montag!E14="","",Montag!E14)</f>
        <v/>
      </c>
      <c r="M7" s="44" t="str">
        <f>IF(Montag!F14="","",Montag!F14)</f>
        <v/>
      </c>
      <c r="N7" s="44" t="str">
        <f>IF(Montag!G14="","",Montag!G14)</f>
        <v/>
      </c>
      <c r="O7" s="44" t="str">
        <f>IF(Montag!H14="","",Montag!H14)</f>
        <v/>
      </c>
      <c r="P7" s="44" t="str">
        <f>IF(Montag!I14="","",Montag!I14)</f>
        <v/>
      </c>
    </row>
    <row r="8" spans="1:16" x14ac:dyDescent="0.2">
      <c r="A8" s="45">
        <f t="shared" si="1"/>
        <v>43428</v>
      </c>
      <c r="B8" s="44" t="str">
        <f t="shared" si="2"/>
        <v>Samstag</v>
      </c>
      <c r="C8" s="46">
        <f>Sonnabend!D$20</f>
        <v>0</v>
      </c>
      <c r="D8" s="46">
        <f>Sonnabend!D$34</f>
        <v>0</v>
      </c>
      <c r="E8" s="46">
        <f>Sonnabend!D$48</f>
        <v>0</v>
      </c>
      <c r="F8" s="46">
        <f>Sonnabend!D$62</f>
        <v>0</v>
      </c>
      <c r="G8" s="46">
        <f>Sonnabend!D$76</f>
        <v>0</v>
      </c>
      <c r="H8" s="46">
        <f t="shared" si="0"/>
        <v>0</v>
      </c>
      <c r="I8" s="49" t="str">
        <f>IF(Montag!B15="","",Montag!B15)</f>
        <v/>
      </c>
      <c r="J8" s="44" t="str">
        <f>IF(Montag!C15="","",Montag!C15)</f>
        <v/>
      </c>
      <c r="K8" s="56" t="str">
        <f>IF(Montag!D15="","",Montag!D15)</f>
        <v/>
      </c>
      <c r="L8" s="44" t="str">
        <f>IF(Montag!E15="","",Montag!E15)</f>
        <v/>
      </c>
      <c r="M8" s="44" t="str">
        <f>IF(Montag!F15="","",Montag!F15)</f>
        <v/>
      </c>
      <c r="N8" s="44" t="str">
        <f>IF(Montag!G15="","",Montag!G15)</f>
        <v/>
      </c>
      <c r="O8" s="44" t="str">
        <f>IF(Montag!H15="","",Montag!H15)</f>
        <v/>
      </c>
      <c r="P8" s="44" t="str">
        <f>IF(Montag!I15="","",Montag!I15)</f>
        <v/>
      </c>
    </row>
    <row r="9" spans="1:16" x14ac:dyDescent="0.2">
      <c r="A9" s="45">
        <f t="shared" si="1"/>
        <v>43429</v>
      </c>
      <c r="B9" s="44" t="str">
        <f t="shared" si="2"/>
        <v>Sonntag</v>
      </c>
      <c r="C9" s="46">
        <f>Sonntag!D$20</f>
        <v>0</v>
      </c>
      <c r="D9" s="46">
        <f>Sonntag!D$34</f>
        <v>0</v>
      </c>
      <c r="E9" s="46">
        <f>Sonntag!D$48</f>
        <v>0</v>
      </c>
      <c r="F9" s="46">
        <f>Sonntag!D$62</f>
        <v>0</v>
      </c>
      <c r="G9" s="46">
        <f>Sonntag!D$76</f>
        <v>0</v>
      </c>
      <c r="H9" s="46">
        <f t="shared" si="0"/>
        <v>0</v>
      </c>
      <c r="I9" s="49" t="str">
        <f>IF(Montag!B16="","",Montag!B16)</f>
        <v/>
      </c>
      <c r="J9" s="44" t="str">
        <f>IF(Montag!C16="","",Montag!C16)</f>
        <v/>
      </c>
      <c r="K9" s="56" t="str">
        <f>IF(Montag!D16="","",Montag!D16)</f>
        <v/>
      </c>
      <c r="L9" s="44" t="str">
        <f>IF(Montag!E16="","",Montag!E16)</f>
        <v/>
      </c>
      <c r="M9" s="44" t="str">
        <f>IF(Montag!F16="","",Montag!F16)</f>
        <v/>
      </c>
      <c r="N9" s="44" t="str">
        <f>IF(Montag!G16="","",Montag!G16)</f>
        <v/>
      </c>
      <c r="O9" s="44" t="str">
        <f>IF(Montag!H16="","",Montag!H16)</f>
        <v/>
      </c>
      <c r="P9" s="44" t="str">
        <f>IF(Montag!I16="","",Montag!I16)</f>
        <v/>
      </c>
    </row>
    <row r="10" spans="1:16" x14ac:dyDescent="0.2">
      <c r="A10" s="45"/>
      <c r="I10" s="49" t="str">
        <f>IF(Montag!B17="","",Montag!B17)</f>
        <v/>
      </c>
      <c r="J10" s="44" t="str">
        <f>IF(Montag!C17="","",Montag!C17)</f>
        <v/>
      </c>
      <c r="K10" s="56" t="str">
        <f>IF(Montag!D17="","",Montag!D17)</f>
        <v/>
      </c>
      <c r="L10" s="44" t="str">
        <f>IF(Montag!E17="","",Montag!E17)</f>
        <v/>
      </c>
      <c r="M10" s="44" t="str">
        <f>IF(Montag!F17="","",Montag!F17)</f>
        <v/>
      </c>
      <c r="N10" s="44" t="str">
        <f>IF(Montag!G17="","",Montag!G17)</f>
        <v/>
      </c>
      <c r="O10" s="44" t="str">
        <f>IF(Montag!H17="","",Montag!H17)</f>
        <v/>
      </c>
      <c r="P10" s="44" t="str">
        <f>IF(Montag!I17="","",Montag!I17)</f>
        <v/>
      </c>
    </row>
    <row r="11" spans="1:16" x14ac:dyDescent="0.2">
      <c r="I11" s="49" t="str">
        <f>IF(Montag!B18="","",Montag!B18)</f>
        <v/>
      </c>
      <c r="J11" s="44" t="str">
        <f>IF(Montag!C18="","",Montag!C18)</f>
        <v/>
      </c>
      <c r="K11" s="56" t="str">
        <f>IF(Montag!D18="","",Montag!D18)</f>
        <v/>
      </c>
      <c r="L11" s="44" t="str">
        <f>IF(Montag!E18="","",Montag!E18)</f>
        <v/>
      </c>
      <c r="M11" s="44" t="str">
        <f>IF(Montag!F18="","",Montag!F18)</f>
        <v/>
      </c>
      <c r="N11" s="44" t="str">
        <f>IF(Montag!G18="","",Montag!G18)</f>
        <v/>
      </c>
      <c r="O11" s="44" t="str">
        <f>IF(Montag!H18="","",Montag!H18)</f>
        <v/>
      </c>
      <c r="P11" s="44" t="str">
        <f>IF(Montag!I18="","",Montag!I18)</f>
        <v/>
      </c>
    </row>
    <row r="12" spans="1:16" x14ac:dyDescent="0.2">
      <c r="I12" s="49" t="str">
        <f>IF(Montag!B19="","",Montag!B19)</f>
        <v/>
      </c>
      <c r="J12" s="44" t="str">
        <f>IF(Montag!C19="","",Montag!C19)</f>
        <v/>
      </c>
      <c r="K12" s="56" t="str">
        <f>IF(Montag!D19="","",Montag!D19)</f>
        <v/>
      </c>
      <c r="L12" s="44" t="str">
        <f>IF(Montag!E19="","",Montag!E19)</f>
        <v/>
      </c>
      <c r="M12" s="44" t="str">
        <f>IF(Montag!F19="","",Montag!F19)</f>
        <v/>
      </c>
      <c r="N12" s="44" t="str">
        <f>IF(Montag!G19="","",Montag!G19)</f>
        <v/>
      </c>
      <c r="O12" s="44" t="str">
        <f>IF(Montag!H19="","",Montag!H19)</f>
        <v/>
      </c>
      <c r="P12" s="44" t="str">
        <f>IF(Montag!I19="","",Montag!I19)</f>
        <v/>
      </c>
    </row>
    <row r="13" spans="1:16" x14ac:dyDescent="0.2">
      <c r="A13" s="45"/>
      <c r="I13" s="44" t="str">
        <f>Montag!A22</f>
        <v>Mittag</v>
      </c>
      <c r="J13" s="44" t="str">
        <f>IF(Montag!C23="","",Montag!C23)</f>
        <v>Menge</v>
      </c>
      <c r="K13" s="44" t="str">
        <f>IF(Montag!D23="","",Montag!D23)</f>
        <v>Kcal</v>
      </c>
      <c r="L13" s="44" t="str">
        <f>IF(Montag!E23="","",Montag!E23)</f>
        <v>KH</v>
      </c>
      <c r="M13" s="44" t="str">
        <f>IF(Montag!F23="","",Montag!F23)</f>
        <v>Fett</v>
      </c>
      <c r="N13" s="44" t="str">
        <f>IF(Montag!G23="","",Montag!G23)</f>
        <v>EW</v>
      </c>
      <c r="O13" s="44" t="str">
        <f>IF(Montag!H23="","",Montag!H23)</f>
        <v>AK</v>
      </c>
      <c r="P13" s="44" t="str">
        <f>IF(Montag!I23="","",Montag!I23)</f>
        <v>Säure</v>
      </c>
    </row>
    <row r="14" spans="1:16" x14ac:dyDescent="0.2">
      <c r="I14" s="49" t="str">
        <f>IF(Montag!B24="","",Montag!B24)</f>
        <v/>
      </c>
      <c r="J14" s="44" t="str">
        <f>IF(Montag!C24="","",Montag!C24)</f>
        <v/>
      </c>
      <c r="K14" s="56" t="str">
        <f>IF(Montag!D24="","",Montag!D24)</f>
        <v/>
      </c>
      <c r="L14" s="44" t="str">
        <f>IF(Montag!E24="","",Montag!E24)</f>
        <v/>
      </c>
      <c r="M14" s="44" t="str">
        <f>IF(Montag!F24="","",Montag!F24)</f>
        <v/>
      </c>
      <c r="N14" s="44" t="str">
        <f>IF(Montag!G24="","",Montag!G24)</f>
        <v/>
      </c>
      <c r="O14" s="44" t="str">
        <f>IF(Montag!H24="","",Montag!H24)</f>
        <v/>
      </c>
      <c r="P14" s="44" t="str">
        <f>IF(Montag!I24="","",Montag!I24)</f>
        <v/>
      </c>
    </row>
    <row r="15" spans="1:16" x14ac:dyDescent="0.2">
      <c r="I15" s="49" t="str">
        <f>IF(Montag!B25="","",Montag!B25)</f>
        <v/>
      </c>
      <c r="J15" s="44" t="str">
        <f>IF(Montag!C25="","",Montag!C25)</f>
        <v/>
      </c>
      <c r="K15" s="56" t="str">
        <f>IF(Montag!D25="","",Montag!D25)</f>
        <v/>
      </c>
      <c r="L15" s="44" t="str">
        <f>IF(Montag!E25="","",Montag!E25)</f>
        <v/>
      </c>
      <c r="M15" s="44" t="str">
        <f>IF(Montag!F25="","",Montag!F25)</f>
        <v/>
      </c>
      <c r="N15" s="44" t="str">
        <f>IF(Montag!G25="","",Montag!G25)</f>
        <v/>
      </c>
      <c r="O15" s="44" t="str">
        <f>IF(Montag!H25="","",Montag!H25)</f>
        <v/>
      </c>
      <c r="P15" s="44" t="str">
        <f>IF(Montag!I25="","",Montag!I25)</f>
        <v/>
      </c>
    </row>
    <row r="16" spans="1:16" x14ac:dyDescent="0.2">
      <c r="A16" s="45"/>
      <c r="I16" s="49" t="str">
        <f>IF(Montag!B26="","",Montag!B26)</f>
        <v/>
      </c>
      <c r="J16" s="44" t="str">
        <f>IF(Montag!C26="","",Montag!C26)</f>
        <v/>
      </c>
      <c r="K16" s="56" t="str">
        <f>IF(Montag!D26="","",Montag!D26)</f>
        <v/>
      </c>
      <c r="L16" s="44" t="str">
        <f>IF(Montag!E26="","",Montag!E26)</f>
        <v/>
      </c>
      <c r="M16" s="44" t="str">
        <f>IF(Montag!F26="","",Montag!F26)</f>
        <v/>
      </c>
      <c r="N16" s="44" t="str">
        <f>IF(Montag!G26="","",Montag!G26)</f>
        <v/>
      </c>
      <c r="O16" s="44" t="str">
        <f>IF(Montag!H26="","",Montag!H26)</f>
        <v/>
      </c>
      <c r="P16" s="44" t="str">
        <f>IF(Montag!I26="","",Montag!I26)</f>
        <v/>
      </c>
    </row>
    <row r="17" spans="1:16" x14ac:dyDescent="0.2">
      <c r="I17" s="49" t="str">
        <f>IF(Montag!B27="","",Montag!B27)</f>
        <v/>
      </c>
      <c r="J17" s="44" t="str">
        <f>IF(Montag!C27="","",Montag!C27)</f>
        <v/>
      </c>
      <c r="K17" s="56" t="str">
        <f>IF(Montag!D27="","",Montag!D27)</f>
        <v/>
      </c>
      <c r="L17" s="44" t="str">
        <f>IF(Montag!E27="","",Montag!E27)</f>
        <v/>
      </c>
      <c r="M17" s="44" t="str">
        <f>IF(Montag!F27="","",Montag!F27)</f>
        <v/>
      </c>
      <c r="N17" s="44" t="str">
        <f>IF(Montag!G27="","",Montag!G27)</f>
        <v/>
      </c>
      <c r="O17" s="44" t="str">
        <f>IF(Montag!H27="","",Montag!H27)</f>
        <v/>
      </c>
      <c r="P17" s="44" t="str">
        <f>IF(Montag!I27="","",Montag!I27)</f>
        <v/>
      </c>
    </row>
    <row r="18" spans="1:16" x14ac:dyDescent="0.2">
      <c r="I18" s="49" t="str">
        <f>IF(Montag!B28="","",Montag!B28)</f>
        <v/>
      </c>
      <c r="J18" s="44" t="str">
        <f>IF(Montag!C28="","",Montag!C28)</f>
        <v/>
      </c>
      <c r="K18" s="56" t="str">
        <f>IF(Montag!D28="","",Montag!D28)</f>
        <v/>
      </c>
      <c r="L18" s="44" t="str">
        <f>IF(Montag!E28="","",Montag!E28)</f>
        <v/>
      </c>
      <c r="M18" s="44" t="str">
        <f>IF(Montag!F28="","",Montag!F28)</f>
        <v/>
      </c>
      <c r="N18" s="44" t="str">
        <f>IF(Montag!G28="","",Montag!G28)</f>
        <v/>
      </c>
      <c r="O18" s="44" t="str">
        <f>IF(Montag!H28="","",Montag!H28)</f>
        <v/>
      </c>
      <c r="P18" s="44" t="str">
        <f>IF(Montag!I28="","",Montag!I28)</f>
        <v/>
      </c>
    </row>
    <row r="19" spans="1:16" x14ac:dyDescent="0.2">
      <c r="A19" s="45"/>
      <c r="I19" s="49" t="str">
        <f>IF(Montag!B29="","",Montag!B29)</f>
        <v/>
      </c>
      <c r="J19" s="44" t="str">
        <f>IF(Montag!C29="","",Montag!C29)</f>
        <v/>
      </c>
      <c r="K19" s="56" t="str">
        <f>IF(Montag!D29="","",Montag!D29)</f>
        <v/>
      </c>
      <c r="L19" s="44" t="str">
        <f>IF(Montag!E29="","",Montag!E29)</f>
        <v/>
      </c>
      <c r="M19" s="44" t="str">
        <f>IF(Montag!F29="","",Montag!F29)</f>
        <v/>
      </c>
      <c r="N19" s="44" t="str">
        <f>IF(Montag!G29="","",Montag!G29)</f>
        <v/>
      </c>
      <c r="O19" s="44" t="str">
        <f>IF(Montag!H29="","",Montag!H29)</f>
        <v/>
      </c>
      <c r="P19" s="44" t="str">
        <f>IF(Montag!I29="","",Montag!I29)</f>
        <v/>
      </c>
    </row>
    <row r="20" spans="1:16" x14ac:dyDescent="0.2">
      <c r="I20" s="49" t="str">
        <f>IF(Montag!B30="","",Montag!B30)</f>
        <v/>
      </c>
      <c r="J20" s="44" t="str">
        <f>IF(Montag!C30="","",Montag!C30)</f>
        <v/>
      </c>
      <c r="K20" s="56" t="str">
        <f>IF(Montag!D30="","",Montag!D30)</f>
        <v/>
      </c>
      <c r="L20" s="44" t="str">
        <f>IF(Montag!E30="","",Montag!E30)</f>
        <v/>
      </c>
      <c r="M20" s="44" t="str">
        <f>IF(Montag!F30="","",Montag!F30)</f>
        <v/>
      </c>
      <c r="N20" s="44" t="str">
        <f>IF(Montag!G30="","",Montag!G30)</f>
        <v/>
      </c>
      <c r="O20" s="44" t="str">
        <f>IF(Montag!H30="","",Montag!H30)</f>
        <v/>
      </c>
      <c r="P20" s="44" t="str">
        <f>IF(Montag!I30="","",Montag!I30)</f>
        <v/>
      </c>
    </row>
    <row r="21" spans="1:16" x14ac:dyDescent="0.2">
      <c r="I21" s="49" t="str">
        <f>IF(Montag!B31="","",Montag!B31)</f>
        <v/>
      </c>
      <c r="J21" s="44" t="str">
        <f>IF(Montag!C31="","",Montag!C31)</f>
        <v/>
      </c>
      <c r="K21" s="56" t="str">
        <f>IF(Montag!D31="","",Montag!D31)</f>
        <v/>
      </c>
      <c r="L21" s="44" t="str">
        <f>IF(Montag!E31="","",Montag!E31)</f>
        <v/>
      </c>
      <c r="M21" s="44" t="str">
        <f>IF(Montag!F31="","",Montag!F31)</f>
        <v/>
      </c>
      <c r="N21" s="44" t="str">
        <f>IF(Montag!G31="","",Montag!G31)</f>
        <v/>
      </c>
      <c r="O21" s="44" t="str">
        <f>IF(Montag!H31="","",Montag!H31)</f>
        <v/>
      </c>
      <c r="P21" s="44" t="str">
        <f>IF(Montag!I31="","",Montag!I31)</f>
        <v/>
      </c>
    </row>
    <row r="22" spans="1:16" x14ac:dyDescent="0.2">
      <c r="A22" s="45"/>
      <c r="I22" s="49" t="str">
        <f>IF(Montag!B32="","",Montag!B32)</f>
        <v/>
      </c>
      <c r="J22" s="44" t="str">
        <f>IF(Montag!C32="","",Montag!C32)</f>
        <v/>
      </c>
      <c r="K22" s="56" t="str">
        <f>IF(Montag!D32="","",Montag!D32)</f>
        <v/>
      </c>
      <c r="L22" s="44" t="str">
        <f>IF(Montag!E32="","",Montag!E32)</f>
        <v/>
      </c>
      <c r="M22" s="44" t="str">
        <f>IF(Montag!F32="","",Montag!F32)</f>
        <v/>
      </c>
      <c r="N22" s="44" t="str">
        <f>IF(Montag!G32="","",Montag!G32)</f>
        <v/>
      </c>
      <c r="O22" s="44" t="str">
        <f>IF(Montag!H32="","",Montag!H32)</f>
        <v/>
      </c>
      <c r="P22" s="44" t="str">
        <f>IF(Montag!I32="","",Montag!I32)</f>
        <v/>
      </c>
    </row>
    <row r="23" spans="1:16" x14ac:dyDescent="0.2">
      <c r="I23" s="49" t="str">
        <f>IF(Montag!B33="","",Montag!B33)</f>
        <v/>
      </c>
      <c r="J23" s="44" t="str">
        <f>IF(Montag!C33="","",Montag!C33)</f>
        <v/>
      </c>
      <c r="K23" s="56" t="str">
        <f>IF(Montag!D33="","",Montag!D33)</f>
        <v/>
      </c>
      <c r="L23" s="44" t="str">
        <f>IF(Montag!E33="","",Montag!E33)</f>
        <v/>
      </c>
      <c r="M23" s="44" t="str">
        <f>IF(Montag!F33="","",Montag!F33)</f>
        <v/>
      </c>
      <c r="N23" s="44" t="str">
        <f>IF(Montag!G33="","",Montag!G33)</f>
        <v/>
      </c>
      <c r="O23" s="44" t="str">
        <f>IF(Montag!H33="","",Montag!H33)</f>
        <v/>
      </c>
      <c r="P23" s="44" t="str">
        <f>IF(Montag!I33="","",Montag!I33)</f>
        <v/>
      </c>
    </row>
    <row r="24" spans="1:16" x14ac:dyDescent="0.2">
      <c r="I24" s="44" t="str">
        <f>Montag!A36</f>
        <v>Kaffee</v>
      </c>
      <c r="J24" s="44" t="str">
        <f>IF(Montag!C37="","",Montag!C37)</f>
        <v>Menge</v>
      </c>
      <c r="K24" s="44" t="str">
        <f>IF(Montag!D37="","",Montag!D37)</f>
        <v>Kcal</v>
      </c>
      <c r="L24" s="44" t="str">
        <f>IF(Montag!E37="","",Montag!E37)</f>
        <v>KH</v>
      </c>
      <c r="M24" s="44" t="str">
        <f>IF(Montag!F37="","",Montag!F37)</f>
        <v>Fett</v>
      </c>
      <c r="N24" s="44" t="str">
        <f>IF(Montag!G37="","",Montag!G37)</f>
        <v>EW</v>
      </c>
      <c r="O24" s="44" t="str">
        <f>IF(Montag!H37="","",Montag!H37)</f>
        <v>AK</v>
      </c>
      <c r="P24" s="44" t="str">
        <f>IF(Montag!I37="","",Montag!I37)</f>
        <v>Säure</v>
      </c>
    </row>
    <row r="25" spans="1:16" x14ac:dyDescent="0.2">
      <c r="A25" s="45"/>
      <c r="I25" s="49" t="str">
        <f>IF(Montag!B38="","",Montag!B38)</f>
        <v/>
      </c>
      <c r="J25" s="44" t="str">
        <f>IF(Montag!C38="","",Montag!C38)</f>
        <v/>
      </c>
      <c r="K25" s="56" t="str">
        <f>IF(Montag!D38="","",Montag!D38)</f>
        <v/>
      </c>
      <c r="L25" s="44" t="str">
        <f>IF(Montag!E38="","",Montag!E38)</f>
        <v/>
      </c>
      <c r="M25" s="44" t="str">
        <f>IF(Montag!F38="","",Montag!F38)</f>
        <v/>
      </c>
      <c r="N25" s="44" t="str">
        <f>IF(Montag!G38="","",Montag!G38)</f>
        <v/>
      </c>
      <c r="O25" s="44" t="str">
        <f>IF(Montag!H38="","",Montag!H38)</f>
        <v/>
      </c>
      <c r="P25" s="44" t="str">
        <f>IF(Montag!I38="","",Montag!I38)</f>
        <v/>
      </c>
    </row>
    <row r="26" spans="1:16" x14ac:dyDescent="0.2">
      <c r="I26" s="49" t="str">
        <f>IF(Montag!B39="","",Montag!B39)</f>
        <v/>
      </c>
      <c r="J26" s="44" t="str">
        <f>IF(Montag!C39="","",Montag!C39)</f>
        <v/>
      </c>
      <c r="K26" s="56" t="str">
        <f>IF(Montag!D39="","",Montag!D39)</f>
        <v/>
      </c>
      <c r="L26" s="44" t="str">
        <f>IF(Montag!E39="","",Montag!E39)</f>
        <v/>
      </c>
      <c r="M26" s="44" t="str">
        <f>IF(Montag!F39="","",Montag!F39)</f>
        <v/>
      </c>
      <c r="N26" s="44" t="str">
        <f>IF(Montag!G39="","",Montag!G39)</f>
        <v/>
      </c>
      <c r="O26" s="44" t="str">
        <f>IF(Montag!H39="","",Montag!H39)</f>
        <v/>
      </c>
      <c r="P26" s="44" t="str">
        <f>IF(Montag!I39="","",Montag!I39)</f>
        <v/>
      </c>
    </row>
    <row r="27" spans="1:16" x14ac:dyDescent="0.2">
      <c r="I27" s="49" t="str">
        <f>IF(Montag!B40="","",Montag!B40)</f>
        <v/>
      </c>
      <c r="J27" s="44" t="str">
        <f>IF(Montag!C40="","",Montag!C40)</f>
        <v/>
      </c>
      <c r="K27" s="56" t="str">
        <f>IF(Montag!D40="","",Montag!D40)</f>
        <v/>
      </c>
      <c r="L27" s="44" t="str">
        <f>IF(Montag!E40="","",Montag!E40)</f>
        <v/>
      </c>
      <c r="M27" s="44" t="str">
        <f>IF(Montag!F40="","",Montag!F40)</f>
        <v/>
      </c>
      <c r="N27" s="44" t="str">
        <f>IF(Montag!G40="","",Montag!G40)</f>
        <v/>
      </c>
      <c r="O27" s="44" t="str">
        <f>IF(Montag!H40="","",Montag!H40)</f>
        <v/>
      </c>
      <c r="P27" s="44" t="str">
        <f>IF(Montag!I40="","",Montag!I40)</f>
        <v/>
      </c>
    </row>
    <row r="28" spans="1:16" x14ac:dyDescent="0.2">
      <c r="I28" s="49" t="str">
        <f>IF(Montag!B41="","",Montag!B41)</f>
        <v/>
      </c>
      <c r="J28" s="44" t="str">
        <f>IF(Montag!C41="","",Montag!C41)</f>
        <v/>
      </c>
      <c r="K28" s="56" t="str">
        <f>IF(Montag!D41="","",Montag!D41)</f>
        <v/>
      </c>
      <c r="L28" s="44" t="str">
        <f>IF(Montag!E41="","",Montag!E41)</f>
        <v/>
      </c>
      <c r="M28" s="44" t="str">
        <f>IF(Montag!F41="","",Montag!F41)</f>
        <v/>
      </c>
      <c r="N28" s="44" t="str">
        <f>IF(Montag!G41="","",Montag!G41)</f>
        <v/>
      </c>
      <c r="O28" s="44" t="str">
        <f>IF(Montag!H41="","",Montag!H41)</f>
        <v/>
      </c>
      <c r="P28" s="44" t="str">
        <f>IF(Montag!I41="","",Montag!I41)</f>
        <v/>
      </c>
    </row>
    <row r="29" spans="1:16" x14ac:dyDescent="0.2">
      <c r="I29" s="49" t="str">
        <f>IF(Montag!B42="","",Montag!B42)</f>
        <v/>
      </c>
      <c r="J29" s="44" t="str">
        <f>IF(Montag!C42="","",Montag!C42)</f>
        <v/>
      </c>
      <c r="K29" s="56" t="str">
        <f>IF(Montag!D42="","",Montag!D42)</f>
        <v/>
      </c>
      <c r="L29" s="44" t="str">
        <f>IF(Montag!E42="","",Montag!E42)</f>
        <v/>
      </c>
      <c r="M29" s="44" t="str">
        <f>IF(Montag!F42="","",Montag!F42)</f>
        <v/>
      </c>
      <c r="N29" s="44" t="str">
        <f>IF(Montag!G42="","",Montag!G42)</f>
        <v/>
      </c>
      <c r="O29" s="44" t="str">
        <f>IF(Montag!H42="","",Montag!H42)</f>
        <v/>
      </c>
      <c r="P29" s="44" t="str">
        <f>IF(Montag!I42="","",Montag!I42)</f>
        <v/>
      </c>
    </row>
    <row r="30" spans="1:16" x14ac:dyDescent="0.2">
      <c r="A30" s="45"/>
      <c r="I30" s="49" t="str">
        <f>IF(Montag!B43="","",Montag!B43)</f>
        <v/>
      </c>
      <c r="J30" s="44" t="str">
        <f>IF(Montag!C43="","",Montag!C43)</f>
        <v/>
      </c>
      <c r="K30" s="56" t="str">
        <f>IF(Montag!D43="","",Montag!D43)</f>
        <v/>
      </c>
      <c r="L30" s="44" t="str">
        <f>IF(Montag!E43="","",Montag!E43)</f>
        <v/>
      </c>
      <c r="M30" s="44" t="str">
        <f>IF(Montag!F43="","",Montag!F43)</f>
        <v/>
      </c>
      <c r="N30" s="44" t="str">
        <f>IF(Montag!G43="","",Montag!G43)</f>
        <v/>
      </c>
      <c r="O30" s="44" t="str">
        <f>IF(Montag!H43="","",Montag!H43)</f>
        <v/>
      </c>
      <c r="P30" s="44" t="str">
        <f>IF(Montag!I43="","",Montag!I43)</f>
        <v/>
      </c>
    </row>
    <row r="31" spans="1:16" x14ac:dyDescent="0.2">
      <c r="I31" s="49" t="str">
        <f>IF(Montag!B44="","",Montag!B44)</f>
        <v/>
      </c>
      <c r="J31" s="44" t="str">
        <f>IF(Montag!C44="","",Montag!C44)</f>
        <v/>
      </c>
      <c r="K31" s="56" t="str">
        <f>IF(Montag!D44="","",Montag!D44)</f>
        <v/>
      </c>
      <c r="L31" s="44" t="str">
        <f>IF(Montag!E44="","",Montag!E44)</f>
        <v/>
      </c>
      <c r="M31" s="44" t="str">
        <f>IF(Montag!F44="","",Montag!F44)</f>
        <v/>
      </c>
      <c r="N31" s="44" t="str">
        <f>IF(Montag!G44="","",Montag!G44)</f>
        <v/>
      </c>
      <c r="O31" s="44" t="str">
        <f>IF(Montag!H44="","",Montag!H44)</f>
        <v/>
      </c>
      <c r="P31" s="44" t="str">
        <f>IF(Montag!I44="","",Montag!I44)</f>
        <v/>
      </c>
    </row>
    <row r="32" spans="1:16" x14ac:dyDescent="0.2">
      <c r="I32" s="49" t="str">
        <f>IF(Montag!B45="","",Montag!B45)</f>
        <v/>
      </c>
      <c r="J32" s="44" t="str">
        <f>IF(Montag!C45="","",Montag!C45)</f>
        <v/>
      </c>
      <c r="K32" s="56" t="str">
        <f>IF(Montag!D45="","",Montag!D45)</f>
        <v/>
      </c>
      <c r="L32" s="44" t="str">
        <f>IF(Montag!E45="","",Montag!E45)</f>
        <v/>
      </c>
      <c r="M32" s="44" t="str">
        <f>IF(Montag!F45="","",Montag!F45)</f>
        <v/>
      </c>
      <c r="N32" s="44" t="str">
        <f>IF(Montag!G45="","",Montag!G45)</f>
        <v/>
      </c>
      <c r="O32" s="44" t="str">
        <f>IF(Montag!H45="","",Montag!H45)</f>
        <v/>
      </c>
      <c r="P32" s="44" t="str">
        <f>IF(Montag!I45="","",Montag!I45)</f>
        <v/>
      </c>
    </row>
    <row r="33" spans="1:16" x14ac:dyDescent="0.2">
      <c r="A33" s="45"/>
      <c r="I33" s="49" t="str">
        <f>IF(Montag!B46="","",Montag!B46)</f>
        <v/>
      </c>
      <c r="J33" s="44" t="str">
        <f>IF(Montag!C46="","",Montag!C46)</f>
        <v/>
      </c>
      <c r="K33" s="56" t="str">
        <f>IF(Montag!D46="","",Montag!D46)</f>
        <v/>
      </c>
      <c r="L33" s="44" t="str">
        <f>IF(Montag!E46="","",Montag!E46)</f>
        <v/>
      </c>
      <c r="M33" s="44" t="str">
        <f>IF(Montag!F46="","",Montag!F46)</f>
        <v/>
      </c>
      <c r="N33" s="44" t="str">
        <f>IF(Montag!G46="","",Montag!G46)</f>
        <v/>
      </c>
      <c r="O33" s="44" t="str">
        <f>IF(Montag!H46="","",Montag!H46)</f>
        <v/>
      </c>
      <c r="P33" s="44" t="str">
        <f>IF(Montag!I46="","",Montag!I46)</f>
        <v/>
      </c>
    </row>
    <row r="34" spans="1:16" x14ac:dyDescent="0.2">
      <c r="I34" s="49" t="str">
        <f>IF(Montag!B47="","",Montag!B47)</f>
        <v/>
      </c>
      <c r="J34" s="44" t="str">
        <f>IF(Montag!C47="","",Montag!C47)</f>
        <v/>
      </c>
      <c r="K34" s="56" t="str">
        <f>IF(Montag!D47="","",Montag!D47)</f>
        <v/>
      </c>
      <c r="L34" s="44" t="str">
        <f>IF(Montag!E47="","",Montag!E47)</f>
        <v/>
      </c>
      <c r="M34" s="44" t="str">
        <f>IF(Montag!F47="","",Montag!F47)</f>
        <v/>
      </c>
      <c r="N34" s="44" t="str">
        <f>IF(Montag!G47="","",Montag!G47)</f>
        <v/>
      </c>
      <c r="O34" s="44" t="str">
        <f>IF(Montag!H47="","",Montag!H47)</f>
        <v/>
      </c>
      <c r="P34" s="44" t="str">
        <f>IF(Montag!I47="","",Montag!I47)</f>
        <v/>
      </c>
    </row>
    <row r="35" spans="1:16" x14ac:dyDescent="0.2">
      <c r="I35" s="44" t="str">
        <f>Montag!A50</f>
        <v>Abendbrot</v>
      </c>
      <c r="J35" s="44" t="str">
        <f>IF(Montag!C51="","",Montag!C51)</f>
        <v>Menge</v>
      </c>
      <c r="K35" s="44" t="str">
        <f>IF(Montag!D51="","",Montag!D51)</f>
        <v>Kcal</v>
      </c>
      <c r="L35" s="44" t="str">
        <f>IF(Montag!E51="","",Montag!E51)</f>
        <v>KH</v>
      </c>
      <c r="M35" s="44" t="str">
        <f>IF(Montag!F51="","",Montag!F51)</f>
        <v>Fett</v>
      </c>
      <c r="N35" s="44" t="str">
        <f>IF(Montag!G51="","",Montag!G51)</f>
        <v>EW</v>
      </c>
      <c r="O35" s="44" t="str">
        <f>IF(Montag!H51="","",Montag!H51)</f>
        <v>AK</v>
      </c>
      <c r="P35" s="44" t="str">
        <f>IF(Montag!I51="","",Montag!I51)</f>
        <v>Säure</v>
      </c>
    </row>
    <row r="36" spans="1:16" x14ac:dyDescent="0.2">
      <c r="A36" s="45"/>
      <c r="I36" s="49" t="str">
        <f>IF(Montag!B52="","",Montag!B52)</f>
        <v/>
      </c>
      <c r="J36" s="44" t="str">
        <f>IF(Montag!C52="","",Montag!C52)</f>
        <v/>
      </c>
      <c r="K36" s="56" t="str">
        <f>IF(Montag!D52="","",Montag!D52)</f>
        <v/>
      </c>
      <c r="L36" s="44" t="str">
        <f>IF(Montag!E52="","",Montag!E52)</f>
        <v/>
      </c>
      <c r="M36" s="44" t="str">
        <f>IF(Montag!F52="","",Montag!F52)</f>
        <v/>
      </c>
      <c r="N36" s="44" t="str">
        <f>IF(Montag!G52="","",Montag!G52)</f>
        <v/>
      </c>
      <c r="O36" s="44" t="str">
        <f>IF(Montag!H52="","",Montag!H52)</f>
        <v/>
      </c>
      <c r="P36" s="44" t="str">
        <f>IF(Montag!I52="","",Montag!I52)</f>
        <v/>
      </c>
    </row>
    <row r="37" spans="1:16" x14ac:dyDescent="0.2">
      <c r="I37" s="49" t="str">
        <f>IF(Montag!B53="","",Montag!B53)</f>
        <v/>
      </c>
      <c r="J37" s="44" t="str">
        <f>IF(Montag!C53="","",Montag!C53)</f>
        <v/>
      </c>
      <c r="K37" s="56" t="str">
        <f>IF(Montag!D53="","",Montag!D53)</f>
        <v/>
      </c>
      <c r="L37" s="44" t="str">
        <f>IF(Montag!E53="","",Montag!E53)</f>
        <v/>
      </c>
      <c r="M37" s="44" t="str">
        <f>IF(Montag!F53="","",Montag!F53)</f>
        <v/>
      </c>
      <c r="N37" s="44" t="str">
        <f>IF(Montag!G53="","",Montag!G53)</f>
        <v/>
      </c>
      <c r="O37" s="44" t="str">
        <f>IF(Montag!H53="","",Montag!H53)</f>
        <v/>
      </c>
      <c r="P37" s="44" t="str">
        <f>IF(Montag!I53="","",Montag!I53)</f>
        <v/>
      </c>
    </row>
    <row r="38" spans="1:16" x14ac:dyDescent="0.2">
      <c r="I38" s="49" t="str">
        <f>IF(Montag!B54="","",Montag!B54)</f>
        <v/>
      </c>
      <c r="J38" s="44" t="str">
        <f>IF(Montag!C54="","",Montag!C54)</f>
        <v/>
      </c>
      <c r="K38" s="56" t="str">
        <f>IF(Montag!D54="","",Montag!D54)</f>
        <v/>
      </c>
      <c r="L38" s="44" t="str">
        <f>IF(Montag!E54="","",Montag!E54)</f>
        <v/>
      </c>
      <c r="M38" s="44" t="str">
        <f>IF(Montag!F54="","",Montag!F54)</f>
        <v/>
      </c>
      <c r="N38" s="44" t="str">
        <f>IF(Montag!G54="","",Montag!G54)</f>
        <v/>
      </c>
      <c r="O38" s="44" t="str">
        <f>IF(Montag!H54="","",Montag!H54)</f>
        <v/>
      </c>
      <c r="P38" s="44" t="str">
        <f>IF(Montag!I54="","",Montag!I54)</f>
        <v/>
      </c>
    </row>
    <row r="39" spans="1:16" x14ac:dyDescent="0.2">
      <c r="A39" s="45"/>
      <c r="I39" s="49" t="str">
        <f>IF(Montag!B55="","",Montag!B55)</f>
        <v/>
      </c>
      <c r="J39" s="44" t="str">
        <f>IF(Montag!C55="","",Montag!C55)</f>
        <v/>
      </c>
      <c r="K39" s="56" t="str">
        <f>IF(Montag!D55="","",Montag!D55)</f>
        <v/>
      </c>
      <c r="L39" s="44" t="str">
        <f>IF(Montag!E55="","",Montag!E55)</f>
        <v/>
      </c>
      <c r="M39" s="44" t="str">
        <f>IF(Montag!F55="","",Montag!F55)</f>
        <v/>
      </c>
      <c r="N39" s="44" t="str">
        <f>IF(Montag!G55="","",Montag!G55)</f>
        <v/>
      </c>
      <c r="O39" s="44" t="str">
        <f>IF(Montag!H55="","",Montag!H55)</f>
        <v/>
      </c>
      <c r="P39" s="44" t="str">
        <f>IF(Montag!I55="","",Montag!I55)</f>
        <v/>
      </c>
    </row>
    <row r="40" spans="1:16" x14ac:dyDescent="0.2">
      <c r="I40" s="49" t="str">
        <f>IF(Montag!B56="","",Montag!B56)</f>
        <v/>
      </c>
      <c r="J40" s="44" t="str">
        <f>IF(Montag!C56="","",Montag!C56)</f>
        <v/>
      </c>
      <c r="K40" s="56" t="str">
        <f>IF(Montag!D56="","",Montag!D56)</f>
        <v/>
      </c>
      <c r="L40" s="44" t="str">
        <f>IF(Montag!E56="","",Montag!E56)</f>
        <v/>
      </c>
      <c r="M40" s="44" t="str">
        <f>IF(Montag!F56="","",Montag!F56)</f>
        <v/>
      </c>
      <c r="N40" s="44" t="str">
        <f>IF(Montag!G56="","",Montag!G56)</f>
        <v/>
      </c>
      <c r="O40" s="44" t="str">
        <f>IF(Montag!H56="","",Montag!H56)</f>
        <v/>
      </c>
      <c r="P40" s="44" t="str">
        <f>IF(Montag!I56="","",Montag!I56)</f>
        <v/>
      </c>
    </row>
    <row r="41" spans="1:16" x14ac:dyDescent="0.2">
      <c r="A41" s="45"/>
      <c r="I41" s="49" t="str">
        <f>IF(Montag!B57="","",Montag!B57)</f>
        <v/>
      </c>
      <c r="J41" s="44" t="str">
        <f>IF(Montag!C57="","",Montag!C57)</f>
        <v/>
      </c>
      <c r="K41" s="56" t="str">
        <f>IF(Montag!D57="","",Montag!D57)</f>
        <v/>
      </c>
      <c r="L41" s="44" t="str">
        <f>IF(Montag!E57="","",Montag!E57)</f>
        <v/>
      </c>
      <c r="M41" s="44" t="str">
        <f>IF(Montag!F57="","",Montag!F57)</f>
        <v/>
      </c>
      <c r="N41" s="44" t="str">
        <f>IF(Montag!G57="","",Montag!G57)</f>
        <v/>
      </c>
      <c r="O41" s="44" t="str">
        <f>IF(Montag!H57="","",Montag!H57)</f>
        <v/>
      </c>
      <c r="P41" s="44" t="str">
        <f>IF(Montag!I57="","",Montag!I57)</f>
        <v/>
      </c>
    </row>
    <row r="42" spans="1:16" x14ac:dyDescent="0.2">
      <c r="I42" s="49" t="str">
        <f>IF(Montag!B58="","",Montag!B58)</f>
        <v/>
      </c>
      <c r="J42" s="44" t="str">
        <f>IF(Montag!C58="","",Montag!C58)</f>
        <v/>
      </c>
      <c r="K42" s="56" t="str">
        <f>IF(Montag!D58="","",Montag!D58)</f>
        <v/>
      </c>
      <c r="L42" s="44" t="str">
        <f>IF(Montag!E58="","",Montag!E58)</f>
        <v/>
      </c>
      <c r="M42" s="44" t="str">
        <f>IF(Montag!F58="","",Montag!F58)</f>
        <v/>
      </c>
      <c r="N42" s="44" t="str">
        <f>IF(Montag!G58="","",Montag!G58)</f>
        <v/>
      </c>
      <c r="O42" s="44" t="str">
        <f>IF(Montag!H58="","",Montag!H58)</f>
        <v/>
      </c>
      <c r="P42" s="44" t="str">
        <f>IF(Montag!I58="","",Montag!I58)</f>
        <v/>
      </c>
    </row>
    <row r="43" spans="1:16" x14ac:dyDescent="0.2">
      <c r="I43" s="49" t="str">
        <f>IF(Montag!B59="","",Montag!B59)</f>
        <v/>
      </c>
      <c r="J43" s="44" t="str">
        <f>IF(Montag!C59="","",Montag!C59)</f>
        <v/>
      </c>
      <c r="K43" s="56" t="str">
        <f>IF(Montag!D59="","",Montag!D59)</f>
        <v/>
      </c>
      <c r="L43" s="44" t="str">
        <f>IF(Montag!E59="","",Montag!E59)</f>
        <v/>
      </c>
      <c r="M43" s="44" t="str">
        <f>IF(Montag!F59="","",Montag!F59)</f>
        <v/>
      </c>
      <c r="N43" s="44" t="str">
        <f>IF(Montag!G59="","",Montag!G59)</f>
        <v/>
      </c>
      <c r="O43" s="44" t="str">
        <f>IF(Montag!H59="","",Montag!H59)</f>
        <v/>
      </c>
      <c r="P43" s="44" t="str">
        <f>IF(Montag!I59="","",Montag!I59)</f>
        <v/>
      </c>
    </row>
    <row r="44" spans="1:16" x14ac:dyDescent="0.2">
      <c r="A44" s="45"/>
      <c r="I44" s="49" t="str">
        <f>IF(Montag!B60="","",Montag!B60)</f>
        <v/>
      </c>
      <c r="J44" s="44" t="str">
        <f>IF(Montag!C60="","",Montag!C60)</f>
        <v/>
      </c>
      <c r="K44" s="56" t="str">
        <f>IF(Montag!D60="","",Montag!D60)</f>
        <v/>
      </c>
      <c r="L44" s="44" t="str">
        <f>IF(Montag!E60="","",Montag!E60)</f>
        <v/>
      </c>
      <c r="M44" s="44" t="str">
        <f>IF(Montag!F60="","",Montag!F60)</f>
        <v/>
      </c>
      <c r="N44" s="44" t="str">
        <f>IF(Montag!G60="","",Montag!G60)</f>
        <v/>
      </c>
      <c r="O44" s="44" t="str">
        <f>IF(Montag!H60="","",Montag!H60)</f>
        <v/>
      </c>
      <c r="P44" s="44" t="str">
        <f>IF(Montag!I60="","",Montag!I60)</f>
        <v/>
      </c>
    </row>
    <row r="45" spans="1:16" x14ac:dyDescent="0.2">
      <c r="I45" s="49" t="str">
        <f>IF(Montag!B61="","",Montag!B61)</f>
        <v/>
      </c>
      <c r="J45" s="44" t="str">
        <f>IF(Montag!C61="","",Montag!C61)</f>
        <v/>
      </c>
      <c r="K45" s="56" t="str">
        <f>IF(Montag!D61="","",Montag!D61)</f>
        <v/>
      </c>
      <c r="L45" s="44" t="str">
        <f>IF(Montag!E61="","",Montag!E61)</f>
        <v/>
      </c>
      <c r="M45" s="44" t="str">
        <f>IF(Montag!F61="","",Montag!F61)</f>
        <v/>
      </c>
      <c r="N45" s="44" t="str">
        <f>IF(Montag!G61="","",Montag!G61)</f>
        <v/>
      </c>
      <c r="O45" s="44" t="str">
        <f>IF(Montag!H61="","",Montag!H61)</f>
        <v/>
      </c>
      <c r="P45" s="44" t="str">
        <f>IF(Montag!I61="","",Montag!I61)</f>
        <v/>
      </c>
    </row>
    <row r="46" spans="1:16" x14ac:dyDescent="0.2">
      <c r="I46" s="44" t="str">
        <f>Montag!A64</f>
        <v>Sonstige</v>
      </c>
      <c r="J46" s="44" t="str">
        <f>IF(Montag!C65="","",Montag!C65)</f>
        <v>Menge</v>
      </c>
      <c r="K46" s="44" t="str">
        <f>IF(Montag!D65="","",Montag!D65)</f>
        <v>Kcal</v>
      </c>
      <c r="L46" s="44" t="str">
        <f>IF(Montag!E65="","",Montag!E65)</f>
        <v>KH</v>
      </c>
      <c r="M46" s="44" t="str">
        <f>IF(Montag!F65="","",Montag!F65)</f>
        <v>Fett</v>
      </c>
      <c r="N46" s="44" t="str">
        <f>IF(Montag!G65="","",Montag!G65)</f>
        <v>EW</v>
      </c>
      <c r="O46" s="44" t="str">
        <f>IF(Montag!H65="","",Montag!H65)</f>
        <v>AK</v>
      </c>
      <c r="P46" s="44" t="str">
        <f>IF(Montag!I65="","",Montag!I65)</f>
        <v>Säure</v>
      </c>
    </row>
    <row r="47" spans="1:16" x14ac:dyDescent="0.2">
      <c r="A47" s="45"/>
      <c r="I47" s="49" t="str">
        <f>IF(Montag!B66="","",Montag!B66)</f>
        <v/>
      </c>
      <c r="J47" s="44" t="str">
        <f>IF(Montag!C66="","",Montag!C66)</f>
        <v/>
      </c>
      <c r="K47" s="56" t="str">
        <f>IF(Montag!D66="","",Montag!D66)</f>
        <v/>
      </c>
      <c r="L47" s="44" t="str">
        <f>IF(Montag!E66="","",Montag!E66)</f>
        <v/>
      </c>
      <c r="M47" s="44" t="str">
        <f>IF(Montag!F66="","",Montag!F66)</f>
        <v/>
      </c>
      <c r="N47" s="44" t="str">
        <f>IF(Montag!G66="","",Montag!G66)</f>
        <v/>
      </c>
      <c r="O47" s="44" t="str">
        <f>IF(Montag!H66="","",Montag!H66)</f>
        <v/>
      </c>
      <c r="P47" s="44" t="str">
        <f>IF(Montag!I66="","",Montag!I66)</f>
        <v/>
      </c>
    </row>
    <row r="48" spans="1:16" x14ac:dyDescent="0.2">
      <c r="I48" s="49" t="str">
        <f>IF(Montag!B67="","",Montag!B67)</f>
        <v/>
      </c>
      <c r="J48" s="44" t="str">
        <f>IF(Montag!C67="","",Montag!C67)</f>
        <v/>
      </c>
      <c r="K48" s="56" t="str">
        <f>IF(Montag!D67="","",Montag!D67)</f>
        <v/>
      </c>
      <c r="L48" s="44" t="str">
        <f>IF(Montag!E67="","",Montag!E67)</f>
        <v/>
      </c>
      <c r="M48" s="44" t="str">
        <f>IF(Montag!F67="","",Montag!F67)</f>
        <v/>
      </c>
      <c r="N48" s="44" t="str">
        <f>IF(Montag!G67="","",Montag!G67)</f>
        <v/>
      </c>
      <c r="O48" s="44" t="str">
        <f>IF(Montag!H67="","",Montag!H67)</f>
        <v/>
      </c>
      <c r="P48" s="44" t="str">
        <f>IF(Montag!I67="","",Montag!I67)</f>
        <v/>
      </c>
    </row>
    <row r="49" spans="1:16" x14ac:dyDescent="0.2">
      <c r="I49" s="49" t="str">
        <f>IF(Montag!B68="","",Montag!B68)</f>
        <v/>
      </c>
      <c r="J49" s="44" t="str">
        <f>IF(Montag!C68="","",Montag!C68)</f>
        <v/>
      </c>
      <c r="K49" s="56" t="str">
        <f>IF(Montag!D68="","",Montag!D68)</f>
        <v/>
      </c>
      <c r="L49" s="44" t="str">
        <f>IF(Montag!E68="","",Montag!E68)</f>
        <v/>
      </c>
      <c r="M49" s="44" t="str">
        <f>IF(Montag!F68="","",Montag!F68)</f>
        <v/>
      </c>
      <c r="N49" s="44" t="str">
        <f>IF(Montag!G68="","",Montag!G68)</f>
        <v/>
      </c>
      <c r="O49" s="44" t="str">
        <f>IF(Montag!H68="","",Montag!H68)</f>
        <v/>
      </c>
      <c r="P49" s="44" t="str">
        <f>IF(Montag!I68="","",Montag!I68)</f>
        <v/>
      </c>
    </row>
    <row r="50" spans="1:16" x14ac:dyDescent="0.2">
      <c r="A50" s="45"/>
      <c r="I50" s="49" t="str">
        <f>IF(Montag!B69="","",Montag!B69)</f>
        <v/>
      </c>
      <c r="J50" s="44" t="str">
        <f>IF(Montag!C69="","",Montag!C69)</f>
        <v/>
      </c>
      <c r="K50" s="56" t="str">
        <f>IF(Montag!D69="","",Montag!D69)</f>
        <v/>
      </c>
      <c r="L50" s="44" t="str">
        <f>IF(Montag!E69="","",Montag!E69)</f>
        <v/>
      </c>
      <c r="M50" s="44" t="str">
        <f>IF(Montag!F69="","",Montag!F69)</f>
        <v/>
      </c>
      <c r="N50" s="44" t="str">
        <f>IF(Montag!G69="","",Montag!G69)</f>
        <v/>
      </c>
      <c r="O50" s="44" t="str">
        <f>IF(Montag!H69="","",Montag!H69)</f>
        <v/>
      </c>
      <c r="P50" s="44" t="str">
        <f>IF(Montag!I69="","",Montag!I69)</f>
        <v/>
      </c>
    </row>
    <row r="51" spans="1:16" x14ac:dyDescent="0.2">
      <c r="I51" s="49" t="str">
        <f>IF(Montag!B70="","",Montag!B70)</f>
        <v/>
      </c>
      <c r="J51" s="44" t="str">
        <f>IF(Montag!C70="","",Montag!C70)</f>
        <v/>
      </c>
      <c r="K51" s="56" t="str">
        <f>IF(Montag!D70="","",Montag!D70)</f>
        <v/>
      </c>
      <c r="L51" s="44" t="str">
        <f>IF(Montag!E70="","",Montag!E70)</f>
        <v/>
      </c>
      <c r="M51" s="44" t="str">
        <f>IF(Montag!F70="","",Montag!F70)</f>
        <v/>
      </c>
      <c r="N51" s="44" t="str">
        <f>IF(Montag!G70="","",Montag!G70)</f>
        <v/>
      </c>
      <c r="O51" s="44" t="str">
        <f>IF(Montag!H70="","",Montag!H70)</f>
        <v/>
      </c>
      <c r="P51" s="44" t="str">
        <f>IF(Montag!I70="","",Montag!I70)</f>
        <v/>
      </c>
    </row>
    <row r="52" spans="1:16" x14ac:dyDescent="0.2">
      <c r="I52" s="49" t="str">
        <f>IF(Montag!B71="","",Montag!B71)</f>
        <v/>
      </c>
      <c r="J52" s="44" t="str">
        <f>IF(Montag!C71="","",Montag!C71)</f>
        <v/>
      </c>
      <c r="K52" s="56" t="str">
        <f>IF(Montag!D71="","",Montag!D71)</f>
        <v/>
      </c>
      <c r="L52" s="44" t="str">
        <f>IF(Montag!E71="","",Montag!E71)</f>
        <v/>
      </c>
      <c r="M52" s="44" t="str">
        <f>IF(Montag!F71="","",Montag!F71)</f>
        <v/>
      </c>
      <c r="N52" s="44" t="str">
        <f>IF(Montag!G71="","",Montag!G71)</f>
        <v/>
      </c>
      <c r="O52" s="44" t="str">
        <f>IF(Montag!H71="","",Montag!H71)</f>
        <v/>
      </c>
      <c r="P52" s="44" t="str">
        <f>IF(Montag!I71="","",Montag!I71)</f>
        <v/>
      </c>
    </row>
    <row r="53" spans="1:16" x14ac:dyDescent="0.2">
      <c r="A53" s="45"/>
      <c r="I53" s="49" t="str">
        <f>IF(Montag!B72="","",Montag!B72)</f>
        <v/>
      </c>
      <c r="J53" s="44" t="str">
        <f>IF(Montag!C72="","",Montag!C72)</f>
        <v/>
      </c>
      <c r="K53" s="56" t="str">
        <f>IF(Montag!D72="","",Montag!D72)</f>
        <v/>
      </c>
      <c r="L53" s="44" t="str">
        <f>IF(Montag!E72="","",Montag!E72)</f>
        <v/>
      </c>
      <c r="M53" s="44" t="str">
        <f>IF(Montag!F72="","",Montag!F72)</f>
        <v/>
      </c>
      <c r="N53" s="44" t="str">
        <f>IF(Montag!G72="","",Montag!G72)</f>
        <v/>
      </c>
      <c r="O53" s="44" t="str">
        <f>IF(Montag!H72="","",Montag!H72)</f>
        <v/>
      </c>
      <c r="P53" s="44" t="str">
        <f>IF(Montag!I72="","",Montag!I72)</f>
        <v/>
      </c>
    </row>
    <row r="54" spans="1:16" x14ac:dyDescent="0.2">
      <c r="I54" s="49" t="str">
        <f>IF(Montag!B73="","",Montag!B73)</f>
        <v/>
      </c>
      <c r="J54" s="44" t="str">
        <f>IF(Montag!C73="","",Montag!C73)</f>
        <v/>
      </c>
      <c r="K54" s="56" t="str">
        <f>IF(Montag!D73="","",Montag!D73)</f>
        <v/>
      </c>
      <c r="L54" s="44" t="str">
        <f>IF(Montag!E73="","",Montag!E73)</f>
        <v/>
      </c>
      <c r="M54" s="44" t="str">
        <f>IF(Montag!F73="","",Montag!F73)</f>
        <v/>
      </c>
      <c r="N54" s="44" t="str">
        <f>IF(Montag!G73="","",Montag!G73)</f>
        <v/>
      </c>
      <c r="O54" s="44" t="str">
        <f>IF(Montag!H73="","",Montag!H73)</f>
        <v/>
      </c>
      <c r="P54" s="44" t="str">
        <f>IF(Montag!I73="","",Montag!I73)</f>
        <v/>
      </c>
    </row>
    <row r="55" spans="1:16" x14ac:dyDescent="0.2">
      <c r="I55" s="49" t="str">
        <f>IF(Montag!B74="","",Montag!B74)</f>
        <v/>
      </c>
      <c r="J55" s="44" t="str">
        <f>IF(Montag!C74="","",Montag!C74)</f>
        <v/>
      </c>
      <c r="K55" s="56" t="str">
        <f>IF(Montag!D74="","",Montag!D74)</f>
        <v/>
      </c>
      <c r="L55" s="44" t="str">
        <f>IF(Montag!E74="","",Montag!E74)</f>
        <v/>
      </c>
      <c r="M55" s="44" t="str">
        <f>IF(Montag!F74="","",Montag!F74)</f>
        <v/>
      </c>
      <c r="N55" s="44" t="str">
        <f>IF(Montag!G74="","",Montag!G74)</f>
        <v/>
      </c>
      <c r="O55" s="44" t="str">
        <f>IF(Montag!H74="","",Montag!H74)</f>
        <v/>
      </c>
      <c r="P55" s="44" t="str">
        <f>IF(Montag!I74="","",Montag!I74)</f>
        <v/>
      </c>
    </row>
    <row r="56" spans="1:16" x14ac:dyDescent="0.2">
      <c r="I56" s="49" t="str">
        <f>IF(Montag!B75="","",Montag!B75)</f>
        <v/>
      </c>
      <c r="J56" s="44" t="str">
        <f>IF(Montag!C75="","",Montag!C75)</f>
        <v/>
      </c>
      <c r="K56" s="56" t="str">
        <f>IF(Montag!D75="","",Montag!D75)</f>
        <v/>
      </c>
      <c r="L56" s="44" t="str">
        <f>IF(Montag!E75="","",Montag!E75)</f>
        <v/>
      </c>
      <c r="M56" s="44" t="str">
        <f>IF(Montag!F75="","",Montag!F75)</f>
        <v/>
      </c>
      <c r="N56" s="44" t="str">
        <f>IF(Montag!G75="","",Montag!G75)</f>
        <v/>
      </c>
      <c r="O56" s="44" t="str">
        <f>IF(Montag!H75="","",Montag!H75)</f>
        <v/>
      </c>
      <c r="P56" s="44" t="str">
        <f>IF(Montag!I75="","",Montag!I75)</f>
        <v/>
      </c>
    </row>
    <row r="57" spans="1:16" ht="15.75" x14ac:dyDescent="0.25">
      <c r="A57" s="47" t="str">
        <f>CONCATENATE(B4,",     ",TEXT(A4,"TT.MM.JJJJ"))</f>
        <v>Dienstag,     20.11.2018</v>
      </c>
      <c r="B57" s="48"/>
      <c r="I57" s="47" t="str">
        <f>CONCATENATE(B5,",     ",TEXT(A5,"TT.MM.JJJJ"))</f>
        <v>Mittwoch,     21.11.2018</v>
      </c>
      <c r="J57" s="48"/>
    </row>
    <row r="58" spans="1:16" x14ac:dyDescent="0.2">
      <c r="A58" s="44" t="str">
        <f>IF(Dienstag!A8="","",Dienstag!A8)</f>
        <v>Frühstück</v>
      </c>
      <c r="B58" s="44" t="str">
        <f>IF(Dienstag!C9="","",Dienstag!C9)</f>
        <v>Menge</v>
      </c>
      <c r="C58" s="44" t="str">
        <f>IF(Dienstag!D9="","",Dienstag!D9)</f>
        <v>Kcal</v>
      </c>
      <c r="D58" s="44" t="str">
        <f>IF(Dienstag!E9="","",Dienstag!E9)</f>
        <v>KH</v>
      </c>
      <c r="E58" s="44" t="str">
        <f>IF(Dienstag!F9="","",Dienstag!F9)</f>
        <v>Fett</v>
      </c>
      <c r="F58" s="44" t="str">
        <f>IF(Dienstag!G9="","",Dienstag!G9)</f>
        <v>EW</v>
      </c>
      <c r="G58" s="44" t="str">
        <f>IF(Dienstag!H9="","",Dienstag!H9)</f>
        <v>AK</v>
      </c>
      <c r="H58" s="44" t="str">
        <f>IF(Dienstag!I9="","",Dienstag!I9)</f>
        <v>Säure</v>
      </c>
      <c r="I58" s="44" t="str">
        <f>IF(Mittwoch!A8="","",Mittwoch!A8)</f>
        <v>Frühstück</v>
      </c>
      <c r="J58" s="44" t="str">
        <f>IF(Mittwoch!C9="","",Mittwoch!C9)</f>
        <v>Menge</v>
      </c>
      <c r="K58" s="44" t="str">
        <f>IF(Mittwoch!D9="","",Mittwoch!D9)</f>
        <v>Kcal</v>
      </c>
      <c r="L58" s="44" t="str">
        <f>IF(Mittwoch!E9="","",Mittwoch!E9)</f>
        <v>KH</v>
      </c>
      <c r="M58" s="44" t="str">
        <f>IF(Mittwoch!F9="","",Mittwoch!F9)</f>
        <v>Fett</v>
      </c>
      <c r="N58" s="44" t="str">
        <f>IF(Mittwoch!G9="","",Mittwoch!G9)</f>
        <v>EW</v>
      </c>
      <c r="O58" s="44" t="str">
        <f>IF(Mittwoch!H9="","",Mittwoch!H9)</f>
        <v>AK</v>
      </c>
      <c r="P58" s="44" t="str">
        <f>IF(Mittwoch!I9="","",Mittwoch!I9)</f>
        <v>Säure</v>
      </c>
    </row>
    <row r="59" spans="1:16" x14ac:dyDescent="0.2">
      <c r="A59" s="49" t="str">
        <f>IF(Dienstag!B10="","",Dienstag!B10)</f>
        <v/>
      </c>
      <c r="B59" s="44" t="str">
        <f>IF(Dienstag!C10="","",Dienstag!C10)</f>
        <v/>
      </c>
      <c r="C59" s="56" t="str">
        <f>IF(Dienstag!D10="","",Dienstag!D10)</f>
        <v/>
      </c>
      <c r="D59" s="44" t="str">
        <f>IF(Dienstag!E10="","",Dienstag!E10)</f>
        <v/>
      </c>
      <c r="E59" s="44" t="str">
        <f>IF(Dienstag!F10="","",Dienstag!F10)</f>
        <v/>
      </c>
      <c r="F59" s="44" t="str">
        <f>IF(Dienstag!G10="","",Dienstag!G10)</f>
        <v/>
      </c>
      <c r="G59" s="44" t="str">
        <f>IF(Dienstag!H10="","",Dienstag!H10)</f>
        <v/>
      </c>
      <c r="H59" s="44" t="str">
        <f>IF(Dienstag!I10="","",Dienstag!I10)</f>
        <v/>
      </c>
      <c r="I59" s="49" t="str">
        <f>IF(Mittwoch!A9="","",Mittwoch!A9)</f>
        <v/>
      </c>
      <c r="J59" s="44" t="str">
        <f>IF(Mittwoch!C10="","",Mittwoch!C10)</f>
        <v/>
      </c>
      <c r="K59" s="56" t="str">
        <f>IF(Mittwoch!D10="","",Mittwoch!D10)</f>
        <v/>
      </c>
      <c r="L59" s="44" t="str">
        <f>IF(Mittwoch!E10="","",Mittwoch!E10)</f>
        <v/>
      </c>
      <c r="M59" s="44" t="str">
        <f>IF(Mittwoch!F10="","",Mittwoch!F10)</f>
        <v/>
      </c>
      <c r="N59" s="44" t="str">
        <f>IF(Mittwoch!G10="","",Mittwoch!G10)</f>
        <v/>
      </c>
      <c r="O59" s="44" t="str">
        <f>IF(Mittwoch!H10="","",Mittwoch!H10)</f>
        <v/>
      </c>
      <c r="P59" s="44" t="str">
        <f>IF(Mittwoch!I10="","",Mittwoch!I10)</f>
        <v/>
      </c>
    </row>
    <row r="60" spans="1:16" x14ac:dyDescent="0.2">
      <c r="A60" s="49" t="str">
        <f>IF(Dienstag!B11="","",Dienstag!B11)</f>
        <v/>
      </c>
      <c r="B60" s="44" t="str">
        <f>IF(Dienstag!C11="","",Dienstag!C11)</f>
        <v/>
      </c>
      <c r="C60" s="56" t="str">
        <f>IF(Dienstag!D11="","",Dienstag!D11)</f>
        <v/>
      </c>
      <c r="D60" s="44" t="str">
        <f>IF(Dienstag!E11="","",Dienstag!E11)</f>
        <v/>
      </c>
      <c r="E60" s="44" t="str">
        <f>IF(Dienstag!F11="","",Dienstag!F11)</f>
        <v/>
      </c>
      <c r="F60" s="44" t="str">
        <f>IF(Dienstag!G11="","",Dienstag!G11)</f>
        <v/>
      </c>
      <c r="G60" s="44" t="str">
        <f>IF(Dienstag!H11="","",Dienstag!H11)</f>
        <v/>
      </c>
      <c r="H60" s="44" t="str">
        <f>IF(Dienstag!I11="","",Dienstag!I11)</f>
        <v/>
      </c>
      <c r="I60" s="49" t="str">
        <f>IF(Mittwoch!A10="","",Mittwoch!A10)</f>
        <v/>
      </c>
      <c r="J60" s="44" t="str">
        <f>IF(Mittwoch!C11="","",Mittwoch!C11)</f>
        <v/>
      </c>
      <c r="K60" s="56" t="str">
        <f>IF(Mittwoch!D11="","",Mittwoch!D11)</f>
        <v/>
      </c>
      <c r="L60" s="44" t="str">
        <f>IF(Mittwoch!E11="","",Mittwoch!E11)</f>
        <v/>
      </c>
      <c r="M60" s="44" t="str">
        <f>IF(Mittwoch!F11="","",Mittwoch!F11)</f>
        <v/>
      </c>
      <c r="N60" s="44" t="str">
        <f>IF(Mittwoch!G11="","",Mittwoch!G11)</f>
        <v/>
      </c>
      <c r="O60" s="44" t="str">
        <f>IF(Mittwoch!H11="","",Mittwoch!H11)</f>
        <v/>
      </c>
      <c r="P60" s="44" t="str">
        <f>IF(Mittwoch!I11="","",Mittwoch!I11)</f>
        <v/>
      </c>
    </row>
    <row r="61" spans="1:16" x14ac:dyDescent="0.2">
      <c r="A61" s="49" t="str">
        <f>IF(Dienstag!B12="","",Dienstag!B12)</f>
        <v/>
      </c>
      <c r="B61" s="44" t="str">
        <f>IF(Dienstag!C12="","",Dienstag!C12)</f>
        <v/>
      </c>
      <c r="C61" s="56" t="str">
        <f>IF(Dienstag!D12="","",Dienstag!D12)</f>
        <v/>
      </c>
      <c r="D61" s="44" t="str">
        <f>IF(Dienstag!E12="","",Dienstag!E12)</f>
        <v/>
      </c>
      <c r="E61" s="44" t="str">
        <f>IF(Dienstag!F12="","",Dienstag!F12)</f>
        <v/>
      </c>
      <c r="F61" s="44" t="str">
        <f>IF(Dienstag!G12="","",Dienstag!G12)</f>
        <v/>
      </c>
      <c r="G61" s="44" t="str">
        <f>IF(Dienstag!H12="","",Dienstag!H12)</f>
        <v/>
      </c>
      <c r="H61" s="44" t="str">
        <f>IF(Dienstag!I12="","",Dienstag!I12)</f>
        <v/>
      </c>
      <c r="I61" s="49" t="str">
        <f>IF(Mittwoch!A11="","",Mittwoch!A11)</f>
        <v/>
      </c>
      <c r="J61" s="44" t="str">
        <f>IF(Mittwoch!C12="","",Mittwoch!C12)</f>
        <v/>
      </c>
      <c r="K61" s="56" t="str">
        <f>IF(Mittwoch!D12="","",Mittwoch!D12)</f>
        <v/>
      </c>
      <c r="L61" s="44" t="str">
        <f>IF(Mittwoch!E12="","",Mittwoch!E12)</f>
        <v/>
      </c>
      <c r="M61" s="44" t="str">
        <f>IF(Mittwoch!F12="","",Mittwoch!F12)</f>
        <v/>
      </c>
      <c r="N61" s="44" t="str">
        <f>IF(Mittwoch!G12="","",Mittwoch!G12)</f>
        <v/>
      </c>
      <c r="O61" s="44" t="str">
        <f>IF(Mittwoch!H12="","",Mittwoch!H12)</f>
        <v/>
      </c>
      <c r="P61" s="44" t="str">
        <f>IF(Mittwoch!I12="","",Mittwoch!I12)</f>
        <v/>
      </c>
    </row>
    <row r="62" spans="1:16" x14ac:dyDescent="0.2">
      <c r="A62" s="49" t="str">
        <f>IF(Dienstag!B13="","",Dienstag!B13)</f>
        <v/>
      </c>
      <c r="B62" s="44" t="str">
        <f>IF(Dienstag!C13="","",Dienstag!C13)</f>
        <v/>
      </c>
      <c r="C62" s="56" t="str">
        <f>IF(Dienstag!D13="","",Dienstag!D13)</f>
        <v/>
      </c>
      <c r="D62" s="44" t="str">
        <f>IF(Dienstag!E13="","",Dienstag!E13)</f>
        <v/>
      </c>
      <c r="E62" s="44" t="str">
        <f>IF(Dienstag!F13="","",Dienstag!F13)</f>
        <v/>
      </c>
      <c r="F62" s="44" t="str">
        <f>IF(Dienstag!G13="","",Dienstag!G13)</f>
        <v/>
      </c>
      <c r="G62" s="44" t="str">
        <f>IF(Dienstag!H13="","",Dienstag!H13)</f>
        <v/>
      </c>
      <c r="H62" s="44" t="str">
        <f>IF(Dienstag!I13="","",Dienstag!I13)</f>
        <v/>
      </c>
      <c r="I62" s="49" t="str">
        <f>IF(Mittwoch!A12="","",Mittwoch!A12)</f>
        <v/>
      </c>
      <c r="J62" s="44" t="str">
        <f>IF(Mittwoch!C13="","",Mittwoch!C13)</f>
        <v/>
      </c>
      <c r="K62" s="56" t="str">
        <f>IF(Mittwoch!D13="","",Mittwoch!D13)</f>
        <v/>
      </c>
      <c r="L62" s="44" t="str">
        <f>IF(Mittwoch!E13="","",Mittwoch!E13)</f>
        <v/>
      </c>
      <c r="M62" s="44" t="str">
        <f>IF(Mittwoch!F13="","",Mittwoch!F13)</f>
        <v/>
      </c>
      <c r="N62" s="44" t="str">
        <f>IF(Mittwoch!G13="","",Mittwoch!G13)</f>
        <v/>
      </c>
      <c r="O62" s="44" t="str">
        <f>IF(Mittwoch!H13="","",Mittwoch!H13)</f>
        <v/>
      </c>
      <c r="P62" s="44" t="str">
        <f>IF(Mittwoch!I13="","",Mittwoch!I13)</f>
        <v/>
      </c>
    </row>
    <row r="63" spans="1:16" x14ac:dyDescent="0.2">
      <c r="A63" s="49" t="str">
        <f>IF(Dienstag!B14="","",Dienstag!B14)</f>
        <v/>
      </c>
      <c r="B63" s="44" t="str">
        <f>IF(Dienstag!C14="","",Dienstag!C14)</f>
        <v/>
      </c>
      <c r="C63" s="56" t="str">
        <f>IF(Dienstag!D14="","",Dienstag!D14)</f>
        <v/>
      </c>
      <c r="D63" s="44" t="str">
        <f>IF(Dienstag!E14="","",Dienstag!E14)</f>
        <v/>
      </c>
      <c r="E63" s="44" t="str">
        <f>IF(Dienstag!F14="","",Dienstag!F14)</f>
        <v/>
      </c>
      <c r="F63" s="44" t="str">
        <f>IF(Dienstag!G14="","",Dienstag!G14)</f>
        <v/>
      </c>
      <c r="G63" s="44" t="str">
        <f>IF(Dienstag!H14="","",Dienstag!H14)</f>
        <v/>
      </c>
      <c r="H63" s="44" t="str">
        <f>IF(Dienstag!I14="","",Dienstag!I14)</f>
        <v/>
      </c>
      <c r="I63" s="49" t="str">
        <f>IF(Mittwoch!A13="","",Mittwoch!A13)</f>
        <v/>
      </c>
      <c r="J63" s="44" t="str">
        <f>IF(Mittwoch!C14="","",Mittwoch!C14)</f>
        <v/>
      </c>
      <c r="K63" s="56" t="str">
        <f>IF(Mittwoch!D14="","",Mittwoch!D14)</f>
        <v/>
      </c>
      <c r="L63" s="44" t="str">
        <f>IF(Mittwoch!E14="","",Mittwoch!E14)</f>
        <v/>
      </c>
      <c r="M63" s="44" t="str">
        <f>IF(Mittwoch!F14="","",Mittwoch!F14)</f>
        <v/>
      </c>
      <c r="N63" s="44" t="str">
        <f>IF(Mittwoch!G14="","",Mittwoch!G14)</f>
        <v/>
      </c>
      <c r="O63" s="44" t="str">
        <f>IF(Mittwoch!H14="","",Mittwoch!H14)</f>
        <v/>
      </c>
      <c r="P63" s="44" t="str">
        <f>IF(Mittwoch!I14="","",Mittwoch!I14)</f>
        <v/>
      </c>
    </row>
    <row r="64" spans="1:16" x14ac:dyDescent="0.2">
      <c r="A64" s="49" t="str">
        <f>IF(Dienstag!B15="","",Dienstag!B15)</f>
        <v/>
      </c>
      <c r="B64" s="44" t="str">
        <f>IF(Dienstag!C15="","",Dienstag!C15)</f>
        <v/>
      </c>
      <c r="C64" s="56" t="str">
        <f>IF(Dienstag!D15="","",Dienstag!D15)</f>
        <v/>
      </c>
      <c r="D64" s="44" t="str">
        <f>IF(Dienstag!E15="","",Dienstag!E15)</f>
        <v/>
      </c>
      <c r="E64" s="44" t="str">
        <f>IF(Dienstag!F15="","",Dienstag!F15)</f>
        <v/>
      </c>
      <c r="F64" s="44" t="str">
        <f>IF(Dienstag!G15="","",Dienstag!G15)</f>
        <v/>
      </c>
      <c r="G64" s="44" t="str">
        <f>IF(Dienstag!H15="","",Dienstag!H15)</f>
        <v/>
      </c>
      <c r="H64" s="44" t="str">
        <f>IF(Dienstag!I15="","",Dienstag!I15)</f>
        <v/>
      </c>
      <c r="I64" s="49" t="str">
        <f>IF(Mittwoch!A14="","",Mittwoch!A14)</f>
        <v/>
      </c>
      <c r="J64" s="44" t="str">
        <f>IF(Mittwoch!C15="","",Mittwoch!C15)</f>
        <v/>
      </c>
      <c r="K64" s="56" t="str">
        <f>IF(Mittwoch!D15="","",Mittwoch!D15)</f>
        <v/>
      </c>
      <c r="L64" s="44" t="str">
        <f>IF(Mittwoch!E15="","",Mittwoch!E15)</f>
        <v/>
      </c>
      <c r="M64" s="44" t="str">
        <f>IF(Mittwoch!F15="","",Mittwoch!F15)</f>
        <v/>
      </c>
      <c r="N64" s="44" t="str">
        <f>IF(Mittwoch!G15="","",Mittwoch!G15)</f>
        <v/>
      </c>
      <c r="O64" s="44" t="str">
        <f>IF(Mittwoch!H15="","",Mittwoch!H15)</f>
        <v/>
      </c>
      <c r="P64" s="44" t="str">
        <f>IF(Mittwoch!I15="","",Mittwoch!I15)</f>
        <v/>
      </c>
    </row>
    <row r="65" spans="1:16" x14ac:dyDescent="0.2">
      <c r="A65" s="49" t="str">
        <f>IF(Dienstag!B16="","",Dienstag!B16)</f>
        <v/>
      </c>
      <c r="B65" s="44" t="str">
        <f>IF(Dienstag!C16="","",Dienstag!C16)</f>
        <v/>
      </c>
      <c r="C65" s="56" t="str">
        <f>IF(Dienstag!D16="","",Dienstag!D16)</f>
        <v/>
      </c>
      <c r="D65" s="44" t="str">
        <f>IF(Dienstag!E16="","",Dienstag!E16)</f>
        <v/>
      </c>
      <c r="E65" s="44" t="str">
        <f>IF(Dienstag!F16="","",Dienstag!F16)</f>
        <v/>
      </c>
      <c r="F65" s="44" t="str">
        <f>IF(Dienstag!G16="","",Dienstag!G16)</f>
        <v/>
      </c>
      <c r="G65" s="44" t="str">
        <f>IF(Dienstag!H16="","",Dienstag!H16)</f>
        <v/>
      </c>
      <c r="H65" s="44" t="str">
        <f>IF(Dienstag!I16="","",Dienstag!I16)</f>
        <v/>
      </c>
      <c r="I65" s="49" t="str">
        <f>IF(Mittwoch!A15="","",Mittwoch!A15)</f>
        <v/>
      </c>
      <c r="J65" s="44" t="str">
        <f>IF(Mittwoch!C16="","",Mittwoch!C16)</f>
        <v/>
      </c>
      <c r="K65" s="56" t="str">
        <f>IF(Mittwoch!D16="","",Mittwoch!D16)</f>
        <v/>
      </c>
      <c r="L65" s="44" t="str">
        <f>IF(Mittwoch!E16="","",Mittwoch!E16)</f>
        <v/>
      </c>
      <c r="M65" s="44" t="str">
        <f>IF(Mittwoch!F16="","",Mittwoch!F16)</f>
        <v/>
      </c>
      <c r="N65" s="44" t="str">
        <f>IF(Mittwoch!G16="","",Mittwoch!G16)</f>
        <v/>
      </c>
      <c r="O65" s="44" t="str">
        <f>IF(Mittwoch!H16="","",Mittwoch!H16)</f>
        <v/>
      </c>
      <c r="P65" s="44" t="str">
        <f>IF(Mittwoch!I16="","",Mittwoch!I16)</f>
        <v/>
      </c>
    </row>
    <row r="66" spans="1:16" x14ac:dyDescent="0.2">
      <c r="A66" s="49" t="str">
        <f>IF(Dienstag!B17="","",Dienstag!B17)</f>
        <v/>
      </c>
      <c r="B66" s="44" t="str">
        <f>IF(Dienstag!C17="","",Dienstag!C17)</f>
        <v/>
      </c>
      <c r="C66" s="56" t="str">
        <f>IF(Dienstag!D17="","",Dienstag!D17)</f>
        <v/>
      </c>
      <c r="D66" s="44" t="str">
        <f>IF(Dienstag!E17="","",Dienstag!E17)</f>
        <v/>
      </c>
      <c r="E66" s="44" t="str">
        <f>IF(Dienstag!F17="","",Dienstag!F17)</f>
        <v/>
      </c>
      <c r="F66" s="44" t="str">
        <f>IF(Dienstag!G17="","",Dienstag!G17)</f>
        <v/>
      </c>
      <c r="G66" s="44" t="str">
        <f>IF(Dienstag!H17="","",Dienstag!H17)</f>
        <v/>
      </c>
      <c r="H66" s="44" t="str">
        <f>IF(Dienstag!I17="","",Dienstag!I17)</f>
        <v/>
      </c>
      <c r="I66" s="49" t="str">
        <f>IF(Mittwoch!A16="","",Mittwoch!A16)</f>
        <v/>
      </c>
      <c r="J66" s="44" t="str">
        <f>IF(Mittwoch!C17="","",Mittwoch!C17)</f>
        <v/>
      </c>
      <c r="K66" s="56" t="str">
        <f>IF(Mittwoch!D17="","",Mittwoch!D17)</f>
        <v/>
      </c>
      <c r="L66" s="44" t="str">
        <f>IF(Mittwoch!E17="","",Mittwoch!E17)</f>
        <v/>
      </c>
      <c r="M66" s="44" t="str">
        <f>IF(Mittwoch!F17="","",Mittwoch!F17)</f>
        <v/>
      </c>
      <c r="N66" s="44" t="str">
        <f>IF(Mittwoch!G17="","",Mittwoch!G17)</f>
        <v/>
      </c>
      <c r="O66" s="44" t="str">
        <f>IF(Mittwoch!H17="","",Mittwoch!H17)</f>
        <v/>
      </c>
      <c r="P66" s="44" t="str">
        <f>IF(Mittwoch!I17="","",Mittwoch!I17)</f>
        <v/>
      </c>
    </row>
    <row r="67" spans="1:16" x14ac:dyDescent="0.2">
      <c r="A67" s="49" t="str">
        <f>IF(Dienstag!B18="","",Dienstag!B18)</f>
        <v/>
      </c>
      <c r="B67" s="44" t="str">
        <f>IF(Dienstag!C18="","",Dienstag!C18)</f>
        <v/>
      </c>
      <c r="C67" s="56" t="str">
        <f>IF(Dienstag!D18="","",Dienstag!D18)</f>
        <v/>
      </c>
      <c r="D67" s="44" t="str">
        <f>IF(Dienstag!E18="","",Dienstag!E18)</f>
        <v/>
      </c>
      <c r="E67" s="44" t="str">
        <f>IF(Dienstag!F18="","",Dienstag!F18)</f>
        <v/>
      </c>
      <c r="F67" s="44" t="str">
        <f>IF(Dienstag!G18="","",Dienstag!G18)</f>
        <v/>
      </c>
      <c r="G67" s="44" t="str">
        <f>IF(Dienstag!H18="","",Dienstag!H18)</f>
        <v/>
      </c>
      <c r="H67" s="44" t="str">
        <f>IF(Dienstag!I18="","",Dienstag!I18)</f>
        <v/>
      </c>
      <c r="I67" s="49" t="str">
        <f>IF(Mittwoch!A17="","",Mittwoch!A17)</f>
        <v/>
      </c>
      <c r="J67" s="44" t="str">
        <f>IF(Mittwoch!C18="","",Mittwoch!C18)</f>
        <v/>
      </c>
      <c r="K67" s="56" t="str">
        <f>IF(Mittwoch!D18="","",Mittwoch!D18)</f>
        <v/>
      </c>
      <c r="L67" s="44" t="str">
        <f>IF(Mittwoch!E18="","",Mittwoch!E18)</f>
        <v/>
      </c>
      <c r="M67" s="44" t="str">
        <f>IF(Mittwoch!F18="","",Mittwoch!F18)</f>
        <v/>
      </c>
      <c r="N67" s="44" t="str">
        <f>IF(Mittwoch!G18="","",Mittwoch!G18)</f>
        <v/>
      </c>
      <c r="O67" s="44" t="str">
        <f>IF(Mittwoch!H18="","",Mittwoch!H18)</f>
        <v/>
      </c>
      <c r="P67" s="44" t="str">
        <f>IF(Mittwoch!I18="","",Mittwoch!I18)</f>
        <v/>
      </c>
    </row>
    <row r="68" spans="1:16" x14ac:dyDescent="0.2">
      <c r="A68" s="49" t="str">
        <f>IF(Dienstag!B19="","",Dienstag!B19)</f>
        <v/>
      </c>
      <c r="B68" s="44" t="str">
        <f>IF(Dienstag!C19="","",Dienstag!C19)</f>
        <v/>
      </c>
      <c r="C68" s="56" t="str">
        <f>IF(Dienstag!D19="","",Dienstag!D19)</f>
        <v/>
      </c>
      <c r="D68" s="44" t="str">
        <f>IF(Dienstag!E19="","",Dienstag!E19)</f>
        <v/>
      </c>
      <c r="E68" s="44" t="str">
        <f>IF(Dienstag!F19="","",Dienstag!F19)</f>
        <v/>
      </c>
      <c r="F68" s="44" t="str">
        <f>IF(Dienstag!G19="","",Dienstag!G19)</f>
        <v/>
      </c>
      <c r="G68" s="44" t="str">
        <f>IF(Dienstag!H19="","",Dienstag!H19)</f>
        <v/>
      </c>
      <c r="H68" s="44" t="str">
        <f>IF(Dienstag!I19="","",Dienstag!I19)</f>
        <v/>
      </c>
      <c r="I68" s="49" t="str">
        <f>IF(Mittwoch!A18="","",Mittwoch!A18)</f>
        <v/>
      </c>
      <c r="J68" s="44" t="str">
        <f>IF(Mittwoch!C19="","",Mittwoch!C19)</f>
        <v/>
      </c>
      <c r="K68" s="56" t="str">
        <f>IF(Mittwoch!D19="","",Mittwoch!D19)</f>
        <v/>
      </c>
      <c r="L68" s="44" t="str">
        <f>IF(Mittwoch!E19="","",Mittwoch!E19)</f>
        <v/>
      </c>
      <c r="M68" s="44" t="str">
        <f>IF(Mittwoch!F19="","",Mittwoch!F19)</f>
        <v/>
      </c>
      <c r="N68" s="44" t="str">
        <f>IF(Mittwoch!G19="","",Mittwoch!G19)</f>
        <v/>
      </c>
      <c r="O68" s="44" t="str">
        <f>IF(Mittwoch!H19="","",Mittwoch!H19)</f>
        <v/>
      </c>
      <c r="P68" s="44" t="str">
        <f>IF(Mittwoch!I19="","",Mittwoch!I19)</f>
        <v/>
      </c>
    </row>
    <row r="69" spans="1:16" x14ac:dyDescent="0.2">
      <c r="A69" s="44" t="str">
        <f>IF(Dienstag!A22="","",Dienstag!A22)</f>
        <v>Mittag</v>
      </c>
      <c r="B69" s="44" t="str">
        <f>IF(Dienstag!C23="","",Dienstag!C23)</f>
        <v>Menge</v>
      </c>
      <c r="C69" s="44" t="str">
        <f>IF(Dienstag!D23="","",Dienstag!D23)</f>
        <v>Kcal</v>
      </c>
      <c r="D69" s="44" t="str">
        <f>IF(Dienstag!E23="","",Dienstag!E23)</f>
        <v>KH</v>
      </c>
      <c r="E69" s="44" t="str">
        <f>IF(Dienstag!F23="","",Dienstag!F23)</f>
        <v>Fett</v>
      </c>
      <c r="F69" s="44" t="str">
        <f>IF(Dienstag!G23="","",Dienstag!G23)</f>
        <v>EW</v>
      </c>
      <c r="G69" s="44" t="str">
        <f>IF(Dienstag!H23="","",Dienstag!H23)</f>
        <v>AK</v>
      </c>
      <c r="H69" s="44" t="str">
        <f>IF(Dienstag!I23="","",Dienstag!I23)</f>
        <v>Säure</v>
      </c>
      <c r="I69" s="44" t="str">
        <f>IF(Mittwoch!A22="","",Mittwoch!A22)</f>
        <v>Mittag</v>
      </c>
      <c r="J69" s="44" t="str">
        <f>IF(Mittwoch!C23="","",Mittwoch!C23)</f>
        <v>Menge</v>
      </c>
      <c r="K69" s="44" t="str">
        <f>IF(Mittwoch!D23="","",Mittwoch!D23)</f>
        <v>Kcal</v>
      </c>
      <c r="L69" s="44" t="str">
        <f>IF(Mittwoch!E23="","",Mittwoch!E23)</f>
        <v>KH</v>
      </c>
      <c r="M69" s="44" t="str">
        <f>IF(Mittwoch!F23="","",Mittwoch!F23)</f>
        <v>Fett</v>
      </c>
      <c r="N69" s="44" t="str">
        <f>IF(Mittwoch!G23="","",Mittwoch!G23)</f>
        <v>EW</v>
      </c>
      <c r="O69" s="44" t="str">
        <f>IF(Mittwoch!H23="","",Mittwoch!H23)</f>
        <v>AK</v>
      </c>
      <c r="P69" s="44" t="str">
        <f>IF(Mittwoch!I23="","",Mittwoch!I23)</f>
        <v>Säure</v>
      </c>
    </row>
    <row r="70" spans="1:16" x14ac:dyDescent="0.2">
      <c r="A70" s="49" t="str">
        <f>IF(Dienstag!B24="","",Dienstag!B24)</f>
        <v/>
      </c>
      <c r="B70" s="44" t="str">
        <f>IF(Dienstag!C24="","",Dienstag!C24)</f>
        <v/>
      </c>
      <c r="C70" s="56" t="str">
        <f>IF(Dienstag!D24="","",Dienstag!D24)</f>
        <v/>
      </c>
      <c r="D70" s="44" t="str">
        <f>IF(Dienstag!E24="","",Dienstag!E24)</f>
        <v/>
      </c>
      <c r="E70" s="44" t="str">
        <f>IF(Dienstag!F24="","",Dienstag!F24)</f>
        <v/>
      </c>
      <c r="F70" s="44" t="str">
        <f>IF(Dienstag!G24="","",Dienstag!G24)</f>
        <v/>
      </c>
      <c r="G70" s="44" t="str">
        <f>IF(Dienstag!H24="","",Dienstag!H24)</f>
        <v/>
      </c>
      <c r="H70" s="44" t="str">
        <f>IF(Dienstag!I24="","",Dienstag!I24)</f>
        <v/>
      </c>
      <c r="I70" s="49" t="str">
        <f>IF(Mittwoch!B24="","",Mittwoch!B24)</f>
        <v/>
      </c>
      <c r="J70" s="44" t="str">
        <f>IF(Mittwoch!C24="","",Mittwoch!C24)</f>
        <v/>
      </c>
      <c r="K70" s="56" t="str">
        <f>IF(Mittwoch!D24="","",Mittwoch!D24)</f>
        <v/>
      </c>
      <c r="L70" s="44" t="str">
        <f>IF(Mittwoch!E24="","",Mittwoch!E24)</f>
        <v/>
      </c>
      <c r="M70" s="44" t="str">
        <f>IF(Mittwoch!F24="","",Mittwoch!F24)</f>
        <v/>
      </c>
      <c r="N70" s="44" t="str">
        <f>IF(Mittwoch!G24="","",Mittwoch!G24)</f>
        <v/>
      </c>
      <c r="O70" s="44" t="str">
        <f>IF(Mittwoch!H24="","",Mittwoch!H24)</f>
        <v/>
      </c>
      <c r="P70" s="44" t="str">
        <f>IF(Mittwoch!I24="","",Mittwoch!I24)</f>
        <v/>
      </c>
    </row>
    <row r="71" spans="1:16" x14ac:dyDescent="0.2">
      <c r="A71" s="49" t="str">
        <f>IF(Dienstag!B25="","",Dienstag!B25)</f>
        <v/>
      </c>
      <c r="B71" s="44" t="str">
        <f>IF(Dienstag!C25="","",Dienstag!C25)</f>
        <v/>
      </c>
      <c r="C71" s="56" t="str">
        <f>IF(Dienstag!D25="","",Dienstag!D25)</f>
        <v/>
      </c>
      <c r="D71" s="44" t="str">
        <f>IF(Dienstag!E25="","",Dienstag!E25)</f>
        <v/>
      </c>
      <c r="E71" s="44" t="str">
        <f>IF(Dienstag!F25="","",Dienstag!F25)</f>
        <v/>
      </c>
      <c r="F71" s="44" t="str">
        <f>IF(Dienstag!G25="","",Dienstag!G25)</f>
        <v/>
      </c>
      <c r="G71" s="44" t="str">
        <f>IF(Dienstag!H25="","",Dienstag!H25)</f>
        <v/>
      </c>
      <c r="H71" s="44" t="str">
        <f>IF(Dienstag!I25="","",Dienstag!I25)</f>
        <v/>
      </c>
      <c r="I71" s="49" t="str">
        <f>IF(Mittwoch!B25="","",Mittwoch!B25)</f>
        <v/>
      </c>
      <c r="J71" s="44" t="str">
        <f>IF(Mittwoch!C25="","",Mittwoch!C25)</f>
        <v/>
      </c>
      <c r="K71" s="56" t="str">
        <f>IF(Mittwoch!D25="","",Mittwoch!D25)</f>
        <v/>
      </c>
      <c r="L71" s="44" t="str">
        <f>IF(Mittwoch!E25="","",Mittwoch!E25)</f>
        <v/>
      </c>
      <c r="M71" s="44" t="str">
        <f>IF(Mittwoch!F25="","",Mittwoch!F25)</f>
        <v/>
      </c>
      <c r="N71" s="44" t="str">
        <f>IF(Mittwoch!G25="","",Mittwoch!G25)</f>
        <v/>
      </c>
      <c r="O71" s="44" t="str">
        <f>IF(Mittwoch!H25="","",Mittwoch!H25)</f>
        <v/>
      </c>
      <c r="P71" s="44" t="str">
        <f>IF(Mittwoch!I25="","",Mittwoch!I25)</f>
        <v/>
      </c>
    </row>
    <row r="72" spans="1:16" x14ac:dyDescent="0.2">
      <c r="A72" s="49" t="str">
        <f>IF(Dienstag!B26="","",Dienstag!B26)</f>
        <v/>
      </c>
      <c r="B72" s="44" t="str">
        <f>IF(Dienstag!C26="","",Dienstag!C26)</f>
        <v/>
      </c>
      <c r="C72" s="56" t="str">
        <f>IF(Dienstag!D26="","",Dienstag!D26)</f>
        <v/>
      </c>
      <c r="D72" s="44" t="str">
        <f>IF(Dienstag!E26="","",Dienstag!E26)</f>
        <v/>
      </c>
      <c r="E72" s="44" t="str">
        <f>IF(Dienstag!F26="","",Dienstag!F26)</f>
        <v/>
      </c>
      <c r="F72" s="44" t="str">
        <f>IF(Dienstag!G26="","",Dienstag!G26)</f>
        <v/>
      </c>
      <c r="G72" s="44" t="str">
        <f>IF(Dienstag!H26="","",Dienstag!H26)</f>
        <v/>
      </c>
      <c r="H72" s="44" t="str">
        <f>IF(Dienstag!I26="","",Dienstag!I26)</f>
        <v/>
      </c>
      <c r="I72" s="49" t="str">
        <f>IF(Mittwoch!B26="","",Mittwoch!B26)</f>
        <v/>
      </c>
      <c r="J72" s="44" t="str">
        <f>IF(Mittwoch!C26="","",Mittwoch!C26)</f>
        <v/>
      </c>
      <c r="K72" s="56" t="str">
        <f>IF(Mittwoch!D26="","",Mittwoch!D26)</f>
        <v/>
      </c>
      <c r="L72" s="44" t="str">
        <f>IF(Mittwoch!E26="","",Mittwoch!E26)</f>
        <v/>
      </c>
      <c r="M72" s="44" t="str">
        <f>IF(Mittwoch!F26="","",Mittwoch!F26)</f>
        <v/>
      </c>
      <c r="N72" s="44" t="str">
        <f>IF(Mittwoch!G26="","",Mittwoch!G26)</f>
        <v/>
      </c>
      <c r="O72" s="44" t="str">
        <f>IF(Mittwoch!H26="","",Mittwoch!H26)</f>
        <v/>
      </c>
      <c r="P72" s="44" t="str">
        <f>IF(Mittwoch!I26="","",Mittwoch!I26)</f>
        <v/>
      </c>
    </row>
    <row r="73" spans="1:16" x14ac:dyDescent="0.2">
      <c r="A73" s="49" t="str">
        <f>IF(Dienstag!B27="","",Dienstag!B27)</f>
        <v/>
      </c>
      <c r="B73" s="44" t="str">
        <f>IF(Dienstag!C27="","",Dienstag!C27)</f>
        <v/>
      </c>
      <c r="C73" s="56" t="str">
        <f>IF(Dienstag!D27="","",Dienstag!D27)</f>
        <v/>
      </c>
      <c r="D73" s="44" t="str">
        <f>IF(Dienstag!E27="","",Dienstag!E27)</f>
        <v/>
      </c>
      <c r="E73" s="44" t="str">
        <f>IF(Dienstag!F27="","",Dienstag!F27)</f>
        <v/>
      </c>
      <c r="F73" s="44" t="str">
        <f>IF(Dienstag!G27="","",Dienstag!G27)</f>
        <v/>
      </c>
      <c r="G73" s="44" t="str">
        <f>IF(Dienstag!H27="","",Dienstag!H27)</f>
        <v/>
      </c>
      <c r="H73" s="44" t="str">
        <f>IF(Dienstag!I27="","",Dienstag!I27)</f>
        <v/>
      </c>
      <c r="I73" s="49" t="str">
        <f>IF(Mittwoch!B27="","",Mittwoch!B27)</f>
        <v/>
      </c>
      <c r="J73" s="44" t="str">
        <f>IF(Mittwoch!C27="","",Mittwoch!C27)</f>
        <v/>
      </c>
      <c r="K73" s="56" t="str">
        <f>IF(Mittwoch!D27="","",Mittwoch!D27)</f>
        <v/>
      </c>
      <c r="L73" s="44" t="str">
        <f>IF(Mittwoch!E27="","",Mittwoch!E27)</f>
        <v/>
      </c>
      <c r="M73" s="44" t="str">
        <f>IF(Mittwoch!F27="","",Mittwoch!F27)</f>
        <v/>
      </c>
      <c r="N73" s="44" t="str">
        <f>IF(Mittwoch!G27="","",Mittwoch!G27)</f>
        <v/>
      </c>
      <c r="O73" s="44" t="str">
        <f>IF(Mittwoch!H27="","",Mittwoch!H27)</f>
        <v/>
      </c>
      <c r="P73" s="44" t="str">
        <f>IF(Mittwoch!I27="","",Mittwoch!I27)</f>
        <v/>
      </c>
    </row>
    <row r="74" spans="1:16" x14ac:dyDescent="0.2">
      <c r="A74" s="49" t="str">
        <f>IF(Dienstag!B28="","",Dienstag!B28)</f>
        <v/>
      </c>
      <c r="B74" s="44" t="str">
        <f>IF(Dienstag!C28="","",Dienstag!C28)</f>
        <v/>
      </c>
      <c r="C74" s="56" t="str">
        <f>IF(Dienstag!D28="","",Dienstag!D28)</f>
        <v/>
      </c>
      <c r="D74" s="44" t="str">
        <f>IF(Dienstag!E28="","",Dienstag!E28)</f>
        <v/>
      </c>
      <c r="E74" s="44" t="str">
        <f>IF(Dienstag!F28="","",Dienstag!F28)</f>
        <v/>
      </c>
      <c r="F74" s="44" t="str">
        <f>IF(Dienstag!G28="","",Dienstag!G28)</f>
        <v/>
      </c>
      <c r="G74" s="44" t="str">
        <f>IF(Dienstag!H28="","",Dienstag!H28)</f>
        <v/>
      </c>
      <c r="H74" s="44" t="str">
        <f>IF(Dienstag!I28="","",Dienstag!I28)</f>
        <v/>
      </c>
      <c r="I74" s="49" t="str">
        <f>IF(Mittwoch!B28="","",Mittwoch!B28)</f>
        <v/>
      </c>
      <c r="J74" s="44" t="str">
        <f>IF(Mittwoch!C28="","",Mittwoch!C28)</f>
        <v/>
      </c>
      <c r="K74" s="56" t="str">
        <f>IF(Mittwoch!D28="","",Mittwoch!D28)</f>
        <v/>
      </c>
      <c r="L74" s="44" t="str">
        <f>IF(Mittwoch!E28="","",Mittwoch!E28)</f>
        <v/>
      </c>
      <c r="M74" s="44" t="str">
        <f>IF(Mittwoch!F28="","",Mittwoch!F28)</f>
        <v/>
      </c>
      <c r="N74" s="44" t="str">
        <f>IF(Mittwoch!G28="","",Mittwoch!G28)</f>
        <v/>
      </c>
      <c r="O74" s="44" t="str">
        <f>IF(Mittwoch!H28="","",Mittwoch!H28)</f>
        <v/>
      </c>
      <c r="P74" s="44" t="str">
        <f>IF(Mittwoch!I28="","",Mittwoch!I28)</f>
        <v/>
      </c>
    </row>
    <row r="75" spans="1:16" x14ac:dyDescent="0.2">
      <c r="A75" s="49" t="str">
        <f>IF(Dienstag!B29="","",Dienstag!B29)</f>
        <v/>
      </c>
      <c r="B75" s="44" t="str">
        <f>IF(Dienstag!C29="","",Dienstag!C29)</f>
        <v/>
      </c>
      <c r="C75" s="56" t="str">
        <f>IF(Dienstag!D29="","",Dienstag!D29)</f>
        <v/>
      </c>
      <c r="D75" s="44" t="str">
        <f>IF(Dienstag!E29="","",Dienstag!E29)</f>
        <v/>
      </c>
      <c r="E75" s="44" t="str">
        <f>IF(Dienstag!F29="","",Dienstag!F29)</f>
        <v/>
      </c>
      <c r="F75" s="44" t="str">
        <f>IF(Dienstag!G29="","",Dienstag!G29)</f>
        <v/>
      </c>
      <c r="G75" s="44" t="str">
        <f>IF(Dienstag!H29="","",Dienstag!H29)</f>
        <v/>
      </c>
      <c r="H75" s="44" t="str">
        <f>IF(Dienstag!I29="","",Dienstag!I29)</f>
        <v/>
      </c>
      <c r="I75" s="49" t="str">
        <f>IF(Mittwoch!B29="","",Mittwoch!B29)</f>
        <v/>
      </c>
      <c r="J75" s="44" t="str">
        <f>IF(Mittwoch!C29="","",Mittwoch!C29)</f>
        <v/>
      </c>
      <c r="K75" s="56" t="str">
        <f>IF(Mittwoch!D29="","",Mittwoch!D29)</f>
        <v/>
      </c>
      <c r="L75" s="44" t="str">
        <f>IF(Mittwoch!E29="","",Mittwoch!E29)</f>
        <v/>
      </c>
      <c r="M75" s="44" t="str">
        <f>IF(Mittwoch!F29="","",Mittwoch!F29)</f>
        <v/>
      </c>
      <c r="N75" s="44" t="str">
        <f>IF(Mittwoch!G29="","",Mittwoch!G29)</f>
        <v/>
      </c>
      <c r="O75" s="44" t="str">
        <f>IF(Mittwoch!H29="","",Mittwoch!H29)</f>
        <v/>
      </c>
      <c r="P75" s="44" t="str">
        <f>IF(Mittwoch!I29="","",Mittwoch!I29)</f>
        <v/>
      </c>
    </row>
    <row r="76" spans="1:16" x14ac:dyDescent="0.2">
      <c r="A76" s="49" t="str">
        <f>IF(Dienstag!B30="","",Dienstag!B30)</f>
        <v/>
      </c>
      <c r="B76" s="44" t="str">
        <f>IF(Dienstag!C30="","",Dienstag!C30)</f>
        <v/>
      </c>
      <c r="C76" s="56" t="str">
        <f>IF(Dienstag!D30="","",Dienstag!D30)</f>
        <v/>
      </c>
      <c r="D76" s="44" t="str">
        <f>IF(Dienstag!E30="","",Dienstag!E30)</f>
        <v/>
      </c>
      <c r="E76" s="44" t="str">
        <f>IF(Dienstag!F30="","",Dienstag!F30)</f>
        <v/>
      </c>
      <c r="F76" s="44" t="str">
        <f>IF(Dienstag!G30="","",Dienstag!G30)</f>
        <v/>
      </c>
      <c r="G76" s="44" t="str">
        <f>IF(Dienstag!H30="","",Dienstag!H30)</f>
        <v/>
      </c>
      <c r="H76" s="44" t="str">
        <f>IF(Dienstag!I30="","",Dienstag!I30)</f>
        <v/>
      </c>
      <c r="I76" s="49" t="str">
        <f>IF(Mittwoch!B30="","",Mittwoch!B30)</f>
        <v/>
      </c>
      <c r="J76" s="44" t="str">
        <f>IF(Mittwoch!C30="","",Mittwoch!C30)</f>
        <v/>
      </c>
      <c r="K76" s="56" t="str">
        <f>IF(Mittwoch!D30="","",Mittwoch!D30)</f>
        <v/>
      </c>
      <c r="L76" s="44" t="str">
        <f>IF(Mittwoch!E30="","",Mittwoch!E30)</f>
        <v/>
      </c>
      <c r="M76" s="44" t="str">
        <f>IF(Mittwoch!F30="","",Mittwoch!F30)</f>
        <v/>
      </c>
      <c r="N76" s="44" t="str">
        <f>IF(Mittwoch!G30="","",Mittwoch!G30)</f>
        <v/>
      </c>
      <c r="O76" s="44" t="str">
        <f>IF(Mittwoch!H30="","",Mittwoch!H30)</f>
        <v/>
      </c>
      <c r="P76" s="44" t="str">
        <f>IF(Mittwoch!I30="","",Mittwoch!I30)</f>
        <v/>
      </c>
    </row>
    <row r="77" spans="1:16" x14ac:dyDescent="0.2">
      <c r="A77" s="49" t="str">
        <f>IF(Dienstag!B31="","",Dienstag!B31)</f>
        <v/>
      </c>
      <c r="B77" s="44" t="str">
        <f>IF(Dienstag!C31="","",Dienstag!C31)</f>
        <v/>
      </c>
      <c r="C77" s="56" t="str">
        <f>IF(Dienstag!D31="","",Dienstag!D31)</f>
        <v/>
      </c>
      <c r="D77" s="44" t="str">
        <f>IF(Dienstag!E31="","",Dienstag!E31)</f>
        <v/>
      </c>
      <c r="E77" s="44" t="str">
        <f>IF(Dienstag!F31="","",Dienstag!F31)</f>
        <v/>
      </c>
      <c r="F77" s="44" t="str">
        <f>IF(Dienstag!G31="","",Dienstag!G31)</f>
        <v/>
      </c>
      <c r="G77" s="44" t="str">
        <f>IF(Dienstag!H31="","",Dienstag!H31)</f>
        <v/>
      </c>
      <c r="H77" s="44" t="str">
        <f>IF(Dienstag!I31="","",Dienstag!I31)</f>
        <v/>
      </c>
      <c r="I77" s="49" t="str">
        <f>IF(Mittwoch!B31="","",Mittwoch!B31)</f>
        <v/>
      </c>
      <c r="J77" s="44" t="str">
        <f>IF(Mittwoch!C31="","",Mittwoch!C31)</f>
        <v/>
      </c>
      <c r="K77" s="56" t="str">
        <f>IF(Mittwoch!D31="","",Mittwoch!D31)</f>
        <v/>
      </c>
      <c r="L77" s="44" t="str">
        <f>IF(Mittwoch!E31="","",Mittwoch!E31)</f>
        <v/>
      </c>
      <c r="M77" s="44" t="str">
        <f>IF(Mittwoch!F31="","",Mittwoch!F31)</f>
        <v/>
      </c>
      <c r="N77" s="44" t="str">
        <f>IF(Mittwoch!G31="","",Mittwoch!G31)</f>
        <v/>
      </c>
      <c r="O77" s="44" t="str">
        <f>IF(Mittwoch!H31="","",Mittwoch!H31)</f>
        <v/>
      </c>
      <c r="P77" s="44" t="str">
        <f>IF(Mittwoch!I31="","",Mittwoch!I31)</f>
        <v/>
      </c>
    </row>
    <row r="78" spans="1:16" x14ac:dyDescent="0.2">
      <c r="A78" s="49" t="str">
        <f>IF(Dienstag!B32="","",Dienstag!B32)</f>
        <v/>
      </c>
      <c r="B78" s="44" t="str">
        <f>IF(Dienstag!C32="","",Dienstag!C32)</f>
        <v/>
      </c>
      <c r="C78" s="56" t="str">
        <f>IF(Dienstag!D32="","",Dienstag!D32)</f>
        <v/>
      </c>
      <c r="D78" s="44" t="str">
        <f>IF(Dienstag!E32="","",Dienstag!E32)</f>
        <v/>
      </c>
      <c r="E78" s="44" t="str">
        <f>IF(Dienstag!F32="","",Dienstag!F32)</f>
        <v/>
      </c>
      <c r="F78" s="44" t="str">
        <f>IF(Dienstag!G32="","",Dienstag!G32)</f>
        <v/>
      </c>
      <c r="G78" s="44" t="str">
        <f>IF(Dienstag!H32="","",Dienstag!H32)</f>
        <v/>
      </c>
      <c r="H78" s="44" t="str">
        <f>IF(Dienstag!I32="","",Dienstag!I32)</f>
        <v/>
      </c>
      <c r="I78" s="49" t="str">
        <f>IF(Mittwoch!B32="","",Mittwoch!B32)</f>
        <v/>
      </c>
      <c r="J78" s="44" t="str">
        <f>IF(Mittwoch!C32="","",Mittwoch!C32)</f>
        <v/>
      </c>
      <c r="K78" s="56" t="str">
        <f>IF(Mittwoch!D32="","",Mittwoch!D32)</f>
        <v/>
      </c>
      <c r="L78" s="44" t="str">
        <f>IF(Mittwoch!E32="","",Mittwoch!E32)</f>
        <v/>
      </c>
      <c r="M78" s="44" t="str">
        <f>IF(Mittwoch!F32="","",Mittwoch!F32)</f>
        <v/>
      </c>
      <c r="N78" s="44" t="str">
        <f>IF(Mittwoch!G32="","",Mittwoch!G32)</f>
        <v/>
      </c>
      <c r="O78" s="44" t="str">
        <f>IF(Mittwoch!H32="","",Mittwoch!H32)</f>
        <v/>
      </c>
      <c r="P78" s="44" t="str">
        <f>IF(Mittwoch!I32="","",Mittwoch!I32)</f>
        <v/>
      </c>
    </row>
    <row r="79" spans="1:16" x14ac:dyDescent="0.2">
      <c r="A79" s="49" t="str">
        <f>IF(Dienstag!B33="","",Dienstag!B33)</f>
        <v/>
      </c>
      <c r="B79" s="44" t="str">
        <f>IF(Dienstag!C33="","",Dienstag!C33)</f>
        <v/>
      </c>
      <c r="C79" s="56" t="str">
        <f>IF(Dienstag!D33="","",Dienstag!D33)</f>
        <v/>
      </c>
      <c r="D79" s="44" t="str">
        <f>IF(Dienstag!E33="","",Dienstag!E33)</f>
        <v/>
      </c>
      <c r="E79" s="44" t="str">
        <f>IF(Dienstag!F33="","",Dienstag!F33)</f>
        <v/>
      </c>
      <c r="F79" s="44" t="str">
        <f>IF(Dienstag!G33="","",Dienstag!G33)</f>
        <v/>
      </c>
      <c r="G79" s="44" t="str">
        <f>IF(Dienstag!H33="","",Dienstag!H33)</f>
        <v/>
      </c>
      <c r="H79" s="44" t="str">
        <f>IF(Dienstag!I33="","",Dienstag!I33)</f>
        <v/>
      </c>
      <c r="I79" s="49" t="str">
        <f>IF(Mittwoch!B33="","",Mittwoch!B33)</f>
        <v/>
      </c>
      <c r="J79" s="44" t="str">
        <f>IF(Mittwoch!C33="","",Mittwoch!C33)</f>
        <v/>
      </c>
      <c r="K79" s="56" t="str">
        <f>IF(Mittwoch!D33="","",Mittwoch!D33)</f>
        <v/>
      </c>
      <c r="L79" s="44" t="str">
        <f>IF(Mittwoch!E33="","",Mittwoch!E33)</f>
        <v/>
      </c>
      <c r="M79" s="44" t="str">
        <f>IF(Mittwoch!F33="","",Mittwoch!F33)</f>
        <v/>
      </c>
      <c r="N79" s="44" t="str">
        <f>IF(Mittwoch!G33="","",Mittwoch!G33)</f>
        <v/>
      </c>
      <c r="O79" s="44" t="str">
        <f>IF(Mittwoch!H33="","",Mittwoch!H33)</f>
        <v/>
      </c>
      <c r="P79" s="44" t="str">
        <f>IF(Mittwoch!I33="","",Mittwoch!I33)</f>
        <v/>
      </c>
    </row>
    <row r="80" spans="1:16" x14ac:dyDescent="0.2">
      <c r="A80" s="44" t="str">
        <f>IF(Dienstag!A36="","",Dienstag!A36)</f>
        <v>Kaffee</v>
      </c>
      <c r="B80" s="44" t="str">
        <f>IF(Dienstag!C37="","",Dienstag!C37)</f>
        <v>Menge</v>
      </c>
      <c r="C80" s="44" t="str">
        <f>IF(Dienstag!D37="","",Dienstag!D37)</f>
        <v>Kcal</v>
      </c>
      <c r="D80" s="44" t="str">
        <f>IF(Dienstag!E37="","",Dienstag!E37)</f>
        <v>KH</v>
      </c>
      <c r="E80" s="44" t="str">
        <f>IF(Dienstag!F37="","",Dienstag!F37)</f>
        <v>Fett</v>
      </c>
      <c r="F80" s="44" t="str">
        <f>IF(Dienstag!G37="","",Dienstag!G37)</f>
        <v>EW</v>
      </c>
      <c r="G80" s="44" t="str">
        <f>IF(Dienstag!H37="","",Dienstag!H37)</f>
        <v>AK</v>
      </c>
      <c r="H80" s="44" t="str">
        <f>IF(Dienstag!I37="","",Dienstag!I37)</f>
        <v>Säure</v>
      </c>
      <c r="I80" s="44" t="str">
        <f>IF(Mittwoch!A36="","",Mittwoch!A36)</f>
        <v>Kaffee</v>
      </c>
      <c r="J80" s="44" t="str">
        <f>IF(Mittwoch!C37="","",Mittwoch!C37)</f>
        <v>Menge</v>
      </c>
      <c r="K80" s="44" t="str">
        <f>IF(Mittwoch!D37="","",Mittwoch!D37)</f>
        <v>Kcal</v>
      </c>
      <c r="L80" s="44" t="str">
        <f>IF(Mittwoch!E37="","",Mittwoch!E37)</f>
        <v>KH</v>
      </c>
      <c r="M80" s="44" t="str">
        <f>IF(Mittwoch!F37="","",Mittwoch!F37)</f>
        <v>Fett</v>
      </c>
      <c r="N80" s="44" t="str">
        <f>IF(Mittwoch!G37="","",Mittwoch!G37)</f>
        <v>EW</v>
      </c>
      <c r="O80" s="44" t="str">
        <f>IF(Mittwoch!H37="","",Mittwoch!H37)</f>
        <v>AK</v>
      </c>
      <c r="P80" s="44" t="str">
        <f>IF(Mittwoch!I37="","",Mittwoch!I37)</f>
        <v>Säure</v>
      </c>
    </row>
    <row r="81" spans="1:16" x14ac:dyDescent="0.2">
      <c r="A81" s="49" t="str">
        <f>IF(Dienstag!B38="","",Dienstag!B38)</f>
        <v/>
      </c>
      <c r="B81" s="44" t="str">
        <f>IF(Dienstag!C38="","",Dienstag!C38)</f>
        <v/>
      </c>
      <c r="C81" s="56" t="str">
        <f>IF(Dienstag!D38="","",Dienstag!D38)</f>
        <v/>
      </c>
      <c r="D81" s="44" t="str">
        <f>IF(Dienstag!E38="","",Dienstag!E38)</f>
        <v/>
      </c>
      <c r="E81" s="44" t="str">
        <f>IF(Dienstag!F38="","",Dienstag!F38)</f>
        <v/>
      </c>
      <c r="F81" s="44" t="str">
        <f>IF(Dienstag!G38="","",Dienstag!G38)</f>
        <v/>
      </c>
      <c r="G81" s="44" t="str">
        <f>IF(Dienstag!H38="","",Dienstag!H38)</f>
        <v/>
      </c>
      <c r="H81" s="44" t="str">
        <f>IF(Dienstag!I38="","",Dienstag!I38)</f>
        <v/>
      </c>
      <c r="I81" s="49" t="str">
        <f>IF(Mittwoch!B38="","",Mittwoch!B38)</f>
        <v/>
      </c>
      <c r="J81" s="44" t="str">
        <f>IF(Mittwoch!C38="","",Mittwoch!C38)</f>
        <v/>
      </c>
      <c r="K81" s="56" t="str">
        <f>IF(Mittwoch!D38="","",Mittwoch!D38)</f>
        <v/>
      </c>
      <c r="L81" s="44" t="str">
        <f>IF(Mittwoch!E38="","",Mittwoch!E38)</f>
        <v/>
      </c>
      <c r="M81" s="44" t="str">
        <f>IF(Mittwoch!F38="","",Mittwoch!F38)</f>
        <v/>
      </c>
      <c r="N81" s="44" t="str">
        <f>IF(Mittwoch!G38="","",Mittwoch!G38)</f>
        <v/>
      </c>
      <c r="O81" s="44" t="str">
        <f>IF(Mittwoch!H38="","",Mittwoch!H38)</f>
        <v/>
      </c>
      <c r="P81" s="44" t="str">
        <f>IF(Mittwoch!I38="","",Mittwoch!I38)</f>
        <v/>
      </c>
    </row>
    <row r="82" spans="1:16" x14ac:dyDescent="0.2">
      <c r="A82" s="49" t="str">
        <f>IF(Dienstag!B39="","",Dienstag!B39)</f>
        <v/>
      </c>
      <c r="B82" s="44" t="str">
        <f>IF(Dienstag!C39="","",Dienstag!C39)</f>
        <v/>
      </c>
      <c r="C82" s="56" t="str">
        <f>IF(Dienstag!D39="","",Dienstag!D39)</f>
        <v/>
      </c>
      <c r="D82" s="44" t="str">
        <f>IF(Dienstag!E39="","",Dienstag!E39)</f>
        <v/>
      </c>
      <c r="E82" s="44" t="str">
        <f>IF(Dienstag!F39="","",Dienstag!F39)</f>
        <v/>
      </c>
      <c r="F82" s="44" t="str">
        <f>IF(Dienstag!G39="","",Dienstag!G39)</f>
        <v/>
      </c>
      <c r="G82" s="44" t="str">
        <f>IF(Dienstag!H39="","",Dienstag!H39)</f>
        <v/>
      </c>
      <c r="H82" s="44" t="str">
        <f>IF(Dienstag!I39="","",Dienstag!I39)</f>
        <v/>
      </c>
      <c r="I82" s="49" t="str">
        <f>IF(Mittwoch!B39="","",Mittwoch!B39)</f>
        <v/>
      </c>
      <c r="J82" s="44" t="str">
        <f>IF(Mittwoch!C39="","",Mittwoch!C39)</f>
        <v/>
      </c>
      <c r="K82" s="56" t="str">
        <f>IF(Mittwoch!D39="","",Mittwoch!D39)</f>
        <v/>
      </c>
      <c r="L82" s="44" t="str">
        <f>IF(Mittwoch!E39="","",Mittwoch!E39)</f>
        <v/>
      </c>
      <c r="M82" s="44" t="str">
        <f>IF(Mittwoch!F39="","",Mittwoch!F39)</f>
        <v/>
      </c>
      <c r="N82" s="44" t="str">
        <f>IF(Mittwoch!G39="","",Mittwoch!G39)</f>
        <v/>
      </c>
      <c r="O82" s="44" t="str">
        <f>IF(Mittwoch!H39="","",Mittwoch!H39)</f>
        <v/>
      </c>
      <c r="P82" s="44" t="str">
        <f>IF(Mittwoch!I39="","",Mittwoch!I39)</f>
        <v/>
      </c>
    </row>
    <row r="83" spans="1:16" x14ac:dyDescent="0.2">
      <c r="A83" s="49" t="str">
        <f>IF(Dienstag!B40="","",Dienstag!B40)</f>
        <v/>
      </c>
      <c r="B83" s="44" t="str">
        <f>IF(Dienstag!C40="","",Dienstag!C40)</f>
        <v/>
      </c>
      <c r="C83" s="56" t="str">
        <f>IF(Dienstag!D40="","",Dienstag!D40)</f>
        <v/>
      </c>
      <c r="D83" s="44" t="str">
        <f>IF(Dienstag!E40="","",Dienstag!E40)</f>
        <v/>
      </c>
      <c r="E83" s="44" t="str">
        <f>IF(Dienstag!F40="","",Dienstag!F40)</f>
        <v/>
      </c>
      <c r="F83" s="44" t="str">
        <f>IF(Dienstag!G40="","",Dienstag!G40)</f>
        <v/>
      </c>
      <c r="G83" s="44" t="str">
        <f>IF(Dienstag!H40="","",Dienstag!H40)</f>
        <v/>
      </c>
      <c r="H83" s="44" t="str">
        <f>IF(Dienstag!I40="","",Dienstag!I40)</f>
        <v/>
      </c>
      <c r="I83" s="49" t="str">
        <f>IF(Mittwoch!B40="","",Mittwoch!B40)</f>
        <v/>
      </c>
      <c r="J83" s="44" t="str">
        <f>IF(Mittwoch!C40="","",Mittwoch!C40)</f>
        <v/>
      </c>
      <c r="K83" s="56" t="str">
        <f>IF(Mittwoch!D40="","",Mittwoch!D40)</f>
        <v/>
      </c>
      <c r="L83" s="44" t="str">
        <f>IF(Mittwoch!E40="","",Mittwoch!E40)</f>
        <v/>
      </c>
      <c r="M83" s="44" t="str">
        <f>IF(Mittwoch!F40="","",Mittwoch!F40)</f>
        <v/>
      </c>
      <c r="N83" s="44" t="str">
        <f>IF(Mittwoch!G40="","",Mittwoch!G40)</f>
        <v/>
      </c>
      <c r="O83" s="44" t="str">
        <f>IF(Mittwoch!H40="","",Mittwoch!H40)</f>
        <v/>
      </c>
      <c r="P83" s="44" t="str">
        <f>IF(Mittwoch!I40="","",Mittwoch!I40)</f>
        <v/>
      </c>
    </row>
    <row r="84" spans="1:16" x14ac:dyDescent="0.2">
      <c r="A84" s="49" t="str">
        <f>IF(Dienstag!B41="","",Dienstag!B41)</f>
        <v/>
      </c>
      <c r="B84" s="44" t="str">
        <f>IF(Dienstag!C41="","",Dienstag!C41)</f>
        <v/>
      </c>
      <c r="C84" s="56" t="str">
        <f>IF(Dienstag!D41="","",Dienstag!D41)</f>
        <v/>
      </c>
      <c r="D84" s="44" t="str">
        <f>IF(Dienstag!E41="","",Dienstag!E41)</f>
        <v/>
      </c>
      <c r="E84" s="44" t="str">
        <f>IF(Dienstag!F41="","",Dienstag!F41)</f>
        <v/>
      </c>
      <c r="F84" s="44" t="str">
        <f>IF(Dienstag!G41="","",Dienstag!G41)</f>
        <v/>
      </c>
      <c r="G84" s="44" t="str">
        <f>IF(Dienstag!H41="","",Dienstag!H41)</f>
        <v/>
      </c>
      <c r="H84" s="44" t="str">
        <f>IF(Dienstag!I41="","",Dienstag!I41)</f>
        <v/>
      </c>
      <c r="I84" s="49" t="str">
        <f>IF(Mittwoch!B41="","",Mittwoch!B41)</f>
        <v/>
      </c>
      <c r="J84" s="44" t="str">
        <f>IF(Mittwoch!C41="","",Mittwoch!C41)</f>
        <v/>
      </c>
      <c r="K84" s="56" t="str">
        <f>IF(Mittwoch!D41="","",Mittwoch!D41)</f>
        <v/>
      </c>
      <c r="L84" s="44" t="str">
        <f>IF(Mittwoch!E41="","",Mittwoch!E41)</f>
        <v/>
      </c>
      <c r="M84" s="44" t="str">
        <f>IF(Mittwoch!F41="","",Mittwoch!F41)</f>
        <v/>
      </c>
      <c r="N84" s="44" t="str">
        <f>IF(Mittwoch!G41="","",Mittwoch!G41)</f>
        <v/>
      </c>
      <c r="O84" s="44" t="str">
        <f>IF(Mittwoch!H41="","",Mittwoch!H41)</f>
        <v/>
      </c>
      <c r="P84" s="44" t="str">
        <f>IF(Mittwoch!I41="","",Mittwoch!I41)</f>
        <v/>
      </c>
    </row>
    <row r="85" spans="1:16" x14ac:dyDescent="0.2">
      <c r="A85" s="49" t="str">
        <f>IF(Dienstag!B42="","",Dienstag!B42)</f>
        <v/>
      </c>
      <c r="B85" s="44" t="str">
        <f>IF(Dienstag!C42="","",Dienstag!C42)</f>
        <v/>
      </c>
      <c r="C85" s="56" t="str">
        <f>IF(Dienstag!D42="","",Dienstag!D42)</f>
        <v/>
      </c>
      <c r="D85" s="44" t="str">
        <f>IF(Dienstag!E42="","",Dienstag!E42)</f>
        <v/>
      </c>
      <c r="E85" s="44" t="str">
        <f>IF(Dienstag!F42="","",Dienstag!F42)</f>
        <v/>
      </c>
      <c r="F85" s="44" t="str">
        <f>IF(Dienstag!G42="","",Dienstag!G42)</f>
        <v/>
      </c>
      <c r="G85" s="44" t="str">
        <f>IF(Dienstag!H42="","",Dienstag!H42)</f>
        <v/>
      </c>
      <c r="H85" s="44" t="str">
        <f>IF(Dienstag!I42="","",Dienstag!I42)</f>
        <v/>
      </c>
      <c r="I85" s="49" t="str">
        <f>IF(Mittwoch!B42="","",Mittwoch!B42)</f>
        <v/>
      </c>
      <c r="J85" s="44" t="str">
        <f>IF(Mittwoch!C42="","",Mittwoch!C42)</f>
        <v/>
      </c>
      <c r="K85" s="56" t="str">
        <f>IF(Mittwoch!D42="","",Mittwoch!D42)</f>
        <v/>
      </c>
      <c r="L85" s="44" t="str">
        <f>IF(Mittwoch!E42="","",Mittwoch!E42)</f>
        <v/>
      </c>
      <c r="M85" s="44" t="str">
        <f>IF(Mittwoch!F42="","",Mittwoch!F42)</f>
        <v/>
      </c>
      <c r="N85" s="44" t="str">
        <f>IF(Mittwoch!G42="","",Mittwoch!G42)</f>
        <v/>
      </c>
      <c r="O85" s="44" t="str">
        <f>IF(Mittwoch!H42="","",Mittwoch!H42)</f>
        <v/>
      </c>
      <c r="P85" s="44" t="str">
        <f>IF(Mittwoch!I42="","",Mittwoch!I42)</f>
        <v/>
      </c>
    </row>
    <row r="86" spans="1:16" x14ac:dyDescent="0.2">
      <c r="A86" s="49" t="str">
        <f>IF(Dienstag!B43="","",Dienstag!B43)</f>
        <v/>
      </c>
      <c r="B86" s="44" t="str">
        <f>IF(Dienstag!C43="","",Dienstag!C43)</f>
        <v/>
      </c>
      <c r="C86" s="56" t="str">
        <f>IF(Dienstag!D43="","",Dienstag!D43)</f>
        <v/>
      </c>
      <c r="D86" s="44" t="str">
        <f>IF(Dienstag!E43="","",Dienstag!E43)</f>
        <v/>
      </c>
      <c r="E86" s="44" t="str">
        <f>IF(Dienstag!F43="","",Dienstag!F43)</f>
        <v/>
      </c>
      <c r="F86" s="44" t="str">
        <f>IF(Dienstag!G43="","",Dienstag!G43)</f>
        <v/>
      </c>
      <c r="G86" s="44" t="str">
        <f>IF(Dienstag!H43="","",Dienstag!H43)</f>
        <v/>
      </c>
      <c r="H86" s="44" t="str">
        <f>IF(Dienstag!I43="","",Dienstag!I43)</f>
        <v/>
      </c>
      <c r="I86" s="49" t="str">
        <f>IF(Mittwoch!B43="","",Mittwoch!B43)</f>
        <v/>
      </c>
      <c r="J86" s="44" t="str">
        <f>IF(Mittwoch!C43="","",Mittwoch!C43)</f>
        <v/>
      </c>
      <c r="K86" s="56" t="str">
        <f>IF(Mittwoch!D43="","",Mittwoch!D43)</f>
        <v/>
      </c>
      <c r="L86" s="44" t="str">
        <f>IF(Mittwoch!E43="","",Mittwoch!E43)</f>
        <v/>
      </c>
      <c r="M86" s="44" t="str">
        <f>IF(Mittwoch!F43="","",Mittwoch!F43)</f>
        <v/>
      </c>
      <c r="N86" s="44" t="str">
        <f>IF(Mittwoch!G43="","",Mittwoch!G43)</f>
        <v/>
      </c>
      <c r="O86" s="44" t="str">
        <f>IF(Mittwoch!H43="","",Mittwoch!H43)</f>
        <v/>
      </c>
      <c r="P86" s="44" t="str">
        <f>IF(Mittwoch!I43="","",Mittwoch!I43)</f>
        <v/>
      </c>
    </row>
    <row r="87" spans="1:16" x14ac:dyDescent="0.2">
      <c r="A87" s="49" t="str">
        <f>IF(Dienstag!B44="","",Dienstag!B44)</f>
        <v/>
      </c>
      <c r="B87" s="44" t="str">
        <f>IF(Dienstag!C44="","",Dienstag!C44)</f>
        <v/>
      </c>
      <c r="C87" s="56" t="str">
        <f>IF(Dienstag!D44="","",Dienstag!D44)</f>
        <v/>
      </c>
      <c r="D87" s="44" t="str">
        <f>IF(Dienstag!E44="","",Dienstag!E44)</f>
        <v/>
      </c>
      <c r="E87" s="44" t="str">
        <f>IF(Dienstag!F44="","",Dienstag!F44)</f>
        <v/>
      </c>
      <c r="F87" s="44" t="str">
        <f>IF(Dienstag!G44="","",Dienstag!G44)</f>
        <v/>
      </c>
      <c r="G87" s="44" t="str">
        <f>IF(Dienstag!H44="","",Dienstag!H44)</f>
        <v/>
      </c>
      <c r="H87" s="44" t="str">
        <f>IF(Dienstag!I44="","",Dienstag!I44)</f>
        <v/>
      </c>
      <c r="I87" s="49" t="str">
        <f>IF(Mittwoch!B44="","",Mittwoch!B44)</f>
        <v/>
      </c>
      <c r="J87" s="44" t="str">
        <f>IF(Mittwoch!C44="","",Mittwoch!C44)</f>
        <v/>
      </c>
      <c r="K87" s="56" t="str">
        <f>IF(Mittwoch!D44="","",Mittwoch!D44)</f>
        <v/>
      </c>
      <c r="L87" s="44" t="str">
        <f>IF(Mittwoch!E44="","",Mittwoch!E44)</f>
        <v/>
      </c>
      <c r="M87" s="44" t="str">
        <f>IF(Mittwoch!F44="","",Mittwoch!F44)</f>
        <v/>
      </c>
      <c r="N87" s="44" t="str">
        <f>IF(Mittwoch!G44="","",Mittwoch!G44)</f>
        <v/>
      </c>
      <c r="O87" s="44" t="str">
        <f>IF(Mittwoch!H44="","",Mittwoch!H44)</f>
        <v/>
      </c>
      <c r="P87" s="44" t="str">
        <f>IF(Mittwoch!I44="","",Mittwoch!I44)</f>
        <v/>
      </c>
    </row>
    <row r="88" spans="1:16" x14ac:dyDescent="0.2">
      <c r="A88" s="49" t="str">
        <f>IF(Dienstag!B45="","",Dienstag!B45)</f>
        <v/>
      </c>
      <c r="B88" s="44" t="str">
        <f>IF(Dienstag!C45="","",Dienstag!C45)</f>
        <v/>
      </c>
      <c r="C88" s="56" t="str">
        <f>IF(Dienstag!D45="","",Dienstag!D45)</f>
        <v/>
      </c>
      <c r="D88" s="44" t="str">
        <f>IF(Dienstag!E45="","",Dienstag!E45)</f>
        <v/>
      </c>
      <c r="E88" s="44" t="str">
        <f>IF(Dienstag!F45="","",Dienstag!F45)</f>
        <v/>
      </c>
      <c r="F88" s="44" t="str">
        <f>IF(Dienstag!G45="","",Dienstag!G45)</f>
        <v/>
      </c>
      <c r="G88" s="44" t="str">
        <f>IF(Dienstag!H45="","",Dienstag!H45)</f>
        <v/>
      </c>
      <c r="H88" s="44" t="str">
        <f>IF(Dienstag!I45="","",Dienstag!I45)</f>
        <v/>
      </c>
      <c r="I88" s="49" t="str">
        <f>IF(Mittwoch!B45="","",Mittwoch!B45)</f>
        <v/>
      </c>
      <c r="J88" s="44" t="str">
        <f>IF(Mittwoch!C45="","",Mittwoch!C45)</f>
        <v/>
      </c>
      <c r="K88" s="56" t="str">
        <f>IF(Mittwoch!D45="","",Mittwoch!D45)</f>
        <v/>
      </c>
      <c r="L88" s="44" t="str">
        <f>IF(Mittwoch!E45="","",Mittwoch!E45)</f>
        <v/>
      </c>
      <c r="M88" s="44" t="str">
        <f>IF(Mittwoch!F45="","",Mittwoch!F45)</f>
        <v/>
      </c>
      <c r="N88" s="44" t="str">
        <f>IF(Mittwoch!G45="","",Mittwoch!G45)</f>
        <v/>
      </c>
      <c r="O88" s="44" t="str">
        <f>IF(Mittwoch!H45="","",Mittwoch!H45)</f>
        <v/>
      </c>
      <c r="P88" s="44" t="str">
        <f>IF(Mittwoch!I45="","",Mittwoch!I45)</f>
        <v/>
      </c>
    </row>
    <row r="89" spans="1:16" x14ac:dyDescent="0.2">
      <c r="A89" s="49" t="str">
        <f>IF(Dienstag!B46="","",Dienstag!B46)</f>
        <v/>
      </c>
      <c r="B89" s="44" t="str">
        <f>IF(Dienstag!C46="","",Dienstag!C46)</f>
        <v/>
      </c>
      <c r="C89" s="56" t="str">
        <f>IF(Dienstag!D46="","",Dienstag!D46)</f>
        <v/>
      </c>
      <c r="D89" s="44" t="str">
        <f>IF(Dienstag!E46="","",Dienstag!E46)</f>
        <v/>
      </c>
      <c r="E89" s="44" t="str">
        <f>IF(Dienstag!F46="","",Dienstag!F46)</f>
        <v/>
      </c>
      <c r="F89" s="44" t="str">
        <f>IF(Dienstag!G46="","",Dienstag!G46)</f>
        <v/>
      </c>
      <c r="G89" s="44" t="str">
        <f>IF(Dienstag!H46="","",Dienstag!H46)</f>
        <v/>
      </c>
      <c r="H89" s="44" t="str">
        <f>IF(Dienstag!I46="","",Dienstag!I46)</f>
        <v/>
      </c>
      <c r="I89" s="49" t="str">
        <f>IF(Mittwoch!B46="","",Mittwoch!B46)</f>
        <v/>
      </c>
      <c r="J89" s="44" t="str">
        <f>IF(Mittwoch!C46="","",Mittwoch!C46)</f>
        <v/>
      </c>
      <c r="K89" s="56" t="str">
        <f>IF(Mittwoch!D46="","",Mittwoch!D46)</f>
        <v/>
      </c>
      <c r="L89" s="44" t="str">
        <f>IF(Mittwoch!E46="","",Mittwoch!E46)</f>
        <v/>
      </c>
      <c r="M89" s="44" t="str">
        <f>IF(Mittwoch!F46="","",Mittwoch!F46)</f>
        <v/>
      </c>
      <c r="N89" s="44" t="str">
        <f>IF(Mittwoch!G46="","",Mittwoch!G46)</f>
        <v/>
      </c>
      <c r="O89" s="44" t="str">
        <f>IF(Mittwoch!H46="","",Mittwoch!H46)</f>
        <v/>
      </c>
      <c r="P89" s="44" t="str">
        <f>IF(Mittwoch!I46="","",Mittwoch!I46)</f>
        <v/>
      </c>
    </row>
    <row r="90" spans="1:16" x14ac:dyDescent="0.2">
      <c r="A90" s="49" t="str">
        <f>IF(Dienstag!B47="","",Dienstag!B47)</f>
        <v/>
      </c>
      <c r="B90" s="44" t="str">
        <f>IF(Dienstag!C47="","",Dienstag!C47)</f>
        <v/>
      </c>
      <c r="C90" s="56" t="str">
        <f>IF(Dienstag!D47="","",Dienstag!D47)</f>
        <v/>
      </c>
      <c r="D90" s="44" t="str">
        <f>IF(Dienstag!E47="","",Dienstag!E47)</f>
        <v/>
      </c>
      <c r="E90" s="44" t="str">
        <f>IF(Dienstag!F47="","",Dienstag!F47)</f>
        <v/>
      </c>
      <c r="F90" s="44" t="str">
        <f>IF(Dienstag!G47="","",Dienstag!G47)</f>
        <v/>
      </c>
      <c r="G90" s="44" t="str">
        <f>IF(Dienstag!H47="","",Dienstag!H47)</f>
        <v/>
      </c>
      <c r="H90" s="44" t="str">
        <f>IF(Dienstag!I47="","",Dienstag!I47)</f>
        <v/>
      </c>
      <c r="I90" s="49" t="str">
        <f>IF(Mittwoch!B47="","",Mittwoch!B47)</f>
        <v/>
      </c>
      <c r="J90" s="44" t="str">
        <f>IF(Mittwoch!C47="","",Mittwoch!C47)</f>
        <v/>
      </c>
      <c r="K90" s="56" t="str">
        <f>IF(Mittwoch!D47="","",Mittwoch!D47)</f>
        <v/>
      </c>
      <c r="L90" s="44" t="str">
        <f>IF(Mittwoch!E47="","",Mittwoch!E47)</f>
        <v/>
      </c>
      <c r="M90" s="44" t="str">
        <f>IF(Mittwoch!F47="","",Mittwoch!F47)</f>
        <v/>
      </c>
      <c r="N90" s="44" t="str">
        <f>IF(Mittwoch!G47="","",Mittwoch!G47)</f>
        <v/>
      </c>
      <c r="O90" s="44" t="str">
        <f>IF(Mittwoch!H47="","",Mittwoch!H47)</f>
        <v/>
      </c>
      <c r="P90" s="44" t="str">
        <f>IF(Mittwoch!I47="","",Mittwoch!I47)</f>
        <v/>
      </c>
    </row>
    <row r="91" spans="1:16" x14ac:dyDescent="0.2">
      <c r="A91" s="44" t="str">
        <f>IF(Dienstag!A50="","",Dienstag!A50)</f>
        <v>Abendbrot</v>
      </c>
      <c r="B91" s="44" t="str">
        <f>IF(Dienstag!C51="","",Dienstag!C51)</f>
        <v>Menge</v>
      </c>
      <c r="C91" s="44" t="str">
        <f>IF(Dienstag!D51="","",Dienstag!D51)</f>
        <v>Kcal</v>
      </c>
      <c r="D91" s="44" t="str">
        <f>IF(Dienstag!E51="","",Dienstag!E51)</f>
        <v>KH</v>
      </c>
      <c r="E91" s="44" t="str">
        <f>IF(Dienstag!F51="","",Dienstag!F51)</f>
        <v>Fett</v>
      </c>
      <c r="F91" s="44" t="str">
        <f>IF(Dienstag!G51="","",Dienstag!G51)</f>
        <v>EW</v>
      </c>
      <c r="G91" s="44" t="str">
        <f>IF(Dienstag!H51="","",Dienstag!H51)</f>
        <v>AK</v>
      </c>
      <c r="H91" s="44" t="str">
        <f>IF(Dienstag!I51="","",Dienstag!I51)</f>
        <v>Säure</v>
      </c>
      <c r="I91" s="44" t="str">
        <f>IF(Mittwoch!A50="","",Mittwoch!A50)</f>
        <v>Abendbrot</v>
      </c>
      <c r="J91" s="44" t="str">
        <f>IF(Mittwoch!C51="","",Mittwoch!C51)</f>
        <v>Menge</v>
      </c>
      <c r="K91" s="44" t="str">
        <f>IF(Mittwoch!D51="","",Mittwoch!D51)</f>
        <v>Kcal</v>
      </c>
      <c r="L91" s="44" t="str">
        <f>IF(Mittwoch!E51="","",Mittwoch!E51)</f>
        <v>KH</v>
      </c>
      <c r="M91" s="44" t="str">
        <f>IF(Mittwoch!F51="","",Mittwoch!F51)</f>
        <v>Fett</v>
      </c>
      <c r="N91" s="44" t="str">
        <f>IF(Mittwoch!G51="","",Mittwoch!G51)</f>
        <v>EW</v>
      </c>
      <c r="O91" s="44" t="str">
        <f>IF(Mittwoch!H51="","",Mittwoch!H51)</f>
        <v>AK</v>
      </c>
      <c r="P91" s="44" t="str">
        <f>IF(Mittwoch!I51="","",Mittwoch!I51)</f>
        <v>Säure</v>
      </c>
    </row>
    <row r="92" spans="1:16" x14ac:dyDescent="0.2">
      <c r="A92" s="49" t="str">
        <f>IF(Dienstag!B52="","",Dienstag!B52)</f>
        <v/>
      </c>
      <c r="B92" s="44" t="str">
        <f>IF(Dienstag!C52="","",Dienstag!C52)</f>
        <v/>
      </c>
      <c r="C92" s="56" t="str">
        <f>IF(Dienstag!D52="","",Dienstag!D52)</f>
        <v/>
      </c>
      <c r="D92" s="44" t="str">
        <f>IF(Dienstag!E52="","",Dienstag!E52)</f>
        <v/>
      </c>
      <c r="E92" s="44" t="str">
        <f>IF(Dienstag!F52="","",Dienstag!F52)</f>
        <v/>
      </c>
      <c r="F92" s="44" t="str">
        <f>IF(Dienstag!G52="","",Dienstag!G52)</f>
        <v/>
      </c>
      <c r="G92" s="44" t="str">
        <f>IF(Dienstag!H52="","",Dienstag!H52)</f>
        <v/>
      </c>
      <c r="H92" s="44" t="str">
        <f>IF(Dienstag!I52="","",Dienstag!I52)</f>
        <v/>
      </c>
      <c r="I92" s="49" t="str">
        <f>IF(Mittwoch!B52="","",Mittwoch!B52)</f>
        <v/>
      </c>
      <c r="J92" s="44" t="str">
        <f>IF(Mittwoch!C52="","",Mittwoch!C52)</f>
        <v/>
      </c>
      <c r="K92" s="56" t="str">
        <f>IF(Mittwoch!D52="","",Mittwoch!D52)</f>
        <v/>
      </c>
      <c r="L92" s="44" t="str">
        <f>IF(Mittwoch!E52="","",Mittwoch!E52)</f>
        <v/>
      </c>
      <c r="M92" s="44" t="str">
        <f>IF(Mittwoch!F52="","",Mittwoch!F52)</f>
        <v/>
      </c>
      <c r="N92" s="44" t="str">
        <f>IF(Mittwoch!G52="","",Mittwoch!G52)</f>
        <v/>
      </c>
      <c r="O92" s="44" t="str">
        <f>IF(Mittwoch!H52="","",Mittwoch!H52)</f>
        <v/>
      </c>
      <c r="P92" s="44" t="str">
        <f>IF(Mittwoch!I52="","",Mittwoch!I52)</f>
        <v/>
      </c>
    </row>
    <row r="93" spans="1:16" x14ac:dyDescent="0.2">
      <c r="A93" s="49" t="str">
        <f>IF(Dienstag!B53="","",Dienstag!B53)</f>
        <v/>
      </c>
      <c r="B93" s="44" t="str">
        <f>IF(Dienstag!C53="","",Dienstag!C53)</f>
        <v/>
      </c>
      <c r="C93" s="56" t="str">
        <f>IF(Dienstag!D53="","",Dienstag!D53)</f>
        <v/>
      </c>
      <c r="D93" s="44" t="str">
        <f>IF(Dienstag!E53="","",Dienstag!E53)</f>
        <v/>
      </c>
      <c r="E93" s="44" t="str">
        <f>IF(Dienstag!F53="","",Dienstag!F53)</f>
        <v/>
      </c>
      <c r="F93" s="44" t="str">
        <f>IF(Dienstag!G53="","",Dienstag!G53)</f>
        <v/>
      </c>
      <c r="G93" s="44" t="str">
        <f>IF(Dienstag!H53="","",Dienstag!H53)</f>
        <v/>
      </c>
      <c r="H93" s="44" t="str">
        <f>IF(Dienstag!I53="","",Dienstag!I53)</f>
        <v/>
      </c>
      <c r="I93" s="49" t="str">
        <f>IF(Mittwoch!B53="","",Mittwoch!B53)</f>
        <v/>
      </c>
      <c r="J93" s="44" t="str">
        <f>IF(Mittwoch!C53="","",Mittwoch!C53)</f>
        <v/>
      </c>
      <c r="K93" s="56" t="str">
        <f>IF(Mittwoch!D53="","",Mittwoch!D53)</f>
        <v/>
      </c>
      <c r="L93" s="44" t="str">
        <f>IF(Mittwoch!E53="","",Mittwoch!E53)</f>
        <v/>
      </c>
      <c r="M93" s="44" t="str">
        <f>IF(Mittwoch!F53="","",Mittwoch!F53)</f>
        <v/>
      </c>
      <c r="N93" s="44" t="str">
        <f>IF(Mittwoch!G53="","",Mittwoch!G53)</f>
        <v/>
      </c>
      <c r="O93" s="44" t="str">
        <f>IF(Mittwoch!H53="","",Mittwoch!H53)</f>
        <v/>
      </c>
      <c r="P93" s="44" t="str">
        <f>IF(Mittwoch!I53="","",Mittwoch!I53)</f>
        <v/>
      </c>
    </row>
    <row r="94" spans="1:16" x14ac:dyDescent="0.2">
      <c r="A94" s="49" t="str">
        <f>IF(Dienstag!B54="","",Dienstag!B54)</f>
        <v/>
      </c>
      <c r="B94" s="44" t="str">
        <f>IF(Dienstag!C54="","",Dienstag!C54)</f>
        <v/>
      </c>
      <c r="C94" s="56" t="str">
        <f>IF(Dienstag!D54="","",Dienstag!D54)</f>
        <v/>
      </c>
      <c r="D94" s="44" t="str">
        <f>IF(Dienstag!E54="","",Dienstag!E54)</f>
        <v/>
      </c>
      <c r="E94" s="44" t="str">
        <f>IF(Dienstag!F54="","",Dienstag!F54)</f>
        <v/>
      </c>
      <c r="F94" s="44" t="str">
        <f>IF(Dienstag!G54="","",Dienstag!G54)</f>
        <v/>
      </c>
      <c r="G94" s="44" t="str">
        <f>IF(Dienstag!H54="","",Dienstag!H54)</f>
        <v/>
      </c>
      <c r="H94" s="44" t="str">
        <f>IF(Dienstag!I54="","",Dienstag!I54)</f>
        <v/>
      </c>
      <c r="I94" s="49" t="str">
        <f>IF(Mittwoch!B54="","",Mittwoch!B54)</f>
        <v/>
      </c>
      <c r="J94" s="44" t="str">
        <f>IF(Mittwoch!C54="","",Mittwoch!C54)</f>
        <v/>
      </c>
      <c r="K94" s="56" t="str">
        <f>IF(Mittwoch!D54="","",Mittwoch!D54)</f>
        <v/>
      </c>
      <c r="L94" s="44" t="str">
        <f>IF(Mittwoch!E54="","",Mittwoch!E54)</f>
        <v/>
      </c>
      <c r="M94" s="44" t="str">
        <f>IF(Mittwoch!F54="","",Mittwoch!F54)</f>
        <v/>
      </c>
      <c r="N94" s="44" t="str">
        <f>IF(Mittwoch!G54="","",Mittwoch!G54)</f>
        <v/>
      </c>
      <c r="O94" s="44" t="str">
        <f>IF(Mittwoch!H54="","",Mittwoch!H54)</f>
        <v/>
      </c>
      <c r="P94" s="44" t="str">
        <f>IF(Mittwoch!I54="","",Mittwoch!I54)</f>
        <v/>
      </c>
    </row>
    <row r="95" spans="1:16" x14ac:dyDescent="0.2">
      <c r="A95" s="49" t="str">
        <f>IF(Dienstag!B55="","",Dienstag!B55)</f>
        <v/>
      </c>
      <c r="B95" s="44" t="str">
        <f>IF(Dienstag!C55="","",Dienstag!C55)</f>
        <v/>
      </c>
      <c r="C95" s="56" t="str">
        <f>IF(Dienstag!D55="","",Dienstag!D55)</f>
        <v/>
      </c>
      <c r="D95" s="44" t="str">
        <f>IF(Dienstag!E55="","",Dienstag!E55)</f>
        <v/>
      </c>
      <c r="E95" s="44" t="str">
        <f>IF(Dienstag!F55="","",Dienstag!F55)</f>
        <v/>
      </c>
      <c r="F95" s="44" t="str">
        <f>IF(Dienstag!G55="","",Dienstag!G55)</f>
        <v/>
      </c>
      <c r="G95" s="44" t="str">
        <f>IF(Dienstag!H55="","",Dienstag!H55)</f>
        <v/>
      </c>
      <c r="H95" s="44" t="str">
        <f>IF(Dienstag!I55="","",Dienstag!I55)</f>
        <v/>
      </c>
      <c r="I95" s="49" t="str">
        <f>IF(Mittwoch!B55="","",Mittwoch!B55)</f>
        <v/>
      </c>
      <c r="J95" s="44" t="str">
        <f>IF(Mittwoch!C55="","",Mittwoch!C55)</f>
        <v/>
      </c>
      <c r="K95" s="56" t="str">
        <f>IF(Mittwoch!D55="","",Mittwoch!D55)</f>
        <v/>
      </c>
      <c r="L95" s="44" t="str">
        <f>IF(Mittwoch!E55="","",Mittwoch!E55)</f>
        <v/>
      </c>
      <c r="M95" s="44" t="str">
        <f>IF(Mittwoch!F55="","",Mittwoch!F55)</f>
        <v/>
      </c>
      <c r="N95" s="44" t="str">
        <f>IF(Mittwoch!G55="","",Mittwoch!G55)</f>
        <v/>
      </c>
      <c r="O95" s="44" t="str">
        <f>IF(Mittwoch!H55="","",Mittwoch!H55)</f>
        <v/>
      </c>
      <c r="P95" s="44" t="str">
        <f>IF(Mittwoch!I55="","",Mittwoch!I55)</f>
        <v/>
      </c>
    </row>
    <row r="96" spans="1:16" x14ac:dyDescent="0.2">
      <c r="A96" s="49" t="str">
        <f>IF(Dienstag!B56="","",Dienstag!B56)</f>
        <v/>
      </c>
      <c r="B96" s="44" t="str">
        <f>IF(Dienstag!C56="","",Dienstag!C56)</f>
        <v/>
      </c>
      <c r="C96" s="56" t="str">
        <f>IF(Dienstag!D56="","",Dienstag!D56)</f>
        <v/>
      </c>
      <c r="D96" s="44" t="str">
        <f>IF(Dienstag!E56="","",Dienstag!E56)</f>
        <v/>
      </c>
      <c r="E96" s="44" t="str">
        <f>IF(Dienstag!F56="","",Dienstag!F56)</f>
        <v/>
      </c>
      <c r="F96" s="44" t="str">
        <f>IF(Dienstag!G56="","",Dienstag!G56)</f>
        <v/>
      </c>
      <c r="G96" s="44" t="str">
        <f>IF(Dienstag!H56="","",Dienstag!H56)</f>
        <v/>
      </c>
      <c r="H96" s="44" t="str">
        <f>IF(Dienstag!I56="","",Dienstag!I56)</f>
        <v/>
      </c>
      <c r="I96" s="49" t="str">
        <f>IF(Mittwoch!B56="","",Mittwoch!B56)</f>
        <v/>
      </c>
      <c r="J96" s="44" t="str">
        <f>IF(Mittwoch!C56="","",Mittwoch!C56)</f>
        <v/>
      </c>
      <c r="K96" s="56" t="str">
        <f>IF(Mittwoch!D56="","",Mittwoch!D56)</f>
        <v/>
      </c>
      <c r="L96" s="44" t="str">
        <f>IF(Mittwoch!E56="","",Mittwoch!E56)</f>
        <v/>
      </c>
      <c r="M96" s="44" t="str">
        <f>IF(Mittwoch!F56="","",Mittwoch!F56)</f>
        <v/>
      </c>
      <c r="N96" s="44" t="str">
        <f>IF(Mittwoch!G56="","",Mittwoch!G56)</f>
        <v/>
      </c>
      <c r="O96" s="44" t="str">
        <f>IF(Mittwoch!H56="","",Mittwoch!H56)</f>
        <v/>
      </c>
      <c r="P96" s="44" t="str">
        <f>IF(Mittwoch!I56="","",Mittwoch!I56)</f>
        <v/>
      </c>
    </row>
    <row r="97" spans="1:16" x14ac:dyDescent="0.2">
      <c r="A97" s="49" t="str">
        <f>IF(Dienstag!B57="","",Dienstag!B57)</f>
        <v/>
      </c>
      <c r="B97" s="44" t="str">
        <f>IF(Dienstag!C57="","",Dienstag!C57)</f>
        <v/>
      </c>
      <c r="C97" s="56" t="str">
        <f>IF(Dienstag!D57="","",Dienstag!D57)</f>
        <v/>
      </c>
      <c r="D97" s="44" t="str">
        <f>IF(Dienstag!E57="","",Dienstag!E57)</f>
        <v/>
      </c>
      <c r="E97" s="44" t="str">
        <f>IF(Dienstag!F57="","",Dienstag!F57)</f>
        <v/>
      </c>
      <c r="F97" s="44" t="str">
        <f>IF(Dienstag!G57="","",Dienstag!G57)</f>
        <v/>
      </c>
      <c r="G97" s="44" t="str">
        <f>IF(Dienstag!H57="","",Dienstag!H57)</f>
        <v/>
      </c>
      <c r="H97" s="44" t="str">
        <f>IF(Dienstag!I57="","",Dienstag!I57)</f>
        <v/>
      </c>
      <c r="I97" s="49" t="str">
        <f>IF(Mittwoch!B57="","",Mittwoch!B57)</f>
        <v/>
      </c>
      <c r="J97" s="44" t="str">
        <f>IF(Mittwoch!C57="","",Mittwoch!C57)</f>
        <v/>
      </c>
      <c r="K97" s="56" t="str">
        <f>IF(Mittwoch!D57="","",Mittwoch!D57)</f>
        <v/>
      </c>
      <c r="L97" s="44" t="str">
        <f>IF(Mittwoch!E57="","",Mittwoch!E57)</f>
        <v/>
      </c>
      <c r="M97" s="44" t="str">
        <f>IF(Mittwoch!F57="","",Mittwoch!F57)</f>
        <v/>
      </c>
      <c r="N97" s="44" t="str">
        <f>IF(Mittwoch!G57="","",Mittwoch!G57)</f>
        <v/>
      </c>
      <c r="O97" s="44" t="str">
        <f>IF(Mittwoch!H57="","",Mittwoch!H57)</f>
        <v/>
      </c>
      <c r="P97" s="44" t="str">
        <f>IF(Mittwoch!I57="","",Mittwoch!I57)</f>
        <v/>
      </c>
    </row>
    <row r="98" spans="1:16" x14ac:dyDescent="0.2">
      <c r="A98" s="49" t="str">
        <f>IF(Dienstag!B58="","",Dienstag!B58)</f>
        <v/>
      </c>
      <c r="B98" s="44" t="str">
        <f>IF(Dienstag!C58="","",Dienstag!C58)</f>
        <v/>
      </c>
      <c r="C98" s="56" t="str">
        <f>IF(Dienstag!D58="","",Dienstag!D58)</f>
        <v/>
      </c>
      <c r="D98" s="44" t="str">
        <f>IF(Dienstag!E58="","",Dienstag!E58)</f>
        <v/>
      </c>
      <c r="E98" s="44" t="str">
        <f>IF(Dienstag!F58="","",Dienstag!F58)</f>
        <v/>
      </c>
      <c r="F98" s="44" t="str">
        <f>IF(Dienstag!G58="","",Dienstag!G58)</f>
        <v/>
      </c>
      <c r="G98" s="44" t="str">
        <f>IF(Dienstag!H58="","",Dienstag!H58)</f>
        <v/>
      </c>
      <c r="H98" s="44" t="str">
        <f>IF(Dienstag!I58="","",Dienstag!I58)</f>
        <v/>
      </c>
      <c r="I98" s="49" t="str">
        <f>IF(Mittwoch!B58="","",Mittwoch!B58)</f>
        <v/>
      </c>
      <c r="J98" s="44" t="str">
        <f>IF(Mittwoch!C58="","",Mittwoch!C58)</f>
        <v/>
      </c>
      <c r="K98" s="56" t="str">
        <f>IF(Mittwoch!D58="","",Mittwoch!D58)</f>
        <v/>
      </c>
      <c r="L98" s="44" t="str">
        <f>IF(Mittwoch!E58="","",Mittwoch!E58)</f>
        <v/>
      </c>
      <c r="M98" s="44" t="str">
        <f>IF(Mittwoch!F58="","",Mittwoch!F58)</f>
        <v/>
      </c>
      <c r="N98" s="44" t="str">
        <f>IF(Mittwoch!G58="","",Mittwoch!G58)</f>
        <v/>
      </c>
      <c r="O98" s="44" t="str">
        <f>IF(Mittwoch!H58="","",Mittwoch!H58)</f>
        <v/>
      </c>
      <c r="P98" s="44" t="str">
        <f>IF(Mittwoch!I58="","",Mittwoch!I58)</f>
        <v/>
      </c>
    </row>
    <row r="99" spans="1:16" x14ac:dyDescent="0.2">
      <c r="A99" s="49" t="str">
        <f>IF(Dienstag!B59="","",Dienstag!B59)</f>
        <v/>
      </c>
      <c r="B99" s="44" t="str">
        <f>IF(Dienstag!C59="","",Dienstag!C59)</f>
        <v/>
      </c>
      <c r="C99" s="56" t="str">
        <f>IF(Dienstag!D59="","",Dienstag!D59)</f>
        <v/>
      </c>
      <c r="D99" s="44" t="str">
        <f>IF(Dienstag!E59="","",Dienstag!E59)</f>
        <v/>
      </c>
      <c r="E99" s="44" t="str">
        <f>IF(Dienstag!F59="","",Dienstag!F59)</f>
        <v/>
      </c>
      <c r="F99" s="44" t="str">
        <f>IF(Dienstag!G59="","",Dienstag!G59)</f>
        <v/>
      </c>
      <c r="G99" s="44" t="str">
        <f>IF(Dienstag!H59="","",Dienstag!H59)</f>
        <v/>
      </c>
      <c r="H99" s="44" t="str">
        <f>IF(Dienstag!I59="","",Dienstag!I59)</f>
        <v/>
      </c>
      <c r="I99" s="49" t="str">
        <f>IF(Mittwoch!B59="","",Mittwoch!B59)</f>
        <v/>
      </c>
      <c r="J99" s="44" t="str">
        <f>IF(Mittwoch!C59="","",Mittwoch!C59)</f>
        <v/>
      </c>
      <c r="K99" s="56" t="str">
        <f>IF(Mittwoch!D59="","",Mittwoch!D59)</f>
        <v/>
      </c>
      <c r="L99" s="44" t="str">
        <f>IF(Mittwoch!E59="","",Mittwoch!E59)</f>
        <v/>
      </c>
      <c r="M99" s="44" t="str">
        <f>IF(Mittwoch!F59="","",Mittwoch!F59)</f>
        <v/>
      </c>
      <c r="N99" s="44" t="str">
        <f>IF(Mittwoch!G59="","",Mittwoch!G59)</f>
        <v/>
      </c>
      <c r="O99" s="44" t="str">
        <f>IF(Mittwoch!H59="","",Mittwoch!H59)</f>
        <v/>
      </c>
      <c r="P99" s="44" t="str">
        <f>IF(Mittwoch!I59="","",Mittwoch!I59)</f>
        <v/>
      </c>
    </row>
    <row r="100" spans="1:16" x14ac:dyDescent="0.2">
      <c r="A100" s="49" t="str">
        <f>IF(Dienstag!B60="","",Dienstag!B60)</f>
        <v/>
      </c>
      <c r="B100" s="44" t="str">
        <f>IF(Dienstag!C60="","",Dienstag!C60)</f>
        <v/>
      </c>
      <c r="C100" s="56" t="str">
        <f>IF(Dienstag!D60="","",Dienstag!D60)</f>
        <v/>
      </c>
      <c r="D100" s="44" t="str">
        <f>IF(Dienstag!E60="","",Dienstag!E60)</f>
        <v/>
      </c>
      <c r="E100" s="44" t="str">
        <f>IF(Dienstag!F60="","",Dienstag!F60)</f>
        <v/>
      </c>
      <c r="F100" s="44" t="str">
        <f>IF(Dienstag!G60="","",Dienstag!G60)</f>
        <v/>
      </c>
      <c r="G100" s="44" t="str">
        <f>IF(Dienstag!H60="","",Dienstag!H60)</f>
        <v/>
      </c>
      <c r="H100" s="44" t="str">
        <f>IF(Dienstag!I60="","",Dienstag!I60)</f>
        <v/>
      </c>
      <c r="I100" s="49" t="str">
        <f>IF(Mittwoch!B60="","",Mittwoch!B60)</f>
        <v/>
      </c>
      <c r="J100" s="44" t="str">
        <f>IF(Mittwoch!C60="","",Mittwoch!C60)</f>
        <v/>
      </c>
      <c r="K100" s="56" t="str">
        <f>IF(Mittwoch!D60="","",Mittwoch!D60)</f>
        <v/>
      </c>
      <c r="L100" s="44" t="str">
        <f>IF(Mittwoch!E60="","",Mittwoch!E60)</f>
        <v/>
      </c>
      <c r="M100" s="44" t="str">
        <f>IF(Mittwoch!F60="","",Mittwoch!F60)</f>
        <v/>
      </c>
      <c r="N100" s="44" t="str">
        <f>IF(Mittwoch!G60="","",Mittwoch!G60)</f>
        <v/>
      </c>
      <c r="O100" s="44" t="str">
        <f>IF(Mittwoch!H60="","",Mittwoch!H60)</f>
        <v/>
      </c>
      <c r="P100" s="44" t="str">
        <f>IF(Mittwoch!I60="","",Mittwoch!I60)</f>
        <v/>
      </c>
    </row>
    <row r="101" spans="1:16" x14ac:dyDescent="0.2">
      <c r="A101" s="49" t="str">
        <f>IF(Dienstag!B61="","",Dienstag!B61)</f>
        <v/>
      </c>
      <c r="B101" s="44" t="str">
        <f>IF(Dienstag!C61="","",Dienstag!C61)</f>
        <v/>
      </c>
      <c r="C101" s="56" t="str">
        <f>IF(Dienstag!D61="","",Dienstag!D61)</f>
        <v/>
      </c>
      <c r="D101" s="44" t="str">
        <f>IF(Dienstag!E61="","",Dienstag!E61)</f>
        <v/>
      </c>
      <c r="E101" s="44" t="str">
        <f>IF(Dienstag!F61="","",Dienstag!F61)</f>
        <v/>
      </c>
      <c r="F101" s="44" t="str">
        <f>IF(Dienstag!G61="","",Dienstag!G61)</f>
        <v/>
      </c>
      <c r="G101" s="44" t="str">
        <f>IF(Dienstag!H61="","",Dienstag!H61)</f>
        <v/>
      </c>
      <c r="H101" s="44" t="str">
        <f>IF(Dienstag!I61="","",Dienstag!I61)</f>
        <v/>
      </c>
      <c r="I101" s="49" t="str">
        <f>IF(Mittwoch!B61="","",Mittwoch!B61)</f>
        <v/>
      </c>
      <c r="J101" s="44" t="str">
        <f>IF(Mittwoch!C61="","",Mittwoch!C61)</f>
        <v/>
      </c>
      <c r="K101" s="56" t="str">
        <f>IF(Mittwoch!D61="","",Mittwoch!D61)</f>
        <v/>
      </c>
      <c r="L101" s="44" t="str">
        <f>IF(Mittwoch!E61="","",Mittwoch!E61)</f>
        <v/>
      </c>
      <c r="M101" s="44" t="str">
        <f>IF(Mittwoch!F61="","",Mittwoch!F61)</f>
        <v/>
      </c>
      <c r="N101" s="44" t="str">
        <f>IF(Mittwoch!G61="","",Mittwoch!G61)</f>
        <v/>
      </c>
      <c r="O101" s="44" t="str">
        <f>IF(Mittwoch!H61="","",Mittwoch!H61)</f>
        <v/>
      </c>
      <c r="P101" s="44" t="str">
        <f>IF(Mittwoch!I61="","",Mittwoch!I61)</f>
        <v/>
      </c>
    </row>
    <row r="102" spans="1:16" x14ac:dyDescent="0.2">
      <c r="A102" s="44" t="str">
        <f>IF(Dienstag!A64="","",Dienstag!A64)</f>
        <v>Sonstige</v>
      </c>
      <c r="B102" s="44" t="str">
        <f>IF(Dienstag!C65="","",Dienstag!C65)</f>
        <v>Menge</v>
      </c>
      <c r="C102" s="44" t="str">
        <f>IF(Dienstag!D65="","",Dienstag!D65)</f>
        <v>Kcal</v>
      </c>
      <c r="D102" s="44" t="str">
        <f>IF(Dienstag!E65="","",Dienstag!E65)</f>
        <v>KH</v>
      </c>
      <c r="E102" s="44" t="str">
        <f>IF(Dienstag!F65="","",Dienstag!F65)</f>
        <v>Fett</v>
      </c>
      <c r="F102" s="44" t="str">
        <f>IF(Dienstag!G65="","",Dienstag!G65)</f>
        <v>EW</v>
      </c>
      <c r="G102" s="44" t="str">
        <f>IF(Dienstag!H65="","",Dienstag!H65)</f>
        <v>AK</v>
      </c>
      <c r="H102" s="44" t="str">
        <f>IF(Dienstag!I65="","",Dienstag!I65)</f>
        <v>Säure</v>
      </c>
      <c r="I102" s="44" t="str">
        <f>IF(Mittwoch!A64="","",Mittwoch!A64)</f>
        <v>Sonstige</v>
      </c>
      <c r="J102" s="44" t="str">
        <f>IF(Mittwoch!C65="","",Mittwoch!C65)</f>
        <v>Menge</v>
      </c>
      <c r="K102" s="44" t="str">
        <f>IF(Mittwoch!D65="","",Mittwoch!D65)</f>
        <v>Kcal</v>
      </c>
      <c r="L102" s="44" t="str">
        <f>IF(Mittwoch!E65="","",Mittwoch!E65)</f>
        <v>KH</v>
      </c>
      <c r="M102" s="44" t="str">
        <f>IF(Mittwoch!F65="","",Mittwoch!F65)</f>
        <v>Fett</v>
      </c>
      <c r="N102" s="44" t="str">
        <f>IF(Mittwoch!G65="","",Mittwoch!G65)</f>
        <v>EW</v>
      </c>
      <c r="O102" s="44" t="str">
        <f>IF(Mittwoch!H65="","",Mittwoch!H65)</f>
        <v>AK</v>
      </c>
      <c r="P102" s="44" t="str">
        <f>IF(Mittwoch!I65="","",Mittwoch!I65)</f>
        <v>Säure</v>
      </c>
    </row>
    <row r="103" spans="1:16" x14ac:dyDescent="0.2">
      <c r="A103" s="49" t="str">
        <f>IF(Dienstag!B66="","",Dienstag!B66)</f>
        <v/>
      </c>
      <c r="B103" s="44" t="str">
        <f>IF(Dienstag!C66="","",Dienstag!C66)</f>
        <v/>
      </c>
      <c r="C103" s="56" t="str">
        <f>IF(Dienstag!D66="","",Dienstag!D66)</f>
        <v/>
      </c>
      <c r="D103" s="44" t="str">
        <f>IF(Dienstag!E66="","",Dienstag!E66)</f>
        <v/>
      </c>
      <c r="E103" s="44" t="str">
        <f>IF(Dienstag!F66="","",Dienstag!F66)</f>
        <v/>
      </c>
      <c r="F103" s="44" t="str">
        <f>IF(Dienstag!G66="","",Dienstag!G66)</f>
        <v/>
      </c>
      <c r="G103" s="44" t="str">
        <f>IF(Dienstag!H66="","",Dienstag!H66)</f>
        <v/>
      </c>
      <c r="H103" s="44" t="str">
        <f>IF(Dienstag!I66="","",Dienstag!I66)</f>
        <v/>
      </c>
      <c r="I103" s="49" t="str">
        <f>IF(Mittwoch!B66="","",Mittwoch!B66)</f>
        <v/>
      </c>
      <c r="J103" s="44" t="str">
        <f>IF(Mittwoch!C66="","",Mittwoch!C66)</f>
        <v/>
      </c>
      <c r="K103" s="56" t="str">
        <f>IF(Mittwoch!D66="","",Mittwoch!D66)</f>
        <v/>
      </c>
      <c r="L103" s="44" t="str">
        <f>IF(Mittwoch!E66="","",Mittwoch!E66)</f>
        <v/>
      </c>
      <c r="M103" s="44" t="str">
        <f>IF(Mittwoch!F66="","",Mittwoch!F66)</f>
        <v/>
      </c>
      <c r="N103" s="44" t="str">
        <f>IF(Mittwoch!G66="","",Mittwoch!G66)</f>
        <v/>
      </c>
      <c r="O103" s="44" t="str">
        <f>IF(Mittwoch!H66="","",Mittwoch!H66)</f>
        <v/>
      </c>
      <c r="P103" s="44" t="str">
        <f>IF(Mittwoch!I66="","",Mittwoch!I66)</f>
        <v/>
      </c>
    </row>
    <row r="104" spans="1:16" x14ac:dyDescent="0.2">
      <c r="A104" s="49" t="str">
        <f>IF(Dienstag!B67="","",Dienstag!B67)</f>
        <v/>
      </c>
      <c r="B104" s="44" t="str">
        <f>IF(Dienstag!C67="","",Dienstag!C67)</f>
        <v/>
      </c>
      <c r="C104" s="56" t="str">
        <f>IF(Dienstag!D67="","",Dienstag!D67)</f>
        <v/>
      </c>
      <c r="D104" s="44" t="str">
        <f>IF(Dienstag!E67="","",Dienstag!E67)</f>
        <v/>
      </c>
      <c r="E104" s="44" t="str">
        <f>IF(Dienstag!F67="","",Dienstag!F67)</f>
        <v/>
      </c>
      <c r="F104" s="44" t="str">
        <f>IF(Dienstag!G67="","",Dienstag!G67)</f>
        <v/>
      </c>
      <c r="G104" s="44" t="str">
        <f>IF(Dienstag!H67="","",Dienstag!H67)</f>
        <v/>
      </c>
      <c r="H104" s="44" t="str">
        <f>IF(Dienstag!I67="","",Dienstag!I67)</f>
        <v/>
      </c>
      <c r="I104" s="49" t="str">
        <f>IF(Mittwoch!B67="","",Mittwoch!B67)</f>
        <v/>
      </c>
      <c r="J104" s="44" t="str">
        <f>IF(Mittwoch!C67="","",Mittwoch!C67)</f>
        <v/>
      </c>
      <c r="K104" s="56" t="str">
        <f>IF(Mittwoch!D67="","",Mittwoch!D67)</f>
        <v/>
      </c>
      <c r="L104" s="44" t="str">
        <f>IF(Mittwoch!E67="","",Mittwoch!E67)</f>
        <v/>
      </c>
      <c r="M104" s="44" t="str">
        <f>IF(Mittwoch!F67="","",Mittwoch!F67)</f>
        <v/>
      </c>
      <c r="N104" s="44" t="str">
        <f>IF(Mittwoch!G67="","",Mittwoch!G67)</f>
        <v/>
      </c>
      <c r="O104" s="44" t="str">
        <f>IF(Mittwoch!H67="","",Mittwoch!H67)</f>
        <v/>
      </c>
      <c r="P104" s="44" t="str">
        <f>IF(Mittwoch!I67="","",Mittwoch!I67)</f>
        <v/>
      </c>
    </row>
    <row r="105" spans="1:16" x14ac:dyDescent="0.2">
      <c r="A105" s="49" t="str">
        <f>IF(Dienstag!B68="","",Dienstag!B68)</f>
        <v/>
      </c>
      <c r="B105" s="44" t="str">
        <f>IF(Dienstag!C68="","",Dienstag!C68)</f>
        <v/>
      </c>
      <c r="C105" s="56" t="str">
        <f>IF(Dienstag!D68="","",Dienstag!D68)</f>
        <v/>
      </c>
      <c r="D105" s="44" t="str">
        <f>IF(Dienstag!E68="","",Dienstag!E68)</f>
        <v/>
      </c>
      <c r="E105" s="44" t="str">
        <f>IF(Dienstag!F68="","",Dienstag!F68)</f>
        <v/>
      </c>
      <c r="F105" s="44" t="str">
        <f>IF(Dienstag!G68="","",Dienstag!G68)</f>
        <v/>
      </c>
      <c r="G105" s="44" t="str">
        <f>IF(Dienstag!H68="","",Dienstag!H68)</f>
        <v/>
      </c>
      <c r="H105" s="44" t="str">
        <f>IF(Dienstag!I68="","",Dienstag!I68)</f>
        <v/>
      </c>
      <c r="I105" s="49" t="str">
        <f>IF(Mittwoch!B68="","",Mittwoch!B68)</f>
        <v/>
      </c>
      <c r="J105" s="44" t="str">
        <f>IF(Mittwoch!C68="","",Mittwoch!C68)</f>
        <v/>
      </c>
      <c r="K105" s="56" t="str">
        <f>IF(Mittwoch!D68="","",Mittwoch!D68)</f>
        <v/>
      </c>
      <c r="L105" s="44" t="str">
        <f>IF(Mittwoch!E68="","",Mittwoch!E68)</f>
        <v/>
      </c>
      <c r="M105" s="44" t="str">
        <f>IF(Mittwoch!F68="","",Mittwoch!F68)</f>
        <v/>
      </c>
      <c r="N105" s="44" t="str">
        <f>IF(Mittwoch!G68="","",Mittwoch!G68)</f>
        <v/>
      </c>
      <c r="O105" s="44" t="str">
        <f>IF(Mittwoch!H68="","",Mittwoch!H68)</f>
        <v/>
      </c>
      <c r="P105" s="44" t="str">
        <f>IF(Mittwoch!I68="","",Mittwoch!I68)</f>
        <v/>
      </c>
    </row>
    <row r="106" spans="1:16" x14ac:dyDescent="0.2">
      <c r="A106" s="49" t="str">
        <f>IF(Dienstag!B69="","",Dienstag!B69)</f>
        <v/>
      </c>
      <c r="B106" s="44" t="str">
        <f>IF(Dienstag!C69="","",Dienstag!C69)</f>
        <v/>
      </c>
      <c r="C106" s="56" t="str">
        <f>IF(Dienstag!D69="","",Dienstag!D69)</f>
        <v/>
      </c>
      <c r="D106" s="44" t="str">
        <f>IF(Dienstag!E69="","",Dienstag!E69)</f>
        <v/>
      </c>
      <c r="E106" s="44" t="str">
        <f>IF(Dienstag!F69="","",Dienstag!F69)</f>
        <v/>
      </c>
      <c r="F106" s="44" t="str">
        <f>IF(Dienstag!G69="","",Dienstag!G69)</f>
        <v/>
      </c>
      <c r="G106" s="44" t="str">
        <f>IF(Dienstag!H69="","",Dienstag!H69)</f>
        <v/>
      </c>
      <c r="H106" s="44" t="str">
        <f>IF(Dienstag!I69="","",Dienstag!I69)</f>
        <v/>
      </c>
      <c r="I106" s="49" t="str">
        <f>IF(Mittwoch!B69="","",Mittwoch!B69)</f>
        <v/>
      </c>
      <c r="J106" s="44" t="str">
        <f>IF(Mittwoch!C69="","",Mittwoch!C69)</f>
        <v/>
      </c>
      <c r="K106" s="56" t="str">
        <f>IF(Mittwoch!D69="","",Mittwoch!D69)</f>
        <v/>
      </c>
      <c r="L106" s="44" t="str">
        <f>IF(Mittwoch!E69="","",Mittwoch!E69)</f>
        <v/>
      </c>
      <c r="M106" s="44" t="str">
        <f>IF(Mittwoch!F69="","",Mittwoch!F69)</f>
        <v/>
      </c>
      <c r="N106" s="44" t="str">
        <f>IF(Mittwoch!G69="","",Mittwoch!G69)</f>
        <v/>
      </c>
      <c r="O106" s="44" t="str">
        <f>IF(Mittwoch!H69="","",Mittwoch!H69)</f>
        <v/>
      </c>
      <c r="P106" s="44" t="str">
        <f>IF(Mittwoch!I69="","",Mittwoch!I69)</f>
        <v/>
      </c>
    </row>
    <row r="107" spans="1:16" x14ac:dyDescent="0.2">
      <c r="A107" s="49" t="str">
        <f>IF(Dienstag!B70="","",Dienstag!B70)</f>
        <v/>
      </c>
      <c r="B107" s="44" t="str">
        <f>IF(Dienstag!C70="","",Dienstag!C70)</f>
        <v/>
      </c>
      <c r="C107" s="56" t="str">
        <f>IF(Dienstag!D70="","",Dienstag!D70)</f>
        <v/>
      </c>
      <c r="D107" s="44" t="str">
        <f>IF(Dienstag!E70="","",Dienstag!E70)</f>
        <v/>
      </c>
      <c r="E107" s="44" t="str">
        <f>IF(Dienstag!F70="","",Dienstag!F70)</f>
        <v/>
      </c>
      <c r="F107" s="44" t="str">
        <f>IF(Dienstag!G70="","",Dienstag!G70)</f>
        <v/>
      </c>
      <c r="G107" s="44" t="str">
        <f>IF(Dienstag!H70="","",Dienstag!H70)</f>
        <v/>
      </c>
      <c r="H107" s="44" t="str">
        <f>IF(Dienstag!I70="","",Dienstag!I70)</f>
        <v/>
      </c>
      <c r="I107" s="49" t="str">
        <f>IF(Mittwoch!B70="","",Mittwoch!B70)</f>
        <v/>
      </c>
      <c r="J107" s="44" t="str">
        <f>IF(Mittwoch!C70="","",Mittwoch!C70)</f>
        <v/>
      </c>
      <c r="K107" s="56" t="str">
        <f>IF(Mittwoch!D70="","",Mittwoch!D70)</f>
        <v/>
      </c>
      <c r="L107" s="44" t="str">
        <f>IF(Mittwoch!E70="","",Mittwoch!E70)</f>
        <v/>
      </c>
      <c r="M107" s="44" t="str">
        <f>IF(Mittwoch!F70="","",Mittwoch!F70)</f>
        <v/>
      </c>
      <c r="N107" s="44" t="str">
        <f>IF(Mittwoch!G70="","",Mittwoch!G70)</f>
        <v/>
      </c>
      <c r="O107" s="44" t="str">
        <f>IF(Mittwoch!H70="","",Mittwoch!H70)</f>
        <v/>
      </c>
      <c r="P107" s="44" t="str">
        <f>IF(Mittwoch!I70="","",Mittwoch!I70)</f>
        <v/>
      </c>
    </row>
    <row r="108" spans="1:16" x14ac:dyDescent="0.2">
      <c r="A108" s="49" t="str">
        <f>IF(Dienstag!B71="","",Dienstag!B71)</f>
        <v/>
      </c>
      <c r="B108" s="44" t="str">
        <f>IF(Dienstag!C71="","",Dienstag!C71)</f>
        <v/>
      </c>
      <c r="C108" s="56" t="str">
        <f>IF(Dienstag!D71="","",Dienstag!D71)</f>
        <v/>
      </c>
      <c r="D108" s="44" t="str">
        <f>IF(Dienstag!E71="","",Dienstag!E71)</f>
        <v/>
      </c>
      <c r="E108" s="44" t="str">
        <f>IF(Dienstag!F71="","",Dienstag!F71)</f>
        <v/>
      </c>
      <c r="F108" s="44" t="str">
        <f>IF(Dienstag!G71="","",Dienstag!G71)</f>
        <v/>
      </c>
      <c r="G108" s="44" t="str">
        <f>IF(Dienstag!H71="","",Dienstag!H71)</f>
        <v/>
      </c>
      <c r="H108" s="44" t="str">
        <f>IF(Dienstag!I71="","",Dienstag!I71)</f>
        <v/>
      </c>
      <c r="I108" s="49" t="str">
        <f>IF(Mittwoch!B71="","",Mittwoch!B71)</f>
        <v/>
      </c>
      <c r="J108" s="44" t="str">
        <f>IF(Mittwoch!C71="","",Mittwoch!C71)</f>
        <v/>
      </c>
      <c r="K108" s="56" t="str">
        <f>IF(Mittwoch!D71="","",Mittwoch!D71)</f>
        <v/>
      </c>
      <c r="L108" s="44" t="str">
        <f>IF(Mittwoch!E71="","",Mittwoch!E71)</f>
        <v/>
      </c>
      <c r="M108" s="44" t="str">
        <f>IF(Mittwoch!F71="","",Mittwoch!F71)</f>
        <v/>
      </c>
      <c r="N108" s="44" t="str">
        <f>IF(Mittwoch!G71="","",Mittwoch!G71)</f>
        <v/>
      </c>
      <c r="O108" s="44" t="str">
        <f>IF(Mittwoch!H71="","",Mittwoch!H71)</f>
        <v/>
      </c>
      <c r="P108" s="44" t="str">
        <f>IF(Mittwoch!I71="","",Mittwoch!I71)</f>
        <v/>
      </c>
    </row>
    <row r="109" spans="1:16" x14ac:dyDescent="0.2">
      <c r="A109" s="49" t="str">
        <f>IF(Dienstag!B72="","",Dienstag!B72)</f>
        <v/>
      </c>
      <c r="B109" s="44" t="str">
        <f>IF(Dienstag!C72="","",Dienstag!C72)</f>
        <v/>
      </c>
      <c r="C109" s="56" t="str">
        <f>IF(Dienstag!D72="","",Dienstag!D72)</f>
        <v/>
      </c>
      <c r="D109" s="44" t="str">
        <f>IF(Dienstag!E72="","",Dienstag!E72)</f>
        <v/>
      </c>
      <c r="E109" s="44" t="str">
        <f>IF(Dienstag!F72="","",Dienstag!F72)</f>
        <v/>
      </c>
      <c r="F109" s="44" t="str">
        <f>IF(Dienstag!G72="","",Dienstag!G72)</f>
        <v/>
      </c>
      <c r="G109" s="44" t="str">
        <f>IF(Dienstag!H72="","",Dienstag!H72)</f>
        <v/>
      </c>
      <c r="H109" s="44" t="str">
        <f>IF(Dienstag!I72="","",Dienstag!I72)</f>
        <v/>
      </c>
      <c r="I109" s="49" t="str">
        <f>IF(Mittwoch!B72="","",Mittwoch!B72)</f>
        <v/>
      </c>
      <c r="J109" s="44" t="str">
        <f>IF(Mittwoch!C72="","",Mittwoch!C72)</f>
        <v/>
      </c>
      <c r="K109" s="56" t="str">
        <f>IF(Mittwoch!D72="","",Mittwoch!D72)</f>
        <v/>
      </c>
      <c r="L109" s="44" t="str">
        <f>IF(Mittwoch!E72="","",Mittwoch!E72)</f>
        <v/>
      </c>
      <c r="M109" s="44" t="str">
        <f>IF(Mittwoch!F72="","",Mittwoch!F72)</f>
        <v/>
      </c>
      <c r="N109" s="44" t="str">
        <f>IF(Mittwoch!G72="","",Mittwoch!G72)</f>
        <v/>
      </c>
      <c r="O109" s="44" t="str">
        <f>IF(Mittwoch!H72="","",Mittwoch!H72)</f>
        <v/>
      </c>
      <c r="P109" s="44" t="str">
        <f>IF(Mittwoch!I72="","",Mittwoch!I72)</f>
        <v/>
      </c>
    </row>
    <row r="110" spans="1:16" x14ac:dyDescent="0.2">
      <c r="A110" s="49" t="str">
        <f>IF(Dienstag!B73="","",Dienstag!B73)</f>
        <v/>
      </c>
      <c r="B110" s="44" t="str">
        <f>IF(Dienstag!C73="","",Dienstag!C73)</f>
        <v/>
      </c>
      <c r="C110" s="56" t="str">
        <f>IF(Dienstag!D73="","",Dienstag!D73)</f>
        <v/>
      </c>
      <c r="D110" s="44" t="str">
        <f>IF(Dienstag!E73="","",Dienstag!E73)</f>
        <v/>
      </c>
      <c r="E110" s="44" t="str">
        <f>IF(Dienstag!F73="","",Dienstag!F73)</f>
        <v/>
      </c>
      <c r="F110" s="44" t="str">
        <f>IF(Dienstag!G73="","",Dienstag!G73)</f>
        <v/>
      </c>
      <c r="G110" s="44" t="str">
        <f>IF(Dienstag!H73="","",Dienstag!H73)</f>
        <v/>
      </c>
      <c r="H110" s="44" t="str">
        <f>IF(Dienstag!I73="","",Dienstag!I73)</f>
        <v/>
      </c>
      <c r="I110" s="49" t="str">
        <f>IF(Mittwoch!B73="","",Mittwoch!B73)</f>
        <v/>
      </c>
      <c r="J110" s="44" t="str">
        <f>IF(Mittwoch!C73="","",Mittwoch!C73)</f>
        <v/>
      </c>
      <c r="K110" s="56" t="str">
        <f>IF(Mittwoch!D73="","",Mittwoch!D73)</f>
        <v/>
      </c>
      <c r="L110" s="44" t="str">
        <f>IF(Mittwoch!E73="","",Mittwoch!E73)</f>
        <v/>
      </c>
      <c r="M110" s="44" t="str">
        <f>IF(Mittwoch!F73="","",Mittwoch!F73)</f>
        <v/>
      </c>
      <c r="N110" s="44" t="str">
        <f>IF(Mittwoch!G73="","",Mittwoch!G73)</f>
        <v/>
      </c>
      <c r="O110" s="44" t="str">
        <f>IF(Mittwoch!H73="","",Mittwoch!H73)</f>
        <v/>
      </c>
      <c r="P110" s="44" t="str">
        <f>IF(Mittwoch!I73="","",Mittwoch!I73)</f>
        <v/>
      </c>
    </row>
    <row r="111" spans="1:16" x14ac:dyDescent="0.2">
      <c r="A111" s="49" t="str">
        <f>IF(Dienstag!B74="","",Dienstag!B74)</f>
        <v/>
      </c>
      <c r="B111" s="44" t="str">
        <f>IF(Dienstag!C74="","",Dienstag!C74)</f>
        <v/>
      </c>
      <c r="C111" s="56" t="str">
        <f>IF(Dienstag!D74="","",Dienstag!D74)</f>
        <v/>
      </c>
      <c r="D111" s="44" t="str">
        <f>IF(Dienstag!E74="","",Dienstag!E74)</f>
        <v/>
      </c>
      <c r="E111" s="44" t="str">
        <f>IF(Dienstag!F74="","",Dienstag!F74)</f>
        <v/>
      </c>
      <c r="F111" s="44" t="str">
        <f>IF(Dienstag!G74="","",Dienstag!G74)</f>
        <v/>
      </c>
      <c r="G111" s="44" t="str">
        <f>IF(Dienstag!H74="","",Dienstag!H74)</f>
        <v/>
      </c>
      <c r="H111" s="44" t="str">
        <f>IF(Dienstag!I74="","",Dienstag!I74)</f>
        <v/>
      </c>
      <c r="I111" s="49" t="str">
        <f>IF(Mittwoch!B74="","",Mittwoch!B74)</f>
        <v/>
      </c>
      <c r="J111" s="44" t="str">
        <f>IF(Mittwoch!C74="","",Mittwoch!C74)</f>
        <v/>
      </c>
      <c r="K111" s="56" t="str">
        <f>IF(Mittwoch!D74="","",Mittwoch!D74)</f>
        <v/>
      </c>
      <c r="L111" s="44" t="str">
        <f>IF(Mittwoch!E74="","",Mittwoch!E74)</f>
        <v/>
      </c>
      <c r="M111" s="44" t="str">
        <f>IF(Mittwoch!F74="","",Mittwoch!F74)</f>
        <v/>
      </c>
      <c r="N111" s="44" t="str">
        <f>IF(Mittwoch!G74="","",Mittwoch!G74)</f>
        <v/>
      </c>
      <c r="O111" s="44" t="str">
        <f>IF(Mittwoch!H74="","",Mittwoch!H74)</f>
        <v/>
      </c>
      <c r="P111" s="44" t="str">
        <f>IF(Mittwoch!I74="","",Mittwoch!I74)</f>
        <v/>
      </c>
    </row>
    <row r="112" spans="1:16" x14ac:dyDescent="0.2">
      <c r="A112" s="49" t="str">
        <f>IF(Dienstag!B75="","",Dienstag!B75)</f>
        <v/>
      </c>
      <c r="B112" s="44" t="str">
        <f>IF(Dienstag!C75="","",Dienstag!C75)</f>
        <v/>
      </c>
      <c r="C112" s="56" t="str">
        <f>IF(Dienstag!D75="","",Dienstag!D75)</f>
        <v/>
      </c>
      <c r="D112" s="44" t="str">
        <f>IF(Dienstag!E75="","",Dienstag!E75)</f>
        <v/>
      </c>
      <c r="E112" s="44" t="str">
        <f>IF(Dienstag!F75="","",Dienstag!F75)</f>
        <v/>
      </c>
      <c r="F112" s="44" t="str">
        <f>IF(Dienstag!G75="","",Dienstag!G75)</f>
        <v/>
      </c>
      <c r="G112" s="44" t="str">
        <f>IF(Dienstag!H75="","",Dienstag!H75)</f>
        <v/>
      </c>
      <c r="H112" s="44" t="str">
        <f>IF(Dienstag!I75="","",Dienstag!I75)</f>
        <v/>
      </c>
      <c r="I112" s="49" t="str">
        <f>IF(Mittwoch!B75="","",Mittwoch!B75)</f>
        <v/>
      </c>
      <c r="J112" s="44" t="str">
        <f>IF(Mittwoch!C75="","",Mittwoch!C75)</f>
        <v/>
      </c>
      <c r="K112" s="56" t="str">
        <f>IF(Mittwoch!D75="","",Mittwoch!D75)</f>
        <v/>
      </c>
      <c r="L112" s="44" t="str">
        <f>IF(Mittwoch!E75="","",Mittwoch!E75)</f>
        <v/>
      </c>
      <c r="M112" s="44" t="str">
        <f>IF(Mittwoch!F75="","",Mittwoch!F75)</f>
        <v/>
      </c>
      <c r="N112" s="44" t="str">
        <f>IF(Mittwoch!G75="","",Mittwoch!G75)</f>
        <v/>
      </c>
      <c r="O112" s="44" t="str">
        <f>IF(Mittwoch!H75="","",Mittwoch!H75)</f>
        <v/>
      </c>
      <c r="P112" s="44" t="str">
        <f>IF(Mittwoch!I75="","",Mittwoch!I75)</f>
        <v/>
      </c>
    </row>
    <row r="113" spans="1:16" ht="15.75" x14ac:dyDescent="0.25">
      <c r="A113" s="47" t="str">
        <f>CONCATENATE(B6,",     ",TEXT(A6,"TT.MM.JJJJ"))</f>
        <v>Donnerstag,     22.11.2018</v>
      </c>
      <c r="B113" s="48"/>
      <c r="I113" s="47" t="str">
        <f>CONCATENATE(B7,",     ",TEXT(A7,"TT.MM.JJJJ"))</f>
        <v>Freitag,     23.11.2018</v>
      </c>
      <c r="J113" s="48"/>
    </row>
    <row r="114" spans="1:16" x14ac:dyDescent="0.2">
      <c r="A114" s="44" t="str">
        <f>IF(Donnerstag!A8="","",Donnerstag!A8)</f>
        <v>Frühstück</v>
      </c>
      <c r="B114" s="44" t="str">
        <f>IF(Donnerstag!C9="","",Donnerstag!C9)</f>
        <v>Menge</v>
      </c>
      <c r="C114" s="44" t="str">
        <f>IF(Donnerstag!D9="","",Donnerstag!D9)</f>
        <v>Kcal</v>
      </c>
      <c r="D114" s="44" t="str">
        <f>IF(Donnerstag!E9="","",Donnerstag!E9)</f>
        <v>KH</v>
      </c>
      <c r="E114" s="44" t="str">
        <f>IF(Donnerstag!F9="","",Donnerstag!F9)</f>
        <v>Fett</v>
      </c>
      <c r="F114" s="44" t="str">
        <f>IF(Donnerstag!G9="","",Donnerstag!G9)</f>
        <v>EW</v>
      </c>
      <c r="G114" s="44" t="str">
        <f>IF(Donnerstag!H9="","",Donnerstag!H9)</f>
        <v>AK</v>
      </c>
      <c r="H114" s="44" t="str">
        <f>IF(Donnerstag!I9="","",Donnerstag!I9)</f>
        <v>Säure</v>
      </c>
      <c r="I114" s="44" t="str">
        <f>IF(Freitag!A8="","",Freitag!A8)</f>
        <v>Frühstück</v>
      </c>
      <c r="J114" s="44" t="str">
        <f>IF(Freitag!C9="","",Freitag!C9)</f>
        <v>Menge</v>
      </c>
      <c r="K114" s="44" t="str">
        <f>IF(Freitag!D9="","",Freitag!D9)</f>
        <v>Kcal</v>
      </c>
      <c r="L114" s="44" t="str">
        <f>IF(Freitag!E9="","",Freitag!E9)</f>
        <v>KH</v>
      </c>
      <c r="M114" s="44" t="str">
        <f>IF(Freitag!F9="","",Freitag!F9)</f>
        <v>Fett</v>
      </c>
      <c r="N114" s="44" t="str">
        <f>IF(Freitag!G9="","",Freitag!G9)</f>
        <v>EW</v>
      </c>
      <c r="O114" s="44" t="str">
        <f>IF(Freitag!H9="","",Freitag!H9)</f>
        <v>AK</v>
      </c>
      <c r="P114" s="44" t="str">
        <f>IF(Freitag!I9="","",Freitag!I9)</f>
        <v>Säure</v>
      </c>
    </row>
    <row r="115" spans="1:16" x14ac:dyDescent="0.2">
      <c r="A115" s="49" t="str">
        <f>IF(Donnerstag!B10="","",Donnerstag!B10)</f>
        <v/>
      </c>
      <c r="B115" s="44" t="str">
        <f>IF(Donnerstag!C10="","",Donnerstag!C10)</f>
        <v/>
      </c>
      <c r="C115" s="56" t="str">
        <f>IF(Donnerstag!D10="","",Donnerstag!D10)</f>
        <v/>
      </c>
      <c r="D115" s="44" t="str">
        <f>IF(Donnerstag!E10="","",Donnerstag!E10)</f>
        <v/>
      </c>
      <c r="E115" s="44" t="str">
        <f>IF(Donnerstag!F10="","",Donnerstag!F10)</f>
        <v/>
      </c>
      <c r="F115" s="44" t="str">
        <f>IF(Donnerstag!G10="","",Donnerstag!G10)</f>
        <v/>
      </c>
      <c r="G115" s="44" t="str">
        <f>IF(Donnerstag!H10="","",Donnerstag!H10)</f>
        <v/>
      </c>
      <c r="H115" s="44" t="str">
        <f>IF(Donnerstag!I10="","",Donnerstag!I10)</f>
        <v/>
      </c>
      <c r="I115" s="49" t="str">
        <f>IF(Freitag!B10="","",Freitag!B10)</f>
        <v/>
      </c>
      <c r="J115" s="44" t="str">
        <f>IF(Freitag!C10="","",Freitag!C10)</f>
        <v/>
      </c>
      <c r="K115" s="56" t="str">
        <f>IF(Freitag!D10="","",Freitag!D10)</f>
        <v/>
      </c>
      <c r="L115" s="44" t="str">
        <f>IF(Freitag!E10="","",Freitag!E10)</f>
        <v/>
      </c>
      <c r="M115" s="44" t="str">
        <f>IF(Freitag!F10="","",Freitag!F10)</f>
        <v/>
      </c>
      <c r="N115" s="44" t="str">
        <f>IF(Freitag!G10="","",Freitag!G10)</f>
        <v/>
      </c>
      <c r="O115" s="44" t="str">
        <f>IF(Freitag!H10="","",Freitag!H10)</f>
        <v/>
      </c>
      <c r="P115" s="44" t="str">
        <f>IF(Freitag!I10="","",Freitag!I10)</f>
        <v/>
      </c>
    </row>
    <row r="116" spans="1:16" x14ac:dyDescent="0.2">
      <c r="A116" s="49" t="str">
        <f>IF(Donnerstag!B11="","",Donnerstag!B11)</f>
        <v/>
      </c>
      <c r="B116" s="44" t="str">
        <f>IF(Donnerstag!C11="","",Donnerstag!C11)</f>
        <v/>
      </c>
      <c r="C116" s="56" t="str">
        <f>IF(Donnerstag!D11="","",Donnerstag!D11)</f>
        <v/>
      </c>
      <c r="D116" s="44" t="str">
        <f>IF(Donnerstag!E11="","",Donnerstag!E11)</f>
        <v/>
      </c>
      <c r="E116" s="44" t="str">
        <f>IF(Donnerstag!F11="","",Donnerstag!F11)</f>
        <v/>
      </c>
      <c r="F116" s="44" t="str">
        <f>IF(Donnerstag!G11="","",Donnerstag!G11)</f>
        <v/>
      </c>
      <c r="G116" s="44" t="str">
        <f>IF(Donnerstag!H11="","",Donnerstag!H11)</f>
        <v/>
      </c>
      <c r="H116" s="44" t="str">
        <f>IF(Donnerstag!I11="","",Donnerstag!I11)</f>
        <v/>
      </c>
      <c r="I116" s="49" t="str">
        <f>IF(Freitag!B11="","",Freitag!B11)</f>
        <v/>
      </c>
      <c r="J116" s="44" t="str">
        <f>IF(Freitag!C11="","",Freitag!C11)</f>
        <v/>
      </c>
      <c r="K116" s="56" t="str">
        <f>IF(Freitag!D11="","",Freitag!D11)</f>
        <v/>
      </c>
      <c r="L116" s="44" t="str">
        <f>IF(Freitag!E11="","",Freitag!E11)</f>
        <v/>
      </c>
      <c r="M116" s="44" t="str">
        <f>IF(Freitag!F11="","",Freitag!F11)</f>
        <v/>
      </c>
      <c r="N116" s="44" t="str">
        <f>IF(Freitag!G11="","",Freitag!G11)</f>
        <v/>
      </c>
      <c r="O116" s="44" t="str">
        <f>IF(Freitag!H11="","",Freitag!H11)</f>
        <v/>
      </c>
      <c r="P116" s="44" t="str">
        <f>IF(Freitag!I11="","",Freitag!I11)</f>
        <v/>
      </c>
    </row>
    <row r="117" spans="1:16" x14ac:dyDescent="0.2">
      <c r="A117" s="49" t="str">
        <f>IF(Donnerstag!B12="","",Donnerstag!B12)</f>
        <v/>
      </c>
      <c r="B117" s="44" t="str">
        <f>IF(Donnerstag!C12="","",Donnerstag!C12)</f>
        <v/>
      </c>
      <c r="C117" s="56" t="str">
        <f>IF(Donnerstag!D12="","",Donnerstag!D12)</f>
        <v/>
      </c>
      <c r="D117" s="44" t="str">
        <f>IF(Donnerstag!E12="","",Donnerstag!E12)</f>
        <v/>
      </c>
      <c r="E117" s="44" t="str">
        <f>IF(Donnerstag!F12="","",Donnerstag!F12)</f>
        <v/>
      </c>
      <c r="F117" s="44" t="str">
        <f>IF(Donnerstag!G12="","",Donnerstag!G12)</f>
        <v/>
      </c>
      <c r="G117" s="44" t="str">
        <f>IF(Donnerstag!H12="","",Donnerstag!H12)</f>
        <v/>
      </c>
      <c r="H117" s="44" t="str">
        <f>IF(Donnerstag!I12="","",Donnerstag!I12)</f>
        <v/>
      </c>
      <c r="I117" s="49" t="str">
        <f>IF(Freitag!B12="","",Freitag!B12)</f>
        <v/>
      </c>
      <c r="J117" s="44" t="str">
        <f>IF(Freitag!C12="","",Freitag!C12)</f>
        <v/>
      </c>
      <c r="K117" s="56" t="str">
        <f>IF(Freitag!D12="","",Freitag!D12)</f>
        <v/>
      </c>
      <c r="L117" s="44" t="str">
        <f>IF(Freitag!E12="","",Freitag!E12)</f>
        <v/>
      </c>
      <c r="M117" s="44" t="str">
        <f>IF(Freitag!F12="","",Freitag!F12)</f>
        <v/>
      </c>
      <c r="N117" s="44" t="str">
        <f>IF(Freitag!G12="","",Freitag!G12)</f>
        <v/>
      </c>
      <c r="O117" s="44" t="str">
        <f>IF(Freitag!H12="","",Freitag!H12)</f>
        <v/>
      </c>
      <c r="P117" s="44" t="str">
        <f>IF(Freitag!I12="","",Freitag!I12)</f>
        <v/>
      </c>
    </row>
    <row r="118" spans="1:16" x14ac:dyDescent="0.2">
      <c r="A118" s="49" t="str">
        <f>IF(Donnerstag!B13="","",Donnerstag!B13)</f>
        <v/>
      </c>
      <c r="B118" s="44" t="str">
        <f>IF(Donnerstag!C13="","",Donnerstag!C13)</f>
        <v/>
      </c>
      <c r="C118" s="56" t="str">
        <f>IF(Donnerstag!D13="","",Donnerstag!D13)</f>
        <v/>
      </c>
      <c r="D118" s="44" t="str">
        <f>IF(Donnerstag!E13="","",Donnerstag!E13)</f>
        <v/>
      </c>
      <c r="E118" s="44" t="str">
        <f>IF(Donnerstag!F13="","",Donnerstag!F13)</f>
        <v/>
      </c>
      <c r="F118" s="44" t="str">
        <f>IF(Donnerstag!G13="","",Donnerstag!G13)</f>
        <v/>
      </c>
      <c r="G118" s="44" t="str">
        <f>IF(Donnerstag!H13="","",Donnerstag!H13)</f>
        <v/>
      </c>
      <c r="H118" s="44" t="str">
        <f>IF(Donnerstag!I13="","",Donnerstag!I13)</f>
        <v/>
      </c>
      <c r="I118" s="49" t="str">
        <f>IF(Freitag!B13="","",Freitag!B13)</f>
        <v/>
      </c>
      <c r="J118" s="44" t="str">
        <f>IF(Freitag!C13="","",Freitag!C13)</f>
        <v/>
      </c>
      <c r="K118" s="56" t="str">
        <f>IF(Freitag!D13="","",Freitag!D13)</f>
        <v/>
      </c>
      <c r="L118" s="44" t="str">
        <f>IF(Freitag!E13="","",Freitag!E13)</f>
        <v/>
      </c>
      <c r="M118" s="44" t="str">
        <f>IF(Freitag!F13="","",Freitag!F13)</f>
        <v/>
      </c>
      <c r="N118" s="44" t="str">
        <f>IF(Freitag!G13="","",Freitag!G13)</f>
        <v/>
      </c>
      <c r="O118" s="44" t="str">
        <f>IF(Freitag!H13="","",Freitag!H13)</f>
        <v/>
      </c>
      <c r="P118" s="44" t="str">
        <f>IF(Freitag!I13="","",Freitag!I13)</f>
        <v/>
      </c>
    </row>
    <row r="119" spans="1:16" x14ac:dyDescent="0.2">
      <c r="A119" s="49" t="str">
        <f>IF(Donnerstag!B14="","",Donnerstag!B14)</f>
        <v/>
      </c>
      <c r="B119" s="44" t="str">
        <f>IF(Donnerstag!C14="","",Donnerstag!C14)</f>
        <v/>
      </c>
      <c r="C119" s="56" t="str">
        <f>IF(Donnerstag!D14="","",Donnerstag!D14)</f>
        <v/>
      </c>
      <c r="D119" s="44" t="str">
        <f>IF(Donnerstag!E14="","",Donnerstag!E14)</f>
        <v/>
      </c>
      <c r="E119" s="44" t="str">
        <f>IF(Donnerstag!F14="","",Donnerstag!F14)</f>
        <v/>
      </c>
      <c r="F119" s="44" t="str">
        <f>IF(Donnerstag!G14="","",Donnerstag!G14)</f>
        <v/>
      </c>
      <c r="G119" s="44" t="str">
        <f>IF(Donnerstag!H14="","",Donnerstag!H14)</f>
        <v/>
      </c>
      <c r="H119" s="44" t="str">
        <f>IF(Donnerstag!I14="","",Donnerstag!I14)</f>
        <v/>
      </c>
      <c r="I119" s="49" t="str">
        <f>IF(Freitag!B14="","",Freitag!B14)</f>
        <v/>
      </c>
      <c r="J119" s="44" t="str">
        <f>IF(Freitag!C14="","",Freitag!C14)</f>
        <v/>
      </c>
      <c r="K119" s="56" t="str">
        <f>IF(Freitag!D14="","",Freitag!D14)</f>
        <v/>
      </c>
      <c r="L119" s="44" t="str">
        <f>IF(Freitag!E14="","",Freitag!E14)</f>
        <v/>
      </c>
      <c r="M119" s="44" t="str">
        <f>IF(Freitag!F14="","",Freitag!F14)</f>
        <v/>
      </c>
      <c r="N119" s="44" t="str">
        <f>IF(Freitag!G14="","",Freitag!G14)</f>
        <v/>
      </c>
      <c r="O119" s="44" t="str">
        <f>IF(Freitag!H14="","",Freitag!H14)</f>
        <v/>
      </c>
      <c r="P119" s="44" t="str">
        <f>IF(Freitag!I14="","",Freitag!I14)</f>
        <v/>
      </c>
    </row>
    <row r="120" spans="1:16" x14ac:dyDescent="0.2">
      <c r="A120" s="49" t="str">
        <f>IF(Donnerstag!B15="","",Donnerstag!B15)</f>
        <v/>
      </c>
      <c r="B120" s="44" t="str">
        <f>IF(Donnerstag!C15="","",Donnerstag!C15)</f>
        <v/>
      </c>
      <c r="C120" s="56" t="str">
        <f>IF(Donnerstag!D15="","",Donnerstag!D15)</f>
        <v/>
      </c>
      <c r="D120" s="44" t="str">
        <f>IF(Donnerstag!E15="","",Donnerstag!E15)</f>
        <v/>
      </c>
      <c r="E120" s="44" t="str">
        <f>IF(Donnerstag!F15="","",Donnerstag!F15)</f>
        <v/>
      </c>
      <c r="F120" s="44" t="str">
        <f>IF(Donnerstag!G15="","",Donnerstag!G15)</f>
        <v/>
      </c>
      <c r="G120" s="44" t="str">
        <f>IF(Donnerstag!H15="","",Donnerstag!H15)</f>
        <v/>
      </c>
      <c r="H120" s="44" t="str">
        <f>IF(Donnerstag!I15="","",Donnerstag!I15)</f>
        <v/>
      </c>
      <c r="I120" s="49" t="str">
        <f>IF(Freitag!B15="","",Freitag!B15)</f>
        <v/>
      </c>
      <c r="J120" s="44" t="str">
        <f>IF(Freitag!C15="","",Freitag!C15)</f>
        <v/>
      </c>
      <c r="K120" s="56" t="str">
        <f>IF(Freitag!D15="","",Freitag!D15)</f>
        <v/>
      </c>
      <c r="L120" s="44" t="str">
        <f>IF(Freitag!E15="","",Freitag!E15)</f>
        <v/>
      </c>
      <c r="M120" s="44" t="str">
        <f>IF(Freitag!F15="","",Freitag!F15)</f>
        <v/>
      </c>
      <c r="N120" s="44" t="str">
        <f>IF(Freitag!G15="","",Freitag!G15)</f>
        <v/>
      </c>
      <c r="O120" s="44" t="str">
        <f>IF(Freitag!H15="","",Freitag!H15)</f>
        <v/>
      </c>
      <c r="P120" s="44" t="str">
        <f>IF(Freitag!I15="","",Freitag!I15)</f>
        <v/>
      </c>
    </row>
    <row r="121" spans="1:16" x14ac:dyDescent="0.2">
      <c r="A121" s="49" t="str">
        <f>IF(Donnerstag!B16="","",Donnerstag!B16)</f>
        <v/>
      </c>
      <c r="B121" s="44" t="str">
        <f>IF(Donnerstag!C16="","",Donnerstag!C16)</f>
        <v/>
      </c>
      <c r="C121" s="56" t="str">
        <f>IF(Donnerstag!D16="","",Donnerstag!D16)</f>
        <v/>
      </c>
      <c r="D121" s="44" t="str">
        <f>IF(Donnerstag!E16="","",Donnerstag!E16)</f>
        <v/>
      </c>
      <c r="E121" s="44" t="str">
        <f>IF(Donnerstag!F16="","",Donnerstag!F16)</f>
        <v/>
      </c>
      <c r="F121" s="44" t="str">
        <f>IF(Donnerstag!G16="","",Donnerstag!G16)</f>
        <v/>
      </c>
      <c r="G121" s="44" t="str">
        <f>IF(Donnerstag!H16="","",Donnerstag!H16)</f>
        <v/>
      </c>
      <c r="H121" s="44" t="str">
        <f>IF(Donnerstag!I16="","",Donnerstag!I16)</f>
        <v/>
      </c>
      <c r="I121" s="49" t="str">
        <f>IF(Freitag!B16="","",Freitag!B16)</f>
        <v/>
      </c>
      <c r="J121" s="44" t="str">
        <f>IF(Freitag!C16="","",Freitag!C16)</f>
        <v/>
      </c>
      <c r="K121" s="56" t="str">
        <f>IF(Freitag!D16="","",Freitag!D16)</f>
        <v/>
      </c>
      <c r="L121" s="44" t="str">
        <f>IF(Freitag!E16="","",Freitag!E16)</f>
        <v/>
      </c>
      <c r="M121" s="44" t="str">
        <f>IF(Freitag!F16="","",Freitag!F16)</f>
        <v/>
      </c>
      <c r="N121" s="44" t="str">
        <f>IF(Freitag!G16="","",Freitag!G16)</f>
        <v/>
      </c>
      <c r="O121" s="44" t="str">
        <f>IF(Freitag!H16="","",Freitag!H16)</f>
        <v/>
      </c>
      <c r="P121" s="44" t="str">
        <f>IF(Freitag!I16="","",Freitag!I16)</f>
        <v/>
      </c>
    </row>
    <row r="122" spans="1:16" x14ac:dyDescent="0.2">
      <c r="A122" s="49" t="str">
        <f>IF(Donnerstag!B17="","",Donnerstag!B17)</f>
        <v/>
      </c>
      <c r="B122" s="44" t="str">
        <f>IF(Donnerstag!C17="","",Donnerstag!C17)</f>
        <v/>
      </c>
      <c r="C122" s="56" t="str">
        <f>IF(Donnerstag!D17="","",Donnerstag!D17)</f>
        <v/>
      </c>
      <c r="D122" s="44" t="str">
        <f>IF(Donnerstag!E17="","",Donnerstag!E17)</f>
        <v/>
      </c>
      <c r="E122" s="44" t="str">
        <f>IF(Donnerstag!F17="","",Donnerstag!F17)</f>
        <v/>
      </c>
      <c r="F122" s="44" t="str">
        <f>IF(Donnerstag!G17="","",Donnerstag!G17)</f>
        <v/>
      </c>
      <c r="G122" s="44" t="str">
        <f>IF(Donnerstag!H17="","",Donnerstag!H17)</f>
        <v/>
      </c>
      <c r="H122" s="44" t="str">
        <f>IF(Donnerstag!I17="","",Donnerstag!I17)</f>
        <v/>
      </c>
      <c r="I122" s="49" t="str">
        <f>IF(Freitag!B17="","",Freitag!B17)</f>
        <v/>
      </c>
      <c r="J122" s="44" t="str">
        <f>IF(Freitag!C17="","",Freitag!C17)</f>
        <v/>
      </c>
      <c r="K122" s="56" t="str">
        <f>IF(Freitag!D17="","",Freitag!D17)</f>
        <v/>
      </c>
      <c r="L122" s="44" t="str">
        <f>IF(Freitag!E17="","",Freitag!E17)</f>
        <v/>
      </c>
      <c r="M122" s="44" t="str">
        <f>IF(Freitag!F17="","",Freitag!F17)</f>
        <v/>
      </c>
      <c r="N122" s="44" t="str">
        <f>IF(Freitag!G17="","",Freitag!G17)</f>
        <v/>
      </c>
      <c r="O122" s="44" t="str">
        <f>IF(Freitag!H17="","",Freitag!H17)</f>
        <v/>
      </c>
      <c r="P122" s="44" t="str">
        <f>IF(Freitag!I17="","",Freitag!I17)</f>
        <v/>
      </c>
    </row>
    <row r="123" spans="1:16" x14ac:dyDescent="0.2">
      <c r="A123" s="49" t="str">
        <f>IF(Donnerstag!B18="","",Donnerstag!B18)</f>
        <v/>
      </c>
      <c r="B123" s="44" t="str">
        <f>IF(Donnerstag!C18="","",Donnerstag!C18)</f>
        <v/>
      </c>
      <c r="C123" s="56" t="str">
        <f>IF(Donnerstag!D18="","",Donnerstag!D18)</f>
        <v/>
      </c>
      <c r="D123" s="44" t="str">
        <f>IF(Donnerstag!E18="","",Donnerstag!E18)</f>
        <v/>
      </c>
      <c r="E123" s="44" t="str">
        <f>IF(Donnerstag!F18="","",Donnerstag!F18)</f>
        <v/>
      </c>
      <c r="F123" s="44" t="str">
        <f>IF(Donnerstag!G18="","",Donnerstag!G18)</f>
        <v/>
      </c>
      <c r="G123" s="44" t="str">
        <f>IF(Donnerstag!H18="","",Donnerstag!H18)</f>
        <v/>
      </c>
      <c r="H123" s="44" t="str">
        <f>IF(Donnerstag!I18="","",Donnerstag!I18)</f>
        <v/>
      </c>
      <c r="I123" s="49" t="str">
        <f>IF(Freitag!B18="","",Freitag!B18)</f>
        <v/>
      </c>
      <c r="J123" s="44" t="str">
        <f>IF(Freitag!C18="","",Freitag!C18)</f>
        <v/>
      </c>
      <c r="K123" s="56" t="str">
        <f>IF(Freitag!D18="","",Freitag!D18)</f>
        <v/>
      </c>
      <c r="L123" s="44" t="str">
        <f>IF(Freitag!E18="","",Freitag!E18)</f>
        <v/>
      </c>
      <c r="M123" s="44" t="str">
        <f>IF(Freitag!F18="","",Freitag!F18)</f>
        <v/>
      </c>
      <c r="N123" s="44" t="str">
        <f>IF(Freitag!G18="","",Freitag!G18)</f>
        <v/>
      </c>
      <c r="O123" s="44" t="str">
        <f>IF(Freitag!H18="","",Freitag!H18)</f>
        <v/>
      </c>
      <c r="P123" s="44" t="str">
        <f>IF(Freitag!I18="","",Freitag!I18)</f>
        <v/>
      </c>
    </row>
    <row r="124" spans="1:16" x14ac:dyDescent="0.2">
      <c r="A124" s="49" t="str">
        <f>IF(Donnerstag!B19="","",Donnerstag!B19)</f>
        <v/>
      </c>
      <c r="B124" s="44" t="str">
        <f>IF(Donnerstag!C19="","",Donnerstag!C19)</f>
        <v/>
      </c>
      <c r="C124" s="56" t="str">
        <f>IF(Donnerstag!D19="","",Donnerstag!D19)</f>
        <v/>
      </c>
      <c r="D124" s="44" t="str">
        <f>IF(Donnerstag!E19="","",Donnerstag!E19)</f>
        <v/>
      </c>
      <c r="E124" s="44" t="str">
        <f>IF(Donnerstag!F19="","",Donnerstag!F19)</f>
        <v/>
      </c>
      <c r="F124" s="44" t="str">
        <f>IF(Donnerstag!G19="","",Donnerstag!G19)</f>
        <v/>
      </c>
      <c r="G124" s="44" t="str">
        <f>IF(Donnerstag!H19="","",Donnerstag!H19)</f>
        <v/>
      </c>
      <c r="H124" s="44" t="str">
        <f>IF(Donnerstag!I19="","",Donnerstag!I19)</f>
        <v/>
      </c>
      <c r="I124" s="49" t="str">
        <f>IF(Freitag!B19="","",Freitag!B19)</f>
        <v/>
      </c>
      <c r="J124" s="44" t="str">
        <f>IF(Freitag!C19="","",Freitag!C19)</f>
        <v/>
      </c>
      <c r="K124" s="56" t="str">
        <f>IF(Freitag!D19="","",Freitag!D19)</f>
        <v/>
      </c>
      <c r="L124" s="44" t="str">
        <f>IF(Freitag!E19="","",Freitag!E19)</f>
        <v/>
      </c>
      <c r="M124" s="44" t="str">
        <f>IF(Freitag!F19="","",Freitag!F19)</f>
        <v/>
      </c>
      <c r="N124" s="44" t="str">
        <f>IF(Freitag!G19="","",Freitag!G19)</f>
        <v/>
      </c>
      <c r="O124" s="44" t="str">
        <f>IF(Freitag!H19="","",Freitag!H19)</f>
        <v/>
      </c>
      <c r="P124" s="44" t="str">
        <f>IF(Freitag!I19="","",Freitag!I19)</f>
        <v/>
      </c>
    </row>
    <row r="125" spans="1:16" x14ac:dyDescent="0.2">
      <c r="A125" s="44" t="str">
        <f>IF(Donnerstag!A22="","",Donnerstag!A22)</f>
        <v>Mittag</v>
      </c>
      <c r="B125" s="44" t="str">
        <f>IF(Donnerstag!C23="","",Donnerstag!C23)</f>
        <v>Menge</v>
      </c>
      <c r="C125" s="44" t="str">
        <f>IF(Donnerstag!D23="","",Donnerstag!D23)</f>
        <v>Kcal</v>
      </c>
      <c r="D125" s="44" t="str">
        <f>IF(Donnerstag!E23="","",Donnerstag!E23)</f>
        <v>KH</v>
      </c>
      <c r="E125" s="44" t="str">
        <f>IF(Donnerstag!F23="","",Donnerstag!F23)</f>
        <v>Fett</v>
      </c>
      <c r="F125" s="44" t="str">
        <f>IF(Donnerstag!G23="","",Donnerstag!G23)</f>
        <v>EW</v>
      </c>
      <c r="G125" s="44" t="str">
        <f>IF(Donnerstag!H23="","",Donnerstag!H23)</f>
        <v>AK</v>
      </c>
      <c r="H125" s="44" t="str">
        <f>IF(Donnerstag!I23="","",Donnerstag!I23)</f>
        <v>Säure</v>
      </c>
      <c r="I125" s="44" t="str">
        <f>IF(Freitag!A22="","",Freitag!A22)</f>
        <v>Mittag</v>
      </c>
      <c r="J125" s="44" t="str">
        <f>IF(Freitag!C23="","",Freitag!C23)</f>
        <v>Menge</v>
      </c>
      <c r="K125" s="44" t="str">
        <f>IF(Freitag!D23="","",Freitag!D23)</f>
        <v>Kcal</v>
      </c>
      <c r="L125" s="44" t="str">
        <f>IF(Freitag!E23="","",Freitag!E23)</f>
        <v>KH</v>
      </c>
      <c r="M125" s="44" t="str">
        <f>IF(Freitag!F23="","",Freitag!F23)</f>
        <v>Fett</v>
      </c>
      <c r="N125" s="44" t="str">
        <f>IF(Freitag!G23="","",Freitag!G23)</f>
        <v>EW</v>
      </c>
      <c r="O125" s="44" t="str">
        <f>IF(Freitag!H23="","",Freitag!H23)</f>
        <v>AK</v>
      </c>
      <c r="P125" s="44" t="str">
        <f>IF(Freitag!I23="","",Freitag!I23)</f>
        <v>Säure</v>
      </c>
    </row>
    <row r="126" spans="1:16" x14ac:dyDescent="0.2">
      <c r="A126" s="49" t="str">
        <f>IF(Donnerstag!B24="","",Donnerstag!B24)</f>
        <v/>
      </c>
      <c r="B126" s="44" t="str">
        <f>IF(Donnerstag!C24="","",Donnerstag!C24)</f>
        <v/>
      </c>
      <c r="C126" s="56" t="str">
        <f>IF(Donnerstag!D24="","",Donnerstag!D24)</f>
        <v/>
      </c>
      <c r="D126" s="44" t="str">
        <f>IF(Donnerstag!E24="","",Donnerstag!E24)</f>
        <v/>
      </c>
      <c r="E126" s="44" t="str">
        <f>IF(Donnerstag!F24="","",Donnerstag!F24)</f>
        <v/>
      </c>
      <c r="F126" s="44" t="str">
        <f>IF(Donnerstag!G24="","",Donnerstag!G24)</f>
        <v/>
      </c>
      <c r="G126" s="44" t="str">
        <f>IF(Donnerstag!H24="","",Donnerstag!H24)</f>
        <v/>
      </c>
      <c r="H126" s="44" t="str">
        <f>IF(Donnerstag!I24="","",Donnerstag!I24)</f>
        <v/>
      </c>
      <c r="I126" s="49" t="str">
        <f>IF(Freitag!B24="","",Freitag!B24)</f>
        <v/>
      </c>
      <c r="J126" s="44" t="str">
        <f>IF(Freitag!C24="","",Freitag!C24)</f>
        <v/>
      </c>
      <c r="K126" s="56" t="str">
        <f>IF(Freitag!D24="","",Freitag!D24)</f>
        <v/>
      </c>
      <c r="L126" s="44" t="str">
        <f>IF(Freitag!E24="","",Freitag!E24)</f>
        <v/>
      </c>
      <c r="M126" s="44" t="str">
        <f>IF(Freitag!F24="","",Freitag!F24)</f>
        <v/>
      </c>
      <c r="N126" s="44" t="str">
        <f>IF(Freitag!G24="","",Freitag!G24)</f>
        <v/>
      </c>
      <c r="O126" s="44" t="str">
        <f>IF(Freitag!H24="","",Freitag!H24)</f>
        <v/>
      </c>
      <c r="P126" s="44" t="str">
        <f>IF(Freitag!I24="","",Freitag!I24)</f>
        <v/>
      </c>
    </row>
    <row r="127" spans="1:16" x14ac:dyDescent="0.2">
      <c r="A127" s="49" t="str">
        <f>IF(Donnerstag!B25="","",Donnerstag!B25)</f>
        <v/>
      </c>
      <c r="B127" s="44" t="str">
        <f>IF(Donnerstag!C25="","",Donnerstag!C25)</f>
        <v/>
      </c>
      <c r="C127" s="56" t="str">
        <f>IF(Donnerstag!D25="","",Donnerstag!D25)</f>
        <v/>
      </c>
      <c r="D127" s="44" t="str">
        <f>IF(Donnerstag!E25="","",Donnerstag!E25)</f>
        <v/>
      </c>
      <c r="E127" s="44" t="str">
        <f>IF(Donnerstag!F25="","",Donnerstag!F25)</f>
        <v/>
      </c>
      <c r="F127" s="44" t="str">
        <f>IF(Donnerstag!G25="","",Donnerstag!G25)</f>
        <v/>
      </c>
      <c r="G127" s="44" t="str">
        <f>IF(Donnerstag!H25="","",Donnerstag!H25)</f>
        <v/>
      </c>
      <c r="H127" s="44" t="str">
        <f>IF(Donnerstag!I25="","",Donnerstag!I25)</f>
        <v/>
      </c>
      <c r="I127" s="49" t="str">
        <f>IF(Freitag!B25="","",Freitag!B25)</f>
        <v/>
      </c>
      <c r="J127" s="44" t="str">
        <f>IF(Freitag!C25="","",Freitag!C25)</f>
        <v/>
      </c>
      <c r="K127" s="56" t="str">
        <f>IF(Freitag!D25="","",Freitag!D25)</f>
        <v/>
      </c>
      <c r="L127" s="44" t="str">
        <f>IF(Freitag!E25="","",Freitag!E25)</f>
        <v/>
      </c>
      <c r="M127" s="44" t="str">
        <f>IF(Freitag!F25="","",Freitag!F25)</f>
        <v/>
      </c>
      <c r="N127" s="44" t="str">
        <f>IF(Freitag!G25="","",Freitag!G25)</f>
        <v/>
      </c>
      <c r="O127" s="44" t="str">
        <f>IF(Freitag!H25="","",Freitag!H25)</f>
        <v/>
      </c>
      <c r="P127" s="44" t="str">
        <f>IF(Freitag!I25="","",Freitag!I25)</f>
        <v/>
      </c>
    </row>
    <row r="128" spans="1:16" x14ac:dyDescent="0.2">
      <c r="A128" s="49" t="str">
        <f>IF(Donnerstag!B26="","",Donnerstag!B26)</f>
        <v/>
      </c>
      <c r="B128" s="44" t="str">
        <f>IF(Donnerstag!C26="","",Donnerstag!C26)</f>
        <v/>
      </c>
      <c r="C128" s="56" t="str">
        <f>IF(Donnerstag!D26="","",Donnerstag!D26)</f>
        <v/>
      </c>
      <c r="D128" s="44" t="str">
        <f>IF(Donnerstag!E26="","",Donnerstag!E26)</f>
        <v/>
      </c>
      <c r="E128" s="44" t="str">
        <f>IF(Donnerstag!F26="","",Donnerstag!F26)</f>
        <v/>
      </c>
      <c r="F128" s="44" t="str">
        <f>IF(Donnerstag!G26="","",Donnerstag!G26)</f>
        <v/>
      </c>
      <c r="G128" s="44" t="str">
        <f>IF(Donnerstag!H26="","",Donnerstag!H26)</f>
        <v/>
      </c>
      <c r="H128" s="44" t="str">
        <f>IF(Donnerstag!I26="","",Donnerstag!I26)</f>
        <v/>
      </c>
      <c r="I128" s="49" t="str">
        <f>IF(Freitag!B26="","",Freitag!B26)</f>
        <v/>
      </c>
      <c r="J128" s="44" t="str">
        <f>IF(Freitag!C26="","",Freitag!C26)</f>
        <v/>
      </c>
      <c r="K128" s="56" t="str">
        <f>IF(Freitag!D26="","",Freitag!D26)</f>
        <v/>
      </c>
      <c r="L128" s="44" t="str">
        <f>IF(Freitag!E26="","",Freitag!E26)</f>
        <v/>
      </c>
      <c r="M128" s="44" t="str">
        <f>IF(Freitag!F26="","",Freitag!F26)</f>
        <v/>
      </c>
      <c r="N128" s="44" t="str">
        <f>IF(Freitag!G26="","",Freitag!G26)</f>
        <v/>
      </c>
      <c r="O128" s="44" t="str">
        <f>IF(Freitag!H26="","",Freitag!H26)</f>
        <v/>
      </c>
      <c r="P128" s="44" t="str">
        <f>IF(Freitag!I26="","",Freitag!I26)</f>
        <v/>
      </c>
    </row>
    <row r="129" spans="1:16" x14ac:dyDescent="0.2">
      <c r="A129" s="49" t="str">
        <f>IF(Donnerstag!B27="","",Donnerstag!B27)</f>
        <v/>
      </c>
      <c r="B129" s="44" t="str">
        <f>IF(Donnerstag!C27="","",Donnerstag!C27)</f>
        <v/>
      </c>
      <c r="C129" s="56" t="str">
        <f>IF(Donnerstag!D27="","",Donnerstag!D27)</f>
        <v/>
      </c>
      <c r="D129" s="44" t="str">
        <f>IF(Donnerstag!E27="","",Donnerstag!E27)</f>
        <v/>
      </c>
      <c r="E129" s="44" t="str">
        <f>IF(Donnerstag!F27="","",Donnerstag!F27)</f>
        <v/>
      </c>
      <c r="F129" s="44" t="str">
        <f>IF(Donnerstag!G27="","",Donnerstag!G27)</f>
        <v/>
      </c>
      <c r="G129" s="44" t="str">
        <f>IF(Donnerstag!H27="","",Donnerstag!H27)</f>
        <v/>
      </c>
      <c r="H129" s="44" t="str">
        <f>IF(Donnerstag!I27="","",Donnerstag!I27)</f>
        <v/>
      </c>
      <c r="I129" s="49" t="str">
        <f>IF(Freitag!B27="","",Freitag!B27)</f>
        <v/>
      </c>
      <c r="J129" s="44" t="str">
        <f>IF(Freitag!C27="","",Freitag!C27)</f>
        <v/>
      </c>
      <c r="K129" s="56" t="str">
        <f>IF(Freitag!D27="","",Freitag!D27)</f>
        <v/>
      </c>
      <c r="L129" s="44" t="str">
        <f>IF(Freitag!E27="","",Freitag!E27)</f>
        <v/>
      </c>
      <c r="M129" s="44" t="str">
        <f>IF(Freitag!F27="","",Freitag!F27)</f>
        <v/>
      </c>
      <c r="N129" s="44" t="str">
        <f>IF(Freitag!G27="","",Freitag!G27)</f>
        <v/>
      </c>
      <c r="O129" s="44" t="str">
        <f>IF(Freitag!H27="","",Freitag!H27)</f>
        <v/>
      </c>
      <c r="P129" s="44" t="str">
        <f>IF(Freitag!I27="","",Freitag!I27)</f>
        <v/>
      </c>
    </row>
    <row r="130" spans="1:16" x14ac:dyDescent="0.2">
      <c r="A130" s="49" t="str">
        <f>IF(Donnerstag!B28="","",Donnerstag!B28)</f>
        <v/>
      </c>
      <c r="B130" s="44" t="str">
        <f>IF(Donnerstag!C28="","",Donnerstag!C28)</f>
        <v/>
      </c>
      <c r="C130" s="56" t="str">
        <f>IF(Donnerstag!D28="","",Donnerstag!D28)</f>
        <v/>
      </c>
      <c r="D130" s="44" t="str">
        <f>IF(Donnerstag!E28="","",Donnerstag!E28)</f>
        <v/>
      </c>
      <c r="E130" s="44" t="str">
        <f>IF(Donnerstag!F28="","",Donnerstag!F28)</f>
        <v/>
      </c>
      <c r="F130" s="44" t="str">
        <f>IF(Donnerstag!G28="","",Donnerstag!G28)</f>
        <v/>
      </c>
      <c r="G130" s="44" t="str">
        <f>IF(Donnerstag!H28="","",Donnerstag!H28)</f>
        <v/>
      </c>
      <c r="H130" s="44" t="str">
        <f>IF(Donnerstag!I28="","",Donnerstag!I28)</f>
        <v/>
      </c>
      <c r="I130" s="49" t="str">
        <f>IF(Freitag!B28="","",Freitag!B28)</f>
        <v/>
      </c>
      <c r="J130" s="44" t="str">
        <f>IF(Freitag!C28="","",Freitag!C28)</f>
        <v/>
      </c>
      <c r="K130" s="56" t="str">
        <f>IF(Freitag!D28="","",Freitag!D28)</f>
        <v/>
      </c>
      <c r="L130" s="44" t="str">
        <f>IF(Freitag!E28="","",Freitag!E28)</f>
        <v/>
      </c>
      <c r="M130" s="44" t="str">
        <f>IF(Freitag!F28="","",Freitag!F28)</f>
        <v/>
      </c>
      <c r="N130" s="44" t="str">
        <f>IF(Freitag!G28="","",Freitag!G28)</f>
        <v/>
      </c>
      <c r="O130" s="44" t="str">
        <f>IF(Freitag!H28="","",Freitag!H28)</f>
        <v/>
      </c>
      <c r="P130" s="44" t="str">
        <f>IF(Freitag!I28="","",Freitag!I28)</f>
        <v/>
      </c>
    </row>
    <row r="131" spans="1:16" x14ac:dyDescent="0.2">
      <c r="A131" s="49" t="str">
        <f>IF(Donnerstag!B29="","",Donnerstag!B29)</f>
        <v/>
      </c>
      <c r="B131" s="44" t="str">
        <f>IF(Donnerstag!C29="","",Donnerstag!C29)</f>
        <v/>
      </c>
      <c r="C131" s="56" t="str">
        <f>IF(Donnerstag!D29="","",Donnerstag!D29)</f>
        <v/>
      </c>
      <c r="D131" s="44" t="str">
        <f>IF(Donnerstag!E29="","",Donnerstag!E29)</f>
        <v/>
      </c>
      <c r="E131" s="44" t="str">
        <f>IF(Donnerstag!F29="","",Donnerstag!F29)</f>
        <v/>
      </c>
      <c r="F131" s="44" t="str">
        <f>IF(Donnerstag!G29="","",Donnerstag!G29)</f>
        <v/>
      </c>
      <c r="G131" s="44" t="str">
        <f>IF(Donnerstag!H29="","",Donnerstag!H29)</f>
        <v/>
      </c>
      <c r="H131" s="44" t="str">
        <f>IF(Donnerstag!I29="","",Donnerstag!I29)</f>
        <v/>
      </c>
      <c r="I131" s="49" t="str">
        <f>IF(Freitag!B29="","",Freitag!B29)</f>
        <v/>
      </c>
      <c r="J131" s="44" t="str">
        <f>IF(Freitag!C29="","",Freitag!C29)</f>
        <v/>
      </c>
      <c r="K131" s="56" t="str">
        <f>IF(Freitag!D29="","",Freitag!D29)</f>
        <v/>
      </c>
      <c r="L131" s="44" t="str">
        <f>IF(Freitag!E29="","",Freitag!E29)</f>
        <v/>
      </c>
      <c r="M131" s="44" t="str">
        <f>IF(Freitag!F29="","",Freitag!F29)</f>
        <v/>
      </c>
      <c r="N131" s="44" t="str">
        <f>IF(Freitag!G29="","",Freitag!G29)</f>
        <v/>
      </c>
      <c r="O131" s="44" t="str">
        <f>IF(Freitag!H29="","",Freitag!H29)</f>
        <v/>
      </c>
      <c r="P131" s="44" t="str">
        <f>IF(Freitag!I29="","",Freitag!I29)</f>
        <v/>
      </c>
    </row>
    <row r="132" spans="1:16" x14ac:dyDescent="0.2">
      <c r="A132" s="49" t="str">
        <f>IF(Donnerstag!B30="","",Donnerstag!B30)</f>
        <v/>
      </c>
      <c r="B132" s="44" t="str">
        <f>IF(Donnerstag!C30="","",Donnerstag!C30)</f>
        <v/>
      </c>
      <c r="C132" s="56" t="str">
        <f>IF(Donnerstag!D30="","",Donnerstag!D30)</f>
        <v/>
      </c>
      <c r="D132" s="44" t="str">
        <f>IF(Donnerstag!E30="","",Donnerstag!E30)</f>
        <v/>
      </c>
      <c r="E132" s="44" t="str">
        <f>IF(Donnerstag!F30="","",Donnerstag!F30)</f>
        <v/>
      </c>
      <c r="F132" s="44" t="str">
        <f>IF(Donnerstag!G30="","",Donnerstag!G30)</f>
        <v/>
      </c>
      <c r="G132" s="44" t="str">
        <f>IF(Donnerstag!H30="","",Donnerstag!H30)</f>
        <v/>
      </c>
      <c r="H132" s="44" t="str">
        <f>IF(Donnerstag!I30="","",Donnerstag!I30)</f>
        <v/>
      </c>
      <c r="I132" s="49" t="str">
        <f>IF(Freitag!B30="","",Freitag!B30)</f>
        <v/>
      </c>
      <c r="J132" s="44" t="str">
        <f>IF(Freitag!C30="","",Freitag!C30)</f>
        <v/>
      </c>
      <c r="K132" s="56" t="str">
        <f>IF(Freitag!D30="","",Freitag!D30)</f>
        <v/>
      </c>
      <c r="L132" s="44" t="str">
        <f>IF(Freitag!E30="","",Freitag!E30)</f>
        <v/>
      </c>
      <c r="M132" s="44" t="str">
        <f>IF(Freitag!F30="","",Freitag!F30)</f>
        <v/>
      </c>
      <c r="N132" s="44" t="str">
        <f>IF(Freitag!G30="","",Freitag!G30)</f>
        <v/>
      </c>
      <c r="O132" s="44" t="str">
        <f>IF(Freitag!H30="","",Freitag!H30)</f>
        <v/>
      </c>
      <c r="P132" s="44" t="str">
        <f>IF(Freitag!I30="","",Freitag!I30)</f>
        <v/>
      </c>
    </row>
    <row r="133" spans="1:16" x14ac:dyDescent="0.2">
      <c r="A133" s="49" t="str">
        <f>IF(Donnerstag!B31="","",Donnerstag!B31)</f>
        <v/>
      </c>
      <c r="B133" s="44" t="str">
        <f>IF(Donnerstag!C31="","",Donnerstag!C31)</f>
        <v/>
      </c>
      <c r="C133" s="56" t="str">
        <f>IF(Donnerstag!D31="","",Donnerstag!D31)</f>
        <v/>
      </c>
      <c r="D133" s="44" t="str">
        <f>IF(Donnerstag!E31="","",Donnerstag!E31)</f>
        <v/>
      </c>
      <c r="E133" s="44" t="str">
        <f>IF(Donnerstag!F31="","",Donnerstag!F31)</f>
        <v/>
      </c>
      <c r="F133" s="44" t="str">
        <f>IF(Donnerstag!G31="","",Donnerstag!G31)</f>
        <v/>
      </c>
      <c r="G133" s="44" t="str">
        <f>IF(Donnerstag!H31="","",Donnerstag!H31)</f>
        <v/>
      </c>
      <c r="H133" s="44" t="str">
        <f>IF(Donnerstag!I31="","",Donnerstag!I31)</f>
        <v/>
      </c>
      <c r="I133" s="49" t="str">
        <f>IF(Freitag!B31="","",Freitag!B31)</f>
        <v/>
      </c>
      <c r="J133" s="44" t="str">
        <f>IF(Freitag!C31="","",Freitag!C31)</f>
        <v/>
      </c>
      <c r="K133" s="56" t="str">
        <f>IF(Freitag!D31="","",Freitag!D31)</f>
        <v/>
      </c>
      <c r="L133" s="44" t="str">
        <f>IF(Freitag!E31="","",Freitag!E31)</f>
        <v/>
      </c>
      <c r="M133" s="44" t="str">
        <f>IF(Freitag!F31="","",Freitag!F31)</f>
        <v/>
      </c>
      <c r="N133" s="44" t="str">
        <f>IF(Freitag!G31="","",Freitag!G31)</f>
        <v/>
      </c>
      <c r="O133" s="44" t="str">
        <f>IF(Freitag!H31="","",Freitag!H31)</f>
        <v/>
      </c>
      <c r="P133" s="44" t="str">
        <f>IF(Freitag!I31="","",Freitag!I31)</f>
        <v/>
      </c>
    </row>
    <row r="134" spans="1:16" x14ac:dyDescent="0.2">
      <c r="A134" s="49" t="str">
        <f>IF(Donnerstag!B32="","",Donnerstag!B32)</f>
        <v/>
      </c>
      <c r="B134" s="44" t="str">
        <f>IF(Donnerstag!C32="","",Donnerstag!C32)</f>
        <v/>
      </c>
      <c r="C134" s="56" t="str">
        <f>IF(Donnerstag!D32="","",Donnerstag!D32)</f>
        <v/>
      </c>
      <c r="D134" s="44" t="str">
        <f>IF(Donnerstag!E32="","",Donnerstag!E32)</f>
        <v/>
      </c>
      <c r="E134" s="44" t="str">
        <f>IF(Donnerstag!F32="","",Donnerstag!F32)</f>
        <v/>
      </c>
      <c r="F134" s="44" t="str">
        <f>IF(Donnerstag!G32="","",Donnerstag!G32)</f>
        <v/>
      </c>
      <c r="G134" s="44" t="str">
        <f>IF(Donnerstag!H32="","",Donnerstag!H32)</f>
        <v/>
      </c>
      <c r="H134" s="44" t="str">
        <f>IF(Donnerstag!I32="","",Donnerstag!I32)</f>
        <v/>
      </c>
      <c r="I134" s="49" t="str">
        <f>IF(Freitag!B32="","",Freitag!B32)</f>
        <v/>
      </c>
      <c r="J134" s="44" t="str">
        <f>IF(Freitag!C32="","",Freitag!C32)</f>
        <v/>
      </c>
      <c r="K134" s="56" t="str">
        <f>IF(Freitag!D32="","",Freitag!D32)</f>
        <v/>
      </c>
      <c r="L134" s="44" t="str">
        <f>IF(Freitag!E32="","",Freitag!E32)</f>
        <v/>
      </c>
      <c r="M134" s="44" t="str">
        <f>IF(Freitag!F32="","",Freitag!F32)</f>
        <v/>
      </c>
      <c r="N134" s="44" t="str">
        <f>IF(Freitag!G32="","",Freitag!G32)</f>
        <v/>
      </c>
      <c r="O134" s="44" t="str">
        <f>IF(Freitag!H32="","",Freitag!H32)</f>
        <v/>
      </c>
      <c r="P134" s="44" t="str">
        <f>IF(Freitag!I32="","",Freitag!I32)</f>
        <v/>
      </c>
    </row>
    <row r="135" spans="1:16" x14ac:dyDescent="0.2">
      <c r="A135" s="49" t="str">
        <f>IF(Donnerstag!B33="","",Donnerstag!B33)</f>
        <v/>
      </c>
      <c r="B135" s="44" t="str">
        <f>IF(Donnerstag!C33="","",Donnerstag!C33)</f>
        <v/>
      </c>
      <c r="C135" s="56" t="str">
        <f>IF(Donnerstag!D33="","",Donnerstag!D33)</f>
        <v/>
      </c>
      <c r="D135" s="44" t="str">
        <f>IF(Donnerstag!E33="","",Donnerstag!E33)</f>
        <v/>
      </c>
      <c r="E135" s="44" t="str">
        <f>IF(Donnerstag!F33="","",Donnerstag!F33)</f>
        <v/>
      </c>
      <c r="F135" s="44" t="str">
        <f>IF(Donnerstag!G33="","",Donnerstag!G33)</f>
        <v/>
      </c>
      <c r="G135" s="44" t="str">
        <f>IF(Donnerstag!H33="","",Donnerstag!H33)</f>
        <v/>
      </c>
      <c r="H135" s="44" t="str">
        <f>IF(Donnerstag!I33="","",Donnerstag!I33)</f>
        <v/>
      </c>
      <c r="I135" s="49" t="str">
        <f>IF(Freitag!B33="","",Freitag!B33)</f>
        <v/>
      </c>
      <c r="J135" s="44" t="str">
        <f>IF(Freitag!C33="","",Freitag!C33)</f>
        <v/>
      </c>
      <c r="K135" s="56" t="str">
        <f>IF(Freitag!D33="","",Freitag!D33)</f>
        <v/>
      </c>
      <c r="L135" s="44" t="str">
        <f>IF(Freitag!E33="","",Freitag!E33)</f>
        <v/>
      </c>
      <c r="M135" s="44" t="str">
        <f>IF(Freitag!F33="","",Freitag!F33)</f>
        <v/>
      </c>
      <c r="N135" s="44" t="str">
        <f>IF(Freitag!G33="","",Freitag!G33)</f>
        <v/>
      </c>
      <c r="O135" s="44" t="str">
        <f>IF(Freitag!H33="","",Freitag!H33)</f>
        <v/>
      </c>
      <c r="P135" s="44" t="str">
        <f>IF(Freitag!I33="","",Freitag!I33)</f>
        <v/>
      </c>
    </row>
    <row r="136" spans="1:16" x14ac:dyDescent="0.2">
      <c r="A136" s="44" t="str">
        <f>IF(Donnerstag!A36="","",Donnerstag!A36)</f>
        <v>Kaffee</v>
      </c>
      <c r="B136" s="44" t="str">
        <f>IF(Donnerstag!C37="","",Donnerstag!C37)</f>
        <v>Menge</v>
      </c>
      <c r="C136" s="44" t="str">
        <f>IF(Donnerstag!D37="","",Donnerstag!D37)</f>
        <v>Kcal</v>
      </c>
      <c r="D136" s="44" t="str">
        <f>IF(Donnerstag!E37="","",Donnerstag!E37)</f>
        <v>KH</v>
      </c>
      <c r="E136" s="44" t="str">
        <f>IF(Donnerstag!F37="","",Donnerstag!F37)</f>
        <v>Fett</v>
      </c>
      <c r="F136" s="44" t="str">
        <f>IF(Donnerstag!G37="","",Donnerstag!G37)</f>
        <v>EW</v>
      </c>
      <c r="G136" s="44" t="str">
        <f>IF(Donnerstag!H37="","",Donnerstag!H37)</f>
        <v>AK</v>
      </c>
      <c r="H136" s="44" t="str">
        <f>IF(Donnerstag!I37="","",Donnerstag!I37)</f>
        <v>Säure</v>
      </c>
      <c r="I136" s="44" t="str">
        <f>IF(Freitag!A36="","",Freitag!A36)</f>
        <v>Kaffee</v>
      </c>
      <c r="J136" s="44" t="str">
        <f>IF(Freitag!C37="","",Freitag!C37)</f>
        <v>Menge</v>
      </c>
      <c r="K136" s="44" t="str">
        <f>IF(Freitag!D37="","",Freitag!D37)</f>
        <v>Kcal</v>
      </c>
      <c r="L136" s="44" t="str">
        <f>IF(Freitag!E37="","",Freitag!E37)</f>
        <v>KH</v>
      </c>
      <c r="M136" s="44" t="str">
        <f>IF(Freitag!F37="","",Freitag!F37)</f>
        <v>Fett</v>
      </c>
      <c r="N136" s="44" t="str">
        <f>IF(Freitag!G37="","",Freitag!G37)</f>
        <v>EW</v>
      </c>
      <c r="O136" s="44" t="str">
        <f>IF(Freitag!H37="","",Freitag!H37)</f>
        <v>AK</v>
      </c>
      <c r="P136" s="44" t="str">
        <f>IF(Freitag!I37="","",Freitag!I37)</f>
        <v>Säure</v>
      </c>
    </row>
    <row r="137" spans="1:16" x14ac:dyDescent="0.2">
      <c r="A137" s="49" t="str">
        <f>IF(Donnerstag!B38="","",Donnerstag!B38)</f>
        <v/>
      </c>
      <c r="B137" s="44" t="str">
        <f>IF(Donnerstag!C38="","",Donnerstag!C38)</f>
        <v/>
      </c>
      <c r="C137" s="56" t="str">
        <f>IF(Donnerstag!D38="","",Donnerstag!D38)</f>
        <v/>
      </c>
      <c r="D137" s="44" t="str">
        <f>IF(Donnerstag!E38="","",Donnerstag!E38)</f>
        <v/>
      </c>
      <c r="E137" s="44" t="str">
        <f>IF(Donnerstag!F38="","",Donnerstag!F38)</f>
        <v/>
      </c>
      <c r="F137" s="44" t="str">
        <f>IF(Donnerstag!G38="","",Donnerstag!G38)</f>
        <v/>
      </c>
      <c r="G137" s="44" t="str">
        <f>IF(Donnerstag!H38="","",Donnerstag!H38)</f>
        <v/>
      </c>
      <c r="H137" s="44" t="str">
        <f>IF(Donnerstag!I38="","",Donnerstag!I38)</f>
        <v/>
      </c>
      <c r="I137" s="49" t="str">
        <f>IF(Freitag!B38="","",Freitag!B38)</f>
        <v/>
      </c>
      <c r="J137" s="44" t="str">
        <f>IF(Freitag!C38="","",Freitag!C38)</f>
        <v/>
      </c>
      <c r="K137" s="56" t="str">
        <f>IF(Freitag!D38="","",Freitag!D38)</f>
        <v/>
      </c>
      <c r="L137" s="44" t="str">
        <f>IF(Freitag!E38="","",Freitag!E38)</f>
        <v/>
      </c>
      <c r="M137" s="44" t="str">
        <f>IF(Freitag!F38="","",Freitag!F38)</f>
        <v/>
      </c>
      <c r="N137" s="44" t="str">
        <f>IF(Freitag!G38="","",Freitag!G38)</f>
        <v/>
      </c>
      <c r="O137" s="44" t="str">
        <f>IF(Freitag!H38="","",Freitag!H38)</f>
        <v/>
      </c>
      <c r="P137" s="44" t="str">
        <f>IF(Freitag!I38="","",Freitag!I38)</f>
        <v/>
      </c>
    </row>
    <row r="138" spans="1:16" x14ac:dyDescent="0.2">
      <c r="A138" s="49" t="str">
        <f>IF(Donnerstag!B39="","",Donnerstag!B39)</f>
        <v/>
      </c>
      <c r="B138" s="44" t="str">
        <f>IF(Donnerstag!C39="","",Donnerstag!C39)</f>
        <v/>
      </c>
      <c r="C138" s="56" t="str">
        <f>IF(Donnerstag!D39="","",Donnerstag!D39)</f>
        <v/>
      </c>
      <c r="D138" s="44" t="str">
        <f>IF(Donnerstag!E39="","",Donnerstag!E39)</f>
        <v/>
      </c>
      <c r="E138" s="44" t="str">
        <f>IF(Donnerstag!F39="","",Donnerstag!F39)</f>
        <v/>
      </c>
      <c r="F138" s="44" t="str">
        <f>IF(Donnerstag!G39="","",Donnerstag!G39)</f>
        <v/>
      </c>
      <c r="G138" s="44" t="str">
        <f>IF(Donnerstag!H39="","",Donnerstag!H39)</f>
        <v/>
      </c>
      <c r="H138" s="44" t="str">
        <f>IF(Donnerstag!I39="","",Donnerstag!I39)</f>
        <v/>
      </c>
      <c r="I138" s="49" t="str">
        <f>IF(Freitag!B39="","",Freitag!B39)</f>
        <v/>
      </c>
      <c r="J138" s="44" t="str">
        <f>IF(Freitag!C39="","",Freitag!C39)</f>
        <v/>
      </c>
      <c r="K138" s="56" t="str">
        <f>IF(Freitag!D39="","",Freitag!D39)</f>
        <v/>
      </c>
      <c r="L138" s="44" t="str">
        <f>IF(Freitag!E39="","",Freitag!E39)</f>
        <v/>
      </c>
      <c r="M138" s="44" t="str">
        <f>IF(Freitag!F39="","",Freitag!F39)</f>
        <v/>
      </c>
      <c r="N138" s="44" t="str">
        <f>IF(Freitag!G39="","",Freitag!G39)</f>
        <v/>
      </c>
      <c r="O138" s="44" t="str">
        <f>IF(Freitag!H39="","",Freitag!H39)</f>
        <v/>
      </c>
      <c r="P138" s="44" t="str">
        <f>IF(Freitag!I39="","",Freitag!I39)</f>
        <v/>
      </c>
    </row>
    <row r="139" spans="1:16" x14ac:dyDescent="0.2">
      <c r="A139" s="49" t="str">
        <f>IF(Donnerstag!B40="","",Donnerstag!B40)</f>
        <v/>
      </c>
      <c r="B139" s="44" t="str">
        <f>IF(Donnerstag!C40="","",Donnerstag!C40)</f>
        <v/>
      </c>
      <c r="C139" s="56" t="str">
        <f>IF(Donnerstag!D40="","",Donnerstag!D40)</f>
        <v/>
      </c>
      <c r="D139" s="44" t="str">
        <f>IF(Donnerstag!E40="","",Donnerstag!E40)</f>
        <v/>
      </c>
      <c r="E139" s="44" t="str">
        <f>IF(Donnerstag!F40="","",Donnerstag!F40)</f>
        <v/>
      </c>
      <c r="F139" s="44" t="str">
        <f>IF(Donnerstag!G40="","",Donnerstag!G40)</f>
        <v/>
      </c>
      <c r="G139" s="44" t="str">
        <f>IF(Donnerstag!H40="","",Donnerstag!H40)</f>
        <v/>
      </c>
      <c r="H139" s="44" t="str">
        <f>IF(Donnerstag!I40="","",Donnerstag!I40)</f>
        <v/>
      </c>
      <c r="I139" s="49" t="str">
        <f>IF(Freitag!B40="","",Freitag!B40)</f>
        <v/>
      </c>
      <c r="J139" s="44" t="str">
        <f>IF(Freitag!C40="","",Freitag!C40)</f>
        <v/>
      </c>
      <c r="K139" s="56" t="str">
        <f>IF(Freitag!D40="","",Freitag!D40)</f>
        <v/>
      </c>
      <c r="L139" s="44" t="str">
        <f>IF(Freitag!E40="","",Freitag!E40)</f>
        <v/>
      </c>
      <c r="M139" s="44" t="str">
        <f>IF(Freitag!F40="","",Freitag!F40)</f>
        <v/>
      </c>
      <c r="N139" s="44" t="str">
        <f>IF(Freitag!G40="","",Freitag!G40)</f>
        <v/>
      </c>
      <c r="O139" s="44" t="str">
        <f>IF(Freitag!H40="","",Freitag!H40)</f>
        <v/>
      </c>
      <c r="P139" s="44" t="str">
        <f>IF(Freitag!I40="","",Freitag!I40)</f>
        <v/>
      </c>
    </row>
    <row r="140" spans="1:16" x14ac:dyDescent="0.2">
      <c r="A140" s="49" t="str">
        <f>IF(Donnerstag!B41="","",Donnerstag!B41)</f>
        <v/>
      </c>
      <c r="B140" s="44" t="str">
        <f>IF(Donnerstag!C41="","",Donnerstag!C41)</f>
        <v/>
      </c>
      <c r="C140" s="56" t="str">
        <f>IF(Donnerstag!D41="","",Donnerstag!D41)</f>
        <v/>
      </c>
      <c r="D140" s="44" t="str">
        <f>IF(Donnerstag!E41="","",Donnerstag!E41)</f>
        <v/>
      </c>
      <c r="E140" s="44" t="str">
        <f>IF(Donnerstag!F41="","",Donnerstag!F41)</f>
        <v/>
      </c>
      <c r="F140" s="44" t="str">
        <f>IF(Donnerstag!G41="","",Donnerstag!G41)</f>
        <v/>
      </c>
      <c r="G140" s="44" t="str">
        <f>IF(Donnerstag!H41="","",Donnerstag!H41)</f>
        <v/>
      </c>
      <c r="H140" s="44" t="str">
        <f>IF(Donnerstag!I41="","",Donnerstag!I41)</f>
        <v/>
      </c>
      <c r="I140" s="49" t="str">
        <f>IF(Freitag!B41="","",Freitag!B41)</f>
        <v/>
      </c>
      <c r="J140" s="44" t="str">
        <f>IF(Freitag!C41="","",Freitag!C41)</f>
        <v/>
      </c>
      <c r="K140" s="56" t="str">
        <f>IF(Freitag!D41="","",Freitag!D41)</f>
        <v/>
      </c>
      <c r="L140" s="44" t="str">
        <f>IF(Freitag!E41="","",Freitag!E41)</f>
        <v/>
      </c>
      <c r="M140" s="44" t="str">
        <f>IF(Freitag!F41="","",Freitag!F41)</f>
        <v/>
      </c>
      <c r="N140" s="44" t="str">
        <f>IF(Freitag!G41="","",Freitag!G41)</f>
        <v/>
      </c>
      <c r="O140" s="44" t="str">
        <f>IF(Freitag!H41="","",Freitag!H41)</f>
        <v/>
      </c>
      <c r="P140" s="44" t="str">
        <f>IF(Freitag!I41="","",Freitag!I41)</f>
        <v/>
      </c>
    </row>
    <row r="141" spans="1:16" x14ac:dyDescent="0.2">
      <c r="A141" s="49" t="str">
        <f>IF(Donnerstag!B42="","",Donnerstag!B42)</f>
        <v/>
      </c>
      <c r="B141" s="44" t="str">
        <f>IF(Donnerstag!C42="","",Donnerstag!C42)</f>
        <v/>
      </c>
      <c r="C141" s="56" t="str">
        <f>IF(Donnerstag!D42="","",Donnerstag!D42)</f>
        <v/>
      </c>
      <c r="D141" s="44" t="str">
        <f>IF(Donnerstag!E42="","",Donnerstag!E42)</f>
        <v/>
      </c>
      <c r="E141" s="44" t="str">
        <f>IF(Donnerstag!F42="","",Donnerstag!F42)</f>
        <v/>
      </c>
      <c r="F141" s="44" t="str">
        <f>IF(Donnerstag!G42="","",Donnerstag!G42)</f>
        <v/>
      </c>
      <c r="G141" s="44" t="str">
        <f>IF(Donnerstag!H42="","",Donnerstag!H42)</f>
        <v/>
      </c>
      <c r="H141" s="44" t="str">
        <f>IF(Donnerstag!I42="","",Donnerstag!I42)</f>
        <v/>
      </c>
      <c r="I141" s="49" t="str">
        <f>IF(Freitag!B42="","",Freitag!B42)</f>
        <v/>
      </c>
      <c r="J141" s="44" t="str">
        <f>IF(Freitag!C42="","",Freitag!C42)</f>
        <v/>
      </c>
      <c r="K141" s="56" t="str">
        <f>IF(Freitag!D42="","",Freitag!D42)</f>
        <v/>
      </c>
      <c r="L141" s="44" t="str">
        <f>IF(Freitag!E42="","",Freitag!E42)</f>
        <v/>
      </c>
      <c r="M141" s="44" t="str">
        <f>IF(Freitag!F42="","",Freitag!F42)</f>
        <v/>
      </c>
      <c r="N141" s="44" t="str">
        <f>IF(Freitag!G42="","",Freitag!G42)</f>
        <v/>
      </c>
      <c r="O141" s="44" t="str">
        <f>IF(Freitag!H42="","",Freitag!H42)</f>
        <v/>
      </c>
      <c r="P141" s="44" t="str">
        <f>IF(Freitag!I42="","",Freitag!I42)</f>
        <v/>
      </c>
    </row>
    <row r="142" spans="1:16" x14ac:dyDescent="0.2">
      <c r="A142" s="49" t="str">
        <f>IF(Donnerstag!B43="","",Donnerstag!B43)</f>
        <v/>
      </c>
      <c r="B142" s="44" t="str">
        <f>IF(Donnerstag!C43="","",Donnerstag!C43)</f>
        <v/>
      </c>
      <c r="C142" s="56" t="str">
        <f>IF(Donnerstag!D43="","",Donnerstag!D43)</f>
        <v/>
      </c>
      <c r="D142" s="44" t="str">
        <f>IF(Donnerstag!E43="","",Donnerstag!E43)</f>
        <v/>
      </c>
      <c r="E142" s="44" t="str">
        <f>IF(Donnerstag!F43="","",Donnerstag!F43)</f>
        <v/>
      </c>
      <c r="F142" s="44" t="str">
        <f>IF(Donnerstag!G43="","",Donnerstag!G43)</f>
        <v/>
      </c>
      <c r="G142" s="44" t="str">
        <f>IF(Donnerstag!H43="","",Donnerstag!H43)</f>
        <v/>
      </c>
      <c r="H142" s="44" t="str">
        <f>IF(Donnerstag!I43="","",Donnerstag!I43)</f>
        <v/>
      </c>
      <c r="I142" s="49" t="str">
        <f>IF(Freitag!B43="","",Freitag!B43)</f>
        <v/>
      </c>
      <c r="J142" s="44" t="str">
        <f>IF(Freitag!C43="","",Freitag!C43)</f>
        <v/>
      </c>
      <c r="K142" s="56" t="str">
        <f>IF(Freitag!D43="","",Freitag!D43)</f>
        <v/>
      </c>
      <c r="L142" s="44" t="str">
        <f>IF(Freitag!E43="","",Freitag!E43)</f>
        <v/>
      </c>
      <c r="M142" s="44" t="str">
        <f>IF(Freitag!F43="","",Freitag!F43)</f>
        <v/>
      </c>
      <c r="N142" s="44" t="str">
        <f>IF(Freitag!G43="","",Freitag!G43)</f>
        <v/>
      </c>
      <c r="O142" s="44" t="str">
        <f>IF(Freitag!H43="","",Freitag!H43)</f>
        <v/>
      </c>
      <c r="P142" s="44" t="str">
        <f>IF(Freitag!I43="","",Freitag!I43)</f>
        <v/>
      </c>
    </row>
    <row r="143" spans="1:16" x14ac:dyDescent="0.2">
      <c r="A143" s="49" t="str">
        <f>IF(Donnerstag!B44="","",Donnerstag!B44)</f>
        <v/>
      </c>
      <c r="B143" s="44" t="str">
        <f>IF(Donnerstag!C44="","",Donnerstag!C44)</f>
        <v/>
      </c>
      <c r="C143" s="56" t="str">
        <f>IF(Donnerstag!D44="","",Donnerstag!D44)</f>
        <v/>
      </c>
      <c r="D143" s="44" t="str">
        <f>IF(Donnerstag!E44="","",Donnerstag!E44)</f>
        <v/>
      </c>
      <c r="E143" s="44" t="str">
        <f>IF(Donnerstag!F44="","",Donnerstag!F44)</f>
        <v/>
      </c>
      <c r="F143" s="44" t="str">
        <f>IF(Donnerstag!G44="","",Donnerstag!G44)</f>
        <v/>
      </c>
      <c r="G143" s="44" t="str">
        <f>IF(Donnerstag!H44="","",Donnerstag!H44)</f>
        <v/>
      </c>
      <c r="H143" s="44" t="str">
        <f>IF(Donnerstag!I44="","",Donnerstag!I44)</f>
        <v/>
      </c>
      <c r="I143" s="49" t="str">
        <f>IF(Freitag!B44="","",Freitag!B44)</f>
        <v/>
      </c>
      <c r="J143" s="44" t="str">
        <f>IF(Freitag!C44="","",Freitag!C44)</f>
        <v/>
      </c>
      <c r="K143" s="56" t="str">
        <f>IF(Freitag!D44="","",Freitag!D44)</f>
        <v/>
      </c>
      <c r="L143" s="44" t="str">
        <f>IF(Freitag!E44="","",Freitag!E44)</f>
        <v/>
      </c>
      <c r="M143" s="44" t="str">
        <f>IF(Freitag!F44="","",Freitag!F44)</f>
        <v/>
      </c>
      <c r="N143" s="44" t="str">
        <f>IF(Freitag!G44="","",Freitag!G44)</f>
        <v/>
      </c>
      <c r="O143" s="44" t="str">
        <f>IF(Freitag!H44="","",Freitag!H44)</f>
        <v/>
      </c>
      <c r="P143" s="44" t="str">
        <f>IF(Freitag!I44="","",Freitag!I44)</f>
        <v/>
      </c>
    </row>
    <row r="144" spans="1:16" x14ac:dyDescent="0.2">
      <c r="A144" s="49" t="str">
        <f>IF(Donnerstag!B45="","",Donnerstag!B45)</f>
        <v/>
      </c>
      <c r="B144" s="44" t="str">
        <f>IF(Donnerstag!C45="","",Donnerstag!C45)</f>
        <v/>
      </c>
      <c r="C144" s="56" t="str">
        <f>IF(Donnerstag!D45="","",Donnerstag!D45)</f>
        <v/>
      </c>
      <c r="D144" s="44" t="str">
        <f>IF(Donnerstag!E45="","",Donnerstag!E45)</f>
        <v/>
      </c>
      <c r="E144" s="44" t="str">
        <f>IF(Donnerstag!F45="","",Donnerstag!F45)</f>
        <v/>
      </c>
      <c r="F144" s="44" t="str">
        <f>IF(Donnerstag!G45="","",Donnerstag!G45)</f>
        <v/>
      </c>
      <c r="G144" s="44" t="str">
        <f>IF(Donnerstag!H45="","",Donnerstag!H45)</f>
        <v/>
      </c>
      <c r="H144" s="44" t="str">
        <f>IF(Donnerstag!I45="","",Donnerstag!I45)</f>
        <v/>
      </c>
      <c r="I144" s="49" t="str">
        <f>IF(Freitag!B45="","",Freitag!B45)</f>
        <v/>
      </c>
      <c r="J144" s="44" t="str">
        <f>IF(Freitag!C45="","",Freitag!C45)</f>
        <v/>
      </c>
      <c r="K144" s="56" t="str">
        <f>IF(Freitag!D45="","",Freitag!D45)</f>
        <v/>
      </c>
      <c r="L144" s="44" t="str">
        <f>IF(Freitag!E45="","",Freitag!E45)</f>
        <v/>
      </c>
      <c r="M144" s="44" t="str">
        <f>IF(Freitag!F45="","",Freitag!F45)</f>
        <v/>
      </c>
      <c r="N144" s="44" t="str">
        <f>IF(Freitag!G45="","",Freitag!G45)</f>
        <v/>
      </c>
      <c r="O144" s="44" t="str">
        <f>IF(Freitag!H45="","",Freitag!H45)</f>
        <v/>
      </c>
      <c r="P144" s="44" t="str">
        <f>IF(Freitag!I45="","",Freitag!I45)</f>
        <v/>
      </c>
    </row>
    <row r="145" spans="1:16" x14ac:dyDescent="0.2">
      <c r="A145" s="49" t="str">
        <f>IF(Donnerstag!B46="","",Donnerstag!B46)</f>
        <v/>
      </c>
      <c r="B145" s="44" t="str">
        <f>IF(Donnerstag!C46="","",Donnerstag!C46)</f>
        <v/>
      </c>
      <c r="C145" s="56" t="str">
        <f>IF(Donnerstag!D46="","",Donnerstag!D46)</f>
        <v/>
      </c>
      <c r="D145" s="44" t="str">
        <f>IF(Donnerstag!E46="","",Donnerstag!E46)</f>
        <v/>
      </c>
      <c r="E145" s="44" t="str">
        <f>IF(Donnerstag!F46="","",Donnerstag!F46)</f>
        <v/>
      </c>
      <c r="F145" s="44" t="str">
        <f>IF(Donnerstag!G46="","",Donnerstag!G46)</f>
        <v/>
      </c>
      <c r="G145" s="44" t="str">
        <f>IF(Donnerstag!H46="","",Donnerstag!H46)</f>
        <v/>
      </c>
      <c r="H145" s="44" t="str">
        <f>IF(Donnerstag!I46="","",Donnerstag!I46)</f>
        <v/>
      </c>
      <c r="I145" s="49" t="str">
        <f>IF(Freitag!B46="","",Freitag!B46)</f>
        <v/>
      </c>
      <c r="J145" s="44" t="str">
        <f>IF(Freitag!C46="","",Freitag!C46)</f>
        <v/>
      </c>
      <c r="K145" s="56" t="str">
        <f>IF(Freitag!D46="","",Freitag!D46)</f>
        <v/>
      </c>
      <c r="L145" s="44" t="str">
        <f>IF(Freitag!E46="","",Freitag!E46)</f>
        <v/>
      </c>
      <c r="M145" s="44" t="str">
        <f>IF(Freitag!F46="","",Freitag!F46)</f>
        <v/>
      </c>
      <c r="N145" s="44" t="str">
        <f>IF(Freitag!G46="","",Freitag!G46)</f>
        <v/>
      </c>
      <c r="O145" s="44" t="str">
        <f>IF(Freitag!H46="","",Freitag!H46)</f>
        <v/>
      </c>
      <c r="P145" s="44" t="str">
        <f>IF(Freitag!I46="","",Freitag!I46)</f>
        <v/>
      </c>
    </row>
    <row r="146" spans="1:16" x14ac:dyDescent="0.2">
      <c r="A146" s="49" t="str">
        <f>IF(Donnerstag!B47="","",Donnerstag!B47)</f>
        <v/>
      </c>
      <c r="B146" s="44" t="str">
        <f>IF(Donnerstag!C47="","",Donnerstag!C47)</f>
        <v/>
      </c>
      <c r="C146" s="56" t="str">
        <f>IF(Donnerstag!D47="","",Donnerstag!D47)</f>
        <v/>
      </c>
      <c r="D146" s="44" t="str">
        <f>IF(Donnerstag!E47="","",Donnerstag!E47)</f>
        <v/>
      </c>
      <c r="E146" s="44" t="str">
        <f>IF(Donnerstag!F47="","",Donnerstag!F47)</f>
        <v/>
      </c>
      <c r="F146" s="44" t="str">
        <f>IF(Donnerstag!G47="","",Donnerstag!G47)</f>
        <v/>
      </c>
      <c r="G146" s="44" t="str">
        <f>IF(Donnerstag!H47="","",Donnerstag!H47)</f>
        <v/>
      </c>
      <c r="H146" s="44" t="str">
        <f>IF(Donnerstag!I47="","",Donnerstag!I47)</f>
        <v/>
      </c>
      <c r="I146" s="49" t="str">
        <f>IF(Freitag!B47="","",Freitag!B47)</f>
        <v/>
      </c>
      <c r="J146" s="44" t="str">
        <f>IF(Freitag!C47="","",Freitag!C47)</f>
        <v/>
      </c>
      <c r="K146" s="56" t="str">
        <f>IF(Freitag!D47="","",Freitag!D47)</f>
        <v/>
      </c>
      <c r="L146" s="44" t="str">
        <f>IF(Freitag!E47="","",Freitag!E47)</f>
        <v/>
      </c>
      <c r="M146" s="44" t="str">
        <f>IF(Freitag!F47="","",Freitag!F47)</f>
        <v/>
      </c>
      <c r="N146" s="44" t="str">
        <f>IF(Freitag!G47="","",Freitag!G47)</f>
        <v/>
      </c>
      <c r="O146" s="44" t="str">
        <f>IF(Freitag!H47="","",Freitag!H47)</f>
        <v/>
      </c>
      <c r="P146" s="44" t="str">
        <f>IF(Freitag!I47="","",Freitag!I47)</f>
        <v/>
      </c>
    </row>
    <row r="147" spans="1:16" x14ac:dyDescent="0.2">
      <c r="A147" s="44" t="str">
        <f>IF(Donnerstag!A50="","",Donnerstag!A50)</f>
        <v>Abendbrot</v>
      </c>
      <c r="B147" s="44" t="str">
        <f>IF(Donnerstag!C51="","",Donnerstag!C51)</f>
        <v>Menge</v>
      </c>
      <c r="C147" s="44" t="str">
        <f>IF(Donnerstag!D51="","",Donnerstag!D51)</f>
        <v>Kcal</v>
      </c>
      <c r="D147" s="44" t="str">
        <f>IF(Donnerstag!E51="","",Donnerstag!E51)</f>
        <v>KH</v>
      </c>
      <c r="E147" s="44" t="str">
        <f>IF(Donnerstag!F51="","",Donnerstag!F51)</f>
        <v>Fett</v>
      </c>
      <c r="F147" s="44" t="str">
        <f>IF(Donnerstag!G51="","",Donnerstag!G51)</f>
        <v>EW</v>
      </c>
      <c r="G147" s="44" t="str">
        <f>IF(Donnerstag!H51="","",Donnerstag!H51)</f>
        <v>AK</v>
      </c>
      <c r="H147" s="44" t="str">
        <f>IF(Donnerstag!I51="","",Donnerstag!I51)</f>
        <v>Säure</v>
      </c>
      <c r="I147" s="44" t="str">
        <f>IF(Freitag!A50="","",Freitag!A50)</f>
        <v>Abendbrot</v>
      </c>
      <c r="J147" s="44" t="str">
        <f>IF(Freitag!C51="","",Freitag!C51)</f>
        <v>Menge</v>
      </c>
      <c r="K147" s="44" t="str">
        <f>IF(Freitag!D51="","",Freitag!D51)</f>
        <v>Kcal</v>
      </c>
      <c r="L147" s="44" t="str">
        <f>IF(Freitag!E51="","",Freitag!E51)</f>
        <v>KH</v>
      </c>
      <c r="M147" s="44" t="str">
        <f>IF(Freitag!F51="","",Freitag!F51)</f>
        <v>Fett</v>
      </c>
      <c r="N147" s="44" t="str">
        <f>IF(Freitag!G51="","",Freitag!G51)</f>
        <v>EW</v>
      </c>
      <c r="O147" s="44" t="str">
        <f>IF(Freitag!H51="","",Freitag!H51)</f>
        <v>AK</v>
      </c>
      <c r="P147" s="44" t="str">
        <f>IF(Freitag!I51="","",Freitag!I51)</f>
        <v>Säure</v>
      </c>
    </row>
    <row r="148" spans="1:16" x14ac:dyDescent="0.2">
      <c r="A148" s="49" t="str">
        <f>IF(Donnerstag!B52="","",Donnerstag!B52)</f>
        <v/>
      </c>
      <c r="B148" s="44" t="str">
        <f>IF(Donnerstag!C52="","",Donnerstag!C52)</f>
        <v/>
      </c>
      <c r="C148" s="56" t="str">
        <f>IF(Donnerstag!D52="","",Donnerstag!D52)</f>
        <v/>
      </c>
      <c r="D148" s="44" t="str">
        <f>IF(Donnerstag!E52="","",Donnerstag!E52)</f>
        <v/>
      </c>
      <c r="E148" s="44" t="str">
        <f>IF(Donnerstag!F52="","",Donnerstag!F52)</f>
        <v/>
      </c>
      <c r="F148" s="44" t="str">
        <f>IF(Donnerstag!G52="","",Donnerstag!G52)</f>
        <v/>
      </c>
      <c r="G148" s="44" t="str">
        <f>IF(Donnerstag!H52="","",Donnerstag!H52)</f>
        <v/>
      </c>
      <c r="H148" s="44" t="str">
        <f>IF(Donnerstag!I52="","",Donnerstag!I52)</f>
        <v/>
      </c>
      <c r="I148" s="49" t="str">
        <f>IF(Freitag!B52="","",Freitag!B52)</f>
        <v/>
      </c>
      <c r="J148" s="44" t="str">
        <f>IF(Freitag!C52="","",Freitag!C52)</f>
        <v/>
      </c>
      <c r="K148" s="56" t="str">
        <f>IF(Freitag!D52="","",Freitag!D52)</f>
        <v/>
      </c>
      <c r="L148" s="44" t="str">
        <f>IF(Freitag!E52="","",Freitag!E52)</f>
        <v/>
      </c>
      <c r="M148" s="44" t="str">
        <f>IF(Freitag!F52="","",Freitag!F52)</f>
        <v/>
      </c>
      <c r="N148" s="44" t="str">
        <f>IF(Freitag!G52="","",Freitag!G52)</f>
        <v/>
      </c>
      <c r="O148" s="44" t="str">
        <f>IF(Freitag!H52="","",Freitag!H52)</f>
        <v/>
      </c>
      <c r="P148" s="44" t="str">
        <f>IF(Freitag!I52="","",Freitag!I52)</f>
        <v/>
      </c>
    </row>
    <row r="149" spans="1:16" x14ac:dyDescent="0.2">
      <c r="A149" s="49" t="str">
        <f>IF(Donnerstag!B53="","",Donnerstag!B53)</f>
        <v/>
      </c>
      <c r="B149" s="44" t="str">
        <f>IF(Donnerstag!C53="","",Donnerstag!C53)</f>
        <v/>
      </c>
      <c r="C149" s="56" t="str">
        <f>IF(Donnerstag!D53="","",Donnerstag!D53)</f>
        <v/>
      </c>
      <c r="D149" s="44" t="str">
        <f>IF(Donnerstag!E53="","",Donnerstag!E53)</f>
        <v/>
      </c>
      <c r="E149" s="44" t="str">
        <f>IF(Donnerstag!F53="","",Donnerstag!F53)</f>
        <v/>
      </c>
      <c r="F149" s="44" t="str">
        <f>IF(Donnerstag!G53="","",Donnerstag!G53)</f>
        <v/>
      </c>
      <c r="G149" s="44" t="str">
        <f>IF(Donnerstag!H53="","",Donnerstag!H53)</f>
        <v/>
      </c>
      <c r="H149" s="44" t="str">
        <f>IF(Donnerstag!I53="","",Donnerstag!I53)</f>
        <v/>
      </c>
      <c r="I149" s="49" t="str">
        <f>IF(Freitag!B53="","",Freitag!B53)</f>
        <v/>
      </c>
      <c r="J149" s="44" t="str">
        <f>IF(Freitag!C53="","",Freitag!C53)</f>
        <v/>
      </c>
      <c r="K149" s="56" t="str">
        <f>IF(Freitag!D53="","",Freitag!D53)</f>
        <v/>
      </c>
      <c r="L149" s="44" t="str">
        <f>IF(Freitag!E53="","",Freitag!E53)</f>
        <v/>
      </c>
      <c r="M149" s="44" t="str">
        <f>IF(Freitag!F53="","",Freitag!F53)</f>
        <v/>
      </c>
      <c r="N149" s="44" t="str">
        <f>IF(Freitag!G53="","",Freitag!G53)</f>
        <v/>
      </c>
      <c r="O149" s="44" t="str">
        <f>IF(Freitag!H53="","",Freitag!H53)</f>
        <v/>
      </c>
      <c r="P149" s="44" t="str">
        <f>IF(Freitag!I53="","",Freitag!I53)</f>
        <v/>
      </c>
    </row>
    <row r="150" spans="1:16" x14ac:dyDescent="0.2">
      <c r="A150" s="49" t="str">
        <f>IF(Donnerstag!B54="","",Donnerstag!B54)</f>
        <v/>
      </c>
      <c r="B150" s="44" t="str">
        <f>IF(Donnerstag!C54="","",Donnerstag!C54)</f>
        <v/>
      </c>
      <c r="C150" s="56" t="str">
        <f>IF(Donnerstag!D54="","",Donnerstag!D54)</f>
        <v/>
      </c>
      <c r="D150" s="44" t="str">
        <f>IF(Donnerstag!E54="","",Donnerstag!E54)</f>
        <v/>
      </c>
      <c r="E150" s="44" t="str">
        <f>IF(Donnerstag!F54="","",Donnerstag!F54)</f>
        <v/>
      </c>
      <c r="F150" s="44" t="str">
        <f>IF(Donnerstag!G54="","",Donnerstag!G54)</f>
        <v/>
      </c>
      <c r="G150" s="44" t="str">
        <f>IF(Donnerstag!H54="","",Donnerstag!H54)</f>
        <v/>
      </c>
      <c r="H150" s="44" t="str">
        <f>IF(Donnerstag!I54="","",Donnerstag!I54)</f>
        <v/>
      </c>
      <c r="I150" s="49" t="str">
        <f>IF(Freitag!B54="","",Freitag!B54)</f>
        <v/>
      </c>
      <c r="J150" s="44" t="str">
        <f>IF(Freitag!C54="","",Freitag!C54)</f>
        <v/>
      </c>
      <c r="K150" s="56" t="str">
        <f>IF(Freitag!D54="","",Freitag!D54)</f>
        <v/>
      </c>
      <c r="L150" s="44" t="str">
        <f>IF(Freitag!E54="","",Freitag!E54)</f>
        <v/>
      </c>
      <c r="M150" s="44" t="str">
        <f>IF(Freitag!F54="","",Freitag!F54)</f>
        <v/>
      </c>
      <c r="N150" s="44" t="str">
        <f>IF(Freitag!G54="","",Freitag!G54)</f>
        <v/>
      </c>
      <c r="O150" s="44" t="str">
        <f>IF(Freitag!H54="","",Freitag!H54)</f>
        <v/>
      </c>
      <c r="P150" s="44" t="str">
        <f>IF(Freitag!I54="","",Freitag!I54)</f>
        <v/>
      </c>
    </row>
    <row r="151" spans="1:16" x14ac:dyDescent="0.2">
      <c r="A151" s="49" t="str">
        <f>IF(Donnerstag!B55="","",Donnerstag!B55)</f>
        <v/>
      </c>
      <c r="B151" s="44" t="str">
        <f>IF(Donnerstag!C55="","",Donnerstag!C55)</f>
        <v/>
      </c>
      <c r="C151" s="56" t="str">
        <f>IF(Donnerstag!D55="","",Donnerstag!D55)</f>
        <v/>
      </c>
      <c r="D151" s="44" t="str">
        <f>IF(Donnerstag!E55="","",Donnerstag!E55)</f>
        <v/>
      </c>
      <c r="E151" s="44" t="str">
        <f>IF(Donnerstag!F55="","",Donnerstag!F55)</f>
        <v/>
      </c>
      <c r="F151" s="44" t="str">
        <f>IF(Donnerstag!G55="","",Donnerstag!G55)</f>
        <v/>
      </c>
      <c r="G151" s="44" t="str">
        <f>IF(Donnerstag!H55="","",Donnerstag!H55)</f>
        <v/>
      </c>
      <c r="H151" s="44" t="str">
        <f>IF(Donnerstag!I55="","",Donnerstag!I55)</f>
        <v/>
      </c>
      <c r="I151" s="49" t="str">
        <f>IF(Freitag!B55="","",Freitag!B55)</f>
        <v/>
      </c>
      <c r="J151" s="44" t="str">
        <f>IF(Freitag!C55="","",Freitag!C55)</f>
        <v/>
      </c>
      <c r="K151" s="56" t="str">
        <f>IF(Freitag!D55="","",Freitag!D55)</f>
        <v/>
      </c>
      <c r="L151" s="44" t="str">
        <f>IF(Freitag!E55="","",Freitag!E55)</f>
        <v/>
      </c>
      <c r="M151" s="44" t="str">
        <f>IF(Freitag!F55="","",Freitag!F55)</f>
        <v/>
      </c>
      <c r="N151" s="44" t="str">
        <f>IF(Freitag!G55="","",Freitag!G55)</f>
        <v/>
      </c>
      <c r="O151" s="44" t="str">
        <f>IF(Freitag!H55="","",Freitag!H55)</f>
        <v/>
      </c>
      <c r="P151" s="44" t="str">
        <f>IF(Freitag!I55="","",Freitag!I55)</f>
        <v/>
      </c>
    </row>
    <row r="152" spans="1:16" x14ac:dyDescent="0.2">
      <c r="A152" s="49" t="str">
        <f>IF(Donnerstag!B56="","",Donnerstag!B56)</f>
        <v/>
      </c>
      <c r="B152" s="44" t="str">
        <f>IF(Donnerstag!C56="","",Donnerstag!C56)</f>
        <v/>
      </c>
      <c r="C152" s="56" t="str">
        <f>IF(Donnerstag!D56="","",Donnerstag!D56)</f>
        <v/>
      </c>
      <c r="D152" s="44" t="str">
        <f>IF(Donnerstag!E56="","",Donnerstag!E56)</f>
        <v/>
      </c>
      <c r="E152" s="44" t="str">
        <f>IF(Donnerstag!F56="","",Donnerstag!F56)</f>
        <v/>
      </c>
      <c r="F152" s="44" t="str">
        <f>IF(Donnerstag!G56="","",Donnerstag!G56)</f>
        <v/>
      </c>
      <c r="G152" s="44" t="str">
        <f>IF(Donnerstag!H56="","",Donnerstag!H56)</f>
        <v/>
      </c>
      <c r="H152" s="44" t="str">
        <f>IF(Donnerstag!I56="","",Donnerstag!I56)</f>
        <v/>
      </c>
      <c r="I152" s="49" t="str">
        <f>IF(Freitag!B56="","",Freitag!B56)</f>
        <v/>
      </c>
      <c r="J152" s="44" t="str">
        <f>IF(Freitag!C56="","",Freitag!C56)</f>
        <v/>
      </c>
      <c r="K152" s="56" t="str">
        <f>IF(Freitag!D56="","",Freitag!D56)</f>
        <v/>
      </c>
      <c r="L152" s="44" t="str">
        <f>IF(Freitag!E56="","",Freitag!E56)</f>
        <v/>
      </c>
      <c r="M152" s="44" t="str">
        <f>IF(Freitag!F56="","",Freitag!F56)</f>
        <v/>
      </c>
      <c r="N152" s="44" t="str">
        <f>IF(Freitag!G56="","",Freitag!G56)</f>
        <v/>
      </c>
      <c r="O152" s="44" t="str">
        <f>IF(Freitag!H56="","",Freitag!H56)</f>
        <v/>
      </c>
      <c r="P152" s="44" t="str">
        <f>IF(Freitag!I56="","",Freitag!I56)</f>
        <v/>
      </c>
    </row>
    <row r="153" spans="1:16" x14ac:dyDescent="0.2">
      <c r="A153" s="49" t="str">
        <f>IF(Donnerstag!B57="","",Donnerstag!B57)</f>
        <v/>
      </c>
      <c r="B153" s="44" t="str">
        <f>IF(Donnerstag!C57="","",Donnerstag!C57)</f>
        <v/>
      </c>
      <c r="C153" s="56" t="str">
        <f>IF(Donnerstag!D57="","",Donnerstag!D57)</f>
        <v/>
      </c>
      <c r="D153" s="44" t="str">
        <f>IF(Donnerstag!E57="","",Donnerstag!E57)</f>
        <v/>
      </c>
      <c r="E153" s="44" t="str">
        <f>IF(Donnerstag!F57="","",Donnerstag!F57)</f>
        <v/>
      </c>
      <c r="F153" s="44" t="str">
        <f>IF(Donnerstag!G57="","",Donnerstag!G57)</f>
        <v/>
      </c>
      <c r="G153" s="44" t="str">
        <f>IF(Donnerstag!H57="","",Donnerstag!H57)</f>
        <v/>
      </c>
      <c r="H153" s="44" t="str">
        <f>IF(Donnerstag!I57="","",Donnerstag!I57)</f>
        <v/>
      </c>
      <c r="I153" s="49" t="str">
        <f>IF(Freitag!B57="","",Freitag!B57)</f>
        <v/>
      </c>
      <c r="J153" s="44" t="str">
        <f>IF(Freitag!C57="","",Freitag!C57)</f>
        <v/>
      </c>
      <c r="K153" s="56" t="str">
        <f>IF(Freitag!D57="","",Freitag!D57)</f>
        <v/>
      </c>
      <c r="L153" s="44" t="str">
        <f>IF(Freitag!E57="","",Freitag!E57)</f>
        <v/>
      </c>
      <c r="M153" s="44" t="str">
        <f>IF(Freitag!F57="","",Freitag!F57)</f>
        <v/>
      </c>
      <c r="N153" s="44" t="str">
        <f>IF(Freitag!G57="","",Freitag!G57)</f>
        <v/>
      </c>
      <c r="O153" s="44" t="str">
        <f>IF(Freitag!H57="","",Freitag!H57)</f>
        <v/>
      </c>
      <c r="P153" s="44" t="str">
        <f>IF(Freitag!I57="","",Freitag!I57)</f>
        <v/>
      </c>
    </row>
    <row r="154" spans="1:16" x14ac:dyDescent="0.2">
      <c r="A154" s="49" t="str">
        <f>IF(Donnerstag!B58="","",Donnerstag!B58)</f>
        <v/>
      </c>
      <c r="B154" s="44" t="str">
        <f>IF(Donnerstag!C58="","",Donnerstag!C58)</f>
        <v/>
      </c>
      <c r="C154" s="56" t="str">
        <f>IF(Donnerstag!D58="","",Donnerstag!D58)</f>
        <v/>
      </c>
      <c r="D154" s="44" t="str">
        <f>IF(Donnerstag!E58="","",Donnerstag!E58)</f>
        <v/>
      </c>
      <c r="E154" s="44" t="str">
        <f>IF(Donnerstag!F58="","",Donnerstag!F58)</f>
        <v/>
      </c>
      <c r="F154" s="44" t="str">
        <f>IF(Donnerstag!G58="","",Donnerstag!G58)</f>
        <v/>
      </c>
      <c r="G154" s="44" t="str">
        <f>IF(Donnerstag!H58="","",Donnerstag!H58)</f>
        <v/>
      </c>
      <c r="H154" s="44" t="str">
        <f>IF(Donnerstag!I58="","",Donnerstag!I58)</f>
        <v/>
      </c>
      <c r="I154" s="49" t="str">
        <f>IF(Freitag!B58="","",Freitag!B58)</f>
        <v/>
      </c>
      <c r="J154" s="44" t="str">
        <f>IF(Freitag!C58="","",Freitag!C58)</f>
        <v/>
      </c>
      <c r="K154" s="56" t="str">
        <f>IF(Freitag!D58="","",Freitag!D58)</f>
        <v/>
      </c>
      <c r="L154" s="44" t="str">
        <f>IF(Freitag!E58="","",Freitag!E58)</f>
        <v/>
      </c>
      <c r="M154" s="44" t="str">
        <f>IF(Freitag!F58="","",Freitag!F58)</f>
        <v/>
      </c>
      <c r="N154" s="44" t="str">
        <f>IF(Freitag!G58="","",Freitag!G58)</f>
        <v/>
      </c>
      <c r="O154" s="44" t="str">
        <f>IF(Freitag!H58="","",Freitag!H58)</f>
        <v/>
      </c>
      <c r="P154" s="44" t="str">
        <f>IF(Freitag!I58="","",Freitag!I58)</f>
        <v/>
      </c>
    </row>
    <row r="155" spans="1:16" x14ac:dyDescent="0.2">
      <c r="A155" s="49" t="str">
        <f>IF(Donnerstag!B59="","",Donnerstag!B59)</f>
        <v/>
      </c>
      <c r="B155" s="44" t="str">
        <f>IF(Donnerstag!C59="","",Donnerstag!C59)</f>
        <v/>
      </c>
      <c r="C155" s="56" t="str">
        <f>IF(Donnerstag!D59="","",Donnerstag!D59)</f>
        <v/>
      </c>
      <c r="D155" s="44" t="str">
        <f>IF(Donnerstag!E59="","",Donnerstag!E59)</f>
        <v/>
      </c>
      <c r="E155" s="44" t="str">
        <f>IF(Donnerstag!F59="","",Donnerstag!F59)</f>
        <v/>
      </c>
      <c r="F155" s="44" t="str">
        <f>IF(Donnerstag!G59="","",Donnerstag!G59)</f>
        <v/>
      </c>
      <c r="G155" s="44" t="str">
        <f>IF(Donnerstag!H59="","",Donnerstag!H59)</f>
        <v/>
      </c>
      <c r="H155" s="44" t="str">
        <f>IF(Donnerstag!I59="","",Donnerstag!I59)</f>
        <v/>
      </c>
      <c r="I155" s="49" t="str">
        <f>IF(Freitag!B59="","",Freitag!B59)</f>
        <v/>
      </c>
      <c r="J155" s="44" t="str">
        <f>IF(Freitag!C59="","",Freitag!C59)</f>
        <v/>
      </c>
      <c r="K155" s="56" t="str">
        <f>IF(Freitag!D59="","",Freitag!D59)</f>
        <v/>
      </c>
      <c r="L155" s="44" t="str">
        <f>IF(Freitag!E59="","",Freitag!E59)</f>
        <v/>
      </c>
      <c r="M155" s="44" t="str">
        <f>IF(Freitag!F59="","",Freitag!F59)</f>
        <v/>
      </c>
      <c r="N155" s="44" t="str">
        <f>IF(Freitag!G59="","",Freitag!G59)</f>
        <v/>
      </c>
      <c r="O155" s="44" t="str">
        <f>IF(Freitag!H59="","",Freitag!H59)</f>
        <v/>
      </c>
      <c r="P155" s="44" t="str">
        <f>IF(Freitag!I59="","",Freitag!I59)</f>
        <v/>
      </c>
    </row>
    <row r="156" spans="1:16" x14ac:dyDescent="0.2">
      <c r="A156" s="49" t="str">
        <f>IF(Donnerstag!B60="","",Donnerstag!B60)</f>
        <v/>
      </c>
      <c r="B156" s="44" t="str">
        <f>IF(Donnerstag!C60="","",Donnerstag!C60)</f>
        <v/>
      </c>
      <c r="C156" s="56" t="str">
        <f>IF(Donnerstag!D60="","",Donnerstag!D60)</f>
        <v/>
      </c>
      <c r="D156" s="44" t="str">
        <f>IF(Donnerstag!E60="","",Donnerstag!E60)</f>
        <v/>
      </c>
      <c r="E156" s="44" t="str">
        <f>IF(Donnerstag!F60="","",Donnerstag!F60)</f>
        <v/>
      </c>
      <c r="F156" s="44" t="str">
        <f>IF(Donnerstag!G60="","",Donnerstag!G60)</f>
        <v/>
      </c>
      <c r="G156" s="44" t="str">
        <f>IF(Donnerstag!H60="","",Donnerstag!H60)</f>
        <v/>
      </c>
      <c r="H156" s="44" t="str">
        <f>IF(Donnerstag!I60="","",Donnerstag!I60)</f>
        <v/>
      </c>
      <c r="I156" s="49" t="str">
        <f>IF(Freitag!B60="","",Freitag!B60)</f>
        <v/>
      </c>
      <c r="J156" s="44" t="str">
        <f>IF(Freitag!C60="","",Freitag!C60)</f>
        <v/>
      </c>
      <c r="K156" s="56" t="str">
        <f>IF(Freitag!D60="","",Freitag!D60)</f>
        <v/>
      </c>
      <c r="L156" s="44" t="str">
        <f>IF(Freitag!E60="","",Freitag!E60)</f>
        <v/>
      </c>
      <c r="M156" s="44" t="str">
        <f>IF(Freitag!F60="","",Freitag!F60)</f>
        <v/>
      </c>
      <c r="N156" s="44" t="str">
        <f>IF(Freitag!G60="","",Freitag!G60)</f>
        <v/>
      </c>
      <c r="O156" s="44" t="str">
        <f>IF(Freitag!H60="","",Freitag!H60)</f>
        <v/>
      </c>
      <c r="P156" s="44" t="str">
        <f>IF(Freitag!I60="","",Freitag!I60)</f>
        <v/>
      </c>
    </row>
    <row r="157" spans="1:16" x14ac:dyDescent="0.2">
      <c r="A157" s="49" t="str">
        <f>IF(Donnerstag!B61="","",Donnerstag!B61)</f>
        <v/>
      </c>
      <c r="B157" s="44" t="str">
        <f>IF(Donnerstag!C61="","",Donnerstag!C61)</f>
        <v/>
      </c>
      <c r="C157" s="56" t="str">
        <f>IF(Donnerstag!D61="","",Donnerstag!D61)</f>
        <v/>
      </c>
      <c r="D157" s="44" t="str">
        <f>IF(Donnerstag!E61="","",Donnerstag!E61)</f>
        <v/>
      </c>
      <c r="E157" s="44" t="str">
        <f>IF(Donnerstag!F61="","",Donnerstag!F61)</f>
        <v/>
      </c>
      <c r="F157" s="44" t="str">
        <f>IF(Donnerstag!G61="","",Donnerstag!G61)</f>
        <v/>
      </c>
      <c r="G157" s="44" t="str">
        <f>IF(Donnerstag!H61="","",Donnerstag!H61)</f>
        <v/>
      </c>
      <c r="H157" s="44" t="str">
        <f>IF(Donnerstag!I61="","",Donnerstag!I61)</f>
        <v/>
      </c>
      <c r="I157" s="49" t="str">
        <f>IF(Freitag!B61="","",Freitag!B61)</f>
        <v/>
      </c>
      <c r="J157" s="44" t="str">
        <f>IF(Freitag!C61="","",Freitag!C61)</f>
        <v/>
      </c>
      <c r="K157" s="56" t="str">
        <f>IF(Freitag!D61="","",Freitag!D61)</f>
        <v/>
      </c>
      <c r="L157" s="44" t="str">
        <f>IF(Freitag!E61="","",Freitag!E61)</f>
        <v/>
      </c>
      <c r="M157" s="44" t="str">
        <f>IF(Freitag!F61="","",Freitag!F61)</f>
        <v/>
      </c>
      <c r="N157" s="44" t="str">
        <f>IF(Freitag!G61="","",Freitag!G61)</f>
        <v/>
      </c>
      <c r="O157" s="44" t="str">
        <f>IF(Freitag!H61="","",Freitag!H61)</f>
        <v/>
      </c>
      <c r="P157" s="44" t="str">
        <f>IF(Freitag!I61="","",Freitag!I61)</f>
        <v/>
      </c>
    </row>
    <row r="158" spans="1:16" x14ac:dyDescent="0.2">
      <c r="A158" s="44" t="str">
        <f>IF(Donnerstag!A64="","",Donnerstag!A64)</f>
        <v>Sonstige</v>
      </c>
      <c r="B158" s="44" t="str">
        <f>IF(Donnerstag!C65="","",Donnerstag!C65)</f>
        <v>Menge</v>
      </c>
      <c r="C158" s="44" t="str">
        <f>IF(Donnerstag!D65="","",Donnerstag!D65)</f>
        <v>Kcal</v>
      </c>
      <c r="D158" s="44" t="str">
        <f>IF(Donnerstag!E65="","",Donnerstag!E65)</f>
        <v>KH</v>
      </c>
      <c r="E158" s="44" t="str">
        <f>IF(Donnerstag!F65="","",Donnerstag!F65)</f>
        <v>Fett</v>
      </c>
      <c r="F158" s="44" t="str">
        <f>IF(Donnerstag!G65="","",Donnerstag!G65)</f>
        <v>EW</v>
      </c>
      <c r="G158" s="44" t="str">
        <f>IF(Donnerstag!H65="","",Donnerstag!H65)</f>
        <v>AK</v>
      </c>
      <c r="H158" s="44" t="str">
        <f>IF(Donnerstag!I65="","",Donnerstag!I65)</f>
        <v>Säure</v>
      </c>
      <c r="I158" s="44" t="str">
        <f>IF(Freitag!A64="","",Freitag!A64)</f>
        <v>Sonstige</v>
      </c>
      <c r="J158" s="44" t="str">
        <f>IF(Freitag!C65="","",Freitag!C65)</f>
        <v>Menge</v>
      </c>
      <c r="K158" s="44" t="str">
        <f>IF(Freitag!D65="","",Freitag!D65)</f>
        <v>Kcal</v>
      </c>
      <c r="L158" s="44" t="str">
        <f>IF(Freitag!E65="","",Freitag!E65)</f>
        <v>KH</v>
      </c>
      <c r="M158" s="44" t="str">
        <f>IF(Freitag!F65="","",Freitag!F65)</f>
        <v>Fett</v>
      </c>
      <c r="N158" s="44" t="str">
        <f>IF(Freitag!G65="","",Freitag!G65)</f>
        <v>EW</v>
      </c>
      <c r="O158" s="44" t="str">
        <f>IF(Freitag!H65="","",Freitag!H65)</f>
        <v>AK</v>
      </c>
      <c r="P158" s="44" t="str">
        <f>IF(Freitag!I65="","",Freitag!I65)</f>
        <v>Säure</v>
      </c>
    </row>
    <row r="159" spans="1:16" x14ac:dyDescent="0.2">
      <c r="A159" s="49" t="str">
        <f>IF(Donnerstag!B66="","",Donnerstag!B66)</f>
        <v/>
      </c>
      <c r="B159" s="44" t="str">
        <f>IF(Donnerstag!C66="","",Donnerstag!C66)</f>
        <v/>
      </c>
      <c r="C159" s="56" t="str">
        <f>IF(Donnerstag!D66="","",Donnerstag!D66)</f>
        <v/>
      </c>
      <c r="D159" s="44" t="str">
        <f>IF(Donnerstag!E66="","",Donnerstag!E66)</f>
        <v/>
      </c>
      <c r="E159" s="44" t="str">
        <f>IF(Donnerstag!F66="","",Donnerstag!F66)</f>
        <v/>
      </c>
      <c r="F159" s="44" t="str">
        <f>IF(Donnerstag!G66="","",Donnerstag!G66)</f>
        <v/>
      </c>
      <c r="G159" s="44" t="str">
        <f>IF(Donnerstag!H66="","",Donnerstag!H66)</f>
        <v/>
      </c>
      <c r="H159" s="44" t="str">
        <f>IF(Donnerstag!I66="","",Donnerstag!I66)</f>
        <v/>
      </c>
      <c r="I159" s="49" t="str">
        <f>IF(Freitag!B66="","",Freitag!B66)</f>
        <v/>
      </c>
      <c r="J159" s="44" t="str">
        <f>IF(Freitag!C66="","",Freitag!C66)</f>
        <v/>
      </c>
      <c r="K159" s="56" t="str">
        <f>IF(Freitag!D66="","",Freitag!D66)</f>
        <v/>
      </c>
      <c r="L159" s="44" t="str">
        <f>IF(Freitag!E66="","",Freitag!E66)</f>
        <v/>
      </c>
      <c r="M159" s="44" t="str">
        <f>IF(Freitag!F66="","",Freitag!F66)</f>
        <v/>
      </c>
      <c r="N159" s="44" t="str">
        <f>IF(Freitag!G66="","",Freitag!G66)</f>
        <v/>
      </c>
      <c r="O159" s="44" t="str">
        <f>IF(Freitag!H66="","",Freitag!H66)</f>
        <v/>
      </c>
      <c r="P159" s="44" t="str">
        <f>IF(Freitag!I66="","",Freitag!I66)</f>
        <v/>
      </c>
    </row>
    <row r="160" spans="1:16" x14ac:dyDescent="0.2">
      <c r="A160" s="49" t="str">
        <f>IF(Donnerstag!B67="","",Donnerstag!B67)</f>
        <v/>
      </c>
      <c r="B160" s="44" t="str">
        <f>IF(Donnerstag!C67="","",Donnerstag!C67)</f>
        <v/>
      </c>
      <c r="C160" s="56" t="str">
        <f>IF(Donnerstag!D67="","",Donnerstag!D67)</f>
        <v/>
      </c>
      <c r="D160" s="44" t="str">
        <f>IF(Donnerstag!E67="","",Donnerstag!E67)</f>
        <v/>
      </c>
      <c r="E160" s="44" t="str">
        <f>IF(Donnerstag!F67="","",Donnerstag!F67)</f>
        <v/>
      </c>
      <c r="F160" s="44" t="str">
        <f>IF(Donnerstag!G67="","",Donnerstag!G67)</f>
        <v/>
      </c>
      <c r="G160" s="44" t="str">
        <f>IF(Donnerstag!H67="","",Donnerstag!H67)</f>
        <v/>
      </c>
      <c r="H160" s="44" t="str">
        <f>IF(Donnerstag!I67="","",Donnerstag!I67)</f>
        <v/>
      </c>
      <c r="I160" s="49" t="str">
        <f>IF(Freitag!B67="","",Freitag!B67)</f>
        <v/>
      </c>
      <c r="J160" s="44" t="str">
        <f>IF(Freitag!C67="","",Freitag!C67)</f>
        <v/>
      </c>
      <c r="K160" s="56" t="str">
        <f>IF(Freitag!D67="","",Freitag!D67)</f>
        <v/>
      </c>
      <c r="L160" s="44" t="str">
        <f>IF(Freitag!E67="","",Freitag!E67)</f>
        <v/>
      </c>
      <c r="M160" s="44" t="str">
        <f>IF(Freitag!F67="","",Freitag!F67)</f>
        <v/>
      </c>
      <c r="N160" s="44" t="str">
        <f>IF(Freitag!G67="","",Freitag!G67)</f>
        <v/>
      </c>
      <c r="O160" s="44" t="str">
        <f>IF(Freitag!H67="","",Freitag!H67)</f>
        <v/>
      </c>
      <c r="P160" s="44" t="str">
        <f>IF(Freitag!I67="","",Freitag!I67)</f>
        <v/>
      </c>
    </row>
    <row r="161" spans="1:16" x14ac:dyDescent="0.2">
      <c r="A161" s="49" t="str">
        <f>IF(Donnerstag!B68="","",Donnerstag!B68)</f>
        <v/>
      </c>
      <c r="B161" s="44" t="str">
        <f>IF(Donnerstag!C68="","",Donnerstag!C68)</f>
        <v/>
      </c>
      <c r="C161" s="56" t="str">
        <f>IF(Donnerstag!D68="","",Donnerstag!D68)</f>
        <v/>
      </c>
      <c r="D161" s="44" t="str">
        <f>IF(Donnerstag!E68="","",Donnerstag!E68)</f>
        <v/>
      </c>
      <c r="E161" s="44" t="str">
        <f>IF(Donnerstag!F68="","",Donnerstag!F68)</f>
        <v/>
      </c>
      <c r="F161" s="44" t="str">
        <f>IF(Donnerstag!G68="","",Donnerstag!G68)</f>
        <v/>
      </c>
      <c r="G161" s="44" t="str">
        <f>IF(Donnerstag!H68="","",Donnerstag!H68)</f>
        <v/>
      </c>
      <c r="H161" s="44" t="str">
        <f>IF(Donnerstag!I68="","",Donnerstag!I68)</f>
        <v/>
      </c>
      <c r="I161" s="49" t="str">
        <f>IF(Freitag!B68="","",Freitag!B68)</f>
        <v/>
      </c>
      <c r="J161" s="44" t="str">
        <f>IF(Freitag!C68="","",Freitag!C68)</f>
        <v/>
      </c>
      <c r="K161" s="56" t="str">
        <f>IF(Freitag!D68="","",Freitag!D68)</f>
        <v/>
      </c>
      <c r="L161" s="44" t="str">
        <f>IF(Freitag!E68="","",Freitag!E68)</f>
        <v/>
      </c>
      <c r="M161" s="44" t="str">
        <f>IF(Freitag!F68="","",Freitag!F68)</f>
        <v/>
      </c>
      <c r="N161" s="44" t="str">
        <f>IF(Freitag!G68="","",Freitag!G68)</f>
        <v/>
      </c>
      <c r="O161" s="44" t="str">
        <f>IF(Freitag!H68="","",Freitag!H68)</f>
        <v/>
      </c>
      <c r="P161" s="44" t="str">
        <f>IF(Freitag!I68="","",Freitag!I68)</f>
        <v/>
      </c>
    </row>
    <row r="162" spans="1:16" x14ac:dyDescent="0.2">
      <c r="A162" s="49" t="str">
        <f>IF(Donnerstag!B69="","",Donnerstag!B69)</f>
        <v/>
      </c>
      <c r="B162" s="44" t="str">
        <f>IF(Donnerstag!C69="","",Donnerstag!C69)</f>
        <v/>
      </c>
      <c r="C162" s="56" t="str">
        <f>IF(Donnerstag!D69="","",Donnerstag!D69)</f>
        <v/>
      </c>
      <c r="D162" s="44" t="str">
        <f>IF(Donnerstag!E69="","",Donnerstag!E69)</f>
        <v/>
      </c>
      <c r="E162" s="44" t="str">
        <f>IF(Donnerstag!F69="","",Donnerstag!F69)</f>
        <v/>
      </c>
      <c r="F162" s="44" t="str">
        <f>IF(Donnerstag!G69="","",Donnerstag!G69)</f>
        <v/>
      </c>
      <c r="G162" s="44" t="str">
        <f>IF(Donnerstag!H69="","",Donnerstag!H69)</f>
        <v/>
      </c>
      <c r="H162" s="44" t="str">
        <f>IF(Donnerstag!I69="","",Donnerstag!I69)</f>
        <v/>
      </c>
      <c r="I162" s="49" t="str">
        <f>IF(Freitag!B69="","",Freitag!B69)</f>
        <v/>
      </c>
      <c r="J162" s="44" t="str">
        <f>IF(Freitag!C69="","",Freitag!C69)</f>
        <v/>
      </c>
      <c r="K162" s="56" t="str">
        <f>IF(Freitag!D69="","",Freitag!D69)</f>
        <v/>
      </c>
      <c r="L162" s="44" t="str">
        <f>IF(Freitag!E69="","",Freitag!E69)</f>
        <v/>
      </c>
      <c r="M162" s="44" t="str">
        <f>IF(Freitag!F69="","",Freitag!F69)</f>
        <v/>
      </c>
      <c r="N162" s="44" t="str">
        <f>IF(Freitag!G69="","",Freitag!G69)</f>
        <v/>
      </c>
      <c r="O162" s="44" t="str">
        <f>IF(Freitag!H69="","",Freitag!H69)</f>
        <v/>
      </c>
      <c r="P162" s="44" t="str">
        <f>IF(Freitag!I69="","",Freitag!I69)</f>
        <v/>
      </c>
    </row>
    <row r="163" spans="1:16" x14ac:dyDescent="0.2">
      <c r="A163" s="49" t="str">
        <f>IF(Donnerstag!B70="","",Donnerstag!B70)</f>
        <v/>
      </c>
      <c r="B163" s="44" t="str">
        <f>IF(Donnerstag!C70="","",Donnerstag!C70)</f>
        <v/>
      </c>
      <c r="C163" s="56" t="str">
        <f>IF(Donnerstag!D70="","",Donnerstag!D70)</f>
        <v/>
      </c>
      <c r="D163" s="44" t="str">
        <f>IF(Donnerstag!E70="","",Donnerstag!E70)</f>
        <v/>
      </c>
      <c r="E163" s="44" t="str">
        <f>IF(Donnerstag!F70="","",Donnerstag!F70)</f>
        <v/>
      </c>
      <c r="F163" s="44" t="str">
        <f>IF(Donnerstag!G70="","",Donnerstag!G70)</f>
        <v/>
      </c>
      <c r="G163" s="44" t="str">
        <f>IF(Donnerstag!H70="","",Donnerstag!H70)</f>
        <v/>
      </c>
      <c r="H163" s="44" t="str">
        <f>IF(Donnerstag!I70="","",Donnerstag!I70)</f>
        <v/>
      </c>
      <c r="I163" s="49" t="str">
        <f>IF(Freitag!B70="","",Freitag!B70)</f>
        <v/>
      </c>
      <c r="J163" s="44" t="str">
        <f>IF(Freitag!C70="","",Freitag!C70)</f>
        <v/>
      </c>
      <c r="K163" s="56" t="str">
        <f>IF(Freitag!D70="","",Freitag!D70)</f>
        <v/>
      </c>
      <c r="L163" s="44" t="str">
        <f>IF(Freitag!E70="","",Freitag!E70)</f>
        <v/>
      </c>
      <c r="M163" s="44" t="str">
        <f>IF(Freitag!F70="","",Freitag!F70)</f>
        <v/>
      </c>
      <c r="N163" s="44" t="str">
        <f>IF(Freitag!G70="","",Freitag!G70)</f>
        <v/>
      </c>
      <c r="O163" s="44" t="str">
        <f>IF(Freitag!H70="","",Freitag!H70)</f>
        <v/>
      </c>
      <c r="P163" s="44" t="str">
        <f>IF(Freitag!I70="","",Freitag!I70)</f>
        <v/>
      </c>
    </row>
    <row r="164" spans="1:16" x14ac:dyDescent="0.2">
      <c r="A164" s="49" t="str">
        <f>IF(Donnerstag!B71="","",Donnerstag!B71)</f>
        <v/>
      </c>
      <c r="B164" s="44" t="str">
        <f>IF(Donnerstag!C71="","",Donnerstag!C71)</f>
        <v/>
      </c>
      <c r="C164" s="56" t="str">
        <f>IF(Donnerstag!D71="","",Donnerstag!D71)</f>
        <v/>
      </c>
      <c r="D164" s="44" t="str">
        <f>IF(Donnerstag!E71="","",Donnerstag!E71)</f>
        <v/>
      </c>
      <c r="E164" s="44" t="str">
        <f>IF(Donnerstag!F71="","",Donnerstag!F71)</f>
        <v/>
      </c>
      <c r="F164" s="44" t="str">
        <f>IF(Donnerstag!G71="","",Donnerstag!G71)</f>
        <v/>
      </c>
      <c r="G164" s="44" t="str">
        <f>IF(Donnerstag!H71="","",Donnerstag!H71)</f>
        <v/>
      </c>
      <c r="H164" s="44" t="str">
        <f>IF(Donnerstag!I71="","",Donnerstag!I71)</f>
        <v/>
      </c>
      <c r="I164" s="49" t="str">
        <f>IF(Freitag!B71="","",Freitag!B71)</f>
        <v/>
      </c>
      <c r="J164" s="44" t="str">
        <f>IF(Freitag!C71="","",Freitag!C71)</f>
        <v/>
      </c>
      <c r="K164" s="56" t="str">
        <f>IF(Freitag!D71="","",Freitag!D71)</f>
        <v/>
      </c>
      <c r="L164" s="44" t="str">
        <f>IF(Freitag!E71="","",Freitag!E71)</f>
        <v/>
      </c>
      <c r="M164" s="44" t="str">
        <f>IF(Freitag!F71="","",Freitag!F71)</f>
        <v/>
      </c>
      <c r="N164" s="44" t="str">
        <f>IF(Freitag!G71="","",Freitag!G71)</f>
        <v/>
      </c>
      <c r="O164" s="44" t="str">
        <f>IF(Freitag!H71="","",Freitag!H71)</f>
        <v/>
      </c>
      <c r="P164" s="44" t="str">
        <f>IF(Freitag!I71="","",Freitag!I71)</f>
        <v/>
      </c>
    </row>
    <row r="165" spans="1:16" x14ac:dyDescent="0.2">
      <c r="A165" s="49" t="str">
        <f>IF(Donnerstag!B72="","",Donnerstag!B72)</f>
        <v/>
      </c>
      <c r="B165" s="44" t="str">
        <f>IF(Donnerstag!C72="","",Donnerstag!C72)</f>
        <v/>
      </c>
      <c r="C165" s="56" t="str">
        <f>IF(Donnerstag!D72="","",Donnerstag!D72)</f>
        <v/>
      </c>
      <c r="D165" s="44" t="str">
        <f>IF(Donnerstag!E72="","",Donnerstag!E72)</f>
        <v/>
      </c>
      <c r="E165" s="44" t="str">
        <f>IF(Donnerstag!F72="","",Donnerstag!F72)</f>
        <v/>
      </c>
      <c r="F165" s="44" t="str">
        <f>IF(Donnerstag!G72="","",Donnerstag!G72)</f>
        <v/>
      </c>
      <c r="G165" s="44" t="str">
        <f>IF(Donnerstag!H72="","",Donnerstag!H72)</f>
        <v/>
      </c>
      <c r="H165" s="44" t="str">
        <f>IF(Donnerstag!I72="","",Donnerstag!I72)</f>
        <v/>
      </c>
      <c r="I165" s="49" t="str">
        <f>IF(Freitag!B72="","",Freitag!B72)</f>
        <v/>
      </c>
      <c r="J165" s="44" t="str">
        <f>IF(Freitag!C72="","",Freitag!C72)</f>
        <v/>
      </c>
      <c r="K165" s="56" t="str">
        <f>IF(Freitag!D72="","",Freitag!D72)</f>
        <v/>
      </c>
      <c r="L165" s="44" t="str">
        <f>IF(Freitag!E72="","",Freitag!E72)</f>
        <v/>
      </c>
      <c r="M165" s="44" t="str">
        <f>IF(Freitag!F72="","",Freitag!F72)</f>
        <v/>
      </c>
      <c r="N165" s="44" t="str">
        <f>IF(Freitag!G72="","",Freitag!G72)</f>
        <v/>
      </c>
      <c r="O165" s="44" t="str">
        <f>IF(Freitag!H72="","",Freitag!H72)</f>
        <v/>
      </c>
      <c r="P165" s="44" t="str">
        <f>IF(Freitag!I72="","",Freitag!I72)</f>
        <v/>
      </c>
    </row>
    <row r="166" spans="1:16" x14ac:dyDescent="0.2">
      <c r="A166" s="49" t="str">
        <f>IF(Donnerstag!B73="","",Donnerstag!B73)</f>
        <v/>
      </c>
      <c r="B166" s="44" t="str">
        <f>IF(Donnerstag!C73="","",Donnerstag!C73)</f>
        <v/>
      </c>
      <c r="C166" s="56" t="str">
        <f>IF(Donnerstag!D73="","",Donnerstag!D73)</f>
        <v/>
      </c>
      <c r="D166" s="44" t="str">
        <f>IF(Donnerstag!E73="","",Donnerstag!E73)</f>
        <v/>
      </c>
      <c r="E166" s="44" t="str">
        <f>IF(Donnerstag!F73="","",Donnerstag!F73)</f>
        <v/>
      </c>
      <c r="F166" s="44" t="str">
        <f>IF(Donnerstag!G73="","",Donnerstag!G73)</f>
        <v/>
      </c>
      <c r="G166" s="44" t="str">
        <f>IF(Donnerstag!H73="","",Donnerstag!H73)</f>
        <v/>
      </c>
      <c r="H166" s="44" t="str">
        <f>IF(Donnerstag!I73="","",Donnerstag!I73)</f>
        <v/>
      </c>
      <c r="I166" s="49" t="str">
        <f>IF(Freitag!B73="","",Freitag!B73)</f>
        <v/>
      </c>
      <c r="J166" s="44" t="str">
        <f>IF(Freitag!C73="","",Freitag!C73)</f>
        <v/>
      </c>
      <c r="K166" s="56" t="str">
        <f>IF(Freitag!D73="","",Freitag!D73)</f>
        <v/>
      </c>
      <c r="L166" s="44" t="str">
        <f>IF(Freitag!E73="","",Freitag!E73)</f>
        <v/>
      </c>
      <c r="M166" s="44" t="str">
        <f>IF(Freitag!F73="","",Freitag!F73)</f>
        <v/>
      </c>
      <c r="N166" s="44" t="str">
        <f>IF(Freitag!G73="","",Freitag!G73)</f>
        <v/>
      </c>
      <c r="O166" s="44" t="str">
        <f>IF(Freitag!H73="","",Freitag!H73)</f>
        <v/>
      </c>
      <c r="P166" s="44" t="str">
        <f>IF(Freitag!I73="","",Freitag!I73)</f>
        <v/>
      </c>
    </row>
    <row r="167" spans="1:16" x14ac:dyDescent="0.2">
      <c r="A167" s="49" t="str">
        <f>IF(Donnerstag!B74="","",Donnerstag!B74)</f>
        <v/>
      </c>
      <c r="B167" s="44" t="str">
        <f>IF(Donnerstag!C74="","",Donnerstag!C74)</f>
        <v/>
      </c>
      <c r="C167" s="56" t="str">
        <f>IF(Donnerstag!D74="","",Donnerstag!D74)</f>
        <v/>
      </c>
      <c r="D167" s="44" t="str">
        <f>IF(Donnerstag!E74="","",Donnerstag!E74)</f>
        <v/>
      </c>
      <c r="E167" s="44" t="str">
        <f>IF(Donnerstag!F74="","",Donnerstag!F74)</f>
        <v/>
      </c>
      <c r="F167" s="44" t="str">
        <f>IF(Donnerstag!G74="","",Donnerstag!G74)</f>
        <v/>
      </c>
      <c r="G167" s="44" t="str">
        <f>IF(Donnerstag!H74="","",Donnerstag!H74)</f>
        <v/>
      </c>
      <c r="H167" s="44" t="str">
        <f>IF(Donnerstag!I74="","",Donnerstag!I74)</f>
        <v/>
      </c>
      <c r="I167" s="49" t="str">
        <f>IF(Freitag!B74="","",Freitag!B74)</f>
        <v/>
      </c>
      <c r="J167" s="44" t="str">
        <f>IF(Freitag!C74="","",Freitag!C74)</f>
        <v/>
      </c>
      <c r="K167" s="56" t="str">
        <f>IF(Freitag!D74="","",Freitag!D74)</f>
        <v/>
      </c>
      <c r="L167" s="44" t="str">
        <f>IF(Freitag!E74="","",Freitag!E74)</f>
        <v/>
      </c>
      <c r="M167" s="44" t="str">
        <f>IF(Freitag!F74="","",Freitag!F74)</f>
        <v/>
      </c>
      <c r="N167" s="44" t="str">
        <f>IF(Freitag!G74="","",Freitag!G74)</f>
        <v/>
      </c>
      <c r="O167" s="44" t="str">
        <f>IF(Freitag!H74="","",Freitag!H74)</f>
        <v/>
      </c>
      <c r="P167" s="44" t="str">
        <f>IF(Freitag!I74="","",Freitag!I74)</f>
        <v/>
      </c>
    </row>
    <row r="168" spans="1:16" x14ac:dyDescent="0.2">
      <c r="A168" s="49" t="str">
        <f>IF(Donnerstag!B75="","",Donnerstag!B75)</f>
        <v/>
      </c>
      <c r="B168" s="44" t="str">
        <f>IF(Donnerstag!C75="","",Donnerstag!C75)</f>
        <v/>
      </c>
      <c r="C168" s="56" t="str">
        <f>IF(Donnerstag!D75="","",Donnerstag!D75)</f>
        <v/>
      </c>
      <c r="D168" s="44" t="str">
        <f>IF(Donnerstag!E75="","",Donnerstag!E75)</f>
        <v/>
      </c>
      <c r="E168" s="44" t="str">
        <f>IF(Donnerstag!F75="","",Donnerstag!F75)</f>
        <v/>
      </c>
      <c r="F168" s="44" t="str">
        <f>IF(Donnerstag!G75="","",Donnerstag!G75)</f>
        <v/>
      </c>
      <c r="G168" s="44" t="str">
        <f>IF(Donnerstag!H75="","",Donnerstag!H75)</f>
        <v/>
      </c>
      <c r="H168" s="44" t="str">
        <f>IF(Donnerstag!I75="","",Donnerstag!I75)</f>
        <v/>
      </c>
      <c r="I168" s="49" t="str">
        <f>IF(Freitag!B75="","",Freitag!B75)</f>
        <v/>
      </c>
      <c r="J168" s="44" t="str">
        <f>IF(Freitag!C75="","",Freitag!C75)</f>
        <v/>
      </c>
      <c r="K168" s="56" t="str">
        <f>IF(Freitag!D75="","",Freitag!D75)</f>
        <v/>
      </c>
      <c r="L168" s="44" t="str">
        <f>IF(Freitag!E75="","",Freitag!E75)</f>
        <v/>
      </c>
      <c r="M168" s="44" t="str">
        <f>IF(Freitag!F75="","",Freitag!F75)</f>
        <v/>
      </c>
      <c r="N168" s="44" t="str">
        <f>IF(Freitag!G75="","",Freitag!G75)</f>
        <v/>
      </c>
      <c r="O168" s="44" t="str">
        <f>IF(Freitag!H75="","",Freitag!H75)</f>
        <v/>
      </c>
      <c r="P168" s="44" t="str">
        <f>IF(Freitag!I75="","",Freitag!I75)</f>
        <v/>
      </c>
    </row>
    <row r="169" spans="1:16" ht="15.75" x14ac:dyDescent="0.25">
      <c r="A169" s="47" t="str">
        <f>CONCATENATE(B8,",     ",TEXT(A8,"TT.MM.JJJJ"))</f>
        <v>Samstag,     24.11.2018</v>
      </c>
      <c r="B169" s="48"/>
      <c r="I169" s="47" t="str">
        <f>CONCATENATE(B9,",     ",TEXT(A9,"TT.MM.JJJJ"))</f>
        <v>Sonntag,     25.11.2018</v>
      </c>
      <c r="J169" s="48"/>
    </row>
    <row r="170" spans="1:16" x14ac:dyDescent="0.2">
      <c r="A170" s="44" t="str">
        <f>IF(Sonnabend!A8="","",Sonnabend!A8)</f>
        <v>Frühstück</v>
      </c>
      <c r="B170" s="44" t="str">
        <f>IF(Sonnabend!C9="","",Sonnabend!C9)</f>
        <v>Menge</v>
      </c>
      <c r="C170" s="56" t="str">
        <f>IF(Sonnabend!D9="","",Sonnabend!D9)</f>
        <v>Kcal</v>
      </c>
      <c r="D170" s="44" t="str">
        <f>IF(Sonnabend!E9="","",Sonnabend!E9)</f>
        <v>KH</v>
      </c>
      <c r="E170" s="44" t="str">
        <f>IF(Sonnabend!F9="","",Sonnabend!F9)</f>
        <v>Fett</v>
      </c>
      <c r="F170" s="44" t="str">
        <f>IF(Sonnabend!G9="","",Sonnabend!G9)</f>
        <v>EW</v>
      </c>
      <c r="G170" s="44" t="str">
        <f>IF(Sonnabend!H9="","",Sonnabend!H9)</f>
        <v>AK</v>
      </c>
      <c r="H170" s="44" t="str">
        <f>IF(Sonnabend!I9="","",Sonnabend!I9)</f>
        <v>Säure</v>
      </c>
      <c r="I170" s="44" t="str">
        <f>IF(Sonntag!A8="","",Sonntag!A8)</f>
        <v>Frühstück</v>
      </c>
      <c r="J170" s="44" t="str">
        <f>IF(Sonntag!C9="","",Sonntag!C9)</f>
        <v>Menge</v>
      </c>
      <c r="K170" s="44" t="str">
        <f>IF(Sonntag!D9="","",Sonntag!D9)</f>
        <v>Kcal</v>
      </c>
      <c r="L170" s="44" t="str">
        <f>IF(Sonntag!E9="","",Sonntag!E9)</f>
        <v>KH</v>
      </c>
      <c r="M170" s="44" t="str">
        <f>IF(Sonntag!F9="","",Sonntag!F9)</f>
        <v>Fett</v>
      </c>
      <c r="N170" s="44" t="str">
        <f>IF(Sonntag!G9="","",Sonntag!G9)</f>
        <v>EW</v>
      </c>
      <c r="O170" s="44" t="str">
        <f>IF(Sonntag!H9="","",Sonntag!H9)</f>
        <v>AK</v>
      </c>
      <c r="P170" s="44" t="str">
        <f>IF(Sonntag!I9="","",Sonntag!I9)</f>
        <v>Säure</v>
      </c>
    </row>
    <row r="171" spans="1:16" x14ac:dyDescent="0.2">
      <c r="A171" s="49" t="str">
        <f>IF(Sonnabend!B10="","",Sonnabend!B10)</f>
        <v/>
      </c>
      <c r="B171" s="44" t="str">
        <f>IF(Sonnabend!C10="","",Sonnabend!C10)</f>
        <v/>
      </c>
      <c r="C171" s="56" t="str">
        <f>IF(Sonnabend!D10="","",Sonnabend!D10)</f>
        <v/>
      </c>
      <c r="D171" s="44" t="str">
        <f>IF(Sonnabend!E10="","",Sonnabend!E10)</f>
        <v/>
      </c>
      <c r="E171" s="44" t="str">
        <f>IF(Sonnabend!F10="","",Sonnabend!F10)</f>
        <v/>
      </c>
      <c r="F171" s="44" t="str">
        <f>IF(Sonnabend!G10="","",Sonnabend!G10)</f>
        <v/>
      </c>
      <c r="G171" s="44" t="str">
        <f>IF(Sonnabend!H10="","",Sonnabend!H10)</f>
        <v/>
      </c>
      <c r="H171" s="44" t="str">
        <f>IF(Sonnabend!I10="","",Sonnabend!I10)</f>
        <v/>
      </c>
      <c r="I171" s="49" t="str">
        <f>IF(Sonntag!B10="","",Sonntag!B10)</f>
        <v/>
      </c>
      <c r="J171" s="44" t="str">
        <f>IF(Sonntag!C10="","",Sonntag!C10)</f>
        <v/>
      </c>
      <c r="K171" s="56" t="str">
        <f>IF(Sonntag!D10="","",Sonntag!D10)</f>
        <v/>
      </c>
      <c r="L171" s="44" t="str">
        <f>IF(Sonntag!E10="","",Sonntag!E10)</f>
        <v/>
      </c>
      <c r="M171" s="44" t="str">
        <f>IF(Sonntag!F10="","",Sonntag!F10)</f>
        <v/>
      </c>
      <c r="N171" s="44" t="str">
        <f>IF(Sonntag!G10="","",Sonntag!G10)</f>
        <v/>
      </c>
      <c r="O171" s="44" t="str">
        <f>IF(Sonntag!H10="","",Sonntag!H10)</f>
        <v/>
      </c>
      <c r="P171" s="44" t="str">
        <f>IF(Sonntag!I10="","",Sonntag!I10)</f>
        <v/>
      </c>
    </row>
    <row r="172" spans="1:16" x14ac:dyDescent="0.2">
      <c r="A172" s="49" t="str">
        <f>IF(Sonnabend!B11="","",Sonnabend!B11)</f>
        <v/>
      </c>
      <c r="B172" s="44" t="str">
        <f>IF(Sonnabend!C11="","",Sonnabend!C11)</f>
        <v/>
      </c>
      <c r="C172" s="56" t="str">
        <f>IF(Sonnabend!D11="","",Sonnabend!D11)</f>
        <v/>
      </c>
      <c r="D172" s="44" t="str">
        <f>IF(Sonnabend!E11="","",Sonnabend!E11)</f>
        <v/>
      </c>
      <c r="E172" s="44" t="str">
        <f>IF(Sonnabend!F11="","",Sonnabend!F11)</f>
        <v/>
      </c>
      <c r="F172" s="44" t="str">
        <f>IF(Sonnabend!G11="","",Sonnabend!G11)</f>
        <v/>
      </c>
      <c r="G172" s="44" t="str">
        <f>IF(Sonnabend!H11="","",Sonnabend!H11)</f>
        <v/>
      </c>
      <c r="H172" s="44" t="str">
        <f>IF(Sonnabend!I11="","",Sonnabend!I11)</f>
        <v/>
      </c>
      <c r="I172" s="49" t="str">
        <f>IF(Sonntag!B11="","",Sonntag!B11)</f>
        <v/>
      </c>
      <c r="J172" s="44" t="str">
        <f>IF(Sonntag!C11="","",Sonntag!C11)</f>
        <v/>
      </c>
      <c r="K172" s="56" t="str">
        <f>IF(Sonntag!D11="","",Sonntag!D11)</f>
        <v/>
      </c>
      <c r="L172" s="44" t="str">
        <f>IF(Sonntag!E11="","",Sonntag!E11)</f>
        <v/>
      </c>
      <c r="M172" s="44" t="str">
        <f>IF(Sonntag!F11="","",Sonntag!F11)</f>
        <v/>
      </c>
      <c r="N172" s="44" t="str">
        <f>IF(Sonntag!G11="","",Sonntag!G11)</f>
        <v/>
      </c>
      <c r="O172" s="44" t="str">
        <f>IF(Sonntag!H11="","",Sonntag!H11)</f>
        <v/>
      </c>
      <c r="P172" s="44" t="str">
        <f>IF(Sonntag!I11="","",Sonntag!I11)</f>
        <v/>
      </c>
    </row>
    <row r="173" spans="1:16" x14ac:dyDescent="0.2">
      <c r="A173" s="49" t="str">
        <f>IF(Sonnabend!B12="","",Sonnabend!B12)</f>
        <v/>
      </c>
      <c r="B173" s="44" t="str">
        <f>IF(Sonnabend!C12="","",Sonnabend!C12)</f>
        <v/>
      </c>
      <c r="C173" s="56" t="str">
        <f>IF(Sonnabend!D12="","",Sonnabend!D12)</f>
        <v/>
      </c>
      <c r="D173" s="44" t="str">
        <f>IF(Sonnabend!E12="","",Sonnabend!E12)</f>
        <v/>
      </c>
      <c r="E173" s="44" t="str">
        <f>IF(Sonnabend!F12="","",Sonnabend!F12)</f>
        <v/>
      </c>
      <c r="F173" s="44" t="str">
        <f>IF(Sonnabend!G12="","",Sonnabend!G12)</f>
        <v/>
      </c>
      <c r="G173" s="44" t="str">
        <f>IF(Sonnabend!H12="","",Sonnabend!H12)</f>
        <v/>
      </c>
      <c r="H173" s="44" t="str">
        <f>IF(Sonnabend!I12="","",Sonnabend!I12)</f>
        <v/>
      </c>
      <c r="I173" s="49" t="str">
        <f>IF(Sonntag!B12="","",Sonntag!B12)</f>
        <v/>
      </c>
      <c r="J173" s="44" t="str">
        <f>IF(Sonntag!C12="","",Sonntag!C12)</f>
        <v/>
      </c>
      <c r="K173" s="56" t="str">
        <f>IF(Sonntag!D12="","",Sonntag!D12)</f>
        <v/>
      </c>
      <c r="L173" s="44" t="str">
        <f>IF(Sonntag!E12="","",Sonntag!E12)</f>
        <v/>
      </c>
      <c r="M173" s="44" t="str">
        <f>IF(Sonntag!F12="","",Sonntag!F12)</f>
        <v/>
      </c>
      <c r="N173" s="44" t="str">
        <f>IF(Sonntag!G12="","",Sonntag!G12)</f>
        <v/>
      </c>
      <c r="O173" s="44" t="str">
        <f>IF(Sonntag!H12="","",Sonntag!H12)</f>
        <v/>
      </c>
      <c r="P173" s="44" t="str">
        <f>IF(Sonntag!I12="","",Sonntag!I12)</f>
        <v/>
      </c>
    </row>
    <row r="174" spans="1:16" x14ac:dyDescent="0.2">
      <c r="A174" s="49" t="str">
        <f>IF(Sonnabend!B13="","",Sonnabend!B13)</f>
        <v/>
      </c>
      <c r="B174" s="44" t="str">
        <f>IF(Sonnabend!C13="","",Sonnabend!C13)</f>
        <v/>
      </c>
      <c r="C174" s="56" t="str">
        <f>IF(Sonnabend!D13="","",Sonnabend!D13)</f>
        <v/>
      </c>
      <c r="D174" s="44" t="str">
        <f>IF(Sonnabend!E13="","",Sonnabend!E13)</f>
        <v/>
      </c>
      <c r="E174" s="44" t="str">
        <f>IF(Sonnabend!F13="","",Sonnabend!F13)</f>
        <v/>
      </c>
      <c r="F174" s="44" t="str">
        <f>IF(Sonnabend!G13="","",Sonnabend!G13)</f>
        <v/>
      </c>
      <c r="G174" s="44" t="str">
        <f>IF(Sonnabend!H13="","",Sonnabend!H13)</f>
        <v/>
      </c>
      <c r="H174" s="44" t="str">
        <f>IF(Sonnabend!I13="","",Sonnabend!I13)</f>
        <v/>
      </c>
      <c r="I174" s="49" t="str">
        <f>IF(Sonntag!B13="","",Sonntag!B13)</f>
        <v/>
      </c>
      <c r="J174" s="44" t="str">
        <f>IF(Sonntag!C13="","",Sonntag!C13)</f>
        <v/>
      </c>
      <c r="K174" s="56" t="str">
        <f>IF(Sonntag!D13="","",Sonntag!D13)</f>
        <v/>
      </c>
      <c r="L174" s="44" t="str">
        <f>IF(Sonntag!E13="","",Sonntag!E13)</f>
        <v/>
      </c>
      <c r="M174" s="44" t="str">
        <f>IF(Sonntag!F13="","",Sonntag!F13)</f>
        <v/>
      </c>
      <c r="N174" s="44" t="str">
        <f>IF(Sonntag!G13="","",Sonntag!G13)</f>
        <v/>
      </c>
      <c r="O174" s="44" t="str">
        <f>IF(Sonntag!H13="","",Sonntag!H13)</f>
        <v/>
      </c>
      <c r="P174" s="44" t="str">
        <f>IF(Sonntag!I13="","",Sonntag!I13)</f>
        <v/>
      </c>
    </row>
    <row r="175" spans="1:16" x14ac:dyDescent="0.2">
      <c r="A175" s="49" t="str">
        <f>IF(Sonnabend!B14="","",Sonnabend!B14)</f>
        <v/>
      </c>
      <c r="B175" s="44" t="str">
        <f>IF(Sonnabend!C14="","",Sonnabend!C14)</f>
        <v/>
      </c>
      <c r="C175" s="56" t="str">
        <f>IF(Sonnabend!D14="","",Sonnabend!D14)</f>
        <v/>
      </c>
      <c r="D175" s="44" t="str">
        <f>IF(Sonnabend!E14="","",Sonnabend!E14)</f>
        <v/>
      </c>
      <c r="E175" s="44" t="str">
        <f>IF(Sonnabend!F14="","",Sonnabend!F14)</f>
        <v/>
      </c>
      <c r="F175" s="44" t="str">
        <f>IF(Sonnabend!G14="","",Sonnabend!G14)</f>
        <v/>
      </c>
      <c r="G175" s="44" t="str">
        <f>IF(Sonnabend!H14="","",Sonnabend!H14)</f>
        <v/>
      </c>
      <c r="H175" s="44" t="str">
        <f>IF(Sonnabend!I14="","",Sonnabend!I14)</f>
        <v/>
      </c>
      <c r="I175" s="49" t="str">
        <f>IF(Sonntag!B14="","",Sonntag!B14)</f>
        <v/>
      </c>
      <c r="J175" s="44" t="str">
        <f>IF(Sonntag!C14="","",Sonntag!C14)</f>
        <v/>
      </c>
      <c r="K175" s="56" t="str">
        <f>IF(Sonntag!D14="","",Sonntag!D14)</f>
        <v/>
      </c>
      <c r="L175" s="44" t="str">
        <f>IF(Sonntag!E14="","",Sonntag!E14)</f>
        <v/>
      </c>
      <c r="M175" s="44" t="str">
        <f>IF(Sonntag!F14="","",Sonntag!F14)</f>
        <v/>
      </c>
      <c r="N175" s="44" t="str">
        <f>IF(Sonntag!G14="","",Sonntag!G14)</f>
        <v/>
      </c>
      <c r="O175" s="44" t="str">
        <f>IF(Sonntag!H14="","",Sonntag!H14)</f>
        <v/>
      </c>
      <c r="P175" s="44" t="str">
        <f>IF(Sonntag!I14="","",Sonntag!I14)</f>
        <v/>
      </c>
    </row>
    <row r="176" spans="1:16" x14ac:dyDescent="0.2">
      <c r="A176" s="49" t="str">
        <f>IF(Sonnabend!B15="","",Sonnabend!B15)</f>
        <v/>
      </c>
      <c r="B176" s="44" t="str">
        <f>IF(Sonnabend!C15="","",Sonnabend!C15)</f>
        <v/>
      </c>
      <c r="C176" s="56" t="str">
        <f>IF(Sonnabend!D15="","",Sonnabend!D15)</f>
        <v/>
      </c>
      <c r="D176" s="44" t="str">
        <f>IF(Sonnabend!E15="","",Sonnabend!E15)</f>
        <v/>
      </c>
      <c r="E176" s="44" t="str">
        <f>IF(Sonnabend!F15="","",Sonnabend!F15)</f>
        <v/>
      </c>
      <c r="F176" s="44" t="str">
        <f>IF(Sonnabend!G15="","",Sonnabend!G15)</f>
        <v/>
      </c>
      <c r="G176" s="44" t="str">
        <f>IF(Sonnabend!H15="","",Sonnabend!H15)</f>
        <v/>
      </c>
      <c r="H176" s="44" t="str">
        <f>IF(Sonnabend!I15="","",Sonnabend!I15)</f>
        <v/>
      </c>
      <c r="I176" s="49" t="str">
        <f>IF(Sonntag!B15="","",Sonntag!B15)</f>
        <v/>
      </c>
      <c r="J176" s="44" t="str">
        <f>IF(Sonntag!C15="","",Sonntag!C15)</f>
        <v/>
      </c>
      <c r="K176" s="56" t="str">
        <f>IF(Sonntag!D15="","",Sonntag!D15)</f>
        <v/>
      </c>
      <c r="L176" s="44" t="str">
        <f>IF(Sonntag!E15="","",Sonntag!E15)</f>
        <v/>
      </c>
      <c r="M176" s="44" t="str">
        <f>IF(Sonntag!F15="","",Sonntag!F15)</f>
        <v/>
      </c>
      <c r="N176" s="44" t="str">
        <f>IF(Sonntag!G15="","",Sonntag!G15)</f>
        <v/>
      </c>
      <c r="O176" s="44" t="str">
        <f>IF(Sonntag!H15="","",Sonntag!H15)</f>
        <v/>
      </c>
      <c r="P176" s="44" t="str">
        <f>IF(Sonntag!I15="","",Sonntag!I15)</f>
        <v/>
      </c>
    </row>
    <row r="177" spans="1:16" x14ac:dyDescent="0.2">
      <c r="A177" s="49" t="str">
        <f>IF(Sonnabend!B16="","",Sonnabend!B16)</f>
        <v/>
      </c>
      <c r="B177" s="44" t="str">
        <f>IF(Sonnabend!C16="","",Sonnabend!C16)</f>
        <v/>
      </c>
      <c r="C177" s="56" t="str">
        <f>IF(Sonnabend!D16="","",Sonnabend!D16)</f>
        <v/>
      </c>
      <c r="D177" s="44" t="str">
        <f>IF(Sonnabend!E16="","",Sonnabend!E16)</f>
        <v/>
      </c>
      <c r="E177" s="44" t="str">
        <f>IF(Sonnabend!F16="","",Sonnabend!F16)</f>
        <v/>
      </c>
      <c r="F177" s="44" t="str">
        <f>IF(Sonnabend!G16="","",Sonnabend!G16)</f>
        <v/>
      </c>
      <c r="G177" s="44" t="str">
        <f>IF(Sonnabend!H16="","",Sonnabend!H16)</f>
        <v/>
      </c>
      <c r="H177" s="44" t="str">
        <f>IF(Sonnabend!I16="","",Sonnabend!I16)</f>
        <v/>
      </c>
      <c r="I177" s="49" t="str">
        <f>IF(Sonntag!B16="","",Sonntag!B16)</f>
        <v/>
      </c>
      <c r="J177" s="44" t="str">
        <f>IF(Sonntag!C16="","",Sonntag!C16)</f>
        <v/>
      </c>
      <c r="K177" s="56" t="str">
        <f>IF(Sonntag!D16="","",Sonntag!D16)</f>
        <v/>
      </c>
      <c r="L177" s="44" t="str">
        <f>IF(Sonntag!E16="","",Sonntag!E16)</f>
        <v/>
      </c>
      <c r="M177" s="44" t="str">
        <f>IF(Sonntag!F16="","",Sonntag!F16)</f>
        <v/>
      </c>
      <c r="N177" s="44" t="str">
        <f>IF(Sonntag!G16="","",Sonntag!G16)</f>
        <v/>
      </c>
      <c r="O177" s="44" t="str">
        <f>IF(Sonntag!H16="","",Sonntag!H16)</f>
        <v/>
      </c>
      <c r="P177" s="44" t="str">
        <f>IF(Sonntag!I16="","",Sonntag!I16)</f>
        <v/>
      </c>
    </row>
    <row r="178" spans="1:16" x14ac:dyDescent="0.2">
      <c r="A178" s="49" t="str">
        <f>IF(Sonnabend!B17="","",Sonnabend!B17)</f>
        <v/>
      </c>
      <c r="B178" s="44" t="str">
        <f>IF(Sonnabend!C17="","",Sonnabend!C17)</f>
        <v/>
      </c>
      <c r="C178" s="56" t="str">
        <f>IF(Sonnabend!D17="","",Sonnabend!D17)</f>
        <v/>
      </c>
      <c r="D178" s="44" t="str">
        <f>IF(Sonnabend!E17="","",Sonnabend!E17)</f>
        <v/>
      </c>
      <c r="E178" s="44" t="str">
        <f>IF(Sonnabend!F17="","",Sonnabend!F17)</f>
        <v/>
      </c>
      <c r="F178" s="44" t="str">
        <f>IF(Sonnabend!G17="","",Sonnabend!G17)</f>
        <v/>
      </c>
      <c r="G178" s="44" t="str">
        <f>IF(Sonnabend!H17="","",Sonnabend!H17)</f>
        <v/>
      </c>
      <c r="H178" s="44" t="str">
        <f>IF(Sonnabend!I17="","",Sonnabend!I17)</f>
        <v/>
      </c>
      <c r="I178" s="49" t="str">
        <f>IF(Sonntag!B17="","",Sonntag!B17)</f>
        <v/>
      </c>
      <c r="J178" s="44" t="str">
        <f>IF(Sonntag!C17="","",Sonntag!C17)</f>
        <v/>
      </c>
      <c r="K178" s="56" t="str">
        <f>IF(Sonntag!D17="","",Sonntag!D17)</f>
        <v/>
      </c>
      <c r="L178" s="44" t="str">
        <f>IF(Sonntag!E17="","",Sonntag!E17)</f>
        <v/>
      </c>
      <c r="M178" s="44" t="str">
        <f>IF(Sonntag!F17="","",Sonntag!F17)</f>
        <v/>
      </c>
      <c r="N178" s="44" t="str">
        <f>IF(Sonntag!G17="","",Sonntag!G17)</f>
        <v/>
      </c>
      <c r="O178" s="44" t="str">
        <f>IF(Sonntag!H17="","",Sonntag!H17)</f>
        <v/>
      </c>
      <c r="P178" s="44" t="str">
        <f>IF(Sonntag!I17="","",Sonntag!I17)</f>
        <v/>
      </c>
    </row>
    <row r="179" spans="1:16" x14ac:dyDescent="0.2">
      <c r="A179" s="49" t="str">
        <f>IF(Sonnabend!B18="","",Sonnabend!B18)</f>
        <v/>
      </c>
      <c r="B179" s="44" t="str">
        <f>IF(Sonnabend!C18="","",Sonnabend!C18)</f>
        <v/>
      </c>
      <c r="C179" s="56" t="str">
        <f>IF(Sonnabend!D18="","",Sonnabend!D18)</f>
        <v/>
      </c>
      <c r="D179" s="44" t="str">
        <f>IF(Sonnabend!E18="","",Sonnabend!E18)</f>
        <v/>
      </c>
      <c r="E179" s="44" t="str">
        <f>IF(Sonnabend!F18="","",Sonnabend!F18)</f>
        <v/>
      </c>
      <c r="F179" s="44" t="str">
        <f>IF(Sonnabend!G18="","",Sonnabend!G18)</f>
        <v/>
      </c>
      <c r="G179" s="44" t="str">
        <f>IF(Sonnabend!H18="","",Sonnabend!H18)</f>
        <v/>
      </c>
      <c r="H179" s="44" t="str">
        <f>IF(Sonnabend!I18="","",Sonnabend!I18)</f>
        <v/>
      </c>
      <c r="I179" s="49" t="str">
        <f>IF(Sonntag!B18="","",Sonntag!B18)</f>
        <v/>
      </c>
      <c r="J179" s="44" t="str">
        <f>IF(Sonntag!C18="","",Sonntag!C18)</f>
        <v/>
      </c>
      <c r="K179" s="56" t="str">
        <f>IF(Sonntag!D18="","",Sonntag!D18)</f>
        <v/>
      </c>
      <c r="L179" s="44" t="str">
        <f>IF(Sonntag!E18="","",Sonntag!E18)</f>
        <v/>
      </c>
      <c r="M179" s="44" t="str">
        <f>IF(Sonntag!F18="","",Sonntag!F18)</f>
        <v/>
      </c>
      <c r="N179" s="44" t="str">
        <f>IF(Sonntag!G18="","",Sonntag!G18)</f>
        <v/>
      </c>
      <c r="O179" s="44" t="str">
        <f>IF(Sonntag!H18="","",Sonntag!H18)</f>
        <v/>
      </c>
      <c r="P179" s="44" t="str">
        <f>IF(Sonntag!I18="","",Sonntag!I18)</f>
        <v/>
      </c>
    </row>
    <row r="180" spans="1:16" x14ac:dyDescent="0.2">
      <c r="A180" s="49" t="str">
        <f>IF(Sonnabend!B19="","",Sonnabend!B19)</f>
        <v/>
      </c>
      <c r="B180" s="44" t="str">
        <f>IF(Sonnabend!C19="","",Sonnabend!C19)</f>
        <v/>
      </c>
      <c r="C180" s="44" t="str">
        <f>IF(Sonnabend!D19="","",Sonnabend!D19)</f>
        <v/>
      </c>
      <c r="D180" s="44" t="str">
        <f>IF(Sonnabend!E19="","",Sonnabend!E19)</f>
        <v/>
      </c>
      <c r="E180" s="44" t="str">
        <f>IF(Sonnabend!F19="","",Sonnabend!F19)</f>
        <v/>
      </c>
      <c r="F180" s="44" t="str">
        <f>IF(Sonnabend!G19="","",Sonnabend!G19)</f>
        <v/>
      </c>
      <c r="G180" s="44" t="str">
        <f>IF(Sonnabend!H19="","",Sonnabend!H19)</f>
        <v/>
      </c>
      <c r="H180" s="44" t="str">
        <f>IF(Sonnabend!I19="","",Sonnabend!I19)</f>
        <v/>
      </c>
      <c r="I180" s="49" t="str">
        <f>IF(Sonntag!B19="","",Sonntag!B19)</f>
        <v/>
      </c>
      <c r="J180" s="44" t="str">
        <f>IF(Sonntag!C19="","",Sonntag!C19)</f>
        <v/>
      </c>
      <c r="K180" s="56" t="str">
        <f>IF(Sonntag!D19="","",Sonntag!D19)</f>
        <v/>
      </c>
      <c r="L180" s="44" t="str">
        <f>IF(Sonntag!E19="","",Sonntag!E19)</f>
        <v/>
      </c>
      <c r="M180" s="44" t="str">
        <f>IF(Sonntag!F19="","",Sonntag!F19)</f>
        <v/>
      </c>
      <c r="N180" s="44" t="str">
        <f>IF(Sonntag!G19="","",Sonntag!G19)</f>
        <v/>
      </c>
      <c r="O180" s="44" t="str">
        <f>IF(Sonntag!H19="","",Sonntag!H19)</f>
        <v/>
      </c>
      <c r="P180" s="44" t="str">
        <f>IF(Sonntag!I19="","",Sonntag!I19)</f>
        <v/>
      </c>
    </row>
    <row r="181" spans="1:16" x14ac:dyDescent="0.2">
      <c r="A181" s="44" t="str">
        <f>IF(Sonnabend!A22="","",Sonnabend!A22)</f>
        <v>Mittag</v>
      </c>
      <c r="B181" s="44" t="str">
        <f>IF(Sonnabend!C23="","",Sonnabend!C23)</f>
        <v>Menge</v>
      </c>
      <c r="C181" s="56" t="str">
        <f>IF(Sonnabend!D23="","",Sonnabend!D23)</f>
        <v>Kcal</v>
      </c>
      <c r="D181" s="44" t="str">
        <f>IF(Sonnabend!E23="","",Sonnabend!E23)</f>
        <v>KH</v>
      </c>
      <c r="E181" s="44" t="str">
        <f>IF(Sonnabend!F23="","",Sonnabend!F23)</f>
        <v>Fett</v>
      </c>
      <c r="F181" s="44" t="str">
        <f>IF(Sonnabend!G23="","",Sonnabend!G23)</f>
        <v>EW</v>
      </c>
      <c r="G181" s="44" t="str">
        <f>IF(Sonnabend!H23="","",Sonnabend!H23)</f>
        <v>AK</v>
      </c>
      <c r="H181" s="44" t="str">
        <f>IF(Sonnabend!I23="","",Sonnabend!I23)</f>
        <v>Säure</v>
      </c>
      <c r="I181" s="44" t="str">
        <f>IF(Sonntag!A22="","",Sonntag!A22)</f>
        <v>Mittag</v>
      </c>
      <c r="J181" s="44" t="str">
        <f>IF(Sonntag!C23="","",Sonntag!C23)</f>
        <v>Menge</v>
      </c>
      <c r="K181" s="44" t="str">
        <f>IF(Sonntag!D23="","",Sonntag!D23)</f>
        <v>Kcal</v>
      </c>
      <c r="L181" s="44" t="str">
        <f>IF(Sonntag!E23="","",Sonntag!E23)</f>
        <v>KH</v>
      </c>
      <c r="M181" s="44" t="str">
        <f>IF(Sonntag!F23="","",Sonntag!F23)</f>
        <v>Fett</v>
      </c>
      <c r="N181" s="44" t="str">
        <f>IF(Sonntag!G23="","",Sonntag!G23)</f>
        <v>EW</v>
      </c>
      <c r="O181" s="44" t="str">
        <f>IF(Sonntag!H23="","",Sonntag!H23)</f>
        <v>AK</v>
      </c>
      <c r="P181" s="44" t="str">
        <f>IF(Sonntag!I23="","",Sonntag!I23)</f>
        <v>Säure</v>
      </c>
    </row>
    <row r="182" spans="1:16" x14ac:dyDescent="0.2">
      <c r="A182" s="49" t="str">
        <f>IF(Sonnabend!B24="","",Sonnabend!B24)</f>
        <v/>
      </c>
      <c r="B182" s="44" t="str">
        <f>IF(Sonnabend!C24="","",Sonnabend!C24)</f>
        <v/>
      </c>
      <c r="C182" s="56" t="str">
        <f>IF(Sonnabend!D24="","",Sonnabend!D24)</f>
        <v/>
      </c>
      <c r="D182" s="44" t="str">
        <f>IF(Sonnabend!E24="","",Sonnabend!E24)</f>
        <v/>
      </c>
      <c r="E182" s="44" t="str">
        <f>IF(Sonnabend!F24="","",Sonnabend!F24)</f>
        <v/>
      </c>
      <c r="F182" s="44" t="str">
        <f>IF(Sonnabend!G24="","",Sonnabend!G24)</f>
        <v/>
      </c>
      <c r="G182" s="44" t="str">
        <f>IF(Sonnabend!H24="","",Sonnabend!H24)</f>
        <v/>
      </c>
      <c r="H182" s="44" t="str">
        <f>IF(Sonnabend!I24="","",Sonnabend!I24)</f>
        <v/>
      </c>
      <c r="I182" s="49" t="str">
        <f>IF(Sonntag!B24="","",Sonntag!B24)</f>
        <v/>
      </c>
      <c r="J182" s="44" t="str">
        <f>IF(Sonntag!C24="","",Sonntag!C24)</f>
        <v/>
      </c>
      <c r="K182" s="56" t="str">
        <f>IF(Sonntag!D24="","",Sonntag!D24)</f>
        <v/>
      </c>
      <c r="L182" s="44" t="str">
        <f>IF(Sonntag!E24="","",Sonntag!E24)</f>
        <v/>
      </c>
      <c r="M182" s="44" t="str">
        <f>IF(Sonntag!F24="","",Sonntag!F24)</f>
        <v/>
      </c>
      <c r="N182" s="44" t="str">
        <f>IF(Sonntag!G24="","",Sonntag!G24)</f>
        <v/>
      </c>
      <c r="O182" s="44" t="str">
        <f>IF(Sonntag!H24="","",Sonntag!H24)</f>
        <v/>
      </c>
      <c r="P182" s="44" t="str">
        <f>IF(Sonntag!I24="","",Sonntag!I24)</f>
        <v/>
      </c>
    </row>
    <row r="183" spans="1:16" x14ac:dyDescent="0.2">
      <c r="A183" s="49" t="str">
        <f>IF(Sonnabend!B25="","",Sonnabend!B25)</f>
        <v/>
      </c>
      <c r="B183" s="44" t="str">
        <f>IF(Sonnabend!C25="","",Sonnabend!C25)</f>
        <v/>
      </c>
      <c r="C183" s="56" t="str">
        <f>IF(Sonnabend!D25="","",Sonnabend!D25)</f>
        <v/>
      </c>
      <c r="D183" s="44" t="str">
        <f>IF(Sonnabend!E25="","",Sonnabend!E25)</f>
        <v/>
      </c>
      <c r="E183" s="44" t="str">
        <f>IF(Sonnabend!F25="","",Sonnabend!F25)</f>
        <v/>
      </c>
      <c r="F183" s="44" t="str">
        <f>IF(Sonnabend!G25="","",Sonnabend!G25)</f>
        <v/>
      </c>
      <c r="G183" s="44" t="str">
        <f>IF(Sonnabend!H25="","",Sonnabend!H25)</f>
        <v/>
      </c>
      <c r="H183" s="44" t="str">
        <f>IF(Sonnabend!I25="","",Sonnabend!I25)</f>
        <v/>
      </c>
      <c r="I183" s="49" t="str">
        <f>IF(Sonntag!B25="","",Sonntag!B25)</f>
        <v/>
      </c>
      <c r="J183" s="44" t="str">
        <f>IF(Sonntag!C25="","",Sonntag!C25)</f>
        <v/>
      </c>
      <c r="K183" s="56" t="str">
        <f>IF(Sonntag!D25="","",Sonntag!D25)</f>
        <v/>
      </c>
      <c r="L183" s="44" t="str">
        <f>IF(Sonntag!E25="","",Sonntag!E25)</f>
        <v/>
      </c>
      <c r="M183" s="44" t="str">
        <f>IF(Sonntag!F25="","",Sonntag!F25)</f>
        <v/>
      </c>
      <c r="N183" s="44" t="str">
        <f>IF(Sonntag!G25="","",Sonntag!G25)</f>
        <v/>
      </c>
      <c r="O183" s="44" t="str">
        <f>IF(Sonntag!H25="","",Sonntag!H25)</f>
        <v/>
      </c>
      <c r="P183" s="44" t="str">
        <f>IF(Sonntag!I25="","",Sonntag!I25)</f>
        <v/>
      </c>
    </row>
    <row r="184" spans="1:16" x14ac:dyDescent="0.2">
      <c r="A184" s="49" t="str">
        <f>IF(Sonnabend!B26="","",Sonnabend!B26)</f>
        <v/>
      </c>
      <c r="B184" s="44" t="str">
        <f>IF(Sonnabend!C26="","",Sonnabend!C26)</f>
        <v/>
      </c>
      <c r="C184" s="56" t="str">
        <f>IF(Sonnabend!D26="","",Sonnabend!D26)</f>
        <v/>
      </c>
      <c r="D184" s="44" t="str">
        <f>IF(Sonnabend!E26="","",Sonnabend!E26)</f>
        <v/>
      </c>
      <c r="E184" s="44" t="str">
        <f>IF(Sonnabend!F26="","",Sonnabend!F26)</f>
        <v/>
      </c>
      <c r="F184" s="44" t="str">
        <f>IF(Sonnabend!G26="","",Sonnabend!G26)</f>
        <v/>
      </c>
      <c r="G184" s="44" t="str">
        <f>IF(Sonnabend!H26="","",Sonnabend!H26)</f>
        <v/>
      </c>
      <c r="H184" s="44" t="str">
        <f>IF(Sonnabend!I26="","",Sonnabend!I26)</f>
        <v/>
      </c>
      <c r="I184" s="49" t="str">
        <f>IF(Sonntag!B26="","",Sonntag!B26)</f>
        <v/>
      </c>
      <c r="J184" s="44" t="str">
        <f>IF(Sonntag!C26="","",Sonntag!C26)</f>
        <v/>
      </c>
      <c r="K184" s="56" t="str">
        <f>IF(Sonntag!D26="","",Sonntag!D26)</f>
        <v/>
      </c>
      <c r="L184" s="44" t="str">
        <f>IF(Sonntag!E26="","",Sonntag!E26)</f>
        <v/>
      </c>
      <c r="M184" s="44" t="str">
        <f>IF(Sonntag!F26="","",Sonntag!F26)</f>
        <v/>
      </c>
      <c r="N184" s="44" t="str">
        <f>IF(Sonntag!G26="","",Sonntag!G26)</f>
        <v/>
      </c>
      <c r="O184" s="44" t="str">
        <f>IF(Sonntag!H26="","",Sonntag!H26)</f>
        <v/>
      </c>
      <c r="P184" s="44" t="str">
        <f>IF(Sonntag!I26="","",Sonntag!I26)</f>
        <v/>
      </c>
    </row>
    <row r="185" spans="1:16" x14ac:dyDescent="0.2">
      <c r="A185" s="49" t="str">
        <f>IF(Sonnabend!B27="","",Sonnabend!B27)</f>
        <v/>
      </c>
      <c r="B185" s="44" t="str">
        <f>IF(Sonnabend!C27="","",Sonnabend!C27)</f>
        <v/>
      </c>
      <c r="C185" s="56" t="str">
        <f>IF(Sonnabend!D27="","",Sonnabend!D27)</f>
        <v/>
      </c>
      <c r="D185" s="44" t="str">
        <f>IF(Sonnabend!E27="","",Sonnabend!E27)</f>
        <v/>
      </c>
      <c r="E185" s="44" t="str">
        <f>IF(Sonnabend!F27="","",Sonnabend!F27)</f>
        <v/>
      </c>
      <c r="F185" s="44" t="str">
        <f>IF(Sonnabend!G27="","",Sonnabend!G27)</f>
        <v/>
      </c>
      <c r="G185" s="44" t="str">
        <f>IF(Sonnabend!H27="","",Sonnabend!H27)</f>
        <v/>
      </c>
      <c r="H185" s="44" t="str">
        <f>IF(Sonnabend!I27="","",Sonnabend!I27)</f>
        <v/>
      </c>
      <c r="I185" s="49" t="str">
        <f>IF(Sonntag!B27="","",Sonntag!B27)</f>
        <v/>
      </c>
      <c r="J185" s="44" t="str">
        <f>IF(Sonntag!C27="","",Sonntag!C27)</f>
        <v/>
      </c>
      <c r="K185" s="56" t="str">
        <f>IF(Sonntag!D27="","",Sonntag!D27)</f>
        <v/>
      </c>
      <c r="L185" s="44" t="str">
        <f>IF(Sonntag!E27="","",Sonntag!E27)</f>
        <v/>
      </c>
      <c r="M185" s="44" t="str">
        <f>IF(Sonntag!F27="","",Sonntag!F27)</f>
        <v/>
      </c>
      <c r="N185" s="44" t="str">
        <f>IF(Sonntag!G27="","",Sonntag!G27)</f>
        <v/>
      </c>
      <c r="O185" s="44" t="str">
        <f>IF(Sonntag!H27="","",Sonntag!H27)</f>
        <v/>
      </c>
      <c r="P185" s="44" t="str">
        <f>IF(Sonntag!I27="","",Sonntag!I27)</f>
        <v/>
      </c>
    </row>
    <row r="186" spans="1:16" x14ac:dyDescent="0.2">
      <c r="A186" s="49" t="str">
        <f>IF(Sonnabend!B28="","",Sonnabend!B28)</f>
        <v/>
      </c>
      <c r="B186" s="44" t="str">
        <f>IF(Sonnabend!C28="","",Sonnabend!C28)</f>
        <v/>
      </c>
      <c r="C186" s="56" t="str">
        <f>IF(Sonnabend!D28="","",Sonnabend!D28)</f>
        <v/>
      </c>
      <c r="D186" s="44" t="str">
        <f>IF(Sonnabend!E28="","",Sonnabend!E28)</f>
        <v/>
      </c>
      <c r="E186" s="44" t="str">
        <f>IF(Sonnabend!F28="","",Sonnabend!F28)</f>
        <v/>
      </c>
      <c r="F186" s="44" t="str">
        <f>IF(Sonnabend!G28="","",Sonnabend!G28)</f>
        <v/>
      </c>
      <c r="G186" s="44" t="str">
        <f>IF(Sonnabend!H28="","",Sonnabend!H28)</f>
        <v/>
      </c>
      <c r="H186" s="44" t="str">
        <f>IF(Sonnabend!I28="","",Sonnabend!I28)</f>
        <v/>
      </c>
      <c r="I186" s="49" t="str">
        <f>IF(Sonntag!B28="","",Sonntag!B28)</f>
        <v/>
      </c>
      <c r="J186" s="44" t="str">
        <f>IF(Sonntag!C28="","",Sonntag!C28)</f>
        <v/>
      </c>
      <c r="K186" s="56" t="str">
        <f>IF(Sonntag!D28="","",Sonntag!D28)</f>
        <v/>
      </c>
      <c r="L186" s="44" t="str">
        <f>IF(Sonntag!E28="","",Sonntag!E28)</f>
        <v/>
      </c>
      <c r="M186" s="44" t="str">
        <f>IF(Sonntag!F28="","",Sonntag!F28)</f>
        <v/>
      </c>
      <c r="N186" s="44" t="str">
        <f>IF(Sonntag!G28="","",Sonntag!G28)</f>
        <v/>
      </c>
      <c r="O186" s="44" t="str">
        <f>IF(Sonntag!H28="","",Sonntag!H28)</f>
        <v/>
      </c>
      <c r="P186" s="44" t="str">
        <f>IF(Sonntag!I28="","",Sonntag!I28)</f>
        <v/>
      </c>
    </row>
    <row r="187" spans="1:16" x14ac:dyDescent="0.2">
      <c r="A187" s="49" t="str">
        <f>IF(Sonnabend!B29="","",Sonnabend!B29)</f>
        <v/>
      </c>
      <c r="B187" s="44" t="str">
        <f>IF(Sonnabend!C29="","",Sonnabend!C29)</f>
        <v/>
      </c>
      <c r="C187" s="56" t="str">
        <f>IF(Sonnabend!D29="","",Sonnabend!D29)</f>
        <v/>
      </c>
      <c r="D187" s="44" t="str">
        <f>IF(Sonnabend!E29="","",Sonnabend!E29)</f>
        <v/>
      </c>
      <c r="E187" s="44" t="str">
        <f>IF(Sonnabend!F29="","",Sonnabend!F29)</f>
        <v/>
      </c>
      <c r="F187" s="44" t="str">
        <f>IF(Sonnabend!G29="","",Sonnabend!G29)</f>
        <v/>
      </c>
      <c r="G187" s="44" t="str">
        <f>IF(Sonnabend!H29="","",Sonnabend!H29)</f>
        <v/>
      </c>
      <c r="H187" s="44" t="str">
        <f>IF(Sonnabend!I29="","",Sonnabend!I29)</f>
        <v/>
      </c>
      <c r="I187" s="49" t="str">
        <f>IF(Sonntag!B29="","",Sonntag!B29)</f>
        <v/>
      </c>
      <c r="J187" s="44" t="str">
        <f>IF(Sonntag!C29="","",Sonntag!C29)</f>
        <v/>
      </c>
      <c r="K187" s="56" t="str">
        <f>IF(Sonntag!D29="","",Sonntag!D29)</f>
        <v/>
      </c>
      <c r="L187" s="44" t="str">
        <f>IF(Sonntag!E29="","",Sonntag!E29)</f>
        <v/>
      </c>
      <c r="M187" s="44" t="str">
        <f>IF(Sonntag!F29="","",Sonntag!F29)</f>
        <v/>
      </c>
      <c r="N187" s="44" t="str">
        <f>IF(Sonntag!G29="","",Sonntag!G29)</f>
        <v/>
      </c>
      <c r="O187" s="44" t="str">
        <f>IF(Sonntag!H29="","",Sonntag!H29)</f>
        <v/>
      </c>
      <c r="P187" s="44" t="str">
        <f>IF(Sonntag!I29="","",Sonntag!I29)</f>
        <v/>
      </c>
    </row>
    <row r="188" spans="1:16" x14ac:dyDescent="0.2">
      <c r="A188" s="49" t="str">
        <f>IF(Sonnabend!B30="","",Sonnabend!B30)</f>
        <v/>
      </c>
      <c r="B188" s="44" t="str">
        <f>IF(Sonnabend!C30="","",Sonnabend!C30)</f>
        <v/>
      </c>
      <c r="C188" s="56" t="str">
        <f>IF(Sonnabend!D30="","",Sonnabend!D30)</f>
        <v/>
      </c>
      <c r="D188" s="44" t="str">
        <f>IF(Sonnabend!E30="","",Sonnabend!E30)</f>
        <v/>
      </c>
      <c r="E188" s="44" t="str">
        <f>IF(Sonnabend!F30="","",Sonnabend!F30)</f>
        <v/>
      </c>
      <c r="F188" s="44" t="str">
        <f>IF(Sonnabend!G30="","",Sonnabend!G30)</f>
        <v/>
      </c>
      <c r="G188" s="44" t="str">
        <f>IF(Sonnabend!H30="","",Sonnabend!H30)</f>
        <v/>
      </c>
      <c r="H188" s="44" t="str">
        <f>IF(Sonnabend!I30="","",Sonnabend!I30)</f>
        <v/>
      </c>
      <c r="I188" s="49" t="str">
        <f>IF(Sonntag!B30="","",Sonntag!B30)</f>
        <v/>
      </c>
      <c r="J188" s="44" t="str">
        <f>IF(Sonntag!C30="","",Sonntag!C30)</f>
        <v/>
      </c>
      <c r="K188" s="56" t="str">
        <f>IF(Sonntag!D30="","",Sonntag!D30)</f>
        <v/>
      </c>
      <c r="L188" s="44" t="str">
        <f>IF(Sonntag!E30="","",Sonntag!E30)</f>
        <v/>
      </c>
      <c r="M188" s="44" t="str">
        <f>IF(Sonntag!F30="","",Sonntag!F30)</f>
        <v/>
      </c>
      <c r="N188" s="44" t="str">
        <f>IF(Sonntag!G30="","",Sonntag!G30)</f>
        <v/>
      </c>
      <c r="O188" s="44" t="str">
        <f>IF(Sonntag!H30="","",Sonntag!H30)</f>
        <v/>
      </c>
      <c r="P188" s="44" t="str">
        <f>IF(Sonntag!I30="","",Sonntag!I30)</f>
        <v/>
      </c>
    </row>
    <row r="189" spans="1:16" x14ac:dyDescent="0.2">
      <c r="A189" s="49" t="str">
        <f>IF(Sonnabend!B31="","",Sonnabend!B31)</f>
        <v/>
      </c>
      <c r="B189" s="44" t="str">
        <f>IF(Sonnabend!C31="","",Sonnabend!C31)</f>
        <v/>
      </c>
      <c r="C189" s="56" t="str">
        <f>IF(Sonnabend!D31="","",Sonnabend!D31)</f>
        <v/>
      </c>
      <c r="D189" s="44" t="str">
        <f>IF(Sonnabend!E31="","",Sonnabend!E31)</f>
        <v/>
      </c>
      <c r="E189" s="44" t="str">
        <f>IF(Sonnabend!F31="","",Sonnabend!F31)</f>
        <v/>
      </c>
      <c r="F189" s="44" t="str">
        <f>IF(Sonnabend!G31="","",Sonnabend!G31)</f>
        <v/>
      </c>
      <c r="G189" s="44" t="str">
        <f>IF(Sonnabend!H31="","",Sonnabend!H31)</f>
        <v/>
      </c>
      <c r="H189" s="44" t="str">
        <f>IF(Sonnabend!I31="","",Sonnabend!I31)</f>
        <v/>
      </c>
      <c r="I189" s="49" t="str">
        <f>IF(Sonntag!B31="","",Sonntag!B31)</f>
        <v/>
      </c>
      <c r="J189" s="44" t="str">
        <f>IF(Sonntag!C31="","",Sonntag!C31)</f>
        <v/>
      </c>
      <c r="K189" s="56" t="str">
        <f>IF(Sonntag!D31="","",Sonntag!D31)</f>
        <v/>
      </c>
      <c r="L189" s="44" t="str">
        <f>IF(Sonntag!E31="","",Sonntag!E31)</f>
        <v/>
      </c>
      <c r="M189" s="44" t="str">
        <f>IF(Sonntag!F31="","",Sonntag!F31)</f>
        <v/>
      </c>
      <c r="N189" s="44" t="str">
        <f>IF(Sonntag!G31="","",Sonntag!G31)</f>
        <v/>
      </c>
      <c r="O189" s="44" t="str">
        <f>IF(Sonntag!H31="","",Sonntag!H31)</f>
        <v/>
      </c>
      <c r="P189" s="44" t="str">
        <f>IF(Sonntag!I31="","",Sonntag!I31)</f>
        <v/>
      </c>
    </row>
    <row r="190" spans="1:16" x14ac:dyDescent="0.2">
      <c r="A190" s="49" t="str">
        <f>IF(Sonnabend!B32="","",Sonnabend!B32)</f>
        <v/>
      </c>
      <c r="B190" s="44" t="str">
        <f>IF(Sonnabend!C32="","",Sonnabend!C32)</f>
        <v/>
      </c>
      <c r="C190" s="56" t="str">
        <f>IF(Sonnabend!D32="","",Sonnabend!D32)</f>
        <v/>
      </c>
      <c r="D190" s="44" t="str">
        <f>IF(Sonnabend!E32="","",Sonnabend!E32)</f>
        <v/>
      </c>
      <c r="E190" s="44" t="str">
        <f>IF(Sonnabend!F32="","",Sonnabend!F32)</f>
        <v/>
      </c>
      <c r="F190" s="44" t="str">
        <f>IF(Sonnabend!G32="","",Sonnabend!G32)</f>
        <v/>
      </c>
      <c r="G190" s="44" t="str">
        <f>IF(Sonnabend!H32="","",Sonnabend!H32)</f>
        <v/>
      </c>
      <c r="H190" s="44" t="str">
        <f>IF(Sonnabend!I32="","",Sonnabend!I32)</f>
        <v/>
      </c>
      <c r="I190" s="49" t="str">
        <f>IF(Sonntag!B32="","",Sonntag!B32)</f>
        <v/>
      </c>
      <c r="J190" s="44" t="str">
        <f>IF(Sonntag!C32="","",Sonntag!C32)</f>
        <v/>
      </c>
      <c r="K190" s="56" t="str">
        <f>IF(Sonntag!D32="","",Sonntag!D32)</f>
        <v/>
      </c>
      <c r="L190" s="44" t="str">
        <f>IF(Sonntag!E32="","",Sonntag!E32)</f>
        <v/>
      </c>
      <c r="M190" s="44" t="str">
        <f>IF(Sonntag!F32="","",Sonntag!F32)</f>
        <v/>
      </c>
      <c r="N190" s="44" t="str">
        <f>IF(Sonntag!G32="","",Sonntag!G32)</f>
        <v/>
      </c>
      <c r="O190" s="44" t="str">
        <f>IF(Sonntag!H32="","",Sonntag!H32)</f>
        <v/>
      </c>
      <c r="P190" s="44" t="str">
        <f>IF(Sonntag!I32="","",Sonntag!I32)</f>
        <v/>
      </c>
    </row>
    <row r="191" spans="1:16" x14ac:dyDescent="0.2">
      <c r="A191" s="49" t="str">
        <f>IF(Sonnabend!B33="","",Sonnabend!B33)</f>
        <v/>
      </c>
      <c r="B191" s="44" t="str">
        <f>IF(Sonnabend!C33="","",Sonnabend!C33)</f>
        <v/>
      </c>
      <c r="C191" s="44" t="str">
        <f>IF(Sonnabend!D33="","",Sonnabend!D33)</f>
        <v/>
      </c>
      <c r="D191" s="44" t="str">
        <f>IF(Sonnabend!E33="","",Sonnabend!E33)</f>
        <v/>
      </c>
      <c r="E191" s="44" t="str">
        <f>IF(Sonnabend!F33="","",Sonnabend!F33)</f>
        <v/>
      </c>
      <c r="F191" s="44" t="str">
        <f>IF(Sonnabend!G33="","",Sonnabend!G33)</f>
        <v/>
      </c>
      <c r="G191" s="44" t="str">
        <f>IF(Sonnabend!H33="","",Sonnabend!H33)</f>
        <v/>
      </c>
      <c r="H191" s="44" t="str">
        <f>IF(Sonnabend!I33="","",Sonnabend!I33)</f>
        <v/>
      </c>
      <c r="I191" s="49" t="str">
        <f>IF(Sonntag!B33="","",Sonntag!B33)</f>
        <v/>
      </c>
      <c r="J191" s="44" t="str">
        <f>IF(Sonntag!C33="","",Sonntag!C33)</f>
        <v/>
      </c>
      <c r="K191" s="56" t="str">
        <f>IF(Sonntag!D33="","",Sonntag!D33)</f>
        <v/>
      </c>
      <c r="L191" s="44" t="str">
        <f>IF(Sonntag!E33="","",Sonntag!E33)</f>
        <v/>
      </c>
      <c r="M191" s="44" t="str">
        <f>IF(Sonntag!F33="","",Sonntag!F33)</f>
        <v/>
      </c>
      <c r="N191" s="44" t="str">
        <f>IF(Sonntag!G33="","",Sonntag!G33)</f>
        <v/>
      </c>
      <c r="O191" s="44" t="str">
        <f>IF(Sonntag!H33="","",Sonntag!H33)</f>
        <v/>
      </c>
      <c r="P191" s="44" t="str">
        <f>IF(Sonntag!I33="","",Sonntag!I33)</f>
        <v/>
      </c>
    </row>
    <row r="192" spans="1:16" x14ac:dyDescent="0.2">
      <c r="A192" s="44" t="str">
        <f>IF(Sonnabend!A36="","",Sonnabend!A36)</f>
        <v>Kaffee</v>
      </c>
      <c r="B192" s="44" t="str">
        <f>IF(Sonnabend!C37="","",Sonnabend!C37)</f>
        <v>Menge</v>
      </c>
      <c r="C192" s="56" t="str">
        <f>IF(Sonnabend!D37="","",Sonnabend!D37)</f>
        <v>Kcal</v>
      </c>
      <c r="D192" s="44" t="str">
        <f>IF(Sonnabend!E37="","",Sonnabend!E37)</f>
        <v>KH</v>
      </c>
      <c r="E192" s="44" t="str">
        <f>IF(Sonnabend!F37="","",Sonnabend!F37)</f>
        <v>Fett</v>
      </c>
      <c r="F192" s="44" t="str">
        <f>IF(Sonnabend!G37="","",Sonnabend!G37)</f>
        <v>EW</v>
      </c>
      <c r="G192" s="44" t="str">
        <f>IF(Sonnabend!H37="","",Sonnabend!H37)</f>
        <v>AK</v>
      </c>
      <c r="H192" s="44" t="str">
        <f>IF(Sonnabend!I37="","",Sonnabend!I37)</f>
        <v>Säure</v>
      </c>
      <c r="I192" s="44" t="str">
        <f>IF(Sonntag!A36="","",Sonntag!A36)</f>
        <v>Kaffee</v>
      </c>
      <c r="J192" s="44" t="str">
        <f>IF(Sonntag!C37="","",Sonntag!C37)</f>
        <v>Menge</v>
      </c>
      <c r="K192" s="44" t="str">
        <f>IF(Sonntag!D37="","",Sonntag!D37)</f>
        <v>Kcal</v>
      </c>
      <c r="L192" s="44" t="str">
        <f>IF(Sonntag!E37="","",Sonntag!E37)</f>
        <v>KH</v>
      </c>
      <c r="M192" s="44" t="str">
        <f>IF(Sonntag!F37="","",Sonntag!F37)</f>
        <v>Fett</v>
      </c>
      <c r="N192" s="44" t="str">
        <f>IF(Sonntag!G37="","",Sonntag!G37)</f>
        <v>EW</v>
      </c>
      <c r="O192" s="44" t="str">
        <f>IF(Sonntag!H37="","",Sonntag!H37)</f>
        <v>AK</v>
      </c>
      <c r="P192" s="44" t="str">
        <f>IF(Sonntag!I37="","",Sonntag!I37)</f>
        <v>Säure</v>
      </c>
    </row>
    <row r="193" spans="1:16" x14ac:dyDescent="0.2">
      <c r="A193" s="49" t="str">
        <f>IF(Sonnabend!B38="","",Sonnabend!B38)</f>
        <v/>
      </c>
      <c r="B193" s="44" t="str">
        <f>IF(Sonnabend!C38="","",Sonnabend!C38)</f>
        <v/>
      </c>
      <c r="C193" s="56" t="str">
        <f>IF(Sonnabend!D38="","",Sonnabend!D38)</f>
        <v/>
      </c>
      <c r="D193" s="44" t="str">
        <f>IF(Sonnabend!E38="","",Sonnabend!E38)</f>
        <v/>
      </c>
      <c r="E193" s="44" t="str">
        <f>IF(Sonnabend!F38="","",Sonnabend!F38)</f>
        <v/>
      </c>
      <c r="F193" s="44" t="str">
        <f>IF(Sonnabend!G38="","",Sonnabend!G38)</f>
        <v/>
      </c>
      <c r="G193" s="44" t="str">
        <f>IF(Sonnabend!H38="","",Sonnabend!H38)</f>
        <v/>
      </c>
      <c r="H193" s="44" t="str">
        <f>IF(Sonnabend!I38="","",Sonnabend!I38)</f>
        <v/>
      </c>
      <c r="I193" s="49" t="str">
        <f>IF(Sonntag!B38="","",Sonntag!B38)</f>
        <v/>
      </c>
      <c r="J193" s="44" t="str">
        <f>IF(Sonntag!C38="","",Sonntag!C38)</f>
        <v/>
      </c>
      <c r="K193" s="56" t="str">
        <f>IF(Sonntag!D38="","",Sonntag!D38)</f>
        <v/>
      </c>
      <c r="L193" s="44" t="str">
        <f>IF(Sonntag!E38="","",Sonntag!E38)</f>
        <v/>
      </c>
      <c r="M193" s="44" t="str">
        <f>IF(Sonntag!F38="","",Sonntag!F38)</f>
        <v/>
      </c>
      <c r="N193" s="44" t="str">
        <f>IF(Sonntag!G38="","",Sonntag!G38)</f>
        <v/>
      </c>
      <c r="O193" s="44" t="str">
        <f>IF(Sonntag!H38="","",Sonntag!H38)</f>
        <v/>
      </c>
      <c r="P193" s="44" t="str">
        <f>IF(Sonntag!I38="","",Sonntag!I38)</f>
        <v/>
      </c>
    </row>
    <row r="194" spans="1:16" x14ac:dyDescent="0.2">
      <c r="A194" s="49" t="str">
        <f>IF(Sonnabend!B39="","",Sonnabend!B39)</f>
        <v/>
      </c>
      <c r="B194" s="44" t="str">
        <f>IF(Sonnabend!C39="","",Sonnabend!C39)</f>
        <v/>
      </c>
      <c r="C194" s="56" t="str">
        <f>IF(Sonnabend!D39="","",Sonnabend!D39)</f>
        <v/>
      </c>
      <c r="D194" s="44" t="str">
        <f>IF(Sonnabend!E39="","",Sonnabend!E39)</f>
        <v/>
      </c>
      <c r="E194" s="44" t="str">
        <f>IF(Sonnabend!F39="","",Sonnabend!F39)</f>
        <v/>
      </c>
      <c r="F194" s="44" t="str">
        <f>IF(Sonnabend!G39="","",Sonnabend!G39)</f>
        <v/>
      </c>
      <c r="G194" s="44" t="str">
        <f>IF(Sonnabend!H39="","",Sonnabend!H39)</f>
        <v/>
      </c>
      <c r="H194" s="44" t="str">
        <f>IF(Sonnabend!I39="","",Sonnabend!I39)</f>
        <v/>
      </c>
      <c r="I194" s="49" t="str">
        <f>IF(Sonntag!B39="","",Sonntag!B39)</f>
        <v/>
      </c>
      <c r="J194" s="44" t="str">
        <f>IF(Sonntag!C39="","",Sonntag!C39)</f>
        <v/>
      </c>
      <c r="K194" s="56" t="str">
        <f>IF(Sonntag!D39="","",Sonntag!D39)</f>
        <v/>
      </c>
      <c r="L194" s="44" t="str">
        <f>IF(Sonntag!E39="","",Sonntag!E39)</f>
        <v/>
      </c>
      <c r="M194" s="44" t="str">
        <f>IF(Sonntag!F39="","",Sonntag!F39)</f>
        <v/>
      </c>
      <c r="N194" s="44" t="str">
        <f>IF(Sonntag!G39="","",Sonntag!G39)</f>
        <v/>
      </c>
      <c r="O194" s="44" t="str">
        <f>IF(Sonntag!H39="","",Sonntag!H39)</f>
        <v/>
      </c>
      <c r="P194" s="44" t="str">
        <f>IF(Sonntag!I39="","",Sonntag!I39)</f>
        <v/>
      </c>
    </row>
    <row r="195" spans="1:16" x14ac:dyDescent="0.2">
      <c r="A195" s="49" t="str">
        <f>IF(Sonnabend!B40="","",Sonnabend!B40)</f>
        <v/>
      </c>
      <c r="B195" s="44" t="str">
        <f>IF(Sonnabend!C40="","",Sonnabend!C40)</f>
        <v/>
      </c>
      <c r="C195" s="56" t="str">
        <f>IF(Sonnabend!D40="","",Sonnabend!D40)</f>
        <v/>
      </c>
      <c r="D195" s="44" t="str">
        <f>IF(Sonnabend!E40="","",Sonnabend!E40)</f>
        <v/>
      </c>
      <c r="E195" s="44" t="str">
        <f>IF(Sonnabend!F40="","",Sonnabend!F40)</f>
        <v/>
      </c>
      <c r="F195" s="44" t="str">
        <f>IF(Sonnabend!G40="","",Sonnabend!G40)</f>
        <v/>
      </c>
      <c r="G195" s="44" t="str">
        <f>IF(Sonnabend!H40="","",Sonnabend!H40)</f>
        <v/>
      </c>
      <c r="H195" s="44" t="str">
        <f>IF(Sonnabend!I40="","",Sonnabend!I40)</f>
        <v/>
      </c>
      <c r="I195" s="49" t="str">
        <f>IF(Sonntag!B40="","",Sonntag!B40)</f>
        <v/>
      </c>
      <c r="J195" s="44" t="str">
        <f>IF(Sonntag!C40="","",Sonntag!C40)</f>
        <v/>
      </c>
      <c r="K195" s="56" t="str">
        <f>IF(Sonntag!D40="","",Sonntag!D40)</f>
        <v/>
      </c>
      <c r="L195" s="44" t="str">
        <f>IF(Sonntag!E40="","",Sonntag!E40)</f>
        <v/>
      </c>
      <c r="M195" s="44" t="str">
        <f>IF(Sonntag!F40="","",Sonntag!F40)</f>
        <v/>
      </c>
      <c r="N195" s="44" t="str">
        <f>IF(Sonntag!G40="","",Sonntag!G40)</f>
        <v/>
      </c>
      <c r="O195" s="44" t="str">
        <f>IF(Sonntag!H40="","",Sonntag!H40)</f>
        <v/>
      </c>
      <c r="P195" s="44" t="str">
        <f>IF(Sonntag!I40="","",Sonntag!I40)</f>
        <v/>
      </c>
    </row>
    <row r="196" spans="1:16" x14ac:dyDescent="0.2">
      <c r="A196" s="49" t="str">
        <f>IF(Sonnabend!B41="","",Sonnabend!B41)</f>
        <v/>
      </c>
      <c r="B196" s="44" t="str">
        <f>IF(Sonnabend!C41="","",Sonnabend!C41)</f>
        <v/>
      </c>
      <c r="C196" s="56" t="str">
        <f>IF(Sonnabend!D41="","",Sonnabend!D41)</f>
        <v/>
      </c>
      <c r="D196" s="44" t="str">
        <f>IF(Sonnabend!E41="","",Sonnabend!E41)</f>
        <v/>
      </c>
      <c r="E196" s="44" t="str">
        <f>IF(Sonnabend!F41="","",Sonnabend!F41)</f>
        <v/>
      </c>
      <c r="F196" s="44" t="str">
        <f>IF(Sonnabend!G41="","",Sonnabend!G41)</f>
        <v/>
      </c>
      <c r="G196" s="44" t="str">
        <f>IF(Sonnabend!H41="","",Sonnabend!H41)</f>
        <v/>
      </c>
      <c r="H196" s="44" t="str">
        <f>IF(Sonnabend!I41="","",Sonnabend!I41)</f>
        <v/>
      </c>
      <c r="I196" s="49" t="str">
        <f>IF(Sonntag!B41="","",Sonntag!B41)</f>
        <v/>
      </c>
      <c r="J196" s="44" t="str">
        <f>IF(Sonntag!C41="","",Sonntag!C41)</f>
        <v/>
      </c>
      <c r="K196" s="56" t="str">
        <f>IF(Sonntag!D41="","",Sonntag!D41)</f>
        <v/>
      </c>
      <c r="L196" s="44" t="str">
        <f>IF(Sonntag!E41="","",Sonntag!E41)</f>
        <v/>
      </c>
      <c r="M196" s="44" t="str">
        <f>IF(Sonntag!F41="","",Sonntag!F41)</f>
        <v/>
      </c>
      <c r="N196" s="44" t="str">
        <f>IF(Sonntag!G41="","",Sonntag!G41)</f>
        <v/>
      </c>
      <c r="O196" s="44" t="str">
        <f>IF(Sonntag!H41="","",Sonntag!H41)</f>
        <v/>
      </c>
      <c r="P196" s="44" t="str">
        <f>IF(Sonntag!I41="","",Sonntag!I41)</f>
        <v/>
      </c>
    </row>
    <row r="197" spans="1:16" x14ac:dyDescent="0.2">
      <c r="A197" s="49" t="str">
        <f>IF(Sonnabend!B42="","",Sonnabend!B42)</f>
        <v/>
      </c>
      <c r="B197" s="44" t="str">
        <f>IF(Sonnabend!C42="","",Sonnabend!C42)</f>
        <v/>
      </c>
      <c r="C197" s="56" t="str">
        <f>IF(Sonnabend!D42="","",Sonnabend!D42)</f>
        <v/>
      </c>
      <c r="D197" s="44" t="str">
        <f>IF(Sonnabend!E42="","",Sonnabend!E42)</f>
        <v/>
      </c>
      <c r="E197" s="44" t="str">
        <f>IF(Sonnabend!F42="","",Sonnabend!F42)</f>
        <v/>
      </c>
      <c r="F197" s="44" t="str">
        <f>IF(Sonnabend!G42="","",Sonnabend!G42)</f>
        <v/>
      </c>
      <c r="G197" s="44" t="str">
        <f>IF(Sonnabend!H42="","",Sonnabend!H42)</f>
        <v/>
      </c>
      <c r="H197" s="44" t="str">
        <f>IF(Sonnabend!I42="","",Sonnabend!I42)</f>
        <v/>
      </c>
      <c r="I197" s="49" t="str">
        <f>IF(Sonntag!B42="","",Sonntag!B42)</f>
        <v/>
      </c>
      <c r="J197" s="44" t="str">
        <f>IF(Sonntag!C42="","",Sonntag!C42)</f>
        <v/>
      </c>
      <c r="K197" s="56" t="str">
        <f>IF(Sonntag!D42="","",Sonntag!D42)</f>
        <v/>
      </c>
      <c r="L197" s="44" t="str">
        <f>IF(Sonntag!E42="","",Sonntag!E42)</f>
        <v/>
      </c>
      <c r="M197" s="44" t="str">
        <f>IF(Sonntag!F42="","",Sonntag!F42)</f>
        <v/>
      </c>
      <c r="N197" s="44" t="str">
        <f>IF(Sonntag!G42="","",Sonntag!G42)</f>
        <v/>
      </c>
      <c r="O197" s="44" t="str">
        <f>IF(Sonntag!H42="","",Sonntag!H42)</f>
        <v/>
      </c>
      <c r="P197" s="44" t="str">
        <f>IF(Sonntag!I42="","",Sonntag!I42)</f>
        <v/>
      </c>
    </row>
    <row r="198" spans="1:16" x14ac:dyDescent="0.2">
      <c r="A198" s="49" t="str">
        <f>IF(Sonnabend!B43="","",Sonnabend!B43)</f>
        <v/>
      </c>
      <c r="B198" s="44" t="str">
        <f>IF(Sonnabend!C43="","",Sonnabend!C43)</f>
        <v/>
      </c>
      <c r="C198" s="56" t="str">
        <f>IF(Sonnabend!D43="","",Sonnabend!D43)</f>
        <v/>
      </c>
      <c r="D198" s="44" t="str">
        <f>IF(Sonnabend!E43="","",Sonnabend!E43)</f>
        <v/>
      </c>
      <c r="E198" s="44" t="str">
        <f>IF(Sonnabend!F43="","",Sonnabend!F43)</f>
        <v/>
      </c>
      <c r="F198" s="44" t="str">
        <f>IF(Sonnabend!G43="","",Sonnabend!G43)</f>
        <v/>
      </c>
      <c r="G198" s="44" t="str">
        <f>IF(Sonnabend!H43="","",Sonnabend!H43)</f>
        <v/>
      </c>
      <c r="H198" s="44" t="str">
        <f>IF(Sonnabend!I43="","",Sonnabend!I43)</f>
        <v/>
      </c>
      <c r="I198" s="49" t="str">
        <f>IF(Sonntag!B43="","",Sonntag!B43)</f>
        <v/>
      </c>
      <c r="J198" s="44" t="str">
        <f>IF(Sonntag!C43="","",Sonntag!C43)</f>
        <v/>
      </c>
      <c r="K198" s="56" t="str">
        <f>IF(Sonntag!D43="","",Sonntag!D43)</f>
        <v/>
      </c>
      <c r="L198" s="44" t="str">
        <f>IF(Sonntag!E43="","",Sonntag!E43)</f>
        <v/>
      </c>
      <c r="M198" s="44" t="str">
        <f>IF(Sonntag!F43="","",Sonntag!F43)</f>
        <v/>
      </c>
      <c r="N198" s="44" t="str">
        <f>IF(Sonntag!G43="","",Sonntag!G43)</f>
        <v/>
      </c>
      <c r="O198" s="44" t="str">
        <f>IF(Sonntag!H43="","",Sonntag!H43)</f>
        <v/>
      </c>
      <c r="P198" s="44" t="str">
        <f>IF(Sonntag!I43="","",Sonntag!I43)</f>
        <v/>
      </c>
    </row>
    <row r="199" spans="1:16" x14ac:dyDescent="0.2">
      <c r="A199" s="49" t="str">
        <f>IF(Sonnabend!B44="","",Sonnabend!B44)</f>
        <v/>
      </c>
      <c r="B199" s="44" t="str">
        <f>IF(Sonnabend!C44="","",Sonnabend!C44)</f>
        <v/>
      </c>
      <c r="C199" s="56" t="str">
        <f>IF(Sonnabend!D44="","",Sonnabend!D44)</f>
        <v/>
      </c>
      <c r="D199" s="44" t="str">
        <f>IF(Sonnabend!E44="","",Sonnabend!E44)</f>
        <v/>
      </c>
      <c r="E199" s="44" t="str">
        <f>IF(Sonnabend!F44="","",Sonnabend!F44)</f>
        <v/>
      </c>
      <c r="F199" s="44" t="str">
        <f>IF(Sonnabend!G44="","",Sonnabend!G44)</f>
        <v/>
      </c>
      <c r="G199" s="44" t="str">
        <f>IF(Sonnabend!H44="","",Sonnabend!H44)</f>
        <v/>
      </c>
      <c r="H199" s="44" t="str">
        <f>IF(Sonnabend!I44="","",Sonnabend!I44)</f>
        <v/>
      </c>
      <c r="I199" s="49" t="str">
        <f>IF(Sonntag!B44="","",Sonntag!B44)</f>
        <v/>
      </c>
      <c r="J199" s="44" t="str">
        <f>IF(Sonntag!C44="","",Sonntag!C44)</f>
        <v/>
      </c>
      <c r="K199" s="56" t="str">
        <f>IF(Sonntag!D44="","",Sonntag!D44)</f>
        <v/>
      </c>
      <c r="L199" s="44" t="str">
        <f>IF(Sonntag!E44="","",Sonntag!E44)</f>
        <v/>
      </c>
      <c r="M199" s="44" t="str">
        <f>IF(Sonntag!F44="","",Sonntag!F44)</f>
        <v/>
      </c>
      <c r="N199" s="44" t="str">
        <f>IF(Sonntag!G44="","",Sonntag!G44)</f>
        <v/>
      </c>
      <c r="O199" s="44" t="str">
        <f>IF(Sonntag!H44="","",Sonntag!H44)</f>
        <v/>
      </c>
      <c r="P199" s="44" t="str">
        <f>IF(Sonntag!I44="","",Sonntag!I44)</f>
        <v/>
      </c>
    </row>
    <row r="200" spans="1:16" x14ac:dyDescent="0.2">
      <c r="A200" s="49" t="str">
        <f>IF(Sonnabend!B45="","",Sonnabend!B45)</f>
        <v/>
      </c>
      <c r="B200" s="44" t="str">
        <f>IF(Sonnabend!C45="","",Sonnabend!C45)</f>
        <v/>
      </c>
      <c r="C200" s="56" t="str">
        <f>IF(Sonnabend!D45="","",Sonnabend!D45)</f>
        <v/>
      </c>
      <c r="D200" s="44" t="str">
        <f>IF(Sonnabend!E45="","",Sonnabend!E45)</f>
        <v/>
      </c>
      <c r="E200" s="44" t="str">
        <f>IF(Sonnabend!F45="","",Sonnabend!F45)</f>
        <v/>
      </c>
      <c r="F200" s="44" t="str">
        <f>IF(Sonnabend!G45="","",Sonnabend!G45)</f>
        <v/>
      </c>
      <c r="G200" s="44" t="str">
        <f>IF(Sonnabend!H45="","",Sonnabend!H45)</f>
        <v/>
      </c>
      <c r="H200" s="44" t="str">
        <f>IF(Sonnabend!I45="","",Sonnabend!I45)</f>
        <v/>
      </c>
      <c r="I200" s="49" t="str">
        <f>IF(Sonntag!B45="","",Sonntag!B45)</f>
        <v/>
      </c>
      <c r="J200" s="44" t="str">
        <f>IF(Sonntag!C45="","",Sonntag!C45)</f>
        <v/>
      </c>
      <c r="K200" s="56" t="str">
        <f>IF(Sonntag!D45="","",Sonntag!D45)</f>
        <v/>
      </c>
      <c r="L200" s="44" t="str">
        <f>IF(Sonntag!E45="","",Sonntag!E45)</f>
        <v/>
      </c>
      <c r="M200" s="44" t="str">
        <f>IF(Sonntag!F45="","",Sonntag!F45)</f>
        <v/>
      </c>
      <c r="N200" s="44" t="str">
        <f>IF(Sonntag!G45="","",Sonntag!G45)</f>
        <v/>
      </c>
      <c r="O200" s="44" t="str">
        <f>IF(Sonntag!H45="","",Sonntag!H45)</f>
        <v/>
      </c>
      <c r="P200" s="44" t="str">
        <f>IF(Sonntag!I45="","",Sonntag!I45)</f>
        <v/>
      </c>
    </row>
    <row r="201" spans="1:16" x14ac:dyDescent="0.2">
      <c r="A201" s="49" t="str">
        <f>IF(Sonnabend!B46="","",Sonnabend!B46)</f>
        <v/>
      </c>
      <c r="B201" s="44" t="str">
        <f>IF(Sonnabend!C46="","",Sonnabend!C46)</f>
        <v/>
      </c>
      <c r="C201" s="56" t="str">
        <f>IF(Sonnabend!D46="","",Sonnabend!D46)</f>
        <v/>
      </c>
      <c r="D201" s="44" t="str">
        <f>IF(Sonnabend!E46="","",Sonnabend!E46)</f>
        <v/>
      </c>
      <c r="E201" s="44" t="str">
        <f>IF(Sonnabend!F46="","",Sonnabend!F46)</f>
        <v/>
      </c>
      <c r="F201" s="44" t="str">
        <f>IF(Sonnabend!G46="","",Sonnabend!G46)</f>
        <v/>
      </c>
      <c r="G201" s="44" t="str">
        <f>IF(Sonnabend!H46="","",Sonnabend!H46)</f>
        <v/>
      </c>
      <c r="H201" s="44" t="str">
        <f>IF(Sonnabend!I46="","",Sonnabend!I46)</f>
        <v/>
      </c>
      <c r="I201" s="49" t="str">
        <f>IF(Sonntag!B46="","",Sonntag!B46)</f>
        <v/>
      </c>
      <c r="J201" s="44" t="str">
        <f>IF(Sonntag!C46="","",Sonntag!C46)</f>
        <v/>
      </c>
      <c r="K201" s="56" t="str">
        <f>IF(Sonntag!D46="","",Sonntag!D46)</f>
        <v/>
      </c>
      <c r="L201" s="44" t="str">
        <f>IF(Sonntag!E46="","",Sonntag!E46)</f>
        <v/>
      </c>
      <c r="M201" s="44" t="str">
        <f>IF(Sonntag!F46="","",Sonntag!F46)</f>
        <v/>
      </c>
      <c r="N201" s="44" t="str">
        <f>IF(Sonntag!G46="","",Sonntag!G46)</f>
        <v/>
      </c>
      <c r="O201" s="44" t="str">
        <f>IF(Sonntag!H46="","",Sonntag!H46)</f>
        <v/>
      </c>
      <c r="P201" s="44" t="str">
        <f>IF(Sonntag!I46="","",Sonntag!I46)</f>
        <v/>
      </c>
    </row>
    <row r="202" spans="1:16" x14ac:dyDescent="0.2">
      <c r="A202" s="49" t="str">
        <f>IF(Sonnabend!B47="","",Sonnabend!B47)</f>
        <v/>
      </c>
      <c r="B202" s="44" t="str">
        <f>IF(Sonnabend!C47="","",Sonnabend!C47)</f>
        <v/>
      </c>
      <c r="C202" s="44" t="str">
        <f>IF(Sonnabend!D47="","",Sonnabend!D47)</f>
        <v/>
      </c>
      <c r="D202" s="44" t="str">
        <f>IF(Sonnabend!E47="","",Sonnabend!E47)</f>
        <v/>
      </c>
      <c r="E202" s="44" t="str">
        <f>IF(Sonnabend!F47="","",Sonnabend!F47)</f>
        <v/>
      </c>
      <c r="F202" s="44" t="str">
        <f>IF(Sonnabend!G47="","",Sonnabend!G47)</f>
        <v/>
      </c>
      <c r="G202" s="44" t="str">
        <f>IF(Sonnabend!H47="","",Sonnabend!H47)</f>
        <v/>
      </c>
      <c r="H202" s="44" t="str">
        <f>IF(Sonnabend!I47="","",Sonnabend!I47)</f>
        <v/>
      </c>
      <c r="I202" s="49" t="str">
        <f>IF(Sonntag!B47="","",Sonntag!B47)</f>
        <v/>
      </c>
      <c r="J202" s="44" t="str">
        <f>IF(Sonntag!C47="","",Sonntag!C47)</f>
        <v/>
      </c>
      <c r="K202" s="56" t="str">
        <f>IF(Sonntag!D47="","",Sonntag!D47)</f>
        <v/>
      </c>
      <c r="L202" s="44" t="str">
        <f>IF(Sonntag!E47="","",Sonntag!E47)</f>
        <v/>
      </c>
      <c r="M202" s="44" t="str">
        <f>IF(Sonntag!F47="","",Sonntag!F47)</f>
        <v/>
      </c>
      <c r="N202" s="44" t="str">
        <f>IF(Sonntag!G47="","",Sonntag!G47)</f>
        <v/>
      </c>
      <c r="O202" s="44" t="str">
        <f>IF(Sonntag!H47="","",Sonntag!H47)</f>
        <v/>
      </c>
      <c r="P202" s="44" t="str">
        <f>IF(Sonntag!I47="","",Sonntag!I47)</f>
        <v/>
      </c>
    </row>
    <row r="203" spans="1:16" x14ac:dyDescent="0.2">
      <c r="A203" s="44" t="str">
        <f>IF(Sonnabend!A50="","",Sonnabend!A50)</f>
        <v>Abendbrot</v>
      </c>
      <c r="B203" s="44" t="str">
        <f>IF(Sonnabend!C51="","",Sonnabend!C51)</f>
        <v>Menge</v>
      </c>
      <c r="C203" s="56" t="str">
        <f>IF(Sonnabend!D51="","",Sonnabend!D51)</f>
        <v>Kcal</v>
      </c>
      <c r="D203" s="44" t="str">
        <f>IF(Sonnabend!E51="","",Sonnabend!E51)</f>
        <v>KH</v>
      </c>
      <c r="E203" s="44" t="str">
        <f>IF(Sonnabend!F51="","",Sonnabend!F51)</f>
        <v>Fett</v>
      </c>
      <c r="F203" s="44" t="str">
        <f>IF(Sonnabend!G51="","",Sonnabend!G51)</f>
        <v>EW</v>
      </c>
      <c r="G203" s="44" t="str">
        <f>IF(Sonnabend!H51="","",Sonnabend!H51)</f>
        <v>AK</v>
      </c>
      <c r="H203" s="44" t="str">
        <f>IF(Sonnabend!I51="","",Sonnabend!I51)</f>
        <v>Säure</v>
      </c>
      <c r="I203" s="44" t="str">
        <f>IF(Sonntag!A50="","",Sonntag!A50)</f>
        <v>Abendbrot</v>
      </c>
      <c r="J203" s="44" t="str">
        <f>IF(Sonntag!C51="","",Sonntag!C51)</f>
        <v>Menge</v>
      </c>
      <c r="K203" s="44" t="str">
        <f>IF(Sonntag!D51="","",Sonntag!D51)</f>
        <v>Kcal</v>
      </c>
      <c r="L203" s="44" t="str">
        <f>IF(Sonntag!E51="","",Sonntag!E51)</f>
        <v>KH</v>
      </c>
      <c r="M203" s="44" t="str">
        <f>IF(Sonntag!F51="","",Sonntag!F51)</f>
        <v>Fett</v>
      </c>
      <c r="N203" s="44" t="str">
        <f>IF(Sonntag!G51="","",Sonntag!G51)</f>
        <v>EW</v>
      </c>
      <c r="O203" s="44" t="str">
        <f>IF(Sonntag!H51="","",Sonntag!H51)</f>
        <v>AK</v>
      </c>
      <c r="P203" s="44" t="str">
        <f>IF(Sonntag!I51="","",Sonntag!I51)</f>
        <v>Säure</v>
      </c>
    </row>
    <row r="204" spans="1:16" x14ac:dyDescent="0.2">
      <c r="A204" s="49" t="str">
        <f>IF(Sonnabend!B52="","",Sonnabend!B52)</f>
        <v/>
      </c>
      <c r="B204" s="44" t="str">
        <f>IF(Sonnabend!C52="","",Sonnabend!C52)</f>
        <v/>
      </c>
      <c r="C204" s="56" t="str">
        <f>IF(Sonnabend!D52="","",Sonnabend!D52)</f>
        <v/>
      </c>
      <c r="D204" s="44" t="str">
        <f>IF(Sonnabend!E52="","",Sonnabend!E52)</f>
        <v/>
      </c>
      <c r="E204" s="44" t="str">
        <f>IF(Sonnabend!F52="","",Sonnabend!F52)</f>
        <v/>
      </c>
      <c r="F204" s="44" t="str">
        <f>IF(Sonnabend!G52="","",Sonnabend!G52)</f>
        <v/>
      </c>
      <c r="G204" s="44" t="str">
        <f>IF(Sonnabend!H52="","",Sonnabend!H52)</f>
        <v/>
      </c>
      <c r="H204" s="44" t="str">
        <f>IF(Sonnabend!I52="","",Sonnabend!I52)</f>
        <v/>
      </c>
      <c r="I204" s="49" t="str">
        <f>IF(Sonntag!B52="","",Sonntag!B52)</f>
        <v/>
      </c>
      <c r="J204" s="44" t="str">
        <f>IF(Sonntag!C52="","",Sonntag!C52)</f>
        <v/>
      </c>
      <c r="K204" s="56" t="str">
        <f>IF(Sonntag!D52="","",Sonntag!D52)</f>
        <v/>
      </c>
      <c r="L204" s="44" t="str">
        <f>IF(Sonntag!E52="","",Sonntag!E52)</f>
        <v/>
      </c>
      <c r="M204" s="44" t="str">
        <f>IF(Sonntag!F52="","",Sonntag!F52)</f>
        <v/>
      </c>
      <c r="N204" s="44" t="str">
        <f>IF(Sonntag!G52="","",Sonntag!G52)</f>
        <v/>
      </c>
      <c r="O204" s="44" t="str">
        <f>IF(Sonntag!H52="","",Sonntag!H52)</f>
        <v/>
      </c>
      <c r="P204" s="44" t="str">
        <f>IF(Sonntag!I52="","",Sonntag!I52)</f>
        <v/>
      </c>
    </row>
    <row r="205" spans="1:16" x14ac:dyDescent="0.2">
      <c r="A205" s="49" t="str">
        <f>IF(Sonnabend!B53="","",Sonnabend!B53)</f>
        <v/>
      </c>
      <c r="B205" s="44" t="str">
        <f>IF(Sonnabend!C53="","",Sonnabend!C53)</f>
        <v/>
      </c>
      <c r="C205" s="56" t="str">
        <f>IF(Sonnabend!D53="","",Sonnabend!D53)</f>
        <v/>
      </c>
      <c r="D205" s="44" t="str">
        <f>IF(Sonnabend!E53="","",Sonnabend!E53)</f>
        <v/>
      </c>
      <c r="E205" s="44" t="str">
        <f>IF(Sonnabend!F53="","",Sonnabend!F53)</f>
        <v/>
      </c>
      <c r="F205" s="44" t="str">
        <f>IF(Sonnabend!G53="","",Sonnabend!G53)</f>
        <v/>
      </c>
      <c r="G205" s="44" t="str">
        <f>IF(Sonnabend!H53="","",Sonnabend!H53)</f>
        <v/>
      </c>
      <c r="H205" s="44" t="str">
        <f>IF(Sonnabend!I53="","",Sonnabend!I53)</f>
        <v/>
      </c>
      <c r="I205" s="49" t="str">
        <f>IF(Sonntag!B53="","",Sonntag!B53)</f>
        <v/>
      </c>
      <c r="J205" s="44" t="str">
        <f>IF(Sonntag!C53="","",Sonntag!C53)</f>
        <v/>
      </c>
      <c r="K205" s="56" t="str">
        <f>IF(Sonntag!D53="","",Sonntag!D53)</f>
        <v/>
      </c>
      <c r="L205" s="44" t="str">
        <f>IF(Sonntag!E53="","",Sonntag!E53)</f>
        <v/>
      </c>
      <c r="M205" s="44" t="str">
        <f>IF(Sonntag!F53="","",Sonntag!F53)</f>
        <v/>
      </c>
      <c r="N205" s="44" t="str">
        <f>IF(Sonntag!G53="","",Sonntag!G53)</f>
        <v/>
      </c>
      <c r="O205" s="44" t="str">
        <f>IF(Sonntag!H53="","",Sonntag!H53)</f>
        <v/>
      </c>
      <c r="P205" s="44" t="str">
        <f>IF(Sonntag!I53="","",Sonntag!I53)</f>
        <v/>
      </c>
    </row>
    <row r="206" spans="1:16" x14ac:dyDescent="0.2">
      <c r="A206" s="49" t="str">
        <f>IF(Sonnabend!B54="","",Sonnabend!B54)</f>
        <v/>
      </c>
      <c r="B206" s="44" t="str">
        <f>IF(Sonnabend!C54="","",Sonnabend!C54)</f>
        <v/>
      </c>
      <c r="C206" s="56" t="str">
        <f>IF(Sonnabend!D54="","",Sonnabend!D54)</f>
        <v/>
      </c>
      <c r="D206" s="44" t="str">
        <f>IF(Sonnabend!E54="","",Sonnabend!E54)</f>
        <v/>
      </c>
      <c r="E206" s="44" t="str">
        <f>IF(Sonnabend!F54="","",Sonnabend!F54)</f>
        <v/>
      </c>
      <c r="F206" s="44" t="str">
        <f>IF(Sonnabend!G54="","",Sonnabend!G54)</f>
        <v/>
      </c>
      <c r="G206" s="44" t="str">
        <f>IF(Sonnabend!H54="","",Sonnabend!H54)</f>
        <v/>
      </c>
      <c r="H206" s="44" t="str">
        <f>IF(Sonnabend!I54="","",Sonnabend!I54)</f>
        <v/>
      </c>
      <c r="I206" s="49" t="str">
        <f>IF(Sonntag!B54="","",Sonntag!B54)</f>
        <v/>
      </c>
      <c r="J206" s="44" t="str">
        <f>IF(Sonntag!C54="","",Sonntag!C54)</f>
        <v/>
      </c>
      <c r="K206" s="56" t="str">
        <f>IF(Sonntag!D54="","",Sonntag!D54)</f>
        <v/>
      </c>
      <c r="L206" s="44" t="str">
        <f>IF(Sonntag!E54="","",Sonntag!E54)</f>
        <v/>
      </c>
      <c r="M206" s="44" t="str">
        <f>IF(Sonntag!F54="","",Sonntag!F54)</f>
        <v/>
      </c>
      <c r="N206" s="44" t="str">
        <f>IF(Sonntag!G54="","",Sonntag!G54)</f>
        <v/>
      </c>
      <c r="O206" s="44" t="str">
        <f>IF(Sonntag!H54="","",Sonntag!H54)</f>
        <v/>
      </c>
      <c r="P206" s="44" t="str">
        <f>IF(Sonntag!I54="","",Sonntag!I54)</f>
        <v/>
      </c>
    </row>
    <row r="207" spans="1:16" x14ac:dyDescent="0.2">
      <c r="A207" s="49" t="str">
        <f>IF(Sonnabend!B55="","",Sonnabend!B55)</f>
        <v/>
      </c>
      <c r="B207" s="44" t="str">
        <f>IF(Sonnabend!C55="","",Sonnabend!C55)</f>
        <v/>
      </c>
      <c r="C207" s="56" t="str">
        <f>IF(Sonnabend!D55="","",Sonnabend!D55)</f>
        <v/>
      </c>
      <c r="D207" s="44" t="str">
        <f>IF(Sonnabend!E55="","",Sonnabend!E55)</f>
        <v/>
      </c>
      <c r="E207" s="44" t="str">
        <f>IF(Sonnabend!F55="","",Sonnabend!F55)</f>
        <v/>
      </c>
      <c r="F207" s="44" t="str">
        <f>IF(Sonnabend!G55="","",Sonnabend!G55)</f>
        <v/>
      </c>
      <c r="G207" s="44" t="str">
        <f>IF(Sonnabend!H55="","",Sonnabend!H55)</f>
        <v/>
      </c>
      <c r="H207" s="44" t="str">
        <f>IF(Sonnabend!I55="","",Sonnabend!I55)</f>
        <v/>
      </c>
      <c r="I207" s="49" t="str">
        <f>IF(Sonntag!B55="","",Sonntag!B55)</f>
        <v/>
      </c>
      <c r="J207" s="44" t="str">
        <f>IF(Sonntag!C55="","",Sonntag!C55)</f>
        <v/>
      </c>
      <c r="K207" s="56" t="str">
        <f>IF(Sonntag!D55="","",Sonntag!D55)</f>
        <v/>
      </c>
      <c r="L207" s="44" t="str">
        <f>IF(Sonntag!E55="","",Sonntag!E55)</f>
        <v/>
      </c>
      <c r="M207" s="44" t="str">
        <f>IF(Sonntag!F55="","",Sonntag!F55)</f>
        <v/>
      </c>
      <c r="N207" s="44" t="str">
        <f>IF(Sonntag!G55="","",Sonntag!G55)</f>
        <v/>
      </c>
      <c r="O207" s="44" t="str">
        <f>IF(Sonntag!H55="","",Sonntag!H55)</f>
        <v/>
      </c>
      <c r="P207" s="44" t="str">
        <f>IF(Sonntag!I55="","",Sonntag!I55)</f>
        <v/>
      </c>
    </row>
    <row r="208" spans="1:16" x14ac:dyDescent="0.2">
      <c r="A208" s="49" t="str">
        <f>IF(Sonnabend!B56="","",Sonnabend!B56)</f>
        <v/>
      </c>
      <c r="B208" s="44" t="str">
        <f>IF(Sonnabend!C56="","",Sonnabend!C56)</f>
        <v/>
      </c>
      <c r="C208" s="56" t="str">
        <f>IF(Sonnabend!D56="","",Sonnabend!D56)</f>
        <v/>
      </c>
      <c r="D208" s="44" t="str">
        <f>IF(Sonnabend!E56="","",Sonnabend!E56)</f>
        <v/>
      </c>
      <c r="E208" s="44" t="str">
        <f>IF(Sonnabend!F56="","",Sonnabend!F56)</f>
        <v/>
      </c>
      <c r="F208" s="44" t="str">
        <f>IF(Sonnabend!G56="","",Sonnabend!G56)</f>
        <v/>
      </c>
      <c r="G208" s="44" t="str">
        <f>IF(Sonnabend!H56="","",Sonnabend!H56)</f>
        <v/>
      </c>
      <c r="H208" s="44" t="str">
        <f>IF(Sonnabend!I56="","",Sonnabend!I56)</f>
        <v/>
      </c>
      <c r="I208" s="49" t="str">
        <f>IF(Sonntag!B56="","",Sonntag!B56)</f>
        <v/>
      </c>
      <c r="J208" s="44" t="str">
        <f>IF(Sonntag!C56="","",Sonntag!C56)</f>
        <v/>
      </c>
      <c r="K208" s="56" t="str">
        <f>IF(Sonntag!D56="","",Sonntag!D56)</f>
        <v/>
      </c>
      <c r="L208" s="44" t="str">
        <f>IF(Sonntag!E56="","",Sonntag!E56)</f>
        <v/>
      </c>
      <c r="M208" s="44" t="str">
        <f>IF(Sonntag!F56="","",Sonntag!F56)</f>
        <v/>
      </c>
      <c r="N208" s="44" t="str">
        <f>IF(Sonntag!G56="","",Sonntag!G56)</f>
        <v/>
      </c>
      <c r="O208" s="44" t="str">
        <f>IF(Sonntag!H56="","",Sonntag!H56)</f>
        <v/>
      </c>
      <c r="P208" s="44" t="str">
        <f>IF(Sonntag!I56="","",Sonntag!I56)</f>
        <v/>
      </c>
    </row>
    <row r="209" spans="1:16" x14ac:dyDescent="0.2">
      <c r="A209" s="49" t="str">
        <f>IF(Sonnabend!B57="","",Sonnabend!B57)</f>
        <v/>
      </c>
      <c r="B209" s="44" t="str">
        <f>IF(Sonnabend!C57="","",Sonnabend!C57)</f>
        <v/>
      </c>
      <c r="C209" s="56" t="str">
        <f>IF(Sonnabend!D57="","",Sonnabend!D57)</f>
        <v/>
      </c>
      <c r="D209" s="44" t="str">
        <f>IF(Sonnabend!E57="","",Sonnabend!E57)</f>
        <v/>
      </c>
      <c r="E209" s="44" t="str">
        <f>IF(Sonnabend!F57="","",Sonnabend!F57)</f>
        <v/>
      </c>
      <c r="F209" s="44" t="str">
        <f>IF(Sonnabend!G57="","",Sonnabend!G57)</f>
        <v/>
      </c>
      <c r="G209" s="44" t="str">
        <f>IF(Sonnabend!H57="","",Sonnabend!H57)</f>
        <v/>
      </c>
      <c r="H209" s="44" t="str">
        <f>IF(Sonnabend!I57="","",Sonnabend!I57)</f>
        <v/>
      </c>
      <c r="I209" s="49" t="str">
        <f>IF(Sonntag!B57="","",Sonntag!B57)</f>
        <v/>
      </c>
      <c r="J209" s="44" t="str">
        <f>IF(Sonntag!C57="","",Sonntag!C57)</f>
        <v/>
      </c>
      <c r="K209" s="56" t="str">
        <f>IF(Sonntag!D57="","",Sonntag!D57)</f>
        <v/>
      </c>
      <c r="L209" s="44" t="str">
        <f>IF(Sonntag!E57="","",Sonntag!E57)</f>
        <v/>
      </c>
      <c r="M209" s="44" t="str">
        <f>IF(Sonntag!F57="","",Sonntag!F57)</f>
        <v/>
      </c>
      <c r="N209" s="44" t="str">
        <f>IF(Sonntag!G57="","",Sonntag!G57)</f>
        <v/>
      </c>
      <c r="O209" s="44" t="str">
        <f>IF(Sonntag!H57="","",Sonntag!H57)</f>
        <v/>
      </c>
      <c r="P209" s="44" t="str">
        <f>IF(Sonntag!I57="","",Sonntag!I57)</f>
        <v/>
      </c>
    </row>
    <row r="210" spans="1:16" x14ac:dyDescent="0.2">
      <c r="A210" s="49" t="str">
        <f>IF(Sonnabend!B58="","",Sonnabend!B58)</f>
        <v/>
      </c>
      <c r="B210" s="44" t="str">
        <f>IF(Sonnabend!C58="","",Sonnabend!C58)</f>
        <v/>
      </c>
      <c r="C210" s="56" t="str">
        <f>IF(Sonnabend!D58="","",Sonnabend!D58)</f>
        <v/>
      </c>
      <c r="D210" s="44" t="str">
        <f>IF(Sonnabend!E58="","",Sonnabend!E58)</f>
        <v/>
      </c>
      <c r="E210" s="44" t="str">
        <f>IF(Sonnabend!F58="","",Sonnabend!F58)</f>
        <v/>
      </c>
      <c r="F210" s="44" t="str">
        <f>IF(Sonnabend!G58="","",Sonnabend!G58)</f>
        <v/>
      </c>
      <c r="G210" s="44" t="str">
        <f>IF(Sonnabend!H58="","",Sonnabend!H58)</f>
        <v/>
      </c>
      <c r="H210" s="44" t="str">
        <f>IF(Sonnabend!I58="","",Sonnabend!I58)</f>
        <v/>
      </c>
      <c r="I210" s="49" t="str">
        <f>IF(Sonntag!B58="","",Sonntag!B58)</f>
        <v/>
      </c>
      <c r="J210" s="44" t="str">
        <f>IF(Sonntag!C58="","",Sonntag!C58)</f>
        <v/>
      </c>
      <c r="K210" s="56" t="str">
        <f>IF(Sonntag!D58="","",Sonntag!D58)</f>
        <v/>
      </c>
      <c r="L210" s="44" t="str">
        <f>IF(Sonntag!E58="","",Sonntag!E58)</f>
        <v/>
      </c>
      <c r="M210" s="44" t="str">
        <f>IF(Sonntag!F58="","",Sonntag!F58)</f>
        <v/>
      </c>
      <c r="N210" s="44" t="str">
        <f>IF(Sonntag!G58="","",Sonntag!G58)</f>
        <v/>
      </c>
      <c r="O210" s="44" t="str">
        <f>IF(Sonntag!H58="","",Sonntag!H58)</f>
        <v/>
      </c>
      <c r="P210" s="44" t="str">
        <f>IF(Sonntag!I58="","",Sonntag!I58)</f>
        <v/>
      </c>
    </row>
    <row r="211" spans="1:16" x14ac:dyDescent="0.2">
      <c r="A211" s="49" t="str">
        <f>IF(Sonnabend!B59="","",Sonnabend!B59)</f>
        <v/>
      </c>
      <c r="B211" s="44" t="str">
        <f>IF(Sonnabend!C59="","",Sonnabend!C59)</f>
        <v/>
      </c>
      <c r="C211" s="56" t="str">
        <f>IF(Sonnabend!D59="","",Sonnabend!D59)</f>
        <v/>
      </c>
      <c r="D211" s="44" t="str">
        <f>IF(Sonnabend!E59="","",Sonnabend!E59)</f>
        <v/>
      </c>
      <c r="E211" s="44" t="str">
        <f>IF(Sonnabend!F59="","",Sonnabend!F59)</f>
        <v/>
      </c>
      <c r="F211" s="44" t="str">
        <f>IF(Sonnabend!G59="","",Sonnabend!G59)</f>
        <v/>
      </c>
      <c r="G211" s="44" t="str">
        <f>IF(Sonnabend!H59="","",Sonnabend!H59)</f>
        <v/>
      </c>
      <c r="H211" s="44" t="str">
        <f>IF(Sonnabend!I59="","",Sonnabend!I59)</f>
        <v/>
      </c>
      <c r="I211" s="49" t="str">
        <f>IF(Sonntag!B59="","",Sonntag!B59)</f>
        <v/>
      </c>
      <c r="J211" s="44" t="str">
        <f>IF(Sonntag!C59="","",Sonntag!C59)</f>
        <v/>
      </c>
      <c r="K211" s="56" t="str">
        <f>IF(Sonntag!D59="","",Sonntag!D59)</f>
        <v/>
      </c>
      <c r="L211" s="44" t="str">
        <f>IF(Sonntag!E59="","",Sonntag!E59)</f>
        <v/>
      </c>
      <c r="M211" s="44" t="str">
        <f>IF(Sonntag!F59="","",Sonntag!F59)</f>
        <v/>
      </c>
      <c r="N211" s="44" t="str">
        <f>IF(Sonntag!G59="","",Sonntag!G59)</f>
        <v/>
      </c>
      <c r="O211" s="44" t="str">
        <f>IF(Sonntag!H59="","",Sonntag!H59)</f>
        <v/>
      </c>
      <c r="P211" s="44" t="str">
        <f>IF(Sonntag!I59="","",Sonntag!I59)</f>
        <v/>
      </c>
    </row>
    <row r="212" spans="1:16" x14ac:dyDescent="0.2">
      <c r="A212" s="49" t="str">
        <f>IF(Sonnabend!B60="","",Sonnabend!B60)</f>
        <v/>
      </c>
      <c r="B212" s="44" t="str">
        <f>IF(Sonnabend!C60="","",Sonnabend!C60)</f>
        <v/>
      </c>
      <c r="C212" s="56" t="str">
        <f>IF(Sonnabend!D60="","",Sonnabend!D60)</f>
        <v/>
      </c>
      <c r="D212" s="44" t="str">
        <f>IF(Sonnabend!E60="","",Sonnabend!E60)</f>
        <v/>
      </c>
      <c r="E212" s="44" t="str">
        <f>IF(Sonnabend!F60="","",Sonnabend!F60)</f>
        <v/>
      </c>
      <c r="F212" s="44" t="str">
        <f>IF(Sonnabend!G60="","",Sonnabend!G60)</f>
        <v/>
      </c>
      <c r="G212" s="44" t="str">
        <f>IF(Sonnabend!H60="","",Sonnabend!H60)</f>
        <v/>
      </c>
      <c r="H212" s="44" t="str">
        <f>IF(Sonnabend!I60="","",Sonnabend!I60)</f>
        <v/>
      </c>
      <c r="I212" s="49" t="str">
        <f>IF(Sonntag!B60="","",Sonntag!B60)</f>
        <v/>
      </c>
      <c r="J212" s="44" t="str">
        <f>IF(Sonntag!C60="","",Sonntag!C60)</f>
        <v/>
      </c>
      <c r="K212" s="56" t="str">
        <f>IF(Sonntag!D60="","",Sonntag!D60)</f>
        <v/>
      </c>
      <c r="L212" s="44" t="str">
        <f>IF(Sonntag!E60="","",Sonntag!E60)</f>
        <v/>
      </c>
      <c r="M212" s="44" t="str">
        <f>IF(Sonntag!F60="","",Sonntag!F60)</f>
        <v/>
      </c>
      <c r="N212" s="44" t="str">
        <f>IF(Sonntag!G60="","",Sonntag!G60)</f>
        <v/>
      </c>
      <c r="O212" s="44" t="str">
        <f>IF(Sonntag!H60="","",Sonntag!H60)</f>
        <v/>
      </c>
      <c r="P212" s="44" t="str">
        <f>IF(Sonntag!I60="","",Sonntag!I60)</f>
        <v/>
      </c>
    </row>
    <row r="213" spans="1:16" x14ac:dyDescent="0.2">
      <c r="A213" s="49" t="str">
        <f>IF(Sonnabend!B61="","",Sonnabend!B61)</f>
        <v/>
      </c>
      <c r="B213" s="44" t="str">
        <f>IF(Sonnabend!C61="","",Sonnabend!C61)</f>
        <v/>
      </c>
      <c r="C213" s="44" t="str">
        <f>IF(Sonnabend!D61="","",Sonnabend!D61)</f>
        <v/>
      </c>
      <c r="D213" s="44" t="str">
        <f>IF(Sonnabend!E61="","",Sonnabend!E61)</f>
        <v/>
      </c>
      <c r="E213" s="44" t="str">
        <f>IF(Sonnabend!F61="","",Sonnabend!F61)</f>
        <v/>
      </c>
      <c r="F213" s="44" t="str">
        <f>IF(Sonnabend!G61="","",Sonnabend!G61)</f>
        <v/>
      </c>
      <c r="G213" s="44" t="str">
        <f>IF(Sonnabend!H61="","",Sonnabend!H61)</f>
        <v/>
      </c>
      <c r="H213" s="44" t="str">
        <f>IF(Sonnabend!I61="","",Sonnabend!I61)</f>
        <v/>
      </c>
      <c r="I213" s="49" t="str">
        <f>IF(Sonntag!B61="","",Sonntag!B61)</f>
        <v/>
      </c>
      <c r="J213" s="44" t="str">
        <f>IF(Sonntag!C61="","",Sonntag!C61)</f>
        <v/>
      </c>
      <c r="K213" s="56" t="str">
        <f>IF(Sonntag!D61="","",Sonntag!D61)</f>
        <v/>
      </c>
      <c r="L213" s="44" t="str">
        <f>IF(Sonntag!E61="","",Sonntag!E61)</f>
        <v/>
      </c>
      <c r="M213" s="44" t="str">
        <f>IF(Sonntag!F61="","",Sonntag!F61)</f>
        <v/>
      </c>
      <c r="N213" s="44" t="str">
        <f>IF(Sonntag!G61="","",Sonntag!G61)</f>
        <v/>
      </c>
      <c r="O213" s="44" t="str">
        <f>IF(Sonntag!H61="","",Sonntag!H61)</f>
        <v/>
      </c>
      <c r="P213" s="44" t="str">
        <f>IF(Sonntag!I61="","",Sonntag!I61)</f>
        <v/>
      </c>
    </row>
    <row r="214" spans="1:16" x14ac:dyDescent="0.2">
      <c r="A214" s="44" t="str">
        <f>IF(Sonnabend!A64="","",Sonnabend!A64)</f>
        <v>Sonstige</v>
      </c>
      <c r="B214" s="44" t="str">
        <f>IF(Sonnabend!C65="","",Sonnabend!C65)</f>
        <v>Menge</v>
      </c>
      <c r="C214" s="56" t="str">
        <f>IF(Sonnabend!D65="","",Sonnabend!D65)</f>
        <v>Kcal</v>
      </c>
      <c r="D214" s="44" t="str">
        <f>IF(Sonnabend!E65="","",Sonnabend!E65)</f>
        <v>KH</v>
      </c>
      <c r="E214" s="44" t="str">
        <f>IF(Sonnabend!F65="","",Sonnabend!F65)</f>
        <v>Fett</v>
      </c>
      <c r="F214" s="44" t="str">
        <f>IF(Sonnabend!G65="","",Sonnabend!G65)</f>
        <v>EW</v>
      </c>
      <c r="G214" s="44" t="str">
        <f>IF(Sonnabend!H65="","",Sonnabend!H65)</f>
        <v>AK</v>
      </c>
      <c r="H214" s="44" t="str">
        <f>IF(Sonnabend!I65="","",Sonnabend!I65)</f>
        <v>Säure</v>
      </c>
      <c r="I214" s="44" t="str">
        <f>IF(Sonntag!A64="","",Sonntag!A64)</f>
        <v>Sonstige</v>
      </c>
      <c r="J214" s="44" t="str">
        <f>IF(Sonntag!C65="","",Sonntag!C65)</f>
        <v>Menge</v>
      </c>
      <c r="K214" s="44" t="str">
        <f>IF(Sonntag!D65="","",Sonntag!D65)</f>
        <v>Kcal</v>
      </c>
      <c r="L214" s="44" t="str">
        <f>IF(Sonntag!E65="","",Sonntag!E65)</f>
        <v>KH</v>
      </c>
      <c r="M214" s="44" t="str">
        <f>IF(Sonntag!F65="","",Sonntag!F65)</f>
        <v>Fett</v>
      </c>
      <c r="N214" s="44" t="str">
        <f>IF(Sonntag!G65="","",Sonntag!G65)</f>
        <v>EW</v>
      </c>
      <c r="O214" s="44" t="str">
        <f>IF(Sonntag!H65="","",Sonntag!H65)</f>
        <v>AK</v>
      </c>
      <c r="P214" s="44" t="str">
        <f>IF(Sonntag!I65="","",Sonntag!I65)</f>
        <v>Säure</v>
      </c>
    </row>
    <row r="215" spans="1:16" x14ac:dyDescent="0.2">
      <c r="A215" s="49" t="str">
        <f>IF(Sonnabend!B66="","",Sonnabend!B66)</f>
        <v/>
      </c>
      <c r="B215" s="44" t="str">
        <f>IF(Sonnabend!C66="","",Sonnabend!C66)</f>
        <v/>
      </c>
      <c r="C215" s="56" t="str">
        <f>IF(Sonnabend!D66="","",Sonnabend!D66)</f>
        <v/>
      </c>
      <c r="D215" s="44" t="str">
        <f>IF(Sonnabend!E66="","",Sonnabend!E66)</f>
        <v/>
      </c>
      <c r="E215" s="44" t="str">
        <f>IF(Sonnabend!F66="","",Sonnabend!F66)</f>
        <v/>
      </c>
      <c r="F215" s="44" t="str">
        <f>IF(Sonnabend!G66="","",Sonnabend!G66)</f>
        <v/>
      </c>
      <c r="G215" s="44" t="str">
        <f>IF(Sonnabend!H66="","",Sonnabend!H66)</f>
        <v/>
      </c>
      <c r="H215" s="44" t="str">
        <f>IF(Sonnabend!I66="","",Sonnabend!I66)</f>
        <v/>
      </c>
      <c r="I215" s="49" t="str">
        <f>IF(Sonntag!B66="","",Sonntag!B66)</f>
        <v/>
      </c>
      <c r="J215" s="44" t="str">
        <f>IF(Sonntag!C66="","",Sonntag!C66)</f>
        <v/>
      </c>
      <c r="K215" s="56" t="str">
        <f>IF(Sonntag!D66="","",Sonntag!D66)</f>
        <v/>
      </c>
      <c r="L215" s="44" t="str">
        <f>IF(Sonntag!E66="","",Sonntag!E66)</f>
        <v/>
      </c>
      <c r="M215" s="44" t="str">
        <f>IF(Sonntag!F66="","",Sonntag!F66)</f>
        <v/>
      </c>
      <c r="N215" s="44" t="str">
        <f>IF(Sonntag!G66="","",Sonntag!G66)</f>
        <v/>
      </c>
      <c r="O215" s="44" t="str">
        <f>IF(Sonntag!H66="","",Sonntag!H66)</f>
        <v/>
      </c>
      <c r="P215" s="44" t="str">
        <f>IF(Sonntag!I66="","",Sonntag!I66)</f>
        <v/>
      </c>
    </row>
    <row r="216" spans="1:16" x14ac:dyDescent="0.2">
      <c r="A216" s="49" t="str">
        <f>IF(Sonnabend!B67="","",Sonnabend!B67)</f>
        <v/>
      </c>
      <c r="B216" s="44" t="str">
        <f>IF(Sonnabend!C67="","",Sonnabend!C67)</f>
        <v/>
      </c>
      <c r="C216" s="56" t="str">
        <f>IF(Sonnabend!D67="","",Sonnabend!D67)</f>
        <v/>
      </c>
      <c r="D216" s="44" t="str">
        <f>IF(Sonnabend!E67="","",Sonnabend!E67)</f>
        <v/>
      </c>
      <c r="E216" s="44" t="str">
        <f>IF(Sonnabend!F67="","",Sonnabend!F67)</f>
        <v/>
      </c>
      <c r="F216" s="44" t="str">
        <f>IF(Sonnabend!G67="","",Sonnabend!G67)</f>
        <v/>
      </c>
      <c r="G216" s="44" t="str">
        <f>IF(Sonnabend!H67="","",Sonnabend!H67)</f>
        <v/>
      </c>
      <c r="H216" s="44" t="str">
        <f>IF(Sonnabend!I67="","",Sonnabend!I67)</f>
        <v/>
      </c>
      <c r="I216" s="49" t="str">
        <f>IF(Sonntag!B67="","",Sonntag!B67)</f>
        <v/>
      </c>
      <c r="J216" s="44" t="str">
        <f>IF(Sonntag!C67="","",Sonntag!C67)</f>
        <v/>
      </c>
      <c r="K216" s="56" t="str">
        <f>IF(Sonntag!D67="","",Sonntag!D67)</f>
        <v/>
      </c>
      <c r="L216" s="44" t="str">
        <f>IF(Sonntag!E67="","",Sonntag!E67)</f>
        <v/>
      </c>
      <c r="M216" s="44" t="str">
        <f>IF(Sonntag!F67="","",Sonntag!F67)</f>
        <v/>
      </c>
      <c r="N216" s="44" t="str">
        <f>IF(Sonntag!G67="","",Sonntag!G67)</f>
        <v/>
      </c>
      <c r="O216" s="44" t="str">
        <f>IF(Sonntag!H67="","",Sonntag!H67)</f>
        <v/>
      </c>
      <c r="P216" s="44" t="str">
        <f>IF(Sonntag!I67="","",Sonntag!I67)</f>
        <v/>
      </c>
    </row>
    <row r="217" spans="1:16" x14ac:dyDescent="0.2">
      <c r="A217" s="49" t="str">
        <f>IF(Sonnabend!B68="","",Sonnabend!B68)</f>
        <v/>
      </c>
      <c r="B217" s="44" t="str">
        <f>IF(Sonnabend!C68="","",Sonnabend!C68)</f>
        <v/>
      </c>
      <c r="C217" s="56" t="str">
        <f>IF(Sonnabend!D68="","",Sonnabend!D68)</f>
        <v/>
      </c>
      <c r="D217" s="44" t="str">
        <f>IF(Sonnabend!E68="","",Sonnabend!E68)</f>
        <v/>
      </c>
      <c r="E217" s="44" t="str">
        <f>IF(Sonnabend!F68="","",Sonnabend!F68)</f>
        <v/>
      </c>
      <c r="F217" s="44" t="str">
        <f>IF(Sonnabend!G68="","",Sonnabend!G68)</f>
        <v/>
      </c>
      <c r="G217" s="44" t="str">
        <f>IF(Sonnabend!H68="","",Sonnabend!H68)</f>
        <v/>
      </c>
      <c r="H217" s="44" t="str">
        <f>IF(Sonnabend!I68="","",Sonnabend!I68)</f>
        <v/>
      </c>
      <c r="I217" s="49" t="str">
        <f>IF(Sonntag!B68="","",Sonntag!B68)</f>
        <v/>
      </c>
      <c r="J217" s="44" t="str">
        <f>IF(Sonntag!C68="","",Sonntag!C68)</f>
        <v/>
      </c>
      <c r="K217" s="56" t="str">
        <f>IF(Sonntag!D68="","",Sonntag!D68)</f>
        <v/>
      </c>
      <c r="L217" s="44" t="str">
        <f>IF(Sonntag!E68="","",Sonntag!E68)</f>
        <v/>
      </c>
      <c r="M217" s="44" t="str">
        <f>IF(Sonntag!F68="","",Sonntag!F68)</f>
        <v/>
      </c>
      <c r="N217" s="44" t="str">
        <f>IF(Sonntag!G68="","",Sonntag!G68)</f>
        <v/>
      </c>
      <c r="O217" s="44" t="str">
        <f>IF(Sonntag!H68="","",Sonntag!H68)</f>
        <v/>
      </c>
      <c r="P217" s="44" t="str">
        <f>IF(Sonntag!I68="","",Sonntag!I68)</f>
        <v/>
      </c>
    </row>
    <row r="218" spans="1:16" x14ac:dyDescent="0.2">
      <c r="A218" s="49" t="str">
        <f>IF(Sonnabend!B69="","",Sonnabend!B69)</f>
        <v/>
      </c>
      <c r="B218" s="44" t="str">
        <f>IF(Sonnabend!C69="","",Sonnabend!C69)</f>
        <v/>
      </c>
      <c r="C218" s="56" t="str">
        <f>IF(Sonnabend!D69="","",Sonnabend!D69)</f>
        <v/>
      </c>
      <c r="D218" s="44" t="str">
        <f>IF(Sonnabend!E69="","",Sonnabend!E69)</f>
        <v/>
      </c>
      <c r="E218" s="44" t="str">
        <f>IF(Sonnabend!F69="","",Sonnabend!F69)</f>
        <v/>
      </c>
      <c r="F218" s="44" t="str">
        <f>IF(Sonnabend!G69="","",Sonnabend!G69)</f>
        <v/>
      </c>
      <c r="G218" s="44" t="str">
        <f>IF(Sonnabend!H69="","",Sonnabend!H69)</f>
        <v/>
      </c>
      <c r="H218" s="44" t="str">
        <f>IF(Sonnabend!I69="","",Sonnabend!I69)</f>
        <v/>
      </c>
      <c r="I218" s="49" t="str">
        <f>IF(Sonntag!B69="","",Sonntag!B69)</f>
        <v/>
      </c>
      <c r="J218" s="44" t="str">
        <f>IF(Sonntag!C69="","",Sonntag!C69)</f>
        <v/>
      </c>
      <c r="K218" s="56" t="str">
        <f>IF(Sonntag!D69="","",Sonntag!D69)</f>
        <v/>
      </c>
      <c r="L218" s="44" t="str">
        <f>IF(Sonntag!E69="","",Sonntag!E69)</f>
        <v/>
      </c>
      <c r="M218" s="44" t="str">
        <f>IF(Sonntag!F69="","",Sonntag!F69)</f>
        <v/>
      </c>
      <c r="N218" s="44" t="str">
        <f>IF(Sonntag!G69="","",Sonntag!G69)</f>
        <v/>
      </c>
      <c r="O218" s="44" t="str">
        <f>IF(Sonntag!H69="","",Sonntag!H69)</f>
        <v/>
      </c>
      <c r="P218" s="44" t="str">
        <f>IF(Sonntag!I69="","",Sonntag!I69)</f>
        <v/>
      </c>
    </row>
    <row r="219" spans="1:16" x14ac:dyDescent="0.2">
      <c r="A219" s="49" t="str">
        <f>IF(Sonnabend!B70="","",Sonnabend!B70)</f>
        <v/>
      </c>
      <c r="B219" s="44" t="str">
        <f>IF(Sonnabend!C70="","",Sonnabend!C70)</f>
        <v/>
      </c>
      <c r="C219" s="56" t="str">
        <f>IF(Sonnabend!D70="","",Sonnabend!D70)</f>
        <v/>
      </c>
      <c r="D219" s="44" t="str">
        <f>IF(Sonnabend!E70="","",Sonnabend!E70)</f>
        <v/>
      </c>
      <c r="E219" s="44" t="str">
        <f>IF(Sonnabend!F70="","",Sonnabend!F70)</f>
        <v/>
      </c>
      <c r="F219" s="44" t="str">
        <f>IF(Sonnabend!G70="","",Sonnabend!G70)</f>
        <v/>
      </c>
      <c r="G219" s="44" t="str">
        <f>IF(Sonnabend!H70="","",Sonnabend!H70)</f>
        <v/>
      </c>
      <c r="H219" s="44" t="str">
        <f>IF(Sonnabend!I70="","",Sonnabend!I70)</f>
        <v/>
      </c>
      <c r="I219" s="49" t="str">
        <f>IF(Sonntag!B70="","",Sonntag!B70)</f>
        <v/>
      </c>
      <c r="J219" s="44" t="str">
        <f>IF(Sonntag!C70="","",Sonntag!C70)</f>
        <v/>
      </c>
      <c r="K219" s="56" t="str">
        <f>IF(Sonntag!D70="","",Sonntag!D70)</f>
        <v/>
      </c>
      <c r="L219" s="44" t="str">
        <f>IF(Sonntag!E70="","",Sonntag!E70)</f>
        <v/>
      </c>
      <c r="M219" s="44" t="str">
        <f>IF(Sonntag!F70="","",Sonntag!F70)</f>
        <v/>
      </c>
      <c r="N219" s="44" t="str">
        <f>IF(Sonntag!G70="","",Sonntag!G70)</f>
        <v/>
      </c>
      <c r="O219" s="44" t="str">
        <f>IF(Sonntag!H70="","",Sonntag!H70)</f>
        <v/>
      </c>
      <c r="P219" s="44" t="str">
        <f>IF(Sonntag!I70="","",Sonntag!I70)</f>
        <v/>
      </c>
    </row>
    <row r="220" spans="1:16" x14ac:dyDescent="0.2">
      <c r="A220" s="49" t="str">
        <f>IF(Sonnabend!B71="","",Sonnabend!B71)</f>
        <v/>
      </c>
      <c r="B220" s="44" t="str">
        <f>IF(Sonnabend!C71="","",Sonnabend!C71)</f>
        <v/>
      </c>
      <c r="C220" s="56" t="str">
        <f>IF(Sonnabend!D71="","",Sonnabend!D71)</f>
        <v/>
      </c>
      <c r="D220" s="44" t="str">
        <f>IF(Sonnabend!E71="","",Sonnabend!E71)</f>
        <v/>
      </c>
      <c r="E220" s="44" t="str">
        <f>IF(Sonnabend!F71="","",Sonnabend!F71)</f>
        <v/>
      </c>
      <c r="F220" s="44" t="str">
        <f>IF(Sonnabend!G71="","",Sonnabend!G71)</f>
        <v/>
      </c>
      <c r="G220" s="44" t="str">
        <f>IF(Sonnabend!H71="","",Sonnabend!H71)</f>
        <v/>
      </c>
      <c r="H220" s="44" t="str">
        <f>IF(Sonnabend!I71="","",Sonnabend!I71)</f>
        <v/>
      </c>
      <c r="I220" s="49" t="str">
        <f>IF(Sonntag!B71="","",Sonntag!B71)</f>
        <v/>
      </c>
      <c r="J220" s="44" t="str">
        <f>IF(Sonntag!C71="","",Sonntag!C71)</f>
        <v/>
      </c>
      <c r="K220" s="56" t="str">
        <f>IF(Sonntag!D71="","",Sonntag!D71)</f>
        <v/>
      </c>
      <c r="L220" s="44" t="str">
        <f>IF(Sonntag!E71="","",Sonntag!E71)</f>
        <v/>
      </c>
      <c r="M220" s="44" t="str">
        <f>IF(Sonntag!F71="","",Sonntag!F71)</f>
        <v/>
      </c>
      <c r="N220" s="44" t="str">
        <f>IF(Sonntag!G71="","",Sonntag!G71)</f>
        <v/>
      </c>
      <c r="O220" s="44" t="str">
        <f>IF(Sonntag!H71="","",Sonntag!H71)</f>
        <v/>
      </c>
      <c r="P220" s="44" t="str">
        <f>IF(Sonntag!I71="","",Sonntag!I71)</f>
        <v/>
      </c>
    </row>
    <row r="221" spans="1:16" x14ac:dyDescent="0.2">
      <c r="A221" s="49" t="str">
        <f>IF(Sonnabend!B72="","",Sonnabend!B72)</f>
        <v/>
      </c>
      <c r="B221" s="44" t="str">
        <f>IF(Sonnabend!C72="","",Sonnabend!C72)</f>
        <v/>
      </c>
      <c r="C221" s="56" t="str">
        <f>IF(Sonnabend!D72="","",Sonnabend!D72)</f>
        <v/>
      </c>
      <c r="D221" s="44" t="str">
        <f>IF(Sonnabend!E72="","",Sonnabend!E72)</f>
        <v/>
      </c>
      <c r="E221" s="44" t="str">
        <f>IF(Sonnabend!F72="","",Sonnabend!F72)</f>
        <v/>
      </c>
      <c r="F221" s="44" t="str">
        <f>IF(Sonnabend!G72="","",Sonnabend!G72)</f>
        <v/>
      </c>
      <c r="G221" s="44" t="str">
        <f>IF(Sonnabend!H72="","",Sonnabend!H72)</f>
        <v/>
      </c>
      <c r="H221" s="44" t="str">
        <f>IF(Sonnabend!I72="","",Sonnabend!I72)</f>
        <v/>
      </c>
      <c r="I221" s="49" t="str">
        <f>IF(Sonntag!B72="","",Sonntag!B72)</f>
        <v/>
      </c>
      <c r="J221" s="44" t="str">
        <f>IF(Sonntag!C72="","",Sonntag!C72)</f>
        <v/>
      </c>
      <c r="K221" s="56" t="str">
        <f>IF(Sonntag!D72="","",Sonntag!D72)</f>
        <v/>
      </c>
      <c r="L221" s="44" t="str">
        <f>IF(Sonntag!E72="","",Sonntag!E72)</f>
        <v/>
      </c>
      <c r="M221" s="44" t="str">
        <f>IF(Sonntag!F72="","",Sonntag!F72)</f>
        <v/>
      </c>
      <c r="N221" s="44" t="str">
        <f>IF(Sonntag!G72="","",Sonntag!G72)</f>
        <v/>
      </c>
      <c r="O221" s="44" t="str">
        <f>IF(Sonntag!H72="","",Sonntag!H72)</f>
        <v/>
      </c>
      <c r="P221" s="44" t="str">
        <f>IF(Sonntag!I72="","",Sonntag!I72)</f>
        <v/>
      </c>
    </row>
    <row r="222" spans="1:16" x14ac:dyDescent="0.2">
      <c r="A222" s="49" t="str">
        <f>IF(Sonnabend!B73="","",Sonnabend!B73)</f>
        <v/>
      </c>
      <c r="B222" s="44" t="str">
        <f>IF(Sonnabend!C73="","",Sonnabend!C73)</f>
        <v/>
      </c>
      <c r="C222" s="56" t="str">
        <f>IF(Sonnabend!D73="","",Sonnabend!D73)</f>
        <v/>
      </c>
      <c r="D222" s="44" t="str">
        <f>IF(Sonnabend!E73="","",Sonnabend!E73)</f>
        <v/>
      </c>
      <c r="E222" s="44" t="str">
        <f>IF(Sonnabend!F73="","",Sonnabend!F73)</f>
        <v/>
      </c>
      <c r="F222" s="44" t="str">
        <f>IF(Sonnabend!G73="","",Sonnabend!G73)</f>
        <v/>
      </c>
      <c r="G222" s="44" t="str">
        <f>IF(Sonnabend!H73="","",Sonnabend!H73)</f>
        <v/>
      </c>
      <c r="H222" s="44" t="str">
        <f>IF(Sonnabend!I73="","",Sonnabend!I73)</f>
        <v/>
      </c>
      <c r="I222" s="49" t="str">
        <f>IF(Sonntag!B73="","",Sonntag!B73)</f>
        <v/>
      </c>
      <c r="J222" s="44" t="str">
        <f>IF(Sonntag!C73="","",Sonntag!C73)</f>
        <v/>
      </c>
      <c r="K222" s="56" t="str">
        <f>IF(Sonntag!D73="","",Sonntag!D73)</f>
        <v/>
      </c>
      <c r="L222" s="44" t="str">
        <f>IF(Sonntag!E73="","",Sonntag!E73)</f>
        <v/>
      </c>
      <c r="M222" s="44" t="str">
        <f>IF(Sonntag!F73="","",Sonntag!F73)</f>
        <v/>
      </c>
      <c r="N222" s="44" t="str">
        <f>IF(Sonntag!G73="","",Sonntag!G73)</f>
        <v/>
      </c>
      <c r="O222" s="44" t="str">
        <f>IF(Sonntag!H73="","",Sonntag!H73)</f>
        <v/>
      </c>
      <c r="P222" s="44" t="str">
        <f>IF(Sonntag!I73="","",Sonntag!I73)</f>
        <v/>
      </c>
    </row>
    <row r="223" spans="1:16" x14ac:dyDescent="0.2">
      <c r="A223" s="49" t="str">
        <f>IF(Sonnabend!B74="","",Sonnabend!B74)</f>
        <v/>
      </c>
      <c r="B223" s="44" t="str">
        <f>IF(Sonnabend!C74="","",Sonnabend!C74)</f>
        <v/>
      </c>
      <c r="C223" s="56" t="str">
        <f>IF(Sonnabend!D74="","",Sonnabend!D74)</f>
        <v/>
      </c>
      <c r="D223" s="44" t="str">
        <f>IF(Sonnabend!E74="","",Sonnabend!E74)</f>
        <v/>
      </c>
      <c r="E223" s="44" t="str">
        <f>IF(Sonnabend!F74="","",Sonnabend!F74)</f>
        <v/>
      </c>
      <c r="F223" s="44" t="str">
        <f>IF(Sonnabend!G74="","",Sonnabend!G74)</f>
        <v/>
      </c>
      <c r="G223" s="44" t="str">
        <f>IF(Sonnabend!H74="","",Sonnabend!H74)</f>
        <v/>
      </c>
      <c r="H223" s="44" t="str">
        <f>IF(Sonnabend!I74="","",Sonnabend!I74)</f>
        <v/>
      </c>
      <c r="I223" s="49" t="str">
        <f>IF(Sonntag!B74="","",Sonntag!B74)</f>
        <v/>
      </c>
      <c r="J223" s="44" t="str">
        <f>IF(Sonntag!C74="","",Sonntag!C74)</f>
        <v/>
      </c>
      <c r="K223" s="56" t="str">
        <f>IF(Sonntag!D74="","",Sonntag!D74)</f>
        <v/>
      </c>
      <c r="L223" s="44" t="str">
        <f>IF(Sonntag!E74="","",Sonntag!E74)</f>
        <v/>
      </c>
      <c r="M223" s="44" t="str">
        <f>IF(Sonntag!F74="","",Sonntag!F74)</f>
        <v/>
      </c>
      <c r="N223" s="44" t="str">
        <f>IF(Sonntag!G74="","",Sonntag!G74)</f>
        <v/>
      </c>
      <c r="O223" s="44" t="str">
        <f>IF(Sonntag!H74="","",Sonntag!H74)</f>
        <v/>
      </c>
      <c r="P223" s="44" t="str">
        <f>IF(Sonntag!I74="","",Sonntag!I74)</f>
        <v/>
      </c>
    </row>
    <row r="224" spans="1:16" x14ac:dyDescent="0.2">
      <c r="A224" s="49" t="str">
        <f>IF(Sonnabend!B75="","",Sonnabend!B75)</f>
        <v/>
      </c>
      <c r="B224" s="44" t="str">
        <f>IF(Sonnabend!C75="","",Sonnabend!C75)</f>
        <v/>
      </c>
      <c r="C224" s="44" t="str">
        <f>IF(Sonnabend!D75="","",Sonnabend!D75)</f>
        <v/>
      </c>
      <c r="D224" s="44" t="str">
        <f>IF(Sonnabend!E75="","",Sonnabend!E75)</f>
        <v/>
      </c>
      <c r="E224" s="44" t="str">
        <f>IF(Sonnabend!F75="","",Sonnabend!F75)</f>
        <v/>
      </c>
      <c r="F224" s="44" t="str">
        <f>IF(Sonnabend!G75="","",Sonnabend!G75)</f>
        <v/>
      </c>
      <c r="G224" s="44" t="str">
        <f>IF(Sonnabend!H75="","",Sonnabend!H75)</f>
        <v/>
      </c>
      <c r="H224" s="44" t="str">
        <f>IF(Sonnabend!I75="","",Sonnabend!I75)</f>
        <v/>
      </c>
      <c r="I224" s="49" t="str">
        <f>IF(Sonntag!B75="","",Sonntag!B75)</f>
        <v/>
      </c>
      <c r="J224" s="44" t="str">
        <f>IF(Sonntag!C75="","",Sonntag!C75)</f>
        <v/>
      </c>
      <c r="K224" s="56" t="str">
        <f>IF(Sonntag!D75="","",Sonntag!D75)</f>
        <v/>
      </c>
      <c r="L224" s="44" t="str">
        <f>IF(Sonntag!E75="","",Sonntag!E75)</f>
        <v/>
      </c>
      <c r="M224" s="44" t="str">
        <f>IF(Sonntag!F75="","",Sonntag!F75)</f>
        <v/>
      </c>
      <c r="N224" s="44" t="str">
        <f>IF(Sonntag!G75="","",Sonntag!G75)</f>
        <v/>
      </c>
      <c r="O224" s="44" t="str">
        <f>IF(Sonntag!H75="","",Sonntag!H75)</f>
        <v/>
      </c>
      <c r="P224" s="44" t="str">
        <f>IF(Sonntag!I75="","",Sonntag!I75)</f>
        <v/>
      </c>
    </row>
  </sheetData>
  <mergeCells count="1">
    <mergeCell ref="A1:B1"/>
  </mergeCells>
  <pageMargins left="0" right="0.39370078740157483" top="1.1417322834645669" bottom="0.19685039370078741" header="0" footer="0"/>
  <pageSetup paperSize="9" scale="44" fitToHeight="4" orientation="landscape" horizontalDpi="4294967293" verticalDpi="4294967293" r:id="rId1"/>
  <rowBreaks count="3" manualBreakCount="3">
    <brk id="56" max="15" man="1"/>
    <brk id="112" max="15" man="1"/>
    <brk id="168" max="15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U76"/>
  <sheetViews>
    <sheetView tabSelected="1" zoomScaleNormal="100" workbookViewId="0">
      <selection activeCell="B6" sqref="B6"/>
    </sheetView>
  </sheetViews>
  <sheetFormatPr baseColWidth="10" defaultRowHeight="15" x14ac:dyDescent="0.25"/>
  <cols>
    <col min="1" max="1" width="3.5703125" customWidth="1"/>
    <col min="2" max="2" width="82.140625" customWidth="1"/>
    <col min="3" max="3" width="11.42578125" customWidth="1"/>
    <col min="4" max="4" width="14.28515625" customWidth="1"/>
    <col min="5" max="9" width="10.7109375" customWidth="1"/>
  </cols>
  <sheetData>
    <row r="1" spans="1:255" ht="38.25" customHeight="1" x14ac:dyDescent="0.25">
      <c r="A1" s="60" t="s">
        <v>2303</v>
      </c>
      <c r="B1" s="60"/>
      <c r="C1" s="60"/>
      <c r="D1" s="12"/>
      <c r="E1" s="13"/>
      <c r="F1" s="13"/>
      <c r="G1" s="23"/>
      <c r="H1" s="23"/>
      <c r="I1" s="23"/>
    </row>
    <row r="2" spans="1:255" ht="9.9499999999999993" customHeight="1" x14ac:dyDescent="0.3">
      <c r="A2" s="24"/>
      <c r="B2" s="24"/>
      <c r="C2" s="25"/>
      <c r="D2" s="12"/>
      <c r="E2" s="13"/>
      <c r="F2" s="13"/>
      <c r="G2" s="13"/>
      <c r="H2" s="13"/>
      <c r="I2" s="13"/>
    </row>
    <row r="3" spans="1:255" ht="36" customHeight="1" x14ac:dyDescent="0.3">
      <c r="A3" s="61" t="s">
        <v>29</v>
      </c>
      <c r="B3" s="61"/>
      <c r="C3" s="26" t="s">
        <v>5</v>
      </c>
      <c r="D3" s="27" t="s">
        <v>6</v>
      </c>
      <c r="E3" s="43" t="s">
        <v>2551</v>
      </c>
      <c r="F3" s="28" t="s">
        <v>7</v>
      </c>
      <c r="G3" s="28" t="s">
        <v>11</v>
      </c>
      <c r="H3" s="28" t="s">
        <v>2290</v>
      </c>
      <c r="I3" s="28" t="s">
        <v>2291</v>
      </c>
    </row>
    <row r="4" spans="1:255" ht="29.25" customHeight="1" x14ac:dyDescent="0.25">
      <c r="A4" s="62"/>
      <c r="B4" s="62"/>
      <c r="C4" s="29">
        <f>C20+C34+C48+C62+C76</f>
        <v>0</v>
      </c>
      <c r="D4" s="30">
        <f>D20+D34+D48+D62+D76</f>
        <v>0</v>
      </c>
      <c r="E4" s="31">
        <f t="shared" ref="E4:I4" si="0">E20+E34+E48+E62+E76</f>
        <v>0</v>
      </c>
      <c r="F4" s="31">
        <f t="shared" si="0"/>
        <v>0</v>
      </c>
      <c r="G4" s="31">
        <f t="shared" si="0"/>
        <v>0</v>
      </c>
      <c r="H4" s="31">
        <f t="shared" si="0"/>
        <v>0</v>
      </c>
      <c r="I4" s="31">
        <f t="shared" si="0"/>
        <v>0</v>
      </c>
    </row>
    <row r="5" spans="1:255" ht="9" customHeight="1" x14ac:dyDescent="0.25">
      <c r="C5" s="32"/>
      <c r="D5" s="12"/>
      <c r="E5" s="13"/>
      <c r="F5" s="13"/>
      <c r="G5" s="13"/>
      <c r="H5" s="13"/>
      <c r="I5" s="13"/>
    </row>
    <row r="6" spans="1:255" ht="20.65" customHeight="1" x14ac:dyDescent="0.3">
      <c r="A6" s="24"/>
      <c r="B6" s="24"/>
      <c r="C6" s="25"/>
      <c r="D6" s="58" t="s">
        <v>2552</v>
      </c>
      <c r="E6" s="58"/>
      <c r="F6" s="58"/>
      <c r="G6" s="42"/>
    </row>
    <row r="7" spans="1:255" ht="15.2" customHeight="1" x14ac:dyDescent="0.3">
      <c r="A7" s="24"/>
      <c r="B7" s="24"/>
      <c r="C7" s="25"/>
      <c r="D7" s="12"/>
      <c r="E7" s="13"/>
      <c r="F7" s="13"/>
      <c r="G7" s="13"/>
      <c r="H7" s="13"/>
      <c r="I7" s="13"/>
    </row>
    <row r="8" spans="1:255" ht="18" x14ac:dyDescent="0.25">
      <c r="A8" s="59" t="s">
        <v>4</v>
      </c>
      <c r="B8" s="59"/>
      <c r="C8" s="3"/>
      <c r="D8" s="4"/>
      <c r="E8" s="5"/>
      <c r="F8" s="5"/>
      <c r="G8" s="5"/>
      <c r="H8" s="5"/>
      <c r="I8" s="5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</row>
    <row r="9" spans="1:255" s="7" customFormat="1" ht="15.75" x14ac:dyDescent="0.25">
      <c r="B9" s="2" t="s">
        <v>3</v>
      </c>
      <c r="C9" s="8" t="s">
        <v>5</v>
      </c>
      <c r="D9" s="9" t="s">
        <v>6</v>
      </c>
      <c r="E9" s="10" t="s">
        <v>8</v>
      </c>
      <c r="F9" s="10" t="s">
        <v>7</v>
      </c>
      <c r="G9" s="10" t="s">
        <v>9</v>
      </c>
      <c r="H9" s="10" t="s">
        <v>2298</v>
      </c>
      <c r="I9" s="10" t="s">
        <v>2291</v>
      </c>
    </row>
    <row r="10" spans="1:255" x14ac:dyDescent="0.25">
      <c r="B10" s="37"/>
      <c r="C10" s="38"/>
      <c r="D10" s="19" t="str">
        <f>IF(ISBLANK(B10),"",$C10*VLOOKUP($B10,Lebensmittel!$A$2:$I$5002,3,0)/VLOOKUP($B10,Lebensmittel!$A$2:$I$5002,2,0))</f>
        <v/>
      </c>
      <c r="E10" s="20" t="str">
        <f>IF(ISBLANK(B10),"",$C10*VLOOKUP($B10,Lebensmittel!$A$2:$I$5002,4,0)/VLOOKUP($B10,Lebensmittel!$A$2:$I$5002,2,0))</f>
        <v/>
      </c>
      <c r="F10" s="20" t="str">
        <f>IF(ISBLANK(B10),"",$C10*VLOOKUP($B10,Lebensmittel!$A$2:$I$5002,5,0)/VLOOKUP($B10,Lebensmittel!$A$2:$I$5002,2,0))</f>
        <v/>
      </c>
      <c r="G10" s="20" t="str">
        <f>IF(ISBLANK(B10),"",$C10*VLOOKUP($B10,Lebensmittel!$A$2:$I$5002,6,0)/VLOOKUP($B10,Lebensmittel!$A$2:$I$5002,2,0))</f>
        <v/>
      </c>
      <c r="H10" s="20" t="str">
        <f>IF(ISBLANK(B10),"",$C10*VLOOKUP($B10,Lebensmittel!$A$2:$I$5002,7,0)/VLOOKUP($B10,Lebensmittel!$A$2:$I$5002,2,0))</f>
        <v/>
      </c>
      <c r="I10" s="20" t="str">
        <f>IF(ISBLANK(B10),"",$C10*VLOOKUP($B10,Lebensmittel!$A$2:$I$5002,8,0)/VLOOKUP($B10,Lebensmittel!$A$2:$I$5002,2,0))</f>
        <v/>
      </c>
    </row>
    <row r="11" spans="1:255" x14ac:dyDescent="0.25">
      <c r="B11" s="37"/>
      <c r="C11" s="38"/>
      <c r="D11" s="19" t="str">
        <f>IF(ISBLANK(B11),"",$C11*VLOOKUP($B11,Lebensmittel!$A$2:$I$5002,3,0)/VLOOKUP($B11,Lebensmittel!$A$2:$I$5002,2,0))</f>
        <v/>
      </c>
      <c r="E11" s="20" t="str">
        <f>IF(ISBLANK(B11),"",$C11*VLOOKUP($B11,Lebensmittel!$A$2:$I$5002,4,0)/VLOOKUP($B11,Lebensmittel!$A$2:$I$5002,2,0))</f>
        <v/>
      </c>
      <c r="F11" s="20" t="str">
        <f>IF(ISBLANK(B11),"",$C11*VLOOKUP($B11,Lebensmittel!$A$2:$I$5002,5,0)/VLOOKUP($B11,Lebensmittel!$A$2:$I$5002,2,0))</f>
        <v/>
      </c>
      <c r="G11" s="20" t="str">
        <f>IF(ISBLANK(B11),"",$C11*VLOOKUP($B11,Lebensmittel!$A$2:$I$5002,6,0)/VLOOKUP($B11,Lebensmittel!$A$2:$I$5002,2,0))</f>
        <v/>
      </c>
      <c r="H11" s="20" t="str">
        <f>IF(ISBLANK(B11),"",$C11*VLOOKUP($B11,Lebensmittel!$A$2:$I$5002,7,0)/VLOOKUP($B11,Lebensmittel!$A$2:$I$5002,2,0))</f>
        <v/>
      </c>
      <c r="I11" s="20" t="str">
        <f>IF(ISBLANK(B11),"",$C11*VLOOKUP($B11,Lebensmittel!$A$2:$I$5002,8,0)/VLOOKUP($B11,Lebensmittel!$A$2:$I$5002,2,0))</f>
        <v/>
      </c>
    </row>
    <row r="12" spans="1:255" x14ac:dyDescent="0.25">
      <c r="B12" s="37"/>
      <c r="C12" s="38"/>
      <c r="D12" s="19" t="str">
        <f>IF(ISBLANK(B12),"",$C12*VLOOKUP($B12,Lebensmittel!$A$2:$I$5002,3,0)/VLOOKUP($B12,Lebensmittel!$A$2:$I$5002,2,0))</f>
        <v/>
      </c>
      <c r="E12" s="20" t="str">
        <f>IF(ISBLANK(B12),"",$C12*VLOOKUP($B12,Lebensmittel!$A$2:$I$5002,4,0)/VLOOKUP($B12,Lebensmittel!$A$2:$I$5002,2,0))</f>
        <v/>
      </c>
      <c r="F12" s="20" t="str">
        <f>IF(ISBLANK(B12),"",$C12*VLOOKUP($B12,Lebensmittel!$A$2:$I$5002,5,0)/VLOOKUP($B12,Lebensmittel!$A$2:$I$5002,2,0))</f>
        <v/>
      </c>
      <c r="G12" s="20" t="str">
        <f>IF(ISBLANK(B12),"",$C12*VLOOKUP($B12,Lebensmittel!$A$2:$I$5002,6,0)/VLOOKUP($B12,Lebensmittel!$A$2:$I$5002,2,0))</f>
        <v/>
      </c>
      <c r="H12" s="20" t="str">
        <f>IF(ISBLANK(B12),"",$C12*VLOOKUP($B12,Lebensmittel!$A$2:$I$5002,7,0)/VLOOKUP($B12,Lebensmittel!$A$2:$I$5002,2,0))</f>
        <v/>
      </c>
      <c r="I12" s="20" t="str">
        <f>IF(ISBLANK(B12),"",$C12*VLOOKUP($B12,Lebensmittel!$A$2:$I$5002,8,0)/VLOOKUP($B12,Lebensmittel!$A$2:$I$5002,2,0))</f>
        <v/>
      </c>
    </row>
    <row r="13" spans="1:255" x14ac:dyDescent="0.25">
      <c r="B13" s="37"/>
      <c r="C13" s="38"/>
      <c r="D13" s="19" t="str">
        <f>IF(ISBLANK(B13),"",$C13*VLOOKUP($B13,Lebensmittel!$A$2:$I$5002,3,0)/VLOOKUP($B13,Lebensmittel!$A$2:$I$5002,2,0))</f>
        <v/>
      </c>
      <c r="E13" s="20" t="str">
        <f>IF(ISBLANK(B13),"",$C13*VLOOKUP($B13,Lebensmittel!$A$2:$I$5002,4,0)/VLOOKUP($B13,Lebensmittel!$A$2:$I$5002,2,0))</f>
        <v/>
      </c>
      <c r="F13" s="20" t="str">
        <f>IF(ISBLANK(B13),"",$C13*VLOOKUP($B13,Lebensmittel!$A$2:$I$5002,5,0)/VLOOKUP($B13,Lebensmittel!$A$2:$I$5002,2,0))</f>
        <v/>
      </c>
      <c r="G13" s="20" t="str">
        <f>IF(ISBLANK(B13),"",$C13*VLOOKUP($B13,Lebensmittel!$A$2:$I$5002,6,0)/VLOOKUP($B13,Lebensmittel!$A$2:$I$5002,2,0))</f>
        <v/>
      </c>
      <c r="H13" s="20" t="str">
        <f>IF(ISBLANK(B13),"",$C13*VLOOKUP($B13,Lebensmittel!$A$2:$I$5002,7,0)/VLOOKUP($B13,Lebensmittel!$A$2:$I$5002,2,0))</f>
        <v/>
      </c>
      <c r="I13" s="20" t="str">
        <f>IF(ISBLANK(B13),"",$C13*VLOOKUP($B13,Lebensmittel!$A$2:$I$5002,8,0)/VLOOKUP($B13,Lebensmittel!$A$2:$I$5002,2,0))</f>
        <v/>
      </c>
    </row>
    <row r="14" spans="1:255" x14ac:dyDescent="0.25">
      <c r="B14" s="37"/>
      <c r="C14" s="38"/>
      <c r="D14" s="19" t="str">
        <f>IF(ISBLANK(B14),"",$C14*VLOOKUP($B14,Lebensmittel!$A$2:$I$5002,3,0)/VLOOKUP($B14,Lebensmittel!$A$2:$I$5002,2,0))</f>
        <v/>
      </c>
      <c r="E14" s="20" t="str">
        <f>IF(ISBLANK(B14),"",$C14*VLOOKUP($B14,Lebensmittel!$A$2:$I$5002,4,0)/VLOOKUP($B14,Lebensmittel!$A$2:$I$5002,2,0))</f>
        <v/>
      </c>
      <c r="F14" s="20" t="str">
        <f>IF(ISBLANK(B14),"",$C14*VLOOKUP($B14,Lebensmittel!$A$2:$I$5002,5,0)/VLOOKUP($B14,Lebensmittel!$A$2:$I$5002,2,0))</f>
        <v/>
      </c>
      <c r="G14" s="20" t="str">
        <f>IF(ISBLANK(B14),"",$C14*VLOOKUP($B14,Lebensmittel!$A$2:$I$5002,6,0)/VLOOKUP($B14,Lebensmittel!$A$2:$I$5002,2,0))</f>
        <v/>
      </c>
      <c r="H14" s="20" t="str">
        <f>IF(ISBLANK(B14),"",$C14*VLOOKUP($B14,Lebensmittel!$A$2:$I$5002,7,0)/VLOOKUP($B14,Lebensmittel!$A$2:$I$5002,2,0))</f>
        <v/>
      </c>
      <c r="I14" s="20" t="str">
        <f>IF(ISBLANK(B14),"",$C14*VLOOKUP($B14,Lebensmittel!$A$2:$I$5002,8,0)/VLOOKUP($B14,Lebensmittel!$A$2:$I$5002,2,0))</f>
        <v/>
      </c>
    </row>
    <row r="15" spans="1:255" x14ac:dyDescent="0.25">
      <c r="B15" s="37"/>
      <c r="C15" s="38"/>
      <c r="D15" s="19" t="str">
        <f>IF(ISBLANK(B15),"",$C15*VLOOKUP($B15,Lebensmittel!$A$2:$I$5002,3,0)/VLOOKUP($B15,Lebensmittel!$A$2:$I$5002,2,0))</f>
        <v/>
      </c>
      <c r="E15" s="20" t="str">
        <f>IF(ISBLANK(B15),"",$C15*VLOOKUP($B15,Lebensmittel!$A$2:$I$5002,4,0)/VLOOKUP($B15,Lebensmittel!$A$2:$I$5002,2,0))</f>
        <v/>
      </c>
      <c r="F15" s="20" t="str">
        <f>IF(ISBLANK(B15),"",$C15*VLOOKUP($B15,Lebensmittel!$A$2:$I$5002,5,0)/VLOOKUP($B15,Lebensmittel!$A$2:$I$5002,2,0))</f>
        <v/>
      </c>
      <c r="G15" s="20" t="str">
        <f>IF(ISBLANK(B15),"",$C15*VLOOKUP($B15,Lebensmittel!$A$2:$I$5002,6,0)/VLOOKUP($B15,Lebensmittel!$A$2:$I$5002,2,0))</f>
        <v/>
      </c>
      <c r="H15" s="20" t="str">
        <f>IF(ISBLANK(B15),"",$C15*VLOOKUP($B15,Lebensmittel!$A$2:$I$5002,7,0)/VLOOKUP($B15,Lebensmittel!$A$2:$I$5002,2,0))</f>
        <v/>
      </c>
      <c r="I15" s="20" t="str">
        <f>IF(ISBLANK(B15),"",$C15*VLOOKUP($B15,Lebensmittel!$A$2:$I$5002,8,0)/VLOOKUP($B15,Lebensmittel!$A$2:$I$5002,2,0))</f>
        <v/>
      </c>
    </row>
    <row r="16" spans="1:255" x14ac:dyDescent="0.25">
      <c r="B16" s="37"/>
      <c r="C16" s="38"/>
      <c r="D16" s="19" t="str">
        <f>IF(ISBLANK(B16),"",$C16*VLOOKUP($B16,Lebensmittel!$A$2:$I$5002,3,0)/VLOOKUP($B16,Lebensmittel!$A$2:$I$5002,2,0))</f>
        <v/>
      </c>
      <c r="E16" s="20" t="str">
        <f>IF(ISBLANK(B16),"",$C16*VLOOKUP($B16,Lebensmittel!$A$2:$I$5002,4,0)/VLOOKUP($B16,Lebensmittel!$A$2:$I$5002,2,0))</f>
        <v/>
      </c>
      <c r="F16" s="20" t="str">
        <f>IF(ISBLANK(B16),"",$C16*VLOOKUP($B16,Lebensmittel!$A$2:$I$5002,5,0)/VLOOKUP($B16,Lebensmittel!$A$2:$I$5002,2,0))</f>
        <v/>
      </c>
      <c r="G16" s="20" t="str">
        <f>IF(ISBLANK(B16),"",$C16*VLOOKUP($B16,Lebensmittel!$A$2:$I$5002,6,0)/VLOOKUP($B16,Lebensmittel!$A$2:$I$5002,2,0))</f>
        <v/>
      </c>
      <c r="H16" s="20" t="str">
        <f>IF(ISBLANK(B16),"",$C16*VLOOKUP($B16,Lebensmittel!$A$2:$I$5002,7,0)/VLOOKUP($B16,Lebensmittel!$A$2:$I$5002,2,0))</f>
        <v/>
      </c>
      <c r="I16" s="20" t="str">
        <f>IF(ISBLANK(B16),"",$C16*VLOOKUP($B16,Lebensmittel!$A$2:$I$5002,8,0)/VLOOKUP($B16,Lebensmittel!$A$2:$I$5002,2,0))</f>
        <v/>
      </c>
    </row>
    <row r="17" spans="1:255" x14ac:dyDescent="0.25">
      <c r="B17" s="37"/>
      <c r="C17" s="38"/>
      <c r="D17" s="19" t="str">
        <f>IF(ISBLANK(B17),"",$C17*VLOOKUP($B17,Lebensmittel!$A$2:$I$5002,3,0)/VLOOKUP($B17,Lebensmittel!$A$2:$I$5002,2,0))</f>
        <v/>
      </c>
      <c r="E17" s="20" t="str">
        <f>IF(ISBLANK(B17),"",$C17*VLOOKUP($B17,Lebensmittel!$A$2:$I$5002,4,0)/VLOOKUP($B17,Lebensmittel!$A$2:$I$5002,2,0))</f>
        <v/>
      </c>
      <c r="F17" s="20" t="str">
        <f>IF(ISBLANK(B17),"",$C17*VLOOKUP($B17,Lebensmittel!$A$2:$I$5002,5,0)/VLOOKUP($B17,Lebensmittel!$A$2:$I$5002,2,0))</f>
        <v/>
      </c>
      <c r="G17" s="20" t="str">
        <f>IF(ISBLANK(B17),"",$C17*VLOOKUP($B17,Lebensmittel!$A$2:$I$5002,6,0)/VLOOKUP($B17,Lebensmittel!$A$2:$I$5002,2,0))</f>
        <v/>
      </c>
      <c r="H17" s="20" t="str">
        <f>IF(ISBLANK(B17),"",$C17*VLOOKUP($B17,Lebensmittel!$A$2:$I$5002,7,0)/VLOOKUP($B17,Lebensmittel!$A$2:$I$5002,2,0))</f>
        <v/>
      </c>
      <c r="I17" s="20" t="str">
        <f>IF(ISBLANK(B17),"",$C17*VLOOKUP($B17,Lebensmittel!$A$2:$I$5002,8,0)/VLOOKUP($B17,Lebensmittel!$A$2:$I$5002,2,0))</f>
        <v/>
      </c>
    </row>
    <row r="18" spans="1:255" x14ac:dyDescent="0.25">
      <c r="B18" s="37"/>
      <c r="C18" s="38"/>
      <c r="D18" s="19" t="str">
        <f>IF(ISBLANK(B18),"",$C18*VLOOKUP($B18,Lebensmittel!$A$2:$I$5002,3,0)/VLOOKUP($B18,Lebensmittel!$A$2:$I$5002,2,0))</f>
        <v/>
      </c>
      <c r="E18" s="20" t="str">
        <f>IF(ISBLANK(B18),"",$C18*VLOOKUP($B18,Lebensmittel!$A$2:$I$5002,4,0)/VLOOKUP($B18,Lebensmittel!$A$2:$I$5002,2,0))</f>
        <v/>
      </c>
      <c r="F18" s="20" t="str">
        <f>IF(ISBLANK(B18),"",$C18*VLOOKUP($B18,Lebensmittel!$A$2:$I$5002,5,0)/VLOOKUP($B18,Lebensmittel!$A$2:$I$5002,2,0))</f>
        <v/>
      </c>
      <c r="G18" s="20" t="str">
        <f>IF(ISBLANK(B18),"",$C18*VLOOKUP($B18,Lebensmittel!$A$2:$I$5002,6,0)/VLOOKUP($B18,Lebensmittel!$A$2:$I$5002,2,0))</f>
        <v/>
      </c>
      <c r="H18" s="20" t="str">
        <f>IF(ISBLANK(B18),"",$C18*VLOOKUP($B18,Lebensmittel!$A$2:$I$5002,7,0)/VLOOKUP($B18,Lebensmittel!$A$2:$I$5002,2,0))</f>
        <v/>
      </c>
      <c r="I18" s="20" t="str">
        <f>IF(ISBLANK(B18),"",$C18*VLOOKUP($B18,Lebensmittel!$A$2:$I$5002,8,0)/VLOOKUP($B18,Lebensmittel!$A$2:$I$5002,2,0))</f>
        <v/>
      </c>
    </row>
    <row r="19" spans="1:255" x14ac:dyDescent="0.25">
      <c r="B19" s="37"/>
      <c r="C19" s="38"/>
      <c r="D19" s="19" t="str">
        <f>IF(ISBLANK(B19),"",$C19*VLOOKUP($B19,Lebensmittel!$A$2:$I$5002,3,0)/VLOOKUP($B19,Lebensmittel!$A$2:$I$5002,2,0))</f>
        <v/>
      </c>
      <c r="E19" s="20" t="str">
        <f>IF(ISBLANK(B19),"",$C19*VLOOKUP($B19,Lebensmittel!$A$2:$I$5002,4,0)/VLOOKUP($B19,Lebensmittel!$A$2:$I$5002,2,0))</f>
        <v/>
      </c>
      <c r="F19" s="20" t="str">
        <f>IF(ISBLANK(B19),"",$C19*VLOOKUP($B19,Lebensmittel!$A$2:$I$5002,5,0)/VLOOKUP($B19,Lebensmittel!$A$2:$I$5002,2,0))</f>
        <v/>
      </c>
      <c r="G19" s="20" t="str">
        <f>IF(ISBLANK(B19),"",$C19*VLOOKUP($B19,Lebensmittel!$A$2:$I$5002,6,0)/VLOOKUP($B19,Lebensmittel!$A$2:$I$5002,2,0))</f>
        <v/>
      </c>
      <c r="H19" s="20" t="str">
        <f>IF(ISBLANK(B19),"",$C19*VLOOKUP($B19,Lebensmittel!$A$2:$I$5002,7,0)/VLOOKUP($B19,Lebensmittel!$A$2:$I$5002,2,0))</f>
        <v/>
      </c>
      <c r="I19" s="20" t="str">
        <f>IF(ISBLANK(B19),"",$C19*VLOOKUP($B19,Lebensmittel!$A$2:$I$5002,8,0)/VLOOKUP($B19,Lebensmittel!$A$2:$I$5002,2,0))</f>
        <v/>
      </c>
    </row>
    <row r="20" spans="1:255" x14ac:dyDescent="0.25">
      <c r="B20" s="33" t="s">
        <v>30</v>
      </c>
      <c r="C20" s="34">
        <f t="shared" ref="C20:G20" si="1">SUM(C10:C19)</f>
        <v>0</v>
      </c>
      <c r="D20" s="35">
        <f t="shared" si="1"/>
        <v>0</v>
      </c>
      <c r="E20" s="36">
        <f t="shared" si="1"/>
        <v>0</v>
      </c>
      <c r="F20" s="36">
        <f t="shared" si="1"/>
        <v>0</v>
      </c>
      <c r="G20" s="36">
        <f t="shared" si="1"/>
        <v>0</v>
      </c>
      <c r="H20" s="36">
        <f t="shared" ref="H20:I20" si="2">SUM(H10:H19)</f>
        <v>0</v>
      </c>
      <c r="I20" s="36">
        <f t="shared" si="2"/>
        <v>0</v>
      </c>
    </row>
    <row r="22" spans="1:255" ht="18" x14ac:dyDescent="0.25">
      <c r="A22" s="59" t="s">
        <v>31</v>
      </c>
      <c r="B22" s="59"/>
      <c r="C22" s="3"/>
      <c r="D22" s="4"/>
      <c r="E22" s="5"/>
      <c r="F22" s="5"/>
      <c r="G22" s="5"/>
      <c r="H22" s="5"/>
      <c r="I22" s="5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</row>
    <row r="23" spans="1:255" s="7" customFormat="1" ht="15.75" x14ac:dyDescent="0.25">
      <c r="B23" s="2" t="s">
        <v>3</v>
      </c>
      <c r="C23" s="8" t="s">
        <v>5</v>
      </c>
      <c r="D23" s="9" t="s">
        <v>6</v>
      </c>
      <c r="E23" s="10" t="s">
        <v>8</v>
      </c>
      <c r="F23" s="10" t="s">
        <v>7</v>
      </c>
      <c r="G23" s="10" t="s">
        <v>9</v>
      </c>
      <c r="H23" s="10" t="s">
        <v>2298</v>
      </c>
      <c r="I23" s="10" t="s">
        <v>2291</v>
      </c>
    </row>
    <row r="24" spans="1:255" x14ac:dyDescent="0.25">
      <c r="B24" s="37"/>
      <c r="C24" s="38"/>
      <c r="D24" s="19" t="str">
        <f>IF(ISBLANK(B24),"",$C24*VLOOKUP($B24,Lebensmittel!$A$2:$I$5002,3,0)/VLOOKUP($B24,Lebensmittel!$A$2:$I$5002,2,0))</f>
        <v/>
      </c>
      <c r="E24" s="20" t="str">
        <f>IF(ISBLANK(B24),"",$C24*VLOOKUP($B24,Lebensmittel!$A$2:$I$5002,4,0)/VLOOKUP($B24,Lebensmittel!$A$2:$I$5002,2,0))</f>
        <v/>
      </c>
      <c r="F24" s="20" t="str">
        <f>IF(ISBLANK(B24),"",$C24*VLOOKUP($B24,Lebensmittel!$A$2:$I$5002,5,0)/VLOOKUP($B24,Lebensmittel!$A$2:$I$5002,2,0))</f>
        <v/>
      </c>
      <c r="G24" s="20" t="str">
        <f>IF(ISBLANK(B24),"",$C24*VLOOKUP($B24,Lebensmittel!$A$2:$I$5002,6,0)/VLOOKUP($B24,Lebensmittel!$A$2:$I$5002,2,0))</f>
        <v/>
      </c>
      <c r="H24" s="20" t="str">
        <f>IF(ISBLANK(B24),"",$C24*VLOOKUP($B24,Lebensmittel!$A$2:$I$5002,7,0)/VLOOKUP($B24,Lebensmittel!$A$2:$I$5002,2,0))</f>
        <v/>
      </c>
      <c r="I24" s="20" t="str">
        <f>IF(ISBLANK(B24),"",$C24*VLOOKUP($B24,Lebensmittel!$A$2:$I$5002,8,0)/VLOOKUP($B24,Lebensmittel!$A$2:$I$5002,2,0))</f>
        <v/>
      </c>
    </row>
    <row r="25" spans="1:255" x14ac:dyDescent="0.25">
      <c r="B25" s="37"/>
      <c r="C25" s="38"/>
      <c r="D25" s="19" t="str">
        <f>IF(ISBLANK(B25),"",$C25*VLOOKUP($B25,Lebensmittel!$A$2:$I$5002,3,0)/VLOOKUP($B25,Lebensmittel!$A$2:$I$5002,2,0))</f>
        <v/>
      </c>
      <c r="E25" s="20" t="str">
        <f>IF(ISBLANK(B25),"",$C25*VLOOKUP($B25,Lebensmittel!$A$2:$I$5002,4,0)/VLOOKUP($B25,Lebensmittel!$A$2:$I$5002,2,0))</f>
        <v/>
      </c>
      <c r="F25" s="20" t="str">
        <f>IF(ISBLANK(B25),"",$C25*VLOOKUP($B25,Lebensmittel!$A$2:$I$5002,5,0)/VLOOKUP($B25,Lebensmittel!$A$2:$I$5002,2,0))</f>
        <v/>
      </c>
      <c r="G25" s="20" t="str">
        <f>IF(ISBLANK(B25),"",$C25*VLOOKUP($B25,Lebensmittel!$A$2:$I$5002,6,0)/VLOOKUP($B25,Lebensmittel!$A$2:$I$5002,2,0))</f>
        <v/>
      </c>
      <c r="H25" s="20" t="str">
        <f>IF(ISBLANK(B25),"",$C25*VLOOKUP($B25,Lebensmittel!$A$2:$I$5002,7,0)/VLOOKUP($B25,Lebensmittel!$A$2:$I$5002,2,0))</f>
        <v/>
      </c>
      <c r="I25" s="20" t="str">
        <f>IF(ISBLANK(B25),"",$C25*VLOOKUP($B25,Lebensmittel!$A$2:$I$5002,8,0)/VLOOKUP($B25,Lebensmittel!$A$2:$I$5002,2,0))</f>
        <v/>
      </c>
    </row>
    <row r="26" spans="1:255" x14ac:dyDescent="0.25">
      <c r="B26" s="37"/>
      <c r="C26" s="38"/>
      <c r="D26" s="19" t="str">
        <f>IF(ISBLANK(B26),"",$C26*VLOOKUP($B26,Lebensmittel!$A$2:$I$5002,3,0)/VLOOKUP($B26,Lebensmittel!$A$2:$I$5002,2,0))</f>
        <v/>
      </c>
      <c r="E26" s="20" t="str">
        <f>IF(ISBLANK(B26),"",$C26*VLOOKUP($B26,Lebensmittel!$A$2:$I$5002,4,0)/VLOOKUP($B26,Lebensmittel!$A$2:$I$5002,2,0))</f>
        <v/>
      </c>
      <c r="F26" s="20" t="str">
        <f>IF(ISBLANK(B26),"",$C26*VLOOKUP($B26,Lebensmittel!$A$2:$I$5002,5,0)/VLOOKUP($B26,Lebensmittel!$A$2:$I$5002,2,0))</f>
        <v/>
      </c>
      <c r="G26" s="20" t="str">
        <f>IF(ISBLANK(B26),"",$C26*VLOOKUP($B26,Lebensmittel!$A$2:$I$5002,6,0)/VLOOKUP($B26,Lebensmittel!$A$2:$I$5002,2,0))</f>
        <v/>
      </c>
      <c r="H26" s="20" t="str">
        <f>IF(ISBLANK(B26),"",$C26*VLOOKUP($B26,Lebensmittel!$A$2:$I$5002,7,0)/VLOOKUP($B26,Lebensmittel!$A$2:$I$5002,2,0))</f>
        <v/>
      </c>
      <c r="I26" s="20" t="str">
        <f>IF(ISBLANK(B26),"",$C26*VLOOKUP($B26,Lebensmittel!$A$2:$I$5002,8,0)/VLOOKUP($B26,Lebensmittel!$A$2:$I$5002,2,0))</f>
        <v/>
      </c>
    </row>
    <row r="27" spans="1:255" x14ac:dyDescent="0.25">
      <c r="B27" s="37"/>
      <c r="C27" s="38"/>
      <c r="D27" s="19" t="str">
        <f>IF(ISBLANK(B27),"",$C27*VLOOKUP($B27,Lebensmittel!$A$2:$I$5002,3,0)/VLOOKUP($B27,Lebensmittel!$A$2:$I$5002,2,0))</f>
        <v/>
      </c>
      <c r="E27" s="20" t="str">
        <f>IF(ISBLANK(B27),"",$C27*VLOOKUP($B27,Lebensmittel!$A$2:$I$5002,4,0)/VLOOKUP($B27,Lebensmittel!$A$2:$I$5002,2,0))</f>
        <v/>
      </c>
      <c r="F27" s="20" t="str">
        <f>IF(ISBLANK(B27),"",$C27*VLOOKUP($B27,Lebensmittel!$A$2:$I$5002,5,0)/VLOOKUP($B27,Lebensmittel!$A$2:$I$5002,2,0))</f>
        <v/>
      </c>
      <c r="G27" s="20" t="str">
        <f>IF(ISBLANK(B27),"",$C27*VLOOKUP($B27,Lebensmittel!$A$2:$I$5002,6,0)/VLOOKUP($B27,Lebensmittel!$A$2:$I$5002,2,0))</f>
        <v/>
      </c>
      <c r="H27" s="20" t="str">
        <f>IF(ISBLANK(B27),"",$C27*VLOOKUP($B27,Lebensmittel!$A$2:$I$5002,7,0)/VLOOKUP($B27,Lebensmittel!$A$2:$I$5002,2,0))</f>
        <v/>
      </c>
      <c r="I27" s="20" t="str">
        <f>IF(ISBLANK(B27),"",$C27*VLOOKUP($B27,Lebensmittel!$A$2:$I$5002,8,0)/VLOOKUP($B27,Lebensmittel!$A$2:$I$5002,2,0))</f>
        <v/>
      </c>
    </row>
    <row r="28" spans="1:255" x14ac:dyDescent="0.25">
      <c r="B28" s="37"/>
      <c r="C28" s="38"/>
      <c r="D28" s="19" t="str">
        <f>IF(ISBLANK(B28),"",$C28*VLOOKUP($B28,Lebensmittel!$A$2:$I$5002,3,0)/VLOOKUP($B28,Lebensmittel!$A$2:$I$5002,2,0))</f>
        <v/>
      </c>
      <c r="E28" s="20" t="str">
        <f>IF(ISBLANK(B28),"",$C28*VLOOKUP($B28,Lebensmittel!$A$2:$I$5002,4,0)/VLOOKUP($B28,Lebensmittel!$A$2:$I$5002,2,0))</f>
        <v/>
      </c>
      <c r="F28" s="20" t="str">
        <f>IF(ISBLANK(B28),"",$C28*VLOOKUP($B28,Lebensmittel!$A$2:$I$5002,5,0)/VLOOKUP($B28,Lebensmittel!$A$2:$I$5002,2,0))</f>
        <v/>
      </c>
      <c r="G28" s="20" t="str">
        <f>IF(ISBLANK(B28),"",$C28*VLOOKUP($B28,Lebensmittel!$A$2:$I$5002,6,0)/VLOOKUP($B28,Lebensmittel!$A$2:$I$5002,2,0))</f>
        <v/>
      </c>
      <c r="H28" s="20" t="str">
        <f>IF(ISBLANK(B28),"",$C28*VLOOKUP($B28,Lebensmittel!$A$2:$I$5002,7,0)/VLOOKUP($B28,Lebensmittel!$A$2:$I$5002,2,0))</f>
        <v/>
      </c>
      <c r="I28" s="20" t="str">
        <f>IF(ISBLANK(B28),"",$C28*VLOOKUP($B28,Lebensmittel!$A$2:$I$5002,8,0)/VLOOKUP($B28,Lebensmittel!$A$2:$I$5002,2,0))</f>
        <v/>
      </c>
    </row>
    <row r="29" spans="1:255" x14ac:dyDescent="0.25">
      <c r="B29" s="37"/>
      <c r="C29" s="38"/>
      <c r="D29" s="19" t="str">
        <f>IF(ISBLANK(B29),"",$C29*VLOOKUP($B29,Lebensmittel!$A$2:$I$5002,3,0)/VLOOKUP($B29,Lebensmittel!$A$2:$I$5002,2,0))</f>
        <v/>
      </c>
      <c r="E29" s="20" t="str">
        <f>IF(ISBLANK(B29),"",$C29*VLOOKUP($B29,Lebensmittel!$A$2:$I$5002,4,0)/VLOOKUP($B29,Lebensmittel!$A$2:$I$5002,2,0))</f>
        <v/>
      </c>
      <c r="F29" s="20" t="str">
        <f>IF(ISBLANK(B29),"",$C29*VLOOKUP($B29,Lebensmittel!$A$2:$I$5002,5,0)/VLOOKUP($B29,Lebensmittel!$A$2:$I$5002,2,0))</f>
        <v/>
      </c>
      <c r="G29" s="20" t="str">
        <f>IF(ISBLANK(B29),"",$C29*VLOOKUP($B29,Lebensmittel!$A$2:$I$5002,6,0)/VLOOKUP($B29,Lebensmittel!$A$2:$I$5002,2,0))</f>
        <v/>
      </c>
      <c r="H29" s="20" t="str">
        <f>IF(ISBLANK(B29),"",$C29*VLOOKUP($B29,Lebensmittel!$A$2:$I$5002,7,0)/VLOOKUP($B29,Lebensmittel!$A$2:$I$5002,2,0))</f>
        <v/>
      </c>
      <c r="I29" s="20" t="str">
        <f>IF(ISBLANK(B29),"",$C29*VLOOKUP($B29,Lebensmittel!$A$2:$I$5002,8,0)/VLOOKUP($B29,Lebensmittel!$A$2:$I$5002,2,0))</f>
        <v/>
      </c>
    </row>
    <row r="30" spans="1:255" x14ac:dyDescent="0.25">
      <c r="B30" s="37"/>
      <c r="C30" s="38"/>
      <c r="D30" s="19" t="str">
        <f>IF(ISBLANK(B30),"",$C30*VLOOKUP($B30,Lebensmittel!$A$2:$I$5002,3,0)/VLOOKUP($B30,Lebensmittel!$A$2:$I$5002,2,0))</f>
        <v/>
      </c>
      <c r="E30" s="20" t="str">
        <f>IF(ISBLANK(B30),"",$C30*VLOOKUP($B30,Lebensmittel!$A$2:$I$5002,4,0)/VLOOKUP($B30,Lebensmittel!$A$2:$I$5002,2,0))</f>
        <v/>
      </c>
      <c r="F30" s="20" t="str">
        <f>IF(ISBLANK(B30),"",$C30*VLOOKUP($B30,Lebensmittel!$A$2:$I$5002,5,0)/VLOOKUP($B30,Lebensmittel!$A$2:$I$5002,2,0))</f>
        <v/>
      </c>
      <c r="G30" s="20" t="str">
        <f>IF(ISBLANK(B30),"",$C30*VLOOKUP($B30,Lebensmittel!$A$2:$I$5002,6,0)/VLOOKUP($B30,Lebensmittel!$A$2:$I$5002,2,0))</f>
        <v/>
      </c>
      <c r="H30" s="20" t="str">
        <f>IF(ISBLANK(B30),"",$C30*VLOOKUP($B30,Lebensmittel!$A$2:$I$5002,7,0)/VLOOKUP($B30,Lebensmittel!$A$2:$I$5002,2,0))</f>
        <v/>
      </c>
      <c r="I30" s="20" t="str">
        <f>IF(ISBLANK(B30),"",$C30*VLOOKUP($B30,Lebensmittel!$A$2:$I$5002,8,0)/VLOOKUP($B30,Lebensmittel!$A$2:$I$5002,2,0))</f>
        <v/>
      </c>
    </row>
    <row r="31" spans="1:255" x14ac:dyDescent="0.25">
      <c r="B31" s="37"/>
      <c r="C31" s="38"/>
      <c r="D31" s="19" t="str">
        <f>IF(ISBLANK(B31),"",$C31*VLOOKUP($B31,Lebensmittel!$A$2:$I$5002,3,0)/VLOOKUP($B31,Lebensmittel!$A$2:$I$5002,2,0))</f>
        <v/>
      </c>
      <c r="E31" s="20" t="str">
        <f>IF(ISBLANK(B31),"",$C31*VLOOKUP($B31,Lebensmittel!$A$2:$I$5002,4,0)/VLOOKUP($B31,Lebensmittel!$A$2:$I$5002,2,0))</f>
        <v/>
      </c>
      <c r="F31" s="20" t="str">
        <f>IF(ISBLANK(B31),"",$C31*VLOOKUP($B31,Lebensmittel!$A$2:$I$5002,5,0)/VLOOKUP($B31,Lebensmittel!$A$2:$I$5002,2,0))</f>
        <v/>
      </c>
      <c r="G31" s="20" t="str">
        <f>IF(ISBLANK(B31),"",$C31*VLOOKUP($B31,Lebensmittel!$A$2:$I$5002,6,0)/VLOOKUP($B31,Lebensmittel!$A$2:$I$5002,2,0))</f>
        <v/>
      </c>
      <c r="H31" s="20" t="str">
        <f>IF(ISBLANK(B31),"",$C31*VLOOKUP($B31,Lebensmittel!$A$2:$I$5002,7,0)/VLOOKUP($B31,Lebensmittel!$A$2:$I$5002,2,0))</f>
        <v/>
      </c>
      <c r="I31" s="20" t="str">
        <f>IF(ISBLANK(B31),"",$C31*VLOOKUP($B31,Lebensmittel!$A$2:$I$5002,8,0)/VLOOKUP($B31,Lebensmittel!$A$2:$I$5002,2,0))</f>
        <v/>
      </c>
    </row>
    <row r="32" spans="1:255" x14ac:dyDescent="0.25">
      <c r="B32" s="37"/>
      <c r="C32" s="38"/>
      <c r="D32" s="19" t="str">
        <f>IF(ISBLANK(B32),"",$C32*VLOOKUP($B32,Lebensmittel!$A$2:$I$5002,3,0)/VLOOKUP($B32,Lebensmittel!$A$2:$I$5002,2,0))</f>
        <v/>
      </c>
      <c r="E32" s="20" t="str">
        <f>IF(ISBLANK(B32),"",$C32*VLOOKUP($B32,Lebensmittel!$A$2:$I$5002,4,0)/VLOOKUP($B32,Lebensmittel!$A$2:$I$5002,2,0))</f>
        <v/>
      </c>
      <c r="F32" s="20" t="str">
        <f>IF(ISBLANK(B32),"",$C32*VLOOKUP($B32,Lebensmittel!$A$2:$I$5002,5,0)/VLOOKUP($B32,Lebensmittel!$A$2:$I$5002,2,0))</f>
        <v/>
      </c>
      <c r="G32" s="20" t="str">
        <f>IF(ISBLANK(B32),"",$C32*VLOOKUP($B32,Lebensmittel!$A$2:$I$5002,6,0)/VLOOKUP($B32,Lebensmittel!$A$2:$I$5002,2,0))</f>
        <v/>
      </c>
      <c r="H32" s="20" t="str">
        <f>IF(ISBLANK(B32),"",$C32*VLOOKUP($B32,Lebensmittel!$A$2:$I$5002,7,0)/VLOOKUP($B32,Lebensmittel!$A$2:$I$5002,2,0))</f>
        <v/>
      </c>
      <c r="I32" s="20" t="str">
        <f>IF(ISBLANK(B32),"",$C32*VLOOKUP($B32,Lebensmittel!$A$2:$I$5002,8,0)/VLOOKUP($B32,Lebensmittel!$A$2:$I$5002,2,0))</f>
        <v/>
      </c>
    </row>
    <row r="33" spans="1:255" x14ac:dyDescent="0.25">
      <c r="B33" s="37"/>
      <c r="C33" s="38"/>
      <c r="D33" s="19" t="str">
        <f>IF(ISBLANK(B33),"",$C33*VLOOKUP($B33,Lebensmittel!$A$2:$I$5002,3,0)/VLOOKUP($B33,Lebensmittel!$A$2:$I$5002,2,0))</f>
        <v/>
      </c>
      <c r="E33" s="20" t="str">
        <f>IF(ISBLANK(B33),"",$C33*VLOOKUP($B33,Lebensmittel!$A$2:$I$5002,4,0)/VLOOKUP($B33,Lebensmittel!$A$2:$I$5002,2,0))</f>
        <v/>
      </c>
      <c r="F33" s="20" t="str">
        <f>IF(ISBLANK(B33),"",$C33*VLOOKUP($B33,Lebensmittel!$A$2:$I$5002,5,0)/VLOOKUP($B33,Lebensmittel!$A$2:$I$5002,2,0))</f>
        <v/>
      </c>
      <c r="G33" s="20" t="str">
        <f>IF(ISBLANK(B33),"",$C33*VLOOKUP($B33,Lebensmittel!$A$2:$I$5002,6,0)/VLOOKUP($B33,Lebensmittel!$A$2:$I$5002,2,0))</f>
        <v/>
      </c>
      <c r="H33" s="20" t="str">
        <f>IF(ISBLANK(B33),"",$C33*VLOOKUP($B33,Lebensmittel!$A$2:$I$5002,7,0)/VLOOKUP($B33,Lebensmittel!$A$2:$I$5002,2,0))</f>
        <v/>
      </c>
      <c r="I33" s="20" t="str">
        <f>IF(ISBLANK(B33),"",$C33*VLOOKUP($B33,Lebensmittel!$A$2:$I$5002,8,0)/VLOOKUP($B33,Lebensmittel!$A$2:$I$5002,2,0))</f>
        <v/>
      </c>
    </row>
    <row r="34" spans="1:255" x14ac:dyDescent="0.25">
      <c r="B34" s="33" t="s">
        <v>32</v>
      </c>
      <c r="C34" s="34">
        <f t="shared" ref="C34:G34" si="3">SUM(C24:C33)</f>
        <v>0</v>
      </c>
      <c r="D34" s="35">
        <f t="shared" si="3"/>
        <v>0</v>
      </c>
      <c r="E34" s="36">
        <f t="shared" si="3"/>
        <v>0</v>
      </c>
      <c r="F34" s="36">
        <f t="shared" si="3"/>
        <v>0</v>
      </c>
      <c r="G34" s="36">
        <f t="shared" si="3"/>
        <v>0</v>
      </c>
      <c r="H34" s="36">
        <f t="shared" ref="H34:I34" si="4">SUM(H24:H33)</f>
        <v>0</v>
      </c>
      <c r="I34" s="36">
        <f t="shared" si="4"/>
        <v>0</v>
      </c>
    </row>
    <row r="36" spans="1:255" ht="18" x14ac:dyDescent="0.25">
      <c r="A36" s="59" t="s">
        <v>33</v>
      </c>
      <c r="B36" s="59"/>
      <c r="C36" s="3"/>
      <c r="D36" s="4"/>
      <c r="E36" s="5"/>
      <c r="F36" s="5"/>
      <c r="G36" s="5"/>
      <c r="H36" s="5"/>
      <c r="I36" s="5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</row>
    <row r="37" spans="1:255" s="7" customFormat="1" ht="15.75" x14ac:dyDescent="0.25">
      <c r="B37" s="2" t="s">
        <v>3</v>
      </c>
      <c r="C37" s="8" t="s">
        <v>5</v>
      </c>
      <c r="D37" s="9" t="s">
        <v>6</v>
      </c>
      <c r="E37" s="10" t="s">
        <v>8</v>
      </c>
      <c r="F37" s="10" t="s">
        <v>7</v>
      </c>
      <c r="G37" s="10" t="s">
        <v>9</v>
      </c>
      <c r="H37" s="10" t="s">
        <v>2298</v>
      </c>
      <c r="I37" s="10" t="s">
        <v>2291</v>
      </c>
    </row>
    <row r="38" spans="1:255" x14ac:dyDescent="0.25">
      <c r="B38" s="37"/>
      <c r="C38" s="38"/>
      <c r="D38" s="19" t="str">
        <f>IF(ISBLANK(B38),"",$C38*VLOOKUP($B38,Lebensmittel!$A$2:$I$5002,3,0)/VLOOKUP($B38,Lebensmittel!$A$2:$I$5002,2,0))</f>
        <v/>
      </c>
      <c r="E38" s="20" t="str">
        <f>IF(ISBLANK(B38),"",$C38*VLOOKUP($B38,Lebensmittel!$A$2:$I$5002,4,0)/VLOOKUP($B38,Lebensmittel!$A$2:$I$5002,2,0))</f>
        <v/>
      </c>
      <c r="F38" s="20" t="str">
        <f>IF(ISBLANK(B38),"",$C38*VLOOKUP($B38,Lebensmittel!$A$2:$I$5002,5,0)/VLOOKUP($B38,Lebensmittel!$A$2:$I$5002,2,0))</f>
        <v/>
      </c>
      <c r="G38" s="20" t="str">
        <f>IF(ISBLANK(B38),"",$C38*VLOOKUP($B38,Lebensmittel!$A$2:$I$5002,6,0)/VLOOKUP($B38,Lebensmittel!$A$2:$I$5002,2,0))</f>
        <v/>
      </c>
      <c r="H38" s="20" t="str">
        <f>IF(ISBLANK(B38),"",$C38*VLOOKUP($B38,Lebensmittel!$A$2:$I$5002,7,0)/VLOOKUP($B38,Lebensmittel!$A$2:$I$5002,2,0))</f>
        <v/>
      </c>
      <c r="I38" s="20" t="str">
        <f>IF(ISBLANK(B38),"",$C38*VLOOKUP($B38,Lebensmittel!$A$2:$I$5002,8,0)/VLOOKUP($B38,Lebensmittel!$A$2:$I$5002,2,0))</f>
        <v/>
      </c>
    </row>
    <row r="39" spans="1:255" x14ac:dyDescent="0.25">
      <c r="B39" s="37"/>
      <c r="C39" s="38"/>
      <c r="D39" s="19" t="str">
        <f>IF(ISBLANK(B39),"",$C39*VLOOKUP($B39,Lebensmittel!$A$2:$I$5002,3,0)/VLOOKUP($B39,Lebensmittel!$A$2:$I$5002,2,0))</f>
        <v/>
      </c>
      <c r="E39" s="20" t="str">
        <f>IF(ISBLANK(B39),"",$C39*VLOOKUP($B39,Lebensmittel!$A$2:$I$5002,4,0)/VLOOKUP($B39,Lebensmittel!$A$2:$I$5002,2,0))</f>
        <v/>
      </c>
      <c r="F39" s="20" t="str">
        <f>IF(ISBLANK(B39),"",$C39*VLOOKUP($B39,Lebensmittel!$A$2:$I$5002,5,0)/VLOOKUP($B39,Lebensmittel!$A$2:$I$5002,2,0))</f>
        <v/>
      </c>
      <c r="G39" s="20" t="str">
        <f>IF(ISBLANK(B39),"",$C39*VLOOKUP($B39,Lebensmittel!$A$2:$I$5002,6,0)/VLOOKUP($B39,Lebensmittel!$A$2:$I$5002,2,0))</f>
        <v/>
      </c>
      <c r="H39" s="20" t="str">
        <f>IF(ISBLANK(B39),"",$C39*VLOOKUP($B39,Lebensmittel!$A$2:$I$5002,7,0)/VLOOKUP($B39,Lebensmittel!$A$2:$I$5002,2,0))</f>
        <v/>
      </c>
      <c r="I39" s="20" t="str">
        <f>IF(ISBLANK(B39),"",$C39*VLOOKUP($B39,Lebensmittel!$A$2:$I$5002,8,0)/VLOOKUP($B39,Lebensmittel!$A$2:$I$5002,2,0))</f>
        <v/>
      </c>
    </row>
    <row r="40" spans="1:255" x14ac:dyDescent="0.25">
      <c r="B40" s="37"/>
      <c r="C40" s="38"/>
      <c r="D40" s="19" t="str">
        <f>IF(ISBLANK(B40),"",$C40*VLOOKUP($B40,Lebensmittel!$A$2:$I$5002,3,0)/VLOOKUP($B40,Lebensmittel!$A$2:$I$5002,2,0))</f>
        <v/>
      </c>
      <c r="E40" s="20" t="str">
        <f>IF(ISBLANK(B40),"",$C40*VLOOKUP($B40,Lebensmittel!$A$2:$I$5002,4,0)/VLOOKUP($B40,Lebensmittel!$A$2:$I$5002,2,0))</f>
        <v/>
      </c>
      <c r="F40" s="20" t="str">
        <f>IF(ISBLANK(B40),"",$C40*VLOOKUP($B40,Lebensmittel!$A$2:$I$5002,5,0)/VLOOKUP($B40,Lebensmittel!$A$2:$I$5002,2,0))</f>
        <v/>
      </c>
      <c r="G40" s="20" t="str">
        <f>IF(ISBLANK(B40),"",$C40*VLOOKUP($B40,Lebensmittel!$A$2:$I$5002,6,0)/VLOOKUP($B40,Lebensmittel!$A$2:$I$5002,2,0))</f>
        <v/>
      </c>
      <c r="H40" s="20" t="str">
        <f>IF(ISBLANK(B40),"",$C40*VLOOKUP($B40,Lebensmittel!$A$2:$I$5002,7,0)/VLOOKUP($B40,Lebensmittel!$A$2:$I$5002,2,0))</f>
        <v/>
      </c>
      <c r="I40" s="20" t="str">
        <f>IF(ISBLANK(B40),"",$C40*VLOOKUP($B40,Lebensmittel!$A$2:$I$5002,8,0)/VLOOKUP($B40,Lebensmittel!$A$2:$I$5002,2,0))</f>
        <v/>
      </c>
    </row>
    <row r="41" spans="1:255" x14ac:dyDescent="0.25">
      <c r="B41" s="37"/>
      <c r="C41" s="38"/>
      <c r="D41" s="19" t="str">
        <f>IF(ISBLANK(B41),"",$C41*VLOOKUP($B41,Lebensmittel!$A$2:$I$5002,3,0)/VLOOKUP($B41,Lebensmittel!$A$2:$I$5002,2,0))</f>
        <v/>
      </c>
      <c r="E41" s="20" t="str">
        <f>IF(ISBLANK(B41),"",$C41*VLOOKUP($B41,Lebensmittel!$A$2:$I$5002,4,0)/VLOOKUP($B41,Lebensmittel!$A$2:$I$5002,2,0))</f>
        <v/>
      </c>
      <c r="F41" s="20" t="str">
        <f>IF(ISBLANK(B41),"",$C41*VLOOKUP($B41,Lebensmittel!$A$2:$I$5002,5,0)/VLOOKUP($B41,Lebensmittel!$A$2:$I$5002,2,0))</f>
        <v/>
      </c>
      <c r="G41" s="20" t="str">
        <f>IF(ISBLANK(B41),"",$C41*VLOOKUP($B41,Lebensmittel!$A$2:$I$5002,6,0)/VLOOKUP($B41,Lebensmittel!$A$2:$I$5002,2,0))</f>
        <v/>
      </c>
      <c r="H41" s="20" t="str">
        <f>IF(ISBLANK(B41),"",$C41*VLOOKUP($B41,Lebensmittel!$A$2:$I$5002,7,0)/VLOOKUP($B41,Lebensmittel!$A$2:$I$5002,2,0))</f>
        <v/>
      </c>
      <c r="I41" s="20" t="str">
        <f>IF(ISBLANK(B41),"",$C41*VLOOKUP($B41,Lebensmittel!$A$2:$I$5002,8,0)/VLOOKUP($B41,Lebensmittel!$A$2:$I$5002,2,0))</f>
        <v/>
      </c>
    </row>
    <row r="42" spans="1:255" x14ac:dyDescent="0.25">
      <c r="B42" s="37"/>
      <c r="C42" s="38"/>
      <c r="D42" s="19" t="str">
        <f>IF(ISBLANK(B42),"",$C42*VLOOKUP($B42,Lebensmittel!$A$2:$I$5002,3,0)/VLOOKUP($B42,Lebensmittel!$A$2:$I$5002,2,0))</f>
        <v/>
      </c>
      <c r="E42" s="20" t="str">
        <f>IF(ISBLANK(B42),"",$C42*VLOOKUP($B42,Lebensmittel!$A$2:$I$5002,4,0)/VLOOKUP($B42,Lebensmittel!$A$2:$I$5002,2,0))</f>
        <v/>
      </c>
      <c r="F42" s="20" t="str">
        <f>IF(ISBLANK(B42),"",$C42*VLOOKUP($B42,Lebensmittel!$A$2:$I$5002,5,0)/VLOOKUP($B42,Lebensmittel!$A$2:$I$5002,2,0))</f>
        <v/>
      </c>
      <c r="G42" s="20" t="str">
        <f>IF(ISBLANK(B42),"",$C42*VLOOKUP($B42,Lebensmittel!$A$2:$I$5002,6,0)/VLOOKUP($B42,Lebensmittel!$A$2:$I$5002,2,0))</f>
        <v/>
      </c>
      <c r="H42" s="20" t="str">
        <f>IF(ISBLANK(B42),"",$C42*VLOOKUP($B42,Lebensmittel!$A$2:$I$5002,7,0)/VLOOKUP($B42,Lebensmittel!$A$2:$I$5002,2,0))</f>
        <v/>
      </c>
      <c r="I42" s="20" t="str">
        <f>IF(ISBLANK(B42),"",$C42*VLOOKUP($B42,Lebensmittel!$A$2:$I$5002,8,0)/VLOOKUP($B42,Lebensmittel!$A$2:$I$5002,2,0))</f>
        <v/>
      </c>
    </row>
    <row r="43" spans="1:255" x14ac:dyDescent="0.25">
      <c r="B43" s="37"/>
      <c r="C43" s="38"/>
      <c r="D43" s="19" t="str">
        <f>IF(ISBLANK(B43),"",$C43*VLOOKUP($B43,Lebensmittel!$A$2:$I$5002,3,0)/VLOOKUP($B43,Lebensmittel!$A$2:$I$5002,2,0))</f>
        <v/>
      </c>
      <c r="E43" s="20" t="str">
        <f>IF(ISBLANK(B43),"",$C43*VLOOKUP($B43,Lebensmittel!$A$2:$I$5002,4,0)/VLOOKUP($B43,Lebensmittel!$A$2:$I$5002,2,0))</f>
        <v/>
      </c>
      <c r="F43" s="20" t="str">
        <f>IF(ISBLANK(B43),"",$C43*VLOOKUP($B43,Lebensmittel!$A$2:$I$5002,5,0)/VLOOKUP($B43,Lebensmittel!$A$2:$I$5002,2,0))</f>
        <v/>
      </c>
      <c r="G43" s="20" t="str">
        <f>IF(ISBLANK(B43),"",$C43*VLOOKUP($B43,Lebensmittel!$A$2:$I$5002,6,0)/VLOOKUP($B43,Lebensmittel!$A$2:$I$5002,2,0))</f>
        <v/>
      </c>
      <c r="H43" s="20" t="str">
        <f>IF(ISBLANK(B43),"",$C43*VLOOKUP($B43,Lebensmittel!$A$2:$I$5002,7,0)/VLOOKUP($B43,Lebensmittel!$A$2:$I$5002,2,0))</f>
        <v/>
      </c>
      <c r="I43" s="20" t="str">
        <f>IF(ISBLANK(B43),"",$C43*VLOOKUP($B43,Lebensmittel!$A$2:$I$5002,8,0)/VLOOKUP($B43,Lebensmittel!$A$2:$I$5002,2,0))</f>
        <v/>
      </c>
    </row>
    <row r="44" spans="1:255" x14ac:dyDescent="0.25">
      <c r="B44" s="37"/>
      <c r="C44" s="38"/>
      <c r="D44" s="19" t="str">
        <f>IF(ISBLANK(B44),"",$C44*VLOOKUP($B44,Lebensmittel!$A$2:$I$5002,3,0)/VLOOKUP($B44,Lebensmittel!$A$2:$I$5002,2,0))</f>
        <v/>
      </c>
      <c r="E44" s="20" t="str">
        <f>IF(ISBLANK(B44),"",$C44*VLOOKUP($B44,Lebensmittel!$A$2:$I$5002,4,0)/VLOOKUP($B44,Lebensmittel!$A$2:$I$5002,2,0))</f>
        <v/>
      </c>
      <c r="F44" s="20" t="str">
        <f>IF(ISBLANK(B44),"",$C44*VLOOKUP($B44,Lebensmittel!$A$2:$I$5002,5,0)/VLOOKUP($B44,Lebensmittel!$A$2:$I$5002,2,0))</f>
        <v/>
      </c>
      <c r="G44" s="20" t="str">
        <f>IF(ISBLANK(B44),"",$C44*VLOOKUP($B44,Lebensmittel!$A$2:$I$5002,6,0)/VLOOKUP($B44,Lebensmittel!$A$2:$I$5002,2,0))</f>
        <v/>
      </c>
      <c r="H44" s="20" t="str">
        <f>IF(ISBLANK(B44),"",$C44*VLOOKUP($B44,Lebensmittel!$A$2:$I$5002,7,0)/VLOOKUP($B44,Lebensmittel!$A$2:$I$5002,2,0))</f>
        <v/>
      </c>
      <c r="I44" s="20" t="str">
        <f>IF(ISBLANK(B44),"",$C44*VLOOKUP($B44,Lebensmittel!$A$2:$I$5002,8,0)/VLOOKUP($B44,Lebensmittel!$A$2:$I$5002,2,0))</f>
        <v/>
      </c>
    </row>
    <row r="45" spans="1:255" x14ac:dyDescent="0.25">
      <c r="B45" s="37"/>
      <c r="C45" s="38"/>
      <c r="D45" s="19" t="str">
        <f>IF(ISBLANK(B45),"",$C45*VLOOKUP($B45,Lebensmittel!$A$2:$I$5002,3,0)/VLOOKUP($B45,Lebensmittel!$A$2:$I$5002,2,0))</f>
        <v/>
      </c>
      <c r="E45" s="20" t="str">
        <f>IF(ISBLANK(B45),"",$C45*VLOOKUP($B45,Lebensmittel!$A$2:$I$5002,4,0)/VLOOKUP($B45,Lebensmittel!$A$2:$I$5002,2,0))</f>
        <v/>
      </c>
      <c r="F45" s="20" t="str">
        <f>IF(ISBLANK(B45),"",$C45*VLOOKUP($B45,Lebensmittel!$A$2:$I$5002,5,0)/VLOOKUP($B45,Lebensmittel!$A$2:$I$5002,2,0))</f>
        <v/>
      </c>
      <c r="G45" s="20" t="str">
        <f>IF(ISBLANK(B45),"",$C45*VLOOKUP($B45,Lebensmittel!$A$2:$I$5002,6,0)/VLOOKUP($B45,Lebensmittel!$A$2:$I$5002,2,0))</f>
        <v/>
      </c>
      <c r="H45" s="20" t="str">
        <f>IF(ISBLANK(B45),"",$C45*VLOOKUP($B45,Lebensmittel!$A$2:$I$5002,7,0)/VLOOKUP($B45,Lebensmittel!$A$2:$I$5002,2,0))</f>
        <v/>
      </c>
      <c r="I45" s="20" t="str">
        <f>IF(ISBLANK(B45),"",$C45*VLOOKUP($B45,Lebensmittel!$A$2:$I$5002,8,0)/VLOOKUP($B45,Lebensmittel!$A$2:$I$5002,2,0))</f>
        <v/>
      </c>
    </row>
    <row r="46" spans="1:255" x14ac:dyDescent="0.25">
      <c r="B46" s="37"/>
      <c r="C46" s="38"/>
      <c r="D46" s="19" t="str">
        <f>IF(ISBLANK(B46),"",$C46*VLOOKUP($B46,Lebensmittel!$A$2:$I$5002,3,0)/VLOOKUP($B46,Lebensmittel!$A$2:$I$5002,2,0))</f>
        <v/>
      </c>
      <c r="E46" s="20" t="str">
        <f>IF(ISBLANK(B46),"",$C46*VLOOKUP($B46,Lebensmittel!$A$2:$I$5002,4,0)/VLOOKUP($B46,Lebensmittel!$A$2:$I$5002,2,0))</f>
        <v/>
      </c>
      <c r="F46" s="20" t="str">
        <f>IF(ISBLANK(B46),"",$C46*VLOOKUP($B46,Lebensmittel!$A$2:$I$5002,5,0)/VLOOKUP($B46,Lebensmittel!$A$2:$I$5002,2,0))</f>
        <v/>
      </c>
      <c r="G46" s="20" t="str">
        <f>IF(ISBLANK(B46),"",$C46*VLOOKUP($B46,Lebensmittel!$A$2:$I$5002,6,0)/VLOOKUP($B46,Lebensmittel!$A$2:$I$5002,2,0))</f>
        <v/>
      </c>
      <c r="H46" s="20" t="str">
        <f>IF(ISBLANK(B46),"",$C46*VLOOKUP($B46,Lebensmittel!$A$2:$I$5002,7,0)/VLOOKUP($B46,Lebensmittel!$A$2:$I$5002,2,0))</f>
        <v/>
      </c>
      <c r="I46" s="20" t="str">
        <f>IF(ISBLANK(B46),"",$C46*VLOOKUP($B46,Lebensmittel!$A$2:$I$5002,8,0)/VLOOKUP($B46,Lebensmittel!$A$2:$I$5002,2,0))</f>
        <v/>
      </c>
    </row>
    <row r="47" spans="1:255" x14ac:dyDescent="0.25">
      <c r="B47" s="37"/>
      <c r="C47" s="38"/>
      <c r="D47" s="19" t="str">
        <f>IF(ISBLANK(B47),"",$C47*VLOOKUP($B47,Lebensmittel!$A$2:$I$5002,3,0)/VLOOKUP($B47,Lebensmittel!$A$2:$I$5002,2,0))</f>
        <v/>
      </c>
      <c r="E47" s="20" t="str">
        <f>IF(ISBLANK(B47),"",$C47*VLOOKUP($B47,Lebensmittel!$A$2:$I$5002,4,0)/VLOOKUP($B47,Lebensmittel!$A$2:$I$5002,2,0))</f>
        <v/>
      </c>
      <c r="F47" s="20" t="str">
        <f>IF(ISBLANK(B47),"",$C47*VLOOKUP($B47,Lebensmittel!$A$2:$I$5002,5,0)/VLOOKUP($B47,Lebensmittel!$A$2:$I$5002,2,0))</f>
        <v/>
      </c>
      <c r="G47" s="20" t="str">
        <f>IF(ISBLANK(B47),"",$C47*VLOOKUP($B47,Lebensmittel!$A$2:$I$5002,6,0)/VLOOKUP($B47,Lebensmittel!$A$2:$I$5002,2,0))</f>
        <v/>
      </c>
      <c r="H47" s="20" t="str">
        <f>IF(ISBLANK(B47),"",$C47*VLOOKUP($B47,Lebensmittel!$A$2:$I$5002,7,0)/VLOOKUP($B47,Lebensmittel!$A$2:$I$5002,2,0))</f>
        <v/>
      </c>
      <c r="I47" s="20" t="str">
        <f>IF(ISBLANK(B47),"",$C47*VLOOKUP($B47,Lebensmittel!$A$2:$I$5002,8,0)/VLOOKUP($B47,Lebensmittel!$A$2:$I$5002,2,0))</f>
        <v/>
      </c>
    </row>
    <row r="48" spans="1:255" x14ac:dyDescent="0.25">
      <c r="B48" s="33" t="s">
        <v>34</v>
      </c>
      <c r="C48" s="34">
        <f t="shared" ref="C48:G48" si="5">SUM(C38:C47)</f>
        <v>0</v>
      </c>
      <c r="D48" s="35">
        <f t="shared" si="5"/>
        <v>0</v>
      </c>
      <c r="E48" s="36">
        <f t="shared" si="5"/>
        <v>0</v>
      </c>
      <c r="F48" s="36">
        <f t="shared" si="5"/>
        <v>0</v>
      </c>
      <c r="G48" s="36">
        <f t="shared" si="5"/>
        <v>0</v>
      </c>
      <c r="H48" s="36">
        <f t="shared" ref="H48:I48" si="6">SUM(H38:H47)</f>
        <v>0</v>
      </c>
      <c r="I48" s="36">
        <f t="shared" si="6"/>
        <v>0</v>
      </c>
    </row>
    <row r="50" spans="1:255" ht="18" x14ac:dyDescent="0.25">
      <c r="A50" s="59" t="s">
        <v>35</v>
      </c>
      <c r="B50" s="59"/>
      <c r="C50" s="3"/>
      <c r="D50" s="4"/>
      <c r="E50" s="5"/>
      <c r="F50" s="5"/>
      <c r="G50" s="5"/>
      <c r="H50" s="5"/>
      <c r="I50" s="5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</row>
    <row r="51" spans="1:255" s="7" customFormat="1" ht="15.75" x14ac:dyDescent="0.25">
      <c r="B51" s="2" t="s">
        <v>3</v>
      </c>
      <c r="C51" s="8" t="s">
        <v>5</v>
      </c>
      <c r="D51" s="9" t="s">
        <v>6</v>
      </c>
      <c r="E51" s="10" t="s">
        <v>8</v>
      </c>
      <c r="F51" s="10" t="s">
        <v>7</v>
      </c>
      <c r="G51" s="10" t="s">
        <v>9</v>
      </c>
      <c r="H51" s="10" t="s">
        <v>2298</v>
      </c>
      <c r="I51" s="10" t="s">
        <v>2291</v>
      </c>
    </row>
    <row r="52" spans="1:255" x14ac:dyDescent="0.25">
      <c r="B52" s="37"/>
      <c r="C52" s="38"/>
      <c r="D52" s="19" t="str">
        <f>IF(ISBLANK(B52),"",$C52*VLOOKUP($B52,Lebensmittel!$A$2:$I$5002,3,0)/VLOOKUP($B52,Lebensmittel!$A$2:$I$5002,2,0))</f>
        <v/>
      </c>
      <c r="E52" s="20" t="str">
        <f>IF(ISBLANK(B52),"",$C52*VLOOKUP($B52,Lebensmittel!$A$2:$I$5002,4,0)/VLOOKUP($B52,Lebensmittel!$A$2:$I$5002,2,0))</f>
        <v/>
      </c>
      <c r="F52" s="20" t="str">
        <f>IF(ISBLANK(B52),"",$C52*VLOOKUP($B52,Lebensmittel!$A$2:$I$5002,5,0)/VLOOKUP($B52,Lebensmittel!$A$2:$I$5002,2,0))</f>
        <v/>
      </c>
      <c r="G52" s="20" t="str">
        <f>IF(ISBLANK(B52),"",$C52*VLOOKUP($B52,Lebensmittel!$A$2:$I$5002,6,0)/VLOOKUP($B52,Lebensmittel!$A$2:$I$5002,2,0))</f>
        <v/>
      </c>
      <c r="H52" s="20" t="str">
        <f>IF(ISBLANK(B52),"",$C52*VLOOKUP($B52,Lebensmittel!$A$2:$I$5002,7,0)/VLOOKUP($B52,Lebensmittel!$A$2:$I$5002,2,0))</f>
        <v/>
      </c>
      <c r="I52" s="20" t="str">
        <f>IF(ISBLANK(B52),"",$C52*VLOOKUP($B52,Lebensmittel!$A$2:$I$5002,8,0)/VLOOKUP($B52,Lebensmittel!$A$2:$I$5002,2,0))</f>
        <v/>
      </c>
    </row>
    <row r="53" spans="1:255" x14ac:dyDescent="0.25">
      <c r="B53" s="37"/>
      <c r="C53" s="38"/>
      <c r="D53" s="19" t="str">
        <f>IF(ISBLANK(B53),"",$C53*VLOOKUP($B53,Lebensmittel!$A$2:$I$5002,3,0)/VLOOKUP($B53,Lebensmittel!$A$2:$I$5002,2,0))</f>
        <v/>
      </c>
      <c r="E53" s="20" t="str">
        <f>IF(ISBLANK(B53),"",$C53*VLOOKUP($B53,Lebensmittel!$A$2:$I$5002,4,0)/VLOOKUP($B53,Lebensmittel!$A$2:$I$5002,2,0))</f>
        <v/>
      </c>
      <c r="F53" s="20" t="str">
        <f>IF(ISBLANK(B53),"",$C53*VLOOKUP($B53,Lebensmittel!$A$2:$I$5002,5,0)/VLOOKUP($B53,Lebensmittel!$A$2:$I$5002,2,0))</f>
        <v/>
      </c>
      <c r="G53" s="20" t="str">
        <f>IF(ISBLANK(B53),"",$C53*VLOOKUP($B53,Lebensmittel!$A$2:$I$5002,6,0)/VLOOKUP($B53,Lebensmittel!$A$2:$I$5002,2,0))</f>
        <v/>
      </c>
      <c r="H53" s="20" t="str">
        <f>IF(ISBLANK(B53),"",$C53*VLOOKUP($B53,Lebensmittel!$A$2:$I$5002,7,0)/VLOOKUP($B53,Lebensmittel!$A$2:$I$5002,2,0))</f>
        <v/>
      </c>
      <c r="I53" s="20" t="str">
        <f>IF(ISBLANK(B53),"",$C53*VLOOKUP($B53,Lebensmittel!$A$2:$I$5002,8,0)/VLOOKUP($B53,Lebensmittel!$A$2:$I$5002,2,0))</f>
        <v/>
      </c>
    </row>
    <row r="54" spans="1:255" x14ac:dyDescent="0.25">
      <c r="B54" s="37"/>
      <c r="C54" s="38"/>
      <c r="D54" s="19" t="str">
        <f>IF(ISBLANK(B54),"",$C54*VLOOKUP($B54,Lebensmittel!$A$2:$I$5002,3,0)/VLOOKUP($B54,Lebensmittel!$A$2:$I$5002,2,0))</f>
        <v/>
      </c>
      <c r="E54" s="20" t="str">
        <f>IF(ISBLANK(B54),"",$C54*VLOOKUP($B54,Lebensmittel!$A$2:$I$5002,4,0)/VLOOKUP($B54,Lebensmittel!$A$2:$I$5002,2,0))</f>
        <v/>
      </c>
      <c r="F54" s="20" t="str">
        <f>IF(ISBLANK(B54),"",$C54*VLOOKUP($B54,Lebensmittel!$A$2:$I$5002,5,0)/VLOOKUP($B54,Lebensmittel!$A$2:$I$5002,2,0))</f>
        <v/>
      </c>
      <c r="G54" s="20" t="str">
        <f>IF(ISBLANK(B54),"",$C54*VLOOKUP($B54,Lebensmittel!$A$2:$I$5002,6,0)/VLOOKUP($B54,Lebensmittel!$A$2:$I$5002,2,0))</f>
        <v/>
      </c>
      <c r="H54" s="20" t="str">
        <f>IF(ISBLANK(B54),"",$C54*VLOOKUP($B54,Lebensmittel!$A$2:$I$5002,7,0)/VLOOKUP($B54,Lebensmittel!$A$2:$I$5002,2,0))</f>
        <v/>
      </c>
      <c r="I54" s="20" t="str">
        <f>IF(ISBLANK(B54),"",$C54*VLOOKUP($B54,Lebensmittel!$A$2:$I$5002,8,0)/VLOOKUP($B54,Lebensmittel!$A$2:$I$5002,2,0))</f>
        <v/>
      </c>
    </row>
    <row r="55" spans="1:255" x14ac:dyDescent="0.25">
      <c r="B55" s="37"/>
      <c r="C55" s="38"/>
      <c r="D55" s="19" t="str">
        <f>IF(ISBLANK(B55),"",$C55*VLOOKUP($B55,Lebensmittel!$A$2:$I$5002,3,0)/VLOOKUP($B55,Lebensmittel!$A$2:$I$5002,2,0))</f>
        <v/>
      </c>
      <c r="E55" s="20" t="str">
        <f>IF(ISBLANK(B55),"",$C55*VLOOKUP($B55,Lebensmittel!$A$2:$I$5002,4,0)/VLOOKUP($B55,Lebensmittel!$A$2:$I$5002,2,0))</f>
        <v/>
      </c>
      <c r="F55" s="20" t="str">
        <f>IF(ISBLANK(B55),"",$C55*VLOOKUP($B55,Lebensmittel!$A$2:$I$5002,5,0)/VLOOKUP($B55,Lebensmittel!$A$2:$I$5002,2,0))</f>
        <v/>
      </c>
      <c r="G55" s="20" t="str">
        <f>IF(ISBLANK(B55),"",$C55*VLOOKUP($B55,Lebensmittel!$A$2:$I$5002,6,0)/VLOOKUP($B55,Lebensmittel!$A$2:$I$5002,2,0))</f>
        <v/>
      </c>
      <c r="H55" s="20" t="str">
        <f>IF(ISBLANK(B55),"",$C55*VLOOKUP($B55,Lebensmittel!$A$2:$I$5002,7,0)/VLOOKUP($B55,Lebensmittel!$A$2:$I$5002,2,0))</f>
        <v/>
      </c>
      <c r="I55" s="20" t="str">
        <f>IF(ISBLANK(B55),"",$C55*VLOOKUP($B55,Lebensmittel!$A$2:$I$5002,8,0)/VLOOKUP($B55,Lebensmittel!$A$2:$I$5002,2,0))</f>
        <v/>
      </c>
    </row>
    <row r="56" spans="1:255" x14ac:dyDescent="0.25">
      <c r="B56" s="37"/>
      <c r="C56" s="38"/>
      <c r="D56" s="19" t="str">
        <f>IF(ISBLANK(B56),"",$C56*VLOOKUP($B56,Lebensmittel!$A$2:$I$5002,3,0)/VLOOKUP($B56,Lebensmittel!$A$2:$I$5002,2,0))</f>
        <v/>
      </c>
      <c r="E56" s="20" t="str">
        <f>IF(ISBLANK(B56),"",$C56*VLOOKUP($B56,Lebensmittel!$A$2:$I$5002,4,0)/VLOOKUP($B56,Lebensmittel!$A$2:$I$5002,2,0))</f>
        <v/>
      </c>
      <c r="F56" s="20" t="str">
        <f>IF(ISBLANK(B56),"",$C56*VLOOKUP($B56,Lebensmittel!$A$2:$I$5002,5,0)/VLOOKUP($B56,Lebensmittel!$A$2:$I$5002,2,0))</f>
        <v/>
      </c>
      <c r="G56" s="20" t="str">
        <f>IF(ISBLANK(B56),"",$C56*VLOOKUP($B56,Lebensmittel!$A$2:$I$5002,6,0)/VLOOKUP($B56,Lebensmittel!$A$2:$I$5002,2,0))</f>
        <v/>
      </c>
      <c r="H56" s="20" t="str">
        <f>IF(ISBLANK(B56),"",$C56*VLOOKUP($B56,Lebensmittel!$A$2:$I$5002,7,0)/VLOOKUP($B56,Lebensmittel!$A$2:$I$5002,2,0))</f>
        <v/>
      </c>
      <c r="I56" s="20" t="str">
        <f>IF(ISBLANK(B56),"",$C56*VLOOKUP($B56,Lebensmittel!$A$2:$I$5002,8,0)/VLOOKUP($B56,Lebensmittel!$A$2:$I$5002,2,0))</f>
        <v/>
      </c>
    </row>
    <row r="57" spans="1:255" x14ac:dyDescent="0.25">
      <c r="B57" s="37"/>
      <c r="C57" s="38"/>
      <c r="D57" s="19" t="str">
        <f>IF(ISBLANK(B57),"",$C57*VLOOKUP($B57,Lebensmittel!$A$2:$I$5002,3,0)/VLOOKUP($B57,Lebensmittel!$A$2:$I$5002,2,0))</f>
        <v/>
      </c>
      <c r="E57" s="20" t="str">
        <f>IF(ISBLANK(B57),"",$C57*VLOOKUP($B57,Lebensmittel!$A$2:$I$5002,4,0)/VLOOKUP($B57,Lebensmittel!$A$2:$I$5002,2,0))</f>
        <v/>
      </c>
      <c r="F57" s="20" t="str">
        <f>IF(ISBLANK(B57),"",$C57*VLOOKUP($B57,Lebensmittel!$A$2:$I$5002,5,0)/VLOOKUP($B57,Lebensmittel!$A$2:$I$5002,2,0))</f>
        <v/>
      </c>
      <c r="G57" s="20" t="str">
        <f>IF(ISBLANK(B57),"",$C57*VLOOKUP($B57,Lebensmittel!$A$2:$I$5002,6,0)/VLOOKUP($B57,Lebensmittel!$A$2:$I$5002,2,0))</f>
        <v/>
      </c>
      <c r="H57" s="20" t="str">
        <f>IF(ISBLANK(B57),"",$C57*VLOOKUP($B57,Lebensmittel!$A$2:$I$5002,7,0)/VLOOKUP($B57,Lebensmittel!$A$2:$I$5002,2,0))</f>
        <v/>
      </c>
      <c r="I57" s="20" t="str">
        <f>IF(ISBLANK(B57),"",$C57*VLOOKUP($B57,Lebensmittel!$A$2:$I$5002,8,0)/VLOOKUP($B57,Lebensmittel!$A$2:$I$5002,2,0))</f>
        <v/>
      </c>
    </row>
    <row r="58" spans="1:255" x14ac:dyDescent="0.25">
      <c r="B58" s="37"/>
      <c r="C58" s="38"/>
      <c r="D58" s="19" t="str">
        <f>IF(ISBLANK(B58),"",$C58*VLOOKUP($B58,Lebensmittel!$A$2:$I$5002,3,0)/VLOOKUP($B58,Lebensmittel!$A$2:$I$5002,2,0))</f>
        <v/>
      </c>
      <c r="E58" s="20" t="str">
        <f>IF(ISBLANK(B58),"",$C58*VLOOKUP($B58,Lebensmittel!$A$2:$I$5002,4,0)/VLOOKUP($B58,Lebensmittel!$A$2:$I$5002,2,0))</f>
        <v/>
      </c>
      <c r="F58" s="20" t="str">
        <f>IF(ISBLANK(B58),"",$C58*VLOOKUP($B58,Lebensmittel!$A$2:$I$5002,5,0)/VLOOKUP($B58,Lebensmittel!$A$2:$I$5002,2,0))</f>
        <v/>
      </c>
      <c r="G58" s="20" t="str">
        <f>IF(ISBLANK(B58),"",$C58*VLOOKUP($B58,Lebensmittel!$A$2:$I$5002,6,0)/VLOOKUP($B58,Lebensmittel!$A$2:$I$5002,2,0))</f>
        <v/>
      </c>
      <c r="H58" s="20" t="str">
        <f>IF(ISBLANK(B58),"",$C58*VLOOKUP($B58,Lebensmittel!$A$2:$I$5002,7,0)/VLOOKUP($B58,Lebensmittel!$A$2:$I$5002,2,0))</f>
        <v/>
      </c>
      <c r="I58" s="20" t="str">
        <f>IF(ISBLANK(B58),"",$C58*VLOOKUP($B58,Lebensmittel!$A$2:$I$5002,8,0)/VLOOKUP($B58,Lebensmittel!$A$2:$I$5002,2,0))</f>
        <v/>
      </c>
    </row>
    <row r="59" spans="1:255" x14ac:dyDescent="0.25">
      <c r="B59" s="37"/>
      <c r="C59" s="38"/>
      <c r="D59" s="19" t="str">
        <f>IF(ISBLANK(B59),"",$C59*VLOOKUP($B59,Lebensmittel!$A$2:$I$5002,3,0)/VLOOKUP($B59,Lebensmittel!$A$2:$I$5002,2,0))</f>
        <v/>
      </c>
      <c r="E59" s="20" t="str">
        <f>IF(ISBLANK(B59),"",$C59*VLOOKUP($B59,Lebensmittel!$A$2:$I$5002,4,0)/VLOOKUP($B59,Lebensmittel!$A$2:$I$5002,2,0))</f>
        <v/>
      </c>
      <c r="F59" s="20" t="str">
        <f>IF(ISBLANK(B59),"",$C59*VLOOKUP($B59,Lebensmittel!$A$2:$I$5002,5,0)/VLOOKUP($B59,Lebensmittel!$A$2:$I$5002,2,0))</f>
        <v/>
      </c>
      <c r="G59" s="20" t="str">
        <f>IF(ISBLANK(B59),"",$C59*VLOOKUP($B59,Lebensmittel!$A$2:$I$5002,6,0)/VLOOKUP($B59,Lebensmittel!$A$2:$I$5002,2,0))</f>
        <v/>
      </c>
      <c r="H59" s="20" t="str">
        <f>IF(ISBLANK(B59),"",$C59*VLOOKUP($B59,Lebensmittel!$A$2:$I$5002,7,0)/VLOOKUP($B59,Lebensmittel!$A$2:$I$5002,2,0))</f>
        <v/>
      </c>
      <c r="I59" s="20" t="str">
        <f>IF(ISBLANK(B59),"",$C59*VLOOKUP($B59,Lebensmittel!$A$2:$I$5002,8,0)/VLOOKUP($B59,Lebensmittel!$A$2:$I$5002,2,0))</f>
        <v/>
      </c>
    </row>
    <row r="60" spans="1:255" x14ac:dyDescent="0.25">
      <c r="B60" s="37"/>
      <c r="C60" s="38"/>
      <c r="D60" s="19" t="str">
        <f>IF(ISBLANK(B60),"",$C60*VLOOKUP($B60,Lebensmittel!$A$2:$I$5002,3,0)/VLOOKUP($B60,Lebensmittel!$A$2:$I$5002,2,0))</f>
        <v/>
      </c>
      <c r="E60" s="20" t="str">
        <f>IF(ISBLANK(B60),"",$C60*VLOOKUP($B60,Lebensmittel!$A$2:$I$5002,4,0)/VLOOKUP($B60,Lebensmittel!$A$2:$I$5002,2,0))</f>
        <v/>
      </c>
      <c r="F60" s="20" t="str">
        <f>IF(ISBLANK(B60),"",$C60*VLOOKUP($B60,Lebensmittel!$A$2:$I$5002,5,0)/VLOOKUP($B60,Lebensmittel!$A$2:$I$5002,2,0))</f>
        <v/>
      </c>
      <c r="G60" s="20" t="str">
        <f>IF(ISBLANK(B60),"",$C60*VLOOKUP($B60,Lebensmittel!$A$2:$I$5002,6,0)/VLOOKUP($B60,Lebensmittel!$A$2:$I$5002,2,0))</f>
        <v/>
      </c>
      <c r="H60" s="20" t="str">
        <f>IF(ISBLANK(B60),"",$C60*VLOOKUP($B60,Lebensmittel!$A$2:$I$5002,7,0)/VLOOKUP($B60,Lebensmittel!$A$2:$I$5002,2,0))</f>
        <v/>
      </c>
      <c r="I60" s="20" t="str">
        <f>IF(ISBLANK(B60),"",$C60*VLOOKUP($B60,Lebensmittel!$A$2:$I$5002,8,0)/VLOOKUP($B60,Lebensmittel!$A$2:$I$5002,2,0))</f>
        <v/>
      </c>
    </row>
    <row r="61" spans="1:255" x14ac:dyDescent="0.25">
      <c r="B61" s="37"/>
      <c r="C61" s="38"/>
      <c r="D61" s="19" t="str">
        <f>IF(ISBLANK(B61),"",$C61*VLOOKUP($B61,Lebensmittel!$A$2:$I$5002,3,0)/VLOOKUP($B61,Lebensmittel!$A$2:$I$5002,2,0))</f>
        <v/>
      </c>
      <c r="E61" s="20" t="str">
        <f>IF(ISBLANK(B61),"",$C61*VLOOKUP($B61,Lebensmittel!$A$2:$I$5002,4,0)/VLOOKUP($B61,Lebensmittel!$A$2:$I$5002,2,0))</f>
        <v/>
      </c>
      <c r="F61" s="20" t="str">
        <f>IF(ISBLANK(B61),"",$C61*VLOOKUP($B61,Lebensmittel!$A$2:$I$5002,5,0)/VLOOKUP($B61,Lebensmittel!$A$2:$I$5002,2,0))</f>
        <v/>
      </c>
      <c r="G61" s="20" t="str">
        <f>IF(ISBLANK(B61),"",$C61*VLOOKUP($B61,Lebensmittel!$A$2:$I$5002,6,0)/VLOOKUP($B61,Lebensmittel!$A$2:$I$5002,2,0))</f>
        <v/>
      </c>
      <c r="H61" s="20" t="str">
        <f>IF(ISBLANK(B61),"",$C61*VLOOKUP($B61,Lebensmittel!$A$2:$I$5002,7,0)/VLOOKUP($B61,Lebensmittel!$A$2:$I$5002,2,0))</f>
        <v/>
      </c>
      <c r="I61" s="20" t="str">
        <f>IF(ISBLANK(B61),"",$C61*VLOOKUP($B61,Lebensmittel!$A$2:$I$5002,8,0)/VLOOKUP($B61,Lebensmittel!$A$2:$I$5002,2,0))</f>
        <v/>
      </c>
    </row>
    <row r="62" spans="1:255" x14ac:dyDescent="0.25">
      <c r="B62" s="33" t="s">
        <v>36</v>
      </c>
      <c r="C62" s="34">
        <f t="shared" ref="C62:G62" si="7">SUM(C52:C61)</f>
        <v>0</v>
      </c>
      <c r="D62" s="35">
        <f t="shared" si="7"/>
        <v>0</v>
      </c>
      <c r="E62" s="36">
        <f t="shared" si="7"/>
        <v>0</v>
      </c>
      <c r="F62" s="36">
        <f t="shared" si="7"/>
        <v>0</v>
      </c>
      <c r="G62" s="36">
        <f t="shared" si="7"/>
        <v>0</v>
      </c>
      <c r="H62" s="36">
        <f t="shared" ref="H62:I62" si="8">SUM(H52:H61)</f>
        <v>0</v>
      </c>
      <c r="I62" s="36">
        <f t="shared" si="8"/>
        <v>0</v>
      </c>
    </row>
    <row r="64" spans="1:255" ht="18" x14ac:dyDescent="0.25">
      <c r="A64" s="59" t="s">
        <v>37</v>
      </c>
      <c r="B64" s="59"/>
      <c r="C64" s="3"/>
      <c r="D64" s="4"/>
      <c r="E64" s="5"/>
      <c r="F64" s="5"/>
      <c r="G64" s="5"/>
      <c r="H64" s="5"/>
      <c r="I64" s="5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</row>
    <row r="65" spans="2:9" s="7" customFormat="1" ht="15.75" x14ac:dyDescent="0.25">
      <c r="B65" s="2" t="s">
        <v>3</v>
      </c>
      <c r="C65" s="8" t="s">
        <v>5</v>
      </c>
      <c r="D65" s="9" t="s">
        <v>6</v>
      </c>
      <c r="E65" s="10" t="s">
        <v>8</v>
      </c>
      <c r="F65" s="10" t="s">
        <v>7</v>
      </c>
      <c r="G65" s="10" t="s">
        <v>9</v>
      </c>
      <c r="H65" s="10" t="s">
        <v>2298</v>
      </c>
      <c r="I65" s="10" t="s">
        <v>2291</v>
      </c>
    </row>
    <row r="66" spans="2:9" x14ac:dyDescent="0.25">
      <c r="B66" s="37"/>
      <c r="C66" s="38"/>
      <c r="D66" s="19" t="str">
        <f>IF(ISBLANK(B66),"",$C66*VLOOKUP($B66,Lebensmittel!$A$2:$I$5002,3,0)/VLOOKUP($B66,Lebensmittel!$A$2:$I$5002,2,0))</f>
        <v/>
      </c>
      <c r="E66" s="20" t="str">
        <f>IF(ISBLANK(B66),"",$C66*VLOOKUP($B66,Lebensmittel!$A$2:$I$5002,4,0)/VLOOKUP($B66,Lebensmittel!$A$2:$I$5002,2,0))</f>
        <v/>
      </c>
      <c r="F66" s="20" t="str">
        <f>IF(ISBLANK(B66),"",$C66*VLOOKUP($B66,Lebensmittel!$A$2:$I$5002,5,0)/VLOOKUP($B66,Lebensmittel!$A$2:$I$5002,2,0))</f>
        <v/>
      </c>
      <c r="G66" s="20" t="str">
        <f>IF(ISBLANK(B66),"",$C66*VLOOKUP($B66,Lebensmittel!$A$2:$I$5002,6,0)/VLOOKUP($B66,Lebensmittel!$A$2:$I$5002,2,0))</f>
        <v/>
      </c>
      <c r="H66" s="20" t="str">
        <f>IF(ISBLANK(B66),"",$C66*VLOOKUP($B66,Lebensmittel!$A$2:$I$5002,7,0)/VLOOKUP($B66,Lebensmittel!$A$2:$I$5002,2,0))</f>
        <v/>
      </c>
      <c r="I66" s="20" t="str">
        <f>IF(ISBLANK(B66),"",$C66*VLOOKUP($B66,Lebensmittel!$A$2:$I$5002,8,0)/VLOOKUP($B66,Lebensmittel!$A$2:$I$5002,2,0))</f>
        <v/>
      </c>
    </row>
    <row r="67" spans="2:9" x14ac:dyDescent="0.25">
      <c r="B67" s="37"/>
      <c r="C67" s="38"/>
      <c r="D67" s="19" t="str">
        <f>IF(ISBLANK(B67),"",$C67*VLOOKUP($B67,Lebensmittel!$A$2:$I$5002,3,0)/VLOOKUP($B67,Lebensmittel!$A$2:$I$5002,2,0))</f>
        <v/>
      </c>
      <c r="E67" s="20" t="str">
        <f>IF(ISBLANK(B67),"",$C67*VLOOKUP($B67,Lebensmittel!$A$2:$I$5002,4,0)/VLOOKUP($B67,Lebensmittel!$A$2:$I$5002,2,0))</f>
        <v/>
      </c>
      <c r="F67" s="20" t="str">
        <f>IF(ISBLANK(B67),"",$C67*VLOOKUP($B67,Lebensmittel!$A$2:$I$5002,5,0)/VLOOKUP($B67,Lebensmittel!$A$2:$I$5002,2,0))</f>
        <v/>
      </c>
      <c r="G67" s="20" t="str">
        <f>IF(ISBLANK(B67),"",$C67*VLOOKUP($B67,Lebensmittel!$A$2:$I$5002,6,0)/VLOOKUP($B67,Lebensmittel!$A$2:$I$5002,2,0))</f>
        <v/>
      </c>
      <c r="H67" s="20" t="str">
        <f>IF(ISBLANK(B67),"",$C67*VLOOKUP($B67,Lebensmittel!$A$2:$I$5002,7,0)/VLOOKUP($B67,Lebensmittel!$A$2:$I$5002,2,0))</f>
        <v/>
      </c>
      <c r="I67" s="20" t="str">
        <f>IF(ISBLANK(B67),"",$C67*VLOOKUP($B67,Lebensmittel!$A$2:$I$5002,8,0)/VLOOKUP($B67,Lebensmittel!$A$2:$I$5002,2,0))</f>
        <v/>
      </c>
    </row>
    <row r="68" spans="2:9" x14ac:dyDescent="0.25">
      <c r="B68" s="37"/>
      <c r="C68" s="38"/>
      <c r="D68" s="19" t="str">
        <f>IF(ISBLANK(B68),"",$C68*VLOOKUP($B68,Lebensmittel!$A$2:$I$5002,3,0)/VLOOKUP($B68,Lebensmittel!$A$2:$I$5002,2,0))</f>
        <v/>
      </c>
      <c r="E68" s="20" t="str">
        <f>IF(ISBLANK(B68),"",$C68*VLOOKUP($B68,Lebensmittel!$A$2:$I$5002,4,0)/VLOOKUP($B68,Lebensmittel!$A$2:$I$5002,2,0))</f>
        <v/>
      </c>
      <c r="F68" s="20" t="str">
        <f>IF(ISBLANK(B68),"",$C68*VLOOKUP($B68,Lebensmittel!$A$2:$I$5002,5,0)/VLOOKUP($B68,Lebensmittel!$A$2:$I$5002,2,0))</f>
        <v/>
      </c>
      <c r="G68" s="20" t="str">
        <f>IF(ISBLANK(B68),"",$C68*VLOOKUP($B68,Lebensmittel!$A$2:$I$5002,6,0)/VLOOKUP($B68,Lebensmittel!$A$2:$I$5002,2,0))</f>
        <v/>
      </c>
      <c r="H68" s="20" t="str">
        <f>IF(ISBLANK(B68),"",$C68*VLOOKUP($B68,Lebensmittel!$A$2:$I$5002,7,0)/VLOOKUP($B68,Lebensmittel!$A$2:$I$5002,2,0))</f>
        <v/>
      </c>
      <c r="I68" s="20" t="str">
        <f>IF(ISBLANK(B68),"",$C68*VLOOKUP($B68,Lebensmittel!$A$2:$I$5002,8,0)/VLOOKUP($B68,Lebensmittel!$A$2:$I$5002,2,0))</f>
        <v/>
      </c>
    </row>
    <row r="69" spans="2:9" x14ac:dyDescent="0.25">
      <c r="B69" s="37"/>
      <c r="C69" s="38"/>
      <c r="D69" s="19" t="str">
        <f>IF(ISBLANK(B69),"",$C69*VLOOKUP($B69,Lebensmittel!$A$2:$I$5002,3,0)/VLOOKUP($B69,Lebensmittel!$A$2:$I$5002,2,0))</f>
        <v/>
      </c>
      <c r="E69" s="20" t="str">
        <f>IF(ISBLANK(B69),"",$C69*VLOOKUP($B69,Lebensmittel!$A$2:$I$5002,4,0)/VLOOKUP($B69,Lebensmittel!$A$2:$I$5002,2,0))</f>
        <v/>
      </c>
      <c r="F69" s="20" t="str">
        <f>IF(ISBLANK(B69),"",$C69*VLOOKUP($B69,Lebensmittel!$A$2:$I$5002,5,0)/VLOOKUP($B69,Lebensmittel!$A$2:$I$5002,2,0))</f>
        <v/>
      </c>
      <c r="G69" s="20" t="str">
        <f>IF(ISBLANK(B69),"",$C69*VLOOKUP($B69,Lebensmittel!$A$2:$I$5002,6,0)/VLOOKUP($B69,Lebensmittel!$A$2:$I$5002,2,0))</f>
        <v/>
      </c>
      <c r="H69" s="20" t="str">
        <f>IF(ISBLANK(B69),"",$C69*VLOOKUP($B69,Lebensmittel!$A$2:$I$5002,7,0)/VLOOKUP($B69,Lebensmittel!$A$2:$I$5002,2,0))</f>
        <v/>
      </c>
      <c r="I69" s="20" t="str">
        <f>IF(ISBLANK(B69),"",$C69*VLOOKUP($B69,Lebensmittel!$A$2:$I$5002,8,0)/VLOOKUP($B69,Lebensmittel!$A$2:$I$5002,2,0))</f>
        <v/>
      </c>
    </row>
    <row r="70" spans="2:9" x14ac:dyDescent="0.25">
      <c r="B70" s="37"/>
      <c r="C70" s="38"/>
      <c r="D70" s="19" t="str">
        <f>IF(ISBLANK(B70),"",$C70*VLOOKUP($B70,Lebensmittel!$A$2:$I$5002,3,0)/VLOOKUP($B70,Lebensmittel!$A$2:$I$5002,2,0))</f>
        <v/>
      </c>
      <c r="E70" s="20" t="str">
        <f>IF(ISBLANK(B70),"",$C70*VLOOKUP($B70,Lebensmittel!$A$2:$I$5002,4,0)/VLOOKUP($B70,Lebensmittel!$A$2:$I$5002,2,0))</f>
        <v/>
      </c>
      <c r="F70" s="20" t="str">
        <f>IF(ISBLANK(B70),"",$C70*VLOOKUP($B70,Lebensmittel!$A$2:$I$5002,5,0)/VLOOKUP($B70,Lebensmittel!$A$2:$I$5002,2,0))</f>
        <v/>
      </c>
      <c r="G70" s="20" t="str">
        <f>IF(ISBLANK(B70),"",$C70*VLOOKUP($B70,Lebensmittel!$A$2:$I$5002,6,0)/VLOOKUP($B70,Lebensmittel!$A$2:$I$5002,2,0))</f>
        <v/>
      </c>
      <c r="H70" s="20" t="str">
        <f>IF(ISBLANK(B70),"",$C70*VLOOKUP($B70,Lebensmittel!$A$2:$I$5002,7,0)/VLOOKUP($B70,Lebensmittel!$A$2:$I$5002,2,0))</f>
        <v/>
      </c>
      <c r="I70" s="20" t="str">
        <f>IF(ISBLANK(B70),"",$C70*VLOOKUP($B70,Lebensmittel!$A$2:$I$5002,8,0)/VLOOKUP($B70,Lebensmittel!$A$2:$I$5002,2,0))</f>
        <v/>
      </c>
    </row>
    <row r="71" spans="2:9" x14ac:dyDescent="0.25">
      <c r="B71" s="37"/>
      <c r="C71" s="38"/>
      <c r="D71" s="19" t="str">
        <f>IF(ISBLANK(B71),"",$C71*VLOOKUP($B71,Lebensmittel!$A$2:$I$5002,3,0)/VLOOKUP($B71,Lebensmittel!$A$2:$I$5002,2,0))</f>
        <v/>
      </c>
      <c r="E71" s="20" t="str">
        <f>IF(ISBLANK(B71),"",$C71*VLOOKUP($B71,Lebensmittel!$A$2:$I$5002,4,0)/VLOOKUP($B71,Lebensmittel!$A$2:$I$5002,2,0))</f>
        <v/>
      </c>
      <c r="F71" s="20" t="str">
        <f>IF(ISBLANK(B71),"",$C71*VLOOKUP($B71,Lebensmittel!$A$2:$I$5002,5,0)/VLOOKUP($B71,Lebensmittel!$A$2:$I$5002,2,0))</f>
        <v/>
      </c>
      <c r="G71" s="20" t="str">
        <f>IF(ISBLANK(B71),"",$C71*VLOOKUP($B71,Lebensmittel!$A$2:$I$5002,6,0)/VLOOKUP($B71,Lebensmittel!$A$2:$I$5002,2,0))</f>
        <v/>
      </c>
      <c r="H71" s="20" t="str">
        <f>IF(ISBLANK(B71),"",$C71*VLOOKUP($B71,Lebensmittel!$A$2:$I$5002,7,0)/VLOOKUP($B71,Lebensmittel!$A$2:$I$5002,2,0))</f>
        <v/>
      </c>
      <c r="I71" s="20" t="str">
        <f>IF(ISBLANK(B71),"",$C71*VLOOKUP($B71,Lebensmittel!$A$2:$I$5002,8,0)/VLOOKUP($B71,Lebensmittel!$A$2:$I$5002,2,0))</f>
        <v/>
      </c>
    </row>
    <row r="72" spans="2:9" x14ac:dyDescent="0.25">
      <c r="B72" s="37"/>
      <c r="C72" s="38"/>
      <c r="D72" s="19" t="str">
        <f>IF(ISBLANK(B72),"",$C72*VLOOKUP($B72,Lebensmittel!$A$2:$I$5002,3,0)/VLOOKUP($B72,Lebensmittel!$A$2:$I$5002,2,0))</f>
        <v/>
      </c>
      <c r="E72" s="20" t="str">
        <f>IF(ISBLANK(B72),"",$C72*VLOOKUP($B72,Lebensmittel!$A$2:$I$5002,4,0)/VLOOKUP($B72,Lebensmittel!$A$2:$I$5002,2,0))</f>
        <v/>
      </c>
      <c r="F72" s="20" t="str">
        <f>IF(ISBLANK(B72),"",$C72*VLOOKUP($B72,Lebensmittel!$A$2:$I$5002,5,0)/VLOOKUP($B72,Lebensmittel!$A$2:$I$5002,2,0))</f>
        <v/>
      </c>
      <c r="G72" s="20" t="str">
        <f>IF(ISBLANK(B72),"",$C72*VLOOKUP($B72,Lebensmittel!$A$2:$I$5002,6,0)/VLOOKUP($B72,Lebensmittel!$A$2:$I$5002,2,0))</f>
        <v/>
      </c>
      <c r="H72" s="20" t="str">
        <f>IF(ISBLANK(B72),"",$C72*VLOOKUP($B72,Lebensmittel!$A$2:$I$5002,7,0)/VLOOKUP($B72,Lebensmittel!$A$2:$I$5002,2,0))</f>
        <v/>
      </c>
      <c r="I72" s="20" t="str">
        <f>IF(ISBLANK(B72),"",$C72*VLOOKUP($B72,Lebensmittel!$A$2:$I$5002,8,0)/VLOOKUP($B72,Lebensmittel!$A$2:$I$5002,2,0))</f>
        <v/>
      </c>
    </row>
    <row r="73" spans="2:9" x14ac:dyDescent="0.25">
      <c r="B73" s="37"/>
      <c r="C73" s="38"/>
      <c r="D73" s="19" t="str">
        <f>IF(ISBLANK(B73),"",$C73*VLOOKUP($B73,Lebensmittel!$A$2:$I$5002,3,0)/VLOOKUP($B73,Lebensmittel!$A$2:$I$5002,2,0))</f>
        <v/>
      </c>
      <c r="E73" s="20" t="str">
        <f>IF(ISBLANK(B73),"",$C73*VLOOKUP($B73,Lebensmittel!$A$2:$I$5002,4,0)/VLOOKUP($B73,Lebensmittel!$A$2:$I$5002,2,0))</f>
        <v/>
      </c>
      <c r="F73" s="20" t="str">
        <f>IF(ISBLANK(B73),"",$C73*VLOOKUP($B73,Lebensmittel!$A$2:$I$5002,5,0)/VLOOKUP($B73,Lebensmittel!$A$2:$I$5002,2,0))</f>
        <v/>
      </c>
      <c r="G73" s="20" t="str">
        <f>IF(ISBLANK(B73),"",$C73*VLOOKUP($B73,Lebensmittel!$A$2:$I$5002,6,0)/VLOOKUP($B73,Lebensmittel!$A$2:$I$5002,2,0))</f>
        <v/>
      </c>
      <c r="H73" s="20" t="str">
        <f>IF(ISBLANK(B73),"",$C73*VLOOKUP($B73,Lebensmittel!$A$2:$I$5002,7,0)/VLOOKUP($B73,Lebensmittel!$A$2:$I$5002,2,0))</f>
        <v/>
      </c>
      <c r="I73" s="20" t="str">
        <f>IF(ISBLANK(B73),"",$C73*VLOOKUP($B73,Lebensmittel!$A$2:$I$5002,8,0)/VLOOKUP($B73,Lebensmittel!$A$2:$I$5002,2,0))</f>
        <v/>
      </c>
    </row>
    <row r="74" spans="2:9" x14ac:dyDescent="0.25">
      <c r="B74" s="37"/>
      <c r="C74" s="38"/>
      <c r="D74" s="19" t="str">
        <f>IF(ISBLANK(B74),"",$C74*VLOOKUP($B74,Lebensmittel!$A$2:$I$5002,3,0)/VLOOKUP($B74,Lebensmittel!$A$2:$I$5002,2,0))</f>
        <v/>
      </c>
      <c r="E74" s="20" t="str">
        <f>IF(ISBLANK(B74),"",$C74*VLOOKUP($B74,Lebensmittel!$A$2:$I$5002,4,0)/VLOOKUP($B74,Lebensmittel!$A$2:$I$5002,2,0))</f>
        <v/>
      </c>
      <c r="F74" s="20" t="str">
        <f>IF(ISBLANK(B74),"",$C74*VLOOKUP($B74,Lebensmittel!$A$2:$I$5002,5,0)/VLOOKUP($B74,Lebensmittel!$A$2:$I$5002,2,0))</f>
        <v/>
      </c>
      <c r="G74" s="20" t="str">
        <f>IF(ISBLANK(B74),"",$C74*VLOOKUP($B74,Lebensmittel!$A$2:$I$5002,6,0)/VLOOKUP($B74,Lebensmittel!$A$2:$I$5002,2,0))</f>
        <v/>
      </c>
      <c r="H74" s="20" t="str">
        <f>IF(ISBLANK(B74),"",$C74*VLOOKUP($B74,Lebensmittel!$A$2:$I$5002,7,0)/VLOOKUP($B74,Lebensmittel!$A$2:$I$5002,2,0))</f>
        <v/>
      </c>
      <c r="I74" s="20" t="str">
        <f>IF(ISBLANK(B74),"",$C74*VLOOKUP($B74,Lebensmittel!$A$2:$I$5002,8,0)/VLOOKUP($B74,Lebensmittel!$A$2:$I$5002,2,0))</f>
        <v/>
      </c>
    </row>
    <row r="75" spans="2:9" x14ac:dyDescent="0.25">
      <c r="B75" s="37"/>
      <c r="C75" s="38"/>
      <c r="D75" s="19" t="str">
        <f>IF(ISBLANK(B75),"",$C75*VLOOKUP($B75,Lebensmittel!$A$2:$I$5002,3,0)/VLOOKUP($B75,Lebensmittel!$A$2:$I$5002,2,0))</f>
        <v/>
      </c>
      <c r="E75" s="20" t="str">
        <f>IF(ISBLANK(B75),"",$C75*VLOOKUP($B75,Lebensmittel!$A$2:$I$5002,4,0)/VLOOKUP($B75,Lebensmittel!$A$2:$I$5002,2,0))</f>
        <v/>
      </c>
      <c r="F75" s="20" t="str">
        <f>IF(ISBLANK(B75),"",$C75*VLOOKUP($B75,Lebensmittel!$A$2:$I$5002,5,0)/VLOOKUP($B75,Lebensmittel!$A$2:$I$5002,2,0))</f>
        <v/>
      </c>
      <c r="G75" s="20" t="str">
        <f>IF(ISBLANK(B75),"",$C75*VLOOKUP($B75,Lebensmittel!$A$2:$I$5002,6,0)/VLOOKUP($B75,Lebensmittel!$A$2:$I$5002,2,0))</f>
        <v/>
      </c>
      <c r="H75" s="20" t="str">
        <f>IF(ISBLANK(B75),"",$C75*VLOOKUP($B75,Lebensmittel!$A$2:$I$5002,7,0)/VLOOKUP($B75,Lebensmittel!$A$2:$I$5002,2,0))</f>
        <v/>
      </c>
      <c r="I75" s="20" t="str">
        <f>IF(ISBLANK(B75),"",$C75*VLOOKUP($B75,Lebensmittel!$A$2:$I$5002,8,0)/VLOOKUP($B75,Lebensmittel!$A$2:$I$5002,2,0))</f>
        <v/>
      </c>
    </row>
    <row r="76" spans="2:9" x14ac:dyDescent="0.25">
      <c r="B76" s="33" t="s">
        <v>38</v>
      </c>
      <c r="C76" s="34">
        <f t="shared" ref="C76:G76" si="9">SUM(C66:C75)</f>
        <v>0</v>
      </c>
      <c r="D76" s="35">
        <f t="shared" si="9"/>
        <v>0</v>
      </c>
      <c r="E76" s="36">
        <f t="shared" si="9"/>
        <v>0</v>
      </c>
      <c r="F76" s="36">
        <f t="shared" si="9"/>
        <v>0</v>
      </c>
      <c r="G76" s="36">
        <f t="shared" si="9"/>
        <v>0</v>
      </c>
      <c r="H76" s="36">
        <f t="shared" ref="H76:I76" si="10">SUM(H66:H75)</f>
        <v>0</v>
      </c>
      <c r="I76" s="36">
        <f t="shared" si="10"/>
        <v>0</v>
      </c>
    </row>
  </sheetData>
  <mergeCells count="9">
    <mergeCell ref="D6:F6"/>
    <mergeCell ref="A64:B64"/>
    <mergeCell ref="A1:C1"/>
    <mergeCell ref="A3:B3"/>
    <mergeCell ref="A4:B4"/>
    <mergeCell ref="A8:B8"/>
    <mergeCell ref="A22:B22"/>
    <mergeCell ref="A36:B36"/>
    <mergeCell ref="A50:B50"/>
  </mergeCells>
  <dataValidations count="1">
    <dataValidation type="list" allowBlank="1" showInputMessage="1" sqref="B10:B19 B24:B33 B38:B47 B52:B61 B66:B75">
      <formula1>Country_list</formula1>
    </dataValidation>
  </dataValidations>
  <pageMargins left="0.7" right="0.7" top="0.78740157499999996" bottom="0.78740157499999996" header="0.3" footer="0.3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U76"/>
  <sheetViews>
    <sheetView zoomScaleNormal="100" workbookViewId="0">
      <selection activeCell="B6" sqref="B6"/>
    </sheetView>
  </sheetViews>
  <sheetFormatPr baseColWidth="10" defaultRowHeight="15" x14ac:dyDescent="0.25"/>
  <cols>
    <col min="1" max="1" width="3.5703125" customWidth="1"/>
    <col min="2" max="2" width="82.140625" customWidth="1"/>
    <col min="3" max="3" width="11.42578125" customWidth="1"/>
    <col min="4" max="4" width="14.28515625" customWidth="1"/>
    <col min="5" max="9" width="10.7109375" customWidth="1"/>
  </cols>
  <sheetData>
    <row r="1" spans="1:255" ht="38.25" customHeight="1" x14ac:dyDescent="0.25">
      <c r="A1" s="60" t="s">
        <v>2302</v>
      </c>
      <c r="B1" s="60"/>
      <c r="C1" s="60"/>
      <c r="D1" s="12"/>
      <c r="E1" s="13"/>
      <c r="F1" s="13"/>
      <c r="G1" s="23"/>
      <c r="H1" s="23"/>
      <c r="I1" s="23"/>
    </row>
    <row r="2" spans="1:255" ht="9.9499999999999993" customHeight="1" x14ac:dyDescent="0.3">
      <c r="A2" s="24"/>
      <c r="B2" s="24"/>
      <c r="C2" s="25"/>
      <c r="D2" s="12"/>
      <c r="E2" s="13"/>
      <c r="F2" s="13"/>
      <c r="G2" s="13"/>
      <c r="H2" s="13"/>
      <c r="I2" s="13"/>
    </row>
    <row r="3" spans="1:255" ht="36" customHeight="1" x14ac:dyDescent="0.3">
      <c r="A3" s="61" t="s">
        <v>29</v>
      </c>
      <c r="B3" s="61"/>
      <c r="C3" s="26" t="s">
        <v>5</v>
      </c>
      <c r="D3" s="27" t="s">
        <v>6</v>
      </c>
      <c r="E3" s="43" t="s">
        <v>2551</v>
      </c>
      <c r="F3" s="28" t="s">
        <v>7</v>
      </c>
      <c r="G3" s="28" t="s">
        <v>11</v>
      </c>
      <c r="H3" s="28" t="s">
        <v>2290</v>
      </c>
      <c r="I3" s="28" t="s">
        <v>2291</v>
      </c>
    </row>
    <row r="4" spans="1:255" ht="29.25" customHeight="1" x14ac:dyDescent="0.25">
      <c r="A4" s="62"/>
      <c r="B4" s="62"/>
      <c r="C4" s="29">
        <f>C20+C34+C48+C62+C76</f>
        <v>0</v>
      </c>
      <c r="D4" s="30">
        <f>D20+D34+D48+D62+D76</f>
        <v>0</v>
      </c>
      <c r="E4" s="31">
        <f t="shared" ref="E4:I4" si="0">E20+E34+E48+E62+E76</f>
        <v>0</v>
      </c>
      <c r="F4" s="31">
        <f t="shared" si="0"/>
        <v>0</v>
      </c>
      <c r="G4" s="31">
        <f t="shared" si="0"/>
        <v>0</v>
      </c>
      <c r="H4" s="31">
        <f t="shared" si="0"/>
        <v>0</v>
      </c>
      <c r="I4" s="31">
        <f t="shared" si="0"/>
        <v>0</v>
      </c>
    </row>
    <row r="5" spans="1:255" ht="9" customHeight="1" x14ac:dyDescent="0.25">
      <c r="C5" s="32"/>
      <c r="D5" s="12"/>
      <c r="E5" s="13"/>
      <c r="F5" s="13"/>
      <c r="G5" s="13"/>
      <c r="H5" s="13"/>
      <c r="I5" s="13"/>
    </row>
    <row r="6" spans="1:255" ht="20.65" customHeight="1" x14ac:dyDescent="0.3">
      <c r="A6" s="24"/>
      <c r="B6" s="24"/>
      <c r="C6" s="25"/>
      <c r="D6" s="58" t="s">
        <v>2552</v>
      </c>
      <c r="E6" s="58"/>
      <c r="F6" s="58"/>
      <c r="G6" s="42"/>
    </row>
    <row r="7" spans="1:255" ht="15.2" customHeight="1" x14ac:dyDescent="0.3">
      <c r="A7" s="24"/>
      <c r="B7" s="24"/>
      <c r="C7" s="25"/>
      <c r="D7" s="12"/>
      <c r="E7" s="13"/>
      <c r="F7" s="13"/>
      <c r="G7" s="13"/>
      <c r="H7" s="13"/>
      <c r="I7" s="13"/>
    </row>
    <row r="8" spans="1:255" ht="18" x14ac:dyDescent="0.25">
      <c r="A8" s="59" t="s">
        <v>4</v>
      </c>
      <c r="B8" s="59"/>
      <c r="C8" s="3"/>
      <c r="D8" s="4"/>
      <c r="E8" s="5"/>
      <c r="F8" s="5"/>
      <c r="G8" s="5"/>
      <c r="H8" s="5"/>
      <c r="I8" s="5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</row>
    <row r="9" spans="1:255" s="7" customFormat="1" ht="15.75" x14ac:dyDescent="0.25">
      <c r="B9" s="2" t="s">
        <v>3</v>
      </c>
      <c r="C9" s="8" t="s">
        <v>5</v>
      </c>
      <c r="D9" s="9" t="s">
        <v>6</v>
      </c>
      <c r="E9" s="10" t="s">
        <v>8</v>
      </c>
      <c r="F9" s="10" t="s">
        <v>7</v>
      </c>
      <c r="G9" s="10" t="s">
        <v>9</v>
      </c>
      <c r="H9" s="10" t="s">
        <v>2298</v>
      </c>
      <c r="I9" s="10" t="s">
        <v>2291</v>
      </c>
    </row>
    <row r="10" spans="1:255" x14ac:dyDescent="0.25">
      <c r="B10" s="37"/>
      <c r="C10" s="38"/>
      <c r="D10" s="19" t="str">
        <f>IF(ISBLANK(B10),"",$C10*VLOOKUP($B10,Lebensmittel!$A$2:$I$5002,3,0)/VLOOKUP($B10,Lebensmittel!$A$2:$I$5002,2,0))</f>
        <v/>
      </c>
      <c r="E10" s="20" t="str">
        <f>IF(ISBLANK(B10),"",$C10*VLOOKUP($B10,Lebensmittel!$A$2:$I$5002,4,0)/VLOOKUP($B10,Lebensmittel!$A$2:$I$5002,2,0))</f>
        <v/>
      </c>
      <c r="F10" s="20" t="str">
        <f>IF(ISBLANK(B10),"",$C10*VLOOKUP($B10,Lebensmittel!$A$2:$I$5002,5,0)/VLOOKUP($B10,Lebensmittel!$A$2:$I$5002,2,0))</f>
        <v/>
      </c>
      <c r="G10" s="20" t="str">
        <f>IF(ISBLANK(B10),"",$C10*VLOOKUP($B10,Lebensmittel!$A$2:$I$5002,6,0)/VLOOKUP($B10,Lebensmittel!$A$2:$I$5002,2,0))</f>
        <v/>
      </c>
      <c r="H10" s="20" t="str">
        <f>IF(ISBLANK(B10),"",$C10*VLOOKUP($B10,Lebensmittel!$A$2:$I$5002,7,0)/VLOOKUP($B10,Lebensmittel!$A$2:$I$5002,2,0))</f>
        <v/>
      </c>
      <c r="I10" s="20" t="str">
        <f>IF(ISBLANK(B10),"",$C10*VLOOKUP($B10,Lebensmittel!$A$2:$I$5002,8,0)/VLOOKUP($B10,Lebensmittel!$A$2:$I$5002,2,0))</f>
        <v/>
      </c>
    </row>
    <row r="11" spans="1:255" x14ac:dyDescent="0.25">
      <c r="B11" s="37"/>
      <c r="C11" s="38"/>
      <c r="D11" s="19" t="str">
        <f>IF(ISBLANK(B11),"",$C11*VLOOKUP($B11,Lebensmittel!$A$2:$I$5002,3,0)/VLOOKUP($B11,Lebensmittel!$A$2:$I$5002,2,0))</f>
        <v/>
      </c>
      <c r="E11" s="20" t="str">
        <f>IF(ISBLANK(B11),"",$C11*VLOOKUP($B11,Lebensmittel!$A$2:$I$5002,4,0)/VLOOKUP($B11,Lebensmittel!$A$2:$I$5002,2,0))</f>
        <v/>
      </c>
      <c r="F11" s="20" t="str">
        <f>IF(ISBLANK(B11),"",$C11*VLOOKUP($B11,Lebensmittel!$A$2:$I$5002,5,0)/VLOOKUP($B11,Lebensmittel!$A$2:$I$5002,2,0))</f>
        <v/>
      </c>
      <c r="G11" s="20" t="str">
        <f>IF(ISBLANK(B11),"",$C11*VLOOKUP($B11,Lebensmittel!$A$2:$I$5002,6,0)/VLOOKUP($B11,Lebensmittel!$A$2:$I$5002,2,0))</f>
        <v/>
      </c>
      <c r="H11" s="20" t="str">
        <f>IF(ISBLANK(B11),"",$C11*VLOOKUP($B11,Lebensmittel!$A$2:$I$5002,7,0)/VLOOKUP($B11,Lebensmittel!$A$2:$I$5002,2,0))</f>
        <v/>
      </c>
      <c r="I11" s="20" t="str">
        <f>IF(ISBLANK(B11),"",$C11*VLOOKUP($B11,Lebensmittel!$A$2:$I$5002,8,0)/VLOOKUP($B11,Lebensmittel!$A$2:$I$5002,2,0))</f>
        <v/>
      </c>
    </row>
    <row r="12" spans="1:255" x14ac:dyDescent="0.25">
      <c r="B12" s="37"/>
      <c r="C12" s="38"/>
      <c r="D12" s="19" t="str">
        <f>IF(ISBLANK(B12),"",$C12*VLOOKUP($B12,Lebensmittel!$A$2:$I$5002,3,0)/VLOOKUP($B12,Lebensmittel!$A$2:$I$5002,2,0))</f>
        <v/>
      </c>
      <c r="E12" s="20" t="str">
        <f>IF(ISBLANK(B12),"",$C12*VLOOKUP($B12,Lebensmittel!$A$2:$I$5002,4,0)/VLOOKUP($B12,Lebensmittel!$A$2:$I$5002,2,0))</f>
        <v/>
      </c>
      <c r="F12" s="20" t="str">
        <f>IF(ISBLANK(B12),"",$C12*VLOOKUP($B12,Lebensmittel!$A$2:$I$5002,5,0)/VLOOKUP($B12,Lebensmittel!$A$2:$I$5002,2,0))</f>
        <v/>
      </c>
      <c r="G12" s="20" t="str">
        <f>IF(ISBLANK(B12),"",$C12*VLOOKUP($B12,Lebensmittel!$A$2:$I$5002,6,0)/VLOOKUP($B12,Lebensmittel!$A$2:$I$5002,2,0))</f>
        <v/>
      </c>
      <c r="H12" s="20" t="str">
        <f>IF(ISBLANK(B12),"",$C12*VLOOKUP($B12,Lebensmittel!$A$2:$I$5002,7,0)/VLOOKUP($B12,Lebensmittel!$A$2:$I$5002,2,0))</f>
        <v/>
      </c>
      <c r="I12" s="20" t="str">
        <f>IF(ISBLANK(B12),"",$C12*VLOOKUP($B12,Lebensmittel!$A$2:$I$5002,8,0)/VLOOKUP($B12,Lebensmittel!$A$2:$I$5002,2,0))</f>
        <v/>
      </c>
    </row>
    <row r="13" spans="1:255" x14ac:dyDescent="0.25">
      <c r="B13" s="37"/>
      <c r="C13" s="38"/>
      <c r="D13" s="19" t="str">
        <f>IF(ISBLANK(B13),"",$C13*VLOOKUP($B13,Lebensmittel!$A$2:$I$5002,3,0)/VLOOKUP($B13,Lebensmittel!$A$2:$I$5002,2,0))</f>
        <v/>
      </c>
      <c r="E13" s="20" t="str">
        <f>IF(ISBLANK(B13),"",$C13*VLOOKUP($B13,Lebensmittel!$A$2:$I$5002,4,0)/VLOOKUP($B13,Lebensmittel!$A$2:$I$5002,2,0))</f>
        <v/>
      </c>
      <c r="F13" s="20" t="str">
        <f>IF(ISBLANK(B13),"",$C13*VLOOKUP($B13,Lebensmittel!$A$2:$I$5002,5,0)/VLOOKUP($B13,Lebensmittel!$A$2:$I$5002,2,0))</f>
        <v/>
      </c>
      <c r="G13" s="20" t="str">
        <f>IF(ISBLANK(B13),"",$C13*VLOOKUP($B13,Lebensmittel!$A$2:$I$5002,6,0)/VLOOKUP($B13,Lebensmittel!$A$2:$I$5002,2,0))</f>
        <v/>
      </c>
      <c r="H13" s="20" t="str">
        <f>IF(ISBLANK(B13),"",$C13*VLOOKUP($B13,Lebensmittel!$A$2:$I$5002,7,0)/VLOOKUP($B13,Lebensmittel!$A$2:$I$5002,2,0))</f>
        <v/>
      </c>
      <c r="I13" s="20" t="str">
        <f>IF(ISBLANK(B13),"",$C13*VLOOKUP($B13,Lebensmittel!$A$2:$I$5002,8,0)/VLOOKUP($B13,Lebensmittel!$A$2:$I$5002,2,0))</f>
        <v/>
      </c>
    </row>
    <row r="14" spans="1:255" x14ac:dyDescent="0.25">
      <c r="B14" s="37"/>
      <c r="C14" s="38"/>
      <c r="D14" s="19" t="str">
        <f>IF(ISBLANK(B14),"",$C14*VLOOKUP($B14,Lebensmittel!$A$2:$I$5002,3,0)/VLOOKUP($B14,Lebensmittel!$A$2:$I$5002,2,0))</f>
        <v/>
      </c>
      <c r="E14" s="20" t="str">
        <f>IF(ISBLANK(B14),"",$C14*VLOOKUP($B14,Lebensmittel!$A$2:$I$5002,4,0)/VLOOKUP($B14,Lebensmittel!$A$2:$I$5002,2,0))</f>
        <v/>
      </c>
      <c r="F14" s="20" t="str">
        <f>IF(ISBLANK(B14),"",$C14*VLOOKUP($B14,Lebensmittel!$A$2:$I$5002,5,0)/VLOOKUP($B14,Lebensmittel!$A$2:$I$5002,2,0))</f>
        <v/>
      </c>
      <c r="G14" s="20" t="str">
        <f>IF(ISBLANK(B14),"",$C14*VLOOKUP($B14,Lebensmittel!$A$2:$I$5002,6,0)/VLOOKUP($B14,Lebensmittel!$A$2:$I$5002,2,0))</f>
        <v/>
      </c>
      <c r="H14" s="20" t="str">
        <f>IF(ISBLANK(B14),"",$C14*VLOOKUP($B14,Lebensmittel!$A$2:$I$5002,7,0)/VLOOKUP($B14,Lebensmittel!$A$2:$I$5002,2,0))</f>
        <v/>
      </c>
      <c r="I14" s="20" t="str">
        <f>IF(ISBLANK(B14),"",$C14*VLOOKUP($B14,Lebensmittel!$A$2:$I$5002,8,0)/VLOOKUP($B14,Lebensmittel!$A$2:$I$5002,2,0))</f>
        <v/>
      </c>
    </row>
    <row r="15" spans="1:255" x14ac:dyDescent="0.25">
      <c r="B15" s="37"/>
      <c r="C15" s="38"/>
      <c r="D15" s="19" t="str">
        <f>IF(ISBLANK(B15),"",$C15*VLOOKUP($B15,Lebensmittel!$A$2:$I$5002,3,0)/VLOOKUP($B15,Lebensmittel!$A$2:$I$5002,2,0))</f>
        <v/>
      </c>
      <c r="E15" s="20" t="str">
        <f>IF(ISBLANK(B15),"",$C15*VLOOKUP($B15,Lebensmittel!$A$2:$I$5002,4,0)/VLOOKUP($B15,Lebensmittel!$A$2:$I$5002,2,0))</f>
        <v/>
      </c>
      <c r="F15" s="20" t="str">
        <f>IF(ISBLANK(B15),"",$C15*VLOOKUP($B15,Lebensmittel!$A$2:$I$5002,5,0)/VLOOKUP($B15,Lebensmittel!$A$2:$I$5002,2,0))</f>
        <v/>
      </c>
      <c r="G15" s="20" t="str">
        <f>IF(ISBLANK(B15),"",$C15*VLOOKUP($B15,Lebensmittel!$A$2:$I$5002,6,0)/VLOOKUP($B15,Lebensmittel!$A$2:$I$5002,2,0))</f>
        <v/>
      </c>
      <c r="H15" s="20" t="str">
        <f>IF(ISBLANK(B15),"",$C15*VLOOKUP($B15,Lebensmittel!$A$2:$I$5002,7,0)/VLOOKUP($B15,Lebensmittel!$A$2:$I$5002,2,0))</f>
        <v/>
      </c>
      <c r="I15" s="20" t="str">
        <f>IF(ISBLANK(B15),"",$C15*VLOOKUP($B15,Lebensmittel!$A$2:$I$5002,8,0)/VLOOKUP($B15,Lebensmittel!$A$2:$I$5002,2,0))</f>
        <v/>
      </c>
    </row>
    <row r="16" spans="1:255" x14ac:dyDescent="0.25">
      <c r="B16" s="37"/>
      <c r="C16" s="38"/>
      <c r="D16" s="19" t="str">
        <f>IF(ISBLANK(B16),"",$C16*VLOOKUP($B16,Lebensmittel!$A$2:$I$5002,3,0)/VLOOKUP($B16,Lebensmittel!$A$2:$I$5002,2,0))</f>
        <v/>
      </c>
      <c r="E16" s="20" t="str">
        <f>IF(ISBLANK(B16),"",$C16*VLOOKUP($B16,Lebensmittel!$A$2:$I$5002,4,0)/VLOOKUP($B16,Lebensmittel!$A$2:$I$5002,2,0))</f>
        <v/>
      </c>
      <c r="F16" s="20" t="str">
        <f>IF(ISBLANK(B16),"",$C16*VLOOKUP($B16,Lebensmittel!$A$2:$I$5002,5,0)/VLOOKUP($B16,Lebensmittel!$A$2:$I$5002,2,0))</f>
        <v/>
      </c>
      <c r="G16" s="20" t="str">
        <f>IF(ISBLANK(B16),"",$C16*VLOOKUP($B16,Lebensmittel!$A$2:$I$5002,6,0)/VLOOKUP($B16,Lebensmittel!$A$2:$I$5002,2,0))</f>
        <v/>
      </c>
      <c r="H16" s="20" t="str">
        <f>IF(ISBLANK(B16),"",$C16*VLOOKUP($B16,Lebensmittel!$A$2:$I$5002,7,0)/VLOOKUP($B16,Lebensmittel!$A$2:$I$5002,2,0))</f>
        <v/>
      </c>
      <c r="I16" s="20" t="str">
        <f>IF(ISBLANK(B16),"",$C16*VLOOKUP($B16,Lebensmittel!$A$2:$I$5002,8,0)/VLOOKUP($B16,Lebensmittel!$A$2:$I$5002,2,0))</f>
        <v/>
      </c>
    </row>
    <row r="17" spans="1:255" x14ac:dyDescent="0.25">
      <c r="B17" s="37"/>
      <c r="C17" s="38"/>
      <c r="D17" s="19" t="str">
        <f>IF(ISBLANK(B17),"",$C17*VLOOKUP($B17,Lebensmittel!$A$2:$I$5002,3,0)/VLOOKUP($B17,Lebensmittel!$A$2:$I$5002,2,0))</f>
        <v/>
      </c>
      <c r="E17" s="20" t="str">
        <f>IF(ISBLANK(B17),"",$C17*VLOOKUP($B17,Lebensmittel!$A$2:$I$5002,4,0)/VLOOKUP($B17,Lebensmittel!$A$2:$I$5002,2,0))</f>
        <v/>
      </c>
      <c r="F17" s="20" t="str">
        <f>IF(ISBLANK(B17),"",$C17*VLOOKUP($B17,Lebensmittel!$A$2:$I$5002,5,0)/VLOOKUP($B17,Lebensmittel!$A$2:$I$5002,2,0))</f>
        <v/>
      </c>
      <c r="G17" s="20" t="str">
        <f>IF(ISBLANK(B17),"",$C17*VLOOKUP($B17,Lebensmittel!$A$2:$I$5002,6,0)/VLOOKUP($B17,Lebensmittel!$A$2:$I$5002,2,0))</f>
        <v/>
      </c>
      <c r="H17" s="20" t="str">
        <f>IF(ISBLANK(B17),"",$C17*VLOOKUP($B17,Lebensmittel!$A$2:$I$5002,7,0)/VLOOKUP($B17,Lebensmittel!$A$2:$I$5002,2,0))</f>
        <v/>
      </c>
      <c r="I17" s="20" t="str">
        <f>IF(ISBLANK(B17),"",$C17*VLOOKUP($B17,Lebensmittel!$A$2:$I$5002,8,0)/VLOOKUP($B17,Lebensmittel!$A$2:$I$5002,2,0))</f>
        <v/>
      </c>
    </row>
    <row r="18" spans="1:255" x14ac:dyDescent="0.25">
      <c r="B18" s="37"/>
      <c r="C18" s="38"/>
      <c r="D18" s="19" t="str">
        <f>IF(ISBLANK(B18),"",$C18*VLOOKUP($B18,Lebensmittel!$A$2:$I$5002,3,0)/VLOOKUP($B18,Lebensmittel!$A$2:$I$5002,2,0))</f>
        <v/>
      </c>
      <c r="E18" s="20" t="str">
        <f>IF(ISBLANK(B18),"",$C18*VLOOKUP($B18,Lebensmittel!$A$2:$I$5002,4,0)/VLOOKUP($B18,Lebensmittel!$A$2:$I$5002,2,0))</f>
        <v/>
      </c>
      <c r="F18" s="20" t="str">
        <f>IF(ISBLANK(B18),"",$C18*VLOOKUP($B18,Lebensmittel!$A$2:$I$5002,5,0)/VLOOKUP($B18,Lebensmittel!$A$2:$I$5002,2,0))</f>
        <v/>
      </c>
      <c r="G18" s="20" t="str">
        <f>IF(ISBLANK(B18),"",$C18*VLOOKUP($B18,Lebensmittel!$A$2:$I$5002,6,0)/VLOOKUP($B18,Lebensmittel!$A$2:$I$5002,2,0))</f>
        <v/>
      </c>
      <c r="H18" s="20" t="str">
        <f>IF(ISBLANK(B18),"",$C18*VLOOKUP($B18,Lebensmittel!$A$2:$I$5002,7,0)/VLOOKUP($B18,Lebensmittel!$A$2:$I$5002,2,0))</f>
        <v/>
      </c>
      <c r="I18" s="20" t="str">
        <f>IF(ISBLANK(B18),"",$C18*VLOOKUP($B18,Lebensmittel!$A$2:$I$5002,8,0)/VLOOKUP($B18,Lebensmittel!$A$2:$I$5002,2,0))</f>
        <v/>
      </c>
    </row>
    <row r="19" spans="1:255" x14ac:dyDescent="0.25">
      <c r="B19" s="37"/>
      <c r="C19" s="38"/>
      <c r="D19" s="19" t="str">
        <f>IF(ISBLANK(B19),"",$C19*VLOOKUP($B19,Lebensmittel!$A$2:$I$5002,3,0)/VLOOKUP($B19,Lebensmittel!$A$2:$I$5002,2,0))</f>
        <v/>
      </c>
      <c r="E19" s="20" t="str">
        <f>IF(ISBLANK(B19),"",$C19*VLOOKUP($B19,Lebensmittel!$A$2:$I$5002,4,0)/VLOOKUP($B19,Lebensmittel!$A$2:$I$5002,2,0))</f>
        <v/>
      </c>
      <c r="F19" s="20" t="str">
        <f>IF(ISBLANK(B19),"",$C19*VLOOKUP($B19,Lebensmittel!$A$2:$I$5002,5,0)/VLOOKUP($B19,Lebensmittel!$A$2:$I$5002,2,0))</f>
        <v/>
      </c>
      <c r="G19" s="20" t="str">
        <f>IF(ISBLANK(B19),"",$C19*VLOOKUP($B19,Lebensmittel!$A$2:$I$5002,6,0)/VLOOKUP($B19,Lebensmittel!$A$2:$I$5002,2,0))</f>
        <v/>
      </c>
      <c r="H19" s="20" t="str">
        <f>IF(ISBLANK(B19),"",$C19*VLOOKUP($B19,Lebensmittel!$A$2:$I$5002,7,0)/VLOOKUP($B19,Lebensmittel!$A$2:$I$5002,2,0))</f>
        <v/>
      </c>
      <c r="I19" s="20" t="str">
        <f>IF(ISBLANK(B19),"",$C19*VLOOKUP($B19,Lebensmittel!$A$2:$I$5002,8,0)/VLOOKUP($B19,Lebensmittel!$A$2:$I$5002,2,0))</f>
        <v/>
      </c>
    </row>
    <row r="20" spans="1:255" x14ac:dyDescent="0.25">
      <c r="B20" s="33" t="s">
        <v>30</v>
      </c>
      <c r="C20" s="34">
        <f t="shared" ref="C20:G20" si="1">SUM(C10:C19)</f>
        <v>0</v>
      </c>
      <c r="D20" s="35">
        <f t="shared" si="1"/>
        <v>0</v>
      </c>
      <c r="E20" s="36">
        <f t="shared" si="1"/>
        <v>0</v>
      </c>
      <c r="F20" s="36">
        <f t="shared" si="1"/>
        <v>0</v>
      </c>
      <c r="G20" s="36">
        <f t="shared" si="1"/>
        <v>0</v>
      </c>
      <c r="H20" s="36">
        <f t="shared" ref="H20:I20" si="2">SUM(H10:H19)</f>
        <v>0</v>
      </c>
      <c r="I20" s="36">
        <f t="shared" si="2"/>
        <v>0</v>
      </c>
    </row>
    <row r="22" spans="1:255" ht="18" x14ac:dyDescent="0.25">
      <c r="A22" s="59" t="s">
        <v>31</v>
      </c>
      <c r="B22" s="59"/>
      <c r="C22" s="3"/>
      <c r="D22" s="4"/>
      <c r="E22" s="5"/>
      <c r="F22" s="5"/>
      <c r="G22" s="5"/>
      <c r="H22" s="5"/>
      <c r="I22" s="5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</row>
    <row r="23" spans="1:255" s="7" customFormat="1" ht="15.75" x14ac:dyDescent="0.25">
      <c r="B23" s="2" t="s">
        <v>3</v>
      </c>
      <c r="C23" s="8" t="s">
        <v>5</v>
      </c>
      <c r="D23" s="9" t="s">
        <v>6</v>
      </c>
      <c r="E23" s="10" t="s">
        <v>8</v>
      </c>
      <c r="F23" s="10" t="s">
        <v>7</v>
      </c>
      <c r="G23" s="10" t="s">
        <v>9</v>
      </c>
      <c r="H23" s="10" t="s">
        <v>2298</v>
      </c>
      <c r="I23" s="10" t="s">
        <v>2291</v>
      </c>
    </row>
    <row r="24" spans="1:255" x14ac:dyDescent="0.25">
      <c r="B24" s="37"/>
      <c r="C24" s="38"/>
      <c r="D24" s="19" t="str">
        <f>IF(ISBLANK(B24),"",$C24*VLOOKUP($B24,Lebensmittel!$A$2:$I$5002,3,0)/VLOOKUP($B24,Lebensmittel!$A$2:$I$5002,2,0))</f>
        <v/>
      </c>
      <c r="E24" s="20" t="str">
        <f>IF(ISBLANK(B24),"",$C24*VLOOKUP($B24,Lebensmittel!$A$2:$I$5002,4,0)/VLOOKUP($B24,Lebensmittel!$A$2:$I$5002,2,0))</f>
        <v/>
      </c>
      <c r="F24" s="20" t="str">
        <f>IF(ISBLANK(B24),"",$C24*VLOOKUP($B24,Lebensmittel!$A$2:$I$5002,5,0)/VLOOKUP($B24,Lebensmittel!$A$2:$I$5002,2,0))</f>
        <v/>
      </c>
      <c r="G24" s="20" t="str">
        <f>IF(ISBLANK(B24),"",$C24*VLOOKUP($B24,Lebensmittel!$A$2:$I$5002,6,0)/VLOOKUP($B24,Lebensmittel!$A$2:$I$5002,2,0))</f>
        <v/>
      </c>
      <c r="H24" s="20" t="str">
        <f>IF(ISBLANK(B24),"",$C24*VLOOKUP($B24,Lebensmittel!$A$2:$I$5002,7,0)/VLOOKUP($B24,Lebensmittel!$A$2:$I$5002,2,0))</f>
        <v/>
      </c>
      <c r="I24" s="20" t="str">
        <f>IF(ISBLANK(B24),"",$C24*VLOOKUP($B24,Lebensmittel!$A$2:$I$5002,8,0)/VLOOKUP($B24,Lebensmittel!$A$2:$I$5002,2,0))</f>
        <v/>
      </c>
    </row>
    <row r="25" spans="1:255" x14ac:dyDescent="0.25">
      <c r="B25" s="37"/>
      <c r="C25" s="38"/>
      <c r="D25" s="19" t="str">
        <f>IF(ISBLANK(B25),"",$C25*VLOOKUP($B25,Lebensmittel!$A$2:$I$5002,3,0)/VLOOKUP($B25,Lebensmittel!$A$2:$I$5002,2,0))</f>
        <v/>
      </c>
      <c r="E25" s="20" t="str">
        <f>IF(ISBLANK(B25),"",$C25*VLOOKUP($B25,Lebensmittel!$A$2:$I$5002,4,0)/VLOOKUP($B25,Lebensmittel!$A$2:$I$5002,2,0))</f>
        <v/>
      </c>
      <c r="F25" s="20" t="str">
        <f>IF(ISBLANK(B25),"",$C25*VLOOKUP($B25,Lebensmittel!$A$2:$I$5002,5,0)/VLOOKUP($B25,Lebensmittel!$A$2:$I$5002,2,0))</f>
        <v/>
      </c>
      <c r="G25" s="20" t="str">
        <f>IF(ISBLANK(B25),"",$C25*VLOOKUP($B25,Lebensmittel!$A$2:$I$5002,6,0)/VLOOKUP($B25,Lebensmittel!$A$2:$I$5002,2,0))</f>
        <v/>
      </c>
      <c r="H25" s="20" t="str">
        <f>IF(ISBLANK(B25),"",$C25*VLOOKUP($B25,Lebensmittel!$A$2:$I$5002,7,0)/VLOOKUP($B25,Lebensmittel!$A$2:$I$5002,2,0))</f>
        <v/>
      </c>
      <c r="I25" s="20" t="str">
        <f>IF(ISBLANK(B25),"",$C25*VLOOKUP($B25,Lebensmittel!$A$2:$I$5002,8,0)/VLOOKUP($B25,Lebensmittel!$A$2:$I$5002,2,0))</f>
        <v/>
      </c>
    </row>
    <row r="26" spans="1:255" x14ac:dyDescent="0.25">
      <c r="B26" s="37"/>
      <c r="C26" s="38"/>
      <c r="D26" s="19" t="str">
        <f>IF(ISBLANK(B26),"",$C26*VLOOKUP($B26,Lebensmittel!$A$2:$I$5002,3,0)/VLOOKUP($B26,Lebensmittel!$A$2:$I$5002,2,0))</f>
        <v/>
      </c>
      <c r="E26" s="20" t="str">
        <f>IF(ISBLANK(B26),"",$C26*VLOOKUP($B26,Lebensmittel!$A$2:$I$5002,4,0)/VLOOKUP($B26,Lebensmittel!$A$2:$I$5002,2,0))</f>
        <v/>
      </c>
      <c r="F26" s="20" t="str">
        <f>IF(ISBLANK(B26),"",$C26*VLOOKUP($B26,Lebensmittel!$A$2:$I$5002,5,0)/VLOOKUP($B26,Lebensmittel!$A$2:$I$5002,2,0))</f>
        <v/>
      </c>
      <c r="G26" s="20" t="str">
        <f>IF(ISBLANK(B26),"",$C26*VLOOKUP($B26,Lebensmittel!$A$2:$I$5002,6,0)/VLOOKUP($B26,Lebensmittel!$A$2:$I$5002,2,0))</f>
        <v/>
      </c>
      <c r="H26" s="20" t="str">
        <f>IF(ISBLANK(B26),"",$C26*VLOOKUP($B26,Lebensmittel!$A$2:$I$5002,7,0)/VLOOKUP($B26,Lebensmittel!$A$2:$I$5002,2,0))</f>
        <v/>
      </c>
      <c r="I26" s="20" t="str">
        <f>IF(ISBLANK(B26),"",$C26*VLOOKUP($B26,Lebensmittel!$A$2:$I$5002,8,0)/VLOOKUP($B26,Lebensmittel!$A$2:$I$5002,2,0))</f>
        <v/>
      </c>
    </row>
    <row r="27" spans="1:255" x14ac:dyDescent="0.25">
      <c r="B27" s="37"/>
      <c r="C27" s="38"/>
      <c r="D27" s="19" t="str">
        <f>IF(ISBLANK(B27),"",$C27*VLOOKUP($B27,Lebensmittel!$A$2:$I$5002,3,0)/VLOOKUP($B27,Lebensmittel!$A$2:$I$5002,2,0))</f>
        <v/>
      </c>
      <c r="E27" s="20" t="str">
        <f>IF(ISBLANK(B27),"",$C27*VLOOKUP($B27,Lebensmittel!$A$2:$I$5002,4,0)/VLOOKUP($B27,Lebensmittel!$A$2:$I$5002,2,0))</f>
        <v/>
      </c>
      <c r="F27" s="20" t="str">
        <f>IF(ISBLANK(B27),"",$C27*VLOOKUP($B27,Lebensmittel!$A$2:$I$5002,5,0)/VLOOKUP($B27,Lebensmittel!$A$2:$I$5002,2,0))</f>
        <v/>
      </c>
      <c r="G27" s="20" t="str">
        <f>IF(ISBLANK(B27),"",$C27*VLOOKUP($B27,Lebensmittel!$A$2:$I$5002,6,0)/VLOOKUP($B27,Lebensmittel!$A$2:$I$5002,2,0))</f>
        <v/>
      </c>
      <c r="H27" s="20" t="str">
        <f>IF(ISBLANK(B27),"",$C27*VLOOKUP($B27,Lebensmittel!$A$2:$I$5002,7,0)/VLOOKUP($B27,Lebensmittel!$A$2:$I$5002,2,0))</f>
        <v/>
      </c>
      <c r="I27" s="20" t="str">
        <f>IF(ISBLANK(B27),"",$C27*VLOOKUP($B27,Lebensmittel!$A$2:$I$5002,8,0)/VLOOKUP($B27,Lebensmittel!$A$2:$I$5002,2,0))</f>
        <v/>
      </c>
    </row>
    <row r="28" spans="1:255" x14ac:dyDescent="0.25">
      <c r="B28" s="37"/>
      <c r="C28" s="38"/>
      <c r="D28" s="19" t="str">
        <f>IF(ISBLANK(B28),"",$C28*VLOOKUP($B28,Lebensmittel!$A$2:$I$5002,3,0)/VLOOKUP($B28,Lebensmittel!$A$2:$I$5002,2,0))</f>
        <v/>
      </c>
      <c r="E28" s="20" t="str">
        <f>IF(ISBLANK(B28),"",$C28*VLOOKUP($B28,Lebensmittel!$A$2:$I$5002,4,0)/VLOOKUP($B28,Lebensmittel!$A$2:$I$5002,2,0))</f>
        <v/>
      </c>
      <c r="F28" s="20" t="str">
        <f>IF(ISBLANK(B28),"",$C28*VLOOKUP($B28,Lebensmittel!$A$2:$I$5002,5,0)/VLOOKUP($B28,Lebensmittel!$A$2:$I$5002,2,0))</f>
        <v/>
      </c>
      <c r="G28" s="20" t="str">
        <f>IF(ISBLANK(B28),"",$C28*VLOOKUP($B28,Lebensmittel!$A$2:$I$5002,6,0)/VLOOKUP($B28,Lebensmittel!$A$2:$I$5002,2,0))</f>
        <v/>
      </c>
      <c r="H28" s="20" t="str">
        <f>IF(ISBLANK(B28),"",$C28*VLOOKUP($B28,Lebensmittel!$A$2:$I$5002,7,0)/VLOOKUP($B28,Lebensmittel!$A$2:$I$5002,2,0))</f>
        <v/>
      </c>
      <c r="I28" s="20" t="str">
        <f>IF(ISBLANK(B28),"",$C28*VLOOKUP($B28,Lebensmittel!$A$2:$I$5002,8,0)/VLOOKUP($B28,Lebensmittel!$A$2:$I$5002,2,0))</f>
        <v/>
      </c>
    </row>
    <row r="29" spans="1:255" x14ac:dyDescent="0.25">
      <c r="B29" s="37"/>
      <c r="C29" s="38"/>
      <c r="D29" s="19" t="str">
        <f>IF(ISBLANK(B29),"",$C29*VLOOKUP($B29,Lebensmittel!$A$2:$I$5002,3,0)/VLOOKUP($B29,Lebensmittel!$A$2:$I$5002,2,0))</f>
        <v/>
      </c>
      <c r="E29" s="20" t="str">
        <f>IF(ISBLANK(B29),"",$C29*VLOOKUP($B29,Lebensmittel!$A$2:$I$5002,4,0)/VLOOKUP($B29,Lebensmittel!$A$2:$I$5002,2,0))</f>
        <v/>
      </c>
      <c r="F29" s="20" t="str">
        <f>IF(ISBLANK(B29),"",$C29*VLOOKUP($B29,Lebensmittel!$A$2:$I$5002,5,0)/VLOOKUP($B29,Lebensmittel!$A$2:$I$5002,2,0))</f>
        <v/>
      </c>
      <c r="G29" s="20" t="str">
        <f>IF(ISBLANK(B29),"",$C29*VLOOKUP($B29,Lebensmittel!$A$2:$I$5002,6,0)/VLOOKUP($B29,Lebensmittel!$A$2:$I$5002,2,0))</f>
        <v/>
      </c>
      <c r="H29" s="20" t="str">
        <f>IF(ISBLANK(B29),"",$C29*VLOOKUP($B29,Lebensmittel!$A$2:$I$5002,7,0)/VLOOKUP($B29,Lebensmittel!$A$2:$I$5002,2,0))</f>
        <v/>
      </c>
      <c r="I29" s="20" t="str">
        <f>IF(ISBLANK(B29),"",$C29*VLOOKUP($B29,Lebensmittel!$A$2:$I$5002,8,0)/VLOOKUP($B29,Lebensmittel!$A$2:$I$5002,2,0))</f>
        <v/>
      </c>
    </row>
    <row r="30" spans="1:255" x14ac:dyDescent="0.25">
      <c r="B30" s="37"/>
      <c r="C30" s="38"/>
      <c r="D30" s="19" t="str">
        <f>IF(ISBLANK(B30),"",$C30*VLOOKUP($B30,Lebensmittel!$A$2:$I$5002,3,0)/VLOOKUP($B30,Lebensmittel!$A$2:$I$5002,2,0))</f>
        <v/>
      </c>
      <c r="E30" s="20" t="str">
        <f>IF(ISBLANK(B30),"",$C30*VLOOKUP($B30,Lebensmittel!$A$2:$I$5002,4,0)/VLOOKUP($B30,Lebensmittel!$A$2:$I$5002,2,0))</f>
        <v/>
      </c>
      <c r="F30" s="20" t="str">
        <f>IF(ISBLANK(B30),"",$C30*VLOOKUP($B30,Lebensmittel!$A$2:$I$5002,5,0)/VLOOKUP($B30,Lebensmittel!$A$2:$I$5002,2,0))</f>
        <v/>
      </c>
      <c r="G30" s="20" t="str">
        <f>IF(ISBLANK(B30),"",$C30*VLOOKUP($B30,Lebensmittel!$A$2:$I$5002,6,0)/VLOOKUP($B30,Lebensmittel!$A$2:$I$5002,2,0))</f>
        <v/>
      </c>
      <c r="H30" s="20" t="str">
        <f>IF(ISBLANK(B30),"",$C30*VLOOKUP($B30,Lebensmittel!$A$2:$I$5002,7,0)/VLOOKUP($B30,Lebensmittel!$A$2:$I$5002,2,0))</f>
        <v/>
      </c>
      <c r="I30" s="20" t="str">
        <f>IF(ISBLANK(B30),"",$C30*VLOOKUP($B30,Lebensmittel!$A$2:$I$5002,8,0)/VLOOKUP($B30,Lebensmittel!$A$2:$I$5002,2,0))</f>
        <v/>
      </c>
    </row>
    <row r="31" spans="1:255" x14ac:dyDescent="0.25">
      <c r="B31" s="37"/>
      <c r="C31" s="38"/>
      <c r="D31" s="19" t="str">
        <f>IF(ISBLANK(B31),"",$C31*VLOOKUP($B31,Lebensmittel!$A$2:$I$5002,3,0)/VLOOKUP($B31,Lebensmittel!$A$2:$I$5002,2,0))</f>
        <v/>
      </c>
      <c r="E31" s="20" t="str">
        <f>IF(ISBLANK(B31),"",$C31*VLOOKUP($B31,Lebensmittel!$A$2:$I$5002,4,0)/VLOOKUP($B31,Lebensmittel!$A$2:$I$5002,2,0))</f>
        <v/>
      </c>
      <c r="F31" s="20" t="str">
        <f>IF(ISBLANK(B31),"",$C31*VLOOKUP($B31,Lebensmittel!$A$2:$I$5002,5,0)/VLOOKUP($B31,Lebensmittel!$A$2:$I$5002,2,0))</f>
        <v/>
      </c>
      <c r="G31" s="20" t="str">
        <f>IF(ISBLANK(B31),"",$C31*VLOOKUP($B31,Lebensmittel!$A$2:$I$5002,6,0)/VLOOKUP($B31,Lebensmittel!$A$2:$I$5002,2,0))</f>
        <v/>
      </c>
      <c r="H31" s="20" t="str">
        <f>IF(ISBLANK(B31),"",$C31*VLOOKUP($B31,Lebensmittel!$A$2:$I$5002,7,0)/VLOOKUP($B31,Lebensmittel!$A$2:$I$5002,2,0))</f>
        <v/>
      </c>
      <c r="I31" s="20" t="str">
        <f>IF(ISBLANK(B31),"",$C31*VLOOKUP($B31,Lebensmittel!$A$2:$I$5002,8,0)/VLOOKUP($B31,Lebensmittel!$A$2:$I$5002,2,0))</f>
        <v/>
      </c>
    </row>
    <row r="32" spans="1:255" x14ac:dyDescent="0.25">
      <c r="B32" s="37"/>
      <c r="C32" s="38"/>
      <c r="D32" s="19" t="str">
        <f>IF(ISBLANK(B32),"",$C32*VLOOKUP($B32,Lebensmittel!$A$2:$I$5002,3,0)/VLOOKUP($B32,Lebensmittel!$A$2:$I$5002,2,0))</f>
        <v/>
      </c>
      <c r="E32" s="20" t="str">
        <f>IF(ISBLANK(B32),"",$C32*VLOOKUP($B32,Lebensmittel!$A$2:$I$5002,4,0)/VLOOKUP($B32,Lebensmittel!$A$2:$I$5002,2,0))</f>
        <v/>
      </c>
      <c r="F32" s="20" t="str">
        <f>IF(ISBLANK(B32),"",$C32*VLOOKUP($B32,Lebensmittel!$A$2:$I$5002,5,0)/VLOOKUP($B32,Lebensmittel!$A$2:$I$5002,2,0))</f>
        <v/>
      </c>
      <c r="G32" s="20" t="str">
        <f>IF(ISBLANK(B32),"",$C32*VLOOKUP($B32,Lebensmittel!$A$2:$I$5002,6,0)/VLOOKUP($B32,Lebensmittel!$A$2:$I$5002,2,0))</f>
        <v/>
      </c>
      <c r="H32" s="20" t="str">
        <f>IF(ISBLANK(B32),"",$C32*VLOOKUP($B32,Lebensmittel!$A$2:$I$5002,7,0)/VLOOKUP($B32,Lebensmittel!$A$2:$I$5002,2,0))</f>
        <v/>
      </c>
      <c r="I32" s="20" t="str">
        <f>IF(ISBLANK(B32),"",$C32*VLOOKUP($B32,Lebensmittel!$A$2:$I$5002,8,0)/VLOOKUP($B32,Lebensmittel!$A$2:$I$5002,2,0))</f>
        <v/>
      </c>
    </row>
    <row r="33" spans="1:255" x14ac:dyDescent="0.25">
      <c r="B33" s="37"/>
      <c r="C33" s="38"/>
      <c r="D33" s="19" t="str">
        <f>IF(ISBLANK(B33),"",$C33*VLOOKUP($B33,Lebensmittel!$A$2:$I$5002,3,0)/VLOOKUP($B33,Lebensmittel!$A$2:$I$5002,2,0))</f>
        <v/>
      </c>
      <c r="E33" s="20" t="str">
        <f>IF(ISBLANK(B33),"",$C33*VLOOKUP($B33,Lebensmittel!$A$2:$I$5002,4,0)/VLOOKUP($B33,Lebensmittel!$A$2:$I$5002,2,0))</f>
        <v/>
      </c>
      <c r="F33" s="20" t="str">
        <f>IF(ISBLANK(B33),"",$C33*VLOOKUP($B33,Lebensmittel!$A$2:$I$5002,5,0)/VLOOKUP($B33,Lebensmittel!$A$2:$I$5002,2,0))</f>
        <v/>
      </c>
      <c r="G33" s="20" t="str">
        <f>IF(ISBLANK(B33),"",$C33*VLOOKUP($B33,Lebensmittel!$A$2:$I$5002,6,0)/VLOOKUP($B33,Lebensmittel!$A$2:$I$5002,2,0))</f>
        <v/>
      </c>
      <c r="H33" s="20" t="str">
        <f>IF(ISBLANK(B33),"",$C33*VLOOKUP($B33,Lebensmittel!$A$2:$I$5002,7,0)/VLOOKUP($B33,Lebensmittel!$A$2:$I$5002,2,0))</f>
        <v/>
      </c>
      <c r="I33" s="20" t="str">
        <f>IF(ISBLANK(B33),"",$C33*VLOOKUP($B33,Lebensmittel!$A$2:$I$5002,8,0)/VLOOKUP($B33,Lebensmittel!$A$2:$I$5002,2,0))</f>
        <v/>
      </c>
    </row>
    <row r="34" spans="1:255" x14ac:dyDescent="0.25">
      <c r="B34" s="33" t="s">
        <v>32</v>
      </c>
      <c r="C34" s="34">
        <f t="shared" ref="C34:G34" si="3">SUM(C24:C33)</f>
        <v>0</v>
      </c>
      <c r="D34" s="35">
        <f t="shared" si="3"/>
        <v>0</v>
      </c>
      <c r="E34" s="36">
        <f t="shared" si="3"/>
        <v>0</v>
      </c>
      <c r="F34" s="36">
        <f t="shared" si="3"/>
        <v>0</v>
      </c>
      <c r="G34" s="36">
        <f t="shared" si="3"/>
        <v>0</v>
      </c>
      <c r="H34" s="36">
        <f t="shared" ref="H34:I34" si="4">SUM(H24:H33)</f>
        <v>0</v>
      </c>
      <c r="I34" s="36">
        <f t="shared" si="4"/>
        <v>0</v>
      </c>
    </row>
    <row r="36" spans="1:255" ht="18" x14ac:dyDescent="0.25">
      <c r="A36" s="59" t="s">
        <v>33</v>
      </c>
      <c r="B36" s="59"/>
      <c r="C36" s="3"/>
      <c r="D36" s="4"/>
      <c r="E36" s="5"/>
      <c r="F36" s="5"/>
      <c r="G36" s="5"/>
      <c r="H36" s="5"/>
      <c r="I36" s="5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</row>
    <row r="37" spans="1:255" s="7" customFormat="1" ht="15.75" x14ac:dyDescent="0.25">
      <c r="B37" s="2" t="s">
        <v>3</v>
      </c>
      <c r="C37" s="8" t="s">
        <v>5</v>
      </c>
      <c r="D37" s="9" t="s">
        <v>6</v>
      </c>
      <c r="E37" s="10" t="s">
        <v>8</v>
      </c>
      <c r="F37" s="10" t="s">
        <v>7</v>
      </c>
      <c r="G37" s="10" t="s">
        <v>9</v>
      </c>
      <c r="H37" s="10" t="s">
        <v>2298</v>
      </c>
      <c r="I37" s="10" t="s">
        <v>2291</v>
      </c>
    </row>
    <row r="38" spans="1:255" x14ac:dyDescent="0.25">
      <c r="B38" s="37"/>
      <c r="C38" s="38"/>
      <c r="D38" s="19" t="str">
        <f>IF(ISBLANK(B38),"",$C38*VLOOKUP($B38,Lebensmittel!$A$2:$I$5002,3,0)/VLOOKUP($B38,Lebensmittel!$A$2:$I$5002,2,0))</f>
        <v/>
      </c>
      <c r="E38" s="20" t="str">
        <f>IF(ISBLANK(B38),"",$C38*VLOOKUP($B38,Lebensmittel!$A$2:$I$5002,4,0)/VLOOKUP($B38,Lebensmittel!$A$2:$I$5002,2,0))</f>
        <v/>
      </c>
      <c r="F38" s="20" t="str">
        <f>IF(ISBLANK(B38),"",$C38*VLOOKUP($B38,Lebensmittel!$A$2:$I$5002,5,0)/VLOOKUP($B38,Lebensmittel!$A$2:$I$5002,2,0))</f>
        <v/>
      </c>
      <c r="G38" s="20" t="str">
        <f>IF(ISBLANK(B38),"",$C38*VLOOKUP($B38,Lebensmittel!$A$2:$I$5002,6,0)/VLOOKUP($B38,Lebensmittel!$A$2:$I$5002,2,0))</f>
        <v/>
      </c>
      <c r="H38" s="20" t="str">
        <f>IF(ISBLANK(B38),"",$C38*VLOOKUP($B38,Lebensmittel!$A$2:$I$5002,7,0)/VLOOKUP($B38,Lebensmittel!$A$2:$I$5002,2,0))</f>
        <v/>
      </c>
      <c r="I38" s="20" t="str">
        <f>IF(ISBLANK(B38),"",$C38*VLOOKUP($B38,Lebensmittel!$A$2:$I$5002,8,0)/VLOOKUP($B38,Lebensmittel!$A$2:$I$5002,2,0))</f>
        <v/>
      </c>
    </row>
    <row r="39" spans="1:255" x14ac:dyDescent="0.25">
      <c r="B39" s="37"/>
      <c r="C39" s="38"/>
      <c r="D39" s="19" t="str">
        <f>IF(ISBLANK(B39),"",$C39*VLOOKUP($B39,Lebensmittel!$A$2:$I$5002,3,0)/VLOOKUP($B39,Lebensmittel!$A$2:$I$5002,2,0))</f>
        <v/>
      </c>
      <c r="E39" s="20" t="str">
        <f>IF(ISBLANK(B39),"",$C39*VLOOKUP($B39,Lebensmittel!$A$2:$I$5002,4,0)/VLOOKUP($B39,Lebensmittel!$A$2:$I$5002,2,0))</f>
        <v/>
      </c>
      <c r="F39" s="20" t="str">
        <f>IF(ISBLANK(B39),"",$C39*VLOOKUP($B39,Lebensmittel!$A$2:$I$5002,5,0)/VLOOKUP($B39,Lebensmittel!$A$2:$I$5002,2,0))</f>
        <v/>
      </c>
      <c r="G39" s="20" t="str">
        <f>IF(ISBLANK(B39),"",$C39*VLOOKUP($B39,Lebensmittel!$A$2:$I$5002,6,0)/VLOOKUP($B39,Lebensmittel!$A$2:$I$5002,2,0))</f>
        <v/>
      </c>
      <c r="H39" s="20" t="str">
        <f>IF(ISBLANK(B39),"",$C39*VLOOKUP($B39,Lebensmittel!$A$2:$I$5002,7,0)/VLOOKUP($B39,Lebensmittel!$A$2:$I$5002,2,0))</f>
        <v/>
      </c>
      <c r="I39" s="20" t="str">
        <f>IF(ISBLANK(B39),"",$C39*VLOOKUP($B39,Lebensmittel!$A$2:$I$5002,8,0)/VLOOKUP($B39,Lebensmittel!$A$2:$I$5002,2,0))</f>
        <v/>
      </c>
    </row>
    <row r="40" spans="1:255" x14ac:dyDescent="0.25">
      <c r="B40" s="37"/>
      <c r="C40" s="38"/>
      <c r="D40" s="19" t="str">
        <f>IF(ISBLANK(B40),"",$C40*VLOOKUP($B40,Lebensmittel!$A$2:$I$5002,3,0)/VLOOKUP($B40,Lebensmittel!$A$2:$I$5002,2,0))</f>
        <v/>
      </c>
      <c r="E40" s="20" t="str">
        <f>IF(ISBLANK(B40),"",$C40*VLOOKUP($B40,Lebensmittel!$A$2:$I$5002,4,0)/VLOOKUP($B40,Lebensmittel!$A$2:$I$5002,2,0))</f>
        <v/>
      </c>
      <c r="F40" s="20" t="str">
        <f>IF(ISBLANK(B40),"",$C40*VLOOKUP($B40,Lebensmittel!$A$2:$I$5002,5,0)/VLOOKUP($B40,Lebensmittel!$A$2:$I$5002,2,0))</f>
        <v/>
      </c>
      <c r="G40" s="20" t="str">
        <f>IF(ISBLANK(B40),"",$C40*VLOOKUP($B40,Lebensmittel!$A$2:$I$5002,6,0)/VLOOKUP($B40,Lebensmittel!$A$2:$I$5002,2,0))</f>
        <v/>
      </c>
      <c r="H40" s="20" t="str">
        <f>IF(ISBLANK(B40),"",$C40*VLOOKUP($B40,Lebensmittel!$A$2:$I$5002,7,0)/VLOOKUP($B40,Lebensmittel!$A$2:$I$5002,2,0))</f>
        <v/>
      </c>
      <c r="I40" s="20" t="str">
        <f>IF(ISBLANK(B40),"",$C40*VLOOKUP($B40,Lebensmittel!$A$2:$I$5002,8,0)/VLOOKUP($B40,Lebensmittel!$A$2:$I$5002,2,0))</f>
        <v/>
      </c>
    </row>
    <row r="41" spans="1:255" x14ac:dyDescent="0.25">
      <c r="B41" s="37"/>
      <c r="C41" s="38"/>
      <c r="D41" s="19" t="str">
        <f>IF(ISBLANK(B41),"",$C41*VLOOKUP($B41,Lebensmittel!$A$2:$I$5002,3,0)/VLOOKUP($B41,Lebensmittel!$A$2:$I$5002,2,0))</f>
        <v/>
      </c>
      <c r="E41" s="20" t="str">
        <f>IF(ISBLANK(B41),"",$C41*VLOOKUP($B41,Lebensmittel!$A$2:$I$5002,4,0)/VLOOKUP($B41,Lebensmittel!$A$2:$I$5002,2,0))</f>
        <v/>
      </c>
      <c r="F41" s="20" t="str">
        <f>IF(ISBLANK(B41),"",$C41*VLOOKUP($B41,Lebensmittel!$A$2:$I$5002,5,0)/VLOOKUP($B41,Lebensmittel!$A$2:$I$5002,2,0))</f>
        <v/>
      </c>
      <c r="G41" s="20" t="str">
        <f>IF(ISBLANK(B41),"",$C41*VLOOKUP($B41,Lebensmittel!$A$2:$I$5002,6,0)/VLOOKUP($B41,Lebensmittel!$A$2:$I$5002,2,0))</f>
        <v/>
      </c>
      <c r="H41" s="20" t="str">
        <f>IF(ISBLANK(B41),"",$C41*VLOOKUP($B41,Lebensmittel!$A$2:$I$5002,7,0)/VLOOKUP($B41,Lebensmittel!$A$2:$I$5002,2,0))</f>
        <v/>
      </c>
      <c r="I41" s="20" t="str">
        <f>IF(ISBLANK(B41),"",$C41*VLOOKUP($B41,Lebensmittel!$A$2:$I$5002,8,0)/VLOOKUP($B41,Lebensmittel!$A$2:$I$5002,2,0))</f>
        <v/>
      </c>
    </row>
    <row r="42" spans="1:255" x14ac:dyDescent="0.25">
      <c r="B42" s="37"/>
      <c r="C42" s="38"/>
      <c r="D42" s="19" t="str">
        <f>IF(ISBLANK(B42),"",$C42*VLOOKUP($B42,Lebensmittel!$A$2:$I$5002,3,0)/VLOOKUP($B42,Lebensmittel!$A$2:$I$5002,2,0))</f>
        <v/>
      </c>
      <c r="E42" s="20" t="str">
        <f>IF(ISBLANK(B42),"",$C42*VLOOKUP($B42,Lebensmittel!$A$2:$I$5002,4,0)/VLOOKUP($B42,Lebensmittel!$A$2:$I$5002,2,0))</f>
        <v/>
      </c>
      <c r="F42" s="20" t="str">
        <f>IF(ISBLANK(B42),"",$C42*VLOOKUP($B42,Lebensmittel!$A$2:$I$5002,5,0)/VLOOKUP($B42,Lebensmittel!$A$2:$I$5002,2,0))</f>
        <v/>
      </c>
      <c r="G42" s="20" t="str">
        <f>IF(ISBLANK(B42),"",$C42*VLOOKUP($B42,Lebensmittel!$A$2:$I$5002,6,0)/VLOOKUP($B42,Lebensmittel!$A$2:$I$5002,2,0))</f>
        <v/>
      </c>
      <c r="H42" s="20" t="str">
        <f>IF(ISBLANK(B42),"",$C42*VLOOKUP($B42,Lebensmittel!$A$2:$I$5002,7,0)/VLOOKUP($B42,Lebensmittel!$A$2:$I$5002,2,0))</f>
        <v/>
      </c>
      <c r="I42" s="20" t="str">
        <f>IF(ISBLANK(B42),"",$C42*VLOOKUP($B42,Lebensmittel!$A$2:$I$5002,8,0)/VLOOKUP($B42,Lebensmittel!$A$2:$I$5002,2,0))</f>
        <v/>
      </c>
    </row>
    <row r="43" spans="1:255" x14ac:dyDescent="0.25">
      <c r="B43" s="37"/>
      <c r="C43" s="38"/>
      <c r="D43" s="19" t="str">
        <f>IF(ISBLANK(B43),"",$C43*VLOOKUP($B43,Lebensmittel!$A$2:$I$5002,3,0)/VLOOKUP($B43,Lebensmittel!$A$2:$I$5002,2,0))</f>
        <v/>
      </c>
      <c r="E43" s="20" t="str">
        <f>IF(ISBLANK(B43),"",$C43*VLOOKUP($B43,Lebensmittel!$A$2:$I$5002,4,0)/VLOOKUP($B43,Lebensmittel!$A$2:$I$5002,2,0))</f>
        <v/>
      </c>
      <c r="F43" s="20" t="str">
        <f>IF(ISBLANK(B43),"",$C43*VLOOKUP($B43,Lebensmittel!$A$2:$I$5002,5,0)/VLOOKUP($B43,Lebensmittel!$A$2:$I$5002,2,0))</f>
        <v/>
      </c>
      <c r="G43" s="20" t="str">
        <f>IF(ISBLANK(B43),"",$C43*VLOOKUP($B43,Lebensmittel!$A$2:$I$5002,6,0)/VLOOKUP($B43,Lebensmittel!$A$2:$I$5002,2,0))</f>
        <v/>
      </c>
      <c r="H43" s="20" t="str">
        <f>IF(ISBLANK(B43),"",$C43*VLOOKUP($B43,Lebensmittel!$A$2:$I$5002,7,0)/VLOOKUP($B43,Lebensmittel!$A$2:$I$5002,2,0))</f>
        <v/>
      </c>
      <c r="I43" s="20" t="str">
        <f>IF(ISBLANK(B43),"",$C43*VLOOKUP($B43,Lebensmittel!$A$2:$I$5002,8,0)/VLOOKUP($B43,Lebensmittel!$A$2:$I$5002,2,0))</f>
        <v/>
      </c>
    </row>
    <row r="44" spans="1:255" x14ac:dyDescent="0.25">
      <c r="B44" s="37"/>
      <c r="C44" s="38"/>
      <c r="D44" s="19" t="str">
        <f>IF(ISBLANK(B44),"",$C44*VLOOKUP($B44,Lebensmittel!$A$2:$I$5002,3,0)/VLOOKUP($B44,Lebensmittel!$A$2:$I$5002,2,0))</f>
        <v/>
      </c>
      <c r="E44" s="20" t="str">
        <f>IF(ISBLANK(B44),"",$C44*VLOOKUP($B44,Lebensmittel!$A$2:$I$5002,4,0)/VLOOKUP($B44,Lebensmittel!$A$2:$I$5002,2,0))</f>
        <v/>
      </c>
      <c r="F44" s="20" t="str">
        <f>IF(ISBLANK(B44),"",$C44*VLOOKUP($B44,Lebensmittel!$A$2:$I$5002,5,0)/VLOOKUP($B44,Lebensmittel!$A$2:$I$5002,2,0))</f>
        <v/>
      </c>
      <c r="G44" s="20" t="str">
        <f>IF(ISBLANK(B44),"",$C44*VLOOKUP($B44,Lebensmittel!$A$2:$I$5002,6,0)/VLOOKUP($B44,Lebensmittel!$A$2:$I$5002,2,0))</f>
        <v/>
      </c>
      <c r="H44" s="20" t="str">
        <f>IF(ISBLANK(B44),"",$C44*VLOOKUP($B44,Lebensmittel!$A$2:$I$5002,7,0)/VLOOKUP($B44,Lebensmittel!$A$2:$I$5002,2,0))</f>
        <v/>
      </c>
      <c r="I44" s="20" t="str">
        <f>IF(ISBLANK(B44),"",$C44*VLOOKUP($B44,Lebensmittel!$A$2:$I$5002,8,0)/VLOOKUP($B44,Lebensmittel!$A$2:$I$5002,2,0))</f>
        <v/>
      </c>
    </row>
    <row r="45" spans="1:255" x14ac:dyDescent="0.25">
      <c r="B45" s="37"/>
      <c r="C45" s="38"/>
      <c r="D45" s="19" t="str">
        <f>IF(ISBLANK(B45),"",$C45*VLOOKUP($B45,Lebensmittel!$A$2:$I$5002,3,0)/VLOOKUP($B45,Lebensmittel!$A$2:$I$5002,2,0))</f>
        <v/>
      </c>
      <c r="E45" s="20" t="str">
        <f>IF(ISBLANK(B45),"",$C45*VLOOKUP($B45,Lebensmittel!$A$2:$I$5002,4,0)/VLOOKUP($B45,Lebensmittel!$A$2:$I$5002,2,0))</f>
        <v/>
      </c>
      <c r="F45" s="20" t="str">
        <f>IF(ISBLANK(B45),"",$C45*VLOOKUP($B45,Lebensmittel!$A$2:$I$5002,5,0)/VLOOKUP($B45,Lebensmittel!$A$2:$I$5002,2,0))</f>
        <v/>
      </c>
      <c r="G45" s="20" t="str">
        <f>IF(ISBLANK(B45),"",$C45*VLOOKUP($B45,Lebensmittel!$A$2:$I$5002,6,0)/VLOOKUP($B45,Lebensmittel!$A$2:$I$5002,2,0))</f>
        <v/>
      </c>
      <c r="H45" s="20" t="str">
        <f>IF(ISBLANK(B45),"",$C45*VLOOKUP($B45,Lebensmittel!$A$2:$I$5002,7,0)/VLOOKUP($B45,Lebensmittel!$A$2:$I$5002,2,0))</f>
        <v/>
      </c>
      <c r="I45" s="20" t="str">
        <f>IF(ISBLANK(B45),"",$C45*VLOOKUP($B45,Lebensmittel!$A$2:$I$5002,8,0)/VLOOKUP($B45,Lebensmittel!$A$2:$I$5002,2,0))</f>
        <v/>
      </c>
    </row>
    <row r="46" spans="1:255" x14ac:dyDescent="0.25">
      <c r="B46" s="37"/>
      <c r="C46" s="38"/>
      <c r="D46" s="19" t="str">
        <f>IF(ISBLANK(B46),"",$C46*VLOOKUP($B46,Lebensmittel!$A$2:$I$5002,3,0)/VLOOKUP($B46,Lebensmittel!$A$2:$I$5002,2,0))</f>
        <v/>
      </c>
      <c r="E46" s="20" t="str">
        <f>IF(ISBLANK(B46),"",$C46*VLOOKUP($B46,Lebensmittel!$A$2:$I$5002,4,0)/VLOOKUP($B46,Lebensmittel!$A$2:$I$5002,2,0))</f>
        <v/>
      </c>
      <c r="F46" s="20" t="str">
        <f>IF(ISBLANK(B46),"",$C46*VLOOKUP($B46,Lebensmittel!$A$2:$I$5002,5,0)/VLOOKUP($B46,Lebensmittel!$A$2:$I$5002,2,0))</f>
        <v/>
      </c>
      <c r="G46" s="20" t="str">
        <f>IF(ISBLANK(B46),"",$C46*VLOOKUP($B46,Lebensmittel!$A$2:$I$5002,6,0)/VLOOKUP($B46,Lebensmittel!$A$2:$I$5002,2,0))</f>
        <v/>
      </c>
      <c r="H46" s="20" t="str">
        <f>IF(ISBLANK(B46),"",$C46*VLOOKUP($B46,Lebensmittel!$A$2:$I$5002,7,0)/VLOOKUP($B46,Lebensmittel!$A$2:$I$5002,2,0))</f>
        <v/>
      </c>
      <c r="I46" s="20" t="str">
        <f>IF(ISBLANK(B46),"",$C46*VLOOKUP($B46,Lebensmittel!$A$2:$I$5002,8,0)/VLOOKUP($B46,Lebensmittel!$A$2:$I$5002,2,0))</f>
        <v/>
      </c>
    </row>
    <row r="47" spans="1:255" x14ac:dyDescent="0.25">
      <c r="B47" s="37"/>
      <c r="C47" s="38"/>
      <c r="D47" s="19" t="str">
        <f>IF(ISBLANK(B47),"",$C47*VLOOKUP($B47,Lebensmittel!$A$2:$I$5002,3,0)/VLOOKUP($B47,Lebensmittel!$A$2:$I$5002,2,0))</f>
        <v/>
      </c>
      <c r="E47" s="20" t="str">
        <f>IF(ISBLANK(B47),"",$C47*VLOOKUP($B47,Lebensmittel!$A$2:$I$5002,4,0)/VLOOKUP($B47,Lebensmittel!$A$2:$I$5002,2,0))</f>
        <v/>
      </c>
      <c r="F47" s="20" t="str">
        <f>IF(ISBLANK(B47),"",$C47*VLOOKUP($B47,Lebensmittel!$A$2:$I$5002,5,0)/VLOOKUP($B47,Lebensmittel!$A$2:$I$5002,2,0))</f>
        <v/>
      </c>
      <c r="G47" s="20" t="str">
        <f>IF(ISBLANK(B47),"",$C47*VLOOKUP($B47,Lebensmittel!$A$2:$I$5002,6,0)/VLOOKUP($B47,Lebensmittel!$A$2:$I$5002,2,0))</f>
        <v/>
      </c>
      <c r="H47" s="20" t="str">
        <f>IF(ISBLANK(B47),"",$C47*VLOOKUP($B47,Lebensmittel!$A$2:$I$5002,7,0)/VLOOKUP($B47,Lebensmittel!$A$2:$I$5002,2,0))</f>
        <v/>
      </c>
      <c r="I47" s="20" t="str">
        <f>IF(ISBLANK(B47),"",$C47*VLOOKUP($B47,Lebensmittel!$A$2:$I$5002,8,0)/VLOOKUP($B47,Lebensmittel!$A$2:$I$5002,2,0))</f>
        <v/>
      </c>
    </row>
    <row r="48" spans="1:255" x14ac:dyDescent="0.25">
      <c r="B48" s="33" t="s">
        <v>34</v>
      </c>
      <c r="C48" s="34">
        <f t="shared" ref="C48:G48" si="5">SUM(C38:C47)</f>
        <v>0</v>
      </c>
      <c r="D48" s="35">
        <f t="shared" si="5"/>
        <v>0</v>
      </c>
      <c r="E48" s="36">
        <f t="shared" si="5"/>
        <v>0</v>
      </c>
      <c r="F48" s="36">
        <f t="shared" si="5"/>
        <v>0</v>
      </c>
      <c r="G48" s="36">
        <f t="shared" si="5"/>
        <v>0</v>
      </c>
      <c r="H48" s="36">
        <f t="shared" ref="H48:I48" si="6">SUM(H38:H47)</f>
        <v>0</v>
      </c>
      <c r="I48" s="36">
        <f t="shared" si="6"/>
        <v>0</v>
      </c>
    </row>
    <row r="50" spans="1:255" ht="18" x14ac:dyDescent="0.25">
      <c r="A50" s="59" t="s">
        <v>35</v>
      </c>
      <c r="B50" s="59"/>
      <c r="C50" s="3"/>
      <c r="D50" s="4"/>
      <c r="E50" s="5"/>
      <c r="F50" s="5"/>
      <c r="G50" s="5"/>
      <c r="H50" s="5"/>
      <c r="I50" s="5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</row>
    <row r="51" spans="1:255" s="7" customFormat="1" ht="15.75" x14ac:dyDescent="0.25">
      <c r="B51" s="2" t="s">
        <v>3</v>
      </c>
      <c r="C51" s="8" t="s">
        <v>5</v>
      </c>
      <c r="D51" s="9" t="s">
        <v>6</v>
      </c>
      <c r="E51" s="10" t="s">
        <v>8</v>
      </c>
      <c r="F51" s="10" t="s">
        <v>7</v>
      </c>
      <c r="G51" s="10" t="s">
        <v>9</v>
      </c>
      <c r="H51" s="10" t="s">
        <v>2298</v>
      </c>
      <c r="I51" s="10" t="s">
        <v>2291</v>
      </c>
    </row>
    <row r="52" spans="1:255" x14ac:dyDescent="0.25">
      <c r="B52" s="37"/>
      <c r="C52" s="38"/>
      <c r="D52" s="19" t="str">
        <f>IF(ISBLANK(B52),"",$C52*VLOOKUP($B52,Lebensmittel!$A$2:$I$5002,3,0)/VLOOKUP($B52,Lebensmittel!$A$2:$I$5002,2,0))</f>
        <v/>
      </c>
      <c r="E52" s="20" t="str">
        <f>IF(ISBLANK(B52),"",$C52*VLOOKUP($B52,Lebensmittel!$A$2:$I$5002,4,0)/VLOOKUP($B52,Lebensmittel!$A$2:$I$5002,2,0))</f>
        <v/>
      </c>
      <c r="F52" s="20" t="str">
        <f>IF(ISBLANK(B52),"",$C52*VLOOKUP($B52,Lebensmittel!$A$2:$I$5002,5,0)/VLOOKUP($B52,Lebensmittel!$A$2:$I$5002,2,0))</f>
        <v/>
      </c>
      <c r="G52" s="20" t="str">
        <f>IF(ISBLANK(B52),"",$C52*VLOOKUP($B52,Lebensmittel!$A$2:$I$5002,6,0)/VLOOKUP($B52,Lebensmittel!$A$2:$I$5002,2,0))</f>
        <v/>
      </c>
      <c r="H52" s="20" t="str">
        <f>IF(ISBLANK(B52),"",$C52*VLOOKUP($B52,Lebensmittel!$A$2:$I$5002,7,0)/VLOOKUP($B52,Lebensmittel!$A$2:$I$5002,2,0))</f>
        <v/>
      </c>
      <c r="I52" s="20" t="str">
        <f>IF(ISBLANK(B52),"",$C52*VLOOKUP($B52,Lebensmittel!$A$2:$I$5002,8,0)/VLOOKUP($B52,Lebensmittel!$A$2:$I$5002,2,0))</f>
        <v/>
      </c>
    </row>
    <row r="53" spans="1:255" x14ac:dyDescent="0.25">
      <c r="B53" s="37"/>
      <c r="C53" s="38"/>
      <c r="D53" s="19" t="str">
        <f>IF(ISBLANK(B53),"",$C53*VLOOKUP($B53,Lebensmittel!$A$2:$I$5002,3,0)/VLOOKUP($B53,Lebensmittel!$A$2:$I$5002,2,0))</f>
        <v/>
      </c>
      <c r="E53" s="20" t="str">
        <f>IF(ISBLANK(B53),"",$C53*VLOOKUP($B53,Lebensmittel!$A$2:$I$5002,4,0)/VLOOKUP($B53,Lebensmittel!$A$2:$I$5002,2,0))</f>
        <v/>
      </c>
      <c r="F53" s="20" t="str">
        <f>IF(ISBLANK(B53),"",$C53*VLOOKUP($B53,Lebensmittel!$A$2:$I$5002,5,0)/VLOOKUP($B53,Lebensmittel!$A$2:$I$5002,2,0))</f>
        <v/>
      </c>
      <c r="G53" s="20" t="str">
        <f>IF(ISBLANK(B53),"",$C53*VLOOKUP($B53,Lebensmittel!$A$2:$I$5002,6,0)/VLOOKUP($B53,Lebensmittel!$A$2:$I$5002,2,0))</f>
        <v/>
      </c>
      <c r="H53" s="20" t="str">
        <f>IF(ISBLANK(B53),"",$C53*VLOOKUP($B53,Lebensmittel!$A$2:$I$5002,7,0)/VLOOKUP($B53,Lebensmittel!$A$2:$I$5002,2,0))</f>
        <v/>
      </c>
      <c r="I53" s="20" t="str">
        <f>IF(ISBLANK(B53),"",$C53*VLOOKUP($B53,Lebensmittel!$A$2:$I$5002,8,0)/VLOOKUP($B53,Lebensmittel!$A$2:$I$5002,2,0))</f>
        <v/>
      </c>
    </row>
    <row r="54" spans="1:255" x14ac:dyDescent="0.25">
      <c r="B54" s="37"/>
      <c r="C54" s="38"/>
      <c r="D54" s="19" t="str">
        <f>IF(ISBLANK(B54),"",$C54*VLOOKUP($B54,Lebensmittel!$A$2:$I$5002,3,0)/VLOOKUP($B54,Lebensmittel!$A$2:$I$5002,2,0))</f>
        <v/>
      </c>
      <c r="E54" s="20" t="str">
        <f>IF(ISBLANK(B54),"",$C54*VLOOKUP($B54,Lebensmittel!$A$2:$I$5002,4,0)/VLOOKUP($B54,Lebensmittel!$A$2:$I$5002,2,0))</f>
        <v/>
      </c>
      <c r="F54" s="20" t="str">
        <f>IF(ISBLANK(B54),"",$C54*VLOOKUP($B54,Lebensmittel!$A$2:$I$5002,5,0)/VLOOKUP($B54,Lebensmittel!$A$2:$I$5002,2,0))</f>
        <v/>
      </c>
      <c r="G54" s="20" t="str">
        <f>IF(ISBLANK(B54),"",$C54*VLOOKUP($B54,Lebensmittel!$A$2:$I$5002,6,0)/VLOOKUP($B54,Lebensmittel!$A$2:$I$5002,2,0))</f>
        <v/>
      </c>
      <c r="H54" s="20" t="str">
        <f>IF(ISBLANK(B54),"",$C54*VLOOKUP($B54,Lebensmittel!$A$2:$I$5002,7,0)/VLOOKUP($B54,Lebensmittel!$A$2:$I$5002,2,0))</f>
        <v/>
      </c>
      <c r="I54" s="20" t="str">
        <f>IF(ISBLANK(B54),"",$C54*VLOOKUP($B54,Lebensmittel!$A$2:$I$5002,8,0)/VLOOKUP($B54,Lebensmittel!$A$2:$I$5002,2,0))</f>
        <v/>
      </c>
    </row>
    <row r="55" spans="1:255" x14ac:dyDescent="0.25">
      <c r="B55" s="37"/>
      <c r="C55" s="38"/>
      <c r="D55" s="19" t="str">
        <f>IF(ISBLANK(B55),"",$C55*VLOOKUP($B55,Lebensmittel!$A$2:$I$5002,3,0)/VLOOKUP($B55,Lebensmittel!$A$2:$I$5002,2,0))</f>
        <v/>
      </c>
      <c r="E55" s="20" t="str">
        <f>IF(ISBLANK(B55),"",$C55*VLOOKUP($B55,Lebensmittel!$A$2:$I$5002,4,0)/VLOOKUP($B55,Lebensmittel!$A$2:$I$5002,2,0))</f>
        <v/>
      </c>
      <c r="F55" s="20" t="str">
        <f>IF(ISBLANK(B55),"",$C55*VLOOKUP($B55,Lebensmittel!$A$2:$I$5002,5,0)/VLOOKUP($B55,Lebensmittel!$A$2:$I$5002,2,0))</f>
        <v/>
      </c>
      <c r="G55" s="20" t="str">
        <f>IF(ISBLANK(B55),"",$C55*VLOOKUP($B55,Lebensmittel!$A$2:$I$5002,6,0)/VLOOKUP($B55,Lebensmittel!$A$2:$I$5002,2,0))</f>
        <v/>
      </c>
      <c r="H55" s="20" t="str">
        <f>IF(ISBLANK(B55),"",$C55*VLOOKUP($B55,Lebensmittel!$A$2:$I$5002,7,0)/VLOOKUP($B55,Lebensmittel!$A$2:$I$5002,2,0))</f>
        <v/>
      </c>
      <c r="I55" s="20" t="str">
        <f>IF(ISBLANK(B55),"",$C55*VLOOKUP($B55,Lebensmittel!$A$2:$I$5002,8,0)/VLOOKUP($B55,Lebensmittel!$A$2:$I$5002,2,0))</f>
        <v/>
      </c>
    </row>
    <row r="56" spans="1:255" x14ac:dyDescent="0.25">
      <c r="B56" s="37"/>
      <c r="C56" s="38"/>
      <c r="D56" s="19" t="str">
        <f>IF(ISBLANK(B56),"",$C56*VLOOKUP($B56,Lebensmittel!$A$2:$I$5002,3,0)/VLOOKUP($B56,Lebensmittel!$A$2:$I$5002,2,0))</f>
        <v/>
      </c>
      <c r="E56" s="20" t="str">
        <f>IF(ISBLANK(B56),"",$C56*VLOOKUP($B56,Lebensmittel!$A$2:$I$5002,4,0)/VLOOKUP($B56,Lebensmittel!$A$2:$I$5002,2,0))</f>
        <v/>
      </c>
      <c r="F56" s="20" t="str">
        <f>IF(ISBLANK(B56),"",$C56*VLOOKUP($B56,Lebensmittel!$A$2:$I$5002,5,0)/VLOOKUP($B56,Lebensmittel!$A$2:$I$5002,2,0))</f>
        <v/>
      </c>
      <c r="G56" s="20" t="str">
        <f>IF(ISBLANK(B56),"",$C56*VLOOKUP($B56,Lebensmittel!$A$2:$I$5002,6,0)/VLOOKUP($B56,Lebensmittel!$A$2:$I$5002,2,0))</f>
        <v/>
      </c>
      <c r="H56" s="20" t="str">
        <f>IF(ISBLANK(B56),"",$C56*VLOOKUP($B56,Lebensmittel!$A$2:$I$5002,7,0)/VLOOKUP($B56,Lebensmittel!$A$2:$I$5002,2,0))</f>
        <v/>
      </c>
      <c r="I56" s="20" t="str">
        <f>IF(ISBLANK(B56),"",$C56*VLOOKUP($B56,Lebensmittel!$A$2:$I$5002,8,0)/VLOOKUP($B56,Lebensmittel!$A$2:$I$5002,2,0))</f>
        <v/>
      </c>
    </row>
    <row r="57" spans="1:255" x14ac:dyDescent="0.25">
      <c r="B57" s="37"/>
      <c r="C57" s="38"/>
      <c r="D57" s="19" t="str">
        <f>IF(ISBLANK(B57),"",$C57*VLOOKUP($B57,Lebensmittel!$A$2:$I$5002,3,0)/VLOOKUP($B57,Lebensmittel!$A$2:$I$5002,2,0))</f>
        <v/>
      </c>
      <c r="E57" s="20" t="str">
        <f>IF(ISBLANK(B57),"",$C57*VLOOKUP($B57,Lebensmittel!$A$2:$I$5002,4,0)/VLOOKUP($B57,Lebensmittel!$A$2:$I$5002,2,0))</f>
        <v/>
      </c>
      <c r="F57" s="20" t="str">
        <f>IF(ISBLANK(B57),"",$C57*VLOOKUP($B57,Lebensmittel!$A$2:$I$5002,5,0)/VLOOKUP($B57,Lebensmittel!$A$2:$I$5002,2,0))</f>
        <v/>
      </c>
      <c r="G57" s="20" t="str">
        <f>IF(ISBLANK(B57),"",$C57*VLOOKUP($B57,Lebensmittel!$A$2:$I$5002,6,0)/VLOOKUP($B57,Lebensmittel!$A$2:$I$5002,2,0))</f>
        <v/>
      </c>
      <c r="H57" s="20" t="str">
        <f>IF(ISBLANK(B57),"",$C57*VLOOKUP($B57,Lebensmittel!$A$2:$I$5002,7,0)/VLOOKUP($B57,Lebensmittel!$A$2:$I$5002,2,0))</f>
        <v/>
      </c>
      <c r="I57" s="20" t="str">
        <f>IF(ISBLANK(B57),"",$C57*VLOOKUP($B57,Lebensmittel!$A$2:$I$5002,8,0)/VLOOKUP($B57,Lebensmittel!$A$2:$I$5002,2,0))</f>
        <v/>
      </c>
    </row>
    <row r="58" spans="1:255" x14ac:dyDescent="0.25">
      <c r="B58" s="37"/>
      <c r="C58" s="38"/>
      <c r="D58" s="19" t="str">
        <f>IF(ISBLANK(B58),"",$C58*VLOOKUP($B58,Lebensmittel!$A$2:$I$5002,3,0)/VLOOKUP($B58,Lebensmittel!$A$2:$I$5002,2,0))</f>
        <v/>
      </c>
      <c r="E58" s="20" t="str">
        <f>IF(ISBLANK(B58),"",$C58*VLOOKUP($B58,Lebensmittel!$A$2:$I$5002,4,0)/VLOOKUP($B58,Lebensmittel!$A$2:$I$5002,2,0))</f>
        <v/>
      </c>
      <c r="F58" s="20" t="str">
        <f>IF(ISBLANK(B58),"",$C58*VLOOKUP($B58,Lebensmittel!$A$2:$I$5002,5,0)/VLOOKUP($B58,Lebensmittel!$A$2:$I$5002,2,0))</f>
        <v/>
      </c>
      <c r="G58" s="20" t="str">
        <f>IF(ISBLANK(B58),"",$C58*VLOOKUP($B58,Lebensmittel!$A$2:$I$5002,6,0)/VLOOKUP($B58,Lebensmittel!$A$2:$I$5002,2,0))</f>
        <v/>
      </c>
      <c r="H58" s="20" t="str">
        <f>IF(ISBLANK(B58),"",$C58*VLOOKUP($B58,Lebensmittel!$A$2:$I$5002,7,0)/VLOOKUP($B58,Lebensmittel!$A$2:$I$5002,2,0))</f>
        <v/>
      </c>
      <c r="I58" s="20" t="str">
        <f>IF(ISBLANK(B58),"",$C58*VLOOKUP($B58,Lebensmittel!$A$2:$I$5002,8,0)/VLOOKUP($B58,Lebensmittel!$A$2:$I$5002,2,0))</f>
        <v/>
      </c>
    </row>
    <row r="59" spans="1:255" x14ac:dyDescent="0.25">
      <c r="B59" s="37"/>
      <c r="C59" s="38"/>
      <c r="D59" s="19" t="str">
        <f>IF(ISBLANK(B59),"",$C59*VLOOKUP($B59,Lebensmittel!$A$2:$I$5002,3,0)/VLOOKUP($B59,Lebensmittel!$A$2:$I$5002,2,0))</f>
        <v/>
      </c>
      <c r="E59" s="20" t="str">
        <f>IF(ISBLANK(B59),"",$C59*VLOOKUP($B59,Lebensmittel!$A$2:$I$5002,4,0)/VLOOKUP($B59,Lebensmittel!$A$2:$I$5002,2,0))</f>
        <v/>
      </c>
      <c r="F59" s="20" t="str">
        <f>IF(ISBLANK(B59),"",$C59*VLOOKUP($B59,Lebensmittel!$A$2:$I$5002,5,0)/VLOOKUP($B59,Lebensmittel!$A$2:$I$5002,2,0))</f>
        <v/>
      </c>
      <c r="G59" s="20" t="str">
        <f>IF(ISBLANK(B59),"",$C59*VLOOKUP($B59,Lebensmittel!$A$2:$I$5002,6,0)/VLOOKUP($B59,Lebensmittel!$A$2:$I$5002,2,0))</f>
        <v/>
      </c>
      <c r="H59" s="20" t="str">
        <f>IF(ISBLANK(B59),"",$C59*VLOOKUP($B59,Lebensmittel!$A$2:$I$5002,7,0)/VLOOKUP($B59,Lebensmittel!$A$2:$I$5002,2,0))</f>
        <v/>
      </c>
      <c r="I59" s="20" t="str">
        <f>IF(ISBLANK(B59),"",$C59*VLOOKUP($B59,Lebensmittel!$A$2:$I$5002,8,0)/VLOOKUP($B59,Lebensmittel!$A$2:$I$5002,2,0))</f>
        <v/>
      </c>
    </row>
    <row r="60" spans="1:255" x14ac:dyDescent="0.25">
      <c r="B60" s="37"/>
      <c r="C60" s="38"/>
      <c r="D60" s="19" t="str">
        <f>IF(ISBLANK(B60),"",$C60*VLOOKUP($B60,Lebensmittel!$A$2:$I$5002,3,0)/VLOOKUP($B60,Lebensmittel!$A$2:$I$5002,2,0))</f>
        <v/>
      </c>
      <c r="E60" s="20" t="str">
        <f>IF(ISBLANK(B60),"",$C60*VLOOKUP($B60,Lebensmittel!$A$2:$I$5002,4,0)/VLOOKUP($B60,Lebensmittel!$A$2:$I$5002,2,0))</f>
        <v/>
      </c>
      <c r="F60" s="20" t="str">
        <f>IF(ISBLANK(B60),"",$C60*VLOOKUP($B60,Lebensmittel!$A$2:$I$5002,5,0)/VLOOKUP($B60,Lebensmittel!$A$2:$I$5002,2,0))</f>
        <v/>
      </c>
      <c r="G60" s="20" t="str">
        <f>IF(ISBLANK(B60),"",$C60*VLOOKUP($B60,Lebensmittel!$A$2:$I$5002,6,0)/VLOOKUP($B60,Lebensmittel!$A$2:$I$5002,2,0))</f>
        <v/>
      </c>
      <c r="H60" s="20" t="str">
        <f>IF(ISBLANK(B60),"",$C60*VLOOKUP($B60,Lebensmittel!$A$2:$I$5002,7,0)/VLOOKUP($B60,Lebensmittel!$A$2:$I$5002,2,0))</f>
        <v/>
      </c>
      <c r="I60" s="20" t="str">
        <f>IF(ISBLANK(B60),"",$C60*VLOOKUP($B60,Lebensmittel!$A$2:$I$5002,8,0)/VLOOKUP($B60,Lebensmittel!$A$2:$I$5002,2,0))</f>
        <v/>
      </c>
    </row>
    <row r="61" spans="1:255" x14ac:dyDescent="0.25">
      <c r="B61" s="37"/>
      <c r="C61" s="38"/>
      <c r="D61" s="19" t="str">
        <f>IF(ISBLANK(B61),"",$C61*VLOOKUP($B61,Lebensmittel!$A$2:$I$5002,3,0)/VLOOKUP($B61,Lebensmittel!$A$2:$I$5002,2,0))</f>
        <v/>
      </c>
      <c r="E61" s="20" t="str">
        <f>IF(ISBLANK(B61),"",$C61*VLOOKUP($B61,Lebensmittel!$A$2:$I$5002,4,0)/VLOOKUP($B61,Lebensmittel!$A$2:$I$5002,2,0))</f>
        <v/>
      </c>
      <c r="F61" s="20" t="str">
        <f>IF(ISBLANK(B61),"",$C61*VLOOKUP($B61,Lebensmittel!$A$2:$I$5002,5,0)/VLOOKUP($B61,Lebensmittel!$A$2:$I$5002,2,0))</f>
        <v/>
      </c>
      <c r="G61" s="20" t="str">
        <f>IF(ISBLANK(B61),"",$C61*VLOOKUP($B61,Lebensmittel!$A$2:$I$5002,6,0)/VLOOKUP($B61,Lebensmittel!$A$2:$I$5002,2,0))</f>
        <v/>
      </c>
      <c r="H61" s="20" t="str">
        <f>IF(ISBLANK(B61),"",$C61*VLOOKUP($B61,Lebensmittel!$A$2:$I$5002,7,0)/VLOOKUP($B61,Lebensmittel!$A$2:$I$5002,2,0))</f>
        <v/>
      </c>
      <c r="I61" s="20" t="str">
        <f>IF(ISBLANK(B61),"",$C61*VLOOKUP($B61,Lebensmittel!$A$2:$I$5002,8,0)/VLOOKUP($B61,Lebensmittel!$A$2:$I$5002,2,0))</f>
        <v/>
      </c>
    </row>
    <row r="62" spans="1:255" x14ac:dyDescent="0.25">
      <c r="B62" s="33" t="s">
        <v>36</v>
      </c>
      <c r="C62" s="34">
        <f t="shared" ref="C62:G62" si="7">SUM(C52:C61)</f>
        <v>0</v>
      </c>
      <c r="D62" s="35">
        <f t="shared" si="7"/>
        <v>0</v>
      </c>
      <c r="E62" s="36">
        <f t="shared" si="7"/>
        <v>0</v>
      </c>
      <c r="F62" s="36">
        <f t="shared" si="7"/>
        <v>0</v>
      </c>
      <c r="G62" s="36">
        <f t="shared" si="7"/>
        <v>0</v>
      </c>
      <c r="H62" s="36">
        <f t="shared" ref="H62:I62" si="8">SUM(H52:H61)</f>
        <v>0</v>
      </c>
      <c r="I62" s="36">
        <f t="shared" si="8"/>
        <v>0</v>
      </c>
    </row>
    <row r="64" spans="1:255" ht="18" x14ac:dyDescent="0.25">
      <c r="A64" s="59" t="s">
        <v>37</v>
      </c>
      <c r="B64" s="59"/>
      <c r="C64" s="3"/>
      <c r="D64" s="4"/>
      <c r="E64" s="5"/>
      <c r="F64" s="5"/>
      <c r="G64" s="5"/>
      <c r="H64" s="5"/>
      <c r="I64" s="5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</row>
    <row r="65" spans="2:9" s="7" customFormat="1" ht="15.75" x14ac:dyDescent="0.25">
      <c r="B65" s="2" t="s">
        <v>3</v>
      </c>
      <c r="C65" s="8" t="s">
        <v>5</v>
      </c>
      <c r="D65" s="9" t="s">
        <v>6</v>
      </c>
      <c r="E65" s="10" t="s">
        <v>8</v>
      </c>
      <c r="F65" s="10" t="s">
        <v>7</v>
      </c>
      <c r="G65" s="10" t="s">
        <v>9</v>
      </c>
      <c r="H65" s="10" t="s">
        <v>2298</v>
      </c>
      <c r="I65" s="10" t="s">
        <v>2291</v>
      </c>
    </row>
    <row r="66" spans="2:9" x14ac:dyDescent="0.25">
      <c r="B66" s="37"/>
      <c r="C66" s="38"/>
      <c r="D66" s="19" t="str">
        <f>IF(ISBLANK(B66),"",$C66*VLOOKUP($B66,Lebensmittel!$A$2:$I$5002,3,0)/VLOOKUP($B66,Lebensmittel!$A$2:$I$5002,2,0))</f>
        <v/>
      </c>
      <c r="E66" s="20" t="str">
        <f>IF(ISBLANK(B66),"",$C66*VLOOKUP($B66,Lebensmittel!$A$2:$I$5002,4,0)/VLOOKUP($B66,Lebensmittel!$A$2:$I$5002,2,0))</f>
        <v/>
      </c>
      <c r="F66" s="20" t="str">
        <f>IF(ISBLANK(B66),"",$C66*VLOOKUP($B66,Lebensmittel!$A$2:$I$5002,5,0)/VLOOKUP($B66,Lebensmittel!$A$2:$I$5002,2,0))</f>
        <v/>
      </c>
      <c r="G66" s="20" t="str">
        <f>IF(ISBLANK(B66),"",$C66*VLOOKUP($B66,Lebensmittel!$A$2:$I$5002,6,0)/VLOOKUP($B66,Lebensmittel!$A$2:$I$5002,2,0))</f>
        <v/>
      </c>
      <c r="H66" s="20" t="str">
        <f>IF(ISBLANK(B66),"",$C66*VLOOKUP($B66,Lebensmittel!$A$2:$I$5002,7,0)/VLOOKUP($B66,Lebensmittel!$A$2:$I$5002,2,0))</f>
        <v/>
      </c>
      <c r="I66" s="20" t="str">
        <f>IF(ISBLANK(B66),"",$C66*VLOOKUP($B66,Lebensmittel!$A$2:$I$5002,8,0)/VLOOKUP($B66,Lebensmittel!$A$2:$I$5002,2,0))</f>
        <v/>
      </c>
    </row>
    <row r="67" spans="2:9" x14ac:dyDescent="0.25">
      <c r="B67" s="37"/>
      <c r="C67" s="38"/>
      <c r="D67" s="19" t="str">
        <f>IF(ISBLANK(B67),"",$C67*VLOOKUP($B67,Lebensmittel!$A$2:$I$5002,3,0)/VLOOKUP($B67,Lebensmittel!$A$2:$I$5002,2,0))</f>
        <v/>
      </c>
      <c r="E67" s="20" t="str">
        <f>IF(ISBLANK(B67),"",$C67*VLOOKUP($B67,Lebensmittel!$A$2:$I$5002,4,0)/VLOOKUP($B67,Lebensmittel!$A$2:$I$5002,2,0))</f>
        <v/>
      </c>
      <c r="F67" s="20" t="str">
        <f>IF(ISBLANK(B67),"",$C67*VLOOKUP($B67,Lebensmittel!$A$2:$I$5002,5,0)/VLOOKUP($B67,Lebensmittel!$A$2:$I$5002,2,0))</f>
        <v/>
      </c>
      <c r="G67" s="20" t="str">
        <f>IF(ISBLANK(B67),"",$C67*VLOOKUP($B67,Lebensmittel!$A$2:$I$5002,6,0)/VLOOKUP($B67,Lebensmittel!$A$2:$I$5002,2,0))</f>
        <v/>
      </c>
      <c r="H67" s="20" t="str">
        <f>IF(ISBLANK(B67),"",$C67*VLOOKUP($B67,Lebensmittel!$A$2:$I$5002,7,0)/VLOOKUP($B67,Lebensmittel!$A$2:$I$5002,2,0))</f>
        <v/>
      </c>
      <c r="I67" s="20" t="str">
        <f>IF(ISBLANK(B67),"",$C67*VLOOKUP($B67,Lebensmittel!$A$2:$I$5002,8,0)/VLOOKUP($B67,Lebensmittel!$A$2:$I$5002,2,0))</f>
        <v/>
      </c>
    </row>
    <row r="68" spans="2:9" x14ac:dyDescent="0.25">
      <c r="B68" s="37"/>
      <c r="C68" s="38"/>
      <c r="D68" s="19" t="str">
        <f>IF(ISBLANK(B68),"",$C68*VLOOKUP($B68,Lebensmittel!$A$2:$I$5002,3,0)/VLOOKUP($B68,Lebensmittel!$A$2:$I$5002,2,0))</f>
        <v/>
      </c>
      <c r="E68" s="20" t="str">
        <f>IF(ISBLANK(B68),"",$C68*VLOOKUP($B68,Lebensmittel!$A$2:$I$5002,4,0)/VLOOKUP($B68,Lebensmittel!$A$2:$I$5002,2,0))</f>
        <v/>
      </c>
      <c r="F68" s="20" t="str">
        <f>IF(ISBLANK(B68),"",$C68*VLOOKUP($B68,Lebensmittel!$A$2:$I$5002,5,0)/VLOOKUP($B68,Lebensmittel!$A$2:$I$5002,2,0))</f>
        <v/>
      </c>
      <c r="G68" s="20" t="str">
        <f>IF(ISBLANK(B68),"",$C68*VLOOKUP($B68,Lebensmittel!$A$2:$I$5002,6,0)/VLOOKUP($B68,Lebensmittel!$A$2:$I$5002,2,0))</f>
        <v/>
      </c>
      <c r="H68" s="20" t="str">
        <f>IF(ISBLANK(B68),"",$C68*VLOOKUP($B68,Lebensmittel!$A$2:$I$5002,7,0)/VLOOKUP($B68,Lebensmittel!$A$2:$I$5002,2,0))</f>
        <v/>
      </c>
      <c r="I68" s="20" t="str">
        <f>IF(ISBLANK(B68),"",$C68*VLOOKUP($B68,Lebensmittel!$A$2:$I$5002,8,0)/VLOOKUP($B68,Lebensmittel!$A$2:$I$5002,2,0))</f>
        <v/>
      </c>
    </row>
    <row r="69" spans="2:9" x14ac:dyDescent="0.25">
      <c r="B69" s="37"/>
      <c r="C69" s="38"/>
      <c r="D69" s="19" t="str">
        <f>IF(ISBLANK(B69),"",$C69*VLOOKUP($B69,Lebensmittel!$A$2:$I$5002,3,0)/VLOOKUP($B69,Lebensmittel!$A$2:$I$5002,2,0))</f>
        <v/>
      </c>
      <c r="E69" s="20" t="str">
        <f>IF(ISBLANK(B69),"",$C69*VLOOKUP($B69,Lebensmittel!$A$2:$I$5002,4,0)/VLOOKUP($B69,Lebensmittel!$A$2:$I$5002,2,0))</f>
        <v/>
      </c>
      <c r="F69" s="20" t="str">
        <f>IF(ISBLANK(B69),"",$C69*VLOOKUP($B69,Lebensmittel!$A$2:$I$5002,5,0)/VLOOKUP($B69,Lebensmittel!$A$2:$I$5002,2,0))</f>
        <v/>
      </c>
      <c r="G69" s="20" t="str">
        <f>IF(ISBLANK(B69),"",$C69*VLOOKUP($B69,Lebensmittel!$A$2:$I$5002,6,0)/VLOOKUP($B69,Lebensmittel!$A$2:$I$5002,2,0))</f>
        <v/>
      </c>
      <c r="H69" s="20" t="str">
        <f>IF(ISBLANK(B69),"",$C69*VLOOKUP($B69,Lebensmittel!$A$2:$I$5002,7,0)/VLOOKUP($B69,Lebensmittel!$A$2:$I$5002,2,0))</f>
        <v/>
      </c>
      <c r="I69" s="20" t="str">
        <f>IF(ISBLANK(B69),"",$C69*VLOOKUP($B69,Lebensmittel!$A$2:$I$5002,8,0)/VLOOKUP($B69,Lebensmittel!$A$2:$I$5002,2,0))</f>
        <v/>
      </c>
    </row>
    <row r="70" spans="2:9" x14ac:dyDescent="0.25">
      <c r="B70" s="37"/>
      <c r="C70" s="38"/>
      <c r="D70" s="19" t="str">
        <f>IF(ISBLANK(B70),"",$C70*VLOOKUP($B70,Lebensmittel!$A$2:$I$5002,3,0)/VLOOKUP($B70,Lebensmittel!$A$2:$I$5002,2,0))</f>
        <v/>
      </c>
      <c r="E70" s="20" t="str">
        <f>IF(ISBLANK(B70),"",$C70*VLOOKUP($B70,Lebensmittel!$A$2:$I$5002,4,0)/VLOOKUP($B70,Lebensmittel!$A$2:$I$5002,2,0))</f>
        <v/>
      </c>
      <c r="F70" s="20" t="str">
        <f>IF(ISBLANK(B70),"",$C70*VLOOKUP($B70,Lebensmittel!$A$2:$I$5002,5,0)/VLOOKUP($B70,Lebensmittel!$A$2:$I$5002,2,0))</f>
        <v/>
      </c>
      <c r="G70" s="20" t="str">
        <f>IF(ISBLANK(B70),"",$C70*VLOOKUP($B70,Lebensmittel!$A$2:$I$5002,6,0)/VLOOKUP($B70,Lebensmittel!$A$2:$I$5002,2,0))</f>
        <v/>
      </c>
      <c r="H70" s="20" t="str">
        <f>IF(ISBLANK(B70),"",$C70*VLOOKUP($B70,Lebensmittel!$A$2:$I$5002,7,0)/VLOOKUP($B70,Lebensmittel!$A$2:$I$5002,2,0))</f>
        <v/>
      </c>
      <c r="I70" s="20" t="str">
        <f>IF(ISBLANK(B70),"",$C70*VLOOKUP($B70,Lebensmittel!$A$2:$I$5002,8,0)/VLOOKUP($B70,Lebensmittel!$A$2:$I$5002,2,0))</f>
        <v/>
      </c>
    </row>
    <row r="71" spans="2:9" x14ac:dyDescent="0.25">
      <c r="B71" s="37"/>
      <c r="C71" s="38"/>
      <c r="D71" s="19" t="str">
        <f>IF(ISBLANK(B71),"",$C71*VLOOKUP($B71,Lebensmittel!$A$2:$I$5002,3,0)/VLOOKUP($B71,Lebensmittel!$A$2:$I$5002,2,0))</f>
        <v/>
      </c>
      <c r="E71" s="20" t="str">
        <f>IF(ISBLANK(B71),"",$C71*VLOOKUP($B71,Lebensmittel!$A$2:$I$5002,4,0)/VLOOKUP($B71,Lebensmittel!$A$2:$I$5002,2,0))</f>
        <v/>
      </c>
      <c r="F71" s="20" t="str">
        <f>IF(ISBLANK(B71),"",$C71*VLOOKUP($B71,Lebensmittel!$A$2:$I$5002,5,0)/VLOOKUP($B71,Lebensmittel!$A$2:$I$5002,2,0))</f>
        <v/>
      </c>
      <c r="G71" s="20" t="str">
        <f>IF(ISBLANK(B71),"",$C71*VLOOKUP($B71,Lebensmittel!$A$2:$I$5002,6,0)/VLOOKUP($B71,Lebensmittel!$A$2:$I$5002,2,0))</f>
        <v/>
      </c>
      <c r="H71" s="20" t="str">
        <f>IF(ISBLANK(B71),"",$C71*VLOOKUP($B71,Lebensmittel!$A$2:$I$5002,7,0)/VLOOKUP($B71,Lebensmittel!$A$2:$I$5002,2,0))</f>
        <v/>
      </c>
      <c r="I71" s="20" t="str">
        <f>IF(ISBLANK(B71),"",$C71*VLOOKUP($B71,Lebensmittel!$A$2:$I$5002,8,0)/VLOOKUP($B71,Lebensmittel!$A$2:$I$5002,2,0))</f>
        <v/>
      </c>
    </row>
    <row r="72" spans="2:9" x14ac:dyDescent="0.25">
      <c r="B72" s="37"/>
      <c r="C72" s="38"/>
      <c r="D72" s="19" t="str">
        <f>IF(ISBLANK(B72),"",$C72*VLOOKUP($B72,Lebensmittel!$A$2:$I$5002,3,0)/VLOOKUP($B72,Lebensmittel!$A$2:$I$5002,2,0))</f>
        <v/>
      </c>
      <c r="E72" s="20" t="str">
        <f>IF(ISBLANK(B72),"",$C72*VLOOKUP($B72,Lebensmittel!$A$2:$I$5002,4,0)/VLOOKUP($B72,Lebensmittel!$A$2:$I$5002,2,0))</f>
        <v/>
      </c>
      <c r="F72" s="20" t="str">
        <f>IF(ISBLANK(B72),"",$C72*VLOOKUP($B72,Lebensmittel!$A$2:$I$5002,5,0)/VLOOKUP($B72,Lebensmittel!$A$2:$I$5002,2,0))</f>
        <v/>
      </c>
      <c r="G72" s="20" t="str">
        <f>IF(ISBLANK(B72),"",$C72*VLOOKUP($B72,Lebensmittel!$A$2:$I$5002,6,0)/VLOOKUP($B72,Lebensmittel!$A$2:$I$5002,2,0))</f>
        <v/>
      </c>
      <c r="H72" s="20" t="str">
        <f>IF(ISBLANK(B72),"",$C72*VLOOKUP($B72,Lebensmittel!$A$2:$I$5002,7,0)/VLOOKUP($B72,Lebensmittel!$A$2:$I$5002,2,0))</f>
        <v/>
      </c>
      <c r="I72" s="20" t="str">
        <f>IF(ISBLANK(B72),"",$C72*VLOOKUP($B72,Lebensmittel!$A$2:$I$5002,8,0)/VLOOKUP($B72,Lebensmittel!$A$2:$I$5002,2,0))</f>
        <v/>
      </c>
    </row>
    <row r="73" spans="2:9" x14ac:dyDescent="0.25">
      <c r="B73" s="37"/>
      <c r="C73" s="38"/>
      <c r="D73" s="19" t="str">
        <f>IF(ISBLANK(B73),"",$C73*VLOOKUP($B73,Lebensmittel!$A$2:$I$5002,3,0)/VLOOKUP($B73,Lebensmittel!$A$2:$I$5002,2,0))</f>
        <v/>
      </c>
      <c r="E73" s="20" t="str">
        <f>IF(ISBLANK(B73),"",$C73*VLOOKUP($B73,Lebensmittel!$A$2:$I$5002,4,0)/VLOOKUP($B73,Lebensmittel!$A$2:$I$5002,2,0))</f>
        <v/>
      </c>
      <c r="F73" s="20" t="str">
        <f>IF(ISBLANK(B73),"",$C73*VLOOKUP($B73,Lebensmittel!$A$2:$I$5002,5,0)/VLOOKUP($B73,Lebensmittel!$A$2:$I$5002,2,0))</f>
        <v/>
      </c>
      <c r="G73" s="20" t="str">
        <f>IF(ISBLANK(B73),"",$C73*VLOOKUP($B73,Lebensmittel!$A$2:$I$5002,6,0)/VLOOKUP($B73,Lebensmittel!$A$2:$I$5002,2,0))</f>
        <v/>
      </c>
      <c r="H73" s="20" t="str">
        <f>IF(ISBLANK(B73),"",$C73*VLOOKUP($B73,Lebensmittel!$A$2:$I$5002,7,0)/VLOOKUP($B73,Lebensmittel!$A$2:$I$5002,2,0))</f>
        <v/>
      </c>
      <c r="I73" s="20" t="str">
        <f>IF(ISBLANK(B73),"",$C73*VLOOKUP($B73,Lebensmittel!$A$2:$I$5002,8,0)/VLOOKUP($B73,Lebensmittel!$A$2:$I$5002,2,0))</f>
        <v/>
      </c>
    </row>
    <row r="74" spans="2:9" x14ac:dyDescent="0.25">
      <c r="B74" s="37"/>
      <c r="C74" s="38"/>
      <c r="D74" s="19" t="str">
        <f>IF(ISBLANK(B74),"",$C74*VLOOKUP($B74,Lebensmittel!$A$2:$I$5002,3,0)/VLOOKUP($B74,Lebensmittel!$A$2:$I$5002,2,0))</f>
        <v/>
      </c>
      <c r="E74" s="20" t="str">
        <f>IF(ISBLANK(B74),"",$C74*VLOOKUP($B74,Lebensmittel!$A$2:$I$5002,4,0)/VLOOKUP($B74,Lebensmittel!$A$2:$I$5002,2,0))</f>
        <v/>
      </c>
      <c r="F74" s="20" t="str">
        <f>IF(ISBLANK(B74),"",$C74*VLOOKUP($B74,Lebensmittel!$A$2:$I$5002,5,0)/VLOOKUP($B74,Lebensmittel!$A$2:$I$5002,2,0))</f>
        <v/>
      </c>
      <c r="G74" s="20" t="str">
        <f>IF(ISBLANK(B74),"",$C74*VLOOKUP($B74,Lebensmittel!$A$2:$I$5002,6,0)/VLOOKUP($B74,Lebensmittel!$A$2:$I$5002,2,0))</f>
        <v/>
      </c>
      <c r="H74" s="20" t="str">
        <f>IF(ISBLANK(B74),"",$C74*VLOOKUP($B74,Lebensmittel!$A$2:$I$5002,7,0)/VLOOKUP($B74,Lebensmittel!$A$2:$I$5002,2,0))</f>
        <v/>
      </c>
      <c r="I74" s="20" t="str">
        <f>IF(ISBLANK(B74),"",$C74*VLOOKUP($B74,Lebensmittel!$A$2:$I$5002,8,0)/VLOOKUP($B74,Lebensmittel!$A$2:$I$5002,2,0))</f>
        <v/>
      </c>
    </row>
    <row r="75" spans="2:9" x14ac:dyDescent="0.25">
      <c r="B75" s="37"/>
      <c r="C75" s="38"/>
      <c r="D75" s="19" t="str">
        <f>IF(ISBLANK(B75),"",$C75*VLOOKUP($B75,Lebensmittel!$A$2:$I$5002,3,0)/VLOOKUP($B75,Lebensmittel!$A$2:$I$5002,2,0))</f>
        <v/>
      </c>
      <c r="E75" s="20" t="str">
        <f>IF(ISBLANK(B75),"",$C75*VLOOKUP($B75,Lebensmittel!$A$2:$I$5002,4,0)/VLOOKUP($B75,Lebensmittel!$A$2:$I$5002,2,0))</f>
        <v/>
      </c>
      <c r="F75" s="20" t="str">
        <f>IF(ISBLANK(B75),"",$C75*VLOOKUP($B75,Lebensmittel!$A$2:$I$5002,5,0)/VLOOKUP($B75,Lebensmittel!$A$2:$I$5002,2,0))</f>
        <v/>
      </c>
      <c r="G75" s="20" t="str">
        <f>IF(ISBLANK(B75),"",$C75*VLOOKUP($B75,Lebensmittel!$A$2:$I$5002,6,0)/VLOOKUP($B75,Lebensmittel!$A$2:$I$5002,2,0))</f>
        <v/>
      </c>
      <c r="H75" s="20" t="str">
        <f>IF(ISBLANK(B75),"",$C75*VLOOKUP($B75,Lebensmittel!$A$2:$I$5002,7,0)/VLOOKUP($B75,Lebensmittel!$A$2:$I$5002,2,0))</f>
        <v/>
      </c>
      <c r="I75" s="20" t="str">
        <f>IF(ISBLANK(B75),"",$C75*VLOOKUP($B75,Lebensmittel!$A$2:$I$5002,8,0)/VLOOKUP($B75,Lebensmittel!$A$2:$I$5002,2,0))</f>
        <v/>
      </c>
    </row>
    <row r="76" spans="2:9" x14ac:dyDescent="0.25">
      <c r="B76" s="33" t="s">
        <v>38</v>
      </c>
      <c r="C76" s="34">
        <f t="shared" ref="C76:G76" si="9">SUM(C66:C75)</f>
        <v>0</v>
      </c>
      <c r="D76" s="35">
        <f t="shared" si="9"/>
        <v>0</v>
      </c>
      <c r="E76" s="36">
        <f t="shared" si="9"/>
        <v>0</v>
      </c>
      <c r="F76" s="36">
        <f t="shared" si="9"/>
        <v>0</v>
      </c>
      <c r="G76" s="36">
        <f t="shared" si="9"/>
        <v>0</v>
      </c>
      <c r="H76" s="36">
        <f t="shared" ref="H76:I76" si="10">SUM(H66:H75)</f>
        <v>0</v>
      </c>
      <c r="I76" s="36">
        <f t="shared" si="10"/>
        <v>0</v>
      </c>
    </row>
  </sheetData>
  <mergeCells count="9">
    <mergeCell ref="D6:F6"/>
    <mergeCell ref="A64:B64"/>
    <mergeCell ref="A1:C1"/>
    <mergeCell ref="A3:B3"/>
    <mergeCell ref="A4:B4"/>
    <mergeCell ref="A8:B8"/>
    <mergeCell ref="A22:B22"/>
    <mergeCell ref="A36:B36"/>
    <mergeCell ref="A50:B50"/>
  </mergeCells>
  <dataValidations count="1">
    <dataValidation type="list" allowBlank="1" showInputMessage="1" sqref="B10:B19 B24:B33 B38:B47 B52:B61 B66:B75">
      <formula1>Country_list</formula1>
    </dataValidation>
  </dataValidations>
  <pageMargins left="0.7" right="0.7" top="0.78740157499999996" bottom="0.78740157499999996" header="0.3" footer="0.3"/>
  <pageSetup paperSize="9"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U76"/>
  <sheetViews>
    <sheetView zoomScaleNormal="100" workbookViewId="0">
      <selection activeCell="B6" sqref="B6"/>
    </sheetView>
  </sheetViews>
  <sheetFormatPr baseColWidth="10" defaultRowHeight="15" x14ac:dyDescent="0.25"/>
  <cols>
    <col min="1" max="1" width="3.5703125" customWidth="1"/>
    <col min="2" max="2" width="82.140625" customWidth="1"/>
    <col min="3" max="3" width="11.42578125" customWidth="1"/>
    <col min="4" max="4" width="14.28515625" customWidth="1"/>
    <col min="5" max="9" width="10.7109375" customWidth="1"/>
  </cols>
  <sheetData>
    <row r="1" spans="1:255" ht="38.25" customHeight="1" x14ac:dyDescent="0.25">
      <c r="A1" s="60" t="s">
        <v>2301</v>
      </c>
      <c r="B1" s="60"/>
      <c r="C1" s="60"/>
      <c r="D1" s="12"/>
      <c r="E1" s="13"/>
      <c r="F1" s="13"/>
      <c r="G1" s="23"/>
      <c r="H1" s="23"/>
      <c r="I1" s="23"/>
    </row>
    <row r="2" spans="1:255" ht="9.9499999999999993" customHeight="1" x14ac:dyDescent="0.3">
      <c r="A2" s="24"/>
      <c r="B2" s="24"/>
      <c r="C2" s="25"/>
      <c r="D2" s="12"/>
      <c r="E2" s="13"/>
      <c r="F2" s="13"/>
      <c r="G2" s="13"/>
      <c r="H2" s="13"/>
      <c r="I2" s="13"/>
    </row>
    <row r="3" spans="1:255" ht="36" customHeight="1" x14ac:dyDescent="0.3">
      <c r="A3" s="61" t="s">
        <v>29</v>
      </c>
      <c r="B3" s="61"/>
      <c r="C3" s="26" t="s">
        <v>5</v>
      </c>
      <c r="D3" s="27" t="s">
        <v>6</v>
      </c>
      <c r="E3" s="43" t="s">
        <v>2551</v>
      </c>
      <c r="F3" s="28" t="s">
        <v>7</v>
      </c>
      <c r="G3" s="28" t="s">
        <v>11</v>
      </c>
      <c r="H3" s="28" t="s">
        <v>2290</v>
      </c>
      <c r="I3" s="28" t="s">
        <v>2291</v>
      </c>
    </row>
    <row r="4" spans="1:255" ht="29.25" customHeight="1" x14ac:dyDescent="0.25">
      <c r="A4" s="62"/>
      <c r="B4" s="62"/>
      <c r="C4" s="29">
        <f>C20+C34+C48+C62+C76</f>
        <v>0</v>
      </c>
      <c r="D4" s="30">
        <f>D20+D34+D48+D62+D76</f>
        <v>0</v>
      </c>
      <c r="E4" s="31">
        <f t="shared" ref="E4:I4" si="0">E20+E34+E48+E62+E76</f>
        <v>0</v>
      </c>
      <c r="F4" s="31">
        <f t="shared" si="0"/>
        <v>0</v>
      </c>
      <c r="G4" s="31">
        <f t="shared" si="0"/>
        <v>0</v>
      </c>
      <c r="H4" s="31">
        <f t="shared" si="0"/>
        <v>0</v>
      </c>
      <c r="I4" s="31">
        <f t="shared" si="0"/>
        <v>0</v>
      </c>
    </row>
    <row r="5" spans="1:255" ht="9" customHeight="1" x14ac:dyDescent="0.25">
      <c r="C5" s="32"/>
      <c r="D5" s="12"/>
      <c r="E5" s="13"/>
      <c r="F5" s="13"/>
      <c r="G5" s="13"/>
      <c r="H5" s="13"/>
      <c r="I5" s="13"/>
    </row>
    <row r="6" spans="1:255" ht="20.65" customHeight="1" x14ac:dyDescent="0.3">
      <c r="A6" s="24"/>
      <c r="B6" s="24"/>
      <c r="C6" s="25"/>
      <c r="D6" s="58" t="s">
        <v>2552</v>
      </c>
      <c r="E6" s="58"/>
      <c r="F6" s="58"/>
      <c r="G6" s="42"/>
    </row>
    <row r="7" spans="1:255" ht="15.2" customHeight="1" x14ac:dyDescent="0.3">
      <c r="A7" s="24"/>
      <c r="B7" s="24"/>
      <c r="C7" s="25"/>
      <c r="D7" s="12"/>
      <c r="E7" s="13"/>
      <c r="F7" s="13"/>
      <c r="G7" s="13"/>
      <c r="H7" s="13"/>
      <c r="I7" s="13"/>
    </row>
    <row r="8" spans="1:255" ht="18" x14ac:dyDescent="0.25">
      <c r="A8" s="59" t="s">
        <v>4</v>
      </c>
      <c r="B8" s="59"/>
      <c r="C8" s="3"/>
      <c r="D8" s="4"/>
      <c r="E8" s="5"/>
      <c r="F8" s="5"/>
      <c r="G8" s="5"/>
      <c r="H8" s="5"/>
      <c r="I8" s="5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</row>
    <row r="9" spans="1:255" s="7" customFormat="1" ht="15.75" x14ac:dyDescent="0.25">
      <c r="B9" s="2" t="s">
        <v>3</v>
      </c>
      <c r="C9" s="8" t="s">
        <v>5</v>
      </c>
      <c r="D9" s="9" t="s">
        <v>6</v>
      </c>
      <c r="E9" s="10" t="s">
        <v>8</v>
      </c>
      <c r="F9" s="10" t="s">
        <v>7</v>
      </c>
      <c r="G9" s="10" t="s">
        <v>9</v>
      </c>
      <c r="H9" s="10" t="s">
        <v>2298</v>
      </c>
      <c r="I9" s="10" t="s">
        <v>2291</v>
      </c>
    </row>
    <row r="10" spans="1:255" x14ac:dyDescent="0.25">
      <c r="B10" s="37"/>
      <c r="C10" s="38"/>
      <c r="D10" s="19" t="str">
        <f>IF(ISBLANK(B10),"",$C10*VLOOKUP($B10,Lebensmittel!$A$2:$I$5002,3,0)/VLOOKUP($B10,Lebensmittel!$A$2:$I$5002,2,0))</f>
        <v/>
      </c>
      <c r="E10" s="20" t="str">
        <f>IF(ISBLANK(B10),"",$C10*VLOOKUP($B10,Lebensmittel!$A$2:$I$5002,4,0)/VLOOKUP($B10,Lebensmittel!$A$2:$I$5002,2,0))</f>
        <v/>
      </c>
      <c r="F10" s="20" t="str">
        <f>IF(ISBLANK(B10),"",$C10*VLOOKUP($B10,Lebensmittel!$A$2:$I$5002,5,0)/VLOOKUP($B10,Lebensmittel!$A$2:$I$5002,2,0))</f>
        <v/>
      </c>
      <c r="G10" s="20" t="str">
        <f>IF(ISBLANK(B10),"",$C10*VLOOKUP($B10,Lebensmittel!$A$2:$I$5002,6,0)/VLOOKUP($B10,Lebensmittel!$A$2:$I$5002,2,0))</f>
        <v/>
      </c>
      <c r="H10" s="20" t="str">
        <f>IF(ISBLANK(B10),"",$C10*VLOOKUP($B10,Lebensmittel!$A$2:$I$5002,7,0)/VLOOKUP($B10,Lebensmittel!$A$2:$I$5002,2,0))</f>
        <v/>
      </c>
      <c r="I10" s="20" t="str">
        <f>IF(ISBLANK(B10),"",$C10*VLOOKUP($B10,Lebensmittel!$A$2:$I$5002,8,0)/VLOOKUP($B10,Lebensmittel!$A$2:$I$5002,2,0))</f>
        <v/>
      </c>
    </row>
    <row r="11" spans="1:255" x14ac:dyDescent="0.25">
      <c r="B11" s="37"/>
      <c r="C11" s="38"/>
      <c r="D11" s="19" t="str">
        <f>IF(ISBLANK(B11),"",$C11*VLOOKUP($B11,Lebensmittel!$A$2:$I$5002,3,0)/VLOOKUP($B11,Lebensmittel!$A$2:$I$5002,2,0))</f>
        <v/>
      </c>
      <c r="E11" s="20" t="str">
        <f>IF(ISBLANK(B11),"",$C11*VLOOKUP($B11,Lebensmittel!$A$2:$I$5002,4,0)/VLOOKUP($B11,Lebensmittel!$A$2:$I$5002,2,0))</f>
        <v/>
      </c>
      <c r="F11" s="20" t="str">
        <f>IF(ISBLANK(B11),"",$C11*VLOOKUP($B11,Lebensmittel!$A$2:$I$5002,5,0)/VLOOKUP($B11,Lebensmittel!$A$2:$I$5002,2,0))</f>
        <v/>
      </c>
      <c r="G11" s="20" t="str">
        <f>IF(ISBLANK(B11),"",$C11*VLOOKUP($B11,Lebensmittel!$A$2:$I$5002,6,0)/VLOOKUP($B11,Lebensmittel!$A$2:$I$5002,2,0))</f>
        <v/>
      </c>
      <c r="H11" s="20" t="str">
        <f>IF(ISBLANK(B11),"",$C11*VLOOKUP($B11,Lebensmittel!$A$2:$I$5002,7,0)/VLOOKUP($B11,Lebensmittel!$A$2:$I$5002,2,0))</f>
        <v/>
      </c>
      <c r="I11" s="20" t="str">
        <f>IF(ISBLANK(B11),"",$C11*VLOOKUP($B11,Lebensmittel!$A$2:$I$5002,8,0)/VLOOKUP($B11,Lebensmittel!$A$2:$I$5002,2,0))</f>
        <v/>
      </c>
    </row>
    <row r="12" spans="1:255" x14ac:dyDescent="0.25">
      <c r="B12" s="37"/>
      <c r="C12" s="38"/>
      <c r="D12" s="19" t="str">
        <f>IF(ISBLANK(B12),"",$C12*VLOOKUP($B12,Lebensmittel!$A$2:$I$5002,3,0)/VLOOKUP($B12,Lebensmittel!$A$2:$I$5002,2,0))</f>
        <v/>
      </c>
      <c r="E12" s="20" t="str">
        <f>IF(ISBLANK(B12),"",$C12*VLOOKUP($B12,Lebensmittel!$A$2:$I$5002,4,0)/VLOOKUP($B12,Lebensmittel!$A$2:$I$5002,2,0))</f>
        <v/>
      </c>
      <c r="F12" s="20" t="str">
        <f>IF(ISBLANK(B12),"",$C12*VLOOKUP($B12,Lebensmittel!$A$2:$I$5002,5,0)/VLOOKUP($B12,Lebensmittel!$A$2:$I$5002,2,0))</f>
        <v/>
      </c>
      <c r="G12" s="20" t="str">
        <f>IF(ISBLANK(B12),"",$C12*VLOOKUP($B12,Lebensmittel!$A$2:$I$5002,6,0)/VLOOKUP($B12,Lebensmittel!$A$2:$I$5002,2,0))</f>
        <v/>
      </c>
      <c r="H12" s="20" t="str">
        <f>IF(ISBLANK(B12),"",$C12*VLOOKUP($B12,Lebensmittel!$A$2:$I$5002,7,0)/VLOOKUP($B12,Lebensmittel!$A$2:$I$5002,2,0))</f>
        <v/>
      </c>
      <c r="I12" s="20" t="str">
        <f>IF(ISBLANK(B12),"",$C12*VLOOKUP($B12,Lebensmittel!$A$2:$I$5002,8,0)/VLOOKUP($B12,Lebensmittel!$A$2:$I$5002,2,0))</f>
        <v/>
      </c>
    </row>
    <row r="13" spans="1:255" x14ac:dyDescent="0.25">
      <c r="B13" s="37"/>
      <c r="C13" s="38"/>
      <c r="D13" s="19" t="str">
        <f>IF(ISBLANK(B13),"",$C13*VLOOKUP($B13,Lebensmittel!$A$2:$I$5002,3,0)/VLOOKUP($B13,Lebensmittel!$A$2:$I$5002,2,0))</f>
        <v/>
      </c>
      <c r="E13" s="20" t="str">
        <f>IF(ISBLANK(B13),"",$C13*VLOOKUP($B13,Lebensmittel!$A$2:$I$5002,4,0)/VLOOKUP($B13,Lebensmittel!$A$2:$I$5002,2,0))</f>
        <v/>
      </c>
      <c r="F13" s="20" t="str">
        <f>IF(ISBLANK(B13),"",$C13*VLOOKUP($B13,Lebensmittel!$A$2:$I$5002,5,0)/VLOOKUP($B13,Lebensmittel!$A$2:$I$5002,2,0))</f>
        <v/>
      </c>
      <c r="G13" s="20" t="str">
        <f>IF(ISBLANK(B13),"",$C13*VLOOKUP($B13,Lebensmittel!$A$2:$I$5002,6,0)/VLOOKUP($B13,Lebensmittel!$A$2:$I$5002,2,0))</f>
        <v/>
      </c>
      <c r="H13" s="20" t="str">
        <f>IF(ISBLANK(B13),"",$C13*VLOOKUP($B13,Lebensmittel!$A$2:$I$5002,7,0)/VLOOKUP($B13,Lebensmittel!$A$2:$I$5002,2,0))</f>
        <v/>
      </c>
      <c r="I13" s="20" t="str">
        <f>IF(ISBLANK(B13),"",$C13*VLOOKUP($B13,Lebensmittel!$A$2:$I$5002,8,0)/VLOOKUP($B13,Lebensmittel!$A$2:$I$5002,2,0))</f>
        <v/>
      </c>
    </row>
    <row r="14" spans="1:255" x14ac:dyDescent="0.25">
      <c r="B14" s="37"/>
      <c r="C14" s="38"/>
      <c r="D14" s="19" t="str">
        <f>IF(ISBLANK(B14),"",$C14*VLOOKUP($B14,Lebensmittel!$A$2:$I$5002,3,0)/VLOOKUP($B14,Lebensmittel!$A$2:$I$5002,2,0))</f>
        <v/>
      </c>
      <c r="E14" s="20" t="str">
        <f>IF(ISBLANK(B14),"",$C14*VLOOKUP($B14,Lebensmittel!$A$2:$I$5002,4,0)/VLOOKUP($B14,Lebensmittel!$A$2:$I$5002,2,0))</f>
        <v/>
      </c>
      <c r="F14" s="20" t="str">
        <f>IF(ISBLANK(B14),"",$C14*VLOOKUP($B14,Lebensmittel!$A$2:$I$5002,5,0)/VLOOKUP($B14,Lebensmittel!$A$2:$I$5002,2,0))</f>
        <v/>
      </c>
      <c r="G14" s="20" t="str">
        <f>IF(ISBLANK(B14),"",$C14*VLOOKUP($B14,Lebensmittel!$A$2:$I$5002,6,0)/VLOOKUP($B14,Lebensmittel!$A$2:$I$5002,2,0))</f>
        <v/>
      </c>
      <c r="H14" s="20" t="str">
        <f>IF(ISBLANK(B14),"",$C14*VLOOKUP($B14,Lebensmittel!$A$2:$I$5002,7,0)/VLOOKUP($B14,Lebensmittel!$A$2:$I$5002,2,0))</f>
        <v/>
      </c>
      <c r="I14" s="20" t="str">
        <f>IF(ISBLANK(B14),"",$C14*VLOOKUP($B14,Lebensmittel!$A$2:$I$5002,8,0)/VLOOKUP($B14,Lebensmittel!$A$2:$I$5002,2,0))</f>
        <v/>
      </c>
    </row>
    <row r="15" spans="1:255" x14ac:dyDescent="0.25">
      <c r="B15" s="37"/>
      <c r="C15" s="38"/>
      <c r="D15" s="19" t="str">
        <f>IF(ISBLANK(B15),"",$C15*VLOOKUP($B15,Lebensmittel!$A$2:$I$5002,3,0)/VLOOKUP($B15,Lebensmittel!$A$2:$I$5002,2,0))</f>
        <v/>
      </c>
      <c r="E15" s="20" t="str">
        <f>IF(ISBLANK(B15),"",$C15*VLOOKUP($B15,Lebensmittel!$A$2:$I$5002,4,0)/VLOOKUP($B15,Lebensmittel!$A$2:$I$5002,2,0))</f>
        <v/>
      </c>
      <c r="F15" s="20" t="str">
        <f>IF(ISBLANK(B15),"",$C15*VLOOKUP($B15,Lebensmittel!$A$2:$I$5002,5,0)/VLOOKUP($B15,Lebensmittel!$A$2:$I$5002,2,0))</f>
        <v/>
      </c>
      <c r="G15" s="20" t="str">
        <f>IF(ISBLANK(B15),"",$C15*VLOOKUP($B15,Lebensmittel!$A$2:$I$5002,6,0)/VLOOKUP($B15,Lebensmittel!$A$2:$I$5002,2,0))</f>
        <v/>
      </c>
      <c r="H15" s="20" t="str">
        <f>IF(ISBLANK(B15),"",$C15*VLOOKUP($B15,Lebensmittel!$A$2:$I$5002,7,0)/VLOOKUP($B15,Lebensmittel!$A$2:$I$5002,2,0))</f>
        <v/>
      </c>
      <c r="I15" s="20" t="str">
        <f>IF(ISBLANK(B15),"",$C15*VLOOKUP($B15,Lebensmittel!$A$2:$I$5002,8,0)/VLOOKUP($B15,Lebensmittel!$A$2:$I$5002,2,0))</f>
        <v/>
      </c>
    </row>
    <row r="16" spans="1:255" x14ac:dyDescent="0.25">
      <c r="B16" s="37"/>
      <c r="C16" s="38"/>
      <c r="D16" s="19" t="str">
        <f>IF(ISBLANK(B16),"",$C16*VLOOKUP($B16,Lebensmittel!$A$2:$I$5002,3,0)/VLOOKUP($B16,Lebensmittel!$A$2:$I$5002,2,0))</f>
        <v/>
      </c>
      <c r="E16" s="20" t="str">
        <f>IF(ISBLANK(B16),"",$C16*VLOOKUP($B16,Lebensmittel!$A$2:$I$5002,4,0)/VLOOKUP($B16,Lebensmittel!$A$2:$I$5002,2,0))</f>
        <v/>
      </c>
      <c r="F16" s="20" t="str">
        <f>IF(ISBLANK(B16),"",$C16*VLOOKUP($B16,Lebensmittel!$A$2:$I$5002,5,0)/VLOOKUP($B16,Lebensmittel!$A$2:$I$5002,2,0))</f>
        <v/>
      </c>
      <c r="G16" s="20" t="str">
        <f>IF(ISBLANK(B16),"",$C16*VLOOKUP($B16,Lebensmittel!$A$2:$I$5002,6,0)/VLOOKUP($B16,Lebensmittel!$A$2:$I$5002,2,0))</f>
        <v/>
      </c>
      <c r="H16" s="20" t="str">
        <f>IF(ISBLANK(B16),"",$C16*VLOOKUP($B16,Lebensmittel!$A$2:$I$5002,7,0)/VLOOKUP($B16,Lebensmittel!$A$2:$I$5002,2,0))</f>
        <v/>
      </c>
      <c r="I16" s="20" t="str">
        <f>IF(ISBLANK(B16),"",$C16*VLOOKUP($B16,Lebensmittel!$A$2:$I$5002,8,0)/VLOOKUP($B16,Lebensmittel!$A$2:$I$5002,2,0))</f>
        <v/>
      </c>
    </row>
    <row r="17" spans="1:255" x14ac:dyDescent="0.25">
      <c r="B17" s="37"/>
      <c r="C17" s="38"/>
      <c r="D17" s="19" t="str">
        <f>IF(ISBLANK(B17),"",$C17*VLOOKUP($B17,Lebensmittel!$A$2:$I$5002,3,0)/VLOOKUP($B17,Lebensmittel!$A$2:$I$5002,2,0))</f>
        <v/>
      </c>
      <c r="E17" s="20" t="str">
        <f>IF(ISBLANK(B17),"",$C17*VLOOKUP($B17,Lebensmittel!$A$2:$I$5002,4,0)/VLOOKUP($B17,Lebensmittel!$A$2:$I$5002,2,0))</f>
        <v/>
      </c>
      <c r="F17" s="20" t="str">
        <f>IF(ISBLANK(B17),"",$C17*VLOOKUP($B17,Lebensmittel!$A$2:$I$5002,5,0)/VLOOKUP($B17,Lebensmittel!$A$2:$I$5002,2,0))</f>
        <v/>
      </c>
      <c r="G17" s="20" t="str">
        <f>IF(ISBLANK(B17),"",$C17*VLOOKUP($B17,Lebensmittel!$A$2:$I$5002,6,0)/VLOOKUP($B17,Lebensmittel!$A$2:$I$5002,2,0))</f>
        <v/>
      </c>
      <c r="H17" s="20" t="str">
        <f>IF(ISBLANK(B17),"",$C17*VLOOKUP($B17,Lebensmittel!$A$2:$I$5002,7,0)/VLOOKUP($B17,Lebensmittel!$A$2:$I$5002,2,0))</f>
        <v/>
      </c>
      <c r="I17" s="20" t="str">
        <f>IF(ISBLANK(B17),"",$C17*VLOOKUP($B17,Lebensmittel!$A$2:$I$5002,8,0)/VLOOKUP($B17,Lebensmittel!$A$2:$I$5002,2,0))</f>
        <v/>
      </c>
    </row>
    <row r="18" spans="1:255" x14ac:dyDescent="0.25">
      <c r="B18" s="37"/>
      <c r="C18" s="38"/>
      <c r="D18" s="19" t="str">
        <f>IF(ISBLANK(B18),"",$C18*VLOOKUP($B18,Lebensmittel!$A$2:$I$5002,3,0)/VLOOKUP($B18,Lebensmittel!$A$2:$I$5002,2,0))</f>
        <v/>
      </c>
      <c r="E18" s="20" t="str">
        <f>IF(ISBLANK(B18),"",$C18*VLOOKUP($B18,Lebensmittel!$A$2:$I$5002,4,0)/VLOOKUP($B18,Lebensmittel!$A$2:$I$5002,2,0))</f>
        <v/>
      </c>
      <c r="F18" s="20" t="str">
        <f>IF(ISBLANK(B18),"",$C18*VLOOKUP($B18,Lebensmittel!$A$2:$I$5002,5,0)/VLOOKUP($B18,Lebensmittel!$A$2:$I$5002,2,0))</f>
        <v/>
      </c>
      <c r="G18" s="20" t="str">
        <f>IF(ISBLANK(B18),"",$C18*VLOOKUP($B18,Lebensmittel!$A$2:$I$5002,6,0)/VLOOKUP($B18,Lebensmittel!$A$2:$I$5002,2,0))</f>
        <v/>
      </c>
      <c r="H18" s="20" t="str">
        <f>IF(ISBLANK(B18),"",$C18*VLOOKUP($B18,Lebensmittel!$A$2:$I$5002,7,0)/VLOOKUP($B18,Lebensmittel!$A$2:$I$5002,2,0))</f>
        <v/>
      </c>
      <c r="I18" s="20" t="str">
        <f>IF(ISBLANK(B18),"",$C18*VLOOKUP($B18,Lebensmittel!$A$2:$I$5002,8,0)/VLOOKUP($B18,Lebensmittel!$A$2:$I$5002,2,0))</f>
        <v/>
      </c>
    </row>
    <row r="19" spans="1:255" x14ac:dyDescent="0.25">
      <c r="B19" s="37"/>
      <c r="C19" s="38"/>
      <c r="D19" s="19" t="str">
        <f>IF(ISBLANK(B19),"",$C19*VLOOKUP($B19,Lebensmittel!$A$2:$I$5002,3,0)/VLOOKUP($B19,Lebensmittel!$A$2:$I$5002,2,0))</f>
        <v/>
      </c>
      <c r="E19" s="20" t="str">
        <f>IF(ISBLANK(B19),"",$C19*VLOOKUP($B19,Lebensmittel!$A$2:$I$5002,4,0)/VLOOKUP($B19,Lebensmittel!$A$2:$I$5002,2,0))</f>
        <v/>
      </c>
      <c r="F19" s="20" t="str">
        <f>IF(ISBLANK(B19),"",$C19*VLOOKUP($B19,Lebensmittel!$A$2:$I$5002,5,0)/VLOOKUP($B19,Lebensmittel!$A$2:$I$5002,2,0))</f>
        <v/>
      </c>
      <c r="G19" s="20" t="str">
        <f>IF(ISBLANK(B19),"",$C19*VLOOKUP($B19,Lebensmittel!$A$2:$I$5002,6,0)/VLOOKUP($B19,Lebensmittel!$A$2:$I$5002,2,0))</f>
        <v/>
      </c>
      <c r="H19" s="20" t="str">
        <f>IF(ISBLANK(B19),"",$C19*VLOOKUP($B19,Lebensmittel!$A$2:$I$5002,7,0)/VLOOKUP($B19,Lebensmittel!$A$2:$I$5002,2,0))</f>
        <v/>
      </c>
      <c r="I19" s="20" t="str">
        <f>IF(ISBLANK(B19),"",$C19*VLOOKUP($B19,Lebensmittel!$A$2:$I$5002,8,0)/VLOOKUP($B19,Lebensmittel!$A$2:$I$5002,2,0))</f>
        <v/>
      </c>
    </row>
    <row r="20" spans="1:255" x14ac:dyDescent="0.25">
      <c r="B20" s="33" t="s">
        <v>30</v>
      </c>
      <c r="C20" s="34">
        <f t="shared" ref="C20:G20" si="1">SUM(C10:C19)</f>
        <v>0</v>
      </c>
      <c r="D20" s="35">
        <f t="shared" si="1"/>
        <v>0</v>
      </c>
      <c r="E20" s="36">
        <f t="shared" si="1"/>
        <v>0</v>
      </c>
      <c r="F20" s="36">
        <f t="shared" si="1"/>
        <v>0</v>
      </c>
      <c r="G20" s="36">
        <f t="shared" si="1"/>
        <v>0</v>
      </c>
      <c r="H20" s="36">
        <f t="shared" ref="H20:I20" si="2">SUM(H10:H19)</f>
        <v>0</v>
      </c>
      <c r="I20" s="36">
        <f t="shared" si="2"/>
        <v>0</v>
      </c>
    </row>
    <row r="22" spans="1:255" ht="18" x14ac:dyDescent="0.25">
      <c r="A22" s="59" t="s">
        <v>31</v>
      </c>
      <c r="B22" s="59"/>
      <c r="C22" s="3"/>
      <c r="D22" s="4"/>
      <c r="E22" s="5"/>
      <c r="F22" s="5"/>
      <c r="G22" s="5"/>
      <c r="H22" s="5"/>
      <c r="I22" s="5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</row>
    <row r="23" spans="1:255" s="7" customFormat="1" ht="15.75" x14ac:dyDescent="0.25">
      <c r="B23" s="2" t="s">
        <v>3</v>
      </c>
      <c r="C23" s="8" t="s">
        <v>5</v>
      </c>
      <c r="D23" s="9" t="s">
        <v>6</v>
      </c>
      <c r="E23" s="10" t="s">
        <v>8</v>
      </c>
      <c r="F23" s="10" t="s">
        <v>7</v>
      </c>
      <c r="G23" s="10" t="s">
        <v>9</v>
      </c>
      <c r="H23" s="10" t="s">
        <v>2298</v>
      </c>
      <c r="I23" s="10" t="s">
        <v>2291</v>
      </c>
    </row>
    <row r="24" spans="1:255" x14ac:dyDescent="0.25">
      <c r="B24" s="37"/>
      <c r="C24" s="38"/>
      <c r="D24" s="19" t="str">
        <f>IF(ISBLANK(B24),"",$C24*VLOOKUP($B24,Lebensmittel!$A$2:$I$5002,3,0)/VLOOKUP($B24,Lebensmittel!$A$2:$I$5002,2,0))</f>
        <v/>
      </c>
      <c r="E24" s="20" t="str">
        <f>IF(ISBLANK(B24),"",$C24*VLOOKUP($B24,Lebensmittel!$A$2:$I$5002,4,0)/VLOOKUP($B24,Lebensmittel!$A$2:$I$5002,2,0))</f>
        <v/>
      </c>
      <c r="F24" s="20" t="str">
        <f>IF(ISBLANK(B24),"",$C24*VLOOKUP($B24,Lebensmittel!$A$2:$I$5002,5,0)/VLOOKUP($B24,Lebensmittel!$A$2:$I$5002,2,0))</f>
        <v/>
      </c>
      <c r="G24" s="20" t="str">
        <f>IF(ISBLANK(B24),"",$C24*VLOOKUP($B24,Lebensmittel!$A$2:$I$5002,6,0)/VLOOKUP($B24,Lebensmittel!$A$2:$I$5002,2,0))</f>
        <v/>
      </c>
      <c r="H24" s="20" t="str">
        <f>IF(ISBLANK(B24),"",$C24*VLOOKUP($B24,Lebensmittel!$A$2:$I$5002,7,0)/VLOOKUP($B24,Lebensmittel!$A$2:$I$5002,2,0))</f>
        <v/>
      </c>
      <c r="I24" s="20" t="str">
        <f>IF(ISBLANK(B24),"",$C24*VLOOKUP($B24,Lebensmittel!$A$2:$I$5002,8,0)/VLOOKUP($B24,Lebensmittel!$A$2:$I$5002,2,0))</f>
        <v/>
      </c>
    </row>
    <row r="25" spans="1:255" x14ac:dyDescent="0.25">
      <c r="B25" s="37"/>
      <c r="C25" s="38"/>
      <c r="D25" s="19" t="str">
        <f>IF(ISBLANK(B25),"",$C25*VLOOKUP($B25,Lebensmittel!$A$2:$I$5002,3,0)/VLOOKUP($B25,Lebensmittel!$A$2:$I$5002,2,0))</f>
        <v/>
      </c>
      <c r="E25" s="20" t="str">
        <f>IF(ISBLANK(B25),"",$C25*VLOOKUP($B25,Lebensmittel!$A$2:$I$5002,4,0)/VLOOKUP($B25,Lebensmittel!$A$2:$I$5002,2,0))</f>
        <v/>
      </c>
      <c r="F25" s="20" t="str">
        <f>IF(ISBLANK(B25),"",$C25*VLOOKUP($B25,Lebensmittel!$A$2:$I$5002,5,0)/VLOOKUP($B25,Lebensmittel!$A$2:$I$5002,2,0))</f>
        <v/>
      </c>
      <c r="G25" s="20" t="str">
        <f>IF(ISBLANK(B25),"",$C25*VLOOKUP($B25,Lebensmittel!$A$2:$I$5002,6,0)/VLOOKUP($B25,Lebensmittel!$A$2:$I$5002,2,0))</f>
        <v/>
      </c>
      <c r="H25" s="20" t="str">
        <f>IF(ISBLANK(B25),"",$C25*VLOOKUP($B25,Lebensmittel!$A$2:$I$5002,7,0)/VLOOKUP($B25,Lebensmittel!$A$2:$I$5002,2,0))</f>
        <v/>
      </c>
      <c r="I25" s="20" t="str">
        <f>IF(ISBLANK(B25),"",$C25*VLOOKUP($B25,Lebensmittel!$A$2:$I$5002,8,0)/VLOOKUP($B25,Lebensmittel!$A$2:$I$5002,2,0))</f>
        <v/>
      </c>
    </row>
    <row r="26" spans="1:255" x14ac:dyDescent="0.25">
      <c r="B26" s="37"/>
      <c r="C26" s="38"/>
      <c r="D26" s="19" t="str">
        <f>IF(ISBLANK(B26),"",$C26*VLOOKUP($B26,Lebensmittel!$A$2:$I$5002,3,0)/VLOOKUP($B26,Lebensmittel!$A$2:$I$5002,2,0))</f>
        <v/>
      </c>
      <c r="E26" s="20" t="str">
        <f>IF(ISBLANK(B26),"",$C26*VLOOKUP($B26,Lebensmittel!$A$2:$I$5002,4,0)/VLOOKUP($B26,Lebensmittel!$A$2:$I$5002,2,0))</f>
        <v/>
      </c>
      <c r="F26" s="20" t="str">
        <f>IF(ISBLANK(B26),"",$C26*VLOOKUP($B26,Lebensmittel!$A$2:$I$5002,5,0)/VLOOKUP($B26,Lebensmittel!$A$2:$I$5002,2,0))</f>
        <v/>
      </c>
      <c r="G26" s="20" t="str">
        <f>IF(ISBLANK(B26),"",$C26*VLOOKUP($B26,Lebensmittel!$A$2:$I$5002,6,0)/VLOOKUP($B26,Lebensmittel!$A$2:$I$5002,2,0))</f>
        <v/>
      </c>
      <c r="H26" s="20" t="str">
        <f>IF(ISBLANK(B26),"",$C26*VLOOKUP($B26,Lebensmittel!$A$2:$I$5002,7,0)/VLOOKUP($B26,Lebensmittel!$A$2:$I$5002,2,0))</f>
        <v/>
      </c>
      <c r="I26" s="20" t="str">
        <f>IF(ISBLANK(B26),"",$C26*VLOOKUP($B26,Lebensmittel!$A$2:$I$5002,8,0)/VLOOKUP($B26,Lebensmittel!$A$2:$I$5002,2,0))</f>
        <v/>
      </c>
    </row>
    <row r="27" spans="1:255" x14ac:dyDescent="0.25">
      <c r="B27" s="37"/>
      <c r="C27" s="38"/>
      <c r="D27" s="19" t="str">
        <f>IF(ISBLANK(B27),"",$C27*VLOOKUP($B27,Lebensmittel!$A$2:$I$5002,3,0)/VLOOKUP($B27,Lebensmittel!$A$2:$I$5002,2,0))</f>
        <v/>
      </c>
      <c r="E27" s="20" t="str">
        <f>IF(ISBLANK(B27),"",$C27*VLOOKUP($B27,Lebensmittel!$A$2:$I$5002,4,0)/VLOOKUP($B27,Lebensmittel!$A$2:$I$5002,2,0))</f>
        <v/>
      </c>
      <c r="F27" s="20" t="str">
        <f>IF(ISBLANK(B27),"",$C27*VLOOKUP($B27,Lebensmittel!$A$2:$I$5002,5,0)/VLOOKUP($B27,Lebensmittel!$A$2:$I$5002,2,0))</f>
        <v/>
      </c>
      <c r="G27" s="20" t="str">
        <f>IF(ISBLANK(B27),"",$C27*VLOOKUP($B27,Lebensmittel!$A$2:$I$5002,6,0)/VLOOKUP($B27,Lebensmittel!$A$2:$I$5002,2,0))</f>
        <v/>
      </c>
      <c r="H27" s="20" t="str">
        <f>IF(ISBLANK(B27),"",$C27*VLOOKUP($B27,Lebensmittel!$A$2:$I$5002,7,0)/VLOOKUP($B27,Lebensmittel!$A$2:$I$5002,2,0))</f>
        <v/>
      </c>
      <c r="I27" s="20" t="str">
        <f>IF(ISBLANK(B27),"",$C27*VLOOKUP($B27,Lebensmittel!$A$2:$I$5002,8,0)/VLOOKUP($B27,Lebensmittel!$A$2:$I$5002,2,0))</f>
        <v/>
      </c>
    </row>
    <row r="28" spans="1:255" x14ac:dyDescent="0.25">
      <c r="B28" s="37"/>
      <c r="C28" s="38"/>
      <c r="D28" s="19" t="str">
        <f>IF(ISBLANK(B28),"",$C28*VLOOKUP($B28,Lebensmittel!$A$2:$I$5002,3,0)/VLOOKUP($B28,Lebensmittel!$A$2:$I$5002,2,0))</f>
        <v/>
      </c>
      <c r="E28" s="20" t="str">
        <f>IF(ISBLANK(B28),"",$C28*VLOOKUP($B28,Lebensmittel!$A$2:$I$5002,4,0)/VLOOKUP($B28,Lebensmittel!$A$2:$I$5002,2,0))</f>
        <v/>
      </c>
      <c r="F28" s="20" t="str">
        <f>IF(ISBLANK(B28),"",$C28*VLOOKUP($B28,Lebensmittel!$A$2:$I$5002,5,0)/VLOOKUP($B28,Lebensmittel!$A$2:$I$5002,2,0))</f>
        <v/>
      </c>
      <c r="G28" s="20" t="str">
        <f>IF(ISBLANK(B28),"",$C28*VLOOKUP($B28,Lebensmittel!$A$2:$I$5002,6,0)/VLOOKUP($B28,Lebensmittel!$A$2:$I$5002,2,0))</f>
        <v/>
      </c>
      <c r="H28" s="20" t="str">
        <f>IF(ISBLANK(B28),"",$C28*VLOOKUP($B28,Lebensmittel!$A$2:$I$5002,7,0)/VLOOKUP($B28,Lebensmittel!$A$2:$I$5002,2,0))</f>
        <v/>
      </c>
      <c r="I28" s="20" t="str">
        <f>IF(ISBLANK(B28),"",$C28*VLOOKUP($B28,Lebensmittel!$A$2:$I$5002,8,0)/VLOOKUP($B28,Lebensmittel!$A$2:$I$5002,2,0))</f>
        <v/>
      </c>
    </row>
    <row r="29" spans="1:255" x14ac:dyDescent="0.25">
      <c r="B29" s="37"/>
      <c r="C29" s="38"/>
      <c r="D29" s="19" t="str">
        <f>IF(ISBLANK(B29),"",$C29*VLOOKUP($B29,Lebensmittel!$A$2:$I$5002,3,0)/VLOOKUP($B29,Lebensmittel!$A$2:$I$5002,2,0))</f>
        <v/>
      </c>
      <c r="E29" s="20" t="str">
        <f>IF(ISBLANK(B29),"",$C29*VLOOKUP($B29,Lebensmittel!$A$2:$I$5002,4,0)/VLOOKUP($B29,Lebensmittel!$A$2:$I$5002,2,0))</f>
        <v/>
      </c>
      <c r="F29" s="20" t="str">
        <f>IF(ISBLANK(B29),"",$C29*VLOOKUP($B29,Lebensmittel!$A$2:$I$5002,5,0)/VLOOKUP($B29,Lebensmittel!$A$2:$I$5002,2,0))</f>
        <v/>
      </c>
      <c r="G29" s="20" t="str">
        <f>IF(ISBLANK(B29),"",$C29*VLOOKUP($B29,Lebensmittel!$A$2:$I$5002,6,0)/VLOOKUP($B29,Lebensmittel!$A$2:$I$5002,2,0))</f>
        <v/>
      </c>
      <c r="H29" s="20" t="str">
        <f>IF(ISBLANK(B29),"",$C29*VLOOKUP($B29,Lebensmittel!$A$2:$I$5002,7,0)/VLOOKUP($B29,Lebensmittel!$A$2:$I$5002,2,0))</f>
        <v/>
      </c>
      <c r="I29" s="20" t="str">
        <f>IF(ISBLANK(B29),"",$C29*VLOOKUP($B29,Lebensmittel!$A$2:$I$5002,8,0)/VLOOKUP($B29,Lebensmittel!$A$2:$I$5002,2,0))</f>
        <v/>
      </c>
    </row>
    <row r="30" spans="1:255" x14ac:dyDescent="0.25">
      <c r="B30" s="37"/>
      <c r="C30" s="38"/>
      <c r="D30" s="19" t="str">
        <f>IF(ISBLANK(B30),"",$C30*VLOOKUP($B30,Lebensmittel!$A$2:$I$5002,3,0)/VLOOKUP($B30,Lebensmittel!$A$2:$I$5002,2,0))</f>
        <v/>
      </c>
      <c r="E30" s="20" t="str">
        <f>IF(ISBLANK(B30),"",$C30*VLOOKUP($B30,Lebensmittel!$A$2:$I$5002,4,0)/VLOOKUP($B30,Lebensmittel!$A$2:$I$5002,2,0))</f>
        <v/>
      </c>
      <c r="F30" s="20" t="str">
        <f>IF(ISBLANK(B30),"",$C30*VLOOKUP($B30,Lebensmittel!$A$2:$I$5002,5,0)/VLOOKUP($B30,Lebensmittel!$A$2:$I$5002,2,0))</f>
        <v/>
      </c>
      <c r="G30" s="20" t="str">
        <f>IF(ISBLANK(B30),"",$C30*VLOOKUP($B30,Lebensmittel!$A$2:$I$5002,6,0)/VLOOKUP($B30,Lebensmittel!$A$2:$I$5002,2,0))</f>
        <v/>
      </c>
      <c r="H30" s="20" t="str">
        <f>IF(ISBLANK(B30),"",$C30*VLOOKUP($B30,Lebensmittel!$A$2:$I$5002,7,0)/VLOOKUP($B30,Lebensmittel!$A$2:$I$5002,2,0))</f>
        <v/>
      </c>
      <c r="I30" s="20" t="str">
        <f>IF(ISBLANK(B30),"",$C30*VLOOKUP($B30,Lebensmittel!$A$2:$I$5002,8,0)/VLOOKUP($B30,Lebensmittel!$A$2:$I$5002,2,0))</f>
        <v/>
      </c>
    </row>
    <row r="31" spans="1:255" x14ac:dyDescent="0.25">
      <c r="B31" s="37"/>
      <c r="C31" s="38"/>
      <c r="D31" s="19" t="str">
        <f>IF(ISBLANK(B31),"",$C31*VLOOKUP($B31,Lebensmittel!$A$2:$I$5002,3,0)/VLOOKUP($B31,Lebensmittel!$A$2:$I$5002,2,0))</f>
        <v/>
      </c>
      <c r="E31" s="20" t="str">
        <f>IF(ISBLANK(B31),"",$C31*VLOOKUP($B31,Lebensmittel!$A$2:$I$5002,4,0)/VLOOKUP($B31,Lebensmittel!$A$2:$I$5002,2,0))</f>
        <v/>
      </c>
      <c r="F31" s="20" t="str">
        <f>IF(ISBLANK(B31),"",$C31*VLOOKUP($B31,Lebensmittel!$A$2:$I$5002,5,0)/VLOOKUP($B31,Lebensmittel!$A$2:$I$5002,2,0))</f>
        <v/>
      </c>
      <c r="G31" s="20" t="str">
        <f>IF(ISBLANK(B31),"",$C31*VLOOKUP($B31,Lebensmittel!$A$2:$I$5002,6,0)/VLOOKUP($B31,Lebensmittel!$A$2:$I$5002,2,0))</f>
        <v/>
      </c>
      <c r="H31" s="20" t="str">
        <f>IF(ISBLANK(B31),"",$C31*VLOOKUP($B31,Lebensmittel!$A$2:$I$5002,7,0)/VLOOKUP($B31,Lebensmittel!$A$2:$I$5002,2,0))</f>
        <v/>
      </c>
      <c r="I31" s="20" t="str">
        <f>IF(ISBLANK(B31),"",$C31*VLOOKUP($B31,Lebensmittel!$A$2:$I$5002,8,0)/VLOOKUP($B31,Lebensmittel!$A$2:$I$5002,2,0))</f>
        <v/>
      </c>
    </row>
    <row r="32" spans="1:255" x14ac:dyDescent="0.25">
      <c r="B32" s="37"/>
      <c r="C32" s="38"/>
      <c r="D32" s="19" t="str">
        <f>IF(ISBLANK(B32),"",$C32*VLOOKUP($B32,Lebensmittel!$A$2:$I$5002,3,0)/VLOOKUP($B32,Lebensmittel!$A$2:$I$5002,2,0))</f>
        <v/>
      </c>
      <c r="E32" s="20" t="str">
        <f>IF(ISBLANK(B32),"",$C32*VLOOKUP($B32,Lebensmittel!$A$2:$I$5002,4,0)/VLOOKUP($B32,Lebensmittel!$A$2:$I$5002,2,0))</f>
        <v/>
      </c>
      <c r="F32" s="20" t="str">
        <f>IF(ISBLANK(B32),"",$C32*VLOOKUP($B32,Lebensmittel!$A$2:$I$5002,5,0)/VLOOKUP($B32,Lebensmittel!$A$2:$I$5002,2,0))</f>
        <v/>
      </c>
      <c r="G32" s="20" t="str">
        <f>IF(ISBLANK(B32),"",$C32*VLOOKUP($B32,Lebensmittel!$A$2:$I$5002,6,0)/VLOOKUP($B32,Lebensmittel!$A$2:$I$5002,2,0))</f>
        <v/>
      </c>
      <c r="H32" s="20" t="str">
        <f>IF(ISBLANK(B32),"",$C32*VLOOKUP($B32,Lebensmittel!$A$2:$I$5002,7,0)/VLOOKUP($B32,Lebensmittel!$A$2:$I$5002,2,0))</f>
        <v/>
      </c>
      <c r="I32" s="20" t="str">
        <f>IF(ISBLANK(B32),"",$C32*VLOOKUP($B32,Lebensmittel!$A$2:$I$5002,8,0)/VLOOKUP($B32,Lebensmittel!$A$2:$I$5002,2,0))</f>
        <v/>
      </c>
    </row>
    <row r="33" spans="1:255" x14ac:dyDescent="0.25">
      <c r="B33" s="37"/>
      <c r="C33" s="38"/>
      <c r="D33" s="19" t="str">
        <f>IF(ISBLANK(B33),"",$C33*VLOOKUP($B33,Lebensmittel!$A$2:$I$5002,3,0)/VLOOKUP($B33,Lebensmittel!$A$2:$I$5002,2,0))</f>
        <v/>
      </c>
      <c r="E33" s="20" t="str">
        <f>IF(ISBLANK(B33),"",$C33*VLOOKUP($B33,Lebensmittel!$A$2:$I$5002,4,0)/VLOOKUP($B33,Lebensmittel!$A$2:$I$5002,2,0))</f>
        <v/>
      </c>
      <c r="F33" s="20" t="str">
        <f>IF(ISBLANK(B33),"",$C33*VLOOKUP($B33,Lebensmittel!$A$2:$I$5002,5,0)/VLOOKUP($B33,Lebensmittel!$A$2:$I$5002,2,0))</f>
        <v/>
      </c>
      <c r="G33" s="20" t="str">
        <f>IF(ISBLANK(B33),"",$C33*VLOOKUP($B33,Lebensmittel!$A$2:$I$5002,6,0)/VLOOKUP($B33,Lebensmittel!$A$2:$I$5002,2,0))</f>
        <v/>
      </c>
      <c r="H33" s="20" t="str">
        <f>IF(ISBLANK(B33),"",$C33*VLOOKUP($B33,Lebensmittel!$A$2:$I$5002,7,0)/VLOOKUP($B33,Lebensmittel!$A$2:$I$5002,2,0))</f>
        <v/>
      </c>
      <c r="I33" s="20" t="str">
        <f>IF(ISBLANK(B33),"",$C33*VLOOKUP($B33,Lebensmittel!$A$2:$I$5002,8,0)/VLOOKUP($B33,Lebensmittel!$A$2:$I$5002,2,0))</f>
        <v/>
      </c>
    </row>
    <row r="34" spans="1:255" x14ac:dyDescent="0.25">
      <c r="B34" s="33" t="s">
        <v>32</v>
      </c>
      <c r="C34" s="34">
        <f t="shared" ref="C34:G34" si="3">SUM(C24:C33)</f>
        <v>0</v>
      </c>
      <c r="D34" s="35">
        <f t="shared" si="3"/>
        <v>0</v>
      </c>
      <c r="E34" s="36">
        <f t="shared" si="3"/>
        <v>0</v>
      </c>
      <c r="F34" s="36">
        <f t="shared" si="3"/>
        <v>0</v>
      </c>
      <c r="G34" s="36">
        <f t="shared" si="3"/>
        <v>0</v>
      </c>
      <c r="H34" s="36">
        <f t="shared" ref="H34:I34" si="4">SUM(H24:H33)</f>
        <v>0</v>
      </c>
      <c r="I34" s="36">
        <f t="shared" si="4"/>
        <v>0</v>
      </c>
    </row>
    <row r="36" spans="1:255" ht="18" x14ac:dyDescent="0.25">
      <c r="A36" s="59" t="s">
        <v>33</v>
      </c>
      <c r="B36" s="59"/>
      <c r="C36" s="3"/>
      <c r="D36" s="4"/>
      <c r="E36" s="5"/>
      <c r="F36" s="5"/>
      <c r="G36" s="5"/>
      <c r="H36" s="5"/>
      <c r="I36" s="5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</row>
    <row r="37" spans="1:255" s="7" customFormat="1" ht="15.75" x14ac:dyDescent="0.25">
      <c r="B37" s="2" t="s">
        <v>3</v>
      </c>
      <c r="C37" s="8" t="s">
        <v>5</v>
      </c>
      <c r="D37" s="9" t="s">
        <v>6</v>
      </c>
      <c r="E37" s="10" t="s">
        <v>8</v>
      </c>
      <c r="F37" s="10" t="s">
        <v>7</v>
      </c>
      <c r="G37" s="10" t="s">
        <v>9</v>
      </c>
      <c r="H37" s="10" t="s">
        <v>2298</v>
      </c>
      <c r="I37" s="10" t="s">
        <v>2291</v>
      </c>
    </row>
    <row r="38" spans="1:255" x14ac:dyDescent="0.25">
      <c r="B38" s="37"/>
      <c r="C38" s="38"/>
      <c r="D38" s="19" t="str">
        <f>IF(ISBLANK(B38),"",$C38*VLOOKUP($B38,Lebensmittel!$A$2:$I$5002,3,0)/VLOOKUP($B38,Lebensmittel!$A$2:$I$5002,2,0))</f>
        <v/>
      </c>
      <c r="E38" s="20" t="str">
        <f>IF(ISBLANK(B38),"",$C38*VLOOKUP($B38,Lebensmittel!$A$2:$I$5002,4,0)/VLOOKUP($B38,Lebensmittel!$A$2:$I$5002,2,0))</f>
        <v/>
      </c>
      <c r="F38" s="20" t="str">
        <f>IF(ISBLANK(B38),"",$C38*VLOOKUP($B38,Lebensmittel!$A$2:$I$5002,5,0)/VLOOKUP($B38,Lebensmittel!$A$2:$I$5002,2,0))</f>
        <v/>
      </c>
      <c r="G38" s="20" t="str">
        <f>IF(ISBLANK(B38),"",$C38*VLOOKUP($B38,Lebensmittel!$A$2:$I$5002,6,0)/VLOOKUP($B38,Lebensmittel!$A$2:$I$5002,2,0))</f>
        <v/>
      </c>
      <c r="H38" s="20" t="str">
        <f>IF(ISBLANK(B38),"",$C38*VLOOKUP($B38,Lebensmittel!$A$2:$I$5002,7,0)/VLOOKUP($B38,Lebensmittel!$A$2:$I$5002,2,0))</f>
        <v/>
      </c>
      <c r="I38" s="20" t="str">
        <f>IF(ISBLANK(B38),"",$C38*VLOOKUP($B38,Lebensmittel!$A$2:$I$5002,8,0)/VLOOKUP($B38,Lebensmittel!$A$2:$I$5002,2,0))</f>
        <v/>
      </c>
    </row>
    <row r="39" spans="1:255" x14ac:dyDescent="0.25">
      <c r="B39" s="37"/>
      <c r="C39" s="38"/>
      <c r="D39" s="19" t="str">
        <f>IF(ISBLANK(B39),"",$C39*VLOOKUP($B39,Lebensmittel!$A$2:$I$5002,3,0)/VLOOKUP($B39,Lebensmittel!$A$2:$I$5002,2,0))</f>
        <v/>
      </c>
      <c r="E39" s="20" t="str">
        <f>IF(ISBLANK(B39),"",$C39*VLOOKUP($B39,Lebensmittel!$A$2:$I$5002,4,0)/VLOOKUP($B39,Lebensmittel!$A$2:$I$5002,2,0))</f>
        <v/>
      </c>
      <c r="F39" s="20" t="str">
        <f>IF(ISBLANK(B39),"",$C39*VLOOKUP($B39,Lebensmittel!$A$2:$I$5002,5,0)/VLOOKUP($B39,Lebensmittel!$A$2:$I$5002,2,0))</f>
        <v/>
      </c>
      <c r="G39" s="20" t="str">
        <f>IF(ISBLANK(B39),"",$C39*VLOOKUP($B39,Lebensmittel!$A$2:$I$5002,6,0)/VLOOKUP($B39,Lebensmittel!$A$2:$I$5002,2,0))</f>
        <v/>
      </c>
      <c r="H39" s="20" t="str">
        <f>IF(ISBLANK(B39),"",$C39*VLOOKUP($B39,Lebensmittel!$A$2:$I$5002,7,0)/VLOOKUP($B39,Lebensmittel!$A$2:$I$5002,2,0))</f>
        <v/>
      </c>
      <c r="I39" s="20" t="str">
        <f>IF(ISBLANK(B39),"",$C39*VLOOKUP($B39,Lebensmittel!$A$2:$I$5002,8,0)/VLOOKUP($B39,Lebensmittel!$A$2:$I$5002,2,0))</f>
        <v/>
      </c>
    </row>
    <row r="40" spans="1:255" x14ac:dyDescent="0.25">
      <c r="B40" s="37"/>
      <c r="C40" s="38"/>
      <c r="D40" s="19" t="str">
        <f>IF(ISBLANK(B40),"",$C40*VLOOKUP($B40,Lebensmittel!$A$2:$I$5002,3,0)/VLOOKUP($B40,Lebensmittel!$A$2:$I$5002,2,0))</f>
        <v/>
      </c>
      <c r="E40" s="20" t="str">
        <f>IF(ISBLANK(B40),"",$C40*VLOOKUP($B40,Lebensmittel!$A$2:$I$5002,4,0)/VLOOKUP($B40,Lebensmittel!$A$2:$I$5002,2,0))</f>
        <v/>
      </c>
      <c r="F40" s="20" t="str">
        <f>IF(ISBLANK(B40),"",$C40*VLOOKUP($B40,Lebensmittel!$A$2:$I$5002,5,0)/VLOOKUP($B40,Lebensmittel!$A$2:$I$5002,2,0))</f>
        <v/>
      </c>
      <c r="G40" s="20" t="str">
        <f>IF(ISBLANK(B40),"",$C40*VLOOKUP($B40,Lebensmittel!$A$2:$I$5002,6,0)/VLOOKUP($B40,Lebensmittel!$A$2:$I$5002,2,0))</f>
        <v/>
      </c>
      <c r="H40" s="20" t="str">
        <f>IF(ISBLANK(B40),"",$C40*VLOOKUP($B40,Lebensmittel!$A$2:$I$5002,7,0)/VLOOKUP($B40,Lebensmittel!$A$2:$I$5002,2,0))</f>
        <v/>
      </c>
      <c r="I40" s="20" t="str">
        <f>IF(ISBLANK(B40),"",$C40*VLOOKUP($B40,Lebensmittel!$A$2:$I$5002,8,0)/VLOOKUP($B40,Lebensmittel!$A$2:$I$5002,2,0))</f>
        <v/>
      </c>
    </row>
    <row r="41" spans="1:255" x14ac:dyDescent="0.25">
      <c r="B41" s="37"/>
      <c r="C41" s="38"/>
      <c r="D41" s="19" t="str">
        <f>IF(ISBLANK(B41),"",$C41*VLOOKUP($B41,Lebensmittel!$A$2:$I$5002,3,0)/VLOOKUP($B41,Lebensmittel!$A$2:$I$5002,2,0))</f>
        <v/>
      </c>
      <c r="E41" s="20" t="str">
        <f>IF(ISBLANK(B41),"",$C41*VLOOKUP($B41,Lebensmittel!$A$2:$I$5002,4,0)/VLOOKUP($B41,Lebensmittel!$A$2:$I$5002,2,0))</f>
        <v/>
      </c>
      <c r="F41" s="20" t="str">
        <f>IF(ISBLANK(B41),"",$C41*VLOOKUP($B41,Lebensmittel!$A$2:$I$5002,5,0)/VLOOKUP($B41,Lebensmittel!$A$2:$I$5002,2,0))</f>
        <v/>
      </c>
      <c r="G41" s="20" t="str">
        <f>IF(ISBLANK(B41),"",$C41*VLOOKUP($B41,Lebensmittel!$A$2:$I$5002,6,0)/VLOOKUP($B41,Lebensmittel!$A$2:$I$5002,2,0))</f>
        <v/>
      </c>
      <c r="H41" s="20" t="str">
        <f>IF(ISBLANK(B41),"",$C41*VLOOKUP($B41,Lebensmittel!$A$2:$I$5002,7,0)/VLOOKUP($B41,Lebensmittel!$A$2:$I$5002,2,0))</f>
        <v/>
      </c>
      <c r="I41" s="20" t="str">
        <f>IF(ISBLANK(B41),"",$C41*VLOOKUP($B41,Lebensmittel!$A$2:$I$5002,8,0)/VLOOKUP($B41,Lebensmittel!$A$2:$I$5002,2,0))</f>
        <v/>
      </c>
    </row>
    <row r="42" spans="1:255" x14ac:dyDescent="0.25">
      <c r="B42" s="37"/>
      <c r="C42" s="38"/>
      <c r="D42" s="19" t="str">
        <f>IF(ISBLANK(B42),"",$C42*VLOOKUP($B42,Lebensmittel!$A$2:$I$5002,3,0)/VLOOKUP($B42,Lebensmittel!$A$2:$I$5002,2,0))</f>
        <v/>
      </c>
      <c r="E42" s="20" t="str">
        <f>IF(ISBLANK(B42),"",$C42*VLOOKUP($B42,Lebensmittel!$A$2:$I$5002,4,0)/VLOOKUP($B42,Lebensmittel!$A$2:$I$5002,2,0))</f>
        <v/>
      </c>
      <c r="F42" s="20" t="str">
        <f>IF(ISBLANK(B42),"",$C42*VLOOKUP($B42,Lebensmittel!$A$2:$I$5002,5,0)/VLOOKUP($B42,Lebensmittel!$A$2:$I$5002,2,0))</f>
        <v/>
      </c>
      <c r="G42" s="20" t="str">
        <f>IF(ISBLANK(B42),"",$C42*VLOOKUP($B42,Lebensmittel!$A$2:$I$5002,6,0)/VLOOKUP($B42,Lebensmittel!$A$2:$I$5002,2,0))</f>
        <v/>
      </c>
      <c r="H42" s="20" t="str">
        <f>IF(ISBLANK(B42),"",$C42*VLOOKUP($B42,Lebensmittel!$A$2:$I$5002,7,0)/VLOOKUP($B42,Lebensmittel!$A$2:$I$5002,2,0))</f>
        <v/>
      </c>
      <c r="I42" s="20" t="str">
        <f>IF(ISBLANK(B42),"",$C42*VLOOKUP($B42,Lebensmittel!$A$2:$I$5002,8,0)/VLOOKUP($B42,Lebensmittel!$A$2:$I$5002,2,0))</f>
        <v/>
      </c>
    </row>
    <row r="43" spans="1:255" x14ac:dyDescent="0.25">
      <c r="B43" s="37"/>
      <c r="C43" s="38"/>
      <c r="D43" s="19" t="str">
        <f>IF(ISBLANK(B43),"",$C43*VLOOKUP($B43,Lebensmittel!$A$2:$I$5002,3,0)/VLOOKUP($B43,Lebensmittel!$A$2:$I$5002,2,0))</f>
        <v/>
      </c>
      <c r="E43" s="20" t="str">
        <f>IF(ISBLANK(B43),"",$C43*VLOOKUP($B43,Lebensmittel!$A$2:$I$5002,4,0)/VLOOKUP($B43,Lebensmittel!$A$2:$I$5002,2,0))</f>
        <v/>
      </c>
      <c r="F43" s="20" t="str">
        <f>IF(ISBLANK(B43),"",$C43*VLOOKUP($B43,Lebensmittel!$A$2:$I$5002,5,0)/VLOOKUP($B43,Lebensmittel!$A$2:$I$5002,2,0))</f>
        <v/>
      </c>
      <c r="G43" s="20" t="str">
        <f>IF(ISBLANK(B43),"",$C43*VLOOKUP($B43,Lebensmittel!$A$2:$I$5002,6,0)/VLOOKUP($B43,Lebensmittel!$A$2:$I$5002,2,0))</f>
        <v/>
      </c>
      <c r="H43" s="20" t="str">
        <f>IF(ISBLANK(B43),"",$C43*VLOOKUP($B43,Lebensmittel!$A$2:$I$5002,7,0)/VLOOKUP($B43,Lebensmittel!$A$2:$I$5002,2,0))</f>
        <v/>
      </c>
      <c r="I43" s="20" t="str">
        <f>IF(ISBLANK(B43),"",$C43*VLOOKUP($B43,Lebensmittel!$A$2:$I$5002,8,0)/VLOOKUP($B43,Lebensmittel!$A$2:$I$5002,2,0))</f>
        <v/>
      </c>
    </row>
    <row r="44" spans="1:255" x14ac:dyDescent="0.25">
      <c r="B44" s="37"/>
      <c r="C44" s="38"/>
      <c r="D44" s="19" t="str">
        <f>IF(ISBLANK(B44),"",$C44*VLOOKUP($B44,Lebensmittel!$A$2:$I$5002,3,0)/VLOOKUP($B44,Lebensmittel!$A$2:$I$5002,2,0))</f>
        <v/>
      </c>
      <c r="E44" s="20" t="str">
        <f>IF(ISBLANK(B44),"",$C44*VLOOKUP($B44,Lebensmittel!$A$2:$I$5002,4,0)/VLOOKUP($B44,Lebensmittel!$A$2:$I$5002,2,0))</f>
        <v/>
      </c>
      <c r="F44" s="20" t="str">
        <f>IF(ISBLANK(B44),"",$C44*VLOOKUP($B44,Lebensmittel!$A$2:$I$5002,5,0)/VLOOKUP($B44,Lebensmittel!$A$2:$I$5002,2,0))</f>
        <v/>
      </c>
      <c r="G44" s="20" t="str">
        <f>IF(ISBLANK(B44),"",$C44*VLOOKUP($B44,Lebensmittel!$A$2:$I$5002,6,0)/VLOOKUP($B44,Lebensmittel!$A$2:$I$5002,2,0))</f>
        <v/>
      </c>
      <c r="H44" s="20" t="str">
        <f>IF(ISBLANK(B44),"",$C44*VLOOKUP($B44,Lebensmittel!$A$2:$I$5002,7,0)/VLOOKUP($B44,Lebensmittel!$A$2:$I$5002,2,0))</f>
        <v/>
      </c>
      <c r="I44" s="20" t="str">
        <f>IF(ISBLANK(B44),"",$C44*VLOOKUP($B44,Lebensmittel!$A$2:$I$5002,8,0)/VLOOKUP($B44,Lebensmittel!$A$2:$I$5002,2,0))</f>
        <v/>
      </c>
    </row>
    <row r="45" spans="1:255" x14ac:dyDescent="0.25">
      <c r="B45" s="37"/>
      <c r="C45" s="38"/>
      <c r="D45" s="19" t="str">
        <f>IF(ISBLANK(B45),"",$C45*VLOOKUP($B45,Lebensmittel!$A$2:$I$5002,3,0)/VLOOKUP($B45,Lebensmittel!$A$2:$I$5002,2,0))</f>
        <v/>
      </c>
      <c r="E45" s="20" t="str">
        <f>IF(ISBLANK(B45),"",$C45*VLOOKUP($B45,Lebensmittel!$A$2:$I$5002,4,0)/VLOOKUP($B45,Lebensmittel!$A$2:$I$5002,2,0))</f>
        <v/>
      </c>
      <c r="F45" s="20" t="str">
        <f>IF(ISBLANK(B45),"",$C45*VLOOKUP($B45,Lebensmittel!$A$2:$I$5002,5,0)/VLOOKUP($B45,Lebensmittel!$A$2:$I$5002,2,0))</f>
        <v/>
      </c>
      <c r="G45" s="20" t="str">
        <f>IF(ISBLANK(B45),"",$C45*VLOOKUP($B45,Lebensmittel!$A$2:$I$5002,6,0)/VLOOKUP($B45,Lebensmittel!$A$2:$I$5002,2,0))</f>
        <v/>
      </c>
      <c r="H45" s="20" t="str">
        <f>IF(ISBLANK(B45),"",$C45*VLOOKUP($B45,Lebensmittel!$A$2:$I$5002,7,0)/VLOOKUP($B45,Lebensmittel!$A$2:$I$5002,2,0))</f>
        <v/>
      </c>
      <c r="I45" s="20" t="str">
        <f>IF(ISBLANK(B45),"",$C45*VLOOKUP($B45,Lebensmittel!$A$2:$I$5002,8,0)/VLOOKUP($B45,Lebensmittel!$A$2:$I$5002,2,0))</f>
        <v/>
      </c>
    </row>
    <row r="46" spans="1:255" x14ac:dyDescent="0.25">
      <c r="B46" s="37"/>
      <c r="C46" s="38"/>
      <c r="D46" s="19" t="str">
        <f>IF(ISBLANK(B46),"",$C46*VLOOKUP($B46,Lebensmittel!$A$2:$I$5002,3,0)/VLOOKUP($B46,Lebensmittel!$A$2:$I$5002,2,0))</f>
        <v/>
      </c>
      <c r="E46" s="20" t="str">
        <f>IF(ISBLANK(B46),"",$C46*VLOOKUP($B46,Lebensmittel!$A$2:$I$5002,4,0)/VLOOKUP($B46,Lebensmittel!$A$2:$I$5002,2,0))</f>
        <v/>
      </c>
      <c r="F46" s="20" t="str">
        <f>IF(ISBLANK(B46),"",$C46*VLOOKUP($B46,Lebensmittel!$A$2:$I$5002,5,0)/VLOOKUP($B46,Lebensmittel!$A$2:$I$5002,2,0))</f>
        <v/>
      </c>
      <c r="G46" s="20" t="str">
        <f>IF(ISBLANK(B46),"",$C46*VLOOKUP($B46,Lebensmittel!$A$2:$I$5002,6,0)/VLOOKUP($B46,Lebensmittel!$A$2:$I$5002,2,0))</f>
        <v/>
      </c>
      <c r="H46" s="20" t="str">
        <f>IF(ISBLANK(B46),"",$C46*VLOOKUP($B46,Lebensmittel!$A$2:$I$5002,7,0)/VLOOKUP($B46,Lebensmittel!$A$2:$I$5002,2,0))</f>
        <v/>
      </c>
      <c r="I46" s="20" t="str">
        <f>IF(ISBLANK(B46),"",$C46*VLOOKUP($B46,Lebensmittel!$A$2:$I$5002,8,0)/VLOOKUP($B46,Lebensmittel!$A$2:$I$5002,2,0))</f>
        <v/>
      </c>
    </row>
    <row r="47" spans="1:255" x14ac:dyDescent="0.25">
      <c r="B47" s="37"/>
      <c r="C47" s="38"/>
      <c r="D47" s="19" t="str">
        <f>IF(ISBLANK(B47),"",$C47*VLOOKUP($B47,Lebensmittel!$A$2:$I$5002,3,0)/VLOOKUP($B47,Lebensmittel!$A$2:$I$5002,2,0))</f>
        <v/>
      </c>
      <c r="E47" s="20" t="str">
        <f>IF(ISBLANK(B47),"",$C47*VLOOKUP($B47,Lebensmittel!$A$2:$I$5002,4,0)/VLOOKUP($B47,Lebensmittel!$A$2:$I$5002,2,0))</f>
        <v/>
      </c>
      <c r="F47" s="20" t="str">
        <f>IF(ISBLANK(B47),"",$C47*VLOOKUP($B47,Lebensmittel!$A$2:$I$5002,5,0)/VLOOKUP($B47,Lebensmittel!$A$2:$I$5002,2,0))</f>
        <v/>
      </c>
      <c r="G47" s="20" t="str">
        <f>IF(ISBLANK(B47),"",$C47*VLOOKUP($B47,Lebensmittel!$A$2:$I$5002,6,0)/VLOOKUP($B47,Lebensmittel!$A$2:$I$5002,2,0))</f>
        <v/>
      </c>
      <c r="H47" s="20" t="str">
        <f>IF(ISBLANK(B47),"",$C47*VLOOKUP($B47,Lebensmittel!$A$2:$I$5002,7,0)/VLOOKUP($B47,Lebensmittel!$A$2:$I$5002,2,0))</f>
        <v/>
      </c>
      <c r="I47" s="20" t="str">
        <f>IF(ISBLANK(B47),"",$C47*VLOOKUP($B47,Lebensmittel!$A$2:$I$5002,8,0)/VLOOKUP($B47,Lebensmittel!$A$2:$I$5002,2,0))</f>
        <v/>
      </c>
    </row>
    <row r="48" spans="1:255" x14ac:dyDescent="0.25">
      <c r="B48" s="33" t="s">
        <v>34</v>
      </c>
      <c r="C48" s="34">
        <f t="shared" ref="C48:G48" si="5">SUM(C38:C47)</f>
        <v>0</v>
      </c>
      <c r="D48" s="35">
        <f t="shared" si="5"/>
        <v>0</v>
      </c>
      <c r="E48" s="36">
        <f t="shared" si="5"/>
        <v>0</v>
      </c>
      <c r="F48" s="36">
        <f t="shared" si="5"/>
        <v>0</v>
      </c>
      <c r="G48" s="36">
        <f t="shared" si="5"/>
        <v>0</v>
      </c>
      <c r="H48" s="36">
        <f t="shared" ref="H48:I48" si="6">SUM(H38:H47)</f>
        <v>0</v>
      </c>
      <c r="I48" s="36">
        <f t="shared" si="6"/>
        <v>0</v>
      </c>
    </row>
    <row r="50" spans="1:255" ht="18" x14ac:dyDescent="0.25">
      <c r="A50" s="59" t="s">
        <v>35</v>
      </c>
      <c r="B50" s="59"/>
      <c r="C50" s="3"/>
      <c r="D50" s="4"/>
      <c r="E50" s="5"/>
      <c r="F50" s="5"/>
      <c r="G50" s="5"/>
      <c r="H50" s="5"/>
      <c r="I50" s="5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</row>
    <row r="51" spans="1:255" s="7" customFormat="1" ht="15.75" x14ac:dyDescent="0.25">
      <c r="B51" s="2" t="s">
        <v>3</v>
      </c>
      <c r="C51" s="8" t="s">
        <v>5</v>
      </c>
      <c r="D51" s="9" t="s">
        <v>6</v>
      </c>
      <c r="E51" s="10" t="s">
        <v>8</v>
      </c>
      <c r="F51" s="10" t="s">
        <v>7</v>
      </c>
      <c r="G51" s="10" t="s">
        <v>9</v>
      </c>
      <c r="H51" s="10" t="s">
        <v>2298</v>
      </c>
      <c r="I51" s="10" t="s">
        <v>2291</v>
      </c>
    </row>
    <row r="52" spans="1:255" x14ac:dyDescent="0.25">
      <c r="B52" s="37"/>
      <c r="C52" s="38"/>
      <c r="D52" s="19" t="str">
        <f>IF(ISBLANK(B52),"",$C52*VLOOKUP($B52,Lebensmittel!$A$2:$I$5002,3,0)/VLOOKUP($B52,Lebensmittel!$A$2:$I$5002,2,0))</f>
        <v/>
      </c>
      <c r="E52" s="20" t="str">
        <f>IF(ISBLANK(B52),"",$C52*VLOOKUP($B52,Lebensmittel!$A$2:$I$5002,4,0)/VLOOKUP($B52,Lebensmittel!$A$2:$I$5002,2,0))</f>
        <v/>
      </c>
      <c r="F52" s="20" t="str">
        <f>IF(ISBLANK(B52),"",$C52*VLOOKUP($B52,Lebensmittel!$A$2:$I$5002,5,0)/VLOOKUP($B52,Lebensmittel!$A$2:$I$5002,2,0))</f>
        <v/>
      </c>
      <c r="G52" s="20" t="str">
        <f>IF(ISBLANK(B52),"",$C52*VLOOKUP($B52,Lebensmittel!$A$2:$I$5002,6,0)/VLOOKUP($B52,Lebensmittel!$A$2:$I$5002,2,0))</f>
        <v/>
      </c>
      <c r="H52" s="20" t="str">
        <f>IF(ISBLANK(B52),"",$C52*VLOOKUP($B52,Lebensmittel!$A$2:$I$5002,7,0)/VLOOKUP($B52,Lebensmittel!$A$2:$I$5002,2,0))</f>
        <v/>
      </c>
      <c r="I52" s="20" t="str">
        <f>IF(ISBLANK(B52),"",$C52*VLOOKUP($B52,Lebensmittel!$A$2:$I$5002,8,0)/VLOOKUP($B52,Lebensmittel!$A$2:$I$5002,2,0))</f>
        <v/>
      </c>
    </row>
    <row r="53" spans="1:255" x14ac:dyDescent="0.25">
      <c r="B53" s="37"/>
      <c r="C53" s="38"/>
      <c r="D53" s="19" t="str">
        <f>IF(ISBLANK(B53),"",$C53*VLOOKUP($B53,Lebensmittel!$A$2:$I$5002,3,0)/VLOOKUP($B53,Lebensmittel!$A$2:$I$5002,2,0))</f>
        <v/>
      </c>
      <c r="E53" s="20" t="str">
        <f>IF(ISBLANK(B53),"",$C53*VLOOKUP($B53,Lebensmittel!$A$2:$I$5002,4,0)/VLOOKUP($B53,Lebensmittel!$A$2:$I$5002,2,0))</f>
        <v/>
      </c>
      <c r="F53" s="20" t="str">
        <f>IF(ISBLANK(B53),"",$C53*VLOOKUP($B53,Lebensmittel!$A$2:$I$5002,5,0)/VLOOKUP($B53,Lebensmittel!$A$2:$I$5002,2,0))</f>
        <v/>
      </c>
      <c r="G53" s="20" t="str">
        <f>IF(ISBLANK(B53),"",$C53*VLOOKUP($B53,Lebensmittel!$A$2:$I$5002,6,0)/VLOOKUP($B53,Lebensmittel!$A$2:$I$5002,2,0))</f>
        <v/>
      </c>
      <c r="H53" s="20" t="str">
        <f>IF(ISBLANK(B53),"",$C53*VLOOKUP($B53,Lebensmittel!$A$2:$I$5002,7,0)/VLOOKUP($B53,Lebensmittel!$A$2:$I$5002,2,0))</f>
        <v/>
      </c>
      <c r="I53" s="20" t="str">
        <f>IF(ISBLANK(B53),"",$C53*VLOOKUP($B53,Lebensmittel!$A$2:$I$5002,8,0)/VLOOKUP($B53,Lebensmittel!$A$2:$I$5002,2,0))</f>
        <v/>
      </c>
    </row>
    <row r="54" spans="1:255" x14ac:dyDescent="0.25">
      <c r="B54" s="37"/>
      <c r="C54" s="38"/>
      <c r="D54" s="19" t="str">
        <f>IF(ISBLANK(B54),"",$C54*VLOOKUP($B54,Lebensmittel!$A$2:$I$5002,3,0)/VLOOKUP($B54,Lebensmittel!$A$2:$I$5002,2,0))</f>
        <v/>
      </c>
      <c r="E54" s="20" t="str">
        <f>IF(ISBLANK(B54),"",$C54*VLOOKUP($B54,Lebensmittel!$A$2:$I$5002,4,0)/VLOOKUP($B54,Lebensmittel!$A$2:$I$5002,2,0))</f>
        <v/>
      </c>
      <c r="F54" s="20" t="str">
        <f>IF(ISBLANK(B54),"",$C54*VLOOKUP($B54,Lebensmittel!$A$2:$I$5002,5,0)/VLOOKUP($B54,Lebensmittel!$A$2:$I$5002,2,0))</f>
        <v/>
      </c>
      <c r="G54" s="20" t="str">
        <f>IF(ISBLANK(B54),"",$C54*VLOOKUP($B54,Lebensmittel!$A$2:$I$5002,6,0)/VLOOKUP($B54,Lebensmittel!$A$2:$I$5002,2,0))</f>
        <v/>
      </c>
      <c r="H54" s="20" t="str">
        <f>IF(ISBLANK(B54),"",$C54*VLOOKUP($B54,Lebensmittel!$A$2:$I$5002,7,0)/VLOOKUP($B54,Lebensmittel!$A$2:$I$5002,2,0))</f>
        <v/>
      </c>
      <c r="I54" s="20" t="str">
        <f>IF(ISBLANK(B54),"",$C54*VLOOKUP($B54,Lebensmittel!$A$2:$I$5002,8,0)/VLOOKUP($B54,Lebensmittel!$A$2:$I$5002,2,0))</f>
        <v/>
      </c>
    </row>
    <row r="55" spans="1:255" x14ac:dyDescent="0.25">
      <c r="B55" s="37"/>
      <c r="C55" s="38"/>
      <c r="D55" s="19" t="str">
        <f>IF(ISBLANK(B55),"",$C55*VLOOKUP($B55,Lebensmittel!$A$2:$I$5002,3,0)/VLOOKUP($B55,Lebensmittel!$A$2:$I$5002,2,0))</f>
        <v/>
      </c>
      <c r="E55" s="20" t="str">
        <f>IF(ISBLANK(B55),"",$C55*VLOOKUP($B55,Lebensmittel!$A$2:$I$5002,4,0)/VLOOKUP($B55,Lebensmittel!$A$2:$I$5002,2,0))</f>
        <v/>
      </c>
      <c r="F55" s="20" t="str">
        <f>IF(ISBLANK(B55),"",$C55*VLOOKUP($B55,Lebensmittel!$A$2:$I$5002,5,0)/VLOOKUP($B55,Lebensmittel!$A$2:$I$5002,2,0))</f>
        <v/>
      </c>
      <c r="G55" s="20" t="str">
        <f>IF(ISBLANK(B55),"",$C55*VLOOKUP($B55,Lebensmittel!$A$2:$I$5002,6,0)/VLOOKUP($B55,Lebensmittel!$A$2:$I$5002,2,0))</f>
        <v/>
      </c>
      <c r="H55" s="20" t="str">
        <f>IF(ISBLANK(B55),"",$C55*VLOOKUP($B55,Lebensmittel!$A$2:$I$5002,7,0)/VLOOKUP($B55,Lebensmittel!$A$2:$I$5002,2,0))</f>
        <v/>
      </c>
      <c r="I55" s="20" t="str">
        <f>IF(ISBLANK(B55),"",$C55*VLOOKUP($B55,Lebensmittel!$A$2:$I$5002,8,0)/VLOOKUP($B55,Lebensmittel!$A$2:$I$5002,2,0))</f>
        <v/>
      </c>
    </row>
    <row r="56" spans="1:255" x14ac:dyDescent="0.25">
      <c r="B56" s="37"/>
      <c r="C56" s="38"/>
      <c r="D56" s="19" t="str">
        <f>IF(ISBLANK(B56),"",$C56*VLOOKUP($B56,Lebensmittel!$A$2:$I$5002,3,0)/VLOOKUP($B56,Lebensmittel!$A$2:$I$5002,2,0))</f>
        <v/>
      </c>
      <c r="E56" s="20" t="str">
        <f>IF(ISBLANK(B56),"",$C56*VLOOKUP($B56,Lebensmittel!$A$2:$I$5002,4,0)/VLOOKUP($B56,Lebensmittel!$A$2:$I$5002,2,0))</f>
        <v/>
      </c>
      <c r="F56" s="20" t="str">
        <f>IF(ISBLANK(B56),"",$C56*VLOOKUP($B56,Lebensmittel!$A$2:$I$5002,5,0)/VLOOKUP($B56,Lebensmittel!$A$2:$I$5002,2,0))</f>
        <v/>
      </c>
      <c r="G56" s="20" t="str">
        <f>IF(ISBLANK(B56),"",$C56*VLOOKUP($B56,Lebensmittel!$A$2:$I$5002,6,0)/VLOOKUP($B56,Lebensmittel!$A$2:$I$5002,2,0))</f>
        <v/>
      </c>
      <c r="H56" s="20" t="str">
        <f>IF(ISBLANK(B56),"",$C56*VLOOKUP($B56,Lebensmittel!$A$2:$I$5002,7,0)/VLOOKUP($B56,Lebensmittel!$A$2:$I$5002,2,0))</f>
        <v/>
      </c>
      <c r="I56" s="20" t="str">
        <f>IF(ISBLANK(B56),"",$C56*VLOOKUP($B56,Lebensmittel!$A$2:$I$5002,8,0)/VLOOKUP($B56,Lebensmittel!$A$2:$I$5002,2,0))</f>
        <v/>
      </c>
    </row>
    <row r="57" spans="1:255" x14ac:dyDescent="0.25">
      <c r="B57" s="37"/>
      <c r="C57" s="38"/>
      <c r="D57" s="19" t="str">
        <f>IF(ISBLANK(B57),"",$C57*VLOOKUP($B57,Lebensmittel!$A$2:$I$5002,3,0)/VLOOKUP($B57,Lebensmittel!$A$2:$I$5002,2,0))</f>
        <v/>
      </c>
      <c r="E57" s="20" t="str">
        <f>IF(ISBLANK(B57),"",$C57*VLOOKUP($B57,Lebensmittel!$A$2:$I$5002,4,0)/VLOOKUP($B57,Lebensmittel!$A$2:$I$5002,2,0))</f>
        <v/>
      </c>
      <c r="F57" s="20" t="str">
        <f>IF(ISBLANK(B57),"",$C57*VLOOKUP($B57,Lebensmittel!$A$2:$I$5002,5,0)/VLOOKUP($B57,Lebensmittel!$A$2:$I$5002,2,0))</f>
        <v/>
      </c>
      <c r="G57" s="20" t="str">
        <f>IF(ISBLANK(B57),"",$C57*VLOOKUP($B57,Lebensmittel!$A$2:$I$5002,6,0)/VLOOKUP($B57,Lebensmittel!$A$2:$I$5002,2,0))</f>
        <v/>
      </c>
      <c r="H57" s="20" t="str">
        <f>IF(ISBLANK(B57),"",$C57*VLOOKUP($B57,Lebensmittel!$A$2:$I$5002,7,0)/VLOOKUP($B57,Lebensmittel!$A$2:$I$5002,2,0))</f>
        <v/>
      </c>
      <c r="I57" s="20" t="str">
        <f>IF(ISBLANK(B57),"",$C57*VLOOKUP($B57,Lebensmittel!$A$2:$I$5002,8,0)/VLOOKUP($B57,Lebensmittel!$A$2:$I$5002,2,0))</f>
        <v/>
      </c>
    </row>
    <row r="58" spans="1:255" x14ac:dyDescent="0.25">
      <c r="B58" s="37"/>
      <c r="C58" s="38"/>
      <c r="D58" s="19" t="str">
        <f>IF(ISBLANK(B58),"",$C58*VLOOKUP($B58,Lebensmittel!$A$2:$I$5002,3,0)/VLOOKUP($B58,Lebensmittel!$A$2:$I$5002,2,0))</f>
        <v/>
      </c>
      <c r="E58" s="20" t="str">
        <f>IF(ISBLANK(B58),"",$C58*VLOOKUP($B58,Lebensmittel!$A$2:$I$5002,4,0)/VLOOKUP($B58,Lebensmittel!$A$2:$I$5002,2,0))</f>
        <v/>
      </c>
      <c r="F58" s="20" t="str">
        <f>IF(ISBLANK(B58),"",$C58*VLOOKUP($B58,Lebensmittel!$A$2:$I$5002,5,0)/VLOOKUP($B58,Lebensmittel!$A$2:$I$5002,2,0))</f>
        <v/>
      </c>
      <c r="G58" s="20" t="str">
        <f>IF(ISBLANK(B58),"",$C58*VLOOKUP($B58,Lebensmittel!$A$2:$I$5002,6,0)/VLOOKUP($B58,Lebensmittel!$A$2:$I$5002,2,0))</f>
        <v/>
      </c>
      <c r="H58" s="20" t="str">
        <f>IF(ISBLANK(B58),"",$C58*VLOOKUP($B58,Lebensmittel!$A$2:$I$5002,7,0)/VLOOKUP($B58,Lebensmittel!$A$2:$I$5002,2,0))</f>
        <v/>
      </c>
      <c r="I58" s="20" t="str">
        <f>IF(ISBLANK(B58),"",$C58*VLOOKUP($B58,Lebensmittel!$A$2:$I$5002,8,0)/VLOOKUP($B58,Lebensmittel!$A$2:$I$5002,2,0))</f>
        <v/>
      </c>
    </row>
    <row r="59" spans="1:255" x14ac:dyDescent="0.25">
      <c r="B59" s="37"/>
      <c r="C59" s="38"/>
      <c r="D59" s="19" t="str">
        <f>IF(ISBLANK(B59),"",$C59*VLOOKUP($B59,Lebensmittel!$A$2:$I$5002,3,0)/VLOOKUP($B59,Lebensmittel!$A$2:$I$5002,2,0))</f>
        <v/>
      </c>
      <c r="E59" s="20" t="str">
        <f>IF(ISBLANK(B59),"",$C59*VLOOKUP($B59,Lebensmittel!$A$2:$I$5002,4,0)/VLOOKUP($B59,Lebensmittel!$A$2:$I$5002,2,0))</f>
        <v/>
      </c>
      <c r="F59" s="20" t="str">
        <f>IF(ISBLANK(B59),"",$C59*VLOOKUP($B59,Lebensmittel!$A$2:$I$5002,5,0)/VLOOKUP($B59,Lebensmittel!$A$2:$I$5002,2,0))</f>
        <v/>
      </c>
      <c r="G59" s="20" t="str">
        <f>IF(ISBLANK(B59),"",$C59*VLOOKUP($B59,Lebensmittel!$A$2:$I$5002,6,0)/VLOOKUP($B59,Lebensmittel!$A$2:$I$5002,2,0))</f>
        <v/>
      </c>
      <c r="H59" s="20" t="str">
        <f>IF(ISBLANK(B59),"",$C59*VLOOKUP($B59,Lebensmittel!$A$2:$I$5002,7,0)/VLOOKUP($B59,Lebensmittel!$A$2:$I$5002,2,0))</f>
        <v/>
      </c>
      <c r="I59" s="20" t="str">
        <f>IF(ISBLANK(B59),"",$C59*VLOOKUP($B59,Lebensmittel!$A$2:$I$5002,8,0)/VLOOKUP($B59,Lebensmittel!$A$2:$I$5002,2,0))</f>
        <v/>
      </c>
    </row>
    <row r="60" spans="1:255" x14ac:dyDescent="0.25">
      <c r="B60" s="37"/>
      <c r="C60" s="38"/>
      <c r="D60" s="19" t="str">
        <f>IF(ISBLANK(B60),"",$C60*VLOOKUP($B60,Lebensmittel!$A$2:$I$5002,3,0)/VLOOKUP($B60,Lebensmittel!$A$2:$I$5002,2,0))</f>
        <v/>
      </c>
      <c r="E60" s="20" t="str">
        <f>IF(ISBLANK(B60),"",$C60*VLOOKUP($B60,Lebensmittel!$A$2:$I$5002,4,0)/VLOOKUP($B60,Lebensmittel!$A$2:$I$5002,2,0))</f>
        <v/>
      </c>
      <c r="F60" s="20" t="str">
        <f>IF(ISBLANK(B60),"",$C60*VLOOKUP($B60,Lebensmittel!$A$2:$I$5002,5,0)/VLOOKUP($B60,Lebensmittel!$A$2:$I$5002,2,0))</f>
        <v/>
      </c>
      <c r="G60" s="20" t="str">
        <f>IF(ISBLANK(B60),"",$C60*VLOOKUP($B60,Lebensmittel!$A$2:$I$5002,6,0)/VLOOKUP($B60,Lebensmittel!$A$2:$I$5002,2,0))</f>
        <v/>
      </c>
      <c r="H60" s="20" t="str">
        <f>IF(ISBLANK(B60),"",$C60*VLOOKUP($B60,Lebensmittel!$A$2:$I$5002,7,0)/VLOOKUP($B60,Lebensmittel!$A$2:$I$5002,2,0))</f>
        <v/>
      </c>
      <c r="I60" s="20" t="str">
        <f>IF(ISBLANK(B60),"",$C60*VLOOKUP($B60,Lebensmittel!$A$2:$I$5002,8,0)/VLOOKUP($B60,Lebensmittel!$A$2:$I$5002,2,0))</f>
        <v/>
      </c>
    </row>
    <row r="61" spans="1:255" x14ac:dyDescent="0.25">
      <c r="B61" s="37"/>
      <c r="C61" s="38"/>
      <c r="D61" s="19" t="str">
        <f>IF(ISBLANK(B61),"",$C61*VLOOKUP($B61,Lebensmittel!$A$2:$I$5002,3,0)/VLOOKUP($B61,Lebensmittel!$A$2:$I$5002,2,0))</f>
        <v/>
      </c>
      <c r="E61" s="20" t="str">
        <f>IF(ISBLANK(B61),"",$C61*VLOOKUP($B61,Lebensmittel!$A$2:$I$5002,4,0)/VLOOKUP($B61,Lebensmittel!$A$2:$I$5002,2,0))</f>
        <v/>
      </c>
      <c r="F61" s="20" t="str">
        <f>IF(ISBLANK(B61),"",$C61*VLOOKUP($B61,Lebensmittel!$A$2:$I$5002,5,0)/VLOOKUP($B61,Lebensmittel!$A$2:$I$5002,2,0))</f>
        <v/>
      </c>
      <c r="G61" s="20" t="str">
        <f>IF(ISBLANK(B61),"",$C61*VLOOKUP($B61,Lebensmittel!$A$2:$I$5002,6,0)/VLOOKUP($B61,Lebensmittel!$A$2:$I$5002,2,0))</f>
        <v/>
      </c>
      <c r="H61" s="20" t="str">
        <f>IF(ISBLANK(B61),"",$C61*VLOOKUP($B61,Lebensmittel!$A$2:$I$5002,7,0)/VLOOKUP($B61,Lebensmittel!$A$2:$I$5002,2,0))</f>
        <v/>
      </c>
      <c r="I61" s="20" t="str">
        <f>IF(ISBLANK(B61),"",$C61*VLOOKUP($B61,Lebensmittel!$A$2:$I$5002,8,0)/VLOOKUP($B61,Lebensmittel!$A$2:$I$5002,2,0))</f>
        <v/>
      </c>
    </row>
    <row r="62" spans="1:255" x14ac:dyDescent="0.25">
      <c r="B62" s="33" t="s">
        <v>36</v>
      </c>
      <c r="C62" s="34">
        <f t="shared" ref="C62:G62" si="7">SUM(C52:C61)</f>
        <v>0</v>
      </c>
      <c r="D62" s="35">
        <f t="shared" si="7"/>
        <v>0</v>
      </c>
      <c r="E62" s="36">
        <f t="shared" si="7"/>
        <v>0</v>
      </c>
      <c r="F62" s="36">
        <f t="shared" si="7"/>
        <v>0</v>
      </c>
      <c r="G62" s="36">
        <f t="shared" si="7"/>
        <v>0</v>
      </c>
      <c r="H62" s="36">
        <f t="shared" ref="H62:I62" si="8">SUM(H52:H61)</f>
        <v>0</v>
      </c>
      <c r="I62" s="36">
        <f t="shared" si="8"/>
        <v>0</v>
      </c>
    </row>
    <row r="64" spans="1:255" ht="18" x14ac:dyDescent="0.25">
      <c r="A64" s="59" t="s">
        <v>37</v>
      </c>
      <c r="B64" s="59"/>
      <c r="C64" s="3"/>
      <c r="D64" s="4"/>
      <c r="E64" s="5"/>
      <c r="F64" s="5"/>
      <c r="G64" s="5"/>
      <c r="H64" s="5"/>
      <c r="I64" s="5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</row>
    <row r="65" spans="2:9" s="7" customFormat="1" ht="15.75" x14ac:dyDescent="0.25">
      <c r="B65" s="2" t="s">
        <v>3</v>
      </c>
      <c r="C65" s="8" t="s">
        <v>5</v>
      </c>
      <c r="D65" s="9" t="s">
        <v>6</v>
      </c>
      <c r="E65" s="10" t="s">
        <v>8</v>
      </c>
      <c r="F65" s="10" t="s">
        <v>7</v>
      </c>
      <c r="G65" s="10" t="s">
        <v>9</v>
      </c>
      <c r="H65" s="10" t="s">
        <v>2298</v>
      </c>
      <c r="I65" s="10" t="s">
        <v>2291</v>
      </c>
    </row>
    <row r="66" spans="2:9" x14ac:dyDescent="0.25">
      <c r="B66" s="37"/>
      <c r="C66" s="38"/>
      <c r="D66" s="19" t="str">
        <f>IF(ISBLANK(B66),"",$C66*VLOOKUP($B66,Lebensmittel!$A$2:$I$5002,3,0)/VLOOKUP($B66,Lebensmittel!$A$2:$I$5002,2,0))</f>
        <v/>
      </c>
      <c r="E66" s="20" t="str">
        <f>IF(ISBLANK(B66),"",$C66*VLOOKUP($B66,Lebensmittel!$A$2:$I$5002,4,0)/VLOOKUP($B66,Lebensmittel!$A$2:$I$5002,2,0))</f>
        <v/>
      </c>
      <c r="F66" s="20" t="str">
        <f>IF(ISBLANK(B66),"",$C66*VLOOKUP($B66,Lebensmittel!$A$2:$I$5002,5,0)/VLOOKUP($B66,Lebensmittel!$A$2:$I$5002,2,0))</f>
        <v/>
      </c>
      <c r="G66" s="20" t="str">
        <f>IF(ISBLANK(B66),"",$C66*VLOOKUP($B66,Lebensmittel!$A$2:$I$5002,6,0)/VLOOKUP($B66,Lebensmittel!$A$2:$I$5002,2,0))</f>
        <v/>
      </c>
      <c r="H66" s="20" t="str">
        <f>IF(ISBLANK(B66),"",$C66*VLOOKUP($B66,Lebensmittel!$A$2:$I$5002,7,0)/VLOOKUP($B66,Lebensmittel!$A$2:$I$5002,2,0))</f>
        <v/>
      </c>
      <c r="I66" s="20" t="str">
        <f>IF(ISBLANK(B66),"",$C66*VLOOKUP($B66,Lebensmittel!$A$2:$I$5002,8,0)/VLOOKUP($B66,Lebensmittel!$A$2:$I$5002,2,0))</f>
        <v/>
      </c>
    </row>
    <row r="67" spans="2:9" x14ac:dyDescent="0.25">
      <c r="B67" s="37"/>
      <c r="C67" s="38"/>
      <c r="D67" s="19" t="str">
        <f>IF(ISBLANK(B67),"",$C67*VLOOKUP($B67,Lebensmittel!$A$2:$I$5002,3,0)/VLOOKUP($B67,Lebensmittel!$A$2:$I$5002,2,0))</f>
        <v/>
      </c>
      <c r="E67" s="20" t="str">
        <f>IF(ISBLANK(B67),"",$C67*VLOOKUP($B67,Lebensmittel!$A$2:$I$5002,4,0)/VLOOKUP($B67,Lebensmittel!$A$2:$I$5002,2,0))</f>
        <v/>
      </c>
      <c r="F67" s="20" t="str">
        <f>IF(ISBLANK(B67),"",$C67*VLOOKUP($B67,Lebensmittel!$A$2:$I$5002,5,0)/VLOOKUP($B67,Lebensmittel!$A$2:$I$5002,2,0))</f>
        <v/>
      </c>
      <c r="G67" s="20" t="str">
        <f>IF(ISBLANK(B67),"",$C67*VLOOKUP($B67,Lebensmittel!$A$2:$I$5002,6,0)/VLOOKUP($B67,Lebensmittel!$A$2:$I$5002,2,0))</f>
        <v/>
      </c>
      <c r="H67" s="20" t="str">
        <f>IF(ISBLANK(B67),"",$C67*VLOOKUP($B67,Lebensmittel!$A$2:$I$5002,7,0)/VLOOKUP($B67,Lebensmittel!$A$2:$I$5002,2,0))</f>
        <v/>
      </c>
      <c r="I67" s="20" t="str">
        <f>IF(ISBLANK(B67),"",$C67*VLOOKUP($B67,Lebensmittel!$A$2:$I$5002,8,0)/VLOOKUP($B67,Lebensmittel!$A$2:$I$5002,2,0))</f>
        <v/>
      </c>
    </row>
    <row r="68" spans="2:9" x14ac:dyDescent="0.25">
      <c r="B68" s="37"/>
      <c r="C68" s="38"/>
      <c r="D68" s="19" t="str">
        <f>IF(ISBLANK(B68),"",$C68*VLOOKUP($B68,Lebensmittel!$A$2:$I$5002,3,0)/VLOOKUP($B68,Lebensmittel!$A$2:$I$5002,2,0))</f>
        <v/>
      </c>
      <c r="E68" s="20" t="str">
        <f>IF(ISBLANK(B68),"",$C68*VLOOKUP($B68,Lebensmittel!$A$2:$I$5002,4,0)/VLOOKUP($B68,Lebensmittel!$A$2:$I$5002,2,0))</f>
        <v/>
      </c>
      <c r="F68" s="20" t="str">
        <f>IF(ISBLANK(B68),"",$C68*VLOOKUP($B68,Lebensmittel!$A$2:$I$5002,5,0)/VLOOKUP($B68,Lebensmittel!$A$2:$I$5002,2,0))</f>
        <v/>
      </c>
      <c r="G68" s="20" t="str">
        <f>IF(ISBLANK(B68),"",$C68*VLOOKUP($B68,Lebensmittel!$A$2:$I$5002,6,0)/VLOOKUP($B68,Lebensmittel!$A$2:$I$5002,2,0))</f>
        <v/>
      </c>
      <c r="H68" s="20" t="str">
        <f>IF(ISBLANK(B68),"",$C68*VLOOKUP($B68,Lebensmittel!$A$2:$I$5002,7,0)/VLOOKUP($B68,Lebensmittel!$A$2:$I$5002,2,0))</f>
        <v/>
      </c>
      <c r="I68" s="20" t="str">
        <f>IF(ISBLANK(B68),"",$C68*VLOOKUP($B68,Lebensmittel!$A$2:$I$5002,8,0)/VLOOKUP($B68,Lebensmittel!$A$2:$I$5002,2,0))</f>
        <v/>
      </c>
    </row>
    <row r="69" spans="2:9" x14ac:dyDescent="0.25">
      <c r="B69" s="37"/>
      <c r="C69" s="38"/>
      <c r="D69" s="19" t="str">
        <f>IF(ISBLANK(B69),"",$C69*VLOOKUP($B69,Lebensmittel!$A$2:$I$5002,3,0)/VLOOKUP($B69,Lebensmittel!$A$2:$I$5002,2,0))</f>
        <v/>
      </c>
      <c r="E69" s="20" t="str">
        <f>IF(ISBLANK(B69),"",$C69*VLOOKUP($B69,Lebensmittel!$A$2:$I$5002,4,0)/VLOOKUP($B69,Lebensmittel!$A$2:$I$5002,2,0))</f>
        <v/>
      </c>
      <c r="F69" s="20" t="str">
        <f>IF(ISBLANK(B69),"",$C69*VLOOKUP($B69,Lebensmittel!$A$2:$I$5002,5,0)/VLOOKUP($B69,Lebensmittel!$A$2:$I$5002,2,0))</f>
        <v/>
      </c>
      <c r="G69" s="20" t="str">
        <f>IF(ISBLANK(B69),"",$C69*VLOOKUP($B69,Lebensmittel!$A$2:$I$5002,6,0)/VLOOKUP($B69,Lebensmittel!$A$2:$I$5002,2,0))</f>
        <v/>
      </c>
      <c r="H69" s="20" t="str">
        <f>IF(ISBLANK(B69),"",$C69*VLOOKUP($B69,Lebensmittel!$A$2:$I$5002,7,0)/VLOOKUP($B69,Lebensmittel!$A$2:$I$5002,2,0))</f>
        <v/>
      </c>
      <c r="I69" s="20" t="str">
        <f>IF(ISBLANK(B69),"",$C69*VLOOKUP($B69,Lebensmittel!$A$2:$I$5002,8,0)/VLOOKUP($B69,Lebensmittel!$A$2:$I$5002,2,0))</f>
        <v/>
      </c>
    </row>
    <row r="70" spans="2:9" x14ac:dyDescent="0.25">
      <c r="B70" s="37"/>
      <c r="C70" s="38"/>
      <c r="D70" s="19" t="str">
        <f>IF(ISBLANK(B70),"",$C70*VLOOKUP($B70,Lebensmittel!$A$2:$I$5002,3,0)/VLOOKUP($B70,Lebensmittel!$A$2:$I$5002,2,0))</f>
        <v/>
      </c>
      <c r="E70" s="20" t="str">
        <f>IF(ISBLANK(B70),"",$C70*VLOOKUP($B70,Lebensmittel!$A$2:$I$5002,4,0)/VLOOKUP($B70,Lebensmittel!$A$2:$I$5002,2,0))</f>
        <v/>
      </c>
      <c r="F70" s="20" t="str">
        <f>IF(ISBLANK(B70),"",$C70*VLOOKUP($B70,Lebensmittel!$A$2:$I$5002,5,0)/VLOOKUP($B70,Lebensmittel!$A$2:$I$5002,2,0))</f>
        <v/>
      </c>
      <c r="G70" s="20" t="str">
        <f>IF(ISBLANK(B70),"",$C70*VLOOKUP($B70,Lebensmittel!$A$2:$I$5002,6,0)/VLOOKUP($B70,Lebensmittel!$A$2:$I$5002,2,0))</f>
        <v/>
      </c>
      <c r="H70" s="20" t="str">
        <f>IF(ISBLANK(B70),"",$C70*VLOOKUP($B70,Lebensmittel!$A$2:$I$5002,7,0)/VLOOKUP($B70,Lebensmittel!$A$2:$I$5002,2,0))</f>
        <v/>
      </c>
      <c r="I70" s="20" t="str">
        <f>IF(ISBLANK(B70),"",$C70*VLOOKUP($B70,Lebensmittel!$A$2:$I$5002,8,0)/VLOOKUP($B70,Lebensmittel!$A$2:$I$5002,2,0))</f>
        <v/>
      </c>
    </row>
    <row r="71" spans="2:9" x14ac:dyDescent="0.25">
      <c r="B71" s="37"/>
      <c r="C71" s="38"/>
      <c r="D71" s="19" t="str">
        <f>IF(ISBLANK(B71),"",$C71*VLOOKUP($B71,Lebensmittel!$A$2:$I$5002,3,0)/VLOOKUP($B71,Lebensmittel!$A$2:$I$5002,2,0))</f>
        <v/>
      </c>
      <c r="E71" s="20" t="str">
        <f>IF(ISBLANK(B71),"",$C71*VLOOKUP($B71,Lebensmittel!$A$2:$I$5002,4,0)/VLOOKUP($B71,Lebensmittel!$A$2:$I$5002,2,0))</f>
        <v/>
      </c>
      <c r="F71" s="20" t="str">
        <f>IF(ISBLANK(B71),"",$C71*VLOOKUP($B71,Lebensmittel!$A$2:$I$5002,5,0)/VLOOKUP($B71,Lebensmittel!$A$2:$I$5002,2,0))</f>
        <v/>
      </c>
      <c r="G71" s="20" t="str">
        <f>IF(ISBLANK(B71),"",$C71*VLOOKUP($B71,Lebensmittel!$A$2:$I$5002,6,0)/VLOOKUP($B71,Lebensmittel!$A$2:$I$5002,2,0))</f>
        <v/>
      </c>
      <c r="H71" s="20" t="str">
        <f>IF(ISBLANK(B71),"",$C71*VLOOKUP($B71,Lebensmittel!$A$2:$I$5002,7,0)/VLOOKUP($B71,Lebensmittel!$A$2:$I$5002,2,0))</f>
        <v/>
      </c>
      <c r="I71" s="20" t="str">
        <f>IF(ISBLANK(B71),"",$C71*VLOOKUP($B71,Lebensmittel!$A$2:$I$5002,8,0)/VLOOKUP($B71,Lebensmittel!$A$2:$I$5002,2,0))</f>
        <v/>
      </c>
    </row>
    <row r="72" spans="2:9" x14ac:dyDescent="0.25">
      <c r="B72" s="37"/>
      <c r="C72" s="38"/>
      <c r="D72" s="19" t="str">
        <f>IF(ISBLANK(B72),"",$C72*VLOOKUP($B72,Lebensmittel!$A$2:$I$5002,3,0)/VLOOKUP($B72,Lebensmittel!$A$2:$I$5002,2,0))</f>
        <v/>
      </c>
      <c r="E72" s="20" t="str">
        <f>IF(ISBLANK(B72),"",$C72*VLOOKUP($B72,Lebensmittel!$A$2:$I$5002,4,0)/VLOOKUP($B72,Lebensmittel!$A$2:$I$5002,2,0))</f>
        <v/>
      </c>
      <c r="F72" s="20" t="str">
        <f>IF(ISBLANK(B72),"",$C72*VLOOKUP($B72,Lebensmittel!$A$2:$I$5002,5,0)/VLOOKUP($B72,Lebensmittel!$A$2:$I$5002,2,0))</f>
        <v/>
      </c>
      <c r="G72" s="20" t="str">
        <f>IF(ISBLANK(B72),"",$C72*VLOOKUP($B72,Lebensmittel!$A$2:$I$5002,6,0)/VLOOKUP($B72,Lebensmittel!$A$2:$I$5002,2,0))</f>
        <v/>
      </c>
      <c r="H72" s="20" t="str">
        <f>IF(ISBLANK(B72),"",$C72*VLOOKUP($B72,Lebensmittel!$A$2:$I$5002,7,0)/VLOOKUP($B72,Lebensmittel!$A$2:$I$5002,2,0))</f>
        <v/>
      </c>
      <c r="I72" s="20" t="str">
        <f>IF(ISBLANK(B72),"",$C72*VLOOKUP($B72,Lebensmittel!$A$2:$I$5002,8,0)/VLOOKUP($B72,Lebensmittel!$A$2:$I$5002,2,0))</f>
        <v/>
      </c>
    </row>
    <row r="73" spans="2:9" x14ac:dyDescent="0.25">
      <c r="B73" s="37"/>
      <c r="C73" s="38"/>
      <c r="D73" s="19" t="str">
        <f>IF(ISBLANK(B73),"",$C73*VLOOKUP($B73,Lebensmittel!$A$2:$I$5002,3,0)/VLOOKUP($B73,Lebensmittel!$A$2:$I$5002,2,0))</f>
        <v/>
      </c>
      <c r="E73" s="20" t="str">
        <f>IF(ISBLANK(B73),"",$C73*VLOOKUP($B73,Lebensmittel!$A$2:$I$5002,4,0)/VLOOKUP($B73,Lebensmittel!$A$2:$I$5002,2,0))</f>
        <v/>
      </c>
      <c r="F73" s="20" t="str">
        <f>IF(ISBLANK(B73),"",$C73*VLOOKUP($B73,Lebensmittel!$A$2:$I$5002,5,0)/VLOOKUP($B73,Lebensmittel!$A$2:$I$5002,2,0))</f>
        <v/>
      </c>
      <c r="G73" s="20" t="str">
        <f>IF(ISBLANK(B73),"",$C73*VLOOKUP($B73,Lebensmittel!$A$2:$I$5002,6,0)/VLOOKUP($B73,Lebensmittel!$A$2:$I$5002,2,0))</f>
        <v/>
      </c>
      <c r="H73" s="20" t="str">
        <f>IF(ISBLANK(B73),"",$C73*VLOOKUP($B73,Lebensmittel!$A$2:$I$5002,7,0)/VLOOKUP($B73,Lebensmittel!$A$2:$I$5002,2,0))</f>
        <v/>
      </c>
      <c r="I73" s="20" t="str">
        <f>IF(ISBLANK(B73),"",$C73*VLOOKUP($B73,Lebensmittel!$A$2:$I$5002,8,0)/VLOOKUP($B73,Lebensmittel!$A$2:$I$5002,2,0))</f>
        <v/>
      </c>
    </row>
    <row r="74" spans="2:9" x14ac:dyDescent="0.25">
      <c r="B74" s="37"/>
      <c r="C74" s="38"/>
      <c r="D74" s="19" t="str">
        <f>IF(ISBLANK(B74),"",$C74*VLOOKUP($B74,Lebensmittel!$A$2:$I$5002,3,0)/VLOOKUP($B74,Lebensmittel!$A$2:$I$5002,2,0))</f>
        <v/>
      </c>
      <c r="E74" s="20" t="str">
        <f>IF(ISBLANK(B74),"",$C74*VLOOKUP($B74,Lebensmittel!$A$2:$I$5002,4,0)/VLOOKUP($B74,Lebensmittel!$A$2:$I$5002,2,0))</f>
        <v/>
      </c>
      <c r="F74" s="20" t="str">
        <f>IF(ISBLANK(B74),"",$C74*VLOOKUP($B74,Lebensmittel!$A$2:$I$5002,5,0)/VLOOKUP($B74,Lebensmittel!$A$2:$I$5002,2,0))</f>
        <v/>
      </c>
      <c r="G74" s="20" t="str">
        <f>IF(ISBLANK(B74),"",$C74*VLOOKUP($B74,Lebensmittel!$A$2:$I$5002,6,0)/VLOOKUP($B74,Lebensmittel!$A$2:$I$5002,2,0))</f>
        <v/>
      </c>
      <c r="H74" s="20" t="str">
        <f>IF(ISBLANK(B74),"",$C74*VLOOKUP($B74,Lebensmittel!$A$2:$I$5002,7,0)/VLOOKUP($B74,Lebensmittel!$A$2:$I$5002,2,0))</f>
        <v/>
      </c>
      <c r="I74" s="20" t="str">
        <f>IF(ISBLANK(B74),"",$C74*VLOOKUP($B74,Lebensmittel!$A$2:$I$5002,8,0)/VLOOKUP($B74,Lebensmittel!$A$2:$I$5002,2,0))</f>
        <v/>
      </c>
    </row>
    <row r="75" spans="2:9" x14ac:dyDescent="0.25">
      <c r="B75" s="37"/>
      <c r="C75" s="38"/>
      <c r="D75" s="19" t="str">
        <f>IF(ISBLANK(B75),"",$C75*VLOOKUP($B75,Lebensmittel!$A$2:$I$5002,3,0)/VLOOKUP($B75,Lebensmittel!$A$2:$I$5002,2,0))</f>
        <v/>
      </c>
      <c r="E75" s="20" t="str">
        <f>IF(ISBLANK(B75),"",$C75*VLOOKUP($B75,Lebensmittel!$A$2:$I$5002,4,0)/VLOOKUP($B75,Lebensmittel!$A$2:$I$5002,2,0))</f>
        <v/>
      </c>
      <c r="F75" s="20" t="str">
        <f>IF(ISBLANK(B75),"",$C75*VLOOKUP($B75,Lebensmittel!$A$2:$I$5002,5,0)/VLOOKUP($B75,Lebensmittel!$A$2:$I$5002,2,0))</f>
        <v/>
      </c>
      <c r="G75" s="20" t="str">
        <f>IF(ISBLANK(B75),"",$C75*VLOOKUP($B75,Lebensmittel!$A$2:$I$5002,6,0)/VLOOKUP($B75,Lebensmittel!$A$2:$I$5002,2,0))</f>
        <v/>
      </c>
      <c r="H75" s="20" t="str">
        <f>IF(ISBLANK(B75),"",$C75*VLOOKUP($B75,Lebensmittel!$A$2:$I$5002,7,0)/VLOOKUP($B75,Lebensmittel!$A$2:$I$5002,2,0))</f>
        <v/>
      </c>
      <c r="I75" s="20" t="str">
        <f>IF(ISBLANK(B75),"",$C75*VLOOKUP($B75,Lebensmittel!$A$2:$I$5002,8,0)/VLOOKUP($B75,Lebensmittel!$A$2:$I$5002,2,0))</f>
        <v/>
      </c>
    </row>
    <row r="76" spans="2:9" x14ac:dyDescent="0.25">
      <c r="B76" s="33" t="s">
        <v>38</v>
      </c>
      <c r="C76" s="34">
        <f t="shared" ref="C76:G76" si="9">SUM(C66:C75)</f>
        <v>0</v>
      </c>
      <c r="D76" s="35">
        <f t="shared" si="9"/>
        <v>0</v>
      </c>
      <c r="E76" s="36">
        <f t="shared" si="9"/>
        <v>0</v>
      </c>
      <c r="F76" s="36">
        <f t="shared" si="9"/>
        <v>0</v>
      </c>
      <c r="G76" s="36">
        <f t="shared" si="9"/>
        <v>0</v>
      </c>
      <c r="H76" s="36">
        <f t="shared" ref="H76:I76" si="10">SUM(H66:H75)</f>
        <v>0</v>
      </c>
      <c r="I76" s="36">
        <f t="shared" si="10"/>
        <v>0</v>
      </c>
    </row>
  </sheetData>
  <mergeCells count="9">
    <mergeCell ref="D6:F6"/>
    <mergeCell ref="A64:B64"/>
    <mergeCell ref="A1:C1"/>
    <mergeCell ref="A3:B3"/>
    <mergeCell ref="A4:B4"/>
    <mergeCell ref="A8:B8"/>
    <mergeCell ref="A22:B22"/>
    <mergeCell ref="A36:B36"/>
    <mergeCell ref="A50:B50"/>
  </mergeCells>
  <dataValidations count="1">
    <dataValidation type="list" allowBlank="1" showInputMessage="1" sqref="B10:B19 B24:B33 B38:B47 B52:B61 B66:B75">
      <formula1>Country_list</formula1>
    </dataValidation>
  </dataValidations>
  <pageMargins left="0.7" right="0.7" top="0.78740157499999996" bottom="0.78740157499999996" header="0.3" footer="0.3"/>
  <pageSetup paperSize="9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U76"/>
  <sheetViews>
    <sheetView zoomScaleNormal="100" workbookViewId="0">
      <selection activeCell="B6" sqref="B6"/>
    </sheetView>
  </sheetViews>
  <sheetFormatPr baseColWidth="10" defaultRowHeight="15" x14ac:dyDescent="0.25"/>
  <cols>
    <col min="1" max="1" width="3.5703125" customWidth="1"/>
    <col min="2" max="2" width="82.140625" customWidth="1"/>
    <col min="3" max="3" width="11.42578125" customWidth="1"/>
    <col min="4" max="4" width="14.28515625" customWidth="1"/>
    <col min="5" max="9" width="10.7109375" customWidth="1"/>
  </cols>
  <sheetData>
    <row r="1" spans="1:255" ht="38.25" customHeight="1" x14ac:dyDescent="0.25">
      <c r="A1" s="60" t="s">
        <v>2300</v>
      </c>
      <c r="B1" s="60"/>
      <c r="C1" s="60"/>
      <c r="D1" s="12"/>
      <c r="E1" s="13"/>
      <c r="F1" s="13"/>
      <c r="G1" s="23"/>
      <c r="H1" s="23"/>
      <c r="I1" s="23"/>
    </row>
    <row r="2" spans="1:255" ht="9.9499999999999993" customHeight="1" x14ac:dyDescent="0.3">
      <c r="A2" s="24"/>
      <c r="B2" s="24"/>
      <c r="C2" s="25"/>
      <c r="D2" s="12"/>
      <c r="E2" s="13"/>
      <c r="F2" s="13"/>
      <c r="G2" s="13"/>
      <c r="H2" s="13"/>
      <c r="I2" s="13"/>
    </row>
    <row r="3" spans="1:255" ht="36" customHeight="1" x14ac:dyDescent="0.3">
      <c r="A3" s="61" t="s">
        <v>29</v>
      </c>
      <c r="B3" s="61"/>
      <c r="C3" s="26" t="s">
        <v>5</v>
      </c>
      <c r="D3" s="27" t="s">
        <v>6</v>
      </c>
      <c r="E3" s="43" t="s">
        <v>2551</v>
      </c>
      <c r="F3" s="28" t="s">
        <v>7</v>
      </c>
      <c r="G3" s="28" t="s">
        <v>11</v>
      </c>
      <c r="H3" s="28" t="s">
        <v>2290</v>
      </c>
      <c r="I3" s="28" t="s">
        <v>2291</v>
      </c>
    </row>
    <row r="4" spans="1:255" ht="29.25" customHeight="1" x14ac:dyDescent="0.25">
      <c r="A4" s="62"/>
      <c r="B4" s="62"/>
      <c r="C4" s="29">
        <f>C20+C34+C48+C62+C76</f>
        <v>0</v>
      </c>
      <c r="D4" s="30">
        <f>D20+D34+D48+D62+D76</f>
        <v>0</v>
      </c>
      <c r="E4" s="31">
        <f t="shared" ref="E4:I4" si="0">E20+E34+E48+E62+E76</f>
        <v>0</v>
      </c>
      <c r="F4" s="31">
        <f t="shared" si="0"/>
        <v>0</v>
      </c>
      <c r="G4" s="31">
        <f t="shared" si="0"/>
        <v>0</v>
      </c>
      <c r="H4" s="31">
        <f t="shared" si="0"/>
        <v>0</v>
      </c>
      <c r="I4" s="31">
        <f t="shared" si="0"/>
        <v>0</v>
      </c>
    </row>
    <row r="5" spans="1:255" ht="9" customHeight="1" x14ac:dyDescent="0.25">
      <c r="C5" s="32"/>
      <c r="D5" s="12"/>
      <c r="E5" s="13"/>
      <c r="F5" s="13"/>
      <c r="G5" s="13"/>
      <c r="H5" s="13"/>
      <c r="I5" s="13"/>
    </row>
    <row r="6" spans="1:255" ht="20.65" customHeight="1" x14ac:dyDescent="0.3">
      <c r="A6" s="24"/>
      <c r="B6" s="24"/>
      <c r="C6" s="25"/>
      <c r="D6" s="58" t="s">
        <v>2552</v>
      </c>
      <c r="E6" s="58"/>
      <c r="F6" s="58"/>
      <c r="G6" s="42"/>
    </row>
    <row r="7" spans="1:255" ht="15.2" customHeight="1" x14ac:dyDescent="0.3">
      <c r="A7" s="24"/>
      <c r="B7" s="24"/>
      <c r="C7" s="25"/>
      <c r="D7" s="12"/>
      <c r="E7" s="13"/>
      <c r="F7" s="13"/>
      <c r="G7" s="13"/>
      <c r="H7" s="13"/>
      <c r="I7" s="13"/>
    </row>
    <row r="8" spans="1:255" ht="18" x14ac:dyDescent="0.25">
      <c r="A8" s="59" t="s">
        <v>4</v>
      </c>
      <c r="B8" s="59"/>
      <c r="C8" s="3"/>
      <c r="D8" s="4"/>
      <c r="E8" s="5"/>
      <c r="F8" s="5"/>
      <c r="G8" s="5"/>
      <c r="H8" s="5"/>
      <c r="I8" s="5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</row>
    <row r="9" spans="1:255" s="7" customFormat="1" ht="15.75" x14ac:dyDescent="0.25">
      <c r="B9" s="2" t="s">
        <v>3</v>
      </c>
      <c r="C9" s="8" t="s">
        <v>5</v>
      </c>
      <c r="D9" s="9" t="s">
        <v>6</v>
      </c>
      <c r="E9" s="10" t="s">
        <v>8</v>
      </c>
      <c r="F9" s="10" t="s">
        <v>7</v>
      </c>
      <c r="G9" s="10" t="s">
        <v>9</v>
      </c>
      <c r="H9" s="10" t="s">
        <v>2298</v>
      </c>
      <c r="I9" s="10" t="s">
        <v>2291</v>
      </c>
    </row>
    <row r="10" spans="1:255" x14ac:dyDescent="0.25">
      <c r="B10" s="37"/>
      <c r="C10" s="38"/>
      <c r="D10" s="19" t="str">
        <f>IF(ISBLANK(B10),"",$C10*VLOOKUP($B10,Lebensmittel!$A$2:$I$5002,3,0)/VLOOKUP($B10,Lebensmittel!$A$2:$I$5002,2,0))</f>
        <v/>
      </c>
      <c r="E10" s="20" t="str">
        <f>IF(ISBLANK(B10),"",$C10*VLOOKUP($B10,Lebensmittel!$A$2:$I$5002,4,0)/VLOOKUP($B10,Lebensmittel!$A$2:$I$5002,2,0))</f>
        <v/>
      </c>
      <c r="F10" s="20" t="str">
        <f>IF(ISBLANK(B10),"",$C10*VLOOKUP($B10,Lebensmittel!$A$2:$I$5002,5,0)/VLOOKUP($B10,Lebensmittel!$A$2:$I$5002,2,0))</f>
        <v/>
      </c>
      <c r="G10" s="20" t="str">
        <f>IF(ISBLANK(B10),"",$C10*VLOOKUP($B10,Lebensmittel!$A$2:$I$5002,6,0)/VLOOKUP($B10,Lebensmittel!$A$2:$I$5002,2,0))</f>
        <v/>
      </c>
      <c r="H10" s="20" t="str">
        <f>IF(ISBLANK(B10),"",$C10*VLOOKUP($B10,Lebensmittel!$A$2:$I$5002,7,0)/VLOOKUP($B10,Lebensmittel!$A$2:$I$5002,2,0))</f>
        <v/>
      </c>
      <c r="I10" s="20" t="str">
        <f>IF(ISBLANK(B10),"",$C10*VLOOKUP($B10,Lebensmittel!$A$2:$I$5002,8,0)/VLOOKUP($B10,Lebensmittel!$A$2:$I$5002,2,0))</f>
        <v/>
      </c>
    </row>
    <row r="11" spans="1:255" x14ac:dyDescent="0.25">
      <c r="B11" s="37"/>
      <c r="C11" s="38"/>
      <c r="D11" s="19" t="str">
        <f>IF(ISBLANK(B11),"",$C11*VLOOKUP($B11,Lebensmittel!$A$2:$I$5002,3,0)/VLOOKUP($B11,Lebensmittel!$A$2:$I$5002,2,0))</f>
        <v/>
      </c>
      <c r="E11" s="20" t="str">
        <f>IF(ISBLANK(B11),"",$C11*VLOOKUP($B11,Lebensmittel!$A$2:$I$5002,4,0)/VLOOKUP($B11,Lebensmittel!$A$2:$I$5002,2,0))</f>
        <v/>
      </c>
      <c r="F11" s="20" t="str">
        <f>IF(ISBLANK(B11),"",$C11*VLOOKUP($B11,Lebensmittel!$A$2:$I$5002,5,0)/VLOOKUP($B11,Lebensmittel!$A$2:$I$5002,2,0))</f>
        <v/>
      </c>
      <c r="G11" s="20" t="str">
        <f>IF(ISBLANK(B11),"",$C11*VLOOKUP($B11,Lebensmittel!$A$2:$I$5002,6,0)/VLOOKUP($B11,Lebensmittel!$A$2:$I$5002,2,0))</f>
        <v/>
      </c>
      <c r="H11" s="20" t="str">
        <f>IF(ISBLANK(B11),"",$C11*VLOOKUP($B11,Lebensmittel!$A$2:$I$5002,7,0)/VLOOKUP($B11,Lebensmittel!$A$2:$I$5002,2,0))</f>
        <v/>
      </c>
      <c r="I11" s="20" t="str">
        <f>IF(ISBLANK(B11),"",$C11*VLOOKUP($B11,Lebensmittel!$A$2:$I$5002,8,0)/VLOOKUP($B11,Lebensmittel!$A$2:$I$5002,2,0))</f>
        <v/>
      </c>
    </row>
    <row r="12" spans="1:255" x14ac:dyDescent="0.25">
      <c r="B12" s="37"/>
      <c r="C12" s="38"/>
      <c r="D12" s="19" t="str">
        <f>IF(ISBLANK(B12),"",$C12*VLOOKUP($B12,Lebensmittel!$A$2:$I$5002,3,0)/VLOOKUP($B12,Lebensmittel!$A$2:$I$5002,2,0))</f>
        <v/>
      </c>
      <c r="E12" s="20" t="str">
        <f>IF(ISBLANK(B12),"",$C12*VLOOKUP($B12,Lebensmittel!$A$2:$I$5002,4,0)/VLOOKUP($B12,Lebensmittel!$A$2:$I$5002,2,0))</f>
        <v/>
      </c>
      <c r="F12" s="20" t="str">
        <f>IF(ISBLANK(B12),"",$C12*VLOOKUP($B12,Lebensmittel!$A$2:$I$5002,5,0)/VLOOKUP($B12,Lebensmittel!$A$2:$I$5002,2,0))</f>
        <v/>
      </c>
      <c r="G12" s="20" t="str">
        <f>IF(ISBLANK(B12),"",$C12*VLOOKUP($B12,Lebensmittel!$A$2:$I$5002,6,0)/VLOOKUP($B12,Lebensmittel!$A$2:$I$5002,2,0))</f>
        <v/>
      </c>
      <c r="H12" s="20" t="str">
        <f>IF(ISBLANK(B12),"",$C12*VLOOKUP($B12,Lebensmittel!$A$2:$I$5002,7,0)/VLOOKUP($B12,Lebensmittel!$A$2:$I$5002,2,0))</f>
        <v/>
      </c>
      <c r="I12" s="20" t="str">
        <f>IF(ISBLANK(B12),"",$C12*VLOOKUP($B12,Lebensmittel!$A$2:$I$5002,8,0)/VLOOKUP($B12,Lebensmittel!$A$2:$I$5002,2,0))</f>
        <v/>
      </c>
    </row>
    <row r="13" spans="1:255" x14ac:dyDescent="0.25">
      <c r="B13" s="37"/>
      <c r="C13" s="38"/>
      <c r="D13" s="19" t="str">
        <f>IF(ISBLANK(B13),"",$C13*VLOOKUP($B13,Lebensmittel!$A$2:$I$5002,3,0)/VLOOKUP($B13,Lebensmittel!$A$2:$I$5002,2,0))</f>
        <v/>
      </c>
      <c r="E13" s="20" t="str">
        <f>IF(ISBLANK(B13),"",$C13*VLOOKUP($B13,Lebensmittel!$A$2:$I$5002,4,0)/VLOOKUP($B13,Lebensmittel!$A$2:$I$5002,2,0))</f>
        <v/>
      </c>
      <c r="F13" s="20" t="str">
        <f>IF(ISBLANK(B13),"",$C13*VLOOKUP($B13,Lebensmittel!$A$2:$I$5002,5,0)/VLOOKUP($B13,Lebensmittel!$A$2:$I$5002,2,0))</f>
        <v/>
      </c>
      <c r="G13" s="20" t="str">
        <f>IF(ISBLANK(B13),"",$C13*VLOOKUP($B13,Lebensmittel!$A$2:$I$5002,6,0)/VLOOKUP($B13,Lebensmittel!$A$2:$I$5002,2,0))</f>
        <v/>
      </c>
      <c r="H13" s="20" t="str">
        <f>IF(ISBLANK(B13),"",$C13*VLOOKUP($B13,Lebensmittel!$A$2:$I$5002,7,0)/VLOOKUP($B13,Lebensmittel!$A$2:$I$5002,2,0))</f>
        <v/>
      </c>
      <c r="I13" s="20" t="str">
        <f>IF(ISBLANK(B13),"",$C13*VLOOKUP($B13,Lebensmittel!$A$2:$I$5002,8,0)/VLOOKUP($B13,Lebensmittel!$A$2:$I$5002,2,0))</f>
        <v/>
      </c>
    </row>
    <row r="14" spans="1:255" x14ac:dyDescent="0.25">
      <c r="B14" s="37"/>
      <c r="C14" s="38"/>
      <c r="D14" s="19" t="str">
        <f>IF(ISBLANK(B14),"",$C14*VLOOKUP($B14,Lebensmittel!$A$2:$I$5002,3,0)/VLOOKUP($B14,Lebensmittel!$A$2:$I$5002,2,0))</f>
        <v/>
      </c>
      <c r="E14" s="20" t="str">
        <f>IF(ISBLANK(B14),"",$C14*VLOOKUP($B14,Lebensmittel!$A$2:$I$5002,4,0)/VLOOKUP($B14,Lebensmittel!$A$2:$I$5002,2,0))</f>
        <v/>
      </c>
      <c r="F14" s="20" t="str">
        <f>IF(ISBLANK(B14),"",$C14*VLOOKUP($B14,Lebensmittel!$A$2:$I$5002,5,0)/VLOOKUP($B14,Lebensmittel!$A$2:$I$5002,2,0))</f>
        <v/>
      </c>
      <c r="G14" s="20" t="str">
        <f>IF(ISBLANK(B14),"",$C14*VLOOKUP($B14,Lebensmittel!$A$2:$I$5002,6,0)/VLOOKUP($B14,Lebensmittel!$A$2:$I$5002,2,0))</f>
        <v/>
      </c>
      <c r="H14" s="20" t="str">
        <f>IF(ISBLANK(B14),"",$C14*VLOOKUP($B14,Lebensmittel!$A$2:$I$5002,7,0)/VLOOKUP($B14,Lebensmittel!$A$2:$I$5002,2,0))</f>
        <v/>
      </c>
      <c r="I14" s="20" t="str">
        <f>IF(ISBLANK(B14),"",$C14*VLOOKUP($B14,Lebensmittel!$A$2:$I$5002,8,0)/VLOOKUP($B14,Lebensmittel!$A$2:$I$5002,2,0))</f>
        <v/>
      </c>
    </row>
    <row r="15" spans="1:255" x14ac:dyDescent="0.25">
      <c r="B15" s="37"/>
      <c r="C15" s="38"/>
      <c r="D15" s="19" t="str">
        <f>IF(ISBLANK(B15),"",$C15*VLOOKUP($B15,Lebensmittel!$A$2:$I$5002,3,0)/VLOOKUP($B15,Lebensmittel!$A$2:$I$5002,2,0))</f>
        <v/>
      </c>
      <c r="E15" s="20" t="str">
        <f>IF(ISBLANK(B15),"",$C15*VLOOKUP($B15,Lebensmittel!$A$2:$I$5002,4,0)/VLOOKUP($B15,Lebensmittel!$A$2:$I$5002,2,0))</f>
        <v/>
      </c>
      <c r="F15" s="20" t="str">
        <f>IF(ISBLANK(B15),"",$C15*VLOOKUP($B15,Lebensmittel!$A$2:$I$5002,5,0)/VLOOKUP($B15,Lebensmittel!$A$2:$I$5002,2,0))</f>
        <v/>
      </c>
      <c r="G15" s="20" t="str">
        <f>IF(ISBLANK(B15),"",$C15*VLOOKUP($B15,Lebensmittel!$A$2:$I$5002,6,0)/VLOOKUP($B15,Lebensmittel!$A$2:$I$5002,2,0))</f>
        <v/>
      </c>
      <c r="H15" s="20" t="str">
        <f>IF(ISBLANK(B15),"",$C15*VLOOKUP($B15,Lebensmittel!$A$2:$I$5002,7,0)/VLOOKUP($B15,Lebensmittel!$A$2:$I$5002,2,0))</f>
        <v/>
      </c>
      <c r="I15" s="20" t="str">
        <f>IF(ISBLANK(B15),"",$C15*VLOOKUP($B15,Lebensmittel!$A$2:$I$5002,8,0)/VLOOKUP($B15,Lebensmittel!$A$2:$I$5002,2,0))</f>
        <v/>
      </c>
    </row>
    <row r="16" spans="1:255" x14ac:dyDescent="0.25">
      <c r="B16" s="37"/>
      <c r="C16" s="38"/>
      <c r="D16" s="19" t="str">
        <f>IF(ISBLANK(B16),"",$C16*VLOOKUP($B16,Lebensmittel!$A$2:$I$5002,3,0)/VLOOKUP($B16,Lebensmittel!$A$2:$I$5002,2,0))</f>
        <v/>
      </c>
      <c r="E16" s="20" t="str">
        <f>IF(ISBLANK(B16),"",$C16*VLOOKUP($B16,Lebensmittel!$A$2:$I$5002,4,0)/VLOOKUP($B16,Lebensmittel!$A$2:$I$5002,2,0))</f>
        <v/>
      </c>
      <c r="F16" s="20" t="str">
        <f>IF(ISBLANK(B16),"",$C16*VLOOKUP($B16,Lebensmittel!$A$2:$I$5002,5,0)/VLOOKUP($B16,Lebensmittel!$A$2:$I$5002,2,0))</f>
        <v/>
      </c>
      <c r="G16" s="20" t="str">
        <f>IF(ISBLANK(B16),"",$C16*VLOOKUP($B16,Lebensmittel!$A$2:$I$5002,6,0)/VLOOKUP($B16,Lebensmittel!$A$2:$I$5002,2,0))</f>
        <v/>
      </c>
      <c r="H16" s="20" t="str">
        <f>IF(ISBLANK(B16),"",$C16*VLOOKUP($B16,Lebensmittel!$A$2:$I$5002,7,0)/VLOOKUP($B16,Lebensmittel!$A$2:$I$5002,2,0))</f>
        <v/>
      </c>
      <c r="I16" s="20" t="str">
        <f>IF(ISBLANK(B16),"",$C16*VLOOKUP($B16,Lebensmittel!$A$2:$I$5002,8,0)/VLOOKUP($B16,Lebensmittel!$A$2:$I$5002,2,0))</f>
        <v/>
      </c>
    </row>
    <row r="17" spans="1:255" x14ac:dyDescent="0.25">
      <c r="B17" s="37"/>
      <c r="C17" s="38"/>
      <c r="D17" s="19" t="str">
        <f>IF(ISBLANK(B17),"",$C17*VLOOKUP($B17,Lebensmittel!$A$2:$I$5002,3,0)/VLOOKUP($B17,Lebensmittel!$A$2:$I$5002,2,0))</f>
        <v/>
      </c>
      <c r="E17" s="20" t="str">
        <f>IF(ISBLANK(B17),"",$C17*VLOOKUP($B17,Lebensmittel!$A$2:$I$5002,4,0)/VLOOKUP($B17,Lebensmittel!$A$2:$I$5002,2,0))</f>
        <v/>
      </c>
      <c r="F17" s="20" t="str">
        <f>IF(ISBLANK(B17),"",$C17*VLOOKUP($B17,Lebensmittel!$A$2:$I$5002,5,0)/VLOOKUP($B17,Lebensmittel!$A$2:$I$5002,2,0))</f>
        <v/>
      </c>
      <c r="G17" s="20" t="str">
        <f>IF(ISBLANK(B17),"",$C17*VLOOKUP($B17,Lebensmittel!$A$2:$I$5002,6,0)/VLOOKUP($B17,Lebensmittel!$A$2:$I$5002,2,0))</f>
        <v/>
      </c>
      <c r="H17" s="20" t="str">
        <f>IF(ISBLANK(B17),"",$C17*VLOOKUP($B17,Lebensmittel!$A$2:$I$5002,7,0)/VLOOKUP($B17,Lebensmittel!$A$2:$I$5002,2,0))</f>
        <v/>
      </c>
      <c r="I17" s="20" t="str">
        <f>IF(ISBLANK(B17),"",$C17*VLOOKUP($B17,Lebensmittel!$A$2:$I$5002,8,0)/VLOOKUP($B17,Lebensmittel!$A$2:$I$5002,2,0))</f>
        <v/>
      </c>
    </row>
    <row r="18" spans="1:255" x14ac:dyDescent="0.25">
      <c r="B18" s="37"/>
      <c r="C18" s="38"/>
      <c r="D18" s="19" t="str">
        <f>IF(ISBLANK(B18),"",$C18*VLOOKUP($B18,Lebensmittel!$A$2:$I$5002,3,0)/VLOOKUP($B18,Lebensmittel!$A$2:$I$5002,2,0))</f>
        <v/>
      </c>
      <c r="E18" s="20" t="str">
        <f>IF(ISBLANK(B18),"",$C18*VLOOKUP($B18,Lebensmittel!$A$2:$I$5002,4,0)/VLOOKUP($B18,Lebensmittel!$A$2:$I$5002,2,0))</f>
        <v/>
      </c>
      <c r="F18" s="20" t="str">
        <f>IF(ISBLANK(B18),"",$C18*VLOOKUP($B18,Lebensmittel!$A$2:$I$5002,5,0)/VLOOKUP($B18,Lebensmittel!$A$2:$I$5002,2,0))</f>
        <v/>
      </c>
      <c r="G18" s="20" t="str">
        <f>IF(ISBLANK(B18),"",$C18*VLOOKUP($B18,Lebensmittel!$A$2:$I$5002,6,0)/VLOOKUP($B18,Lebensmittel!$A$2:$I$5002,2,0))</f>
        <v/>
      </c>
      <c r="H18" s="20" t="str">
        <f>IF(ISBLANK(B18),"",$C18*VLOOKUP($B18,Lebensmittel!$A$2:$I$5002,7,0)/VLOOKUP($B18,Lebensmittel!$A$2:$I$5002,2,0))</f>
        <v/>
      </c>
      <c r="I18" s="20" t="str">
        <f>IF(ISBLANK(B18),"",$C18*VLOOKUP($B18,Lebensmittel!$A$2:$I$5002,8,0)/VLOOKUP($B18,Lebensmittel!$A$2:$I$5002,2,0))</f>
        <v/>
      </c>
    </row>
    <row r="19" spans="1:255" x14ac:dyDescent="0.25">
      <c r="B19" s="37"/>
      <c r="C19" s="38"/>
      <c r="D19" s="19" t="str">
        <f>IF(ISBLANK(B19),"",$C19*VLOOKUP($B19,Lebensmittel!$A$2:$I$5002,3,0)/VLOOKUP($B19,Lebensmittel!$A$2:$I$5002,2,0))</f>
        <v/>
      </c>
      <c r="E19" s="20" t="str">
        <f>IF(ISBLANK(B19),"",$C19*VLOOKUP($B19,Lebensmittel!$A$2:$I$5002,4,0)/VLOOKUP($B19,Lebensmittel!$A$2:$I$5002,2,0))</f>
        <v/>
      </c>
      <c r="F19" s="20" t="str">
        <f>IF(ISBLANK(B19),"",$C19*VLOOKUP($B19,Lebensmittel!$A$2:$I$5002,5,0)/VLOOKUP($B19,Lebensmittel!$A$2:$I$5002,2,0))</f>
        <v/>
      </c>
      <c r="G19" s="20" t="str">
        <f>IF(ISBLANK(B19),"",$C19*VLOOKUP($B19,Lebensmittel!$A$2:$I$5002,6,0)/VLOOKUP($B19,Lebensmittel!$A$2:$I$5002,2,0))</f>
        <v/>
      </c>
      <c r="H19" s="20" t="str">
        <f>IF(ISBLANK(B19),"",$C19*VLOOKUP($B19,Lebensmittel!$A$2:$I$5002,7,0)/VLOOKUP($B19,Lebensmittel!$A$2:$I$5002,2,0))</f>
        <v/>
      </c>
      <c r="I19" s="20" t="str">
        <f>IF(ISBLANK(B19),"",$C19*VLOOKUP($B19,Lebensmittel!$A$2:$I$5002,8,0)/VLOOKUP($B19,Lebensmittel!$A$2:$I$5002,2,0))</f>
        <v/>
      </c>
    </row>
    <row r="20" spans="1:255" x14ac:dyDescent="0.25">
      <c r="B20" s="33" t="s">
        <v>30</v>
      </c>
      <c r="C20" s="34">
        <f t="shared" ref="C20:G20" si="1">SUM(C10:C19)</f>
        <v>0</v>
      </c>
      <c r="D20" s="35">
        <f t="shared" si="1"/>
        <v>0</v>
      </c>
      <c r="E20" s="36">
        <f t="shared" si="1"/>
        <v>0</v>
      </c>
      <c r="F20" s="36">
        <f t="shared" si="1"/>
        <v>0</v>
      </c>
      <c r="G20" s="36">
        <f t="shared" si="1"/>
        <v>0</v>
      </c>
      <c r="H20" s="36">
        <f t="shared" ref="H20:I20" si="2">SUM(H10:H19)</f>
        <v>0</v>
      </c>
      <c r="I20" s="36">
        <f t="shared" si="2"/>
        <v>0</v>
      </c>
    </row>
    <row r="22" spans="1:255" ht="18" x14ac:dyDescent="0.25">
      <c r="A22" s="59" t="s">
        <v>31</v>
      </c>
      <c r="B22" s="59"/>
      <c r="C22" s="3"/>
      <c r="D22" s="4"/>
      <c r="E22" s="5"/>
      <c r="F22" s="5"/>
      <c r="G22" s="5"/>
      <c r="H22" s="5"/>
      <c r="I22" s="5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</row>
    <row r="23" spans="1:255" s="7" customFormat="1" ht="15.75" x14ac:dyDescent="0.25">
      <c r="B23" s="2" t="s">
        <v>3</v>
      </c>
      <c r="C23" s="8" t="s">
        <v>5</v>
      </c>
      <c r="D23" s="9" t="s">
        <v>6</v>
      </c>
      <c r="E23" s="10" t="s">
        <v>8</v>
      </c>
      <c r="F23" s="10" t="s">
        <v>7</v>
      </c>
      <c r="G23" s="10" t="s">
        <v>9</v>
      </c>
      <c r="H23" s="10" t="s">
        <v>2298</v>
      </c>
      <c r="I23" s="10" t="s">
        <v>2291</v>
      </c>
    </row>
    <row r="24" spans="1:255" x14ac:dyDescent="0.25">
      <c r="B24" s="37"/>
      <c r="C24" s="38"/>
      <c r="D24" s="19" t="str">
        <f>IF(ISBLANK(B24),"",$C24*VLOOKUP($B24,Lebensmittel!$A$2:$I$5002,3,0)/VLOOKUP($B24,Lebensmittel!$A$2:$I$5002,2,0))</f>
        <v/>
      </c>
      <c r="E24" s="20" t="str">
        <f>IF(ISBLANK(B24),"",$C24*VLOOKUP($B24,Lebensmittel!$A$2:$I$5002,4,0)/VLOOKUP($B24,Lebensmittel!$A$2:$I$5002,2,0))</f>
        <v/>
      </c>
      <c r="F24" s="20" t="str">
        <f>IF(ISBLANK(B24),"",$C24*VLOOKUP($B24,Lebensmittel!$A$2:$I$5002,5,0)/VLOOKUP($B24,Lebensmittel!$A$2:$I$5002,2,0))</f>
        <v/>
      </c>
      <c r="G24" s="20" t="str">
        <f>IF(ISBLANK(B24),"",$C24*VLOOKUP($B24,Lebensmittel!$A$2:$I$5002,6,0)/VLOOKUP($B24,Lebensmittel!$A$2:$I$5002,2,0))</f>
        <v/>
      </c>
      <c r="H24" s="20" t="str">
        <f>IF(ISBLANK(B24),"",$C24*VLOOKUP($B24,Lebensmittel!$A$2:$I$5002,7,0)/VLOOKUP($B24,Lebensmittel!$A$2:$I$5002,2,0))</f>
        <v/>
      </c>
      <c r="I24" s="20" t="str">
        <f>IF(ISBLANK(B24),"",$C24*VLOOKUP($B24,Lebensmittel!$A$2:$I$5002,8,0)/VLOOKUP($B24,Lebensmittel!$A$2:$I$5002,2,0))</f>
        <v/>
      </c>
    </row>
    <row r="25" spans="1:255" x14ac:dyDescent="0.25">
      <c r="B25" s="37"/>
      <c r="C25" s="38"/>
      <c r="D25" s="19" t="str">
        <f>IF(ISBLANK(B25),"",$C25*VLOOKUP($B25,Lebensmittel!$A$2:$I$5002,3,0)/VLOOKUP($B25,Lebensmittel!$A$2:$I$5002,2,0))</f>
        <v/>
      </c>
      <c r="E25" s="20" t="str">
        <f>IF(ISBLANK(B25),"",$C25*VLOOKUP($B25,Lebensmittel!$A$2:$I$5002,4,0)/VLOOKUP($B25,Lebensmittel!$A$2:$I$5002,2,0))</f>
        <v/>
      </c>
      <c r="F25" s="20" t="str">
        <f>IF(ISBLANK(B25),"",$C25*VLOOKUP($B25,Lebensmittel!$A$2:$I$5002,5,0)/VLOOKUP($B25,Lebensmittel!$A$2:$I$5002,2,0))</f>
        <v/>
      </c>
      <c r="G25" s="20" t="str">
        <f>IF(ISBLANK(B25),"",$C25*VLOOKUP($B25,Lebensmittel!$A$2:$I$5002,6,0)/VLOOKUP($B25,Lebensmittel!$A$2:$I$5002,2,0))</f>
        <v/>
      </c>
      <c r="H25" s="20" t="str">
        <f>IF(ISBLANK(B25),"",$C25*VLOOKUP($B25,Lebensmittel!$A$2:$I$5002,7,0)/VLOOKUP($B25,Lebensmittel!$A$2:$I$5002,2,0))</f>
        <v/>
      </c>
      <c r="I25" s="20" t="str">
        <f>IF(ISBLANK(B25),"",$C25*VLOOKUP($B25,Lebensmittel!$A$2:$I$5002,8,0)/VLOOKUP($B25,Lebensmittel!$A$2:$I$5002,2,0))</f>
        <v/>
      </c>
    </row>
    <row r="26" spans="1:255" x14ac:dyDescent="0.25">
      <c r="B26" s="37"/>
      <c r="C26" s="38"/>
      <c r="D26" s="19" t="str">
        <f>IF(ISBLANK(B26),"",$C26*VLOOKUP($B26,Lebensmittel!$A$2:$I$5002,3,0)/VLOOKUP($B26,Lebensmittel!$A$2:$I$5002,2,0))</f>
        <v/>
      </c>
      <c r="E26" s="20" t="str">
        <f>IF(ISBLANK(B26),"",$C26*VLOOKUP($B26,Lebensmittel!$A$2:$I$5002,4,0)/VLOOKUP($B26,Lebensmittel!$A$2:$I$5002,2,0))</f>
        <v/>
      </c>
      <c r="F26" s="20" t="str">
        <f>IF(ISBLANK(B26),"",$C26*VLOOKUP($B26,Lebensmittel!$A$2:$I$5002,5,0)/VLOOKUP($B26,Lebensmittel!$A$2:$I$5002,2,0))</f>
        <v/>
      </c>
      <c r="G26" s="20" t="str">
        <f>IF(ISBLANK(B26),"",$C26*VLOOKUP($B26,Lebensmittel!$A$2:$I$5002,6,0)/VLOOKUP($B26,Lebensmittel!$A$2:$I$5002,2,0))</f>
        <v/>
      </c>
      <c r="H26" s="20" t="str">
        <f>IF(ISBLANK(B26),"",$C26*VLOOKUP($B26,Lebensmittel!$A$2:$I$5002,7,0)/VLOOKUP($B26,Lebensmittel!$A$2:$I$5002,2,0))</f>
        <v/>
      </c>
      <c r="I26" s="20" t="str">
        <f>IF(ISBLANK(B26),"",$C26*VLOOKUP($B26,Lebensmittel!$A$2:$I$5002,8,0)/VLOOKUP($B26,Lebensmittel!$A$2:$I$5002,2,0))</f>
        <v/>
      </c>
    </row>
    <row r="27" spans="1:255" x14ac:dyDescent="0.25">
      <c r="B27" s="37"/>
      <c r="C27" s="38"/>
      <c r="D27" s="19" t="str">
        <f>IF(ISBLANK(B27),"",$C27*VLOOKUP($B27,Lebensmittel!$A$2:$I$5002,3,0)/VLOOKUP($B27,Lebensmittel!$A$2:$I$5002,2,0))</f>
        <v/>
      </c>
      <c r="E27" s="20" t="str">
        <f>IF(ISBLANK(B27),"",$C27*VLOOKUP($B27,Lebensmittel!$A$2:$I$5002,4,0)/VLOOKUP($B27,Lebensmittel!$A$2:$I$5002,2,0))</f>
        <v/>
      </c>
      <c r="F27" s="20" t="str">
        <f>IF(ISBLANK(B27),"",$C27*VLOOKUP($B27,Lebensmittel!$A$2:$I$5002,5,0)/VLOOKUP($B27,Lebensmittel!$A$2:$I$5002,2,0))</f>
        <v/>
      </c>
      <c r="G27" s="20" t="str">
        <f>IF(ISBLANK(B27),"",$C27*VLOOKUP($B27,Lebensmittel!$A$2:$I$5002,6,0)/VLOOKUP($B27,Lebensmittel!$A$2:$I$5002,2,0))</f>
        <v/>
      </c>
      <c r="H27" s="20" t="str">
        <f>IF(ISBLANK(B27),"",$C27*VLOOKUP($B27,Lebensmittel!$A$2:$I$5002,7,0)/VLOOKUP($B27,Lebensmittel!$A$2:$I$5002,2,0))</f>
        <v/>
      </c>
      <c r="I27" s="20" t="str">
        <f>IF(ISBLANK(B27),"",$C27*VLOOKUP($B27,Lebensmittel!$A$2:$I$5002,8,0)/VLOOKUP($B27,Lebensmittel!$A$2:$I$5002,2,0))</f>
        <v/>
      </c>
    </row>
    <row r="28" spans="1:255" x14ac:dyDescent="0.25">
      <c r="B28" s="37"/>
      <c r="C28" s="38"/>
      <c r="D28" s="19" t="str">
        <f>IF(ISBLANK(B28),"",$C28*VLOOKUP($B28,Lebensmittel!$A$2:$I$5002,3,0)/VLOOKUP($B28,Lebensmittel!$A$2:$I$5002,2,0))</f>
        <v/>
      </c>
      <c r="E28" s="20" t="str">
        <f>IF(ISBLANK(B28),"",$C28*VLOOKUP($B28,Lebensmittel!$A$2:$I$5002,4,0)/VLOOKUP($B28,Lebensmittel!$A$2:$I$5002,2,0))</f>
        <v/>
      </c>
      <c r="F28" s="20" t="str">
        <f>IF(ISBLANK(B28),"",$C28*VLOOKUP($B28,Lebensmittel!$A$2:$I$5002,5,0)/VLOOKUP($B28,Lebensmittel!$A$2:$I$5002,2,0))</f>
        <v/>
      </c>
      <c r="G28" s="20" t="str">
        <f>IF(ISBLANK(B28),"",$C28*VLOOKUP($B28,Lebensmittel!$A$2:$I$5002,6,0)/VLOOKUP($B28,Lebensmittel!$A$2:$I$5002,2,0))</f>
        <v/>
      </c>
      <c r="H28" s="20" t="str">
        <f>IF(ISBLANK(B28),"",$C28*VLOOKUP($B28,Lebensmittel!$A$2:$I$5002,7,0)/VLOOKUP($B28,Lebensmittel!$A$2:$I$5002,2,0))</f>
        <v/>
      </c>
      <c r="I28" s="20" t="str">
        <f>IF(ISBLANK(B28),"",$C28*VLOOKUP($B28,Lebensmittel!$A$2:$I$5002,8,0)/VLOOKUP($B28,Lebensmittel!$A$2:$I$5002,2,0))</f>
        <v/>
      </c>
    </row>
    <row r="29" spans="1:255" x14ac:dyDescent="0.25">
      <c r="B29" s="37"/>
      <c r="C29" s="38"/>
      <c r="D29" s="19" t="str">
        <f>IF(ISBLANK(B29),"",$C29*VLOOKUP($B29,Lebensmittel!$A$2:$I$5002,3,0)/VLOOKUP($B29,Lebensmittel!$A$2:$I$5002,2,0))</f>
        <v/>
      </c>
      <c r="E29" s="20" t="str">
        <f>IF(ISBLANK(B29),"",$C29*VLOOKUP($B29,Lebensmittel!$A$2:$I$5002,4,0)/VLOOKUP($B29,Lebensmittel!$A$2:$I$5002,2,0))</f>
        <v/>
      </c>
      <c r="F29" s="20" t="str">
        <f>IF(ISBLANK(B29),"",$C29*VLOOKUP($B29,Lebensmittel!$A$2:$I$5002,5,0)/VLOOKUP($B29,Lebensmittel!$A$2:$I$5002,2,0))</f>
        <v/>
      </c>
      <c r="G29" s="20" t="str">
        <f>IF(ISBLANK(B29),"",$C29*VLOOKUP($B29,Lebensmittel!$A$2:$I$5002,6,0)/VLOOKUP($B29,Lebensmittel!$A$2:$I$5002,2,0))</f>
        <v/>
      </c>
      <c r="H29" s="20" t="str">
        <f>IF(ISBLANK(B29),"",$C29*VLOOKUP($B29,Lebensmittel!$A$2:$I$5002,7,0)/VLOOKUP($B29,Lebensmittel!$A$2:$I$5002,2,0))</f>
        <v/>
      </c>
      <c r="I29" s="20" t="str">
        <f>IF(ISBLANK(B29),"",$C29*VLOOKUP($B29,Lebensmittel!$A$2:$I$5002,8,0)/VLOOKUP($B29,Lebensmittel!$A$2:$I$5002,2,0))</f>
        <v/>
      </c>
    </row>
    <row r="30" spans="1:255" x14ac:dyDescent="0.25">
      <c r="B30" s="37"/>
      <c r="C30" s="38"/>
      <c r="D30" s="19" t="str">
        <f>IF(ISBLANK(B30),"",$C30*VLOOKUP($B30,Lebensmittel!$A$2:$I$5002,3,0)/VLOOKUP($B30,Lebensmittel!$A$2:$I$5002,2,0))</f>
        <v/>
      </c>
      <c r="E30" s="20" t="str">
        <f>IF(ISBLANK(B30),"",$C30*VLOOKUP($B30,Lebensmittel!$A$2:$I$5002,4,0)/VLOOKUP($B30,Lebensmittel!$A$2:$I$5002,2,0))</f>
        <v/>
      </c>
      <c r="F30" s="20" t="str">
        <f>IF(ISBLANK(B30),"",$C30*VLOOKUP($B30,Lebensmittel!$A$2:$I$5002,5,0)/VLOOKUP($B30,Lebensmittel!$A$2:$I$5002,2,0))</f>
        <v/>
      </c>
      <c r="G30" s="20" t="str">
        <f>IF(ISBLANK(B30),"",$C30*VLOOKUP($B30,Lebensmittel!$A$2:$I$5002,6,0)/VLOOKUP($B30,Lebensmittel!$A$2:$I$5002,2,0))</f>
        <v/>
      </c>
      <c r="H30" s="20" t="str">
        <f>IF(ISBLANK(B30),"",$C30*VLOOKUP($B30,Lebensmittel!$A$2:$I$5002,7,0)/VLOOKUP($B30,Lebensmittel!$A$2:$I$5002,2,0))</f>
        <v/>
      </c>
      <c r="I30" s="20" t="str">
        <f>IF(ISBLANK(B30),"",$C30*VLOOKUP($B30,Lebensmittel!$A$2:$I$5002,8,0)/VLOOKUP($B30,Lebensmittel!$A$2:$I$5002,2,0))</f>
        <v/>
      </c>
    </row>
    <row r="31" spans="1:255" x14ac:dyDescent="0.25">
      <c r="B31" s="37"/>
      <c r="C31" s="38"/>
      <c r="D31" s="19" t="str">
        <f>IF(ISBLANK(B31),"",$C31*VLOOKUP($B31,Lebensmittel!$A$2:$I$5002,3,0)/VLOOKUP($B31,Lebensmittel!$A$2:$I$5002,2,0))</f>
        <v/>
      </c>
      <c r="E31" s="20" t="str">
        <f>IF(ISBLANK(B31),"",$C31*VLOOKUP($B31,Lebensmittel!$A$2:$I$5002,4,0)/VLOOKUP($B31,Lebensmittel!$A$2:$I$5002,2,0))</f>
        <v/>
      </c>
      <c r="F31" s="20" t="str">
        <f>IF(ISBLANK(B31),"",$C31*VLOOKUP($B31,Lebensmittel!$A$2:$I$5002,5,0)/VLOOKUP($B31,Lebensmittel!$A$2:$I$5002,2,0))</f>
        <v/>
      </c>
      <c r="G31" s="20" t="str">
        <f>IF(ISBLANK(B31),"",$C31*VLOOKUP($B31,Lebensmittel!$A$2:$I$5002,6,0)/VLOOKUP($B31,Lebensmittel!$A$2:$I$5002,2,0))</f>
        <v/>
      </c>
      <c r="H31" s="20" t="str">
        <f>IF(ISBLANK(B31),"",$C31*VLOOKUP($B31,Lebensmittel!$A$2:$I$5002,7,0)/VLOOKUP($B31,Lebensmittel!$A$2:$I$5002,2,0))</f>
        <v/>
      </c>
      <c r="I31" s="20" t="str">
        <f>IF(ISBLANK(B31),"",$C31*VLOOKUP($B31,Lebensmittel!$A$2:$I$5002,8,0)/VLOOKUP($B31,Lebensmittel!$A$2:$I$5002,2,0))</f>
        <v/>
      </c>
    </row>
    <row r="32" spans="1:255" x14ac:dyDescent="0.25">
      <c r="B32" s="37"/>
      <c r="C32" s="38"/>
      <c r="D32" s="19" t="str">
        <f>IF(ISBLANK(B32),"",$C32*VLOOKUP($B32,Lebensmittel!$A$2:$I$5002,3,0)/VLOOKUP($B32,Lebensmittel!$A$2:$I$5002,2,0))</f>
        <v/>
      </c>
      <c r="E32" s="20" t="str">
        <f>IF(ISBLANK(B32),"",$C32*VLOOKUP($B32,Lebensmittel!$A$2:$I$5002,4,0)/VLOOKUP($B32,Lebensmittel!$A$2:$I$5002,2,0))</f>
        <v/>
      </c>
      <c r="F32" s="20" t="str">
        <f>IF(ISBLANK(B32),"",$C32*VLOOKUP($B32,Lebensmittel!$A$2:$I$5002,5,0)/VLOOKUP($B32,Lebensmittel!$A$2:$I$5002,2,0))</f>
        <v/>
      </c>
      <c r="G32" s="20" t="str">
        <f>IF(ISBLANK(B32),"",$C32*VLOOKUP($B32,Lebensmittel!$A$2:$I$5002,6,0)/VLOOKUP($B32,Lebensmittel!$A$2:$I$5002,2,0))</f>
        <v/>
      </c>
      <c r="H32" s="20" t="str">
        <f>IF(ISBLANK(B32),"",$C32*VLOOKUP($B32,Lebensmittel!$A$2:$I$5002,7,0)/VLOOKUP($B32,Lebensmittel!$A$2:$I$5002,2,0))</f>
        <v/>
      </c>
      <c r="I32" s="20" t="str">
        <f>IF(ISBLANK(B32),"",$C32*VLOOKUP($B32,Lebensmittel!$A$2:$I$5002,8,0)/VLOOKUP($B32,Lebensmittel!$A$2:$I$5002,2,0))</f>
        <v/>
      </c>
    </row>
    <row r="33" spans="1:255" x14ac:dyDescent="0.25">
      <c r="B33" s="37"/>
      <c r="C33" s="38"/>
      <c r="D33" s="19" t="str">
        <f>IF(ISBLANK(B33),"",$C33*VLOOKUP($B33,Lebensmittel!$A$2:$I$5002,3,0)/VLOOKUP($B33,Lebensmittel!$A$2:$I$5002,2,0))</f>
        <v/>
      </c>
      <c r="E33" s="20" t="str">
        <f>IF(ISBLANK(B33),"",$C33*VLOOKUP($B33,Lebensmittel!$A$2:$I$5002,4,0)/VLOOKUP($B33,Lebensmittel!$A$2:$I$5002,2,0))</f>
        <v/>
      </c>
      <c r="F33" s="20" t="str">
        <f>IF(ISBLANK(B33),"",$C33*VLOOKUP($B33,Lebensmittel!$A$2:$I$5002,5,0)/VLOOKUP($B33,Lebensmittel!$A$2:$I$5002,2,0))</f>
        <v/>
      </c>
      <c r="G33" s="20" t="str">
        <f>IF(ISBLANK(B33),"",$C33*VLOOKUP($B33,Lebensmittel!$A$2:$I$5002,6,0)/VLOOKUP($B33,Lebensmittel!$A$2:$I$5002,2,0))</f>
        <v/>
      </c>
      <c r="H33" s="20" t="str">
        <f>IF(ISBLANK(B33),"",$C33*VLOOKUP($B33,Lebensmittel!$A$2:$I$5002,7,0)/VLOOKUP($B33,Lebensmittel!$A$2:$I$5002,2,0))</f>
        <v/>
      </c>
      <c r="I33" s="20" t="str">
        <f>IF(ISBLANK(B33),"",$C33*VLOOKUP($B33,Lebensmittel!$A$2:$I$5002,8,0)/VLOOKUP($B33,Lebensmittel!$A$2:$I$5002,2,0))</f>
        <v/>
      </c>
    </row>
    <row r="34" spans="1:255" x14ac:dyDescent="0.25">
      <c r="B34" s="33" t="s">
        <v>32</v>
      </c>
      <c r="C34" s="34">
        <f t="shared" ref="C34:G34" si="3">SUM(C24:C33)</f>
        <v>0</v>
      </c>
      <c r="D34" s="35">
        <f t="shared" si="3"/>
        <v>0</v>
      </c>
      <c r="E34" s="36">
        <f t="shared" si="3"/>
        <v>0</v>
      </c>
      <c r="F34" s="36">
        <f t="shared" si="3"/>
        <v>0</v>
      </c>
      <c r="G34" s="36">
        <f t="shared" si="3"/>
        <v>0</v>
      </c>
      <c r="H34" s="36">
        <f t="shared" ref="H34:I34" si="4">SUM(H24:H33)</f>
        <v>0</v>
      </c>
      <c r="I34" s="36">
        <f t="shared" si="4"/>
        <v>0</v>
      </c>
    </row>
    <row r="36" spans="1:255" ht="18" x14ac:dyDescent="0.25">
      <c r="A36" s="59" t="s">
        <v>33</v>
      </c>
      <c r="B36" s="59"/>
      <c r="C36" s="3"/>
      <c r="D36" s="4"/>
      <c r="E36" s="5"/>
      <c r="F36" s="5"/>
      <c r="G36" s="5"/>
      <c r="H36" s="5"/>
      <c r="I36" s="5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</row>
    <row r="37" spans="1:255" s="7" customFormat="1" ht="15.75" x14ac:dyDescent="0.25">
      <c r="B37" s="2" t="s">
        <v>3</v>
      </c>
      <c r="C37" s="8" t="s">
        <v>5</v>
      </c>
      <c r="D37" s="9" t="s">
        <v>6</v>
      </c>
      <c r="E37" s="10" t="s">
        <v>8</v>
      </c>
      <c r="F37" s="10" t="s">
        <v>7</v>
      </c>
      <c r="G37" s="10" t="s">
        <v>9</v>
      </c>
      <c r="H37" s="10" t="s">
        <v>2298</v>
      </c>
      <c r="I37" s="10" t="s">
        <v>2291</v>
      </c>
    </row>
    <row r="38" spans="1:255" x14ac:dyDescent="0.25">
      <c r="B38" s="37"/>
      <c r="C38" s="38"/>
      <c r="D38" s="19" t="str">
        <f>IF(ISBLANK(B38),"",$C38*VLOOKUP($B38,Lebensmittel!$A$2:$I$5002,3,0)/VLOOKUP($B38,Lebensmittel!$A$2:$I$5002,2,0))</f>
        <v/>
      </c>
      <c r="E38" s="20" t="str">
        <f>IF(ISBLANK(B38),"",$C38*VLOOKUP($B38,Lebensmittel!$A$2:$I$5002,4,0)/VLOOKUP($B38,Lebensmittel!$A$2:$I$5002,2,0))</f>
        <v/>
      </c>
      <c r="F38" s="20" t="str">
        <f>IF(ISBLANK(B38),"",$C38*VLOOKUP($B38,Lebensmittel!$A$2:$I$5002,5,0)/VLOOKUP($B38,Lebensmittel!$A$2:$I$5002,2,0))</f>
        <v/>
      </c>
      <c r="G38" s="20" t="str">
        <f>IF(ISBLANK(B38),"",$C38*VLOOKUP($B38,Lebensmittel!$A$2:$I$5002,6,0)/VLOOKUP($B38,Lebensmittel!$A$2:$I$5002,2,0))</f>
        <v/>
      </c>
      <c r="H38" s="20" t="str">
        <f>IF(ISBLANK(B38),"",$C38*VLOOKUP($B38,Lebensmittel!$A$2:$I$5002,7,0)/VLOOKUP($B38,Lebensmittel!$A$2:$I$5002,2,0))</f>
        <v/>
      </c>
      <c r="I38" s="20" t="str">
        <f>IF(ISBLANK(B38),"",$C38*VLOOKUP($B38,Lebensmittel!$A$2:$I$5002,8,0)/VLOOKUP($B38,Lebensmittel!$A$2:$I$5002,2,0))</f>
        <v/>
      </c>
    </row>
    <row r="39" spans="1:255" x14ac:dyDescent="0.25">
      <c r="B39" s="37"/>
      <c r="C39" s="38"/>
      <c r="D39" s="19" t="str">
        <f>IF(ISBLANK(B39),"",$C39*VLOOKUP($B39,Lebensmittel!$A$2:$I$5002,3,0)/VLOOKUP($B39,Lebensmittel!$A$2:$I$5002,2,0))</f>
        <v/>
      </c>
      <c r="E39" s="20" t="str">
        <f>IF(ISBLANK(B39),"",$C39*VLOOKUP($B39,Lebensmittel!$A$2:$I$5002,4,0)/VLOOKUP($B39,Lebensmittel!$A$2:$I$5002,2,0))</f>
        <v/>
      </c>
      <c r="F39" s="20" t="str">
        <f>IF(ISBLANK(B39),"",$C39*VLOOKUP($B39,Lebensmittel!$A$2:$I$5002,5,0)/VLOOKUP($B39,Lebensmittel!$A$2:$I$5002,2,0))</f>
        <v/>
      </c>
      <c r="G39" s="20" t="str">
        <f>IF(ISBLANK(B39),"",$C39*VLOOKUP($B39,Lebensmittel!$A$2:$I$5002,6,0)/VLOOKUP($B39,Lebensmittel!$A$2:$I$5002,2,0))</f>
        <v/>
      </c>
      <c r="H39" s="20" t="str">
        <f>IF(ISBLANK(B39),"",$C39*VLOOKUP($B39,Lebensmittel!$A$2:$I$5002,7,0)/VLOOKUP($B39,Lebensmittel!$A$2:$I$5002,2,0))</f>
        <v/>
      </c>
      <c r="I39" s="20" t="str">
        <f>IF(ISBLANK(B39),"",$C39*VLOOKUP($B39,Lebensmittel!$A$2:$I$5002,8,0)/VLOOKUP($B39,Lebensmittel!$A$2:$I$5002,2,0))</f>
        <v/>
      </c>
    </row>
    <row r="40" spans="1:255" x14ac:dyDescent="0.25">
      <c r="B40" s="37"/>
      <c r="C40" s="38"/>
      <c r="D40" s="19" t="str">
        <f>IF(ISBLANK(B40),"",$C40*VLOOKUP($B40,Lebensmittel!$A$2:$I$5002,3,0)/VLOOKUP($B40,Lebensmittel!$A$2:$I$5002,2,0))</f>
        <v/>
      </c>
      <c r="E40" s="20" t="str">
        <f>IF(ISBLANK(B40),"",$C40*VLOOKUP($B40,Lebensmittel!$A$2:$I$5002,4,0)/VLOOKUP($B40,Lebensmittel!$A$2:$I$5002,2,0))</f>
        <v/>
      </c>
      <c r="F40" s="20" t="str">
        <f>IF(ISBLANK(B40),"",$C40*VLOOKUP($B40,Lebensmittel!$A$2:$I$5002,5,0)/VLOOKUP($B40,Lebensmittel!$A$2:$I$5002,2,0))</f>
        <v/>
      </c>
      <c r="G40" s="20" t="str">
        <f>IF(ISBLANK(B40),"",$C40*VLOOKUP($B40,Lebensmittel!$A$2:$I$5002,6,0)/VLOOKUP($B40,Lebensmittel!$A$2:$I$5002,2,0))</f>
        <v/>
      </c>
      <c r="H40" s="20" t="str">
        <f>IF(ISBLANK(B40),"",$C40*VLOOKUP($B40,Lebensmittel!$A$2:$I$5002,7,0)/VLOOKUP($B40,Lebensmittel!$A$2:$I$5002,2,0))</f>
        <v/>
      </c>
      <c r="I40" s="20" t="str">
        <f>IF(ISBLANK(B40),"",$C40*VLOOKUP($B40,Lebensmittel!$A$2:$I$5002,8,0)/VLOOKUP($B40,Lebensmittel!$A$2:$I$5002,2,0))</f>
        <v/>
      </c>
    </row>
    <row r="41" spans="1:255" x14ac:dyDescent="0.25">
      <c r="B41" s="37"/>
      <c r="C41" s="38"/>
      <c r="D41" s="19" t="str">
        <f>IF(ISBLANK(B41),"",$C41*VLOOKUP($B41,Lebensmittel!$A$2:$I$5002,3,0)/VLOOKUP($B41,Lebensmittel!$A$2:$I$5002,2,0))</f>
        <v/>
      </c>
      <c r="E41" s="20" t="str">
        <f>IF(ISBLANK(B41),"",$C41*VLOOKUP($B41,Lebensmittel!$A$2:$I$5002,4,0)/VLOOKUP($B41,Lebensmittel!$A$2:$I$5002,2,0))</f>
        <v/>
      </c>
      <c r="F41" s="20" t="str">
        <f>IF(ISBLANK(B41),"",$C41*VLOOKUP($B41,Lebensmittel!$A$2:$I$5002,5,0)/VLOOKUP($B41,Lebensmittel!$A$2:$I$5002,2,0))</f>
        <v/>
      </c>
      <c r="G41" s="20" t="str">
        <f>IF(ISBLANK(B41),"",$C41*VLOOKUP($B41,Lebensmittel!$A$2:$I$5002,6,0)/VLOOKUP($B41,Lebensmittel!$A$2:$I$5002,2,0))</f>
        <v/>
      </c>
      <c r="H41" s="20" t="str">
        <f>IF(ISBLANK(B41),"",$C41*VLOOKUP($B41,Lebensmittel!$A$2:$I$5002,7,0)/VLOOKUP($B41,Lebensmittel!$A$2:$I$5002,2,0))</f>
        <v/>
      </c>
      <c r="I41" s="20" t="str">
        <f>IF(ISBLANK(B41),"",$C41*VLOOKUP($B41,Lebensmittel!$A$2:$I$5002,8,0)/VLOOKUP($B41,Lebensmittel!$A$2:$I$5002,2,0))</f>
        <v/>
      </c>
    </row>
    <row r="42" spans="1:255" x14ac:dyDescent="0.25">
      <c r="B42" s="37"/>
      <c r="C42" s="38"/>
      <c r="D42" s="19" t="str">
        <f>IF(ISBLANK(B42),"",$C42*VLOOKUP($B42,Lebensmittel!$A$2:$I$5002,3,0)/VLOOKUP($B42,Lebensmittel!$A$2:$I$5002,2,0))</f>
        <v/>
      </c>
      <c r="E42" s="20" t="str">
        <f>IF(ISBLANK(B42),"",$C42*VLOOKUP($B42,Lebensmittel!$A$2:$I$5002,4,0)/VLOOKUP($B42,Lebensmittel!$A$2:$I$5002,2,0))</f>
        <v/>
      </c>
      <c r="F42" s="20" t="str">
        <f>IF(ISBLANK(B42),"",$C42*VLOOKUP($B42,Lebensmittel!$A$2:$I$5002,5,0)/VLOOKUP($B42,Lebensmittel!$A$2:$I$5002,2,0))</f>
        <v/>
      </c>
      <c r="G42" s="20" t="str">
        <f>IF(ISBLANK(B42),"",$C42*VLOOKUP($B42,Lebensmittel!$A$2:$I$5002,6,0)/VLOOKUP($B42,Lebensmittel!$A$2:$I$5002,2,0))</f>
        <v/>
      </c>
      <c r="H42" s="20" t="str">
        <f>IF(ISBLANK(B42),"",$C42*VLOOKUP($B42,Lebensmittel!$A$2:$I$5002,7,0)/VLOOKUP($B42,Lebensmittel!$A$2:$I$5002,2,0))</f>
        <v/>
      </c>
      <c r="I42" s="20" t="str">
        <f>IF(ISBLANK(B42),"",$C42*VLOOKUP($B42,Lebensmittel!$A$2:$I$5002,8,0)/VLOOKUP($B42,Lebensmittel!$A$2:$I$5002,2,0))</f>
        <v/>
      </c>
    </row>
    <row r="43" spans="1:255" x14ac:dyDescent="0.25">
      <c r="B43" s="37"/>
      <c r="C43" s="38"/>
      <c r="D43" s="19" t="str">
        <f>IF(ISBLANK(B43),"",$C43*VLOOKUP($B43,Lebensmittel!$A$2:$I$5002,3,0)/VLOOKUP($B43,Lebensmittel!$A$2:$I$5002,2,0))</f>
        <v/>
      </c>
      <c r="E43" s="20" t="str">
        <f>IF(ISBLANK(B43),"",$C43*VLOOKUP($B43,Lebensmittel!$A$2:$I$5002,4,0)/VLOOKUP($B43,Lebensmittel!$A$2:$I$5002,2,0))</f>
        <v/>
      </c>
      <c r="F43" s="20" t="str">
        <f>IF(ISBLANK(B43),"",$C43*VLOOKUP($B43,Lebensmittel!$A$2:$I$5002,5,0)/VLOOKUP($B43,Lebensmittel!$A$2:$I$5002,2,0))</f>
        <v/>
      </c>
      <c r="G43" s="20" t="str">
        <f>IF(ISBLANK(B43),"",$C43*VLOOKUP($B43,Lebensmittel!$A$2:$I$5002,6,0)/VLOOKUP($B43,Lebensmittel!$A$2:$I$5002,2,0))</f>
        <v/>
      </c>
      <c r="H43" s="20" t="str">
        <f>IF(ISBLANK(B43),"",$C43*VLOOKUP($B43,Lebensmittel!$A$2:$I$5002,7,0)/VLOOKUP($B43,Lebensmittel!$A$2:$I$5002,2,0))</f>
        <v/>
      </c>
      <c r="I43" s="20" t="str">
        <f>IF(ISBLANK(B43),"",$C43*VLOOKUP($B43,Lebensmittel!$A$2:$I$5002,8,0)/VLOOKUP($B43,Lebensmittel!$A$2:$I$5002,2,0))</f>
        <v/>
      </c>
    </row>
    <row r="44" spans="1:255" x14ac:dyDescent="0.25">
      <c r="B44" s="37"/>
      <c r="C44" s="38"/>
      <c r="D44" s="19" t="str">
        <f>IF(ISBLANK(B44),"",$C44*VLOOKUP($B44,Lebensmittel!$A$2:$I$5002,3,0)/VLOOKUP($B44,Lebensmittel!$A$2:$I$5002,2,0))</f>
        <v/>
      </c>
      <c r="E44" s="20" t="str">
        <f>IF(ISBLANK(B44),"",$C44*VLOOKUP($B44,Lebensmittel!$A$2:$I$5002,4,0)/VLOOKUP($B44,Lebensmittel!$A$2:$I$5002,2,0))</f>
        <v/>
      </c>
      <c r="F44" s="20" t="str">
        <f>IF(ISBLANK(B44),"",$C44*VLOOKUP($B44,Lebensmittel!$A$2:$I$5002,5,0)/VLOOKUP($B44,Lebensmittel!$A$2:$I$5002,2,0))</f>
        <v/>
      </c>
      <c r="G44" s="20" t="str">
        <f>IF(ISBLANK(B44),"",$C44*VLOOKUP($B44,Lebensmittel!$A$2:$I$5002,6,0)/VLOOKUP($B44,Lebensmittel!$A$2:$I$5002,2,0))</f>
        <v/>
      </c>
      <c r="H44" s="20" t="str">
        <f>IF(ISBLANK(B44),"",$C44*VLOOKUP($B44,Lebensmittel!$A$2:$I$5002,7,0)/VLOOKUP($B44,Lebensmittel!$A$2:$I$5002,2,0))</f>
        <v/>
      </c>
      <c r="I44" s="20" t="str">
        <f>IF(ISBLANK(B44),"",$C44*VLOOKUP($B44,Lebensmittel!$A$2:$I$5002,8,0)/VLOOKUP($B44,Lebensmittel!$A$2:$I$5002,2,0))</f>
        <v/>
      </c>
    </row>
    <row r="45" spans="1:255" x14ac:dyDescent="0.25">
      <c r="B45" s="37"/>
      <c r="C45" s="38"/>
      <c r="D45" s="19" t="str">
        <f>IF(ISBLANK(B45),"",$C45*VLOOKUP($B45,Lebensmittel!$A$2:$I$5002,3,0)/VLOOKUP($B45,Lebensmittel!$A$2:$I$5002,2,0))</f>
        <v/>
      </c>
      <c r="E45" s="20" t="str">
        <f>IF(ISBLANK(B45),"",$C45*VLOOKUP($B45,Lebensmittel!$A$2:$I$5002,4,0)/VLOOKUP($B45,Lebensmittel!$A$2:$I$5002,2,0))</f>
        <v/>
      </c>
      <c r="F45" s="20" t="str">
        <f>IF(ISBLANK(B45),"",$C45*VLOOKUP($B45,Lebensmittel!$A$2:$I$5002,5,0)/VLOOKUP($B45,Lebensmittel!$A$2:$I$5002,2,0))</f>
        <v/>
      </c>
      <c r="G45" s="20" t="str">
        <f>IF(ISBLANK(B45),"",$C45*VLOOKUP($B45,Lebensmittel!$A$2:$I$5002,6,0)/VLOOKUP($B45,Lebensmittel!$A$2:$I$5002,2,0))</f>
        <v/>
      </c>
      <c r="H45" s="20" t="str">
        <f>IF(ISBLANK(B45),"",$C45*VLOOKUP($B45,Lebensmittel!$A$2:$I$5002,7,0)/VLOOKUP($B45,Lebensmittel!$A$2:$I$5002,2,0))</f>
        <v/>
      </c>
      <c r="I45" s="20" t="str">
        <f>IF(ISBLANK(B45),"",$C45*VLOOKUP($B45,Lebensmittel!$A$2:$I$5002,8,0)/VLOOKUP($B45,Lebensmittel!$A$2:$I$5002,2,0))</f>
        <v/>
      </c>
    </row>
    <row r="46" spans="1:255" x14ac:dyDescent="0.25">
      <c r="B46" s="37"/>
      <c r="C46" s="38"/>
      <c r="D46" s="19" t="str">
        <f>IF(ISBLANK(B46),"",$C46*VLOOKUP($B46,Lebensmittel!$A$2:$I$5002,3,0)/VLOOKUP($B46,Lebensmittel!$A$2:$I$5002,2,0))</f>
        <v/>
      </c>
      <c r="E46" s="20" t="str">
        <f>IF(ISBLANK(B46),"",$C46*VLOOKUP($B46,Lebensmittel!$A$2:$I$5002,4,0)/VLOOKUP($B46,Lebensmittel!$A$2:$I$5002,2,0))</f>
        <v/>
      </c>
      <c r="F46" s="20" t="str">
        <f>IF(ISBLANK(B46),"",$C46*VLOOKUP($B46,Lebensmittel!$A$2:$I$5002,5,0)/VLOOKUP($B46,Lebensmittel!$A$2:$I$5002,2,0))</f>
        <v/>
      </c>
      <c r="G46" s="20" t="str">
        <f>IF(ISBLANK(B46),"",$C46*VLOOKUP($B46,Lebensmittel!$A$2:$I$5002,6,0)/VLOOKUP($B46,Lebensmittel!$A$2:$I$5002,2,0))</f>
        <v/>
      </c>
      <c r="H46" s="20" t="str">
        <f>IF(ISBLANK(B46),"",$C46*VLOOKUP($B46,Lebensmittel!$A$2:$I$5002,7,0)/VLOOKUP($B46,Lebensmittel!$A$2:$I$5002,2,0))</f>
        <v/>
      </c>
      <c r="I46" s="20" t="str">
        <f>IF(ISBLANK(B46),"",$C46*VLOOKUP($B46,Lebensmittel!$A$2:$I$5002,8,0)/VLOOKUP($B46,Lebensmittel!$A$2:$I$5002,2,0))</f>
        <v/>
      </c>
    </row>
    <row r="47" spans="1:255" x14ac:dyDescent="0.25">
      <c r="B47" s="37"/>
      <c r="C47" s="38"/>
      <c r="D47" s="19" t="str">
        <f>IF(ISBLANK(B47),"",$C47*VLOOKUP($B47,Lebensmittel!$A$2:$I$5002,3,0)/VLOOKUP($B47,Lebensmittel!$A$2:$I$5002,2,0))</f>
        <v/>
      </c>
      <c r="E47" s="20" t="str">
        <f>IF(ISBLANK(B47),"",$C47*VLOOKUP($B47,Lebensmittel!$A$2:$I$5002,4,0)/VLOOKUP($B47,Lebensmittel!$A$2:$I$5002,2,0))</f>
        <v/>
      </c>
      <c r="F47" s="20" t="str">
        <f>IF(ISBLANK(B47),"",$C47*VLOOKUP($B47,Lebensmittel!$A$2:$I$5002,5,0)/VLOOKUP($B47,Lebensmittel!$A$2:$I$5002,2,0))</f>
        <v/>
      </c>
      <c r="G47" s="20" t="str">
        <f>IF(ISBLANK(B47),"",$C47*VLOOKUP($B47,Lebensmittel!$A$2:$I$5002,6,0)/VLOOKUP($B47,Lebensmittel!$A$2:$I$5002,2,0))</f>
        <v/>
      </c>
      <c r="H47" s="20" t="str">
        <f>IF(ISBLANK(B47),"",$C47*VLOOKUP($B47,Lebensmittel!$A$2:$I$5002,7,0)/VLOOKUP($B47,Lebensmittel!$A$2:$I$5002,2,0))</f>
        <v/>
      </c>
      <c r="I47" s="20" t="str">
        <f>IF(ISBLANK(B47),"",$C47*VLOOKUP($B47,Lebensmittel!$A$2:$I$5002,8,0)/VLOOKUP($B47,Lebensmittel!$A$2:$I$5002,2,0))</f>
        <v/>
      </c>
    </row>
    <row r="48" spans="1:255" x14ac:dyDescent="0.25">
      <c r="B48" s="33" t="s">
        <v>34</v>
      </c>
      <c r="C48" s="34">
        <f t="shared" ref="C48:G48" si="5">SUM(C38:C47)</f>
        <v>0</v>
      </c>
      <c r="D48" s="35">
        <f t="shared" si="5"/>
        <v>0</v>
      </c>
      <c r="E48" s="36">
        <f t="shared" si="5"/>
        <v>0</v>
      </c>
      <c r="F48" s="36">
        <f t="shared" si="5"/>
        <v>0</v>
      </c>
      <c r="G48" s="36">
        <f t="shared" si="5"/>
        <v>0</v>
      </c>
      <c r="H48" s="36">
        <f t="shared" ref="H48:I48" si="6">SUM(H38:H47)</f>
        <v>0</v>
      </c>
      <c r="I48" s="36">
        <f t="shared" si="6"/>
        <v>0</v>
      </c>
    </row>
    <row r="50" spans="1:255" ht="18" x14ac:dyDescent="0.25">
      <c r="A50" s="59" t="s">
        <v>35</v>
      </c>
      <c r="B50" s="59"/>
      <c r="C50" s="3"/>
      <c r="D50" s="4"/>
      <c r="E50" s="5"/>
      <c r="F50" s="5"/>
      <c r="G50" s="5"/>
      <c r="H50" s="5"/>
      <c r="I50" s="5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</row>
    <row r="51" spans="1:255" s="7" customFormat="1" ht="15.75" x14ac:dyDescent="0.25">
      <c r="B51" s="2" t="s">
        <v>3</v>
      </c>
      <c r="C51" s="8" t="s">
        <v>5</v>
      </c>
      <c r="D51" s="9" t="s">
        <v>6</v>
      </c>
      <c r="E51" s="10" t="s">
        <v>8</v>
      </c>
      <c r="F51" s="10" t="s">
        <v>7</v>
      </c>
      <c r="G51" s="10" t="s">
        <v>9</v>
      </c>
      <c r="H51" s="10" t="s">
        <v>2298</v>
      </c>
      <c r="I51" s="10" t="s">
        <v>2291</v>
      </c>
    </row>
    <row r="52" spans="1:255" x14ac:dyDescent="0.25">
      <c r="B52" s="37"/>
      <c r="C52" s="38"/>
      <c r="D52" s="19" t="str">
        <f>IF(ISBLANK(B52),"",$C52*VLOOKUP($B52,Lebensmittel!$A$2:$I$5002,3,0)/VLOOKUP($B52,Lebensmittel!$A$2:$I$5002,2,0))</f>
        <v/>
      </c>
      <c r="E52" s="20" t="str">
        <f>IF(ISBLANK(B52),"",$C52*VLOOKUP($B52,Lebensmittel!$A$2:$I$5002,4,0)/VLOOKUP($B52,Lebensmittel!$A$2:$I$5002,2,0))</f>
        <v/>
      </c>
      <c r="F52" s="20" t="str">
        <f>IF(ISBLANK(B52),"",$C52*VLOOKUP($B52,Lebensmittel!$A$2:$I$5002,5,0)/VLOOKUP($B52,Lebensmittel!$A$2:$I$5002,2,0))</f>
        <v/>
      </c>
      <c r="G52" s="20" t="str">
        <f>IF(ISBLANK(B52),"",$C52*VLOOKUP($B52,Lebensmittel!$A$2:$I$5002,6,0)/VLOOKUP($B52,Lebensmittel!$A$2:$I$5002,2,0))</f>
        <v/>
      </c>
      <c r="H52" s="20" t="str">
        <f>IF(ISBLANK(B52),"",$C52*VLOOKUP($B52,Lebensmittel!$A$2:$I$5002,7,0)/VLOOKUP($B52,Lebensmittel!$A$2:$I$5002,2,0))</f>
        <v/>
      </c>
      <c r="I52" s="20" t="str">
        <f>IF(ISBLANK(B52),"",$C52*VLOOKUP($B52,Lebensmittel!$A$2:$I$5002,8,0)/VLOOKUP($B52,Lebensmittel!$A$2:$I$5002,2,0))</f>
        <v/>
      </c>
    </row>
    <row r="53" spans="1:255" x14ac:dyDescent="0.25">
      <c r="B53" s="37"/>
      <c r="C53" s="38"/>
      <c r="D53" s="19" t="str">
        <f>IF(ISBLANK(B53),"",$C53*VLOOKUP($B53,Lebensmittel!$A$2:$I$5002,3,0)/VLOOKUP($B53,Lebensmittel!$A$2:$I$5002,2,0))</f>
        <v/>
      </c>
      <c r="E53" s="20" t="str">
        <f>IF(ISBLANK(B53),"",$C53*VLOOKUP($B53,Lebensmittel!$A$2:$I$5002,4,0)/VLOOKUP($B53,Lebensmittel!$A$2:$I$5002,2,0))</f>
        <v/>
      </c>
      <c r="F53" s="20" t="str">
        <f>IF(ISBLANK(B53),"",$C53*VLOOKUP($B53,Lebensmittel!$A$2:$I$5002,5,0)/VLOOKUP($B53,Lebensmittel!$A$2:$I$5002,2,0))</f>
        <v/>
      </c>
      <c r="G53" s="20" t="str">
        <f>IF(ISBLANK(B53),"",$C53*VLOOKUP($B53,Lebensmittel!$A$2:$I$5002,6,0)/VLOOKUP($B53,Lebensmittel!$A$2:$I$5002,2,0))</f>
        <v/>
      </c>
      <c r="H53" s="20" t="str">
        <f>IF(ISBLANK(B53),"",$C53*VLOOKUP($B53,Lebensmittel!$A$2:$I$5002,7,0)/VLOOKUP($B53,Lebensmittel!$A$2:$I$5002,2,0))</f>
        <v/>
      </c>
      <c r="I53" s="20" t="str">
        <f>IF(ISBLANK(B53),"",$C53*VLOOKUP($B53,Lebensmittel!$A$2:$I$5002,8,0)/VLOOKUP($B53,Lebensmittel!$A$2:$I$5002,2,0))</f>
        <v/>
      </c>
    </row>
    <row r="54" spans="1:255" x14ac:dyDescent="0.25">
      <c r="B54" s="37"/>
      <c r="C54" s="38"/>
      <c r="D54" s="19" t="str">
        <f>IF(ISBLANK(B54),"",$C54*VLOOKUP($B54,Lebensmittel!$A$2:$I$5002,3,0)/VLOOKUP($B54,Lebensmittel!$A$2:$I$5002,2,0))</f>
        <v/>
      </c>
      <c r="E54" s="20" t="str">
        <f>IF(ISBLANK(B54),"",$C54*VLOOKUP($B54,Lebensmittel!$A$2:$I$5002,4,0)/VLOOKUP($B54,Lebensmittel!$A$2:$I$5002,2,0))</f>
        <v/>
      </c>
      <c r="F54" s="20" t="str">
        <f>IF(ISBLANK(B54),"",$C54*VLOOKUP($B54,Lebensmittel!$A$2:$I$5002,5,0)/VLOOKUP($B54,Lebensmittel!$A$2:$I$5002,2,0))</f>
        <v/>
      </c>
      <c r="G54" s="20" t="str">
        <f>IF(ISBLANK(B54),"",$C54*VLOOKUP($B54,Lebensmittel!$A$2:$I$5002,6,0)/VLOOKUP($B54,Lebensmittel!$A$2:$I$5002,2,0))</f>
        <v/>
      </c>
      <c r="H54" s="20" t="str">
        <f>IF(ISBLANK(B54),"",$C54*VLOOKUP($B54,Lebensmittel!$A$2:$I$5002,7,0)/VLOOKUP($B54,Lebensmittel!$A$2:$I$5002,2,0))</f>
        <v/>
      </c>
      <c r="I54" s="20" t="str">
        <f>IF(ISBLANK(B54),"",$C54*VLOOKUP($B54,Lebensmittel!$A$2:$I$5002,8,0)/VLOOKUP($B54,Lebensmittel!$A$2:$I$5002,2,0))</f>
        <v/>
      </c>
    </row>
    <row r="55" spans="1:255" x14ac:dyDescent="0.25">
      <c r="B55" s="37"/>
      <c r="C55" s="38"/>
      <c r="D55" s="19" t="str">
        <f>IF(ISBLANK(B55),"",$C55*VLOOKUP($B55,Lebensmittel!$A$2:$I$5002,3,0)/VLOOKUP($B55,Lebensmittel!$A$2:$I$5002,2,0))</f>
        <v/>
      </c>
      <c r="E55" s="20" t="str">
        <f>IF(ISBLANK(B55),"",$C55*VLOOKUP($B55,Lebensmittel!$A$2:$I$5002,4,0)/VLOOKUP($B55,Lebensmittel!$A$2:$I$5002,2,0))</f>
        <v/>
      </c>
      <c r="F55" s="20" t="str">
        <f>IF(ISBLANK(B55),"",$C55*VLOOKUP($B55,Lebensmittel!$A$2:$I$5002,5,0)/VLOOKUP($B55,Lebensmittel!$A$2:$I$5002,2,0))</f>
        <v/>
      </c>
      <c r="G55" s="20" t="str">
        <f>IF(ISBLANK(B55),"",$C55*VLOOKUP($B55,Lebensmittel!$A$2:$I$5002,6,0)/VLOOKUP($B55,Lebensmittel!$A$2:$I$5002,2,0))</f>
        <v/>
      </c>
      <c r="H55" s="20" t="str">
        <f>IF(ISBLANK(B55),"",$C55*VLOOKUP($B55,Lebensmittel!$A$2:$I$5002,7,0)/VLOOKUP($B55,Lebensmittel!$A$2:$I$5002,2,0))</f>
        <v/>
      </c>
      <c r="I55" s="20" t="str">
        <f>IF(ISBLANK(B55),"",$C55*VLOOKUP($B55,Lebensmittel!$A$2:$I$5002,8,0)/VLOOKUP($B55,Lebensmittel!$A$2:$I$5002,2,0))</f>
        <v/>
      </c>
    </row>
    <row r="56" spans="1:255" x14ac:dyDescent="0.25">
      <c r="B56" s="37"/>
      <c r="C56" s="38"/>
      <c r="D56" s="19" t="str">
        <f>IF(ISBLANK(B56),"",$C56*VLOOKUP($B56,Lebensmittel!$A$2:$I$5002,3,0)/VLOOKUP($B56,Lebensmittel!$A$2:$I$5002,2,0))</f>
        <v/>
      </c>
      <c r="E56" s="20" t="str">
        <f>IF(ISBLANK(B56),"",$C56*VLOOKUP($B56,Lebensmittel!$A$2:$I$5002,4,0)/VLOOKUP($B56,Lebensmittel!$A$2:$I$5002,2,0))</f>
        <v/>
      </c>
      <c r="F56" s="20" t="str">
        <f>IF(ISBLANK(B56),"",$C56*VLOOKUP($B56,Lebensmittel!$A$2:$I$5002,5,0)/VLOOKUP($B56,Lebensmittel!$A$2:$I$5002,2,0))</f>
        <v/>
      </c>
      <c r="G56" s="20" t="str">
        <f>IF(ISBLANK(B56),"",$C56*VLOOKUP($B56,Lebensmittel!$A$2:$I$5002,6,0)/VLOOKUP($B56,Lebensmittel!$A$2:$I$5002,2,0))</f>
        <v/>
      </c>
      <c r="H56" s="20" t="str">
        <f>IF(ISBLANK(B56),"",$C56*VLOOKUP($B56,Lebensmittel!$A$2:$I$5002,7,0)/VLOOKUP($B56,Lebensmittel!$A$2:$I$5002,2,0))</f>
        <v/>
      </c>
      <c r="I56" s="20" t="str">
        <f>IF(ISBLANK(B56),"",$C56*VLOOKUP($B56,Lebensmittel!$A$2:$I$5002,8,0)/VLOOKUP($B56,Lebensmittel!$A$2:$I$5002,2,0))</f>
        <v/>
      </c>
    </row>
    <row r="57" spans="1:255" x14ac:dyDescent="0.25">
      <c r="B57" s="37"/>
      <c r="C57" s="38"/>
      <c r="D57" s="19" t="str">
        <f>IF(ISBLANK(B57),"",$C57*VLOOKUP($B57,Lebensmittel!$A$2:$I$5002,3,0)/VLOOKUP($B57,Lebensmittel!$A$2:$I$5002,2,0))</f>
        <v/>
      </c>
      <c r="E57" s="20" t="str">
        <f>IF(ISBLANK(B57),"",$C57*VLOOKUP($B57,Lebensmittel!$A$2:$I$5002,4,0)/VLOOKUP($B57,Lebensmittel!$A$2:$I$5002,2,0))</f>
        <v/>
      </c>
      <c r="F57" s="20" t="str">
        <f>IF(ISBLANK(B57),"",$C57*VLOOKUP($B57,Lebensmittel!$A$2:$I$5002,5,0)/VLOOKUP($B57,Lebensmittel!$A$2:$I$5002,2,0))</f>
        <v/>
      </c>
      <c r="G57" s="20" t="str">
        <f>IF(ISBLANK(B57),"",$C57*VLOOKUP($B57,Lebensmittel!$A$2:$I$5002,6,0)/VLOOKUP($B57,Lebensmittel!$A$2:$I$5002,2,0))</f>
        <v/>
      </c>
      <c r="H57" s="20" t="str">
        <f>IF(ISBLANK(B57),"",$C57*VLOOKUP($B57,Lebensmittel!$A$2:$I$5002,7,0)/VLOOKUP($B57,Lebensmittel!$A$2:$I$5002,2,0))</f>
        <v/>
      </c>
      <c r="I57" s="20" t="str">
        <f>IF(ISBLANK(B57),"",$C57*VLOOKUP($B57,Lebensmittel!$A$2:$I$5002,8,0)/VLOOKUP($B57,Lebensmittel!$A$2:$I$5002,2,0))</f>
        <v/>
      </c>
    </row>
    <row r="58" spans="1:255" x14ac:dyDescent="0.25">
      <c r="B58" s="37"/>
      <c r="C58" s="38"/>
      <c r="D58" s="19" t="str">
        <f>IF(ISBLANK(B58),"",$C58*VLOOKUP($B58,Lebensmittel!$A$2:$I$5002,3,0)/VLOOKUP($B58,Lebensmittel!$A$2:$I$5002,2,0))</f>
        <v/>
      </c>
      <c r="E58" s="20" t="str">
        <f>IF(ISBLANK(B58),"",$C58*VLOOKUP($B58,Lebensmittel!$A$2:$I$5002,4,0)/VLOOKUP($B58,Lebensmittel!$A$2:$I$5002,2,0))</f>
        <v/>
      </c>
      <c r="F58" s="20" t="str">
        <f>IF(ISBLANK(B58),"",$C58*VLOOKUP($B58,Lebensmittel!$A$2:$I$5002,5,0)/VLOOKUP($B58,Lebensmittel!$A$2:$I$5002,2,0))</f>
        <v/>
      </c>
      <c r="G58" s="20" t="str">
        <f>IF(ISBLANK(B58),"",$C58*VLOOKUP($B58,Lebensmittel!$A$2:$I$5002,6,0)/VLOOKUP($B58,Lebensmittel!$A$2:$I$5002,2,0))</f>
        <v/>
      </c>
      <c r="H58" s="20" t="str">
        <f>IF(ISBLANK(B58),"",$C58*VLOOKUP($B58,Lebensmittel!$A$2:$I$5002,7,0)/VLOOKUP($B58,Lebensmittel!$A$2:$I$5002,2,0))</f>
        <v/>
      </c>
      <c r="I58" s="20" t="str">
        <f>IF(ISBLANK(B58),"",$C58*VLOOKUP($B58,Lebensmittel!$A$2:$I$5002,8,0)/VLOOKUP($B58,Lebensmittel!$A$2:$I$5002,2,0))</f>
        <v/>
      </c>
    </row>
    <row r="59" spans="1:255" x14ac:dyDescent="0.25">
      <c r="B59" s="37"/>
      <c r="C59" s="38"/>
      <c r="D59" s="19" t="str">
        <f>IF(ISBLANK(B59),"",$C59*VLOOKUP($B59,Lebensmittel!$A$2:$I$5002,3,0)/VLOOKUP($B59,Lebensmittel!$A$2:$I$5002,2,0))</f>
        <v/>
      </c>
      <c r="E59" s="20" t="str">
        <f>IF(ISBLANK(B59),"",$C59*VLOOKUP($B59,Lebensmittel!$A$2:$I$5002,4,0)/VLOOKUP($B59,Lebensmittel!$A$2:$I$5002,2,0))</f>
        <v/>
      </c>
      <c r="F59" s="20" t="str">
        <f>IF(ISBLANK(B59),"",$C59*VLOOKUP($B59,Lebensmittel!$A$2:$I$5002,5,0)/VLOOKUP($B59,Lebensmittel!$A$2:$I$5002,2,0))</f>
        <v/>
      </c>
      <c r="G59" s="20" t="str">
        <f>IF(ISBLANK(B59),"",$C59*VLOOKUP($B59,Lebensmittel!$A$2:$I$5002,6,0)/VLOOKUP($B59,Lebensmittel!$A$2:$I$5002,2,0))</f>
        <v/>
      </c>
      <c r="H59" s="20" t="str">
        <f>IF(ISBLANK(B59),"",$C59*VLOOKUP($B59,Lebensmittel!$A$2:$I$5002,7,0)/VLOOKUP($B59,Lebensmittel!$A$2:$I$5002,2,0))</f>
        <v/>
      </c>
      <c r="I59" s="20" t="str">
        <f>IF(ISBLANK(B59),"",$C59*VLOOKUP($B59,Lebensmittel!$A$2:$I$5002,8,0)/VLOOKUP($B59,Lebensmittel!$A$2:$I$5002,2,0))</f>
        <v/>
      </c>
    </row>
    <row r="60" spans="1:255" x14ac:dyDescent="0.25">
      <c r="B60" s="37"/>
      <c r="C60" s="38"/>
      <c r="D60" s="19" t="str">
        <f>IF(ISBLANK(B60),"",$C60*VLOOKUP($B60,Lebensmittel!$A$2:$I$5002,3,0)/VLOOKUP($B60,Lebensmittel!$A$2:$I$5002,2,0))</f>
        <v/>
      </c>
      <c r="E60" s="20" t="str">
        <f>IF(ISBLANK(B60),"",$C60*VLOOKUP($B60,Lebensmittel!$A$2:$I$5002,4,0)/VLOOKUP($B60,Lebensmittel!$A$2:$I$5002,2,0))</f>
        <v/>
      </c>
      <c r="F60" s="20" t="str">
        <f>IF(ISBLANK(B60),"",$C60*VLOOKUP($B60,Lebensmittel!$A$2:$I$5002,5,0)/VLOOKUP($B60,Lebensmittel!$A$2:$I$5002,2,0))</f>
        <v/>
      </c>
      <c r="G60" s="20" t="str">
        <f>IF(ISBLANK(B60),"",$C60*VLOOKUP($B60,Lebensmittel!$A$2:$I$5002,6,0)/VLOOKUP($B60,Lebensmittel!$A$2:$I$5002,2,0))</f>
        <v/>
      </c>
      <c r="H60" s="20" t="str">
        <f>IF(ISBLANK(B60),"",$C60*VLOOKUP($B60,Lebensmittel!$A$2:$I$5002,7,0)/VLOOKUP($B60,Lebensmittel!$A$2:$I$5002,2,0))</f>
        <v/>
      </c>
      <c r="I60" s="20" t="str">
        <f>IF(ISBLANK(B60),"",$C60*VLOOKUP($B60,Lebensmittel!$A$2:$I$5002,8,0)/VLOOKUP($B60,Lebensmittel!$A$2:$I$5002,2,0))</f>
        <v/>
      </c>
    </row>
    <row r="61" spans="1:255" x14ac:dyDescent="0.25">
      <c r="B61" s="37"/>
      <c r="C61" s="38"/>
      <c r="D61" s="19" t="str">
        <f>IF(ISBLANK(B61),"",$C61*VLOOKUP($B61,Lebensmittel!$A$2:$I$5002,3,0)/VLOOKUP($B61,Lebensmittel!$A$2:$I$5002,2,0))</f>
        <v/>
      </c>
      <c r="E61" s="20" t="str">
        <f>IF(ISBLANK(B61),"",$C61*VLOOKUP($B61,Lebensmittel!$A$2:$I$5002,4,0)/VLOOKUP($B61,Lebensmittel!$A$2:$I$5002,2,0))</f>
        <v/>
      </c>
      <c r="F61" s="20" t="str">
        <f>IF(ISBLANK(B61),"",$C61*VLOOKUP($B61,Lebensmittel!$A$2:$I$5002,5,0)/VLOOKUP($B61,Lebensmittel!$A$2:$I$5002,2,0))</f>
        <v/>
      </c>
      <c r="G61" s="20" t="str">
        <f>IF(ISBLANK(B61),"",$C61*VLOOKUP($B61,Lebensmittel!$A$2:$I$5002,6,0)/VLOOKUP($B61,Lebensmittel!$A$2:$I$5002,2,0))</f>
        <v/>
      </c>
      <c r="H61" s="20" t="str">
        <f>IF(ISBLANK(B61),"",$C61*VLOOKUP($B61,Lebensmittel!$A$2:$I$5002,7,0)/VLOOKUP($B61,Lebensmittel!$A$2:$I$5002,2,0))</f>
        <v/>
      </c>
      <c r="I61" s="20" t="str">
        <f>IF(ISBLANK(B61),"",$C61*VLOOKUP($B61,Lebensmittel!$A$2:$I$5002,8,0)/VLOOKUP($B61,Lebensmittel!$A$2:$I$5002,2,0))</f>
        <v/>
      </c>
    </row>
    <row r="62" spans="1:255" x14ac:dyDescent="0.25">
      <c r="B62" s="33" t="s">
        <v>36</v>
      </c>
      <c r="C62" s="34">
        <f t="shared" ref="C62:G62" si="7">SUM(C52:C61)</f>
        <v>0</v>
      </c>
      <c r="D62" s="35">
        <f t="shared" si="7"/>
        <v>0</v>
      </c>
      <c r="E62" s="36">
        <f t="shared" si="7"/>
        <v>0</v>
      </c>
      <c r="F62" s="36">
        <f t="shared" si="7"/>
        <v>0</v>
      </c>
      <c r="G62" s="36">
        <f t="shared" si="7"/>
        <v>0</v>
      </c>
      <c r="H62" s="36">
        <f t="shared" ref="H62:I62" si="8">SUM(H52:H61)</f>
        <v>0</v>
      </c>
      <c r="I62" s="36">
        <f t="shared" si="8"/>
        <v>0</v>
      </c>
    </row>
    <row r="64" spans="1:255" ht="18" x14ac:dyDescent="0.25">
      <c r="A64" s="59" t="s">
        <v>37</v>
      </c>
      <c r="B64" s="59"/>
      <c r="C64" s="3"/>
      <c r="D64" s="4"/>
      <c r="E64" s="5"/>
      <c r="F64" s="5"/>
      <c r="G64" s="5"/>
      <c r="H64" s="5"/>
      <c r="I64" s="5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</row>
    <row r="65" spans="2:9" s="7" customFormat="1" ht="15.75" x14ac:dyDescent="0.25">
      <c r="B65" s="2" t="s">
        <v>3</v>
      </c>
      <c r="C65" s="8" t="s">
        <v>5</v>
      </c>
      <c r="D65" s="9" t="s">
        <v>6</v>
      </c>
      <c r="E65" s="10" t="s">
        <v>8</v>
      </c>
      <c r="F65" s="10" t="s">
        <v>7</v>
      </c>
      <c r="G65" s="10" t="s">
        <v>9</v>
      </c>
      <c r="H65" s="10" t="s">
        <v>2298</v>
      </c>
      <c r="I65" s="10" t="s">
        <v>2291</v>
      </c>
    </row>
    <row r="66" spans="2:9" x14ac:dyDescent="0.25">
      <c r="B66" s="37"/>
      <c r="C66" s="38"/>
      <c r="D66" s="19" t="str">
        <f>IF(ISBLANK(B66),"",$C66*VLOOKUP($B66,Lebensmittel!$A$2:$I$5002,3,0)/VLOOKUP($B66,Lebensmittel!$A$2:$I$5002,2,0))</f>
        <v/>
      </c>
      <c r="E66" s="20" t="str">
        <f>IF(ISBLANK(B66),"",$C66*VLOOKUP($B66,Lebensmittel!$A$2:$I$5002,4,0)/VLOOKUP($B66,Lebensmittel!$A$2:$I$5002,2,0))</f>
        <v/>
      </c>
      <c r="F66" s="20" t="str">
        <f>IF(ISBLANK(B66),"",$C66*VLOOKUP($B66,Lebensmittel!$A$2:$I$5002,5,0)/VLOOKUP($B66,Lebensmittel!$A$2:$I$5002,2,0))</f>
        <v/>
      </c>
      <c r="G66" s="20" t="str">
        <f>IF(ISBLANK(B66),"",$C66*VLOOKUP($B66,Lebensmittel!$A$2:$I$5002,6,0)/VLOOKUP($B66,Lebensmittel!$A$2:$I$5002,2,0))</f>
        <v/>
      </c>
      <c r="H66" s="20" t="str">
        <f>IF(ISBLANK(B66),"",$C66*VLOOKUP($B66,Lebensmittel!$A$2:$I$5002,7,0)/VLOOKUP($B66,Lebensmittel!$A$2:$I$5002,2,0))</f>
        <v/>
      </c>
      <c r="I66" s="20" t="str">
        <f>IF(ISBLANK(B66),"",$C66*VLOOKUP($B66,Lebensmittel!$A$2:$I$5002,8,0)/VLOOKUP($B66,Lebensmittel!$A$2:$I$5002,2,0))</f>
        <v/>
      </c>
    </row>
    <row r="67" spans="2:9" x14ac:dyDescent="0.25">
      <c r="B67" s="37"/>
      <c r="C67" s="38"/>
      <c r="D67" s="19" t="str">
        <f>IF(ISBLANK(B67),"",$C67*VLOOKUP($B67,Lebensmittel!$A$2:$I$5002,3,0)/VLOOKUP($B67,Lebensmittel!$A$2:$I$5002,2,0))</f>
        <v/>
      </c>
      <c r="E67" s="20" t="str">
        <f>IF(ISBLANK(B67),"",$C67*VLOOKUP($B67,Lebensmittel!$A$2:$I$5002,4,0)/VLOOKUP($B67,Lebensmittel!$A$2:$I$5002,2,0))</f>
        <v/>
      </c>
      <c r="F67" s="20" t="str">
        <f>IF(ISBLANK(B67),"",$C67*VLOOKUP($B67,Lebensmittel!$A$2:$I$5002,5,0)/VLOOKUP($B67,Lebensmittel!$A$2:$I$5002,2,0))</f>
        <v/>
      </c>
      <c r="G67" s="20" t="str">
        <f>IF(ISBLANK(B67),"",$C67*VLOOKUP($B67,Lebensmittel!$A$2:$I$5002,6,0)/VLOOKUP($B67,Lebensmittel!$A$2:$I$5002,2,0))</f>
        <v/>
      </c>
      <c r="H67" s="20" t="str">
        <f>IF(ISBLANK(B67),"",$C67*VLOOKUP($B67,Lebensmittel!$A$2:$I$5002,7,0)/VLOOKUP($B67,Lebensmittel!$A$2:$I$5002,2,0))</f>
        <v/>
      </c>
      <c r="I67" s="20" t="str">
        <f>IF(ISBLANK(B67),"",$C67*VLOOKUP($B67,Lebensmittel!$A$2:$I$5002,8,0)/VLOOKUP($B67,Lebensmittel!$A$2:$I$5002,2,0))</f>
        <v/>
      </c>
    </row>
    <row r="68" spans="2:9" x14ac:dyDescent="0.25">
      <c r="B68" s="37"/>
      <c r="C68" s="38"/>
      <c r="D68" s="19" t="str">
        <f>IF(ISBLANK(B68),"",$C68*VLOOKUP($B68,Lebensmittel!$A$2:$I$5002,3,0)/VLOOKUP($B68,Lebensmittel!$A$2:$I$5002,2,0))</f>
        <v/>
      </c>
      <c r="E68" s="20" t="str">
        <f>IF(ISBLANK(B68),"",$C68*VLOOKUP($B68,Lebensmittel!$A$2:$I$5002,4,0)/VLOOKUP($B68,Lebensmittel!$A$2:$I$5002,2,0))</f>
        <v/>
      </c>
      <c r="F68" s="20" t="str">
        <f>IF(ISBLANK(B68),"",$C68*VLOOKUP($B68,Lebensmittel!$A$2:$I$5002,5,0)/VLOOKUP($B68,Lebensmittel!$A$2:$I$5002,2,0))</f>
        <v/>
      </c>
      <c r="G68" s="20" t="str">
        <f>IF(ISBLANK(B68),"",$C68*VLOOKUP($B68,Lebensmittel!$A$2:$I$5002,6,0)/VLOOKUP($B68,Lebensmittel!$A$2:$I$5002,2,0))</f>
        <v/>
      </c>
      <c r="H68" s="20" t="str">
        <f>IF(ISBLANK(B68),"",$C68*VLOOKUP($B68,Lebensmittel!$A$2:$I$5002,7,0)/VLOOKUP($B68,Lebensmittel!$A$2:$I$5002,2,0))</f>
        <v/>
      </c>
      <c r="I68" s="20" t="str">
        <f>IF(ISBLANK(B68),"",$C68*VLOOKUP($B68,Lebensmittel!$A$2:$I$5002,8,0)/VLOOKUP($B68,Lebensmittel!$A$2:$I$5002,2,0))</f>
        <v/>
      </c>
    </row>
    <row r="69" spans="2:9" x14ac:dyDescent="0.25">
      <c r="B69" s="37"/>
      <c r="C69" s="38"/>
      <c r="D69" s="19" t="str">
        <f>IF(ISBLANK(B69),"",$C69*VLOOKUP($B69,Lebensmittel!$A$2:$I$5002,3,0)/VLOOKUP($B69,Lebensmittel!$A$2:$I$5002,2,0))</f>
        <v/>
      </c>
      <c r="E69" s="20" t="str">
        <f>IF(ISBLANK(B69),"",$C69*VLOOKUP($B69,Lebensmittel!$A$2:$I$5002,4,0)/VLOOKUP($B69,Lebensmittel!$A$2:$I$5002,2,0))</f>
        <v/>
      </c>
      <c r="F69" s="20" t="str">
        <f>IF(ISBLANK(B69),"",$C69*VLOOKUP($B69,Lebensmittel!$A$2:$I$5002,5,0)/VLOOKUP($B69,Lebensmittel!$A$2:$I$5002,2,0))</f>
        <v/>
      </c>
      <c r="G69" s="20" t="str">
        <f>IF(ISBLANK(B69),"",$C69*VLOOKUP($B69,Lebensmittel!$A$2:$I$5002,6,0)/VLOOKUP($B69,Lebensmittel!$A$2:$I$5002,2,0))</f>
        <v/>
      </c>
      <c r="H69" s="20" t="str">
        <f>IF(ISBLANK(B69),"",$C69*VLOOKUP($B69,Lebensmittel!$A$2:$I$5002,7,0)/VLOOKUP($B69,Lebensmittel!$A$2:$I$5002,2,0))</f>
        <v/>
      </c>
      <c r="I69" s="20" t="str">
        <f>IF(ISBLANK(B69),"",$C69*VLOOKUP($B69,Lebensmittel!$A$2:$I$5002,8,0)/VLOOKUP($B69,Lebensmittel!$A$2:$I$5002,2,0))</f>
        <v/>
      </c>
    </row>
    <row r="70" spans="2:9" x14ac:dyDescent="0.25">
      <c r="B70" s="37"/>
      <c r="C70" s="38"/>
      <c r="D70" s="19" t="str">
        <f>IF(ISBLANK(B70),"",$C70*VLOOKUP($B70,Lebensmittel!$A$2:$I$5002,3,0)/VLOOKUP($B70,Lebensmittel!$A$2:$I$5002,2,0))</f>
        <v/>
      </c>
      <c r="E70" s="20" t="str">
        <f>IF(ISBLANK(B70),"",$C70*VLOOKUP($B70,Lebensmittel!$A$2:$I$5002,4,0)/VLOOKUP($B70,Lebensmittel!$A$2:$I$5002,2,0))</f>
        <v/>
      </c>
      <c r="F70" s="20" t="str">
        <f>IF(ISBLANK(B70),"",$C70*VLOOKUP($B70,Lebensmittel!$A$2:$I$5002,5,0)/VLOOKUP($B70,Lebensmittel!$A$2:$I$5002,2,0))</f>
        <v/>
      </c>
      <c r="G70" s="20" t="str">
        <f>IF(ISBLANK(B70),"",$C70*VLOOKUP($B70,Lebensmittel!$A$2:$I$5002,6,0)/VLOOKUP($B70,Lebensmittel!$A$2:$I$5002,2,0))</f>
        <v/>
      </c>
      <c r="H70" s="20" t="str">
        <f>IF(ISBLANK(B70),"",$C70*VLOOKUP($B70,Lebensmittel!$A$2:$I$5002,7,0)/VLOOKUP($B70,Lebensmittel!$A$2:$I$5002,2,0))</f>
        <v/>
      </c>
      <c r="I70" s="20" t="str">
        <f>IF(ISBLANK(B70),"",$C70*VLOOKUP($B70,Lebensmittel!$A$2:$I$5002,8,0)/VLOOKUP($B70,Lebensmittel!$A$2:$I$5002,2,0))</f>
        <v/>
      </c>
    </row>
    <row r="71" spans="2:9" x14ac:dyDescent="0.25">
      <c r="B71" s="37"/>
      <c r="C71" s="38"/>
      <c r="D71" s="19" t="str">
        <f>IF(ISBLANK(B71),"",$C71*VLOOKUP($B71,Lebensmittel!$A$2:$I$5002,3,0)/VLOOKUP($B71,Lebensmittel!$A$2:$I$5002,2,0))</f>
        <v/>
      </c>
      <c r="E71" s="20" t="str">
        <f>IF(ISBLANK(B71),"",$C71*VLOOKUP($B71,Lebensmittel!$A$2:$I$5002,4,0)/VLOOKUP($B71,Lebensmittel!$A$2:$I$5002,2,0))</f>
        <v/>
      </c>
      <c r="F71" s="20" t="str">
        <f>IF(ISBLANK(B71),"",$C71*VLOOKUP($B71,Lebensmittel!$A$2:$I$5002,5,0)/VLOOKUP($B71,Lebensmittel!$A$2:$I$5002,2,0))</f>
        <v/>
      </c>
      <c r="G71" s="20" t="str">
        <f>IF(ISBLANK(B71),"",$C71*VLOOKUP($B71,Lebensmittel!$A$2:$I$5002,6,0)/VLOOKUP($B71,Lebensmittel!$A$2:$I$5002,2,0))</f>
        <v/>
      </c>
      <c r="H71" s="20" t="str">
        <f>IF(ISBLANK(B71),"",$C71*VLOOKUP($B71,Lebensmittel!$A$2:$I$5002,7,0)/VLOOKUP($B71,Lebensmittel!$A$2:$I$5002,2,0))</f>
        <v/>
      </c>
      <c r="I71" s="20" t="str">
        <f>IF(ISBLANK(B71),"",$C71*VLOOKUP($B71,Lebensmittel!$A$2:$I$5002,8,0)/VLOOKUP($B71,Lebensmittel!$A$2:$I$5002,2,0))</f>
        <v/>
      </c>
    </row>
    <row r="72" spans="2:9" x14ac:dyDescent="0.25">
      <c r="B72" s="37"/>
      <c r="C72" s="38"/>
      <c r="D72" s="19" t="str">
        <f>IF(ISBLANK(B72),"",$C72*VLOOKUP($B72,Lebensmittel!$A$2:$I$5002,3,0)/VLOOKUP($B72,Lebensmittel!$A$2:$I$5002,2,0))</f>
        <v/>
      </c>
      <c r="E72" s="20" t="str">
        <f>IF(ISBLANK(B72),"",$C72*VLOOKUP($B72,Lebensmittel!$A$2:$I$5002,4,0)/VLOOKUP($B72,Lebensmittel!$A$2:$I$5002,2,0))</f>
        <v/>
      </c>
      <c r="F72" s="20" t="str">
        <f>IF(ISBLANK(B72),"",$C72*VLOOKUP($B72,Lebensmittel!$A$2:$I$5002,5,0)/VLOOKUP($B72,Lebensmittel!$A$2:$I$5002,2,0))</f>
        <v/>
      </c>
      <c r="G72" s="20" t="str">
        <f>IF(ISBLANK(B72),"",$C72*VLOOKUP($B72,Lebensmittel!$A$2:$I$5002,6,0)/VLOOKUP($B72,Lebensmittel!$A$2:$I$5002,2,0))</f>
        <v/>
      </c>
      <c r="H72" s="20" t="str">
        <f>IF(ISBLANK(B72),"",$C72*VLOOKUP($B72,Lebensmittel!$A$2:$I$5002,7,0)/VLOOKUP($B72,Lebensmittel!$A$2:$I$5002,2,0))</f>
        <v/>
      </c>
      <c r="I72" s="20" t="str">
        <f>IF(ISBLANK(B72),"",$C72*VLOOKUP($B72,Lebensmittel!$A$2:$I$5002,8,0)/VLOOKUP($B72,Lebensmittel!$A$2:$I$5002,2,0))</f>
        <v/>
      </c>
    </row>
    <row r="73" spans="2:9" x14ac:dyDescent="0.25">
      <c r="B73" s="37"/>
      <c r="C73" s="38"/>
      <c r="D73" s="19" t="str">
        <f>IF(ISBLANK(B73),"",$C73*VLOOKUP($B73,Lebensmittel!$A$2:$I$5002,3,0)/VLOOKUP($B73,Lebensmittel!$A$2:$I$5002,2,0))</f>
        <v/>
      </c>
      <c r="E73" s="20" t="str">
        <f>IF(ISBLANK(B73),"",$C73*VLOOKUP($B73,Lebensmittel!$A$2:$I$5002,4,0)/VLOOKUP($B73,Lebensmittel!$A$2:$I$5002,2,0))</f>
        <v/>
      </c>
      <c r="F73" s="20" t="str">
        <f>IF(ISBLANK(B73),"",$C73*VLOOKUP($B73,Lebensmittel!$A$2:$I$5002,5,0)/VLOOKUP($B73,Lebensmittel!$A$2:$I$5002,2,0))</f>
        <v/>
      </c>
      <c r="G73" s="20" t="str">
        <f>IF(ISBLANK(B73),"",$C73*VLOOKUP($B73,Lebensmittel!$A$2:$I$5002,6,0)/VLOOKUP($B73,Lebensmittel!$A$2:$I$5002,2,0))</f>
        <v/>
      </c>
      <c r="H73" s="20" t="str">
        <f>IF(ISBLANK(B73),"",$C73*VLOOKUP($B73,Lebensmittel!$A$2:$I$5002,7,0)/VLOOKUP($B73,Lebensmittel!$A$2:$I$5002,2,0))</f>
        <v/>
      </c>
      <c r="I73" s="20" t="str">
        <f>IF(ISBLANK(B73),"",$C73*VLOOKUP($B73,Lebensmittel!$A$2:$I$5002,8,0)/VLOOKUP($B73,Lebensmittel!$A$2:$I$5002,2,0))</f>
        <v/>
      </c>
    </row>
    <row r="74" spans="2:9" x14ac:dyDescent="0.25">
      <c r="B74" s="37"/>
      <c r="C74" s="38"/>
      <c r="D74" s="19" t="str">
        <f>IF(ISBLANK(B74),"",$C74*VLOOKUP($B74,Lebensmittel!$A$2:$I$5002,3,0)/VLOOKUP($B74,Lebensmittel!$A$2:$I$5002,2,0))</f>
        <v/>
      </c>
      <c r="E74" s="20" t="str">
        <f>IF(ISBLANK(B74),"",$C74*VLOOKUP($B74,Lebensmittel!$A$2:$I$5002,4,0)/VLOOKUP($B74,Lebensmittel!$A$2:$I$5002,2,0))</f>
        <v/>
      </c>
      <c r="F74" s="20" t="str">
        <f>IF(ISBLANK(B74),"",$C74*VLOOKUP($B74,Lebensmittel!$A$2:$I$5002,5,0)/VLOOKUP($B74,Lebensmittel!$A$2:$I$5002,2,0))</f>
        <v/>
      </c>
      <c r="G74" s="20" t="str">
        <f>IF(ISBLANK(B74),"",$C74*VLOOKUP($B74,Lebensmittel!$A$2:$I$5002,6,0)/VLOOKUP($B74,Lebensmittel!$A$2:$I$5002,2,0))</f>
        <v/>
      </c>
      <c r="H74" s="20" t="str">
        <f>IF(ISBLANK(B74),"",$C74*VLOOKUP($B74,Lebensmittel!$A$2:$I$5002,7,0)/VLOOKUP($B74,Lebensmittel!$A$2:$I$5002,2,0))</f>
        <v/>
      </c>
      <c r="I74" s="20" t="str">
        <f>IF(ISBLANK(B74),"",$C74*VLOOKUP($B74,Lebensmittel!$A$2:$I$5002,8,0)/VLOOKUP($B74,Lebensmittel!$A$2:$I$5002,2,0))</f>
        <v/>
      </c>
    </row>
    <row r="75" spans="2:9" x14ac:dyDescent="0.25">
      <c r="B75" s="37"/>
      <c r="C75" s="38"/>
      <c r="D75" s="19" t="str">
        <f>IF(ISBLANK(B75),"",$C75*VLOOKUP($B75,Lebensmittel!$A$2:$I$5002,3,0)/VLOOKUP($B75,Lebensmittel!$A$2:$I$5002,2,0))</f>
        <v/>
      </c>
      <c r="E75" s="20" t="str">
        <f>IF(ISBLANK(B75),"",$C75*VLOOKUP($B75,Lebensmittel!$A$2:$I$5002,4,0)/VLOOKUP($B75,Lebensmittel!$A$2:$I$5002,2,0))</f>
        <v/>
      </c>
      <c r="F75" s="20" t="str">
        <f>IF(ISBLANK(B75),"",$C75*VLOOKUP($B75,Lebensmittel!$A$2:$I$5002,5,0)/VLOOKUP($B75,Lebensmittel!$A$2:$I$5002,2,0))</f>
        <v/>
      </c>
      <c r="G75" s="20" t="str">
        <f>IF(ISBLANK(B75),"",$C75*VLOOKUP($B75,Lebensmittel!$A$2:$I$5002,6,0)/VLOOKUP($B75,Lebensmittel!$A$2:$I$5002,2,0))</f>
        <v/>
      </c>
      <c r="H75" s="20" t="str">
        <f>IF(ISBLANK(B75),"",$C75*VLOOKUP($B75,Lebensmittel!$A$2:$I$5002,7,0)/VLOOKUP($B75,Lebensmittel!$A$2:$I$5002,2,0))</f>
        <v/>
      </c>
      <c r="I75" s="20" t="str">
        <f>IF(ISBLANK(B75),"",$C75*VLOOKUP($B75,Lebensmittel!$A$2:$I$5002,8,0)/VLOOKUP($B75,Lebensmittel!$A$2:$I$5002,2,0))</f>
        <v/>
      </c>
    </row>
    <row r="76" spans="2:9" x14ac:dyDescent="0.25">
      <c r="B76" s="33" t="s">
        <v>38</v>
      </c>
      <c r="C76" s="34">
        <f t="shared" ref="C76:G76" si="9">SUM(C66:C75)</f>
        <v>0</v>
      </c>
      <c r="D76" s="35">
        <f t="shared" si="9"/>
        <v>0</v>
      </c>
      <c r="E76" s="36">
        <f t="shared" si="9"/>
        <v>0</v>
      </c>
      <c r="F76" s="36">
        <f t="shared" si="9"/>
        <v>0</v>
      </c>
      <c r="G76" s="36">
        <f t="shared" si="9"/>
        <v>0</v>
      </c>
      <c r="H76" s="36">
        <f t="shared" ref="H76:I76" si="10">SUM(H66:H75)</f>
        <v>0</v>
      </c>
      <c r="I76" s="36">
        <f t="shared" si="10"/>
        <v>0</v>
      </c>
    </row>
  </sheetData>
  <mergeCells count="9">
    <mergeCell ref="D6:F6"/>
    <mergeCell ref="A64:B64"/>
    <mergeCell ref="A1:C1"/>
    <mergeCell ref="A3:B3"/>
    <mergeCell ref="A4:B4"/>
    <mergeCell ref="A8:B8"/>
    <mergeCell ref="A22:B22"/>
    <mergeCell ref="A36:B36"/>
    <mergeCell ref="A50:B50"/>
  </mergeCells>
  <dataValidations count="1">
    <dataValidation type="list" allowBlank="1" showInputMessage="1" sqref="B10:B19 B24:B33 B38:B47 B52:B61 B66:B75">
      <formula1>Country_list</formula1>
    </dataValidation>
  </dataValidations>
  <pageMargins left="0.7" right="0.7" top="0.78740157499999996" bottom="0.78740157499999996" header="0.3" footer="0.3"/>
  <pageSetup paperSize="9" orientation="portrait" horizontalDpi="4294967293" vertic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U76"/>
  <sheetViews>
    <sheetView zoomScaleNormal="100" workbookViewId="0">
      <selection activeCell="B6" sqref="B6"/>
    </sheetView>
  </sheetViews>
  <sheetFormatPr baseColWidth="10" defaultRowHeight="15" x14ac:dyDescent="0.25"/>
  <cols>
    <col min="1" max="1" width="3.5703125" customWidth="1"/>
    <col min="2" max="2" width="82.140625" customWidth="1"/>
    <col min="3" max="3" width="11.42578125" customWidth="1"/>
    <col min="4" max="4" width="14.28515625" customWidth="1"/>
    <col min="5" max="9" width="10.7109375" customWidth="1"/>
  </cols>
  <sheetData>
    <row r="1" spans="1:255" ht="38.25" customHeight="1" x14ac:dyDescent="0.25">
      <c r="A1" s="60" t="s">
        <v>2299</v>
      </c>
      <c r="B1" s="60"/>
      <c r="C1" s="60"/>
      <c r="D1" s="12"/>
      <c r="E1" s="13"/>
      <c r="F1" s="13"/>
      <c r="G1" s="23"/>
      <c r="H1" s="23"/>
      <c r="I1" s="23"/>
    </row>
    <row r="2" spans="1:255" ht="9.9499999999999993" customHeight="1" x14ac:dyDescent="0.3">
      <c r="A2" s="24"/>
      <c r="B2" s="24"/>
      <c r="C2" s="25"/>
      <c r="D2" s="12"/>
      <c r="E2" s="13"/>
      <c r="F2" s="13"/>
      <c r="G2" s="13"/>
      <c r="H2" s="13"/>
      <c r="I2" s="13"/>
    </row>
    <row r="3" spans="1:255" ht="36" customHeight="1" x14ac:dyDescent="0.3">
      <c r="A3" s="61" t="s">
        <v>29</v>
      </c>
      <c r="B3" s="61"/>
      <c r="C3" s="26" t="s">
        <v>5</v>
      </c>
      <c r="D3" s="27" t="s">
        <v>6</v>
      </c>
      <c r="E3" s="43" t="s">
        <v>2551</v>
      </c>
      <c r="F3" s="28" t="s">
        <v>7</v>
      </c>
      <c r="G3" s="28" t="s">
        <v>11</v>
      </c>
      <c r="H3" s="28" t="s">
        <v>2290</v>
      </c>
      <c r="I3" s="28" t="s">
        <v>2291</v>
      </c>
    </row>
    <row r="4" spans="1:255" ht="29.25" customHeight="1" x14ac:dyDescent="0.25">
      <c r="A4" s="62"/>
      <c r="B4" s="62"/>
      <c r="C4" s="29">
        <f>C20+C34+C48+C62+C76</f>
        <v>0</v>
      </c>
      <c r="D4" s="30">
        <f>D20+D34+D48+D62+D76</f>
        <v>0</v>
      </c>
      <c r="E4" s="31">
        <f t="shared" ref="E4:I4" si="0">E20+E34+E48+E62+E76</f>
        <v>0</v>
      </c>
      <c r="F4" s="31">
        <f t="shared" si="0"/>
        <v>0</v>
      </c>
      <c r="G4" s="31">
        <f t="shared" si="0"/>
        <v>0</v>
      </c>
      <c r="H4" s="31">
        <f t="shared" si="0"/>
        <v>0</v>
      </c>
      <c r="I4" s="31">
        <f t="shared" si="0"/>
        <v>0</v>
      </c>
    </row>
    <row r="5" spans="1:255" ht="9" customHeight="1" x14ac:dyDescent="0.25">
      <c r="C5" s="32"/>
      <c r="D5" s="12"/>
      <c r="E5" s="13"/>
      <c r="F5" s="13"/>
      <c r="G5" s="13"/>
      <c r="H5" s="13"/>
      <c r="I5" s="13"/>
    </row>
    <row r="6" spans="1:255" ht="20.65" customHeight="1" x14ac:dyDescent="0.3">
      <c r="A6" s="24"/>
      <c r="B6" s="24"/>
      <c r="C6" s="25"/>
      <c r="D6" s="58" t="s">
        <v>2552</v>
      </c>
      <c r="E6" s="58"/>
      <c r="F6" s="58"/>
      <c r="G6" s="42"/>
    </row>
    <row r="7" spans="1:255" ht="15.2" customHeight="1" x14ac:dyDescent="0.3">
      <c r="A7" s="24"/>
      <c r="B7" s="24"/>
      <c r="C7" s="25"/>
      <c r="D7" s="12"/>
      <c r="E7" s="13"/>
      <c r="F7" s="13"/>
      <c r="G7" s="13"/>
      <c r="H7" s="13"/>
      <c r="I7" s="13"/>
    </row>
    <row r="8" spans="1:255" ht="18" x14ac:dyDescent="0.25">
      <c r="A8" s="59" t="s">
        <v>4</v>
      </c>
      <c r="B8" s="59"/>
      <c r="C8" s="3"/>
      <c r="D8" s="4"/>
      <c r="E8" s="5"/>
      <c r="F8" s="5"/>
      <c r="G8" s="5"/>
      <c r="H8" s="5"/>
      <c r="I8" s="5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</row>
    <row r="9" spans="1:255" s="7" customFormat="1" ht="15.75" x14ac:dyDescent="0.25">
      <c r="B9" s="2" t="s">
        <v>3</v>
      </c>
      <c r="C9" s="8" t="s">
        <v>5</v>
      </c>
      <c r="D9" s="9" t="s">
        <v>6</v>
      </c>
      <c r="E9" s="10" t="s">
        <v>8</v>
      </c>
      <c r="F9" s="10" t="s">
        <v>7</v>
      </c>
      <c r="G9" s="10" t="s">
        <v>9</v>
      </c>
      <c r="H9" s="10" t="s">
        <v>2298</v>
      </c>
      <c r="I9" s="10" t="s">
        <v>2291</v>
      </c>
    </row>
    <row r="10" spans="1:255" x14ac:dyDescent="0.25">
      <c r="B10" s="37"/>
      <c r="C10" s="38"/>
      <c r="D10" s="19" t="str">
        <f>IF(ISBLANK(B10),"",$C10*VLOOKUP($B10,Lebensmittel!$A$2:$I$5002,3,0)/VLOOKUP($B10,Lebensmittel!$A$2:$I$5002,2,0))</f>
        <v/>
      </c>
      <c r="E10" s="20" t="str">
        <f>IF(ISBLANK(B10),"",$C10*VLOOKUP($B10,Lebensmittel!$A$2:$I$5002,4,0)/VLOOKUP($B10,Lebensmittel!$A$2:$I$5002,2,0))</f>
        <v/>
      </c>
      <c r="F10" s="20" t="str">
        <f>IF(ISBLANK(B10),"",$C10*VLOOKUP($B10,Lebensmittel!$A$2:$I$5002,5,0)/VLOOKUP($B10,Lebensmittel!$A$2:$I$5002,2,0))</f>
        <v/>
      </c>
      <c r="G10" s="20" t="str">
        <f>IF(ISBLANK(B10),"",$C10*VLOOKUP($B10,Lebensmittel!$A$2:$I$5002,6,0)/VLOOKUP($B10,Lebensmittel!$A$2:$I$5002,2,0))</f>
        <v/>
      </c>
      <c r="H10" s="20" t="str">
        <f>IF(ISBLANK(B10),"",$C10*VLOOKUP($B10,Lebensmittel!$A$2:$I$5002,7,0)/VLOOKUP($B10,Lebensmittel!$A$2:$I$5002,2,0))</f>
        <v/>
      </c>
      <c r="I10" s="20" t="str">
        <f>IF(ISBLANK(B10),"",$C10*VLOOKUP($B10,Lebensmittel!$A$2:$I$5002,8,0)/VLOOKUP($B10,Lebensmittel!$A$2:$I$5002,2,0))</f>
        <v/>
      </c>
    </row>
    <row r="11" spans="1:255" x14ac:dyDescent="0.25">
      <c r="B11" s="37"/>
      <c r="C11" s="38"/>
      <c r="D11" s="19" t="str">
        <f>IF(ISBLANK(B11),"",$C11*VLOOKUP($B11,Lebensmittel!$A$2:$I$5002,3,0)/VLOOKUP($B11,Lebensmittel!$A$2:$I$5002,2,0))</f>
        <v/>
      </c>
      <c r="E11" s="20" t="str">
        <f>IF(ISBLANK(B11),"",$C11*VLOOKUP($B11,Lebensmittel!$A$2:$I$5002,4,0)/VLOOKUP($B11,Lebensmittel!$A$2:$I$5002,2,0))</f>
        <v/>
      </c>
      <c r="F11" s="20" t="str">
        <f>IF(ISBLANK(B11),"",$C11*VLOOKUP($B11,Lebensmittel!$A$2:$I$5002,5,0)/VLOOKUP($B11,Lebensmittel!$A$2:$I$5002,2,0))</f>
        <v/>
      </c>
      <c r="G11" s="20" t="str">
        <f>IF(ISBLANK(B11),"",$C11*VLOOKUP($B11,Lebensmittel!$A$2:$I$5002,6,0)/VLOOKUP($B11,Lebensmittel!$A$2:$I$5002,2,0))</f>
        <v/>
      </c>
      <c r="H11" s="20" t="str">
        <f>IF(ISBLANK(B11),"",$C11*VLOOKUP($B11,Lebensmittel!$A$2:$I$5002,7,0)/VLOOKUP($B11,Lebensmittel!$A$2:$I$5002,2,0))</f>
        <v/>
      </c>
      <c r="I11" s="20" t="str">
        <f>IF(ISBLANK(B11),"",$C11*VLOOKUP($B11,Lebensmittel!$A$2:$I$5002,8,0)/VLOOKUP($B11,Lebensmittel!$A$2:$I$5002,2,0))</f>
        <v/>
      </c>
    </row>
    <row r="12" spans="1:255" x14ac:dyDescent="0.25">
      <c r="B12" s="37"/>
      <c r="C12" s="38"/>
      <c r="D12" s="19" t="str">
        <f>IF(ISBLANK(B12),"",$C12*VLOOKUP($B12,Lebensmittel!$A$2:$I$5002,3,0)/VLOOKUP($B12,Lebensmittel!$A$2:$I$5002,2,0))</f>
        <v/>
      </c>
      <c r="E12" s="20" t="str">
        <f>IF(ISBLANK(B12),"",$C12*VLOOKUP($B12,Lebensmittel!$A$2:$I$5002,4,0)/VLOOKUP($B12,Lebensmittel!$A$2:$I$5002,2,0))</f>
        <v/>
      </c>
      <c r="F12" s="20" t="str">
        <f>IF(ISBLANK(B12),"",$C12*VLOOKUP($B12,Lebensmittel!$A$2:$I$5002,5,0)/VLOOKUP($B12,Lebensmittel!$A$2:$I$5002,2,0))</f>
        <v/>
      </c>
      <c r="G12" s="20" t="str">
        <f>IF(ISBLANK(B12),"",$C12*VLOOKUP($B12,Lebensmittel!$A$2:$I$5002,6,0)/VLOOKUP($B12,Lebensmittel!$A$2:$I$5002,2,0))</f>
        <v/>
      </c>
      <c r="H12" s="20" t="str">
        <f>IF(ISBLANK(B12),"",$C12*VLOOKUP($B12,Lebensmittel!$A$2:$I$5002,7,0)/VLOOKUP($B12,Lebensmittel!$A$2:$I$5002,2,0))</f>
        <v/>
      </c>
      <c r="I12" s="20" t="str">
        <f>IF(ISBLANK(B12),"",$C12*VLOOKUP($B12,Lebensmittel!$A$2:$I$5002,8,0)/VLOOKUP($B12,Lebensmittel!$A$2:$I$5002,2,0))</f>
        <v/>
      </c>
    </row>
    <row r="13" spans="1:255" x14ac:dyDescent="0.25">
      <c r="B13" s="37"/>
      <c r="C13" s="38"/>
      <c r="D13" s="19" t="str">
        <f>IF(ISBLANK(B13),"",$C13*VLOOKUP($B13,Lebensmittel!$A$2:$I$5002,3,0)/VLOOKUP($B13,Lebensmittel!$A$2:$I$5002,2,0))</f>
        <v/>
      </c>
      <c r="E13" s="20" t="str">
        <f>IF(ISBLANK(B13),"",$C13*VLOOKUP($B13,Lebensmittel!$A$2:$I$5002,4,0)/VLOOKUP($B13,Lebensmittel!$A$2:$I$5002,2,0))</f>
        <v/>
      </c>
      <c r="F13" s="20" t="str">
        <f>IF(ISBLANK(B13),"",$C13*VLOOKUP($B13,Lebensmittel!$A$2:$I$5002,5,0)/VLOOKUP($B13,Lebensmittel!$A$2:$I$5002,2,0))</f>
        <v/>
      </c>
      <c r="G13" s="20" t="str">
        <f>IF(ISBLANK(B13),"",$C13*VLOOKUP($B13,Lebensmittel!$A$2:$I$5002,6,0)/VLOOKUP($B13,Lebensmittel!$A$2:$I$5002,2,0))</f>
        <v/>
      </c>
      <c r="H13" s="20" t="str">
        <f>IF(ISBLANK(B13),"",$C13*VLOOKUP($B13,Lebensmittel!$A$2:$I$5002,7,0)/VLOOKUP($B13,Lebensmittel!$A$2:$I$5002,2,0))</f>
        <v/>
      </c>
      <c r="I13" s="20" t="str">
        <f>IF(ISBLANK(B13),"",$C13*VLOOKUP($B13,Lebensmittel!$A$2:$I$5002,8,0)/VLOOKUP($B13,Lebensmittel!$A$2:$I$5002,2,0))</f>
        <v/>
      </c>
    </row>
    <row r="14" spans="1:255" x14ac:dyDescent="0.25">
      <c r="B14" s="37"/>
      <c r="C14" s="38"/>
      <c r="D14" s="19" t="str">
        <f>IF(ISBLANK(B14),"",$C14*VLOOKUP($B14,Lebensmittel!$A$2:$I$5002,3,0)/VLOOKUP($B14,Lebensmittel!$A$2:$I$5002,2,0))</f>
        <v/>
      </c>
      <c r="E14" s="20" t="str">
        <f>IF(ISBLANK(B14),"",$C14*VLOOKUP($B14,Lebensmittel!$A$2:$I$5002,4,0)/VLOOKUP($B14,Lebensmittel!$A$2:$I$5002,2,0))</f>
        <v/>
      </c>
      <c r="F14" s="20" t="str">
        <f>IF(ISBLANK(B14),"",$C14*VLOOKUP($B14,Lebensmittel!$A$2:$I$5002,5,0)/VLOOKUP($B14,Lebensmittel!$A$2:$I$5002,2,0))</f>
        <v/>
      </c>
      <c r="G14" s="20" t="str">
        <f>IF(ISBLANK(B14),"",$C14*VLOOKUP($B14,Lebensmittel!$A$2:$I$5002,6,0)/VLOOKUP($B14,Lebensmittel!$A$2:$I$5002,2,0))</f>
        <v/>
      </c>
      <c r="H14" s="20" t="str">
        <f>IF(ISBLANK(B14),"",$C14*VLOOKUP($B14,Lebensmittel!$A$2:$I$5002,7,0)/VLOOKUP($B14,Lebensmittel!$A$2:$I$5002,2,0))</f>
        <v/>
      </c>
      <c r="I14" s="20" t="str">
        <f>IF(ISBLANK(B14),"",$C14*VLOOKUP($B14,Lebensmittel!$A$2:$I$5002,8,0)/VLOOKUP($B14,Lebensmittel!$A$2:$I$5002,2,0))</f>
        <v/>
      </c>
    </row>
    <row r="15" spans="1:255" x14ac:dyDescent="0.25">
      <c r="B15" s="37"/>
      <c r="C15" s="38"/>
      <c r="D15" s="19" t="str">
        <f>IF(ISBLANK(B15),"",$C15*VLOOKUP($B15,Lebensmittel!$A$2:$I$5002,3,0)/VLOOKUP($B15,Lebensmittel!$A$2:$I$5002,2,0))</f>
        <v/>
      </c>
      <c r="E15" s="20" t="str">
        <f>IF(ISBLANK(B15),"",$C15*VLOOKUP($B15,Lebensmittel!$A$2:$I$5002,4,0)/VLOOKUP($B15,Lebensmittel!$A$2:$I$5002,2,0))</f>
        <v/>
      </c>
      <c r="F15" s="20" t="str">
        <f>IF(ISBLANK(B15),"",$C15*VLOOKUP($B15,Lebensmittel!$A$2:$I$5002,5,0)/VLOOKUP($B15,Lebensmittel!$A$2:$I$5002,2,0))</f>
        <v/>
      </c>
      <c r="G15" s="20" t="str">
        <f>IF(ISBLANK(B15),"",$C15*VLOOKUP($B15,Lebensmittel!$A$2:$I$5002,6,0)/VLOOKUP($B15,Lebensmittel!$A$2:$I$5002,2,0))</f>
        <v/>
      </c>
      <c r="H15" s="20" t="str">
        <f>IF(ISBLANK(B15),"",$C15*VLOOKUP($B15,Lebensmittel!$A$2:$I$5002,7,0)/VLOOKUP($B15,Lebensmittel!$A$2:$I$5002,2,0))</f>
        <v/>
      </c>
      <c r="I15" s="20" t="str">
        <f>IF(ISBLANK(B15),"",$C15*VLOOKUP($B15,Lebensmittel!$A$2:$I$5002,8,0)/VLOOKUP($B15,Lebensmittel!$A$2:$I$5002,2,0))</f>
        <v/>
      </c>
    </row>
    <row r="16" spans="1:255" x14ac:dyDescent="0.25">
      <c r="B16" s="37"/>
      <c r="C16" s="38"/>
      <c r="D16" s="19" t="str">
        <f>IF(ISBLANK(B16),"",$C16*VLOOKUP($B16,Lebensmittel!$A$2:$I$5002,3,0)/VLOOKUP($B16,Lebensmittel!$A$2:$I$5002,2,0))</f>
        <v/>
      </c>
      <c r="E16" s="20" t="str">
        <f>IF(ISBLANK(B16),"",$C16*VLOOKUP($B16,Lebensmittel!$A$2:$I$5002,4,0)/VLOOKUP($B16,Lebensmittel!$A$2:$I$5002,2,0))</f>
        <v/>
      </c>
      <c r="F16" s="20" t="str">
        <f>IF(ISBLANK(B16),"",$C16*VLOOKUP($B16,Lebensmittel!$A$2:$I$5002,5,0)/VLOOKUP($B16,Lebensmittel!$A$2:$I$5002,2,0))</f>
        <v/>
      </c>
      <c r="G16" s="20" t="str">
        <f>IF(ISBLANK(B16),"",$C16*VLOOKUP($B16,Lebensmittel!$A$2:$I$5002,6,0)/VLOOKUP($B16,Lebensmittel!$A$2:$I$5002,2,0))</f>
        <v/>
      </c>
      <c r="H16" s="20" t="str">
        <f>IF(ISBLANK(B16),"",$C16*VLOOKUP($B16,Lebensmittel!$A$2:$I$5002,7,0)/VLOOKUP($B16,Lebensmittel!$A$2:$I$5002,2,0))</f>
        <v/>
      </c>
      <c r="I16" s="20" t="str">
        <f>IF(ISBLANK(B16),"",$C16*VLOOKUP($B16,Lebensmittel!$A$2:$I$5002,8,0)/VLOOKUP($B16,Lebensmittel!$A$2:$I$5002,2,0))</f>
        <v/>
      </c>
    </row>
    <row r="17" spans="1:255" x14ac:dyDescent="0.25">
      <c r="B17" s="37"/>
      <c r="C17" s="38"/>
      <c r="D17" s="19" t="str">
        <f>IF(ISBLANK(B17),"",$C17*VLOOKUP($B17,Lebensmittel!$A$2:$I$5002,3,0)/VLOOKUP($B17,Lebensmittel!$A$2:$I$5002,2,0))</f>
        <v/>
      </c>
      <c r="E17" s="20" t="str">
        <f>IF(ISBLANK(B17),"",$C17*VLOOKUP($B17,Lebensmittel!$A$2:$I$5002,4,0)/VLOOKUP($B17,Lebensmittel!$A$2:$I$5002,2,0))</f>
        <v/>
      </c>
      <c r="F17" s="20" t="str">
        <f>IF(ISBLANK(B17),"",$C17*VLOOKUP($B17,Lebensmittel!$A$2:$I$5002,5,0)/VLOOKUP($B17,Lebensmittel!$A$2:$I$5002,2,0))</f>
        <v/>
      </c>
      <c r="G17" s="20" t="str">
        <f>IF(ISBLANK(B17),"",$C17*VLOOKUP($B17,Lebensmittel!$A$2:$I$5002,6,0)/VLOOKUP($B17,Lebensmittel!$A$2:$I$5002,2,0))</f>
        <v/>
      </c>
      <c r="H17" s="20" t="str">
        <f>IF(ISBLANK(B17),"",$C17*VLOOKUP($B17,Lebensmittel!$A$2:$I$5002,7,0)/VLOOKUP($B17,Lebensmittel!$A$2:$I$5002,2,0))</f>
        <v/>
      </c>
      <c r="I17" s="20" t="str">
        <f>IF(ISBLANK(B17),"",$C17*VLOOKUP($B17,Lebensmittel!$A$2:$I$5002,8,0)/VLOOKUP($B17,Lebensmittel!$A$2:$I$5002,2,0))</f>
        <v/>
      </c>
    </row>
    <row r="18" spans="1:255" x14ac:dyDescent="0.25">
      <c r="B18" s="37"/>
      <c r="C18" s="38"/>
      <c r="D18" s="19" t="str">
        <f>IF(ISBLANK(B18),"",$C18*VLOOKUP($B18,Lebensmittel!$A$2:$I$5002,3,0)/VLOOKUP($B18,Lebensmittel!$A$2:$I$5002,2,0))</f>
        <v/>
      </c>
      <c r="E18" s="20" t="str">
        <f>IF(ISBLANK(B18),"",$C18*VLOOKUP($B18,Lebensmittel!$A$2:$I$5002,4,0)/VLOOKUP($B18,Lebensmittel!$A$2:$I$5002,2,0))</f>
        <v/>
      </c>
      <c r="F18" s="20" t="str">
        <f>IF(ISBLANK(B18),"",$C18*VLOOKUP($B18,Lebensmittel!$A$2:$I$5002,5,0)/VLOOKUP($B18,Lebensmittel!$A$2:$I$5002,2,0))</f>
        <v/>
      </c>
      <c r="G18" s="20" t="str">
        <f>IF(ISBLANK(B18),"",$C18*VLOOKUP($B18,Lebensmittel!$A$2:$I$5002,6,0)/VLOOKUP($B18,Lebensmittel!$A$2:$I$5002,2,0))</f>
        <v/>
      </c>
      <c r="H18" s="20" t="str">
        <f>IF(ISBLANK(B18),"",$C18*VLOOKUP($B18,Lebensmittel!$A$2:$I$5002,7,0)/VLOOKUP($B18,Lebensmittel!$A$2:$I$5002,2,0))</f>
        <v/>
      </c>
      <c r="I18" s="20" t="str">
        <f>IF(ISBLANK(B18),"",$C18*VLOOKUP($B18,Lebensmittel!$A$2:$I$5002,8,0)/VLOOKUP($B18,Lebensmittel!$A$2:$I$5002,2,0))</f>
        <v/>
      </c>
    </row>
    <row r="19" spans="1:255" x14ac:dyDescent="0.25">
      <c r="B19" s="37"/>
      <c r="C19" s="38"/>
      <c r="D19" s="19" t="str">
        <f>IF(ISBLANK(B19),"",$C19*VLOOKUP($B19,Lebensmittel!$A$2:$I$5002,3,0)/VLOOKUP($B19,Lebensmittel!$A$2:$I$5002,2,0))</f>
        <v/>
      </c>
      <c r="E19" s="20" t="str">
        <f>IF(ISBLANK(B19),"",$C19*VLOOKUP($B19,Lebensmittel!$A$2:$I$5002,4,0)/VLOOKUP($B19,Lebensmittel!$A$2:$I$5002,2,0))</f>
        <v/>
      </c>
      <c r="F19" s="20" t="str">
        <f>IF(ISBLANK(B19),"",$C19*VLOOKUP($B19,Lebensmittel!$A$2:$I$5002,5,0)/VLOOKUP($B19,Lebensmittel!$A$2:$I$5002,2,0))</f>
        <v/>
      </c>
      <c r="G19" s="20" t="str">
        <f>IF(ISBLANK(B19),"",$C19*VLOOKUP($B19,Lebensmittel!$A$2:$I$5002,6,0)/VLOOKUP($B19,Lebensmittel!$A$2:$I$5002,2,0))</f>
        <v/>
      </c>
      <c r="H19" s="20" t="str">
        <f>IF(ISBLANK(B19),"",$C19*VLOOKUP($B19,Lebensmittel!$A$2:$I$5002,7,0)/VLOOKUP($B19,Lebensmittel!$A$2:$I$5002,2,0))</f>
        <v/>
      </c>
      <c r="I19" s="20" t="str">
        <f>IF(ISBLANK(B19),"",$C19*VLOOKUP($B19,Lebensmittel!$A$2:$I$5002,8,0)/VLOOKUP($B19,Lebensmittel!$A$2:$I$5002,2,0))</f>
        <v/>
      </c>
    </row>
    <row r="20" spans="1:255" x14ac:dyDescent="0.25">
      <c r="B20" s="33" t="s">
        <v>30</v>
      </c>
      <c r="C20" s="34">
        <f t="shared" ref="C20:G20" si="1">SUM(C10:C19)</f>
        <v>0</v>
      </c>
      <c r="D20" s="35">
        <f t="shared" si="1"/>
        <v>0</v>
      </c>
      <c r="E20" s="36">
        <f t="shared" si="1"/>
        <v>0</v>
      </c>
      <c r="F20" s="36">
        <f t="shared" si="1"/>
        <v>0</v>
      </c>
      <c r="G20" s="36">
        <f t="shared" si="1"/>
        <v>0</v>
      </c>
      <c r="H20" s="36">
        <f t="shared" ref="H20:I20" si="2">SUM(H10:H19)</f>
        <v>0</v>
      </c>
      <c r="I20" s="36">
        <f t="shared" si="2"/>
        <v>0</v>
      </c>
    </row>
    <row r="22" spans="1:255" ht="18" x14ac:dyDescent="0.25">
      <c r="A22" s="59" t="s">
        <v>31</v>
      </c>
      <c r="B22" s="59"/>
      <c r="C22" s="3"/>
      <c r="D22" s="4"/>
      <c r="E22" s="5"/>
      <c r="F22" s="5"/>
      <c r="G22" s="5"/>
      <c r="H22" s="5"/>
      <c r="I22" s="5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</row>
    <row r="23" spans="1:255" s="7" customFormat="1" ht="15.75" x14ac:dyDescent="0.25">
      <c r="B23" s="2" t="s">
        <v>3</v>
      </c>
      <c r="C23" s="8" t="s">
        <v>5</v>
      </c>
      <c r="D23" s="9" t="s">
        <v>6</v>
      </c>
      <c r="E23" s="10" t="s">
        <v>8</v>
      </c>
      <c r="F23" s="10" t="s">
        <v>7</v>
      </c>
      <c r="G23" s="10" t="s">
        <v>9</v>
      </c>
      <c r="H23" s="10" t="s">
        <v>2298</v>
      </c>
      <c r="I23" s="10" t="s">
        <v>2291</v>
      </c>
    </row>
    <row r="24" spans="1:255" x14ac:dyDescent="0.25">
      <c r="B24" s="37"/>
      <c r="C24" s="38"/>
      <c r="D24" s="19" t="str">
        <f>IF(ISBLANK(B24),"",$C24*VLOOKUP($B24,Lebensmittel!$A$2:$I$5002,3,0)/VLOOKUP($B24,Lebensmittel!$A$2:$I$5002,2,0))</f>
        <v/>
      </c>
      <c r="E24" s="20" t="str">
        <f>IF(ISBLANK(B24),"",$C24*VLOOKUP($B24,Lebensmittel!$A$2:$I$5002,4,0)/VLOOKUP($B24,Lebensmittel!$A$2:$I$5002,2,0))</f>
        <v/>
      </c>
      <c r="F24" s="20" t="str">
        <f>IF(ISBLANK(B24),"",$C24*VLOOKUP($B24,Lebensmittel!$A$2:$I$5002,5,0)/VLOOKUP($B24,Lebensmittel!$A$2:$I$5002,2,0))</f>
        <v/>
      </c>
      <c r="G24" s="20" t="str">
        <f>IF(ISBLANK(B24),"",$C24*VLOOKUP($B24,Lebensmittel!$A$2:$I$5002,6,0)/VLOOKUP($B24,Lebensmittel!$A$2:$I$5002,2,0))</f>
        <v/>
      </c>
      <c r="H24" s="20" t="str">
        <f>IF(ISBLANK(B24),"",$C24*VLOOKUP($B24,Lebensmittel!$A$2:$I$5002,7,0)/VLOOKUP($B24,Lebensmittel!$A$2:$I$5002,2,0))</f>
        <v/>
      </c>
      <c r="I24" s="20" t="str">
        <f>IF(ISBLANK(B24),"",$C24*VLOOKUP($B24,Lebensmittel!$A$2:$I$5002,8,0)/VLOOKUP($B24,Lebensmittel!$A$2:$I$5002,2,0))</f>
        <v/>
      </c>
    </row>
    <row r="25" spans="1:255" x14ac:dyDescent="0.25">
      <c r="B25" s="37"/>
      <c r="C25" s="38"/>
      <c r="D25" s="19" t="str">
        <f>IF(ISBLANK(B25),"",$C25*VLOOKUP($B25,Lebensmittel!$A$2:$I$5002,3,0)/VLOOKUP($B25,Lebensmittel!$A$2:$I$5002,2,0))</f>
        <v/>
      </c>
      <c r="E25" s="20" t="str">
        <f>IF(ISBLANK(B25),"",$C25*VLOOKUP($B25,Lebensmittel!$A$2:$I$5002,4,0)/VLOOKUP($B25,Lebensmittel!$A$2:$I$5002,2,0))</f>
        <v/>
      </c>
      <c r="F25" s="20" t="str">
        <f>IF(ISBLANK(B25),"",$C25*VLOOKUP($B25,Lebensmittel!$A$2:$I$5002,5,0)/VLOOKUP($B25,Lebensmittel!$A$2:$I$5002,2,0))</f>
        <v/>
      </c>
      <c r="G25" s="20" t="str">
        <f>IF(ISBLANK(B25),"",$C25*VLOOKUP($B25,Lebensmittel!$A$2:$I$5002,6,0)/VLOOKUP($B25,Lebensmittel!$A$2:$I$5002,2,0))</f>
        <v/>
      </c>
      <c r="H25" s="20" t="str">
        <f>IF(ISBLANK(B25),"",$C25*VLOOKUP($B25,Lebensmittel!$A$2:$I$5002,7,0)/VLOOKUP($B25,Lebensmittel!$A$2:$I$5002,2,0))</f>
        <v/>
      </c>
      <c r="I25" s="20" t="str">
        <f>IF(ISBLANK(B25),"",$C25*VLOOKUP($B25,Lebensmittel!$A$2:$I$5002,8,0)/VLOOKUP($B25,Lebensmittel!$A$2:$I$5002,2,0))</f>
        <v/>
      </c>
    </row>
    <row r="26" spans="1:255" x14ac:dyDescent="0.25">
      <c r="B26" s="37"/>
      <c r="C26" s="38"/>
      <c r="D26" s="19" t="str">
        <f>IF(ISBLANK(B26),"",$C26*VLOOKUP($B26,Lebensmittel!$A$2:$I$5002,3,0)/VLOOKUP($B26,Lebensmittel!$A$2:$I$5002,2,0))</f>
        <v/>
      </c>
      <c r="E26" s="20" t="str">
        <f>IF(ISBLANK(B26),"",$C26*VLOOKUP($B26,Lebensmittel!$A$2:$I$5002,4,0)/VLOOKUP($B26,Lebensmittel!$A$2:$I$5002,2,0))</f>
        <v/>
      </c>
      <c r="F26" s="20" t="str">
        <f>IF(ISBLANK(B26),"",$C26*VLOOKUP($B26,Lebensmittel!$A$2:$I$5002,5,0)/VLOOKUP($B26,Lebensmittel!$A$2:$I$5002,2,0))</f>
        <v/>
      </c>
      <c r="G26" s="20" t="str">
        <f>IF(ISBLANK(B26),"",$C26*VLOOKUP($B26,Lebensmittel!$A$2:$I$5002,6,0)/VLOOKUP($B26,Lebensmittel!$A$2:$I$5002,2,0))</f>
        <v/>
      </c>
      <c r="H26" s="20" t="str">
        <f>IF(ISBLANK(B26),"",$C26*VLOOKUP($B26,Lebensmittel!$A$2:$I$5002,7,0)/VLOOKUP($B26,Lebensmittel!$A$2:$I$5002,2,0))</f>
        <v/>
      </c>
      <c r="I26" s="20" t="str">
        <f>IF(ISBLANK(B26),"",$C26*VLOOKUP($B26,Lebensmittel!$A$2:$I$5002,8,0)/VLOOKUP($B26,Lebensmittel!$A$2:$I$5002,2,0))</f>
        <v/>
      </c>
    </row>
    <row r="27" spans="1:255" x14ac:dyDescent="0.25">
      <c r="B27" s="37"/>
      <c r="C27" s="38"/>
      <c r="D27" s="19" t="str">
        <f>IF(ISBLANK(B27),"",$C27*VLOOKUP($B27,Lebensmittel!$A$2:$I$5002,3,0)/VLOOKUP($B27,Lebensmittel!$A$2:$I$5002,2,0))</f>
        <v/>
      </c>
      <c r="E27" s="20" t="str">
        <f>IF(ISBLANK(B27),"",$C27*VLOOKUP($B27,Lebensmittel!$A$2:$I$5002,4,0)/VLOOKUP($B27,Lebensmittel!$A$2:$I$5002,2,0))</f>
        <v/>
      </c>
      <c r="F27" s="20" t="str">
        <f>IF(ISBLANK(B27),"",$C27*VLOOKUP($B27,Lebensmittel!$A$2:$I$5002,5,0)/VLOOKUP($B27,Lebensmittel!$A$2:$I$5002,2,0))</f>
        <v/>
      </c>
      <c r="G27" s="20" t="str">
        <f>IF(ISBLANK(B27),"",$C27*VLOOKUP($B27,Lebensmittel!$A$2:$I$5002,6,0)/VLOOKUP($B27,Lebensmittel!$A$2:$I$5002,2,0))</f>
        <v/>
      </c>
      <c r="H27" s="20" t="str">
        <f>IF(ISBLANK(B27),"",$C27*VLOOKUP($B27,Lebensmittel!$A$2:$I$5002,7,0)/VLOOKUP($B27,Lebensmittel!$A$2:$I$5002,2,0))</f>
        <v/>
      </c>
      <c r="I27" s="20" t="str">
        <f>IF(ISBLANK(B27),"",$C27*VLOOKUP($B27,Lebensmittel!$A$2:$I$5002,8,0)/VLOOKUP($B27,Lebensmittel!$A$2:$I$5002,2,0))</f>
        <v/>
      </c>
    </row>
    <row r="28" spans="1:255" x14ac:dyDescent="0.25">
      <c r="B28" s="37"/>
      <c r="C28" s="38"/>
      <c r="D28" s="19" t="str">
        <f>IF(ISBLANK(B28),"",$C28*VLOOKUP($B28,Lebensmittel!$A$2:$I$5002,3,0)/VLOOKUP($B28,Lebensmittel!$A$2:$I$5002,2,0))</f>
        <v/>
      </c>
      <c r="E28" s="20" t="str">
        <f>IF(ISBLANK(B28),"",$C28*VLOOKUP($B28,Lebensmittel!$A$2:$I$5002,4,0)/VLOOKUP($B28,Lebensmittel!$A$2:$I$5002,2,0))</f>
        <v/>
      </c>
      <c r="F28" s="20" t="str">
        <f>IF(ISBLANK(B28),"",$C28*VLOOKUP($B28,Lebensmittel!$A$2:$I$5002,5,0)/VLOOKUP($B28,Lebensmittel!$A$2:$I$5002,2,0))</f>
        <v/>
      </c>
      <c r="G28" s="20" t="str">
        <f>IF(ISBLANK(B28),"",$C28*VLOOKUP($B28,Lebensmittel!$A$2:$I$5002,6,0)/VLOOKUP($B28,Lebensmittel!$A$2:$I$5002,2,0))</f>
        <v/>
      </c>
      <c r="H28" s="20" t="str">
        <f>IF(ISBLANK(B28),"",$C28*VLOOKUP($B28,Lebensmittel!$A$2:$I$5002,7,0)/VLOOKUP($B28,Lebensmittel!$A$2:$I$5002,2,0))</f>
        <v/>
      </c>
      <c r="I28" s="20" t="str">
        <f>IF(ISBLANK(B28),"",$C28*VLOOKUP($B28,Lebensmittel!$A$2:$I$5002,8,0)/VLOOKUP($B28,Lebensmittel!$A$2:$I$5002,2,0))</f>
        <v/>
      </c>
    </row>
    <row r="29" spans="1:255" x14ac:dyDescent="0.25">
      <c r="B29" s="37"/>
      <c r="C29" s="38"/>
      <c r="D29" s="19" t="str">
        <f>IF(ISBLANK(B29),"",$C29*VLOOKUP($B29,Lebensmittel!$A$2:$I$5002,3,0)/VLOOKUP($B29,Lebensmittel!$A$2:$I$5002,2,0))</f>
        <v/>
      </c>
      <c r="E29" s="20" t="str">
        <f>IF(ISBLANK(B29),"",$C29*VLOOKUP($B29,Lebensmittel!$A$2:$I$5002,4,0)/VLOOKUP($B29,Lebensmittel!$A$2:$I$5002,2,0))</f>
        <v/>
      </c>
      <c r="F29" s="20" t="str">
        <f>IF(ISBLANK(B29),"",$C29*VLOOKUP($B29,Lebensmittel!$A$2:$I$5002,5,0)/VLOOKUP($B29,Lebensmittel!$A$2:$I$5002,2,0))</f>
        <v/>
      </c>
      <c r="G29" s="20" t="str">
        <f>IF(ISBLANK(B29),"",$C29*VLOOKUP($B29,Lebensmittel!$A$2:$I$5002,6,0)/VLOOKUP($B29,Lebensmittel!$A$2:$I$5002,2,0))</f>
        <v/>
      </c>
      <c r="H29" s="20" t="str">
        <f>IF(ISBLANK(B29),"",$C29*VLOOKUP($B29,Lebensmittel!$A$2:$I$5002,7,0)/VLOOKUP($B29,Lebensmittel!$A$2:$I$5002,2,0))</f>
        <v/>
      </c>
      <c r="I29" s="20" t="str">
        <f>IF(ISBLANK(B29),"",$C29*VLOOKUP($B29,Lebensmittel!$A$2:$I$5002,8,0)/VLOOKUP($B29,Lebensmittel!$A$2:$I$5002,2,0))</f>
        <v/>
      </c>
    </row>
    <row r="30" spans="1:255" x14ac:dyDescent="0.25">
      <c r="B30" s="37"/>
      <c r="C30" s="38"/>
      <c r="D30" s="19" t="str">
        <f>IF(ISBLANK(B30),"",$C30*VLOOKUP($B30,Lebensmittel!$A$2:$I$5002,3,0)/VLOOKUP($B30,Lebensmittel!$A$2:$I$5002,2,0))</f>
        <v/>
      </c>
      <c r="E30" s="20" t="str">
        <f>IF(ISBLANK(B30),"",$C30*VLOOKUP($B30,Lebensmittel!$A$2:$I$5002,4,0)/VLOOKUP($B30,Lebensmittel!$A$2:$I$5002,2,0))</f>
        <v/>
      </c>
      <c r="F30" s="20" t="str">
        <f>IF(ISBLANK(B30),"",$C30*VLOOKUP($B30,Lebensmittel!$A$2:$I$5002,5,0)/VLOOKUP($B30,Lebensmittel!$A$2:$I$5002,2,0))</f>
        <v/>
      </c>
      <c r="G30" s="20" t="str">
        <f>IF(ISBLANK(B30),"",$C30*VLOOKUP($B30,Lebensmittel!$A$2:$I$5002,6,0)/VLOOKUP($B30,Lebensmittel!$A$2:$I$5002,2,0))</f>
        <v/>
      </c>
      <c r="H30" s="20" t="str">
        <f>IF(ISBLANK(B30),"",$C30*VLOOKUP($B30,Lebensmittel!$A$2:$I$5002,7,0)/VLOOKUP($B30,Lebensmittel!$A$2:$I$5002,2,0))</f>
        <v/>
      </c>
      <c r="I30" s="20" t="str">
        <f>IF(ISBLANK(B30),"",$C30*VLOOKUP($B30,Lebensmittel!$A$2:$I$5002,8,0)/VLOOKUP($B30,Lebensmittel!$A$2:$I$5002,2,0))</f>
        <v/>
      </c>
    </row>
    <row r="31" spans="1:255" x14ac:dyDescent="0.25">
      <c r="B31" s="37"/>
      <c r="C31" s="38"/>
      <c r="D31" s="19" t="str">
        <f>IF(ISBLANK(B31),"",$C31*VLOOKUP($B31,Lebensmittel!$A$2:$I$5002,3,0)/VLOOKUP($B31,Lebensmittel!$A$2:$I$5002,2,0))</f>
        <v/>
      </c>
      <c r="E31" s="20" t="str">
        <f>IF(ISBLANK(B31),"",$C31*VLOOKUP($B31,Lebensmittel!$A$2:$I$5002,4,0)/VLOOKUP($B31,Lebensmittel!$A$2:$I$5002,2,0))</f>
        <v/>
      </c>
      <c r="F31" s="20" t="str">
        <f>IF(ISBLANK(B31),"",$C31*VLOOKUP($B31,Lebensmittel!$A$2:$I$5002,5,0)/VLOOKUP($B31,Lebensmittel!$A$2:$I$5002,2,0))</f>
        <v/>
      </c>
      <c r="G31" s="20" t="str">
        <f>IF(ISBLANK(B31),"",$C31*VLOOKUP($B31,Lebensmittel!$A$2:$I$5002,6,0)/VLOOKUP($B31,Lebensmittel!$A$2:$I$5002,2,0))</f>
        <v/>
      </c>
      <c r="H31" s="20" t="str">
        <f>IF(ISBLANK(B31),"",$C31*VLOOKUP($B31,Lebensmittel!$A$2:$I$5002,7,0)/VLOOKUP($B31,Lebensmittel!$A$2:$I$5002,2,0))</f>
        <v/>
      </c>
      <c r="I31" s="20" t="str">
        <f>IF(ISBLANK(B31),"",$C31*VLOOKUP($B31,Lebensmittel!$A$2:$I$5002,8,0)/VLOOKUP($B31,Lebensmittel!$A$2:$I$5002,2,0))</f>
        <v/>
      </c>
    </row>
    <row r="32" spans="1:255" x14ac:dyDescent="0.25">
      <c r="B32" s="37"/>
      <c r="C32" s="38"/>
      <c r="D32" s="19" t="str">
        <f>IF(ISBLANK(B32),"",$C32*VLOOKUP($B32,Lebensmittel!$A$2:$I$5002,3,0)/VLOOKUP($B32,Lebensmittel!$A$2:$I$5002,2,0))</f>
        <v/>
      </c>
      <c r="E32" s="20" t="str">
        <f>IF(ISBLANK(B32),"",$C32*VLOOKUP($B32,Lebensmittel!$A$2:$I$5002,4,0)/VLOOKUP($B32,Lebensmittel!$A$2:$I$5002,2,0))</f>
        <v/>
      </c>
      <c r="F32" s="20" t="str">
        <f>IF(ISBLANK(B32),"",$C32*VLOOKUP($B32,Lebensmittel!$A$2:$I$5002,5,0)/VLOOKUP($B32,Lebensmittel!$A$2:$I$5002,2,0))</f>
        <v/>
      </c>
      <c r="G32" s="20" t="str">
        <f>IF(ISBLANK(B32),"",$C32*VLOOKUP($B32,Lebensmittel!$A$2:$I$5002,6,0)/VLOOKUP($B32,Lebensmittel!$A$2:$I$5002,2,0))</f>
        <v/>
      </c>
      <c r="H32" s="20" t="str">
        <f>IF(ISBLANK(B32),"",$C32*VLOOKUP($B32,Lebensmittel!$A$2:$I$5002,7,0)/VLOOKUP($B32,Lebensmittel!$A$2:$I$5002,2,0))</f>
        <v/>
      </c>
      <c r="I32" s="20" t="str">
        <f>IF(ISBLANK(B32),"",$C32*VLOOKUP($B32,Lebensmittel!$A$2:$I$5002,8,0)/VLOOKUP($B32,Lebensmittel!$A$2:$I$5002,2,0))</f>
        <v/>
      </c>
    </row>
    <row r="33" spans="1:255" x14ac:dyDescent="0.25">
      <c r="B33" s="37"/>
      <c r="C33" s="38"/>
      <c r="D33" s="19" t="str">
        <f>IF(ISBLANK(B33),"",$C33*VLOOKUP($B33,Lebensmittel!$A$2:$I$5002,3,0)/VLOOKUP($B33,Lebensmittel!$A$2:$I$5002,2,0))</f>
        <v/>
      </c>
      <c r="E33" s="20" t="str">
        <f>IF(ISBLANK(B33),"",$C33*VLOOKUP($B33,Lebensmittel!$A$2:$I$5002,4,0)/VLOOKUP($B33,Lebensmittel!$A$2:$I$5002,2,0))</f>
        <v/>
      </c>
      <c r="F33" s="20" t="str">
        <f>IF(ISBLANK(B33),"",$C33*VLOOKUP($B33,Lebensmittel!$A$2:$I$5002,5,0)/VLOOKUP($B33,Lebensmittel!$A$2:$I$5002,2,0))</f>
        <v/>
      </c>
      <c r="G33" s="20" t="str">
        <f>IF(ISBLANK(B33),"",$C33*VLOOKUP($B33,Lebensmittel!$A$2:$I$5002,6,0)/VLOOKUP($B33,Lebensmittel!$A$2:$I$5002,2,0))</f>
        <v/>
      </c>
      <c r="H33" s="20" t="str">
        <f>IF(ISBLANK(B33),"",$C33*VLOOKUP($B33,Lebensmittel!$A$2:$I$5002,7,0)/VLOOKUP($B33,Lebensmittel!$A$2:$I$5002,2,0))</f>
        <v/>
      </c>
      <c r="I33" s="20" t="str">
        <f>IF(ISBLANK(B33),"",$C33*VLOOKUP($B33,Lebensmittel!$A$2:$I$5002,8,0)/VLOOKUP($B33,Lebensmittel!$A$2:$I$5002,2,0))</f>
        <v/>
      </c>
    </row>
    <row r="34" spans="1:255" x14ac:dyDescent="0.25">
      <c r="B34" s="33" t="s">
        <v>32</v>
      </c>
      <c r="C34" s="34">
        <f t="shared" ref="C34:G34" si="3">SUM(C24:C33)</f>
        <v>0</v>
      </c>
      <c r="D34" s="35">
        <f t="shared" si="3"/>
        <v>0</v>
      </c>
      <c r="E34" s="36">
        <f t="shared" si="3"/>
        <v>0</v>
      </c>
      <c r="F34" s="36">
        <f t="shared" si="3"/>
        <v>0</v>
      </c>
      <c r="G34" s="36">
        <f t="shared" si="3"/>
        <v>0</v>
      </c>
      <c r="H34" s="36">
        <f t="shared" ref="H34:I34" si="4">SUM(H24:H33)</f>
        <v>0</v>
      </c>
      <c r="I34" s="36">
        <f t="shared" si="4"/>
        <v>0</v>
      </c>
    </row>
    <row r="36" spans="1:255" ht="18" x14ac:dyDescent="0.25">
      <c r="A36" s="59" t="s">
        <v>33</v>
      </c>
      <c r="B36" s="59"/>
      <c r="C36" s="3"/>
      <c r="D36" s="4"/>
      <c r="E36" s="5"/>
      <c r="F36" s="5"/>
      <c r="G36" s="5"/>
      <c r="H36" s="5"/>
      <c r="I36" s="5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</row>
    <row r="37" spans="1:255" s="7" customFormat="1" ht="15.75" x14ac:dyDescent="0.25">
      <c r="B37" s="2" t="s">
        <v>3</v>
      </c>
      <c r="C37" s="8" t="s">
        <v>5</v>
      </c>
      <c r="D37" s="9" t="s">
        <v>6</v>
      </c>
      <c r="E37" s="10" t="s">
        <v>8</v>
      </c>
      <c r="F37" s="10" t="s">
        <v>7</v>
      </c>
      <c r="G37" s="10" t="s">
        <v>9</v>
      </c>
      <c r="H37" s="10" t="s">
        <v>2298</v>
      </c>
      <c r="I37" s="10" t="s">
        <v>2291</v>
      </c>
    </row>
    <row r="38" spans="1:255" x14ac:dyDescent="0.25">
      <c r="B38" s="37"/>
      <c r="C38" s="38"/>
      <c r="D38" s="19" t="str">
        <f>IF(ISBLANK(B38),"",$C38*VLOOKUP($B38,Lebensmittel!$A$2:$I$5002,3,0)/VLOOKUP($B38,Lebensmittel!$A$2:$I$5002,2,0))</f>
        <v/>
      </c>
      <c r="E38" s="20" t="str">
        <f>IF(ISBLANK(B38),"",$C38*VLOOKUP($B38,Lebensmittel!$A$2:$I$5002,4,0)/VLOOKUP($B38,Lebensmittel!$A$2:$I$5002,2,0))</f>
        <v/>
      </c>
      <c r="F38" s="20" t="str">
        <f>IF(ISBLANK(B38),"",$C38*VLOOKUP($B38,Lebensmittel!$A$2:$I$5002,5,0)/VLOOKUP($B38,Lebensmittel!$A$2:$I$5002,2,0))</f>
        <v/>
      </c>
      <c r="G38" s="20" t="str">
        <f>IF(ISBLANK(B38),"",$C38*VLOOKUP($B38,Lebensmittel!$A$2:$I$5002,6,0)/VLOOKUP($B38,Lebensmittel!$A$2:$I$5002,2,0))</f>
        <v/>
      </c>
      <c r="H38" s="20" t="str">
        <f>IF(ISBLANK(B38),"",$C38*VLOOKUP($B38,Lebensmittel!$A$2:$I$5002,7,0)/VLOOKUP($B38,Lebensmittel!$A$2:$I$5002,2,0))</f>
        <v/>
      </c>
      <c r="I38" s="20" t="str">
        <f>IF(ISBLANK(B38),"",$C38*VLOOKUP($B38,Lebensmittel!$A$2:$I$5002,8,0)/VLOOKUP($B38,Lebensmittel!$A$2:$I$5002,2,0))</f>
        <v/>
      </c>
    </row>
    <row r="39" spans="1:255" x14ac:dyDescent="0.25">
      <c r="B39" s="37"/>
      <c r="C39" s="38"/>
      <c r="D39" s="19" t="str">
        <f>IF(ISBLANK(B39),"",$C39*VLOOKUP($B39,Lebensmittel!$A$2:$I$5002,3,0)/VLOOKUP($B39,Lebensmittel!$A$2:$I$5002,2,0))</f>
        <v/>
      </c>
      <c r="E39" s="20" t="str">
        <f>IF(ISBLANK(B39),"",$C39*VLOOKUP($B39,Lebensmittel!$A$2:$I$5002,4,0)/VLOOKUP($B39,Lebensmittel!$A$2:$I$5002,2,0))</f>
        <v/>
      </c>
      <c r="F39" s="20" t="str">
        <f>IF(ISBLANK(B39),"",$C39*VLOOKUP($B39,Lebensmittel!$A$2:$I$5002,5,0)/VLOOKUP($B39,Lebensmittel!$A$2:$I$5002,2,0))</f>
        <v/>
      </c>
      <c r="G39" s="20" t="str">
        <f>IF(ISBLANK(B39),"",$C39*VLOOKUP($B39,Lebensmittel!$A$2:$I$5002,6,0)/VLOOKUP($B39,Lebensmittel!$A$2:$I$5002,2,0))</f>
        <v/>
      </c>
      <c r="H39" s="20" t="str">
        <f>IF(ISBLANK(B39),"",$C39*VLOOKUP($B39,Lebensmittel!$A$2:$I$5002,7,0)/VLOOKUP($B39,Lebensmittel!$A$2:$I$5002,2,0))</f>
        <v/>
      </c>
      <c r="I39" s="20" t="str">
        <f>IF(ISBLANK(B39),"",$C39*VLOOKUP($B39,Lebensmittel!$A$2:$I$5002,8,0)/VLOOKUP($B39,Lebensmittel!$A$2:$I$5002,2,0))</f>
        <v/>
      </c>
    </row>
    <row r="40" spans="1:255" x14ac:dyDescent="0.25">
      <c r="B40" s="37"/>
      <c r="C40" s="38"/>
      <c r="D40" s="19" t="str">
        <f>IF(ISBLANK(B40),"",$C40*VLOOKUP($B40,Lebensmittel!$A$2:$I$5002,3,0)/VLOOKUP($B40,Lebensmittel!$A$2:$I$5002,2,0))</f>
        <v/>
      </c>
      <c r="E40" s="20" t="str">
        <f>IF(ISBLANK(B40),"",$C40*VLOOKUP($B40,Lebensmittel!$A$2:$I$5002,4,0)/VLOOKUP($B40,Lebensmittel!$A$2:$I$5002,2,0))</f>
        <v/>
      </c>
      <c r="F40" s="20" t="str">
        <f>IF(ISBLANK(B40),"",$C40*VLOOKUP($B40,Lebensmittel!$A$2:$I$5002,5,0)/VLOOKUP($B40,Lebensmittel!$A$2:$I$5002,2,0))</f>
        <v/>
      </c>
      <c r="G40" s="20" t="str">
        <f>IF(ISBLANK(B40),"",$C40*VLOOKUP($B40,Lebensmittel!$A$2:$I$5002,6,0)/VLOOKUP($B40,Lebensmittel!$A$2:$I$5002,2,0))</f>
        <v/>
      </c>
      <c r="H40" s="20" t="str">
        <f>IF(ISBLANK(B40),"",$C40*VLOOKUP($B40,Lebensmittel!$A$2:$I$5002,7,0)/VLOOKUP($B40,Lebensmittel!$A$2:$I$5002,2,0))</f>
        <v/>
      </c>
      <c r="I40" s="20" t="str">
        <f>IF(ISBLANK(B40),"",$C40*VLOOKUP($B40,Lebensmittel!$A$2:$I$5002,8,0)/VLOOKUP($B40,Lebensmittel!$A$2:$I$5002,2,0))</f>
        <v/>
      </c>
    </row>
    <row r="41" spans="1:255" x14ac:dyDescent="0.25">
      <c r="B41" s="37"/>
      <c r="C41" s="38"/>
      <c r="D41" s="19" t="str">
        <f>IF(ISBLANK(B41),"",$C41*VLOOKUP($B41,Lebensmittel!$A$2:$I$5002,3,0)/VLOOKUP($B41,Lebensmittel!$A$2:$I$5002,2,0))</f>
        <v/>
      </c>
      <c r="E41" s="20" t="str">
        <f>IF(ISBLANK(B41),"",$C41*VLOOKUP($B41,Lebensmittel!$A$2:$I$5002,4,0)/VLOOKUP($B41,Lebensmittel!$A$2:$I$5002,2,0))</f>
        <v/>
      </c>
      <c r="F41" s="20" t="str">
        <f>IF(ISBLANK(B41),"",$C41*VLOOKUP($B41,Lebensmittel!$A$2:$I$5002,5,0)/VLOOKUP($B41,Lebensmittel!$A$2:$I$5002,2,0))</f>
        <v/>
      </c>
      <c r="G41" s="20" t="str">
        <f>IF(ISBLANK(B41),"",$C41*VLOOKUP($B41,Lebensmittel!$A$2:$I$5002,6,0)/VLOOKUP($B41,Lebensmittel!$A$2:$I$5002,2,0))</f>
        <v/>
      </c>
      <c r="H41" s="20" t="str">
        <f>IF(ISBLANK(B41),"",$C41*VLOOKUP($B41,Lebensmittel!$A$2:$I$5002,7,0)/VLOOKUP($B41,Lebensmittel!$A$2:$I$5002,2,0))</f>
        <v/>
      </c>
      <c r="I41" s="20" t="str">
        <f>IF(ISBLANK(B41),"",$C41*VLOOKUP($B41,Lebensmittel!$A$2:$I$5002,8,0)/VLOOKUP($B41,Lebensmittel!$A$2:$I$5002,2,0))</f>
        <v/>
      </c>
    </row>
    <row r="42" spans="1:255" x14ac:dyDescent="0.25">
      <c r="B42" s="37"/>
      <c r="C42" s="38"/>
      <c r="D42" s="19" t="str">
        <f>IF(ISBLANK(B42),"",$C42*VLOOKUP($B42,Lebensmittel!$A$2:$I$5002,3,0)/VLOOKUP($B42,Lebensmittel!$A$2:$I$5002,2,0))</f>
        <v/>
      </c>
      <c r="E42" s="20" t="str">
        <f>IF(ISBLANK(B42),"",$C42*VLOOKUP($B42,Lebensmittel!$A$2:$I$5002,4,0)/VLOOKUP($B42,Lebensmittel!$A$2:$I$5002,2,0))</f>
        <v/>
      </c>
      <c r="F42" s="20" t="str">
        <f>IF(ISBLANK(B42),"",$C42*VLOOKUP($B42,Lebensmittel!$A$2:$I$5002,5,0)/VLOOKUP($B42,Lebensmittel!$A$2:$I$5002,2,0))</f>
        <v/>
      </c>
      <c r="G42" s="20" t="str">
        <f>IF(ISBLANK(B42),"",$C42*VLOOKUP($B42,Lebensmittel!$A$2:$I$5002,6,0)/VLOOKUP($B42,Lebensmittel!$A$2:$I$5002,2,0))</f>
        <v/>
      </c>
      <c r="H42" s="20" t="str">
        <f>IF(ISBLANK(B42),"",$C42*VLOOKUP($B42,Lebensmittel!$A$2:$I$5002,7,0)/VLOOKUP($B42,Lebensmittel!$A$2:$I$5002,2,0))</f>
        <v/>
      </c>
      <c r="I42" s="20" t="str">
        <f>IF(ISBLANK(B42),"",$C42*VLOOKUP($B42,Lebensmittel!$A$2:$I$5002,8,0)/VLOOKUP($B42,Lebensmittel!$A$2:$I$5002,2,0))</f>
        <v/>
      </c>
    </row>
    <row r="43" spans="1:255" x14ac:dyDescent="0.25">
      <c r="B43" s="37"/>
      <c r="C43" s="38"/>
      <c r="D43" s="19" t="str">
        <f>IF(ISBLANK(B43),"",$C43*VLOOKUP($B43,Lebensmittel!$A$2:$I$5002,3,0)/VLOOKUP($B43,Lebensmittel!$A$2:$I$5002,2,0))</f>
        <v/>
      </c>
      <c r="E43" s="20" t="str">
        <f>IF(ISBLANK(B43),"",$C43*VLOOKUP($B43,Lebensmittel!$A$2:$I$5002,4,0)/VLOOKUP($B43,Lebensmittel!$A$2:$I$5002,2,0))</f>
        <v/>
      </c>
      <c r="F43" s="20" t="str">
        <f>IF(ISBLANK(B43),"",$C43*VLOOKUP($B43,Lebensmittel!$A$2:$I$5002,5,0)/VLOOKUP($B43,Lebensmittel!$A$2:$I$5002,2,0))</f>
        <v/>
      </c>
      <c r="G43" s="20" t="str">
        <f>IF(ISBLANK(B43),"",$C43*VLOOKUP($B43,Lebensmittel!$A$2:$I$5002,6,0)/VLOOKUP($B43,Lebensmittel!$A$2:$I$5002,2,0))</f>
        <v/>
      </c>
      <c r="H43" s="20" t="str">
        <f>IF(ISBLANK(B43),"",$C43*VLOOKUP($B43,Lebensmittel!$A$2:$I$5002,7,0)/VLOOKUP($B43,Lebensmittel!$A$2:$I$5002,2,0))</f>
        <v/>
      </c>
      <c r="I43" s="20" t="str">
        <f>IF(ISBLANK(B43),"",$C43*VLOOKUP($B43,Lebensmittel!$A$2:$I$5002,8,0)/VLOOKUP($B43,Lebensmittel!$A$2:$I$5002,2,0))</f>
        <v/>
      </c>
    </row>
    <row r="44" spans="1:255" x14ac:dyDescent="0.25">
      <c r="B44" s="37"/>
      <c r="C44" s="38"/>
      <c r="D44" s="19" t="str">
        <f>IF(ISBLANK(B44),"",$C44*VLOOKUP($B44,Lebensmittel!$A$2:$I$5002,3,0)/VLOOKUP($B44,Lebensmittel!$A$2:$I$5002,2,0))</f>
        <v/>
      </c>
      <c r="E44" s="20" t="str">
        <f>IF(ISBLANK(B44),"",$C44*VLOOKUP($B44,Lebensmittel!$A$2:$I$5002,4,0)/VLOOKUP($B44,Lebensmittel!$A$2:$I$5002,2,0))</f>
        <v/>
      </c>
      <c r="F44" s="20" t="str">
        <f>IF(ISBLANK(B44),"",$C44*VLOOKUP($B44,Lebensmittel!$A$2:$I$5002,5,0)/VLOOKUP($B44,Lebensmittel!$A$2:$I$5002,2,0))</f>
        <v/>
      </c>
      <c r="G44" s="20" t="str">
        <f>IF(ISBLANK(B44),"",$C44*VLOOKUP($B44,Lebensmittel!$A$2:$I$5002,6,0)/VLOOKUP($B44,Lebensmittel!$A$2:$I$5002,2,0))</f>
        <v/>
      </c>
      <c r="H44" s="20" t="str">
        <f>IF(ISBLANK(B44),"",$C44*VLOOKUP($B44,Lebensmittel!$A$2:$I$5002,7,0)/VLOOKUP($B44,Lebensmittel!$A$2:$I$5002,2,0))</f>
        <v/>
      </c>
      <c r="I44" s="20" t="str">
        <f>IF(ISBLANK(B44),"",$C44*VLOOKUP($B44,Lebensmittel!$A$2:$I$5002,8,0)/VLOOKUP($B44,Lebensmittel!$A$2:$I$5002,2,0))</f>
        <v/>
      </c>
    </row>
    <row r="45" spans="1:255" x14ac:dyDescent="0.25">
      <c r="B45" s="37"/>
      <c r="C45" s="38"/>
      <c r="D45" s="19" t="str">
        <f>IF(ISBLANK(B45),"",$C45*VLOOKUP($B45,Lebensmittel!$A$2:$I$5002,3,0)/VLOOKUP($B45,Lebensmittel!$A$2:$I$5002,2,0))</f>
        <v/>
      </c>
      <c r="E45" s="20" t="str">
        <f>IF(ISBLANK(B45),"",$C45*VLOOKUP($B45,Lebensmittel!$A$2:$I$5002,4,0)/VLOOKUP($B45,Lebensmittel!$A$2:$I$5002,2,0))</f>
        <v/>
      </c>
      <c r="F45" s="20" t="str">
        <f>IF(ISBLANK(B45),"",$C45*VLOOKUP($B45,Lebensmittel!$A$2:$I$5002,5,0)/VLOOKUP($B45,Lebensmittel!$A$2:$I$5002,2,0))</f>
        <v/>
      </c>
      <c r="G45" s="20" t="str">
        <f>IF(ISBLANK(B45),"",$C45*VLOOKUP($B45,Lebensmittel!$A$2:$I$5002,6,0)/VLOOKUP($B45,Lebensmittel!$A$2:$I$5002,2,0))</f>
        <v/>
      </c>
      <c r="H45" s="20" t="str">
        <f>IF(ISBLANK(B45),"",$C45*VLOOKUP($B45,Lebensmittel!$A$2:$I$5002,7,0)/VLOOKUP($B45,Lebensmittel!$A$2:$I$5002,2,0))</f>
        <v/>
      </c>
      <c r="I45" s="20" t="str">
        <f>IF(ISBLANK(B45),"",$C45*VLOOKUP($B45,Lebensmittel!$A$2:$I$5002,8,0)/VLOOKUP($B45,Lebensmittel!$A$2:$I$5002,2,0))</f>
        <v/>
      </c>
    </row>
    <row r="46" spans="1:255" x14ac:dyDescent="0.25">
      <c r="B46" s="37"/>
      <c r="C46" s="38"/>
      <c r="D46" s="19" t="str">
        <f>IF(ISBLANK(B46),"",$C46*VLOOKUP($B46,Lebensmittel!$A$2:$I$5002,3,0)/VLOOKUP($B46,Lebensmittel!$A$2:$I$5002,2,0))</f>
        <v/>
      </c>
      <c r="E46" s="20" t="str">
        <f>IF(ISBLANK(B46),"",$C46*VLOOKUP($B46,Lebensmittel!$A$2:$I$5002,4,0)/VLOOKUP($B46,Lebensmittel!$A$2:$I$5002,2,0))</f>
        <v/>
      </c>
      <c r="F46" s="20" t="str">
        <f>IF(ISBLANK(B46),"",$C46*VLOOKUP($B46,Lebensmittel!$A$2:$I$5002,5,0)/VLOOKUP($B46,Lebensmittel!$A$2:$I$5002,2,0))</f>
        <v/>
      </c>
      <c r="G46" s="20" t="str">
        <f>IF(ISBLANK(B46),"",$C46*VLOOKUP($B46,Lebensmittel!$A$2:$I$5002,6,0)/VLOOKUP($B46,Lebensmittel!$A$2:$I$5002,2,0))</f>
        <v/>
      </c>
      <c r="H46" s="20" t="str">
        <f>IF(ISBLANK(B46),"",$C46*VLOOKUP($B46,Lebensmittel!$A$2:$I$5002,7,0)/VLOOKUP($B46,Lebensmittel!$A$2:$I$5002,2,0))</f>
        <v/>
      </c>
      <c r="I46" s="20" t="str">
        <f>IF(ISBLANK(B46),"",$C46*VLOOKUP($B46,Lebensmittel!$A$2:$I$5002,8,0)/VLOOKUP($B46,Lebensmittel!$A$2:$I$5002,2,0))</f>
        <v/>
      </c>
    </row>
    <row r="47" spans="1:255" x14ac:dyDescent="0.25">
      <c r="B47" s="37"/>
      <c r="C47" s="38"/>
      <c r="D47" s="19" t="str">
        <f>IF(ISBLANK(B47),"",$C47*VLOOKUP($B47,Lebensmittel!$A$2:$I$5002,3,0)/VLOOKUP($B47,Lebensmittel!$A$2:$I$5002,2,0))</f>
        <v/>
      </c>
      <c r="E47" s="20" t="str">
        <f>IF(ISBLANK(B47),"",$C47*VLOOKUP($B47,Lebensmittel!$A$2:$I$5002,4,0)/VLOOKUP($B47,Lebensmittel!$A$2:$I$5002,2,0))</f>
        <v/>
      </c>
      <c r="F47" s="20" t="str">
        <f>IF(ISBLANK(B47),"",$C47*VLOOKUP($B47,Lebensmittel!$A$2:$I$5002,5,0)/VLOOKUP($B47,Lebensmittel!$A$2:$I$5002,2,0))</f>
        <v/>
      </c>
      <c r="G47" s="20" t="str">
        <f>IF(ISBLANK(B47),"",$C47*VLOOKUP($B47,Lebensmittel!$A$2:$I$5002,6,0)/VLOOKUP($B47,Lebensmittel!$A$2:$I$5002,2,0))</f>
        <v/>
      </c>
      <c r="H47" s="20" t="str">
        <f>IF(ISBLANK(B47),"",$C47*VLOOKUP($B47,Lebensmittel!$A$2:$I$5002,7,0)/VLOOKUP($B47,Lebensmittel!$A$2:$I$5002,2,0))</f>
        <v/>
      </c>
      <c r="I47" s="20" t="str">
        <f>IF(ISBLANK(B47),"",$C47*VLOOKUP($B47,Lebensmittel!$A$2:$I$5002,8,0)/VLOOKUP($B47,Lebensmittel!$A$2:$I$5002,2,0))</f>
        <v/>
      </c>
    </row>
    <row r="48" spans="1:255" x14ac:dyDescent="0.25">
      <c r="B48" s="33" t="s">
        <v>34</v>
      </c>
      <c r="C48" s="34">
        <f t="shared" ref="C48:G48" si="5">SUM(C38:C47)</f>
        <v>0</v>
      </c>
      <c r="D48" s="35">
        <f t="shared" si="5"/>
        <v>0</v>
      </c>
      <c r="E48" s="36">
        <f t="shared" si="5"/>
        <v>0</v>
      </c>
      <c r="F48" s="36">
        <f t="shared" si="5"/>
        <v>0</v>
      </c>
      <c r="G48" s="36">
        <f t="shared" si="5"/>
        <v>0</v>
      </c>
      <c r="H48" s="36">
        <f t="shared" ref="H48:I48" si="6">SUM(H38:H47)</f>
        <v>0</v>
      </c>
      <c r="I48" s="36">
        <f t="shared" si="6"/>
        <v>0</v>
      </c>
    </row>
    <row r="50" spans="1:255" ht="18" x14ac:dyDescent="0.25">
      <c r="A50" s="59" t="s">
        <v>35</v>
      </c>
      <c r="B50" s="59"/>
      <c r="C50" s="3"/>
      <c r="D50" s="4"/>
      <c r="E50" s="5"/>
      <c r="F50" s="5"/>
      <c r="G50" s="5"/>
      <c r="H50" s="5"/>
      <c r="I50" s="5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</row>
    <row r="51" spans="1:255" s="7" customFormat="1" ht="15.75" x14ac:dyDescent="0.25">
      <c r="B51" s="2" t="s">
        <v>3</v>
      </c>
      <c r="C51" s="8" t="s">
        <v>5</v>
      </c>
      <c r="D51" s="9" t="s">
        <v>6</v>
      </c>
      <c r="E51" s="10" t="s">
        <v>8</v>
      </c>
      <c r="F51" s="10" t="s">
        <v>7</v>
      </c>
      <c r="G51" s="10" t="s">
        <v>9</v>
      </c>
      <c r="H51" s="10" t="s">
        <v>2298</v>
      </c>
      <c r="I51" s="10" t="s">
        <v>2291</v>
      </c>
    </row>
    <row r="52" spans="1:255" x14ac:dyDescent="0.25">
      <c r="B52" s="37"/>
      <c r="C52" s="38"/>
      <c r="D52" s="19" t="str">
        <f>IF(ISBLANK(B52),"",$C52*VLOOKUP($B52,Lebensmittel!$A$2:$I$5002,3,0)/VLOOKUP($B52,Lebensmittel!$A$2:$I$5002,2,0))</f>
        <v/>
      </c>
      <c r="E52" s="20" t="str">
        <f>IF(ISBLANK(B52),"",$C52*VLOOKUP($B52,Lebensmittel!$A$2:$I$5002,4,0)/VLOOKUP($B52,Lebensmittel!$A$2:$I$5002,2,0))</f>
        <v/>
      </c>
      <c r="F52" s="20" t="str">
        <f>IF(ISBLANK(B52),"",$C52*VLOOKUP($B52,Lebensmittel!$A$2:$I$5002,5,0)/VLOOKUP($B52,Lebensmittel!$A$2:$I$5002,2,0))</f>
        <v/>
      </c>
      <c r="G52" s="20" t="str">
        <f>IF(ISBLANK(B52),"",$C52*VLOOKUP($B52,Lebensmittel!$A$2:$I$5002,6,0)/VLOOKUP($B52,Lebensmittel!$A$2:$I$5002,2,0))</f>
        <v/>
      </c>
      <c r="H52" s="20" t="str">
        <f>IF(ISBLANK(B52),"",$C52*VLOOKUP($B52,Lebensmittel!$A$2:$I$5002,7,0)/VLOOKUP($B52,Lebensmittel!$A$2:$I$5002,2,0))</f>
        <v/>
      </c>
      <c r="I52" s="20" t="str">
        <f>IF(ISBLANK(B52),"",$C52*VLOOKUP($B52,Lebensmittel!$A$2:$I$5002,8,0)/VLOOKUP($B52,Lebensmittel!$A$2:$I$5002,2,0))</f>
        <v/>
      </c>
    </row>
    <row r="53" spans="1:255" x14ac:dyDescent="0.25">
      <c r="B53" s="37"/>
      <c r="C53" s="38"/>
      <c r="D53" s="19" t="str">
        <f>IF(ISBLANK(B53),"",$C53*VLOOKUP($B53,Lebensmittel!$A$2:$I$5002,3,0)/VLOOKUP($B53,Lebensmittel!$A$2:$I$5002,2,0))</f>
        <v/>
      </c>
      <c r="E53" s="20" t="str">
        <f>IF(ISBLANK(B53),"",$C53*VLOOKUP($B53,Lebensmittel!$A$2:$I$5002,4,0)/VLOOKUP($B53,Lebensmittel!$A$2:$I$5002,2,0))</f>
        <v/>
      </c>
      <c r="F53" s="20" t="str">
        <f>IF(ISBLANK(B53),"",$C53*VLOOKUP($B53,Lebensmittel!$A$2:$I$5002,5,0)/VLOOKUP($B53,Lebensmittel!$A$2:$I$5002,2,0))</f>
        <v/>
      </c>
      <c r="G53" s="20" t="str">
        <f>IF(ISBLANK(B53),"",$C53*VLOOKUP($B53,Lebensmittel!$A$2:$I$5002,6,0)/VLOOKUP($B53,Lebensmittel!$A$2:$I$5002,2,0))</f>
        <v/>
      </c>
      <c r="H53" s="20" t="str">
        <f>IF(ISBLANK(B53),"",$C53*VLOOKUP($B53,Lebensmittel!$A$2:$I$5002,7,0)/VLOOKUP($B53,Lebensmittel!$A$2:$I$5002,2,0))</f>
        <v/>
      </c>
      <c r="I53" s="20" t="str">
        <f>IF(ISBLANK(B53),"",$C53*VLOOKUP($B53,Lebensmittel!$A$2:$I$5002,8,0)/VLOOKUP($B53,Lebensmittel!$A$2:$I$5002,2,0))</f>
        <v/>
      </c>
    </row>
    <row r="54" spans="1:255" x14ac:dyDescent="0.25">
      <c r="B54" s="37"/>
      <c r="C54" s="38"/>
      <c r="D54" s="19" t="str">
        <f>IF(ISBLANK(B54),"",$C54*VLOOKUP($B54,Lebensmittel!$A$2:$I$5002,3,0)/VLOOKUP($B54,Lebensmittel!$A$2:$I$5002,2,0))</f>
        <v/>
      </c>
      <c r="E54" s="20" t="str">
        <f>IF(ISBLANK(B54),"",$C54*VLOOKUP($B54,Lebensmittel!$A$2:$I$5002,4,0)/VLOOKUP($B54,Lebensmittel!$A$2:$I$5002,2,0))</f>
        <v/>
      </c>
      <c r="F54" s="20" t="str">
        <f>IF(ISBLANK(B54),"",$C54*VLOOKUP($B54,Lebensmittel!$A$2:$I$5002,5,0)/VLOOKUP($B54,Lebensmittel!$A$2:$I$5002,2,0))</f>
        <v/>
      </c>
      <c r="G54" s="20" t="str">
        <f>IF(ISBLANK(B54),"",$C54*VLOOKUP($B54,Lebensmittel!$A$2:$I$5002,6,0)/VLOOKUP($B54,Lebensmittel!$A$2:$I$5002,2,0))</f>
        <v/>
      </c>
      <c r="H54" s="20" t="str">
        <f>IF(ISBLANK(B54),"",$C54*VLOOKUP($B54,Lebensmittel!$A$2:$I$5002,7,0)/VLOOKUP($B54,Lebensmittel!$A$2:$I$5002,2,0))</f>
        <v/>
      </c>
      <c r="I54" s="20" t="str">
        <f>IF(ISBLANK(B54),"",$C54*VLOOKUP($B54,Lebensmittel!$A$2:$I$5002,8,0)/VLOOKUP($B54,Lebensmittel!$A$2:$I$5002,2,0))</f>
        <v/>
      </c>
    </row>
    <row r="55" spans="1:255" x14ac:dyDescent="0.25">
      <c r="B55" s="37"/>
      <c r="C55" s="38"/>
      <c r="D55" s="19" t="str">
        <f>IF(ISBLANK(B55),"",$C55*VLOOKUP($B55,Lebensmittel!$A$2:$I$5002,3,0)/VLOOKUP($B55,Lebensmittel!$A$2:$I$5002,2,0))</f>
        <v/>
      </c>
      <c r="E55" s="20" t="str">
        <f>IF(ISBLANK(B55),"",$C55*VLOOKUP($B55,Lebensmittel!$A$2:$I$5002,4,0)/VLOOKUP($B55,Lebensmittel!$A$2:$I$5002,2,0))</f>
        <v/>
      </c>
      <c r="F55" s="20" t="str">
        <f>IF(ISBLANK(B55),"",$C55*VLOOKUP($B55,Lebensmittel!$A$2:$I$5002,5,0)/VLOOKUP($B55,Lebensmittel!$A$2:$I$5002,2,0))</f>
        <v/>
      </c>
      <c r="G55" s="20" t="str">
        <f>IF(ISBLANK(B55),"",$C55*VLOOKUP($B55,Lebensmittel!$A$2:$I$5002,6,0)/VLOOKUP($B55,Lebensmittel!$A$2:$I$5002,2,0))</f>
        <v/>
      </c>
      <c r="H55" s="20" t="str">
        <f>IF(ISBLANK(B55),"",$C55*VLOOKUP($B55,Lebensmittel!$A$2:$I$5002,7,0)/VLOOKUP($B55,Lebensmittel!$A$2:$I$5002,2,0))</f>
        <v/>
      </c>
      <c r="I55" s="20" t="str">
        <f>IF(ISBLANK(B55),"",$C55*VLOOKUP($B55,Lebensmittel!$A$2:$I$5002,8,0)/VLOOKUP($B55,Lebensmittel!$A$2:$I$5002,2,0))</f>
        <v/>
      </c>
    </row>
    <row r="56" spans="1:255" x14ac:dyDescent="0.25">
      <c r="B56" s="37"/>
      <c r="C56" s="38"/>
      <c r="D56" s="19" t="str">
        <f>IF(ISBLANK(B56),"",$C56*VLOOKUP($B56,Lebensmittel!$A$2:$I$5002,3,0)/VLOOKUP($B56,Lebensmittel!$A$2:$I$5002,2,0))</f>
        <v/>
      </c>
      <c r="E56" s="20" t="str">
        <f>IF(ISBLANK(B56),"",$C56*VLOOKUP($B56,Lebensmittel!$A$2:$I$5002,4,0)/VLOOKUP($B56,Lebensmittel!$A$2:$I$5002,2,0))</f>
        <v/>
      </c>
      <c r="F56" s="20" t="str">
        <f>IF(ISBLANK(B56),"",$C56*VLOOKUP($B56,Lebensmittel!$A$2:$I$5002,5,0)/VLOOKUP($B56,Lebensmittel!$A$2:$I$5002,2,0))</f>
        <v/>
      </c>
      <c r="G56" s="20" t="str">
        <f>IF(ISBLANK(B56),"",$C56*VLOOKUP($B56,Lebensmittel!$A$2:$I$5002,6,0)/VLOOKUP($B56,Lebensmittel!$A$2:$I$5002,2,0))</f>
        <v/>
      </c>
      <c r="H56" s="20" t="str">
        <f>IF(ISBLANK(B56),"",$C56*VLOOKUP($B56,Lebensmittel!$A$2:$I$5002,7,0)/VLOOKUP($B56,Lebensmittel!$A$2:$I$5002,2,0))</f>
        <v/>
      </c>
      <c r="I56" s="20" t="str">
        <f>IF(ISBLANK(B56),"",$C56*VLOOKUP($B56,Lebensmittel!$A$2:$I$5002,8,0)/VLOOKUP($B56,Lebensmittel!$A$2:$I$5002,2,0))</f>
        <v/>
      </c>
    </row>
    <row r="57" spans="1:255" x14ac:dyDescent="0.25">
      <c r="B57" s="37"/>
      <c r="C57" s="38"/>
      <c r="D57" s="19" t="str">
        <f>IF(ISBLANK(B57),"",$C57*VLOOKUP($B57,Lebensmittel!$A$2:$I$5002,3,0)/VLOOKUP($B57,Lebensmittel!$A$2:$I$5002,2,0))</f>
        <v/>
      </c>
      <c r="E57" s="20" t="str">
        <f>IF(ISBLANK(B57),"",$C57*VLOOKUP($B57,Lebensmittel!$A$2:$I$5002,4,0)/VLOOKUP($B57,Lebensmittel!$A$2:$I$5002,2,0))</f>
        <v/>
      </c>
      <c r="F57" s="20" t="str">
        <f>IF(ISBLANK(B57),"",$C57*VLOOKUP($B57,Lebensmittel!$A$2:$I$5002,5,0)/VLOOKUP($B57,Lebensmittel!$A$2:$I$5002,2,0))</f>
        <v/>
      </c>
      <c r="G57" s="20" t="str">
        <f>IF(ISBLANK(B57),"",$C57*VLOOKUP($B57,Lebensmittel!$A$2:$I$5002,6,0)/VLOOKUP($B57,Lebensmittel!$A$2:$I$5002,2,0))</f>
        <v/>
      </c>
      <c r="H57" s="20" t="str">
        <f>IF(ISBLANK(B57),"",$C57*VLOOKUP($B57,Lebensmittel!$A$2:$I$5002,7,0)/VLOOKUP($B57,Lebensmittel!$A$2:$I$5002,2,0))</f>
        <v/>
      </c>
      <c r="I57" s="20" t="str">
        <f>IF(ISBLANK(B57),"",$C57*VLOOKUP($B57,Lebensmittel!$A$2:$I$5002,8,0)/VLOOKUP($B57,Lebensmittel!$A$2:$I$5002,2,0))</f>
        <v/>
      </c>
    </row>
    <row r="58" spans="1:255" x14ac:dyDescent="0.25">
      <c r="B58" s="37"/>
      <c r="C58" s="38"/>
      <c r="D58" s="19" t="str">
        <f>IF(ISBLANK(B58),"",$C58*VLOOKUP($B58,Lebensmittel!$A$2:$I$5002,3,0)/VLOOKUP($B58,Lebensmittel!$A$2:$I$5002,2,0))</f>
        <v/>
      </c>
      <c r="E58" s="20" t="str">
        <f>IF(ISBLANK(B58),"",$C58*VLOOKUP($B58,Lebensmittel!$A$2:$I$5002,4,0)/VLOOKUP($B58,Lebensmittel!$A$2:$I$5002,2,0))</f>
        <v/>
      </c>
      <c r="F58" s="20" t="str">
        <f>IF(ISBLANK(B58),"",$C58*VLOOKUP($B58,Lebensmittel!$A$2:$I$5002,5,0)/VLOOKUP($B58,Lebensmittel!$A$2:$I$5002,2,0))</f>
        <v/>
      </c>
      <c r="G58" s="20" t="str">
        <f>IF(ISBLANK(B58),"",$C58*VLOOKUP($B58,Lebensmittel!$A$2:$I$5002,6,0)/VLOOKUP($B58,Lebensmittel!$A$2:$I$5002,2,0))</f>
        <v/>
      </c>
      <c r="H58" s="20" t="str">
        <f>IF(ISBLANK(B58),"",$C58*VLOOKUP($B58,Lebensmittel!$A$2:$I$5002,7,0)/VLOOKUP($B58,Lebensmittel!$A$2:$I$5002,2,0))</f>
        <v/>
      </c>
      <c r="I58" s="20" t="str">
        <f>IF(ISBLANK(B58),"",$C58*VLOOKUP($B58,Lebensmittel!$A$2:$I$5002,8,0)/VLOOKUP($B58,Lebensmittel!$A$2:$I$5002,2,0))</f>
        <v/>
      </c>
    </row>
    <row r="59" spans="1:255" x14ac:dyDescent="0.25">
      <c r="B59" s="37"/>
      <c r="C59" s="38"/>
      <c r="D59" s="19" t="str">
        <f>IF(ISBLANK(B59),"",$C59*VLOOKUP($B59,Lebensmittel!$A$2:$I$5002,3,0)/VLOOKUP($B59,Lebensmittel!$A$2:$I$5002,2,0))</f>
        <v/>
      </c>
      <c r="E59" s="20" t="str">
        <f>IF(ISBLANK(B59),"",$C59*VLOOKUP($B59,Lebensmittel!$A$2:$I$5002,4,0)/VLOOKUP($B59,Lebensmittel!$A$2:$I$5002,2,0))</f>
        <v/>
      </c>
      <c r="F59" s="20" t="str">
        <f>IF(ISBLANK(B59),"",$C59*VLOOKUP($B59,Lebensmittel!$A$2:$I$5002,5,0)/VLOOKUP($B59,Lebensmittel!$A$2:$I$5002,2,0))</f>
        <v/>
      </c>
      <c r="G59" s="20" t="str">
        <f>IF(ISBLANK(B59),"",$C59*VLOOKUP($B59,Lebensmittel!$A$2:$I$5002,6,0)/VLOOKUP($B59,Lebensmittel!$A$2:$I$5002,2,0))</f>
        <v/>
      </c>
      <c r="H59" s="20" t="str">
        <f>IF(ISBLANK(B59),"",$C59*VLOOKUP($B59,Lebensmittel!$A$2:$I$5002,7,0)/VLOOKUP($B59,Lebensmittel!$A$2:$I$5002,2,0))</f>
        <v/>
      </c>
      <c r="I59" s="20" t="str">
        <f>IF(ISBLANK(B59),"",$C59*VLOOKUP($B59,Lebensmittel!$A$2:$I$5002,8,0)/VLOOKUP($B59,Lebensmittel!$A$2:$I$5002,2,0))</f>
        <v/>
      </c>
    </row>
    <row r="60" spans="1:255" x14ac:dyDescent="0.25">
      <c r="B60" s="37"/>
      <c r="C60" s="38"/>
      <c r="D60" s="19" t="str">
        <f>IF(ISBLANK(B60),"",$C60*VLOOKUP($B60,Lebensmittel!$A$2:$I$5002,3,0)/VLOOKUP($B60,Lebensmittel!$A$2:$I$5002,2,0))</f>
        <v/>
      </c>
      <c r="E60" s="20" t="str">
        <f>IF(ISBLANK(B60),"",$C60*VLOOKUP($B60,Lebensmittel!$A$2:$I$5002,4,0)/VLOOKUP($B60,Lebensmittel!$A$2:$I$5002,2,0))</f>
        <v/>
      </c>
      <c r="F60" s="20" t="str">
        <f>IF(ISBLANK(B60),"",$C60*VLOOKUP($B60,Lebensmittel!$A$2:$I$5002,5,0)/VLOOKUP($B60,Lebensmittel!$A$2:$I$5002,2,0))</f>
        <v/>
      </c>
      <c r="G60" s="20" t="str">
        <f>IF(ISBLANK(B60),"",$C60*VLOOKUP($B60,Lebensmittel!$A$2:$I$5002,6,0)/VLOOKUP($B60,Lebensmittel!$A$2:$I$5002,2,0))</f>
        <v/>
      </c>
      <c r="H60" s="20" t="str">
        <f>IF(ISBLANK(B60),"",$C60*VLOOKUP($B60,Lebensmittel!$A$2:$I$5002,7,0)/VLOOKUP($B60,Lebensmittel!$A$2:$I$5002,2,0))</f>
        <v/>
      </c>
      <c r="I60" s="20" t="str">
        <f>IF(ISBLANK(B60),"",$C60*VLOOKUP($B60,Lebensmittel!$A$2:$I$5002,8,0)/VLOOKUP($B60,Lebensmittel!$A$2:$I$5002,2,0))</f>
        <v/>
      </c>
    </row>
    <row r="61" spans="1:255" x14ac:dyDescent="0.25">
      <c r="B61" s="37"/>
      <c r="C61" s="38"/>
      <c r="D61" s="19" t="str">
        <f>IF(ISBLANK(B61),"",$C61*VLOOKUP($B61,Lebensmittel!$A$2:$I$5002,3,0)/VLOOKUP($B61,Lebensmittel!$A$2:$I$5002,2,0))</f>
        <v/>
      </c>
      <c r="E61" s="20" t="str">
        <f>IF(ISBLANK(B61),"",$C61*VLOOKUP($B61,Lebensmittel!$A$2:$I$5002,4,0)/VLOOKUP($B61,Lebensmittel!$A$2:$I$5002,2,0))</f>
        <v/>
      </c>
      <c r="F61" s="20" t="str">
        <f>IF(ISBLANK(B61),"",$C61*VLOOKUP($B61,Lebensmittel!$A$2:$I$5002,5,0)/VLOOKUP($B61,Lebensmittel!$A$2:$I$5002,2,0))</f>
        <v/>
      </c>
      <c r="G61" s="20" t="str">
        <f>IF(ISBLANK(B61),"",$C61*VLOOKUP($B61,Lebensmittel!$A$2:$I$5002,6,0)/VLOOKUP($B61,Lebensmittel!$A$2:$I$5002,2,0))</f>
        <v/>
      </c>
      <c r="H61" s="20" t="str">
        <f>IF(ISBLANK(B61),"",$C61*VLOOKUP($B61,Lebensmittel!$A$2:$I$5002,7,0)/VLOOKUP($B61,Lebensmittel!$A$2:$I$5002,2,0))</f>
        <v/>
      </c>
      <c r="I61" s="20" t="str">
        <f>IF(ISBLANK(B61),"",$C61*VLOOKUP($B61,Lebensmittel!$A$2:$I$5002,8,0)/VLOOKUP($B61,Lebensmittel!$A$2:$I$5002,2,0))</f>
        <v/>
      </c>
    </row>
    <row r="62" spans="1:255" x14ac:dyDescent="0.25">
      <c r="B62" s="33" t="s">
        <v>36</v>
      </c>
      <c r="C62" s="34">
        <f t="shared" ref="C62:G62" si="7">SUM(C52:C61)</f>
        <v>0</v>
      </c>
      <c r="D62" s="35">
        <f t="shared" si="7"/>
        <v>0</v>
      </c>
      <c r="E62" s="36">
        <f t="shared" si="7"/>
        <v>0</v>
      </c>
      <c r="F62" s="36">
        <f t="shared" si="7"/>
        <v>0</v>
      </c>
      <c r="G62" s="36">
        <f t="shared" si="7"/>
        <v>0</v>
      </c>
      <c r="H62" s="36">
        <f t="shared" ref="H62:I62" si="8">SUM(H52:H61)</f>
        <v>0</v>
      </c>
      <c r="I62" s="36">
        <f t="shared" si="8"/>
        <v>0</v>
      </c>
    </row>
    <row r="64" spans="1:255" ht="18" x14ac:dyDescent="0.25">
      <c r="A64" s="59" t="s">
        <v>37</v>
      </c>
      <c r="B64" s="59"/>
      <c r="C64" s="3"/>
      <c r="D64" s="4"/>
      <c r="E64" s="5"/>
      <c r="F64" s="5"/>
      <c r="G64" s="5"/>
      <c r="H64" s="5"/>
      <c r="I64" s="5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</row>
    <row r="65" spans="2:9" s="7" customFormat="1" ht="15.75" x14ac:dyDescent="0.25">
      <c r="B65" s="2" t="s">
        <v>3</v>
      </c>
      <c r="C65" s="8" t="s">
        <v>5</v>
      </c>
      <c r="D65" s="9" t="s">
        <v>6</v>
      </c>
      <c r="E65" s="10" t="s">
        <v>8</v>
      </c>
      <c r="F65" s="10" t="s">
        <v>7</v>
      </c>
      <c r="G65" s="10" t="s">
        <v>9</v>
      </c>
      <c r="H65" s="10" t="s">
        <v>2298</v>
      </c>
      <c r="I65" s="10" t="s">
        <v>2291</v>
      </c>
    </row>
    <row r="66" spans="2:9" x14ac:dyDescent="0.25">
      <c r="B66" s="37"/>
      <c r="C66" s="38"/>
      <c r="D66" s="19" t="str">
        <f>IF(ISBLANK(B66),"",$C66*VLOOKUP($B66,Lebensmittel!$A$2:$I$5002,3,0)/VLOOKUP($B66,Lebensmittel!$A$2:$I$5002,2,0))</f>
        <v/>
      </c>
      <c r="E66" s="20" t="str">
        <f>IF(ISBLANK(B66),"",$C66*VLOOKUP($B66,Lebensmittel!$A$2:$I$5002,4,0)/VLOOKUP($B66,Lebensmittel!$A$2:$I$5002,2,0))</f>
        <v/>
      </c>
      <c r="F66" s="20" t="str">
        <f>IF(ISBLANK(B66),"",$C66*VLOOKUP($B66,Lebensmittel!$A$2:$I$5002,5,0)/VLOOKUP($B66,Lebensmittel!$A$2:$I$5002,2,0))</f>
        <v/>
      </c>
      <c r="G66" s="20" t="str">
        <f>IF(ISBLANK(B66),"",$C66*VLOOKUP($B66,Lebensmittel!$A$2:$I$5002,6,0)/VLOOKUP($B66,Lebensmittel!$A$2:$I$5002,2,0))</f>
        <v/>
      </c>
      <c r="H66" s="20" t="str">
        <f>IF(ISBLANK(B66),"",$C66*VLOOKUP($B66,Lebensmittel!$A$2:$I$5002,7,0)/VLOOKUP($B66,Lebensmittel!$A$2:$I$5002,2,0))</f>
        <v/>
      </c>
      <c r="I66" s="20" t="str">
        <f>IF(ISBLANK(B66),"",$C66*VLOOKUP($B66,Lebensmittel!$A$2:$I$5002,8,0)/VLOOKUP($B66,Lebensmittel!$A$2:$I$5002,2,0))</f>
        <v/>
      </c>
    </row>
    <row r="67" spans="2:9" x14ac:dyDescent="0.25">
      <c r="B67" s="37"/>
      <c r="C67" s="38"/>
      <c r="D67" s="19" t="str">
        <f>IF(ISBLANK(B67),"",$C67*VLOOKUP($B67,Lebensmittel!$A$2:$I$5002,3,0)/VLOOKUP($B67,Lebensmittel!$A$2:$I$5002,2,0))</f>
        <v/>
      </c>
      <c r="E67" s="20" t="str">
        <f>IF(ISBLANK(B67),"",$C67*VLOOKUP($B67,Lebensmittel!$A$2:$I$5002,4,0)/VLOOKUP($B67,Lebensmittel!$A$2:$I$5002,2,0))</f>
        <v/>
      </c>
      <c r="F67" s="20" t="str">
        <f>IF(ISBLANK(B67),"",$C67*VLOOKUP($B67,Lebensmittel!$A$2:$I$5002,5,0)/VLOOKUP($B67,Lebensmittel!$A$2:$I$5002,2,0))</f>
        <v/>
      </c>
      <c r="G67" s="20" t="str">
        <f>IF(ISBLANK(B67),"",$C67*VLOOKUP($B67,Lebensmittel!$A$2:$I$5002,6,0)/VLOOKUP($B67,Lebensmittel!$A$2:$I$5002,2,0))</f>
        <v/>
      </c>
      <c r="H67" s="20" t="str">
        <f>IF(ISBLANK(B67),"",$C67*VLOOKUP($B67,Lebensmittel!$A$2:$I$5002,7,0)/VLOOKUP($B67,Lebensmittel!$A$2:$I$5002,2,0))</f>
        <v/>
      </c>
      <c r="I67" s="20" t="str">
        <f>IF(ISBLANK(B67),"",$C67*VLOOKUP($B67,Lebensmittel!$A$2:$I$5002,8,0)/VLOOKUP($B67,Lebensmittel!$A$2:$I$5002,2,0))</f>
        <v/>
      </c>
    </row>
    <row r="68" spans="2:9" x14ac:dyDescent="0.25">
      <c r="B68" s="37"/>
      <c r="C68" s="38"/>
      <c r="D68" s="19" t="str">
        <f>IF(ISBLANK(B68),"",$C68*VLOOKUP($B68,Lebensmittel!$A$2:$I$5002,3,0)/VLOOKUP($B68,Lebensmittel!$A$2:$I$5002,2,0))</f>
        <v/>
      </c>
      <c r="E68" s="20" t="str">
        <f>IF(ISBLANK(B68),"",$C68*VLOOKUP($B68,Lebensmittel!$A$2:$I$5002,4,0)/VLOOKUP($B68,Lebensmittel!$A$2:$I$5002,2,0))</f>
        <v/>
      </c>
      <c r="F68" s="20" t="str">
        <f>IF(ISBLANK(B68),"",$C68*VLOOKUP($B68,Lebensmittel!$A$2:$I$5002,5,0)/VLOOKUP($B68,Lebensmittel!$A$2:$I$5002,2,0))</f>
        <v/>
      </c>
      <c r="G68" s="20" t="str">
        <f>IF(ISBLANK(B68),"",$C68*VLOOKUP($B68,Lebensmittel!$A$2:$I$5002,6,0)/VLOOKUP($B68,Lebensmittel!$A$2:$I$5002,2,0))</f>
        <v/>
      </c>
      <c r="H68" s="20" t="str">
        <f>IF(ISBLANK(B68),"",$C68*VLOOKUP($B68,Lebensmittel!$A$2:$I$5002,7,0)/VLOOKUP($B68,Lebensmittel!$A$2:$I$5002,2,0))</f>
        <v/>
      </c>
      <c r="I68" s="20" t="str">
        <f>IF(ISBLANK(B68),"",$C68*VLOOKUP($B68,Lebensmittel!$A$2:$I$5002,8,0)/VLOOKUP($B68,Lebensmittel!$A$2:$I$5002,2,0))</f>
        <v/>
      </c>
    </row>
    <row r="69" spans="2:9" x14ac:dyDescent="0.25">
      <c r="B69" s="37"/>
      <c r="C69" s="38"/>
      <c r="D69" s="19" t="str">
        <f>IF(ISBLANK(B69),"",$C69*VLOOKUP($B69,Lebensmittel!$A$2:$I$5002,3,0)/VLOOKUP($B69,Lebensmittel!$A$2:$I$5002,2,0))</f>
        <v/>
      </c>
      <c r="E69" s="20" t="str">
        <f>IF(ISBLANK(B69),"",$C69*VLOOKUP($B69,Lebensmittel!$A$2:$I$5002,4,0)/VLOOKUP($B69,Lebensmittel!$A$2:$I$5002,2,0))</f>
        <v/>
      </c>
      <c r="F69" s="20" t="str">
        <f>IF(ISBLANK(B69),"",$C69*VLOOKUP($B69,Lebensmittel!$A$2:$I$5002,5,0)/VLOOKUP($B69,Lebensmittel!$A$2:$I$5002,2,0))</f>
        <v/>
      </c>
      <c r="G69" s="20" t="str">
        <f>IF(ISBLANK(B69),"",$C69*VLOOKUP($B69,Lebensmittel!$A$2:$I$5002,6,0)/VLOOKUP($B69,Lebensmittel!$A$2:$I$5002,2,0))</f>
        <v/>
      </c>
      <c r="H69" s="20" t="str">
        <f>IF(ISBLANK(B69),"",$C69*VLOOKUP($B69,Lebensmittel!$A$2:$I$5002,7,0)/VLOOKUP($B69,Lebensmittel!$A$2:$I$5002,2,0))</f>
        <v/>
      </c>
      <c r="I69" s="20" t="str">
        <f>IF(ISBLANK(B69),"",$C69*VLOOKUP($B69,Lebensmittel!$A$2:$I$5002,8,0)/VLOOKUP($B69,Lebensmittel!$A$2:$I$5002,2,0))</f>
        <v/>
      </c>
    </row>
    <row r="70" spans="2:9" x14ac:dyDescent="0.25">
      <c r="B70" s="37"/>
      <c r="C70" s="38"/>
      <c r="D70" s="19" t="str">
        <f>IF(ISBLANK(B70),"",$C70*VLOOKUP($B70,Lebensmittel!$A$2:$I$5002,3,0)/VLOOKUP($B70,Lebensmittel!$A$2:$I$5002,2,0))</f>
        <v/>
      </c>
      <c r="E70" s="20" t="str">
        <f>IF(ISBLANK(B70),"",$C70*VLOOKUP($B70,Lebensmittel!$A$2:$I$5002,4,0)/VLOOKUP($B70,Lebensmittel!$A$2:$I$5002,2,0))</f>
        <v/>
      </c>
      <c r="F70" s="20" t="str">
        <f>IF(ISBLANK(B70),"",$C70*VLOOKUP($B70,Lebensmittel!$A$2:$I$5002,5,0)/VLOOKUP($B70,Lebensmittel!$A$2:$I$5002,2,0))</f>
        <v/>
      </c>
      <c r="G70" s="20" t="str">
        <f>IF(ISBLANK(B70),"",$C70*VLOOKUP($B70,Lebensmittel!$A$2:$I$5002,6,0)/VLOOKUP($B70,Lebensmittel!$A$2:$I$5002,2,0))</f>
        <v/>
      </c>
      <c r="H70" s="20" t="str">
        <f>IF(ISBLANK(B70),"",$C70*VLOOKUP($B70,Lebensmittel!$A$2:$I$5002,7,0)/VLOOKUP($B70,Lebensmittel!$A$2:$I$5002,2,0))</f>
        <v/>
      </c>
      <c r="I70" s="20" t="str">
        <f>IF(ISBLANK(B70),"",$C70*VLOOKUP($B70,Lebensmittel!$A$2:$I$5002,8,0)/VLOOKUP($B70,Lebensmittel!$A$2:$I$5002,2,0))</f>
        <v/>
      </c>
    </row>
    <row r="71" spans="2:9" x14ac:dyDescent="0.25">
      <c r="B71" s="37"/>
      <c r="C71" s="38"/>
      <c r="D71" s="19" t="str">
        <f>IF(ISBLANK(B71),"",$C71*VLOOKUP($B71,Lebensmittel!$A$2:$I$5002,3,0)/VLOOKUP($B71,Lebensmittel!$A$2:$I$5002,2,0))</f>
        <v/>
      </c>
      <c r="E71" s="20" t="str">
        <f>IF(ISBLANK(B71),"",$C71*VLOOKUP($B71,Lebensmittel!$A$2:$I$5002,4,0)/VLOOKUP($B71,Lebensmittel!$A$2:$I$5002,2,0))</f>
        <v/>
      </c>
      <c r="F71" s="20" t="str">
        <f>IF(ISBLANK(B71),"",$C71*VLOOKUP($B71,Lebensmittel!$A$2:$I$5002,5,0)/VLOOKUP($B71,Lebensmittel!$A$2:$I$5002,2,0))</f>
        <v/>
      </c>
      <c r="G71" s="20" t="str">
        <f>IF(ISBLANK(B71),"",$C71*VLOOKUP($B71,Lebensmittel!$A$2:$I$5002,6,0)/VLOOKUP($B71,Lebensmittel!$A$2:$I$5002,2,0))</f>
        <v/>
      </c>
      <c r="H71" s="20" t="str">
        <f>IF(ISBLANK(B71),"",$C71*VLOOKUP($B71,Lebensmittel!$A$2:$I$5002,7,0)/VLOOKUP($B71,Lebensmittel!$A$2:$I$5002,2,0))</f>
        <v/>
      </c>
      <c r="I71" s="20" t="str">
        <f>IF(ISBLANK(B71),"",$C71*VLOOKUP($B71,Lebensmittel!$A$2:$I$5002,8,0)/VLOOKUP($B71,Lebensmittel!$A$2:$I$5002,2,0))</f>
        <v/>
      </c>
    </row>
    <row r="72" spans="2:9" x14ac:dyDescent="0.25">
      <c r="B72" s="37"/>
      <c r="C72" s="38"/>
      <c r="D72" s="19" t="str">
        <f>IF(ISBLANK(B72),"",$C72*VLOOKUP($B72,Lebensmittel!$A$2:$I$5002,3,0)/VLOOKUP($B72,Lebensmittel!$A$2:$I$5002,2,0))</f>
        <v/>
      </c>
      <c r="E72" s="20" t="str">
        <f>IF(ISBLANK(B72),"",$C72*VLOOKUP($B72,Lebensmittel!$A$2:$I$5002,4,0)/VLOOKUP($B72,Lebensmittel!$A$2:$I$5002,2,0))</f>
        <v/>
      </c>
      <c r="F72" s="20" t="str">
        <f>IF(ISBLANK(B72),"",$C72*VLOOKUP($B72,Lebensmittel!$A$2:$I$5002,5,0)/VLOOKUP($B72,Lebensmittel!$A$2:$I$5002,2,0))</f>
        <v/>
      </c>
      <c r="G72" s="20" t="str">
        <f>IF(ISBLANK(B72),"",$C72*VLOOKUP($B72,Lebensmittel!$A$2:$I$5002,6,0)/VLOOKUP($B72,Lebensmittel!$A$2:$I$5002,2,0))</f>
        <v/>
      </c>
      <c r="H72" s="20" t="str">
        <f>IF(ISBLANK(B72),"",$C72*VLOOKUP($B72,Lebensmittel!$A$2:$I$5002,7,0)/VLOOKUP($B72,Lebensmittel!$A$2:$I$5002,2,0))</f>
        <v/>
      </c>
      <c r="I72" s="20" t="str">
        <f>IF(ISBLANK(B72),"",$C72*VLOOKUP($B72,Lebensmittel!$A$2:$I$5002,8,0)/VLOOKUP($B72,Lebensmittel!$A$2:$I$5002,2,0))</f>
        <v/>
      </c>
    </row>
    <row r="73" spans="2:9" x14ac:dyDescent="0.25">
      <c r="B73" s="37"/>
      <c r="C73" s="38"/>
      <c r="D73" s="19" t="str">
        <f>IF(ISBLANK(B73),"",$C73*VLOOKUP($B73,Lebensmittel!$A$2:$I$5002,3,0)/VLOOKUP($B73,Lebensmittel!$A$2:$I$5002,2,0))</f>
        <v/>
      </c>
      <c r="E73" s="20" t="str">
        <f>IF(ISBLANK(B73),"",$C73*VLOOKUP($B73,Lebensmittel!$A$2:$I$5002,4,0)/VLOOKUP($B73,Lebensmittel!$A$2:$I$5002,2,0))</f>
        <v/>
      </c>
      <c r="F73" s="20" t="str">
        <f>IF(ISBLANK(B73),"",$C73*VLOOKUP($B73,Lebensmittel!$A$2:$I$5002,5,0)/VLOOKUP($B73,Lebensmittel!$A$2:$I$5002,2,0))</f>
        <v/>
      </c>
      <c r="G73" s="20" t="str">
        <f>IF(ISBLANK(B73),"",$C73*VLOOKUP($B73,Lebensmittel!$A$2:$I$5002,6,0)/VLOOKUP($B73,Lebensmittel!$A$2:$I$5002,2,0))</f>
        <v/>
      </c>
      <c r="H73" s="20" t="str">
        <f>IF(ISBLANK(B73),"",$C73*VLOOKUP($B73,Lebensmittel!$A$2:$I$5002,7,0)/VLOOKUP($B73,Lebensmittel!$A$2:$I$5002,2,0))</f>
        <v/>
      </c>
      <c r="I73" s="20" t="str">
        <f>IF(ISBLANK(B73),"",$C73*VLOOKUP($B73,Lebensmittel!$A$2:$I$5002,8,0)/VLOOKUP($B73,Lebensmittel!$A$2:$I$5002,2,0))</f>
        <v/>
      </c>
    </row>
    <row r="74" spans="2:9" x14ac:dyDescent="0.25">
      <c r="B74" s="37"/>
      <c r="C74" s="38"/>
      <c r="D74" s="19" t="str">
        <f>IF(ISBLANK(B74),"",$C74*VLOOKUP($B74,Lebensmittel!$A$2:$I$5002,3,0)/VLOOKUP($B74,Lebensmittel!$A$2:$I$5002,2,0))</f>
        <v/>
      </c>
      <c r="E74" s="20" t="str">
        <f>IF(ISBLANK(B74),"",$C74*VLOOKUP($B74,Lebensmittel!$A$2:$I$5002,4,0)/VLOOKUP($B74,Lebensmittel!$A$2:$I$5002,2,0))</f>
        <v/>
      </c>
      <c r="F74" s="20" t="str">
        <f>IF(ISBLANK(B74),"",$C74*VLOOKUP($B74,Lebensmittel!$A$2:$I$5002,5,0)/VLOOKUP($B74,Lebensmittel!$A$2:$I$5002,2,0))</f>
        <v/>
      </c>
      <c r="G74" s="20" t="str">
        <f>IF(ISBLANK(B74),"",$C74*VLOOKUP($B74,Lebensmittel!$A$2:$I$5002,6,0)/VLOOKUP($B74,Lebensmittel!$A$2:$I$5002,2,0))</f>
        <v/>
      </c>
      <c r="H74" s="20" t="str">
        <f>IF(ISBLANK(B74),"",$C74*VLOOKUP($B74,Lebensmittel!$A$2:$I$5002,7,0)/VLOOKUP($B74,Lebensmittel!$A$2:$I$5002,2,0))</f>
        <v/>
      </c>
      <c r="I74" s="20" t="str">
        <f>IF(ISBLANK(B74),"",$C74*VLOOKUP($B74,Lebensmittel!$A$2:$I$5002,8,0)/VLOOKUP($B74,Lebensmittel!$A$2:$I$5002,2,0))</f>
        <v/>
      </c>
    </row>
    <row r="75" spans="2:9" x14ac:dyDescent="0.25">
      <c r="B75" s="37"/>
      <c r="C75" s="38"/>
      <c r="D75" s="19" t="str">
        <f>IF(ISBLANK(B75),"",$C75*VLOOKUP($B75,Lebensmittel!$A$2:$I$5002,3,0)/VLOOKUP($B75,Lebensmittel!$A$2:$I$5002,2,0))</f>
        <v/>
      </c>
      <c r="E75" s="20" t="str">
        <f>IF(ISBLANK(B75),"",$C75*VLOOKUP($B75,Lebensmittel!$A$2:$I$5002,4,0)/VLOOKUP($B75,Lebensmittel!$A$2:$I$5002,2,0))</f>
        <v/>
      </c>
      <c r="F75" s="20" t="str">
        <f>IF(ISBLANK(B75),"",$C75*VLOOKUP($B75,Lebensmittel!$A$2:$I$5002,5,0)/VLOOKUP($B75,Lebensmittel!$A$2:$I$5002,2,0))</f>
        <v/>
      </c>
      <c r="G75" s="20" t="str">
        <f>IF(ISBLANK(B75),"",$C75*VLOOKUP($B75,Lebensmittel!$A$2:$I$5002,6,0)/VLOOKUP($B75,Lebensmittel!$A$2:$I$5002,2,0))</f>
        <v/>
      </c>
      <c r="H75" s="20" t="str">
        <f>IF(ISBLANK(B75),"",$C75*VLOOKUP($B75,Lebensmittel!$A$2:$I$5002,7,0)/VLOOKUP($B75,Lebensmittel!$A$2:$I$5002,2,0))</f>
        <v/>
      </c>
      <c r="I75" s="20" t="str">
        <f>IF(ISBLANK(B75),"",$C75*VLOOKUP($B75,Lebensmittel!$A$2:$I$5002,8,0)/VLOOKUP($B75,Lebensmittel!$A$2:$I$5002,2,0))</f>
        <v/>
      </c>
    </row>
    <row r="76" spans="2:9" x14ac:dyDescent="0.25">
      <c r="B76" s="33" t="s">
        <v>38</v>
      </c>
      <c r="C76" s="34">
        <f t="shared" ref="C76:G76" si="9">SUM(C66:C75)</f>
        <v>0</v>
      </c>
      <c r="D76" s="35">
        <f t="shared" si="9"/>
        <v>0</v>
      </c>
      <c r="E76" s="36">
        <f t="shared" si="9"/>
        <v>0</v>
      </c>
      <c r="F76" s="36">
        <f t="shared" si="9"/>
        <v>0</v>
      </c>
      <c r="G76" s="36">
        <f t="shared" si="9"/>
        <v>0</v>
      </c>
      <c r="H76" s="36">
        <f t="shared" ref="H76:I76" si="10">SUM(H66:H75)</f>
        <v>0</v>
      </c>
      <c r="I76" s="36">
        <f t="shared" si="10"/>
        <v>0</v>
      </c>
    </row>
  </sheetData>
  <mergeCells count="9">
    <mergeCell ref="D6:F6"/>
    <mergeCell ref="A64:B64"/>
    <mergeCell ref="A1:C1"/>
    <mergeCell ref="A3:B3"/>
    <mergeCell ref="A4:B4"/>
    <mergeCell ref="A8:B8"/>
    <mergeCell ref="A22:B22"/>
    <mergeCell ref="A36:B36"/>
    <mergeCell ref="A50:B50"/>
  </mergeCells>
  <dataValidations count="1">
    <dataValidation type="list" allowBlank="1" showInputMessage="1" sqref="B10:B19 B24:B33 B38:B47 B52:B61 B66:B75">
      <formula1>Country_list</formula1>
    </dataValidation>
  </dataValidations>
  <pageMargins left="0.7" right="0.7" top="0.78740157499999996" bottom="0.78740157499999996" header="0.3" footer="0.3"/>
  <pageSetup paperSize="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U76"/>
  <sheetViews>
    <sheetView zoomScaleNormal="100" workbookViewId="0">
      <selection activeCell="B6" sqref="B6"/>
    </sheetView>
  </sheetViews>
  <sheetFormatPr baseColWidth="10" defaultRowHeight="15" x14ac:dyDescent="0.25"/>
  <cols>
    <col min="1" max="1" width="3.5703125" customWidth="1"/>
    <col min="2" max="2" width="82.140625" customWidth="1"/>
    <col min="3" max="3" width="11.42578125" customWidth="1"/>
    <col min="4" max="4" width="14.28515625" customWidth="1"/>
    <col min="5" max="9" width="10.7109375" customWidth="1"/>
  </cols>
  <sheetData>
    <row r="1" spans="1:255" ht="38.25" customHeight="1" x14ac:dyDescent="0.25">
      <c r="A1" s="60" t="s">
        <v>39</v>
      </c>
      <c r="B1" s="60"/>
      <c r="C1" s="60"/>
      <c r="D1" s="12"/>
      <c r="E1" s="13"/>
      <c r="F1" s="13"/>
      <c r="G1" s="23"/>
      <c r="H1" s="23"/>
      <c r="I1" s="23"/>
    </row>
    <row r="2" spans="1:255" ht="9.9499999999999993" customHeight="1" x14ac:dyDescent="0.3">
      <c r="A2" s="24"/>
      <c r="B2" s="24"/>
      <c r="C2" s="25"/>
      <c r="D2" s="12"/>
      <c r="E2" s="13"/>
      <c r="F2" s="13"/>
      <c r="G2" s="13"/>
      <c r="H2" s="13"/>
      <c r="I2" s="13"/>
    </row>
    <row r="3" spans="1:255" ht="36" customHeight="1" x14ac:dyDescent="0.3">
      <c r="A3" s="61" t="s">
        <v>29</v>
      </c>
      <c r="B3" s="61"/>
      <c r="C3" s="26" t="s">
        <v>5</v>
      </c>
      <c r="D3" s="27" t="s">
        <v>6</v>
      </c>
      <c r="E3" s="43" t="s">
        <v>2551</v>
      </c>
      <c r="F3" s="28" t="s">
        <v>7</v>
      </c>
      <c r="G3" s="28" t="s">
        <v>11</v>
      </c>
      <c r="H3" s="28" t="s">
        <v>2290</v>
      </c>
      <c r="I3" s="28" t="s">
        <v>2291</v>
      </c>
    </row>
    <row r="4" spans="1:255" ht="29.25" customHeight="1" x14ac:dyDescent="0.25">
      <c r="A4" s="62"/>
      <c r="B4" s="62"/>
      <c r="C4" s="29">
        <f>C20+C34+C48+C62+C76</f>
        <v>0</v>
      </c>
      <c r="D4" s="30">
        <f>D20+D34+D48+D62+D76</f>
        <v>0</v>
      </c>
      <c r="E4" s="31">
        <f t="shared" ref="E4:I4" si="0">E20+E34+E48+E62+E76</f>
        <v>0</v>
      </c>
      <c r="F4" s="31">
        <f t="shared" si="0"/>
        <v>0</v>
      </c>
      <c r="G4" s="31">
        <f t="shared" si="0"/>
        <v>0</v>
      </c>
      <c r="H4" s="31">
        <f t="shared" si="0"/>
        <v>0</v>
      </c>
      <c r="I4" s="31">
        <f t="shared" si="0"/>
        <v>0</v>
      </c>
    </row>
    <row r="5" spans="1:255" ht="9" customHeight="1" x14ac:dyDescent="0.25">
      <c r="C5" s="32"/>
      <c r="D5" s="12"/>
      <c r="E5" s="13"/>
      <c r="F5" s="13"/>
      <c r="G5" s="13"/>
      <c r="H5" s="13"/>
      <c r="I5" s="13"/>
    </row>
    <row r="6" spans="1:255" ht="20.65" customHeight="1" x14ac:dyDescent="0.3">
      <c r="A6" s="24"/>
      <c r="B6" s="24"/>
      <c r="C6" s="25"/>
      <c r="D6" s="58" t="s">
        <v>2552</v>
      </c>
      <c r="E6" s="58"/>
      <c r="F6" s="58"/>
      <c r="G6" s="42"/>
    </row>
    <row r="7" spans="1:255" ht="15.2" customHeight="1" x14ac:dyDescent="0.3">
      <c r="A7" s="24"/>
      <c r="B7" s="24"/>
      <c r="C7" s="25"/>
      <c r="D7" s="12"/>
      <c r="E7" s="13"/>
      <c r="F7" s="13"/>
      <c r="G7" s="13"/>
      <c r="H7" s="13"/>
      <c r="I7" s="13"/>
    </row>
    <row r="8" spans="1:255" ht="18" x14ac:dyDescent="0.25">
      <c r="A8" s="59" t="s">
        <v>4</v>
      </c>
      <c r="B8" s="59"/>
      <c r="C8" s="3"/>
      <c r="D8" s="4"/>
      <c r="E8" s="5"/>
      <c r="F8" s="5"/>
      <c r="G8" s="5"/>
      <c r="H8" s="5"/>
      <c r="I8" s="5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</row>
    <row r="9" spans="1:255" s="7" customFormat="1" ht="15.75" x14ac:dyDescent="0.25">
      <c r="B9" s="2" t="s">
        <v>3</v>
      </c>
      <c r="C9" s="8" t="s">
        <v>5</v>
      </c>
      <c r="D9" s="9" t="s">
        <v>6</v>
      </c>
      <c r="E9" s="10" t="s">
        <v>8</v>
      </c>
      <c r="F9" s="10" t="s">
        <v>7</v>
      </c>
      <c r="G9" s="10" t="s">
        <v>9</v>
      </c>
      <c r="H9" s="10" t="s">
        <v>2298</v>
      </c>
      <c r="I9" s="10" t="s">
        <v>2291</v>
      </c>
    </row>
    <row r="10" spans="1:255" x14ac:dyDescent="0.25">
      <c r="B10" s="37"/>
      <c r="C10" s="38"/>
      <c r="D10" s="19" t="str">
        <f>IF(ISBLANK(B10),"",$C10*VLOOKUP($B10,Lebensmittel!$A$2:$I$5002,3,0)/VLOOKUP($B10,Lebensmittel!$A$2:$I$5002,2,0))</f>
        <v/>
      </c>
      <c r="E10" s="20" t="str">
        <f>IF(ISBLANK(B10),"",$C10*VLOOKUP($B10,Lebensmittel!$A$2:$I$5002,4,0)/VLOOKUP($B10,Lebensmittel!$A$2:$I$5002,2,0))</f>
        <v/>
      </c>
      <c r="F10" s="20" t="str">
        <f>IF(ISBLANK(B10),"",$C10*VLOOKUP($B10,Lebensmittel!$A$2:$I$5002,5,0)/VLOOKUP($B10,Lebensmittel!$A$2:$I$5002,2,0))</f>
        <v/>
      </c>
      <c r="G10" s="20" t="str">
        <f>IF(ISBLANK(B10),"",$C10*VLOOKUP($B10,Lebensmittel!$A$2:$I$5002,6,0)/VLOOKUP($B10,Lebensmittel!$A$2:$I$5002,2,0))</f>
        <v/>
      </c>
      <c r="H10" s="20" t="str">
        <f>IF(ISBLANK(B10),"",$C10*VLOOKUP($B10,Lebensmittel!$A$2:$I$5002,7,0)/VLOOKUP($B10,Lebensmittel!$A$2:$I$5002,2,0))</f>
        <v/>
      </c>
      <c r="I10" s="20" t="str">
        <f>IF(ISBLANK(B10),"",$C10*VLOOKUP($B10,Lebensmittel!$A$2:$I$5002,8,0)/VLOOKUP($B10,Lebensmittel!$A$2:$I$5002,2,0))</f>
        <v/>
      </c>
    </row>
    <row r="11" spans="1:255" x14ac:dyDescent="0.25">
      <c r="B11" s="37"/>
      <c r="C11" s="38"/>
      <c r="D11" s="19" t="str">
        <f>IF(ISBLANK(B11),"",$C11*VLOOKUP($B11,Lebensmittel!$A$2:$I$5002,3,0)/VLOOKUP($B11,Lebensmittel!$A$2:$I$5002,2,0))</f>
        <v/>
      </c>
      <c r="E11" s="20" t="str">
        <f>IF(ISBLANK(B11),"",$C11*VLOOKUP($B11,Lebensmittel!$A$2:$I$5002,4,0)/VLOOKUP($B11,Lebensmittel!$A$2:$I$5002,2,0))</f>
        <v/>
      </c>
      <c r="F11" s="20" t="str">
        <f>IF(ISBLANK(B11),"",$C11*VLOOKUP($B11,Lebensmittel!$A$2:$I$5002,5,0)/VLOOKUP($B11,Lebensmittel!$A$2:$I$5002,2,0))</f>
        <v/>
      </c>
      <c r="G11" s="20" t="str">
        <f>IF(ISBLANK(B11),"",$C11*VLOOKUP($B11,Lebensmittel!$A$2:$I$5002,6,0)/VLOOKUP($B11,Lebensmittel!$A$2:$I$5002,2,0))</f>
        <v/>
      </c>
      <c r="H11" s="20" t="str">
        <f>IF(ISBLANK(B11),"",$C11*VLOOKUP($B11,Lebensmittel!$A$2:$I$5002,7,0)/VLOOKUP($B11,Lebensmittel!$A$2:$I$5002,2,0))</f>
        <v/>
      </c>
      <c r="I11" s="20" t="str">
        <f>IF(ISBLANK(B11),"",$C11*VLOOKUP($B11,Lebensmittel!$A$2:$I$5002,8,0)/VLOOKUP($B11,Lebensmittel!$A$2:$I$5002,2,0))</f>
        <v/>
      </c>
    </row>
    <row r="12" spans="1:255" x14ac:dyDescent="0.25">
      <c r="B12" s="37"/>
      <c r="C12" s="38"/>
      <c r="D12" s="19" t="str">
        <f>IF(ISBLANK(B12),"",$C12*VLOOKUP($B12,Lebensmittel!$A$2:$I$5002,3,0)/VLOOKUP($B12,Lebensmittel!$A$2:$I$5002,2,0))</f>
        <v/>
      </c>
      <c r="E12" s="20" t="str">
        <f>IF(ISBLANK(B12),"",$C12*VLOOKUP($B12,Lebensmittel!$A$2:$I$5002,4,0)/VLOOKUP($B12,Lebensmittel!$A$2:$I$5002,2,0))</f>
        <v/>
      </c>
      <c r="F12" s="20" t="str">
        <f>IF(ISBLANK(B12),"",$C12*VLOOKUP($B12,Lebensmittel!$A$2:$I$5002,5,0)/VLOOKUP($B12,Lebensmittel!$A$2:$I$5002,2,0))</f>
        <v/>
      </c>
      <c r="G12" s="20" t="str">
        <f>IF(ISBLANK(B12),"",$C12*VLOOKUP($B12,Lebensmittel!$A$2:$I$5002,6,0)/VLOOKUP($B12,Lebensmittel!$A$2:$I$5002,2,0))</f>
        <v/>
      </c>
      <c r="H12" s="20" t="str">
        <f>IF(ISBLANK(B12),"",$C12*VLOOKUP($B12,Lebensmittel!$A$2:$I$5002,7,0)/VLOOKUP($B12,Lebensmittel!$A$2:$I$5002,2,0))</f>
        <v/>
      </c>
      <c r="I12" s="20" t="str">
        <f>IF(ISBLANK(B12),"",$C12*VLOOKUP($B12,Lebensmittel!$A$2:$I$5002,8,0)/VLOOKUP($B12,Lebensmittel!$A$2:$I$5002,2,0))</f>
        <v/>
      </c>
    </row>
    <row r="13" spans="1:255" x14ac:dyDescent="0.25">
      <c r="B13" s="37"/>
      <c r="C13" s="38"/>
      <c r="D13" s="19" t="str">
        <f>IF(ISBLANK(B13),"",$C13*VLOOKUP($B13,Lebensmittel!$A$2:$I$5002,3,0)/VLOOKUP($B13,Lebensmittel!$A$2:$I$5002,2,0))</f>
        <v/>
      </c>
      <c r="E13" s="20" t="str">
        <f>IF(ISBLANK(B13),"",$C13*VLOOKUP($B13,Lebensmittel!$A$2:$I$5002,4,0)/VLOOKUP($B13,Lebensmittel!$A$2:$I$5002,2,0))</f>
        <v/>
      </c>
      <c r="F13" s="20" t="str">
        <f>IF(ISBLANK(B13),"",$C13*VLOOKUP($B13,Lebensmittel!$A$2:$I$5002,5,0)/VLOOKUP($B13,Lebensmittel!$A$2:$I$5002,2,0))</f>
        <v/>
      </c>
      <c r="G13" s="20" t="str">
        <f>IF(ISBLANK(B13),"",$C13*VLOOKUP($B13,Lebensmittel!$A$2:$I$5002,6,0)/VLOOKUP($B13,Lebensmittel!$A$2:$I$5002,2,0))</f>
        <v/>
      </c>
      <c r="H13" s="20" t="str">
        <f>IF(ISBLANK(B13),"",$C13*VLOOKUP($B13,Lebensmittel!$A$2:$I$5002,7,0)/VLOOKUP($B13,Lebensmittel!$A$2:$I$5002,2,0))</f>
        <v/>
      </c>
      <c r="I13" s="20" t="str">
        <f>IF(ISBLANK(B13),"",$C13*VLOOKUP($B13,Lebensmittel!$A$2:$I$5002,8,0)/VLOOKUP($B13,Lebensmittel!$A$2:$I$5002,2,0))</f>
        <v/>
      </c>
    </row>
    <row r="14" spans="1:255" x14ac:dyDescent="0.25">
      <c r="B14" s="37"/>
      <c r="C14" s="38"/>
      <c r="D14" s="19" t="str">
        <f>IF(ISBLANK(B14),"",$C14*VLOOKUP($B14,Lebensmittel!$A$2:$I$5002,3,0)/VLOOKUP($B14,Lebensmittel!$A$2:$I$5002,2,0))</f>
        <v/>
      </c>
      <c r="E14" s="20" t="str">
        <f>IF(ISBLANK(B14),"",$C14*VLOOKUP($B14,Lebensmittel!$A$2:$I$5002,4,0)/VLOOKUP($B14,Lebensmittel!$A$2:$I$5002,2,0))</f>
        <v/>
      </c>
      <c r="F14" s="20" t="str">
        <f>IF(ISBLANK(B14),"",$C14*VLOOKUP($B14,Lebensmittel!$A$2:$I$5002,5,0)/VLOOKUP($B14,Lebensmittel!$A$2:$I$5002,2,0))</f>
        <v/>
      </c>
      <c r="G14" s="20" t="str">
        <f>IF(ISBLANK(B14),"",$C14*VLOOKUP($B14,Lebensmittel!$A$2:$I$5002,6,0)/VLOOKUP($B14,Lebensmittel!$A$2:$I$5002,2,0))</f>
        <v/>
      </c>
      <c r="H14" s="20" t="str">
        <f>IF(ISBLANK(B14),"",$C14*VLOOKUP($B14,Lebensmittel!$A$2:$I$5002,7,0)/VLOOKUP($B14,Lebensmittel!$A$2:$I$5002,2,0))</f>
        <v/>
      </c>
      <c r="I14" s="20" t="str">
        <f>IF(ISBLANK(B14),"",$C14*VLOOKUP($B14,Lebensmittel!$A$2:$I$5002,8,0)/VLOOKUP($B14,Lebensmittel!$A$2:$I$5002,2,0))</f>
        <v/>
      </c>
    </row>
    <row r="15" spans="1:255" x14ac:dyDescent="0.25">
      <c r="B15" s="37"/>
      <c r="C15" s="38"/>
      <c r="D15" s="19" t="str">
        <f>IF(ISBLANK(B15),"",$C15*VLOOKUP($B15,Lebensmittel!$A$2:$I$5002,3,0)/VLOOKUP($B15,Lebensmittel!$A$2:$I$5002,2,0))</f>
        <v/>
      </c>
      <c r="E15" s="20" t="str">
        <f>IF(ISBLANK(B15),"",$C15*VLOOKUP($B15,Lebensmittel!$A$2:$I$5002,4,0)/VLOOKUP($B15,Lebensmittel!$A$2:$I$5002,2,0))</f>
        <v/>
      </c>
      <c r="F15" s="20" t="str">
        <f>IF(ISBLANK(B15),"",$C15*VLOOKUP($B15,Lebensmittel!$A$2:$I$5002,5,0)/VLOOKUP($B15,Lebensmittel!$A$2:$I$5002,2,0))</f>
        <v/>
      </c>
      <c r="G15" s="20" t="str">
        <f>IF(ISBLANK(B15),"",$C15*VLOOKUP($B15,Lebensmittel!$A$2:$I$5002,6,0)/VLOOKUP($B15,Lebensmittel!$A$2:$I$5002,2,0))</f>
        <v/>
      </c>
      <c r="H15" s="20" t="str">
        <f>IF(ISBLANK(B15),"",$C15*VLOOKUP($B15,Lebensmittel!$A$2:$I$5002,7,0)/VLOOKUP($B15,Lebensmittel!$A$2:$I$5002,2,0))</f>
        <v/>
      </c>
      <c r="I15" s="20" t="str">
        <f>IF(ISBLANK(B15),"",$C15*VLOOKUP($B15,Lebensmittel!$A$2:$I$5002,8,0)/VLOOKUP($B15,Lebensmittel!$A$2:$I$5002,2,0))</f>
        <v/>
      </c>
    </row>
    <row r="16" spans="1:255" x14ac:dyDescent="0.25">
      <c r="B16" s="37"/>
      <c r="C16" s="38"/>
      <c r="D16" s="19" t="str">
        <f>IF(ISBLANK(B16),"",$C16*VLOOKUP($B16,Lebensmittel!$A$2:$I$5002,3,0)/VLOOKUP($B16,Lebensmittel!$A$2:$I$5002,2,0))</f>
        <v/>
      </c>
      <c r="E16" s="20" t="str">
        <f>IF(ISBLANK(B16),"",$C16*VLOOKUP($B16,Lebensmittel!$A$2:$I$5002,4,0)/VLOOKUP($B16,Lebensmittel!$A$2:$I$5002,2,0))</f>
        <v/>
      </c>
      <c r="F16" s="20" t="str">
        <f>IF(ISBLANK(B16),"",$C16*VLOOKUP($B16,Lebensmittel!$A$2:$I$5002,5,0)/VLOOKUP($B16,Lebensmittel!$A$2:$I$5002,2,0))</f>
        <v/>
      </c>
      <c r="G16" s="20" t="str">
        <f>IF(ISBLANK(B16),"",$C16*VLOOKUP($B16,Lebensmittel!$A$2:$I$5002,6,0)/VLOOKUP($B16,Lebensmittel!$A$2:$I$5002,2,0))</f>
        <v/>
      </c>
      <c r="H16" s="20" t="str">
        <f>IF(ISBLANK(B16),"",$C16*VLOOKUP($B16,Lebensmittel!$A$2:$I$5002,7,0)/VLOOKUP($B16,Lebensmittel!$A$2:$I$5002,2,0))</f>
        <v/>
      </c>
      <c r="I16" s="20" t="str">
        <f>IF(ISBLANK(B16),"",$C16*VLOOKUP($B16,Lebensmittel!$A$2:$I$5002,8,0)/VLOOKUP($B16,Lebensmittel!$A$2:$I$5002,2,0))</f>
        <v/>
      </c>
    </row>
    <row r="17" spans="1:255" x14ac:dyDescent="0.25">
      <c r="B17" s="37"/>
      <c r="C17" s="38"/>
      <c r="D17" s="19" t="str">
        <f>IF(ISBLANK(B17),"",$C17*VLOOKUP($B17,Lebensmittel!$A$2:$I$5002,3,0)/VLOOKUP($B17,Lebensmittel!$A$2:$I$5002,2,0))</f>
        <v/>
      </c>
      <c r="E17" s="20" t="str">
        <f>IF(ISBLANK(B17),"",$C17*VLOOKUP($B17,Lebensmittel!$A$2:$I$5002,4,0)/VLOOKUP($B17,Lebensmittel!$A$2:$I$5002,2,0))</f>
        <v/>
      </c>
      <c r="F17" s="20" t="str">
        <f>IF(ISBLANK(B17),"",$C17*VLOOKUP($B17,Lebensmittel!$A$2:$I$5002,5,0)/VLOOKUP($B17,Lebensmittel!$A$2:$I$5002,2,0))</f>
        <v/>
      </c>
      <c r="G17" s="20" t="str">
        <f>IF(ISBLANK(B17),"",$C17*VLOOKUP($B17,Lebensmittel!$A$2:$I$5002,6,0)/VLOOKUP($B17,Lebensmittel!$A$2:$I$5002,2,0))</f>
        <v/>
      </c>
      <c r="H17" s="20" t="str">
        <f>IF(ISBLANK(B17),"",$C17*VLOOKUP($B17,Lebensmittel!$A$2:$I$5002,7,0)/VLOOKUP($B17,Lebensmittel!$A$2:$I$5002,2,0))</f>
        <v/>
      </c>
      <c r="I17" s="20" t="str">
        <f>IF(ISBLANK(B17),"",$C17*VLOOKUP($B17,Lebensmittel!$A$2:$I$5002,8,0)/VLOOKUP($B17,Lebensmittel!$A$2:$I$5002,2,0))</f>
        <v/>
      </c>
    </row>
    <row r="18" spans="1:255" x14ac:dyDescent="0.25">
      <c r="B18" s="37"/>
      <c r="C18" s="38"/>
      <c r="D18" s="19" t="str">
        <f>IF(ISBLANK(B18),"",$C18*VLOOKUP($B18,Lebensmittel!$A$2:$I$5002,3,0)/VLOOKUP($B18,Lebensmittel!$A$2:$I$5002,2,0))</f>
        <v/>
      </c>
      <c r="E18" s="20" t="str">
        <f>IF(ISBLANK(B18),"",$C18*VLOOKUP($B18,Lebensmittel!$A$2:$I$5002,4,0)/VLOOKUP($B18,Lebensmittel!$A$2:$I$5002,2,0))</f>
        <v/>
      </c>
      <c r="F18" s="20" t="str">
        <f>IF(ISBLANK(B18),"",$C18*VLOOKUP($B18,Lebensmittel!$A$2:$I$5002,5,0)/VLOOKUP($B18,Lebensmittel!$A$2:$I$5002,2,0))</f>
        <v/>
      </c>
      <c r="G18" s="20" t="str">
        <f>IF(ISBLANK(B18),"",$C18*VLOOKUP($B18,Lebensmittel!$A$2:$I$5002,6,0)/VLOOKUP($B18,Lebensmittel!$A$2:$I$5002,2,0))</f>
        <v/>
      </c>
      <c r="H18" s="20" t="str">
        <f>IF(ISBLANK(B18),"",$C18*VLOOKUP($B18,Lebensmittel!$A$2:$I$5002,7,0)/VLOOKUP($B18,Lebensmittel!$A$2:$I$5002,2,0))</f>
        <v/>
      </c>
      <c r="I18" s="20" t="str">
        <f>IF(ISBLANK(B18),"",$C18*VLOOKUP($B18,Lebensmittel!$A$2:$I$5002,8,0)/VLOOKUP($B18,Lebensmittel!$A$2:$I$5002,2,0))</f>
        <v/>
      </c>
    </row>
    <row r="19" spans="1:255" x14ac:dyDescent="0.25">
      <c r="B19" s="37"/>
      <c r="C19" s="38"/>
      <c r="D19" s="19" t="str">
        <f>IF(ISBLANK(B19),"",$C19*VLOOKUP($B19,Lebensmittel!$A$2:$I$5002,3,0)/VLOOKUP($B19,Lebensmittel!$A$2:$I$5002,2,0))</f>
        <v/>
      </c>
      <c r="E19" s="20" t="str">
        <f>IF(ISBLANK(B19),"",$C19*VLOOKUP($B19,Lebensmittel!$A$2:$I$5002,4,0)/VLOOKUP($B19,Lebensmittel!$A$2:$I$5002,2,0))</f>
        <v/>
      </c>
      <c r="F19" s="20" t="str">
        <f>IF(ISBLANK(B19),"",$C19*VLOOKUP($B19,Lebensmittel!$A$2:$I$5002,5,0)/VLOOKUP($B19,Lebensmittel!$A$2:$I$5002,2,0))</f>
        <v/>
      </c>
      <c r="G19" s="20" t="str">
        <f>IF(ISBLANK(B19),"",$C19*VLOOKUP($B19,Lebensmittel!$A$2:$I$5002,6,0)/VLOOKUP($B19,Lebensmittel!$A$2:$I$5002,2,0))</f>
        <v/>
      </c>
      <c r="H19" s="20" t="str">
        <f>IF(ISBLANK(B19),"",$C19*VLOOKUP($B19,Lebensmittel!$A$2:$I$5002,7,0)/VLOOKUP($B19,Lebensmittel!$A$2:$I$5002,2,0))</f>
        <v/>
      </c>
      <c r="I19" s="20" t="str">
        <f>IF(ISBLANK(B19),"",$C19*VLOOKUP($B19,Lebensmittel!$A$2:$I$5002,8,0)/VLOOKUP($B19,Lebensmittel!$A$2:$I$5002,2,0))</f>
        <v/>
      </c>
    </row>
    <row r="20" spans="1:255" x14ac:dyDescent="0.25">
      <c r="B20" s="33" t="s">
        <v>30</v>
      </c>
      <c r="C20" s="34">
        <f t="shared" ref="C20:G20" si="1">SUM(C10:C19)</f>
        <v>0</v>
      </c>
      <c r="D20" s="35">
        <f t="shared" si="1"/>
        <v>0</v>
      </c>
      <c r="E20" s="36">
        <f t="shared" si="1"/>
        <v>0</v>
      </c>
      <c r="F20" s="36">
        <f t="shared" si="1"/>
        <v>0</v>
      </c>
      <c r="G20" s="36">
        <f t="shared" si="1"/>
        <v>0</v>
      </c>
      <c r="H20" s="36">
        <f t="shared" ref="H20:I20" si="2">SUM(H10:H19)</f>
        <v>0</v>
      </c>
      <c r="I20" s="36">
        <f t="shared" si="2"/>
        <v>0</v>
      </c>
    </row>
    <row r="22" spans="1:255" ht="18" x14ac:dyDescent="0.25">
      <c r="A22" s="59" t="s">
        <v>31</v>
      </c>
      <c r="B22" s="59"/>
      <c r="C22" s="3"/>
      <c r="D22" s="4"/>
      <c r="E22" s="5"/>
      <c r="F22" s="5"/>
      <c r="G22" s="5"/>
      <c r="H22" s="5"/>
      <c r="I22" s="5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</row>
    <row r="23" spans="1:255" s="7" customFormat="1" ht="15.75" x14ac:dyDescent="0.25">
      <c r="B23" s="2" t="s">
        <v>3</v>
      </c>
      <c r="C23" s="8" t="s">
        <v>5</v>
      </c>
      <c r="D23" s="9" t="s">
        <v>6</v>
      </c>
      <c r="E23" s="10" t="s">
        <v>8</v>
      </c>
      <c r="F23" s="10" t="s">
        <v>7</v>
      </c>
      <c r="G23" s="10" t="s">
        <v>9</v>
      </c>
      <c r="H23" s="10" t="s">
        <v>2298</v>
      </c>
      <c r="I23" s="10" t="s">
        <v>2291</v>
      </c>
    </row>
    <row r="24" spans="1:255" x14ac:dyDescent="0.25">
      <c r="B24" s="37"/>
      <c r="C24" s="38"/>
      <c r="D24" s="19" t="str">
        <f>IF(ISBLANK(B24),"",$C24*VLOOKUP($B24,Lebensmittel!$A$2:$I$5002,3,0)/VLOOKUP($B24,Lebensmittel!$A$2:$I$5002,2,0))</f>
        <v/>
      </c>
      <c r="E24" s="20" t="str">
        <f>IF(ISBLANK(B24),"",$C24*VLOOKUP($B24,Lebensmittel!$A$2:$I$5002,4,0)/VLOOKUP($B24,Lebensmittel!$A$2:$I$5002,2,0))</f>
        <v/>
      </c>
      <c r="F24" s="20" t="str">
        <f>IF(ISBLANK(B24),"",$C24*VLOOKUP($B24,Lebensmittel!$A$2:$I$5002,5,0)/VLOOKUP($B24,Lebensmittel!$A$2:$I$5002,2,0))</f>
        <v/>
      </c>
      <c r="G24" s="20" t="str">
        <f>IF(ISBLANK(B24),"",$C24*VLOOKUP($B24,Lebensmittel!$A$2:$I$5002,6,0)/VLOOKUP($B24,Lebensmittel!$A$2:$I$5002,2,0))</f>
        <v/>
      </c>
      <c r="H24" s="20" t="str">
        <f>IF(ISBLANK(B24),"",$C24*VLOOKUP($B24,Lebensmittel!$A$2:$I$5002,7,0)/VLOOKUP($B24,Lebensmittel!$A$2:$I$5002,2,0))</f>
        <v/>
      </c>
      <c r="I24" s="20" t="str">
        <f>IF(ISBLANK(B24),"",$C24*VLOOKUP($B24,Lebensmittel!$A$2:$I$5002,8,0)/VLOOKUP($B24,Lebensmittel!$A$2:$I$5002,2,0))</f>
        <v/>
      </c>
    </row>
    <row r="25" spans="1:255" x14ac:dyDescent="0.25">
      <c r="B25" s="37"/>
      <c r="C25" s="38"/>
      <c r="D25" s="19" t="str">
        <f>IF(ISBLANK(B25),"",$C25*VLOOKUP($B25,Lebensmittel!$A$2:$I$5002,3,0)/VLOOKUP($B25,Lebensmittel!$A$2:$I$5002,2,0))</f>
        <v/>
      </c>
      <c r="E25" s="20" t="str">
        <f>IF(ISBLANK(B25),"",$C25*VLOOKUP($B25,Lebensmittel!$A$2:$I$5002,4,0)/VLOOKUP($B25,Lebensmittel!$A$2:$I$5002,2,0))</f>
        <v/>
      </c>
      <c r="F25" s="20" t="str">
        <f>IF(ISBLANK(B25),"",$C25*VLOOKUP($B25,Lebensmittel!$A$2:$I$5002,5,0)/VLOOKUP($B25,Lebensmittel!$A$2:$I$5002,2,0))</f>
        <v/>
      </c>
      <c r="G25" s="20" t="str">
        <f>IF(ISBLANK(B25),"",$C25*VLOOKUP($B25,Lebensmittel!$A$2:$I$5002,6,0)/VLOOKUP($B25,Lebensmittel!$A$2:$I$5002,2,0))</f>
        <v/>
      </c>
      <c r="H25" s="20" t="str">
        <f>IF(ISBLANK(B25),"",$C25*VLOOKUP($B25,Lebensmittel!$A$2:$I$5002,7,0)/VLOOKUP($B25,Lebensmittel!$A$2:$I$5002,2,0))</f>
        <v/>
      </c>
      <c r="I25" s="20" t="str">
        <f>IF(ISBLANK(B25),"",$C25*VLOOKUP($B25,Lebensmittel!$A$2:$I$5002,8,0)/VLOOKUP($B25,Lebensmittel!$A$2:$I$5002,2,0))</f>
        <v/>
      </c>
    </row>
    <row r="26" spans="1:255" x14ac:dyDescent="0.25">
      <c r="B26" s="37"/>
      <c r="C26" s="38"/>
      <c r="D26" s="19" t="str">
        <f>IF(ISBLANK(B26),"",$C26*VLOOKUP($B26,Lebensmittel!$A$2:$I$5002,3,0)/VLOOKUP($B26,Lebensmittel!$A$2:$I$5002,2,0))</f>
        <v/>
      </c>
      <c r="E26" s="20" t="str">
        <f>IF(ISBLANK(B26),"",$C26*VLOOKUP($B26,Lebensmittel!$A$2:$I$5002,4,0)/VLOOKUP($B26,Lebensmittel!$A$2:$I$5002,2,0))</f>
        <v/>
      </c>
      <c r="F26" s="20" t="str">
        <f>IF(ISBLANK(B26),"",$C26*VLOOKUP($B26,Lebensmittel!$A$2:$I$5002,5,0)/VLOOKUP($B26,Lebensmittel!$A$2:$I$5002,2,0))</f>
        <v/>
      </c>
      <c r="G26" s="20" t="str">
        <f>IF(ISBLANK(B26),"",$C26*VLOOKUP($B26,Lebensmittel!$A$2:$I$5002,6,0)/VLOOKUP($B26,Lebensmittel!$A$2:$I$5002,2,0))</f>
        <v/>
      </c>
      <c r="H26" s="20" t="str">
        <f>IF(ISBLANK(B26),"",$C26*VLOOKUP($B26,Lebensmittel!$A$2:$I$5002,7,0)/VLOOKUP($B26,Lebensmittel!$A$2:$I$5002,2,0))</f>
        <v/>
      </c>
      <c r="I26" s="20" t="str">
        <f>IF(ISBLANK(B26),"",$C26*VLOOKUP($B26,Lebensmittel!$A$2:$I$5002,8,0)/VLOOKUP($B26,Lebensmittel!$A$2:$I$5002,2,0))</f>
        <v/>
      </c>
    </row>
    <row r="27" spans="1:255" x14ac:dyDescent="0.25">
      <c r="B27" s="37"/>
      <c r="C27" s="38"/>
      <c r="D27" s="19" t="str">
        <f>IF(ISBLANK(B27),"",$C27*VLOOKUP($B27,Lebensmittel!$A$2:$I$5002,3,0)/VLOOKUP($B27,Lebensmittel!$A$2:$I$5002,2,0))</f>
        <v/>
      </c>
      <c r="E27" s="20" t="str">
        <f>IF(ISBLANK(B27),"",$C27*VLOOKUP($B27,Lebensmittel!$A$2:$I$5002,4,0)/VLOOKUP($B27,Lebensmittel!$A$2:$I$5002,2,0))</f>
        <v/>
      </c>
      <c r="F27" s="20" t="str">
        <f>IF(ISBLANK(B27),"",$C27*VLOOKUP($B27,Lebensmittel!$A$2:$I$5002,5,0)/VLOOKUP($B27,Lebensmittel!$A$2:$I$5002,2,0))</f>
        <v/>
      </c>
      <c r="G27" s="20" t="str">
        <f>IF(ISBLANK(B27),"",$C27*VLOOKUP($B27,Lebensmittel!$A$2:$I$5002,6,0)/VLOOKUP($B27,Lebensmittel!$A$2:$I$5002,2,0))</f>
        <v/>
      </c>
      <c r="H27" s="20" t="str">
        <f>IF(ISBLANK(B27),"",$C27*VLOOKUP($B27,Lebensmittel!$A$2:$I$5002,7,0)/VLOOKUP($B27,Lebensmittel!$A$2:$I$5002,2,0))</f>
        <v/>
      </c>
      <c r="I27" s="20" t="str">
        <f>IF(ISBLANK(B27),"",$C27*VLOOKUP($B27,Lebensmittel!$A$2:$I$5002,8,0)/VLOOKUP($B27,Lebensmittel!$A$2:$I$5002,2,0))</f>
        <v/>
      </c>
    </row>
    <row r="28" spans="1:255" x14ac:dyDescent="0.25">
      <c r="B28" s="37"/>
      <c r="C28" s="38"/>
      <c r="D28" s="19" t="str">
        <f>IF(ISBLANK(B28),"",$C28*VLOOKUP($B28,Lebensmittel!$A$2:$I$5002,3,0)/VLOOKUP($B28,Lebensmittel!$A$2:$I$5002,2,0))</f>
        <v/>
      </c>
      <c r="E28" s="20" t="str">
        <f>IF(ISBLANK(B28),"",$C28*VLOOKUP($B28,Lebensmittel!$A$2:$I$5002,4,0)/VLOOKUP($B28,Lebensmittel!$A$2:$I$5002,2,0))</f>
        <v/>
      </c>
      <c r="F28" s="20" t="str">
        <f>IF(ISBLANK(B28),"",$C28*VLOOKUP($B28,Lebensmittel!$A$2:$I$5002,5,0)/VLOOKUP($B28,Lebensmittel!$A$2:$I$5002,2,0))</f>
        <v/>
      </c>
      <c r="G28" s="20" t="str">
        <f>IF(ISBLANK(B28),"",$C28*VLOOKUP($B28,Lebensmittel!$A$2:$I$5002,6,0)/VLOOKUP($B28,Lebensmittel!$A$2:$I$5002,2,0))</f>
        <v/>
      </c>
      <c r="H28" s="20" t="str">
        <f>IF(ISBLANK(B28),"",$C28*VLOOKUP($B28,Lebensmittel!$A$2:$I$5002,7,0)/VLOOKUP($B28,Lebensmittel!$A$2:$I$5002,2,0))</f>
        <v/>
      </c>
      <c r="I28" s="20" t="str">
        <f>IF(ISBLANK(B28),"",$C28*VLOOKUP($B28,Lebensmittel!$A$2:$I$5002,8,0)/VLOOKUP($B28,Lebensmittel!$A$2:$I$5002,2,0))</f>
        <v/>
      </c>
    </row>
    <row r="29" spans="1:255" x14ac:dyDescent="0.25">
      <c r="B29" s="37"/>
      <c r="C29" s="38"/>
      <c r="D29" s="19" t="str">
        <f>IF(ISBLANK(B29),"",$C29*VLOOKUP($B29,Lebensmittel!$A$2:$I$5002,3,0)/VLOOKUP($B29,Lebensmittel!$A$2:$I$5002,2,0))</f>
        <v/>
      </c>
      <c r="E29" s="20" t="str">
        <f>IF(ISBLANK(B29),"",$C29*VLOOKUP($B29,Lebensmittel!$A$2:$I$5002,4,0)/VLOOKUP($B29,Lebensmittel!$A$2:$I$5002,2,0))</f>
        <v/>
      </c>
      <c r="F29" s="20" t="str">
        <f>IF(ISBLANK(B29),"",$C29*VLOOKUP($B29,Lebensmittel!$A$2:$I$5002,5,0)/VLOOKUP($B29,Lebensmittel!$A$2:$I$5002,2,0))</f>
        <v/>
      </c>
      <c r="G29" s="20" t="str">
        <f>IF(ISBLANK(B29),"",$C29*VLOOKUP($B29,Lebensmittel!$A$2:$I$5002,6,0)/VLOOKUP($B29,Lebensmittel!$A$2:$I$5002,2,0))</f>
        <v/>
      </c>
      <c r="H29" s="20" t="str">
        <f>IF(ISBLANK(B29),"",$C29*VLOOKUP($B29,Lebensmittel!$A$2:$I$5002,7,0)/VLOOKUP($B29,Lebensmittel!$A$2:$I$5002,2,0))</f>
        <v/>
      </c>
      <c r="I29" s="20" t="str">
        <f>IF(ISBLANK(B29),"",$C29*VLOOKUP($B29,Lebensmittel!$A$2:$I$5002,8,0)/VLOOKUP($B29,Lebensmittel!$A$2:$I$5002,2,0))</f>
        <v/>
      </c>
    </row>
    <row r="30" spans="1:255" x14ac:dyDescent="0.25">
      <c r="B30" s="37"/>
      <c r="C30" s="38"/>
      <c r="D30" s="19" t="str">
        <f>IF(ISBLANK(B30),"",$C30*VLOOKUP($B30,Lebensmittel!$A$2:$I$5002,3,0)/VLOOKUP($B30,Lebensmittel!$A$2:$I$5002,2,0))</f>
        <v/>
      </c>
      <c r="E30" s="20" t="str">
        <f>IF(ISBLANK(B30),"",$C30*VLOOKUP($B30,Lebensmittel!$A$2:$I$5002,4,0)/VLOOKUP($B30,Lebensmittel!$A$2:$I$5002,2,0))</f>
        <v/>
      </c>
      <c r="F30" s="20" t="str">
        <f>IF(ISBLANK(B30),"",$C30*VLOOKUP($B30,Lebensmittel!$A$2:$I$5002,5,0)/VLOOKUP($B30,Lebensmittel!$A$2:$I$5002,2,0))</f>
        <v/>
      </c>
      <c r="G30" s="20" t="str">
        <f>IF(ISBLANK(B30),"",$C30*VLOOKUP($B30,Lebensmittel!$A$2:$I$5002,6,0)/VLOOKUP($B30,Lebensmittel!$A$2:$I$5002,2,0))</f>
        <v/>
      </c>
      <c r="H30" s="20" t="str">
        <f>IF(ISBLANK(B30),"",$C30*VLOOKUP($B30,Lebensmittel!$A$2:$I$5002,7,0)/VLOOKUP($B30,Lebensmittel!$A$2:$I$5002,2,0))</f>
        <v/>
      </c>
      <c r="I30" s="20" t="str">
        <f>IF(ISBLANK(B30),"",$C30*VLOOKUP($B30,Lebensmittel!$A$2:$I$5002,8,0)/VLOOKUP($B30,Lebensmittel!$A$2:$I$5002,2,0))</f>
        <v/>
      </c>
    </row>
    <row r="31" spans="1:255" x14ac:dyDescent="0.25">
      <c r="B31" s="37"/>
      <c r="C31" s="38"/>
      <c r="D31" s="19" t="str">
        <f>IF(ISBLANK(B31),"",$C31*VLOOKUP($B31,Lebensmittel!$A$2:$I$5002,3,0)/VLOOKUP($B31,Lebensmittel!$A$2:$I$5002,2,0))</f>
        <v/>
      </c>
      <c r="E31" s="20" t="str">
        <f>IF(ISBLANK(B31),"",$C31*VLOOKUP($B31,Lebensmittel!$A$2:$I$5002,4,0)/VLOOKUP($B31,Lebensmittel!$A$2:$I$5002,2,0))</f>
        <v/>
      </c>
      <c r="F31" s="20" t="str">
        <f>IF(ISBLANK(B31),"",$C31*VLOOKUP($B31,Lebensmittel!$A$2:$I$5002,5,0)/VLOOKUP($B31,Lebensmittel!$A$2:$I$5002,2,0))</f>
        <v/>
      </c>
      <c r="G31" s="20" t="str">
        <f>IF(ISBLANK(B31),"",$C31*VLOOKUP($B31,Lebensmittel!$A$2:$I$5002,6,0)/VLOOKUP($B31,Lebensmittel!$A$2:$I$5002,2,0))</f>
        <v/>
      </c>
      <c r="H31" s="20" t="str">
        <f>IF(ISBLANK(B31),"",$C31*VLOOKUP($B31,Lebensmittel!$A$2:$I$5002,7,0)/VLOOKUP($B31,Lebensmittel!$A$2:$I$5002,2,0))</f>
        <v/>
      </c>
      <c r="I31" s="20" t="str">
        <f>IF(ISBLANK(B31),"",$C31*VLOOKUP($B31,Lebensmittel!$A$2:$I$5002,8,0)/VLOOKUP($B31,Lebensmittel!$A$2:$I$5002,2,0))</f>
        <v/>
      </c>
    </row>
    <row r="32" spans="1:255" x14ac:dyDescent="0.25">
      <c r="B32" s="37"/>
      <c r="C32" s="38"/>
      <c r="D32" s="19" t="str">
        <f>IF(ISBLANK(B32),"",$C32*VLOOKUP($B32,Lebensmittel!$A$2:$I$5002,3,0)/VLOOKUP($B32,Lebensmittel!$A$2:$I$5002,2,0))</f>
        <v/>
      </c>
      <c r="E32" s="20" t="str">
        <f>IF(ISBLANK(B32),"",$C32*VLOOKUP($B32,Lebensmittel!$A$2:$I$5002,4,0)/VLOOKUP($B32,Lebensmittel!$A$2:$I$5002,2,0))</f>
        <v/>
      </c>
      <c r="F32" s="20" t="str">
        <f>IF(ISBLANK(B32),"",$C32*VLOOKUP($B32,Lebensmittel!$A$2:$I$5002,5,0)/VLOOKUP($B32,Lebensmittel!$A$2:$I$5002,2,0))</f>
        <v/>
      </c>
      <c r="G32" s="20" t="str">
        <f>IF(ISBLANK(B32),"",$C32*VLOOKUP($B32,Lebensmittel!$A$2:$I$5002,6,0)/VLOOKUP($B32,Lebensmittel!$A$2:$I$5002,2,0))</f>
        <v/>
      </c>
      <c r="H32" s="20" t="str">
        <f>IF(ISBLANK(B32),"",$C32*VLOOKUP($B32,Lebensmittel!$A$2:$I$5002,7,0)/VLOOKUP($B32,Lebensmittel!$A$2:$I$5002,2,0))</f>
        <v/>
      </c>
      <c r="I32" s="20" t="str">
        <f>IF(ISBLANK(B32),"",$C32*VLOOKUP($B32,Lebensmittel!$A$2:$I$5002,8,0)/VLOOKUP($B32,Lebensmittel!$A$2:$I$5002,2,0))</f>
        <v/>
      </c>
    </row>
    <row r="33" spans="1:255" x14ac:dyDescent="0.25">
      <c r="B33" s="37"/>
      <c r="C33" s="38"/>
      <c r="D33" s="19" t="str">
        <f>IF(ISBLANK(B33),"",$C33*VLOOKUP($B33,Lebensmittel!$A$2:$I$5002,3,0)/VLOOKUP($B33,Lebensmittel!$A$2:$I$5002,2,0))</f>
        <v/>
      </c>
      <c r="E33" s="20" t="str">
        <f>IF(ISBLANK(B33),"",$C33*VLOOKUP($B33,Lebensmittel!$A$2:$I$5002,4,0)/VLOOKUP($B33,Lebensmittel!$A$2:$I$5002,2,0))</f>
        <v/>
      </c>
      <c r="F33" s="20" t="str">
        <f>IF(ISBLANK(B33),"",$C33*VLOOKUP($B33,Lebensmittel!$A$2:$I$5002,5,0)/VLOOKUP($B33,Lebensmittel!$A$2:$I$5002,2,0))</f>
        <v/>
      </c>
      <c r="G33" s="20" t="str">
        <f>IF(ISBLANK(B33),"",$C33*VLOOKUP($B33,Lebensmittel!$A$2:$I$5002,6,0)/VLOOKUP($B33,Lebensmittel!$A$2:$I$5002,2,0))</f>
        <v/>
      </c>
      <c r="H33" s="20" t="str">
        <f>IF(ISBLANK(B33),"",$C33*VLOOKUP($B33,Lebensmittel!$A$2:$I$5002,7,0)/VLOOKUP($B33,Lebensmittel!$A$2:$I$5002,2,0))</f>
        <v/>
      </c>
      <c r="I33" s="20" t="str">
        <f>IF(ISBLANK(B33),"",$C33*VLOOKUP($B33,Lebensmittel!$A$2:$I$5002,8,0)/VLOOKUP($B33,Lebensmittel!$A$2:$I$5002,2,0))</f>
        <v/>
      </c>
    </row>
    <row r="34" spans="1:255" x14ac:dyDescent="0.25">
      <c r="B34" s="33" t="s">
        <v>32</v>
      </c>
      <c r="C34" s="34">
        <f t="shared" ref="C34:G34" si="3">SUM(C24:C33)</f>
        <v>0</v>
      </c>
      <c r="D34" s="35">
        <f t="shared" si="3"/>
        <v>0</v>
      </c>
      <c r="E34" s="36">
        <f t="shared" si="3"/>
        <v>0</v>
      </c>
      <c r="F34" s="36">
        <f t="shared" si="3"/>
        <v>0</v>
      </c>
      <c r="G34" s="36">
        <f t="shared" si="3"/>
        <v>0</v>
      </c>
      <c r="H34" s="36">
        <f t="shared" ref="H34:I34" si="4">SUM(H24:H33)</f>
        <v>0</v>
      </c>
      <c r="I34" s="36">
        <f t="shared" si="4"/>
        <v>0</v>
      </c>
    </row>
    <row r="36" spans="1:255" ht="18" x14ac:dyDescent="0.25">
      <c r="A36" s="59" t="s">
        <v>33</v>
      </c>
      <c r="B36" s="59"/>
      <c r="C36" s="3"/>
      <c r="D36" s="4"/>
      <c r="E36" s="5"/>
      <c r="F36" s="5"/>
      <c r="G36" s="5"/>
      <c r="H36" s="5"/>
      <c r="I36" s="5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</row>
    <row r="37" spans="1:255" s="7" customFormat="1" ht="15.75" x14ac:dyDescent="0.25">
      <c r="B37" s="2" t="s">
        <v>3</v>
      </c>
      <c r="C37" s="8" t="s">
        <v>5</v>
      </c>
      <c r="D37" s="9" t="s">
        <v>6</v>
      </c>
      <c r="E37" s="10" t="s">
        <v>8</v>
      </c>
      <c r="F37" s="10" t="s">
        <v>7</v>
      </c>
      <c r="G37" s="10" t="s">
        <v>9</v>
      </c>
      <c r="H37" s="10" t="s">
        <v>2298</v>
      </c>
      <c r="I37" s="10" t="s">
        <v>2291</v>
      </c>
    </row>
    <row r="38" spans="1:255" x14ac:dyDescent="0.25">
      <c r="B38" s="37"/>
      <c r="C38" s="38"/>
      <c r="D38" s="19" t="str">
        <f>IF(ISBLANK(B38),"",$C38*VLOOKUP($B38,Lebensmittel!$A$2:$I$5002,3,0)/VLOOKUP($B38,Lebensmittel!$A$2:$I$5002,2,0))</f>
        <v/>
      </c>
      <c r="E38" s="20" t="str">
        <f>IF(ISBLANK(B38),"",$C38*VLOOKUP($B38,Lebensmittel!$A$2:$I$5002,4,0)/VLOOKUP($B38,Lebensmittel!$A$2:$I$5002,2,0))</f>
        <v/>
      </c>
      <c r="F38" s="20" t="str">
        <f>IF(ISBLANK(B38),"",$C38*VLOOKUP($B38,Lebensmittel!$A$2:$I$5002,5,0)/VLOOKUP($B38,Lebensmittel!$A$2:$I$5002,2,0))</f>
        <v/>
      </c>
      <c r="G38" s="20" t="str">
        <f>IF(ISBLANK(B38),"",$C38*VLOOKUP($B38,Lebensmittel!$A$2:$I$5002,6,0)/VLOOKUP($B38,Lebensmittel!$A$2:$I$5002,2,0))</f>
        <v/>
      </c>
      <c r="H38" s="20" t="str">
        <f>IF(ISBLANK(B38),"",$C38*VLOOKUP($B38,Lebensmittel!$A$2:$I$5002,7,0)/VLOOKUP($B38,Lebensmittel!$A$2:$I$5002,2,0))</f>
        <v/>
      </c>
      <c r="I38" s="20" t="str">
        <f>IF(ISBLANK(B38),"",$C38*VLOOKUP($B38,Lebensmittel!$A$2:$I$5002,8,0)/VLOOKUP($B38,Lebensmittel!$A$2:$I$5002,2,0))</f>
        <v/>
      </c>
    </row>
    <row r="39" spans="1:255" x14ac:dyDescent="0.25">
      <c r="B39" s="37"/>
      <c r="C39" s="38"/>
      <c r="D39" s="19" t="str">
        <f>IF(ISBLANK(B39),"",$C39*VLOOKUP($B39,Lebensmittel!$A$2:$I$5002,3,0)/VLOOKUP($B39,Lebensmittel!$A$2:$I$5002,2,0))</f>
        <v/>
      </c>
      <c r="E39" s="20" t="str">
        <f>IF(ISBLANK(B39),"",$C39*VLOOKUP($B39,Lebensmittel!$A$2:$I$5002,4,0)/VLOOKUP($B39,Lebensmittel!$A$2:$I$5002,2,0))</f>
        <v/>
      </c>
      <c r="F39" s="20" t="str">
        <f>IF(ISBLANK(B39),"",$C39*VLOOKUP($B39,Lebensmittel!$A$2:$I$5002,5,0)/VLOOKUP($B39,Lebensmittel!$A$2:$I$5002,2,0))</f>
        <v/>
      </c>
      <c r="G39" s="20" t="str">
        <f>IF(ISBLANK(B39),"",$C39*VLOOKUP($B39,Lebensmittel!$A$2:$I$5002,6,0)/VLOOKUP($B39,Lebensmittel!$A$2:$I$5002,2,0))</f>
        <v/>
      </c>
      <c r="H39" s="20" t="str">
        <f>IF(ISBLANK(B39),"",$C39*VLOOKUP($B39,Lebensmittel!$A$2:$I$5002,7,0)/VLOOKUP($B39,Lebensmittel!$A$2:$I$5002,2,0))</f>
        <v/>
      </c>
      <c r="I39" s="20" t="str">
        <f>IF(ISBLANK(B39),"",$C39*VLOOKUP($B39,Lebensmittel!$A$2:$I$5002,8,0)/VLOOKUP($B39,Lebensmittel!$A$2:$I$5002,2,0))</f>
        <v/>
      </c>
    </row>
    <row r="40" spans="1:255" x14ac:dyDescent="0.25">
      <c r="B40" s="37"/>
      <c r="C40" s="38"/>
      <c r="D40" s="19" t="str">
        <f>IF(ISBLANK(B40),"",$C40*VLOOKUP($B40,Lebensmittel!$A$2:$I$5002,3,0)/VLOOKUP($B40,Lebensmittel!$A$2:$I$5002,2,0))</f>
        <v/>
      </c>
      <c r="E40" s="20" t="str">
        <f>IF(ISBLANK(B40),"",$C40*VLOOKUP($B40,Lebensmittel!$A$2:$I$5002,4,0)/VLOOKUP($B40,Lebensmittel!$A$2:$I$5002,2,0))</f>
        <v/>
      </c>
      <c r="F40" s="20" t="str">
        <f>IF(ISBLANK(B40),"",$C40*VLOOKUP($B40,Lebensmittel!$A$2:$I$5002,5,0)/VLOOKUP($B40,Lebensmittel!$A$2:$I$5002,2,0))</f>
        <v/>
      </c>
      <c r="G40" s="20" t="str">
        <f>IF(ISBLANK(B40),"",$C40*VLOOKUP($B40,Lebensmittel!$A$2:$I$5002,6,0)/VLOOKUP($B40,Lebensmittel!$A$2:$I$5002,2,0))</f>
        <v/>
      </c>
      <c r="H40" s="20" t="str">
        <f>IF(ISBLANK(B40),"",$C40*VLOOKUP($B40,Lebensmittel!$A$2:$I$5002,7,0)/VLOOKUP($B40,Lebensmittel!$A$2:$I$5002,2,0))</f>
        <v/>
      </c>
      <c r="I40" s="20" t="str">
        <f>IF(ISBLANK(B40),"",$C40*VLOOKUP($B40,Lebensmittel!$A$2:$I$5002,8,0)/VLOOKUP($B40,Lebensmittel!$A$2:$I$5002,2,0))</f>
        <v/>
      </c>
    </row>
    <row r="41" spans="1:255" x14ac:dyDescent="0.25">
      <c r="B41" s="37"/>
      <c r="C41" s="38"/>
      <c r="D41" s="19" t="str">
        <f>IF(ISBLANK(B41),"",$C41*VLOOKUP($B41,Lebensmittel!$A$2:$I$5002,3,0)/VLOOKUP($B41,Lebensmittel!$A$2:$I$5002,2,0))</f>
        <v/>
      </c>
      <c r="E41" s="20" t="str">
        <f>IF(ISBLANK(B41),"",$C41*VLOOKUP($B41,Lebensmittel!$A$2:$I$5002,4,0)/VLOOKUP($B41,Lebensmittel!$A$2:$I$5002,2,0))</f>
        <v/>
      </c>
      <c r="F41" s="20" t="str">
        <f>IF(ISBLANK(B41),"",$C41*VLOOKUP($B41,Lebensmittel!$A$2:$I$5002,5,0)/VLOOKUP($B41,Lebensmittel!$A$2:$I$5002,2,0))</f>
        <v/>
      </c>
      <c r="G41" s="20" t="str">
        <f>IF(ISBLANK(B41),"",$C41*VLOOKUP($B41,Lebensmittel!$A$2:$I$5002,6,0)/VLOOKUP($B41,Lebensmittel!$A$2:$I$5002,2,0))</f>
        <v/>
      </c>
      <c r="H41" s="20" t="str">
        <f>IF(ISBLANK(B41),"",$C41*VLOOKUP($B41,Lebensmittel!$A$2:$I$5002,7,0)/VLOOKUP($B41,Lebensmittel!$A$2:$I$5002,2,0))</f>
        <v/>
      </c>
      <c r="I41" s="20" t="str">
        <f>IF(ISBLANK(B41),"",$C41*VLOOKUP($B41,Lebensmittel!$A$2:$I$5002,8,0)/VLOOKUP($B41,Lebensmittel!$A$2:$I$5002,2,0))</f>
        <v/>
      </c>
    </row>
    <row r="42" spans="1:255" x14ac:dyDescent="0.25">
      <c r="B42" s="37"/>
      <c r="C42" s="38"/>
      <c r="D42" s="19" t="str">
        <f>IF(ISBLANK(B42),"",$C42*VLOOKUP($B42,Lebensmittel!$A$2:$I$5002,3,0)/VLOOKUP($B42,Lebensmittel!$A$2:$I$5002,2,0))</f>
        <v/>
      </c>
      <c r="E42" s="20" t="str">
        <f>IF(ISBLANK(B42),"",$C42*VLOOKUP($B42,Lebensmittel!$A$2:$I$5002,4,0)/VLOOKUP($B42,Lebensmittel!$A$2:$I$5002,2,0))</f>
        <v/>
      </c>
      <c r="F42" s="20" t="str">
        <f>IF(ISBLANK(B42),"",$C42*VLOOKUP($B42,Lebensmittel!$A$2:$I$5002,5,0)/VLOOKUP($B42,Lebensmittel!$A$2:$I$5002,2,0))</f>
        <v/>
      </c>
      <c r="G42" s="20" t="str">
        <f>IF(ISBLANK(B42),"",$C42*VLOOKUP($B42,Lebensmittel!$A$2:$I$5002,6,0)/VLOOKUP($B42,Lebensmittel!$A$2:$I$5002,2,0))</f>
        <v/>
      </c>
      <c r="H42" s="20" t="str">
        <f>IF(ISBLANK(B42),"",$C42*VLOOKUP($B42,Lebensmittel!$A$2:$I$5002,7,0)/VLOOKUP($B42,Lebensmittel!$A$2:$I$5002,2,0))</f>
        <v/>
      </c>
      <c r="I42" s="20" t="str">
        <f>IF(ISBLANK(B42),"",$C42*VLOOKUP($B42,Lebensmittel!$A$2:$I$5002,8,0)/VLOOKUP($B42,Lebensmittel!$A$2:$I$5002,2,0))</f>
        <v/>
      </c>
    </row>
    <row r="43" spans="1:255" x14ac:dyDescent="0.25">
      <c r="B43" s="37"/>
      <c r="C43" s="38"/>
      <c r="D43" s="19" t="str">
        <f>IF(ISBLANK(B43),"",$C43*VLOOKUP($B43,Lebensmittel!$A$2:$I$5002,3,0)/VLOOKUP($B43,Lebensmittel!$A$2:$I$5002,2,0))</f>
        <v/>
      </c>
      <c r="E43" s="20" t="str">
        <f>IF(ISBLANK(B43),"",$C43*VLOOKUP($B43,Lebensmittel!$A$2:$I$5002,4,0)/VLOOKUP($B43,Lebensmittel!$A$2:$I$5002,2,0))</f>
        <v/>
      </c>
      <c r="F43" s="20" t="str">
        <f>IF(ISBLANK(B43),"",$C43*VLOOKUP($B43,Lebensmittel!$A$2:$I$5002,5,0)/VLOOKUP($B43,Lebensmittel!$A$2:$I$5002,2,0))</f>
        <v/>
      </c>
      <c r="G43" s="20" t="str">
        <f>IF(ISBLANK(B43),"",$C43*VLOOKUP($B43,Lebensmittel!$A$2:$I$5002,6,0)/VLOOKUP($B43,Lebensmittel!$A$2:$I$5002,2,0))</f>
        <v/>
      </c>
      <c r="H43" s="20" t="str">
        <f>IF(ISBLANK(B43),"",$C43*VLOOKUP($B43,Lebensmittel!$A$2:$I$5002,7,0)/VLOOKUP($B43,Lebensmittel!$A$2:$I$5002,2,0))</f>
        <v/>
      </c>
      <c r="I43" s="20" t="str">
        <f>IF(ISBLANK(B43),"",$C43*VLOOKUP($B43,Lebensmittel!$A$2:$I$5002,8,0)/VLOOKUP($B43,Lebensmittel!$A$2:$I$5002,2,0))</f>
        <v/>
      </c>
    </row>
    <row r="44" spans="1:255" x14ac:dyDescent="0.25">
      <c r="B44" s="37"/>
      <c r="C44" s="38"/>
      <c r="D44" s="19" t="str">
        <f>IF(ISBLANK(B44),"",$C44*VLOOKUP($B44,Lebensmittel!$A$2:$I$5002,3,0)/VLOOKUP($B44,Lebensmittel!$A$2:$I$5002,2,0))</f>
        <v/>
      </c>
      <c r="E44" s="20" t="str">
        <f>IF(ISBLANK(B44),"",$C44*VLOOKUP($B44,Lebensmittel!$A$2:$I$5002,4,0)/VLOOKUP($B44,Lebensmittel!$A$2:$I$5002,2,0))</f>
        <v/>
      </c>
      <c r="F44" s="20" t="str">
        <f>IF(ISBLANK(B44),"",$C44*VLOOKUP($B44,Lebensmittel!$A$2:$I$5002,5,0)/VLOOKUP($B44,Lebensmittel!$A$2:$I$5002,2,0))</f>
        <v/>
      </c>
      <c r="G44" s="20" t="str">
        <f>IF(ISBLANK(B44),"",$C44*VLOOKUP($B44,Lebensmittel!$A$2:$I$5002,6,0)/VLOOKUP($B44,Lebensmittel!$A$2:$I$5002,2,0))</f>
        <v/>
      </c>
      <c r="H44" s="20" t="str">
        <f>IF(ISBLANK(B44),"",$C44*VLOOKUP($B44,Lebensmittel!$A$2:$I$5002,7,0)/VLOOKUP($B44,Lebensmittel!$A$2:$I$5002,2,0))</f>
        <v/>
      </c>
      <c r="I44" s="20" t="str">
        <f>IF(ISBLANK(B44),"",$C44*VLOOKUP($B44,Lebensmittel!$A$2:$I$5002,8,0)/VLOOKUP($B44,Lebensmittel!$A$2:$I$5002,2,0))</f>
        <v/>
      </c>
    </row>
    <row r="45" spans="1:255" x14ac:dyDescent="0.25">
      <c r="B45" s="37"/>
      <c r="C45" s="38"/>
      <c r="D45" s="19" t="str">
        <f>IF(ISBLANK(B45),"",$C45*VLOOKUP($B45,Lebensmittel!$A$2:$I$5002,3,0)/VLOOKUP($B45,Lebensmittel!$A$2:$I$5002,2,0))</f>
        <v/>
      </c>
      <c r="E45" s="20" t="str">
        <f>IF(ISBLANK(B45),"",$C45*VLOOKUP($B45,Lebensmittel!$A$2:$I$5002,4,0)/VLOOKUP($B45,Lebensmittel!$A$2:$I$5002,2,0))</f>
        <v/>
      </c>
      <c r="F45" s="20" t="str">
        <f>IF(ISBLANK(B45),"",$C45*VLOOKUP($B45,Lebensmittel!$A$2:$I$5002,5,0)/VLOOKUP($B45,Lebensmittel!$A$2:$I$5002,2,0))</f>
        <v/>
      </c>
      <c r="G45" s="20" t="str">
        <f>IF(ISBLANK(B45),"",$C45*VLOOKUP($B45,Lebensmittel!$A$2:$I$5002,6,0)/VLOOKUP($B45,Lebensmittel!$A$2:$I$5002,2,0))</f>
        <v/>
      </c>
      <c r="H45" s="20" t="str">
        <f>IF(ISBLANK(B45),"",$C45*VLOOKUP($B45,Lebensmittel!$A$2:$I$5002,7,0)/VLOOKUP($B45,Lebensmittel!$A$2:$I$5002,2,0))</f>
        <v/>
      </c>
      <c r="I45" s="20" t="str">
        <f>IF(ISBLANK(B45),"",$C45*VLOOKUP($B45,Lebensmittel!$A$2:$I$5002,8,0)/VLOOKUP($B45,Lebensmittel!$A$2:$I$5002,2,0))</f>
        <v/>
      </c>
    </row>
    <row r="46" spans="1:255" x14ac:dyDescent="0.25">
      <c r="B46" s="37"/>
      <c r="C46" s="38"/>
      <c r="D46" s="19" t="str">
        <f>IF(ISBLANK(B46),"",$C46*VLOOKUP($B46,Lebensmittel!$A$2:$I$5002,3,0)/VLOOKUP($B46,Lebensmittel!$A$2:$I$5002,2,0))</f>
        <v/>
      </c>
      <c r="E46" s="20" t="str">
        <f>IF(ISBLANK(B46),"",$C46*VLOOKUP($B46,Lebensmittel!$A$2:$I$5002,4,0)/VLOOKUP($B46,Lebensmittel!$A$2:$I$5002,2,0))</f>
        <v/>
      </c>
      <c r="F46" s="20" t="str">
        <f>IF(ISBLANK(B46),"",$C46*VLOOKUP($B46,Lebensmittel!$A$2:$I$5002,5,0)/VLOOKUP($B46,Lebensmittel!$A$2:$I$5002,2,0))</f>
        <v/>
      </c>
      <c r="G46" s="20" t="str">
        <f>IF(ISBLANK(B46),"",$C46*VLOOKUP($B46,Lebensmittel!$A$2:$I$5002,6,0)/VLOOKUP($B46,Lebensmittel!$A$2:$I$5002,2,0))</f>
        <v/>
      </c>
      <c r="H46" s="20" t="str">
        <f>IF(ISBLANK(B46),"",$C46*VLOOKUP($B46,Lebensmittel!$A$2:$I$5002,7,0)/VLOOKUP($B46,Lebensmittel!$A$2:$I$5002,2,0))</f>
        <v/>
      </c>
      <c r="I46" s="20" t="str">
        <f>IF(ISBLANK(B46),"",$C46*VLOOKUP($B46,Lebensmittel!$A$2:$I$5002,8,0)/VLOOKUP($B46,Lebensmittel!$A$2:$I$5002,2,0))</f>
        <v/>
      </c>
    </row>
    <row r="47" spans="1:255" x14ac:dyDescent="0.25">
      <c r="B47" s="37"/>
      <c r="C47" s="38"/>
      <c r="D47" s="19" t="str">
        <f>IF(ISBLANK(B47),"",$C47*VLOOKUP($B47,Lebensmittel!$A$2:$I$5002,3,0)/VLOOKUP($B47,Lebensmittel!$A$2:$I$5002,2,0))</f>
        <v/>
      </c>
      <c r="E47" s="20" t="str">
        <f>IF(ISBLANK(B47),"",$C47*VLOOKUP($B47,Lebensmittel!$A$2:$I$5002,4,0)/VLOOKUP($B47,Lebensmittel!$A$2:$I$5002,2,0))</f>
        <v/>
      </c>
      <c r="F47" s="20" t="str">
        <f>IF(ISBLANK(B47),"",$C47*VLOOKUP($B47,Lebensmittel!$A$2:$I$5002,5,0)/VLOOKUP($B47,Lebensmittel!$A$2:$I$5002,2,0))</f>
        <v/>
      </c>
      <c r="G47" s="20" t="str">
        <f>IF(ISBLANK(B47),"",$C47*VLOOKUP($B47,Lebensmittel!$A$2:$I$5002,6,0)/VLOOKUP($B47,Lebensmittel!$A$2:$I$5002,2,0))</f>
        <v/>
      </c>
      <c r="H47" s="20" t="str">
        <f>IF(ISBLANK(B47),"",$C47*VLOOKUP($B47,Lebensmittel!$A$2:$I$5002,7,0)/VLOOKUP($B47,Lebensmittel!$A$2:$I$5002,2,0))</f>
        <v/>
      </c>
      <c r="I47" s="20" t="str">
        <f>IF(ISBLANK(B47),"",$C47*VLOOKUP($B47,Lebensmittel!$A$2:$I$5002,8,0)/VLOOKUP($B47,Lebensmittel!$A$2:$I$5002,2,0))</f>
        <v/>
      </c>
    </row>
    <row r="48" spans="1:255" x14ac:dyDescent="0.25">
      <c r="B48" s="33" t="s">
        <v>34</v>
      </c>
      <c r="C48" s="34">
        <f t="shared" ref="C48:G48" si="5">SUM(C38:C47)</f>
        <v>0</v>
      </c>
      <c r="D48" s="35">
        <f t="shared" si="5"/>
        <v>0</v>
      </c>
      <c r="E48" s="36">
        <f t="shared" si="5"/>
        <v>0</v>
      </c>
      <c r="F48" s="36">
        <f t="shared" si="5"/>
        <v>0</v>
      </c>
      <c r="G48" s="36">
        <f t="shared" si="5"/>
        <v>0</v>
      </c>
      <c r="H48" s="36">
        <f t="shared" ref="H48:I48" si="6">SUM(H38:H47)</f>
        <v>0</v>
      </c>
      <c r="I48" s="36">
        <f t="shared" si="6"/>
        <v>0</v>
      </c>
    </row>
    <row r="50" spans="1:255" ht="18" x14ac:dyDescent="0.25">
      <c r="A50" s="59" t="s">
        <v>35</v>
      </c>
      <c r="B50" s="59"/>
      <c r="C50" s="3"/>
      <c r="D50" s="4"/>
      <c r="E50" s="5"/>
      <c r="F50" s="5"/>
      <c r="G50" s="5"/>
      <c r="H50" s="5"/>
      <c r="I50" s="5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</row>
    <row r="51" spans="1:255" s="7" customFormat="1" ht="15.75" x14ac:dyDescent="0.25">
      <c r="B51" s="2" t="s">
        <v>3</v>
      </c>
      <c r="C51" s="8" t="s">
        <v>5</v>
      </c>
      <c r="D51" s="9" t="s">
        <v>6</v>
      </c>
      <c r="E51" s="10" t="s">
        <v>8</v>
      </c>
      <c r="F51" s="10" t="s">
        <v>7</v>
      </c>
      <c r="G51" s="10" t="s">
        <v>9</v>
      </c>
      <c r="H51" s="10" t="s">
        <v>2298</v>
      </c>
      <c r="I51" s="10" t="s">
        <v>2291</v>
      </c>
    </row>
    <row r="52" spans="1:255" x14ac:dyDescent="0.25">
      <c r="B52" s="37"/>
      <c r="C52" s="38"/>
      <c r="D52" s="19" t="str">
        <f>IF(ISBLANK(B52),"",$C52*VLOOKUP($B52,Lebensmittel!$A$2:$I$5002,3,0)/VLOOKUP($B52,Lebensmittel!$A$2:$I$5002,2,0))</f>
        <v/>
      </c>
      <c r="E52" s="20" t="str">
        <f>IF(ISBLANK(B52),"",$C52*VLOOKUP($B52,Lebensmittel!$A$2:$I$5002,4,0)/VLOOKUP($B52,Lebensmittel!$A$2:$I$5002,2,0))</f>
        <v/>
      </c>
      <c r="F52" s="20" t="str">
        <f>IF(ISBLANK(B52),"",$C52*VLOOKUP($B52,Lebensmittel!$A$2:$I$5002,5,0)/VLOOKUP($B52,Lebensmittel!$A$2:$I$5002,2,0))</f>
        <v/>
      </c>
      <c r="G52" s="20" t="str">
        <f>IF(ISBLANK(B52),"",$C52*VLOOKUP($B52,Lebensmittel!$A$2:$I$5002,6,0)/VLOOKUP($B52,Lebensmittel!$A$2:$I$5002,2,0))</f>
        <v/>
      </c>
      <c r="H52" s="20" t="str">
        <f>IF(ISBLANK(B52),"",$C52*VLOOKUP($B52,Lebensmittel!$A$2:$I$5002,7,0)/VLOOKUP($B52,Lebensmittel!$A$2:$I$5002,2,0))</f>
        <v/>
      </c>
      <c r="I52" s="20" t="str">
        <f>IF(ISBLANK(B52),"",$C52*VLOOKUP($B52,Lebensmittel!$A$2:$I$5002,8,0)/VLOOKUP($B52,Lebensmittel!$A$2:$I$5002,2,0))</f>
        <v/>
      </c>
    </row>
    <row r="53" spans="1:255" x14ac:dyDescent="0.25">
      <c r="B53" s="37"/>
      <c r="C53" s="38"/>
      <c r="D53" s="19" t="str">
        <f>IF(ISBLANK(B53),"",$C53*VLOOKUP($B53,Lebensmittel!$A$2:$I$5002,3,0)/VLOOKUP($B53,Lebensmittel!$A$2:$I$5002,2,0))</f>
        <v/>
      </c>
      <c r="E53" s="20" t="str">
        <f>IF(ISBLANK(B53),"",$C53*VLOOKUP($B53,Lebensmittel!$A$2:$I$5002,4,0)/VLOOKUP($B53,Lebensmittel!$A$2:$I$5002,2,0))</f>
        <v/>
      </c>
      <c r="F53" s="20" t="str">
        <f>IF(ISBLANK(B53),"",$C53*VLOOKUP($B53,Lebensmittel!$A$2:$I$5002,5,0)/VLOOKUP($B53,Lebensmittel!$A$2:$I$5002,2,0))</f>
        <v/>
      </c>
      <c r="G53" s="20" t="str">
        <f>IF(ISBLANK(B53),"",$C53*VLOOKUP($B53,Lebensmittel!$A$2:$I$5002,6,0)/VLOOKUP($B53,Lebensmittel!$A$2:$I$5002,2,0))</f>
        <v/>
      </c>
      <c r="H53" s="20" t="str">
        <f>IF(ISBLANK(B53),"",$C53*VLOOKUP($B53,Lebensmittel!$A$2:$I$5002,7,0)/VLOOKUP($B53,Lebensmittel!$A$2:$I$5002,2,0))</f>
        <v/>
      </c>
      <c r="I53" s="20" t="str">
        <f>IF(ISBLANK(B53),"",$C53*VLOOKUP($B53,Lebensmittel!$A$2:$I$5002,8,0)/VLOOKUP($B53,Lebensmittel!$A$2:$I$5002,2,0))</f>
        <v/>
      </c>
    </row>
    <row r="54" spans="1:255" x14ac:dyDescent="0.25">
      <c r="B54" s="37"/>
      <c r="C54" s="38"/>
      <c r="D54" s="19" t="str">
        <f>IF(ISBLANK(B54),"",$C54*VLOOKUP($B54,Lebensmittel!$A$2:$I$5002,3,0)/VLOOKUP($B54,Lebensmittel!$A$2:$I$5002,2,0))</f>
        <v/>
      </c>
      <c r="E54" s="20" t="str">
        <f>IF(ISBLANK(B54),"",$C54*VLOOKUP($B54,Lebensmittel!$A$2:$I$5002,4,0)/VLOOKUP($B54,Lebensmittel!$A$2:$I$5002,2,0))</f>
        <v/>
      </c>
      <c r="F54" s="20" t="str">
        <f>IF(ISBLANK(B54),"",$C54*VLOOKUP($B54,Lebensmittel!$A$2:$I$5002,5,0)/VLOOKUP($B54,Lebensmittel!$A$2:$I$5002,2,0))</f>
        <v/>
      </c>
      <c r="G54" s="20" t="str">
        <f>IF(ISBLANK(B54),"",$C54*VLOOKUP($B54,Lebensmittel!$A$2:$I$5002,6,0)/VLOOKUP($B54,Lebensmittel!$A$2:$I$5002,2,0))</f>
        <v/>
      </c>
      <c r="H54" s="20" t="str">
        <f>IF(ISBLANK(B54),"",$C54*VLOOKUP($B54,Lebensmittel!$A$2:$I$5002,7,0)/VLOOKUP($B54,Lebensmittel!$A$2:$I$5002,2,0))</f>
        <v/>
      </c>
      <c r="I54" s="20" t="str">
        <f>IF(ISBLANK(B54),"",$C54*VLOOKUP($B54,Lebensmittel!$A$2:$I$5002,8,0)/VLOOKUP($B54,Lebensmittel!$A$2:$I$5002,2,0))</f>
        <v/>
      </c>
    </row>
    <row r="55" spans="1:255" x14ac:dyDescent="0.25">
      <c r="B55" s="37"/>
      <c r="C55" s="38"/>
      <c r="D55" s="19" t="str">
        <f>IF(ISBLANK(B55),"",$C55*VLOOKUP($B55,Lebensmittel!$A$2:$I$5002,3,0)/VLOOKUP($B55,Lebensmittel!$A$2:$I$5002,2,0))</f>
        <v/>
      </c>
      <c r="E55" s="20" t="str">
        <f>IF(ISBLANK(B55),"",$C55*VLOOKUP($B55,Lebensmittel!$A$2:$I$5002,4,0)/VLOOKUP($B55,Lebensmittel!$A$2:$I$5002,2,0))</f>
        <v/>
      </c>
      <c r="F55" s="20" t="str">
        <f>IF(ISBLANK(B55),"",$C55*VLOOKUP($B55,Lebensmittel!$A$2:$I$5002,5,0)/VLOOKUP($B55,Lebensmittel!$A$2:$I$5002,2,0))</f>
        <v/>
      </c>
      <c r="G55" s="20" t="str">
        <f>IF(ISBLANK(B55),"",$C55*VLOOKUP($B55,Lebensmittel!$A$2:$I$5002,6,0)/VLOOKUP($B55,Lebensmittel!$A$2:$I$5002,2,0))</f>
        <v/>
      </c>
      <c r="H55" s="20" t="str">
        <f>IF(ISBLANK(B55),"",$C55*VLOOKUP($B55,Lebensmittel!$A$2:$I$5002,7,0)/VLOOKUP($B55,Lebensmittel!$A$2:$I$5002,2,0))</f>
        <v/>
      </c>
      <c r="I55" s="20" t="str">
        <f>IF(ISBLANK(B55),"",$C55*VLOOKUP($B55,Lebensmittel!$A$2:$I$5002,8,0)/VLOOKUP($B55,Lebensmittel!$A$2:$I$5002,2,0))</f>
        <v/>
      </c>
    </row>
    <row r="56" spans="1:255" x14ac:dyDescent="0.25">
      <c r="B56" s="37"/>
      <c r="C56" s="38"/>
      <c r="D56" s="19" t="str">
        <f>IF(ISBLANK(B56),"",$C56*VLOOKUP($B56,Lebensmittel!$A$2:$I$5002,3,0)/VLOOKUP($B56,Lebensmittel!$A$2:$I$5002,2,0))</f>
        <v/>
      </c>
      <c r="E56" s="20" t="str">
        <f>IF(ISBLANK(B56),"",$C56*VLOOKUP($B56,Lebensmittel!$A$2:$I$5002,4,0)/VLOOKUP($B56,Lebensmittel!$A$2:$I$5002,2,0))</f>
        <v/>
      </c>
      <c r="F56" s="20" t="str">
        <f>IF(ISBLANK(B56),"",$C56*VLOOKUP($B56,Lebensmittel!$A$2:$I$5002,5,0)/VLOOKUP($B56,Lebensmittel!$A$2:$I$5002,2,0))</f>
        <v/>
      </c>
      <c r="G56" s="20" t="str">
        <f>IF(ISBLANK(B56),"",$C56*VLOOKUP($B56,Lebensmittel!$A$2:$I$5002,6,0)/VLOOKUP($B56,Lebensmittel!$A$2:$I$5002,2,0))</f>
        <v/>
      </c>
      <c r="H56" s="20" t="str">
        <f>IF(ISBLANK(B56),"",$C56*VLOOKUP($B56,Lebensmittel!$A$2:$I$5002,7,0)/VLOOKUP($B56,Lebensmittel!$A$2:$I$5002,2,0))</f>
        <v/>
      </c>
      <c r="I56" s="20" t="str">
        <f>IF(ISBLANK(B56),"",$C56*VLOOKUP($B56,Lebensmittel!$A$2:$I$5002,8,0)/VLOOKUP($B56,Lebensmittel!$A$2:$I$5002,2,0))</f>
        <v/>
      </c>
    </row>
    <row r="57" spans="1:255" x14ac:dyDescent="0.25">
      <c r="B57" s="37"/>
      <c r="C57" s="38"/>
      <c r="D57" s="19" t="str">
        <f>IF(ISBLANK(B57),"",$C57*VLOOKUP($B57,Lebensmittel!$A$2:$I$5002,3,0)/VLOOKUP($B57,Lebensmittel!$A$2:$I$5002,2,0))</f>
        <v/>
      </c>
      <c r="E57" s="20" t="str">
        <f>IF(ISBLANK(B57),"",$C57*VLOOKUP($B57,Lebensmittel!$A$2:$I$5002,4,0)/VLOOKUP($B57,Lebensmittel!$A$2:$I$5002,2,0))</f>
        <v/>
      </c>
      <c r="F57" s="20" t="str">
        <f>IF(ISBLANK(B57),"",$C57*VLOOKUP($B57,Lebensmittel!$A$2:$I$5002,5,0)/VLOOKUP($B57,Lebensmittel!$A$2:$I$5002,2,0))</f>
        <v/>
      </c>
      <c r="G57" s="20" t="str">
        <f>IF(ISBLANK(B57),"",$C57*VLOOKUP($B57,Lebensmittel!$A$2:$I$5002,6,0)/VLOOKUP($B57,Lebensmittel!$A$2:$I$5002,2,0))</f>
        <v/>
      </c>
      <c r="H57" s="20" t="str">
        <f>IF(ISBLANK(B57),"",$C57*VLOOKUP($B57,Lebensmittel!$A$2:$I$5002,7,0)/VLOOKUP($B57,Lebensmittel!$A$2:$I$5002,2,0))</f>
        <v/>
      </c>
      <c r="I57" s="20" t="str">
        <f>IF(ISBLANK(B57),"",$C57*VLOOKUP($B57,Lebensmittel!$A$2:$I$5002,8,0)/VLOOKUP($B57,Lebensmittel!$A$2:$I$5002,2,0))</f>
        <v/>
      </c>
    </row>
    <row r="58" spans="1:255" x14ac:dyDescent="0.25">
      <c r="B58" s="37"/>
      <c r="C58" s="38"/>
      <c r="D58" s="19" t="str">
        <f>IF(ISBLANK(B58),"",$C58*VLOOKUP($B58,Lebensmittel!$A$2:$I$5002,3,0)/VLOOKUP($B58,Lebensmittel!$A$2:$I$5002,2,0))</f>
        <v/>
      </c>
      <c r="E58" s="20" t="str">
        <f>IF(ISBLANK(B58),"",$C58*VLOOKUP($B58,Lebensmittel!$A$2:$I$5002,4,0)/VLOOKUP($B58,Lebensmittel!$A$2:$I$5002,2,0))</f>
        <v/>
      </c>
      <c r="F58" s="20" t="str">
        <f>IF(ISBLANK(B58),"",$C58*VLOOKUP($B58,Lebensmittel!$A$2:$I$5002,5,0)/VLOOKUP($B58,Lebensmittel!$A$2:$I$5002,2,0))</f>
        <v/>
      </c>
      <c r="G58" s="20" t="str">
        <f>IF(ISBLANK(B58),"",$C58*VLOOKUP($B58,Lebensmittel!$A$2:$I$5002,6,0)/VLOOKUP($B58,Lebensmittel!$A$2:$I$5002,2,0))</f>
        <v/>
      </c>
      <c r="H58" s="20" t="str">
        <f>IF(ISBLANK(B58),"",$C58*VLOOKUP($B58,Lebensmittel!$A$2:$I$5002,7,0)/VLOOKUP($B58,Lebensmittel!$A$2:$I$5002,2,0))</f>
        <v/>
      </c>
      <c r="I58" s="20" t="str">
        <f>IF(ISBLANK(B58),"",$C58*VLOOKUP($B58,Lebensmittel!$A$2:$I$5002,8,0)/VLOOKUP($B58,Lebensmittel!$A$2:$I$5002,2,0))</f>
        <v/>
      </c>
    </row>
    <row r="59" spans="1:255" x14ac:dyDescent="0.25">
      <c r="B59" s="37"/>
      <c r="C59" s="38"/>
      <c r="D59" s="19" t="str">
        <f>IF(ISBLANK(B59),"",$C59*VLOOKUP($B59,Lebensmittel!$A$2:$I$5002,3,0)/VLOOKUP($B59,Lebensmittel!$A$2:$I$5002,2,0))</f>
        <v/>
      </c>
      <c r="E59" s="20" t="str">
        <f>IF(ISBLANK(B59),"",$C59*VLOOKUP($B59,Lebensmittel!$A$2:$I$5002,4,0)/VLOOKUP($B59,Lebensmittel!$A$2:$I$5002,2,0))</f>
        <v/>
      </c>
      <c r="F59" s="20" t="str">
        <f>IF(ISBLANK(B59),"",$C59*VLOOKUP($B59,Lebensmittel!$A$2:$I$5002,5,0)/VLOOKUP($B59,Lebensmittel!$A$2:$I$5002,2,0))</f>
        <v/>
      </c>
      <c r="G59" s="20" t="str">
        <f>IF(ISBLANK(B59),"",$C59*VLOOKUP($B59,Lebensmittel!$A$2:$I$5002,6,0)/VLOOKUP($B59,Lebensmittel!$A$2:$I$5002,2,0))</f>
        <v/>
      </c>
      <c r="H59" s="20" t="str">
        <f>IF(ISBLANK(B59),"",$C59*VLOOKUP($B59,Lebensmittel!$A$2:$I$5002,7,0)/VLOOKUP($B59,Lebensmittel!$A$2:$I$5002,2,0))</f>
        <v/>
      </c>
      <c r="I59" s="20" t="str">
        <f>IF(ISBLANK(B59),"",$C59*VLOOKUP($B59,Lebensmittel!$A$2:$I$5002,8,0)/VLOOKUP($B59,Lebensmittel!$A$2:$I$5002,2,0))</f>
        <v/>
      </c>
    </row>
    <row r="60" spans="1:255" x14ac:dyDescent="0.25">
      <c r="B60" s="37"/>
      <c r="C60" s="38"/>
      <c r="D60" s="19" t="str">
        <f>IF(ISBLANK(B60),"",$C60*VLOOKUP($B60,Lebensmittel!$A$2:$I$5002,3,0)/VLOOKUP($B60,Lebensmittel!$A$2:$I$5002,2,0))</f>
        <v/>
      </c>
      <c r="E60" s="20" t="str">
        <f>IF(ISBLANK(B60),"",$C60*VLOOKUP($B60,Lebensmittel!$A$2:$I$5002,4,0)/VLOOKUP($B60,Lebensmittel!$A$2:$I$5002,2,0))</f>
        <v/>
      </c>
      <c r="F60" s="20" t="str">
        <f>IF(ISBLANK(B60),"",$C60*VLOOKUP($B60,Lebensmittel!$A$2:$I$5002,5,0)/VLOOKUP($B60,Lebensmittel!$A$2:$I$5002,2,0))</f>
        <v/>
      </c>
      <c r="G60" s="20" t="str">
        <f>IF(ISBLANK(B60),"",$C60*VLOOKUP($B60,Lebensmittel!$A$2:$I$5002,6,0)/VLOOKUP($B60,Lebensmittel!$A$2:$I$5002,2,0))</f>
        <v/>
      </c>
      <c r="H60" s="20" t="str">
        <f>IF(ISBLANK(B60),"",$C60*VLOOKUP($B60,Lebensmittel!$A$2:$I$5002,7,0)/VLOOKUP($B60,Lebensmittel!$A$2:$I$5002,2,0))</f>
        <v/>
      </c>
      <c r="I60" s="20" t="str">
        <f>IF(ISBLANK(B60),"",$C60*VLOOKUP($B60,Lebensmittel!$A$2:$I$5002,8,0)/VLOOKUP($B60,Lebensmittel!$A$2:$I$5002,2,0))</f>
        <v/>
      </c>
    </row>
    <row r="61" spans="1:255" x14ac:dyDescent="0.25">
      <c r="B61" s="37"/>
      <c r="C61" s="38"/>
      <c r="D61" s="19" t="str">
        <f>IF(ISBLANK(B61),"",$C61*VLOOKUP($B61,Lebensmittel!$A$2:$I$5002,3,0)/VLOOKUP($B61,Lebensmittel!$A$2:$I$5002,2,0))</f>
        <v/>
      </c>
      <c r="E61" s="20" t="str">
        <f>IF(ISBLANK(B61),"",$C61*VLOOKUP($B61,Lebensmittel!$A$2:$I$5002,4,0)/VLOOKUP($B61,Lebensmittel!$A$2:$I$5002,2,0))</f>
        <v/>
      </c>
      <c r="F61" s="20" t="str">
        <f>IF(ISBLANK(B61),"",$C61*VLOOKUP($B61,Lebensmittel!$A$2:$I$5002,5,0)/VLOOKUP($B61,Lebensmittel!$A$2:$I$5002,2,0))</f>
        <v/>
      </c>
      <c r="G61" s="20" t="str">
        <f>IF(ISBLANK(B61),"",$C61*VLOOKUP($B61,Lebensmittel!$A$2:$I$5002,6,0)/VLOOKUP($B61,Lebensmittel!$A$2:$I$5002,2,0))</f>
        <v/>
      </c>
      <c r="H61" s="20" t="str">
        <f>IF(ISBLANK(B61),"",$C61*VLOOKUP($B61,Lebensmittel!$A$2:$I$5002,7,0)/VLOOKUP($B61,Lebensmittel!$A$2:$I$5002,2,0))</f>
        <v/>
      </c>
      <c r="I61" s="20" t="str">
        <f>IF(ISBLANK(B61),"",$C61*VLOOKUP($B61,Lebensmittel!$A$2:$I$5002,8,0)/VLOOKUP($B61,Lebensmittel!$A$2:$I$5002,2,0))</f>
        <v/>
      </c>
    </row>
    <row r="62" spans="1:255" x14ac:dyDescent="0.25">
      <c r="B62" s="33" t="s">
        <v>36</v>
      </c>
      <c r="C62" s="34">
        <f t="shared" ref="C62:G62" si="7">SUM(C52:C61)</f>
        <v>0</v>
      </c>
      <c r="D62" s="35">
        <f t="shared" si="7"/>
        <v>0</v>
      </c>
      <c r="E62" s="36">
        <f t="shared" si="7"/>
        <v>0</v>
      </c>
      <c r="F62" s="36">
        <f t="shared" si="7"/>
        <v>0</v>
      </c>
      <c r="G62" s="36">
        <f t="shared" si="7"/>
        <v>0</v>
      </c>
      <c r="H62" s="36">
        <f t="shared" ref="H62:I62" si="8">SUM(H52:H61)</f>
        <v>0</v>
      </c>
      <c r="I62" s="36">
        <f t="shared" si="8"/>
        <v>0</v>
      </c>
    </row>
    <row r="64" spans="1:255" ht="18" x14ac:dyDescent="0.25">
      <c r="A64" s="59" t="s">
        <v>37</v>
      </c>
      <c r="B64" s="59"/>
      <c r="C64" s="3"/>
      <c r="D64" s="4"/>
      <c r="E64" s="5"/>
      <c r="F64" s="5"/>
      <c r="G64" s="5"/>
      <c r="H64" s="5"/>
      <c r="I64" s="5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</row>
    <row r="65" spans="2:9" s="7" customFormat="1" ht="15.75" x14ac:dyDescent="0.25">
      <c r="B65" s="2" t="s">
        <v>3</v>
      </c>
      <c r="C65" s="8" t="s">
        <v>5</v>
      </c>
      <c r="D65" s="9" t="s">
        <v>6</v>
      </c>
      <c r="E65" s="10" t="s">
        <v>8</v>
      </c>
      <c r="F65" s="10" t="s">
        <v>7</v>
      </c>
      <c r="G65" s="10" t="s">
        <v>9</v>
      </c>
      <c r="H65" s="10" t="s">
        <v>2298</v>
      </c>
      <c r="I65" s="10" t="s">
        <v>2291</v>
      </c>
    </row>
    <row r="66" spans="2:9" x14ac:dyDescent="0.25">
      <c r="B66" s="37"/>
      <c r="C66" s="38"/>
      <c r="D66" s="19" t="str">
        <f>IF(ISBLANK(B66),"",$C66*VLOOKUP($B66,Lebensmittel!$A$2:$I$5002,3,0)/VLOOKUP($B66,Lebensmittel!$A$2:$I$5002,2,0))</f>
        <v/>
      </c>
      <c r="E66" s="20" t="str">
        <f>IF(ISBLANK(B66),"",$C66*VLOOKUP($B66,Lebensmittel!$A$2:$I$5002,4,0)/VLOOKUP($B66,Lebensmittel!$A$2:$I$5002,2,0))</f>
        <v/>
      </c>
      <c r="F66" s="20" t="str">
        <f>IF(ISBLANK(B66),"",$C66*VLOOKUP($B66,Lebensmittel!$A$2:$I$5002,5,0)/VLOOKUP($B66,Lebensmittel!$A$2:$I$5002,2,0))</f>
        <v/>
      </c>
      <c r="G66" s="20" t="str">
        <f>IF(ISBLANK(B66),"",$C66*VLOOKUP($B66,Lebensmittel!$A$2:$I$5002,6,0)/VLOOKUP($B66,Lebensmittel!$A$2:$I$5002,2,0))</f>
        <v/>
      </c>
      <c r="H66" s="20" t="str">
        <f>IF(ISBLANK(B66),"",$C66*VLOOKUP($B66,Lebensmittel!$A$2:$I$5002,7,0)/VLOOKUP($B66,Lebensmittel!$A$2:$I$5002,2,0))</f>
        <v/>
      </c>
      <c r="I66" s="20" t="str">
        <f>IF(ISBLANK(B66),"",$C66*VLOOKUP($B66,Lebensmittel!$A$2:$I$5002,8,0)/VLOOKUP($B66,Lebensmittel!$A$2:$I$5002,2,0))</f>
        <v/>
      </c>
    </row>
    <row r="67" spans="2:9" x14ac:dyDescent="0.25">
      <c r="B67" s="37"/>
      <c r="C67" s="38"/>
      <c r="D67" s="19" t="str">
        <f>IF(ISBLANK(B67),"",$C67*VLOOKUP($B67,Lebensmittel!$A$2:$I$5002,3,0)/VLOOKUP($B67,Lebensmittel!$A$2:$I$5002,2,0))</f>
        <v/>
      </c>
      <c r="E67" s="20" t="str">
        <f>IF(ISBLANK(B67),"",$C67*VLOOKUP($B67,Lebensmittel!$A$2:$I$5002,4,0)/VLOOKUP($B67,Lebensmittel!$A$2:$I$5002,2,0))</f>
        <v/>
      </c>
      <c r="F67" s="20" t="str">
        <f>IF(ISBLANK(B67),"",$C67*VLOOKUP($B67,Lebensmittel!$A$2:$I$5002,5,0)/VLOOKUP($B67,Lebensmittel!$A$2:$I$5002,2,0))</f>
        <v/>
      </c>
      <c r="G67" s="20" t="str">
        <f>IF(ISBLANK(B67),"",$C67*VLOOKUP($B67,Lebensmittel!$A$2:$I$5002,6,0)/VLOOKUP($B67,Lebensmittel!$A$2:$I$5002,2,0))</f>
        <v/>
      </c>
      <c r="H67" s="20" t="str">
        <f>IF(ISBLANK(B67),"",$C67*VLOOKUP($B67,Lebensmittel!$A$2:$I$5002,7,0)/VLOOKUP($B67,Lebensmittel!$A$2:$I$5002,2,0))</f>
        <v/>
      </c>
      <c r="I67" s="20" t="str">
        <f>IF(ISBLANK(B67),"",$C67*VLOOKUP($B67,Lebensmittel!$A$2:$I$5002,8,0)/VLOOKUP($B67,Lebensmittel!$A$2:$I$5002,2,0))</f>
        <v/>
      </c>
    </row>
    <row r="68" spans="2:9" x14ac:dyDescent="0.25">
      <c r="B68" s="37"/>
      <c r="C68" s="38"/>
      <c r="D68" s="19" t="str">
        <f>IF(ISBLANK(B68),"",$C68*VLOOKUP($B68,Lebensmittel!$A$2:$I$5002,3,0)/VLOOKUP($B68,Lebensmittel!$A$2:$I$5002,2,0))</f>
        <v/>
      </c>
      <c r="E68" s="20" t="str">
        <f>IF(ISBLANK(B68),"",$C68*VLOOKUP($B68,Lebensmittel!$A$2:$I$5002,4,0)/VLOOKUP($B68,Lebensmittel!$A$2:$I$5002,2,0))</f>
        <v/>
      </c>
      <c r="F68" s="20" t="str">
        <f>IF(ISBLANK(B68),"",$C68*VLOOKUP($B68,Lebensmittel!$A$2:$I$5002,5,0)/VLOOKUP($B68,Lebensmittel!$A$2:$I$5002,2,0))</f>
        <v/>
      </c>
      <c r="G68" s="20" t="str">
        <f>IF(ISBLANK(B68),"",$C68*VLOOKUP($B68,Lebensmittel!$A$2:$I$5002,6,0)/VLOOKUP($B68,Lebensmittel!$A$2:$I$5002,2,0))</f>
        <v/>
      </c>
      <c r="H68" s="20" t="str">
        <f>IF(ISBLANK(B68),"",$C68*VLOOKUP($B68,Lebensmittel!$A$2:$I$5002,7,0)/VLOOKUP($B68,Lebensmittel!$A$2:$I$5002,2,0))</f>
        <v/>
      </c>
      <c r="I68" s="20" t="str">
        <f>IF(ISBLANK(B68),"",$C68*VLOOKUP($B68,Lebensmittel!$A$2:$I$5002,8,0)/VLOOKUP($B68,Lebensmittel!$A$2:$I$5002,2,0))</f>
        <v/>
      </c>
    </row>
    <row r="69" spans="2:9" x14ac:dyDescent="0.25">
      <c r="B69" s="37"/>
      <c r="C69" s="38"/>
      <c r="D69" s="19" t="str">
        <f>IF(ISBLANK(B69),"",$C69*VLOOKUP($B69,Lebensmittel!$A$2:$I$5002,3,0)/VLOOKUP($B69,Lebensmittel!$A$2:$I$5002,2,0))</f>
        <v/>
      </c>
      <c r="E69" s="20" t="str">
        <f>IF(ISBLANK(B69),"",$C69*VLOOKUP($B69,Lebensmittel!$A$2:$I$5002,4,0)/VLOOKUP($B69,Lebensmittel!$A$2:$I$5002,2,0))</f>
        <v/>
      </c>
      <c r="F69" s="20" t="str">
        <f>IF(ISBLANK(B69),"",$C69*VLOOKUP($B69,Lebensmittel!$A$2:$I$5002,5,0)/VLOOKUP($B69,Lebensmittel!$A$2:$I$5002,2,0))</f>
        <v/>
      </c>
      <c r="G69" s="20" t="str">
        <f>IF(ISBLANK(B69),"",$C69*VLOOKUP($B69,Lebensmittel!$A$2:$I$5002,6,0)/VLOOKUP($B69,Lebensmittel!$A$2:$I$5002,2,0))</f>
        <v/>
      </c>
      <c r="H69" s="20" t="str">
        <f>IF(ISBLANK(B69),"",$C69*VLOOKUP($B69,Lebensmittel!$A$2:$I$5002,7,0)/VLOOKUP($B69,Lebensmittel!$A$2:$I$5002,2,0))</f>
        <v/>
      </c>
      <c r="I69" s="20" t="str">
        <f>IF(ISBLANK(B69),"",$C69*VLOOKUP($B69,Lebensmittel!$A$2:$I$5002,8,0)/VLOOKUP($B69,Lebensmittel!$A$2:$I$5002,2,0))</f>
        <v/>
      </c>
    </row>
    <row r="70" spans="2:9" x14ac:dyDescent="0.25">
      <c r="B70" s="37"/>
      <c r="C70" s="38"/>
      <c r="D70" s="19" t="str">
        <f>IF(ISBLANK(B70),"",$C70*VLOOKUP($B70,Lebensmittel!$A$2:$I$5002,3,0)/VLOOKUP($B70,Lebensmittel!$A$2:$I$5002,2,0))</f>
        <v/>
      </c>
      <c r="E70" s="20" t="str">
        <f>IF(ISBLANK(B70),"",$C70*VLOOKUP($B70,Lebensmittel!$A$2:$I$5002,4,0)/VLOOKUP($B70,Lebensmittel!$A$2:$I$5002,2,0))</f>
        <v/>
      </c>
      <c r="F70" s="20" t="str">
        <f>IF(ISBLANK(B70),"",$C70*VLOOKUP($B70,Lebensmittel!$A$2:$I$5002,5,0)/VLOOKUP($B70,Lebensmittel!$A$2:$I$5002,2,0))</f>
        <v/>
      </c>
      <c r="G70" s="20" t="str">
        <f>IF(ISBLANK(B70),"",$C70*VLOOKUP($B70,Lebensmittel!$A$2:$I$5002,6,0)/VLOOKUP($B70,Lebensmittel!$A$2:$I$5002,2,0))</f>
        <v/>
      </c>
      <c r="H70" s="20" t="str">
        <f>IF(ISBLANK(B70),"",$C70*VLOOKUP($B70,Lebensmittel!$A$2:$I$5002,7,0)/VLOOKUP($B70,Lebensmittel!$A$2:$I$5002,2,0))</f>
        <v/>
      </c>
      <c r="I70" s="20" t="str">
        <f>IF(ISBLANK(B70),"",$C70*VLOOKUP($B70,Lebensmittel!$A$2:$I$5002,8,0)/VLOOKUP($B70,Lebensmittel!$A$2:$I$5002,2,0))</f>
        <v/>
      </c>
    </row>
    <row r="71" spans="2:9" x14ac:dyDescent="0.25">
      <c r="B71" s="37"/>
      <c r="C71" s="38"/>
      <c r="D71" s="19" t="str">
        <f>IF(ISBLANK(B71),"",$C71*VLOOKUP($B71,Lebensmittel!$A$2:$I$5002,3,0)/VLOOKUP($B71,Lebensmittel!$A$2:$I$5002,2,0))</f>
        <v/>
      </c>
      <c r="E71" s="20" t="str">
        <f>IF(ISBLANK(B71),"",$C71*VLOOKUP($B71,Lebensmittel!$A$2:$I$5002,4,0)/VLOOKUP($B71,Lebensmittel!$A$2:$I$5002,2,0))</f>
        <v/>
      </c>
      <c r="F71" s="20" t="str">
        <f>IF(ISBLANK(B71),"",$C71*VLOOKUP($B71,Lebensmittel!$A$2:$I$5002,5,0)/VLOOKUP($B71,Lebensmittel!$A$2:$I$5002,2,0))</f>
        <v/>
      </c>
      <c r="G71" s="20" t="str">
        <f>IF(ISBLANK(B71),"",$C71*VLOOKUP($B71,Lebensmittel!$A$2:$I$5002,6,0)/VLOOKUP($B71,Lebensmittel!$A$2:$I$5002,2,0))</f>
        <v/>
      </c>
      <c r="H71" s="20" t="str">
        <f>IF(ISBLANK(B71),"",$C71*VLOOKUP($B71,Lebensmittel!$A$2:$I$5002,7,0)/VLOOKUP($B71,Lebensmittel!$A$2:$I$5002,2,0))</f>
        <v/>
      </c>
      <c r="I71" s="20" t="str">
        <f>IF(ISBLANK(B71),"",$C71*VLOOKUP($B71,Lebensmittel!$A$2:$I$5002,8,0)/VLOOKUP($B71,Lebensmittel!$A$2:$I$5002,2,0))</f>
        <v/>
      </c>
    </row>
    <row r="72" spans="2:9" x14ac:dyDescent="0.25">
      <c r="B72" s="37"/>
      <c r="C72" s="38"/>
      <c r="D72" s="19" t="str">
        <f>IF(ISBLANK(B72),"",$C72*VLOOKUP($B72,Lebensmittel!$A$2:$I$5002,3,0)/VLOOKUP($B72,Lebensmittel!$A$2:$I$5002,2,0))</f>
        <v/>
      </c>
      <c r="E72" s="20" t="str">
        <f>IF(ISBLANK(B72),"",$C72*VLOOKUP($B72,Lebensmittel!$A$2:$I$5002,4,0)/VLOOKUP($B72,Lebensmittel!$A$2:$I$5002,2,0))</f>
        <v/>
      </c>
      <c r="F72" s="20" t="str">
        <f>IF(ISBLANK(B72),"",$C72*VLOOKUP($B72,Lebensmittel!$A$2:$I$5002,5,0)/VLOOKUP($B72,Lebensmittel!$A$2:$I$5002,2,0))</f>
        <v/>
      </c>
      <c r="G72" s="20" t="str">
        <f>IF(ISBLANK(B72),"",$C72*VLOOKUP($B72,Lebensmittel!$A$2:$I$5002,6,0)/VLOOKUP($B72,Lebensmittel!$A$2:$I$5002,2,0))</f>
        <v/>
      </c>
      <c r="H72" s="20" t="str">
        <f>IF(ISBLANK(B72),"",$C72*VLOOKUP($B72,Lebensmittel!$A$2:$I$5002,7,0)/VLOOKUP($B72,Lebensmittel!$A$2:$I$5002,2,0))</f>
        <v/>
      </c>
      <c r="I72" s="20" t="str">
        <f>IF(ISBLANK(B72),"",$C72*VLOOKUP($B72,Lebensmittel!$A$2:$I$5002,8,0)/VLOOKUP($B72,Lebensmittel!$A$2:$I$5002,2,0))</f>
        <v/>
      </c>
    </row>
    <row r="73" spans="2:9" x14ac:dyDescent="0.25">
      <c r="B73" s="37"/>
      <c r="C73" s="38"/>
      <c r="D73" s="19" t="str">
        <f>IF(ISBLANK(B73),"",$C73*VLOOKUP($B73,Lebensmittel!$A$2:$I$5002,3,0)/VLOOKUP($B73,Lebensmittel!$A$2:$I$5002,2,0))</f>
        <v/>
      </c>
      <c r="E73" s="20" t="str">
        <f>IF(ISBLANK(B73),"",$C73*VLOOKUP($B73,Lebensmittel!$A$2:$I$5002,4,0)/VLOOKUP($B73,Lebensmittel!$A$2:$I$5002,2,0))</f>
        <v/>
      </c>
      <c r="F73" s="20" t="str">
        <f>IF(ISBLANK(B73),"",$C73*VLOOKUP($B73,Lebensmittel!$A$2:$I$5002,5,0)/VLOOKUP($B73,Lebensmittel!$A$2:$I$5002,2,0))</f>
        <v/>
      </c>
      <c r="G73" s="20" t="str">
        <f>IF(ISBLANK(B73),"",$C73*VLOOKUP($B73,Lebensmittel!$A$2:$I$5002,6,0)/VLOOKUP($B73,Lebensmittel!$A$2:$I$5002,2,0))</f>
        <v/>
      </c>
      <c r="H73" s="20" t="str">
        <f>IF(ISBLANK(B73),"",$C73*VLOOKUP($B73,Lebensmittel!$A$2:$I$5002,7,0)/VLOOKUP($B73,Lebensmittel!$A$2:$I$5002,2,0))</f>
        <v/>
      </c>
      <c r="I73" s="20" t="str">
        <f>IF(ISBLANK(B73),"",$C73*VLOOKUP($B73,Lebensmittel!$A$2:$I$5002,8,0)/VLOOKUP($B73,Lebensmittel!$A$2:$I$5002,2,0))</f>
        <v/>
      </c>
    </row>
    <row r="74" spans="2:9" x14ac:dyDescent="0.25">
      <c r="B74" s="37"/>
      <c r="C74" s="38"/>
      <c r="D74" s="19" t="str">
        <f>IF(ISBLANK(B74),"",$C74*VLOOKUP($B74,Lebensmittel!$A$2:$I$5002,3,0)/VLOOKUP($B74,Lebensmittel!$A$2:$I$5002,2,0))</f>
        <v/>
      </c>
      <c r="E74" s="20" t="str">
        <f>IF(ISBLANK(B74),"",$C74*VLOOKUP($B74,Lebensmittel!$A$2:$I$5002,4,0)/VLOOKUP($B74,Lebensmittel!$A$2:$I$5002,2,0))</f>
        <v/>
      </c>
      <c r="F74" s="20" t="str">
        <f>IF(ISBLANK(B74),"",$C74*VLOOKUP($B74,Lebensmittel!$A$2:$I$5002,5,0)/VLOOKUP($B74,Lebensmittel!$A$2:$I$5002,2,0))</f>
        <v/>
      </c>
      <c r="G74" s="20" t="str">
        <f>IF(ISBLANK(B74),"",$C74*VLOOKUP($B74,Lebensmittel!$A$2:$I$5002,6,0)/VLOOKUP($B74,Lebensmittel!$A$2:$I$5002,2,0))</f>
        <v/>
      </c>
      <c r="H74" s="20" t="str">
        <f>IF(ISBLANK(B74),"",$C74*VLOOKUP($B74,Lebensmittel!$A$2:$I$5002,7,0)/VLOOKUP($B74,Lebensmittel!$A$2:$I$5002,2,0))</f>
        <v/>
      </c>
      <c r="I74" s="20" t="str">
        <f>IF(ISBLANK(B74),"",$C74*VLOOKUP($B74,Lebensmittel!$A$2:$I$5002,8,0)/VLOOKUP($B74,Lebensmittel!$A$2:$I$5002,2,0))</f>
        <v/>
      </c>
    </row>
    <row r="75" spans="2:9" x14ac:dyDescent="0.25">
      <c r="B75" s="37"/>
      <c r="C75" s="38"/>
      <c r="D75" s="19" t="str">
        <f>IF(ISBLANK(B75),"",$C75*VLOOKUP($B75,Lebensmittel!$A$2:$I$5002,3,0)/VLOOKUP($B75,Lebensmittel!$A$2:$I$5002,2,0))</f>
        <v/>
      </c>
      <c r="E75" s="20" t="str">
        <f>IF(ISBLANK(B75),"",$C75*VLOOKUP($B75,Lebensmittel!$A$2:$I$5002,4,0)/VLOOKUP($B75,Lebensmittel!$A$2:$I$5002,2,0))</f>
        <v/>
      </c>
      <c r="F75" s="20" t="str">
        <f>IF(ISBLANK(B75),"",$C75*VLOOKUP($B75,Lebensmittel!$A$2:$I$5002,5,0)/VLOOKUP($B75,Lebensmittel!$A$2:$I$5002,2,0))</f>
        <v/>
      </c>
      <c r="G75" s="20" t="str">
        <f>IF(ISBLANK(B75),"",$C75*VLOOKUP($B75,Lebensmittel!$A$2:$I$5002,6,0)/VLOOKUP($B75,Lebensmittel!$A$2:$I$5002,2,0))</f>
        <v/>
      </c>
      <c r="H75" s="20" t="str">
        <f>IF(ISBLANK(B75),"",$C75*VLOOKUP($B75,Lebensmittel!$A$2:$I$5002,7,0)/VLOOKUP($B75,Lebensmittel!$A$2:$I$5002,2,0))</f>
        <v/>
      </c>
      <c r="I75" s="20" t="str">
        <f>IF(ISBLANK(B75),"",$C75*VLOOKUP($B75,Lebensmittel!$A$2:$I$5002,8,0)/VLOOKUP($B75,Lebensmittel!$A$2:$I$5002,2,0))</f>
        <v/>
      </c>
    </row>
    <row r="76" spans="2:9" x14ac:dyDescent="0.25">
      <c r="B76" s="33" t="s">
        <v>38</v>
      </c>
      <c r="C76" s="34">
        <f t="shared" ref="C76:G76" si="9">SUM(C66:C75)</f>
        <v>0</v>
      </c>
      <c r="D76" s="35">
        <f t="shared" si="9"/>
        <v>0</v>
      </c>
      <c r="E76" s="36">
        <f t="shared" si="9"/>
        <v>0</v>
      </c>
      <c r="F76" s="36">
        <f t="shared" si="9"/>
        <v>0</v>
      </c>
      <c r="G76" s="36">
        <f t="shared" si="9"/>
        <v>0</v>
      </c>
      <c r="H76" s="36">
        <f t="shared" ref="H76:I76" si="10">SUM(H66:H75)</f>
        <v>0</v>
      </c>
      <c r="I76" s="36">
        <f t="shared" si="10"/>
        <v>0</v>
      </c>
    </row>
  </sheetData>
  <mergeCells count="9">
    <mergeCell ref="D6:F6"/>
    <mergeCell ref="A64:B64"/>
    <mergeCell ref="A1:C1"/>
    <mergeCell ref="A3:B3"/>
    <mergeCell ref="A4:B4"/>
    <mergeCell ref="A8:B8"/>
    <mergeCell ref="A22:B22"/>
    <mergeCell ref="A36:B36"/>
    <mergeCell ref="A50:B50"/>
  </mergeCells>
  <dataValidations count="1">
    <dataValidation type="list" allowBlank="1" showInputMessage="1" sqref="B10:B19 B24:B33 B38:B47 B52:B61 B66:B75">
      <formula1>Country_list</formula1>
    </dataValidation>
  </dataValidations>
  <pageMargins left="0.7" right="0.7" top="0.78740157499999996" bottom="0.78740157499999996" header="0.3" footer="0.3"/>
  <pageSetup paperSize="9"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U76"/>
  <sheetViews>
    <sheetView zoomScaleNormal="100" workbookViewId="0">
      <selection activeCell="B6" sqref="B6"/>
    </sheetView>
  </sheetViews>
  <sheetFormatPr baseColWidth="10" defaultRowHeight="15" x14ac:dyDescent="0.25"/>
  <cols>
    <col min="1" max="1" width="3.5703125" customWidth="1"/>
    <col min="2" max="2" width="82.140625" customWidth="1"/>
    <col min="3" max="3" width="11.42578125" customWidth="1"/>
    <col min="4" max="4" width="14.28515625" customWidth="1"/>
    <col min="5" max="9" width="10.7109375" customWidth="1"/>
  </cols>
  <sheetData>
    <row r="1" spans="1:255" ht="38.25" customHeight="1" x14ac:dyDescent="0.25">
      <c r="A1" s="60" t="s">
        <v>28</v>
      </c>
      <c r="B1" s="60"/>
      <c r="C1" s="60"/>
      <c r="D1" s="12"/>
      <c r="E1" s="13"/>
      <c r="F1" s="13"/>
      <c r="G1" s="23"/>
      <c r="H1" s="23"/>
      <c r="I1" s="23"/>
    </row>
    <row r="2" spans="1:255" ht="9.9499999999999993" customHeight="1" x14ac:dyDescent="0.3">
      <c r="A2" s="24"/>
      <c r="B2" s="24"/>
      <c r="C2" s="25"/>
      <c r="D2" s="12"/>
      <c r="E2" s="13"/>
      <c r="F2" s="13"/>
      <c r="G2" s="13"/>
      <c r="H2" s="13"/>
      <c r="I2" s="13"/>
    </row>
    <row r="3" spans="1:255" ht="36" customHeight="1" x14ac:dyDescent="0.3">
      <c r="A3" s="61" t="s">
        <v>29</v>
      </c>
      <c r="B3" s="61"/>
      <c r="C3" s="26" t="s">
        <v>5</v>
      </c>
      <c r="D3" s="27" t="s">
        <v>6</v>
      </c>
      <c r="E3" s="43" t="s">
        <v>2551</v>
      </c>
      <c r="F3" s="28" t="s">
        <v>7</v>
      </c>
      <c r="G3" s="28" t="s">
        <v>11</v>
      </c>
      <c r="H3" s="28" t="s">
        <v>2290</v>
      </c>
      <c r="I3" s="28" t="s">
        <v>2291</v>
      </c>
    </row>
    <row r="4" spans="1:255" ht="29.25" customHeight="1" x14ac:dyDescent="0.25">
      <c r="A4" s="62"/>
      <c r="B4" s="62"/>
      <c r="C4" s="29">
        <f>C20+C34+C48+C62+C76</f>
        <v>0</v>
      </c>
      <c r="D4" s="30">
        <f>D20+D34+D48+D62+D76</f>
        <v>0</v>
      </c>
      <c r="E4" s="31">
        <f t="shared" ref="E4:G4" si="0">E20+E34+E48+E62+E76</f>
        <v>0</v>
      </c>
      <c r="F4" s="31">
        <f t="shared" si="0"/>
        <v>0</v>
      </c>
      <c r="G4" s="31">
        <f t="shared" si="0"/>
        <v>0</v>
      </c>
      <c r="H4" s="31">
        <f t="shared" ref="H4:I4" si="1">H20+H34+H48+H62+H76</f>
        <v>0</v>
      </c>
      <c r="I4" s="31">
        <f t="shared" si="1"/>
        <v>0</v>
      </c>
    </row>
    <row r="5" spans="1:255" ht="9" customHeight="1" x14ac:dyDescent="0.25">
      <c r="C5" s="32"/>
      <c r="D5" s="12"/>
      <c r="E5" s="13"/>
      <c r="F5" s="13"/>
      <c r="G5" s="13"/>
      <c r="H5" s="13"/>
      <c r="I5" s="13"/>
    </row>
    <row r="6" spans="1:255" ht="20.65" customHeight="1" x14ac:dyDescent="0.3">
      <c r="A6" s="24"/>
      <c r="B6" s="24"/>
      <c r="C6" s="25"/>
      <c r="D6" s="58" t="s">
        <v>2552</v>
      </c>
      <c r="E6" s="58"/>
      <c r="F6" s="58"/>
      <c r="G6" s="42"/>
    </row>
    <row r="7" spans="1:255" ht="15.2" customHeight="1" x14ac:dyDescent="0.3">
      <c r="A7" s="24"/>
      <c r="B7" s="24"/>
      <c r="C7" s="25"/>
      <c r="D7" s="12"/>
      <c r="E7" s="13"/>
      <c r="F7" s="13"/>
      <c r="G7" s="13"/>
      <c r="H7" s="13"/>
      <c r="I7" s="13"/>
    </row>
    <row r="8" spans="1:255" ht="18" x14ac:dyDescent="0.25">
      <c r="A8" s="59" t="s">
        <v>4</v>
      </c>
      <c r="B8" s="59"/>
      <c r="C8" s="3"/>
      <c r="D8" s="4"/>
      <c r="E8" s="5"/>
      <c r="F8" s="5"/>
      <c r="G8" s="5"/>
      <c r="H8" s="5"/>
      <c r="I8" s="5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</row>
    <row r="9" spans="1:255" s="7" customFormat="1" ht="15.75" x14ac:dyDescent="0.25">
      <c r="B9" s="2" t="s">
        <v>3</v>
      </c>
      <c r="C9" s="8" t="s">
        <v>5</v>
      </c>
      <c r="D9" s="9" t="s">
        <v>6</v>
      </c>
      <c r="E9" s="10" t="s">
        <v>8</v>
      </c>
      <c r="F9" s="10" t="s">
        <v>7</v>
      </c>
      <c r="G9" s="10" t="s">
        <v>9</v>
      </c>
      <c r="H9" s="10" t="s">
        <v>2298</v>
      </c>
      <c r="I9" s="10" t="s">
        <v>2291</v>
      </c>
    </row>
    <row r="10" spans="1:255" x14ac:dyDescent="0.25">
      <c r="B10" s="37"/>
      <c r="C10" s="38"/>
      <c r="D10" s="19" t="str">
        <f>IF(ISBLANK(B10),"",$C10*VLOOKUP($B10,Lebensmittel!$A$2:$I$5002,3,0)/VLOOKUP($B10,Lebensmittel!$A$2:$I$5002,2,0))</f>
        <v/>
      </c>
      <c r="E10" s="20" t="str">
        <f>IF(ISBLANK(B10),"",$C10*VLOOKUP($B10,Lebensmittel!$A$2:$I$5002,4,0)/VLOOKUP($B10,Lebensmittel!$A$2:$I$5002,2,0))</f>
        <v/>
      </c>
      <c r="F10" s="20" t="str">
        <f>IF(ISBLANK(B10),"",$C10*VLOOKUP($B10,Lebensmittel!$A$2:$I$5002,5,0)/VLOOKUP($B10,Lebensmittel!$A$2:$I$5002,2,0))</f>
        <v/>
      </c>
      <c r="G10" s="20" t="str">
        <f>IF(ISBLANK(B10),"",$C10*VLOOKUP($B10,Lebensmittel!$A$2:$I$5002,6,0)/VLOOKUP($B10,Lebensmittel!$A$2:$I$5002,2,0))</f>
        <v/>
      </c>
      <c r="H10" s="20" t="str">
        <f>IF(ISBLANK(B10),"",$C10*VLOOKUP($B10,Lebensmittel!$A$2:$I$5002,7,0)/VLOOKUP($B10,Lebensmittel!$A$2:$I$5002,2,0))</f>
        <v/>
      </c>
      <c r="I10" s="20" t="str">
        <f>IF(ISBLANK(B10),"",$C10*VLOOKUP($B10,Lebensmittel!$A$2:$I$5002,8,0)/VLOOKUP($B10,Lebensmittel!$A$2:$I$5002,2,0))</f>
        <v/>
      </c>
    </row>
    <row r="11" spans="1:255" x14ac:dyDescent="0.25">
      <c r="B11" s="37"/>
      <c r="C11" s="38"/>
      <c r="D11" s="19" t="str">
        <f>IF(ISBLANK(B11),"",$C11*VLOOKUP($B11,Lebensmittel!$A$2:$I$5002,3,0)/VLOOKUP($B11,Lebensmittel!$A$2:$I$5002,2,0))</f>
        <v/>
      </c>
      <c r="E11" s="20" t="str">
        <f>IF(ISBLANK(B11),"",$C11*VLOOKUP($B11,Lebensmittel!$A$2:$I$5002,4,0)/VLOOKUP($B11,Lebensmittel!$A$2:$I$5002,2,0))</f>
        <v/>
      </c>
      <c r="F11" s="20" t="str">
        <f>IF(ISBLANK(B11),"",$C11*VLOOKUP($B11,Lebensmittel!$A$2:$I$5002,5,0)/VLOOKUP($B11,Lebensmittel!$A$2:$I$5002,2,0))</f>
        <v/>
      </c>
      <c r="G11" s="20" t="str">
        <f>IF(ISBLANK(B11),"",$C11*VLOOKUP($B11,Lebensmittel!$A$2:$I$5002,6,0)/VLOOKUP($B11,Lebensmittel!$A$2:$I$5002,2,0))</f>
        <v/>
      </c>
      <c r="H11" s="20" t="str">
        <f>IF(ISBLANK(B11),"",$C11*VLOOKUP($B11,Lebensmittel!$A$2:$I$5002,7,0)/VLOOKUP($B11,Lebensmittel!$A$2:$I$5002,2,0))</f>
        <v/>
      </c>
      <c r="I11" s="20" t="str">
        <f>IF(ISBLANK(B11),"",$C11*VLOOKUP($B11,Lebensmittel!$A$2:$I$5002,8,0)/VLOOKUP($B11,Lebensmittel!$A$2:$I$5002,2,0))</f>
        <v/>
      </c>
    </row>
    <row r="12" spans="1:255" x14ac:dyDescent="0.25">
      <c r="B12" s="37"/>
      <c r="C12" s="38"/>
      <c r="D12" s="19" t="str">
        <f>IF(ISBLANK(B12),"",$C12*VLOOKUP($B12,Lebensmittel!$A$2:$I$5002,3,0)/VLOOKUP($B12,Lebensmittel!$A$2:$I$5002,2,0))</f>
        <v/>
      </c>
      <c r="E12" s="20" t="str">
        <f>IF(ISBLANK(B12),"",$C12*VLOOKUP($B12,Lebensmittel!$A$2:$I$5002,4,0)/VLOOKUP($B12,Lebensmittel!$A$2:$I$5002,2,0))</f>
        <v/>
      </c>
      <c r="F12" s="20" t="str">
        <f>IF(ISBLANK(B12),"",$C12*VLOOKUP($B12,Lebensmittel!$A$2:$I$5002,5,0)/VLOOKUP($B12,Lebensmittel!$A$2:$I$5002,2,0))</f>
        <v/>
      </c>
      <c r="G12" s="20" t="str">
        <f>IF(ISBLANK(B12),"",$C12*VLOOKUP($B12,Lebensmittel!$A$2:$I$5002,6,0)/VLOOKUP($B12,Lebensmittel!$A$2:$I$5002,2,0))</f>
        <v/>
      </c>
      <c r="H12" s="20" t="str">
        <f>IF(ISBLANK(B12),"",$C12*VLOOKUP($B12,Lebensmittel!$A$2:$I$5002,7,0)/VLOOKUP($B12,Lebensmittel!$A$2:$I$5002,2,0))</f>
        <v/>
      </c>
      <c r="I12" s="20" t="str">
        <f>IF(ISBLANK(B12),"",$C12*VLOOKUP($B12,Lebensmittel!$A$2:$I$5002,8,0)/VLOOKUP($B12,Lebensmittel!$A$2:$I$5002,2,0))</f>
        <v/>
      </c>
    </row>
    <row r="13" spans="1:255" x14ac:dyDescent="0.25">
      <c r="B13" s="37"/>
      <c r="C13" s="38"/>
      <c r="D13" s="19" t="str">
        <f>IF(ISBLANK(B13),"",$C13*VLOOKUP($B13,Lebensmittel!$A$2:$I$5002,3,0)/VLOOKUP($B13,Lebensmittel!$A$2:$I$5002,2,0))</f>
        <v/>
      </c>
      <c r="E13" s="20" t="str">
        <f>IF(ISBLANK(B13),"",$C13*VLOOKUP($B13,Lebensmittel!$A$2:$I$5002,4,0)/VLOOKUP($B13,Lebensmittel!$A$2:$I$5002,2,0))</f>
        <v/>
      </c>
      <c r="F13" s="20" t="str">
        <f>IF(ISBLANK(B13),"",$C13*VLOOKUP($B13,Lebensmittel!$A$2:$I$5002,5,0)/VLOOKUP($B13,Lebensmittel!$A$2:$I$5002,2,0))</f>
        <v/>
      </c>
      <c r="G13" s="20" t="str">
        <f>IF(ISBLANK(B13),"",$C13*VLOOKUP($B13,Lebensmittel!$A$2:$I$5002,6,0)/VLOOKUP($B13,Lebensmittel!$A$2:$I$5002,2,0))</f>
        <v/>
      </c>
      <c r="H13" s="20" t="str">
        <f>IF(ISBLANK(B13),"",$C13*VLOOKUP($B13,Lebensmittel!$A$2:$I$5002,7,0)/VLOOKUP($B13,Lebensmittel!$A$2:$I$5002,2,0))</f>
        <v/>
      </c>
      <c r="I13" s="20" t="str">
        <f>IF(ISBLANK(B13),"",$C13*VLOOKUP($B13,Lebensmittel!$A$2:$I$5002,8,0)/VLOOKUP($B13,Lebensmittel!$A$2:$I$5002,2,0))</f>
        <v/>
      </c>
    </row>
    <row r="14" spans="1:255" x14ac:dyDescent="0.25">
      <c r="B14" s="37"/>
      <c r="C14" s="38"/>
      <c r="D14" s="19" t="str">
        <f>IF(ISBLANK(B14),"",$C14*VLOOKUP($B14,Lebensmittel!$A$2:$I$5002,3,0)/VLOOKUP($B14,Lebensmittel!$A$2:$I$5002,2,0))</f>
        <v/>
      </c>
      <c r="E14" s="20" t="str">
        <f>IF(ISBLANK(B14),"",$C14*VLOOKUP($B14,Lebensmittel!$A$2:$I$5002,4,0)/VLOOKUP($B14,Lebensmittel!$A$2:$I$5002,2,0))</f>
        <v/>
      </c>
      <c r="F14" s="20" t="str">
        <f>IF(ISBLANK(B14),"",$C14*VLOOKUP($B14,Lebensmittel!$A$2:$I$5002,5,0)/VLOOKUP($B14,Lebensmittel!$A$2:$I$5002,2,0))</f>
        <v/>
      </c>
      <c r="G14" s="20" t="str">
        <f>IF(ISBLANK(B14),"",$C14*VLOOKUP($B14,Lebensmittel!$A$2:$I$5002,6,0)/VLOOKUP($B14,Lebensmittel!$A$2:$I$5002,2,0))</f>
        <v/>
      </c>
      <c r="H14" s="20" t="str">
        <f>IF(ISBLANK(B14),"",$C14*VLOOKUP($B14,Lebensmittel!$A$2:$I$5002,7,0)/VLOOKUP($B14,Lebensmittel!$A$2:$I$5002,2,0))</f>
        <v/>
      </c>
      <c r="I14" s="20" t="str">
        <f>IF(ISBLANK(B14),"",$C14*VLOOKUP($B14,Lebensmittel!$A$2:$I$5002,8,0)/VLOOKUP($B14,Lebensmittel!$A$2:$I$5002,2,0))</f>
        <v/>
      </c>
    </row>
    <row r="15" spans="1:255" x14ac:dyDescent="0.25">
      <c r="B15" s="37"/>
      <c r="C15" s="38"/>
      <c r="D15" s="19" t="str">
        <f>IF(ISBLANK(B15),"",$C15*VLOOKUP($B15,Lebensmittel!$A$2:$I$5002,3,0)/VLOOKUP($B15,Lebensmittel!$A$2:$I$5002,2,0))</f>
        <v/>
      </c>
      <c r="E15" s="20" t="str">
        <f>IF(ISBLANK(B15),"",$C15*VLOOKUP($B15,Lebensmittel!$A$2:$I$5002,4,0)/VLOOKUP($B15,Lebensmittel!$A$2:$I$5002,2,0))</f>
        <v/>
      </c>
      <c r="F15" s="20" t="str">
        <f>IF(ISBLANK(B15),"",$C15*VLOOKUP($B15,Lebensmittel!$A$2:$I$5002,5,0)/VLOOKUP($B15,Lebensmittel!$A$2:$I$5002,2,0))</f>
        <v/>
      </c>
      <c r="G15" s="20" t="str">
        <f>IF(ISBLANK(B15),"",$C15*VLOOKUP($B15,Lebensmittel!$A$2:$I$5002,6,0)/VLOOKUP($B15,Lebensmittel!$A$2:$I$5002,2,0))</f>
        <v/>
      </c>
      <c r="H15" s="20" t="str">
        <f>IF(ISBLANK(B15),"",$C15*VLOOKUP($B15,Lebensmittel!$A$2:$I$5002,7,0)/VLOOKUP($B15,Lebensmittel!$A$2:$I$5002,2,0))</f>
        <v/>
      </c>
      <c r="I15" s="20" t="str">
        <f>IF(ISBLANK(B15),"",$C15*VLOOKUP($B15,Lebensmittel!$A$2:$I$5002,8,0)/VLOOKUP($B15,Lebensmittel!$A$2:$I$5002,2,0))</f>
        <v/>
      </c>
    </row>
    <row r="16" spans="1:255" x14ac:dyDescent="0.25">
      <c r="B16" s="37"/>
      <c r="C16" s="38"/>
      <c r="D16" s="19" t="str">
        <f>IF(ISBLANK(B16),"",$C16*VLOOKUP($B16,Lebensmittel!$A$2:$I$5002,3,0)/VLOOKUP($B16,Lebensmittel!$A$2:$I$5002,2,0))</f>
        <v/>
      </c>
      <c r="E16" s="20" t="str">
        <f>IF(ISBLANK(B16),"",$C16*VLOOKUP($B16,Lebensmittel!$A$2:$I$5002,4,0)/VLOOKUP($B16,Lebensmittel!$A$2:$I$5002,2,0))</f>
        <v/>
      </c>
      <c r="F16" s="20" t="str">
        <f>IF(ISBLANK(B16),"",$C16*VLOOKUP($B16,Lebensmittel!$A$2:$I$5002,5,0)/VLOOKUP($B16,Lebensmittel!$A$2:$I$5002,2,0))</f>
        <v/>
      </c>
      <c r="G16" s="20" t="str">
        <f>IF(ISBLANK(B16),"",$C16*VLOOKUP($B16,Lebensmittel!$A$2:$I$5002,6,0)/VLOOKUP($B16,Lebensmittel!$A$2:$I$5002,2,0))</f>
        <v/>
      </c>
      <c r="H16" s="20" t="str">
        <f>IF(ISBLANK(B16),"",$C16*VLOOKUP($B16,Lebensmittel!$A$2:$I$5002,7,0)/VLOOKUP($B16,Lebensmittel!$A$2:$I$5002,2,0))</f>
        <v/>
      </c>
      <c r="I16" s="20" t="str">
        <f>IF(ISBLANK(B16),"",$C16*VLOOKUP($B16,Lebensmittel!$A$2:$I$5002,8,0)/VLOOKUP($B16,Lebensmittel!$A$2:$I$5002,2,0))</f>
        <v/>
      </c>
    </row>
    <row r="17" spans="1:255" x14ac:dyDescent="0.25">
      <c r="B17" s="37"/>
      <c r="C17" s="38"/>
      <c r="D17" s="19" t="str">
        <f>IF(ISBLANK(B17),"",$C17*VLOOKUP($B17,Lebensmittel!$A$2:$I$5002,3,0)/VLOOKUP($B17,Lebensmittel!$A$2:$I$5002,2,0))</f>
        <v/>
      </c>
      <c r="E17" s="20" t="str">
        <f>IF(ISBLANK(B17),"",$C17*VLOOKUP($B17,Lebensmittel!$A$2:$I$5002,4,0)/VLOOKUP($B17,Lebensmittel!$A$2:$I$5002,2,0))</f>
        <v/>
      </c>
      <c r="F17" s="20" t="str">
        <f>IF(ISBLANK(B17),"",$C17*VLOOKUP($B17,Lebensmittel!$A$2:$I$5002,5,0)/VLOOKUP($B17,Lebensmittel!$A$2:$I$5002,2,0))</f>
        <v/>
      </c>
      <c r="G17" s="20" t="str">
        <f>IF(ISBLANK(B17),"",$C17*VLOOKUP($B17,Lebensmittel!$A$2:$I$5002,6,0)/VLOOKUP($B17,Lebensmittel!$A$2:$I$5002,2,0))</f>
        <v/>
      </c>
      <c r="H17" s="20" t="str">
        <f>IF(ISBLANK(B17),"",$C17*VLOOKUP($B17,Lebensmittel!$A$2:$I$5002,7,0)/VLOOKUP($B17,Lebensmittel!$A$2:$I$5002,2,0))</f>
        <v/>
      </c>
      <c r="I17" s="20" t="str">
        <f>IF(ISBLANK(B17),"",$C17*VLOOKUP($B17,Lebensmittel!$A$2:$I$5002,8,0)/VLOOKUP($B17,Lebensmittel!$A$2:$I$5002,2,0))</f>
        <v/>
      </c>
    </row>
    <row r="18" spans="1:255" x14ac:dyDescent="0.25">
      <c r="B18" s="37"/>
      <c r="C18" s="38"/>
      <c r="D18" s="19" t="str">
        <f>IF(ISBLANK(B18),"",$C18*VLOOKUP($B18,Lebensmittel!$A$2:$I$5002,3,0)/VLOOKUP($B18,Lebensmittel!$A$2:$I$5002,2,0))</f>
        <v/>
      </c>
      <c r="E18" s="20" t="str">
        <f>IF(ISBLANK(B18),"",$C18*VLOOKUP($B18,Lebensmittel!$A$2:$I$5002,4,0)/VLOOKUP($B18,Lebensmittel!$A$2:$I$5002,2,0))</f>
        <v/>
      </c>
      <c r="F18" s="20" t="str">
        <f>IF(ISBLANK(B18),"",$C18*VLOOKUP($B18,Lebensmittel!$A$2:$I$5002,5,0)/VLOOKUP($B18,Lebensmittel!$A$2:$I$5002,2,0))</f>
        <v/>
      </c>
      <c r="G18" s="20" t="str">
        <f>IF(ISBLANK(B18),"",$C18*VLOOKUP($B18,Lebensmittel!$A$2:$I$5002,6,0)/VLOOKUP($B18,Lebensmittel!$A$2:$I$5002,2,0))</f>
        <v/>
      </c>
      <c r="H18" s="20" t="str">
        <f>IF(ISBLANK(B18),"",$C18*VLOOKUP($B18,Lebensmittel!$A$2:$I$5002,7,0)/VLOOKUP($B18,Lebensmittel!$A$2:$I$5002,2,0))</f>
        <v/>
      </c>
      <c r="I18" s="20" t="str">
        <f>IF(ISBLANK(B18),"",$C18*VLOOKUP($B18,Lebensmittel!$A$2:$I$5002,8,0)/VLOOKUP($B18,Lebensmittel!$A$2:$I$5002,2,0))</f>
        <v/>
      </c>
    </row>
    <row r="19" spans="1:255" x14ac:dyDescent="0.25">
      <c r="B19" s="37"/>
      <c r="C19" s="38"/>
      <c r="D19" s="19" t="str">
        <f>IF(ISBLANK(B19),"",$C19*VLOOKUP($B19,Lebensmittel!$A$2:$I$5002,3,0)/VLOOKUP($B19,Lebensmittel!$A$2:$I$5002,2,0))</f>
        <v/>
      </c>
      <c r="E19" s="20" t="str">
        <f>IF(ISBLANK(B19),"",$C19*VLOOKUP($B19,Lebensmittel!$A$2:$I$5002,4,0)/VLOOKUP($B19,Lebensmittel!$A$2:$I$5002,2,0))</f>
        <v/>
      </c>
      <c r="F19" s="20" t="str">
        <f>IF(ISBLANK(B19),"",$C19*VLOOKUP($B19,Lebensmittel!$A$2:$I$5002,5,0)/VLOOKUP($B19,Lebensmittel!$A$2:$I$5002,2,0))</f>
        <v/>
      </c>
      <c r="G19" s="20" t="str">
        <f>IF(ISBLANK(B19),"",$C19*VLOOKUP($B19,Lebensmittel!$A$2:$I$5002,6,0)/VLOOKUP($B19,Lebensmittel!$A$2:$I$5002,2,0))</f>
        <v/>
      </c>
      <c r="H19" s="20" t="str">
        <f>IF(ISBLANK(B19),"",$C19*VLOOKUP($B19,Lebensmittel!$A$2:$I$5002,7,0)/VLOOKUP($B19,Lebensmittel!$A$2:$I$5002,2,0))</f>
        <v/>
      </c>
      <c r="I19" s="20" t="str">
        <f>IF(ISBLANK(B19),"",$C19*VLOOKUP($B19,Lebensmittel!$A$2:$I$5002,8,0)/VLOOKUP($B19,Lebensmittel!$A$2:$I$5002,2,0))</f>
        <v/>
      </c>
    </row>
    <row r="20" spans="1:255" x14ac:dyDescent="0.25">
      <c r="B20" s="33" t="s">
        <v>30</v>
      </c>
      <c r="C20" s="34">
        <f t="shared" ref="C20:G20" si="2">SUM(C10:C19)</f>
        <v>0</v>
      </c>
      <c r="D20" s="35">
        <f t="shared" si="2"/>
        <v>0</v>
      </c>
      <c r="E20" s="36">
        <f t="shared" si="2"/>
        <v>0</v>
      </c>
      <c r="F20" s="36">
        <f t="shared" si="2"/>
        <v>0</v>
      </c>
      <c r="G20" s="36">
        <f t="shared" si="2"/>
        <v>0</v>
      </c>
      <c r="H20" s="36">
        <f t="shared" ref="H20:I20" si="3">SUM(H10:H19)</f>
        <v>0</v>
      </c>
      <c r="I20" s="36">
        <f t="shared" si="3"/>
        <v>0</v>
      </c>
    </row>
    <row r="22" spans="1:255" ht="18" x14ac:dyDescent="0.25">
      <c r="A22" s="59" t="s">
        <v>31</v>
      </c>
      <c r="B22" s="59"/>
      <c r="C22" s="3"/>
      <c r="D22" s="4"/>
      <c r="E22" s="5"/>
      <c r="F22" s="5"/>
      <c r="G22" s="5"/>
      <c r="H22" s="5"/>
      <c r="I22" s="5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</row>
    <row r="23" spans="1:255" s="7" customFormat="1" ht="15.75" x14ac:dyDescent="0.25">
      <c r="B23" s="2" t="s">
        <v>3</v>
      </c>
      <c r="C23" s="8" t="s">
        <v>5</v>
      </c>
      <c r="D23" s="9" t="s">
        <v>6</v>
      </c>
      <c r="E23" s="10" t="s">
        <v>8</v>
      </c>
      <c r="F23" s="10" t="s">
        <v>7</v>
      </c>
      <c r="G23" s="10" t="s">
        <v>9</v>
      </c>
      <c r="H23" s="10" t="s">
        <v>2298</v>
      </c>
      <c r="I23" s="10" t="s">
        <v>2291</v>
      </c>
    </row>
    <row r="24" spans="1:255" x14ac:dyDescent="0.25">
      <c r="B24" s="37"/>
      <c r="C24" s="38"/>
      <c r="D24" s="19" t="str">
        <f>IF(ISBLANK(B24),"",$C24*VLOOKUP($B24,Lebensmittel!$A$2:$I$5002,3,0)/VLOOKUP($B24,Lebensmittel!$A$2:$I$5002,2,0))</f>
        <v/>
      </c>
      <c r="E24" s="20" t="str">
        <f>IF(ISBLANK(B24),"",$C24*VLOOKUP($B24,Lebensmittel!$A$2:$I$5002,4,0)/VLOOKUP($B24,Lebensmittel!$A$2:$I$5002,2,0))</f>
        <v/>
      </c>
      <c r="F24" s="20" t="str">
        <f>IF(ISBLANK(B24),"",$C24*VLOOKUP($B24,Lebensmittel!$A$2:$I$5002,5,0)/VLOOKUP($B24,Lebensmittel!$A$2:$I$5002,2,0))</f>
        <v/>
      </c>
      <c r="G24" s="20" t="str">
        <f>IF(ISBLANK(B24),"",$C24*VLOOKUP($B24,Lebensmittel!$A$2:$I$5002,6,0)/VLOOKUP($B24,Lebensmittel!$A$2:$I$5002,2,0))</f>
        <v/>
      </c>
      <c r="H24" s="20" t="str">
        <f>IF(ISBLANK(B24),"",$C24*VLOOKUP($B24,Lebensmittel!$A$2:$I$5002,7,0)/VLOOKUP($B24,Lebensmittel!$A$2:$I$5002,2,0))</f>
        <v/>
      </c>
      <c r="I24" s="20" t="str">
        <f>IF(ISBLANK(B24),"",$C24*VLOOKUP($B24,Lebensmittel!$A$2:$I$5002,8,0)/VLOOKUP($B24,Lebensmittel!$A$2:$I$5002,2,0))</f>
        <v/>
      </c>
    </row>
    <row r="25" spans="1:255" x14ac:dyDescent="0.25">
      <c r="B25" s="37"/>
      <c r="C25" s="38"/>
      <c r="D25" s="19" t="str">
        <f>IF(ISBLANK(B25),"",$C25*VLOOKUP($B25,Lebensmittel!$A$2:$I$5002,3,0)/VLOOKUP($B25,Lebensmittel!$A$2:$I$5002,2,0))</f>
        <v/>
      </c>
      <c r="E25" s="20" t="str">
        <f>IF(ISBLANK(B25),"",$C25*VLOOKUP($B25,Lebensmittel!$A$2:$I$5002,4,0)/VLOOKUP($B25,Lebensmittel!$A$2:$I$5002,2,0))</f>
        <v/>
      </c>
      <c r="F25" s="20" t="str">
        <f>IF(ISBLANK(B25),"",$C25*VLOOKUP($B25,Lebensmittel!$A$2:$I$5002,5,0)/VLOOKUP($B25,Lebensmittel!$A$2:$I$5002,2,0))</f>
        <v/>
      </c>
      <c r="G25" s="20" t="str">
        <f>IF(ISBLANK(B25),"",$C25*VLOOKUP($B25,Lebensmittel!$A$2:$I$5002,6,0)/VLOOKUP($B25,Lebensmittel!$A$2:$I$5002,2,0))</f>
        <v/>
      </c>
      <c r="H25" s="20" t="str">
        <f>IF(ISBLANK(B25),"",$C25*VLOOKUP($B25,Lebensmittel!$A$2:$I$5002,7,0)/VLOOKUP($B25,Lebensmittel!$A$2:$I$5002,2,0))</f>
        <v/>
      </c>
      <c r="I25" s="20" t="str">
        <f>IF(ISBLANK(B25),"",$C25*VLOOKUP($B25,Lebensmittel!$A$2:$I$5002,8,0)/VLOOKUP($B25,Lebensmittel!$A$2:$I$5002,2,0))</f>
        <v/>
      </c>
    </row>
    <row r="26" spans="1:255" x14ac:dyDescent="0.25">
      <c r="B26" s="37"/>
      <c r="C26" s="38"/>
      <c r="D26" s="19" t="str">
        <f>IF(ISBLANK(B26),"",$C26*VLOOKUP($B26,Lebensmittel!$A$2:$I$5002,3,0)/VLOOKUP($B26,Lebensmittel!$A$2:$I$5002,2,0))</f>
        <v/>
      </c>
      <c r="E26" s="20" t="str">
        <f>IF(ISBLANK(B26),"",$C26*VLOOKUP($B26,Lebensmittel!$A$2:$I$5002,4,0)/VLOOKUP($B26,Lebensmittel!$A$2:$I$5002,2,0))</f>
        <v/>
      </c>
      <c r="F26" s="20" t="str">
        <f>IF(ISBLANK(B26),"",$C26*VLOOKUP($B26,Lebensmittel!$A$2:$I$5002,5,0)/VLOOKUP($B26,Lebensmittel!$A$2:$I$5002,2,0))</f>
        <v/>
      </c>
      <c r="G26" s="20" t="str">
        <f>IF(ISBLANK(B26),"",$C26*VLOOKUP($B26,Lebensmittel!$A$2:$I$5002,6,0)/VLOOKUP($B26,Lebensmittel!$A$2:$I$5002,2,0))</f>
        <v/>
      </c>
      <c r="H26" s="20" t="str">
        <f>IF(ISBLANK(B26),"",$C26*VLOOKUP($B26,Lebensmittel!$A$2:$I$5002,7,0)/VLOOKUP($B26,Lebensmittel!$A$2:$I$5002,2,0))</f>
        <v/>
      </c>
      <c r="I26" s="20" t="str">
        <f>IF(ISBLANK(B26),"",$C26*VLOOKUP($B26,Lebensmittel!$A$2:$I$5002,8,0)/VLOOKUP($B26,Lebensmittel!$A$2:$I$5002,2,0))</f>
        <v/>
      </c>
    </row>
    <row r="27" spans="1:255" x14ac:dyDescent="0.25">
      <c r="B27" s="37"/>
      <c r="C27" s="38"/>
      <c r="D27" s="19" t="str">
        <f>IF(ISBLANK(B27),"",$C27*VLOOKUP($B27,Lebensmittel!$A$2:$I$5002,3,0)/VLOOKUP($B27,Lebensmittel!$A$2:$I$5002,2,0))</f>
        <v/>
      </c>
      <c r="E27" s="20" t="str">
        <f>IF(ISBLANK(B27),"",$C27*VLOOKUP($B27,Lebensmittel!$A$2:$I$5002,4,0)/VLOOKUP($B27,Lebensmittel!$A$2:$I$5002,2,0))</f>
        <v/>
      </c>
      <c r="F27" s="20" t="str">
        <f>IF(ISBLANK(B27),"",$C27*VLOOKUP($B27,Lebensmittel!$A$2:$I$5002,5,0)/VLOOKUP($B27,Lebensmittel!$A$2:$I$5002,2,0))</f>
        <v/>
      </c>
      <c r="G27" s="20" t="str">
        <f>IF(ISBLANK(B27),"",$C27*VLOOKUP($B27,Lebensmittel!$A$2:$I$5002,6,0)/VLOOKUP($B27,Lebensmittel!$A$2:$I$5002,2,0))</f>
        <v/>
      </c>
      <c r="H27" s="20" t="str">
        <f>IF(ISBLANK(B27),"",$C27*VLOOKUP($B27,Lebensmittel!$A$2:$I$5002,7,0)/VLOOKUP($B27,Lebensmittel!$A$2:$I$5002,2,0))</f>
        <v/>
      </c>
      <c r="I27" s="20" t="str">
        <f>IF(ISBLANK(B27),"",$C27*VLOOKUP($B27,Lebensmittel!$A$2:$I$5002,8,0)/VLOOKUP($B27,Lebensmittel!$A$2:$I$5002,2,0))</f>
        <v/>
      </c>
    </row>
    <row r="28" spans="1:255" x14ac:dyDescent="0.25">
      <c r="B28" s="37"/>
      <c r="C28" s="38"/>
      <c r="D28" s="19" t="str">
        <f>IF(ISBLANK(B28),"",$C28*VLOOKUP($B28,Lebensmittel!$A$2:$I$5002,3,0)/VLOOKUP($B28,Lebensmittel!$A$2:$I$5002,2,0))</f>
        <v/>
      </c>
      <c r="E28" s="20" t="str">
        <f>IF(ISBLANK(B28),"",$C28*VLOOKUP($B28,Lebensmittel!$A$2:$I$5002,4,0)/VLOOKUP($B28,Lebensmittel!$A$2:$I$5002,2,0))</f>
        <v/>
      </c>
      <c r="F28" s="20" t="str">
        <f>IF(ISBLANK(B28),"",$C28*VLOOKUP($B28,Lebensmittel!$A$2:$I$5002,5,0)/VLOOKUP($B28,Lebensmittel!$A$2:$I$5002,2,0))</f>
        <v/>
      </c>
      <c r="G28" s="20" t="str">
        <f>IF(ISBLANK(B28),"",$C28*VLOOKUP($B28,Lebensmittel!$A$2:$I$5002,6,0)/VLOOKUP($B28,Lebensmittel!$A$2:$I$5002,2,0))</f>
        <v/>
      </c>
      <c r="H28" s="20" t="str">
        <f>IF(ISBLANK(B28),"",$C28*VLOOKUP($B28,Lebensmittel!$A$2:$I$5002,7,0)/VLOOKUP($B28,Lebensmittel!$A$2:$I$5002,2,0))</f>
        <v/>
      </c>
      <c r="I28" s="20" t="str">
        <f>IF(ISBLANK(B28),"",$C28*VLOOKUP($B28,Lebensmittel!$A$2:$I$5002,8,0)/VLOOKUP($B28,Lebensmittel!$A$2:$I$5002,2,0))</f>
        <v/>
      </c>
    </row>
    <row r="29" spans="1:255" x14ac:dyDescent="0.25">
      <c r="B29" s="37"/>
      <c r="C29" s="38"/>
      <c r="D29" s="19" t="str">
        <f>IF(ISBLANK(B29),"",$C29*VLOOKUP($B29,Lebensmittel!$A$2:$I$5002,3,0)/VLOOKUP($B29,Lebensmittel!$A$2:$I$5002,2,0))</f>
        <v/>
      </c>
      <c r="E29" s="20" t="str">
        <f>IF(ISBLANK(B29),"",$C29*VLOOKUP($B29,Lebensmittel!$A$2:$I$5002,4,0)/VLOOKUP($B29,Lebensmittel!$A$2:$I$5002,2,0))</f>
        <v/>
      </c>
      <c r="F29" s="20" t="str">
        <f>IF(ISBLANK(B29),"",$C29*VLOOKUP($B29,Lebensmittel!$A$2:$I$5002,5,0)/VLOOKUP($B29,Lebensmittel!$A$2:$I$5002,2,0))</f>
        <v/>
      </c>
      <c r="G29" s="20" t="str">
        <f>IF(ISBLANK(B29),"",$C29*VLOOKUP($B29,Lebensmittel!$A$2:$I$5002,6,0)/VLOOKUP($B29,Lebensmittel!$A$2:$I$5002,2,0))</f>
        <v/>
      </c>
      <c r="H29" s="20" t="str">
        <f>IF(ISBLANK(B29),"",$C29*VLOOKUP($B29,Lebensmittel!$A$2:$I$5002,7,0)/VLOOKUP($B29,Lebensmittel!$A$2:$I$5002,2,0))</f>
        <v/>
      </c>
      <c r="I29" s="20" t="str">
        <f>IF(ISBLANK(B29),"",$C29*VLOOKUP($B29,Lebensmittel!$A$2:$I$5002,8,0)/VLOOKUP($B29,Lebensmittel!$A$2:$I$5002,2,0))</f>
        <v/>
      </c>
    </row>
    <row r="30" spans="1:255" x14ac:dyDescent="0.25">
      <c r="B30" s="37"/>
      <c r="C30" s="38"/>
      <c r="D30" s="19" t="str">
        <f>IF(ISBLANK(B30),"",$C30*VLOOKUP($B30,Lebensmittel!$A$2:$I$5002,3,0)/VLOOKUP($B30,Lebensmittel!$A$2:$I$5002,2,0))</f>
        <v/>
      </c>
      <c r="E30" s="20" t="str">
        <f>IF(ISBLANK(B30),"",$C30*VLOOKUP($B30,Lebensmittel!$A$2:$I$5002,4,0)/VLOOKUP($B30,Lebensmittel!$A$2:$I$5002,2,0))</f>
        <v/>
      </c>
      <c r="F30" s="20" t="str">
        <f>IF(ISBLANK(B30),"",$C30*VLOOKUP($B30,Lebensmittel!$A$2:$I$5002,5,0)/VLOOKUP($B30,Lebensmittel!$A$2:$I$5002,2,0))</f>
        <v/>
      </c>
      <c r="G30" s="20" t="str">
        <f>IF(ISBLANK(B30),"",$C30*VLOOKUP($B30,Lebensmittel!$A$2:$I$5002,6,0)/VLOOKUP($B30,Lebensmittel!$A$2:$I$5002,2,0))</f>
        <v/>
      </c>
      <c r="H30" s="20" t="str">
        <f>IF(ISBLANK(B30),"",$C30*VLOOKUP($B30,Lebensmittel!$A$2:$I$5002,7,0)/VLOOKUP($B30,Lebensmittel!$A$2:$I$5002,2,0))</f>
        <v/>
      </c>
      <c r="I30" s="20" t="str">
        <f>IF(ISBLANK(B30),"",$C30*VLOOKUP($B30,Lebensmittel!$A$2:$I$5002,8,0)/VLOOKUP($B30,Lebensmittel!$A$2:$I$5002,2,0))</f>
        <v/>
      </c>
    </row>
    <row r="31" spans="1:255" x14ac:dyDescent="0.25">
      <c r="B31" s="37"/>
      <c r="C31" s="38"/>
      <c r="D31" s="19" t="str">
        <f>IF(ISBLANK(B31),"",$C31*VLOOKUP($B31,Lebensmittel!$A$2:$I$5002,3,0)/VLOOKUP($B31,Lebensmittel!$A$2:$I$5002,2,0))</f>
        <v/>
      </c>
      <c r="E31" s="20" t="str">
        <f>IF(ISBLANK(B31),"",$C31*VLOOKUP($B31,Lebensmittel!$A$2:$I$5002,4,0)/VLOOKUP($B31,Lebensmittel!$A$2:$I$5002,2,0))</f>
        <v/>
      </c>
      <c r="F31" s="20" t="str">
        <f>IF(ISBLANK(B31),"",$C31*VLOOKUP($B31,Lebensmittel!$A$2:$I$5002,5,0)/VLOOKUP($B31,Lebensmittel!$A$2:$I$5002,2,0))</f>
        <v/>
      </c>
      <c r="G31" s="20" t="str">
        <f>IF(ISBLANK(B31),"",$C31*VLOOKUP($B31,Lebensmittel!$A$2:$I$5002,6,0)/VLOOKUP($B31,Lebensmittel!$A$2:$I$5002,2,0))</f>
        <v/>
      </c>
      <c r="H31" s="20" t="str">
        <f>IF(ISBLANK(B31),"",$C31*VLOOKUP($B31,Lebensmittel!$A$2:$I$5002,7,0)/VLOOKUP($B31,Lebensmittel!$A$2:$I$5002,2,0))</f>
        <v/>
      </c>
      <c r="I31" s="20" t="str">
        <f>IF(ISBLANK(B31),"",$C31*VLOOKUP($B31,Lebensmittel!$A$2:$I$5002,8,0)/VLOOKUP($B31,Lebensmittel!$A$2:$I$5002,2,0))</f>
        <v/>
      </c>
    </row>
    <row r="32" spans="1:255" x14ac:dyDescent="0.25">
      <c r="B32" s="37"/>
      <c r="C32" s="38"/>
      <c r="D32" s="19" t="str">
        <f>IF(ISBLANK(B32),"",$C32*VLOOKUP($B32,Lebensmittel!$A$2:$I$5002,3,0)/VLOOKUP($B32,Lebensmittel!$A$2:$I$5002,2,0))</f>
        <v/>
      </c>
      <c r="E32" s="20" t="str">
        <f>IF(ISBLANK(B32),"",$C32*VLOOKUP($B32,Lebensmittel!$A$2:$I$5002,4,0)/VLOOKUP($B32,Lebensmittel!$A$2:$I$5002,2,0))</f>
        <v/>
      </c>
      <c r="F32" s="20" t="str">
        <f>IF(ISBLANK(B32),"",$C32*VLOOKUP($B32,Lebensmittel!$A$2:$I$5002,5,0)/VLOOKUP($B32,Lebensmittel!$A$2:$I$5002,2,0))</f>
        <v/>
      </c>
      <c r="G32" s="20" t="str">
        <f>IF(ISBLANK(B32),"",$C32*VLOOKUP($B32,Lebensmittel!$A$2:$I$5002,6,0)/VLOOKUP($B32,Lebensmittel!$A$2:$I$5002,2,0))</f>
        <v/>
      </c>
      <c r="H32" s="20" t="str">
        <f>IF(ISBLANK(B32),"",$C32*VLOOKUP($B32,Lebensmittel!$A$2:$I$5002,7,0)/VLOOKUP($B32,Lebensmittel!$A$2:$I$5002,2,0))</f>
        <v/>
      </c>
      <c r="I32" s="20" t="str">
        <f>IF(ISBLANK(B32),"",$C32*VLOOKUP($B32,Lebensmittel!$A$2:$I$5002,8,0)/VLOOKUP($B32,Lebensmittel!$A$2:$I$5002,2,0))</f>
        <v/>
      </c>
    </row>
    <row r="33" spans="1:255" x14ac:dyDescent="0.25">
      <c r="B33" s="37"/>
      <c r="C33" s="38"/>
      <c r="D33" s="19" t="str">
        <f>IF(ISBLANK(B33),"",$C33*VLOOKUP($B33,Lebensmittel!$A$2:$I$5002,3,0)/VLOOKUP($B33,Lebensmittel!$A$2:$I$5002,2,0))</f>
        <v/>
      </c>
      <c r="E33" s="20" t="str">
        <f>IF(ISBLANK(B33),"",$C33*VLOOKUP($B33,Lebensmittel!$A$2:$I$5002,4,0)/VLOOKUP($B33,Lebensmittel!$A$2:$I$5002,2,0))</f>
        <v/>
      </c>
      <c r="F33" s="20" t="str">
        <f>IF(ISBLANK(B33),"",$C33*VLOOKUP($B33,Lebensmittel!$A$2:$I$5002,5,0)/VLOOKUP($B33,Lebensmittel!$A$2:$I$5002,2,0))</f>
        <v/>
      </c>
      <c r="G33" s="20" t="str">
        <f>IF(ISBLANK(B33),"",$C33*VLOOKUP($B33,Lebensmittel!$A$2:$I$5002,6,0)/VLOOKUP($B33,Lebensmittel!$A$2:$I$5002,2,0))</f>
        <v/>
      </c>
      <c r="H33" s="20" t="str">
        <f>IF(ISBLANK(B33),"",$C33*VLOOKUP($B33,Lebensmittel!$A$2:$I$5002,7,0)/VLOOKUP($B33,Lebensmittel!$A$2:$I$5002,2,0))</f>
        <v/>
      </c>
      <c r="I33" s="20" t="str">
        <f>IF(ISBLANK(B33),"",$C33*VLOOKUP($B33,Lebensmittel!$A$2:$I$5002,8,0)/VLOOKUP($B33,Lebensmittel!$A$2:$I$5002,2,0))</f>
        <v/>
      </c>
    </row>
    <row r="34" spans="1:255" x14ac:dyDescent="0.25">
      <c r="B34" s="33" t="s">
        <v>32</v>
      </c>
      <c r="C34" s="34">
        <f t="shared" ref="C34:G34" si="4">SUM(C24:C33)</f>
        <v>0</v>
      </c>
      <c r="D34" s="35">
        <f t="shared" si="4"/>
        <v>0</v>
      </c>
      <c r="E34" s="36">
        <f t="shared" si="4"/>
        <v>0</v>
      </c>
      <c r="F34" s="36">
        <f t="shared" si="4"/>
        <v>0</v>
      </c>
      <c r="G34" s="36">
        <f t="shared" si="4"/>
        <v>0</v>
      </c>
      <c r="H34" s="36">
        <f t="shared" ref="H34:I34" si="5">SUM(H24:H33)</f>
        <v>0</v>
      </c>
      <c r="I34" s="36">
        <f t="shared" si="5"/>
        <v>0</v>
      </c>
    </row>
    <row r="36" spans="1:255" ht="18" x14ac:dyDescent="0.25">
      <c r="A36" s="59" t="s">
        <v>33</v>
      </c>
      <c r="B36" s="59"/>
      <c r="C36" s="3"/>
      <c r="D36" s="4"/>
      <c r="E36" s="5"/>
      <c r="F36" s="5"/>
      <c r="G36" s="5"/>
      <c r="H36" s="5"/>
      <c r="I36" s="5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</row>
    <row r="37" spans="1:255" s="7" customFormat="1" ht="15.75" x14ac:dyDescent="0.25">
      <c r="B37" s="2" t="s">
        <v>3</v>
      </c>
      <c r="C37" s="8" t="s">
        <v>5</v>
      </c>
      <c r="D37" s="9" t="s">
        <v>6</v>
      </c>
      <c r="E37" s="10" t="s">
        <v>8</v>
      </c>
      <c r="F37" s="10" t="s">
        <v>7</v>
      </c>
      <c r="G37" s="10" t="s">
        <v>9</v>
      </c>
      <c r="H37" s="10" t="s">
        <v>2298</v>
      </c>
      <c r="I37" s="10" t="s">
        <v>2291</v>
      </c>
    </row>
    <row r="38" spans="1:255" x14ac:dyDescent="0.25">
      <c r="B38" s="37"/>
      <c r="C38" s="38"/>
      <c r="D38" s="19" t="str">
        <f>IF(ISBLANK(B38),"",$C38*VLOOKUP($B38,Lebensmittel!$A$2:$I$5002,3,0)/VLOOKUP($B38,Lebensmittel!$A$2:$I$5002,2,0))</f>
        <v/>
      </c>
      <c r="E38" s="20" t="str">
        <f>IF(ISBLANK(B38),"",$C38*VLOOKUP($B38,Lebensmittel!$A$2:$I$5002,4,0)/VLOOKUP($B38,Lebensmittel!$A$2:$I$5002,2,0))</f>
        <v/>
      </c>
      <c r="F38" s="20" t="str">
        <f>IF(ISBLANK(B38),"",$C38*VLOOKUP($B38,Lebensmittel!$A$2:$I$5002,5,0)/VLOOKUP($B38,Lebensmittel!$A$2:$I$5002,2,0))</f>
        <v/>
      </c>
      <c r="G38" s="20" t="str">
        <f>IF(ISBLANK(B38),"",$C38*VLOOKUP($B38,Lebensmittel!$A$2:$I$5002,6,0)/VLOOKUP($B38,Lebensmittel!$A$2:$I$5002,2,0))</f>
        <v/>
      </c>
      <c r="H38" s="20" t="str">
        <f>IF(ISBLANK(B38),"",$C38*VLOOKUP($B38,Lebensmittel!$A$2:$I$5002,7,0)/VLOOKUP($B38,Lebensmittel!$A$2:$I$5002,2,0))</f>
        <v/>
      </c>
      <c r="I38" s="20" t="str">
        <f>IF(ISBLANK(B38),"",$C38*VLOOKUP($B38,Lebensmittel!$A$2:$I$5002,8,0)/VLOOKUP($B38,Lebensmittel!$A$2:$I$5002,2,0))</f>
        <v/>
      </c>
    </row>
    <row r="39" spans="1:255" x14ac:dyDescent="0.25">
      <c r="B39" s="37"/>
      <c r="C39" s="38"/>
      <c r="D39" s="19" t="str">
        <f>IF(ISBLANK(B39),"",$C39*VLOOKUP($B39,Lebensmittel!$A$2:$I$5002,3,0)/VLOOKUP($B39,Lebensmittel!$A$2:$I$5002,2,0))</f>
        <v/>
      </c>
      <c r="E39" s="20" t="str">
        <f>IF(ISBLANK(B39),"",$C39*VLOOKUP($B39,Lebensmittel!$A$2:$I$5002,4,0)/VLOOKUP($B39,Lebensmittel!$A$2:$I$5002,2,0))</f>
        <v/>
      </c>
      <c r="F39" s="20" t="str">
        <f>IF(ISBLANK(B39),"",$C39*VLOOKUP($B39,Lebensmittel!$A$2:$I$5002,5,0)/VLOOKUP($B39,Lebensmittel!$A$2:$I$5002,2,0))</f>
        <v/>
      </c>
      <c r="G39" s="20" t="str">
        <f>IF(ISBLANK(B39),"",$C39*VLOOKUP($B39,Lebensmittel!$A$2:$I$5002,6,0)/VLOOKUP($B39,Lebensmittel!$A$2:$I$5002,2,0))</f>
        <v/>
      </c>
      <c r="H39" s="20" t="str">
        <f>IF(ISBLANK(B39),"",$C39*VLOOKUP($B39,Lebensmittel!$A$2:$I$5002,7,0)/VLOOKUP($B39,Lebensmittel!$A$2:$I$5002,2,0))</f>
        <v/>
      </c>
      <c r="I39" s="20" t="str">
        <f>IF(ISBLANK(B39),"",$C39*VLOOKUP($B39,Lebensmittel!$A$2:$I$5002,8,0)/VLOOKUP($B39,Lebensmittel!$A$2:$I$5002,2,0))</f>
        <v/>
      </c>
    </row>
    <row r="40" spans="1:255" x14ac:dyDescent="0.25">
      <c r="B40" s="37"/>
      <c r="C40" s="38"/>
      <c r="D40" s="19" t="str">
        <f>IF(ISBLANK(B40),"",$C40*VLOOKUP($B40,Lebensmittel!$A$2:$I$5002,3,0)/VLOOKUP($B40,Lebensmittel!$A$2:$I$5002,2,0))</f>
        <v/>
      </c>
      <c r="E40" s="20" t="str">
        <f>IF(ISBLANK(B40),"",$C40*VLOOKUP($B40,Lebensmittel!$A$2:$I$5002,4,0)/VLOOKUP($B40,Lebensmittel!$A$2:$I$5002,2,0))</f>
        <v/>
      </c>
      <c r="F40" s="20" t="str">
        <f>IF(ISBLANK(B40),"",$C40*VLOOKUP($B40,Lebensmittel!$A$2:$I$5002,5,0)/VLOOKUP($B40,Lebensmittel!$A$2:$I$5002,2,0))</f>
        <v/>
      </c>
      <c r="G40" s="20" t="str">
        <f>IF(ISBLANK(B40),"",$C40*VLOOKUP($B40,Lebensmittel!$A$2:$I$5002,6,0)/VLOOKUP($B40,Lebensmittel!$A$2:$I$5002,2,0))</f>
        <v/>
      </c>
      <c r="H40" s="20" t="str">
        <f>IF(ISBLANK(B40),"",$C40*VLOOKUP($B40,Lebensmittel!$A$2:$I$5002,7,0)/VLOOKUP($B40,Lebensmittel!$A$2:$I$5002,2,0))</f>
        <v/>
      </c>
      <c r="I40" s="20" t="str">
        <f>IF(ISBLANK(B40),"",$C40*VLOOKUP($B40,Lebensmittel!$A$2:$I$5002,8,0)/VLOOKUP($B40,Lebensmittel!$A$2:$I$5002,2,0))</f>
        <v/>
      </c>
    </row>
    <row r="41" spans="1:255" x14ac:dyDescent="0.25">
      <c r="B41" s="37"/>
      <c r="C41" s="38"/>
      <c r="D41" s="19" t="str">
        <f>IF(ISBLANK(B41),"",$C41*VLOOKUP($B41,Lebensmittel!$A$2:$I$5002,3,0)/VLOOKUP($B41,Lebensmittel!$A$2:$I$5002,2,0))</f>
        <v/>
      </c>
      <c r="E41" s="20" t="str">
        <f>IF(ISBLANK(B41),"",$C41*VLOOKUP($B41,Lebensmittel!$A$2:$I$5002,4,0)/VLOOKUP($B41,Lebensmittel!$A$2:$I$5002,2,0))</f>
        <v/>
      </c>
      <c r="F41" s="20" t="str">
        <f>IF(ISBLANK(B41),"",$C41*VLOOKUP($B41,Lebensmittel!$A$2:$I$5002,5,0)/VLOOKUP($B41,Lebensmittel!$A$2:$I$5002,2,0))</f>
        <v/>
      </c>
      <c r="G41" s="20" t="str">
        <f>IF(ISBLANK(B41),"",$C41*VLOOKUP($B41,Lebensmittel!$A$2:$I$5002,6,0)/VLOOKUP($B41,Lebensmittel!$A$2:$I$5002,2,0))</f>
        <v/>
      </c>
      <c r="H41" s="20" t="str">
        <f>IF(ISBLANK(B41),"",$C41*VLOOKUP($B41,Lebensmittel!$A$2:$I$5002,7,0)/VLOOKUP($B41,Lebensmittel!$A$2:$I$5002,2,0))</f>
        <v/>
      </c>
      <c r="I41" s="20" t="str">
        <f>IF(ISBLANK(B41),"",$C41*VLOOKUP($B41,Lebensmittel!$A$2:$I$5002,8,0)/VLOOKUP($B41,Lebensmittel!$A$2:$I$5002,2,0))</f>
        <v/>
      </c>
    </row>
    <row r="42" spans="1:255" x14ac:dyDescent="0.25">
      <c r="B42" s="37"/>
      <c r="C42" s="38"/>
      <c r="D42" s="19" t="str">
        <f>IF(ISBLANK(B42),"",$C42*VLOOKUP($B42,Lebensmittel!$A$2:$I$5002,3,0)/VLOOKUP($B42,Lebensmittel!$A$2:$I$5002,2,0))</f>
        <v/>
      </c>
      <c r="E42" s="20" t="str">
        <f>IF(ISBLANK(B42),"",$C42*VLOOKUP($B42,Lebensmittel!$A$2:$I$5002,4,0)/VLOOKUP($B42,Lebensmittel!$A$2:$I$5002,2,0))</f>
        <v/>
      </c>
      <c r="F42" s="20" t="str">
        <f>IF(ISBLANK(B42),"",$C42*VLOOKUP($B42,Lebensmittel!$A$2:$I$5002,5,0)/VLOOKUP($B42,Lebensmittel!$A$2:$I$5002,2,0))</f>
        <v/>
      </c>
      <c r="G42" s="20" t="str">
        <f>IF(ISBLANK(B42),"",$C42*VLOOKUP($B42,Lebensmittel!$A$2:$I$5002,6,0)/VLOOKUP($B42,Lebensmittel!$A$2:$I$5002,2,0))</f>
        <v/>
      </c>
      <c r="H42" s="20" t="str">
        <f>IF(ISBLANK(B42),"",$C42*VLOOKUP($B42,Lebensmittel!$A$2:$I$5002,7,0)/VLOOKUP($B42,Lebensmittel!$A$2:$I$5002,2,0))</f>
        <v/>
      </c>
      <c r="I42" s="20" t="str">
        <f>IF(ISBLANK(B42),"",$C42*VLOOKUP($B42,Lebensmittel!$A$2:$I$5002,8,0)/VLOOKUP($B42,Lebensmittel!$A$2:$I$5002,2,0))</f>
        <v/>
      </c>
    </row>
    <row r="43" spans="1:255" x14ac:dyDescent="0.25">
      <c r="B43" s="37"/>
      <c r="C43" s="38"/>
      <c r="D43" s="19" t="str">
        <f>IF(ISBLANK(B43),"",$C43*VLOOKUP($B43,Lebensmittel!$A$2:$I$5002,3,0)/VLOOKUP($B43,Lebensmittel!$A$2:$I$5002,2,0))</f>
        <v/>
      </c>
      <c r="E43" s="20" t="str">
        <f>IF(ISBLANK(B43),"",$C43*VLOOKUP($B43,Lebensmittel!$A$2:$I$5002,4,0)/VLOOKUP($B43,Lebensmittel!$A$2:$I$5002,2,0))</f>
        <v/>
      </c>
      <c r="F43" s="20" t="str">
        <f>IF(ISBLANK(B43),"",$C43*VLOOKUP($B43,Lebensmittel!$A$2:$I$5002,5,0)/VLOOKUP($B43,Lebensmittel!$A$2:$I$5002,2,0))</f>
        <v/>
      </c>
      <c r="G43" s="20" t="str">
        <f>IF(ISBLANK(B43),"",$C43*VLOOKUP($B43,Lebensmittel!$A$2:$I$5002,6,0)/VLOOKUP($B43,Lebensmittel!$A$2:$I$5002,2,0))</f>
        <v/>
      </c>
      <c r="H43" s="20" t="str">
        <f>IF(ISBLANK(B43),"",$C43*VLOOKUP($B43,Lebensmittel!$A$2:$I$5002,7,0)/VLOOKUP($B43,Lebensmittel!$A$2:$I$5002,2,0))</f>
        <v/>
      </c>
      <c r="I43" s="20" t="str">
        <f>IF(ISBLANK(B43),"",$C43*VLOOKUP($B43,Lebensmittel!$A$2:$I$5002,8,0)/VLOOKUP($B43,Lebensmittel!$A$2:$I$5002,2,0))</f>
        <v/>
      </c>
    </row>
    <row r="44" spans="1:255" x14ac:dyDescent="0.25">
      <c r="B44" s="37"/>
      <c r="C44" s="38"/>
      <c r="D44" s="19" t="str">
        <f>IF(ISBLANK(B44),"",$C44*VLOOKUP($B44,Lebensmittel!$A$2:$I$5002,3,0)/VLOOKUP($B44,Lebensmittel!$A$2:$I$5002,2,0))</f>
        <v/>
      </c>
      <c r="E44" s="20" t="str">
        <f>IF(ISBLANK(B44),"",$C44*VLOOKUP($B44,Lebensmittel!$A$2:$I$5002,4,0)/VLOOKUP($B44,Lebensmittel!$A$2:$I$5002,2,0))</f>
        <v/>
      </c>
      <c r="F44" s="20" t="str">
        <f>IF(ISBLANK(B44),"",$C44*VLOOKUP($B44,Lebensmittel!$A$2:$I$5002,5,0)/VLOOKUP($B44,Lebensmittel!$A$2:$I$5002,2,0))</f>
        <v/>
      </c>
      <c r="G44" s="20" t="str">
        <f>IF(ISBLANK(B44),"",$C44*VLOOKUP($B44,Lebensmittel!$A$2:$I$5002,6,0)/VLOOKUP($B44,Lebensmittel!$A$2:$I$5002,2,0))</f>
        <v/>
      </c>
      <c r="H44" s="20" t="str">
        <f>IF(ISBLANK(B44),"",$C44*VLOOKUP($B44,Lebensmittel!$A$2:$I$5002,7,0)/VLOOKUP($B44,Lebensmittel!$A$2:$I$5002,2,0))</f>
        <v/>
      </c>
      <c r="I44" s="20" t="str">
        <f>IF(ISBLANK(B44),"",$C44*VLOOKUP($B44,Lebensmittel!$A$2:$I$5002,8,0)/VLOOKUP($B44,Lebensmittel!$A$2:$I$5002,2,0))</f>
        <v/>
      </c>
    </row>
    <row r="45" spans="1:255" x14ac:dyDescent="0.25">
      <c r="B45" s="37"/>
      <c r="C45" s="38"/>
      <c r="D45" s="19" t="str">
        <f>IF(ISBLANK(B45),"",$C45*VLOOKUP($B45,Lebensmittel!$A$2:$I$5002,3,0)/VLOOKUP($B45,Lebensmittel!$A$2:$I$5002,2,0))</f>
        <v/>
      </c>
      <c r="E45" s="20" t="str">
        <f>IF(ISBLANK(B45),"",$C45*VLOOKUP($B45,Lebensmittel!$A$2:$I$5002,4,0)/VLOOKUP($B45,Lebensmittel!$A$2:$I$5002,2,0))</f>
        <v/>
      </c>
      <c r="F45" s="20" t="str">
        <f>IF(ISBLANK(B45),"",$C45*VLOOKUP($B45,Lebensmittel!$A$2:$I$5002,5,0)/VLOOKUP($B45,Lebensmittel!$A$2:$I$5002,2,0))</f>
        <v/>
      </c>
      <c r="G45" s="20" t="str">
        <f>IF(ISBLANK(B45),"",$C45*VLOOKUP($B45,Lebensmittel!$A$2:$I$5002,6,0)/VLOOKUP($B45,Lebensmittel!$A$2:$I$5002,2,0))</f>
        <v/>
      </c>
      <c r="H45" s="20" t="str">
        <f>IF(ISBLANK(B45),"",$C45*VLOOKUP($B45,Lebensmittel!$A$2:$I$5002,7,0)/VLOOKUP($B45,Lebensmittel!$A$2:$I$5002,2,0))</f>
        <v/>
      </c>
      <c r="I45" s="20" t="str">
        <f>IF(ISBLANK(B45),"",$C45*VLOOKUP($B45,Lebensmittel!$A$2:$I$5002,8,0)/VLOOKUP($B45,Lebensmittel!$A$2:$I$5002,2,0))</f>
        <v/>
      </c>
    </row>
    <row r="46" spans="1:255" x14ac:dyDescent="0.25">
      <c r="B46" s="37"/>
      <c r="C46" s="38"/>
      <c r="D46" s="19" t="str">
        <f>IF(ISBLANK(B46),"",$C46*VLOOKUP($B46,Lebensmittel!$A$2:$I$5002,3,0)/VLOOKUP($B46,Lebensmittel!$A$2:$I$5002,2,0))</f>
        <v/>
      </c>
      <c r="E46" s="20" t="str">
        <f>IF(ISBLANK(B46),"",$C46*VLOOKUP($B46,Lebensmittel!$A$2:$I$5002,4,0)/VLOOKUP($B46,Lebensmittel!$A$2:$I$5002,2,0))</f>
        <v/>
      </c>
      <c r="F46" s="20" t="str">
        <f>IF(ISBLANK(B46),"",$C46*VLOOKUP($B46,Lebensmittel!$A$2:$I$5002,5,0)/VLOOKUP($B46,Lebensmittel!$A$2:$I$5002,2,0))</f>
        <v/>
      </c>
      <c r="G46" s="20" t="str">
        <f>IF(ISBLANK(B46),"",$C46*VLOOKUP($B46,Lebensmittel!$A$2:$I$5002,6,0)/VLOOKUP($B46,Lebensmittel!$A$2:$I$5002,2,0))</f>
        <v/>
      </c>
      <c r="H46" s="20" t="str">
        <f>IF(ISBLANK(B46),"",$C46*VLOOKUP($B46,Lebensmittel!$A$2:$I$5002,7,0)/VLOOKUP($B46,Lebensmittel!$A$2:$I$5002,2,0))</f>
        <v/>
      </c>
      <c r="I46" s="20" t="str">
        <f>IF(ISBLANK(B46),"",$C46*VLOOKUP($B46,Lebensmittel!$A$2:$I$5002,8,0)/VLOOKUP($B46,Lebensmittel!$A$2:$I$5002,2,0))</f>
        <v/>
      </c>
    </row>
    <row r="47" spans="1:255" x14ac:dyDescent="0.25">
      <c r="B47" s="37"/>
      <c r="C47" s="38"/>
      <c r="D47" s="19" t="str">
        <f>IF(ISBLANK(B47),"",$C47*VLOOKUP($B47,Lebensmittel!$A$2:$I$5002,3,0)/VLOOKUP($B47,Lebensmittel!$A$2:$I$5002,2,0))</f>
        <v/>
      </c>
      <c r="E47" s="20" t="str">
        <f>IF(ISBLANK(B47),"",$C47*VLOOKUP($B47,Lebensmittel!$A$2:$I$5002,4,0)/VLOOKUP($B47,Lebensmittel!$A$2:$I$5002,2,0))</f>
        <v/>
      </c>
      <c r="F47" s="20" t="str">
        <f>IF(ISBLANK(B47),"",$C47*VLOOKUP($B47,Lebensmittel!$A$2:$I$5002,5,0)/VLOOKUP($B47,Lebensmittel!$A$2:$I$5002,2,0))</f>
        <v/>
      </c>
      <c r="G47" s="20" t="str">
        <f>IF(ISBLANK(B47),"",$C47*VLOOKUP($B47,Lebensmittel!$A$2:$I$5002,6,0)/VLOOKUP($B47,Lebensmittel!$A$2:$I$5002,2,0))</f>
        <v/>
      </c>
      <c r="H47" s="20" t="str">
        <f>IF(ISBLANK(B47),"",$C47*VLOOKUP($B47,Lebensmittel!$A$2:$I$5002,7,0)/VLOOKUP($B47,Lebensmittel!$A$2:$I$5002,2,0))</f>
        <v/>
      </c>
      <c r="I47" s="20" t="str">
        <f>IF(ISBLANK(B47),"",$C47*VLOOKUP($B47,Lebensmittel!$A$2:$I$5002,8,0)/VLOOKUP($B47,Lebensmittel!$A$2:$I$5002,2,0))</f>
        <v/>
      </c>
    </row>
    <row r="48" spans="1:255" x14ac:dyDescent="0.25">
      <c r="B48" s="33" t="s">
        <v>34</v>
      </c>
      <c r="C48" s="34">
        <f t="shared" ref="C48:G48" si="6">SUM(C38:C47)</f>
        <v>0</v>
      </c>
      <c r="D48" s="35">
        <f t="shared" si="6"/>
        <v>0</v>
      </c>
      <c r="E48" s="36">
        <f t="shared" si="6"/>
        <v>0</v>
      </c>
      <c r="F48" s="36">
        <f t="shared" si="6"/>
        <v>0</v>
      </c>
      <c r="G48" s="36">
        <f t="shared" si="6"/>
        <v>0</v>
      </c>
      <c r="H48" s="36">
        <f t="shared" ref="H48:I48" si="7">SUM(H38:H47)</f>
        <v>0</v>
      </c>
      <c r="I48" s="36">
        <f t="shared" si="7"/>
        <v>0</v>
      </c>
    </row>
    <row r="50" spans="1:255" ht="18" x14ac:dyDescent="0.25">
      <c r="A50" s="59" t="s">
        <v>35</v>
      </c>
      <c r="B50" s="59"/>
      <c r="C50" s="3"/>
      <c r="D50" s="4"/>
      <c r="E50" s="5"/>
      <c r="F50" s="5"/>
      <c r="G50" s="5"/>
      <c r="H50" s="5"/>
      <c r="I50" s="5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</row>
    <row r="51" spans="1:255" s="7" customFormat="1" ht="15.75" x14ac:dyDescent="0.25">
      <c r="B51" s="2" t="s">
        <v>3</v>
      </c>
      <c r="C51" s="8" t="s">
        <v>5</v>
      </c>
      <c r="D51" s="9" t="s">
        <v>6</v>
      </c>
      <c r="E51" s="10" t="s">
        <v>8</v>
      </c>
      <c r="F51" s="10" t="s">
        <v>7</v>
      </c>
      <c r="G51" s="10" t="s">
        <v>9</v>
      </c>
      <c r="H51" s="10" t="s">
        <v>2298</v>
      </c>
      <c r="I51" s="10" t="s">
        <v>2291</v>
      </c>
    </row>
    <row r="52" spans="1:255" x14ac:dyDescent="0.25">
      <c r="B52" s="37"/>
      <c r="C52" s="38"/>
      <c r="D52" s="19" t="str">
        <f>IF(ISBLANK(B52),"",$C52*VLOOKUP($B52,Lebensmittel!$A$2:$I$5002,3,0)/VLOOKUP($B52,Lebensmittel!$A$2:$I$5002,2,0))</f>
        <v/>
      </c>
      <c r="E52" s="20" t="str">
        <f>IF(ISBLANK(B52),"",$C52*VLOOKUP($B52,Lebensmittel!$A$2:$I$5002,4,0)/VLOOKUP($B52,Lebensmittel!$A$2:$I$5002,2,0))</f>
        <v/>
      </c>
      <c r="F52" s="20" t="str">
        <f>IF(ISBLANK(B52),"",$C52*VLOOKUP($B52,Lebensmittel!$A$2:$I$5002,5,0)/VLOOKUP($B52,Lebensmittel!$A$2:$I$5002,2,0))</f>
        <v/>
      </c>
      <c r="G52" s="20" t="str">
        <f>IF(ISBLANK(B52),"",$C52*VLOOKUP($B52,Lebensmittel!$A$2:$I$5002,6,0)/VLOOKUP($B52,Lebensmittel!$A$2:$I$5002,2,0))</f>
        <v/>
      </c>
      <c r="H52" s="20" t="str">
        <f>IF(ISBLANK(B52),"",$C52*VLOOKUP($B52,Lebensmittel!$A$2:$I$5002,7,0)/VLOOKUP($B52,Lebensmittel!$A$2:$I$5002,2,0))</f>
        <v/>
      </c>
      <c r="I52" s="20" t="str">
        <f>IF(ISBLANK(B52),"",$C52*VLOOKUP($B52,Lebensmittel!$A$2:$I$5002,8,0)/VLOOKUP($B52,Lebensmittel!$A$2:$I$5002,2,0))</f>
        <v/>
      </c>
    </row>
    <row r="53" spans="1:255" x14ac:dyDescent="0.25">
      <c r="B53" s="37"/>
      <c r="C53" s="38"/>
      <c r="D53" s="19" t="str">
        <f>IF(ISBLANK(B53),"",$C53*VLOOKUP($B53,Lebensmittel!$A$2:$I$5002,3,0)/VLOOKUP($B53,Lebensmittel!$A$2:$I$5002,2,0))</f>
        <v/>
      </c>
      <c r="E53" s="20" t="str">
        <f>IF(ISBLANK(B53),"",$C53*VLOOKUP($B53,Lebensmittel!$A$2:$I$5002,4,0)/VLOOKUP($B53,Lebensmittel!$A$2:$I$5002,2,0))</f>
        <v/>
      </c>
      <c r="F53" s="20" t="str">
        <f>IF(ISBLANK(B53),"",$C53*VLOOKUP($B53,Lebensmittel!$A$2:$I$5002,5,0)/VLOOKUP($B53,Lebensmittel!$A$2:$I$5002,2,0))</f>
        <v/>
      </c>
      <c r="G53" s="20" t="str">
        <f>IF(ISBLANK(B53),"",$C53*VLOOKUP($B53,Lebensmittel!$A$2:$I$5002,6,0)/VLOOKUP($B53,Lebensmittel!$A$2:$I$5002,2,0))</f>
        <v/>
      </c>
      <c r="H53" s="20" t="str">
        <f>IF(ISBLANK(B53),"",$C53*VLOOKUP($B53,Lebensmittel!$A$2:$I$5002,7,0)/VLOOKUP($B53,Lebensmittel!$A$2:$I$5002,2,0))</f>
        <v/>
      </c>
      <c r="I53" s="20" t="str">
        <f>IF(ISBLANK(B53),"",$C53*VLOOKUP($B53,Lebensmittel!$A$2:$I$5002,8,0)/VLOOKUP($B53,Lebensmittel!$A$2:$I$5002,2,0))</f>
        <v/>
      </c>
    </row>
    <row r="54" spans="1:255" x14ac:dyDescent="0.25">
      <c r="B54" s="37"/>
      <c r="C54" s="38"/>
      <c r="D54" s="19" t="str">
        <f>IF(ISBLANK(B54),"",$C54*VLOOKUP($B54,Lebensmittel!$A$2:$I$5002,3,0)/VLOOKUP($B54,Lebensmittel!$A$2:$I$5002,2,0))</f>
        <v/>
      </c>
      <c r="E54" s="20" t="str">
        <f>IF(ISBLANK(B54),"",$C54*VLOOKUP($B54,Lebensmittel!$A$2:$I$5002,4,0)/VLOOKUP($B54,Lebensmittel!$A$2:$I$5002,2,0))</f>
        <v/>
      </c>
      <c r="F54" s="20" t="str">
        <f>IF(ISBLANK(B54),"",$C54*VLOOKUP($B54,Lebensmittel!$A$2:$I$5002,5,0)/VLOOKUP($B54,Lebensmittel!$A$2:$I$5002,2,0))</f>
        <v/>
      </c>
      <c r="G54" s="20" t="str">
        <f>IF(ISBLANK(B54),"",$C54*VLOOKUP($B54,Lebensmittel!$A$2:$I$5002,6,0)/VLOOKUP($B54,Lebensmittel!$A$2:$I$5002,2,0))</f>
        <v/>
      </c>
      <c r="H54" s="20" t="str">
        <f>IF(ISBLANK(B54),"",$C54*VLOOKUP($B54,Lebensmittel!$A$2:$I$5002,7,0)/VLOOKUP($B54,Lebensmittel!$A$2:$I$5002,2,0))</f>
        <v/>
      </c>
      <c r="I54" s="20" t="str">
        <f>IF(ISBLANK(B54),"",$C54*VLOOKUP($B54,Lebensmittel!$A$2:$I$5002,8,0)/VLOOKUP($B54,Lebensmittel!$A$2:$I$5002,2,0))</f>
        <v/>
      </c>
    </row>
    <row r="55" spans="1:255" x14ac:dyDescent="0.25">
      <c r="B55" s="37"/>
      <c r="C55" s="38"/>
      <c r="D55" s="19" t="str">
        <f>IF(ISBLANK(B55),"",$C55*VLOOKUP($B55,Lebensmittel!$A$2:$I$5002,3,0)/VLOOKUP($B55,Lebensmittel!$A$2:$I$5002,2,0))</f>
        <v/>
      </c>
      <c r="E55" s="20" t="str">
        <f>IF(ISBLANK(B55),"",$C55*VLOOKUP($B55,Lebensmittel!$A$2:$I$5002,4,0)/VLOOKUP($B55,Lebensmittel!$A$2:$I$5002,2,0))</f>
        <v/>
      </c>
      <c r="F55" s="20" t="str">
        <f>IF(ISBLANK(B55),"",$C55*VLOOKUP($B55,Lebensmittel!$A$2:$I$5002,5,0)/VLOOKUP($B55,Lebensmittel!$A$2:$I$5002,2,0))</f>
        <v/>
      </c>
      <c r="G55" s="20" t="str">
        <f>IF(ISBLANK(B55),"",$C55*VLOOKUP($B55,Lebensmittel!$A$2:$I$5002,6,0)/VLOOKUP($B55,Lebensmittel!$A$2:$I$5002,2,0))</f>
        <v/>
      </c>
      <c r="H55" s="20" t="str">
        <f>IF(ISBLANK(B55),"",$C55*VLOOKUP($B55,Lebensmittel!$A$2:$I$5002,7,0)/VLOOKUP($B55,Lebensmittel!$A$2:$I$5002,2,0))</f>
        <v/>
      </c>
      <c r="I55" s="20" t="str">
        <f>IF(ISBLANK(B55),"",$C55*VLOOKUP($B55,Lebensmittel!$A$2:$I$5002,8,0)/VLOOKUP($B55,Lebensmittel!$A$2:$I$5002,2,0))</f>
        <v/>
      </c>
    </row>
    <row r="56" spans="1:255" x14ac:dyDescent="0.25">
      <c r="B56" s="37"/>
      <c r="C56" s="38"/>
      <c r="D56" s="19" t="str">
        <f>IF(ISBLANK(B56),"",$C56*VLOOKUP($B56,Lebensmittel!$A$2:$I$5002,3,0)/VLOOKUP($B56,Lebensmittel!$A$2:$I$5002,2,0))</f>
        <v/>
      </c>
      <c r="E56" s="20" t="str">
        <f>IF(ISBLANK(B56),"",$C56*VLOOKUP($B56,Lebensmittel!$A$2:$I$5002,4,0)/VLOOKUP($B56,Lebensmittel!$A$2:$I$5002,2,0))</f>
        <v/>
      </c>
      <c r="F56" s="20" t="str">
        <f>IF(ISBLANK(B56),"",$C56*VLOOKUP($B56,Lebensmittel!$A$2:$I$5002,5,0)/VLOOKUP($B56,Lebensmittel!$A$2:$I$5002,2,0))</f>
        <v/>
      </c>
      <c r="G56" s="20" t="str">
        <f>IF(ISBLANK(B56),"",$C56*VLOOKUP($B56,Lebensmittel!$A$2:$I$5002,6,0)/VLOOKUP($B56,Lebensmittel!$A$2:$I$5002,2,0))</f>
        <v/>
      </c>
      <c r="H56" s="20" t="str">
        <f>IF(ISBLANK(B56),"",$C56*VLOOKUP($B56,Lebensmittel!$A$2:$I$5002,7,0)/VLOOKUP($B56,Lebensmittel!$A$2:$I$5002,2,0))</f>
        <v/>
      </c>
      <c r="I56" s="20" t="str">
        <f>IF(ISBLANK(B56),"",$C56*VLOOKUP($B56,Lebensmittel!$A$2:$I$5002,8,0)/VLOOKUP($B56,Lebensmittel!$A$2:$I$5002,2,0))</f>
        <v/>
      </c>
    </row>
    <row r="57" spans="1:255" x14ac:dyDescent="0.25">
      <c r="B57" s="37"/>
      <c r="C57" s="38"/>
      <c r="D57" s="19" t="str">
        <f>IF(ISBLANK(B57),"",$C57*VLOOKUP($B57,Lebensmittel!$A$2:$I$5002,3,0)/VLOOKUP($B57,Lebensmittel!$A$2:$I$5002,2,0))</f>
        <v/>
      </c>
      <c r="E57" s="20" t="str">
        <f>IF(ISBLANK(B57),"",$C57*VLOOKUP($B57,Lebensmittel!$A$2:$I$5002,4,0)/VLOOKUP($B57,Lebensmittel!$A$2:$I$5002,2,0))</f>
        <v/>
      </c>
      <c r="F57" s="20" t="str">
        <f>IF(ISBLANK(B57),"",$C57*VLOOKUP($B57,Lebensmittel!$A$2:$I$5002,5,0)/VLOOKUP($B57,Lebensmittel!$A$2:$I$5002,2,0))</f>
        <v/>
      </c>
      <c r="G57" s="20" t="str">
        <f>IF(ISBLANK(B57),"",$C57*VLOOKUP($B57,Lebensmittel!$A$2:$I$5002,6,0)/VLOOKUP($B57,Lebensmittel!$A$2:$I$5002,2,0))</f>
        <v/>
      </c>
      <c r="H57" s="20" t="str">
        <f>IF(ISBLANK(B57),"",$C57*VLOOKUP($B57,Lebensmittel!$A$2:$I$5002,7,0)/VLOOKUP($B57,Lebensmittel!$A$2:$I$5002,2,0))</f>
        <v/>
      </c>
      <c r="I57" s="20" t="str">
        <f>IF(ISBLANK(B57),"",$C57*VLOOKUP($B57,Lebensmittel!$A$2:$I$5002,8,0)/VLOOKUP($B57,Lebensmittel!$A$2:$I$5002,2,0))</f>
        <v/>
      </c>
    </row>
    <row r="58" spans="1:255" x14ac:dyDescent="0.25">
      <c r="B58" s="37"/>
      <c r="C58" s="38"/>
      <c r="D58" s="19" t="str">
        <f>IF(ISBLANK(B58),"",$C58*VLOOKUP($B58,Lebensmittel!$A$2:$I$5002,3,0)/VLOOKUP($B58,Lebensmittel!$A$2:$I$5002,2,0))</f>
        <v/>
      </c>
      <c r="E58" s="20" t="str">
        <f>IF(ISBLANK(B58),"",$C58*VLOOKUP($B58,Lebensmittel!$A$2:$I$5002,4,0)/VLOOKUP($B58,Lebensmittel!$A$2:$I$5002,2,0))</f>
        <v/>
      </c>
      <c r="F58" s="20" t="str">
        <f>IF(ISBLANK(B58),"",$C58*VLOOKUP($B58,Lebensmittel!$A$2:$I$5002,5,0)/VLOOKUP($B58,Lebensmittel!$A$2:$I$5002,2,0))</f>
        <v/>
      </c>
      <c r="G58" s="20" t="str">
        <f>IF(ISBLANK(B58),"",$C58*VLOOKUP($B58,Lebensmittel!$A$2:$I$5002,6,0)/VLOOKUP($B58,Lebensmittel!$A$2:$I$5002,2,0))</f>
        <v/>
      </c>
      <c r="H58" s="20" t="str">
        <f>IF(ISBLANK(B58),"",$C58*VLOOKUP($B58,Lebensmittel!$A$2:$I$5002,7,0)/VLOOKUP($B58,Lebensmittel!$A$2:$I$5002,2,0))</f>
        <v/>
      </c>
      <c r="I58" s="20" t="str">
        <f>IF(ISBLANK(B58),"",$C58*VLOOKUP($B58,Lebensmittel!$A$2:$I$5002,8,0)/VLOOKUP($B58,Lebensmittel!$A$2:$I$5002,2,0))</f>
        <v/>
      </c>
    </row>
    <row r="59" spans="1:255" x14ac:dyDescent="0.25">
      <c r="B59" s="37"/>
      <c r="C59" s="38"/>
      <c r="D59" s="19" t="str">
        <f>IF(ISBLANK(B59),"",$C59*VLOOKUP($B59,Lebensmittel!$A$2:$I$5002,3,0)/VLOOKUP($B59,Lebensmittel!$A$2:$I$5002,2,0))</f>
        <v/>
      </c>
      <c r="E59" s="20" t="str">
        <f>IF(ISBLANK(B59),"",$C59*VLOOKUP($B59,Lebensmittel!$A$2:$I$5002,4,0)/VLOOKUP($B59,Lebensmittel!$A$2:$I$5002,2,0))</f>
        <v/>
      </c>
      <c r="F59" s="20" t="str">
        <f>IF(ISBLANK(B59),"",$C59*VLOOKUP($B59,Lebensmittel!$A$2:$I$5002,5,0)/VLOOKUP($B59,Lebensmittel!$A$2:$I$5002,2,0))</f>
        <v/>
      </c>
      <c r="G59" s="20" t="str">
        <f>IF(ISBLANK(B59),"",$C59*VLOOKUP($B59,Lebensmittel!$A$2:$I$5002,6,0)/VLOOKUP($B59,Lebensmittel!$A$2:$I$5002,2,0))</f>
        <v/>
      </c>
      <c r="H59" s="20" t="str">
        <f>IF(ISBLANK(B59),"",$C59*VLOOKUP($B59,Lebensmittel!$A$2:$I$5002,7,0)/VLOOKUP($B59,Lebensmittel!$A$2:$I$5002,2,0))</f>
        <v/>
      </c>
      <c r="I59" s="20" t="str">
        <f>IF(ISBLANK(B59),"",$C59*VLOOKUP($B59,Lebensmittel!$A$2:$I$5002,8,0)/VLOOKUP($B59,Lebensmittel!$A$2:$I$5002,2,0))</f>
        <v/>
      </c>
    </row>
    <row r="60" spans="1:255" x14ac:dyDescent="0.25">
      <c r="B60" s="37"/>
      <c r="C60" s="38"/>
      <c r="D60" s="19" t="str">
        <f>IF(ISBLANK(B60),"",$C60*VLOOKUP($B60,Lebensmittel!$A$2:$I$5002,3,0)/VLOOKUP($B60,Lebensmittel!$A$2:$I$5002,2,0))</f>
        <v/>
      </c>
      <c r="E60" s="20" t="str">
        <f>IF(ISBLANK(B60),"",$C60*VLOOKUP($B60,Lebensmittel!$A$2:$I$5002,4,0)/VLOOKUP($B60,Lebensmittel!$A$2:$I$5002,2,0))</f>
        <v/>
      </c>
      <c r="F60" s="20" t="str">
        <f>IF(ISBLANK(B60),"",$C60*VLOOKUP($B60,Lebensmittel!$A$2:$I$5002,5,0)/VLOOKUP($B60,Lebensmittel!$A$2:$I$5002,2,0))</f>
        <v/>
      </c>
      <c r="G60" s="20" t="str">
        <f>IF(ISBLANK(B60),"",$C60*VLOOKUP($B60,Lebensmittel!$A$2:$I$5002,6,0)/VLOOKUP($B60,Lebensmittel!$A$2:$I$5002,2,0))</f>
        <v/>
      </c>
      <c r="H60" s="20" t="str">
        <f>IF(ISBLANK(B60),"",$C60*VLOOKUP($B60,Lebensmittel!$A$2:$I$5002,7,0)/VLOOKUP($B60,Lebensmittel!$A$2:$I$5002,2,0))</f>
        <v/>
      </c>
      <c r="I60" s="20" t="str">
        <f>IF(ISBLANK(B60),"",$C60*VLOOKUP($B60,Lebensmittel!$A$2:$I$5002,8,0)/VLOOKUP($B60,Lebensmittel!$A$2:$I$5002,2,0))</f>
        <v/>
      </c>
    </row>
    <row r="61" spans="1:255" x14ac:dyDescent="0.25">
      <c r="B61" s="37"/>
      <c r="C61" s="38"/>
      <c r="D61" s="19" t="str">
        <f>IF(ISBLANK(B61),"",$C61*VLOOKUP($B61,Lebensmittel!$A$2:$I$5002,3,0)/VLOOKUP($B61,Lebensmittel!$A$2:$I$5002,2,0))</f>
        <v/>
      </c>
      <c r="E61" s="20" t="str">
        <f>IF(ISBLANK(B61),"",$C61*VLOOKUP($B61,Lebensmittel!$A$2:$I$5002,4,0)/VLOOKUP($B61,Lebensmittel!$A$2:$I$5002,2,0))</f>
        <v/>
      </c>
      <c r="F61" s="20" t="str">
        <f>IF(ISBLANK(B61),"",$C61*VLOOKUP($B61,Lebensmittel!$A$2:$I$5002,5,0)/VLOOKUP($B61,Lebensmittel!$A$2:$I$5002,2,0))</f>
        <v/>
      </c>
      <c r="G61" s="20" t="str">
        <f>IF(ISBLANK(B61),"",$C61*VLOOKUP($B61,Lebensmittel!$A$2:$I$5002,6,0)/VLOOKUP($B61,Lebensmittel!$A$2:$I$5002,2,0))</f>
        <v/>
      </c>
      <c r="H61" s="20" t="str">
        <f>IF(ISBLANK(B61),"",$C61*VLOOKUP($B61,Lebensmittel!$A$2:$I$5002,7,0)/VLOOKUP($B61,Lebensmittel!$A$2:$I$5002,2,0))</f>
        <v/>
      </c>
      <c r="I61" s="20" t="str">
        <f>IF(ISBLANK(B61),"",$C61*VLOOKUP($B61,Lebensmittel!$A$2:$I$5002,8,0)/VLOOKUP($B61,Lebensmittel!$A$2:$I$5002,2,0))</f>
        <v/>
      </c>
    </row>
    <row r="62" spans="1:255" x14ac:dyDescent="0.25">
      <c r="B62" s="33" t="s">
        <v>36</v>
      </c>
      <c r="C62" s="34">
        <f t="shared" ref="C62:G62" si="8">SUM(C52:C61)</f>
        <v>0</v>
      </c>
      <c r="D62" s="35">
        <f t="shared" si="8"/>
        <v>0</v>
      </c>
      <c r="E62" s="36">
        <f t="shared" si="8"/>
        <v>0</v>
      </c>
      <c r="F62" s="36">
        <f t="shared" si="8"/>
        <v>0</v>
      </c>
      <c r="G62" s="36">
        <f t="shared" si="8"/>
        <v>0</v>
      </c>
      <c r="H62" s="36">
        <f t="shared" ref="H62:I62" si="9">SUM(H52:H61)</f>
        <v>0</v>
      </c>
      <c r="I62" s="36">
        <f t="shared" si="9"/>
        <v>0</v>
      </c>
    </row>
    <row r="64" spans="1:255" ht="18" x14ac:dyDescent="0.25">
      <c r="A64" s="59" t="s">
        <v>37</v>
      </c>
      <c r="B64" s="59"/>
      <c r="C64" s="3"/>
      <c r="D64" s="4"/>
      <c r="E64" s="5"/>
      <c r="F64" s="5"/>
      <c r="G64" s="5"/>
      <c r="H64" s="5"/>
      <c r="I64" s="5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</row>
    <row r="65" spans="2:9" s="7" customFormat="1" ht="15.75" x14ac:dyDescent="0.25">
      <c r="B65" s="2" t="s">
        <v>3</v>
      </c>
      <c r="C65" s="8" t="s">
        <v>5</v>
      </c>
      <c r="D65" s="9" t="s">
        <v>6</v>
      </c>
      <c r="E65" s="10" t="s">
        <v>8</v>
      </c>
      <c r="F65" s="10" t="s">
        <v>7</v>
      </c>
      <c r="G65" s="10" t="s">
        <v>9</v>
      </c>
      <c r="H65" s="10" t="s">
        <v>2298</v>
      </c>
      <c r="I65" s="10" t="s">
        <v>2291</v>
      </c>
    </row>
    <row r="66" spans="2:9" x14ac:dyDescent="0.25">
      <c r="B66" s="37"/>
      <c r="C66" s="38"/>
      <c r="D66" s="19" t="str">
        <f>IF(ISBLANK(B66),"",$C66*VLOOKUP($B66,Lebensmittel!$A$2:$I$5002,3,0)/VLOOKUP($B66,Lebensmittel!$A$2:$I$5002,2,0))</f>
        <v/>
      </c>
      <c r="E66" s="20" t="str">
        <f>IF(ISBLANK(B66),"",$C66*VLOOKUP($B66,Lebensmittel!$A$2:$I$5002,4,0)/VLOOKUP($B66,Lebensmittel!$A$2:$I$5002,2,0))</f>
        <v/>
      </c>
      <c r="F66" s="20" t="str">
        <f>IF(ISBLANK(B66),"",$C66*VLOOKUP($B66,Lebensmittel!$A$2:$I$5002,5,0)/VLOOKUP($B66,Lebensmittel!$A$2:$I$5002,2,0))</f>
        <v/>
      </c>
      <c r="G66" s="20" t="str">
        <f>IF(ISBLANK(B66),"",$C66*VLOOKUP($B66,Lebensmittel!$A$2:$I$5002,6,0)/VLOOKUP($B66,Lebensmittel!$A$2:$I$5002,2,0))</f>
        <v/>
      </c>
      <c r="H66" s="20" t="str">
        <f>IF(ISBLANK(B66),"",$C66*VLOOKUP($B66,Lebensmittel!$A$2:$I$5002,7,0)/VLOOKUP($B66,Lebensmittel!$A$2:$I$5002,2,0))</f>
        <v/>
      </c>
      <c r="I66" s="20" t="str">
        <f>IF(ISBLANK(B66),"",$C66*VLOOKUP($B66,Lebensmittel!$A$2:$I$5002,8,0)/VLOOKUP($B66,Lebensmittel!$A$2:$I$5002,2,0))</f>
        <v/>
      </c>
    </row>
    <row r="67" spans="2:9" x14ac:dyDescent="0.25">
      <c r="B67" s="37"/>
      <c r="C67" s="38"/>
      <c r="D67" s="19" t="str">
        <f>IF(ISBLANK(B67),"",$C67*VLOOKUP($B67,Lebensmittel!$A$2:$I$5002,3,0)/VLOOKUP($B67,Lebensmittel!$A$2:$I$5002,2,0))</f>
        <v/>
      </c>
      <c r="E67" s="20" t="str">
        <f>IF(ISBLANK(B67),"",$C67*VLOOKUP($B67,Lebensmittel!$A$2:$I$5002,4,0)/VLOOKUP($B67,Lebensmittel!$A$2:$I$5002,2,0))</f>
        <v/>
      </c>
      <c r="F67" s="20" t="str">
        <f>IF(ISBLANK(B67),"",$C67*VLOOKUP($B67,Lebensmittel!$A$2:$I$5002,5,0)/VLOOKUP($B67,Lebensmittel!$A$2:$I$5002,2,0))</f>
        <v/>
      </c>
      <c r="G67" s="20" t="str">
        <f>IF(ISBLANK(B67),"",$C67*VLOOKUP($B67,Lebensmittel!$A$2:$I$5002,6,0)/VLOOKUP($B67,Lebensmittel!$A$2:$I$5002,2,0))</f>
        <v/>
      </c>
      <c r="H67" s="20" t="str">
        <f>IF(ISBLANK(B67),"",$C67*VLOOKUP($B67,Lebensmittel!$A$2:$I$5002,7,0)/VLOOKUP($B67,Lebensmittel!$A$2:$I$5002,2,0))</f>
        <v/>
      </c>
      <c r="I67" s="20" t="str">
        <f>IF(ISBLANK(B67),"",$C67*VLOOKUP($B67,Lebensmittel!$A$2:$I$5002,8,0)/VLOOKUP($B67,Lebensmittel!$A$2:$I$5002,2,0))</f>
        <v/>
      </c>
    </row>
    <row r="68" spans="2:9" x14ac:dyDescent="0.25">
      <c r="B68" s="37"/>
      <c r="C68" s="38"/>
      <c r="D68" s="19" t="str">
        <f>IF(ISBLANK(B68),"",$C68*VLOOKUP($B68,Lebensmittel!$A$2:$I$5002,3,0)/VLOOKUP($B68,Lebensmittel!$A$2:$I$5002,2,0))</f>
        <v/>
      </c>
      <c r="E68" s="20" t="str">
        <f>IF(ISBLANK(B68),"",$C68*VLOOKUP($B68,Lebensmittel!$A$2:$I$5002,4,0)/VLOOKUP($B68,Lebensmittel!$A$2:$I$5002,2,0))</f>
        <v/>
      </c>
      <c r="F68" s="20" t="str">
        <f>IF(ISBLANK(B68),"",$C68*VLOOKUP($B68,Lebensmittel!$A$2:$I$5002,5,0)/VLOOKUP($B68,Lebensmittel!$A$2:$I$5002,2,0))</f>
        <v/>
      </c>
      <c r="G68" s="20" t="str">
        <f>IF(ISBLANK(B68),"",$C68*VLOOKUP($B68,Lebensmittel!$A$2:$I$5002,6,0)/VLOOKUP($B68,Lebensmittel!$A$2:$I$5002,2,0))</f>
        <v/>
      </c>
      <c r="H68" s="20" t="str">
        <f>IF(ISBLANK(B68),"",$C68*VLOOKUP($B68,Lebensmittel!$A$2:$I$5002,7,0)/VLOOKUP($B68,Lebensmittel!$A$2:$I$5002,2,0))</f>
        <v/>
      </c>
      <c r="I68" s="20" t="str">
        <f>IF(ISBLANK(B68),"",$C68*VLOOKUP($B68,Lebensmittel!$A$2:$I$5002,8,0)/VLOOKUP($B68,Lebensmittel!$A$2:$I$5002,2,0))</f>
        <v/>
      </c>
    </row>
    <row r="69" spans="2:9" x14ac:dyDescent="0.25">
      <c r="B69" s="37"/>
      <c r="C69" s="38"/>
      <c r="D69" s="19" t="str">
        <f>IF(ISBLANK(B69),"",$C69*VLOOKUP($B69,Lebensmittel!$A$2:$I$5002,3,0)/VLOOKUP($B69,Lebensmittel!$A$2:$I$5002,2,0))</f>
        <v/>
      </c>
      <c r="E69" s="20" t="str">
        <f>IF(ISBLANK(B69),"",$C69*VLOOKUP($B69,Lebensmittel!$A$2:$I$5002,4,0)/VLOOKUP($B69,Lebensmittel!$A$2:$I$5002,2,0))</f>
        <v/>
      </c>
      <c r="F69" s="20" t="str">
        <f>IF(ISBLANK(B69),"",$C69*VLOOKUP($B69,Lebensmittel!$A$2:$I$5002,5,0)/VLOOKUP($B69,Lebensmittel!$A$2:$I$5002,2,0))</f>
        <v/>
      </c>
      <c r="G69" s="20" t="str">
        <f>IF(ISBLANK(B69),"",$C69*VLOOKUP($B69,Lebensmittel!$A$2:$I$5002,6,0)/VLOOKUP($B69,Lebensmittel!$A$2:$I$5002,2,0))</f>
        <v/>
      </c>
      <c r="H69" s="20" t="str">
        <f>IF(ISBLANK(B69),"",$C69*VLOOKUP($B69,Lebensmittel!$A$2:$I$5002,7,0)/VLOOKUP($B69,Lebensmittel!$A$2:$I$5002,2,0))</f>
        <v/>
      </c>
      <c r="I69" s="20" t="str">
        <f>IF(ISBLANK(B69),"",$C69*VLOOKUP($B69,Lebensmittel!$A$2:$I$5002,8,0)/VLOOKUP($B69,Lebensmittel!$A$2:$I$5002,2,0))</f>
        <v/>
      </c>
    </row>
    <row r="70" spans="2:9" x14ac:dyDescent="0.25">
      <c r="B70" s="37"/>
      <c r="C70" s="38"/>
      <c r="D70" s="19" t="str">
        <f>IF(ISBLANK(B70),"",$C70*VLOOKUP($B70,Lebensmittel!$A$2:$I$5002,3,0)/VLOOKUP($B70,Lebensmittel!$A$2:$I$5002,2,0))</f>
        <v/>
      </c>
      <c r="E70" s="20" t="str">
        <f>IF(ISBLANK(B70),"",$C70*VLOOKUP($B70,Lebensmittel!$A$2:$I$5002,4,0)/VLOOKUP($B70,Lebensmittel!$A$2:$I$5002,2,0))</f>
        <v/>
      </c>
      <c r="F70" s="20" t="str">
        <f>IF(ISBLANK(B70),"",$C70*VLOOKUP($B70,Lebensmittel!$A$2:$I$5002,5,0)/VLOOKUP($B70,Lebensmittel!$A$2:$I$5002,2,0))</f>
        <v/>
      </c>
      <c r="G70" s="20" t="str">
        <f>IF(ISBLANK(B70),"",$C70*VLOOKUP($B70,Lebensmittel!$A$2:$I$5002,6,0)/VLOOKUP($B70,Lebensmittel!$A$2:$I$5002,2,0))</f>
        <v/>
      </c>
      <c r="H70" s="20" t="str">
        <f>IF(ISBLANK(B70),"",$C70*VLOOKUP($B70,Lebensmittel!$A$2:$I$5002,7,0)/VLOOKUP($B70,Lebensmittel!$A$2:$I$5002,2,0))</f>
        <v/>
      </c>
      <c r="I70" s="20" t="str">
        <f>IF(ISBLANK(B70),"",$C70*VLOOKUP($B70,Lebensmittel!$A$2:$I$5002,8,0)/VLOOKUP($B70,Lebensmittel!$A$2:$I$5002,2,0))</f>
        <v/>
      </c>
    </row>
    <row r="71" spans="2:9" x14ac:dyDescent="0.25">
      <c r="B71" s="37"/>
      <c r="C71" s="38"/>
      <c r="D71" s="19" t="str">
        <f>IF(ISBLANK(B71),"",$C71*VLOOKUP($B71,Lebensmittel!$A$2:$I$5002,3,0)/VLOOKUP($B71,Lebensmittel!$A$2:$I$5002,2,0))</f>
        <v/>
      </c>
      <c r="E71" s="20" t="str">
        <f>IF(ISBLANK(B71),"",$C71*VLOOKUP($B71,Lebensmittel!$A$2:$I$5002,4,0)/VLOOKUP($B71,Lebensmittel!$A$2:$I$5002,2,0))</f>
        <v/>
      </c>
      <c r="F71" s="20" t="str">
        <f>IF(ISBLANK(B71),"",$C71*VLOOKUP($B71,Lebensmittel!$A$2:$I$5002,5,0)/VLOOKUP($B71,Lebensmittel!$A$2:$I$5002,2,0))</f>
        <v/>
      </c>
      <c r="G71" s="20" t="str">
        <f>IF(ISBLANK(B71),"",$C71*VLOOKUP($B71,Lebensmittel!$A$2:$I$5002,6,0)/VLOOKUP($B71,Lebensmittel!$A$2:$I$5002,2,0))</f>
        <v/>
      </c>
      <c r="H71" s="20" t="str">
        <f>IF(ISBLANK(B71),"",$C71*VLOOKUP($B71,Lebensmittel!$A$2:$I$5002,7,0)/VLOOKUP($B71,Lebensmittel!$A$2:$I$5002,2,0))</f>
        <v/>
      </c>
      <c r="I71" s="20" t="str">
        <f>IF(ISBLANK(B71),"",$C71*VLOOKUP($B71,Lebensmittel!$A$2:$I$5002,8,0)/VLOOKUP($B71,Lebensmittel!$A$2:$I$5002,2,0))</f>
        <v/>
      </c>
    </row>
    <row r="72" spans="2:9" x14ac:dyDescent="0.25">
      <c r="B72" s="37"/>
      <c r="C72" s="38"/>
      <c r="D72" s="19" t="str">
        <f>IF(ISBLANK(B72),"",$C72*VLOOKUP($B72,Lebensmittel!$A$2:$I$5002,3,0)/VLOOKUP($B72,Lebensmittel!$A$2:$I$5002,2,0))</f>
        <v/>
      </c>
      <c r="E72" s="20" t="str">
        <f>IF(ISBLANK(B72),"",$C72*VLOOKUP($B72,Lebensmittel!$A$2:$I$5002,4,0)/VLOOKUP($B72,Lebensmittel!$A$2:$I$5002,2,0))</f>
        <v/>
      </c>
      <c r="F72" s="20" t="str">
        <f>IF(ISBLANK(B72),"",$C72*VLOOKUP($B72,Lebensmittel!$A$2:$I$5002,5,0)/VLOOKUP($B72,Lebensmittel!$A$2:$I$5002,2,0))</f>
        <v/>
      </c>
      <c r="G72" s="20" t="str">
        <f>IF(ISBLANK(B72),"",$C72*VLOOKUP($B72,Lebensmittel!$A$2:$I$5002,6,0)/VLOOKUP($B72,Lebensmittel!$A$2:$I$5002,2,0))</f>
        <v/>
      </c>
      <c r="H72" s="20" t="str">
        <f>IF(ISBLANK(B72),"",$C72*VLOOKUP($B72,Lebensmittel!$A$2:$I$5002,7,0)/VLOOKUP($B72,Lebensmittel!$A$2:$I$5002,2,0))</f>
        <v/>
      </c>
      <c r="I72" s="20" t="str">
        <f>IF(ISBLANK(B72),"",$C72*VLOOKUP($B72,Lebensmittel!$A$2:$I$5002,8,0)/VLOOKUP($B72,Lebensmittel!$A$2:$I$5002,2,0))</f>
        <v/>
      </c>
    </row>
    <row r="73" spans="2:9" x14ac:dyDescent="0.25">
      <c r="B73" s="37"/>
      <c r="C73" s="38"/>
      <c r="D73" s="19" t="str">
        <f>IF(ISBLANK(B73),"",$C73*VLOOKUP($B73,Lebensmittel!$A$2:$I$5002,3,0)/VLOOKUP($B73,Lebensmittel!$A$2:$I$5002,2,0))</f>
        <v/>
      </c>
      <c r="E73" s="20" t="str">
        <f>IF(ISBLANK(B73),"",$C73*VLOOKUP($B73,Lebensmittel!$A$2:$I$5002,4,0)/VLOOKUP($B73,Lebensmittel!$A$2:$I$5002,2,0))</f>
        <v/>
      </c>
      <c r="F73" s="20" t="str">
        <f>IF(ISBLANK(B73),"",$C73*VLOOKUP($B73,Lebensmittel!$A$2:$I$5002,5,0)/VLOOKUP($B73,Lebensmittel!$A$2:$I$5002,2,0))</f>
        <v/>
      </c>
      <c r="G73" s="20" t="str">
        <f>IF(ISBLANK(B73),"",$C73*VLOOKUP($B73,Lebensmittel!$A$2:$I$5002,6,0)/VLOOKUP($B73,Lebensmittel!$A$2:$I$5002,2,0))</f>
        <v/>
      </c>
      <c r="H73" s="20" t="str">
        <f>IF(ISBLANK(B73),"",$C73*VLOOKUP($B73,Lebensmittel!$A$2:$I$5002,7,0)/VLOOKUP($B73,Lebensmittel!$A$2:$I$5002,2,0))</f>
        <v/>
      </c>
      <c r="I73" s="20" t="str">
        <f>IF(ISBLANK(B73),"",$C73*VLOOKUP($B73,Lebensmittel!$A$2:$I$5002,8,0)/VLOOKUP($B73,Lebensmittel!$A$2:$I$5002,2,0))</f>
        <v/>
      </c>
    </row>
    <row r="74" spans="2:9" x14ac:dyDescent="0.25">
      <c r="B74" s="37"/>
      <c r="C74" s="38"/>
      <c r="D74" s="19" t="str">
        <f>IF(ISBLANK(B74),"",$C74*VLOOKUP($B74,Lebensmittel!$A$2:$I$5002,3,0)/VLOOKUP($B74,Lebensmittel!$A$2:$I$5002,2,0))</f>
        <v/>
      </c>
      <c r="E74" s="20" t="str">
        <f>IF(ISBLANK(B74),"",$C74*VLOOKUP($B74,Lebensmittel!$A$2:$I$5002,4,0)/VLOOKUP($B74,Lebensmittel!$A$2:$I$5002,2,0))</f>
        <v/>
      </c>
      <c r="F74" s="20" t="str">
        <f>IF(ISBLANK(B74),"",$C74*VLOOKUP($B74,Lebensmittel!$A$2:$I$5002,5,0)/VLOOKUP($B74,Lebensmittel!$A$2:$I$5002,2,0))</f>
        <v/>
      </c>
      <c r="G74" s="20" t="str">
        <f>IF(ISBLANK(B74),"",$C74*VLOOKUP($B74,Lebensmittel!$A$2:$I$5002,6,0)/VLOOKUP($B74,Lebensmittel!$A$2:$I$5002,2,0))</f>
        <v/>
      </c>
      <c r="H74" s="20" t="str">
        <f>IF(ISBLANK(B74),"",$C74*VLOOKUP($B74,Lebensmittel!$A$2:$I$5002,7,0)/VLOOKUP($B74,Lebensmittel!$A$2:$I$5002,2,0))</f>
        <v/>
      </c>
      <c r="I74" s="20" t="str">
        <f>IF(ISBLANK(B74),"",$C74*VLOOKUP($B74,Lebensmittel!$A$2:$I$5002,8,0)/VLOOKUP($B74,Lebensmittel!$A$2:$I$5002,2,0))</f>
        <v/>
      </c>
    </row>
    <row r="75" spans="2:9" x14ac:dyDescent="0.25">
      <c r="B75" s="37"/>
      <c r="C75" s="38"/>
      <c r="D75" s="19" t="str">
        <f>IF(ISBLANK(B75),"",$C75*VLOOKUP($B75,Lebensmittel!$A$2:$I$5002,3,0)/VLOOKUP($B75,Lebensmittel!$A$2:$I$5002,2,0))</f>
        <v/>
      </c>
      <c r="E75" s="20" t="str">
        <f>IF(ISBLANK(B75),"",$C75*VLOOKUP($B75,Lebensmittel!$A$2:$I$5002,4,0)/VLOOKUP($B75,Lebensmittel!$A$2:$I$5002,2,0))</f>
        <v/>
      </c>
      <c r="F75" s="20" t="str">
        <f>IF(ISBLANK(B75),"",$C75*VLOOKUP($B75,Lebensmittel!$A$2:$I$5002,5,0)/VLOOKUP($B75,Lebensmittel!$A$2:$I$5002,2,0))</f>
        <v/>
      </c>
      <c r="G75" s="20" t="str">
        <f>IF(ISBLANK(B75),"",$C75*VLOOKUP($B75,Lebensmittel!$A$2:$I$5002,6,0)/VLOOKUP($B75,Lebensmittel!$A$2:$I$5002,2,0))</f>
        <v/>
      </c>
      <c r="H75" s="20" t="str">
        <f>IF(ISBLANK(B75),"",$C75*VLOOKUP($B75,Lebensmittel!$A$2:$I$5002,7,0)/VLOOKUP($B75,Lebensmittel!$A$2:$I$5002,2,0))</f>
        <v/>
      </c>
      <c r="I75" s="20" t="str">
        <f>IF(ISBLANK(B75),"",$C75*VLOOKUP($B75,Lebensmittel!$A$2:$I$5002,8,0)/VLOOKUP($B75,Lebensmittel!$A$2:$I$5002,2,0))</f>
        <v/>
      </c>
    </row>
    <row r="76" spans="2:9" x14ac:dyDescent="0.25">
      <c r="B76" s="33" t="s">
        <v>38</v>
      </c>
      <c r="C76" s="34">
        <f t="shared" ref="C76:G76" si="10">SUM(C66:C75)</f>
        <v>0</v>
      </c>
      <c r="D76" s="35">
        <f t="shared" si="10"/>
        <v>0</v>
      </c>
      <c r="E76" s="36">
        <f t="shared" si="10"/>
        <v>0</v>
      </c>
      <c r="F76" s="36">
        <f t="shared" si="10"/>
        <v>0</v>
      </c>
      <c r="G76" s="36">
        <f t="shared" si="10"/>
        <v>0</v>
      </c>
      <c r="H76" s="36">
        <f t="shared" ref="H76:I76" si="11">SUM(H66:H75)</f>
        <v>0</v>
      </c>
      <c r="I76" s="36">
        <f t="shared" si="11"/>
        <v>0</v>
      </c>
    </row>
  </sheetData>
  <mergeCells count="9">
    <mergeCell ref="A50:B50"/>
    <mergeCell ref="A64:B64"/>
    <mergeCell ref="A8:B8"/>
    <mergeCell ref="D6:F6"/>
    <mergeCell ref="A1:C1"/>
    <mergeCell ref="A3:B3"/>
    <mergeCell ref="A4:B4"/>
    <mergeCell ref="A22:B22"/>
    <mergeCell ref="A36:B36"/>
  </mergeCells>
  <dataValidations count="1">
    <dataValidation type="list" allowBlank="1" showInputMessage="1" sqref="B10:B19 B24:B33 B38:B47 B52:B61 B66:B75">
      <formula1>Country_list</formula1>
    </dataValidation>
  </dataValidations>
  <pageMargins left="0.7" right="0.7" top="0.78740157499999996" bottom="0.78740157499999996" header="0.3" footer="0.3"/>
  <pageSetup paperSize="9"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001"/>
  <sheetViews>
    <sheetView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A7" sqref="A7"/>
    </sheetView>
  </sheetViews>
  <sheetFormatPr baseColWidth="10" defaultRowHeight="15" x14ac:dyDescent="0.25"/>
  <cols>
    <col min="1" max="1" width="85.7109375" customWidth="1"/>
    <col min="2" max="2" width="6.28515625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COUNTIF(B2:B501,"&gt;-1")</f>
        <v>5</v>
      </c>
      <c r="L1" s="39">
        <f t="shared" ref="L1:Q1" si="0">SUM(B2:B501)</f>
        <v>1351.54</v>
      </c>
      <c r="M1" s="39">
        <f t="shared" si="0"/>
        <v>5676.4679999999998</v>
      </c>
      <c r="N1" s="40">
        <f t="shared" si="0"/>
        <v>4.5</v>
      </c>
      <c r="O1" s="40">
        <f t="shared" si="0"/>
        <v>288.89999999999998</v>
      </c>
      <c r="P1" s="40">
        <f t="shared" si="0"/>
        <v>10.9</v>
      </c>
      <c r="Q1" s="40">
        <f t="shared" si="0"/>
        <v>18.2</v>
      </c>
      <c r="R1" s="40"/>
    </row>
    <row r="2" spans="1:18" x14ac:dyDescent="0.25">
      <c r="A2" t="s">
        <v>2548</v>
      </c>
      <c r="B2">
        <v>410</v>
      </c>
      <c r="C2" s="32">
        <f t="shared" ref="C2:C5" si="1">IF(ISBLANK(A2),"",B2*4.2)</f>
        <v>1722</v>
      </c>
      <c r="E2">
        <v>100</v>
      </c>
      <c r="F2">
        <v>0</v>
      </c>
      <c r="G2">
        <v>0</v>
      </c>
      <c r="J2">
        <f t="shared" ref="J2:J5" si="2">IF(ISBLANK(A2),"",E2*4.1+F2*9.3+G2*4.2+H2*7+I2*3)</f>
        <v>409.99999999999994</v>
      </c>
    </row>
    <row r="3" spans="1:18" x14ac:dyDescent="0.25">
      <c r="A3" t="s">
        <v>2549</v>
      </c>
      <c r="B3">
        <v>389</v>
      </c>
      <c r="C3" s="32">
        <f t="shared" si="1"/>
        <v>1633.8000000000002</v>
      </c>
      <c r="E3">
        <v>94</v>
      </c>
      <c r="G3">
        <v>0.5</v>
      </c>
      <c r="J3">
        <f t="shared" si="2"/>
        <v>387.5</v>
      </c>
    </row>
    <row r="4" spans="1:18" x14ac:dyDescent="0.25">
      <c r="A4" t="s">
        <v>448</v>
      </c>
      <c r="B4">
        <v>52</v>
      </c>
      <c r="C4" s="32">
        <f t="shared" si="1"/>
        <v>218.4</v>
      </c>
      <c r="E4">
        <v>7.9</v>
      </c>
      <c r="F4">
        <v>1.1000000000000001</v>
      </c>
      <c r="G4">
        <v>2.7</v>
      </c>
      <c r="J4">
        <f t="shared" si="2"/>
        <v>53.960000000000008</v>
      </c>
    </row>
    <row r="5" spans="1:18" x14ac:dyDescent="0.25">
      <c r="A5" s="52" t="s">
        <v>2745</v>
      </c>
      <c r="B5" s="52">
        <f t="shared" ref="B5" si="3">IF(ISBLANK(A5),"",J5)</f>
        <v>294.54000000000002</v>
      </c>
      <c r="C5" s="53">
        <f t="shared" si="1"/>
        <v>1237.0680000000002</v>
      </c>
      <c r="D5" s="52">
        <v>4.5</v>
      </c>
      <c r="E5" s="52">
        <v>54</v>
      </c>
      <c r="F5" s="52">
        <v>3.8</v>
      </c>
      <c r="G5" s="52">
        <v>9</v>
      </c>
      <c r="H5" s="52"/>
      <c r="I5" s="52"/>
      <c r="J5" s="52">
        <f t="shared" si="2"/>
        <v>294.54000000000002</v>
      </c>
    </row>
    <row r="6" spans="1:18" x14ac:dyDescent="0.25">
      <c r="A6" s="63" t="s">
        <v>2746</v>
      </c>
      <c r="B6">
        <v>206</v>
      </c>
      <c r="C6" s="32">
        <f t="shared" ref="C6:C69" si="4">IF(ISBLANK(A6),"",B6*4.2)</f>
        <v>865.2</v>
      </c>
      <c r="E6" s="63">
        <v>33</v>
      </c>
      <c r="F6" s="63">
        <v>6</v>
      </c>
      <c r="G6" s="63">
        <v>6</v>
      </c>
      <c r="J6">
        <f t="shared" ref="J6:J69" si="5">IF(ISBLANK(A6),"",E6*4.1+F6*9.3+G6*4.2+H6*7+I6*3)</f>
        <v>216.3</v>
      </c>
    </row>
    <row r="7" spans="1:18" x14ac:dyDescent="0.25">
      <c r="A7" s="63"/>
      <c r="B7" t="str">
        <f t="shared" ref="B6:B69" si="6">IF(ISBLANK(A7),"",J7)</f>
        <v/>
      </c>
      <c r="C7" s="32" t="str">
        <f t="shared" si="4"/>
        <v/>
      </c>
      <c r="E7" s="63"/>
      <c r="F7" s="63"/>
      <c r="J7" t="str">
        <f t="shared" si="5"/>
        <v/>
      </c>
    </row>
    <row r="8" spans="1:18" x14ac:dyDescent="0.25">
      <c r="B8" t="str">
        <f t="shared" si="6"/>
        <v/>
      </c>
      <c r="C8" s="32" t="str">
        <f t="shared" si="4"/>
        <v/>
      </c>
      <c r="J8" t="str">
        <f t="shared" si="5"/>
        <v/>
      </c>
    </row>
    <row r="9" spans="1:18" x14ac:dyDescent="0.25">
      <c r="B9" t="str">
        <f t="shared" si="6"/>
        <v/>
      </c>
      <c r="C9" s="32" t="str">
        <f t="shared" si="4"/>
        <v/>
      </c>
      <c r="J9" t="str">
        <f t="shared" si="5"/>
        <v/>
      </c>
    </row>
    <row r="10" spans="1:18" x14ac:dyDescent="0.25">
      <c r="B10" t="str">
        <f t="shared" si="6"/>
        <v/>
      </c>
      <c r="C10" s="32" t="str">
        <f t="shared" si="4"/>
        <v/>
      </c>
      <c r="J10" t="str">
        <f t="shared" si="5"/>
        <v/>
      </c>
    </row>
    <row r="11" spans="1:18" x14ac:dyDescent="0.25">
      <c r="B11" t="str">
        <f t="shared" si="6"/>
        <v/>
      </c>
      <c r="C11" s="32" t="str">
        <f t="shared" si="4"/>
        <v/>
      </c>
      <c r="J11" t="str">
        <f t="shared" si="5"/>
        <v/>
      </c>
    </row>
    <row r="12" spans="1:18" x14ac:dyDescent="0.25">
      <c r="B12" t="str">
        <f t="shared" si="6"/>
        <v/>
      </c>
      <c r="C12" s="32" t="str">
        <f t="shared" si="4"/>
        <v/>
      </c>
      <c r="J12" t="str">
        <f t="shared" si="5"/>
        <v/>
      </c>
    </row>
    <row r="13" spans="1:18" x14ac:dyDescent="0.25">
      <c r="B13" t="str">
        <f t="shared" si="6"/>
        <v/>
      </c>
      <c r="C13" s="32" t="str">
        <f t="shared" si="4"/>
        <v/>
      </c>
      <c r="J13" t="str">
        <f t="shared" si="5"/>
        <v/>
      </c>
    </row>
    <row r="14" spans="1:18" x14ac:dyDescent="0.25">
      <c r="B14" t="str">
        <f t="shared" si="6"/>
        <v/>
      </c>
      <c r="C14" s="32" t="str">
        <f t="shared" si="4"/>
        <v/>
      </c>
      <c r="J14" t="str">
        <f t="shared" si="5"/>
        <v/>
      </c>
    </row>
    <row r="15" spans="1:18" x14ac:dyDescent="0.25">
      <c r="B15" t="str">
        <f t="shared" si="6"/>
        <v/>
      </c>
      <c r="C15" s="32" t="str">
        <f t="shared" si="4"/>
        <v/>
      </c>
      <c r="J15" t="str">
        <f t="shared" si="5"/>
        <v/>
      </c>
    </row>
    <row r="16" spans="1:18" x14ac:dyDescent="0.25">
      <c r="B16" t="str">
        <f t="shared" si="6"/>
        <v/>
      </c>
      <c r="C16" s="32" t="str">
        <f t="shared" si="4"/>
        <v/>
      </c>
      <c r="J16" t="str">
        <f t="shared" si="5"/>
        <v/>
      </c>
    </row>
    <row r="17" spans="2:10" x14ac:dyDescent="0.25">
      <c r="B17" t="str">
        <f t="shared" si="6"/>
        <v/>
      </c>
      <c r="C17" s="32" t="str">
        <f t="shared" si="4"/>
        <v/>
      </c>
      <c r="J17" t="str">
        <f t="shared" si="5"/>
        <v/>
      </c>
    </row>
    <row r="18" spans="2:10" x14ac:dyDescent="0.25">
      <c r="B18" t="str">
        <f t="shared" si="6"/>
        <v/>
      </c>
      <c r="C18" s="32" t="str">
        <f t="shared" si="4"/>
        <v/>
      </c>
      <c r="J18" t="str">
        <f t="shared" si="5"/>
        <v/>
      </c>
    </row>
    <row r="19" spans="2:10" x14ac:dyDescent="0.25">
      <c r="B19" t="str">
        <f t="shared" si="6"/>
        <v/>
      </c>
      <c r="C19" s="32" t="str">
        <f t="shared" si="4"/>
        <v/>
      </c>
      <c r="J19" t="str">
        <f t="shared" si="5"/>
        <v/>
      </c>
    </row>
    <row r="20" spans="2:10" x14ac:dyDescent="0.25">
      <c r="B20" t="str">
        <f t="shared" si="6"/>
        <v/>
      </c>
      <c r="C20" s="32" t="str">
        <f t="shared" si="4"/>
        <v/>
      </c>
      <c r="J20" t="str">
        <f t="shared" si="5"/>
        <v/>
      </c>
    </row>
    <row r="21" spans="2:10" x14ac:dyDescent="0.25">
      <c r="B21" t="str">
        <f t="shared" si="6"/>
        <v/>
      </c>
      <c r="C21" s="32" t="str">
        <f t="shared" si="4"/>
        <v/>
      </c>
      <c r="J21" t="str">
        <f t="shared" si="5"/>
        <v/>
      </c>
    </row>
    <row r="22" spans="2:10" x14ac:dyDescent="0.25">
      <c r="B22" t="str">
        <f t="shared" si="6"/>
        <v/>
      </c>
      <c r="C22" s="32" t="str">
        <f t="shared" si="4"/>
        <v/>
      </c>
      <c r="J22" t="str">
        <f t="shared" si="5"/>
        <v/>
      </c>
    </row>
    <row r="23" spans="2:10" x14ac:dyDescent="0.25">
      <c r="B23" t="str">
        <f t="shared" si="6"/>
        <v/>
      </c>
      <c r="C23" s="32" t="str">
        <f t="shared" si="4"/>
        <v/>
      </c>
      <c r="J23" t="str">
        <f t="shared" si="5"/>
        <v/>
      </c>
    </row>
    <row r="24" spans="2:10" x14ac:dyDescent="0.25">
      <c r="B24" t="str">
        <f t="shared" si="6"/>
        <v/>
      </c>
      <c r="C24" s="32" t="str">
        <f t="shared" si="4"/>
        <v/>
      </c>
      <c r="J24" t="str">
        <f t="shared" si="5"/>
        <v/>
      </c>
    </row>
    <row r="25" spans="2:10" x14ac:dyDescent="0.25">
      <c r="B25" t="str">
        <f t="shared" si="6"/>
        <v/>
      </c>
      <c r="C25" s="32" t="str">
        <f t="shared" si="4"/>
        <v/>
      </c>
      <c r="J25" t="str">
        <f t="shared" si="5"/>
        <v/>
      </c>
    </row>
    <row r="26" spans="2:10" x14ac:dyDescent="0.25">
      <c r="B26" t="str">
        <f t="shared" si="6"/>
        <v/>
      </c>
      <c r="C26" s="32" t="str">
        <f t="shared" si="4"/>
        <v/>
      </c>
      <c r="J26" t="str">
        <f t="shared" si="5"/>
        <v/>
      </c>
    </row>
    <row r="27" spans="2:10" x14ac:dyDescent="0.25">
      <c r="B27" t="str">
        <f t="shared" si="6"/>
        <v/>
      </c>
      <c r="C27" s="32" t="str">
        <f t="shared" si="4"/>
        <v/>
      </c>
      <c r="J27" t="str">
        <f t="shared" si="5"/>
        <v/>
      </c>
    </row>
    <row r="28" spans="2:10" x14ac:dyDescent="0.25">
      <c r="B28" t="str">
        <f t="shared" si="6"/>
        <v/>
      </c>
      <c r="C28" s="32" t="str">
        <f t="shared" si="4"/>
        <v/>
      </c>
      <c r="J28" t="str">
        <f t="shared" si="5"/>
        <v/>
      </c>
    </row>
    <row r="29" spans="2:10" x14ac:dyDescent="0.25">
      <c r="B29" t="str">
        <f t="shared" si="6"/>
        <v/>
      </c>
      <c r="C29" s="32" t="str">
        <f t="shared" si="4"/>
        <v/>
      </c>
      <c r="J29" t="str">
        <f t="shared" si="5"/>
        <v/>
      </c>
    </row>
    <row r="30" spans="2:10" x14ac:dyDescent="0.25">
      <c r="B30" t="str">
        <f t="shared" si="6"/>
        <v/>
      </c>
      <c r="C30" s="32" t="str">
        <f t="shared" si="4"/>
        <v/>
      </c>
      <c r="J30" t="str">
        <f t="shared" si="5"/>
        <v/>
      </c>
    </row>
    <row r="31" spans="2:10" x14ac:dyDescent="0.25">
      <c r="B31" t="str">
        <f t="shared" si="6"/>
        <v/>
      </c>
      <c r="C31" s="32" t="str">
        <f t="shared" si="4"/>
        <v/>
      </c>
      <c r="J31" t="str">
        <f t="shared" si="5"/>
        <v/>
      </c>
    </row>
    <row r="32" spans="2:10" x14ac:dyDescent="0.25">
      <c r="B32" t="str">
        <f t="shared" si="6"/>
        <v/>
      </c>
      <c r="C32" s="32" t="str">
        <f t="shared" si="4"/>
        <v/>
      </c>
      <c r="J32" t="str">
        <f t="shared" si="5"/>
        <v/>
      </c>
    </row>
    <row r="33" spans="2:10" x14ac:dyDescent="0.25">
      <c r="B33" t="str">
        <f t="shared" si="6"/>
        <v/>
      </c>
      <c r="C33" s="32" t="str">
        <f t="shared" si="4"/>
        <v/>
      </c>
      <c r="J33" t="str">
        <f t="shared" si="5"/>
        <v/>
      </c>
    </row>
    <row r="34" spans="2:10" x14ac:dyDescent="0.25">
      <c r="B34" t="str">
        <f t="shared" si="6"/>
        <v/>
      </c>
      <c r="C34" s="32" t="str">
        <f t="shared" si="4"/>
        <v/>
      </c>
      <c r="J34" t="str">
        <f t="shared" si="5"/>
        <v/>
      </c>
    </row>
    <row r="35" spans="2:10" x14ac:dyDescent="0.25">
      <c r="B35" t="str">
        <f t="shared" si="6"/>
        <v/>
      </c>
      <c r="C35" s="32" t="str">
        <f t="shared" si="4"/>
        <v/>
      </c>
      <c r="J35" t="str">
        <f t="shared" si="5"/>
        <v/>
      </c>
    </row>
    <row r="36" spans="2:10" x14ac:dyDescent="0.25">
      <c r="B36" t="str">
        <f t="shared" si="6"/>
        <v/>
      </c>
      <c r="C36" s="32" t="str">
        <f t="shared" si="4"/>
        <v/>
      </c>
      <c r="J36" t="str">
        <f t="shared" si="5"/>
        <v/>
      </c>
    </row>
    <row r="37" spans="2:10" x14ac:dyDescent="0.25">
      <c r="B37" t="str">
        <f t="shared" si="6"/>
        <v/>
      </c>
      <c r="C37" s="32" t="str">
        <f t="shared" si="4"/>
        <v/>
      </c>
      <c r="J37" t="str">
        <f t="shared" si="5"/>
        <v/>
      </c>
    </row>
    <row r="38" spans="2:10" x14ac:dyDescent="0.25">
      <c r="B38" t="str">
        <f t="shared" si="6"/>
        <v/>
      </c>
      <c r="C38" s="32" t="str">
        <f t="shared" si="4"/>
        <v/>
      </c>
      <c r="J38" t="str">
        <f t="shared" si="5"/>
        <v/>
      </c>
    </row>
    <row r="39" spans="2:10" x14ac:dyDescent="0.25">
      <c r="B39" t="str">
        <f t="shared" si="6"/>
        <v/>
      </c>
      <c r="C39" s="32" t="str">
        <f t="shared" si="4"/>
        <v/>
      </c>
      <c r="J39" t="str">
        <f t="shared" si="5"/>
        <v/>
      </c>
    </row>
    <row r="40" spans="2:10" x14ac:dyDescent="0.25">
      <c r="B40" t="str">
        <f t="shared" si="6"/>
        <v/>
      </c>
      <c r="C40" s="32" t="str">
        <f t="shared" si="4"/>
        <v/>
      </c>
      <c r="J40" t="str">
        <f t="shared" si="5"/>
        <v/>
      </c>
    </row>
    <row r="41" spans="2:10" x14ac:dyDescent="0.25">
      <c r="B41" t="str">
        <f t="shared" si="6"/>
        <v/>
      </c>
      <c r="C41" s="32" t="str">
        <f t="shared" si="4"/>
        <v/>
      </c>
      <c r="J41" t="str">
        <f t="shared" si="5"/>
        <v/>
      </c>
    </row>
    <row r="42" spans="2:10" x14ac:dyDescent="0.25">
      <c r="B42" t="str">
        <f t="shared" si="6"/>
        <v/>
      </c>
      <c r="C42" s="32" t="str">
        <f t="shared" si="4"/>
        <v/>
      </c>
      <c r="J42" t="str">
        <f t="shared" si="5"/>
        <v/>
      </c>
    </row>
    <row r="43" spans="2:10" x14ac:dyDescent="0.25">
      <c r="B43" t="str">
        <f t="shared" si="6"/>
        <v/>
      </c>
      <c r="C43" s="32" t="str">
        <f t="shared" si="4"/>
        <v/>
      </c>
      <c r="J43" t="str">
        <f t="shared" si="5"/>
        <v/>
      </c>
    </row>
    <row r="44" spans="2:10" x14ac:dyDescent="0.25">
      <c r="B44" t="str">
        <f t="shared" si="6"/>
        <v/>
      </c>
      <c r="C44" s="32" t="str">
        <f t="shared" si="4"/>
        <v/>
      </c>
      <c r="J44" t="str">
        <f t="shared" si="5"/>
        <v/>
      </c>
    </row>
    <row r="45" spans="2:10" x14ac:dyDescent="0.25">
      <c r="B45" t="str">
        <f t="shared" si="6"/>
        <v/>
      </c>
      <c r="C45" s="32" t="str">
        <f t="shared" si="4"/>
        <v/>
      </c>
      <c r="J45" t="str">
        <f t="shared" si="5"/>
        <v/>
      </c>
    </row>
    <row r="46" spans="2:10" x14ac:dyDescent="0.25">
      <c r="B46" t="str">
        <f t="shared" si="6"/>
        <v/>
      </c>
      <c r="C46" s="32" t="str">
        <f t="shared" si="4"/>
        <v/>
      </c>
      <c r="J46" t="str">
        <f t="shared" si="5"/>
        <v/>
      </c>
    </row>
    <row r="47" spans="2:10" x14ac:dyDescent="0.25">
      <c r="B47" t="str">
        <f t="shared" si="6"/>
        <v/>
      </c>
      <c r="C47" s="32" t="str">
        <f t="shared" si="4"/>
        <v/>
      </c>
      <c r="J47" t="str">
        <f t="shared" si="5"/>
        <v/>
      </c>
    </row>
    <row r="48" spans="2:10" x14ac:dyDescent="0.25">
      <c r="B48" t="str">
        <f t="shared" si="6"/>
        <v/>
      </c>
      <c r="C48" s="32" t="str">
        <f t="shared" si="4"/>
        <v/>
      </c>
      <c r="J48" t="str">
        <f t="shared" si="5"/>
        <v/>
      </c>
    </row>
    <row r="49" spans="2:10" x14ac:dyDescent="0.25">
      <c r="B49" t="str">
        <f t="shared" si="6"/>
        <v/>
      </c>
      <c r="C49" s="32" t="str">
        <f t="shared" si="4"/>
        <v/>
      </c>
      <c r="J49" t="str">
        <f t="shared" si="5"/>
        <v/>
      </c>
    </row>
    <row r="50" spans="2:10" x14ac:dyDescent="0.25">
      <c r="B50" t="str">
        <f t="shared" si="6"/>
        <v/>
      </c>
      <c r="C50" s="32" t="str">
        <f t="shared" si="4"/>
        <v/>
      </c>
      <c r="J50" t="str">
        <f t="shared" si="5"/>
        <v/>
      </c>
    </row>
    <row r="51" spans="2:10" x14ac:dyDescent="0.25">
      <c r="B51" t="str">
        <f t="shared" si="6"/>
        <v/>
      </c>
      <c r="C51" s="32" t="str">
        <f t="shared" si="4"/>
        <v/>
      </c>
      <c r="J51" t="str">
        <f t="shared" si="5"/>
        <v/>
      </c>
    </row>
    <row r="52" spans="2:10" x14ac:dyDescent="0.25">
      <c r="B52" t="str">
        <f t="shared" si="6"/>
        <v/>
      </c>
      <c r="C52" s="32" t="str">
        <f t="shared" si="4"/>
        <v/>
      </c>
      <c r="J52" t="str">
        <f t="shared" si="5"/>
        <v/>
      </c>
    </row>
    <row r="53" spans="2:10" x14ac:dyDescent="0.25">
      <c r="B53" t="str">
        <f t="shared" si="6"/>
        <v/>
      </c>
      <c r="C53" s="32" t="str">
        <f t="shared" si="4"/>
        <v/>
      </c>
      <c r="J53" t="str">
        <f t="shared" si="5"/>
        <v/>
      </c>
    </row>
    <row r="54" spans="2:10" x14ac:dyDescent="0.25">
      <c r="B54" t="str">
        <f t="shared" si="6"/>
        <v/>
      </c>
      <c r="C54" s="32" t="str">
        <f t="shared" si="4"/>
        <v/>
      </c>
      <c r="J54" t="str">
        <f t="shared" si="5"/>
        <v/>
      </c>
    </row>
    <row r="55" spans="2:10" x14ac:dyDescent="0.25">
      <c r="B55" t="str">
        <f t="shared" si="6"/>
        <v/>
      </c>
      <c r="C55" s="32" t="str">
        <f t="shared" si="4"/>
        <v/>
      </c>
      <c r="J55" t="str">
        <f t="shared" si="5"/>
        <v/>
      </c>
    </row>
    <row r="56" spans="2:10" x14ac:dyDescent="0.25">
      <c r="B56" t="str">
        <f t="shared" si="6"/>
        <v/>
      </c>
      <c r="C56" s="32" t="str">
        <f t="shared" si="4"/>
        <v/>
      </c>
      <c r="J56" t="str">
        <f t="shared" si="5"/>
        <v/>
      </c>
    </row>
    <row r="57" spans="2:10" x14ac:dyDescent="0.25">
      <c r="B57" t="str">
        <f t="shared" si="6"/>
        <v/>
      </c>
      <c r="C57" s="32" t="str">
        <f t="shared" si="4"/>
        <v/>
      </c>
      <c r="J57" t="str">
        <f t="shared" si="5"/>
        <v/>
      </c>
    </row>
    <row r="58" spans="2:10" x14ac:dyDescent="0.25">
      <c r="B58" t="str">
        <f t="shared" si="6"/>
        <v/>
      </c>
      <c r="C58" s="32" t="str">
        <f t="shared" si="4"/>
        <v/>
      </c>
      <c r="J58" t="str">
        <f t="shared" si="5"/>
        <v/>
      </c>
    </row>
    <row r="59" spans="2:10" x14ac:dyDescent="0.25">
      <c r="B59" t="str">
        <f t="shared" si="6"/>
        <v/>
      </c>
      <c r="C59" s="32" t="str">
        <f t="shared" si="4"/>
        <v/>
      </c>
      <c r="J59" t="str">
        <f t="shared" si="5"/>
        <v/>
      </c>
    </row>
    <row r="60" spans="2:10" x14ac:dyDescent="0.25">
      <c r="B60" t="str">
        <f t="shared" si="6"/>
        <v/>
      </c>
      <c r="C60" s="32" t="str">
        <f t="shared" si="4"/>
        <v/>
      </c>
      <c r="J60" t="str">
        <f t="shared" si="5"/>
        <v/>
      </c>
    </row>
    <row r="61" spans="2:10" x14ac:dyDescent="0.25">
      <c r="B61" t="str">
        <f t="shared" si="6"/>
        <v/>
      </c>
      <c r="C61" s="32" t="str">
        <f t="shared" si="4"/>
        <v/>
      </c>
      <c r="J61" t="str">
        <f t="shared" si="5"/>
        <v/>
      </c>
    </row>
    <row r="62" spans="2:10" x14ac:dyDescent="0.25">
      <c r="B62" t="str">
        <f t="shared" si="6"/>
        <v/>
      </c>
      <c r="C62" s="32" t="str">
        <f t="shared" si="4"/>
        <v/>
      </c>
      <c r="J62" t="str">
        <f t="shared" si="5"/>
        <v/>
      </c>
    </row>
    <row r="63" spans="2:10" x14ac:dyDescent="0.25">
      <c r="B63" t="str">
        <f t="shared" si="6"/>
        <v/>
      </c>
      <c r="C63" s="32" t="str">
        <f t="shared" si="4"/>
        <v/>
      </c>
      <c r="J63" t="str">
        <f t="shared" si="5"/>
        <v/>
      </c>
    </row>
    <row r="64" spans="2:10" x14ac:dyDescent="0.25">
      <c r="B64" t="str">
        <f t="shared" si="6"/>
        <v/>
      </c>
      <c r="C64" s="32" t="str">
        <f t="shared" si="4"/>
        <v/>
      </c>
      <c r="J64" t="str">
        <f t="shared" si="5"/>
        <v/>
      </c>
    </row>
    <row r="65" spans="2:10" x14ac:dyDescent="0.25">
      <c r="B65" t="str">
        <f t="shared" si="6"/>
        <v/>
      </c>
      <c r="C65" s="32" t="str">
        <f t="shared" si="4"/>
        <v/>
      </c>
      <c r="J65" t="str">
        <f t="shared" si="5"/>
        <v/>
      </c>
    </row>
    <row r="66" spans="2:10" x14ac:dyDescent="0.25">
      <c r="B66" t="str">
        <f t="shared" si="6"/>
        <v/>
      </c>
      <c r="C66" s="32" t="str">
        <f t="shared" si="4"/>
        <v/>
      </c>
      <c r="J66" t="str">
        <f t="shared" si="5"/>
        <v/>
      </c>
    </row>
    <row r="67" spans="2:10" x14ac:dyDescent="0.25">
      <c r="B67" t="str">
        <f t="shared" si="6"/>
        <v/>
      </c>
      <c r="C67" s="32" t="str">
        <f t="shared" si="4"/>
        <v/>
      </c>
      <c r="J67" t="str">
        <f t="shared" si="5"/>
        <v/>
      </c>
    </row>
    <row r="68" spans="2:10" x14ac:dyDescent="0.25">
      <c r="B68" t="str">
        <f t="shared" si="6"/>
        <v/>
      </c>
      <c r="C68" s="32" t="str">
        <f t="shared" si="4"/>
        <v/>
      </c>
      <c r="J68" t="str">
        <f t="shared" si="5"/>
        <v/>
      </c>
    </row>
    <row r="69" spans="2:10" x14ac:dyDescent="0.25">
      <c r="B69" t="str">
        <f t="shared" si="6"/>
        <v/>
      </c>
      <c r="C69" s="32" t="str">
        <f t="shared" si="4"/>
        <v/>
      </c>
      <c r="J69" t="str">
        <f t="shared" si="5"/>
        <v/>
      </c>
    </row>
    <row r="70" spans="2:10" x14ac:dyDescent="0.25">
      <c r="B70" t="str">
        <f t="shared" ref="B70:B133" si="7">IF(ISBLANK(A70),"",J70)</f>
        <v/>
      </c>
      <c r="C70" s="32" t="str">
        <f t="shared" ref="C70:C133" si="8">IF(ISBLANK(A70),"",B70*4.2)</f>
        <v/>
      </c>
      <c r="J70" t="str">
        <f t="shared" ref="J70:J133" si="9">IF(ISBLANK(A70),"",E70*4.1+F70*9.3+G70*4.2+H70*7+I70*3)</f>
        <v/>
      </c>
    </row>
    <row r="71" spans="2:10" x14ac:dyDescent="0.25">
      <c r="B71" t="str">
        <f t="shared" si="7"/>
        <v/>
      </c>
      <c r="C71" s="32" t="str">
        <f t="shared" si="8"/>
        <v/>
      </c>
      <c r="J71" t="str">
        <f t="shared" si="9"/>
        <v/>
      </c>
    </row>
    <row r="72" spans="2:10" x14ac:dyDescent="0.25">
      <c r="B72" t="str">
        <f t="shared" si="7"/>
        <v/>
      </c>
      <c r="C72" s="32" t="str">
        <f t="shared" si="8"/>
        <v/>
      </c>
      <c r="J72" t="str">
        <f t="shared" si="9"/>
        <v/>
      </c>
    </row>
    <row r="73" spans="2:10" x14ac:dyDescent="0.25">
      <c r="B73" t="str">
        <f t="shared" si="7"/>
        <v/>
      </c>
      <c r="C73" s="32" t="str">
        <f t="shared" si="8"/>
        <v/>
      </c>
      <c r="J73" t="str">
        <f t="shared" si="9"/>
        <v/>
      </c>
    </row>
    <row r="74" spans="2:10" x14ac:dyDescent="0.25">
      <c r="B74" t="str">
        <f t="shared" si="7"/>
        <v/>
      </c>
      <c r="C74" s="32" t="str">
        <f t="shared" si="8"/>
        <v/>
      </c>
      <c r="J74" t="str">
        <f t="shared" si="9"/>
        <v/>
      </c>
    </row>
    <row r="75" spans="2:10" x14ac:dyDescent="0.25">
      <c r="B75" t="str">
        <f t="shared" si="7"/>
        <v/>
      </c>
      <c r="C75" s="32" t="str">
        <f t="shared" si="8"/>
        <v/>
      </c>
      <c r="J75" t="str">
        <f t="shared" si="9"/>
        <v/>
      </c>
    </row>
    <row r="76" spans="2:10" x14ac:dyDescent="0.25">
      <c r="B76" t="str">
        <f t="shared" si="7"/>
        <v/>
      </c>
      <c r="C76" s="32" t="str">
        <f t="shared" si="8"/>
        <v/>
      </c>
      <c r="J76" t="str">
        <f t="shared" si="9"/>
        <v/>
      </c>
    </row>
    <row r="77" spans="2:10" x14ac:dyDescent="0.25">
      <c r="B77" t="str">
        <f t="shared" si="7"/>
        <v/>
      </c>
      <c r="C77" s="32" t="str">
        <f t="shared" si="8"/>
        <v/>
      </c>
      <c r="J77" t="str">
        <f t="shared" si="9"/>
        <v/>
      </c>
    </row>
    <row r="78" spans="2:10" x14ac:dyDescent="0.25">
      <c r="B78" t="str">
        <f t="shared" si="7"/>
        <v/>
      </c>
      <c r="C78" s="32" t="str">
        <f t="shared" si="8"/>
        <v/>
      </c>
      <c r="J78" t="str">
        <f t="shared" si="9"/>
        <v/>
      </c>
    </row>
    <row r="79" spans="2:10" x14ac:dyDescent="0.25">
      <c r="B79" t="str">
        <f t="shared" si="7"/>
        <v/>
      </c>
      <c r="C79" s="32" t="str">
        <f t="shared" si="8"/>
        <v/>
      </c>
      <c r="J79" t="str">
        <f t="shared" si="9"/>
        <v/>
      </c>
    </row>
    <row r="80" spans="2:10" x14ac:dyDescent="0.25">
      <c r="B80" t="str">
        <f t="shared" si="7"/>
        <v/>
      </c>
      <c r="C80" s="32" t="str">
        <f t="shared" si="8"/>
        <v/>
      </c>
      <c r="J80" t="str">
        <f t="shared" si="9"/>
        <v/>
      </c>
    </row>
    <row r="81" spans="2:10" x14ac:dyDescent="0.25">
      <c r="B81" t="str">
        <f t="shared" si="7"/>
        <v/>
      </c>
      <c r="C81" s="32" t="str">
        <f t="shared" si="8"/>
        <v/>
      </c>
      <c r="J81" t="str">
        <f t="shared" si="9"/>
        <v/>
      </c>
    </row>
    <row r="82" spans="2:10" x14ac:dyDescent="0.25">
      <c r="B82" t="str">
        <f t="shared" si="7"/>
        <v/>
      </c>
      <c r="C82" s="32" t="str">
        <f t="shared" si="8"/>
        <v/>
      </c>
      <c r="J82" t="str">
        <f t="shared" si="9"/>
        <v/>
      </c>
    </row>
    <row r="83" spans="2:10" x14ac:dyDescent="0.25">
      <c r="B83" t="str">
        <f t="shared" si="7"/>
        <v/>
      </c>
      <c r="C83" s="32" t="str">
        <f t="shared" si="8"/>
        <v/>
      </c>
      <c r="J83" t="str">
        <f t="shared" si="9"/>
        <v/>
      </c>
    </row>
    <row r="84" spans="2:10" x14ac:dyDescent="0.25">
      <c r="B84" t="str">
        <f t="shared" si="7"/>
        <v/>
      </c>
      <c r="C84" s="32" t="str">
        <f t="shared" si="8"/>
        <v/>
      </c>
      <c r="J84" t="str">
        <f t="shared" si="9"/>
        <v/>
      </c>
    </row>
    <row r="85" spans="2:10" x14ac:dyDescent="0.25">
      <c r="B85" t="str">
        <f t="shared" si="7"/>
        <v/>
      </c>
      <c r="C85" s="32" t="str">
        <f t="shared" si="8"/>
        <v/>
      </c>
      <c r="J85" t="str">
        <f t="shared" si="9"/>
        <v/>
      </c>
    </row>
    <row r="86" spans="2:10" x14ac:dyDescent="0.25">
      <c r="B86" t="str">
        <f t="shared" si="7"/>
        <v/>
      </c>
      <c r="C86" s="32" t="str">
        <f t="shared" si="8"/>
        <v/>
      </c>
      <c r="J86" t="str">
        <f t="shared" si="9"/>
        <v/>
      </c>
    </row>
    <row r="87" spans="2:10" x14ac:dyDescent="0.25">
      <c r="B87" t="str">
        <f t="shared" si="7"/>
        <v/>
      </c>
      <c r="C87" s="32" t="str">
        <f t="shared" si="8"/>
        <v/>
      </c>
      <c r="J87" t="str">
        <f t="shared" si="9"/>
        <v/>
      </c>
    </row>
    <row r="88" spans="2:10" x14ac:dyDescent="0.25">
      <c r="B88" t="str">
        <f t="shared" si="7"/>
        <v/>
      </c>
      <c r="C88" s="32" t="str">
        <f t="shared" si="8"/>
        <v/>
      </c>
      <c r="J88" t="str">
        <f t="shared" si="9"/>
        <v/>
      </c>
    </row>
    <row r="89" spans="2:10" x14ac:dyDescent="0.25">
      <c r="B89" t="str">
        <f t="shared" si="7"/>
        <v/>
      </c>
      <c r="C89" s="32" t="str">
        <f t="shared" si="8"/>
        <v/>
      </c>
      <c r="J89" t="str">
        <f t="shared" si="9"/>
        <v/>
      </c>
    </row>
    <row r="90" spans="2:10" x14ac:dyDescent="0.25">
      <c r="B90" t="str">
        <f t="shared" si="7"/>
        <v/>
      </c>
      <c r="C90" s="32" t="str">
        <f t="shared" si="8"/>
        <v/>
      </c>
      <c r="J90" t="str">
        <f t="shared" si="9"/>
        <v/>
      </c>
    </row>
    <row r="91" spans="2:10" x14ac:dyDescent="0.25">
      <c r="B91" t="str">
        <f t="shared" si="7"/>
        <v/>
      </c>
      <c r="C91" s="32" t="str">
        <f t="shared" si="8"/>
        <v/>
      </c>
      <c r="J91" t="str">
        <f t="shared" si="9"/>
        <v/>
      </c>
    </row>
    <row r="92" spans="2:10" x14ac:dyDescent="0.25">
      <c r="B92" t="str">
        <f t="shared" si="7"/>
        <v/>
      </c>
      <c r="C92" s="32" t="str">
        <f t="shared" si="8"/>
        <v/>
      </c>
      <c r="J92" t="str">
        <f t="shared" si="9"/>
        <v/>
      </c>
    </row>
    <row r="93" spans="2:10" x14ac:dyDescent="0.25">
      <c r="B93" t="str">
        <f t="shared" si="7"/>
        <v/>
      </c>
      <c r="C93" s="32" t="str">
        <f t="shared" si="8"/>
        <v/>
      </c>
      <c r="J93" t="str">
        <f t="shared" si="9"/>
        <v/>
      </c>
    </row>
    <row r="94" spans="2:10" x14ac:dyDescent="0.25">
      <c r="B94" t="str">
        <f t="shared" si="7"/>
        <v/>
      </c>
      <c r="C94" s="32" t="str">
        <f t="shared" si="8"/>
        <v/>
      </c>
      <c r="J94" t="str">
        <f t="shared" si="9"/>
        <v/>
      </c>
    </row>
    <row r="95" spans="2:10" x14ac:dyDescent="0.25">
      <c r="B95" t="str">
        <f t="shared" si="7"/>
        <v/>
      </c>
      <c r="C95" s="32" t="str">
        <f t="shared" si="8"/>
        <v/>
      </c>
      <c r="J95" t="str">
        <f t="shared" si="9"/>
        <v/>
      </c>
    </row>
    <row r="96" spans="2:10" x14ac:dyDescent="0.25">
      <c r="B96" t="str">
        <f t="shared" si="7"/>
        <v/>
      </c>
      <c r="C96" s="32" t="str">
        <f t="shared" si="8"/>
        <v/>
      </c>
      <c r="J96" t="str">
        <f t="shared" si="9"/>
        <v/>
      </c>
    </row>
    <row r="97" spans="2:10" x14ac:dyDescent="0.25">
      <c r="B97" t="str">
        <f t="shared" si="7"/>
        <v/>
      </c>
      <c r="C97" s="32" t="str">
        <f t="shared" si="8"/>
        <v/>
      </c>
      <c r="J97" t="str">
        <f t="shared" si="9"/>
        <v/>
      </c>
    </row>
    <row r="98" spans="2:10" x14ac:dyDescent="0.25">
      <c r="B98" t="str">
        <f t="shared" si="7"/>
        <v/>
      </c>
      <c r="C98" s="32" t="str">
        <f t="shared" si="8"/>
        <v/>
      </c>
      <c r="J98" t="str">
        <f t="shared" si="9"/>
        <v/>
      </c>
    </row>
    <row r="99" spans="2:10" x14ac:dyDescent="0.25">
      <c r="B99" t="str">
        <f t="shared" si="7"/>
        <v/>
      </c>
      <c r="C99" s="32" t="str">
        <f t="shared" si="8"/>
        <v/>
      </c>
      <c r="J99" t="str">
        <f t="shared" si="9"/>
        <v/>
      </c>
    </row>
    <row r="100" spans="2:10" x14ac:dyDescent="0.25">
      <c r="B100" t="str">
        <f t="shared" si="7"/>
        <v/>
      </c>
      <c r="C100" s="32" t="str">
        <f t="shared" si="8"/>
        <v/>
      </c>
      <c r="J100" t="str">
        <f t="shared" si="9"/>
        <v/>
      </c>
    </row>
    <row r="101" spans="2:10" x14ac:dyDescent="0.25">
      <c r="B101" t="str">
        <f t="shared" si="7"/>
        <v/>
      </c>
      <c r="C101" s="32" t="str">
        <f t="shared" si="8"/>
        <v/>
      </c>
      <c r="J101" t="str">
        <f t="shared" si="9"/>
        <v/>
      </c>
    </row>
    <row r="102" spans="2:10" x14ac:dyDescent="0.25">
      <c r="B102" t="str">
        <f t="shared" si="7"/>
        <v/>
      </c>
      <c r="C102" s="32" t="str">
        <f t="shared" si="8"/>
        <v/>
      </c>
      <c r="J102" t="str">
        <f t="shared" si="9"/>
        <v/>
      </c>
    </row>
    <row r="103" spans="2:10" x14ac:dyDescent="0.25">
      <c r="B103" t="str">
        <f t="shared" si="7"/>
        <v/>
      </c>
      <c r="C103" s="32" t="str">
        <f t="shared" si="8"/>
        <v/>
      </c>
      <c r="J103" t="str">
        <f t="shared" si="9"/>
        <v/>
      </c>
    </row>
    <row r="104" spans="2:10" x14ac:dyDescent="0.25">
      <c r="B104" t="str">
        <f t="shared" si="7"/>
        <v/>
      </c>
      <c r="C104" s="32" t="str">
        <f t="shared" si="8"/>
        <v/>
      </c>
      <c r="J104" t="str">
        <f t="shared" si="9"/>
        <v/>
      </c>
    </row>
    <row r="105" spans="2:10" x14ac:dyDescent="0.25">
      <c r="B105" t="str">
        <f t="shared" si="7"/>
        <v/>
      </c>
      <c r="C105" s="32" t="str">
        <f t="shared" si="8"/>
        <v/>
      </c>
      <c r="J105" t="str">
        <f t="shared" si="9"/>
        <v/>
      </c>
    </row>
    <row r="106" spans="2:10" x14ac:dyDescent="0.25">
      <c r="B106" t="str">
        <f t="shared" si="7"/>
        <v/>
      </c>
      <c r="C106" s="32" t="str">
        <f t="shared" si="8"/>
        <v/>
      </c>
      <c r="J106" t="str">
        <f t="shared" si="9"/>
        <v/>
      </c>
    </row>
    <row r="107" spans="2:10" x14ac:dyDescent="0.25">
      <c r="B107" t="str">
        <f t="shared" si="7"/>
        <v/>
      </c>
      <c r="C107" s="32" t="str">
        <f t="shared" si="8"/>
        <v/>
      </c>
      <c r="J107" t="str">
        <f t="shared" si="9"/>
        <v/>
      </c>
    </row>
    <row r="108" spans="2:10" x14ac:dyDescent="0.25">
      <c r="B108" t="str">
        <f t="shared" si="7"/>
        <v/>
      </c>
      <c r="C108" s="32" t="str">
        <f t="shared" si="8"/>
        <v/>
      </c>
      <c r="J108" t="str">
        <f t="shared" si="9"/>
        <v/>
      </c>
    </row>
    <row r="109" spans="2:10" x14ac:dyDescent="0.25">
      <c r="B109" t="str">
        <f t="shared" si="7"/>
        <v/>
      </c>
      <c r="C109" s="32" t="str">
        <f t="shared" si="8"/>
        <v/>
      </c>
      <c r="J109" t="str">
        <f t="shared" si="9"/>
        <v/>
      </c>
    </row>
    <row r="110" spans="2:10" x14ac:dyDescent="0.25">
      <c r="B110" t="str">
        <f t="shared" si="7"/>
        <v/>
      </c>
      <c r="C110" s="32" t="str">
        <f t="shared" si="8"/>
        <v/>
      </c>
      <c r="J110" t="str">
        <f t="shared" si="9"/>
        <v/>
      </c>
    </row>
    <row r="111" spans="2:10" x14ac:dyDescent="0.25">
      <c r="B111" t="str">
        <f t="shared" si="7"/>
        <v/>
      </c>
      <c r="C111" s="32" t="str">
        <f t="shared" si="8"/>
        <v/>
      </c>
      <c r="J111" t="str">
        <f t="shared" si="9"/>
        <v/>
      </c>
    </row>
    <row r="112" spans="2:10" x14ac:dyDescent="0.25">
      <c r="B112" t="str">
        <f t="shared" si="7"/>
        <v/>
      </c>
      <c r="C112" s="32" t="str">
        <f t="shared" si="8"/>
        <v/>
      </c>
      <c r="J112" t="str">
        <f t="shared" si="9"/>
        <v/>
      </c>
    </row>
    <row r="113" spans="2:10" x14ac:dyDescent="0.25">
      <c r="B113" t="str">
        <f t="shared" si="7"/>
        <v/>
      </c>
      <c r="C113" s="32" t="str">
        <f t="shared" si="8"/>
        <v/>
      </c>
      <c r="J113" t="str">
        <f t="shared" si="9"/>
        <v/>
      </c>
    </row>
    <row r="114" spans="2:10" x14ac:dyDescent="0.25">
      <c r="B114" t="str">
        <f t="shared" si="7"/>
        <v/>
      </c>
      <c r="C114" s="32" t="str">
        <f t="shared" si="8"/>
        <v/>
      </c>
      <c r="J114" t="str">
        <f t="shared" si="9"/>
        <v/>
      </c>
    </row>
    <row r="115" spans="2:10" x14ac:dyDescent="0.25">
      <c r="B115" t="str">
        <f t="shared" si="7"/>
        <v/>
      </c>
      <c r="C115" s="32" t="str">
        <f t="shared" si="8"/>
        <v/>
      </c>
      <c r="J115" t="str">
        <f t="shared" si="9"/>
        <v/>
      </c>
    </row>
    <row r="116" spans="2:10" x14ac:dyDescent="0.25">
      <c r="B116" t="str">
        <f t="shared" si="7"/>
        <v/>
      </c>
      <c r="C116" s="32" t="str">
        <f t="shared" si="8"/>
        <v/>
      </c>
      <c r="J116" t="str">
        <f t="shared" si="9"/>
        <v/>
      </c>
    </row>
    <row r="117" spans="2:10" x14ac:dyDescent="0.25">
      <c r="B117" t="str">
        <f t="shared" si="7"/>
        <v/>
      </c>
      <c r="C117" s="32" t="str">
        <f t="shared" si="8"/>
        <v/>
      </c>
      <c r="J117" t="str">
        <f t="shared" si="9"/>
        <v/>
      </c>
    </row>
    <row r="118" spans="2:10" x14ac:dyDescent="0.25">
      <c r="B118" t="str">
        <f t="shared" si="7"/>
        <v/>
      </c>
      <c r="C118" s="32" t="str">
        <f t="shared" si="8"/>
        <v/>
      </c>
      <c r="J118" t="str">
        <f t="shared" si="9"/>
        <v/>
      </c>
    </row>
    <row r="119" spans="2:10" x14ac:dyDescent="0.25">
      <c r="B119" t="str">
        <f t="shared" si="7"/>
        <v/>
      </c>
      <c r="C119" s="32" t="str">
        <f t="shared" si="8"/>
        <v/>
      </c>
      <c r="J119" t="str">
        <f t="shared" si="9"/>
        <v/>
      </c>
    </row>
    <row r="120" spans="2:10" x14ac:dyDescent="0.25">
      <c r="B120" t="str">
        <f t="shared" si="7"/>
        <v/>
      </c>
      <c r="C120" s="32" t="str">
        <f t="shared" si="8"/>
        <v/>
      </c>
      <c r="J120" t="str">
        <f t="shared" si="9"/>
        <v/>
      </c>
    </row>
    <row r="121" spans="2:10" x14ac:dyDescent="0.25">
      <c r="B121" t="str">
        <f t="shared" si="7"/>
        <v/>
      </c>
      <c r="C121" s="32" t="str">
        <f t="shared" si="8"/>
        <v/>
      </c>
      <c r="J121" t="str">
        <f t="shared" si="9"/>
        <v/>
      </c>
    </row>
    <row r="122" spans="2:10" x14ac:dyDescent="0.25">
      <c r="B122" t="str">
        <f t="shared" si="7"/>
        <v/>
      </c>
      <c r="C122" s="32" t="str">
        <f t="shared" si="8"/>
        <v/>
      </c>
      <c r="J122" t="str">
        <f t="shared" si="9"/>
        <v/>
      </c>
    </row>
    <row r="123" spans="2:10" x14ac:dyDescent="0.25">
      <c r="B123" t="str">
        <f t="shared" si="7"/>
        <v/>
      </c>
      <c r="C123" s="32" t="str">
        <f t="shared" si="8"/>
        <v/>
      </c>
      <c r="J123" t="str">
        <f t="shared" si="9"/>
        <v/>
      </c>
    </row>
    <row r="124" spans="2:10" x14ac:dyDescent="0.25">
      <c r="B124" t="str">
        <f t="shared" si="7"/>
        <v/>
      </c>
      <c r="C124" s="32" t="str">
        <f t="shared" si="8"/>
        <v/>
      </c>
      <c r="J124" t="str">
        <f t="shared" si="9"/>
        <v/>
      </c>
    </row>
    <row r="125" spans="2:10" x14ac:dyDescent="0.25">
      <c r="B125" t="str">
        <f t="shared" si="7"/>
        <v/>
      </c>
      <c r="C125" s="32" t="str">
        <f t="shared" si="8"/>
        <v/>
      </c>
      <c r="J125" t="str">
        <f t="shared" si="9"/>
        <v/>
      </c>
    </row>
    <row r="126" spans="2:10" x14ac:dyDescent="0.25">
      <c r="B126" t="str">
        <f t="shared" si="7"/>
        <v/>
      </c>
      <c r="C126" s="32" t="str">
        <f t="shared" si="8"/>
        <v/>
      </c>
      <c r="J126" t="str">
        <f t="shared" si="9"/>
        <v/>
      </c>
    </row>
    <row r="127" spans="2:10" x14ac:dyDescent="0.25">
      <c r="B127" t="str">
        <f t="shared" si="7"/>
        <v/>
      </c>
      <c r="C127" s="32" t="str">
        <f t="shared" si="8"/>
        <v/>
      </c>
      <c r="J127" t="str">
        <f t="shared" si="9"/>
        <v/>
      </c>
    </row>
    <row r="128" spans="2:10" x14ac:dyDescent="0.25">
      <c r="B128" t="str">
        <f t="shared" si="7"/>
        <v/>
      </c>
      <c r="C128" s="32" t="str">
        <f t="shared" si="8"/>
        <v/>
      </c>
      <c r="J128" t="str">
        <f t="shared" si="9"/>
        <v/>
      </c>
    </row>
    <row r="129" spans="2:10" x14ac:dyDescent="0.25">
      <c r="B129" t="str">
        <f t="shared" si="7"/>
        <v/>
      </c>
      <c r="C129" s="32" t="str">
        <f t="shared" si="8"/>
        <v/>
      </c>
      <c r="J129" t="str">
        <f t="shared" si="9"/>
        <v/>
      </c>
    </row>
    <row r="130" spans="2:10" x14ac:dyDescent="0.25">
      <c r="B130" t="str">
        <f t="shared" si="7"/>
        <v/>
      </c>
      <c r="C130" s="32" t="str">
        <f t="shared" si="8"/>
        <v/>
      </c>
      <c r="J130" t="str">
        <f t="shared" si="9"/>
        <v/>
      </c>
    </row>
    <row r="131" spans="2:10" x14ac:dyDescent="0.25">
      <c r="B131" t="str">
        <f t="shared" si="7"/>
        <v/>
      </c>
      <c r="C131" s="32" t="str">
        <f t="shared" si="8"/>
        <v/>
      </c>
      <c r="J131" t="str">
        <f t="shared" si="9"/>
        <v/>
      </c>
    </row>
    <row r="132" spans="2:10" x14ac:dyDescent="0.25">
      <c r="B132" t="str">
        <f t="shared" si="7"/>
        <v/>
      </c>
      <c r="C132" s="32" t="str">
        <f t="shared" si="8"/>
        <v/>
      </c>
      <c r="J132" t="str">
        <f t="shared" si="9"/>
        <v/>
      </c>
    </row>
    <row r="133" spans="2:10" x14ac:dyDescent="0.25">
      <c r="B133" t="str">
        <f t="shared" si="7"/>
        <v/>
      </c>
      <c r="C133" s="32" t="str">
        <f t="shared" si="8"/>
        <v/>
      </c>
      <c r="J133" t="str">
        <f t="shared" si="9"/>
        <v/>
      </c>
    </row>
    <row r="134" spans="2:10" x14ac:dyDescent="0.25">
      <c r="B134" t="str">
        <f t="shared" ref="B134:B197" si="10">IF(ISBLANK(A134),"",J134)</f>
        <v/>
      </c>
      <c r="C134" s="32" t="str">
        <f t="shared" ref="C134:C197" si="11">IF(ISBLANK(A134),"",B134*4.2)</f>
        <v/>
      </c>
      <c r="J134" t="str">
        <f t="shared" ref="J134:J197" si="12">IF(ISBLANK(A134),"",E134*4.1+F134*9.3+G134*4.2+H134*7+I134*3)</f>
        <v/>
      </c>
    </row>
    <row r="135" spans="2:10" x14ac:dyDescent="0.25">
      <c r="B135" t="str">
        <f t="shared" si="10"/>
        <v/>
      </c>
      <c r="C135" s="32" t="str">
        <f t="shared" si="11"/>
        <v/>
      </c>
      <c r="J135" t="str">
        <f t="shared" si="12"/>
        <v/>
      </c>
    </row>
    <row r="136" spans="2:10" x14ac:dyDescent="0.25">
      <c r="B136" t="str">
        <f t="shared" si="10"/>
        <v/>
      </c>
      <c r="C136" s="32" t="str">
        <f t="shared" si="11"/>
        <v/>
      </c>
      <c r="J136" t="str">
        <f t="shared" si="12"/>
        <v/>
      </c>
    </row>
    <row r="137" spans="2:10" x14ac:dyDescent="0.25">
      <c r="B137" t="str">
        <f t="shared" si="10"/>
        <v/>
      </c>
      <c r="C137" s="32" t="str">
        <f t="shared" si="11"/>
        <v/>
      </c>
      <c r="J137" t="str">
        <f t="shared" si="12"/>
        <v/>
      </c>
    </row>
    <row r="138" spans="2:10" x14ac:dyDescent="0.25">
      <c r="B138" t="str">
        <f t="shared" si="10"/>
        <v/>
      </c>
      <c r="C138" s="32" t="str">
        <f t="shared" si="11"/>
        <v/>
      </c>
      <c r="J138" t="str">
        <f t="shared" si="12"/>
        <v/>
      </c>
    </row>
    <row r="139" spans="2:10" x14ac:dyDescent="0.25">
      <c r="B139" t="str">
        <f t="shared" si="10"/>
        <v/>
      </c>
      <c r="C139" s="32" t="str">
        <f t="shared" si="11"/>
        <v/>
      </c>
      <c r="J139" t="str">
        <f t="shared" si="12"/>
        <v/>
      </c>
    </row>
    <row r="140" spans="2:10" x14ac:dyDescent="0.25">
      <c r="B140" t="str">
        <f t="shared" si="10"/>
        <v/>
      </c>
      <c r="C140" s="32" t="str">
        <f t="shared" si="11"/>
        <v/>
      </c>
      <c r="J140" t="str">
        <f t="shared" si="12"/>
        <v/>
      </c>
    </row>
    <row r="141" spans="2:10" x14ac:dyDescent="0.25">
      <c r="B141" t="str">
        <f t="shared" si="10"/>
        <v/>
      </c>
      <c r="C141" s="32" t="str">
        <f t="shared" si="11"/>
        <v/>
      </c>
      <c r="J141" t="str">
        <f t="shared" si="12"/>
        <v/>
      </c>
    </row>
    <row r="142" spans="2:10" x14ac:dyDescent="0.25">
      <c r="B142" t="str">
        <f t="shared" si="10"/>
        <v/>
      </c>
      <c r="C142" s="32" t="str">
        <f t="shared" si="11"/>
        <v/>
      </c>
      <c r="J142" t="str">
        <f t="shared" si="12"/>
        <v/>
      </c>
    </row>
    <row r="143" spans="2:10" x14ac:dyDescent="0.25">
      <c r="B143" t="str">
        <f t="shared" si="10"/>
        <v/>
      </c>
      <c r="C143" s="32" t="str">
        <f t="shared" si="11"/>
        <v/>
      </c>
      <c r="J143" t="str">
        <f t="shared" si="12"/>
        <v/>
      </c>
    </row>
    <row r="144" spans="2:10" x14ac:dyDescent="0.25">
      <c r="B144" t="str">
        <f t="shared" si="10"/>
        <v/>
      </c>
      <c r="C144" s="32" t="str">
        <f t="shared" si="11"/>
        <v/>
      </c>
      <c r="J144" t="str">
        <f t="shared" si="12"/>
        <v/>
      </c>
    </row>
    <row r="145" spans="2:10" x14ac:dyDescent="0.25">
      <c r="B145" t="str">
        <f t="shared" si="10"/>
        <v/>
      </c>
      <c r="C145" s="32" t="str">
        <f t="shared" si="11"/>
        <v/>
      </c>
      <c r="J145" t="str">
        <f t="shared" si="12"/>
        <v/>
      </c>
    </row>
    <row r="146" spans="2:10" x14ac:dyDescent="0.25">
      <c r="B146" t="str">
        <f t="shared" si="10"/>
        <v/>
      </c>
      <c r="C146" s="32" t="str">
        <f t="shared" si="11"/>
        <v/>
      </c>
      <c r="J146" t="str">
        <f t="shared" si="12"/>
        <v/>
      </c>
    </row>
    <row r="147" spans="2:10" x14ac:dyDescent="0.25">
      <c r="B147" t="str">
        <f t="shared" si="10"/>
        <v/>
      </c>
      <c r="C147" s="32" t="str">
        <f t="shared" si="11"/>
        <v/>
      </c>
      <c r="J147" t="str">
        <f t="shared" si="12"/>
        <v/>
      </c>
    </row>
    <row r="148" spans="2:10" x14ac:dyDescent="0.25">
      <c r="B148" t="str">
        <f t="shared" si="10"/>
        <v/>
      </c>
      <c r="C148" s="32" t="str">
        <f t="shared" si="11"/>
        <v/>
      </c>
      <c r="J148" t="str">
        <f t="shared" si="12"/>
        <v/>
      </c>
    </row>
    <row r="149" spans="2:10" x14ac:dyDescent="0.25">
      <c r="B149" t="str">
        <f t="shared" si="10"/>
        <v/>
      </c>
      <c r="C149" s="32" t="str">
        <f t="shared" si="11"/>
        <v/>
      </c>
      <c r="J149" t="str">
        <f t="shared" si="12"/>
        <v/>
      </c>
    </row>
    <row r="150" spans="2:10" x14ac:dyDescent="0.25">
      <c r="B150" t="str">
        <f t="shared" si="10"/>
        <v/>
      </c>
      <c r="C150" s="32" t="str">
        <f t="shared" si="11"/>
        <v/>
      </c>
      <c r="J150" t="str">
        <f t="shared" si="12"/>
        <v/>
      </c>
    </row>
    <row r="151" spans="2:10" x14ac:dyDescent="0.25">
      <c r="B151" t="str">
        <f t="shared" si="10"/>
        <v/>
      </c>
      <c r="C151" s="32" t="str">
        <f t="shared" si="11"/>
        <v/>
      </c>
      <c r="J151" t="str">
        <f t="shared" si="12"/>
        <v/>
      </c>
    </row>
    <row r="152" spans="2:10" x14ac:dyDescent="0.25">
      <c r="B152" t="str">
        <f t="shared" si="10"/>
        <v/>
      </c>
      <c r="C152" s="32" t="str">
        <f t="shared" si="11"/>
        <v/>
      </c>
      <c r="J152" t="str">
        <f t="shared" si="12"/>
        <v/>
      </c>
    </row>
    <row r="153" spans="2:10" x14ac:dyDescent="0.25">
      <c r="B153" t="str">
        <f t="shared" si="10"/>
        <v/>
      </c>
      <c r="C153" s="32" t="str">
        <f t="shared" si="11"/>
        <v/>
      </c>
      <c r="J153" t="str">
        <f t="shared" si="12"/>
        <v/>
      </c>
    </row>
    <row r="154" spans="2:10" x14ac:dyDescent="0.25">
      <c r="B154" t="str">
        <f t="shared" si="10"/>
        <v/>
      </c>
      <c r="C154" s="32" t="str">
        <f t="shared" si="11"/>
        <v/>
      </c>
      <c r="J154" t="str">
        <f t="shared" si="12"/>
        <v/>
      </c>
    </row>
    <row r="155" spans="2:10" x14ac:dyDescent="0.25">
      <c r="B155" t="str">
        <f t="shared" si="10"/>
        <v/>
      </c>
      <c r="C155" s="32" t="str">
        <f t="shared" si="11"/>
        <v/>
      </c>
      <c r="J155" t="str">
        <f t="shared" si="12"/>
        <v/>
      </c>
    </row>
    <row r="156" spans="2:10" x14ac:dyDescent="0.25">
      <c r="B156" t="str">
        <f t="shared" si="10"/>
        <v/>
      </c>
      <c r="C156" s="32" t="str">
        <f t="shared" si="11"/>
        <v/>
      </c>
      <c r="J156" t="str">
        <f t="shared" si="12"/>
        <v/>
      </c>
    </row>
    <row r="157" spans="2:10" x14ac:dyDescent="0.25">
      <c r="B157" t="str">
        <f t="shared" si="10"/>
        <v/>
      </c>
      <c r="C157" s="32" t="str">
        <f t="shared" si="11"/>
        <v/>
      </c>
      <c r="J157" t="str">
        <f t="shared" si="12"/>
        <v/>
      </c>
    </row>
    <row r="158" spans="2:10" x14ac:dyDescent="0.25">
      <c r="B158" t="str">
        <f t="shared" si="10"/>
        <v/>
      </c>
      <c r="C158" s="32" t="str">
        <f t="shared" si="11"/>
        <v/>
      </c>
      <c r="J158" t="str">
        <f t="shared" si="12"/>
        <v/>
      </c>
    </row>
    <row r="159" spans="2:10" x14ac:dyDescent="0.25">
      <c r="B159" t="str">
        <f t="shared" si="10"/>
        <v/>
      </c>
      <c r="C159" s="32" t="str">
        <f t="shared" si="11"/>
        <v/>
      </c>
      <c r="J159" t="str">
        <f t="shared" si="12"/>
        <v/>
      </c>
    </row>
    <row r="160" spans="2:10" x14ac:dyDescent="0.25">
      <c r="B160" t="str">
        <f t="shared" si="10"/>
        <v/>
      </c>
      <c r="C160" s="32" t="str">
        <f t="shared" si="11"/>
        <v/>
      </c>
      <c r="J160" t="str">
        <f t="shared" si="12"/>
        <v/>
      </c>
    </row>
    <row r="161" spans="2:10" x14ac:dyDescent="0.25">
      <c r="B161" t="str">
        <f t="shared" si="10"/>
        <v/>
      </c>
      <c r="C161" s="32" t="str">
        <f t="shared" si="11"/>
        <v/>
      </c>
      <c r="J161" t="str">
        <f t="shared" si="12"/>
        <v/>
      </c>
    </row>
    <row r="162" spans="2:10" x14ac:dyDescent="0.25">
      <c r="B162" t="str">
        <f t="shared" si="10"/>
        <v/>
      </c>
      <c r="C162" s="32" t="str">
        <f t="shared" si="11"/>
        <v/>
      </c>
      <c r="J162" t="str">
        <f t="shared" si="12"/>
        <v/>
      </c>
    </row>
    <row r="163" spans="2:10" x14ac:dyDescent="0.25">
      <c r="B163" t="str">
        <f t="shared" si="10"/>
        <v/>
      </c>
      <c r="C163" s="32" t="str">
        <f t="shared" si="11"/>
        <v/>
      </c>
      <c r="J163" t="str">
        <f t="shared" si="12"/>
        <v/>
      </c>
    </row>
    <row r="164" spans="2:10" x14ac:dyDescent="0.25">
      <c r="B164" t="str">
        <f t="shared" si="10"/>
        <v/>
      </c>
      <c r="C164" s="32" t="str">
        <f t="shared" si="11"/>
        <v/>
      </c>
      <c r="J164" t="str">
        <f t="shared" si="12"/>
        <v/>
      </c>
    </row>
    <row r="165" spans="2:10" x14ac:dyDescent="0.25">
      <c r="B165" t="str">
        <f t="shared" si="10"/>
        <v/>
      </c>
      <c r="C165" s="32" t="str">
        <f t="shared" si="11"/>
        <v/>
      </c>
      <c r="J165" t="str">
        <f t="shared" si="12"/>
        <v/>
      </c>
    </row>
    <row r="166" spans="2:10" x14ac:dyDescent="0.25">
      <c r="B166" t="str">
        <f t="shared" si="10"/>
        <v/>
      </c>
      <c r="C166" s="32" t="str">
        <f t="shared" si="11"/>
        <v/>
      </c>
      <c r="J166" t="str">
        <f t="shared" si="12"/>
        <v/>
      </c>
    </row>
    <row r="167" spans="2:10" x14ac:dyDescent="0.25">
      <c r="B167" t="str">
        <f t="shared" si="10"/>
        <v/>
      </c>
      <c r="C167" s="32" t="str">
        <f t="shared" si="11"/>
        <v/>
      </c>
      <c r="J167" t="str">
        <f t="shared" si="12"/>
        <v/>
      </c>
    </row>
    <row r="168" spans="2:10" x14ac:dyDescent="0.25">
      <c r="B168" t="str">
        <f t="shared" si="10"/>
        <v/>
      </c>
      <c r="C168" s="32" t="str">
        <f t="shared" si="11"/>
        <v/>
      </c>
      <c r="J168" t="str">
        <f t="shared" si="12"/>
        <v/>
      </c>
    </row>
    <row r="169" spans="2:10" x14ac:dyDescent="0.25">
      <c r="B169" t="str">
        <f t="shared" si="10"/>
        <v/>
      </c>
      <c r="C169" s="32" t="str">
        <f t="shared" si="11"/>
        <v/>
      </c>
      <c r="J169" t="str">
        <f t="shared" si="12"/>
        <v/>
      </c>
    </row>
    <row r="170" spans="2:10" x14ac:dyDescent="0.25">
      <c r="B170" t="str">
        <f t="shared" si="10"/>
        <v/>
      </c>
      <c r="C170" s="32" t="str">
        <f t="shared" si="11"/>
        <v/>
      </c>
      <c r="J170" t="str">
        <f t="shared" si="12"/>
        <v/>
      </c>
    </row>
    <row r="171" spans="2:10" x14ac:dyDescent="0.25">
      <c r="B171" t="str">
        <f t="shared" si="10"/>
        <v/>
      </c>
      <c r="C171" s="32" t="str">
        <f t="shared" si="11"/>
        <v/>
      </c>
      <c r="J171" t="str">
        <f t="shared" si="12"/>
        <v/>
      </c>
    </row>
    <row r="172" spans="2:10" x14ac:dyDescent="0.25">
      <c r="B172" t="str">
        <f t="shared" si="10"/>
        <v/>
      </c>
      <c r="C172" s="32" t="str">
        <f t="shared" si="11"/>
        <v/>
      </c>
      <c r="J172" t="str">
        <f t="shared" si="12"/>
        <v/>
      </c>
    </row>
    <row r="173" spans="2:10" x14ac:dyDescent="0.25">
      <c r="B173" t="str">
        <f t="shared" si="10"/>
        <v/>
      </c>
      <c r="C173" s="32" t="str">
        <f t="shared" si="11"/>
        <v/>
      </c>
      <c r="J173" t="str">
        <f t="shared" si="12"/>
        <v/>
      </c>
    </row>
    <row r="174" spans="2:10" x14ac:dyDescent="0.25">
      <c r="B174" t="str">
        <f t="shared" si="10"/>
        <v/>
      </c>
      <c r="C174" s="32" t="str">
        <f t="shared" si="11"/>
        <v/>
      </c>
      <c r="J174" t="str">
        <f t="shared" si="12"/>
        <v/>
      </c>
    </row>
    <row r="175" spans="2:10" x14ac:dyDescent="0.25">
      <c r="B175" t="str">
        <f t="shared" si="10"/>
        <v/>
      </c>
      <c r="C175" s="32" t="str">
        <f t="shared" si="11"/>
        <v/>
      </c>
      <c r="J175" t="str">
        <f t="shared" si="12"/>
        <v/>
      </c>
    </row>
    <row r="176" spans="2:10" x14ac:dyDescent="0.25">
      <c r="B176" t="str">
        <f t="shared" si="10"/>
        <v/>
      </c>
      <c r="C176" s="32" t="str">
        <f t="shared" si="11"/>
        <v/>
      </c>
      <c r="J176" t="str">
        <f t="shared" si="12"/>
        <v/>
      </c>
    </row>
    <row r="177" spans="2:10" x14ac:dyDescent="0.25">
      <c r="B177" t="str">
        <f t="shared" si="10"/>
        <v/>
      </c>
      <c r="C177" s="32" t="str">
        <f t="shared" si="11"/>
        <v/>
      </c>
      <c r="J177" t="str">
        <f t="shared" si="12"/>
        <v/>
      </c>
    </row>
    <row r="178" spans="2:10" x14ac:dyDescent="0.25">
      <c r="B178" t="str">
        <f t="shared" si="10"/>
        <v/>
      </c>
      <c r="C178" s="32" t="str">
        <f t="shared" si="11"/>
        <v/>
      </c>
      <c r="J178" t="str">
        <f t="shared" si="12"/>
        <v/>
      </c>
    </row>
    <row r="179" spans="2:10" x14ac:dyDescent="0.25">
      <c r="B179" t="str">
        <f t="shared" si="10"/>
        <v/>
      </c>
      <c r="C179" s="32" t="str">
        <f t="shared" si="11"/>
        <v/>
      </c>
      <c r="J179" t="str">
        <f t="shared" si="12"/>
        <v/>
      </c>
    </row>
    <row r="180" spans="2:10" x14ac:dyDescent="0.25">
      <c r="B180" t="str">
        <f t="shared" si="10"/>
        <v/>
      </c>
      <c r="C180" s="32" t="str">
        <f t="shared" si="11"/>
        <v/>
      </c>
      <c r="J180" t="str">
        <f t="shared" si="12"/>
        <v/>
      </c>
    </row>
    <row r="181" spans="2:10" x14ac:dyDescent="0.25">
      <c r="B181" t="str">
        <f t="shared" si="10"/>
        <v/>
      </c>
      <c r="C181" s="32" t="str">
        <f t="shared" si="11"/>
        <v/>
      </c>
      <c r="J181" t="str">
        <f t="shared" si="12"/>
        <v/>
      </c>
    </row>
    <row r="182" spans="2:10" x14ac:dyDescent="0.25">
      <c r="B182" t="str">
        <f t="shared" si="10"/>
        <v/>
      </c>
      <c r="C182" s="32" t="str">
        <f t="shared" si="11"/>
        <v/>
      </c>
      <c r="J182" t="str">
        <f t="shared" si="12"/>
        <v/>
      </c>
    </row>
    <row r="183" spans="2:10" x14ac:dyDescent="0.25">
      <c r="B183" t="str">
        <f t="shared" si="10"/>
        <v/>
      </c>
      <c r="C183" s="32" t="str">
        <f t="shared" si="11"/>
        <v/>
      </c>
      <c r="J183" t="str">
        <f t="shared" si="12"/>
        <v/>
      </c>
    </row>
    <row r="184" spans="2:10" x14ac:dyDescent="0.25">
      <c r="B184" t="str">
        <f t="shared" si="10"/>
        <v/>
      </c>
      <c r="C184" s="32" t="str">
        <f t="shared" si="11"/>
        <v/>
      </c>
      <c r="J184" t="str">
        <f t="shared" si="12"/>
        <v/>
      </c>
    </row>
    <row r="185" spans="2:10" x14ac:dyDescent="0.25">
      <c r="B185" t="str">
        <f t="shared" si="10"/>
        <v/>
      </c>
      <c r="C185" s="32" t="str">
        <f t="shared" si="11"/>
        <v/>
      </c>
      <c r="J185" t="str">
        <f t="shared" si="12"/>
        <v/>
      </c>
    </row>
    <row r="186" spans="2:10" x14ac:dyDescent="0.25">
      <c r="B186" t="str">
        <f t="shared" si="10"/>
        <v/>
      </c>
      <c r="C186" s="32" t="str">
        <f t="shared" si="11"/>
        <v/>
      </c>
      <c r="J186" t="str">
        <f t="shared" si="12"/>
        <v/>
      </c>
    </row>
    <row r="187" spans="2:10" x14ac:dyDescent="0.25">
      <c r="B187" t="str">
        <f t="shared" si="10"/>
        <v/>
      </c>
      <c r="C187" s="32" t="str">
        <f t="shared" si="11"/>
        <v/>
      </c>
      <c r="J187" t="str">
        <f t="shared" si="12"/>
        <v/>
      </c>
    </row>
    <row r="188" spans="2:10" x14ac:dyDescent="0.25">
      <c r="B188" t="str">
        <f t="shared" si="10"/>
        <v/>
      </c>
      <c r="C188" s="32" t="str">
        <f t="shared" si="11"/>
        <v/>
      </c>
      <c r="J188" t="str">
        <f t="shared" si="12"/>
        <v/>
      </c>
    </row>
    <row r="189" spans="2:10" x14ac:dyDescent="0.25">
      <c r="B189" t="str">
        <f t="shared" si="10"/>
        <v/>
      </c>
      <c r="C189" s="32" t="str">
        <f t="shared" si="11"/>
        <v/>
      </c>
      <c r="J189" t="str">
        <f t="shared" si="12"/>
        <v/>
      </c>
    </row>
    <row r="190" spans="2:10" x14ac:dyDescent="0.25">
      <c r="B190" t="str">
        <f t="shared" si="10"/>
        <v/>
      </c>
      <c r="C190" s="32" t="str">
        <f t="shared" si="11"/>
        <v/>
      </c>
      <c r="J190" t="str">
        <f t="shared" si="12"/>
        <v/>
      </c>
    </row>
    <row r="191" spans="2:10" x14ac:dyDescent="0.25">
      <c r="B191" t="str">
        <f t="shared" si="10"/>
        <v/>
      </c>
      <c r="C191" s="32" t="str">
        <f t="shared" si="11"/>
        <v/>
      </c>
      <c r="J191" t="str">
        <f t="shared" si="12"/>
        <v/>
      </c>
    </row>
    <row r="192" spans="2:10" x14ac:dyDescent="0.25">
      <c r="B192" t="str">
        <f t="shared" si="10"/>
        <v/>
      </c>
      <c r="C192" s="32" t="str">
        <f t="shared" si="11"/>
        <v/>
      </c>
      <c r="J192" t="str">
        <f t="shared" si="12"/>
        <v/>
      </c>
    </row>
    <row r="193" spans="2:10" x14ac:dyDescent="0.25">
      <c r="B193" t="str">
        <f t="shared" si="10"/>
        <v/>
      </c>
      <c r="C193" s="32" t="str">
        <f t="shared" si="11"/>
        <v/>
      </c>
      <c r="J193" t="str">
        <f t="shared" si="12"/>
        <v/>
      </c>
    </row>
    <row r="194" spans="2:10" x14ac:dyDescent="0.25">
      <c r="B194" t="str">
        <f t="shared" si="10"/>
        <v/>
      </c>
      <c r="C194" s="32" t="str">
        <f t="shared" si="11"/>
        <v/>
      </c>
      <c r="J194" t="str">
        <f t="shared" si="12"/>
        <v/>
      </c>
    </row>
    <row r="195" spans="2:10" x14ac:dyDescent="0.25">
      <c r="B195" t="str">
        <f t="shared" si="10"/>
        <v/>
      </c>
      <c r="C195" s="32" t="str">
        <f t="shared" si="11"/>
        <v/>
      </c>
      <c r="J195" t="str">
        <f t="shared" si="12"/>
        <v/>
      </c>
    </row>
    <row r="196" spans="2:10" x14ac:dyDescent="0.25">
      <c r="B196" t="str">
        <f t="shared" si="10"/>
        <v/>
      </c>
      <c r="C196" s="32" t="str">
        <f t="shared" si="11"/>
        <v/>
      </c>
      <c r="J196" t="str">
        <f t="shared" si="12"/>
        <v/>
      </c>
    </row>
    <row r="197" spans="2:10" x14ac:dyDescent="0.25">
      <c r="B197" t="str">
        <f t="shared" si="10"/>
        <v/>
      </c>
      <c r="C197" s="32" t="str">
        <f t="shared" si="11"/>
        <v/>
      </c>
      <c r="J197" t="str">
        <f t="shared" si="12"/>
        <v/>
      </c>
    </row>
    <row r="198" spans="2:10" x14ac:dyDescent="0.25">
      <c r="B198" t="str">
        <f t="shared" ref="B198:B261" si="13">IF(ISBLANK(A198),"",J198)</f>
        <v/>
      </c>
      <c r="C198" s="32" t="str">
        <f t="shared" ref="C198:C261" si="14">IF(ISBLANK(A198),"",B198*4.2)</f>
        <v/>
      </c>
      <c r="J198" t="str">
        <f t="shared" ref="J198:J261" si="15">IF(ISBLANK(A198),"",E198*4.1+F198*9.3+G198*4.2+H198*7+I198*3)</f>
        <v/>
      </c>
    </row>
    <row r="199" spans="2:10" x14ac:dyDescent="0.25">
      <c r="B199" t="str">
        <f t="shared" si="13"/>
        <v/>
      </c>
      <c r="C199" s="32" t="str">
        <f t="shared" si="14"/>
        <v/>
      </c>
      <c r="J199" t="str">
        <f t="shared" si="15"/>
        <v/>
      </c>
    </row>
    <row r="200" spans="2:10" x14ac:dyDescent="0.25">
      <c r="B200" t="str">
        <f t="shared" si="13"/>
        <v/>
      </c>
      <c r="C200" s="32" t="str">
        <f t="shared" si="14"/>
        <v/>
      </c>
      <c r="J200" t="str">
        <f t="shared" si="15"/>
        <v/>
      </c>
    </row>
    <row r="201" spans="2:10" x14ac:dyDescent="0.25">
      <c r="B201" t="str">
        <f t="shared" si="13"/>
        <v/>
      </c>
      <c r="C201" s="32" t="str">
        <f t="shared" si="14"/>
        <v/>
      </c>
      <c r="J201" t="str">
        <f t="shared" si="15"/>
        <v/>
      </c>
    </row>
    <row r="202" spans="2:10" x14ac:dyDescent="0.25">
      <c r="B202" t="str">
        <f t="shared" si="13"/>
        <v/>
      </c>
      <c r="C202" s="32" t="str">
        <f t="shared" si="14"/>
        <v/>
      </c>
      <c r="J202" t="str">
        <f t="shared" si="15"/>
        <v/>
      </c>
    </row>
    <row r="203" spans="2:10" x14ac:dyDescent="0.25">
      <c r="B203" t="str">
        <f t="shared" si="13"/>
        <v/>
      </c>
      <c r="C203" s="32" t="str">
        <f t="shared" si="14"/>
        <v/>
      </c>
      <c r="J203" t="str">
        <f t="shared" si="15"/>
        <v/>
      </c>
    </row>
    <row r="204" spans="2:10" x14ac:dyDescent="0.25">
      <c r="B204" t="str">
        <f t="shared" si="13"/>
        <v/>
      </c>
      <c r="C204" s="32" t="str">
        <f t="shared" si="14"/>
        <v/>
      </c>
      <c r="J204" t="str">
        <f t="shared" si="15"/>
        <v/>
      </c>
    </row>
    <row r="205" spans="2:10" x14ac:dyDescent="0.25">
      <c r="B205" t="str">
        <f t="shared" si="13"/>
        <v/>
      </c>
      <c r="C205" s="32" t="str">
        <f t="shared" si="14"/>
        <v/>
      </c>
      <c r="J205" t="str">
        <f t="shared" si="15"/>
        <v/>
      </c>
    </row>
    <row r="206" spans="2:10" x14ac:dyDescent="0.25">
      <c r="B206" t="str">
        <f t="shared" si="13"/>
        <v/>
      </c>
      <c r="C206" s="32" t="str">
        <f t="shared" si="14"/>
        <v/>
      </c>
      <c r="J206" t="str">
        <f t="shared" si="15"/>
        <v/>
      </c>
    </row>
    <row r="207" spans="2:10" x14ac:dyDescent="0.25">
      <c r="B207" t="str">
        <f t="shared" si="13"/>
        <v/>
      </c>
      <c r="C207" s="32" t="str">
        <f t="shared" si="14"/>
        <v/>
      </c>
      <c r="J207" t="str">
        <f t="shared" si="15"/>
        <v/>
      </c>
    </row>
    <row r="208" spans="2:10" x14ac:dyDescent="0.25">
      <c r="B208" t="str">
        <f t="shared" si="13"/>
        <v/>
      </c>
      <c r="C208" s="32" t="str">
        <f t="shared" si="14"/>
        <v/>
      </c>
      <c r="J208" t="str">
        <f t="shared" si="15"/>
        <v/>
      </c>
    </row>
    <row r="209" spans="2:10" x14ac:dyDescent="0.25">
      <c r="B209" t="str">
        <f t="shared" si="13"/>
        <v/>
      </c>
      <c r="C209" s="32" t="str">
        <f t="shared" si="14"/>
        <v/>
      </c>
      <c r="J209" t="str">
        <f t="shared" si="15"/>
        <v/>
      </c>
    </row>
    <row r="210" spans="2:10" x14ac:dyDescent="0.25">
      <c r="B210" t="str">
        <f t="shared" si="13"/>
        <v/>
      </c>
      <c r="C210" s="32" t="str">
        <f t="shared" si="14"/>
        <v/>
      </c>
      <c r="J210" t="str">
        <f t="shared" si="15"/>
        <v/>
      </c>
    </row>
    <row r="211" spans="2:10" x14ac:dyDescent="0.25">
      <c r="B211" t="str">
        <f t="shared" si="13"/>
        <v/>
      </c>
      <c r="C211" s="32" t="str">
        <f t="shared" si="14"/>
        <v/>
      </c>
      <c r="J211" t="str">
        <f t="shared" si="15"/>
        <v/>
      </c>
    </row>
    <row r="212" spans="2:10" x14ac:dyDescent="0.25">
      <c r="B212" t="str">
        <f t="shared" si="13"/>
        <v/>
      </c>
      <c r="C212" s="32" t="str">
        <f t="shared" si="14"/>
        <v/>
      </c>
      <c r="J212" t="str">
        <f t="shared" si="15"/>
        <v/>
      </c>
    </row>
    <row r="213" spans="2:10" x14ac:dyDescent="0.25">
      <c r="B213" t="str">
        <f t="shared" si="13"/>
        <v/>
      </c>
      <c r="C213" s="32" t="str">
        <f t="shared" si="14"/>
        <v/>
      </c>
      <c r="J213" t="str">
        <f t="shared" si="15"/>
        <v/>
      </c>
    </row>
    <row r="214" spans="2:10" x14ac:dyDescent="0.25">
      <c r="B214" t="str">
        <f t="shared" si="13"/>
        <v/>
      </c>
      <c r="C214" s="32" t="str">
        <f t="shared" si="14"/>
        <v/>
      </c>
      <c r="J214" t="str">
        <f t="shared" si="15"/>
        <v/>
      </c>
    </row>
    <row r="215" spans="2:10" x14ac:dyDescent="0.25">
      <c r="B215" t="str">
        <f t="shared" si="13"/>
        <v/>
      </c>
      <c r="C215" s="32" t="str">
        <f t="shared" si="14"/>
        <v/>
      </c>
      <c r="J215" t="str">
        <f t="shared" si="15"/>
        <v/>
      </c>
    </row>
    <row r="216" spans="2:10" x14ac:dyDescent="0.25">
      <c r="B216" t="str">
        <f t="shared" si="13"/>
        <v/>
      </c>
      <c r="C216" s="32" t="str">
        <f t="shared" si="14"/>
        <v/>
      </c>
      <c r="J216" t="str">
        <f t="shared" si="15"/>
        <v/>
      </c>
    </row>
    <row r="217" spans="2:10" x14ac:dyDescent="0.25">
      <c r="B217" t="str">
        <f t="shared" si="13"/>
        <v/>
      </c>
      <c r="C217" s="32" t="str">
        <f t="shared" si="14"/>
        <v/>
      </c>
      <c r="J217" t="str">
        <f t="shared" si="15"/>
        <v/>
      </c>
    </row>
    <row r="218" spans="2:10" x14ac:dyDescent="0.25">
      <c r="B218" t="str">
        <f t="shared" si="13"/>
        <v/>
      </c>
      <c r="C218" s="32" t="str">
        <f t="shared" si="14"/>
        <v/>
      </c>
      <c r="J218" t="str">
        <f t="shared" si="15"/>
        <v/>
      </c>
    </row>
    <row r="219" spans="2:10" x14ac:dyDescent="0.25">
      <c r="B219" t="str">
        <f t="shared" si="13"/>
        <v/>
      </c>
      <c r="C219" s="32" t="str">
        <f t="shared" si="14"/>
        <v/>
      </c>
      <c r="J219" t="str">
        <f t="shared" si="15"/>
        <v/>
      </c>
    </row>
    <row r="220" spans="2:10" x14ac:dyDescent="0.25">
      <c r="B220" t="str">
        <f t="shared" si="13"/>
        <v/>
      </c>
      <c r="C220" s="32" t="str">
        <f t="shared" si="14"/>
        <v/>
      </c>
      <c r="J220" t="str">
        <f t="shared" si="15"/>
        <v/>
      </c>
    </row>
    <row r="221" spans="2:10" x14ac:dyDescent="0.25">
      <c r="B221" t="str">
        <f t="shared" si="13"/>
        <v/>
      </c>
      <c r="C221" s="32" t="str">
        <f t="shared" si="14"/>
        <v/>
      </c>
      <c r="J221" t="str">
        <f t="shared" si="15"/>
        <v/>
      </c>
    </row>
    <row r="222" spans="2:10" x14ac:dyDescent="0.25">
      <c r="B222" t="str">
        <f t="shared" si="13"/>
        <v/>
      </c>
      <c r="C222" s="32" t="str">
        <f t="shared" si="14"/>
        <v/>
      </c>
      <c r="J222" t="str">
        <f t="shared" si="15"/>
        <v/>
      </c>
    </row>
    <row r="223" spans="2:10" x14ac:dyDescent="0.25">
      <c r="B223" t="str">
        <f t="shared" si="13"/>
        <v/>
      </c>
      <c r="C223" s="32" t="str">
        <f t="shared" si="14"/>
        <v/>
      </c>
      <c r="J223" t="str">
        <f t="shared" si="15"/>
        <v/>
      </c>
    </row>
    <row r="224" spans="2:10" x14ac:dyDescent="0.25">
      <c r="B224" t="str">
        <f t="shared" si="13"/>
        <v/>
      </c>
      <c r="C224" s="32" t="str">
        <f t="shared" si="14"/>
        <v/>
      </c>
      <c r="J224" t="str">
        <f t="shared" si="15"/>
        <v/>
      </c>
    </row>
    <row r="225" spans="2:10" x14ac:dyDescent="0.25">
      <c r="B225" t="str">
        <f t="shared" si="13"/>
        <v/>
      </c>
      <c r="C225" s="32" t="str">
        <f t="shared" si="14"/>
        <v/>
      </c>
      <c r="J225" t="str">
        <f t="shared" si="15"/>
        <v/>
      </c>
    </row>
    <row r="226" spans="2:10" x14ac:dyDescent="0.25">
      <c r="B226" t="str">
        <f t="shared" si="13"/>
        <v/>
      </c>
      <c r="C226" s="32" t="str">
        <f t="shared" si="14"/>
        <v/>
      </c>
      <c r="J226" t="str">
        <f t="shared" si="15"/>
        <v/>
      </c>
    </row>
    <row r="227" spans="2:10" x14ac:dyDescent="0.25">
      <c r="B227" t="str">
        <f t="shared" si="13"/>
        <v/>
      </c>
      <c r="C227" s="32" t="str">
        <f t="shared" si="14"/>
        <v/>
      </c>
      <c r="J227" t="str">
        <f t="shared" si="15"/>
        <v/>
      </c>
    </row>
    <row r="228" spans="2:10" x14ac:dyDescent="0.25">
      <c r="B228" t="str">
        <f t="shared" si="13"/>
        <v/>
      </c>
      <c r="C228" s="32" t="str">
        <f t="shared" si="14"/>
        <v/>
      </c>
      <c r="J228" t="str">
        <f t="shared" si="15"/>
        <v/>
      </c>
    </row>
    <row r="229" spans="2:10" x14ac:dyDescent="0.25">
      <c r="B229" t="str">
        <f t="shared" si="13"/>
        <v/>
      </c>
      <c r="C229" s="32" t="str">
        <f t="shared" si="14"/>
        <v/>
      </c>
      <c r="J229" t="str">
        <f t="shared" si="15"/>
        <v/>
      </c>
    </row>
    <row r="230" spans="2:10" x14ac:dyDescent="0.25">
      <c r="B230" t="str">
        <f t="shared" si="13"/>
        <v/>
      </c>
      <c r="C230" s="32" t="str">
        <f t="shared" si="14"/>
        <v/>
      </c>
      <c r="J230" t="str">
        <f t="shared" si="15"/>
        <v/>
      </c>
    </row>
    <row r="231" spans="2:10" x14ac:dyDescent="0.25">
      <c r="B231" t="str">
        <f t="shared" si="13"/>
        <v/>
      </c>
      <c r="C231" s="32" t="str">
        <f t="shared" si="14"/>
        <v/>
      </c>
      <c r="J231" t="str">
        <f t="shared" si="15"/>
        <v/>
      </c>
    </row>
    <row r="232" spans="2:10" x14ac:dyDescent="0.25">
      <c r="B232" t="str">
        <f t="shared" si="13"/>
        <v/>
      </c>
      <c r="C232" s="32" t="str">
        <f t="shared" si="14"/>
        <v/>
      </c>
      <c r="J232" t="str">
        <f t="shared" si="15"/>
        <v/>
      </c>
    </row>
    <row r="233" spans="2:10" x14ac:dyDescent="0.25">
      <c r="B233" t="str">
        <f t="shared" si="13"/>
        <v/>
      </c>
      <c r="C233" s="32" t="str">
        <f t="shared" si="14"/>
        <v/>
      </c>
      <c r="J233" t="str">
        <f t="shared" si="15"/>
        <v/>
      </c>
    </row>
    <row r="234" spans="2:10" x14ac:dyDescent="0.25">
      <c r="B234" t="str">
        <f t="shared" si="13"/>
        <v/>
      </c>
      <c r="C234" s="32" t="str">
        <f t="shared" si="14"/>
        <v/>
      </c>
      <c r="J234" t="str">
        <f t="shared" si="15"/>
        <v/>
      </c>
    </row>
    <row r="235" spans="2:10" x14ac:dyDescent="0.25">
      <c r="B235" t="str">
        <f t="shared" si="13"/>
        <v/>
      </c>
      <c r="C235" s="32" t="str">
        <f t="shared" si="14"/>
        <v/>
      </c>
      <c r="J235" t="str">
        <f t="shared" si="15"/>
        <v/>
      </c>
    </row>
    <row r="236" spans="2:10" x14ac:dyDescent="0.25">
      <c r="B236" t="str">
        <f t="shared" si="13"/>
        <v/>
      </c>
      <c r="C236" s="32" t="str">
        <f t="shared" si="14"/>
        <v/>
      </c>
      <c r="J236" t="str">
        <f t="shared" si="15"/>
        <v/>
      </c>
    </row>
    <row r="237" spans="2:10" x14ac:dyDescent="0.25">
      <c r="B237" t="str">
        <f t="shared" si="13"/>
        <v/>
      </c>
      <c r="C237" s="32" t="str">
        <f t="shared" si="14"/>
        <v/>
      </c>
      <c r="J237" t="str">
        <f t="shared" si="15"/>
        <v/>
      </c>
    </row>
    <row r="238" spans="2:10" x14ac:dyDescent="0.25">
      <c r="B238" t="str">
        <f t="shared" si="13"/>
        <v/>
      </c>
      <c r="C238" s="32" t="str">
        <f t="shared" si="14"/>
        <v/>
      </c>
      <c r="J238" t="str">
        <f t="shared" si="15"/>
        <v/>
      </c>
    </row>
    <row r="239" spans="2:10" x14ac:dyDescent="0.25">
      <c r="B239" t="str">
        <f t="shared" si="13"/>
        <v/>
      </c>
      <c r="C239" s="32" t="str">
        <f t="shared" si="14"/>
        <v/>
      </c>
      <c r="J239" t="str">
        <f t="shared" si="15"/>
        <v/>
      </c>
    </row>
    <row r="240" spans="2:10" x14ac:dyDescent="0.25">
      <c r="B240" t="str">
        <f t="shared" si="13"/>
        <v/>
      </c>
      <c r="C240" s="32" t="str">
        <f t="shared" si="14"/>
        <v/>
      </c>
      <c r="J240" t="str">
        <f t="shared" si="15"/>
        <v/>
      </c>
    </row>
    <row r="241" spans="2:10" x14ac:dyDescent="0.25">
      <c r="B241" t="str">
        <f t="shared" si="13"/>
        <v/>
      </c>
      <c r="C241" s="32" t="str">
        <f t="shared" si="14"/>
        <v/>
      </c>
      <c r="J241" t="str">
        <f t="shared" si="15"/>
        <v/>
      </c>
    </row>
    <row r="242" spans="2:10" x14ac:dyDescent="0.25">
      <c r="B242" t="str">
        <f t="shared" si="13"/>
        <v/>
      </c>
      <c r="C242" s="32" t="str">
        <f t="shared" si="14"/>
        <v/>
      </c>
      <c r="J242" t="str">
        <f t="shared" si="15"/>
        <v/>
      </c>
    </row>
    <row r="243" spans="2:10" x14ac:dyDescent="0.25">
      <c r="B243" t="str">
        <f t="shared" si="13"/>
        <v/>
      </c>
      <c r="C243" s="32" t="str">
        <f t="shared" si="14"/>
        <v/>
      </c>
      <c r="J243" t="str">
        <f t="shared" si="15"/>
        <v/>
      </c>
    </row>
    <row r="244" spans="2:10" x14ac:dyDescent="0.25">
      <c r="B244" t="str">
        <f t="shared" si="13"/>
        <v/>
      </c>
      <c r="C244" s="32" t="str">
        <f t="shared" si="14"/>
        <v/>
      </c>
      <c r="J244" t="str">
        <f t="shared" si="15"/>
        <v/>
      </c>
    </row>
    <row r="245" spans="2:10" x14ac:dyDescent="0.25">
      <c r="B245" t="str">
        <f t="shared" si="13"/>
        <v/>
      </c>
      <c r="C245" s="32" t="str">
        <f t="shared" si="14"/>
        <v/>
      </c>
      <c r="J245" t="str">
        <f t="shared" si="15"/>
        <v/>
      </c>
    </row>
    <row r="246" spans="2:10" x14ac:dyDescent="0.25">
      <c r="B246" t="str">
        <f t="shared" si="13"/>
        <v/>
      </c>
      <c r="C246" s="32" t="str">
        <f t="shared" si="14"/>
        <v/>
      </c>
      <c r="J246" t="str">
        <f t="shared" si="15"/>
        <v/>
      </c>
    </row>
    <row r="247" spans="2:10" x14ac:dyDescent="0.25">
      <c r="B247" t="str">
        <f t="shared" si="13"/>
        <v/>
      </c>
      <c r="C247" s="32" t="str">
        <f t="shared" si="14"/>
        <v/>
      </c>
      <c r="J247" t="str">
        <f t="shared" si="15"/>
        <v/>
      </c>
    </row>
    <row r="248" spans="2:10" x14ac:dyDescent="0.25">
      <c r="B248" t="str">
        <f t="shared" si="13"/>
        <v/>
      </c>
      <c r="C248" s="32" t="str">
        <f t="shared" si="14"/>
        <v/>
      </c>
      <c r="J248" t="str">
        <f t="shared" si="15"/>
        <v/>
      </c>
    </row>
    <row r="249" spans="2:10" x14ac:dyDescent="0.25">
      <c r="B249" t="str">
        <f t="shared" si="13"/>
        <v/>
      </c>
      <c r="C249" s="32" t="str">
        <f t="shared" si="14"/>
        <v/>
      </c>
      <c r="J249" t="str">
        <f t="shared" si="15"/>
        <v/>
      </c>
    </row>
    <row r="250" spans="2:10" x14ac:dyDescent="0.25">
      <c r="B250" t="str">
        <f t="shared" si="13"/>
        <v/>
      </c>
      <c r="C250" s="32" t="str">
        <f t="shared" si="14"/>
        <v/>
      </c>
      <c r="J250" t="str">
        <f t="shared" si="15"/>
        <v/>
      </c>
    </row>
    <row r="251" spans="2:10" x14ac:dyDescent="0.25">
      <c r="B251" t="str">
        <f t="shared" si="13"/>
        <v/>
      </c>
      <c r="C251" s="32" t="str">
        <f t="shared" si="14"/>
        <v/>
      </c>
      <c r="J251" t="str">
        <f t="shared" si="15"/>
        <v/>
      </c>
    </row>
    <row r="252" spans="2:10" x14ac:dyDescent="0.25">
      <c r="B252" t="str">
        <f t="shared" si="13"/>
        <v/>
      </c>
      <c r="C252" s="32" t="str">
        <f t="shared" si="14"/>
        <v/>
      </c>
      <c r="J252" t="str">
        <f t="shared" si="15"/>
        <v/>
      </c>
    </row>
    <row r="253" spans="2:10" x14ac:dyDescent="0.25">
      <c r="B253" t="str">
        <f t="shared" si="13"/>
        <v/>
      </c>
      <c r="C253" s="32" t="str">
        <f t="shared" si="14"/>
        <v/>
      </c>
      <c r="J253" t="str">
        <f t="shared" si="15"/>
        <v/>
      </c>
    </row>
    <row r="254" spans="2:10" x14ac:dyDescent="0.25">
      <c r="B254" t="str">
        <f t="shared" si="13"/>
        <v/>
      </c>
      <c r="C254" s="32" t="str">
        <f t="shared" si="14"/>
        <v/>
      </c>
      <c r="J254" t="str">
        <f t="shared" si="15"/>
        <v/>
      </c>
    </row>
    <row r="255" spans="2:10" x14ac:dyDescent="0.25">
      <c r="B255" t="str">
        <f t="shared" si="13"/>
        <v/>
      </c>
      <c r="C255" s="32" t="str">
        <f t="shared" si="14"/>
        <v/>
      </c>
      <c r="J255" t="str">
        <f t="shared" si="15"/>
        <v/>
      </c>
    </row>
    <row r="256" spans="2:10" x14ac:dyDescent="0.25">
      <c r="B256" t="str">
        <f t="shared" si="13"/>
        <v/>
      </c>
      <c r="C256" s="32" t="str">
        <f t="shared" si="14"/>
        <v/>
      </c>
      <c r="J256" t="str">
        <f t="shared" si="15"/>
        <v/>
      </c>
    </row>
    <row r="257" spans="2:10" x14ac:dyDescent="0.25">
      <c r="B257" t="str">
        <f t="shared" si="13"/>
        <v/>
      </c>
      <c r="C257" s="32" t="str">
        <f t="shared" si="14"/>
        <v/>
      </c>
      <c r="J257" t="str">
        <f t="shared" si="15"/>
        <v/>
      </c>
    </row>
    <row r="258" spans="2:10" x14ac:dyDescent="0.25">
      <c r="B258" t="str">
        <f t="shared" si="13"/>
        <v/>
      </c>
      <c r="C258" s="32" t="str">
        <f t="shared" si="14"/>
        <v/>
      </c>
      <c r="J258" t="str">
        <f t="shared" si="15"/>
        <v/>
      </c>
    </row>
    <row r="259" spans="2:10" x14ac:dyDescent="0.25">
      <c r="B259" t="str">
        <f t="shared" si="13"/>
        <v/>
      </c>
      <c r="C259" s="32" t="str">
        <f t="shared" si="14"/>
        <v/>
      </c>
      <c r="J259" t="str">
        <f t="shared" si="15"/>
        <v/>
      </c>
    </row>
    <row r="260" spans="2:10" x14ac:dyDescent="0.25">
      <c r="B260" t="str">
        <f t="shared" si="13"/>
        <v/>
      </c>
      <c r="C260" s="32" t="str">
        <f t="shared" si="14"/>
        <v/>
      </c>
      <c r="J260" t="str">
        <f t="shared" si="15"/>
        <v/>
      </c>
    </row>
    <row r="261" spans="2:10" x14ac:dyDescent="0.25">
      <c r="B261" t="str">
        <f t="shared" si="13"/>
        <v/>
      </c>
      <c r="C261" s="32" t="str">
        <f t="shared" si="14"/>
        <v/>
      </c>
      <c r="J261" t="str">
        <f t="shared" si="15"/>
        <v/>
      </c>
    </row>
    <row r="262" spans="2:10" x14ac:dyDescent="0.25">
      <c r="B262" t="str">
        <f t="shared" ref="B262:B325" si="16">IF(ISBLANK(A262),"",J262)</f>
        <v/>
      </c>
      <c r="C262" s="32" t="str">
        <f t="shared" ref="C262:C325" si="17">IF(ISBLANK(A262),"",B262*4.2)</f>
        <v/>
      </c>
      <c r="J262" t="str">
        <f t="shared" ref="J262:J325" si="18">IF(ISBLANK(A262),"",E262*4.1+F262*9.3+G262*4.2+H262*7+I262*3)</f>
        <v/>
      </c>
    </row>
    <row r="263" spans="2:10" x14ac:dyDescent="0.25">
      <c r="B263" t="str">
        <f t="shared" si="16"/>
        <v/>
      </c>
      <c r="C263" s="32" t="str">
        <f t="shared" si="17"/>
        <v/>
      </c>
      <c r="J263" t="str">
        <f t="shared" si="18"/>
        <v/>
      </c>
    </row>
    <row r="264" spans="2:10" x14ac:dyDescent="0.25">
      <c r="B264" t="str">
        <f t="shared" si="16"/>
        <v/>
      </c>
      <c r="C264" s="32" t="str">
        <f t="shared" si="17"/>
        <v/>
      </c>
      <c r="J264" t="str">
        <f t="shared" si="18"/>
        <v/>
      </c>
    </row>
    <row r="265" spans="2:10" x14ac:dyDescent="0.25">
      <c r="B265" t="str">
        <f t="shared" si="16"/>
        <v/>
      </c>
      <c r="C265" s="32" t="str">
        <f t="shared" si="17"/>
        <v/>
      </c>
      <c r="J265" t="str">
        <f t="shared" si="18"/>
        <v/>
      </c>
    </row>
    <row r="266" spans="2:10" x14ac:dyDescent="0.25">
      <c r="B266" t="str">
        <f t="shared" si="16"/>
        <v/>
      </c>
      <c r="C266" s="32" t="str">
        <f t="shared" si="17"/>
        <v/>
      </c>
      <c r="J266" t="str">
        <f t="shared" si="18"/>
        <v/>
      </c>
    </row>
    <row r="267" spans="2:10" x14ac:dyDescent="0.25">
      <c r="B267" t="str">
        <f t="shared" si="16"/>
        <v/>
      </c>
      <c r="C267" s="32" t="str">
        <f t="shared" si="17"/>
        <v/>
      </c>
      <c r="J267" t="str">
        <f t="shared" si="18"/>
        <v/>
      </c>
    </row>
    <row r="268" spans="2:10" x14ac:dyDescent="0.25">
      <c r="B268" t="str">
        <f t="shared" si="16"/>
        <v/>
      </c>
      <c r="C268" s="32" t="str">
        <f t="shared" si="17"/>
        <v/>
      </c>
      <c r="J268" t="str">
        <f t="shared" si="18"/>
        <v/>
      </c>
    </row>
    <row r="269" spans="2:10" x14ac:dyDescent="0.25">
      <c r="B269" t="str">
        <f t="shared" si="16"/>
        <v/>
      </c>
      <c r="C269" s="32" t="str">
        <f t="shared" si="17"/>
        <v/>
      </c>
      <c r="J269" t="str">
        <f t="shared" si="18"/>
        <v/>
      </c>
    </row>
    <row r="270" spans="2:10" x14ac:dyDescent="0.25">
      <c r="B270" t="str">
        <f t="shared" si="16"/>
        <v/>
      </c>
      <c r="C270" s="32" t="str">
        <f t="shared" si="17"/>
        <v/>
      </c>
      <c r="J270" t="str">
        <f t="shared" si="18"/>
        <v/>
      </c>
    </row>
    <row r="271" spans="2:10" x14ac:dyDescent="0.25">
      <c r="B271" t="str">
        <f t="shared" si="16"/>
        <v/>
      </c>
      <c r="C271" s="32" t="str">
        <f t="shared" si="17"/>
        <v/>
      </c>
      <c r="J271" t="str">
        <f t="shared" si="18"/>
        <v/>
      </c>
    </row>
    <row r="272" spans="2:10" x14ac:dyDescent="0.25">
      <c r="B272" t="str">
        <f t="shared" si="16"/>
        <v/>
      </c>
      <c r="C272" s="32" t="str">
        <f t="shared" si="17"/>
        <v/>
      </c>
      <c r="J272" t="str">
        <f t="shared" si="18"/>
        <v/>
      </c>
    </row>
    <row r="273" spans="2:10" x14ac:dyDescent="0.25">
      <c r="B273" t="str">
        <f t="shared" si="16"/>
        <v/>
      </c>
      <c r="C273" s="32" t="str">
        <f t="shared" si="17"/>
        <v/>
      </c>
      <c r="J273" t="str">
        <f t="shared" si="18"/>
        <v/>
      </c>
    </row>
    <row r="274" spans="2:10" x14ac:dyDescent="0.25">
      <c r="B274" t="str">
        <f t="shared" si="16"/>
        <v/>
      </c>
      <c r="C274" s="32" t="str">
        <f t="shared" si="17"/>
        <v/>
      </c>
      <c r="J274" t="str">
        <f t="shared" si="18"/>
        <v/>
      </c>
    </row>
    <row r="275" spans="2:10" x14ac:dyDescent="0.25">
      <c r="B275" t="str">
        <f t="shared" si="16"/>
        <v/>
      </c>
      <c r="C275" s="32" t="str">
        <f t="shared" si="17"/>
        <v/>
      </c>
      <c r="J275" t="str">
        <f t="shared" si="18"/>
        <v/>
      </c>
    </row>
    <row r="276" spans="2:10" x14ac:dyDescent="0.25">
      <c r="B276" t="str">
        <f t="shared" si="16"/>
        <v/>
      </c>
      <c r="C276" s="32" t="str">
        <f t="shared" si="17"/>
        <v/>
      </c>
      <c r="J276" t="str">
        <f t="shared" si="18"/>
        <v/>
      </c>
    </row>
    <row r="277" spans="2:10" x14ac:dyDescent="0.25">
      <c r="B277" t="str">
        <f t="shared" si="16"/>
        <v/>
      </c>
      <c r="C277" s="32" t="str">
        <f t="shared" si="17"/>
        <v/>
      </c>
      <c r="J277" t="str">
        <f t="shared" si="18"/>
        <v/>
      </c>
    </row>
    <row r="278" spans="2:10" x14ac:dyDescent="0.25">
      <c r="B278" t="str">
        <f t="shared" si="16"/>
        <v/>
      </c>
      <c r="C278" s="32" t="str">
        <f t="shared" si="17"/>
        <v/>
      </c>
      <c r="J278" t="str">
        <f t="shared" si="18"/>
        <v/>
      </c>
    </row>
    <row r="279" spans="2:10" x14ac:dyDescent="0.25">
      <c r="B279" t="str">
        <f t="shared" si="16"/>
        <v/>
      </c>
      <c r="C279" s="32" t="str">
        <f t="shared" si="17"/>
        <v/>
      </c>
      <c r="J279" t="str">
        <f t="shared" si="18"/>
        <v/>
      </c>
    </row>
    <row r="280" spans="2:10" x14ac:dyDescent="0.25">
      <c r="B280" t="str">
        <f t="shared" si="16"/>
        <v/>
      </c>
      <c r="C280" s="32" t="str">
        <f t="shared" si="17"/>
        <v/>
      </c>
      <c r="J280" t="str">
        <f t="shared" si="18"/>
        <v/>
      </c>
    </row>
    <row r="281" spans="2:10" x14ac:dyDescent="0.25">
      <c r="B281" t="str">
        <f t="shared" si="16"/>
        <v/>
      </c>
      <c r="C281" s="32" t="str">
        <f t="shared" si="17"/>
        <v/>
      </c>
      <c r="J281" t="str">
        <f t="shared" si="18"/>
        <v/>
      </c>
    </row>
    <row r="282" spans="2:10" x14ac:dyDescent="0.25">
      <c r="B282" t="str">
        <f t="shared" si="16"/>
        <v/>
      </c>
      <c r="C282" s="32" t="str">
        <f t="shared" si="17"/>
        <v/>
      </c>
      <c r="J282" t="str">
        <f t="shared" si="18"/>
        <v/>
      </c>
    </row>
    <row r="283" spans="2:10" x14ac:dyDescent="0.25">
      <c r="B283" t="str">
        <f t="shared" si="16"/>
        <v/>
      </c>
      <c r="C283" s="32" t="str">
        <f t="shared" si="17"/>
        <v/>
      </c>
      <c r="J283" t="str">
        <f t="shared" si="18"/>
        <v/>
      </c>
    </row>
    <row r="284" spans="2:10" x14ac:dyDescent="0.25">
      <c r="B284" t="str">
        <f t="shared" si="16"/>
        <v/>
      </c>
      <c r="C284" s="32" t="str">
        <f t="shared" si="17"/>
        <v/>
      </c>
      <c r="J284" t="str">
        <f t="shared" si="18"/>
        <v/>
      </c>
    </row>
    <row r="285" spans="2:10" x14ac:dyDescent="0.25">
      <c r="B285" t="str">
        <f t="shared" si="16"/>
        <v/>
      </c>
      <c r="C285" s="32" t="str">
        <f t="shared" si="17"/>
        <v/>
      </c>
      <c r="J285" t="str">
        <f t="shared" si="18"/>
        <v/>
      </c>
    </row>
    <row r="286" spans="2:10" x14ac:dyDescent="0.25">
      <c r="B286" t="str">
        <f t="shared" si="16"/>
        <v/>
      </c>
      <c r="C286" s="32" t="str">
        <f t="shared" si="17"/>
        <v/>
      </c>
      <c r="J286" t="str">
        <f t="shared" si="18"/>
        <v/>
      </c>
    </row>
    <row r="287" spans="2:10" x14ac:dyDescent="0.25">
      <c r="B287" t="str">
        <f t="shared" si="16"/>
        <v/>
      </c>
      <c r="C287" s="32" t="str">
        <f t="shared" si="17"/>
        <v/>
      </c>
      <c r="J287" t="str">
        <f t="shared" si="18"/>
        <v/>
      </c>
    </row>
    <row r="288" spans="2:10" x14ac:dyDescent="0.25">
      <c r="B288" t="str">
        <f t="shared" si="16"/>
        <v/>
      </c>
      <c r="C288" s="32" t="str">
        <f t="shared" si="17"/>
        <v/>
      </c>
      <c r="J288" t="str">
        <f t="shared" si="18"/>
        <v/>
      </c>
    </row>
    <row r="289" spans="2:10" x14ac:dyDescent="0.25">
      <c r="B289" t="str">
        <f t="shared" si="16"/>
        <v/>
      </c>
      <c r="C289" s="32" t="str">
        <f t="shared" si="17"/>
        <v/>
      </c>
      <c r="J289" t="str">
        <f t="shared" si="18"/>
        <v/>
      </c>
    </row>
    <row r="290" spans="2:10" x14ac:dyDescent="0.25">
      <c r="B290" t="str">
        <f t="shared" si="16"/>
        <v/>
      </c>
      <c r="C290" s="32" t="str">
        <f t="shared" si="17"/>
        <v/>
      </c>
      <c r="J290" t="str">
        <f t="shared" si="18"/>
        <v/>
      </c>
    </row>
    <row r="291" spans="2:10" x14ac:dyDescent="0.25">
      <c r="B291" t="str">
        <f t="shared" si="16"/>
        <v/>
      </c>
      <c r="C291" s="32" t="str">
        <f t="shared" si="17"/>
        <v/>
      </c>
      <c r="J291" t="str">
        <f t="shared" si="18"/>
        <v/>
      </c>
    </row>
    <row r="292" spans="2:10" x14ac:dyDescent="0.25">
      <c r="B292" t="str">
        <f t="shared" si="16"/>
        <v/>
      </c>
      <c r="C292" s="32" t="str">
        <f t="shared" si="17"/>
        <v/>
      </c>
      <c r="J292" t="str">
        <f t="shared" si="18"/>
        <v/>
      </c>
    </row>
    <row r="293" spans="2:10" x14ac:dyDescent="0.25">
      <c r="B293" t="str">
        <f t="shared" si="16"/>
        <v/>
      </c>
      <c r="C293" s="32" t="str">
        <f t="shared" si="17"/>
        <v/>
      </c>
      <c r="J293" t="str">
        <f t="shared" si="18"/>
        <v/>
      </c>
    </row>
    <row r="294" spans="2:10" x14ac:dyDescent="0.25">
      <c r="B294" t="str">
        <f t="shared" si="16"/>
        <v/>
      </c>
      <c r="C294" s="32" t="str">
        <f t="shared" si="17"/>
        <v/>
      </c>
      <c r="J294" t="str">
        <f t="shared" si="18"/>
        <v/>
      </c>
    </row>
    <row r="295" spans="2:10" x14ac:dyDescent="0.25">
      <c r="B295" t="str">
        <f t="shared" si="16"/>
        <v/>
      </c>
      <c r="C295" s="32" t="str">
        <f t="shared" si="17"/>
        <v/>
      </c>
      <c r="J295" t="str">
        <f t="shared" si="18"/>
        <v/>
      </c>
    </row>
    <row r="296" spans="2:10" x14ac:dyDescent="0.25">
      <c r="B296" t="str">
        <f t="shared" si="16"/>
        <v/>
      </c>
      <c r="C296" s="32" t="str">
        <f t="shared" si="17"/>
        <v/>
      </c>
      <c r="J296" t="str">
        <f t="shared" si="18"/>
        <v/>
      </c>
    </row>
    <row r="297" spans="2:10" x14ac:dyDescent="0.25">
      <c r="B297" t="str">
        <f t="shared" si="16"/>
        <v/>
      </c>
      <c r="C297" s="32" t="str">
        <f t="shared" si="17"/>
        <v/>
      </c>
      <c r="J297" t="str">
        <f t="shared" si="18"/>
        <v/>
      </c>
    </row>
    <row r="298" spans="2:10" x14ac:dyDescent="0.25">
      <c r="B298" t="str">
        <f t="shared" si="16"/>
        <v/>
      </c>
      <c r="C298" s="32" t="str">
        <f t="shared" si="17"/>
        <v/>
      </c>
      <c r="J298" t="str">
        <f t="shared" si="18"/>
        <v/>
      </c>
    </row>
    <row r="299" spans="2:10" x14ac:dyDescent="0.25">
      <c r="B299" t="str">
        <f t="shared" si="16"/>
        <v/>
      </c>
      <c r="C299" s="32" t="str">
        <f t="shared" si="17"/>
        <v/>
      </c>
      <c r="J299" t="str">
        <f t="shared" si="18"/>
        <v/>
      </c>
    </row>
    <row r="300" spans="2:10" x14ac:dyDescent="0.25">
      <c r="B300" t="str">
        <f t="shared" si="16"/>
        <v/>
      </c>
      <c r="C300" s="32" t="str">
        <f t="shared" si="17"/>
        <v/>
      </c>
      <c r="J300" t="str">
        <f t="shared" si="18"/>
        <v/>
      </c>
    </row>
    <row r="301" spans="2:10" x14ac:dyDescent="0.25">
      <c r="B301" t="str">
        <f t="shared" si="16"/>
        <v/>
      </c>
      <c r="C301" s="32" t="str">
        <f t="shared" si="17"/>
        <v/>
      </c>
      <c r="J301" t="str">
        <f t="shared" si="18"/>
        <v/>
      </c>
    </row>
    <row r="302" spans="2:10" x14ac:dyDescent="0.25">
      <c r="B302" t="str">
        <f t="shared" si="16"/>
        <v/>
      </c>
      <c r="C302" s="32" t="str">
        <f t="shared" si="17"/>
        <v/>
      </c>
      <c r="J302" t="str">
        <f t="shared" si="18"/>
        <v/>
      </c>
    </row>
    <row r="303" spans="2:10" x14ac:dyDescent="0.25">
      <c r="B303" t="str">
        <f t="shared" si="16"/>
        <v/>
      </c>
      <c r="C303" s="32" t="str">
        <f t="shared" si="17"/>
        <v/>
      </c>
      <c r="J303" t="str">
        <f t="shared" si="18"/>
        <v/>
      </c>
    </row>
    <row r="304" spans="2:10" x14ac:dyDescent="0.25">
      <c r="B304" t="str">
        <f t="shared" si="16"/>
        <v/>
      </c>
      <c r="C304" s="32" t="str">
        <f t="shared" si="17"/>
        <v/>
      </c>
      <c r="J304" t="str">
        <f t="shared" si="18"/>
        <v/>
      </c>
    </row>
    <row r="305" spans="2:10" x14ac:dyDescent="0.25">
      <c r="B305" t="str">
        <f t="shared" si="16"/>
        <v/>
      </c>
      <c r="C305" s="32" t="str">
        <f t="shared" si="17"/>
        <v/>
      </c>
      <c r="J305" t="str">
        <f t="shared" si="18"/>
        <v/>
      </c>
    </row>
    <row r="306" spans="2:10" x14ac:dyDescent="0.25">
      <c r="B306" t="str">
        <f t="shared" si="16"/>
        <v/>
      </c>
      <c r="C306" s="32" t="str">
        <f t="shared" si="17"/>
        <v/>
      </c>
      <c r="J306" t="str">
        <f t="shared" si="18"/>
        <v/>
      </c>
    </row>
    <row r="307" spans="2:10" x14ac:dyDescent="0.25">
      <c r="B307" t="str">
        <f t="shared" si="16"/>
        <v/>
      </c>
      <c r="C307" s="32" t="str">
        <f t="shared" si="17"/>
        <v/>
      </c>
      <c r="J307" t="str">
        <f t="shared" si="18"/>
        <v/>
      </c>
    </row>
    <row r="308" spans="2:10" x14ac:dyDescent="0.25">
      <c r="B308" t="str">
        <f t="shared" si="16"/>
        <v/>
      </c>
      <c r="C308" s="32" t="str">
        <f t="shared" si="17"/>
        <v/>
      </c>
      <c r="J308" t="str">
        <f t="shared" si="18"/>
        <v/>
      </c>
    </row>
    <row r="309" spans="2:10" x14ac:dyDescent="0.25">
      <c r="B309" t="str">
        <f t="shared" si="16"/>
        <v/>
      </c>
      <c r="C309" s="32" t="str">
        <f t="shared" si="17"/>
        <v/>
      </c>
      <c r="J309" t="str">
        <f t="shared" si="18"/>
        <v/>
      </c>
    </row>
    <row r="310" spans="2:10" x14ac:dyDescent="0.25">
      <c r="B310" t="str">
        <f t="shared" si="16"/>
        <v/>
      </c>
      <c r="C310" s="32" t="str">
        <f t="shared" si="17"/>
        <v/>
      </c>
      <c r="J310" t="str">
        <f t="shared" si="18"/>
        <v/>
      </c>
    </row>
    <row r="311" spans="2:10" x14ac:dyDescent="0.25">
      <c r="B311" t="str">
        <f t="shared" si="16"/>
        <v/>
      </c>
      <c r="C311" s="32" t="str">
        <f t="shared" si="17"/>
        <v/>
      </c>
      <c r="J311" t="str">
        <f t="shared" si="18"/>
        <v/>
      </c>
    </row>
    <row r="312" spans="2:10" x14ac:dyDescent="0.25">
      <c r="B312" t="str">
        <f t="shared" si="16"/>
        <v/>
      </c>
      <c r="C312" s="32" t="str">
        <f t="shared" si="17"/>
        <v/>
      </c>
      <c r="J312" t="str">
        <f t="shared" si="18"/>
        <v/>
      </c>
    </row>
    <row r="313" spans="2:10" x14ac:dyDescent="0.25">
      <c r="B313" t="str">
        <f t="shared" si="16"/>
        <v/>
      </c>
      <c r="C313" s="32" t="str">
        <f t="shared" si="17"/>
        <v/>
      </c>
      <c r="J313" t="str">
        <f t="shared" si="18"/>
        <v/>
      </c>
    </row>
    <row r="314" spans="2:10" x14ac:dyDescent="0.25">
      <c r="B314" t="str">
        <f t="shared" si="16"/>
        <v/>
      </c>
      <c r="C314" s="32" t="str">
        <f t="shared" si="17"/>
        <v/>
      </c>
      <c r="J314" t="str">
        <f t="shared" si="18"/>
        <v/>
      </c>
    </row>
    <row r="315" spans="2:10" x14ac:dyDescent="0.25">
      <c r="B315" t="str">
        <f t="shared" si="16"/>
        <v/>
      </c>
      <c r="C315" s="32" t="str">
        <f t="shared" si="17"/>
        <v/>
      </c>
      <c r="J315" t="str">
        <f t="shared" si="18"/>
        <v/>
      </c>
    </row>
    <row r="316" spans="2:10" x14ac:dyDescent="0.25">
      <c r="B316" t="str">
        <f t="shared" si="16"/>
        <v/>
      </c>
      <c r="C316" s="32" t="str">
        <f t="shared" si="17"/>
        <v/>
      </c>
      <c r="J316" t="str">
        <f t="shared" si="18"/>
        <v/>
      </c>
    </row>
    <row r="317" spans="2:10" x14ac:dyDescent="0.25">
      <c r="B317" t="str">
        <f t="shared" si="16"/>
        <v/>
      </c>
      <c r="C317" s="32" t="str">
        <f t="shared" si="17"/>
        <v/>
      </c>
      <c r="J317" t="str">
        <f t="shared" si="18"/>
        <v/>
      </c>
    </row>
    <row r="318" spans="2:10" x14ac:dyDescent="0.25">
      <c r="B318" t="str">
        <f t="shared" si="16"/>
        <v/>
      </c>
      <c r="C318" s="32" t="str">
        <f t="shared" si="17"/>
        <v/>
      </c>
      <c r="J318" t="str">
        <f t="shared" si="18"/>
        <v/>
      </c>
    </row>
    <row r="319" spans="2:10" x14ac:dyDescent="0.25">
      <c r="B319" t="str">
        <f t="shared" si="16"/>
        <v/>
      </c>
      <c r="C319" s="32" t="str">
        <f t="shared" si="17"/>
        <v/>
      </c>
      <c r="J319" t="str">
        <f t="shared" si="18"/>
        <v/>
      </c>
    </row>
    <row r="320" spans="2:10" x14ac:dyDescent="0.25">
      <c r="B320" t="str">
        <f t="shared" si="16"/>
        <v/>
      </c>
      <c r="C320" s="32" t="str">
        <f t="shared" si="17"/>
        <v/>
      </c>
      <c r="J320" t="str">
        <f t="shared" si="18"/>
        <v/>
      </c>
    </row>
    <row r="321" spans="2:10" x14ac:dyDescent="0.25">
      <c r="B321" t="str">
        <f t="shared" si="16"/>
        <v/>
      </c>
      <c r="C321" s="32" t="str">
        <f t="shared" si="17"/>
        <v/>
      </c>
      <c r="J321" t="str">
        <f t="shared" si="18"/>
        <v/>
      </c>
    </row>
    <row r="322" spans="2:10" x14ac:dyDescent="0.25">
      <c r="B322" t="str">
        <f t="shared" si="16"/>
        <v/>
      </c>
      <c r="C322" s="32" t="str">
        <f t="shared" si="17"/>
        <v/>
      </c>
      <c r="J322" t="str">
        <f t="shared" si="18"/>
        <v/>
      </c>
    </row>
    <row r="323" spans="2:10" x14ac:dyDescent="0.25">
      <c r="B323" t="str">
        <f t="shared" si="16"/>
        <v/>
      </c>
      <c r="C323" s="32" t="str">
        <f t="shared" si="17"/>
        <v/>
      </c>
      <c r="J323" t="str">
        <f t="shared" si="18"/>
        <v/>
      </c>
    </row>
    <row r="324" spans="2:10" x14ac:dyDescent="0.25">
      <c r="B324" t="str">
        <f t="shared" si="16"/>
        <v/>
      </c>
      <c r="C324" s="32" t="str">
        <f t="shared" si="17"/>
        <v/>
      </c>
      <c r="J324" t="str">
        <f t="shared" si="18"/>
        <v/>
      </c>
    </row>
    <row r="325" spans="2:10" x14ac:dyDescent="0.25">
      <c r="B325" t="str">
        <f t="shared" si="16"/>
        <v/>
      </c>
      <c r="C325" s="32" t="str">
        <f t="shared" si="17"/>
        <v/>
      </c>
      <c r="J325" t="str">
        <f t="shared" si="18"/>
        <v/>
      </c>
    </row>
    <row r="326" spans="2:10" x14ac:dyDescent="0.25">
      <c r="B326" t="str">
        <f t="shared" ref="B326:B389" si="19">IF(ISBLANK(A326),"",J326)</f>
        <v/>
      </c>
      <c r="C326" s="32" t="str">
        <f t="shared" ref="C326:C389" si="20">IF(ISBLANK(A326),"",B326*4.2)</f>
        <v/>
      </c>
      <c r="J326" t="str">
        <f t="shared" ref="J326:J389" si="21">IF(ISBLANK(A326),"",E326*4.1+F326*9.3+G326*4.2+H326*7+I326*3)</f>
        <v/>
      </c>
    </row>
    <row r="327" spans="2:10" x14ac:dyDescent="0.25">
      <c r="B327" t="str">
        <f t="shared" si="19"/>
        <v/>
      </c>
      <c r="C327" s="32" t="str">
        <f t="shared" si="20"/>
        <v/>
      </c>
      <c r="J327" t="str">
        <f t="shared" si="21"/>
        <v/>
      </c>
    </row>
    <row r="328" spans="2:10" x14ac:dyDescent="0.25">
      <c r="B328" t="str">
        <f t="shared" si="19"/>
        <v/>
      </c>
      <c r="C328" s="32" t="str">
        <f t="shared" si="20"/>
        <v/>
      </c>
      <c r="J328" t="str">
        <f t="shared" si="21"/>
        <v/>
      </c>
    </row>
    <row r="329" spans="2:10" x14ac:dyDescent="0.25">
      <c r="B329" t="str">
        <f t="shared" si="19"/>
        <v/>
      </c>
      <c r="C329" s="32" t="str">
        <f t="shared" si="20"/>
        <v/>
      </c>
      <c r="J329" t="str">
        <f t="shared" si="21"/>
        <v/>
      </c>
    </row>
    <row r="330" spans="2:10" x14ac:dyDescent="0.25">
      <c r="B330" t="str">
        <f t="shared" si="19"/>
        <v/>
      </c>
      <c r="C330" s="32" t="str">
        <f t="shared" si="20"/>
        <v/>
      </c>
      <c r="J330" t="str">
        <f t="shared" si="21"/>
        <v/>
      </c>
    </row>
    <row r="331" spans="2:10" x14ac:dyDescent="0.25">
      <c r="B331" t="str">
        <f t="shared" si="19"/>
        <v/>
      </c>
      <c r="C331" s="32" t="str">
        <f t="shared" si="20"/>
        <v/>
      </c>
      <c r="J331" t="str">
        <f t="shared" si="21"/>
        <v/>
      </c>
    </row>
    <row r="332" spans="2:10" x14ac:dyDescent="0.25">
      <c r="B332" t="str">
        <f t="shared" si="19"/>
        <v/>
      </c>
      <c r="C332" s="32" t="str">
        <f t="shared" si="20"/>
        <v/>
      </c>
      <c r="J332" t="str">
        <f t="shared" si="21"/>
        <v/>
      </c>
    </row>
    <row r="333" spans="2:10" x14ac:dyDescent="0.25">
      <c r="B333" t="str">
        <f t="shared" si="19"/>
        <v/>
      </c>
      <c r="C333" s="32" t="str">
        <f t="shared" si="20"/>
        <v/>
      </c>
      <c r="J333" t="str">
        <f t="shared" si="21"/>
        <v/>
      </c>
    </row>
    <row r="334" spans="2:10" x14ac:dyDescent="0.25">
      <c r="B334" t="str">
        <f t="shared" si="19"/>
        <v/>
      </c>
      <c r="C334" s="32" t="str">
        <f t="shared" si="20"/>
        <v/>
      </c>
      <c r="J334" t="str">
        <f t="shared" si="21"/>
        <v/>
      </c>
    </row>
    <row r="335" spans="2:10" x14ac:dyDescent="0.25">
      <c r="B335" t="str">
        <f t="shared" si="19"/>
        <v/>
      </c>
      <c r="C335" s="32" t="str">
        <f t="shared" si="20"/>
        <v/>
      </c>
      <c r="J335" t="str">
        <f t="shared" si="21"/>
        <v/>
      </c>
    </row>
    <row r="336" spans="2:10" x14ac:dyDescent="0.25">
      <c r="B336" t="str">
        <f t="shared" si="19"/>
        <v/>
      </c>
      <c r="C336" s="32" t="str">
        <f t="shared" si="20"/>
        <v/>
      </c>
      <c r="J336" t="str">
        <f t="shared" si="21"/>
        <v/>
      </c>
    </row>
    <row r="337" spans="2:10" x14ac:dyDescent="0.25">
      <c r="B337" t="str">
        <f t="shared" si="19"/>
        <v/>
      </c>
      <c r="C337" s="32" t="str">
        <f t="shared" si="20"/>
        <v/>
      </c>
      <c r="J337" t="str">
        <f t="shared" si="21"/>
        <v/>
      </c>
    </row>
    <row r="338" spans="2:10" x14ac:dyDescent="0.25">
      <c r="B338" t="str">
        <f t="shared" si="19"/>
        <v/>
      </c>
      <c r="C338" s="32" t="str">
        <f t="shared" si="20"/>
        <v/>
      </c>
      <c r="J338" t="str">
        <f t="shared" si="21"/>
        <v/>
      </c>
    </row>
    <row r="339" spans="2:10" x14ac:dyDescent="0.25">
      <c r="B339" t="str">
        <f t="shared" si="19"/>
        <v/>
      </c>
      <c r="C339" s="32" t="str">
        <f t="shared" si="20"/>
        <v/>
      </c>
      <c r="J339" t="str">
        <f t="shared" si="21"/>
        <v/>
      </c>
    </row>
    <row r="340" spans="2:10" x14ac:dyDescent="0.25">
      <c r="B340" t="str">
        <f t="shared" si="19"/>
        <v/>
      </c>
      <c r="C340" s="32" t="str">
        <f t="shared" si="20"/>
        <v/>
      </c>
      <c r="J340" t="str">
        <f t="shared" si="21"/>
        <v/>
      </c>
    </row>
    <row r="341" spans="2:10" x14ac:dyDescent="0.25">
      <c r="B341" t="str">
        <f t="shared" si="19"/>
        <v/>
      </c>
      <c r="C341" s="32" t="str">
        <f t="shared" si="20"/>
        <v/>
      </c>
      <c r="J341" t="str">
        <f t="shared" si="21"/>
        <v/>
      </c>
    </row>
    <row r="342" spans="2:10" x14ac:dyDescent="0.25">
      <c r="B342" t="str">
        <f t="shared" si="19"/>
        <v/>
      </c>
      <c r="C342" s="32" t="str">
        <f t="shared" si="20"/>
        <v/>
      </c>
      <c r="J342" t="str">
        <f t="shared" si="21"/>
        <v/>
      </c>
    </row>
    <row r="343" spans="2:10" x14ac:dyDescent="0.25">
      <c r="B343" t="str">
        <f t="shared" si="19"/>
        <v/>
      </c>
      <c r="C343" s="32" t="str">
        <f t="shared" si="20"/>
        <v/>
      </c>
      <c r="J343" t="str">
        <f t="shared" si="21"/>
        <v/>
      </c>
    </row>
    <row r="344" spans="2:10" x14ac:dyDescent="0.25">
      <c r="B344" t="str">
        <f t="shared" si="19"/>
        <v/>
      </c>
      <c r="C344" s="32" t="str">
        <f t="shared" si="20"/>
        <v/>
      </c>
      <c r="J344" t="str">
        <f t="shared" si="21"/>
        <v/>
      </c>
    </row>
    <row r="345" spans="2:10" x14ac:dyDescent="0.25">
      <c r="B345" t="str">
        <f t="shared" si="19"/>
        <v/>
      </c>
      <c r="C345" s="32" t="str">
        <f t="shared" si="20"/>
        <v/>
      </c>
      <c r="J345" t="str">
        <f t="shared" si="21"/>
        <v/>
      </c>
    </row>
    <row r="346" spans="2:10" x14ac:dyDescent="0.25">
      <c r="B346" t="str">
        <f t="shared" si="19"/>
        <v/>
      </c>
      <c r="C346" s="32" t="str">
        <f t="shared" si="20"/>
        <v/>
      </c>
      <c r="J346" t="str">
        <f t="shared" si="21"/>
        <v/>
      </c>
    </row>
    <row r="347" spans="2:10" x14ac:dyDescent="0.25">
      <c r="B347" t="str">
        <f t="shared" si="19"/>
        <v/>
      </c>
      <c r="C347" s="32" t="str">
        <f t="shared" si="20"/>
        <v/>
      </c>
      <c r="J347" t="str">
        <f t="shared" si="21"/>
        <v/>
      </c>
    </row>
    <row r="348" spans="2:10" x14ac:dyDescent="0.25">
      <c r="B348" t="str">
        <f t="shared" si="19"/>
        <v/>
      </c>
      <c r="C348" s="32" t="str">
        <f t="shared" si="20"/>
        <v/>
      </c>
      <c r="J348" t="str">
        <f t="shared" si="21"/>
        <v/>
      </c>
    </row>
    <row r="349" spans="2:10" x14ac:dyDescent="0.25">
      <c r="B349" t="str">
        <f t="shared" si="19"/>
        <v/>
      </c>
      <c r="C349" s="32" t="str">
        <f t="shared" si="20"/>
        <v/>
      </c>
      <c r="J349" t="str">
        <f t="shared" si="21"/>
        <v/>
      </c>
    </row>
    <row r="350" spans="2:10" x14ac:dyDescent="0.25">
      <c r="B350" t="str">
        <f t="shared" si="19"/>
        <v/>
      </c>
      <c r="C350" s="32" t="str">
        <f t="shared" si="20"/>
        <v/>
      </c>
      <c r="J350" t="str">
        <f t="shared" si="21"/>
        <v/>
      </c>
    </row>
    <row r="351" spans="2:10" x14ac:dyDescent="0.25">
      <c r="B351" t="str">
        <f t="shared" si="19"/>
        <v/>
      </c>
      <c r="C351" s="32" t="str">
        <f t="shared" si="20"/>
        <v/>
      </c>
      <c r="J351" t="str">
        <f t="shared" si="21"/>
        <v/>
      </c>
    </row>
    <row r="352" spans="2:10" x14ac:dyDescent="0.25">
      <c r="B352" t="str">
        <f t="shared" si="19"/>
        <v/>
      </c>
      <c r="C352" s="32" t="str">
        <f t="shared" si="20"/>
        <v/>
      </c>
      <c r="J352" t="str">
        <f t="shared" si="21"/>
        <v/>
      </c>
    </row>
    <row r="353" spans="2:10" x14ac:dyDescent="0.25">
      <c r="B353" t="str">
        <f t="shared" si="19"/>
        <v/>
      </c>
      <c r="C353" s="32" t="str">
        <f t="shared" si="20"/>
        <v/>
      </c>
      <c r="J353" t="str">
        <f t="shared" si="21"/>
        <v/>
      </c>
    </row>
    <row r="354" spans="2:10" x14ac:dyDescent="0.25">
      <c r="B354" t="str">
        <f t="shared" si="19"/>
        <v/>
      </c>
      <c r="C354" s="32" t="str">
        <f t="shared" si="20"/>
        <v/>
      </c>
      <c r="J354" t="str">
        <f t="shared" si="21"/>
        <v/>
      </c>
    </row>
    <row r="355" spans="2:10" x14ac:dyDescent="0.25">
      <c r="B355" t="str">
        <f t="shared" si="19"/>
        <v/>
      </c>
      <c r="C355" s="32" t="str">
        <f t="shared" si="20"/>
        <v/>
      </c>
      <c r="J355" t="str">
        <f t="shared" si="21"/>
        <v/>
      </c>
    </row>
    <row r="356" spans="2:10" x14ac:dyDescent="0.25">
      <c r="B356" t="str">
        <f t="shared" si="19"/>
        <v/>
      </c>
      <c r="C356" s="32" t="str">
        <f t="shared" si="20"/>
        <v/>
      </c>
      <c r="J356" t="str">
        <f t="shared" si="21"/>
        <v/>
      </c>
    </row>
    <row r="357" spans="2:10" x14ac:dyDescent="0.25">
      <c r="B357" t="str">
        <f t="shared" si="19"/>
        <v/>
      </c>
      <c r="C357" s="32" t="str">
        <f t="shared" si="20"/>
        <v/>
      </c>
      <c r="J357" t="str">
        <f t="shared" si="21"/>
        <v/>
      </c>
    </row>
    <row r="358" spans="2:10" x14ac:dyDescent="0.25">
      <c r="B358" t="str">
        <f t="shared" si="19"/>
        <v/>
      </c>
      <c r="C358" s="32" t="str">
        <f t="shared" si="20"/>
        <v/>
      </c>
      <c r="J358" t="str">
        <f t="shared" si="21"/>
        <v/>
      </c>
    </row>
    <row r="359" spans="2:10" x14ac:dyDescent="0.25">
      <c r="B359" t="str">
        <f t="shared" si="19"/>
        <v/>
      </c>
      <c r="C359" s="32" t="str">
        <f t="shared" si="20"/>
        <v/>
      </c>
      <c r="J359" t="str">
        <f t="shared" si="21"/>
        <v/>
      </c>
    </row>
    <row r="360" spans="2:10" x14ac:dyDescent="0.25">
      <c r="B360" t="str">
        <f t="shared" si="19"/>
        <v/>
      </c>
      <c r="C360" s="32" t="str">
        <f t="shared" si="20"/>
        <v/>
      </c>
      <c r="J360" t="str">
        <f t="shared" si="21"/>
        <v/>
      </c>
    </row>
    <row r="361" spans="2:10" x14ac:dyDescent="0.25">
      <c r="B361" t="str">
        <f t="shared" si="19"/>
        <v/>
      </c>
      <c r="C361" s="32" t="str">
        <f t="shared" si="20"/>
        <v/>
      </c>
      <c r="J361" t="str">
        <f t="shared" si="21"/>
        <v/>
      </c>
    </row>
    <row r="362" spans="2:10" x14ac:dyDescent="0.25">
      <c r="B362" t="str">
        <f t="shared" si="19"/>
        <v/>
      </c>
      <c r="C362" s="32" t="str">
        <f t="shared" si="20"/>
        <v/>
      </c>
      <c r="J362" t="str">
        <f t="shared" si="21"/>
        <v/>
      </c>
    </row>
    <row r="363" spans="2:10" x14ac:dyDescent="0.25">
      <c r="B363" t="str">
        <f t="shared" si="19"/>
        <v/>
      </c>
      <c r="C363" s="32" t="str">
        <f t="shared" si="20"/>
        <v/>
      </c>
      <c r="J363" t="str">
        <f t="shared" si="21"/>
        <v/>
      </c>
    </row>
    <row r="364" spans="2:10" x14ac:dyDescent="0.25">
      <c r="B364" t="str">
        <f t="shared" si="19"/>
        <v/>
      </c>
      <c r="C364" s="32" t="str">
        <f t="shared" si="20"/>
        <v/>
      </c>
      <c r="J364" t="str">
        <f t="shared" si="21"/>
        <v/>
      </c>
    </row>
    <row r="365" spans="2:10" x14ac:dyDescent="0.25">
      <c r="B365" t="str">
        <f t="shared" si="19"/>
        <v/>
      </c>
      <c r="C365" s="32" t="str">
        <f t="shared" si="20"/>
        <v/>
      </c>
      <c r="J365" t="str">
        <f t="shared" si="21"/>
        <v/>
      </c>
    </row>
    <row r="366" spans="2:10" x14ac:dyDescent="0.25">
      <c r="B366" t="str">
        <f t="shared" si="19"/>
        <v/>
      </c>
      <c r="C366" s="32" t="str">
        <f t="shared" si="20"/>
        <v/>
      </c>
      <c r="J366" t="str">
        <f t="shared" si="21"/>
        <v/>
      </c>
    </row>
    <row r="367" spans="2:10" x14ac:dyDescent="0.25">
      <c r="B367" t="str">
        <f t="shared" si="19"/>
        <v/>
      </c>
      <c r="C367" s="32" t="str">
        <f t="shared" si="20"/>
        <v/>
      </c>
      <c r="J367" t="str">
        <f t="shared" si="21"/>
        <v/>
      </c>
    </row>
    <row r="368" spans="2:10" x14ac:dyDescent="0.25">
      <c r="B368" t="str">
        <f t="shared" si="19"/>
        <v/>
      </c>
      <c r="C368" s="32" t="str">
        <f t="shared" si="20"/>
        <v/>
      </c>
      <c r="J368" t="str">
        <f t="shared" si="21"/>
        <v/>
      </c>
    </row>
    <row r="369" spans="2:10" x14ac:dyDescent="0.25">
      <c r="B369" t="str">
        <f t="shared" si="19"/>
        <v/>
      </c>
      <c r="C369" s="32" t="str">
        <f t="shared" si="20"/>
        <v/>
      </c>
      <c r="J369" t="str">
        <f t="shared" si="21"/>
        <v/>
      </c>
    </row>
    <row r="370" spans="2:10" x14ac:dyDescent="0.25">
      <c r="B370" t="str">
        <f t="shared" si="19"/>
        <v/>
      </c>
      <c r="C370" s="32" t="str">
        <f t="shared" si="20"/>
        <v/>
      </c>
      <c r="J370" t="str">
        <f t="shared" si="21"/>
        <v/>
      </c>
    </row>
    <row r="371" spans="2:10" x14ac:dyDescent="0.25">
      <c r="B371" t="str">
        <f t="shared" si="19"/>
        <v/>
      </c>
      <c r="C371" s="32" t="str">
        <f t="shared" si="20"/>
        <v/>
      </c>
      <c r="J371" t="str">
        <f t="shared" si="21"/>
        <v/>
      </c>
    </row>
    <row r="372" spans="2:10" x14ac:dyDescent="0.25">
      <c r="B372" t="str">
        <f t="shared" si="19"/>
        <v/>
      </c>
      <c r="C372" s="32" t="str">
        <f t="shared" si="20"/>
        <v/>
      </c>
      <c r="J372" t="str">
        <f t="shared" si="21"/>
        <v/>
      </c>
    </row>
    <row r="373" spans="2:10" x14ac:dyDescent="0.25">
      <c r="B373" t="str">
        <f t="shared" si="19"/>
        <v/>
      </c>
      <c r="C373" s="32" t="str">
        <f t="shared" si="20"/>
        <v/>
      </c>
      <c r="J373" t="str">
        <f t="shared" si="21"/>
        <v/>
      </c>
    </row>
    <row r="374" spans="2:10" x14ac:dyDescent="0.25">
      <c r="B374" t="str">
        <f t="shared" si="19"/>
        <v/>
      </c>
      <c r="C374" s="32" t="str">
        <f t="shared" si="20"/>
        <v/>
      </c>
      <c r="J374" t="str">
        <f t="shared" si="21"/>
        <v/>
      </c>
    </row>
    <row r="375" spans="2:10" x14ac:dyDescent="0.25">
      <c r="B375" t="str">
        <f t="shared" si="19"/>
        <v/>
      </c>
      <c r="C375" s="32" t="str">
        <f t="shared" si="20"/>
        <v/>
      </c>
      <c r="J375" t="str">
        <f t="shared" si="21"/>
        <v/>
      </c>
    </row>
    <row r="376" spans="2:10" x14ac:dyDescent="0.25">
      <c r="B376" t="str">
        <f t="shared" si="19"/>
        <v/>
      </c>
      <c r="C376" s="32" t="str">
        <f t="shared" si="20"/>
        <v/>
      </c>
      <c r="J376" t="str">
        <f t="shared" si="21"/>
        <v/>
      </c>
    </row>
    <row r="377" spans="2:10" x14ac:dyDescent="0.25">
      <c r="B377" t="str">
        <f t="shared" si="19"/>
        <v/>
      </c>
      <c r="C377" s="32" t="str">
        <f t="shared" si="20"/>
        <v/>
      </c>
      <c r="J377" t="str">
        <f t="shared" si="21"/>
        <v/>
      </c>
    </row>
    <row r="378" spans="2:10" x14ac:dyDescent="0.25">
      <c r="B378" t="str">
        <f t="shared" si="19"/>
        <v/>
      </c>
      <c r="C378" s="32" t="str">
        <f t="shared" si="20"/>
        <v/>
      </c>
      <c r="J378" t="str">
        <f t="shared" si="21"/>
        <v/>
      </c>
    </row>
    <row r="379" spans="2:10" x14ac:dyDescent="0.25">
      <c r="B379" t="str">
        <f t="shared" si="19"/>
        <v/>
      </c>
      <c r="C379" s="32" t="str">
        <f t="shared" si="20"/>
        <v/>
      </c>
      <c r="J379" t="str">
        <f t="shared" si="21"/>
        <v/>
      </c>
    </row>
    <row r="380" spans="2:10" x14ac:dyDescent="0.25">
      <c r="B380" t="str">
        <f t="shared" si="19"/>
        <v/>
      </c>
      <c r="C380" s="32" t="str">
        <f t="shared" si="20"/>
        <v/>
      </c>
      <c r="J380" t="str">
        <f t="shared" si="21"/>
        <v/>
      </c>
    </row>
    <row r="381" spans="2:10" x14ac:dyDescent="0.25">
      <c r="B381" t="str">
        <f t="shared" si="19"/>
        <v/>
      </c>
      <c r="C381" s="32" t="str">
        <f t="shared" si="20"/>
        <v/>
      </c>
      <c r="J381" t="str">
        <f t="shared" si="21"/>
        <v/>
      </c>
    </row>
    <row r="382" spans="2:10" x14ac:dyDescent="0.25">
      <c r="B382" t="str">
        <f t="shared" si="19"/>
        <v/>
      </c>
      <c r="C382" s="32" t="str">
        <f t="shared" si="20"/>
        <v/>
      </c>
      <c r="J382" t="str">
        <f t="shared" si="21"/>
        <v/>
      </c>
    </row>
    <row r="383" spans="2:10" x14ac:dyDescent="0.25">
      <c r="B383" t="str">
        <f t="shared" si="19"/>
        <v/>
      </c>
      <c r="C383" s="32" t="str">
        <f t="shared" si="20"/>
        <v/>
      </c>
      <c r="J383" t="str">
        <f t="shared" si="21"/>
        <v/>
      </c>
    </row>
    <row r="384" spans="2:10" x14ac:dyDescent="0.25">
      <c r="B384" t="str">
        <f t="shared" si="19"/>
        <v/>
      </c>
      <c r="C384" s="32" t="str">
        <f t="shared" si="20"/>
        <v/>
      </c>
      <c r="J384" t="str">
        <f t="shared" si="21"/>
        <v/>
      </c>
    </row>
    <row r="385" spans="2:10" x14ac:dyDescent="0.25">
      <c r="B385" t="str">
        <f t="shared" si="19"/>
        <v/>
      </c>
      <c r="C385" s="32" t="str">
        <f t="shared" si="20"/>
        <v/>
      </c>
      <c r="J385" t="str">
        <f t="shared" si="21"/>
        <v/>
      </c>
    </row>
    <row r="386" spans="2:10" x14ac:dyDescent="0.25">
      <c r="B386" t="str">
        <f t="shared" si="19"/>
        <v/>
      </c>
      <c r="C386" s="32" t="str">
        <f t="shared" si="20"/>
        <v/>
      </c>
      <c r="J386" t="str">
        <f t="shared" si="21"/>
        <v/>
      </c>
    </row>
    <row r="387" spans="2:10" x14ac:dyDescent="0.25">
      <c r="B387" t="str">
        <f t="shared" si="19"/>
        <v/>
      </c>
      <c r="C387" s="32" t="str">
        <f t="shared" si="20"/>
        <v/>
      </c>
      <c r="J387" t="str">
        <f t="shared" si="21"/>
        <v/>
      </c>
    </row>
    <row r="388" spans="2:10" x14ac:dyDescent="0.25">
      <c r="B388" t="str">
        <f t="shared" si="19"/>
        <v/>
      </c>
      <c r="C388" s="32" t="str">
        <f t="shared" si="20"/>
        <v/>
      </c>
      <c r="J388" t="str">
        <f t="shared" si="21"/>
        <v/>
      </c>
    </row>
    <row r="389" spans="2:10" x14ac:dyDescent="0.25">
      <c r="B389" t="str">
        <f t="shared" si="19"/>
        <v/>
      </c>
      <c r="C389" s="32" t="str">
        <f t="shared" si="20"/>
        <v/>
      </c>
      <c r="J389" t="str">
        <f t="shared" si="21"/>
        <v/>
      </c>
    </row>
    <row r="390" spans="2:10" x14ac:dyDescent="0.25">
      <c r="B390" t="str">
        <f t="shared" ref="B390:B453" si="22">IF(ISBLANK(A390),"",J390)</f>
        <v/>
      </c>
      <c r="C390" s="32" t="str">
        <f t="shared" ref="C390:C453" si="23">IF(ISBLANK(A390),"",B390*4.2)</f>
        <v/>
      </c>
      <c r="J390" t="str">
        <f t="shared" ref="J390:J453" si="24">IF(ISBLANK(A390),"",E390*4.1+F390*9.3+G390*4.2+H390*7+I390*3)</f>
        <v/>
      </c>
    </row>
    <row r="391" spans="2:10" x14ac:dyDescent="0.25">
      <c r="B391" t="str">
        <f t="shared" si="22"/>
        <v/>
      </c>
      <c r="C391" s="32" t="str">
        <f t="shared" si="23"/>
        <v/>
      </c>
      <c r="J391" t="str">
        <f t="shared" si="24"/>
        <v/>
      </c>
    </row>
    <row r="392" spans="2:10" x14ac:dyDescent="0.25">
      <c r="B392" t="str">
        <f t="shared" si="22"/>
        <v/>
      </c>
      <c r="C392" s="32" t="str">
        <f t="shared" si="23"/>
        <v/>
      </c>
      <c r="J392" t="str">
        <f t="shared" si="24"/>
        <v/>
      </c>
    </row>
    <row r="393" spans="2:10" x14ac:dyDescent="0.25">
      <c r="B393" t="str">
        <f t="shared" si="22"/>
        <v/>
      </c>
      <c r="C393" s="32" t="str">
        <f t="shared" si="23"/>
        <v/>
      </c>
      <c r="J393" t="str">
        <f t="shared" si="24"/>
        <v/>
      </c>
    </row>
    <row r="394" spans="2:10" x14ac:dyDescent="0.25">
      <c r="B394" t="str">
        <f t="shared" si="22"/>
        <v/>
      </c>
      <c r="C394" s="32" t="str">
        <f t="shared" si="23"/>
        <v/>
      </c>
      <c r="J394" t="str">
        <f t="shared" si="24"/>
        <v/>
      </c>
    </row>
    <row r="395" spans="2:10" x14ac:dyDescent="0.25">
      <c r="B395" t="str">
        <f t="shared" si="22"/>
        <v/>
      </c>
      <c r="C395" s="32" t="str">
        <f t="shared" si="23"/>
        <v/>
      </c>
      <c r="J395" t="str">
        <f t="shared" si="24"/>
        <v/>
      </c>
    </row>
    <row r="396" spans="2:10" x14ac:dyDescent="0.25">
      <c r="B396" t="str">
        <f t="shared" si="22"/>
        <v/>
      </c>
      <c r="C396" s="32" t="str">
        <f t="shared" si="23"/>
        <v/>
      </c>
      <c r="J396" t="str">
        <f t="shared" si="24"/>
        <v/>
      </c>
    </row>
    <row r="397" spans="2:10" x14ac:dyDescent="0.25">
      <c r="B397" t="str">
        <f t="shared" si="22"/>
        <v/>
      </c>
      <c r="C397" s="32" t="str">
        <f t="shared" si="23"/>
        <v/>
      </c>
      <c r="J397" t="str">
        <f t="shared" si="24"/>
        <v/>
      </c>
    </row>
    <row r="398" spans="2:10" x14ac:dyDescent="0.25">
      <c r="B398" t="str">
        <f t="shared" si="22"/>
        <v/>
      </c>
      <c r="C398" s="32" t="str">
        <f t="shared" si="23"/>
        <v/>
      </c>
      <c r="J398" t="str">
        <f t="shared" si="24"/>
        <v/>
      </c>
    </row>
    <row r="399" spans="2:10" x14ac:dyDescent="0.25">
      <c r="B399" t="str">
        <f t="shared" si="22"/>
        <v/>
      </c>
      <c r="C399" s="32" t="str">
        <f t="shared" si="23"/>
        <v/>
      </c>
      <c r="J399" t="str">
        <f t="shared" si="24"/>
        <v/>
      </c>
    </row>
    <row r="400" spans="2:10" x14ac:dyDescent="0.25">
      <c r="B400" t="str">
        <f t="shared" si="22"/>
        <v/>
      </c>
      <c r="C400" s="32" t="str">
        <f t="shared" si="23"/>
        <v/>
      </c>
      <c r="J400" t="str">
        <f t="shared" si="24"/>
        <v/>
      </c>
    </row>
    <row r="401" spans="2:10" x14ac:dyDescent="0.25">
      <c r="B401" t="str">
        <f t="shared" si="22"/>
        <v/>
      </c>
      <c r="C401" s="32" t="str">
        <f t="shared" si="23"/>
        <v/>
      </c>
      <c r="J401" t="str">
        <f t="shared" si="24"/>
        <v/>
      </c>
    </row>
    <row r="402" spans="2:10" x14ac:dyDescent="0.25">
      <c r="B402" t="str">
        <f t="shared" si="22"/>
        <v/>
      </c>
      <c r="C402" s="32" t="str">
        <f t="shared" si="23"/>
        <v/>
      </c>
      <c r="J402" t="str">
        <f t="shared" si="24"/>
        <v/>
      </c>
    </row>
    <row r="403" spans="2:10" x14ac:dyDescent="0.25">
      <c r="B403" t="str">
        <f t="shared" si="22"/>
        <v/>
      </c>
      <c r="C403" s="32" t="str">
        <f t="shared" si="23"/>
        <v/>
      </c>
      <c r="J403" t="str">
        <f t="shared" si="24"/>
        <v/>
      </c>
    </row>
    <row r="404" spans="2:10" x14ac:dyDescent="0.25">
      <c r="B404" t="str">
        <f t="shared" si="22"/>
        <v/>
      </c>
      <c r="C404" s="32" t="str">
        <f t="shared" si="23"/>
        <v/>
      </c>
      <c r="J404" t="str">
        <f t="shared" si="24"/>
        <v/>
      </c>
    </row>
    <row r="405" spans="2:10" x14ac:dyDescent="0.25">
      <c r="B405" t="str">
        <f t="shared" si="22"/>
        <v/>
      </c>
      <c r="C405" s="32" t="str">
        <f t="shared" si="23"/>
        <v/>
      </c>
      <c r="J405" t="str">
        <f t="shared" si="24"/>
        <v/>
      </c>
    </row>
    <row r="406" spans="2:10" x14ac:dyDescent="0.25">
      <c r="B406" t="str">
        <f t="shared" si="22"/>
        <v/>
      </c>
      <c r="C406" s="32" t="str">
        <f t="shared" si="23"/>
        <v/>
      </c>
      <c r="J406" t="str">
        <f t="shared" si="24"/>
        <v/>
      </c>
    </row>
    <row r="407" spans="2:10" x14ac:dyDescent="0.25">
      <c r="B407" t="str">
        <f t="shared" si="22"/>
        <v/>
      </c>
      <c r="C407" s="32" t="str">
        <f t="shared" si="23"/>
        <v/>
      </c>
      <c r="J407" t="str">
        <f t="shared" si="24"/>
        <v/>
      </c>
    </row>
    <row r="408" spans="2:10" x14ac:dyDescent="0.25">
      <c r="B408" t="str">
        <f t="shared" si="22"/>
        <v/>
      </c>
      <c r="C408" s="32" t="str">
        <f t="shared" si="23"/>
        <v/>
      </c>
      <c r="J408" t="str">
        <f t="shared" si="24"/>
        <v/>
      </c>
    </row>
    <row r="409" spans="2:10" x14ac:dyDescent="0.25">
      <c r="B409" t="str">
        <f t="shared" si="22"/>
        <v/>
      </c>
      <c r="C409" s="32" t="str">
        <f t="shared" si="23"/>
        <v/>
      </c>
      <c r="J409" t="str">
        <f t="shared" si="24"/>
        <v/>
      </c>
    </row>
    <row r="410" spans="2:10" x14ac:dyDescent="0.25">
      <c r="B410" t="str">
        <f t="shared" si="22"/>
        <v/>
      </c>
      <c r="C410" s="32" t="str">
        <f t="shared" si="23"/>
        <v/>
      </c>
      <c r="J410" t="str">
        <f t="shared" si="24"/>
        <v/>
      </c>
    </row>
    <row r="411" spans="2:10" x14ac:dyDescent="0.25">
      <c r="B411" t="str">
        <f t="shared" si="22"/>
        <v/>
      </c>
      <c r="C411" s="32" t="str">
        <f t="shared" si="23"/>
        <v/>
      </c>
      <c r="J411" t="str">
        <f t="shared" si="24"/>
        <v/>
      </c>
    </row>
    <row r="412" spans="2:10" x14ac:dyDescent="0.25">
      <c r="B412" t="str">
        <f t="shared" si="22"/>
        <v/>
      </c>
      <c r="C412" s="32" t="str">
        <f t="shared" si="23"/>
        <v/>
      </c>
      <c r="J412" t="str">
        <f t="shared" si="24"/>
        <v/>
      </c>
    </row>
    <row r="413" spans="2:10" x14ac:dyDescent="0.25">
      <c r="B413" t="str">
        <f t="shared" si="22"/>
        <v/>
      </c>
      <c r="C413" s="32" t="str">
        <f t="shared" si="23"/>
        <v/>
      </c>
      <c r="J413" t="str">
        <f t="shared" si="24"/>
        <v/>
      </c>
    </row>
    <row r="414" spans="2:10" x14ac:dyDescent="0.25">
      <c r="B414" t="str">
        <f t="shared" si="22"/>
        <v/>
      </c>
      <c r="C414" s="32" t="str">
        <f t="shared" si="23"/>
        <v/>
      </c>
      <c r="J414" t="str">
        <f t="shared" si="24"/>
        <v/>
      </c>
    </row>
    <row r="415" spans="2:10" x14ac:dyDescent="0.25">
      <c r="B415" t="str">
        <f t="shared" si="22"/>
        <v/>
      </c>
      <c r="C415" s="32" t="str">
        <f t="shared" si="23"/>
        <v/>
      </c>
      <c r="J415" t="str">
        <f t="shared" si="24"/>
        <v/>
      </c>
    </row>
    <row r="416" spans="2:10" x14ac:dyDescent="0.25">
      <c r="B416" t="str">
        <f t="shared" si="22"/>
        <v/>
      </c>
      <c r="C416" s="32" t="str">
        <f t="shared" si="23"/>
        <v/>
      </c>
      <c r="J416" t="str">
        <f t="shared" si="24"/>
        <v/>
      </c>
    </row>
    <row r="417" spans="2:10" x14ac:dyDescent="0.25">
      <c r="B417" t="str">
        <f t="shared" si="22"/>
        <v/>
      </c>
      <c r="C417" s="32" t="str">
        <f t="shared" si="23"/>
        <v/>
      </c>
      <c r="J417" t="str">
        <f t="shared" si="24"/>
        <v/>
      </c>
    </row>
    <row r="418" spans="2:10" x14ac:dyDescent="0.25">
      <c r="B418" t="str">
        <f t="shared" si="22"/>
        <v/>
      </c>
      <c r="C418" s="32" t="str">
        <f t="shared" si="23"/>
        <v/>
      </c>
      <c r="J418" t="str">
        <f t="shared" si="24"/>
        <v/>
      </c>
    </row>
    <row r="419" spans="2:10" x14ac:dyDescent="0.25">
      <c r="B419" t="str">
        <f t="shared" si="22"/>
        <v/>
      </c>
      <c r="C419" s="32" t="str">
        <f t="shared" si="23"/>
        <v/>
      </c>
      <c r="J419" t="str">
        <f t="shared" si="24"/>
        <v/>
      </c>
    </row>
    <row r="420" spans="2:10" x14ac:dyDescent="0.25">
      <c r="B420" t="str">
        <f t="shared" si="22"/>
        <v/>
      </c>
      <c r="C420" s="32" t="str">
        <f t="shared" si="23"/>
        <v/>
      </c>
      <c r="J420" t="str">
        <f t="shared" si="24"/>
        <v/>
      </c>
    </row>
    <row r="421" spans="2:10" x14ac:dyDescent="0.25">
      <c r="B421" t="str">
        <f t="shared" si="22"/>
        <v/>
      </c>
      <c r="C421" s="32" t="str">
        <f t="shared" si="23"/>
        <v/>
      </c>
      <c r="J421" t="str">
        <f t="shared" si="24"/>
        <v/>
      </c>
    </row>
    <row r="422" spans="2:10" x14ac:dyDescent="0.25">
      <c r="B422" t="str">
        <f t="shared" si="22"/>
        <v/>
      </c>
      <c r="C422" s="32" t="str">
        <f t="shared" si="23"/>
        <v/>
      </c>
      <c r="J422" t="str">
        <f t="shared" si="24"/>
        <v/>
      </c>
    </row>
    <row r="423" spans="2:10" x14ac:dyDescent="0.25">
      <c r="B423" t="str">
        <f t="shared" si="22"/>
        <v/>
      </c>
      <c r="C423" s="32" t="str">
        <f t="shared" si="23"/>
        <v/>
      </c>
      <c r="J423" t="str">
        <f t="shared" si="24"/>
        <v/>
      </c>
    </row>
    <row r="424" spans="2:10" x14ac:dyDescent="0.25">
      <c r="B424" t="str">
        <f t="shared" si="22"/>
        <v/>
      </c>
      <c r="C424" s="32" t="str">
        <f t="shared" si="23"/>
        <v/>
      </c>
      <c r="J424" t="str">
        <f t="shared" si="24"/>
        <v/>
      </c>
    </row>
    <row r="425" spans="2:10" x14ac:dyDescent="0.25">
      <c r="B425" t="str">
        <f t="shared" si="22"/>
        <v/>
      </c>
      <c r="C425" s="32" t="str">
        <f t="shared" si="23"/>
        <v/>
      </c>
      <c r="J425" t="str">
        <f t="shared" si="24"/>
        <v/>
      </c>
    </row>
    <row r="426" spans="2:10" x14ac:dyDescent="0.25">
      <c r="B426" t="str">
        <f t="shared" si="22"/>
        <v/>
      </c>
      <c r="C426" s="32" t="str">
        <f t="shared" si="23"/>
        <v/>
      </c>
      <c r="J426" t="str">
        <f t="shared" si="24"/>
        <v/>
      </c>
    </row>
    <row r="427" spans="2:10" x14ac:dyDescent="0.25">
      <c r="B427" t="str">
        <f t="shared" si="22"/>
        <v/>
      </c>
      <c r="C427" s="32" t="str">
        <f t="shared" si="23"/>
        <v/>
      </c>
      <c r="J427" t="str">
        <f t="shared" si="24"/>
        <v/>
      </c>
    </row>
    <row r="428" spans="2:10" x14ac:dyDescent="0.25">
      <c r="B428" t="str">
        <f t="shared" si="22"/>
        <v/>
      </c>
      <c r="C428" s="32" t="str">
        <f t="shared" si="23"/>
        <v/>
      </c>
      <c r="J428" t="str">
        <f t="shared" si="24"/>
        <v/>
      </c>
    </row>
    <row r="429" spans="2:10" x14ac:dyDescent="0.25">
      <c r="B429" t="str">
        <f t="shared" si="22"/>
        <v/>
      </c>
      <c r="C429" s="32" t="str">
        <f t="shared" si="23"/>
        <v/>
      </c>
      <c r="J429" t="str">
        <f t="shared" si="24"/>
        <v/>
      </c>
    </row>
    <row r="430" spans="2:10" x14ac:dyDescent="0.25">
      <c r="B430" t="str">
        <f t="shared" si="22"/>
        <v/>
      </c>
      <c r="C430" s="32" t="str">
        <f t="shared" si="23"/>
        <v/>
      </c>
      <c r="J430" t="str">
        <f t="shared" si="24"/>
        <v/>
      </c>
    </row>
    <row r="431" spans="2:10" x14ac:dyDescent="0.25">
      <c r="B431" t="str">
        <f t="shared" si="22"/>
        <v/>
      </c>
      <c r="C431" s="32" t="str">
        <f t="shared" si="23"/>
        <v/>
      </c>
      <c r="J431" t="str">
        <f t="shared" si="24"/>
        <v/>
      </c>
    </row>
    <row r="432" spans="2:10" x14ac:dyDescent="0.25">
      <c r="B432" t="str">
        <f t="shared" si="22"/>
        <v/>
      </c>
      <c r="C432" s="32" t="str">
        <f t="shared" si="23"/>
        <v/>
      </c>
      <c r="J432" t="str">
        <f t="shared" si="24"/>
        <v/>
      </c>
    </row>
    <row r="433" spans="2:10" x14ac:dyDescent="0.25">
      <c r="B433" t="str">
        <f t="shared" si="22"/>
        <v/>
      </c>
      <c r="C433" s="32" t="str">
        <f t="shared" si="23"/>
        <v/>
      </c>
      <c r="J433" t="str">
        <f t="shared" si="24"/>
        <v/>
      </c>
    </row>
    <row r="434" spans="2:10" x14ac:dyDescent="0.25">
      <c r="B434" t="str">
        <f t="shared" si="22"/>
        <v/>
      </c>
      <c r="C434" s="32" t="str">
        <f t="shared" si="23"/>
        <v/>
      </c>
      <c r="J434" t="str">
        <f t="shared" si="24"/>
        <v/>
      </c>
    </row>
    <row r="435" spans="2:10" x14ac:dyDescent="0.25">
      <c r="B435" t="str">
        <f t="shared" si="22"/>
        <v/>
      </c>
      <c r="C435" s="32" t="str">
        <f t="shared" si="23"/>
        <v/>
      </c>
      <c r="J435" t="str">
        <f t="shared" si="24"/>
        <v/>
      </c>
    </row>
    <row r="436" spans="2:10" x14ac:dyDescent="0.25">
      <c r="B436" t="str">
        <f t="shared" si="22"/>
        <v/>
      </c>
      <c r="C436" s="32" t="str">
        <f t="shared" si="23"/>
        <v/>
      </c>
      <c r="J436" t="str">
        <f t="shared" si="24"/>
        <v/>
      </c>
    </row>
    <row r="437" spans="2:10" x14ac:dyDescent="0.25">
      <c r="B437" t="str">
        <f t="shared" si="22"/>
        <v/>
      </c>
      <c r="C437" s="32" t="str">
        <f t="shared" si="23"/>
        <v/>
      </c>
      <c r="J437" t="str">
        <f t="shared" si="24"/>
        <v/>
      </c>
    </row>
    <row r="438" spans="2:10" x14ac:dyDescent="0.25">
      <c r="B438" t="str">
        <f t="shared" si="22"/>
        <v/>
      </c>
      <c r="C438" s="32" t="str">
        <f t="shared" si="23"/>
        <v/>
      </c>
      <c r="J438" t="str">
        <f t="shared" si="24"/>
        <v/>
      </c>
    </row>
    <row r="439" spans="2:10" x14ac:dyDescent="0.25">
      <c r="B439" t="str">
        <f t="shared" si="22"/>
        <v/>
      </c>
      <c r="C439" s="32" t="str">
        <f t="shared" si="23"/>
        <v/>
      </c>
      <c r="J439" t="str">
        <f t="shared" si="24"/>
        <v/>
      </c>
    </row>
    <row r="440" spans="2:10" x14ac:dyDescent="0.25">
      <c r="B440" t="str">
        <f t="shared" si="22"/>
        <v/>
      </c>
      <c r="C440" s="32" t="str">
        <f t="shared" si="23"/>
        <v/>
      </c>
      <c r="J440" t="str">
        <f t="shared" si="24"/>
        <v/>
      </c>
    </row>
    <row r="441" spans="2:10" x14ac:dyDescent="0.25">
      <c r="B441" t="str">
        <f t="shared" si="22"/>
        <v/>
      </c>
      <c r="C441" s="32" t="str">
        <f t="shared" si="23"/>
        <v/>
      </c>
      <c r="J441" t="str">
        <f t="shared" si="24"/>
        <v/>
      </c>
    </row>
    <row r="442" spans="2:10" x14ac:dyDescent="0.25">
      <c r="B442" t="str">
        <f t="shared" si="22"/>
        <v/>
      </c>
      <c r="C442" s="32" t="str">
        <f t="shared" si="23"/>
        <v/>
      </c>
      <c r="J442" t="str">
        <f t="shared" si="24"/>
        <v/>
      </c>
    </row>
    <row r="443" spans="2:10" x14ac:dyDescent="0.25">
      <c r="B443" t="str">
        <f t="shared" si="22"/>
        <v/>
      </c>
      <c r="C443" s="32" t="str">
        <f t="shared" si="23"/>
        <v/>
      </c>
      <c r="J443" t="str">
        <f t="shared" si="24"/>
        <v/>
      </c>
    </row>
    <row r="444" spans="2:10" x14ac:dyDescent="0.25">
      <c r="B444" t="str">
        <f t="shared" si="22"/>
        <v/>
      </c>
      <c r="C444" s="32" t="str">
        <f t="shared" si="23"/>
        <v/>
      </c>
      <c r="J444" t="str">
        <f t="shared" si="24"/>
        <v/>
      </c>
    </row>
    <row r="445" spans="2:10" x14ac:dyDescent="0.25">
      <c r="B445" t="str">
        <f t="shared" si="22"/>
        <v/>
      </c>
      <c r="C445" s="32" t="str">
        <f t="shared" si="23"/>
        <v/>
      </c>
      <c r="J445" t="str">
        <f t="shared" si="24"/>
        <v/>
      </c>
    </row>
    <row r="446" spans="2:10" x14ac:dyDescent="0.25">
      <c r="B446" t="str">
        <f t="shared" si="22"/>
        <v/>
      </c>
      <c r="C446" s="32" t="str">
        <f t="shared" si="23"/>
        <v/>
      </c>
      <c r="J446" t="str">
        <f t="shared" si="24"/>
        <v/>
      </c>
    </row>
    <row r="447" spans="2:10" x14ac:dyDescent="0.25">
      <c r="B447" t="str">
        <f t="shared" si="22"/>
        <v/>
      </c>
      <c r="C447" s="32" t="str">
        <f t="shared" si="23"/>
        <v/>
      </c>
      <c r="J447" t="str">
        <f t="shared" si="24"/>
        <v/>
      </c>
    </row>
    <row r="448" spans="2:10" x14ac:dyDescent="0.25">
      <c r="B448" t="str">
        <f t="shared" si="22"/>
        <v/>
      </c>
      <c r="C448" s="32" t="str">
        <f t="shared" si="23"/>
        <v/>
      </c>
      <c r="J448" t="str">
        <f t="shared" si="24"/>
        <v/>
      </c>
    </row>
    <row r="449" spans="2:10" x14ac:dyDescent="0.25">
      <c r="B449" t="str">
        <f t="shared" si="22"/>
        <v/>
      </c>
      <c r="C449" s="32" t="str">
        <f t="shared" si="23"/>
        <v/>
      </c>
      <c r="J449" t="str">
        <f t="shared" si="24"/>
        <v/>
      </c>
    </row>
    <row r="450" spans="2:10" x14ac:dyDescent="0.25">
      <c r="B450" t="str">
        <f t="shared" si="22"/>
        <v/>
      </c>
      <c r="C450" s="32" t="str">
        <f t="shared" si="23"/>
        <v/>
      </c>
      <c r="J450" t="str">
        <f t="shared" si="24"/>
        <v/>
      </c>
    </row>
    <row r="451" spans="2:10" x14ac:dyDescent="0.25">
      <c r="B451" t="str">
        <f t="shared" si="22"/>
        <v/>
      </c>
      <c r="C451" s="32" t="str">
        <f t="shared" si="23"/>
        <v/>
      </c>
      <c r="J451" t="str">
        <f t="shared" si="24"/>
        <v/>
      </c>
    </row>
    <row r="452" spans="2:10" x14ac:dyDescent="0.25">
      <c r="B452" t="str">
        <f t="shared" si="22"/>
        <v/>
      </c>
      <c r="C452" s="32" t="str">
        <f t="shared" si="23"/>
        <v/>
      </c>
      <c r="J452" t="str">
        <f t="shared" si="24"/>
        <v/>
      </c>
    </row>
    <row r="453" spans="2:10" x14ac:dyDescent="0.25">
      <c r="B453" t="str">
        <f t="shared" si="22"/>
        <v/>
      </c>
      <c r="C453" s="32" t="str">
        <f t="shared" si="23"/>
        <v/>
      </c>
      <c r="J453" t="str">
        <f t="shared" si="24"/>
        <v/>
      </c>
    </row>
    <row r="454" spans="2:10" x14ac:dyDescent="0.25">
      <c r="B454" t="str">
        <f t="shared" ref="B454:B517" si="25">IF(ISBLANK(A454),"",J454)</f>
        <v/>
      </c>
      <c r="C454" s="32" t="str">
        <f t="shared" ref="C454:C517" si="26">IF(ISBLANK(A454),"",B454*4.2)</f>
        <v/>
      </c>
      <c r="J454" t="str">
        <f t="shared" ref="J454:J517" si="27">IF(ISBLANK(A454),"",E454*4.1+F454*9.3+G454*4.2+H454*7+I454*3)</f>
        <v/>
      </c>
    </row>
    <row r="455" spans="2:10" x14ac:dyDescent="0.25">
      <c r="B455" t="str">
        <f t="shared" si="25"/>
        <v/>
      </c>
      <c r="C455" s="32" t="str">
        <f t="shared" si="26"/>
        <v/>
      </c>
      <c r="J455" t="str">
        <f t="shared" si="27"/>
        <v/>
      </c>
    </row>
    <row r="456" spans="2:10" x14ac:dyDescent="0.25">
      <c r="B456" t="str">
        <f t="shared" si="25"/>
        <v/>
      </c>
      <c r="C456" s="32" t="str">
        <f t="shared" si="26"/>
        <v/>
      </c>
      <c r="J456" t="str">
        <f t="shared" si="27"/>
        <v/>
      </c>
    </row>
    <row r="457" spans="2:10" x14ac:dyDescent="0.25">
      <c r="B457" t="str">
        <f t="shared" si="25"/>
        <v/>
      </c>
      <c r="C457" s="32" t="str">
        <f t="shared" si="26"/>
        <v/>
      </c>
      <c r="J457" t="str">
        <f t="shared" si="27"/>
        <v/>
      </c>
    </row>
    <row r="458" spans="2:10" x14ac:dyDescent="0.25">
      <c r="B458" t="str">
        <f t="shared" si="25"/>
        <v/>
      </c>
      <c r="C458" s="32" t="str">
        <f t="shared" si="26"/>
        <v/>
      </c>
      <c r="J458" t="str">
        <f t="shared" si="27"/>
        <v/>
      </c>
    </row>
    <row r="459" spans="2:10" x14ac:dyDescent="0.25">
      <c r="B459" t="str">
        <f t="shared" si="25"/>
        <v/>
      </c>
      <c r="C459" s="32" t="str">
        <f t="shared" si="26"/>
        <v/>
      </c>
      <c r="J459" t="str">
        <f t="shared" si="27"/>
        <v/>
      </c>
    </row>
    <row r="460" spans="2:10" x14ac:dyDescent="0.25">
      <c r="B460" t="str">
        <f t="shared" si="25"/>
        <v/>
      </c>
      <c r="C460" s="32" t="str">
        <f t="shared" si="26"/>
        <v/>
      </c>
      <c r="J460" t="str">
        <f t="shared" si="27"/>
        <v/>
      </c>
    </row>
    <row r="461" spans="2:10" x14ac:dyDescent="0.25">
      <c r="B461" t="str">
        <f t="shared" si="25"/>
        <v/>
      </c>
      <c r="C461" s="32" t="str">
        <f t="shared" si="26"/>
        <v/>
      </c>
      <c r="J461" t="str">
        <f t="shared" si="27"/>
        <v/>
      </c>
    </row>
    <row r="462" spans="2:10" x14ac:dyDescent="0.25">
      <c r="B462" t="str">
        <f t="shared" si="25"/>
        <v/>
      </c>
      <c r="C462" s="32" t="str">
        <f t="shared" si="26"/>
        <v/>
      </c>
      <c r="J462" t="str">
        <f t="shared" si="27"/>
        <v/>
      </c>
    </row>
    <row r="463" spans="2:10" x14ac:dyDescent="0.25">
      <c r="B463" t="str">
        <f t="shared" si="25"/>
        <v/>
      </c>
      <c r="C463" s="32" t="str">
        <f t="shared" si="26"/>
        <v/>
      </c>
      <c r="J463" t="str">
        <f t="shared" si="27"/>
        <v/>
      </c>
    </row>
    <row r="464" spans="2:10" x14ac:dyDescent="0.25">
      <c r="B464" t="str">
        <f t="shared" si="25"/>
        <v/>
      </c>
      <c r="C464" s="32" t="str">
        <f t="shared" si="26"/>
        <v/>
      </c>
      <c r="J464" t="str">
        <f t="shared" si="27"/>
        <v/>
      </c>
    </row>
    <row r="465" spans="2:10" x14ac:dyDescent="0.25">
      <c r="B465" t="str">
        <f t="shared" si="25"/>
        <v/>
      </c>
      <c r="C465" s="32" t="str">
        <f t="shared" si="26"/>
        <v/>
      </c>
      <c r="J465" t="str">
        <f t="shared" si="27"/>
        <v/>
      </c>
    </row>
    <row r="466" spans="2:10" x14ac:dyDescent="0.25">
      <c r="B466" t="str">
        <f t="shared" si="25"/>
        <v/>
      </c>
      <c r="C466" s="32" t="str">
        <f t="shared" si="26"/>
        <v/>
      </c>
      <c r="J466" t="str">
        <f t="shared" si="27"/>
        <v/>
      </c>
    </row>
    <row r="467" spans="2:10" x14ac:dyDescent="0.25">
      <c r="B467" t="str">
        <f t="shared" si="25"/>
        <v/>
      </c>
      <c r="C467" s="32" t="str">
        <f t="shared" si="26"/>
        <v/>
      </c>
      <c r="J467" t="str">
        <f t="shared" si="27"/>
        <v/>
      </c>
    </row>
    <row r="468" spans="2:10" x14ac:dyDescent="0.25">
      <c r="B468" t="str">
        <f t="shared" si="25"/>
        <v/>
      </c>
      <c r="C468" s="32" t="str">
        <f t="shared" si="26"/>
        <v/>
      </c>
      <c r="J468" t="str">
        <f t="shared" si="27"/>
        <v/>
      </c>
    </row>
    <row r="469" spans="2:10" x14ac:dyDescent="0.25">
      <c r="B469" t="str">
        <f t="shared" si="25"/>
        <v/>
      </c>
      <c r="C469" s="32" t="str">
        <f t="shared" si="26"/>
        <v/>
      </c>
      <c r="J469" t="str">
        <f t="shared" si="27"/>
        <v/>
      </c>
    </row>
    <row r="470" spans="2:10" x14ac:dyDescent="0.25">
      <c r="B470" t="str">
        <f t="shared" si="25"/>
        <v/>
      </c>
      <c r="C470" s="32" t="str">
        <f t="shared" si="26"/>
        <v/>
      </c>
      <c r="J470" t="str">
        <f t="shared" si="27"/>
        <v/>
      </c>
    </row>
    <row r="471" spans="2:10" x14ac:dyDescent="0.25">
      <c r="B471" t="str">
        <f t="shared" si="25"/>
        <v/>
      </c>
      <c r="C471" s="32" t="str">
        <f t="shared" si="26"/>
        <v/>
      </c>
      <c r="J471" t="str">
        <f t="shared" si="27"/>
        <v/>
      </c>
    </row>
    <row r="472" spans="2:10" x14ac:dyDescent="0.25">
      <c r="B472" t="str">
        <f t="shared" si="25"/>
        <v/>
      </c>
      <c r="C472" s="32" t="str">
        <f t="shared" si="26"/>
        <v/>
      </c>
      <c r="J472" t="str">
        <f t="shared" si="27"/>
        <v/>
      </c>
    </row>
    <row r="473" spans="2:10" x14ac:dyDescent="0.25">
      <c r="B473" t="str">
        <f t="shared" si="25"/>
        <v/>
      </c>
      <c r="C473" s="32" t="str">
        <f t="shared" si="26"/>
        <v/>
      </c>
      <c r="J473" t="str">
        <f t="shared" si="27"/>
        <v/>
      </c>
    </row>
    <row r="474" spans="2:10" x14ac:dyDescent="0.25">
      <c r="B474" t="str">
        <f t="shared" si="25"/>
        <v/>
      </c>
      <c r="C474" s="32" t="str">
        <f t="shared" si="26"/>
        <v/>
      </c>
      <c r="J474" t="str">
        <f t="shared" si="27"/>
        <v/>
      </c>
    </row>
    <row r="475" spans="2:10" x14ac:dyDescent="0.25">
      <c r="B475" t="str">
        <f t="shared" si="25"/>
        <v/>
      </c>
      <c r="C475" s="32" t="str">
        <f t="shared" si="26"/>
        <v/>
      </c>
      <c r="J475" t="str">
        <f t="shared" si="27"/>
        <v/>
      </c>
    </row>
    <row r="476" spans="2:10" x14ac:dyDescent="0.25">
      <c r="B476" t="str">
        <f t="shared" si="25"/>
        <v/>
      </c>
      <c r="C476" s="32" t="str">
        <f t="shared" si="26"/>
        <v/>
      </c>
      <c r="J476" t="str">
        <f t="shared" si="27"/>
        <v/>
      </c>
    </row>
    <row r="477" spans="2:10" x14ac:dyDescent="0.25">
      <c r="B477" t="str">
        <f t="shared" si="25"/>
        <v/>
      </c>
      <c r="C477" s="32" t="str">
        <f t="shared" si="26"/>
        <v/>
      </c>
      <c r="J477" t="str">
        <f t="shared" si="27"/>
        <v/>
      </c>
    </row>
    <row r="478" spans="2:10" x14ac:dyDescent="0.25">
      <c r="B478" t="str">
        <f t="shared" si="25"/>
        <v/>
      </c>
      <c r="C478" s="32" t="str">
        <f t="shared" si="26"/>
        <v/>
      </c>
      <c r="J478" t="str">
        <f t="shared" si="27"/>
        <v/>
      </c>
    </row>
    <row r="479" spans="2:10" x14ac:dyDescent="0.25">
      <c r="B479" t="str">
        <f t="shared" si="25"/>
        <v/>
      </c>
      <c r="C479" s="32" t="str">
        <f t="shared" si="26"/>
        <v/>
      </c>
      <c r="J479" t="str">
        <f t="shared" si="27"/>
        <v/>
      </c>
    </row>
    <row r="480" spans="2:10" x14ac:dyDescent="0.25">
      <c r="B480" t="str">
        <f t="shared" si="25"/>
        <v/>
      </c>
      <c r="C480" s="32" t="str">
        <f t="shared" si="26"/>
        <v/>
      </c>
      <c r="J480" t="str">
        <f t="shared" si="27"/>
        <v/>
      </c>
    </row>
    <row r="481" spans="2:10" x14ac:dyDescent="0.25">
      <c r="B481" t="str">
        <f t="shared" si="25"/>
        <v/>
      </c>
      <c r="C481" s="32" t="str">
        <f t="shared" si="26"/>
        <v/>
      </c>
      <c r="J481" t="str">
        <f t="shared" si="27"/>
        <v/>
      </c>
    </row>
    <row r="482" spans="2:10" x14ac:dyDescent="0.25">
      <c r="B482" t="str">
        <f t="shared" si="25"/>
        <v/>
      </c>
      <c r="C482" s="32" t="str">
        <f t="shared" si="26"/>
        <v/>
      </c>
      <c r="J482" t="str">
        <f t="shared" si="27"/>
        <v/>
      </c>
    </row>
    <row r="483" spans="2:10" x14ac:dyDescent="0.25">
      <c r="B483" t="str">
        <f t="shared" si="25"/>
        <v/>
      </c>
      <c r="C483" s="32" t="str">
        <f t="shared" si="26"/>
        <v/>
      </c>
      <c r="J483" t="str">
        <f t="shared" si="27"/>
        <v/>
      </c>
    </row>
    <row r="484" spans="2:10" x14ac:dyDescent="0.25">
      <c r="B484" t="str">
        <f t="shared" si="25"/>
        <v/>
      </c>
      <c r="C484" s="32" t="str">
        <f t="shared" si="26"/>
        <v/>
      </c>
      <c r="J484" t="str">
        <f t="shared" si="27"/>
        <v/>
      </c>
    </row>
    <row r="485" spans="2:10" x14ac:dyDescent="0.25">
      <c r="B485" t="str">
        <f t="shared" si="25"/>
        <v/>
      </c>
      <c r="C485" s="32" t="str">
        <f t="shared" si="26"/>
        <v/>
      </c>
      <c r="J485" t="str">
        <f t="shared" si="27"/>
        <v/>
      </c>
    </row>
    <row r="486" spans="2:10" x14ac:dyDescent="0.25">
      <c r="B486" t="str">
        <f t="shared" si="25"/>
        <v/>
      </c>
      <c r="C486" s="32" t="str">
        <f t="shared" si="26"/>
        <v/>
      </c>
      <c r="J486" t="str">
        <f t="shared" si="27"/>
        <v/>
      </c>
    </row>
    <row r="487" spans="2:10" x14ac:dyDescent="0.25">
      <c r="B487" t="str">
        <f t="shared" si="25"/>
        <v/>
      </c>
      <c r="C487" s="32" t="str">
        <f t="shared" si="26"/>
        <v/>
      </c>
      <c r="J487" t="str">
        <f t="shared" si="27"/>
        <v/>
      </c>
    </row>
    <row r="488" spans="2:10" x14ac:dyDescent="0.25">
      <c r="B488" t="str">
        <f t="shared" si="25"/>
        <v/>
      </c>
      <c r="C488" s="32" t="str">
        <f t="shared" si="26"/>
        <v/>
      </c>
      <c r="J488" t="str">
        <f t="shared" si="27"/>
        <v/>
      </c>
    </row>
    <row r="489" spans="2:10" x14ac:dyDescent="0.25">
      <c r="B489" t="str">
        <f t="shared" si="25"/>
        <v/>
      </c>
      <c r="C489" s="32" t="str">
        <f t="shared" si="26"/>
        <v/>
      </c>
      <c r="J489" t="str">
        <f t="shared" si="27"/>
        <v/>
      </c>
    </row>
    <row r="490" spans="2:10" x14ac:dyDescent="0.25">
      <c r="B490" t="str">
        <f t="shared" si="25"/>
        <v/>
      </c>
      <c r="C490" s="32" t="str">
        <f t="shared" si="26"/>
        <v/>
      </c>
      <c r="J490" t="str">
        <f t="shared" si="27"/>
        <v/>
      </c>
    </row>
    <row r="491" spans="2:10" x14ac:dyDescent="0.25">
      <c r="B491" t="str">
        <f t="shared" si="25"/>
        <v/>
      </c>
      <c r="C491" s="32" t="str">
        <f t="shared" si="26"/>
        <v/>
      </c>
      <c r="J491" t="str">
        <f t="shared" si="27"/>
        <v/>
      </c>
    </row>
    <row r="492" spans="2:10" x14ac:dyDescent="0.25">
      <c r="B492" t="str">
        <f t="shared" si="25"/>
        <v/>
      </c>
      <c r="C492" s="32" t="str">
        <f t="shared" si="26"/>
        <v/>
      </c>
      <c r="J492" t="str">
        <f t="shared" si="27"/>
        <v/>
      </c>
    </row>
    <row r="493" spans="2:10" x14ac:dyDescent="0.25">
      <c r="B493" t="str">
        <f t="shared" si="25"/>
        <v/>
      </c>
      <c r="C493" s="32" t="str">
        <f t="shared" si="26"/>
        <v/>
      </c>
      <c r="J493" t="str">
        <f t="shared" si="27"/>
        <v/>
      </c>
    </row>
    <row r="494" spans="2:10" x14ac:dyDescent="0.25">
      <c r="B494" t="str">
        <f t="shared" si="25"/>
        <v/>
      </c>
      <c r="C494" s="32" t="str">
        <f t="shared" si="26"/>
        <v/>
      </c>
      <c r="J494" t="str">
        <f t="shared" si="27"/>
        <v/>
      </c>
    </row>
    <row r="495" spans="2:10" x14ac:dyDescent="0.25">
      <c r="B495" t="str">
        <f t="shared" si="25"/>
        <v/>
      </c>
      <c r="C495" s="32" t="str">
        <f t="shared" si="26"/>
        <v/>
      </c>
      <c r="J495" t="str">
        <f t="shared" si="27"/>
        <v/>
      </c>
    </row>
    <row r="496" spans="2:10" x14ac:dyDescent="0.25">
      <c r="B496" t="str">
        <f t="shared" si="25"/>
        <v/>
      </c>
      <c r="C496" s="32" t="str">
        <f t="shared" si="26"/>
        <v/>
      </c>
      <c r="J496" t="str">
        <f t="shared" si="27"/>
        <v/>
      </c>
    </row>
    <row r="497" spans="2:10" x14ac:dyDescent="0.25">
      <c r="B497" t="str">
        <f t="shared" si="25"/>
        <v/>
      </c>
      <c r="C497" s="32" t="str">
        <f t="shared" si="26"/>
        <v/>
      </c>
      <c r="J497" t="str">
        <f t="shared" si="27"/>
        <v/>
      </c>
    </row>
    <row r="498" spans="2:10" x14ac:dyDescent="0.25">
      <c r="B498" t="str">
        <f t="shared" si="25"/>
        <v/>
      </c>
      <c r="C498" s="32" t="str">
        <f t="shared" si="26"/>
        <v/>
      </c>
      <c r="J498" t="str">
        <f t="shared" si="27"/>
        <v/>
      </c>
    </row>
    <row r="499" spans="2:10" x14ac:dyDescent="0.25">
      <c r="B499" t="str">
        <f t="shared" si="25"/>
        <v/>
      </c>
      <c r="C499" s="32" t="str">
        <f t="shared" si="26"/>
        <v/>
      </c>
      <c r="J499" t="str">
        <f t="shared" si="27"/>
        <v/>
      </c>
    </row>
    <row r="500" spans="2:10" x14ac:dyDescent="0.25">
      <c r="B500" t="str">
        <f t="shared" si="25"/>
        <v/>
      </c>
      <c r="C500" s="32" t="str">
        <f t="shared" si="26"/>
        <v/>
      </c>
      <c r="J500" t="str">
        <f t="shared" si="27"/>
        <v/>
      </c>
    </row>
    <row r="501" spans="2:10" x14ac:dyDescent="0.25">
      <c r="B501" t="str">
        <f t="shared" si="25"/>
        <v/>
      </c>
      <c r="C501" s="32" t="str">
        <f t="shared" si="26"/>
        <v/>
      </c>
      <c r="J501" t="str">
        <f t="shared" si="27"/>
        <v/>
      </c>
    </row>
    <row r="502" spans="2:10" x14ac:dyDescent="0.25">
      <c r="B502" t="str">
        <f t="shared" si="25"/>
        <v/>
      </c>
      <c r="C502" s="32" t="str">
        <f t="shared" si="26"/>
        <v/>
      </c>
      <c r="J502" t="str">
        <f t="shared" si="27"/>
        <v/>
      </c>
    </row>
    <row r="503" spans="2:10" x14ac:dyDescent="0.25">
      <c r="B503" t="str">
        <f t="shared" si="25"/>
        <v/>
      </c>
      <c r="C503" s="32" t="str">
        <f t="shared" si="26"/>
        <v/>
      </c>
      <c r="J503" t="str">
        <f t="shared" si="27"/>
        <v/>
      </c>
    </row>
    <row r="504" spans="2:10" x14ac:dyDescent="0.25">
      <c r="B504" t="str">
        <f t="shared" si="25"/>
        <v/>
      </c>
      <c r="C504" s="32" t="str">
        <f t="shared" si="26"/>
        <v/>
      </c>
      <c r="J504" t="str">
        <f t="shared" si="27"/>
        <v/>
      </c>
    </row>
    <row r="505" spans="2:10" x14ac:dyDescent="0.25">
      <c r="B505" t="str">
        <f t="shared" si="25"/>
        <v/>
      </c>
      <c r="C505" s="32" t="str">
        <f t="shared" si="26"/>
        <v/>
      </c>
      <c r="J505" t="str">
        <f t="shared" si="27"/>
        <v/>
      </c>
    </row>
    <row r="506" spans="2:10" x14ac:dyDescent="0.25">
      <c r="B506" t="str">
        <f t="shared" si="25"/>
        <v/>
      </c>
      <c r="C506" s="32" t="str">
        <f t="shared" si="26"/>
        <v/>
      </c>
      <c r="J506" t="str">
        <f t="shared" si="27"/>
        <v/>
      </c>
    </row>
    <row r="507" spans="2:10" x14ac:dyDescent="0.25">
      <c r="B507" t="str">
        <f t="shared" si="25"/>
        <v/>
      </c>
      <c r="C507" s="32" t="str">
        <f t="shared" si="26"/>
        <v/>
      </c>
      <c r="J507" t="str">
        <f t="shared" si="27"/>
        <v/>
      </c>
    </row>
    <row r="508" spans="2:10" x14ac:dyDescent="0.25">
      <c r="B508" t="str">
        <f t="shared" si="25"/>
        <v/>
      </c>
      <c r="C508" s="32" t="str">
        <f t="shared" si="26"/>
        <v/>
      </c>
      <c r="J508" t="str">
        <f t="shared" si="27"/>
        <v/>
      </c>
    </row>
    <row r="509" spans="2:10" x14ac:dyDescent="0.25">
      <c r="B509" t="str">
        <f t="shared" si="25"/>
        <v/>
      </c>
      <c r="C509" s="32" t="str">
        <f t="shared" si="26"/>
        <v/>
      </c>
      <c r="J509" t="str">
        <f t="shared" si="27"/>
        <v/>
      </c>
    </row>
    <row r="510" spans="2:10" x14ac:dyDescent="0.25">
      <c r="B510" t="str">
        <f t="shared" si="25"/>
        <v/>
      </c>
      <c r="C510" s="32" t="str">
        <f t="shared" si="26"/>
        <v/>
      </c>
      <c r="J510" t="str">
        <f t="shared" si="27"/>
        <v/>
      </c>
    </row>
    <row r="511" spans="2:10" x14ac:dyDescent="0.25">
      <c r="B511" t="str">
        <f t="shared" si="25"/>
        <v/>
      </c>
      <c r="C511" s="32" t="str">
        <f t="shared" si="26"/>
        <v/>
      </c>
      <c r="J511" t="str">
        <f t="shared" si="27"/>
        <v/>
      </c>
    </row>
    <row r="512" spans="2:10" x14ac:dyDescent="0.25">
      <c r="B512" t="str">
        <f t="shared" si="25"/>
        <v/>
      </c>
      <c r="C512" s="32" t="str">
        <f t="shared" si="26"/>
        <v/>
      </c>
      <c r="J512" t="str">
        <f t="shared" si="27"/>
        <v/>
      </c>
    </row>
    <row r="513" spans="2:10" x14ac:dyDescent="0.25">
      <c r="B513" t="str">
        <f t="shared" si="25"/>
        <v/>
      </c>
      <c r="C513" s="32" t="str">
        <f t="shared" si="26"/>
        <v/>
      </c>
      <c r="J513" t="str">
        <f t="shared" si="27"/>
        <v/>
      </c>
    </row>
    <row r="514" spans="2:10" x14ac:dyDescent="0.25">
      <c r="B514" t="str">
        <f t="shared" si="25"/>
        <v/>
      </c>
      <c r="C514" s="32" t="str">
        <f t="shared" si="26"/>
        <v/>
      </c>
      <c r="J514" t="str">
        <f t="shared" si="27"/>
        <v/>
      </c>
    </row>
    <row r="515" spans="2:10" x14ac:dyDescent="0.25">
      <c r="B515" t="str">
        <f t="shared" si="25"/>
        <v/>
      </c>
      <c r="C515" s="32" t="str">
        <f t="shared" si="26"/>
        <v/>
      </c>
      <c r="J515" t="str">
        <f t="shared" si="27"/>
        <v/>
      </c>
    </row>
    <row r="516" spans="2:10" x14ac:dyDescent="0.25">
      <c r="B516" t="str">
        <f t="shared" si="25"/>
        <v/>
      </c>
      <c r="C516" s="32" t="str">
        <f t="shared" si="26"/>
        <v/>
      </c>
      <c r="J516" t="str">
        <f t="shared" si="27"/>
        <v/>
      </c>
    </row>
    <row r="517" spans="2:10" x14ac:dyDescent="0.25">
      <c r="B517" t="str">
        <f t="shared" si="25"/>
        <v/>
      </c>
      <c r="C517" s="32" t="str">
        <f t="shared" si="26"/>
        <v/>
      </c>
      <c r="J517" t="str">
        <f t="shared" si="27"/>
        <v/>
      </c>
    </row>
    <row r="518" spans="2:10" x14ac:dyDescent="0.25">
      <c r="B518" t="str">
        <f t="shared" ref="B518:B581" si="28">IF(ISBLANK(A518),"",J518)</f>
        <v/>
      </c>
      <c r="C518" s="32" t="str">
        <f t="shared" ref="C518:C581" si="29">IF(ISBLANK(A518),"",B518*4.2)</f>
        <v/>
      </c>
      <c r="J518" t="str">
        <f t="shared" ref="J518:J581" si="30">IF(ISBLANK(A518),"",E518*4.1+F518*9.3+G518*4.2+H518*7+I518*3)</f>
        <v/>
      </c>
    </row>
    <row r="519" spans="2:10" x14ac:dyDescent="0.25">
      <c r="B519" t="str">
        <f t="shared" si="28"/>
        <v/>
      </c>
      <c r="C519" s="32" t="str">
        <f t="shared" si="29"/>
        <v/>
      </c>
      <c r="J519" t="str">
        <f t="shared" si="30"/>
        <v/>
      </c>
    </row>
    <row r="520" spans="2:10" x14ac:dyDescent="0.25">
      <c r="B520" t="str">
        <f t="shared" si="28"/>
        <v/>
      </c>
      <c r="C520" s="32" t="str">
        <f t="shared" si="29"/>
        <v/>
      </c>
      <c r="J520" t="str">
        <f t="shared" si="30"/>
        <v/>
      </c>
    </row>
    <row r="521" spans="2:10" x14ac:dyDescent="0.25">
      <c r="B521" t="str">
        <f t="shared" si="28"/>
        <v/>
      </c>
      <c r="C521" s="32" t="str">
        <f t="shared" si="29"/>
        <v/>
      </c>
      <c r="J521" t="str">
        <f t="shared" si="30"/>
        <v/>
      </c>
    </row>
    <row r="522" spans="2:10" x14ac:dyDescent="0.25">
      <c r="B522" t="str">
        <f t="shared" si="28"/>
        <v/>
      </c>
      <c r="C522" s="32" t="str">
        <f t="shared" si="29"/>
        <v/>
      </c>
      <c r="J522" t="str">
        <f t="shared" si="30"/>
        <v/>
      </c>
    </row>
    <row r="523" spans="2:10" x14ac:dyDescent="0.25">
      <c r="B523" t="str">
        <f t="shared" si="28"/>
        <v/>
      </c>
      <c r="C523" s="32" t="str">
        <f t="shared" si="29"/>
        <v/>
      </c>
      <c r="J523" t="str">
        <f t="shared" si="30"/>
        <v/>
      </c>
    </row>
    <row r="524" spans="2:10" x14ac:dyDescent="0.25">
      <c r="B524" t="str">
        <f t="shared" si="28"/>
        <v/>
      </c>
      <c r="C524" s="32" t="str">
        <f t="shared" si="29"/>
        <v/>
      </c>
      <c r="J524" t="str">
        <f t="shared" si="30"/>
        <v/>
      </c>
    </row>
    <row r="525" spans="2:10" x14ac:dyDescent="0.25">
      <c r="B525" t="str">
        <f t="shared" si="28"/>
        <v/>
      </c>
      <c r="C525" s="32" t="str">
        <f t="shared" si="29"/>
        <v/>
      </c>
      <c r="J525" t="str">
        <f t="shared" si="30"/>
        <v/>
      </c>
    </row>
    <row r="526" spans="2:10" x14ac:dyDescent="0.25">
      <c r="B526" t="str">
        <f t="shared" si="28"/>
        <v/>
      </c>
      <c r="C526" s="32" t="str">
        <f t="shared" si="29"/>
        <v/>
      </c>
      <c r="J526" t="str">
        <f t="shared" si="30"/>
        <v/>
      </c>
    </row>
    <row r="527" spans="2:10" x14ac:dyDescent="0.25">
      <c r="B527" t="str">
        <f t="shared" si="28"/>
        <v/>
      </c>
      <c r="C527" s="32" t="str">
        <f t="shared" si="29"/>
        <v/>
      </c>
      <c r="J527" t="str">
        <f t="shared" si="30"/>
        <v/>
      </c>
    </row>
    <row r="528" spans="2:10" x14ac:dyDescent="0.25">
      <c r="B528" t="str">
        <f t="shared" si="28"/>
        <v/>
      </c>
      <c r="C528" s="32" t="str">
        <f t="shared" si="29"/>
        <v/>
      </c>
      <c r="J528" t="str">
        <f t="shared" si="30"/>
        <v/>
      </c>
    </row>
    <row r="529" spans="2:10" x14ac:dyDescent="0.25">
      <c r="B529" t="str">
        <f t="shared" si="28"/>
        <v/>
      </c>
      <c r="C529" s="32" t="str">
        <f t="shared" si="29"/>
        <v/>
      </c>
      <c r="J529" t="str">
        <f t="shared" si="30"/>
        <v/>
      </c>
    </row>
    <row r="530" spans="2:10" x14ac:dyDescent="0.25">
      <c r="B530" t="str">
        <f t="shared" si="28"/>
        <v/>
      </c>
      <c r="C530" s="32" t="str">
        <f t="shared" si="29"/>
        <v/>
      </c>
      <c r="J530" t="str">
        <f t="shared" si="30"/>
        <v/>
      </c>
    </row>
    <row r="531" spans="2:10" x14ac:dyDescent="0.25">
      <c r="B531" t="str">
        <f t="shared" si="28"/>
        <v/>
      </c>
      <c r="C531" s="32" t="str">
        <f t="shared" si="29"/>
        <v/>
      </c>
      <c r="J531" t="str">
        <f t="shared" si="30"/>
        <v/>
      </c>
    </row>
    <row r="532" spans="2:10" x14ac:dyDescent="0.25">
      <c r="B532" t="str">
        <f t="shared" si="28"/>
        <v/>
      </c>
      <c r="C532" s="32" t="str">
        <f t="shared" si="29"/>
        <v/>
      </c>
      <c r="J532" t="str">
        <f t="shared" si="30"/>
        <v/>
      </c>
    </row>
    <row r="533" spans="2:10" x14ac:dyDescent="0.25">
      <c r="B533" t="str">
        <f t="shared" si="28"/>
        <v/>
      </c>
      <c r="C533" s="32" t="str">
        <f t="shared" si="29"/>
        <v/>
      </c>
      <c r="J533" t="str">
        <f t="shared" si="30"/>
        <v/>
      </c>
    </row>
    <row r="534" spans="2:10" x14ac:dyDescent="0.25">
      <c r="B534" t="str">
        <f t="shared" si="28"/>
        <v/>
      </c>
      <c r="C534" s="32" t="str">
        <f t="shared" si="29"/>
        <v/>
      </c>
      <c r="J534" t="str">
        <f t="shared" si="30"/>
        <v/>
      </c>
    </row>
    <row r="535" spans="2:10" x14ac:dyDescent="0.25">
      <c r="B535" t="str">
        <f t="shared" si="28"/>
        <v/>
      </c>
      <c r="C535" s="32" t="str">
        <f t="shared" si="29"/>
        <v/>
      </c>
      <c r="J535" t="str">
        <f t="shared" si="30"/>
        <v/>
      </c>
    </row>
    <row r="536" spans="2:10" x14ac:dyDescent="0.25">
      <c r="B536" t="str">
        <f t="shared" si="28"/>
        <v/>
      </c>
      <c r="C536" s="32" t="str">
        <f t="shared" si="29"/>
        <v/>
      </c>
      <c r="J536" t="str">
        <f t="shared" si="30"/>
        <v/>
      </c>
    </row>
    <row r="537" spans="2:10" x14ac:dyDescent="0.25">
      <c r="B537" t="str">
        <f t="shared" si="28"/>
        <v/>
      </c>
      <c r="C537" s="32" t="str">
        <f t="shared" si="29"/>
        <v/>
      </c>
      <c r="J537" t="str">
        <f t="shared" si="30"/>
        <v/>
      </c>
    </row>
    <row r="538" spans="2:10" x14ac:dyDescent="0.25">
      <c r="B538" t="str">
        <f t="shared" si="28"/>
        <v/>
      </c>
      <c r="C538" s="32" t="str">
        <f t="shared" si="29"/>
        <v/>
      </c>
      <c r="J538" t="str">
        <f t="shared" si="30"/>
        <v/>
      </c>
    </row>
    <row r="539" spans="2:10" x14ac:dyDescent="0.25">
      <c r="B539" t="str">
        <f t="shared" si="28"/>
        <v/>
      </c>
      <c r="C539" s="32" t="str">
        <f t="shared" si="29"/>
        <v/>
      </c>
      <c r="J539" t="str">
        <f t="shared" si="30"/>
        <v/>
      </c>
    </row>
    <row r="540" spans="2:10" x14ac:dyDescent="0.25">
      <c r="B540" t="str">
        <f t="shared" si="28"/>
        <v/>
      </c>
      <c r="C540" s="32" t="str">
        <f t="shared" si="29"/>
        <v/>
      </c>
      <c r="J540" t="str">
        <f t="shared" si="30"/>
        <v/>
      </c>
    </row>
    <row r="541" spans="2:10" x14ac:dyDescent="0.25">
      <c r="B541" t="str">
        <f t="shared" si="28"/>
        <v/>
      </c>
      <c r="C541" s="32" t="str">
        <f t="shared" si="29"/>
        <v/>
      </c>
      <c r="J541" t="str">
        <f t="shared" si="30"/>
        <v/>
      </c>
    </row>
    <row r="542" spans="2:10" x14ac:dyDescent="0.25">
      <c r="B542" t="str">
        <f t="shared" si="28"/>
        <v/>
      </c>
      <c r="C542" s="32" t="str">
        <f t="shared" si="29"/>
        <v/>
      </c>
      <c r="J542" t="str">
        <f t="shared" si="30"/>
        <v/>
      </c>
    </row>
    <row r="543" spans="2:10" x14ac:dyDescent="0.25">
      <c r="B543" t="str">
        <f t="shared" si="28"/>
        <v/>
      </c>
      <c r="C543" s="32" t="str">
        <f t="shared" si="29"/>
        <v/>
      </c>
      <c r="J543" t="str">
        <f t="shared" si="30"/>
        <v/>
      </c>
    </row>
    <row r="544" spans="2:10" x14ac:dyDescent="0.25">
      <c r="B544" t="str">
        <f t="shared" si="28"/>
        <v/>
      </c>
      <c r="C544" s="32" t="str">
        <f t="shared" si="29"/>
        <v/>
      </c>
      <c r="J544" t="str">
        <f t="shared" si="30"/>
        <v/>
      </c>
    </row>
    <row r="545" spans="2:10" x14ac:dyDescent="0.25">
      <c r="B545" t="str">
        <f t="shared" si="28"/>
        <v/>
      </c>
      <c r="C545" s="32" t="str">
        <f t="shared" si="29"/>
        <v/>
      </c>
      <c r="J545" t="str">
        <f t="shared" si="30"/>
        <v/>
      </c>
    </row>
    <row r="546" spans="2:10" x14ac:dyDescent="0.25">
      <c r="B546" t="str">
        <f t="shared" si="28"/>
        <v/>
      </c>
      <c r="C546" s="32" t="str">
        <f t="shared" si="29"/>
        <v/>
      </c>
      <c r="J546" t="str">
        <f t="shared" si="30"/>
        <v/>
      </c>
    </row>
    <row r="547" spans="2:10" x14ac:dyDescent="0.25">
      <c r="B547" t="str">
        <f t="shared" si="28"/>
        <v/>
      </c>
      <c r="C547" s="32" t="str">
        <f t="shared" si="29"/>
        <v/>
      </c>
      <c r="J547" t="str">
        <f t="shared" si="30"/>
        <v/>
      </c>
    </row>
    <row r="548" spans="2:10" x14ac:dyDescent="0.25">
      <c r="B548" t="str">
        <f t="shared" si="28"/>
        <v/>
      </c>
      <c r="C548" s="32" t="str">
        <f t="shared" si="29"/>
        <v/>
      </c>
      <c r="J548" t="str">
        <f t="shared" si="30"/>
        <v/>
      </c>
    </row>
    <row r="549" spans="2:10" x14ac:dyDescent="0.25">
      <c r="B549" t="str">
        <f t="shared" si="28"/>
        <v/>
      </c>
      <c r="C549" s="32" t="str">
        <f t="shared" si="29"/>
        <v/>
      </c>
      <c r="J549" t="str">
        <f t="shared" si="30"/>
        <v/>
      </c>
    </row>
    <row r="550" spans="2:10" x14ac:dyDescent="0.25">
      <c r="B550" t="str">
        <f t="shared" si="28"/>
        <v/>
      </c>
      <c r="C550" s="32" t="str">
        <f t="shared" si="29"/>
        <v/>
      </c>
      <c r="J550" t="str">
        <f t="shared" si="30"/>
        <v/>
      </c>
    </row>
    <row r="551" spans="2:10" x14ac:dyDescent="0.25">
      <c r="B551" t="str">
        <f t="shared" si="28"/>
        <v/>
      </c>
      <c r="C551" s="32" t="str">
        <f t="shared" si="29"/>
        <v/>
      </c>
      <c r="J551" t="str">
        <f t="shared" si="30"/>
        <v/>
      </c>
    </row>
    <row r="552" spans="2:10" x14ac:dyDescent="0.25">
      <c r="B552" t="str">
        <f t="shared" si="28"/>
        <v/>
      </c>
      <c r="C552" s="32" t="str">
        <f t="shared" si="29"/>
        <v/>
      </c>
      <c r="J552" t="str">
        <f t="shared" si="30"/>
        <v/>
      </c>
    </row>
    <row r="553" spans="2:10" x14ac:dyDescent="0.25">
      <c r="B553" t="str">
        <f t="shared" si="28"/>
        <v/>
      </c>
      <c r="C553" s="32" t="str">
        <f t="shared" si="29"/>
        <v/>
      </c>
      <c r="J553" t="str">
        <f t="shared" si="30"/>
        <v/>
      </c>
    </row>
    <row r="554" spans="2:10" x14ac:dyDescent="0.25">
      <c r="B554" t="str">
        <f t="shared" si="28"/>
        <v/>
      </c>
      <c r="C554" s="32" t="str">
        <f t="shared" si="29"/>
        <v/>
      </c>
      <c r="J554" t="str">
        <f t="shared" si="30"/>
        <v/>
      </c>
    </row>
    <row r="555" spans="2:10" x14ac:dyDescent="0.25">
      <c r="B555" t="str">
        <f t="shared" si="28"/>
        <v/>
      </c>
      <c r="C555" s="32" t="str">
        <f t="shared" si="29"/>
        <v/>
      </c>
      <c r="J555" t="str">
        <f t="shared" si="30"/>
        <v/>
      </c>
    </row>
    <row r="556" spans="2:10" x14ac:dyDescent="0.25">
      <c r="B556" t="str">
        <f t="shared" si="28"/>
        <v/>
      </c>
      <c r="C556" s="32" t="str">
        <f t="shared" si="29"/>
        <v/>
      </c>
      <c r="J556" t="str">
        <f t="shared" si="30"/>
        <v/>
      </c>
    </row>
    <row r="557" spans="2:10" x14ac:dyDescent="0.25">
      <c r="B557" t="str">
        <f t="shared" si="28"/>
        <v/>
      </c>
      <c r="C557" s="32" t="str">
        <f t="shared" si="29"/>
        <v/>
      </c>
      <c r="J557" t="str">
        <f t="shared" si="30"/>
        <v/>
      </c>
    </row>
    <row r="558" spans="2:10" x14ac:dyDescent="0.25">
      <c r="B558" t="str">
        <f t="shared" si="28"/>
        <v/>
      </c>
      <c r="C558" s="32" t="str">
        <f t="shared" si="29"/>
        <v/>
      </c>
      <c r="J558" t="str">
        <f t="shared" si="30"/>
        <v/>
      </c>
    </row>
    <row r="559" spans="2:10" x14ac:dyDescent="0.25">
      <c r="B559" t="str">
        <f t="shared" si="28"/>
        <v/>
      </c>
      <c r="C559" s="32" t="str">
        <f t="shared" si="29"/>
        <v/>
      </c>
      <c r="J559" t="str">
        <f t="shared" si="30"/>
        <v/>
      </c>
    </row>
    <row r="560" spans="2:10" x14ac:dyDescent="0.25">
      <c r="B560" t="str">
        <f t="shared" si="28"/>
        <v/>
      </c>
      <c r="C560" s="32" t="str">
        <f t="shared" si="29"/>
        <v/>
      </c>
      <c r="J560" t="str">
        <f t="shared" si="30"/>
        <v/>
      </c>
    </row>
    <row r="561" spans="2:10" x14ac:dyDescent="0.25">
      <c r="B561" t="str">
        <f t="shared" si="28"/>
        <v/>
      </c>
      <c r="C561" s="32" t="str">
        <f t="shared" si="29"/>
        <v/>
      </c>
      <c r="J561" t="str">
        <f t="shared" si="30"/>
        <v/>
      </c>
    </row>
    <row r="562" spans="2:10" x14ac:dyDescent="0.25">
      <c r="B562" t="str">
        <f t="shared" si="28"/>
        <v/>
      </c>
      <c r="C562" s="32" t="str">
        <f t="shared" si="29"/>
        <v/>
      </c>
      <c r="J562" t="str">
        <f t="shared" si="30"/>
        <v/>
      </c>
    </row>
    <row r="563" spans="2:10" x14ac:dyDescent="0.25">
      <c r="B563" t="str">
        <f t="shared" si="28"/>
        <v/>
      </c>
      <c r="C563" s="32" t="str">
        <f t="shared" si="29"/>
        <v/>
      </c>
      <c r="J563" t="str">
        <f t="shared" si="30"/>
        <v/>
      </c>
    </row>
    <row r="564" spans="2:10" x14ac:dyDescent="0.25">
      <c r="B564" t="str">
        <f t="shared" si="28"/>
        <v/>
      </c>
      <c r="C564" s="32" t="str">
        <f t="shared" si="29"/>
        <v/>
      </c>
      <c r="J564" t="str">
        <f t="shared" si="30"/>
        <v/>
      </c>
    </row>
    <row r="565" spans="2:10" x14ac:dyDescent="0.25">
      <c r="B565" t="str">
        <f t="shared" si="28"/>
        <v/>
      </c>
      <c r="C565" s="32" t="str">
        <f t="shared" si="29"/>
        <v/>
      </c>
      <c r="J565" t="str">
        <f t="shared" si="30"/>
        <v/>
      </c>
    </row>
    <row r="566" spans="2:10" x14ac:dyDescent="0.25">
      <c r="B566" t="str">
        <f t="shared" si="28"/>
        <v/>
      </c>
      <c r="C566" s="32" t="str">
        <f t="shared" si="29"/>
        <v/>
      </c>
      <c r="J566" t="str">
        <f t="shared" si="30"/>
        <v/>
      </c>
    </row>
    <row r="567" spans="2:10" x14ac:dyDescent="0.25">
      <c r="B567" t="str">
        <f t="shared" si="28"/>
        <v/>
      </c>
      <c r="C567" s="32" t="str">
        <f t="shared" si="29"/>
        <v/>
      </c>
      <c r="J567" t="str">
        <f t="shared" si="30"/>
        <v/>
      </c>
    </row>
    <row r="568" spans="2:10" x14ac:dyDescent="0.25">
      <c r="B568" t="str">
        <f t="shared" si="28"/>
        <v/>
      </c>
      <c r="C568" s="32" t="str">
        <f t="shared" si="29"/>
        <v/>
      </c>
      <c r="J568" t="str">
        <f t="shared" si="30"/>
        <v/>
      </c>
    </row>
    <row r="569" spans="2:10" x14ac:dyDescent="0.25">
      <c r="B569" t="str">
        <f t="shared" si="28"/>
        <v/>
      </c>
      <c r="C569" s="32" t="str">
        <f t="shared" si="29"/>
        <v/>
      </c>
      <c r="J569" t="str">
        <f t="shared" si="30"/>
        <v/>
      </c>
    </row>
    <row r="570" spans="2:10" x14ac:dyDescent="0.25">
      <c r="B570" t="str">
        <f t="shared" si="28"/>
        <v/>
      </c>
      <c r="C570" s="32" t="str">
        <f t="shared" si="29"/>
        <v/>
      </c>
      <c r="J570" t="str">
        <f t="shared" si="30"/>
        <v/>
      </c>
    </row>
    <row r="571" spans="2:10" x14ac:dyDescent="0.25">
      <c r="B571" t="str">
        <f t="shared" si="28"/>
        <v/>
      </c>
      <c r="C571" s="32" t="str">
        <f t="shared" si="29"/>
        <v/>
      </c>
      <c r="J571" t="str">
        <f t="shared" si="30"/>
        <v/>
      </c>
    </row>
    <row r="572" spans="2:10" x14ac:dyDescent="0.25">
      <c r="B572" t="str">
        <f t="shared" si="28"/>
        <v/>
      </c>
      <c r="C572" s="32" t="str">
        <f t="shared" si="29"/>
        <v/>
      </c>
      <c r="J572" t="str">
        <f t="shared" si="30"/>
        <v/>
      </c>
    </row>
    <row r="573" spans="2:10" x14ac:dyDescent="0.25">
      <c r="B573" t="str">
        <f t="shared" si="28"/>
        <v/>
      </c>
      <c r="C573" s="32" t="str">
        <f t="shared" si="29"/>
        <v/>
      </c>
      <c r="J573" t="str">
        <f t="shared" si="30"/>
        <v/>
      </c>
    </row>
    <row r="574" spans="2:10" x14ac:dyDescent="0.25">
      <c r="B574" t="str">
        <f t="shared" si="28"/>
        <v/>
      </c>
      <c r="C574" s="32" t="str">
        <f t="shared" si="29"/>
        <v/>
      </c>
      <c r="J574" t="str">
        <f t="shared" si="30"/>
        <v/>
      </c>
    </row>
    <row r="575" spans="2:10" x14ac:dyDescent="0.25">
      <c r="B575" t="str">
        <f t="shared" si="28"/>
        <v/>
      </c>
      <c r="C575" s="32" t="str">
        <f t="shared" si="29"/>
        <v/>
      </c>
      <c r="J575" t="str">
        <f t="shared" si="30"/>
        <v/>
      </c>
    </row>
    <row r="576" spans="2:10" x14ac:dyDescent="0.25">
      <c r="B576" t="str">
        <f t="shared" si="28"/>
        <v/>
      </c>
      <c r="C576" s="32" t="str">
        <f t="shared" si="29"/>
        <v/>
      </c>
      <c r="J576" t="str">
        <f t="shared" si="30"/>
        <v/>
      </c>
    </row>
    <row r="577" spans="2:10" x14ac:dyDescent="0.25">
      <c r="B577" t="str">
        <f t="shared" si="28"/>
        <v/>
      </c>
      <c r="C577" s="32" t="str">
        <f t="shared" si="29"/>
        <v/>
      </c>
      <c r="J577" t="str">
        <f t="shared" si="30"/>
        <v/>
      </c>
    </row>
    <row r="578" spans="2:10" x14ac:dyDescent="0.25">
      <c r="B578" t="str">
        <f t="shared" si="28"/>
        <v/>
      </c>
      <c r="C578" s="32" t="str">
        <f t="shared" si="29"/>
        <v/>
      </c>
      <c r="J578" t="str">
        <f t="shared" si="30"/>
        <v/>
      </c>
    </row>
    <row r="579" spans="2:10" x14ac:dyDescent="0.25">
      <c r="B579" t="str">
        <f t="shared" si="28"/>
        <v/>
      </c>
      <c r="C579" s="32" t="str">
        <f t="shared" si="29"/>
        <v/>
      </c>
      <c r="J579" t="str">
        <f t="shared" si="30"/>
        <v/>
      </c>
    </row>
    <row r="580" spans="2:10" x14ac:dyDescent="0.25">
      <c r="B580" t="str">
        <f t="shared" si="28"/>
        <v/>
      </c>
      <c r="C580" s="32" t="str">
        <f t="shared" si="29"/>
        <v/>
      </c>
      <c r="J580" t="str">
        <f t="shared" si="30"/>
        <v/>
      </c>
    </row>
    <row r="581" spans="2:10" x14ac:dyDescent="0.25">
      <c r="B581" t="str">
        <f t="shared" si="28"/>
        <v/>
      </c>
      <c r="C581" s="32" t="str">
        <f t="shared" si="29"/>
        <v/>
      </c>
      <c r="J581" t="str">
        <f t="shared" si="30"/>
        <v/>
      </c>
    </row>
    <row r="582" spans="2:10" x14ac:dyDescent="0.25">
      <c r="B582" t="str">
        <f t="shared" ref="B582:B645" si="31">IF(ISBLANK(A582),"",J582)</f>
        <v/>
      </c>
      <c r="C582" s="32" t="str">
        <f t="shared" ref="C582:C645" si="32">IF(ISBLANK(A582),"",B582*4.2)</f>
        <v/>
      </c>
      <c r="J582" t="str">
        <f t="shared" ref="J582:J645" si="33">IF(ISBLANK(A582),"",E582*4.1+F582*9.3+G582*4.2+H582*7+I582*3)</f>
        <v/>
      </c>
    </row>
    <row r="583" spans="2:10" x14ac:dyDescent="0.25">
      <c r="B583" t="str">
        <f t="shared" si="31"/>
        <v/>
      </c>
      <c r="C583" s="32" t="str">
        <f t="shared" si="32"/>
        <v/>
      </c>
      <c r="J583" t="str">
        <f t="shared" si="33"/>
        <v/>
      </c>
    </row>
    <row r="584" spans="2:10" x14ac:dyDescent="0.25">
      <c r="B584" t="str">
        <f t="shared" si="31"/>
        <v/>
      </c>
      <c r="C584" s="32" t="str">
        <f t="shared" si="32"/>
        <v/>
      </c>
      <c r="J584" t="str">
        <f t="shared" si="33"/>
        <v/>
      </c>
    </row>
    <row r="585" spans="2:10" x14ac:dyDescent="0.25">
      <c r="B585" t="str">
        <f t="shared" si="31"/>
        <v/>
      </c>
      <c r="C585" s="32" t="str">
        <f t="shared" si="32"/>
        <v/>
      </c>
      <c r="J585" t="str">
        <f t="shared" si="33"/>
        <v/>
      </c>
    </row>
    <row r="586" spans="2:10" x14ac:dyDescent="0.25">
      <c r="B586" t="str">
        <f t="shared" si="31"/>
        <v/>
      </c>
      <c r="C586" s="32" t="str">
        <f t="shared" si="32"/>
        <v/>
      </c>
      <c r="J586" t="str">
        <f t="shared" si="33"/>
        <v/>
      </c>
    </row>
    <row r="587" spans="2:10" x14ac:dyDescent="0.25">
      <c r="B587" t="str">
        <f t="shared" si="31"/>
        <v/>
      </c>
      <c r="C587" s="32" t="str">
        <f t="shared" si="32"/>
        <v/>
      </c>
      <c r="J587" t="str">
        <f t="shared" si="33"/>
        <v/>
      </c>
    </row>
    <row r="588" spans="2:10" x14ac:dyDescent="0.25">
      <c r="B588" t="str">
        <f t="shared" si="31"/>
        <v/>
      </c>
      <c r="C588" s="32" t="str">
        <f t="shared" si="32"/>
        <v/>
      </c>
      <c r="J588" t="str">
        <f t="shared" si="33"/>
        <v/>
      </c>
    </row>
    <row r="589" spans="2:10" x14ac:dyDescent="0.25">
      <c r="B589" t="str">
        <f t="shared" si="31"/>
        <v/>
      </c>
      <c r="C589" s="32" t="str">
        <f t="shared" si="32"/>
        <v/>
      </c>
      <c r="J589" t="str">
        <f t="shared" si="33"/>
        <v/>
      </c>
    </row>
    <row r="590" spans="2:10" x14ac:dyDescent="0.25">
      <c r="B590" t="str">
        <f t="shared" si="31"/>
        <v/>
      </c>
      <c r="C590" s="32" t="str">
        <f t="shared" si="32"/>
        <v/>
      </c>
      <c r="J590" t="str">
        <f t="shared" si="33"/>
        <v/>
      </c>
    </row>
    <row r="591" spans="2:10" x14ac:dyDescent="0.25">
      <c r="B591" t="str">
        <f t="shared" si="31"/>
        <v/>
      </c>
      <c r="C591" s="32" t="str">
        <f t="shared" si="32"/>
        <v/>
      </c>
      <c r="J591" t="str">
        <f t="shared" si="33"/>
        <v/>
      </c>
    </row>
    <row r="592" spans="2:10" x14ac:dyDescent="0.25">
      <c r="B592" t="str">
        <f t="shared" si="31"/>
        <v/>
      </c>
      <c r="C592" s="32" t="str">
        <f t="shared" si="32"/>
        <v/>
      </c>
      <c r="J592" t="str">
        <f t="shared" si="33"/>
        <v/>
      </c>
    </row>
    <row r="593" spans="2:10" x14ac:dyDescent="0.25">
      <c r="B593" t="str">
        <f t="shared" si="31"/>
        <v/>
      </c>
      <c r="C593" s="32" t="str">
        <f t="shared" si="32"/>
        <v/>
      </c>
      <c r="J593" t="str">
        <f t="shared" si="33"/>
        <v/>
      </c>
    </row>
    <row r="594" spans="2:10" x14ac:dyDescent="0.25">
      <c r="B594" t="str">
        <f t="shared" si="31"/>
        <v/>
      </c>
      <c r="C594" s="32" t="str">
        <f t="shared" si="32"/>
        <v/>
      </c>
      <c r="J594" t="str">
        <f t="shared" si="33"/>
        <v/>
      </c>
    </row>
    <row r="595" spans="2:10" x14ac:dyDescent="0.25">
      <c r="B595" t="str">
        <f t="shared" si="31"/>
        <v/>
      </c>
      <c r="C595" s="32" t="str">
        <f t="shared" si="32"/>
        <v/>
      </c>
      <c r="J595" t="str">
        <f t="shared" si="33"/>
        <v/>
      </c>
    </row>
    <row r="596" spans="2:10" x14ac:dyDescent="0.25">
      <c r="B596" t="str">
        <f t="shared" si="31"/>
        <v/>
      </c>
      <c r="C596" s="32" t="str">
        <f t="shared" si="32"/>
        <v/>
      </c>
      <c r="J596" t="str">
        <f t="shared" si="33"/>
        <v/>
      </c>
    </row>
    <row r="597" spans="2:10" x14ac:dyDescent="0.25">
      <c r="B597" t="str">
        <f t="shared" si="31"/>
        <v/>
      </c>
      <c r="C597" s="32" t="str">
        <f t="shared" si="32"/>
        <v/>
      </c>
      <c r="J597" t="str">
        <f t="shared" si="33"/>
        <v/>
      </c>
    </row>
    <row r="598" spans="2:10" x14ac:dyDescent="0.25">
      <c r="B598" t="str">
        <f t="shared" si="31"/>
        <v/>
      </c>
      <c r="C598" s="32" t="str">
        <f t="shared" si="32"/>
        <v/>
      </c>
      <c r="J598" t="str">
        <f t="shared" si="33"/>
        <v/>
      </c>
    </row>
    <row r="599" spans="2:10" x14ac:dyDescent="0.25">
      <c r="B599" t="str">
        <f t="shared" si="31"/>
        <v/>
      </c>
      <c r="C599" s="32" t="str">
        <f t="shared" si="32"/>
        <v/>
      </c>
      <c r="J599" t="str">
        <f t="shared" si="33"/>
        <v/>
      </c>
    </row>
    <row r="600" spans="2:10" x14ac:dyDescent="0.25">
      <c r="B600" t="str">
        <f t="shared" si="31"/>
        <v/>
      </c>
      <c r="C600" s="32" t="str">
        <f t="shared" si="32"/>
        <v/>
      </c>
      <c r="J600" t="str">
        <f t="shared" si="33"/>
        <v/>
      </c>
    </row>
    <row r="601" spans="2:10" x14ac:dyDescent="0.25">
      <c r="B601" t="str">
        <f t="shared" si="31"/>
        <v/>
      </c>
      <c r="C601" s="32" t="str">
        <f t="shared" si="32"/>
        <v/>
      </c>
      <c r="J601" t="str">
        <f t="shared" si="33"/>
        <v/>
      </c>
    </row>
    <row r="602" spans="2:10" x14ac:dyDescent="0.25">
      <c r="B602" t="str">
        <f t="shared" si="31"/>
        <v/>
      </c>
      <c r="C602" s="32" t="str">
        <f t="shared" si="32"/>
        <v/>
      </c>
      <c r="J602" t="str">
        <f t="shared" si="33"/>
        <v/>
      </c>
    </row>
    <row r="603" spans="2:10" x14ac:dyDescent="0.25">
      <c r="B603" t="str">
        <f t="shared" si="31"/>
        <v/>
      </c>
      <c r="C603" s="32" t="str">
        <f t="shared" si="32"/>
        <v/>
      </c>
      <c r="J603" t="str">
        <f t="shared" si="33"/>
        <v/>
      </c>
    </row>
    <row r="604" spans="2:10" x14ac:dyDescent="0.25">
      <c r="B604" t="str">
        <f t="shared" si="31"/>
        <v/>
      </c>
      <c r="C604" s="32" t="str">
        <f t="shared" si="32"/>
        <v/>
      </c>
      <c r="J604" t="str">
        <f t="shared" si="33"/>
        <v/>
      </c>
    </row>
    <row r="605" spans="2:10" x14ac:dyDescent="0.25">
      <c r="B605" t="str">
        <f t="shared" si="31"/>
        <v/>
      </c>
      <c r="C605" s="32" t="str">
        <f t="shared" si="32"/>
        <v/>
      </c>
      <c r="J605" t="str">
        <f t="shared" si="33"/>
        <v/>
      </c>
    </row>
    <row r="606" spans="2:10" x14ac:dyDescent="0.25">
      <c r="B606" t="str">
        <f t="shared" si="31"/>
        <v/>
      </c>
      <c r="C606" s="32" t="str">
        <f t="shared" si="32"/>
        <v/>
      </c>
      <c r="J606" t="str">
        <f t="shared" si="33"/>
        <v/>
      </c>
    </row>
    <row r="607" spans="2:10" x14ac:dyDescent="0.25">
      <c r="B607" t="str">
        <f t="shared" si="31"/>
        <v/>
      </c>
      <c r="C607" s="32" t="str">
        <f t="shared" si="32"/>
        <v/>
      </c>
      <c r="J607" t="str">
        <f t="shared" si="33"/>
        <v/>
      </c>
    </row>
    <row r="608" spans="2:10" x14ac:dyDescent="0.25">
      <c r="B608" t="str">
        <f t="shared" si="31"/>
        <v/>
      </c>
      <c r="C608" s="32" t="str">
        <f t="shared" si="32"/>
        <v/>
      </c>
      <c r="J608" t="str">
        <f t="shared" si="33"/>
        <v/>
      </c>
    </row>
    <row r="609" spans="2:10" x14ac:dyDescent="0.25">
      <c r="B609" t="str">
        <f t="shared" si="31"/>
        <v/>
      </c>
      <c r="C609" s="32" t="str">
        <f t="shared" si="32"/>
        <v/>
      </c>
      <c r="J609" t="str">
        <f t="shared" si="33"/>
        <v/>
      </c>
    </row>
    <row r="610" spans="2:10" x14ac:dyDescent="0.25">
      <c r="B610" t="str">
        <f t="shared" si="31"/>
        <v/>
      </c>
      <c r="C610" s="32" t="str">
        <f t="shared" si="32"/>
        <v/>
      </c>
      <c r="J610" t="str">
        <f t="shared" si="33"/>
        <v/>
      </c>
    </row>
    <row r="611" spans="2:10" x14ac:dyDescent="0.25">
      <c r="B611" t="str">
        <f t="shared" si="31"/>
        <v/>
      </c>
      <c r="C611" s="32" t="str">
        <f t="shared" si="32"/>
        <v/>
      </c>
      <c r="J611" t="str">
        <f t="shared" si="33"/>
        <v/>
      </c>
    </row>
    <row r="612" spans="2:10" x14ac:dyDescent="0.25">
      <c r="B612" t="str">
        <f t="shared" si="31"/>
        <v/>
      </c>
      <c r="C612" s="32" t="str">
        <f t="shared" si="32"/>
        <v/>
      </c>
      <c r="J612" t="str">
        <f t="shared" si="33"/>
        <v/>
      </c>
    </row>
    <row r="613" spans="2:10" x14ac:dyDescent="0.25">
      <c r="B613" t="str">
        <f t="shared" si="31"/>
        <v/>
      </c>
      <c r="C613" s="32" t="str">
        <f t="shared" si="32"/>
        <v/>
      </c>
      <c r="J613" t="str">
        <f t="shared" si="33"/>
        <v/>
      </c>
    </row>
    <row r="614" spans="2:10" x14ac:dyDescent="0.25">
      <c r="B614" t="str">
        <f t="shared" si="31"/>
        <v/>
      </c>
      <c r="C614" s="32" t="str">
        <f t="shared" si="32"/>
        <v/>
      </c>
      <c r="J614" t="str">
        <f t="shared" si="33"/>
        <v/>
      </c>
    </row>
    <row r="615" spans="2:10" x14ac:dyDescent="0.25">
      <c r="B615" t="str">
        <f t="shared" si="31"/>
        <v/>
      </c>
      <c r="C615" s="32" t="str">
        <f t="shared" si="32"/>
        <v/>
      </c>
      <c r="J615" t="str">
        <f t="shared" si="33"/>
        <v/>
      </c>
    </row>
    <row r="616" spans="2:10" x14ac:dyDescent="0.25">
      <c r="B616" t="str">
        <f t="shared" si="31"/>
        <v/>
      </c>
      <c r="C616" s="32" t="str">
        <f t="shared" si="32"/>
        <v/>
      </c>
      <c r="J616" t="str">
        <f t="shared" si="33"/>
        <v/>
      </c>
    </row>
    <row r="617" spans="2:10" x14ac:dyDescent="0.25">
      <c r="B617" t="str">
        <f t="shared" si="31"/>
        <v/>
      </c>
      <c r="C617" s="32" t="str">
        <f t="shared" si="32"/>
        <v/>
      </c>
      <c r="J617" t="str">
        <f t="shared" si="33"/>
        <v/>
      </c>
    </row>
    <row r="618" spans="2:10" x14ac:dyDescent="0.25">
      <c r="B618" t="str">
        <f t="shared" si="31"/>
        <v/>
      </c>
      <c r="C618" s="32" t="str">
        <f t="shared" si="32"/>
        <v/>
      </c>
      <c r="J618" t="str">
        <f t="shared" si="33"/>
        <v/>
      </c>
    </row>
    <row r="619" spans="2:10" x14ac:dyDescent="0.25">
      <c r="B619" t="str">
        <f t="shared" si="31"/>
        <v/>
      </c>
      <c r="C619" s="32" t="str">
        <f t="shared" si="32"/>
        <v/>
      </c>
      <c r="J619" t="str">
        <f t="shared" si="33"/>
        <v/>
      </c>
    </row>
    <row r="620" spans="2:10" x14ac:dyDescent="0.25">
      <c r="B620" t="str">
        <f t="shared" si="31"/>
        <v/>
      </c>
      <c r="C620" s="32" t="str">
        <f t="shared" si="32"/>
        <v/>
      </c>
      <c r="J620" t="str">
        <f t="shared" si="33"/>
        <v/>
      </c>
    </row>
    <row r="621" spans="2:10" x14ac:dyDescent="0.25">
      <c r="B621" t="str">
        <f t="shared" si="31"/>
        <v/>
      </c>
      <c r="C621" s="32" t="str">
        <f t="shared" si="32"/>
        <v/>
      </c>
      <c r="J621" t="str">
        <f t="shared" si="33"/>
        <v/>
      </c>
    </row>
    <row r="622" spans="2:10" x14ac:dyDescent="0.25">
      <c r="B622" t="str">
        <f t="shared" si="31"/>
        <v/>
      </c>
      <c r="C622" s="32" t="str">
        <f t="shared" si="32"/>
        <v/>
      </c>
      <c r="J622" t="str">
        <f t="shared" si="33"/>
        <v/>
      </c>
    </row>
    <row r="623" spans="2:10" x14ac:dyDescent="0.25">
      <c r="B623" t="str">
        <f t="shared" si="31"/>
        <v/>
      </c>
      <c r="C623" s="32" t="str">
        <f t="shared" si="32"/>
        <v/>
      </c>
      <c r="J623" t="str">
        <f t="shared" si="33"/>
        <v/>
      </c>
    </row>
    <row r="624" spans="2:10" x14ac:dyDescent="0.25">
      <c r="B624" t="str">
        <f t="shared" si="31"/>
        <v/>
      </c>
      <c r="C624" s="32" t="str">
        <f t="shared" si="32"/>
        <v/>
      </c>
      <c r="J624" t="str">
        <f t="shared" si="33"/>
        <v/>
      </c>
    </row>
    <row r="625" spans="2:10" x14ac:dyDescent="0.25">
      <c r="B625" t="str">
        <f t="shared" si="31"/>
        <v/>
      </c>
      <c r="C625" s="32" t="str">
        <f t="shared" si="32"/>
        <v/>
      </c>
      <c r="J625" t="str">
        <f t="shared" si="33"/>
        <v/>
      </c>
    </row>
    <row r="626" spans="2:10" x14ac:dyDescent="0.25">
      <c r="B626" t="str">
        <f t="shared" si="31"/>
        <v/>
      </c>
      <c r="C626" s="32" t="str">
        <f t="shared" si="32"/>
        <v/>
      </c>
      <c r="J626" t="str">
        <f t="shared" si="33"/>
        <v/>
      </c>
    </row>
    <row r="627" spans="2:10" x14ac:dyDescent="0.25">
      <c r="B627" t="str">
        <f t="shared" si="31"/>
        <v/>
      </c>
      <c r="C627" s="32" t="str">
        <f t="shared" si="32"/>
        <v/>
      </c>
      <c r="J627" t="str">
        <f t="shared" si="33"/>
        <v/>
      </c>
    </row>
    <row r="628" spans="2:10" x14ac:dyDescent="0.25">
      <c r="B628" t="str">
        <f t="shared" si="31"/>
        <v/>
      </c>
      <c r="C628" s="32" t="str">
        <f t="shared" si="32"/>
        <v/>
      </c>
      <c r="J628" t="str">
        <f t="shared" si="33"/>
        <v/>
      </c>
    </row>
    <row r="629" spans="2:10" x14ac:dyDescent="0.25">
      <c r="B629" t="str">
        <f t="shared" si="31"/>
        <v/>
      </c>
      <c r="C629" s="32" t="str">
        <f t="shared" si="32"/>
        <v/>
      </c>
      <c r="J629" t="str">
        <f t="shared" si="33"/>
        <v/>
      </c>
    </row>
    <row r="630" spans="2:10" x14ac:dyDescent="0.25">
      <c r="B630" t="str">
        <f t="shared" si="31"/>
        <v/>
      </c>
      <c r="C630" s="32" t="str">
        <f t="shared" si="32"/>
        <v/>
      </c>
      <c r="J630" t="str">
        <f t="shared" si="33"/>
        <v/>
      </c>
    </row>
    <row r="631" spans="2:10" x14ac:dyDescent="0.25">
      <c r="B631" t="str">
        <f t="shared" si="31"/>
        <v/>
      </c>
      <c r="C631" s="32" t="str">
        <f t="shared" si="32"/>
        <v/>
      </c>
      <c r="J631" t="str">
        <f t="shared" si="33"/>
        <v/>
      </c>
    </row>
    <row r="632" spans="2:10" x14ac:dyDescent="0.25">
      <c r="B632" t="str">
        <f t="shared" si="31"/>
        <v/>
      </c>
      <c r="C632" s="32" t="str">
        <f t="shared" si="32"/>
        <v/>
      </c>
      <c r="J632" t="str">
        <f t="shared" si="33"/>
        <v/>
      </c>
    </row>
    <row r="633" spans="2:10" x14ac:dyDescent="0.25">
      <c r="B633" t="str">
        <f t="shared" si="31"/>
        <v/>
      </c>
      <c r="C633" s="32" t="str">
        <f t="shared" si="32"/>
        <v/>
      </c>
      <c r="J633" t="str">
        <f t="shared" si="33"/>
        <v/>
      </c>
    </row>
    <row r="634" spans="2:10" x14ac:dyDescent="0.25">
      <c r="B634" t="str">
        <f t="shared" si="31"/>
        <v/>
      </c>
      <c r="C634" s="32" t="str">
        <f t="shared" si="32"/>
        <v/>
      </c>
      <c r="J634" t="str">
        <f t="shared" si="33"/>
        <v/>
      </c>
    </row>
    <row r="635" spans="2:10" x14ac:dyDescent="0.25">
      <c r="B635" t="str">
        <f t="shared" si="31"/>
        <v/>
      </c>
      <c r="C635" s="32" t="str">
        <f t="shared" si="32"/>
        <v/>
      </c>
      <c r="J635" t="str">
        <f t="shared" si="33"/>
        <v/>
      </c>
    </row>
    <row r="636" spans="2:10" x14ac:dyDescent="0.25">
      <c r="B636" t="str">
        <f t="shared" si="31"/>
        <v/>
      </c>
      <c r="C636" s="32" t="str">
        <f t="shared" si="32"/>
        <v/>
      </c>
      <c r="J636" t="str">
        <f t="shared" si="33"/>
        <v/>
      </c>
    </row>
    <row r="637" spans="2:10" x14ac:dyDescent="0.25">
      <c r="B637" t="str">
        <f t="shared" si="31"/>
        <v/>
      </c>
      <c r="C637" s="32" t="str">
        <f t="shared" si="32"/>
        <v/>
      </c>
      <c r="J637" t="str">
        <f t="shared" si="33"/>
        <v/>
      </c>
    </row>
    <row r="638" spans="2:10" x14ac:dyDescent="0.25">
      <c r="B638" t="str">
        <f t="shared" si="31"/>
        <v/>
      </c>
      <c r="C638" s="32" t="str">
        <f t="shared" si="32"/>
        <v/>
      </c>
      <c r="J638" t="str">
        <f t="shared" si="33"/>
        <v/>
      </c>
    </row>
    <row r="639" spans="2:10" x14ac:dyDescent="0.25">
      <c r="B639" t="str">
        <f t="shared" si="31"/>
        <v/>
      </c>
      <c r="C639" s="32" t="str">
        <f t="shared" si="32"/>
        <v/>
      </c>
      <c r="J639" t="str">
        <f t="shared" si="33"/>
        <v/>
      </c>
    </row>
    <row r="640" spans="2:10" x14ac:dyDescent="0.25">
      <c r="B640" t="str">
        <f t="shared" si="31"/>
        <v/>
      </c>
      <c r="C640" s="32" t="str">
        <f t="shared" si="32"/>
        <v/>
      </c>
      <c r="J640" t="str">
        <f t="shared" si="33"/>
        <v/>
      </c>
    </row>
    <row r="641" spans="2:10" x14ac:dyDescent="0.25">
      <c r="B641" t="str">
        <f t="shared" si="31"/>
        <v/>
      </c>
      <c r="C641" s="32" t="str">
        <f t="shared" si="32"/>
        <v/>
      </c>
      <c r="J641" t="str">
        <f t="shared" si="33"/>
        <v/>
      </c>
    </row>
    <row r="642" spans="2:10" x14ac:dyDescent="0.25">
      <c r="B642" t="str">
        <f t="shared" si="31"/>
        <v/>
      </c>
      <c r="C642" s="32" t="str">
        <f t="shared" si="32"/>
        <v/>
      </c>
      <c r="J642" t="str">
        <f t="shared" si="33"/>
        <v/>
      </c>
    </row>
    <row r="643" spans="2:10" x14ac:dyDescent="0.25">
      <c r="B643" t="str">
        <f t="shared" si="31"/>
        <v/>
      </c>
      <c r="C643" s="32" t="str">
        <f t="shared" si="32"/>
        <v/>
      </c>
      <c r="J643" t="str">
        <f t="shared" si="33"/>
        <v/>
      </c>
    </row>
    <row r="644" spans="2:10" x14ac:dyDescent="0.25">
      <c r="B644" t="str">
        <f t="shared" si="31"/>
        <v/>
      </c>
      <c r="C644" s="32" t="str">
        <f t="shared" si="32"/>
        <v/>
      </c>
      <c r="J644" t="str">
        <f t="shared" si="33"/>
        <v/>
      </c>
    </row>
    <row r="645" spans="2:10" x14ac:dyDescent="0.25">
      <c r="B645" t="str">
        <f t="shared" si="31"/>
        <v/>
      </c>
      <c r="C645" s="32" t="str">
        <f t="shared" si="32"/>
        <v/>
      </c>
      <c r="J645" t="str">
        <f t="shared" si="33"/>
        <v/>
      </c>
    </row>
    <row r="646" spans="2:10" x14ac:dyDescent="0.25">
      <c r="B646" t="str">
        <f t="shared" ref="B646:B709" si="34">IF(ISBLANK(A646),"",J646)</f>
        <v/>
      </c>
      <c r="C646" s="32" t="str">
        <f t="shared" ref="C646:C709" si="35">IF(ISBLANK(A646),"",B646*4.2)</f>
        <v/>
      </c>
      <c r="J646" t="str">
        <f t="shared" ref="J646:J709" si="36">IF(ISBLANK(A646),"",E646*4.1+F646*9.3+G646*4.2+H646*7+I646*3)</f>
        <v/>
      </c>
    </row>
    <row r="647" spans="2:10" x14ac:dyDescent="0.25">
      <c r="B647" t="str">
        <f t="shared" si="34"/>
        <v/>
      </c>
      <c r="C647" s="32" t="str">
        <f t="shared" si="35"/>
        <v/>
      </c>
      <c r="J647" t="str">
        <f t="shared" si="36"/>
        <v/>
      </c>
    </row>
    <row r="648" spans="2:10" x14ac:dyDescent="0.25">
      <c r="B648" t="str">
        <f t="shared" si="34"/>
        <v/>
      </c>
      <c r="C648" s="32" t="str">
        <f t="shared" si="35"/>
        <v/>
      </c>
      <c r="J648" t="str">
        <f t="shared" si="36"/>
        <v/>
      </c>
    </row>
    <row r="649" spans="2:10" x14ac:dyDescent="0.25">
      <c r="B649" t="str">
        <f t="shared" si="34"/>
        <v/>
      </c>
      <c r="C649" s="32" t="str">
        <f t="shared" si="35"/>
        <v/>
      </c>
      <c r="J649" t="str">
        <f t="shared" si="36"/>
        <v/>
      </c>
    </row>
    <row r="650" spans="2:10" x14ac:dyDescent="0.25">
      <c r="B650" t="str">
        <f t="shared" si="34"/>
        <v/>
      </c>
      <c r="C650" s="32" t="str">
        <f t="shared" si="35"/>
        <v/>
      </c>
      <c r="J650" t="str">
        <f t="shared" si="36"/>
        <v/>
      </c>
    </row>
    <row r="651" spans="2:10" x14ac:dyDescent="0.25">
      <c r="B651" t="str">
        <f t="shared" si="34"/>
        <v/>
      </c>
      <c r="C651" s="32" t="str">
        <f t="shared" si="35"/>
        <v/>
      </c>
      <c r="J651" t="str">
        <f t="shared" si="36"/>
        <v/>
      </c>
    </row>
    <row r="652" spans="2:10" x14ac:dyDescent="0.25">
      <c r="B652" t="str">
        <f t="shared" si="34"/>
        <v/>
      </c>
      <c r="C652" s="32" t="str">
        <f t="shared" si="35"/>
        <v/>
      </c>
      <c r="J652" t="str">
        <f t="shared" si="36"/>
        <v/>
      </c>
    </row>
    <row r="653" spans="2:10" x14ac:dyDescent="0.25">
      <c r="B653" t="str">
        <f t="shared" si="34"/>
        <v/>
      </c>
      <c r="C653" s="32" t="str">
        <f t="shared" si="35"/>
        <v/>
      </c>
      <c r="J653" t="str">
        <f t="shared" si="36"/>
        <v/>
      </c>
    </row>
    <row r="654" spans="2:10" x14ac:dyDescent="0.25">
      <c r="B654" t="str">
        <f t="shared" si="34"/>
        <v/>
      </c>
      <c r="C654" s="32" t="str">
        <f t="shared" si="35"/>
        <v/>
      </c>
      <c r="J654" t="str">
        <f t="shared" si="36"/>
        <v/>
      </c>
    </row>
    <row r="655" spans="2:10" x14ac:dyDescent="0.25">
      <c r="B655" t="str">
        <f t="shared" si="34"/>
        <v/>
      </c>
      <c r="C655" s="32" t="str">
        <f t="shared" si="35"/>
        <v/>
      </c>
      <c r="J655" t="str">
        <f t="shared" si="36"/>
        <v/>
      </c>
    </row>
    <row r="656" spans="2:10" x14ac:dyDescent="0.25">
      <c r="B656" t="str">
        <f t="shared" si="34"/>
        <v/>
      </c>
      <c r="C656" s="32" t="str">
        <f t="shared" si="35"/>
        <v/>
      </c>
      <c r="J656" t="str">
        <f t="shared" si="36"/>
        <v/>
      </c>
    </row>
    <row r="657" spans="2:10" x14ac:dyDescent="0.25">
      <c r="B657" t="str">
        <f t="shared" si="34"/>
        <v/>
      </c>
      <c r="C657" s="32" t="str">
        <f t="shared" si="35"/>
        <v/>
      </c>
      <c r="J657" t="str">
        <f t="shared" si="36"/>
        <v/>
      </c>
    </row>
    <row r="658" spans="2:10" x14ac:dyDescent="0.25">
      <c r="B658" t="str">
        <f t="shared" si="34"/>
        <v/>
      </c>
      <c r="C658" s="32" t="str">
        <f t="shared" si="35"/>
        <v/>
      </c>
      <c r="J658" t="str">
        <f t="shared" si="36"/>
        <v/>
      </c>
    </row>
    <row r="659" spans="2:10" x14ac:dyDescent="0.25">
      <c r="B659" t="str">
        <f t="shared" si="34"/>
        <v/>
      </c>
      <c r="C659" s="32" t="str">
        <f t="shared" si="35"/>
        <v/>
      </c>
      <c r="J659" t="str">
        <f t="shared" si="36"/>
        <v/>
      </c>
    </row>
    <row r="660" spans="2:10" x14ac:dyDescent="0.25">
      <c r="B660" t="str">
        <f t="shared" si="34"/>
        <v/>
      </c>
      <c r="C660" s="32" t="str">
        <f t="shared" si="35"/>
        <v/>
      </c>
      <c r="J660" t="str">
        <f t="shared" si="36"/>
        <v/>
      </c>
    </row>
    <row r="661" spans="2:10" x14ac:dyDescent="0.25">
      <c r="B661" t="str">
        <f t="shared" si="34"/>
        <v/>
      </c>
      <c r="C661" s="32" t="str">
        <f t="shared" si="35"/>
        <v/>
      </c>
      <c r="J661" t="str">
        <f t="shared" si="36"/>
        <v/>
      </c>
    </row>
    <row r="662" spans="2:10" x14ac:dyDescent="0.25">
      <c r="B662" t="str">
        <f t="shared" si="34"/>
        <v/>
      </c>
      <c r="C662" s="32" t="str">
        <f t="shared" si="35"/>
        <v/>
      </c>
      <c r="J662" t="str">
        <f t="shared" si="36"/>
        <v/>
      </c>
    </row>
    <row r="663" spans="2:10" x14ac:dyDescent="0.25">
      <c r="B663" t="str">
        <f t="shared" si="34"/>
        <v/>
      </c>
      <c r="C663" s="32" t="str">
        <f t="shared" si="35"/>
        <v/>
      </c>
      <c r="J663" t="str">
        <f t="shared" si="36"/>
        <v/>
      </c>
    </row>
    <row r="664" spans="2:10" x14ac:dyDescent="0.25">
      <c r="B664" t="str">
        <f t="shared" si="34"/>
        <v/>
      </c>
      <c r="C664" s="32" t="str">
        <f t="shared" si="35"/>
        <v/>
      </c>
      <c r="J664" t="str">
        <f t="shared" si="36"/>
        <v/>
      </c>
    </row>
    <row r="665" spans="2:10" x14ac:dyDescent="0.25">
      <c r="B665" t="str">
        <f t="shared" si="34"/>
        <v/>
      </c>
      <c r="C665" s="32" t="str">
        <f t="shared" si="35"/>
        <v/>
      </c>
      <c r="J665" t="str">
        <f t="shared" si="36"/>
        <v/>
      </c>
    </row>
    <row r="666" spans="2:10" x14ac:dyDescent="0.25">
      <c r="B666" t="str">
        <f t="shared" si="34"/>
        <v/>
      </c>
      <c r="C666" s="32" t="str">
        <f t="shared" si="35"/>
        <v/>
      </c>
      <c r="J666" t="str">
        <f t="shared" si="36"/>
        <v/>
      </c>
    </row>
    <row r="667" spans="2:10" x14ac:dyDescent="0.25">
      <c r="B667" t="str">
        <f t="shared" si="34"/>
        <v/>
      </c>
      <c r="C667" s="32" t="str">
        <f t="shared" si="35"/>
        <v/>
      </c>
      <c r="J667" t="str">
        <f t="shared" si="36"/>
        <v/>
      </c>
    </row>
    <row r="668" spans="2:10" x14ac:dyDescent="0.25">
      <c r="B668" t="str">
        <f t="shared" si="34"/>
        <v/>
      </c>
      <c r="C668" s="32" t="str">
        <f t="shared" si="35"/>
        <v/>
      </c>
      <c r="J668" t="str">
        <f t="shared" si="36"/>
        <v/>
      </c>
    </row>
    <row r="669" spans="2:10" x14ac:dyDescent="0.25">
      <c r="B669" t="str">
        <f t="shared" si="34"/>
        <v/>
      </c>
      <c r="C669" s="32" t="str">
        <f t="shared" si="35"/>
        <v/>
      </c>
      <c r="J669" t="str">
        <f t="shared" si="36"/>
        <v/>
      </c>
    </row>
    <row r="670" spans="2:10" x14ac:dyDescent="0.25">
      <c r="B670" t="str">
        <f t="shared" si="34"/>
        <v/>
      </c>
      <c r="C670" s="32" t="str">
        <f t="shared" si="35"/>
        <v/>
      </c>
      <c r="J670" t="str">
        <f t="shared" si="36"/>
        <v/>
      </c>
    </row>
    <row r="671" spans="2:10" x14ac:dyDescent="0.25">
      <c r="B671" t="str">
        <f t="shared" si="34"/>
        <v/>
      </c>
      <c r="C671" s="32" t="str">
        <f t="shared" si="35"/>
        <v/>
      </c>
      <c r="J671" t="str">
        <f t="shared" si="36"/>
        <v/>
      </c>
    </row>
    <row r="672" spans="2:10" x14ac:dyDescent="0.25">
      <c r="B672" t="str">
        <f t="shared" si="34"/>
        <v/>
      </c>
      <c r="C672" s="32" t="str">
        <f t="shared" si="35"/>
        <v/>
      </c>
      <c r="J672" t="str">
        <f t="shared" si="36"/>
        <v/>
      </c>
    </row>
    <row r="673" spans="2:10" x14ac:dyDescent="0.25">
      <c r="B673" t="str">
        <f t="shared" si="34"/>
        <v/>
      </c>
      <c r="C673" s="32" t="str">
        <f t="shared" si="35"/>
        <v/>
      </c>
      <c r="J673" t="str">
        <f t="shared" si="36"/>
        <v/>
      </c>
    </row>
    <row r="674" spans="2:10" x14ac:dyDescent="0.25">
      <c r="B674" t="str">
        <f t="shared" si="34"/>
        <v/>
      </c>
      <c r="C674" s="32" t="str">
        <f t="shared" si="35"/>
        <v/>
      </c>
      <c r="J674" t="str">
        <f t="shared" si="36"/>
        <v/>
      </c>
    </row>
    <row r="675" spans="2:10" x14ac:dyDescent="0.25">
      <c r="B675" t="str">
        <f t="shared" si="34"/>
        <v/>
      </c>
      <c r="C675" s="32" t="str">
        <f t="shared" si="35"/>
        <v/>
      </c>
      <c r="J675" t="str">
        <f t="shared" si="36"/>
        <v/>
      </c>
    </row>
    <row r="676" spans="2:10" x14ac:dyDescent="0.25">
      <c r="B676" t="str">
        <f t="shared" si="34"/>
        <v/>
      </c>
      <c r="C676" s="32" t="str">
        <f t="shared" si="35"/>
        <v/>
      </c>
      <c r="J676" t="str">
        <f t="shared" si="36"/>
        <v/>
      </c>
    </row>
    <row r="677" spans="2:10" x14ac:dyDescent="0.25">
      <c r="B677" t="str">
        <f t="shared" si="34"/>
        <v/>
      </c>
      <c r="C677" s="32" t="str">
        <f t="shared" si="35"/>
        <v/>
      </c>
      <c r="J677" t="str">
        <f t="shared" si="36"/>
        <v/>
      </c>
    </row>
    <row r="678" spans="2:10" x14ac:dyDescent="0.25">
      <c r="B678" t="str">
        <f t="shared" si="34"/>
        <v/>
      </c>
      <c r="C678" s="32" t="str">
        <f t="shared" si="35"/>
        <v/>
      </c>
      <c r="J678" t="str">
        <f t="shared" si="36"/>
        <v/>
      </c>
    </row>
    <row r="679" spans="2:10" x14ac:dyDescent="0.25">
      <c r="B679" t="str">
        <f t="shared" si="34"/>
        <v/>
      </c>
      <c r="C679" s="32" t="str">
        <f t="shared" si="35"/>
        <v/>
      </c>
      <c r="J679" t="str">
        <f t="shared" si="36"/>
        <v/>
      </c>
    </row>
    <row r="680" spans="2:10" x14ac:dyDescent="0.25">
      <c r="B680" t="str">
        <f t="shared" si="34"/>
        <v/>
      </c>
      <c r="C680" s="32" t="str">
        <f t="shared" si="35"/>
        <v/>
      </c>
      <c r="J680" t="str">
        <f t="shared" si="36"/>
        <v/>
      </c>
    </row>
    <row r="681" spans="2:10" x14ac:dyDescent="0.25">
      <c r="B681" t="str">
        <f t="shared" si="34"/>
        <v/>
      </c>
      <c r="C681" s="32" t="str">
        <f t="shared" si="35"/>
        <v/>
      </c>
      <c r="J681" t="str">
        <f t="shared" si="36"/>
        <v/>
      </c>
    </row>
    <row r="682" spans="2:10" x14ac:dyDescent="0.25">
      <c r="B682" t="str">
        <f t="shared" si="34"/>
        <v/>
      </c>
      <c r="C682" s="32" t="str">
        <f t="shared" si="35"/>
        <v/>
      </c>
      <c r="J682" t="str">
        <f t="shared" si="36"/>
        <v/>
      </c>
    </row>
    <row r="683" spans="2:10" x14ac:dyDescent="0.25">
      <c r="B683" t="str">
        <f t="shared" si="34"/>
        <v/>
      </c>
      <c r="C683" s="32" t="str">
        <f t="shared" si="35"/>
        <v/>
      </c>
      <c r="J683" t="str">
        <f t="shared" si="36"/>
        <v/>
      </c>
    </row>
    <row r="684" spans="2:10" x14ac:dyDescent="0.25">
      <c r="B684" t="str">
        <f t="shared" si="34"/>
        <v/>
      </c>
      <c r="C684" s="32" t="str">
        <f t="shared" si="35"/>
        <v/>
      </c>
      <c r="J684" t="str">
        <f t="shared" si="36"/>
        <v/>
      </c>
    </row>
    <row r="685" spans="2:10" x14ac:dyDescent="0.25">
      <c r="B685" t="str">
        <f t="shared" si="34"/>
        <v/>
      </c>
      <c r="C685" s="32" t="str">
        <f t="shared" si="35"/>
        <v/>
      </c>
      <c r="J685" t="str">
        <f t="shared" si="36"/>
        <v/>
      </c>
    </row>
    <row r="686" spans="2:10" x14ac:dyDescent="0.25">
      <c r="B686" t="str">
        <f t="shared" si="34"/>
        <v/>
      </c>
      <c r="C686" s="32" t="str">
        <f t="shared" si="35"/>
        <v/>
      </c>
      <c r="J686" t="str">
        <f t="shared" si="36"/>
        <v/>
      </c>
    </row>
    <row r="687" spans="2:10" x14ac:dyDescent="0.25">
      <c r="B687" t="str">
        <f t="shared" si="34"/>
        <v/>
      </c>
      <c r="C687" s="32" t="str">
        <f t="shared" si="35"/>
        <v/>
      </c>
      <c r="J687" t="str">
        <f t="shared" si="36"/>
        <v/>
      </c>
    </row>
    <row r="688" spans="2:10" x14ac:dyDescent="0.25">
      <c r="B688" t="str">
        <f t="shared" si="34"/>
        <v/>
      </c>
      <c r="C688" s="32" t="str">
        <f t="shared" si="35"/>
        <v/>
      </c>
      <c r="J688" t="str">
        <f t="shared" si="36"/>
        <v/>
      </c>
    </row>
    <row r="689" spans="2:10" x14ac:dyDescent="0.25">
      <c r="B689" t="str">
        <f t="shared" si="34"/>
        <v/>
      </c>
      <c r="C689" s="32" t="str">
        <f t="shared" si="35"/>
        <v/>
      </c>
      <c r="J689" t="str">
        <f t="shared" si="36"/>
        <v/>
      </c>
    </row>
    <row r="690" spans="2:10" x14ac:dyDescent="0.25">
      <c r="B690" t="str">
        <f t="shared" si="34"/>
        <v/>
      </c>
      <c r="C690" s="32" t="str">
        <f t="shared" si="35"/>
        <v/>
      </c>
      <c r="J690" t="str">
        <f t="shared" si="36"/>
        <v/>
      </c>
    </row>
    <row r="691" spans="2:10" x14ac:dyDescent="0.25">
      <c r="B691" t="str">
        <f t="shared" si="34"/>
        <v/>
      </c>
      <c r="C691" s="32" t="str">
        <f t="shared" si="35"/>
        <v/>
      </c>
      <c r="J691" t="str">
        <f t="shared" si="36"/>
        <v/>
      </c>
    </row>
    <row r="692" spans="2:10" x14ac:dyDescent="0.25">
      <c r="B692" t="str">
        <f t="shared" si="34"/>
        <v/>
      </c>
      <c r="C692" s="32" t="str">
        <f t="shared" si="35"/>
        <v/>
      </c>
      <c r="J692" t="str">
        <f t="shared" si="36"/>
        <v/>
      </c>
    </row>
    <row r="693" spans="2:10" x14ac:dyDescent="0.25">
      <c r="B693" t="str">
        <f t="shared" si="34"/>
        <v/>
      </c>
      <c r="C693" s="32" t="str">
        <f t="shared" si="35"/>
        <v/>
      </c>
      <c r="J693" t="str">
        <f t="shared" si="36"/>
        <v/>
      </c>
    </row>
    <row r="694" spans="2:10" x14ac:dyDescent="0.25">
      <c r="B694" t="str">
        <f t="shared" si="34"/>
        <v/>
      </c>
      <c r="C694" s="32" t="str">
        <f t="shared" si="35"/>
        <v/>
      </c>
      <c r="J694" t="str">
        <f t="shared" si="36"/>
        <v/>
      </c>
    </row>
    <row r="695" spans="2:10" x14ac:dyDescent="0.25">
      <c r="B695" t="str">
        <f t="shared" si="34"/>
        <v/>
      </c>
      <c r="C695" s="32" t="str">
        <f t="shared" si="35"/>
        <v/>
      </c>
      <c r="J695" t="str">
        <f t="shared" si="36"/>
        <v/>
      </c>
    </row>
    <row r="696" spans="2:10" x14ac:dyDescent="0.25">
      <c r="B696" t="str">
        <f t="shared" si="34"/>
        <v/>
      </c>
      <c r="C696" s="32" t="str">
        <f t="shared" si="35"/>
        <v/>
      </c>
      <c r="J696" t="str">
        <f t="shared" si="36"/>
        <v/>
      </c>
    </row>
    <row r="697" spans="2:10" x14ac:dyDescent="0.25">
      <c r="B697" t="str">
        <f t="shared" si="34"/>
        <v/>
      </c>
      <c r="C697" s="32" t="str">
        <f t="shared" si="35"/>
        <v/>
      </c>
      <c r="J697" t="str">
        <f t="shared" si="36"/>
        <v/>
      </c>
    </row>
    <row r="698" spans="2:10" x14ac:dyDescent="0.25">
      <c r="B698" t="str">
        <f t="shared" si="34"/>
        <v/>
      </c>
      <c r="C698" s="32" t="str">
        <f t="shared" si="35"/>
        <v/>
      </c>
      <c r="J698" t="str">
        <f t="shared" si="36"/>
        <v/>
      </c>
    </row>
    <row r="699" spans="2:10" x14ac:dyDescent="0.25">
      <c r="B699" t="str">
        <f t="shared" si="34"/>
        <v/>
      </c>
      <c r="C699" s="32" t="str">
        <f t="shared" si="35"/>
        <v/>
      </c>
      <c r="J699" t="str">
        <f t="shared" si="36"/>
        <v/>
      </c>
    </row>
    <row r="700" spans="2:10" x14ac:dyDescent="0.25">
      <c r="B700" t="str">
        <f t="shared" si="34"/>
        <v/>
      </c>
      <c r="C700" s="32" t="str">
        <f t="shared" si="35"/>
        <v/>
      </c>
      <c r="J700" t="str">
        <f t="shared" si="36"/>
        <v/>
      </c>
    </row>
    <row r="701" spans="2:10" x14ac:dyDescent="0.25">
      <c r="B701" t="str">
        <f t="shared" si="34"/>
        <v/>
      </c>
      <c r="C701" s="32" t="str">
        <f t="shared" si="35"/>
        <v/>
      </c>
      <c r="J701" t="str">
        <f t="shared" si="36"/>
        <v/>
      </c>
    </row>
    <row r="702" spans="2:10" x14ac:dyDescent="0.25">
      <c r="B702" t="str">
        <f t="shared" si="34"/>
        <v/>
      </c>
      <c r="C702" s="32" t="str">
        <f t="shared" si="35"/>
        <v/>
      </c>
      <c r="J702" t="str">
        <f t="shared" si="36"/>
        <v/>
      </c>
    </row>
    <row r="703" spans="2:10" x14ac:dyDescent="0.25">
      <c r="B703" t="str">
        <f t="shared" si="34"/>
        <v/>
      </c>
      <c r="C703" s="32" t="str">
        <f t="shared" si="35"/>
        <v/>
      </c>
      <c r="J703" t="str">
        <f t="shared" si="36"/>
        <v/>
      </c>
    </row>
    <row r="704" spans="2:10" x14ac:dyDescent="0.25">
      <c r="B704" t="str">
        <f t="shared" si="34"/>
        <v/>
      </c>
      <c r="C704" s="32" t="str">
        <f t="shared" si="35"/>
        <v/>
      </c>
      <c r="J704" t="str">
        <f t="shared" si="36"/>
        <v/>
      </c>
    </row>
    <row r="705" spans="2:10" x14ac:dyDescent="0.25">
      <c r="B705" t="str">
        <f t="shared" si="34"/>
        <v/>
      </c>
      <c r="C705" s="32" t="str">
        <f t="shared" si="35"/>
        <v/>
      </c>
      <c r="J705" t="str">
        <f t="shared" si="36"/>
        <v/>
      </c>
    </row>
    <row r="706" spans="2:10" x14ac:dyDescent="0.25">
      <c r="B706" t="str">
        <f t="shared" si="34"/>
        <v/>
      </c>
      <c r="C706" s="32" t="str">
        <f t="shared" si="35"/>
        <v/>
      </c>
      <c r="J706" t="str">
        <f t="shared" si="36"/>
        <v/>
      </c>
    </row>
    <row r="707" spans="2:10" x14ac:dyDescent="0.25">
      <c r="B707" t="str">
        <f t="shared" si="34"/>
        <v/>
      </c>
      <c r="C707" s="32" t="str">
        <f t="shared" si="35"/>
        <v/>
      </c>
      <c r="J707" t="str">
        <f t="shared" si="36"/>
        <v/>
      </c>
    </row>
    <row r="708" spans="2:10" x14ac:dyDescent="0.25">
      <c r="B708" t="str">
        <f t="shared" si="34"/>
        <v/>
      </c>
      <c r="C708" s="32" t="str">
        <f t="shared" si="35"/>
        <v/>
      </c>
      <c r="J708" t="str">
        <f t="shared" si="36"/>
        <v/>
      </c>
    </row>
    <row r="709" spans="2:10" x14ac:dyDescent="0.25">
      <c r="B709" t="str">
        <f t="shared" si="34"/>
        <v/>
      </c>
      <c r="C709" s="32" t="str">
        <f t="shared" si="35"/>
        <v/>
      </c>
      <c r="J709" t="str">
        <f t="shared" si="36"/>
        <v/>
      </c>
    </row>
    <row r="710" spans="2:10" x14ac:dyDescent="0.25">
      <c r="B710" t="str">
        <f t="shared" ref="B710:B773" si="37">IF(ISBLANK(A710),"",J710)</f>
        <v/>
      </c>
      <c r="C710" s="32" t="str">
        <f t="shared" ref="C710:C773" si="38">IF(ISBLANK(A710),"",B710*4.2)</f>
        <v/>
      </c>
      <c r="J710" t="str">
        <f t="shared" ref="J710:J773" si="39">IF(ISBLANK(A710),"",E710*4.1+F710*9.3+G710*4.2+H710*7+I710*3)</f>
        <v/>
      </c>
    </row>
    <row r="711" spans="2:10" x14ac:dyDescent="0.25">
      <c r="B711" t="str">
        <f t="shared" si="37"/>
        <v/>
      </c>
      <c r="C711" s="32" t="str">
        <f t="shared" si="38"/>
        <v/>
      </c>
      <c r="J711" t="str">
        <f t="shared" si="39"/>
        <v/>
      </c>
    </row>
    <row r="712" spans="2:10" x14ac:dyDescent="0.25">
      <c r="B712" t="str">
        <f t="shared" si="37"/>
        <v/>
      </c>
      <c r="C712" s="32" t="str">
        <f t="shared" si="38"/>
        <v/>
      </c>
      <c r="J712" t="str">
        <f t="shared" si="39"/>
        <v/>
      </c>
    </row>
    <row r="713" spans="2:10" x14ac:dyDescent="0.25">
      <c r="B713" t="str">
        <f t="shared" si="37"/>
        <v/>
      </c>
      <c r="C713" s="32" t="str">
        <f t="shared" si="38"/>
        <v/>
      </c>
      <c r="J713" t="str">
        <f t="shared" si="39"/>
        <v/>
      </c>
    </row>
    <row r="714" spans="2:10" x14ac:dyDescent="0.25">
      <c r="B714" t="str">
        <f t="shared" si="37"/>
        <v/>
      </c>
      <c r="C714" s="32" t="str">
        <f t="shared" si="38"/>
        <v/>
      </c>
      <c r="J714" t="str">
        <f t="shared" si="39"/>
        <v/>
      </c>
    </row>
    <row r="715" spans="2:10" x14ac:dyDescent="0.25">
      <c r="B715" t="str">
        <f t="shared" si="37"/>
        <v/>
      </c>
      <c r="C715" s="32" t="str">
        <f t="shared" si="38"/>
        <v/>
      </c>
      <c r="J715" t="str">
        <f t="shared" si="39"/>
        <v/>
      </c>
    </row>
    <row r="716" spans="2:10" x14ac:dyDescent="0.25">
      <c r="B716" t="str">
        <f t="shared" si="37"/>
        <v/>
      </c>
      <c r="C716" s="32" t="str">
        <f t="shared" si="38"/>
        <v/>
      </c>
      <c r="J716" t="str">
        <f t="shared" si="39"/>
        <v/>
      </c>
    </row>
    <row r="717" spans="2:10" x14ac:dyDescent="0.25">
      <c r="B717" t="str">
        <f t="shared" si="37"/>
        <v/>
      </c>
      <c r="C717" s="32" t="str">
        <f t="shared" si="38"/>
        <v/>
      </c>
      <c r="J717" t="str">
        <f t="shared" si="39"/>
        <v/>
      </c>
    </row>
    <row r="718" spans="2:10" x14ac:dyDescent="0.25">
      <c r="B718" t="str">
        <f t="shared" si="37"/>
        <v/>
      </c>
      <c r="C718" s="32" t="str">
        <f t="shared" si="38"/>
        <v/>
      </c>
      <c r="J718" t="str">
        <f t="shared" si="39"/>
        <v/>
      </c>
    </row>
    <row r="719" spans="2:10" x14ac:dyDescent="0.25">
      <c r="B719" t="str">
        <f t="shared" si="37"/>
        <v/>
      </c>
      <c r="C719" s="32" t="str">
        <f t="shared" si="38"/>
        <v/>
      </c>
      <c r="J719" t="str">
        <f t="shared" si="39"/>
        <v/>
      </c>
    </row>
    <row r="720" spans="2:10" x14ac:dyDescent="0.25">
      <c r="B720" t="str">
        <f t="shared" si="37"/>
        <v/>
      </c>
      <c r="C720" s="32" t="str">
        <f t="shared" si="38"/>
        <v/>
      </c>
      <c r="J720" t="str">
        <f t="shared" si="39"/>
        <v/>
      </c>
    </row>
    <row r="721" spans="2:10" x14ac:dyDescent="0.25">
      <c r="B721" t="str">
        <f t="shared" si="37"/>
        <v/>
      </c>
      <c r="C721" s="32" t="str">
        <f t="shared" si="38"/>
        <v/>
      </c>
      <c r="J721" t="str">
        <f t="shared" si="39"/>
        <v/>
      </c>
    </row>
    <row r="722" spans="2:10" x14ac:dyDescent="0.25">
      <c r="B722" t="str">
        <f t="shared" si="37"/>
        <v/>
      </c>
      <c r="C722" s="32" t="str">
        <f t="shared" si="38"/>
        <v/>
      </c>
      <c r="J722" t="str">
        <f t="shared" si="39"/>
        <v/>
      </c>
    </row>
    <row r="723" spans="2:10" x14ac:dyDescent="0.25">
      <c r="B723" t="str">
        <f t="shared" si="37"/>
        <v/>
      </c>
      <c r="C723" s="32" t="str">
        <f t="shared" si="38"/>
        <v/>
      </c>
      <c r="J723" t="str">
        <f t="shared" si="39"/>
        <v/>
      </c>
    </row>
    <row r="724" spans="2:10" x14ac:dyDescent="0.25">
      <c r="B724" t="str">
        <f t="shared" si="37"/>
        <v/>
      </c>
      <c r="C724" s="32" t="str">
        <f t="shared" si="38"/>
        <v/>
      </c>
      <c r="J724" t="str">
        <f t="shared" si="39"/>
        <v/>
      </c>
    </row>
    <row r="725" spans="2:10" x14ac:dyDescent="0.25">
      <c r="B725" t="str">
        <f t="shared" si="37"/>
        <v/>
      </c>
      <c r="C725" s="32" t="str">
        <f t="shared" si="38"/>
        <v/>
      </c>
      <c r="J725" t="str">
        <f t="shared" si="39"/>
        <v/>
      </c>
    </row>
    <row r="726" spans="2:10" x14ac:dyDescent="0.25">
      <c r="B726" t="str">
        <f t="shared" si="37"/>
        <v/>
      </c>
      <c r="C726" s="32" t="str">
        <f t="shared" si="38"/>
        <v/>
      </c>
      <c r="J726" t="str">
        <f t="shared" si="39"/>
        <v/>
      </c>
    </row>
    <row r="727" spans="2:10" x14ac:dyDescent="0.25">
      <c r="B727" t="str">
        <f t="shared" si="37"/>
        <v/>
      </c>
      <c r="C727" s="32" t="str">
        <f t="shared" si="38"/>
        <v/>
      </c>
      <c r="J727" t="str">
        <f t="shared" si="39"/>
        <v/>
      </c>
    </row>
    <row r="728" spans="2:10" x14ac:dyDescent="0.25">
      <c r="B728" t="str">
        <f t="shared" si="37"/>
        <v/>
      </c>
      <c r="C728" s="32" t="str">
        <f t="shared" si="38"/>
        <v/>
      </c>
      <c r="J728" t="str">
        <f t="shared" si="39"/>
        <v/>
      </c>
    </row>
    <row r="729" spans="2:10" x14ac:dyDescent="0.25">
      <c r="B729" t="str">
        <f t="shared" si="37"/>
        <v/>
      </c>
      <c r="C729" s="32" t="str">
        <f t="shared" si="38"/>
        <v/>
      </c>
      <c r="J729" t="str">
        <f t="shared" si="39"/>
        <v/>
      </c>
    </row>
    <row r="730" spans="2:10" x14ac:dyDescent="0.25">
      <c r="B730" t="str">
        <f t="shared" si="37"/>
        <v/>
      </c>
      <c r="C730" s="32" t="str">
        <f t="shared" si="38"/>
        <v/>
      </c>
      <c r="J730" t="str">
        <f t="shared" si="39"/>
        <v/>
      </c>
    </row>
    <row r="731" spans="2:10" x14ac:dyDescent="0.25">
      <c r="B731" t="str">
        <f t="shared" si="37"/>
        <v/>
      </c>
      <c r="C731" s="32" t="str">
        <f t="shared" si="38"/>
        <v/>
      </c>
      <c r="J731" t="str">
        <f t="shared" si="39"/>
        <v/>
      </c>
    </row>
    <row r="732" spans="2:10" x14ac:dyDescent="0.25">
      <c r="B732" t="str">
        <f t="shared" si="37"/>
        <v/>
      </c>
      <c r="C732" s="32" t="str">
        <f t="shared" si="38"/>
        <v/>
      </c>
      <c r="J732" t="str">
        <f t="shared" si="39"/>
        <v/>
      </c>
    </row>
    <row r="733" spans="2:10" x14ac:dyDescent="0.25">
      <c r="B733" t="str">
        <f t="shared" si="37"/>
        <v/>
      </c>
      <c r="C733" s="32" t="str">
        <f t="shared" si="38"/>
        <v/>
      </c>
      <c r="J733" t="str">
        <f t="shared" si="39"/>
        <v/>
      </c>
    </row>
    <row r="734" spans="2:10" x14ac:dyDescent="0.25">
      <c r="B734" t="str">
        <f t="shared" si="37"/>
        <v/>
      </c>
      <c r="C734" s="32" t="str">
        <f t="shared" si="38"/>
        <v/>
      </c>
      <c r="J734" t="str">
        <f t="shared" si="39"/>
        <v/>
      </c>
    </row>
    <row r="735" spans="2:10" x14ac:dyDescent="0.25">
      <c r="B735" t="str">
        <f t="shared" si="37"/>
        <v/>
      </c>
      <c r="C735" s="32" t="str">
        <f t="shared" si="38"/>
        <v/>
      </c>
      <c r="J735" t="str">
        <f t="shared" si="39"/>
        <v/>
      </c>
    </row>
    <row r="736" spans="2:10" x14ac:dyDescent="0.25">
      <c r="B736" t="str">
        <f t="shared" si="37"/>
        <v/>
      </c>
      <c r="C736" s="32" t="str">
        <f t="shared" si="38"/>
        <v/>
      </c>
      <c r="J736" t="str">
        <f t="shared" si="39"/>
        <v/>
      </c>
    </row>
    <row r="737" spans="2:10" x14ac:dyDescent="0.25">
      <c r="B737" t="str">
        <f t="shared" si="37"/>
        <v/>
      </c>
      <c r="C737" s="32" t="str">
        <f t="shared" si="38"/>
        <v/>
      </c>
      <c r="J737" t="str">
        <f t="shared" si="39"/>
        <v/>
      </c>
    </row>
    <row r="738" spans="2:10" x14ac:dyDescent="0.25">
      <c r="B738" t="str">
        <f t="shared" si="37"/>
        <v/>
      </c>
      <c r="C738" s="32" t="str">
        <f t="shared" si="38"/>
        <v/>
      </c>
      <c r="J738" t="str">
        <f t="shared" si="39"/>
        <v/>
      </c>
    </row>
    <row r="739" spans="2:10" x14ac:dyDescent="0.25">
      <c r="B739" t="str">
        <f t="shared" si="37"/>
        <v/>
      </c>
      <c r="C739" s="32" t="str">
        <f t="shared" si="38"/>
        <v/>
      </c>
      <c r="J739" t="str">
        <f t="shared" si="39"/>
        <v/>
      </c>
    </row>
    <row r="740" spans="2:10" x14ac:dyDescent="0.25">
      <c r="B740" t="str">
        <f t="shared" si="37"/>
        <v/>
      </c>
      <c r="C740" s="32" t="str">
        <f t="shared" si="38"/>
        <v/>
      </c>
      <c r="J740" t="str">
        <f t="shared" si="39"/>
        <v/>
      </c>
    </row>
    <row r="741" spans="2:10" x14ac:dyDescent="0.25">
      <c r="B741" t="str">
        <f t="shared" si="37"/>
        <v/>
      </c>
      <c r="C741" s="32" t="str">
        <f t="shared" si="38"/>
        <v/>
      </c>
      <c r="J741" t="str">
        <f t="shared" si="39"/>
        <v/>
      </c>
    </row>
    <row r="742" spans="2:10" x14ac:dyDescent="0.25">
      <c r="B742" t="str">
        <f t="shared" si="37"/>
        <v/>
      </c>
      <c r="C742" s="32" t="str">
        <f t="shared" si="38"/>
        <v/>
      </c>
      <c r="J742" t="str">
        <f t="shared" si="39"/>
        <v/>
      </c>
    </row>
    <row r="743" spans="2:10" x14ac:dyDescent="0.25">
      <c r="B743" t="str">
        <f t="shared" si="37"/>
        <v/>
      </c>
      <c r="C743" s="32" t="str">
        <f t="shared" si="38"/>
        <v/>
      </c>
      <c r="J743" t="str">
        <f t="shared" si="39"/>
        <v/>
      </c>
    </row>
    <row r="744" spans="2:10" x14ac:dyDescent="0.25">
      <c r="B744" t="str">
        <f t="shared" si="37"/>
        <v/>
      </c>
      <c r="C744" s="32" t="str">
        <f t="shared" si="38"/>
        <v/>
      </c>
      <c r="J744" t="str">
        <f t="shared" si="39"/>
        <v/>
      </c>
    </row>
    <row r="745" spans="2:10" x14ac:dyDescent="0.25">
      <c r="B745" t="str">
        <f t="shared" si="37"/>
        <v/>
      </c>
      <c r="C745" s="32" t="str">
        <f t="shared" si="38"/>
        <v/>
      </c>
      <c r="J745" t="str">
        <f t="shared" si="39"/>
        <v/>
      </c>
    </row>
    <row r="746" spans="2:10" x14ac:dyDescent="0.25">
      <c r="B746" t="str">
        <f t="shared" si="37"/>
        <v/>
      </c>
      <c r="C746" s="32" t="str">
        <f t="shared" si="38"/>
        <v/>
      </c>
      <c r="J746" t="str">
        <f t="shared" si="39"/>
        <v/>
      </c>
    </row>
    <row r="747" spans="2:10" x14ac:dyDescent="0.25">
      <c r="B747" t="str">
        <f t="shared" si="37"/>
        <v/>
      </c>
      <c r="C747" s="32" t="str">
        <f t="shared" si="38"/>
        <v/>
      </c>
      <c r="J747" t="str">
        <f t="shared" si="39"/>
        <v/>
      </c>
    </row>
    <row r="748" spans="2:10" x14ac:dyDescent="0.25">
      <c r="B748" t="str">
        <f t="shared" si="37"/>
        <v/>
      </c>
      <c r="C748" s="32" t="str">
        <f t="shared" si="38"/>
        <v/>
      </c>
      <c r="J748" t="str">
        <f t="shared" si="39"/>
        <v/>
      </c>
    </row>
    <row r="749" spans="2:10" x14ac:dyDescent="0.25">
      <c r="B749" t="str">
        <f t="shared" si="37"/>
        <v/>
      </c>
      <c r="C749" s="32" t="str">
        <f t="shared" si="38"/>
        <v/>
      </c>
      <c r="J749" t="str">
        <f t="shared" si="39"/>
        <v/>
      </c>
    </row>
    <row r="750" spans="2:10" x14ac:dyDescent="0.25">
      <c r="B750" t="str">
        <f t="shared" si="37"/>
        <v/>
      </c>
      <c r="C750" s="32" t="str">
        <f t="shared" si="38"/>
        <v/>
      </c>
      <c r="J750" t="str">
        <f t="shared" si="39"/>
        <v/>
      </c>
    </row>
    <row r="751" spans="2:10" x14ac:dyDescent="0.25">
      <c r="B751" t="str">
        <f t="shared" si="37"/>
        <v/>
      </c>
      <c r="C751" s="32" t="str">
        <f t="shared" si="38"/>
        <v/>
      </c>
      <c r="J751" t="str">
        <f t="shared" si="39"/>
        <v/>
      </c>
    </row>
    <row r="752" spans="2:10" x14ac:dyDescent="0.25">
      <c r="B752" t="str">
        <f t="shared" si="37"/>
        <v/>
      </c>
      <c r="C752" s="32" t="str">
        <f t="shared" si="38"/>
        <v/>
      </c>
      <c r="J752" t="str">
        <f t="shared" si="39"/>
        <v/>
      </c>
    </row>
    <row r="753" spans="2:10" x14ac:dyDescent="0.25">
      <c r="B753" t="str">
        <f t="shared" si="37"/>
        <v/>
      </c>
      <c r="C753" s="32" t="str">
        <f t="shared" si="38"/>
        <v/>
      </c>
      <c r="J753" t="str">
        <f t="shared" si="39"/>
        <v/>
      </c>
    </row>
    <row r="754" spans="2:10" x14ac:dyDescent="0.25">
      <c r="B754" t="str">
        <f t="shared" si="37"/>
        <v/>
      </c>
      <c r="C754" s="32" t="str">
        <f t="shared" si="38"/>
        <v/>
      </c>
      <c r="J754" t="str">
        <f t="shared" si="39"/>
        <v/>
      </c>
    </row>
    <row r="755" spans="2:10" x14ac:dyDescent="0.25">
      <c r="B755" t="str">
        <f t="shared" si="37"/>
        <v/>
      </c>
      <c r="C755" s="32" t="str">
        <f t="shared" si="38"/>
        <v/>
      </c>
      <c r="J755" t="str">
        <f t="shared" si="39"/>
        <v/>
      </c>
    </row>
    <row r="756" spans="2:10" x14ac:dyDescent="0.25">
      <c r="B756" t="str">
        <f t="shared" si="37"/>
        <v/>
      </c>
      <c r="C756" s="32" t="str">
        <f t="shared" si="38"/>
        <v/>
      </c>
      <c r="J756" t="str">
        <f t="shared" si="39"/>
        <v/>
      </c>
    </row>
    <row r="757" spans="2:10" x14ac:dyDescent="0.25">
      <c r="B757" t="str">
        <f t="shared" si="37"/>
        <v/>
      </c>
      <c r="C757" s="32" t="str">
        <f t="shared" si="38"/>
        <v/>
      </c>
      <c r="J757" t="str">
        <f t="shared" si="39"/>
        <v/>
      </c>
    </row>
    <row r="758" spans="2:10" x14ac:dyDescent="0.25">
      <c r="B758" t="str">
        <f t="shared" si="37"/>
        <v/>
      </c>
      <c r="C758" s="32" t="str">
        <f t="shared" si="38"/>
        <v/>
      </c>
      <c r="J758" t="str">
        <f t="shared" si="39"/>
        <v/>
      </c>
    </row>
    <row r="759" spans="2:10" x14ac:dyDescent="0.25">
      <c r="B759" t="str">
        <f t="shared" si="37"/>
        <v/>
      </c>
      <c r="C759" s="32" t="str">
        <f t="shared" si="38"/>
        <v/>
      </c>
      <c r="J759" t="str">
        <f t="shared" si="39"/>
        <v/>
      </c>
    </row>
    <row r="760" spans="2:10" x14ac:dyDescent="0.25">
      <c r="B760" t="str">
        <f t="shared" si="37"/>
        <v/>
      </c>
      <c r="C760" s="32" t="str">
        <f t="shared" si="38"/>
        <v/>
      </c>
      <c r="J760" t="str">
        <f t="shared" si="39"/>
        <v/>
      </c>
    </row>
    <row r="761" spans="2:10" x14ac:dyDescent="0.25">
      <c r="B761" t="str">
        <f t="shared" si="37"/>
        <v/>
      </c>
      <c r="C761" s="32" t="str">
        <f t="shared" si="38"/>
        <v/>
      </c>
      <c r="J761" t="str">
        <f t="shared" si="39"/>
        <v/>
      </c>
    </row>
    <row r="762" spans="2:10" x14ac:dyDescent="0.25">
      <c r="B762" t="str">
        <f t="shared" si="37"/>
        <v/>
      </c>
      <c r="C762" s="32" t="str">
        <f t="shared" si="38"/>
        <v/>
      </c>
      <c r="J762" t="str">
        <f t="shared" si="39"/>
        <v/>
      </c>
    </row>
    <row r="763" spans="2:10" x14ac:dyDescent="0.25">
      <c r="B763" t="str">
        <f t="shared" si="37"/>
        <v/>
      </c>
      <c r="C763" s="32" t="str">
        <f t="shared" si="38"/>
        <v/>
      </c>
      <c r="J763" t="str">
        <f t="shared" si="39"/>
        <v/>
      </c>
    </row>
    <row r="764" spans="2:10" x14ac:dyDescent="0.25">
      <c r="B764" t="str">
        <f t="shared" si="37"/>
        <v/>
      </c>
      <c r="C764" s="32" t="str">
        <f t="shared" si="38"/>
        <v/>
      </c>
      <c r="J764" t="str">
        <f t="shared" si="39"/>
        <v/>
      </c>
    </row>
    <row r="765" spans="2:10" x14ac:dyDescent="0.25">
      <c r="B765" t="str">
        <f t="shared" si="37"/>
        <v/>
      </c>
      <c r="C765" s="32" t="str">
        <f t="shared" si="38"/>
        <v/>
      </c>
      <c r="J765" t="str">
        <f t="shared" si="39"/>
        <v/>
      </c>
    </row>
    <row r="766" spans="2:10" x14ac:dyDescent="0.25">
      <c r="B766" t="str">
        <f t="shared" si="37"/>
        <v/>
      </c>
      <c r="C766" s="32" t="str">
        <f t="shared" si="38"/>
        <v/>
      </c>
      <c r="J766" t="str">
        <f t="shared" si="39"/>
        <v/>
      </c>
    </row>
    <row r="767" spans="2:10" x14ac:dyDescent="0.25">
      <c r="B767" t="str">
        <f t="shared" si="37"/>
        <v/>
      </c>
      <c r="C767" s="32" t="str">
        <f t="shared" si="38"/>
        <v/>
      </c>
      <c r="J767" t="str">
        <f t="shared" si="39"/>
        <v/>
      </c>
    </row>
    <row r="768" spans="2:10" x14ac:dyDescent="0.25">
      <c r="B768" t="str">
        <f t="shared" si="37"/>
        <v/>
      </c>
      <c r="C768" s="32" t="str">
        <f t="shared" si="38"/>
        <v/>
      </c>
      <c r="J768" t="str">
        <f t="shared" si="39"/>
        <v/>
      </c>
    </row>
    <row r="769" spans="2:10" x14ac:dyDescent="0.25">
      <c r="B769" t="str">
        <f t="shared" si="37"/>
        <v/>
      </c>
      <c r="C769" s="32" t="str">
        <f t="shared" si="38"/>
        <v/>
      </c>
      <c r="J769" t="str">
        <f t="shared" si="39"/>
        <v/>
      </c>
    </row>
    <row r="770" spans="2:10" x14ac:dyDescent="0.25">
      <c r="B770" t="str">
        <f t="shared" si="37"/>
        <v/>
      </c>
      <c r="C770" s="32" t="str">
        <f t="shared" si="38"/>
        <v/>
      </c>
      <c r="J770" t="str">
        <f t="shared" si="39"/>
        <v/>
      </c>
    </row>
    <row r="771" spans="2:10" x14ac:dyDescent="0.25">
      <c r="B771" t="str">
        <f t="shared" si="37"/>
        <v/>
      </c>
      <c r="C771" s="32" t="str">
        <f t="shared" si="38"/>
        <v/>
      </c>
      <c r="J771" t="str">
        <f t="shared" si="39"/>
        <v/>
      </c>
    </row>
    <row r="772" spans="2:10" x14ac:dyDescent="0.25">
      <c r="B772" t="str">
        <f t="shared" si="37"/>
        <v/>
      </c>
      <c r="C772" s="32" t="str">
        <f t="shared" si="38"/>
        <v/>
      </c>
      <c r="J772" t="str">
        <f t="shared" si="39"/>
        <v/>
      </c>
    </row>
    <row r="773" spans="2:10" x14ac:dyDescent="0.25">
      <c r="B773" t="str">
        <f t="shared" si="37"/>
        <v/>
      </c>
      <c r="C773" s="32" t="str">
        <f t="shared" si="38"/>
        <v/>
      </c>
      <c r="J773" t="str">
        <f t="shared" si="39"/>
        <v/>
      </c>
    </row>
    <row r="774" spans="2:10" x14ac:dyDescent="0.25">
      <c r="B774" t="str">
        <f t="shared" ref="B774:B837" si="40">IF(ISBLANK(A774),"",J774)</f>
        <v/>
      </c>
      <c r="C774" s="32" t="str">
        <f t="shared" ref="C774:C837" si="41">IF(ISBLANK(A774),"",B774*4.2)</f>
        <v/>
      </c>
      <c r="J774" t="str">
        <f t="shared" ref="J774:J837" si="42">IF(ISBLANK(A774),"",E774*4.1+F774*9.3+G774*4.2+H774*7+I774*3)</f>
        <v/>
      </c>
    </row>
    <row r="775" spans="2:10" x14ac:dyDescent="0.25">
      <c r="B775" t="str">
        <f t="shared" si="40"/>
        <v/>
      </c>
      <c r="C775" s="32" t="str">
        <f t="shared" si="41"/>
        <v/>
      </c>
      <c r="J775" t="str">
        <f t="shared" si="42"/>
        <v/>
      </c>
    </row>
    <row r="776" spans="2:10" x14ac:dyDescent="0.25">
      <c r="B776" t="str">
        <f t="shared" si="40"/>
        <v/>
      </c>
      <c r="C776" s="32" t="str">
        <f t="shared" si="41"/>
        <v/>
      </c>
      <c r="J776" t="str">
        <f t="shared" si="42"/>
        <v/>
      </c>
    </row>
    <row r="777" spans="2:10" x14ac:dyDescent="0.25">
      <c r="B777" t="str">
        <f t="shared" si="40"/>
        <v/>
      </c>
      <c r="C777" s="32" t="str">
        <f t="shared" si="41"/>
        <v/>
      </c>
      <c r="J777" t="str">
        <f t="shared" si="42"/>
        <v/>
      </c>
    </row>
    <row r="778" spans="2:10" x14ac:dyDescent="0.25">
      <c r="B778" t="str">
        <f t="shared" si="40"/>
        <v/>
      </c>
      <c r="C778" s="32" t="str">
        <f t="shared" si="41"/>
        <v/>
      </c>
      <c r="J778" t="str">
        <f t="shared" si="42"/>
        <v/>
      </c>
    </row>
    <row r="779" spans="2:10" x14ac:dyDescent="0.25">
      <c r="B779" t="str">
        <f t="shared" si="40"/>
        <v/>
      </c>
      <c r="C779" s="32" t="str">
        <f t="shared" si="41"/>
        <v/>
      </c>
      <c r="J779" t="str">
        <f t="shared" si="42"/>
        <v/>
      </c>
    </row>
    <row r="780" spans="2:10" x14ac:dyDescent="0.25">
      <c r="B780" t="str">
        <f t="shared" si="40"/>
        <v/>
      </c>
      <c r="C780" s="32" t="str">
        <f t="shared" si="41"/>
        <v/>
      </c>
      <c r="J780" t="str">
        <f t="shared" si="42"/>
        <v/>
      </c>
    </row>
    <row r="781" spans="2:10" x14ac:dyDescent="0.25">
      <c r="B781" t="str">
        <f t="shared" si="40"/>
        <v/>
      </c>
      <c r="C781" s="32" t="str">
        <f t="shared" si="41"/>
        <v/>
      </c>
      <c r="J781" t="str">
        <f t="shared" si="42"/>
        <v/>
      </c>
    </row>
    <row r="782" spans="2:10" x14ac:dyDescent="0.25">
      <c r="B782" t="str">
        <f t="shared" si="40"/>
        <v/>
      </c>
      <c r="C782" s="32" t="str">
        <f t="shared" si="41"/>
        <v/>
      </c>
      <c r="J782" t="str">
        <f t="shared" si="42"/>
        <v/>
      </c>
    </row>
    <row r="783" spans="2:10" x14ac:dyDescent="0.25">
      <c r="B783" t="str">
        <f t="shared" si="40"/>
        <v/>
      </c>
      <c r="C783" s="32" t="str">
        <f t="shared" si="41"/>
        <v/>
      </c>
      <c r="J783" t="str">
        <f t="shared" si="42"/>
        <v/>
      </c>
    </row>
    <row r="784" spans="2:10" x14ac:dyDescent="0.25">
      <c r="B784" t="str">
        <f t="shared" si="40"/>
        <v/>
      </c>
      <c r="C784" s="32" t="str">
        <f t="shared" si="41"/>
        <v/>
      </c>
      <c r="J784" t="str">
        <f t="shared" si="42"/>
        <v/>
      </c>
    </row>
    <row r="785" spans="2:10" x14ac:dyDescent="0.25">
      <c r="B785" t="str">
        <f t="shared" si="40"/>
        <v/>
      </c>
      <c r="C785" s="32" t="str">
        <f t="shared" si="41"/>
        <v/>
      </c>
      <c r="J785" t="str">
        <f t="shared" si="42"/>
        <v/>
      </c>
    </row>
    <row r="786" spans="2:10" x14ac:dyDescent="0.25">
      <c r="B786" t="str">
        <f t="shared" si="40"/>
        <v/>
      </c>
      <c r="C786" s="32" t="str">
        <f t="shared" si="41"/>
        <v/>
      </c>
      <c r="J786" t="str">
        <f t="shared" si="42"/>
        <v/>
      </c>
    </row>
    <row r="787" spans="2:10" x14ac:dyDescent="0.25">
      <c r="B787" t="str">
        <f t="shared" si="40"/>
        <v/>
      </c>
      <c r="C787" s="32" t="str">
        <f t="shared" si="41"/>
        <v/>
      </c>
      <c r="J787" t="str">
        <f t="shared" si="42"/>
        <v/>
      </c>
    </row>
    <row r="788" spans="2:10" x14ac:dyDescent="0.25">
      <c r="B788" t="str">
        <f t="shared" si="40"/>
        <v/>
      </c>
      <c r="C788" s="32" t="str">
        <f t="shared" si="41"/>
        <v/>
      </c>
      <c r="J788" t="str">
        <f t="shared" si="42"/>
        <v/>
      </c>
    </row>
    <row r="789" spans="2:10" x14ac:dyDescent="0.25">
      <c r="B789" t="str">
        <f t="shared" si="40"/>
        <v/>
      </c>
      <c r="C789" s="32" t="str">
        <f t="shared" si="41"/>
        <v/>
      </c>
      <c r="J789" t="str">
        <f t="shared" si="42"/>
        <v/>
      </c>
    </row>
    <row r="790" spans="2:10" x14ac:dyDescent="0.25">
      <c r="B790" t="str">
        <f t="shared" si="40"/>
        <v/>
      </c>
      <c r="C790" s="32" t="str">
        <f t="shared" si="41"/>
        <v/>
      </c>
      <c r="J790" t="str">
        <f t="shared" si="42"/>
        <v/>
      </c>
    </row>
    <row r="791" spans="2:10" x14ac:dyDescent="0.25">
      <c r="B791" t="str">
        <f t="shared" si="40"/>
        <v/>
      </c>
      <c r="C791" s="32" t="str">
        <f t="shared" si="41"/>
        <v/>
      </c>
      <c r="J791" t="str">
        <f t="shared" si="42"/>
        <v/>
      </c>
    </row>
    <row r="792" spans="2:10" x14ac:dyDescent="0.25">
      <c r="B792" t="str">
        <f t="shared" si="40"/>
        <v/>
      </c>
      <c r="C792" s="32" t="str">
        <f t="shared" si="41"/>
        <v/>
      </c>
      <c r="J792" t="str">
        <f t="shared" si="42"/>
        <v/>
      </c>
    </row>
    <row r="793" spans="2:10" x14ac:dyDescent="0.25">
      <c r="B793" t="str">
        <f t="shared" si="40"/>
        <v/>
      </c>
      <c r="C793" s="32" t="str">
        <f t="shared" si="41"/>
        <v/>
      </c>
      <c r="J793" t="str">
        <f t="shared" si="42"/>
        <v/>
      </c>
    </row>
    <row r="794" spans="2:10" x14ac:dyDescent="0.25">
      <c r="B794" t="str">
        <f t="shared" si="40"/>
        <v/>
      </c>
      <c r="C794" s="32" t="str">
        <f t="shared" si="41"/>
        <v/>
      </c>
      <c r="J794" t="str">
        <f t="shared" si="42"/>
        <v/>
      </c>
    </row>
    <row r="795" spans="2:10" x14ac:dyDescent="0.25">
      <c r="B795" t="str">
        <f t="shared" si="40"/>
        <v/>
      </c>
      <c r="C795" s="32" t="str">
        <f t="shared" si="41"/>
        <v/>
      </c>
      <c r="J795" t="str">
        <f t="shared" si="42"/>
        <v/>
      </c>
    </row>
    <row r="796" spans="2:10" x14ac:dyDescent="0.25">
      <c r="B796" t="str">
        <f t="shared" si="40"/>
        <v/>
      </c>
      <c r="C796" s="32" t="str">
        <f t="shared" si="41"/>
        <v/>
      </c>
      <c r="J796" t="str">
        <f t="shared" si="42"/>
        <v/>
      </c>
    </row>
    <row r="797" spans="2:10" x14ac:dyDescent="0.25">
      <c r="B797" t="str">
        <f t="shared" si="40"/>
        <v/>
      </c>
      <c r="C797" s="32" t="str">
        <f t="shared" si="41"/>
        <v/>
      </c>
      <c r="J797" t="str">
        <f t="shared" si="42"/>
        <v/>
      </c>
    </row>
    <row r="798" spans="2:10" x14ac:dyDescent="0.25">
      <c r="B798" t="str">
        <f t="shared" si="40"/>
        <v/>
      </c>
      <c r="C798" s="32" t="str">
        <f t="shared" si="41"/>
        <v/>
      </c>
      <c r="J798" t="str">
        <f t="shared" si="42"/>
        <v/>
      </c>
    </row>
    <row r="799" spans="2:10" x14ac:dyDescent="0.25">
      <c r="B799" t="str">
        <f t="shared" si="40"/>
        <v/>
      </c>
      <c r="C799" s="32" t="str">
        <f t="shared" si="41"/>
        <v/>
      </c>
      <c r="J799" t="str">
        <f t="shared" si="42"/>
        <v/>
      </c>
    </row>
    <row r="800" spans="2:10" x14ac:dyDescent="0.25">
      <c r="B800" t="str">
        <f t="shared" si="40"/>
        <v/>
      </c>
      <c r="C800" s="32" t="str">
        <f t="shared" si="41"/>
        <v/>
      </c>
      <c r="J800" t="str">
        <f t="shared" si="42"/>
        <v/>
      </c>
    </row>
    <row r="801" spans="2:10" x14ac:dyDescent="0.25">
      <c r="B801" t="str">
        <f t="shared" si="40"/>
        <v/>
      </c>
      <c r="C801" s="32" t="str">
        <f t="shared" si="41"/>
        <v/>
      </c>
      <c r="J801" t="str">
        <f t="shared" si="42"/>
        <v/>
      </c>
    </row>
    <row r="802" spans="2:10" x14ac:dyDescent="0.25">
      <c r="B802" t="str">
        <f t="shared" si="40"/>
        <v/>
      </c>
      <c r="C802" s="32" t="str">
        <f t="shared" si="41"/>
        <v/>
      </c>
      <c r="J802" t="str">
        <f t="shared" si="42"/>
        <v/>
      </c>
    </row>
    <row r="803" spans="2:10" x14ac:dyDescent="0.25">
      <c r="B803" t="str">
        <f t="shared" si="40"/>
        <v/>
      </c>
      <c r="C803" s="32" t="str">
        <f t="shared" si="41"/>
        <v/>
      </c>
      <c r="J803" t="str">
        <f t="shared" si="42"/>
        <v/>
      </c>
    </row>
    <row r="804" spans="2:10" x14ac:dyDescent="0.25">
      <c r="B804" t="str">
        <f t="shared" si="40"/>
        <v/>
      </c>
      <c r="C804" s="32" t="str">
        <f t="shared" si="41"/>
        <v/>
      </c>
      <c r="J804" t="str">
        <f t="shared" si="42"/>
        <v/>
      </c>
    </row>
    <row r="805" spans="2:10" x14ac:dyDescent="0.25">
      <c r="B805" t="str">
        <f t="shared" si="40"/>
        <v/>
      </c>
      <c r="C805" s="32" t="str">
        <f t="shared" si="41"/>
        <v/>
      </c>
      <c r="J805" t="str">
        <f t="shared" si="42"/>
        <v/>
      </c>
    </row>
    <row r="806" spans="2:10" x14ac:dyDescent="0.25">
      <c r="B806" t="str">
        <f t="shared" si="40"/>
        <v/>
      </c>
      <c r="C806" s="32" t="str">
        <f t="shared" si="41"/>
        <v/>
      </c>
      <c r="J806" t="str">
        <f t="shared" si="42"/>
        <v/>
      </c>
    </row>
    <row r="807" spans="2:10" x14ac:dyDescent="0.25">
      <c r="B807" t="str">
        <f t="shared" si="40"/>
        <v/>
      </c>
      <c r="C807" s="32" t="str">
        <f t="shared" si="41"/>
        <v/>
      </c>
      <c r="J807" t="str">
        <f t="shared" si="42"/>
        <v/>
      </c>
    </row>
    <row r="808" spans="2:10" x14ac:dyDescent="0.25">
      <c r="B808" t="str">
        <f t="shared" si="40"/>
        <v/>
      </c>
      <c r="C808" s="32" t="str">
        <f t="shared" si="41"/>
        <v/>
      </c>
      <c r="J808" t="str">
        <f t="shared" si="42"/>
        <v/>
      </c>
    </row>
    <row r="809" spans="2:10" x14ac:dyDescent="0.25">
      <c r="B809" t="str">
        <f t="shared" si="40"/>
        <v/>
      </c>
      <c r="C809" s="32" t="str">
        <f t="shared" si="41"/>
        <v/>
      </c>
      <c r="J809" t="str">
        <f t="shared" si="42"/>
        <v/>
      </c>
    </row>
    <row r="810" spans="2:10" x14ac:dyDescent="0.25">
      <c r="B810" t="str">
        <f t="shared" si="40"/>
        <v/>
      </c>
      <c r="C810" s="32" t="str">
        <f t="shared" si="41"/>
        <v/>
      </c>
      <c r="J810" t="str">
        <f t="shared" si="42"/>
        <v/>
      </c>
    </row>
    <row r="811" spans="2:10" x14ac:dyDescent="0.25">
      <c r="B811" t="str">
        <f t="shared" si="40"/>
        <v/>
      </c>
      <c r="C811" s="32" t="str">
        <f t="shared" si="41"/>
        <v/>
      </c>
      <c r="J811" t="str">
        <f t="shared" si="42"/>
        <v/>
      </c>
    </row>
    <row r="812" spans="2:10" x14ac:dyDescent="0.25">
      <c r="B812" t="str">
        <f t="shared" si="40"/>
        <v/>
      </c>
      <c r="C812" s="32" t="str">
        <f t="shared" si="41"/>
        <v/>
      </c>
      <c r="J812" t="str">
        <f t="shared" si="42"/>
        <v/>
      </c>
    </row>
    <row r="813" spans="2:10" x14ac:dyDescent="0.25">
      <c r="B813" t="str">
        <f t="shared" si="40"/>
        <v/>
      </c>
      <c r="C813" s="32" t="str">
        <f t="shared" si="41"/>
        <v/>
      </c>
      <c r="J813" t="str">
        <f t="shared" si="42"/>
        <v/>
      </c>
    </row>
    <row r="814" spans="2:10" x14ac:dyDescent="0.25">
      <c r="B814" t="str">
        <f t="shared" si="40"/>
        <v/>
      </c>
      <c r="C814" s="32" t="str">
        <f t="shared" si="41"/>
        <v/>
      </c>
      <c r="J814" t="str">
        <f t="shared" si="42"/>
        <v/>
      </c>
    </row>
    <row r="815" spans="2:10" x14ac:dyDescent="0.25">
      <c r="B815" t="str">
        <f t="shared" si="40"/>
        <v/>
      </c>
      <c r="C815" s="32" t="str">
        <f t="shared" si="41"/>
        <v/>
      </c>
      <c r="J815" t="str">
        <f t="shared" si="42"/>
        <v/>
      </c>
    </row>
    <row r="816" spans="2:10" x14ac:dyDescent="0.25">
      <c r="B816" t="str">
        <f t="shared" si="40"/>
        <v/>
      </c>
      <c r="C816" s="32" t="str">
        <f t="shared" si="41"/>
        <v/>
      </c>
      <c r="J816" t="str">
        <f t="shared" si="42"/>
        <v/>
      </c>
    </row>
    <row r="817" spans="2:10" x14ac:dyDescent="0.25">
      <c r="B817" t="str">
        <f t="shared" si="40"/>
        <v/>
      </c>
      <c r="C817" s="32" t="str">
        <f t="shared" si="41"/>
        <v/>
      </c>
      <c r="J817" t="str">
        <f t="shared" si="42"/>
        <v/>
      </c>
    </row>
    <row r="818" spans="2:10" x14ac:dyDescent="0.25">
      <c r="B818" t="str">
        <f t="shared" si="40"/>
        <v/>
      </c>
      <c r="C818" s="32" t="str">
        <f t="shared" si="41"/>
        <v/>
      </c>
      <c r="J818" t="str">
        <f t="shared" si="42"/>
        <v/>
      </c>
    </row>
    <row r="819" spans="2:10" x14ac:dyDescent="0.25">
      <c r="B819" t="str">
        <f t="shared" si="40"/>
        <v/>
      </c>
      <c r="C819" s="32" t="str">
        <f t="shared" si="41"/>
        <v/>
      </c>
      <c r="J819" t="str">
        <f t="shared" si="42"/>
        <v/>
      </c>
    </row>
    <row r="820" spans="2:10" x14ac:dyDescent="0.25">
      <c r="B820" t="str">
        <f t="shared" si="40"/>
        <v/>
      </c>
      <c r="C820" s="32" t="str">
        <f t="shared" si="41"/>
        <v/>
      </c>
      <c r="J820" t="str">
        <f t="shared" si="42"/>
        <v/>
      </c>
    </row>
    <row r="821" spans="2:10" x14ac:dyDescent="0.25">
      <c r="B821" t="str">
        <f t="shared" si="40"/>
        <v/>
      </c>
      <c r="C821" s="32" t="str">
        <f t="shared" si="41"/>
        <v/>
      </c>
      <c r="J821" t="str">
        <f t="shared" si="42"/>
        <v/>
      </c>
    </row>
    <row r="822" spans="2:10" x14ac:dyDescent="0.25">
      <c r="B822" t="str">
        <f t="shared" si="40"/>
        <v/>
      </c>
      <c r="C822" s="32" t="str">
        <f t="shared" si="41"/>
        <v/>
      </c>
      <c r="J822" t="str">
        <f t="shared" si="42"/>
        <v/>
      </c>
    </row>
    <row r="823" spans="2:10" x14ac:dyDescent="0.25">
      <c r="B823" t="str">
        <f t="shared" si="40"/>
        <v/>
      </c>
      <c r="C823" s="32" t="str">
        <f t="shared" si="41"/>
        <v/>
      </c>
      <c r="J823" t="str">
        <f t="shared" si="42"/>
        <v/>
      </c>
    </row>
    <row r="824" spans="2:10" x14ac:dyDescent="0.25">
      <c r="B824" t="str">
        <f t="shared" si="40"/>
        <v/>
      </c>
      <c r="C824" s="32" t="str">
        <f t="shared" si="41"/>
        <v/>
      </c>
      <c r="J824" t="str">
        <f t="shared" si="42"/>
        <v/>
      </c>
    </row>
    <row r="825" spans="2:10" x14ac:dyDescent="0.25">
      <c r="B825" t="str">
        <f t="shared" si="40"/>
        <v/>
      </c>
      <c r="C825" s="32" t="str">
        <f t="shared" si="41"/>
        <v/>
      </c>
      <c r="J825" t="str">
        <f t="shared" si="42"/>
        <v/>
      </c>
    </row>
    <row r="826" spans="2:10" x14ac:dyDescent="0.25">
      <c r="B826" t="str">
        <f t="shared" si="40"/>
        <v/>
      </c>
      <c r="C826" s="32" t="str">
        <f t="shared" si="41"/>
        <v/>
      </c>
      <c r="J826" t="str">
        <f t="shared" si="42"/>
        <v/>
      </c>
    </row>
    <row r="827" spans="2:10" x14ac:dyDescent="0.25">
      <c r="B827" t="str">
        <f t="shared" si="40"/>
        <v/>
      </c>
      <c r="C827" s="32" t="str">
        <f t="shared" si="41"/>
        <v/>
      </c>
      <c r="J827" t="str">
        <f t="shared" si="42"/>
        <v/>
      </c>
    </row>
    <row r="828" spans="2:10" x14ac:dyDescent="0.25">
      <c r="B828" t="str">
        <f t="shared" si="40"/>
        <v/>
      </c>
      <c r="C828" s="32" t="str">
        <f t="shared" si="41"/>
        <v/>
      </c>
      <c r="J828" t="str">
        <f t="shared" si="42"/>
        <v/>
      </c>
    </row>
    <row r="829" spans="2:10" x14ac:dyDescent="0.25">
      <c r="B829" t="str">
        <f t="shared" si="40"/>
        <v/>
      </c>
      <c r="C829" s="32" t="str">
        <f t="shared" si="41"/>
        <v/>
      </c>
      <c r="J829" t="str">
        <f t="shared" si="42"/>
        <v/>
      </c>
    </row>
    <row r="830" spans="2:10" x14ac:dyDescent="0.25">
      <c r="B830" t="str">
        <f t="shared" si="40"/>
        <v/>
      </c>
      <c r="C830" s="32" t="str">
        <f t="shared" si="41"/>
        <v/>
      </c>
      <c r="J830" t="str">
        <f t="shared" si="42"/>
        <v/>
      </c>
    </row>
    <row r="831" spans="2:10" x14ac:dyDescent="0.25">
      <c r="B831" t="str">
        <f t="shared" si="40"/>
        <v/>
      </c>
      <c r="C831" s="32" t="str">
        <f t="shared" si="41"/>
        <v/>
      </c>
      <c r="J831" t="str">
        <f t="shared" si="42"/>
        <v/>
      </c>
    </row>
    <row r="832" spans="2:10" x14ac:dyDescent="0.25">
      <c r="B832" t="str">
        <f t="shared" si="40"/>
        <v/>
      </c>
      <c r="C832" s="32" t="str">
        <f t="shared" si="41"/>
        <v/>
      </c>
      <c r="J832" t="str">
        <f t="shared" si="42"/>
        <v/>
      </c>
    </row>
    <row r="833" spans="2:10" x14ac:dyDescent="0.25">
      <c r="B833" t="str">
        <f t="shared" si="40"/>
        <v/>
      </c>
      <c r="C833" s="32" t="str">
        <f t="shared" si="41"/>
        <v/>
      </c>
      <c r="J833" t="str">
        <f t="shared" si="42"/>
        <v/>
      </c>
    </row>
    <row r="834" spans="2:10" x14ac:dyDescent="0.25">
      <c r="B834" t="str">
        <f t="shared" si="40"/>
        <v/>
      </c>
      <c r="C834" s="32" t="str">
        <f t="shared" si="41"/>
        <v/>
      </c>
      <c r="J834" t="str">
        <f t="shared" si="42"/>
        <v/>
      </c>
    </row>
    <row r="835" spans="2:10" x14ac:dyDescent="0.25">
      <c r="B835" t="str">
        <f t="shared" si="40"/>
        <v/>
      </c>
      <c r="C835" s="32" t="str">
        <f t="shared" si="41"/>
        <v/>
      </c>
      <c r="J835" t="str">
        <f t="shared" si="42"/>
        <v/>
      </c>
    </row>
    <row r="836" spans="2:10" x14ac:dyDescent="0.25">
      <c r="B836" t="str">
        <f t="shared" si="40"/>
        <v/>
      </c>
      <c r="C836" s="32" t="str">
        <f t="shared" si="41"/>
        <v/>
      </c>
      <c r="J836" t="str">
        <f t="shared" si="42"/>
        <v/>
      </c>
    </row>
    <row r="837" spans="2:10" x14ac:dyDescent="0.25">
      <c r="B837" t="str">
        <f t="shared" si="40"/>
        <v/>
      </c>
      <c r="C837" s="32" t="str">
        <f t="shared" si="41"/>
        <v/>
      </c>
      <c r="J837" t="str">
        <f t="shared" si="42"/>
        <v/>
      </c>
    </row>
    <row r="838" spans="2:10" x14ac:dyDescent="0.25">
      <c r="B838" t="str">
        <f t="shared" ref="B838:B901" si="43">IF(ISBLANK(A838),"",J838)</f>
        <v/>
      </c>
      <c r="C838" s="32" t="str">
        <f t="shared" ref="C838:C901" si="44">IF(ISBLANK(A838),"",B838*4.2)</f>
        <v/>
      </c>
      <c r="J838" t="str">
        <f t="shared" ref="J838:J901" si="45">IF(ISBLANK(A838),"",E838*4.1+F838*9.3+G838*4.2+H838*7+I838*3)</f>
        <v/>
      </c>
    </row>
    <row r="839" spans="2:10" x14ac:dyDescent="0.25">
      <c r="B839" t="str">
        <f t="shared" si="43"/>
        <v/>
      </c>
      <c r="C839" s="32" t="str">
        <f t="shared" si="44"/>
        <v/>
      </c>
      <c r="J839" t="str">
        <f t="shared" si="45"/>
        <v/>
      </c>
    </row>
    <row r="840" spans="2:10" x14ac:dyDescent="0.25">
      <c r="B840" t="str">
        <f t="shared" si="43"/>
        <v/>
      </c>
      <c r="C840" s="32" t="str">
        <f t="shared" si="44"/>
        <v/>
      </c>
      <c r="J840" t="str">
        <f t="shared" si="45"/>
        <v/>
      </c>
    </row>
    <row r="841" spans="2:10" x14ac:dyDescent="0.25">
      <c r="B841" t="str">
        <f t="shared" si="43"/>
        <v/>
      </c>
      <c r="C841" s="32" t="str">
        <f t="shared" si="44"/>
        <v/>
      </c>
      <c r="J841" t="str">
        <f t="shared" si="45"/>
        <v/>
      </c>
    </row>
    <row r="842" spans="2:10" x14ac:dyDescent="0.25">
      <c r="B842" t="str">
        <f t="shared" si="43"/>
        <v/>
      </c>
      <c r="C842" s="32" t="str">
        <f t="shared" si="44"/>
        <v/>
      </c>
      <c r="J842" t="str">
        <f t="shared" si="45"/>
        <v/>
      </c>
    </row>
    <row r="843" spans="2:10" x14ac:dyDescent="0.25">
      <c r="B843" t="str">
        <f t="shared" si="43"/>
        <v/>
      </c>
      <c r="C843" s="32" t="str">
        <f t="shared" si="44"/>
        <v/>
      </c>
      <c r="J843" t="str">
        <f t="shared" si="45"/>
        <v/>
      </c>
    </row>
    <row r="844" spans="2:10" x14ac:dyDescent="0.25">
      <c r="B844" t="str">
        <f t="shared" si="43"/>
        <v/>
      </c>
      <c r="C844" s="32" t="str">
        <f t="shared" si="44"/>
        <v/>
      </c>
      <c r="J844" t="str">
        <f t="shared" si="45"/>
        <v/>
      </c>
    </row>
    <row r="845" spans="2:10" x14ac:dyDescent="0.25">
      <c r="B845" t="str">
        <f t="shared" si="43"/>
        <v/>
      </c>
      <c r="C845" s="32" t="str">
        <f t="shared" si="44"/>
        <v/>
      </c>
      <c r="J845" t="str">
        <f t="shared" si="45"/>
        <v/>
      </c>
    </row>
    <row r="846" spans="2:10" x14ac:dyDescent="0.25">
      <c r="B846" t="str">
        <f t="shared" si="43"/>
        <v/>
      </c>
      <c r="C846" s="32" t="str">
        <f t="shared" si="44"/>
        <v/>
      </c>
      <c r="J846" t="str">
        <f t="shared" si="45"/>
        <v/>
      </c>
    </row>
    <row r="847" spans="2:10" x14ac:dyDescent="0.25">
      <c r="B847" t="str">
        <f t="shared" si="43"/>
        <v/>
      </c>
      <c r="C847" s="32" t="str">
        <f t="shared" si="44"/>
        <v/>
      </c>
      <c r="J847" t="str">
        <f t="shared" si="45"/>
        <v/>
      </c>
    </row>
    <row r="848" spans="2:10" x14ac:dyDescent="0.25">
      <c r="B848" t="str">
        <f t="shared" si="43"/>
        <v/>
      </c>
      <c r="C848" s="32" t="str">
        <f t="shared" si="44"/>
        <v/>
      </c>
      <c r="J848" t="str">
        <f t="shared" si="45"/>
        <v/>
      </c>
    </row>
    <row r="849" spans="2:10" x14ac:dyDescent="0.25">
      <c r="B849" t="str">
        <f t="shared" si="43"/>
        <v/>
      </c>
      <c r="C849" s="32" t="str">
        <f t="shared" si="44"/>
        <v/>
      </c>
      <c r="J849" t="str">
        <f t="shared" si="45"/>
        <v/>
      </c>
    </row>
    <row r="850" spans="2:10" x14ac:dyDescent="0.25">
      <c r="B850" t="str">
        <f t="shared" si="43"/>
        <v/>
      </c>
      <c r="C850" s="32" t="str">
        <f t="shared" si="44"/>
        <v/>
      </c>
      <c r="J850" t="str">
        <f t="shared" si="45"/>
        <v/>
      </c>
    </row>
    <row r="851" spans="2:10" x14ac:dyDescent="0.25">
      <c r="B851" t="str">
        <f t="shared" si="43"/>
        <v/>
      </c>
      <c r="C851" s="32" t="str">
        <f t="shared" si="44"/>
        <v/>
      </c>
      <c r="J851" t="str">
        <f t="shared" si="45"/>
        <v/>
      </c>
    </row>
    <row r="852" spans="2:10" x14ac:dyDescent="0.25">
      <c r="B852" t="str">
        <f t="shared" si="43"/>
        <v/>
      </c>
      <c r="C852" s="32" t="str">
        <f t="shared" si="44"/>
        <v/>
      </c>
      <c r="J852" t="str">
        <f t="shared" si="45"/>
        <v/>
      </c>
    </row>
    <row r="853" spans="2:10" x14ac:dyDescent="0.25">
      <c r="B853" t="str">
        <f t="shared" si="43"/>
        <v/>
      </c>
      <c r="C853" s="32" t="str">
        <f t="shared" si="44"/>
        <v/>
      </c>
      <c r="J853" t="str">
        <f t="shared" si="45"/>
        <v/>
      </c>
    </row>
    <row r="854" spans="2:10" x14ac:dyDescent="0.25">
      <c r="B854" t="str">
        <f t="shared" si="43"/>
        <v/>
      </c>
      <c r="C854" s="32" t="str">
        <f t="shared" si="44"/>
        <v/>
      </c>
      <c r="J854" t="str">
        <f t="shared" si="45"/>
        <v/>
      </c>
    </row>
    <row r="855" spans="2:10" x14ac:dyDescent="0.25">
      <c r="B855" t="str">
        <f t="shared" si="43"/>
        <v/>
      </c>
      <c r="C855" s="32" t="str">
        <f t="shared" si="44"/>
        <v/>
      </c>
      <c r="J855" t="str">
        <f t="shared" si="45"/>
        <v/>
      </c>
    </row>
    <row r="856" spans="2:10" x14ac:dyDescent="0.25">
      <c r="B856" t="str">
        <f t="shared" si="43"/>
        <v/>
      </c>
      <c r="C856" s="32" t="str">
        <f t="shared" si="44"/>
        <v/>
      </c>
      <c r="J856" t="str">
        <f t="shared" si="45"/>
        <v/>
      </c>
    </row>
    <row r="857" spans="2:10" x14ac:dyDescent="0.25">
      <c r="B857" t="str">
        <f t="shared" si="43"/>
        <v/>
      </c>
      <c r="C857" s="32" t="str">
        <f t="shared" si="44"/>
        <v/>
      </c>
      <c r="J857" t="str">
        <f t="shared" si="45"/>
        <v/>
      </c>
    </row>
    <row r="858" spans="2:10" x14ac:dyDescent="0.25">
      <c r="B858" t="str">
        <f t="shared" si="43"/>
        <v/>
      </c>
      <c r="C858" s="32" t="str">
        <f t="shared" si="44"/>
        <v/>
      </c>
      <c r="J858" t="str">
        <f t="shared" si="45"/>
        <v/>
      </c>
    </row>
    <row r="859" spans="2:10" x14ac:dyDescent="0.25">
      <c r="B859" t="str">
        <f t="shared" si="43"/>
        <v/>
      </c>
      <c r="C859" s="32" t="str">
        <f t="shared" si="44"/>
        <v/>
      </c>
      <c r="J859" t="str">
        <f t="shared" si="45"/>
        <v/>
      </c>
    </row>
    <row r="860" spans="2:10" x14ac:dyDescent="0.25">
      <c r="B860" t="str">
        <f t="shared" si="43"/>
        <v/>
      </c>
      <c r="C860" s="32" t="str">
        <f t="shared" si="44"/>
        <v/>
      </c>
      <c r="J860" t="str">
        <f t="shared" si="45"/>
        <v/>
      </c>
    </row>
    <row r="861" spans="2:10" x14ac:dyDescent="0.25">
      <c r="B861" t="str">
        <f t="shared" si="43"/>
        <v/>
      </c>
      <c r="C861" s="32" t="str">
        <f t="shared" si="44"/>
        <v/>
      </c>
      <c r="J861" t="str">
        <f t="shared" si="45"/>
        <v/>
      </c>
    </row>
    <row r="862" spans="2:10" x14ac:dyDescent="0.25">
      <c r="B862" t="str">
        <f t="shared" si="43"/>
        <v/>
      </c>
      <c r="C862" s="32" t="str">
        <f t="shared" si="44"/>
        <v/>
      </c>
      <c r="J862" t="str">
        <f t="shared" si="45"/>
        <v/>
      </c>
    </row>
    <row r="863" spans="2:10" x14ac:dyDescent="0.25">
      <c r="B863" t="str">
        <f t="shared" si="43"/>
        <v/>
      </c>
      <c r="C863" s="32" t="str">
        <f t="shared" si="44"/>
        <v/>
      </c>
      <c r="J863" t="str">
        <f t="shared" si="45"/>
        <v/>
      </c>
    </row>
    <row r="864" spans="2:10" x14ac:dyDescent="0.25">
      <c r="B864" t="str">
        <f t="shared" si="43"/>
        <v/>
      </c>
      <c r="C864" s="32" t="str">
        <f t="shared" si="44"/>
        <v/>
      </c>
      <c r="J864" t="str">
        <f t="shared" si="45"/>
        <v/>
      </c>
    </row>
    <row r="865" spans="2:10" x14ac:dyDescent="0.25">
      <c r="B865" t="str">
        <f t="shared" si="43"/>
        <v/>
      </c>
      <c r="C865" s="32" t="str">
        <f t="shared" si="44"/>
        <v/>
      </c>
      <c r="J865" t="str">
        <f t="shared" si="45"/>
        <v/>
      </c>
    </row>
    <row r="866" spans="2:10" x14ac:dyDescent="0.25">
      <c r="B866" t="str">
        <f t="shared" si="43"/>
        <v/>
      </c>
      <c r="C866" s="32" t="str">
        <f t="shared" si="44"/>
        <v/>
      </c>
      <c r="J866" t="str">
        <f t="shared" si="45"/>
        <v/>
      </c>
    </row>
    <row r="867" spans="2:10" x14ac:dyDescent="0.25">
      <c r="B867" t="str">
        <f t="shared" si="43"/>
        <v/>
      </c>
      <c r="C867" s="32" t="str">
        <f t="shared" si="44"/>
        <v/>
      </c>
      <c r="J867" t="str">
        <f t="shared" si="45"/>
        <v/>
      </c>
    </row>
    <row r="868" spans="2:10" x14ac:dyDescent="0.25">
      <c r="B868" t="str">
        <f t="shared" si="43"/>
        <v/>
      </c>
      <c r="C868" s="32" t="str">
        <f t="shared" si="44"/>
        <v/>
      </c>
      <c r="J868" t="str">
        <f t="shared" si="45"/>
        <v/>
      </c>
    </row>
    <row r="869" spans="2:10" x14ac:dyDescent="0.25">
      <c r="B869" t="str">
        <f t="shared" si="43"/>
        <v/>
      </c>
      <c r="C869" s="32" t="str">
        <f t="shared" si="44"/>
        <v/>
      </c>
      <c r="J869" t="str">
        <f t="shared" si="45"/>
        <v/>
      </c>
    </row>
    <row r="870" spans="2:10" x14ac:dyDescent="0.25">
      <c r="B870" t="str">
        <f t="shared" si="43"/>
        <v/>
      </c>
      <c r="C870" s="32" t="str">
        <f t="shared" si="44"/>
        <v/>
      </c>
      <c r="J870" t="str">
        <f t="shared" si="45"/>
        <v/>
      </c>
    </row>
    <row r="871" spans="2:10" x14ac:dyDescent="0.25">
      <c r="B871" t="str">
        <f t="shared" si="43"/>
        <v/>
      </c>
      <c r="C871" s="32" t="str">
        <f t="shared" si="44"/>
        <v/>
      </c>
      <c r="J871" t="str">
        <f t="shared" si="45"/>
        <v/>
      </c>
    </row>
    <row r="872" spans="2:10" x14ac:dyDescent="0.25">
      <c r="B872" t="str">
        <f t="shared" si="43"/>
        <v/>
      </c>
      <c r="C872" s="32" t="str">
        <f t="shared" si="44"/>
        <v/>
      </c>
      <c r="J872" t="str">
        <f t="shared" si="45"/>
        <v/>
      </c>
    </row>
    <row r="873" spans="2:10" x14ac:dyDescent="0.25">
      <c r="B873" t="str">
        <f t="shared" si="43"/>
        <v/>
      </c>
      <c r="C873" s="32" t="str">
        <f t="shared" si="44"/>
        <v/>
      </c>
      <c r="J873" t="str">
        <f t="shared" si="45"/>
        <v/>
      </c>
    </row>
    <row r="874" spans="2:10" x14ac:dyDescent="0.25">
      <c r="B874" t="str">
        <f t="shared" si="43"/>
        <v/>
      </c>
      <c r="C874" s="32" t="str">
        <f t="shared" si="44"/>
        <v/>
      </c>
      <c r="J874" t="str">
        <f t="shared" si="45"/>
        <v/>
      </c>
    </row>
    <row r="875" spans="2:10" x14ac:dyDescent="0.25">
      <c r="B875" t="str">
        <f t="shared" si="43"/>
        <v/>
      </c>
      <c r="C875" s="32" t="str">
        <f t="shared" si="44"/>
        <v/>
      </c>
      <c r="J875" t="str">
        <f t="shared" si="45"/>
        <v/>
      </c>
    </row>
    <row r="876" spans="2:10" x14ac:dyDescent="0.25">
      <c r="B876" t="str">
        <f t="shared" si="43"/>
        <v/>
      </c>
      <c r="C876" s="32" t="str">
        <f t="shared" si="44"/>
        <v/>
      </c>
      <c r="J876" t="str">
        <f t="shared" si="45"/>
        <v/>
      </c>
    </row>
    <row r="877" spans="2:10" x14ac:dyDescent="0.25">
      <c r="B877" t="str">
        <f t="shared" si="43"/>
        <v/>
      </c>
      <c r="C877" s="32" t="str">
        <f t="shared" si="44"/>
        <v/>
      </c>
      <c r="J877" t="str">
        <f t="shared" si="45"/>
        <v/>
      </c>
    </row>
    <row r="878" spans="2:10" x14ac:dyDescent="0.25">
      <c r="B878" t="str">
        <f t="shared" si="43"/>
        <v/>
      </c>
      <c r="C878" s="32" t="str">
        <f t="shared" si="44"/>
        <v/>
      </c>
      <c r="J878" t="str">
        <f t="shared" si="45"/>
        <v/>
      </c>
    </row>
    <row r="879" spans="2:10" x14ac:dyDescent="0.25">
      <c r="B879" t="str">
        <f t="shared" si="43"/>
        <v/>
      </c>
      <c r="C879" s="32" t="str">
        <f t="shared" si="44"/>
        <v/>
      </c>
      <c r="J879" t="str">
        <f t="shared" si="45"/>
        <v/>
      </c>
    </row>
    <row r="880" spans="2:10" x14ac:dyDescent="0.25">
      <c r="B880" t="str">
        <f t="shared" si="43"/>
        <v/>
      </c>
      <c r="C880" s="32" t="str">
        <f t="shared" si="44"/>
        <v/>
      </c>
      <c r="J880" t="str">
        <f t="shared" si="45"/>
        <v/>
      </c>
    </row>
    <row r="881" spans="2:10" x14ac:dyDescent="0.25">
      <c r="B881" t="str">
        <f t="shared" si="43"/>
        <v/>
      </c>
      <c r="C881" s="32" t="str">
        <f t="shared" si="44"/>
        <v/>
      </c>
      <c r="J881" t="str">
        <f t="shared" si="45"/>
        <v/>
      </c>
    </row>
    <row r="882" spans="2:10" x14ac:dyDescent="0.25">
      <c r="B882" t="str">
        <f t="shared" si="43"/>
        <v/>
      </c>
      <c r="C882" s="32" t="str">
        <f t="shared" si="44"/>
        <v/>
      </c>
      <c r="J882" t="str">
        <f t="shared" si="45"/>
        <v/>
      </c>
    </row>
    <row r="883" spans="2:10" x14ac:dyDescent="0.25">
      <c r="B883" t="str">
        <f t="shared" si="43"/>
        <v/>
      </c>
      <c r="C883" s="32" t="str">
        <f t="shared" si="44"/>
        <v/>
      </c>
      <c r="J883" t="str">
        <f t="shared" si="45"/>
        <v/>
      </c>
    </row>
    <row r="884" spans="2:10" x14ac:dyDescent="0.25">
      <c r="B884" t="str">
        <f t="shared" si="43"/>
        <v/>
      </c>
      <c r="C884" s="32" t="str">
        <f t="shared" si="44"/>
        <v/>
      </c>
      <c r="J884" t="str">
        <f t="shared" si="45"/>
        <v/>
      </c>
    </row>
    <row r="885" spans="2:10" x14ac:dyDescent="0.25">
      <c r="B885" t="str">
        <f t="shared" si="43"/>
        <v/>
      </c>
      <c r="C885" s="32" t="str">
        <f t="shared" si="44"/>
        <v/>
      </c>
      <c r="J885" t="str">
        <f t="shared" si="45"/>
        <v/>
      </c>
    </row>
    <row r="886" spans="2:10" x14ac:dyDescent="0.25">
      <c r="B886" t="str">
        <f t="shared" si="43"/>
        <v/>
      </c>
      <c r="C886" s="32" t="str">
        <f t="shared" si="44"/>
        <v/>
      </c>
      <c r="J886" t="str">
        <f t="shared" si="45"/>
        <v/>
      </c>
    </row>
    <row r="887" spans="2:10" x14ac:dyDescent="0.25">
      <c r="B887" t="str">
        <f t="shared" si="43"/>
        <v/>
      </c>
      <c r="C887" s="32" t="str">
        <f t="shared" si="44"/>
        <v/>
      </c>
      <c r="J887" t="str">
        <f t="shared" si="45"/>
        <v/>
      </c>
    </row>
    <row r="888" spans="2:10" x14ac:dyDescent="0.25">
      <c r="B888" t="str">
        <f t="shared" si="43"/>
        <v/>
      </c>
      <c r="C888" s="32" t="str">
        <f t="shared" si="44"/>
        <v/>
      </c>
      <c r="J888" t="str">
        <f t="shared" si="45"/>
        <v/>
      </c>
    </row>
    <row r="889" spans="2:10" x14ac:dyDescent="0.25">
      <c r="B889" t="str">
        <f t="shared" si="43"/>
        <v/>
      </c>
      <c r="C889" s="32" t="str">
        <f t="shared" si="44"/>
        <v/>
      </c>
      <c r="J889" t="str">
        <f t="shared" si="45"/>
        <v/>
      </c>
    </row>
    <row r="890" spans="2:10" x14ac:dyDescent="0.25">
      <c r="B890" t="str">
        <f t="shared" si="43"/>
        <v/>
      </c>
      <c r="C890" s="32" t="str">
        <f t="shared" si="44"/>
        <v/>
      </c>
      <c r="J890" t="str">
        <f t="shared" si="45"/>
        <v/>
      </c>
    </row>
    <row r="891" spans="2:10" x14ac:dyDescent="0.25">
      <c r="B891" t="str">
        <f t="shared" si="43"/>
        <v/>
      </c>
      <c r="C891" s="32" t="str">
        <f t="shared" si="44"/>
        <v/>
      </c>
      <c r="J891" t="str">
        <f t="shared" si="45"/>
        <v/>
      </c>
    </row>
    <row r="892" spans="2:10" x14ac:dyDescent="0.25">
      <c r="B892" t="str">
        <f t="shared" si="43"/>
        <v/>
      </c>
      <c r="C892" s="32" t="str">
        <f t="shared" si="44"/>
        <v/>
      </c>
      <c r="J892" t="str">
        <f t="shared" si="45"/>
        <v/>
      </c>
    </row>
    <row r="893" spans="2:10" x14ac:dyDescent="0.25">
      <c r="B893" t="str">
        <f t="shared" si="43"/>
        <v/>
      </c>
      <c r="C893" s="32" t="str">
        <f t="shared" si="44"/>
        <v/>
      </c>
      <c r="J893" t="str">
        <f t="shared" si="45"/>
        <v/>
      </c>
    </row>
    <row r="894" spans="2:10" x14ac:dyDescent="0.25">
      <c r="B894" t="str">
        <f t="shared" si="43"/>
        <v/>
      </c>
      <c r="C894" s="32" t="str">
        <f t="shared" si="44"/>
        <v/>
      </c>
      <c r="J894" t="str">
        <f t="shared" si="45"/>
        <v/>
      </c>
    </row>
    <row r="895" spans="2:10" x14ac:dyDescent="0.25">
      <c r="B895" t="str">
        <f t="shared" si="43"/>
        <v/>
      </c>
      <c r="C895" s="32" t="str">
        <f t="shared" si="44"/>
        <v/>
      </c>
      <c r="J895" t="str">
        <f t="shared" si="45"/>
        <v/>
      </c>
    </row>
    <row r="896" spans="2:10" x14ac:dyDescent="0.25">
      <c r="B896" t="str">
        <f t="shared" si="43"/>
        <v/>
      </c>
      <c r="C896" s="32" t="str">
        <f t="shared" si="44"/>
        <v/>
      </c>
      <c r="J896" t="str">
        <f t="shared" si="45"/>
        <v/>
      </c>
    </row>
    <row r="897" spans="2:10" x14ac:dyDescent="0.25">
      <c r="B897" t="str">
        <f t="shared" si="43"/>
        <v/>
      </c>
      <c r="C897" s="32" t="str">
        <f t="shared" si="44"/>
        <v/>
      </c>
      <c r="J897" t="str">
        <f t="shared" si="45"/>
        <v/>
      </c>
    </row>
    <row r="898" spans="2:10" x14ac:dyDescent="0.25">
      <c r="B898" t="str">
        <f t="shared" si="43"/>
        <v/>
      </c>
      <c r="C898" s="32" t="str">
        <f t="shared" si="44"/>
        <v/>
      </c>
      <c r="J898" t="str">
        <f t="shared" si="45"/>
        <v/>
      </c>
    </row>
    <row r="899" spans="2:10" x14ac:dyDescent="0.25">
      <c r="B899" t="str">
        <f t="shared" si="43"/>
        <v/>
      </c>
      <c r="C899" s="32" t="str">
        <f t="shared" si="44"/>
        <v/>
      </c>
      <c r="J899" t="str">
        <f t="shared" si="45"/>
        <v/>
      </c>
    </row>
    <row r="900" spans="2:10" x14ac:dyDescent="0.25">
      <c r="B900" t="str">
        <f t="shared" si="43"/>
        <v/>
      </c>
      <c r="C900" s="32" t="str">
        <f t="shared" si="44"/>
        <v/>
      </c>
      <c r="J900" t="str">
        <f t="shared" si="45"/>
        <v/>
      </c>
    </row>
    <row r="901" spans="2:10" x14ac:dyDescent="0.25">
      <c r="B901" t="str">
        <f t="shared" si="43"/>
        <v/>
      </c>
      <c r="C901" s="32" t="str">
        <f t="shared" si="44"/>
        <v/>
      </c>
      <c r="J901" t="str">
        <f t="shared" si="45"/>
        <v/>
      </c>
    </row>
    <row r="902" spans="2:10" x14ac:dyDescent="0.25">
      <c r="B902" t="str">
        <f t="shared" ref="B902:B965" si="46">IF(ISBLANK(A902),"",J902)</f>
        <v/>
      </c>
      <c r="C902" s="32" t="str">
        <f t="shared" ref="C902:C965" si="47">IF(ISBLANK(A902),"",B902*4.2)</f>
        <v/>
      </c>
      <c r="J902" t="str">
        <f t="shared" ref="J902:J965" si="48">IF(ISBLANK(A902),"",E902*4.1+F902*9.3+G902*4.2+H902*7+I902*3)</f>
        <v/>
      </c>
    </row>
    <row r="903" spans="2:10" x14ac:dyDescent="0.25">
      <c r="B903" t="str">
        <f t="shared" si="46"/>
        <v/>
      </c>
      <c r="C903" s="32" t="str">
        <f t="shared" si="47"/>
        <v/>
      </c>
      <c r="J903" t="str">
        <f t="shared" si="48"/>
        <v/>
      </c>
    </row>
    <row r="904" spans="2:10" x14ac:dyDescent="0.25">
      <c r="B904" t="str">
        <f t="shared" si="46"/>
        <v/>
      </c>
      <c r="C904" s="32" t="str">
        <f t="shared" si="47"/>
        <v/>
      </c>
      <c r="J904" t="str">
        <f t="shared" si="48"/>
        <v/>
      </c>
    </row>
    <row r="905" spans="2:10" x14ac:dyDescent="0.25">
      <c r="B905" t="str">
        <f t="shared" si="46"/>
        <v/>
      </c>
      <c r="C905" s="32" t="str">
        <f t="shared" si="47"/>
        <v/>
      </c>
      <c r="J905" t="str">
        <f t="shared" si="48"/>
        <v/>
      </c>
    </row>
    <row r="906" spans="2:10" x14ac:dyDescent="0.25">
      <c r="B906" t="str">
        <f t="shared" si="46"/>
        <v/>
      </c>
      <c r="C906" s="32" t="str">
        <f t="shared" si="47"/>
        <v/>
      </c>
      <c r="J906" t="str">
        <f t="shared" si="48"/>
        <v/>
      </c>
    </row>
    <row r="907" spans="2:10" x14ac:dyDescent="0.25">
      <c r="B907" t="str">
        <f t="shared" si="46"/>
        <v/>
      </c>
      <c r="C907" s="32" t="str">
        <f t="shared" si="47"/>
        <v/>
      </c>
      <c r="J907" t="str">
        <f t="shared" si="48"/>
        <v/>
      </c>
    </row>
    <row r="908" spans="2:10" x14ac:dyDescent="0.25">
      <c r="B908" t="str">
        <f t="shared" si="46"/>
        <v/>
      </c>
      <c r="C908" s="32" t="str">
        <f t="shared" si="47"/>
        <v/>
      </c>
      <c r="J908" t="str">
        <f t="shared" si="48"/>
        <v/>
      </c>
    </row>
    <row r="909" spans="2:10" x14ac:dyDescent="0.25">
      <c r="B909" t="str">
        <f t="shared" si="46"/>
        <v/>
      </c>
      <c r="C909" s="32" t="str">
        <f t="shared" si="47"/>
        <v/>
      </c>
      <c r="J909" t="str">
        <f t="shared" si="48"/>
        <v/>
      </c>
    </row>
    <row r="910" spans="2:10" x14ac:dyDescent="0.25">
      <c r="B910" t="str">
        <f t="shared" si="46"/>
        <v/>
      </c>
      <c r="C910" s="32" t="str">
        <f t="shared" si="47"/>
        <v/>
      </c>
      <c r="J910" t="str">
        <f t="shared" si="48"/>
        <v/>
      </c>
    </row>
    <row r="911" spans="2:10" x14ac:dyDescent="0.25">
      <c r="B911" t="str">
        <f t="shared" si="46"/>
        <v/>
      </c>
      <c r="C911" s="32" t="str">
        <f t="shared" si="47"/>
        <v/>
      </c>
      <c r="J911" t="str">
        <f t="shared" si="48"/>
        <v/>
      </c>
    </row>
    <row r="912" spans="2:10" x14ac:dyDescent="0.25">
      <c r="B912" t="str">
        <f t="shared" si="46"/>
        <v/>
      </c>
      <c r="C912" s="32" t="str">
        <f t="shared" si="47"/>
        <v/>
      </c>
      <c r="J912" t="str">
        <f t="shared" si="48"/>
        <v/>
      </c>
    </row>
    <row r="913" spans="2:10" x14ac:dyDescent="0.25">
      <c r="B913" t="str">
        <f t="shared" si="46"/>
        <v/>
      </c>
      <c r="C913" s="32" t="str">
        <f t="shared" si="47"/>
        <v/>
      </c>
      <c r="J913" t="str">
        <f t="shared" si="48"/>
        <v/>
      </c>
    </row>
    <row r="914" spans="2:10" x14ac:dyDescent="0.25">
      <c r="B914" t="str">
        <f t="shared" si="46"/>
        <v/>
      </c>
      <c r="C914" s="32" t="str">
        <f t="shared" si="47"/>
        <v/>
      </c>
      <c r="J914" t="str">
        <f t="shared" si="48"/>
        <v/>
      </c>
    </row>
    <row r="915" spans="2:10" x14ac:dyDescent="0.25">
      <c r="B915" t="str">
        <f t="shared" si="46"/>
        <v/>
      </c>
      <c r="C915" s="32" t="str">
        <f t="shared" si="47"/>
        <v/>
      </c>
      <c r="J915" t="str">
        <f t="shared" si="48"/>
        <v/>
      </c>
    </row>
    <row r="916" spans="2:10" x14ac:dyDescent="0.25">
      <c r="B916" t="str">
        <f t="shared" si="46"/>
        <v/>
      </c>
      <c r="C916" s="32" t="str">
        <f t="shared" si="47"/>
        <v/>
      </c>
      <c r="J916" t="str">
        <f t="shared" si="48"/>
        <v/>
      </c>
    </row>
    <row r="917" spans="2:10" x14ac:dyDescent="0.25">
      <c r="B917" t="str">
        <f t="shared" si="46"/>
        <v/>
      </c>
      <c r="C917" s="32" t="str">
        <f t="shared" si="47"/>
        <v/>
      </c>
      <c r="J917" t="str">
        <f t="shared" si="48"/>
        <v/>
      </c>
    </row>
    <row r="918" spans="2:10" x14ac:dyDescent="0.25">
      <c r="B918" t="str">
        <f t="shared" si="46"/>
        <v/>
      </c>
      <c r="C918" s="32" t="str">
        <f t="shared" si="47"/>
        <v/>
      </c>
      <c r="J918" t="str">
        <f t="shared" si="48"/>
        <v/>
      </c>
    </row>
    <row r="919" spans="2:10" x14ac:dyDescent="0.25">
      <c r="B919" t="str">
        <f t="shared" si="46"/>
        <v/>
      </c>
      <c r="C919" s="32" t="str">
        <f t="shared" si="47"/>
        <v/>
      </c>
      <c r="J919" t="str">
        <f t="shared" si="48"/>
        <v/>
      </c>
    </row>
    <row r="920" spans="2:10" x14ac:dyDescent="0.25">
      <c r="B920" t="str">
        <f t="shared" si="46"/>
        <v/>
      </c>
      <c r="C920" s="32" t="str">
        <f t="shared" si="47"/>
        <v/>
      </c>
      <c r="J920" t="str">
        <f t="shared" si="48"/>
        <v/>
      </c>
    </row>
    <row r="921" spans="2:10" x14ac:dyDescent="0.25">
      <c r="B921" t="str">
        <f t="shared" si="46"/>
        <v/>
      </c>
      <c r="C921" s="32" t="str">
        <f t="shared" si="47"/>
        <v/>
      </c>
      <c r="J921" t="str">
        <f t="shared" si="48"/>
        <v/>
      </c>
    </row>
    <row r="922" spans="2:10" x14ac:dyDescent="0.25">
      <c r="B922" t="str">
        <f t="shared" si="46"/>
        <v/>
      </c>
      <c r="C922" s="32" t="str">
        <f t="shared" si="47"/>
        <v/>
      </c>
      <c r="J922" t="str">
        <f t="shared" si="48"/>
        <v/>
      </c>
    </row>
    <row r="923" spans="2:10" x14ac:dyDescent="0.25">
      <c r="B923" t="str">
        <f t="shared" si="46"/>
        <v/>
      </c>
      <c r="C923" s="32" t="str">
        <f t="shared" si="47"/>
        <v/>
      </c>
      <c r="J923" t="str">
        <f t="shared" si="48"/>
        <v/>
      </c>
    </row>
    <row r="924" spans="2:10" x14ac:dyDescent="0.25">
      <c r="B924" t="str">
        <f t="shared" si="46"/>
        <v/>
      </c>
      <c r="C924" s="32" t="str">
        <f t="shared" si="47"/>
        <v/>
      </c>
      <c r="J924" t="str">
        <f t="shared" si="48"/>
        <v/>
      </c>
    </row>
    <row r="925" spans="2:10" x14ac:dyDescent="0.25">
      <c r="B925" t="str">
        <f t="shared" si="46"/>
        <v/>
      </c>
      <c r="C925" s="32" t="str">
        <f t="shared" si="47"/>
        <v/>
      </c>
      <c r="J925" t="str">
        <f t="shared" si="48"/>
        <v/>
      </c>
    </row>
    <row r="926" spans="2:10" x14ac:dyDescent="0.25">
      <c r="B926" t="str">
        <f t="shared" si="46"/>
        <v/>
      </c>
      <c r="C926" s="32" t="str">
        <f t="shared" si="47"/>
        <v/>
      </c>
      <c r="J926" t="str">
        <f t="shared" si="48"/>
        <v/>
      </c>
    </row>
    <row r="927" spans="2:10" x14ac:dyDescent="0.25">
      <c r="B927" t="str">
        <f t="shared" si="46"/>
        <v/>
      </c>
      <c r="C927" s="32" t="str">
        <f t="shared" si="47"/>
        <v/>
      </c>
      <c r="J927" t="str">
        <f t="shared" si="48"/>
        <v/>
      </c>
    </row>
    <row r="928" spans="2:10" x14ac:dyDescent="0.25">
      <c r="B928" t="str">
        <f t="shared" si="46"/>
        <v/>
      </c>
      <c r="C928" s="32" t="str">
        <f t="shared" si="47"/>
        <v/>
      </c>
      <c r="J928" t="str">
        <f t="shared" si="48"/>
        <v/>
      </c>
    </row>
    <row r="929" spans="2:10" x14ac:dyDescent="0.25">
      <c r="B929" t="str">
        <f t="shared" si="46"/>
        <v/>
      </c>
      <c r="C929" s="32" t="str">
        <f t="shared" si="47"/>
        <v/>
      </c>
      <c r="J929" t="str">
        <f t="shared" si="48"/>
        <v/>
      </c>
    </row>
    <row r="930" spans="2:10" x14ac:dyDescent="0.25">
      <c r="B930" t="str">
        <f t="shared" si="46"/>
        <v/>
      </c>
      <c r="C930" s="32" t="str">
        <f t="shared" si="47"/>
        <v/>
      </c>
      <c r="J930" t="str">
        <f t="shared" si="48"/>
        <v/>
      </c>
    </row>
    <row r="931" spans="2:10" x14ac:dyDescent="0.25">
      <c r="B931" t="str">
        <f t="shared" si="46"/>
        <v/>
      </c>
      <c r="C931" s="32" t="str">
        <f t="shared" si="47"/>
        <v/>
      </c>
      <c r="J931" t="str">
        <f t="shared" si="48"/>
        <v/>
      </c>
    </row>
    <row r="932" spans="2:10" x14ac:dyDescent="0.25">
      <c r="B932" t="str">
        <f t="shared" si="46"/>
        <v/>
      </c>
      <c r="C932" s="32" t="str">
        <f t="shared" si="47"/>
        <v/>
      </c>
      <c r="J932" t="str">
        <f t="shared" si="48"/>
        <v/>
      </c>
    </row>
    <row r="933" spans="2:10" x14ac:dyDescent="0.25">
      <c r="B933" t="str">
        <f t="shared" si="46"/>
        <v/>
      </c>
      <c r="C933" s="32" t="str">
        <f t="shared" si="47"/>
        <v/>
      </c>
      <c r="J933" t="str">
        <f t="shared" si="48"/>
        <v/>
      </c>
    </row>
    <row r="934" spans="2:10" x14ac:dyDescent="0.25">
      <c r="B934" t="str">
        <f t="shared" si="46"/>
        <v/>
      </c>
      <c r="C934" s="32" t="str">
        <f t="shared" si="47"/>
        <v/>
      </c>
      <c r="J934" t="str">
        <f t="shared" si="48"/>
        <v/>
      </c>
    </row>
    <row r="935" spans="2:10" x14ac:dyDescent="0.25">
      <c r="B935" t="str">
        <f t="shared" si="46"/>
        <v/>
      </c>
      <c r="C935" s="32" t="str">
        <f t="shared" si="47"/>
        <v/>
      </c>
      <c r="J935" t="str">
        <f t="shared" si="48"/>
        <v/>
      </c>
    </row>
    <row r="936" spans="2:10" x14ac:dyDescent="0.25">
      <c r="B936" t="str">
        <f t="shared" si="46"/>
        <v/>
      </c>
      <c r="C936" s="32" t="str">
        <f t="shared" si="47"/>
        <v/>
      </c>
      <c r="J936" t="str">
        <f t="shared" si="48"/>
        <v/>
      </c>
    </row>
    <row r="937" spans="2:10" x14ac:dyDescent="0.25">
      <c r="B937" t="str">
        <f t="shared" si="46"/>
        <v/>
      </c>
      <c r="C937" s="32" t="str">
        <f t="shared" si="47"/>
        <v/>
      </c>
      <c r="J937" t="str">
        <f t="shared" si="48"/>
        <v/>
      </c>
    </row>
    <row r="938" spans="2:10" x14ac:dyDescent="0.25">
      <c r="B938" t="str">
        <f t="shared" si="46"/>
        <v/>
      </c>
      <c r="C938" s="32" t="str">
        <f t="shared" si="47"/>
        <v/>
      </c>
      <c r="J938" t="str">
        <f t="shared" si="48"/>
        <v/>
      </c>
    </row>
    <row r="939" spans="2:10" x14ac:dyDescent="0.25">
      <c r="B939" t="str">
        <f t="shared" si="46"/>
        <v/>
      </c>
      <c r="C939" s="32" t="str">
        <f t="shared" si="47"/>
        <v/>
      </c>
      <c r="J939" t="str">
        <f t="shared" si="48"/>
        <v/>
      </c>
    </row>
    <row r="940" spans="2:10" x14ac:dyDescent="0.25">
      <c r="B940" t="str">
        <f t="shared" si="46"/>
        <v/>
      </c>
      <c r="C940" s="32" t="str">
        <f t="shared" si="47"/>
        <v/>
      </c>
      <c r="J940" t="str">
        <f t="shared" si="48"/>
        <v/>
      </c>
    </row>
    <row r="941" spans="2:10" x14ac:dyDescent="0.25">
      <c r="B941" t="str">
        <f t="shared" si="46"/>
        <v/>
      </c>
      <c r="C941" s="32" t="str">
        <f t="shared" si="47"/>
        <v/>
      </c>
      <c r="J941" t="str">
        <f t="shared" si="48"/>
        <v/>
      </c>
    </row>
    <row r="942" spans="2:10" x14ac:dyDescent="0.25">
      <c r="B942" t="str">
        <f t="shared" si="46"/>
        <v/>
      </c>
      <c r="C942" s="32" t="str">
        <f t="shared" si="47"/>
        <v/>
      </c>
      <c r="J942" t="str">
        <f t="shared" si="48"/>
        <v/>
      </c>
    </row>
    <row r="943" spans="2:10" x14ac:dyDescent="0.25">
      <c r="B943" t="str">
        <f t="shared" si="46"/>
        <v/>
      </c>
      <c r="C943" s="32" t="str">
        <f t="shared" si="47"/>
        <v/>
      </c>
      <c r="J943" t="str">
        <f t="shared" si="48"/>
        <v/>
      </c>
    </row>
    <row r="944" spans="2:10" x14ac:dyDescent="0.25">
      <c r="B944" t="str">
        <f t="shared" si="46"/>
        <v/>
      </c>
      <c r="C944" s="32" t="str">
        <f t="shared" si="47"/>
        <v/>
      </c>
      <c r="J944" t="str">
        <f t="shared" si="48"/>
        <v/>
      </c>
    </row>
    <row r="945" spans="2:10" x14ac:dyDescent="0.25">
      <c r="B945" t="str">
        <f t="shared" si="46"/>
        <v/>
      </c>
      <c r="C945" s="32" t="str">
        <f t="shared" si="47"/>
        <v/>
      </c>
      <c r="J945" t="str">
        <f t="shared" si="48"/>
        <v/>
      </c>
    </row>
    <row r="946" spans="2:10" x14ac:dyDescent="0.25">
      <c r="B946" t="str">
        <f t="shared" si="46"/>
        <v/>
      </c>
      <c r="C946" s="32" t="str">
        <f t="shared" si="47"/>
        <v/>
      </c>
      <c r="J946" t="str">
        <f t="shared" si="48"/>
        <v/>
      </c>
    </row>
    <row r="947" spans="2:10" x14ac:dyDescent="0.25">
      <c r="B947" t="str">
        <f t="shared" si="46"/>
        <v/>
      </c>
      <c r="C947" s="32" t="str">
        <f t="shared" si="47"/>
        <v/>
      </c>
      <c r="J947" t="str">
        <f t="shared" si="48"/>
        <v/>
      </c>
    </row>
    <row r="948" spans="2:10" x14ac:dyDescent="0.25">
      <c r="B948" t="str">
        <f t="shared" si="46"/>
        <v/>
      </c>
      <c r="C948" s="32" t="str">
        <f t="shared" si="47"/>
        <v/>
      </c>
      <c r="J948" t="str">
        <f t="shared" si="48"/>
        <v/>
      </c>
    </row>
    <row r="949" spans="2:10" x14ac:dyDescent="0.25">
      <c r="B949" t="str">
        <f t="shared" si="46"/>
        <v/>
      </c>
      <c r="C949" s="32" t="str">
        <f t="shared" si="47"/>
        <v/>
      </c>
      <c r="J949" t="str">
        <f t="shared" si="48"/>
        <v/>
      </c>
    </row>
    <row r="950" spans="2:10" x14ac:dyDescent="0.25">
      <c r="B950" t="str">
        <f t="shared" si="46"/>
        <v/>
      </c>
      <c r="C950" s="32" t="str">
        <f t="shared" si="47"/>
        <v/>
      </c>
      <c r="J950" t="str">
        <f t="shared" si="48"/>
        <v/>
      </c>
    </row>
    <row r="951" spans="2:10" x14ac:dyDescent="0.25">
      <c r="B951" t="str">
        <f t="shared" si="46"/>
        <v/>
      </c>
      <c r="C951" s="32" t="str">
        <f t="shared" si="47"/>
        <v/>
      </c>
      <c r="J951" t="str">
        <f t="shared" si="48"/>
        <v/>
      </c>
    </row>
    <row r="952" spans="2:10" x14ac:dyDescent="0.25">
      <c r="B952" t="str">
        <f t="shared" si="46"/>
        <v/>
      </c>
      <c r="C952" s="32" t="str">
        <f t="shared" si="47"/>
        <v/>
      </c>
      <c r="J952" t="str">
        <f t="shared" si="48"/>
        <v/>
      </c>
    </row>
    <row r="953" spans="2:10" x14ac:dyDescent="0.25">
      <c r="B953" t="str">
        <f t="shared" si="46"/>
        <v/>
      </c>
      <c r="C953" s="32" t="str">
        <f t="shared" si="47"/>
        <v/>
      </c>
      <c r="J953" t="str">
        <f t="shared" si="48"/>
        <v/>
      </c>
    </row>
    <row r="954" spans="2:10" x14ac:dyDescent="0.25">
      <c r="B954" t="str">
        <f t="shared" si="46"/>
        <v/>
      </c>
      <c r="C954" s="32" t="str">
        <f t="shared" si="47"/>
        <v/>
      </c>
      <c r="J954" t="str">
        <f t="shared" si="48"/>
        <v/>
      </c>
    </row>
    <row r="955" spans="2:10" x14ac:dyDescent="0.25">
      <c r="B955" t="str">
        <f t="shared" si="46"/>
        <v/>
      </c>
      <c r="C955" s="32" t="str">
        <f t="shared" si="47"/>
        <v/>
      </c>
      <c r="J955" t="str">
        <f t="shared" si="48"/>
        <v/>
      </c>
    </row>
    <row r="956" spans="2:10" x14ac:dyDescent="0.25">
      <c r="B956" t="str">
        <f t="shared" si="46"/>
        <v/>
      </c>
      <c r="C956" s="32" t="str">
        <f t="shared" si="47"/>
        <v/>
      </c>
      <c r="J956" t="str">
        <f t="shared" si="48"/>
        <v/>
      </c>
    </row>
    <row r="957" spans="2:10" x14ac:dyDescent="0.25">
      <c r="B957" t="str">
        <f t="shared" si="46"/>
        <v/>
      </c>
      <c r="C957" s="32" t="str">
        <f t="shared" si="47"/>
        <v/>
      </c>
      <c r="J957" t="str">
        <f t="shared" si="48"/>
        <v/>
      </c>
    </row>
    <row r="958" spans="2:10" x14ac:dyDescent="0.25">
      <c r="B958" t="str">
        <f t="shared" si="46"/>
        <v/>
      </c>
      <c r="C958" s="32" t="str">
        <f t="shared" si="47"/>
        <v/>
      </c>
      <c r="J958" t="str">
        <f t="shared" si="48"/>
        <v/>
      </c>
    </row>
    <row r="959" spans="2:10" x14ac:dyDescent="0.25">
      <c r="B959" t="str">
        <f t="shared" si="46"/>
        <v/>
      </c>
      <c r="C959" s="32" t="str">
        <f t="shared" si="47"/>
        <v/>
      </c>
      <c r="J959" t="str">
        <f t="shared" si="48"/>
        <v/>
      </c>
    </row>
    <row r="960" spans="2:10" x14ac:dyDescent="0.25">
      <c r="B960" t="str">
        <f t="shared" si="46"/>
        <v/>
      </c>
      <c r="C960" s="32" t="str">
        <f t="shared" si="47"/>
        <v/>
      </c>
      <c r="J960" t="str">
        <f t="shared" si="48"/>
        <v/>
      </c>
    </row>
    <row r="961" spans="2:10" x14ac:dyDescent="0.25">
      <c r="B961" t="str">
        <f t="shared" si="46"/>
        <v/>
      </c>
      <c r="C961" s="32" t="str">
        <f t="shared" si="47"/>
        <v/>
      </c>
      <c r="J961" t="str">
        <f t="shared" si="48"/>
        <v/>
      </c>
    </row>
    <row r="962" spans="2:10" x14ac:dyDescent="0.25">
      <c r="B962" t="str">
        <f t="shared" si="46"/>
        <v/>
      </c>
      <c r="C962" s="32" t="str">
        <f t="shared" si="47"/>
        <v/>
      </c>
      <c r="J962" t="str">
        <f t="shared" si="48"/>
        <v/>
      </c>
    </row>
    <row r="963" spans="2:10" x14ac:dyDescent="0.25">
      <c r="B963" t="str">
        <f t="shared" si="46"/>
        <v/>
      </c>
      <c r="C963" s="32" t="str">
        <f t="shared" si="47"/>
        <v/>
      </c>
      <c r="J963" t="str">
        <f t="shared" si="48"/>
        <v/>
      </c>
    </row>
    <row r="964" spans="2:10" x14ac:dyDescent="0.25">
      <c r="B964" t="str">
        <f t="shared" si="46"/>
        <v/>
      </c>
      <c r="C964" s="32" t="str">
        <f t="shared" si="47"/>
        <v/>
      </c>
      <c r="J964" t="str">
        <f t="shared" si="48"/>
        <v/>
      </c>
    </row>
    <row r="965" spans="2:10" x14ac:dyDescent="0.25">
      <c r="B965" t="str">
        <f t="shared" si="46"/>
        <v/>
      </c>
      <c r="C965" s="32" t="str">
        <f t="shared" si="47"/>
        <v/>
      </c>
      <c r="J965" t="str">
        <f t="shared" si="48"/>
        <v/>
      </c>
    </row>
    <row r="966" spans="2:10" x14ac:dyDescent="0.25">
      <c r="B966" t="str">
        <f t="shared" ref="B966:B1000" si="49">IF(ISBLANK(A966),"",J966)</f>
        <v/>
      </c>
      <c r="C966" s="32" t="str">
        <f t="shared" ref="C966:C1000" si="50">IF(ISBLANK(A966),"",B966*4.2)</f>
        <v/>
      </c>
      <c r="J966" t="str">
        <f t="shared" ref="J966:J1001" si="51">IF(ISBLANK(A966),"",E966*4.1+F966*9.3+G966*4.2+H966*7+I966*3)</f>
        <v/>
      </c>
    </row>
    <row r="967" spans="2:10" x14ac:dyDescent="0.25">
      <c r="B967" t="str">
        <f t="shared" si="49"/>
        <v/>
      </c>
      <c r="C967" s="32" t="str">
        <f t="shared" si="50"/>
        <v/>
      </c>
      <c r="J967" t="str">
        <f t="shared" si="51"/>
        <v/>
      </c>
    </row>
    <row r="968" spans="2:10" x14ac:dyDescent="0.25">
      <c r="B968" t="str">
        <f t="shared" si="49"/>
        <v/>
      </c>
      <c r="C968" s="32" t="str">
        <f t="shared" si="50"/>
        <v/>
      </c>
      <c r="J968" t="str">
        <f t="shared" si="51"/>
        <v/>
      </c>
    </row>
    <row r="969" spans="2:10" x14ac:dyDescent="0.25">
      <c r="B969" t="str">
        <f t="shared" si="49"/>
        <v/>
      </c>
      <c r="C969" s="32" t="str">
        <f t="shared" si="50"/>
        <v/>
      </c>
      <c r="J969" t="str">
        <f t="shared" si="51"/>
        <v/>
      </c>
    </row>
    <row r="970" spans="2:10" x14ac:dyDescent="0.25">
      <c r="B970" t="str">
        <f t="shared" si="49"/>
        <v/>
      </c>
      <c r="C970" s="32" t="str">
        <f t="shared" si="50"/>
        <v/>
      </c>
      <c r="J970" t="str">
        <f t="shared" si="51"/>
        <v/>
      </c>
    </row>
    <row r="971" spans="2:10" x14ac:dyDescent="0.25">
      <c r="B971" t="str">
        <f t="shared" si="49"/>
        <v/>
      </c>
      <c r="C971" s="32" t="str">
        <f t="shared" si="50"/>
        <v/>
      </c>
      <c r="J971" t="str">
        <f t="shared" si="51"/>
        <v/>
      </c>
    </row>
    <row r="972" spans="2:10" x14ac:dyDescent="0.25">
      <c r="B972" t="str">
        <f t="shared" si="49"/>
        <v/>
      </c>
      <c r="C972" s="32" t="str">
        <f t="shared" si="50"/>
        <v/>
      </c>
      <c r="J972" t="str">
        <f t="shared" si="51"/>
        <v/>
      </c>
    </row>
    <row r="973" spans="2:10" x14ac:dyDescent="0.25">
      <c r="B973" t="str">
        <f t="shared" si="49"/>
        <v/>
      </c>
      <c r="C973" s="32" t="str">
        <f t="shared" si="50"/>
        <v/>
      </c>
      <c r="J973" t="str">
        <f t="shared" si="51"/>
        <v/>
      </c>
    </row>
    <row r="974" spans="2:10" x14ac:dyDescent="0.25">
      <c r="B974" t="str">
        <f t="shared" si="49"/>
        <v/>
      </c>
      <c r="C974" s="32" t="str">
        <f t="shared" si="50"/>
        <v/>
      </c>
      <c r="J974" t="str">
        <f t="shared" si="51"/>
        <v/>
      </c>
    </row>
    <row r="975" spans="2:10" x14ac:dyDescent="0.25">
      <c r="B975" t="str">
        <f t="shared" si="49"/>
        <v/>
      </c>
      <c r="C975" s="32" t="str">
        <f t="shared" si="50"/>
        <v/>
      </c>
      <c r="J975" t="str">
        <f t="shared" si="51"/>
        <v/>
      </c>
    </row>
    <row r="976" spans="2:10" x14ac:dyDescent="0.25">
      <c r="B976" t="str">
        <f t="shared" si="49"/>
        <v/>
      </c>
      <c r="C976" s="32" t="str">
        <f t="shared" si="50"/>
        <v/>
      </c>
      <c r="J976" t="str">
        <f t="shared" si="51"/>
        <v/>
      </c>
    </row>
    <row r="977" spans="2:10" x14ac:dyDescent="0.25">
      <c r="B977" t="str">
        <f t="shared" si="49"/>
        <v/>
      </c>
      <c r="C977" s="32" t="str">
        <f t="shared" si="50"/>
        <v/>
      </c>
      <c r="J977" t="str">
        <f t="shared" si="51"/>
        <v/>
      </c>
    </row>
    <row r="978" spans="2:10" x14ac:dyDescent="0.25">
      <c r="B978" t="str">
        <f t="shared" si="49"/>
        <v/>
      </c>
      <c r="C978" s="32" t="str">
        <f t="shared" si="50"/>
        <v/>
      </c>
      <c r="J978" t="str">
        <f t="shared" si="51"/>
        <v/>
      </c>
    </row>
    <row r="979" spans="2:10" x14ac:dyDescent="0.25">
      <c r="B979" t="str">
        <f t="shared" si="49"/>
        <v/>
      </c>
      <c r="C979" s="32" t="str">
        <f t="shared" si="50"/>
        <v/>
      </c>
      <c r="J979" t="str">
        <f t="shared" si="51"/>
        <v/>
      </c>
    </row>
    <row r="980" spans="2:10" x14ac:dyDescent="0.25">
      <c r="B980" t="str">
        <f t="shared" si="49"/>
        <v/>
      </c>
      <c r="C980" s="32" t="str">
        <f t="shared" si="50"/>
        <v/>
      </c>
      <c r="J980" t="str">
        <f t="shared" si="51"/>
        <v/>
      </c>
    </row>
    <row r="981" spans="2:10" x14ac:dyDescent="0.25">
      <c r="B981" t="str">
        <f t="shared" si="49"/>
        <v/>
      </c>
      <c r="C981" s="32" t="str">
        <f t="shared" si="50"/>
        <v/>
      </c>
      <c r="J981" t="str">
        <f t="shared" si="51"/>
        <v/>
      </c>
    </row>
    <row r="982" spans="2:10" x14ac:dyDescent="0.25">
      <c r="B982" t="str">
        <f t="shared" si="49"/>
        <v/>
      </c>
      <c r="C982" s="32" t="str">
        <f t="shared" si="50"/>
        <v/>
      </c>
      <c r="J982" t="str">
        <f t="shared" si="51"/>
        <v/>
      </c>
    </row>
    <row r="983" spans="2:10" x14ac:dyDescent="0.25">
      <c r="B983" t="str">
        <f t="shared" si="49"/>
        <v/>
      </c>
      <c r="C983" s="32" t="str">
        <f t="shared" si="50"/>
        <v/>
      </c>
      <c r="J983" t="str">
        <f t="shared" si="51"/>
        <v/>
      </c>
    </row>
    <row r="984" spans="2:10" x14ac:dyDescent="0.25">
      <c r="B984" t="str">
        <f t="shared" si="49"/>
        <v/>
      </c>
      <c r="C984" s="32" t="str">
        <f t="shared" si="50"/>
        <v/>
      </c>
      <c r="J984" t="str">
        <f t="shared" si="51"/>
        <v/>
      </c>
    </row>
    <row r="985" spans="2:10" x14ac:dyDescent="0.25">
      <c r="B985" t="str">
        <f t="shared" si="49"/>
        <v/>
      </c>
      <c r="C985" s="32" t="str">
        <f t="shared" si="50"/>
        <v/>
      </c>
      <c r="J985" t="str">
        <f t="shared" si="51"/>
        <v/>
      </c>
    </row>
    <row r="986" spans="2:10" x14ac:dyDescent="0.25">
      <c r="B986" t="str">
        <f t="shared" si="49"/>
        <v/>
      </c>
      <c r="C986" s="32" t="str">
        <f t="shared" si="50"/>
        <v/>
      </c>
      <c r="J986" t="str">
        <f t="shared" si="51"/>
        <v/>
      </c>
    </row>
    <row r="987" spans="2:10" x14ac:dyDescent="0.25">
      <c r="B987" t="str">
        <f t="shared" si="49"/>
        <v/>
      </c>
      <c r="C987" s="32" t="str">
        <f t="shared" si="50"/>
        <v/>
      </c>
      <c r="J987" t="str">
        <f t="shared" si="51"/>
        <v/>
      </c>
    </row>
    <row r="988" spans="2:10" x14ac:dyDescent="0.25">
      <c r="B988" t="str">
        <f t="shared" si="49"/>
        <v/>
      </c>
      <c r="C988" s="32" t="str">
        <f t="shared" si="50"/>
        <v/>
      </c>
      <c r="J988" t="str">
        <f t="shared" si="51"/>
        <v/>
      </c>
    </row>
    <row r="989" spans="2:10" x14ac:dyDescent="0.25">
      <c r="B989" t="str">
        <f t="shared" si="49"/>
        <v/>
      </c>
      <c r="C989" s="32" t="str">
        <f t="shared" si="50"/>
        <v/>
      </c>
      <c r="J989" t="str">
        <f t="shared" si="51"/>
        <v/>
      </c>
    </row>
    <row r="990" spans="2:10" x14ac:dyDescent="0.25">
      <c r="B990" t="str">
        <f t="shared" si="49"/>
        <v/>
      </c>
      <c r="C990" s="32" t="str">
        <f t="shared" si="50"/>
        <v/>
      </c>
      <c r="J990" t="str">
        <f t="shared" si="51"/>
        <v/>
      </c>
    </row>
    <row r="991" spans="2:10" x14ac:dyDescent="0.25">
      <c r="B991" t="str">
        <f t="shared" si="49"/>
        <v/>
      </c>
      <c r="C991" s="32" t="str">
        <f t="shared" si="50"/>
        <v/>
      </c>
      <c r="J991" t="str">
        <f t="shared" si="51"/>
        <v/>
      </c>
    </row>
    <row r="992" spans="2:10" x14ac:dyDescent="0.25">
      <c r="B992" t="str">
        <f t="shared" si="49"/>
        <v/>
      </c>
      <c r="C992" s="32" t="str">
        <f t="shared" si="50"/>
        <v/>
      </c>
      <c r="J992" t="str">
        <f t="shared" si="51"/>
        <v/>
      </c>
    </row>
    <row r="993" spans="1:10" x14ac:dyDescent="0.25">
      <c r="B993" t="str">
        <f t="shared" si="49"/>
        <v/>
      </c>
      <c r="C993" s="32" t="str">
        <f t="shared" si="50"/>
        <v/>
      </c>
      <c r="J993" t="str">
        <f t="shared" si="51"/>
        <v/>
      </c>
    </row>
    <row r="994" spans="1:10" x14ac:dyDescent="0.25">
      <c r="B994" t="str">
        <f t="shared" si="49"/>
        <v/>
      </c>
      <c r="C994" s="32" t="str">
        <f t="shared" si="50"/>
        <v/>
      </c>
      <c r="J994" t="str">
        <f t="shared" si="51"/>
        <v/>
      </c>
    </row>
    <row r="995" spans="1:10" x14ac:dyDescent="0.25">
      <c r="B995" t="str">
        <f t="shared" si="49"/>
        <v/>
      </c>
      <c r="C995" s="32" t="str">
        <f t="shared" si="50"/>
        <v/>
      </c>
      <c r="J995" t="str">
        <f t="shared" si="51"/>
        <v/>
      </c>
    </row>
    <row r="996" spans="1:10" x14ac:dyDescent="0.25">
      <c r="B996" t="str">
        <f t="shared" si="49"/>
        <v/>
      </c>
      <c r="C996" s="32" t="str">
        <f t="shared" si="50"/>
        <v/>
      </c>
      <c r="J996" t="str">
        <f t="shared" si="51"/>
        <v/>
      </c>
    </row>
    <row r="997" spans="1:10" x14ac:dyDescent="0.25">
      <c r="B997" t="str">
        <f t="shared" si="49"/>
        <v/>
      </c>
      <c r="C997" s="32" t="str">
        <f t="shared" si="50"/>
        <v/>
      </c>
      <c r="J997" t="str">
        <f t="shared" si="51"/>
        <v/>
      </c>
    </row>
    <row r="998" spans="1:10" x14ac:dyDescent="0.25">
      <c r="B998" t="str">
        <f t="shared" si="49"/>
        <v/>
      </c>
      <c r="C998" s="32" t="str">
        <f t="shared" si="50"/>
        <v/>
      </c>
      <c r="J998" t="str">
        <f t="shared" si="51"/>
        <v/>
      </c>
    </row>
    <row r="999" spans="1:10" x14ac:dyDescent="0.25">
      <c r="B999" t="str">
        <f t="shared" si="49"/>
        <v/>
      </c>
      <c r="C999" s="32" t="str">
        <f t="shared" si="50"/>
        <v/>
      </c>
      <c r="J999" t="str">
        <f t="shared" si="51"/>
        <v/>
      </c>
    </row>
    <row r="1000" spans="1:10" x14ac:dyDescent="0.25">
      <c r="B1000" t="str">
        <f t="shared" si="49"/>
        <v/>
      </c>
      <c r="C1000" s="32" t="str">
        <f t="shared" si="50"/>
        <v/>
      </c>
      <c r="J1000" t="str">
        <f t="shared" si="51"/>
        <v/>
      </c>
    </row>
    <row r="1001" spans="1:10" x14ac:dyDescent="0.25">
      <c r="A1001" s="41"/>
      <c r="B1001" s="41" t="str">
        <f t="shared" ref="B1001" si="52">IF(ISBLANK(A1001),"",J1001)</f>
        <v/>
      </c>
      <c r="C1001" s="54" t="str">
        <f t="shared" ref="C1001" si="53">IF(ISBLANK(A1001),"",B1001*4.2)</f>
        <v/>
      </c>
      <c r="D1001" s="41"/>
      <c r="E1001" s="41"/>
      <c r="F1001" s="41"/>
      <c r="G1001" s="41"/>
      <c r="H1001" s="41"/>
      <c r="I1001" s="41"/>
      <c r="J1001" s="41" t="str">
        <f t="shared" si="51"/>
        <v/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9997"/>
  <sheetViews>
    <sheetView zoomScaleNormal="100" workbookViewId="0">
      <pane xSplit="10" ySplit="1" topLeftCell="K2445" activePane="bottomRight" state="frozen"/>
      <selection pane="topRight" activeCell="K1" sqref="K1"/>
      <selection pane="bottomLeft" activeCell="A2" sqref="A2"/>
      <selection pane="bottomRight" activeCell="A2465" sqref="A2465"/>
    </sheetView>
  </sheetViews>
  <sheetFormatPr baseColWidth="10" defaultColWidth="9.140625" defaultRowHeight="15" x14ac:dyDescent="0.25"/>
  <cols>
    <col min="1" max="1" width="85.85546875" bestFit="1" customWidth="1"/>
    <col min="2" max="2" width="8.5703125" bestFit="1" customWidth="1"/>
    <col min="3" max="3" width="14.28515625" customWidth="1"/>
    <col min="4" max="8" width="8.5703125" customWidth="1"/>
    <col min="9" max="9" width="12.7109375" bestFit="1" customWidth="1"/>
    <col min="10" max="10" width="5.5703125" bestFit="1" customWidth="1"/>
    <col min="11" max="11" width="7.7109375" style="1" bestFit="1" customWidth="1"/>
    <col min="12" max="12" width="10.85546875" style="1" bestFit="1" customWidth="1"/>
    <col min="13" max="13" width="71.42578125" style="51" customWidth="1"/>
  </cols>
  <sheetData>
    <row r="1" spans="1:13" ht="15.75" x14ac:dyDescent="0.25">
      <c r="A1" s="14" t="s">
        <v>3</v>
      </c>
      <c r="B1" s="15" t="s">
        <v>5</v>
      </c>
      <c r="C1" s="16" t="s">
        <v>10</v>
      </c>
      <c r="D1" s="17" t="s">
        <v>8</v>
      </c>
      <c r="E1" s="17" t="s">
        <v>7</v>
      </c>
      <c r="F1" s="17" t="s">
        <v>11</v>
      </c>
      <c r="G1" s="17" t="s">
        <v>2290</v>
      </c>
      <c r="H1" s="17" t="s">
        <v>2291</v>
      </c>
      <c r="I1" s="17" t="s">
        <v>12</v>
      </c>
      <c r="J1" s="17" t="s">
        <v>13</v>
      </c>
      <c r="K1" s="21" t="s">
        <v>0</v>
      </c>
      <c r="L1" s="21" t="s">
        <v>1</v>
      </c>
      <c r="M1" s="50" t="s">
        <v>2</v>
      </c>
    </row>
    <row r="2" spans="1:13" s="18" customFormat="1" ht="14.25" x14ac:dyDescent="0.2">
      <c r="A2" s="18" t="str">
        <f>IF(gesamt!C2="",CONCATENATE("Eintrag ",J2),gesamt!A2)</f>
        <v>Aal (roh)</v>
      </c>
      <c r="B2" s="18">
        <v>100</v>
      </c>
      <c r="C2" s="19">
        <f>IF(gesamt!C2="",100,gesamt!D2)</f>
        <v>280</v>
      </c>
      <c r="D2" s="20">
        <f>IF(gesamt!C2="",10,gesamt!G2)</f>
        <v>0</v>
      </c>
      <c r="E2" s="20">
        <f>IF(gesamt!C2="",10,gesamt!H2)</f>
        <v>24.5</v>
      </c>
      <c r="F2" s="20">
        <f>IF(gesamt!C2="",10,gesamt!I2)</f>
        <v>15</v>
      </c>
      <c r="G2" s="20">
        <f>IF(gesamt!C2="",0,gesamt!J2)</f>
        <v>0</v>
      </c>
      <c r="H2" s="20">
        <f>IF(gesamt!C2="",0,gesamt!K2)</f>
        <v>0</v>
      </c>
      <c r="I2" s="19">
        <f>D2*4.1+E2*9.3+F2*4.2+G2*7+H2*3</f>
        <v>290.85000000000002</v>
      </c>
      <c r="J2" s="21">
        <v>1</v>
      </c>
      <c r="K2" s="21">
        <f t="shared" ref="K2:K65" ca="1" si="0">IFERROR(SEARCH(INDIRECT(CELL("address")),A2),0)</f>
        <v>1</v>
      </c>
      <c r="L2" s="21">
        <f ca="1">IF(K2=0,"",COUNTIF($K$2:K2,"&gt;0"))</f>
        <v>1</v>
      </c>
      <c r="M2" s="50" t="str">
        <f t="shared" ref="M2:M65" ca="1" si="1">IFERROR(INDEX(A:A,MATCH(ROW(K1),L:L,0)),"")</f>
        <v>Aal (roh)</v>
      </c>
    </row>
    <row r="3" spans="1:13" s="18" customFormat="1" ht="14.25" x14ac:dyDescent="0.2">
      <c r="A3" s="18" t="str">
        <f>IF(gesamt!C3="",CONCATENATE("Eintrag ",J3),gesamt!A3)</f>
        <v>Aal, geräuchert, Räucheraal, Räucherfisch</v>
      </c>
      <c r="B3" s="18">
        <v>100</v>
      </c>
      <c r="C3" s="19">
        <f>IF(gesamt!C3="",100,gesamt!D3)</f>
        <v>328</v>
      </c>
      <c r="D3" s="20">
        <f>IF(gesamt!C3="",10,gesamt!G3)</f>
        <v>0</v>
      </c>
      <c r="E3" s="20">
        <f>IF(gesamt!C3="",10,gesamt!H3)</f>
        <v>28.5</v>
      </c>
      <c r="F3" s="20">
        <f>IF(gesamt!C3="",10,gesamt!I3)</f>
        <v>17.899999999999999</v>
      </c>
      <c r="G3" s="20">
        <f>IF(gesamt!C3="",0,gesamt!J3)</f>
        <v>0</v>
      </c>
      <c r="H3" s="20">
        <f>IF(gesamt!C3="",0,gesamt!K3)</f>
        <v>0</v>
      </c>
      <c r="I3" s="19">
        <f t="shared" ref="I3:I66" si="2">D3*4.1+E3*9.3+F3*4.2+G3*7+H3*3</f>
        <v>340.23</v>
      </c>
      <c r="J3" s="22">
        <f t="shared" ref="J3:J65" si="3">J2+1</f>
        <v>2</v>
      </c>
      <c r="K3" s="21">
        <f t="shared" ca="1" si="0"/>
        <v>1</v>
      </c>
      <c r="L3" s="21">
        <f ca="1">IF(K3=0,"",COUNTIF($K$2:K3,"&gt;0"))</f>
        <v>2</v>
      </c>
      <c r="M3" s="50" t="str">
        <f t="shared" ca="1" si="1"/>
        <v>Aal, geräuchert, Räucheraal, Räucherfisch</v>
      </c>
    </row>
    <row r="4" spans="1:13" s="18" customFormat="1" ht="14.25" x14ac:dyDescent="0.2">
      <c r="A4" s="18" t="str">
        <f>IF(gesamt!C4="",CONCATENATE("Eintrag ",J4),gesamt!A4)</f>
        <v>Absinth (Kräuterschnaps, Wermutschnaps) 70 Vol.%</v>
      </c>
      <c r="B4" s="18">
        <v>100</v>
      </c>
      <c r="C4" s="19">
        <f>IF(gesamt!C4="",100,gesamt!D4)</f>
        <v>472</v>
      </c>
      <c r="D4" s="20">
        <f>IF(gesamt!C4="",10,gesamt!G4)</f>
        <v>10</v>
      </c>
      <c r="E4" s="20">
        <f>IF(gesamt!C4="",10,gesamt!H4)</f>
        <v>0</v>
      </c>
      <c r="F4" s="20">
        <f>IF(gesamt!C4="",10,gesamt!I4)</f>
        <v>0</v>
      </c>
      <c r="G4" s="20">
        <f>IF(gesamt!C4="",0,gesamt!J4)</f>
        <v>70</v>
      </c>
      <c r="H4" s="20">
        <f>IF(gesamt!C4="",0,gesamt!K4)</f>
        <v>0</v>
      </c>
      <c r="I4" s="19">
        <f t="shared" si="2"/>
        <v>531</v>
      </c>
      <c r="J4" s="22">
        <f t="shared" si="3"/>
        <v>3</v>
      </c>
      <c r="K4" s="21">
        <f t="shared" ca="1" si="0"/>
        <v>1</v>
      </c>
      <c r="L4" s="21">
        <f ca="1">IF(K4=0,"",COUNTIF($K$2:K4,"&gt;0"))</f>
        <v>3</v>
      </c>
      <c r="M4" s="50" t="str">
        <f t="shared" ca="1" si="1"/>
        <v>Absinth (Kräuterschnaps, Wermutschnaps) 70 Vol.%</v>
      </c>
    </row>
    <row r="5" spans="1:13" s="18" customFormat="1" ht="14.25" x14ac:dyDescent="0.2">
      <c r="A5" s="18" t="str">
        <f>IF(gesamt!C5="",CONCATENATE("Eintrag ",J5),gesamt!A5)</f>
        <v>Acaibeeren, Açaí-Beeren (von der südamerik. Kohlpalme, sh. auch Palmöl)</v>
      </c>
      <c r="B5" s="18">
        <v>100</v>
      </c>
      <c r="C5" s="19">
        <f>IF(gesamt!C5="",100,gesamt!D5)</f>
        <v>200</v>
      </c>
      <c r="D5" s="20">
        <f>IF(gesamt!C5="",10,gesamt!G5)</f>
        <v>4.5</v>
      </c>
      <c r="E5" s="20">
        <f>IF(gesamt!C5="",10,gesamt!H5)</f>
        <v>17.5</v>
      </c>
      <c r="F5" s="20">
        <f>IF(gesamt!C5="",10,gesamt!I5)</f>
        <v>4.5</v>
      </c>
      <c r="G5" s="20">
        <f>IF(gesamt!C5="",0,gesamt!J5)</f>
        <v>0</v>
      </c>
      <c r="H5" s="20">
        <f>IF(gesamt!C5="",0,gesamt!K5)</f>
        <v>0</v>
      </c>
      <c r="I5" s="19">
        <f t="shared" si="2"/>
        <v>200.1</v>
      </c>
      <c r="J5" s="22">
        <f t="shared" si="3"/>
        <v>4</v>
      </c>
      <c r="K5" s="21">
        <f t="shared" ca="1" si="0"/>
        <v>1</v>
      </c>
      <c r="L5" s="21">
        <f ca="1">IF(K5=0,"",COUNTIF($K$2:K5,"&gt;0"))</f>
        <v>4</v>
      </c>
      <c r="M5" s="50" t="str">
        <f t="shared" ca="1" si="1"/>
        <v>Acaibeeren, Açaí-Beeren (von der südamerik. Kohlpalme, sh. auch Palmöl)</v>
      </c>
    </row>
    <row r="6" spans="1:13" s="18" customFormat="1" ht="14.25" x14ac:dyDescent="0.2">
      <c r="A6" s="18" t="str">
        <f>IF(gesamt!C6="",CONCATENATE("Eintrag ",J6),gesamt!A6)</f>
        <v>Acerola-Kirschen</v>
      </c>
      <c r="B6" s="18">
        <v>100</v>
      </c>
      <c r="C6" s="19">
        <f>IF(gesamt!C6="",100,gesamt!D6)</f>
        <v>16</v>
      </c>
      <c r="D6" s="20">
        <f>IF(gesamt!C6="",10,gesamt!G6)</f>
        <v>2.7</v>
      </c>
      <c r="E6" s="20">
        <f>IF(gesamt!C6="",10,gesamt!H6)</f>
        <v>0.2</v>
      </c>
      <c r="F6" s="20">
        <f>IF(gesamt!C6="",10,gesamt!I6)</f>
        <v>0.2</v>
      </c>
      <c r="G6" s="20">
        <f>IF(gesamt!C6="",0,gesamt!J6)</f>
        <v>0</v>
      </c>
      <c r="H6" s="20">
        <f>IF(gesamt!C6="",0,gesamt!K6)</f>
        <v>0</v>
      </c>
      <c r="I6" s="19">
        <f t="shared" si="2"/>
        <v>13.77</v>
      </c>
      <c r="J6" s="22">
        <f t="shared" si="3"/>
        <v>5</v>
      </c>
      <c r="K6" s="21">
        <f t="shared" ca="1" si="0"/>
        <v>1</v>
      </c>
      <c r="L6" s="21">
        <f ca="1">IF(K6=0,"",COUNTIF($K$2:K6,"&gt;0"))</f>
        <v>5</v>
      </c>
      <c r="M6" s="50" t="str">
        <f t="shared" ca="1" si="1"/>
        <v>Acerola-Kirschen</v>
      </c>
    </row>
    <row r="7" spans="1:13" s="18" customFormat="1" ht="14.25" x14ac:dyDescent="0.2">
      <c r="A7" s="18" t="str">
        <f>IF(gesamt!C7="",CONCATENATE("Eintrag ",J7),gesamt!A7)</f>
        <v>Adams Brot, LowCarb-Brot, Glutenbrot, Eiweißbrot</v>
      </c>
      <c r="B7" s="18">
        <v>100</v>
      </c>
      <c r="C7" s="19">
        <f>IF(gesamt!C7="",100,gesamt!D7)</f>
        <v>270</v>
      </c>
      <c r="D7" s="20">
        <f>IF(gesamt!C7="",10,gesamt!G7)</f>
        <v>1.9</v>
      </c>
      <c r="E7" s="20">
        <f>IF(gesamt!C7="",10,gesamt!H7)</f>
        <v>13.3</v>
      </c>
      <c r="F7" s="20">
        <f>IF(gesamt!C7="",10,gesamt!I7)</f>
        <v>33</v>
      </c>
      <c r="G7" s="20">
        <f>IF(gesamt!C7="",0,gesamt!J7)</f>
        <v>0</v>
      </c>
      <c r="H7" s="20">
        <f>IF(gesamt!C7="",0,gesamt!K7)</f>
        <v>0</v>
      </c>
      <c r="I7" s="19">
        <f t="shared" si="2"/>
        <v>270.08000000000004</v>
      </c>
      <c r="J7" s="22">
        <f t="shared" si="3"/>
        <v>6</v>
      </c>
      <c r="K7" s="21">
        <f t="shared" ca="1" si="0"/>
        <v>1</v>
      </c>
      <c r="L7" s="21">
        <f ca="1">IF(K7=0,"",COUNTIF($K$2:K7,"&gt;0"))</f>
        <v>6</v>
      </c>
      <c r="M7" s="50" t="str">
        <f t="shared" ca="1" si="1"/>
        <v>Adams Brot, LowCarb-Brot, Glutenbrot, Eiweißbrot</v>
      </c>
    </row>
    <row r="8" spans="1:13" s="18" customFormat="1" ht="14.25" x14ac:dyDescent="0.2">
      <c r="A8" s="18" t="str">
        <f>IF(gesamt!C8="",CONCATENATE("Eintrag ",J8),gesamt!A8)</f>
        <v>Adzukibohnen-Sprossen</v>
      </c>
      <c r="B8" s="18">
        <v>100</v>
      </c>
      <c r="C8" s="19">
        <f>IF(gesamt!C8="",100,gesamt!D8)</f>
        <v>52</v>
      </c>
      <c r="D8" s="20">
        <f>IF(gesamt!C8="",10,gesamt!G8)</f>
        <v>3</v>
      </c>
      <c r="E8" s="20">
        <f>IF(gesamt!C8="",10,gesamt!H8)</f>
        <v>0.5</v>
      </c>
      <c r="F8" s="20">
        <f>IF(gesamt!C8="",10,gesamt!I8)</f>
        <v>3</v>
      </c>
      <c r="G8" s="20">
        <f>IF(gesamt!C8="",0,gesamt!J8)</f>
        <v>0</v>
      </c>
      <c r="H8" s="20">
        <f>IF(gesamt!C8="",0,gesamt!K8)</f>
        <v>0</v>
      </c>
      <c r="I8" s="19">
        <f t="shared" si="2"/>
        <v>29.55</v>
      </c>
      <c r="J8" s="22">
        <f t="shared" si="3"/>
        <v>7</v>
      </c>
      <c r="K8" s="21">
        <f t="shared" ca="1" si="0"/>
        <v>1</v>
      </c>
      <c r="L8" s="21">
        <f ca="1">IF(K8=0,"",COUNTIF($K$2:K8,"&gt;0"))</f>
        <v>7</v>
      </c>
      <c r="M8" s="50" t="str">
        <f t="shared" ca="1" si="1"/>
        <v>Adzukibohnen-Sprossen</v>
      </c>
    </row>
    <row r="9" spans="1:13" s="18" customFormat="1" ht="14.25" x14ac:dyDescent="0.2">
      <c r="A9" s="18" t="str">
        <f>IF(gesamt!C9="",CONCATENATE("Eintrag ",J9),gesamt!A9)</f>
        <v>Agar-Agar (Bindemittel)</v>
      </c>
      <c r="B9" s="18">
        <v>100</v>
      </c>
      <c r="C9" s="19">
        <f>IF(gesamt!C9="",100,gesamt!D9)</f>
        <v>347</v>
      </c>
      <c r="D9" s="20">
        <f>IF(gesamt!C9="",10,gesamt!G9)</f>
        <v>36</v>
      </c>
      <c r="E9" s="20">
        <f>IF(gesamt!C9="",10,gesamt!H9)</f>
        <v>2</v>
      </c>
      <c r="F9" s="20">
        <f>IF(gesamt!C9="",10,gesamt!I9)</f>
        <v>43</v>
      </c>
      <c r="G9" s="20">
        <f>IF(gesamt!C9="",0,gesamt!J9)</f>
        <v>0</v>
      </c>
      <c r="H9" s="20">
        <f>IF(gesamt!C9="",0,gesamt!K9)</f>
        <v>0</v>
      </c>
      <c r="I9" s="19">
        <f t="shared" si="2"/>
        <v>346.79999999999995</v>
      </c>
      <c r="J9" s="22">
        <f t="shared" si="3"/>
        <v>8</v>
      </c>
      <c r="K9" s="21">
        <f t="shared" ca="1" si="0"/>
        <v>1</v>
      </c>
      <c r="L9" s="21">
        <f ca="1">IF(K9=0,"",COUNTIF($K$2:K9,"&gt;0"))</f>
        <v>8</v>
      </c>
      <c r="M9" s="50" t="str">
        <f t="shared" ca="1" si="1"/>
        <v>Agar-Agar (Bindemittel)</v>
      </c>
    </row>
    <row r="10" spans="1:13" s="18" customFormat="1" ht="14.25" x14ac:dyDescent="0.2">
      <c r="A10" s="18" t="str">
        <f>IF(gesamt!C10="",CONCATENATE("Eintrag ",J10),gesamt!A10)</f>
        <v>Agaven-Dicksaft, Agavensirup</v>
      </c>
      <c r="B10" s="18">
        <v>100</v>
      </c>
      <c r="C10" s="19">
        <f>IF(gesamt!C10="",100,gesamt!D10)</f>
        <v>313</v>
      </c>
      <c r="D10" s="20">
        <f>IF(gesamt!C10="",10,gesamt!G10)</f>
        <v>76</v>
      </c>
      <c r="E10" s="20">
        <f>IF(gesamt!C10="",10,gesamt!H10)</f>
        <v>0</v>
      </c>
      <c r="F10" s="20">
        <f>IF(gesamt!C10="",10,gesamt!I10)</f>
        <v>0.4</v>
      </c>
      <c r="G10" s="20">
        <f>IF(gesamt!C10="",0,gesamt!J10)</f>
        <v>0</v>
      </c>
      <c r="H10" s="20">
        <f>IF(gesamt!C10="",0,gesamt!K10)</f>
        <v>0</v>
      </c>
      <c r="I10" s="19">
        <f t="shared" si="2"/>
        <v>313.27999999999997</v>
      </c>
      <c r="J10" s="22">
        <f t="shared" si="3"/>
        <v>9</v>
      </c>
      <c r="K10" s="21">
        <f t="shared" ca="1" si="0"/>
        <v>1</v>
      </c>
      <c r="L10" s="21">
        <f ca="1">IF(K10=0,"",COUNTIF($K$2:K10,"&gt;0"))</f>
        <v>9</v>
      </c>
      <c r="M10" s="50" t="str">
        <f t="shared" ca="1" si="1"/>
        <v>Agaven-Dicksaft, Agavensirup</v>
      </c>
    </row>
    <row r="11" spans="1:13" s="18" customFormat="1" ht="14.25" x14ac:dyDescent="0.2">
      <c r="A11" s="18" t="str">
        <f>IF(gesamt!C11="",CONCATENATE("Eintrag ",J11),gesamt!A11)</f>
        <v>Ahorn-Sirup, Ahornsirup</v>
      </c>
      <c r="B11" s="18">
        <v>100</v>
      </c>
      <c r="C11" s="19">
        <f>IF(gesamt!C11="",100,gesamt!D11)</f>
        <v>350</v>
      </c>
      <c r="D11" s="20">
        <f>IF(gesamt!C11="",10,gesamt!G11)</f>
        <v>66</v>
      </c>
      <c r="E11" s="20">
        <f>IF(gesamt!C11="",10,gesamt!H11)</f>
        <v>0</v>
      </c>
      <c r="F11" s="20">
        <f>IF(gesamt!C11="",10,gesamt!I11)</f>
        <v>0</v>
      </c>
      <c r="G11" s="20">
        <f>IF(gesamt!C11="",0,gesamt!J11)</f>
        <v>0</v>
      </c>
      <c r="H11" s="20">
        <f>IF(gesamt!C11="",0,gesamt!K11)</f>
        <v>0</v>
      </c>
      <c r="I11" s="19">
        <f t="shared" si="2"/>
        <v>270.59999999999997</v>
      </c>
      <c r="J11" s="22">
        <f t="shared" si="3"/>
        <v>10</v>
      </c>
      <c r="K11" s="21">
        <f t="shared" ca="1" si="0"/>
        <v>1</v>
      </c>
      <c r="L11" s="21">
        <f ca="1">IF(K11=0,"",COUNTIF($K$2:K11,"&gt;0"))</f>
        <v>10</v>
      </c>
      <c r="M11" s="50" t="str">
        <f t="shared" ca="1" si="1"/>
        <v>Ahorn-Sirup, Ahornsirup</v>
      </c>
    </row>
    <row r="12" spans="1:13" s="18" customFormat="1" ht="14.25" x14ac:dyDescent="0.2">
      <c r="A12" s="18" t="str">
        <f>IF(gesamt!C12="",CONCATENATE("Eintrag ",J12),gesamt!A12)</f>
        <v>Ajvar, Ayvar (Paprika-Paste, Paprikapaste)</v>
      </c>
      <c r="B12" s="18">
        <v>100</v>
      </c>
      <c r="C12" s="19">
        <f>IF(gesamt!C12="",100,gesamt!D12)</f>
        <v>86</v>
      </c>
      <c r="D12" s="20">
        <f>IF(gesamt!C12="",10,gesamt!G12)</f>
        <v>8.5</v>
      </c>
      <c r="E12" s="20">
        <f>IF(gesamt!C12="",10,gesamt!H12)</f>
        <v>5</v>
      </c>
      <c r="F12" s="20">
        <f>IF(gesamt!C12="",10,gesamt!I12)</f>
        <v>1.2</v>
      </c>
      <c r="G12" s="20">
        <f>IF(gesamt!C12="",0,gesamt!J12)</f>
        <v>0</v>
      </c>
      <c r="H12" s="20">
        <f>IF(gesamt!C12="",0,gesamt!K12)</f>
        <v>0</v>
      </c>
      <c r="I12" s="19">
        <f t="shared" si="2"/>
        <v>86.39</v>
      </c>
      <c r="J12" s="22">
        <f t="shared" si="3"/>
        <v>11</v>
      </c>
      <c r="K12" s="21">
        <f t="shared" ca="1" si="0"/>
        <v>1</v>
      </c>
      <c r="L12" s="21">
        <f ca="1">IF(K12=0,"",COUNTIF($K$2:K12,"&gt;0"))</f>
        <v>11</v>
      </c>
      <c r="M12" s="50" t="str">
        <f t="shared" ca="1" si="1"/>
        <v>Ajvar, Ayvar (Paprika-Paste, Paprikapaste)</v>
      </c>
    </row>
    <row r="13" spans="1:13" s="18" customFormat="1" ht="14.25" x14ac:dyDescent="0.2">
      <c r="A13" s="18" t="str">
        <f>IF(gesamt!C13="",CONCATENATE("Eintrag ",J13),gesamt!A13)</f>
        <v>Akee, Ackee, Akipflaume</v>
      </c>
      <c r="B13" s="18">
        <v>100</v>
      </c>
      <c r="C13" s="19">
        <f>IF(gesamt!C13="",100,gesamt!D13)</f>
        <v>218</v>
      </c>
      <c r="D13" s="20">
        <f>IF(gesamt!C13="",10,gesamt!G13)</f>
        <v>5</v>
      </c>
      <c r="E13" s="20">
        <f>IF(gesamt!C13="",10,gesamt!H13)</f>
        <v>19</v>
      </c>
      <c r="F13" s="20">
        <f>IF(gesamt!C13="",10,gesamt!I13)</f>
        <v>5</v>
      </c>
      <c r="G13" s="20">
        <f>IF(gesamt!C13="",0,gesamt!J13)</f>
        <v>0</v>
      </c>
      <c r="H13" s="20">
        <f>IF(gesamt!C13="",0,gesamt!K13)</f>
        <v>0</v>
      </c>
      <c r="I13" s="19">
        <f t="shared" si="2"/>
        <v>218.20000000000002</v>
      </c>
      <c r="J13" s="22">
        <f t="shared" si="3"/>
        <v>12</v>
      </c>
      <c r="K13" s="21">
        <f t="shared" ca="1" si="0"/>
        <v>1</v>
      </c>
      <c r="L13" s="21">
        <f ca="1">IF(K13=0,"",COUNTIF($K$2:K13,"&gt;0"))</f>
        <v>12</v>
      </c>
      <c r="M13" s="50" t="str">
        <f t="shared" ca="1" si="1"/>
        <v>Akee, Ackee, Akipflaume</v>
      </c>
    </row>
    <row r="14" spans="1:13" s="18" customFormat="1" ht="14.25" x14ac:dyDescent="0.2">
      <c r="A14" s="18" t="str">
        <f>IF(gesamt!C14="",CONCATENATE("Eintrag ",J14),gesamt!A14)</f>
        <v>Aki, Akee, Ackee, Akipflaumen</v>
      </c>
      <c r="B14" s="18">
        <v>100</v>
      </c>
      <c r="C14" s="19">
        <f>IF(gesamt!C14="",100,gesamt!D14)</f>
        <v>231</v>
      </c>
      <c r="D14" s="20">
        <f>IF(gesamt!C14="",10,gesamt!G14)</f>
        <v>4.5</v>
      </c>
      <c r="E14" s="20">
        <f>IF(gesamt!C14="",10,gesamt!H14)</f>
        <v>20.399999999999999</v>
      </c>
      <c r="F14" s="20">
        <f>IF(gesamt!C14="",10,gesamt!I14)</f>
        <v>5</v>
      </c>
      <c r="G14" s="20">
        <f>IF(gesamt!C14="",0,gesamt!J14)</f>
        <v>0</v>
      </c>
      <c r="H14" s="20">
        <f>IF(gesamt!C14="",0,gesamt!K14)</f>
        <v>0</v>
      </c>
      <c r="I14" s="19">
        <f t="shared" si="2"/>
        <v>229.17</v>
      </c>
      <c r="J14" s="22">
        <f t="shared" si="3"/>
        <v>13</v>
      </c>
      <c r="K14" s="21">
        <f t="shared" ca="1" si="0"/>
        <v>1</v>
      </c>
      <c r="L14" s="21">
        <f ca="1">IF(K14=0,"",COUNTIF($K$2:K14,"&gt;0"))</f>
        <v>13</v>
      </c>
      <c r="M14" s="50" t="str">
        <f t="shared" ca="1" si="1"/>
        <v>Aki, Akee, Ackee, Akipflaumen</v>
      </c>
    </row>
    <row r="15" spans="1:13" s="18" customFormat="1" ht="14.25" x14ac:dyDescent="0.2">
      <c r="A15" s="18" t="str">
        <f>IF(gesamt!C15="",CONCATENATE("Eintrag ",J15),gesamt!A15)</f>
        <v>Alfalfa-Sprossen (Luzerne, Schneckenklee, Ewiger Klee)</v>
      </c>
      <c r="B15" s="18">
        <v>100</v>
      </c>
      <c r="C15" s="19">
        <f>IF(gesamt!C15="",100,gesamt!D15)</f>
        <v>24</v>
      </c>
      <c r="D15" s="20">
        <f>IF(gesamt!C15="",10,gesamt!G15)</f>
        <v>0.4</v>
      </c>
      <c r="E15" s="20">
        <f>IF(gesamt!C15="",10,gesamt!H15)</f>
        <v>0.7</v>
      </c>
      <c r="F15" s="20">
        <f>IF(gesamt!C15="",10,gesamt!I15)</f>
        <v>4</v>
      </c>
      <c r="G15" s="20">
        <f>IF(gesamt!C15="",0,gesamt!J15)</f>
        <v>0</v>
      </c>
      <c r="H15" s="20">
        <f>IF(gesamt!C15="",0,gesamt!K15)</f>
        <v>0</v>
      </c>
      <c r="I15" s="19">
        <f t="shared" si="2"/>
        <v>24.950000000000003</v>
      </c>
      <c r="J15" s="22">
        <f t="shared" si="3"/>
        <v>14</v>
      </c>
      <c r="K15" s="21">
        <f t="shared" ca="1" si="0"/>
        <v>1</v>
      </c>
      <c r="L15" s="21">
        <f ca="1">IF(K15=0,"",COUNTIF($K$2:K15,"&gt;0"))</f>
        <v>14</v>
      </c>
      <c r="M15" s="50" t="str">
        <f t="shared" ca="1" si="1"/>
        <v>Alfalfa-Sprossen (Luzerne, Schneckenklee, Ewiger Klee)</v>
      </c>
    </row>
    <row r="16" spans="1:13" s="18" customFormat="1" ht="14.25" x14ac:dyDescent="0.2">
      <c r="A16" s="18" t="str">
        <f>IF(gesamt!C16="",CONCATENATE("Eintrag ",J16),gesamt!A16)</f>
        <v>Alkohol Klarer 30 Vol.%</v>
      </c>
      <c r="B16" s="18">
        <v>100</v>
      </c>
      <c r="C16" s="19">
        <f>IF(gesamt!C16="",100,gesamt!D16)</f>
        <v>210</v>
      </c>
      <c r="D16" s="20">
        <f>IF(gesamt!C16="",10,gesamt!G16)</f>
        <v>0</v>
      </c>
      <c r="E16" s="20">
        <f>IF(gesamt!C16="",10,gesamt!H16)</f>
        <v>0</v>
      </c>
      <c r="F16" s="20">
        <f>IF(gesamt!C16="",10,gesamt!I16)</f>
        <v>0</v>
      </c>
      <c r="G16" s="20">
        <f>IF(gesamt!C16="",0,gesamt!J16)</f>
        <v>30</v>
      </c>
      <c r="H16" s="20">
        <f>IF(gesamt!C16="",0,gesamt!K16)</f>
        <v>0</v>
      </c>
      <c r="I16" s="19">
        <f t="shared" si="2"/>
        <v>210</v>
      </c>
      <c r="J16" s="22">
        <f t="shared" si="3"/>
        <v>15</v>
      </c>
      <c r="K16" s="21">
        <f t="shared" ca="1" si="0"/>
        <v>1</v>
      </c>
      <c r="L16" s="21">
        <f ca="1">IF(K16=0,"",COUNTIF($K$2:K16,"&gt;0"))</f>
        <v>15</v>
      </c>
      <c r="M16" s="50" t="str">
        <f t="shared" ca="1" si="1"/>
        <v>Alkohol Klarer 30 Vol.%</v>
      </c>
    </row>
    <row r="17" spans="1:13" s="18" customFormat="1" ht="14.25" x14ac:dyDescent="0.2">
      <c r="A17" s="18" t="str">
        <f>IF(gesamt!C17="",CONCATENATE("Eintrag ",J17),gesamt!A17)</f>
        <v>Alkohol Klarer 50 Vol.%</v>
      </c>
      <c r="B17" s="18">
        <v>100</v>
      </c>
      <c r="C17" s="19">
        <f>IF(gesamt!C17="",100,gesamt!D17)</f>
        <v>350</v>
      </c>
      <c r="D17" s="20">
        <f>IF(gesamt!C17="",10,gesamt!G17)</f>
        <v>0</v>
      </c>
      <c r="E17" s="20">
        <f>IF(gesamt!C17="",10,gesamt!H17)</f>
        <v>0</v>
      </c>
      <c r="F17" s="20">
        <f>IF(gesamt!C17="",10,gesamt!I17)</f>
        <v>0</v>
      </c>
      <c r="G17" s="20">
        <f>IF(gesamt!C17="",0,gesamt!J17)</f>
        <v>50</v>
      </c>
      <c r="H17" s="20">
        <f>IF(gesamt!C17="",0,gesamt!K17)</f>
        <v>0</v>
      </c>
      <c r="I17" s="19">
        <f t="shared" si="2"/>
        <v>350</v>
      </c>
      <c r="J17" s="22">
        <f t="shared" si="3"/>
        <v>16</v>
      </c>
      <c r="K17" s="21">
        <f t="shared" ca="1" si="0"/>
        <v>1</v>
      </c>
      <c r="L17" s="21">
        <f ca="1">IF(K17=0,"",COUNTIF($K$2:K17,"&gt;0"))</f>
        <v>16</v>
      </c>
      <c r="M17" s="50" t="str">
        <f t="shared" ca="1" si="1"/>
        <v>Alkohol Klarer 50 Vol.%</v>
      </c>
    </row>
    <row r="18" spans="1:13" s="18" customFormat="1" ht="14.25" x14ac:dyDescent="0.2">
      <c r="A18" s="18" t="str">
        <f>IF(gesamt!C18="",CONCATENATE("Eintrag ",J18),gesamt!A18)</f>
        <v>Alkohol Klarer 70 Vol.%</v>
      </c>
      <c r="B18" s="18">
        <v>100</v>
      </c>
      <c r="C18" s="19">
        <f>IF(gesamt!C18="",100,gesamt!D18)</f>
        <v>490</v>
      </c>
      <c r="D18" s="20">
        <f>IF(gesamt!C18="",10,gesamt!G18)</f>
        <v>0</v>
      </c>
      <c r="E18" s="20">
        <f>IF(gesamt!C18="",10,gesamt!H18)</f>
        <v>0</v>
      </c>
      <c r="F18" s="20">
        <f>IF(gesamt!C18="",10,gesamt!I18)</f>
        <v>0</v>
      </c>
      <c r="G18" s="20">
        <f>IF(gesamt!C18="",0,gesamt!J18)</f>
        <v>70</v>
      </c>
      <c r="H18" s="20">
        <f>IF(gesamt!C18="",0,gesamt!K18)</f>
        <v>0</v>
      </c>
      <c r="I18" s="19">
        <f t="shared" si="2"/>
        <v>490</v>
      </c>
      <c r="J18" s="22">
        <f t="shared" si="3"/>
        <v>17</v>
      </c>
      <c r="K18" s="21">
        <f t="shared" ca="1" si="0"/>
        <v>1</v>
      </c>
      <c r="L18" s="21">
        <f ca="1">IF(K18=0,"",COUNTIF($K$2:K18,"&gt;0"))</f>
        <v>17</v>
      </c>
      <c r="M18" s="50" t="str">
        <f t="shared" ca="1" si="1"/>
        <v>Alkohol Klarer 70 Vol.%</v>
      </c>
    </row>
    <row r="19" spans="1:13" s="18" customFormat="1" ht="14.25" x14ac:dyDescent="0.2">
      <c r="A19" s="18" t="str">
        <f>IF(gesamt!C19="",CONCATENATE("Eintrag ",J19),gesamt!A19)</f>
        <v>Alkohol Klarer 96 Vol.%</v>
      </c>
      <c r="B19" s="18">
        <v>100</v>
      </c>
      <c r="C19" s="19">
        <f>IF(gesamt!C19="",100,gesamt!D19)</f>
        <v>672</v>
      </c>
      <c r="D19" s="20">
        <f>IF(gesamt!C19="",10,gesamt!G19)</f>
        <v>0</v>
      </c>
      <c r="E19" s="20">
        <f>IF(gesamt!C19="",10,gesamt!H19)</f>
        <v>0</v>
      </c>
      <c r="F19" s="20">
        <f>IF(gesamt!C19="",10,gesamt!I19)</f>
        <v>0</v>
      </c>
      <c r="G19" s="20">
        <f>IF(gesamt!C19="",0,gesamt!J19)</f>
        <v>96</v>
      </c>
      <c r="H19" s="20">
        <f>IF(gesamt!C19="",0,gesamt!K19)</f>
        <v>0</v>
      </c>
      <c r="I19" s="19">
        <f t="shared" si="2"/>
        <v>672</v>
      </c>
      <c r="J19" s="22">
        <f t="shared" si="3"/>
        <v>18</v>
      </c>
      <c r="K19" s="21">
        <f t="shared" ca="1" si="0"/>
        <v>1</v>
      </c>
      <c r="L19" s="21">
        <f ca="1">IF(K19=0,"",COUNTIF($K$2:K19,"&gt;0"))</f>
        <v>18</v>
      </c>
      <c r="M19" s="50" t="str">
        <f t="shared" ca="1" si="1"/>
        <v>Alkohol Klarer 96 Vol.%</v>
      </c>
    </row>
    <row r="20" spans="1:13" s="18" customFormat="1" ht="14.25" x14ac:dyDescent="0.2">
      <c r="A20" s="18" t="str">
        <f>IF(gesamt!C20="",CONCATENATE("Eintrag ",J20),gesamt!A20)</f>
        <v>Allgäuer Hartkäse</v>
      </c>
      <c r="B20" s="18">
        <v>100</v>
      </c>
      <c r="C20" s="19">
        <f>IF(gesamt!C20="",100,gesamt!D20)</f>
        <v>395</v>
      </c>
      <c r="D20" s="20">
        <f>IF(gesamt!C20="",10,gesamt!G20)</f>
        <v>0</v>
      </c>
      <c r="E20" s="20">
        <f>IF(gesamt!C20="",10,gesamt!H20)</f>
        <v>32</v>
      </c>
      <c r="F20" s="20">
        <f>IF(gesamt!C20="",10,gesamt!I20)</f>
        <v>27</v>
      </c>
      <c r="G20" s="20">
        <f>IF(gesamt!C20="",0,gesamt!J20)</f>
        <v>0</v>
      </c>
      <c r="H20" s="20">
        <f>IF(gesamt!C20="",0,gesamt!K20)</f>
        <v>0</v>
      </c>
      <c r="I20" s="19">
        <f t="shared" si="2"/>
        <v>411</v>
      </c>
      <c r="J20" s="22">
        <f t="shared" si="3"/>
        <v>19</v>
      </c>
      <c r="K20" s="21">
        <f t="shared" ca="1" si="0"/>
        <v>1</v>
      </c>
      <c r="L20" s="21">
        <f ca="1">IF(K20=0,"",COUNTIF($K$2:K20,"&gt;0"))</f>
        <v>19</v>
      </c>
      <c r="M20" s="50" t="str">
        <f t="shared" ca="1" si="1"/>
        <v>Allgäuer Hartkäse</v>
      </c>
    </row>
    <row r="21" spans="1:13" s="18" customFormat="1" ht="14.25" x14ac:dyDescent="0.2">
      <c r="A21" s="18" t="str">
        <f>IF(gesamt!C21="",CONCATENATE("Eintrag ",J21),gesamt!A21)</f>
        <v>Allgäuer Käsespatzen</v>
      </c>
      <c r="B21" s="18">
        <v>100</v>
      </c>
      <c r="C21" s="19">
        <f>IF(gesamt!C21="",100,gesamt!D21)</f>
        <v>113</v>
      </c>
      <c r="D21" s="20">
        <f>IF(gesamt!C21="",10,gesamt!G21)</f>
        <v>10</v>
      </c>
      <c r="E21" s="20">
        <f>IF(gesamt!C21="",10,gesamt!H21)</f>
        <v>5</v>
      </c>
      <c r="F21" s="20">
        <f>IF(gesamt!C21="",10,gesamt!I21)</f>
        <v>6</v>
      </c>
      <c r="G21" s="20">
        <f>IF(gesamt!C21="",0,gesamt!J21)</f>
        <v>0</v>
      </c>
      <c r="H21" s="20">
        <f>IF(gesamt!C21="",0,gesamt!K21)</f>
        <v>0</v>
      </c>
      <c r="I21" s="19">
        <f t="shared" si="2"/>
        <v>112.7</v>
      </c>
      <c r="J21" s="22">
        <f t="shared" si="3"/>
        <v>20</v>
      </c>
      <c r="K21" s="21">
        <f t="shared" ca="1" si="0"/>
        <v>1</v>
      </c>
      <c r="L21" s="21">
        <f ca="1">IF(K21=0,"",COUNTIF($K$2:K21,"&gt;0"))</f>
        <v>20</v>
      </c>
      <c r="M21" s="50" t="str">
        <f t="shared" ca="1" si="1"/>
        <v>Allgäuer Käsespatzen</v>
      </c>
    </row>
    <row r="22" spans="1:13" s="18" customFormat="1" ht="14.25" x14ac:dyDescent="0.2">
      <c r="A22" s="18" t="str">
        <f>IF(gesamt!C22="",CONCATENATE("Eintrag ",J22),gesamt!A22)</f>
        <v>Alsterwasser, Radler</v>
      </c>
      <c r="B22" s="18">
        <v>100</v>
      </c>
      <c r="C22" s="19">
        <f>IF(gesamt!C22="",100,gesamt!D22)</f>
        <v>45</v>
      </c>
      <c r="D22" s="20">
        <f>IF(gesamt!C22="",10,gesamt!G22)</f>
        <v>7.5</v>
      </c>
      <c r="E22" s="20">
        <f>IF(gesamt!C22="",10,gesamt!H22)</f>
        <v>0</v>
      </c>
      <c r="F22" s="20">
        <f>IF(gesamt!C22="",10,gesamt!I22)</f>
        <v>0.3</v>
      </c>
      <c r="G22" s="20">
        <f>IF(gesamt!C22="",0,gesamt!J22)</f>
        <v>2.5</v>
      </c>
      <c r="H22" s="20">
        <f>IF(gesamt!C22="",0,gesamt!K22)</f>
        <v>0</v>
      </c>
      <c r="I22" s="19">
        <f t="shared" si="2"/>
        <v>49.51</v>
      </c>
      <c r="J22" s="22">
        <f t="shared" si="3"/>
        <v>21</v>
      </c>
      <c r="K22" s="21">
        <f t="shared" ca="1" si="0"/>
        <v>1</v>
      </c>
      <c r="L22" s="21">
        <f ca="1">IF(K22=0,"",COUNTIF($K$2:K22,"&gt;0"))</f>
        <v>21</v>
      </c>
      <c r="M22" s="50" t="str">
        <f t="shared" ca="1" si="1"/>
        <v>Alsterwasser, Radler</v>
      </c>
    </row>
    <row r="23" spans="1:13" s="18" customFormat="1" ht="14.25" x14ac:dyDescent="0.2">
      <c r="A23" s="18" t="str">
        <f>IF(gesamt!C23="",CONCATENATE("Eintrag ",J23),gesamt!A23)</f>
        <v>Altbier, Alt-Bier</v>
      </c>
      <c r="B23" s="18">
        <v>100</v>
      </c>
      <c r="C23" s="19">
        <f>IF(gesamt!C23="",100,gesamt!D23)</f>
        <v>49</v>
      </c>
      <c r="D23" s="20">
        <f>IF(gesamt!C23="",10,gesamt!G23)</f>
        <v>3</v>
      </c>
      <c r="E23" s="20">
        <f>IF(gesamt!C23="",10,gesamt!H23)</f>
        <v>0</v>
      </c>
      <c r="F23" s="20">
        <f>IF(gesamt!C23="",10,gesamt!I23)</f>
        <v>0.5</v>
      </c>
      <c r="G23" s="20">
        <f>IF(gesamt!C23="",0,gesamt!J23)</f>
        <v>5</v>
      </c>
      <c r="H23" s="20">
        <f>IF(gesamt!C23="",0,gesamt!K23)</f>
        <v>0</v>
      </c>
      <c r="I23" s="19">
        <f t="shared" si="2"/>
        <v>49.4</v>
      </c>
      <c r="J23" s="22">
        <f t="shared" si="3"/>
        <v>22</v>
      </c>
      <c r="K23" s="21">
        <f t="shared" ca="1" si="0"/>
        <v>1</v>
      </c>
      <c r="L23" s="21">
        <f ca="1">IF(K23=0,"",COUNTIF($K$2:K23,"&gt;0"))</f>
        <v>22</v>
      </c>
      <c r="M23" s="50" t="str">
        <f t="shared" ca="1" si="1"/>
        <v>Altbier, Alt-Bier</v>
      </c>
    </row>
    <row r="24" spans="1:13" s="18" customFormat="1" ht="14.25" x14ac:dyDescent="0.2">
      <c r="A24" s="18" t="str">
        <f>IF(gesamt!C24="",CONCATENATE("Eintrag ",J24),gesamt!A24)</f>
        <v>Amaranth</v>
      </c>
      <c r="B24" s="18">
        <v>100</v>
      </c>
      <c r="C24" s="19">
        <f>IF(gesamt!C24="",100,gesamt!D24)</f>
        <v>393</v>
      </c>
      <c r="D24" s="20">
        <f>IF(gesamt!C24="",10,gesamt!G24)</f>
        <v>62</v>
      </c>
      <c r="E24" s="20">
        <f>IF(gesamt!C24="",10,gesamt!H24)</f>
        <v>7.7</v>
      </c>
      <c r="F24" s="20">
        <f>IF(gesamt!C24="",10,gesamt!I24)</f>
        <v>15.9</v>
      </c>
      <c r="G24" s="20">
        <f>IF(gesamt!C24="",0,gesamt!J24)</f>
        <v>0</v>
      </c>
      <c r="H24" s="20">
        <f>IF(gesamt!C24="",0,gesamt!K24)</f>
        <v>0</v>
      </c>
      <c r="I24" s="19">
        <f t="shared" si="2"/>
        <v>392.59000000000003</v>
      </c>
      <c r="J24" s="22">
        <f t="shared" si="3"/>
        <v>23</v>
      </c>
      <c r="K24" s="21">
        <f t="shared" ca="1" si="0"/>
        <v>1</v>
      </c>
      <c r="L24" s="21">
        <f ca="1">IF(K24=0,"",COUNTIF($K$2:K24,"&gt;0"))</f>
        <v>23</v>
      </c>
      <c r="M24" s="50" t="str">
        <f t="shared" ca="1" si="1"/>
        <v>Amaranth</v>
      </c>
    </row>
    <row r="25" spans="1:13" s="18" customFormat="1" ht="14.25" x14ac:dyDescent="0.2">
      <c r="A25" s="18" t="str">
        <f>IF(gesamt!C25="",CONCATENATE("Eintrag ",J25),gesamt!A25)</f>
        <v>Amaranth-Mehl, Amaranth-Vollkornmehl</v>
      </c>
      <c r="B25" s="18">
        <v>100</v>
      </c>
      <c r="C25" s="19">
        <f>IF(gesamt!C25="",100,gesamt!D25)</f>
        <v>396</v>
      </c>
      <c r="D25" s="20">
        <f>IF(gesamt!C25="",10,gesamt!G25)</f>
        <v>62.2</v>
      </c>
      <c r="E25" s="20">
        <f>IF(gesamt!C25="",10,gesamt!H25)</f>
        <v>7.9</v>
      </c>
      <c r="F25" s="20">
        <f>IF(gesamt!C25="",10,gesamt!I25)</f>
        <v>16.100000000000001</v>
      </c>
      <c r="G25" s="20">
        <f>IF(gesamt!C25="",0,gesamt!J25)</f>
        <v>0</v>
      </c>
      <c r="H25" s="20">
        <f>IF(gesamt!C25="",0,gesamt!K25)</f>
        <v>0</v>
      </c>
      <c r="I25" s="19">
        <f t="shared" si="2"/>
        <v>396.11</v>
      </c>
      <c r="J25" s="22">
        <f t="shared" si="3"/>
        <v>24</v>
      </c>
      <c r="K25" s="21">
        <f t="shared" ca="1" si="0"/>
        <v>1</v>
      </c>
      <c r="L25" s="21">
        <f ca="1">IF(K25=0,"",COUNTIF($K$2:K25,"&gt;0"))</f>
        <v>24</v>
      </c>
      <c r="M25" s="50" t="str">
        <f t="shared" ca="1" si="1"/>
        <v>Amaranth-Mehl, Amaranth-Vollkornmehl</v>
      </c>
    </row>
    <row r="26" spans="1:13" s="18" customFormat="1" ht="14.25" x14ac:dyDescent="0.2">
      <c r="A26" s="18" t="str">
        <f>IF(gesamt!C26="",CONCATENATE("Eintrag ",J26),gesamt!A26)</f>
        <v>Amaranth-Sprossen</v>
      </c>
      <c r="B26" s="18">
        <v>100</v>
      </c>
      <c r="C26" s="19">
        <f>IF(gesamt!C26="",100,gesamt!D26)</f>
        <v>31</v>
      </c>
      <c r="D26" s="20">
        <f>IF(gesamt!C26="",10,gesamt!G26)</f>
        <v>2</v>
      </c>
      <c r="E26" s="20">
        <f>IF(gesamt!C26="",10,gesamt!H26)</f>
        <v>0.6</v>
      </c>
      <c r="F26" s="20">
        <f>IF(gesamt!C26="",10,gesamt!I26)</f>
        <v>4</v>
      </c>
      <c r="G26" s="20">
        <f>IF(gesamt!C26="",0,gesamt!J26)</f>
        <v>0</v>
      </c>
      <c r="H26" s="20">
        <f>IF(gesamt!C26="",0,gesamt!K26)</f>
        <v>0</v>
      </c>
      <c r="I26" s="19">
        <f t="shared" si="2"/>
        <v>30.58</v>
      </c>
      <c r="J26" s="22">
        <f t="shared" si="3"/>
        <v>25</v>
      </c>
      <c r="K26" s="21">
        <f t="shared" ca="1" si="0"/>
        <v>1</v>
      </c>
      <c r="L26" s="21">
        <f ca="1">IF(K26=0,"",COUNTIF($K$2:K26,"&gt;0"))</f>
        <v>25</v>
      </c>
      <c r="M26" s="50" t="str">
        <f t="shared" ca="1" si="1"/>
        <v>Amaranth-Sprossen</v>
      </c>
    </row>
    <row r="27" spans="1:13" s="18" customFormat="1" ht="14.25" x14ac:dyDescent="0.2">
      <c r="A27" s="18" t="str">
        <f>IF(gesamt!C27="",CONCATENATE("Eintrag ",J27),gesamt!A27)</f>
        <v>Amarena-Kirschen (eingelegte Kirschen)</v>
      </c>
      <c r="B27" s="18">
        <v>100</v>
      </c>
      <c r="C27" s="19">
        <f>IF(gesamt!C27="",100,gesamt!D27)</f>
        <v>205</v>
      </c>
      <c r="D27" s="20">
        <f>IF(gesamt!C27="",10,gesamt!G27)</f>
        <v>45</v>
      </c>
      <c r="E27" s="20">
        <f>IF(gesamt!C27="",10,gesamt!H27)</f>
        <v>4</v>
      </c>
      <c r="F27" s="20">
        <f>IF(gesamt!C27="",10,gesamt!I27)</f>
        <v>0.5</v>
      </c>
      <c r="G27" s="20">
        <f>IF(gesamt!C27="",0,gesamt!J27)</f>
        <v>0</v>
      </c>
      <c r="H27" s="20">
        <f>IF(gesamt!C27="",0,gesamt!K27)</f>
        <v>0</v>
      </c>
      <c r="I27" s="19">
        <f t="shared" si="2"/>
        <v>223.79999999999998</v>
      </c>
      <c r="J27" s="22">
        <f t="shared" si="3"/>
        <v>26</v>
      </c>
      <c r="K27" s="21">
        <f t="shared" ca="1" si="0"/>
        <v>1</v>
      </c>
      <c r="L27" s="21">
        <f ca="1">IF(K27=0,"",COUNTIF($K$2:K27,"&gt;0"))</f>
        <v>26</v>
      </c>
      <c r="M27" s="50" t="str">
        <f t="shared" ca="1" si="1"/>
        <v>Amarena-Kirschen (eingelegte Kirschen)</v>
      </c>
    </row>
    <row r="28" spans="1:13" s="18" customFormat="1" ht="14.25" x14ac:dyDescent="0.2">
      <c r="A28" s="18" t="str">
        <f>IF(gesamt!C28="",CONCATENATE("Eintrag ",J28),gesamt!A28)</f>
        <v>Amarettini (italienische Makronen)</v>
      </c>
      <c r="B28" s="18">
        <v>100</v>
      </c>
      <c r="C28" s="19">
        <f>IF(gesamt!C28="",100,gesamt!D28)</f>
        <v>435</v>
      </c>
      <c r="D28" s="20">
        <f>IF(gesamt!C28="",10,gesamt!G28)</f>
        <v>47</v>
      </c>
      <c r="E28" s="20">
        <f>IF(gesamt!C28="",10,gesamt!H28)</f>
        <v>22</v>
      </c>
      <c r="F28" s="20">
        <f>IF(gesamt!C28="",10,gesamt!I28)</f>
        <v>9</v>
      </c>
      <c r="G28" s="20">
        <f>IF(gesamt!C28="",0,gesamt!J28)</f>
        <v>0</v>
      </c>
      <c r="H28" s="20">
        <f>IF(gesamt!C28="",0,gesamt!K28)</f>
        <v>0</v>
      </c>
      <c r="I28" s="19">
        <f t="shared" si="2"/>
        <v>435.1</v>
      </c>
      <c r="J28" s="22">
        <f t="shared" si="3"/>
        <v>27</v>
      </c>
      <c r="K28" s="21">
        <f t="shared" ca="1" si="0"/>
        <v>1</v>
      </c>
      <c r="L28" s="21">
        <f ca="1">IF(K28=0,"",COUNTIF($K$2:K28,"&gt;0"))</f>
        <v>27</v>
      </c>
      <c r="M28" s="50" t="str">
        <f t="shared" ca="1" si="1"/>
        <v>Amarettini (italienische Makronen)</v>
      </c>
    </row>
    <row r="29" spans="1:13" s="18" customFormat="1" ht="14.25" x14ac:dyDescent="0.2">
      <c r="A29" s="18" t="str">
        <f>IF(gesamt!C29="",CONCATENATE("Eintrag ",J29),gesamt!A29)</f>
        <v>Amerikaner</v>
      </c>
      <c r="B29" s="18">
        <v>100</v>
      </c>
      <c r="C29" s="19">
        <f>IF(gesamt!C29="",100,gesamt!D29)</f>
        <v>318</v>
      </c>
      <c r="D29" s="20">
        <f>IF(gesamt!C29="",10,gesamt!G29)</f>
        <v>62</v>
      </c>
      <c r="E29" s="20">
        <f>IF(gesamt!C29="",10,gesamt!H29)</f>
        <v>4.8</v>
      </c>
      <c r="F29" s="20">
        <f>IF(gesamt!C29="",10,gesamt!I29)</f>
        <v>4.5</v>
      </c>
      <c r="G29" s="20">
        <f>IF(gesamt!C29="",0,gesamt!J29)</f>
        <v>0</v>
      </c>
      <c r="H29" s="20">
        <f>IF(gesamt!C29="",0,gesamt!K29)</f>
        <v>0</v>
      </c>
      <c r="I29" s="19">
        <f t="shared" si="2"/>
        <v>317.73999999999995</v>
      </c>
      <c r="J29" s="22">
        <f t="shared" si="3"/>
        <v>28</v>
      </c>
      <c r="K29" s="21">
        <f t="shared" ca="1" si="0"/>
        <v>1</v>
      </c>
      <c r="L29" s="21">
        <f ca="1">IF(K29=0,"",COUNTIF($K$2:K29,"&gt;0"))</f>
        <v>28</v>
      </c>
      <c r="M29" s="50" t="str">
        <f t="shared" ca="1" si="1"/>
        <v>Amerikaner</v>
      </c>
    </row>
    <row r="30" spans="1:13" s="18" customFormat="1" ht="14.25" x14ac:dyDescent="0.2">
      <c r="A30" s="18" t="str">
        <f>IF(gesamt!C30="",CONCATENATE("Eintrag ",J30),gesamt!A30)</f>
        <v>Amerikanischer Cup-Cake</v>
      </c>
      <c r="B30" s="18">
        <v>100</v>
      </c>
      <c r="C30" s="19">
        <f>IF(gesamt!C30="",100,gesamt!D30)</f>
        <v>390</v>
      </c>
      <c r="D30" s="20">
        <f>IF(gesamt!C30="",10,gesamt!G30)</f>
        <v>67.7</v>
      </c>
      <c r="E30" s="20">
        <f>IF(gesamt!C30="",10,gesamt!H30)</f>
        <v>10.9</v>
      </c>
      <c r="F30" s="20">
        <f>IF(gesamt!C30="",10,gesamt!I30)</f>
        <v>2.8</v>
      </c>
      <c r="G30" s="20">
        <f>IF(gesamt!C30="",0,gesamt!J30)</f>
        <v>0</v>
      </c>
      <c r="H30" s="20">
        <f>IF(gesamt!C30="",0,gesamt!K30)</f>
        <v>0</v>
      </c>
      <c r="I30" s="19">
        <f t="shared" si="2"/>
        <v>390.7</v>
      </c>
      <c r="J30" s="22">
        <f t="shared" si="3"/>
        <v>29</v>
      </c>
      <c r="K30" s="21">
        <f t="shared" ca="1" si="0"/>
        <v>1</v>
      </c>
      <c r="L30" s="21">
        <f ca="1">IF(K30=0,"",COUNTIF($K$2:K30,"&gt;0"))</f>
        <v>29</v>
      </c>
      <c r="M30" s="50" t="str">
        <f t="shared" ca="1" si="1"/>
        <v>Amerikanischer Cup-Cake</v>
      </c>
    </row>
    <row r="31" spans="1:13" s="18" customFormat="1" ht="14.25" x14ac:dyDescent="0.2">
      <c r="A31" s="18" t="str">
        <f>IF(gesamt!C31="",CONCATENATE("Eintrag ",J31),gesamt!A31)</f>
        <v>Ananas</v>
      </c>
      <c r="B31" s="18">
        <v>100</v>
      </c>
      <c r="C31" s="19">
        <f>IF(gesamt!C31="",100,gesamt!D31)</f>
        <v>55</v>
      </c>
      <c r="D31" s="20">
        <f>IF(gesamt!C31="",10,gesamt!G31)</f>
        <v>12.4</v>
      </c>
      <c r="E31" s="20">
        <f>IF(gesamt!C31="",10,gesamt!H31)</f>
        <v>0.2</v>
      </c>
      <c r="F31" s="20">
        <f>IF(gesamt!C31="",10,gesamt!I31)</f>
        <v>0.5</v>
      </c>
      <c r="G31" s="20">
        <f>IF(gesamt!C31="",0,gesamt!J31)</f>
        <v>0</v>
      </c>
      <c r="H31" s="20">
        <f>IF(gesamt!C31="",0,gesamt!K31)</f>
        <v>0</v>
      </c>
      <c r="I31" s="19">
        <f t="shared" si="2"/>
        <v>54.8</v>
      </c>
      <c r="J31" s="22">
        <f t="shared" si="3"/>
        <v>30</v>
      </c>
      <c r="K31" s="21">
        <f t="shared" ca="1" si="0"/>
        <v>1</v>
      </c>
      <c r="L31" s="21">
        <f ca="1">IF(K31=0,"",COUNTIF($K$2:K31,"&gt;0"))</f>
        <v>30</v>
      </c>
      <c r="M31" s="50" t="str">
        <f t="shared" ca="1" si="1"/>
        <v>Ananas</v>
      </c>
    </row>
    <row r="32" spans="1:13" s="18" customFormat="1" ht="14.25" x14ac:dyDescent="0.2">
      <c r="A32" s="18" t="str">
        <f>IF(gesamt!C32="",CONCATENATE("Eintrag ",J32),gesamt!A32)</f>
        <v>Ananas (Konserve)</v>
      </c>
      <c r="B32" s="18">
        <v>100</v>
      </c>
      <c r="C32" s="19">
        <f>IF(gesamt!C32="",100,gesamt!D32)</f>
        <v>84</v>
      </c>
      <c r="D32" s="20">
        <f>IF(gesamt!C32="",10,gesamt!G32)</f>
        <v>20.2</v>
      </c>
      <c r="E32" s="20">
        <f>IF(gesamt!C32="",10,gesamt!H32)</f>
        <v>0.2</v>
      </c>
      <c r="F32" s="20">
        <f>IF(gesamt!C32="",10,gesamt!I32)</f>
        <v>0.4</v>
      </c>
      <c r="G32" s="20">
        <f>IF(gesamt!C32="",0,gesamt!J32)</f>
        <v>0</v>
      </c>
      <c r="H32" s="20">
        <f>IF(gesamt!C32="",0,gesamt!K32)</f>
        <v>0</v>
      </c>
      <c r="I32" s="19">
        <f t="shared" si="2"/>
        <v>86.36</v>
      </c>
      <c r="J32" s="22">
        <f t="shared" si="3"/>
        <v>31</v>
      </c>
      <c r="K32" s="21">
        <f t="shared" ca="1" si="0"/>
        <v>1</v>
      </c>
      <c r="L32" s="21">
        <f ca="1">IF(K32=0,"",COUNTIF($K$2:K32,"&gt;0"))</f>
        <v>31</v>
      </c>
      <c r="M32" s="50" t="str">
        <f t="shared" ca="1" si="1"/>
        <v>Ananas (Konserve)</v>
      </c>
    </row>
    <row r="33" spans="1:13" s="18" customFormat="1" ht="14.25" x14ac:dyDescent="0.2">
      <c r="A33" s="18" t="str">
        <f>IF(gesamt!C33="",CONCATENATE("Eintrag ",J33),gesamt!A33)</f>
        <v>Ananas-Kaltschale</v>
      </c>
      <c r="B33" s="18">
        <v>100</v>
      </c>
      <c r="C33" s="19">
        <f>IF(gesamt!C33="",100,gesamt!D33)</f>
        <v>51</v>
      </c>
      <c r="D33" s="20">
        <f>IF(gesamt!C33="",10,gesamt!G33)</f>
        <v>12.6</v>
      </c>
      <c r="E33" s="20">
        <f>IF(gesamt!C33="",10,gesamt!H33)</f>
        <v>0</v>
      </c>
      <c r="F33" s="20">
        <f>IF(gesamt!C33="",10,gesamt!I33)</f>
        <v>0.1</v>
      </c>
      <c r="G33" s="20">
        <f>IF(gesamt!C33="",0,gesamt!J33)</f>
        <v>0</v>
      </c>
      <c r="H33" s="20">
        <f>IF(gesamt!C33="",0,gesamt!K33)</f>
        <v>0</v>
      </c>
      <c r="I33" s="19">
        <f t="shared" si="2"/>
        <v>52.08</v>
      </c>
      <c r="J33" s="22">
        <f t="shared" si="3"/>
        <v>32</v>
      </c>
      <c r="K33" s="21">
        <f t="shared" ca="1" si="0"/>
        <v>1</v>
      </c>
      <c r="L33" s="21">
        <f ca="1">IF(K33=0,"",COUNTIF($K$2:K33,"&gt;0"))</f>
        <v>32</v>
      </c>
      <c r="M33" s="50" t="str">
        <f t="shared" ca="1" si="1"/>
        <v>Ananas-Kaltschale</v>
      </c>
    </row>
    <row r="34" spans="1:13" s="18" customFormat="1" ht="14.25" x14ac:dyDescent="0.2">
      <c r="A34" s="18" t="str">
        <f>IF(gesamt!C34="",CONCATENATE("Eintrag ",J34),gesamt!A34)</f>
        <v>Ananasmelonen (Zuckermelonen-Sorte)</v>
      </c>
      <c r="B34" s="18">
        <v>100</v>
      </c>
      <c r="C34" s="19">
        <f>IF(gesamt!C34="",100,gesamt!D34)</f>
        <v>47</v>
      </c>
      <c r="D34" s="20">
        <f>IF(gesamt!C34="",10,gesamt!G34)</f>
        <v>11.5</v>
      </c>
      <c r="E34" s="20">
        <f>IF(gesamt!C34="",10,gesamt!H34)</f>
        <v>0.2</v>
      </c>
      <c r="F34" s="20">
        <f>IF(gesamt!C34="",10,gesamt!I34)</f>
        <v>0.7</v>
      </c>
      <c r="G34" s="20">
        <f>IF(gesamt!C34="",0,gesamt!J34)</f>
        <v>0</v>
      </c>
      <c r="H34" s="20">
        <f>IF(gesamt!C34="",0,gesamt!K34)</f>
        <v>0</v>
      </c>
      <c r="I34" s="19">
        <f t="shared" si="2"/>
        <v>51.949999999999996</v>
      </c>
      <c r="J34" s="22">
        <f t="shared" si="3"/>
        <v>33</v>
      </c>
      <c r="K34" s="21">
        <f t="shared" ca="1" si="0"/>
        <v>1</v>
      </c>
      <c r="L34" s="21">
        <f ca="1">IF(K34=0,"",COUNTIF($K$2:K34,"&gt;0"))</f>
        <v>33</v>
      </c>
      <c r="M34" s="50" t="str">
        <f t="shared" ca="1" si="1"/>
        <v>Ananasmelonen (Zuckermelonen-Sorte)</v>
      </c>
    </row>
    <row r="35" spans="1:13" s="18" customFormat="1" ht="14.25" x14ac:dyDescent="0.2">
      <c r="A35" s="18" t="str">
        <f>IF(gesamt!C35="",CONCATENATE("Eintrag ",J35),gesamt!A35)</f>
        <v>Ananassaft</v>
      </c>
      <c r="B35" s="18">
        <v>100</v>
      </c>
      <c r="C35" s="19">
        <f>IF(gesamt!C35="",100,gesamt!D35)</f>
        <v>51</v>
      </c>
      <c r="D35" s="20">
        <f>IF(gesamt!C35="",10,gesamt!G35)</f>
        <v>12</v>
      </c>
      <c r="E35" s="20">
        <f>IF(gesamt!C35="",10,gesamt!H35)</f>
        <v>0</v>
      </c>
      <c r="F35" s="20">
        <f>IF(gesamt!C35="",10,gesamt!I35)</f>
        <v>0.4</v>
      </c>
      <c r="G35" s="20">
        <f>IF(gesamt!C35="",0,gesamt!J35)</f>
        <v>0</v>
      </c>
      <c r="H35" s="20">
        <f>IF(gesamt!C35="",0,gesamt!K35)</f>
        <v>0</v>
      </c>
      <c r="I35" s="19">
        <f t="shared" si="2"/>
        <v>50.879999999999995</v>
      </c>
      <c r="J35" s="22">
        <f t="shared" si="3"/>
        <v>34</v>
      </c>
      <c r="K35" s="21">
        <f t="shared" ca="1" si="0"/>
        <v>1</v>
      </c>
      <c r="L35" s="21">
        <f ca="1">IF(K35=0,"",COUNTIF($K$2:K35,"&gt;0"))</f>
        <v>34</v>
      </c>
      <c r="M35" s="50" t="str">
        <f t="shared" ca="1" si="1"/>
        <v>Ananassaft</v>
      </c>
    </row>
    <row r="36" spans="1:13" s="18" customFormat="1" ht="14.25" x14ac:dyDescent="0.2">
      <c r="A36" s="18" t="str">
        <f>IF(gesamt!C36="",CONCATENATE("Eintrag ",J36),gesamt!A36)</f>
        <v>Anglerfisch, Lotte, Seeteufel (roh)</v>
      </c>
      <c r="B36" s="18">
        <v>100</v>
      </c>
      <c r="C36" s="19">
        <f>IF(gesamt!C36="",100,gesamt!D36)</f>
        <v>77</v>
      </c>
      <c r="D36" s="20">
        <f>IF(gesamt!C36="",10,gesamt!G36)</f>
        <v>0</v>
      </c>
      <c r="E36" s="20">
        <f>IF(gesamt!C36="",10,gesamt!H36)</f>
        <v>1.5</v>
      </c>
      <c r="F36" s="20">
        <f>IF(gesamt!C36="",10,gesamt!I36)</f>
        <v>15</v>
      </c>
      <c r="G36" s="20">
        <f>IF(gesamt!C36="",0,gesamt!J36)</f>
        <v>0</v>
      </c>
      <c r="H36" s="20">
        <f>IF(gesamt!C36="",0,gesamt!K36)</f>
        <v>0</v>
      </c>
      <c r="I36" s="19">
        <f t="shared" si="2"/>
        <v>76.95</v>
      </c>
      <c r="J36" s="22">
        <f t="shared" si="3"/>
        <v>35</v>
      </c>
      <c r="K36" s="21">
        <f t="shared" ca="1" si="0"/>
        <v>1</v>
      </c>
      <c r="L36" s="21">
        <f ca="1">IF(K36=0,"",COUNTIF($K$2:K36,"&gt;0"))</f>
        <v>35</v>
      </c>
      <c r="M36" s="50" t="str">
        <f t="shared" ca="1" si="1"/>
        <v>Anglerfisch, Lotte, Seeteufel (roh)</v>
      </c>
    </row>
    <row r="37" spans="1:13" s="18" customFormat="1" ht="14.25" x14ac:dyDescent="0.2">
      <c r="A37" s="18" t="str">
        <f>IF(gesamt!C37="",CONCATENATE("Eintrag ",J37),gesamt!A37)</f>
        <v>Anislikör 40 Vol.%</v>
      </c>
      <c r="B37" s="18">
        <v>100</v>
      </c>
      <c r="C37" s="19">
        <f>IF(gesamt!C37="",100,gesamt!D37)</f>
        <v>296</v>
      </c>
      <c r="D37" s="20">
        <f>IF(gesamt!C37="",10,gesamt!G37)</f>
        <v>12</v>
      </c>
      <c r="E37" s="20">
        <f>IF(gesamt!C37="",10,gesamt!H37)</f>
        <v>0</v>
      </c>
      <c r="F37" s="20">
        <f>IF(gesamt!C37="",10,gesamt!I37)</f>
        <v>0</v>
      </c>
      <c r="G37" s="20">
        <f>IF(gesamt!C37="",0,gesamt!J37)</f>
        <v>40</v>
      </c>
      <c r="H37" s="20">
        <f>IF(gesamt!C37="",0,gesamt!K37)</f>
        <v>0</v>
      </c>
      <c r="I37" s="19">
        <f t="shared" si="2"/>
        <v>329.2</v>
      </c>
      <c r="J37" s="22">
        <f t="shared" si="3"/>
        <v>36</v>
      </c>
      <c r="K37" s="21">
        <f t="shared" ca="1" si="0"/>
        <v>1</v>
      </c>
      <c r="L37" s="21">
        <f ca="1">IF(K37=0,"",COUNTIF($K$2:K37,"&gt;0"))</f>
        <v>36</v>
      </c>
      <c r="M37" s="50" t="str">
        <f t="shared" ca="1" si="1"/>
        <v>Anislikör 40 Vol.%</v>
      </c>
    </row>
    <row r="38" spans="1:13" s="18" customFormat="1" ht="14.25" x14ac:dyDescent="0.2">
      <c r="A38" s="18" t="str">
        <f>IF(gesamt!C38="",CONCATENATE("Eintrag ",J38),gesamt!A38)</f>
        <v>Anissamen, getrocknet</v>
      </c>
      <c r="B38" s="18">
        <v>100</v>
      </c>
      <c r="C38" s="19">
        <f>IF(gesamt!C38="",100,gesamt!D38)</f>
        <v>368</v>
      </c>
      <c r="D38" s="20">
        <f>IF(gesamt!C38="",10,gesamt!G38)</f>
        <v>35.5</v>
      </c>
      <c r="E38" s="20">
        <f>IF(gesamt!C38="",10,gesamt!H38)</f>
        <v>16</v>
      </c>
      <c r="F38" s="20">
        <f>IF(gesamt!C38="",10,gesamt!I38)</f>
        <v>17.5</v>
      </c>
      <c r="G38" s="20">
        <f>IF(gesamt!C38="",0,gesamt!J38)</f>
        <v>0</v>
      </c>
      <c r="H38" s="20">
        <f>IF(gesamt!C38="",0,gesamt!K38)</f>
        <v>0</v>
      </c>
      <c r="I38" s="19">
        <f t="shared" si="2"/>
        <v>367.85</v>
      </c>
      <c r="J38" s="22">
        <f t="shared" si="3"/>
        <v>37</v>
      </c>
      <c r="K38" s="21">
        <f t="shared" ca="1" si="0"/>
        <v>1</v>
      </c>
      <c r="L38" s="21">
        <f ca="1">IF(K38=0,"",COUNTIF($K$2:K38,"&gt;0"))</f>
        <v>37</v>
      </c>
      <c r="M38" s="50" t="str">
        <f t="shared" ca="1" si="1"/>
        <v>Anissamen, getrocknet</v>
      </c>
    </row>
    <row r="39" spans="1:13" s="18" customFormat="1" ht="14.25" x14ac:dyDescent="0.2">
      <c r="A39" s="18" t="str">
        <f>IF(gesamt!C39="",CONCATENATE("Eintrag ",J39),gesamt!A39)</f>
        <v>Anistee</v>
      </c>
      <c r="B39" s="18">
        <v>100</v>
      </c>
      <c r="C39" s="19">
        <f>IF(gesamt!C39="",100,gesamt!D39)</f>
        <v>9</v>
      </c>
      <c r="D39" s="20">
        <f>IF(gesamt!C39="",10,gesamt!G39)</f>
        <v>0.9</v>
      </c>
      <c r="E39" s="20">
        <f>IF(gesamt!C39="",10,gesamt!H39)</f>
        <v>0.4</v>
      </c>
      <c r="F39" s="20">
        <f>IF(gesamt!C39="",10,gesamt!I39)</f>
        <v>0.4</v>
      </c>
      <c r="G39" s="20">
        <f>IF(gesamt!C39="",0,gesamt!J39)</f>
        <v>0</v>
      </c>
      <c r="H39" s="20">
        <f>IF(gesamt!C39="",0,gesamt!K39)</f>
        <v>0</v>
      </c>
      <c r="I39" s="19">
        <f t="shared" si="2"/>
        <v>9.09</v>
      </c>
      <c r="J39" s="22">
        <f t="shared" si="3"/>
        <v>38</v>
      </c>
      <c r="K39" s="21">
        <f t="shared" ca="1" si="0"/>
        <v>1</v>
      </c>
      <c r="L39" s="21">
        <f ca="1">IF(K39=0,"",COUNTIF($K$2:K39,"&gt;0"))</f>
        <v>38</v>
      </c>
      <c r="M39" s="50" t="str">
        <f t="shared" ca="1" si="1"/>
        <v>Anistee</v>
      </c>
    </row>
    <row r="40" spans="1:13" s="18" customFormat="1" ht="14.25" x14ac:dyDescent="0.2">
      <c r="A40" s="18" t="str">
        <f>IF(gesamt!C40="",CONCATENATE("Eintrag ",J40),gesamt!A40)</f>
        <v>Annonen (Annona, Schuppen-Annonen, Zimtapfel [Zuckerapfel, Rahmapfel, Süßsack])</v>
      </c>
      <c r="B40" s="18">
        <v>100</v>
      </c>
      <c r="C40" s="19">
        <f>IF(gesamt!C40="",100,gesamt!D40)</f>
        <v>116</v>
      </c>
      <c r="D40" s="20">
        <f>IF(gesamt!C40="",10,gesamt!G40)</f>
        <v>24</v>
      </c>
      <c r="E40" s="20">
        <f>IF(gesamt!C40="",10,gesamt!H40)</f>
        <v>1</v>
      </c>
      <c r="F40" s="20">
        <f>IF(gesamt!C40="",10,gesamt!I40)</f>
        <v>2</v>
      </c>
      <c r="G40" s="20">
        <f>IF(gesamt!C40="",0,gesamt!J40)</f>
        <v>0</v>
      </c>
      <c r="H40" s="20">
        <f>IF(gesamt!C40="",0,gesamt!K40)</f>
        <v>0</v>
      </c>
      <c r="I40" s="19">
        <f t="shared" si="2"/>
        <v>116.1</v>
      </c>
      <c r="J40" s="22">
        <f t="shared" si="3"/>
        <v>39</v>
      </c>
      <c r="K40" s="21">
        <f t="shared" ca="1" si="0"/>
        <v>1</v>
      </c>
      <c r="L40" s="21">
        <f ca="1">IF(K40=0,"",COUNTIF($K$2:K40,"&gt;0"))</f>
        <v>39</v>
      </c>
      <c r="M40" s="50" t="str">
        <f t="shared" ca="1" si="1"/>
        <v>Annonen (Annona, Schuppen-Annonen, Zimtapfel [Zuckerapfel, Rahmapfel, Süßsack])</v>
      </c>
    </row>
    <row r="41" spans="1:13" s="18" customFormat="1" ht="14.25" x14ac:dyDescent="0.2">
      <c r="A41" s="18" t="str">
        <f>IF(gesamt!C41="",CONCATENATE("Eintrag ",J41),gesamt!A41)</f>
        <v>Apfel</v>
      </c>
      <c r="B41" s="18">
        <v>100</v>
      </c>
      <c r="C41" s="19">
        <f>IF(gesamt!C41="",100,gesamt!D41)</f>
        <v>54</v>
      </c>
      <c r="D41" s="20">
        <f>IF(gesamt!C41="",10,gesamt!G41)</f>
        <v>11.4</v>
      </c>
      <c r="E41" s="20">
        <f>IF(gesamt!C41="",10,gesamt!H41)</f>
        <v>0.6</v>
      </c>
      <c r="F41" s="20">
        <f>IF(gesamt!C41="",10,gesamt!I41)</f>
        <v>0.3</v>
      </c>
      <c r="G41" s="20">
        <f>IF(gesamt!C41="",0,gesamt!J41)</f>
        <v>0</v>
      </c>
      <c r="H41" s="20">
        <f>IF(gesamt!C41="",0,gesamt!K41)</f>
        <v>0</v>
      </c>
      <c r="I41" s="19">
        <f t="shared" si="2"/>
        <v>53.579999999999991</v>
      </c>
      <c r="J41" s="22">
        <f t="shared" si="3"/>
        <v>40</v>
      </c>
      <c r="K41" s="21">
        <f t="shared" ca="1" si="0"/>
        <v>1</v>
      </c>
      <c r="L41" s="21">
        <f ca="1">IF(K41=0,"",COUNTIF($K$2:K41,"&gt;0"))</f>
        <v>40</v>
      </c>
      <c r="M41" s="50" t="str">
        <f t="shared" ca="1" si="1"/>
        <v>Apfel</v>
      </c>
    </row>
    <row r="42" spans="1:13" s="18" customFormat="1" ht="14.25" x14ac:dyDescent="0.2">
      <c r="A42" s="18" t="str">
        <f>IF(gesamt!C42="",CONCATENATE("Eintrag ",J42),gesamt!A42)</f>
        <v>Apfelauflauf, Scheiterhaufen, Apfel-Brot-Auflauf</v>
      </c>
      <c r="B42" s="18">
        <v>100</v>
      </c>
      <c r="C42" s="19">
        <f>IF(gesamt!C42="",100,gesamt!D42)</f>
        <v>202</v>
      </c>
      <c r="D42" s="20">
        <f>IF(gesamt!C42="",10,gesamt!G42)</f>
        <v>30</v>
      </c>
      <c r="E42" s="20">
        <f>IF(gesamt!C42="",10,gesamt!H42)</f>
        <v>6</v>
      </c>
      <c r="F42" s="20">
        <f>IF(gesamt!C42="",10,gesamt!I42)</f>
        <v>5.5</v>
      </c>
      <c r="G42" s="20">
        <f>IF(gesamt!C42="",0,gesamt!J42)</f>
        <v>0</v>
      </c>
      <c r="H42" s="20">
        <f>IF(gesamt!C42="",0,gesamt!K42)</f>
        <v>0</v>
      </c>
      <c r="I42" s="19">
        <f t="shared" si="2"/>
        <v>201.89999999999998</v>
      </c>
      <c r="J42" s="22">
        <f t="shared" si="3"/>
        <v>41</v>
      </c>
      <c r="K42" s="21">
        <f t="shared" ca="1" si="0"/>
        <v>1</v>
      </c>
      <c r="L42" s="21">
        <f ca="1">IF(K42=0,"",COUNTIF($K$2:K42,"&gt;0"))</f>
        <v>41</v>
      </c>
      <c r="M42" s="50" t="str">
        <f t="shared" ca="1" si="1"/>
        <v>Apfelauflauf, Scheiterhaufen, Apfel-Brot-Auflauf</v>
      </c>
    </row>
    <row r="43" spans="1:13" s="18" customFormat="1" ht="14.25" x14ac:dyDescent="0.2">
      <c r="A43" s="18" t="str">
        <f>IF(gesamt!C43="",CONCATENATE("Eintrag ",J43),gesamt!A43)</f>
        <v>Apfel-Beeren, Aronia-Beeren, Schwarze Ebereschen</v>
      </c>
      <c r="B43" s="18">
        <v>100</v>
      </c>
      <c r="C43" s="19">
        <f>IF(gesamt!C43="",100,gesamt!D43)</f>
        <v>96</v>
      </c>
      <c r="D43" s="20">
        <f>IF(gesamt!C43="",10,gesamt!G43)</f>
        <v>18</v>
      </c>
      <c r="E43" s="20">
        <f>IF(gesamt!C43="",10,gesamt!H43)</f>
        <v>1.5</v>
      </c>
      <c r="F43" s="20">
        <f>IF(gesamt!C43="",10,gesamt!I43)</f>
        <v>1.9</v>
      </c>
      <c r="G43" s="20">
        <f>IF(gesamt!C43="",0,gesamt!J43)</f>
        <v>0</v>
      </c>
      <c r="H43" s="20">
        <f>IF(gesamt!C43="",0,gesamt!K43)</f>
        <v>0</v>
      </c>
      <c r="I43" s="19">
        <f t="shared" si="2"/>
        <v>95.73</v>
      </c>
      <c r="J43" s="22">
        <f t="shared" si="3"/>
        <v>42</v>
      </c>
      <c r="K43" s="21">
        <f t="shared" ca="1" si="0"/>
        <v>1</v>
      </c>
      <c r="L43" s="21">
        <f ca="1">IF(K43=0,"",COUNTIF($K$2:K43,"&gt;0"))</f>
        <v>42</v>
      </c>
      <c r="M43" s="50" t="str">
        <f t="shared" ca="1" si="1"/>
        <v>Apfel-Beeren, Aronia-Beeren, Schwarze Ebereschen</v>
      </c>
    </row>
    <row r="44" spans="1:13" s="18" customFormat="1" ht="14.25" x14ac:dyDescent="0.2">
      <c r="A44" s="18" t="str">
        <f>IF(gesamt!C44="",CONCATENATE("Eintrag ",J44),gesamt!A44)</f>
        <v>Apfel-Chutney, Apfel-Chatni</v>
      </c>
      <c r="B44" s="18">
        <v>100</v>
      </c>
      <c r="C44" s="19">
        <f>IF(gesamt!C44="",100,gesamt!D44)</f>
        <v>141</v>
      </c>
      <c r="D44" s="20">
        <f>IF(gesamt!C44="",10,gesamt!G44)</f>
        <v>33</v>
      </c>
      <c r="E44" s="20">
        <f>IF(gesamt!C44="",10,gesamt!H44)</f>
        <v>0.3</v>
      </c>
      <c r="F44" s="20">
        <f>IF(gesamt!C44="",10,gesamt!I44)</f>
        <v>0.7</v>
      </c>
      <c r="G44" s="20">
        <f>IF(gesamt!C44="",0,gesamt!J44)</f>
        <v>0</v>
      </c>
      <c r="H44" s="20">
        <f>IF(gesamt!C44="",0,gesamt!K44)</f>
        <v>0</v>
      </c>
      <c r="I44" s="19">
        <f t="shared" si="2"/>
        <v>141.02999999999997</v>
      </c>
      <c r="J44" s="22">
        <f t="shared" si="3"/>
        <v>43</v>
      </c>
      <c r="K44" s="21">
        <f t="shared" ca="1" si="0"/>
        <v>1</v>
      </c>
      <c r="L44" s="21">
        <f ca="1">IF(K44=0,"",COUNTIF($K$2:K44,"&gt;0"))</f>
        <v>43</v>
      </c>
      <c r="M44" s="50" t="str">
        <f t="shared" ca="1" si="1"/>
        <v>Apfel-Chutney, Apfel-Chatni</v>
      </c>
    </row>
    <row r="45" spans="1:13" s="18" customFormat="1" ht="14.25" x14ac:dyDescent="0.2">
      <c r="A45" s="18" t="str">
        <f>IF(gesamt!C45="",CONCATENATE("Eintrag ",J45),gesamt!A45)</f>
        <v>Apfeldicksaft</v>
      </c>
      <c r="B45" s="18">
        <v>100</v>
      </c>
      <c r="C45" s="19">
        <f>IF(gesamt!C45="",100,gesamt!D45)</f>
        <v>262</v>
      </c>
      <c r="D45" s="20">
        <f>IF(gesamt!C45="",10,gesamt!G45)</f>
        <v>64</v>
      </c>
      <c r="E45" s="20">
        <f>IF(gesamt!C45="",10,gesamt!H45)</f>
        <v>0</v>
      </c>
      <c r="F45" s="20">
        <f>IF(gesamt!C45="",10,gesamt!I45)</f>
        <v>0</v>
      </c>
      <c r="G45" s="20">
        <f>IF(gesamt!C45="",0,gesamt!J45)</f>
        <v>0</v>
      </c>
      <c r="H45" s="20">
        <f>IF(gesamt!C45="",0,gesamt!K45)</f>
        <v>0</v>
      </c>
      <c r="I45" s="19">
        <f t="shared" si="2"/>
        <v>262.39999999999998</v>
      </c>
      <c r="J45" s="22">
        <f t="shared" si="3"/>
        <v>44</v>
      </c>
      <c r="K45" s="21">
        <f t="shared" ca="1" si="0"/>
        <v>1</v>
      </c>
      <c r="L45" s="21">
        <f ca="1">IF(K45=0,"",COUNTIF($K$2:K45,"&gt;0"))</f>
        <v>44</v>
      </c>
      <c r="M45" s="50" t="str">
        <f t="shared" ca="1" si="1"/>
        <v>Apfeldicksaft</v>
      </c>
    </row>
    <row r="46" spans="1:13" s="18" customFormat="1" ht="14.25" x14ac:dyDescent="0.2">
      <c r="A46" s="18" t="str">
        <f>IF(gesamt!C46="",CONCATENATE("Eintrag ",J46),gesamt!A46)</f>
        <v>Apfel-Essig, Apfelessig</v>
      </c>
      <c r="B46" s="18">
        <v>100</v>
      </c>
      <c r="C46" s="19">
        <f>IF(gesamt!C46="",100,gesamt!D46)</f>
        <v>16</v>
      </c>
      <c r="D46" s="20">
        <f>IF(gesamt!C46="",10,gesamt!G46)</f>
        <v>0</v>
      </c>
      <c r="E46" s="20">
        <f>IF(gesamt!C46="",10,gesamt!H46)</f>
        <v>0</v>
      </c>
      <c r="F46" s="20">
        <f>IF(gesamt!C46="",10,gesamt!I46)</f>
        <v>0</v>
      </c>
      <c r="G46" s="20">
        <f>IF(gesamt!C46="",0,gesamt!J46)</f>
        <v>0</v>
      </c>
      <c r="H46" s="20">
        <f>IF(gesamt!C46="",0,gesamt!K46)</f>
        <v>5</v>
      </c>
      <c r="I46" s="19">
        <f t="shared" si="2"/>
        <v>15</v>
      </c>
      <c r="J46" s="22">
        <f t="shared" si="3"/>
        <v>45</v>
      </c>
      <c r="K46" s="21">
        <f t="shared" ca="1" si="0"/>
        <v>1</v>
      </c>
      <c r="L46" s="21">
        <f ca="1">IF(K46=0,"",COUNTIF($K$2:K46,"&gt;0"))</f>
        <v>45</v>
      </c>
      <c r="M46" s="50" t="str">
        <f t="shared" ca="1" si="1"/>
        <v>Apfel-Essig, Apfelessig</v>
      </c>
    </row>
    <row r="47" spans="1:13" s="18" customFormat="1" ht="14.25" x14ac:dyDescent="0.2">
      <c r="A47" s="18" t="str">
        <f>IF(gesamt!C47="",CONCATENATE("Eintrag ",J47),gesamt!A47)</f>
        <v>Apfel-Fruchtsaft-Getränk</v>
      </c>
      <c r="B47" s="18">
        <v>100</v>
      </c>
      <c r="C47" s="19">
        <f>IF(gesamt!C47="",100,gesamt!D47)</f>
        <v>47</v>
      </c>
      <c r="D47" s="20">
        <f>IF(gesamt!C47="",10,gesamt!G47)</f>
        <v>11.8</v>
      </c>
      <c r="E47" s="20">
        <f>IF(gesamt!C47="",10,gesamt!H47)</f>
        <v>0</v>
      </c>
      <c r="F47" s="20">
        <f>IF(gesamt!C47="",10,gesamt!I47)</f>
        <v>0</v>
      </c>
      <c r="G47" s="20">
        <f>IF(gesamt!C47="",0,gesamt!J47)</f>
        <v>0</v>
      </c>
      <c r="H47" s="20">
        <f>IF(gesamt!C47="",0,gesamt!K47)</f>
        <v>0</v>
      </c>
      <c r="I47" s="19">
        <f t="shared" si="2"/>
        <v>48.379999999999995</v>
      </c>
      <c r="J47" s="22">
        <f t="shared" si="3"/>
        <v>46</v>
      </c>
      <c r="K47" s="21">
        <f t="shared" ca="1" si="0"/>
        <v>1</v>
      </c>
      <c r="L47" s="21">
        <f ca="1">IF(K47=0,"",COUNTIF($K$2:K47,"&gt;0"))</f>
        <v>46</v>
      </c>
      <c r="M47" s="50" t="str">
        <f t="shared" ca="1" si="1"/>
        <v>Apfel-Fruchtsaft-Getränk</v>
      </c>
    </row>
    <row r="48" spans="1:13" s="18" customFormat="1" ht="14.25" x14ac:dyDescent="0.2">
      <c r="A48" s="18" t="str">
        <f>IF(gesamt!C48="",CONCATENATE("Eintrag ",J48),gesamt!A48)</f>
        <v>Apfelkuchen, gedeckt</v>
      </c>
      <c r="B48" s="18">
        <v>100</v>
      </c>
      <c r="C48" s="19">
        <f>IF(gesamt!C48="",100,gesamt!D48)</f>
        <v>203</v>
      </c>
      <c r="D48" s="20">
        <f>IF(gesamt!C48="",10,gesamt!G48)</f>
        <v>31.2</v>
      </c>
      <c r="E48" s="20">
        <f>IF(gesamt!C48="",10,gesamt!H48)</f>
        <v>7.5</v>
      </c>
      <c r="F48" s="20">
        <f>IF(gesamt!C48="",10,gesamt!I48)</f>
        <v>2.7</v>
      </c>
      <c r="G48" s="20">
        <f>IF(gesamt!C48="",0,gesamt!J48)</f>
        <v>0</v>
      </c>
      <c r="H48" s="20">
        <f>IF(gesamt!C48="",0,gesamt!K48)</f>
        <v>0</v>
      </c>
      <c r="I48" s="19">
        <f t="shared" si="2"/>
        <v>209.01</v>
      </c>
      <c r="J48" s="22">
        <f t="shared" si="3"/>
        <v>47</v>
      </c>
      <c r="K48" s="21">
        <f t="shared" ca="1" si="0"/>
        <v>1</v>
      </c>
      <c r="L48" s="21">
        <f ca="1">IF(K48=0,"",COUNTIF($K$2:K48,"&gt;0"))</f>
        <v>47</v>
      </c>
      <c r="M48" s="50" t="str">
        <f t="shared" ca="1" si="1"/>
        <v>Apfelkuchen, gedeckt</v>
      </c>
    </row>
    <row r="49" spans="1:13" s="18" customFormat="1" ht="14.25" x14ac:dyDescent="0.2">
      <c r="A49" s="18" t="str">
        <f>IF(gesamt!C49="",CONCATENATE("Eintrag ",J49),gesamt!A49)</f>
        <v>Apfelkuchen, Hefeteig</v>
      </c>
      <c r="B49" s="18">
        <v>100</v>
      </c>
      <c r="C49" s="19">
        <f>IF(gesamt!C49="",100,gesamt!D49)</f>
        <v>132</v>
      </c>
      <c r="D49" s="20">
        <f>IF(gesamt!C49="",10,gesamt!G49)</f>
        <v>22.8</v>
      </c>
      <c r="E49" s="20">
        <f>IF(gesamt!C49="",10,gesamt!H49)</f>
        <v>3.3</v>
      </c>
      <c r="F49" s="20">
        <f>IF(gesamt!C49="",10,gesamt!I49)</f>
        <v>2.8</v>
      </c>
      <c r="G49" s="20">
        <f>IF(gesamt!C49="",0,gesamt!J49)</f>
        <v>0</v>
      </c>
      <c r="H49" s="20">
        <f>IF(gesamt!C49="",0,gesamt!K49)</f>
        <v>0</v>
      </c>
      <c r="I49" s="19">
        <f t="shared" si="2"/>
        <v>135.92999999999998</v>
      </c>
      <c r="J49" s="22">
        <f t="shared" si="3"/>
        <v>48</v>
      </c>
      <c r="K49" s="21">
        <f t="shared" ca="1" si="0"/>
        <v>1</v>
      </c>
      <c r="L49" s="21">
        <f ca="1">IF(K49=0,"",COUNTIF($K$2:K49,"&gt;0"))</f>
        <v>48</v>
      </c>
      <c r="M49" s="50" t="str">
        <f t="shared" ca="1" si="1"/>
        <v>Apfelkuchen, Hefeteig</v>
      </c>
    </row>
    <row r="50" spans="1:13" s="18" customFormat="1" ht="14.25" x14ac:dyDescent="0.2">
      <c r="A50" s="18" t="str">
        <f>IF(gesamt!C50="",CONCATENATE("Eintrag ",J50),gesamt!A50)</f>
        <v>Apfelkuchen, Rührteig</v>
      </c>
      <c r="B50" s="18">
        <v>100</v>
      </c>
      <c r="C50" s="19">
        <f>IF(gesamt!C50="",100,gesamt!D50)</f>
        <v>206</v>
      </c>
      <c r="D50" s="20">
        <f>IF(gesamt!C50="",10,gesamt!G50)</f>
        <v>27.6</v>
      </c>
      <c r="E50" s="20">
        <f>IF(gesamt!C50="",10,gesamt!H50)</f>
        <v>9.1999999999999993</v>
      </c>
      <c r="F50" s="20">
        <f>IF(gesamt!C50="",10,gesamt!I50)</f>
        <v>3.3</v>
      </c>
      <c r="G50" s="20">
        <f>IF(gesamt!C50="",0,gesamt!J50)</f>
        <v>0</v>
      </c>
      <c r="H50" s="20">
        <f>IF(gesamt!C50="",0,gesamt!K50)</f>
        <v>0</v>
      </c>
      <c r="I50" s="19">
        <f t="shared" si="2"/>
        <v>212.57999999999998</v>
      </c>
      <c r="J50" s="22">
        <f t="shared" si="3"/>
        <v>49</v>
      </c>
      <c r="K50" s="21">
        <f t="shared" ca="1" si="0"/>
        <v>1</v>
      </c>
      <c r="L50" s="21">
        <f ca="1">IF(K50=0,"",COUNTIF($K$2:K50,"&gt;0"))</f>
        <v>49</v>
      </c>
      <c r="M50" s="50" t="str">
        <f t="shared" ca="1" si="1"/>
        <v>Apfelkuchen, Rührteig</v>
      </c>
    </row>
    <row r="51" spans="1:13" s="18" customFormat="1" ht="14.25" x14ac:dyDescent="0.2">
      <c r="A51" s="18" t="str">
        <f>IF(gesamt!C51="",CONCATENATE("Eintrag ",J51),gesamt!A51)</f>
        <v>Apfelmus, Apfelbrei, gezuckert (Apfelkompott)</v>
      </c>
      <c r="B51" s="18">
        <v>100</v>
      </c>
      <c r="C51" s="19">
        <f>IF(gesamt!C51="",100,gesamt!D51)</f>
        <v>78</v>
      </c>
      <c r="D51" s="20">
        <f>IF(gesamt!C51="",10,gesamt!G51)</f>
        <v>19.2</v>
      </c>
      <c r="E51" s="20">
        <f>IF(gesamt!C51="",10,gesamt!H51)</f>
        <v>0.1</v>
      </c>
      <c r="F51" s="20">
        <f>IF(gesamt!C51="",10,gesamt!I51)</f>
        <v>0.2</v>
      </c>
      <c r="G51" s="20">
        <f>IF(gesamt!C51="",0,gesamt!J51)</f>
        <v>0</v>
      </c>
      <c r="H51" s="20">
        <f>IF(gesamt!C51="",0,gesamt!K51)</f>
        <v>0</v>
      </c>
      <c r="I51" s="19">
        <f t="shared" si="2"/>
        <v>80.489999999999995</v>
      </c>
      <c r="J51" s="22">
        <f t="shared" si="3"/>
        <v>50</v>
      </c>
      <c r="K51" s="21">
        <f t="shared" ca="1" si="0"/>
        <v>1</v>
      </c>
      <c r="L51" s="21">
        <f ca="1">IF(K51=0,"",COUNTIF($K$2:K51,"&gt;0"))</f>
        <v>50</v>
      </c>
      <c r="M51" s="50" t="str">
        <f t="shared" ca="1" si="1"/>
        <v>Apfelmus, Apfelbrei, gezuckert (Apfelkompott)</v>
      </c>
    </row>
    <row r="52" spans="1:13" s="18" customFormat="1" ht="14.25" x14ac:dyDescent="0.2">
      <c r="A52" s="18" t="str">
        <f>IF(gesamt!C52="",CONCATENATE("Eintrag ",J52),gesamt!A52)</f>
        <v>Apfelmus, Apfelbrei, ungezuckert (Apfelkompott)</v>
      </c>
      <c r="B52" s="18">
        <v>100</v>
      </c>
      <c r="C52" s="19">
        <f>IF(gesamt!C52="",100,gesamt!D52)</f>
        <v>41</v>
      </c>
      <c r="D52" s="20">
        <f>IF(gesamt!C52="",10,gesamt!G52)</f>
        <v>9.4</v>
      </c>
      <c r="E52" s="20">
        <f>IF(gesamt!C52="",10,gesamt!H52)</f>
        <v>0.3</v>
      </c>
      <c r="F52" s="20">
        <f>IF(gesamt!C52="",10,gesamt!I52)</f>
        <v>0.2</v>
      </c>
      <c r="G52" s="20">
        <f>IF(gesamt!C52="",0,gesamt!J52)</f>
        <v>0</v>
      </c>
      <c r="H52" s="20">
        <f>IF(gesamt!C52="",0,gesamt!K52)</f>
        <v>0</v>
      </c>
      <c r="I52" s="19">
        <f t="shared" si="2"/>
        <v>42.17</v>
      </c>
      <c r="J52" s="22">
        <f t="shared" si="3"/>
        <v>51</v>
      </c>
      <c r="K52" s="21">
        <f t="shared" ca="1" si="0"/>
        <v>1</v>
      </c>
      <c r="L52" s="21">
        <f ca="1">IF(K52=0,"",COUNTIF($K$2:K52,"&gt;0"))</f>
        <v>51</v>
      </c>
      <c r="M52" s="50" t="str">
        <f t="shared" ca="1" si="1"/>
        <v>Apfelmus, Apfelbrei, ungezuckert (Apfelkompott)</v>
      </c>
    </row>
    <row r="53" spans="1:13" s="18" customFormat="1" ht="14.25" x14ac:dyDescent="0.2">
      <c r="A53" s="18" t="str">
        <f>IF(gesamt!C53="",CONCATENATE("Eintrag ",J53),gesamt!A53)</f>
        <v>Apfelpektin</v>
      </c>
      <c r="B53" s="18">
        <v>100</v>
      </c>
      <c r="C53" s="19">
        <f>IF(gesamt!C53="",100,gesamt!D53)</f>
        <v>185</v>
      </c>
      <c r="D53" s="20">
        <f>IF(gesamt!C53="",10,gesamt!G53)</f>
        <v>23</v>
      </c>
      <c r="E53" s="20">
        <f>IF(gesamt!C53="",10,gesamt!H53)</f>
        <v>0</v>
      </c>
      <c r="F53" s="20">
        <f>IF(gesamt!C53="",10,gesamt!I53)</f>
        <v>21.5</v>
      </c>
      <c r="G53" s="20">
        <f>IF(gesamt!C53="",0,gesamt!J53)</f>
        <v>0</v>
      </c>
      <c r="H53" s="20">
        <f>IF(gesamt!C53="",0,gesamt!K53)</f>
        <v>0</v>
      </c>
      <c r="I53" s="19">
        <f t="shared" si="2"/>
        <v>184.6</v>
      </c>
      <c r="J53" s="22">
        <f t="shared" si="3"/>
        <v>52</v>
      </c>
      <c r="K53" s="21">
        <f t="shared" ca="1" si="0"/>
        <v>1</v>
      </c>
      <c r="L53" s="21">
        <f ca="1">IF(K53=0,"",COUNTIF($K$2:K53,"&gt;0"))</f>
        <v>52</v>
      </c>
      <c r="M53" s="50" t="str">
        <f t="shared" ca="1" si="1"/>
        <v>Apfelpektin</v>
      </c>
    </row>
    <row r="54" spans="1:13" s="18" customFormat="1" ht="14.25" x14ac:dyDescent="0.2">
      <c r="A54" s="18" t="str">
        <f>IF(gesamt!C54="",CONCATENATE("Eintrag ",J54),gesamt!A54)</f>
        <v>Apfelpirogge (russische Art)</v>
      </c>
      <c r="B54" s="18">
        <v>100</v>
      </c>
      <c r="C54" s="19">
        <f>IF(gesamt!C54="",100,gesamt!D54)</f>
        <v>208</v>
      </c>
      <c r="D54" s="20">
        <f>IF(gesamt!C54="",10,gesamt!G54)</f>
        <v>36</v>
      </c>
      <c r="E54" s="20">
        <f>IF(gesamt!C54="",10,gesamt!H54)</f>
        <v>6</v>
      </c>
      <c r="F54" s="20">
        <f>IF(gesamt!C54="",10,gesamt!I54)</f>
        <v>1</v>
      </c>
      <c r="G54" s="20">
        <f>IF(gesamt!C54="",0,gesamt!J54)</f>
        <v>0</v>
      </c>
      <c r="H54" s="20">
        <f>IF(gesamt!C54="",0,gesamt!K54)</f>
        <v>0</v>
      </c>
      <c r="I54" s="19">
        <f t="shared" si="2"/>
        <v>207.6</v>
      </c>
      <c r="J54" s="22">
        <f t="shared" si="3"/>
        <v>53</v>
      </c>
      <c r="K54" s="21">
        <f t="shared" ca="1" si="0"/>
        <v>1</v>
      </c>
      <c r="L54" s="21">
        <f ca="1">IF(K54=0,"",COUNTIF($K$2:K54,"&gt;0"))</f>
        <v>53</v>
      </c>
      <c r="M54" s="50" t="str">
        <f t="shared" ca="1" si="1"/>
        <v>Apfelpirogge (russische Art)</v>
      </c>
    </row>
    <row r="55" spans="1:13" s="18" customFormat="1" ht="14.25" x14ac:dyDescent="0.2">
      <c r="A55" s="18" t="str">
        <f>IF(gesamt!C55="",CONCATENATE("Eintrag ",J55),gesamt!A55)</f>
        <v>Apfelringe, Apfelchips (getrocknet, Dörrobst)</v>
      </c>
      <c r="B55" s="18">
        <v>100</v>
      </c>
      <c r="C55" s="19">
        <f>IF(gesamt!C55="",100,gesamt!D55)</f>
        <v>341</v>
      </c>
      <c r="D55" s="20">
        <f>IF(gesamt!C55="",10,gesamt!G55)</f>
        <v>77</v>
      </c>
      <c r="E55" s="20">
        <f>IF(gesamt!C55="",10,gesamt!H55)</f>
        <v>2.1</v>
      </c>
      <c r="F55" s="20">
        <f>IF(gesamt!C55="",10,gesamt!I55)</f>
        <v>1.4</v>
      </c>
      <c r="G55" s="20">
        <f>IF(gesamt!C55="",0,gesamt!J55)</f>
        <v>0</v>
      </c>
      <c r="H55" s="20">
        <f>IF(gesamt!C55="",0,gesamt!K55)</f>
        <v>0</v>
      </c>
      <c r="I55" s="19">
        <f t="shared" si="2"/>
        <v>341.11</v>
      </c>
      <c r="J55" s="22">
        <f t="shared" si="3"/>
        <v>54</v>
      </c>
      <c r="K55" s="21">
        <f t="shared" ca="1" si="0"/>
        <v>1</v>
      </c>
      <c r="L55" s="21">
        <f ca="1">IF(K55=0,"",COUNTIF($K$2:K55,"&gt;0"))</f>
        <v>54</v>
      </c>
      <c r="M55" s="50" t="str">
        <f t="shared" ca="1" si="1"/>
        <v>Apfelringe, Apfelchips (getrocknet, Dörrobst)</v>
      </c>
    </row>
    <row r="56" spans="1:13" s="18" customFormat="1" ht="14.25" x14ac:dyDescent="0.2">
      <c r="A56" s="18" t="str">
        <f>IF(gesamt!C56="",CONCATENATE("Eintrag ",J56),gesamt!A56)</f>
        <v>Apfelsaft, grüner Apfel</v>
      </c>
      <c r="B56" s="18">
        <v>100</v>
      </c>
      <c r="C56" s="19">
        <f>IF(gesamt!C56="",100,gesamt!D56)</f>
        <v>48</v>
      </c>
      <c r="D56" s="20">
        <f>IF(gesamt!C56="",10,gesamt!G56)</f>
        <v>11.1</v>
      </c>
      <c r="E56" s="20">
        <f>IF(gesamt!C56="",10,gesamt!H56)</f>
        <v>0</v>
      </c>
      <c r="F56" s="20">
        <f>IF(gesamt!C56="",10,gesamt!I56)</f>
        <v>0.1</v>
      </c>
      <c r="G56" s="20">
        <f>IF(gesamt!C56="",0,gesamt!J56)</f>
        <v>0</v>
      </c>
      <c r="H56" s="20">
        <f>IF(gesamt!C56="",0,gesamt!K56)</f>
        <v>0</v>
      </c>
      <c r="I56" s="19">
        <f t="shared" si="2"/>
        <v>45.93</v>
      </c>
      <c r="J56" s="22">
        <f t="shared" si="3"/>
        <v>55</v>
      </c>
      <c r="K56" s="21">
        <f t="shared" ca="1" si="0"/>
        <v>1</v>
      </c>
      <c r="L56" s="21">
        <f ca="1">IF(K56=0,"",COUNTIF($K$2:K56,"&gt;0"))</f>
        <v>55</v>
      </c>
      <c r="M56" s="50" t="str">
        <f t="shared" ca="1" si="1"/>
        <v>Apfelsaft, grüner Apfel</v>
      </c>
    </row>
    <row r="57" spans="1:13" s="18" customFormat="1" ht="14.25" x14ac:dyDescent="0.2">
      <c r="A57" s="18" t="str">
        <f>IF(gesamt!C57="",CONCATENATE("Eintrag ",J57),gesamt!A57)</f>
        <v>Apfelsaft, roter Apfel</v>
      </c>
      <c r="B57" s="18">
        <v>100</v>
      </c>
      <c r="C57" s="19">
        <f>IF(gesamt!C57="",100,gesamt!D57)</f>
        <v>46</v>
      </c>
      <c r="D57" s="20">
        <f>IF(gesamt!C57="",10,gesamt!G57)</f>
        <v>10.3</v>
      </c>
      <c r="E57" s="20">
        <f>IF(gesamt!C57="",10,gesamt!H57)</f>
        <v>0.3</v>
      </c>
      <c r="F57" s="20">
        <f>IF(gesamt!C57="",10,gesamt!I57)</f>
        <v>0.3</v>
      </c>
      <c r="G57" s="20">
        <f>IF(gesamt!C57="",0,gesamt!J57)</f>
        <v>0</v>
      </c>
      <c r="H57" s="20">
        <f>IF(gesamt!C57="",0,gesamt!K57)</f>
        <v>0</v>
      </c>
      <c r="I57" s="19">
        <f t="shared" si="2"/>
        <v>46.279999999999994</v>
      </c>
      <c r="J57" s="22">
        <f t="shared" si="3"/>
        <v>56</v>
      </c>
      <c r="K57" s="21">
        <f t="shared" ca="1" si="0"/>
        <v>1</v>
      </c>
      <c r="L57" s="21">
        <f ca="1">IF(K57=0,"",COUNTIF($K$2:K57,"&gt;0"))</f>
        <v>56</v>
      </c>
      <c r="M57" s="50" t="str">
        <f t="shared" ca="1" si="1"/>
        <v>Apfelsaft, roter Apfel</v>
      </c>
    </row>
    <row r="58" spans="1:13" s="18" customFormat="1" ht="14.25" x14ac:dyDescent="0.2">
      <c r="A58" s="18" t="str">
        <f>IF(gesamt!C58="",CONCATENATE("Eintrag ",J58),gesamt!A58)</f>
        <v>Apfelschnaps, saurer 20 Vol.%</v>
      </c>
      <c r="B58" s="18">
        <v>100</v>
      </c>
      <c r="C58" s="19">
        <f>IF(gesamt!C58="",100,gesamt!D58)</f>
        <v>284</v>
      </c>
      <c r="D58" s="20">
        <f>IF(gesamt!C58="",10,gesamt!G58)</f>
        <v>28.2</v>
      </c>
      <c r="E58" s="20">
        <f>IF(gesamt!C58="",10,gesamt!H58)</f>
        <v>4.5999999999999996</v>
      </c>
      <c r="F58" s="20">
        <f>IF(gesamt!C58="",10,gesamt!I58)</f>
        <v>4.4000000000000004</v>
      </c>
      <c r="G58" s="20">
        <f>IF(gesamt!C58="",0,gesamt!J58)</f>
        <v>0</v>
      </c>
      <c r="H58" s="20">
        <f>IF(gesamt!C58="",0,gesamt!K58)</f>
        <v>0</v>
      </c>
      <c r="I58" s="19">
        <f t="shared" si="2"/>
        <v>176.88</v>
      </c>
      <c r="J58" s="22">
        <f t="shared" si="3"/>
        <v>57</v>
      </c>
      <c r="K58" s="21">
        <f t="shared" ca="1" si="0"/>
        <v>1</v>
      </c>
      <c r="L58" s="21">
        <f ca="1">IF(K58=0,"",COUNTIF($K$2:K58,"&gt;0"))</f>
        <v>57</v>
      </c>
      <c r="M58" s="50" t="str">
        <f t="shared" ca="1" si="1"/>
        <v>Apfelschnaps, saurer 20 Vol.%</v>
      </c>
    </row>
    <row r="59" spans="1:13" s="18" customFormat="1" ht="14.25" x14ac:dyDescent="0.2">
      <c r="A59" s="18" t="str">
        <f>IF(gesamt!C59="",CONCATENATE("Eintrag ",J59),gesamt!A59)</f>
        <v>Apfelschorle</v>
      </c>
      <c r="B59" s="18">
        <v>100</v>
      </c>
      <c r="C59" s="19">
        <f>IF(gesamt!C59="",100,gesamt!D59)</f>
        <v>34</v>
      </c>
      <c r="D59" s="20">
        <f>IF(gesamt!C59="",10,gesamt!G59)</f>
        <v>7.8</v>
      </c>
      <c r="E59" s="20">
        <f>IF(gesamt!C59="",10,gesamt!H59)</f>
        <v>0.1</v>
      </c>
      <c r="F59" s="20">
        <f>IF(gesamt!C59="",10,gesamt!I59)</f>
        <v>0.1</v>
      </c>
      <c r="G59" s="20">
        <f>IF(gesamt!C59="",0,gesamt!J59)</f>
        <v>0</v>
      </c>
      <c r="H59" s="20">
        <f>IF(gesamt!C59="",0,gesamt!K59)</f>
        <v>0</v>
      </c>
      <c r="I59" s="19">
        <f t="shared" si="2"/>
        <v>33.33</v>
      </c>
      <c r="J59" s="22">
        <f t="shared" si="3"/>
        <v>58</v>
      </c>
      <c r="K59" s="21">
        <f t="shared" ca="1" si="0"/>
        <v>1</v>
      </c>
      <c r="L59" s="21">
        <f ca="1">IF(K59=0,"",COUNTIF($K$2:K59,"&gt;0"))</f>
        <v>58</v>
      </c>
      <c r="M59" s="50" t="str">
        <f t="shared" ca="1" si="1"/>
        <v>Apfelschorle</v>
      </c>
    </row>
    <row r="60" spans="1:13" s="18" customFormat="1" ht="14.25" x14ac:dyDescent="0.2">
      <c r="A60" s="18" t="str">
        <f>IF(gesamt!C60="",CONCATENATE("Eintrag ",J60),gesamt!A60)</f>
        <v>Apfelsinen (Orangen)</v>
      </c>
      <c r="B60" s="18">
        <v>100</v>
      </c>
      <c r="C60" s="19">
        <f>IF(gesamt!C60="",100,gesamt!D60)</f>
        <v>42</v>
      </c>
      <c r="D60" s="20">
        <f>IF(gesamt!C60="",10,gesamt!G60)</f>
        <v>8.3000000000000007</v>
      </c>
      <c r="E60" s="20">
        <f>IF(gesamt!C60="",10,gesamt!H60)</f>
        <v>0.2</v>
      </c>
      <c r="F60" s="20">
        <f>IF(gesamt!C60="",10,gesamt!I60)</f>
        <v>1</v>
      </c>
      <c r="G60" s="20">
        <f>IF(gesamt!C60="",0,gesamt!J60)</f>
        <v>0</v>
      </c>
      <c r="H60" s="20">
        <f>IF(gesamt!C60="",0,gesamt!K60)</f>
        <v>0</v>
      </c>
      <c r="I60" s="19">
        <f t="shared" si="2"/>
        <v>40.090000000000003</v>
      </c>
      <c r="J60" s="22">
        <f t="shared" si="3"/>
        <v>59</v>
      </c>
      <c r="K60" s="21">
        <f t="shared" ca="1" si="0"/>
        <v>1</v>
      </c>
      <c r="L60" s="21">
        <f ca="1">IF(K60=0,"",COUNTIF($K$2:K60,"&gt;0"))</f>
        <v>59</v>
      </c>
      <c r="M60" s="50" t="str">
        <f t="shared" ca="1" si="1"/>
        <v>Apfelsinen (Orangen)</v>
      </c>
    </row>
    <row r="61" spans="1:13" s="18" customFormat="1" ht="14.25" x14ac:dyDescent="0.2">
      <c r="A61" s="18" t="str">
        <f>IF(gesamt!C61="",CONCATENATE("Eintrag ",J61),gesamt!A61)</f>
        <v>Apfelstrudel, Apfelrolle, Apfeltasche</v>
      </c>
      <c r="B61" s="18">
        <v>100</v>
      </c>
      <c r="C61" s="19">
        <f>IF(gesamt!C61="",100,gesamt!D61)</f>
        <v>203</v>
      </c>
      <c r="D61" s="20">
        <f>IF(gesamt!C61="",10,gesamt!G61)</f>
        <v>28</v>
      </c>
      <c r="E61" s="20">
        <f>IF(gesamt!C61="",10,gesamt!H61)</f>
        <v>9</v>
      </c>
      <c r="F61" s="20">
        <f>IF(gesamt!C61="",10,gesamt!I61)</f>
        <v>2.5</v>
      </c>
      <c r="G61" s="20">
        <f>IF(gesamt!C61="",0,gesamt!J61)</f>
        <v>0</v>
      </c>
      <c r="H61" s="20">
        <f>IF(gesamt!C61="",0,gesamt!K61)</f>
        <v>0</v>
      </c>
      <c r="I61" s="19">
        <f t="shared" si="2"/>
        <v>209</v>
      </c>
      <c r="J61" s="22">
        <f t="shared" si="3"/>
        <v>60</v>
      </c>
      <c r="K61" s="21">
        <f t="shared" ca="1" si="0"/>
        <v>1</v>
      </c>
      <c r="L61" s="21">
        <f ca="1">IF(K61=0,"",COUNTIF($K$2:K61,"&gt;0"))</f>
        <v>60</v>
      </c>
      <c r="M61" s="50" t="str">
        <f t="shared" ca="1" si="1"/>
        <v>Apfelstrudel, Apfelrolle, Apfeltasche</v>
      </c>
    </row>
    <row r="62" spans="1:13" s="18" customFormat="1" ht="14.25" x14ac:dyDescent="0.2">
      <c r="A62" s="18" t="str">
        <f>IF(gesamt!C62="",CONCATENATE("Eintrag ",J62),gesamt!A62)</f>
        <v>Apfeltasche, Apfelrolle</v>
      </c>
      <c r="B62" s="18">
        <v>100</v>
      </c>
      <c r="C62" s="19">
        <f>IF(gesamt!C62="",100,gesamt!D62)</f>
        <v>282</v>
      </c>
      <c r="D62" s="20">
        <f>IF(gesamt!C62="",10,gesamt!G62)</f>
        <v>32</v>
      </c>
      <c r="E62" s="20">
        <f>IF(gesamt!C62="",10,gesamt!H62)</f>
        <v>15</v>
      </c>
      <c r="F62" s="20">
        <f>IF(gesamt!C62="",10,gesamt!I62)</f>
        <v>2.8</v>
      </c>
      <c r="G62" s="20">
        <f>IF(gesamt!C62="",0,gesamt!J62)</f>
        <v>0</v>
      </c>
      <c r="H62" s="20">
        <f>IF(gesamt!C62="",0,gesamt!K62)</f>
        <v>0</v>
      </c>
      <c r="I62" s="19">
        <f t="shared" si="2"/>
        <v>282.45999999999998</v>
      </c>
      <c r="J62" s="22">
        <f t="shared" si="3"/>
        <v>61</v>
      </c>
      <c r="K62" s="21">
        <f t="shared" ca="1" si="0"/>
        <v>1</v>
      </c>
      <c r="L62" s="21">
        <f ca="1">IF(K62=0,"",COUNTIF($K$2:K62,"&gt;0"))</f>
        <v>61</v>
      </c>
      <c r="M62" s="50" t="str">
        <f t="shared" ca="1" si="1"/>
        <v>Apfeltasche, Apfelrolle</v>
      </c>
    </row>
    <row r="63" spans="1:13" s="18" customFormat="1" ht="14.25" x14ac:dyDescent="0.2">
      <c r="A63" s="18" t="str">
        <f>IF(gesamt!C63="",CONCATENATE("Eintrag ",J63),gesamt!A63)</f>
        <v>Apfelwein Apfelmost, Cidre, Cider, Sidra, Sidre</v>
      </c>
      <c r="B63" s="18">
        <v>100</v>
      </c>
      <c r="C63" s="19">
        <f>IF(gesamt!C63="",100,gesamt!D63)</f>
        <v>45</v>
      </c>
      <c r="D63" s="20">
        <f>IF(gesamt!C63="",10,gesamt!G63)</f>
        <v>2.6</v>
      </c>
      <c r="E63" s="20">
        <f>IF(gesamt!C63="",10,gesamt!H63)</f>
        <v>0</v>
      </c>
      <c r="F63" s="20">
        <f>IF(gesamt!C63="",10,gesamt!I63)</f>
        <v>0</v>
      </c>
      <c r="G63" s="20">
        <f>IF(gesamt!C63="",0,gesamt!J63)</f>
        <v>0</v>
      </c>
      <c r="H63" s="20">
        <f>IF(gesamt!C63="",0,gesamt!K63)</f>
        <v>10</v>
      </c>
      <c r="I63" s="19">
        <f t="shared" si="2"/>
        <v>40.659999999999997</v>
      </c>
      <c r="J63" s="22">
        <f t="shared" si="3"/>
        <v>62</v>
      </c>
      <c r="K63" s="21">
        <f t="shared" ca="1" si="0"/>
        <v>1</v>
      </c>
      <c r="L63" s="21">
        <f ca="1">IF(K63=0,"",COUNTIF($K$2:K63,"&gt;0"))</f>
        <v>62</v>
      </c>
      <c r="M63" s="50" t="str">
        <f t="shared" ca="1" si="1"/>
        <v>Apfelwein Apfelmost, Cidre, Cider, Sidra, Sidre</v>
      </c>
    </row>
    <row r="64" spans="1:13" s="18" customFormat="1" ht="14.25" x14ac:dyDescent="0.2">
      <c r="A64" s="18" t="str">
        <f>IF(gesamt!C64="",CONCATENATE("Eintrag ",J64),gesamt!A64)</f>
        <v>Appenzeller 50 % Fett i. Tr.</v>
      </c>
      <c r="B64" s="18">
        <v>100</v>
      </c>
      <c r="C64" s="19">
        <f>IF(gesamt!C64="",100,gesamt!D64)</f>
        <v>386</v>
      </c>
      <c r="D64" s="20">
        <f>IF(gesamt!C64="",10,gesamt!G64)</f>
        <v>0</v>
      </c>
      <c r="E64" s="20">
        <f>IF(gesamt!C64="",10,gesamt!H64)</f>
        <v>31.5</v>
      </c>
      <c r="F64" s="20">
        <f>IF(gesamt!C64="",10,gesamt!I64)</f>
        <v>25.5</v>
      </c>
      <c r="G64" s="20">
        <f>IF(gesamt!C64="",0,gesamt!J64)</f>
        <v>0</v>
      </c>
      <c r="H64" s="20">
        <f>IF(gesamt!C64="",0,gesamt!K64)</f>
        <v>0</v>
      </c>
      <c r="I64" s="19">
        <f t="shared" si="2"/>
        <v>400.05000000000007</v>
      </c>
      <c r="J64" s="22">
        <f t="shared" si="3"/>
        <v>63</v>
      </c>
      <c r="K64" s="21">
        <f t="shared" ca="1" si="0"/>
        <v>1</v>
      </c>
      <c r="L64" s="21">
        <f ca="1">IF(K64=0,"",COUNTIF($K$2:K64,"&gt;0"))</f>
        <v>63</v>
      </c>
      <c r="M64" s="50" t="str">
        <f t="shared" ca="1" si="1"/>
        <v>Appenzeller 50 % Fett i. Tr.</v>
      </c>
    </row>
    <row r="65" spans="1:13" s="18" customFormat="1" ht="14.25" x14ac:dyDescent="0.2">
      <c r="A65" s="18" t="str">
        <f>IF(gesamt!C65="",CONCATENATE("Eintrag ",J65),gesamt!A65)</f>
        <v>Aprikosen, Marillen</v>
      </c>
      <c r="B65" s="18">
        <v>100</v>
      </c>
      <c r="C65" s="19">
        <f>IF(gesamt!C65="",100,gesamt!D65)</f>
        <v>43</v>
      </c>
      <c r="D65" s="20">
        <f>IF(gesamt!C65="",10,gesamt!G65)</f>
        <v>8.5</v>
      </c>
      <c r="E65" s="20">
        <f>IF(gesamt!C65="",10,gesamt!H65)</f>
        <v>0.1</v>
      </c>
      <c r="F65" s="20">
        <f>IF(gesamt!C65="",10,gesamt!I65)</f>
        <v>0.9</v>
      </c>
      <c r="G65" s="20">
        <f>IF(gesamt!C65="",0,gesamt!J65)</f>
        <v>0</v>
      </c>
      <c r="H65" s="20">
        <f>IF(gesamt!C65="",0,gesamt!K65)</f>
        <v>0</v>
      </c>
      <c r="I65" s="19">
        <f t="shared" si="2"/>
        <v>39.559999999999995</v>
      </c>
      <c r="J65" s="22">
        <f t="shared" si="3"/>
        <v>64</v>
      </c>
      <c r="K65" s="21">
        <f t="shared" ca="1" si="0"/>
        <v>1</v>
      </c>
      <c r="L65" s="21">
        <f ca="1">IF(K65=0,"",COUNTIF($K$2:K65,"&gt;0"))</f>
        <v>64</v>
      </c>
      <c r="M65" s="50" t="str">
        <f t="shared" ca="1" si="1"/>
        <v>Aprikosen, Marillen</v>
      </c>
    </row>
    <row r="66" spans="1:13" s="18" customFormat="1" ht="14.25" x14ac:dyDescent="0.2">
      <c r="A66" s="18" t="str">
        <f>IF(gesamt!C66="",CONCATENATE("Eintrag ",J66),gesamt!A66)</f>
        <v>Aprikosen, Marillen, Aprikosenkompott, Marillenkompott (Konserve)</v>
      </c>
      <c r="B66" s="18">
        <v>100</v>
      </c>
      <c r="C66" s="19">
        <f>IF(gesamt!C66="",100,gesamt!D66)</f>
        <v>74</v>
      </c>
      <c r="D66" s="20">
        <f>IF(gesamt!C66="",10,gesamt!G66)</f>
        <v>16.899999999999999</v>
      </c>
      <c r="E66" s="20">
        <f>IF(gesamt!C66="",10,gesamt!H66)</f>
        <v>0.1</v>
      </c>
      <c r="F66" s="20">
        <f>IF(gesamt!C66="",10,gesamt!I66)</f>
        <v>0.5</v>
      </c>
      <c r="G66" s="20">
        <f>IF(gesamt!C66="",0,gesamt!J66)</f>
        <v>0</v>
      </c>
      <c r="H66" s="20">
        <f>IF(gesamt!C66="",0,gesamt!K66)</f>
        <v>0</v>
      </c>
      <c r="I66" s="19">
        <f t="shared" si="2"/>
        <v>72.319999999999993</v>
      </c>
      <c r="J66" s="22">
        <f t="shared" ref="J66:J129" si="4">J65+1</f>
        <v>65</v>
      </c>
      <c r="K66" s="21">
        <f t="shared" ref="K66:K129" ca="1" si="5">IFERROR(SEARCH(INDIRECT(CELL("address")),A66),0)</f>
        <v>1</v>
      </c>
      <c r="L66" s="21">
        <f ca="1">IF(K66=0,"",COUNTIF($K$2:K66,"&gt;0"))</f>
        <v>65</v>
      </c>
      <c r="M66" s="50" t="str">
        <f t="shared" ref="M66:M129" ca="1" si="6">IFERROR(INDEX(A:A,MATCH(ROW(K65),L:L,0)),"")</f>
        <v>Aprikosen, Marillen, Aprikosenkompott, Marillenkompott (Konserve)</v>
      </c>
    </row>
    <row r="67" spans="1:13" s="18" customFormat="1" ht="14.25" x14ac:dyDescent="0.2">
      <c r="A67" s="18" t="str">
        <f>IF(gesamt!C67="",CONCATENATE("Eintrag ",J67),gesamt!A67)</f>
        <v>Aprikosen-Konfitüre, Marillen-Konfitüre ("Leicht-Konfitüre")</v>
      </c>
      <c r="B67" s="18">
        <v>100</v>
      </c>
      <c r="C67" s="19">
        <f>IF(gesamt!C67="",100,gesamt!D67)</f>
        <v>189</v>
      </c>
      <c r="D67" s="20">
        <f>IF(gesamt!C67="",10,gesamt!G67)</f>
        <v>45</v>
      </c>
      <c r="E67" s="20">
        <f>IF(gesamt!C67="",10,gesamt!H67)</f>
        <v>0.2</v>
      </c>
      <c r="F67" s="20">
        <f>IF(gesamt!C67="",10,gesamt!I67)</f>
        <v>0.6</v>
      </c>
      <c r="G67" s="20">
        <f>IF(gesamt!C67="",0,gesamt!J67)</f>
        <v>0</v>
      </c>
      <c r="H67" s="20">
        <f>IF(gesamt!C67="",0,gesamt!K67)</f>
        <v>0</v>
      </c>
      <c r="I67" s="19">
        <f t="shared" ref="I67:I130" si="7">D67*4.1+E67*9.3+F67*4.2+G67*7+H67*3</f>
        <v>188.88</v>
      </c>
      <c r="J67" s="22">
        <f t="shared" si="4"/>
        <v>66</v>
      </c>
      <c r="K67" s="21">
        <f t="shared" ca="1" si="5"/>
        <v>1</v>
      </c>
      <c r="L67" s="21">
        <f ca="1">IF(K67=0,"",COUNTIF($K$2:K67,"&gt;0"))</f>
        <v>66</v>
      </c>
      <c r="M67" s="50" t="str">
        <f t="shared" ca="1" si="6"/>
        <v>Aprikosen-Konfitüre, Marillen-Konfitüre ("Leicht-Konfitüre")</v>
      </c>
    </row>
    <row r="68" spans="1:13" s="18" customFormat="1" ht="14.25" x14ac:dyDescent="0.2">
      <c r="A68" s="18" t="str">
        <f>IF(gesamt!C68="",CONCATENATE("Eintrag ",J68),gesamt!A68)</f>
        <v>Aprikosen-Marmelade o.KH o.Fett o.Eiweiß (Walden Farms)</v>
      </c>
      <c r="B68" s="18">
        <v>100</v>
      </c>
      <c r="C68" s="19">
        <f>IF(gesamt!C68="",100,gesamt!D68)</f>
        <v>0</v>
      </c>
      <c r="D68" s="20">
        <f>IF(gesamt!C68="",10,gesamt!G68)</f>
        <v>0</v>
      </c>
      <c r="E68" s="20">
        <f>IF(gesamt!C68="",10,gesamt!H68)</f>
        <v>0</v>
      </c>
      <c r="F68" s="20">
        <f>IF(gesamt!C68="",10,gesamt!I68)</f>
        <v>0</v>
      </c>
      <c r="G68" s="20">
        <f>IF(gesamt!C68="",0,gesamt!J68)</f>
        <v>0</v>
      </c>
      <c r="H68" s="20">
        <f>IF(gesamt!C68="",0,gesamt!K68)</f>
        <v>0</v>
      </c>
      <c r="I68" s="19">
        <f t="shared" si="7"/>
        <v>0</v>
      </c>
      <c r="J68" s="22">
        <f t="shared" si="4"/>
        <v>67</v>
      </c>
      <c r="K68" s="21">
        <f t="shared" ca="1" si="5"/>
        <v>1</v>
      </c>
      <c r="L68" s="21">
        <f ca="1">IF(K68=0,"",COUNTIF($K$2:K68,"&gt;0"))</f>
        <v>67</v>
      </c>
      <c r="M68" s="50" t="str">
        <f t="shared" ca="1" si="6"/>
        <v>Aprikosen-Marmelade o.KH o.Fett o.Eiweiß (Walden Farms)</v>
      </c>
    </row>
    <row r="69" spans="1:13" s="18" customFormat="1" ht="14.25" x14ac:dyDescent="0.2">
      <c r="A69" s="18" t="str">
        <f>IF(gesamt!C69="",CONCATENATE("Eintrag ",J69),gesamt!A69)</f>
        <v>Arganöl (mit den Stigmasterolen Schottenol und Spinasterol)</v>
      </c>
      <c r="B69" s="18">
        <v>100</v>
      </c>
      <c r="C69" s="19">
        <f>IF(gesamt!C69="",100,gesamt!D69)</f>
        <v>930</v>
      </c>
      <c r="D69" s="20">
        <f>IF(gesamt!C69="",10,gesamt!G69)</f>
        <v>0</v>
      </c>
      <c r="E69" s="20">
        <f>IF(gesamt!C69="",10,gesamt!H69)</f>
        <v>100</v>
      </c>
      <c r="F69" s="20">
        <f>IF(gesamt!C69="",10,gesamt!I69)</f>
        <v>0</v>
      </c>
      <c r="G69" s="20">
        <f>IF(gesamt!C69="",0,gesamt!J69)</f>
        <v>0</v>
      </c>
      <c r="H69" s="20">
        <f>IF(gesamt!C69="",0,gesamt!K69)</f>
        <v>0</v>
      </c>
      <c r="I69" s="19">
        <f t="shared" si="7"/>
        <v>930.00000000000011</v>
      </c>
      <c r="J69" s="22">
        <f t="shared" si="4"/>
        <v>68</v>
      </c>
      <c r="K69" s="21">
        <f t="shared" ca="1" si="5"/>
        <v>1</v>
      </c>
      <c r="L69" s="21">
        <f ca="1">IF(K69=0,"",COUNTIF($K$2:K69,"&gt;0"))</f>
        <v>68</v>
      </c>
      <c r="M69" s="50" t="str">
        <f t="shared" ca="1" si="6"/>
        <v>Arganöl (mit den Stigmasterolen Schottenol und Spinasterol)</v>
      </c>
    </row>
    <row r="70" spans="1:13" s="18" customFormat="1" ht="14.25" x14ac:dyDescent="0.2">
      <c r="A70" s="18" t="str">
        <f>IF(gesamt!C70="",CONCATENATE("Eintrag ",J70),gesamt!A70)</f>
        <v>Armer Ritter, Semmelschnitten, Kartäuserklöße, Gebackener Wecke,  French Toast</v>
      </c>
      <c r="B70" s="18">
        <v>100</v>
      </c>
      <c r="C70" s="19">
        <f>IF(gesamt!C70="",100,gesamt!D70)</f>
        <v>234</v>
      </c>
      <c r="D70" s="20">
        <f>IF(gesamt!C70="",10,gesamt!G70)</f>
        <v>20</v>
      </c>
      <c r="E70" s="20">
        <f>IF(gesamt!C70="",10,gesamt!H70)</f>
        <v>15</v>
      </c>
      <c r="F70" s="20">
        <f>IF(gesamt!C70="",10,gesamt!I70)</f>
        <v>5</v>
      </c>
      <c r="G70" s="20">
        <f>IF(gesamt!C70="",0,gesamt!J70)</f>
        <v>0</v>
      </c>
      <c r="H70" s="20">
        <f>IF(gesamt!C70="",0,gesamt!K70)</f>
        <v>0</v>
      </c>
      <c r="I70" s="19">
        <f t="shared" si="7"/>
        <v>242.5</v>
      </c>
      <c r="J70" s="22">
        <f t="shared" si="4"/>
        <v>69</v>
      </c>
      <c r="K70" s="21">
        <f t="shared" ca="1" si="5"/>
        <v>1</v>
      </c>
      <c r="L70" s="21">
        <f ca="1">IF(K70=0,"",COUNTIF($K$2:K70,"&gt;0"))</f>
        <v>69</v>
      </c>
      <c r="M70" s="50" t="str">
        <f t="shared" ca="1" si="6"/>
        <v>Armer Ritter, Semmelschnitten, Kartäuserklöße, Gebackener Wecke,  French Toast</v>
      </c>
    </row>
    <row r="71" spans="1:13" s="18" customFormat="1" ht="14.25" x14ac:dyDescent="0.2">
      <c r="A71" s="18" t="str">
        <f>IF(gesamt!C71="",CONCATENATE("Eintrag ",J71),gesamt!A71)</f>
        <v>Aronia-Nektar, (Schwarze Eberesche, Apfelbeeren)</v>
      </c>
      <c r="B71" s="18">
        <v>100</v>
      </c>
      <c r="C71" s="19">
        <f>IF(gesamt!C71="",100,gesamt!D71)</f>
        <v>38</v>
      </c>
      <c r="D71" s="20">
        <f>IF(gesamt!C71="",10,gesamt!G71)</f>
        <v>8.3000000000000007</v>
      </c>
      <c r="E71" s="20">
        <f>IF(gesamt!C71="",10,gesamt!H71)</f>
        <v>0.2</v>
      </c>
      <c r="F71" s="20">
        <f>IF(gesamt!C71="",10,gesamt!I71)</f>
        <v>0.4</v>
      </c>
      <c r="G71" s="20">
        <f>IF(gesamt!C71="",0,gesamt!J71)</f>
        <v>0</v>
      </c>
      <c r="H71" s="20">
        <f>IF(gesamt!C71="",0,gesamt!K71)</f>
        <v>0</v>
      </c>
      <c r="I71" s="19">
        <f t="shared" si="7"/>
        <v>37.57</v>
      </c>
      <c r="J71" s="22">
        <f t="shared" si="4"/>
        <v>70</v>
      </c>
      <c r="K71" s="21">
        <f t="shared" ca="1" si="5"/>
        <v>1</v>
      </c>
      <c r="L71" s="21">
        <f ca="1">IF(K71=0,"",COUNTIF($K$2:K71,"&gt;0"))</f>
        <v>70</v>
      </c>
      <c r="M71" s="50" t="str">
        <f t="shared" ca="1" si="6"/>
        <v>Aronia-Nektar, (Schwarze Eberesche, Apfelbeeren)</v>
      </c>
    </row>
    <row r="72" spans="1:13" s="18" customFormat="1" ht="14.25" x14ac:dyDescent="0.2">
      <c r="A72" s="18" t="str">
        <f>IF(gesamt!C72="",CONCATENATE("Eintrag ",J72),gesamt!A72)</f>
        <v>Arrak</v>
      </c>
      <c r="B72" s="18">
        <v>100</v>
      </c>
      <c r="C72" s="19">
        <f>IF(gesamt!C72="",100,gesamt!D72)</f>
        <v>231</v>
      </c>
      <c r="D72" s="20">
        <f>IF(gesamt!C72="",10,gesamt!G72)</f>
        <v>0</v>
      </c>
      <c r="E72" s="20">
        <f>IF(gesamt!C72="",10,gesamt!H72)</f>
        <v>0</v>
      </c>
      <c r="F72" s="20">
        <f>IF(gesamt!C72="",10,gesamt!I72)</f>
        <v>0</v>
      </c>
      <c r="G72" s="20">
        <f>IF(gesamt!C72="",0,gesamt!J72)</f>
        <v>32</v>
      </c>
      <c r="H72" s="20">
        <f>IF(gesamt!C72="",0,gesamt!K72)</f>
        <v>0</v>
      </c>
      <c r="I72" s="19">
        <f t="shared" si="7"/>
        <v>224</v>
      </c>
      <c r="J72" s="22">
        <f t="shared" si="4"/>
        <v>71</v>
      </c>
      <c r="K72" s="21">
        <f t="shared" ca="1" si="5"/>
        <v>1</v>
      </c>
      <c r="L72" s="21">
        <f ca="1">IF(K72=0,"",COUNTIF($K$2:K72,"&gt;0"))</f>
        <v>71</v>
      </c>
      <c r="M72" s="50" t="str">
        <f t="shared" ca="1" si="6"/>
        <v>Arrak</v>
      </c>
    </row>
    <row r="73" spans="1:13" s="18" customFormat="1" ht="14.25" x14ac:dyDescent="0.2">
      <c r="A73" s="18" t="str">
        <f>IF(gesamt!C73="",CONCATENATE("Eintrag ",J73),gesamt!A73)</f>
        <v>Artischocken</v>
      </c>
      <c r="B73" s="18">
        <v>100</v>
      </c>
      <c r="C73" s="19">
        <f>IF(gesamt!C73="",100,gesamt!D73)</f>
        <v>22</v>
      </c>
      <c r="D73" s="20">
        <f>IF(gesamt!C73="",10,gesamt!G73)</f>
        <v>2.6</v>
      </c>
      <c r="E73" s="20">
        <f>IF(gesamt!C73="",10,gesamt!H73)</f>
        <v>0.1</v>
      </c>
      <c r="F73" s="20">
        <f>IF(gesamt!C73="",10,gesamt!I73)</f>
        <v>2.4</v>
      </c>
      <c r="G73" s="20">
        <f>IF(gesamt!C73="",0,gesamt!J73)</f>
        <v>0</v>
      </c>
      <c r="H73" s="20">
        <f>IF(gesamt!C73="",0,gesamt!K73)</f>
        <v>0</v>
      </c>
      <c r="I73" s="19">
        <f t="shared" si="7"/>
        <v>21.67</v>
      </c>
      <c r="J73" s="22">
        <f t="shared" si="4"/>
        <v>72</v>
      </c>
      <c r="K73" s="21">
        <f t="shared" ca="1" si="5"/>
        <v>1</v>
      </c>
      <c r="L73" s="21">
        <f ca="1">IF(K73=0,"",COUNTIF($K$2:K73,"&gt;0"))</f>
        <v>72</v>
      </c>
      <c r="M73" s="50" t="str">
        <f t="shared" ca="1" si="6"/>
        <v>Artischocken</v>
      </c>
    </row>
    <row r="74" spans="1:13" s="18" customFormat="1" ht="14.25" x14ac:dyDescent="0.2">
      <c r="A74" s="18" t="str">
        <f>IF(gesamt!C74="",CONCATENATE("Eintrag ",J74),gesamt!A74)</f>
        <v>Artischocken-Böden (Konserve)</v>
      </c>
      <c r="B74" s="18">
        <v>100</v>
      </c>
      <c r="C74" s="19">
        <f>IF(gesamt!C74="",100,gesamt!D74)</f>
        <v>18</v>
      </c>
      <c r="D74" s="20">
        <f>IF(gesamt!C74="",10,gesamt!G74)</f>
        <v>2.7</v>
      </c>
      <c r="E74" s="20">
        <f>IF(gesamt!C74="",10,gesamt!H74)</f>
        <v>0.2</v>
      </c>
      <c r="F74" s="20">
        <f>IF(gesamt!C74="",10,gesamt!I74)</f>
        <v>2.9</v>
      </c>
      <c r="G74" s="20">
        <f>IF(gesamt!C74="",0,gesamt!J74)</f>
        <v>0</v>
      </c>
      <c r="H74" s="20">
        <f>IF(gesamt!C74="",0,gesamt!K74)</f>
        <v>0</v>
      </c>
      <c r="I74" s="19">
        <f t="shared" si="7"/>
        <v>25.11</v>
      </c>
      <c r="J74" s="22">
        <f t="shared" si="4"/>
        <v>73</v>
      </c>
      <c r="K74" s="21">
        <f t="shared" ca="1" si="5"/>
        <v>1</v>
      </c>
      <c r="L74" s="21">
        <f ca="1">IF(K74=0,"",COUNTIF($K$2:K74,"&gt;0"))</f>
        <v>73</v>
      </c>
      <c r="M74" s="50" t="str">
        <f t="shared" ca="1" si="6"/>
        <v>Artischocken-Böden (Konserve)</v>
      </c>
    </row>
    <row r="75" spans="1:13" s="18" customFormat="1" ht="14.25" x14ac:dyDescent="0.2">
      <c r="A75" s="18" t="str">
        <f>IF(gesamt!C75="",CONCATENATE("Eintrag ",J75),gesamt!A75)</f>
        <v>Äthanol, Ethanol, reiner Alkohol, Reinsprit 98 Vol.%</v>
      </c>
      <c r="B75" s="18">
        <v>100</v>
      </c>
      <c r="C75" s="19">
        <f>IF(gesamt!C75="",100,gesamt!D75)</f>
        <v>604</v>
      </c>
      <c r="D75" s="20">
        <f>IF(gesamt!C75="",10,gesamt!G75)</f>
        <v>0</v>
      </c>
      <c r="E75" s="20">
        <f>IF(gesamt!C75="",10,gesamt!H75)</f>
        <v>0</v>
      </c>
      <c r="F75" s="20">
        <f>IF(gesamt!C75="",10,gesamt!I75)</f>
        <v>0</v>
      </c>
      <c r="G75" s="20">
        <f>IF(gesamt!C75="",0,gesamt!J75)</f>
        <v>98</v>
      </c>
      <c r="H75" s="20">
        <f>IF(gesamt!C75="",0,gesamt!K75)</f>
        <v>0</v>
      </c>
      <c r="I75" s="19">
        <f t="shared" si="7"/>
        <v>686</v>
      </c>
      <c r="J75" s="22">
        <f t="shared" si="4"/>
        <v>74</v>
      </c>
      <c r="K75" s="21">
        <f t="shared" ca="1" si="5"/>
        <v>1</v>
      </c>
      <c r="L75" s="21">
        <f ca="1">IF(K75=0,"",COUNTIF($K$2:K75,"&gt;0"))</f>
        <v>74</v>
      </c>
      <c r="M75" s="50" t="str">
        <f t="shared" ca="1" si="6"/>
        <v>Äthanol, Ethanol, reiner Alkohol, Reinsprit 98 Vol.%</v>
      </c>
    </row>
    <row r="76" spans="1:13" s="18" customFormat="1" ht="14.25" x14ac:dyDescent="0.2">
      <c r="A76" s="18" t="str">
        <f>IF(gesamt!C76="",CONCATENATE("Eintrag ",J76),gesamt!A76)</f>
        <v>Auberginen, Melanzani, Melanzane</v>
      </c>
      <c r="B76" s="18">
        <v>100</v>
      </c>
      <c r="C76" s="19">
        <f>IF(gesamt!C76="",100,gesamt!D76)</f>
        <v>17</v>
      </c>
      <c r="D76" s="20">
        <f>IF(gesamt!C76="",10,gesamt!G76)</f>
        <v>2.7</v>
      </c>
      <c r="E76" s="20">
        <f>IF(gesamt!C76="",10,gesamt!H76)</f>
        <v>0.2</v>
      </c>
      <c r="F76" s="20">
        <f>IF(gesamt!C76="",10,gesamt!I76)</f>
        <v>1.2</v>
      </c>
      <c r="G76" s="20">
        <f>IF(gesamt!C76="",0,gesamt!J76)</f>
        <v>0</v>
      </c>
      <c r="H76" s="20">
        <f>IF(gesamt!C76="",0,gesamt!K76)</f>
        <v>0</v>
      </c>
      <c r="I76" s="19">
        <f t="shared" si="7"/>
        <v>17.97</v>
      </c>
      <c r="J76" s="22">
        <f t="shared" si="4"/>
        <v>75</v>
      </c>
      <c r="K76" s="21">
        <f t="shared" ca="1" si="5"/>
        <v>1</v>
      </c>
      <c r="L76" s="21">
        <f ca="1">IF(K76=0,"",COUNTIF($K$2:K76,"&gt;0"))</f>
        <v>75</v>
      </c>
      <c r="M76" s="50" t="str">
        <f t="shared" ca="1" si="6"/>
        <v>Auberginen, Melanzani, Melanzane</v>
      </c>
    </row>
    <row r="77" spans="1:13" s="18" customFormat="1" ht="14.25" x14ac:dyDescent="0.2">
      <c r="A77" s="18" t="str">
        <f>IF(gesamt!C77="",CONCATENATE("Eintrag ",J77),gesamt!A77)</f>
        <v>Austern, ausgelöst</v>
      </c>
      <c r="B77" s="18">
        <v>100</v>
      </c>
      <c r="C77" s="19">
        <f>IF(gesamt!C77="",100,gesamt!D77)</f>
        <v>66</v>
      </c>
      <c r="D77" s="20">
        <f>IF(gesamt!C77="",10,gesamt!G77)</f>
        <v>4.8</v>
      </c>
      <c r="E77" s="20">
        <f>IF(gesamt!C77="",10,gesamt!H77)</f>
        <v>1.2</v>
      </c>
      <c r="F77" s="20">
        <f>IF(gesamt!C77="",10,gesamt!I77)</f>
        <v>9</v>
      </c>
      <c r="G77" s="20">
        <f>IF(gesamt!C77="",0,gesamt!J77)</f>
        <v>0</v>
      </c>
      <c r="H77" s="20">
        <f>IF(gesamt!C77="",0,gesamt!K77)</f>
        <v>0</v>
      </c>
      <c r="I77" s="19">
        <f t="shared" si="7"/>
        <v>68.64</v>
      </c>
      <c r="J77" s="22">
        <f t="shared" si="4"/>
        <v>76</v>
      </c>
      <c r="K77" s="21">
        <f t="shared" ca="1" si="5"/>
        <v>1</v>
      </c>
      <c r="L77" s="21">
        <f ca="1">IF(K77=0,"",COUNTIF($K$2:K77,"&gt;0"))</f>
        <v>76</v>
      </c>
      <c r="M77" s="50" t="str">
        <f t="shared" ca="1" si="6"/>
        <v>Austern, ausgelöst</v>
      </c>
    </row>
    <row r="78" spans="1:13" s="18" customFormat="1" ht="14.25" x14ac:dyDescent="0.2">
      <c r="A78" s="18" t="str">
        <f>IF(gesamt!C78="",CONCATENATE("Eintrag ",J78),gesamt!A78)</f>
        <v>Austernpilze</v>
      </c>
      <c r="B78" s="18">
        <v>100</v>
      </c>
      <c r="C78" s="19">
        <f>IF(gesamt!C78="",100,gesamt!D78)</f>
        <v>11</v>
      </c>
      <c r="D78" s="20">
        <f>IF(gesamt!C78="",10,gesamt!G78)</f>
        <v>0</v>
      </c>
      <c r="E78" s="20">
        <f>IF(gesamt!C78="",10,gesamt!H78)</f>
        <v>0.1</v>
      </c>
      <c r="F78" s="20">
        <f>IF(gesamt!C78="",10,gesamt!I78)</f>
        <v>2.2999999999999998</v>
      </c>
      <c r="G78" s="20">
        <f>IF(gesamt!C78="",0,gesamt!J78)</f>
        <v>0</v>
      </c>
      <c r="H78" s="20">
        <f>IF(gesamt!C78="",0,gesamt!K78)</f>
        <v>0</v>
      </c>
      <c r="I78" s="19">
        <f t="shared" si="7"/>
        <v>10.59</v>
      </c>
      <c r="J78" s="22">
        <f t="shared" si="4"/>
        <v>77</v>
      </c>
      <c r="K78" s="21">
        <f t="shared" ca="1" si="5"/>
        <v>1</v>
      </c>
      <c r="L78" s="21">
        <f ca="1">IF(K78=0,"",COUNTIF($K$2:K78,"&gt;0"))</f>
        <v>77</v>
      </c>
      <c r="M78" s="50" t="str">
        <f t="shared" ca="1" si="6"/>
        <v>Austernpilze</v>
      </c>
    </row>
    <row r="79" spans="1:13" s="18" customFormat="1" ht="14.25" x14ac:dyDescent="0.2">
      <c r="A79" s="18" t="str">
        <f>IF(gesamt!C79="",CONCATENATE("Eintrag ",J79),gesamt!A79)</f>
        <v>Avocados</v>
      </c>
      <c r="B79" s="18">
        <v>100</v>
      </c>
      <c r="C79" s="19">
        <f>IF(gesamt!C79="",100,gesamt!D79)</f>
        <v>221</v>
      </c>
      <c r="D79" s="20">
        <f>IF(gesamt!C79="",10,gesamt!G79)</f>
        <v>0.4</v>
      </c>
      <c r="E79" s="20">
        <f>IF(gesamt!C79="",10,gesamt!H79)</f>
        <v>23.5</v>
      </c>
      <c r="F79" s="20">
        <f>IF(gesamt!C79="",10,gesamt!I79)</f>
        <v>1.9</v>
      </c>
      <c r="G79" s="20">
        <f>IF(gesamt!C79="",0,gesamt!J79)</f>
        <v>0</v>
      </c>
      <c r="H79" s="20">
        <f>IF(gesamt!C79="",0,gesamt!K79)</f>
        <v>0</v>
      </c>
      <c r="I79" s="19">
        <f t="shared" si="7"/>
        <v>228.17</v>
      </c>
      <c r="J79" s="22">
        <f t="shared" si="4"/>
        <v>78</v>
      </c>
      <c r="K79" s="21">
        <f t="shared" ca="1" si="5"/>
        <v>1</v>
      </c>
      <c r="L79" s="21">
        <f ca="1">IF(K79=0,"",COUNTIF($K$2:K79,"&gt;0"))</f>
        <v>78</v>
      </c>
      <c r="M79" s="50" t="str">
        <f t="shared" ca="1" si="6"/>
        <v>Avocados</v>
      </c>
    </row>
    <row r="80" spans="1:13" s="18" customFormat="1" ht="14.25" x14ac:dyDescent="0.2">
      <c r="A80" s="18" t="str">
        <f>IF(gesamt!C80="",CONCATENATE("Eintrag ",J80),gesamt!A80)</f>
        <v>Ayran 1:2 (Joghurt-Getränk), salzig, auf Basis Joghurt 10 % Fett (Yoghurt)</v>
      </c>
      <c r="B80" s="18">
        <v>100</v>
      </c>
      <c r="C80" s="19">
        <f>IF(gesamt!C80="",100,gesamt!D80)</f>
        <v>40</v>
      </c>
      <c r="D80" s="20">
        <f>IF(gesamt!C80="",10,gesamt!G80)</f>
        <v>1.2</v>
      </c>
      <c r="E80" s="20">
        <f>IF(gesamt!C80="",10,gesamt!H80)</f>
        <v>3.3</v>
      </c>
      <c r="F80" s="20">
        <f>IF(gesamt!C80="",10,gesamt!I80)</f>
        <v>1</v>
      </c>
      <c r="G80" s="20">
        <f>IF(gesamt!C80="",0,gesamt!J80)</f>
        <v>0</v>
      </c>
      <c r="H80" s="20">
        <f>IF(gesamt!C80="",0,gesamt!K80)</f>
        <v>0</v>
      </c>
      <c r="I80" s="19">
        <f t="shared" si="7"/>
        <v>39.81</v>
      </c>
      <c r="J80" s="22">
        <f t="shared" si="4"/>
        <v>79</v>
      </c>
      <c r="K80" s="21">
        <f t="shared" ca="1" si="5"/>
        <v>1</v>
      </c>
      <c r="L80" s="21">
        <f ca="1">IF(K80=0,"",COUNTIF($K$2:K80,"&gt;0"))</f>
        <v>79</v>
      </c>
      <c r="M80" s="50" t="str">
        <f t="shared" ca="1" si="6"/>
        <v>Ayran 1:2 (Joghurt-Getränk), salzig, auf Basis Joghurt 10 % Fett (Yoghurt)</v>
      </c>
    </row>
    <row r="81" spans="1:13" s="18" customFormat="1" ht="14.25" x14ac:dyDescent="0.2">
      <c r="A81" s="18" t="str">
        <f>IF(gesamt!C81="",CONCATENATE("Eintrag ",J81),gesamt!A81)</f>
        <v>Babi Pangang (Schweinelende indonesisch)</v>
      </c>
      <c r="B81" s="18">
        <v>100</v>
      </c>
      <c r="C81" s="19">
        <f>IF(gesamt!C81="",100,gesamt!D81)</f>
        <v>281</v>
      </c>
      <c r="D81" s="20">
        <f>IF(gesamt!C81="",10,gesamt!G81)</f>
        <v>4</v>
      </c>
      <c r="E81" s="20">
        <f>IF(gesamt!C81="",10,gesamt!H81)</f>
        <v>16</v>
      </c>
      <c r="F81" s="20">
        <f>IF(gesamt!C81="",10,gesamt!I81)</f>
        <v>14</v>
      </c>
      <c r="G81" s="20">
        <f>IF(gesamt!C81="",0,gesamt!J81)</f>
        <v>0</v>
      </c>
      <c r="H81" s="20">
        <f>IF(gesamt!C81="",0,gesamt!K81)</f>
        <v>0</v>
      </c>
      <c r="I81" s="19">
        <f t="shared" si="7"/>
        <v>224.00000000000003</v>
      </c>
      <c r="J81" s="22">
        <f t="shared" si="4"/>
        <v>80</v>
      </c>
      <c r="K81" s="21">
        <f t="shared" ca="1" si="5"/>
        <v>1</v>
      </c>
      <c r="L81" s="21">
        <f ca="1">IF(K81=0,"",COUNTIF($K$2:K81,"&gt;0"))</f>
        <v>80</v>
      </c>
      <c r="M81" s="50" t="str">
        <f t="shared" ca="1" si="6"/>
        <v>Babi Pangang (Schweinelende indonesisch)</v>
      </c>
    </row>
    <row r="82" spans="1:13" s="18" customFormat="1" ht="14.25" x14ac:dyDescent="0.2">
      <c r="A82" s="18" t="str">
        <f>IF(gesamt!C82="",CONCATENATE("Eintrag ",J82),gesamt!A82)</f>
        <v>Backaroma Bittermandel, Bittermandel-Aroma (1 Röhrchen mit 2 ml ca. 18 kcal)</v>
      </c>
      <c r="B82" s="18">
        <v>100</v>
      </c>
      <c r="C82" s="19">
        <f>IF(gesamt!C82="",100,gesamt!D82)</f>
        <v>884</v>
      </c>
      <c r="D82" s="20">
        <f>IF(gesamt!C82="",10,gesamt!G82)</f>
        <v>0</v>
      </c>
      <c r="E82" s="20">
        <f>IF(gesamt!C82="",10,gesamt!H82)</f>
        <v>95</v>
      </c>
      <c r="F82" s="20">
        <f>IF(gesamt!C82="",10,gesamt!I82)</f>
        <v>0</v>
      </c>
      <c r="G82" s="20">
        <f>IF(gesamt!C82="",0,gesamt!J82)</f>
        <v>0</v>
      </c>
      <c r="H82" s="20">
        <f>IF(gesamt!C82="",0,gesamt!K82)</f>
        <v>0</v>
      </c>
      <c r="I82" s="19">
        <f t="shared" si="7"/>
        <v>883.50000000000011</v>
      </c>
      <c r="J82" s="22">
        <f t="shared" si="4"/>
        <v>81</v>
      </c>
      <c r="K82" s="21">
        <f t="shared" ca="1" si="5"/>
        <v>1</v>
      </c>
      <c r="L82" s="21">
        <f ca="1">IF(K82=0,"",COUNTIF($K$2:K82,"&gt;0"))</f>
        <v>81</v>
      </c>
      <c r="M82" s="50" t="str">
        <f t="shared" ca="1" si="6"/>
        <v>Backaroma Bittermandel, Bittermandel-Aroma (1 Röhrchen mit 2 ml ca. 18 kcal)</v>
      </c>
    </row>
    <row r="83" spans="1:13" s="18" customFormat="1" ht="14.25" x14ac:dyDescent="0.2">
      <c r="A83" s="18" t="str">
        <f>IF(gesamt!C83="",CONCATENATE("Eintrag ",J83),gesamt!A83)</f>
        <v>Backaroma Rum, Rumaroma (1 Röhrchen mit 2 ml ca. 15 kcal, alkoholfrei)</v>
      </c>
      <c r="B83" s="18">
        <v>100</v>
      </c>
      <c r="C83" s="19">
        <f>IF(gesamt!C83="",100,gesamt!D83)</f>
        <v>725</v>
      </c>
      <c r="D83" s="20">
        <f>IF(gesamt!C83="",10,gesamt!G83)</f>
        <v>0</v>
      </c>
      <c r="E83" s="20">
        <f>IF(gesamt!C83="",10,gesamt!H83)</f>
        <v>78</v>
      </c>
      <c r="F83" s="20">
        <f>IF(gesamt!C83="",10,gesamt!I83)</f>
        <v>0</v>
      </c>
      <c r="G83" s="20">
        <f>IF(gesamt!C83="",0,gesamt!J83)</f>
        <v>0</v>
      </c>
      <c r="H83" s="20">
        <f>IF(gesamt!C83="",0,gesamt!K83)</f>
        <v>0</v>
      </c>
      <c r="I83" s="19">
        <f t="shared" si="7"/>
        <v>725.40000000000009</v>
      </c>
      <c r="J83" s="22">
        <f t="shared" si="4"/>
        <v>82</v>
      </c>
      <c r="K83" s="21">
        <f t="shared" ca="1" si="5"/>
        <v>1</v>
      </c>
      <c r="L83" s="21">
        <f ca="1">IF(K83=0,"",COUNTIF($K$2:K83,"&gt;0"))</f>
        <v>82</v>
      </c>
      <c r="M83" s="50" t="str">
        <f t="shared" ca="1" si="6"/>
        <v>Backaroma Rum, Rumaroma (1 Röhrchen mit 2 ml ca. 15 kcal, alkoholfrei)</v>
      </c>
    </row>
    <row r="84" spans="1:13" s="18" customFormat="1" ht="14.25" x14ac:dyDescent="0.2">
      <c r="A84" s="18" t="str">
        <f>IF(gesamt!C84="",CONCATENATE("Eintrag ",J84),gesamt!A84)</f>
        <v>Backaroma Vanille, Buttervanille, Vanillearoma (1 Röhrchen mit 2 ml ca. 16 kcal)</v>
      </c>
      <c r="B84" s="18">
        <v>100</v>
      </c>
      <c r="C84" s="19">
        <f>IF(gesamt!C84="",100,gesamt!D84)</f>
        <v>791</v>
      </c>
      <c r="D84" s="20">
        <f>IF(gesamt!C84="",10,gesamt!G84)</f>
        <v>0</v>
      </c>
      <c r="E84" s="20">
        <f>IF(gesamt!C84="",10,gesamt!H84)</f>
        <v>85</v>
      </c>
      <c r="F84" s="20">
        <f>IF(gesamt!C84="",10,gesamt!I84)</f>
        <v>0</v>
      </c>
      <c r="G84" s="20">
        <f>IF(gesamt!C84="",0,gesamt!J84)</f>
        <v>0</v>
      </c>
      <c r="H84" s="20">
        <f>IF(gesamt!C84="",0,gesamt!K84)</f>
        <v>0</v>
      </c>
      <c r="I84" s="19">
        <f t="shared" si="7"/>
        <v>790.50000000000011</v>
      </c>
      <c r="J84" s="22">
        <f t="shared" si="4"/>
        <v>83</v>
      </c>
      <c r="K84" s="21">
        <f t="shared" ca="1" si="5"/>
        <v>1</v>
      </c>
      <c r="L84" s="21">
        <f ca="1">IF(K84=0,"",COUNTIF($K$2:K84,"&gt;0"))</f>
        <v>83</v>
      </c>
      <c r="M84" s="50" t="str">
        <f t="shared" ca="1" si="6"/>
        <v>Backaroma Vanille, Buttervanille, Vanillearoma (1 Röhrchen mit 2 ml ca. 16 kcal)</v>
      </c>
    </row>
    <row r="85" spans="1:13" s="18" customFormat="1" ht="14.25" x14ac:dyDescent="0.2">
      <c r="A85" s="18" t="str">
        <f>IF(gesamt!C85="",CONCATENATE("Eintrag ",J85),gesamt!A85)</f>
        <v>Backaroma Zitrone, Zitronenaroma (1 Röhrchen mit 2 ml ca. 17 kcal)</v>
      </c>
      <c r="B85" s="18">
        <v>100</v>
      </c>
      <c r="C85" s="19">
        <f>IF(gesamt!C85="",100,gesamt!D85)</f>
        <v>828</v>
      </c>
      <c r="D85" s="20">
        <f>IF(gesamt!C85="",10,gesamt!G85)</f>
        <v>0</v>
      </c>
      <c r="E85" s="20">
        <f>IF(gesamt!C85="",10,gesamt!H85)</f>
        <v>89</v>
      </c>
      <c r="F85" s="20">
        <f>IF(gesamt!C85="",10,gesamt!I85)</f>
        <v>0</v>
      </c>
      <c r="G85" s="20">
        <f>IF(gesamt!C85="",0,gesamt!J85)</f>
        <v>0</v>
      </c>
      <c r="H85" s="20">
        <f>IF(gesamt!C85="",0,gesamt!K85)</f>
        <v>0</v>
      </c>
      <c r="I85" s="19">
        <f t="shared" si="7"/>
        <v>827.7</v>
      </c>
      <c r="J85" s="22">
        <f t="shared" si="4"/>
        <v>84</v>
      </c>
      <c r="K85" s="21">
        <f t="shared" ca="1" si="5"/>
        <v>1</v>
      </c>
      <c r="L85" s="21">
        <f ca="1">IF(K85=0,"",COUNTIF($K$2:K85,"&gt;0"))</f>
        <v>84</v>
      </c>
      <c r="M85" s="50" t="str">
        <f t="shared" ca="1" si="6"/>
        <v>Backaroma Zitrone, Zitronenaroma (1 Röhrchen mit 2 ml ca. 17 kcal)</v>
      </c>
    </row>
    <row r="86" spans="1:13" s="18" customFormat="1" ht="14.25" x14ac:dyDescent="0.2">
      <c r="A86" s="18" t="str">
        <f>IF(gesamt!C86="",CONCATENATE("Eintrag ",J86),gesamt!A86)</f>
        <v>Backerbsen, Kracherle, Croutons</v>
      </c>
      <c r="B86" s="18">
        <v>100</v>
      </c>
      <c r="C86" s="19">
        <f>IF(gesamt!C86="",100,gesamt!D86)</f>
        <v>213</v>
      </c>
      <c r="D86" s="20">
        <f>IF(gesamt!C86="",10,gesamt!G86)</f>
        <v>18</v>
      </c>
      <c r="E86" s="20">
        <f>IF(gesamt!C86="",10,gesamt!H86)</f>
        <v>10</v>
      </c>
      <c r="F86" s="20">
        <f>IF(gesamt!C86="",10,gesamt!I86)</f>
        <v>11</v>
      </c>
      <c r="G86" s="20">
        <f>IF(gesamt!C86="",0,gesamt!J86)</f>
        <v>0</v>
      </c>
      <c r="H86" s="20">
        <f>IF(gesamt!C86="",0,gesamt!K86)</f>
        <v>0</v>
      </c>
      <c r="I86" s="19">
        <f t="shared" si="7"/>
        <v>213</v>
      </c>
      <c r="J86" s="22">
        <f t="shared" si="4"/>
        <v>85</v>
      </c>
      <c r="K86" s="21">
        <f t="shared" ca="1" si="5"/>
        <v>1</v>
      </c>
      <c r="L86" s="21">
        <f ca="1">IF(K86=0,"",COUNTIF($K$2:K86,"&gt;0"))</f>
        <v>85</v>
      </c>
      <c r="M86" s="50" t="str">
        <f t="shared" ca="1" si="6"/>
        <v>Backerbsen, Kracherle, Croutons</v>
      </c>
    </row>
    <row r="87" spans="1:13" s="18" customFormat="1" ht="14.25" x14ac:dyDescent="0.2">
      <c r="A87" s="18" t="str">
        <f>IF(gesamt!C87="",CONCATENATE("Eintrag ",J87),gesamt!A87)</f>
        <v>Backfisch</v>
      </c>
      <c r="B87" s="18">
        <v>100</v>
      </c>
      <c r="C87" s="19">
        <f>IF(gesamt!C87="",100,gesamt!D87)</f>
        <v>328</v>
      </c>
      <c r="D87" s="20">
        <f>IF(gesamt!C87="",10,gesamt!G87)</f>
        <v>11</v>
      </c>
      <c r="E87" s="20">
        <f>IF(gesamt!C87="",10,gesamt!H87)</f>
        <v>12.2</v>
      </c>
      <c r="F87" s="20">
        <f>IF(gesamt!C87="",10,gesamt!I87)</f>
        <v>14.1</v>
      </c>
      <c r="G87" s="20">
        <f>IF(gesamt!C87="",0,gesamt!J87)</f>
        <v>0</v>
      </c>
      <c r="H87" s="20">
        <f>IF(gesamt!C87="",0,gesamt!K87)</f>
        <v>0</v>
      </c>
      <c r="I87" s="19">
        <f t="shared" si="7"/>
        <v>217.78</v>
      </c>
      <c r="J87" s="22">
        <f t="shared" si="4"/>
        <v>86</v>
      </c>
      <c r="K87" s="21">
        <f t="shared" ca="1" si="5"/>
        <v>1</v>
      </c>
      <c r="L87" s="21">
        <f ca="1">IF(K87=0,"",COUNTIF($K$2:K87,"&gt;0"))</f>
        <v>86</v>
      </c>
      <c r="M87" s="50" t="str">
        <f t="shared" ca="1" si="6"/>
        <v>Backfisch</v>
      </c>
    </row>
    <row r="88" spans="1:13" s="18" customFormat="1" ht="14.25" x14ac:dyDescent="0.2">
      <c r="A88" s="18" t="str">
        <f>IF(gesamt!C88="",CONCATENATE("Eintrag ",J88),gesamt!A88)</f>
        <v xml:space="preserve">Backoblaten (eine runde Oblate = ca. 0,5 Gramm = ca. 1,6 kcal) </v>
      </c>
      <c r="B88" s="18">
        <v>100</v>
      </c>
      <c r="C88" s="19">
        <f>IF(gesamt!C88="",100,gesamt!D88)</f>
        <v>320</v>
      </c>
      <c r="D88" s="20">
        <f>IF(gesamt!C88="",10,gesamt!G88)</f>
        <v>78</v>
      </c>
      <c r="E88" s="20">
        <f>IF(gesamt!C88="",10,gesamt!H88)</f>
        <v>9</v>
      </c>
      <c r="F88" s="20">
        <f>IF(gesamt!C88="",10,gesamt!I88)</f>
        <v>1</v>
      </c>
      <c r="G88" s="20">
        <f>IF(gesamt!C88="",0,gesamt!J88)</f>
        <v>0</v>
      </c>
      <c r="H88" s="20">
        <f>IF(gesamt!C88="",0,gesamt!K88)</f>
        <v>0</v>
      </c>
      <c r="I88" s="19">
        <f t="shared" si="7"/>
        <v>407.69999999999993</v>
      </c>
      <c r="J88" s="22">
        <f t="shared" si="4"/>
        <v>87</v>
      </c>
      <c r="K88" s="21">
        <f t="shared" ca="1" si="5"/>
        <v>1</v>
      </c>
      <c r="L88" s="21">
        <f ca="1">IF(K88=0,"",COUNTIF($K$2:K88,"&gt;0"))</f>
        <v>87</v>
      </c>
      <c r="M88" s="50" t="str">
        <f t="shared" ca="1" si="6"/>
        <v xml:space="preserve">Backoblaten (eine runde Oblate = ca. 0,5 Gramm = ca. 1,6 kcal) </v>
      </c>
    </row>
    <row r="89" spans="1:13" s="18" customFormat="1" ht="14.25" x14ac:dyDescent="0.2">
      <c r="A89" s="18" t="str">
        <f>IF(gesamt!C89="",CONCATENATE("Eintrag ",J89),gesamt!A89)</f>
        <v>Backobst, Dörrobst, Dörrfrucht (Aprikosen, Backpflaumen, Apfel...) gemischt</v>
      </c>
      <c r="B89" s="18">
        <v>100</v>
      </c>
      <c r="C89" s="19">
        <f>IF(gesamt!C89="",100,gesamt!D89)</f>
        <v>246</v>
      </c>
      <c r="D89" s="20">
        <f>IF(gesamt!C89="",10,gesamt!G89)</f>
        <v>56.6</v>
      </c>
      <c r="E89" s="20">
        <f>IF(gesamt!C89="",10,gesamt!H89)</f>
        <v>0.9</v>
      </c>
      <c r="F89" s="20">
        <f>IF(gesamt!C89="",10,gesamt!I89)</f>
        <v>2.9</v>
      </c>
      <c r="G89" s="20">
        <f>IF(gesamt!C89="",0,gesamt!J89)</f>
        <v>0</v>
      </c>
      <c r="H89" s="20">
        <f>IF(gesamt!C89="",0,gesamt!K89)</f>
        <v>0</v>
      </c>
      <c r="I89" s="19">
        <f t="shared" si="7"/>
        <v>252.60999999999999</v>
      </c>
      <c r="J89" s="22">
        <f t="shared" si="4"/>
        <v>88</v>
      </c>
      <c r="K89" s="21">
        <f t="shared" ca="1" si="5"/>
        <v>1</v>
      </c>
      <c r="L89" s="21">
        <f ca="1">IF(K89=0,"",COUNTIF($K$2:K89,"&gt;0"))</f>
        <v>88</v>
      </c>
      <c r="M89" s="50" t="str">
        <f t="shared" ca="1" si="6"/>
        <v>Backobst, Dörrobst, Dörrfrucht (Aprikosen, Backpflaumen, Apfel...) gemischt</v>
      </c>
    </row>
    <row r="90" spans="1:13" s="18" customFormat="1" ht="14.25" x14ac:dyDescent="0.2">
      <c r="A90" s="18" t="str">
        <f>IF(gesamt!C90="",CONCATENATE("Eintrag ",J90),gesamt!A90)</f>
        <v>Backpulver</v>
      </c>
      <c r="B90" s="18">
        <v>100</v>
      </c>
      <c r="C90" s="19">
        <f>IF(gesamt!C90="",100,gesamt!D90)</f>
        <v>100</v>
      </c>
      <c r="D90" s="20">
        <f>IF(gesamt!C90="",10,gesamt!G90)</f>
        <v>25</v>
      </c>
      <c r="E90" s="20">
        <f>IF(gesamt!C90="",10,gesamt!H90)</f>
        <v>0</v>
      </c>
      <c r="F90" s="20">
        <f>IF(gesamt!C90="",10,gesamt!I90)</f>
        <v>0.1</v>
      </c>
      <c r="G90" s="20">
        <f>IF(gesamt!C90="",0,gesamt!J90)</f>
        <v>0</v>
      </c>
      <c r="H90" s="20">
        <f>IF(gesamt!C90="",0,gesamt!K90)</f>
        <v>0</v>
      </c>
      <c r="I90" s="19">
        <f t="shared" si="7"/>
        <v>102.91999999999999</v>
      </c>
      <c r="J90" s="22">
        <f t="shared" si="4"/>
        <v>89</v>
      </c>
      <c r="K90" s="21">
        <f t="shared" ca="1" si="5"/>
        <v>1</v>
      </c>
      <c r="L90" s="21">
        <f ca="1">IF(K90=0,"",COUNTIF($K$2:K90,"&gt;0"))</f>
        <v>89</v>
      </c>
      <c r="M90" s="50" t="str">
        <f t="shared" ca="1" si="6"/>
        <v>Backpulver</v>
      </c>
    </row>
    <row r="91" spans="1:13" s="18" customFormat="1" ht="14.25" x14ac:dyDescent="0.2">
      <c r="A91" s="18" t="str">
        <f>IF(gesamt!C91="",CONCATENATE("Eintrag ",J91),gesamt!A91)</f>
        <v>Backschinken (Krustenbraten, Schweinebraten aus der Keule)</v>
      </c>
      <c r="B91" s="18">
        <v>100</v>
      </c>
      <c r="C91" s="19">
        <f>IF(gesamt!C91="",100,gesamt!D91)</f>
        <v>71</v>
      </c>
      <c r="D91" s="20">
        <f>IF(gesamt!C91="",10,gesamt!G91)</f>
        <v>0.5</v>
      </c>
      <c r="E91" s="20">
        <f>IF(gesamt!C91="",10,gesamt!H91)</f>
        <v>7</v>
      </c>
      <c r="F91" s="20">
        <f>IF(gesamt!C91="",10,gesamt!I91)</f>
        <v>1</v>
      </c>
      <c r="G91" s="20">
        <f>IF(gesamt!C91="",0,gesamt!J91)</f>
        <v>0</v>
      </c>
      <c r="H91" s="20">
        <f>IF(gesamt!C91="",0,gesamt!K91)</f>
        <v>0</v>
      </c>
      <c r="I91" s="19">
        <f t="shared" si="7"/>
        <v>71.350000000000009</v>
      </c>
      <c r="J91" s="22">
        <f t="shared" si="4"/>
        <v>90</v>
      </c>
      <c r="K91" s="21">
        <f t="shared" ca="1" si="5"/>
        <v>1</v>
      </c>
      <c r="L91" s="21">
        <f ca="1">IF(K91=0,"",COUNTIF($K$2:K91,"&gt;0"))</f>
        <v>90</v>
      </c>
      <c r="M91" s="50" t="str">
        <f t="shared" ca="1" si="6"/>
        <v>Backschinken (Krustenbraten, Schweinebraten aus der Keule)</v>
      </c>
    </row>
    <row r="92" spans="1:13" s="18" customFormat="1" ht="14.25" x14ac:dyDescent="0.2">
      <c r="A92" s="18" t="str">
        <f>IF(gesamt!C92="",CONCATENATE("Eintrag ",J92),gesamt!A92)</f>
        <v>Bagels (Bejgel, Bügel)</v>
      </c>
      <c r="B92" s="18">
        <v>100</v>
      </c>
      <c r="C92" s="19">
        <f>IF(gesamt!C92="",100,gesamt!D92)</f>
        <v>189</v>
      </c>
      <c r="D92" s="20">
        <f>IF(gesamt!C92="",10,gesamt!G92)</f>
        <v>20</v>
      </c>
      <c r="E92" s="20">
        <f>IF(gesamt!C92="",10,gesamt!H92)</f>
        <v>7</v>
      </c>
      <c r="F92" s="20">
        <f>IF(gesamt!C92="",10,gesamt!I92)</f>
        <v>10</v>
      </c>
      <c r="G92" s="20">
        <f>IF(gesamt!C92="",0,gesamt!J92)</f>
        <v>0</v>
      </c>
      <c r="H92" s="20">
        <f>IF(gesamt!C92="",0,gesamt!K92)</f>
        <v>0</v>
      </c>
      <c r="I92" s="19">
        <f t="shared" si="7"/>
        <v>189.10000000000002</v>
      </c>
      <c r="J92" s="22">
        <f t="shared" si="4"/>
        <v>91</v>
      </c>
      <c r="K92" s="21">
        <f t="shared" ca="1" si="5"/>
        <v>1</v>
      </c>
      <c r="L92" s="21">
        <f ca="1">IF(K92=0,"",COUNTIF($K$2:K92,"&gt;0"))</f>
        <v>91</v>
      </c>
      <c r="M92" s="50" t="str">
        <f t="shared" ca="1" si="6"/>
        <v>Bagels (Bejgel, Bügel)</v>
      </c>
    </row>
    <row r="93" spans="1:13" s="18" customFormat="1" ht="14.25" x14ac:dyDescent="0.2">
      <c r="A93" s="18" t="str">
        <f>IF(gesamt!C93="",CONCATENATE("Eintrag ",J93),gesamt!A93)</f>
        <v>Bagels, süß (Sweet Bagel)</v>
      </c>
      <c r="B93" s="18">
        <v>100</v>
      </c>
      <c r="C93" s="19">
        <f>IF(gesamt!C93="",100,gesamt!D93)</f>
        <v>388</v>
      </c>
      <c r="D93" s="20">
        <f>IF(gesamt!C93="",10,gesamt!G93)</f>
        <v>49</v>
      </c>
      <c r="E93" s="20">
        <f>IF(gesamt!C93="",10,gesamt!H93)</f>
        <v>17</v>
      </c>
      <c r="F93" s="20">
        <f>IF(gesamt!C93="",10,gesamt!I93)</f>
        <v>7</v>
      </c>
      <c r="G93" s="20">
        <f>IF(gesamt!C93="",0,gesamt!J93)</f>
        <v>0</v>
      </c>
      <c r="H93" s="20">
        <f>IF(gesamt!C93="",0,gesamt!K93)</f>
        <v>0</v>
      </c>
      <c r="I93" s="19">
        <f t="shared" si="7"/>
        <v>388.4</v>
      </c>
      <c r="J93" s="22">
        <f t="shared" si="4"/>
        <v>92</v>
      </c>
      <c r="K93" s="21">
        <f t="shared" ca="1" si="5"/>
        <v>1</v>
      </c>
      <c r="L93" s="21">
        <f ca="1">IF(K93=0,"",COUNTIF($K$2:K93,"&gt;0"))</f>
        <v>92</v>
      </c>
      <c r="M93" s="50" t="str">
        <f t="shared" ca="1" si="6"/>
        <v>Bagels, süß (Sweet Bagel)</v>
      </c>
    </row>
    <row r="94" spans="1:13" s="18" customFormat="1" ht="14.25" x14ac:dyDescent="0.2">
      <c r="A94" s="18" t="str">
        <f>IF(gesamt!C94="",CONCATENATE("Eintrag ",J94),gesamt!A94)</f>
        <v>Baguette</v>
      </c>
      <c r="B94" s="18">
        <v>100</v>
      </c>
      <c r="C94" s="19">
        <f>IF(gesamt!C94="",100,gesamt!D94)</f>
        <v>248</v>
      </c>
      <c r="D94" s="20">
        <f>IF(gesamt!C94="",10,gesamt!G94)</f>
        <v>51</v>
      </c>
      <c r="E94" s="20">
        <f>IF(gesamt!C94="",10,gesamt!H94)</f>
        <v>1.4</v>
      </c>
      <c r="F94" s="20">
        <f>IF(gesamt!C94="",10,gesamt!I94)</f>
        <v>7.8</v>
      </c>
      <c r="G94" s="20">
        <f>IF(gesamt!C94="",0,gesamt!J94)</f>
        <v>0</v>
      </c>
      <c r="H94" s="20">
        <f>IF(gesamt!C94="",0,gesamt!K94)</f>
        <v>0</v>
      </c>
      <c r="I94" s="19">
        <f t="shared" si="7"/>
        <v>254.88</v>
      </c>
      <c r="J94" s="22">
        <f t="shared" si="4"/>
        <v>93</v>
      </c>
      <c r="K94" s="21">
        <f t="shared" ca="1" si="5"/>
        <v>1</v>
      </c>
      <c r="L94" s="21">
        <f ca="1">IF(K94=0,"",COUNTIF($K$2:K94,"&gt;0"))</f>
        <v>93</v>
      </c>
      <c r="M94" s="50" t="str">
        <f t="shared" ca="1" si="6"/>
        <v>Baguette</v>
      </c>
    </row>
    <row r="95" spans="1:13" s="18" customFormat="1" ht="14.25" x14ac:dyDescent="0.2">
      <c r="A95" s="18" t="str">
        <f>IF(gesamt!C95="",CONCATENATE("Eintrag ",J95),gesamt!A95)</f>
        <v>Baguette-Brötchen, Langsemmeln</v>
      </c>
      <c r="B95" s="18">
        <v>100</v>
      </c>
      <c r="C95" s="19">
        <f>IF(gesamt!C95="",100,gesamt!D95)</f>
        <v>248</v>
      </c>
      <c r="D95" s="20">
        <f>IF(gesamt!C95="",10,gesamt!G95)</f>
        <v>51</v>
      </c>
      <c r="E95" s="20">
        <f>IF(gesamt!C95="",10,gesamt!H95)</f>
        <v>1.4</v>
      </c>
      <c r="F95" s="20">
        <f>IF(gesamt!C95="",10,gesamt!I95)</f>
        <v>7.8</v>
      </c>
      <c r="G95" s="20">
        <f>IF(gesamt!C95="",0,gesamt!J95)</f>
        <v>0</v>
      </c>
      <c r="H95" s="20">
        <f>IF(gesamt!C95="",0,gesamt!K95)</f>
        <v>0</v>
      </c>
      <c r="I95" s="19">
        <f t="shared" si="7"/>
        <v>254.88</v>
      </c>
      <c r="J95" s="22">
        <f t="shared" si="4"/>
        <v>94</v>
      </c>
      <c r="K95" s="21">
        <f t="shared" ca="1" si="5"/>
        <v>1</v>
      </c>
      <c r="L95" s="21">
        <f ca="1">IF(K95=0,"",COUNTIF($K$2:K95,"&gt;0"))</f>
        <v>94</v>
      </c>
      <c r="M95" s="50" t="str">
        <f t="shared" ca="1" si="6"/>
        <v>Baguette-Brötchen, Langsemmeln</v>
      </c>
    </row>
    <row r="96" spans="1:13" s="18" customFormat="1" ht="14.25" x14ac:dyDescent="0.2">
      <c r="A96" s="18" t="str">
        <f>IF(gesamt!C96="",CONCATENATE("Eintrag ",J96),gesamt!A96)</f>
        <v>Baiser, Meringues (Eischaumgebäck)</v>
      </c>
      <c r="B96" s="18">
        <v>100</v>
      </c>
      <c r="C96" s="19">
        <f>IF(gesamt!C96="",100,gesamt!D96)</f>
        <v>368</v>
      </c>
      <c r="D96" s="20">
        <f>IF(gesamt!C96="",10,gesamt!G96)</f>
        <v>84</v>
      </c>
      <c r="E96" s="20">
        <f>IF(gesamt!C96="",10,gesamt!H96)</f>
        <v>0.1</v>
      </c>
      <c r="F96" s="20">
        <f>IF(gesamt!C96="",10,gesamt!I96)</f>
        <v>5.5</v>
      </c>
      <c r="G96" s="20">
        <f>IF(gesamt!C96="",0,gesamt!J96)</f>
        <v>0</v>
      </c>
      <c r="H96" s="20">
        <f>IF(gesamt!C96="",0,gesamt!K96)</f>
        <v>0</v>
      </c>
      <c r="I96" s="19">
        <f t="shared" si="7"/>
        <v>368.43</v>
      </c>
      <c r="J96" s="22">
        <f t="shared" si="4"/>
        <v>95</v>
      </c>
      <c r="K96" s="21">
        <f t="shared" ca="1" si="5"/>
        <v>1</v>
      </c>
      <c r="L96" s="21">
        <f ca="1">IF(K96=0,"",COUNTIF($K$2:K96,"&gt;0"))</f>
        <v>95</v>
      </c>
      <c r="M96" s="50" t="str">
        <f t="shared" ca="1" si="6"/>
        <v>Baiser, Meringues (Eischaumgebäck)</v>
      </c>
    </row>
    <row r="97" spans="1:13" s="18" customFormat="1" ht="14.25" x14ac:dyDescent="0.2">
      <c r="A97" s="18" t="str">
        <f>IF(gesamt!C97="",CONCATENATE("Eintrag ",J97),gesamt!A97)</f>
        <v>Baklava, Baklawa, Baclawa (sehr süßes türkisches Gebäck)</v>
      </c>
      <c r="B97" s="18">
        <v>100</v>
      </c>
      <c r="C97" s="19">
        <f>IF(gesamt!C97="",100,gesamt!D97)</f>
        <v>457</v>
      </c>
      <c r="D97" s="20">
        <f>IF(gesamt!C97="",10,gesamt!G97)</f>
        <v>44</v>
      </c>
      <c r="E97" s="20">
        <f>IF(gesamt!C97="",10,gesamt!H97)</f>
        <v>27</v>
      </c>
      <c r="F97" s="20">
        <f>IF(gesamt!C97="",10,gesamt!I97)</f>
        <v>6</v>
      </c>
      <c r="G97" s="20">
        <f>IF(gesamt!C97="",0,gesamt!J97)</f>
        <v>0</v>
      </c>
      <c r="H97" s="20">
        <f>IF(gesamt!C97="",0,gesamt!K97)</f>
        <v>0</v>
      </c>
      <c r="I97" s="19">
        <f t="shared" si="7"/>
        <v>456.7</v>
      </c>
      <c r="J97" s="22">
        <f t="shared" si="4"/>
        <v>96</v>
      </c>
      <c r="K97" s="21">
        <f t="shared" ca="1" si="5"/>
        <v>1</v>
      </c>
      <c r="L97" s="21">
        <f ca="1">IF(K97=0,"",COUNTIF($K$2:K97,"&gt;0"))</f>
        <v>96</v>
      </c>
      <c r="M97" s="50" t="str">
        <f t="shared" ca="1" si="6"/>
        <v>Baklava, Baklawa, Baclawa (sehr süßes türkisches Gebäck)</v>
      </c>
    </row>
    <row r="98" spans="1:13" s="18" customFormat="1" ht="14.25" x14ac:dyDescent="0.2">
      <c r="A98" s="18" t="str">
        <f>IF(gesamt!C98="",CONCATENATE("Eintrag ",J98),gesamt!A98)</f>
        <v>Balsamico-Essig</v>
      </c>
      <c r="B98" s="18">
        <v>100</v>
      </c>
      <c r="C98" s="19">
        <f>IF(gesamt!C98="",100,gesamt!D98)</f>
        <v>115</v>
      </c>
      <c r="D98" s="20">
        <f>IF(gesamt!C98="",10,gesamt!G98)</f>
        <v>27</v>
      </c>
      <c r="E98" s="20">
        <f>IF(gesamt!C98="",10,gesamt!H98)</f>
        <v>0.1</v>
      </c>
      <c r="F98" s="20">
        <f>IF(gesamt!C98="",10,gesamt!I98)</f>
        <v>0.7</v>
      </c>
      <c r="G98" s="20">
        <f>IF(gesamt!C98="",0,gesamt!J98)</f>
        <v>0</v>
      </c>
      <c r="H98" s="20">
        <f>IF(gesamt!C98="",0,gesamt!K98)</f>
        <v>0</v>
      </c>
      <c r="I98" s="19">
        <f t="shared" si="7"/>
        <v>114.57</v>
      </c>
      <c r="J98" s="22">
        <f t="shared" si="4"/>
        <v>97</v>
      </c>
      <c r="K98" s="21">
        <f t="shared" ca="1" si="5"/>
        <v>1</v>
      </c>
      <c r="L98" s="21">
        <f ca="1">IF(K98=0,"",COUNTIF($K$2:K98,"&gt;0"))</f>
        <v>97</v>
      </c>
      <c r="M98" s="50" t="str">
        <f t="shared" ca="1" si="6"/>
        <v>Balsamico-Essig</v>
      </c>
    </row>
    <row r="99" spans="1:13" s="18" customFormat="1" ht="14.25" x14ac:dyDescent="0.2">
      <c r="A99" s="18" t="str">
        <f>IF(gesamt!C99="",CONCATENATE("Eintrag ",J99),gesamt!A99)</f>
        <v>Bambussprossen</v>
      </c>
      <c r="B99" s="18">
        <v>100</v>
      </c>
      <c r="C99" s="19">
        <f>IF(gesamt!C99="",100,gesamt!D99)</f>
        <v>17</v>
      </c>
      <c r="D99" s="20">
        <f>IF(gesamt!C99="",10,gesamt!G99)</f>
        <v>1</v>
      </c>
      <c r="E99" s="20">
        <f>IF(gesamt!C99="",10,gesamt!H99)</f>
        <v>0.3</v>
      </c>
      <c r="F99" s="20">
        <f>IF(gesamt!C99="",10,gesamt!I99)</f>
        <v>2.5</v>
      </c>
      <c r="G99" s="20">
        <f>IF(gesamt!C99="",0,gesamt!J99)</f>
        <v>0</v>
      </c>
      <c r="H99" s="20">
        <f>IF(gesamt!C99="",0,gesamt!K99)</f>
        <v>0</v>
      </c>
      <c r="I99" s="19">
        <f t="shared" si="7"/>
        <v>17.39</v>
      </c>
      <c r="J99" s="22">
        <f t="shared" si="4"/>
        <v>98</v>
      </c>
      <c r="K99" s="21">
        <f t="shared" ca="1" si="5"/>
        <v>1</v>
      </c>
      <c r="L99" s="21">
        <f ca="1">IF(K99=0,"",COUNTIF($K$2:K99,"&gt;0"))</f>
        <v>98</v>
      </c>
      <c r="M99" s="50" t="str">
        <f t="shared" ca="1" si="6"/>
        <v>Bambussprossen</v>
      </c>
    </row>
    <row r="100" spans="1:13" s="18" customFormat="1" ht="14.25" x14ac:dyDescent="0.2">
      <c r="A100" s="18" t="str">
        <f>IF(gesamt!C100="",CONCATENATE("Eintrag ",J100),gesamt!A100)</f>
        <v>Bambussprossen (Konserve)</v>
      </c>
      <c r="B100" s="18">
        <v>100</v>
      </c>
      <c r="C100" s="19">
        <f>IF(gesamt!C100="",100,gesamt!D100)</f>
        <v>11</v>
      </c>
      <c r="D100" s="20">
        <f>IF(gesamt!C100="",10,gesamt!G100)</f>
        <v>0.7</v>
      </c>
      <c r="E100" s="20">
        <f>IF(gesamt!C100="",10,gesamt!H100)</f>
        <v>0.2</v>
      </c>
      <c r="F100" s="20">
        <f>IF(gesamt!C100="",10,gesamt!I100)</f>
        <v>1.5</v>
      </c>
      <c r="G100" s="20">
        <f>IF(gesamt!C100="",0,gesamt!J100)</f>
        <v>0</v>
      </c>
      <c r="H100" s="20">
        <f>IF(gesamt!C100="",0,gesamt!K100)</f>
        <v>0</v>
      </c>
      <c r="I100" s="19">
        <f t="shared" si="7"/>
        <v>11.030000000000001</v>
      </c>
      <c r="J100" s="22">
        <f t="shared" si="4"/>
        <v>99</v>
      </c>
      <c r="K100" s="21">
        <f t="shared" ca="1" si="5"/>
        <v>1</v>
      </c>
      <c r="L100" s="21">
        <f ca="1">IF(K100=0,"",COUNTIF($K$2:K100,"&gt;0"))</f>
        <v>99</v>
      </c>
      <c r="M100" s="50" t="str">
        <f t="shared" ca="1" si="6"/>
        <v>Bambussprossen (Konserve)</v>
      </c>
    </row>
    <row r="101" spans="1:13" s="18" customFormat="1" ht="14.25" x14ac:dyDescent="0.2">
      <c r="A101" s="18" t="str">
        <f>IF(gesamt!C101="",CONCATENATE("Eintrag ",J101),gesamt!A101)</f>
        <v>Bami Goreng</v>
      </c>
      <c r="B101" s="18">
        <v>100</v>
      </c>
      <c r="C101" s="19">
        <f>IF(gesamt!C101="",100,gesamt!D101)</f>
        <v>110</v>
      </c>
      <c r="D101" s="20">
        <f>IF(gesamt!C101="",10,gesamt!G101)</f>
        <v>14.5</v>
      </c>
      <c r="E101" s="20">
        <f>IF(gesamt!C101="",10,gesamt!H101)</f>
        <v>2</v>
      </c>
      <c r="F101" s="20">
        <f>IF(gesamt!C101="",10,gesamt!I101)</f>
        <v>7.5</v>
      </c>
      <c r="G101" s="20">
        <f>IF(gesamt!C101="",0,gesamt!J101)</f>
        <v>0</v>
      </c>
      <c r="H101" s="20">
        <f>IF(gesamt!C101="",0,gesamt!K101)</f>
        <v>0</v>
      </c>
      <c r="I101" s="19">
        <f t="shared" si="7"/>
        <v>109.55</v>
      </c>
      <c r="J101" s="22">
        <f t="shared" si="4"/>
        <v>100</v>
      </c>
      <c r="K101" s="21">
        <f t="shared" ca="1" si="5"/>
        <v>1</v>
      </c>
      <c r="L101" s="21">
        <f ca="1">IF(K101=0,"",COUNTIF($K$2:K101,"&gt;0"))</f>
        <v>100</v>
      </c>
      <c r="M101" s="50" t="str">
        <f t="shared" ca="1" si="6"/>
        <v>Bami Goreng</v>
      </c>
    </row>
    <row r="102" spans="1:13" s="18" customFormat="1" ht="14.25" x14ac:dyDescent="0.2">
      <c r="A102" s="18" t="str">
        <f>IF(gesamt!C102="",CONCATENATE("Eintrag ",J102),gesamt!A102)</f>
        <v>Bananen (stark basisch wirkend)</v>
      </c>
      <c r="B102" s="18">
        <v>100</v>
      </c>
      <c r="C102" s="19">
        <f>IF(gesamt!C102="",100,gesamt!D102)</f>
        <v>88</v>
      </c>
      <c r="D102" s="20">
        <f>IF(gesamt!C102="",10,gesamt!G102)</f>
        <v>20</v>
      </c>
      <c r="E102" s="20">
        <f>IF(gesamt!C102="",10,gesamt!H102)</f>
        <v>0.2</v>
      </c>
      <c r="F102" s="20">
        <f>IF(gesamt!C102="",10,gesamt!I102)</f>
        <v>1.2</v>
      </c>
      <c r="G102" s="20">
        <f>IF(gesamt!C102="",0,gesamt!J102)</f>
        <v>0</v>
      </c>
      <c r="H102" s="20">
        <f>IF(gesamt!C102="",0,gesamt!K102)</f>
        <v>0</v>
      </c>
      <c r="I102" s="19">
        <f t="shared" si="7"/>
        <v>88.9</v>
      </c>
      <c r="J102" s="22">
        <f t="shared" si="4"/>
        <v>101</v>
      </c>
      <c r="K102" s="21">
        <f t="shared" ca="1" si="5"/>
        <v>1</v>
      </c>
      <c r="L102" s="21">
        <f ca="1">IF(K102=0,"",COUNTIF($K$2:K102,"&gt;0"))</f>
        <v>101</v>
      </c>
      <c r="M102" s="50" t="str">
        <f t="shared" ca="1" si="6"/>
        <v>Bananen (stark basisch wirkend)</v>
      </c>
    </row>
    <row r="103" spans="1:13" s="18" customFormat="1" ht="14.25" x14ac:dyDescent="0.2">
      <c r="A103" s="18" t="str">
        <f>IF(gesamt!C103="",CONCATENATE("Eintrag ",J103),gesamt!A103)</f>
        <v>Bananen, getrocknet</v>
      </c>
      <c r="B103" s="18">
        <v>100</v>
      </c>
      <c r="C103" s="19">
        <f>IF(gesamt!C103="",100,gesamt!D103)</f>
        <v>384</v>
      </c>
      <c r="D103" s="20">
        <f>IF(gesamt!C103="",10,gesamt!G103)</f>
        <v>82</v>
      </c>
      <c r="E103" s="20">
        <f>IF(gesamt!C103="",10,gesamt!H103)</f>
        <v>1.8</v>
      </c>
      <c r="F103" s="20">
        <f>IF(gesamt!C103="",10,gesamt!I103)</f>
        <v>3.9</v>
      </c>
      <c r="G103" s="20">
        <f>IF(gesamt!C103="",0,gesamt!J103)</f>
        <v>0</v>
      </c>
      <c r="H103" s="20">
        <f>IF(gesamt!C103="",0,gesamt!K103)</f>
        <v>0</v>
      </c>
      <c r="I103" s="19">
        <f t="shared" si="7"/>
        <v>369.32</v>
      </c>
      <c r="J103" s="22">
        <f t="shared" si="4"/>
        <v>102</v>
      </c>
      <c r="K103" s="21">
        <f t="shared" ca="1" si="5"/>
        <v>1</v>
      </c>
      <c r="L103" s="21">
        <f ca="1">IF(K103=0,"",COUNTIF($K$2:K103,"&gt;0"))</f>
        <v>102</v>
      </c>
      <c r="M103" s="50" t="str">
        <f t="shared" ca="1" si="6"/>
        <v>Bananen, getrocknet</v>
      </c>
    </row>
    <row r="104" spans="1:13" s="18" customFormat="1" ht="14.25" x14ac:dyDescent="0.2">
      <c r="A104" s="18" t="str">
        <f>IF(gesamt!C104="",CONCATENATE("Eintrag ",J104),gesamt!A104)</f>
        <v>Bananenmilch-Getränk, Bananen-Milch, (Milchanteil mit 3,5 % Fett)</v>
      </c>
      <c r="B104" s="18">
        <v>100</v>
      </c>
      <c r="C104" s="19">
        <f>IF(gesamt!C104="",100,gesamt!D104)</f>
        <v>80</v>
      </c>
      <c r="D104" s="20">
        <f>IF(gesamt!C104="",10,gesamt!G104)</f>
        <v>9</v>
      </c>
      <c r="E104" s="20">
        <f>IF(gesamt!C104="",10,gesamt!H104)</f>
        <v>3.2</v>
      </c>
      <c r="F104" s="20">
        <f>IF(gesamt!C104="",10,gesamt!I104)</f>
        <v>3.2</v>
      </c>
      <c r="G104" s="20">
        <f>IF(gesamt!C104="",0,gesamt!J104)</f>
        <v>0</v>
      </c>
      <c r="H104" s="20">
        <f>IF(gesamt!C104="",0,gesamt!K104)</f>
        <v>0</v>
      </c>
      <c r="I104" s="19">
        <f t="shared" si="7"/>
        <v>80.099999999999994</v>
      </c>
      <c r="J104" s="22">
        <f t="shared" si="4"/>
        <v>103</v>
      </c>
      <c r="K104" s="21">
        <f t="shared" ca="1" si="5"/>
        <v>1</v>
      </c>
      <c r="L104" s="21">
        <f ca="1">IF(K104=0,"",COUNTIF($K$2:K104,"&gt;0"))</f>
        <v>103</v>
      </c>
      <c r="M104" s="50" t="str">
        <f t="shared" ca="1" si="6"/>
        <v>Bananenmilch-Getränk, Bananen-Milch, (Milchanteil mit 3,5 % Fett)</v>
      </c>
    </row>
    <row r="105" spans="1:13" s="18" customFormat="1" ht="14.25" x14ac:dyDescent="0.2">
      <c r="A105" s="18" t="str">
        <f>IF(gesamt!C105="",CONCATENATE("Eintrag ",J105),gesamt!A105)</f>
        <v>Bananensaft (Muttersaft)</v>
      </c>
      <c r="B105" s="18">
        <v>100</v>
      </c>
      <c r="C105" s="19">
        <f>IF(gesamt!C105="",100,gesamt!D105)</f>
        <v>50</v>
      </c>
      <c r="D105" s="20">
        <f>IF(gesamt!C105="",10,gesamt!G105)</f>
        <v>12</v>
      </c>
      <c r="E105" s="20">
        <f>IF(gesamt!C105="",10,gesamt!H105)</f>
        <v>0</v>
      </c>
      <c r="F105" s="20">
        <f>IF(gesamt!C105="",10,gesamt!I105)</f>
        <v>0.2</v>
      </c>
      <c r="G105" s="20">
        <f>IF(gesamt!C105="",0,gesamt!J105)</f>
        <v>0</v>
      </c>
      <c r="H105" s="20">
        <f>IF(gesamt!C105="",0,gesamt!K105)</f>
        <v>0</v>
      </c>
      <c r="I105" s="19">
        <f t="shared" si="7"/>
        <v>50.04</v>
      </c>
      <c r="J105" s="22">
        <f t="shared" si="4"/>
        <v>104</v>
      </c>
      <c r="K105" s="21">
        <f t="shared" ca="1" si="5"/>
        <v>1</v>
      </c>
      <c r="L105" s="21">
        <f ca="1">IF(K105=0,"",COUNTIF($K$2:K105,"&gt;0"))</f>
        <v>104</v>
      </c>
      <c r="M105" s="50" t="str">
        <f t="shared" ca="1" si="6"/>
        <v>Bananensaft (Muttersaft)</v>
      </c>
    </row>
    <row r="106" spans="1:13" s="18" customFormat="1" ht="14.25" x14ac:dyDescent="0.2">
      <c r="A106" s="18" t="str">
        <f>IF(gesamt!C106="",CONCATENATE("Eintrag ",J106),gesamt!A106)</f>
        <v>Bandnudeln, gekocht</v>
      </c>
      <c r="B106" s="18">
        <v>100</v>
      </c>
      <c r="C106" s="19">
        <f>IF(gesamt!C106="",100,gesamt!D106)</f>
        <v>142</v>
      </c>
      <c r="D106" s="20">
        <f>IF(gesamt!C106="",10,gesamt!G106)</f>
        <v>26.6</v>
      </c>
      <c r="E106" s="20">
        <f>IF(gesamt!C106="",10,gesamt!H106)</f>
        <v>1.1000000000000001</v>
      </c>
      <c r="F106" s="20">
        <f>IF(gesamt!C106="",10,gesamt!I106)</f>
        <v>4.9000000000000004</v>
      </c>
      <c r="G106" s="20">
        <f>IF(gesamt!C106="",0,gesamt!J106)</f>
        <v>0</v>
      </c>
      <c r="H106" s="20">
        <f>IF(gesamt!C106="",0,gesamt!K106)</f>
        <v>0</v>
      </c>
      <c r="I106" s="19">
        <f t="shared" si="7"/>
        <v>139.87</v>
      </c>
      <c r="J106" s="22">
        <f t="shared" si="4"/>
        <v>105</v>
      </c>
      <c r="K106" s="21">
        <f t="shared" ca="1" si="5"/>
        <v>1</v>
      </c>
      <c r="L106" s="21">
        <f ca="1">IF(K106=0,"",COUNTIF($K$2:K106,"&gt;0"))</f>
        <v>105</v>
      </c>
      <c r="M106" s="50" t="str">
        <f t="shared" ca="1" si="6"/>
        <v>Bandnudeln, gekocht</v>
      </c>
    </row>
    <row r="107" spans="1:13" s="18" customFormat="1" ht="14.25" x14ac:dyDescent="0.2">
      <c r="A107" s="18" t="str">
        <f>IF(gesamt!C107="",CONCATENATE("Eintrag ",J107),gesamt!A107)</f>
        <v>Bandnudeln, roh</v>
      </c>
      <c r="B107" s="18">
        <v>100</v>
      </c>
      <c r="C107" s="19">
        <f>IF(gesamt!C107="",100,gesamt!D107)</f>
        <v>354</v>
      </c>
      <c r="D107" s="20">
        <f>IF(gesamt!C107="",10,gesamt!G107)</f>
        <v>66.400000000000006</v>
      </c>
      <c r="E107" s="20">
        <f>IF(gesamt!C107="",10,gesamt!H107)</f>
        <v>2.8</v>
      </c>
      <c r="F107" s="20">
        <f>IF(gesamt!C107="",10,gesamt!I107)</f>
        <v>12.3</v>
      </c>
      <c r="G107" s="20">
        <f>IF(gesamt!C107="",0,gesamt!J107)</f>
        <v>0</v>
      </c>
      <c r="H107" s="20">
        <f>IF(gesamt!C107="",0,gesamt!K107)</f>
        <v>0</v>
      </c>
      <c r="I107" s="19">
        <f t="shared" si="7"/>
        <v>349.94000000000005</v>
      </c>
      <c r="J107" s="22">
        <f t="shared" si="4"/>
        <v>106</v>
      </c>
      <c r="K107" s="21">
        <f t="shared" ca="1" si="5"/>
        <v>1</v>
      </c>
      <c r="L107" s="21">
        <f ca="1">IF(K107=0,"",COUNTIF($K$2:K107,"&gt;0"))</f>
        <v>106</v>
      </c>
      <c r="M107" s="50" t="str">
        <f t="shared" ca="1" si="6"/>
        <v>Bandnudeln, roh</v>
      </c>
    </row>
    <row r="108" spans="1:13" s="18" customFormat="1" ht="14.25" x14ac:dyDescent="0.2">
      <c r="A108" s="18" t="str">
        <f>IF(gesamt!C108="",CONCATENATE("Eintrag ",J108),gesamt!A108)</f>
        <v>Barbecue-Soße, BBQ-Soße</v>
      </c>
      <c r="B108" s="18">
        <v>100</v>
      </c>
      <c r="C108" s="19">
        <f>IF(gesamt!C108="",100,gesamt!D108)</f>
        <v>71</v>
      </c>
      <c r="D108" s="20">
        <f>IF(gesamt!C108="",10,gesamt!G108)</f>
        <v>12</v>
      </c>
      <c r="E108" s="20">
        <f>IF(gesamt!C108="",10,gesamt!H108)</f>
        <v>1.8</v>
      </c>
      <c r="F108" s="20">
        <f>IF(gesamt!C108="",10,gesamt!I108)</f>
        <v>1.8</v>
      </c>
      <c r="G108" s="20">
        <f>IF(gesamt!C108="",0,gesamt!J108)</f>
        <v>0</v>
      </c>
      <c r="H108" s="20">
        <f>IF(gesamt!C108="",0,gesamt!K108)</f>
        <v>0</v>
      </c>
      <c r="I108" s="19">
        <f t="shared" si="7"/>
        <v>73.5</v>
      </c>
      <c r="J108" s="22">
        <f t="shared" si="4"/>
        <v>107</v>
      </c>
      <c r="K108" s="21">
        <f t="shared" ca="1" si="5"/>
        <v>1</v>
      </c>
      <c r="L108" s="21">
        <f ca="1">IF(K108=0,"",COUNTIF($K$2:K108,"&gt;0"))</f>
        <v>107</v>
      </c>
      <c r="M108" s="50" t="str">
        <f t="shared" ca="1" si="6"/>
        <v>Barbecue-Soße, BBQ-Soße</v>
      </c>
    </row>
    <row r="109" spans="1:13" s="18" customFormat="1" ht="14.25" x14ac:dyDescent="0.2">
      <c r="A109" s="18" t="str">
        <f>IF(gesamt!C109="",CONCATENATE("Eintrag ",J109),gesamt!A109)</f>
        <v>Bärlauch, frisch</v>
      </c>
      <c r="B109" s="18">
        <v>100</v>
      </c>
      <c r="C109" s="19">
        <f>IF(gesamt!C109="",100,gesamt!D109)</f>
        <v>19</v>
      </c>
      <c r="D109" s="20">
        <f>IF(gesamt!C109="",10,gesamt!G109)</f>
        <v>2.6</v>
      </c>
      <c r="E109" s="20">
        <f>IF(gesamt!C109="",10,gesamt!H109)</f>
        <v>0.1</v>
      </c>
      <c r="F109" s="20">
        <f>IF(gesamt!C109="",10,gesamt!I109)</f>
        <v>1.3</v>
      </c>
      <c r="G109" s="20">
        <f>IF(gesamt!C109="",0,gesamt!J109)</f>
        <v>0</v>
      </c>
      <c r="H109" s="20">
        <f>IF(gesamt!C109="",0,gesamt!K109)</f>
        <v>0</v>
      </c>
      <c r="I109" s="19">
        <f t="shared" si="7"/>
        <v>17.05</v>
      </c>
      <c r="J109" s="22">
        <f t="shared" si="4"/>
        <v>108</v>
      </c>
      <c r="K109" s="21">
        <f t="shared" ca="1" si="5"/>
        <v>1</v>
      </c>
      <c r="L109" s="21">
        <f ca="1">IF(K109=0,"",COUNTIF($K$2:K109,"&gt;0"))</f>
        <v>108</v>
      </c>
      <c r="M109" s="50" t="str">
        <f t="shared" ca="1" si="6"/>
        <v>Bärlauch, frisch</v>
      </c>
    </row>
    <row r="110" spans="1:13" s="18" customFormat="1" ht="14.25" x14ac:dyDescent="0.2">
      <c r="A110" s="18" t="str">
        <f>IF(gesamt!C110="",CONCATENATE("Eintrag ",J110),gesamt!A110)</f>
        <v>Bärlauch, getrocknet</v>
      </c>
      <c r="B110" s="18">
        <v>100</v>
      </c>
      <c r="C110" s="19">
        <f>IF(gesamt!C110="",100,gesamt!D110)</f>
        <v>77</v>
      </c>
      <c r="D110" s="20">
        <f>IF(gesamt!C110="",10,gesamt!G110)</f>
        <v>12</v>
      </c>
      <c r="E110" s="20">
        <f>IF(gesamt!C110="",10,gesamt!H110)</f>
        <v>0.3</v>
      </c>
      <c r="F110" s="20">
        <f>IF(gesamt!C110="",10,gesamt!I110)</f>
        <v>6</v>
      </c>
      <c r="G110" s="20">
        <f>IF(gesamt!C110="",0,gesamt!J110)</f>
        <v>0</v>
      </c>
      <c r="H110" s="20">
        <f>IF(gesamt!C110="",0,gesamt!K110)</f>
        <v>0</v>
      </c>
      <c r="I110" s="19">
        <f t="shared" si="7"/>
        <v>77.19</v>
      </c>
      <c r="J110" s="22">
        <f t="shared" si="4"/>
        <v>109</v>
      </c>
      <c r="K110" s="21">
        <f t="shared" ca="1" si="5"/>
        <v>1</v>
      </c>
      <c r="L110" s="21">
        <f ca="1">IF(K110=0,"",COUNTIF($K$2:K110,"&gt;0"))</f>
        <v>109</v>
      </c>
      <c r="M110" s="50" t="str">
        <f t="shared" ca="1" si="6"/>
        <v>Bärlauch, getrocknet</v>
      </c>
    </row>
    <row r="111" spans="1:13" s="18" customFormat="1" ht="14.25" x14ac:dyDescent="0.2">
      <c r="A111" s="18" t="str">
        <f>IF(gesamt!C111="",CONCATENATE("Eintrag ",J111),gesamt!A111)</f>
        <v>Barsch, Seebarsch, Flussbarsch (roh)</v>
      </c>
      <c r="B111" s="18">
        <v>100</v>
      </c>
      <c r="C111" s="19">
        <f>IF(gesamt!C111="",100,gesamt!D111)</f>
        <v>81</v>
      </c>
      <c r="D111" s="20">
        <f>IF(gesamt!C111="",10,gesamt!G111)</f>
        <v>0</v>
      </c>
      <c r="E111" s="20">
        <f>IF(gesamt!C111="",10,gesamt!H111)</f>
        <v>0.8</v>
      </c>
      <c r="F111" s="20">
        <f>IF(gesamt!C111="",10,gesamt!I111)</f>
        <v>18.5</v>
      </c>
      <c r="G111" s="20">
        <f>IF(gesamt!C111="",0,gesamt!J111)</f>
        <v>0</v>
      </c>
      <c r="H111" s="20">
        <f>IF(gesamt!C111="",0,gesamt!K111)</f>
        <v>0</v>
      </c>
      <c r="I111" s="19">
        <f t="shared" si="7"/>
        <v>85.14</v>
      </c>
      <c r="J111" s="22">
        <f t="shared" si="4"/>
        <v>110</v>
      </c>
      <c r="K111" s="21">
        <f t="shared" ca="1" si="5"/>
        <v>1</v>
      </c>
      <c r="L111" s="21">
        <f ca="1">IF(K111=0,"",COUNTIF($K$2:K111,"&gt;0"))</f>
        <v>110</v>
      </c>
      <c r="M111" s="50" t="str">
        <f t="shared" ca="1" si="6"/>
        <v>Barsch, Seebarsch, Flussbarsch (roh)</v>
      </c>
    </row>
    <row r="112" spans="1:13" s="18" customFormat="1" ht="14.25" x14ac:dyDescent="0.2">
      <c r="A112" s="18" t="str">
        <f>IF(gesamt!C112="",CONCATENATE("Eintrag ",J112),gesamt!A112)</f>
        <v>Bärwurzschnaps, 40 Vol.%</v>
      </c>
      <c r="B112" s="18">
        <v>100</v>
      </c>
      <c r="C112" s="19">
        <f>IF(gesamt!C112="",100,gesamt!D112)</f>
        <v>246</v>
      </c>
      <c r="D112" s="20">
        <f>IF(gesamt!C112="",10,gesamt!G112)</f>
        <v>0</v>
      </c>
      <c r="E112" s="20">
        <f>IF(gesamt!C112="",10,gesamt!H112)</f>
        <v>0</v>
      </c>
      <c r="F112" s="20">
        <f>IF(gesamt!C112="",10,gesamt!I112)</f>
        <v>0</v>
      </c>
      <c r="G112" s="20">
        <f>IF(gesamt!C112="",0,gesamt!J112)</f>
        <v>40</v>
      </c>
      <c r="H112" s="20">
        <f>IF(gesamt!C112="",0,gesamt!K112)</f>
        <v>0</v>
      </c>
      <c r="I112" s="19">
        <f t="shared" si="7"/>
        <v>280</v>
      </c>
      <c r="J112" s="22">
        <f t="shared" si="4"/>
        <v>111</v>
      </c>
      <c r="K112" s="21">
        <f t="shared" ca="1" si="5"/>
        <v>1</v>
      </c>
      <c r="L112" s="21">
        <f ca="1">IF(K112=0,"",COUNTIF($K$2:K112,"&gt;0"))</f>
        <v>111</v>
      </c>
      <c r="M112" s="50" t="str">
        <f t="shared" ca="1" si="6"/>
        <v>Bärwurzschnaps, 40 Vol.%</v>
      </c>
    </row>
    <row r="113" spans="1:13" s="18" customFormat="1" ht="14.25" x14ac:dyDescent="0.2">
      <c r="A113" s="18" t="str">
        <f>IF(gesamt!C113="",CONCATENATE("Eintrag ",J113),gesamt!A113)</f>
        <v>Basilikum, frisch</v>
      </c>
      <c r="B113" s="18">
        <v>100</v>
      </c>
      <c r="C113" s="19">
        <f>IF(gesamt!C113="",100,gesamt!D113)</f>
        <v>46</v>
      </c>
      <c r="D113" s="20">
        <f>IF(gesamt!C113="",10,gesamt!G113)</f>
        <v>7.5</v>
      </c>
      <c r="E113" s="20">
        <f>IF(gesamt!C113="",10,gesamt!H113)</f>
        <v>0.7</v>
      </c>
      <c r="F113" s="20">
        <f>IF(gesamt!C113="",10,gesamt!I113)</f>
        <v>2.4</v>
      </c>
      <c r="G113" s="20">
        <f>IF(gesamt!C113="",0,gesamt!J113)</f>
        <v>0</v>
      </c>
      <c r="H113" s="20">
        <f>IF(gesamt!C113="",0,gesamt!K113)</f>
        <v>0</v>
      </c>
      <c r="I113" s="19">
        <f t="shared" si="7"/>
        <v>47.339999999999996</v>
      </c>
      <c r="J113" s="22">
        <f t="shared" si="4"/>
        <v>112</v>
      </c>
      <c r="K113" s="21">
        <f t="shared" ca="1" si="5"/>
        <v>1</v>
      </c>
      <c r="L113" s="21">
        <f ca="1">IF(K113=0,"",COUNTIF($K$2:K113,"&gt;0"))</f>
        <v>112</v>
      </c>
      <c r="M113" s="50" t="str">
        <f t="shared" ca="1" si="6"/>
        <v>Basilikum, frisch</v>
      </c>
    </row>
    <row r="114" spans="1:13" s="18" customFormat="1" ht="14.25" x14ac:dyDescent="0.2">
      <c r="A114" s="18" t="str">
        <f>IF(gesamt!C114="",CONCATENATE("Eintrag ",J114),gesamt!A114)</f>
        <v xml:space="preserve">Basmatireis, gekocht </v>
      </c>
      <c r="B114" s="18">
        <v>100</v>
      </c>
      <c r="C114" s="19">
        <f>IF(gesamt!C114="",100,gesamt!D114)</f>
        <v>160</v>
      </c>
      <c r="D114" s="20">
        <f>IF(gesamt!C114="",10,gesamt!G114)</f>
        <v>33.5</v>
      </c>
      <c r="E114" s="20">
        <f>IF(gesamt!C114="",10,gesamt!H114)</f>
        <v>1.2</v>
      </c>
      <c r="F114" s="20">
        <f>IF(gesamt!C114="",10,gesamt!I114)</f>
        <v>3.7</v>
      </c>
      <c r="G114" s="20">
        <f>IF(gesamt!C114="",0,gesamt!J114)</f>
        <v>0</v>
      </c>
      <c r="H114" s="20">
        <f>IF(gesamt!C114="",0,gesamt!K114)</f>
        <v>0</v>
      </c>
      <c r="I114" s="19">
        <f t="shared" si="7"/>
        <v>164.04999999999998</v>
      </c>
      <c r="J114" s="22">
        <f t="shared" si="4"/>
        <v>113</v>
      </c>
      <c r="K114" s="21">
        <f t="shared" ca="1" si="5"/>
        <v>1</v>
      </c>
      <c r="L114" s="21">
        <f ca="1">IF(K114=0,"",COUNTIF($K$2:K114,"&gt;0"))</f>
        <v>113</v>
      </c>
      <c r="M114" s="50" t="str">
        <f t="shared" ca="1" si="6"/>
        <v xml:space="preserve">Basmatireis, gekocht </v>
      </c>
    </row>
    <row r="115" spans="1:13" s="18" customFormat="1" ht="14.25" x14ac:dyDescent="0.2">
      <c r="A115" s="18" t="str">
        <f>IF(gesamt!C115="",CONCATENATE("Eintrag ",J115),gesamt!A115)</f>
        <v xml:space="preserve">Basmatireis, ungekocht </v>
      </c>
      <c r="B115" s="18">
        <v>100</v>
      </c>
      <c r="C115" s="19">
        <f>IF(gesamt!C115="",100,gesamt!D115)</f>
        <v>359</v>
      </c>
      <c r="D115" s="20">
        <f>IF(gesamt!C115="",10,gesamt!G115)</f>
        <v>76</v>
      </c>
      <c r="E115" s="20">
        <f>IF(gesamt!C115="",10,gesamt!H115)</f>
        <v>1</v>
      </c>
      <c r="F115" s="20">
        <f>IF(gesamt!C115="",10,gesamt!I115)</f>
        <v>9</v>
      </c>
      <c r="G115" s="20">
        <f>IF(gesamt!C115="",0,gesamt!J115)</f>
        <v>0</v>
      </c>
      <c r="H115" s="20">
        <f>IF(gesamt!C115="",0,gesamt!K115)</f>
        <v>0</v>
      </c>
      <c r="I115" s="19">
        <f t="shared" si="7"/>
        <v>358.7</v>
      </c>
      <c r="J115" s="22">
        <f t="shared" si="4"/>
        <v>114</v>
      </c>
      <c r="K115" s="21">
        <f t="shared" ca="1" si="5"/>
        <v>1</v>
      </c>
      <c r="L115" s="21">
        <f ca="1">IF(K115=0,"",COUNTIF($K$2:K115,"&gt;0"))</f>
        <v>114</v>
      </c>
      <c r="M115" s="50" t="str">
        <f t="shared" ca="1" si="6"/>
        <v xml:space="preserve">Basmatireis, ungekocht </v>
      </c>
    </row>
    <row r="116" spans="1:13" s="18" customFormat="1" ht="14.25" x14ac:dyDescent="0.2">
      <c r="A116" s="18" t="str">
        <f>IF(gesamt!C116="",CONCATENATE("Eintrag ",J116),gesamt!A116)</f>
        <v xml:space="preserve">Bataviasalat, roter Kopfsalat, Crisp-Salat </v>
      </c>
      <c r="B116" s="18">
        <v>100</v>
      </c>
      <c r="C116" s="19">
        <f>IF(gesamt!C116="",100,gesamt!D116)</f>
        <v>12</v>
      </c>
      <c r="D116" s="20">
        <f>IF(gesamt!C116="",10,gesamt!G116)</f>
        <v>1.5</v>
      </c>
      <c r="E116" s="20">
        <f>IF(gesamt!C116="",10,gesamt!H116)</f>
        <v>0.3</v>
      </c>
      <c r="F116" s="20">
        <f>IF(gesamt!C116="",10,gesamt!I116)</f>
        <v>0.7</v>
      </c>
      <c r="G116" s="20">
        <f>IF(gesamt!C116="",0,gesamt!J116)</f>
        <v>0</v>
      </c>
      <c r="H116" s="20">
        <f>IF(gesamt!C116="",0,gesamt!K116)</f>
        <v>0</v>
      </c>
      <c r="I116" s="19">
        <f t="shared" si="7"/>
        <v>11.879999999999999</v>
      </c>
      <c r="J116" s="22">
        <f t="shared" si="4"/>
        <v>115</v>
      </c>
      <c r="K116" s="21">
        <f t="shared" ca="1" si="5"/>
        <v>1</v>
      </c>
      <c r="L116" s="21">
        <f ca="1">IF(K116=0,"",COUNTIF($K$2:K116,"&gt;0"))</f>
        <v>115</v>
      </c>
      <c r="M116" s="50" t="str">
        <f t="shared" ca="1" si="6"/>
        <v xml:space="preserve">Bataviasalat, roter Kopfsalat, Crisp-Salat </v>
      </c>
    </row>
    <row r="117" spans="1:13" s="18" customFormat="1" ht="14.25" x14ac:dyDescent="0.2">
      <c r="A117" s="18" t="str">
        <f>IF(gesamt!C117="",CONCATENATE("Eintrag ",J117),gesamt!A117)</f>
        <v>Bauernbrot</v>
      </c>
      <c r="B117" s="18">
        <v>100</v>
      </c>
      <c r="C117" s="19">
        <f>IF(gesamt!C117="",100,gesamt!D117)</f>
        <v>223</v>
      </c>
      <c r="D117" s="20">
        <f>IF(gesamt!C117="",10,gesamt!G117)</f>
        <v>47</v>
      </c>
      <c r="E117" s="20">
        <f>IF(gesamt!C117="",10,gesamt!H117)</f>
        <v>1</v>
      </c>
      <c r="F117" s="20">
        <f>IF(gesamt!C117="",10,gesamt!I117)</f>
        <v>5</v>
      </c>
      <c r="G117" s="20">
        <f>IF(gesamt!C117="",0,gesamt!J117)</f>
        <v>0</v>
      </c>
      <c r="H117" s="20">
        <f>IF(gesamt!C117="",0,gesamt!K117)</f>
        <v>0</v>
      </c>
      <c r="I117" s="19">
        <f t="shared" si="7"/>
        <v>223</v>
      </c>
      <c r="J117" s="22">
        <f t="shared" si="4"/>
        <v>116</v>
      </c>
      <c r="K117" s="21">
        <f t="shared" ca="1" si="5"/>
        <v>1</v>
      </c>
      <c r="L117" s="21">
        <f ca="1">IF(K117=0,"",COUNTIF($K$2:K117,"&gt;0"))</f>
        <v>116</v>
      </c>
      <c r="M117" s="50" t="str">
        <f t="shared" ca="1" si="6"/>
        <v>Bauernbrot</v>
      </c>
    </row>
    <row r="118" spans="1:13" s="18" customFormat="1" ht="14.25" x14ac:dyDescent="0.2">
      <c r="A118" s="18" t="str">
        <f>IF(gesamt!C118="",CONCATENATE("Eintrag ",J118),gesamt!A118)</f>
        <v>Bauernbrot, glutenfrei</v>
      </c>
      <c r="B118" s="18">
        <v>100</v>
      </c>
      <c r="C118" s="19">
        <f>IF(gesamt!C118="",100,gesamt!D118)</f>
        <v>188</v>
      </c>
      <c r="D118" s="20">
        <f>IF(gesamt!C118="",10,gesamt!G118)</f>
        <v>35.5</v>
      </c>
      <c r="E118" s="20">
        <f>IF(gesamt!C118="",10,gesamt!H118)</f>
        <v>2.2999999999999998</v>
      </c>
      <c r="F118" s="20">
        <f>IF(gesamt!C118="",10,gesamt!I118)</f>
        <v>5</v>
      </c>
      <c r="G118" s="20">
        <f>IF(gesamt!C118="",0,gesamt!J118)</f>
        <v>0</v>
      </c>
      <c r="H118" s="20">
        <f>IF(gesamt!C118="",0,gesamt!K118)</f>
        <v>0</v>
      </c>
      <c r="I118" s="19">
        <f t="shared" si="7"/>
        <v>187.94</v>
      </c>
      <c r="J118" s="22">
        <f t="shared" si="4"/>
        <v>117</v>
      </c>
      <c r="K118" s="21">
        <f t="shared" ca="1" si="5"/>
        <v>1</v>
      </c>
      <c r="L118" s="21">
        <f ca="1">IF(K118=0,"",COUNTIF($K$2:K118,"&gt;0"))</f>
        <v>117</v>
      </c>
      <c r="M118" s="50" t="str">
        <f t="shared" ca="1" si="6"/>
        <v>Bauernbrot, glutenfrei</v>
      </c>
    </row>
    <row r="119" spans="1:13" s="18" customFormat="1" ht="14.25" x14ac:dyDescent="0.2">
      <c r="A119" s="18" t="str">
        <f>IF(gesamt!C119="",CONCATENATE("Eintrag ",J119),gesamt!A119)</f>
        <v>Bauern-Frühstück (Ei mit Speck und Bratkartoffeln)</v>
      </c>
      <c r="B119" s="18">
        <v>100</v>
      </c>
      <c r="C119" s="19">
        <f>IF(gesamt!C119="",100,gesamt!D119)</f>
        <v>116</v>
      </c>
      <c r="D119" s="20">
        <f>IF(gesamt!C119="",10,gesamt!G119)</f>
        <v>10.5</v>
      </c>
      <c r="E119" s="20">
        <f>IF(gesamt!C119="",10,gesamt!H119)</f>
        <v>6</v>
      </c>
      <c r="F119" s="20">
        <f>IF(gesamt!C119="",10,gesamt!I119)</f>
        <v>4</v>
      </c>
      <c r="G119" s="20">
        <f>IF(gesamt!C119="",0,gesamt!J119)</f>
        <v>0</v>
      </c>
      <c r="H119" s="20">
        <f>IF(gesamt!C119="",0,gesamt!K119)</f>
        <v>0</v>
      </c>
      <c r="I119" s="19">
        <f t="shared" si="7"/>
        <v>115.64999999999999</v>
      </c>
      <c r="J119" s="22">
        <f t="shared" si="4"/>
        <v>118</v>
      </c>
      <c r="K119" s="21">
        <f t="shared" ca="1" si="5"/>
        <v>1</v>
      </c>
      <c r="L119" s="21">
        <f ca="1">IF(K119=0,"",COUNTIF($K$2:K119,"&gt;0"))</f>
        <v>118</v>
      </c>
      <c r="M119" s="50" t="str">
        <f t="shared" ca="1" si="6"/>
        <v>Bauern-Frühstück (Ei mit Speck und Bratkartoffeln)</v>
      </c>
    </row>
    <row r="120" spans="1:13" s="18" customFormat="1" ht="14.25" x14ac:dyDescent="0.2">
      <c r="A120" s="18" t="str">
        <f>IF(gesamt!C120="",CONCATENATE("Eintrag ",J120),gesamt!A120)</f>
        <v>Baumkuchen</v>
      </c>
      <c r="B120" s="18">
        <v>100</v>
      </c>
      <c r="C120" s="19">
        <f>IF(gesamt!C120="",100,gesamt!D120)</f>
        <v>508</v>
      </c>
      <c r="D120" s="20">
        <f>IF(gesamt!C120="",10,gesamt!G120)</f>
        <v>42</v>
      </c>
      <c r="E120" s="20">
        <f>IF(gesamt!C120="",10,gesamt!H120)</f>
        <v>32</v>
      </c>
      <c r="F120" s="20">
        <f>IF(gesamt!C120="",10,gesamt!I120)</f>
        <v>9</v>
      </c>
      <c r="G120" s="20">
        <f>IF(gesamt!C120="",0,gesamt!J120)</f>
        <v>0</v>
      </c>
      <c r="H120" s="20">
        <f>IF(gesamt!C120="",0,gesamt!K120)</f>
        <v>0</v>
      </c>
      <c r="I120" s="19">
        <f t="shared" si="7"/>
        <v>507.6</v>
      </c>
      <c r="J120" s="22">
        <f t="shared" si="4"/>
        <v>119</v>
      </c>
      <c r="K120" s="21">
        <f t="shared" ca="1" si="5"/>
        <v>1</v>
      </c>
      <c r="L120" s="21">
        <f ca="1">IF(K120=0,"",COUNTIF($K$2:K120,"&gt;0"))</f>
        <v>119</v>
      </c>
      <c r="M120" s="50" t="str">
        <f t="shared" ca="1" si="6"/>
        <v>Baumkuchen</v>
      </c>
    </row>
    <row r="121" spans="1:13" s="18" customFormat="1" ht="14.25" x14ac:dyDescent="0.2">
      <c r="A121" s="18" t="str">
        <f>IF(gesamt!C121="",CONCATENATE("Eintrag ",J121),gesamt!A121)</f>
        <v>Baumkuchen-Backwaren (industriell)</v>
      </c>
      <c r="B121" s="18">
        <v>100</v>
      </c>
      <c r="C121" s="19">
        <f>IF(gesamt!C121="",100,gesamt!D121)</f>
        <v>443</v>
      </c>
      <c r="D121" s="20">
        <f>IF(gesamt!C121="",10,gesamt!G121)</f>
        <v>52.1</v>
      </c>
      <c r="E121" s="20">
        <f>IF(gesamt!C121="",10,gesamt!H121)</f>
        <v>22.6</v>
      </c>
      <c r="F121" s="20">
        <f>IF(gesamt!C121="",10,gesamt!I121)</f>
        <v>4.2</v>
      </c>
      <c r="G121" s="20">
        <f>IF(gesamt!C121="",0,gesamt!J121)</f>
        <v>0</v>
      </c>
      <c r="H121" s="20">
        <f>IF(gesamt!C121="",0,gesamt!K121)</f>
        <v>0</v>
      </c>
      <c r="I121" s="19">
        <f t="shared" si="7"/>
        <v>441.43</v>
      </c>
      <c r="J121" s="22">
        <f t="shared" si="4"/>
        <v>120</v>
      </c>
      <c r="K121" s="21">
        <f t="shared" ca="1" si="5"/>
        <v>1</v>
      </c>
      <c r="L121" s="21">
        <f ca="1">IF(K121=0,"",COUNTIF($K$2:K121,"&gt;0"))</f>
        <v>120</v>
      </c>
      <c r="M121" s="50" t="str">
        <f t="shared" ca="1" si="6"/>
        <v>Baumkuchen-Backwaren (industriell)</v>
      </c>
    </row>
    <row r="122" spans="1:13" s="18" customFormat="1" ht="14.25" x14ac:dyDescent="0.2">
      <c r="A122" s="18" t="str">
        <f>IF(gesamt!C122="",CONCATENATE("Eintrag ",J122),gesamt!A122)</f>
        <v>Baumtomate, Tamarillo</v>
      </c>
      <c r="B122" s="18">
        <v>100</v>
      </c>
      <c r="C122" s="19">
        <f>IF(gesamt!C122="",100,gesamt!D122)</f>
        <v>59</v>
      </c>
      <c r="D122" s="20">
        <f>IF(gesamt!C122="",10,gesamt!G122)</f>
        <v>10.5</v>
      </c>
      <c r="E122" s="20">
        <f>IF(gesamt!C122="",10,gesamt!H122)</f>
        <v>0.8</v>
      </c>
      <c r="F122" s="20">
        <f>IF(gesamt!C122="",10,gesamt!I122)</f>
        <v>1.7</v>
      </c>
      <c r="G122" s="20">
        <f>IF(gesamt!C122="",0,gesamt!J122)</f>
        <v>0</v>
      </c>
      <c r="H122" s="20">
        <f>IF(gesamt!C122="",0,gesamt!K122)</f>
        <v>0</v>
      </c>
      <c r="I122" s="19">
        <f t="shared" si="7"/>
        <v>57.629999999999995</v>
      </c>
      <c r="J122" s="22">
        <f t="shared" si="4"/>
        <v>121</v>
      </c>
      <c r="K122" s="21">
        <f t="shared" ca="1" si="5"/>
        <v>1</v>
      </c>
      <c r="L122" s="21">
        <f ca="1">IF(K122=0,"",COUNTIF($K$2:K122,"&gt;0"))</f>
        <v>121</v>
      </c>
      <c r="M122" s="50" t="str">
        <f t="shared" ca="1" si="6"/>
        <v>Baumtomate, Tamarillo</v>
      </c>
    </row>
    <row r="123" spans="1:13" s="18" customFormat="1" ht="14.25" x14ac:dyDescent="0.2">
      <c r="A123" s="18" t="str">
        <f>IF(gesamt!C123="",CONCATENATE("Eintrag ",J123),gesamt!A123)</f>
        <v>Baumwollsaatöl</v>
      </c>
      <c r="B123" s="18">
        <v>100</v>
      </c>
      <c r="C123" s="19">
        <f>IF(gesamt!C123="",100,gesamt!D123)</f>
        <v>914</v>
      </c>
      <c r="D123" s="20">
        <f>IF(gesamt!C123="",10,gesamt!G123)</f>
        <v>0</v>
      </c>
      <c r="E123" s="20">
        <f>IF(gesamt!C123="",10,gesamt!H123)</f>
        <v>98.3</v>
      </c>
      <c r="F123" s="20">
        <f>IF(gesamt!C123="",10,gesamt!I123)</f>
        <v>0</v>
      </c>
      <c r="G123" s="20">
        <f>IF(gesamt!C123="",0,gesamt!J123)</f>
        <v>0</v>
      </c>
      <c r="H123" s="20">
        <f>IF(gesamt!C123="",0,gesamt!K123)</f>
        <v>0</v>
      </c>
      <c r="I123" s="19">
        <f t="shared" si="7"/>
        <v>914.19</v>
      </c>
      <c r="J123" s="22">
        <f t="shared" si="4"/>
        <v>122</v>
      </c>
      <c r="K123" s="21">
        <f t="shared" ca="1" si="5"/>
        <v>1</v>
      </c>
      <c r="L123" s="21">
        <f ca="1">IF(K123=0,"",COUNTIF($K$2:K123,"&gt;0"))</f>
        <v>122</v>
      </c>
      <c r="M123" s="50" t="str">
        <f t="shared" ca="1" si="6"/>
        <v>Baumwollsaatöl</v>
      </c>
    </row>
    <row r="124" spans="1:13" s="18" customFormat="1" ht="14.25" x14ac:dyDescent="0.2">
      <c r="A124" s="18" t="str">
        <f>IF(gesamt!C124="",CONCATENATE("Eintrag ",J124),gesamt!A124)</f>
        <v>Bayerisch Kraut, Dämpfkraut (Weißkohl, Butter, Zucker)</v>
      </c>
      <c r="B124" s="18">
        <v>100</v>
      </c>
      <c r="C124" s="19">
        <f>IF(gesamt!C124="",100,gesamt!D124)</f>
        <v>155</v>
      </c>
      <c r="D124" s="20">
        <f>IF(gesamt!C124="",10,gesamt!G124)</f>
        <v>34</v>
      </c>
      <c r="E124" s="20">
        <f>IF(gesamt!C124="",10,gesamt!H124)</f>
        <v>1</v>
      </c>
      <c r="F124" s="20">
        <f>IF(gesamt!C124="",10,gesamt!I124)</f>
        <v>1.5</v>
      </c>
      <c r="G124" s="20">
        <f>IF(gesamt!C124="",0,gesamt!J124)</f>
        <v>0</v>
      </c>
      <c r="H124" s="20">
        <f>IF(gesamt!C124="",0,gesamt!K124)</f>
        <v>0</v>
      </c>
      <c r="I124" s="19">
        <f t="shared" si="7"/>
        <v>155</v>
      </c>
      <c r="J124" s="22">
        <f t="shared" si="4"/>
        <v>123</v>
      </c>
      <c r="K124" s="21">
        <f t="shared" ca="1" si="5"/>
        <v>1</v>
      </c>
      <c r="L124" s="21">
        <f ca="1">IF(K124=0,"",COUNTIF($K$2:K124,"&gt;0"))</f>
        <v>123</v>
      </c>
      <c r="M124" s="50" t="str">
        <f t="shared" ca="1" si="6"/>
        <v>Bayerisch Kraut, Dämpfkraut (Weißkohl, Butter, Zucker)</v>
      </c>
    </row>
    <row r="125" spans="1:13" s="18" customFormat="1" ht="14.25" x14ac:dyDescent="0.2">
      <c r="A125" s="18" t="str">
        <f>IF(gesamt!C125="",CONCATENATE("Eintrag ",J125),gesamt!A125)</f>
        <v>Bergkäse, 45 % Fett in Trockenmasse</v>
      </c>
      <c r="B125" s="18">
        <v>100</v>
      </c>
      <c r="C125" s="19">
        <f>IF(gesamt!C125="",100,gesamt!D125)</f>
        <v>401</v>
      </c>
      <c r="D125" s="20">
        <f>IF(gesamt!C125="",10,gesamt!G125)</f>
        <v>0</v>
      </c>
      <c r="E125" s="20">
        <f>IF(gesamt!C125="",10,gesamt!H125)</f>
        <v>30</v>
      </c>
      <c r="F125" s="20">
        <f>IF(gesamt!C125="",10,gesamt!I125)</f>
        <v>29</v>
      </c>
      <c r="G125" s="20">
        <f>IF(gesamt!C125="",0,gesamt!J125)</f>
        <v>0</v>
      </c>
      <c r="H125" s="20">
        <f>IF(gesamt!C125="",0,gesamt!K125)</f>
        <v>0</v>
      </c>
      <c r="I125" s="19">
        <f t="shared" si="7"/>
        <v>400.8</v>
      </c>
      <c r="J125" s="22">
        <f t="shared" si="4"/>
        <v>124</v>
      </c>
      <c r="K125" s="21">
        <f t="shared" ca="1" si="5"/>
        <v>1</v>
      </c>
      <c r="L125" s="21">
        <f ca="1">IF(K125=0,"",COUNTIF($K$2:K125,"&gt;0"))</f>
        <v>124</v>
      </c>
      <c r="M125" s="50" t="str">
        <f t="shared" ca="1" si="6"/>
        <v>Bergkäse, 45 % Fett in Trockenmasse</v>
      </c>
    </row>
    <row r="126" spans="1:13" s="18" customFormat="1" ht="14.25" x14ac:dyDescent="0.2">
      <c r="A126" s="18" t="str">
        <f>IF(gesamt!C126="",CONCATENATE("Eintrag ",J126),gesamt!A126)</f>
        <v>Berliner Pfannkuchen (Krapfen, Krebbeln, Ballen, Kräppeln, Fastnachtsküchle)</v>
      </c>
      <c r="B126" s="18">
        <v>100</v>
      </c>
      <c r="C126" s="19">
        <f>IF(gesamt!C126="",100,gesamt!D126)</f>
        <v>317</v>
      </c>
      <c r="D126" s="20">
        <f>IF(gesamt!C126="",10,gesamt!G126)</f>
        <v>44.1</v>
      </c>
      <c r="E126" s="20">
        <f>IF(gesamt!C126="",10,gesamt!H126)</f>
        <v>11.8</v>
      </c>
      <c r="F126" s="20">
        <f>IF(gesamt!C126="",10,gesamt!I126)</f>
        <v>8.6999999999999993</v>
      </c>
      <c r="G126" s="20">
        <f>IF(gesamt!C126="",0,gesamt!J126)</f>
        <v>0</v>
      </c>
      <c r="H126" s="20">
        <f>IF(gesamt!C126="",0,gesamt!K126)</f>
        <v>0</v>
      </c>
      <c r="I126" s="19">
        <f t="shared" si="7"/>
        <v>327.09000000000003</v>
      </c>
      <c r="J126" s="22">
        <f t="shared" si="4"/>
        <v>125</v>
      </c>
      <c r="K126" s="21">
        <f t="shared" ca="1" si="5"/>
        <v>1</v>
      </c>
      <c r="L126" s="21">
        <f ca="1">IF(K126=0,"",COUNTIF($K$2:K126,"&gt;0"))</f>
        <v>125</v>
      </c>
      <c r="M126" s="50" t="str">
        <f t="shared" ca="1" si="6"/>
        <v>Berliner Pfannkuchen (Krapfen, Krebbeln, Ballen, Kräppeln, Fastnachtsküchle)</v>
      </c>
    </row>
    <row r="127" spans="1:13" s="18" customFormat="1" ht="14.25" x14ac:dyDescent="0.2">
      <c r="A127" s="18" t="str">
        <f>IF(gesamt!C127="",CONCATENATE("Eintrag ",J127),gesamt!A127)</f>
        <v>Berliner Weiße mit Schuss (Waldmeister, Himbeer)</v>
      </c>
      <c r="B127" s="18">
        <v>100</v>
      </c>
      <c r="C127" s="19">
        <f>IF(gesamt!C127="",100,gesamt!D127)</f>
        <v>51</v>
      </c>
      <c r="D127" s="20">
        <f>IF(gesamt!C127="",10,gesamt!G127)</f>
        <v>7</v>
      </c>
      <c r="E127" s="20">
        <f>IF(gesamt!C127="",10,gesamt!H127)</f>
        <v>0</v>
      </c>
      <c r="F127" s="20">
        <f>IF(gesamt!C127="",10,gesamt!I127)</f>
        <v>0.3</v>
      </c>
      <c r="G127" s="20">
        <f>IF(gesamt!C127="",0,gesamt!J127)</f>
        <v>0</v>
      </c>
      <c r="H127" s="20">
        <f>IF(gesamt!C127="",0,gesamt!K127)</f>
        <v>0</v>
      </c>
      <c r="I127" s="19">
        <f t="shared" si="7"/>
        <v>29.959999999999997</v>
      </c>
      <c r="J127" s="22">
        <f t="shared" si="4"/>
        <v>126</v>
      </c>
      <c r="K127" s="21">
        <f t="shared" ca="1" si="5"/>
        <v>1</v>
      </c>
      <c r="L127" s="21">
        <f ca="1">IF(K127=0,"",COUNTIF($K$2:K127,"&gt;0"))</f>
        <v>126</v>
      </c>
      <c r="M127" s="50" t="str">
        <f t="shared" ca="1" si="6"/>
        <v>Berliner Weiße mit Schuss (Waldmeister, Himbeer)</v>
      </c>
    </row>
    <row r="128" spans="1:13" s="18" customFormat="1" ht="14.25" x14ac:dyDescent="0.2">
      <c r="A128" s="18" t="str">
        <f>IF(gesamt!C128="",CONCATENATE("Eintrag ",J128),gesamt!A128)</f>
        <v>Berner Würstchen, Berner Würstl, Berner Würstel</v>
      </c>
      <c r="B128" s="18">
        <v>100</v>
      </c>
      <c r="C128" s="19">
        <f>IF(gesamt!C128="",100,gesamt!D128)</f>
        <v>349</v>
      </c>
      <c r="D128" s="20">
        <f>IF(gesamt!C128="",10,gesamt!G128)</f>
        <v>0.2</v>
      </c>
      <c r="E128" s="20">
        <f>IF(gesamt!C128="",10,gesamt!H128)</f>
        <v>30.2</v>
      </c>
      <c r="F128" s="20">
        <f>IF(gesamt!C128="",10,gesamt!I128)</f>
        <v>16</v>
      </c>
      <c r="G128" s="20">
        <f>IF(gesamt!C128="",0,gesamt!J128)</f>
        <v>0</v>
      </c>
      <c r="H128" s="20">
        <f>IF(gesamt!C128="",0,gesamt!K128)</f>
        <v>0</v>
      </c>
      <c r="I128" s="19">
        <f t="shared" si="7"/>
        <v>348.88</v>
      </c>
      <c r="J128" s="22">
        <f t="shared" si="4"/>
        <v>127</v>
      </c>
      <c r="K128" s="21">
        <f t="shared" ca="1" si="5"/>
        <v>1</v>
      </c>
      <c r="L128" s="21">
        <f ca="1">IF(K128=0,"",COUNTIF($K$2:K128,"&gt;0"))</f>
        <v>127</v>
      </c>
      <c r="M128" s="50" t="str">
        <f t="shared" ca="1" si="6"/>
        <v>Berner Würstchen, Berner Würstl, Berner Würstel</v>
      </c>
    </row>
    <row r="129" spans="1:13" s="18" customFormat="1" ht="14.25" x14ac:dyDescent="0.2">
      <c r="A129" s="18" t="str">
        <f>IF(gesamt!C129="",CONCATENATE("Eintrag ",J129),gesamt!A129)</f>
        <v>Bethmännchen (ähnlich: Frankfurter Brenten)</v>
      </c>
      <c r="B129" s="18">
        <v>100</v>
      </c>
      <c r="C129" s="19">
        <f>IF(gesamt!C129="",100,gesamt!D129)</f>
        <v>473</v>
      </c>
      <c r="D129" s="20">
        <f>IF(gesamt!C129="",10,gesamt!G129)</f>
        <v>33</v>
      </c>
      <c r="E129" s="20">
        <f>IF(gesamt!C129="",10,gesamt!H129)</f>
        <v>30</v>
      </c>
      <c r="F129" s="20">
        <f>IF(gesamt!C129="",10,gesamt!I129)</f>
        <v>14</v>
      </c>
      <c r="G129" s="20">
        <f>IF(gesamt!C129="",0,gesamt!J129)</f>
        <v>0</v>
      </c>
      <c r="H129" s="20">
        <f>IF(gesamt!C129="",0,gesamt!K129)</f>
        <v>0</v>
      </c>
      <c r="I129" s="19">
        <f t="shared" si="7"/>
        <v>473.09999999999997</v>
      </c>
      <c r="J129" s="22">
        <f t="shared" si="4"/>
        <v>128</v>
      </c>
      <c r="K129" s="21">
        <f t="shared" ca="1" si="5"/>
        <v>1</v>
      </c>
      <c r="L129" s="21">
        <f ca="1">IF(K129=0,"",COUNTIF($K$2:K129,"&gt;0"))</f>
        <v>128</v>
      </c>
      <c r="M129" s="50" t="str">
        <f t="shared" ca="1" si="6"/>
        <v>Bethmännchen (ähnlich: Frankfurter Brenten)</v>
      </c>
    </row>
    <row r="130" spans="1:13" s="18" customFormat="1" ht="14.25" x14ac:dyDescent="0.2">
      <c r="A130" s="18" t="str">
        <f>IF(gesamt!C130="",CONCATENATE("Eintrag ",J130),gesamt!A130)</f>
        <v>Bibbeliskäs, Bibeleskäse, weißer Käse, Luggeleskäse</v>
      </c>
      <c r="B130" s="18">
        <v>100</v>
      </c>
      <c r="C130" s="19">
        <f>IF(gesamt!C130="",100,gesamt!D130)</f>
        <v>328</v>
      </c>
      <c r="D130" s="20">
        <f>IF(gesamt!C130="",10,gesamt!G130)</f>
        <v>2</v>
      </c>
      <c r="E130" s="20">
        <f>IF(gesamt!C130="",10,gesamt!H130)</f>
        <v>29</v>
      </c>
      <c r="F130" s="20">
        <f>IF(gesamt!C130="",10,gesamt!I130)</f>
        <v>12</v>
      </c>
      <c r="G130" s="20">
        <f>IF(gesamt!C130="",0,gesamt!J130)</f>
        <v>0</v>
      </c>
      <c r="H130" s="20">
        <f>IF(gesamt!C130="",0,gesamt!K130)</f>
        <v>0</v>
      </c>
      <c r="I130" s="19">
        <f t="shared" si="7"/>
        <v>328.30000000000007</v>
      </c>
      <c r="J130" s="22">
        <f t="shared" ref="J130:J193" si="8">J129+1</f>
        <v>129</v>
      </c>
      <c r="K130" s="21">
        <f t="shared" ref="K130:K193" ca="1" si="9">IFERROR(SEARCH(INDIRECT(CELL("address")),A130),0)</f>
        <v>1</v>
      </c>
      <c r="L130" s="21">
        <f ca="1">IF(K130=0,"",COUNTIF($K$2:K130,"&gt;0"))</f>
        <v>129</v>
      </c>
      <c r="M130" s="50" t="str">
        <f t="shared" ref="M130:M193" ca="1" si="10">IFERROR(INDEX(A:A,MATCH(ROW(K129),L:L,0)),"")</f>
        <v>Bibbeliskäs, Bibeleskäse, weißer Käse, Luggeleskäse</v>
      </c>
    </row>
    <row r="131" spans="1:13" s="18" customFormat="1" ht="14.25" x14ac:dyDescent="0.2">
      <c r="A131" s="18" t="str">
        <f>IF(gesamt!C131="",CONCATENATE("Eintrag ",J131),gesamt!A131)</f>
        <v>Bienenstich, gefüllt</v>
      </c>
      <c r="B131" s="18">
        <v>100</v>
      </c>
      <c r="C131" s="19">
        <f>IF(gesamt!C131="",100,gesamt!D131)</f>
        <v>306</v>
      </c>
      <c r="D131" s="20">
        <f>IF(gesamt!C131="",10,gesamt!G131)</f>
        <v>34.299999999999997</v>
      </c>
      <c r="E131" s="20">
        <f>IF(gesamt!C131="",10,gesamt!H131)</f>
        <v>18.7</v>
      </c>
      <c r="F131" s="20">
        <f>IF(gesamt!C131="",10,gesamt!I131)</f>
        <v>4.7</v>
      </c>
      <c r="G131" s="20">
        <f>IF(gesamt!C131="",0,gesamt!J131)</f>
        <v>0</v>
      </c>
      <c r="H131" s="20">
        <f>IF(gesamt!C131="",0,gesamt!K131)</f>
        <v>0</v>
      </c>
      <c r="I131" s="19">
        <f t="shared" ref="I131:I194" si="11">D131*4.1+E131*9.3+F131*4.2+G131*7+H131*3</f>
        <v>334.28</v>
      </c>
      <c r="J131" s="22">
        <f t="shared" si="8"/>
        <v>130</v>
      </c>
      <c r="K131" s="21">
        <f t="shared" ca="1" si="9"/>
        <v>1</v>
      </c>
      <c r="L131" s="21">
        <f ca="1">IF(K131=0,"",COUNTIF($K$2:K131,"&gt;0"))</f>
        <v>130</v>
      </c>
      <c r="M131" s="50" t="str">
        <f t="shared" ca="1" si="10"/>
        <v>Bienenstich, gefüllt</v>
      </c>
    </row>
    <row r="132" spans="1:13" s="18" customFormat="1" ht="14.25" x14ac:dyDescent="0.2">
      <c r="A132" s="18" t="str">
        <f>IF(gesamt!C132="",CONCATENATE("Eintrag ",J132),gesamt!A132)</f>
        <v>Bienenstich, ungefüllt</v>
      </c>
      <c r="B132" s="18">
        <v>100</v>
      </c>
      <c r="C132" s="19">
        <f>IF(gesamt!C132="",100,gesamt!D132)</f>
        <v>280</v>
      </c>
      <c r="D132" s="20">
        <f>IF(gesamt!C132="",10,gesamt!G132)</f>
        <v>33.5</v>
      </c>
      <c r="E132" s="20">
        <f>IF(gesamt!C132="",10,gesamt!H132)</f>
        <v>14</v>
      </c>
      <c r="F132" s="20">
        <f>IF(gesamt!C132="",10,gesamt!I132)</f>
        <v>5.0999999999999996</v>
      </c>
      <c r="G132" s="20">
        <f>IF(gesamt!C132="",0,gesamt!J132)</f>
        <v>0</v>
      </c>
      <c r="H132" s="20">
        <f>IF(gesamt!C132="",0,gesamt!K132)</f>
        <v>0</v>
      </c>
      <c r="I132" s="19">
        <f t="shared" si="11"/>
        <v>288.97000000000003</v>
      </c>
      <c r="J132" s="22">
        <f t="shared" si="8"/>
        <v>131</v>
      </c>
      <c r="K132" s="21">
        <f t="shared" ca="1" si="9"/>
        <v>1</v>
      </c>
      <c r="L132" s="21">
        <f ca="1">IF(K132=0,"",COUNTIF($K$2:K132,"&gt;0"))</f>
        <v>131</v>
      </c>
      <c r="M132" s="50" t="str">
        <f t="shared" ca="1" si="10"/>
        <v>Bienenstich, ungefüllt</v>
      </c>
    </row>
    <row r="133" spans="1:13" s="18" customFormat="1" ht="14.25" x14ac:dyDescent="0.2">
      <c r="A133" s="18" t="str">
        <f>IF(gesamt!C133="",CONCATENATE("Eintrag ",J133),gesamt!A133)</f>
        <v>Bier, dunkel (Dunkelbier, dunkles Bier)</v>
      </c>
      <c r="B133" s="18">
        <v>100</v>
      </c>
      <c r="C133" s="19">
        <f>IF(gesamt!C133="",100,gesamt!D133)</f>
        <v>37</v>
      </c>
      <c r="D133" s="20">
        <f>IF(gesamt!C133="",10,gesamt!G133)</f>
        <v>2.8</v>
      </c>
      <c r="E133" s="20">
        <f>IF(gesamt!C133="",10,gesamt!H133)</f>
        <v>0</v>
      </c>
      <c r="F133" s="20">
        <f>IF(gesamt!C133="",10,gesamt!I133)</f>
        <v>0.4</v>
      </c>
      <c r="G133" s="20">
        <f>IF(gesamt!C133="",0,gesamt!J133)</f>
        <v>0</v>
      </c>
      <c r="H133" s="20">
        <f>IF(gesamt!C133="",0,gesamt!K133)</f>
        <v>0</v>
      </c>
      <c r="I133" s="19">
        <f t="shared" si="11"/>
        <v>13.159999999999998</v>
      </c>
      <c r="J133" s="22">
        <f t="shared" si="8"/>
        <v>132</v>
      </c>
      <c r="K133" s="21">
        <f t="shared" ca="1" si="9"/>
        <v>1</v>
      </c>
      <c r="L133" s="21">
        <f ca="1">IF(K133=0,"",COUNTIF($K$2:K133,"&gt;0"))</f>
        <v>132</v>
      </c>
      <c r="M133" s="50" t="str">
        <f t="shared" ca="1" si="10"/>
        <v>Bier, dunkel (Dunkelbier, dunkles Bier)</v>
      </c>
    </row>
    <row r="134" spans="1:13" s="18" customFormat="1" ht="14.25" x14ac:dyDescent="0.2">
      <c r="A134" s="18" t="str">
        <f>IF(gesamt!C134="",CONCATENATE("Eintrag ",J134),gesamt!A134)</f>
        <v>Bier, Export (Exportbier)</v>
      </c>
      <c r="B134" s="18">
        <v>100</v>
      </c>
      <c r="C134" s="19">
        <f>IF(gesamt!C134="",100,gesamt!D134)</f>
        <v>41</v>
      </c>
      <c r="D134" s="20">
        <f>IF(gesamt!C134="",10,gesamt!G134)</f>
        <v>2.9</v>
      </c>
      <c r="E134" s="20">
        <f>IF(gesamt!C134="",10,gesamt!H134)</f>
        <v>0</v>
      </c>
      <c r="F134" s="20">
        <f>IF(gesamt!C134="",10,gesamt!I134)</f>
        <v>0.5</v>
      </c>
      <c r="G134" s="20">
        <f>IF(gesamt!C134="",0,gesamt!J134)</f>
        <v>0</v>
      </c>
      <c r="H134" s="20">
        <f>IF(gesamt!C134="",0,gesamt!K134)</f>
        <v>0</v>
      </c>
      <c r="I134" s="19">
        <f t="shared" si="11"/>
        <v>13.989999999999998</v>
      </c>
      <c r="J134" s="22">
        <f t="shared" si="8"/>
        <v>133</v>
      </c>
      <c r="K134" s="21">
        <f t="shared" ca="1" si="9"/>
        <v>1</v>
      </c>
      <c r="L134" s="21">
        <f ca="1">IF(K134=0,"",COUNTIF($K$2:K134,"&gt;0"))</f>
        <v>133</v>
      </c>
      <c r="M134" s="50" t="str">
        <f t="shared" ca="1" si="10"/>
        <v>Bier, Export (Exportbier)</v>
      </c>
    </row>
    <row r="135" spans="1:13" s="18" customFormat="1" ht="14.25" x14ac:dyDescent="0.2">
      <c r="A135" s="18" t="str">
        <f>IF(gesamt!C135="",CONCATENATE("Eintrag ",J135),gesamt!A135)</f>
        <v>Bier, Pils, alkoholarm (Leichtbier)</v>
      </c>
      <c r="B135" s="18">
        <v>100</v>
      </c>
      <c r="C135" s="19">
        <f>IF(gesamt!C135="",100,gesamt!D135)</f>
        <v>26</v>
      </c>
      <c r="D135" s="20">
        <f>IF(gesamt!C135="",10,gesamt!G135)</f>
        <v>2</v>
      </c>
      <c r="E135" s="20">
        <f>IF(gesamt!C135="",10,gesamt!H135)</f>
        <v>0</v>
      </c>
      <c r="F135" s="20">
        <f>IF(gesamt!C135="",10,gesamt!I135)</f>
        <v>0.5</v>
      </c>
      <c r="G135" s="20">
        <f>IF(gesamt!C135="",0,gesamt!J135)</f>
        <v>0</v>
      </c>
      <c r="H135" s="20">
        <f>IF(gesamt!C135="",0,gesamt!K135)</f>
        <v>0</v>
      </c>
      <c r="I135" s="19">
        <f t="shared" si="11"/>
        <v>10.299999999999999</v>
      </c>
      <c r="J135" s="22">
        <f t="shared" si="8"/>
        <v>134</v>
      </c>
      <c r="K135" s="21">
        <f t="shared" ca="1" si="9"/>
        <v>1</v>
      </c>
      <c r="L135" s="21">
        <f ca="1">IF(K135=0,"",COUNTIF($K$2:K135,"&gt;0"))</f>
        <v>134</v>
      </c>
      <c r="M135" s="50" t="str">
        <f t="shared" ca="1" si="10"/>
        <v>Bier, Pils, alkoholarm (Leichtbier)</v>
      </c>
    </row>
    <row r="136" spans="1:13" s="18" customFormat="1" ht="14.25" x14ac:dyDescent="0.2">
      <c r="A136" s="18" t="str">
        <f>IF(gesamt!C136="",CONCATENATE("Eintrag ",J136),gesamt!A136)</f>
        <v>Bier, Pils, alkoholfrei</v>
      </c>
      <c r="B136" s="18">
        <v>100</v>
      </c>
      <c r="C136" s="19">
        <f>IF(gesamt!C136="",100,gesamt!D136)</f>
        <v>25</v>
      </c>
      <c r="D136" s="20">
        <f>IF(gesamt!C136="",10,gesamt!G136)</f>
        <v>5.4</v>
      </c>
      <c r="E136" s="20">
        <f>IF(gesamt!C136="",10,gesamt!H136)</f>
        <v>0</v>
      </c>
      <c r="F136" s="20">
        <f>IF(gesamt!C136="",10,gesamt!I136)</f>
        <v>0.4</v>
      </c>
      <c r="G136" s="20">
        <f>IF(gesamt!C136="",0,gesamt!J136)</f>
        <v>0</v>
      </c>
      <c r="H136" s="20">
        <f>IF(gesamt!C136="",0,gesamt!K136)</f>
        <v>0</v>
      </c>
      <c r="I136" s="19">
        <f t="shared" si="11"/>
        <v>23.82</v>
      </c>
      <c r="J136" s="22">
        <f t="shared" si="8"/>
        <v>135</v>
      </c>
      <c r="K136" s="21">
        <f t="shared" ca="1" si="9"/>
        <v>1</v>
      </c>
      <c r="L136" s="21">
        <f ca="1">IF(K136=0,"",COUNTIF($K$2:K136,"&gt;0"))</f>
        <v>135</v>
      </c>
      <c r="M136" s="50" t="str">
        <f t="shared" ca="1" si="10"/>
        <v>Bier, Pils, alkoholfrei</v>
      </c>
    </row>
    <row r="137" spans="1:13" s="18" customFormat="1" ht="14.25" x14ac:dyDescent="0.2">
      <c r="A137" s="18" t="str">
        <f>IF(gesamt!C137="",CONCATENATE("Eintrag ",J137),gesamt!A137)</f>
        <v>Bier, Pils, hell</v>
      </c>
      <c r="B137" s="18">
        <v>100</v>
      </c>
      <c r="C137" s="19">
        <f>IF(gesamt!C137="",100,gesamt!D137)</f>
        <v>42</v>
      </c>
      <c r="D137" s="20">
        <f>IF(gesamt!C137="",10,gesamt!G137)</f>
        <v>3.1</v>
      </c>
      <c r="E137" s="20">
        <f>IF(gesamt!C137="",10,gesamt!H137)</f>
        <v>0</v>
      </c>
      <c r="F137" s="20">
        <f>IF(gesamt!C137="",10,gesamt!I137)</f>
        <v>0.5</v>
      </c>
      <c r="G137" s="20">
        <f>IF(gesamt!C137="",0,gesamt!J137)</f>
        <v>0</v>
      </c>
      <c r="H137" s="20">
        <f>IF(gesamt!C137="",0,gesamt!K137)</f>
        <v>0</v>
      </c>
      <c r="I137" s="19">
        <f t="shared" si="11"/>
        <v>14.809999999999999</v>
      </c>
      <c r="J137" s="22">
        <f t="shared" si="8"/>
        <v>136</v>
      </c>
      <c r="K137" s="21">
        <f t="shared" ca="1" si="9"/>
        <v>1</v>
      </c>
      <c r="L137" s="21">
        <f ca="1">IF(K137=0,"",COUNTIF($K$2:K137,"&gt;0"))</f>
        <v>136</v>
      </c>
      <c r="M137" s="50" t="str">
        <f t="shared" ca="1" si="10"/>
        <v>Bier, Pils, hell</v>
      </c>
    </row>
    <row r="138" spans="1:13" s="18" customFormat="1" ht="14.25" x14ac:dyDescent="0.2">
      <c r="A138" s="18" t="str">
        <f>IF(gesamt!C138="",CONCATENATE("Eintrag ",J138),gesamt!A138)</f>
        <v>Bierhefe, getrocknet</v>
      </c>
      <c r="B138" s="18">
        <v>100</v>
      </c>
      <c r="C138" s="19">
        <f>IF(gesamt!C138="",100,gesamt!D138)</f>
        <v>357</v>
      </c>
      <c r="D138" s="20">
        <f>IF(gesamt!C138="",10,gesamt!G138)</f>
        <v>31</v>
      </c>
      <c r="E138" s="20">
        <f>IF(gesamt!C138="",10,gesamt!H138)</f>
        <v>4.4000000000000004</v>
      </c>
      <c r="F138" s="20">
        <f>IF(gesamt!C138="",10,gesamt!I138)</f>
        <v>45</v>
      </c>
      <c r="G138" s="20">
        <f>IF(gesamt!C138="",0,gesamt!J138)</f>
        <v>0</v>
      </c>
      <c r="H138" s="20">
        <f>IF(gesamt!C138="",0,gesamt!K138)</f>
        <v>0</v>
      </c>
      <c r="I138" s="19">
        <f t="shared" si="11"/>
        <v>357.02</v>
      </c>
      <c r="J138" s="22">
        <f t="shared" si="8"/>
        <v>137</v>
      </c>
      <c r="K138" s="21">
        <f t="shared" ca="1" si="9"/>
        <v>1</v>
      </c>
      <c r="L138" s="21">
        <f ca="1">IF(K138=0,"",COUNTIF($K$2:K138,"&gt;0"))</f>
        <v>137</v>
      </c>
      <c r="M138" s="50" t="str">
        <f t="shared" ca="1" si="10"/>
        <v>Bierhefe, getrocknet</v>
      </c>
    </row>
    <row r="139" spans="1:13" s="18" customFormat="1" ht="14.25" x14ac:dyDescent="0.2">
      <c r="A139" s="18" t="str">
        <f>IF(gesamt!C139="",CONCATENATE("Eintrag ",J139),gesamt!A139)</f>
        <v>Bierschinken (auch: Krakauer Aufschnitt)</v>
      </c>
      <c r="B139" s="18">
        <v>100</v>
      </c>
      <c r="C139" s="19">
        <f>IF(gesamt!C139="",100,gesamt!D139)</f>
        <v>174</v>
      </c>
      <c r="D139" s="20">
        <f>IF(gesamt!C139="",10,gesamt!G139)</f>
        <v>0</v>
      </c>
      <c r="E139" s="20">
        <f>IF(gesamt!C139="",10,gesamt!H139)</f>
        <v>12</v>
      </c>
      <c r="F139" s="20">
        <f>IF(gesamt!C139="",10,gesamt!I139)</f>
        <v>16.5</v>
      </c>
      <c r="G139" s="20">
        <f>IF(gesamt!C139="",0,gesamt!J139)</f>
        <v>0</v>
      </c>
      <c r="H139" s="20">
        <f>IF(gesamt!C139="",0,gesamt!K139)</f>
        <v>0</v>
      </c>
      <c r="I139" s="19">
        <f t="shared" si="11"/>
        <v>180.9</v>
      </c>
      <c r="J139" s="22">
        <f t="shared" si="8"/>
        <v>138</v>
      </c>
      <c r="K139" s="21">
        <f t="shared" ca="1" si="9"/>
        <v>1</v>
      </c>
      <c r="L139" s="21">
        <f ca="1">IF(K139=0,"",COUNTIF($K$2:K139,"&gt;0"))</f>
        <v>138</v>
      </c>
      <c r="M139" s="50" t="str">
        <f t="shared" ca="1" si="10"/>
        <v>Bierschinken (auch: Krakauer Aufschnitt)</v>
      </c>
    </row>
    <row r="140" spans="1:13" s="18" customFormat="1" ht="14.25" x14ac:dyDescent="0.2">
      <c r="A140" s="18" t="str">
        <f>IF(gesamt!C140="",CONCATENATE("Eintrag ",J140),gesamt!A140)</f>
        <v>Bierwurst, bayerisch</v>
      </c>
      <c r="B140" s="18">
        <v>100</v>
      </c>
      <c r="C140" s="19">
        <f>IF(gesamt!C140="",100,gesamt!D140)</f>
        <v>232</v>
      </c>
      <c r="D140" s="20">
        <f>IF(gesamt!C140="",10,gesamt!G140)</f>
        <v>0</v>
      </c>
      <c r="E140" s="20">
        <f>IF(gesamt!C140="",10,gesamt!H140)</f>
        <v>18.7</v>
      </c>
      <c r="F140" s="20">
        <f>IF(gesamt!C140="",10,gesamt!I140)</f>
        <v>15.8</v>
      </c>
      <c r="G140" s="20">
        <f>IF(gesamt!C140="",0,gesamt!J140)</f>
        <v>0</v>
      </c>
      <c r="H140" s="20">
        <f>IF(gesamt!C140="",0,gesamt!K140)</f>
        <v>0</v>
      </c>
      <c r="I140" s="19">
        <f t="shared" si="11"/>
        <v>240.26999999999998</v>
      </c>
      <c r="J140" s="22">
        <f t="shared" si="8"/>
        <v>139</v>
      </c>
      <c r="K140" s="21">
        <f t="shared" ca="1" si="9"/>
        <v>1</v>
      </c>
      <c r="L140" s="21">
        <f ca="1">IF(K140=0,"",COUNTIF($K$2:K140,"&gt;0"))</f>
        <v>139</v>
      </c>
      <c r="M140" s="50" t="str">
        <f t="shared" ca="1" si="10"/>
        <v>Bierwurst, bayerisch</v>
      </c>
    </row>
    <row r="141" spans="1:13" s="18" customFormat="1" ht="14.25" x14ac:dyDescent="0.2">
      <c r="A141" s="18" t="str">
        <f>IF(gesamt!C141="",CONCATENATE("Eintrag ",J141),gesamt!A141)</f>
        <v>Bihunsuppe (Bihun-Suppe)</v>
      </c>
      <c r="B141" s="18">
        <v>100</v>
      </c>
      <c r="C141" s="19">
        <f>IF(gesamt!C141="",100,gesamt!D141)</f>
        <v>43</v>
      </c>
      <c r="D141" s="20">
        <f>IF(gesamt!C141="",10,gesamt!G141)</f>
        <v>4</v>
      </c>
      <c r="E141" s="20">
        <f>IF(gesamt!C141="",10,gesamt!H141)</f>
        <v>2</v>
      </c>
      <c r="F141" s="20">
        <f>IF(gesamt!C141="",10,gesamt!I141)</f>
        <v>2</v>
      </c>
      <c r="G141" s="20">
        <f>IF(gesamt!C141="",0,gesamt!J141)</f>
        <v>0</v>
      </c>
      <c r="H141" s="20">
        <f>IF(gesamt!C141="",0,gesamt!K141)</f>
        <v>0</v>
      </c>
      <c r="I141" s="19">
        <f t="shared" si="11"/>
        <v>43.4</v>
      </c>
      <c r="J141" s="22">
        <f t="shared" si="8"/>
        <v>140</v>
      </c>
      <c r="K141" s="21">
        <f t="shared" ca="1" si="9"/>
        <v>1</v>
      </c>
      <c r="L141" s="21">
        <f ca="1">IF(K141=0,"",COUNTIF($K$2:K141,"&gt;0"))</f>
        <v>140</v>
      </c>
      <c r="M141" s="50" t="str">
        <f t="shared" ca="1" si="10"/>
        <v>Bihunsuppe (Bihun-Suppe)</v>
      </c>
    </row>
    <row r="142" spans="1:13" s="18" customFormat="1" ht="14.25" x14ac:dyDescent="0.2">
      <c r="A142" s="18" t="str">
        <f>IF(gesamt!C142="",CONCATENATE("Eintrag ",J142),gesamt!A142)</f>
        <v>Bircher Müsli mit Apfel, Haselnüssen, Rosinen, getrock. Aprikosen, Bananenchips</v>
      </c>
      <c r="B142" s="18">
        <v>100</v>
      </c>
      <c r="C142" s="19">
        <f>IF(gesamt!C142="",100,gesamt!D142)</f>
        <v>388</v>
      </c>
      <c r="D142" s="20">
        <f>IF(gesamt!C142="",10,gesamt!G142)</f>
        <v>60</v>
      </c>
      <c r="E142" s="20">
        <f>IF(gesamt!C142="",10,gesamt!H142)</f>
        <v>10</v>
      </c>
      <c r="F142" s="20">
        <f>IF(gesamt!C142="",10,gesamt!I142)</f>
        <v>12</v>
      </c>
      <c r="G142" s="20">
        <f>IF(gesamt!C142="",0,gesamt!J142)</f>
        <v>0</v>
      </c>
      <c r="H142" s="20">
        <f>IF(gesamt!C142="",0,gesamt!K142)</f>
        <v>0</v>
      </c>
      <c r="I142" s="19">
        <f t="shared" si="11"/>
        <v>389.4</v>
      </c>
      <c r="J142" s="22">
        <f t="shared" si="8"/>
        <v>141</v>
      </c>
      <c r="K142" s="21">
        <f t="shared" ca="1" si="9"/>
        <v>1</v>
      </c>
      <c r="L142" s="21">
        <f ca="1">IF(K142=0,"",COUNTIF($K$2:K142,"&gt;0"))</f>
        <v>141</v>
      </c>
      <c r="M142" s="50" t="str">
        <f t="shared" ca="1" si="10"/>
        <v>Bircher Müsli mit Apfel, Haselnüssen, Rosinen, getrock. Aprikosen, Bananenchips</v>
      </c>
    </row>
    <row r="143" spans="1:13" s="18" customFormat="1" ht="14.25" x14ac:dyDescent="0.2">
      <c r="A143" s="18" t="str">
        <f>IF(gesamt!C143="",CONCATENATE("Eintrag ",J143),gesamt!A143)</f>
        <v>Birkenpilze</v>
      </c>
      <c r="B143" s="18">
        <v>100</v>
      </c>
      <c r="C143" s="19">
        <f>IF(gesamt!C143="",100,gesamt!D143)</f>
        <v>23</v>
      </c>
      <c r="D143" s="20">
        <f>IF(gesamt!C143="",10,gesamt!G143)</f>
        <v>0.3</v>
      </c>
      <c r="E143" s="20">
        <f>IF(gesamt!C143="",10,gesamt!H143)</f>
        <v>1</v>
      </c>
      <c r="F143" s="20">
        <f>IF(gesamt!C143="",10,gesamt!I143)</f>
        <v>3</v>
      </c>
      <c r="G143" s="20">
        <f>IF(gesamt!C143="",0,gesamt!J143)</f>
        <v>0</v>
      </c>
      <c r="H143" s="20">
        <f>IF(gesamt!C143="",0,gesamt!K143)</f>
        <v>0</v>
      </c>
      <c r="I143" s="19">
        <f t="shared" si="11"/>
        <v>23.130000000000003</v>
      </c>
      <c r="J143" s="22">
        <f t="shared" si="8"/>
        <v>142</v>
      </c>
      <c r="K143" s="21">
        <f t="shared" ca="1" si="9"/>
        <v>1</v>
      </c>
      <c r="L143" s="21">
        <f ca="1">IF(K143=0,"",COUNTIF($K$2:K143,"&gt;0"))</f>
        <v>142</v>
      </c>
      <c r="M143" s="50" t="str">
        <f t="shared" ca="1" si="10"/>
        <v>Birkenpilze</v>
      </c>
    </row>
    <row r="144" spans="1:13" s="18" customFormat="1" ht="14.25" x14ac:dyDescent="0.2">
      <c r="A144" s="18" t="str">
        <f>IF(gesamt!C144="",CONCATENATE("Eintrag ",J144),gesamt!A144)</f>
        <v>Birne Helene</v>
      </c>
      <c r="B144" s="18">
        <v>100</v>
      </c>
      <c r="C144" s="19">
        <f>IF(gesamt!C144="",100,gesamt!D144)</f>
        <v>576</v>
      </c>
      <c r="D144" s="20">
        <f>IF(gesamt!C144="",10,gesamt!G144)</f>
        <v>55</v>
      </c>
      <c r="E144" s="20">
        <f>IF(gesamt!C144="",10,gesamt!H144)</f>
        <v>35</v>
      </c>
      <c r="F144" s="20">
        <f>IF(gesamt!C144="",10,gesamt!I144)</f>
        <v>6</v>
      </c>
      <c r="G144" s="20">
        <f>IF(gesamt!C144="",0,gesamt!J144)</f>
        <v>0</v>
      </c>
      <c r="H144" s="20">
        <f>IF(gesamt!C144="",0,gesamt!K144)</f>
        <v>0</v>
      </c>
      <c r="I144" s="19">
        <f t="shared" si="11"/>
        <v>576.20000000000005</v>
      </c>
      <c r="J144" s="22">
        <f t="shared" si="8"/>
        <v>143</v>
      </c>
      <c r="K144" s="21">
        <f t="shared" ca="1" si="9"/>
        <v>1</v>
      </c>
      <c r="L144" s="21">
        <f ca="1">IF(K144=0,"",COUNTIF($K$2:K144,"&gt;0"))</f>
        <v>143</v>
      </c>
      <c r="M144" s="50" t="str">
        <f t="shared" ca="1" si="10"/>
        <v>Birne Helene</v>
      </c>
    </row>
    <row r="145" spans="1:13" s="18" customFormat="1" ht="14.25" x14ac:dyDescent="0.2">
      <c r="A145" s="18" t="str">
        <f>IF(gesamt!C145="",CONCATENATE("Eintrag ",J145),gesamt!A145)</f>
        <v>Birnen</v>
      </c>
      <c r="B145" s="18">
        <v>100</v>
      </c>
      <c r="C145" s="19">
        <f>IF(gesamt!C145="",100,gesamt!D145)</f>
        <v>55</v>
      </c>
      <c r="D145" s="20">
        <f>IF(gesamt!C145="",10,gesamt!G145)</f>
        <v>12.4</v>
      </c>
      <c r="E145" s="20">
        <f>IF(gesamt!C145="",10,gesamt!H145)</f>
        <v>0.3</v>
      </c>
      <c r="F145" s="20">
        <f>IF(gesamt!C145="",10,gesamt!I145)</f>
        <v>0.5</v>
      </c>
      <c r="G145" s="20">
        <f>IF(gesamt!C145="",0,gesamt!J145)</f>
        <v>0</v>
      </c>
      <c r="H145" s="20">
        <f>IF(gesamt!C145="",0,gesamt!K145)</f>
        <v>0</v>
      </c>
      <c r="I145" s="19">
        <f t="shared" si="11"/>
        <v>55.73</v>
      </c>
      <c r="J145" s="22">
        <f t="shared" si="8"/>
        <v>144</v>
      </c>
      <c r="K145" s="21">
        <f t="shared" ca="1" si="9"/>
        <v>1</v>
      </c>
      <c r="L145" s="21">
        <f ca="1">IF(K145=0,"",COUNTIF($K$2:K145,"&gt;0"))</f>
        <v>144</v>
      </c>
      <c r="M145" s="50" t="str">
        <f t="shared" ca="1" si="10"/>
        <v>Birnen</v>
      </c>
    </row>
    <row r="146" spans="1:13" s="18" customFormat="1" ht="14.25" x14ac:dyDescent="0.2">
      <c r="A146" s="18" t="str">
        <f>IF(gesamt!C146="",CONCATENATE("Eintrag ",J146),gesamt!A146)</f>
        <v>Birnen (Konserve)</v>
      </c>
      <c r="B146" s="18">
        <v>100</v>
      </c>
      <c r="C146" s="19">
        <f>IF(gesamt!C146="",100,gesamt!D146)</f>
        <v>70</v>
      </c>
      <c r="D146" s="20">
        <f>IF(gesamt!C146="",10,gesamt!G146)</f>
        <v>17</v>
      </c>
      <c r="E146" s="20">
        <f>IF(gesamt!C146="",10,gesamt!H146)</f>
        <v>0.1</v>
      </c>
      <c r="F146" s="20">
        <f>IF(gesamt!C146="",10,gesamt!I146)</f>
        <v>0.3</v>
      </c>
      <c r="G146" s="20">
        <f>IF(gesamt!C146="",0,gesamt!J146)</f>
        <v>0</v>
      </c>
      <c r="H146" s="20">
        <f>IF(gesamt!C146="",0,gesamt!K146)</f>
        <v>0</v>
      </c>
      <c r="I146" s="19">
        <f t="shared" si="11"/>
        <v>71.89</v>
      </c>
      <c r="J146" s="22">
        <f t="shared" si="8"/>
        <v>145</v>
      </c>
      <c r="K146" s="21">
        <f t="shared" ca="1" si="9"/>
        <v>1</v>
      </c>
      <c r="L146" s="21">
        <f ca="1">IF(K146=0,"",COUNTIF($K$2:K146,"&gt;0"))</f>
        <v>145</v>
      </c>
      <c r="M146" s="50" t="str">
        <f t="shared" ca="1" si="10"/>
        <v>Birnen (Konserve)</v>
      </c>
    </row>
    <row r="147" spans="1:13" s="18" customFormat="1" ht="14.25" x14ac:dyDescent="0.2">
      <c r="A147" s="18" t="str">
        <f>IF(gesamt!C147="",CONCATENATE("Eintrag ",J147),gesamt!A147)</f>
        <v>Birnendicksaft</v>
      </c>
      <c r="B147" s="18">
        <v>100</v>
      </c>
      <c r="C147" s="19">
        <f>IF(gesamt!C147="",100,gesamt!D147)</f>
        <v>267</v>
      </c>
      <c r="D147" s="20">
        <f>IF(gesamt!C147="",10,gesamt!G147)</f>
        <v>64.5</v>
      </c>
      <c r="E147" s="20">
        <f>IF(gesamt!C147="",10,gesamt!H147)</f>
        <v>0</v>
      </c>
      <c r="F147" s="20">
        <f>IF(gesamt!C147="",10,gesamt!I147)</f>
        <v>0.5</v>
      </c>
      <c r="G147" s="20">
        <f>IF(gesamt!C147="",0,gesamt!J147)</f>
        <v>0</v>
      </c>
      <c r="H147" s="20">
        <f>IF(gesamt!C147="",0,gesamt!K147)</f>
        <v>0</v>
      </c>
      <c r="I147" s="19">
        <f t="shared" si="11"/>
        <v>266.55</v>
      </c>
      <c r="J147" s="22">
        <f t="shared" si="8"/>
        <v>146</v>
      </c>
      <c r="K147" s="21">
        <f t="shared" ca="1" si="9"/>
        <v>1</v>
      </c>
      <c r="L147" s="21">
        <f ca="1">IF(K147=0,"",COUNTIF($K$2:K147,"&gt;0"))</f>
        <v>146</v>
      </c>
      <c r="M147" s="50" t="str">
        <f t="shared" ca="1" si="10"/>
        <v>Birnendicksaft</v>
      </c>
    </row>
    <row r="148" spans="1:13" s="18" customFormat="1" ht="14.25" x14ac:dyDescent="0.2">
      <c r="A148" s="18" t="str">
        <f>IF(gesamt!C148="",CONCATENATE("Eintrag ",J148),gesamt!A148)</f>
        <v>Birnenkompott</v>
      </c>
      <c r="B148" s="18">
        <v>100</v>
      </c>
      <c r="C148" s="19">
        <f>IF(gesamt!C148="",100,gesamt!D148)</f>
        <v>56</v>
      </c>
      <c r="D148" s="20">
        <f>IF(gesamt!C148="",10,gesamt!G148)</f>
        <v>13.3</v>
      </c>
      <c r="E148" s="20">
        <f>IF(gesamt!C148="",10,gesamt!H148)</f>
        <v>0.2</v>
      </c>
      <c r="F148" s="20">
        <f>IF(gesamt!C148="",10,gesamt!I148)</f>
        <v>0.3</v>
      </c>
      <c r="G148" s="20">
        <f>IF(gesamt!C148="",0,gesamt!J148)</f>
        <v>0</v>
      </c>
      <c r="H148" s="20">
        <f>IF(gesamt!C148="",0,gesamt!K148)</f>
        <v>0</v>
      </c>
      <c r="I148" s="19">
        <f t="shared" si="11"/>
        <v>57.65</v>
      </c>
      <c r="J148" s="22">
        <f t="shared" si="8"/>
        <v>147</v>
      </c>
      <c r="K148" s="21">
        <f t="shared" ca="1" si="9"/>
        <v>1</v>
      </c>
      <c r="L148" s="21">
        <f ca="1">IF(K148=0,"",COUNTIF($K$2:K148,"&gt;0"))</f>
        <v>147</v>
      </c>
      <c r="M148" s="50" t="str">
        <f t="shared" ca="1" si="10"/>
        <v>Birnenkompott</v>
      </c>
    </row>
    <row r="149" spans="1:13" s="18" customFormat="1" ht="14.25" x14ac:dyDescent="0.2">
      <c r="A149" s="18" t="str">
        <f>IF(gesamt!C149="",CONCATENATE("Eintrag ",J149),gesamt!A149)</f>
        <v>Birnennektar</v>
      </c>
      <c r="B149" s="18">
        <v>100</v>
      </c>
      <c r="C149" s="19">
        <f>IF(gesamt!C149="",100,gesamt!D149)</f>
        <v>56</v>
      </c>
      <c r="D149" s="20">
        <f>IF(gesamt!C149="",10,gesamt!G149)</f>
        <v>13</v>
      </c>
      <c r="E149" s="20">
        <f>IF(gesamt!C149="",10,gesamt!H149)</f>
        <v>0.2</v>
      </c>
      <c r="F149" s="20">
        <f>IF(gesamt!C149="",10,gesamt!I149)</f>
        <v>0.3</v>
      </c>
      <c r="G149" s="20">
        <f>IF(gesamt!C149="",0,gesamt!J149)</f>
        <v>0</v>
      </c>
      <c r="H149" s="20">
        <f>IF(gesamt!C149="",0,gesamt!K149)</f>
        <v>0</v>
      </c>
      <c r="I149" s="19">
        <f t="shared" si="11"/>
        <v>56.419999999999995</v>
      </c>
      <c r="J149" s="22">
        <f t="shared" si="8"/>
        <v>148</v>
      </c>
      <c r="K149" s="21">
        <f t="shared" ca="1" si="9"/>
        <v>1</v>
      </c>
      <c r="L149" s="21">
        <f ca="1">IF(K149=0,"",COUNTIF($K$2:K149,"&gt;0"))</f>
        <v>148</v>
      </c>
      <c r="M149" s="50" t="str">
        <f t="shared" ca="1" si="10"/>
        <v>Birnennektar</v>
      </c>
    </row>
    <row r="150" spans="1:13" s="18" customFormat="1" ht="14.25" x14ac:dyDescent="0.2">
      <c r="A150" s="18" t="str">
        <f>IF(gesamt!C150="",CONCATENATE("Eintrag ",J150),gesamt!A150)</f>
        <v>Birnensaft</v>
      </c>
      <c r="B150" s="18">
        <v>100</v>
      </c>
      <c r="C150" s="19">
        <f>IF(gesamt!C150="",100,gesamt!D150)</f>
        <v>39</v>
      </c>
      <c r="D150" s="20">
        <f>IF(gesamt!C150="",10,gesamt!G150)</f>
        <v>9.1999999999999993</v>
      </c>
      <c r="E150" s="20">
        <f>IF(gesamt!C150="",10,gesamt!H150)</f>
        <v>0.1</v>
      </c>
      <c r="F150" s="20">
        <f>IF(gesamt!C150="",10,gesamt!I150)</f>
        <v>0.1</v>
      </c>
      <c r="G150" s="20">
        <f>IF(gesamt!C150="",0,gesamt!J150)</f>
        <v>0</v>
      </c>
      <c r="H150" s="20">
        <f>IF(gesamt!C150="",0,gesamt!K150)</f>
        <v>0</v>
      </c>
      <c r="I150" s="19">
        <f t="shared" si="11"/>
        <v>39.069999999999993</v>
      </c>
      <c r="J150" s="22">
        <f t="shared" si="8"/>
        <v>149</v>
      </c>
      <c r="K150" s="21">
        <f t="shared" ca="1" si="9"/>
        <v>1</v>
      </c>
      <c r="L150" s="21">
        <f ca="1">IF(K150=0,"",COUNTIF($K$2:K150,"&gt;0"))</f>
        <v>149</v>
      </c>
      <c r="M150" s="50" t="str">
        <f t="shared" ca="1" si="10"/>
        <v>Birnensaft</v>
      </c>
    </row>
    <row r="151" spans="1:13" s="18" customFormat="1" ht="14.25" x14ac:dyDescent="0.2">
      <c r="A151" s="18" t="str">
        <f>IF(gesamt!C151="",CONCATENATE("Eintrag ",J151),gesamt!A151)</f>
        <v>Biskuitkuchen mit Sahnefüllung, Zuppa Romana</v>
      </c>
      <c r="B151" s="18">
        <v>100</v>
      </c>
      <c r="C151" s="19">
        <f>IF(gesamt!C151="",100,gesamt!D151)</f>
        <v>409</v>
      </c>
      <c r="D151" s="20">
        <f>IF(gesamt!C151="",10,gesamt!G151)</f>
        <v>51</v>
      </c>
      <c r="E151" s="20">
        <f>IF(gesamt!C151="",10,gesamt!H151)</f>
        <v>17.100000000000001</v>
      </c>
      <c r="F151" s="20">
        <f>IF(gesamt!C151="",10,gesamt!I151)</f>
        <v>9.6</v>
      </c>
      <c r="G151" s="20">
        <f>IF(gesamt!C151="",0,gesamt!J151)</f>
        <v>0</v>
      </c>
      <c r="H151" s="20">
        <f>IF(gesamt!C151="",0,gesamt!K151)</f>
        <v>0</v>
      </c>
      <c r="I151" s="19">
        <f t="shared" si="11"/>
        <v>408.45</v>
      </c>
      <c r="J151" s="22">
        <f t="shared" si="8"/>
        <v>150</v>
      </c>
      <c r="K151" s="21">
        <f t="shared" ca="1" si="9"/>
        <v>1</v>
      </c>
      <c r="L151" s="21">
        <f ca="1">IF(K151=0,"",COUNTIF($K$2:K151,"&gt;0"))</f>
        <v>150</v>
      </c>
      <c r="M151" s="50" t="str">
        <f t="shared" ca="1" si="10"/>
        <v>Biskuitkuchen mit Sahnefüllung, Zuppa Romana</v>
      </c>
    </row>
    <row r="152" spans="1:13" s="18" customFormat="1" ht="14.25" x14ac:dyDescent="0.2">
      <c r="A152" s="18" t="str">
        <f>IF(gesamt!C152="",CONCATENATE("Eintrag ",J152),gesamt!A152)</f>
        <v>Biskuitrolle mit Erdbeersahne</v>
      </c>
      <c r="B152" s="18">
        <v>100</v>
      </c>
      <c r="C152" s="19">
        <f>IF(gesamt!C152="",100,gesamt!D152)</f>
        <v>208</v>
      </c>
      <c r="D152" s="20">
        <f>IF(gesamt!C152="",10,gesamt!G152)</f>
        <v>23.4</v>
      </c>
      <c r="E152" s="20">
        <f>IF(gesamt!C152="",10,gesamt!H152)</f>
        <v>11.3</v>
      </c>
      <c r="F152" s="20">
        <f>IF(gesamt!C152="",10,gesamt!I152)</f>
        <v>3.2</v>
      </c>
      <c r="G152" s="20">
        <f>IF(gesamt!C152="",0,gesamt!J152)</f>
        <v>0</v>
      </c>
      <c r="H152" s="20">
        <f>IF(gesamt!C152="",0,gesamt!K152)</f>
        <v>0</v>
      </c>
      <c r="I152" s="19">
        <f t="shared" si="11"/>
        <v>214.47</v>
      </c>
      <c r="J152" s="22">
        <f t="shared" si="8"/>
        <v>151</v>
      </c>
      <c r="K152" s="21">
        <f t="shared" ca="1" si="9"/>
        <v>1</v>
      </c>
      <c r="L152" s="21">
        <f ca="1">IF(K152=0,"",COUNTIF($K$2:K152,"&gt;0"))</f>
        <v>151</v>
      </c>
      <c r="M152" s="50" t="str">
        <f t="shared" ca="1" si="10"/>
        <v>Biskuitrolle mit Erdbeersahne</v>
      </c>
    </row>
    <row r="153" spans="1:13" s="18" customFormat="1" ht="14.25" x14ac:dyDescent="0.2">
      <c r="A153" s="18" t="str">
        <f>IF(gesamt!C153="",CONCATENATE("Eintrag ",J153),gesamt!A153)</f>
        <v>Biskuitrolle mit Marmelade</v>
      </c>
      <c r="B153" s="18">
        <v>100</v>
      </c>
      <c r="C153" s="19">
        <f>IF(gesamt!C153="",100,gesamt!D153)</f>
        <v>269</v>
      </c>
      <c r="D153" s="20">
        <f>IF(gesamt!C153="",10,gesamt!G153)</f>
        <v>57.5</v>
      </c>
      <c r="E153" s="20">
        <f>IF(gesamt!C153="",10,gesamt!H153)</f>
        <v>2.2999999999999998</v>
      </c>
      <c r="F153" s="20">
        <f>IF(gesamt!C153="",10,gesamt!I153)</f>
        <v>4.5</v>
      </c>
      <c r="G153" s="20">
        <f>IF(gesamt!C153="",0,gesamt!J153)</f>
        <v>0</v>
      </c>
      <c r="H153" s="20">
        <f>IF(gesamt!C153="",0,gesamt!K153)</f>
        <v>0</v>
      </c>
      <c r="I153" s="19">
        <f t="shared" si="11"/>
        <v>276.03999999999996</v>
      </c>
      <c r="J153" s="22">
        <f t="shared" si="8"/>
        <v>152</v>
      </c>
      <c r="K153" s="21">
        <f t="shared" ca="1" si="9"/>
        <v>1</v>
      </c>
      <c r="L153" s="21">
        <f ca="1">IF(K153=0,"",COUNTIF($K$2:K153,"&gt;0"))</f>
        <v>152</v>
      </c>
      <c r="M153" s="50" t="str">
        <f t="shared" ca="1" si="10"/>
        <v>Biskuitrolle mit Marmelade</v>
      </c>
    </row>
    <row r="154" spans="1:13" s="18" customFormat="1" ht="14.25" x14ac:dyDescent="0.2">
      <c r="A154" s="18" t="str">
        <f>IF(gesamt!C154="",CONCATENATE("Eintrag ",J154),gesamt!A154)</f>
        <v>Bismarckheringe</v>
      </c>
      <c r="B154" s="18">
        <v>100</v>
      </c>
      <c r="C154" s="19">
        <f>IF(gesamt!C154="",100,gesamt!D154)</f>
        <v>210</v>
      </c>
      <c r="D154" s="20">
        <f>IF(gesamt!C154="",10,gesamt!G154)</f>
        <v>0</v>
      </c>
      <c r="E154" s="20">
        <f>IF(gesamt!C154="",10,gesamt!H154)</f>
        <v>16</v>
      </c>
      <c r="F154" s="20">
        <f>IF(gesamt!C154="",10,gesamt!I154)</f>
        <v>16.5</v>
      </c>
      <c r="G154" s="20">
        <f>IF(gesamt!C154="",0,gesamt!J154)</f>
        <v>0</v>
      </c>
      <c r="H154" s="20">
        <f>IF(gesamt!C154="",0,gesamt!K154)</f>
        <v>0</v>
      </c>
      <c r="I154" s="19">
        <f t="shared" si="11"/>
        <v>218.10000000000002</v>
      </c>
      <c r="J154" s="22">
        <f t="shared" si="8"/>
        <v>153</v>
      </c>
      <c r="K154" s="21">
        <f t="shared" ca="1" si="9"/>
        <v>1</v>
      </c>
      <c r="L154" s="21">
        <f ca="1">IF(K154=0,"",COUNTIF($K$2:K154,"&gt;0"))</f>
        <v>153</v>
      </c>
      <c r="M154" s="50" t="str">
        <f t="shared" ca="1" si="10"/>
        <v>Bismarckheringe</v>
      </c>
    </row>
    <row r="155" spans="1:13" s="18" customFormat="1" ht="14.25" x14ac:dyDescent="0.2">
      <c r="A155" s="18" t="str">
        <f>IF(gesamt!C155="",CONCATENATE("Eintrag ",J155),gesamt!A155)</f>
        <v xml:space="preserve">Bitter Lemon </v>
      </c>
      <c r="B155" s="18">
        <v>100</v>
      </c>
      <c r="C155" s="19">
        <f>IF(gesamt!C155="",100,gesamt!D155)</f>
        <v>44</v>
      </c>
      <c r="D155" s="20">
        <f>IF(gesamt!C155="",10,gesamt!G155)</f>
        <v>11</v>
      </c>
      <c r="E155" s="20">
        <f>IF(gesamt!C155="",10,gesamt!H155)</f>
        <v>0</v>
      </c>
      <c r="F155" s="20">
        <f>IF(gesamt!C155="",10,gesamt!I155)</f>
        <v>0</v>
      </c>
      <c r="G155" s="20">
        <f>IF(gesamt!C155="",0,gesamt!J155)</f>
        <v>0</v>
      </c>
      <c r="H155" s="20">
        <f>IF(gesamt!C155="",0,gesamt!K155)</f>
        <v>0</v>
      </c>
      <c r="I155" s="19">
        <f t="shared" si="11"/>
        <v>45.099999999999994</v>
      </c>
      <c r="J155" s="22">
        <f t="shared" si="8"/>
        <v>154</v>
      </c>
      <c r="K155" s="21">
        <f t="shared" ca="1" si="9"/>
        <v>1</v>
      </c>
      <c r="L155" s="21">
        <f ca="1">IF(K155=0,"",COUNTIF($K$2:K155,"&gt;0"))</f>
        <v>154</v>
      </c>
      <c r="M155" s="50" t="str">
        <f t="shared" ca="1" si="10"/>
        <v xml:space="preserve">Bitter Lemon </v>
      </c>
    </row>
    <row r="156" spans="1:13" s="18" customFormat="1" ht="14.25" x14ac:dyDescent="0.2">
      <c r="A156" s="18" t="str">
        <f>IF(gesamt!C156="",CONCATENATE("Eintrag ",J156),gesamt!A156)</f>
        <v>Blätterteig (Tiefkühl)</v>
      </c>
      <c r="B156" s="18">
        <v>100</v>
      </c>
      <c r="C156" s="19">
        <f>IF(gesamt!C156="",100,gesamt!D156)</f>
        <v>436</v>
      </c>
      <c r="D156" s="20">
        <f>IF(gesamt!C156="",10,gesamt!G156)</f>
        <v>35.799999999999997</v>
      </c>
      <c r="E156" s="20">
        <f>IF(gesamt!C156="",10,gesamt!H156)</f>
        <v>30.6</v>
      </c>
      <c r="F156" s="20">
        <f>IF(gesamt!C156="",10,gesamt!I156)</f>
        <v>4.4000000000000004</v>
      </c>
      <c r="G156" s="20">
        <f>IF(gesamt!C156="",0,gesamt!J156)</f>
        <v>0</v>
      </c>
      <c r="H156" s="20">
        <f>IF(gesamt!C156="",0,gesamt!K156)</f>
        <v>0</v>
      </c>
      <c r="I156" s="19">
        <f t="shared" si="11"/>
        <v>449.84000000000003</v>
      </c>
      <c r="J156" s="22">
        <f t="shared" si="8"/>
        <v>155</v>
      </c>
      <c r="K156" s="21">
        <f t="shared" ca="1" si="9"/>
        <v>1</v>
      </c>
      <c r="L156" s="21">
        <f ca="1">IF(K156=0,"",COUNTIF($K$2:K156,"&gt;0"))</f>
        <v>155</v>
      </c>
      <c r="M156" s="50" t="str">
        <f t="shared" ca="1" si="10"/>
        <v>Blätterteig (Tiefkühl)</v>
      </c>
    </row>
    <row r="157" spans="1:13" s="18" customFormat="1" ht="14.25" x14ac:dyDescent="0.2">
      <c r="A157" s="18" t="str">
        <f>IF(gesamt!C157="",CONCATENATE("Eintrag ",J157),gesamt!A157)</f>
        <v>Blätterteig-Teilchen, Blätterteig-Tasche</v>
      </c>
      <c r="B157" s="18">
        <v>100</v>
      </c>
      <c r="C157" s="19">
        <f>IF(gesamt!C157="",100,gesamt!D157)</f>
        <v>549</v>
      </c>
      <c r="D157" s="20">
        <f>IF(gesamt!C157="",10,gesamt!G157)</f>
        <v>35</v>
      </c>
      <c r="E157" s="20">
        <f>IF(gesamt!C157="",10,gesamt!H157)</f>
        <v>38.6</v>
      </c>
      <c r="F157" s="20">
        <f>IF(gesamt!C157="",10,gesamt!I157)</f>
        <v>10.8</v>
      </c>
      <c r="G157" s="20">
        <f>IF(gesamt!C157="",0,gesamt!J157)</f>
        <v>0</v>
      </c>
      <c r="H157" s="20">
        <f>IF(gesamt!C157="",0,gesamt!K157)</f>
        <v>0</v>
      </c>
      <c r="I157" s="19">
        <f t="shared" si="11"/>
        <v>547.84</v>
      </c>
      <c r="J157" s="22">
        <f t="shared" si="8"/>
        <v>156</v>
      </c>
      <c r="K157" s="21">
        <f t="shared" ca="1" si="9"/>
        <v>1</v>
      </c>
      <c r="L157" s="21">
        <f ca="1">IF(K157=0,"",COUNTIF($K$2:K157,"&gt;0"))</f>
        <v>156</v>
      </c>
      <c r="M157" s="50" t="str">
        <f t="shared" ca="1" si="10"/>
        <v>Blätterteig-Teilchen, Blätterteig-Tasche</v>
      </c>
    </row>
    <row r="158" spans="1:13" s="18" customFormat="1" ht="14.25" x14ac:dyDescent="0.2">
      <c r="A158" s="18" t="str">
        <f>IF(gesamt!C158="",CONCATENATE("Eintrag ",J158),gesamt!A158)</f>
        <v>Blauschimmelkäse, 50 % Fett in Trockenmasse</v>
      </c>
      <c r="B158" s="18">
        <v>100</v>
      </c>
      <c r="C158" s="19">
        <f>IF(gesamt!C158="",100,gesamt!D158)</f>
        <v>357</v>
      </c>
      <c r="D158" s="20">
        <f>IF(gesamt!C158="",10,gesamt!G158)</f>
        <v>0</v>
      </c>
      <c r="E158" s="20">
        <f>IF(gesamt!C158="",10,gesamt!H158)</f>
        <v>29.5</v>
      </c>
      <c r="F158" s="20">
        <f>IF(gesamt!C158="",10,gesamt!I158)</f>
        <v>22.9</v>
      </c>
      <c r="G158" s="20">
        <f>IF(gesamt!C158="",0,gesamt!J158)</f>
        <v>0</v>
      </c>
      <c r="H158" s="20">
        <f>IF(gesamt!C158="",0,gesamt!K158)</f>
        <v>0</v>
      </c>
      <c r="I158" s="19">
        <f t="shared" si="11"/>
        <v>370.53000000000003</v>
      </c>
      <c r="J158" s="22">
        <f t="shared" si="8"/>
        <v>157</v>
      </c>
      <c r="K158" s="21">
        <f t="shared" ca="1" si="9"/>
        <v>1</v>
      </c>
      <c r="L158" s="21">
        <f ca="1">IF(K158=0,"",COUNTIF($K$2:K158,"&gt;0"))</f>
        <v>157</v>
      </c>
      <c r="M158" s="50" t="str">
        <f t="shared" ca="1" si="10"/>
        <v>Blauschimmelkäse, 50 % Fett in Trockenmasse</v>
      </c>
    </row>
    <row r="159" spans="1:13" s="18" customFormat="1" ht="14.25" x14ac:dyDescent="0.2">
      <c r="A159" s="18" t="str">
        <f>IF(gesamt!C159="",CONCATENATE("Eintrag ",J159),gesamt!A159)</f>
        <v>Blauschimmelkäse, 60 % Fett in Trockenmasse</v>
      </c>
      <c r="B159" s="18">
        <v>100</v>
      </c>
      <c r="C159" s="19">
        <f>IF(gesamt!C159="",100,gesamt!D159)</f>
        <v>428</v>
      </c>
      <c r="D159" s="20">
        <f>IF(gesamt!C159="",10,gesamt!G159)</f>
        <v>0</v>
      </c>
      <c r="E159" s="20">
        <f>IF(gesamt!C159="",10,gesamt!H159)</f>
        <v>39.1</v>
      </c>
      <c r="F159" s="20">
        <f>IF(gesamt!C159="",10,gesamt!I159)</f>
        <v>19.100000000000001</v>
      </c>
      <c r="G159" s="20">
        <f>IF(gesamt!C159="",0,gesamt!J159)</f>
        <v>0</v>
      </c>
      <c r="H159" s="20">
        <f>IF(gesamt!C159="",0,gesamt!K159)</f>
        <v>0</v>
      </c>
      <c r="I159" s="19">
        <f t="shared" si="11"/>
        <v>443.85000000000008</v>
      </c>
      <c r="J159" s="22">
        <f t="shared" si="8"/>
        <v>158</v>
      </c>
      <c r="K159" s="21">
        <f t="shared" ca="1" si="9"/>
        <v>1</v>
      </c>
      <c r="L159" s="21">
        <f ca="1">IF(K159=0,"",COUNTIF($K$2:K159,"&gt;0"))</f>
        <v>158</v>
      </c>
      <c r="M159" s="50" t="str">
        <f t="shared" ca="1" si="10"/>
        <v>Blauschimmelkäse, 60 % Fett in Trockenmasse</v>
      </c>
    </row>
    <row r="160" spans="1:13" s="18" customFormat="1" ht="14.25" x14ac:dyDescent="0.2">
      <c r="A160" s="18" t="str">
        <f>IF(gesamt!C160="",CONCATENATE("Eintrag ",J160),gesamt!A160)</f>
        <v>Bleichsellerie, Staudensellerie, Stielsellerie, Stangensellerie</v>
      </c>
      <c r="B160" s="18">
        <v>100</v>
      </c>
      <c r="C160" s="19">
        <f>IF(gesamt!C160="",100,gesamt!D160)</f>
        <v>15</v>
      </c>
      <c r="D160" s="20">
        <f>IF(gesamt!C160="",10,gesamt!G160)</f>
        <v>2.2000000000000002</v>
      </c>
      <c r="E160" s="20">
        <f>IF(gesamt!C160="",10,gesamt!H160)</f>
        <v>0.2</v>
      </c>
      <c r="F160" s="20">
        <f>IF(gesamt!C160="",10,gesamt!I160)</f>
        <v>1.2</v>
      </c>
      <c r="G160" s="20">
        <f>IF(gesamt!C160="",0,gesamt!J160)</f>
        <v>0</v>
      </c>
      <c r="H160" s="20">
        <f>IF(gesamt!C160="",0,gesamt!K160)</f>
        <v>0</v>
      </c>
      <c r="I160" s="19">
        <f t="shared" si="11"/>
        <v>15.919999999999998</v>
      </c>
      <c r="J160" s="22">
        <f t="shared" si="8"/>
        <v>159</v>
      </c>
      <c r="K160" s="21">
        <f t="shared" ca="1" si="9"/>
        <v>1</v>
      </c>
      <c r="L160" s="21">
        <f ca="1">IF(K160=0,"",COUNTIF($K$2:K160,"&gt;0"))</f>
        <v>159</v>
      </c>
      <c r="M160" s="50" t="str">
        <f t="shared" ca="1" si="10"/>
        <v>Bleichsellerie, Staudensellerie, Stielsellerie, Stangensellerie</v>
      </c>
    </row>
    <row r="161" spans="1:13" s="18" customFormat="1" ht="14.25" x14ac:dyDescent="0.2">
      <c r="A161" s="18" t="str">
        <f>IF(gesamt!C161="",CONCATENATE("Eintrag ",J161),gesamt!A161)</f>
        <v>Bliny gretschnewye, Buchweizen-Pfannkuchen, Blini (russische Art)</v>
      </c>
      <c r="B161" s="18">
        <v>100</v>
      </c>
      <c r="C161" s="19">
        <f>IF(gesamt!C161="",100,gesamt!D161)</f>
        <v>269</v>
      </c>
      <c r="D161" s="20">
        <f>IF(gesamt!C161="",10,gesamt!G161)</f>
        <v>30</v>
      </c>
      <c r="E161" s="20">
        <f>IF(gesamt!C161="",10,gesamt!H161)</f>
        <v>13</v>
      </c>
      <c r="F161" s="20">
        <f>IF(gesamt!C161="",10,gesamt!I161)</f>
        <v>6</v>
      </c>
      <c r="G161" s="20">
        <f>IF(gesamt!C161="",0,gesamt!J161)</f>
        <v>0</v>
      </c>
      <c r="H161" s="20">
        <f>IF(gesamt!C161="",0,gesamt!K161)</f>
        <v>0</v>
      </c>
      <c r="I161" s="19">
        <f t="shared" si="11"/>
        <v>269.09999999999997</v>
      </c>
      <c r="J161" s="22">
        <f t="shared" si="8"/>
        <v>160</v>
      </c>
      <c r="K161" s="21">
        <f t="shared" ca="1" si="9"/>
        <v>1</v>
      </c>
      <c r="L161" s="21">
        <f ca="1">IF(K161=0,"",COUNTIF($K$2:K161,"&gt;0"))</f>
        <v>160</v>
      </c>
      <c r="M161" s="50" t="str">
        <f t="shared" ca="1" si="10"/>
        <v>Bliny gretschnewye, Buchweizen-Pfannkuchen, Blini (russische Art)</v>
      </c>
    </row>
    <row r="162" spans="1:13" s="18" customFormat="1" ht="14.25" x14ac:dyDescent="0.2">
      <c r="A162" s="18" t="str">
        <f>IF(gesamt!C162="",CONCATENATE("Eintrag ",J162),gesamt!A162)</f>
        <v>Block-Schokolade, Back-Schokolade, Koch-Schokolade</v>
      </c>
      <c r="B162" s="18">
        <v>100</v>
      </c>
      <c r="C162" s="19">
        <f>IF(gesamt!C162="",100,gesamt!D162)</f>
        <v>568</v>
      </c>
      <c r="D162" s="20">
        <f>IF(gesamt!C162="",10,gesamt!G162)</f>
        <v>61</v>
      </c>
      <c r="E162" s="20">
        <f>IF(gesamt!C162="",10,gesamt!H162)</f>
        <v>31</v>
      </c>
      <c r="F162" s="20">
        <f>IF(gesamt!C162="",10,gesamt!I162)</f>
        <v>7</v>
      </c>
      <c r="G162" s="20">
        <f>IF(gesamt!C162="",0,gesamt!J162)</f>
        <v>0</v>
      </c>
      <c r="H162" s="20">
        <f>IF(gesamt!C162="",0,gesamt!K162)</f>
        <v>0</v>
      </c>
      <c r="I162" s="19">
        <f t="shared" si="11"/>
        <v>567.79999999999995</v>
      </c>
      <c r="J162" s="22">
        <f t="shared" si="8"/>
        <v>161</v>
      </c>
      <c r="K162" s="21">
        <f t="shared" ca="1" si="9"/>
        <v>1</v>
      </c>
      <c r="L162" s="21">
        <f ca="1">IF(K162=0,"",COUNTIF($K$2:K162,"&gt;0"))</f>
        <v>161</v>
      </c>
      <c r="M162" s="50" t="str">
        <f t="shared" ca="1" si="10"/>
        <v>Block-Schokolade, Back-Schokolade, Koch-Schokolade</v>
      </c>
    </row>
    <row r="163" spans="1:13" s="18" customFormat="1" ht="14.25" x14ac:dyDescent="0.2">
      <c r="A163" s="18" t="str">
        <f>IF(gesamt!C163="",CONCATENATE("Eintrag ",J163),gesamt!A163)</f>
        <v>Block-Schokolade, Back-Schokolade, Koch-Schokolade</v>
      </c>
      <c r="B163" s="18">
        <v>100</v>
      </c>
      <c r="C163" s="19">
        <f>IF(gesamt!C163="",100,gesamt!D163)</f>
        <v>568</v>
      </c>
      <c r="D163" s="20">
        <f>IF(gesamt!C163="",10,gesamt!G163)</f>
        <v>61</v>
      </c>
      <c r="E163" s="20">
        <f>IF(gesamt!C163="",10,gesamt!H163)</f>
        <v>31</v>
      </c>
      <c r="F163" s="20">
        <f>IF(gesamt!C163="",10,gesamt!I163)</f>
        <v>7</v>
      </c>
      <c r="G163" s="20">
        <f>IF(gesamt!C163="",0,gesamt!J163)</f>
        <v>0</v>
      </c>
      <c r="H163" s="20">
        <f>IF(gesamt!C163="",0,gesamt!K163)</f>
        <v>0</v>
      </c>
      <c r="I163" s="19">
        <f t="shared" si="11"/>
        <v>567.79999999999995</v>
      </c>
      <c r="J163" s="22">
        <f t="shared" si="8"/>
        <v>162</v>
      </c>
      <c r="K163" s="21">
        <f t="shared" ca="1" si="9"/>
        <v>1</v>
      </c>
      <c r="L163" s="21">
        <f ca="1">IF(K163=0,"",COUNTIF($K$2:K163,"&gt;0"))</f>
        <v>162</v>
      </c>
      <c r="M163" s="50" t="str">
        <f t="shared" ca="1" si="10"/>
        <v>Block-Schokolade, Back-Schokolade, Koch-Schokolade</v>
      </c>
    </row>
    <row r="164" spans="1:13" s="18" customFormat="1" ht="14.25" x14ac:dyDescent="0.2">
      <c r="A164" s="18" t="str">
        <f>IF(gesamt!C164="",CONCATENATE("Eintrag ",J164),gesamt!A164)</f>
        <v>Blumenkohl, Karfiol, Korfiol (stark basisch wirkend)</v>
      </c>
      <c r="B164" s="18">
        <v>100</v>
      </c>
      <c r="C164" s="19">
        <f>IF(gesamt!C164="",100,gesamt!D164)</f>
        <v>22</v>
      </c>
      <c r="D164" s="20">
        <f>IF(gesamt!C164="",10,gesamt!G164)</f>
        <v>2.2999999999999998</v>
      </c>
      <c r="E164" s="20">
        <f>IF(gesamt!C164="",10,gesamt!H164)</f>
        <v>0.3</v>
      </c>
      <c r="F164" s="20">
        <f>IF(gesamt!C164="",10,gesamt!I164)</f>
        <v>2.5</v>
      </c>
      <c r="G164" s="20">
        <f>IF(gesamt!C164="",0,gesamt!J164)</f>
        <v>0</v>
      </c>
      <c r="H164" s="20">
        <f>IF(gesamt!C164="",0,gesamt!K164)</f>
        <v>0</v>
      </c>
      <c r="I164" s="19">
        <f t="shared" si="11"/>
        <v>22.72</v>
      </c>
      <c r="J164" s="22">
        <f t="shared" si="8"/>
        <v>163</v>
      </c>
      <c r="K164" s="21">
        <f t="shared" ca="1" si="9"/>
        <v>1</v>
      </c>
      <c r="L164" s="21">
        <f ca="1">IF(K164=0,"",COUNTIF($K$2:K164,"&gt;0"))</f>
        <v>163</v>
      </c>
      <c r="M164" s="50" t="str">
        <f t="shared" ca="1" si="10"/>
        <v>Blumenkohl, Karfiol, Korfiol (stark basisch wirkend)</v>
      </c>
    </row>
    <row r="165" spans="1:13" s="18" customFormat="1" ht="14.25" x14ac:dyDescent="0.2">
      <c r="A165" s="18" t="str">
        <f>IF(gesamt!C165="",CONCATENATE("Eintrag ",J165),gesamt!A165)</f>
        <v>Blütenpollen, Bienenbrot, Perga</v>
      </c>
      <c r="B165" s="18">
        <v>100</v>
      </c>
      <c r="C165" s="19">
        <f>IF(gesamt!C165="",100,gesamt!D165)</f>
        <v>393</v>
      </c>
      <c r="D165" s="20">
        <f>IF(gesamt!C165="",10,gesamt!G165)</f>
        <v>59</v>
      </c>
      <c r="E165" s="20">
        <f>IF(gesamt!C165="",10,gesamt!H165)</f>
        <v>9</v>
      </c>
      <c r="F165" s="20">
        <f>IF(gesamt!C165="",10,gesamt!I165)</f>
        <v>16</v>
      </c>
      <c r="G165" s="20">
        <f>IF(gesamt!C165="",0,gesamt!J165)</f>
        <v>0</v>
      </c>
      <c r="H165" s="20">
        <f>IF(gesamt!C165="",0,gesamt!K165)</f>
        <v>0</v>
      </c>
      <c r="I165" s="19">
        <f t="shared" si="11"/>
        <v>392.79999999999995</v>
      </c>
      <c r="J165" s="22">
        <f t="shared" si="8"/>
        <v>164</v>
      </c>
      <c r="K165" s="21">
        <f t="shared" ca="1" si="9"/>
        <v>1</v>
      </c>
      <c r="L165" s="21">
        <f ca="1">IF(K165=0,"",COUNTIF($K$2:K165,"&gt;0"))</f>
        <v>164</v>
      </c>
      <c r="M165" s="50" t="str">
        <f t="shared" ca="1" si="10"/>
        <v>Blütenpollen, Bienenbrot, Perga</v>
      </c>
    </row>
    <row r="166" spans="1:13" s="18" customFormat="1" ht="14.25" x14ac:dyDescent="0.2">
      <c r="A166" s="18" t="str">
        <f>IF(gesamt!C166="",CONCATENATE("Eintrag ",J166),gesamt!A166)</f>
        <v>Blut-Orangen (Blutorangen)</v>
      </c>
      <c r="B166" s="18">
        <v>100</v>
      </c>
      <c r="C166" s="19">
        <f>IF(gesamt!C166="",100,gesamt!D166)</f>
        <v>52</v>
      </c>
      <c r="D166" s="20">
        <f>IF(gesamt!C166="",10,gesamt!G166)</f>
        <v>11</v>
      </c>
      <c r="E166" s="20">
        <f>IF(gesamt!C166="",10,gesamt!H166)</f>
        <v>0.3</v>
      </c>
      <c r="F166" s="20">
        <f>IF(gesamt!C166="",10,gesamt!I166)</f>
        <v>1</v>
      </c>
      <c r="G166" s="20">
        <f>IF(gesamt!C166="",0,gesamt!J166)</f>
        <v>0</v>
      </c>
      <c r="H166" s="20">
        <f>IF(gesamt!C166="",0,gesamt!K166)</f>
        <v>0</v>
      </c>
      <c r="I166" s="19">
        <f t="shared" si="11"/>
        <v>52.089999999999996</v>
      </c>
      <c r="J166" s="22">
        <f t="shared" si="8"/>
        <v>165</v>
      </c>
      <c r="K166" s="21">
        <f t="shared" ca="1" si="9"/>
        <v>1</v>
      </c>
      <c r="L166" s="21">
        <f ca="1">IF(K166=0,"",COUNTIF($K$2:K166,"&gt;0"))</f>
        <v>165</v>
      </c>
      <c r="M166" s="50" t="str">
        <f t="shared" ca="1" si="10"/>
        <v>Blut-Orangen (Blutorangen)</v>
      </c>
    </row>
    <row r="167" spans="1:13" s="18" customFormat="1" ht="14.25" x14ac:dyDescent="0.2">
      <c r="A167" s="18" t="str">
        <f>IF(gesamt!C167="",CONCATENATE("Eintrag ",J167),gesamt!A167)</f>
        <v>Blutwurst, Rotwurst, Möppkenbrot, Westfälische Beutelwurst, Blunzen</v>
      </c>
      <c r="B167" s="18">
        <v>100</v>
      </c>
      <c r="C167" s="19">
        <f>IF(gesamt!C167="",100,gesamt!D167)</f>
        <v>309</v>
      </c>
      <c r="D167" s="20">
        <f>IF(gesamt!C167="",10,gesamt!G167)</f>
        <v>0.1</v>
      </c>
      <c r="E167" s="20">
        <f>IF(gesamt!C167="",10,gesamt!H167)</f>
        <v>29</v>
      </c>
      <c r="F167" s="20">
        <f>IF(gesamt!C167="",10,gesamt!I167)</f>
        <v>12.1</v>
      </c>
      <c r="G167" s="20">
        <f>IF(gesamt!C167="",0,gesamt!J167)</f>
        <v>0</v>
      </c>
      <c r="H167" s="20">
        <f>IF(gesamt!C167="",0,gesamt!K167)</f>
        <v>0</v>
      </c>
      <c r="I167" s="19">
        <f t="shared" si="11"/>
        <v>320.93000000000006</v>
      </c>
      <c r="J167" s="22">
        <f t="shared" si="8"/>
        <v>166</v>
      </c>
      <c r="K167" s="21">
        <f t="shared" ca="1" si="9"/>
        <v>1</v>
      </c>
      <c r="L167" s="21">
        <f ca="1">IF(K167=0,"",COUNTIF($K$2:K167,"&gt;0"))</f>
        <v>166</v>
      </c>
      <c r="M167" s="50" t="str">
        <f t="shared" ca="1" si="10"/>
        <v>Blutwurst, Rotwurst, Möppkenbrot, Westfälische Beutelwurst, Blunzen</v>
      </c>
    </row>
    <row r="168" spans="1:13" s="18" customFormat="1" ht="14.25" x14ac:dyDescent="0.2">
      <c r="A168" s="18" t="str">
        <f>IF(gesamt!C168="",CONCATENATE("Eintrag ",J168),gesamt!A168)</f>
        <v>Blutwurz-Schnaps, Tormentill-Schnaps, 40 Vol.%</v>
      </c>
      <c r="B168" s="18">
        <v>100</v>
      </c>
      <c r="C168" s="19">
        <f>IF(gesamt!C168="",100,gesamt!D168)</f>
        <v>246</v>
      </c>
      <c r="D168" s="20">
        <f>IF(gesamt!C168="",10,gesamt!G168)</f>
        <v>0</v>
      </c>
      <c r="E168" s="20">
        <f>IF(gesamt!C168="",10,gesamt!H168)</f>
        <v>0</v>
      </c>
      <c r="F168" s="20">
        <f>IF(gesamt!C168="",10,gesamt!I168)</f>
        <v>0</v>
      </c>
      <c r="G168" s="20">
        <f>IF(gesamt!C168="",0,gesamt!J168)</f>
        <v>0</v>
      </c>
      <c r="H168" s="20">
        <f>IF(gesamt!C168="",0,gesamt!K168)</f>
        <v>0</v>
      </c>
      <c r="I168" s="19">
        <f t="shared" si="11"/>
        <v>0</v>
      </c>
      <c r="J168" s="22">
        <f t="shared" si="8"/>
        <v>167</v>
      </c>
      <c r="K168" s="21">
        <f t="shared" ca="1" si="9"/>
        <v>1</v>
      </c>
      <c r="L168" s="21">
        <f ca="1">IF(K168=0,"",COUNTIF($K$2:K168,"&gt;0"))</f>
        <v>167</v>
      </c>
      <c r="M168" s="50" t="str">
        <f t="shared" ca="1" si="10"/>
        <v>Blutwurz-Schnaps, Tormentill-Schnaps, 40 Vol.%</v>
      </c>
    </row>
    <row r="169" spans="1:13" s="18" customFormat="1" ht="14.25" x14ac:dyDescent="0.2">
      <c r="A169" s="18" t="str">
        <f>IF(gesamt!C169="",CONCATENATE("Eintrag ",J169),gesamt!A169)</f>
        <v>Bochkshornklee-Sprossen</v>
      </c>
      <c r="B169" s="18">
        <v>100</v>
      </c>
      <c r="C169" s="19">
        <f>IF(gesamt!C169="",100,gesamt!D169)</f>
        <v>25</v>
      </c>
      <c r="D169" s="20">
        <f>IF(gesamt!C169="",10,gesamt!G169)</f>
        <v>3.1</v>
      </c>
      <c r="E169" s="20">
        <f>IF(gesamt!C169="",10,gesamt!H169)</f>
        <v>0.6</v>
      </c>
      <c r="F169" s="20">
        <f>IF(gesamt!C169="",10,gesamt!I169)</f>
        <v>1.5</v>
      </c>
      <c r="G169" s="20">
        <f>IF(gesamt!C169="",0,gesamt!J169)</f>
        <v>0</v>
      </c>
      <c r="H169" s="20">
        <f>IF(gesamt!C169="",0,gesamt!K169)</f>
        <v>0</v>
      </c>
      <c r="I169" s="19">
        <f t="shared" si="11"/>
        <v>24.59</v>
      </c>
      <c r="J169" s="22">
        <f t="shared" si="8"/>
        <v>168</v>
      </c>
      <c r="K169" s="21">
        <f t="shared" ca="1" si="9"/>
        <v>1</v>
      </c>
      <c r="L169" s="21">
        <f ca="1">IF(K169=0,"",COUNTIF($K$2:K169,"&gt;0"))</f>
        <v>168</v>
      </c>
      <c r="M169" s="50" t="str">
        <f t="shared" ca="1" si="10"/>
        <v>Bochkshornklee-Sprossen</v>
      </c>
    </row>
    <row r="170" spans="1:13" s="18" customFormat="1" ht="14.25" x14ac:dyDescent="0.2">
      <c r="A170" s="18" t="str">
        <f>IF(gesamt!C170="",CONCATENATE("Eintrag ",J170),gesamt!A170)</f>
        <v>Bockwurst, Kochwurst, Siedewurst</v>
      </c>
      <c r="B170" s="18">
        <v>100</v>
      </c>
      <c r="C170" s="19">
        <f>IF(gesamt!C170="",100,gesamt!D170)</f>
        <v>275</v>
      </c>
      <c r="D170" s="20">
        <f>IF(gesamt!C170="",10,gesamt!G170)</f>
        <v>0.3</v>
      </c>
      <c r="E170" s="20">
        <f>IF(gesamt!C170="",10,gesamt!H170)</f>
        <v>24.3</v>
      </c>
      <c r="F170" s="20">
        <f>IF(gesamt!C170="",10,gesamt!I170)</f>
        <v>13.1</v>
      </c>
      <c r="G170" s="20">
        <f>IF(gesamt!C170="",0,gesamt!J170)</f>
        <v>0</v>
      </c>
      <c r="H170" s="20">
        <f>IF(gesamt!C170="",0,gesamt!K170)</f>
        <v>0</v>
      </c>
      <c r="I170" s="19">
        <f t="shared" si="11"/>
        <v>282.24</v>
      </c>
      <c r="J170" s="22">
        <f t="shared" si="8"/>
        <v>169</v>
      </c>
      <c r="K170" s="21">
        <f t="shared" ca="1" si="9"/>
        <v>1</v>
      </c>
      <c r="L170" s="21">
        <f ca="1">IF(K170=0,"",COUNTIF($K$2:K170,"&gt;0"))</f>
        <v>169</v>
      </c>
      <c r="M170" s="50" t="str">
        <f t="shared" ca="1" si="10"/>
        <v>Bockwurst, Kochwurst, Siedewurst</v>
      </c>
    </row>
    <row r="171" spans="1:13" s="18" customFormat="1" ht="14.25" x14ac:dyDescent="0.2">
      <c r="A171" s="18" t="str">
        <f>IF(gesamt!C171="",CONCATENATE("Eintrag ",J171),gesamt!A171)</f>
        <v>Bœuf Stroganoff (Ragout)</v>
      </c>
      <c r="B171" s="18">
        <v>100</v>
      </c>
      <c r="C171" s="19">
        <f>IF(gesamt!C171="",100,gesamt!D171)</f>
        <v>96</v>
      </c>
      <c r="D171" s="20">
        <f>IF(gesamt!C171="",10,gesamt!G171)</f>
        <v>5</v>
      </c>
      <c r="E171" s="20">
        <f>IF(gesamt!C171="",10,gesamt!H171)</f>
        <v>4</v>
      </c>
      <c r="F171" s="20">
        <f>IF(gesamt!C171="",10,gesamt!I171)</f>
        <v>9</v>
      </c>
      <c r="G171" s="20">
        <f>IF(gesamt!C171="",0,gesamt!J171)</f>
        <v>0</v>
      </c>
      <c r="H171" s="20">
        <f>IF(gesamt!C171="",0,gesamt!K171)</f>
        <v>0</v>
      </c>
      <c r="I171" s="19">
        <f t="shared" si="11"/>
        <v>95.5</v>
      </c>
      <c r="J171" s="22">
        <f t="shared" si="8"/>
        <v>170</v>
      </c>
      <c r="K171" s="21">
        <f t="shared" ca="1" si="9"/>
        <v>1</v>
      </c>
      <c r="L171" s="21">
        <f ca="1">IF(K171=0,"",COUNTIF($K$2:K171,"&gt;0"))</f>
        <v>170</v>
      </c>
      <c r="M171" s="50" t="str">
        <f t="shared" ca="1" si="10"/>
        <v>Bœuf Stroganoff (Ragout)</v>
      </c>
    </row>
    <row r="172" spans="1:13" s="18" customFormat="1" ht="14.25" x14ac:dyDescent="0.2">
      <c r="A172" s="18" t="str">
        <f>IF(gesamt!C172="",CONCATENATE("Eintrag ",J172),gesamt!A172)</f>
        <v>Bohnen (Konserve)</v>
      </c>
      <c r="B172" s="18">
        <v>100</v>
      </c>
      <c r="C172" s="19">
        <f>IF(gesamt!C172="",100,gesamt!D172)</f>
        <v>105</v>
      </c>
      <c r="D172" s="20">
        <f>IF(gesamt!C172="",10,gesamt!G172)</f>
        <v>16.2</v>
      </c>
      <c r="E172" s="20">
        <f>IF(gesamt!C172="",10,gesamt!H172)</f>
        <v>0.6</v>
      </c>
      <c r="F172" s="20">
        <f>IF(gesamt!C172="",10,gesamt!I172)</f>
        <v>8.6</v>
      </c>
      <c r="G172" s="20">
        <f>IF(gesamt!C172="",0,gesamt!J172)</f>
        <v>0</v>
      </c>
      <c r="H172" s="20">
        <f>IF(gesamt!C172="",0,gesamt!K172)</f>
        <v>0</v>
      </c>
      <c r="I172" s="19">
        <f t="shared" si="11"/>
        <v>108.11999999999998</v>
      </c>
      <c r="J172" s="22">
        <f t="shared" si="8"/>
        <v>171</v>
      </c>
      <c r="K172" s="21">
        <f t="shared" ca="1" si="9"/>
        <v>1</v>
      </c>
      <c r="L172" s="21">
        <f ca="1">IF(K172=0,"",COUNTIF($K$2:K172,"&gt;0"))</f>
        <v>171</v>
      </c>
      <c r="M172" s="50" t="str">
        <f t="shared" ca="1" si="10"/>
        <v>Bohnen (Konserve)</v>
      </c>
    </row>
    <row r="173" spans="1:13" s="18" customFormat="1" ht="14.25" x14ac:dyDescent="0.2">
      <c r="A173" s="18" t="str">
        <f>IF(gesamt!C173="",CONCATENATE("Eintrag ",J173),gesamt!A173)</f>
        <v>Bohnen, dick (dicke Bohnen, Sau-B, Fava-B, große B, Pferde-B, Faber-B, Puff-B)</v>
      </c>
      <c r="B173" s="18">
        <v>100</v>
      </c>
      <c r="C173" s="19">
        <f>IF(gesamt!C173="",100,gesamt!D173)</f>
        <v>78</v>
      </c>
      <c r="D173" s="20">
        <f>IF(gesamt!C173="",10,gesamt!G173)</f>
        <v>12.5</v>
      </c>
      <c r="E173" s="20">
        <f>IF(gesamt!C173="",10,gesamt!H173)</f>
        <v>0.5</v>
      </c>
      <c r="F173" s="20">
        <f>IF(gesamt!C173="",10,gesamt!I173)</f>
        <v>6</v>
      </c>
      <c r="G173" s="20">
        <f>IF(gesamt!C173="",0,gesamt!J173)</f>
        <v>0</v>
      </c>
      <c r="H173" s="20">
        <f>IF(gesamt!C173="",0,gesamt!K173)</f>
        <v>0</v>
      </c>
      <c r="I173" s="19">
        <f t="shared" si="11"/>
        <v>81.099999999999994</v>
      </c>
      <c r="J173" s="22">
        <f t="shared" si="8"/>
        <v>172</v>
      </c>
      <c r="K173" s="21">
        <f t="shared" ca="1" si="9"/>
        <v>1</v>
      </c>
      <c r="L173" s="21">
        <f ca="1">IF(K173=0,"",COUNTIF($K$2:K173,"&gt;0"))</f>
        <v>172</v>
      </c>
      <c r="M173" s="50" t="str">
        <f t="shared" ca="1" si="10"/>
        <v>Bohnen, dick (dicke Bohnen, Sau-B, Fava-B, große B, Pferde-B, Faber-B, Puff-B)</v>
      </c>
    </row>
    <row r="174" spans="1:13" s="18" customFormat="1" ht="14.25" x14ac:dyDescent="0.2">
      <c r="A174" s="18" t="str">
        <f>IF(gesamt!C174="",CONCATENATE("Eintrag ",J174),gesamt!A174)</f>
        <v>Bohnen, gelb, Wachsbohnen, gegart</v>
      </c>
      <c r="B174" s="18">
        <v>100</v>
      </c>
      <c r="C174" s="19">
        <f>IF(gesamt!C174="",100,gesamt!D174)</f>
        <v>35</v>
      </c>
      <c r="D174" s="20">
        <f>IF(gesamt!C174="",10,gesamt!G174)</f>
        <v>6</v>
      </c>
      <c r="E174" s="20">
        <f>IF(gesamt!C174="",10,gesamt!H174)</f>
        <v>0.2</v>
      </c>
      <c r="F174" s="20">
        <f>IF(gesamt!C174="",10,gesamt!I174)</f>
        <v>2</v>
      </c>
      <c r="G174" s="20">
        <f>IF(gesamt!C174="",0,gesamt!J174)</f>
        <v>0</v>
      </c>
      <c r="H174" s="20">
        <f>IF(gesamt!C174="",0,gesamt!K174)</f>
        <v>0</v>
      </c>
      <c r="I174" s="19">
        <f t="shared" si="11"/>
        <v>34.86</v>
      </c>
      <c r="J174" s="22">
        <f t="shared" si="8"/>
        <v>173</v>
      </c>
      <c r="K174" s="21">
        <f t="shared" ca="1" si="9"/>
        <v>1</v>
      </c>
      <c r="L174" s="21">
        <f ca="1">IF(K174=0,"",COUNTIF($K$2:K174,"&gt;0"))</f>
        <v>173</v>
      </c>
      <c r="M174" s="50" t="str">
        <f t="shared" ca="1" si="10"/>
        <v>Bohnen, gelb, Wachsbohnen, gegart</v>
      </c>
    </row>
    <row r="175" spans="1:13" s="18" customFormat="1" ht="14.25" x14ac:dyDescent="0.2">
      <c r="A175" s="18" t="str">
        <f>IF(gesamt!C175="",CONCATENATE("Eintrag ",J175),gesamt!A175)</f>
        <v>Bohnen, gelb, Wachsbohnen, reif</v>
      </c>
      <c r="B175" s="18">
        <v>100</v>
      </c>
      <c r="C175" s="19">
        <f>IF(gesamt!C175="",100,gesamt!D175)</f>
        <v>263</v>
      </c>
      <c r="D175" s="20">
        <f>IF(gesamt!C175="",10,gesamt!G175)</f>
        <v>45</v>
      </c>
      <c r="E175" s="20">
        <f>IF(gesamt!C175="",10,gesamt!H175)</f>
        <v>1.8</v>
      </c>
      <c r="F175" s="20">
        <f>IF(gesamt!C175="",10,gesamt!I175)</f>
        <v>14.6</v>
      </c>
      <c r="G175" s="20">
        <f>IF(gesamt!C175="",0,gesamt!J175)</f>
        <v>0</v>
      </c>
      <c r="H175" s="20">
        <f>IF(gesamt!C175="",0,gesamt!K175)</f>
        <v>0</v>
      </c>
      <c r="I175" s="19">
        <f t="shared" si="11"/>
        <v>262.56</v>
      </c>
      <c r="J175" s="22">
        <f t="shared" si="8"/>
        <v>174</v>
      </c>
      <c r="K175" s="21">
        <f t="shared" ca="1" si="9"/>
        <v>1</v>
      </c>
      <c r="L175" s="21">
        <f ca="1">IF(K175=0,"",COUNTIF($K$2:K175,"&gt;0"))</f>
        <v>174</v>
      </c>
      <c r="M175" s="50" t="str">
        <f t="shared" ca="1" si="10"/>
        <v>Bohnen, gelb, Wachsbohnen, reif</v>
      </c>
    </row>
    <row r="176" spans="1:13" s="18" customFormat="1" ht="14.25" x14ac:dyDescent="0.2">
      <c r="A176" s="18" t="str">
        <f>IF(gesamt!C176="",CONCATENATE("Eintrag ",J176),gesamt!A176)</f>
        <v>Bohnen, grün (Gartenb, Prinzessb, Buschb, Stangenb, Welschb, Bräckb, Schnittb)</v>
      </c>
      <c r="B176" s="18">
        <v>100</v>
      </c>
      <c r="C176" s="19">
        <f>IF(gesamt!C176="",100,gesamt!D176)</f>
        <v>33</v>
      </c>
      <c r="D176" s="20">
        <f>IF(gesamt!C176="",10,gesamt!G176)</f>
        <v>5.0999999999999996</v>
      </c>
      <c r="E176" s="20">
        <f>IF(gesamt!C176="",10,gesamt!H176)</f>
        <v>0.2</v>
      </c>
      <c r="F176" s="20">
        <f>IF(gesamt!C176="",10,gesamt!I176)</f>
        <v>2.4</v>
      </c>
      <c r="G176" s="20">
        <f>IF(gesamt!C176="",0,gesamt!J176)</f>
        <v>0</v>
      </c>
      <c r="H176" s="20">
        <f>IF(gesamt!C176="",0,gesamt!K176)</f>
        <v>0</v>
      </c>
      <c r="I176" s="19">
        <f t="shared" si="11"/>
        <v>32.849999999999994</v>
      </c>
      <c r="J176" s="22">
        <f t="shared" si="8"/>
        <v>175</v>
      </c>
      <c r="K176" s="21">
        <f t="shared" ca="1" si="9"/>
        <v>1</v>
      </c>
      <c r="L176" s="21">
        <f ca="1">IF(K176=0,"",COUNTIF($K$2:K176,"&gt;0"))</f>
        <v>175</v>
      </c>
      <c r="M176" s="50" t="str">
        <f t="shared" ca="1" si="10"/>
        <v>Bohnen, grün (Gartenb, Prinzessb, Buschb, Stangenb, Welschb, Bräckb, Schnittb)</v>
      </c>
    </row>
    <row r="177" spans="1:13" s="18" customFormat="1" ht="14.25" x14ac:dyDescent="0.2">
      <c r="A177" s="18" t="str">
        <f>IF(gesamt!C177="",CONCATENATE("Eintrag ",J177),gesamt!A177)</f>
        <v>Bohnen, grün gegart (Gartenb, Prinzessb, Buschb, Stangenb, Bräckb, Schnittb)</v>
      </c>
      <c r="B177" s="18">
        <v>100</v>
      </c>
      <c r="C177" s="19">
        <f>IF(gesamt!C177="",100,gesamt!D177)</f>
        <v>21</v>
      </c>
      <c r="D177" s="20">
        <f>IF(gesamt!C177="",10,gesamt!G177)</f>
        <v>3.8</v>
      </c>
      <c r="E177" s="20">
        <f>IF(gesamt!C177="",10,gesamt!H177)</f>
        <v>0.1</v>
      </c>
      <c r="F177" s="20">
        <f>IF(gesamt!C177="",10,gesamt!I177)</f>
        <v>1.2</v>
      </c>
      <c r="G177" s="20">
        <f>IF(gesamt!C177="",0,gesamt!J177)</f>
        <v>0</v>
      </c>
      <c r="H177" s="20">
        <f>IF(gesamt!C177="",0,gesamt!K177)</f>
        <v>0</v>
      </c>
      <c r="I177" s="19">
        <f t="shared" si="11"/>
        <v>21.549999999999997</v>
      </c>
      <c r="J177" s="22">
        <f t="shared" si="8"/>
        <v>176</v>
      </c>
      <c r="K177" s="21">
        <f t="shared" ca="1" si="9"/>
        <v>1</v>
      </c>
      <c r="L177" s="21">
        <f ca="1">IF(K177=0,"",COUNTIF($K$2:K177,"&gt;0"))</f>
        <v>176</v>
      </c>
      <c r="M177" s="50" t="str">
        <f t="shared" ca="1" si="10"/>
        <v>Bohnen, grün gegart (Gartenb, Prinzessb, Buschb, Stangenb, Bräckb, Schnittb)</v>
      </c>
    </row>
    <row r="178" spans="1:13" s="18" customFormat="1" ht="14.25" x14ac:dyDescent="0.2">
      <c r="A178" s="18" t="str">
        <f>IF(gesamt!C178="",CONCATENATE("Eintrag ",J178),gesamt!A178)</f>
        <v>Bohnen, schwarz, reif, gegart (chilenische schwarze Bohnen)</v>
      </c>
      <c r="B178" s="18">
        <v>100</v>
      </c>
      <c r="C178" s="19">
        <f>IF(gesamt!C178="",100,gesamt!D178)</f>
        <v>109</v>
      </c>
      <c r="D178" s="20">
        <f>IF(gesamt!C178="",10,gesamt!G178)</f>
        <v>15.9</v>
      </c>
      <c r="E178" s="20">
        <f>IF(gesamt!C178="",10,gesamt!H178)</f>
        <v>0.7</v>
      </c>
      <c r="F178" s="20">
        <f>IF(gesamt!C178="",10,gesamt!I178)</f>
        <v>8.8000000000000007</v>
      </c>
      <c r="G178" s="20">
        <f>IF(gesamt!C178="",0,gesamt!J178)</f>
        <v>0</v>
      </c>
      <c r="H178" s="20">
        <f>IF(gesamt!C178="",0,gesamt!K178)</f>
        <v>0</v>
      </c>
      <c r="I178" s="19">
        <f t="shared" si="11"/>
        <v>108.66000000000001</v>
      </c>
      <c r="J178" s="22">
        <f t="shared" si="8"/>
        <v>177</v>
      </c>
      <c r="K178" s="21">
        <f t="shared" ca="1" si="9"/>
        <v>1</v>
      </c>
      <c r="L178" s="21">
        <f ca="1">IF(K178=0,"",COUNTIF($K$2:K178,"&gt;0"))</f>
        <v>177</v>
      </c>
      <c r="M178" s="50" t="str">
        <f t="shared" ca="1" si="10"/>
        <v>Bohnen, schwarz, reif, gegart (chilenische schwarze Bohnen)</v>
      </c>
    </row>
    <row r="179" spans="1:13" s="18" customFormat="1" ht="14.25" x14ac:dyDescent="0.2">
      <c r="A179" s="18" t="str">
        <f>IF(gesamt!C179="",CONCATENATE("Eintrag ",J179),gesamt!A179)</f>
        <v>Bohnen, weiß, reif (stark basisch wirkend)</v>
      </c>
      <c r="B179" s="18">
        <v>100</v>
      </c>
      <c r="C179" s="19">
        <f>IF(gesamt!C179="",100,gesamt!D179)</f>
        <v>260</v>
      </c>
      <c r="D179" s="20">
        <f>IF(gesamt!C179="",10,gesamt!G179)</f>
        <v>40.1</v>
      </c>
      <c r="E179" s="20">
        <f>IF(gesamt!C179="",10,gesamt!H179)</f>
        <v>1.6</v>
      </c>
      <c r="F179" s="20">
        <f>IF(gesamt!C179="",10,gesamt!I179)</f>
        <v>21.3</v>
      </c>
      <c r="G179" s="20">
        <f>IF(gesamt!C179="",0,gesamt!J179)</f>
        <v>0</v>
      </c>
      <c r="H179" s="20">
        <f>IF(gesamt!C179="",0,gesamt!K179)</f>
        <v>0</v>
      </c>
      <c r="I179" s="19">
        <f t="shared" si="11"/>
        <v>268.75</v>
      </c>
      <c r="J179" s="22">
        <f t="shared" si="8"/>
        <v>178</v>
      </c>
      <c r="K179" s="21">
        <f t="shared" ca="1" si="9"/>
        <v>1</v>
      </c>
      <c r="L179" s="21">
        <f ca="1">IF(K179=0,"",COUNTIF($K$2:K179,"&gt;0"))</f>
        <v>178</v>
      </c>
      <c r="M179" s="50" t="str">
        <f t="shared" ca="1" si="10"/>
        <v>Bohnen, weiß, reif (stark basisch wirkend)</v>
      </c>
    </row>
    <row r="180" spans="1:13" s="18" customFormat="1" ht="14.25" x14ac:dyDescent="0.2">
      <c r="A180" s="18" t="str">
        <f>IF(gesamt!C180="",CONCATENATE("Eintrag ",J180),gesamt!A180)</f>
        <v>Bohnen, weiß, reif, gegart (weiße Bohnen, Baked Beans) (Konserve)</v>
      </c>
      <c r="B180" s="18">
        <v>100</v>
      </c>
      <c r="C180" s="19">
        <f>IF(gesamt!C180="",100,gesamt!D180)</f>
        <v>105</v>
      </c>
      <c r="D180" s="20">
        <f>IF(gesamt!C180="",10,gesamt!G180)</f>
        <v>16.2</v>
      </c>
      <c r="E180" s="20">
        <f>IF(gesamt!C180="",10,gesamt!H180)</f>
        <v>0.6</v>
      </c>
      <c r="F180" s="20">
        <f>IF(gesamt!C180="",10,gesamt!I180)</f>
        <v>8.6</v>
      </c>
      <c r="G180" s="20">
        <f>IF(gesamt!C180="",0,gesamt!J180)</f>
        <v>0</v>
      </c>
      <c r="H180" s="20">
        <f>IF(gesamt!C180="",0,gesamt!K180)</f>
        <v>0</v>
      </c>
      <c r="I180" s="19">
        <f t="shared" si="11"/>
        <v>108.11999999999998</v>
      </c>
      <c r="J180" s="22">
        <f t="shared" si="8"/>
        <v>179</v>
      </c>
      <c r="K180" s="21">
        <f t="shared" ca="1" si="9"/>
        <v>1</v>
      </c>
      <c r="L180" s="21">
        <f ca="1">IF(K180=0,"",COUNTIF($K$2:K180,"&gt;0"))</f>
        <v>179</v>
      </c>
      <c r="M180" s="50" t="str">
        <f t="shared" ca="1" si="10"/>
        <v>Bohnen, weiß, reif, gegart (weiße Bohnen, Baked Beans) (Konserve)</v>
      </c>
    </row>
    <row r="181" spans="1:13" s="18" customFormat="1" ht="14.25" x14ac:dyDescent="0.2">
      <c r="A181" s="18" t="str">
        <f>IF(gesamt!C181="",CONCATENATE("Eintrag ",J181),gesamt!A181)</f>
        <v>Bohneneintopf, schwarz (Bohnensuppe)</v>
      </c>
      <c r="B181" s="18">
        <v>100</v>
      </c>
      <c r="C181" s="19">
        <f>IF(gesamt!C181="",100,gesamt!D181)</f>
        <v>44</v>
      </c>
      <c r="D181" s="20">
        <f>IF(gesamt!C181="",10,gesamt!G181)</f>
        <v>4.5</v>
      </c>
      <c r="E181" s="20">
        <f>IF(gesamt!C181="",10,gesamt!H181)</f>
        <v>2</v>
      </c>
      <c r="F181" s="20">
        <f>IF(gesamt!C181="",10,gesamt!I181)</f>
        <v>2</v>
      </c>
      <c r="G181" s="20">
        <f>IF(gesamt!C181="",0,gesamt!J181)</f>
        <v>0</v>
      </c>
      <c r="H181" s="20">
        <f>IF(gesamt!C181="",0,gesamt!K181)</f>
        <v>0</v>
      </c>
      <c r="I181" s="19">
        <f t="shared" si="11"/>
        <v>45.449999999999996</v>
      </c>
      <c r="J181" s="22">
        <f t="shared" si="8"/>
        <v>180</v>
      </c>
      <c r="K181" s="21">
        <f t="shared" ca="1" si="9"/>
        <v>1</v>
      </c>
      <c r="L181" s="21">
        <f ca="1">IF(K181=0,"",COUNTIF($K$2:K181,"&gt;0"))</f>
        <v>180</v>
      </c>
      <c r="M181" s="50" t="str">
        <f t="shared" ca="1" si="10"/>
        <v>Bohneneintopf, schwarz (Bohnensuppe)</v>
      </c>
    </row>
    <row r="182" spans="1:13" s="18" customFormat="1" ht="14.25" x14ac:dyDescent="0.2">
      <c r="A182" s="18" t="str">
        <f>IF(gesamt!C182="",CONCATENATE("Eintrag ",J182),gesamt!A182)</f>
        <v>Bohneneintopf, weiß (Bohnensuppe)</v>
      </c>
      <c r="B182" s="18">
        <v>100</v>
      </c>
      <c r="C182" s="19">
        <f>IF(gesamt!C182="",100,gesamt!D182)</f>
        <v>138</v>
      </c>
      <c r="D182" s="20">
        <f>IF(gesamt!C182="",10,gesamt!G182)</f>
        <v>18.5</v>
      </c>
      <c r="E182" s="20">
        <f>IF(gesamt!C182="",10,gesamt!H182)</f>
        <v>4.2</v>
      </c>
      <c r="F182" s="20">
        <f>IF(gesamt!C182="",10,gesamt!I182)</f>
        <v>6.5</v>
      </c>
      <c r="G182" s="20">
        <f>IF(gesamt!C182="",0,gesamt!J182)</f>
        <v>0</v>
      </c>
      <c r="H182" s="20">
        <f>IF(gesamt!C182="",0,gesamt!K182)</f>
        <v>0</v>
      </c>
      <c r="I182" s="19">
        <f t="shared" si="11"/>
        <v>142.21</v>
      </c>
      <c r="J182" s="22">
        <f t="shared" si="8"/>
        <v>181</v>
      </c>
      <c r="K182" s="21">
        <f t="shared" ca="1" si="9"/>
        <v>1</v>
      </c>
      <c r="L182" s="21">
        <f ca="1">IF(K182=0,"",COUNTIF($K$2:K182,"&gt;0"))</f>
        <v>181</v>
      </c>
      <c r="M182" s="50" t="str">
        <f t="shared" ca="1" si="10"/>
        <v>Bohneneintopf, weiß (Bohnensuppe)</v>
      </c>
    </row>
    <row r="183" spans="1:13" s="18" customFormat="1" ht="14.25" x14ac:dyDescent="0.2">
      <c r="A183" s="18" t="str">
        <f>IF(gesamt!C183="",CONCATENATE("Eintrag ",J183),gesamt!A183)</f>
        <v>Bohnenkraut, getrocknet</v>
      </c>
      <c r="B183" s="18">
        <v>100</v>
      </c>
      <c r="C183" s="19">
        <f>IF(gesamt!C183="",100,gesamt!D183)</f>
        <v>307</v>
      </c>
      <c r="D183" s="20">
        <f>IF(gesamt!C183="",10,gesamt!G183)</f>
        <v>54</v>
      </c>
      <c r="E183" s="20">
        <f>IF(gesamt!C183="",10,gesamt!H183)</f>
        <v>6</v>
      </c>
      <c r="F183" s="20">
        <f>IF(gesamt!C183="",10,gesamt!I183)</f>
        <v>7</v>
      </c>
      <c r="G183" s="20">
        <f>IF(gesamt!C183="",0,gesamt!J183)</f>
        <v>0</v>
      </c>
      <c r="H183" s="20">
        <f>IF(gesamt!C183="",0,gesamt!K183)</f>
        <v>0</v>
      </c>
      <c r="I183" s="19">
        <f t="shared" si="11"/>
        <v>306.59999999999997</v>
      </c>
      <c r="J183" s="22">
        <f t="shared" si="8"/>
        <v>182</v>
      </c>
      <c r="K183" s="21">
        <f t="shared" ca="1" si="9"/>
        <v>1</v>
      </c>
      <c r="L183" s="21">
        <f ca="1">IF(K183=0,"",COUNTIF($K$2:K183,"&gt;0"))</f>
        <v>182</v>
      </c>
      <c r="M183" s="50" t="str">
        <f t="shared" ca="1" si="10"/>
        <v>Bohnenkraut, getrocknet</v>
      </c>
    </row>
    <row r="184" spans="1:13" s="18" customFormat="1" ht="14.25" x14ac:dyDescent="0.2">
      <c r="A184" s="18" t="str">
        <f>IF(gesamt!C184="",CONCATENATE("Eintrag ",J184),gesamt!A184)</f>
        <v>Bohnensalat, Grünebohnensalat, Schnippelbohnen-Salat</v>
      </c>
      <c r="B184" s="18">
        <v>100</v>
      </c>
      <c r="C184" s="19">
        <f>IF(gesamt!C184="",100,gesamt!D184)</f>
        <v>53</v>
      </c>
      <c r="D184" s="20">
        <f>IF(gesamt!C184="",10,gesamt!G184)</f>
        <v>4</v>
      </c>
      <c r="E184" s="20">
        <f>IF(gesamt!C184="",10,gesamt!H184)</f>
        <v>3</v>
      </c>
      <c r="F184" s="20">
        <f>IF(gesamt!C184="",10,gesamt!I184)</f>
        <v>2</v>
      </c>
      <c r="G184" s="20">
        <f>IF(gesamt!C184="",0,gesamt!J184)</f>
        <v>0</v>
      </c>
      <c r="H184" s="20">
        <f>IF(gesamt!C184="",0,gesamt!K184)</f>
        <v>0</v>
      </c>
      <c r="I184" s="19">
        <f t="shared" si="11"/>
        <v>52.699999999999996</v>
      </c>
      <c r="J184" s="22">
        <f t="shared" si="8"/>
        <v>183</v>
      </c>
      <c r="K184" s="21">
        <f t="shared" ca="1" si="9"/>
        <v>1</v>
      </c>
      <c r="L184" s="21">
        <f ca="1">IF(K184=0,"",COUNTIF($K$2:K184,"&gt;0"))</f>
        <v>183</v>
      </c>
      <c r="M184" s="50" t="str">
        <f t="shared" ca="1" si="10"/>
        <v>Bohnensalat, Grünebohnensalat, Schnippelbohnen-Salat</v>
      </c>
    </row>
    <row r="185" spans="1:13" s="18" customFormat="1" ht="14.25" x14ac:dyDescent="0.2">
      <c r="A185" s="18" t="str">
        <f>IF(gesamt!C185="",CONCATENATE("Eintrag ",J185),gesamt!A185)</f>
        <v>Bohnensprossen</v>
      </c>
      <c r="B185" s="18">
        <v>100</v>
      </c>
      <c r="C185" s="19">
        <f>IF(gesamt!C185="",100,gesamt!D185)</f>
        <v>31</v>
      </c>
      <c r="D185" s="20">
        <f>IF(gesamt!C185="",10,gesamt!G185)</f>
        <v>4</v>
      </c>
      <c r="E185" s="20">
        <f>IF(gesamt!C185="",10,gesamt!H185)</f>
        <v>0.5</v>
      </c>
      <c r="F185" s="20">
        <f>IF(gesamt!C185="",10,gesamt!I185)</f>
        <v>2.9</v>
      </c>
      <c r="G185" s="20">
        <f>IF(gesamt!C185="",0,gesamt!J185)</f>
        <v>0</v>
      </c>
      <c r="H185" s="20">
        <f>IF(gesamt!C185="",0,gesamt!K185)</f>
        <v>0</v>
      </c>
      <c r="I185" s="19">
        <f t="shared" si="11"/>
        <v>33.229999999999997</v>
      </c>
      <c r="J185" s="22">
        <f t="shared" si="8"/>
        <v>184</v>
      </c>
      <c r="K185" s="21">
        <f t="shared" ca="1" si="9"/>
        <v>1</v>
      </c>
      <c r="L185" s="21">
        <f ca="1">IF(K185=0,"",COUNTIF($K$2:K185,"&gt;0"))</f>
        <v>184</v>
      </c>
      <c r="M185" s="50" t="str">
        <f t="shared" ca="1" si="10"/>
        <v>Bohnensprossen</v>
      </c>
    </row>
    <row r="186" spans="1:13" s="18" customFormat="1" ht="14.25" x14ac:dyDescent="0.2">
      <c r="A186" s="18" t="str">
        <f>IF(gesamt!C186="",CONCATENATE("Eintrag ",J186),gesamt!A186)</f>
        <v>Börek (türkische mit Spinat gefüllte Teigröllchen)</v>
      </c>
      <c r="B186" s="18">
        <v>100</v>
      </c>
      <c r="C186" s="19">
        <f>IF(gesamt!C186="",100,gesamt!D186)</f>
        <v>305</v>
      </c>
      <c r="D186" s="20">
        <f>IF(gesamt!C186="",10,gesamt!G186)</f>
        <v>21.8</v>
      </c>
      <c r="E186" s="20">
        <f>IF(gesamt!C186="",10,gesamt!H186)</f>
        <v>21.1</v>
      </c>
      <c r="F186" s="20">
        <f>IF(gesamt!C186="",10,gesamt!I186)</f>
        <v>4.5999999999999996</v>
      </c>
      <c r="G186" s="20">
        <f>IF(gesamt!C186="",0,gesamt!J186)</f>
        <v>0</v>
      </c>
      <c r="H186" s="20">
        <f>IF(gesamt!C186="",0,gesamt!K186)</f>
        <v>0</v>
      </c>
      <c r="I186" s="19">
        <f t="shared" si="11"/>
        <v>304.93</v>
      </c>
      <c r="J186" s="22">
        <f t="shared" si="8"/>
        <v>185</v>
      </c>
      <c r="K186" s="21">
        <f t="shared" ca="1" si="9"/>
        <v>1</v>
      </c>
      <c r="L186" s="21">
        <f ca="1">IF(K186=0,"",COUNTIF($K$2:K186,"&gt;0"))</f>
        <v>185</v>
      </c>
      <c r="M186" s="50" t="str">
        <f t="shared" ca="1" si="10"/>
        <v>Börek (türkische mit Spinat gefüllte Teigröllchen)</v>
      </c>
    </row>
    <row r="187" spans="1:13" s="18" customFormat="1" ht="14.25" x14ac:dyDescent="0.2">
      <c r="A187" s="18" t="str">
        <f>IF(gesamt!C187="",CONCATENATE("Eintrag ",J187),gesamt!A187)</f>
        <v>Borretsch, getrocknet</v>
      </c>
      <c r="B187" s="18">
        <v>100</v>
      </c>
      <c r="C187" s="19">
        <f>IF(gesamt!C187="",100,gesamt!D187)</f>
        <v>189</v>
      </c>
      <c r="D187" s="20">
        <f>IF(gesamt!C187="",10,gesamt!G187)</f>
        <v>17</v>
      </c>
      <c r="E187" s="20">
        <f>IF(gesamt!C187="",10,gesamt!H187)</f>
        <v>6</v>
      </c>
      <c r="F187" s="20">
        <f>IF(gesamt!C187="",10,gesamt!I187)</f>
        <v>14.8</v>
      </c>
      <c r="G187" s="20">
        <f>IF(gesamt!C187="",0,gesamt!J187)</f>
        <v>0</v>
      </c>
      <c r="H187" s="20">
        <f>IF(gesamt!C187="",0,gesamt!K187)</f>
        <v>0</v>
      </c>
      <c r="I187" s="19">
        <f t="shared" si="11"/>
        <v>187.66</v>
      </c>
      <c r="J187" s="22">
        <f t="shared" si="8"/>
        <v>186</v>
      </c>
      <c r="K187" s="21">
        <f t="shared" ca="1" si="9"/>
        <v>1</v>
      </c>
      <c r="L187" s="21">
        <f ca="1">IF(K187=0,"",COUNTIF($K$2:K187,"&gt;0"))</f>
        <v>186</v>
      </c>
      <c r="M187" s="50" t="str">
        <f t="shared" ca="1" si="10"/>
        <v>Borretsch, getrocknet</v>
      </c>
    </row>
    <row r="188" spans="1:13" s="18" customFormat="1" ht="14.25" x14ac:dyDescent="0.2">
      <c r="A188" s="18" t="str">
        <f>IF(gesamt!C188="",CONCATENATE("Eintrag ",J188),gesamt!A188)</f>
        <v>Borschtsch, russische Rote-Rüben-Suppe</v>
      </c>
      <c r="B188" s="18">
        <v>100</v>
      </c>
      <c r="C188" s="19">
        <f>IF(gesamt!C188="",100,gesamt!D188)</f>
        <v>64</v>
      </c>
      <c r="D188" s="20">
        <f>IF(gesamt!C188="",10,gesamt!G188)</f>
        <v>6</v>
      </c>
      <c r="E188" s="20">
        <f>IF(gesamt!C188="",10,gesamt!H188)</f>
        <v>2</v>
      </c>
      <c r="F188" s="20">
        <f>IF(gesamt!C188="",10,gesamt!I188)</f>
        <v>5</v>
      </c>
      <c r="G188" s="20">
        <f>IF(gesamt!C188="",0,gesamt!J188)</f>
        <v>0</v>
      </c>
      <c r="H188" s="20">
        <f>IF(gesamt!C188="",0,gesamt!K188)</f>
        <v>0</v>
      </c>
      <c r="I188" s="19">
        <f t="shared" si="11"/>
        <v>64.2</v>
      </c>
      <c r="J188" s="22">
        <f t="shared" si="8"/>
        <v>187</v>
      </c>
      <c r="K188" s="21">
        <f t="shared" ca="1" si="9"/>
        <v>1</v>
      </c>
      <c r="L188" s="21">
        <f ca="1">IF(K188=0,"",COUNTIF($K$2:K188,"&gt;0"))</f>
        <v>187</v>
      </c>
      <c r="M188" s="50" t="str">
        <f t="shared" ca="1" si="10"/>
        <v>Borschtsch, russische Rote-Rüben-Suppe</v>
      </c>
    </row>
    <row r="189" spans="1:13" s="18" customFormat="1" ht="14.25" x14ac:dyDescent="0.2">
      <c r="A189" s="18" t="str">
        <f>IF(gesamt!C189="",CONCATENATE("Eintrag ",J189),gesamt!A189)</f>
        <v>Bouillabaisse</v>
      </c>
      <c r="B189" s="18">
        <v>100</v>
      </c>
      <c r="C189" s="19">
        <f>IF(gesamt!C189="",100,gesamt!D189)</f>
        <v>80</v>
      </c>
      <c r="D189" s="20">
        <f>IF(gesamt!C189="",10,gesamt!G189)</f>
        <v>1.9</v>
      </c>
      <c r="E189" s="20">
        <f>IF(gesamt!C189="",10,gesamt!H189)</f>
        <v>5.3</v>
      </c>
      <c r="F189" s="20">
        <f>IF(gesamt!C189="",10,gesamt!I189)</f>
        <v>6.2</v>
      </c>
      <c r="G189" s="20">
        <f>IF(gesamt!C189="",0,gesamt!J189)</f>
        <v>0</v>
      </c>
      <c r="H189" s="20">
        <f>IF(gesamt!C189="",0,gesamt!K189)</f>
        <v>0</v>
      </c>
      <c r="I189" s="19">
        <f t="shared" si="11"/>
        <v>83.12</v>
      </c>
      <c r="J189" s="22">
        <f t="shared" si="8"/>
        <v>188</v>
      </c>
      <c r="K189" s="21">
        <f t="shared" ca="1" si="9"/>
        <v>1</v>
      </c>
      <c r="L189" s="21">
        <f ca="1">IF(K189=0,"",COUNTIF($K$2:K189,"&gt;0"))</f>
        <v>188</v>
      </c>
      <c r="M189" s="50" t="str">
        <f t="shared" ca="1" si="10"/>
        <v>Bouillabaisse</v>
      </c>
    </row>
    <row r="190" spans="1:13" s="18" customFormat="1" ht="14.25" x14ac:dyDescent="0.2">
      <c r="A190" s="18" t="str">
        <f>IF(gesamt!C190="",CONCATENATE("Eintrag ",J190),gesamt!A190)</f>
        <v>Boviste (Stäublinge)</v>
      </c>
      <c r="B190" s="18">
        <v>100</v>
      </c>
      <c r="C190" s="19">
        <f>IF(gesamt!C190="",100,gesamt!D190)</f>
        <v>18</v>
      </c>
      <c r="D190" s="20">
        <f>IF(gesamt!C190="",10,gesamt!G190)</f>
        <v>1</v>
      </c>
      <c r="E190" s="20">
        <f>IF(gesamt!C190="",10,gesamt!H190)</f>
        <v>1</v>
      </c>
      <c r="F190" s="20">
        <f>IF(gesamt!C190="",10,gesamt!I190)</f>
        <v>1</v>
      </c>
      <c r="G190" s="20">
        <f>IF(gesamt!C190="",0,gesamt!J190)</f>
        <v>0</v>
      </c>
      <c r="H190" s="20">
        <f>IF(gesamt!C190="",0,gesamt!K190)</f>
        <v>0</v>
      </c>
      <c r="I190" s="19">
        <f t="shared" si="11"/>
        <v>17.600000000000001</v>
      </c>
      <c r="J190" s="22">
        <f t="shared" si="8"/>
        <v>189</v>
      </c>
      <c r="K190" s="21">
        <f t="shared" ca="1" si="9"/>
        <v>1</v>
      </c>
      <c r="L190" s="21">
        <f ca="1">IF(K190=0,"",COUNTIF($K$2:K190,"&gt;0"))</f>
        <v>189</v>
      </c>
      <c r="M190" s="50" t="str">
        <f t="shared" ca="1" si="10"/>
        <v>Boviste (Stäublinge)</v>
      </c>
    </row>
    <row r="191" spans="1:13" s="18" customFormat="1" ht="14.25" x14ac:dyDescent="0.2">
      <c r="A191" s="18" t="str">
        <f>IF(gesamt!C191="",CONCATENATE("Eintrag ",J191),gesamt!A191)</f>
        <v>Brägenwurst, Bregenwurst, Hirnwurst (Mettwurstart mit Rinder- oder Schweinehirn)</v>
      </c>
      <c r="B191" s="18">
        <v>100</v>
      </c>
      <c r="C191" s="19">
        <f>IF(gesamt!C191="",100,gesamt!D191)</f>
        <v>384</v>
      </c>
      <c r="D191" s="20">
        <f>IF(gesamt!C191="",10,gesamt!G191)</f>
        <v>0</v>
      </c>
      <c r="E191" s="20">
        <f>IF(gesamt!C191="",10,gesamt!H191)</f>
        <v>35</v>
      </c>
      <c r="F191" s="20">
        <f>IF(gesamt!C191="",10,gesamt!I191)</f>
        <v>14</v>
      </c>
      <c r="G191" s="20">
        <f>IF(gesamt!C191="",0,gesamt!J191)</f>
        <v>0</v>
      </c>
      <c r="H191" s="20">
        <f>IF(gesamt!C191="",0,gesamt!K191)</f>
        <v>0</v>
      </c>
      <c r="I191" s="19">
        <f t="shared" si="11"/>
        <v>384.3</v>
      </c>
      <c r="J191" s="22">
        <f t="shared" si="8"/>
        <v>190</v>
      </c>
      <c r="K191" s="21">
        <f t="shared" ca="1" si="9"/>
        <v>1</v>
      </c>
      <c r="L191" s="21">
        <f ca="1">IF(K191=0,"",COUNTIF($K$2:K191,"&gt;0"))</f>
        <v>190</v>
      </c>
      <c r="M191" s="50" t="str">
        <f t="shared" ca="1" si="10"/>
        <v>Brägenwurst, Bregenwurst, Hirnwurst (Mettwurstart mit Rinder- oder Schweinehirn)</v>
      </c>
    </row>
    <row r="192" spans="1:13" s="18" customFormat="1" ht="14.25" x14ac:dyDescent="0.2">
      <c r="A192" s="18" t="str">
        <f>IF(gesamt!C192="",CONCATENATE("Eintrag ",J192),gesamt!A192)</f>
        <v>Brandteig, Brühteig, Brandmasse (für Windbeutel, Spritzkuchen usw.)</v>
      </c>
      <c r="B192" s="18">
        <v>100</v>
      </c>
      <c r="C192" s="19">
        <f>IF(gesamt!C192="",100,gesamt!D192)</f>
        <v>209</v>
      </c>
      <c r="D192" s="20">
        <f>IF(gesamt!C192="",10,gesamt!G192)</f>
        <v>16</v>
      </c>
      <c r="E192" s="20">
        <f>IF(gesamt!C192="",10,gesamt!H192)</f>
        <v>12.5</v>
      </c>
      <c r="F192" s="20">
        <f>IF(gesamt!C192="",10,gesamt!I192)</f>
        <v>6.5</v>
      </c>
      <c r="G192" s="20">
        <f>IF(gesamt!C192="",0,gesamt!J192)</f>
        <v>0</v>
      </c>
      <c r="H192" s="20">
        <f>IF(gesamt!C192="",0,gesamt!K192)</f>
        <v>0</v>
      </c>
      <c r="I192" s="19">
        <f t="shared" si="11"/>
        <v>209.15000000000003</v>
      </c>
      <c r="J192" s="22">
        <f t="shared" si="8"/>
        <v>191</v>
      </c>
      <c r="K192" s="21">
        <f t="shared" ca="1" si="9"/>
        <v>1</v>
      </c>
      <c r="L192" s="21">
        <f ca="1">IF(K192=0,"",COUNTIF($K$2:K192,"&gt;0"))</f>
        <v>191</v>
      </c>
      <c r="M192" s="50" t="str">
        <f t="shared" ca="1" si="10"/>
        <v>Brandteig, Brühteig, Brandmasse (für Windbeutel, Spritzkuchen usw.)</v>
      </c>
    </row>
    <row r="193" spans="1:13" s="18" customFormat="1" ht="14.25" x14ac:dyDescent="0.2">
      <c r="A193" s="18" t="str">
        <f>IF(gesamt!C193="",CONCATENATE("Eintrag ",J193),gesamt!A193)</f>
        <v>Bratapfel (verliert etwa 10% Wasser, deshalb Nährwerte relativ höher)</v>
      </c>
      <c r="B193" s="18">
        <v>100</v>
      </c>
      <c r="C193" s="19">
        <f>IF(gesamt!C193="",100,gesamt!D193)</f>
        <v>59</v>
      </c>
      <c r="D193" s="20">
        <f>IF(gesamt!C193="",10,gesamt!G193)</f>
        <v>12.6</v>
      </c>
      <c r="E193" s="20">
        <f>IF(gesamt!C193="",10,gesamt!H193)</f>
        <v>0.7</v>
      </c>
      <c r="F193" s="20">
        <f>IF(gesamt!C193="",10,gesamt!I193)</f>
        <v>0.3</v>
      </c>
      <c r="G193" s="20">
        <f>IF(gesamt!C193="",0,gesamt!J193)</f>
        <v>0</v>
      </c>
      <c r="H193" s="20">
        <f>IF(gesamt!C193="",0,gesamt!K193)</f>
        <v>0</v>
      </c>
      <c r="I193" s="19">
        <f t="shared" si="11"/>
        <v>59.429999999999993</v>
      </c>
      <c r="J193" s="22">
        <f t="shared" si="8"/>
        <v>192</v>
      </c>
      <c r="K193" s="21">
        <f t="shared" ca="1" si="9"/>
        <v>1</v>
      </c>
      <c r="L193" s="21">
        <f ca="1">IF(K193=0,"",COUNTIF($K$2:K193,"&gt;0"))</f>
        <v>192</v>
      </c>
      <c r="M193" s="50" t="str">
        <f t="shared" ca="1" si="10"/>
        <v>Bratapfel (verliert etwa 10% Wasser, deshalb Nährwerte relativ höher)</v>
      </c>
    </row>
    <row r="194" spans="1:13" s="18" customFormat="1" ht="14.25" x14ac:dyDescent="0.2">
      <c r="A194" s="18" t="str">
        <f>IF(gesamt!C194="",CONCATENATE("Eintrag ",J194),gesamt!A194)</f>
        <v>Bratapfel-Stollen, Weihnachts-Stollen, Christ-Stollen (Weihnachts-Gebäck)</v>
      </c>
      <c r="B194" s="18">
        <v>100</v>
      </c>
      <c r="C194" s="19">
        <f>IF(gesamt!C194="",100,gesamt!D194)</f>
        <v>456</v>
      </c>
      <c r="D194" s="20">
        <f>IF(gesamt!C194="",10,gesamt!G194)</f>
        <v>53</v>
      </c>
      <c r="E194" s="20">
        <f>IF(gesamt!C194="",10,gesamt!H194)</f>
        <v>23</v>
      </c>
      <c r="F194" s="20">
        <f>IF(gesamt!C194="",10,gesamt!I194)</f>
        <v>6</v>
      </c>
      <c r="G194" s="20">
        <f>IF(gesamt!C194="",0,gesamt!J194)</f>
        <v>0</v>
      </c>
      <c r="H194" s="20">
        <f>IF(gesamt!C194="",0,gesamt!K194)</f>
        <v>0</v>
      </c>
      <c r="I194" s="19">
        <f t="shared" si="11"/>
        <v>456.4</v>
      </c>
      <c r="J194" s="22">
        <f t="shared" ref="J194:J292" si="12">J193+1</f>
        <v>193</v>
      </c>
      <c r="K194" s="21">
        <f t="shared" ref="K194:K357" ca="1" si="13">IFERROR(SEARCH(INDIRECT(CELL("address")),A194),0)</f>
        <v>1</v>
      </c>
      <c r="L194" s="21">
        <f ca="1">IF(K194=0,"",COUNTIF($K$2:K194,"&gt;0"))</f>
        <v>193</v>
      </c>
      <c r="M194" s="50" t="str">
        <f t="shared" ref="M194:M257" ca="1" si="14">IFERROR(INDEX(A:A,MATCH(ROW(K193),L:L,0)),"")</f>
        <v>Bratapfel-Stollen, Weihnachts-Stollen, Christ-Stollen (Weihnachts-Gebäck)</v>
      </c>
    </row>
    <row r="195" spans="1:13" s="18" customFormat="1" ht="14.25" x14ac:dyDescent="0.2">
      <c r="A195" s="18" t="str">
        <f>IF(gesamt!C195="",CONCATENATE("Eintrag ",J195),gesamt!A195)</f>
        <v>Bratenaufschnitt, Schweinebraten-Aufschnitt, Schweinsbraten-Aufschnitt</v>
      </c>
      <c r="B195" s="18">
        <v>100</v>
      </c>
      <c r="C195" s="19">
        <f>IF(gesamt!C195="",100,gesamt!D195)</f>
        <v>81</v>
      </c>
      <c r="D195" s="20">
        <f>IF(gesamt!C195="",10,gesamt!G195)</f>
        <v>6</v>
      </c>
      <c r="E195" s="20">
        <f>IF(gesamt!C195="",10,gesamt!H195)</f>
        <v>4</v>
      </c>
      <c r="F195" s="20">
        <f>IF(gesamt!C195="",10,gesamt!I195)</f>
        <v>4.5</v>
      </c>
      <c r="G195" s="20">
        <f>IF(gesamt!C195="",0,gesamt!J195)</f>
        <v>0</v>
      </c>
      <c r="H195" s="20">
        <f>IF(gesamt!C195="",0,gesamt!K195)</f>
        <v>0</v>
      </c>
      <c r="I195" s="19">
        <f t="shared" ref="I195:I258" si="15">D195*4.1+E195*9.3+F195*4.2+G195*7+H195*3</f>
        <v>80.7</v>
      </c>
      <c r="J195" s="22">
        <f t="shared" si="12"/>
        <v>194</v>
      </c>
      <c r="K195" s="21">
        <f t="shared" ca="1" si="13"/>
        <v>1</v>
      </c>
      <c r="L195" s="21">
        <f ca="1">IF(K195=0,"",COUNTIF($K$2:K195,"&gt;0"))</f>
        <v>194</v>
      </c>
      <c r="M195" s="50" t="str">
        <f t="shared" ca="1" si="14"/>
        <v>Bratenaufschnitt, Schweinebraten-Aufschnitt, Schweinsbraten-Aufschnitt</v>
      </c>
    </row>
    <row r="196" spans="1:13" s="18" customFormat="1" ht="14.25" x14ac:dyDescent="0.2">
      <c r="A196" s="18" t="str">
        <f>IF(gesamt!C196="",CONCATENATE("Eintrag ",J196),gesamt!A196)</f>
        <v>Bratensoße aus Trockenprodukt</v>
      </c>
      <c r="B196" s="18">
        <v>100</v>
      </c>
      <c r="C196" s="19">
        <f>IF(gesamt!C196="",100,gesamt!D196)</f>
        <v>46</v>
      </c>
      <c r="D196" s="20">
        <f>IF(gesamt!C196="",10,gesamt!G196)</f>
        <v>5.2</v>
      </c>
      <c r="E196" s="20">
        <f>IF(gesamt!C196="",10,gesamt!H196)</f>
        <v>2.2000000000000002</v>
      </c>
      <c r="F196" s="20">
        <f>IF(gesamt!C196="",10,gesamt!I196)</f>
        <v>1.3</v>
      </c>
      <c r="G196" s="20">
        <f>IF(gesamt!C196="",0,gesamt!J196)</f>
        <v>0</v>
      </c>
      <c r="H196" s="20">
        <f>IF(gesamt!C196="",0,gesamt!K196)</f>
        <v>0</v>
      </c>
      <c r="I196" s="19">
        <f t="shared" si="15"/>
        <v>47.24</v>
      </c>
      <c r="J196" s="22">
        <f t="shared" si="12"/>
        <v>195</v>
      </c>
      <c r="K196" s="21">
        <f t="shared" ca="1" si="13"/>
        <v>1</v>
      </c>
      <c r="L196" s="21">
        <f ca="1">IF(K196=0,"",COUNTIF($K$2:K196,"&gt;0"))</f>
        <v>195</v>
      </c>
      <c r="M196" s="50" t="str">
        <f t="shared" ca="1" si="14"/>
        <v>Bratensoße aus Trockenprodukt</v>
      </c>
    </row>
    <row r="197" spans="1:13" s="18" customFormat="1" ht="14.25" x14ac:dyDescent="0.2">
      <c r="A197" s="18" t="str">
        <f>IF(gesamt!C197="",CONCATENATE("Eintrag ",J197),gesamt!A197)</f>
        <v>Bratensoße, Rindfleisch</v>
      </c>
      <c r="B197" s="18">
        <v>100</v>
      </c>
      <c r="C197" s="19">
        <f>IF(gesamt!C197="",100,gesamt!D197)</f>
        <v>70</v>
      </c>
      <c r="D197" s="20">
        <f>IF(gesamt!C197="",10,gesamt!G197)</f>
        <v>5</v>
      </c>
      <c r="E197" s="20">
        <f>IF(gesamt!C197="",10,gesamt!H197)</f>
        <v>4</v>
      </c>
      <c r="F197" s="20">
        <f>IF(gesamt!C197="",10,gesamt!I197)</f>
        <v>3.4</v>
      </c>
      <c r="G197" s="20">
        <f>IF(gesamt!C197="",0,gesamt!J197)</f>
        <v>0</v>
      </c>
      <c r="H197" s="20">
        <f>IF(gesamt!C197="",0,gesamt!K197)</f>
        <v>0</v>
      </c>
      <c r="I197" s="19">
        <f t="shared" si="15"/>
        <v>71.98</v>
      </c>
      <c r="J197" s="22">
        <f t="shared" si="12"/>
        <v>196</v>
      </c>
      <c r="K197" s="21">
        <f t="shared" ca="1" si="13"/>
        <v>1</v>
      </c>
      <c r="L197" s="21">
        <f ca="1">IF(K197=0,"",COUNTIF($K$2:K197,"&gt;0"))</f>
        <v>196</v>
      </c>
      <c r="M197" s="50" t="str">
        <f t="shared" ca="1" si="14"/>
        <v>Bratensoße, Rindfleisch</v>
      </c>
    </row>
    <row r="198" spans="1:13" s="18" customFormat="1" ht="14.25" x14ac:dyDescent="0.2">
      <c r="A198" s="18" t="str">
        <f>IF(gesamt!C198="",CONCATENATE("Eintrag ",J198),gesamt!A198)</f>
        <v>Bratensoße, Schweinefleisch</v>
      </c>
      <c r="B198" s="18">
        <v>100</v>
      </c>
      <c r="C198" s="19">
        <f>IF(gesamt!C198="",100,gesamt!D198)</f>
        <v>119</v>
      </c>
      <c r="D198" s="20">
        <f>IF(gesamt!C198="",10,gesamt!G198)</f>
        <v>5</v>
      </c>
      <c r="E198" s="20">
        <f>IF(gesamt!C198="",10,gesamt!H198)</f>
        <v>10</v>
      </c>
      <c r="F198" s="20">
        <f>IF(gesamt!C198="",10,gesamt!I198)</f>
        <v>2.2000000000000002</v>
      </c>
      <c r="G198" s="20">
        <f>IF(gesamt!C198="",0,gesamt!J198)</f>
        <v>0</v>
      </c>
      <c r="H198" s="20">
        <f>IF(gesamt!C198="",0,gesamt!K198)</f>
        <v>0</v>
      </c>
      <c r="I198" s="19">
        <f t="shared" si="15"/>
        <v>122.74000000000001</v>
      </c>
      <c r="J198" s="22">
        <f t="shared" si="12"/>
        <v>197</v>
      </c>
      <c r="K198" s="21">
        <f t="shared" ca="1" si="13"/>
        <v>1</v>
      </c>
      <c r="L198" s="21">
        <f ca="1">IF(K198=0,"",COUNTIF($K$2:K198,"&gt;0"))</f>
        <v>197</v>
      </c>
      <c r="M198" s="50" t="str">
        <f t="shared" ca="1" si="14"/>
        <v>Bratensoße, Schweinefleisch</v>
      </c>
    </row>
    <row r="199" spans="1:13" s="18" customFormat="1" ht="14.25" x14ac:dyDescent="0.2">
      <c r="A199" s="18" t="str">
        <f>IF(gesamt!C199="",CONCATENATE("Eintrag ",J199),gesamt!A199)</f>
        <v>Bratheringe</v>
      </c>
      <c r="B199" s="18">
        <v>100</v>
      </c>
      <c r="C199" s="19">
        <f>IF(gesamt!C199="",100,gesamt!D199)</f>
        <v>216</v>
      </c>
      <c r="D199" s="20">
        <f>IF(gesamt!C199="",10,gesamt!G199)</f>
        <v>3</v>
      </c>
      <c r="E199" s="20">
        <f>IF(gesamt!C199="",10,gesamt!H199)</f>
        <v>15.2</v>
      </c>
      <c r="F199" s="20">
        <f>IF(gesamt!C199="",10,gesamt!I199)</f>
        <v>16.8</v>
      </c>
      <c r="G199" s="20">
        <f>IF(gesamt!C199="",0,gesamt!J199)</f>
        <v>0</v>
      </c>
      <c r="H199" s="20">
        <f>IF(gesamt!C199="",0,gesamt!K199)</f>
        <v>0</v>
      </c>
      <c r="I199" s="19">
        <f t="shared" si="15"/>
        <v>224.22000000000003</v>
      </c>
      <c r="J199" s="22">
        <f t="shared" si="12"/>
        <v>198</v>
      </c>
      <c r="K199" s="21">
        <f t="shared" ca="1" si="13"/>
        <v>1</v>
      </c>
      <c r="L199" s="21">
        <f ca="1">IF(K199=0,"",COUNTIF($K$2:K199,"&gt;0"))</f>
        <v>198</v>
      </c>
      <c r="M199" s="50" t="str">
        <f t="shared" ca="1" si="14"/>
        <v>Bratheringe</v>
      </c>
    </row>
    <row r="200" spans="1:13" s="18" customFormat="1" ht="14.25" x14ac:dyDescent="0.2">
      <c r="A200" s="18" t="str">
        <f>IF(gesamt!C200="",CONCATENATE("Eintrag ",J200),gesamt!A200)</f>
        <v>Bratkartoffeln, Röstkartoffeln, fertig zubereitet</v>
      </c>
      <c r="B200" s="18">
        <v>100</v>
      </c>
      <c r="C200" s="19">
        <f>IF(gesamt!C200="",100,gesamt!D200)</f>
        <v>159</v>
      </c>
      <c r="D200" s="20">
        <f>IF(gesamt!C200="",10,gesamt!G200)</f>
        <v>19.2</v>
      </c>
      <c r="E200" s="20">
        <f>IF(gesamt!C200="",10,gesamt!H200)</f>
        <v>8</v>
      </c>
      <c r="F200" s="20">
        <f>IF(gesamt!C200="",10,gesamt!I200)</f>
        <v>2.5</v>
      </c>
      <c r="G200" s="20">
        <f>IF(gesamt!C200="",0,gesamt!J200)</f>
        <v>0</v>
      </c>
      <c r="H200" s="20">
        <f>IF(gesamt!C200="",0,gesamt!K200)</f>
        <v>0</v>
      </c>
      <c r="I200" s="19">
        <f t="shared" si="15"/>
        <v>163.62</v>
      </c>
      <c r="J200" s="22">
        <f t="shared" si="12"/>
        <v>199</v>
      </c>
      <c r="K200" s="21">
        <f t="shared" ca="1" si="13"/>
        <v>1</v>
      </c>
      <c r="L200" s="21">
        <f ca="1">IF(K200=0,"",COUNTIF($K$2:K200,"&gt;0"))</f>
        <v>199</v>
      </c>
      <c r="M200" s="50" t="str">
        <f t="shared" ca="1" si="14"/>
        <v>Bratkartoffeln, Röstkartoffeln, fertig zubereitet</v>
      </c>
    </row>
    <row r="201" spans="1:13" s="18" customFormat="1" ht="14.25" x14ac:dyDescent="0.2">
      <c r="A201" s="18" t="str">
        <f>IF(gesamt!C201="",CONCATENATE("Eintrag ",J201),gesamt!A201)</f>
        <v>Bratreis, Asia-Reis (gekochter Reis + Ei + Öl, zusammen gebraten)</v>
      </c>
      <c r="B201" s="18">
        <v>100</v>
      </c>
      <c r="C201" s="19">
        <f>IF(gesamt!C201="",100,gesamt!D201)</f>
        <v>209</v>
      </c>
      <c r="D201" s="20">
        <f>IF(gesamt!C201="",10,gesamt!G201)</f>
        <v>11</v>
      </c>
      <c r="E201" s="20">
        <f>IF(gesamt!C201="",10,gesamt!H201)</f>
        <v>15.4</v>
      </c>
      <c r="F201" s="20">
        <f>IF(gesamt!C201="",10,gesamt!I201)</f>
        <v>5</v>
      </c>
      <c r="G201" s="20">
        <f>IF(gesamt!C201="",0,gesamt!J201)</f>
        <v>0</v>
      </c>
      <c r="H201" s="20">
        <f>IF(gesamt!C201="",0,gesamt!K201)</f>
        <v>0</v>
      </c>
      <c r="I201" s="19">
        <f t="shared" si="15"/>
        <v>209.32000000000002</v>
      </c>
      <c r="J201" s="22">
        <f t="shared" si="12"/>
        <v>200</v>
      </c>
      <c r="K201" s="21">
        <f t="shared" ca="1" si="13"/>
        <v>1</v>
      </c>
      <c r="L201" s="21">
        <f ca="1">IF(K201=0,"",COUNTIF($K$2:K201,"&gt;0"))</f>
        <v>200</v>
      </c>
      <c r="M201" s="50" t="str">
        <f t="shared" ca="1" si="14"/>
        <v>Bratreis, Asia-Reis (gekochter Reis + Ei + Öl, zusammen gebraten)</v>
      </c>
    </row>
    <row r="202" spans="1:13" s="18" customFormat="1" ht="14.25" x14ac:dyDescent="0.2">
      <c r="A202" s="18" t="str">
        <f>IF(gesamt!C202="",CONCATENATE("Eintrag ",J202),gesamt!A202)</f>
        <v>Bratwurst mit Lupine (vom Schwein)</v>
      </c>
      <c r="B202" s="18">
        <v>100</v>
      </c>
      <c r="C202" s="19">
        <f>IF(gesamt!C202="",100,gesamt!D202)</f>
        <v>318</v>
      </c>
      <c r="D202" s="20">
        <f>IF(gesamt!C202="",10,gesamt!G202)</f>
        <v>8</v>
      </c>
      <c r="E202" s="20">
        <f>IF(gesamt!C202="",10,gesamt!H202)</f>
        <v>28</v>
      </c>
      <c r="F202" s="20">
        <f>IF(gesamt!C202="",10,gesamt!I202)</f>
        <v>6</v>
      </c>
      <c r="G202" s="20">
        <f>IF(gesamt!C202="",0,gesamt!J202)</f>
        <v>0</v>
      </c>
      <c r="H202" s="20">
        <f>IF(gesamt!C202="",0,gesamt!K202)</f>
        <v>0</v>
      </c>
      <c r="I202" s="19">
        <f t="shared" si="15"/>
        <v>318.40000000000003</v>
      </c>
      <c r="J202" s="22">
        <f t="shared" si="12"/>
        <v>201</v>
      </c>
      <c r="K202" s="21">
        <f t="shared" ca="1" si="13"/>
        <v>1</v>
      </c>
      <c r="L202" s="21">
        <f ca="1">IF(K202=0,"",COUNTIF($K$2:K202,"&gt;0"))</f>
        <v>201</v>
      </c>
      <c r="M202" s="50" t="str">
        <f t="shared" ca="1" si="14"/>
        <v>Bratwurst mit Lupine (vom Schwein)</v>
      </c>
    </row>
    <row r="203" spans="1:13" s="18" customFormat="1" ht="14.25" x14ac:dyDescent="0.2">
      <c r="A203" s="18" t="str">
        <f>IF(gesamt!C203="",CONCATENATE("Eintrag ",J203),gesamt!A203)</f>
        <v>Bratwurst, fein (Grillwurst, Rostbratwurst, Roster vom schwein)</v>
      </c>
      <c r="B203" s="18">
        <v>100</v>
      </c>
      <c r="C203" s="19">
        <f>IF(gesamt!C203="",100,gesamt!D203)</f>
        <v>323</v>
      </c>
      <c r="D203" s="20">
        <f>IF(gesamt!C203="",10,gesamt!G203)</f>
        <v>0.5</v>
      </c>
      <c r="E203" s="20">
        <f>IF(gesamt!C203="",10,gesamt!H203)</f>
        <v>26.7</v>
      </c>
      <c r="F203" s="20">
        <f>IF(gesamt!C203="",10,gesamt!I203)</f>
        <v>12.8</v>
      </c>
      <c r="G203" s="20">
        <f>IF(gesamt!C203="",0,gesamt!J203)</f>
        <v>0</v>
      </c>
      <c r="H203" s="20">
        <f>IF(gesamt!C203="",0,gesamt!K203)</f>
        <v>0</v>
      </c>
      <c r="I203" s="19">
        <f t="shared" si="15"/>
        <v>304.12</v>
      </c>
      <c r="J203" s="22">
        <f t="shared" si="12"/>
        <v>202</v>
      </c>
      <c r="K203" s="21">
        <f t="shared" ca="1" si="13"/>
        <v>1</v>
      </c>
      <c r="L203" s="21">
        <f ca="1">IF(K203=0,"",COUNTIF($K$2:K203,"&gt;0"))</f>
        <v>202</v>
      </c>
      <c r="M203" s="50" t="str">
        <f t="shared" ca="1" si="14"/>
        <v>Bratwurst, fein (Grillwurst, Rostbratwurst, Roster vom schwein)</v>
      </c>
    </row>
    <row r="204" spans="1:13" s="18" customFormat="1" ht="14.25" x14ac:dyDescent="0.2">
      <c r="A204" s="18" t="str">
        <f>IF(gesamt!C204="",CONCATENATE("Eintrag ",J204),gesamt!A204)</f>
        <v>Bratwurst, grob</v>
      </c>
      <c r="B204" s="18">
        <v>100</v>
      </c>
      <c r="C204" s="19">
        <f>IF(gesamt!C204="",100,gesamt!D204)</f>
        <v>298</v>
      </c>
      <c r="D204" s="20">
        <f>IF(gesamt!C204="",10,gesamt!G204)</f>
        <v>0.3</v>
      </c>
      <c r="E204" s="20">
        <f>IF(gesamt!C204="",10,gesamt!H204)</f>
        <v>24</v>
      </c>
      <c r="F204" s="20">
        <f>IF(gesamt!C204="",10,gesamt!I204)</f>
        <v>17.5</v>
      </c>
      <c r="G204" s="20">
        <f>IF(gesamt!C204="",0,gesamt!J204)</f>
        <v>0</v>
      </c>
      <c r="H204" s="20">
        <f>IF(gesamt!C204="",0,gesamt!K204)</f>
        <v>0</v>
      </c>
      <c r="I204" s="19">
        <f t="shared" si="15"/>
        <v>297.93</v>
      </c>
      <c r="J204" s="22">
        <f t="shared" si="12"/>
        <v>203</v>
      </c>
      <c r="K204" s="21">
        <f t="shared" ca="1" si="13"/>
        <v>1</v>
      </c>
      <c r="L204" s="21">
        <f ca="1">IF(K204=0,"",COUNTIF($K$2:K204,"&gt;0"))</f>
        <v>203</v>
      </c>
      <c r="M204" s="50" t="str">
        <f t="shared" ca="1" si="14"/>
        <v>Bratwurst, grob</v>
      </c>
    </row>
    <row r="205" spans="1:13" s="18" customFormat="1" ht="14.25" x14ac:dyDescent="0.2">
      <c r="A205" s="18" t="str">
        <f>IF(gesamt!C205="",CONCATENATE("Eintrag ",J205),gesamt!A205)</f>
        <v xml:space="preserve">Braunschweiger Mettwurst </v>
      </c>
      <c r="B205" s="18">
        <v>100</v>
      </c>
      <c r="C205" s="19">
        <f>IF(gesamt!C205="",100,gesamt!D205)</f>
        <v>380</v>
      </c>
      <c r="D205" s="20">
        <f>IF(gesamt!C205="",10,gesamt!G205)</f>
        <v>0.2</v>
      </c>
      <c r="E205" s="20">
        <f>IF(gesamt!C205="",10,gesamt!H205)</f>
        <v>31.5</v>
      </c>
      <c r="F205" s="20">
        <f>IF(gesamt!C205="",10,gesamt!I205)</f>
        <v>20.6</v>
      </c>
      <c r="G205" s="20">
        <f>IF(gesamt!C205="",0,gesamt!J205)</f>
        <v>0</v>
      </c>
      <c r="H205" s="20">
        <f>IF(gesamt!C205="",0,gesamt!K205)</f>
        <v>0</v>
      </c>
      <c r="I205" s="19">
        <f t="shared" si="15"/>
        <v>380.29000000000008</v>
      </c>
      <c r="J205" s="22">
        <f t="shared" si="12"/>
        <v>204</v>
      </c>
      <c r="K205" s="21">
        <f t="shared" ca="1" si="13"/>
        <v>1</v>
      </c>
      <c r="L205" s="21">
        <f ca="1">IF(K205=0,"",COUNTIF($K$2:K205,"&gt;0"))</f>
        <v>204</v>
      </c>
      <c r="M205" s="50" t="str">
        <f t="shared" ca="1" si="14"/>
        <v xml:space="preserve">Braunschweiger Mettwurst </v>
      </c>
    </row>
    <row r="206" spans="1:13" s="18" customFormat="1" ht="14.25" x14ac:dyDescent="0.2">
      <c r="A206" s="18" t="str">
        <f>IF(gesamt!C206="",CONCATENATE("Eintrag ",J206),gesamt!A206)</f>
        <v>Brausepulver (Himbeere, Orange, Waldmeister, Zitrone, 1 Tüte etwa 6 g = 20 kcal)</v>
      </c>
      <c r="B206" s="18">
        <v>100</v>
      </c>
      <c r="C206" s="19">
        <f>IF(gesamt!C206="",100,gesamt!D206)</f>
        <v>323</v>
      </c>
      <c r="D206" s="20">
        <f>IF(gesamt!C206="",10,gesamt!G206)</f>
        <v>67</v>
      </c>
      <c r="E206" s="20">
        <f>IF(gesamt!C206="",10,gesamt!H206)</f>
        <v>0</v>
      </c>
      <c r="F206" s="20">
        <f>IF(gesamt!C206="",10,gesamt!I206)</f>
        <v>0</v>
      </c>
      <c r="G206" s="20">
        <f>IF(gesamt!C206="",0,gesamt!J206)</f>
        <v>0</v>
      </c>
      <c r="H206" s="20">
        <f>IF(gesamt!C206="",0,gesamt!K206)</f>
        <v>0</v>
      </c>
      <c r="I206" s="19">
        <f t="shared" si="15"/>
        <v>274.7</v>
      </c>
      <c r="J206" s="22">
        <f t="shared" si="12"/>
        <v>205</v>
      </c>
      <c r="K206" s="21">
        <f t="shared" ca="1" si="13"/>
        <v>1</v>
      </c>
      <c r="L206" s="21">
        <f ca="1">IF(K206=0,"",COUNTIF($K$2:K206,"&gt;0"))</f>
        <v>205</v>
      </c>
      <c r="M206" s="50" t="str">
        <f t="shared" ca="1" si="14"/>
        <v>Brausepulver (Himbeere, Orange, Waldmeister, Zitrone, 1 Tüte etwa 6 g = 20 kcal)</v>
      </c>
    </row>
    <row r="207" spans="1:13" s="18" customFormat="1" ht="14.25" x14ac:dyDescent="0.2">
      <c r="A207" s="18" t="str">
        <f>IF(gesamt!C207="",CONCATENATE("Eintrag ",J207),gesamt!A207)</f>
        <v>Brausetabletten (Himbeere, Orange, Waldmeister, Zitrone, 1 etwa 6 g = 20 kcal)</v>
      </c>
      <c r="B207" s="18">
        <v>100</v>
      </c>
      <c r="C207" s="19">
        <f>IF(gesamt!C207="",100,gesamt!D207)</f>
        <v>323</v>
      </c>
      <c r="D207" s="20">
        <f>IF(gesamt!C207="",10,gesamt!G207)</f>
        <v>67</v>
      </c>
      <c r="E207" s="20">
        <f>IF(gesamt!C207="",10,gesamt!H207)</f>
        <v>0</v>
      </c>
      <c r="F207" s="20">
        <f>IF(gesamt!C207="",10,gesamt!I207)</f>
        <v>0</v>
      </c>
      <c r="G207" s="20">
        <f>IF(gesamt!C207="",0,gesamt!J207)</f>
        <v>0</v>
      </c>
      <c r="H207" s="20">
        <f>IF(gesamt!C207="",0,gesamt!K207)</f>
        <v>0</v>
      </c>
      <c r="I207" s="19">
        <f t="shared" si="15"/>
        <v>274.7</v>
      </c>
      <c r="J207" s="22">
        <f t="shared" si="12"/>
        <v>206</v>
      </c>
      <c r="K207" s="21">
        <f t="shared" ca="1" si="13"/>
        <v>1</v>
      </c>
      <c r="L207" s="21">
        <f ca="1">IF(K207=0,"",COUNTIF($K$2:K207,"&gt;0"))</f>
        <v>206</v>
      </c>
      <c r="M207" s="50" t="str">
        <f t="shared" ca="1" si="14"/>
        <v>Brausetabletten (Himbeere, Orange, Waldmeister, Zitrone, 1 etwa 6 g = 20 kcal)</v>
      </c>
    </row>
    <row r="208" spans="1:13" s="18" customFormat="1" ht="14.25" x14ac:dyDescent="0.2">
      <c r="A208" s="18" t="str">
        <f>IF(gesamt!C208="",CONCATENATE("Eintrag ",J208),gesamt!A208)</f>
        <v>Brechbohnen, Schnippelbohnen, Schnibbelbohnen (stark basisch wirkend)</v>
      </c>
      <c r="B208" s="18">
        <v>100</v>
      </c>
      <c r="C208" s="19">
        <f>IF(gesamt!C208="",100,gesamt!D208)</f>
        <v>29</v>
      </c>
      <c r="D208" s="20">
        <f>IF(gesamt!C208="",10,gesamt!G208)</f>
        <v>5.0999999999999996</v>
      </c>
      <c r="E208" s="20">
        <f>IF(gesamt!C208="",10,gesamt!H208)</f>
        <v>0.2</v>
      </c>
      <c r="F208" s="20">
        <f>IF(gesamt!C208="",10,gesamt!I208)</f>
        <v>1.5</v>
      </c>
      <c r="G208" s="20">
        <f>IF(gesamt!C208="",0,gesamt!J208)</f>
        <v>0</v>
      </c>
      <c r="H208" s="20">
        <f>IF(gesamt!C208="",0,gesamt!K208)</f>
        <v>0</v>
      </c>
      <c r="I208" s="19">
        <f t="shared" si="15"/>
        <v>29.069999999999997</v>
      </c>
      <c r="J208" s="22">
        <f t="shared" si="12"/>
        <v>207</v>
      </c>
      <c r="K208" s="21">
        <f t="shared" ca="1" si="13"/>
        <v>1</v>
      </c>
      <c r="L208" s="21">
        <f ca="1">IF(K208=0,"",COUNTIF($K$2:K208,"&gt;0"))</f>
        <v>207</v>
      </c>
      <c r="M208" s="50" t="str">
        <f t="shared" ca="1" si="14"/>
        <v>Brechbohnen, Schnippelbohnen, Schnibbelbohnen (stark basisch wirkend)</v>
      </c>
    </row>
    <row r="209" spans="1:13" s="18" customFormat="1" ht="14.25" x14ac:dyDescent="0.2">
      <c r="A209" s="18" t="str">
        <f>IF(gesamt!C209="",CONCATENATE("Eintrag ",J209),gesamt!A209)</f>
        <v>Bremer Klaben (Vorweihnachtsgebäck ohne Zuckerzusatz)</v>
      </c>
      <c r="B209" s="18">
        <v>100</v>
      </c>
      <c r="C209" s="19">
        <f>IF(gesamt!C209="",100,gesamt!D209)</f>
        <v>474</v>
      </c>
      <c r="D209" s="20">
        <f>IF(gesamt!C209="",10,gesamt!G209)</f>
        <v>56.5</v>
      </c>
      <c r="E209" s="20">
        <f>IF(gesamt!C209="",10,gesamt!H209)</f>
        <v>24</v>
      </c>
      <c r="F209" s="20">
        <f>IF(gesamt!C209="",10,gesamt!I209)</f>
        <v>4.5999999999999996</v>
      </c>
      <c r="G209" s="20">
        <f>IF(gesamt!C209="",0,gesamt!J209)</f>
        <v>0</v>
      </c>
      <c r="H209" s="20">
        <f>IF(gesamt!C209="",0,gesamt!K209)</f>
        <v>0</v>
      </c>
      <c r="I209" s="19">
        <f t="shared" si="15"/>
        <v>474.17</v>
      </c>
      <c r="J209" s="22">
        <f t="shared" si="12"/>
        <v>208</v>
      </c>
      <c r="K209" s="21">
        <f t="shared" ca="1" si="13"/>
        <v>1</v>
      </c>
      <c r="L209" s="21">
        <f ca="1">IF(K209=0,"",COUNTIF($K$2:K209,"&gt;0"))</f>
        <v>208</v>
      </c>
      <c r="M209" s="50" t="str">
        <f t="shared" ca="1" si="14"/>
        <v>Bremer Klaben (Vorweihnachtsgebäck ohne Zuckerzusatz)</v>
      </c>
    </row>
    <row r="210" spans="1:13" s="18" customFormat="1" ht="14.25" x14ac:dyDescent="0.2">
      <c r="A210" s="18" t="str">
        <f>IF(gesamt!C210="",CONCATENATE("Eintrag ",J210),gesamt!A210)</f>
        <v>Bremer Knipp (Grützwurst, Tiegelwurst, Knippwurst)</v>
      </c>
      <c r="B210" s="18">
        <v>100</v>
      </c>
      <c r="C210" s="19">
        <f>IF(gesamt!C210="",100,gesamt!D210)</f>
        <v>357</v>
      </c>
      <c r="D210" s="20">
        <f>IF(gesamt!C210="",10,gesamt!G210)</f>
        <v>30</v>
      </c>
      <c r="E210" s="20">
        <f>IF(gesamt!C210="",10,gesamt!H210)</f>
        <v>18</v>
      </c>
      <c r="F210" s="20">
        <f>IF(gesamt!C210="",10,gesamt!I210)</f>
        <v>16</v>
      </c>
      <c r="G210" s="20">
        <f>IF(gesamt!C210="",0,gesamt!J210)</f>
        <v>0</v>
      </c>
      <c r="H210" s="20">
        <f>IF(gesamt!C210="",0,gesamt!K210)</f>
        <v>0</v>
      </c>
      <c r="I210" s="19">
        <f t="shared" si="15"/>
        <v>357.59999999999997</v>
      </c>
      <c r="J210" s="22">
        <f t="shared" si="12"/>
        <v>209</v>
      </c>
      <c r="K210" s="21">
        <f t="shared" ca="1" si="13"/>
        <v>1</v>
      </c>
      <c r="L210" s="21">
        <f ca="1">IF(K210=0,"",COUNTIF($K$2:K210,"&gt;0"))</f>
        <v>209</v>
      </c>
      <c r="M210" s="50" t="str">
        <f t="shared" ca="1" si="14"/>
        <v>Bremer Knipp (Grützwurst, Tiegelwurst, Knippwurst)</v>
      </c>
    </row>
    <row r="211" spans="1:13" s="18" customFormat="1" ht="14.25" x14ac:dyDescent="0.2">
      <c r="A211" s="18" t="str">
        <f>IF(gesamt!C211="",CONCATENATE("Eintrag ",J211),gesamt!A211)</f>
        <v>Bremer Kohl und Pinkel</v>
      </c>
      <c r="B211" s="18">
        <v>100</v>
      </c>
      <c r="C211" s="19">
        <f>IF(gesamt!C211="",100,gesamt!D211)</f>
        <v>164</v>
      </c>
      <c r="D211" s="20">
        <f>IF(gesamt!C211="",10,gesamt!G211)</f>
        <v>9.5</v>
      </c>
      <c r="E211" s="20">
        <f>IF(gesamt!C211="",10,gesamt!H211)</f>
        <v>9</v>
      </c>
      <c r="F211" s="20">
        <f>IF(gesamt!C211="",10,gesamt!I211)</f>
        <v>9.6999999999999993</v>
      </c>
      <c r="G211" s="20">
        <f>IF(gesamt!C211="",0,gesamt!J211)</f>
        <v>0</v>
      </c>
      <c r="H211" s="20">
        <f>IF(gesamt!C211="",0,gesamt!K211)</f>
        <v>0</v>
      </c>
      <c r="I211" s="19">
        <f t="shared" si="15"/>
        <v>163.39000000000001</v>
      </c>
      <c r="J211" s="22">
        <f t="shared" si="12"/>
        <v>210</v>
      </c>
      <c r="K211" s="21">
        <f t="shared" ca="1" si="13"/>
        <v>1</v>
      </c>
      <c r="L211" s="21">
        <f ca="1">IF(K211=0,"",COUNTIF($K$2:K211,"&gt;0"))</f>
        <v>210</v>
      </c>
      <c r="M211" s="50" t="str">
        <f t="shared" ca="1" si="14"/>
        <v>Bremer Kohl und Pinkel</v>
      </c>
    </row>
    <row r="212" spans="1:13" s="18" customFormat="1" ht="14.25" x14ac:dyDescent="0.2">
      <c r="A212" s="18" t="str">
        <f>IF(gesamt!C212="",CONCATENATE("Eintrag ",J212),gesamt!A212)</f>
        <v>Bremer Pinkel (Grützwurst, Tiegelwurst, Pinkelwurst, Kabiswurst, Kohlpinkel)</v>
      </c>
      <c r="B212" s="18">
        <v>100</v>
      </c>
      <c r="C212" s="19">
        <f>IF(gesamt!C212="",100,gesamt!D212)</f>
        <v>340</v>
      </c>
      <c r="D212" s="20">
        <f>IF(gesamt!C212="",10,gesamt!G212)</f>
        <v>29</v>
      </c>
      <c r="E212" s="20">
        <f>IF(gesamt!C212="",10,gesamt!H212)</f>
        <v>17</v>
      </c>
      <c r="F212" s="20">
        <f>IF(gesamt!C212="",10,gesamt!I212)</f>
        <v>15</v>
      </c>
      <c r="G212" s="20">
        <f>IF(gesamt!C212="",0,gesamt!J212)</f>
        <v>0</v>
      </c>
      <c r="H212" s="20">
        <f>IF(gesamt!C212="",0,gesamt!K212)</f>
        <v>0</v>
      </c>
      <c r="I212" s="19">
        <f t="shared" si="15"/>
        <v>340</v>
      </c>
      <c r="J212" s="22">
        <f t="shared" si="12"/>
        <v>211</v>
      </c>
      <c r="K212" s="21">
        <f t="shared" ca="1" si="13"/>
        <v>1</v>
      </c>
      <c r="L212" s="21">
        <f ca="1">IF(K212=0,"",COUNTIF($K$2:K212,"&gt;0"))</f>
        <v>211</v>
      </c>
      <c r="M212" s="50" t="str">
        <f t="shared" ca="1" si="14"/>
        <v>Bremer Pinkel (Grützwurst, Tiegelwurst, Pinkelwurst, Kabiswurst, Kohlpinkel)</v>
      </c>
    </row>
    <row r="213" spans="1:13" s="18" customFormat="1" ht="14.25" x14ac:dyDescent="0.2">
      <c r="A213" s="18" t="str">
        <f>IF(gesamt!C213="",CONCATENATE("Eintrag ",J213),gesamt!A213)</f>
        <v>Brennesseln</v>
      </c>
      <c r="B213" s="18">
        <v>100</v>
      </c>
      <c r="C213" s="19">
        <f>IF(gesamt!C213="",100,gesamt!D213)</f>
        <v>70</v>
      </c>
      <c r="D213" s="20">
        <f>IF(gesamt!C213="",10,gesamt!G213)</f>
        <v>4.9000000000000004</v>
      </c>
      <c r="E213" s="20">
        <f>IF(gesamt!C213="",10,gesamt!H213)</f>
        <v>5.2</v>
      </c>
      <c r="F213" s="20">
        <f>IF(gesamt!C213="",10,gesamt!I213)</f>
        <v>0.7</v>
      </c>
      <c r="G213" s="20">
        <f>IF(gesamt!C213="",0,gesamt!J213)</f>
        <v>0</v>
      </c>
      <c r="H213" s="20">
        <f>IF(gesamt!C213="",0,gesamt!K213)</f>
        <v>0</v>
      </c>
      <c r="I213" s="19">
        <f t="shared" si="15"/>
        <v>71.39</v>
      </c>
      <c r="J213" s="22">
        <f t="shared" si="12"/>
        <v>212</v>
      </c>
      <c r="K213" s="21">
        <f t="shared" ca="1" si="13"/>
        <v>1</v>
      </c>
      <c r="L213" s="21">
        <f ca="1">IF(K213=0,"",COUNTIF($K$2:K213,"&gt;0"))</f>
        <v>212</v>
      </c>
      <c r="M213" s="50" t="str">
        <f t="shared" ca="1" si="14"/>
        <v>Brennesseln</v>
      </c>
    </row>
    <row r="214" spans="1:13" s="18" customFormat="1" ht="14.25" x14ac:dyDescent="0.2">
      <c r="A214" s="18" t="str">
        <f>IF(gesamt!C214="",CONCATENATE("Eintrag ",J214),gesamt!A214)</f>
        <v>Brennnessel-Tee</v>
      </c>
      <c r="B214" s="18">
        <v>100</v>
      </c>
      <c r="C214" s="19">
        <f>IF(gesamt!C214="",100,gesamt!D214)</f>
        <v>3</v>
      </c>
      <c r="D214" s="20">
        <f>IF(gesamt!C214="",10,gesamt!G214)</f>
        <v>0.5</v>
      </c>
      <c r="E214" s="20">
        <f>IF(gesamt!C214="",10,gesamt!H214)</f>
        <v>0</v>
      </c>
      <c r="F214" s="20">
        <f>IF(gesamt!C214="",10,gesamt!I214)</f>
        <v>0.1</v>
      </c>
      <c r="G214" s="20">
        <f>IF(gesamt!C214="",0,gesamt!J214)</f>
        <v>0</v>
      </c>
      <c r="H214" s="20">
        <f>IF(gesamt!C214="",0,gesamt!K214)</f>
        <v>0</v>
      </c>
      <c r="I214" s="19">
        <f t="shared" si="15"/>
        <v>2.4699999999999998</v>
      </c>
      <c r="J214" s="22">
        <f t="shared" si="12"/>
        <v>213</v>
      </c>
      <c r="K214" s="21">
        <f t="shared" ca="1" si="13"/>
        <v>1</v>
      </c>
      <c r="L214" s="21">
        <f ca="1">IF(K214=0,"",COUNTIF($K$2:K214,"&gt;0"))</f>
        <v>213</v>
      </c>
      <c r="M214" s="50" t="str">
        <f t="shared" ca="1" si="14"/>
        <v>Brennnessel-Tee</v>
      </c>
    </row>
    <row r="215" spans="1:13" s="18" customFormat="1" ht="14.25" x14ac:dyDescent="0.2">
      <c r="A215" s="18" t="str">
        <f>IF(gesamt!C215="",CONCATENATE("Eintrag ",J215),gesamt!A215)</f>
        <v>Bresaola (italienischer luftgetrockneter Rinderschinken)</v>
      </c>
      <c r="B215" s="18">
        <v>100</v>
      </c>
      <c r="C215" s="19">
        <f>IF(gesamt!C215="",100,gesamt!D215)</f>
        <v>174</v>
      </c>
      <c r="D215" s="20">
        <f>IF(gesamt!C215="",10,gesamt!G215)</f>
        <v>0.5</v>
      </c>
      <c r="E215" s="20">
        <f>IF(gesamt!C215="",10,gesamt!H215)</f>
        <v>4</v>
      </c>
      <c r="F215" s="20">
        <f>IF(gesamt!C215="",10,gesamt!I215)</f>
        <v>32</v>
      </c>
      <c r="G215" s="20">
        <f>IF(gesamt!C215="",0,gesamt!J215)</f>
        <v>0</v>
      </c>
      <c r="H215" s="20">
        <f>IF(gesamt!C215="",0,gesamt!K215)</f>
        <v>0</v>
      </c>
      <c r="I215" s="19">
        <f t="shared" si="15"/>
        <v>173.65</v>
      </c>
      <c r="J215" s="22">
        <f t="shared" si="12"/>
        <v>214</v>
      </c>
      <c r="K215" s="21">
        <f t="shared" ca="1" si="13"/>
        <v>1</v>
      </c>
      <c r="L215" s="21">
        <f ca="1">IF(K215=0,"",COUNTIF($K$2:K215,"&gt;0"))</f>
        <v>214</v>
      </c>
      <c r="M215" s="50" t="str">
        <f t="shared" ca="1" si="14"/>
        <v>Bresaola (italienischer luftgetrockneter Rinderschinken)</v>
      </c>
    </row>
    <row r="216" spans="1:13" s="18" customFormat="1" ht="14.25" x14ac:dyDescent="0.2">
      <c r="A216" s="18" t="str">
        <f>IF(gesamt!C216="",CONCATENATE("Eintrag ",J216),gesamt!A216)</f>
        <v>Breslauer, Lyoner, Extrawurst</v>
      </c>
      <c r="B216" s="18">
        <v>100</v>
      </c>
      <c r="C216" s="19">
        <f>IF(gesamt!C216="",100,gesamt!D216)</f>
        <v>290</v>
      </c>
      <c r="D216" s="20">
        <f>IF(gesamt!C216="",10,gesamt!G216)</f>
        <v>0.2</v>
      </c>
      <c r="E216" s="20">
        <f>IF(gesamt!C216="",10,gesamt!H216)</f>
        <v>27.1</v>
      </c>
      <c r="F216" s="20">
        <f>IF(gesamt!C216="",10,gesamt!I216)</f>
        <v>11.5</v>
      </c>
      <c r="G216" s="20">
        <f>IF(gesamt!C216="",0,gesamt!J216)</f>
        <v>0</v>
      </c>
      <c r="H216" s="20">
        <f>IF(gesamt!C216="",0,gesamt!K216)</f>
        <v>0</v>
      </c>
      <c r="I216" s="19">
        <f t="shared" si="15"/>
        <v>301.15000000000003</v>
      </c>
      <c r="J216" s="22">
        <f t="shared" si="12"/>
        <v>215</v>
      </c>
      <c r="K216" s="21">
        <f t="shared" ca="1" si="13"/>
        <v>1</v>
      </c>
      <c r="L216" s="21">
        <f ca="1">IF(K216=0,"",COUNTIF($K$2:K216,"&gt;0"))</f>
        <v>215</v>
      </c>
      <c r="M216" s="50" t="str">
        <f t="shared" ca="1" si="14"/>
        <v>Breslauer, Lyoner, Extrawurst</v>
      </c>
    </row>
    <row r="217" spans="1:13" s="18" customFormat="1" ht="14.25" x14ac:dyDescent="0.2">
      <c r="A217" s="18" t="str">
        <f>IF(gesamt!C217="",CONCATENATE("Eintrag ",J217),gesamt!A217)</f>
        <v>Brie, Tortenbrie 45 % Fett in Trockenmasse</v>
      </c>
      <c r="B217" s="18">
        <v>100</v>
      </c>
      <c r="C217" s="19">
        <f>IF(gesamt!C217="",100,gesamt!D217)</f>
        <v>280</v>
      </c>
      <c r="D217" s="20">
        <f>IF(gesamt!C217="",10,gesamt!G217)</f>
        <v>0</v>
      </c>
      <c r="E217" s="20">
        <f>IF(gesamt!C217="",10,gesamt!H217)</f>
        <v>21.8</v>
      </c>
      <c r="F217" s="20">
        <f>IF(gesamt!C217="",10,gesamt!I217)</f>
        <v>21</v>
      </c>
      <c r="G217" s="20">
        <f>IF(gesamt!C217="",0,gesamt!J217)</f>
        <v>0</v>
      </c>
      <c r="H217" s="20">
        <f>IF(gesamt!C217="",0,gesamt!K217)</f>
        <v>0</v>
      </c>
      <c r="I217" s="19">
        <f t="shared" si="15"/>
        <v>290.94</v>
      </c>
      <c r="J217" s="22">
        <f t="shared" si="12"/>
        <v>216</v>
      </c>
      <c r="K217" s="21">
        <f t="shared" ca="1" si="13"/>
        <v>1</v>
      </c>
      <c r="L217" s="21">
        <f ca="1">IF(K217=0,"",COUNTIF($K$2:K217,"&gt;0"))</f>
        <v>216</v>
      </c>
      <c r="M217" s="50" t="str">
        <f t="shared" ca="1" si="14"/>
        <v>Brie, Tortenbrie 45 % Fett in Trockenmasse</v>
      </c>
    </row>
    <row r="218" spans="1:13" s="18" customFormat="1" ht="14.25" x14ac:dyDescent="0.2">
      <c r="A218" s="18" t="str">
        <f>IF(gesamt!C218="",CONCATENATE("Eintrag ",J218),gesamt!A218)</f>
        <v>Brie, Tortenbrie 50 % Fett in Trockenmasse</v>
      </c>
      <c r="B218" s="18">
        <v>100</v>
      </c>
      <c r="C218" s="19">
        <f>IF(gesamt!C218="",100,gesamt!D218)</f>
        <v>344</v>
      </c>
      <c r="D218" s="20">
        <f>IF(gesamt!C218="",10,gesamt!G218)</f>
        <v>0</v>
      </c>
      <c r="E218" s="20">
        <f>IF(gesamt!C218="",10,gesamt!H218)</f>
        <v>27.9</v>
      </c>
      <c r="F218" s="20">
        <f>IF(gesamt!C218="",10,gesamt!I218)</f>
        <v>22.6</v>
      </c>
      <c r="G218" s="20">
        <f>IF(gesamt!C218="",0,gesamt!J218)</f>
        <v>0</v>
      </c>
      <c r="H218" s="20">
        <f>IF(gesamt!C218="",0,gesamt!K218)</f>
        <v>0</v>
      </c>
      <c r="I218" s="19">
        <f t="shared" si="15"/>
        <v>354.39000000000004</v>
      </c>
      <c r="J218" s="22">
        <f t="shared" si="12"/>
        <v>217</v>
      </c>
      <c r="K218" s="21">
        <f t="shared" ca="1" si="13"/>
        <v>1</v>
      </c>
      <c r="L218" s="21">
        <f ca="1">IF(K218=0,"",COUNTIF($K$2:K218,"&gt;0"))</f>
        <v>217</v>
      </c>
      <c r="M218" s="50" t="str">
        <f t="shared" ca="1" si="14"/>
        <v>Brie, Tortenbrie 50 % Fett in Trockenmasse</v>
      </c>
    </row>
    <row r="219" spans="1:13" s="18" customFormat="1" ht="14.25" x14ac:dyDescent="0.2">
      <c r="A219" s="18" t="str">
        <f>IF(gesamt!C219="",CONCATENATE("Eintrag ",J219),gesamt!A219)</f>
        <v>Brie, Tortenbrie 60 % Fett in Trockenmasse</v>
      </c>
      <c r="B219" s="18">
        <v>100</v>
      </c>
      <c r="C219" s="19">
        <f>IF(gesamt!C219="",100,gesamt!D219)</f>
        <v>366</v>
      </c>
      <c r="D219" s="20">
        <f>IF(gesamt!C219="",10,gesamt!G219)</f>
        <v>0</v>
      </c>
      <c r="E219" s="20">
        <f>IF(gesamt!C219="",10,gesamt!H219)</f>
        <v>33.200000000000003</v>
      </c>
      <c r="F219" s="20">
        <f>IF(gesamt!C219="",10,gesamt!I219)</f>
        <v>16.8</v>
      </c>
      <c r="G219" s="20">
        <f>IF(gesamt!C219="",0,gesamt!J219)</f>
        <v>0</v>
      </c>
      <c r="H219" s="20">
        <f>IF(gesamt!C219="",0,gesamt!K219)</f>
        <v>0</v>
      </c>
      <c r="I219" s="19">
        <f t="shared" si="15"/>
        <v>379.32000000000005</v>
      </c>
      <c r="J219" s="22">
        <f t="shared" si="12"/>
        <v>218</v>
      </c>
      <c r="K219" s="21">
        <f t="shared" ca="1" si="13"/>
        <v>1</v>
      </c>
      <c r="L219" s="21">
        <f ca="1">IF(K219=0,"",COUNTIF($K$2:K219,"&gt;0"))</f>
        <v>218</v>
      </c>
      <c r="M219" s="50" t="str">
        <f t="shared" ca="1" si="14"/>
        <v>Brie, Tortenbrie 60 % Fett in Trockenmasse</v>
      </c>
    </row>
    <row r="220" spans="1:13" s="18" customFormat="1" ht="14.25" x14ac:dyDescent="0.2">
      <c r="A220" s="18" t="str">
        <f>IF(gesamt!C220="",CONCATENATE("Eintrag ",J220),gesamt!A220)</f>
        <v>Briegel (schwäbische Brötchen, Semmeln, Wecken, Schrippen</v>
      </c>
      <c r="B220" s="18">
        <v>100</v>
      </c>
      <c r="C220" s="19">
        <f>IF(gesamt!C220="",100,gesamt!D220)</f>
        <v>281</v>
      </c>
      <c r="D220" s="20">
        <f>IF(gesamt!C220="",10,gesamt!G220)</f>
        <v>56</v>
      </c>
      <c r="E220" s="20">
        <f>IF(gesamt!C220="",10,gesamt!H220)</f>
        <v>2</v>
      </c>
      <c r="F220" s="20">
        <f>IF(gesamt!C220="",10,gesamt!I220)</f>
        <v>8.3000000000000007</v>
      </c>
      <c r="G220" s="20">
        <f>IF(gesamt!C220="",0,gesamt!J220)</f>
        <v>0</v>
      </c>
      <c r="H220" s="20">
        <f>IF(gesamt!C220="",0,gesamt!K220)</f>
        <v>0</v>
      </c>
      <c r="I220" s="19">
        <f t="shared" si="15"/>
        <v>283.05999999999995</v>
      </c>
      <c r="J220" s="22">
        <f t="shared" si="12"/>
        <v>219</v>
      </c>
      <c r="K220" s="21">
        <f t="shared" ca="1" si="13"/>
        <v>1</v>
      </c>
      <c r="L220" s="21">
        <f ca="1">IF(K220=0,"",COUNTIF($K$2:K220,"&gt;0"))</f>
        <v>219</v>
      </c>
      <c r="M220" s="50" t="str">
        <f t="shared" ca="1" si="14"/>
        <v>Briegel (schwäbische Brötchen, Semmeln, Wecken, Schrippen</v>
      </c>
    </row>
    <row r="221" spans="1:13" s="18" customFormat="1" ht="14.25" x14ac:dyDescent="0.2">
      <c r="A221" s="18" t="str">
        <f>IF(gesamt!C221="",CONCATENATE("Eintrag ",J221),gesamt!A221)</f>
        <v>Briochezopf, Milchzopf</v>
      </c>
      <c r="B221" s="18">
        <v>100</v>
      </c>
      <c r="C221" s="19">
        <f>IF(gesamt!C221="",100,gesamt!D221)</f>
        <v>363</v>
      </c>
      <c r="D221" s="20">
        <f>IF(gesamt!C221="",10,gesamt!G221)</f>
        <v>50</v>
      </c>
      <c r="E221" s="20">
        <f>IF(gesamt!C221="",10,gesamt!H221)</f>
        <v>13.1</v>
      </c>
      <c r="F221" s="20">
        <f>IF(gesamt!C221="",10,gesamt!I221)</f>
        <v>8.6</v>
      </c>
      <c r="G221" s="20">
        <f>IF(gesamt!C221="",0,gesamt!J221)</f>
        <v>0</v>
      </c>
      <c r="H221" s="20">
        <f>IF(gesamt!C221="",0,gesamt!K221)</f>
        <v>0</v>
      </c>
      <c r="I221" s="19">
        <f t="shared" si="15"/>
        <v>362.95</v>
      </c>
      <c r="J221" s="22">
        <f t="shared" si="12"/>
        <v>220</v>
      </c>
      <c r="K221" s="21">
        <f t="shared" ca="1" si="13"/>
        <v>1</v>
      </c>
      <c r="L221" s="21">
        <f ca="1">IF(K221=0,"",COUNTIF($K$2:K221,"&gt;0"))</f>
        <v>220</v>
      </c>
      <c r="M221" s="50" t="str">
        <f t="shared" ca="1" si="14"/>
        <v>Briochezopf, Milchzopf</v>
      </c>
    </row>
    <row r="222" spans="1:13" s="18" customFormat="1" ht="14.25" x14ac:dyDescent="0.2">
      <c r="A222" s="18" t="str">
        <f>IF(gesamt!C222="",CONCATENATE("Eintrag ",J222),gesamt!A222)</f>
        <v>Broccoli (Brokkoli)</v>
      </c>
      <c r="B222" s="18">
        <v>100</v>
      </c>
      <c r="C222" s="19">
        <f>IF(gesamt!C222="",100,gesamt!D222)</f>
        <v>26</v>
      </c>
      <c r="D222" s="20">
        <f>IF(gesamt!C222="",10,gesamt!G222)</f>
        <v>2.5</v>
      </c>
      <c r="E222" s="20">
        <f>IF(gesamt!C222="",10,gesamt!H222)</f>
        <v>0.2</v>
      </c>
      <c r="F222" s="20">
        <f>IF(gesamt!C222="",10,gesamt!I222)</f>
        <v>3.3</v>
      </c>
      <c r="G222" s="20">
        <f>IF(gesamt!C222="",0,gesamt!J222)</f>
        <v>0</v>
      </c>
      <c r="H222" s="20">
        <f>IF(gesamt!C222="",0,gesamt!K222)</f>
        <v>0</v>
      </c>
      <c r="I222" s="19">
        <f t="shared" si="15"/>
        <v>25.97</v>
      </c>
      <c r="J222" s="22">
        <f t="shared" si="12"/>
        <v>221</v>
      </c>
      <c r="K222" s="21">
        <f t="shared" ca="1" si="13"/>
        <v>1</v>
      </c>
      <c r="L222" s="21">
        <f ca="1">IF(K222=0,"",COUNTIF($K$2:K222,"&gt;0"))</f>
        <v>221</v>
      </c>
      <c r="M222" s="50" t="str">
        <f t="shared" ca="1" si="14"/>
        <v>Broccoli (Brokkoli)</v>
      </c>
    </row>
    <row r="223" spans="1:13" s="18" customFormat="1" ht="14.25" x14ac:dyDescent="0.2">
      <c r="A223" s="18" t="str">
        <f>IF(gesamt!C223="",CONCATENATE("Eintrag ",J223),gesamt!A223)</f>
        <v>Broccoli-Cremesuppe, Brokkoli-Cremesuppe</v>
      </c>
      <c r="B223" s="18">
        <v>100</v>
      </c>
      <c r="C223" s="19">
        <f>IF(gesamt!C223="",100,gesamt!D223)</f>
        <v>53</v>
      </c>
      <c r="D223" s="20">
        <f>IF(gesamt!C223="",10,gesamt!G223)</f>
        <v>9</v>
      </c>
      <c r="E223" s="20">
        <f>IF(gesamt!C223="",10,gesamt!H223)</f>
        <v>1</v>
      </c>
      <c r="F223" s="20">
        <f>IF(gesamt!C223="",10,gesamt!I223)</f>
        <v>1.5</v>
      </c>
      <c r="G223" s="20">
        <f>IF(gesamt!C223="",0,gesamt!J223)</f>
        <v>0</v>
      </c>
      <c r="H223" s="20">
        <f>IF(gesamt!C223="",0,gesamt!K223)</f>
        <v>0</v>
      </c>
      <c r="I223" s="19">
        <f t="shared" si="15"/>
        <v>52.5</v>
      </c>
      <c r="J223" s="22">
        <f t="shared" si="12"/>
        <v>222</v>
      </c>
      <c r="K223" s="21">
        <f t="shared" ca="1" si="13"/>
        <v>1</v>
      </c>
      <c r="L223" s="21">
        <f ca="1">IF(K223=0,"",COUNTIF($K$2:K223,"&gt;0"))</f>
        <v>222</v>
      </c>
      <c r="M223" s="50" t="str">
        <f t="shared" ca="1" si="14"/>
        <v>Broccoli-Cremesuppe, Brokkoli-Cremesuppe</v>
      </c>
    </row>
    <row r="224" spans="1:13" s="18" customFormat="1" ht="14.25" x14ac:dyDescent="0.2">
      <c r="A224" s="18" t="str">
        <f>IF(gesamt!C224="",CONCATENATE("Eintrag ",J224),gesamt!A224)</f>
        <v>Brombeeren</v>
      </c>
      <c r="B224" s="18">
        <v>100</v>
      </c>
      <c r="C224" s="19">
        <f>IF(gesamt!C224="",100,gesamt!D224)</f>
        <v>44</v>
      </c>
      <c r="D224" s="20">
        <f>IF(gesamt!C224="",10,gesamt!G224)</f>
        <v>6.2</v>
      </c>
      <c r="E224" s="20">
        <f>IF(gesamt!C224="",10,gesamt!H224)</f>
        <v>1</v>
      </c>
      <c r="F224" s="20">
        <f>IF(gesamt!C224="",10,gesamt!I224)</f>
        <v>1.2</v>
      </c>
      <c r="G224" s="20">
        <f>IF(gesamt!C224="",0,gesamt!J224)</f>
        <v>0</v>
      </c>
      <c r="H224" s="20">
        <f>IF(gesamt!C224="",0,gesamt!K224)</f>
        <v>0</v>
      </c>
      <c r="I224" s="19">
        <f t="shared" si="15"/>
        <v>39.76</v>
      </c>
      <c r="J224" s="22">
        <f t="shared" si="12"/>
        <v>223</v>
      </c>
      <c r="K224" s="21">
        <f t="shared" ca="1" si="13"/>
        <v>1</v>
      </c>
      <c r="L224" s="21">
        <f ca="1">IF(K224=0,"",COUNTIF($K$2:K224,"&gt;0"))</f>
        <v>223</v>
      </c>
      <c r="M224" s="50" t="str">
        <f t="shared" ca="1" si="14"/>
        <v>Brombeeren</v>
      </c>
    </row>
    <row r="225" spans="1:13" s="18" customFormat="1" ht="14.25" x14ac:dyDescent="0.2">
      <c r="A225" s="18" t="str">
        <f>IF(gesamt!C225="",CONCATENATE("Eintrag ",J225),gesamt!A225)</f>
        <v>Brombeersaft (Muttersaft)</v>
      </c>
      <c r="B225" s="18">
        <v>100</v>
      </c>
      <c r="C225" s="19">
        <f>IF(gesamt!C225="",100,gesamt!D225)</f>
        <v>30</v>
      </c>
      <c r="D225" s="20">
        <f>IF(gesamt!C225="",10,gesamt!G225)</f>
        <v>7</v>
      </c>
      <c r="E225" s="20">
        <f>IF(gesamt!C225="",10,gesamt!H225)</f>
        <v>0</v>
      </c>
      <c r="F225" s="20">
        <f>IF(gesamt!C225="",10,gesamt!I225)</f>
        <v>0.3</v>
      </c>
      <c r="G225" s="20">
        <f>IF(gesamt!C225="",0,gesamt!J225)</f>
        <v>0</v>
      </c>
      <c r="H225" s="20">
        <f>IF(gesamt!C225="",0,gesamt!K225)</f>
        <v>0</v>
      </c>
      <c r="I225" s="19">
        <f t="shared" si="15"/>
        <v>29.959999999999997</v>
      </c>
      <c r="J225" s="22">
        <f t="shared" si="12"/>
        <v>224</v>
      </c>
      <c r="K225" s="21">
        <f t="shared" ca="1" si="13"/>
        <v>1</v>
      </c>
      <c r="L225" s="21">
        <f ca="1">IF(K225=0,"",COUNTIF($K$2:K225,"&gt;0"))</f>
        <v>224</v>
      </c>
      <c r="M225" s="50" t="str">
        <f t="shared" ca="1" si="14"/>
        <v>Brombeersaft (Muttersaft)</v>
      </c>
    </row>
    <row r="226" spans="1:13" s="18" customFormat="1" ht="14.25" x14ac:dyDescent="0.2">
      <c r="A226" s="18" t="str">
        <f>IF(gesamt!C226="",CONCATENATE("Eintrag ",J226),gesamt!A226)</f>
        <v>Brötchen mit Ölsamen, Semmeln, Wecken, Schrippen, Kaisersemmeln, Kaiserbrötchen</v>
      </c>
      <c r="B226" s="18">
        <v>100</v>
      </c>
      <c r="C226" s="19">
        <f>IF(gesamt!C226="",100,gesamt!D226)</f>
        <v>267</v>
      </c>
      <c r="D226" s="20">
        <f>IF(gesamt!C226="",10,gesamt!G226)</f>
        <v>48.2</v>
      </c>
      <c r="E226" s="20">
        <f>IF(gesamt!C226="",10,gesamt!H226)</f>
        <v>3.7</v>
      </c>
      <c r="F226" s="20">
        <f>IF(gesamt!C226="",10,gesamt!I226)</f>
        <v>8.3000000000000007</v>
      </c>
      <c r="G226" s="20">
        <f>IF(gesamt!C226="",0,gesamt!J226)</f>
        <v>0</v>
      </c>
      <c r="H226" s="20">
        <f>IF(gesamt!C226="",0,gesamt!K226)</f>
        <v>0</v>
      </c>
      <c r="I226" s="19">
        <f t="shared" si="15"/>
        <v>266.89</v>
      </c>
      <c r="J226" s="22">
        <f t="shared" si="12"/>
        <v>225</v>
      </c>
      <c r="K226" s="21">
        <f t="shared" ca="1" si="13"/>
        <v>1</v>
      </c>
      <c r="L226" s="21">
        <f ca="1">IF(K226=0,"",COUNTIF($K$2:K226,"&gt;0"))</f>
        <v>225</v>
      </c>
      <c r="M226" s="50" t="str">
        <f t="shared" ca="1" si="14"/>
        <v>Brötchen mit Ölsamen, Semmeln, Wecken, Schrippen, Kaisersemmeln, Kaiserbrötchen</v>
      </c>
    </row>
    <row r="227" spans="1:13" s="18" customFormat="1" ht="14.25" x14ac:dyDescent="0.2">
      <c r="A227" s="18" t="str">
        <f>IF(gesamt!C227="",CONCATENATE("Eintrag ",J227),gesamt!A227)</f>
        <v>Brötchen, Semmeln, Wecken, Schrippen, Kaisersemmeln, Kaiserbrötchen</v>
      </c>
      <c r="B227" s="18">
        <v>100</v>
      </c>
      <c r="C227" s="19">
        <f>IF(gesamt!C227="",100,gesamt!D227)</f>
        <v>272</v>
      </c>
      <c r="D227" s="20">
        <f>IF(gesamt!C227="",10,gesamt!G227)</f>
        <v>55.5</v>
      </c>
      <c r="E227" s="20">
        <f>IF(gesamt!C227="",10,gesamt!H227)</f>
        <v>1.9</v>
      </c>
      <c r="F227" s="20">
        <f>IF(gesamt!C227="",10,gesamt!I227)</f>
        <v>8.3000000000000007</v>
      </c>
      <c r="G227" s="20">
        <f>IF(gesamt!C227="",0,gesamt!J227)</f>
        <v>0</v>
      </c>
      <c r="H227" s="20">
        <f>IF(gesamt!C227="",0,gesamt!K227)</f>
        <v>0</v>
      </c>
      <c r="I227" s="19">
        <f t="shared" si="15"/>
        <v>280.08</v>
      </c>
      <c r="J227" s="22">
        <f t="shared" si="12"/>
        <v>226</v>
      </c>
      <c r="K227" s="21">
        <f t="shared" ca="1" si="13"/>
        <v>1</v>
      </c>
      <c r="L227" s="21">
        <f ca="1">IF(K227=0,"",COUNTIF($K$2:K227,"&gt;0"))</f>
        <v>226</v>
      </c>
      <c r="M227" s="50" t="str">
        <f t="shared" ca="1" si="14"/>
        <v>Brötchen, Semmeln, Wecken, Schrippen, Kaisersemmeln, Kaiserbrötchen</v>
      </c>
    </row>
    <row r="228" spans="1:13" s="18" customFormat="1" ht="14.25" x14ac:dyDescent="0.2">
      <c r="A228" s="18" t="str">
        <f>IF(gesamt!C228="",CONCATENATE("Eintrag ",J228),gesamt!A228)</f>
        <v>Brötchen, Semmeln, Wecken, Schrippen, Wasserbrötchen, glutenfrei</v>
      </c>
      <c r="B228" s="18">
        <v>100</v>
      </c>
      <c r="C228" s="19">
        <f>IF(gesamt!C228="",100,gesamt!D228)</f>
        <v>230</v>
      </c>
      <c r="D228" s="20">
        <f>IF(gesamt!C228="",10,gesamt!G228)</f>
        <v>47</v>
      </c>
      <c r="E228" s="20">
        <f>IF(gesamt!C228="",10,gesamt!H228)</f>
        <v>2</v>
      </c>
      <c r="F228" s="20">
        <f>IF(gesamt!C228="",10,gesamt!I228)</f>
        <v>4.5</v>
      </c>
      <c r="G228" s="20">
        <f>IF(gesamt!C228="",0,gesamt!J228)</f>
        <v>0</v>
      </c>
      <c r="H228" s="20">
        <f>IF(gesamt!C228="",0,gesamt!K228)</f>
        <v>0</v>
      </c>
      <c r="I228" s="19">
        <f t="shared" si="15"/>
        <v>230.2</v>
      </c>
      <c r="J228" s="22">
        <f t="shared" si="12"/>
        <v>227</v>
      </c>
      <c r="K228" s="21">
        <f t="shared" ca="1" si="13"/>
        <v>1</v>
      </c>
      <c r="L228" s="21">
        <f ca="1">IF(K228=0,"",COUNTIF($K$2:K228,"&gt;0"))</f>
        <v>227</v>
      </c>
      <c r="M228" s="50" t="str">
        <f t="shared" ca="1" si="14"/>
        <v>Brötchen, Semmeln, Wecken, Schrippen, Wasserbrötchen, glutenfrei</v>
      </c>
    </row>
    <row r="229" spans="1:13" s="18" customFormat="1" ht="14.25" x14ac:dyDescent="0.2">
      <c r="A229" s="18" t="str">
        <f>IF(gesamt!C229="",CONCATENATE("Eintrag ",J229),gesamt!A229)</f>
        <v>Brot-Chips</v>
      </c>
      <c r="B229" s="18">
        <v>100</v>
      </c>
      <c r="C229" s="19">
        <f>IF(gesamt!C229="",100,gesamt!D229)</f>
        <v>477</v>
      </c>
      <c r="D229" s="20">
        <f>IF(gesamt!C229="",10,gesamt!G229)</f>
        <v>61</v>
      </c>
      <c r="E229" s="20">
        <f>IF(gesamt!C229="",10,gesamt!H229)</f>
        <v>17</v>
      </c>
      <c r="F229" s="20">
        <f>IF(gesamt!C229="",10,gesamt!I229)</f>
        <v>15</v>
      </c>
      <c r="G229" s="20">
        <f>IF(gesamt!C229="",0,gesamt!J229)</f>
        <v>0</v>
      </c>
      <c r="H229" s="20">
        <f>IF(gesamt!C229="",0,gesamt!K229)</f>
        <v>0</v>
      </c>
      <c r="I229" s="19">
        <f t="shared" si="15"/>
        <v>471.2</v>
      </c>
      <c r="J229" s="22">
        <f t="shared" si="12"/>
        <v>228</v>
      </c>
      <c r="K229" s="21">
        <f t="shared" ca="1" si="13"/>
        <v>1</v>
      </c>
      <c r="L229" s="21">
        <f ca="1">IF(K229=0,"",COUNTIF($K$2:K229,"&gt;0"))</f>
        <v>228</v>
      </c>
      <c r="M229" s="50" t="str">
        <f t="shared" ca="1" si="14"/>
        <v>Brot-Chips</v>
      </c>
    </row>
    <row r="230" spans="1:13" s="18" customFormat="1" ht="14.25" x14ac:dyDescent="0.2">
      <c r="A230" s="18" t="str">
        <f>IF(gesamt!C230="",CONCATENATE("Eintrag ",J230),gesamt!A230)</f>
        <v>Brotfrucht</v>
      </c>
      <c r="B230" s="18">
        <v>100</v>
      </c>
      <c r="C230" s="19">
        <f>IF(gesamt!C230="",100,gesamt!D230)</f>
        <v>115</v>
      </c>
      <c r="D230" s="20">
        <f>IF(gesamt!C230="",10,gesamt!G230)</f>
        <v>25.5</v>
      </c>
      <c r="E230" s="20">
        <f>IF(gesamt!C230="",10,gesamt!H230)</f>
        <v>0.3</v>
      </c>
      <c r="F230" s="20">
        <f>IF(gesamt!C230="",10,gesamt!I230)</f>
        <v>1.5</v>
      </c>
      <c r="G230" s="20">
        <f>IF(gesamt!C230="",0,gesamt!J230)</f>
        <v>0</v>
      </c>
      <c r="H230" s="20">
        <f>IF(gesamt!C230="",0,gesamt!K230)</f>
        <v>0</v>
      </c>
      <c r="I230" s="19">
        <f t="shared" si="15"/>
        <v>113.64</v>
      </c>
      <c r="J230" s="22">
        <f t="shared" si="12"/>
        <v>229</v>
      </c>
      <c r="K230" s="21">
        <f t="shared" ca="1" si="13"/>
        <v>1</v>
      </c>
      <c r="L230" s="21">
        <f ca="1">IF(K230=0,"",COUNTIF($K$2:K230,"&gt;0"))</f>
        <v>229</v>
      </c>
      <c r="M230" s="50" t="str">
        <f t="shared" ca="1" si="14"/>
        <v>Brotfrucht</v>
      </c>
    </row>
    <row r="231" spans="1:13" s="18" customFormat="1" ht="14.25" x14ac:dyDescent="0.2">
      <c r="A231" s="18" t="str">
        <f>IF(gesamt!C231="",CONCATENATE("Eintrag ",J231),gesamt!A231)</f>
        <v>Brottrunk</v>
      </c>
      <c r="B231" s="18">
        <v>100</v>
      </c>
      <c r="C231" s="19">
        <f>IF(gesamt!C231="",100,gesamt!D231)</f>
        <v>6</v>
      </c>
      <c r="D231" s="20">
        <f>IF(gesamt!C231="",10,gesamt!G231)</f>
        <v>1</v>
      </c>
      <c r="E231" s="20">
        <f>IF(gesamt!C231="",10,gesamt!H231)</f>
        <v>0.1</v>
      </c>
      <c r="F231" s="20">
        <f>IF(gesamt!C231="",10,gesamt!I231)</f>
        <v>0.2</v>
      </c>
      <c r="G231" s="20">
        <f>IF(gesamt!C231="",0,gesamt!J231)</f>
        <v>0</v>
      </c>
      <c r="H231" s="20">
        <f>IF(gesamt!C231="",0,gesamt!K231)</f>
        <v>0</v>
      </c>
      <c r="I231" s="19">
        <f t="shared" si="15"/>
        <v>5.8699999999999992</v>
      </c>
      <c r="J231" s="22">
        <f t="shared" si="12"/>
        <v>230</v>
      </c>
      <c r="K231" s="21">
        <f t="shared" ca="1" si="13"/>
        <v>1</v>
      </c>
      <c r="L231" s="21">
        <f ca="1">IF(K231=0,"",COUNTIF($K$2:K231,"&gt;0"))</f>
        <v>230</v>
      </c>
      <c r="M231" s="50" t="str">
        <f t="shared" ca="1" si="14"/>
        <v>Brottrunk</v>
      </c>
    </row>
    <row r="232" spans="1:13" s="18" customFormat="1" ht="14.25" x14ac:dyDescent="0.2">
      <c r="A232" s="18" t="str">
        <f>IF(gesamt!C232="",CONCATENATE("Eintrag ",J232),gesamt!A232)</f>
        <v>Brühe, gekörnt</v>
      </c>
      <c r="B232" s="18">
        <v>100</v>
      </c>
      <c r="C232" s="19">
        <f>IF(gesamt!C232="",100,gesamt!D232)</f>
        <v>197</v>
      </c>
      <c r="D232" s="20">
        <f>IF(gesamt!C232="",10,gesamt!G232)</f>
        <v>5</v>
      </c>
      <c r="E232" s="20">
        <f>IF(gesamt!C232="",10,gesamt!H232)</f>
        <v>9</v>
      </c>
      <c r="F232" s="20">
        <f>IF(gesamt!C232="",10,gesamt!I232)</f>
        <v>24</v>
      </c>
      <c r="G232" s="20">
        <f>IF(gesamt!C232="",0,gesamt!J232)</f>
        <v>0</v>
      </c>
      <c r="H232" s="20">
        <f>IF(gesamt!C232="",0,gesamt!K232)</f>
        <v>0</v>
      </c>
      <c r="I232" s="19">
        <f t="shared" si="15"/>
        <v>205</v>
      </c>
      <c r="J232" s="22">
        <f t="shared" si="12"/>
        <v>231</v>
      </c>
      <c r="K232" s="21">
        <f t="shared" ca="1" si="13"/>
        <v>1</v>
      </c>
      <c r="L232" s="21">
        <f ca="1">IF(K232=0,"",COUNTIF($K$2:K232,"&gt;0"))</f>
        <v>231</v>
      </c>
      <c r="M232" s="50" t="str">
        <f t="shared" ca="1" si="14"/>
        <v>Brühe, gekörnt</v>
      </c>
    </row>
    <row r="233" spans="1:13" s="18" customFormat="1" ht="14.25" x14ac:dyDescent="0.2">
      <c r="A233" s="18" t="str">
        <f>IF(gesamt!C233="",CONCATENATE("Eintrag ",J233),gesamt!A233)</f>
        <v>Brühe, Instantpulver (Instantbrühe)</v>
      </c>
      <c r="B233" s="18">
        <v>100</v>
      </c>
      <c r="C233" s="19">
        <f>IF(gesamt!C233="",100,gesamt!D233)</f>
        <v>240</v>
      </c>
      <c r="D233" s="20">
        <f>IF(gesamt!C233="",10,gesamt!G233)</f>
        <v>10</v>
      </c>
      <c r="E233" s="20">
        <f>IF(gesamt!C233="",10,gesamt!H233)</f>
        <v>12</v>
      </c>
      <c r="F233" s="20">
        <f>IF(gesamt!C233="",10,gesamt!I233)</f>
        <v>23</v>
      </c>
      <c r="G233" s="20">
        <f>IF(gesamt!C233="",0,gesamt!J233)</f>
        <v>0</v>
      </c>
      <c r="H233" s="20">
        <f>IF(gesamt!C233="",0,gesamt!K233)</f>
        <v>0</v>
      </c>
      <c r="I233" s="19">
        <f t="shared" si="15"/>
        <v>249.20000000000005</v>
      </c>
      <c r="J233" s="22">
        <f t="shared" si="12"/>
        <v>232</v>
      </c>
      <c r="K233" s="21">
        <f t="shared" ca="1" si="13"/>
        <v>1</v>
      </c>
      <c r="L233" s="21">
        <f ca="1">IF(K233=0,"",COUNTIF($K$2:K233,"&gt;0"))</f>
        <v>232</v>
      </c>
      <c r="M233" s="50" t="str">
        <f t="shared" ca="1" si="14"/>
        <v>Brühe, Instantpulver (Instantbrühe)</v>
      </c>
    </row>
    <row r="234" spans="1:13" s="18" customFormat="1" ht="14.25" x14ac:dyDescent="0.2">
      <c r="A234" s="18" t="str">
        <f>IF(gesamt!C234="",CONCATENATE("Eintrag ",J234),gesamt!A234)</f>
        <v>Brühwürfel, fettreich</v>
      </c>
      <c r="B234" s="18">
        <v>100</v>
      </c>
      <c r="C234" s="19">
        <f>IF(gesamt!C234="",100,gesamt!D234)</f>
        <v>337</v>
      </c>
      <c r="D234" s="20">
        <f>IF(gesamt!C234="",10,gesamt!G234)</f>
        <v>6</v>
      </c>
      <c r="E234" s="20">
        <f>IF(gesamt!C234="",10,gesamt!H234)</f>
        <v>25</v>
      </c>
      <c r="F234" s="20">
        <f>IF(gesamt!C234="",10,gesamt!I234)</f>
        <v>22</v>
      </c>
      <c r="G234" s="20">
        <f>IF(gesamt!C234="",0,gesamt!J234)</f>
        <v>0</v>
      </c>
      <c r="H234" s="20">
        <f>IF(gesamt!C234="",0,gesamt!K234)</f>
        <v>0</v>
      </c>
      <c r="I234" s="19">
        <f t="shared" si="15"/>
        <v>349.5</v>
      </c>
      <c r="J234" s="22">
        <f t="shared" si="12"/>
        <v>233</v>
      </c>
      <c r="K234" s="21">
        <f t="shared" ca="1" si="13"/>
        <v>1</v>
      </c>
      <c r="L234" s="21">
        <f ca="1">IF(K234=0,"",COUNTIF($K$2:K234,"&gt;0"))</f>
        <v>233</v>
      </c>
      <c r="M234" s="50" t="str">
        <f t="shared" ca="1" si="14"/>
        <v>Brühwürfel, fettreich</v>
      </c>
    </row>
    <row r="235" spans="1:13" s="18" customFormat="1" ht="14.25" x14ac:dyDescent="0.2">
      <c r="A235" s="18" t="str">
        <f>IF(gesamt!C235="",CONCATENATE("Eintrag ",J235),gesamt!A235)</f>
        <v>Brunnenkresse</v>
      </c>
      <c r="B235" s="18">
        <v>100</v>
      </c>
      <c r="C235" s="19">
        <f>IF(gesamt!C235="",100,gesamt!D235)</f>
        <v>20</v>
      </c>
      <c r="D235" s="20">
        <f>IF(gesamt!C235="",10,gesamt!G235)</f>
        <v>2.5</v>
      </c>
      <c r="E235" s="20">
        <f>IF(gesamt!C235="",10,gesamt!H235)</f>
        <v>0.3</v>
      </c>
      <c r="F235" s="20">
        <f>IF(gesamt!C235="",10,gesamt!I235)</f>
        <v>1.5</v>
      </c>
      <c r="G235" s="20">
        <f>IF(gesamt!C235="",0,gesamt!J235)</f>
        <v>0</v>
      </c>
      <c r="H235" s="20">
        <f>IF(gesamt!C235="",0,gesamt!K235)</f>
        <v>0</v>
      </c>
      <c r="I235" s="19">
        <f t="shared" si="15"/>
        <v>19.34</v>
      </c>
      <c r="J235" s="22">
        <f t="shared" si="12"/>
        <v>234</v>
      </c>
      <c r="K235" s="21">
        <f t="shared" ca="1" si="13"/>
        <v>1</v>
      </c>
      <c r="L235" s="21">
        <f ca="1">IF(K235=0,"",COUNTIF($K$2:K235,"&gt;0"))</f>
        <v>234</v>
      </c>
      <c r="M235" s="50" t="str">
        <f t="shared" ca="1" si="14"/>
        <v>Brunnenkresse</v>
      </c>
    </row>
    <row r="236" spans="1:13" s="18" customFormat="1" ht="14.25" x14ac:dyDescent="0.2">
      <c r="A236" s="18" t="str">
        <f>IF(gesamt!C236="",CONCATENATE("Eintrag ",J236),gesamt!A236)</f>
        <v>Bruschetta (Brot, Knoblauch, Olivenöl)</v>
      </c>
      <c r="B236" s="18">
        <v>100</v>
      </c>
      <c r="C236" s="19">
        <f>IF(gesamt!C236="",100,gesamt!D236)</f>
        <v>221</v>
      </c>
      <c r="D236" s="20">
        <f>IF(gesamt!C236="",10,gesamt!G236)</f>
        <v>32</v>
      </c>
      <c r="E236" s="20">
        <f>IF(gesamt!C236="",10,gesamt!H236)</f>
        <v>6</v>
      </c>
      <c r="F236" s="20">
        <f>IF(gesamt!C236="",10,gesamt!I236)</f>
        <v>8</v>
      </c>
      <c r="G236" s="20">
        <f>IF(gesamt!C236="",0,gesamt!J236)</f>
        <v>0</v>
      </c>
      <c r="H236" s="20">
        <f>IF(gesamt!C236="",0,gesamt!K236)</f>
        <v>0</v>
      </c>
      <c r="I236" s="19">
        <f t="shared" si="15"/>
        <v>220.6</v>
      </c>
      <c r="J236" s="22">
        <f t="shared" si="12"/>
        <v>235</v>
      </c>
      <c r="K236" s="21">
        <f t="shared" ca="1" si="13"/>
        <v>1</v>
      </c>
      <c r="L236" s="21">
        <f ca="1">IF(K236=0,"",COUNTIF($K$2:K236,"&gt;0"))</f>
        <v>235</v>
      </c>
      <c r="M236" s="50" t="str">
        <f t="shared" ca="1" si="14"/>
        <v>Bruschetta (Brot, Knoblauch, Olivenöl)</v>
      </c>
    </row>
    <row r="237" spans="1:13" s="18" customFormat="1" ht="14.25" x14ac:dyDescent="0.2">
      <c r="A237" s="18" t="str">
        <f>IF(gesamt!C237="",CONCATENATE("Eintrag ",J237),gesamt!A237)</f>
        <v>Bubble Tea</v>
      </c>
      <c r="B237" s="18">
        <v>100</v>
      </c>
      <c r="C237" s="19">
        <f>IF(gesamt!C237="",100,gesamt!D237)</f>
        <v>109</v>
      </c>
      <c r="D237" s="20">
        <f>IF(gesamt!C237="",10,gesamt!G237)</f>
        <v>10</v>
      </c>
      <c r="E237" s="20">
        <f>IF(gesamt!C237="",10,gesamt!H237)</f>
        <v>5</v>
      </c>
      <c r="F237" s="20">
        <f>IF(gesamt!C237="",10,gesamt!I237)</f>
        <v>5</v>
      </c>
      <c r="G237" s="20">
        <f>IF(gesamt!C237="",0,gesamt!J237)</f>
        <v>0</v>
      </c>
      <c r="H237" s="20">
        <f>IF(gesamt!C237="",0,gesamt!K237)</f>
        <v>0</v>
      </c>
      <c r="I237" s="19">
        <f t="shared" si="15"/>
        <v>108.5</v>
      </c>
      <c r="J237" s="22">
        <f t="shared" si="12"/>
        <v>236</v>
      </c>
      <c r="K237" s="21">
        <f t="shared" ca="1" si="13"/>
        <v>1</v>
      </c>
      <c r="L237" s="21">
        <f ca="1">IF(K237=0,"",COUNTIF($K$2:K237,"&gt;0"))</f>
        <v>236</v>
      </c>
      <c r="M237" s="50" t="str">
        <f t="shared" ca="1" si="14"/>
        <v>Bubble Tea</v>
      </c>
    </row>
    <row r="238" spans="1:13" s="18" customFormat="1" ht="14.25" x14ac:dyDescent="0.2">
      <c r="A238" s="18" t="str">
        <f>IF(gesamt!C238="",CONCATENATE("Eintrag ",J238),gesamt!A238)</f>
        <v>Bucheckern, getrocknet</v>
      </c>
      <c r="B238" s="18">
        <v>100</v>
      </c>
      <c r="C238" s="19">
        <f>IF(gesamt!C238="",100,gesamt!D238)</f>
        <v>630</v>
      </c>
      <c r="D238" s="20">
        <f>IF(gesamt!C238="",10,gesamt!G238)</f>
        <v>34</v>
      </c>
      <c r="E238" s="20">
        <f>IF(gesamt!C238="",10,gesamt!H238)</f>
        <v>50</v>
      </c>
      <c r="F238" s="20">
        <f>IF(gesamt!C238="",10,gesamt!I238)</f>
        <v>6</v>
      </c>
      <c r="G238" s="20">
        <f>IF(gesamt!C238="",0,gesamt!J238)</f>
        <v>0</v>
      </c>
      <c r="H238" s="20">
        <f>IF(gesamt!C238="",0,gesamt!K238)</f>
        <v>0</v>
      </c>
      <c r="I238" s="19">
        <f t="shared" si="15"/>
        <v>629.60000000000014</v>
      </c>
      <c r="J238" s="22">
        <f t="shared" si="12"/>
        <v>237</v>
      </c>
      <c r="K238" s="21">
        <f t="shared" ca="1" si="13"/>
        <v>1</v>
      </c>
      <c r="L238" s="21">
        <f ca="1">IF(K238=0,"",COUNTIF($K$2:K238,"&gt;0"))</f>
        <v>237</v>
      </c>
      <c r="M238" s="50" t="str">
        <f t="shared" ca="1" si="14"/>
        <v>Bucheckern, getrocknet</v>
      </c>
    </row>
    <row r="239" spans="1:13" s="18" customFormat="1" ht="14.25" x14ac:dyDescent="0.2">
      <c r="A239" s="18" t="str">
        <f>IF(gesamt!C239="",CONCATENATE("Eintrag ",J239),gesamt!A239)</f>
        <v>Bucheckernnmehl, entfettet (Getreideersatz, Bindemittel)</v>
      </c>
      <c r="B239" s="18">
        <v>100</v>
      </c>
      <c r="C239" s="19">
        <f>IF(gesamt!C239="",100,gesamt!D239)</f>
        <v>315</v>
      </c>
      <c r="D239" s="20">
        <f>IF(gesamt!C239="",10,gesamt!G239)</f>
        <v>60</v>
      </c>
      <c r="E239" s="20">
        <f>IF(gesamt!C239="",10,gesamt!H239)</f>
        <v>2</v>
      </c>
      <c r="F239" s="20">
        <f>IF(gesamt!C239="",10,gesamt!I239)</f>
        <v>12</v>
      </c>
      <c r="G239" s="20">
        <f>IF(gesamt!C239="",0,gesamt!J239)</f>
        <v>0</v>
      </c>
      <c r="H239" s="20">
        <f>IF(gesamt!C239="",0,gesamt!K239)</f>
        <v>0</v>
      </c>
      <c r="I239" s="19">
        <f t="shared" si="15"/>
        <v>315</v>
      </c>
      <c r="J239" s="22">
        <f t="shared" si="12"/>
        <v>238</v>
      </c>
      <c r="K239" s="21">
        <f t="shared" ca="1" si="13"/>
        <v>1</v>
      </c>
      <c r="L239" s="21">
        <f ca="1">IF(K239=0,"",COUNTIF($K$2:K239,"&gt;0"))</f>
        <v>238</v>
      </c>
      <c r="M239" s="50" t="str">
        <f t="shared" ca="1" si="14"/>
        <v>Bucheckernnmehl, entfettet (Getreideersatz, Bindemittel)</v>
      </c>
    </row>
    <row r="240" spans="1:13" s="18" customFormat="1" ht="14.25" x14ac:dyDescent="0.2">
      <c r="A240" s="18" t="str">
        <f>IF(gesamt!C240="",CONCATENATE("Eintrag ",J240),gesamt!A240)</f>
        <v>Buchteln, Wuchteln, Rohrnudeln, Hefenudeln, Dampfnudeln, Hefeknödel, Hefetaschen</v>
      </c>
      <c r="B240" s="18">
        <v>100</v>
      </c>
      <c r="C240" s="19">
        <f>IF(gesamt!C240="",100,gesamt!D240)</f>
        <v>360</v>
      </c>
      <c r="D240" s="20">
        <f>IF(gesamt!C240="",10,gesamt!G240)</f>
        <v>49</v>
      </c>
      <c r="E240" s="20">
        <f>IF(gesamt!C240="",10,gesamt!H240)</f>
        <v>14.2</v>
      </c>
      <c r="F240" s="20">
        <f>IF(gesamt!C240="",10,gesamt!I240)</f>
        <v>6.5</v>
      </c>
      <c r="G240" s="20">
        <f>IF(gesamt!C240="",0,gesamt!J240)</f>
        <v>0</v>
      </c>
      <c r="H240" s="20">
        <f>IF(gesamt!C240="",0,gesamt!K240)</f>
        <v>0</v>
      </c>
      <c r="I240" s="19">
        <f t="shared" si="15"/>
        <v>360.26</v>
      </c>
      <c r="J240" s="22">
        <f t="shared" si="12"/>
        <v>239</v>
      </c>
      <c r="K240" s="21">
        <f t="shared" ca="1" si="13"/>
        <v>1</v>
      </c>
      <c r="L240" s="21">
        <f ca="1">IF(K240=0,"",COUNTIF($K$2:K240,"&gt;0"))</f>
        <v>239</v>
      </c>
      <c r="M240" s="50" t="str">
        <f t="shared" ca="1" si="14"/>
        <v>Buchteln, Wuchteln, Rohrnudeln, Hefenudeln, Dampfnudeln, Hefeknödel, Hefetaschen</v>
      </c>
    </row>
    <row r="241" spans="1:13" s="18" customFormat="1" ht="14.25" x14ac:dyDescent="0.2">
      <c r="A241" s="18" t="str">
        <f>IF(gesamt!C241="",CONCATENATE("Eintrag ",J241),gesamt!A241)</f>
        <v>Buchweizen, geschält</v>
      </c>
      <c r="B241" s="18">
        <v>100</v>
      </c>
      <c r="C241" s="19">
        <f>IF(gesamt!C241="",100,gesamt!D241)</f>
        <v>336</v>
      </c>
      <c r="D241" s="20">
        <f>IF(gesamt!C241="",10,gesamt!G241)</f>
        <v>71</v>
      </c>
      <c r="E241" s="20">
        <f>IF(gesamt!C241="",10,gesamt!H241)</f>
        <v>1.7</v>
      </c>
      <c r="F241" s="20">
        <f>IF(gesamt!C241="",10,gesamt!I241)</f>
        <v>9.1</v>
      </c>
      <c r="G241" s="20">
        <f>IF(gesamt!C241="",0,gesamt!J241)</f>
        <v>0</v>
      </c>
      <c r="H241" s="20">
        <f>IF(gesamt!C241="",0,gesamt!K241)</f>
        <v>0</v>
      </c>
      <c r="I241" s="19">
        <f t="shared" si="15"/>
        <v>345.13</v>
      </c>
      <c r="J241" s="22">
        <f t="shared" si="12"/>
        <v>240</v>
      </c>
      <c r="K241" s="21">
        <f t="shared" ca="1" si="13"/>
        <v>1</v>
      </c>
      <c r="L241" s="21">
        <f ca="1">IF(K241=0,"",COUNTIF($K$2:K241,"&gt;0"))</f>
        <v>240</v>
      </c>
      <c r="M241" s="50" t="str">
        <f t="shared" ca="1" si="14"/>
        <v>Buchweizen, geschält</v>
      </c>
    </row>
    <row r="242" spans="1:13" s="18" customFormat="1" ht="14.25" x14ac:dyDescent="0.2">
      <c r="A242" s="18" t="str">
        <f>IF(gesamt!C242="",CONCATENATE("Eintrag ",J242),gesamt!A242)</f>
        <v>Buchweizenbrot</v>
      </c>
      <c r="B242" s="18">
        <v>100</v>
      </c>
      <c r="C242" s="19">
        <f>IF(gesamt!C242="",100,gesamt!D242)</f>
        <v>237</v>
      </c>
      <c r="D242" s="20">
        <f>IF(gesamt!C242="",10,gesamt!G242)</f>
        <v>46</v>
      </c>
      <c r="E242" s="20">
        <f>IF(gesamt!C242="",10,gesamt!H242)</f>
        <v>2</v>
      </c>
      <c r="F242" s="20">
        <f>IF(gesamt!C242="",10,gesamt!I242)</f>
        <v>7</v>
      </c>
      <c r="G242" s="20">
        <f>IF(gesamt!C242="",0,gesamt!J242)</f>
        <v>0</v>
      </c>
      <c r="H242" s="20">
        <f>IF(gesamt!C242="",0,gesamt!K242)</f>
        <v>0</v>
      </c>
      <c r="I242" s="19">
        <f t="shared" si="15"/>
        <v>236.6</v>
      </c>
      <c r="J242" s="22">
        <f t="shared" si="12"/>
        <v>241</v>
      </c>
      <c r="K242" s="21">
        <f t="shared" ca="1" si="13"/>
        <v>1</v>
      </c>
      <c r="L242" s="21">
        <f ca="1">IF(K242=0,"",COUNTIF($K$2:K242,"&gt;0"))</f>
        <v>241</v>
      </c>
      <c r="M242" s="50" t="str">
        <f t="shared" ca="1" si="14"/>
        <v>Buchweizenbrot</v>
      </c>
    </row>
    <row r="243" spans="1:13" s="18" customFormat="1" ht="14.25" x14ac:dyDescent="0.2">
      <c r="A243" s="18" t="str">
        <f>IF(gesamt!C243="",CONCATENATE("Eintrag ",J243),gesamt!A243)</f>
        <v>Buchweizen-Grütze</v>
      </c>
      <c r="B243" s="18">
        <v>100</v>
      </c>
      <c r="C243" s="19">
        <f>IF(gesamt!C243="",100,gesamt!D243)</f>
        <v>335</v>
      </c>
      <c r="D243" s="20">
        <f>IF(gesamt!C243="",10,gesamt!G243)</f>
        <v>72.599999999999994</v>
      </c>
      <c r="E243" s="20">
        <f>IF(gesamt!C243="",10,gesamt!H243)</f>
        <v>1.6</v>
      </c>
      <c r="F243" s="20">
        <f>IF(gesamt!C243="",10,gesamt!I243)</f>
        <v>7.5</v>
      </c>
      <c r="G243" s="20">
        <f>IF(gesamt!C243="",0,gesamt!J243)</f>
        <v>0</v>
      </c>
      <c r="H243" s="20">
        <f>IF(gesamt!C243="",0,gesamt!K243)</f>
        <v>0</v>
      </c>
      <c r="I243" s="19">
        <f t="shared" si="15"/>
        <v>344.03999999999996</v>
      </c>
      <c r="J243" s="22">
        <f t="shared" si="12"/>
        <v>242</v>
      </c>
      <c r="K243" s="21">
        <f t="shared" ca="1" si="13"/>
        <v>1</v>
      </c>
      <c r="L243" s="21">
        <f ca="1">IF(K243=0,"",COUNTIF($K$2:K243,"&gt;0"))</f>
        <v>242</v>
      </c>
      <c r="M243" s="50" t="str">
        <f t="shared" ca="1" si="14"/>
        <v>Buchweizen-Grütze</v>
      </c>
    </row>
    <row r="244" spans="1:13" s="18" customFormat="1" ht="14.25" x14ac:dyDescent="0.2">
      <c r="A244" s="18" t="str">
        <f>IF(gesamt!C244="",CONCATENATE("Eintrag ",J244),gesamt!A244)</f>
        <v>Buchweizenmehl</v>
      </c>
      <c r="B244" s="18">
        <v>100</v>
      </c>
      <c r="C244" s="19">
        <f>IF(gesamt!C244="",100,gesamt!D244)</f>
        <v>352</v>
      </c>
      <c r="D244" s="20">
        <f>IF(gesamt!C244="",10,gesamt!G244)</f>
        <v>78.8</v>
      </c>
      <c r="E244" s="20">
        <f>IF(gesamt!C244="",10,gesamt!H244)</f>
        <v>0.8</v>
      </c>
      <c r="F244" s="20">
        <f>IF(gesamt!C244="",10,gesamt!I244)</f>
        <v>5.0999999999999996</v>
      </c>
      <c r="G244" s="20">
        <f>IF(gesamt!C244="",0,gesamt!J244)</f>
        <v>0</v>
      </c>
      <c r="H244" s="20">
        <f>IF(gesamt!C244="",0,gesamt!K244)</f>
        <v>0</v>
      </c>
      <c r="I244" s="19">
        <f t="shared" si="15"/>
        <v>351.94</v>
      </c>
      <c r="J244" s="22">
        <f t="shared" si="12"/>
        <v>243</v>
      </c>
      <c r="K244" s="21">
        <f t="shared" ca="1" si="13"/>
        <v>1</v>
      </c>
      <c r="L244" s="21">
        <f ca="1">IF(K244=0,"",COUNTIF($K$2:K244,"&gt;0"))</f>
        <v>243</v>
      </c>
      <c r="M244" s="50" t="str">
        <f t="shared" ca="1" si="14"/>
        <v>Buchweizenmehl</v>
      </c>
    </row>
    <row r="245" spans="1:13" s="18" customFormat="1" ht="14.25" x14ac:dyDescent="0.2">
      <c r="A245" s="18" t="str">
        <f>IF(gesamt!C245="",CONCATENATE("Eintrag ",J245),gesamt!A245)</f>
        <v>Buchweizenmehl hell</v>
      </c>
      <c r="B245" s="18">
        <v>100</v>
      </c>
      <c r="C245" s="19">
        <f>IF(gesamt!C245="",100,gesamt!D245)</f>
        <v>343</v>
      </c>
      <c r="D245" s="20">
        <f>IF(gesamt!C245="",10,gesamt!G245)</f>
        <v>76.8</v>
      </c>
      <c r="E245" s="20">
        <f>IF(gesamt!C245="",10,gesamt!H245)</f>
        <v>0.8</v>
      </c>
      <c r="F245" s="20">
        <f>IF(gesamt!C245="",10,gesamt!I245)</f>
        <v>5</v>
      </c>
      <c r="G245" s="20">
        <f>IF(gesamt!C245="",0,gesamt!J245)</f>
        <v>0</v>
      </c>
      <c r="H245" s="20">
        <f>IF(gesamt!C245="",0,gesamt!K245)</f>
        <v>0</v>
      </c>
      <c r="I245" s="19">
        <f t="shared" si="15"/>
        <v>343.31999999999994</v>
      </c>
      <c r="J245" s="22">
        <f t="shared" si="12"/>
        <v>244</v>
      </c>
      <c r="K245" s="21">
        <f t="shared" ca="1" si="13"/>
        <v>1</v>
      </c>
      <c r="L245" s="21">
        <f ca="1">IF(K245=0,"",COUNTIF($K$2:K245,"&gt;0"))</f>
        <v>244</v>
      </c>
      <c r="M245" s="50" t="str">
        <f t="shared" ca="1" si="14"/>
        <v>Buchweizenmehl hell</v>
      </c>
    </row>
    <row r="246" spans="1:13" s="18" customFormat="1" ht="14.25" x14ac:dyDescent="0.2">
      <c r="A246" s="18" t="str">
        <f>IF(gesamt!C246="",CONCATENATE("Eintrag ",J246),gesamt!A246)</f>
        <v>Buchweizen-Plinsen, Hefeteig-Pfannkuchen</v>
      </c>
      <c r="B246" s="18">
        <v>100</v>
      </c>
      <c r="C246" s="19">
        <f>IF(gesamt!C246="",100,gesamt!D246)</f>
        <v>256</v>
      </c>
      <c r="D246" s="20">
        <f>IF(gesamt!C246="",10,gesamt!G246)</f>
        <v>29</v>
      </c>
      <c r="E246" s="20">
        <f>IF(gesamt!C246="",10,gesamt!H246)</f>
        <v>12.5</v>
      </c>
      <c r="F246" s="20">
        <f>IF(gesamt!C246="",10,gesamt!I246)</f>
        <v>5</v>
      </c>
      <c r="G246" s="20">
        <f>IF(gesamt!C246="",0,gesamt!J246)</f>
        <v>0</v>
      </c>
      <c r="H246" s="20">
        <f>IF(gesamt!C246="",0,gesamt!K246)</f>
        <v>0</v>
      </c>
      <c r="I246" s="19">
        <f t="shared" si="15"/>
        <v>256.14999999999998</v>
      </c>
      <c r="J246" s="22">
        <f t="shared" si="12"/>
        <v>245</v>
      </c>
      <c r="K246" s="21">
        <f t="shared" ca="1" si="13"/>
        <v>1</v>
      </c>
      <c r="L246" s="21">
        <f ca="1">IF(K246=0,"",COUNTIF($K$2:K246,"&gt;0"))</f>
        <v>245</v>
      </c>
      <c r="M246" s="50" t="str">
        <f t="shared" ca="1" si="14"/>
        <v>Buchweizen-Plinsen, Hefeteig-Pfannkuchen</v>
      </c>
    </row>
    <row r="247" spans="1:13" s="18" customFormat="1" ht="14.25" x14ac:dyDescent="0.2">
      <c r="A247" s="18" t="str">
        <f>IF(gesamt!C247="",CONCATENATE("Eintrag ",J247),gesamt!A247)</f>
        <v>Buchweizen-Vollkornmehl</v>
      </c>
      <c r="B247" s="18">
        <v>100</v>
      </c>
      <c r="C247" s="19">
        <f>IF(gesamt!C247="",100,gesamt!D247)</f>
        <v>351</v>
      </c>
      <c r="D247" s="20">
        <f>IF(gesamt!C247="",10,gesamt!G247)</f>
        <v>70.7</v>
      </c>
      <c r="E247" s="20">
        <f>IF(gesamt!C247="",10,gesamt!H247)</f>
        <v>2.7</v>
      </c>
      <c r="F247" s="20">
        <f>IF(gesamt!C247="",10,gesamt!I247)</f>
        <v>10.9</v>
      </c>
      <c r="G247" s="20">
        <f>IF(gesamt!C247="",0,gesamt!J247)</f>
        <v>0</v>
      </c>
      <c r="H247" s="20">
        <f>IF(gesamt!C247="",0,gesamt!K247)</f>
        <v>0</v>
      </c>
      <c r="I247" s="19">
        <f t="shared" si="15"/>
        <v>360.76</v>
      </c>
      <c r="J247" s="22">
        <f t="shared" si="12"/>
        <v>246</v>
      </c>
      <c r="K247" s="21">
        <f t="shared" ca="1" si="13"/>
        <v>1</v>
      </c>
      <c r="L247" s="21">
        <f ca="1">IF(K247=0,"",COUNTIF($K$2:K247,"&gt;0"))</f>
        <v>246</v>
      </c>
      <c r="M247" s="50" t="str">
        <f t="shared" ca="1" si="14"/>
        <v>Buchweizen-Vollkornmehl</v>
      </c>
    </row>
    <row r="248" spans="1:13" s="18" customFormat="1" ht="14.25" x14ac:dyDescent="0.2">
      <c r="A248" s="18" t="str">
        <f>IF(gesamt!C248="",CONCATENATE("Eintrag ",J248),gesamt!A248)</f>
        <v>Bücklinge</v>
      </c>
      <c r="B248" s="18">
        <v>100</v>
      </c>
      <c r="C248" s="19">
        <f>IF(gesamt!C248="",100,gesamt!D248)</f>
        <v>224</v>
      </c>
      <c r="D248" s="20">
        <f>IF(gesamt!C248="",10,gesamt!G248)</f>
        <v>0</v>
      </c>
      <c r="E248" s="20">
        <f>IF(gesamt!C248="",10,gesamt!H248)</f>
        <v>15.5</v>
      </c>
      <c r="F248" s="20">
        <f>IF(gesamt!C248="",10,gesamt!I248)</f>
        <v>21.2</v>
      </c>
      <c r="G248" s="20">
        <f>IF(gesamt!C248="",0,gesamt!J248)</f>
        <v>0</v>
      </c>
      <c r="H248" s="20">
        <f>IF(gesamt!C248="",0,gesamt!K248)</f>
        <v>0</v>
      </c>
      <c r="I248" s="19">
        <f t="shared" si="15"/>
        <v>233.19</v>
      </c>
      <c r="J248" s="22">
        <f t="shared" si="12"/>
        <v>247</v>
      </c>
      <c r="K248" s="21">
        <f t="shared" ca="1" si="13"/>
        <v>1</v>
      </c>
      <c r="L248" s="21">
        <f ca="1">IF(K248=0,"",COUNTIF($K$2:K248,"&gt;0"))</f>
        <v>247</v>
      </c>
      <c r="M248" s="50" t="str">
        <f t="shared" ca="1" si="14"/>
        <v>Bücklinge</v>
      </c>
    </row>
    <row r="249" spans="1:13" s="18" customFormat="1" ht="14.25" x14ac:dyDescent="0.2">
      <c r="A249" s="18" t="str">
        <f>IF(gesamt!C249="",CONCATENATE("Eintrag ",J249),gesamt!A249)</f>
        <v>Büffelfleisch, Büffel-Saftgulasch (roh)</v>
      </c>
      <c r="B249" s="18">
        <v>100</v>
      </c>
      <c r="C249" s="19">
        <f>IF(gesamt!C249="",100,gesamt!D249)</f>
        <v>115</v>
      </c>
      <c r="D249" s="20">
        <f>IF(gesamt!C249="",10,gesamt!G249)</f>
        <v>0</v>
      </c>
      <c r="E249" s="20">
        <f>IF(gesamt!C249="",10,gesamt!H249)</f>
        <v>2</v>
      </c>
      <c r="F249" s="20">
        <f>IF(gesamt!C249="",10,gesamt!I249)</f>
        <v>23</v>
      </c>
      <c r="G249" s="20">
        <f>IF(gesamt!C249="",0,gesamt!J249)</f>
        <v>0</v>
      </c>
      <c r="H249" s="20">
        <f>IF(gesamt!C249="",0,gesamt!K249)</f>
        <v>0</v>
      </c>
      <c r="I249" s="19">
        <f t="shared" si="15"/>
        <v>115.20000000000002</v>
      </c>
      <c r="J249" s="22">
        <f t="shared" si="12"/>
        <v>248</v>
      </c>
      <c r="K249" s="21">
        <f t="shared" ca="1" si="13"/>
        <v>1</v>
      </c>
      <c r="L249" s="21">
        <f ca="1">IF(K249=0,"",COUNTIF($K$2:K249,"&gt;0"))</f>
        <v>248</v>
      </c>
      <c r="M249" s="50" t="str">
        <f t="shared" ca="1" si="14"/>
        <v>Büffelfleisch, Büffel-Saftgulasch (roh)</v>
      </c>
    </row>
    <row r="250" spans="1:13" s="18" customFormat="1" ht="14.25" x14ac:dyDescent="0.2">
      <c r="A250" s="18" t="str">
        <f>IF(gesamt!C250="",CONCATENATE("Eintrag ",J250),gesamt!A250)</f>
        <v>Bulgur, gekocht (Couscous, Kuskus, Cuscus, Cous Cous, Kouskous, Cous-Cous)</v>
      </c>
      <c r="B250" s="18">
        <v>100</v>
      </c>
      <c r="C250" s="19">
        <f>IF(gesamt!C250="",100,gesamt!D250)</f>
        <v>111</v>
      </c>
      <c r="D250" s="20">
        <f>IF(gesamt!C250="",10,gesamt!G250)</f>
        <v>23</v>
      </c>
      <c r="E250" s="20">
        <f>IF(gesamt!C250="",10,gesamt!H250)</f>
        <v>0.4</v>
      </c>
      <c r="F250" s="20">
        <f>IF(gesamt!C250="",10,gesamt!I250)</f>
        <v>3</v>
      </c>
      <c r="G250" s="20">
        <f>IF(gesamt!C250="",0,gesamt!J250)</f>
        <v>0</v>
      </c>
      <c r="H250" s="20">
        <f>IF(gesamt!C250="",0,gesamt!K250)</f>
        <v>0</v>
      </c>
      <c r="I250" s="19">
        <f t="shared" si="15"/>
        <v>110.62</v>
      </c>
      <c r="J250" s="22">
        <f t="shared" si="12"/>
        <v>249</v>
      </c>
      <c r="K250" s="21">
        <f t="shared" ca="1" si="13"/>
        <v>1</v>
      </c>
      <c r="L250" s="21">
        <f ca="1">IF(K250=0,"",COUNTIF($K$2:K250,"&gt;0"))</f>
        <v>249</v>
      </c>
      <c r="M250" s="50" t="str">
        <f t="shared" ca="1" si="14"/>
        <v>Bulgur, gekocht (Couscous, Kuskus, Cuscus, Cous Cous, Kouskous, Cous-Cous)</v>
      </c>
    </row>
    <row r="251" spans="1:13" s="18" customFormat="1" ht="14.25" x14ac:dyDescent="0.2">
      <c r="A251" s="18" t="str">
        <f>IF(gesamt!C251="",CONCATENATE("Eintrag ",J251),gesamt!A251)</f>
        <v>Bündnerfleisch,  Bündener Fleisch (Rindfleisch, Trockenfleisch, Dörrfleisch)</v>
      </c>
      <c r="B251" s="18">
        <v>100</v>
      </c>
      <c r="C251" s="19">
        <f>IF(gesamt!C251="",100,gesamt!D251)</f>
        <v>253</v>
      </c>
      <c r="D251" s="20">
        <f>IF(gesamt!C251="",10,gesamt!G251)</f>
        <v>0</v>
      </c>
      <c r="E251" s="20">
        <f>IF(gesamt!C251="",10,gesamt!H251)</f>
        <v>9.6</v>
      </c>
      <c r="F251" s="20">
        <f>IF(gesamt!C251="",10,gesamt!I251)</f>
        <v>39</v>
      </c>
      <c r="G251" s="20">
        <f>IF(gesamt!C251="",0,gesamt!J251)</f>
        <v>0</v>
      </c>
      <c r="H251" s="20">
        <f>IF(gesamt!C251="",0,gesamt!K251)</f>
        <v>0</v>
      </c>
      <c r="I251" s="19">
        <f t="shared" si="15"/>
        <v>253.08</v>
      </c>
      <c r="J251" s="22">
        <f t="shared" si="12"/>
        <v>250</v>
      </c>
      <c r="K251" s="21">
        <f t="shared" ca="1" si="13"/>
        <v>1</v>
      </c>
      <c r="L251" s="21">
        <f ca="1">IF(K251=0,"",COUNTIF($K$2:K251,"&gt;0"))</f>
        <v>250</v>
      </c>
      <c r="M251" s="50" t="str">
        <f t="shared" ca="1" si="14"/>
        <v>Bündnerfleisch,  Bündener Fleisch (Rindfleisch, Trockenfleisch, Dörrfleisch)</v>
      </c>
    </row>
    <row r="252" spans="1:13" s="18" customFormat="1" ht="14.25" x14ac:dyDescent="0.2">
      <c r="A252" s="18" t="str">
        <f>IF(gesamt!C252="",CONCATENATE("Eintrag ",J252),gesamt!A252)</f>
        <v>Buntbarsch, Tilapia (roh)</v>
      </c>
      <c r="B252" s="18">
        <v>100</v>
      </c>
      <c r="C252" s="19">
        <f>IF(gesamt!C252="",100,gesamt!D252)</f>
        <v>93</v>
      </c>
      <c r="D252" s="20">
        <f>IF(gesamt!C252="",10,gesamt!G252)</f>
        <v>0</v>
      </c>
      <c r="E252" s="20">
        <f>IF(gesamt!C252="",10,gesamt!H252)</f>
        <v>1</v>
      </c>
      <c r="F252" s="20">
        <f>IF(gesamt!C252="",10,gesamt!I252)</f>
        <v>20</v>
      </c>
      <c r="G252" s="20">
        <f>IF(gesamt!C252="",0,gesamt!J252)</f>
        <v>0</v>
      </c>
      <c r="H252" s="20">
        <f>IF(gesamt!C252="",0,gesamt!K252)</f>
        <v>0</v>
      </c>
      <c r="I252" s="19">
        <f t="shared" si="15"/>
        <v>93.3</v>
      </c>
      <c r="J252" s="22">
        <f t="shared" si="12"/>
        <v>251</v>
      </c>
      <c r="K252" s="21">
        <f t="shared" ca="1" si="13"/>
        <v>1</v>
      </c>
      <c r="L252" s="21">
        <f ca="1">IF(K252=0,"",COUNTIF($K$2:K252,"&gt;0"))</f>
        <v>251</v>
      </c>
      <c r="M252" s="50" t="str">
        <f t="shared" ca="1" si="14"/>
        <v>Buntbarsch, Tilapia (roh)</v>
      </c>
    </row>
    <row r="253" spans="1:13" s="18" customFormat="1" ht="14.25" x14ac:dyDescent="0.2">
      <c r="A253" s="18" t="str">
        <f>IF(gesamt!C253="",CONCATENATE("Eintrag ",J253),gesamt!A253)</f>
        <v>Bunte Zuckerstreusel</v>
      </c>
      <c r="B253" s="18">
        <v>100</v>
      </c>
      <c r="C253" s="19">
        <f>IF(gesamt!C253="",100,gesamt!D253)</f>
        <v>402</v>
      </c>
      <c r="D253" s="20">
        <f>IF(gesamt!C253="",10,gesamt!G253)</f>
        <v>66</v>
      </c>
      <c r="E253" s="20">
        <f>IF(gesamt!C253="",10,gesamt!H253)</f>
        <v>11</v>
      </c>
      <c r="F253" s="20">
        <f>IF(gesamt!C253="",10,gesamt!I253)</f>
        <v>7</v>
      </c>
      <c r="G253" s="20">
        <f>IF(gesamt!C253="",0,gesamt!J253)</f>
        <v>0</v>
      </c>
      <c r="H253" s="20">
        <f>IF(gesamt!C253="",0,gesamt!K253)</f>
        <v>0</v>
      </c>
      <c r="I253" s="19">
        <f t="shared" si="15"/>
        <v>402.29999999999995</v>
      </c>
      <c r="J253" s="22">
        <f t="shared" si="12"/>
        <v>252</v>
      </c>
      <c r="K253" s="21">
        <f t="shared" ca="1" si="13"/>
        <v>1</v>
      </c>
      <c r="L253" s="21">
        <f ca="1">IF(K253=0,"",COUNTIF($K$2:K253,"&gt;0"))</f>
        <v>252</v>
      </c>
      <c r="M253" s="50" t="str">
        <f t="shared" ca="1" si="14"/>
        <v>Bunte Zuckerstreusel</v>
      </c>
    </row>
    <row r="254" spans="1:13" s="18" customFormat="1" ht="14.25" x14ac:dyDescent="0.2">
      <c r="A254" s="18" t="str">
        <f>IF(gesamt!C254="",CONCATENATE("Eintrag ",J254),gesamt!A254)</f>
        <v>Burgunderbraten mit Soße (ohne weitere Beilagen)</v>
      </c>
      <c r="B254" s="18">
        <v>100</v>
      </c>
      <c r="C254" s="19">
        <f>IF(gesamt!C254="",100,gesamt!D254)</f>
        <v>120</v>
      </c>
      <c r="D254" s="20">
        <f>IF(gesamt!C254="",10,gesamt!G254)</f>
        <v>2</v>
      </c>
      <c r="E254" s="20">
        <f>IF(gesamt!C254="",10,gesamt!H254)</f>
        <v>7</v>
      </c>
      <c r="F254" s="20">
        <f>IF(gesamt!C254="",10,gesamt!I254)</f>
        <v>11</v>
      </c>
      <c r="G254" s="20">
        <f>IF(gesamt!C254="",0,gesamt!J254)</f>
        <v>0</v>
      </c>
      <c r="H254" s="20">
        <f>IF(gesamt!C254="",0,gesamt!K254)</f>
        <v>0</v>
      </c>
      <c r="I254" s="19">
        <f t="shared" si="15"/>
        <v>119.50000000000001</v>
      </c>
      <c r="J254" s="22">
        <f t="shared" si="12"/>
        <v>253</v>
      </c>
      <c r="K254" s="21">
        <f t="shared" ca="1" si="13"/>
        <v>1</v>
      </c>
      <c r="L254" s="21">
        <f ca="1">IF(K254=0,"",COUNTIF($K$2:K254,"&gt;0"))</f>
        <v>253</v>
      </c>
      <c r="M254" s="50" t="str">
        <f t="shared" ca="1" si="14"/>
        <v>Burgunderbraten mit Soße (ohne weitere Beilagen)</v>
      </c>
    </row>
    <row r="255" spans="1:13" s="18" customFormat="1" ht="14.25" x14ac:dyDescent="0.2">
      <c r="A255" s="18" t="str">
        <f>IF(gesamt!C255="",CONCATENATE("Eintrag ",J255),gesamt!A255)</f>
        <v>Burrito-Hülle, Chimichanga-Hülle, weich, Tortillas</v>
      </c>
      <c r="B255" s="18">
        <v>100</v>
      </c>
      <c r="C255" s="19">
        <f>IF(gesamt!C255="",100,gesamt!D255)</f>
        <v>111</v>
      </c>
      <c r="D255" s="20">
        <f>IF(gesamt!C255="",10,gesamt!G255)</f>
        <v>21.2</v>
      </c>
      <c r="E255" s="20">
        <f>IF(gesamt!C255="",10,gesamt!H255)</f>
        <v>5.2</v>
      </c>
      <c r="F255" s="20">
        <f>IF(gesamt!C255="",10,gesamt!I255)</f>
        <v>2.2000000000000002</v>
      </c>
      <c r="G255" s="20">
        <f>IF(gesamt!C255="",0,gesamt!J255)</f>
        <v>0</v>
      </c>
      <c r="H255" s="20">
        <f>IF(gesamt!C255="",0,gesamt!K255)</f>
        <v>0</v>
      </c>
      <c r="I255" s="19">
        <f t="shared" si="15"/>
        <v>144.52000000000001</v>
      </c>
      <c r="J255" s="22">
        <f t="shared" si="12"/>
        <v>254</v>
      </c>
      <c r="K255" s="21">
        <f t="shared" ca="1" si="13"/>
        <v>1</v>
      </c>
      <c r="L255" s="21">
        <f ca="1">IF(K255=0,"",COUNTIF($K$2:K255,"&gt;0"))</f>
        <v>254</v>
      </c>
      <c r="M255" s="50" t="str">
        <f t="shared" ca="1" si="14"/>
        <v>Burrito-Hülle, Chimichanga-Hülle, weich, Tortillas</v>
      </c>
    </row>
    <row r="256" spans="1:13" s="18" customFormat="1" ht="14.25" x14ac:dyDescent="0.2">
      <c r="A256" s="18" t="str">
        <f>IF(gesamt!C256="",CONCATENATE("Eintrag ",J256),gesamt!A256)</f>
        <v>Butter (Sauerrahm-Butter)</v>
      </c>
      <c r="B256" s="18">
        <v>100</v>
      </c>
      <c r="C256" s="19">
        <f>IF(gesamt!C256="",100,gesamt!D256)</f>
        <v>779</v>
      </c>
      <c r="D256" s="20">
        <f>IF(gesamt!C256="",10,gesamt!G256)</f>
        <v>0.6</v>
      </c>
      <c r="E256" s="20">
        <f>IF(gesamt!C256="",10,gesamt!H256)</f>
        <v>83.2</v>
      </c>
      <c r="F256" s="20">
        <f>IF(gesamt!C256="",10,gesamt!I256)</f>
        <v>0.7</v>
      </c>
      <c r="G256" s="20">
        <f>IF(gesamt!C256="",0,gesamt!J256)</f>
        <v>0</v>
      </c>
      <c r="H256" s="20">
        <f>IF(gesamt!C256="",0,gesamt!K256)</f>
        <v>0</v>
      </c>
      <c r="I256" s="19">
        <f t="shared" si="15"/>
        <v>779.1600000000002</v>
      </c>
      <c r="J256" s="22">
        <f t="shared" si="12"/>
        <v>255</v>
      </c>
      <c r="K256" s="21">
        <f t="shared" ca="1" si="13"/>
        <v>1</v>
      </c>
      <c r="L256" s="21">
        <f ca="1">IF(K256=0,"",COUNTIF($K$2:K256,"&gt;0"))</f>
        <v>255</v>
      </c>
      <c r="M256" s="50" t="str">
        <f t="shared" ca="1" si="14"/>
        <v>Butter (Sauerrahm-Butter)</v>
      </c>
    </row>
    <row r="257" spans="1:13" s="18" customFormat="1" ht="14.25" x14ac:dyDescent="0.2">
      <c r="A257" s="18" t="str">
        <f>IF(gesamt!C257="",CONCATENATE("Eintrag ",J257),gesamt!A257)</f>
        <v>Butter (Süßrahm-Butter)</v>
      </c>
      <c r="B257" s="18">
        <v>100</v>
      </c>
      <c r="C257" s="19">
        <f>IF(gesamt!C257="",100,gesamt!D257)</f>
        <v>778</v>
      </c>
      <c r="D257" s="20">
        <f>IF(gesamt!C257="",10,gesamt!G257)</f>
        <v>0.3</v>
      </c>
      <c r="E257" s="20">
        <f>IF(gesamt!C257="",10,gesamt!H257)</f>
        <v>83.2</v>
      </c>
      <c r="F257" s="20">
        <f>IF(gesamt!C257="",10,gesamt!I257)</f>
        <v>0.7</v>
      </c>
      <c r="G257" s="20">
        <f>IF(gesamt!C257="",0,gesamt!J257)</f>
        <v>0</v>
      </c>
      <c r="H257" s="20">
        <f>IF(gesamt!C257="",0,gesamt!K257)</f>
        <v>0</v>
      </c>
      <c r="I257" s="19">
        <f t="shared" si="15"/>
        <v>777.93000000000018</v>
      </c>
      <c r="J257" s="22">
        <f t="shared" si="12"/>
        <v>256</v>
      </c>
      <c r="K257" s="21">
        <f t="shared" ca="1" si="13"/>
        <v>1</v>
      </c>
      <c r="L257" s="21">
        <f ca="1">IF(K257=0,"",COUNTIF($K$2:K257,"&gt;0"))</f>
        <v>256</v>
      </c>
      <c r="M257" s="50" t="str">
        <f t="shared" ca="1" si="14"/>
        <v>Butter (Süßrahm-Butter)</v>
      </c>
    </row>
    <row r="258" spans="1:13" s="18" customFormat="1" ht="14.25" x14ac:dyDescent="0.2">
      <c r="A258" s="18" t="str">
        <f>IF(gesamt!C258="",CONCATENATE("Eintrag ",J258),gesamt!A258)</f>
        <v>Butter, halbfett, Halbfett-Butter</v>
      </c>
      <c r="B258" s="18">
        <v>100</v>
      </c>
      <c r="C258" s="19">
        <f>IF(gesamt!C258="",100,gesamt!D258)</f>
        <v>385</v>
      </c>
      <c r="D258" s="20">
        <f>IF(gesamt!C258="",10,gesamt!G258)</f>
        <v>0.3</v>
      </c>
      <c r="E258" s="20">
        <f>IF(gesamt!C258="",10,gesamt!H258)</f>
        <v>40.5</v>
      </c>
      <c r="F258" s="20">
        <f>IF(gesamt!C258="",10,gesamt!I258)</f>
        <v>4.8</v>
      </c>
      <c r="G258" s="20">
        <f>IF(gesamt!C258="",0,gesamt!J258)</f>
        <v>0</v>
      </c>
      <c r="H258" s="20">
        <f>IF(gesamt!C258="",0,gesamt!K258)</f>
        <v>0</v>
      </c>
      <c r="I258" s="19">
        <f t="shared" si="15"/>
        <v>398.04000000000008</v>
      </c>
      <c r="J258" s="22">
        <f t="shared" si="12"/>
        <v>257</v>
      </c>
      <c r="K258" s="21">
        <f t="shared" ca="1" si="13"/>
        <v>1</v>
      </c>
      <c r="L258" s="21">
        <f ca="1">IF(K258=0,"",COUNTIF($K$2:K258,"&gt;0"))</f>
        <v>257</v>
      </c>
      <c r="M258" s="50" t="str">
        <f t="shared" ref="M258:M321" ca="1" si="16">IFERROR(INDEX(A:A,MATCH(ROW(K257),L:L,0)),"")</f>
        <v>Butter, halbfett, Halbfett-Butter</v>
      </c>
    </row>
    <row r="259" spans="1:13" s="18" customFormat="1" ht="14.25" x14ac:dyDescent="0.2">
      <c r="A259" s="18" t="str">
        <f>IF(gesamt!C259="",CONCATENATE("Eintrag ",J259),gesamt!A259)</f>
        <v>Buttercreme-Torte (Biskuit-Basis)</v>
      </c>
      <c r="B259" s="18">
        <v>100</v>
      </c>
      <c r="C259" s="19">
        <f>IF(gesamt!C259="",100,gesamt!D259)</f>
        <v>289</v>
      </c>
      <c r="D259" s="20">
        <f>IF(gesamt!C259="",10,gesamt!G259)</f>
        <v>21</v>
      </c>
      <c r="E259" s="20">
        <f>IF(gesamt!C259="",10,gesamt!H259)</f>
        <v>20</v>
      </c>
      <c r="F259" s="20">
        <f>IF(gesamt!C259="",10,gesamt!I259)</f>
        <v>4</v>
      </c>
      <c r="G259" s="20">
        <f>IF(gesamt!C259="",0,gesamt!J259)</f>
        <v>0</v>
      </c>
      <c r="H259" s="20">
        <f>IF(gesamt!C259="",0,gesamt!K259)</f>
        <v>0</v>
      </c>
      <c r="I259" s="19">
        <f t="shared" ref="I259:I322" si="17">D259*4.1+E259*9.3+F259*4.2+G259*7+H259*3</f>
        <v>288.90000000000003</v>
      </c>
      <c r="J259" s="22">
        <f t="shared" si="12"/>
        <v>258</v>
      </c>
      <c r="K259" s="21">
        <f t="shared" ca="1" si="13"/>
        <v>1</v>
      </c>
      <c r="L259" s="21">
        <f ca="1">IF(K259=0,"",COUNTIF($K$2:K259,"&gt;0"))</f>
        <v>258</v>
      </c>
      <c r="M259" s="50" t="str">
        <f t="shared" ca="1" si="16"/>
        <v>Buttercreme-Torte (Biskuit-Basis)</v>
      </c>
    </row>
    <row r="260" spans="1:13" s="18" customFormat="1" ht="14.25" x14ac:dyDescent="0.2">
      <c r="A260" s="18" t="str">
        <f>IF(gesamt!C260="",CONCATENATE("Eintrag ",J260),gesamt!A260)</f>
        <v>Butterkäse, 50 % Fett in Trockenmasse</v>
      </c>
      <c r="B260" s="18">
        <v>100</v>
      </c>
      <c r="C260" s="19">
        <f>IF(gesamt!C260="",100,gesamt!D260)</f>
        <v>344</v>
      </c>
      <c r="D260" s="20">
        <f>IF(gesamt!C260="",10,gesamt!G260)</f>
        <v>0</v>
      </c>
      <c r="E260" s="20">
        <f>IF(gesamt!C260="",10,gesamt!H260)</f>
        <v>28.8</v>
      </c>
      <c r="F260" s="20">
        <f>IF(gesamt!C260="",10,gesamt!I260)</f>
        <v>21.1</v>
      </c>
      <c r="G260" s="20">
        <f>IF(gesamt!C260="",0,gesamt!J260)</f>
        <v>0</v>
      </c>
      <c r="H260" s="20">
        <f>IF(gesamt!C260="",0,gesamt!K260)</f>
        <v>0</v>
      </c>
      <c r="I260" s="19">
        <f t="shared" si="17"/>
        <v>356.46000000000004</v>
      </c>
      <c r="J260" s="22">
        <f t="shared" si="12"/>
        <v>259</v>
      </c>
      <c r="K260" s="21">
        <f t="shared" ca="1" si="13"/>
        <v>1</v>
      </c>
      <c r="L260" s="21">
        <f ca="1">IF(K260=0,"",COUNTIF($K$2:K260,"&gt;0"))</f>
        <v>259</v>
      </c>
      <c r="M260" s="50" t="str">
        <f t="shared" ca="1" si="16"/>
        <v>Butterkäse, 50 % Fett in Trockenmasse</v>
      </c>
    </row>
    <row r="261" spans="1:13" s="18" customFormat="1" ht="14.25" x14ac:dyDescent="0.2">
      <c r="A261" s="18" t="str">
        <f>IF(gesamt!C261="",CONCATENATE("Eintrag ",J261),gesamt!A261)</f>
        <v>Butterkekse (Cookies)</v>
      </c>
      <c r="B261" s="18">
        <v>100</v>
      </c>
      <c r="C261" s="19">
        <f>IF(gesamt!C261="",100,gesamt!D261)</f>
        <v>428</v>
      </c>
      <c r="D261" s="20">
        <f>IF(gesamt!C261="",10,gesamt!G261)</f>
        <v>74.7</v>
      </c>
      <c r="E261" s="20">
        <f>IF(gesamt!C261="",10,gesamt!H261)</f>
        <v>11</v>
      </c>
      <c r="F261" s="20">
        <f>IF(gesamt!C261="",10,gesamt!I261)</f>
        <v>7.6</v>
      </c>
      <c r="G261" s="20">
        <f>IF(gesamt!C261="",0,gesamt!J261)</f>
        <v>0</v>
      </c>
      <c r="H261" s="20">
        <f>IF(gesamt!C261="",0,gesamt!K261)</f>
        <v>0</v>
      </c>
      <c r="I261" s="19">
        <f t="shared" si="17"/>
        <v>440.49</v>
      </c>
      <c r="J261" s="22">
        <f t="shared" si="12"/>
        <v>260</v>
      </c>
      <c r="K261" s="21">
        <f t="shared" ca="1" si="13"/>
        <v>1</v>
      </c>
      <c r="L261" s="21">
        <f ca="1">IF(K261=0,"",COUNTIF($K$2:K261,"&gt;0"))</f>
        <v>260</v>
      </c>
      <c r="M261" s="50" t="str">
        <f t="shared" ca="1" si="16"/>
        <v>Butterkekse (Cookies)</v>
      </c>
    </row>
    <row r="262" spans="1:13" s="18" customFormat="1" ht="14.25" x14ac:dyDescent="0.2">
      <c r="A262" s="18" t="str">
        <f>IF(gesamt!C262="",CONCATENATE("Eintrag ",J262),gesamt!A262)</f>
        <v>Buttermilch, natur</v>
      </c>
      <c r="B262" s="18">
        <v>100</v>
      </c>
      <c r="C262" s="19">
        <f>IF(gesamt!C262="",100,gesamt!D262)</f>
        <v>40</v>
      </c>
      <c r="D262" s="20">
        <f>IF(gesamt!C262="",10,gesamt!G262)</f>
        <v>4</v>
      </c>
      <c r="E262" s="20">
        <f>IF(gesamt!C262="",10,gesamt!H262)</f>
        <v>1</v>
      </c>
      <c r="F262" s="20">
        <f>IF(gesamt!C262="",10,gesamt!I262)</f>
        <v>3.5</v>
      </c>
      <c r="G262" s="20">
        <f>IF(gesamt!C262="",0,gesamt!J262)</f>
        <v>0</v>
      </c>
      <c r="H262" s="20">
        <f>IF(gesamt!C262="",0,gesamt!K262)</f>
        <v>0</v>
      </c>
      <c r="I262" s="19">
        <f t="shared" si="17"/>
        <v>40.4</v>
      </c>
      <c r="J262" s="22">
        <f t="shared" si="12"/>
        <v>261</v>
      </c>
      <c r="K262" s="21">
        <f t="shared" ca="1" si="13"/>
        <v>1</v>
      </c>
      <c r="L262" s="21">
        <f ca="1">IF(K262=0,"",COUNTIF($K$2:K262,"&gt;0"))</f>
        <v>261</v>
      </c>
      <c r="M262" s="50" t="str">
        <f t="shared" ca="1" si="16"/>
        <v>Buttermilch, natur</v>
      </c>
    </row>
    <row r="263" spans="1:13" s="18" customFormat="1" ht="14.25" x14ac:dyDescent="0.2">
      <c r="A263" s="18" t="str">
        <f>IF(gesamt!C263="",CONCATENATE("Eintrag ",J263),gesamt!A263)</f>
        <v>Buttermilch-Kaltschale</v>
      </c>
      <c r="B263" s="18">
        <v>100</v>
      </c>
      <c r="C263" s="19">
        <f>IF(gesamt!C263="",100,gesamt!D263)</f>
        <v>61</v>
      </c>
      <c r="D263" s="20">
        <f>IF(gesamt!C263="",10,gesamt!G263)</f>
        <v>10.4</v>
      </c>
      <c r="E263" s="20">
        <f>IF(gesamt!C263="",10,gesamt!H263)</f>
        <v>0.6</v>
      </c>
      <c r="F263" s="20">
        <f>IF(gesamt!C263="",10,gesamt!I263)</f>
        <v>3.5</v>
      </c>
      <c r="G263" s="20">
        <f>IF(gesamt!C263="",0,gesamt!J263)</f>
        <v>0</v>
      </c>
      <c r="H263" s="20">
        <f>IF(gesamt!C263="",0,gesamt!K263)</f>
        <v>0</v>
      </c>
      <c r="I263" s="19">
        <f t="shared" si="17"/>
        <v>62.92</v>
      </c>
      <c r="J263" s="22">
        <f t="shared" si="12"/>
        <v>262</v>
      </c>
      <c r="K263" s="21">
        <f t="shared" ca="1" si="13"/>
        <v>1</v>
      </c>
      <c r="L263" s="21">
        <f ca="1">IF(K263=0,"",COUNTIF($K$2:K263,"&gt;0"))</f>
        <v>262</v>
      </c>
      <c r="M263" s="50" t="str">
        <f t="shared" ca="1" si="16"/>
        <v>Buttermilch-Kaltschale</v>
      </c>
    </row>
    <row r="264" spans="1:13" s="18" customFormat="1" ht="14.25" x14ac:dyDescent="0.2">
      <c r="A264" s="18" t="str">
        <f>IF(gesamt!C264="",CONCATENATE("Eintrag ",J264),gesamt!A264)</f>
        <v>Butterpilze</v>
      </c>
      <c r="B264" s="18">
        <v>100</v>
      </c>
      <c r="C264" s="19">
        <f>IF(gesamt!C264="",100,gesamt!D264)</f>
        <v>12</v>
      </c>
      <c r="D264" s="20">
        <f>IF(gesamt!C264="",10,gesamt!G264)</f>
        <v>0.3</v>
      </c>
      <c r="E264" s="20">
        <f>IF(gesamt!C264="",10,gesamt!H264)</f>
        <v>0.5</v>
      </c>
      <c r="F264" s="20">
        <f>IF(gesamt!C264="",10,gesamt!I264)</f>
        <v>1.5</v>
      </c>
      <c r="G264" s="20">
        <f>IF(gesamt!C264="",0,gesamt!J264)</f>
        <v>0</v>
      </c>
      <c r="H264" s="20">
        <f>IF(gesamt!C264="",0,gesamt!K264)</f>
        <v>0</v>
      </c>
      <c r="I264" s="19">
        <f t="shared" si="17"/>
        <v>12.18</v>
      </c>
      <c r="J264" s="22">
        <f t="shared" si="12"/>
        <v>263</v>
      </c>
      <c r="K264" s="21">
        <f t="shared" ca="1" si="13"/>
        <v>1</v>
      </c>
      <c r="L264" s="21">
        <f ca="1">IF(K264=0,"",COUNTIF($K$2:K264,"&gt;0"))</f>
        <v>263</v>
      </c>
      <c r="M264" s="50" t="str">
        <f t="shared" ca="1" si="16"/>
        <v>Butterpilze</v>
      </c>
    </row>
    <row r="265" spans="1:13" s="18" customFormat="1" ht="14.25" x14ac:dyDescent="0.2">
      <c r="A265" s="18" t="str">
        <f>IF(gesamt!C265="",CONCATENATE("Eintrag ",J265),gesamt!A265)</f>
        <v>Butterplätzchen</v>
      </c>
      <c r="B265" s="18">
        <v>100</v>
      </c>
      <c r="C265" s="19">
        <f>IF(gesamt!C265="",100,gesamt!D265)</f>
        <v>488</v>
      </c>
      <c r="D265" s="20">
        <f>IF(gesamt!C265="",10,gesamt!G265)</f>
        <v>54</v>
      </c>
      <c r="E265" s="20">
        <f>IF(gesamt!C265="",10,gesamt!H265)</f>
        <v>26</v>
      </c>
      <c r="F265" s="20">
        <f>IF(gesamt!C265="",10,gesamt!I265)</f>
        <v>6</v>
      </c>
      <c r="G265" s="20">
        <f>IF(gesamt!C265="",0,gesamt!J265)</f>
        <v>0</v>
      </c>
      <c r="H265" s="20">
        <f>IF(gesamt!C265="",0,gesamt!K265)</f>
        <v>0</v>
      </c>
      <c r="I265" s="19">
        <f t="shared" si="17"/>
        <v>488.4</v>
      </c>
      <c r="J265" s="22">
        <f t="shared" si="12"/>
        <v>264</v>
      </c>
      <c r="K265" s="21">
        <f t="shared" ca="1" si="13"/>
        <v>1</v>
      </c>
      <c r="L265" s="21">
        <f ca="1">IF(K265=0,"",COUNTIF($K$2:K265,"&gt;0"))</f>
        <v>264</v>
      </c>
      <c r="M265" s="50" t="str">
        <f t="shared" ca="1" si="16"/>
        <v>Butterplätzchen</v>
      </c>
    </row>
    <row r="266" spans="1:13" s="18" customFormat="1" ht="14.25" x14ac:dyDescent="0.2">
      <c r="A266" s="18" t="str">
        <f>IF(gesamt!C266="",CONCATENATE("Eintrag ",J266),gesamt!A266)</f>
        <v>Butter-Schmalz, Butter-Reinfett, Nitir qibe, Ghee, Butter-Fett</v>
      </c>
      <c r="B266" s="18">
        <v>100</v>
      </c>
      <c r="C266" s="19">
        <f>IF(gesamt!C266="",100,gesamt!D266)</f>
        <v>897</v>
      </c>
      <c r="D266" s="20">
        <f>IF(gesamt!C266="",10,gesamt!G266)</f>
        <v>0</v>
      </c>
      <c r="E266" s="20">
        <f>IF(gesamt!C266="",10,gesamt!H266)</f>
        <v>99.5</v>
      </c>
      <c r="F266" s="20">
        <f>IF(gesamt!C266="",10,gesamt!I266)</f>
        <v>0.3</v>
      </c>
      <c r="G266" s="20">
        <f>IF(gesamt!C266="",0,gesamt!J266)</f>
        <v>0</v>
      </c>
      <c r="H266" s="20">
        <f>IF(gesamt!C266="",0,gesamt!K266)</f>
        <v>0</v>
      </c>
      <c r="I266" s="19">
        <f t="shared" si="17"/>
        <v>926.61</v>
      </c>
      <c r="J266" s="22">
        <f t="shared" si="12"/>
        <v>265</v>
      </c>
      <c r="K266" s="21">
        <f t="shared" ca="1" si="13"/>
        <v>1</v>
      </c>
      <c r="L266" s="21">
        <f ca="1">IF(K266=0,"",COUNTIF($K$2:K266,"&gt;0"))</f>
        <v>265</v>
      </c>
      <c r="M266" s="50" t="str">
        <f t="shared" ca="1" si="16"/>
        <v>Butter-Schmalz, Butter-Reinfett, Nitir qibe, Ghee, Butter-Fett</v>
      </c>
    </row>
    <row r="267" spans="1:13" s="18" customFormat="1" ht="14.25" x14ac:dyDescent="0.2">
      <c r="A267" s="18" t="str">
        <f>IF(gesamt!C267="",CONCATENATE("Eintrag ",J267),gesamt!A267)</f>
        <v>Butterstuten, Milchbrot</v>
      </c>
      <c r="B267" s="18">
        <v>100</v>
      </c>
      <c r="C267" s="19">
        <f>IF(gesamt!C267="",100,gesamt!D267)</f>
        <v>310</v>
      </c>
      <c r="D267" s="20">
        <f>IF(gesamt!C267="",10,gesamt!G267)</f>
        <v>52</v>
      </c>
      <c r="E267" s="20">
        <f>IF(gesamt!C267="",10,gesamt!H267)</f>
        <v>7.5</v>
      </c>
      <c r="F267" s="20">
        <f>IF(gesamt!C267="",10,gesamt!I267)</f>
        <v>6.5</v>
      </c>
      <c r="G267" s="20">
        <f>IF(gesamt!C267="",0,gesamt!J267)</f>
        <v>0</v>
      </c>
      <c r="H267" s="20">
        <f>IF(gesamt!C267="",0,gesamt!K267)</f>
        <v>0</v>
      </c>
      <c r="I267" s="19">
        <f t="shared" si="17"/>
        <v>310.25</v>
      </c>
      <c r="J267" s="22">
        <f t="shared" si="12"/>
        <v>266</v>
      </c>
      <c r="K267" s="21">
        <f t="shared" ca="1" si="13"/>
        <v>1</v>
      </c>
      <c r="L267" s="21">
        <f ca="1">IF(K267=0,"",COUNTIF($K$2:K267,"&gt;0"))</f>
        <v>266</v>
      </c>
      <c r="M267" s="50" t="str">
        <f t="shared" ca="1" si="16"/>
        <v>Butterstuten, Milchbrot</v>
      </c>
    </row>
    <row r="268" spans="1:13" s="18" customFormat="1" ht="14.25" x14ac:dyDescent="0.2">
      <c r="A268" s="18" t="str">
        <f>IF(gesamt!C268="",CONCATENATE("Eintrag ",J268),gesamt!A268)</f>
        <v>Cabanossi, Kabanossi</v>
      </c>
      <c r="B268" s="18">
        <v>100</v>
      </c>
      <c r="C268" s="19">
        <f>IF(gesamt!C268="",100,gesamt!D268)</f>
        <v>425</v>
      </c>
      <c r="D268" s="20">
        <f>IF(gesamt!C268="",10,gesamt!G268)</f>
        <v>0.1</v>
      </c>
      <c r="E268" s="20">
        <f>IF(gesamt!C268="",10,gesamt!H268)</f>
        <v>37.4</v>
      </c>
      <c r="F268" s="20">
        <f>IF(gesamt!C268="",10,gesamt!I268)</f>
        <v>21.9</v>
      </c>
      <c r="G268" s="20">
        <f>IF(gesamt!C268="",0,gesamt!J268)</f>
        <v>0</v>
      </c>
      <c r="H268" s="20">
        <f>IF(gesamt!C268="",0,gesamt!K268)</f>
        <v>0</v>
      </c>
      <c r="I268" s="19">
        <f t="shared" si="17"/>
        <v>440.21000000000004</v>
      </c>
      <c r="J268" s="22">
        <f t="shared" si="12"/>
        <v>267</v>
      </c>
      <c r="K268" s="21">
        <f t="shared" ca="1" si="13"/>
        <v>1</v>
      </c>
      <c r="L268" s="21">
        <f ca="1">IF(K268=0,"",COUNTIF($K$2:K268,"&gt;0"))</f>
        <v>267</v>
      </c>
      <c r="M268" s="50" t="str">
        <f t="shared" ca="1" si="16"/>
        <v>Cabanossi, Kabanossi</v>
      </c>
    </row>
    <row r="269" spans="1:13" s="18" customFormat="1" ht="14.25" x14ac:dyDescent="0.2">
      <c r="A269" s="18" t="str">
        <f>IF(gesamt!C269="",CONCATENATE("Eintrag ",J269),gesamt!A269)</f>
        <v>Caipirinha (Mixgetränke, ca. 18 Vol.% Alkohol, 1 Drink = 300 ml = etwa 1000kcal)</v>
      </c>
      <c r="B269" s="18">
        <v>100</v>
      </c>
      <c r="C269" s="19">
        <f>IF(gesamt!C269="",100,gesamt!D269)</f>
        <v>92</v>
      </c>
      <c r="D269" s="20">
        <f>IF(gesamt!C269="",10,gesamt!G269)</f>
        <v>9</v>
      </c>
      <c r="E269" s="20">
        <f>IF(gesamt!C269="",10,gesamt!H269)</f>
        <v>0</v>
      </c>
      <c r="F269" s="20">
        <f>IF(gesamt!C269="",10,gesamt!I269)</f>
        <v>0</v>
      </c>
      <c r="G269" s="20">
        <f>IF(gesamt!C269="",0,gesamt!J269)</f>
        <v>18</v>
      </c>
      <c r="H269" s="20">
        <f>IF(gesamt!C269="",0,gesamt!K269)</f>
        <v>0</v>
      </c>
      <c r="I269" s="19">
        <f t="shared" si="17"/>
        <v>162.9</v>
      </c>
      <c r="J269" s="22">
        <f t="shared" si="12"/>
        <v>268</v>
      </c>
      <c r="K269" s="21">
        <f t="shared" ca="1" si="13"/>
        <v>1</v>
      </c>
      <c r="L269" s="21">
        <f ca="1">IF(K269=0,"",COUNTIF($K$2:K269,"&gt;0"))</f>
        <v>268</v>
      </c>
      <c r="M269" s="50" t="str">
        <f t="shared" ca="1" si="16"/>
        <v>Caipirinha (Mixgetränke, ca. 18 Vol.% Alkohol, 1 Drink = 300 ml = etwa 1000kcal)</v>
      </c>
    </row>
    <row r="270" spans="1:13" s="18" customFormat="1" ht="14.25" x14ac:dyDescent="0.2">
      <c r="A270" s="18" t="str">
        <f>IF(gesamt!C270="",CONCATENATE("Eintrag ",J270),gesamt!A270)</f>
        <v>Calzone, Mini-Calzone</v>
      </c>
      <c r="B270" s="18">
        <v>100</v>
      </c>
      <c r="C270" s="19">
        <f>IF(gesamt!C270="",100,gesamt!D270)</f>
        <v>240</v>
      </c>
      <c r="D270" s="20">
        <f>IF(gesamt!C270="",10,gesamt!G270)</f>
        <v>28</v>
      </c>
      <c r="E270" s="20">
        <f>IF(gesamt!C270="",10,gesamt!H270)</f>
        <v>8</v>
      </c>
      <c r="F270" s="20">
        <f>IF(gesamt!C270="",10,gesamt!I270)</f>
        <v>12</v>
      </c>
      <c r="G270" s="20">
        <f>IF(gesamt!C270="",0,gesamt!J270)</f>
        <v>0</v>
      </c>
      <c r="H270" s="20">
        <f>IF(gesamt!C270="",0,gesamt!K270)</f>
        <v>0</v>
      </c>
      <c r="I270" s="19">
        <f t="shared" si="17"/>
        <v>239.6</v>
      </c>
      <c r="J270" s="22">
        <f t="shared" si="12"/>
        <v>269</v>
      </c>
      <c r="K270" s="21">
        <f t="shared" ca="1" si="13"/>
        <v>1</v>
      </c>
      <c r="L270" s="21">
        <f ca="1">IF(K270=0,"",COUNTIF($K$2:K270,"&gt;0"))</f>
        <v>269</v>
      </c>
      <c r="M270" s="50" t="str">
        <f t="shared" ca="1" si="16"/>
        <v>Calzone, Mini-Calzone</v>
      </c>
    </row>
    <row r="271" spans="1:13" s="18" customFormat="1" ht="14.25" x14ac:dyDescent="0.2">
      <c r="A271" s="18" t="str">
        <f>IF(gesamt!C271="",CONCATENATE("Eintrag ",J271),gesamt!A271)</f>
        <v>Camembert, 30 % Fett in Trockenmasse</v>
      </c>
      <c r="B271" s="18">
        <v>100</v>
      </c>
      <c r="C271" s="19">
        <f>IF(gesamt!C271="",100,gesamt!D271)</f>
        <v>216</v>
      </c>
      <c r="D271" s="20">
        <f>IF(gesamt!C271="",10,gesamt!G271)</f>
        <v>0</v>
      </c>
      <c r="E271" s="20">
        <f>IF(gesamt!C271="",10,gesamt!H271)</f>
        <v>13.5</v>
      </c>
      <c r="F271" s="20">
        <f>IF(gesamt!C271="",10,gesamt!I271)</f>
        <v>23.5</v>
      </c>
      <c r="G271" s="20">
        <f>IF(gesamt!C271="",0,gesamt!J271)</f>
        <v>0</v>
      </c>
      <c r="H271" s="20">
        <f>IF(gesamt!C271="",0,gesamt!K271)</f>
        <v>0</v>
      </c>
      <c r="I271" s="19">
        <f t="shared" si="17"/>
        <v>224.25</v>
      </c>
      <c r="J271" s="22">
        <f t="shared" si="12"/>
        <v>270</v>
      </c>
      <c r="K271" s="21">
        <f t="shared" ca="1" si="13"/>
        <v>1</v>
      </c>
      <c r="L271" s="21">
        <f ca="1">IF(K271=0,"",COUNTIF($K$2:K271,"&gt;0"))</f>
        <v>270</v>
      </c>
      <c r="M271" s="50" t="str">
        <f t="shared" ca="1" si="16"/>
        <v>Camembert, 30 % Fett in Trockenmasse</v>
      </c>
    </row>
    <row r="272" spans="1:13" s="18" customFormat="1" ht="14.25" x14ac:dyDescent="0.2">
      <c r="A272" s="18" t="str">
        <f>IF(gesamt!C272="",CONCATENATE("Eintrag ",J272),gesamt!A272)</f>
        <v>Camembert, 45 % Fett in Trockenmasse</v>
      </c>
      <c r="B272" s="18">
        <v>100</v>
      </c>
      <c r="C272" s="19">
        <f>IF(gesamt!C272="",100,gesamt!D272)</f>
        <v>285</v>
      </c>
      <c r="D272" s="20">
        <f>IF(gesamt!C272="",10,gesamt!G272)</f>
        <v>0</v>
      </c>
      <c r="E272" s="20">
        <f>IF(gesamt!C272="",10,gesamt!H272)</f>
        <v>22.3</v>
      </c>
      <c r="F272" s="20">
        <f>IF(gesamt!C272="",10,gesamt!I272)</f>
        <v>21</v>
      </c>
      <c r="G272" s="20">
        <f>IF(gesamt!C272="",0,gesamt!J272)</f>
        <v>0</v>
      </c>
      <c r="H272" s="20">
        <f>IF(gesamt!C272="",0,gesamt!K272)</f>
        <v>0</v>
      </c>
      <c r="I272" s="19">
        <f t="shared" si="17"/>
        <v>295.59000000000003</v>
      </c>
      <c r="J272" s="22">
        <f t="shared" si="12"/>
        <v>271</v>
      </c>
      <c r="K272" s="21">
        <f t="shared" ca="1" si="13"/>
        <v>1</v>
      </c>
      <c r="L272" s="21">
        <f ca="1">IF(K272=0,"",COUNTIF($K$2:K272,"&gt;0"))</f>
        <v>271</v>
      </c>
      <c r="M272" s="50" t="str">
        <f t="shared" ca="1" si="16"/>
        <v>Camembert, 45 % Fett in Trockenmasse</v>
      </c>
    </row>
    <row r="273" spans="1:13" s="18" customFormat="1" ht="14.25" x14ac:dyDescent="0.2">
      <c r="A273" s="18" t="str">
        <f>IF(gesamt!C273="",CONCATENATE("Eintrag ",J273),gesamt!A273)</f>
        <v>Camembert, 60 % Fett in Trockenmasse</v>
      </c>
      <c r="B273" s="18">
        <v>100</v>
      </c>
      <c r="C273" s="19">
        <f>IF(gesamt!C273="",100,gesamt!D273)</f>
        <v>377</v>
      </c>
      <c r="D273" s="20">
        <f>IF(gesamt!C273="",10,gesamt!G273)</f>
        <v>0</v>
      </c>
      <c r="E273" s="20">
        <f>IF(gesamt!C273="",10,gesamt!H273)</f>
        <v>34</v>
      </c>
      <c r="F273" s="20">
        <f>IF(gesamt!C273="",10,gesamt!I273)</f>
        <v>17.899999999999999</v>
      </c>
      <c r="G273" s="20">
        <f>IF(gesamt!C273="",0,gesamt!J273)</f>
        <v>0</v>
      </c>
      <c r="H273" s="20">
        <f>IF(gesamt!C273="",0,gesamt!K273)</f>
        <v>0</v>
      </c>
      <c r="I273" s="19">
        <f t="shared" si="17"/>
        <v>391.38000000000005</v>
      </c>
      <c r="J273" s="22">
        <f t="shared" si="12"/>
        <v>272</v>
      </c>
      <c r="K273" s="21">
        <f t="shared" ca="1" si="13"/>
        <v>1</v>
      </c>
      <c r="L273" s="21">
        <f ca="1">IF(K273=0,"",COUNTIF($K$2:K273,"&gt;0"))</f>
        <v>272</v>
      </c>
      <c r="M273" s="50" t="str">
        <f t="shared" ca="1" si="16"/>
        <v>Camembert, 60 % Fett in Trockenmasse</v>
      </c>
    </row>
    <row r="274" spans="1:13" s="18" customFormat="1" ht="14.25" x14ac:dyDescent="0.2">
      <c r="A274" s="18" t="str">
        <f>IF(gesamt!C274="",CONCATENATE("Eintrag ",J274),gesamt!A274)</f>
        <v>Camembert, gebacken, paniert (Backcamembert, gebackener Käse, Back Camembert)</v>
      </c>
      <c r="B274" s="18">
        <v>100</v>
      </c>
      <c r="C274" s="19">
        <f>IF(gesamt!C274="",100,gesamt!D274)</f>
        <v>254</v>
      </c>
      <c r="D274" s="20">
        <f>IF(gesamt!C274="",10,gesamt!G274)</f>
        <v>14.2</v>
      </c>
      <c r="E274" s="20">
        <f>IF(gesamt!C274="",10,gesamt!H274)</f>
        <v>15.8</v>
      </c>
      <c r="F274" s="20">
        <f>IF(gesamt!C274="",10,gesamt!I274)</f>
        <v>13.7</v>
      </c>
      <c r="G274" s="20">
        <f>IF(gesamt!C274="",0,gesamt!J274)</f>
        <v>0</v>
      </c>
      <c r="H274" s="20">
        <f>IF(gesamt!C274="",0,gesamt!K274)</f>
        <v>0</v>
      </c>
      <c r="I274" s="19">
        <f t="shared" si="17"/>
        <v>262.70000000000005</v>
      </c>
      <c r="J274" s="22">
        <f t="shared" si="12"/>
        <v>273</v>
      </c>
      <c r="K274" s="21">
        <f t="shared" ca="1" si="13"/>
        <v>1</v>
      </c>
      <c r="L274" s="21">
        <f ca="1">IF(K274=0,"",COUNTIF($K$2:K274,"&gt;0"))</f>
        <v>273</v>
      </c>
      <c r="M274" s="50" t="str">
        <f t="shared" ca="1" si="16"/>
        <v>Camembert, gebacken, paniert (Backcamembert, gebackener Käse, Back Camembert)</v>
      </c>
    </row>
    <row r="275" spans="1:13" s="18" customFormat="1" ht="14.25" x14ac:dyDescent="0.2">
      <c r="A275" s="18" t="str">
        <f>IF(gesamt!C275="",CONCATENATE("Eintrag ",J275),gesamt!A275)</f>
        <v>Canihua, Kañiwa</v>
      </c>
      <c r="B275" s="18">
        <v>100</v>
      </c>
      <c r="C275" s="19">
        <f>IF(gesamt!C275="",100,gesamt!D275)</f>
        <v>346</v>
      </c>
      <c r="D275" s="20">
        <f>IF(gesamt!C275="",10,gesamt!G275)</f>
        <v>50.8</v>
      </c>
      <c r="E275" s="20">
        <f>IF(gesamt!C275="",10,gesamt!H275)</f>
        <v>7.9</v>
      </c>
      <c r="F275" s="20">
        <f>IF(gesamt!C275="",10,gesamt!I275)</f>
        <v>15.3</v>
      </c>
      <c r="G275" s="20">
        <f>IF(gesamt!C275="",0,gesamt!J275)</f>
        <v>0</v>
      </c>
      <c r="H275" s="20">
        <f>IF(gesamt!C275="",0,gesamt!K275)</f>
        <v>0</v>
      </c>
      <c r="I275" s="19">
        <f t="shared" si="17"/>
        <v>346.01</v>
      </c>
      <c r="J275" s="22">
        <f t="shared" si="12"/>
        <v>274</v>
      </c>
      <c r="K275" s="21">
        <f t="shared" ca="1" si="13"/>
        <v>1</v>
      </c>
      <c r="L275" s="21">
        <f ca="1">IF(K275=0,"",COUNTIF($K$2:K275,"&gt;0"))</f>
        <v>274</v>
      </c>
      <c r="M275" s="50" t="str">
        <f t="shared" ca="1" si="16"/>
        <v>Canihua, Kañiwa</v>
      </c>
    </row>
    <row r="276" spans="1:13" s="18" customFormat="1" ht="14.25" x14ac:dyDescent="0.2">
      <c r="A276" s="18" t="str">
        <f>IF(gesamt!C276="",CONCATENATE("Eintrag ",J276),gesamt!A276)</f>
        <v>Cannelloni mit Käse</v>
      </c>
      <c r="B276" s="18">
        <v>100</v>
      </c>
      <c r="C276" s="19">
        <f>IF(gesamt!C276="",100,gesamt!D276)</f>
        <v>213</v>
      </c>
      <c r="D276" s="20">
        <f>IF(gesamt!C276="",10,gesamt!G276)</f>
        <v>12</v>
      </c>
      <c r="E276" s="20">
        <f>IF(gesamt!C276="",10,gesamt!H276)</f>
        <v>14</v>
      </c>
      <c r="F276" s="20">
        <f>IF(gesamt!C276="",10,gesamt!I276)</f>
        <v>8</v>
      </c>
      <c r="G276" s="20">
        <f>IF(gesamt!C276="",0,gesamt!J276)</f>
        <v>0</v>
      </c>
      <c r="H276" s="20">
        <f>IF(gesamt!C276="",0,gesamt!K276)</f>
        <v>0</v>
      </c>
      <c r="I276" s="19">
        <f t="shared" si="17"/>
        <v>213</v>
      </c>
      <c r="J276" s="22">
        <f t="shared" si="12"/>
        <v>275</v>
      </c>
      <c r="K276" s="21">
        <f t="shared" ca="1" si="13"/>
        <v>1</v>
      </c>
      <c r="L276" s="21">
        <f ca="1">IF(K276=0,"",COUNTIF($K$2:K276,"&gt;0"))</f>
        <v>275</v>
      </c>
      <c r="M276" s="50" t="str">
        <f t="shared" ca="1" si="16"/>
        <v>Cannelloni mit Käse</v>
      </c>
    </row>
    <row r="277" spans="1:13" s="18" customFormat="1" ht="14.25" x14ac:dyDescent="0.2">
      <c r="A277" s="18" t="str">
        <f>IF(gesamt!C277="",CONCATENATE("Eintrag ",J277),gesamt!A277)</f>
        <v>Cantaloupe-Melonen (Zuckermelonen-Art)</v>
      </c>
      <c r="B277" s="18">
        <v>100</v>
      </c>
      <c r="C277" s="19">
        <f>IF(gesamt!C277="",100,gesamt!D277)</f>
        <v>41</v>
      </c>
      <c r="D277" s="20">
        <f>IF(gesamt!C277="",10,gesamt!G277)</f>
        <v>8.5</v>
      </c>
      <c r="E277" s="20">
        <f>IF(gesamt!C277="",10,gesamt!H277)</f>
        <v>0.3</v>
      </c>
      <c r="F277" s="20">
        <f>IF(gesamt!C277="",10,gesamt!I277)</f>
        <v>0.9</v>
      </c>
      <c r="G277" s="20">
        <f>IF(gesamt!C277="",0,gesamt!J277)</f>
        <v>0</v>
      </c>
      <c r="H277" s="20">
        <f>IF(gesamt!C277="",0,gesamt!K277)</f>
        <v>0</v>
      </c>
      <c r="I277" s="19">
        <f t="shared" si="17"/>
        <v>41.419999999999995</v>
      </c>
      <c r="J277" s="22">
        <f t="shared" si="12"/>
        <v>276</v>
      </c>
      <c r="K277" s="21">
        <f t="shared" ca="1" si="13"/>
        <v>1</v>
      </c>
      <c r="L277" s="21">
        <f ca="1">IF(K277=0,"",COUNTIF($K$2:K277,"&gt;0"))</f>
        <v>276</v>
      </c>
      <c r="M277" s="50" t="str">
        <f t="shared" ca="1" si="16"/>
        <v>Cantaloupe-Melonen (Zuckermelonen-Art)</v>
      </c>
    </row>
    <row r="278" spans="1:13" s="18" customFormat="1" ht="14.25" x14ac:dyDescent="0.2">
      <c r="A278" s="18" t="str">
        <f>IF(gesamt!C278="",CONCATENATE("Eintrag ",J278),gesamt!A278)</f>
        <v>Cantuccini (Mandelgebäck auf Dinkelbasis) (Cantucci, Biscotti di Prato)</v>
      </c>
      <c r="B278" s="18">
        <v>100</v>
      </c>
      <c r="C278" s="19">
        <f>IF(gesamt!C278="",100,gesamt!D278)</f>
        <v>472</v>
      </c>
      <c r="D278" s="20">
        <f>IF(gesamt!C278="",10,gesamt!G278)</f>
        <v>64</v>
      </c>
      <c r="E278" s="20">
        <f>IF(gesamt!C278="",10,gesamt!H278)</f>
        <v>18</v>
      </c>
      <c r="F278" s="20">
        <f>IF(gesamt!C278="",10,gesamt!I278)</f>
        <v>10</v>
      </c>
      <c r="G278" s="20">
        <f>IF(gesamt!C278="",0,gesamt!J278)</f>
        <v>0</v>
      </c>
      <c r="H278" s="20">
        <f>IF(gesamt!C278="",0,gesamt!K278)</f>
        <v>0</v>
      </c>
      <c r="I278" s="19">
        <f t="shared" si="17"/>
        <v>471.79999999999995</v>
      </c>
      <c r="J278" s="22">
        <f t="shared" si="12"/>
        <v>277</v>
      </c>
      <c r="K278" s="21">
        <f t="shared" ca="1" si="13"/>
        <v>1</v>
      </c>
      <c r="L278" s="21">
        <f ca="1">IF(K278=0,"",COUNTIF($K$2:K278,"&gt;0"))</f>
        <v>277</v>
      </c>
      <c r="M278" s="50" t="str">
        <f t="shared" ca="1" si="16"/>
        <v>Cantuccini (Mandelgebäck auf Dinkelbasis) (Cantucci, Biscotti di Prato)</v>
      </c>
    </row>
    <row r="279" spans="1:13" s="18" customFormat="1" ht="14.25" x14ac:dyDescent="0.2">
      <c r="A279" s="18" t="str">
        <f>IF(gesamt!C279="",CONCATENATE("Eintrag ",J279),gesamt!A279)</f>
        <v>Cantuccini (Mandelgebäck, Cantucci, Biscotti di Prato)</v>
      </c>
      <c r="B279" s="18">
        <v>100</v>
      </c>
      <c r="C279" s="19">
        <f>IF(gesamt!C279="",100,gesamt!D279)</f>
        <v>416</v>
      </c>
      <c r="D279" s="20">
        <f>IF(gesamt!C279="",10,gesamt!G279)</f>
        <v>58</v>
      </c>
      <c r="E279" s="20">
        <f>IF(gesamt!C279="",10,gesamt!H279)</f>
        <v>11</v>
      </c>
      <c r="F279" s="20">
        <f>IF(gesamt!C279="",10,gesamt!I279)</f>
        <v>18</v>
      </c>
      <c r="G279" s="20">
        <f>IF(gesamt!C279="",0,gesamt!J279)</f>
        <v>0</v>
      </c>
      <c r="H279" s="20">
        <f>IF(gesamt!C279="",0,gesamt!K279)</f>
        <v>0</v>
      </c>
      <c r="I279" s="19">
        <f t="shared" si="17"/>
        <v>415.70000000000005</v>
      </c>
      <c r="J279" s="22">
        <f t="shared" si="12"/>
        <v>278</v>
      </c>
      <c r="K279" s="21">
        <f t="shared" ca="1" si="13"/>
        <v>1</v>
      </c>
      <c r="L279" s="21">
        <f ca="1">IF(K279=0,"",COUNTIF($K$2:K279,"&gt;0"))</f>
        <v>278</v>
      </c>
      <c r="M279" s="50" t="str">
        <f t="shared" ca="1" si="16"/>
        <v>Cantuccini (Mandelgebäck, Cantucci, Biscotti di Prato)</v>
      </c>
    </row>
    <row r="280" spans="1:13" s="18" customFormat="1" ht="14.25" x14ac:dyDescent="0.2">
      <c r="A280" s="18" t="str">
        <f>IF(gesamt!C280="",CONCATENATE("Eintrag ",J280),gesamt!A280)</f>
        <v>Capellini, gekocht (Hartweizennudeln, Suppennudeln)</v>
      </c>
      <c r="B280" s="18">
        <v>100</v>
      </c>
      <c r="C280" s="19">
        <f>IF(gesamt!C280="",100,gesamt!D280)</f>
        <v>165</v>
      </c>
      <c r="D280" s="20">
        <f>IF(gesamt!C280="",10,gesamt!G280)</f>
        <v>33</v>
      </c>
      <c r="E280" s="20">
        <f>IF(gesamt!C280="",10,gesamt!H280)</f>
        <v>0.7</v>
      </c>
      <c r="F280" s="20">
        <f>IF(gesamt!C280="",10,gesamt!I280)</f>
        <v>5.4</v>
      </c>
      <c r="G280" s="20">
        <f>IF(gesamt!C280="",0,gesamt!J280)</f>
        <v>0</v>
      </c>
      <c r="H280" s="20">
        <f>IF(gesamt!C280="",0,gesamt!K280)</f>
        <v>0</v>
      </c>
      <c r="I280" s="19">
        <f t="shared" si="17"/>
        <v>164.48999999999998</v>
      </c>
      <c r="J280" s="22">
        <f t="shared" si="12"/>
        <v>279</v>
      </c>
      <c r="K280" s="21">
        <f t="shared" ca="1" si="13"/>
        <v>1</v>
      </c>
      <c r="L280" s="21">
        <f ca="1">IF(K280=0,"",COUNTIF($K$2:K280,"&gt;0"))</f>
        <v>279</v>
      </c>
      <c r="M280" s="50" t="str">
        <f t="shared" ca="1" si="16"/>
        <v>Capellini, gekocht (Hartweizennudeln, Suppennudeln)</v>
      </c>
    </row>
    <row r="281" spans="1:13" s="18" customFormat="1" ht="14.25" x14ac:dyDescent="0.2">
      <c r="A281" s="18" t="str">
        <f>IF(gesamt!C281="",CONCATENATE("Eintrag ",J281),gesamt!A281)</f>
        <v>Cappuccino (ohne Zucker)</v>
      </c>
      <c r="B281" s="18">
        <v>100</v>
      </c>
      <c r="C281" s="19">
        <f>IF(gesamt!C281="",100,gesamt!D281)</f>
        <v>29</v>
      </c>
      <c r="D281" s="20">
        <f>IF(gesamt!C281="",10,gesamt!G281)</f>
        <v>0.9</v>
      </c>
      <c r="E281" s="20">
        <f>IF(gesamt!C281="",10,gesamt!H281)</f>
        <v>0.4</v>
      </c>
      <c r="F281" s="20">
        <f>IF(gesamt!C281="",10,gesamt!I281)</f>
        <v>0.5</v>
      </c>
      <c r="G281" s="20">
        <f>IF(gesamt!C281="",0,gesamt!J281)</f>
        <v>0</v>
      </c>
      <c r="H281" s="20">
        <f>IF(gesamt!C281="",0,gesamt!K281)</f>
        <v>0</v>
      </c>
      <c r="I281" s="19">
        <f t="shared" si="17"/>
        <v>9.51</v>
      </c>
      <c r="J281" s="22">
        <f t="shared" si="12"/>
        <v>280</v>
      </c>
      <c r="K281" s="21">
        <f t="shared" ca="1" si="13"/>
        <v>1</v>
      </c>
      <c r="L281" s="21">
        <f ca="1">IF(K281=0,"",COUNTIF($K$2:K281,"&gt;0"))</f>
        <v>280</v>
      </c>
      <c r="M281" s="50" t="str">
        <f t="shared" ca="1" si="16"/>
        <v>Cappuccino (ohne Zucker)</v>
      </c>
    </row>
    <row r="282" spans="1:13" s="18" customFormat="1" ht="14.25" x14ac:dyDescent="0.2">
      <c r="A282" s="18" t="str">
        <f>IF(gesamt!C282="",CONCATENATE("Eintrag ",J282),gesamt!A282)</f>
        <v>Caramel Dip o.KH o.Fett o.Eiweiß (Walden Farms)</v>
      </c>
      <c r="B282" s="18">
        <v>100</v>
      </c>
      <c r="C282" s="19">
        <f>IF(gesamt!C282="",100,gesamt!D282)</f>
        <v>0</v>
      </c>
      <c r="D282" s="20">
        <f>IF(gesamt!C282="",10,gesamt!G282)</f>
        <v>0</v>
      </c>
      <c r="E282" s="20">
        <f>IF(gesamt!C282="",10,gesamt!H282)</f>
        <v>0</v>
      </c>
      <c r="F282" s="20">
        <f>IF(gesamt!C282="",10,gesamt!I282)</f>
        <v>0</v>
      </c>
      <c r="G282" s="20">
        <f>IF(gesamt!C282="",0,gesamt!J282)</f>
        <v>0</v>
      </c>
      <c r="H282" s="20">
        <f>IF(gesamt!C282="",0,gesamt!K282)</f>
        <v>0</v>
      </c>
      <c r="I282" s="19">
        <f t="shared" si="17"/>
        <v>0</v>
      </c>
      <c r="J282" s="22">
        <f t="shared" si="12"/>
        <v>281</v>
      </c>
      <c r="K282" s="21">
        <f t="shared" ca="1" si="13"/>
        <v>1</v>
      </c>
      <c r="L282" s="21">
        <f ca="1">IF(K282=0,"",COUNTIF($K$2:K282,"&gt;0"))</f>
        <v>281</v>
      </c>
      <c r="M282" s="50" t="str">
        <f t="shared" ca="1" si="16"/>
        <v>Caramel Dip o.KH o.Fett o.Eiweiß (Walden Farms)</v>
      </c>
    </row>
    <row r="283" spans="1:13" s="18" customFormat="1" ht="14.25" x14ac:dyDescent="0.2">
      <c r="A283" s="18" t="str">
        <f>IF(gesamt!C283="",CONCATENATE("Eintrag ",J283),gesamt!A283)</f>
        <v>Carobe, Karobe, Johannisbrot-Bohnen, Johannisbrotkern-Mehl, Johannisbrot-Mehl</v>
      </c>
      <c r="B283" s="18">
        <v>100</v>
      </c>
      <c r="C283" s="19">
        <f>IF(gesamt!C283="",100,gesamt!D283)</f>
        <v>385</v>
      </c>
      <c r="D283" s="20">
        <f>IF(gesamt!C283="",10,gesamt!G283)</f>
        <v>89.2</v>
      </c>
      <c r="E283" s="20">
        <f>IF(gesamt!C283="",10,gesamt!H283)</f>
        <v>0.2</v>
      </c>
      <c r="F283" s="20">
        <f>IF(gesamt!C283="",10,gesamt!I283)</f>
        <v>4.2</v>
      </c>
      <c r="G283" s="20">
        <f>IF(gesamt!C283="",0,gesamt!J283)</f>
        <v>0</v>
      </c>
      <c r="H283" s="20">
        <f>IF(gesamt!C283="",0,gesamt!K283)</f>
        <v>0</v>
      </c>
      <c r="I283" s="19">
        <f t="shared" si="17"/>
        <v>385.21999999999997</v>
      </c>
      <c r="J283" s="22">
        <f t="shared" si="12"/>
        <v>282</v>
      </c>
      <c r="K283" s="21">
        <f t="shared" ca="1" si="13"/>
        <v>1</v>
      </c>
      <c r="L283" s="21">
        <f ca="1">IF(K283=0,"",COUNTIF($K$2:K283,"&gt;0"))</f>
        <v>282</v>
      </c>
      <c r="M283" s="50" t="str">
        <f t="shared" ca="1" si="16"/>
        <v>Carobe, Karobe, Johannisbrot-Bohnen, Johannisbrotkern-Mehl, Johannisbrot-Mehl</v>
      </c>
    </row>
    <row r="284" spans="1:13" s="18" customFormat="1" ht="14.25" x14ac:dyDescent="0.2">
      <c r="A284" s="18" t="str">
        <f>IF(gesamt!C284="",CONCATENATE("Eintrag ",J284),gesamt!A284)</f>
        <v>Carpaccio (venezianisches rohes Rinderfilet mit Mayonnaise-Sauce und Brot)</v>
      </c>
      <c r="B284" s="18">
        <v>100</v>
      </c>
      <c r="C284" s="19">
        <f>IF(gesamt!C284="",100,gesamt!D284)</f>
        <v>345</v>
      </c>
      <c r="D284" s="20">
        <f>IF(gesamt!C284="",10,gesamt!G284)</f>
        <v>12</v>
      </c>
      <c r="E284" s="20">
        <f>IF(gesamt!C284="",10,gesamt!H284)</f>
        <v>25</v>
      </c>
      <c r="F284" s="20">
        <f>IF(gesamt!C284="",10,gesamt!I284)</f>
        <v>15</v>
      </c>
      <c r="G284" s="20">
        <f>IF(gesamt!C284="",0,gesamt!J284)</f>
        <v>0</v>
      </c>
      <c r="H284" s="20">
        <f>IF(gesamt!C284="",0,gesamt!K284)</f>
        <v>0</v>
      </c>
      <c r="I284" s="19">
        <f t="shared" si="17"/>
        <v>344.70000000000005</v>
      </c>
      <c r="J284" s="22">
        <f t="shared" si="12"/>
        <v>283</v>
      </c>
      <c r="K284" s="21">
        <f t="shared" ca="1" si="13"/>
        <v>1</v>
      </c>
      <c r="L284" s="21">
        <f ca="1">IF(K284=0,"",COUNTIF($K$2:K284,"&gt;0"))</f>
        <v>283</v>
      </c>
      <c r="M284" s="50" t="str">
        <f t="shared" ca="1" si="16"/>
        <v>Carpaccio (venezianisches rohes Rinderfilet mit Mayonnaise-Sauce und Brot)</v>
      </c>
    </row>
    <row r="285" spans="1:13" s="18" customFormat="1" ht="14.25" x14ac:dyDescent="0.2">
      <c r="A285" s="18" t="str">
        <f>IF(gesamt!C285="",CONCATENATE("Eintrag ",J285),gesamt!A285)</f>
        <v>Cashewapfel, Cashewbirnen</v>
      </c>
      <c r="B285" s="18">
        <v>100</v>
      </c>
      <c r="C285" s="19">
        <f>IF(gesamt!C285="",100,gesamt!D285)</f>
        <v>56</v>
      </c>
      <c r="D285" s="20">
        <f>IF(gesamt!C285="",10,gesamt!G285)</f>
        <v>10.9</v>
      </c>
      <c r="E285" s="20">
        <f>IF(gesamt!C285="",10,gesamt!H285)</f>
        <v>0.7</v>
      </c>
      <c r="F285" s="20">
        <f>IF(gesamt!C285="",10,gesamt!I285)</f>
        <v>1</v>
      </c>
      <c r="G285" s="20">
        <f>IF(gesamt!C285="",0,gesamt!J285)</f>
        <v>0</v>
      </c>
      <c r="H285" s="20">
        <f>IF(gesamt!C285="",0,gesamt!K285)</f>
        <v>0</v>
      </c>
      <c r="I285" s="19">
        <f t="shared" si="17"/>
        <v>55.4</v>
      </c>
      <c r="J285" s="22">
        <f t="shared" si="12"/>
        <v>284</v>
      </c>
      <c r="K285" s="21">
        <f t="shared" ca="1" si="13"/>
        <v>1</v>
      </c>
      <c r="L285" s="21">
        <f ca="1">IF(K285=0,"",COUNTIF($K$2:K285,"&gt;0"))</f>
        <v>284</v>
      </c>
      <c r="M285" s="50" t="str">
        <f t="shared" ca="1" si="16"/>
        <v>Cashewapfel, Cashewbirnen</v>
      </c>
    </row>
    <row r="286" spans="1:13" s="18" customFormat="1" ht="14.25" x14ac:dyDescent="0.2">
      <c r="A286" s="18" t="str">
        <f>IF(gesamt!C286="",CONCATENATE("Eintrag ",J286),gesamt!A286)</f>
        <v>Cashew-Nuss (Kaschu, Cashewnuss)</v>
      </c>
      <c r="B286" s="18">
        <v>100</v>
      </c>
      <c r="C286" s="19">
        <f>IF(gesamt!C286="",100,gesamt!D286)</f>
        <v>572</v>
      </c>
      <c r="D286" s="20">
        <f>IF(gesamt!C286="",10,gesamt!G286)</f>
        <v>30.5</v>
      </c>
      <c r="E286" s="20">
        <f>IF(gesamt!C286="",10,gesamt!H286)</f>
        <v>42.2</v>
      </c>
      <c r="F286" s="20">
        <f>IF(gesamt!C286="",10,gesamt!I286)</f>
        <v>17.5</v>
      </c>
      <c r="G286" s="20">
        <f>IF(gesamt!C286="",0,gesamt!J286)</f>
        <v>0</v>
      </c>
      <c r="H286" s="20">
        <f>IF(gesamt!C286="",0,gesamt!K286)</f>
        <v>0</v>
      </c>
      <c r="I286" s="19">
        <f t="shared" si="17"/>
        <v>591.01</v>
      </c>
      <c r="J286" s="22">
        <f t="shared" si="12"/>
        <v>285</v>
      </c>
      <c r="K286" s="21">
        <f t="shared" ca="1" si="13"/>
        <v>1</v>
      </c>
      <c r="L286" s="21">
        <f ca="1">IF(K286=0,"",COUNTIF($K$2:K286,"&gt;0"))</f>
        <v>285</v>
      </c>
      <c r="M286" s="50" t="str">
        <f t="shared" ca="1" si="16"/>
        <v>Cashew-Nuss (Kaschu, Cashewnuss)</v>
      </c>
    </row>
    <row r="287" spans="1:13" s="18" customFormat="1" ht="14.25" x14ac:dyDescent="0.2">
      <c r="A287" s="18" t="str">
        <f>IF(gesamt!C287="",CONCATENATE("Eintrag ",J287),gesamt!A287)</f>
        <v>Cashew-Nuss, gesalzen und geröstet (Kaschunuss)</v>
      </c>
      <c r="B287" s="18">
        <v>100</v>
      </c>
      <c r="C287" s="19">
        <f>IF(gesamt!C287="",100,gesamt!D287)</f>
        <v>615</v>
      </c>
      <c r="D287" s="20">
        <f>IF(gesamt!C287="",10,gesamt!G287)</f>
        <v>18.8</v>
      </c>
      <c r="E287" s="20">
        <f>IF(gesamt!C287="",10,gesamt!H287)</f>
        <v>50.9</v>
      </c>
      <c r="F287" s="20">
        <f>IF(gesamt!C287="",10,gesamt!I287)</f>
        <v>20.5</v>
      </c>
      <c r="G287" s="20">
        <f>IF(gesamt!C287="",0,gesamt!J287)</f>
        <v>0</v>
      </c>
      <c r="H287" s="20">
        <f>IF(gesamt!C287="",0,gesamt!K287)</f>
        <v>0</v>
      </c>
      <c r="I287" s="19">
        <f t="shared" si="17"/>
        <v>636.55000000000007</v>
      </c>
      <c r="J287" s="22">
        <f t="shared" si="12"/>
        <v>286</v>
      </c>
      <c r="K287" s="21">
        <f t="shared" ca="1" si="13"/>
        <v>1</v>
      </c>
      <c r="L287" s="21">
        <f ca="1">IF(K287=0,"",COUNTIF($K$2:K287,"&gt;0"))</f>
        <v>286</v>
      </c>
      <c r="M287" s="50" t="str">
        <f t="shared" ca="1" si="16"/>
        <v>Cashew-Nuss, gesalzen und geröstet (Kaschunuss)</v>
      </c>
    </row>
    <row r="288" spans="1:13" s="18" customFormat="1" ht="14.25" x14ac:dyDescent="0.2">
      <c r="A288" s="18" t="str">
        <f>IF(gesamt!C288="",CONCATENATE("Eintrag ",J288),gesamt!A288)</f>
        <v>Cayenne-Bohnen</v>
      </c>
      <c r="B288" s="18">
        <v>100</v>
      </c>
      <c r="C288" s="19">
        <f>IF(gesamt!C288="",100,gesamt!D288)</f>
        <v>82</v>
      </c>
      <c r="D288" s="20">
        <f>IF(gesamt!C288="",10,gesamt!G288)</f>
        <v>11</v>
      </c>
      <c r="E288" s="20">
        <f>IF(gesamt!C288="",10,gesamt!H288)</f>
        <v>0.4</v>
      </c>
      <c r="F288" s="20">
        <f>IF(gesamt!C288="",10,gesamt!I288)</f>
        <v>8</v>
      </c>
      <c r="G288" s="20">
        <f>IF(gesamt!C288="",0,gesamt!J288)</f>
        <v>0</v>
      </c>
      <c r="H288" s="20">
        <f>IF(gesamt!C288="",0,gesamt!K288)</f>
        <v>0</v>
      </c>
      <c r="I288" s="19">
        <f t="shared" si="17"/>
        <v>82.419999999999987</v>
      </c>
      <c r="J288" s="22">
        <f t="shared" si="12"/>
        <v>287</v>
      </c>
      <c r="K288" s="21">
        <f t="shared" ca="1" si="13"/>
        <v>1</v>
      </c>
      <c r="L288" s="21">
        <f ca="1">IF(K288=0,"",COUNTIF($K$2:K288,"&gt;0"))</f>
        <v>287</v>
      </c>
      <c r="M288" s="50" t="str">
        <f t="shared" ca="1" si="16"/>
        <v>Cayenne-Bohnen</v>
      </c>
    </row>
    <row r="289" spans="1:13" s="18" customFormat="1" ht="14.25" x14ac:dyDescent="0.2">
      <c r="A289" s="18" t="str">
        <f>IF(gesamt!C289="",CONCATENATE("Eintrag ",J289),gesamt!A289)</f>
        <v>Cayenne-Pfeffer (= getrocknete Chili-Schoten), getrocknet</v>
      </c>
      <c r="B289" s="18">
        <v>100</v>
      </c>
      <c r="C289" s="19">
        <f>IF(gesamt!C289="",100,gesamt!D289)</f>
        <v>299</v>
      </c>
      <c r="D289" s="20">
        <f>IF(gesamt!C289="",10,gesamt!G289)</f>
        <v>22</v>
      </c>
      <c r="E289" s="20">
        <f>IF(gesamt!C289="",10,gesamt!H289)</f>
        <v>17</v>
      </c>
      <c r="F289" s="20">
        <f>IF(gesamt!C289="",10,gesamt!I289)</f>
        <v>12</v>
      </c>
      <c r="G289" s="20">
        <f>IF(gesamt!C289="",0,gesamt!J289)</f>
        <v>0</v>
      </c>
      <c r="H289" s="20">
        <f>IF(gesamt!C289="",0,gesamt!K289)</f>
        <v>0</v>
      </c>
      <c r="I289" s="19">
        <f t="shared" si="17"/>
        <v>298.70000000000005</v>
      </c>
      <c r="J289" s="22">
        <f t="shared" si="12"/>
        <v>288</v>
      </c>
      <c r="K289" s="21">
        <f t="shared" ca="1" si="13"/>
        <v>1</v>
      </c>
      <c r="L289" s="21">
        <f ca="1">IF(K289=0,"",COUNTIF($K$2:K289,"&gt;0"))</f>
        <v>288</v>
      </c>
      <c r="M289" s="50" t="str">
        <f t="shared" ca="1" si="16"/>
        <v>Cayenne-Pfeffer (= getrocknete Chili-Schoten), getrocknet</v>
      </c>
    </row>
    <row r="290" spans="1:13" s="18" customFormat="1" ht="14.25" x14ac:dyDescent="0.2">
      <c r="A290" s="18" t="str">
        <f>IF(gesamt!C290="",CONCATENATE("Eintrag ",J290),gesamt!A290)</f>
        <v>Cervelatwurst, Zervelatwurst</v>
      </c>
      <c r="B290" s="18">
        <v>100</v>
      </c>
      <c r="C290" s="19">
        <f>IF(gesamt!C290="",100,gesamt!D290)</f>
        <v>375</v>
      </c>
      <c r="D290" s="20">
        <f>IF(gesamt!C290="",10,gesamt!G290)</f>
        <v>0</v>
      </c>
      <c r="E290" s="20">
        <f>IF(gesamt!C290="",10,gesamt!H290)</f>
        <v>31.9</v>
      </c>
      <c r="F290" s="20">
        <f>IF(gesamt!C290="",10,gesamt!I290)</f>
        <v>22</v>
      </c>
      <c r="G290" s="20">
        <f>IF(gesamt!C290="",0,gesamt!J290)</f>
        <v>0</v>
      </c>
      <c r="H290" s="20">
        <f>IF(gesamt!C290="",0,gesamt!K290)</f>
        <v>0</v>
      </c>
      <c r="I290" s="19">
        <f t="shared" si="17"/>
        <v>389.07000000000005</v>
      </c>
      <c r="J290" s="22">
        <f t="shared" si="12"/>
        <v>289</v>
      </c>
      <c r="K290" s="21">
        <f t="shared" ca="1" si="13"/>
        <v>1</v>
      </c>
      <c r="L290" s="21">
        <f ca="1">IF(K290=0,"",COUNTIF($K$2:K290,"&gt;0"))</f>
        <v>289</v>
      </c>
      <c r="M290" s="50" t="str">
        <f t="shared" ca="1" si="16"/>
        <v>Cervelatwurst, Zervelatwurst</v>
      </c>
    </row>
    <row r="291" spans="1:13" s="18" customFormat="1" ht="14.25" x14ac:dyDescent="0.2">
      <c r="A291" s="18" t="str">
        <f>IF(gesamt!C291="",CONCATENATE("Eintrag ",J291),gesamt!A291)</f>
        <v>Cevapcici</v>
      </c>
      <c r="B291" s="18">
        <v>100</v>
      </c>
      <c r="C291" s="19">
        <f>IF(gesamt!C291="",100,gesamt!D291)</f>
        <v>235</v>
      </c>
      <c r="D291" s="20">
        <f>IF(gesamt!C291="",10,gesamt!G291)</f>
        <v>2.2000000000000002</v>
      </c>
      <c r="E291" s="20">
        <f>IF(gesamt!C291="",10,gesamt!H291)</f>
        <v>16.2</v>
      </c>
      <c r="F291" s="20">
        <f>IF(gesamt!C291="",10,gesamt!I291)</f>
        <v>18</v>
      </c>
      <c r="G291" s="20">
        <f>IF(gesamt!C291="",0,gesamt!J291)</f>
        <v>0</v>
      </c>
      <c r="H291" s="20">
        <f>IF(gesamt!C291="",0,gesamt!K291)</f>
        <v>0</v>
      </c>
      <c r="I291" s="19">
        <f t="shared" si="17"/>
        <v>235.28000000000003</v>
      </c>
      <c r="J291" s="22">
        <f t="shared" si="12"/>
        <v>290</v>
      </c>
      <c r="K291" s="21">
        <f t="shared" ca="1" si="13"/>
        <v>1</v>
      </c>
      <c r="L291" s="21">
        <f ca="1">IF(K291=0,"",COUNTIF($K$2:K291,"&gt;0"))</f>
        <v>290</v>
      </c>
      <c r="M291" s="50" t="str">
        <f t="shared" ca="1" si="16"/>
        <v>Cevapcici</v>
      </c>
    </row>
    <row r="292" spans="1:13" s="18" customFormat="1" ht="14.25" x14ac:dyDescent="0.2">
      <c r="A292" s="18" t="str">
        <f>IF(gesamt!C292="",CONCATENATE("Eintrag ",J292),gesamt!A292)</f>
        <v>Chai Latte (Chaitee mit Milch)</v>
      </c>
      <c r="B292" s="18">
        <v>100</v>
      </c>
      <c r="C292" s="19">
        <f>IF(gesamt!C292="",100,gesamt!D292)</f>
        <v>68</v>
      </c>
      <c r="D292" s="20">
        <f>IF(gesamt!C292="",10,gesamt!G292)</f>
        <v>10</v>
      </c>
      <c r="E292" s="20">
        <f>IF(gesamt!C292="",10,gesamt!H292)</f>
        <v>2</v>
      </c>
      <c r="F292" s="20">
        <f>IF(gesamt!C292="",10,gesamt!I292)</f>
        <v>2</v>
      </c>
      <c r="G292" s="20">
        <f>IF(gesamt!C292="",0,gesamt!J292)</f>
        <v>0</v>
      </c>
      <c r="H292" s="20">
        <f>IF(gesamt!C292="",0,gesamt!K292)</f>
        <v>0</v>
      </c>
      <c r="I292" s="19">
        <f t="shared" si="17"/>
        <v>68</v>
      </c>
      <c r="J292" s="22">
        <f t="shared" si="12"/>
        <v>291</v>
      </c>
      <c r="K292" s="21">
        <f t="shared" ca="1" si="13"/>
        <v>1</v>
      </c>
      <c r="L292" s="21">
        <f ca="1">IF(K292=0,"",COUNTIF($K$2:K292,"&gt;0"))</f>
        <v>291</v>
      </c>
      <c r="M292" s="50" t="str">
        <f t="shared" ca="1" si="16"/>
        <v>Chai Latte (Chaitee mit Milch)</v>
      </c>
    </row>
    <row r="293" spans="1:13" s="18" customFormat="1" ht="14.25" x14ac:dyDescent="0.2">
      <c r="A293" s="18" t="str">
        <f>IF(gesamt!C293="",CONCATENATE("Eintrag ",J293),gesamt!A293)</f>
        <v>Champignons (Egerlinge, Angerlinge)</v>
      </c>
      <c r="B293" s="18">
        <v>100</v>
      </c>
      <c r="C293" s="19">
        <f>IF(gesamt!C293="",100,gesamt!D293)</f>
        <v>16</v>
      </c>
      <c r="D293" s="20">
        <f>IF(gesamt!C293="",10,gesamt!G293)</f>
        <v>0.6</v>
      </c>
      <c r="E293" s="20">
        <f>IF(gesamt!C293="",10,gesamt!H293)</f>
        <v>0.3</v>
      </c>
      <c r="F293" s="20">
        <f>IF(gesamt!C293="",10,gesamt!I293)</f>
        <v>2.7</v>
      </c>
      <c r="G293" s="20">
        <f>IF(gesamt!C293="",0,gesamt!J293)</f>
        <v>0</v>
      </c>
      <c r="H293" s="20">
        <f>IF(gesamt!C293="",0,gesamt!K293)</f>
        <v>0</v>
      </c>
      <c r="I293" s="19">
        <f t="shared" si="17"/>
        <v>16.590000000000003</v>
      </c>
      <c r="J293" s="22">
        <f t="shared" ref="J293:J356" si="18">J292+1</f>
        <v>292</v>
      </c>
      <c r="K293" s="21">
        <f t="shared" ca="1" si="13"/>
        <v>1</v>
      </c>
      <c r="L293" s="21">
        <f ca="1">IF(K293=0,"",COUNTIF($K$2:K293,"&gt;0"))</f>
        <v>292</v>
      </c>
      <c r="M293" s="50" t="str">
        <f t="shared" ca="1" si="16"/>
        <v>Champignons (Egerlinge, Angerlinge)</v>
      </c>
    </row>
    <row r="294" spans="1:13" s="18" customFormat="1" ht="14.25" x14ac:dyDescent="0.2">
      <c r="A294" s="18" t="str">
        <f>IF(gesamt!C294="",CONCATENATE("Eintrag ",J294),gesamt!A294)</f>
        <v>Champignons (Egerlinge, Angerlinge) (Konserve)</v>
      </c>
      <c r="B294" s="18">
        <v>100</v>
      </c>
      <c r="C294" s="19">
        <f>IF(gesamt!C294="",100,gesamt!D294)</f>
        <v>16</v>
      </c>
      <c r="D294" s="20">
        <f>IF(gesamt!C294="",10,gesamt!G294)</f>
        <v>0.5</v>
      </c>
      <c r="E294" s="20">
        <f>IF(gesamt!C294="",10,gesamt!H294)</f>
        <v>0.5</v>
      </c>
      <c r="F294" s="20">
        <f>IF(gesamt!C294="",10,gesamt!I294)</f>
        <v>2.2999999999999998</v>
      </c>
      <c r="G294" s="20">
        <f>IF(gesamt!C294="",0,gesamt!J294)</f>
        <v>0</v>
      </c>
      <c r="H294" s="20">
        <f>IF(gesamt!C294="",0,gesamt!K294)</f>
        <v>0</v>
      </c>
      <c r="I294" s="19">
        <f t="shared" si="17"/>
        <v>16.36</v>
      </c>
      <c r="J294" s="22">
        <f t="shared" si="18"/>
        <v>293</v>
      </c>
      <c r="K294" s="21">
        <f t="shared" ref="K294:K301" ca="1" si="19">IFERROR(SEARCH(INDIRECT(CELL("address")),A294),0)</f>
        <v>1</v>
      </c>
      <c r="L294" s="21">
        <f ca="1">IF(K294=0,"",COUNTIF($K$2:K294,"&gt;0"))</f>
        <v>293</v>
      </c>
      <c r="M294" s="50" t="str">
        <f t="shared" ca="1" si="16"/>
        <v>Champignons (Egerlinge, Angerlinge) (Konserve)</v>
      </c>
    </row>
    <row r="295" spans="1:13" s="18" customFormat="1" ht="14.25" x14ac:dyDescent="0.2">
      <c r="A295" s="18" t="str">
        <f>IF(gesamt!C295="",CONCATENATE("Eintrag ",J295),gesamt!A295)</f>
        <v>Chapati, Roti (indisches Fladenbrot aus Vollkorn-Gerste, -Hirse, -Weizen)</v>
      </c>
      <c r="B295" s="18">
        <v>100</v>
      </c>
      <c r="C295" s="19">
        <f>IF(gesamt!C295="",100,gesamt!D295)</f>
        <v>299</v>
      </c>
      <c r="D295" s="20">
        <f>IF(gesamt!C295="",10,gesamt!G295)</f>
        <v>46.3</v>
      </c>
      <c r="E295" s="20">
        <f>IF(gesamt!C295="",10,gesamt!H295)</f>
        <v>8.1</v>
      </c>
      <c r="F295" s="20">
        <f>IF(gesamt!C295="",10,gesamt!I295)</f>
        <v>8.1</v>
      </c>
      <c r="G295" s="20">
        <f>IF(gesamt!C295="",0,gesamt!J295)</f>
        <v>0</v>
      </c>
      <c r="H295" s="20">
        <f>IF(gesamt!C295="",0,gesamt!K295)</f>
        <v>0</v>
      </c>
      <c r="I295" s="19">
        <f t="shared" si="17"/>
        <v>299.17999999999995</v>
      </c>
      <c r="J295" s="22">
        <f t="shared" si="18"/>
        <v>294</v>
      </c>
      <c r="K295" s="21">
        <f t="shared" ca="1" si="19"/>
        <v>1</v>
      </c>
      <c r="L295" s="21">
        <f ca="1">IF(K295=0,"",COUNTIF($K$2:K295,"&gt;0"))</f>
        <v>294</v>
      </c>
      <c r="M295" s="50" t="str">
        <f t="shared" ca="1" si="16"/>
        <v>Chapati, Roti (indisches Fladenbrot aus Vollkorn-Gerste, -Hirse, -Weizen)</v>
      </c>
    </row>
    <row r="296" spans="1:13" s="18" customFormat="1" ht="14.25" x14ac:dyDescent="0.2">
      <c r="A296" s="18" t="str">
        <f>IF(gesamt!C296="",CONCATENATE("Eintrag ",J296),gesamt!A296)</f>
        <v>Chapatimehl, Chapati-Mehl (Mischung aus Vollkorn-Gerste, -Hirse, -Weizen)</v>
      </c>
      <c r="B296" s="18">
        <v>100</v>
      </c>
      <c r="C296" s="19">
        <f>IF(gesamt!C296="",100,gesamt!D296)</f>
        <v>327</v>
      </c>
      <c r="D296" s="20">
        <f>IF(gesamt!C296="",10,gesamt!G296)</f>
        <v>63</v>
      </c>
      <c r="E296" s="20">
        <f>IF(gesamt!C296="",10,gesamt!H296)</f>
        <v>2.6</v>
      </c>
      <c r="F296" s="20">
        <f>IF(gesamt!C296="",10,gesamt!I296)</f>
        <v>10.6</v>
      </c>
      <c r="G296" s="20">
        <f>IF(gesamt!C296="",0,gesamt!J296)</f>
        <v>0</v>
      </c>
      <c r="H296" s="20">
        <f>IF(gesamt!C296="",0,gesamt!K296)</f>
        <v>0</v>
      </c>
      <c r="I296" s="19">
        <f t="shared" si="17"/>
        <v>326.99999999999994</v>
      </c>
      <c r="J296" s="22">
        <f t="shared" si="18"/>
        <v>295</v>
      </c>
      <c r="K296" s="21">
        <f t="shared" ca="1" si="19"/>
        <v>1</v>
      </c>
      <c r="L296" s="21">
        <f ca="1">IF(K296=0,"",COUNTIF($K$2:K296,"&gt;0"))</f>
        <v>295</v>
      </c>
      <c r="M296" s="50" t="str">
        <f t="shared" ca="1" si="16"/>
        <v>Chapatimehl, Chapati-Mehl (Mischung aus Vollkorn-Gerste, -Hirse, -Weizen)</v>
      </c>
    </row>
    <row r="297" spans="1:13" s="18" customFormat="1" ht="14.25" x14ac:dyDescent="0.2">
      <c r="A297" s="18" t="str">
        <f>IF(gesamt!C297="",CONCATENATE("Eintrag ",J297),gesamt!A297)</f>
        <v>Cheddar</v>
      </c>
      <c r="B297" s="18">
        <v>100</v>
      </c>
      <c r="C297" s="19">
        <f>IF(gesamt!C297="",100,gesamt!D297)</f>
        <v>405</v>
      </c>
      <c r="D297" s="20">
        <f>IF(gesamt!C297="",10,gesamt!G297)</f>
        <v>0</v>
      </c>
      <c r="E297" s="20">
        <f>IF(gesamt!C297="",10,gesamt!H297)</f>
        <v>34</v>
      </c>
      <c r="F297" s="20">
        <f>IF(gesamt!C297="",10,gesamt!I297)</f>
        <v>24.9</v>
      </c>
      <c r="G297" s="20">
        <f>IF(gesamt!C297="",0,gesamt!J297)</f>
        <v>0</v>
      </c>
      <c r="H297" s="20">
        <f>IF(gesamt!C297="",0,gesamt!K297)</f>
        <v>0</v>
      </c>
      <c r="I297" s="19">
        <f t="shared" si="17"/>
        <v>420.78000000000003</v>
      </c>
      <c r="J297" s="22">
        <f t="shared" si="18"/>
        <v>296</v>
      </c>
      <c r="K297" s="21">
        <f t="shared" ca="1" si="19"/>
        <v>1</v>
      </c>
      <c r="L297" s="21">
        <f ca="1">IF(K297=0,"",COUNTIF($K$2:K297,"&gt;0"))</f>
        <v>296</v>
      </c>
      <c r="M297" s="50" t="str">
        <f t="shared" ca="1" si="16"/>
        <v>Cheddar</v>
      </c>
    </row>
    <row r="298" spans="1:13" s="18" customFormat="1" ht="14.25" x14ac:dyDescent="0.2">
      <c r="A298" s="18" t="str">
        <f>IF(gesamt!C298="",CONCATENATE("Eintrag ",J298),gesamt!A298)</f>
        <v>Cheese Sauce, Squeeze Cheese, Käsesauce (USA)</v>
      </c>
      <c r="B298" s="18">
        <v>100</v>
      </c>
      <c r="C298" s="19">
        <f>IF(gesamt!C298="",100,gesamt!D298)</f>
        <v>242</v>
      </c>
      <c r="D298" s="20">
        <f>IF(gesamt!C298="",10,gesamt!G298)</f>
        <v>19.100000000000001</v>
      </c>
      <c r="E298" s="20">
        <f>IF(gesamt!C298="",10,gesamt!H298)</f>
        <v>15.6</v>
      </c>
      <c r="F298" s="20">
        <f>IF(gesamt!C298="",10,gesamt!I298)</f>
        <v>4.4000000000000004</v>
      </c>
      <c r="G298" s="20">
        <f>IF(gesamt!C298="",0,gesamt!J298)</f>
        <v>0</v>
      </c>
      <c r="H298" s="20">
        <f>IF(gesamt!C298="",0,gesamt!K298)</f>
        <v>0</v>
      </c>
      <c r="I298" s="19">
        <f t="shared" si="17"/>
        <v>241.87</v>
      </c>
      <c r="J298" s="22">
        <f t="shared" si="18"/>
        <v>297</v>
      </c>
      <c r="K298" s="21">
        <f t="shared" ca="1" si="19"/>
        <v>1</v>
      </c>
      <c r="L298" s="21">
        <f ca="1">IF(K298=0,"",COUNTIF($K$2:K298,"&gt;0"))</f>
        <v>297</v>
      </c>
      <c r="M298" s="50" t="str">
        <f t="shared" ca="1" si="16"/>
        <v>Cheese Sauce, Squeeze Cheese, Käsesauce (USA)</v>
      </c>
    </row>
    <row r="299" spans="1:13" s="18" customFormat="1" ht="14.25" x14ac:dyDescent="0.2">
      <c r="A299" s="18" t="str">
        <f>IF(gesamt!C299="",CONCATENATE("Eintrag ",J299),gesamt!A299)</f>
        <v>Cherimoyas, Cherimoias, Chirimoyas, Churimoyas</v>
      </c>
      <c r="B299" s="18">
        <v>100</v>
      </c>
      <c r="C299" s="19">
        <f>IF(gesamt!C299="",100,gesamt!D299)</f>
        <v>64</v>
      </c>
      <c r="D299" s="20">
        <f>IF(gesamt!C299="",10,gesamt!G299)</f>
        <v>13.4</v>
      </c>
      <c r="E299" s="20">
        <f>IF(gesamt!C299="",10,gesamt!H299)</f>
        <v>0.3</v>
      </c>
      <c r="F299" s="20">
        <f>IF(gesamt!C299="",10,gesamt!I299)</f>
        <v>1.5</v>
      </c>
      <c r="G299" s="20">
        <f>IF(gesamt!C299="",0,gesamt!J299)</f>
        <v>0</v>
      </c>
      <c r="H299" s="20">
        <f>IF(gesamt!C299="",0,gesamt!K299)</f>
        <v>0</v>
      </c>
      <c r="I299" s="19">
        <f t="shared" si="17"/>
        <v>64.03</v>
      </c>
      <c r="J299" s="22">
        <f t="shared" si="18"/>
        <v>298</v>
      </c>
      <c r="K299" s="21">
        <f t="shared" ca="1" si="19"/>
        <v>1</v>
      </c>
      <c r="L299" s="21">
        <f ca="1">IF(K299=0,"",COUNTIF($K$2:K299,"&gt;0"))</f>
        <v>298</v>
      </c>
      <c r="M299" s="50" t="str">
        <f t="shared" ca="1" si="16"/>
        <v>Cherimoyas, Cherimoias, Chirimoyas, Churimoyas</v>
      </c>
    </row>
    <row r="300" spans="1:13" s="18" customFormat="1" ht="14.25" x14ac:dyDescent="0.2">
      <c r="A300" s="18" t="str">
        <f>IF(gesamt!C300="",CONCATENATE("Eintrag ",J300),gesamt!A300)</f>
        <v>Chester Halbfettstufe</v>
      </c>
      <c r="B300" s="18">
        <v>100</v>
      </c>
      <c r="C300" s="19">
        <f>IF(gesamt!C300="",100,gesamt!D300)</f>
        <v>254</v>
      </c>
      <c r="D300" s="20">
        <f>IF(gesamt!C300="",10,gesamt!G300)</f>
        <v>0</v>
      </c>
      <c r="E300" s="20">
        <f>IF(gesamt!C300="",10,gesamt!H300)</f>
        <v>12</v>
      </c>
      <c r="F300" s="20">
        <f>IF(gesamt!C300="",10,gesamt!I300)</f>
        <v>34</v>
      </c>
      <c r="G300" s="20">
        <f>IF(gesamt!C300="",0,gesamt!J300)</f>
        <v>0</v>
      </c>
      <c r="H300" s="20">
        <f>IF(gesamt!C300="",0,gesamt!K300)</f>
        <v>0</v>
      </c>
      <c r="I300" s="19">
        <f t="shared" si="17"/>
        <v>254.40000000000003</v>
      </c>
      <c r="J300" s="22">
        <f t="shared" si="18"/>
        <v>299</v>
      </c>
      <c r="K300" s="21">
        <f t="shared" ca="1" si="19"/>
        <v>1</v>
      </c>
      <c r="L300" s="21">
        <f ca="1">IF(K300=0,"",COUNTIF($K$2:K300,"&gt;0"))</f>
        <v>299</v>
      </c>
      <c r="M300" s="50" t="str">
        <f t="shared" ca="1" si="16"/>
        <v>Chester Halbfettstufe</v>
      </c>
    </row>
    <row r="301" spans="1:13" s="18" customFormat="1" ht="14.25" x14ac:dyDescent="0.2">
      <c r="A301" s="18" t="str">
        <f>IF(gesamt!C301="",CONCATENATE("Eintrag ",J301),gesamt!A301)</f>
        <v>Chester Rahmstufe</v>
      </c>
      <c r="B301" s="18">
        <v>100</v>
      </c>
      <c r="C301" s="19">
        <f>IF(gesamt!C301="",100,gesamt!D301)</f>
        <v>402</v>
      </c>
      <c r="D301" s="20">
        <f>IF(gesamt!C301="",10,gesamt!G301)</f>
        <v>0</v>
      </c>
      <c r="E301" s="20">
        <f>IF(gesamt!C301="",10,gesamt!H301)</f>
        <v>32</v>
      </c>
      <c r="F301" s="20">
        <f>IF(gesamt!C301="",10,gesamt!I301)</f>
        <v>24.9</v>
      </c>
      <c r="G301" s="20">
        <f>IF(gesamt!C301="",0,gesamt!J301)</f>
        <v>0</v>
      </c>
      <c r="H301" s="20">
        <f>IF(gesamt!C301="",0,gesamt!K301)</f>
        <v>0</v>
      </c>
      <c r="I301" s="19">
        <f t="shared" si="17"/>
        <v>402.18</v>
      </c>
      <c r="J301" s="22">
        <f t="shared" si="18"/>
        <v>300</v>
      </c>
      <c r="K301" s="21">
        <f t="shared" ca="1" si="19"/>
        <v>1</v>
      </c>
      <c r="L301" s="21">
        <f ca="1">IF(K301=0,"",COUNTIF($K$2:K301,"&gt;0"))</f>
        <v>300</v>
      </c>
      <c r="M301" s="50" t="str">
        <f t="shared" ca="1" si="16"/>
        <v>Chester Rahmstufe</v>
      </c>
    </row>
    <row r="302" spans="1:13" s="18" customFormat="1" ht="14.25" x14ac:dyDescent="0.2">
      <c r="A302" s="18" t="str">
        <f>IF(gesamt!C302="",CONCATENATE("Eintrag ",J302),gesamt!A302)</f>
        <v>Chester Vollfettstufe</v>
      </c>
      <c r="B302" s="18">
        <v>100</v>
      </c>
      <c r="C302" s="19">
        <f>IF(gesamt!C302="",100,gesamt!D302)</f>
        <v>383</v>
      </c>
      <c r="D302" s="20">
        <f>IF(gesamt!C302="",10,gesamt!G302)</f>
        <v>0</v>
      </c>
      <c r="E302" s="20">
        <f>IF(gesamt!C302="",10,gesamt!H302)</f>
        <v>29</v>
      </c>
      <c r="F302" s="20">
        <f>IF(gesamt!C302="",10,gesamt!I302)</f>
        <v>27</v>
      </c>
      <c r="G302" s="20">
        <f>IF(gesamt!C302="",0,gesamt!J302)</f>
        <v>0</v>
      </c>
      <c r="H302" s="20">
        <f>IF(gesamt!C302="",0,gesamt!K302)</f>
        <v>0</v>
      </c>
      <c r="I302" s="19">
        <f t="shared" si="17"/>
        <v>383.1</v>
      </c>
      <c r="J302" s="22">
        <f t="shared" si="18"/>
        <v>301</v>
      </c>
      <c r="K302" s="21">
        <f t="shared" ca="1" si="13"/>
        <v>1</v>
      </c>
      <c r="L302" s="21">
        <f ca="1">IF(K302=0,"",COUNTIF($K$2:K302,"&gt;0"))</f>
        <v>301</v>
      </c>
      <c r="M302" s="50" t="str">
        <f t="shared" ca="1" si="16"/>
        <v>Chester Vollfettstufe</v>
      </c>
    </row>
    <row r="303" spans="1:13" s="18" customFormat="1" ht="14.25" x14ac:dyDescent="0.2">
      <c r="A303" s="18" t="str">
        <f>IF(gesamt!C303="",CONCATENATE("Eintrag ",J303),gesamt!A303)</f>
        <v>Chia Samen, getrocknet</v>
      </c>
      <c r="B303" s="18">
        <v>100</v>
      </c>
      <c r="C303" s="19">
        <f>IF(gesamt!C303="",100,gesamt!D303)</f>
        <v>537</v>
      </c>
      <c r="D303" s="20">
        <f>IF(gesamt!C303="",10,gesamt!G303)</f>
        <v>42</v>
      </c>
      <c r="E303" s="20">
        <f>IF(gesamt!C303="",10,gesamt!H303)</f>
        <v>32</v>
      </c>
      <c r="F303" s="20">
        <f>IF(gesamt!C303="",10,gesamt!I303)</f>
        <v>16</v>
      </c>
      <c r="G303" s="20">
        <f>IF(gesamt!C303="",0,gesamt!J303)</f>
        <v>0</v>
      </c>
      <c r="H303" s="20">
        <f>IF(gesamt!C303="",0,gesamt!K303)</f>
        <v>0</v>
      </c>
      <c r="I303" s="19">
        <f t="shared" si="17"/>
        <v>537</v>
      </c>
      <c r="J303" s="22">
        <f t="shared" si="18"/>
        <v>302</v>
      </c>
      <c r="K303" s="21">
        <f t="shared" ca="1" si="13"/>
        <v>1</v>
      </c>
      <c r="L303" s="21">
        <f ca="1">IF(K303=0,"",COUNTIF($K$2:K303,"&gt;0"))</f>
        <v>302</v>
      </c>
      <c r="M303" s="50" t="str">
        <f t="shared" ca="1" si="16"/>
        <v>Chia Samen, getrocknet</v>
      </c>
    </row>
    <row r="304" spans="1:13" s="18" customFormat="1" ht="14.25" x14ac:dyDescent="0.2">
      <c r="A304" s="18" t="str">
        <f>IF(gesamt!C304="",CONCATENATE("Eintrag ",J304),gesamt!A304)</f>
        <v>Chicken-Döner, Chickendöner, Hähnchen-Döner, Hähnchendöner</v>
      </c>
      <c r="B304" s="18">
        <v>100</v>
      </c>
      <c r="C304" s="19">
        <f>IF(gesamt!C304="",100,gesamt!D304)</f>
        <v>181</v>
      </c>
      <c r="D304" s="20">
        <f>IF(gesamt!C304="",10,gesamt!G304)</f>
        <v>24.5</v>
      </c>
      <c r="E304" s="20">
        <f>IF(gesamt!C304="",10,gesamt!H304)</f>
        <v>5</v>
      </c>
      <c r="F304" s="20">
        <f>IF(gesamt!C304="",10,gesamt!I304)</f>
        <v>8</v>
      </c>
      <c r="G304" s="20">
        <f>IF(gesamt!C304="",0,gesamt!J304)</f>
        <v>0</v>
      </c>
      <c r="H304" s="20">
        <f>IF(gesamt!C304="",0,gesamt!K304)</f>
        <v>0</v>
      </c>
      <c r="I304" s="19">
        <f t="shared" si="17"/>
        <v>180.54999999999998</v>
      </c>
      <c r="J304" s="22">
        <f t="shared" si="18"/>
        <v>303</v>
      </c>
      <c r="K304" s="21">
        <f t="shared" ca="1" si="13"/>
        <v>1</v>
      </c>
      <c r="L304" s="21">
        <f ca="1">IF(K304=0,"",COUNTIF($K$2:K304,"&gt;0"))</f>
        <v>303</v>
      </c>
      <c r="M304" s="50" t="str">
        <f t="shared" ca="1" si="16"/>
        <v>Chicken-Döner, Chickendöner, Hähnchen-Döner, Hähnchendöner</v>
      </c>
    </row>
    <row r="305" spans="1:13" s="18" customFormat="1" ht="14.25" x14ac:dyDescent="0.2">
      <c r="A305" s="18" t="str">
        <f>IF(gesamt!C305="",CONCATENATE("Eintrag ",J305),gesamt!A305)</f>
        <v>Chicken-Nuggets (Hähnchen Taler, Chicken Chips, Hähnchennuggets)</v>
      </c>
      <c r="B305" s="18">
        <v>100</v>
      </c>
      <c r="C305" s="19">
        <f>IF(gesamt!C305="",100,gesamt!D305)</f>
        <v>190</v>
      </c>
      <c r="D305" s="20">
        <f>IF(gesamt!C305="",10,gesamt!G305)</f>
        <v>10</v>
      </c>
      <c r="E305" s="20">
        <f>IF(gesamt!C305="",10,gesamt!H305)</f>
        <v>7</v>
      </c>
      <c r="F305" s="20">
        <f>IF(gesamt!C305="",10,gesamt!I305)</f>
        <v>20</v>
      </c>
      <c r="G305" s="20">
        <f>IF(gesamt!C305="",0,gesamt!J305)</f>
        <v>0</v>
      </c>
      <c r="H305" s="20">
        <f>IF(gesamt!C305="",0,gesamt!K305)</f>
        <v>0</v>
      </c>
      <c r="I305" s="19">
        <f t="shared" si="17"/>
        <v>190.10000000000002</v>
      </c>
      <c r="J305" s="22">
        <f t="shared" si="18"/>
        <v>304</v>
      </c>
      <c r="K305" s="21">
        <f t="shared" ca="1" si="13"/>
        <v>1</v>
      </c>
      <c r="L305" s="21">
        <f ca="1">IF(K305=0,"",COUNTIF($K$2:K305,"&gt;0"))</f>
        <v>304</v>
      </c>
      <c r="M305" s="50" t="str">
        <f t="shared" ca="1" si="16"/>
        <v>Chicken-Nuggets (Hähnchen Taler, Chicken Chips, Hähnchennuggets)</v>
      </c>
    </row>
    <row r="306" spans="1:13" s="18" customFormat="1" ht="14.25" x14ac:dyDescent="0.2">
      <c r="A306" s="18" t="str">
        <f>IF(gesamt!C306="",CONCATENATE("Eintrag ",J306),gesamt!A306)</f>
        <v>Chicorée</v>
      </c>
      <c r="B306" s="18">
        <v>100</v>
      </c>
      <c r="C306" s="19">
        <f>IF(gesamt!C306="",100,gesamt!D306)</f>
        <v>17</v>
      </c>
      <c r="D306" s="20">
        <f>IF(gesamt!C306="",10,gesamt!G306)</f>
        <v>2.2999999999999998</v>
      </c>
      <c r="E306" s="20">
        <f>IF(gesamt!C306="",10,gesamt!H306)</f>
        <v>0.2</v>
      </c>
      <c r="F306" s="20">
        <f>IF(gesamt!C306="",10,gesamt!I306)</f>
        <v>1.3</v>
      </c>
      <c r="G306" s="20">
        <f>IF(gesamt!C306="",0,gesamt!J306)</f>
        <v>0</v>
      </c>
      <c r="H306" s="20">
        <f>IF(gesamt!C306="",0,gesamt!K306)</f>
        <v>0</v>
      </c>
      <c r="I306" s="19">
        <f t="shared" si="17"/>
        <v>16.75</v>
      </c>
      <c r="J306" s="22">
        <f t="shared" si="18"/>
        <v>305</v>
      </c>
      <c r="K306" s="21">
        <f t="shared" ca="1" si="13"/>
        <v>1</v>
      </c>
      <c r="L306" s="21">
        <f ca="1">IF(K306=0,"",COUNTIF($K$2:K306,"&gt;0"))</f>
        <v>305</v>
      </c>
      <c r="M306" s="50" t="str">
        <f t="shared" ca="1" si="16"/>
        <v>Chicorée</v>
      </c>
    </row>
    <row r="307" spans="1:13" s="18" customFormat="1" ht="14.25" x14ac:dyDescent="0.2">
      <c r="A307" s="18" t="str">
        <f>IF(gesamt!C307="",CONCATENATE("Eintrag ",J307),gesamt!A307)</f>
        <v>Chili con carne</v>
      </c>
      <c r="B307" s="18">
        <v>100</v>
      </c>
      <c r="C307" s="19">
        <f>IF(gesamt!C307="",100,gesamt!D307)</f>
        <v>89</v>
      </c>
      <c r="D307" s="20">
        <f>IF(gesamt!C307="",10,gesamt!G307)</f>
        <v>10.199999999999999</v>
      </c>
      <c r="E307" s="20">
        <f>IF(gesamt!C307="",10,gesamt!H307)</f>
        <v>1.5</v>
      </c>
      <c r="F307" s="20">
        <f>IF(gesamt!C307="",10,gesamt!I307)</f>
        <v>8</v>
      </c>
      <c r="G307" s="20">
        <f>IF(gesamt!C307="",0,gesamt!J307)</f>
        <v>0</v>
      </c>
      <c r="H307" s="20">
        <f>IF(gesamt!C307="",0,gesamt!K307)</f>
        <v>0</v>
      </c>
      <c r="I307" s="19">
        <f t="shared" si="17"/>
        <v>89.37</v>
      </c>
      <c r="J307" s="22">
        <f t="shared" si="18"/>
        <v>306</v>
      </c>
      <c r="K307" s="21">
        <f t="shared" ca="1" si="13"/>
        <v>1</v>
      </c>
      <c r="L307" s="21">
        <f ca="1">IF(K307=0,"",COUNTIF($K$2:K307,"&gt;0"))</f>
        <v>306</v>
      </c>
      <c r="M307" s="50" t="str">
        <f t="shared" ca="1" si="16"/>
        <v>Chili con carne</v>
      </c>
    </row>
    <row r="308" spans="1:13" s="18" customFormat="1" ht="14.25" x14ac:dyDescent="0.2">
      <c r="A308" s="18" t="str">
        <f>IF(gesamt!C308="",CONCATENATE("Eintrag ",J308),gesamt!A308)</f>
        <v>Chilikäse (Schnittkäse)</v>
      </c>
      <c r="B308" s="18">
        <v>100</v>
      </c>
      <c r="C308" s="19">
        <f>IF(gesamt!C308="",100,gesamt!D308)</f>
        <v>375</v>
      </c>
      <c r="D308" s="20">
        <f>IF(gesamt!C308="",10,gesamt!G308)</f>
        <v>1</v>
      </c>
      <c r="E308" s="20">
        <f>IF(gesamt!C308="",10,gesamt!H308)</f>
        <v>29</v>
      </c>
      <c r="F308" s="20">
        <f>IF(gesamt!C308="",10,gesamt!I308)</f>
        <v>24</v>
      </c>
      <c r="G308" s="20">
        <f>IF(gesamt!C308="",0,gesamt!J308)</f>
        <v>0</v>
      </c>
      <c r="H308" s="20">
        <f>IF(gesamt!C308="",0,gesamt!K308)</f>
        <v>0</v>
      </c>
      <c r="I308" s="19">
        <f t="shared" si="17"/>
        <v>374.60000000000008</v>
      </c>
      <c r="J308" s="22">
        <f t="shared" si="18"/>
        <v>307</v>
      </c>
      <c r="K308" s="21">
        <f t="shared" ca="1" si="13"/>
        <v>1</v>
      </c>
      <c r="L308" s="21">
        <f ca="1">IF(K308=0,"",COUNTIF($K$2:K308,"&gt;0"))</f>
        <v>307</v>
      </c>
      <c r="M308" s="50" t="str">
        <f t="shared" ca="1" si="16"/>
        <v>Chilikäse (Schnittkäse)</v>
      </c>
    </row>
    <row r="309" spans="1:13" s="18" customFormat="1" ht="14.25" x14ac:dyDescent="0.2">
      <c r="A309" s="18" t="str">
        <f>IF(gesamt!C309="",CONCATENATE("Eintrag ",J309),gesamt!A309)</f>
        <v>Chili-Schoten, grün oder rot</v>
      </c>
      <c r="B309" s="18">
        <v>100</v>
      </c>
      <c r="C309" s="19">
        <f>IF(gesamt!C309="",100,gesamt!D309)</f>
        <v>19</v>
      </c>
      <c r="D309" s="20">
        <f>IF(gesamt!C309="",10,gesamt!G309)</f>
        <v>2.9</v>
      </c>
      <c r="E309" s="20">
        <f>IF(gesamt!C309="",10,gesamt!H309)</f>
        <v>0.3</v>
      </c>
      <c r="F309" s="20">
        <f>IF(gesamt!C309="",10,gesamt!I309)</f>
        <v>1.2</v>
      </c>
      <c r="G309" s="20">
        <f>IF(gesamt!C309="",0,gesamt!J309)</f>
        <v>0</v>
      </c>
      <c r="H309" s="20">
        <f>IF(gesamt!C309="",0,gesamt!K309)</f>
        <v>0</v>
      </c>
      <c r="I309" s="19">
        <f t="shared" si="17"/>
        <v>19.72</v>
      </c>
      <c r="J309" s="22">
        <f t="shared" si="18"/>
        <v>308</v>
      </c>
      <c r="K309" s="21">
        <f t="shared" ca="1" si="13"/>
        <v>1</v>
      </c>
      <c r="L309" s="21">
        <f ca="1">IF(K309=0,"",COUNTIF($K$2:K309,"&gt;0"))</f>
        <v>308</v>
      </c>
      <c r="M309" s="50" t="str">
        <f t="shared" ca="1" si="16"/>
        <v>Chili-Schoten, grün oder rot</v>
      </c>
    </row>
    <row r="310" spans="1:13" s="18" customFormat="1" ht="14.25" x14ac:dyDescent="0.2">
      <c r="A310" s="18" t="str">
        <f>IF(gesamt!C310="",CONCATENATE("Eintrag ",J310),gesamt!A310)</f>
        <v>Chinakohl</v>
      </c>
      <c r="B310" s="18">
        <v>100</v>
      </c>
      <c r="C310" s="19">
        <f>IF(gesamt!C310="",100,gesamt!D310)</f>
        <v>13</v>
      </c>
      <c r="D310" s="20">
        <f>IF(gesamt!C310="",10,gesamt!G310)</f>
        <v>1.3</v>
      </c>
      <c r="E310" s="20">
        <f>IF(gesamt!C310="",10,gesamt!H310)</f>
        <v>0.3</v>
      </c>
      <c r="F310" s="20">
        <f>IF(gesamt!C310="",10,gesamt!I310)</f>
        <v>1.2</v>
      </c>
      <c r="G310" s="20">
        <f>IF(gesamt!C310="",0,gesamt!J310)</f>
        <v>0</v>
      </c>
      <c r="H310" s="20">
        <f>IF(gesamt!C310="",0,gesamt!K310)</f>
        <v>0</v>
      </c>
      <c r="I310" s="19">
        <f t="shared" si="17"/>
        <v>13.16</v>
      </c>
      <c r="J310" s="22">
        <f t="shared" si="18"/>
        <v>309</v>
      </c>
      <c r="K310" s="21">
        <f t="shared" ca="1" si="13"/>
        <v>1</v>
      </c>
      <c r="L310" s="21">
        <f ca="1">IF(K310=0,"",COUNTIF($K$2:K310,"&gt;0"))</f>
        <v>309</v>
      </c>
      <c r="M310" s="50" t="str">
        <f t="shared" ca="1" si="16"/>
        <v>Chinakohl</v>
      </c>
    </row>
    <row r="311" spans="1:13" s="18" customFormat="1" ht="14.25" x14ac:dyDescent="0.2">
      <c r="A311" s="18" t="str">
        <f>IF(gesamt!C311="",CONCATENATE("Eintrag ",J311),gesamt!A311)</f>
        <v>China-Sauce, süß-sauer</v>
      </c>
      <c r="B311" s="18">
        <v>100</v>
      </c>
      <c r="C311" s="19">
        <f>IF(gesamt!C311="",100,gesamt!D311)</f>
        <v>53</v>
      </c>
      <c r="D311" s="20">
        <f>IF(gesamt!C311="",10,gesamt!G311)</f>
        <v>12</v>
      </c>
      <c r="E311" s="20">
        <f>IF(gesamt!C311="",10,gesamt!H311)</f>
        <v>0.3</v>
      </c>
      <c r="F311" s="20">
        <f>IF(gesamt!C311="",10,gesamt!I311)</f>
        <v>0.3</v>
      </c>
      <c r="G311" s="20">
        <f>IF(gesamt!C311="",0,gesamt!J311)</f>
        <v>0</v>
      </c>
      <c r="H311" s="20">
        <f>IF(gesamt!C311="",0,gesamt!K311)</f>
        <v>0</v>
      </c>
      <c r="I311" s="19">
        <f t="shared" si="17"/>
        <v>53.249999999999993</v>
      </c>
      <c r="J311" s="22">
        <f t="shared" si="18"/>
        <v>310</v>
      </c>
      <c r="K311" s="21">
        <f t="shared" ca="1" si="13"/>
        <v>1</v>
      </c>
      <c r="L311" s="21">
        <f ca="1">IF(K311=0,"",COUNTIF($K$2:K311,"&gt;0"))</f>
        <v>310</v>
      </c>
      <c r="M311" s="50" t="str">
        <f t="shared" ca="1" si="16"/>
        <v>China-Sauce, süß-sauer</v>
      </c>
    </row>
    <row r="312" spans="1:13" s="18" customFormat="1" ht="14.25" x14ac:dyDescent="0.2">
      <c r="A312" s="18" t="str">
        <f>IF(gesamt!C312="",CONCATENATE("Eintrag ",J312),gesamt!A312)</f>
        <v>Chlorella-Alge, getrocknet (grüne Süßwasser-Algen)</v>
      </c>
      <c r="B312" s="18">
        <v>100</v>
      </c>
      <c r="C312" s="19">
        <f>IF(gesamt!C312="",100,gesamt!D312)</f>
        <v>428</v>
      </c>
      <c r="D312" s="20">
        <f>IF(gesamt!C312="",10,gesamt!G312)</f>
        <v>18</v>
      </c>
      <c r="E312" s="20">
        <f>IF(gesamt!C312="",10,gesamt!H312)</f>
        <v>11</v>
      </c>
      <c r="F312" s="20">
        <f>IF(gesamt!C312="",10,gesamt!I312)</f>
        <v>60</v>
      </c>
      <c r="G312" s="20">
        <f>IF(gesamt!C312="",0,gesamt!J312)</f>
        <v>0</v>
      </c>
      <c r="H312" s="20">
        <f>IF(gesamt!C312="",0,gesamt!K312)</f>
        <v>0</v>
      </c>
      <c r="I312" s="19">
        <f t="shared" si="17"/>
        <v>428.1</v>
      </c>
      <c r="J312" s="22">
        <f t="shared" si="18"/>
        <v>311</v>
      </c>
      <c r="K312" s="21">
        <f t="shared" ca="1" si="13"/>
        <v>1</v>
      </c>
      <c r="L312" s="21">
        <f ca="1">IF(K312=0,"",COUNTIF($K$2:K312,"&gt;0"))</f>
        <v>311</v>
      </c>
      <c r="M312" s="50" t="str">
        <f t="shared" ca="1" si="16"/>
        <v>Chlorella-Alge, getrocknet (grüne Süßwasser-Algen)</v>
      </c>
    </row>
    <row r="313" spans="1:13" s="18" customFormat="1" ht="14.25" x14ac:dyDescent="0.2">
      <c r="A313" s="18" t="str">
        <f>IF(gesamt!C313="",CONCATENATE("Eintrag ",J313),gesamt!A313)</f>
        <v>Chop Suey (amerikanisches Reismischgericht)</v>
      </c>
      <c r="B313" s="18">
        <v>100</v>
      </c>
      <c r="C313" s="19">
        <f>IF(gesamt!C313="",100,gesamt!D313)</f>
        <v>359</v>
      </c>
      <c r="D313" s="20">
        <f>IF(gesamt!C313="",10,gesamt!G313)</f>
        <v>65</v>
      </c>
      <c r="E313" s="20">
        <f>IF(gesamt!C313="",10,gesamt!H313)</f>
        <v>5</v>
      </c>
      <c r="F313" s="20">
        <f>IF(gesamt!C313="",10,gesamt!I313)</f>
        <v>11</v>
      </c>
      <c r="G313" s="20">
        <f>IF(gesamt!C313="",0,gesamt!J313)</f>
        <v>0</v>
      </c>
      <c r="H313" s="20">
        <f>IF(gesamt!C313="",0,gesamt!K313)</f>
        <v>0</v>
      </c>
      <c r="I313" s="19">
        <f t="shared" si="17"/>
        <v>359.2</v>
      </c>
      <c r="J313" s="22">
        <f t="shared" si="18"/>
        <v>312</v>
      </c>
      <c r="K313" s="21">
        <f t="shared" ca="1" si="13"/>
        <v>1</v>
      </c>
      <c r="L313" s="21">
        <f ca="1">IF(K313=0,"",COUNTIF($K$2:K313,"&gt;0"))</f>
        <v>312</v>
      </c>
      <c r="M313" s="50" t="str">
        <f t="shared" ca="1" si="16"/>
        <v>Chop Suey (amerikanisches Reismischgericht)</v>
      </c>
    </row>
    <row r="314" spans="1:13" s="18" customFormat="1" ht="14.25" x14ac:dyDescent="0.2">
      <c r="A314" s="18" t="str">
        <f>IF(gesamt!C314="",CONCATENATE("Eintrag ",J314),gesamt!A314)</f>
        <v>Chorizo, spanische Paprika-Salami</v>
      </c>
      <c r="B314" s="18">
        <v>100</v>
      </c>
      <c r="C314" s="19">
        <f>IF(gesamt!C314="",100,gesamt!D314)</f>
        <v>399</v>
      </c>
      <c r="D314" s="20">
        <f>IF(gesamt!C314="",10,gesamt!G314)</f>
        <v>1</v>
      </c>
      <c r="E314" s="20">
        <f>IF(gesamt!C314="",10,gesamt!H314)</f>
        <v>33</v>
      </c>
      <c r="F314" s="20">
        <f>IF(gesamt!C314="",10,gesamt!I314)</f>
        <v>21</v>
      </c>
      <c r="G314" s="20">
        <f>IF(gesamt!C314="",0,gesamt!J314)</f>
        <v>0</v>
      </c>
      <c r="H314" s="20">
        <f>IF(gesamt!C314="",0,gesamt!K314)</f>
        <v>0</v>
      </c>
      <c r="I314" s="19">
        <f t="shared" si="17"/>
        <v>399.20000000000005</v>
      </c>
      <c r="J314" s="22">
        <f t="shared" si="18"/>
        <v>313</v>
      </c>
      <c r="K314" s="21">
        <f t="shared" ca="1" si="13"/>
        <v>1</v>
      </c>
      <c r="L314" s="21">
        <f ca="1">IF(K314=0,"",COUNTIF($K$2:K314,"&gt;0"))</f>
        <v>313</v>
      </c>
      <c r="M314" s="50" t="str">
        <f t="shared" ca="1" si="16"/>
        <v>Chorizo, spanische Paprika-Salami</v>
      </c>
    </row>
    <row r="315" spans="1:13" s="18" customFormat="1" ht="14.25" x14ac:dyDescent="0.2">
      <c r="A315" s="18" t="str">
        <f>IF(gesamt!C315="",CONCATENATE("Eintrag ",J315),gesamt!A315)</f>
        <v>Ciabatta</v>
      </c>
      <c r="B315" s="18">
        <v>100</v>
      </c>
      <c r="C315" s="19">
        <f>IF(gesamt!C315="",100,gesamt!D315)</f>
        <v>333</v>
      </c>
      <c r="D315" s="20">
        <f>IF(gesamt!C315="",10,gesamt!G315)</f>
        <v>68</v>
      </c>
      <c r="E315" s="20">
        <f>IF(gesamt!C315="",10,gesamt!H315)</f>
        <v>1.2</v>
      </c>
      <c r="F315" s="20">
        <f>IF(gesamt!C315="",10,gesamt!I315)</f>
        <v>10.199999999999999</v>
      </c>
      <c r="G315" s="20">
        <f>IF(gesamt!C315="",0,gesamt!J315)</f>
        <v>0</v>
      </c>
      <c r="H315" s="20">
        <f>IF(gesamt!C315="",0,gesamt!K315)</f>
        <v>0</v>
      </c>
      <c r="I315" s="19">
        <f t="shared" si="17"/>
        <v>332.79999999999995</v>
      </c>
      <c r="J315" s="22">
        <f t="shared" si="18"/>
        <v>314</v>
      </c>
      <c r="K315" s="21">
        <f t="shared" ca="1" si="13"/>
        <v>1</v>
      </c>
      <c r="L315" s="21">
        <f ca="1">IF(K315=0,"",COUNTIF($K$2:K315,"&gt;0"))</f>
        <v>314</v>
      </c>
      <c r="M315" s="50" t="str">
        <f t="shared" ca="1" si="16"/>
        <v>Ciabatta</v>
      </c>
    </row>
    <row r="316" spans="1:13" s="18" customFormat="1" ht="14.25" x14ac:dyDescent="0.2">
      <c r="A316" s="18" t="str">
        <f>IF(gesamt!C316="",CONCATENATE("Eintrag ",J316),gesamt!A316)</f>
        <v>Clementinen, Klementinen</v>
      </c>
      <c r="B316" s="18">
        <v>100</v>
      </c>
      <c r="C316" s="19">
        <f>IF(gesamt!C316="",100,gesamt!D316)</f>
        <v>37</v>
      </c>
      <c r="D316" s="20">
        <f>IF(gesamt!C316="",10,gesamt!G316)</f>
        <v>9</v>
      </c>
      <c r="E316" s="20">
        <f>IF(gesamt!C316="",10,gesamt!H316)</f>
        <v>0.3</v>
      </c>
      <c r="F316" s="20">
        <f>IF(gesamt!C316="",10,gesamt!I316)</f>
        <v>0.7</v>
      </c>
      <c r="G316" s="20">
        <f>IF(gesamt!C316="",0,gesamt!J316)</f>
        <v>0</v>
      </c>
      <c r="H316" s="20">
        <f>IF(gesamt!C316="",0,gesamt!K316)</f>
        <v>0</v>
      </c>
      <c r="I316" s="19">
        <f t="shared" si="17"/>
        <v>42.629999999999995</v>
      </c>
      <c r="J316" s="22">
        <f t="shared" si="18"/>
        <v>315</v>
      </c>
      <c r="K316" s="21">
        <f t="shared" ca="1" si="13"/>
        <v>1</v>
      </c>
      <c r="L316" s="21">
        <f ca="1">IF(K316=0,"",COUNTIF($K$2:K316,"&gt;0"))</f>
        <v>315</v>
      </c>
      <c r="M316" s="50" t="str">
        <f t="shared" ca="1" si="16"/>
        <v>Clementinen, Klementinen</v>
      </c>
    </row>
    <row r="317" spans="1:13" s="18" customFormat="1" ht="14.25" x14ac:dyDescent="0.2">
      <c r="A317" s="18" t="str">
        <f>IF(gesamt!C317="",CONCATENATE("Eintrag ",J317),gesamt!A317)</f>
        <v>Colagetränk</v>
      </c>
      <c r="B317" s="18">
        <v>100</v>
      </c>
      <c r="C317" s="19">
        <f>IF(gesamt!C317="",100,gesamt!D317)</f>
        <v>44</v>
      </c>
      <c r="D317" s="20">
        <f>IF(gesamt!C317="",10,gesamt!G317)</f>
        <v>11</v>
      </c>
      <c r="E317" s="20">
        <f>IF(gesamt!C317="",10,gesamt!H317)</f>
        <v>0</v>
      </c>
      <c r="F317" s="20">
        <f>IF(gesamt!C317="",10,gesamt!I317)</f>
        <v>0</v>
      </c>
      <c r="G317" s="20">
        <f>IF(gesamt!C317="",0,gesamt!J317)</f>
        <v>0</v>
      </c>
      <c r="H317" s="20">
        <f>IF(gesamt!C317="",0,gesamt!K317)</f>
        <v>0</v>
      </c>
      <c r="I317" s="19">
        <f t="shared" si="17"/>
        <v>45.099999999999994</v>
      </c>
      <c r="J317" s="22">
        <f t="shared" si="18"/>
        <v>316</v>
      </c>
      <c r="K317" s="21">
        <f t="shared" ca="1" si="13"/>
        <v>1</v>
      </c>
      <c r="L317" s="21">
        <f ca="1">IF(K317=0,"",COUNTIF($K$2:K317,"&gt;0"))</f>
        <v>316</v>
      </c>
      <c r="M317" s="50" t="str">
        <f t="shared" ca="1" si="16"/>
        <v>Colagetränk</v>
      </c>
    </row>
    <row r="318" spans="1:13" s="18" customFormat="1" ht="14.25" x14ac:dyDescent="0.2">
      <c r="A318" s="18" t="str">
        <f>IF(gesamt!C318="",CONCATENATE("Eintrag ",J318),gesamt!A318)</f>
        <v xml:space="preserve">Colagetränk, kalorienarm, "light" </v>
      </c>
      <c r="B318" s="18">
        <v>100</v>
      </c>
      <c r="C318" s="19">
        <f>IF(gesamt!C318="",100,gesamt!D318)</f>
        <v>2</v>
      </c>
      <c r="D318" s="20">
        <f>IF(gesamt!C318="",10,gesamt!G318)</f>
        <v>0.5</v>
      </c>
      <c r="E318" s="20">
        <f>IF(gesamt!C318="",10,gesamt!H318)</f>
        <v>0</v>
      </c>
      <c r="F318" s="20">
        <f>IF(gesamt!C318="",10,gesamt!I318)</f>
        <v>0</v>
      </c>
      <c r="G318" s="20">
        <f>IF(gesamt!C318="",0,gesamt!J318)</f>
        <v>0</v>
      </c>
      <c r="H318" s="20">
        <f>IF(gesamt!C318="",0,gesamt!K318)</f>
        <v>0</v>
      </c>
      <c r="I318" s="19">
        <f t="shared" si="17"/>
        <v>2.0499999999999998</v>
      </c>
      <c r="J318" s="22">
        <f t="shared" si="18"/>
        <v>317</v>
      </c>
      <c r="K318" s="21">
        <f t="shared" ca="1" si="13"/>
        <v>1</v>
      </c>
      <c r="L318" s="21">
        <f ca="1">IF(K318=0,"",COUNTIF($K$2:K318,"&gt;0"))</f>
        <v>317</v>
      </c>
      <c r="M318" s="50" t="str">
        <f t="shared" ca="1" si="16"/>
        <v xml:space="preserve">Colagetränk, kalorienarm, "light" </v>
      </c>
    </row>
    <row r="319" spans="1:13" s="18" customFormat="1" ht="14.25" x14ac:dyDescent="0.2">
      <c r="A319" s="18" t="str">
        <f>IF(gesamt!C319="",CONCATENATE("Eintrag ",J319),gesamt!A319)</f>
        <v>Cola-Mixgetränk, Spezi (Cola + Limonade)</v>
      </c>
      <c r="B319" s="18">
        <v>100</v>
      </c>
      <c r="C319" s="19">
        <f>IF(gesamt!C319="",100,gesamt!D319)</f>
        <v>44</v>
      </c>
      <c r="D319" s="20">
        <f>IF(gesamt!C319="",10,gesamt!G319)</f>
        <v>11</v>
      </c>
      <c r="E319" s="20">
        <f>IF(gesamt!C319="",10,gesamt!H319)</f>
        <v>0</v>
      </c>
      <c r="F319" s="20">
        <f>IF(gesamt!C319="",10,gesamt!I319)</f>
        <v>0</v>
      </c>
      <c r="G319" s="20">
        <f>IF(gesamt!C319="",0,gesamt!J319)</f>
        <v>0</v>
      </c>
      <c r="H319" s="20">
        <f>IF(gesamt!C319="",0,gesamt!K319)</f>
        <v>0</v>
      </c>
      <c r="I319" s="19">
        <f t="shared" si="17"/>
        <v>45.099999999999994</v>
      </c>
      <c r="J319" s="22">
        <f t="shared" si="18"/>
        <v>318</v>
      </c>
      <c r="K319" s="21">
        <f t="shared" ca="1" si="13"/>
        <v>1</v>
      </c>
      <c r="L319" s="21">
        <f ca="1">IF(K319=0,"",COUNTIF($K$2:K319,"&gt;0"))</f>
        <v>318</v>
      </c>
      <c r="M319" s="50" t="str">
        <f t="shared" ca="1" si="16"/>
        <v>Cola-Mixgetränk, Spezi (Cola + Limonade)</v>
      </c>
    </row>
    <row r="320" spans="1:13" s="18" customFormat="1" ht="14.25" x14ac:dyDescent="0.2">
      <c r="A320" s="18" t="str">
        <f>IF(gesamt!C320="",CONCATENATE("Eintrag ",J320),gesamt!A320)</f>
        <v>Cordon bleu (aus Hähnchenfleisch)</v>
      </c>
      <c r="B320" s="18">
        <v>100</v>
      </c>
      <c r="C320" s="19">
        <f>IF(gesamt!C320="",100,gesamt!D320)</f>
        <v>195</v>
      </c>
      <c r="D320" s="20">
        <f>IF(gesamt!C320="",10,gesamt!G320)</f>
        <v>12</v>
      </c>
      <c r="E320" s="20">
        <f>IF(gesamt!C320="",10,gesamt!H320)</f>
        <v>8</v>
      </c>
      <c r="F320" s="20">
        <f>IF(gesamt!C320="",10,gesamt!I320)</f>
        <v>17</v>
      </c>
      <c r="G320" s="20">
        <f>IF(gesamt!C320="",0,gesamt!J320)</f>
        <v>0</v>
      </c>
      <c r="H320" s="20">
        <f>IF(gesamt!C320="",0,gesamt!K320)</f>
        <v>0</v>
      </c>
      <c r="I320" s="19">
        <f t="shared" si="17"/>
        <v>195</v>
      </c>
      <c r="J320" s="22">
        <f t="shared" si="18"/>
        <v>319</v>
      </c>
      <c r="K320" s="21">
        <f t="shared" ca="1" si="13"/>
        <v>1</v>
      </c>
      <c r="L320" s="21">
        <f ca="1">IF(K320=0,"",COUNTIF($K$2:K320,"&gt;0"))</f>
        <v>319</v>
      </c>
      <c r="M320" s="50" t="str">
        <f t="shared" ca="1" si="16"/>
        <v>Cordon bleu (aus Hähnchenfleisch)</v>
      </c>
    </row>
    <row r="321" spans="1:13" s="18" customFormat="1" ht="14.25" x14ac:dyDescent="0.2">
      <c r="A321" s="18" t="str">
        <f>IF(gesamt!C321="",CONCATENATE("Eintrag ",J321),gesamt!A321)</f>
        <v>Cordon bleu (aus Schweinefleisch)</v>
      </c>
      <c r="B321" s="18">
        <v>100</v>
      </c>
      <c r="C321" s="19">
        <f>IF(gesamt!C321="",100,gesamt!D321)</f>
        <v>200</v>
      </c>
      <c r="D321" s="20">
        <f>IF(gesamt!C321="",10,gesamt!G321)</f>
        <v>12</v>
      </c>
      <c r="E321" s="20">
        <f>IF(gesamt!C321="",10,gesamt!H321)</f>
        <v>8.5</v>
      </c>
      <c r="F321" s="20">
        <f>IF(gesamt!C321="",10,gesamt!I321)</f>
        <v>17</v>
      </c>
      <c r="G321" s="20">
        <f>IF(gesamt!C321="",0,gesamt!J321)</f>
        <v>0</v>
      </c>
      <c r="H321" s="20">
        <f>IF(gesamt!C321="",0,gesamt!K321)</f>
        <v>0</v>
      </c>
      <c r="I321" s="19">
        <f t="shared" si="17"/>
        <v>199.65</v>
      </c>
      <c r="J321" s="22">
        <f t="shared" si="18"/>
        <v>320</v>
      </c>
      <c r="K321" s="21">
        <f t="shared" ca="1" si="13"/>
        <v>1</v>
      </c>
      <c r="L321" s="21">
        <f ca="1">IF(K321=0,"",COUNTIF($K$2:K321,"&gt;0"))</f>
        <v>320</v>
      </c>
      <c r="M321" s="50" t="str">
        <f t="shared" ca="1" si="16"/>
        <v>Cordon bleu (aus Schweinefleisch)</v>
      </c>
    </row>
    <row r="322" spans="1:13" s="18" customFormat="1" ht="14.25" x14ac:dyDescent="0.2">
      <c r="A322" s="18" t="str">
        <f>IF(gesamt!C322="",CONCATENATE("Eintrag ",J322),gesamt!A322)</f>
        <v>Corned Beef</v>
      </c>
      <c r="B322" s="18">
        <v>100</v>
      </c>
      <c r="C322" s="19">
        <f>IF(gesamt!C322="",100,gesamt!D322)</f>
        <v>141</v>
      </c>
      <c r="D322" s="20">
        <f>IF(gesamt!C322="",10,gesamt!G322)</f>
        <v>0</v>
      </c>
      <c r="E322" s="20">
        <f>IF(gesamt!C322="",10,gesamt!H322)</f>
        <v>6</v>
      </c>
      <c r="F322" s="20">
        <f>IF(gesamt!C322="",10,gesamt!I322)</f>
        <v>21.7</v>
      </c>
      <c r="G322" s="20">
        <f>IF(gesamt!C322="",0,gesamt!J322)</f>
        <v>0</v>
      </c>
      <c r="H322" s="20">
        <f>IF(gesamt!C322="",0,gesamt!K322)</f>
        <v>0</v>
      </c>
      <c r="I322" s="19">
        <f t="shared" si="17"/>
        <v>146.94</v>
      </c>
      <c r="J322" s="22">
        <f t="shared" si="18"/>
        <v>321</v>
      </c>
      <c r="K322" s="21">
        <f t="shared" ca="1" si="13"/>
        <v>1</v>
      </c>
      <c r="L322" s="21">
        <f ca="1">IF(K322=0,"",COUNTIF($K$2:K322,"&gt;0"))</f>
        <v>321</v>
      </c>
      <c r="M322" s="50" t="str">
        <f t="shared" ref="M322:M385" ca="1" si="20">IFERROR(INDEX(A:A,MATCH(ROW(K321),L:L,0)),"")</f>
        <v>Corned Beef</v>
      </c>
    </row>
    <row r="323" spans="1:13" s="18" customFormat="1" ht="14.25" x14ac:dyDescent="0.2">
      <c r="A323" s="18" t="str">
        <f>IF(gesamt!C323="",CONCATENATE("Eintrag ",J323),gesamt!A323)</f>
        <v>Cornflakes, Maisflocken</v>
      </c>
      <c r="B323" s="18">
        <v>100</v>
      </c>
      <c r="C323" s="19">
        <f>IF(gesamt!C323="",100,gesamt!D323)</f>
        <v>353</v>
      </c>
      <c r="D323" s="20">
        <f>IF(gesamt!C323="",10,gesamt!G323)</f>
        <v>79.7</v>
      </c>
      <c r="E323" s="20">
        <f>IF(gesamt!C323="",10,gesamt!H323)</f>
        <v>0.6</v>
      </c>
      <c r="F323" s="20">
        <f>IF(gesamt!C323="",10,gesamt!I323)</f>
        <v>7.2</v>
      </c>
      <c r="G323" s="20">
        <f>IF(gesamt!C323="",0,gesamt!J323)</f>
        <v>0</v>
      </c>
      <c r="H323" s="20">
        <f>IF(gesamt!C323="",0,gesamt!K323)</f>
        <v>0</v>
      </c>
      <c r="I323" s="19">
        <f t="shared" ref="I323:I386" si="21">D323*4.1+E323*9.3+F323*4.2+G323*7+H323*3</f>
        <v>362.59</v>
      </c>
      <c r="J323" s="22">
        <f t="shared" si="18"/>
        <v>322</v>
      </c>
      <c r="K323" s="21">
        <f t="shared" ca="1" si="13"/>
        <v>1</v>
      </c>
      <c r="L323" s="21">
        <f ca="1">IF(K323=0,"",COUNTIF($K$2:K323,"&gt;0"))</f>
        <v>322</v>
      </c>
      <c r="M323" s="50" t="str">
        <f t="shared" ca="1" si="20"/>
        <v>Cornflakes, Maisflocken</v>
      </c>
    </row>
    <row r="324" spans="1:13" s="18" customFormat="1" ht="14.25" x14ac:dyDescent="0.2">
      <c r="A324" s="18" t="str">
        <f>IF(gesamt!C324="",CONCATENATE("Eintrag ",J324),gesamt!A324)</f>
        <v>Cornflakes, Maisflocken mit Kleie</v>
      </c>
      <c r="B324" s="18">
        <v>100</v>
      </c>
      <c r="C324" s="19">
        <f>IF(gesamt!C324="",100,gesamt!D324)</f>
        <v>326</v>
      </c>
      <c r="D324" s="20">
        <f>IF(gesamt!C324="",10,gesamt!G324)</f>
        <v>64</v>
      </c>
      <c r="E324" s="20">
        <f>IF(gesamt!C324="",10,gesamt!H324)</f>
        <v>2</v>
      </c>
      <c r="F324" s="20">
        <f>IF(gesamt!C324="",10,gesamt!I324)</f>
        <v>11</v>
      </c>
      <c r="G324" s="20">
        <f>IF(gesamt!C324="",0,gesamt!J324)</f>
        <v>0</v>
      </c>
      <c r="H324" s="20">
        <f>IF(gesamt!C324="",0,gesamt!K324)</f>
        <v>0</v>
      </c>
      <c r="I324" s="19">
        <f t="shared" si="21"/>
        <v>327.2</v>
      </c>
      <c r="J324" s="22">
        <f t="shared" si="18"/>
        <v>323</v>
      </c>
      <c r="K324" s="21">
        <f t="shared" ca="1" si="13"/>
        <v>1</v>
      </c>
      <c r="L324" s="21">
        <f ca="1">IF(K324=0,"",COUNTIF($K$2:K324,"&gt;0"))</f>
        <v>323</v>
      </c>
      <c r="M324" s="50" t="str">
        <f t="shared" ca="1" si="20"/>
        <v>Cornflakes, Maisflocken mit Kleie</v>
      </c>
    </row>
    <row r="325" spans="1:13" s="18" customFormat="1" ht="14.25" x14ac:dyDescent="0.2">
      <c r="A325" s="18" t="str">
        <f>IF(gesamt!C325="",CONCATENATE("Eintrag ",J325),gesamt!A325)</f>
        <v>Crème fraîche, 20 % Fett (Creme fraiche)</v>
      </c>
      <c r="B325" s="18">
        <v>100</v>
      </c>
      <c r="C325" s="19">
        <f>IF(gesamt!C325="",100,gesamt!D325)</f>
        <v>210</v>
      </c>
      <c r="D325" s="20">
        <f>IF(gesamt!C325="",10,gesamt!G325)</f>
        <v>3.6</v>
      </c>
      <c r="E325" s="20">
        <f>IF(gesamt!C325="",10,gesamt!H325)</f>
        <v>20.5</v>
      </c>
      <c r="F325" s="20">
        <f>IF(gesamt!C325="",10,gesamt!I325)</f>
        <v>2.8</v>
      </c>
      <c r="G325" s="20">
        <f>IF(gesamt!C325="",0,gesamt!J325)</f>
        <v>0</v>
      </c>
      <c r="H325" s="20">
        <f>IF(gesamt!C325="",0,gesamt!K325)</f>
        <v>0</v>
      </c>
      <c r="I325" s="19">
        <f t="shared" si="21"/>
        <v>217.17</v>
      </c>
      <c r="J325" s="22">
        <f t="shared" si="18"/>
        <v>324</v>
      </c>
      <c r="K325" s="21">
        <f t="shared" ca="1" si="13"/>
        <v>1</v>
      </c>
      <c r="L325" s="21">
        <f ca="1">IF(K325=0,"",COUNTIF($K$2:K325,"&gt;0"))</f>
        <v>324</v>
      </c>
      <c r="M325" s="50" t="str">
        <f t="shared" ca="1" si="20"/>
        <v>Crème fraîche, 20 % Fett (Creme fraiche)</v>
      </c>
    </row>
    <row r="326" spans="1:13" s="18" customFormat="1" ht="14.25" x14ac:dyDescent="0.2">
      <c r="A326" s="18" t="str">
        <f>IF(gesamt!C326="",CONCATENATE("Eintrag ",J326),gesamt!A326)</f>
        <v>Crème fraîche, 30 % Fett (Creme fraiche)</v>
      </c>
      <c r="B326" s="18">
        <v>100</v>
      </c>
      <c r="C326" s="19">
        <f>IF(gesamt!C326="",100,gesamt!D326)</f>
        <v>292</v>
      </c>
      <c r="D326" s="20">
        <f>IF(gesamt!C326="",10,gesamt!G326)</f>
        <v>2.9</v>
      </c>
      <c r="E326" s="20">
        <f>IF(gesamt!C326="",10,gesamt!H326)</f>
        <v>30</v>
      </c>
      <c r="F326" s="20">
        <f>IF(gesamt!C326="",10,gesamt!I326)</f>
        <v>2.5</v>
      </c>
      <c r="G326" s="20">
        <f>IF(gesamt!C326="",0,gesamt!J326)</f>
        <v>0</v>
      </c>
      <c r="H326" s="20">
        <f>IF(gesamt!C326="",0,gesamt!K326)</f>
        <v>0</v>
      </c>
      <c r="I326" s="19">
        <f t="shared" si="21"/>
        <v>301.39</v>
      </c>
      <c r="J326" s="22">
        <f t="shared" si="18"/>
        <v>325</v>
      </c>
      <c r="K326" s="21">
        <f t="shared" ca="1" si="13"/>
        <v>1</v>
      </c>
      <c r="L326" s="21">
        <f ca="1">IF(K326=0,"",COUNTIF($K$2:K326,"&gt;0"))</f>
        <v>325</v>
      </c>
      <c r="M326" s="50" t="str">
        <f t="shared" ca="1" si="20"/>
        <v>Crème fraîche, 30 % Fett (Creme fraiche)</v>
      </c>
    </row>
    <row r="327" spans="1:13" s="18" customFormat="1" ht="14.25" x14ac:dyDescent="0.2">
      <c r="A327" s="18" t="str">
        <f>IF(gesamt!C327="",CONCATENATE("Eintrag ",J327),gesamt!A327)</f>
        <v>Crème légère, 15 % Fett (Creme legere)</v>
      </c>
      <c r="B327" s="18">
        <v>100</v>
      </c>
      <c r="C327" s="19">
        <f>IF(gesamt!C327="",100,gesamt!D327)</f>
        <v>169</v>
      </c>
      <c r="D327" s="20">
        <f>IF(gesamt!C327="",10,gesamt!G327)</f>
        <v>4</v>
      </c>
      <c r="E327" s="20">
        <f>IF(gesamt!C327="",10,gesamt!H327)</f>
        <v>15</v>
      </c>
      <c r="F327" s="20">
        <f>IF(gesamt!C327="",10,gesamt!I327)</f>
        <v>3</v>
      </c>
      <c r="G327" s="20">
        <f>IF(gesamt!C327="",0,gesamt!J327)</f>
        <v>0</v>
      </c>
      <c r="H327" s="20">
        <f>IF(gesamt!C327="",0,gesamt!K327)</f>
        <v>0</v>
      </c>
      <c r="I327" s="19">
        <f t="shared" si="21"/>
        <v>168.5</v>
      </c>
      <c r="J327" s="22">
        <f t="shared" si="18"/>
        <v>326</v>
      </c>
      <c r="K327" s="21">
        <f t="shared" ca="1" si="13"/>
        <v>1</v>
      </c>
      <c r="L327" s="21">
        <f ca="1">IF(K327=0,"",COUNTIF($K$2:K327,"&gt;0"))</f>
        <v>326</v>
      </c>
      <c r="M327" s="50" t="str">
        <f t="shared" ca="1" si="20"/>
        <v>Crème légère, 15 % Fett (Creme legere)</v>
      </c>
    </row>
    <row r="328" spans="1:13" s="18" customFormat="1" ht="14.25" x14ac:dyDescent="0.2">
      <c r="A328" s="18" t="str">
        <f>IF(gesamt!C328="",CONCATENATE("Eintrag ",J328),gesamt!A328)</f>
        <v>Crêpes Suzette (Crepes)</v>
      </c>
      <c r="B328" s="18">
        <v>100</v>
      </c>
      <c r="C328" s="19">
        <f>IF(gesamt!C328="",100,gesamt!D328)</f>
        <v>216</v>
      </c>
      <c r="D328" s="20">
        <f>IF(gesamt!C328="",10,gesamt!G328)</f>
        <v>20.7</v>
      </c>
      <c r="E328" s="20">
        <f>IF(gesamt!C328="",10,gesamt!H328)</f>
        <v>13.2</v>
      </c>
      <c r="F328" s="20">
        <f>IF(gesamt!C328="",10,gesamt!I328)</f>
        <v>3.6</v>
      </c>
      <c r="G328" s="20">
        <f>IF(gesamt!C328="",0,gesamt!J328)</f>
        <v>0</v>
      </c>
      <c r="H328" s="20">
        <f>IF(gesamt!C328="",0,gesamt!K328)</f>
        <v>0</v>
      </c>
      <c r="I328" s="19">
        <f t="shared" si="21"/>
        <v>222.75</v>
      </c>
      <c r="J328" s="22">
        <f t="shared" si="18"/>
        <v>327</v>
      </c>
      <c r="K328" s="21">
        <f t="shared" ca="1" si="13"/>
        <v>1</v>
      </c>
      <c r="L328" s="21">
        <f ca="1">IF(K328=0,"",COUNTIF($K$2:K328,"&gt;0"))</f>
        <v>327</v>
      </c>
      <c r="M328" s="50" t="str">
        <f t="shared" ca="1" si="20"/>
        <v>Crêpes Suzette (Crepes)</v>
      </c>
    </row>
    <row r="329" spans="1:13" s="18" customFormat="1" ht="14.25" x14ac:dyDescent="0.2">
      <c r="A329" s="18" t="str">
        <f>IF(gesamt!C329="",CONCATENATE("Eintrag ",J329),gesamt!A329)</f>
        <v>Croissant mit Schokolade, Gipfeli</v>
      </c>
      <c r="B329" s="18">
        <v>100</v>
      </c>
      <c r="C329" s="19">
        <f>IF(gesamt!C329="",100,gesamt!D329)</f>
        <v>411</v>
      </c>
      <c r="D329" s="20">
        <f>IF(gesamt!C329="",10,gesamt!G329)</f>
        <v>38</v>
      </c>
      <c r="E329" s="20">
        <f>IF(gesamt!C329="",10,gesamt!H329)</f>
        <v>26.4</v>
      </c>
      <c r="F329" s="20">
        <f>IF(gesamt!C329="",10,gesamt!I329)</f>
        <v>5.3</v>
      </c>
      <c r="G329" s="20">
        <f>IF(gesamt!C329="",0,gesamt!J329)</f>
        <v>0</v>
      </c>
      <c r="H329" s="20">
        <f>IF(gesamt!C329="",0,gesamt!K329)</f>
        <v>0</v>
      </c>
      <c r="I329" s="19">
        <f t="shared" si="21"/>
        <v>423.58</v>
      </c>
      <c r="J329" s="22">
        <f t="shared" si="18"/>
        <v>328</v>
      </c>
      <c r="K329" s="21">
        <f t="shared" ca="1" si="13"/>
        <v>1</v>
      </c>
      <c r="L329" s="21">
        <f ca="1">IF(K329=0,"",COUNTIF($K$2:K329,"&gt;0"))</f>
        <v>328</v>
      </c>
      <c r="M329" s="50" t="str">
        <f t="shared" ca="1" si="20"/>
        <v>Croissant mit Schokolade, Gipfeli</v>
      </c>
    </row>
    <row r="330" spans="1:13" s="18" customFormat="1" ht="14.25" x14ac:dyDescent="0.2">
      <c r="A330" s="18" t="str">
        <f>IF(gesamt!C330="",CONCATENATE("Eintrag ",J330),gesamt!A330)</f>
        <v>Croissant, Blätterteig, Gipfeli, Buttergipfel, Buttercroissant</v>
      </c>
      <c r="B330" s="18">
        <v>100</v>
      </c>
      <c r="C330" s="19">
        <f>IF(gesamt!C330="",100,gesamt!D330)</f>
        <v>393</v>
      </c>
      <c r="D330" s="20">
        <f>IF(gesamt!C330="",10,gesamt!G330)</f>
        <v>34.4</v>
      </c>
      <c r="E330" s="20">
        <f>IF(gesamt!C330="",10,gesamt!H330)</f>
        <v>25.8</v>
      </c>
      <c r="F330" s="20">
        <f>IF(gesamt!C330="",10,gesamt!I330)</f>
        <v>5.7</v>
      </c>
      <c r="G330" s="20">
        <f>IF(gesamt!C330="",0,gesamt!J330)</f>
        <v>0</v>
      </c>
      <c r="H330" s="20">
        <f>IF(gesamt!C330="",0,gesamt!K330)</f>
        <v>0</v>
      </c>
      <c r="I330" s="19">
        <f t="shared" si="21"/>
        <v>404.92</v>
      </c>
      <c r="J330" s="22">
        <f t="shared" si="18"/>
        <v>329</v>
      </c>
      <c r="K330" s="21">
        <f t="shared" ca="1" si="13"/>
        <v>1</v>
      </c>
      <c r="L330" s="21">
        <f ca="1">IF(K330=0,"",COUNTIF($K$2:K330,"&gt;0"))</f>
        <v>329</v>
      </c>
      <c r="M330" s="50" t="str">
        <f t="shared" ca="1" si="20"/>
        <v>Croissant, Blätterteig, Gipfeli, Buttergipfel, Buttercroissant</v>
      </c>
    </row>
    <row r="331" spans="1:13" s="18" customFormat="1" ht="14.25" x14ac:dyDescent="0.2">
      <c r="A331" s="18" t="str">
        <f>IF(gesamt!C331="",CONCATENATE("Eintrag ",J331),gesamt!A331)</f>
        <v>Croutons mit Kräutern, Kracherle (siehe auch "Backerbsen")</v>
      </c>
      <c r="B331" s="18">
        <v>100</v>
      </c>
      <c r="C331" s="19">
        <f>IF(gesamt!C331="",100,gesamt!D331)</f>
        <v>465</v>
      </c>
      <c r="D331" s="20">
        <f>IF(gesamt!C331="",10,gesamt!G331)</f>
        <v>56</v>
      </c>
      <c r="E331" s="20">
        <f>IF(gesamt!C331="",10,gesamt!H331)</f>
        <v>20</v>
      </c>
      <c r="F331" s="20">
        <f>IF(gesamt!C331="",10,gesamt!I331)</f>
        <v>12</v>
      </c>
      <c r="G331" s="20">
        <f>IF(gesamt!C331="",0,gesamt!J331)</f>
        <v>0</v>
      </c>
      <c r="H331" s="20">
        <f>IF(gesamt!C331="",0,gesamt!K331)</f>
        <v>0</v>
      </c>
      <c r="I331" s="19">
        <f t="shared" si="21"/>
        <v>466</v>
      </c>
      <c r="J331" s="22">
        <f t="shared" si="18"/>
        <v>330</v>
      </c>
      <c r="K331" s="21">
        <f t="shared" ca="1" si="13"/>
        <v>1</v>
      </c>
      <c r="L331" s="21">
        <f ca="1">IF(K331=0,"",COUNTIF($K$2:K331,"&gt;0"))</f>
        <v>330</v>
      </c>
      <c r="M331" s="50" t="str">
        <f t="shared" ca="1" si="20"/>
        <v>Croutons mit Kräutern, Kracherle (siehe auch "Backerbsen")</v>
      </c>
    </row>
    <row r="332" spans="1:13" s="18" customFormat="1" ht="14.25" x14ac:dyDescent="0.2">
      <c r="A332" s="18" t="str">
        <f>IF(gesamt!C332="",CONCATENATE("Eintrag ",J332),gesamt!A332)</f>
        <v>Cuba Libre (Mixgetränke, ca. 9 Vol.% Alkohol, 1 Drink = 230 ml = etwa 225kcal)</v>
      </c>
      <c r="B332" s="18">
        <v>100</v>
      </c>
      <c r="C332" s="19">
        <f>IF(gesamt!C332="",100,gesamt!D332)</f>
        <v>98</v>
      </c>
      <c r="D332" s="20">
        <f>IF(gesamt!C332="",10,gesamt!G332)</f>
        <v>8.5</v>
      </c>
      <c r="E332" s="20">
        <f>IF(gesamt!C332="",10,gesamt!H332)</f>
        <v>0</v>
      </c>
      <c r="F332" s="20">
        <f>IF(gesamt!C332="",10,gesamt!I332)</f>
        <v>0.1</v>
      </c>
      <c r="G332" s="20">
        <f>IF(gesamt!C332="",0,gesamt!J332)</f>
        <v>0</v>
      </c>
      <c r="H332" s="20">
        <f>IF(gesamt!C332="",0,gesamt!K332)</f>
        <v>0</v>
      </c>
      <c r="I332" s="19">
        <f t="shared" si="21"/>
        <v>35.269999999999996</v>
      </c>
      <c r="J332" s="22">
        <f t="shared" si="18"/>
        <v>331</v>
      </c>
      <c r="K332" s="21">
        <f t="shared" ca="1" si="13"/>
        <v>1</v>
      </c>
      <c r="L332" s="21">
        <f ca="1">IF(K332=0,"",COUNTIF($K$2:K332,"&gt;0"))</f>
        <v>331</v>
      </c>
      <c r="M332" s="50" t="str">
        <f t="shared" ca="1" si="20"/>
        <v>Cuba Libre (Mixgetränke, ca. 9 Vol.% Alkohol, 1 Drink = 230 ml = etwa 225kcal)</v>
      </c>
    </row>
    <row r="333" spans="1:13" s="18" customFormat="1" ht="14.25" x14ac:dyDescent="0.2">
      <c r="A333" s="18" t="str">
        <f>IF(gesamt!C333="",CONCATENATE("Eintrag ",J333),gesamt!A333)</f>
        <v>Cumberland-Soße (weinhaltig)</v>
      </c>
      <c r="B333" s="18">
        <v>100</v>
      </c>
      <c r="C333" s="19">
        <f>IF(gesamt!C333="",100,gesamt!D333)</f>
        <v>219</v>
      </c>
      <c r="D333" s="20">
        <f>IF(gesamt!C333="",10,gesamt!G333)</f>
        <v>51</v>
      </c>
      <c r="E333" s="20">
        <f>IF(gesamt!C333="",10,gesamt!H333)</f>
        <v>0.2</v>
      </c>
      <c r="F333" s="20">
        <f>IF(gesamt!C333="",10,gesamt!I333)</f>
        <v>1</v>
      </c>
      <c r="G333" s="20">
        <f>IF(gesamt!C333="",0,gesamt!J333)</f>
        <v>0</v>
      </c>
      <c r="H333" s="20">
        <f>IF(gesamt!C333="",0,gesamt!K333)</f>
        <v>0</v>
      </c>
      <c r="I333" s="19">
        <f t="shared" si="21"/>
        <v>215.16</v>
      </c>
      <c r="J333" s="22">
        <f t="shared" si="18"/>
        <v>332</v>
      </c>
      <c r="K333" s="21">
        <f t="shared" ca="1" si="13"/>
        <v>1</v>
      </c>
      <c r="L333" s="21">
        <f ca="1">IF(K333=0,"",COUNTIF($K$2:K333,"&gt;0"))</f>
        <v>332</v>
      </c>
      <c r="M333" s="50" t="str">
        <f t="shared" ca="1" si="20"/>
        <v>Cumberland-Soße (weinhaltig)</v>
      </c>
    </row>
    <row r="334" spans="1:13" s="18" customFormat="1" ht="14.25" x14ac:dyDescent="0.2">
      <c r="A334" s="18" t="str">
        <f>IF(gesamt!C334="",CONCATENATE("Eintrag ",J334),gesamt!A334)</f>
        <v>Curryketchup</v>
      </c>
      <c r="B334" s="18">
        <v>100</v>
      </c>
      <c r="C334" s="19">
        <f>IF(gesamt!C334="",100,gesamt!D334)</f>
        <v>183</v>
      </c>
      <c r="D334" s="20">
        <f>IF(gesamt!C334="",10,gesamt!G334)</f>
        <v>45</v>
      </c>
      <c r="E334" s="20">
        <f>IF(gesamt!C334="",10,gesamt!H334)</f>
        <v>0.2</v>
      </c>
      <c r="F334" s="20">
        <f>IF(gesamt!C334="",10,gesamt!I334)</f>
        <v>0.3</v>
      </c>
      <c r="G334" s="20">
        <f>IF(gesamt!C334="",0,gesamt!J334)</f>
        <v>0</v>
      </c>
      <c r="H334" s="20">
        <f>IF(gesamt!C334="",0,gesamt!K334)</f>
        <v>0</v>
      </c>
      <c r="I334" s="19">
        <f t="shared" si="21"/>
        <v>187.61999999999998</v>
      </c>
      <c r="J334" s="22">
        <f t="shared" si="18"/>
        <v>333</v>
      </c>
      <c r="K334" s="21">
        <f t="shared" ca="1" si="13"/>
        <v>1</v>
      </c>
      <c r="L334" s="21">
        <f ca="1">IF(K334=0,"",COUNTIF($K$2:K334,"&gt;0"))</f>
        <v>333</v>
      </c>
      <c r="M334" s="50" t="str">
        <f t="shared" ca="1" si="20"/>
        <v>Curryketchup</v>
      </c>
    </row>
    <row r="335" spans="1:13" s="18" customFormat="1" ht="14.25" x14ac:dyDescent="0.2">
      <c r="A335" s="18" t="str">
        <f>IF(gesamt!C335="",CONCATENATE("Eintrag ",J335),gesamt!A335)</f>
        <v>Currypulver</v>
      </c>
      <c r="B335" s="18">
        <v>100</v>
      </c>
      <c r="C335" s="19">
        <f>IF(gesamt!C335="",100,gesamt!D335)</f>
        <v>331</v>
      </c>
      <c r="D335" s="20">
        <f>IF(gesamt!C335="",10,gesamt!G335)</f>
        <v>50</v>
      </c>
      <c r="E335" s="20">
        <f>IF(gesamt!C335="",10,gesamt!H335)</f>
        <v>9</v>
      </c>
      <c r="F335" s="20">
        <f>IF(gesamt!C335="",10,gesamt!I335)</f>
        <v>10</v>
      </c>
      <c r="G335" s="20">
        <f>IF(gesamt!C335="",0,gesamt!J335)</f>
        <v>0</v>
      </c>
      <c r="H335" s="20">
        <f>IF(gesamt!C335="",0,gesamt!K335)</f>
        <v>0</v>
      </c>
      <c r="I335" s="19">
        <f t="shared" si="21"/>
        <v>330.7</v>
      </c>
      <c r="J335" s="22">
        <f t="shared" si="18"/>
        <v>334</v>
      </c>
      <c r="K335" s="21">
        <f t="shared" ca="1" si="13"/>
        <v>1</v>
      </c>
      <c r="L335" s="21">
        <f ca="1">IF(K335=0,"",COUNTIF($K$2:K335,"&gt;0"))</f>
        <v>334</v>
      </c>
      <c r="M335" s="50" t="str">
        <f t="shared" ca="1" si="20"/>
        <v>Currypulver</v>
      </c>
    </row>
    <row r="336" spans="1:13" s="18" customFormat="1" ht="14.25" x14ac:dyDescent="0.2">
      <c r="A336" s="18" t="str">
        <f>IF(gesamt!C336="",CONCATENATE("Eintrag ",J336),gesamt!A336)</f>
        <v>Currysauce</v>
      </c>
      <c r="B336" s="18">
        <v>100</v>
      </c>
      <c r="C336" s="19">
        <f>IF(gesamt!C336="",100,gesamt!D336)</f>
        <v>217</v>
      </c>
      <c r="D336" s="20">
        <f>IF(gesamt!C336="",10,gesamt!G336)</f>
        <v>19</v>
      </c>
      <c r="E336" s="20">
        <f>IF(gesamt!C336="",10,gesamt!H336)</f>
        <v>14</v>
      </c>
      <c r="F336" s="20">
        <f>IF(gesamt!C336="",10,gesamt!I336)</f>
        <v>2</v>
      </c>
      <c r="G336" s="20">
        <f>IF(gesamt!C336="",0,gesamt!J336)</f>
        <v>0</v>
      </c>
      <c r="H336" s="20">
        <f>IF(gesamt!C336="",0,gesamt!K336)</f>
        <v>0</v>
      </c>
      <c r="I336" s="19">
        <f t="shared" si="21"/>
        <v>216.50000000000003</v>
      </c>
      <c r="J336" s="22">
        <f t="shared" si="18"/>
        <v>335</v>
      </c>
      <c r="K336" s="21">
        <f t="shared" ca="1" si="13"/>
        <v>1</v>
      </c>
      <c r="L336" s="21">
        <f ca="1">IF(K336=0,"",COUNTIF($K$2:K336,"&gt;0"))</f>
        <v>335</v>
      </c>
      <c r="M336" s="50" t="str">
        <f t="shared" ca="1" si="20"/>
        <v>Currysauce</v>
      </c>
    </row>
    <row r="337" spans="1:13" s="18" customFormat="1" ht="14.25" x14ac:dyDescent="0.2">
      <c r="A337" s="18" t="str">
        <f>IF(gesamt!C337="",CONCATENATE("Eintrag ",J337),gesamt!A337)</f>
        <v>Currywurst</v>
      </c>
      <c r="B337" s="18">
        <v>100</v>
      </c>
      <c r="C337" s="19">
        <f>IF(gesamt!C337="",100,gesamt!D337)</f>
        <v>288</v>
      </c>
      <c r="D337" s="20">
        <f>IF(gesamt!C337="",10,gesamt!G337)</f>
        <v>0.4</v>
      </c>
      <c r="E337" s="20">
        <f>IF(gesamt!C337="",10,gesamt!H337)</f>
        <v>23.5</v>
      </c>
      <c r="F337" s="20">
        <f>IF(gesamt!C337="",10,gesamt!I337)</f>
        <v>18.600000000000001</v>
      </c>
      <c r="G337" s="20">
        <f>IF(gesamt!C337="",0,gesamt!J337)</f>
        <v>0</v>
      </c>
      <c r="H337" s="20">
        <f>IF(gesamt!C337="",0,gesamt!K337)</f>
        <v>0</v>
      </c>
      <c r="I337" s="19">
        <f t="shared" si="21"/>
        <v>298.31</v>
      </c>
      <c r="J337" s="22">
        <f t="shared" si="18"/>
        <v>336</v>
      </c>
      <c r="K337" s="21">
        <f t="shared" ca="1" si="13"/>
        <v>1</v>
      </c>
      <c r="L337" s="21">
        <f ca="1">IF(K337=0,"",COUNTIF($K$2:K337,"&gt;0"))</f>
        <v>336</v>
      </c>
      <c r="M337" s="50" t="str">
        <f t="shared" ca="1" si="20"/>
        <v>Currywurst</v>
      </c>
    </row>
    <row r="338" spans="1:13" s="18" customFormat="1" ht="14.25" x14ac:dyDescent="0.2">
      <c r="A338" s="18" t="str">
        <f>IF(gesamt!C338="",CONCATENATE("Eintrag ",J338),gesamt!A338)</f>
        <v>Dalken, Liwanzen (aus Germteig)</v>
      </c>
      <c r="B338" s="18">
        <v>100</v>
      </c>
      <c r="C338" s="19">
        <f>IF(gesamt!C338="",100,gesamt!D338)</f>
        <v>162</v>
      </c>
      <c r="D338" s="20">
        <f>IF(gesamt!C338="",10,gesamt!G338)</f>
        <v>20</v>
      </c>
      <c r="E338" s="20">
        <f>IF(gesamt!C338="",10,gesamt!H338)</f>
        <v>5</v>
      </c>
      <c r="F338" s="20">
        <f>IF(gesamt!C338="",10,gesamt!I338)</f>
        <v>8</v>
      </c>
      <c r="G338" s="20">
        <f>IF(gesamt!C338="",0,gesamt!J338)</f>
        <v>0</v>
      </c>
      <c r="H338" s="20">
        <f>IF(gesamt!C338="",0,gesamt!K338)</f>
        <v>0</v>
      </c>
      <c r="I338" s="19">
        <f t="shared" si="21"/>
        <v>162.1</v>
      </c>
      <c r="J338" s="22">
        <f t="shared" si="18"/>
        <v>337</v>
      </c>
      <c r="K338" s="21">
        <f t="shared" ca="1" si="13"/>
        <v>1</v>
      </c>
      <c r="L338" s="21">
        <f ca="1">IF(K338=0,"",COUNTIF($K$2:K338,"&gt;0"))</f>
        <v>337</v>
      </c>
      <c r="M338" s="50" t="str">
        <f t="shared" ca="1" si="20"/>
        <v>Dalken, Liwanzen (aus Germteig)</v>
      </c>
    </row>
    <row r="339" spans="1:13" s="18" customFormat="1" ht="14.25" x14ac:dyDescent="0.2">
      <c r="A339" s="18" t="str">
        <f>IF(gesamt!C339="",CONCATENATE("Eintrag ",J339),gesamt!A339)</f>
        <v>Dampfbier (obergärig, aber ähnlich Exportbier)</v>
      </c>
      <c r="B339" s="18">
        <v>100</v>
      </c>
      <c r="C339" s="19">
        <f>IF(gesamt!C339="",100,gesamt!D339)</f>
        <v>65</v>
      </c>
      <c r="D339" s="20">
        <f>IF(gesamt!C339="",10,gesamt!G339)</f>
        <v>5</v>
      </c>
      <c r="E339" s="20">
        <f>IF(gesamt!C339="",10,gesamt!H339)</f>
        <v>0</v>
      </c>
      <c r="F339" s="20">
        <f>IF(gesamt!C339="",10,gesamt!I339)</f>
        <v>0.5</v>
      </c>
      <c r="G339" s="20">
        <f>IF(gesamt!C339="",0,gesamt!J339)</f>
        <v>0</v>
      </c>
      <c r="H339" s="20">
        <f>IF(gesamt!C339="",0,gesamt!K339)</f>
        <v>0</v>
      </c>
      <c r="I339" s="19">
        <f t="shared" si="21"/>
        <v>22.6</v>
      </c>
      <c r="J339" s="22">
        <f t="shared" si="18"/>
        <v>338</v>
      </c>
      <c r="K339" s="21">
        <f t="shared" ca="1" si="13"/>
        <v>1</v>
      </c>
      <c r="L339" s="21">
        <f ca="1">IF(K339=0,"",COUNTIF($K$2:K339,"&gt;0"))</f>
        <v>338</v>
      </c>
      <c r="M339" s="50" t="str">
        <f t="shared" ca="1" si="20"/>
        <v>Dampfbier (obergärig, aber ähnlich Exportbier)</v>
      </c>
    </row>
    <row r="340" spans="1:13" s="18" customFormat="1" ht="14.25" x14ac:dyDescent="0.2">
      <c r="A340" s="18" t="str">
        <f>IF(gesamt!C340="",CONCATENATE("Eintrag ",J340),gesamt!A340)</f>
        <v>Dampfnudeln, Mehlknödel</v>
      </c>
      <c r="B340" s="18">
        <v>100</v>
      </c>
      <c r="C340" s="19">
        <f>IF(gesamt!C340="",100,gesamt!D340)</f>
        <v>90</v>
      </c>
      <c r="D340" s="20">
        <f>IF(gesamt!C340="",10,gesamt!G340)</f>
        <v>12.7</v>
      </c>
      <c r="E340" s="20">
        <f>IF(gesamt!C340="",10,gesamt!H340)</f>
        <v>3.4</v>
      </c>
      <c r="F340" s="20">
        <f>IF(gesamt!C340="",10,gesamt!I340)</f>
        <v>2.1</v>
      </c>
      <c r="G340" s="20">
        <f>IF(gesamt!C340="",0,gesamt!J340)</f>
        <v>0</v>
      </c>
      <c r="H340" s="20">
        <f>IF(gesamt!C340="",0,gesamt!K340)</f>
        <v>0</v>
      </c>
      <c r="I340" s="19">
        <f t="shared" si="21"/>
        <v>92.509999999999991</v>
      </c>
      <c r="J340" s="22">
        <f t="shared" si="18"/>
        <v>339</v>
      </c>
      <c r="K340" s="21">
        <f t="shared" ca="1" si="13"/>
        <v>1</v>
      </c>
      <c r="L340" s="21">
        <f ca="1">IF(K340=0,"",COUNTIF($K$2:K340,"&gt;0"))</f>
        <v>339</v>
      </c>
      <c r="M340" s="50" t="str">
        <f t="shared" ca="1" si="20"/>
        <v>Dampfnudeln, Mehlknödel</v>
      </c>
    </row>
    <row r="341" spans="1:13" s="18" customFormat="1" ht="14.25" x14ac:dyDescent="0.2">
      <c r="A341" s="18" t="str">
        <f>IF(gesamt!C341="",CONCATENATE("Eintrag ",J341),gesamt!A341)</f>
        <v>Dänische Hamburger-Sauce</v>
      </c>
      <c r="B341" s="18">
        <v>100</v>
      </c>
      <c r="C341" s="19">
        <f>IF(gesamt!C341="",100,gesamt!D341)</f>
        <v>238</v>
      </c>
      <c r="D341" s="20">
        <f>IF(gesamt!C341="",10,gesamt!G341)</f>
        <v>15</v>
      </c>
      <c r="E341" s="20">
        <f>IF(gesamt!C341="",10,gesamt!H341)</f>
        <v>18.5</v>
      </c>
      <c r="F341" s="20">
        <f>IF(gesamt!C341="",10,gesamt!I341)</f>
        <v>1</v>
      </c>
      <c r="G341" s="20">
        <f>IF(gesamt!C341="",0,gesamt!J341)</f>
        <v>0</v>
      </c>
      <c r="H341" s="20">
        <f>IF(gesamt!C341="",0,gesamt!K341)</f>
        <v>0</v>
      </c>
      <c r="I341" s="19">
        <f t="shared" si="21"/>
        <v>237.75</v>
      </c>
      <c r="J341" s="22">
        <f t="shared" si="18"/>
        <v>340</v>
      </c>
      <c r="K341" s="21">
        <f t="shared" ca="1" si="13"/>
        <v>1</v>
      </c>
      <c r="L341" s="21">
        <f ca="1">IF(K341=0,"",COUNTIF($K$2:K341,"&gt;0"))</f>
        <v>340</v>
      </c>
      <c r="M341" s="50" t="str">
        <f t="shared" ca="1" si="20"/>
        <v>Dänische Hamburger-Sauce</v>
      </c>
    </row>
    <row r="342" spans="1:13" s="18" customFormat="1" ht="14.25" x14ac:dyDescent="0.2">
      <c r="A342" s="18" t="str">
        <f>IF(gesamt!C342="",CONCATENATE("Eintrag ",J342),gesamt!A342)</f>
        <v>Dänischer Fruchtaufstrich 100% Erdbeeren</v>
      </c>
      <c r="B342" s="18">
        <v>100</v>
      </c>
      <c r="C342" s="19">
        <f>IF(gesamt!C342="",100,gesamt!D342)</f>
        <v>47</v>
      </c>
      <c r="D342" s="20">
        <f>IF(gesamt!C342="",10,gesamt!G342)</f>
        <v>9.3000000000000007</v>
      </c>
      <c r="E342" s="20">
        <f>IF(gesamt!C342="",10,gesamt!H342)</f>
        <v>0.5</v>
      </c>
      <c r="F342" s="20">
        <f>IF(gesamt!C342="",10,gesamt!I342)</f>
        <v>0.9</v>
      </c>
      <c r="G342" s="20">
        <f>IF(gesamt!C342="",0,gesamt!J342)</f>
        <v>0</v>
      </c>
      <c r="H342" s="20">
        <f>IF(gesamt!C342="",0,gesamt!K342)</f>
        <v>0</v>
      </c>
      <c r="I342" s="19">
        <f t="shared" si="21"/>
        <v>46.56</v>
      </c>
      <c r="J342" s="22">
        <f t="shared" si="18"/>
        <v>341</v>
      </c>
      <c r="K342" s="21">
        <f t="shared" ca="1" si="13"/>
        <v>1</v>
      </c>
      <c r="L342" s="21">
        <f ca="1">IF(K342=0,"",COUNTIF($K$2:K342,"&gt;0"))</f>
        <v>341</v>
      </c>
      <c r="M342" s="50" t="str">
        <f t="shared" ca="1" si="20"/>
        <v>Dänischer Fruchtaufstrich 100% Erdbeeren</v>
      </c>
    </row>
    <row r="343" spans="1:13" s="18" customFormat="1" ht="14.25" x14ac:dyDescent="0.2">
      <c r="A343" s="18" t="str">
        <f>IF(gesamt!C343="",CONCATENATE("Eintrag ",J343),gesamt!A343)</f>
        <v>Datteln, frisch</v>
      </c>
      <c r="B343" s="18">
        <v>100</v>
      </c>
      <c r="C343" s="19">
        <f>IF(gesamt!C343="",100,gesamt!D343)</f>
        <v>56</v>
      </c>
      <c r="D343" s="20">
        <f>IF(gesamt!C343="",10,gesamt!G343)</f>
        <v>12.9</v>
      </c>
      <c r="E343" s="20">
        <f>IF(gesamt!C343="",10,gesamt!H343)</f>
        <v>0.1</v>
      </c>
      <c r="F343" s="20">
        <f>IF(gesamt!C343="",10,gesamt!I343)</f>
        <v>0.5</v>
      </c>
      <c r="G343" s="20">
        <f>IF(gesamt!C343="",0,gesamt!J343)</f>
        <v>0</v>
      </c>
      <c r="H343" s="20">
        <f>IF(gesamt!C343="",0,gesamt!K343)</f>
        <v>0</v>
      </c>
      <c r="I343" s="19">
        <f t="shared" si="21"/>
        <v>55.919999999999995</v>
      </c>
      <c r="J343" s="22">
        <f t="shared" si="18"/>
        <v>342</v>
      </c>
      <c r="K343" s="21">
        <f t="shared" ca="1" si="13"/>
        <v>1</v>
      </c>
      <c r="L343" s="21">
        <f ca="1">IF(K343=0,"",COUNTIF($K$2:K343,"&gt;0"))</f>
        <v>342</v>
      </c>
      <c r="M343" s="50" t="str">
        <f t="shared" ca="1" si="20"/>
        <v>Datteln, frisch</v>
      </c>
    </row>
    <row r="344" spans="1:13" s="18" customFormat="1" ht="14.25" x14ac:dyDescent="0.2">
      <c r="A344" s="18" t="str">
        <f>IF(gesamt!C344="",CONCATENATE("Eintrag ",J344),gesamt!A344)</f>
        <v>Datteln, getrocknet</v>
      </c>
      <c r="B344" s="18">
        <v>100</v>
      </c>
      <c r="C344" s="19">
        <f>IF(gesamt!C344="",100,gesamt!D344)</f>
        <v>276</v>
      </c>
      <c r="D344" s="20">
        <f>IF(gesamt!C344="",10,gesamt!G344)</f>
        <v>65</v>
      </c>
      <c r="E344" s="20">
        <f>IF(gesamt!C344="",10,gesamt!H344)</f>
        <v>0.5</v>
      </c>
      <c r="F344" s="20">
        <f>IF(gesamt!C344="",10,gesamt!I344)</f>
        <v>1.9</v>
      </c>
      <c r="G344" s="20">
        <f>IF(gesamt!C344="",0,gesamt!J344)</f>
        <v>0</v>
      </c>
      <c r="H344" s="20">
        <f>IF(gesamt!C344="",0,gesamt!K344)</f>
        <v>0</v>
      </c>
      <c r="I344" s="19">
        <f t="shared" si="21"/>
        <v>279.13</v>
      </c>
      <c r="J344" s="22">
        <f t="shared" si="18"/>
        <v>343</v>
      </c>
      <c r="K344" s="21">
        <f t="shared" ca="1" si="13"/>
        <v>1</v>
      </c>
      <c r="L344" s="21">
        <f ca="1">IF(K344=0,"",COUNTIF($K$2:K344,"&gt;0"))</f>
        <v>343</v>
      </c>
      <c r="M344" s="50" t="str">
        <f t="shared" ca="1" si="20"/>
        <v>Datteln, getrocknet</v>
      </c>
    </row>
    <row r="345" spans="1:13" s="18" customFormat="1" ht="14.25" x14ac:dyDescent="0.2">
      <c r="A345" s="18" t="str">
        <f>IF(gesamt!C345="",CONCATENATE("Eintrag ",J345),gesamt!A345)</f>
        <v>Dattelöl</v>
      </c>
      <c r="B345" s="18">
        <v>100</v>
      </c>
      <c r="C345" s="19">
        <f>IF(gesamt!C345="",100,gesamt!D345)</f>
        <v>930</v>
      </c>
      <c r="D345" s="20">
        <f>IF(gesamt!C345="",10,gesamt!G345)</f>
        <v>0</v>
      </c>
      <c r="E345" s="20">
        <f>IF(gesamt!C345="",10,gesamt!H345)</f>
        <v>100</v>
      </c>
      <c r="F345" s="20">
        <f>IF(gesamt!C345="",10,gesamt!I345)</f>
        <v>0</v>
      </c>
      <c r="G345" s="20">
        <f>IF(gesamt!C345="",0,gesamt!J345)</f>
        <v>0</v>
      </c>
      <c r="H345" s="20">
        <f>IF(gesamt!C345="",0,gesamt!K345)</f>
        <v>0</v>
      </c>
      <c r="I345" s="19">
        <f t="shared" si="21"/>
        <v>930.00000000000011</v>
      </c>
      <c r="J345" s="22">
        <f t="shared" si="18"/>
        <v>344</v>
      </c>
      <c r="K345" s="21">
        <f t="shared" ca="1" si="13"/>
        <v>1</v>
      </c>
      <c r="L345" s="21">
        <f ca="1">IF(K345=0,"",COUNTIF($K$2:K345,"&gt;0"))</f>
        <v>344</v>
      </c>
      <c r="M345" s="50" t="str">
        <f t="shared" ca="1" si="20"/>
        <v>Dattelöl</v>
      </c>
    </row>
    <row r="346" spans="1:13" s="18" customFormat="1" ht="14.25" x14ac:dyDescent="0.2">
      <c r="A346" s="18" t="str">
        <f>IF(gesamt!C346="",CONCATENATE("Eintrag ",J346),gesamt!A346)</f>
        <v>Datteltomaten, Dattel-Tomaten, Cocktail-Tomaten</v>
      </c>
      <c r="B346" s="18">
        <v>100</v>
      </c>
      <c r="C346" s="19">
        <f>IF(gesamt!C346="",100,gesamt!D346)</f>
        <v>20</v>
      </c>
      <c r="D346" s="20">
        <f>IF(gesamt!C346="",10,gesamt!G346)</f>
        <v>3.5</v>
      </c>
      <c r="E346" s="20">
        <f>IF(gesamt!C346="",10,gesamt!H346)</f>
        <v>0.2</v>
      </c>
      <c r="F346" s="20">
        <f>IF(gesamt!C346="",10,gesamt!I346)</f>
        <v>0.9</v>
      </c>
      <c r="G346" s="20">
        <f>IF(gesamt!C346="",0,gesamt!J346)</f>
        <v>0</v>
      </c>
      <c r="H346" s="20">
        <f>IF(gesamt!C346="",0,gesamt!K346)</f>
        <v>0</v>
      </c>
      <c r="I346" s="19">
        <f t="shared" si="21"/>
        <v>19.989999999999998</v>
      </c>
      <c r="J346" s="22">
        <f t="shared" si="18"/>
        <v>345</v>
      </c>
      <c r="K346" s="21">
        <f t="shared" ca="1" si="13"/>
        <v>1</v>
      </c>
      <c r="L346" s="21">
        <f ca="1">IF(K346=0,"",COUNTIF($K$2:K346,"&gt;0"))</f>
        <v>345</v>
      </c>
      <c r="M346" s="50" t="str">
        <f t="shared" ca="1" si="20"/>
        <v>Datteltomaten, Dattel-Tomaten, Cocktail-Tomaten</v>
      </c>
    </row>
    <row r="347" spans="1:13" s="18" customFormat="1" ht="14.25" x14ac:dyDescent="0.2">
      <c r="A347" s="18" t="str">
        <f>IF(gesamt!C347="",CONCATENATE("Eintrag ",J347),gesamt!A347)</f>
        <v>Debrecziner, Debreziner</v>
      </c>
      <c r="B347" s="18">
        <v>100</v>
      </c>
      <c r="C347" s="19">
        <f>IF(gesamt!C347="",100,gesamt!D347)</f>
        <v>305</v>
      </c>
      <c r="D347" s="20">
        <f>IF(gesamt!C347="",10,gesamt!G347)</f>
        <v>1</v>
      </c>
      <c r="E347" s="20">
        <f>IF(gesamt!C347="",10,gesamt!H347)</f>
        <v>25.5</v>
      </c>
      <c r="F347" s="20">
        <f>IF(gesamt!C347="",10,gesamt!I347)</f>
        <v>15.1</v>
      </c>
      <c r="G347" s="20">
        <f>IF(gesamt!C347="",0,gesamt!J347)</f>
        <v>0</v>
      </c>
      <c r="H347" s="20">
        <f>IF(gesamt!C347="",0,gesamt!K347)</f>
        <v>0</v>
      </c>
      <c r="I347" s="19">
        <f t="shared" si="21"/>
        <v>304.67</v>
      </c>
      <c r="J347" s="22">
        <f t="shared" si="18"/>
        <v>346</v>
      </c>
      <c r="K347" s="21">
        <f t="shared" ca="1" si="13"/>
        <v>1</v>
      </c>
      <c r="L347" s="21">
        <f ca="1">IF(K347=0,"",COUNTIF($K$2:K347,"&gt;0"))</f>
        <v>346</v>
      </c>
      <c r="M347" s="50" t="str">
        <f t="shared" ca="1" si="20"/>
        <v>Debrecziner, Debreziner</v>
      </c>
    </row>
    <row r="348" spans="1:13" s="18" customFormat="1" ht="14.25" x14ac:dyDescent="0.2">
      <c r="A348" s="18" t="str">
        <f>IF(gesamt!C348="",CONCATENATE("Eintrag ",J348),gesamt!A348)</f>
        <v>Deutscher Kaviar, falscher Kaviar, Seehasen-Kaviar, Seehasenrogen (Fischeier)</v>
      </c>
      <c r="B348" s="18">
        <v>100</v>
      </c>
      <c r="C348" s="19">
        <f>IF(gesamt!C348="",100,gesamt!D348)</f>
        <v>83</v>
      </c>
      <c r="D348" s="20">
        <f>IF(gesamt!C348="",10,gesamt!G348)</f>
        <v>2</v>
      </c>
      <c r="E348" s="20">
        <f>IF(gesamt!C348="",10,gesamt!H348)</f>
        <v>4</v>
      </c>
      <c r="F348" s="20">
        <f>IF(gesamt!C348="",10,gesamt!I348)</f>
        <v>9</v>
      </c>
      <c r="G348" s="20">
        <f>IF(gesamt!C348="",0,gesamt!J348)</f>
        <v>0</v>
      </c>
      <c r="H348" s="20">
        <f>IF(gesamt!C348="",0,gesamt!K348)</f>
        <v>0</v>
      </c>
      <c r="I348" s="19">
        <f t="shared" si="21"/>
        <v>83.200000000000017</v>
      </c>
      <c r="J348" s="22">
        <f t="shared" si="18"/>
        <v>347</v>
      </c>
      <c r="K348" s="21">
        <f t="shared" ca="1" si="13"/>
        <v>1</v>
      </c>
      <c r="L348" s="21">
        <f ca="1">IF(K348=0,"",COUNTIF($K$2:K348,"&gt;0"))</f>
        <v>347</v>
      </c>
      <c r="M348" s="50" t="str">
        <f t="shared" ca="1" si="20"/>
        <v>Deutscher Kaviar, falscher Kaviar, Seehasen-Kaviar, Seehasenrogen (Fischeier)</v>
      </c>
    </row>
    <row r="349" spans="1:13" s="18" customFormat="1" ht="14.25" x14ac:dyDescent="0.2">
      <c r="A349" s="18" t="str">
        <f>IF(gesamt!C349="",CONCATENATE("Eintrag ",J349),gesamt!A349)</f>
        <v>Diabetikersüße, Diabetiker-Süße aus Sorbit (Z-austausch) u Saccharin (Z-ersatz)</v>
      </c>
      <c r="B349" s="18">
        <v>100</v>
      </c>
      <c r="C349" s="19">
        <f>IF(gesamt!C349="",100,gesamt!D349)</f>
        <v>240</v>
      </c>
      <c r="D349" s="20">
        <f>IF(gesamt!C349="",10,gesamt!G349)</f>
        <v>99</v>
      </c>
      <c r="E349" s="20">
        <f>IF(gesamt!C349="",10,gesamt!H349)</f>
        <v>0</v>
      </c>
      <c r="F349" s="20">
        <f>IF(gesamt!C349="",10,gesamt!I349)</f>
        <v>0</v>
      </c>
      <c r="G349" s="20">
        <f>IF(gesamt!C349="",0,gesamt!J349)</f>
        <v>0</v>
      </c>
      <c r="H349" s="20">
        <f>IF(gesamt!C349="",0,gesamt!K349)</f>
        <v>0</v>
      </c>
      <c r="I349" s="19">
        <f t="shared" si="21"/>
        <v>405.9</v>
      </c>
      <c r="J349" s="22">
        <f t="shared" si="18"/>
        <v>348</v>
      </c>
      <c r="K349" s="21">
        <f t="shared" ca="1" si="13"/>
        <v>1</v>
      </c>
      <c r="L349" s="21">
        <f ca="1">IF(K349=0,"",COUNTIF($K$2:K349,"&gt;0"))</f>
        <v>348</v>
      </c>
      <c r="M349" s="50" t="str">
        <f t="shared" ca="1" si="20"/>
        <v>Diabetikersüße, Diabetiker-Süße aus Sorbit (Z-austausch) u Saccharin (Z-ersatz)</v>
      </c>
    </row>
    <row r="350" spans="1:13" s="18" customFormat="1" ht="14.25" x14ac:dyDescent="0.2">
      <c r="A350" s="18" t="str">
        <f>IF(gesamt!C350="",CONCATENATE("Eintrag ",J350),gesamt!A350)</f>
        <v>Diätbier, "Diabetiker-Bier"</v>
      </c>
      <c r="B350" s="18">
        <v>100</v>
      </c>
      <c r="C350" s="19">
        <f>IF(gesamt!C350="",100,gesamt!D350)</f>
        <v>27</v>
      </c>
      <c r="D350" s="20">
        <f>IF(gesamt!C350="",10,gesamt!G350)</f>
        <v>0.8</v>
      </c>
      <c r="E350" s="20">
        <f>IF(gesamt!C350="",10,gesamt!H350)</f>
        <v>0</v>
      </c>
      <c r="F350" s="20">
        <f>IF(gesamt!C350="",10,gesamt!I350)</f>
        <v>0.4</v>
      </c>
      <c r="G350" s="20">
        <f>IF(gesamt!C350="",0,gesamt!J350)</f>
        <v>0</v>
      </c>
      <c r="H350" s="20">
        <f>IF(gesamt!C350="",0,gesamt!K350)</f>
        <v>0</v>
      </c>
      <c r="I350" s="19">
        <f t="shared" si="21"/>
        <v>4.96</v>
      </c>
      <c r="J350" s="22">
        <f t="shared" si="18"/>
        <v>349</v>
      </c>
      <c r="K350" s="21">
        <f t="shared" ca="1" si="13"/>
        <v>1</v>
      </c>
      <c r="L350" s="21">
        <f ca="1">IF(K350=0,"",COUNTIF($K$2:K350,"&gt;0"))</f>
        <v>349</v>
      </c>
      <c r="M350" s="50" t="str">
        <f t="shared" ca="1" si="20"/>
        <v>Diätbier, "Diabetiker-Bier"</v>
      </c>
    </row>
    <row r="351" spans="1:13" s="18" customFormat="1" ht="14.25" x14ac:dyDescent="0.2">
      <c r="A351" s="18" t="str">
        <f>IF(gesamt!C351="",CONCATENATE("Eintrag ",J351),gesamt!A351)</f>
        <v>Diät-Buttermilch</v>
      </c>
      <c r="B351" s="18">
        <v>100</v>
      </c>
      <c r="C351" s="19">
        <f>IF(gesamt!C351="",100,gesamt!D351)</f>
        <v>37</v>
      </c>
      <c r="D351" s="20">
        <f>IF(gesamt!C351="",10,gesamt!G351)</f>
        <v>4</v>
      </c>
      <c r="E351" s="20">
        <f>IF(gesamt!C351="",10,gesamt!H351)</f>
        <v>0.5</v>
      </c>
      <c r="F351" s="20">
        <f>IF(gesamt!C351="",10,gesamt!I351)</f>
        <v>3.5</v>
      </c>
      <c r="G351" s="20">
        <f>IF(gesamt!C351="",0,gesamt!J351)</f>
        <v>0</v>
      </c>
      <c r="H351" s="20">
        <f>IF(gesamt!C351="",0,gesamt!K351)</f>
        <v>0</v>
      </c>
      <c r="I351" s="19">
        <f t="shared" si="21"/>
        <v>35.75</v>
      </c>
      <c r="J351" s="22">
        <f t="shared" si="18"/>
        <v>350</v>
      </c>
      <c r="K351" s="21">
        <f t="shared" ca="1" si="13"/>
        <v>1</v>
      </c>
      <c r="L351" s="21">
        <f ca="1">IF(K351=0,"",COUNTIF($K$2:K351,"&gt;0"))</f>
        <v>350</v>
      </c>
      <c r="M351" s="50" t="str">
        <f t="shared" ca="1" si="20"/>
        <v>Diät-Buttermilch</v>
      </c>
    </row>
    <row r="352" spans="1:13" s="18" customFormat="1" ht="14.25" x14ac:dyDescent="0.2">
      <c r="A352" s="18" t="str">
        <f>IF(gesamt!C352="",CONCATENATE("Eintrag ",J352),gesamt!A352)</f>
        <v>Diäterdbeerquark (Speisequark, Topfen)</v>
      </c>
      <c r="B352" s="18">
        <v>100</v>
      </c>
      <c r="C352" s="19">
        <f>IF(gesamt!C352="",100,gesamt!D352)</f>
        <v>50</v>
      </c>
      <c r="D352" s="20">
        <f>IF(gesamt!C352="",10,gesamt!G352)</f>
        <v>5</v>
      </c>
      <c r="E352" s="20">
        <f>IF(gesamt!C352="",10,gesamt!H352)</f>
        <v>2.2000000000000002</v>
      </c>
      <c r="F352" s="20">
        <f>IF(gesamt!C352="",10,gesamt!I352)</f>
        <v>7</v>
      </c>
      <c r="G352" s="20">
        <f>IF(gesamt!C352="",0,gesamt!J352)</f>
        <v>0</v>
      </c>
      <c r="H352" s="20">
        <f>IF(gesamt!C352="",0,gesamt!K352)</f>
        <v>0</v>
      </c>
      <c r="I352" s="19">
        <f t="shared" si="21"/>
        <v>70.360000000000014</v>
      </c>
      <c r="J352" s="22">
        <f t="shared" si="18"/>
        <v>351</v>
      </c>
      <c r="K352" s="21">
        <f t="shared" ca="1" si="13"/>
        <v>1</v>
      </c>
      <c r="L352" s="21">
        <f ca="1">IF(K352=0,"",COUNTIF($K$2:K352,"&gt;0"))</f>
        <v>351</v>
      </c>
      <c r="M352" s="50" t="str">
        <f t="shared" ca="1" si="20"/>
        <v>Diäterdbeerquark (Speisequark, Topfen)</v>
      </c>
    </row>
    <row r="353" spans="1:13" s="18" customFormat="1" ht="14.25" x14ac:dyDescent="0.2">
      <c r="A353" s="18" t="str">
        <f>IF(gesamt!C353="",CONCATENATE("Eintrag ",J353),gesamt!A353)</f>
        <v>Diätfrüchtequark (Speisequark, Topfen)</v>
      </c>
      <c r="B353" s="18">
        <v>100</v>
      </c>
      <c r="C353" s="19">
        <f>IF(gesamt!C353="",100,gesamt!D353)</f>
        <v>50</v>
      </c>
      <c r="D353" s="20">
        <f>IF(gesamt!C353="",10,gesamt!G353)</f>
        <v>5</v>
      </c>
      <c r="E353" s="20">
        <f>IF(gesamt!C353="",10,gesamt!H353)</f>
        <v>2.2000000000000002</v>
      </c>
      <c r="F353" s="20">
        <f>IF(gesamt!C353="",10,gesamt!I353)</f>
        <v>7</v>
      </c>
      <c r="G353" s="20">
        <f>IF(gesamt!C353="",0,gesamt!J353)</f>
        <v>0</v>
      </c>
      <c r="H353" s="20">
        <f>IF(gesamt!C353="",0,gesamt!K353)</f>
        <v>0</v>
      </c>
      <c r="I353" s="19">
        <f t="shared" si="21"/>
        <v>70.360000000000014</v>
      </c>
      <c r="J353" s="22">
        <f t="shared" si="18"/>
        <v>352</v>
      </c>
      <c r="K353" s="21">
        <f t="shared" ca="1" si="13"/>
        <v>1</v>
      </c>
      <c r="L353" s="21">
        <f ca="1">IF(K353=0,"",COUNTIF($K$2:K353,"&gt;0"))</f>
        <v>352</v>
      </c>
      <c r="M353" s="50" t="str">
        <f t="shared" ca="1" si="20"/>
        <v>Diätfrüchtequark (Speisequark, Topfen)</v>
      </c>
    </row>
    <row r="354" spans="1:13" s="18" customFormat="1" ht="14.25" x14ac:dyDescent="0.2">
      <c r="A354" s="18" t="str">
        <f>IF(gesamt!C354="",CONCATENATE("Eintrag ",J354),gesamt!A354)</f>
        <v>Diätfruchtjoghurt (Diätfruchtyoghurt)</v>
      </c>
      <c r="B354" s="18">
        <v>100</v>
      </c>
      <c r="C354" s="19">
        <f>IF(gesamt!C354="",100,gesamt!D354)</f>
        <v>65</v>
      </c>
      <c r="D354" s="20">
        <f>IF(gesamt!C354="",10,gesamt!G354)</f>
        <v>5.9</v>
      </c>
      <c r="E354" s="20">
        <f>IF(gesamt!C354="",10,gesamt!H354)</f>
        <v>2.7</v>
      </c>
      <c r="F354" s="20">
        <f>IF(gesamt!C354="",10,gesamt!I354)</f>
        <v>3.7</v>
      </c>
      <c r="G354" s="20">
        <f>IF(gesamt!C354="",0,gesamt!J354)</f>
        <v>0</v>
      </c>
      <c r="H354" s="20">
        <f>IF(gesamt!C354="",0,gesamt!K354)</f>
        <v>0</v>
      </c>
      <c r="I354" s="19">
        <f t="shared" si="21"/>
        <v>64.84</v>
      </c>
      <c r="J354" s="22">
        <f t="shared" si="18"/>
        <v>353</v>
      </c>
      <c r="K354" s="21">
        <f t="shared" ca="1" si="13"/>
        <v>1</v>
      </c>
      <c r="L354" s="21">
        <f ca="1">IF(K354=0,"",COUNTIF($K$2:K354,"&gt;0"))</f>
        <v>353</v>
      </c>
      <c r="M354" s="50" t="str">
        <f t="shared" ca="1" si="20"/>
        <v>Diätfruchtjoghurt (Diätfruchtyoghurt)</v>
      </c>
    </row>
    <row r="355" spans="1:13" s="18" customFormat="1" ht="14.25" x14ac:dyDescent="0.2">
      <c r="A355" s="18" t="str">
        <f>IF(gesamt!C355="",CONCATENATE("Eintrag ",J355),gesamt!A355)</f>
        <v>Diätgelee (mit Sorbitol; Apfelgelee, Zitronengelee, Johannisbeergelee usw.)</v>
      </c>
      <c r="B355" s="18">
        <v>100</v>
      </c>
      <c r="C355" s="19">
        <f>IF(gesamt!C355="",100,gesamt!D355)</f>
        <v>157</v>
      </c>
      <c r="D355" s="20">
        <f>IF(gesamt!C355="",10,gesamt!G355)</f>
        <v>37</v>
      </c>
      <c r="E355" s="20">
        <f>IF(gesamt!C355="",10,gesamt!H355)</f>
        <v>0.4</v>
      </c>
      <c r="F355" s="20">
        <f>IF(gesamt!C355="",10,gesamt!I355)</f>
        <v>0.3</v>
      </c>
      <c r="G355" s="20">
        <f>IF(gesamt!C355="",0,gesamt!J355)</f>
        <v>0</v>
      </c>
      <c r="H355" s="20">
        <f>IF(gesamt!C355="",0,gesamt!K355)</f>
        <v>0</v>
      </c>
      <c r="I355" s="19">
        <f t="shared" si="21"/>
        <v>156.67999999999998</v>
      </c>
      <c r="J355" s="22">
        <f t="shared" si="18"/>
        <v>354</v>
      </c>
      <c r="K355" s="21">
        <f t="shared" ca="1" si="13"/>
        <v>1</v>
      </c>
      <c r="L355" s="21">
        <f ca="1">IF(K355=0,"",COUNTIF($K$2:K355,"&gt;0"))</f>
        <v>354</v>
      </c>
      <c r="M355" s="50" t="str">
        <f t="shared" ca="1" si="20"/>
        <v>Diätgelee (mit Sorbitol; Apfelgelee, Zitronengelee, Johannisbeergelee usw.)</v>
      </c>
    </row>
    <row r="356" spans="1:13" s="18" customFormat="1" ht="14.25" x14ac:dyDescent="0.2">
      <c r="A356" s="18" t="str">
        <f>IF(gesamt!C356="",CONCATENATE("Eintrag ",J356),gesamt!A356)</f>
        <v>Diätgelierzucker aus Fruchtzucker (für Typ-1-Diabetiker)</v>
      </c>
      <c r="B356" s="18">
        <v>100</v>
      </c>
      <c r="C356" s="19">
        <f>IF(gesamt!C356="",100,gesamt!D356)</f>
        <v>398</v>
      </c>
      <c r="D356" s="20">
        <f>IF(gesamt!C356="",10,gesamt!G356)</f>
        <v>97</v>
      </c>
      <c r="E356" s="20">
        <f>IF(gesamt!C356="",10,gesamt!H356)</f>
        <v>0</v>
      </c>
      <c r="F356" s="20">
        <f>IF(gesamt!C356="",10,gesamt!I356)</f>
        <v>0</v>
      </c>
      <c r="G356" s="20">
        <f>IF(gesamt!C356="",0,gesamt!J356)</f>
        <v>0</v>
      </c>
      <c r="H356" s="20">
        <f>IF(gesamt!C356="",0,gesamt!K356)</f>
        <v>0</v>
      </c>
      <c r="I356" s="19">
        <f t="shared" si="21"/>
        <v>397.7</v>
      </c>
      <c r="J356" s="22">
        <f t="shared" si="18"/>
        <v>355</v>
      </c>
      <c r="K356" s="21">
        <f t="shared" ca="1" si="13"/>
        <v>1</v>
      </c>
      <c r="L356" s="21">
        <f ca="1">IF(K356=0,"",COUNTIF($K$2:K356,"&gt;0"))</f>
        <v>355</v>
      </c>
      <c r="M356" s="50" t="str">
        <f t="shared" ca="1" si="20"/>
        <v>Diätgelierzucker aus Fruchtzucker (für Typ-1-Diabetiker)</v>
      </c>
    </row>
    <row r="357" spans="1:13" s="18" customFormat="1" ht="14.25" x14ac:dyDescent="0.2">
      <c r="A357" s="18" t="str">
        <f>IF(gesamt!C357="",CONCATENATE("Eintrag ",J357),gesamt!A357)</f>
        <v>Diät-Halbfettmargarine</v>
      </c>
      <c r="B357" s="18">
        <v>100</v>
      </c>
      <c r="C357" s="19">
        <f>IF(gesamt!C357="",100,gesamt!D357)</f>
        <v>362</v>
      </c>
      <c r="D357" s="20">
        <f>IF(gesamt!C357="",10,gesamt!G357)</f>
        <v>0.2</v>
      </c>
      <c r="E357" s="20">
        <f>IF(gesamt!C357="",10,gesamt!H357)</f>
        <v>40</v>
      </c>
      <c r="F357" s="20">
        <f>IF(gesamt!C357="",10,gesamt!I357)</f>
        <v>0.2</v>
      </c>
      <c r="G357" s="20">
        <f>IF(gesamt!C357="",0,gesamt!J357)</f>
        <v>0</v>
      </c>
      <c r="H357" s="20">
        <f>IF(gesamt!C357="",0,gesamt!K357)</f>
        <v>0</v>
      </c>
      <c r="I357" s="19">
        <f t="shared" si="21"/>
        <v>373.65999999999997</v>
      </c>
      <c r="J357" s="22">
        <f t="shared" ref="J357:J420" si="22">J356+1</f>
        <v>356</v>
      </c>
      <c r="K357" s="21">
        <f t="shared" ca="1" si="13"/>
        <v>1</v>
      </c>
      <c r="L357" s="21">
        <f ca="1">IF(K357=0,"",COUNTIF($K$2:K357,"&gt;0"))</f>
        <v>356</v>
      </c>
      <c r="M357" s="50" t="str">
        <f t="shared" ca="1" si="20"/>
        <v>Diät-Halbfettmargarine</v>
      </c>
    </row>
    <row r="358" spans="1:13" s="18" customFormat="1" ht="14.25" x14ac:dyDescent="0.2">
      <c r="A358" s="18" t="str">
        <f>IF(gesamt!C358="",CONCATENATE("Eintrag ",J358),gesamt!A358)</f>
        <v>Diätkirschquark (Speisequark, Topfen)</v>
      </c>
      <c r="B358" s="18">
        <v>100</v>
      </c>
      <c r="C358" s="19">
        <f>IF(gesamt!C358="",100,gesamt!D358)</f>
        <v>50</v>
      </c>
      <c r="D358" s="20">
        <f>IF(gesamt!C358="",10,gesamt!G358)</f>
        <v>5</v>
      </c>
      <c r="E358" s="20">
        <f>IF(gesamt!C358="",10,gesamt!H358)</f>
        <v>2.2000000000000002</v>
      </c>
      <c r="F358" s="20">
        <f>IF(gesamt!C358="",10,gesamt!I358)</f>
        <v>7</v>
      </c>
      <c r="G358" s="20">
        <f>IF(gesamt!C358="",0,gesamt!J358)</f>
        <v>0</v>
      </c>
      <c r="H358" s="20">
        <f>IF(gesamt!C358="",0,gesamt!K358)</f>
        <v>0</v>
      </c>
      <c r="I358" s="19">
        <f t="shared" si="21"/>
        <v>70.360000000000014</v>
      </c>
      <c r="J358" s="22">
        <f t="shared" si="22"/>
        <v>357</v>
      </c>
      <c r="K358" s="21">
        <f t="shared" ref="K358:K421" ca="1" si="23">IFERROR(SEARCH(INDIRECT(CELL("address")),A358),0)</f>
        <v>1</v>
      </c>
      <c r="L358" s="21">
        <f ca="1">IF(K358=0,"",COUNTIF($K$2:K358,"&gt;0"))</f>
        <v>357</v>
      </c>
      <c r="M358" s="50" t="str">
        <f t="shared" ca="1" si="20"/>
        <v>Diätkirschquark (Speisequark, Topfen)</v>
      </c>
    </row>
    <row r="359" spans="1:13" s="18" customFormat="1" ht="14.25" x14ac:dyDescent="0.2">
      <c r="A359" s="18" t="str">
        <f>IF(gesamt!C359="",CONCATENATE("Eintrag ",J359),gesamt!A359)</f>
        <v>Diätmargarine</v>
      </c>
      <c r="B359" s="18">
        <v>100</v>
      </c>
      <c r="C359" s="19">
        <f>IF(gesamt!C359="",100,gesamt!D359)</f>
        <v>722</v>
      </c>
      <c r="D359" s="20">
        <f>IF(gesamt!C359="",10,gesamt!G359)</f>
        <v>0.2</v>
      </c>
      <c r="E359" s="20">
        <f>IF(gesamt!C359="",10,gesamt!H359)</f>
        <v>80</v>
      </c>
      <c r="F359" s="20">
        <f>IF(gesamt!C359="",10,gesamt!I359)</f>
        <v>0.2</v>
      </c>
      <c r="G359" s="20">
        <f>IF(gesamt!C359="",0,gesamt!J359)</f>
        <v>0</v>
      </c>
      <c r="H359" s="20">
        <f>IF(gesamt!C359="",0,gesamt!K359)</f>
        <v>0</v>
      </c>
      <c r="I359" s="19">
        <f t="shared" si="21"/>
        <v>745.66000000000008</v>
      </c>
      <c r="J359" s="22">
        <f t="shared" si="22"/>
        <v>358</v>
      </c>
      <c r="K359" s="21">
        <f t="shared" ca="1" si="23"/>
        <v>1</v>
      </c>
      <c r="L359" s="21">
        <f ca="1">IF(K359=0,"",COUNTIF($K$2:K359,"&gt;0"))</f>
        <v>358</v>
      </c>
      <c r="M359" s="50" t="str">
        <f t="shared" ca="1" si="20"/>
        <v>Diätmargarine</v>
      </c>
    </row>
    <row r="360" spans="1:13" s="18" customFormat="1" ht="14.25" x14ac:dyDescent="0.2">
      <c r="A360" s="18" t="str">
        <f>IF(gesamt!C360="",CONCATENATE("Eintrag ",J360),gesamt!A360)</f>
        <v>Diätnektar mit Süßstoff</v>
      </c>
      <c r="B360" s="18">
        <v>100</v>
      </c>
      <c r="C360" s="19">
        <f>IF(gesamt!C360="",100,gesamt!D360)</f>
        <v>24</v>
      </c>
      <c r="D360" s="20">
        <f>IF(gesamt!C360="",10,gesamt!G360)</f>
        <v>5.5</v>
      </c>
      <c r="E360" s="20">
        <f>IF(gesamt!C360="",10,gesamt!H360)</f>
        <v>0.1</v>
      </c>
      <c r="F360" s="20">
        <f>IF(gesamt!C360="",10,gesamt!I360)</f>
        <v>0.4</v>
      </c>
      <c r="G360" s="20">
        <f>IF(gesamt!C360="",0,gesamt!J360)</f>
        <v>0</v>
      </c>
      <c r="H360" s="20">
        <f>IF(gesamt!C360="",0,gesamt!K360)</f>
        <v>0</v>
      </c>
      <c r="I360" s="19">
        <f t="shared" si="21"/>
        <v>25.159999999999997</v>
      </c>
      <c r="J360" s="22">
        <f t="shared" si="22"/>
        <v>359</v>
      </c>
      <c r="K360" s="21">
        <f t="shared" ca="1" si="23"/>
        <v>1</v>
      </c>
      <c r="L360" s="21">
        <f ca="1">IF(K360=0,"",COUNTIF($K$2:K360,"&gt;0"))</f>
        <v>359</v>
      </c>
      <c r="M360" s="50" t="str">
        <f t="shared" ca="1" si="20"/>
        <v>Diätnektar mit Süßstoff</v>
      </c>
    </row>
    <row r="361" spans="1:13" s="18" customFormat="1" ht="14.25" x14ac:dyDescent="0.2">
      <c r="A361" s="18" t="str">
        <f>IF(gesamt!C361="",CONCATENATE("Eintrag ",J361),gesamt!A361)</f>
        <v>Diät-Schokolade, Diät-Vollmilch-Schokolade, Diabetiker-Schokolade (Fruchtzucker)</v>
      </c>
      <c r="B361" s="18">
        <v>100</v>
      </c>
      <c r="C361" s="19">
        <f>IF(gesamt!C361="",100,gesamt!D361)</f>
        <v>536</v>
      </c>
      <c r="D361" s="20">
        <f>IF(gesamt!C361="",10,gesamt!G361)</f>
        <v>54</v>
      </c>
      <c r="E361" s="20">
        <f>IF(gesamt!C361="",10,gesamt!H361)</f>
        <v>31.5</v>
      </c>
      <c r="F361" s="20">
        <f>IF(gesamt!C361="",10,gesamt!I361)</f>
        <v>9.1999999999999993</v>
      </c>
      <c r="G361" s="20">
        <f>IF(gesamt!C361="",0,gesamt!J361)</f>
        <v>0</v>
      </c>
      <c r="H361" s="20">
        <f>IF(gesamt!C361="",0,gesamt!K361)</f>
        <v>0</v>
      </c>
      <c r="I361" s="19">
        <f t="shared" si="21"/>
        <v>552.99</v>
      </c>
      <c r="J361" s="22">
        <f t="shared" si="22"/>
        <v>360</v>
      </c>
      <c r="K361" s="21">
        <f t="shared" ca="1" si="23"/>
        <v>1</v>
      </c>
      <c r="L361" s="21">
        <f ca="1">IF(K361=0,"",COUNTIF($K$2:K361,"&gt;0"))</f>
        <v>360</v>
      </c>
      <c r="M361" s="50" t="str">
        <f t="shared" ca="1" si="20"/>
        <v>Diät-Schokolade, Diät-Vollmilch-Schokolade, Diabetiker-Schokolade (Fruchtzucker)</v>
      </c>
    </row>
    <row r="362" spans="1:13" s="18" customFormat="1" ht="14.25" x14ac:dyDescent="0.2">
      <c r="A362" s="18" t="str">
        <f>IF(gesamt!C362="",CONCATENATE("Eintrag ",J362),gesamt!A362)</f>
        <v>Diät-Schokolade, Diät-Vollmilch-Schokolade, Diabetiker-Schokolade (mit Aspartam)</v>
      </c>
      <c r="B362" s="18">
        <v>100</v>
      </c>
      <c r="C362" s="19">
        <f>IF(gesamt!C362="",100,gesamt!D362)</f>
        <v>507</v>
      </c>
      <c r="D362" s="20">
        <f>IF(gesamt!C362="",10,gesamt!G362)</f>
        <v>34</v>
      </c>
      <c r="E362" s="20">
        <f>IF(gesamt!C362="",10,gesamt!H362)</f>
        <v>35</v>
      </c>
      <c r="F362" s="20">
        <f>IF(gesamt!C362="",10,gesamt!I362)</f>
        <v>10</v>
      </c>
      <c r="G362" s="20">
        <f>IF(gesamt!C362="",0,gesamt!J362)</f>
        <v>0</v>
      </c>
      <c r="H362" s="20">
        <f>IF(gesamt!C362="",0,gesamt!K362)</f>
        <v>0</v>
      </c>
      <c r="I362" s="19">
        <f t="shared" si="21"/>
        <v>506.9</v>
      </c>
      <c r="J362" s="22">
        <f t="shared" si="22"/>
        <v>361</v>
      </c>
      <c r="K362" s="21">
        <f t="shared" ca="1" si="23"/>
        <v>1</v>
      </c>
      <c r="L362" s="21">
        <f ca="1">IF(K362=0,"",COUNTIF($K$2:K362,"&gt;0"))</f>
        <v>361</v>
      </c>
      <c r="M362" s="50" t="str">
        <f t="shared" ca="1" si="20"/>
        <v>Diät-Schokolade, Diät-Vollmilch-Schokolade, Diabetiker-Schokolade (mit Aspartam)</v>
      </c>
    </row>
    <row r="363" spans="1:13" s="18" customFormat="1" ht="14.25" x14ac:dyDescent="0.2">
      <c r="A363" s="18" t="str">
        <f>IF(gesamt!C363="",CONCATENATE("Eintrag ",J363),gesamt!A363)</f>
        <v>Diätspeiseeis (Diabetiker-Eis, Diät-Eis, Diäteis)</v>
      </c>
      <c r="B363" s="18">
        <v>100</v>
      </c>
      <c r="C363" s="19">
        <f>IF(gesamt!C363="",100,gesamt!D363)</f>
        <v>114</v>
      </c>
      <c r="D363" s="20">
        <f>IF(gesamt!C363="",10,gesamt!G363)</f>
        <v>20</v>
      </c>
      <c r="E363" s="20">
        <f>IF(gesamt!C363="",10,gesamt!H363)</f>
        <v>2.2999999999999998</v>
      </c>
      <c r="F363" s="20">
        <f>IF(gesamt!C363="",10,gesamt!I363)</f>
        <v>3.3</v>
      </c>
      <c r="G363" s="20">
        <f>IF(gesamt!C363="",0,gesamt!J363)</f>
        <v>0</v>
      </c>
      <c r="H363" s="20">
        <f>IF(gesamt!C363="",0,gesamt!K363)</f>
        <v>0</v>
      </c>
      <c r="I363" s="19">
        <f t="shared" si="21"/>
        <v>117.25</v>
      </c>
      <c r="J363" s="22">
        <f t="shared" si="22"/>
        <v>362</v>
      </c>
      <c r="K363" s="21">
        <f t="shared" ca="1" si="23"/>
        <v>1</v>
      </c>
      <c r="L363" s="21">
        <f ca="1">IF(K363=0,"",COUNTIF($K$2:K363,"&gt;0"))</f>
        <v>362</v>
      </c>
      <c r="M363" s="50" t="str">
        <f t="shared" ca="1" si="20"/>
        <v>Diätspeiseeis (Diabetiker-Eis, Diät-Eis, Diäteis)</v>
      </c>
    </row>
    <row r="364" spans="1:13" s="18" customFormat="1" ht="14.25" x14ac:dyDescent="0.2">
      <c r="A364" s="18" t="str">
        <f>IF(gesamt!C364="",CONCATENATE("Eintrag ",J364),gesamt!A364)</f>
        <v>Diätsprühsahne, 26 % Fett (Schlagobers)</v>
      </c>
      <c r="B364" s="18">
        <v>100</v>
      </c>
      <c r="C364" s="19">
        <f>IF(gesamt!C364="",100,gesamt!D364)</f>
        <v>279</v>
      </c>
      <c r="D364" s="20">
        <f>IF(gesamt!C364="",10,gesamt!G364)</f>
        <v>4.3</v>
      </c>
      <c r="E364" s="20">
        <f>IF(gesamt!C364="",10,gesamt!H364)</f>
        <v>27</v>
      </c>
      <c r="F364" s="20">
        <f>IF(gesamt!C364="",10,gesamt!I364)</f>
        <v>2.5</v>
      </c>
      <c r="G364" s="20">
        <f>IF(gesamt!C364="",0,gesamt!J364)</f>
        <v>0</v>
      </c>
      <c r="H364" s="20">
        <f>IF(gesamt!C364="",0,gesamt!K364)</f>
        <v>0</v>
      </c>
      <c r="I364" s="19">
        <f t="shared" si="21"/>
        <v>279.23</v>
      </c>
      <c r="J364" s="22">
        <f t="shared" si="22"/>
        <v>363</v>
      </c>
      <c r="K364" s="21">
        <f t="shared" ca="1" si="23"/>
        <v>1</v>
      </c>
      <c r="L364" s="21">
        <f ca="1">IF(K364=0,"",COUNTIF($K$2:K364,"&gt;0"))</f>
        <v>363</v>
      </c>
      <c r="M364" s="50" t="str">
        <f t="shared" ca="1" si="20"/>
        <v>Diätsprühsahne, 26 % Fett (Schlagobers)</v>
      </c>
    </row>
    <row r="365" spans="1:13" s="18" customFormat="1" ht="14.25" x14ac:dyDescent="0.2">
      <c r="A365" s="18" t="str">
        <f>IF(gesamt!C365="",CONCATENATE("Eintrag ",J365),gesamt!A365)</f>
        <v>Diätvanillequark (Speisequark, Topfen)</v>
      </c>
      <c r="B365" s="18">
        <v>100</v>
      </c>
      <c r="C365" s="19">
        <f>IF(gesamt!C365="",100,gesamt!D365)</f>
        <v>50</v>
      </c>
      <c r="D365" s="20">
        <f>IF(gesamt!C365="",10,gesamt!G365)</f>
        <v>5</v>
      </c>
      <c r="E365" s="20">
        <f>IF(gesamt!C365="",10,gesamt!H365)</f>
        <v>2.2000000000000002</v>
      </c>
      <c r="F365" s="20">
        <f>IF(gesamt!C365="",10,gesamt!I365)</f>
        <v>7</v>
      </c>
      <c r="G365" s="20">
        <f>IF(gesamt!C365="",0,gesamt!J365)</f>
        <v>0</v>
      </c>
      <c r="H365" s="20">
        <f>IF(gesamt!C365="",0,gesamt!K365)</f>
        <v>0</v>
      </c>
      <c r="I365" s="19">
        <f t="shared" si="21"/>
        <v>70.360000000000014</v>
      </c>
      <c r="J365" s="22">
        <f t="shared" si="22"/>
        <v>364</v>
      </c>
      <c r="K365" s="21">
        <f t="shared" ca="1" si="23"/>
        <v>1</v>
      </c>
      <c r="L365" s="21">
        <f ca="1">IF(K365=0,"",COUNTIF($K$2:K365,"&gt;0"))</f>
        <v>364</v>
      </c>
      <c r="M365" s="50" t="str">
        <f t="shared" ca="1" si="20"/>
        <v>Diätvanillequark (Speisequark, Topfen)</v>
      </c>
    </row>
    <row r="366" spans="1:13" s="18" customFormat="1" ht="14.25" x14ac:dyDescent="0.2">
      <c r="A366" s="18" t="str">
        <f>IF(gesamt!C366="",CONCATENATE("Eintrag ",J366),gesamt!A366)</f>
        <v>Dickmilch, entrahmt</v>
      </c>
      <c r="B366" s="18">
        <v>100</v>
      </c>
      <c r="C366" s="19">
        <f>IF(gesamt!C366="",100,gesamt!D366)</f>
        <v>31</v>
      </c>
      <c r="D366" s="20">
        <f>IF(gesamt!C366="",10,gesamt!G366)</f>
        <v>4.2</v>
      </c>
      <c r="E366" s="20">
        <f>IF(gesamt!C366="",10,gesamt!H366)</f>
        <v>0.1</v>
      </c>
      <c r="F366" s="20">
        <f>IF(gesamt!C366="",10,gesamt!I366)</f>
        <v>3.4</v>
      </c>
      <c r="G366" s="20">
        <f>IF(gesamt!C366="",0,gesamt!J366)</f>
        <v>0</v>
      </c>
      <c r="H366" s="20">
        <f>IF(gesamt!C366="",0,gesamt!K366)</f>
        <v>0</v>
      </c>
      <c r="I366" s="19">
        <f t="shared" si="21"/>
        <v>32.43</v>
      </c>
      <c r="J366" s="22">
        <f t="shared" si="22"/>
        <v>365</v>
      </c>
      <c r="K366" s="21">
        <f t="shared" ca="1" si="23"/>
        <v>1</v>
      </c>
      <c r="L366" s="21">
        <f ca="1">IF(K366=0,"",COUNTIF($K$2:K366,"&gt;0"))</f>
        <v>365</v>
      </c>
      <c r="M366" s="50" t="str">
        <f t="shared" ca="1" si="20"/>
        <v>Dickmilch, entrahmt</v>
      </c>
    </row>
    <row r="367" spans="1:13" s="18" customFormat="1" ht="14.25" x14ac:dyDescent="0.2">
      <c r="A367" s="18" t="str">
        <f>IF(gesamt!C367="",CONCATENATE("Eintrag ",J367),gesamt!A367)</f>
        <v>Dickmilch, teilentrahmt</v>
      </c>
      <c r="B367" s="18">
        <v>100</v>
      </c>
      <c r="C367" s="19">
        <f>IF(gesamt!C367="",100,gesamt!D367)</f>
        <v>44</v>
      </c>
      <c r="D367" s="20">
        <f>IF(gesamt!C367="",10,gesamt!G367)</f>
        <v>4.0999999999999996</v>
      </c>
      <c r="E367" s="20">
        <f>IF(gesamt!C367="",10,gesamt!H367)</f>
        <v>1.5</v>
      </c>
      <c r="F367" s="20">
        <f>IF(gesamt!C367="",10,gesamt!I367)</f>
        <v>3.4</v>
      </c>
      <c r="G367" s="20">
        <f>IF(gesamt!C367="",0,gesamt!J367)</f>
        <v>0</v>
      </c>
      <c r="H367" s="20">
        <f>IF(gesamt!C367="",0,gesamt!K367)</f>
        <v>0</v>
      </c>
      <c r="I367" s="19">
        <f t="shared" si="21"/>
        <v>45.04</v>
      </c>
      <c r="J367" s="22">
        <f t="shared" si="22"/>
        <v>366</v>
      </c>
      <c r="K367" s="21">
        <f t="shared" ca="1" si="23"/>
        <v>1</v>
      </c>
      <c r="L367" s="21">
        <f ca="1">IF(K367=0,"",COUNTIF($K$2:K367,"&gt;0"))</f>
        <v>366</v>
      </c>
      <c r="M367" s="50" t="str">
        <f t="shared" ca="1" si="20"/>
        <v>Dickmilch, teilentrahmt</v>
      </c>
    </row>
    <row r="368" spans="1:13" s="18" customFormat="1" ht="14.25" x14ac:dyDescent="0.2">
      <c r="A368" s="18" t="str">
        <f>IF(gesamt!C368="",CONCATENATE("Eintrag ",J368),gesamt!A368)</f>
        <v>Dickmilch, vollfett</v>
      </c>
      <c r="B368" s="18">
        <v>100</v>
      </c>
      <c r="C368" s="19">
        <f>IF(gesamt!C368="",100,gesamt!D368)</f>
        <v>60</v>
      </c>
      <c r="D368" s="20">
        <f>IF(gesamt!C368="",10,gesamt!G368)</f>
        <v>4</v>
      </c>
      <c r="E368" s="20">
        <f>IF(gesamt!C368="",10,gesamt!H368)</f>
        <v>3.3</v>
      </c>
      <c r="F368" s="20">
        <f>IF(gesamt!C368="",10,gesamt!I368)</f>
        <v>3.5</v>
      </c>
      <c r="G368" s="20">
        <f>IF(gesamt!C368="",0,gesamt!J368)</f>
        <v>0</v>
      </c>
      <c r="H368" s="20">
        <f>IF(gesamt!C368="",0,gesamt!K368)</f>
        <v>0</v>
      </c>
      <c r="I368" s="19">
        <f t="shared" si="21"/>
        <v>61.790000000000006</v>
      </c>
      <c r="J368" s="22">
        <f t="shared" si="22"/>
        <v>367</v>
      </c>
      <c r="K368" s="21">
        <f t="shared" ca="1" si="23"/>
        <v>1</v>
      </c>
      <c r="L368" s="21">
        <f ca="1">IF(K368=0,"",COUNTIF($K$2:K368,"&gt;0"))</f>
        <v>367</v>
      </c>
      <c r="M368" s="50" t="str">
        <f t="shared" ca="1" si="20"/>
        <v>Dickmilch, vollfett</v>
      </c>
    </row>
    <row r="369" spans="1:13" s="18" customFormat="1" ht="14.25" x14ac:dyDescent="0.2">
      <c r="A369" s="18" t="str">
        <f>IF(gesamt!C369="",CONCATENATE("Eintrag ",J369),gesamt!A369)</f>
        <v>Dill, frisch</v>
      </c>
      <c r="B369" s="18">
        <v>100</v>
      </c>
      <c r="C369" s="19">
        <f>IF(gesamt!C369="",100,gesamt!D369)</f>
        <v>51</v>
      </c>
      <c r="D369" s="20">
        <f>IF(gesamt!C369="",10,gesamt!G369)</f>
        <v>6.6</v>
      </c>
      <c r="E369" s="20">
        <f>IF(gesamt!C369="",10,gesamt!H369)</f>
        <v>0.9</v>
      </c>
      <c r="F369" s="20">
        <f>IF(gesamt!C369="",10,gesamt!I369)</f>
        <v>3.8</v>
      </c>
      <c r="G369" s="20">
        <f>IF(gesamt!C369="",0,gesamt!J369)</f>
        <v>0</v>
      </c>
      <c r="H369" s="20">
        <f>IF(gesamt!C369="",0,gesamt!K369)</f>
        <v>0</v>
      </c>
      <c r="I369" s="19">
        <f t="shared" si="21"/>
        <v>51.389999999999993</v>
      </c>
      <c r="J369" s="22">
        <f t="shared" si="22"/>
        <v>368</v>
      </c>
      <c r="K369" s="21">
        <f t="shared" ca="1" si="23"/>
        <v>1</v>
      </c>
      <c r="L369" s="21">
        <f ca="1">IF(K369=0,"",COUNTIF($K$2:K369,"&gt;0"))</f>
        <v>368</v>
      </c>
      <c r="M369" s="50" t="str">
        <f t="shared" ca="1" si="20"/>
        <v>Dill, frisch</v>
      </c>
    </row>
    <row r="370" spans="1:13" s="18" customFormat="1" ht="14.25" x14ac:dyDescent="0.2">
      <c r="A370" s="18" t="str">
        <f>IF(gesamt!C370="",CONCATENATE("Eintrag ",J370),gesamt!A370)</f>
        <v>Dill, getrocknet</v>
      </c>
      <c r="B370" s="18">
        <v>100</v>
      </c>
      <c r="C370" s="19">
        <f>IF(gesamt!C370="",100,gesamt!D370)</f>
        <v>373</v>
      </c>
      <c r="D370" s="20">
        <f>IF(gesamt!C370="",10,gesamt!G370)</f>
        <v>46.3</v>
      </c>
      <c r="E370" s="20">
        <f>IF(gesamt!C370="",10,gesamt!H370)</f>
        <v>8.4</v>
      </c>
      <c r="F370" s="20">
        <f>IF(gesamt!C370="",10,gesamt!I370)</f>
        <v>25</v>
      </c>
      <c r="G370" s="20">
        <f>IF(gesamt!C370="",0,gesamt!J370)</f>
        <v>0</v>
      </c>
      <c r="H370" s="20">
        <f>IF(gesamt!C370="",0,gesamt!K370)</f>
        <v>0</v>
      </c>
      <c r="I370" s="19">
        <f t="shared" si="21"/>
        <v>372.95</v>
      </c>
      <c r="J370" s="22">
        <f t="shared" si="22"/>
        <v>369</v>
      </c>
      <c r="K370" s="21">
        <f t="shared" ca="1" si="23"/>
        <v>1</v>
      </c>
      <c r="L370" s="21">
        <f ca="1">IF(K370=0,"",COUNTIF($K$2:K370,"&gt;0"))</f>
        <v>369</v>
      </c>
      <c r="M370" s="50" t="str">
        <f t="shared" ca="1" si="20"/>
        <v>Dill, getrocknet</v>
      </c>
    </row>
    <row r="371" spans="1:13" s="18" customFormat="1" ht="14.25" x14ac:dyDescent="0.2">
      <c r="A371" s="18" t="str">
        <f>IF(gesamt!C371="",CONCATENATE("Eintrag ",J371),gesamt!A371)</f>
        <v>Dillhappen, Heringssalat, Heringshappen, Heringsröllchen</v>
      </c>
      <c r="B371" s="18">
        <v>100</v>
      </c>
      <c r="C371" s="19">
        <f>IF(gesamt!C371="",100,gesamt!D371)</f>
        <v>304</v>
      </c>
      <c r="D371" s="20">
        <f>IF(gesamt!C371="",10,gesamt!G371)</f>
        <v>6</v>
      </c>
      <c r="E371" s="20">
        <f>IF(gesamt!C371="",10,gesamt!H371)</f>
        <v>30</v>
      </c>
      <c r="F371" s="20">
        <f>IF(gesamt!C371="",10,gesamt!I371)</f>
        <v>7</v>
      </c>
      <c r="G371" s="20">
        <f>IF(gesamt!C371="",0,gesamt!J371)</f>
        <v>0</v>
      </c>
      <c r="H371" s="20">
        <f>IF(gesamt!C371="",0,gesamt!K371)</f>
        <v>0</v>
      </c>
      <c r="I371" s="19">
        <f t="shared" si="21"/>
        <v>333</v>
      </c>
      <c r="J371" s="22">
        <f t="shared" si="22"/>
        <v>370</v>
      </c>
      <c r="K371" s="21">
        <f t="shared" ca="1" si="23"/>
        <v>1</v>
      </c>
      <c r="L371" s="21">
        <f ca="1">IF(K371=0,"",COUNTIF($K$2:K371,"&gt;0"))</f>
        <v>370</v>
      </c>
      <c r="M371" s="50" t="str">
        <f t="shared" ca="1" si="20"/>
        <v>Dillhappen, Heringssalat, Heringshappen, Heringsröllchen</v>
      </c>
    </row>
    <row r="372" spans="1:13" s="18" customFormat="1" ht="14.25" x14ac:dyDescent="0.2">
      <c r="A372" s="18" t="str">
        <f>IF(gesamt!C372="",CONCATENATE("Eintrag ",J372),gesamt!A372)</f>
        <v>Dillhappen, Heringssalat, Heringshappen, Heringsröllchen light</v>
      </c>
      <c r="B372" s="18">
        <v>100</v>
      </c>
      <c r="C372" s="19">
        <f>IF(gesamt!C372="",100,gesamt!D372)</f>
        <v>213</v>
      </c>
      <c r="D372" s="20">
        <f>IF(gesamt!C372="",10,gesamt!G372)</f>
        <v>11</v>
      </c>
      <c r="E372" s="20">
        <f>IF(gesamt!C372="",10,gesamt!H372)</f>
        <v>14</v>
      </c>
      <c r="F372" s="20">
        <f>IF(gesamt!C372="",10,gesamt!I372)</f>
        <v>9</v>
      </c>
      <c r="G372" s="20">
        <f>IF(gesamt!C372="",0,gesamt!J372)</f>
        <v>0</v>
      </c>
      <c r="H372" s="20">
        <f>IF(gesamt!C372="",0,gesamt!K372)</f>
        <v>0</v>
      </c>
      <c r="I372" s="19">
        <f t="shared" si="21"/>
        <v>213.10000000000002</v>
      </c>
      <c r="J372" s="22">
        <f t="shared" si="22"/>
        <v>371</v>
      </c>
      <c r="K372" s="21">
        <f t="shared" ca="1" si="23"/>
        <v>1</v>
      </c>
      <c r="L372" s="21">
        <f ca="1">IF(K372=0,"",COUNTIF($K$2:K372,"&gt;0"))</f>
        <v>371</v>
      </c>
      <c r="M372" s="50" t="str">
        <f t="shared" ca="1" si="20"/>
        <v>Dillhappen, Heringssalat, Heringshappen, Heringsröllchen light</v>
      </c>
    </row>
    <row r="373" spans="1:13" s="18" customFormat="1" ht="14.25" x14ac:dyDescent="0.2">
      <c r="A373" s="18" t="str">
        <f>IF(gesamt!C373="",CONCATENATE("Eintrag ",J373),gesamt!A373)</f>
        <v>Dillkartoffeln</v>
      </c>
      <c r="B373" s="18">
        <v>100</v>
      </c>
      <c r="C373" s="19">
        <f>IF(gesamt!C373="",100,gesamt!D373)</f>
        <v>70</v>
      </c>
      <c r="D373" s="20">
        <f>IF(gesamt!C373="",10,gesamt!G373)</f>
        <v>14.8</v>
      </c>
      <c r="E373" s="20">
        <f>IF(gesamt!C373="",10,gesamt!H373)</f>
        <v>0.1</v>
      </c>
      <c r="F373" s="20">
        <f>IF(gesamt!C373="",10,gesamt!I373)</f>
        <v>2</v>
      </c>
      <c r="G373" s="20">
        <f>IF(gesamt!C373="",0,gesamt!J373)</f>
        <v>0</v>
      </c>
      <c r="H373" s="20">
        <f>IF(gesamt!C373="",0,gesamt!K373)</f>
        <v>0</v>
      </c>
      <c r="I373" s="19">
        <f t="shared" si="21"/>
        <v>70.010000000000005</v>
      </c>
      <c r="J373" s="22">
        <f t="shared" si="22"/>
        <v>372</v>
      </c>
      <c r="K373" s="21">
        <f t="shared" ca="1" si="23"/>
        <v>1</v>
      </c>
      <c r="L373" s="21">
        <f ca="1">IF(K373=0,"",COUNTIF($K$2:K373,"&gt;0"))</f>
        <v>372</v>
      </c>
      <c r="M373" s="50" t="str">
        <f t="shared" ca="1" si="20"/>
        <v>Dillkartoffeln</v>
      </c>
    </row>
    <row r="374" spans="1:13" s="18" customFormat="1" ht="14.25" x14ac:dyDescent="0.2">
      <c r="A374" s="18" t="str">
        <f>IF(gesamt!C374="",CONCATENATE("Eintrag ",J374),gesamt!A374)</f>
        <v>Dinkel</v>
      </c>
      <c r="B374" s="18">
        <v>100</v>
      </c>
      <c r="C374" s="19">
        <f>IF(gesamt!C374="",100,gesamt!D374)</f>
        <v>337</v>
      </c>
      <c r="D374" s="20">
        <f>IF(gesamt!C374="",10,gesamt!G374)</f>
        <v>63</v>
      </c>
      <c r="E374" s="20">
        <f>IF(gesamt!C374="",10,gesamt!H374)</f>
        <v>3</v>
      </c>
      <c r="F374" s="20">
        <f>IF(gesamt!C374="",10,gesamt!I374)</f>
        <v>12</v>
      </c>
      <c r="G374" s="20">
        <f>IF(gesamt!C374="",0,gesamt!J374)</f>
        <v>0</v>
      </c>
      <c r="H374" s="20">
        <f>IF(gesamt!C374="",0,gesamt!K374)</f>
        <v>0</v>
      </c>
      <c r="I374" s="19">
        <f t="shared" si="21"/>
        <v>336.59999999999991</v>
      </c>
      <c r="J374" s="22">
        <f t="shared" si="22"/>
        <v>373</v>
      </c>
      <c r="K374" s="21">
        <f t="shared" ca="1" si="23"/>
        <v>1</v>
      </c>
      <c r="L374" s="21">
        <f ca="1">IF(K374=0,"",COUNTIF($K$2:K374,"&gt;0"))</f>
        <v>373</v>
      </c>
      <c r="M374" s="50" t="str">
        <f t="shared" ca="1" si="20"/>
        <v>Dinkel</v>
      </c>
    </row>
    <row r="375" spans="1:13" s="18" customFormat="1" ht="14.25" x14ac:dyDescent="0.2">
      <c r="A375" s="18" t="str">
        <f>IF(gesamt!C375="",CONCATENATE("Eintrag ",J375),gesamt!A375)</f>
        <v>Dinkel, gekocht</v>
      </c>
      <c r="B375" s="18">
        <v>100</v>
      </c>
      <c r="C375" s="19">
        <f>IF(gesamt!C375="",100,gesamt!D375)</f>
        <v>126</v>
      </c>
      <c r="D375" s="20">
        <f>IF(gesamt!C375="",10,gesamt!G375)</f>
        <v>24</v>
      </c>
      <c r="E375" s="20">
        <f>IF(gesamt!C375="",10,gesamt!H375)</f>
        <v>1</v>
      </c>
      <c r="F375" s="20">
        <f>IF(gesamt!C375="",10,gesamt!I375)</f>
        <v>4.3</v>
      </c>
      <c r="G375" s="20">
        <f>IF(gesamt!C375="",0,gesamt!J375)</f>
        <v>0</v>
      </c>
      <c r="H375" s="20">
        <f>IF(gesamt!C375="",0,gesamt!K375)</f>
        <v>0</v>
      </c>
      <c r="I375" s="19">
        <f t="shared" si="21"/>
        <v>125.75999999999999</v>
      </c>
      <c r="J375" s="22">
        <f t="shared" si="22"/>
        <v>374</v>
      </c>
      <c r="K375" s="21">
        <f t="shared" ca="1" si="23"/>
        <v>1</v>
      </c>
      <c r="L375" s="21">
        <f ca="1">IF(K375=0,"",COUNTIF($K$2:K375,"&gt;0"))</f>
        <v>374</v>
      </c>
      <c r="M375" s="50" t="str">
        <f t="shared" ca="1" si="20"/>
        <v>Dinkel, gekocht</v>
      </c>
    </row>
    <row r="376" spans="1:13" s="18" customFormat="1" ht="14.25" x14ac:dyDescent="0.2">
      <c r="A376" s="18" t="str">
        <f>IF(gesamt!C376="",CONCATENATE("Eintrag ",J376),gesamt!A376)</f>
        <v>Dinkelbratlinge, Grünkernbratlinge</v>
      </c>
      <c r="B376" s="18">
        <v>100</v>
      </c>
      <c r="C376" s="19">
        <f>IF(gesamt!C376="",100,gesamt!D376)</f>
        <v>262</v>
      </c>
      <c r="D376" s="20">
        <f>IF(gesamt!C376="",10,gesamt!G376)</f>
        <v>11</v>
      </c>
      <c r="E376" s="20">
        <f>IF(gesamt!C376="",10,gesamt!H376)</f>
        <v>17</v>
      </c>
      <c r="F376" s="20">
        <f>IF(gesamt!C376="",10,gesamt!I376)</f>
        <v>14</v>
      </c>
      <c r="G376" s="20">
        <f>IF(gesamt!C376="",0,gesamt!J376)</f>
        <v>0</v>
      </c>
      <c r="H376" s="20">
        <f>IF(gesamt!C376="",0,gesamt!K376)</f>
        <v>0</v>
      </c>
      <c r="I376" s="19">
        <f t="shared" si="21"/>
        <v>262</v>
      </c>
      <c r="J376" s="22">
        <f t="shared" si="22"/>
        <v>375</v>
      </c>
      <c r="K376" s="21">
        <f t="shared" ca="1" si="23"/>
        <v>1</v>
      </c>
      <c r="L376" s="21">
        <f ca="1">IF(K376=0,"",COUNTIF($K$2:K376,"&gt;0"))</f>
        <v>375</v>
      </c>
      <c r="M376" s="50" t="str">
        <f t="shared" ca="1" si="20"/>
        <v>Dinkelbratlinge, Grünkernbratlinge</v>
      </c>
    </row>
    <row r="377" spans="1:13" s="18" customFormat="1" ht="14.25" x14ac:dyDescent="0.2">
      <c r="A377" s="18" t="str">
        <f>IF(gesamt!C377="",CONCATENATE("Eintrag ",J377),gesamt!A377)</f>
        <v>Dinkelbrezeln, Dinkel-Brezeln</v>
      </c>
      <c r="B377" s="18">
        <v>100</v>
      </c>
      <c r="C377" s="19">
        <f>IF(gesamt!C377="",100,gesamt!D377)</f>
        <v>400</v>
      </c>
      <c r="D377" s="20">
        <f>IF(gesamt!C377="",10,gesamt!G377)</f>
        <v>65</v>
      </c>
      <c r="E377" s="20">
        <f>IF(gesamt!C377="",10,gesamt!H377)</f>
        <v>8</v>
      </c>
      <c r="F377" s="20">
        <f>IF(gesamt!C377="",10,gesamt!I377)</f>
        <v>14</v>
      </c>
      <c r="G377" s="20">
        <f>IF(gesamt!C377="",0,gesamt!J377)</f>
        <v>0</v>
      </c>
      <c r="H377" s="20">
        <f>IF(gesamt!C377="",0,gesamt!K377)</f>
        <v>0</v>
      </c>
      <c r="I377" s="19">
        <f t="shared" si="21"/>
        <v>399.7</v>
      </c>
      <c r="J377" s="22">
        <f t="shared" si="22"/>
        <v>376</v>
      </c>
      <c r="K377" s="21">
        <f t="shared" ca="1" si="23"/>
        <v>1</v>
      </c>
      <c r="L377" s="21">
        <f ca="1">IF(K377=0,"",COUNTIF($K$2:K377,"&gt;0"))</f>
        <v>376</v>
      </c>
      <c r="M377" s="50" t="str">
        <f t="shared" ca="1" si="20"/>
        <v>Dinkelbrezeln, Dinkel-Brezeln</v>
      </c>
    </row>
    <row r="378" spans="1:13" s="18" customFormat="1" ht="14.25" x14ac:dyDescent="0.2">
      <c r="A378" s="18" t="str">
        <f>IF(gesamt!C378="",CONCATENATE("Eintrag ",J378),gesamt!A378)</f>
        <v>Dinkelbrezeln, Dinkel-Brezeln mit Sesam</v>
      </c>
      <c r="B378" s="18">
        <v>100</v>
      </c>
      <c r="C378" s="19">
        <f>IF(gesamt!C378="",100,gesamt!D378)</f>
        <v>553</v>
      </c>
      <c r="D378" s="20">
        <f>IF(gesamt!C378="",10,gesamt!G378)</f>
        <v>70</v>
      </c>
      <c r="E378" s="20">
        <f>IF(gesamt!C378="",10,gesamt!H378)</f>
        <v>11</v>
      </c>
      <c r="F378" s="20">
        <f>IF(gesamt!C378="",10,gesamt!I378)</f>
        <v>13.5</v>
      </c>
      <c r="G378" s="20">
        <f>IF(gesamt!C378="",0,gesamt!J378)</f>
        <v>0</v>
      </c>
      <c r="H378" s="20">
        <f>IF(gesamt!C378="",0,gesamt!K378)</f>
        <v>0</v>
      </c>
      <c r="I378" s="19">
        <f t="shared" si="21"/>
        <v>446</v>
      </c>
      <c r="J378" s="22">
        <f t="shared" si="22"/>
        <v>377</v>
      </c>
      <c r="K378" s="21">
        <f t="shared" ca="1" si="23"/>
        <v>1</v>
      </c>
      <c r="L378" s="21">
        <f ca="1">IF(K378=0,"",COUNTIF($K$2:K378,"&gt;0"))</f>
        <v>377</v>
      </c>
      <c r="M378" s="50" t="str">
        <f t="shared" ca="1" si="20"/>
        <v>Dinkelbrezeln, Dinkel-Brezeln mit Sesam</v>
      </c>
    </row>
    <row r="379" spans="1:13" s="18" customFormat="1" ht="14.25" x14ac:dyDescent="0.2">
      <c r="A379" s="18" t="str">
        <f>IF(gesamt!C379="",CONCATENATE("Eintrag ",J379),gesamt!A379)</f>
        <v>Dinkelbrot</v>
      </c>
      <c r="B379" s="18">
        <v>100</v>
      </c>
      <c r="C379" s="19">
        <f>IF(gesamt!C379="",100,gesamt!D379)</f>
        <v>225</v>
      </c>
      <c r="D379" s="20">
        <f>IF(gesamt!C379="",10,gesamt!G379)</f>
        <v>39</v>
      </c>
      <c r="E379" s="20">
        <f>IF(gesamt!C379="",10,gesamt!H379)</f>
        <v>2</v>
      </c>
      <c r="F379" s="20">
        <f>IF(gesamt!C379="",10,gesamt!I379)</f>
        <v>10.8</v>
      </c>
      <c r="G379" s="20">
        <f>IF(gesamt!C379="",0,gesamt!J379)</f>
        <v>0</v>
      </c>
      <c r="H379" s="20">
        <f>IF(gesamt!C379="",0,gesamt!K379)</f>
        <v>0</v>
      </c>
      <c r="I379" s="19">
        <f t="shared" si="21"/>
        <v>223.85999999999999</v>
      </c>
      <c r="J379" s="22">
        <f t="shared" si="22"/>
        <v>378</v>
      </c>
      <c r="K379" s="21">
        <f t="shared" ca="1" si="23"/>
        <v>1</v>
      </c>
      <c r="L379" s="21">
        <f ca="1">IF(K379=0,"",COUNTIF($K$2:K379,"&gt;0"))</f>
        <v>378</v>
      </c>
      <c r="M379" s="50" t="str">
        <f t="shared" ca="1" si="20"/>
        <v>Dinkelbrot</v>
      </c>
    </row>
    <row r="380" spans="1:13" s="18" customFormat="1" ht="14.25" x14ac:dyDescent="0.2">
      <c r="A380" s="18" t="str">
        <f>IF(gesamt!C380="",CONCATENATE("Eintrag ",J380),gesamt!A380)</f>
        <v>Dinkelbrötchen, Dinkelsemmeln, Dinkelwecken, Dinkelschrippen</v>
      </c>
      <c r="B380" s="18">
        <v>100</v>
      </c>
      <c r="C380" s="19">
        <f>IF(gesamt!C380="",100,gesamt!D380)</f>
        <v>252</v>
      </c>
      <c r="D380" s="20">
        <f>IF(gesamt!C380="",10,gesamt!G380)</f>
        <v>44.1</v>
      </c>
      <c r="E380" s="20">
        <f>IF(gesamt!C380="",10,gesamt!H380)</f>
        <v>3.9</v>
      </c>
      <c r="F380" s="20">
        <f>IF(gesamt!C380="",10,gesamt!I380)</f>
        <v>8.1999999999999993</v>
      </c>
      <c r="G380" s="20">
        <f>IF(gesamt!C380="",0,gesamt!J380)</f>
        <v>0</v>
      </c>
      <c r="H380" s="20">
        <f>IF(gesamt!C380="",0,gesamt!K380)</f>
        <v>0</v>
      </c>
      <c r="I380" s="19">
        <f t="shared" si="21"/>
        <v>251.52</v>
      </c>
      <c r="J380" s="22">
        <f t="shared" si="22"/>
        <v>379</v>
      </c>
      <c r="K380" s="21">
        <f t="shared" ca="1" si="23"/>
        <v>1</v>
      </c>
      <c r="L380" s="21">
        <f ca="1">IF(K380=0,"",COUNTIF($K$2:K380,"&gt;0"))</f>
        <v>379</v>
      </c>
      <c r="M380" s="50" t="str">
        <f t="shared" ca="1" si="20"/>
        <v>Dinkelbrötchen, Dinkelsemmeln, Dinkelwecken, Dinkelschrippen</v>
      </c>
    </row>
    <row r="381" spans="1:13" s="18" customFormat="1" ht="14.25" x14ac:dyDescent="0.2">
      <c r="A381" s="18" t="str">
        <f>IF(gesamt!C381="",CONCATENATE("Eintrag ",J381),gesamt!A381)</f>
        <v>Dinkelflocken, Dinkel-Flocken</v>
      </c>
      <c r="B381" s="18">
        <v>100</v>
      </c>
      <c r="C381" s="19">
        <f>IF(gesamt!C381="",100,gesamt!D381)</f>
        <v>337</v>
      </c>
      <c r="D381" s="20">
        <f>IF(gesamt!C381="",10,gesamt!G381)</f>
        <v>63</v>
      </c>
      <c r="E381" s="20">
        <f>IF(gesamt!C381="",10,gesamt!H381)</f>
        <v>3</v>
      </c>
      <c r="F381" s="20">
        <f>IF(gesamt!C381="",10,gesamt!I381)</f>
        <v>12</v>
      </c>
      <c r="G381" s="20">
        <f>IF(gesamt!C381="",0,gesamt!J381)</f>
        <v>0</v>
      </c>
      <c r="H381" s="20">
        <f>IF(gesamt!C381="",0,gesamt!K381)</f>
        <v>0</v>
      </c>
      <c r="I381" s="19">
        <f t="shared" si="21"/>
        <v>336.59999999999991</v>
      </c>
      <c r="J381" s="22">
        <f t="shared" si="22"/>
        <v>380</v>
      </c>
      <c r="K381" s="21">
        <f t="shared" ca="1" si="23"/>
        <v>1</v>
      </c>
      <c r="L381" s="21">
        <f ca="1">IF(K381=0,"",COUNTIF($K$2:K381,"&gt;0"))</f>
        <v>380</v>
      </c>
      <c r="M381" s="50" t="str">
        <f t="shared" ca="1" si="20"/>
        <v>Dinkelflocken, Dinkel-Flocken</v>
      </c>
    </row>
    <row r="382" spans="1:13" s="18" customFormat="1" ht="14.25" x14ac:dyDescent="0.2">
      <c r="A382" s="18" t="str">
        <f>IF(gesamt!C382="",CONCATENATE("Eintrag ",J382),gesamt!A382)</f>
        <v>Dinkelgrieß (Dinkelgries)</v>
      </c>
      <c r="B382" s="18">
        <v>100</v>
      </c>
      <c r="C382" s="19">
        <f>IF(gesamt!C382="",100,gesamt!D382)</f>
        <v>339</v>
      </c>
      <c r="D382" s="20">
        <f>IF(gesamt!C382="",10,gesamt!G382)</f>
        <v>64.3</v>
      </c>
      <c r="E382" s="20">
        <f>IF(gesamt!C382="",10,gesamt!H382)</f>
        <v>2.5</v>
      </c>
      <c r="F382" s="20">
        <f>IF(gesamt!C382="",10,gesamt!I382)</f>
        <v>12.5</v>
      </c>
      <c r="G382" s="20">
        <f>IF(gesamt!C382="",0,gesamt!J382)</f>
        <v>0</v>
      </c>
      <c r="H382" s="20">
        <f>IF(gesamt!C382="",0,gesamt!K382)</f>
        <v>0</v>
      </c>
      <c r="I382" s="19">
        <f t="shared" si="21"/>
        <v>339.37999999999994</v>
      </c>
      <c r="J382" s="22">
        <f t="shared" si="22"/>
        <v>381</v>
      </c>
      <c r="K382" s="21">
        <f t="shared" ca="1" si="23"/>
        <v>1</v>
      </c>
      <c r="L382" s="21">
        <f ca="1">IF(K382=0,"",COUNTIF($K$2:K382,"&gt;0"))</f>
        <v>381</v>
      </c>
      <c r="M382" s="50" t="str">
        <f t="shared" ca="1" si="20"/>
        <v>Dinkelgrieß (Dinkelgries)</v>
      </c>
    </row>
    <row r="383" spans="1:13" s="18" customFormat="1" ht="14.25" x14ac:dyDescent="0.2">
      <c r="A383" s="18" t="str">
        <f>IF(gesamt!C383="",CONCATENATE("Eintrag ",J383),gesamt!A383)</f>
        <v>Dinkelkekse (Cookies)</v>
      </c>
      <c r="B383" s="18">
        <v>100</v>
      </c>
      <c r="C383" s="19">
        <f>IF(gesamt!C383="",100,gesamt!D383)</f>
        <v>431</v>
      </c>
      <c r="D383" s="20">
        <f>IF(gesamt!C383="",10,gesamt!G383)</f>
        <v>73.900000000000006</v>
      </c>
      <c r="E383" s="20">
        <f>IF(gesamt!C383="",10,gesamt!H383)</f>
        <v>9.9</v>
      </c>
      <c r="F383" s="20">
        <f>IF(gesamt!C383="",10,gesamt!I383)</f>
        <v>8.6</v>
      </c>
      <c r="G383" s="20">
        <f>IF(gesamt!C383="",0,gesamt!J383)</f>
        <v>0</v>
      </c>
      <c r="H383" s="20">
        <f>IF(gesamt!C383="",0,gesamt!K383)</f>
        <v>0</v>
      </c>
      <c r="I383" s="19">
        <f t="shared" si="21"/>
        <v>431.18</v>
      </c>
      <c r="J383" s="22">
        <f t="shared" si="22"/>
        <v>382</v>
      </c>
      <c r="K383" s="21">
        <f t="shared" ca="1" si="23"/>
        <v>1</v>
      </c>
      <c r="L383" s="21">
        <f ca="1">IF(K383=0,"",COUNTIF($K$2:K383,"&gt;0"))</f>
        <v>382</v>
      </c>
      <c r="M383" s="50" t="str">
        <f t="shared" ca="1" si="20"/>
        <v>Dinkelkekse (Cookies)</v>
      </c>
    </row>
    <row r="384" spans="1:13" s="18" customFormat="1" ht="14.25" x14ac:dyDescent="0.2">
      <c r="A384" s="18" t="str">
        <f>IF(gesamt!C384="",CONCATENATE("Eintrag ",J384),gesamt!A384)</f>
        <v>Dinkelkleie</v>
      </c>
      <c r="B384" s="18">
        <v>100</v>
      </c>
      <c r="C384" s="19">
        <f>IF(gesamt!C384="",100,gesamt!D384)</f>
        <v>99</v>
      </c>
      <c r="D384" s="20">
        <f>IF(gesamt!C384="",10,gesamt!G384)</f>
        <v>11</v>
      </c>
      <c r="E384" s="20">
        <f>IF(gesamt!C384="",10,gesamt!H384)</f>
        <v>4.5</v>
      </c>
      <c r="F384" s="20">
        <f>IF(gesamt!C384="",10,gesamt!I384)</f>
        <v>3</v>
      </c>
      <c r="G384" s="20">
        <f>IF(gesamt!C384="",0,gesamt!J384)</f>
        <v>0</v>
      </c>
      <c r="H384" s="20">
        <f>IF(gesamt!C384="",0,gesamt!K384)</f>
        <v>0</v>
      </c>
      <c r="I384" s="19">
        <f t="shared" si="21"/>
        <v>99.549999999999983</v>
      </c>
      <c r="J384" s="22">
        <f t="shared" si="22"/>
        <v>383</v>
      </c>
      <c r="K384" s="21">
        <f t="shared" ca="1" si="23"/>
        <v>1</v>
      </c>
      <c r="L384" s="21">
        <f ca="1">IF(K384=0,"",COUNTIF($K$2:K384,"&gt;0"))</f>
        <v>383</v>
      </c>
      <c r="M384" s="50" t="str">
        <f t="shared" ca="1" si="20"/>
        <v>Dinkelkleie</v>
      </c>
    </row>
    <row r="385" spans="1:13" s="18" customFormat="1" ht="14.25" x14ac:dyDescent="0.2">
      <c r="A385" s="18" t="str">
        <f>IF(gesamt!C385="",CONCATENATE("Eintrag ",J385),gesamt!A385)</f>
        <v>Dinkelmehl</v>
      </c>
      <c r="B385" s="18">
        <v>100</v>
      </c>
      <c r="C385" s="19">
        <f>IF(gesamt!C385="",100,gesamt!D385)</f>
        <v>321</v>
      </c>
      <c r="D385" s="20">
        <f>IF(gesamt!C385="",10,gesamt!G385)</f>
        <v>63.3</v>
      </c>
      <c r="E385" s="20">
        <f>IF(gesamt!C385="",10,gesamt!H385)</f>
        <v>2.7</v>
      </c>
      <c r="F385" s="20">
        <f>IF(gesamt!C385="",10,gesamt!I385)</f>
        <v>10.8</v>
      </c>
      <c r="G385" s="20">
        <f>IF(gesamt!C385="",0,gesamt!J385)</f>
        <v>0</v>
      </c>
      <c r="H385" s="20">
        <f>IF(gesamt!C385="",0,gesamt!K385)</f>
        <v>0</v>
      </c>
      <c r="I385" s="19">
        <f t="shared" si="21"/>
        <v>330</v>
      </c>
      <c r="J385" s="22">
        <f t="shared" si="22"/>
        <v>384</v>
      </c>
      <c r="K385" s="21">
        <f t="shared" ca="1" si="23"/>
        <v>1</v>
      </c>
      <c r="L385" s="21">
        <f ca="1">IF(K385=0,"",COUNTIF($K$2:K385,"&gt;0"))</f>
        <v>384</v>
      </c>
      <c r="M385" s="50" t="str">
        <f t="shared" ca="1" si="20"/>
        <v>Dinkelmehl</v>
      </c>
    </row>
    <row r="386" spans="1:13" s="18" customFormat="1" ht="14.25" x14ac:dyDescent="0.2">
      <c r="A386" s="18" t="str">
        <f>IF(gesamt!C386="",CONCATENATE("Eintrag ",J386),gesamt!A386)</f>
        <v>Dinkelmilch (Dinkeldrink)</v>
      </c>
      <c r="B386" s="18">
        <v>100</v>
      </c>
      <c r="C386" s="19">
        <f>IF(gesamt!C386="",100,gesamt!D386)</f>
        <v>37</v>
      </c>
      <c r="D386" s="20">
        <f>IF(gesamt!C386="",10,gesamt!G386)</f>
        <v>8.1</v>
      </c>
      <c r="E386" s="20">
        <f>IF(gesamt!C386="",10,gesamt!H386)</f>
        <v>0.3</v>
      </c>
      <c r="F386" s="20">
        <f>IF(gesamt!C386="",10,gesamt!I386)</f>
        <v>0.3</v>
      </c>
      <c r="G386" s="20">
        <f>IF(gesamt!C386="",0,gesamt!J386)</f>
        <v>0</v>
      </c>
      <c r="H386" s="20">
        <f>IF(gesamt!C386="",0,gesamt!K386)</f>
        <v>0</v>
      </c>
      <c r="I386" s="19">
        <f t="shared" si="21"/>
        <v>37.259999999999991</v>
      </c>
      <c r="J386" s="22">
        <f t="shared" si="22"/>
        <v>385</v>
      </c>
      <c r="K386" s="21">
        <f t="shared" ca="1" si="23"/>
        <v>1</v>
      </c>
      <c r="L386" s="21">
        <f ca="1">IF(K386=0,"",COUNTIF($K$2:K386,"&gt;0"))</f>
        <v>385</v>
      </c>
      <c r="M386" s="50" t="str">
        <f t="shared" ref="M386:M449" ca="1" si="24">IFERROR(INDEX(A:A,MATCH(ROW(K385),L:L,0)),"")</f>
        <v>Dinkelmilch (Dinkeldrink)</v>
      </c>
    </row>
    <row r="387" spans="1:13" s="18" customFormat="1" ht="14.25" x14ac:dyDescent="0.2">
      <c r="A387" s="18" t="str">
        <f>IF(gesamt!C387="",CONCATENATE("Eintrag ",J387),gesamt!A387)</f>
        <v>Dinkelnudeln, gekocht</v>
      </c>
      <c r="B387" s="18">
        <v>100</v>
      </c>
      <c r="C387" s="19">
        <f>IF(gesamt!C387="",100,gesamt!D387)</f>
        <v>128</v>
      </c>
      <c r="D387" s="20">
        <f>IF(gesamt!C387="",10,gesamt!G387)</f>
        <v>24</v>
      </c>
      <c r="E387" s="20">
        <f>IF(gesamt!C387="",10,gesamt!H387)</f>
        <v>1.1000000000000001</v>
      </c>
      <c r="F387" s="20">
        <f>IF(gesamt!C387="",10,gesamt!I387)</f>
        <v>4.5999999999999996</v>
      </c>
      <c r="G387" s="20">
        <f>IF(gesamt!C387="",0,gesamt!J387)</f>
        <v>0</v>
      </c>
      <c r="H387" s="20">
        <f>IF(gesamt!C387="",0,gesamt!K387)</f>
        <v>0</v>
      </c>
      <c r="I387" s="19">
        <f t="shared" ref="I387:I450" si="25">D387*4.1+E387*9.3+F387*4.2+G387*7+H387*3</f>
        <v>127.94999999999999</v>
      </c>
      <c r="J387" s="22">
        <f t="shared" si="22"/>
        <v>386</v>
      </c>
      <c r="K387" s="21">
        <f t="shared" ca="1" si="23"/>
        <v>1</v>
      </c>
      <c r="L387" s="21">
        <f ca="1">IF(K387=0,"",COUNTIF($K$2:K387,"&gt;0"))</f>
        <v>386</v>
      </c>
      <c r="M387" s="50" t="str">
        <f t="shared" ca="1" si="24"/>
        <v>Dinkelnudeln, gekocht</v>
      </c>
    </row>
    <row r="388" spans="1:13" s="18" customFormat="1" ht="14.25" x14ac:dyDescent="0.2">
      <c r="A388" s="18" t="str">
        <f>IF(gesamt!C388="",CONCATENATE("Eintrag ",J388),gesamt!A388)</f>
        <v>Dinkelstangen, Bierstangen (dicke Salzstangen zum Dippen)</v>
      </c>
      <c r="B388" s="18">
        <v>100</v>
      </c>
      <c r="C388" s="19">
        <f>IF(gesamt!C388="",100,gesamt!D388)</f>
        <v>414</v>
      </c>
      <c r="D388" s="20">
        <f>IF(gesamt!C388="",10,gesamt!G388)</f>
        <v>70</v>
      </c>
      <c r="E388" s="20">
        <f>IF(gesamt!C388="",10,gesamt!H388)</f>
        <v>8</v>
      </c>
      <c r="F388" s="20">
        <f>IF(gesamt!C388="",10,gesamt!I388)</f>
        <v>12.5</v>
      </c>
      <c r="G388" s="20">
        <f>IF(gesamt!C388="",0,gesamt!J388)</f>
        <v>0</v>
      </c>
      <c r="H388" s="20">
        <f>IF(gesamt!C388="",0,gesamt!K388)</f>
        <v>0</v>
      </c>
      <c r="I388" s="19">
        <f t="shared" si="25"/>
        <v>413.9</v>
      </c>
      <c r="J388" s="22">
        <f t="shared" si="22"/>
        <v>387</v>
      </c>
      <c r="K388" s="21">
        <f t="shared" ca="1" si="23"/>
        <v>1</v>
      </c>
      <c r="L388" s="21">
        <f ca="1">IF(K388=0,"",COUNTIF($K$2:K388,"&gt;0"))</f>
        <v>387</v>
      </c>
      <c r="M388" s="50" t="str">
        <f t="shared" ca="1" si="24"/>
        <v>Dinkelstangen, Bierstangen (dicke Salzstangen zum Dippen)</v>
      </c>
    </row>
    <row r="389" spans="1:13" s="18" customFormat="1" ht="14.25" x14ac:dyDescent="0.2">
      <c r="A389" s="18" t="str">
        <f>IF(gesamt!C389="",CONCATENATE("Eintrag ",J389),gesamt!A389)</f>
        <v>Dinkel-Vollkornmehl (sh. auch Grünkern)</v>
      </c>
      <c r="B389" s="18">
        <v>100</v>
      </c>
      <c r="C389" s="19">
        <f>IF(gesamt!C389="",100,gesamt!D389)</f>
        <v>347</v>
      </c>
      <c r="D389" s="20">
        <f>IF(gesamt!C389="",10,gesamt!G389)</f>
        <v>64</v>
      </c>
      <c r="E389" s="20">
        <f>IF(gesamt!C389="",10,gesamt!H389)</f>
        <v>2.6</v>
      </c>
      <c r="F389" s="20">
        <f>IF(gesamt!C389="",10,gesamt!I389)</f>
        <v>14.4</v>
      </c>
      <c r="G389" s="20">
        <f>IF(gesamt!C389="",0,gesamt!J389)</f>
        <v>0</v>
      </c>
      <c r="H389" s="20">
        <f>IF(gesamt!C389="",0,gesamt!K389)</f>
        <v>0</v>
      </c>
      <c r="I389" s="19">
        <f t="shared" si="25"/>
        <v>347.06</v>
      </c>
      <c r="J389" s="22">
        <f t="shared" si="22"/>
        <v>388</v>
      </c>
      <c r="K389" s="21">
        <f t="shared" ca="1" si="23"/>
        <v>1</v>
      </c>
      <c r="L389" s="21">
        <f ca="1">IF(K389=0,"",COUNTIF($K$2:K389,"&gt;0"))</f>
        <v>388</v>
      </c>
      <c r="M389" s="50" t="str">
        <f t="shared" ca="1" si="24"/>
        <v>Dinkel-Vollkornmehl (sh. auch Grünkern)</v>
      </c>
    </row>
    <row r="390" spans="1:13" s="18" customFormat="1" ht="14.25" x14ac:dyDescent="0.2">
      <c r="A390" s="18" t="str">
        <f>IF(gesamt!C390="",CONCATENATE("Eintrag ",J390),gesamt!A390)</f>
        <v>Distelöl (Safloröl)</v>
      </c>
      <c r="B390" s="18">
        <v>100</v>
      </c>
      <c r="C390" s="19">
        <f>IF(gesamt!C390="",100,gesamt!D390)</f>
        <v>930</v>
      </c>
      <c r="D390" s="20">
        <f>IF(gesamt!C390="",10,gesamt!G390)</f>
        <v>0</v>
      </c>
      <c r="E390" s="20">
        <f>IF(gesamt!C390="",10,gesamt!H390)</f>
        <v>100</v>
      </c>
      <c r="F390" s="20">
        <f>IF(gesamt!C390="",10,gesamt!I390)</f>
        <v>0</v>
      </c>
      <c r="G390" s="20">
        <f>IF(gesamt!C390="",0,gesamt!J390)</f>
        <v>0</v>
      </c>
      <c r="H390" s="20">
        <f>IF(gesamt!C390="",0,gesamt!K390)</f>
        <v>0</v>
      </c>
      <c r="I390" s="19">
        <f t="shared" si="25"/>
        <v>930.00000000000011</v>
      </c>
      <c r="J390" s="22">
        <f t="shared" si="22"/>
        <v>389</v>
      </c>
      <c r="K390" s="21">
        <f t="shared" ca="1" si="23"/>
        <v>1</v>
      </c>
      <c r="L390" s="21">
        <f ca="1">IF(K390=0,"",COUNTIF($K$2:K390,"&gt;0"))</f>
        <v>389</v>
      </c>
      <c r="M390" s="50" t="str">
        <f t="shared" ca="1" si="24"/>
        <v>Distelöl (Safloröl)</v>
      </c>
    </row>
    <row r="391" spans="1:13" s="18" customFormat="1" ht="14.25" x14ac:dyDescent="0.2">
      <c r="A391" s="18" t="str">
        <f>IF(gesamt!C391="",CONCATENATE("Eintrag ",J391),gesamt!A391)</f>
        <v>Dominosteine</v>
      </c>
      <c r="B391" s="18">
        <v>100</v>
      </c>
      <c r="C391" s="19">
        <f>IF(gesamt!C391="",100,gesamt!D391)</f>
        <v>408</v>
      </c>
      <c r="D391" s="20">
        <f>IF(gesamt!C391="",10,gesamt!G391)</f>
        <v>65</v>
      </c>
      <c r="E391" s="20">
        <f>IF(gesamt!C391="",10,gesamt!H391)</f>
        <v>13</v>
      </c>
      <c r="F391" s="20">
        <f>IF(gesamt!C391="",10,gesamt!I391)</f>
        <v>5</v>
      </c>
      <c r="G391" s="20">
        <f>IF(gesamt!C391="",0,gesamt!J391)</f>
        <v>0</v>
      </c>
      <c r="H391" s="20">
        <f>IF(gesamt!C391="",0,gesamt!K391)</f>
        <v>0</v>
      </c>
      <c r="I391" s="19">
        <f t="shared" si="25"/>
        <v>408.4</v>
      </c>
      <c r="J391" s="22">
        <f t="shared" si="22"/>
        <v>390</v>
      </c>
      <c r="K391" s="21">
        <f t="shared" ca="1" si="23"/>
        <v>1</v>
      </c>
      <c r="L391" s="21">
        <f ca="1">IF(K391=0,"",COUNTIF($K$2:K391,"&gt;0"))</f>
        <v>390</v>
      </c>
      <c r="M391" s="50" t="str">
        <f t="shared" ca="1" si="24"/>
        <v>Dominosteine</v>
      </c>
    </row>
    <row r="392" spans="1:13" s="18" customFormat="1" ht="14.25" x14ac:dyDescent="0.2">
      <c r="A392" s="18" t="str">
        <f>IF(gesamt!C392="",CONCATENATE("Eintrag ",J392),gesamt!A392)</f>
        <v>Donauwellen, Wesersteine</v>
      </c>
      <c r="B392" s="18">
        <v>100</v>
      </c>
      <c r="C392" s="19">
        <f>IF(gesamt!C392="",100,gesamt!D392)</f>
        <v>294</v>
      </c>
      <c r="D392" s="20">
        <f>IF(gesamt!C392="",10,gesamt!G392)</f>
        <v>32.6</v>
      </c>
      <c r="E392" s="20">
        <f>IF(gesamt!C392="",10,gesamt!H392)</f>
        <v>16.5</v>
      </c>
      <c r="F392" s="20">
        <f>IF(gesamt!C392="",10,gesamt!I392)</f>
        <v>3.8</v>
      </c>
      <c r="G392" s="20">
        <f>IF(gesamt!C392="",0,gesamt!J392)</f>
        <v>0</v>
      </c>
      <c r="H392" s="20">
        <f>IF(gesamt!C392="",0,gesamt!K392)</f>
        <v>0</v>
      </c>
      <c r="I392" s="19">
        <f t="shared" si="25"/>
        <v>303.07</v>
      </c>
      <c r="J392" s="22">
        <f t="shared" si="22"/>
        <v>391</v>
      </c>
      <c r="K392" s="21">
        <f t="shared" ca="1" si="23"/>
        <v>1</v>
      </c>
      <c r="L392" s="21">
        <f ca="1">IF(K392=0,"",COUNTIF($K$2:K392,"&gt;0"))</f>
        <v>391</v>
      </c>
      <c r="M392" s="50" t="str">
        <f t="shared" ca="1" si="24"/>
        <v>Donauwellen, Wesersteine</v>
      </c>
    </row>
    <row r="393" spans="1:13" s="18" customFormat="1" ht="14.25" x14ac:dyDescent="0.2">
      <c r="A393" s="18" t="str">
        <f>IF(gesamt!C393="",CONCATENATE("Eintrag ",J393),gesamt!A393)</f>
        <v>Döner Kebab (Kabab, Kabob, Kebap)</v>
      </c>
      <c r="B393" s="18">
        <v>100</v>
      </c>
      <c r="C393" s="19">
        <f>IF(gesamt!C393="",100,gesamt!D393)</f>
        <v>258</v>
      </c>
      <c r="D393" s="20">
        <f>IF(gesamt!C393="",10,gesamt!G393)</f>
        <v>3.5</v>
      </c>
      <c r="E393" s="20">
        <f>IF(gesamt!C393="",10,gesamt!H393)</f>
        <v>15</v>
      </c>
      <c r="F393" s="20">
        <f>IF(gesamt!C393="",10,gesamt!I393)</f>
        <v>25</v>
      </c>
      <c r="G393" s="20">
        <f>IF(gesamt!C393="",0,gesamt!J393)</f>
        <v>0</v>
      </c>
      <c r="H393" s="20">
        <f>IF(gesamt!C393="",0,gesamt!K393)</f>
        <v>0</v>
      </c>
      <c r="I393" s="19">
        <f t="shared" si="25"/>
        <v>258.85000000000002</v>
      </c>
      <c r="J393" s="22">
        <f t="shared" si="22"/>
        <v>392</v>
      </c>
      <c r="K393" s="21">
        <f t="shared" ca="1" si="23"/>
        <v>1</v>
      </c>
      <c r="L393" s="21">
        <f ca="1">IF(K393=0,"",COUNTIF($K$2:K393,"&gt;0"))</f>
        <v>392</v>
      </c>
      <c r="M393" s="50" t="str">
        <f t="shared" ca="1" si="24"/>
        <v>Döner Kebab (Kabab, Kabob, Kebap)</v>
      </c>
    </row>
    <row r="394" spans="1:13" s="18" customFormat="1" ht="14.25" x14ac:dyDescent="0.2">
      <c r="A394" s="18" t="str">
        <f>IF(gesamt!C394="",CONCATENATE("Eintrag ",J394),gesamt!A394)</f>
        <v>Döner vegetarisch (mit Ziegenkäse)</v>
      </c>
      <c r="B394" s="18">
        <v>100</v>
      </c>
      <c r="C394" s="19">
        <f>IF(gesamt!C394="",100,gesamt!D394)</f>
        <v>350</v>
      </c>
      <c r="D394" s="20">
        <f>IF(gesamt!C394="",10,gesamt!G394)</f>
        <v>35</v>
      </c>
      <c r="E394" s="20">
        <f>IF(gesamt!C394="",10,gesamt!H394)</f>
        <v>15</v>
      </c>
      <c r="F394" s="20">
        <f>IF(gesamt!C394="",10,gesamt!I394)</f>
        <v>16</v>
      </c>
      <c r="G394" s="20">
        <f>IF(gesamt!C394="",0,gesamt!J394)</f>
        <v>0</v>
      </c>
      <c r="H394" s="20">
        <f>IF(gesamt!C394="",0,gesamt!K394)</f>
        <v>0</v>
      </c>
      <c r="I394" s="19">
        <f t="shared" si="25"/>
        <v>350.2</v>
      </c>
      <c r="J394" s="22">
        <f t="shared" si="22"/>
        <v>393</v>
      </c>
      <c r="K394" s="21">
        <f t="shared" ca="1" si="23"/>
        <v>1</v>
      </c>
      <c r="L394" s="21">
        <f ca="1">IF(K394=0,"",COUNTIF($K$2:K394,"&gt;0"))</f>
        <v>393</v>
      </c>
      <c r="M394" s="50" t="str">
        <f t="shared" ca="1" si="24"/>
        <v>Döner vegetarisch (mit Ziegenkäse)</v>
      </c>
    </row>
    <row r="395" spans="1:13" s="18" customFormat="1" ht="14.25" x14ac:dyDescent="0.2">
      <c r="A395" s="18" t="str">
        <f>IF(gesamt!C395="",CONCATENATE("Eintrag ",J395),gesamt!A395)</f>
        <v>Donuts, Doughnuts, Krapfenart aus USA/CA mit Glasur (Schmalzgebäck, Siedegebäck)</v>
      </c>
      <c r="B395" s="18">
        <v>100</v>
      </c>
      <c r="C395" s="19">
        <f>IF(gesamt!C395="",100,gesamt!D395)</f>
        <v>403</v>
      </c>
      <c r="D395" s="20">
        <f>IF(gesamt!C395="",10,gesamt!G395)</f>
        <v>39</v>
      </c>
      <c r="E395" s="20">
        <f>IF(gesamt!C395="",10,gesamt!H395)</f>
        <v>23</v>
      </c>
      <c r="F395" s="20">
        <f>IF(gesamt!C395="",10,gesamt!I395)</f>
        <v>7</v>
      </c>
      <c r="G395" s="20">
        <f>IF(gesamt!C395="",0,gesamt!J395)</f>
        <v>0</v>
      </c>
      <c r="H395" s="20">
        <f>IF(gesamt!C395="",0,gesamt!K395)</f>
        <v>0</v>
      </c>
      <c r="I395" s="19">
        <f t="shared" si="25"/>
        <v>403.19999999999993</v>
      </c>
      <c r="J395" s="22">
        <f t="shared" si="22"/>
        <v>394</v>
      </c>
      <c r="K395" s="21">
        <f t="shared" ca="1" si="23"/>
        <v>1</v>
      </c>
      <c r="L395" s="21">
        <f ca="1">IF(K395=0,"",COUNTIF($K$2:K395,"&gt;0"))</f>
        <v>394</v>
      </c>
      <c r="M395" s="50" t="str">
        <f t="shared" ca="1" si="24"/>
        <v>Donuts, Doughnuts, Krapfenart aus USA/CA mit Glasur (Schmalzgebäck, Siedegebäck)</v>
      </c>
    </row>
    <row r="396" spans="1:13" s="18" customFormat="1" ht="14.25" x14ac:dyDescent="0.2">
      <c r="A396" s="18" t="str">
        <f>IF(gesamt!C396="",CONCATENATE("Eintrag ",J396),gesamt!A396)</f>
        <v>Doppelbock-Bier, Doppelbockbier, Starkbier</v>
      </c>
      <c r="B396" s="18">
        <v>100</v>
      </c>
      <c r="C396" s="19">
        <f>IF(gesamt!C396="",100,gesamt!D396)</f>
        <v>55</v>
      </c>
      <c r="D396" s="20">
        <f>IF(gesamt!C396="",10,gesamt!G396)</f>
        <v>3.8</v>
      </c>
      <c r="E396" s="20">
        <f>IF(gesamt!C396="",10,gesamt!H396)</f>
        <v>0</v>
      </c>
      <c r="F396" s="20">
        <f>IF(gesamt!C396="",10,gesamt!I396)</f>
        <v>0.5</v>
      </c>
      <c r="G396" s="20">
        <f>IF(gesamt!C396="",0,gesamt!J396)</f>
        <v>0</v>
      </c>
      <c r="H396" s="20">
        <f>IF(gesamt!C396="",0,gesamt!K396)</f>
        <v>0</v>
      </c>
      <c r="I396" s="19">
        <f t="shared" si="25"/>
        <v>17.68</v>
      </c>
      <c r="J396" s="22">
        <f t="shared" si="22"/>
        <v>395</v>
      </c>
      <c r="K396" s="21">
        <f t="shared" ca="1" si="23"/>
        <v>1</v>
      </c>
      <c r="L396" s="21">
        <f ca="1">IF(K396=0,"",COUNTIF($K$2:K396,"&gt;0"))</f>
        <v>395</v>
      </c>
      <c r="M396" s="50" t="str">
        <f t="shared" ca="1" si="24"/>
        <v>Doppelbock-Bier, Doppelbockbier, Starkbier</v>
      </c>
    </row>
    <row r="397" spans="1:13" s="18" customFormat="1" ht="14.25" x14ac:dyDescent="0.2">
      <c r="A397" s="18" t="str">
        <f>IF(gesamt!C397="",CONCATENATE("Eintrag ",J397),gesamt!A397)</f>
        <v>Doppelkekse, Schokoladen-Kekse, Schokokekse (Cookies)</v>
      </c>
      <c r="B397" s="18">
        <v>100</v>
      </c>
      <c r="C397" s="19">
        <f>IF(gesamt!C397="",100,gesamt!D397)</f>
        <v>468</v>
      </c>
      <c r="D397" s="20">
        <f>IF(gesamt!C397="",10,gesamt!G397)</f>
        <v>66</v>
      </c>
      <c r="E397" s="20">
        <f>IF(gesamt!C397="",10,gesamt!H397)</f>
        <v>19</v>
      </c>
      <c r="F397" s="20">
        <f>IF(gesamt!C397="",10,gesamt!I397)</f>
        <v>8.3000000000000007</v>
      </c>
      <c r="G397" s="20">
        <f>IF(gesamt!C397="",0,gesamt!J397)</f>
        <v>0</v>
      </c>
      <c r="H397" s="20">
        <f>IF(gesamt!C397="",0,gesamt!K397)</f>
        <v>0</v>
      </c>
      <c r="I397" s="19">
        <f t="shared" si="25"/>
        <v>482.15999999999997</v>
      </c>
      <c r="J397" s="22">
        <f t="shared" si="22"/>
        <v>396</v>
      </c>
      <c r="K397" s="21">
        <f t="shared" ca="1" si="23"/>
        <v>1</v>
      </c>
      <c r="L397" s="21">
        <f ca="1">IF(K397=0,"",COUNTIF($K$2:K397,"&gt;0"))</f>
        <v>396</v>
      </c>
      <c r="M397" s="50" t="str">
        <f t="shared" ca="1" si="24"/>
        <v>Doppelkekse, Schokoladen-Kekse, Schokokekse (Cookies)</v>
      </c>
    </row>
    <row r="398" spans="1:13" s="18" customFormat="1" ht="14.25" x14ac:dyDescent="0.2">
      <c r="A398" s="18" t="str">
        <f>IF(gesamt!C398="",CONCATENATE("Eintrag ",J398),gesamt!A398)</f>
        <v>Doppelte Kraftbrühe (Rinderbrühe, Rinder-Kraftbrühe, Bouillon, klare Brühe)</v>
      </c>
      <c r="B398" s="18">
        <v>100</v>
      </c>
      <c r="C398" s="19">
        <f>IF(gesamt!C398="",100,gesamt!D398)</f>
        <v>60</v>
      </c>
      <c r="D398" s="20">
        <f>IF(gesamt!C398="",10,gesamt!G398)</f>
        <v>0.7</v>
      </c>
      <c r="E398" s="20">
        <f>IF(gesamt!C398="",10,gesamt!H398)</f>
        <v>3.9</v>
      </c>
      <c r="F398" s="20">
        <f>IF(gesamt!C398="",10,gesamt!I398)</f>
        <v>4.9000000000000004</v>
      </c>
      <c r="G398" s="20">
        <f>IF(gesamt!C398="",0,gesamt!J398)</f>
        <v>0</v>
      </c>
      <c r="H398" s="20">
        <f>IF(gesamt!C398="",0,gesamt!K398)</f>
        <v>0</v>
      </c>
      <c r="I398" s="19">
        <f t="shared" si="25"/>
        <v>59.72</v>
      </c>
      <c r="J398" s="22">
        <f t="shared" si="22"/>
        <v>397</v>
      </c>
      <c r="K398" s="21">
        <f t="shared" ca="1" si="23"/>
        <v>1</v>
      </c>
      <c r="L398" s="21">
        <f ca="1">IF(K398=0,"",COUNTIF($K$2:K398,"&gt;0"))</f>
        <v>397</v>
      </c>
      <c r="M398" s="50" t="str">
        <f t="shared" ca="1" si="24"/>
        <v>Doppelte Kraftbrühe (Rinderbrühe, Rinder-Kraftbrühe, Bouillon, klare Brühe)</v>
      </c>
    </row>
    <row r="399" spans="1:13" s="18" customFormat="1" ht="14.25" x14ac:dyDescent="0.2">
      <c r="A399" s="18" t="str">
        <f>IF(gesamt!C399="",CONCATENATE("Eintrag ",J399),gesamt!A399)</f>
        <v>Dreisaatbrot</v>
      </c>
      <c r="B399" s="18">
        <v>100</v>
      </c>
      <c r="C399" s="19">
        <f>IF(gesamt!C399="",100,gesamt!D399)</f>
        <v>240</v>
      </c>
      <c r="D399" s="20">
        <f>IF(gesamt!C399="",10,gesamt!G399)</f>
        <v>38</v>
      </c>
      <c r="E399" s="20">
        <f>IF(gesamt!C399="",10,gesamt!H399)</f>
        <v>5</v>
      </c>
      <c r="F399" s="20">
        <f>IF(gesamt!C399="",10,gesamt!I399)</f>
        <v>9</v>
      </c>
      <c r="G399" s="20">
        <f>IF(gesamt!C399="",0,gesamt!J399)</f>
        <v>0</v>
      </c>
      <c r="H399" s="20">
        <f>IF(gesamt!C399="",0,gesamt!K399)</f>
        <v>0</v>
      </c>
      <c r="I399" s="19">
        <f t="shared" si="25"/>
        <v>240.1</v>
      </c>
      <c r="J399" s="22">
        <f t="shared" si="22"/>
        <v>398</v>
      </c>
      <c r="K399" s="21">
        <f t="shared" ca="1" si="23"/>
        <v>1</v>
      </c>
      <c r="L399" s="21">
        <f ca="1">IF(K399=0,"",COUNTIF($K$2:K399,"&gt;0"))</f>
        <v>398</v>
      </c>
      <c r="M399" s="50" t="str">
        <f t="shared" ca="1" si="24"/>
        <v>Dreisaatbrot</v>
      </c>
    </row>
    <row r="400" spans="1:13" s="18" customFormat="1" ht="14.25" x14ac:dyDescent="0.2">
      <c r="A400" s="18" t="str">
        <f>IF(gesamt!C400="",CONCATENATE("Eintrag ",J400),gesamt!A400)</f>
        <v>Dresdner Eierschecke</v>
      </c>
      <c r="B400" s="18">
        <v>100</v>
      </c>
      <c r="C400" s="19">
        <f>IF(gesamt!C400="",100,gesamt!D400)</f>
        <v>364</v>
      </c>
      <c r="D400" s="20">
        <f>IF(gesamt!C400="",10,gesamt!G400)</f>
        <v>37</v>
      </c>
      <c r="E400" s="20">
        <f>IF(gesamt!C400="",10,gesamt!H400)</f>
        <v>17</v>
      </c>
      <c r="F400" s="20">
        <f>IF(gesamt!C400="",10,gesamt!I400)</f>
        <v>13</v>
      </c>
      <c r="G400" s="20">
        <f>IF(gesamt!C400="",0,gesamt!J400)</f>
        <v>0</v>
      </c>
      <c r="H400" s="20">
        <f>IF(gesamt!C400="",0,gesamt!K400)</f>
        <v>0</v>
      </c>
      <c r="I400" s="19">
        <f t="shared" si="25"/>
        <v>364.40000000000003</v>
      </c>
      <c r="J400" s="22">
        <f t="shared" si="22"/>
        <v>399</v>
      </c>
      <c r="K400" s="21">
        <f t="shared" ca="1" si="23"/>
        <v>1</v>
      </c>
      <c r="L400" s="21">
        <f ca="1">IF(K400=0,"",COUNTIF($K$2:K400,"&gt;0"))</f>
        <v>399</v>
      </c>
      <c r="M400" s="50" t="str">
        <f t="shared" ca="1" si="24"/>
        <v>Dresdner Eierschecke</v>
      </c>
    </row>
    <row r="401" spans="1:13" s="18" customFormat="1" ht="14.25" x14ac:dyDescent="0.2">
      <c r="A401" s="18" t="str">
        <f>IF(gesamt!C401="",CONCATENATE("Eintrag ",J401),gesamt!A401)</f>
        <v>Dresdner Osterbrot</v>
      </c>
      <c r="B401" s="18">
        <v>100</v>
      </c>
      <c r="C401" s="19">
        <f>IF(gesamt!C401="",100,gesamt!D401)</f>
        <v>382</v>
      </c>
      <c r="D401" s="20">
        <f>IF(gesamt!C401="",10,gesamt!G401)</f>
        <v>51</v>
      </c>
      <c r="E401" s="20">
        <f>IF(gesamt!C401="",10,gesamt!H401)</f>
        <v>15</v>
      </c>
      <c r="F401" s="20">
        <f>IF(gesamt!C401="",10,gesamt!I401)</f>
        <v>8</v>
      </c>
      <c r="G401" s="20">
        <f>IF(gesamt!C401="",0,gesamt!J401)</f>
        <v>0</v>
      </c>
      <c r="H401" s="20">
        <f>IF(gesamt!C401="",0,gesamt!K401)</f>
        <v>0</v>
      </c>
      <c r="I401" s="19">
        <f t="shared" si="25"/>
        <v>382.20000000000005</v>
      </c>
      <c r="J401" s="22">
        <f t="shared" si="22"/>
        <v>400</v>
      </c>
      <c r="K401" s="21">
        <f t="shared" ca="1" si="23"/>
        <v>1</v>
      </c>
      <c r="L401" s="21">
        <f ca="1">IF(K401=0,"",COUNTIF($K$2:K401,"&gt;0"))</f>
        <v>400</v>
      </c>
      <c r="M401" s="50" t="str">
        <f t="shared" ca="1" si="24"/>
        <v>Dresdner Osterbrot</v>
      </c>
    </row>
    <row r="402" spans="1:13" s="18" customFormat="1" ht="14.25" x14ac:dyDescent="0.2">
      <c r="A402" s="18" t="str">
        <f>IF(gesamt!C402="",CONCATENATE("Eintrag ",J402),gesamt!A402)</f>
        <v>Dresdner Osterbrötchen</v>
      </c>
      <c r="B402" s="18">
        <v>100</v>
      </c>
      <c r="C402" s="19">
        <f>IF(gesamt!C402="",100,gesamt!D402)</f>
        <v>411</v>
      </c>
      <c r="D402" s="20">
        <f>IF(gesamt!C402="",10,gesamt!G402)</f>
        <v>59</v>
      </c>
      <c r="E402" s="20">
        <f>IF(gesamt!C402="",10,gesamt!H402)</f>
        <v>15.5</v>
      </c>
      <c r="F402" s="20">
        <f>IF(gesamt!C402="",10,gesamt!I402)</f>
        <v>6</v>
      </c>
      <c r="G402" s="20">
        <f>IF(gesamt!C402="",0,gesamt!J402)</f>
        <v>0</v>
      </c>
      <c r="H402" s="20">
        <f>IF(gesamt!C402="",0,gesamt!K402)</f>
        <v>0</v>
      </c>
      <c r="I402" s="19">
        <f t="shared" si="25"/>
        <v>411.24999999999994</v>
      </c>
      <c r="J402" s="22">
        <f t="shared" si="22"/>
        <v>401</v>
      </c>
      <c r="K402" s="21">
        <f t="shared" ca="1" si="23"/>
        <v>1</v>
      </c>
      <c r="L402" s="21">
        <f ca="1">IF(K402=0,"",COUNTIF($K$2:K402,"&gt;0"))</f>
        <v>401</v>
      </c>
      <c r="M402" s="50" t="str">
        <f t="shared" ca="1" si="24"/>
        <v>Dresdner Osterbrötchen</v>
      </c>
    </row>
    <row r="403" spans="1:13" s="18" customFormat="1" ht="14.25" x14ac:dyDescent="0.2">
      <c r="A403" s="18" t="str">
        <f>IF(gesamt!C403="",CONCATENATE("Eintrag ",J403),gesamt!A403)</f>
        <v>Durian, Stinkfrucht, Käsefrucht</v>
      </c>
      <c r="B403" s="18">
        <v>100</v>
      </c>
      <c r="C403" s="19">
        <f>IF(gesamt!C403="",100,gesamt!D403)</f>
        <v>154</v>
      </c>
      <c r="D403" s="20">
        <f>IF(gesamt!C403="",10,gesamt!G403)</f>
        <v>27</v>
      </c>
      <c r="E403" s="20">
        <f>IF(gesamt!C403="",10,gesamt!H403)</f>
        <v>4</v>
      </c>
      <c r="F403" s="20">
        <f>IF(gesamt!C403="",10,gesamt!I403)</f>
        <v>1.5</v>
      </c>
      <c r="G403" s="20">
        <f>IF(gesamt!C403="",0,gesamt!J403)</f>
        <v>0</v>
      </c>
      <c r="H403" s="20">
        <f>IF(gesamt!C403="",0,gesamt!K403)</f>
        <v>0</v>
      </c>
      <c r="I403" s="19">
        <f t="shared" si="25"/>
        <v>154.19999999999999</v>
      </c>
      <c r="J403" s="22">
        <f t="shared" si="22"/>
        <v>402</v>
      </c>
      <c r="K403" s="21">
        <f t="shared" ca="1" si="23"/>
        <v>1</v>
      </c>
      <c r="L403" s="21">
        <f ca="1">IF(K403=0,"",COUNTIF($K$2:K403,"&gt;0"))</f>
        <v>402</v>
      </c>
      <c r="M403" s="50" t="str">
        <f t="shared" ca="1" si="24"/>
        <v>Durian, Stinkfrucht, Käsefrucht</v>
      </c>
    </row>
    <row r="404" spans="1:13" s="18" customFormat="1" ht="14.25" x14ac:dyDescent="0.2">
      <c r="A404" s="18" t="str">
        <f>IF(gesamt!C404="",CONCATENATE("Eintrag ",J404),gesamt!A404)</f>
        <v>Dürüm Döner</v>
      </c>
      <c r="B404" s="18">
        <v>100</v>
      </c>
      <c r="C404" s="19">
        <f>IF(gesamt!C404="",100,gesamt!D404)</f>
        <v>249</v>
      </c>
      <c r="D404" s="20">
        <f>IF(gesamt!C404="",10,gesamt!G404)</f>
        <v>1</v>
      </c>
      <c r="E404" s="20">
        <f>IF(gesamt!C404="",10,gesamt!H404)</f>
        <v>15</v>
      </c>
      <c r="F404" s="20">
        <f>IF(gesamt!C404="",10,gesamt!I404)</f>
        <v>25</v>
      </c>
      <c r="G404" s="20">
        <f>IF(gesamt!C404="",0,gesamt!J404)</f>
        <v>0</v>
      </c>
      <c r="H404" s="20">
        <f>IF(gesamt!C404="",0,gesamt!K404)</f>
        <v>0</v>
      </c>
      <c r="I404" s="19">
        <f t="shared" si="25"/>
        <v>248.6</v>
      </c>
      <c r="J404" s="22">
        <f t="shared" si="22"/>
        <v>403</v>
      </c>
      <c r="K404" s="21">
        <f t="shared" ca="1" si="23"/>
        <v>1</v>
      </c>
      <c r="L404" s="21">
        <f ca="1">IF(K404=0,"",COUNTIF($K$2:K404,"&gt;0"))</f>
        <v>403</v>
      </c>
      <c r="M404" s="50" t="str">
        <f t="shared" ca="1" si="24"/>
        <v>Dürüm Döner</v>
      </c>
    </row>
    <row r="405" spans="1:13" s="18" customFormat="1" ht="14.25" x14ac:dyDescent="0.2">
      <c r="A405" s="18" t="str">
        <f>IF(gesamt!C405="",CONCATENATE("Eintrag ",J405),gesamt!A405)</f>
        <v>Eberschenbeeren, Vogelbeeren</v>
      </c>
      <c r="B405" s="18">
        <v>100</v>
      </c>
      <c r="C405" s="19">
        <f>IF(gesamt!C405="",100,gesamt!D405)</f>
        <v>110</v>
      </c>
      <c r="D405" s="20">
        <f>IF(gesamt!C405="",10,gesamt!G405)</f>
        <v>20.2</v>
      </c>
      <c r="E405" s="20">
        <f>IF(gesamt!C405="",10,gesamt!H405)</f>
        <v>2</v>
      </c>
      <c r="F405" s="20">
        <f>IF(gesamt!C405="",10,gesamt!I405)</f>
        <v>2</v>
      </c>
      <c r="G405" s="20">
        <f>IF(gesamt!C405="",0,gesamt!J405)</f>
        <v>0</v>
      </c>
      <c r="H405" s="20">
        <f>IF(gesamt!C405="",0,gesamt!K405)</f>
        <v>0</v>
      </c>
      <c r="I405" s="19">
        <f t="shared" si="25"/>
        <v>109.82</v>
      </c>
      <c r="J405" s="22">
        <f t="shared" si="22"/>
        <v>404</v>
      </c>
      <c r="K405" s="21">
        <f t="shared" ca="1" si="23"/>
        <v>1</v>
      </c>
      <c r="L405" s="21">
        <f ca="1">IF(K405=0,"",COUNTIF($K$2:K405,"&gt;0"))</f>
        <v>404</v>
      </c>
      <c r="M405" s="50" t="str">
        <f t="shared" ca="1" si="24"/>
        <v>Eberschenbeeren, Vogelbeeren</v>
      </c>
    </row>
    <row r="406" spans="1:13" s="18" customFormat="1" ht="14.25" x14ac:dyDescent="0.2">
      <c r="A406" s="18" t="str">
        <f>IF(gesamt!C406="",CONCATENATE("Eintrag ",J406),gesamt!A406)</f>
        <v>Éclair, Eclair, Liebesknochen, Hasenpfote, Kaffeestange</v>
      </c>
      <c r="B406" s="18">
        <v>100</v>
      </c>
      <c r="C406" s="19">
        <f>IF(gesamt!C406="",100,gesamt!D406)</f>
        <v>256</v>
      </c>
      <c r="D406" s="20">
        <f>IF(gesamt!C406="",10,gesamt!G406)</f>
        <v>20</v>
      </c>
      <c r="E406" s="20">
        <f>IF(gesamt!C406="",10,gesamt!H406)</f>
        <v>16</v>
      </c>
      <c r="F406" s="20">
        <f>IF(gesamt!C406="",10,gesamt!I406)</f>
        <v>6</v>
      </c>
      <c r="G406" s="20">
        <f>IF(gesamt!C406="",0,gesamt!J406)</f>
        <v>0</v>
      </c>
      <c r="H406" s="20">
        <f>IF(gesamt!C406="",0,gesamt!K406)</f>
        <v>0</v>
      </c>
      <c r="I406" s="19">
        <f t="shared" si="25"/>
        <v>256</v>
      </c>
      <c r="J406" s="22">
        <f t="shared" si="22"/>
        <v>405</v>
      </c>
      <c r="K406" s="21">
        <f t="shared" ca="1" si="23"/>
        <v>1</v>
      </c>
      <c r="L406" s="21">
        <f ca="1">IF(K406=0,"",COUNTIF($K$2:K406,"&gt;0"))</f>
        <v>405</v>
      </c>
      <c r="M406" s="50" t="str">
        <f t="shared" ca="1" si="24"/>
        <v>Éclair, Eclair, Liebesknochen, Hasenpfote, Kaffeestange</v>
      </c>
    </row>
    <row r="407" spans="1:13" s="18" customFormat="1" ht="14.25" x14ac:dyDescent="0.2">
      <c r="A407" s="18" t="str">
        <f>IF(gesamt!C407="",CONCATENATE("Eintrag ",J407),gesamt!A407)</f>
        <v>Edamer, 30 % Fett in Trockenmasse</v>
      </c>
      <c r="B407" s="18">
        <v>100</v>
      </c>
      <c r="C407" s="19">
        <f>IF(gesamt!C407="",100,gesamt!D407)</f>
        <v>251</v>
      </c>
      <c r="D407" s="20">
        <f>IF(gesamt!C407="",10,gesamt!G407)</f>
        <v>0</v>
      </c>
      <c r="E407" s="20">
        <f>IF(gesamt!C407="",10,gesamt!H407)</f>
        <v>16.2</v>
      </c>
      <c r="F407" s="20">
        <f>IF(gesamt!C407="",10,gesamt!I407)</f>
        <v>26.4</v>
      </c>
      <c r="G407" s="20">
        <f>IF(gesamt!C407="",0,gesamt!J407)</f>
        <v>0</v>
      </c>
      <c r="H407" s="20">
        <f>IF(gesamt!C407="",0,gesamt!K407)</f>
        <v>0</v>
      </c>
      <c r="I407" s="19">
        <f t="shared" si="25"/>
        <v>261.53999999999996</v>
      </c>
      <c r="J407" s="22">
        <f t="shared" si="22"/>
        <v>406</v>
      </c>
      <c r="K407" s="21">
        <f t="shared" ca="1" si="23"/>
        <v>1</v>
      </c>
      <c r="L407" s="21">
        <f ca="1">IF(K407=0,"",COUNTIF($K$2:K407,"&gt;0"))</f>
        <v>406</v>
      </c>
      <c r="M407" s="50" t="str">
        <f t="shared" ca="1" si="24"/>
        <v>Edamer, 30 % Fett in Trockenmasse</v>
      </c>
    </row>
    <row r="408" spans="1:13" s="18" customFormat="1" ht="14.25" x14ac:dyDescent="0.2">
      <c r="A408" s="18" t="str">
        <f>IF(gesamt!C408="",CONCATENATE("Eintrag ",J408),gesamt!A408)</f>
        <v>Edamer, 45 % Fett in Trockenmasse</v>
      </c>
      <c r="B408" s="18">
        <v>100</v>
      </c>
      <c r="C408" s="19">
        <f>IF(gesamt!C408="",100,gesamt!D408)</f>
        <v>315</v>
      </c>
      <c r="D408" s="20">
        <f>IF(gesamt!C408="",10,gesamt!G408)</f>
        <v>0</v>
      </c>
      <c r="E408" s="20">
        <f>IF(gesamt!C408="",10,gesamt!H408)</f>
        <v>23.4</v>
      </c>
      <c r="F408" s="20">
        <f>IF(gesamt!C408="",10,gesamt!I408)</f>
        <v>26</v>
      </c>
      <c r="G408" s="20">
        <f>IF(gesamt!C408="",0,gesamt!J408)</f>
        <v>0</v>
      </c>
      <c r="H408" s="20">
        <f>IF(gesamt!C408="",0,gesamt!K408)</f>
        <v>0</v>
      </c>
      <c r="I408" s="19">
        <f t="shared" si="25"/>
        <v>326.82</v>
      </c>
      <c r="J408" s="22">
        <f t="shared" si="22"/>
        <v>407</v>
      </c>
      <c r="K408" s="21">
        <f t="shared" ca="1" si="23"/>
        <v>1</v>
      </c>
      <c r="L408" s="21">
        <f ca="1">IF(K408=0,"",COUNTIF($K$2:K408,"&gt;0"))</f>
        <v>407</v>
      </c>
      <c r="M408" s="50" t="str">
        <f t="shared" ca="1" si="24"/>
        <v>Edamer, 45 % Fett in Trockenmasse</v>
      </c>
    </row>
    <row r="409" spans="1:13" s="18" customFormat="1" ht="14.25" x14ac:dyDescent="0.2">
      <c r="A409" s="18" t="str">
        <f>IF(gesamt!C409="",CONCATENATE("Eintrag ",J409),gesamt!A409)</f>
        <v>Edamer, 60 % Fett in Trockenmasse</v>
      </c>
      <c r="B409" s="18">
        <v>100</v>
      </c>
      <c r="C409" s="19">
        <f>IF(gesamt!C409="",100,gesamt!D409)</f>
        <v>354</v>
      </c>
      <c r="D409" s="20">
        <f>IF(gesamt!C409="",10,gesamt!G409)</f>
        <v>0</v>
      </c>
      <c r="E409" s="20">
        <f>IF(gesamt!C409="",10,gesamt!H409)</f>
        <v>28.3</v>
      </c>
      <c r="F409" s="20">
        <f>IF(gesamt!C409="",10,gesamt!I409)</f>
        <v>24.8</v>
      </c>
      <c r="G409" s="20">
        <f>IF(gesamt!C409="",0,gesamt!J409)</f>
        <v>0</v>
      </c>
      <c r="H409" s="20">
        <f>IF(gesamt!C409="",0,gesamt!K409)</f>
        <v>0</v>
      </c>
      <c r="I409" s="19">
        <f t="shared" si="25"/>
        <v>367.35000000000008</v>
      </c>
      <c r="J409" s="22">
        <f t="shared" si="22"/>
        <v>408</v>
      </c>
      <c r="K409" s="21">
        <f t="shared" ca="1" si="23"/>
        <v>1</v>
      </c>
      <c r="L409" s="21">
        <f ca="1">IF(K409=0,"",COUNTIF($K$2:K409,"&gt;0"))</f>
        <v>408</v>
      </c>
      <c r="M409" s="50" t="str">
        <f t="shared" ca="1" si="24"/>
        <v>Edamer, 60 % Fett in Trockenmasse</v>
      </c>
    </row>
    <row r="410" spans="1:13" s="18" customFormat="1" ht="14.25" x14ac:dyDescent="0.2">
      <c r="A410" s="18" t="str">
        <f>IF(gesamt!C410="",CONCATENATE("Eintrag ",J410),gesamt!A410)</f>
        <v>Edel-Bitter Schokolade, Halb-Bitter, schwarze Schokolade (mind. 85% Kakao)</v>
      </c>
      <c r="B410" s="18">
        <v>100</v>
      </c>
      <c r="C410" s="19">
        <f>IF(gesamt!C410="",100,gesamt!D410)</f>
        <v>585</v>
      </c>
      <c r="D410" s="20">
        <f>IF(gesamt!C410="",10,gesamt!G410)</f>
        <v>21.4</v>
      </c>
      <c r="E410" s="20">
        <f>IF(gesamt!C410="",10,gesamt!H410)</f>
        <v>49.3</v>
      </c>
      <c r="F410" s="20">
        <f>IF(gesamt!C410="",10,gesamt!I410)</f>
        <v>9.1999999999999993</v>
      </c>
      <c r="G410" s="20">
        <f>IF(gesamt!C410="",0,gesamt!J410)</f>
        <v>0</v>
      </c>
      <c r="H410" s="20">
        <f>IF(gesamt!C410="",0,gesamt!K410)</f>
        <v>0</v>
      </c>
      <c r="I410" s="19">
        <f t="shared" si="25"/>
        <v>584.87</v>
      </c>
      <c r="J410" s="22">
        <f t="shared" si="22"/>
        <v>409</v>
      </c>
      <c r="K410" s="21">
        <f t="shared" ca="1" si="23"/>
        <v>1</v>
      </c>
      <c r="L410" s="21">
        <f ca="1">IF(K410=0,"",COUNTIF($K$2:K410,"&gt;0"))</f>
        <v>409</v>
      </c>
      <c r="M410" s="50" t="str">
        <f t="shared" ca="1" si="24"/>
        <v>Edel-Bitter Schokolade, Halb-Bitter, schwarze Schokolade (mind. 85% Kakao)</v>
      </c>
    </row>
    <row r="411" spans="1:13" s="18" customFormat="1" ht="14.25" x14ac:dyDescent="0.2">
      <c r="A411" s="18" t="str">
        <f>IF(gesamt!C411="",CONCATENATE("Eintrag ",J411),gesamt!A411)</f>
        <v>Eichelmehl</v>
      </c>
      <c r="B411" s="18">
        <v>100</v>
      </c>
      <c r="C411" s="19">
        <f>IF(gesamt!C411="",100,gesamt!D411)</f>
        <v>536</v>
      </c>
      <c r="D411" s="20">
        <f>IF(gesamt!C411="",10,gesamt!G411)</f>
        <v>55</v>
      </c>
      <c r="E411" s="20">
        <f>IF(gesamt!C411="",10,gesamt!H411)</f>
        <v>30</v>
      </c>
      <c r="F411" s="20">
        <f>IF(gesamt!C411="",10,gesamt!I411)</f>
        <v>7.5</v>
      </c>
      <c r="G411" s="20">
        <f>IF(gesamt!C411="",0,gesamt!J411)</f>
        <v>0</v>
      </c>
      <c r="H411" s="20">
        <f>IF(gesamt!C411="",0,gesamt!K411)</f>
        <v>0</v>
      </c>
      <c r="I411" s="19">
        <f t="shared" si="25"/>
        <v>536</v>
      </c>
      <c r="J411" s="22">
        <f t="shared" si="22"/>
        <v>410</v>
      </c>
      <c r="K411" s="21">
        <f t="shared" ca="1" si="23"/>
        <v>1</v>
      </c>
      <c r="L411" s="21">
        <f ca="1">IF(K411=0,"",COUNTIF($K$2:K411,"&gt;0"))</f>
        <v>410</v>
      </c>
      <c r="M411" s="50" t="str">
        <f t="shared" ca="1" si="24"/>
        <v>Eichelmehl</v>
      </c>
    </row>
    <row r="412" spans="1:13" s="18" customFormat="1" ht="14.25" x14ac:dyDescent="0.2">
      <c r="A412" s="18" t="str">
        <f>IF(gesamt!C412="",CONCATENATE("Eintrag ",J412),gesamt!A412)</f>
        <v>Eicheln, getrocknet</v>
      </c>
      <c r="B412" s="18">
        <v>100</v>
      </c>
      <c r="C412" s="19">
        <f>IF(gesamt!C412="",100,gesamt!D412)</f>
        <v>544</v>
      </c>
      <c r="D412" s="20">
        <f>IF(gesamt!C412="",10,gesamt!G412)</f>
        <v>52</v>
      </c>
      <c r="E412" s="20">
        <f>IF(gesamt!C412="",10,gesamt!H412)</f>
        <v>32</v>
      </c>
      <c r="F412" s="20">
        <f>IF(gesamt!C412="",10,gesamt!I412)</f>
        <v>8</v>
      </c>
      <c r="G412" s="20">
        <f>IF(gesamt!C412="",0,gesamt!J412)</f>
        <v>0</v>
      </c>
      <c r="H412" s="20">
        <f>IF(gesamt!C412="",0,gesamt!K412)</f>
        <v>0</v>
      </c>
      <c r="I412" s="19">
        <f t="shared" si="25"/>
        <v>544.4</v>
      </c>
      <c r="J412" s="22">
        <f t="shared" si="22"/>
        <v>411</v>
      </c>
      <c r="K412" s="21">
        <f t="shared" ca="1" si="23"/>
        <v>1</v>
      </c>
      <c r="L412" s="21">
        <f ca="1">IF(K412=0,"",COUNTIF($K$2:K412,"&gt;0"))</f>
        <v>411</v>
      </c>
      <c r="M412" s="50" t="str">
        <f t="shared" ca="1" si="24"/>
        <v>Eicheln, getrocknet</v>
      </c>
    </row>
    <row r="413" spans="1:13" s="18" customFormat="1" ht="14.25" x14ac:dyDescent="0.2">
      <c r="A413" s="18" t="str">
        <f>IF(gesamt!C413="",CONCATENATE("Eintrag ",J413),gesamt!A413)</f>
        <v>Ei-Eiweiß-Pulver, Eiprotein-Pulver</v>
      </c>
      <c r="B413" s="18">
        <v>100</v>
      </c>
      <c r="C413" s="19">
        <f>IF(gesamt!C413="",100,gesamt!D413)</f>
        <v>348</v>
      </c>
      <c r="D413" s="20">
        <f>IF(gesamt!C413="",10,gesamt!G413)</f>
        <v>0.9</v>
      </c>
      <c r="E413" s="20">
        <f>IF(gesamt!C413="",10,gesamt!H413)</f>
        <v>0.9</v>
      </c>
      <c r="F413" s="20">
        <f>IF(gesamt!C413="",10,gesamt!I413)</f>
        <v>80</v>
      </c>
      <c r="G413" s="20">
        <f>IF(gesamt!C413="",0,gesamt!J413)</f>
        <v>0</v>
      </c>
      <c r="H413" s="20">
        <f>IF(gesamt!C413="",0,gesamt!K413)</f>
        <v>0</v>
      </c>
      <c r="I413" s="19">
        <f t="shared" si="25"/>
        <v>348.06</v>
      </c>
      <c r="J413" s="22">
        <f t="shared" si="22"/>
        <v>412</v>
      </c>
      <c r="K413" s="21">
        <f t="shared" ca="1" si="23"/>
        <v>1</v>
      </c>
      <c r="L413" s="21">
        <f ca="1">IF(K413=0,"",COUNTIF($K$2:K413,"&gt;0"))</f>
        <v>412</v>
      </c>
      <c r="M413" s="50" t="str">
        <f t="shared" ca="1" si="24"/>
        <v>Ei-Eiweiß-Pulver, Eiprotein-Pulver</v>
      </c>
    </row>
    <row r="414" spans="1:13" s="18" customFormat="1" ht="14.25" x14ac:dyDescent="0.2">
      <c r="A414" s="18" t="str">
        <f>IF(gesamt!C414="",CONCATENATE("Eintrag ",J414),gesamt!A414)</f>
        <v>Eierkuchen, Eier-Pfannkuchen, Pancake, Eier-Pfannenkuchen, Eierpuffer</v>
      </c>
      <c r="B414" s="18">
        <v>100</v>
      </c>
      <c r="C414" s="19">
        <f>IF(gesamt!C414="",100,gesamt!D414)</f>
        <v>228</v>
      </c>
      <c r="D414" s="20">
        <f>IF(gesamt!C414="",10,gesamt!G414)</f>
        <v>22</v>
      </c>
      <c r="E414" s="20">
        <f>IF(gesamt!C414="",10,gesamt!H414)</f>
        <v>11.1</v>
      </c>
      <c r="F414" s="20">
        <f>IF(gesamt!C414="",10,gesamt!I414)</f>
        <v>8.1</v>
      </c>
      <c r="G414" s="20">
        <f>IF(gesamt!C414="",0,gesamt!J414)</f>
        <v>0</v>
      </c>
      <c r="H414" s="20">
        <f>IF(gesamt!C414="",0,gesamt!K414)</f>
        <v>0</v>
      </c>
      <c r="I414" s="19">
        <f t="shared" si="25"/>
        <v>227.45000000000002</v>
      </c>
      <c r="J414" s="22">
        <f t="shared" si="22"/>
        <v>413</v>
      </c>
      <c r="K414" s="21">
        <f t="shared" ca="1" si="23"/>
        <v>1</v>
      </c>
      <c r="L414" s="21">
        <f ca="1">IF(K414=0,"",COUNTIF($K$2:K414,"&gt;0"))</f>
        <v>413</v>
      </c>
      <c r="M414" s="50" t="str">
        <f t="shared" ca="1" si="24"/>
        <v>Eierkuchen, Eier-Pfannkuchen, Pancake, Eier-Pfannenkuchen, Eierpuffer</v>
      </c>
    </row>
    <row r="415" spans="1:13" s="18" customFormat="1" ht="14.25" x14ac:dyDescent="0.2">
      <c r="A415" s="18" t="str">
        <f>IF(gesamt!C415="",CONCATENATE("Eintrag ",J415),gesamt!A415)</f>
        <v>Eierlikör 20 Vol.%</v>
      </c>
      <c r="B415" s="18">
        <v>100</v>
      </c>
      <c r="C415" s="19">
        <f>IF(gesamt!C415="",100,gesamt!D415)</f>
        <v>284</v>
      </c>
      <c r="D415" s="20">
        <f>IF(gesamt!C415="",10,gesamt!G415)</f>
        <v>28.2</v>
      </c>
      <c r="E415" s="20">
        <f>IF(gesamt!C415="",10,gesamt!H415)</f>
        <v>4.5999999999999996</v>
      </c>
      <c r="F415" s="20">
        <f>IF(gesamt!C415="",10,gesamt!I415)</f>
        <v>4.4000000000000004</v>
      </c>
      <c r="G415" s="20">
        <f>IF(gesamt!C415="",0,gesamt!J415)</f>
        <v>20</v>
      </c>
      <c r="H415" s="20">
        <f>IF(gesamt!C415="",0,gesamt!K415)</f>
        <v>0</v>
      </c>
      <c r="I415" s="19">
        <f t="shared" si="25"/>
        <v>316.88</v>
      </c>
      <c r="J415" s="22">
        <f t="shared" si="22"/>
        <v>414</v>
      </c>
      <c r="K415" s="21">
        <f t="shared" ca="1" si="23"/>
        <v>1</v>
      </c>
      <c r="L415" s="21">
        <f ca="1">IF(K415=0,"",COUNTIF($K$2:K415,"&gt;0"))</f>
        <v>414</v>
      </c>
      <c r="M415" s="50" t="str">
        <f t="shared" ca="1" si="24"/>
        <v>Eierlikör 20 Vol.%</v>
      </c>
    </row>
    <row r="416" spans="1:13" s="18" customFormat="1" ht="14.25" x14ac:dyDescent="0.2">
      <c r="A416" s="18" t="str">
        <f>IF(gesamt!C416="",CONCATENATE("Eintrag ",J416),gesamt!A416)</f>
        <v>Eier-Punsch, Eierpunsch</v>
      </c>
      <c r="B416" s="18">
        <v>100</v>
      </c>
      <c r="C416" s="19">
        <f>IF(gesamt!C416="",100,gesamt!D416)</f>
        <v>177</v>
      </c>
      <c r="D416" s="20">
        <f>IF(gesamt!C416="",10,gesamt!G416)</f>
        <v>15</v>
      </c>
      <c r="E416" s="20">
        <f>IF(gesamt!C416="",10,gesamt!H416)</f>
        <v>8</v>
      </c>
      <c r="F416" s="20">
        <f>IF(gesamt!C416="",10,gesamt!I416)</f>
        <v>4</v>
      </c>
      <c r="G416" s="20">
        <f>IF(gesamt!C416="",0,gesamt!J416)</f>
        <v>0</v>
      </c>
      <c r="H416" s="20">
        <f>IF(gesamt!C416="",0,gesamt!K416)</f>
        <v>0</v>
      </c>
      <c r="I416" s="19">
        <f t="shared" si="25"/>
        <v>152.70000000000002</v>
      </c>
      <c r="J416" s="22">
        <f t="shared" si="22"/>
        <v>415</v>
      </c>
      <c r="K416" s="21">
        <f t="shared" ca="1" si="23"/>
        <v>1</v>
      </c>
      <c r="L416" s="21">
        <f ca="1">IF(K416=0,"",COUNTIF($K$2:K416,"&gt;0"))</f>
        <v>415</v>
      </c>
      <c r="M416" s="50" t="str">
        <f t="shared" ca="1" si="24"/>
        <v>Eier-Punsch, Eierpunsch</v>
      </c>
    </row>
    <row r="417" spans="1:13" s="18" customFormat="1" ht="14.25" x14ac:dyDescent="0.2">
      <c r="A417" s="18" t="str">
        <f>IF(gesamt!C417="",CONCATENATE("Eintrag ",J417),gesamt!A417)</f>
        <v>Eierroulade (Eierkuchen mit Kochschinken)</v>
      </c>
      <c r="B417" s="18">
        <v>100</v>
      </c>
      <c r="C417" s="19">
        <f>IF(gesamt!C417="",100,gesamt!D417)</f>
        <v>179</v>
      </c>
      <c r="D417" s="20">
        <f>IF(gesamt!C417="",10,gesamt!G417)</f>
        <v>11.1</v>
      </c>
      <c r="E417" s="20">
        <f>IF(gesamt!C417="",10,gesamt!H417)</f>
        <v>7.4</v>
      </c>
      <c r="F417" s="20">
        <f>IF(gesamt!C417="",10,gesamt!I417)</f>
        <v>15.3</v>
      </c>
      <c r="G417" s="20">
        <f>IF(gesamt!C417="",0,gesamt!J417)</f>
        <v>0</v>
      </c>
      <c r="H417" s="20">
        <f>IF(gesamt!C417="",0,gesamt!K417)</f>
        <v>0</v>
      </c>
      <c r="I417" s="19">
        <f t="shared" si="25"/>
        <v>178.59000000000003</v>
      </c>
      <c r="J417" s="22">
        <f t="shared" si="22"/>
        <v>416</v>
      </c>
      <c r="K417" s="21">
        <f t="shared" ca="1" si="23"/>
        <v>1</v>
      </c>
      <c r="L417" s="21">
        <f ca="1">IF(K417=0,"",COUNTIF($K$2:K417,"&gt;0"))</f>
        <v>416</v>
      </c>
      <c r="M417" s="50" t="str">
        <f t="shared" ca="1" si="24"/>
        <v>Eierroulade (Eierkuchen mit Kochschinken)</v>
      </c>
    </row>
    <row r="418" spans="1:13" s="18" customFormat="1" ht="14.25" x14ac:dyDescent="0.2">
      <c r="A418" s="18" t="str">
        <f>IF(gesamt!C418="",CONCATENATE("Eintrag ",J418),gesamt!A418)</f>
        <v>Eiersalat</v>
      </c>
      <c r="B418" s="18">
        <v>100</v>
      </c>
      <c r="C418" s="19">
        <f>IF(gesamt!C418="",100,gesamt!D418)</f>
        <v>328</v>
      </c>
      <c r="D418" s="20">
        <f>IF(gesamt!C418="",10,gesamt!G418)</f>
        <v>4</v>
      </c>
      <c r="E418" s="20">
        <f>IF(gesamt!C418="",10,gesamt!H418)</f>
        <v>32</v>
      </c>
      <c r="F418" s="20">
        <f>IF(gesamt!C418="",10,gesamt!I418)</f>
        <v>6</v>
      </c>
      <c r="G418" s="20">
        <f>IF(gesamt!C418="",0,gesamt!J418)</f>
        <v>0</v>
      </c>
      <c r="H418" s="20">
        <f>IF(gesamt!C418="",0,gesamt!K418)</f>
        <v>0</v>
      </c>
      <c r="I418" s="19">
        <f t="shared" si="25"/>
        <v>339.2</v>
      </c>
      <c r="J418" s="22">
        <f t="shared" si="22"/>
        <v>417</v>
      </c>
      <c r="K418" s="21">
        <f t="shared" ca="1" si="23"/>
        <v>1</v>
      </c>
      <c r="L418" s="21">
        <f ca="1">IF(K418=0,"",COUNTIF($K$2:K418,"&gt;0"))</f>
        <v>417</v>
      </c>
      <c r="M418" s="50" t="str">
        <f t="shared" ca="1" si="24"/>
        <v>Eiersalat</v>
      </c>
    </row>
    <row r="419" spans="1:13" s="18" customFormat="1" ht="14.25" x14ac:dyDescent="0.2">
      <c r="A419" s="18" t="str">
        <f>IF(gesamt!C419="",CONCATENATE("Eintrag ",J419),gesamt!A419)</f>
        <v>Eierschwamm</v>
      </c>
      <c r="B419" s="18">
        <v>100</v>
      </c>
      <c r="C419" s="19">
        <f>IF(gesamt!C419="",100,gesamt!D419)</f>
        <v>20</v>
      </c>
      <c r="D419" s="20">
        <f>IF(gesamt!C419="",10,gesamt!G419)</f>
        <v>2.2000000000000002</v>
      </c>
      <c r="E419" s="20">
        <f>IF(gesamt!C419="",10,gesamt!H419)</f>
        <v>0.5</v>
      </c>
      <c r="F419" s="20">
        <f>IF(gesamt!C419="",10,gesamt!I419)</f>
        <v>1.5</v>
      </c>
      <c r="G419" s="20">
        <f>IF(gesamt!C419="",0,gesamt!J419)</f>
        <v>0</v>
      </c>
      <c r="H419" s="20">
        <f>IF(gesamt!C419="",0,gesamt!K419)</f>
        <v>0</v>
      </c>
      <c r="I419" s="19">
        <f t="shared" si="25"/>
        <v>19.97</v>
      </c>
      <c r="J419" s="22">
        <f t="shared" si="22"/>
        <v>418</v>
      </c>
      <c r="K419" s="21">
        <f t="shared" ca="1" si="23"/>
        <v>1</v>
      </c>
      <c r="L419" s="21">
        <f ca="1">IF(K419=0,"",COUNTIF($K$2:K419,"&gt;0"))</f>
        <v>418</v>
      </c>
      <c r="M419" s="50" t="str">
        <f t="shared" ca="1" si="24"/>
        <v>Eierschwamm</v>
      </c>
    </row>
    <row r="420" spans="1:13" s="18" customFormat="1" ht="14.25" x14ac:dyDescent="0.2">
      <c r="A420" s="18" t="str">
        <f>IF(gesamt!C420="",CONCATENATE("Eintrag ",J420),gesamt!A420)</f>
        <v>Eierstich, Eistich</v>
      </c>
      <c r="B420" s="18">
        <v>100</v>
      </c>
      <c r="C420" s="19">
        <f>IF(gesamt!C420="",100,gesamt!D420)</f>
        <v>115</v>
      </c>
      <c r="D420" s="20">
        <f>IF(gesamt!C420="",10,gesamt!G420)</f>
        <v>4</v>
      </c>
      <c r="E420" s="20">
        <f>IF(gesamt!C420="",10,gesamt!H420)</f>
        <v>7</v>
      </c>
      <c r="F420" s="20">
        <f>IF(gesamt!C420="",10,gesamt!I420)</f>
        <v>8</v>
      </c>
      <c r="G420" s="20">
        <f>IF(gesamt!C420="",0,gesamt!J420)</f>
        <v>0</v>
      </c>
      <c r="H420" s="20">
        <f>IF(gesamt!C420="",0,gesamt!K420)</f>
        <v>0</v>
      </c>
      <c r="I420" s="19">
        <f t="shared" si="25"/>
        <v>115.1</v>
      </c>
      <c r="J420" s="22">
        <f t="shared" si="22"/>
        <v>419</v>
      </c>
      <c r="K420" s="21">
        <f t="shared" ca="1" si="23"/>
        <v>1</v>
      </c>
      <c r="L420" s="21">
        <f ca="1">IF(K420=0,"",COUNTIF($K$2:K420,"&gt;0"))</f>
        <v>419</v>
      </c>
      <c r="M420" s="50" t="str">
        <f t="shared" ca="1" si="24"/>
        <v>Eierstich, Eistich</v>
      </c>
    </row>
    <row r="421" spans="1:13" s="18" customFormat="1" ht="14.25" x14ac:dyDescent="0.2">
      <c r="A421" s="18" t="str">
        <f>IF(gesamt!C421="",CONCATENATE("Eintrag ",J421),gesamt!A421)</f>
        <v>Eierteigwaren mit viel Ei, gekocht (Eiernudeln, auch gefärbt z. B. Spinatnudeln)</v>
      </c>
      <c r="B421" s="18">
        <v>100</v>
      </c>
      <c r="C421" s="19">
        <f>IF(gesamt!C421="",100,gesamt!D421)</f>
        <v>140</v>
      </c>
      <c r="D421" s="20">
        <f>IF(gesamt!C421="",10,gesamt!G421)</f>
        <v>27.1</v>
      </c>
      <c r="E421" s="20">
        <f>IF(gesamt!C421="",10,gesamt!H421)</f>
        <v>1.5</v>
      </c>
      <c r="F421" s="20">
        <f>IF(gesamt!C421="",10,gesamt!I421)</f>
        <v>4.5</v>
      </c>
      <c r="G421" s="20">
        <f>IF(gesamt!C421="",0,gesamt!J421)</f>
        <v>0</v>
      </c>
      <c r="H421" s="20">
        <f>IF(gesamt!C421="",0,gesamt!K421)</f>
        <v>0</v>
      </c>
      <c r="I421" s="19">
        <f t="shared" si="25"/>
        <v>143.96</v>
      </c>
      <c r="J421" s="22">
        <f t="shared" ref="J421:J484" si="26">J420+1</f>
        <v>420</v>
      </c>
      <c r="K421" s="21">
        <f t="shared" ca="1" si="23"/>
        <v>1</v>
      </c>
      <c r="L421" s="21">
        <f ca="1">IF(K421=0,"",COUNTIF($K$2:K421,"&gt;0"))</f>
        <v>420</v>
      </c>
      <c r="M421" s="50" t="str">
        <f t="shared" ca="1" si="24"/>
        <v>Eierteigwaren mit viel Ei, gekocht (Eiernudeln, auch gefärbt z. B. Spinatnudeln)</v>
      </c>
    </row>
    <row r="422" spans="1:13" s="18" customFormat="1" ht="14.25" x14ac:dyDescent="0.2">
      <c r="A422" s="18" t="str">
        <f>IF(gesamt!C422="",CONCATENATE("Eintrag ",J422),gesamt!A422)</f>
        <v>Eierteigwaren mit viel Ei, roh (Eiernudeln, auch gefärbt: z. B. Spinatnudeln)</v>
      </c>
      <c r="B422" s="18">
        <v>100</v>
      </c>
      <c r="C422" s="19">
        <f>IF(gesamt!C422="",100,gesamt!D422)</f>
        <v>349</v>
      </c>
      <c r="D422" s="20">
        <f>IF(gesamt!C422="",10,gesamt!G422)</f>
        <v>67.8</v>
      </c>
      <c r="E422" s="20">
        <f>IF(gesamt!C422="",10,gesamt!H422)</f>
        <v>3.7</v>
      </c>
      <c r="F422" s="20">
        <f>IF(gesamt!C422="",10,gesamt!I422)</f>
        <v>11.2</v>
      </c>
      <c r="G422" s="20">
        <f>IF(gesamt!C422="",0,gesamt!J422)</f>
        <v>0</v>
      </c>
      <c r="H422" s="20">
        <f>IF(gesamt!C422="",0,gesamt!K422)</f>
        <v>0</v>
      </c>
      <c r="I422" s="19">
        <f t="shared" si="25"/>
        <v>359.43</v>
      </c>
      <c r="J422" s="22">
        <f t="shared" si="26"/>
        <v>421</v>
      </c>
      <c r="K422" s="21">
        <f t="shared" ref="K422:K485" ca="1" si="27">IFERROR(SEARCH(INDIRECT(CELL("address")),A422),0)</f>
        <v>1</v>
      </c>
      <c r="L422" s="21">
        <f ca="1">IF(K422=0,"",COUNTIF($K$2:K422,"&gt;0"))</f>
        <v>421</v>
      </c>
      <c r="M422" s="50" t="str">
        <f t="shared" ca="1" si="24"/>
        <v>Eierteigwaren mit viel Ei, roh (Eiernudeln, auch gefärbt: z. B. Spinatnudeln)</v>
      </c>
    </row>
    <row r="423" spans="1:13" s="18" customFormat="1" ht="14.25" x14ac:dyDescent="0.2">
      <c r="A423" s="18" t="str">
        <f>IF(gesamt!C423="",CONCATENATE("Eintrag ",J423),gesamt!A423)</f>
        <v>Eierteigwaren, gekocht (Eiernudeln, auch gefärbt: z. B. Spinatnudeln)</v>
      </c>
      <c r="B423" s="18">
        <v>100</v>
      </c>
      <c r="C423" s="19">
        <f>IF(gesamt!C423="",100,gesamt!D423)</f>
        <v>142</v>
      </c>
      <c r="D423" s="20">
        <f>IF(gesamt!C423="",10,gesamt!G423)</f>
        <v>28</v>
      </c>
      <c r="E423" s="20">
        <f>IF(gesamt!C423="",10,gesamt!H423)</f>
        <v>1.1000000000000001</v>
      </c>
      <c r="F423" s="20">
        <f>IF(gesamt!C423="",10,gesamt!I423)</f>
        <v>4.9000000000000004</v>
      </c>
      <c r="G423" s="20">
        <f>IF(gesamt!C423="",0,gesamt!J423)</f>
        <v>0</v>
      </c>
      <c r="H423" s="20">
        <f>IF(gesamt!C423="",0,gesamt!K423)</f>
        <v>0</v>
      </c>
      <c r="I423" s="19">
        <f t="shared" si="25"/>
        <v>145.60999999999999</v>
      </c>
      <c r="J423" s="22">
        <f t="shared" si="26"/>
        <v>422</v>
      </c>
      <c r="K423" s="21">
        <f t="shared" ca="1" si="27"/>
        <v>1</v>
      </c>
      <c r="L423" s="21">
        <f ca="1">IF(K423=0,"",COUNTIF($K$2:K423,"&gt;0"))</f>
        <v>422</v>
      </c>
      <c r="M423" s="50" t="str">
        <f t="shared" ca="1" si="24"/>
        <v>Eierteigwaren, gekocht (Eiernudeln, auch gefärbt: z. B. Spinatnudeln)</v>
      </c>
    </row>
    <row r="424" spans="1:13" s="18" customFormat="1" ht="14.25" x14ac:dyDescent="0.2">
      <c r="A424" s="18" t="str">
        <f>IF(gesamt!C424="",CONCATENATE("Eintrag ",J424),gesamt!A424)</f>
        <v>Eierteigwaren, roh (Eiernudeln, auch gefärbt: z. B. Spinatnudeln)</v>
      </c>
      <c r="B424" s="18">
        <v>100</v>
      </c>
      <c r="C424" s="19">
        <f>IF(gesamt!C424="",100,gesamt!D424)</f>
        <v>354</v>
      </c>
      <c r="D424" s="20">
        <f>IF(gesamt!C424="",10,gesamt!G424)</f>
        <v>69.900000000000006</v>
      </c>
      <c r="E424" s="20">
        <f>IF(gesamt!C424="",10,gesamt!H424)</f>
        <v>2.8</v>
      </c>
      <c r="F424" s="20">
        <f>IF(gesamt!C424="",10,gesamt!I424)</f>
        <v>12.3</v>
      </c>
      <c r="G424" s="20">
        <f>IF(gesamt!C424="",0,gesamt!J424)</f>
        <v>0</v>
      </c>
      <c r="H424" s="20">
        <f>IF(gesamt!C424="",0,gesamt!K424)</f>
        <v>0</v>
      </c>
      <c r="I424" s="19">
        <f t="shared" si="25"/>
        <v>364.29</v>
      </c>
      <c r="J424" s="22">
        <f t="shared" si="26"/>
        <v>423</v>
      </c>
      <c r="K424" s="21">
        <f t="shared" ca="1" si="27"/>
        <v>1</v>
      </c>
      <c r="L424" s="21">
        <f ca="1">IF(K424=0,"",COUNTIF($K$2:K424,"&gt;0"))</f>
        <v>423</v>
      </c>
      <c r="M424" s="50" t="str">
        <f t="shared" ca="1" si="24"/>
        <v>Eierteigwaren, roh (Eiernudeln, auch gefärbt: z. B. Spinatnudeln)</v>
      </c>
    </row>
    <row r="425" spans="1:13" s="18" customFormat="1" ht="14.25" x14ac:dyDescent="0.2">
      <c r="A425" s="18" t="str">
        <f>IF(gesamt!C425="",CONCATENATE("Eintrag ",J425),gesamt!A425)</f>
        <v>Eierwaffeln</v>
      </c>
      <c r="B425" s="18">
        <v>100</v>
      </c>
      <c r="C425" s="19">
        <f>IF(gesamt!C425="",100,gesamt!D425)</f>
        <v>341</v>
      </c>
      <c r="D425" s="20">
        <f>IF(gesamt!C425="",10,gesamt!G425)</f>
        <v>54</v>
      </c>
      <c r="E425" s="20">
        <f>IF(gesamt!C425="",10,gesamt!H425)</f>
        <v>7</v>
      </c>
      <c r="F425" s="20">
        <f>IF(gesamt!C425="",10,gesamt!I425)</f>
        <v>13</v>
      </c>
      <c r="G425" s="20">
        <f>IF(gesamt!C425="",0,gesamt!J425)</f>
        <v>0</v>
      </c>
      <c r="H425" s="20">
        <f>IF(gesamt!C425="",0,gesamt!K425)</f>
        <v>0</v>
      </c>
      <c r="I425" s="19">
        <f t="shared" si="25"/>
        <v>341.1</v>
      </c>
      <c r="J425" s="22">
        <f t="shared" si="26"/>
        <v>424</v>
      </c>
      <c r="K425" s="21">
        <f t="shared" ca="1" si="27"/>
        <v>1</v>
      </c>
      <c r="L425" s="21">
        <f ca="1">IF(K425=0,"",COUNTIF($K$2:K425,"&gt;0"))</f>
        <v>424</v>
      </c>
      <c r="M425" s="50" t="str">
        <f t="shared" ca="1" si="24"/>
        <v>Eierwaffeln</v>
      </c>
    </row>
    <row r="426" spans="1:13" s="18" customFormat="1" ht="14.25" x14ac:dyDescent="0.2">
      <c r="A426" s="18" t="str">
        <f>IF(gesamt!C426="",CONCATENATE("Eintrag ",J426),gesamt!A426)</f>
        <v>Eierweck</v>
      </c>
      <c r="B426" s="18">
        <v>100</v>
      </c>
      <c r="C426" s="19">
        <f>IF(gesamt!C426="",100,gesamt!D426)</f>
        <v>474</v>
      </c>
      <c r="D426" s="20">
        <f>IF(gesamt!C426="",10,gesamt!G426)</f>
        <v>44</v>
      </c>
      <c r="E426" s="20">
        <f>IF(gesamt!C426="",10,gesamt!H426)</f>
        <v>28</v>
      </c>
      <c r="F426" s="20">
        <f>IF(gesamt!C426="",10,gesamt!I426)</f>
        <v>8</v>
      </c>
      <c r="G426" s="20">
        <f>IF(gesamt!C426="",0,gesamt!J426)</f>
        <v>0</v>
      </c>
      <c r="H426" s="20">
        <f>IF(gesamt!C426="",0,gesamt!K426)</f>
        <v>0</v>
      </c>
      <c r="I426" s="19">
        <f t="shared" si="25"/>
        <v>474.40000000000003</v>
      </c>
      <c r="J426" s="22">
        <f t="shared" si="26"/>
        <v>425</v>
      </c>
      <c r="K426" s="21">
        <f t="shared" ca="1" si="27"/>
        <v>1</v>
      </c>
      <c r="L426" s="21">
        <f ca="1">IF(K426=0,"",COUNTIF($K$2:K426,"&gt;0"))</f>
        <v>425</v>
      </c>
      <c r="M426" s="50" t="str">
        <f t="shared" ca="1" si="24"/>
        <v>Eierweck</v>
      </c>
    </row>
    <row r="427" spans="1:13" s="18" customFormat="1" ht="14.25" x14ac:dyDescent="0.2">
      <c r="A427" s="18" t="str">
        <f>IF(gesamt!C427="",CONCATENATE("Eintrag ",J427),gesamt!A427)</f>
        <v>Eigelb, roh</v>
      </c>
      <c r="B427" s="18">
        <v>100</v>
      </c>
      <c r="C427" s="19">
        <f>IF(gesamt!C427="",100,gesamt!D427)</f>
        <v>353</v>
      </c>
      <c r="D427" s="20">
        <f>IF(gesamt!C427="",10,gesamt!G427)</f>
        <v>0.3</v>
      </c>
      <c r="E427" s="20">
        <f>IF(gesamt!C427="",10,gesamt!H427)</f>
        <v>31.9</v>
      </c>
      <c r="F427" s="20">
        <f>IF(gesamt!C427="",10,gesamt!I427)</f>
        <v>16.100000000000001</v>
      </c>
      <c r="G427" s="20">
        <f>IF(gesamt!C427="",0,gesamt!J427)</f>
        <v>0</v>
      </c>
      <c r="H427" s="20">
        <f>IF(gesamt!C427="",0,gesamt!K427)</f>
        <v>0</v>
      </c>
      <c r="I427" s="19">
        <f t="shared" si="25"/>
        <v>365.52000000000004</v>
      </c>
      <c r="J427" s="22">
        <f t="shared" si="26"/>
        <v>426</v>
      </c>
      <c r="K427" s="21">
        <f t="shared" ca="1" si="27"/>
        <v>1</v>
      </c>
      <c r="L427" s="21">
        <f ca="1">IF(K427=0,"",COUNTIF($K$2:K427,"&gt;0"))</f>
        <v>426</v>
      </c>
      <c r="M427" s="50" t="str">
        <f t="shared" ca="1" si="24"/>
        <v>Eigelb, roh</v>
      </c>
    </row>
    <row r="428" spans="1:13" s="18" customFormat="1" ht="14.25" x14ac:dyDescent="0.2">
      <c r="A428" s="18" t="str">
        <f>IF(gesamt!C428="",CONCATENATE("Eintrag ",J428),gesamt!A428)</f>
        <v>Eiklar ("Eiweiß"), roh</v>
      </c>
      <c r="B428" s="18">
        <v>100</v>
      </c>
      <c r="C428" s="19">
        <f>IF(gesamt!C428="",100,gesamt!D428)</f>
        <v>49</v>
      </c>
      <c r="D428" s="20">
        <f>IF(gesamt!C428="",10,gesamt!G428)</f>
        <v>0.7</v>
      </c>
      <c r="E428" s="20">
        <f>IF(gesamt!C428="",10,gesamt!H428)</f>
        <v>0.2</v>
      </c>
      <c r="F428" s="20">
        <f>IF(gesamt!C428="",10,gesamt!I428)</f>
        <v>11</v>
      </c>
      <c r="G428" s="20">
        <f>IF(gesamt!C428="",0,gesamt!J428)</f>
        <v>0</v>
      </c>
      <c r="H428" s="20">
        <f>IF(gesamt!C428="",0,gesamt!K428)</f>
        <v>0</v>
      </c>
      <c r="I428" s="19">
        <f t="shared" si="25"/>
        <v>50.930000000000007</v>
      </c>
      <c r="J428" s="22">
        <f t="shared" si="26"/>
        <v>427</v>
      </c>
      <c r="K428" s="21">
        <f t="shared" ca="1" si="27"/>
        <v>1</v>
      </c>
      <c r="L428" s="21">
        <f ca="1">IF(K428=0,"",COUNTIF($K$2:K428,"&gt;0"))</f>
        <v>427</v>
      </c>
      <c r="M428" s="50" t="str">
        <f t="shared" ca="1" si="24"/>
        <v>Eiklar ("Eiweiß"), roh</v>
      </c>
    </row>
    <row r="429" spans="1:13" s="18" customFormat="1" ht="14.25" x14ac:dyDescent="0.2">
      <c r="A429" s="18" t="str">
        <f>IF(gesamt!C429="",CONCATENATE("Eintrag ",J429),gesamt!A429)</f>
        <v>Einback</v>
      </c>
      <c r="B429" s="18">
        <v>100</v>
      </c>
      <c r="C429" s="19">
        <f>IF(gesamt!C429="",100,gesamt!D429)</f>
        <v>399</v>
      </c>
      <c r="D429" s="20">
        <f>IF(gesamt!C429="",10,gesamt!G429)</f>
        <v>55</v>
      </c>
      <c r="E429" s="20">
        <f>IF(gesamt!C429="",10,gesamt!H429)</f>
        <v>15</v>
      </c>
      <c r="F429" s="20">
        <f>IF(gesamt!C429="",10,gesamt!I429)</f>
        <v>8</v>
      </c>
      <c r="G429" s="20">
        <f>IF(gesamt!C429="",0,gesamt!J429)</f>
        <v>0</v>
      </c>
      <c r="H429" s="20">
        <f>IF(gesamt!C429="",0,gesamt!K429)</f>
        <v>0</v>
      </c>
      <c r="I429" s="19">
        <f t="shared" si="25"/>
        <v>398.6</v>
      </c>
      <c r="J429" s="22">
        <f t="shared" si="26"/>
        <v>428</v>
      </c>
      <c r="K429" s="21">
        <f t="shared" ca="1" si="27"/>
        <v>1</v>
      </c>
      <c r="L429" s="21">
        <f ca="1">IF(K429=0,"",COUNTIF($K$2:K429,"&gt;0"))</f>
        <v>428</v>
      </c>
      <c r="M429" s="50" t="str">
        <f t="shared" ca="1" si="24"/>
        <v>Einback</v>
      </c>
    </row>
    <row r="430" spans="1:13" s="18" customFormat="1" ht="14.25" x14ac:dyDescent="0.2">
      <c r="A430" s="18" t="str">
        <f>IF(gesamt!C430="",CONCATENATE("Eintrag ",J430),gesamt!A430)</f>
        <v>Einfach-Eiscreme</v>
      </c>
      <c r="B430" s="18">
        <v>100</v>
      </c>
      <c r="C430" s="19">
        <f>IF(gesamt!C430="",100,gesamt!D430)</f>
        <v>133</v>
      </c>
      <c r="D430" s="20">
        <f>IF(gesamt!C430="",10,gesamt!G430)</f>
        <v>21.4</v>
      </c>
      <c r="E430" s="20">
        <f>IF(gesamt!C430="",10,gesamt!H430)</f>
        <v>3.3</v>
      </c>
      <c r="F430" s="20">
        <f>IF(gesamt!C430="",10,gesamt!I430)</f>
        <v>4.4000000000000004</v>
      </c>
      <c r="G430" s="20">
        <f>IF(gesamt!C430="",0,gesamt!J430)</f>
        <v>0</v>
      </c>
      <c r="H430" s="20">
        <f>IF(gesamt!C430="",0,gesamt!K430)</f>
        <v>0</v>
      </c>
      <c r="I430" s="19">
        <f t="shared" si="25"/>
        <v>136.90999999999997</v>
      </c>
      <c r="J430" s="22">
        <f t="shared" si="26"/>
        <v>429</v>
      </c>
      <c r="K430" s="21">
        <f t="shared" ca="1" si="27"/>
        <v>1</v>
      </c>
      <c r="L430" s="21">
        <f ca="1">IF(K430=0,"",COUNTIF($K$2:K430,"&gt;0"))</f>
        <v>429</v>
      </c>
      <c r="M430" s="50" t="str">
        <f t="shared" ca="1" si="24"/>
        <v>Einfach-Eiscreme</v>
      </c>
    </row>
    <row r="431" spans="1:13" s="18" customFormat="1" ht="14.25" x14ac:dyDescent="0.2">
      <c r="A431" s="18" t="str">
        <f>IF(gesamt!C431="",CONCATENATE("Eintrag ",J431),gesamt!A431)</f>
        <v>Eis mit Sahne</v>
      </c>
      <c r="B431" s="18">
        <v>100</v>
      </c>
      <c r="C431" s="19">
        <f>IF(gesamt!C431="",100,gesamt!D431)</f>
        <v>184</v>
      </c>
      <c r="D431" s="20">
        <f>IF(gesamt!C431="",10,gesamt!G431)</f>
        <v>19.7</v>
      </c>
      <c r="E431" s="20">
        <f>IF(gesamt!C431="",10,gesamt!H431)</f>
        <v>10.8</v>
      </c>
      <c r="F431" s="20">
        <f>IF(gesamt!C431="",10,gesamt!I431)</f>
        <v>2.1</v>
      </c>
      <c r="G431" s="20">
        <f>IF(gesamt!C431="",0,gesamt!J431)</f>
        <v>0</v>
      </c>
      <c r="H431" s="20">
        <f>IF(gesamt!C431="",0,gesamt!K431)</f>
        <v>0</v>
      </c>
      <c r="I431" s="19">
        <f t="shared" si="25"/>
        <v>190.03</v>
      </c>
      <c r="J431" s="22">
        <f t="shared" si="26"/>
        <v>430</v>
      </c>
      <c r="K431" s="21">
        <f t="shared" ca="1" si="27"/>
        <v>1</v>
      </c>
      <c r="L431" s="21">
        <f ca="1">IF(K431=0,"",COUNTIF($K$2:K431,"&gt;0"))</f>
        <v>430</v>
      </c>
      <c r="M431" s="50" t="str">
        <f t="shared" ca="1" si="24"/>
        <v>Eis mit Sahne</v>
      </c>
    </row>
    <row r="432" spans="1:13" s="18" customFormat="1" ht="14.25" x14ac:dyDescent="0.2">
      <c r="A432" s="18" t="str">
        <f>IF(gesamt!C432="",CONCATENATE("Eintrag ",J432),gesamt!A432)</f>
        <v>Eis mit Sahne und Früchten</v>
      </c>
      <c r="B432" s="18">
        <v>100</v>
      </c>
      <c r="C432" s="19">
        <f>IF(gesamt!C432="",100,gesamt!D432)</f>
        <v>140</v>
      </c>
      <c r="D432" s="20">
        <f>IF(gesamt!C432="",10,gesamt!G432)</f>
        <v>16.8</v>
      </c>
      <c r="E432" s="20">
        <f>IF(gesamt!C432="",10,gesamt!H432)</f>
        <v>7.4</v>
      </c>
      <c r="F432" s="20">
        <f>IF(gesamt!C432="",10,gesamt!I432)</f>
        <v>1.6</v>
      </c>
      <c r="G432" s="20">
        <f>IF(gesamt!C432="",0,gesamt!J432)</f>
        <v>0</v>
      </c>
      <c r="H432" s="20">
        <f>IF(gesamt!C432="",0,gesamt!K432)</f>
        <v>0</v>
      </c>
      <c r="I432" s="19">
        <f t="shared" si="25"/>
        <v>144.41999999999999</v>
      </c>
      <c r="J432" s="22">
        <f t="shared" si="26"/>
        <v>431</v>
      </c>
      <c r="K432" s="21">
        <f t="shared" ca="1" si="27"/>
        <v>1</v>
      </c>
      <c r="L432" s="21">
        <f ca="1">IF(K432=0,"",COUNTIF($K$2:K432,"&gt;0"))</f>
        <v>431</v>
      </c>
      <c r="M432" s="50" t="str">
        <f t="shared" ca="1" si="24"/>
        <v>Eis mit Sahne und Früchten</v>
      </c>
    </row>
    <row r="433" spans="1:13" s="18" customFormat="1" ht="14.25" x14ac:dyDescent="0.2">
      <c r="A433" s="18" t="str">
        <f>IF(gesamt!C433="",CONCATENATE("Eintrag ",J433),gesamt!A433)</f>
        <v>Ei-Sandwich</v>
      </c>
      <c r="B433" s="18">
        <v>100</v>
      </c>
      <c r="C433" s="19">
        <f>IF(gesamt!C433="",100,gesamt!D433)</f>
        <v>220</v>
      </c>
      <c r="D433" s="20">
        <f>IF(gesamt!C433="",10,gesamt!G433)</f>
        <v>25</v>
      </c>
      <c r="E433" s="20">
        <f>IF(gesamt!C433="",10,gesamt!H433)</f>
        <v>9</v>
      </c>
      <c r="F433" s="20">
        <f>IF(gesamt!C433="",10,gesamt!I433)</f>
        <v>8</v>
      </c>
      <c r="G433" s="20">
        <f>IF(gesamt!C433="",0,gesamt!J433)</f>
        <v>0</v>
      </c>
      <c r="H433" s="20">
        <f>IF(gesamt!C433="",0,gesamt!K433)</f>
        <v>0</v>
      </c>
      <c r="I433" s="19">
        <f t="shared" si="25"/>
        <v>219.79999999999998</v>
      </c>
      <c r="J433" s="22">
        <f t="shared" si="26"/>
        <v>432</v>
      </c>
      <c r="K433" s="21">
        <f t="shared" ca="1" si="27"/>
        <v>1</v>
      </c>
      <c r="L433" s="21">
        <f ca="1">IF(K433=0,"",COUNTIF($K$2:K433,"&gt;0"))</f>
        <v>432</v>
      </c>
      <c r="M433" s="50" t="str">
        <f t="shared" ca="1" si="24"/>
        <v>Ei-Sandwich</v>
      </c>
    </row>
    <row r="434" spans="1:13" s="18" customFormat="1" ht="14.25" x14ac:dyDescent="0.2">
      <c r="A434" s="18" t="str">
        <f>IF(gesamt!C434="",CONCATENATE("Eintrag ",J434),gesamt!A434)</f>
        <v>Eisbergsalat</v>
      </c>
      <c r="B434" s="18">
        <v>100</v>
      </c>
      <c r="C434" s="19">
        <f>IF(gesamt!C434="",100,gesamt!D434)</f>
        <v>13</v>
      </c>
      <c r="D434" s="20">
        <f>IF(gesamt!C434="",10,gesamt!G434)</f>
        <v>1.9</v>
      </c>
      <c r="E434" s="20">
        <f>IF(gesamt!C434="",10,gesamt!H434)</f>
        <v>0.3</v>
      </c>
      <c r="F434" s="20">
        <f>IF(gesamt!C434="",10,gesamt!I434)</f>
        <v>0.7</v>
      </c>
      <c r="G434" s="20">
        <f>IF(gesamt!C434="",0,gesamt!J434)</f>
        <v>0</v>
      </c>
      <c r="H434" s="20">
        <f>IF(gesamt!C434="",0,gesamt!K434)</f>
        <v>0</v>
      </c>
      <c r="I434" s="19">
        <f t="shared" si="25"/>
        <v>13.519999999999998</v>
      </c>
      <c r="J434" s="22">
        <f t="shared" si="26"/>
        <v>433</v>
      </c>
      <c r="K434" s="21">
        <f t="shared" ca="1" si="27"/>
        <v>1</v>
      </c>
      <c r="L434" s="21">
        <f ca="1">IF(K434=0,"",COUNTIF($K$2:K434,"&gt;0"))</f>
        <v>433</v>
      </c>
      <c r="M434" s="50" t="str">
        <f t="shared" ca="1" si="24"/>
        <v>Eisbergsalat</v>
      </c>
    </row>
    <row r="435" spans="1:13" s="18" customFormat="1" ht="14.25" x14ac:dyDescent="0.2">
      <c r="A435" s="18" t="str">
        <f>IF(gesamt!C435="",CONCATENATE("Eintrag ",J435),gesamt!A435)</f>
        <v>Eiskaffee</v>
      </c>
      <c r="B435" s="18">
        <v>100</v>
      </c>
      <c r="C435" s="19">
        <f>IF(gesamt!C435="",100,gesamt!D435)</f>
        <v>179</v>
      </c>
      <c r="D435" s="20">
        <f>IF(gesamt!C435="",10,gesamt!G435)</f>
        <v>6.5</v>
      </c>
      <c r="E435" s="20">
        <f>IF(gesamt!C435="",10,gesamt!H435)</f>
        <v>16.3</v>
      </c>
      <c r="F435" s="20">
        <f>IF(gesamt!C435="",10,gesamt!I435)</f>
        <v>1.6</v>
      </c>
      <c r="G435" s="20">
        <f>IF(gesamt!C435="",0,gesamt!J435)</f>
        <v>0</v>
      </c>
      <c r="H435" s="20">
        <f>IF(gesamt!C435="",0,gesamt!K435)</f>
        <v>0</v>
      </c>
      <c r="I435" s="19">
        <f t="shared" si="25"/>
        <v>184.96000000000004</v>
      </c>
      <c r="J435" s="22">
        <f t="shared" si="26"/>
        <v>434</v>
      </c>
      <c r="K435" s="21">
        <f t="shared" ca="1" si="27"/>
        <v>1</v>
      </c>
      <c r="L435" s="21">
        <f ca="1">IF(K435=0,"",COUNTIF($K$2:K435,"&gt;0"))</f>
        <v>434</v>
      </c>
      <c r="M435" s="50" t="str">
        <f t="shared" ca="1" si="24"/>
        <v>Eiskaffee</v>
      </c>
    </row>
    <row r="436" spans="1:13" s="18" customFormat="1" ht="14.25" x14ac:dyDescent="0.2">
      <c r="A436" s="18" t="str">
        <f>IF(gesamt!C436="",CONCATENATE("Eintrag ",J436),gesamt!A436)</f>
        <v>Eisschokolade, Eiskonfekt</v>
      </c>
      <c r="B436" s="18">
        <v>100</v>
      </c>
      <c r="C436" s="19">
        <f>IF(gesamt!C436="",100,gesamt!D436)</f>
        <v>559</v>
      </c>
      <c r="D436" s="20">
        <f>IF(gesamt!C436="",10,gesamt!G436)</f>
        <v>52.5</v>
      </c>
      <c r="E436" s="20">
        <f>IF(gesamt!C436="",10,gesamt!H436)</f>
        <v>33.5</v>
      </c>
      <c r="F436" s="20">
        <f>IF(gesamt!C436="",10,gesamt!I436)</f>
        <v>7.7</v>
      </c>
      <c r="G436" s="20">
        <f>IF(gesamt!C436="",0,gesamt!J436)</f>
        <v>0</v>
      </c>
      <c r="H436" s="20">
        <f>IF(gesamt!C436="",0,gesamt!K436)</f>
        <v>0</v>
      </c>
      <c r="I436" s="19">
        <f t="shared" si="25"/>
        <v>559.14</v>
      </c>
      <c r="J436" s="22">
        <f t="shared" si="26"/>
        <v>435</v>
      </c>
      <c r="K436" s="21">
        <f t="shared" ca="1" si="27"/>
        <v>1</v>
      </c>
      <c r="L436" s="21">
        <f ca="1">IF(K436=0,"",COUNTIF($K$2:K436,"&gt;0"))</f>
        <v>435</v>
      </c>
      <c r="M436" s="50" t="str">
        <f t="shared" ca="1" si="24"/>
        <v>Eisschokolade, Eiskonfekt</v>
      </c>
    </row>
    <row r="437" spans="1:13" s="18" customFormat="1" ht="14.25" x14ac:dyDescent="0.2">
      <c r="A437" s="18" t="str">
        <f>IF(gesamt!C437="",CONCATENATE("Eintrag ",J437),gesamt!A437)</f>
        <v>Eistee (Eis-Tee, Ice tea)</v>
      </c>
      <c r="B437" s="18">
        <v>100</v>
      </c>
      <c r="C437" s="19">
        <f>IF(gesamt!C437="",100,gesamt!D437)</f>
        <v>39</v>
      </c>
      <c r="D437" s="20">
        <f>IF(gesamt!C437="",10,gesamt!G437)</f>
        <v>9.4</v>
      </c>
      <c r="E437" s="20">
        <f>IF(gesamt!C437="",10,gesamt!H437)</f>
        <v>0</v>
      </c>
      <c r="F437" s="20">
        <f>IF(gesamt!C437="",10,gesamt!I437)</f>
        <v>0</v>
      </c>
      <c r="G437" s="20">
        <f>IF(gesamt!C437="",0,gesamt!J437)</f>
        <v>0</v>
      </c>
      <c r="H437" s="20">
        <f>IF(gesamt!C437="",0,gesamt!K437)</f>
        <v>0</v>
      </c>
      <c r="I437" s="19">
        <f t="shared" si="25"/>
        <v>38.54</v>
      </c>
      <c r="J437" s="22">
        <f t="shared" si="26"/>
        <v>436</v>
      </c>
      <c r="K437" s="21">
        <f t="shared" ca="1" si="27"/>
        <v>1</v>
      </c>
      <c r="L437" s="21">
        <f ca="1">IF(K437=0,"",COUNTIF($K$2:K437,"&gt;0"))</f>
        <v>436</v>
      </c>
      <c r="M437" s="50" t="str">
        <f t="shared" ca="1" si="24"/>
        <v>Eistee (Eis-Tee, Ice tea)</v>
      </c>
    </row>
    <row r="438" spans="1:13" s="18" customFormat="1" ht="14.25" x14ac:dyDescent="0.2">
      <c r="A438" s="18" t="str">
        <f>IF(gesamt!C438="",CONCATENATE("Eintrag ",J438),gesamt!A438)</f>
        <v>Eistorte</v>
      </c>
      <c r="B438" s="18">
        <v>100</v>
      </c>
      <c r="C438" s="19">
        <f>IF(gesamt!C438="",100,gesamt!D438)</f>
        <v>236</v>
      </c>
      <c r="D438" s="20">
        <f>IF(gesamt!C438="",10,gesamt!G438)</f>
        <v>17</v>
      </c>
      <c r="E438" s="20">
        <f>IF(gesamt!C438="",10,gesamt!H438)</f>
        <v>18</v>
      </c>
      <c r="F438" s="20">
        <f>IF(gesamt!C438="",10,gesamt!I438)</f>
        <v>1.5</v>
      </c>
      <c r="G438" s="20">
        <f>IF(gesamt!C438="",0,gesamt!J438)</f>
        <v>0</v>
      </c>
      <c r="H438" s="20">
        <f>IF(gesamt!C438="",0,gesamt!K438)</f>
        <v>0</v>
      </c>
      <c r="I438" s="19">
        <f t="shared" si="25"/>
        <v>243.4</v>
      </c>
      <c r="J438" s="22">
        <f t="shared" si="26"/>
        <v>437</v>
      </c>
      <c r="K438" s="21">
        <f t="shared" ca="1" si="27"/>
        <v>1</v>
      </c>
      <c r="L438" s="21">
        <f ca="1">IF(K438=0,"",COUNTIF($K$2:K438,"&gt;0"))</f>
        <v>437</v>
      </c>
      <c r="M438" s="50" t="str">
        <f t="shared" ca="1" si="24"/>
        <v>Eistorte</v>
      </c>
    </row>
    <row r="439" spans="1:13" s="18" customFormat="1" ht="14.25" x14ac:dyDescent="0.2">
      <c r="A439" s="18" t="str">
        <f>IF(gesamt!C439="",CONCATENATE("Eintrag ",J439),gesamt!A439)</f>
        <v>Eiweißbrot, LowCarb-Brot, Glutenbrot</v>
      </c>
      <c r="B439" s="18">
        <v>100</v>
      </c>
      <c r="C439" s="19">
        <f>IF(gesamt!C439="",100,gesamt!D439)</f>
        <v>236</v>
      </c>
      <c r="D439" s="20">
        <f>IF(gesamt!C439="",10,gesamt!G439)</f>
        <v>9</v>
      </c>
      <c r="E439" s="20">
        <f>IF(gesamt!C439="",10,gesamt!H439)</f>
        <v>11</v>
      </c>
      <c r="F439" s="20">
        <f>IF(gesamt!C439="",10,gesamt!I439)</f>
        <v>23</v>
      </c>
      <c r="G439" s="20">
        <f>IF(gesamt!C439="",0,gesamt!J439)</f>
        <v>0</v>
      </c>
      <c r="H439" s="20">
        <f>IF(gesamt!C439="",0,gesamt!K439)</f>
        <v>0</v>
      </c>
      <c r="I439" s="19">
        <f t="shared" si="25"/>
        <v>235.8</v>
      </c>
      <c r="J439" s="22">
        <f t="shared" si="26"/>
        <v>438</v>
      </c>
      <c r="K439" s="21">
        <f t="shared" ca="1" si="27"/>
        <v>1</v>
      </c>
      <c r="L439" s="21">
        <f ca="1">IF(K439=0,"",COUNTIF($K$2:K439,"&gt;0"))</f>
        <v>438</v>
      </c>
      <c r="M439" s="50" t="str">
        <f t="shared" ca="1" si="24"/>
        <v>Eiweißbrot, LowCarb-Brot, Glutenbrot</v>
      </c>
    </row>
    <row r="440" spans="1:13" s="18" customFormat="1" ht="14.25" x14ac:dyDescent="0.2">
      <c r="A440" s="18" t="str">
        <f>IF(gesamt!C440="",CONCATENATE("Eintrag ",J440),gesamt!A440)</f>
        <v>Eiweiß-Shake, Protein-Shake, Eiweiß-Drink (Diätmittel; Durchschnitt)</v>
      </c>
      <c r="B440" s="18">
        <v>100</v>
      </c>
      <c r="C440" s="19">
        <f>IF(gesamt!C440="",100,gesamt!D440)</f>
        <v>73</v>
      </c>
      <c r="D440" s="20">
        <f>IF(gesamt!C440="",10,gesamt!G440)</f>
        <v>5</v>
      </c>
      <c r="E440" s="20">
        <f>IF(gesamt!C440="",10,gesamt!H440)</f>
        <v>0.2</v>
      </c>
      <c r="F440" s="20">
        <f>IF(gesamt!C440="",10,gesamt!I440)</f>
        <v>12</v>
      </c>
      <c r="G440" s="20">
        <f>IF(gesamt!C440="",0,gesamt!J440)</f>
        <v>0</v>
      </c>
      <c r="H440" s="20">
        <f>IF(gesamt!C440="",0,gesamt!K440)</f>
        <v>0</v>
      </c>
      <c r="I440" s="19">
        <f t="shared" si="25"/>
        <v>72.760000000000005</v>
      </c>
      <c r="J440" s="22">
        <f t="shared" si="26"/>
        <v>439</v>
      </c>
      <c r="K440" s="21">
        <f t="shared" ca="1" si="27"/>
        <v>1</v>
      </c>
      <c r="L440" s="21">
        <f ca="1">IF(K440=0,"",COUNTIF($K$2:K440,"&gt;0"))</f>
        <v>439</v>
      </c>
      <c r="M440" s="50" t="str">
        <f t="shared" ca="1" si="24"/>
        <v>Eiweiß-Shake, Protein-Shake, Eiweiß-Drink (Diätmittel; Durchschnitt)</v>
      </c>
    </row>
    <row r="441" spans="1:13" s="18" customFormat="1" ht="14.25" x14ac:dyDescent="0.2">
      <c r="A441" s="18" t="str">
        <f>IF(gesamt!C441="",CONCATENATE("Eintrag ",J441),gesamt!A441)</f>
        <v>Eiweiß-Toastbrötchen, LowCarb-Brötchen, Gluten-Brötchen, Eiweiß-Brötchen</v>
      </c>
      <c r="B441" s="18">
        <v>100</v>
      </c>
      <c r="C441" s="19">
        <f>IF(gesamt!C441="",100,gesamt!D441)</f>
        <v>264</v>
      </c>
      <c r="D441" s="20">
        <f>IF(gesamt!C441="",10,gesamt!G441)</f>
        <v>11.3</v>
      </c>
      <c r="E441" s="20">
        <f>IF(gesamt!C441="",10,gesamt!H441)</f>
        <v>11.4</v>
      </c>
      <c r="F441" s="20">
        <f>IF(gesamt!C441="",10,gesamt!I441)</f>
        <v>26.6</v>
      </c>
      <c r="G441" s="20">
        <f>IF(gesamt!C441="",0,gesamt!J441)</f>
        <v>0</v>
      </c>
      <c r="H441" s="20">
        <f>IF(gesamt!C441="",0,gesamt!K441)</f>
        <v>0</v>
      </c>
      <c r="I441" s="19">
        <f t="shared" si="25"/>
        <v>264.07000000000005</v>
      </c>
      <c r="J441" s="22">
        <f t="shared" si="26"/>
        <v>440</v>
      </c>
      <c r="K441" s="21">
        <f t="shared" ca="1" si="27"/>
        <v>1</v>
      </c>
      <c r="L441" s="21">
        <f ca="1">IF(K441=0,"",COUNTIF($K$2:K441,"&gt;0"))</f>
        <v>440</v>
      </c>
      <c r="M441" s="50" t="str">
        <f t="shared" ca="1" si="24"/>
        <v>Eiweiß-Toastbrötchen, LowCarb-Brötchen, Gluten-Brötchen, Eiweiß-Brötchen</v>
      </c>
    </row>
    <row r="442" spans="1:13" s="18" customFormat="1" ht="14.25" x14ac:dyDescent="0.2">
      <c r="A442" s="18" t="str">
        <f>IF(gesamt!C442="",CONCATENATE("Eintrag ",J442),gesamt!A442)</f>
        <v>Elsässer Flammkuchen</v>
      </c>
      <c r="B442" s="18">
        <v>100</v>
      </c>
      <c r="C442" s="19">
        <f>IF(gesamt!C442="",100,gesamt!D442)</f>
        <v>253</v>
      </c>
      <c r="D442" s="20">
        <f>IF(gesamt!C442="",10,gesamt!G442)</f>
        <v>21.2</v>
      </c>
      <c r="E442" s="20">
        <f>IF(gesamt!C442="",10,gesamt!H442)</f>
        <v>14.9</v>
      </c>
      <c r="F442" s="20">
        <f>IF(gesamt!C442="",10,gesamt!I442)</f>
        <v>6.5</v>
      </c>
      <c r="G442" s="20">
        <f>IF(gesamt!C442="",0,gesamt!J442)</f>
        <v>0</v>
      </c>
      <c r="H442" s="20">
        <f>IF(gesamt!C442="",0,gesamt!K442)</f>
        <v>0</v>
      </c>
      <c r="I442" s="19">
        <f t="shared" si="25"/>
        <v>252.79000000000002</v>
      </c>
      <c r="J442" s="22">
        <f t="shared" si="26"/>
        <v>441</v>
      </c>
      <c r="K442" s="21">
        <f t="shared" ca="1" si="27"/>
        <v>1</v>
      </c>
      <c r="L442" s="21">
        <f ca="1">IF(K442=0,"",COUNTIF($K$2:K442,"&gt;0"))</f>
        <v>441</v>
      </c>
      <c r="M442" s="50" t="str">
        <f t="shared" ca="1" si="24"/>
        <v>Elsässer Flammkuchen</v>
      </c>
    </row>
    <row r="443" spans="1:13" s="18" customFormat="1" ht="14.25" x14ac:dyDescent="0.2">
      <c r="A443" s="18" t="str">
        <f>IF(gesamt!C443="",CONCATENATE("Eintrag ",J443),gesamt!A443)</f>
        <v>Emmentaler, 45 % Fett in Trockenmasse (Emmenthaler)</v>
      </c>
      <c r="B443" s="18">
        <v>100</v>
      </c>
      <c r="C443" s="19">
        <f>IF(gesamt!C443="",100,gesamt!D443)</f>
        <v>382</v>
      </c>
      <c r="D443" s="20">
        <f>IF(gesamt!C443="",10,gesamt!G443)</f>
        <v>0</v>
      </c>
      <c r="E443" s="20">
        <f>IF(gesamt!C443="",10,gesamt!H443)</f>
        <v>29.7</v>
      </c>
      <c r="F443" s="20">
        <f>IF(gesamt!C443="",10,gesamt!I443)</f>
        <v>28.7</v>
      </c>
      <c r="G443" s="20">
        <f>IF(gesamt!C443="",0,gesamt!J443)</f>
        <v>0</v>
      </c>
      <c r="H443" s="20">
        <f>IF(gesamt!C443="",0,gesamt!K443)</f>
        <v>0</v>
      </c>
      <c r="I443" s="19">
        <f t="shared" si="25"/>
        <v>396.75000000000006</v>
      </c>
      <c r="J443" s="22">
        <f t="shared" si="26"/>
        <v>442</v>
      </c>
      <c r="K443" s="21">
        <f t="shared" ca="1" si="27"/>
        <v>1</v>
      </c>
      <c r="L443" s="21">
        <f ca="1">IF(K443=0,"",COUNTIF($K$2:K443,"&gt;0"))</f>
        <v>442</v>
      </c>
      <c r="M443" s="50" t="str">
        <f t="shared" ca="1" si="24"/>
        <v>Emmentaler, 45 % Fett in Trockenmasse (Emmenthaler)</v>
      </c>
    </row>
    <row r="444" spans="1:13" s="18" customFormat="1" ht="14.25" x14ac:dyDescent="0.2">
      <c r="A444" s="18" t="str">
        <f>IF(gesamt!C444="",CONCATENATE("Eintrag ",J444),gesamt!A444)</f>
        <v>Endivien, Frisée (basisch wirkend)</v>
      </c>
      <c r="B444" s="18">
        <v>100</v>
      </c>
      <c r="C444" s="19">
        <f>IF(gesamt!C444="",100,gesamt!D444)</f>
        <v>10</v>
      </c>
      <c r="D444" s="20">
        <f>IF(gesamt!C444="",10,gesamt!G444)</f>
        <v>0.3</v>
      </c>
      <c r="E444" s="20">
        <f>IF(gesamt!C444="",10,gesamt!H444)</f>
        <v>0.2</v>
      </c>
      <c r="F444" s="20">
        <f>IF(gesamt!C444="",10,gesamt!I444)</f>
        <v>1.8</v>
      </c>
      <c r="G444" s="20">
        <f>IF(gesamt!C444="",0,gesamt!J444)</f>
        <v>0</v>
      </c>
      <c r="H444" s="20">
        <f>IF(gesamt!C444="",0,gesamt!K444)</f>
        <v>0</v>
      </c>
      <c r="I444" s="19">
        <f t="shared" si="25"/>
        <v>10.65</v>
      </c>
      <c r="J444" s="22">
        <f t="shared" si="26"/>
        <v>443</v>
      </c>
      <c r="K444" s="21">
        <f t="shared" ca="1" si="27"/>
        <v>1</v>
      </c>
      <c r="L444" s="21">
        <f ca="1">IF(K444=0,"",COUNTIF($K$2:K444,"&gt;0"))</f>
        <v>443</v>
      </c>
      <c r="M444" s="50" t="str">
        <f t="shared" ca="1" si="24"/>
        <v>Endivien, Frisée (basisch wirkend)</v>
      </c>
    </row>
    <row r="445" spans="1:13" s="18" customFormat="1" ht="14.25" x14ac:dyDescent="0.2">
      <c r="A445" s="18" t="str">
        <f>IF(gesamt!C445="",CONCATENATE("Eintrag ",J445),gesamt!A445)</f>
        <v xml:space="preserve">Energie Drink </v>
      </c>
      <c r="B445" s="18">
        <v>100</v>
      </c>
      <c r="C445" s="19">
        <f>IF(gesamt!C445="",100,gesamt!D445)</f>
        <v>46</v>
      </c>
      <c r="D445" s="20">
        <f>IF(gesamt!C445="",10,gesamt!G445)</f>
        <v>11.3</v>
      </c>
      <c r="E445" s="20">
        <f>IF(gesamt!C445="",10,gesamt!H445)</f>
        <v>0</v>
      </c>
      <c r="F445" s="20">
        <f>IF(gesamt!C445="",10,gesamt!I445)</f>
        <v>0</v>
      </c>
      <c r="G445" s="20">
        <f>IF(gesamt!C445="",0,gesamt!J445)</f>
        <v>0</v>
      </c>
      <c r="H445" s="20">
        <f>IF(gesamt!C445="",0,gesamt!K445)</f>
        <v>0</v>
      </c>
      <c r="I445" s="19">
        <f t="shared" si="25"/>
        <v>46.33</v>
      </c>
      <c r="J445" s="22">
        <f t="shared" si="26"/>
        <v>444</v>
      </c>
      <c r="K445" s="21">
        <f t="shared" ca="1" si="27"/>
        <v>1</v>
      </c>
      <c r="L445" s="21">
        <f ca="1">IF(K445=0,"",COUNTIF($K$2:K445,"&gt;0"))</f>
        <v>444</v>
      </c>
      <c r="M445" s="50" t="str">
        <f t="shared" ca="1" si="24"/>
        <v xml:space="preserve">Energie Drink </v>
      </c>
    </row>
    <row r="446" spans="1:13" s="18" customFormat="1" ht="14.25" x14ac:dyDescent="0.2">
      <c r="A446" s="18" t="str">
        <f>IF(gesamt!C446="",CONCATENATE("Eintrag ",J446),gesamt!A446)</f>
        <v>Energie Drink light zuckerfrei</v>
      </c>
      <c r="B446" s="18">
        <v>100</v>
      </c>
      <c r="C446" s="19">
        <f>IF(gesamt!C446="",100,gesamt!D446)</f>
        <v>3</v>
      </c>
      <c r="D446" s="20">
        <f>IF(gesamt!C446="",10,gesamt!G446)</f>
        <v>0.7</v>
      </c>
      <c r="E446" s="20">
        <f>IF(gesamt!C446="",10,gesamt!H446)</f>
        <v>0</v>
      </c>
      <c r="F446" s="20">
        <f>IF(gesamt!C446="",10,gesamt!I446)</f>
        <v>0</v>
      </c>
      <c r="G446" s="20">
        <f>IF(gesamt!C446="",0,gesamt!J446)</f>
        <v>0</v>
      </c>
      <c r="H446" s="20">
        <f>IF(gesamt!C446="",0,gesamt!K446)</f>
        <v>0</v>
      </c>
      <c r="I446" s="19">
        <f t="shared" si="25"/>
        <v>2.8699999999999997</v>
      </c>
      <c r="J446" s="22">
        <f t="shared" si="26"/>
        <v>445</v>
      </c>
      <c r="K446" s="21">
        <f t="shared" ca="1" si="27"/>
        <v>1</v>
      </c>
      <c r="L446" s="21">
        <f ca="1">IF(K446=0,"",COUNTIF($K$2:K446,"&gt;0"))</f>
        <v>445</v>
      </c>
      <c r="M446" s="50" t="str">
        <f t="shared" ca="1" si="24"/>
        <v>Energie Drink light zuckerfrei</v>
      </c>
    </row>
    <row r="447" spans="1:13" s="18" customFormat="1" ht="14.25" x14ac:dyDescent="0.2">
      <c r="A447" s="18" t="str">
        <f>IF(gesamt!C447="",CONCATENATE("Eintrag ",J447),gesamt!A447)</f>
        <v>Ente, Brust (Entenbrust) (roh)</v>
      </c>
      <c r="B447" s="18">
        <v>100</v>
      </c>
      <c r="C447" s="19">
        <f>IF(gesamt!C447="",100,gesamt!D447)</f>
        <v>121</v>
      </c>
      <c r="D447" s="20">
        <f>IF(gesamt!C447="",10,gesamt!G447)</f>
        <v>0</v>
      </c>
      <c r="E447" s="20">
        <f>IF(gesamt!C447="",10,gesamt!H447)</f>
        <v>4.8</v>
      </c>
      <c r="F447" s="20">
        <f>IF(gesamt!C447="",10,gesamt!I447)</f>
        <v>19.5</v>
      </c>
      <c r="G447" s="20">
        <f>IF(gesamt!C447="",0,gesamt!J447)</f>
        <v>0</v>
      </c>
      <c r="H447" s="20">
        <f>IF(gesamt!C447="",0,gesamt!K447)</f>
        <v>0</v>
      </c>
      <c r="I447" s="19">
        <f t="shared" si="25"/>
        <v>126.54</v>
      </c>
      <c r="J447" s="22">
        <f t="shared" si="26"/>
        <v>446</v>
      </c>
      <c r="K447" s="21">
        <f t="shared" ca="1" si="27"/>
        <v>1</v>
      </c>
      <c r="L447" s="21">
        <f ca="1">IF(K447=0,"",COUNTIF($K$2:K447,"&gt;0"))</f>
        <v>446</v>
      </c>
      <c r="M447" s="50" t="str">
        <f t="shared" ca="1" si="24"/>
        <v>Ente, Brust (Entenbrust) (roh)</v>
      </c>
    </row>
    <row r="448" spans="1:13" s="18" customFormat="1" ht="14.25" x14ac:dyDescent="0.2">
      <c r="A448" s="18" t="str">
        <f>IF(gesamt!C448="",CONCATENATE("Eintrag ",J448),gesamt!A448)</f>
        <v>Ente, Keule (Entenkeule) (roh)</v>
      </c>
      <c r="B448" s="18">
        <v>100</v>
      </c>
      <c r="C448" s="19">
        <f>IF(gesamt!C448="",100,gesamt!D448)</f>
        <v>240</v>
      </c>
      <c r="D448" s="20">
        <f>IF(gesamt!C448="",10,gesamt!G448)</f>
        <v>0</v>
      </c>
      <c r="E448" s="20">
        <f>IF(gesamt!C448="",10,gesamt!H448)</f>
        <v>17.5</v>
      </c>
      <c r="F448" s="20">
        <f>IF(gesamt!C448="",10,gesamt!I448)</f>
        <v>18.3</v>
      </c>
      <c r="G448" s="20">
        <f>IF(gesamt!C448="",0,gesamt!J448)</f>
        <v>0</v>
      </c>
      <c r="H448" s="20">
        <f>IF(gesamt!C448="",0,gesamt!K448)</f>
        <v>0</v>
      </c>
      <c r="I448" s="19">
        <f t="shared" si="25"/>
        <v>239.61</v>
      </c>
      <c r="J448" s="22">
        <f t="shared" si="26"/>
        <v>447</v>
      </c>
      <c r="K448" s="21">
        <f t="shared" ca="1" si="27"/>
        <v>1</v>
      </c>
      <c r="L448" s="21">
        <f ca="1">IF(K448=0,"",COUNTIF($K$2:K448,"&gt;0"))</f>
        <v>447</v>
      </c>
      <c r="M448" s="50" t="str">
        <f t="shared" ca="1" si="24"/>
        <v>Ente, Keule (Entenkeule) (roh)</v>
      </c>
    </row>
    <row r="449" spans="1:13" s="18" customFormat="1" ht="14.25" x14ac:dyDescent="0.2">
      <c r="A449" s="18" t="str">
        <f>IF(gesamt!C449="",CONCATENATE("Eintrag ",J449),gesamt!A449)</f>
        <v>Ente, Leber, Entenleber (roh)</v>
      </c>
      <c r="B449" s="18">
        <v>100</v>
      </c>
      <c r="C449" s="19">
        <f>IF(gesamt!C449="",100,gesamt!D449)</f>
        <v>145</v>
      </c>
      <c r="D449" s="20">
        <f>IF(gesamt!C449="",10,gesamt!G449)</f>
        <v>3</v>
      </c>
      <c r="E449" s="20">
        <f>IF(gesamt!C449="",10,gesamt!H449)</f>
        <v>4.5999999999999996</v>
      </c>
      <c r="F449" s="20">
        <f>IF(gesamt!C449="",10,gesamt!I449)</f>
        <v>18.7</v>
      </c>
      <c r="G449" s="20">
        <f>IF(gesamt!C449="",0,gesamt!J449)</f>
        <v>0</v>
      </c>
      <c r="H449" s="20">
        <f>IF(gesamt!C449="",0,gesamt!K449)</f>
        <v>0</v>
      </c>
      <c r="I449" s="19">
        <f t="shared" si="25"/>
        <v>133.62</v>
      </c>
      <c r="J449" s="22">
        <f t="shared" si="26"/>
        <v>448</v>
      </c>
      <c r="K449" s="21">
        <f t="shared" ca="1" si="27"/>
        <v>1</v>
      </c>
      <c r="L449" s="21">
        <f ca="1">IF(K449=0,"",COUNTIF($K$2:K449,"&gt;0"))</f>
        <v>448</v>
      </c>
      <c r="M449" s="50" t="str">
        <f t="shared" ca="1" si="24"/>
        <v>Ente, Leber, Entenleber (roh)</v>
      </c>
    </row>
    <row r="450" spans="1:13" s="18" customFormat="1" ht="14.25" x14ac:dyDescent="0.2">
      <c r="A450" s="18" t="str">
        <f>IF(gesamt!C450="",CONCATENATE("Eintrag ",J450),gesamt!A450)</f>
        <v>Ente, mit Haut (roh)</v>
      </c>
      <c r="B450" s="18">
        <v>100</v>
      </c>
      <c r="C450" s="19">
        <f>IF(gesamt!C450="",100,gesamt!D450)</f>
        <v>227</v>
      </c>
      <c r="D450" s="20">
        <f>IF(gesamt!C450="",10,gesamt!G450)</f>
        <v>0</v>
      </c>
      <c r="E450" s="20">
        <f>IF(gesamt!C450="",10,gesamt!H450)</f>
        <v>17.2</v>
      </c>
      <c r="F450" s="20">
        <f>IF(gesamt!C450="",10,gesamt!I450)</f>
        <v>18.100000000000001</v>
      </c>
      <c r="G450" s="20">
        <f>IF(gesamt!C450="",0,gesamt!J450)</f>
        <v>0</v>
      </c>
      <c r="H450" s="20">
        <f>IF(gesamt!C450="",0,gesamt!K450)</f>
        <v>0</v>
      </c>
      <c r="I450" s="19">
        <f t="shared" si="25"/>
        <v>235.98000000000002</v>
      </c>
      <c r="J450" s="22">
        <f t="shared" si="26"/>
        <v>449</v>
      </c>
      <c r="K450" s="21">
        <f t="shared" ca="1" si="27"/>
        <v>1</v>
      </c>
      <c r="L450" s="21">
        <f ca="1">IF(K450=0,"",COUNTIF($K$2:K450,"&gt;0"))</f>
        <v>449</v>
      </c>
      <c r="M450" s="50" t="str">
        <f t="shared" ref="M450:M513" ca="1" si="28">IFERROR(INDEX(A:A,MATCH(ROW(K449),L:L,0)),"")</f>
        <v>Ente, mit Haut (roh)</v>
      </c>
    </row>
    <row r="451" spans="1:13" s="18" customFormat="1" ht="14.25" x14ac:dyDescent="0.2">
      <c r="A451" s="18" t="str">
        <f>IF(gesamt!C451="",CONCATENATE("Eintrag ",J451),gesamt!A451)</f>
        <v>Ente, süß-sauer, chinesisches Entenfleisch, Ente chinesisch (ohne Beilage)</v>
      </c>
      <c r="B451" s="18">
        <v>100</v>
      </c>
      <c r="C451" s="19">
        <f>IF(gesamt!C451="",100,gesamt!D451)</f>
        <v>170</v>
      </c>
      <c r="D451" s="20">
        <f>IF(gesamt!C451="",10,gesamt!G451)</f>
        <v>6</v>
      </c>
      <c r="E451" s="20">
        <f>IF(gesamt!C451="",10,gesamt!H451)</f>
        <v>8</v>
      </c>
      <c r="F451" s="20">
        <f>IF(gesamt!C451="",10,gesamt!I451)</f>
        <v>17</v>
      </c>
      <c r="G451" s="20">
        <f>IF(gesamt!C451="",0,gesamt!J451)</f>
        <v>0</v>
      </c>
      <c r="H451" s="20">
        <f>IF(gesamt!C451="",0,gesamt!K451)</f>
        <v>0</v>
      </c>
      <c r="I451" s="19">
        <f t="shared" ref="I451:I514" si="29">D451*4.1+E451*9.3+F451*4.2+G451*7+H451*3</f>
        <v>170.4</v>
      </c>
      <c r="J451" s="22">
        <f t="shared" si="26"/>
        <v>450</v>
      </c>
      <c r="K451" s="21">
        <f t="shared" ca="1" si="27"/>
        <v>1</v>
      </c>
      <c r="L451" s="21">
        <f ca="1">IF(K451=0,"",COUNTIF($K$2:K451,"&gt;0"))</f>
        <v>450</v>
      </c>
      <c r="M451" s="50" t="str">
        <f t="shared" ca="1" si="28"/>
        <v>Ente, süß-sauer, chinesisches Entenfleisch, Ente chinesisch (ohne Beilage)</v>
      </c>
    </row>
    <row r="452" spans="1:13" s="18" customFormat="1" ht="14.25" x14ac:dyDescent="0.2">
      <c r="A452" s="18" t="str">
        <f>IF(gesamt!C452="",CONCATENATE("Eintrag ",J452),gesamt!A452)</f>
        <v>Entenei</v>
      </c>
      <c r="B452" s="18">
        <v>100</v>
      </c>
      <c r="C452" s="19">
        <f>IF(gesamt!C452="",100,gesamt!D452)</f>
        <v>184</v>
      </c>
      <c r="D452" s="20">
        <f>IF(gesamt!C452="",10,gesamt!G452)</f>
        <v>0.7</v>
      </c>
      <c r="E452" s="20">
        <f>IF(gesamt!C452="",10,gesamt!H452)</f>
        <v>14.4</v>
      </c>
      <c r="F452" s="20">
        <f>IF(gesamt!C452="",10,gesamt!I452)</f>
        <v>13</v>
      </c>
      <c r="G452" s="20">
        <f>IF(gesamt!C452="",0,gesamt!J452)</f>
        <v>0</v>
      </c>
      <c r="H452" s="20">
        <f>IF(gesamt!C452="",0,gesamt!K452)</f>
        <v>0</v>
      </c>
      <c r="I452" s="19">
        <f t="shared" si="29"/>
        <v>191.39000000000001</v>
      </c>
      <c r="J452" s="22">
        <f t="shared" si="26"/>
        <v>451</v>
      </c>
      <c r="K452" s="21">
        <f t="shared" ca="1" si="27"/>
        <v>1</v>
      </c>
      <c r="L452" s="21">
        <f ca="1">IF(K452=0,"",COUNTIF($K$2:K452,"&gt;0"))</f>
        <v>451</v>
      </c>
      <c r="M452" s="50" t="str">
        <f t="shared" ca="1" si="28"/>
        <v>Entenei</v>
      </c>
    </row>
    <row r="453" spans="1:13" s="18" customFormat="1" ht="14.25" x14ac:dyDescent="0.2">
      <c r="A453" s="18" t="str">
        <f>IF(gesamt!C453="",CONCATENATE("Eintrag ",J453),gesamt!A453)</f>
        <v>Enzianschnaps, 40 Vol.%</v>
      </c>
      <c r="B453" s="18">
        <v>100</v>
      </c>
      <c r="C453" s="19">
        <f>IF(gesamt!C453="",100,gesamt!D453)</f>
        <v>246</v>
      </c>
      <c r="D453" s="20">
        <f>IF(gesamt!C453="",10,gesamt!G453)</f>
        <v>0</v>
      </c>
      <c r="E453" s="20">
        <f>IF(gesamt!C453="",10,gesamt!H453)</f>
        <v>0</v>
      </c>
      <c r="F453" s="20">
        <f>IF(gesamt!C453="",10,gesamt!I453)</f>
        <v>0</v>
      </c>
      <c r="G453" s="20">
        <f>IF(gesamt!C453="",0,gesamt!J453)</f>
        <v>40</v>
      </c>
      <c r="H453" s="20">
        <f>IF(gesamt!C453="",0,gesamt!K453)</f>
        <v>0</v>
      </c>
      <c r="I453" s="19">
        <f t="shared" si="29"/>
        <v>280</v>
      </c>
      <c r="J453" s="22">
        <f t="shared" si="26"/>
        <v>452</v>
      </c>
      <c r="K453" s="21">
        <f t="shared" ca="1" si="27"/>
        <v>1</v>
      </c>
      <c r="L453" s="21">
        <f ca="1">IF(K453=0,"",COUNTIF($K$2:K453,"&gt;0"))</f>
        <v>452</v>
      </c>
      <c r="M453" s="50" t="str">
        <f t="shared" ca="1" si="28"/>
        <v>Enzianschnaps, 40 Vol.%</v>
      </c>
    </row>
    <row r="454" spans="1:13" s="18" customFormat="1" ht="14.25" x14ac:dyDescent="0.2">
      <c r="A454" s="18" t="str">
        <f>IF(gesamt!C454="",CONCATENATE("Eintrag ",J454),gesamt!A454)</f>
        <v>Erbsen (Konserve)</v>
      </c>
      <c r="B454" s="18">
        <v>100</v>
      </c>
      <c r="C454" s="19">
        <f>IF(gesamt!C454="",100,gesamt!D454)</f>
        <v>52</v>
      </c>
      <c r="D454" s="20">
        <f>IF(gesamt!C454="",10,gesamt!G454)</f>
        <v>8</v>
      </c>
      <c r="E454" s="20">
        <f>IF(gesamt!C454="",10,gesamt!H454)</f>
        <v>0.4</v>
      </c>
      <c r="F454" s="20">
        <f>IF(gesamt!C454="",10,gesamt!I454)</f>
        <v>3.6</v>
      </c>
      <c r="G454" s="20">
        <f>IF(gesamt!C454="",0,gesamt!J454)</f>
        <v>0</v>
      </c>
      <c r="H454" s="20">
        <f>IF(gesamt!C454="",0,gesamt!K454)</f>
        <v>0</v>
      </c>
      <c r="I454" s="19">
        <f t="shared" si="29"/>
        <v>51.64</v>
      </c>
      <c r="J454" s="22">
        <f t="shared" si="26"/>
        <v>453</v>
      </c>
      <c r="K454" s="21">
        <f t="shared" ca="1" si="27"/>
        <v>1</v>
      </c>
      <c r="L454" s="21">
        <f ca="1">IF(K454=0,"",COUNTIF($K$2:K454,"&gt;0"))</f>
        <v>453</v>
      </c>
      <c r="M454" s="50" t="str">
        <f t="shared" ca="1" si="28"/>
        <v>Erbsen (Konserve)</v>
      </c>
    </row>
    <row r="455" spans="1:13" s="18" customFormat="1" ht="14.25" x14ac:dyDescent="0.2">
      <c r="A455" s="18" t="str">
        <f>IF(gesamt!C455="",CONCATENATE("Eintrag ",J455),gesamt!A455)</f>
        <v>Erbsen, gelb, getrocknet</v>
      </c>
      <c r="B455" s="18">
        <v>100</v>
      </c>
      <c r="C455" s="19">
        <f>IF(gesamt!C455="",100,gesamt!D455)</f>
        <v>309</v>
      </c>
      <c r="D455" s="20">
        <f>IF(gesamt!C455="",10,gesamt!G455)</f>
        <v>49</v>
      </c>
      <c r="E455" s="20">
        <f>IF(gesamt!C455="",10,gesamt!H455)</f>
        <v>1.5</v>
      </c>
      <c r="F455" s="20">
        <f>IF(gesamt!C455="",10,gesamt!I455)</f>
        <v>23</v>
      </c>
      <c r="G455" s="20">
        <f>IF(gesamt!C455="",0,gesamt!J455)</f>
        <v>0</v>
      </c>
      <c r="H455" s="20">
        <f>IF(gesamt!C455="",0,gesamt!K455)</f>
        <v>0</v>
      </c>
      <c r="I455" s="19">
        <f t="shared" si="29"/>
        <v>311.45</v>
      </c>
      <c r="J455" s="22">
        <f t="shared" si="26"/>
        <v>454</v>
      </c>
      <c r="K455" s="21">
        <f t="shared" ca="1" si="27"/>
        <v>1</v>
      </c>
      <c r="L455" s="21">
        <f ca="1">IF(K455=0,"",COUNTIF($K$2:K455,"&gt;0"))</f>
        <v>454</v>
      </c>
      <c r="M455" s="50" t="str">
        <f t="shared" ca="1" si="28"/>
        <v>Erbsen, gelb, getrocknet</v>
      </c>
    </row>
    <row r="456" spans="1:13" s="18" customFormat="1" ht="14.25" x14ac:dyDescent="0.2">
      <c r="A456" s="18" t="str">
        <f>IF(gesamt!C456="",CONCATENATE("Eintrag ",J456),gesamt!A456)</f>
        <v>Erbsen, grün (stark basisch wirkend)</v>
      </c>
      <c r="B456" s="18">
        <v>100</v>
      </c>
      <c r="C456" s="19">
        <f>IF(gesamt!C456="",100,gesamt!D456)</f>
        <v>81</v>
      </c>
      <c r="D456" s="20">
        <f>IF(gesamt!C456="",10,gesamt!G456)</f>
        <v>12.3</v>
      </c>
      <c r="E456" s="20">
        <f>IF(gesamt!C456="",10,gesamt!H456)</f>
        <v>0.5</v>
      </c>
      <c r="F456" s="20">
        <f>IF(gesamt!C456="",10,gesamt!I456)</f>
        <v>6.6</v>
      </c>
      <c r="G456" s="20">
        <f>IF(gesamt!C456="",0,gesamt!J456)</f>
        <v>0</v>
      </c>
      <c r="H456" s="20">
        <f>IF(gesamt!C456="",0,gesamt!K456)</f>
        <v>0</v>
      </c>
      <c r="I456" s="19">
        <f t="shared" si="29"/>
        <v>82.8</v>
      </c>
      <c r="J456" s="22">
        <f t="shared" si="26"/>
        <v>455</v>
      </c>
      <c r="K456" s="21">
        <f t="shared" ca="1" si="27"/>
        <v>1</v>
      </c>
      <c r="L456" s="21">
        <f ca="1">IF(K456=0,"",COUNTIF($K$2:K456,"&gt;0"))</f>
        <v>455</v>
      </c>
      <c r="M456" s="50" t="str">
        <f t="shared" ca="1" si="28"/>
        <v>Erbsen, grün (stark basisch wirkend)</v>
      </c>
    </row>
    <row r="457" spans="1:13" s="18" customFormat="1" ht="14.25" x14ac:dyDescent="0.2">
      <c r="A457" s="18" t="str">
        <f>IF(gesamt!C457="",CONCATENATE("Eintrag ",J457),gesamt!A457)</f>
        <v>Erbsen, grün, getrocknet</v>
      </c>
      <c r="B457" s="18">
        <v>100</v>
      </c>
      <c r="C457" s="19">
        <f>IF(gesamt!C457="",100,gesamt!D457)</f>
        <v>272</v>
      </c>
      <c r="D457" s="20">
        <f>IF(gesamt!C457="",10,gesamt!G457)</f>
        <v>41.2</v>
      </c>
      <c r="E457" s="20">
        <f>IF(gesamt!C457="",10,gesamt!H457)</f>
        <v>1.4</v>
      </c>
      <c r="F457" s="20">
        <f>IF(gesamt!C457="",10,gesamt!I457)</f>
        <v>22.9</v>
      </c>
      <c r="G457" s="20">
        <f>IF(gesamt!C457="",0,gesamt!J457)</f>
        <v>0</v>
      </c>
      <c r="H457" s="20">
        <f>IF(gesamt!C457="",0,gesamt!K457)</f>
        <v>0</v>
      </c>
      <c r="I457" s="19">
        <f t="shared" si="29"/>
        <v>278.12</v>
      </c>
      <c r="J457" s="22">
        <f t="shared" si="26"/>
        <v>456</v>
      </c>
      <c r="K457" s="21">
        <f t="shared" ca="1" si="27"/>
        <v>1</v>
      </c>
      <c r="L457" s="21">
        <f ca="1">IF(K457=0,"",COUNTIF($K$2:K457,"&gt;0"))</f>
        <v>456</v>
      </c>
      <c r="M457" s="50" t="str">
        <f t="shared" ca="1" si="28"/>
        <v>Erbsen, grün, getrocknet</v>
      </c>
    </row>
    <row r="458" spans="1:13" s="18" customFormat="1" ht="14.25" x14ac:dyDescent="0.2">
      <c r="A458" s="18" t="str">
        <f>IF(gesamt!C458="",CONCATENATE("Eintrag ",J458),gesamt!A458)</f>
        <v>Erbseneintopf mit Wurst</v>
      </c>
      <c r="B458" s="18">
        <v>100</v>
      </c>
      <c r="C458" s="19">
        <f>IF(gesamt!C458="",100,gesamt!D458)</f>
        <v>105</v>
      </c>
      <c r="D458" s="20">
        <f>IF(gesamt!C458="",10,gesamt!G458)</f>
        <v>7.5</v>
      </c>
      <c r="E458" s="20">
        <f>IF(gesamt!C458="",10,gesamt!H458)</f>
        <v>5.8</v>
      </c>
      <c r="F458" s="20">
        <f>IF(gesamt!C458="",10,gesamt!I458)</f>
        <v>5.6</v>
      </c>
      <c r="G458" s="20">
        <f>IF(gesamt!C458="",0,gesamt!J458)</f>
        <v>0</v>
      </c>
      <c r="H458" s="20">
        <f>IF(gesamt!C458="",0,gesamt!K458)</f>
        <v>0</v>
      </c>
      <c r="I458" s="19">
        <f t="shared" si="29"/>
        <v>108.21</v>
      </c>
      <c r="J458" s="22">
        <f t="shared" si="26"/>
        <v>457</v>
      </c>
      <c r="K458" s="21">
        <f t="shared" ca="1" si="27"/>
        <v>1</v>
      </c>
      <c r="L458" s="21">
        <f ca="1">IF(K458=0,"",COUNTIF($K$2:K458,"&gt;0"))</f>
        <v>457</v>
      </c>
      <c r="M458" s="50" t="str">
        <f t="shared" ca="1" si="28"/>
        <v>Erbseneintopf mit Wurst</v>
      </c>
    </row>
    <row r="459" spans="1:13" s="18" customFormat="1" ht="14.25" x14ac:dyDescent="0.2">
      <c r="A459" s="18" t="str">
        <f>IF(gesamt!C459="",CONCATENATE("Eintrag ",J459),gesamt!A459)</f>
        <v>Erbsenpüree, Erbsenmus aus gelben Erbsen</v>
      </c>
      <c r="B459" s="18">
        <v>100</v>
      </c>
      <c r="C459" s="19">
        <f>IF(gesamt!C459="",100,gesamt!D459)</f>
        <v>247</v>
      </c>
      <c r="D459" s="20">
        <f>IF(gesamt!C459="",10,gesamt!G459)</f>
        <v>36</v>
      </c>
      <c r="E459" s="20">
        <f>IF(gesamt!C459="",10,gesamt!H459)</f>
        <v>3.5</v>
      </c>
      <c r="F459" s="20">
        <f>IF(gesamt!C459="",10,gesamt!I459)</f>
        <v>16</v>
      </c>
      <c r="G459" s="20">
        <f>IF(gesamt!C459="",0,gesamt!J459)</f>
        <v>0</v>
      </c>
      <c r="H459" s="20">
        <f>IF(gesamt!C459="",0,gesamt!K459)</f>
        <v>0</v>
      </c>
      <c r="I459" s="19">
        <f t="shared" si="29"/>
        <v>247.35000000000002</v>
      </c>
      <c r="J459" s="22">
        <f t="shared" si="26"/>
        <v>458</v>
      </c>
      <c r="K459" s="21">
        <f t="shared" ca="1" si="27"/>
        <v>1</v>
      </c>
      <c r="L459" s="21">
        <f ca="1">IF(K459=0,"",COUNTIF($K$2:K459,"&gt;0"))</f>
        <v>458</v>
      </c>
      <c r="M459" s="50" t="str">
        <f t="shared" ca="1" si="28"/>
        <v>Erbsenpüree, Erbsenmus aus gelben Erbsen</v>
      </c>
    </row>
    <row r="460" spans="1:13" s="18" customFormat="1" ht="14.25" x14ac:dyDescent="0.2">
      <c r="A460" s="18" t="str">
        <f>IF(gesamt!C460="",CONCATENATE("Eintrag ",J460),gesamt!A460)</f>
        <v>Erbsensuppe (z. B. aus Erbswurst, Erbswurstsuppe)</v>
      </c>
      <c r="B460" s="18">
        <v>100</v>
      </c>
      <c r="C460" s="19">
        <f>IF(gesamt!C460="",100,gesamt!D460)</f>
        <v>98</v>
      </c>
      <c r="D460" s="20">
        <f>IF(gesamt!C460="",10,gesamt!G460)</f>
        <v>12</v>
      </c>
      <c r="E460" s="20">
        <f>IF(gesamt!C460="",10,gesamt!H460)</f>
        <v>3</v>
      </c>
      <c r="F460" s="20">
        <f>IF(gesamt!C460="",10,gesamt!I460)</f>
        <v>5</v>
      </c>
      <c r="G460" s="20">
        <f>IF(gesamt!C460="",0,gesamt!J460)</f>
        <v>0</v>
      </c>
      <c r="H460" s="20">
        <f>IF(gesamt!C460="",0,gesamt!K460)</f>
        <v>0</v>
      </c>
      <c r="I460" s="19">
        <f t="shared" si="29"/>
        <v>98.1</v>
      </c>
      <c r="J460" s="22">
        <f t="shared" si="26"/>
        <v>459</v>
      </c>
      <c r="K460" s="21">
        <f t="shared" ca="1" si="27"/>
        <v>1</v>
      </c>
      <c r="L460" s="21">
        <f ca="1">IF(K460=0,"",COUNTIF($K$2:K460,"&gt;0"))</f>
        <v>459</v>
      </c>
      <c r="M460" s="50" t="str">
        <f t="shared" ca="1" si="28"/>
        <v>Erbsensuppe (z. B. aus Erbswurst, Erbswurstsuppe)</v>
      </c>
    </row>
    <row r="461" spans="1:13" s="18" customFormat="1" ht="14.25" x14ac:dyDescent="0.2">
      <c r="A461" s="18" t="str">
        <f>IF(gesamt!C461="",CONCATENATE("Eintrag ",J461),gesamt!A461)</f>
        <v>Erdbeer-Eiscreme, Milch-Eiscreme</v>
      </c>
      <c r="B461" s="18">
        <v>100</v>
      </c>
      <c r="C461" s="19">
        <f>IF(gesamt!C461="",100,gesamt!D461)</f>
        <v>124</v>
      </c>
      <c r="D461" s="20">
        <f>IF(gesamt!C461="",10,gesamt!G461)</f>
        <v>14.4</v>
      </c>
      <c r="E461" s="20">
        <f>IF(gesamt!C461="",10,gesamt!H461)</f>
        <v>6.2</v>
      </c>
      <c r="F461" s="20">
        <f>IF(gesamt!C461="",10,gesamt!I461)</f>
        <v>2.7</v>
      </c>
      <c r="G461" s="20">
        <f>IF(gesamt!C461="",0,gesamt!J461)</f>
        <v>0</v>
      </c>
      <c r="H461" s="20">
        <f>IF(gesamt!C461="",0,gesamt!K461)</f>
        <v>0</v>
      </c>
      <c r="I461" s="19">
        <f t="shared" si="29"/>
        <v>128.04</v>
      </c>
      <c r="J461" s="22">
        <f t="shared" si="26"/>
        <v>460</v>
      </c>
      <c r="K461" s="21">
        <f t="shared" ca="1" si="27"/>
        <v>1</v>
      </c>
      <c r="L461" s="21">
        <f ca="1">IF(K461=0,"",COUNTIF($K$2:K461,"&gt;0"))</f>
        <v>460</v>
      </c>
      <c r="M461" s="50" t="str">
        <f t="shared" ca="1" si="28"/>
        <v>Erdbeer-Eiscreme, Milch-Eiscreme</v>
      </c>
    </row>
    <row r="462" spans="1:13" s="18" customFormat="1" ht="14.25" x14ac:dyDescent="0.2">
      <c r="A462" s="18" t="str">
        <f>IF(gesamt!C462="",CONCATENATE("Eintrag ",J462),gesamt!A462)</f>
        <v>Erdbeeren</v>
      </c>
      <c r="B462" s="18">
        <v>100</v>
      </c>
      <c r="C462" s="19">
        <f>IF(gesamt!C462="",100,gesamt!D462)</f>
        <v>32</v>
      </c>
      <c r="D462" s="20">
        <f>IF(gesamt!C462="",10,gesamt!G462)</f>
        <v>5.5</v>
      </c>
      <c r="E462" s="20">
        <f>IF(gesamt!C462="",10,gesamt!H462)</f>
        <v>0.4</v>
      </c>
      <c r="F462" s="20">
        <f>IF(gesamt!C462="",10,gesamt!I462)</f>
        <v>0.8</v>
      </c>
      <c r="G462" s="20">
        <f>IF(gesamt!C462="",0,gesamt!J462)</f>
        <v>0</v>
      </c>
      <c r="H462" s="20">
        <f>IF(gesamt!C462="",0,gesamt!K462)</f>
        <v>0</v>
      </c>
      <c r="I462" s="19">
        <f t="shared" si="29"/>
        <v>29.629999999999995</v>
      </c>
      <c r="J462" s="22">
        <f t="shared" si="26"/>
        <v>461</v>
      </c>
      <c r="K462" s="21">
        <f t="shared" ca="1" si="27"/>
        <v>1</v>
      </c>
      <c r="L462" s="21">
        <f ca="1">IF(K462=0,"",COUNTIF($K$2:K462,"&gt;0"))</f>
        <v>461</v>
      </c>
      <c r="M462" s="50" t="str">
        <f t="shared" ca="1" si="28"/>
        <v>Erdbeeren</v>
      </c>
    </row>
    <row r="463" spans="1:13" s="18" customFormat="1" ht="14.25" x14ac:dyDescent="0.2">
      <c r="A463" s="18" t="str">
        <f>IF(gesamt!C463="",CONCATENATE("Eintrag ",J463),gesamt!A463)</f>
        <v>Erdbeeren (Konserve)</v>
      </c>
      <c r="B463" s="18">
        <v>100</v>
      </c>
      <c r="C463" s="19">
        <f>IF(gesamt!C463="",100,gesamt!D463)</f>
        <v>76</v>
      </c>
      <c r="D463" s="20">
        <f>IF(gesamt!C463="",10,gesamt!G463)</f>
        <v>18.100000000000001</v>
      </c>
      <c r="E463" s="20">
        <f>IF(gesamt!C463="",10,gesamt!H463)</f>
        <v>0.2</v>
      </c>
      <c r="F463" s="20">
        <f>IF(gesamt!C463="",10,gesamt!I463)</f>
        <v>0.6</v>
      </c>
      <c r="G463" s="20">
        <f>IF(gesamt!C463="",0,gesamt!J463)</f>
        <v>0</v>
      </c>
      <c r="H463" s="20">
        <f>IF(gesamt!C463="",0,gesamt!K463)</f>
        <v>0</v>
      </c>
      <c r="I463" s="19">
        <f t="shared" si="29"/>
        <v>78.589999999999989</v>
      </c>
      <c r="J463" s="22">
        <f t="shared" si="26"/>
        <v>462</v>
      </c>
      <c r="K463" s="21">
        <f t="shared" ca="1" si="27"/>
        <v>1</v>
      </c>
      <c r="L463" s="21">
        <f ca="1">IF(K463=0,"",COUNTIF($K$2:K463,"&gt;0"))</f>
        <v>462</v>
      </c>
      <c r="M463" s="50" t="str">
        <f t="shared" ca="1" si="28"/>
        <v>Erdbeeren (Konserve)</v>
      </c>
    </row>
    <row r="464" spans="1:13" s="18" customFormat="1" ht="14.25" x14ac:dyDescent="0.2">
      <c r="A464" s="18" t="str">
        <f>IF(gesamt!C464="",CONCATENATE("Eintrag ",J464),gesamt!A464)</f>
        <v>Erdbeer-Kuchen</v>
      </c>
      <c r="B464" s="18">
        <v>100</v>
      </c>
      <c r="C464" s="19">
        <f>IF(gesamt!C464="",100,gesamt!D464)</f>
        <v>176</v>
      </c>
      <c r="D464" s="20">
        <f>IF(gesamt!C464="",10,gesamt!G464)</f>
        <v>30</v>
      </c>
      <c r="E464" s="20">
        <f>IF(gesamt!C464="",10,gesamt!H464)</f>
        <v>3.8</v>
      </c>
      <c r="F464" s="20">
        <f>IF(gesamt!C464="",10,gesamt!I464)</f>
        <v>4.0999999999999996</v>
      </c>
      <c r="G464" s="20">
        <f>IF(gesamt!C464="",0,gesamt!J464)</f>
        <v>0</v>
      </c>
      <c r="H464" s="20">
        <f>IF(gesamt!C464="",0,gesamt!K464)</f>
        <v>0</v>
      </c>
      <c r="I464" s="19">
        <f t="shared" si="29"/>
        <v>175.55999999999997</v>
      </c>
      <c r="J464" s="22">
        <f t="shared" si="26"/>
        <v>463</v>
      </c>
      <c r="K464" s="21">
        <f t="shared" ca="1" si="27"/>
        <v>1</v>
      </c>
      <c r="L464" s="21">
        <f ca="1">IF(K464=0,"",COUNTIF($K$2:K464,"&gt;0"))</f>
        <v>463</v>
      </c>
      <c r="M464" s="50" t="str">
        <f t="shared" ca="1" si="28"/>
        <v>Erdbeer-Kuchen</v>
      </c>
    </row>
    <row r="465" spans="1:13" s="18" customFormat="1" ht="14.25" x14ac:dyDescent="0.2">
      <c r="A465" s="18" t="str">
        <f>IF(gesamt!C465="",CONCATENATE("Eintrag ",J465),gesamt!A465)</f>
        <v>Erdbeer-Marmelade o.KH o.Fett o.Eiweiß (Walden Farms)</v>
      </c>
      <c r="B465" s="18">
        <v>100</v>
      </c>
      <c r="C465" s="19">
        <f>IF(gesamt!C465="",100,gesamt!D465)</f>
        <v>0</v>
      </c>
      <c r="D465" s="20">
        <f>IF(gesamt!C465="",10,gesamt!G465)</f>
        <v>0</v>
      </c>
      <c r="E465" s="20">
        <f>IF(gesamt!C465="",10,gesamt!H465)</f>
        <v>0</v>
      </c>
      <c r="F465" s="20">
        <f>IF(gesamt!C465="",10,gesamt!I465)</f>
        <v>0</v>
      </c>
      <c r="G465" s="20">
        <f>IF(gesamt!C465="",0,gesamt!J465)</f>
        <v>0</v>
      </c>
      <c r="H465" s="20">
        <f>IF(gesamt!C465="",0,gesamt!K465)</f>
        <v>0</v>
      </c>
      <c r="I465" s="19">
        <f t="shared" si="29"/>
        <v>0</v>
      </c>
      <c r="J465" s="22">
        <f t="shared" si="26"/>
        <v>464</v>
      </c>
      <c r="K465" s="21">
        <f t="shared" ca="1" si="27"/>
        <v>1</v>
      </c>
      <c r="L465" s="21">
        <f ca="1">IF(K465=0,"",COUNTIF($K$2:K465,"&gt;0"))</f>
        <v>464</v>
      </c>
      <c r="M465" s="50" t="str">
        <f t="shared" ca="1" si="28"/>
        <v>Erdbeer-Marmelade o.KH o.Fett o.Eiweiß (Walden Farms)</v>
      </c>
    </row>
    <row r="466" spans="1:13" s="18" customFormat="1" ht="14.25" x14ac:dyDescent="0.2">
      <c r="A466" s="18" t="str">
        <f>IF(gesamt!C466="",CONCATENATE("Eintrag ",J466),gesamt!A466)</f>
        <v>Erdbeer-Milchgetränk, Erdbeer-Milch, (Milchanteil mit 3,5 % Fett)</v>
      </c>
      <c r="B466" s="18">
        <v>100</v>
      </c>
      <c r="C466" s="19">
        <f>IF(gesamt!C466="",100,gesamt!D466)</f>
        <v>80</v>
      </c>
      <c r="D466" s="20">
        <f>IF(gesamt!C466="",10,gesamt!G466)</f>
        <v>9</v>
      </c>
      <c r="E466" s="20">
        <f>IF(gesamt!C466="",10,gesamt!H466)</f>
        <v>3.2</v>
      </c>
      <c r="F466" s="20">
        <f>IF(gesamt!C466="",10,gesamt!I466)</f>
        <v>3.2</v>
      </c>
      <c r="G466" s="20">
        <f>IF(gesamt!C466="",0,gesamt!J466)</f>
        <v>0</v>
      </c>
      <c r="H466" s="20">
        <f>IF(gesamt!C466="",0,gesamt!K466)</f>
        <v>0</v>
      </c>
      <c r="I466" s="19">
        <f t="shared" si="29"/>
        <v>80.099999999999994</v>
      </c>
      <c r="J466" s="22">
        <f t="shared" si="26"/>
        <v>465</v>
      </c>
      <c r="K466" s="21">
        <f t="shared" ca="1" si="27"/>
        <v>1</v>
      </c>
      <c r="L466" s="21">
        <f ca="1">IF(K466=0,"",COUNTIF($K$2:K466,"&gt;0"))</f>
        <v>465</v>
      </c>
      <c r="M466" s="50" t="str">
        <f t="shared" ca="1" si="28"/>
        <v>Erdbeer-Milchgetränk, Erdbeer-Milch, (Milchanteil mit 3,5 % Fett)</v>
      </c>
    </row>
    <row r="467" spans="1:13" s="18" customFormat="1" ht="14.25" x14ac:dyDescent="0.2">
      <c r="A467" s="18" t="str">
        <f>IF(gesamt!C467="",CONCATENATE("Eintrag ",J467),gesamt!A467)</f>
        <v>Erdbeer-Sahnetorte, Erdbeertorte</v>
      </c>
      <c r="B467" s="18">
        <v>100</v>
      </c>
      <c r="C467" s="19">
        <f>IF(gesamt!C467="",100,gesamt!D467)</f>
        <v>193</v>
      </c>
      <c r="D467" s="20">
        <f>IF(gesamt!C467="",10,gesamt!G467)</f>
        <v>22.6</v>
      </c>
      <c r="E467" s="20">
        <f>IF(gesamt!C467="",10,gesamt!H467)</f>
        <v>10.199999999999999</v>
      </c>
      <c r="F467" s="20">
        <f>IF(gesamt!C467="",10,gesamt!I467)</f>
        <v>2.6</v>
      </c>
      <c r="G467" s="20">
        <f>IF(gesamt!C467="",0,gesamt!J467)</f>
        <v>0</v>
      </c>
      <c r="H467" s="20">
        <f>IF(gesamt!C467="",0,gesamt!K467)</f>
        <v>0</v>
      </c>
      <c r="I467" s="19">
        <f t="shared" si="29"/>
        <v>198.44</v>
      </c>
      <c r="J467" s="22">
        <f t="shared" si="26"/>
        <v>466</v>
      </c>
      <c r="K467" s="21">
        <f t="shared" ca="1" si="27"/>
        <v>1</v>
      </c>
      <c r="L467" s="21">
        <f ca="1">IF(K467=0,"",COUNTIF($K$2:K467,"&gt;0"))</f>
        <v>466</v>
      </c>
      <c r="M467" s="50" t="str">
        <f t="shared" ca="1" si="28"/>
        <v>Erdbeer-Sahnetorte, Erdbeertorte</v>
      </c>
    </row>
    <row r="468" spans="1:13" s="18" customFormat="1" ht="14.25" x14ac:dyDescent="0.2">
      <c r="A468" s="18" t="str">
        <f>IF(gesamt!C468="",CONCATENATE("Eintrag ",J468),gesamt!A468)</f>
        <v>Erdbeer-Schnitte</v>
      </c>
      <c r="B468" s="18">
        <v>100</v>
      </c>
      <c r="C468" s="19">
        <f>IF(gesamt!C468="",100,gesamt!D468)</f>
        <v>268</v>
      </c>
      <c r="D468" s="20">
        <f>IF(gesamt!C468="",10,gesamt!G468)</f>
        <v>32</v>
      </c>
      <c r="E468" s="20">
        <f>IF(gesamt!C468="",10,gesamt!H468)</f>
        <v>6</v>
      </c>
      <c r="F468" s="20">
        <f>IF(gesamt!C468="",10,gesamt!I468)</f>
        <v>4</v>
      </c>
      <c r="G468" s="20">
        <f>IF(gesamt!C468="",0,gesamt!J468)</f>
        <v>0</v>
      </c>
      <c r="H468" s="20">
        <f>IF(gesamt!C468="",0,gesamt!K468)</f>
        <v>0</v>
      </c>
      <c r="I468" s="19">
        <f t="shared" si="29"/>
        <v>203.8</v>
      </c>
      <c r="J468" s="22">
        <f t="shared" si="26"/>
        <v>467</v>
      </c>
      <c r="K468" s="21">
        <f t="shared" ca="1" si="27"/>
        <v>1</v>
      </c>
      <c r="L468" s="21">
        <f ca="1">IF(K468=0,"",COUNTIF($K$2:K468,"&gt;0"))</f>
        <v>467</v>
      </c>
      <c r="M468" s="50" t="str">
        <f t="shared" ca="1" si="28"/>
        <v>Erdbeer-Schnitte</v>
      </c>
    </row>
    <row r="469" spans="1:13" s="18" customFormat="1" ht="14.25" x14ac:dyDescent="0.2">
      <c r="A469" s="18" t="str">
        <f>IF(gesamt!C469="",CONCATENATE("Eintrag ",J469),gesamt!A469)</f>
        <v>Erdmandeln, Erdmandel-Flocken, Tigernuss, Erdmandel-Mehl</v>
      </c>
      <c r="B469" s="18">
        <v>100</v>
      </c>
      <c r="C469" s="19">
        <f>IF(gesamt!C469="",100,gesamt!D469)</f>
        <v>399</v>
      </c>
      <c r="D469" s="20">
        <f>IF(gesamt!C469="",10,gesamt!G469)</f>
        <v>45</v>
      </c>
      <c r="E469" s="20">
        <f>IF(gesamt!C469="",10,gesamt!H469)</f>
        <v>21.5</v>
      </c>
      <c r="F469" s="20">
        <f>IF(gesamt!C469="",10,gesamt!I469)</f>
        <v>3.5</v>
      </c>
      <c r="G469" s="20">
        <f>IF(gesamt!C469="",0,gesamt!J469)</f>
        <v>0</v>
      </c>
      <c r="H469" s="20">
        <f>IF(gesamt!C469="",0,gesamt!K469)</f>
        <v>0</v>
      </c>
      <c r="I469" s="19">
        <f t="shared" si="29"/>
        <v>399.15</v>
      </c>
      <c r="J469" s="22">
        <f t="shared" si="26"/>
        <v>468</v>
      </c>
      <c r="K469" s="21">
        <f t="shared" ca="1" si="27"/>
        <v>1</v>
      </c>
      <c r="L469" s="21">
        <f ca="1">IF(K469=0,"",COUNTIF($K$2:K469,"&gt;0"))</f>
        <v>468</v>
      </c>
      <c r="M469" s="50" t="str">
        <f t="shared" ca="1" si="28"/>
        <v>Erdmandeln, Erdmandel-Flocken, Tigernuss, Erdmandel-Mehl</v>
      </c>
    </row>
    <row r="470" spans="1:13" s="18" customFormat="1" ht="14.25" x14ac:dyDescent="0.2">
      <c r="A470" s="18" t="str">
        <f>IF(gesamt!C470="",CONCATENATE("Eintrag ",J470),gesamt!A470)</f>
        <v>Erdnuss im Wasabi-Teigmantel</v>
      </c>
      <c r="B470" s="18">
        <v>100</v>
      </c>
      <c r="C470" s="19">
        <f>IF(gesamt!C470="",100,gesamt!D470)</f>
        <v>530</v>
      </c>
      <c r="D470" s="20">
        <f>IF(gesamt!C470="",10,gesamt!G470)</f>
        <v>48</v>
      </c>
      <c r="E470" s="20">
        <f>IF(gesamt!C470="",10,gesamt!H470)</f>
        <v>30</v>
      </c>
      <c r="F470" s="20">
        <f>IF(gesamt!C470="",10,gesamt!I470)</f>
        <v>13</v>
      </c>
      <c r="G470" s="20">
        <f>IF(gesamt!C470="",0,gesamt!J470)</f>
        <v>0</v>
      </c>
      <c r="H470" s="20">
        <f>IF(gesamt!C470="",0,gesamt!K470)</f>
        <v>0</v>
      </c>
      <c r="I470" s="19">
        <f t="shared" si="29"/>
        <v>530.4</v>
      </c>
      <c r="J470" s="22">
        <f t="shared" si="26"/>
        <v>469</v>
      </c>
      <c r="K470" s="21">
        <f t="shared" ca="1" si="27"/>
        <v>1</v>
      </c>
      <c r="L470" s="21">
        <f ca="1">IF(K470=0,"",COUNTIF($K$2:K470,"&gt;0"))</f>
        <v>469</v>
      </c>
      <c r="M470" s="50" t="str">
        <f t="shared" ca="1" si="28"/>
        <v>Erdnuss im Wasabi-Teigmantel</v>
      </c>
    </row>
    <row r="471" spans="1:13" s="18" customFormat="1" ht="14.25" x14ac:dyDescent="0.2">
      <c r="A471" s="18" t="str">
        <f>IF(gesamt!C471="",CONCATENATE("Eintrag ",J471),gesamt!A471)</f>
        <v>Erdnuss mit Schale</v>
      </c>
      <c r="B471" s="18">
        <v>100</v>
      </c>
      <c r="C471" s="19">
        <f>IF(gesamt!C471="",100,gesamt!D471)</f>
        <v>389</v>
      </c>
      <c r="D471" s="20">
        <f>IF(gesamt!C471="",10,gesamt!G471)</f>
        <v>8.6</v>
      </c>
      <c r="E471" s="20">
        <f>IF(gesamt!C471="",10,gesamt!H471)</f>
        <v>31.8</v>
      </c>
      <c r="F471" s="20">
        <f>IF(gesamt!C471="",10,gesamt!I471)</f>
        <v>17.7</v>
      </c>
      <c r="G471" s="20">
        <f>IF(gesamt!C471="",0,gesamt!J471)</f>
        <v>0</v>
      </c>
      <c r="H471" s="20">
        <f>IF(gesamt!C471="",0,gesamt!K471)</f>
        <v>0</v>
      </c>
      <c r="I471" s="19">
        <f t="shared" si="29"/>
        <v>405.34000000000003</v>
      </c>
      <c r="J471" s="22">
        <f t="shared" si="26"/>
        <v>470</v>
      </c>
      <c r="K471" s="21">
        <f t="shared" ca="1" si="27"/>
        <v>1</v>
      </c>
      <c r="L471" s="21">
        <f ca="1">IF(K471=0,"",COUNTIF($K$2:K471,"&gt;0"))</f>
        <v>470</v>
      </c>
      <c r="M471" s="50" t="str">
        <f t="shared" ca="1" si="28"/>
        <v>Erdnuss mit Schale</v>
      </c>
    </row>
    <row r="472" spans="1:13" s="18" customFormat="1" ht="14.25" x14ac:dyDescent="0.2">
      <c r="A472" s="18" t="str">
        <f>IF(gesamt!C472="",CONCATENATE("Eintrag ",J472),gesamt!A472)</f>
        <v>Erdnuss ohne Schale</v>
      </c>
      <c r="B472" s="18">
        <v>100</v>
      </c>
      <c r="C472" s="19">
        <f>IF(gesamt!C472="",100,gesamt!D472)</f>
        <v>567</v>
      </c>
      <c r="D472" s="20">
        <f>IF(gesamt!C472="",10,gesamt!G472)</f>
        <v>8.3000000000000007</v>
      </c>
      <c r="E472" s="20">
        <f>IF(gesamt!C472="",10,gesamt!H472)</f>
        <v>48.1</v>
      </c>
      <c r="F472" s="20">
        <f>IF(gesamt!C472="",10,gesamt!I472)</f>
        <v>25.3</v>
      </c>
      <c r="G472" s="20">
        <f>IF(gesamt!C472="",0,gesamt!J472)</f>
        <v>0</v>
      </c>
      <c r="H472" s="20">
        <f>IF(gesamt!C472="",0,gesamt!K472)</f>
        <v>0</v>
      </c>
      <c r="I472" s="19">
        <f t="shared" si="29"/>
        <v>587.62</v>
      </c>
      <c r="J472" s="22">
        <f t="shared" si="26"/>
        <v>471</v>
      </c>
      <c r="K472" s="21">
        <f t="shared" ca="1" si="27"/>
        <v>1</v>
      </c>
      <c r="L472" s="21">
        <f ca="1">IF(K472=0,"",COUNTIF($K$2:K472,"&gt;0"))</f>
        <v>471</v>
      </c>
      <c r="M472" s="50" t="str">
        <f t="shared" ca="1" si="28"/>
        <v>Erdnuss ohne Schale</v>
      </c>
    </row>
    <row r="473" spans="1:13" s="18" customFormat="1" ht="14.25" x14ac:dyDescent="0.2">
      <c r="A473" s="18" t="str">
        <f>IF(gesamt!C473="",CONCATENATE("Eintrag ",J473),gesamt!A473)</f>
        <v>Erdnuss, gesalzen und mit Öl geröstet</v>
      </c>
      <c r="B473" s="18">
        <v>100</v>
      </c>
      <c r="C473" s="19">
        <f>IF(gesamt!C473="",100,gesamt!D473)</f>
        <v>585</v>
      </c>
      <c r="D473" s="20">
        <f>IF(gesamt!C473="",10,gesamt!G473)</f>
        <v>9.4</v>
      </c>
      <c r="E473" s="20">
        <f>IF(gesamt!C473="",10,gesamt!H473)</f>
        <v>49.4</v>
      </c>
      <c r="F473" s="20">
        <f>IF(gesamt!C473="",10,gesamt!I473)</f>
        <v>25.6</v>
      </c>
      <c r="G473" s="20">
        <f>IF(gesamt!C473="",0,gesamt!J473)</f>
        <v>0</v>
      </c>
      <c r="H473" s="20">
        <f>IF(gesamt!C473="",0,gesamt!K473)</f>
        <v>0</v>
      </c>
      <c r="I473" s="19">
        <f t="shared" si="29"/>
        <v>605.48</v>
      </c>
      <c r="J473" s="22">
        <f t="shared" si="26"/>
        <v>472</v>
      </c>
      <c r="K473" s="21">
        <f t="shared" ca="1" si="27"/>
        <v>1</v>
      </c>
      <c r="L473" s="21">
        <f ca="1">IF(K473=0,"",COUNTIF($K$2:K473,"&gt;0"))</f>
        <v>472</v>
      </c>
      <c r="M473" s="50" t="str">
        <f t="shared" ca="1" si="28"/>
        <v>Erdnuss, gesalzen und mit Öl geröstet</v>
      </c>
    </row>
    <row r="474" spans="1:13" s="18" customFormat="1" ht="14.25" x14ac:dyDescent="0.2">
      <c r="A474" s="18" t="str">
        <f>IF(gesamt!C474="",CONCATENATE("Eintrag ",J474),gesamt!A474)</f>
        <v>Erdnuss, gesalzen und ohne Öl geröstet</v>
      </c>
      <c r="B474" s="18">
        <v>100</v>
      </c>
      <c r="C474" s="19">
        <f>IF(gesamt!C474="",100,gesamt!D474)</f>
        <v>556</v>
      </c>
      <c r="D474" s="20">
        <f>IF(gesamt!C474="",10,gesamt!G474)</f>
        <v>15</v>
      </c>
      <c r="E474" s="20">
        <f>IF(gesamt!C474="",10,gesamt!H474)</f>
        <v>44</v>
      </c>
      <c r="F474" s="20">
        <f>IF(gesamt!C474="",10,gesamt!I474)</f>
        <v>25</v>
      </c>
      <c r="G474" s="20">
        <f>IF(gesamt!C474="",0,gesamt!J474)</f>
        <v>0</v>
      </c>
      <c r="H474" s="20">
        <f>IF(gesamt!C474="",0,gesamt!K474)</f>
        <v>0</v>
      </c>
      <c r="I474" s="19">
        <f t="shared" si="29"/>
        <v>575.70000000000005</v>
      </c>
      <c r="J474" s="22">
        <f t="shared" si="26"/>
        <v>473</v>
      </c>
      <c r="K474" s="21">
        <f t="shared" ca="1" si="27"/>
        <v>1</v>
      </c>
      <c r="L474" s="21">
        <f ca="1">IF(K474=0,"",COUNTIF($K$2:K474,"&gt;0"))</f>
        <v>473</v>
      </c>
      <c r="M474" s="50" t="str">
        <f t="shared" ca="1" si="28"/>
        <v>Erdnuss, gesalzen und ohne Öl geröstet</v>
      </c>
    </row>
    <row r="475" spans="1:13" s="18" customFormat="1" ht="14.25" x14ac:dyDescent="0.2">
      <c r="A475" s="18" t="str">
        <f>IF(gesamt!C475="",CONCATENATE("Eintrag ",J475),gesamt!A475)</f>
        <v>Erdnussbutter, Erdnussmus, Erdnusscreme</v>
      </c>
      <c r="B475" s="18">
        <v>100</v>
      </c>
      <c r="C475" s="19">
        <f>IF(gesamt!C475="",100,gesamt!D475)</f>
        <v>625</v>
      </c>
      <c r="D475" s="20">
        <f>IF(gesamt!C475="",10,gesamt!G475)</f>
        <v>12.2</v>
      </c>
      <c r="E475" s="20">
        <f>IF(gesamt!C475="",10,gesamt!H475)</f>
        <v>50</v>
      </c>
      <c r="F475" s="20">
        <f>IF(gesamt!C475="",10,gesamt!I475)</f>
        <v>26.1</v>
      </c>
      <c r="G475" s="20">
        <f>IF(gesamt!C475="",0,gesamt!J475)</f>
        <v>0</v>
      </c>
      <c r="H475" s="20">
        <f>IF(gesamt!C475="",0,gesamt!K475)</f>
        <v>0</v>
      </c>
      <c r="I475" s="19">
        <f t="shared" si="29"/>
        <v>624.6400000000001</v>
      </c>
      <c r="J475" s="22">
        <f t="shared" si="26"/>
        <v>474</v>
      </c>
      <c r="K475" s="21">
        <f t="shared" ca="1" si="27"/>
        <v>1</v>
      </c>
      <c r="L475" s="21">
        <f ca="1">IF(K475=0,"",COUNTIF($K$2:K475,"&gt;0"))</f>
        <v>474</v>
      </c>
      <c r="M475" s="50" t="str">
        <f t="shared" ca="1" si="28"/>
        <v>Erdnussbutter, Erdnussmus, Erdnusscreme</v>
      </c>
    </row>
    <row r="476" spans="1:13" s="18" customFormat="1" ht="14.25" x14ac:dyDescent="0.2">
      <c r="A476" s="18" t="str">
        <f>IF(gesamt!C476="",CONCATENATE("Eintrag ",J476),gesamt!A476)</f>
        <v>Erdnussflips, Erdnusslocken, Erdnuss-Locken</v>
      </c>
      <c r="B476" s="18">
        <v>100</v>
      </c>
      <c r="C476" s="19">
        <f>IF(gesamt!C476="",100,gesamt!D476)</f>
        <v>533</v>
      </c>
      <c r="D476" s="20">
        <f>IF(gesamt!C476="",10,gesamt!G476)</f>
        <v>45.9</v>
      </c>
      <c r="E476" s="20">
        <f>IF(gesamt!C476="",10,gesamt!H476)</f>
        <v>34.5</v>
      </c>
      <c r="F476" s="20">
        <f>IF(gesamt!C476="",10,gesamt!I476)</f>
        <v>9.8000000000000007</v>
      </c>
      <c r="G476" s="20">
        <f>IF(gesamt!C476="",0,gesamt!J476)</f>
        <v>0</v>
      </c>
      <c r="H476" s="20">
        <f>IF(gesamt!C476="",0,gesamt!K476)</f>
        <v>0</v>
      </c>
      <c r="I476" s="19">
        <f t="shared" si="29"/>
        <v>550.19999999999993</v>
      </c>
      <c r="J476" s="22">
        <f t="shared" si="26"/>
        <v>475</v>
      </c>
      <c r="K476" s="21">
        <f t="shared" ca="1" si="27"/>
        <v>1</v>
      </c>
      <c r="L476" s="21">
        <f ca="1">IF(K476=0,"",COUNTIF($K$2:K476,"&gt;0"))</f>
        <v>475</v>
      </c>
      <c r="M476" s="50" t="str">
        <f t="shared" ca="1" si="28"/>
        <v>Erdnussflips, Erdnusslocken, Erdnuss-Locken</v>
      </c>
    </row>
    <row r="477" spans="1:13" s="18" customFormat="1" ht="14.25" x14ac:dyDescent="0.2">
      <c r="A477" s="18" t="str">
        <f>IF(gesamt!C477="",CONCATENATE("Eintrag ",J477),gesamt!A477)</f>
        <v>Erdnussöl</v>
      </c>
      <c r="B477" s="18">
        <v>100</v>
      </c>
      <c r="C477" s="19">
        <f>IF(gesamt!C477="",100,gesamt!D477)</f>
        <v>925</v>
      </c>
      <c r="D477" s="20">
        <f>IF(gesamt!C477="",10,gesamt!G477)</f>
        <v>0.2</v>
      </c>
      <c r="E477" s="20">
        <f>IF(gesamt!C477="",10,gesamt!H477)</f>
        <v>99.4</v>
      </c>
      <c r="F477" s="20">
        <f>IF(gesamt!C477="",10,gesamt!I477)</f>
        <v>0</v>
      </c>
      <c r="G477" s="20">
        <f>IF(gesamt!C477="",0,gesamt!J477)</f>
        <v>0</v>
      </c>
      <c r="H477" s="20">
        <f>IF(gesamt!C477="",0,gesamt!K477)</f>
        <v>0</v>
      </c>
      <c r="I477" s="19">
        <f t="shared" si="29"/>
        <v>925.24000000000012</v>
      </c>
      <c r="J477" s="22">
        <f t="shared" si="26"/>
        <v>476</v>
      </c>
      <c r="K477" s="21">
        <f t="shared" ca="1" si="27"/>
        <v>1</v>
      </c>
      <c r="L477" s="21">
        <f ca="1">IF(K477=0,"",COUNTIF($K$2:K477,"&gt;0"))</f>
        <v>476</v>
      </c>
      <c r="M477" s="50" t="str">
        <f t="shared" ca="1" si="28"/>
        <v>Erdnussöl</v>
      </c>
    </row>
    <row r="478" spans="1:13" s="18" customFormat="1" ht="14.25" x14ac:dyDescent="0.2">
      <c r="A478" s="18" t="str">
        <f>IF(gesamt!C478="",CONCATENATE("Eintrag ",J478),gesamt!A478)</f>
        <v>Erdnussriegel (Erdnuss-Riegel)</v>
      </c>
      <c r="B478" s="18">
        <v>100</v>
      </c>
      <c r="C478" s="19">
        <f>IF(gesamt!C478="",100,gesamt!D478)</f>
        <v>523</v>
      </c>
      <c r="D478" s="20">
        <f>IF(gesamt!C478="",10,gesamt!G478)</f>
        <v>55.5</v>
      </c>
      <c r="E478" s="20">
        <f>IF(gesamt!C478="",10,gesamt!H478)</f>
        <v>27.5</v>
      </c>
      <c r="F478" s="20">
        <f>IF(gesamt!C478="",10,gesamt!I478)</f>
        <v>9.5</v>
      </c>
      <c r="G478" s="20">
        <f>IF(gesamt!C478="",0,gesamt!J478)</f>
        <v>0</v>
      </c>
      <c r="H478" s="20">
        <f>IF(gesamt!C478="",0,gesamt!K478)</f>
        <v>0</v>
      </c>
      <c r="I478" s="19">
        <f t="shared" si="29"/>
        <v>523.20000000000005</v>
      </c>
      <c r="J478" s="22">
        <f t="shared" si="26"/>
        <v>477</v>
      </c>
      <c r="K478" s="21">
        <f t="shared" ca="1" si="27"/>
        <v>1</v>
      </c>
      <c r="L478" s="21">
        <f ca="1">IF(K478=0,"",COUNTIF($K$2:K478,"&gt;0"))</f>
        <v>477</v>
      </c>
      <c r="M478" s="50" t="str">
        <f t="shared" ca="1" si="28"/>
        <v>Erdnussriegel (Erdnuss-Riegel)</v>
      </c>
    </row>
    <row r="479" spans="1:13" s="18" customFormat="1" ht="14.25" x14ac:dyDescent="0.2">
      <c r="A479" s="18" t="str">
        <f>IF(gesamt!C479="",CONCATENATE("Eintrag ",J479),gesamt!A479)</f>
        <v>Eselswurst, Eselssalami</v>
      </c>
      <c r="B479" s="18">
        <v>100</v>
      </c>
      <c r="C479" s="19">
        <f>IF(gesamt!C479="",100,gesamt!D479)</f>
        <v>255</v>
      </c>
      <c r="D479" s="20">
        <f>IF(gesamt!C479="",10,gesamt!G479)</f>
        <v>0.1</v>
      </c>
      <c r="E479" s="20">
        <f>IF(gesamt!C479="",10,gesamt!H479)</f>
        <v>20</v>
      </c>
      <c r="F479" s="20">
        <f>IF(gesamt!C479="",10,gesamt!I479)</f>
        <v>16.2</v>
      </c>
      <c r="G479" s="20">
        <f>IF(gesamt!C479="",0,gesamt!J479)</f>
        <v>0</v>
      </c>
      <c r="H479" s="20">
        <f>IF(gesamt!C479="",0,gesamt!K479)</f>
        <v>0</v>
      </c>
      <c r="I479" s="19">
        <f t="shared" si="29"/>
        <v>254.45</v>
      </c>
      <c r="J479" s="22">
        <f t="shared" si="26"/>
        <v>478</v>
      </c>
      <c r="K479" s="21">
        <f t="shared" ca="1" si="27"/>
        <v>1</v>
      </c>
      <c r="L479" s="21">
        <f ca="1">IF(K479=0,"",COUNTIF($K$2:K479,"&gt;0"))</f>
        <v>478</v>
      </c>
      <c r="M479" s="50" t="str">
        <f t="shared" ca="1" si="28"/>
        <v>Eselswurst, Eselssalami</v>
      </c>
    </row>
    <row r="480" spans="1:13" s="18" customFormat="1" ht="14.25" x14ac:dyDescent="0.2">
      <c r="A480" s="18" t="str">
        <f>IF(gesamt!C480="",CONCATENATE("Eintrag ",J480),gesamt!A480)</f>
        <v>Espresso, schwarz</v>
      </c>
      <c r="B480" s="18">
        <v>100</v>
      </c>
      <c r="C480" s="19">
        <f>IF(gesamt!C480="",100,gesamt!D480)</f>
        <v>2</v>
      </c>
      <c r="D480" s="20">
        <f>IF(gesamt!C480="",10,gesamt!G480)</f>
        <v>0.3</v>
      </c>
      <c r="E480" s="20">
        <f>IF(gesamt!C480="",10,gesamt!H480)</f>
        <v>0</v>
      </c>
      <c r="F480" s="20">
        <f>IF(gesamt!C480="",10,gesamt!I480)</f>
        <v>0.1</v>
      </c>
      <c r="G480" s="20">
        <f>IF(gesamt!C480="",0,gesamt!J480)</f>
        <v>0</v>
      </c>
      <c r="H480" s="20">
        <f>IF(gesamt!C480="",0,gesamt!K480)</f>
        <v>0</v>
      </c>
      <c r="I480" s="19">
        <f t="shared" si="29"/>
        <v>1.65</v>
      </c>
      <c r="J480" s="22">
        <f t="shared" si="26"/>
        <v>479</v>
      </c>
      <c r="K480" s="21">
        <f t="shared" ca="1" si="27"/>
        <v>1</v>
      </c>
      <c r="L480" s="21">
        <f ca="1">IF(K480=0,"",COUNTIF($K$2:K480,"&gt;0"))</f>
        <v>479</v>
      </c>
      <c r="M480" s="50" t="str">
        <f t="shared" ca="1" si="28"/>
        <v>Espresso, schwarz</v>
      </c>
    </row>
    <row r="481" spans="1:13" s="18" customFormat="1" ht="14.25" x14ac:dyDescent="0.2">
      <c r="A481" s="18" t="str">
        <f>IF(gesamt!C481="",CONCATENATE("Eintrag ",J481),gesamt!A481)</f>
        <v>Esrom (dänischer Schnittkäse)</v>
      </c>
      <c r="B481" s="18">
        <v>100</v>
      </c>
      <c r="C481" s="19">
        <f>IF(gesamt!C481="",100,gesamt!D481)</f>
        <v>337</v>
      </c>
      <c r="D481" s="20">
        <f>IF(gesamt!C481="",10,gesamt!G481)</f>
        <v>1</v>
      </c>
      <c r="E481" s="20">
        <f>IF(gesamt!C481="",10,gesamt!H481)</f>
        <v>25</v>
      </c>
      <c r="F481" s="20">
        <f>IF(gesamt!C481="",10,gesamt!I481)</f>
        <v>24</v>
      </c>
      <c r="G481" s="20">
        <f>IF(gesamt!C481="",0,gesamt!J481)</f>
        <v>0</v>
      </c>
      <c r="H481" s="20">
        <f>IF(gesamt!C481="",0,gesamt!K481)</f>
        <v>0</v>
      </c>
      <c r="I481" s="19">
        <f t="shared" si="29"/>
        <v>337.40000000000003</v>
      </c>
      <c r="J481" s="22">
        <f t="shared" si="26"/>
        <v>480</v>
      </c>
      <c r="K481" s="21">
        <f t="shared" ca="1" si="27"/>
        <v>1</v>
      </c>
      <c r="L481" s="21">
        <f ca="1">IF(K481=0,"",COUNTIF($K$2:K481,"&gt;0"))</f>
        <v>480</v>
      </c>
      <c r="M481" s="50" t="str">
        <f t="shared" ca="1" si="28"/>
        <v>Esrom (dänischer Schnittkäse)</v>
      </c>
    </row>
    <row r="482" spans="1:13" s="18" customFormat="1" ht="14.25" x14ac:dyDescent="0.2">
      <c r="A482" s="18" t="str">
        <f>IF(gesamt!C482="",CONCATENATE("Eintrag ",J482),gesamt!A482)</f>
        <v>Essenerbrot, Essener-Brot</v>
      </c>
      <c r="B482" s="18">
        <v>100</v>
      </c>
      <c r="C482" s="19">
        <f>IF(gesamt!C482="",100,gesamt!D482)</f>
        <v>181</v>
      </c>
      <c r="D482" s="20">
        <f>IF(gesamt!C482="",10,gesamt!G482)</f>
        <v>22.9</v>
      </c>
      <c r="E482" s="20">
        <f>IF(gesamt!C482="",10,gesamt!H482)</f>
        <v>6.2</v>
      </c>
      <c r="F482" s="20">
        <f>IF(gesamt!C482="",10,gesamt!I482)</f>
        <v>7.1</v>
      </c>
      <c r="G482" s="20">
        <f>IF(gesamt!C482="",0,gesamt!J482)</f>
        <v>0</v>
      </c>
      <c r="H482" s="20">
        <f>IF(gesamt!C482="",0,gesamt!K482)</f>
        <v>0</v>
      </c>
      <c r="I482" s="19">
        <f t="shared" si="29"/>
        <v>181.36999999999998</v>
      </c>
      <c r="J482" s="22">
        <f t="shared" si="26"/>
        <v>481</v>
      </c>
      <c r="K482" s="21">
        <f t="shared" ca="1" si="27"/>
        <v>1</v>
      </c>
      <c r="L482" s="21">
        <f ca="1">IF(K482=0,"",COUNTIF($K$2:K482,"&gt;0"))</f>
        <v>481</v>
      </c>
      <c r="M482" s="50" t="str">
        <f t="shared" ca="1" si="28"/>
        <v>Essenerbrot, Essener-Brot</v>
      </c>
    </row>
    <row r="483" spans="1:13" s="18" customFormat="1" ht="14.25" x14ac:dyDescent="0.2">
      <c r="A483" s="18" t="str">
        <f>IF(gesamt!C483="",CONCATENATE("Eintrag ",J483),gesamt!A483)</f>
        <v>Essig (Branntweinessig, Weißweinessig, Tafelessig)</v>
      </c>
      <c r="B483" s="18">
        <v>100</v>
      </c>
      <c r="C483" s="19">
        <f>IF(gesamt!C483="",100,gesamt!D483)</f>
        <v>4</v>
      </c>
      <c r="D483" s="20">
        <f>IF(gesamt!C483="",10,gesamt!G483)</f>
        <v>0.6</v>
      </c>
      <c r="E483" s="20">
        <f>IF(gesamt!C483="",10,gesamt!H483)</f>
        <v>0</v>
      </c>
      <c r="F483" s="20">
        <f>IF(gesamt!C483="",10,gesamt!I483)</f>
        <v>0.4</v>
      </c>
      <c r="G483" s="20">
        <f>IF(gesamt!C483="",0,gesamt!J483)</f>
        <v>0</v>
      </c>
      <c r="H483" s="20">
        <f>IF(gesamt!C483="",0,gesamt!K483)</f>
        <v>0</v>
      </c>
      <c r="I483" s="19">
        <f t="shared" si="29"/>
        <v>4.1399999999999997</v>
      </c>
      <c r="J483" s="22">
        <f t="shared" si="26"/>
        <v>482</v>
      </c>
      <c r="K483" s="21">
        <f t="shared" ca="1" si="27"/>
        <v>1</v>
      </c>
      <c r="L483" s="21">
        <f ca="1">IF(K483=0,"",COUNTIF($K$2:K483,"&gt;0"))</f>
        <v>482</v>
      </c>
      <c r="M483" s="50" t="str">
        <f t="shared" ca="1" si="28"/>
        <v>Essig (Branntweinessig, Weißweinessig, Tafelessig)</v>
      </c>
    </row>
    <row r="484" spans="1:13" s="18" customFormat="1" ht="14.25" x14ac:dyDescent="0.2">
      <c r="A484" s="18" t="str">
        <f>IF(gesamt!C484="",CONCATENATE("Eintrag ",J484),gesamt!A484)</f>
        <v>Essig-Essenz, Essigessenz 25% (= mit Wasser verdünnte Essigsäure, Acetate)</v>
      </c>
      <c r="B484" s="18">
        <v>100</v>
      </c>
      <c r="C484" s="19">
        <f>IF(gesamt!C484="",100,gesamt!D484)</f>
        <v>80</v>
      </c>
      <c r="D484" s="20">
        <f>IF(gesamt!C484="",10,gesamt!G484)</f>
        <v>0</v>
      </c>
      <c r="E484" s="20">
        <f>IF(gesamt!C484="",10,gesamt!H484)</f>
        <v>0</v>
      </c>
      <c r="F484" s="20">
        <f>IF(gesamt!C484="",10,gesamt!I484)</f>
        <v>0</v>
      </c>
      <c r="G484" s="20">
        <f>IF(gesamt!C484="",0,gesamt!J484)</f>
        <v>0</v>
      </c>
      <c r="H484" s="20">
        <f>IF(gesamt!C484="",0,gesamt!K484)</f>
        <v>25</v>
      </c>
      <c r="I484" s="19">
        <f t="shared" si="29"/>
        <v>75</v>
      </c>
      <c r="J484" s="22">
        <f t="shared" si="26"/>
        <v>483</v>
      </c>
      <c r="K484" s="21">
        <f t="shared" ca="1" si="27"/>
        <v>1</v>
      </c>
      <c r="L484" s="21">
        <f ca="1">IF(K484=0,"",COUNTIF($K$2:K484,"&gt;0"))</f>
        <v>483</v>
      </c>
      <c r="M484" s="50" t="str">
        <f t="shared" ca="1" si="28"/>
        <v>Essig-Essenz, Essigessenz 25% (= mit Wasser verdünnte Essigsäure, Acetate)</v>
      </c>
    </row>
    <row r="485" spans="1:13" s="18" customFormat="1" ht="14.25" x14ac:dyDescent="0.2">
      <c r="A485" s="18" t="str">
        <f>IF(gesamt!C485="",CONCATENATE("Eintrag ",J485),gesamt!A485)</f>
        <v>Essiggurken, Saure Gurken, Salzgurken, Gewürzgurken, Faß/Dillgurken (o.Zucker)</v>
      </c>
      <c r="B485" s="18">
        <v>100</v>
      </c>
      <c r="C485" s="19">
        <f>IF(gesamt!C485="",100,gesamt!D485)</f>
        <v>24</v>
      </c>
      <c r="D485" s="20">
        <f>IF(gesamt!C485="",10,gesamt!G485)</f>
        <v>3.8</v>
      </c>
      <c r="E485" s="20">
        <f>IF(gesamt!C485="",10,gesamt!H485)</f>
        <v>0.2</v>
      </c>
      <c r="F485" s="20">
        <f>IF(gesamt!C485="",10,gesamt!I485)</f>
        <v>1</v>
      </c>
      <c r="G485" s="20">
        <f>IF(gesamt!C485="",0,gesamt!J485)</f>
        <v>0</v>
      </c>
      <c r="H485" s="20">
        <f>IF(gesamt!C485="",0,gesamt!K485)</f>
        <v>0</v>
      </c>
      <c r="I485" s="19">
        <f t="shared" si="29"/>
        <v>21.639999999999997</v>
      </c>
      <c r="J485" s="22">
        <f t="shared" ref="J485:J548" si="30">J484+1</f>
        <v>484</v>
      </c>
      <c r="K485" s="21">
        <f t="shared" ca="1" si="27"/>
        <v>1</v>
      </c>
      <c r="L485" s="21">
        <f ca="1">IF(K485=0,"",COUNTIF($K$2:K485,"&gt;0"))</f>
        <v>484</v>
      </c>
      <c r="M485" s="50" t="str">
        <f t="shared" ca="1" si="28"/>
        <v>Essiggurken, Saure Gurken, Salzgurken, Gewürzgurken, Faß/Dillgurken (o.Zucker)</v>
      </c>
    </row>
    <row r="486" spans="1:13" s="18" customFormat="1" ht="14.25" x14ac:dyDescent="0.2">
      <c r="A486" s="18" t="str">
        <f>IF(gesamt!C486="",CONCATENATE("Eintrag ",J486),gesamt!A486)</f>
        <v>Ess-Kastanien, Edel-Kastanien, (Maronen, Maroni)</v>
      </c>
      <c r="B486" s="18">
        <v>100</v>
      </c>
      <c r="C486" s="19">
        <f>IF(gesamt!C486="",100,gesamt!D486)</f>
        <v>192</v>
      </c>
      <c r="D486" s="20">
        <f>IF(gesamt!C486="",10,gesamt!G486)</f>
        <v>41.2</v>
      </c>
      <c r="E486" s="20">
        <f>IF(gesamt!C486="",10,gesamt!H486)</f>
        <v>1.9</v>
      </c>
      <c r="F486" s="20">
        <f>IF(gesamt!C486="",10,gesamt!I486)</f>
        <v>2.5</v>
      </c>
      <c r="G486" s="20">
        <f>IF(gesamt!C486="",0,gesamt!J486)</f>
        <v>0</v>
      </c>
      <c r="H486" s="20">
        <f>IF(gesamt!C486="",0,gesamt!K486)</f>
        <v>0</v>
      </c>
      <c r="I486" s="19">
        <f t="shared" si="29"/>
        <v>197.08999999999997</v>
      </c>
      <c r="J486" s="22">
        <f t="shared" si="30"/>
        <v>485</v>
      </c>
      <c r="K486" s="21">
        <f t="shared" ref="K486:K498" ca="1" si="31">IFERROR(SEARCH(INDIRECT(CELL("address")),A486),0)</f>
        <v>1</v>
      </c>
      <c r="L486" s="21">
        <f ca="1">IF(K486=0,"",COUNTIF($K$2:K486,"&gt;0"))</f>
        <v>485</v>
      </c>
      <c r="M486" s="50" t="str">
        <f t="shared" ca="1" si="28"/>
        <v>Ess-Kastanien, Edel-Kastanien, (Maronen, Maroni)</v>
      </c>
    </row>
    <row r="487" spans="1:13" s="18" customFormat="1" ht="14.25" x14ac:dyDescent="0.2">
      <c r="A487" s="18" t="str">
        <f>IF(gesamt!C487="",CONCATENATE("Eintrag ",J487),gesamt!A487)</f>
        <v>Esspapier (mit oder ohne Geschmack)</v>
      </c>
      <c r="B487" s="18">
        <v>100</v>
      </c>
      <c r="C487" s="19">
        <f>IF(gesamt!C487="",100,gesamt!D487)</f>
        <v>367</v>
      </c>
      <c r="D487" s="20">
        <f>IF(gesamt!C487="",10,gesamt!G487)</f>
        <v>78</v>
      </c>
      <c r="E487" s="20">
        <f>IF(gesamt!C487="",10,gesamt!H487)</f>
        <v>1</v>
      </c>
      <c r="F487" s="20">
        <f>IF(gesamt!C487="",10,gesamt!I487)</f>
        <v>9</v>
      </c>
      <c r="G487" s="20">
        <f>IF(gesamt!C487="",0,gesamt!J487)</f>
        <v>0</v>
      </c>
      <c r="H487" s="20">
        <f>IF(gesamt!C487="",0,gesamt!K487)</f>
        <v>0</v>
      </c>
      <c r="I487" s="19">
        <f t="shared" si="29"/>
        <v>366.9</v>
      </c>
      <c r="J487" s="22">
        <f t="shared" si="30"/>
        <v>486</v>
      </c>
      <c r="K487" s="21">
        <f t="shared" ca="1" si="31"/>
        <v>1</v>
      </c>
      <c r="L487" s="21">
        <f ca="1">IF(K487=0,"",COUNTIF($K$2:K487,"&gt;0"))</f>
        <v>486</v>
      </c>
      <c r="M487" s="50" t="str">
        <f t="shared" ca="1" si="28"/>
        <v>Esspapier (mit oder ohne Geschmack)</v>
      </c>
    </row>
    <row r="488" spans="1:13" s="18" customFormat="1" ht="14.25" x14ac:dyDescent="0.2">
      <c r="A488" s="18" t="str">
        <f>IF(gesamt!C488="",CONCATENATE("Eintrag ",J488),gesamt!A488)</f>
        <v>Esterhazy-Gulasch mit Soße</v>
      </c>
      <c r="B488" s="18">
        <v>100</v>
      </c>
      <c r="C488" s="19">
        <f>IF(gesamt!C488="",100,gesamt!D488)</f>
        <v>84</v>
      </c>
      <c r="D488" s="20">
        <f>IF(gesamt!C488="",10,gesamt!G488)</f>
        <v>2</v>
      </c>
      <c r="E488" s="20">
        <f>IF(gesamt!C488="",10,gesamt!H488)</f>
        <v>5</v>
      </c>
      <c r="F488" s="20">
        <f>IF(gesamt!C488="",10,gesamt!I488)</f>
        <v>7</v>
      </c>
      <c r="G488" s="20">
        <f>IF(gesamt!C488="",0,gesamt!J488)</f>
        <v>0</v>
      </c>
      <c r="H488" s="20">
        <f>IF(gesamt!C488="",0,gesamt!K488)</f>
        <v>0</v>
      </c>
      <c r="I488" s="19">
        <f t="shared" si="29"/>
        <v>84.100000000000009</v>
      </c>
      <c r="J488" s="22">
        <f t="shared" si="30"/>
        <v>487</v>
      </c>
      <c r="K488" s="21">
        <f t="shared" ca="1" si="31"/>
        <v>1</v>
      </c>
      <c r="L488" s="21">
        <f ca="1">IF(K488=0,"",COUNTIF($K$2:K488,"&gt;0"))</f>
        <v>487</v>
      </c>
      <c r="M488" s="50" t="str">
        <f t="shared" ca="1" si="28"/>
        <v>Esterhazy-Gulasch mit Soße</v>
      </c>
    </row>
    <row r="489" spans="1:13" s="18" customFormat="1" ht="14.25" x14ac:dyDescent="0.2">
      <c r="A489" s="18" t="str">
        <f>IF(gesamt!C489="",CONCATENATE("Eintrag ",J489),gesamt!A489)</f>
        <v>Esterhazy-Kuchen</v>
      </c>
      <c r="B489" s="18">
        <v>100</v>
      </c>
      <c r="C489" s="19">
        <f>IF(gesamt!C489="",100,gesamt!D489)</f>
        <v>430</v>
      </c>
      <c r="D489" s="20">
        <f>IF(gesamt!C489="",10,gesamt!G489)</f>
        <v>40</v>
      </c>
      <c r="E489" s="20">
        <f>IF(gesamt!C489="",10,gesamt!H489)</f>
        <v>25</v>
      </c>
      <c r="F489" s="20">
        <f>IF(gesamt!C489="",10,gesamt!I489)</f>
        <v>8</v>
      </c>
      <c r="G489" s="20">
        <f>IF(gesamt!C489="",0,gesamt!J489)</f>
        <v>0</v>
      </c>
      <c r="H489" s="20">
        <f>IF(gesamt!C489="",0,gesamt!K489)</f>
        <v>0</v>
      </c>
      <c r="I489" s="19">
        <f t="shared" si="29"/>
        <v>430.1</v>
      </c>
      <c r="J489" s="22">
        <f t="shared" si="30"/>
        <v>488</v>
      </c>
      <c r="K489" s="21">
        <f t="shared" ca="1" si="31"/>
        <v>1</v>
      </c>
      <c r="L489" s="21">
        <f ca="1">IF(K489=0,"",COUNTIF($K$2:K489,"&gt;0"))</f>
        <v>488</v>
      </c>
      <c r="M489" s="50" t="str">
        <f t="shared" ca="1" si="28"/>
        <v>Esterhazy-Kuchen</v>
      </c>
    </row>
    <row r="490" spans="1:13" s="18" customFormat="1" ht="14.25" x14ac:dyDescent="0.2">
      <c r="A490" s="18" t="str">
        <f>IF(gesamt!C490="",CONCATENATE("Eintrag ",J490),gesamt!A490)</f>
        <v>Esterhazy-Rostbraten mit Soße</v>
      </c>
      <c r="B490" s="18">
        <v>100</v>
      </c>
      <c r="C490" s="19">
        <f>IF(gesamt!C490="",100,gesamt!D490)</f>
        <v>153</v>
      </c>
      <c r="D490" s="20">
        <f>IF(gesamt!C490="",10,gesamt!G490)</f>
        <v>31</v>
      </c>
      <c r="E490" s="20">
        <f>IF(gesamt!C490="",10,gesamt!H490)</f>
        <v>2</v>
      </c>
      <c r="F490" s="20">
        <f>IF(gesamt!C490="",10,gesamt!I490)</f>
        <v>4</v>
      </c>
      <c r="G490" s="20">
        <f>IF(gesamt!C490="",0,gesamt!J490)</f>
        <v>0</v>
      </c>
      <c r="H490" s="20">
        <f>IF(gesamt!C490="",0,gesamt!K490)</f>
        <v>0</v>
      </c>
      <c r="I490" s="19">
        <f t="shared" si="29"/>
        <v>162.5</v>
      </c>
      <c r="J490" s="22">
        <f t="shared" si="30"/>
        <v>489</v>
      </c>
      <c r="K490" s="21">
        <f t="shared" ca="1" si="31"/>
        <v>1</v>
      </c>
      <c r="L490" s="21">
        <f ca="1">IF(K490=0,"",COUNTIF($K$2:K490,"&gt;0"))</f>
        <v>489</v>
      </c>
      <c r="M490" s="50" t="str">
        <f t="shared" ca="1" si="28"/>
        <v>Esterhazy-Rostbraten mit Soße</v>
      </c>
    </row>
    <row r="491" spans="1:13" s="18" customFormat="1" ht="14.25" x14ac:dyDescent="0.2">
      <c r="A491" s="18" t="str">
        <f>IF(gesamt!C491="",CONCATENATE("Eintrag ",J491),gesamt!A491)</f>
        <v>Estragon, frisch</v>
      </c>
      <c r="B491" s="18">
        <v>100</v>
      </c>
      <c r="C491" s="19">
        <f>IF(gesamt!C491="",100,gesamt!D491)</f>
        <v>51</v>
      </c>
      <c r="D491" s="20">
        <f>IF(gesamt!C491="",10,gesamt!G491)</f>
        <v>6.5</v>
      </c>
      <c r="E491" s="20">
        <f>IF(gesamt!C491="",10,gesamt!H491)</f>
        <v>1</v>
      </c>
      <c r="F491" s="20">
        <f>IF(gesamt!C491="",10,gesamt!I491)</f>
        <v>3.5</v>
      </c>
      <c r="G491" s="20">
        <f>IF(gesamt!C491="",0,gesamt!J491)</f>
        <v>0</v>
      </c>
      <c r="H491" s="20">
        <f>IF(gesamt!C491="",0,gesamt!K491)</f>
        <v>0</v>
      </c>
      <c r="I491" s="19">
        <f t="shared" si="29"/>
        <v>50.650000000000006</v>
      </c>
      <c r="J491" s="22">
        <f t="shared" si="30"/>
        <v>490</v>
      </c>
      <c r="K491" s="21">
        <f t="shared" ca="1" si="31"/>
        <v>1</v>
      </c>
      <c r="L491" s="21">
        <f ca="1">IF(K491=0,"",COUNTIF($K$2:K491,"&gt;0"))</f>
        <v>490</v>
      </c>
      <c r="M491" s="50" t="str">
        <f t="shared" ca="1" si="28"/>
        <v>Estragon, frisch</v>
      </c>
    </row>
    <row r="492" spans="1:13" s="18" customFormat="1" ht="14.25" x14ac:dyDescent="0.2">
      <c r="A492" s="18" t="str">
        <f>IF(gesamt!C492="",CONCATENATE("Eintrag ",J492),gesamt!A492)</f>
        <v>Estragon, getrocknet</v>
      </c>
      <c r="B492" s="18">
        <v>100</v>
      </c>
      <c r="C492" s="19">
        <f>IF(gesamt!C492="",100,gesamt!D492)</f>
        <v>363</v>
      </c>
      <c r="D492" s="20">
        <f>IF(gesamt!C492="",10,gesamt!G492)</f>
        <v>50</v>
      </c>
      <c r="E492" s="20">
        <f>IF(gesamt!C492="",10,gesamt!H492)</f>
        <v>7</v>
      </c>
      <c r="F492" s="20">
        <f>IF(gesamt!C492="",10,gesamt!I492)</f>
        <v>22</v>
      </c>
      <c r="G492" s="20">
        <f>IF(gesamt!C492="",0,gesamt!J492)</f>
        <v>0</v>
      </c>
      <c r="H492" s="20">
        <f>IF(gesamt!C492="",0,gesamt!K492)</f>
        <v>0</v>
      </c>
      <c r="I492" s="19">
        <f t="shared" si="29"/>
        <v>362.5</v>
      </c>
      <c r="J492" s="22">
        <f t="shared" si="30"/>
        <v>491</v>
      </c>
      <c r="K492" s="21">
        <f t="shared" ca="1" si="31"/>
        <v>1</v>
      </c>
      <c r="L492" s="21">
        <f ca="1">IF(K492=0,"",COUNTIF($K$2:K492,"&gt;0"))</f>
        <v>491</v>
      </c>
      <c r="M492" s="50" t="str">
        <f t="shared" ca="1" si="28"/>
        <v>Estragon, getrocknet</v>
      </c>
    </row>
    <row r="493" spans="1:13" s="18" customFormat="1" ht="14.25" x14ac:dyDescent="0.2">
      <c r="A493" s="18" t="str">
        <f>IF(gesamt!C493="",CONCATENATE("Eintrag ",J493),gesamt!A493)</f>
        <v>Fajitas (Hühnerfleisch mit Chilli in Tortillas)</v>
      </c>
      <c r="B493" s="18">
        <v>100</v>
      </c>
      <c r="C493" s="19">
        <f>IF(gesamt!C493="",100,gesamt!D493)</f>
        <v>350</v>
      </c>
      <c r="D493" s="20">
        <f>IF(gesamt!C493="",10,gesamt!G493)</f>
        <v>42</v>
      </c>
      <c r="E493" s="20">
        <f>IF(gesamt!C493="",10,gesamt!H493)</f>
        <v>11</v>
      </c>
      <c r="F493" s="20">
        <f>IF(gesamt!C493="",10,gesamt!I493)</f>
        <v>18</v>
      </c>
      <c r="G493" s="20">
        <f>IF(gesamt!C493="",0,gesamt!J493)</f>
        <v>0</v>
      </c>
      <c r="H493" s="20">
        <f>IF(gesamt!C493="",0,gesamt!K493)</f>
        <v>0</v>
      </c>
      <c r="I493" s="19">
        <f t="shared" si="29"/>
        <v>350.1</v>
      </c>
      <c r="J493" s="22">
        <f t="shared" si="30"/>
        <v>492</v>
      </c>
      <c r="K493" s="21">
        <f t="shared" ca="1" si="31"/>
        <v>1</v>
      </c>
      <c r="L493" s="21">
        <f ca="1">IF(K493=0,"",COUNTIF($K$2:K493,"&gt;0"))</f>
        <v>492</v>
      </c>
      <c r="M493" s="50" t="str">
        <f t="shared" ca="1" si="28"/>
        <v>Fajitas (Hühnerfleisch mit Chilli in Tortillas)</v>
      </c>
    </row>
    <row r="494" spans="1:13" s="18" customFormat="1" ht="14.25" x14ac:dyDescent="0.2">
      <c r="A494" s="18" t="str">
        <f>IF(gesamt!C494="",CONCATENATE("Eintrag ",J494),gesamt!A494)</f>
        <v>Fajitas (Rinder-Kronfleisch mit Chilli in Tortillas)</v>
      </c>
      <c r="B494" s="18">
        <v>100</v>
      </c>
      <c r="C494" s="19">
        <f>IF(gesamt!C494="",100,gesamt!D494)</f>
        <v>351</v>
      </c>
      <c r="D494" s="20">
        <f>IF(gesamt!C494="",10,gesamt!G494)</f>
        <v>41</v>
      </c>
      <c r="E494" s="20">
        <f>IF(gesamt!C494="",10,gesamt!H494)</f>
        <v>12</v>
      </c>
      <c r="F494" s="20">
        <f>IF(gesamt!C494="",10,gesamt!I494)</f>
        <v>17</v>
      </c>
      <c r="G494" s="20">
        <f>IF(gesamt!C494="",0,gesamt!J494)</f>
        <v>0</v>
      </c>
      <c r="H494" s="20">
        <f>IF(gesamt!C494="",0,gesamt!K494)</f>
        <v>0</v>
      </c>
      <c r="I494" s="19">
        <f t="shared" si="29"/>
        <v>351.1</v>
      </c>
      <c r="J494" s="22">
        <f t="shared" si="30"/>
        <v>493</v>
      </c>
      <c r="K494" s="21">
        <f t="shared" ca="1" si="31"/>
        <v>1</v>
      </c>
      <c r="L494" s="21">
        <f ca="1">IF(K494=0,"",COUNTIF($K$2:K494,"&gt;0"))</f>
        <v>493</v>
      </c>
      <c r="M494" s="50" t="str">
        <f t="shared" ca="1" si="28"/>
        <v>Fajitas (Rinder-Kronfleisch mit Chilli in Tortillas)</v>
      </c>
    </row>
    <row r="495" spans="1:13" s="18" customFormat="1" ht="14.25" x14ac:dyDescent="0.2">
      <c r="A495" s="18" t="str">
        <f>IF(gesamt!C495="",CONCATENATE("Eintrag ",J495),gesamt!A495)</f>
        <v>Fajitas (Schweinefleisch mit Chilli in Tortillas)</v>
      </c>
      <c r="B495" s="18">
        <v>100</v>
      </c>
      <c r="C495" s="19">
        <f>IF(gesamt!C495="",100,gesamt!D495)</f>
        <v>357</v>
      </c>
      <c r="D495" s="20">
        <f>IF(gesamt!C495="",10,gesamt!G495)</f>
        <v>40</v>
      </c>
      <c r="E495" s="20">
        <f>IF(gesamt!C495="",10,gesamt!H495)</f>
        <v>14</v>
      </c>
      <c r="F495" s="20">
        <f>IF(gesamt!C495="",10,gesamt!I495)</f>
        <v>15</v>
      </c>
      <c r="G495" s="20">
        <f>IF(gesamt!C495="",0,gesamt!J495)</f>
        <v>0</v>
      </c>
      <c r="H495" s="20">
        <f>IF(gesamt!C495="",0,gesamt!K495)</f>
        <v>0</v>
      </c>
      <c r="I495" s="19">
        <f t="shared" si="29"/>
        <v>357.20000000000005</v>
      </c>
      <c r="J495" s="22">
        <f t="shared" si="30"/>
        <v>494</v>
      </c>
      <c r="K495" s="21">
        <f t="shared" ca="1" si="31"/>
        <v>1</v>
      </c>
      <c r="L495" s="21">
        <f ca="1">IF(K495=0,"",COUNTIF($K$2:K495,"&gt;0"))</f>
        <v>494</v>
      </c>
      <c r="M495" s="50" t="str">
        <f t="shared" ca="1" si="28"/>
        <v>Fajitas (Schweinefleisch mit Chilli in Tortillas)</v>
      </c>
    </row>
    <row r="496" spans="1:13" s="18" customFormat="1" ht="14.25" x14ac:dyDescent="0.2">
      <c r="A496" s="18" t="str">
        <f>IF(gesamt!C496="",CONCATENATE("Eintrag ",J496),gesamt!A496)</f>
        <v>Farfalle</v>
      </c>
      <c r="B496" s="18">
        <v>100</v>
      </c>
      <c r="C496" s="19">
        <f>IF(gesamt!C496="",100,gesamt!D496)</f>
        <v>156</v>
      </c>
      <c r="D496" s="20">
        <f>IF(gesamt!C496="",10,gesamt!G496)</f>
        <v>32</v>
      </c>
      <c r="E496" s="20">
        <f>IF(gesamt!C496="",10,gesamt!H496)</f>
        <v>0.8</v>
      </c>
      <c r="F496" s="20">
        <f>IF(gesamt!C496="",10,gesamt!I496)</f>
        <v>5.3</v>
      </c>
      <c r="G496" s="20">
        <f>IF(gesamt!C496="",0,gesamt!J496)</f>
        <v>0</v>
      </c>
      <c r="H496" s="20">
        <f>IF(gesamt!C496="",0,gesamt!K496)</f>
        <v>0</v>
      </c>
      <c r="I496" s="19">
        <f t="shared" si="29"/>
        <v>160.89999999999998</v>
      </c>
      <c r="J496" s="22">
        <f t="shared" si="30"/>
        <v>495</v>
      </c>
      <c r="K496" s="21">
        <f t="shared" ca="1" si="31"/>
        <v>1</v>
      </c>
      <c r="L496" s="21">
        <f ca="1">IF(K496=0,"",COUNTIF($K$2:K496,"&gt;0"))</f>
        <v>495</v>
      </c>
      <c r="M496" s="50" t="str">
        <f t="shared" ca="1" si="28"/>
        <v>Farfalle</v>
      </c>
    </row>
    <row r="497" spans="1:13" s="18" customFormat="1" ht="14.25" x14ac:dyDescent="0.2">
      <c r="A497" s="18" t="str">
        <f>IF(gesamt!C497="",CONCATENATE("Eintrag ",J497),gesamt!A497)</f>
        <v>Fasan, mit Haut (roh)</v>
      </c>
      <c r="B497" s="18">
        <v>100</v>
      </c>
      <c r="C497" s="19">
        <f>IF(gesamt!C497="",100,gesamt!D497)</f>
        <v>154</v>
      </c>
      <c r="D497" s="20">
        <f>IF(gesamt!C497="",10,gesamt!G497)</f>
        <v>0</v>
      </c>
      <c r="E497" s="20">
        <f>IF(gesamt!C497="",10,gesamt!H497)</f>
        <v>6.6</v>
      </c>
      <c r="F497" s="20">
        <f>IF(gesamt!C497="",10,gesamt!I497)</f>
        <v>23.8</v>
      </c>
      <c r="G497" s="20">
        <f>IF(gesamt!C497="",0,gesamt!J497)</f>
        <v>0</v>
      </c>
      <c r="H497" s="20">
        <f>IF(gesamt!C497="",0,gesamt!K497)</f>
        <v>0</v>
      </c>
      <c r="I497" s="19">
        <f t="shared" si="29"/>
        <v>161.34</v>
      </c>
      <c r="J497" s="22">
        <f t="shared" si="30"/>
        <v>496</v>
      </c>
      <c r="K497" s="21">
        <f t="shared" ca="1" si="31"/>
        <v>1</v>
      </c>
      <c r="L497" s="21">
        <f ca="1">IF(K497=0,"",COUNTIF($K$2:K497,"&gt;0"))</f>
        <v>496</v>
      </c>
      <c r="M497" s="50" t="str">
        <f t="shared" ca="1" si="28"/>
        <v>Fasan, mit Haut (roh)</v>
      </c>
    </row>
    <row r="498" spans="1:13" s="18" customFormat="1" ht="14.25" x14ac:dyDescent="0.2">
      <c r="A498" s="18" t="str">
        <f>IF(gesamt!C498="",CONCATENATE("Eintrag ",J498),gesamt!A498)</f>
        <v>Federweißer</v>
      </c>
      <c r="B498" s="18">
        <v>100</v>
      </c>
      <c r="C498" s="19">
        <f>IF(gesamt!C498="",100,gesamt!D498)</f>
        <v>76</v>
      </c>
      <c r="D498" s="20">
        <f>IF(gesamt!C498="",10,gesamt!G498)</f>
        <v>12</v>
      </c>
      <c r="E498" s="20">
        <f>IF(gesamt!C498="",10,gesamt!H498)</f>
        <v>0</v>
      </c>
      <c r="F498" s="20">
        <f>IF(gesamt!C498="",10,gesamt!I498)</f>
        <v>0.1</v>
      </c>
      <c r="G498" s="20">
        <f>IF(gesamt!C498="",0,gesamt!J498)</f>
        <v>5</v>
      </c>
      <c r="H498" s="20">
        <f>IF(gesamt!C498="",0,gesamt!K498)</f>
        <v>0</v>
      </c>
      <c r="I498" s="19">
        <f t="shared" si="29"/>
        <v>84.62</v>
      </c>
      <c r="J498" s="22">
        <f t="shared" si="30"/>
        <v>497</v>
      </c>
      <c r="K498" s="21">
        <f t="shared" ca="1" si="31"/>
        <v>1</v>
      </c>
      <c r="L498" s="21">
        <f ca="1">IF(K498=0,"",COUNTIF($K$2:K498,"&gt;0"))</f>
        <v>497</v>
      </c>
      <c r="M498" s="50" t="str">
        <f t="shared" ca="1" si="28"/>
        <v>Federweißer</v>
      </c>
    </row>
    <row r="499" spans="1:13" s="18" customFormat="1" ht="14.25" x14ac:dyDescent="0.2">
      <c r="A499" s="18" t="str">
        <f>IF(gesamt!C499="",CONCATENATE("Eintrag ",J499),gesamt!A499)</f>
        <v>Feigen, frisch</v>
      </c>
      <c r="B499" s="18">
        <v>100</v>
      </c>
      <c r="C499" s="19">
        <f>IF(gesamt!C499="",100,gesamt!D499)</f>
        <v>61</v>
      </c>
      <c r="D499" s="20">
        <f>IF(gesamt!C499="",10,gesamt!G499)</f>
        <v>12.9</v>
      </c>
      <c r="E499" s="20">
        <f>IF(gesamt!C499="",10,gesamt!H499)</f>
        <v>0.5</v>
      </c>
      <c r="F499" s="20">
        <f>IF(gesamt!C499="",10,gesamt!I499)</f>
        <v>1.3</v>
      </c>
      <c r="G499" s="20">
        <f>IF(gesamt!C499="",0,gesamt!J499)</f>
        <v>0</v>
      </c>
      <c r="H499" s="20">
        <f>IF(gesamt!C499="",0,gesamt!K499)</f>
        <v>0</v>
      </c>
      <c r="I499" s="19">
        <f t="shared" si="29"/>
        <v>62.999999999999993</v>
      </c>
      <c r="J499" s="22">
        <f t="shared" si="30"/>
        <v>498</v>
      </c>
      <c r="K499" s="21">
        <f t="shared" ref="K499:K500" ca="1" si="32">IFERROR(SEARCH(INDIRECT(CELL("address")),A499),0)</f>
        <v>1</v>
      </c>
      <c r="L499" s="21">
        <f ca="1">IF(K499=0,"",COUNTIF($K$2:K499,"&gt;0"))</f>
        <v>498</v>
      </c>
      <c r="M499" s="50" t="str">
        <f t="shared" ca="1" si="28"/>
        <v>Feigen, frisch</v>
      </c>
    </row>
    <row r="500" spans="1:13" s="18" customFormat="1" ht="14.25" x14ac:dyDescent="0.2">
      <c r="A500" s="18" t="str">
        <f>IF(gesamt!C500="",CONCATENATE("Eintrag ",J500),gesamt!A500)</f>
        <v>Feigen, getrocknet (stark basisch wirkend)</v>
      </c>
      <c r="B500" s="18">
        <v>100</v>
      </c>
      <c r="C500" s="19">
        <f>IF(gesamt!C500="",100,gesamt!D500)</f>
        <v>250</v>
      </c>
      <c r="D500" s="20">
        <f>IF(gesamt!C500="",10,gesamt!G500)</f>
        <v>55</v>
      </c>
      <c r="E500" s="20">
        <f>IF(gesamt!C500="",10,gesamt!H500)</f>
        <v>1.3</v>
      </c>
      <c r="F500" s="20">
        <f>IF(gesamt!C500="",10,gesamt!I500)</f>
        <v>3.5</v>
      </c>
      <c r="G500" s="20">
        <f>IF(gesamt!C500="",0,gesamt!J500)</f>
        <v>0</v>
      </c>
      <c r="H500" s="20">
        <f>IF(gesamt!C500="",0,gesamt!K500)</f>
        <v>0</v>
      </c>
      <c r="I500" s="19">
        <f t="shared" si="29"/>
        <v>252.28999999999996</v>
      </c>
      <c r="J500" s="22">
        <f t="shared" si="30"/>
        <v>499</v>
      </c>
      <c r="K500" s="21">
        <f t="shared" ca="1" si="32"/>
        <v>1</v>
      </c>
      <c r="L500" s="21">
        <f ca="1">IF(K500=0,"",COUNTIF($K$2:K500,"&gt;0"))</f>
        <v>499</v>
      </c>
      <c r="M500" s="50" t="str">
        <f t="shared" ca="1" si="28"/>
        <v>Feigen, getrocknet (stark basisch wirkend)</v>
      </c>
    </row>
    <row r="501" spans="1:13" s="18" customFormat="1" ht="14.25" x14ac:dyDescent="0.2">
      <c r="A501" s="18" t="str">
        <f>IF(gesamt!C501="",CONCATENATE("Eintrag ",J501),gesamt!A501)</f>
        <v>Feigenlikör 20 Vol.%</v>
      </c>
      <c r="B501" s="18">
        <v>100</v>
      </c>
      <c r="C501" s="19">
        <f>IF(gesamt!C501="",100,gesamt!D501)</f>
        <v>269</v>
      </c>
      <c r="D501" s="20">
        <f>IF(gesamt!C501="",10,gesamt!G501)</f>
        <v>29.3</v>
      </c>
      <c r="E501" s="20">
        <f>IF(gesamt!C501="",10,gesamt!H501)</f>
        <v>0</v>
      </c>
      <c r="F501" s="20">
        <f>IF(gesamt!C501="",10,gesamt!I501)</f>
        <v>2</v>
      </c>
      <c r="G501" s="20">
        <f>IF(gesamt!C501="",0,gesamt!J501)</f>
        <v>20</v>
      </c>
      <c r="H501" s="20">
        <f>IF(gesamt!C501="",0,gesamt!K501)</f>
        <v>0</v>
      </c>
      <c r="I501" s="19">
        <f t="shared" si="29"/>
        <v>268.52999999999997</v>
      </c>
      <c r="J501" s="22">
        <f t="shared" si="30"/>
        <v>500</v>
      </c>
      <c r="K501" s="21">
        <f t="shared" ref="K501:K564" ca="1" si="33">IFERROR(SEARCH(INDIRECT(CELL("address")),A501),0)</f>
        <v>1</v>
      </c>
      <c r="L501" s="21">
        <f ca="1">IF(K501=0,"",COUNTIF($K$2:K501,"&gt;0"))</f>
        <v>500</v>
      </c>
      <c r="M501" s="50" t="str">
        <f t="shared" ca="1" si="28"/>
        <v>Feigenlikör 20 Vol.%</v>
      </c>
    </row>
    <row r="502" spans="1:13" s="18" customFormat="1" ht="14.25" x14ac:dyDescent="0.2">
      <c r="A502" s="18" t="str">
        <f>IF(gesamt!C502="",CONCATENATE("Eintrag ",J502),gesamt!A502)</f>
        <v>Feigensenf, süß (süßer Senf)</v>
      </c>
      <c r="B502" s="18">
        <v>100</v>
      </c>
      <c r="C502" s="19">
        <f>IF(gesamt!C502="",100,gesamt!D502)</f>
        <v>182</v>
      </c>
      <c r="D502" s="20">
        <f>IF(gesamt!C502="",10,gesamt!G502)</f>
        <v>28</v>
      </c>
      <c r="E502" s="20">
        <f>IF(gesamt!C502="",10,gesamt!H502)</f>
        <v>5</v>
      </c>
      <c r="F502" s="20">
        <f>IF(gesamt!C502="",10,gesamt!I502)</f>
        <v>5</v>
      </c>
      <c r="G502" s="20">
        <f>IF(gesamt!C502="",0,gesamt!J502)</f>
        <v>0</v>
      </c>
      <c r="H502" s="20">
        <f>IF(gesamt!C502="",0,gesamt!K502)</f>
        <v>0</v>
      </c>
      <c r="I502" s="19">
        <f t="shared" si="29"/>
        <v>182.29999999999998</v>
      </c>
      <c r="J502" s="22">
        <f t="shared" si="30"/>
        <v>501</v>
      </c>
      <c r="K502" s="21">
        <f t="shared" ca="1" si="33"/>
        <v>1</v>
      </c>
      <c r="L502" s="21">
        <f ca="1">IF(K502=0,"",COUNTIF($K$2:K502,"&gt;0"))</f>
        <v>501</v>
      </c>
      <c r="M502" s="50" t="str">
        <f t="shared" ca="1" si="28"/>
        <v>Feigensenf, süß (süßer Senf)</v>
      </c>
    </row>
    <row r="503" spans="1:13" s="18" customFormat="1" ht="14.25" x14ac:dyDescent="0.2">
      <c r="A503" s="18" t="str">
        <f>IF(gesamt!C503="",CONCATENATE("Eintrag ",J503),gesamt!A503)</f>
        <v>Feinbackwaren aus Strudelteig</v>
      </c>
      <c r="B503" s="18">
        <v>100</v>
      </c>
      <c r="C503" s="19">
        <f>IF(gesamt!C503="",100,gesamt!D503)</f>
        <v>544</v>
      </c>
      <c r="D503" s="20">
        <f>IF(gesamt!C503="",10,gesamt!G503)</f>
        <v>34.799999999999997</v>
      </c>
      <c r="E503" s="20">
        <f>IF(gesamt!C503="",10,gesamt!H503)</f>
        <v>38.1</v>
      </c>
      <c r="F503" s="20">
        <f>IF(gesamt!C503="",10,gesamt!I503)</f>
        <v>10.8</v>
      </c>
      <c r="G503" s="20">
        <f>IF(gesamt!C503="",0,gesamt!J503)</f>
        <v>0</v>
      </c>
      <c r="H503" s="20">
        <f>IF(gesamt!C503="",0,gesamt!K503)</f>
        <v>0</v>
      </c>
      <c r="I503" s="19">
        <f t="shared" si="29"/>
        <v>542.37</v>
      </c>
      <c r="J503" s="22">
        <f t="shared" si="30"/>
        <v>502</v>
      </c>
      <c r="K503" s="21">
        <f t="shared" ca="1" si="33"/>
        <v>1</v>
      </c>
      <c r="L503" s="21">
        <f ca="1">IF(K503=0,"",COUNTIF($K$2:K503,"&gt;0"))</f>
        <v>502</v>
      </c>
      <c r="M503" s="50" t="str">
        <f t="shared" ca="1" si="28"/>
        <v>Feinbackwaren aus Strudelteig</v>
      </c>
    </row>
    <row r="504" spans="1:13" s="18" customFormat="1" ht="14.25" x14ac:dyDescent="0.2">
      <c r="A504" s="18" t="str">
        <f>IF(gesamt!C504="",CONCATENATE("Eintrag ",J504),gesamt!A504)</f>
        <v>Feldsalat, Nüßchen-S, Acker-S, Vogerl-S, Mäuseöhrchen-S, Rapunzel-S, Sonnenwirbel</v>
      </c>
      <c r="B504" s="18">
        <v>100</v>
      </c>
      <c r="C504" s="19">
        <f>IF(gesamt!C504="",100,gesamt!D504)</f>
        <v>14</v>
      </c>
      <c r="D504" s="20">
        <f>IF(gesamt!C504="",10,gesamt!G504)</f>
        <v>0.7</v>
      </c>
      <c r="E504" s="20">
        <f>IF(gesamt!C504="",10,gesamt!H504)</f>
        <v>0.4</v>
      </c>
      <c r="F504" s="20">
        <f>IF(gesamt!C504="",10,gesamt!I504)</f>
        <v>1.8</v>
      </c>
      <c r="G504" s="20">
        <f>IF(gesamt!C504="",0,gesamt!J504)</f>
        <v>0</v>
      </c>
      <c r="H504" s="20">
        <f>IF(gesamt!C504="",0,gesamt!K504)</f>
        <v>0</v>
      </c>
      <c r="I504" s="19">
        <f t="shared" si="29"/>
        <v>14.15</v>
      </c>
      <c r="J504" s="22">
        <f t="shared" si="30"/>
        <v>503</v>
      </c>
      <c r="K504" s="21">
        <f t="shared" ca="1" si="33"/>
        <v>1</v>
      </c>
      <c r="L504" s="21">
        <f ca="1">IF(K504=0,"",COUNTIF($K$2:K504,"&gt;0"))</f>
        <v>503</v>
      </c>
      <c r="M504" s="50" t="str">
        <f t="shared" ca="1" si="28"/>
        <v>Feldsalat, Nüßchen-S, Acker-S, Vogerl-S, Mäuseöhrchen-S, Rapunzel-S, Sonnenwirbel</v>
      </c>
    </row>
    <row r="505" spans="1:13" s="18" customFormat="1" ht="14.25" x14ac:dyDescent="0.2">
      <c r="A505" s="18" t="str">
        <f>IF(gesamt!C505="",CONCATENATE("Eintrag ",J505),gesamt!A505)</f>
        <v>Fenchel</v>
      </c>
      <c r="B505" s="18">
        <v>100</v>
      </c>
      <c r="C505" s="19">
        <f>IF(gesamt!C505="",100,gesamt!D505)</f>
        <v>24</v>
      </c>
      <c r="D505" s="20">
        <f>IF(gesamt!C505="",10,gesamt!G505)</f>
        <v>2.8</v>
      </c>
      <c r="E505" s="20">
        <f>IF(gesamt!C505="",10,gesamt!H505)</f>
        <v>0.3</v>
      </c>
      <c r="F505" s="20">
        <f>IF(gesamt!C505="",10,gesamt!I505)</f>
        <v>2.4</v>
      </c>
      <c r="G505" s="20">
        <f>IF(gesamt!C505="",0,gesamt!J505)</f>
        <v>0</v>
      </c>
      <c r="H505" s="20">
        <f>IF(gesamt!C505="",0,gesamt!K505)</f>
        <v>0</v>
      </c>
      <c r="I505" s="19">
        <f t="shared" si="29"/>
        <v>24.35</v>
      </c>
      <c r="J505" s="22">
        <f t="shared" si="30"/>
        <v>504</v>
      </c>
      <c r="K505" s="21">
        <f t="shared" ca="1" si="33"/>
        <v>1</v>
      </c>
      <c r="L505" s="21">
        <f ca="1">IF(K505=0,"",COUNTIF($K$2:K505,"&gt;0"))</f>
        <v>504</v>
      </c>
      <c r="M505" s="50" t="str">
        <f t="shared" ca="1" si="28"/>
        <v>Fenchel</v>
      </c>
    </row>
    <row r="506" spans="1:13" s="18" customFormat="1" ht="14.25" x14ac:dyDescent="0.2">
      <c r="A506" s="18" t="str">
        <f>IF(gesamt!C506="",CONCATENATE("Eintrag ",J506),gesamt!A506)</f>
        <v>Fenchelsamen, getrocknet</v>
      </c>
      <c r="B506" s="18">
        <v>100</v>
      </c>
      <c r="C506" s="19">
        <f>IF(gesamt!C506="",100,gesamt!D506)</f>
        <v>376</v>
      </c>
      <c r="D506" s="20">
        <f>IF(gesamt!C506="",10,gesamt!G506)</f>
        <v>38</v>
      </c>
      <c r="E506" s="20">
        <f>IF(gesamt!C506="",10,gesamt!H506)</f>
        <v>16</v>
      </c>
      <c r="F506" s="20">
        <f>IF(gesamt!C506="",10,gesamt!I506)</f>
        <v>17</v>
      </c>
      <c r="G506" s="20">
        <f>IF(gesamt!C506="",0,gesamt!J506)</f>
        <v>0</v>
      </c>
      <c r="H506" s="20">
        <f>IF(gesamt!C506="",0,gesamt!K506)</f>
        <v>0</v>
      </c>
      <c r="I506" s="19">
        <f t="shared" si="29"/>
        <v>376</v>
      </c>
      <c r="J506" s="22">
        <f t="shared" si="30"/>
        <v>505</v>
      </c>
      <c r="K506" s="21">
        <f t="shared" ca="1" si="33"/>
        <v>1</v>
      </c>
      <c r="L506" s="21">
        <f ca="1">IF(K506=0,"",COUNTIF($K$2:K506,"&gt;0"))</f>
        <v>505</v>
      </c>
      <c r="M506" s="50" t="str">
        <f t="shared" ca="1" si="28"/>
        <v>Fenchelsamen, getrocknet</v>
      </c>
    </row>
    <row r="507" spans="1:13" s="18" customFormat="1" ht="14.25" x14ac:dyDescent="0.2">
      <c r="A507" s="18" t="str">
        <f>IF(gesamt!C507="",CONCATENATE("Eintrag ",J507),gesamt!A507)</f>
        <v>Fencheltee</v>
      </c>
      <c r="B507" s="18">
        <v>100</v>
      </c>
      <c r="C507" s="19">
        <f>IF(gesamt!C507="",100,gesamt!D507)</f>
        <v>10</v>
      </c>
      <c r="D507" s="20">
        <f>IF(gesamt!C507="",10,gesamt!G507)</f>
        <v>1</v>
      </c>
      <c r="E507" s="20">
        <f>IF(gesamt!C507="",10,gesamt!H507)</f>
        <v>0.4</v>
      </c>
      <c r="F507" s="20">
        <f>IF(gesamt!C507="",10,gesamt!I507)</f>
        <v>0.4</v>
      </c>
      <c r="G507" s="20">
        <f>IF(gesamt!C507="",0,gesamt!J507)</f>
        <v>0</v>
      </c>
      <c r="H507" s="20">
        <f>IF(gesamt!C507="",0,gesamt!K507)</f>
        <v>0</v>
      </c>
      <c r="I507" s="19">
        <f t="shared" si="29"/>
        <v>9.5</v>
      </c>
      <c r="J507" s="22">
        <f t="shared" si="30"/>
        <v>506</v>
      </c>
      <c r="K507" s="21">
        <f t="shared" ca="1" si="33"/>
        <v>1</v>
      </c>
      <c r="L507" s="21">
        <f ca="1">IF(K507=0,"",COUNTIF($K$2:K507,"&gt;0"))</f>
        <v>506</v>
      </c>
      <c r="M507" s="50" t="str">
        <f t="shared" ca="1" si="28"/>
        <v>Fencheltee</v>
      </c>
    </row>
    <row r="508" spans="1:13" s="18" customFormat="1" ht="14.25" x14ac:dyDescent="0.2">
      <c r="A508" s="18" t="str">
        <f>IF(gesamt!C508="",CONCATENATE("Eintrag ",J508),gesamt!A508)</f>
        <v>Fettuccine, gekocht</v>
      </c>
      <c r="B508" s="18">
        <v>100</v>
      </c>
      <c r="C508" s="19">
        <f>IF(gesamt!C508="",100,gesamt!D508)</f>
        <v>179</v>
      </c>
      <c r="D508" s="20">
        <f>IF(gesamt!C508="",10,gesamt!G508)</f>
        <v>27.6</v>
      </c>
      <c r="E508" s="20">
        <f>IF(gesamt!C508="",10,gesamt!H508)</f>
        <v>4.2</v>
      </c>
      <c r="F508" s="20">
        <f>IF(gesamt!C508="",10,gesamt!I508)</f>
        <v>6.3</v>
      </c>
      <c r="G508" s="20">
        <f>IF(gesamt!C508="",0,gesamt!J508)</f>
        <v>0</v>
      </c>
      <c r="H508" s="20">
        <f>IF(gesamt!C508="",0,gesamt!K508)</f>
        <v>0</v>
      </c>
      <c r="I508" s="19">
        <f t="shared" si="29"/>
        <v>178.68</v>
      </c>
      <c r="J508" s="22">
        <f t="shared" si="30"/>
        <v>507</v>
      </c>
      <c r="K508" s="21">
        <f t="shared" ca="1" si="33"/>
        <v>1</v>
      </c>
      <c r="L508" s="21">
        <f ca="1">IF(K508=0,"",COUNTIF($K$2:K508,"&gt;0"))</f>
        <v>507</v>
      </c>
      <c r="M508" s="50" t="str">
        <f t="shared" ca="1" si="28"/>
        <v>Fettuccine, gekocht</v>
      </c>
    </row>
    <row r="509" spans="1:13" s="18" customFormat="1" ht="14.25" x14ac:dyDescent="0.2">
      <c r="A509" s="18" t="str">
        <f>IF(gesamt!C509="",CONCATENATE("Eintrag ",J509),gesamt!A509)</f>
        <v>Feuerbohnen, Käferb, Prunkb,  Türkische B, Arabische B, Kidneybohnen (Konserve)</v>
      </c>
      <c r="B509" s="18">
        <v>100</v>
      </c>
      <c r="C509" s="19">
        <f>IF(gesamt!C509="",100,gesamt!D509)</f>
        <v>131</v>
      </c>
      <c r="D509" s="20">
        <f>IF(gesamt!C509="",10,gesamt!G509)</f>
        <v>15.5</v>
      </c>
      <c r="E509" s="20">
        <f>IF(gesamt!C509="",10,gesamt!H509)</f>
        <v>2</v>
      </c>
      <c r="F509" s="20">
        <f>IF(gesamt!C509="",10,gesamt!I509)</f>
        <v>11.5</v>
      </c>
      <c r="G509" s="20">
        <f>IF(gesamt!C509="",0,gesamt!J509)</f>
        <v>0</v>
      </c>
      <c r="H509" s="20">
        <f>IF(gesamt!C509="",0,gesamt!K509)</f>
        <v>0</v>
      </c>
      <c r="I509" s="19">
        <f t="shared" si="29"/>
        <v>130.45000000000002</v>
      </c>
      <c r="J509" s="22">
        <f t="shared" si="30"/>
        <v>508</v>
      </c>
      <c r="K509" s="21">
        <f t="shared" ca="1" si="33"/>
        <v>1</v>
      </c>
      <c r="L509" s="21">
        <f ca="1">IF(K509=0,"",COUNTIF($K$2:K509,"&gt;0"))</f>
        <v>508</v>
      </c>
      <c r="M509" s="50" t="str">
        <f t="shared" ca="1" si="28"/>
        <v>Feuerbohnen, Käferb, Prunkb,  Türkische B, Arabische B, Kidneybohnen (Konserve)</v>
      </c>
    </row>
    <row r="510" spans="1:13" s="18" customFormat="1" ht="14.25" x14ac:dyDescent="0.2">
      <c r="A510" s="18" t="str">
        <f>IF(gesamt!C510="",CONCATENATE("Eintrag ",J510),gesamt!A510)</f>
        <v>Feuerzangen-Bowle 12 Vol.%</v>
      </c>
      <c r="B510" s="18">
        <v>100</v>
      </c>
      <c r="C510" s="19">
        <f>IF(gesamt!C510="",100,gesamt!D510)</f>
        <v>161</v>
      </c>
      <c r="D510" s="20">
        <f>IF(gesamt!C510="",10,gesamt!G510)</f>
        <v>14</v>
      </c>
      <c r="E510" s="20">
        <f>IF(gesamt!C510="",10,gesamt!H510)</f>
        <v>0.1</v>
      </c>
      <c r="F510" s="20">
        <f>IF(gesamt!C510="",10,gesamt!I510)</f>
        <v>0.3</v>
      </c>
      <c r="G510" s="20">
        <f>IF(gesamt!C510="",0,gesamt!J510)</f>
        <v>12</v>
      </c>
      <c r="H510" s="20">
        <f>IF(gesamt!C510="",0,gesamt!K510)</f>
        <v>0</v>
      </c>
      <c r="I510" s="19">
        <f t="shared" si="29"/>
        <v>143.58999999999997</v>
      </c>
      <c r="J510" s="22">
        <f t="shared" si="30"/>
        <v>509</v>
      </c>
      <c r="K510" s="21">
        <f t="shared" ca="1" si="33"/>
        <v>1</v>
      </c>
      <c r="L510" s="21">
        <f ca="1">IF(K510=0,"",COUNTIF($K$2:K510,"&gt;0"))</f>
        <v>509</v>
      </c>
      <c r="M510" s="50" t="str">
        <f t="shared" ca="1" si="28"/>
        <v>Feuerzangen-Bowle 12 Vol.%</v>
      </c>
    </row>
    <row r="511" spans="1:13" s="18" customFormat="1" ht="14.25" x14ac:dyDescent="0.2">
      <c r="A511" s="18" t="str">
        <f>IF(gesamt!C511="",CONCATENATE("Eintrag ",J511),gesamt!A511)</f>
        <v>Fisch-Frikadellen, gebraten (Buletten, Bouletten,Fischfrikadellen)</v>
      </c>
      <c r="B511" s="18">
        <v>100</v>
      </c>
      <c r="C511" s="19">
        <f>IF(gesamt!C511="",100,gesamt!D511)</f>
        <v>235</v>
      </c>
      <c r="D511" s="20">
        <f>IF(gesamt!C511="",10,gesamt!G511)</f>
        <v>15.5</v>
      </c>
      <c r="E511" s="20">
        <f>IF(gesamt!C511="",10,gesamt!H511)</f>
        <v>14.1</v>
      </c>
      <c r="F511" s="20">
        <f>IF(gesamt!C511="",10,gesamt!I511)</f>
        <v>11.5</v>
      </c>
      <c r="G511" s="20">
        <f>IF(gesamt!C511="",0,gesamt!J511)</f>
        <v>0</v>
      </c>
      <c r="H511" s="20">
        <f>IF(gesamt!C511="",0,gesamt!K511)</f>
        <v>0</v>
      </c>
      <c r="I511" s="19">
        <f t="shared" si="29"/>
        <v>242.98000000000002</v>
      </c>
      <c r="J511" s="22">
        <f t="shared" si="30"/>
        <v>510</v>
      </c>
      <c r="K511" s="21">
        <f t="shared" ca="1" si="33"/>
        <v>1</v>
      </c>
      <c r="L511" s="21">
        <f ca="1">IF(K511=0,"",COUNTIF($K$2:K511,"&gt;0"))</f>
        <v>510</v>
      </c>
      <c r="M511" s="50" t="str">
        <f t="shared" ca="1" si="28"/>
        <v>Fisch-Frikadellen, gebraten (Buletten, Bouletten,Fischfrikadellen)</v>
      </c>
    </row>
    <row r="512" spans="1:13" s="18" customFormat="1" ht="14.25" x14ac:dyDescent="0.2">
      <c r="A512" s="18" t="str">
        <f>IF(gesamt!C512="",CONCATENATE("Eintrag ",J512),gesamt!A512)</f>
        <v>Fisch-Hamburger, einfach</v>
      </c>
      <c r="B512" s="18">
        <v>100</v>
      </c>
      <c r="C512" s="19">
        <f>IF(gesamt!C512="",100,gesamt!D512)</f>
        <v>501</v>
      </c>
      <c r="D512" s="20">
        <f>IF(gesamt!C512="",10,gesamt!G512)</f>
        <v>36</v>
      </c>
      <c r="E512" s="20">
        <f>IF(gesamt!C512="",10,gesamt!H512)</f>
        <v>15</v>
      </c>
      <c r="F512" s="20">
        <f>IF(gesamt!C512="",10,gesamt!I512)</f>
        <v>15</v>
      </c>
      <c r="G512" s="20">
        <f>IF(gesamt!C512="",0,gesamt!J512)</f>
        <v>0</v>
      </c>
      <c r="H512" s="20">
        <f>IF(gesamt!C512="",0,gesamt!K512)</f>
        <v>0</v>
      </c>
      <c r="I512" s="19">
        <f t="shared" si="29"/>
        <v>350.1</v>
      </c>
      <c r="J512" s="22">
        <f t="shared" si="30"/>
        <v>511</v>
      </c>
      <c r="K512" s="21">
        <f t="shared" ca="1" si="33"/>
        <v>1</v>
      </c>
      <c r="L512" s="21">
        <f ca="1">IF(K512=0,"",COUNTIF($K$2:K512,"&gt;0"))</f>
        <v>511</v>
      </c>
      <c r="M512" s="50" t="str">
        <f t="shared" ca="1" si="28"/>
        <v>Fisch-Hamburger, einfach</v>
      </c>
    </row>
    <row r="513" spans="1:13" s="18" customFormat="1" ht="14.25" x14ac:dyDescent="0.2">
      <c r="A513" s="18" t="str">
        <f>IF(gesamt!C513="",CONCATENATE("Eintrag ",J513),gesamt!A513)</f>
        <v>Fischöl, Lachsöl (reich an Omega 3)</v>
      </c>
      <c r="B513" s="18">
        <v>100</v>
      </c>
      <c r="C513" s="19">
        <f>IF(gesamt!C513="",100,gesamt!D513)</f>
        <v>930</v>
      </c>
      <c r="D513" s="20">
        <f>IF(gesamt!C513="",10,gesamt!G513)</f>
        <v>0</v>
      </c>
      <c r="E513" s="20">
        <f>IF(gesamt!C513="",10,gesamt!H513)</f>
        <v>100</v>
      </c>
      <c r="F513" s="20">
        <f>IF(gesamt!C513="",10,gesamt!I513)</f>
        <v>0</v>
      </c>
      <c r="G513" s="20">
        <f>IF(gesamt!C513="",0,gesamt!J513)</f>
        <v>0</v>
      </c>
      <c r="H513" s="20">
        <f>IF(gesamt!C513="",0,gesamt!K513)</f>
        <v>0</v>
      </c>
      <c r="I513" s="19">
        <f t="shared" si="29"/>
        <v>930.00000000000011</v>
      </c>
      <c r="J513" s="22">
        <f t="shared" si="30"/>
        <v>512</v>
      </c>
      <c r="K513" s="21">
        <f t="shared" ca="1" si="33"/>
        <v>1</v>
      </c>
      <c r="L513" s="21">
        <f ca="1">IF(K513=0,"",COUNTIF($K$2:K513,"&gt;0"))</f>
        <v>512</v>
      </c>
      <c r="M513" s="50" t="str">
        <f t="shared" ca="1" si="28"/>
        <v>Fischöl, Lachsöl (reich an Omega 3)</v>
      </c>
    </row>
    <row r="514" spans="1:13" s="18" customFormat="1" ht="14.25" x14ac:dyDescent="0.2">
      <c r="A514" s="18" t="str">
        <f>IF(gesamt!C514="",CONCATENATE("Eintrag ",J514),gesamt!A514)</f>
        <v>Fischstäbchen, fritiert (Fischstäbli)</v>
      </c>
      <c r="B514" s="18">
        <v>100</v>
      </c>
      <c r="C514" s="19">
        <f>IF(gesamt!C514="",100,gesamt!D514)</f>
        <v>208</v>
      </c>
      <c r="D514" s="20">
        <f>IF(gesamt!C514="",10,gesamt!G514)</f>
        <v>17.399999999999999</v>
      </c>
      <c r="E514" s="20">
        <f>IF(gesamt!C514="",10,gesamt!H514)</f>
        <v>9.5</v>
      </c>
      <c r="F514" s="20">
        <f>IF(gesamt!C514="",10,gesamt!I514)</f>
        <v>13.1</v>
      </c>
      <c r="G514" s="20">
        <f>IF(gesamt!C514="",0,gesamt!J514)</f>
        <v>0</v>
      </c>
      <c r="H514" s="20">
        <f>IF(gesamt!C514="",0,gesamt!K514)</f>
        <v>0</v>
      </c>
      <c r="I514" s="19">
        <f t="shared" si="29"/>
        <v>214.71</v>
      </c>
      <c r="J514" s="22">
        <f t="shared" si="30"/>
        <v>513</v>
      </c>
      <c r="K514" s="21">
        <f t="shared" ca="1" si="33"/>
        <v>1</v>
      </c>
      <c r="L514" s="21">
        <f ca="1">IF(K514=0,"",COUNTIF($K$2:K514,"&gt;0"))</f>
        <v>513</v>
      </c>
      <c r="M514" s="50" t="str">
        <f t="shared" ref="M514:M577" ca="1" si="34">IFERROR(INDEX(A:A,MATCH(ROW(K513),L:L,0)),"")</f>
        <v>Fischstäbchen, fritiert (Fischstäbli)</v>
      </c>
    </row>
    <row r="515" spans="1:13" s="18" customFormat="1" ht="14.25" x14ac:dyDescent="0.2">
      <c r="A515" s="18" t="str">
        <f>IF(gesamt!C515="",CONCATENATE("Eintrag ",J515),gesamt!A515)</f>
        <v>Flädle</v>
      </c>
      <c r="B515" s="18">
        <v>100</v>
      </c>
      <c r="C515" s="19">
        <f>IF(gesamt!C515="",100,gesamt!D515)</f>
        <v>209</v>
      </c>
      <c r="D515" s="20">
        <f>IF(gesamt!C515="",10,gesamt!G515)</f>
        <v>22</v>
      </c>
      <c r="E515" s="20">
        <f>IF(gesamt!C515="",10,gesamt!H515)</f>
        <v>10</v>
      </c>
      <c r="F515" s="20">
        <f>IF(gesamt!C515="",10,gesamt!I515)</f>
        <v>6.2</v>
      </c>
      <c r="G515" s="20">
        <f>IF(gesamt!C515="",0,gesamt!J515)</f>
        <v>0</v>
      </c>
      <c r="H515" s="20">
        <f>IF(gesamt!C515="",0,gesamt!K515)</f>
        <v>0</v>
      </c>
      <c r="I515" s="19">
        <f t="shared" ref="I515:I578" si="35">D515*4.1+E515*9.3+F515*4.2+G515*7+H515*3</f>
        <v>209.23999999999998</v>
      </c>
      <c r="J515" s="22">
        <f t="shared" si="30"/>
        <v>514</v>
      </c>
      <c r="K515" s="21">
        <f t="shared" ca="1" si="33"/>
        <v>1</v>
      </c>
      <c r="L515" s="21">
        <f ca="1">IF(K515=0,"",COUNTIF($K$2:K515,"&gt;0"))</f>
        <v>514</v>
      </c>
      <c r="M515" s="50" t="str">
        <f t="shared" ca="1" si="34"/>
        <v>Flädle</v>
      </c>
    </row>
    <row r="516" spans="1:13" s="18" customFormat="1" ht="14.25" x14ac:dyDescent="0.2">
      <c r="A516" s="18" t="str">
        <f>IF(gesamt!C516="",CONCATENATE("Eintrag ",J516),gesamt!A516)</f>
        <v>Flanes (süß oder pikant)</v>
      </c>
      <c r="B516" s="18">
        <v>100</v>
      </c>
      <c r="C516" s="19">
        <f>IF(gesamt!C516="",100,gesamt!D516)</f>
        <v>144</v>
      </c>
      <c r="D516" s="20">
        <f>IF(gesamt!C516="",10,gesamt!G516)</f>
        <v>21</v>
      </c>
      <c r="E516" s="20">
        <f>IF(gesamt!C516="",10,gesamt!H516)</f>
        <v>4</v>
      </c>
      <c r="F516" s="20">
        <f>IF(gesamt!C516="",10,gesamt!I516)</f>
        <v>5</v>
      </c>
      <c r="G516" s="20">
        <f>IF(gesamt!C516="",0,gesamt!J516)</f>
        <v>0</v>
      </c>
      <c r="H516" s="20">
        <f>IF(gesamt!C516="",0,gesamt!K516)</f>
        <v>0</v>
      </c>
      <c r="I516" s="19">
        <f t="shared" si="35"/>
        <v>144.30000000000001</v>
      </c>
      <c r="J516" s="22">
        <f t="shared" si="30"/>
        <v>515</v>
      </c>
      <c r="K516" s="21">
        <f t="shared" ca="1" si="33"/>
        <v>1</v>
      </c>
      <c r="L516" s="21">
        <f ca="1">IF(K516=0,"",COUNTIF($K$2:K516,"&gt;0"))</f>
        <v>515</v>
      </c>
      <c r="M516" s="50" t="str">
        <f t="shared" ca="1" si="34"/>
        <v>Flanes (süß oder pikant)</v>
      </c>
    </row>
    <row r="517" spans="1:13" s="18" customFormat="1" ht="14.25" x14ac:dyDescent="0.2">
      <c r="A517" s="18" t="str">
        <f>IF(gesamt!C517="",CONCATENATE("Eintrag ",J517),gesamt!A517)</f>
        <v>Fleischbrühe (Rinder-Brühe, R-Kraftbrühe, Bouillon, klare Brühe, Kraftbrühe)</v>
      </c>
      <c r="B517" s="18">
        <v>100</v>
      </c>
      <c r="C517" s="19">
        <f>IF(gesamt!C517="",100,gesamt!D517)</f>
        <v>36</v>
      </c>
      <c r="D517" s="20">
        <f>IF(gesamt!C517="",10,gesamt!G517)</f>
        <v>0.7</v>
      </c>
      <c r="E517" s="20">
        <f>IF(gesamt!C517="",10,gesamt!H517)</f>
        <v>2.4</v>
      </c>
      <c r="F517" s="20">
        <f>IF(gesamt!C517="",10,gesamt!I517)</f>
        <v>2.9</v>
      </c>
      <c r="G517" s="20">
        <f>IF(gesamt!C517="",0,gesamt!J517)</f>
        <v>0</v>
      </c>
      <c r="H517" s="20">
        <f>IF(gesamt!C517="",0,gesamt!K517)</f>
        <v>0</v>
      </c>
      <c r="I517" s="19">
        <f t="shared" si="35"/>
        <v>37.370000000000005</v>
      </c>
      <c r="J517" s="22">
        <f t="shared" si="30"/>
        <v>516</v>
      </c>
      <c r="K517" s="21">
        <f t="shared" ca="1" si="33"/>
        <v>1</v>
      </c>
      <c r="L517" s="21">
        <f ca="1">IF(K517=0,"",COUNTIF($K$2:K517,"&gt;0"))</f>
        <v>516</v>
      </c>
      <c r="M517" s="50" t="str">
        <f t="shared" ca="1" si="34"/>
        <v>Fleischbrühe (Rinder-Brühe, R-Kraftbrühe, Bouillon, klare Brühe, Kraftbrühe)</v>
      </c>
    </row>
    <row r="518" spans="1:13" s="18" customFormat="1" ht="14.25" x14ac:dyDescent="0.2">
      <c r="A518" s="18" t="str">
        <f>IF(gesamt!C518="",CONCATENATE("Eintrag ",J518),gesamt!A518)</f>
        <v>Fleischkäse</v>
      </c>
      <c r="B518" s="18">
        <v>100</v>
      </c>
      <c r="C518" s="19">
        <f>IF(gesamt!C518="",100,gesamt!D518)</f>
        <v>268</v>
      </c>
      <c r="D518" s="20">
        <f>IF(gesamt!C518="",10,gesamt!G518)</f>
        <v>0.3</v>
      </c>
      <c r="E518" s="20">
        <f>IF(gesamt!C518="",10,gesamt!H518)</f>
        <v>23.2</v>
      </c>
      <c r="F518" s="20">
        <f>IF(gesamt!C518="",10,gesamt!I518)</f>
        <v>13.9</v>
      </c>
      <c r="G518" s="20">
        <f>IF(gesamt!C518="",0,gesamt!J518)</f>
        <v>0</v>
      </c>
      <c r="H518" s="20">
        <f>IF(gesamt!C518="",0,gesamt!K518)</f>
        <v>0</v>
      </c>
      <c r="I518" s="19">
        <f t="shared" si="35"/>
        <v>275.37</v>
      </c>
      <c r="J518" s="22">
        <f t="shared" si="30"/>
        <v>517</v>
      </c>
      <c r="K518" s="21">
        <f t="shared" ca="1" si="33"/>
        <v>1</v>
      </c>
      <c r="L518" s="21">
        <f ca="1">IF(K518=0,"",COUNTIF($K$2:K518,"&gt;0"))</f>
        <v>517</v>
      </c>
      <c r="M518" s="50" t="str">
        <f t="shared" ca="1" si="34"/>
        <v>Fleischkäse</v>
      </c>
    </row>
    <row r="519" spans="1:13" s="18" customFormat="1" ht="14.25" x14ac:dyDescent="0.2">
      <c r="A519" s="18" t="str">
        <f>IF(gesamt!C519="",CONCATENATE("Eintrag ",J519),gesamt!A519)</f>
        <v>Fleischkäse, gebraten</v>
      </c>
      <c r="B519" s="18">
        <v>100</v>
      </c>
      <c r="C519" s="19">
        <f>IF(gesamt!C519="",100,gesamt!D519)</f>
        <v>343</v>
      </c>
      <c r="D519" s="20">
        <f>IF(gesamt!C519="",10,gesamt!G519)</f>
        <v>0.4</v>
      </c>
      <c r="E519" s="20">
        <f>IF(gesamt!C519="",10,gesamt!H519)</f>
        <v>33</v>
      </c>
      <c r="F519" s="20">
        <f>IF(gesamt!C519="",10,gesamt!I519)</f>
        <v>11.6</v>
      </c>
      <c r="G519" s="20">
        <f>IF(gesamt!C519="",0,gesamt!J519)</f>
        <v>0</v>
      </c>
      <c r="H519" s="20">
        <f>IF(gesamt!C519="",0,gesamt!K519)</f>
        <v>0</v>
      </c>
      <c r="I519" s="19">
        <f t="shared" si="35"/>
        <v>357.26</v>
      </c>
      <c r="J519" s="22">
        <f t="shared" si="30"/>
        <v>518</v>
      </c>
      <c r="K519" s="21">
        <f t="shared" ca="1" si="33"/>
        <v>1</v>
      </c>
      <c r="L519" s="21">
        <f ca="1">IF(K519=0,"",COUNTIF($K$2:K519,"&gt;0"))</f>
        <v>518</v>
      </c>
      <c r="M519" s="50" t="str">
        <f t="shared" ca="1" si="34"/>
        <v>Fleischkäse, gebraten</v>
      </c>
    </row>
    <row r="520" spans="1:13" s="18" customFormat="1" ht="14.25" x14ac:dyDescent="0.2">
      <c r="A520" s="18" t="str">
        <f>IF(gesamt!C520="",CONCATENATE("Eintrag ",J520),gesamt!A520)</f>
        <v>Fleischknödel, Krammelknödel (mit Kartoffelmehl)</v>
      </c>
      <c r="B520" s="18">
        <v>100</v>
      </c>
      <c r="C520" s="19">
        <f>IF(gesamt!C520="",100,gesamt!D520)</f>
        <v>214</v>
      </c>
      <c r="D520" s="20">
        <f>IF(gesamt!C520="",10,gesamt!G520)</f>
        <v>28</v>
      </c>
      <c r="E520" s="20">
        <f>IF(gesamt!C520="",10,gesamt!H520)</f>
        <v>7</v>
      </c>
      <c r="F520" s="20">
        <f>IF(gesamt!C520="",10,gesamt!I520)</f>
        <v>8</v>
      </c>
      <c r="G520" s="20">
        <f>IF(gesamt!C520="",0,gesamt!J520)</f>
        <v>0</v>
      </c>
      <c r="H520" s="20">
        <f>IF(gesamt!C520="",0,gesamt!K520)</f>
        <v>0</v>
      </c>
      <c r="I520" s="19">
        <f t="shared" si="35"/>
        <v>213.49999999999997</v>
      </c>
      <c r="J520" s="22">
        <f t="shared" si="30"/>
        <v>519</v>
      </c>
      <c r="K520" s="21">
        <f t="shared" ca="1" si="33"/>
        <v>1</v>
      </c>
      <c r="L520" s="21">
        <f ca="1">IF(K520=0,"",COUNTIF($K$2:K520,"&gt;0"))</f>
        <v>519</v>
      </c>
      <c r="M520" s="50" t="str">
        <f t="shared" ca="1" si="34"/>
        <v>Fleischknödel, Krammelknödel (mit Kartoffelmehl)</v>
      </c>
    </row>
    <row r="521" spans="1:13" s="18" customFormat="1" ht="14.25" x14ac:dyDescent="0.2">
      <c r="A521" s="18" t="str">
        <f>IF(gesamt!C521="",CONCATENATE("Eintrag ",J521),gesamt!A521)</f>
        <v>Fleischlaibchen in Tomatensoße (Hacksteaks, Fleischlaibchen, Fleischlaiberl)</v>
      </c>
      <c r="B521" s="18">
        <v>100</v>
      </c>
      <c r="C521" s="19">
        <f>IF(gesamt!C521="",100,gesamt!D521)</f>
        <v>159</v>
      </c>
      <c r="D521" s="20">
        <f>IF(gesamt!C521="",10,gesamt!G521)</f>
        <v>11</v>
      </c>
      <c r="E521" s="20">
        <f>IF(gesamt!C521="",10,gesamt!H521)</f>
        <v>5</v>
      </c>
      <c r="F521" s="20">
        <f>IF(gesamt!C521="",10,gesamt!I521)</f>
        <v>4</v>
      </c>
      <c r="G521" s="20">
        <f>IF(gesamt!C521="",0,gesamt!J521)</f>
        <v>0</v>
      </c>
      <c r="H521" s="20">
        <f>IF(gesamt!C521="",0,gesamt!K521)</f>
        <v>0</v>
      </c>
      <c r="I521" s="19">
        <f t="shared" si="35"/>
        <v>108.39999999999999</v>
      </c>
      <c r="J521" s="22">
        <f t="shared" si="30"/>
        <v>520</v>
      </c>
      <c r="K521" s="21">
        <f t="shared" ca="1" si="33"/>
        <v>1</v>
      </c>
      <c r="L521" s="21">
        <f ca="1">IF(K521=0,"",COUNTIF($K$2:K521,"&gt;0"))</f>
        <v>520</v>
      </c>
      <c r="M521" s="50" t="str">
        <f t="shared" ca="1" si="34"/>
        <v>Fleischlaibchen in Tomatensoße (Hacksteaks, Fleischlaibchen, Fleischlaiberl)</v>
      </c>
    </row>
    <row r="522" spans="1:13" s="18" customFormat="1" ht="14.25" x14ac:dyDescent="0.2">
      <c r="A522" s="18" t="str">
        <f>IF(gesamt!C522="",CONCATENATE("Eintrag ",J522),gesamt!A522)</f>
        <v>Fleischsalat</v>
      </c>
      <c r="B522" s="18">
        <v>100</v>
      </c>
      <c r="C522" s="19">
        <f>IF(gesamt!C522="",100,gesamt!D522)</f>
        <v>363</v>
      </c>
      <c r="D522" s="20">
        <f>IF(gesamt!C522="",10,gesamt!G522)</f>
        <v>3</v>
      </c>
      <c r="E522" s="20">
        <f>IF(gesamt!C522="",10,gesamt!H522)</f>
        <v>37</v>
      </c>
      <c r="F522" s="20">
        <f>IF(gesamt!C522="",10,gesamt!I522)</f>
        <v>4.5</v>
      </c>
      <c r="G522" s="20">
        <f>IF(gesamt!C522="",0,gesamt!J522)</f>
        <v>0</v>
      </c>
      <c r="H522" s="20">
        <f>IF(gesamt!C522="",0,gesamt!K522)</f>
        <v>0</v>
      </c>
      <c r="I522" s="19">
        <f t="shared" si="35"/>
        <v>375.3</v>
      </c>
      <c r="J522" s="22">
        <f t="shared" si="30"/>
        <v>521</v>
      </c>
      <c r="K522" s="21">
        <f t="shared" ca="1" si="33"/>
        <v>1</v>
      </c>
      <c r="L522" s="21">
        <f ca="1">IF(K522=0,"",COUNTIF($K$2:K522,"&gt;0"))</f>
        <v>521</v>
      </c>
      <c r="M522" s="50" t="str">
        <f t="shared" ca="1" si="34"/>
        <v>Fleischsalat</v>
      </c>
    </row>
    <row r="523" spans="1:13" s="18" customFormat="1" ht="14.25" x14ac:dyDescent="0.2">
      <c r="A523" s="18" t="str">
        <f>IF(gesamt!C523="",CONCATENATE("Eintrag ",J523),gesamt!A523)</f>
        <v>Fleischspießchen, Souvlaki</v>
      </c>
      <c r="B523" s="18">
        <v>100</v>
      </c>
      <c r="C523" s="19">
        <f>IF(gesamt!C523="",100,gesamt!D523)</f>
        <v>221</v>
      </c>
      <c r="D523" s="20">
        <f>IF(gesamt!C523="",10,gesamt!G523)</f>
        <v>2</v>
      </c>
      <c r="E523" s="20">
        <f>IF(gesamt!C523="",10,gesamt!H523)</f>
        <v>14.5</v>
      </c>
      <c r="F523" s="20">
        <f>IF(gesamt!C523="",10,gesamt!I523)</f>
        <v>18.600000000000001</v>
      </c>
      <c r="G523" s="20">
        <f>IF(gesamt!C523="",0,gesamt!J523)</f>
        <v>0</v>
      </c>
      <c r="H523" s="20">
        <f>IF(gesamt!C523="",0,gesamt!K523)</f>
        <v>0</v>
      </c>
      <c r="I523" s="19">
        <f t="shared" si="35"/>
        <v>221.17000000000002</v>
      </c>
      <c r="J523" s="22">
        <f t="shared" si="30"/>
        <v>522</v>
      </c>
      <c r="K523" s="21">
        <f t="shared" ca="1" si="33"/>
        <v>1</v>
      </c>
      <c r="L523" s="21">
        <f ca="1">IF(K523=0,"",COUNTIF($K$2:K523,"&gt;0"))</f>
        <v>522</v>
      </c>
      <c r="M523" s="50" t="str">
        <f t="shared" ca="1" si="34"/>
        <v>Fleischspießchen, Souvlaki</v>
      </c>
    </row>
    <row r="524" spans="1:13" s="18" customFormat="1" ht="14.25" x14ac:dyDescent="0.2">
      <c r="A524" s="18" t="str">
        <f>IF(gesamt!C524="",CONCATENATE("Eintrag ",J524),gesamt!A524)</f>
        <v>Fleischwurst, Pariser Wurst, Stadtwurst, Fleischbrät, Wurstbrät</v>
      </c>
      <c r="B524" s="18">
        <v>100</v>
      </c>
      <c r="C524" s="19">
        <f>IF(gesamt!C524="",100,gesamt!D524)</f>
        <v>283</v>
      </c>
      <c r="D524" s="20">
        <f>IF(gesamt!C524="",10,gesamt!G524)</f>
        <v>0.1</v>
      </c>
      <c r="E524" s="20">
        <f>IF(gesamt!C524="",10,gesamt!H524)</f>
        <v>26</v>
      </c>
      <c r="F524" s="20">
        <f>IF(gesamt!C524="",10,gesamt!I524)</f>
        <v>12.2</v>
      </c>
      <c r="G524" s="20">
        <f>IF(gesamt!C524="",0,gesamt!J524)</f>
        <v>0</v>
      </c>
      <c r="H524" s="20">
        <f>IF(gesamt!C524="",0,gesamt!K524)</f>
        <v>0</v>
      </c>
      <c r="I524" s="19">
        <f t="shared" si="35"/>
        <v>293.45</v>
      </c>
      <c r="J524" s="22">
        <f t="shared" si="30"/>
        <v>523</v>
      </c>
      <c r="K524" s="21">
        <f t="shared" ca="1" si="33"/>
        <v>1</v>
      </c>
      <c r="L524" s="21">
        <f ca="1">IF(K524=0,"",COUNTIF($K$2:K524,"&gt;0"))</f>
        <v>523</v>
      </c>
      <c r="M524" s="50" t="str">
        <f t="shared" ca="1" si="34"/>
        <v>Fleischwurst, Pariser Wurst, Stadtwurst, Fleischbrät, Wurstbrät</v>
      </c>
    </row>
    <row r="525" spans="1:13" s="18" customFormat="1" ht="14.25" x14ac:dyDescent="0.2">
      <c r="A525" s="18" t="str">
        <f>IF(gesamt!C525="",CONCATENATE("Eintrag ",J525),gesamt!A525)</f>
        <v>Fleischwurst-Salat mit Öl</v>
      </c>
      <c r="B525" s="18">
        <v>100</v>
      </c>
      <c r="C525" s="19">
        <f>IF(gesamt!C525="",100,gesamt!D525)</f>
        <v>268</v>
      </c>
      <c r="D525" s="20">
        <f>IF(gesamt!C525="",10,gesamt!G525)</f>
        <v>1.1000000000000001</v>
      </c>
      <c r="E525" s="20">
        <f>IF(gesamt!C525="",10,gesamt!H525)</f>
        <v>23.9</v>
      </c>
      <c r="F525" s="20">
        <f>IF(gesamt!C525="",10,gesamt!I525)</f>
        <v>12.1</v>
      </c>
      <c r="G525" s="20">
        <f>IF(gesamt!C525="",0,gesamt!J525)</f>
        <v>0</v>
      </c>
      <c r="H525" s="20">
        <f>IF(gesamt!C525="",0,gesamt!K525)</f>
        <v>0</v>
      </c>
      <c r="I525" s="19">
        <f t="shared" si="35"/>
        <v>277.60000000000002</v>
      </c>
      <c r="J525" s="22">
        <f t="shared" si="30"/>
        <v>524</v>
      </c>
      <c r="K525" s="21">
        <f t="shared" ca="1" si="33"/>
        <v>1</v>
      </c>
      <c r="L525" s="21">
        <f ca="1">IF(K525=0,"",COUNTIF($K$2:K525,"&gt;0"))</f>
        <v>524</v>
      </c>
      <c r="M525" s="50" t="str">
        <f t="shared" ca="1" si="34"/>
        <v>Fleischwurst-Salat mit Öl</v>
      </c>
    </row>
    <row r="526" spans="1:13" s="18" customFormat="1" ht="14.25" x14ac:dyDescent="0.2">
      <c r="A526" s="18" t="str">
        <f>IF(gesamt!C526="",CONCATENATE("Eintrag ",J526),gesamt!A526)</f>
        <v>Fleur de Sel</v>
      </c>
      <c r="B526" s="18">
        <v>100</v>
      </c>
      <c r="C526" s="19">
        <f>IF(gesamt!C526="",100,gesamt!D526)</f>
        <v>0</v>
      </c>
      <c r="D526" s="20">
        <f>IF(gesamt!C526="",10,gesamt!G526)</f>
        <v>0</v>
      </c>
      <c r="E526" s="20">
        <f>IF(gesamt!C526="",10,gesamt!H526)</f>
        <v>0</v>
      </c>
      <c r="F526" s="20">
        <f>IF(gesamt!C526="",10,gesamt!I526)</f>
        <v>0</v>
      </c>
      <c r="G526" s="20">
        <f>IF(gesamt!C526="",0,gesamt!J526)</f>
        <v>0</v>
      </c>
      <c r="H526" s="20">
        <f>IF(gesamt!C526="",0,gesamt!K526)</f>
        <v>0</v>
      </c>
      <c r="I526" s="19">
        <f t="shared" si="35"/>
        <v>0</v>
      </c>
      <c r="J526" s="22">
        <f t="shared" si="30"/>
        <v>525</v>
      </c>
      <c r="K526" s="21">
        <f t="shared" ca="1" si="33"/>
        <v>1</v>
      </c>
      <c r="L526" s="21">
        <f ca="1">IF(K526=0,"",COUNTIF($K$2:K526,"&gt;0"))</f>
        <v>525</v>
      </c>
      <c r="M526" s="50" t="str">
        <f t="shared" ca="1" si="34"/>
        <v>Fleur de Sel</v>
      </c>
    </row>
    <row r="527" spans="1:13" s="18" customFormat="1" ht="14.25" x14ac:dyDescent="0.2">
      <c r="A527" s="18" t="str">
        <f>IF(gesamt!C527="",CONCATENATE("Eintrag ",J527),gesamt!A527)</f>
        <v>Flohsamen-Schalen, Flohsamen-Schalen-Mehl (Quellmittel)</v>
      </c>
      <c r="B527" s="18">
        <v>100</v>
      </c>
      <c r="C527" s="19">
        <f>IF(gesamt!C527="",100,gesamt!D527)</f>
        <v>16</v>
      </c>
      <c r="D527" s="20">
        <f>IF(gesamt!C527="",10,gesamt!G527)</f>
        <v>0</v>
      </c>
      <c r="E527" s="20">
        <f>IF(gesamt!C527="",10,gesamt!H527)</f>
        <v>1</v>
      </c>
      <c r="F527" s="20">
        <f>IF(gesamt!C527="",10,gesamt!I527)</f>
        <v>1.5</v>
      </c>
      <c r="G527" s="20">
        <f>IF(gesamt!C527="",0,gesamt!J527)</f>
        <v>0</v>
      </c>
      <c r="H527" s="20">
        <f>IF(gesamt!C527="",0,gesamt!K527)</f>
        <v>0</v>
      </c>
      <c r="I527" s="19">
        <f t="shared" si="35"/>
        <v>15.600000000000001</v>
      </c>
      <c r="J527" s="22">
        <f t="shared" si="30"/>
        <v>526</v>
      </c>
      <c r="K527" s="21">
        <f t="shared" ca="1" si="33"/>
        <v>1</v>
      </c>
      <c r="L527" s="21">
        <f ca="1">IF(K527=0,"",COUNTIF($K$2:K527,"&gt;0"))</f>
        <v>526</v>
      </c>
      <c r="M527" s="50" t="str">
        <f t="shared" ca="1" si="34"/>
        <v>Flohsamen-Schalen, Flohsamen-Schalen-Mehl (Quellmittel)</v>
      </c>
    </row>
    <row r="528" spans="1:13" s="18" customFormat="1" ht="14.25" x14ac:dyDescent="0.2">
      <c r="A528" s="18" t="str">
        <f>IF(gesamt!C528="",CONCATENATE("Eintrag ",J528),gesamt!A528)</f>
        <v>Florentiner, Vollmilch (Cookies)</v>
      </c>
      <c r="B528" s="18">
        <v>100</v>
      </c>
      <c r="C528" s="19">
        <f>IF(gesamt!C528="",100,gesamt!D528)</f>
        <v>558</v>
      </c>
      <c r="D528" s="20">
        <f>IF(gesamt!C528="",10,gesamt!G528)</f>
        <v>52</v>
      </c>
      <c r="E528" s="20">
        <f>IF(gesamt!C528="",10,gesamt!H528)</f>
        <v>33</v>
      </c>
      <c r="F528" s="20">
        <f>IF(gesamt!C528="",10,gesamt!I528)</f>
        <v>9</v>
      </c>
      <c r="G528" s="20">
        <f>IF(gesamt!C528="",0,gesamt!J528)</f>
        <v>0</v>
      </c>
      <c r="H528" s="20">
        <f>IF(gesamt!C528="",0,gesamt!K528)</f>
        <v>0</v>
      </c>
      <c r="I528" s="19">
        <f t="shared" si="35"/>
        <v>557.9</v>
      </c>
      <c r="J528" s="22">
        <f t="shared" si="30"/>
        <v>527</v>
      </c>
      <c r="K528" s="21">
        <f t="shared" ca="1" si="33"/>
        <v>1</v>
      </c>
      <c r="L528" s="21">
        <f ca="1">IF(K528=0,"",COUNTIF($K$2:K528,"&gt;0"))</f>
        <v>527</v>
      </c>
      <c r="M528" s="50" t="str">
        <f t="shared" ca="1" si="34"/>
        <v>Florentiner, Vollmilch (Cookies)</v>
      </c>
    </row>
    <row r="529" spans="1:13" s="18" customFormat="1" ht="14.25" x14ac:dyDescent="0.2">
      <c r="A529" s="18" t="str">
        <f>IF(gesamt!C529="",CONCATENATE("Eintrag ",J529),gesamt!A529)</f>
        <v>Florentiner, Zartbitter (Cookies)</v>
      </c>
      <c r="B529" s="18">
        <v>100</v>
      </c>
      <c r="C529" s="19">
        <f>IF(gesamt!C529="",100,gesamt!D529)</f>
        <v>572</v>
      </c>
      <c r="D529" s="20">
        <f>IF(gesamt!C529="",10,gesamt!G529)</f>
        <v>48</v>
      </c>
      <c r="E529" s="20">
        <f>IF(gesamt!C529="",10,gesamt!H529)</f>
        <v>36</v>
      </c>
      <c r="F529" s="20">
        <f>IF(gesamt!C529="",10,gesamt!I529)</f>
        <v>9.5</v>
      </c>
      <c r="G529" s="20">
        <f>IF(gesamt!C529="",0,gesamt!J529)</f>
        <v>0</v>
      </c>
      <c r="H529" s="20">
        <f>IF(gesamt!C529="",0,gesamt!K529)</f>
        <v>0</v>
      </c>
      <c r="I529" s="19">
        <f t="shared" si="35"/>
        <v>571.5</v>
      </c>
      <c r="J529" s="22">
        <f t="shared" si="30"/>
        <v>528</v>
      </c>
      <c r="K529" s="21">
        <f t="shared" ca="1" si="33"/>
        <v>1</v>
      </c>
      <c r="L529" s="21">
        <f ca="1">IF(K529=0,"",COUNTIF($K$2:K529,"&gt;0"))</f>
        <v>528</v>
      </c>
      <c r="M529" s="50" t="str">
        <f t="shared" ca="1" si="34"/>
        <v>Florentiner, Zartbitter (Cookies)</v>
      </c>
    </row>
    <row r="530" spans="1:13" s="18" customFormat="1" ht="14.25" x14ac:dyDescent="0.2">
      <c r="A530" s="18" t="str">
        <f>IF(gesamt!C530="",CONCATENATE("Eintrag ",J530),gesamt!A530)</f>
        <v>Flunder (roh)</v>
      </c>
      <c r="B530" s="18">
        <v>100</v>
      </c>
      <c r="C530" s="19">
        <f>IF(gesamt!C530="",100,gesamt!D530)</f>
        <v>81</v>
      </c>
      <c r="D530" s="20">
        <f>IF(gesamt!C530="",10,gesamt!G530)</f>
        <v>0</v>
      </c>
      <c r="E530" s="20">
        <f>IF(gesamt!C530="",10,gesamt!H530)</f>
        <v>1</v>
      </c>
      <c r="F530" s="20">
        <f>IF(gesamt!C530="",10,gesamt!I530)</f>
        <v>17</v>
      </c>
      <c r="G530" s="20">
        <f>IF(gesamt!C530="",0,gesamt!J530)</f>
        <v>0</v>
      </c>
      <c r="H530" s="20">
        <f>IF(gesamt!C530="",0,gesamt!K530)</f>
        <v>0</v>
      </c>
      <c r="I530" s="19">
        <f t="shared" si="35"/>
        <v>80.7</v>
      </c>
      <c r="J530" s="22">
        <f t="shared" si="30"/>
        <v>529</v>
      </c>
      <c r="K530" s="21">
        <f t="shared" ca="1" si="33"/>
        <v>1</v>
      </c>
      <c r="L530" s="21">
        <f ca="1">IF(K530=0,"",COUNTIF($K$2:K530,"&gt;0"))</f>
        <v>529</v>
      </c>
      <c r="M530" s="50" t="str">
        <f t="shared" ca="1" si="34"/>
        <v>Flunder (roh)</v>
      </c>
    </row>
    <row r="531" spans="1:13" s="18" customFormat="1" ht="14.25" x14ac:dyDescent="0.2">
      <c r="A531" s="18" t="str">
        <f>IF(gesamt!C531="",CONCATENATE("Eintrag ",J531),gesamt!A531)</f>
        <v>Flunder, geräuchert, Räucherfisch</v>
      </c>
      <c r="B531" s="18">
        <v>100</v>
      </c>
      <c r="C531" s="19">
        <f>IF(gesamt!C531="",100,gesamt!D531)</f>
        <v>117</v>
      </c>
      <c r="D531" s="20">
        <f>IF(gesamt!C531="",10,gesamt!G531)</f>
        <v>0</v>
      </c>
      <c r="E531" s="20">
        <f>IF(gesamt!C531="",10,gesamt!H531)</f>
        <v>2</v>
      </c>
      <c r="F531" s="20">
        <f>IF(gesamt!C531="",10,gesamt!I531)</f>
        <v>23.5</v>
      </c>
      <c r="G531" s="20">
        <f>IF(gesamt!C531="",0,gesamt!J531)</f>
        <v>0</v>
      </c>
      <c r="H531" s="20">
        <f>IF(gesamt!C531="",0,gesamt!K531)</f>
        <v>0</v>
      </c>
      <c r="I531" s="19">
        <f t="shared" si="35"/>
        <v>117.30000000000001</v>
      </c>
      <c r="J531" s="22">
        <f t="shared" si="30"/>
        <v>530</v>
      </c>
      <c r="K531" s="21">
        <f t="shared" ca="1" si="33"/>
        <v>1</v>
      </c>
      <c r="L531" s="21">
        <f ca="1">IF(K531=0,"",COUNTIF($K$2:K531,"&gt;0"))</f>
        <v>530</v>
      </c>
      <c r="M531" s="50" t="str">
        <f t="shared" ca="1" si="34"/>
        <v>Flunder, geräuchert, Räucherfisch</v>
      </c>
    </row>
    <row r="532" spans="1:13" s="18" customFormat="1" ht="14.25" x14ac:dyDescent="0.2">
      <c r="A532" s="18" t="str">
        <f>IF(gesamt!C532="",CONCATENATE("Eintrag ",J532),gesamt!A532)</f>
        <v>Flüssigrauch (Hickoryrauch), Liquid Smoke</v>
      </c>
      <c r="B532" s="18">
        <v>100</v>
      </c>
      <c r="C532" s="19">
        <f>IF(gesamt!C532="",100,gesamt!D532)</f>
        <v>1</v>
      </c>
      <c r="D532" s="20">
        <f>IF(gesamt!C532="",10,gesamt!G532)</f>
        <v>0.1</v>
      </c>
      <c r="E532" s="20">
        <f>IF(gesamt!C532="",10,gesamt!H532)</f>
        <v>0</v>
      </c>
      <c r="F532" s="20">
        <f>IF(gesamt!C532="",10,gesamt!I532)</f>
        <v>0.1</v>
      </c>
      <c r="G532" s="20">
        <f>IF(gesamt!C532="",0,gesamt!J532)</f>
        <v>0</v>
      </c>
      <c r="H532" s="20">
        <f>IF(gesamt!C532="",0,gesamt!K532)</f>
        <v>0</v>
      </c>
      <c r="I532" s="19">
        <f t="shared" si="35"/>
        <v>0.83000000000000007</v>
      </c>
      <c r="J532" s="22">
        <f t="shared" si="30"/>
        <v>531</v>
      </c>
      <c r="K532" s="21">
        <f t="shared" ca="1" si="33"/>
        <v>1</v>
      </c>
      <c r="L532" s="21">
        <f ca="1">IF(K532=0,"",COUNTIF($K$2:K532,"&gt;0"))</f>
        <v>531</v>
      </c>
      <c r="M532" s="50" t="str">
        <f t="shared" ca="1" si="34"/>
        <v>Flüssigrauch (Hickoryrauch), Liquid Smoke</v>
      </c>
    </row>
    <row r="533" spans="1:13" s="18" customFormat="1" ht="14.25" x14ac:dyDescent="0.2">
      <c r="A533" s="18" t="str">
        <f>IF(gesamt!C533="",CONCATENATE("Eintrag ",J533),gesamt!A533)</f>
        <v>Flusskrebse, ausgelöst (Krebsfleisch) (roh)</v>
      </c>
      <c r="B533" s="18">
        <v>100</v>
      </c>
      <c r="C533" s="19">
        <f>IF(gesamt!C533="",100,gesamt!D533)</f>
        <v>65</v>
      </c>
      <c r="D533" s="20">
        <f>IF(gesamt!C533="",10,gesamt!G533)</f>
        <v>0</v>
      </c>
      <c r="E533" s="20">
        <f>IF(gesamt!C533="",10,gesamt!H533)</f>
        <v>0.8</v>
      </c>
      <c r="F533" s="20">
        <f>IF(gesamt!C533="",10,gesamt!I533)</f>
        <v>15</v>
      </c>
      <c r="G533" s="20">
        <f>IF(gesamt!C533="",0,gesamt!J533)</f>
        <v>0</v>
      </c>
      <c r="H533" s="20">
        <f>IF(gesamt!C533="",0,gesamt!K533)</f>
        <v>0</v>
      </c>
      <c r="I533" s="19">
        <f t="shared" si="35"/>
        <v>70.44</v>
      </c>
      <c r="J533" s="22">
        <f t="shared" si="30"/>
        <v>532</v>
      </c>
      <c r="K533" s="21">
        <f t="shared" ca="1" si="33"/>
        <v>1</v>
      </c>
      <c r="L533" s="21">
        <f ca="1">IF(K533=0,"",COUNTIF($K$2:K533,"&gt;0"))</f>
        <v>532</v>
      </c>
      <c r="M533" s="50" t="str">
        <f t="shared" ca="1" si="34"/>
        <v>Flusskrebse, ausgelöst (Krebsfleisch) (roh)</v>
      </c>
    </row>
    <row r="534" spans="1:13" s="18" customFormat="1" ht="14.25" x14ac:dyDescent="0.2">
      <c r="A534" s="18" t="str">
        <f>IF(gesamt!C534="",CONCATENATE("Eintrag ",J534),gesamt!A534)</f>
        <v>Folienkartoffeln</v>
      </c>
      <c r="B534" s="18">
        <v>100</v>
      </c>
      <c r="C534" s="19">
        <f>IF(gesamt!C534="",100,gesamt!D534)</f>
        <v>75</v>
      </c>
      <c r="D534" s="20">
        <f>IF(gesamt!C534="",10,gesamt!G534)</f>
        <v>16</v>
      </c>
      <c r="E534" s="20">
        <f>IF(gesamt!C534="",10,gesamt!H534)</f>
        <v>0.1</v>
      </c>
      <c r="F534" s="20">
        <f>IF(gesamt!C534="",10,gesamt!I534)</f>
        <v>2</v>
      </c>
      <c r="G534" s="20">
        <f>IF(gesamt!C534="",0,gesamt!J534)</f>
        <v>0</v>
      </c>
      <c r="H534" s="20">
        <f>IF(gesamt!C534="",0,gesamt!K534)</f>
        <v>0</v>
      </c>
      <c r="I534" s="19">
        <f t="shared" si="35"/>
        <v>74.930000000000007</v>
      </c>
      <c r="J534" s="22">
        <f t="shared" si="30"/>
        <v>533</v>
      </c>
      <c r="K534" s="21">
        <f t="shared" ca="1" si="33"/>
        <v>1</v>
      </c>
      <c r="L534" s="21">
        <f ca="1">IF(K534=0,"",COUNTIF($K$2:K534,"&gt;0"))</f>
        <v>533</v>
      </c>
      <c r="M534" s="50" t="str">
        <f t="shared" ca="1" si="34"/>
        <v>Folienkartoffeln</v>
      </c>
    </row>
    <row r="535" spans="1:13" s="18" customFormat="1" ht="14.25" x14ac:dyDescent="0.2">
      <c r="A535" s="18" t="str">
        <f>IF(gesamt!C535="",CONCATENATE("Eintrag ",J535),gesamt!A535)</f>
        <v>Fondant, getrocknet (Kuchenglasur, Zuckerglasur)</v>
      </c>
      <c r="B535" s="18">
        <v>100</v>
      </c>
      <c r="C535" s="19">
        <f>IF(gesamt!C535="",100,gesamt!D535)</f>
        <v>394</v>
      </c>
      <c r="D535" s="20">
        <f>IF(gesamt!C535="",10,gesamt!G535)</f>
        <v>96</v>
      </c>
      <c r="E535" s="20">
        <f>IF(gesamt!C535="",10,gesamt!H535)</f>
        <v>0</v>
      </c>
      <c r="F535" s="20">
        <f>IF(gesamt!C535="",10,gesamt!I535)</f>
        <v>0.2</v>
      </c>
      <c r="G535" s="20">
        <f>IF(gesamt!C535="",0,gesamt!J535)</f>
        <v>0</v>
      </c>
      <c r="H535" s="20">
        <f>IF(gesamt!C535="",0,gesamt!K535)</f>
        <v>0</v>
      </c>
      <c r="I535" s="19">
        <f t="shared" si="35"/>
        <v>394.43999999999994</v>
      </c>
      <c r="J535" s="22">
        <f t="shared" si="30"/>
        <v>534</v>
      </c>
      <c r="K535" s="21">
        <f t="shared" ca="1" si="33"/>
        <v>1</v>
      </c>
      <c r="L535" s="21">
        <f ca="1">IF(K535=0,"",COUNTIF($K$2:K535,"&gt;0"))</f>
        <v>534</v>
      </c>
      <c r="M535" s="50" t="str">
        <f t="shared" ca="1" si="34"/>
        <v>Fondant, getrocknet (Kuchenglasur, Zuckerglasur)</v>
      </c>
    </row>
    <row r="536" spans="1:13" s="18" customFormat="1" ht="14.25" x14ac:dyDescent="0.2">
      <c r="A536" s="18" t="str">
        <f>IF(gesamt!C536="",CONCATENATE("Eintrag ",J536),gesamt!A536)</f>
        <v>Fondantmasse (Kuchenglasur, Zuckerglasur)</v>
      </c>
      <c r="B536" s="18">
        <v>100</v>
      </c>
      <c r="C536" s="19">
        <f>IF(gesamt!C536="",100,gesamt!D536)</f>
        <v>366</v>
      </c>
      <c r="D536" s="20">
        <f>IF(gesamt!C536="",10,gesamt!G536)</f>
        <v>89</v>
      </c>
      <c r="E536" s="20">
        <f>IF(gesamt!C536="",10,gesamt!H536)</f>
        <v>0</v>
      </c>
      <c r="F536" s="20">
        <f>IF(gesamt!C536="",10,gesamt!I536)</f>
        <v>0.2</v>
      </c>
      <c r="G536" s="20">
        <f>IF(gesamt!C536="",0,gesamt!J536)</f>
        <v>0</v>
      </c>
      <c r="H536" s="20">
        <f>IF(gesamt!C536="",0,gesamt!K536)</f>
        <v>0</v>
      </c>
      <c r="I536" s="19">
        <f t="shared" si="35"/>
        <v>365.73999999999995</v>
      </c>
      <c r="J536" s="22">
        <f t="shared" si="30"/>
        <v>535</v>
      </c>
      <c r="K536" s="21">
        <f t="shared" ca="1" si="33"/>
        <v>1</v>
      </c>
      <c r="L536" s="21">
        <f ca="1">IF(K536=0,"",COUNTIF($K$2:K536,"&gt;0"))</f>
        <v>535</v>
      </c>
      <c r="M536" s="50" t="str">
        <f t="shared" ca="1" si="34"/>
        <v>Fondantmasse (Kuchenglasur, Zuckerglasur)</v>
      </c>
    </row>
    <row r="537" spans="1:13" s="18" customFormat="1" ht="14.25" x14ac:dyDescent="0.2">
      <c r="A537" s="18" t="str">
        <f>IF(gesamt!C537="",CONCATENATE("Eintrag ",J537),gesamt!A537)</f>
        <v>Forellen (Bachforellen) (roh)</v>
      </c>
      <c r="B537" s="18">
        <v>100</v>
      </c>
      <c r="C537" s="19">
        <f>IF(gesamt!C537="",100,gesamt!D537)</f>
        <v>102</v>
      </c>
      <c r="D537" s="20">
        <f>IF(gesamt!C537="",10,gesamt!G537)</f>
        <v>0</v>
      </c>
      <c r="E537" s="20">
        <f>IF(gesamt!C537="",10,gesamt!H537)</f>
        <v>2.7</v>
      </c>
      <c r="F537" s="20">
        <f>IF(gesamt!C537="",10,gesamt!I537)</f>
        <v>19.5</v>
      </c>
      <c r="G537" s="20">
        <f>IF(gesamt!C537="",0,gesamt!J537)</f>
        <v>0</v>
      </c>
      <c r="H537" s="20">
        <f>IF(gesamt!C537="",0,gesamt!K537)</f>
        <v>0</v>
      </c>
      <c r="I537" s="19">
        <f t="shared" si="35"/>
        <v>107.01</v>
      </c>
      <c r="J537" s="22">
        <f t="shared" si="30"/>
        <v>536</v>
      </c>
      <c r="K537" s="21">
        <f t="shared" ca="1" si="33"/>
        <v>1</v>
      </c>
      <c r="L537" s="21">
        <f ca="1">IF(K537=0,"",COUNTIF($K$2:K537,"&gt;0"))</f>
        <v>536</v>
      </c>
      <c r="M537" s="50" t="str">
        <f t="shared" ca="1" si="34"/>
        <v>Forellen (Bachforellen) (roh)</v>
      </c>
    </row>
    <row r="538" spans="1:13" s="18" customFormat="1" ht="14.25" x14ac:dyDescent="0.2">
      <c r="A538" s="18" t="str">
        <f>IF(gesamt!C538="",CONCATENATE("Eintrag ",J538),gesamt!A538)</f>
        <v>Forellen-Filets, geräuchert (Bachforellen, Räucherfisch)</v>
      </c>
      <c r="B538" s="18">
        <v>100</v>
      </c>
      <c r="C538" s="19">
        <f>IF(gesamt!C538="",100,gesamt!D538)</f>
        <v>167</v>
      </c>
      <c r="D538" s="20">
        <f>IF(gesamt!C538="",10,gesamt!G538)</f>
        <v>0</v>
      </c>
      <c r="E538" s="20">
        <f>IF(gesamt!C538="",10,gesamt!H538)</f>
        <v>4.5</v>
      </c>
      <c r="F538" s="20">
        <f>IF(gesamt!C538="",10,gesamt!I538)</f>
        <v>31.7</v>
      </c>
      <c r="G538" s="20">
        <f>IF(gesamt!C538="",0,gesamt!J538)</f>
        <v>0</v>
      </c>
      <c r="H538" s="20">
        <f>IF(gesamt!C538="",0,gesamt!K538)</f>
        <v>0</v>
      </c>
      <c r="I538" s="19">
        <f t="shared" si="35"/>
        <v>174.99</v>
      </c>
      <c r="J538" s="22">
        <f t="shared" si="30"/>
        <v>537</v>
      </c>
      <c r="K538" s="21">
        <f t="shared" ca="1" si="33"/>
        <v>1</v>
      </c>
      <c r="L538" s="21">
        <f ca="1">IF(K538=0,"",COUNTIF($K$2:K538,"&gt;0"))</f>
        <v>537</v>
      </c>
      <c r="M538" s="50" t="str">
        <f t="shared" ca="1" si="34"/>
        <v>Forellen-Filets, geräuchert (Bachforellen, Räucherfisch)</v>
      </c>
    </row>
    <row r="539" spans="1:13" s="18" customFormat="1" ht="14.25" x14ac:dyDescent="0.2">
      <c r="A539" s="18" t="str">
        <f>IF(gesamt!C539="",CONCATENATE("Eintrag ",J539),gesamt!A539)</f>
        <v>Frankfurter Kranz, Kranzkuchen (Torte)</v>
      </c>
      <c r="B539" s="18">
        <v>100</v>
      </c>
      <c r="C539" s="19">
        <f>IF(gesamt!C539="",100,gesamt!D539)</f>
        <v>397</v>
      </c>
      <c r="D539" s="20">
        <f>IF(gesamt!C539="",10,gesamt!G539)</f>
        <v>35</v>
      </c>
      <c r="E539" s="20">
        <f>IF(gesamt!C539="",10,gesamt!H539)</f>
        <v>25</v>
      </c>
      <c r="F539" s="20">
        <f>IF(gesamt!C539="",10,gesamt!I539)</f>
        <v>5</v>
      </c>
      <c r="G539" s="20">
        <f>IF(gesamt!C539="",0,gesamt!J539)</f>
        <v>0</v>
      </c>
      <c r="H539" s="20">
        <f>IF(gesamt!C539="",0,gesamt!K539)</f>
        <v>0</v>
      </c>
      <c r="I539" s="19">
        <f t="shared" si="35"/>
        <v>397</v>
      </c>
      <c r="J539" s="22">
        <f t="shared" si="30"/>
        <v>538</v>
      </c>
      <c r="K539" s="21">
        <f t="shared" ca="1" si="33"/>
        <v>1</v>
      </c>
      <c r="L539" s="21">
        <f ca="1">IF(K539=0,"",COUNTIF($K$2:K539,"&gt;0"))</f>
        <v>538</v>
      </c>
      <c r="M539" s="50" t="str">
        <f t="shared" ca="1" si="34"/>
        <v>Frankfurter Kranz, Kranzkuchen (Torte)</v>
      </c>
    </row>
    <row r="540" spans="1:13" s="18" customFormat="1" ht="14.25" x14ac:dyDescent="0.2">
      <c r="A540" s="18" t="str">
        <f>IF(gesamt!C540="",CONCATENATE("Eintrag ",J540),gesamt!A540)</f>
        <v>Frankfurter Würstchen, Frankfurter Würstel, Saitling-Würstchen, Saitenwurst</v>
      </c>
      <c r="B540" s="18">
        <v>100</v>
      </c>
      <c r="C540" s="19">
        <f>IF(gesamt!C540="",100,gesamt!D540)</f>
        <v>270</v>
      </c>
      <c r="D540" s="20">
        <f>IF(gesamt!C540="",10,gesamt!G540)</f>
        <v>0.3</v>
      </c>
      <c r="E540" s="20">
        <f>IF(gesamt!C540="",10,gesamt!H540)</f>
        <v>24.4</v>
      </c>
      <c r="F540" s="20">
        <f>IF(gesamt!C540="",10,gesamt!I540)</f>
        <v>12.4</v>
      </c>
      <c r="G540" s="20">
        <f>IF(gesamt!C540="",0,gesamt!J540)</f>
        <v>0</v>
      </c>
      <c r="H540" s="20">
        <f>IF(gesamt!C540="",0,gesamt!K540)</f>
        <v>0</v>
      </c>
      <c r="I540" s="19">
        <f t="shared" si="35"/>
        <v>280.23</v>
      </c>
      <c r="J540" s="22">
        <f t="shared" si="30"/>
        <v>539</v>
      </c>
      <c r="K540" s="21">
        <f t="shared" ca="1" si="33"/>
        <v>1</v>
      </c>
      <c r="L540" s="21">
        <f ca="1">IF(K540=0,"",COUNTIF($K$2:K540,"&gt;0"))</f>
        <v>539</v>
      </c>
      <c r="M540" s="50" t="str">
        <f t="shared" ca="1" si="34"/>
        <v>Frankfurter Würstchen, Frankfurter Würstel, Saitling-Würstchen, Saitenwurst</v>
      </c>
    </row>
    <row r="541" spans="1:13" s="18" customFormat="1" ht="14.25" x14ac:dyDescent="0.2">
      <c r="A541" s="18" t="str">
        <f>IF(gesamt!C541="",CONCATENATE("Eintrag ",J541),gesamt!A541)</f>
        <v>Franzbrötchen</v>
      </c>
      <c r="B541" s="18">
        <v>100</v>
      </c>
      <c r="C541" s="19">
        <f>IF(gesamt!C541="",100,gesamt!D541)</f>
        <v>393</v>
      </c>
      <c r="D541" s="20">
        <f>IF(gesamt!C541="",10,gesamt!G541)</f>
        <v>34.4</v>
      </c>
      <c r="E541" s="20">
        <f>IF(gesamt!C541="",10,gesamt!H541)</f>
        <v>25.8</v>
      </c>
      <c r="F541" s="20">
        <f>IF(gesamt!C541="",10,gesamt!I541)</f>
        <v>5.7</v>
      </c>
      <c r="G541" s="20">
        <f>IF(gesamt!C541="",0,gesamt!J541)</f>
        <v>0</v>
      </c>
      <c r="H541" s="20">
        <f>IF(gesamt!C541="",0,gesamt!K541)</f>
        <v>0</v>
      </c>
      <c r="I541" s="19">
        <f t="shared" si="35"/>
        <v>404.92</v>
      </c>
      <c r="J541" s="22">
        <f t="shared" si="30"/>
        <v>540</v>
      </c>
      <c r="K541" s="21">
        <f t="shared" ca="1" si="33"/>
        <v>1</v>
      </c>
      <c r="L541" s="21">
        <f ca="1">IF(K541=0,"",COUNTIF($K$2:K541,"&gt;0"))</f>
        <v>540</v>
      </c>
      <c r="M541" s="50" t="str">
        <f t="shared" ca="1" si="34"/>
        <v>Franzbrötchen</v>
      </c>
    </row>
    <row r="542" spans="1:13" s="18" customFormat="1" ht="14.25" x14ac:dyDescent="0.2">
      <c r="A542" s="18" t="str">
        <f>IF(gesamt!C542="",CONCATENATE("Eintrag ",J542),gesamt!A542)</f>
        <v>Frikadelle, Bulette, Hackfleisch-Bällchen, Klopse, Fleisch-Pflanzerl,  Frikandeln</v>
      </c>
      <c r="B542" s="18">
        <v>100</v>
      </c>
      <c r="C542" s="19">
        <f>IF(gesamt!C542="",100,gesamt!D542)</f>
        <v>182</v>
      </c>
      <c r="D542" s="20">
        <f>IF(gesamt!C542="",10,gesamt!G542)</f>
        <v>5.5</v>
      </c>
      <c r="E542" s="20">
        <f>IF(gesamt!C542="",10,gesamt!H542)</f>
        <v>9.8000000000000007</v>
      </c>
      <c r="F542" s="20">
        <f>IF(gesamt!C542="",10,gesamt!I542)</f>
        <v>17.899999999999999</v>
      </c>
      <c r="G542" s="20">
        <f>IF(gesamt!C542="",0,gesamt!J542)</f>
        <v>0</v>
      </c>
      <c r="H542" s="20">
        <f>IF(gesamt!C542="",0,gesamt!K542)</f>
        <v>0</v>
      </c>
      <c r="I542" s="19">
        <f t="shared" si="35"/>
        <v>188.87</v>
      </c>
      <c r="J542" s="22">
        <f t="shared" si="30"/>
        <v>541</v>
      </c>
      <c r="K542" s="21">
        <f t="shared" ca="1" si="33"/>
        <v>1</v>
      </c>
      <c r="L542" s="21">
        <f ca="1">IF(K542=0,"",COUNTIF($K$2:K542,"&gt;0"))</f>
        <v>541</v>
      </c>
      <c r="M542" s="50" t="str">
        <f t="shared" ca="1" si="34"/>
        <v>Frikadelle, Bulette, Hackfleisch-Bällchen, Klopse, Fleisch-Pflanzerl,  Frikandeln</v>
      </c>
    </row>
    <row r="543" spans="1:13" s="18" customFormat="1" ht="14.25" x14ac:dyDescent="0.2">
      <c r="A543" s="18" t="str">
        <f>IF(gesamt!C543="",CONCATENATE("Eintrag ",J543),gesamt!A543)</f>
        <v>Frischkäse mit Kräutern, Frühlingsquark, 30 % Fett in Trockenmasse</v>
      </c>
      <c r="B543" s="18">
        <v>100</v>
      </c>
      <c r="C543" s="19">
        <f>IF(gesamt!C543="",100,gesamt!D543)</f>
        <v>137</v>
      </c>
      <c r="D543" s="20">
        <f>IF(gesamt!C543="",10,gesamt!G543)</f>
        <v>3</v>
      </c>
      <c r="E543" s="20">
        <f>IF(gesamt!C543="",10,gesamt!H543)</f>
        <v>9</v>
      </c>
      <c r="F543" s="20">
        <f>IF(gesamt!C543="",10,gesamt!I543)</f>
        <v>11</v>
      </c>
      <c r="G543" s="20">
        <f>IF(gesamt!C543="",0,gesamt!J543)</f>
        <v>0</v>
      </c>
      <c r="H543" s="20">
        <f>IF(gesamt!C543="",0,gesamt!K543)</f>
        <v>0</v>
      </c>
      <c r="I543" s="19">
        <f t="shared" si="35"/>
        <v>142.19999999999999</v>
      </c>
      <c r="J543" s="22">
        <f t="shared" si="30"/>
        <v>542</v>
      </c>
      <c r="K543" s="21">
        <f t="shared" ca="1" si="33"/>
        <v>1</v>
      </c>
      <c r="L543" s="21">
        <f ca="1">IF(K543=0,"",COUNTIF($K$2:K543,"&gt;0"))</f>
        <v>542</v>
      </c>
      <c r="M543" s="50" t="str">
        <f t="shared" ca="1" si="34"/>
        <v>Frischkäse mit Kräutern, Frühlingsquark, 30 % Fett in Trockenmasse</v>
      </c>
    </row>
    <row r="544" spans="1:13" s="18" customFormat="1" ht="14.25" x14ac:dyDescent="0.2">
      <c r="A544" s="18" t="str">
        <f>IF(gesamt!C544="",CONCATENATE("Eintrag ",J544),gesamt!A544)</f>
        <v>Frischkäse mit Kräutern, Frühlingsquark, 40 % Fett in Trockenmasse</v>
      </c>
      <c r="B544" s="18">
        <v>100</v>
      </c>
      <c r="C544" s="19">
        <f>IF(gesamt!C544="",100,gesamt!D544)</f>
        <v>143</v>
      </c>
      <c r="D544" s="20">
        <f>IF(gesamt!C544="",10,gesamt!G544)</f>
        <v>3.2</v>
      </c>
      <c r="E544" s="20">
        <f>IF(gesamt!C544="",10,gesamt!H544)</f>
        <v>10.199999999999999</v>
      </c>
      <c r="F544" s="20">
        <f>IF(gesamt!C544="",10,gesamt!I544)</f>
        <v>9.6999999999999993</v>
      </c>
      <c r="G544" s="20">
        <f>IF(gesamt!C544="",0,gesamt!J544)</f>
        <v>0</v>
      </c>
      <c r="H544" s="20">
        <f>IF(gesamt!C544="",0,gesamt!K544)</f>
        <v>0</v>
      </c>
      <c r="I544" s="19">
        <f t="shared" si="35"/>
        <v>148.72</v>
      </c>
      <c r="J544" s="22">
        <f t="shared" si="30"/>
        <v>543</v>
      </c>
      <c r="K544" s="21">
        <f t="shared" ca="1" si="33"/>
        <v>1</v>
      </c>
      <c r="L544" s="21">
        <f ca="1">IF(K544=0,"",COUNTIF($K$2:K544,"&gt;0"))</f>
        <v>543</v>
      </c>
      <c r="M544" s="50" t="str">
        <f t="shared" ca="1" si="34"/>
        <v>Frischkäse mit Kräutern, Frühlingsquark, 40 % Fett in Trockenmasse</v>
      </c>
    </row>
    <row r="545" spans="1:13" s="18" customFormat="1" ht="14.25" x14ac:dyDescent="0.2">
      <c r="A545" s="18" t="str">
        <f>IF(gesamt!C545="",CONCATENATE("Eintrag ",J545),gesamt!A545)</f>
        <v>Frischkäse mit Kräutern, Frühlingsquark, 50 % Fett in Trockenmasse</v>
      </c>
      <c r="B545" s="18">
        <v>100</v>
      </c>
      <c r="C545" s="19">
        <f>IF(gesamt!C545="",100,gesamt!D545)</f>
        <v>187</v>
      </c>
      <c r="D545" s="20">
        <f>IF(gesamt!C545="",10,gesamt!G545)</f>
        <v>3</v>
      </c>
      <c r="E545" s="20">
        <f>IF(gesamt!C545="",10,gesamt!H545)</f>
        <v>15.3</v>
      </c>
      <c r="F545" s="20">
        <f>IF(gesamt!C545="",10,gesamt!I545)</f>
        <v>9.3000000000000007</v>
      </c>
      <c r="G545" s="20">
        <f>IF(gesamt!C545="",0,gesamt!J545)</f>
        <v>0</v>
      </c>
      <c r="H545" s="20">
        <f>IF(gesamt!C545="",0,gesamt!K545)</f>
        <v>0</v>
      </c>
      <c r="I545" s="19">
        <f t="shared" si="35"/>
        <v>193.65000000000003</v>
      </c>
      <c r="J545" s="22">
        <f t="shared" si="30"/>
        <v>544</v>
      </c>
      <c r="K545" s="21">
        <f t="shared" ca="1" si="33"/>
        <v>1</v>
      </c>
      <c r="L545" s="21">
        <f ca="1">IF(K545=0,"",COUNTIF($K$2:K545,"&gt;0"))</f>
        <v>544</v>
      </c>
      <c r="M545" s="50" t="str">
        <f t="shared" ca="1" si="34"/>
        <v>Frischkäse mit Kräutern, Frühlingsquark, 50 % Fett in Trockenmasse</v>
      </c>
    </row>
    <row r="546" spans="1:13" s="18" customFormat="1" ht="14.25" x14ac:dyDescent="0.2">
      <c r="A546" s="18" t="str">
        <f>IF(gesamt!C546="",CONCATENATE("Eintrag ",J546),gesamt!A546)</f>
        <v>Frischkäse, 40 % Fett in Trockenmasse</v>
      </c>
      <c r="B546" s="18">
        <v>100</v>
      </c>
      <c r="C546" s="19">
        <f>IF(gesamt!C546="",100,gesamt!D546)</f>
        <v>151</v>
      </c>
      <c r="D546" s="20">
        <f>IF(gesamt!C546="",10,gesamt!G546)</f>
        <v>2.5</v>
      </c>
      <c r="E546" s="20">
        <f>IF(gesamt!C546="",10,gesamt!H546)</f>
        <v>11</v>
      </c>
      <c r="F546" s="20">
        <f>IF(gesamt!C546="",10,gesamt!I546)</f>
        <v>10.4</v>
      </c>
      <c r="G546" s="20">
        <f>IF(gesamt!C546="",0,gesamt!J546)</f>
        <v>0</v>
      </c>
      <c r="H546" s="20">
        <f>IF(gesamt!C546="",0,gesamt!K546)</f>
        <v>0</v>
      </c>
      <c r="I546" s="19">
        <f t="shared" si="35"/>
        <v>156.23000000000002</v>
      </c>
      <c r="J546" s="22">
        <f t="shared" si="30"/>
        <v>545</v>
      </c>
      <c r="K546" s="21">
        <f t="shared" ca="1" si="33"/>
        <v>1</v>
      </c>
      <c r="L546" s="21">
        <f ca="1">IF(K546=0,"",COUNTIF($K$2:K546,"&gt;0"))</f>
        <v>545</v>
      </c>
      <c r="M546" s="50" t="str">
        <f t="shared" ca="1" si="34"/>
        <v>Frischkäse, 40 % Fett in Trockenmasse</v>
      </c>
    </row>
    <row r="547" spans="1:13" s="18" customFormat="1" ht="14.25" x14ac:dyDescent="0.2">
      <c r="A547" s="18" t="str">
        <f>IF(gesamt!C547="",CONCATENATE("Eintrag ",J547),gesamt!A547)</f>
        <v>Frischkäse, 50 % Fett in Trockenmasse</v>
      </c>
      <c r="B547" s="18">
        <v>100</v>
      </c>
      <c r="C547" s="19">
        <f>IF(gesamt!C547="",100,gesamt!D547)</f>
        <v>281</v>
      </c>
      <c r="D547" s="20">
        <f>IF(gesamt!C547="",10,gesamt!G547)</f>
        <v>3.4</v>
      </c>
      <c r="E547" s="20">
        <f>IF(gesamt!C547="",10,gesamt!H547)</f>
        <v>23.6</v>
      </c>
      <c r="F547" s="20">
        <f>IF(gesamt!C547="",10,gesamt!I547)</f>
        <v>13.8</v>
      </c>
      <c r="G547" s="20">
        <f>IF(gesamt!C547="",0,gesamt!J547)</f>
        <v>0</v>
      </c>
      <c r="H547" s="20">
        <f>IF(gesamt!C547="",0,gesamt!K547)</f>
        <v>0</v>
      </c>
      <c r="I547" s="19">
        <f t="shared" si="35"/>
        <v>291.38</v>
      </c>
      <c r="J547" s="22">
        <f t="shared" si="30"/>
        <v>546</v>
      </c>
      <c r="K547" s="21">
        <f t="shared" ca="1" si="33"/>
        <v>1</v>
      </c>
      <c r="L547" s="21">
        <f ca="1">IF(K547=0,"",COUNTIF($K$2:K547,"&gt;0"))</f>
        <v>546</v>
      </c>
      <c r="M547" s="50" t="str">
        <f t="shared" ca="1" si="34"/>
        <v>Frischkäse, 50 % Fett in Trockenmasse</v>
      </c>
    </row>
    <row r="548" spans="1:13" s="18" customFormat="1" ht="14.25" x14ac:dyDescent="0.2">
      <c r="A548" s="18" t="str">
        <f>IF(gesamt!C548="",CONCATENATE("Eintrag ",J548),gesamt!A548)</f>
        <v>Frischkäse, 60 % Fett in Trockenmasse</v>
      </c>
      <c r="B548" s="18">
        <v>100</v>
      </c>
      <c r="C548" s="19">
        <f>IF(gesamt!C548="",100,gesamt!D548)</f>
        <v>341</v>
      </c>
      <c r="D548" s="20">
        <f>IF(gesamt!C548="",10,gesamt!G548)</f>
        <v>3</v>
      </c>
      <c r="E548" s="20">
        <f>IF(gesamt!C548="",10,gesamt!H548)</f>
        <v>31.5</v>
      </c>
      <c r="F548" s="20">
        <f>IF(gesamt!C548="",10,gesamt!I548)</f>
        <v>11.3</v>
      </c>
      <c r="G548" s="20">
        <f>IF(gesamt!C548="",0,gesamt!J548)</f>
        <v>0</v>
      </c>
      <c r="H548" s="20">
        <f>IF(gesamt!C548="",0,gesamt!K548)</f>
        <v>0</v>
      </c>
      <c r="I548" s="19">
        <f t="shared" si="35"/>
        <v>352.71000000000004</v>
      </c>
      <c r="J548" s="22">
        <f t="shared" si="30"/>
        <v>547</v>
      </c>
      <c r="K548" s="21">
        <f t="shared" ca="1" si="33"/>
        <v>1</v>
      </c>
      <c r="L548" s="21">
        <f ca="1">IF(K548=0,"",COUNTIF($K$2:K548,"&gt;0"))</f>
        <v>547</v>
      </c>
      <c r="M548" s="50" t="str">
        <f t="shared" ca="1" si="34"/>
        <v>Frischkäse, 60 % Fett in Trockenmasse</v>
      </c>
    </row>
    <row r="549" spans="1:13" s="18" customFormat="1" ht="14.25" x14ac:dyDescent="0.2">
      <c r="A549" s="18" t="str">
        <f>IF(gesamt!C549="",CONCATENATE("Eintrag ",J549),gesamt!A549)</f>
        <v>Fritierfett, Bratfett, Pflanzenfett</v>
      </c>
      <c r="B549" s="18">
        <v>100</v>
      </c>
      <c r="C549" s="19">
        <f>IF(gesamt!C549="",100,gesamt!D549)</f>
        <v>930</v>
      </c>
      <c r="D549" s="20">
        <f>IF(gesamt!C549="",10,gesamt!G549)</f>
        <v>0</v>
      </c>
      <c r="E549" s="20">
        <f>IF(gesamt!C549="",10,gesamt!H549)</f>
        <v>100</v>
      </c>
      <c r="F549" s="20">
        <f>IF(gesamt!C549="",10,gesamt!I549)</f>
        <v>0</v>
      </c>
      <c r="G549" s="20">
        <f>IF(gesamt!C549="",0,gesamt!J549)</f>
        <v>0</v>
      </c>
      <c r="H549" s="20">
        <f>IF(gesamt!C549="",0,gesamt!K549)</f>
        <v>0</v>
      </c>
      <c r="I549" s="19">
        <f t="shared" si="35"/>
        <v>930.00000000000011</v>
      </c>
      <c r="J549" s="22">
        <f t="shared" ref="J549:J612" si="36">J548+1</f>
        <v>548</v>
      </c>
      <c r="K549" s="21">
        <f t="shared" ca="1" si="33"/>
        <v>1</v>
      </c>
      <c r="L549" s="21">
        <f ca="1">IF(K549=0,"",COUNTIF($K$2:K549,"&gt;0"))</f>
        <v>548</v>
      </c>
      <c r="M549" s="50" t="str">
        <f t="shared" ca="1" si="34"/>
        <v>Fritierfett, Bratfett, Pflanzenfett</v>
      </c>
    </row>
    <row r="550" spans="1:13" s="18" customFormat="1" ht="14.25" x14ac:dyDescent="0.2">
      <c r="A550" s="18" t="str">
        <f>IF(gesamt!C550="",CONCATENATE("Eintrag ",J550),gesamt!A550)</f>
        <v>Frittaten, Célestine (Pfannkuchenstreifen als Suppenbeilage)</v>
      </c>
      <c r="B550" s="18">
        <v>100</v>
      </c>
      <c r="C550" s="19">
        <f>IF(gesamt!C550="",100,gesamt!D550)</f>
        <v>209</v>
      </c>
      <c r="D550" s="20">
        <f>IF(gesamt!C550="",10,gesamt!G550)</f>
        <v>22</v>
      </c>
      <c r="E550" s="20">
        <f>IF(gesamt!C550="",10,gesamt!H550)</f>
        <v>10</v>
      </c>
      <c r="F550" s="20">
        <f>IF(gesamt!C550="",10,gesamt!I550)</f>
        <v>6.2</v>
      </c>
      <c r="G550" s="20">
        <f>IF(gesamt!C550="",0,gesamt!J550)</f>
        <v>0</v>
      </c>
      <c r="H550" s="20">
        <f>IF(gesamt!C550="",0,gesamt!K550)</f>
        <v>0</v>
      </c>
      <c r="I550" s="19">
        <f t="shared" si="35"/>
        <v>209.23999999999998</v>
      </c>
      <c r="J550" s="22">
        <f t="shared" si="36"/>
        <v>549</v>
      </c>
      <c r="K550" s="21">
        <f t="shared" ca="1" si="33"/>
        <v>1</v>
      </c>
      <c r="L550" s="21">
        <f ca="1">IF(K550=0,"",COUNTIF($K$2:K550,"&gt;0"))</f>
        <v>549</v>
      </c>
      <c r="M550" s="50" t="str">
        <f t="shared" ca="1" si="34"/>
        <v>Frittaten, Célestine (Pfannkuchenstreifen als Suppenbeilage)</v>
      </c>
    </row>
    <row r="551" spans="1:13" s="18" customFormat="1" ht="14.25" x14ac:dyDescent="0.2">
      <c r="A551" s="18" t="str">
        <f>IF(gesamt!C551="",CONCATENATE("Eintrag ",J551),gesamt!A551)</f>
        <v>Frittaten-Suppe (Flädle-Suppe)</v>
      </c>
      <c r="B551" s="18">
        <v>100</v>
      </c>
      <c r="C551" s="19">
        <f>IF(gesamt!C551="",100,gesamt!D551)</f>
        <v>71</v>
      </c>
      <c r="D551" s="20">
        <f>IF(gesamt!C551="",10,gesamt!G551)</f>
        <v>9.6999999999999993</v>
      </c>
      <c r="E551" s="20">
        <f>IF(gesamt!C551="",10,gesamt!H551)</f>
        <v>2.4</v>
      </c>
      <c r="F551" s="20">
        <f>IF(gesamt!C551="",10,gesamt!I551)</f>
        <v>2.6</v>
      </c>
      <c r="G551" s="20">
        <f>IF(gesamt!C551="",0,gesamt!J551)</f>
        <v>0</v>
      </c>
      <c r="H551" s="20">
        <f>IF(gesamt!C551="",0,gesamt!K551)</f>
        <v>0</v>
      </c>
      <c r="I551" s="19">
        <f t="shared" si="35"/>
        <v>73.009999999999991</v>
      </c>
      <c r="J551" s="22">
        <f t="shared" si="36"/>
        <v>550</v>
      </c>
      <c r="K551" s="21">
        <f t="shared" ca="1" si="33"/>
        <v>1</v>
      </c>
      <c r="L551" s="21">
        <f ca="1">IF(K551=0,"",COUNTIF($K$2:K551,"&gt;0"))</f>
        <v>550</v>
      </c>
      <c r="M551" s="50" t="str">
        <f t="shared" ca="1" si="34"/>
        <v>Frittaten-Suppe (Flädle-Suppe)</v>
      </c>
    </row>
    <row r="552" spans="1:13" s="18" customFormat="1" ht="14.25" x14ac:dyDescent="0.2">
      <c r="A552" s="18" t="str">
        <f>IF(gesamt!C552="",CONCATENATE("Eintrag ",J552),gesamt!A552)</f>
        <v>Frosties</v>
      </c>
      <c r="B552" s="18">
        <v>100</v>
      </c>
      <c r="C552" s="19">
        <f>IF(gesamt!C552="",100,gesamt!D552)</f>
        <v>378</v>
      </c>
      <c r="D552" s="20">
        <f>IF(gesamt!C552="",10,gesamt!G552)</f>
        <v>88</v>
      </c>
      <c r="E552" s="20">
        <f>IF(gesamt!C552="",10,gesamt!H552)</f>
        <v>0.5</v>
      </c>
      <c r="F552" s="20">
        <f>IF(gesamt!C552="",10,gesamt!I552)</f>
        <v>5.5</v>
      </c>
      <c r="G552" s="20">
        <f>IF(gesamt!C552="",0,gesamt!J552)</f>
        <v>0</v>
      </c>
      <c r="H552" s="20">
        <f>IF(gesamt!C552="",0,gesamt!K552)</f>
        <v>0</v>
      </c>
      <c r="I552" s="19">
        <f t="shared" si="35"/>
        <v>388.54999999999995</v>
      </c>
      <c r="J552" s="22">
        <f t="shared" si="36"/>
        <v>551</v>
      </c>
      <c r="K552" s="21">
        <f t="shared" ca="1" si="33"/>
        <v>1</v>
      </c>
      <c r="L552" s="21">
        <f ca="1">IF(K552=0,"",COUNTIF($K$2:K552,"&gt;0"))</f>
        <v>551</v>
      </c>
      <c r="M552" s="50" t="str">
        <f t="shared" ca="1" si="34"/>
        <v>Frosties</v>
      </c>
    </row>
    <row r="553" spans="1:13" s="18" customFormat="1" ht="14.25" x14ac:dyDescent="0.2">
      <c r="A553" s="18" t="str">
        <f>IF(gesamt!C553="",CONCATENATE("Eintrag ",J553),gesamt!A553)</f>
        <v>Frucht Bonbons, Lutscher, Klümpchen</v>
      </c>
      <c r="B553" s="18">
        <v>100</v>
      </c>
      <c r="C553" s="19">
        <f>IF(gesamt!C553="",100,gesamt!D553)</f>
        <v>370</v>
      </c>
      <c r="D553" s="20">
        <f>IF(gesamt!C553="",10,gesamt!G553)</f>
        <v>89.9</v>
      </c>
      <c r="E553" s="20">
        <f>IF(gesamt!C553="",10,gesamt!H553)</f>
        <v>0</v>
      </c>
      <c r="F553" s="20">
        <f>IF(gesamt!C553="",10,gesamt!I553)</f>
        <v>0.2</v>
      </c>
      <c r="G553" s="20">
        <f>IF(gesamt!C553="",0,gesamt!J553)</f>
        <v>0</v>
      </c>
      <c r="H553" s="20">
        <f>IF(gesamt!C553="",0,gesamt!K553)</f>
        <v>0</v>
      </c>
      <c r="I553" s="19">
        <f t="shared" si="35"/>
        <v>369.42999999999995</v>
      </c>
      <c r="J553" s="22">
        <f t="shared" si="36"/>
        <v>552</v>
      </c>
      <c r="K553" s="21">
        <f t="shared" ca="1" si="33"/>
        <v>1</v>
      </c>
      <c r="L553" s="21">
        <f ca="1">IF(K553=0,"",COUNTIF($K$2:K553,"&gt;0"))</f>
        <v>552</v>
      </c>
      <c r="M553" s="50" t="str">
        <f t="shared" ca="1" si="34"/>
        <v>Frucht Bonbons, Lutscher, Klümpchen</v>
      </c>
    </row>
    <row r="554" spans="1:13" s="18" customFormat="1" ht="14.25" x14ac:dyDescent="0.2">
      <c r="A554" s="18" t="str">
        <f>IF(gesamt!C554="",CONCATENATE("Eintrag ",J554),gesamt!A554)</f>
        <v>Fruchtaufstrich (Konfitüre- / Marmelade-Alternative)</v>
      </c>
      <c r="B554" s="18">
        <v>100</v>
      </c>
      <c r="C554" s="19">
        <f>IF(gesamt!C554="",100,gesamt!D554)</f>
        <v>249</v>
      </c>
      <c r="D554" s="20">
        <f>IF(gesamt!C554="",10,gesamt!G554)</f>
        <v>60</v>
      </c>
      <c r="E554" s="20">
        <f>IF(gesamt!C554="",10,gesamt!H554)</f>
        <v>0.2</v>
      </c>
      <c r="F554" s="20">
        <f>IF(gesamt!C554="",10,gesamt!I554)</f>
        <v>0.2</v>
      </c>
      <c r="G554" s="20">
        <f>IF(gesamt!C554="",0,gesamt!J554)</f>
        <v>0</v>
      </c>
      <c r="H554" s="20">
        <f>IF(gesamt!C554="",0,gesamt!K554)</f>
        <v>0</v>
      </c>
      <c r="I554" s="19">
        <f t="shared" si="35"/>
        <v>248.7</v>
      </c>
      <c r="J554" s="22">
        <f t="shared" si="36"/>
        <v>553</v>
      </c>
      <c r="K554" s="21">
        <f t="shared" ca="1" si="33"/>
        <v>1</v>
      </c>
      <c r="L554" s="21">
        <f ca="1">IF(K554=0,"",COUNTIF($K$2:K554,"&gt;0"))</f>
        <v>553</v>
      </c>
      <c r="M554" s="50" t="str">
        <f t="shared" ca="1" si="34"/>
        <v>Fruchtaufstrich (Konfitüre- / Marmelade-Alternative)</v>
      </c>
    </row>
    <row r="555" spans="1:13" s="18" customFormat="1" ht="14.25" x14ac:dyDescent="0.2">
      <c r="A555" s="18" t="str">
        <f>IF(gesamt!C555="",CONCATENATE("Eintrag ",J555),gesamt!A555)</f>
        <v>Fruchtaufstrich light (kalorienreduziert, Diätfruchtaufstrich)</v>
      </c>
      <c r="B555" s="18">
        <v>100</v>
      </c>
      <c r="C555" s="19">
        <f>IF(gesamt!C555="",100,gesamt!D555)</f>
        <v>145</v>
      </c>
      <c r="D555" s="20">
        <f>IF(gesamt!C555="",10,gesamt!G555)</f>
        <v>35</v>
      </c>
      <c r="E555" s="20">
        <f>IF(gesamt!C555="",10,gesamt!H555)</f>
        <v>0</v>
      </c>
      <c r="F555" s="20">
        <f>IF(gesamt!C555="",10,gesamt!I555)</f>
        <v>0.4</v>
      </c>
      <c r="G555" s="20">
        <f>IF(gesamt!C555="",0,gesamt!J555)</f>
        <v>0</v>
      </c>
      <c r="H555" s="20">
        <f>IF(gesamt!C555="",0,gesamt!K555)</f>
        <v>0</v>
      </c>
      <c r="I555" s="19">
        <f t="shared" si="35"/>
        <v>145.18</v>
      </c>
      <c r="J555" s="22">
        <f t="shared" si="36"/>
        <v>554</v>
      </c>
      <c r="K555" s="21">
        <f t="shared" ca="1" si="33"/>
        <v>1</v>
      </c>
      <c r="L555" s="21">
        <f ca="1">IF(K555=0,"",COUNTIF($K$2:K555,"&gt;0"))</f>
        <v>554</v>
      </c>
      <c r="M555" s="50" t="str">
        <f t="shared" ca="1" si="34"/>
        <v>Fruchtaufstrich light (kalorienreduziert, Diätfruchtaufstrich)</v>
      </c>
    </row>
    <row r="556" spans="1:13" s="18" customFormat="1" ht="14.25" x14ac:dyDescent="0.2">
      <c r="A556" s="18" t="str">
        <f>IF(gesamt!C556="",CONCATENATE("Eintrag ",J556),gesamt!A556)</f>
        <v>Fruchtcreme</v>
      </c>
      <c r="B556" s="18">
        <v>100</v>
      </c>
      <c r="C556" s="19">
        <f>IF(gesamt!C556="",100,gesamt!D556)</f>
        <v>322</v>
      </c>
      <c r="D556" s="20">
        <f>IF(gesamt!C556="",10,gesamt!G556)</f>
        <v>44.6</v>
      </c>
      <c r="E556" s="20">
        <f>IF(gesamt!C556="",10,gesamt!H556)</f>
        <v>12.1</v>
      </c>
      <c r="F556" s="20">
        <f>IF(gesamt!C556="",10,gesamt!I556)</f>
        <v>4.2</v>
      </c>
      <c r="G556" s="20">
        <f>IF(gesamt!C556="",0,gesamt!J556)</f>
        <v>0</v>
      </c>
      <c r="H556" s="20">
        <f>IF(gesamt!C556="",0,gesamt!K556)</f>
        <v>0</v>
      </c>
      <c r="I556" s="19">
        <f t="shared" si="35"/>
        <v>313.02999999999997</v>
      </c>
      <c r="J556" s="22">
        <f t="shared" si="36"/>
        <v>555</v>
      </c>
      <c r="K556" s="21">
        <f t="shared" ca="1" si="33"/>
        <v>1</v>
      </c>
      <c r="L556" s="21">
        <f ca="1">IF(K556=0,"",COUNTIF($K$2:K556,"&gt;0"))</f>
        <v>555</v>
      </c>
      <c r="M556" s="50" t="str">
        <f t="shared" ca="1" si="34"/>
        <v>Fruchtcreme</v>
      </c>
    </row>
    <row r="557" spans="1:13" s="18" customFormat="1" ht="14.25" x14ac:dyDescent="0.2">
      <c r="A557" s="18" t="str">
        <f>IF(gesamt!C557="",CONCATENATE("Eintrag ",J557),gesamt!A557)</f>
        <v>Fruchtdickmilch</v>
      </c>
      <c r="B557" s="18">
        <v>100</v>
      </c>
      <c r="C557" s="19">
        <f>IF(gesamt!C557="",100,gesamt!D557)</f>
        <v>92</v>
      </c>
      <c r="D557" s="20">
        <f>IF(gesamt!C557="",10,gesamt!G557)</f>
        <v>13.3</v>
      </c>
      <c r="E557" s="20">
        <f>IF(gesamt!C557="",10,gesamt!H557)</f>
        <v>2.9</v>
      </c>
      <c r="F557" s="20">
        <f>IF(gesamt!C557="",10,gesamt!I557)</f>
        <v>3.1</v>
      </c>
      <c r="G557" s="20">
        <f>IF(gesamt!C557="",0,gesamt!J557)</f>
        <v>0</v>
      </c>
      <c r="H557" s="20">
        <f>IF(gesamt!C557="",0,gesamt!K557)</f>
        <v>0</v>
      </c>
      <c r="I557" s="19">
        <f t="shared" si="35"/>
        <v>94.52</v>
      </c>
      <c r="J557" s="22">
        <f t="shared" si="36"/>
        <v>556</v>
      </c>
      <c r="K557" s="21">
        <f t="shared" ca="1" si="33"/>
        <v>1</v>
      </c>
      <c r="L557" s="21">
        <f ca="1">IF(K557=0,"",COUNTIF($K$2:K557,"&gt;0"))</f>
        <v>556</v>
      </c>
      <c r="M557" s="50" t="str">
        <f t="shared" ca="1" si="34"/>
        <v>Fruchtdickmilch</v>
      </c>
    </row>
    <row r="558" spans="1:13" s="18" customFormat="1" ht="14.25" x14ac:dyDescent="0.2">
      <c r="A558" s="18" t="str">
        <f>IF(gesamt!C558="",CONCATENATE("Eintrag ",J558),gesamt!A558)</f>
        <v>Fruchtdickmilch mit Müsli</v>
      </c>
      <c r="B558" s="18">
        <v>100</v>
      </c>
      <c r="C558" s="19">
        <f>IF(gesamt!C558="",100,gesamt!D558)</f>
        <v>128</v>
      </c>
      <c r="D558" s="20">
        <f>IF(gesamt!C558="",10,gesamt!G558)</f>
        <v>16.600000000000001</v>
      </c>
      <c r="E558" s="20">
        <f>IF(gesamt!C558="",10,gesamt!H558)</f>
        <v>4.8</v>
      </c>
      <c r="F558" s="20">
        <f>IF(gesamt!C558="",10,gesamt!I558)</f>
        <v>4.5</v>
      </c>
      <c r="G558" s="20">
        <f>IF(gesamt!C558="",0,gesamt!J558)</f>
        <v>0</v>
      </c>
      <c r="H558" s="20">
        <f>IF(gesamt!C558="",0,gesamt!K558)</f>
        <v>0</v>
      </c>
      <c r="I558" s="19">
        <f t="shared" si="35"/>
        <v>131.6</v>
      </c>
      <c r="J558" s="22">
        <f t="shared" si="36"/>
        <v>557</v>
      </c>
      <c r="K558" s="21">
        <f t="shared" ca="1" si="33"/>
        <v>1</v>
      </c>
      <c r="L558" s="21">
        <f ca="1">IF(K558=0,"",COUNTIF($K$2:K558,"&gt;0"))</f>
        <v>557</v>
      </c>
      <c r="M558" s="50" t="str">
        <f t="shared" ca="1" si="34"/>
        <v>Fruchtdickmilch mit Müsli</v>
      </c>
    </row>
    <row r="559" spans="1:13" s="18" customFormat="1" ht="14.25" x14ac:dyDescent="0.2">
      <c r="A559" s="18" t="str">
        <f>IF(gesamt!C559="",CONCATENATE("Eintrag ",J559),gesamt!A559)</f>
        <v>Fruchtdickmilch mit Süßstoff</v>
      </c>
      <c r="B559" s="18">
        <v>100</v>
      </c>
      <c r="C559" s="19">
        <f>IF(gesamt!C559="",100,gesamt!D559)</f>
        <v>55</v>
      </c>
      <c r="D559" s="20">
        <f>IF(gesamt!C559="",10,gesamt!G559)</f>
        <v>6.3</v>
      </c>
      <c r="E559" s="20">
        <f>IF(gesamt!C559="",10,gesamt!H559)</f>
        <v>1.4</v>
      </c>
      <c r="F559" s="20">
        <f>IF(gesamt!C559="",10,gesamt!I559)</f>
        <v>4.3</v>
      </c>
      <c r="G559" s="20">
        <f>IF(gesamt!C559="",0,gesamt!J559)</f>
        <v>0</v>
      </c>
      <c r="H559" s="20">
        <f>IF(gesamt!C559="",0,gesamt!K559)</f>
        <v>0</v>
      </c>
      <c r="I559" s="19">
        <f t="shared" si="35"/>
        <v>56.91</v>
      </c>
      <c r="J559" s="22">
        <f t="shared" si="36"/>
        <v>558</v>
      </c>
      <c r="K559" s="21">
        <f t="shared" ca="1" si="33"/>
        <v>1</v>
      </c>
      <c r="L559" s="21">
        <f ca="1">IF(K559=0,"",COUNTIF($K$2:K559,"&gt;0"))</f>
        <v>558</v>
      </c>
      <c r="M559" s="50" t="str">
        <f t="shared" ca="1" si="34"/>
        <v>Fruchtdickmilch mit Süßstoff</v>
      </c>
    </row>
    <row r="560" spans="1:13" s="18" customFormat="1" ht="14.25" x14ac:dyDescent="0.2">
      <c r="A560" s="18" t="str">
        <f>IF(gesamt!C560="",CONCATENATE("Eintrag ",J560),gesamt!A560)</f>
        <v>Fruchtdickmilch, 10 % Fett</v>
      </c>
      <c r="B560" s="18">
        <v>100</v>
      </c>
      <c r="C560" s="19">
        <f>IF(gesamt!C560="",100,gesamt!D560)</f>
        <v>163</v>
      </c>
      <c r="D560" s="20">
        <f>IF(gesamt!C560="",10,gesamt!G560)</f>
        <v>15</v>
      </c>
      <c r="E560" s="20">
        <f>IF(gesamt!C560="",10,gesamt!H560)</f>
        <v>10</v>
      </c>
      <c r="F560" s="20">
        <f>IF(gesamt!C560="",10,gesamt!I560)</f>
        <v>3.2</v>
      </c>
      <c r="G560" s="20">
        <f>IF(gesamt!C560="",0,gesamt!J560)</f>
        <v>0</v>
      </c>
      <c r="H560" s="20">
        <f>IF(gesamt!C560="",0,gesamt!K560)</f>
        <v>0</v>
      </c>
      <c r="I560" s="19">
        <f t="shared" si="35"/>
        <v>167.94</v>
      </c>
      <c r="J560" s="22">
        <f t="shared" si="36"/>
        <v>559</v>
      </c>
      <c r="K560" s="21">
        <f t="shared" ca="1" si="33"/>
        <v>1</v>
      </c>
      <c r="L560" s="21">
        <f ca="1">IF(K560=0,"",COUNTIF($K$2:K560,"&gt;0"))</f>
        <v>559</v>
      </c>
      <c r="M560" s="50" t="str">
        <f t="shared" ca="1" si="34"/>
        <v>Fruchtdickmilch, 10 % Fett</v>
      </c>
    </row>
    <row r="561" spans="1:13" s="18" customFormat="1" ht="14.25" x14ac:dyDescent="0.2">
      <c r="A561" s="18" t="str">
        <f>IF(gesamt!C561="",CONCATENATE("Eintrag ",J561),gesamt!A561)</f>
        <v>Fruchtdickmilch, fettarm</v>
      </c>
      <c r="B561" s="18">
        <v>100</v>
      </c>
      <c r="C561" s="19">
        <f>IF(gesamt!C561="",100,gesamt!D561)</f>
        <v>74</v>
      </c>
      <c r="D561" s="20">
        <f>IF(gesamt!C561="",10,gesamt!G561)</f>
        <v>12.5</v>
      </c>
      <c r="E561" s="20">
        <f>IF(gesamt!C561="",10,gesamt!H561)</f>
        <v>1.3</v>
      </c>
      <c r="F561" s="20">
        <f>IF(gesamt!C561="",10,gesamt!I561)</f>
        <v>3</v>
      </c>
      <c r="G561" s="20">
        <f>IF(gesamt!C561="",0,gesamt!J561)</f>
        <v>0</v>
      </c>
      <c r="H561" s="20">
        <f>IF(gesamt!C561="",0,gesamt!K561)</f>
        <v>0</v>
      </c>
      <c r="I561" s="19">
        <f t="shared" si="35"/>
        <v>75.94</v>
      </c>
      <c r="J561" s="22">
        <f t="shared" si="36"/>
        <v>560</v>
      </c>
      <c r="K561" s="21">
        <f t="shared" ca="1" si="33"/>
        <v>1</v>
      </c>
      <c r="L561" s="21">
        <f ca="1">IF(K561=0,"",COUNTIF($K$2:K561,"&gt;0"))</f>
        <v>560</v>
      </c>
      <c r="M561" s="50" t="str">
        <f t="shared" ca="1" si="34"/>
        <v>Fruchtdickmilch, fettarm</v>
      </c>
    </row>
    <row r="562" spans="1:13" s="18" customFormat="1" ht="14.25" x14ac:dyDescent="0.2">
      <c r="A562" s="18" t="str">
        <f>IF(gesamt!C562="",CONCATENATE("Eintrag ",J562),gesamt!A562)</f>
        <v>Früchtebrot</v>
      </c>
      <c r="B562" s="18">
        <v>100</v>
      </c>
      <c r="C562" s="19">
        <f>IF(gesamt!C562="",100,gesamt!D562)</f>
        <v>362</v>
      </c>
      <c r="D562" s="20">
        <f>IF(gesamt!C562="",10,gesamt!G562)</f>
        <v>53.7</v>
      </c>
      <c r="E562" s="20">
        <f>IF(gesamt!C562="",10,gesamt!H562)</f>
        <v>11.8</v>
      </c>
      <c r="F562" s="20">
        <f>IF(gesamt!C562="",10,gesamt!I562)</f>
        <v>6.7</v>
      </c>
      <c r="G562" s="20">
        <f>IF(gesamt!C562="",0,gesamt!J562)</f>
        <v>0</v>
      </c>
      <c r="H562" s="20">
        <f>IF(gesamt!C562="",0,gesamt!K562)</f>
        <v>0</v>
      </c>
      <c r="I562" s="19">
        <f t="shared" si="35"/>
        <v>358.04999999999995</v>
      </c>
      <c r="J562" s="22">
        <f t="shared" si="36"/>
        <v>561</v>
      </c>
      <c r="K562" s="21">
        <f t="shared" ca="1" si="33"/>
        <v>1</v>
      </c>
      <c r="L562" s="21">
        <f ca="1">IF(K562=0,"",COUNTIF($K$2:K562,"&gt;0"))</f>
        <v>561</v>
      </c>
      <c r="M562" s="50" t="str">
        <f t="shared" ca="1" si="34"/>
        <v>Früchtebrot</v>
      </c>
    </row>
    <row r="563" spans="1:13" s="18" customFormat="1" ht="14.25" x14ac:dyDescent="0.2">
      <c r="A563" s="18" t="str">
        <f>IF(gesamt!C563="",CONCATENATE("Eintrag ",J563),gesamt!A563)</f>
        <v>Früchtecocktail, Fruchtcocktail (Konserve)</v>
      </c>
      <c r="B563" s="18">
        <v>100</v>
      </c>
      <c r="C563" s="19">
        <f>IF(gesamt!C563="",100,gesamt!D563)</f>
        <v>79</v>
      </c>
      <c r="D563" s="20">
        <f>IF(gesamt!C563="",10,gesamt!G563)</f>
        <v>18</v>
      </c>
      <c r="E563" s="20">
        <f>IF(gesamt!C563="",10,gesamt!H563)</f>
        <v>0.3</v>
      </c>
      <c r="F563" s="20">
        <f>IF(gesamt!C563="",10,gesamt!I563)</f>
        <v>0.5</v>
      </c>
      <c r="G563" s="20">
        <f>IF(gesamt!C563="",0,gesamt!J563)</f>
        <v>0</v>
      </c>
      <c r="H563" s="20">
        <f>IF(gesamt!C563="",0,gesamt!K563)</f>
        <v>0</v>
      </c>
      <c r="I563" s="19">
        <f t="shared" si="35"/>
        <v>78.69</v>
      </c>
      <c r="J563" s="22">
        <f t="shared" si="36"/>
        <v>562</v>
      </c>
      <c r="K563" s="21">
        <f t="shared" ca="1" si="33"/>
        <v>1</v>
      </c>
      <c r="L563" s="21">
        <f ca="1">IF(K563=0,"",COUNTIF($K$2:K563,"&gt;0"))</f>
        <v>562</v>
      </c>
      <c r="M563" s="50" t="str">
        <f t="shared" ca="1" si="34"/>
        <v>Früchtecocktail, Fruchtcocktail (Konserve)</v>
      </c>
    </row>
    <row r="564" spans="1:13" s="18" customFormat="1" ht="14.25" x14ac:dyDescent="0.2">
      <c r="A564" s="18" t="str">
        <f>IF(gesamt!C564="",CONCATENATE("Eintrag ",J564),gesamt!A564)</f>
        <v>Frucht-Eiscreme</v>
      </c>
      <c r="B564" s="18">
        <v>100</v>
      </c>
      <c r="C564" s="19">
        <f>IF(gesamt!C564="",100,gesamt!D564)</f>
        <v>138</v>
      </c>
      <c r="D564" s="20">
        <f>IF(gesamt!C564="",10,gesamt!G564)</f>
        <v>29</v>
      </c>
      <c r="E564" s="20">
        <f>IF(gesamt!C564="",10,gesamt!H564)</f>
        <v>1.8</v>
      </c>
      <c r="F564" s="20">
        <f>IF(gesamt!C564="",10,gesamt!I564)</f>
        <v>1.5</v>
      </c>
      <c r="G564" s="20">
        <f>IF(gesamt!C564="",0,gesamt!J564)</f>
        <v>0</v>
      </c>
      <c r="H564" s="20">
        <f>IF(gesamt!C564="",0,gesamt!K564)</f>
        <v>0</v>
      </c>
      <c r="I564" s="19">
        <f t="shared" si="35"/>
        <v>141.94</v>
      </c>
      <c r="J564" s="22">
        <f t="shared" si="36"/>
        <v>563</v>
      </c>
      <c r="K564" s="21">
        <f t="shared" ca="1" si="33"/>
        <v>1</v>
      </c>
      <c r="L564" s="21">
        <f ca="1">IF(K564=0,"",COUNTIF($K$2:K564,"&gt;0"))</f>
        <v>563</v>
      </c>
      <c r="M564" s="50" t="str">
        <f t="shared" ca="1" si="34"/>
        <v>Frucht-Eiscreme</v>
      </c>
    </row>
    <row r="565" spans="1:13" s="18" customFormat="1" ht="14.25" x14ac:dyDescent="0.2">
      <c r="A565" s="18" t="str">
        <f>IF(gesamt!C565="",CONCATENATE("Eintrag ",J565),gesamt!A565)</f>
        <v>Früchtequark, Fruchtquark 10 % Fett i Tr (Speisequark, Erdbeer, Kirsch, Vanille)</v>
      </c>
      <c r="B565" s="18">
        <v>100</v>
      </c>
      <c r="C565" s="19">
        <f>IF(gesamt!C565="",100,gesamt!D565)</f>
        <v>108</v>
      </c>
      <c r="D565" s="20">
        <f>IF(gesamt!C565="",10,gesamt!G565)</f>
        <v>12.7</v>
      </c>
      <c r="E565" s="20">
        <f>IF(gesamt!C565="",10,gesamt!H565)</f>
        <v>1.7</v>
      </c>
      <c r="F565" s="20">
        <f>IF(gesamt!C565="",10,gesamt!I565)</f>
        <v>10.5</v>
      </c>
      <c r="G565" s="20">
        <f>IF(gesamt!C565="",0,gesamt!J565)</f>
        <v>0</v>
      </c>
      <c r="H565" s="20">
        <f>IF(gesamt!C565="",0,gesamt!K565)</f>
        <v>0</v>
      </c>
      <c r="I565" s="19">
        <f t="shared" si="35"/>
        <v>111.97999999999999</v>
      </c>
      <c r="J565" s="22">
        <f t="shared" si="36"/>
        <v>564</v>
      </c>
      <c r="K565" s="21">
        <f t="shared" ref="K565:K628" ca="1" si="37">IFERROR(SEARCH(INDIRECT(CELL("address")),A565),0)</f>
        <v>1</v>
      </c>
      <c r="L565" s="21">
        <f ca="1">IF(K565=0,"",COUNTIF($K$2:K565,"&gt;0"))</f>
        <v>564</v>
      </c>
      <c r="M565" s="50" t="str">
        <f t="shared" ca="1" si="34"/>
        <v>Früchtequark, Fruchtquark 10 % Fett i Tr (Speisequark, Erdbeer, Kirsch, Vanille)</v>
      </c>
    </row>
    <row r="566" spans="1:13" s="18" customFormat="1" ht="14.25" x14ac:dyDescent="0.2">
      <c r="A566" s="18" t="str">
        <f>IF(gesamt!C566="",CONCATENATE("Eintrag ",J566),gesamt!A566)</f>
        <v>Früchtequark, Fruchtquark 20 % Fett i Tr (Speisequark, Erdbeer, Kirsch, Vanille)</v>
      </c>
      <c r="B566" s="18">
        <v>100</v>
      </c>
      <c r="C566" s="19">
        <f>IF(gesamt!C566="",100,gesamt!D566)</f>
        <v>124</v>
      </c>
      <c r="D566" s="20">
        <f>IF(gesamt!C566="",10,gesamt!G566)</f>
        <v>12.7</v>
      </c>
      <c r="E566" s="20">
        <f>IF(gesamt!C566="",10,gesamt!H566)</f>
        <v>3.7</v>
      </c>
      <c r="F566" s="20">
        <f>IF(gesamt!C566="",10,gesamt!I566)</f>
        <v>10</v>
      </c>
      <c r="G566" s="20">
        <f>IF(gesamt!C566="",0,gesamt!J566)</f>
        <v>0</v>
      </c>
      <c r="H566" s="20">
        <f>IF(gesamt!C566="",0,gesamt!K566)</f>
        <v>0</v>
      </c>
      <c r="I566" s="19">
        <f t="shared" si="35"/>
        <v>128.47999999999999</v>
      </c>
      <c r="J566" s="22">
        <f t="shared" si="36"/>
        <v>565</v>
      </c>
      <c r="K566" s="21">
        <f t="shared" ca="1" si="37"/>
        <v>1</v>
      </c>
      <c r="L566" s="21">
        <f ca="1">IF(K566=0,"",COUNTIF($K$2:K566,"&gt;0"))</f>
        <v>565</v>
      </c>
      <c r="M566" s="50" t="str">
        <f t="shared" ca="1" si="34"/>
        <v>Früchtequark, Fruchtquark 20 % Fett i Tr (Speisequark, Erdbeer, Kirsch, Vanille)</v>
      </c>
    </row>
    <row r="567" spans="1:13" s="18" customFormat="1" ht="14.25" x14ac:dyDescent="0.2">
      <c r="A567" s="18" t="str">
        <f>IF(gesamt!C567="",CONCATENATE("Eintrag ",J567),gesamt!A567)</f>
        <v>Früchtequark, Fruchtquark 40 % Fett i Tr (Speisequark, Erdbeer, Kirsch, Vanille)</v>
      </c>
      <c r="B567" s="18">
        <v>100</v>
      </c>
      <c r="C567" s="19">
        <f>IF(gesamt!C567="",100,gesamt!D567)</f>
        <v>195</v>
      </c>
      <c r="D567" s="20">
        <f>IF(gesamt!C567="",10,gesamt!G567)</f>
        <v>12.9</v>
      </c>
      <c r="E567" s="20">
        <f>IF(gesamt!C567="",10,gesamt!H567)</f>
        <v>11</v>
      </c>
      <c r="F567" s="20">
        <f>IF(gesamt!C567="",10,gesamt!I567)</f>
        <v>11</v>
      </c>
      <c r="G567" s="20">
        <f>IF(gesamt!C567="",0,gesamt!J567)</f>
        <v>0</v>
      </c>
      <c r="H567" s="20">
        <f>IF(gesamt!C567="",0,gesamt!K567)</f>
        <v>0</v>
      </c>
      <c r="I567" s="19">
        <f t="shared" si="35"/>
        <v>201.39</v>
      </c>
      <c r="J567" s="22">
        <f t="shared" si="36"/>
        <v>566</v>
      </c>
      <c r="K567" s="21">
        <f t="shared" ca="1" si="37"/>
        <v>1</v>
      </c>
      <c r="L567" s="21">
        <f ca="1">IF(K567=0,"",COUNTIF($K$2:K567,"&gt;0"))</f>
        <v>566</v>
      </c>
      <c r="M567" s="50" t="str">
        <f t="shared" ca="1" si="34"/>
        <v>Früchtequark, Fruchtquark 40 % Fett i Tr (Speisequark, Erdbeer, Kirsch, Vanille)</v>
      </c>
    </row>
    <row r="568" spans="1:13" s="18" customFormat="1" ht="14.25" x14ac:dyDescent="0.2">
      <c r="A568" s="18" t="str">
        <f>IF(gesamt!C568="",CONCATENATE("Eintrag ",J568),gesamt!A568)</f>
        <v>Fruchtgummi, Colafläschchen, Fruchtgummischlangen, Fruchtgummitaler</v>
      </c>
      <c r="B568" s="18">
        <v>100</v>
      </c>
      <c r="C568" s="19">
        <f>IF(gesamt!C568="",100,gesamt!D568)</f>
        <v>328</v>
      </c>
      <c r="D568" s="20">
        <f>IF(gesamt!C568="",10,gesamt!G568)</f>
        <v>76</v>
      </c>
      <c r="E568" s="20">
        <f>IF(gesamt!C568="",10,gesamt!H568)</f>
        <v>0</v>
      </c>
      <c r="F568" s="20">
        <f>IF(gesamt!C568="",10,gesamt!I568)</f>
        <v>6</v>
      </c>
      <c r="G568" s="20">
        <f>IF(gesamt!C568="",0,gesamt!J568)</f>
        <v>0</v>
      </c>
      <c r="H568" s="20">
        <f>IF(gesamt!C568="",0,gesamt!K568)</f>
        <v>0</v>
      </c>
      <c r="I568" s="19">
        <f t="shared" si="35"/>
        <v>336.79999999999995</v>
      </c>
      <c r="J568" s="22">
        <f t="shared" si="36"/>
        <v>567</v>
      </c>
      <c r="K568" s="21">
        <f t="shared" ca="1" si="37"/>
        <v>1</v>
      </c>
      <c r="L568" s="21">
        <f ca="1">IF(K568=0,"",COUNTIF($K$2:K568,"&gt;0"))</f>
        <v>567</v>
      </c>
      <c r="M568" s="50" t="str">
        <f t="shared" ca="1" si="34"/>
        <v>Fruchtgummi, Colafläschchen, Fruchtgummischlangen, Fruchtgummitaler</v>
      </c>
    </row>
    <row r="569" spans="1:13" s="18" customFormat="1" ht="14.25" x14ac:dyDescent="0.2">
      <c r="A569" s="18" t="str">
        <f>IF(gesamt!C569="",CONCATENATE("Eintrag ",J569),gesamt!A569)</f>
        <v>Fruchtjoghurt (Fruchtyoghurt, Erdbeerjoghurt, Kirschjoghurt, Vanillejoghurt)</v>
      </c>
      <c r="B569" s="18">
        <v>100</v>
      </c>
      <c r="C569" s="19">
        <f>IF(gesamt!C569="",100,gesamt!D569)</f>
        <v>101</v>
      </c>
      <c r="D569" s="20">
        <f>IF(gesamt!C569="",10,gesamt!G569)</f>
        <v>15.5</v>
      </c>
      <c r="E569" s="20">
        <f>IF(gesamt!C569="",10,gesamt!H569)</f>
        <v>2.6</v>
      </c>
      <c r="F569" s="20">
        <f>IF(gesamt!C569="",10,gesamt!I569)</f>
        <v>3.9</v>
      </c>
      <c r="G569" s="20">
        <f>IF(gesamt!C569="",0,gesamt!J569)</f>
        <v>0</v>
      </c>
      <c r="H569" s="20">
        <f>IF(gesamt!C569="",0,gesamt!K569)</f>
        <v>0</v>
      </c>
      <c r="I569" s="19">
        <f t="shared" si="35"/>
        <v>104.11</v>
      </c>
      <c r="J569" s="22">
        <f t="shared" si="36"/>
        <v>568</v>
      </c>
      <c r="K569" s="21">
        <f t="shared" ca="1" si="37"/>
        <v>1</v>
      </c>
      <c r="L569" s="21">
        <f ca="1">IF(K569=0,"",COUNTIF($K$2:K569,"&gt;0"))</f>
        <v>568</v>
      </c>
      <c r="M569" s="50" t="str">
        <f t="shared" ca="1" si="34"/>
        <v>Fruchtjoghurt (Fruchtyoghurt, Erdbeerjoghurt, Kirschjoghurt, Vanillejoghurt)</v>
      </c>
    </row>
    <row r="570" spans="1:13" s="18" customFormat="1" ht="14.25" x14ac:dyDescent="0.2">
      <c r="A570" s="18" t="str">
        <f>IF(gesamt!C570="",CONCATENATE("Eintrag ",J570),gesamt!A570)</f>
        <v>Fruchtjoghurt mit Müsli (Fruchtyoghurt, Erdbeer, Kirsch, Vanille ua)</v>
      </c>
      <c r="B570" s="18">
        <v>100</v>
      </c>
      <c r="C570" s="19">
        <f>IF(gesamt!C570="",100,gesamt!D570)</f>
        <v>117</v>
      </c>
      <c r="D570" s="20">
        <f>IF(gesamt!C570="",10,gesamt!G570)</f>
        <v>14.7</v>
      </c>
      <c r="E570" s="20">
        <f>IF(gesamt!C570="",10,gesamt!H570)</f>
        <v>4.5</v>
      </c>
      <c r="F570" s="20">
        <f>IF(gesamt!C570="",10,gesamt!I570)</f>
        <v>4.5</v>
      </c>
      <c r="G570" s="20">
        <f>IF(gesamt!C570="",0,gesamt!J570)</f>
        <v>0</v>
      </c>
      <c r="H570" s="20">
        <f>IF(gesamt!C570="",0,gesamt!K570)</f>
        <v>0</v>
      </c>
      <c r="I570" s="19">
        <f t="shared" si="35"/>
        <v>121.02</v>
      </c>
      <c r="J570" s="22">
        <f t="shared" si="36"/>
        <v>569</v>
      </c>
      <c r="K570" s="21">
        <f t="shared" ca="1" si="37"/>
        <v>1</v>
      </c>
      <c r="L570" s="21">
        <f ca="1">IF(K570=0,"",COUNTIF($K$2:K570,"&gt;0"))</f>
        <v>569</v>
      </c>
      <c r="M570" s="50" t="str">
        <f t="shared" ca="1" si="34"/>
        <v>Fruchtjoghurt mit Müsli (Fruchtyoghurt, Erdbeer, Kirsch, Vanille ua)</v>
      </c>
    </row>
    <row r="571" spans="1:13" s="18" customFormat="1" ht="14.25" x14ac:dyDescent="0.2">
      <c r="A571" s="18" t="str">
        <f>IF(gesamt!C571="",CONCATENATE("Eintrag ",J571),gesamt!A571)</f>
        <v>Fruchtjoghurt mit Süßstoff (Fruchtyoghurt, Erdbeer, Kirsch, Vanille ua)</v>
      </c>
      <c r="B571" s="18">
        <v>100</v>
      </c>
      <c r="C571" s="19">
        <f>IF(gesamt!C571="",100,gesamt!D571)</f>
        <v>78</v>
      </c>
      <c r="D571" s="20">
        <f>IF(gesamt!C571="",10,gesamt!G571)</f>
        <v>7.4</v>
      </c>
      <c r="E571" s="20">
        <f>IF(gesamt!C571="",10,gesamt!H571)</f>
        <v>3.5</v>
      </c>
      <c r="F571" s="20">
        <f>IF(gesamt!C571="",10,gesamt!I571)</f>
        <v>4.2</v>
      </c>
      <c r="G571" s="20">
        <f>IF(gesamt!C571="",0,gesamt!J571)</f>
        <v>0</v>
      </c>
      <c r="H571" s="20">
        <f>IF(gesamt!C571="",0,gesamt!K571)</f>
        <v>0</v>
      </c>
      <c r="I571" s="19">
        <f t="shared" si="35"/>
        <v>80.53</v>
      </c>
      <c r="J571" s="22">
        <f t="shared" si="36"/>
        <v>570</v>
      </c>
      <c r="K571" s="21">
        <f t="shared" ca="1" si="37"/>
        <v>1</v>
      </c>
      <c r="L571" s="21">
        <f ca="1">IF(K571=0,"",COUNTIF($K$2:K571,"&gt;0"))</f>
        <v>570</v>
      </c>
      <c r="M571" s="50" t="str">
        <f t="shared" ca="1" si="34"/>
        <v>Fruchtjoghurt mit Süßstoff (Fruchtyoghurt, Erdbeer, Kirsch, Vanille ua)</v>
      </c>
    </row>
    <row r="572" spans="1:13" s="18" customFormat="1" ht="14.25" x14ac:dyDescent="0.2">
      <c r="A572" s="18" t="str">
        <f>IF(gesamt!C572="",CONCATENATE("Eintrag ",J572),gesamt!A572)</f>
        <v>Fruchtjoghurt, 10 % Fett (Fruchtyoghurt, Erdbeer, Kirsch, Vanille ua)</v>
      </c>
      <c r="B572" s="18">
        <v>100</v>
      </c>
      <c r="C572" s="19">
        <f>IF(gesamt!C572="",100,gesamt!D572)</f>
        <v>165</v>
      </c>
      <c r="D572" s="20">
        <f>IF(gesamt!C572="",10,gesamt!G572)</f>
        <v>15</v>
      </c>
      <c r="E572" s="20">
        <f>IF(gesamt!C572="",10,gesamt!H572)</f>
        <v>10</v>
      </c>
      <c r="F572" s="20">
        <f>IF(gesamt!C572="",10,gesamt!I572)</f>
        <v>3.7</v>
      </c>
      <c r="G572" s="20">
        <f>IF(gesamt!C572="",0,gesamt!J572)</f>
        <v>0</v>
      </c>
      <c r="H572" s="20">
        <f>IF(gesamt!C572="",0,gesamt!K572)</f>
        <v>0</v>
      </c>
      <c r="I572" s="19">
        <f t="shared" si="35"/>
        <v>170.04</v>
      </c>
      <c r="J572" s="22">
        <f t="shared" si="36"/>
        <v>571</v>
      </c>
      <c r="K572" s="21">
        <f t="shared" ca="1" si="37"/>
        <v>1</v>
      </c>
      <c r="L572" s="21">
        <f ca="1">IF(K572=0,"",COUNTIF($K$2:K572,"&gt;0"))</f>
        <v>571</v>
      </c>
      <c r="M572" s="50" t="str">
        <f t="shared" ca="1" si="34"/>
        <v>Fruchtjoghurt, 10 % Fett (Fruchtyoghurt, Erdbeer, Kirsch, Vanille ua)</v>
      </c>
    </row>
    <row r="573" spans="1:13" s="18" customFormat="1" ht="14.25" x14ac:dyDescent="0.2">
      <c r="A573" s="18" t="str">
        <f>IF(gesamt!C573="",CONCATENATE("Eintrag ",J573),gesamt!A573)</f>
        <v>Fruchtjoghurt, entrahmt (Fruchtyoghurt, Erdbeer, Kirsch, Vanille ua)</v>
      </c>
      <c r="B573" s="18">
        <v>100</v>
      </c>
      <c r="C573" s="19">
        <f>IF(gesamt!C573="",100,gesamt!D573)</f>
        <v>67</v>
      </c>
      <c r="D573" s="20">
        <f>IF(gesamt!C573="",10,gesamt!G573)</f>
        <v>12.8</v>
      </c>
      <c r="E573" s="20">
        <f>IF(gesamt!C573="",10,gesamt!H573)</f>
        <v>0.1</v>
      </c>
      <c r="F573" s="20">
        <f>IF(gesamt!C573="",10,gesamt!I573)</f>
        <v>3.8</v>
      </c>
      <c r="G573" s="20">
        <f>IF(gesamt!C573="",0,gesamt!J573)</f>
        <v>0</v>
      </c>
      <c r="H573" s="20">
        <f>IF(gesamt!C573="",0,gesamt!K573)</f>
        <v>0</v>
      </c>
      <c r="I573" s="19">
        <f t="shared" si="35"/>
        <v>69.36999999999999</v>
      </c>
      <c r="J573" s="22">
        <f t="shared" si="36"/>
        <v>572</v>
      </c>
      <c r="K573" s="21">
        <f t="shared" ca="1" si="37"/>
        <v>1</v>
      </c>
      <c r="L573" s="21">
        <f ca="1">IF(K573=0,"",COUNTIF($K$2:K573,"&gt;0"))</f>
        <v>572</v>
      </c>
      <c r="M573" s="50" t="str">
        <f t="shared" ca="1" si="34"/>
        <v>Fruchtjoghurt, entrahmt (Fruchtyoghurt, Erdbeer, Kirsch, Vanille ua)</v>
      </c>
    </row>
    <row r="574" spans="1:13" s="18" customFormat="1" ht="14.25" x14ac:dyDescent="0.2">
      <c r="A574" s="18" t="str">
        <f>IF(gesamt!C574="",CONCATENATE("Eintrag ",J574),gesamt!A574)</f>
        <v>Fruchtjoghurt, teilentrahmt (Fruchtyoghurt, Erdbeer, Kirsch, Vanille ua)</v>
      </c>
      <c r="B574" s="18">
        <v>100</v>
      </c>
      <c r="C574" s="19">
        <f>IF(gesamt!C574="",100,gesamt!D574)</f>
        <v>80</v>
      </c>
      <c r="D574" s="20">
        <f>IF(gesamt!C574="",10,gesamt!G574)</f>
        <v>13.5</v>
      </c>
      <c r="E574" s="20">
        <f>IF(gesamt!C574="",10,gesamt!H574)</f>
        <v>1.3</v>
      </c>
      <c r="F574" s="20">
        <f>IF(gesamt!C574="",10,gesamt!I574)</f>
        <v>3.6</v>
      </c>
      <c r="G574" s="20">
        <f>IF(gesamt!C574="",0,gesamt!J574)</f>
        <v>0</v>
      </c>
      <c r="H574" s="20">
        <f>IF(gesamt!C574="",0,gesamt!K574)</f>
        <v>0</v>
      </c>
      <c r="I574" s="19">
        <f t="shared" si="35"/>
        <v>82.56</v>
      </c>
      <c r="J574" s="22">
        <f t="shared" si="36"/>
        <v>573</v>
      </c>
      <c r="K574" s="21">
        <f t="shared" ca="1" si="37"/>
        <v>1</v>
      </c>
      <c r="L574" s="21">
        <f ca="1">IF(K574=0,"",COUNTIF($K$2:K574,"&gt;0"))</f>
        <v>573</v>
      </c>
      <c r="M574" s="50" t="str">
        <f t="shared" ca="1" si="34"/>
        <v>Fruchtjoghurt, teilentrahmt (Fruchtyoghurt, Erdbeer, Kirsch, Vanille ua)</v>
      </c>
    </row>
    <row r="575" spans="1:13" s="18" customFormat="1" ht="14.25" x14ac:dyDescent="0.2">
      <c r="A575" s="18" t="str">
        <f>IF(gesamt!C575="",CONCATENATE("Eintrag ",J575),gesamt!A575)</f>
        <v>Fruchtkuchen, Früchtekuchen</v>
      </c>
      <c r="B575" s="18">
        <v>100</v>
      </c>
      <c r="C575" s="19">
        <f>IF(gesamt!C575="",100,gesamt!D575)</f>
        <v>399</v>
      </c>
      <c r="D575" s="20">
        <f>IF(gesamt!C575="",10,gesamt!G575)</f>
        <v>44.5</v>
      </c>
      <c r="E575" s="20">
        <f>IF(gesamt!C575="",10,gesamt!H575)</f>
        <v>20.100000000000001</v>
      </c>
      <c r="F575" s="20">
        <f>IF(gesamt!C575="",10,gesamt!I575)</f>
        <v>7</v>
      </c>
      <c r="G575" s="20">
        <f>IF(gesamt!C575="",0,gesamt!J575)</f>
        <v>0</v>
      </c>
      <c r="H575" s="20">
        <f>IF(gesamt!C575="",0,gesamt!K575)</f>
        <v>0</v>
      </c>
      <c r="I575" s="19">
        <f t="shared" si="35"/>
        <v>398.78</v>
      </c>
      <c r="J575" s="22">
        <f t="shared" si="36"/>
        <v>574</v>
      </c>
      <c r="K575" s="21">
        <f t="shared" ca="1" si="37"/>
        <v>1</v>
      </c>
      <c r="L575" s="21">
        <f ca="1">IF(K575=0,"",COUNTIF($K$2:K575,"&gt;0"))</f>
        <v>574</v>
      </c>
      <c r="M575" s="50" t="str">
        <f t="shared" ca="1" si="34"/>
        <v>Fruchtkuchen, Früchtekuchen</v>
      </c>
    </row>
    <row r="576" spans="1:13" s="18" customFormat="1" ht="14.25" x14ac:dyDescent="0.2">
      <c r="A576" s="18" t="str">
        <f>IF(gesamt!C576="",CONCATENATE("Eintrag ",J576),gesamt!A576)</f>
        <v>Fruchtsaft-Getränke aus Beerenobst</v>
      </c>
      <c r="B576" s="18">
        <v>100</v>
      </c>
      <c r="C576" s="19">
        <f>IF(gesamt!C576="",100,gesamt!D576)</f>
        <v>51</v>
      </c>
      <c r="D576" s="20">
        <f>IF(gesamt!C576="",10,gesamt!G576)</f>
        <v>12.2</v>
      </c>
      <c r="E576" s="20">
        <f>IF(gesamt!C576="",10,gesamt!H576)</f>
        <v>0</v>
      </c>
      <c r="F576" s="20">
        <f>IF(gesamt!C576="",10,gesamt!I576)</f>
        <v>0.1</v>
      </c>
      <c r="G576" s="20">
        <f>IF(gesamt!C576="",0,gesamt!J576)</f>
        <v>0</v>
      </c>
      <c r="H576" s="20">
        <f>IF(gesamt!C576="",0,gesamt!K576)</f>
        <v>0</v>
      </c>
      <c r="I576" s="19">
        <f t="shared" si="35"/>
        <v>50.44</v>
      </c>
      <c r="J576" s="22">
        <f t="shared" si="36"/>
        <v>575</v>
      </c>
      <c r="K576" s="21">
        <f t="shared" ca="1" si="37"/>
        <v>1</v>
      </c>
      <c r="L576" s="21">
        <f ca="1">IF(K576=0,"",COUNTIF($K$2:K576,"&gt;0"))</f>
        <v>575</v>
      </c>
      <c r="M576" s="50" t="str">
        <f t="shared" ca="1" si="34"/>
        <v>Fruchtsaft-Getränke aus Beerenobst</v>
      </c>
    </row>
    <row r="577" spans="1:13" s="18" customFormat="1" ht="14.25" x14ac:dyDescent="0.2">
      <c r="A577" s="18" t="str">
        <f>IF(gesamt!C577="",CONCATENATE("Eintrag ",J577),gesamt!A577)</f>
        <v>Fruchtsaft-Getränke aus Kernobst</v>
      </c>
      <c r="B577" s="18">
        <v>100</v>
      </c>
      <c r="C577" s="19">
        <f>IF(gesamt!C577="",100,gesamt!D577)</f>
        <v>57</v>
      </c>
      <c r="D577" s="20">
        <f>IF(gesamt!C577="",10,gesamt!G577)</f>
        <v>13.3</v>
      </c>
      <c r="E577" s="20">
        <f>IF(gesamt!C577="",10,gesamt!H577)</f>
        <v>0.1</v>
      </c>
      <c r="F577" s="20">
        <f>IF(gesamt!C577="",10,gesamt!I577)</f>
        <v>0.1</v>
      </c>
      <c r="G577" s="20">
        <f>IF(gesamt!C577="",0,gesamt!J577)</f>
        <v>0</v>
      </c>
      <c r="H577" s="20">
        <f>IF(gesamt!C577="",0,gesamt!K577)</f>
        <v>0</v>
      </c>
      <c r="I577" s="19">
        <f t="shared" si="35"/>
        <v>55.88</v>
      </c>
      <c r="J577" s="22">
        <f t="shared" si="36"/>
        <v>576</v>
      </c>
      <c r="K577" s="21">
        <f t="shared" ca="1" si="37"/>
        <v>1</v>
      </c>
      <c r="L577" s="21">
        <f ca="1">IF(K577=0,"",COUNTIF($K$2:K577,"&gt;0"))</f>
        <v>576</v>
      </c>
      <c r="M577" s="50" t="str">
        <f t="shared" ca="1" si="34"/>
        <v>Fruchtsaft-Getränke aus Kernobst</v>
      </c>
    </row>
    <row r="578" spans="1:13" s="18" customFormat="1" ht="14.25" x14ac:dyDescent="0.2">
      <c r="A578" s="18" t="str">
        <f>IF(gesamt!C578="",CONCATENATE("Eintrag ",J578),gesamt!A578)</f>
        <v xml:space="preserve">Fruchtsaft-Getränke aus Steinobst </v>
      </c>
      <c r="B578" s="18">
        <v>100</v>
      </c>
      <c r="C578" s="19">
        <f>IF(gesamt!C578="",100,gesamt!D578)</f>
        <v>46</v>
      </c>
      <c r="D578" s="20">
        <f>IF(gesamt!C578="",10,gesamt!G578)</f>
        <v>11.1</v>
      </c>
      <c r="E578" s="20">
        <f>IF(gesamt!C578="",10,gesamt!H578)</f>
        <v>0</v>
      </c>
      <c r="F578" s="20">
        <f>IF(gesamt!C578="",10,gesamt!I578)</f>
        <v>0.1</v>
      </c>
      <c r="G578" s="20">
        <f>IF(gesamt!C578="",0,gesamt!J578)</f>
        <v>0</v>
      </c>
      <c r="H578" s="20">
        <f>IF(gesamt!C578="",0,gesamt!K578)</f>
        <v>0</v>
      </c>
      <c r="I578" s="19">
        <f t="shared" si="35"/>
        <v>45.93</v>
      </c>
      <c r="J578" s="22">
        <f t="shared" si="36"/>
        <v>577</v>
      </c>
      <c r="K578" s="21">
        <f t="shared" ca="1" si="37"/>
        <v>1</v>
      </c>
      <c r="L578" s="21">
        <f ca="1">IF(K578=0,"",COUNTIF($K$2:K578,"&gt;0"))</f>
        <v>577</v>
      </c>
      <c r="M578" s="50" t="str">
        <f t="shared" ref="M578:M641" ca="1" si="38">IFERROR(INDEX(A:A,MATCH(ROW(K577),L:L,0)),"")</f>
        <v xml:space="preserve">Fruchtsaft-Getränke aus Steinobst </v>
      </c>
    </row>
    <row r="579" spans="1:13" s="18" customFormat="1" ht="14.25" x14ac:dyDescent="0.2">
      <c r="A579" s="18" t="str">
        <f>IF(gesamt!C579="",CONCATENATE("Eintrag ",J579),gesamt!A579)</f>
        <v>Fruchtsaft-Getränke aus Traubensaft</v>
      </c>
      <c r="B579" s="18">
        <v>100</v>
      </c>
      <c r="C579" s="19">
        <f>IF(gesamt!C579="",100,gesamt!D579)</f>
        <v>63</v>
      </c>
      <c r="D579" s="20">
        <f>IF(gesamt!C579="",10,gesamt!G579)</f>
        <v>14.7</v>
      </c>
      <c r="E579" s="20">
        <f>IF(gesamt!C579="",10,gesamt!H579)</f>
        <v>0.1</v>
      </c>
      <c r="F579" s="20">
        <f>IF(gesamt!C579="",10,gesamt!I579)</f>
        <v>0.2</v>
      </c>
      <c r="G579" s="20">
        <f>IF(gesamt!C579="",0,gesamt!J579)</f>
        <v>0</v>
      </c>
      <c r="H579" s="20">
        <f>IF(gesamt!C579="",0,gesamt!K579)</f>
        <v>0</v>
      </c>
      <c r="I579" s="19">
        <f t="shared" ref="I579:I642" si="39">D579*4.1+E579*9.3+F579*4.2+G579*7+H579*3</f>
        <v>62.039999999999992</v>
      </c>
      <c r="J579" s="22">
        <f t="shared" si="36"/>
        <v>578</v>
      </c>
      <c r="K579" s="21">
        <f t="shared" ca="1" si="37"/>
        <v>1</v>
      </c>
      <c r="L579" s="21">
        <f ca="1">IF(K579=0,"",COUNTIF($K$2:K579,"&gt;0"))</f>
        <v>578</v>
      </c>
      <c r="M579" s="50" t="str">
        <f t="shared" ca="1" si="38"/>
        <v>Fruchtsaft-Getränke aus Traubensaft</v>
      </c>
    </row>
    <row r="580" spans="1:13" s="18" customFormat="1" ht="14.25" x14ac:dyDescent="0.2">
      <c r="A580" s="18" t="str">
        <f>IF(gesamt!C580="",CONCATENATE("Eintrag ",J580),gesamt!A580)</f>
        <v>Fruchtsaft-Getränke aus Zitrusfrüchten</v>
      </c>
      <c r="B580" s="18">
        <v>100</v>
      </c>
      <c r="C580" s="19">
        <f>IF(gesamt!C580="",100,gesamt!D580)</f>
        <v>48</v>
      </c>
      <c r="D580" s="20">
        <f>IF(gesamt!C580="",10,gesamt!G580)</f>
        <v>11.3</v>
      </c>
      <c r="E580" s="20">
        <f>IF(gesamt!C580="",10,gesamt!H580)</f>
        <v>0</v>
      </c>
      <c r="F580" s="20">
        <f>IF(gesamt!C580="",10,gesamt!I580)</f>
        <v>0.2</v>
      </c>
      <c r="G580" s="20">
        <f>IF(gesamt!C580="",0,gesamt!J580)</f>
        <v>0</v>
      </c>
      <c r="H580" s="20">
        <f>IF(gesamt!C580="",0,gesamt!K580)</f>
        <v>0</v>
      </c>
      <c r="I580" s="19">
        <f t="shared" si="39"/>
        <v>47.17</v>
      </c>
      <c r="J580" s="22">
        <f t="shared" si="36"/>
        <v>579</v>
      </c>
      <c r="K580" s="21">
        <f t="shared" ca="1" si="37"/>
        <v>1</v>
      </c>
      <c r="L580" s="21">
        <f ca="1">IF(K580=0,"",COUNTIF($K$2:K580,"&gt;0"))</f>
        <v>579</v>
      </c>
      <c r="M580" s="50" t="str">
        <f t="shared" ca="1" si="38"/>
        <v>Fruchtsaft-Getränke aus Zitrusfrüchten</v>
      </c>
    </row>
    <row r="581" spans="1:13" s="18" customFormat="1" ht="14.25" x14ac:dyDescent="0.2">
      <c r="A581" s="18" t="str">
        <f>IF(gesamt!C581="",CONCATENATE("Eintrag ",J581),gesamt!A581)</f>
        <v>Fruchtsaftlikör</v>
      </c>
      <c r="B581" s="18">
        <v>100</v>
      </c>
      <c r="C581" s="19">
        <f>IF(gesamt!C581="",100,gesamt!D581)</f>
        <v>298</v>
      </c>
      <c r="D581" s="20">
        <f>IF(gesamt!C581="",10,gesamt!G581)</f>
        <v>32.6</v>
      </c>
      <c r="E581" s="20">
        <f>IF(gesamt!C581="",10,gesamt!H581)</f>
        <v>0</v>
      </c>
      <c r="F581" s="20">
        <f>IF(gesamt!C581="",10,gesamt!I581)</f>
        <v>0</v>
      </c>
      <c r="G581" s="20">
        <f>IF(gesamt!C581="",0,gesamt!J581)</f>
        <v>20</v>
      </c>
      <c r="H581" s="20">
        <f>IF(gesamt!C581="",0,gesamt!K581)</f>
        <v>0</v>
      </c>
      <c r="I581" s="19">
        <f t="shared" si="39"/>
        <v>273.65999999999997</v>
      </c>
      <c r="J581" s="22">
        <f t="shared" si="36"/>
        <v>580</v>
      </c>
      <c r="K581" s="21">
        <f t="shared" ca="1" si="37"/>
        <v>1</v>
      </c>
      <c r="L581" s="21">
        <f ca="1">IF(K581=0,"",COUNTIF($K$2:K581,"&gt;0"))</f>
        <v>580</v>
      </c>
      <c r="M581" s="50" t="str">
        <f t="shared" ca="1" si="38"/>
        <v>Fruchtsaftlikör</v>
      </c>
    </row>
    <row r="582" spans="1:13" s="18" customFormat="1" ht="14.25" x14ac:dyDescent="0.2">
      <c r="A582" s="18" t="str">
        <f>IF(gesamt!C582="",CONCATENATE("Eintrag ",J582),gesamt!A582)</f>
        <v>Fruchtschnitten</v>
      </c>
      <c r="B582" s="18">
        <v>100</v>
      </c>
      <c r="C582" s="19">
        <f>IF(gesamt!C582="",100,gesamt!D582)</f>
        <v>321</v>
      </c>
      <c r="D582" s="20">
        <f>IF(gesamt!C582="",10,gesamt!G582)</f>
        <v>44.1</v>
      </c>
      <c r="E582" s="20">
        <f>IF(gesamt!C582="",10,gesamt!H582)</f>
        <v>12.2</v>
      </c>
      <c r="F582" s="20">
        <f>IF(gesamt!C582="",10,gesamt!I582)</f>
        <v>4.2</v>
      </c>
      <c r="G582" s="20">
        <f>IF(gesamt!C582="",0,gesamt!J582)</f>
        <v>0</v>
      </c>
      <c r="H582" s="20">
        <f>IF(gesamt!C582="",0,gesamt!K582)</f>
        <v>0</v>
      </c>
      <c r="I582" s="19">
        <f t="shared" si="39"/>
        <v>311.90999999999997</v>
      </c>
      <c r="J582" s="22">
        <f t="shared" si="36"/>
        <v>581</v>
      </c>
      <c r="K582" s="21">
        <f t="shared" ca="1" si="37"/>
        <v>1</v>
      </c>
      <c r="L582" s="21">
        <f ca="1">IF(K582=0,"",COUNTIF($K$2:K582,"&gt;0"))</f>
        <v>581</v>
      </c>
      <c r="M582" s="50" t="str">
        <f t="shared" ca="1" si="38"/>
        <v>Fruchtschnitten</v>
      </c>
    </row>
    <row r="583" spans="1:13" s="18" customFormat="1" ht="14.25" x14ac:dyDescent="0.2">
      <c r="A583" s="18" t="str">
        <f>IF(gesamt!C583="",CONCATENATE("Eintrag ",J583),gesamt!A583)</f>
        <v>Fruchtsorbet, Halbgefrorenes, Scherbel (aus Fruchtsaft, Zucker und Wasser)</v>
      </c>
      <c r="B583" s="18">
        <v>100</v>
      </c>
      <c r="C583" s="19">
        <f>IF(gesamt!C583="",100,gesamt!D583)</f>
        <v>147</v>
      </c>
      <c r="D583" s="20">
        <f>IF(gesamt!C583="",10,gesamt!G583)</f>
        <v>35</v>
      </c>
      <c r="E583" s="20">
        <f>IF(gesamt!C583="",10,gesamt!H583)</f>
        <v>0.2</v>
      </c>
      <c r="F583" s="20">
        <f>IF(gesamt!C583="",10,gesamt!I583)</f>
        <v>0.3</v>
      </c>
      <c r="G583" s="20">
        <f>IF(gesamt!C583="",0,gesamt!J583)</f>
        <v>0</v>
      </c>
      <c r="H583" s="20">
        <f>IF(gesamt!C583="",0,gesamt!K583)</f>
        <v>0</v>
      </c>
      <c r="I583" s="19">
        <f t="shared" si="39"/>
        <v>146.62</v>
      </c>
      <c r="J583" s="22">
        <f t="shared" si="36"/>
        <v>582</v>
      </c>
      <c r="K583" s="21">
        <f t="shared" ca="1" si="37"/>
        <v>1</v>
      </c>
      <c r="L583" s="21">
        <f ca="1">IF(K583=0,"",COUNTIF($K$2:K583,"&gt;0"))</f>
        <v>582</v>
      </c>
      <c r="M583" s="50" t="str">
        <f t="shared" ca="1" si="38"/>
        <v>Fruchtsorbet, Halbgefrorenes, Scherbel (aus Fruchtsaft, Zucker und Wasser)</v>
      </c>
    </row>
    <row r="584" spans="1:13" s="18" customFormat="1" ht="14.25" x14ac:dyDescent="0.2">
      <c r="A584" s="18" t="str">
        <f>IF(gesamt!C584="",CONCATENATE("Eintrag ",J584),gesamt!A584)</f>
        <v>Frucht-Toffee (Kaubonbon)</v>
      </c>
      <c r="B584" s="18">
        <v>100</v>
      </c>
      <c r="C584" s="19">
        <f>IF(gesamt!C584="",100,gesamt!D584)</f>
        <v>418</v>
      </c>
      <c r="D584" s="20">
        <f>IF(gesamt!C584="",10,gesamt!G584)</f>
        <v>90</v>
      </c>
      <c r="E584" s="20">
        <f>IF(gesamt!C584="",10,gesamt!H584)</f>
        <v>5</v>
      </c>
      <c r="F584" s="20">
        <f>IF(gesamt!C584="",10,gesamt!I584)</f>
        <v>0.7</v>
      </c>
      <c r="G584" s="20">
        <f>IF(gesamt!C584="",0,gesamt!J584)</f>
        <v>0</v>
      </c>
      <c r="H584" s="20">
        <f>IF(gesamt!C584="",0,gesamt!K584)</f>
        <v>0</v>
      </c>
      <c r="I584" s="19">
        <f t="shared" si="39"/>
        <v>418.43999999999994</v>
      </c>
      <c r="J584" s="22">
        <f t="shared" si="36"/>
        <v>583</v>
      </c>
      <c r="K584" s="21">
        <f t="shared" ca="1" si="37"/>
        <v>1</v>
      </c>
      <c r="L584" s="21">
        <f ca="1">IF(K584=0,"",COUNTIF($K$2:K584,"&gt;0"))</f>
        <v>583</v>
      </c>
      <c r="M584" s="50" t="str">
        <f t="shared" ca="1" si="38"/>
        <v>Frucht-Toffee (Kaubonbon)</v>
      </c>
    </row>
    <row r="585" spans="1:13" s="18" customFormat="1" ht="14.25" x14ac:dyDescent="0.2">
      <c r="A585" s="18" t="str">
        <f>IF(gesamt!C585="",CONCATENATE("Eintrag ",J585),gesamt!A585)</f>
        <v>Fruchtwein, lieblich (Erdbeerwein, Pfirsichwein, Heidelbeerwein usw.)</v>
      </c>
      <c r="B585" s="18">
        <v>100</v>
      </c>
      <c r="C585" s="19">
        <f>IF(gesamt!C585="",100,gesamt!D585)</f>
        <v>117</v>
      </c>
      <c r="D585" s="20">
        <f>IF(gesamt!C585="",10,gesamt!G585)</f>
        <v>11.5</v>
      </c>
      <c r="E585" s="20">
        <f>IF(gesamt!C585="",10,gesamt!H585)</f>
        <v>0</v>
      </c>
      <c r="F585" s="20">
        <f>IF(gesamt!C585="",10,gesamt!I585)</f>
        <v>0</v>
      </c>
      <c r="G585" s="20">
        <f>IF(gesamt!C585="",0,gesamt!J585)</f>
        <v>10</v>
      </c>
      <c r="H585" s="20">
        <f>IF(gesamt!C585="",0,gesamt!K585)</f>
        <v>0</v>
      </c>
      <c r="I585" s="19">
        <f t="shared" si="39"/>
        <v>117.15</v>
      </c>
      <c r="J585" s="22">
        <f t="shared" si="36"/>
        <v>584</v>
      </c>
      <c r="K585" s="21">
        <f t="shared" ca="1" si="37"/>
        <v>1</v>
      </c>
      <c r="L585" s="21">
        <f ca="1">IF(K585=0,"",COUNTIF($K$2:K585,"&gt;0"))</f>
        <v>584</v>
      </c>
      <c r="M585" s="50" t="str">
        <f t="shared" ca="1" si="38"/>
        <v>Fruchtwein, lieblich (Erdbeerwein, Pfirsichwein, Heidelbeerwein usw.)</v>
      </c>
    </row>
    <row r="586" spans="1:13" s="18" customFormat="1" ht="14.25" x14ac:dyDescent="0.2">
      <c r="A586" s="18" t="str">
        <f>IF(gesamt!C586="",CONCATENATE("Eintrag ",J586),gesamt!A586)</f>
        <v>Fruchtwein, trocken (Erdbeerwein, Pfirsichwein, Heidelbeerwein usw.)</v>
      </c>
      <c r="B586" s="18">
        <v>100</v>
      </c>
      <c r="C586" s="19">
        <f>IF(gesamt!C586="",100,gesamt!D586)</f>
        <v>47</v>
      </c>
      <c r="D586" s="20">
        <f>IF(gesamt!C586="",10,gesamt!G586)</f>
        <v>3.1</v>
      </c>
      <c r="E586" s="20">
        <f>IF(gesamt!C586="",10,gesamt!H586)</f>
        <v>0</v>
      </c>
      <c r="F586" s="20">
        <f>IF(gesamt!C586="",10,gesamt!I586)</f>
        <v>0</v>
      </c>
      <c r="G586" s="20">
        <f>IF(gesamt!C586="",0,gesamt!J586)</f>
        <v>10</v>
      </c>
      <c r="H586" s="20">
        <f>IF(gesamt!C586="",0,gesamt!K586)</f>
        <v>0</v>
      </c>
      <c r="I586" s="19">
        <f t="shared" si="39"/>
        <v>82.71</v>
      </c>
      <c r="J586" s="22">
        <f t="shared" si="36"/>
        <v>585</v>
      </c>
      <c r="K586" s="21">
        <f t="shared" ca="1" si="37"/>
        <v>1</v>
      </c>
      <c r="L586" s="21">
        <f ca="1">IF(K586=0,"",COUNTIF($K$2:K586,"&gt;0"))</f>
        <v>585</v>
      </c>
      <c r="M586" s="50" t="str">
        <f t="shared" ca="1" si="38"/>
        <v>Fruchtwein, trocken (Erdbeerwein, Pfirsichwein, Heidelbeerwein usw.)</v>
      </c>
    </row>
    <row r="587" spans="1:13" s="18" customFormat="1" ht="14.25" x14ac:dyDescent="0.2">
      <c r="A587" s="18" t="str">
        <f>IF(gesamt!C587="",CONCATENATE("Eintrag ",J587),gesamt!A587)</f>
        <v>Fruchtzucker (Fructose, Fruktose, Laevulose, Zuckeraustauschstoff)</v>
      </c>
      <c r="B587" s="18">
        <v>100</v>
      </c>
      <c r="C587" s="19">
        <f>IF(gesamt!C587="",100,gesamt!D587)</f>
        <v>396</v>
      </c>
      <c r="D587" s="20">
        <f>IF(gesamt!C587="",10,gesamt!G587)</f>
        <v>99</v>
      </c>
      <c r="E587" s="20">
        <f>IF(gesamt!C587="",10,gesamt!H587)</f>
        <v>0</v>
      </c>
      <c r="F587" s="20">
        <f>IF(gesamt!C587="",10,gesamt!I587)</f>
        <v>0</v>
      </c>
      <c r="G587" s="20">
        <f>IF(gesamt!C587="",0,gesamt!J587)</f>
        <v>0</v>
      </c>
      <c r="H587" s="20">
        <f>IF(gesamt!C587="",0,gesamt!K587)</f>
        <v>0</v>
      </c>
      <c r="I587" s="19">
        <f t="shared" si="39"/>
        <v>405.9</v>
      </c>
      <c r="J587" s="22">
        <f t="shared" si="36"/>
        <v>586</v>
      </c>
      <c r="K587" s="21">
        <f t="shared" ca="1" si="37"/>
        <v>1</v>
      </c>
      <c r="L587" s="21">
        <f ca="1">IF(K587=0,"",COUNTIF($K$2:K587,"&gt;0"))</f>
        <v>586</v>
      </c>
      <c r="M587" s="50" t="str">
        <f t="shared" ca="1" si="38"/>
        <v>Fruchtzucker (Fructose, Fruktose, Laevulose, Zuckeraustauschstoff)</v>
      </c>
    </row>
    <row r="588" spans="1:13" s="18" customFormat="1" ht="14.25" x14ac:dyDescent="0.2">
      <c r="A588" s="18" t="str">
        <f>IF(gesamt!C588="",CONCATENATE("Eintrag ",J588),gesamt!A588)</f>
        <v>Fruchtzwerge</v>
      </c>
      <c r="B588" s="18">
        <v>100</v>
      </c>
      <c r="C588" s="19">
        <f>IF(gesamt!C588="",100,gesamt!D588)</f>
        <v>148</v>
      </c>
      <c r="D588" s="20">
        <f>IF(gesamt!C588="",10,gesamt!G588)</f>
        <v>14</v>
      </c>
      <c r="E588" s="20">
        <f>IF(gesamt!C588="",10,gesamt!H588)</f>
        <v>7.5</v>
      </c>
      <c r="F588" s="20">
        <f>IF(gesamt!C588="",10,gesamt!I588)</f>
        <v>6.2</v>
      </c>
      <c r="G588" s="20">
        <f>IF(gesamt!C588="",0,gesamt!J588)</f>
        <v>0</v>
      </c>
      <c r="H588" s="20">
        <f>IF(gesamt!C588="",0,gesamt!K588)</f>
        <v>0</v>
      </c>
      <c r="I588" s="19">
        <f t="shared" si="39"/>
        <v>153.19</v>
      </c>
      <c r="J588" s="22">
        <f t="shared" si="36"/>
        <v>587</v>
      </c>
      <c r="K588" s="21">
        <f t="shared" ca="1" si="37"/>
        <v>1</v>
      </c>
      <c r="L588" s="21">
        <f ca="1">IF(K588=0,"",COUNTIF($K$2:K588,"&gt;0"))</f>
        <v>587</v>
      </c>
      <c r="M588" s="50" t="str">
        <f t="shared" ca="1" si="38"/>
        <v>Fruchtzwerge</v>
      </c>
    </row>
    <row r="589" spans="1:13" s="18" customFormat="1" ht="14.25" x14ac:dyDescent="0.2">
      <c r="A589" s="18" t="str">
        <f>IF(gesamt!C589="",CONCATENATE("Eintrag ",J589),gesamt!A589)</f>
        <v>Fructilose (aus entsäuertem Apfel- und Birnensaftkonzentrat)</v>
      </c>
      <c r="B589" s="18">
        <v>100</v>
      </c>
      <c r="C589" s="19">
        <f>IF(gesamt!C589="",100,gesamt!D589)</f>
        <v>308</v>
      </c>
      <c r="D589" s="20">
        <f>IF(gesamt!C589="",10,gesamt!G589)</f>
        <v>75</v>
      </c>
      <c r="E589" s="20">
        <f>IF(gesamt!C589="",10,gesamt!H589)</f>
        <v>0</v>
      </c>
      <c r="F589" s="20">
        <f>IF(gesamt!C589="",10,gesamt!I589)</f>
        <v>0</v>
      </c>
      <c r="G589" s="20">
        <f>IF(gesamt!C589="",0,gesamt!J589)</f>
        <v>0</v>
      </c>
      <c r="H589" s="20">
        <f>IF(gesamt!C589="",0,gesamt!K589)</f>
        <v>0</v>
      </c>
      <c r="I589" s="19">
        <f t="shared" si="39"/>
        <v>307.5</v>
      </c>
      <c r="J589" s="22">
        <f t="shared" si="36"/>
        <v>588</v>
      </c>
      <c r="K589" s="21">
        <f t="shared" ca="1" si="37"/>
        <v>1</v>
      </c>
      <c r="L589" s="21">
        <f ca="1">IF(K589=0,"",COUNTIF($K$2:K589,"&gt;0"))</f>
        <v>588</v>
      </c>
      <c r="M589" s="50" t="str">
        <f t="shared" ca="1" si="38"/>
        <v>Fructilose (aus entsäuertem Apfel- und Birnensaftkonzentrat)</v>
      </c>
    </row>
    <row r="590" spans="1:13" s="18" customFormat="1" ht="14.25" x14ac:dyDescent="0.2">
      <c r="A590" s="18" t="str">
        <f>IF(gesamt!C590="",CONCATENATE("Eintrag ",J590),gesamt!A590)</f>
        <v>Frühlingsrollen</v>
      </c>
      <c r="B590" s="18">
        <v>100</v>
      </c>
      <c r="C590" s="19">
        <f>IF(gesamt!C590="",100,gesamt!D590)</f>
        <v>258</v>
      </c>
      <c r="D590" s="20">
        <f>IF(gesamt!C590="",10,gesamt!G590)</f>
        <v>24.6</v>
      </c>
      <c r="E590" s="20">
        <f>IF(gesamt!C590="",10,gesamt!H590)</f>
        <v>11.5</v>
      </c>
      <c r="F590" s="20">
        <f>IF(gesamt!C590="",10,gesamt!I590)</f>
        <v>13.9</v>
      </c>
      <c r="G590" s="20">
        <f>IF(gesamt!C590="",0,gesamt!J590)</f>
        <v>0</v>
      </c>
      <c r="H590" s="20">
        <f>IF(gesamt!C590="",0,gesamt!K590)</f>
        <v>0</v>
      </c>
      <c r="I590" s="19">
        <f t="shared" si="39"/>
        <v>266.19</v>
      </c>
      <c r="J590" s="22">
        <f t="shared" si="36"/>
        <v>589</v>
      </c>
      <c r="K590" s="21">
        <f t="shared" ca="1" si="37"/>
        <v>1</v>
      </c>
      <c r="L590" s="21">
        <f ca="1">IF(K590=0,"",COUNTIF($K$2:K590,"&gt;0"))</f>
        <v>589</v>
      </c>
      <c r="M590" s="50" t="str">
        <f t="shared" ca="1" si="38"/>
        <v>Frühlingsrollen</v>
      </c>
    </row>
    <row r="591" spans="1:13" s="18" customFormat="1" ht="14.25" x14ac:dyDescent="0.2">
      <c r="A591" s="18" t="str">
        <f>IF(gesamt!C591="",CONCATENATE("Eintrag ",J591),gesamt!A591)</f>
        <v>Frühlingszwiebeln</v>
      </c>
      <c r="B591" s="18">
        <v>100</v>
      </c>
      <c r="C591" s="19">
        <f>IF(gesamt!C591="",100,gesamt!D591)</f>
        <v>24</v>
      </c>
      <c r="D591" s="20">
        <f>IF(gesamt!C591="",10,gesamt!G591)</f>
        <v>3</v>
      </c>
      <c r="E591" s="20">
        <f>IF(gesamt!C591="",10,gesamt!H591)</f>
        <v>0.5</v>
      </c>
      <c r="F591" s="20">
        <f>IF(gesamt!C591="",10,gesamt!I591)</f>
        <v>2</v>
      </c>
      <c r="G591" s="20">
        <f>IF(gesamt!C591="",0,gesamt!J591)</f>
        <v>0</v>
      </c>
      <c r="H591" s="20">
        <f>IF(gesamt!C591="",0,gesamt!K591)</f>
        <v>0</v>
      </c>
      <c r="I591" s="19">
        <f t="shared" si="39"/>
        <v>25.35</v>
      </c>
      <c r="J591" s="22">
        <f t="shared" si="36"/>
        <v>590</v>
      </c>
      <c r="K591" s="21">
        <f t="shared" ca="1" si="37"/>
        <v>1</v>
      </c>
      <c r="L591" s="21">
        <f ca="1">IF(K591=0,"",COUNTIF($K$2:K591,"&gt;0"))</f>
        <v>590</v>
      </c>
      <c r="M591" s="50" t="str">
        <f t="shared" ca="1" si="38"/>
        <v>Frühlingszwiebeln</v>
      </c>
    </row>
    <row r="592" spans="1:13" s="18" customFormat="1" ht="14.25" x14ac:dyDescent="0.2">
      <c r="A592" s="18" t="str">
        <f>IF(gesamt!C592="",CONCATENATE("Eintrag ",J592),gesamt!A592)</f>
        <v>Frühstücksfleisch (Konserve)</v>
      </c>
      <c r="B592" s="18">
        <v>100</v>
      </c>
      <c r="C592" s="19">
        <f>IF(gesamt!C592="",100,gesamt!D592)</f>
        <v>300</v>
      </c>
      <c r="D592" s="20">
        <f>IF(gesamt!C592="",10,gesamt!G592)</f>
        <v>0.2</v>
      </c>
      <c r="E592" s="20">
        <f>IF(gesamt!C592="",10,gesamt!H592)</f>
        <v>25</v>
      </c>
      <c r="F592" s="20">
        <f>IF(gesamt!C592="",10,gesamt!I592)</f>
        <v>16</v>
      </c>
      <c r="G592" s="20">
        <f>IF(gesamt!C592="",0,gesamt!J592)</f>
        <v>0</v>
      </c>
      <c r="H592" s="20">
        <f>IF(gesamt!C592="",0,gesamt!K592)</f>
        <v>0</v>
      </c>
      <c r="I592" s="19">
        <f t="shared" si="39"/>
        <v>300.52000000000004</v>
      </c>
      <c r="J592" s="22">
        <f t="shared" si="36"/>
        <v>591</v>
      </c>
      <c r="K592" s="21">
        <f t="shared" ca="1" si="37"/>
        <v>1</v>
      </c>
      <c r="L592" s="21">
        <f ca="1">IF(K592=0,"",COUNTIF($K$2:K592,"&gt;0"))</f>
        <v>591</v>
      </c>
      <c r="M592" s="50" t="str">
        <f t="shared" ca="1" si="38"/>
        <v>Frühstücksfleisch (Konserve)</v>
      </c>
    </row>
    <row r="593" spans="1:13" s="18" customFormat="1" ht="14.25" x14ac:dyDescent="0.2">
      <c r="A593" s="18" t="str">
        <f>IF(gesamt!C593="",CONCATENATE("Eintrag ",J593),gesamt!A593)</f>
        <v>Frühstückskuchen, Honigkuchen</v>
      </c>
      <c r="B593" s="18">
        <v>100</v>
      </c>
      <c r="C593" s="19">
        <f>IF(gesamt!C593="",100,gesamt!D593)</f>
        <v>373</v>
      </c>
      <c r="D593" s="20">
        <f>IF(gesamt!C593="",10,gesamt!G593)</f>
        <v>68</v>
      </c>
      <c r="E593" s="20">
        <f>IF(gesamt!C593="",10,gesamt!H593)</f>
        <v>7</v>
      </c>
      <c r="F593" s="20">
        <f>IF(gesamt!C593="",10,gesamt!I593)</f>
        <v>7</v>
      </c>
      <c r="G593" s="20">
        <f>IF(gesamt!C593="",0,gesamt!J593)</f>
        <v>0</v>
      </c>
      <c r="H593" s="20">
        <f>IF(gesamt!C593="",0,gesamt!K593)</f>
        <v>0</v>
      </c>
      <c r="I593" s="19">
        <f t="shared" si="39"/>
        <v>373.29999999999995</v>
      </c>
      <c r="J593" s="22">
        <f t="shared" si="36"/>
        <v>592</v>
      </c>
      <c r="K593" s="21">
        <f t="shared" ca="1" si="37"/>
        <v>1</v>
      </c>
      <c r="L593" s="21">
        <f ca="1">IF(K593=0,"",COUNTIF($K$2:K593,"&gt;0"))</f>
        <v>592</v>
      </c>
      <c r="M593" s="50" t="str">
        <f t="shared" ca="1" si="38"/>
        <v>Frühstückskuchen, Honigkuchen</v>
      </c>
    </row>
    <row r="594" spans="1:13" s="18" customFormat="1" ht="14.25" x14ac:dyDescent="0.2">
      <c r="A594" s="18" t="str">
        <f>IF(gesamt!C594="",CONCATENATE("Eintrag ",J594),gesamt!A594)</f>
        <v>Fusilli, Spirelli, Spiralnudeln, gekocht (Hartweizennudeln mit Ei)</v>
      </c>
      <c r="B594" s="18">
        <v>100</v>
      </c>
      <c r="C594" s="19">
        <f>IF(gesamt!C594="",100,gesamt!D594)</f>
        <v>142</v>
      </c>
      <c r="D594" s="20">
        <f>IF(gesamt!C594="",10,gesamt!G594)</f>
        <v>28</v>
      </c>
      <c r="E594" s="20">
        <f>IF(gesamt!C594="",10,gesamt!H594)</f>
        <v>1.1000000000000001</v>
      </c>
      <c r="F594" s="20">
        <f>IF(gesamt!C594="",10,gesamt!I594)</f>
        <v>4.9000000000000004</v>
      </c>
      <c r="G594" s="20">
        <f>IF(gesamt!C594="",0,gesamt!J594)</f>
        <v>0</v>
      </c>
      <c r="H594" s="20">
        <f>IF(gesamt!C594="",0,gesamt!K594)</f>
        <v>0</v>
      </c>
      <c r="I594" s="19">
        <f t="shared" si="39"/>
        <v>145.60999999999999</v>
      </c>
      <c r="J594" s="22">
        <f t="shared" si="36"/>
        <v>593</v>
      </c>
      <c r="K594" s="21">
        <f t="shared" ca="1" si="37"/>
        <v>1</v>
      </c>
      <c r="L594" s="21">
        <f ca="1">IF(K594=0,"",COUNTIF($K$2:K594,"&gt;0"))</f>
        <v>593</v>
      </c>
      <c r="M594" s="50" t="str">
        <f t="shared" ca="1" si="38"/>
        <v>Fusilli, Spirelli, Spiralnudeln, gekocht (Hartweizennudeln mit Ei)</v>
      </c>
    </row>
    <row r="595" spans="1:13" s="18" customFormat="1" ht="14.25" x14ac:dyDescent="0.2">
      <c r="A595" s="18" t="str">
        <f>IF(gesamt!C595="",CONCATENATE("Eintrag ",J595),gesamt!A595)</f>
        <v>Fusilli, Spirelli, Spiralnudeln, roh (Hartweizennudeln mit Ei)</v>
      </c>
      <c r="B595" s="18">
        <v>100</v>
      </c>
      <c r="C595" s="19">
        <f>IF(gesamt!C595="",100,gesamt!D595)</f>
        <v>354</v>
      </c>
      <c r="D595" s="20">
        <f>IF(gesamt!C595="",10,gesamt!G595)</f>
        <v>69.900000000000006</v>
      </c>
      <c r="E595" s="20">
        <f>IF(gesamt!C595="",10,gesamt!H595)</f>
        <v>2.8</v>
      </c>
      <c r="F595" s="20">
        <f>IF(gesamt!C595="",10,gesamt!I595)</f>
        <v>12.3</v>
      </c>
      <c r="G595" s="20">
        <f>IF(gesamt!C595="",0,gesamt!J595)</f>
        <v>0</v>
      </c>
      <c r="H595" s="20">
        <f>IF(gesamt!C595="",0,gesamt!K595)</f>
        <v>0</v>
      </c>
      <c r="I595" s="19">
        <f t="shared" si="39"/>
        <v>364.29</v>
      </c>
      <c r="J595" s="22">
        <f t="shared" si="36"/>
        <v>594</v>
      </c>
      <c r="K595" s="21">
        <f t="shared" ca="1" si="37"/>
        <v>1</v>
      </c>
      <c r="L595" s="21">
        <f ca="1">IF(K595=0,"",COUNTIF($K$2:K595,"&gt;0"))</f>
        <v>594</v>
      </c>
      <c r="M595" s="50" t="str">
        <f t="shared" ca="1" si="38"/>
        <v>Fusilli, Spirelli, Spiralnudeln, roh (Hartweizennudeln mit Ei)</v>
      </c>
    </row>
    <row r="596" spans="1:13" s="18" customFormat="1" ht="14.25" x14ac:dyDescent="0.2">
      <c r="A596" s="18" t="str">
        <f>IF(gesamt!C596="",CONCATENATE("Eintrag ",J596),gesamt!A596)</f>
        <v>Futuromelonen</v>
      </c>
      <c r="B596" s="18">
        <v>100</v>
      </c>
      <c r="C596" s="19">
        <f>IF(gesamt!C596="",100,gesamt!D596)</f>
        <v>44</v>
      </c>
      <c r="D596" s="20">
        <f>IF(gesamt!C596="",10,gesamt!G596)</f>
        <v>9.8000000000000007</v>
      </c>
      <c r="E596" s="20">
        <f>IF(gesamt!C596="",10,gesamt!H596)</f>
        <v>0.2</v>
      </c>
      <c r="F596" s="20">
        <f>IF(gesamt!C596="",10,gesamt!I596)</f>
        <v>0.5</v>
      </c>
      <c r="G596" s="20">
        <f>IF(gesamt!C596="",0,gesamt!J596)</f>
        <v>0</v>
      </c>
      <c r="H596" s="20">
        <f>IF(gesamt!C596="",0,gesamt!K596)</f>
        <v>0</v>
      </c>
      <c r="I596" s="19">
        <f t="shared" si="39"/>
        <v>44.14</v>
      </c>
      <c r="J596" s="22">
        <f t="shared" si="36"/>
        <v>595</v>
      </c>
      <c r="K596" s="21">
        <f t="shared" ca="1" si="37"/>
        <v>1</v>
      </c>
      <c r="L596" s="21">
        <f ca="1">IF(K596=0,"",COUNTIF($K$2:K596,"&gt;0"))</f>
        <v>595</v>
      </c>
      <c r="M596" s="50" t="str">
        <f t="shared" ca="1" si="38"/>
        <v>Futuromelonen</v>
      </c>
    </row>
    <row r="597" spans="1:13" s="18" customFormat="1" ht="14.25" x14ac:dyDescent="0.2">
      <c r="A597" s="18" t="str">
        <f>IF(gesamt!C597="",CONCATENATE("Eintrag ",J597),gesamt!A597)</f>
        <v>Gaisburger Marsch, Böckinger Feldgeschrei, Verheierte, Kartoffelschnitz, Spätzle</v>
      </c>
      <c r="B597" s="18">
        <v>100</v>
      </c>
      <c r="C597" s="19">
        <f>IF(gesamt!C597="",100,gesamt!D597)</f>
        <v>159</v>
      </c>
      <c r="D597" s="20">
        <f>IF(gesamt!C597="",10,gesamt!G597)</f>
        <v>14</v>
      </c>
      <c r="E597" s="20">
        <f>IF(gesamt!C597="",10,gesamt!H597)</f>
        <v>5</v>
      </c>
      <c r="F597" s="20">
        <f>IF(gesamt!C597="",10,gesamt!I597)</f>
        <v>13</v>
      </c>
      <c r="G597" s="20">
        <f>IF(gesamt!C597="",0,gesamt!J597)</f>
        <v>0</v>
      </c>
      <c r="H597" s="20">
        <f>IF(gesamt!C597="",0,gesamt!K597)</f>
        <v>0</v>
      </c>
      <c r="I597" s="19">
        <f t="shared" si="39"/>
        <v>158.5</v>
      </c>
      <c r="J597" s="22">
        <f t="shared" si="36"/>
        <v>596</v>
      </c>
      <c r="K597" s="21">
        <f t="shared" ca="1" si="37"/>
        <v>1</v>
      </c>
      <c r="L597" s="21">
        <f ca="1">IF(K597=0,"",COUNTIF($K$2:K597,"&gt;0"))</f>
        <v>596</v>
      </c>
      <c r="M597" s="50" t="str">
        <f t="shared" ca="1" si="38"/>
        <v>Gaisburger Marsch, Böckinger Feldgeschrei, Verheierte, Kartoffelschnitz, Spätzle</v>
      </c>
    </row>
    <row r="598" spans="1:13" s="18" customFormat="1" ht="14.25" x14ac:dyDescent="0.2">
      <c r="A598" s="18" t="str">
        <f>IF(gesamt!C598="",CONCATENATE("Eintrag ",J598),gesamt!A598)</f>
        <v>Galiamelonen, Netzmelonen</v>
      </c>
      <c r="B598" s="18">
        <v>100</v>
      </c>
      <c r="C598" s="19">
        <f>IF(gesamt!C598="",100,gesamt!D598)</f>
        <v>64</v>
      </c>
      <c r="D598" s="20">
        <f>IF(gesamt!C598="",10,gesamt!G598)</f>
        <v>11</v>
      </c>
      <c r="E598" s="20">
        <f>IF(gesamt!C598="",10,gesamt!H598)</f>
        <v>0.2</v>
      </c>
      <c r="F598" s="20">
        <f>IF(gesamt!C598="",10,gesamt!I598)</f>
        <v>0.4</v>
      </c>
      <c r="G598" s="20">
        <f>IF(gesamt!C598="",0,gesamt!J598)</f>
        <v>0</v>
      </c>
      <c r="H598" s="20">
        <f>IF(gesamt!C598="",0,gesamt!K598)</f>
        <v>0</v>
      </c>
      <c r="I598" s="19">
        <f t="shared" si="39"/>
        <v>48.639999999999993</v>
      </c>
      <c r="J598" s="22">
        <f t="shared" si="36"/>
        <v>597</v>
      </c>
      <c r="K598" s="21">
        <f t="shared" ca="1" si="37"/>
        <v>1</v>
      </c>
      <c r="L598" s="21">
        <f ca="1">IF(K598=0,"",COUNTIF($K$2:K598,"&gt;0"))</f>
        <v>597</v>
      </c>
      <c r="M598" s="50" t="str">
        <f t="shared" ca="1" si="38"/>
        <v>Galiamelonen, Netzmelonen</v>
      </c>
    </row>
    <row r="599" spans="1:13" s="18" customFormat="1" ht="14.25" x14ac:dyDescent="0.2">
      <c r="A599" s="18" t="str">
        <f>IF(gesamt!C599="",CONCATENATE("Eintrag ",J599),gesamt!A599)</f>
        <v>Gambas, Riesengarnelen</v>
      </c>
      <c r="B599" s="18">
        <v>100</v>
      </c>
      <c r="C599" s="19">
        <f>IF(gesamt!C599="",100,gesamt!D599)</f>
        <v>94</v>
      </c>
      <c r="D599" s="20">
        <f>IF(gesamt!C599="",10,gesamt!G599)</f>
        <v>1</v>
      </c>
      <c r="E599" s="20">
        <f>IF(gesamt!C599="",10,gesamt!H599)</f>
        <v>1.5</v>
      </c>
      <c r="F599" s="20">
        <f>IF(gesamt!C599="",10,gesamt!I599)</f>
        <v>18</v>
      </c>
      <c r="G599" s="20">
        <f>IF(gesamt!C599="",0,gesamt!J599)</f>
        <v>0</v>
      </c>
      <c r="H599" s="20">
        <f>IF(gesamt!C599="",0,gesamt!K599)</f>
        <v>0</v>
      </c>
      <c r="I599" s="19">
        <f t="shared" si="39"/>
        <v>93.65</v>
      </c>
      <c r="J599" s="22">
        <f t="shared" si="36"/>
        <v>598</v>
      </c>
      <c r="K599" s="21">
        <f t="shared" ca="1" si="37"/>
        <v>1</v>
      </c>
      <c r="L599" s="21">
        <f ca="1">IF(K599=0,"",COUNTIF($K$2:K599,"&gt;0"))</f>
        <v>598</v>
      </c>
      <c r="M599" s="50" t="str">
        <f t="shared" ca="1" si="38"/>
        <v>Gambas, Riesengarnelen</v>
      </c>
    </row>
    <row r="600" spans="1:13" s="18" customFormat="1" ht="14.25" x14ac:dyDescent="0.2">
      <c r="A600" s="18" t="str">
        <f>IF(gesamt!C600="",CONCATENATE("Eintrag ",J600),gesamt!A600)</f>
        <v>Gans, Keule (Gänsekeule) (roh)</v>
      </c>
      <c r="B600" s="18">
        <v>100</v>
      </c>
      <c r="C600" s="19">
        <f>IF(gesamt!C600="",100,gesamt!D600)</f>
        <v>157</v>
      </c>
      <c r="D600" s="20">
        <f>IF(gesamt!C600="",10,gesamt!G600)</f>
        <v>0</v>
      </c>
      <c r="E600" s="20">
        <f>IF(gesamt!C600="",10,gesamt!H600)</f>
        <v>7.5</v>
      </c>
      <c r="F600" s="20">
        <f>IF(gesamt!C600="",10,gesamt!I600)</f>
        <v>22.3</v>
      </c>
      <c r="G600" s="20">
        <f>IF(gesamt!C600="",0,gesamt!J600)</f>
        <v>0</v>
      </c>
      <c r="H600" s="20">
        <f>IF(gesamt!C600="",0,gesamt!K600)</f>
        <v>0</v>
      </c>
      <c r="I600" s="19">
        <f t="shared" si="39"/>
        <v>163.41000000000003</v>
      </c>
      <c r="J600" s="22">
        <f t="shared" si="36"/>
        <v>599</v>
      </c>
      <c r="K600" s="21">
        <f t="shared" ca="1" si="37"/>
        <v>1</v>
      </c>
      <c r="L600" s="21">
        <f ca="1">IF(K600=0,"",COUNTIF($K$2:K600,"&gt;0"))</f>
        <v>599</v>
      </c>
      <c r="M600" s="50" t="str">
        <f t="shared" ca="1" si="38"/>
        <v>Gans, Keule (Gänsekeule) (roh)</v>
      </c>
    </row>
    <row r="601" spans="1:13" s="18" customFormat="1" ht="14.25" x14ac:dyDescent="0.2">
      <c r="A601" s="18" t="str">
        <f>IF(gesamt!C601="",CONCATENATE("Eintrag ",J601),gesamt!A601)</f>
        <v>Gans, Leber (roh)</v>
      </c>
      <c r="B601" s="18">
        <v>100</v>
      </c>
      <c r="C601" s="19">
        <f>IF(gesamt!C601="",100,gesamt!D601)</f>
        <v>145</v>
      </c>
      <c r="D601" s="20">
        <f>IF(gesamt!C601="",10,gesamt!G601)</f>
        <v>5</v>
      </c>
      <c r="E601" s="20">
        <f>IF(gesamt!C601="",10,gesamt!H601)</f>
        <v>5</v>
      </c>
      <c r="F601" s="20">
        <f>IF(gesamt!C601="",10,gesamt!I601)</f>
        <v>18.5</v>
      </c>
      <c r="G601" s="20">
        <f>IF(gesamt!C601="",0,gesamt!J601)</f>
        <v>0</v>
      </c>
      <c r="H601" s="20">
        <f>IF(gesamt!C601="",0,gesamt!K601)</f>
        <v>0</v>
      </c>
      <c r="I601" s="19">
        <f t="shared" si="39"/>
        <v>144.69999999999999</v>
      </c>
      <c r="J601" s="22">
        <f t="shared" si="36"/>
        <v>600</v>
      </c>
      <c r="K601" s="21">
        <f t="shared" ca="1" si="37"/>
        <v>1</v>
      </c>
      <c r="L601" s="21">
        <f ca="1">IF(K601=0,"",COUNTIF($K$2:K601,"&gt;0"))</f>
        <v>600</v>
      </c>
      <c r="M601" s="50" t="str">
        <f t="shared" ca="1" si="38"/>
        <v>Gans, Leber (roh)</v>
      </c>
    </row>
    <row r="602" spans="1:13" s="18" customFormat="1" ht="14.25" x14ac:dyDescent="0.2">
      <c r="A602" s="18" t="str">
        <f>IF(gesamt!C602="",CONCATENATE("Eintrag ",J602),gesamt!A602)</f>
        <v>Gans, mit Haut (roh)</v>
      </c>
      <c r="B602" s="18">
        <v>100</v>
      </c>
      <c r="C602" s="19">
        <f>IF(gesamt!C602="",100,gesamt!D602)</f>
        <v>342</v>
      </c>
      <c r="D602" s="20">
        <f>IF(gesamt!C602="",10,gesamt!G602)</f>
        <v>0</v>
      </c>
      <c r="E602" s="20">
        <f>IF(gesamt!C602="",10,gesamt!H602)</f>
        <v>31</v>
      </c>
      <c r="F602" s="20">
        <f>IF(gesamt!C602="",10,gesamt!I602)</f>
        <v>15.7</v>
      </c>
      <c r="G602" s="20">
        <f>IF(gesamt!C602="",0,gesamt!J602)</f>
        <v>0</v>
      </c>
      <c r="H602" s="20">
        <f>IF(gesamt!C602="",0,gesamt!K602)</f>
        <v>0</v>
      </c>
      <c r="I602" s="19">
        <f t="shared" si="39"/>
        <v>354.24</v>
      </c>
      <c r="J602" s="22">
        <f t="shared" si="36"/>
        <v>601</v>
      </c>
      <c r="K602" s="21">
        <f t="shared" ca="1" si="37"/>
        <v>1</v>
      </c>
      <c r="L602" s="21">
        <f ca="1">IF(K602=0,"",COUNTIF($K$2:K602,"&gt;0"))</f>
        <v>601</v>
      </c>
      <c r="M602" s="50" t="str">
        <f t="shared" ca="1" si="38"/>
        <v>Gans, mit Haut (roh)</v>
      </c>
    </row>
    <row r="603" spans="1:13" s="18" customFormat="1" ht="14.25" x14ac:dyDescent="0.2">
      <c r="A603" s="18" t="str">
        <f>IF(gesamt!C603="",CONCATENATE("Eintrag ",J603),gesamt!A603)</f>
        <v>Gänseblümchen</v>
      </c>
      <c r="B603" s="18">
        <v>100</v>
      </c>
      <c r="C603" s="19">
        <f>IF(gesamt!C603="",100,gesamt!D603)</f>
        <v>24</v>
      </c>
      <c r="D603" s="20">
        <f>IF(gesamt!C603="",10,gesamt!G603)</f>
        <v>4.3</v>
      </c>
      <c r="E603" s="20">
        <f>IF(gesamt!C603="",10,gesamt!H603)</f>
        <v>0.1</v>
      </c>
      <c r="F603" s="20">
        <f>IF(gesamt!C603="",10,gesamt!I603)</f>
        <v>1.3</v>
      </c>
      <c r="G603" s="20">
        <f>IF(gesamt!C603="",0,gesamt!J603)</f>
        <v>0</v>
      </c>
      <c r="H603" s="20">
        <f>IF(gesamt!C603="",0,gesamt!K603)</f>
        <v>0</v>
      </c>
      <c r="I603" s="19">
        <f t="shared" si="39"/>
        <v>24.02</v>
      </c>
      <c r="J603" s="22">
        <f t="shared" si="36"/>
        <v>602</v>
      </c>
      <c r="K603" s="21">
        <f t="shared" ca="1" si="37"/>
        <v>1</v>
      </c>
      <c r="L603" s="21">
        <f ca="1">IF(K603=0,"",COUNTIF($K$2:K603,"&gt;0"))</f>
        <v>602</v>
      </c>
      <c r="M603" s="50" t="str">
        <f t="shared" ca="1" si="38"/>
        <v>Gänseblümchen</v>
      </c>
    </row>
    <row r="604" spans="1:13" s="18" customFormat="1" ht="14.25" x14ac:dyDescent="0.2">
      <c r="A604" s="18" t="str">
        <f>IF(gesamt!C604="",CONCATENATE("Eintrag ",J604),gesamt!A604)</f>
        <v>Gänsebraten mit Soße (ohne weitere Beilagen)</v>
      </c>
      <c r="B604" s="18">
        <v>100</v>
      </c>
      <c r="C604" s="19">
        <f>IF(gesamt!C604="",100,gesamt!D604)</f>
        <v>226</v>
      </c>
      <c r="D604" s="20">
        <f>IF(gesamt!C604="",10,gesamt!G604)</f>
        <v>3</v>
      </c>
      <c r="E604" s="20">
        <f>IF(gesamt!C604="",10,gesamt!H604)</f>
        <v>18</v>
      </c>
      <c r="F604" s="20">
        <f>IF(gesamt!C604="",10,gesamt!I604)</f>
        <v>11</v>
      </c>
      <c r="G604" s="20">
        <f>IF(gesamt!C604="",0,gesamt!J604)</f>
        <v>0</v>
      </c>
      <c r="H604" s="20">
        <f>IF(gesamt!C604="",0,gesamt!K604)</f>
        <v>0</v>
      </c>
      <c r="I604" s="19">
        <f t="shared" si="39"/>
        <v>225.90000000000003</v>
      </c>
      <c r="J604" s="22">
        <f t="shared" si="36"/>
        <v>603</v>
      </c>
      <c r="K604" s="21">
        <f t="shared" ca="1" si="37"/>
        <v>1</v>
      </c>
      <c r="L604" s="21">
        <f ca="1">IF(K604=0,"",COUNTIF($K$2:K604,"&gt;0"))</f>
        <v>603</v>
      </c>
      <c r="M604" s="50" t="str">
        <f t="shared" ca="1" si="38"/>
        <v>Gänsebraten mit Soße (ohne weitere Beilagen)</v>
      </c>
    </row>
    <row r="605" spans="1:13" s="18" customFormat="1" ht="14.25" x14ac:dyDescent="0.2">
      <c r="A605" s="18" t="str">
        <f>IF(gesamt!C605="",CONCATENATE("Eintrag ",J605),gesamt!A605)</f>
        <v>Gänsebrust mit Orangen-Schmalz-Soße (ohne weitere Beilagen)</v>
      </c>
      <c r="B605" s="18">
        <v>100</v>
      </c>
      <c r="C605" s="19">
        <f>IF(gesamt!C605="",100,gesamt!D605)</f>
        <v>256</v>
      </c>
      <c r="D605" s="20">
        <f>IF(gesamt!C605="",10,gesamt!G605)</f>
        <v>5</v>
      </c>
      <c r="E605" s="20">
        <f>IF(gesamt!C605="",10,gesamt!H605)</f>
        <v>20</v>
      </c>
      <c r="F605" s="20">
        <f>IF(gesamt!C605="",10,gesamt!I605)</f>
        <v>12</v>
      </c>
      <c r="G605" s="20">
        <f>IF(gesamt!C605="",0,gesamt!J605)</f>
        <v>0</v>
      </c>
      <c r="H605" s="20">
        <f>IF(gesamt!C605="",0,gesamt!K605)</f>
        <v>0</v>
      </c>
      <c r="I605" s="19">
        <f t="shared" si="39"/>
        <v>256.89999999999998</v>
      </c>
      <c r="J605" s="22">
        <f t="shared" si="36"/>
        <v>604</v>
      </c>
      <c r="K605" s="21">
        <f t="shared" ca="1" si="37"/>
        <v>1</v>
      </c>
      <c r="L605" s="21">
        <f ca="1">IF(K605=0,"",COUNTIF($K$2:K605,"&gt;0"))</f>
        <v>604</v>
      </c>
      <c r="M605" s="50" t="str">
        <f t="shared" ca="1" si="38"/>
        <v>Gänsebrust mit Orangen-Schmalz-Soße (ohne weitere Beilagen)</v>
      </c>
    </row>
    <row r="606" spans="1:13" s="18" customFormat="1" ht="14.25" x14ac:dyDescent="0.2">
      <c r="A606" s="18" t="str">
        <f>IF(gesamt!C606="",CONCATENATE("Eintrag ",J606),gesamt!A606)</f>
        <v>Gänseei</v>
      </c>
      <c r="B606" s="18">
        <v>100</v>
      </c>
      <c r="C606" s="19">
        <f>IF(gesamt!C606="",100,gesamt!D606)</f>
        <v>122</v>
      </c>
      <c r="D606" s="20">
        <f>IF(gesamt!C606="",10,gesamt!G606)</f>
        <v>0.9</v>
      </c>
      <c r="E606" s="20">
        <f>IF(gesamt!C606="",10,gesamt!H606)</f>
        <v>8.6999999999999993</v>
      </c>
      <c r="F606" s="20">
        <f>IF(gesamt!C606="",10,gesamt!I606)</f>
        <v>9</v>
      </c>
      <c r="G606" s="20">
        <f>IF(gesamt!C606="",0,gesamt!J606)</f>
        <v>0</v>
      </c>
      <c r="H606" s="20">
        <f>IF(gesamt!C606="",0,gesamt!K606)</f>
        <v>0</v>
      </c>
      <c r="I606" s="19">
        <f t="shared" si="39"/>
        <v>122.4</v>
      </c>
      <c r="J606" s="22">
        <f t="shared" si="36"/>
        <v>605</v>
      </c>
      <c r="K606" s="21">
        <f t="shared" ca="1" si="37"/>
        <v>1</v>
      </c>
      <c r="L606" s="21">
        <f ca="1">IF(K606=0,"",COUNTIF($K$2:K606,"&gt;0"))</f>
        <v>605</v>
      </c>
      <c r="M606" s="50" t="str">
        <f t="shared" ca="1" si="38"/>
        <v>Gänseei</v>
      </c>
    </row>
    <row r="607" spans="1:13" s="18" customFormat="1" ht="14.25" x14ac:dyDescent="0.2">
      <c r="A607" s="18" t="str">
        <f>IF(gesamt!C607="",CONCATENATE("Eintrag ",J607),gesamt!A607)</f>
        <v>Gänseleberpastete</v>
      </c>
      <c r="B607" s="18">
        <v>100</v>
      </c>
      <c r="C607" s="19">
        <f>IF(gesamt!C607="",100,gesamt!D607)</f>
        <v>259</v>
      </c>
      <c r="D607" s="20">
        <f>IF(gesamt!C607="",10,gesamt!G607)</f>
        <v>4</v>
      </c>
      <c r="E607" s="20">
        <f>IF(gesamt!C607="",10,gesamt!H607)</f>
        <v>17</v>
      </c>
      <c r="F607" s="20">
        <f>IF(gesamt!C607="",10,gesamt!I607)</f>
        <v>20</v>
      </c>
      <c r="G607" s="20">
        <f>IF(gesamt!C607="",0,gesamt!J607)</f>
        <v>0</v>
      </c>
      <c r="H607" s="20">
        <f>IF(gesamt!C607="",0,gesamt!K607)</f>
        <v>0</v>
      </c>
      <c r="I607" s="19">
        <f t="shared" si="39"/>
        <v>258.5</v>
      </c>
      <c r="J607" s="22">
        <f t="shared" si="36"/>
        <v>606</v>
      </c>
      <c r="K607" s="21">
        <f t="shared" ca="1" si="37"/>
        <v>1</v>
      </c>
      <c r="L607" s="21">
        <f ca="1">IF(K607=0,"",COUNTIF($K$2:K607,"&gt;0"))</f>
        <v>606</v>
      </c>
      <c r="M607" s="50" t="str">
        <f t="shared" ca="1" si="38"/>
        <v>Gänseleberpastete</v>
      </c>
    </row>
    <row r="608" spans="1:13" s="18" customFormat="1" ht="14.25" x14ac:dyDescent="0.2">
      <c r="A608" s="18" t="str">
        <f>IF(gesamt!C608="",CONCATENATE("Eintrag ",J608),gesamt!A608)</f>
        <v>Gänseschmalz, Gänsefett, Geflügelfett</v>
      </c>
      <c r="B608" s="18">
        <v>100</v>
      </c>
      <c r="C608" s="19">
        <f>IF(gesamt!C608="",100,gesamt!D608)</f>
        <v>930</v>
      </c>
      <c r="D608" s="20">
        <f>IF(gesamt!C608="",10,gesamt!G608)</f>
        <v>0</v>
      </c>
      <c r="E608" s="20">
        <f>IF(gesamt!C608="",10,gesamt!H608)</f>
        <v>100</v>
      </c>
      <c r="F608" s="20">
        <f>IF(gesamt!C608="",10,gesamt!I608)</f>
        <v>0</v>
      </c>
      <c r="G608" s="20">
        <f>IF(gesamt!C608="",0,gesamt!J608)</f>
        <v>0</v>
      </c>
      <c r="H608" s="20">
        <f>IF(gesamt!C608="",0,gesamt!K608)</f>
        <v>0</v>
      </c>
      <c r="I608" s="19">
        <f t="shared" si="39"/>
        <v>930.00000000000011</v>
      </c>
      <c r="J608" s="22">
        <f t="shared" si="36"/>
        <v>607</v>
      </c>
      <c r="K608" s="21">
        <f t="shared" ca="1" si="37"/>
        <v>1</v>
      </c>
      <c r="L608" s="21">
        <f ca="1">IF(K608=0,"",COUNTIF($K$2:K608,"&gt;0"))</f>
        <v>607</v>
      </c>
      <c r="M608" s="50" t="str">
        <f t="shared" ca="1" si="38"/>
        <v>Gänseschmalz, Gänsefett, Geflügelfett</v>
      </c>
    </row>
    <row r="609" spans="1:13" s="18" customFormat="1" ht="14.25" x14ac:dyDescent="0.2">
      <c r="A609" s="18" t="str">
        <f>IF(gesamt!C609="",CONCATENATE("Eintrag ",J609),gesamt!A609)</f>
        <v>Gartensalat (Kopfsalat, Grüner Salat, Buttersalat, Häuptlesalat, Lattich)</v>
      </c>
      <c r="B609" s="18">
        <v>100</v>
      </c>
      <c r="C609" s="19">
        <f>IF(gesamt!C609="",100,gesamt!D609)</f>
        <v>11</v>
      </c>
      <c r="D609" s="20">
        <f>IF(gesamt!C609="",10,gesamt!G609)</f>
        <v>1.1000000000000001</v>
      </c>
      <c r="E609" s="20">
        <f>IF(gesamt!C609="",10,gesamt!H609)</f>
        <v>0.2</v>
      </c>
      <c r="F609" s="20">
        <f>IF(gesamt!C609="",10,gesamt!I609)</f>
        <v>1.3</v>
      </c>
      <c r="G609" s="20">
        <f>IF(gesamt!C609="",0,gesamt!J609)</f>
        <v>0</v>
      </c>
      <c r="H609" s="20">
        <f>IF(gesamt!C609="",0,gesamt!K609)</f>
        <v>0</v>
      </c>
      <c r="I609" s="19">
        <f t="shared" si="39"/>
        <v>11.830000000000002</v>
      </c>
      <c r="J609" s="22">
        <f t="shared" si="36"/>
        <v>608</v>
      </c>
      <c r="K609" s="21">
        <f t="shared" ca="1" si="37"/>
        <v>1</v>
      </c>
      <c r="L609" s="21">
        <f ca="1">IF(K609=0,"",COUNTIF($K$2:K609,"&gt;0"))</f>
        <v>608</v>
      </c>
      <c r="M609" s="50" t="str">
        <f t="shared" ca="1" si="38"/>
        <v>Gartensalat (Kopfsalat, Grüner Salat, Buttersalat, Häuptlesalat, Lattich)</v>
      </c>
    </row>
    <row r="610" spans="1:13" s="18" customFormat="1" ht="14.25" x14ac:dyDescent="0.2">
      <c r="A610" s="18" t="str">
        <f>IF(gesamt!C610="",CONCATENATE("Eintrag ",J610),gesamt!A610)</f>
        <v>Gebrannte Erdnüsse, dragierte Erdnüsse</v>
      </c>
      <c r="B610" s="18">
        <v>100</v>
      </c>
      <c r="C610" s="19">
        <f>IF(gesamt!C610="",100,gesamt!D610)</f>
        <v>486</v>
      </c>
      <c r="D610" s="20">
        <f>IF(gesamt!C610="",10,gesamt!G610)</f>
        <v>60.8</v>
      </c>
      <c r="E610" s="20">
        <f>IF(gesamt!C610="",10,gesamt!H610)</f>
        <v>20</v>
      </c>
      <c r="F610" s="20">
        <f>IF(gesamt!C610="",10,gesamt!I610)</f>
        <v>12</v>
      </c>
      <c r="G610" s="20">
        <f>IF(gesamt!C610="",0,gesamt!J610)</f>
        <v>0</v>
      </c>
      <c r="H610" s="20">
        <f>IF(gesamt!C610="",0,gesamt!K610)</f>
        <v>0</v>
      </c>
      <c r="I610" s="19">
        <f t="shared" si="39"/>
        <v>485.67999999999995</v>
      </c>
      <c r="J610" s="22">
        <f t="shared" si="36"/>
        <v>609</v>
      </c>
      <c r="K610" s="21">
        <f t="shared" ca="1" si="37"/>
        <v>1</v>
      </c>
      <c r="L610" s="21">
        <f ca="1">IF(K610=0,"",COUNTIF($K$2:K610,"&gt;0"))</f>
        <v>609</v>
      </c>
      <c r="M610" s="50" t="str">
        <f t="shared" ca="1" si="38"/>
        <v>Gebrannte Erdnüsse, dragierte Erdnüsse</v>
      </c>
    </row>
    <row r="611" spans="1:13" s="18" customFormat="1" ht="14.25" x14ac:dyDescent="0.2">
      <c r="A611" s="18" t="str">
        <f>IF(gesamt!C611="",CONCATENATE("Eintrag ",J611),gesamt!A611)</f>
        <v>Gebrannte Mandeln, dragierte Mandeln</v>
      </c>
      <c r="B611" s="18">
        <v>100</v>
      </c>
      <c r="C611" s="19">
        <f>IF(gesamt!C611="",100,gesamt!D611)</f>
        <v>503</v>
      </c>
      <c r="D611" s="20">
        <f>IF(gesamt!C611="",10,gesamt!G611)</f>
        <v>51.8</v>
      </c>
      <c r="E611" s="20">
        <f>IF(gesamt!C611="",10,gesamt!H611)</f>
        <v>27</v>
      </c>
      <c r="F611" s="20">
        <f>IF(gesamt!C611="",10,gesamt!I611)</f>
        <v>9.4</v>
      </c>
      <c r="G611" s="20">
        <f>IF(gesamt!C611="",0,gesamt!J611)</f>
        <v>0</v>
      </c>
      <c r="H611" s="20">
        <f>IF(gesamt!C611="",0,gesamt!K611)</f>
        <v>0</v>
      </c>
      <c r="I611" s="19">
        <f t="shared" si="39"/>
        <v>502.96000000000004</v>
      </c>
      <c r="J611" s="22">
        <f t="shared" si="36"/>
        <v>610</v>
      </c>
      <c r="K611" s="21">
        <f t="shared" ca="1" si="37"/>
        <v>1</v>
      </c>
      <c r="L611" s="21">
        <f ca="1">IF(K611=0,"",COUNTIF($K$2:K611,"&gt;0"))</f>
        <v>610</v>
      </c>
      <c r="M611" s="50" t="str">
        <f t="shared" ca="1" si="38"/>
        <v>Gebrannte Mandeln, dragierte Mandeln</v>
      </c>
    </row>
    <row r="612" spans="1:13" s="18" customFormat="1" ht="14.25" x14ac:dyDescent="0.2">
      <c r="A612" s="18" t="str">
        <f>IF(gesamt!C612="",CONCATENATE("Eintrag ",J612),gesamt!A612)</f>
        <v>Geflügelbierschinken</v>
      </c>
      <c r="B612" s="18">
        <v>100</v>
      </c>
      <c r="C612" s="19">
        <f>IF(gesamt!C612="",100,gesamt!D612)</f>
        <v>169</v>
      </c>
      <c r="D612" s="20">
        <f>IF(gesamt!C612="",10,gesamt!G612)</f>
        <v>1</v>
      </c>
      <c r="E612" s="20">
        <f>IF(gesamt!C612="",10,gesamt!H612)</f>
        <v>11</v>
      </c>
      <c r="F612" s="20">
        <f>IF(gesamt!C612="",10,gesamt!I612)</f>
        <v>15</v>
      </c>
      <c r="G612" s="20">
        <f>IF(gesamt!C612="",0,gesamt!J612)</f>
        <v>0</v>
      </c>
      <c r="H612" s="20">
        <f>IF(gesamt!C612="",0,gesamt!K612)</f>
        <v>0</v>
      </c>
      <c r="I612" s="19">
        <f t="shared" si="39"/>
        <v>169.4</v>
      </c>
      <c r="J612" s="22">
        <f t="shared" si="36"/>
        <v>611</v>
      </c>
      <c r="K612" s="21">
        <f t="shared" ca="1" si="37"/>
        <v>1</v>
      </c>
      <c r="L612" s="21">
        <f ca="1">IF(K612=0,"",COUNTIF($K$2:K612,"&gt;0"))</f>
        <v>611</v>
      </c>
      <c r="M612" s="50" t="str">
        <f t="shared" ca="1" si="38"/>
        <v>Geflügelbierschinken</v>
      </c>
    </row>
    <row r="613" spans="1:13" s="18" customFormat="1" ht="14.25" x14ac:dyDescent="0.2">
      <c r="A613" s="18" t="str">
        <f>IF(gesamt!C613="",CONCATENATE("Eintrag ",J613),gesamt!A613)</f>
        <v>Geflügelbratwurst, Putenbratwurst, Trutenbratwurst (Grillwurst, Rostbratwurst)</v>
      </c>
      <c r="B613" s="18">
        <v>100</v>
      </c>
      <c r="C613" s="19">
        <f>IF(gesamt!C613="",100,gesamt!D613)</f>
        <v>228</v>
      </c>
      <c r="D613" s="20">
        <f>IF(gesamt!C613="",10,gesamt!G613)</f>
        <v>0.5</v>
      </c>
      <c r="E613" s="20">
        <f>IF(gesamt!C613="",10,gesamt!H613)</f>
        <v>18.2</v>
      </c>
      <c r="F613" s="20">
        <f>IF(gesamt!C613="",10,gesamt!I613)</f>
        <v>13.5</v>
      </c>
      <c r="G613" s="20">
        <f>IF(gesamt!C613="",0,gesamt!J613)</f>
        <v>0</v>
      </c>
      <c r="H613" s="20">
        <f>IF(gesamt!C613="",0,gesamt!K613)</f>
        <v>0</v>
      </c>
      <c r="I613" s="19">
        <f t="shared" si="39"/>
        <v>228.01000000000005</v>
      </c>
      <c r="J613" s="22">
        <f t="shared" ref="J613:J676" si="40">J612+1</f>
        <v>612</v>
      </c>
      <c r="K613" s="21">
        <f t="shared" ca="1" si="37"/>
        <v>1</v>
      </c>
      <c r="L613" s="21">
        <f ca="1">IF(K613=0,"",COUNTIF($K$2:K613,"&gt;0"))</f>
        <v>612</v>
      </c>
      <c r="M613" s="50" t="str">
        <f t="shared" ca="1" si="38"/>
        <v>Geflügelbratwurst, Putenbratwurst, Trutenbratwurst (Grillwurst, Rostbratwurst)</v>
      </c>
    </row>
    <row r="614" spans="1:13" s="18" customFormat="1" ht="14.25" x14ac:dyDescent="0.2">
      <c r="A614" s="18" t="str">
        <f>IF(gesamt!C614="",CONCATENATE("Eintrag ",J614),gesamt!A614)</f>
        <v>Geflügelfiletpastete</v>
      </c>
      <c r="B614" s="18">
        <v>100</v>
      </c>
      <c r="C614" s="19">
        <f>IF(gesamt!C614="",100,gesamt!D614)</f>
        <v>182</v>
      </c>
      <c r="D614" s="20">
        <f>IF(gesamt!C614="",10,gesamt!G614)</f>
        <v>2</v>
      </c>
      <c r="E614" s="20">
        <f>IF(gesamt!C614="",10,gesamt!H614)</f>
        <v>11</v>
      </c>
      <c r="F614" s="20">
        <f>IF(gesamt!C614="",10,gesamt!I614)</f>
        <v>17</v>
      </c>
      <c r="G614" s="20">
        <f>IF(gesamt!C614="",0,gesamt!J614)</f>
        <v>0</v>
      </c>
      <c r="H614" s="20">
        <f>IF(gesamt!C614="",0,gesamt!K614)</f>
        <v>0</v>
      </c>
      <c r="I614" s="19">
        <f t="shared" si="39"/>
        <v>181.90000000000003</v>
      </c>
      <c r="J614" s="22">
        <f t="shared" si="40"/>
        <v>613</v>
      </c>
      <c r="K614" s="21">
        <f t="shared" ca="1" si="37"/>
        <v>1</v>
      </c>
      <c r="L614" s="21">
        <f ca="1">IF(K614=0,"",COUNTIF($K$2:K614,"&gt;0"))</f>
        <v>613</v>
      </c>
      <c r="M614" s="50" t="str">
        <f t="shared" ca="1" si="38"/>
        <v>Geflügelfiletpastete</v>
      </c>
    </row>
    <row r="615" spans="1:13" s="18" customFormat="1" ht="14.25" x14ac:dyDescent="0.2">
      <c r="A615" s="18" t="str">
        <f>IF(gesamt!C615="",CONCATENATE("Eintrag ",J615),gesamt!A615)</f>
        <v>Geflügelfleischwurst</v>
      </c>
      <c r="B615" s="18">
        <v>100</v>
      </c>
      <c r="C615" s="19">
        <f>IF(gesamt!C615="",100,gesamt!D615)</f>
        <v>213</v>
      </c>
      <c r="D615" s="20">
        <f>IF(gesamt!C615="",10,gesamt!G615)</f>
        <v>1</v>
      </c>
      <c r="E615" s="20">
        <f>IF(gesamt!C615="",10,gesamt!H615)</f>
        <v>17</v>
      </c>
      <c r="F615" s="20">
        <f>IF(gesamt!C615="",10,gesamt!I615)</f>
        <v>12</v>
      </c>
      <c r="G615" s="20">
        <f>IF(gesamt!C615="",0,gesamt!J615)</f>
        <v>0</v>
      </c>
      <c r="H615" s="20">
        <f>IF(gesamt!C615="",0,gesamt!K615)</f>
        <v>0</v>
      </c>
      <c r="I615" s="19">
        <f t="shared" si="39"/>
        <v>212.60000000000002</v>
      </c>
      <c r="J615" s="22">
        <f t="shared" si="40"/>
        <v>614</v>
      </c>
      <c r="K615" s="21">
        <f t="shared" ca="1" si="37"/>
        <v>1</v>
      </c>
      <c r="L615" s="21">
        <f ca="1">IF(K615=0,"",COUNTIF($K$2:K615,"&gt;0"))</f>
        <v>614</v>
      </c>
      <c r="M615" s="50" t="str">
        <f t="shared" ca="1" si="38"/>
        <v>Geflügelfleischwurst</v>
      </c>
    </row>
    <row r="616" spans="1:13" s="18" customFormat="1" ht="14.25" x14ac:dyDescent="0.2">
      <c r="A616" s="18" t="str">
        <f>IF(gesamt!C616="",CONCATENATE("Eintrag ",J616),gesamt!A616)</f>
        <v>Geflügeljagdwurst</v>
      </c>
      <c r="B616" s="18">
        <v>100</v>
      </c>
      <c r="C616" s="19">
        <f>IF(gesamt!C616="",100,gesamt!D616)</f>
        <v>224</v>
      </c>
      <c r="D616" s="20">
        <f>IF(gesamt!C616="",10,gesamt!G616)</f>
        <v>3</v>
      </c>
      <c r="E616" s="20">
        <f>IF(gesamt!C616="",10,gesamt!H616)</f>
        <v>16</v>
      </c>
      <c r="F616" s="20">
        <f>IF(gesamt!C616="",10,gesamt!I616)</f>
        <v>15</v>
      </c>
      <c r="G616" s="20">
        <f>IF(gesamt!C616="",0,gesamt!J616)</f>
        <v>0</v>
      </c>
      <c r="H616" s="20">
        <f>IF(gesamt!C616="",0,gesamt!K616)</f>
        <v>0</v>
      </c>
      <c r="I616" s="19">
        <f t="shared" si="39"/>
        <v>224.10000000000002</v>
      </c>
      <c r="J616" s="22">
        <f t="shared" si="40"/>
        <v>615</v>
      </c>
      <c r="K616" s="21">
        <f t="shared" ca="1" si="37"/>
        <v>1</v>
      </c>
      <c r="L616" s="21">
        <f ca="1">IF(K616=0,"",COUNTIF($K$2:K616,"&gt;0"))</f>
        <v>615</v>
      </c>
      <c r="M616" s="50" t="str">
        <f t="shared" ca="1" si="38"/>
        <v>Geflügeljagdwurst</v>
      </c>
    </row>
    <row r="617" spans="1:13" s="18" customFormat="1" ht="14.25" x14ac:dyDescent="0.2">
      <c r="A617" s="18" t="str">
        <f>IF(gesamt!C617="",CONCATENATE("Eintrag ",J617),gesamt!A617)</f>
        <v>Geflügelkrakauer</v>
      </c>
      <c r="B617" s="18">
        <v>100</v>
      </c>
      <c r="C617" s="19">
        <f>IF(gesamt!C617="",100,gesamt!D617)</f>
        <v>145</v>
      </c>
      <c r="D617" s="20">
        <f>IF(gesamt!C617="",10,gesamt!G617)</f>
        <v>1</v>
      </c>
      <c r="E617" s="20">
        <f>IF(gesamt!C617="",10,gesamt!H617)</f>
        <v>2</v>
      </c>
      <c r="F617" s="20">
        <f>IF(gesamt!C617="",10,gesamt!I617)</f>
        <v>29</v>
      </c>
      <c r="G617" s="20">
        <f>IF(gesamt!C617="",0,gesamt!J617)</f>
        <v>0</v>
      </c>
      <c r="H617" s="20">
        <f>IF(gesamt!C617="",0,gesamt!K617)</f>
        <v>0</v>
      </c>
      <c r="I617" s="19">
        <f t="shared" si="39"/>
        <v>144.5</v>
      </c>
      <c r="J617" s="22">
        <f t="shared" si="40"/>
        <v>616</v>
      </c>
      <c r="K617" s="21">
        <f t="shared" ca="1" si="37"/>
        <v>1</v>
      </c>
      <c r="L617" s="21">
        <f ca="1">IF(K617=0,"",COUNTIF($K$2:K617,"&gt;0"))</f>
        <v>616</v>
      </c>
      <c r="M617" s="50" t="str">
        <f t="shared" ca="1" si="38"/>
        <v>Geflügelkrakauer</v>
      </c>
    </row>
    <row r="618" spans="1:13" s="18" customFormat="1" ht="14.25" x14ac:dyDescent="0.2">
      <c r="A618" s="18" t="str">
        <f>IF(gesamt!C618="",CONCATENATE("Eintrag ",J618),gesamt!A618)</f>
        <v>Geflügelleber-Pastete</v>
      </c>
      <c r="B618" s="18">
        <v>100</v>
      </c>
      <c r="C618" s="19">
        <f>IF(gesamt!C618="",100,gesamt!D618)</f>
        <v>317</v>
      </c>
      <c r="D618" s="20">
        <f>IF(gesamt!C618="",10,gesamt!G618)</f>
        <v>4</v>
      </c>
      <c r="E618" s="20">
        <f>IF(gesamt!C618="",10,gesamt!H618)</f>
        <v>26</v>
      </c>
      <c r="F618" s="20">
        <f>IF(gesamt!C618="",10,gesamt!I618)</f>
        <v>14</v>
      </c>
      <c r="G618" s="20">
        <f>IF(gesamt!C618="",0,gesamt!J618)</f>
        <v>0</v>
      </c>
      <c r="H618" s="20">
        <f>IF(gesamt!C618="",0,gesamt!K618)</f>
        <v>0</v>
      </c>
      <c r="I618" s="19">
        <f t="shared" si="39"/>
        <v>317</v>
      </c>
      <c r="J618" s="22">
        <f t="shared" si="40"/>
        <v>617</v>
      </c>
      <c r="K618" s="21">
        <f t="shared" ca="1" si="37"/>
        <v>1</v>
      </c>
      <c r="L618" s="21">
        <f ca="1">IF(K618=0,"",COUNTIF($K$2:K618,"&gt;0"))</f>
        <v>617</v>
      </c>
      <c r="M618" s="50" t="str">
        <f t="shared" ca="1" si="38"/>
        <v>Geflügelleber-Pastete</v>
      </c>
    </row>
    <row r="619" spans="1:13" s="18" customFormat="1" ht="14.25" x14ac:dyDescent="0.2">
      <c r="A619" s="18" t="str">
        <f>IF(gesamt!C619="",CONCATENATE("Eintrag ",J619),gesamt!A619)</f>
        <v>Geflügel-Leberwurst</v>
      </c>
      <c r="B619" s="18">
        <v>100</v>
      </c>
      <c r="C619" s="19">
        <f>IF(gesamt!C619="",100,gesamt!D619)</f>
        <v>370</v>
      </c>
      <c r="D619" s="20">
        <f>IF(gesamt!C619="",10,gesamt!G619)</f>
        <v>2</v>
      </c>
      <c r="E619" s="20">
        <f>IF(gesamt!C619="",10,gesamt!H619)</f>
        <v>33</v>
      </c>
      <c r="F619" s="20">
        <f>IF(gesamt!C619="",10,gesamt!I619)</f>
        <v>13</v>
      </c>
      <c r="G619" s="20">
        <f>IF(gesamt!C619="",0,gesamt!J619)</f>
        <v>0</v>
      </c>
      <c r="H619" s="20">
        <f>IF(gesamt!C619="",0,gesamt!K619)</f>
        <v>0</v>
      </c>
      <c r="I619" s="19">
        <f t="shared" si="39"/>
        <v>369.70000000000005</v>
      </c>
      <c r="J619" s="22">
        <f t="shared" si="40"/>
        <v>618</v>
      </c>
      <c r="K619" s="21">
        <f t="shared" ca="1" si="37"/>
        <v>1</v>
      </c>
      <c r="L619" s="21">
        <f ca="1">IF(K619=0,"",COUNTIF($K$2:K619,"&gt;0"))</f>
        <v>618</v>
      </c>
      <c r="M619" s="50" t="str">
        <f t="shared" ca="1" si="38"/>
        <v>Geflügel-Leberwurst</v>
      </c>
    </row>
    <row r="620" spans="1:13" s="18" customFormat="1" ht="14.25" x14ac:dyDescent="0.2">
      <c r="A620" s="18" t="str">
        <f>IF(gesamt!C620="",CONCATENATE("Eintrag ",J620),gesamt!A620)</f>
        <v>Geflügel-Mortadella</v>
      </c>
      <c r="B620" s="18">
        <v>100</v>
      </c>
      <c r="C620" s="19">
        <f>IF(gesamt!C620="",100,gesamt!D620)</f>
        <v>185</v>
      </c>
      <c r="D620" s="20">
        <f>IF(gesamt!C620="",10,gesamt!G620)</f>
        <v>1</v>
      </c>
      <c r="E620" s="20">
        <f>IF(gesamt!C620="",10,gesamt!H620)</f>
        <v>10</v>
      </c>
      <c r="F620" s="20">
        <f>IF(gesamt!C620="",10,gesamt!I620)</f>
        <v>21</v>
      </c>
      <c r="G620" s="20">
        <f>IF(gesamt!C620="",0,gesamt!J620)</f>
        <v>0</v>
      </c>
      <c r="H620" s="20">
        <f>IF(gesamt!C620="",0,gesamt!K620)</f>
        <v>0</v>
      </c>
      <c r="I620" s="19">
        <f t="shared" si="39"/>
        <v>185.3</v>
      </c>
      <c r="J620" s="22">
        <f t="shared" si="40"/>
        <v>619</v>
      </c>
      <c r="K620" s="21">
        <f t="shared" ca="1" si="37"/>
        <v>1</v>
      </c>
      <c r="L620" s="21">
        <f ca="1">IF(K620=0,"",COUNTIF($K$2:K620,"&gt;0"))</f>
        <v>619</v>
      </c>
      <c r="M620" s="50" t="str">
        <f t="shared" ca="1" si="38"/>
        <v>Geflügel-Mortadella</v>
      </c>
    </row>
    <row r="621" spans="1:13" s="18" customFormat="1" ht="14.25" x14ac:dyDescent="0.2">
      <c r="A621" s="18" t="str">
        <f>IF(gesamt!C621="",CONCATENATE("Eintrag ",J621),gesamt!A621)</f>
        <v>Geflügelsalami, Geflügel-Salami</v>
      </c>
      <c r="B621" s="18">
        <v>100</v>
      </c>
      <c r="C621" s="19">
        <f>IF(gesamt!C621="",100,gesamt!D621)</f>
        <v>398</v>
      </c>
      <c r="D621" s="20">
        <f>IF(gesamt!C621="",10,gesamt!G621)</f>
        <v>2</v>
      </c>
      <c r="E621" s="20">
        <f>IF(gesamt!C621="",10,gesamt!H621)</f>
        <v>32</v>
      </c>
      <c r="F621" s="20">
        <f>IF(gesamt!C621="",10,gesamt!I621)</f>
        <v>22</v>
      </c>
      <c r="G621" s="20">
        <f>IF(gesamt!C621="",0,gesamt!J621)</f>
        <v>0</v>
      </c>
      <c r="H621" s="20">
        <f>IF(gesamt!C621="",0,gesamt!K621)</f>
        <v>0</v>
      </c>
      <c r="I621" s="19">
        <f t="shared" si="39"/>
        <v>398.20000000000005</v>
      </c>
      <c r="J621" s="22">
        <f t="shared" si="40"/>
        <v>620</v>
      </c>
      <c r="K621" s="21">
        <f t="shared" ca="1" si="37"/>
        <v>1</v>
      </c>
      <c r="L621" s="21">
        <f ca="1">IF(K621=0,"",COUNTIF($K$2:K621,"&gt;0"))</f>
        <v>620</v>
      </c>
      <c r="M621" s="50" t="str">
        <f t="shared" ca="1" si="38"/>
        <v>Geflügelsalami, Geflügel-Salami</v>
      </c>
    </row>
    <row r="622" spans="1:13" s="18" customFormat="1" ht="14.25" x14ac:dyDescent="0.2">
      <c r="A622" s="18" t="str">
        <f>IF(gesamt!C622="",CONCATENATE("Eintrag ",J622),gesamt!A622)</f>
        <v>Geflügelsalat</v>
      </c>
      <c r="B622" s="18">
        <v>100</v>
      </c>
      <c r="C622" s="19">
        <f>IF(gesamt!C622="",100,gesamt!D622)</f>
        <v>566</v>
      </c>
      <c r="D622" s="20">
        <f>IF(gesamt!C622="",10,gesamt!G622)</f>
        <v>5</v>
      </c>
      <c r="E622" s="20">
        <f>IF(gesamt!C622="",10,gesamt!H622)</f>
        <v>55</v>
      </c>
      <c r="F622" s="20">
        <f>IF(gesamt!C622="",10,gesamt!I622)</f>
        <v>8</v>
      </c>
      <c r="G622" s="20">
        <f>IF(gesamt!C622="",0,gesamt!J622)</f>
        <v>0</v>
      </c>
      <c r="H622" s="20">
        <f>IF(gesamt!C622="",0,gesamt!K622)</f>
        <v>0</v>
      </c>
      <c r="I622" s="19">
        <f t="shared" si="39"/>
        <v>565.6</v>
      </c>
      <c r="J622" s="22">
        <f t="shared" si="40"/>
        <v>621</v>
      </c>
      <c r="K622" s="21">
        <f t="shared" ca="1" si="37"/>
        <v>1</v>
      </c>
      <c r="L622" s="21">
        <f ca="1">IF(K622=0,"",COUNTIF($K$2:K622,"&gt;0"))</f>
        <v>621</v>
      </c>
      <c r="M622" s="50" t="str">
        <f t="shared" ca="1" si="38"/>
        <v>Geflügelsalat</v>
      </c>
    </row>
    <row r="623" spans="1:13" s="18" customFormat="1" ht="14.25" x14ac:dyDescent="0.2">
      <c r="A623" s="18" t="str">
        <f>IF(gesamt!C623="",CONCATENATE("Eintrag ",J623),gesamt!A623)</f>
        <v>Geflügelwurst (Putenwurst, Putenwürstchen, Truthahnwurst, Hähnchenwurst)</v>
      </c>
      <c r="B623" s="18">
        <v>100</v>
      </c>
      <c r="C623" s="19">
        <f>IF(gesamt!C623="",100,gesamt!D623)</f>
        <v>246</v>
      </c>
      <c r="D623" s="20">
        <f>IF(gesamt!C623="",10,gesamt!G623)</f>
        <v>0.4</v>
      </c>
      <c r="E623" s="20">
        <f>IF(gesamt!C623="",10,gesamt!H623)</f>
        <v>18.3</v>
      </c>
      <c r="F623" s="20">
        <f>IF(gesamt!C623="",10,gesamt!I623)</f>
        <v>20.399999999999999</v>
      </c>
      <c r="G623" s="20">
        <f>IF(gesamt!C623="",0,gesamt!J623)</f>
        <v>0</v>
      </c>
      <c r="H623" s="20">
        <f>IF(gesamt!C623="",0,gesamt!K623)</f>
        <v>0</v>
      </c>
      <c r="I623" s="19">
        <f t="shared" si="39"/>
        <v>257.51</v>
      </c>
      <c r="J623" s="22">
        <f t="shared" si="40"/>
        <v>622</v>
      </c>
      <c r="K623" s="21">
        <f t="shared" ca="1" si="37"/>
        <v>1</v>
      </c>
      <c r="L623" s="21">
        <f ca="1">IF(K623=0,"",COUNTIF($K$2:K623,"&gt;0"))</f>
        <v>622</v>
      </c>
      <c r="M623" s="50" t="str">
        <f t="shared" ca="1" si="38"/>
        <v>Geflügelwurst (Putenwurst, Putenwürstchen, Truthahnwurst, Hähnchenwurst)</v>
      </c>
    </row>
    <row r="624" spans="1:13" s="18" customFormat="1" ht="14.25" x14ac:dyDescent="0.2">
      <c r="A624" s="18" t="str">
        <f>IF(gesamt!C624="",CONCATENATE("Eintrag ",J624),gesamt!A624)</f>
        <v>Geheimratskäse</v>
      </c>
      <c r="B624" s="18">
        <v>100</v>
      </c>
      <c r="C624" s="19">
        <f>IF(gesamt!C624="",100,gesamt!D624)</f>
        <v>395</v>
      </c>
      <c r="D624" s="20">
        <f>IF(gesamt!C624="",10,gesamt!G624)</f>
        <v>0</v>
      </c>
      <c r="E624" s="20">
        <f>IF(gesamt!C624="",10,gesamt!H624)</f>
        <v>25</v>
      </c>
      <c r="F624" s="20">
        <f>IF(gesamt!C624="",10,gesamt!I624)</f>
        <v>27</v>
      </c>
      <c r="G624" s="20">
        <f>IF(gesamt!C624="",0,gesamt!J624)</f>
        <v>0</v>
      </c>
      <c r="H624" s="20">
        <f>IF(gesamt!C624="",0,gesamt!K624)</f>
        <v>0</v>
      </c>
      <c r="I624" s="19">
        <f t="shared" si="39"/>
        <v>345.90000000000003</v>
      </c>
      <c r="J624" s="22">
        <f t="shared" si="40"/>
        <v>623</v>
      </c>
      <c r="K624" s="21">
        <f t="shared" ca="1" si="37"/>
        <v>1</v>
      </c>
      <c r="L624" s="21">
        <f ca="1">IF(K624=0,"",COUNTIF($K$2:K624,"&gt;0"))</f>
        <v>623</v>
      </c>
      <c r="M624" s="50" t="str">
        <f t="shared" ca="1" si="38"/>
        <v>Geheimratskäse</v>
      </c>
    </row>
    <row r="625" spans="1:13" s="18" customFormat="1" ht="14.25" x14ac:dyDescent="0.2">
      <c r="A625" s="18" t="str">
        <f>IF(gesamt!C625="",CONCATENATE("Eintrag ",J625),gesamt!A625)</f>
        <v>Gelbe Tomaten</v>
      </c>
      <c r="B625" s="18">
        <v>100</v>
      </c>
      <c r="C625" s="19">
        <f>IF(gesamt!C625="",100,gesamt!D625)</f>
        <v>18</v>
      </c>
      <c r="D625" s="20">
        <f>IF(gesamt!C625="",10,gesamt!G625)</f>
        <v>3</v>
      </c>
      <c r="E625" s="20">
        <f>IF(gesamt!C625="",10,gesamt!H625)</f>
        <v>0.2</v>
      </c>
      <c r="F625" s="20">
        <f>IF(gesamt!C625="",10,gesamt!I625)</f>
        <v>1</v>
      </c>
      <c r="G625" s="20">
        <f>IF(gesamt!C625="",0,gesamt!J625)</f>
        <v>0</v>
      </c>
      <c r="H625" s="20">
        <f>IF(gesamt!C625="",0,gesamt!K625)</f>
        <v>0</v>
      </c>
      <c r="I625" s="19">
        <f t="shared" si="39"/>
        <v>18.36</v>
      </c>
      <c r="J625" s="22">
        <f t="shared" si="40"/>
        <v>624</v>
      </c>
      <c r="K625" s="21">
        <f t="shared" ca="1" si="37"/>
        <v>1</v>
      </c>
      <c r="L625" s="21">
        <f ca="1">IF(K625=0,"",COUNTIF($K$2:K625,"&gt;0"))</f>
        <v>624</v>
      </c>
      <c r="M625" s="50" t="str">
        <f t="shared" ca="1" si="38"/>
        <v>Gelbe Tomaten</v>
      </c>
    </row>
    <row r="626" spans="1:13" s="18" customFormat="1" ht="14.25" x14ac:dyDescent="0.2">
      <c r="A626" s="18" t="str">
        <f>IF(gesamt!C626="",CONCATENATE("Eintrag ",J626),gesamt!A626)</f>
        <v>Gelbwurst</v>
      </c>
      <c r="B626" s="18">
        <v>100</v>
      </c>
      <c r="C626" s="19">
        <f>IF(gesamt!C626="",100,gesamt!D626)</f>
        <v>288</v>
      </c>
      <c r="D626" s="20">
        <f>IF(gesamt!C626="",10,gesamt!G626)</f>
        <v>0.1</v>
      </c>
      <c r="E626" s="20">
        <f>IF(gesamt!C626="",10,gesamt!H626)</f>
        <v>27</v>
      </c>
      <c r="F626" s="20">
        <f>IF(gesamt!C626="",10,gesamt!I626)</f>
        <v>11.2</v>
      </c>
      <c r="G626" s="20">
        <f>IF(gesamt!C626="",0,gesamt!J626)</f>
        <v>0</v>
      </c>
      <c r="H626" s="20">
        <f>IF(gesamt!C626="",0,gesamt!K626)</f>
        <v>0</v>
      </c>
      <c r="I626" s="19">
        <f t="shared" si="39"/>
        <v>298.55</v>
      </c>
      <c r="J626" s="22">
        <f t="shared" si="40"/>
        <v>625</v>
      </c>
      <c r="K626" s="21">
        <f t="shared" ca="1" si="37"/>
        <v>1</v>
      </c>
      <c r="L626" s="21">
        <f ca="1">IF(K626=0,"",COUNTIF($K$2:K626,"&gt;0"))</f>
        <v>625</v>
      </c>
      <c r="M626" s="50" t="str">
        <f t="shared" ca="1" si="38"/>
        <v>Gelbwurst</v>
      </c>
    </row>
    <row r="627" spans="1:13" s="18" customFormat="1" ht="14.25" x14ac:dyDescent="0.2">
      <c r="A627" s="18" t="str">
        <f>IF(gesamt!C627="",CONCATENATE("Eintrag ",J627),gesamt!A627)</f>
        <v>Gelee (Apfelgelee, Zitronengelee, Johannisbeergelee, Apfel-Quitten-Gelee usw.)</v>
      </c>
      <c r="B627" s="18">
        <v>100</v>
      </c>
      <c r="C627" s="19">
        <f>IF(gesamt!C627="",100,gesamt!D627)</f>
        <v>260</v>
      </c>
      <c r="D627" s="20">
        <f>IF(gesamt!C627="",10,gesamt!G627)</f>
        <v>65</v>
      </c>
      <c r="E627" s="20">
        <f>IF(gesamt!C627="",10,gesamt!H627)</f>
        <v>0</v>
      </c>
      <c r="F627" s="20">
        <f>IF(gesamt!C627="",10,gesamt!I627)</f>
        <v>0</v>
      </c>
      <c r="G627" s="20">
        <f>IF(gesamt!C627="",0,gesamt!J627)</f>
        <v>0</v>
      </c>
      <c r="H627" s="20">
        <f>IF(gesamt!C627="",0,gesamt!K627)</f>
        <v>0</v>
      </c>
      <c r="I627" s="19">
        <f t="shared" si="39"/>
        <v>266.5</v>
      </c>
      <c r="J627" s="22">
        <f t="shared" si="40"/>
        <v>626</v>
      </c>
      <c r="K627" s="21">
        <f t="shared" ca="1" si="37"/>
        <v>1</v>
      </c>
      <c r="L627" s="21">
        <f ca="1">IF(K627=0,"",COUNTIF($K$2:K627,"&gt;0"))</f>
        <v>626</v>
      </c>
      <c r="M627" s="50" t="str">
        <f t="shared" ca="1" si="38"/>
        <v>Gelee (Apfelgelee, Zitronengelee, Johannisbeergelee, Apfel-Quitten-Gelee usw.)</v>
      </c>
    </row>
    <row r="628" spans="1:13" s="18" customFormat="1" ht="14.25" x14ac:dyDescent="0.2">
      <c r="A628" s="18" t="str">
        <f>IF(gesamt!C628="",CONCATENATE("Eintrag ",J628),gesamt!A628)</f>
        <v>Gelierzucker</v>
      </c>
      <c r="B628" s="18">
        <v>100</v>
      </c>
      <c r="C628" s="19">
        <f>IF(gesamt!C628="",100,gesamt!D628)</f>
        <v>401</v>
      </c>
      <c r="D628" s="20">
        <f>IF(gesamt!C628="",10,gesamt!G628)</f>
        <v>97.8</v>
      </c>
      <c r="E628" s="20">
        <f>IF(gesamt!C628="",10,gesamt!H628)</f>
        <v>0</v>
      </c>
      <c r="F628" s="20">
        <f>IF(gesamt!C628="",10,gesamt!I628)</f>
        <v>0</v>
      </c>
      <c r="G628" s="20">
        <f>IF(gesamt!C628="",0,gesamt!J628)</f>
        <v>0</v>
      </c>
      <c r="H628" s="20">
        <f>IF(gesamt!C628="",0,gesamt!K628)</f>
        <v>0</v>
      </c>
      <c r="I628" s="19">
        <f t="shared" si="39"/>
        <v>400.97999999999996</v>
      </c>
      <c r="J628" s="22">
        <f t="shared" si="40"/>
        <v>627</v>
      </c>
      <c r="K628" s="21">
        <f t="shared" ca="1" si="37"/>
        <v>1</v>
      </c>
      <c r="L628" s="21">
        <f ca="1">IF(K628=0,"",COUNTIF($K$2:K628,"&gt;0"))</f>
        <v>627</v>
      </c>
      <c r="M628" s="50" t="str">
        <f t="shared" ca="1" si="38"/>
        <v>Gelierzucker</v>
      </c>
    </row>
    <row r="629" spans="1:13" s="18" customFormat="1" ht="14.25" x14ac:dyDescent="0.2">
      <c r="A629" s="18" t="str">
        <f>IF(gesamt!C629="",CONCATENATE("Eintrag ",J629),gesamt!A629)</f>
        <v>Gemeiner Riesenschirmling (Parasol)</v>
      </c>
      <c r="B629" s="18">
        <v>100</v>
      </c>
      <c r="C629" s="19">
        <f>IF(gesamt!C629="",100,gesamt!D629)</f>
        <v>14</v>
      </c>
      <c r="D629" s="20">
        <f>IF(gesamt!C629="",10,gesamt!G629)</f>
        <v>0</v>
      </c>
      <c r="E629" s="20">
        <f>IF(gesamt!C629="",10,gesamt!H629)</f>
        <v>0.5</v>
      </c>
      <c r="F629" s="20">
        <f>IF(gesamt!C629="",10,gesamt!I629)</f>
        <v>2.2000000000000002</v>
      </c>
      <c r="G629" s="20">
        <f>IF(gesamt!C629="",0,gesamt!J629)</f>
        <v>0</v>
      </c>
      <c r="H629" s="20">
        <f>IF(gesamt!C629="",0,gesamt!K629)</f>
        <v>0</v>
      </c>
      <c r="I629" s="19">
        <f t="shared" si="39"/>
        <v>13.890000000000002</v>
      </c>
      <c r="J629" s="22">
        <f t="shared" si="40"/>
        <v>628</v>
      </c>
      <c r="K629" s="21">
        <f t="shared" ref="K629:K692" ca="1" si="41">IFERROR(SEARCH(INDIRECT(CELL("address")),A629),0)</f>
        <v>1</v>
      </c>
      <c r="L629" s="21">
        <f ca="1">IF(K629=0,"",COUNTIF($K$2:K629,"&gt;0"))</f>
        <v>628</v>
      </c>
      <c r="M629" s="50" t="str">
        <f t="shared" ca="1" si="38"/>
        <v>Gemeiner Riesenschirmling (Parasol)</v>
      </c>
    </row>
    <row r="630" spans="1:13" s="18" customFormat="1" ht="14.25" x14ac:dyDescent="0.2">
      <c r="A630" s="18" t="str">
        <f>IF(gesamt!C630="",CONCATENATE("Eintrag ",J630),gesamt!A630)</f>
        <v>Gemüseauflauf, Gemüsestrudel</v>
      </c>
      <c r="B630" s="18">
        <v>100</v>
      </c>
      <c r="C630" s="19">
        <f>IF(gesamt!C630="",100,gesamt!D630)</f>
        <v>109</v>
      </c>
      <c r="D630" s="20">
        <f>IF(gesamt!C630="",10,gesamt!G630)</f>
        <v>9.1999999999999993</v>
      </c>
      <c r="E630" s="20">
        <f>IF(gesamt!C630="",10,gesamt!H630)</f>
        <v>6.3</v>
      </c>
      <c r="F630" s="20">
        <f>IF(gesamt!C630="",10,gesamt!I630)</f>
        <v>3.1</v>
      </c>
      <c r="G630" s="20">
        <f>IF(gesamt!C630="",0,gesamt!J630)</f>
        <v>0</v>
      </c>
      <c r="H630" s="20">
        <f>IF(gesamt!C630="",0,gesamt!K630)</f>
        <v>0</v>
      </c>
      <c r="I630" s="19">
        <f t="shared" si="39"/>
        <v>109.33</v>
      </c>
      <c r="J630" s="22">
        <f t="shared" si="40"/>
        <v>629</v>
      </c>
      <c r="K630" s="21">
        <f t="shared" ca="1" si="41"/>
        <v>1</v>
      </c>
      <c r="L630" s="21">
        <f ca="1">IF(K630=0,"",COUNTIF($K$2:K630,"&gt;0"))</f>
        <v>629</v>
      </c>
      <c r="M630" s="50" t="str">
        <f t="shared" ca="1" si="38"/>
        <v>Gemüseauflauf, Gemüsestrudel</v>
      </c>
    </row>
    <row r="631" spans="1:13" s="18" customFormat="1" ht="14.25" x14ac:dyDescent="0.2">
      <c r="A631" s="18" t="str">
        <f>IF(gesamt!C631="",CONCATENATE("Eintrag ",J631),gesamt!A631)</f>
        <v>Gemüse-Bratlinge, G-Frikadellen, G-Pflanzerln, G-Taler, Soja-Bratlinge, S-Burger</v>
      </c>
      <c r="B631" s="18">
        <v>100</v>
      </c>
      <c r="C631" s="19">
        <f>IF(gesamt!C631="",100,gesamt!D631)</f>
        <v>125</v>
      </c>
      <c r="D631" s="20">
        <f>IF(gesamt!C631="",10,gesamt!G631)</f>
        <v>12</v>
      </c>
      <c r="E631" s="20">
        <f>IF(gesamt!C631="",10,gesamt!H631)</f>
        <v>4.5999999999999996</v>
      </c>
      <c r="F631" s="20">
        <f>IF(gesamt!C631="",10,gesamt!I631)</f>
        <v>7.8</v>
      </c>
      <c r="G631" s="20">
        <f>IF(gesamt!C631="",0,gesamt!J631)</f>
        <v>0</v>
      </c>
      <c r="H631" s="20">
        <f>IF(gesamt!C631="",0,gesamt!K631)</f>
        <v>0</v>
      </c>
      <c r="I631" s="19">
        <f t="shared" si="39"/>
        <v>124.73999999999998</v>
      </c>
      <c r="J631" s="22">
        <f t="shared" si="40"/>
        <v>630</v>
      </c>
      <c r="K631" s="21">
        <f t="shared" ca="1" si="41"/>
        <v>1</v>
      </c>
      <c r="L631" s="21">
        <f ca="1">IF(K631=0,"",COUNTIF($K$2:K631,"&gt;0"))</f>
        <v>630</v>
      </c>
      <c r="M631" s="50" t="str">
        <f t="shared" ca="1" si="38"/>
        <v>Gemüse-Bratlinge, G-Frikadellen, G-Pflanzerln, G-Taler, Soja-Bratlinge, S-Burger</v>
      </c>
    </row>
    <row r="632" spans="1:13" s="18" customFormat="1" ht="14.25" x14ac:dyDescent="0.2">
      <c r="A632" s="18" t="str">
        <f>IF(gesamt!C632="",CONCATENATE("Eintrag ",J632),gesamt!A632)</f>
        <v>Gemüsebrühe</v>
      </c>
      <c r="B632" s="18">
        <v>100</v>
      </c>
      <c r="C632" s="19">
        <f>IF(gesamt!C632="",100,gesamt!D632)</f>
        <v>3</v>
      </c>
      <c r="D632" s="20">
        <f>IF(gesamt!C632="",10,gesamt!G632)</f>
        <v>0.2</v>
      </c>
      <c r="E632" s="20">
        <f>IF(gesamt!C632="",10,gesamt!H632)</f>
        <v>0.1</v>
      </c>
      <c r="F632" s="20">
        <f>IF(gesamt!C632="",10,gesamt!I632)</f>
        <v>0.3</v>
      </c>
      <c r="G632" s="20">
        <f>IF(gesamt!C632="",0,gesamt!J632)</f>
        <v>0</v>
      </c>
      <c r="H632" s="20">
        <f>IF(gesamt!C632="",0,gesamt!K632)</f>
        <v>0</v>
      </c>
      <c r="I632" s="19">
        <f t="shared" si="39"/>
        <v>3.01</v>
      </c>
      <c r="J632" s="22">
        <f t="shared" si="40"/>
        <v>631</v>
      </c>
      <c r="K632" s="21">
        <f t="shared" ca="1" si="41"/>
        <v>1</v>
      </c>
      <c r="L632" s="21">
        <f ca="1">IF(K632=0,"",COUNTIF($K$2:K632,"&gt;0"))</f>
        <v>631</v>
      </c>
      <c r="M632" s="50" t="str">
        <f t="shared" ca="1" si="38"/>
        <v>Gemüsebrühe</v>
      </c>
    </row>
    <row r="633" spans="1:13" s="18" customFormat="1" ht="14.25" x14ac:dyDescent="0.2">
      <c r="A633" s="18" t="str">
        <f>IF(gesamt!C633="",CONCATENATE("Eintrag ",J633),gesamt!A633)</f>
        <v>Gemüseeintopf</v>
      </c>
      <c r="B633" s="18">
        <v>100</v>
      </c>
      <c r="C633" s="19">
        <f>IF(gesamt!C633="",100,gesamt!D633)</f>
        <v>43</v>
      </c>
      <c r="D633" s="20">
        <f>IF(gesamt!C633="",10,gesamt!G633)</f>
        <v>4.5</v>
      </c>
      <c r="E633" s="20">
        <f>IF(gesamt!C633="",10,gesamt!H633)</f>
        <v>2</v>
      </c>
      <c r="F633" s="20">
        <f>IF(gesamt!C633="",10,gesamt!I633)</f>
        <v>1.5</v>
      </c>
      <c r="G633" s="20">
        <f>IF(gesamt!C633="",0,gesamt!J633)</f>
        <v>0</v>
      </c>
      <c r="H633" s="20">
        <f>IF(gesamt!C633="",0,gesamt!K633)</f>
        <v>0</v>
      </c>
      <c r="I633" s="19">
        <f t="shared" si="39"/>
        <v>43.349999999999994</v>
      </c>
      <c r="J633" s="22">
        <f t="shared" si="40"/>
        <v>632</v>
      </c>
      <c r="K633" s="21">
        <f t="shared" ca="1" si="41"/>
        <v>1</v>
      </c>
      <c r="L633" s="21">
        <f ca="1">IF(K633=0,"",COUNTIF($K$2:K633,"&gt;0"))</f>
        <v>632</v>
      </c>
      <c r="M633" s="50" t="str">
        <f t="shared" ca="1" si="38"/>
        <v>Gemüseeintopf</v>
      </c>
    </row>
    <row r="634" spans="1:13" s="18" customFormat="1" ht="14.25" x14ac:dyDescent="0.2">
      <c r="A634" s="18" t="str">
        <f>IF(gesamt!C634="",CONCATENATE("Eintrag ",J634),gesamt!A634)</f>
        <v>Gemüse-Lasagne, Gemüselasagne</v>
      </c>
      <c r="B634" s="18">
        <v>100</v>
      </c>
      <c r="C634" s="19">
        <f>IF(gesamt!C634="",100,gesamt!D634)</f>
        <v>193</v>
      </c>
      <c r="D634" s="20">
        <f>IF(gesamt!C634="",10,gesamt!G634)</f>
        <v>15</v>
      </c>
      <c r="E634" s="20">
        <f>IF(gesamt!C634="",10,gesamt!H634)</f>
        <v>11</v>
      </c>
      <c r="F634" s="20">
        <f>IF(gesamt!C634="",10,gesamt!I634)</f>
        <v>7</v>
      </c>
      <c r="G634" s="20">
        <f>IF(gesamt!C634="",0,gesamt!J634)</f>
        <v>0</v>
      </c>
      <c r="H634" s="20">
        <f>IF(gesamt!C634="",0,gesamt!K634)</f>
        <v>0</v>
      </c>
      <c r="I634" s="19">
        <f t="shared" si="39"/>
        <v>193.20000000000002</v>
      </c>
      <c r="J634" s="22">
        <f t="shared" si="40"/>
        <v>633</v>
      </c>
      <c r="K634" s="21">
        <f t="shared" ca="1" si="41"/>
        <v>1</v>
      </c>
      <c r="L634" s="21">
        <f ca="1">IF(K634=0,"",COUNTIF($K$2:K634,"&gt;0"))</f>
        <v>633</v>
      </c>
      <c r="M634" s="50" t="str">
        <f t="shared" ca="1" si="38"/>
        <v>Gemüse-Lasagne, Gemüselasagne</v>
      </c>
    </row>
    <row r="635" spans="1:13" s="18" customFormat="1" ht="14.25" x14ac:dyDescent="0.2">
      <c r="A635" s="18" t="str">
        <f>IF(gesamt!C635="",CONCATENATE("Eintrag ",J635),gesamt!A635)</f>
        <v>Gemüsesaft</v>
      </c>
      <c r="B635" s="18">
        <v>100</v>
      </c>
      <c r="C635" s="19">
        <f>IF(gesamt!C635="",100,gesamt!D635)</f>
        <v>17</v>
      </c>
      <c r="D635" s="20">
        <f>IF(gesamt!C635="",10,gesamt!G635)</f>
        <v>3</v>
      </c>
      <c r="E635" s="20">
        <f>IF(gesamt!C635="",10,gesamt!H635)</f>
        <v>0.1</v>
      </c>
      <c r="F635" s="20">
        <f>IF(gesamt!C635="",10,gesamt!I635)</f>
        <v>1</v>
      </c>
      <c r="G635" s="20">
        <f>IF(gesamt!C635="",0,gesamt!J635)</f>
        <v>0</v>
      </c>
      <c r="H635" s="20">
        <f>IF(gesamt!C635="",0,gesamt!K635)</f>
        <v>0</v>
      </c>
      <c r="I635" s="19">
        <f t="shared" si="39"/>
        <v>17.43</v>
      </c>
      <c r="J635" s="22">
        <f t="shared" si="40"/>
        <v>634</v>
      </c>
      <c r="K635" s="21">
        <f t="shared" ca="1" si="41"/>
        <v>1</v>
      </c>
      <c r="L635" s="21">
        <f ca="1">IF(K635=0,"",COUNTIF($K$2:K635,"&gt;0"))</f>
        <v>634</v>
      </c>
      <c r="M635" s="50" t="str">
        <f t="shared" ca="1" si="38"/>
        <v>Gemüsesaft</v>
      </c>
    </row>
    <row r="636" spans="1:13" s="18" customFormat="1" ht="14.25" x14ac:dyDescent="0.2">
      <c r="A636" s="18" t="str">
        <f>IF(gesamt!C636="",CONCATENATE("Eintrag ",J636),gesamt!A636)</f>
        <v>Gemüsesuppe, italienisch</v>
      </c>
      <c r="B636" s="18">
        <v>100</v>
      </c>
      <c r="C636" s="19">
        <f>IF(gesamt!C636="",100,gesamt!D636)</f>
        <v>80</v>
      </c>
      <c r="D636" s="20">
        <f>IF(gesamt!C636="",10,gesamt!G636)</f>
        <v>4.5</v>
      </c>
      <c r="E636" s="20">
        <f>IF(gesamt!C636="",10,gesamt!H636)</f>
        <v>5.4</v>
      </c>
      <c r="F636" s="20">
        <f>IF(gesamt!C636="",10,gesamt!I636)</f>
        <v>3.3</v>
      </c>
      <c r="G636" s="20">
        <f>IF(gesamt!C636="",0,gesamt!J636)</f>
        <v>0</v>
      </c>
      <c r="H636" s="20">
        <f>IF(gesamt!C636="",0,gesamt!K636)</f>
        <v>0</v>
      </c>
      <c r="I636" s="19">
        <f t="shared" si="39"/>
        <v>82.53</v>
      </c>
      <c r="J636" s="22">
        <f t="shared" si="40"/>
        <v>635</v>
      </c>
      <c r="K636" s="21">
        <f t="shared" ca="1" si="41"/>
        <v>1</v>
      </c>
      <c r="L636" s="21">
        <f ca="1">IF(K636=0,"",COUNTIF($K$2:K636,"&gt;0"))</f>
        <v>635</v>
      </c>
      <c r="M636" s="50" t="str">
        <f t="shared" ca="1" si="38"/>
        <v>Gemüsesuppe, italienisch</v>
      </c>
    </row>
    <row r="637" spans="1:13" s="18" customFormat="1" ht="14.25" x14ac:dyDescent="0.2">
      <c r="A637" s="18" t="str">
        <f>IF(gesamt!C637="",CONCATENATE("Eintrag ",J637),gesamt!A637)</f>
        <v>Genever</v>
      </c>
      <c r="B637" s="18">
        <v>100</v>
      </c>
      <c r="C637" s="19">
        <f>IF(gesamt!C637="",100,gesamt!D637)</f>
        <v>194</v>
      </c>
      <c r="D637" s="20">
        <f>IF(gesamt!C637="",10,gesamt!G637)</f>
        <v>0</v>
      </c>
      <c r="E637" s="20">
        <f>IF(gesamt!C637="",10,gesamt!H637)</f>
        <v>0</v>
      </c>
      <c r="F637" s="20">
        <f>IF(gesamt!C637="",10,gesamt!I637)</f>
        <v>0</v>
      </c>
      <c r="G637" s="20">
        <f>IF(gesamt!C637="",0,gesamt!J637)</f>
        <v>28</v>
      </c>
      <c r="H637" s="20">
        <f>IF(gesamt!C637="",0,gesamt!K637)</f>
        <v>0</v>
      </c>
      <c r="I637" s="19">
        <f t="shared" si="39"/>
        <v>196</v>
      </c>
      <c r="J637" s="22">
        <f t="shared" si="40"/>
        <v>636</v>
      </c>
      <c r="K637" s="21">
        <f t="shared" ca="1" si="41"/>
        <v>1</v>
      </c>
      <c r="L637" s="21">
        <f ca="1">IF(K637=0,"",COUNTIF($K$2:K637,"&gt;0"))</f>
        <v>636</v>
      </c>
      <c r="M637" s="50" t="str">
        <f t="shared" ca="1" si="38"/>
        <v>Genever</v>
      </c>
    </row>
    <row r="638" spans="1:13" s="18" customFormat="1" ht="14.25" x14ac:dyDescent="0.2">
      <c r="A638" s="18" t="str">
        <f>IF(gesamt!C638="",CONCATENATE("Eintrag ",J638),gesamt!A638)</f>
        <v>Germknödel, Weizenkloß, Hefekloß, Mehlknödel, Mehlkloß, Mehlpütt, Mehlklütjes</v>
      </c>
      <c r="B638" s="18">
        <v>100</v>
      </c>
      <c r="C638" s="19">
        <f>IF(gesamt!C638="",100,gesamt!D638)</f>
        <v>323</v>
      </c>
      <c r="D638" s="20">
        <f>IF(gesamt!C638="",10,gesamt!G638)</f>
        <v>31.8</v>
      </c>
      <c r="E638" s="20">
        <f>IF(gesamt!C638="",10,gesamt!H638)</f>
        <v>18.8</v>
      </c>
      <c r="F638" s="20">
        <f>IF(gesamt!C638="",10,gesamt!I638)</f>
        <v>6.6</v>
      </c>
      <c r="G638" s="20">
        <f>IF(gesamt!C638="",0,gesamt!J638)</f>
        <v>0</v>
      </c>
      <c r="H638" s="20">
        <f>IF(gesamt!C638="",0,gesamt!K638)</f>
        <v>0</v>
      </c>
      <c r="I638" s="19">
        <f t="shared" si="39"/>
        <v>332.94000000000005</v>
      </c>
      <c r="J638" s="22">
        <f t="shared" si="40"/>
        <v>637</v>
      </c>
      <c r="K638" s="21">
        <f t="shared" ca="1" si="41"/>
        <v>1</v>
      </c>
      <c r="L638" s="21">
        <f ca="1">IF(K638=0,"",COUNTIF($K$2:K638,"&gt;0"))</f>
        <v>637</v>
      </c>
      <c r="M638" s="50" t="str">
        <f t="shared" ca="1" si="38"/>
        <v>Germknödel, Weizenkloß, Hefekloß, Mehlknödel, Mehlkloß, Mehlpütt, Mehlklütjes</v>
      </c>
    </row>
    <row r="639" spans="1:13" s="18" customFormat="1" ht="14.25" x14ac:dyDescent="0.2">
      <c r="A639" s="18" t="str">
        <f>IF(gesamt!C639="",CONCATENATE("Eintrag ",J639),gesamt!A639)</f>
        <v>Gersten-Brot</v>
      </c>
      <c r="B639" s="18">
        <v>100</v>
      </c>
      <c r="C639" s="19">
        <f>IF(gesamt!C639="",100,gesamt!D639)</f>
        <v>217</v>
      </c>
      <c r="D639" s="20">
        <f>IF(gesamt!C639="",10,gesamt!G639)</f>
        <v>43.2</v>
      </c>
      <c r="E639" s="20">
        <f>IF(gesamt!C639="",10,gesamt!H639)</f>
        <v>1.1000000000000001</v>
      </c>
      <c r="F639" s="20">
        <f>IF(gesamt!C639="",10,gesamt!I639)</f>
        <v>7</v>
      </c>
      <c r="G639" s="20">
        <f>IF(gesamt!C639="",0,gesamt!J639)</f>
        <v>0</v>
      </c>
      <c r="H639" s="20">
        <f>IF(gesamt!C639="",0,gesamt!K639)</f>
        <v>0</v>
      </c>
      <c r="I639" s="19">
        <f t="shared" si="39"/>
        <v>216.75</v>
      </c>
      <c r="J639" s="22">
        <f t="shared" si="40"/>
        <v>638</v>
      </c>
      <c r="K639" s="21">
        <f t="shared" ca="1" si="41"/>
        <v>1</v>
      </c>
      <c r="L639" s="21">
        <f ca="1">IF(K639=0,"",COUNTIF($K$2:K639,"&gt;0"))</f>
        <v>638</v>
      </c>
      <c r="M639" s="50" t="str">
        <f t="shared" ca="1" si="38"/>
        <v>Gersten-Brot</v>
      </c>
    </row>
    <row r="640" spans="1:13" s="18" customFormat="1" ht="14.25" x14ac:dyDescent="0.2">
      <c r="A640" s="18" t="str">
        <f>IF(gesamt!C640="",CONCATENATE("Eintrag ",J640),gesamt!A640)</f>
        <v>Gersten-Brötchen</v>
      </c>
      <c r="B640" s="18">
        <v>100</v>
      </c>
      <c r="C640" s="19">
        <f>IF(gesamt!C640="",100,gesamt!D640)</f>
        <v>228</v>
      </c>
      <c r="D640" s="20">
        <f>IF(gesamt!C640="",10,gesamt!G640)</f>
        <v>45.4</v>
      </c>
      <c r="E640" s="20">
        <f>IF(gesamt!C640="",10,gesamt!H640)</f>
        <v>1.2</v>
      </c>
      <c r="F640" s="20">
        <f>IF(gesamt!C640="",10,gesamt!I640)</f>
        <v>7.3</v>
      </c>
      <c r="G640" s="20">
        <f>IF(gesamt!C640="",0,gesamt!J640)</f>
        <v>0</v>
      </c>
      <c r="H640" s="20">
        <f>IF(gesamt!C640="",0,gesamt!K640)</f>
        <v>0</v>
      </c>
      <c r="I640" s="19">
        <f t="shared" si="39"/>
        <v>227.95999999999998</v>
      </c>
      <c r="J640" s="22">
        <f t="shared" si="40"/>
        <v>639</v>
      </c>
      <c r="K640" s="21">
        <f t="shared" ca="1" si="41"/>
        <v>1</v>
      </c>
      <c r="L640" s="21">
        <f ca="1">IF(K640=0,"",COUNTIF($K$2:K640,"&gt;0"))</f>
        <v>639</v>
      </c>
      <c r="M640" s="50" t="str">
        <f t="shared" ca="1" si="38"/>
        <v>Gersten-Brötchen</v>
      </c>
    </row>
    <row r="641" spans="1:13" s="18" customFormat="1" ht="14.25" x14ac:dyDescent="0.2">
      <c r="A641" s="18" t="str">
        <f>IF(gesamt!C641="",CONCATENATE("Eintrag ",J641),gesamt!A641)</f>
        <v>Gersten-Flocken</v>
      </c>
      <c r="B641" s="18">
        <v>100</v>
      </c>
      <c r="C641" s="19">
        <f>IF(gesamt!C641="",100,gesamt!D641)</f>
        <v>321</v>
      </c>
      <c r="D641" s="20">
        <f>IF(gesamt!C641="",10,gesamt!G641)</f>
        <v>66.8</v>
      </c>
      <c r="E641" s="20">
        <f>IF(gesamt!C641="",10,gesamt!H641)</f>
        <v>1.5</v>
      </c>
      <c r="F641" s="20">
        <f>IF(gesamt!C641="",10,gesamt!I641)</f>
        <v>7.8</v>
      </c>
      <c r="G641" s="20">
        <f>IF(gesamt!C641="",0,gesamt!J641)</f>
        <v>0</v>
      </c>
      <c r="H641" s="20">
        <f>IF(gesamt!C641="",0,gesamt!K641)</f>
        <v>0</v>
      </c>
      <c r="I641" s="19">
        <f t="shared" si="39"/>
        <v>320.58999999999992</v>
      </c>
      <c r="J641" s="22">
        <f t="shared" si="40"/>
        <v>640</v>
      </c>
      <c r="K641" s="21">
        <f t="shared" ca="1" si="41"/>
        <v>1</v>
      </c>
      <c r="L641" s="21">
        <f ca="1">IF(K641=0,"",COUNTIF($K$2:K641,"&gt;0"))</f>
        <v>640</v>
      </c>
      <c r="M641" s="50" t="str">
        <f t="shared" ca="1" si="38"/>
        <v>Gersten-Flocken</v>
      </c>
    </row>
    <row r="642" spans="1:13" s="18" customFormat="1" ht="14.25" x14ac:dyDescent="0.2">
      <c r="A642" s="18" t="str">
        <f>IF(gesamt!C642="",CONCATENATE("Eintrag ",J642),gesamt!A642)</f>
        <v>Gerstengraupen, Perlgraupen, Rollgerstel</v>
      </c>
      <c r="B642" s="18">
        <v>100</v>
      </c>
      <c r="C642" s="19">
        <f>IF(gesamt!C642="",100,gesamt!D642)</f>
        <v>335</v>
      </c>
      <c r="D642" s="20">
        <f>IF(gesamt!C642="",10,gesamt!G642)</f>
        <v>71</v>
      </c>
      <c r="E642" s="20">
        <f>IF(gesamt!C642="",10,gesamt!H642)</f>
        <v>1.4</v>
      </c>
      <c r="F642" s="20">
        <f>IF(gesamt!C642="",10,gesamt!I642)</f>
        <v>9.6999999999999993</v>
      </c>
      <c r="G642" s="20">
        <f>IF(gesamt!C642="",0,gesamt!J642)</f>
        <v>0</v>
      </c>
      <c r="H642" s="20">
        <f>IF(gesamt!C642="",0,gesamt!K642)</f>
        <v>0</v>
      </c>
      <c r="I642" s="19">
        <f t="shared" si="39"/>
        <v>344.85999999999996</v>
      </c>
      <c r="J642" s="22">
        <f t="shared" si="40"/>
        <v>641</v>
      </c>
      <c r="K642" s="21">
        <f t="shared" ca="1" si="41"/>
        <v>1</v>
      </c>
      <c r="L642" s="21">
        <f ca="1">IF(K642=0,"",COUNTIF($K$2:K642,"&gt;0"))</f>
        <v>641</v>
      </c>
      <c r="M642" s="50" t="str">
        <f t="shared" ref="M642:M705" ca="1" si="42">IFERROR(INDEX(A:A,MATCH(ROW(K641),L:L,0)),"")</f>
        <v>Gerstengraupen, Perlgraupen, Rollgerstel</v>
      </c>
    </row>
    <row r="643" spans="1:13" s="18" customFormat="1" ht="14.25" x14ac:dyDescent="0.2">
      <c r="A643" s="18" t="str">
        <f>IF(gesamt!C643="",CONCATENATE("Eintrag ",J643),gesamt!A643)</f>
        <v>Gerstengrütze</v>
      </c>
      <c r="B643" s="18">
        <v>100</v>
      </c>
      <c r="C643" s="19">
        <f>IF(gesamt!C643="",100,gesamt!D643)</f>
        <v>319</v>
      </c>
      <c r="D643" s="20">
        <f>IF(gesamt!C643="",10,gesamt!G643)</f>
        <v>66.099999999999994</v>
      </c>
      <c r="E643" s="20">
        <f>IF(gesamt!C643="",10,gesamt!H643)</f>
        <v>1.5</v>
      </c>
      <c r="F643" s="20">
        <f>IF(gesamt!C643="",10,gesamt!I643)</f>
        <v>8</v>
      </c>
      <c r="G643" s="20">
        <f>IF(gesamt!C643="",0,gesamt!J643)</f>
        <v>0</v>
      </c>
      <c r="H643" s="20">
        <f>IF(gesamt!C643="",0,gesamt!K643)</f>
        <v>0</v>
      </c>
      <c r="I643" s="19">
        <f t="shared" ref="I643:I706" si="43">D643*4.1+E643*9.3+F643*4.2+G643*7+H643*3</f>
        <v>318.55999999999995</v>
      </c>
      <c r="J643" s="22">
        <f t="shared" si="40"/>
        <v>642</v>
      </c>
      <c r="K643" s="21">
        <f t="shared" ca="1" si="41"/>
        <v>1</v>
      </c>
      <c r="L643" s="21">
        <f ca="1">IF(K643=0,"",COUNTIF($K$2:K643,"&gt;0"))</f>
        <v>642</v>
      </c>
      <c r="M643" s="50" t="str">
        <f t="shared" ca="1" si="42"/>
        <v>Gerstengrütze</v>
      </c>
    </row>
    <row r="644" spans="1:13" s="18" customFormat="1" ht="14.25" x14ac:dyDescent="0.2">
      <c r="A644" s="18" t="str">
        <f>IF(gesamt!C644="",CONCATENATE("Eintrag ",J644),gesamt!A644)</f>
        <v>Gerstenmehl</v>
      </c>
      <c r="B644" s="18">
        <v>100</v>
      </c>
      <c r="C644" s="19">
        <f>IF(gesamt!C644="",100,gesamt!D644)</f>
        <v>337</v>
      </c>
      <c r="D644" s="20">
        <f>IF(gesamt!C644="",10,gesamt!G644)</f>
        <v>67.7</v>
      </c>
      <c r="E644" s="20">
        <f>IF(gesamt!C644="",10,gesamt!H644)</f>
        <v>1.9</v>
      </c>
      <c r="F644" s="20">
        <f>IF(gesamt!C644="",10,gesamt!I644)</f>
        <v>10</v>
      </c>
      <c r="G644" s="20">
        <f>IF(gesamt!C644="",0,gesamt!J644)</f>
        <v>0</v>
      </c>
      <c r="H644" s="20">
        <f>IF(gesamt!C644="",0,gesamt!K644)</f>
        <v>0</v>
      </c>
      <c r="I644" s="19">
        <f t="shared" si="43"/>
        <v>337.24</v>
      </c>
      <c r="J644" s="22">
        <f t="shared" si="40"/>
        <v>643</v>
      </c>
      <c r="K644" s="21">
        <f t="shared" ca="1" si="41"/>
        <v>1</v>
      </c>
      <c r="L644" s="21">
        <f ca="1">IF(K644=0,"",COUNTIF($K$2:K644,"&gt;0"))</f>
        <v>643</v>
      </c>
      <c r="M644" s="50" t="str">
        <f t="shared" ca="1" si="42"/>
        <v>Gerstenmehl</v>
      </c>
    </row>
    <row r="645" spans="1:13" s="18" customFormat="1" ht="14.25" x14ac:dyDescent="0.2">
      <c r="A645" s="18" t="str">
        <f>IF(gesamt!C645="",CONCATENATE("Eintrag ",J645),gesamt!A645)</f>
        <v>Gerstenmiso (aus fermentierter Gerste und Sojabohnen)</v>
      </c>
      <c r="B645" s="18">
        <v>100</v>
      </c>
      <c r="C645" s="19">
        <f>IF(gesamt!C645="",100,gesamt!D645)</f>
        <v>187</v>
      </c>
      <c r="D645" s="20">
        <f>IF(gesamt!C645="",10,gesamt!G645)</f>
        <v>21</v>
      </c>
      <c r="E645" s="20">
        <f>IF(gesamt!C645="",10,gesamt!H645)</f>
        <v>5</v>
      </c>
      <c r="F645" s="20">
        <f>IF(gesamt!C645="",10,gesamt!I645)</f>
        <v>13</v>
      </c>
      <c r="G645" s="20">
        <f>IF(gesamt!C645="",0,gesamt!J645)</f>
        <v>0</v>
      </c>
      <c r="H645" s="20">
        <f>IF(gesamt!C645="",0,gesamt!K645)</f>
        <v>0</v>
      </c>
      <c r="I645" s="19">
        <f t="shared" si="43"/>
        <v>187.2</v>
      </c>
      <c r="J645" s="22">
        <f t="shared" si="40"/>
        <v>644</v>
      </c>
      <c r="K645" s="21">
        <f t="shared" ca="1" si="41"/>
        <v>1</v>
      </c>
      <c r="L645" s="21">
        <f ca="1">IF(K645=0,"",COUNTIF($K$2:K645,"&gt;0"))</f>
        <v>644</v>
      </c>
      <c r="M645" s="50" t="str">
        <f t="shared" ca="1" si="42"/>
        <v>Gerstenmiso (aus fermentierter Gerste und Sojabohnen)</v>
      </c>
    </row>
    <row r="646" spans="1:13" s="18" customFormat="1" ht="14.25" x14ac:dyDescent="0.2">
      <c r="A646" s="18" t="str">
        <f>IF(gesamt!C646="",CONCATENATE("Eintrag ",J646),gesamt!A646)</f>
        <v>Gersten-Schrot</v>
      </c>
      <c r="B646" s="18">
        <v>100</v>
      </c>
      <c r="C646" s="19">
        <f>IF(gesamt!C646="",100,gesamt!D646)</f>
        <v>328</v>
      </c>
      <c r="D646" s="20">
        <f>IF(gesamt!C646="",10,gesamt!G646)</f>
        <v>65.3</v>
      </c>
      <c r="E646" s="20">
        <f>IF(gesamt!C646="",10,gesamt!H646)</f>
        <v>2.1</v>
      </c>
      <c r="F646" s="20">
        <f>IF(gesamt!C646="",10,gesamt!I646)</f>
        <v>9.6999999999999993</v>
      </c>
      <c r="G646" s="20">
        <f>IF(gesamt!C646="",0,gesamt!J646)</f>
        <v>0</v>
      </c>
      <c r="H646" s="20">
        <f>IF(gesamt!C646="",0,gesamt!K646)</f>
        <v>0</v>
      </c>
      <c r="I646" s="19">
        <f t="shared" si="43"/>
        <v>328</v>
      </c>
      <c r="J646" s="22">
        <f t="shared" si="40"/>
        <v>645</v>
      </c>
      <c r="K646" s="21">
        <f t="shared" ca="1" si="41"/>
        <v>1</v>
      </c>
      <c r="L646" s="21">
        <f ca="1">IF(K646=0,"",COUNTIF($K$2:K646,"&gt;0"))</f>
        <v>645</v>
      </c>
      <c r="M646" s="50" t="str">
        <f t="shared" ca="1" si="42"/>
        <v>Gersten-Schrot</v>
      </c>
    </row>
    <row r="647" spans="1:13" s="18" customFormat="1" ht="14.25" x14ac:dyDescent="0.2">
      <c r="A647" s="18" t="str">
        <f>IF(gesamt!C647="",CONCATENATE("Eintrag ",J647),gesamt!A647)</f>
        <v>Gersten-Vollkorn, Vollkorn-Gerste</v>
      </c>
      <c r="B647" s="18">
        <v>100</v>
      </c>
      <c r="C647" s="19">
        <f>IF(gesamt!C647="",100,gesamt!D647)</f>
        <v>315</v>
      </c>
      <c r="D647" s="20">
        <f>IF(gesamt!C647="",10,gesamt!G647)</f>
        <v>64.3</v>
      </c>
      <c r="E647" s="20">
        <f>IF(gesamt!C647="",10,gesamt!H647)</f>
        <v>2.1</v>
      </c>
      <c r="F647" s="20">
        <f>IF(gesamt!C647="",10,gesamt!I647)</f>
        <v>9.8000000000000007</v>
      </c>
      <c r="G647" s="20">
        <f>IF(gesamt!C647="",0,gesamt!J647)</f>
        <v>0</v>
      </c>
      <c r="H647" s="20">
        <f>IF(gesamt!C647="",0,gesamt!K647)</f>
        <v>0</v>
      </c>
      <c r="I647" s="19">
        <f t="shared" si="43"/>
        <v>324.32</v>
      </c>
      <c r="J647" s="22">
        <f t="shared" si="40"/>
        <v>646</v>
      </c>
      <c r="K647" s="21">
        <f t="shared" ca="1" si="41"/>
        <v>1</v>
      </c>
      <c r="L647" s="21">
        <f ca="1">IF(K647=0,"",COUNTIF($K$2:K647,"&gt;0"))</f>
        <v>646</v>
      </c>
      <c r="M647" s="50" t="str">
        <f t="shared" ca="1" si="42"/>
        <v>Gersten-Vollkorn, Vollkorn-Gerste</v>
      </c>
    </row>
    <row r="648" spans="1:13" s="18" customFormat="1" ht="14.25" x14ac:dyDescent="0.2">
      <c r="A648" s="18" t="str">
        <f>IF(gesamt!C648="",CONCATENATE("Eintrag ",J648),gesamt!A648)</f>
        <v>Gersten-Vollkorn-Brot</v>
      </c>
      <c r="B648" s="18">
        <v>100</v>
      </c>
      <c r="C648" s="19">
        <f>IF(gesamt!C648="",100,gesamt!D648)</f>
        <v>203</v>
      </c>
      <c r="D648" s="20">
        <f>IF(gesamt!C648="",10,gesamt!G648)</f>
        <v>40</v>
      </c>
      <c r="E648" s="20">
        <f>IF(gesamt!C648="",10,gesamt!H648)</f>
        <v>1.1000000000000001</v>
      </c>
      <c r="F648" s="20">
        <f>IF(gesamt!C648="",10,gesamt!I648)</f>
        <v>6.9</v>
      </c>
      <c r="G648" s="20">
        <f>IF(gesamt!C648="",0,gesamt!J648)</f>
        <v>0</v>
      </c>
      <c r="H648" s="20">
        <f>IF(gesamt!C648="",0,gesamt!K648)</f>
        <v>0</v>
      </c>
      <c r="I648" s="19">
        <f t="shared" si="43"/>
        <v>203.20999999999998</v>
      </c>
      <c r="J648" s="22">
        <f t="shared" si="40"/>
        <v>647</v>
      </c>
      <c r="K648" s="21">
        <f t="shared" ca="1" si="41"/>
        <v>1</v>
      </c>
      <c r="L648" s="21">
        <f ca="1">IF(K648=0,"",COUNTIF($K$2:K648,"&gt;0"))</f>
        <v>647</v>
      </c>
      <c r="M648" s="50" t="str">
        <f t="shared" ca="1" si="42"/>
        <v>Gersten-Vollkorn-Brot</v>
      </c>
    </row>
    <row r="649" spans="1:13" s="18" customFormat="1" ht="14.25" x14ac:dyDescent="0.2">
      <c r="A649" s="18" t="str">
        <f>IF(gesamt!C649="",CONCATENATE("Eintrag ",J649),gesamt!A649)</f>
        <v>Gersterbrot (Roggenbrot, Roggenmisch-Brot)</v>
      </c>
      <c r="B649" s="18">
        <v>100</v>
      </c>
      <c r="C649" s="19">
        <f>IF(gesamt!C649="",100,gesamt!D649)</f>
        <v>219</v>
      </c>
      <c r="D649" s="20">
        <f>IF(gesamt!C649="",10,gesamt!G649)</f>
        <v>45</v>
      </c>
      <c r="E649" s="20">
        <f>IF(gesamt!C649="",10,gesamt!H649)</f>
        <v>1</v>
      </c>
      <c r="F649" s="20">
        <f>IF(gesamt!C649="",10,gesamt!I649)</f>
        <v>6</v>
      </c>
      <c r="G649" s="20">
        <f>IF(gesamt!C649="",0,gesamt!J649)</f>
        <v>0</v>
      </c>
      <c r="H649" s="20">
        <f>IF(gesamt!C649="",0,gesamt!K649)</f>
        <v>0</v>
      </c>
      <c r="I649" s="19">
        <f t="shared" si="43"/>
        <v>219</v>
      </c>
      <c r="J649" s="22">
        <f t="shared" si="40"/>
        <v>648</v>
      </c>
      <c r="K649" s="21">
        <f t="shared" ca="1" si="41"/>
        <v>1</v>
      </c>
      <c r="L649" s="21">
        <f ca="1">IF(K649=0,"",COUNTIF($K$2:K649,"&gt;0"))</f>
        <v>648</v>
      </c>
      <c r="M649" s="50" t="str">
        <f t="shared" ca="1" si="42"/>
        <v>Gersterbrot (Roggenbrot, Roggenmisch-Brot)</v>
      </c>
    </row>
    <row r="650" spans="1:13" s="18" customFormat="1" ht="14.25" x14ac:dyDescent="0.2">
      <c r="A650" s="18" t="str">
        <f>IF(gesamt!C650="",CONCATENATE("Eintrag ",J650),gesamt!A650)</f>
        <v>Geselchtes, heißgeräuchertes Schweinefleisch (bayerisch, österreichisch)</v>
      </c>
      <c r="B650" s="18">
        <v>100</v>
      </c>
      <c r="C650" s="19">
        <f>IF(gesamt!C650="",100,gesamt!D650)</f>
        <v>280</v>
      </c>
      <c r="D650" s="20">
        <f>IF(gesamt!C650="",10,gesamt!G650)</f>
        <v>0</v>
      </c>
      <c r="E650" s="20">
        <f>IF(gesamt!C650="",10,gesamt!H650)</f>
        <v>16</v>
      </c>
      <c r="F650" s="20">
        <f>IF(gesamt!C650="",10,gesamt!I650)</f>
        <v>34</v>
      </c>
      <c r="G650" s="20">
        <f>IF(gesamt!C650="",0,gesamt!J650)</f>
        <v>0</v>
      </c>
      <c r="H650" s="20">
        <f>IF(gesamt!C650="",0,gesamt!K650)</f>
        <v>0</v>
      </c>
      <c r="I650" s="19">
        <f t="shared" si="43"/>
        <v>291.60000000000002</v>
      </c>
      <c r="J650" s="22">
        <f t="shared" si="40"/>
        <v>649</v>
      </c>
      <c r="K650" s="21">
        <f t="shared" ca="1" si="41"/>
        <v>1</v>
      </c>
      <c r="L650" s="21">
        <f ca="1">IF(K650=0,"",COUNTIF($K$2:K650,"&gt;0"))</f>
        <v>649</v>
      </c>
      <c r="M650" s="50" t="str">
        <f t="shared" ca="1" si="42"/>
        <v>Geselchtes, heißgeräuchertes Schweinefleisch (bayerisch, österreichisch)</v>
      </c>
    </row>
    <row r="651" spans="1:13" s="18" customFormat="1" ht="14.25" x14ac:dyDescent="0.2">
      <c r="A651" s="18" t="str">
        <f>IF(gesamt!C651="",CONCATENATE("Eintrag ",J651),gesamt!A651)</f>
        <v>Getreideflocken</v>
      </c>
      <c r="B651" s="18">
        <v>100</v>
      </c>
      <c r="C651" s="19">
        <f>IF(gesamt!C651="",100,gesamt!D651)</f>
        <v>318</v>
      </c>
      <c r="D651" s="20">
        <f>IF(gesamt!C651="",10,gesamt!G651)</f>
        <v>61.4</v>
      </c>
      <c r="E651" s="20">
        <f>IF(gesamt!C651="",10,gesamt!H651)</f>
        <v>3.6</v>
      </c>
      <c r="F651" s="20">
        <f>IF(gesamt!C651="",10,gesamt!I651)</f>
        <v>10.1</v>
      </c>
      <c r="G651" s="20">
        <f>IF(gesamt!C651="",0,gesamt!J651)</f>
        <v>0</v>
      </c>
      <c r="H651" s="20">
        <f>IF(gesamt!C651="",0,gesamt!K651)</f>
        <v>0</v>
      </c>
      <c r="I651" s="19">
        <f t="shared" si="43"/>
        <v>327.64</v>
      </c>
      <c r="J651" s="22">
        <f t="shared" si="40"/>
        <v>650</v>
      </c>
      <c r="K651" s="21">
        <f t="shared" ca="1" si="41"/>
        <v>1</v>
      </c>
      <c r="L651" s="21">
        <f ca="1">IF(K651=0,"",COUNTIF($K$2:K651,"&gt;0"))</f>
        <v>650</v>
      </c>
      <c r="M651" s="50" t="str">
        <f t="shared" ca="1" si="42"/>
        <v>Getreideflocken</v>
      </c>
    </row>
    <row r="652" spans="1:13" s="18" customFormat="1" ht="14.25" x14ac:dyDescent="0.2">
      <c r="A652" s="18" t="str">
        <f>IF(gesamt!C652="",CONCATENATE("Eintrag ",J652),gesamt!A652)</f>
        <v>Gewürzketchup</v>
      </c>
      <c r="B652" s="18">
        <v>100</v>
      </c>
      <c r="C652" s="19">
        <f>IF(gesamt!C652="",100,gesamt!D652)</f>
        <v>155</v>
      </c>
      <c r="D652" s="20">
        <f>IF(gesamt!C652="",10,gesamt!G652)</f>
        <v>35</v>
      </c>
      <c r="E652" s="20">
        <f>IF(gesamt!C652="",10,gesamt!H652)</f>
        <v>0.5</v>
      </c>
      <c r="F652" s="20">
        <f>IF(gesamt!C652="",10,gesamt!I652)</f>
        <v>1.5</v>
      </c>
      <c r="G652" s="20">
        <f>IF(gesamt!C652="",0,gesamt!J652)</f>
        <v>0</v>
      </c>
      <c r="H652" s="20">
        <f>IF(gesamt!C652="",0,gesamt!K652)</f>
        <v>0</v>
      </c>
      <c r="I652" s="19">
        <f t="shared" si="43"/>
        <v>154.45000000000002</v>
      </c>
      <c r="J652" s="22">
        <f t="shared" si="40"/>
        <v>651</v>
      </c>
      <c r="K652" s="21">
        <f t="shared" ca="1" si="41"/>
        <v>1</v>
      </c>
      <c r="L652" s="21">
        <f ca="1">IF(K652=0,"",COUNTIF($K$2:K652,"&gt;0"))</f>
        <v>651</v>
      </c>
      <c r="M652" s="50" t="str">
        <f t="shared" ca="1" si="42"/>
        <v>Gewürzketchup</v>
      </c>
    </row>
    <row r="653" spans="1:13" s="18" customFormat="1" ht="14.25" x14ac:dyDescent="0.2">
      <c r="A653" s="18" t="str">
        <f>IF(gesamt!C653="",CONCATENATE("Eintrag ",J653),gesamt!A653)</f>
        <v>Gin</v>
      </c>
      <c r="B653" s="18">
        <v>100</v>
      </c>
      <c r="C653" s="19">
        <f>IF(gesamt!C653="",100,gesamt!D653)</f>
        <v>262</v>
      </c>
      <c r="D653" s="20">
        <f>IF(gesamt!C653="",10,gesamt!G653)</f>
        <v>0</v>
      </c>
      <c r="E653" s="20">
        <f>IF(gesamt!C653="",10,gesamt!H653)</f>
        <v>0</v>
      </c>
      <c r="F653" s="20">
        <f>IF(gesamt!C653="",10,gesamt!I653)</f>
        <v>0</v>
      </c>
      <c r="G653" s="20">
        <f>IF(gesamt!C653="",0,gesamt!J653)</f>
        <v>40</v>
      </c>
      <c r="H653" s="20">
        <f>IF(gesamt!C653="",0,gesamt!K653)</f>
        <v>0</v>
      </c>
      <c r="I653" s="19">
        <f t="shared" si="43"/>
        <v>280</v>
      </c>
      <c r="J653" s="22">
        <f t="shared" si="40"/>
        <v>652</v>
      </c>
      <c r="K653" s="21">
        <f t="shared" ca="1" si="41"/>
        <v>1</v>
      </c>
      <c r="L653" s="21">
        <f ca="1">IF(K653=0,"",COUNTIF($K$2:K653,"&gt;0"))</f>
        <v>652</v>
      </c>
      <c r="M653" s="50" t="str">
        <f t="shared" ca="1" si="42"/>
        <v>Gin</v>
      </c>
    </row>
    <row r="654" spans="1:13" s="18" customFormat="1" ht="14.25" x14ac:dyDescent="0.2">
      <c r="A654" s="18" t="str">
        <f>IF(gesamt!C654="",CONCATENATE("Eintrag ",J654),gesamt!A654)</f>
        <v>Ginger Ale (Ingwer-Iimonade)</v>
      </c>
      <c r="B654" s="18">
        <v>100</v>
      </c>
      <c r="C654" s="19">
        <f>IF(gesamt!C654="",100,gesamt!D654)</f>
        <v>45</v>
      </c>
      <c r="D654" s="20">
        <f>IF(gesamt!C654="",10,gesamt!G654)</f>
        <v>11</v>
      </c>
      <c r="E654" s="20">
        <f>IF(gesamt!C654="",10,gesamt!H654)</f>
        <v>0</v>
      </c>
      <c r="F654" s="20">
        <f>IF(gesamt!C654="",10,gesamt!I654)</f>
        <v>0</v>
      </c>
      <c r="G654" s="20">
        <f>IF(gesamt!C654="",0,gesamt!J654)</f>
        <v>0</v>
      </c>
      <c r="H654" s="20">
        <f>IF(gesamt!C654="",0,gesamt!K654)</f>
        <v>0</v>
      </c>
      <c r="I654" s="19">
        <f t="shared" si="43"/>
        <v>45.099999999999994</v>
      </c>
      <c r="J654" s="22">
        <f t="shared" si="40"/>
        <v>653</v>
      </c>
      <c r="K654" s="21">
        <f t="shared" ca="1" si="41"/>
        <v>1</v>
      </c>
      <c r="L654" s="21">
        <f ca="1">IF(K654=0,"",COUNTIF($K$2:K654,"&gt;0"))</f>
        <v>653</v>
      </c>
      <c r="M654" s="50" t="str">
        <f t="shared" ca="1" si="42"/>
        <v>Ginger Ale (Ingwer-Iimonade)</v>
      </c>
    </row>
    <row r="655" spans="1:13" s="18" customFormat="1" ht="14.25" x14ac:dyDescent="0.2">
      <c r="A655" s="18" t="str">
        <f>IF(gesamt!C655="",CONCATENATE("Eintrag ",J655),gesamt!A655)</f>
        <v>Glasnudeln, Reisnudeln, gebraten (Chinesische N, Japanische N, Thai N, Asia-N)</v>
      </c>
      <c r="B655" s="18">
        <v>100</v>
      </c>
      <c r="C655" s="19">
        <f>IF(gesamt!C655="",100,gesamt!D655)</f>
        <v>186</v>
      </c>
      <c r="D655" s="20">
        <f>IF(gesamt!C655="",10,gesamt!G655)</f>
        <v>35.1</v>
      </c>
      <c r="E655" s="20">
        <f>IF(gesamt!C655="",10,gesamt!H655)</f>
        <v>4.2</v>
      </c>
      <c r="F655" s="20">
        <f>IF(gesamt!C655="",10,gesamt!I655)</f>
        <v>0.6</v>
      </c>
      <c r="G655" s="20">
        <f>IF(gesamt!C655="",0,gesamt!J655)</f>
        <v>0</v>
      </c>
      <c r="H655" s="20">
        <f>IF(gesamt!C655="",0,gesamt!K655)</f>
        <v>0</v>
      </c>
      <c r="I655" s="19">
        <f t="shared" si="43"/>
        <v>185.49</v>
      </c>
      <c r="J655" s="22">
        <f t="shared" si="40"/>
        <v>654</v>
      </c>
      <c r="K655" s="21">
        <f t="shared" ca="1" si="41"/>
        <v>1</v>
      </c>
      <c r="L655" s="21">
        <f ca="1">IF(K655=0,"",COUNTIF($K$2:K655,"&gt;0"))</f>
        <v>654</v>
      </c>
      <c r="M655" s="50" t="str">
        <f t="shared" ca="1" si="42"/>
        <v>Glasnudeln, Reisnudeln, gebraten (Chinesische N, Japanische N, Thai N, Asia-N)</v>
      </c>
    </row>
    <row r="656" spans="1:13" s="18" customFormat="1" ht="14.25" x14ac:dyDescent="0.2">
      <c r="A656" s="18" t="str">
        <f>IF(gesamt!C656="",CONCATENATE("Eintrag ",J656),gesamt!A656)</f>
        <v>Glasnudeln, Reisnudeln, gekocht (Chinesische N, Japanische N, Thai N, Asia-N)</v>
      </c>
      <c r="B656" s="18">
        <v>100</v>
      </c>
      <c r="C656" s="19">
        <f>IF(gesamt!C656="",100,gesamt!D656)</f>
        <v>134</v>
      </c>
      <c r="D656" s="20">
        <f>IF(gesamt!C656="",10,gesamt!G656)</f>
        <v>33.1</v>
      </c>
      <c r="E656" s="20">
        <f>IF(gesamt!C656="",10,gesamt!H656)</f>
        <v>0.1</v>
      </c>
      <c r="F656" s="20">
        <f>IF(gesamt!C656="",10,gesamt!I656)</f>
        <v>0.3</v>
      </c>
      <c r="G656" s="20">
        <f>IF(gesamt!C656="",0,gesamt!J656)</f>
        <v>0</v>
      </c>
      <c r="H656" s="20">
        <f>IF(gesamt!C656="",0,gesamt!K656)</f>
        <v>0</v>
      </c>
      <c r="I656" s="19">
        <f t="shared" si="43"/>
        <v>137.9</v>
      </c>
      <c r="J656" s="22">
        <f t="shared" si="40"/>
        <v>655</v>
      </c>
      <c r="K656" s="21">
        <f t="shared" ca="1" si="41"/>
        <v>1</v>
      </c>
      <c r="L656" s="21">
        <f ca="1">IF(K656=0,"",COUNTIF($K$2:K656,"&gt;0"))</f>
        <v>655</v>
      </c>
      <c r="M656" s="50" t="str">
        <f t="shared" ca="1" si="42"/>
        <v>Glasnudeln, Reisnudeln, gekocht (Chinesische N, Japanische N, Thai N, Asia-N)</v>
      </c>
    </row>
    <row r="657" spans="1:13" s="18" customFormat="1" ht="14.25" x14ac:dyDescent="0.2">
      <c r="A657" s="18" t="str">
        <f>IF(gesamt!C657="",CONCATENATE("Eintrag ",J657),gesamt!A657)</f>
        <v>Glasnudeln, Reisnudeln, roh (Chinesische N, Japanische N, Thai N, Asia-N)</v>
      </c>
      <c r="B657" s="18">
        <v>100</v>
      </c>
      <c r="C657" s="19">
        <f>IF(gesamt!C657="",100,gesamt!D657)</f>
        <v>336</v>
      </c>
      <c r="D657" s="20">
        <f>IF(gesamt!C657="",10,gesamt!G657)</f>
        <v>82.7</v>
      </c>
      <c r="E657" s="20">
        <f>IF(gesamt!C657="",10,gesamt!H657)</f>
        <v>0.2</v>
      </c>
      <c r="F657" s="20">
        <f>IF(gesamt!C657="",10,gesamt!I657)</f>
        <v>0.8</v>
      </c>
      <c r="G657" s="20">
        <f>IF(gesamt!C657="",0,gesamt!J657)</f>
        <v>0</v>
      </c>
      <c r="H657" s="20">
        <f>IF(gesamt!C657="",0,gesamt!K657)</f>
        <v>0</v>
      </c>
      <c r="I657" s="19">
        <f t="shared" si="43"/>
        <v>344.29</v>
      </c>
      <c r="J657" s="22">
        <f t="shared" si="40"/>
        <v>656</v>
      </c>
      <c r="K657" s="21">
        <f t="shared" ca="1" si="41"/>
        <v>1</v>
      </c>
      <c r="L657" s="21">
        <f ca="1">IF(K657=0,"",COUNTIF($K$2:K657,"&gt;0"))</f>
        <v>656</v>
      </c>
      <c r="M657" s="50" t="str">
        <f t="shared" ca="1" si="42"/>
        <v>Glasnudeln, Reisnudeln, roh (Chinesische N, Japanische N, Thai N, Asia-N)</v>
      </c>
    </row>
    <row r="658" spans="1:13" s="18" customFormat="1" ht="14.25" x14ac:dyDescent="0.2">
      <c r="A658" s="18" t="str">
        <f>IF(gesamt!C658="",CONCATENATE("Eintrag ",J658),gesamt!A658)</f>
        <v>Glühwein (weiß, rosé, rot)</v>
      </c>
      <c r="B658" s="18">
        <v>100</v>
      </c>
      <c r="C658" s="19">
        <f>IF(gesamt!C658="",100,gesamt!D658)</f>
        <v>87</v>
      </c>
      <c r="D658" s="20">
        <f>IF(gesamt!C658="",10,gesamt!G658)</f>
        <v>9.4</v>
      </c>
      <c r="E658" s="20">
        <f>IF(gesamt!C658="",10,gesamt!H658)</f>
        <v>0</v>
      </c>
      <c r="F658" s="20">
        <f>IF(gesamt!C658="",10,gesamt!I658)</f>
        <v>0.2</v>
      </c>
      <c r="G658" s="20">
        <f>IF(gesamt!C658="",0,gesamt!J658)</f>
        <v>7</v>
      </c>
      <c r="H658" s="20">
        <f>IF(gesamt!C658="",0,gesamt!K658)</f>
        <v>0</v>
      </c>
      <c r="I658" s="19">
        <f t="shared" si="43"/>
        <v>88.38</v>
      </c>
      <c r="J658" s="22">
        <f t="shared" si="40"/>
        <v>657</v>
      </c>
      <c r="K658" s="21">
        <f t="shared" ca="1" si="41"/>
        <v>1</v>
      </c>
      <c r="L658" s="21">
        <f ca="1">IF(K658=0,"",COUNTIF($K$2:K658,"&gt;0"))</f>
        <v>657</v>
      </c>
      <c r="M658" s="50" t="str">
        <f t="shared" ca="1" si="42"/>
        <v>Glühwein (weiß, rosé, rot)</v>
      </c>
    </row>
    <row r="659" spans="1:13" s="18" customFormat="1" ht="14.25" x14ac:dyDescent="0.2">
      <c r="A659" s="18" t="str">
        <f>IF(gesamt!C659="",CONCATENATE("Eintrag ",J659),gesamt!A659)</f>
        <v>Glukosesirup, Glukose-Sirup</v>
      </c>
      <c r="B659" s="18">
        <v>100</v>
      </c>
      <c r="C659" s="19">
        <f>IF(gesamt!C659="",100,gesamt!D659)</f>
        <v>345</v>
      </c>
      <c r="D659" s="20">
        <f>IF(gesamt!C659="",10,gesamt!G659)</f>
        <v>84</v>
      </c>
      <c r="E659" s="20">
        <f>IF(gesamt!C659="",10,gesamt!H659)</f>
        <v>0</v>
      </c>
      <c r="F659" s="20">
        <f>IF(gesamt!C659="",10,gesamt!I659)</f>
        <v>0.2</v>
      </c>
      <c r="G659" s="20">
        <f>IF(gesamt!C659="",0,gesamt!J659)</f>
        <v>0</v>
      </c>
      <c r="H659" s="20">
        <f>IF(gesamt!C659="",0,gesamt!K659)</f>
        <v>0</v>
      </c>
      <c r="I659" s="19">
        <f t="shared" si="43"/>
        <v>345.23999999999995</v>
      </c>
      <c r="J659" s="22">
        <f t="shared" si="40"/>
        <v>658</v>
      </c>
      <c r="K659" s="21">
        <f t="shared" ca="1" si="41"/>
        <v>1</v>
      </c>
      <c r="L659" s="21">
        <f ca="1">IF(K659=0,"",COUNTIF($K$2:K659,"&gt;0"))</f>
        <v>658</v>
      </c>
      <c r="M659" s="50" t="str">
        <f t="shared" ca="1" si="42"/>
        <v>Glukosesirup, Glukose-Sirup</v>
      </c>
    </row>
    <row r="660" spans="1:13" s="18" customFormat="1" ht="14.25" x14ac:dyDescent="0.2">
      <c r="A660" s="18" t="str">
        <f>IF(gesamt!C660="",CONCATENATE("Eintrag ",J660),gesamt!A660)</f>
        <v>Glutamat (Geschmacksverstärker)</v>
      </c>
      <c r="B660" s="18">
        <v>100</v>
      </c>
      <c r="C660" s="19">
        <f>IF(gesamt!C660="",100,gesamt!D660)</f>
        <v>416</v>
      </c>
      <c r="D660" s="20">
        <f>IF(gesamt!C660="",10,gesamt!G660)</f>
        <v>0</v>
      </c>
      <c r="E660" s="20">
        <f>IF(gesamt!C660="",10,gesamt!H660)</f>
        <v>0</v>
      </c>
      <c r="F660" s="20">
        <f>IF(gesamt!C660="",10,gesamt!I660)</f>
        <v>99</v>
      </c>
      <c r="G660" s="20">
        <f>IF(gesamt!C660="",0,gesamt!J660)</f>
        <v>0</v>
      </c>
      <c r="H660" s="20">
        <f>IF(gesamt!C660="",0,gesamt!K660)</f>
        <v>0</v>
      </c>
      <c r="I660" s="19">
        <f t="shared" si="43"/>
        <v>415.8</v>
      </c>
      <c r="J660" s="22">
        <f t="shared" si="40"/>
        <v>659</v>
      </c>
      <c r="K660" s="21">
        <f t="shared" ca="1" si="41"/>
        <v>1</v>
      </c>
      <c r="L660" s="21">
        <f ca="1">IF(K660=0,"",COUNTIF($K$2:K660,"&gt;0"))</f>
        <v>659</v>
      </c>
      <c r="M660" s="50" t="str">
        <f t="shared" ca="1" si="42"/>
        <v>Glutamat (Geschmacksverstärker)</v>
      </c>
    </row>
    <row r="661" spans="1:13" s="18" customFormat="1" ht="14.25" x14ac:dyDescent="0.2">
      <c r="A661" s="18" t="str">
        <f>IF(gesamt!C661="",CONCATENATE("Eintrag ",J661),gesamt!A661)</f>
        <v>Gnocchi, Nocken (kleine Klöße aus Kartoffeln und Mehl)</v>
      </c>
      <c r="B661" s="18">
        <v>100</v>
      </c>
      <c r="C661" s="19">
        <f>IF(gesamt!C661="",100,gesamt!D661)</f>
        <v>168</v>
      </c>
      <c r="D661" s="20">
        <f>IF(gesamt!C661="",10,gesamt!G661)</f>
        <v>28.3</v>
      </c>
      <c r="E661" s="20">
        <f>IF(gesamt!C661="",10,gesamt!H661)</f>
        <v>4.5</v>
      </c>
      <c r="F661" s="20">
        <f>IF(gesamt!C661="",10,gesamt!I661)</f>
        <v>3.8</v>
      </c>
      <c r="G661" s="20">
        <f>IF(gesamt!C661="",0,gesamt!J661)</f>
        <v>0</v>
      </c>
      <c r="H661" s="20">
        <f>IF(gesamt!C661="",0,gesamt!K661)</f>
        <v>0</v>
      </c>
      <c r="I661" s="19">
        <f t="shared" si="43"/>
        <v>173.84</v>
      </c>
      <c r="J661" s="22">
        <f t="shared" si="40"/>
        <v>660</v>
      </c>
      <c r="K661" s="21">
        <f t="shared" ca="1" si="41"/>
        <v>1</v>
      </c>
      <c r="L661" s="21">
        <f ca="1">IF(K661=0,"",COUNTIF($K$2:K661,"&gt;0"))</f>
        <v>660</v>
      </c>
      <c r="M661" s="50" t="str">
        <f t="shared" ca="1" si="42"/>
        <v>Gnocchi, Nocken (kleine Klöße aus Kartoffeln und Mehl)</v>
      </c>
    </row>
    <row r="662" spans="1:13" s="18" customFormat="1" ht="14.25" x14ac:dyDescent="0.2">
      <c r="A662" s="18" t="str">
        <f>IF(gesamt!C662="",CONCATENATE("Eintrag ",J662),gesamt!A662)</f>
        <v>Gojibeeren (getrocknet)</v>
      </c>
      <c r="B662" s="18">
        <v>100</v>
      </c>
      <c r="C662" s="19">
        <f>IF(gesamt!C662="",100,gesamt!D662)</f>
        <v>358</v>
      </c>
      <c r="D662" s="20">
        <f>IF(gesamt!C662="",10,gesamt!G662)</f>
        <v>72</v>
      </c>
      <c r="E662" s="20">
        <f>IF(gesamt!C662="",10,gesamt!H662)</f>
        <v>1.5</v>
      </c>
      <c r="F662" s="20">
        <f>IF(gesamt!C662="",10,gesamt!I662)</f>
        <v>11.5</v>
      </c>
      <c r="G662" s="20">
        <f>IF(gesamt!C662="",0,gesamt!J662)</f>
        <v>0</v>
      </c>
      <c r="H662" s="20">
        <f>IF(gesamt!C662="",0,gesamt!K662)</f>
        <v>0</v>
      </c>
      <c r="I662" s="19">
        <f t="shared" si="43"/>
        <v>357.45</v>
      </c>
      <c r="J662" s="22">
        <f t="shared" si="40"/>
        <v>661</v>
      </c>
      <c r="K662" s="21">
        <f t="shared" ca="1" si="41"/>
        <v>1</v>
      </c>
      <c r="L662" s="21">
        <f ca="1">IF(K662=0,"",COUNTIF($K$2:K662,"&gt;0"))</f>
        <v>661</v>
      </c>
      <c r="M662" s="50" t="str">
        <f t="shared" ca="1" si="42"/>
        <v>Gojibeeren (getrocknet)</v>
      </c>
    </row>
    <row r="663" spans="1:13" s="18" customFormat="1" ht="14.25" x14ac:dyDescent="0.2">
      <c r="A663" s="18" t="str">
        <f>IF(gesamt!C663="",CONCATENATE("Eintrag ",J663),gesamt!A663)</f>
        <v>Goldbrassen, Doraden (roh)</v>
      </c>
      <c r="B663" s="18">
        <v>100</v>
      </c>
      <c r="C663" s="19">
        <f>IF(gesamt!C663="",100,gesamt!D663)</f>
        <v>127</v>
      </c>
      <c r="D663" s="20">
        <f>IF(gesamt!C663="",10,gesamt!G663)</f>
        <v>0</v>
      </c>
      <c r="E663" s="20">
        <f>IF(gesamt!C663="",10,gesamt!H663)</f>
        <v>5.3</v>
      </c>
      <c r="F663" s="20">
        <f>IF(gesamt!C663="",10,gesamt!I663)</f>
        <v>20</v>
      </c>
      <c r="G663" s="20">
        <f>IF(gesamt!C663="",0,gesamt!J663)</f>
        <v>0</v>
      </c>
      <c r="H663" s="20">
        <f>IF(gesamt!C663="",0,gesamt!K663)</f>
        <v>0</v>
      </c>
      <c r="I663" s="19">
        <f t="shared" si="43"/>
        <v>133.29</v>
      </c>
      <c r="J663" s="22">
        <f t="shared" si="40"/>
        <v>662</v>
      </c>
      <c r="K663" s="21">
        <f t="shared" ca="1" si="41"/>
        <v>1</v>
      </c>
      <c r="L663" s="21">
        <f ca="1">IF(K663=0,"",COUNTIF($K$2:K663,"&gt;0"))</f>
        <v>662</v>
      </c>
      <c r="M663" s="50" t="str">
        <f t="shared" ca="1" si="42"/>
        <v>Goldbrassen, Doraden (roh)</v>
      </c>
    </row>
    <row r="664" spans="1:13" s="18" customFormat="1" ht="14.25" x14ac:dyDescent="0.2">
      <c r="A664" s="18" t="str">
        <f>IF(gesamt!C664="",CONCATENATE("Eintrag ",J664),gesamt!A664)</f>
        <v>Goldleinsamen, goldgelbe Leinsaat, (ganz oder als Leinsamenmehl)</v>
      </c>
      <c r="B664" s="18">
        <v>100</v>
      </c>
      <c r="C664" s="19">
        <f>IF(gesamt!C664="",100,gesamt!D664)</f>
        <v>391</v>
      </c>
      <c r="D664" s="20">
        <f>IF(gesamt!C664="",10,gesamt!G664)</f>
        <v>0</v>
      </c>
      <c r="E664" s="20">
        <f>IF(gesamt!C664="",10,gesamt!H664)</f>
        <v>31</v>
      </c>
      <c r="F664" s="20">
        <f>IF(gesamt!C664="",10,gesamt!I664)</f>
        <v>24.4</v>
      </c>
      <c r="G664" s="20">
        <f>IF(gesamt!C664="",0,gesamt!J664)</f>
        <v>0</v>
      </c>
      <c r="H664" s="20">
        <f>IF(gesamt!C664="",0,gesamt!K664)</f>
        <v>0</v>
      </c>
      <c r="I664" s="19">
        <f t="shared" si="43"/>
        <v>390.78000000000003</v>
      </c>
      <c r="J664" s="22">
        <f t="shared" si="40"/>
        <v>663</v>
      </c>
      <c r="K664" s="21">
        <f t="shared" ca="1" si="41"/>
        <v>1</v>
      </c>
      <c r="L664" s="21">
        <f ca="1">IF(K664=0,"",COUNTIF($K$2:K664,"&gt;0"))</f>
        <v>663</v>
      </c>
      <c r="M664" s="50" t="str">
        <f t="shared" ca="1" si="42"/>
        <v>Goldleinsamen, goldgelbe Leinsaat, (ganz oder als Leinsamenmehl)</v>
      </c>
    </row>
    <row r="665" spans="1:13" s="18" customFormat="1" ht="14.25" x14ac:dyDescent="0.2">
      <c r="A665" s="18" t="str">
        <f>IF(gesamt!C665="",CONCATENATE("Eintrag ",J665),gesamt!A665)</f>
        <v>Goldmakrelen, tropische Dorade, Mahi-Maki, Dolphin-Fisch (Filet) (roh)</v>
      </c>
      <c r="B665" s="18">
        <v>100</v>
      </c>
      <c r="C665" s="19">
        <f>IF(gesamt!C665="",100,gesamt!D665)</f>
        <v>123</v>
      </c>
      <c r="D665" s="20">
        <f>IF(gesamt!C665="",10,gesamt!G665)</f>
        <v>0</v>
      </c>
      <c r="E665" s="20">
        <f>IF(gesamt!C665="",10,gesamt!H665)</f>
        <v>1</v>
      </c>
      <c r="F665" s="20">
        <f>IF(gesamt!C665="",10,gesamt!I665)</f>
        <v>38</v>
      </c>
      <c r="G665" s="20">
        <f>IF(gesamt!C665="",0,gesamt!J665)</f>
        <v>0</v>
      </c>
      <c r="H665" s="20">
        <f>IF(gesamt!C665="",0,gesamt!K665)</f>
        <v>0</v>
      </c>
      <c r="I665" s="19">
        <f t="shared" si="43"/>
        <v>168.9</v>
      </c>
      <c r="J665" s="22">
        <f t="shared" si="40"/>
        <v>664</v>
      </c>
      <c r="K665" s="21">
        <f t="shared" ca="1" si="41"/>
        <v>1</v>
      </c>
      <c r="L665" s="21">
        <f ca="1">IF(K665=0,"",COUNTIF($K$2:K665,"&gt;0"))</f>
        <v>664</v>
      </c>
      <c r="M665" s="50" t="str">
        <f t="shared" ca="1" si="42"/>
        <v>Goldmakrelen, tropische Dorade, Mahi-Maki, Dolphin-Fisch (Filet) (roh)</v>
      </c>
    </row>
    <row r="666" spans="1:13" s="18" customFormat="1" ht="14.25" x14ac:dyDescent="0.2">
      <c r="A666" s="18" t="str">
        <f>IF(gesamt!C666="",CONCATENATE("Eintrag ",J666),gesamt!A666)</f>
        <v>Gomasio, Gomashio (Sesam-Salz)</v>
      </c>
      <c r="B666" s="18">
        <v>100</v>
      </c>
      <c r="C666" s="19">
        <f>IF(gesamt!C666="",100,gesamt!D666)</f>
        <v>541</v>
      </c>
      <c r="D666" s="20">
        <f>IF(gesamt!C666="",10,gesamt!G666)</f>
        <v>0.9</v>
      </c>
      <c r="E666" s="20">
        <f>IF(gesamt!C666="",10,gesamt!H666)</f>
        <v>50.6</v>
      </c>
      <c r="F666" s="20">
        <f>IF(gesamt!C666="",10,gesamt!I666)</f>
        <v>15.9</v>
      </c>
      <c r="G666" s="20">
        <f>IF(gesamt!C666="",0,gesamt!J666)</f>
        <v>0</v>
      </c>
      <c r="H666" s="20">
        <f>IF(gesamt!C666="",0,gesamt!K666)</f>
        <v>0</v>
      </c>
      <c r="I666" s="19">
        <f t="shared" si="43"/>
        <v>541.05000000000007</v>
      </c>
      <c r="J666" s="22">
        <f t="shared" si="40"/>
        <v>665</v>
      </c>
      <c r="K666" s="21">
        <f t="shared" ca="1" si="41"/>
        <v>1</v>
      </c>
      <c r="L666" s="21">
        <f ca="1">IF(K666=0,"",COUNTIF($K$2:K666,"&gt;0"))</f>
        <v>665</v>
      </c>
      <c r="M666" s="50" t="str">
        <f t="shared" ca="1" si="42"/>
        <v>Gomasio, Gomashio (Sesam-Salz)</v>
      </c>
    </row>
    <row r="667" spans="1:13" s="18" customFormat="1" ht="14.25" x14ac:dyDescent="0.2">
      <c r="A667" s="18" t="str">
        <f>IF(gesamt!C667="",CONCATENATE("Eintrag ",J667),gesamt!A667)</f>
        <v>Gorgonzola, 55 % Fett in Trockenmasse</v>
      </c>
      <c r="B667" s="18">
        <v>100</v>
      </c>
      <c r="C667" s="19">
        <f>IF(gesamt!C667="",100,gesamt!D667)</f>
        <v>360</v>
      </c>
      <c r="D667" s="20">
        <f>IF(gesamt!C667="",10,gesamt!G667)</f>
        <v>0</v>
      </c>
      <c r="E667" s="20">
        <f>IF(gesamt!C667="",10,gesamt!H667)</f>
        <v>31.2</v>
      </c>
      <c r="F667" s="20">
        <f>IF(gesamt!C667="",10,gesamt!I667)</f>
        <v>19.399999999999999</v>
      </c>
      <c r="G667" s="20">
        <f>IF(gesamt!C667="",0,gesamt!J667)</f>
        <v>0</v>
      </c>
      <c r="H667" s="20">
        <f>IF(gesamt!C667="",0,gesamt!K667)</f>
        <v>0</v>
      </c>
      <c r="I667" s="19">
        <f t="shared" si="43"/>
        <v>371.64000000000004</v>
      </c>
      <c r="J667" s="22">
        <f t="shared" si="40"/>
        <v>666</v>
      </c>
      <c r="K667" s="21">
        <f t="shared" ca="1" si="41"/>
        <v>1</v>
      </c>
      <c r="L667" s="21">
        <f ca="1">IF(K667=0,"",COUNTIF($K$2:K667,"&gt;0"))</f>
        <v>666</v>
      </c>
      <c r="M667" s="50" t="str">
        <f t="shared" ca="1" si="42"/>
        <v>Gorgonzola, 55 % Fett in Trockenmasse</v>
      </c>
    </row>
    <row r="668" spans="1:13" s="18" customFormat="1" ht="14.25" x14ac:dyDescent="0.2">
      <c r="A668" s="18" t="str">
        <f>IF(gesamt!C668="",CONCATENATE("Eintrag ",J668),gesamt!A668)</f>
        <v>Gouda 40 % Fett in Trockenmasse</v>
      </c>
      <c r="B668" s="18">
        <v>100</v>
      </c>
      <c r="C668" s="19">
        <f>IF(gesamt!C668="",100,gesamt!D668)</f>
        <v>299</v>
      </c>
      <c r="D668" s="20">
        <f>IF(gesamt!C668="",10,gesamt!G668)</f>
        <v>0</v>
      </c>
      <c r="E668" s="20">
        <f>IF(gesamt!C668="",10,gesamt!H668)</f>
        <v>22.3</v>
      </c>
      <c r="F668" s="20">
        <f>IF(gesamt!C668="",10,gesamt!I668)</f>
        <v>24.5</v>
      </c>
      <c r="G668" s="20">
        <f>IF(gesamt!C668="",0,gesamt!J668)</f>
        <v>0</v>
      </c>
      <c r="H668" s="20">
        <f>IF(gesamt!C668="",0,gesamt!K668)</f>
        <v>0</v>
      </c>
      <c r="I668" s="19">
        <f t="shared" si="43"/>
        <v>310.29000000000002</v>
      </c>
      <c r="J668" s="22">
        <f t="shared" si="40"/>
        <v>667</v>
      </c>
      <c r="K668" s="21">
        <f t="shared" ca="1" si="41"/>
        <v>1</v>
      </c>
      <c r="L668" s="21">
        <f ca="1">IF(K668=0,"",COUNTIF($K$2:K668,"&gt;0"))</f>
        <v>667</v>
      </c>
      <c r="M668" s="50" t="str">
        <f t="shared" ca="1" si="42"/>
        <v>Gouda 40 % Fett in Trockenmasse</v>
      </c>
    </row>
    <row r="669" spans="1:13" s="18" customFormat="1" ht="14.25" x14ac:dyDescent="0.2">
      <c r="A669" s="18" t="str">
        <f>IF(gesamt!C669="",CONCATENATE("Eintrag ",J669),gesamt!A669)</f>
        <v>Gouda 45 % Fett in Trockenmasse</v>
      </c>
      <c r="B669" s="18">
        <v>100</v>
      </c>
      <c r="C669" s="19">
        <f>IF(gesamt!C669="",100,gesamt!D669)</f>
        <v>326</v>
      </c>
      <c r="D669" s="20">
        <f>IF(gesamt!C669="",10,gesamt!G669)</f>
        <v>0</v>
      </c>
      <c r="E669" s="20">
        <f>IF(gesamt!C669="",10,gesamt!H669)</f>
        <v>25.5</v>
      </c>
      <c r="F669" s="20">
        <f>IF(gesamt!C669="",10,gesamt!I669)</f>
        <v>24</v>
      </c>
      <c r="G669" s="20">
        <f>IF(gesamt!C669="",0,gesamt!J669)</f>
        <v>0</v>
      </c>
      <c r="H669" s="20">
        <f>IF(gesamt!C669="",0,gesamt!K669)</f>
        <v>0</v>
      </c>
      <c r="I669" s="19">
        <f t="shared" si="43"/>
        <v>337.95000000000005</v>
      </c>
      <c r="J669" s="22">
        <f t="shared" si="40"/>
        <v>668</v>
      </c>
      <c r="K669" s="21">
        <f t="shared" ca="1" si="41"/>
        <v>1</v>
      </c>
      <c r="L669" s="21">
        <f ca="1">IF(K669=0,"",COUNTIF($K$2:K669,"&gt;0"))</f>
        <v>668</v>
      </c>
      <c r="M669" s="50" t="str">
        <f t="shared" ca="1" si="42"/>
        <v>Gouda 45 % Fett in Trockenmasse</v>
      </c>
    </row>
    <row r="670" spans="1:13" s="18" customFormat="1" ht="14.25" x14ac:dyDescent="0.2">
      <c r="A670" s="18" t="str">
        <f>IF(gesamt!C670="",CONCATENATE("Eintrag ",J670),gesamt!A670)</f>
        <v>Gouda 50 % Fett in Trockenmasse</v>
      </c>
      <c r="B670" s="18">
        <v>100</v>
      </c>
      <c r="C670" s="19">
        <f>IF(gesamt!C670="",100,gesamt!D670)</f>
        <v>355</v>
      </c>
      <c r="D670" s="20">
        <f>IF(gesamt!C670="",10,gesamt!G670)</f>
        <v>0</v>
      </c>
      <c r="E670" s="20">
        <f>IF(gesamt!C670="",10,gesamt!H670)</f>
        <v>29.6</v>
      </c>
      <c r="F670" s="20">
        <f>IF(gesamt!C670="",10,gesamt!I670)</f>
        <v>22.2</v>
      </c>
      <c r="G670" s="20">
        <f>IF(gesamt!C670="",0,gesamt!J670)</f>
        <v>0</v>
      </c>
      <c r="H670" s="20">
        <f>IF(gesamt!C670="",0,gesamt!K670)</f>
        <v>0</v>
      </c>
      <c r="I670" s="19">
        <f t="shared" si="43"/>
        <v>368.52000000000004</v>
      </c>
      <c r="J670" s="22">
        <f t="shared" si="40"/>
        <v>669</v>
      </c>
      <c r="K670" s="21">
        <f t="shared" ca="1" si="41"/>
        <v>1</v>
      </c>
      <c r="L670" s="21">
        <f ca="1">IF(K670=0,"",COUNTIF($K$2:K670,"&gt;0"))</f>
        <v>669</v>
      </c>
      <c r="M670" s="50" t="str">
        <f t="shared" ca="1" si="42"/>
        <v>Gouda 50 % Fett in Trockenmasse</v>
      </c>
    </row>
    <row r="671" spans="1:13" s="18" customFormat="1" ht="14.25" x14ac:dyDescent="0.2">
      <c r="A671" s="18" t="str">
        <f>IF(gesamt!C671="",CONCATENATE("Eintrag ",J671),gesamt!A671)</f>
        <v>Gouda light, fettreduziert, 20 % Fett in Trockenmasse</v>
      </c>
      <c r="B671" s="18">
        <v>100</v>
      </c>
      <c r="C671" s="19">
        <f>IF(gesamt!C671="",100,gesamt!D671)</f>
        <v>219</v>
      </c>
      <c r="D671" s="20">
        <f>IF(gesamt!C671="",10,gesamt!G671)</f>
        <v>0</v>
      </c>
      <c r="E671" s="20">
        <f>IF(gesamt!C671="",10,gesamt!H671)</f>
        <v>11.4</v>
      </c>
      <c r="F671" s="20">
        <f>IF(gesamt!C671="",10,gesamt!I671)</f>
        <v>27</v>
      </c>
      <c r="G671" s="20">
        <f>IF(gesamt!C671="",0,gesamt!J671)</f>
        <v>0</v>
      </c>
      <c r="H671" s="20">
        <f>IF(gesamt!C671="",0,gesamt!K671)</f>
        <v>0</v>
      </c>
      <c r="I671" s="19">
        <f t="shared" si="43"/>
        <v>219.42000000000002</v>
      </c>
      <c r="J671" s="22">
        <f t="shared" si="40"/>
        <v>670</v>
      </c>
      <c r="K671" s="21">
        <f t="shared" ca="1" si="41"/>
        <v>1</v>
      </c>
      <c r="L671" s="21">
        <f ca="1">IF(K671=0,"",COUNTIF($K$2:K671,"&gt;0"))</f>
        <v>670</v>
      </c>
      <c r="M671" s="50" t="str">
        <f t="shared" ca="1" si="42"/>
        <v>Gouda light, fettreduziert, 20 % Fett in Trockenmasse</v>
      </c>
    </row>
    <row r="672" spans="1:13" s="18" customFormat="1" ht="14.25" x14ac:dyDescent="0.2">
      <c r="A672" s="18" t="str">
        <f>IF(gesamt!C672="",CONCATENATE("Eintrag ",J672),gesamt!A672)</f>
        <v>Gouda, alt ca.50 % Fett in Trockenmasse</v>
      </c>
      <c r="B672" s="18">
        <v>100</v>
      </c>
      <c r="C672" s="19">
        <f>IF(gesamt!C672="",100,gesamt!D672)</f>
        <v>447</v>
      </c>
      <c r="D672" s="20">
        <f>IF(gesamt!C672="",10,gesamt!G672)</f>
        <v>0</v>
      </c>
      <c r="E672" s="20">
        <f>IF(gesamt!C672="",10,gesamt!H672)</f>
        <v>35</v>
      </c>
      <c r="F672" s="20">
        <f>IF(gesamt!C672="",10,gesamt!I672)</f>
        <v>29</v>
      </c>
      <c r="G672" s="20">
        <f>IF(gesamt!C672="",0,gesamt!J672)</f>
        <v>0</v>
      </c>
      <c r="H672" s="20">
        <f>IF(gesamt!C672="",0,gesamt!K672)</f>
        <v>0</v>
      </c>
      <c r="I672" s="19">
        <f t="shared" si="43"/>
        <v>447.3</v>
      </c>
      <c r="J672" s="22">
        <f t="shared" si="40"/>
        <v>671</v>
      </c>
      <c r="K672" s="21">
        <f t="shared" ca="1" si="41"/>
        <v>1</v>
      </c>
      <c r="L672" s="21">
        <f ca="1">IF(K672=0,"",COUNTIF($K$2:K672,"&gt;0"))</f>
        <v>671</v>
      </c>
      <c r="M672" s="50" t="str">
        <f t="shared" ca="1" si="42"/>
        <v>Gouda, alt ca.50 % Fett in Trockenmasse</v>
      </c>
    </row>
    <row r="673" spans="1:13" s="18" customFormat="1" ht="14.25" x14ac:dyDescent="0.2">
      <c r="A673" s="18" t="str">
        <f>IF(gesamt!C673="",CONCATENATE("Eintrag ",J673),gesamt!A673)</f>
        <v>Gouda, mittelalt 48 % Fett in Trockenmasse</v>
      </c>
      <c r="B673" s="18">
        <v>100</v>
      </c>
      <c r="C673" s="19">
        <f>IF(gesamt!C673="",100,gesamt!D673)</f>
        <v>401</v>
      </c>
      <c r="D673" s="20">
        <f>IF(gesamt!C673="",10,gesamt!G673)</f>
        <v>0</v>
      </c>
      <c r="E673" s="20">
        <f>IF(gesamt!C673="",10,gesamt!H673)</f>
        <v>32.1</v>
      </c>
      <c r="F673" s="20">
        <f>IF(gesamt!C673="",10,gesamt!I673)</f>
        <v>24.5</v>
      </c>
      <c r="G673" s="20">
        <f>IF(gesamt!C673="",0,gesamt!J673)</f>
        <v>0</v>
      </c>
      <c r="H673" s="20">
        <f>IF(gesamt!C673="",0,gesamt!K673)</f>
        <v>0</v>
      </c>
      <c r="I673" s="19">
        <f t="shared" si="43"/>
        <v>401.43000000000006</v>
      </c>
      <c r="J673" s="22">
        <f t="shared" si="40"/>
        <v>672</v>
      </c>
      <c r="K673" s="21">
        <f t="shared" ca="1" si="41"/>
        <v>1</v>
      </c>
      <c r="L673" s="21">
        <f ca="1">IF(K673=0,"",COUNTIF($K$2:K673,"&gt;0"))</f>
        <v>672</v>
      </c>
      <c r="M673" s="50" t="str">
        <f t="shared" ca="1" si="42"/>
        <v>Gouda, mittelalt 48 % Fett in Trockenmasse</v>
      </c>
    </row>
    <row r="674" spans="1:13" s="18" customFormat="1" ht="14.25" x14ac:dyDescent="0.2">
      <c r="A674" s="18" t="str">
        <f>IF(gesamt!C674="",CONCATENATE("Eintrag ",J674),gesamt!A674)</f>
        <v>Grahambrot, Schwarzbrot</v>
      </c>
      <c r="B674" s="18">
        <v>100</v>
      </c>
      <c r="C674" s="19">
        <f>IF(gesamt!C674="",100,gesamt!D674)</f>
        <v>218</v>
      </c>
      <c r="D674" s="20">
        <f>IF(gesamt!C674="",10,gesamt!G674)</f>
        <v>43</v>
      </c>
      <c r="E674" s="20">
        <f>IF(gesamt!C674="",10,gesamt!H674)</f>
        <v>1.4</v>
      </c>
      <c r="F674" s="20">
        <f>IF(gesamt!C674="",10,gesamt!I674)</f>
        <v>7.8</v>
      </c>
      <c r="G674" s="20">
        <f>IF(gesamt!C674="",0,gesamt!J674)</f>
        <v>0</v>
      </c>
      <c r="H674" s="20">
        <f>IF(gesamt!C674="",0,gesamt!K674)</f>
        <v>0</v>
      </c>
      <c r="I674" s="19">
        <f t="shared" si="43"/>
        <v>222.07999999999998</v>
      </c>
      <c r="J674" s="22">
        <f t="shared" si="40"/>
        <v>673</v>
      </c>
      <c r="K674" s="21">
        <f t="shared" ca="1" si="41"/>
        <v>1</v>
      </c>
      <c r="L674" s="21">
        <f ca="1">IF(K674=0,"",COUNTIF($K$2:K674,"&gt;0"))</f>
        <v>673</v>
      </c>
      <c r="M674" s="50" t="str">
        <f t="shared" ca="1" si="42"/>
        <v>Grahambrot, Schwarzbrot</v>
      </c>
    </row>
    <row r="675" spans="1:13" s="18" customFormat="1" ht="14.25" x14ac:dyDescent="0.2">
      <c r="A675" s="18" t="str">
        <f>IF(gesamt!C675="",CONCATENATE("Eintrag ",J675),gesamt!A675)</f>
        <v>Granadilla,  Grenadille, Pomme Liane, süße G, süße Passionsfrucht, goldene P</v>
      </c>
      <c r="B675" s="18">
        <v>100</v>
      </c>
      <c r="C675" s="19">
        <f>IF(gesamt!C675="",100,gesamt!D675)</f>
        <v>46</v>
      </c>
      <c r="D675" s="20">
        <f>IF(gesamt!C675="",10,gesamt!G675)</f>
        <v>10.1</v>
      </c>
      <c r="E675" s="20">
        <f>IF(gesamt!C675="",10,gesamt!H675)</f>
        <v>0.5</v>
      </c>
      <c r="F675" s="20">
        <f>IF(gesamt!C675="",10,gesamt!I675)</f>
        <v>0</v>
      </c>
      <c r="G675" s="20">
        <f>IF(gesamt!C675="",0,gesamt!J675)</f>
        <v>0</v>
      </c>
      <c r="H675" s="20">
        <f>IF(gesamt!C675="",0,gesamt!K675)</f>
        <v>0</v>
      </c>
      <c r="I675" s="19">
        <f t="shared" si="43"/>
        <v>46.059999999999995</v>
      </c>
      <c r="J675" s="22">
        <f t="shared" si="40"/>
        <v>674</v>
      </c>
      <c r="K675" s="21">
        <f t="shared" ca="1" si="41"/>
        <v>1</v>
      </c>
      <c r="L675" s="21">
        <f ca="1">IF(K675=0,"",COUNTIF($K$2:K675,"&gt;0"))</f>
        <v>674</v>
      </c>
      <c r="M675" s="50" t="str">
        <f t="shared" ca="1" si="42"/>
        <v>Granadilla,  Grenadille, Pomme Liane, süße G, süße Passionsfrucht, goldene P</v>
      </c>
    </row>
    <row r="676" spans="1:13" s="18" customFormat="1" ht="14.25" x14ac:dyDescent="0.2">
      <c r="A676" s="18" t="str">
        <f>IF(gesamt!C676="",CONCATENATE("Eintrag ",J676),gesamt!A676)</f>
        <v>Granatapfel</v>
      </c>
      <c r="B676" s="18">
        <v>100</v>
      </c>
      <c r="C676" s="19">
        <f>IF(gesamt!C676="",100,gesamt!D676)</f>
        <v>74</v>
      </c>
      <c r="D676" s="20">
        <f>IF(gesamt!C676="",10,gesamt!G676)</f>
        <v>16.100000000000001</v>
      </c>
      <c r="E676" s="20">
        <f>IF(gesamt!C676="",10,gesamt!H676)</f>
        <v>0.6</v>
      </c>
      <c r="F676" s="20">
        <f>IF(gesamt!C676="",10,gesamt!I676)</f>
        <v>0.7</v>
      </c>
      <c r="G676" s="20">
        <f>IF(gesamt!C676="",0,gesamt!J676)</f>
        <v>0</v>
      </c>
      <c r="H676" s="20">
        <f>IF(gesamt!C676="",0,gesamt!K676)</f>
        <v>0</v>
      </c>
      <c r="I676" s="19">
        <f t="shared" si="43"/>
        <v>74.53</v>
      </c>
      <c r="J676" s="22">
        <f t="shared" si="40"/>
        <v>675</v>
      </c>
      <c r="K676" s="21">
        <f t="shared" ca="1" si="41"/>
        <v>1</v>
      </c>
      <c r="L676" s="21">
        <f ca="1">IF(K676=0,"",COUNTIF($K$2:K676,"&gt;0"))</f>
        <v>675</v>
      </c>
      <c r="M676" s="50" t="str">
        <f t="shared" ca="1" si="42"/>
        <v>Granatapfel</v>
      </c>
    </row>
    <row r="677" spans="1:13" s="18" customFormat="1" ht="14.25" x14ac:dyDescent="0.2">
      <c r="A677" s="18" t="str">
        <f>IF(gesamt!C677="",CONCATENATE("Eintrag ",J677),gesamt!A677)</f>
        <v>Granat-Splitter, Hackstock-Kratze, Punsch-Berg Bären-Haufen</v>
      </c>
      <c r="B677" s="18">
        <v>100</v>
      </c>
      <c r="C677" s="19">
        <f>IF(gesamt!C677="",100,gesamt!D677)</f>
        <v>362</v>
      </c>
      <c r="D677" s="20">
        <f>IF(gesamt!C677="",10,gesamt!G677)</f>
        <v>11</v>
      </c>
      <c r="E677" s="20">
        <f>IF(gesamt!C677="",10,gesamt!H677)</f>
        <v>25</v>
      </c>
      <c r="F677" s="20">
        <f>IF(gesamt!C677="",10,gesamt!I677)</f>
        <v>20</v>
      </c>
      <c r="G677" s="20">
        <f>IF(gesamt!C677="",0,gesamt!J677)</f>
        <v>0</v>
      </c>
      <c r="H677" s="20">
        <f>IF(gesamt!C677="",0,gesamt!K677)</f>
        <v>0</v>
      </c>
      <c r="I677" s="19">
        <f t="shared" si="43"/>
        <v>361.6</v>
      </c>
      <c r="J677" s="22">
        <f t="shared" ref="J677:J740" si="44">J676+1</f>
        <v>676</v>
      </c>
      <c r="K677" s="21">
        <f t="shared" ca="1" si="41"/>
        <v>1</v>
      </c>
      <c r="L677" s="21">
        <f ca="1">IF(K677=0,"",COUNTIF($K$2:K677,"&gt;0"))</f>
        <v>676</v>
      </c>
      <c r="M677" s="50" t="str">
        <f t="shared" ca="1" si="42"/>
        <v>Granat-Splitter, Hackstock-Kratze, Punsch-Berg Bären-Haufen</v>
      </c>
    </row>
    <row r="678" spans="1:13" s="18" customFormat="1" ht="14.25" x14ac:dyDescent="0.2">
      <c r="A678" s="18" t="str">
        <f>IF(gesamt!C678="",CONCATENATE("Eintrag ",J678),gesamt!A678)</f>
        <v>Grapefruits, Pampelmusen</v>
      </c>
      <c r="B678" s="18">
        <v>100</v>
      </c>
      <c r="C678" s="19">
        <f>IF(gesamt!C678="",100,gesamt!D678)</f>
        <v>38</v>
      </c>
      <c r="D678" s="20">
        <f>IF(gesamt!C678="",10,gesamt!G678)</f>
        <v>7.4</v>
      </c>
      <c r="E678" s="20">
        <f>IF(gesamt!C678="",10,gesamt!H678)</f>
        <v>0.1</v>
      </c>
      <c r="F678" s="20">
        <f>IF(gesamt!C678="",10,gesamt!I678)</f>
        <v>0.6</v>
      </c>
      <c r="G678" s="20">
        <f>IF(gesamt!C678="",0,gesamt!J678)</f>
        <v>0</v>
      </c>
      <c r="H678" s="20">
        <f>IF(gesamt!C678="",0,gesamt!K678)</f>
        <v>0</v>
      </c>
      <c r="I678" s="19">
        <f t="shared" si="43"/>
        <v>33.79</v>
      </c>
      <c r="J678" s="22">
        <f t="shared" si="44"/>
        <v>677</v>
      </c>
      <c r="K678" s="21">
        <f t="shared" ca="1" si="41"/>
        <v>1</v>
      </c>
      <c r="L678" s="21">
        <f ca="1">IF(K678=0,"",COUNTIF($K$2:K678,"&gt;0"))</f>
        <v>677</v>
      </c>
      <c r="M678" s="50" t="str">
        <f t="shared" ca="1" si="42"/>
        <v>Grapefruits, Pampelmusen</v>
      </c>
    </row>
    <row r="679" spans="1:13" s="18" customFormat="1" ht="14.25" x14ac:dyDescent="0.2">
      <c r="A679" s="18" t="str">
        <f>IF(gesamt!C679="",CONCATENATE("Eintrag ",J679),gesamt!A679)</f>
        <v>Grapefruit-Saft, Pampelmusen-Saft</v>
      </c>
      <c r="B679" s="18">
        <v>100</v>
      </c>
      <c r="C679" s="19">
        <f>IF(gesamt!C679="",100,gesamt!D679)</f>
        <v>47</v>
      </c>
      <c r="D679" s="20">
        <f>IF(gesamt!C679="",10,gesamt!G679)</f>
        <v>10.1</v>
      </c>
      <c r="E679" s="20">
        <f>IF(gesamt!C679="",10,gesamt!H679)</f>
        <v>0.1</v>
      </c>
      <c r="F679" s="20">
        <f>IF(gesamt!C679="",10,gesamt!I679)</f>
        <v>0.5</v>
      </c>
      <c r="G679" s="20">
        <f>IF(gesamt!C679="",0,gesamt!J679)</f>
        <v>0</v>
      </c>
      <c r="H679" s="20">
        <f>IF(gesamt!C679="",0,gesamt!K679)</f>
        <v>0</v>
      </c>
      <c r="I679" s="19">
        <f t="shared" si="43"/>
        <v>44.44</v>
      </c>
      <c r="J679" s="22">
        <f t="shared" si="44"/>
        <v>678</v>
      </c>
      <c r="K679" s="21">
        <f t="shared" ca="1" si="41"/>
        <v>1</v>
      </c>
      <c r="L679" s="21">
        <f ca="1">IF(K679=0,"",COUNTIF($K$2:K679,"&gt;0"))</f>
        <v>678</v>
      </c>
      <c r="M679" s="50" t="str">
        <f t="shared" ca="1" si="42"/>
        <v>Grapefruit-Saft, Pampelmusen-Saft</v>
      </c>
    </row>
    <row r="680" spans="1:13" s="18" customFormat="1" ht="14.25" x14ac:dyDescent="0.2">
      <c r="A680" s="18" t="str">
        <f>IF(gesamt!C680="",CONCATENATE("Eintrag ",J680),gesamt!A680)</f>
        <v>Grappa 40 Vol.%</v>
      </c>
      <c r="B680" s="18">
        <v>100</v>
      </c>
      <c r="C680" s="19">
        <f>IF(gesamt!C680="",100,gesamt!D680)</f>
        <v>246</v>
      </c>
      <c r="D680" s="20">
        <f>IF(gesamt!C680="",10,gesamt!G680)</f>
        <v>0</v>
      </c>
      <c r="E680" s="20">
        <f>IF(gesamt!C680="",10,gesamt!H680)</f>
        <v>0</v>
      </c>
      <c r="F680" s="20">
        <f>IF(gesamt!C680="",10,gesamt!I680)</f>
        <v>0</v>
      </c>
      <c r="G680" s="20">
        <f>IF(gesamt!C680="",0,gesamt!J680)</f>
        <v>0</v>
      </c>
      <c r="H680" s="20">
        <f>IF(gesamt!C680="",0,gesamt!K680)</f>
        <v>0</v>
      </c>
      <c r="I680" s="19">
        <f t="shared" si="43"/>
        <v>0</v>
      </c>
      <c r="J680" s="22">
        <f t="shared" si="44"/>
        <v>679</v>
      </c>
      <c r="K680" s="21">
        <f t="shared" ca="1" si="41"/>
        <v>1</v>
      </c>
      <c r="L680" s="21">
        <f ca="1">IF(K680=0,"",COUNTIF($K$2:K680,"&gt;0"))</f>
        <v>679</v>
      </c>
      <c r="M680" s="50" t="str">
        <f t="shared" ca="1" si="42"/>
        <v>Grappa 40 Vol.%</v>
      </c>
    </row>
    <row r="681" spans="1:13" s="18" customFormat="1" ht="14.25" x14ac:dyDescent="0.2">
      <c r="A681" s="18" t="str">
        <f>IF(gesamt!C681="",CONCATENATE("Eintrag ",J681),gesamt!A681)</f>
        <v>Graubrot mit Ölsamen</v>
      </c>
      <c r="B681" s="18">
        <v>100</v>
      </c>
      <c r="C681" s="19">
        <f>IF(gesamt!C681="",100,gesamt!D681)</f>
        <v>230</v>
      </c>
      <c r="D681" s="20">
        <f>IF(gesamt!C681="",10,gesamt!G681)</f>
        <v>42.7</v>
      </c>
      <c r="E681" s="20">
        <f>IF(gesamt!C681="",10,gesamt!H681)</f>
        <v>2.9</v>
      </c>
      <c r="F681" s="20">
        <f>IF(gesamt!C681="",10,gesamt!I681)</f>
        <v>6.5</v>
      </c>
      <c r="G681" s="20">
        <f>IF(gesamt!C681="",0,gesamt!J681)</f>
        <v>0</v>
      </c>
      <c r="H681" s="20">
        <f>IF(gesamt!C681="",0,gesamt!K681)</f>
        <v>0</v>
      </c>
      <c r="I681" s="19">
        <f t="shared" si="43"/>
        <v>229.34</v>
      </c>
      <c r="J681" s="22">
        <f t="shared" si="44"/>
        <v>680</v>
      </c>
      <c r="K681" s="21">
        <f t="shared" ca="1" si="41"/>
        <v>1</v>
      </c>
      <c r="L681" s="21">
        <f ca="1">IF(K681=0,"",COUNTIF($K$2:K681,"&gt;0"))</f>
        <v>680</v>
      </c>
      <c r="M681" s="50" t="str">
        <f t="shared" ca="1" si="42"/>
        <v>Graubrot mit Ölsamen</v>
      </c>
    </row>
    <row r="682" spans="1:13" s="18" customFormat="1" ht="14.25" x14ac:dyDescent="0.2">
      <c r="A682" s="18" t="str">
        <f>IF(gesamt!C682="",CONCATENATE("Eintrag ",J682),gesamt!A682)</f>
        <v>Graubrot mit Schrot</v>
      </c>
      <c r="B682" s="18">
        <v>100</v>
      </c>
      <c r="C682" s="19">
        <f>IF(gesamt!C682="",100,gesamt!D682)</f>
        <v>214</v>
      </c>
      <c r="D682" s="20">
        <f>IF(gesamt!C682="",10,gesamt!G682)</f>
        <v>44.3</v>
      </c>
      <c r="E682" s="20">
        <f>IF(gesamt!C682="",10,gesamt!H682)</f>
        <v>0.8</v>
      </c>
      <c r="F682" s="20">
        <f>IF(gesamt!C682="",10,gesamt!I682)</f>
        <v>5.8</v>
      </c>
      <c r="G682" s="20">
        <f>IF(gesamt!C682="",0,gesamt!J682)</f>
        <v>0</v>
      </c>
      <c r="H682" s="20">
        <f>IF(gesamt!C682="",0,gesamt!K682)</f>
        <v>0</v>
      </c>
      <c r="I682" s="19">
        <f t="shared" si="43"/>
        <v>213.42999999999995</v>
      </c>
      <c r="J682" s="22">
        <f t="shared" si="44"/>
        <v>681</v>
      </c>
      <c r="K682" s="21">
        <f t="shared" ca="1" si="41"/>
        <v>1</v>
      </c>
      <c r="L682" s="21">
        <f ca="1">IF(K682=0,"",COUNTIF($K$2:K682,"&gt;0"))</f>
        <v>681</v>
      </c>
      <c r="M682" s="50" t="str">
        <f t="shared" ca="1" si="42"/>
        <v>Graubrot mit Schrot</v>
      </c>
    </row>
    <row r="683" spans="1:13" s="18" customFormat="1" ht="14.25" x14ac:dyDescent="0.2">
      <c r="A683" s="18" t="str">
        <f>IF(gesamt!C683="",CONCATENATE("Eintrag ",J683),gesamt!A683)</f>
        <v>Graupensuppe, Rollgerstelsuppe</v>
      </c>
      <c r="B683" s="18">
        <v>100</v>
      </c>
      <c r="C683" s="19">
        <f>IF(gesamt!C683="",100,gesamt!D683)</f>
        <v>39</v>
      </c>
      <c r="D683" s="20">
        <f>IF(gesamt!C683="",10,gesamt!G683)</f>
        <v>3</v>
      </c>
      <c r="E683" s="20">
        <f>IF(gesamt!C683="",10,gesamt!H683)</f>
        <v>2</v>
      </c>
      <c r="F683" s="20">
        <f>IF(gesamt!C683="",10,gesamt!I683)</f>
        <v>2</v>
      </c>
      <c r="G683" s="20">
        <f>IF(gesamt!C683="",0,gesamt!J683)</f>
        <v>0</v>
      </c>
      <c r="H683" s="20">
        <f>IF(gesamt!C683="",0,gesamt!K683)</f>
        <v>0</v>
      </c>
      <c r="I683" s="19">
        <f t="shared" si="43"/>
        <v>39.299999999999997</v>
      </c>
      <c r="J683" s="22">
        <f t="shared" si="44"/>
        <v>682</v>
      </c>
      <c r="K683" s="21">
        <f t="shared" ca="1" si="41"/>
        <v>1</v>
      </c>
      <c r="L683" s="21">
        <f ca="1">IF(K683=0,"",COUNTIF($K$2:K683,"&gt;0"))</f>
        <v>682</v>
      </c>
      <c r="M683" s="50" t="str">
        <f t="shared" ca="1" si="42"/>
        <v>Graupensuppe, Rollgerstelsuppe</v>
      </c>
    </row>
    <row r="684" spans="1:13" s="18" customFormat="1" ht="14.25" x14ac:dyDescent="0.2">
      <c r="A684" s="18" t="str">
        <f>IF(gesamt!C684="",CONCATENATE("Eintrag ",J684),gesamt!A684)</f>
        <v>Graved Lachs (Graved Laks, Gravlax, Gravad Lax, Graavilohi)</v>
      </c>
      <c r="B684" s="18">
        <v>100</v>
      </c>
      <c r="C684" s="19">
        <f>IF(gesamt!C684="",100,gesamt!D684)</f>
        <v>182</v>
      </c>
      <c r="D684" s="20">
        <f>IF(gesamt!C684="",10,gesamt!G684)</f>
        <v>0</v>
      </c>
      <c r="E684" s="20">
        <f>IF(gesamt!C684="",10,gesamt!H684)</f>
        <v>11</v>
      </c>
      <c r="F684" s="20">
        <f>IF(gesamt!C684="",10,gesamt!I684)</f>
        <v>19</v>
      </c>
      <c r="G684" s="20">
        <f>IF(gesamt!C684="",0,gesamt!J684)</f>
        <v>0</v>
      </c>
      <c r="H684" s="20">
        <f>IF(gesamt!C684="",0,gesamt!K684)</f>
        <v>0</v>
      </c>
      <c r="I684" s="19">
        <f t="shared" si="43"/>
        <v>182.10000000000002</v>
      </c>
      <c r="J684" s="22">
        <f t="shared" si="44"/>
        <v>683</v>
      </c>
      <c r="K684" s="21">
        <f t="shared" ca="1" si="41"/>
        <v>1</v>
      </c>
      <c r="L684" s="21">
        <f ca="1">IF(K684=0,"",COUNTIF($K$2:K684,"&gt;0"))</f>
        <v>683</v>
      </c>
      <c r="M684" s="50" t="str">
        <f t="shared" ca="1" si="42"/>
        <v>Graved Lachs (Graved Laks, Gravlax, Gravad Lax, Graavilohi)</v>
      </c>
    </row>
    <row r="685" spans="1:13" s="18" customFormat="1" ht="14.25" x14ac:dyDescent="0.2">
      <c r="A685" s="18" t="str">
        <f>IF(gesamt!C685="",CONCATENATE("Eintrag ",J685),gesamt!A685)</f>
        <v>Greyerzer Käse 50 % Fett i. Tr.</v>
      </c>
      <c r="B685" s="18">
        <v>100</v>
      </c>
      <c r="C685" s="19">
        <f>IF(gesamt!C685="",100,gesamt!D685)</f>
        <v>421</v>
      </c>
      <c r="D685" s="20">
        <f>IF(gesamt!C685="",10,gesamt!G685)</f>
        <v>0</v>
      </c>
      <c r="E685" s="20">
        <f>IF(gesamt!C685="",10,gesamt!H685)</f>
        <v>32.200000000000003</v>
      </c>
      <c r="F685" s="20">
        <f>IF(gesamt!C685="",10,gesamt!I685)</f>
        <v>29</v>
      </c>
      <c r="G685" s="20">
        <f>IF(gesamt!C685="",0,gesamt!J685)</f>
        <v>0</v>
      </c>
      <c r="H685" s="20">
        <f>IF(gesamt!C685="",0,gesamt!K685)</f>
        <v>0</v>
      </c>
      <c r="I685" s="19">
        <f t="shared" si="43"/>
        <v>421.26000000000005</v>
      </c>
      <c r="J685" s="22">
        <f t="shared" si="44"/>
        <v>684</v>
      </c>
      <c r="K685" s="21">
        <f t="shared" ca="1" si="41"/>
        <v>1</v>
      </c>
      <c r="L685" s="21">
        <f ca="1">IF(K685=0,"",COUNTIF($K$2:K685,"&gt;0"))</f>
        <v>684</v>
      </c>
      <c r="M685" s="50" t="str">
        <f t="shared" ca="1" si="42"/>
        <v>Greyerzer Käse 50 % Fett i. Tr.</v>
      </c>
    </row>
    <row r="686" spans="1:13" s="18" customFormat="1" ht="14.25" x14ac:dyDescent="0.2">
      <c r="A686" s="18" t="str">
        <f>IF(gesamt!C686="",CONCATENATE("Eintrag ",J686),gesamt!A686)</f>
        <v>Griebenschmalz mit Apfel (Grammel; 40% Schweineflomen, 40% Apfel, 20% Zwiebel)</v>
      </c>
      <c r="B686" s="18">
        <v>100</v>
      </c>
      <c r="C686" s="19">
        <f>IF(gesamt!C686="",100,gesamt!D686)</f>
        <v>356</v>
      </c>
      <c r="D686" s="20">
        <f>IF(gesamt!C686="",10,gesamt!G686)</f>
        <v>6</v>
      </c>
      <c r="E686" s="20">
        <f>IF(gesamt!C686="",10,gesamt!H686)</f>
        <v>35</v>
      </c>
      <c r="F686" s="20">
        <f>IF(gesamt!C686="",10,gesamt!I686)</f>
        <v>1.3</v>
      </c>
      <c r="G686" s="20">
        <f>IF(gesamt!C686="",0,gesamt!J686)</f>
        <v>0</v>
      </c>
      <c r="H686" s="20">
        <f>IF(gesamt!C686="",0,gesamt!K686)</f>
        <v>0</v>
      </c>
      <c r="I686" s="19">
        <f t="shared" si="43"/>
        <v>355.56</v>
      </c>
      <c r="J686" s="22">
        <f t="shared" si="44"/>
        <v>685</v>
      </c>
      <c r="K686" s="21">
        <f t="shared" ca="1" si="41"/>
        <v>1</v>
      </c>
      <c r="L686" s="21">
        <f ca="1">IF(K686=0,"",COUNTIF($K$2:K686,"&gt;0"))</f>
        <v>685</v>
      </c>
      <c r="M686" s="50" t="str">
        <f t="shared" ca="1" si="42"/>
        <v>Griebenschmalz mit Apfel (Grammel; 40% Schweineflomen, 40% Apfel, 20% Zwiebel)</v>
      </c>
    </row>
    <row r="687" spans="1:13" s="18" customFormat="1" ht="14.25" x14ac:dyDescent="0.2">
      <c r="A687" s="18" t="str">
        <f>IF(gesamt!C687="",CONCATENATE("Eintrag ",J687),gesamt!A687)</f>
        <v>Griebenschmalz, Grammelschmalz</v>
      </c>
      <c r="B687" s="18">
        <v>100</v>
      </c>
      <c r="C687" s="19">
        <f>IF(gesamt!C687="",100,gesamt!D687)</f>
        <v>847</v>
      </c>
      <c r="D687" s="20">
        <f>IF(gesamt!C687="",10,gesamt!G687)</f>
        <v>1.5</v>
      </c>
      <c r="E687" s="20">
        <f>IF(gesamt!C687="",10,gesamt!H687)</f>
        <v>87</v>
      </c>
      <c r="F687" s="20">
        <f>IF(gesamt!C687="",10,gesamt!I687)</f>
        <v>7.5</v>
      </c>
      <c r="G687" s="20">
        <f>IF(gesamt!C687="",0,gesamt!J687)</f>
        <v>0</v>
      </c>
      <c r="H687" s="20">
        <f>IF(gesamt!C687="",0,gesamt!K687)</f>
        <v>0</v>
      </c>
      <c r="I687" s="19">
        <f t="shared" si="43"/>
        <v>846.75</v>
      </c>
      <c r="J687" s="22">
        <f t="shared" si="44"/>
        <v>686</v>
      </c>
      <c r="K687" s="21">
        <f t="shared" ca="1" si="41"/>
        <v>1</v>
      </c>
      <c r="L687" s="21">
        <f ca="1">IF(K687=0,"",COUNTIF($K$2:K687,"&gt;0"))</f>
        <v>686</v>
      </c>
      <c r="M687" s="50" t="str">
        <f t="shared" ca="1" si="42"/>
        <v>Griebenschmalz, Grammelschmalz</v>
      </c>
    </row>
    <row r="688" spans="1:13" s="18" customFormat="1" ht="14.25" x14ac:dyDescent="0.2">
      <c r="A688" s="18" t="str">
        <f>IF(gesamt!C688="",CONCATENATE("Eintrag ",J688),gesamt!A688)</f>
        <v>Griechischer Hirtensalat, Griechischer Salat (mit Oliven und schafskäse)</v>
      </c>
      <c r="B688" s="18">
        <v>100</v>
      </c>
      <c r="C688" s="19">
        <f>IF(gesamt!C688="",100,gesamt!D688)</f>
        <v>122</v>
      </c>
      <c r="D688" s="20">
        <f>IF(gesamt!C688="",10,gesamt!G688)</f>
        <v>12</v>
      </c>
      <c r="E688" s="20">
        <f>IF(gesamt!C688="",10,gesamt!H688)</f>
        <v>6</v>
      </c>
      <c r="F688" s="20">
        <f>IF(gesamt!C688="",10,gesamt!I688)</f>
        <v>4</v>
      </c>
      <c r="G688" s="20">
        <f>IF(gesamt!C688="",0,gesamt!J688)</f>
        <v>0</v>
      </c>
      <c r="H688" s="20">
        <f>IF(gesamt!C688="",0,gesamt!K688)</f>
        <v>0</v>
      </c>
      <c r="I688" s="19">
        <f t="shared" si="43"/>
        <v>121.8</v>
      </c>
      <c r="J688" s="22">
        <f t="shared" si="44"/>
        <v>687</v>
      </c>
      <c r="K688" s="21">
        <f t="shared" ca="1" si="41"/>
        <v>1</v>
      </c>
      <c r="L688" s="21">
        <f ca="1">IF(K688=0,"",COUNTIF($K$2:K688,"&gt;0"))</f>
        <v>687</v>
      </c>
      <c r="M688" s="50" t="str">
        <f t="shared" ca="1" si="42"/>
        <v>Griechischer Hirtensalat, Griechischer Salat (mit Oliven und schafskäse)</v>
      </c>
    </row>
    <row r="689" spans="1:13" s="18" customFormat="1" ht="14.25" x14ac:dyDescent="0.2">
      <c r="A689" s="18" t="str">
        <f>IF(gesamt!C689="",CONCATENATE("Eintrag ",J689),gesamt!A689)</f>
        <v>Grießbrei (Griesbrei)</v>
      </c>
      <c r="B689" s="18">
        <v>100</v>
      </c>
      <c r="C689" s="19">
        <f>IF(gesamt!C689="",100,gesamt!D689)</f>
        <v>117</v>
      </c>
      <c r="D689" s="20">
        <f>IF(gesamt!C689="",10,gesamt!G689)</f>
        <v>19.399999999999999</v>
      </c>
      <c r="E689" s="20">
        <f>IF(gesamt!C689="",10,gesamt!H689)</f>
        <v>3.5</v>
      </c>
      <c r="F689" s="20">
        <f>IF(gesamt!C689="",10,gesamt!I689)</f>
        <v>4</v>
      </c>
      <c r="G689" s="20">
        <f>IF(gesamt!C689="",0,gesamt!J689)</f>
        <v>0</v>
      </c>
      <c r="H689" s="20">
        <f>IF(gesamt!C689="",0,gesamt!K689)</f>
        <v>0</v>
      </c>
      <c r="I689" s="19">
        <f t="shared" si="43"/>
        <v>128.89000000000001</v>
      </c>
      <c r="J689" s="22">
        <f t="shared" si="44"/>
        <v>688</v>
      </c>
      <c r="K689" s="21">
        <f t="shared" ca="1" si="41"/>
        <v>1</v>
      </c>
      <c r="L689" s="21">
        <f ca="1">IF(K689=0,"",COUNTIF($K$2:K689,"&gt;0"))</f>
        <v>688</v>
      </c>
      <c r="M689" s="50" t="str">
        <f t="shared" ca="1" si="42"/>
        <v>Grießbrei (Griesbrei)</v>
      </c>
    </row>
    <row r="690" spans="1:13" s="18" customFormat="1" ht="14.25" x14ac:dyDescent="0.2">
      <c r="A690" s="18" t="str">
        <f>IF(gesamt!C690="",CONCATENATE("Eintrag ",J690),gesamt!A690)</f>
        <v>Grießflammerie, Griesflammerie (Grießdessertcreme, zu Erdbeer/Kirschkompott)</v>
      </c>
      <c r="B690" s="18">
        <v>100</v>
      </c>
      <c r="C690" s="19">
        <f>IF(gesamt!C690="",100,gesamt!D690)</f>
        <v>118</v>
      </c>
      <c r="D690" s="20">
        <f>IF(gesamt!C690="",10,gesamt!G690)</f>
        <v>15</v>
      </c>
      <c r="E690" s="20">
        <f>IF(gesamt!C690="",10,gesamt!H690)</f>
        <v>4</v>
      </c>
      <c r="F690" s="20">
        <f>IF(gesamt!C690="",10,gesamt!I690)</f>
        <v>4.5</v>
      </c>
      <c r="G690" s="20">
        <f>IF(gesamt!C690="",0,gesamt!J690)</f>
        <v>0</v>
      </c>
      <c r="H690" s="20">
        <f>IF(gesamt!C690="",0,gesamt!K690)</f>
        <v>0</v>
      </c>
      <c r="I690" s="19">
        <f t="shared" si="43"/>
        <v>117.6</v>
      </c>
      <c r="J690" s="22">
        <f t="shared" si="44"/>
        <v>689</v>
      </c>
      <c r="K690" s="21">
        <f t="shared" ca="1" si="41"/>
        <v>1</v>
      </c>
      <c r="L690" s="21">
        <f ca="1">IF(K690=0,"",COUNTIF($K$2:K690,"&gt;0"))</f>
        <v>689</v>
      </c>
      <c r="M690" s="50" t="str">
        <f t="shared" ca="1" si="42"/>
        <v>Grießflammerie, Griesflammerie (Grießdessertcreme, zu Erdbeer/Kirschkompott)</v>
      </c>
    </row>
    <row r="691" spans="1:13" s="18" customFormat="1" ht="14.25" x14ac:dyDescent="0.2">
      <c r="A691" s="18" t="str">
        <f>IF(gesamt!C691="",CONCATENATE("Eintrag ",J691),gesamt!A691)</f>
        <v>Grießklößchen, Grießnockerln, Grießknöpfli (Trockenmaterial)</v>
      </c>
      <c r="B691" s="18">
        <v>100</v>
      </c>
      <c r="C691" s="19">
        <f>IF(gesamt!C691="",100,gesamt!D691)</f>
        <v>357</v>
      </c>
      <c r="D691" s="20">
        <f>IF(gesamt!C691="",10,gesamt!G691)</f>
        <v>68</v>
      </c>
      <c r="E691" s="20">
        <f>IF(gesamt!C691="",10,gesamt!H691)</f>
        <v>3</v>
      </c>
      <c r="F691" s="20">
        <f>IF(gesamt!C691="",10,gesamt!I691)</f>
        <v>12</v>
      </c>
      <c r="G691" s="20">
        <f>IF(gesamt!C691="",0,gesamt!J691)</f>
        <v>0</v>
      </c>
      <c r="H691" s="20">
        <f>IF(gesamt!C691="",0,gesamt!K691)</f>
        <v>0</v>
      </c>
      <c r="I691" s="19">
        <f t="shared" si="43"/>
        <v>357.09999999999991</v>
      </c>
      <c r="J691" s="22">
        <f t="shared" si="44"/>
        <v>690</v>
      </c>
      <c r="K691" s="21">
        <f t="shared" ca="1" si="41"/>
        <v>1</v>
      </c>
      <c r="L691" s="21">
        <f ca="1">IF(K691=0,"",COUNTIF($K$2:K691,"&gt;0"))</f>
        <v>690</v>
      </c>
      <c r="M691" s="50" t="str">
        <f t="shared" ca="1" si="42"/>
        <v>Grießklößchen, Grießnockerln, Grießknöpfli (Trockenmaterial)</v>
      </c>
    </row>
    <row r="692" spans="1:13" s="18" customFormat="1" ht="14.25" x14ac:dyDescent="0.2">
      <c r="A692" s="18" t="str">
        <f>IF(gesamt!C692="",CONCATENATE("Eintrag ",J692),gesamt!A692)</f>
        <v>Grießklößchen-Suppe</v>
      </c>
      <c r="B692" s="18">
        <v>100</v>
      </c>
      <c r="C692" s="19">
        <f>IF(gesamt!C692="",100,gesamt!D692)</f>
        <v>45</v>
      </c>
      <c r="D692" s="20">
        <f>IF(gesamt!C692="",10,gesamt!G692)</f>
        <v>2</v>
      </c>
      <c r="E692" s="20">
        <f>IF(gesamt!C692="",10,gesamt!H692)</f>
        <v>3</v>
      </c>
      <c r="F692" s="20">
        <f>IF(gesamt!C692="",10,gesamt!I692)</f>
        <v>2</v>
      </c>
      <c r="G692" s="20">
        <f>IF(gesamt!C692="",0,gesamt!J692)</f>
        <v>0</v>
      </c>
      <c r="H692" s="20">
        <f>IF(gesamt!C692="",0,gesamt!K692)</f>
        <v>0</v>
      </c>
      <c r="I692" s="19">
        <f t="shared" si="43"/>
        <v>44.5</v>
      </c>
      <c r="J692" s="22">
        <f t="shared" si="44"/>
        <v>691</v>
      </c>
      <c r="K692" s="21">
        <f t="shared" ca="1" si="41"/>
        <v>1</v>
      </c>
      <c r="L692" s="21">
        <f ca="1">IF(K692=0,"",COUNTIF($K$2:K692,"&gt;0"))</f>
        <v>691</v>
      </c>
      <c r="M692" s="50" t="str">
        <f t="shared" ca="1" si="42"/>
        <v>Grießklößchen-Suppe</v>
      </c>
    </row>
    <row r="693" spans="1:13" s="18" customFormat="1" ht="14.25" x14ac:dyDescent="0.2">
      <c r="A693" s="18" t="str">
        <f>IF(gesamt!C693="",CONCATENATE("Eintrag ",J693),gesamt!A693)</f>
        <v>Grießpudding (Griespudding)</v>
      </c>
      <c r="B693" s="18">
        <v>100</v>
      </c>
      <c r="C693" s="19">
        <f>IF(gesamt!C693="",100,gesamt!D693)</f>
        <v>72</v>
      </c>
      <c r="D693" s="20">
        <f>IF(gesamt!C693="",10,gesamt!G693)</f>
        <v>7.3</v>
      </c>
      <c r="E693" s="20">
        <f>IF(gesamt!C693="",10,gesamt!H693)</f>
        <v>3.9</v>
      </c>
      <c r="F693" s="20">
        <f>IF(gesamt!C693="",10,gesamt!I693)</f>
        <v>2</v>
      </c>
      <c r="G693" s="20">
        <f>IF(gesamt!C693="",0,gesamt!J693)</f>
        <v>0</v>
      </c>
      <c r="H693" s="20">
        <f>IF(gesamt!C693="",0,gesamt!K693)</f>
        <v>0</v>
      </c>
      <c r="I693" s="19">
        <f t="shared" si="43"/>
        <v>74.600000000000009</v>
      </c>
      <c r="J693" s="22">
        <f t="shared" si="44"/>
        <v>692</v>
      </c>
      <c r="K693" s="21">
        <f t="shared" ref="K693:K756" ca="1" si="45">IFERROR(SEARCH(INDIRECT(CELL("address")),A693),0)</f>
        <v>1</v>
      </c>
      <c r="L693" s="21">
        <f ca="1">IF(K693=0,"",COUNTIF($K$2:K693,"&gt;0"))</f>
        <v>692</v>
      </c>
      <c r="M693" s="50" t="str">
        <f t="shared" ca="1" si="42"/>
        <v>Grießpudding (Griespudding)</v>
      </c>
    </row>
    <row r="694" spans="1:13" s="18" customFormat="1" ht="14.25" x14ac:dyDescent="0.2">
      <c r="A694" s="18" t="str">
        <f>IF(gesamt!C694="",CONCATENATE("Eintrag ",J694),gesamt!A694)</f>
        <v>Grießsuppe (Griessuppe)</v>
      </c>
      <c r="B694" s="18">
        <v>100</v>
      </c>
      <c r="C694" s="19">
        <f>IF(gesamt!C694="",100,gesamt!D694)</f>
        <v>64</v>
      </c>
      <c r="D694" s="20">
        <f>IF(gesamt!C694="",10,gesamt!G694)</f>
        <v>8</v>
      </c>
      <c r="E694" s="20">
        <f>IF(gesamt!C694="",10,gesamt!H694)</f>
        <v>2</v>
      </c>
      <c r="F694" s="20">
        <f>IF(gesamt!C694="",10,gesamt!I694)</f>
        <v>3</v>
      </c>
      <c r="G694" s="20">
        <f>IF(gesamt!C694="",0,gesamt!J694)</f>
        <v>0</v>
      </c>
      <c r="H694" s="20">
        <f>IF(gesamt!C694="",0,gesamt!K694)</f>
        <v>0</v>
      </c>
      <c r="I694" s="19">
        <f t="shared" si="43"/>
        <v>64</v>
      </c>
      <c r="J694" s="22">
        <f t="shared" si="44"/>
        <v>693</v>
      </c>
      <c r="K694" s="21">
        <f t="shared" ca="1" si="45"/>
        <v>1</v>
      </c>
      <c r="L694" s="21">
        <f ca="1">IF(K694=0,"",COUNTIF($K$2:K694,"&gt;0"))</f>
        <v>693</v>
      </c>
      <c r="M694" s="50" t="str">
        <f t="shared" ca="1" si="42"/>
        <v>Grießsuppe (Griessuppe)</v>
      </c>
    </row>
    <row r="695" spans="1:13" s="18" customFormat="1" ht="14.25" x14ac:dyDescent="0.2">
      <c r="A695" s="18" t="str">
        <f>IF(gesamt!C695="",CONCATENATE("Eintrag ",J695),gesamt!A695)</f>
        <v>Grissini</v>
      </c>
      <c r="B695" s="18">
        <v>100</v>
      </c>
      <c r="C695" s="19">
        <f>IF(gesamt!C695="",100,gesamt!D695)</f>
        <v>435</v>
      </c>
      <c r="D695" s="20">
        <f>IF(gesamt!C695="",10,gesamt!G695)</f>
        <v>72.5</v>
      </c>
      <c r="E695" s="20">
        <f>IF(gesamt!C695="",10,gesamt!H695)</f>
        <v>10.5</v>
      </c>
      <c r="F695" s="20">
        <f>IF(gesamt!C695="",10,gesamt!I695)</f>
        <v>9.5</v>
      </c>
      <c r="G695" s="20">
        <f>IF(gesamt!C695="",0,gesamt!J695)</f>
        <v>0</v>
      </c>
      <c r="H695" s="20">
        <f>IF(gesamt!C695="",0,gesamt!K695)</f>
        <v>0</v>
      </c>
      <c r="I695" s="19">
        <f t="shared" si="43"/>
        <v>434.79999999999995</v>
      </c>
      <c r="J695" s="22">
        <f t="shared" si="44"/>
        <v>694</v>
      </c>
      <c r="K695" s="21">
        <f t="shared" ca="1" si="45"/>
        <v>1</v>
      </c>
      <c r="L695" s="21">
        <f ca="1">IF(K695=0,"",COUNTIF($K$2:K695,"&gt;0"))</f>
        <v>694</v>
      </c>
      <c r="M695" s="50" t="str">
        <f t="shared" ca="1" si="42"/>
        <v>Grissini</v>
      </c>
    </row>
    <row r="696" spans="1:13" s="18" customFormat="1" ht="14.25" x14ac:dyDescent="0.2">
      <c r="A696" s="18" t="str">
        <f>IF(gesamt!C696="",CONCATENATE("Eintrag ",J696),gesamt!A696)</f>
        <v>Grits (Brei aus Maisgrieß)</v>
      </c>
      <c r="B696" s="18">
        <v>100</v>
      </c>
      <c r="C696" s="19">
        <f>IF(gesamt!C696="",100,gesamt!D696)</f>
        <v>352</v>
      </c>
      <c r="D696" s="20">
        <f>IF(gesamt!C696="",10,gesamt!G696)</f>
        <v>74.2</v>
      </c>
      <c r="E696" s="20">
        <f>IF(gesamt!C696="",10,gesamt!H696)</f>
        <v>1.1000000000000001</v>
      </c>
      <c r="F696" s="20">
        <f>IF(gesamt!C696="",10,gesamt!I696)</f>
        <v>8.9</v>
      </c>
      <c r="G696" s="20">
        <f>IF(gesamt!C696="",0,gesamt!J696)</f>
        <v>0</v>
      </c>
      <c r="H696" s="20">
        <f>IF(gesamt!C696="",0,gesamt!K696)</f>
        <v>0</v>
      </c>
      <c r="I696" s="19">
        <f t="shared" si="43"/>
        <v>351.83</v>
      </c>
      <c r="J696" s="22">
        <f t="shared" si="44"/>
        <v>695</v>
      </c>
      <c r="K696" s="21">
        <f t="shared" ca="1" si="45"/>
        <v>1</v>
      </c>
      <c r="L696" s="21">
        <f ca="1">IF(K696=0,"",COUNTIF($K$2:K696,"&gt;0"))</f>
        <v>695</v>
      </c>
      <c r="M696" s="50" t="str">
        <f t="shared" ca="1" si="42"/>
        <v>Grits (Brei aus Maisgrieß)</v>
      </c>
    </row>
    <row r="697" spans="1:13" s="18" customFormat="1" ht="14.25" x14ac:dyDescent="0.2">
      <c r="A697" s="18" t="str">
        <f>IF(gesamt!C697="",CONCATENATE("Eintrag ",J697),gesamt!A697)</f>
        <v>Grog (heißes Wasser, Kandis, Rum)</v>
      </c>
      <c r="B697" s="18">
        <v>100</v>
      </c>
      <c r="C697" s="19">
        <f>IF(gesamt!C697="",100,gesamt!D697)</f>
        <v>99</v>
      </c>
      <c r="D697" s="20">
        <f>IF(gesamt!C697="",10,gesamt!G697)</f>
        <v>14.4</v>
      </c>
      <c r="E697" s="20">
        <f>IF(gesamt!C697="",10,gesamt!H697)</f>
        <v>0</v>
      </c>
      <c r="F697" s="20">
        <f>IF(gesamt!C697="",10,gesamt!I697)</f>
        <v>0</v>
      </c>
      <c r="G697" s="20">
        <f>IF(gesamt!C697="",0,gesamt!J697)</f>
        <v>5</v>
      </c>
      <c r="H697" s="20">
        <f>IF(gesamt!C697="",0,gesamt!K697)</f>
        <v>0</v>
      </c>
      <c r="I697" s="19">
        <f t="shared" si="43"/>
        <v>94.039999999999992</v>
      </c>
      <c r="J697" s="22">
        <f t="shared" si="44"/>
        <v>696</v>
      </c>
      <c r="K697" s="21">
        <f t="shared" ca="1" si="45"/>
        <v>1</v>
      </c>
      <c r="L697" s="21">
        <f ca="1">IF(K697=0,"",COUNTIF($K$2:K697,"&gt;0"))</f>
        <v>696</v>
      </c>
      <c r="M697" s="50" t="str">
        <f t="shared" ca="1" si="42"/>
        <v>Grog (heißes Wasser, Kandis, Rum)</v>
      </c>
    </row>
    <row r="698" spans="1:13" s="18" customFormat="1" ht="14.25" x14ac:dyDescent="0.2">
      <c r="A698" s="18" t="str">
        <f>IF(gesamt!C698="",CONCATENATE("Eintrag ",J698),gesamt!A698)</f>
        <v>Grosella, Baum-Stachelbeeren</v>
      </c>
      <c r="B698" s="18">
        <v>100</v>
      </c>
      <c r="C698" s="19">
        <f>IF(gesamt!C698="",100,gesamt!D698)</f>
        <v>24</v>
      </c>
      <c r="D698" s="20">
        <f>IF(gesamt!C698="",10,gesamt!G698)</f>
        <v>3.5</v>
      </c>
      <c r="E698" s="20">
        <f>IF(gesamt!C698="",10,gesamt!H698)</f>
        <v>0.5</v>
      </c>
      <c r="F698" s="20">
        <f>IF(gesamt!C698="",10,gesamt!I698)</f>
        <v>1.2</v>
      </c>
      <c r="G698" s="20">
        <f>IF(gesamt!C698="",0,gesamt!J698)</f>
        <v>0</v>
      </c>
      <c r="H698" s="20">
        <f>IF(gesamt!C698="",0,gesamt!K698)</f>
        <v>0</v>
      </c>
      <c r="I698" s="19">
        <f t="shared" si="43"/>
        <v>24.04</v>
      </c>
      <c r="J698" s="22">
        <f t="shared" si="44"/>
        <v>697</v>
      </c>
      <c r="K698" s="21">
        <f t="shared" ca="1" si="45"/>
        <v>1</v>
      </c>
      <c r="L698" s="21">
        <f ca="1">IF(K698=0,"",COUNTIF($K$2:K698,"&gt;0"))</f>
        <v>697</v>
      </c>
      <c r="M698" s="50" t="str">
        <f t="shared" ca="1" si="42"/>
        <v>Grosella, Baum-Stachelbeeren</v>
      </c>
    </row>
    <row r="699" spans="1:13" s="18" customFormat="1" ht="14.25" x14ac:dyDescent="0.2">
      <c r="A699" s="18" t="str">
        <f>IF(gesamt!C699="",CONCATENATE("Eintrag ",J699),gesamt!A699)</f>
        <v>Großlochkäse, 45 % Fett in Trockenmasse</v>
      </c>
      <c r="B699" s="18">
        <v>100</v>
      </c>
      <c r="C699" s="19">
        <f>IF(gesamt!C699="",100,gesamt!D699)</f>
        <v>374</v>
      </c>
      <c r="D699" s="20">
        <f>IF(gesamt!C699="",10,gesamt!G699)</f>
        <v>0.1</v>
      </c>
      <c r="E699" s="20">
        <f>IF(gesamt!C699="",10,gesamt!H699)</f>
        <v>28</v>
      </c>
      <c r="F699" s="20">
        <f>IF(gesamt!C699="",10,gesamt!I699)</f>
        <v>27</v>
      </c>
      <c r="G699" s="20">
        <f>IF(gesamt!C699="",0,gesamt!J699)</f>
        <v>0</v>
      </c>
      <c r="H699" s="20">
        <f>IF(gesamt!C699="",0,gesamt!K699)</f>
        <v>0</v>
      </c>
      <c r="I699" s="19">
        <f t="shared" si="43"/>
        <v>374.21000000000004</v>
      </c>
      <c r="J699" s="22">
        <f t="shared" si="44"/>
        <v>698</v>
      </c>
      <c r="K699" s="21">
        <f t="shared" ca="1" si="45"/>
        <v>1</v>
      </c>
      <c r="L699" s="21">
        <f ca="1">IF(K699=0,"",COUNTIF($K$2:K699,"&gt;0"))</f>
        <v>698</v>
      </c>
      <c r="M699" s="50" t="str">
        <f t="shared" ca="1" si="42"/>
        <v>Großlochkäse, 45 % Fett in Trockenmasse</v>
      </c>
    </row>
    <row r="700" spans="1:13" s="18" customFormat="1" ht="14.25" x14ac:dyDescent="0.2">
      <c r="A700" s="18" t="str">
        <f>IF(gesamt!C700="",CONCATENATE("Eintrag ",J700),gesamt!A700)</f>
        <v>Gröstl, Gröstel, Röstgemüse</v>
      </c>
      <c r="B700" s="18">
        <v>100</v>
      </c>
      <c r="C700" s="19">
        <f>IF(gesamt!C700="",100,gesamt!D700)</f>
        <v>128</v>
      </c>
      <c r="D700" s="20">
        <f>IF(gesamt!C700="",10,gesamt!G700)</f>
        <v>5.5</v>
      </c>
      <c r="E700" s="20">
        <f>IF(gesamt!C700="",10,gesamt!H700)</f>
        <v>9.5</v>
      </c>
      <c r="F700" s="20">
        <f>IF(gesamt!C700="",10,gesamt!I700)</f>
        <v>4</v>
      </c>
      <c r="G700" s="20">
        <f>IF(gesamt!C700="",0,gesamt!J700)</f>
        <v>0</v>
      </c>
      <c r="H700" s="20">
        <f>IF(gesamt!C700="",0,gesamt!K700)</f>
        <v>0</v>
      </c>
      <c r="I700" s="19">
        <f t="shared" si="43"/>
        <v>127.7</v>
      </c>
      <c r="J700" s="22">
        <f t="shared" si="44"/>
        <v>699</v>
      </c>
      <c r="K700" s="21">
        <f t="shared" ca="1" si="45"/>
        <v>1</v>
      </c>
      <c r="L700" s="21">
        <f ca="1">IF(K700=0,"",COUNTIF($K$2:K700,"&gt;0"))</f>
        <v>699</v>
      </c>
      <c r="M700" s="50" t="str">
        <f t="shared" ca="1" si="42"/>
        <v>Gröstl, Gröstel, Röstgemüse</v>
      </c>
    </row>
    <row r="701" spans="1:13" s="18" customFormat="1" ht="14.25" x14ac:dyDescent="0.2">
      <c r="A701" s="18" t="str">
        <f>IF(gesamt!C701="",CONCATENATE("Eintrag ",J701),gesamt!A701)</f>
        <v>Grüne Soße (ohne Pellkartoffeln und Ei)</v>
      </c>
      <c r="B701" s="18">
        <v>100</v>
      </c>
      <c r="C701" s="19">
        <f>IF(gesamt!C701="",100,gesamt!D701)</f>
        <v>127</v>
      </c>
      <c r="D701" s="20">
        <f>IF(gesamt!C701="",10,gesamt!G701)</f>
        <v>8</v>
      </c>
      <c r="E701" s="20">
        <f>IF(gesamt!C701="",10,gesamt!H701)</f>
        <v>4</v>
      </c>
      <c r="F701" s="20">
        <f>IF(gesamt!C701="",10,gesamt!I701)</f>
        <v>14</v>
      </c>
      <c r="G701" s="20">
        <f>IF(gesamt!C701="",0,gesamt!J701)</f>
        <v>0</v>
      </c>
      <c r="H701" s="20">
        <f>IF(gesamt!C701="",0,gesamt!K701)</f>
        <v>0</v>
      </c>
      <c r="I701" s="19">
        <f t="shared" si="43"/>
        <v>128.80000000000001</v>
      </c>
      <c r="J701" s="22">
        <f t="shared" si="44"/>
        <v>700</v>
      </c>
      <c r="K701" s="21">
        <f t="shared" ca="1" si="45"/>
        <v>1</v>
      </c>
      <c r="L701" s="21">
        <f ca="1">IF(K701=0,"",COUNTIF($K$2:K701,"&gt;0"))</f>
        <v>700</v>
      </c>
      <c r="M701" s="50" t="str">
        <f t="shared" ca="1" si="42"/>
        <v>Grüne Soße (ohne Pellkartoffeln und Ei)</v>
      </c>
    </row>
    <row r="702" spans="1:13" s="18" customFormat="1" ht="14.25" x14ac:dyDescent="0.2">
      <c r="A702" s="18" t="str">
        <f>IF(gesamt!C702="",CONCATENATE("Eintrag ",J702),gesamt!A702)</f>
        <v>Grüner Kardamom, getrocknet</v>
      </c>
      <c r="B702" s="18">
        <v>100</v>
      </c>
      <c r="C702" s="19">
        <f>IF(gesamt!C702="",100,gesamt!D702)</f>
        <v>254</v>
      </c>
      <c r="D702" s="20">
        <f>IF(gesamt!C702="",10,gesamt!G702)</f>
        <v>62</v>
      </c>
      <c r="E702" s="20">
        <f>IF(gesamt!C702="",10,gesamt!H702)</f>
        <v>7</v>
      </c>
      <c r="F702" s="20">
        <f>IF(gesamt!C702="",10,gesamt!I702)</f>
        <v>12</v>
      </c>
      <c r="G702" s="20">
        <f>IF(gesamt!C702="",0,gesamt!J702)</f>
        <v>0</v>
      </c>
      <c r="H702" s="20">
        <f>IF(gesamt!C702="",0,gesamt!K702)</f>
        <v>0</v>
      </c>
      <c r="I702" s="19">
        <f t="shared" si="43"/>
        <v>369.70000000000005</v>
      </c>
      <c r="J702" s="22">
        <f t="shared" si="44"/>
        <v>701</v>
      </c>
      <c r="K702" s="21">
        <f t="shared" ca="1" si="45"/>
        <v>1</v>
      </c>
      <c r="L702" s="21">
        <f ca="1">IF(K702=0,"",COUNTIF($K$2:K702,"&gt;0"))</f>
        <v>701</v>
      </c>
      <c r="M702" s="50" t="str">
        <f t="shared" ca="1" si="42"/>
        <v>Grüner Kardamom, getrocknet</v>
      </c>
    </row>
    <row r="703" spans="1:13" s="18" customFormat="1" ht="14.25" x14ac:dyDescent="0.2">
      <c r="A703" s="18" t="str">
        <f>IF(gesamt!C703="",CONCATENATE("Eintrag ",J703),gesamt!A703)</f>
        <v>Grüner Pfeffer, grüne Pfefferkörner (Konserve)</v>
      </c>
      <c r="B703" s="18">
        <v>100</v>
      </c>
      <c r="C703" s="19">
        <f>IF(gesamt!C703="",100,gesamt!D703)</f>
        <v>19</v>
      </c>
      <c r="D703" s="20">
        <f>IF(gesamt!C703="",10,gesamt!G703)</f>
        <v>2.5</v>
      </c>
      <c r="E703" s="20">
        <f>IF(gesamt!C703="",10,gesamt!H703)</f>
        <v>0.5</v>
      </c>
      <c r="F703" s="20">
        <f>IF(gesamt!C703="",10,gesamt!I703)</f>
        <v>1</v>
      </c>
      <c r="G703" s="20">
        <f>IF(gesamt!C703="",0,gesamt!J703)</f>
        <v>0</v>
      </c>
      <c r="H703" s="20">
        <f>IF(gesamt!C703="",0,gesamt!K703)</f>
        <v>0</v>
      </c>
      <c r="I703" s="19">
        <f t="shared" si="43"/>
        <v>19.100000000000001</v>
      </c>
      <c r="J703" s="22">
        <f t="shared" si="44"/>
        <v>702</v>
      </c>
      <c r="K703" s="21">
        <f t="shared" ca="1" si="45"/>
        <v>1</v>
      </c>
      <c r="L703" s="21">
        <f ca="1">IF(K703=0,"",COUNTIF($K$2:K703,"&gt;0"))</f>
        <v>702</v>
      </c>
      <c r="M703" s="50" t="str">
        <f t="shared" ca="1" si="42"/>
        <v>Grüner Pfeffer, grüne Pfefferkörner (Konserve)</v>
      </c>
    </row>
    <row r="704" spans="1:13" s="18" customFormat="1" ht="14.25" x14ac:dyDescent="0.2">
      <c r="A704" s="18" t="str">
        <f>IF(gesamt!C704="",CONCATENATE("Eintrag ",J704),gesamt!A704)</f>
        <v>Grüner Spargel, Grünspargel (= geschossener Weißspargel)</v>
      </c>
      <c r="B704" s="18">
        <v>100</v>
      </c>
      <c r="C704" s="19">
        <f>IF(gesamt!C704="",100,gesamt!D704)</f>
        <v>18</v>
      </c>
      <c r="D704" s="20">
        <f>IF(gesamt!C704="",10,gesamt!G704)</f>
        <v>2.2000000000000002</v>
      </c>
      <c r="E704" s="20">
        <f>IF(gesamt!C704="",10,gesamt!H704)</f>
        <v>0.2</v>
      </c>
      <c r="F704" s="20">
        <f>IF(gesamt!C704="",10,gesamt!I704)</f>
        <v>1.9</v>
      </c>
      <c r="G704" s="20">
        <f>IF(gesamt!C704="",0,gesamt!J704)</f>
        <v>0</v>
      </c>
      <c r="H704" s="20">
        <f>IF(gesamt!C704="",0,gesamt!K704)</f>
        <v>0</v>
      </c>
      <c r="I704" s="19">
        <f t="shared" si="43"/>
        <v>18.86</v>
      </c>
      <c r="J704" s="22">
        <f t="shared" si="44"/>
        <v>703</v>
      </c>
      <c r="K704" s="21">
        <f t="shared" ca="1" si="45"/>
        <v>1</v>
      </c>
      <c r="L704" s="21">
        <f ca="1">IF(K704=0,"",COUNTIF($K$2:K704,"&gt;0"))</f>
        <v>703</v>
      </c>
      <c r="M704" s="50" t="str">
        <f t="shared" ca="1" si="42"/>
        <v>Grüner Spargel, Grünspargel (= geschossener Weißspargel)</v>
      </c>
    </row>
    <row r="705" spans="1:13" s="18" customFormat="1" ht="14.25" x14ac:dyDescent="0.2">
      <c r="A705" s="18" t="str">
        <f>IF(gesamt!C705="",CONCATENATE("Eintrag ",J705),gesamt!A705)</f>
        <v>Grünkern (Dinkel)</v>
      </c>
      <c r="B705" s="18">
        <v>100</v>
      </c>
      <c r="C705" s="19">
        <f>IF(gesamt!C705="",100,gesamt!D705)</f>
        <v>321</v>
      </c>
      <c r="D705" s="20">
        <f>IF(gesamt!C705="",10,gesamt!G705)</f>
        <v>63.3</v>
      </c>
      <c r="E705" s="20">
        <f>IF(gesamt!C705="",10,gesamt!H705)</f>
        <v>2.7</v>
      </c>
      <c r="F705" s="20">
        <f>IF(gesamt!C705="",10,gesamt!I705)</f>
        <v>10.8</v>
      </c>
      <c r="G705" s="20">
        <f>IF(gesamt!C705="",0,gesamt!J705)</f>
        <v>0</v>
      </c>
      <c r="H705" s="20">
        <f>IF(gesamt!C705="",0,gesamt!K705)</f>
        <v>0</v>
      </c>
      <c r="I705" s="19">
        <f t="shared" si="43"/>
        <v>330</v>
      </c>
      <c r="J705" s="22">
        <f t="shared" si="44"/>
        <v>704</v>
      </c>
      <c r="K705" s="21">
        <f t="shared" ca="1" si="45"/>
        <v>1</v>
      </c>
      <c r="L705" s="21">
        <f ca="1">IF(K705=0,"",COUNTIF($K$2:K705,"&gt;0"))</f>
        <v>704</v>
      </c>
      <c r="M705" s="50" t="str">
        <f t="shared" ca="1" si="42"/>
        <v>Grünkern (Dinkel)</v>
      </c>
    </row>
    <row r="706" spans="1:13" s="18" customFormat="1" ht="14.25" x14ac:dyDescent="0.2">
      <c r="A706" s="18" t="str">
        <f>IF(gesamt!C706="",CONCATENATE("Eintrag ",J706),gesamt!A706)</f>
        <v>Grünkernmehl (Dinkel)</v>
      </c>
      <c r="B706" s="18">
        <v>100</v>
      </c>
      <c r="C706" s="19">
        <f>IF(gesamt!C706="",100,gesamt!D706)</f>
        <v>364</v>
      </c>
      <c r="D706" s="20">
        <f>IF(gesamt!C706="",10,gesamt!G706)</f>
        <v>76.8</v>
      </c>
      <c r="E706" s="20">
        <f>IF(gesamt!C706="",10,gesamt!H706)</f>
        <v>2</v>
      </c>
      <c r="F706" s="20">
        <f>IF(gesamt!C706="",10,gesamt!I706)</f>
        <v>9.6999999999999993</v>
      </c>
      <c r="G706" s="20">
        <f>IF(gesamt!C706="",0,gesamt!J706)</f>
        <v>0</v>
      </c>
      <c r="H706" s="20">
        <f>IF(gesamt!C706="",0,gesamt!K706)</f>
        <v>0</v>
      </c>
      <c r="I706" s="19">
        <f t="shared" si="43"/>
        <v>374.21999999999997</v>
      </c>
      <c r="J706" s="22">
        <f t="shared" si="44"/>
        <v>705</v>
      </c>
      <c r="K706" s="21">
        <f t="shared" ca="1" si="45"/>
        <v>1</v>
      </c>
      <c r="L706" s="21">
        <f ca="1">IF(K706=0,"",COUNTIF($K$2:K706,"&gt;0"))</f>
        <v>705</v>
      </c>
      <c r="M706" s="50" t="str">
        <f t="shared" ref="M706:M769" ca="1" si="46">IFERROR(INDEX(A:A,MATCH(ROW(K705),L:L,0)),"")</f>
        <v>Grünkernmehl (Dinkel)</v>
      </c>
    </row>
    <row r="707" spans="1:13" s="18" customFormat="1" ht="14.25" x14ac:dyDescent="0.2">
      <c r="A707" s="18" t="str">
        <f>IF(gesamt!C707="",CONCATENATE("Eintrag ",J707),gesamt!A707)</f>
        <v xml:space="preserve">Grünkern-Vollkornmehl (Dinkel) </v>
      </c>
      <c r="B707" s="18">
        <v>100</v>
      </c>
      <c r="C707" s="19">
        <f>IF(gesamt!C707="",100,gesamt!D707)</f>
        <v>333</v>
      </c>
      <c r="D707" s="20">
        <f>IF(gesamt!C707="",10,gesamt!G707)</f>
        <v>64</v>
      </c>
      <c r="E707" s="20">
        <f>IF(gesamt!C707="",10,gesamt!H707)</f>
        <v>2.6</v>
      </c>
      <c r="F707" s="20">
        <f>IF(gesamt!C707="",10,gesamt!I707)</f>
        <v>13.3</v>
      </c>
      <c r="G707" s="20">
        <f>IF(gesamt!C707="",0,gesamt!J707)</f>
        <v>0</v>
      </c>
      <c r="H707" s="20">
        <f>IF(gesamt!C707="",0,gesamt!K707)</f>
        <v>0</v>
      </c>
      <c r="I707" s="19">
        <f t="shared" ref="I707:I770" si="47">D707*4.1+E707*9.3+F707*4.2+G707*7+H707*3</f>
        <v>342.44</v>
      </c>
      <c r="J707" s="22">
        <f t="shared" si="44"/>
        <v>706</v>
      </c>
      <c r="K707" s="21">
        <f t="shared" ca="1" si="45"/>
        <v>1</v>
      </c>
      <c r="L707" s="21">
        <f ca="1">IF(K707=0,"",COUNTIF($K$2:K707,"&gt;0"))</f>
        <v>706</v>
      </c>
      <c r="M707" s="50" t="str">
        <f t="shared" ca="1" si="46"/>
        <v xml:space="preserve">Grünkern-Vollkornmehl (Dinkel) </v>
      </c>
    </row>
    <row r="708" spans="1:13" s="18" customFormat="1" ht="14.25" x14ac:dyDescent="0.2">
      <c r="A708" s="18" t="str">
        <f>IF(gesamt!C708="",CONCATENATE("Eintrag ",J708),gesamt!A708)</f>
        <v>Grünkohl, Braunkohl, Federkohl</v>
      </c>
      <c r="B708" s="18">
        <v>100</v>
      </c>
      <c r="C708" s="19">
        <f>IF(gesamt!C708="",100,gesamt!D708)</f>
        <v>37</v>
      </c>
      <c r="D708" s="20">
        <f>IF(gesamt!C708="",10,gesamt!G708)</f>
        <v>3</v>
      </c>
      <c r="E708" s="20">
        <f>IF(gesamt!C708="",10,gesamt!H708)</f>
        <v>0.9</v>
      </c>
      <c r="F708" s="20">
        <f>IF(gesamt!C708="",10,gesamt!I708)</f>
        <v>4.3</v>
      </c>
      <c r="G708" s="20">
        <f>IF(gesamt!C708="",0,gesamt!J708)</f>
        <v>0</v>
      </c>
      <c r="H708" s="20">
        <f>IF(gesamt!C708="",0,gesamt!K708)</f>
        <v>0</v>
      </c>
      <c r="I708" s="19">
        <f t="shared" si="47"/>
        <v>38.730000000000004</v>
      </c>
      <c r="J708" s="22">
        <f t="shared" si="44"/>
        <v>707</v>
      </c>
      <c r="K708" s="21">
        <f t="shared" ca="1" si="45"/>
        <v>1</v>
      </c>
      <c r="L708" s="21">
        <f ca="1">IF(K708=0,"",COUNTIF($K$2:K708,"&gt;0"))</f>
        <v>707</v>
      </c>
      <c r="M708" s="50" t="str">
        <f t="shared" ca="1" si="46"/>
        <v>Grünkohl, Braunkohl, Federkohl</v>
      </c>
    </row>
    <row r="709" spans="1:13" s="18" customFormat="1" ht="14.25" x14ac:dyDescent="0.2">
      <c r="A709" s="18" t="str">
        <f>IF(gesamt!C709="",CONCATENATE("Eintrag ",J709),gesamt!A709)</f>
        <v>Grünländer Käse 48 % Fett i. Tr.</v>
      </c>
      <c r="B709" s="18">
        <v>100</v>
      </c>
      <c r="C709" s="19">
        <f>IF(gesamt!C709="",100,gesamt!D709)</f>
        <v>396</v>
      </c>
      <c r="D709" s="20">
        <f>IF(gesamt!C709="",10,gesamt!G709)</f>
        <v>0</v>
      </c>
      <c r="E709" s="20">
        <f>IF(gesamt!C709="",10,gesamt!H709)</f>
        <v>29</v>
      </c>
      <c r="F709" s="20">
        <f>IF(gesamt!C709="",10,gesamt!I709)</f>
        <v>30</v>
      </c>
      <c r="G709" s="20">
        <f>IF(gesamt!C709="",0,gesamt!J709)</f>
        <v>0</v>
      </c>
      <c r="H709" s="20">
        <f>IF(gesamt!C709="",0,gesamt!K709)</f>
        <v>0</v>
      </c>
      <c r="I709" s="19">
        <f t="shared" si="47"/>
        <v>395.70000000000005</v>
      </c>
      <c r="J709" s="22">
        <f t="shared" si="44"/>
        <v>708</v>
      </c>
      <c r="K709" s="21">
        <f t="shared" ca="1" si="45"/>
        <v>1</v>
      </c>
      <c r="L709" s="21">
        <f ca="1">IF(K709=0,"",COUNTIF($K$2:K709,"&gt;0"))</f>
        <v>708</v>
      </c>
      <c r="M709" s="50" t="str">
        <f t="shared" ca="1" si="46"/>
        <v>Grünländer Käse 48 % Fett i. Tr.</v>
      </c>
    </row>
    <row r="710" spans="1:13" s="18" customFormat="1" ht="14.25" x14ac:dyDescent="0.2">
      <c r="A710" s="18" t="str">
        <f>IF(gesamt!C710="",CONCATENATE("Eintrag ",J710),gesamt!A710)</f>
        <v>Grünländer Käse leicht 23 % Fett i. Tr.</v>
      </c>
      <c r="B710" s="18">
        <v>100</v>
      </c>
      <c r="C710" s="19">
        <f>IF(gesamt!C710="",100,gesamt!D710)</f>
        <v>256</v>
      </c>
      <c r="D710" s="20">
        <f>IF(gesamt!C710="",10,gesamt!G710)</f>
        <v>0</v>
      </c>
      <c r="E710" s="20">
        <f>IF(gesamt!C710="",10,gesamt!H710)</f>
        <v>14</v>
      </c>
      <c r="F710" s="20">
        <f>IF(gesamt!C710="",10,gesamt!I710)</f>
        <v>30</v>
      </c>
      <c r="G710" s="20">
        <f>IF(gesamt!C710="",0,gesamt!J710)</f>
        <v>0</v>
      </c>
      <c r="H710" s="20">
        <f>IF(gesamt!C710="",0,gesamt!K710)</f>
        <v>0</v>
      </c>
      <c r="I710" s="19">
        <f t="shared" si="47"/>
        <v>256.20000000000005</v>
      </c>
      <c r="J710" s="22">
        <f t="shared" si="44"/>
        <v>709</v>
      </c>
      <c r="K710" s="21">
        <f t="shared" ca="1" si="45"/>
        <v>1</v>
      </c>
      <c r="L710" s="21">
        <f ca="1">IF(K710=0,"",COUNTIF($K$2:K710,"&gt;0"))</f>
        <v>709</v>
      </c>
      <c r="M710" s="50" t="str">
        <f t="shared" ca="1" si="46"/>
        <v>Grünländer Käse leicht 23 % Fett i. Tr.</v>
      </c>
    </row>
    <row r="711" spans="1:13" s="18" customFormat="1" ht="14.25" x14ac:dyDescent="0.2">
      <c r="A711" s="18" t="str">
        <f>IF(gesamt!C711="",CONCATENATE("Eintrag ",J711),gesamt!A711)</f>
        <v>Gruyère Käse 50 % Fett i. Tr.</v>
      </c>
      <c r="B711" s="18">
        <v>100</v>
      </c>
      <c r="C711" s="19">
        <f>IF(gesamt!C711="",100,gesamt!D711)</f>
        <v>392</v>
      </c>
      <c r="D711" s="20">
        <f>IF(gesamt!C711="",10,gesamt!G711)</f>
        <v>0</v>
      </c>
      <c r="E711" s="20">
        <f>IF(gesamt!C711="",10,gesamt!H711)</f>
        <v>32</v>
      </c>
      <c r="F711" s="20">
        <f>IF(gesamt!C711="",10,gesamt!I711)</f>
        <v>27</v>
      </c>
      <c r="G711" s="20">
        <f>IF(gesamt!C711="",0,gesamt!J711)</f>
        <v>0</v>
      </c>
      <c r="H711" s="20">
        <f>IF(gesamt!C711="",0,gesamt!K711)</f>
        <v>0</v>
      </c>
      <c r="I711" s="19">
        <f t="shared" si="47"/>
        <v>411</v>
      </c>
      <c r="J711" s="22">
        <f t="shared" si="44"/>
        <v>710</v>
      </c>
      <c r="K711" s="21">
        <f t="shared" ca="1" si="45"/>
        <v>1</v>
      </c>
      <c r="L711" s="21">
        <f ca="1">IF(K711=0,"",COUNTIF($K$2:K711,"&gt;0"))</f>
        <v>710</v>
      </c>
      <c r="M711" s="50" t="str">
        <f t="shared" ca="1" si="46"/>
        <v>Gruyère Käse 50 % Fett i. Tr.</v>
      </c>
    </row>
    <row r="712" spans="1:13" s="18" customFormat="1" ht="14.25" x14ac:dyDescent="0.2">
      <c r="A712" s="18" t="str">
        <f>IF(gesamt!C712="",CONCATENATE("Eintrag ",J712),gesamt!A712)</f>
        <v>Guarkernmehl (Getreideersatz, Bindemittel)</v>
      </c>
      <c r="B712" s="18">
        <v>100</v>
      </c>
      <c r="C712" s="19">
        <f>IF(gesamt!C712="",100,gesamt!D712)</f>
        <v>28</v>
      </c>
      <c r="D712" s="20">
        <f>IF(gesamt!C712="",10,gesamt!G712)</f>
        <v>0</v>
      </c>
      <c r="E712" s="20">
        <f>IF(gesamt!C712="",10,gesamt!H712)</f>
        <v>0.8</v>
      </c>
      <c r="F712" s="20">
        <f>IF(gesamt!C712="",10,gesamt!I712)</f>
        <v>5</v>
      </c>
      <c r="G712" s="20">
        <f>IF(gesamt!C712="",0,gesamt!J712)</f>
        <v>0</v>
      </c>
      <c r="H712" s="20">
        <f>IF(gesamt!C712="",0,gesamt!K712)</f>
        <v>0</v>
      </c>
      <c r="I712" s="19">
        <f t="shared" si="47"/>
        <v>28.44</v>
      </c>
      <c r="J712" s="22">
        <f t="shared" si="44"/>
        <v>711</v>
      </c>
      <c r="K712" s="21">
        <f t="shared" ca="1" si="45"/>
        <v>1</v>
      </c>
      <c r="L712" s="21">
        <f ca="1">IF(K712=0,"",COUNTIF($K$2:K712,"&gt;0"))</f>
        <v>711</v>
      </c>
      <c r="M712" s="50" t="str">
        <f t="shared" ca="1" si="46"/>
        <v>Guarkernmehl (Getreideersatz, Bindemittel)</v>
      </c>
    </row>
    <row r="713" spans="1:13" s="18" customFormat="1" ht="14.25" x14ac:dyDescent="0.2">
      <c r="A713" s="18" t="str">
        <f>IF(gesamt!C713="",CONCATENATE("Eintrag ",J713),gesamt!A713)</f>
        <v>Guaven (Guava)</v>
      </c>
      <c r="B713" s="18">
        <v>100</v>
      </c>
      <c r="C713" s="19">
        <f>IF(gesamt!C713="",100,gesamt!D713)</f>
        <v>34</v>
      </c>
      <c r="D713" s="20">
        <f>IF(gesamt!C713="",10,gesamt!G713)</f>
        <v>5.8</v>
      </c>
      <c r="E713" s="20">
        <f>IF(gesamt!C713="",10,gesamt!H713)</f>
        <v>0.5</v>
      </c>
      <c r="F713" s="20">
        <f>IF(gesamt!C713="",10,gesamt!I713)</f>
        <v>0.9</v>
      </c>
      <c r="G713" s="20">
        <f>IF(gesamt!C713="",0,gesamt!J713)</f>
        <v>0</v>
      </c>
      <c r="H713" s="20">
        <f>IF(gesamt!C713="",0,gesamt!K713)</f>
        <v>0</v>
      </c>
      <c r="I713" s="19">
        <f t="shared" si="47"/>
        <v>32.21</v>
      </c>
      <c r="J713" s="22">
        <f t="shared" si="44"/>
        <v>712</v>
      </c>
      <c r="K713" s="21">
        <f t="shared" ca="1" si="45"/>
        <v>1</v>
      </c>
      <c r="L713" s="21">
        <f ca="1">IF(K713=0,"",COUNTIF($K$2:K713,"&gt;0"))</f>
        <v>712</v>
      </c>
      <c r="M713" s="50" t="str">
        <f t="shared" ca="1" si="46"/>
        <v>Guaven (Guava)</v>
      </c>
    </row>
    <row r="714" spans="1:13" s="18" customFormat="1" ht="14.25" x14ac:dyDescent="0.2">
      <c r="A714" s="18" t="str">
        <f>IF(gesamt!C714="",CONCATENATE("Eintrag ",J714),gesamt!A714)</f>
        <v>Guaven, klein</v>
      </c>
      <c r="B714" s="18">
        <v>100</v>
      </c>
      <c r="C714" s="19">
        <f>IF(gesamt!C714="",100,gesamt!D714)</f>
        <v>56</v>
      </c>
      <c r="D714" s="20">
        <f>IF(gesamt!C714="",10,gesamt!G714)</f>
        <v>11</v>
      </c>
      <c r="E714" s="20">
        <f>IF(gesamt!C714="",10,gesamt!H714)</f>
        <v>0.6</v>
      </c>
      <c r="F714" s="20">
        <f>IF(gesamt!C714="",10,gesamt!I714)</f>
        <v>0.6</v>
      </c>
      <c r="G714" s="20">
        <f>IF(gesamt!C714="",0,gesamt!J714)</f>
        <v>0</v>
      </c>
      <c r="H714" s="20">
        <f>IF(gesamt!C714="",0,gesamt!K714)</f>
        <v>0</v>
      </c>
      <c r="I714" s="19">
        <f t="shared" si="47"/>
        <v>53.199999999999996</v>
      </c>
      <c r="J714" s="22">
        <f t="shared" si="44"/>
        <v>713</v>
      </c>
      <c r="K714" s="21">
        <f t="shared" ca="1" si="45"/>
        <v>1</v>
      </c>
      <c r="L714" s="21">
        <f ca="1">IF(K714=0,"",COUNTIF($K$2:K714,"&gt;0"))</f>
        <v>713</v>
      </c>
      <c r="M714" s="50" t="str">
        <f t="shared" ca="1" si="46"/>
        <v>Guaven, klein</v>
      </c>
    </row>
    <row r="715" spans="1:13" s="18" customFormat="1" ht="14.25" x14ac:dyDescent="0.2">
      <c r="A715" s="18" t="str">
        <f>IF(gesamt!C715="",CONCATENATE("Eintrag ",J715),gesamt!A715)</f>
        <v>Gugelhupf (Napfkuchen, Rührkuchen, Guglhupf, Topfkuchen)</v>
      </c>
      <c r="B715" s="18">
        <v>100</v>
      </c>
      <c r="C715" s="19">
        <f>IF(gesamt!C715="",100,gesamt!D715)</f>
        <v>364</v>
      </c>
      <c r="D715" s="20">
        <f>IF(gesamt!C715="",10,gesamt!G715)</f>
        <v>43.9</v>
      </c>
      <c r="E715" s="20">
        <f>IF(gesamt!C715="",10,gesamt!H715)</f>
        <v>18</v>
      </c>
      <c r="F715" s="20">
        <f>IF(gesamt!C715="",10,gesamt!I715)</f>
        <v>6.6</v>
      </c>
      <c r="G715" s="20">
        <f>IF(gesamt!C715="",0,gesamt!J715)</f>
        <v>0</v>
      </c>
      <c r="H715" s="20">
        <f>IF(gesamt!C715="",0,gesamt!K715)</f>
        <v>0</v>
      </c>
      <c r="I715" s="19">
        <f t="shared" si="47"/>
        <v>375.11</v>
      </c>
      <c r="J715" s="22">
        <f t="shared" si="44"/>
        <v>714</v>
      </c>
      <c r="K715" s="21">
        <f t="shared" ca="1" si="45"/>
        <v>1</v>
      </c>
      <c r="L715" s="21">
        <f ca="1">IF(K715=0,"",COUNTIF($K$2:K715,"&gt;0"))</f>
        <v>714</v>
      </c>
      <c r="M715" s="50" t="str">
        <f t="shared" ca="1" si="46"/>
        <v>Gugelhupf (Napfkuchen, Rührkuchen, Guglhupf, Topfkuchen)</v>
      </c>
    </row>
    <row r="716" spans="1:13" s="18" customFormat="1" ht="14.25" x14ac:dyDescent="0.2">
      <c r="A716" s="18" t="str">
        <f>IF(gesamt!C716="",CONCATENATE("Eintrag ",J716),gesamt!A716)</f>
        <v>Gulasch aus Rindfleisch, Rindergulasch</v>
      </c>
      <c r="B716" s="18">
        <v>100</v>
      </c>
      <c r="C716" s="19">
        <f>IF(gesamt!C716="",100,gesamt!D716)</f>
        <v>69</v>
      </c>
      <c r="D716" s="20">
        <f>IF(gesamt!C716="",10,gesamt!G716)</f>
        <v>6</v>
      </c>
      <c r="E716" s="20">
        <f>IF(gesamt!C716="",10,gesamt!H716)</f>
        <v>2.5</v>
      </c>
      <c r="F716" s="20">
        <f>IF(gesamt!C716="",10,gesamt!I716)</f>
        <v>5.0999999999999996</v>
      </c>
      <c r="G716" s="20">
        <f>IF(gesamt!C716="",0,gesamt!J716)</f>
        <v>0</v>
      </c>
      <c r="H716" s="20">
        <f>IF(gesamt!C716="",0,gesamt!K716)</f>
        <v>0</v>
      </c>
      <c r="I716" s="19">
        <f t="shared" si="47"/>
        <v>69.27</v>
      </c>
      <c r="J716" s="22">
        <f t="shared" si="44"/>
        <v>715</v>
      </c>
      <c r="K716" s="21">
        <f t="shared" ca="1" si="45"/>
        <v>1</v>
      </c>
      <c r="L716" s="21">
        <f ca="1">IF(K716=0,"",COUNTIF($K$2:K716,"&gt;0"))</f>
        <v>715</v>
      </c>
      <c r="M716" s="50" t="str">
        <f t="shared" ca="1" si="46"/>
        <v>Gulasch aus Rindfleisch, Rindergulasch</v>
      </c>
    </row>
    <row r="717" spans="1:13" s="18" customFormat="1" ht="14.25" x14ac:dyDescent="0.2">
      <c r="A717" s="18" t="str">
        <f>IF(gesamt!C717="",CONCATENATE("Eintrag ",J717),gesamt!A717)</f>
        <v>Gulasch aus Rindfleisch, Rindersaftgulasch</v>
      </c>
      <c r="B717" s="18">
        <v>100</v>
      </c>
      <c r="C717" s="19">
        <f>IF(gesamt!C717="",100,gesamt!D717)</f>
        <v>95</v>
      </c>
      <c r="D717" s="20">
        <f>IF(gesamt!C717="",10,gesamt!G717)</f>
        <v>11</v>
      </c>
      <c r="E717" s="20">
        <f>IF(gesamt!C717="",10,gesamt!H717)</f>
        <v>4</v>
      </c>
      <c r="F717" s="20">
        <f>IF(gesamt!C717="",10,gesamt!I717)</f>
        <v>3.1</v>
      </c>
      <c r="G717" s="20">
        <f>IF(gesamt!C717="",0,gesamt!J717)</f>
        <v>0</v>
      </c>
      <c r="H717" s="20">
        <f>IF(gesamt!C717="",0,gesamt!K717)</f>
        <v>0</v>
      </c>
      <c r="I717" s="19">
        <f t="shared" si="47"/>
        <v>95.32</v>
      </c>
      <c r="J717" s="22">
        <f t="shared" si="44"/>
        <v>716</v>
      </c>
      <c r="K717" s="21">
        <f t="shared" ca="1" si="45"/>
        <v>1</v>
      </c>
      <c r="L717" s="21">
        <f ca="1">IF(K717=0,"",COUNTIF($K$2:K717,"&gt;0"))</f>
        <v>716</v>
      </c>
      <c r="M717" s="50" t="str">
        <f t="shared" ca="1" si="46"/>
        <v>Gulasch aus Rindfleisch, Rindersaftgulasch</v>
      </c>
    </row>
    <row r="718" spans="1:13" s="18" customFormat="1" ht="14.25" x14ac:dyDescent="0.2">
      <c r="A718" s="18" t="str">
        <f>IF(gesamt!C718="",CONCATENATE("Eintrag ",J718),gesamt!A718)</f>
        <v>Gulasch aus Schweinefleisch, Schweinegulasch</v>
      </c>
      <c r="B718" s="18">
        <v>100</v>
      </c>
      <c r="C718" s="19">
        <f>IF(gesamt!C718="",100,gesamt!D718)</f>
        <v>117</v>
      </c>
      <c r="D718" s="20">
        <f>IF(gesamt!C718="",10,gesamt!G718)</f>
        <v>3.5</v>
      </c>
      <c r="E718" s="20">
        <f>IF(gesamt!C718="",10,gesamt!H718)</f>
        <v>7</v>
      </c>
      <c r="F718" s="20">
        <f>IF(gesamt!C718="",10,gesamt!I718)</f>
        <v>9</v>
      </c>
      <c r="G718" s="20">
        <f>IF(gesamt!C718="",0,gesamt!J718)</f>
        <v>0</v>
      </c>
      <c r="H718" s="20">
        <f>IF(gesamt!C718="",0,gesamt!K718)</f>
        <v>0</v>
      </c>
      <c r="I718" s="19">
        <f t="shared" si="47"/>
        <v>117.25</v>
      </c>
      <c r="J718" s="22">
        <f t="shared" si="44"/>
        <v>717</v>
      </c>
      <c r="K718" s="21">
        <f t="shared" ca="1" si="45"/>
        <v>1</v>
      </c>
      <c r="L718" s="21">
        <f ca="1">IF(K718=0,"",COUNTIF($K$2:K718,"&gt;0"))</f>
        <v>717</v>
      </c>
      <c r="M718" s="50" t="str">
        <f t="shared" ca="1" si="46"/>
        <v>Gulasch aus Schweinefleisch, Schweinegulasch</v>
      </c>
    </row>
    <row r="719" spans="1:13" s="18" customFormat="1" ht="14.25" x14ac:dyDescent="0.2">
      <c r="A719" s="18" t="str">
        <f>IF(gesamt!C719="",CONCATENATE("Eintrag ",J719),gesamt!A719)</f>
        <v>Gulaschsuppe</v>
      </c>
      <c r="B719" s="18">
        <v>100</v>
      </c>
      <c r="C719" s="19">
        <f>IF(gesamt!C719="",100,gesamt!D719)</f>
        <v>57</v>
      </c>
      <c r="D719" s="20">
        <f>IF(gesamt!C719="",10,gesamt!G719)</f>
        <v>3.4</v>
      </c>
      <c r="E719" s="20">
        <f>IF(gesamt!C719="",10,gesamt!H719)</f>
        <v>3.1</v>
      </c>
      <c r="F719" s="20">
        <f>IF(gesamt!C719="",10,gesamt!I719)</f>
        <v>3.9</v>
      </c>
      <c r="G719" s="20">
        <f>IF(gesamt!C719="",0,gesamt!J719)</f>
        <v>0</v>
      </c>
      <c r="H719" s="20">
        <f>IF(gesamt!C719="",0,gesamt!K719)</f>
        <v>0</v>
      </c>
      <c r="I719" s="19">
        <f t="shared" si="47"/>
        <v>59.149999999999991</v>
      </c>
      <c r="J719" s="22">
        <f t="shared" si="44"/>
        <v>718</v>
      </c>
      <c r="K719" s="21">
        <f t="shared" ca="1" si="45"/>
        <v>1</v>
      </c>
      <c r="L719" s="21">
        <f ca="1">IF(K719=0,"",COUNTIF($K$2:K719,"&gt;0"))</f>
        <v>718</v>
      </c>
      <c r="M719" s="50" t="str">
        <f t="shared" ca="1" si="46"/>
        <v>Gulaschsuppe</v>
      </c>
    </row>
    <row r="720" spans="1:13" s="18" customFormat="1" ht="14.25" x14ac:dyDescent="0.2">
      <c r="A720" s="18" t="str">
        <f>IF(gesamt!C720="",CONCATENATE("Eintrag ",J720),gesamt!A720)</f>
        <v>Gummibärchen (Gummibären, Gummibärli)</v>
      </c>
      <c r="B720" s="18">
        <v>100</v>
      </c>
      <c r="C720" s="19">
        <f>IF(gesamt!C720="",100,gesamt!D720)</f>
        <v>334</v>
      </c>
      <c r="D720" s="20">
        <f>IF(gesamt!C720="",10,gesamt!G720)</f>
        <v>75</v>
      </c>
      <c r="E720" s="20">
        <f>IF(gesamt!C720="",10,gesamt!H720)</f>
        <v>0.1</v>
      </c>
      <c r="F720" s="20">
        <f>IF(gesamt!C720="",10,gesamt!I720)</f>
        <v>6.1</v>
      </c>
      <c r="G720" s="20">
        <f>IF(gesamt!C720="",0,gesamt!J720)</f>
        <v>0</v>
      </c>
      <c r="H720" s="20">
        <f>IF(gesamt!C720="",0,gesamt!K720)</f>
        <v>0</v>
      </c>
      <c r="I720" s="19">
        <f t="shared" si="47"/>
        <v>334.05</v>
      </c>
      <c r="J720" s="22">
        <f t="shared" si="44"/>
        <v>719</v>
      </c>
      <c r="K720" s="21">
        <f t="shared" ca="1" si="45"/>
        <v>1</v>
      </c>
      <c r="L720" s="21">
        <f ca="1">IF(K720=0,"",COUNTIF($K$2:K720,"&gt;0"))</f>
        <v>719</v>
      </c>
      <c r="M720" s="50" t="str">
        <f t="shared" ca="1" si="46"/>
        <v>Gummibärchen (Gummibären, Gummibärli)</v>
      </c>
    </row>
    <row r="721" spans="1:13" s="18" customFormat="1" ht="14.25" x14ac:dyDescent="0.2">
      <c r="A721" s="18" t="str">
        <f>IF(gesamt!C721="",CONCATENATE("Eintrag ",J721),gesamt!A721)</f>
        <v>Gurken (Salatgurken, Schlangengurken, stark basisch wirkend)</v>
      </c>
      <c r="B721" s="18">
        <v>100</v>
      </c>
      <c r="C721" s="19">
        <f>IF(gesamt!C721="",100,gesamt!D721)</f>
        <v>12</v>
      </c>
      <c r="D721" s="20">
        <f>IF(gesamt!C721="",10,gesamt!G721)</f>
        <v>1.8</v>
      </c>
      <c r="E721" s="20">
        <f>IF(gesamt!C721="",10,gesamt!H721)</f>
        <v>0.1</v>
      </c>
      <c r="F721" s="20">
        <f>IF(gesamt!C721="",10,gesamt!I721)</f>
        <v>0.6</v>
      </c>
      <c r="G721" s="20">
        <f>IF(gesamt!C721="",0,gesamt!J721)</f>
        <v>0</v>
      </c>
      <c r="H721" s="20">
        <f>IF(gesamt!C721="",0,gesamt!K721)</f>
        <v>0</v>
      </c>
      <c r="I721" s="19">
        <f t="shared" si="47"/>
        <v>10.83</v>
      </c>
      <c r="J721" s="22">
        <f t="shared" si="44"/>
        <v>720</v>
      </c>
      <c r="K721" s="21">
        <f t="shared" ca="1" si="45"/>
        <v>1</v>
      </c>
      <c r="L721" s="21">
        <f ca="1">IF(K721=0,"",COUNTIF($K$2:K721,"&gt;0"))</f>
        <v>720</v>
      </c>
      <c r="M721" s="50" t="str">
        <f t="shared" ca="1" si="46"/>
        <v>Gurken (Salatgurken, Schlangengurken, stark basisch wirkend)</v>
      </c>
    </row>
    <row r="722" spans="1:13" s="18" customFormat="1" ht="14.25" x14ac:dyDescent="0.2">
      <c r="A722" s="18" t="str">
        <f>IF(gesamt!C722="",CONCATENATE("Eintrag ",J722),gesamt!A722)</f>
        <v>Gurken, Cornichons</v>
      </c>
      <c r="B722" s="18">
        <v>100</v>
      </c>
      <c r="C722" s="19">
        <f>IF(gesamt!C722="",100,gesamt!D722)</f>
        <v>15</v>
      </c>
      <c r="D722" s="20">
        <f>IF(gesamt!C722="",10,gesamt!G722)</f>
        <v>2.6</v>
      </c>
      <c r="E722" s="20">
        <f>IF(gesamt!C722="",10,gesamt!H722)</f>
        <v>0.1</v>
      </c>
      <c r="F722" s="20">
        <f>IF(gesamt!C722="",10,gesamt!I722)</f>
        <v>0.9</v>
      </c>
      <c r="G722" s="20">
        <f>IF(gesamt!C722="",0,gesamt!J722)</f>
        <v>0</v>
      </c>
      <c r="H722" s="20">
        <f>IF(gesamt!C722="",0,gesamt!K722)</f>
        <v>0</v>
      </c>
      <c r="I722" s="19">
        <f t="shared" si="47"/>
        <v>15.370000000000001</v>
      </c>
      <c r="J722" s="22">
        <f t="shared" si="44"/>
        <v>721</v>
      </c>
      <c r="K722" s="21">
        <f t="shared" ca="1" si="45"/>
        <v>1</v>
      </c>
      <c r="L722" s="21">
        <f ca="1">IF(K722=0,"",COUNTIF($K$2:K722,"&gt;0"))</f>
        <v>721</v>
      </c>
      <c r="M722" s="50" t="str">
        <f t="shared" ca="1" si="46"/>
        <v>Gurken, Cornichons</v>
      </c>
    </row>
    <row r="723" spans="1:13" s="18" customFormat="1" ht="14.25" x14ac:dyDescent="0.2">
      <c r="A723" s="18" t="str">
        <f>IF(gesamt!C723="",CONCATENATE("Eintrag ",J723),gesamt!A723)</f>
        <v>Gurkensaft</v>
      </c>
      <c r="B723" s="18">
        <v>100</v>
      </c>
      <c r="C723" s="19">
        <f>IF(gesamt!C723="",100,gesamt!D723)</f>
        <v>10</v>
      </c>
      <c r="D723" s="20">
        <f>IF(gesamt!C723="",10,gesamt!G723)</f>
        <v>1.4</v>
      </c>
      <c r="E723" s="20">
        <f>IF(gesamt!C723="",10,gesamt!H723)</f>
        <v>0.2</v>
      </c>
      <c r="F723" s="20">
        <f>IF(gesamt!C723="",10,gesamt!I723)</f>
        <v>0.5</v>
      </c>
      <c r="G723" s="20">
        <f>IF(gesamt!C723="",0,gesamt!J723)</f>
        <v>0</v>
      </c>
      <c r="H723" s="20">
        <f>IF(gesamt!C723="",0,gesamt!K723)</f>
        <v>0</v>
      </c>
      <c r="I723" s="19">
        <f t="shared" si="47"/>
        <v>9.6999999999999993</v>
      </c>
      <c r="J723" s="22">
        <f t="shared" si="44"/>
        <v>722</v>
      </c>
      <c r="K723" s="21">
        <f t="shared" ca="1" si="45"/>
        <v>1</v>
      </c>
      <c r="L723" s="21">
        <f ca="1">IF(K723=0,"",COUNTIF($K$2:K723,"&gt;0"))</f>
        <v>722</v>
      </c>
      <c r="M723" s="50" t="str">
        <f t="shared" ca="1" si="46"/>
        <v>Gurkensaft</v>
      </c>
    </row>
    <row r="724" spans="1:13" s="18" customFormat="1" ht="14.25" x14ac:dyDescent="0.2">
      <c r="A724" s="18" t="str">
        <f>IF(gesamt!C724="",CONCATENATE("Eintrag ",J724),gesamt!A724)</f>
        <v>Gurkensalat, Gurken-Salat (Soße auf Schmandbasis)</v>
      </c>
      <c r="B724" s="18">
        <v>100</v>
      </c>
      <c r="C724" s="19">
        <f>IF(gesamt!C724="",100,gesamt!D724)</f>
        <v>101</v>
      </c>
      <c r="D724" s="20">
        <f>IF(gesamt!C724="",10,gesamt!G724)</f>
        <v>17</v>
      </c>
      <c r="E724" s="20">
        <f>IF(gesamt!C724="",10,gesamt!H724)</f>
        <v>2.5</v>
      </c>
      <c r="F724" s="20">
        <f>IF(gesamt!C724="",10,gesamt!I724)</f>
        <v>2</v>
      </c>
      <c r="G724" s="20">
        <f>IF(gesamt!C724="",0,gesamt!J724)</f>
        <v>0</v>
      </c>
      <c r="H724" s="20">
        <f>IF(gesamt!C724="",0,gesamt!K724)</f>
        <v>0</v>
      </c>
      <c r="I724" s="19">
        <f t="shared" si="47"/>
        <v>101.35</v>
      </c>
      <c r="J724" s="22">
        <f t="shared" si="44"/>
        <v>723</v>
      </c>
      <c r="K724" s="21">
        <f t="shared" ca="1" si="45"/>
        <v>1</v>
      </c>
      <c r="L724" s="21">
        <f ca="1">IF(K724=0,"",COUNTIF($K$2:K724,"&gt;0"))</f>
        <v>723</v>
      </c>
      <c r="M724" s="50" t="str">
        <f t="shared" ca="1" si="46"/>
        <v>Gurkensalat, Gurken-Salat (Soße auf Schmandbasis)</v>
      </c>
    </row>
    <row r="725" spans="1:13" s="18" customFormat="1" ht="14.25" x14ac:dyDescent="0.2">
      <c r="A725" s="18" t="str">
        <f>IF(gesamt!C725="",CONCATENATE("Eintrag ",J725),gesamt!A725)</f>
        <v>Gurkensalat, Gurken-Salat (Soße auf Wasser-Essig-Öl-Basis)</v>
      </c>
      <c r="B725" s="18">
        <v>100</v>
      </c>
      <c r="C725" s="19">
        <f>IF(gesamt!C725="",100,gesamt!D725)</f>
        <v>58</v>
      </c>
      <c r="D725" s="20">
        <f>IF(gesamt!C725="",10,gesamt!G725)</f>
        <v>12</v>
      </c>
      <c r="E725" s="20">
        <f>IF(gesamt!C725="",10,gesamt!H725)</f>
        <v>0.5</v>
      </c>
      <c r="F725" s="20">
        <f>IF(gesamt!C725="",10,gesamt!I725)</f>
        <v>1</v>
      </c>
      <c r="G725" s="20">
        <f>IF(gesamt!C725="",0,gesamt!J725)</f>
        <v>0</v>
      </c>
      <c r="H725" s="20">
        <f>IF(gesamt!C725="",0,gesamt!K725)</f>
        <v>0</v>
      </c>
      <c r="I725" s="19">
        <f t="shared" si="47"/>
        <v>58.05</v>
      </c>
      <c r="J725" s="22">
        <f t="shared" si="44"/>
        <v>724</v>
      </c>
      <c r="K725" s="21">
        <f t="shared" ca="1" si="45"/>
        <v>1</v>
      </c>
      <c r="L725" s="21">
        <f ca="1">IF(K725=0,"",COUNTIF($K$2:K725,"&gt;0"))</f>
        <v>724</v>
      </c>
      <c r="M725" s="50" t="str">
        <f t="shared" ca="1" si="46"/>
        <v>Gurkensalat, Gurken-Salat (Soße auf Wasser-Essig-Öl-Basis)</v>
      </c>
    </row>
    <row r="726" spans="1:13" s="18" customFormat="1" ht="14.25" x14ac:dyDescent="0.2">
      <c r="A726" s="18" t="str">
        <f>IF(gesamt!C726="",CONCATENATE("Eintrag ",J726),gesamt!A726)</f>
        <v>Gurkensalat, Gurken-Salat (Soße auf Wasser-Essig-Öl-Basis, o.Zucker m.Süßstoff)</v>
      </c>
      <c r="B726" s="18">
        <v>100</v>
      </c>
      <c r="C726" s="19">
        <f>IF(gesamt!C726="",100,gesamt!D726)</f>
        <v>18</v>
      </c>
      <c r="D726" s="20">
        <f>IF(gesamt!C726="",10,gesamt!G726)</f>
        <v>2</v>
      </c>
      <c r="E726" s="20">
        <f>IF(gesamt!C726="",10,gesamt!H726)</f>
        <v>0.5</v>
      </c>
      <c r="F726" s="20">
        <f>IF(gesamt!C726="",10,gesamt!I726)</f>
        <v>1</v>
      </c>
      <c r="G726" s="20">
        <f>IF(gesamt!C726="",0,gesamt!J726)</f>
        <v>0</v>
      </c>
      <c r="H726" s="20">
        <f>IF(gesamt!C726="",0,gesamt!K726)</f>
        <v>0</v>
      </c>
      <c r="I726" s="19">
        <f t="shared" si="47"/>
        <v>17.05</v>
      </c>
      <c r="J726" s="22">
        <f t="shared" si="44"/>
        <v>725</v>
      </c>
      <c r="K726" s="21">
        <f t="shared" ca="1" si="45"/>
        <v>1</v>
      </c>
      <c r="L726" s="21">
        <f ca="1">IF(K726=0,"",COUNTIF($K$2:K726,"&gt;0"))</f>
        <v>725</v>
      </c>
      <c r="M726" s="50" t="str">
        <f t="shared" ca="1" si="46"/>
        <v>Gurkensalat, Gurken-Salat (Soße auf Wasser-Essig-Öl-Basis, o.Zucker m.Süßstoff)</v>
      </c>
    </row>
    <row r="727" spans="1:13" s="18" customFormat="1" ht="14.25" x14ac:dyDescent="0.2">
      <c r="A727" s="18" t="str">
        <f>IF(gesamt!C727="",CONCATENATE("Eintrag ",J727),gesamt!A727)</f>
        <v>Gurken-Schiffchen, geschmort (ohne Füllung)</v>
      </c>
      <c r="B727" s="18">
        <v>100</v>
      </c>
      <c r="C727" s="19">
        <f>IF(gesamt!C727="",100,gesamt!D727)</f>
        <v>22</v>
      </c>
      <c r="D727" s="20">
        <f>IF(gesamt!C727="",10,gesamt!G727)</f>
        <v>2</v>
      </c>
      <c r="E727" s="20">
        <f>IF(gesamt!C727="",10,gesamt!H727)</f>
        <v>1</v>
      </c>
      <c r="F727" s="20">
        <f>IF(gesamt!C727="",10,gesamt!I727)</f>
        <v>1</v>
      </c>
      <c r="G727" s="20">
        <f>IF(gesamt!C727="",0,gesamt!J727)</f>
        <v>0</v>
      </c>
      <c r="H727" s="20">
        <f>IF(gesamt!C727="",0,gesamt!K727)</f>
        <v>0</v>
      </c>
      <c r="I727" s="19">
        <f t="shared" si="47"/>
        <v>21.7</v>
      </c>
      <c r="J727" s="22">
        <f t="shared" si="44"/>
        <v>726</v>
      </c>
      <c r="K727" s="21">
        <f t="shared" ca="1" si="45"/>
        <v>1</v>
      </c>
      <c r="L727" s="21">
        <f ca="1">IF(K727=0,"",COUNTIF($K$2:K727,"&gt;0"))</f>
        <v>726</v>
      </c>
      <c r="M727" s="50" t="str">
        <f t="shared" ca="1" si="46"/>
        <v>Gurken-Schiffchen, geschmort (ohne Füllung)</v>
      </c>
    </row>
    <row r="728" spans="1:13" s="18" customFormat="1" ht="14.25" x14ac:dyDescent="0.2">
      <c r="A728" s="18" t="str">
        <f>IF(gesamt!C728="",CONCATENATE("Eintrag ",J728),gesamt!A728)</f>
        <v>Gyros, Giros (Hühnerfleisch, Hühnergyros)</v>
      </c>
      <c r="B728" s="18">
        <v>100</v>
      </c>
      <c r="C728" s="19">
        <f>IF(gesamt!C728="",100,gesamt!D728)</f>
        <v>186</v>
      </c>
      <c r="D728" s="20">
        <f>IF(gesamt!C728="",10,gesamt!G728)</f>
        <v>1</v>
      </c>
      <c r="E728" s="20">
        <f>IF(gesamt!C728="",10,gesamt!H728)</f>
        <v>11</v>
      </c>
      <c r="F728" s="20">
        <f>IF(gesamt!C728="",10,gesamt!I728)</f>
        <v>19</v>
      </c>
      <c r="G728" s="20">
        <f>IF(gesamt!C728="",0,gesamt!J728)</f>
        <v>0</v>
      </c>
      <c r="H728" s="20">
        <f>IF(gesamt!C728="",0,gesamt!K728)</f>
        <v>0</v>
      </c>
      <c r="I728" s="19">
        <f t="shared" si="47"/>
        <v>186.2</v>
      </c>
      <c r="J728" s="22">
        <f t="shared" si="44"/>
        <v>727</v>
      </c>
      <c r="K728" s="21">
        <f t="shared" ca="1" si="45"/>
        <v>1</v>
      </c>
      <c r="L728" s="21">
        <f ca="1">IF(K728=0,"",COUNTIF($K$2:K728,"&gt;0"))</f>
        <v>727</v>
      </c>
      <c r="M728" s="50" t="str">
        <f t="shared" ca="1" si="46"/>
        <v>Gyros, Giros (Hühnerfleisch, Hühnergyros)</v>
      </c>
    </row>
    <row r="729" spans="1:13" s="18" customFormat="1" ht="14.25" x14ac:dyDescent="0.2">
      <c r="A729" s="18" t="str">
        <f>IF(gesamt!C729="",CONCATENATE("Eintrag ",J729),gesamt!A729)</f>
        <v>Gyros, Giros (Schweinefleisch)</v>
      </c>
      <c r="B729" s="18">
        <v>100</v>
      </c>
      <c r="C729" s="19">
        <f>IF(gesamt!C729="",100,gesamt!D729)</f>
        <v>200</v>
      </c>
      <c r="D729" s="20">
        <f>IF(gesamt!C729="",10,gesamt!G729)</f>
        <v>3.5</v>
      </c>
      <c r="E729" s="20">
        <f>IF(gesamt!C729="",10,gesamt!H729)</f>
        <v>11.1</v>
      </c>
      <c r="F729" s="20">
        <f>IF(gesamt!C729="",10,gesamt!I729)</f>
        <v>20</v>
      </c>
      <c r="G729" s="20">
        <f>IF(gesamt!C729="",0,gesamt!J729)</f>
        <v>0</v>
      </c>
      <c r="H729" s="20">
        <f>IF(gesamt!C729="",0,gesamt!K729)</f>
        <v>0</v>
      </c>
      <c r="I729" s="19">
        <f t="shared" si="47"/>
        <v>201.57999999999998</v>
      </c>
      <c r="J729" s="22">
        <f t="shared" si="44"/>
        <v>728</v>
      </c>
      <c r="K729" s="21">
        <f t="shared" ca="1" si="45"/>
        <v>1</v>
      </c>
      <c r="L729" s="21">
        <f ca="1">IF(K729=0,"",COUNTIF($K$2:K729,"&gt;0"))</f>
        <v>728</v>
      </c>
      <c r="M729" s="50" t="str">
        <f t="shared" ca="1" si="46"/>
        <v>Gyros, Giros (Schweinefleisch)</v>
      </c>
    </row>
    <row r="730" spans="1:13" s="18" customFormat="1" ht="14.25" x14ac:dyDescent="0.2">
      <c r="A730" s="18" t="str">
        <f>IF(gesamt!C730="",CONCATENATE("Eintrag ",J730),gesamt!A730)</f>
        <v>Hackbraten mit Soße (falscher Hase)</v>
      </c>
      <c r="B730" s="18">
        <v>100</v>
      </c>
      <c r="C730" s="19">
        <f>IF(gesamt!C730="",100,gesamt!D730)</f>
        <v>114</v>
      </c>
      <c r="D730" s="20">
        <f>IF(gesamt!C730="",10,gesamt!G730)</f>
        <v>4.5</v>
      </c>
      <c r="E730" s="20">
        <f>IF(gesamt!C730="",10,gesamt!H730)</f>
        <v>6</v>
      </c>
      <c r="F730" s="20">
        <f>IF(gesamt!C730="",10,gesamt!I730)</f>
        <v>10.5</v>
      </c>
      <c r="G730" s="20">
        <f>IF(gesamt!C730="",0,gesamt!J730)</f>
        <v>0</v>
      </c>
      <c r="H730" s="20">
        <f>IF(gesamt!C730="",0,gesamt!K730)</f>
        <v>0</v>
      </c>
      <c r="I730" s="19">
        <f t="shared" si="47"/>
        <v>118.35</v>
      </c>
      <c r="J730" s="22">
        <f t="shared" si="44"/>
        <v>729</v>
      </c>
      <c r="K730" s="21">
        <f t="shared" ca="1" si="45"/>
        <v>1</v>
      </c>
      <c r="L730" s="21">
        <f ca="1">IF(K730=0,"",COUNTIF($K$2:K730,"&gt;0"))</f>
        <v>729</v>
      </c>
      <c r="M730" s="50" t="str">
        <f t="shared" ca="1" si="46"/>
        <v>Hackbraten mit Soße (falscher Hase)</v>
      </c>
    </row>
    <row r="731" spans="1:13" s="18" customFormat="1" ht="14.25" x14ac:dyDescent="0.2">
      <c r="A731" s="18" t="str">
        <f>IF(gesamt!C731="",CONCATENATE("Eintrag ",J731),gesamt!A731)</f>
        <v>Hackfleisch-Küchle</v>
      </c>
      <c r="B731" s="18">
        <v>100</v>
      </c>
      <c r="C731" s="19">
        <f>IF(gesamt!C731="",100,gesamt!D731)</f>
        <v>247</v>
      </c>
      <c r="D731" s="20">
        <f>IF(gesamt!C731="",10,gesamt!G731)</f>
        <v>9</v>
      </c>
      <c r="E731" s="20">
        <f>IF(gesamt!C731="",10,gesamt!H731)</f>
        <v>14.5</v>
      </c>
      <c r="F731" s="20">
        <f>IF(gesamt!C731="",10,gesamt!I731)</f>
        <v>18</v>
      </c>
      <c r="G731" s="20">
        <f>IF(gesamt!C731="",0,gesamt!J731)</f>
        <v>0</v>
      </c>
      <c r="H731" s="20">
        <f>IF(gesamt!C731="",0,gesamt!K731)</f>
        <v>0</v>
      </c>
      <c r="I731" s="19">
        <f t="shared" si="47"/>
        <v>247.35000000000002</v>
      </c>
      <c r="J731" s="22">
        <f t="shared" si="44"/>
        <v>730</v>
      </c>
      <c r="K731" s="21">
        <f t="shared" ca="1" si="45"/>
        <v>1</v>
      </c>
      <c r="L731" s="21">
        <f ca="1">IF(K731=0,"",COUNTIF($K$2:K731,"&gt;0"))</f>
        <v>730</v>
      </c>
      <c r="M731" s="50" t="str">
        <f t="shared" ca="1" si="46"/>
        <v>Hackfleisch-Küchle</v>
      </c>
    </row>
    <row r="732" spans="1:13" s="18" customFormat="1" ht="14.25" x14ac:dyDescent="0.2">
      <c r="A732" s="18" t="str">
        <f>IF(gesamt!C732="",CONCATENATE("Eintrag ",J732),gesamt!A732)</f>
        <v>Hackfleischsoße, italienisch</v>
      </c>
      <c r="B732" s="18">
        <v>100</v>
      </c>
      <c r="C732" s="19">
        <f>IF(gesamt!C732="",100,gesamt!D732)</f>
        <v>57</v>
      </c>
      <c r="D732" s="20">
        <f>IF(gesamt!C732="",10,gesamt!G732)</f>
        <v>4</v>
      </c>
      <c r="E732" s="20">
        <f>IF(gesamt!C732="",10,gesamt!H732)</f>
        <v>3</v>
      </c>
      <c r="F732" s="20">
        <f>IF(gesamt!C732="",10,gesamt!I732)</f>
        <v>3.5</v>
      </c>
      <c r="G732" s="20">
        <f>IF(gesamt!C732="",0,gesamt!J732)</f>
        <v>0</v>
      </c>
      <c r="H732" s="20">
        <f>IF(gesamt!C732="",0,gesamt!K732)</f>
        <v>0</v>
      </c>
      <c r="I732" s="19">
        <f t="shared" si="47"/>
        <v>59</v>
      </c>
      <c r="J732" s="22">
        <f t="shared" si="44"/>
        <v>731</v>
      </c>
      <c r="K732" s="21">
        <f t="shared" ca="1" si="45"/>
        <v>1</v>
      </c>
      <c r="L732" s="21">
        <f ca="1">IF(K732=0,"",COUNTIF($K$2:K732,"&gt;0"))</f>
        <v>731</v>
      </c>
      <c r="M732" s="50" t="str">
        <f t="shared" ca="1" si="46"/>
        <v>Hackfleischsoße, italienisch</v>
      </c>
    </row>
    <row r="733" spans="1:13" s="18" customFormat="1" ht="14.25" x14ac:dyDescent="0.2">
      <c r="A733" s="18" t="str">
        <f>IF(gesamt!C733="",CONCATENATE("Eintrag ",J733),gesamt!A733)</f>
        <v>Hacksteaks</v>
      </c>
      <c r="B733" s="18">
        <v>100</v>
      </c>
      <c r="C733" s="19">
        <f>IF(gesamt!C733="",100,gesamt!D733)</f>
        <v>182</v>
      </c>
      <c r="D733" s="20">
        <f>IF(gesamt!C733="",10,gesamt!G733)</f>
        <v>5.5</v>
      </c>
      <c r="E733" s="20">
        <f>IF(gesamt!C733="",10,gesamt!H733)</f>
        <v>9.8000000000000007</v>
      </c>
      <c r="F733" s="20">
        <f>IF(gesamt!C733="",10,gesamt!I733)</f>
        <v>17.899999999999999</v>
      </c>
      <c r="G733" s="20">
        <f>IF(gesamt!C733="",0,gesamt!J733)</f>
        <v>0</v>
      </c>
      <c r="H733" s="20">
        <f>IF(gesamt!C733="",0,gesamt!K733)</f>
        <v>0</v>
      </c>
      <c r="I733" s="19">
        <f t="shared" si="47"/>
        <v>188.87</v>
      </c>
      <c r="J733" s="22">
        <f t="shared" si="44"/>
        <v>732</v>
      </c>
      <c r="K733" s="21">
        <f t="shared" ca="1" si="45"/>
        <v>1</v>
      </c>
      <c r="L733" s="21">
        <f ca="1">IF(K733=0,"",COUNTIF($K$2:K733,"&gt;0"))</f>
        <v>732</v>
      </c>
      <c r="M733" s="50" t="str">
        <f t="shared" ca="1" si="46"/>
        <v>Hacksteaks</v>
      </c>
    </row>
    <row r="734" spans="1:13" s="18" customFormat="1" ht="14.25" x14ac:dyDescent="0.2">
      <c r="A734" s="18" t="str">
        <f>IF(gesamt!C734="",CONCATENATE("Eintrag ",J734),gesamt!A734)</f>
        <v>Hafer, Haferflocken (kernige)</v>
      </c>
      <c r="B734" s="18">
        <v>100</v>
      </c>
      <c r="C734" s="19">
        <f>IF(gesamt!C734="",100,gesamt!D734)</f>
        <v>377</v>
      </c>
      <c r="D734" s="20">
        <f>IF(gesamt!C734="",10,gesamt!G734)</f>
        <v>63.3</v>
      </c>
      <c r="E734" s="20">
        <f>IF(gesamt!C734="",10,gesamt!H734)</f>
        <v>7</v>
      </c>
      <c r="F734" s="20">
        <f>IF(gesamt!C734="",10,gesamt!I734)</f>
        <v>12.5</v>
      </c>
      <c r="G734" s="20">
        <f>IF(gesamt!C734="",0,gesamt!J734)</f>
        <v>0</v>
      </c>
      <c r="H734" s="20">
        <f>IF(gesamt!C734="",0,gesamt!K734)</f>
        <v>0</v>
      </c>
      <c r="I734" s="19">
        <f t="shared" si="47"/>
        <v>377.13</v>
      </c>
      <c r="J734" s="22">
        <f t="shared" si="44"/>
        <v>733</v>
      </c>
      <c r="K734" s="21">
        <f t="shared" ca="1" si="45"/>
        <v>1</v>
      </c>
      <c r="L734" s="21">
        <f ca="1">IF(K734=0,"",COUNTIF($K$2:K734,"&gt;0"))</f>
        <v>733</v>
      </c>
      <c r="M734" s="50" t="str">
        <f t="shared" ca="1" si="46"/>
        <v>Hafer, Haferflocken (kernige)</v>
      </c>
    </row>
    <row r="735" spans="1:13" s="18" customFormat="1" ht="14.25" x14ac:dyDescent="0.2">
      <c r="A735" s="18" t="str">
        <f>IF(gesamt!C735="",CONCATENATE("Eintrag ",J735),gesamt!A735)</f>
        <v>Haferbrei (Porridge)</v>
      </c>
      <c r="B735" s="18">
        <v>100</v>
      </c>
      <c r="C735" s="19">
        <f>IF(gesamt!C735="",100,gesamt!D735)</f>
        <v>106</v>
      </c>
      <c r="D735" s="20">
        <f>IF(gesamt!C735="",10,gesamt!G735)</f>
        <v>10</v>
      </c>
      <c r="E735" s="20">
        <f>IF(gesamt!C735="",10,gesamt!H735)</f>
        <v>5.9</v>
      </c>
      <c r="F735" s="20">
        <f>IF(gesamt!C735="",10,gesamt!I735)</f>
        <v>2.5</v>
      </c>
      <c r="G735" s="20">
        <f>IF(gesamt!C735="",0,gesamt!J735)</f>
        <v>0</v>
      </c>
      <c r="H735" s="20">
        <f>IF(gesamt!C735="",0,gesamt!K735)</f>
        <v>0</v>
      </c>
      <c r="I735" s="19">
        <f t="shared" si="47"/>
        <v>106.37</v>
      </c>
      <c r="J735" s="22">
        <f t="shared" si="44"/>
        <v>734</v>
      </c>
      <c r="K735" s="21">
        <f t="shared" ca="1" si="45"/>
        <v>1</v>
      </c>
      <c r="L735" s="21">
        <f ca="1">IF(K735=0,"",COUNTIF($K$2:K735,"&gt;0"))</f>
        <v>734</v>
      </c>
      <c r="M735" s="50" t="str">
        <f t="shared" ca="1" si="46"/>
        <v>Haferbrei (Porridge)</v>
      </c>
    </row>
    <row r="736" spans="1:13" s="18" customFormat="1" ht="14.25" x14ac:dyDescent="0.2">
      <c r="A736" s="18" t="str">
        <f>IF(gesamt!C736="",CONCATENATE("Eintrag ",J736),gesamt!A736)</f>
        <v>Haferbrot</v>
      </c>
      <c r="B736" s="18">
        <v>100</v>
      </c>
      <c r="C736" s="19">
        <f>IF(gesamt!C736="",100,gesamt!D736)</f>
        <v>226</v>
      </c>
      <c r="D736" s="20">
        <f>IF(gesamt!C736="",10,gesamt!G736)</f>
        <v>43.5</v>
      </c>
      <c r="E736" s="20">
        <f>IF(gesamt!C736="",10,gesamt!H736)</f>
        <v>1.8</v>
      </c>
      <c r="F736" s="20">
        <f>IF(gesamt!C736="",10,gesamt!I736)</f>
        <v>7.3</v>
      </c>
      <c r="G736" s="20">
        <f>IF(gesamt!C736="",0,gesamt!J736)</f>
        <v>0</v>
      </c>
      <c r="H736" s="20">
        <f>IF(gesamt!C736="",0,gesamt!K736)</f>
        <v>0</v>
      </c>
      <c r="I736" s="19">
        <f t="shared" si="47"/>
        <v>225.75</v>
      </c>
      <c r="J736" s="22">
        <f t="shared" si="44"/>
        <v>735</v>
      </c>
      <c r="K736" s="21">
        <f t="shared" ca="1" si="45"/>
        <v>1</v>
      </c>
      <c r="L736" s="21">
        <f ca="1">IF(K736=0,"",COUNTIF($K$2:K736,"&gt;0"))</f>
        <v>735</v>
      </c>
      <c r="M736" s="50" t="str">
        <f t="shared" ca="1" si="46"/>
        <v>Haferbrot</v>
      </c>
    </row>
    <row r="737" spans="1:13" s="18" customFormat="1" ht="14.25" x14ac:dyDescent="0.2">
      <c r="A737" s="18" t="str">
        <f>IF(gesamt!C737="",CONCATENATE("Eintrag ",J737),gesamt!A737)</f>
        <v>Haferbrötchen</v>
      </c>
      <c r="B737" s="18">
        <v>100</v>
      </c>
      <c r="C737" s="19">
        <f>IF(gesamt!C737="",100,gesamt!D737)</f>
        <v>233</v>
      </c>
      <c r="D737" s="20">
        <f>IF(gesamt!C737="",10,gesamt!G737)</f>
        <v>44.6</v>
      </c>
      <c r="E737" s="20">
        <f>IF(gesamt!C737="",10,gesamt!H737)</f>
        <v>1.9</v>
      </c>
      <c r="F737" s="20">
        <f>IF(gesamt!C737="",10,gesamt!I737)</f>
        <v>7.7</v>
      </c>
      <c r="G737" s="20">
        <f>IF(gesamt!C737="",0,gesamt!J737)</f>
        <v>0</v>
      </c>
      <c r="H737" s="20">
        <f>IF(gesamt!C737="",0,gesamt!K737)</f>
        <v>0</v>
      </c>
      <c r="I737" s="19">
        <f t="shared" si="47"/>
        <v>232.86999999999998</v>
      </c>
      <c r="J737" s="22">
        <f t="shared" si="44"/>
        <v>736</v>
      </c>
      <c r="K737" s="21">
        <f t="shared" ca="1" si="45"/>
        <v>1</v>
      </c>
      <c r="L737" s="21">
        <f ca="1">IF(K737=0,"",COUNTIF($K$2:K737,"&gt;0"))</f>
        <v>736</v>
      </c>
      <c r="M737" s="50" t="str">
        <f t="shared" ca="1" si="46"/>
        <v>Haferbrötchen</v>
      </c>
    </row>
    <row r="738" spans="1:13" s="18" customFormat="1" ht="14.25" x14ac:dyDescent="0.2">
      <c r="A738" s="18" t="str">
        <f>IF(gesamt!C738="",CONCATENATE("Eintrag ",J738),gesamt!A738)</f>
        <v>Haferflakes</v>
      </c>
      <c r="B738" s="18">
        <v>100</v>
      </c>
      <c r="C738" s="19">
        <f>IF(gesamt!C738="",100,gesamt!D738)</f>
        <v>382</v>
      </c>
      <c r="D738" s="20">
        <f>IF(gesamt!C738="",10,gesamt!G738)</f>
        <v>72</v>
      </c>
      <c r="E738" s="20">
        <f>IF(gesamt!C738="",10,gesamt!H738)</f>
        <v>5.9</v>
      </c>
      <c r="F738" s="20">
        <f>IF(gesamt!C738="",10,gesamt!I738)</f>
        <v>10.199999999999999</v>
      </c>
      <c r="G738" s="20">
        <f>IF(gesamt!C738="",0,gesamt!J738)</f>
        <v>0</v>
      </c>
      <c r="H738" s="20">
        <f>IF(gesamt!C738="",0,gesamt!K738)</f>
        <v>0</v>
      </c>
      <c r="I738" s="19">
        <f t="shared" si="47"/>
        <v>392.90999999999997</v>
      </c>
      <c r="J738" s="22">
        <f t="shared" si="44"/>
        <v>737</v>
      </c>
      <c r="K738" s="21">
        <f t="shared" ca="1" si="45"/>
        <v>1</v>
      </c>
      <c r="L738" s="21">
        <f ca="1">IF(K738=0,"",COUNTIF($K$2:K738,"&gt;0"))</f>
        <v>737</v>
      </c>
      <c r="M738" s="50" t="str">
        <f t="shared" ca="1" si="46"/>
        <v>Haferflakes</v>
      </c>
    </row>
    <row r="739" spans="1:13" s="18" customFormat="1" ht="14.25" x14ac:dyDescent="0.2">
      <c r="A739" s="18" t="str">
        <f>IF(gesamt!C739="",CONCATENATE("Eintrag ",J739),gesamt!A739)</f>
        <v>Hafergrütze</v>
      </c>
      <c r="B739" s="18">
        <v>100</v>
      </c>
      <c r="C739" s="19">
        <f>IF(gesamt!C739="",100,gesamt!D739)</f>
        <v>380</v>
      </c>
      <c r="D739" s="20">
        <f>IF(gesamt!C739="",10,gesamt!G739)</f>
        <v>66.3</v>
      </c>
      <c r="E739" s="20">
        <f>IF(gesamt!C739="",10,gesamt!H739)</f>
        <v>5.9</v>
      </c>
      <c r="F739" s="20">
        <f>IF(gesamt!C739="",10,gesamt!I739)</f>
        <v>12.7</v>
      </c>
      <c r="G739" s="20">
        <f>IF(gesamt!C739="",0,gesamt!J739)</f>
        <v>0</v>
      </c>
      <c r="H739" s="20">
        <f>IF(gesamt!C739="",0,gesamt!K739)</f>
        <v>0</v>
      </c>
      <c r="I739" s="19">
        <f t="shared" si="47"/>
        <v>380.03999999999996</v>
      </c>
      <c r="J739" s="22">
        <f t="shared" si="44"/>
        <v>738</v>
      </c>
      <c r="K739" s="21">
        <f t="shared" ca="1" si="45"/>
        <v>1</v>
      </c>
      <c r="L739" s="21">
        <f ca="1">IF(K739=0,"",COUNTIF($K$2:K739,"&gt;0"))</f>
        <v>738</v>
      </c>
      <c r="M739" s="50" t="str">
        <f t="shared" ca="1" si="46"/>
        <v>Hafergrütze</v>
      </c>
    </row>
    <row r="740" spans="1:13" s="18" customFormat="1" ht="14.25" x14ac:dyDescent="0.2">
      <c r="A740" s="18" t="str">
        <f>IF(gesamt!C740="",CONCATENATE("Eintrag ",J740),gesamt!A740)</f>
        <v>Haferkekse (Cookies)</v>
      </c>
      <c r="B740" s="18">
        <v>100</v>
      </c>
      <c r="C740" s="19">
        <f>IF(gesamt!C740="",100,gesamt!D740)</f>
        <v>415</v>
      </c>
      <c r="D740" s="20">
        <f>IF(gesamt!C740="",10,gesamt!G740)</f>
        <v>38.200000000000003</v>
      </c>
      <c r="E740" s="20">
        <f>IF(gesamt!C740="",10,gesamt!H740)</f>
        <v>23.6</v>
      </c>
      <c r="F740" s="20">
        <f>IF(gesamt!C740="",10,gesamt!I740)</f>
        <v>9.3000000000000007</v>
      </c>
      <c r="G740" s="20">
        <f>IF(gesamt!C740="",0,gesamt!J740)</f>
        <v>0</v>
      </c>
      <c r="H740" s="20">
        <f>IF(gesamt!C740="",0,gesamt!K740)</f>
        <v>0</v>
      </c>
      <c r="I740" s="19">
        <f t="shared" si="47"/>
        <v>415.16</v>
      </c>
      <c r="J740" s="22">
        <f t="shared" si="44"/>
        <v>739</v>
      </c>
      <c r="K740" s="21">
        <f t="shared" ca="1" si="45"/>
        <v>1</v>
      </c>
      <c r="L740" s="21">
        <f ca="1">IF(K740=0,"",COUNTIF($K$2:K740,"&gt;0"))</f>
        <v>739</v>
      </c>
      <c r="M740" s="50" t="str">
        <f t="shared" ca="1" si="46"/>
        <v>Haferkekse (Cookies)</v>
      </c>
    </row>
    <row r="741" spans="1:13" s="18" customFormat="1" ht="14.25" x14ac:dyDescent="0.2">
      <c r="A741" s="18" t="str">
        <f>IF(gesamt!C741="",CONCATENATE("Eintrag ",J741),gesamt!A741)</f>
        <v>Haferkleie</v>
      </c>
      <c r="B741" s="18">
        <v>100</v>
      </c>
      <c r="C741" s="19">
        <f>IF(gesamt!C741="",100,gesamt!D741)</f>
        <v>331</v>
      </c>
      <c r="D741" s="20">
        <f>IF(gesamt!C741="",10,gesamt!G741)</f>
        <v>42.1</v>
      </c>
      <c r="E741" s="20">
        <f>IF(gesamt!C741="",10,gesamt!H741)</f>
        <v>8.5</v>
      </c>
      <c r="F741" s="20">
        <f>IF(gesamt!C741="",10,gesamt!I741)</f>
        <v>18.899999999999999</v>
      </c>
      <c r="G741" s="20">
        <f>IF(gesamt!C741="",0,gesamt!J741)</f>
        <v>0</v>
      </c>
      <c r="H741" s="20">
        <f>IF(gesamt!C741="",0,gesamt!K741)</f>
        <v>0</v>
      </c>
      <c r="I741" s="19">
        <f t="shared" si="47"/>
        <v>331.03999999999996</v>
      </c>
      <c r="J741" s="22">
        <f t="shared" ref="J741:J804" si="48">J740+1</f>
        <v>740</v>
      </c>
      <c r="K741" s="21">
        <f t="shared" ca="1" si="45"/>
        <v>1</v>
      </c>
      <c r="L741" s="21">
        <f ca="1">IF(K741=0,"",COUNTIF($K$2:K741,"&gt;0"))</f>
        <v>740</v>
      </c>
      <c r="M741" s="50" t="str">
        <f t="shared" ca="1" si="46"/>
        <v>Haferkleie</v>
      </c>
    </row>
    <row r="742" spans="1:13" s="18" customFormat="1" ht="14.25" x14ac:dyDescent="0.2">
      <c r="A742" s="18" t="str">
        <f>IF(gesamt!C742="",CONCATENATE("Eintrag ",J742),gesamt!A742)</f>
        <v>Hafermehl</v>
      </c>
      <c r="B742" s="18">
        <v>100</v>
      </c>
      <c r="C742" s="19">
        <f>IF(gesamt!C742="",100,gesamt!D742)</f>
        <v>381</v>
      </c>
      <c r="D742" s="20">
        <f>IF(gesamt!C742="",10,gesamt!G742)</f>
        <v>62.8</v>
      </c>
      <c r="E742" s="20">
        <f>IF(gesamt!C742="",10,gesamt!H742)</f>
        <v>7</v>
      </c>
      <c r="F742" s="20">
        <f>IF(gesamt!C742="",10,gesamt!I742)</f>
        <v>13.8</v>
      </c>
      <c r="G742" s="20">
        <f>IF(gesamt!C742="",0,gesamt!J742)</f>
        <v>0</v>
      </c>
      <c r="H742" s="20">
        <f>IF(gesamt!C742="",0,gesamt!K742)</f>
        <v>0</v>
      </c>
      <c r="I742" s="19">
        <f t="shared" si="47"/>
        <v>380.53999999999996</v>
      </c>
      <c r="J742" s="22">
        <f t="shared" si="48"/>
        <v>741</v>
      </c>
      <c r="K742" s="21">
        <f t="shared" ca="1" si="45"/>
        <v>1</v>
      </c>
      <c r="L742" s="21">
        <f ca="1">IF(K742=0,"",COUNTIF($K$2:K742,"&gt;0"))</f>
        <v>741</v>
      </c>
      <c r="M742" s="50" t="str">
        <f t="shared" ca="1" si="46"/>
        <v>Hafermehl</v>
      </c>
    </row>
    <row r="743" spans="1:13" s="18" customFormat="1" ht="14.25" x14ac:dyDescent="0.2">
      <c r="A743" s="18" t="str">
        <f>IF(gesamt!C743="",CONCATENATE("Eintrag ",J743),gesamt!A743)</f>
        <v>Hafermilch (Haferdrink)</v>
      </c>
      <c r="B743" s="18">
        <v>100</v>
      </c>
      <c r="C743" s="19">
        <f>IF(gesamt!C743="",100,gesamt!D743)</f>
        <v>98</v>
      </c>
      <c r="D743" s="20">
        <f>IF(gesamt!C743="",10,gesamt!G743)</f>
        <v>9.9</v>
      </c>
      <c r="E743" s="20">
        <f>IF(gesamt!C743="",10,gesamt!H743)</f>
        <v>1.3</v>
      </c>
      <c r="F743" s="20">
        <f>IF(gesamt!C743="",10,gesamt!I743)</f>
        <v>0.5</v>
      </c>
      <c r="G743" s="20">
        <f>IF(gesamt!C743="",0,gesamt!J743)</f>
        <v>0</v>
      </c>
      <c r="H743" s="20">
        <f>IF(gesamt!C743="",0,gesamt!K743)</f>
        <v>0</v>
      </c>
      <c r="I743" s="19">
        <f t="shared" si="47"/>
        <v>54.78</v>
      </c>
      <c r="J743" s="22">
        <f t="shared" si="48"/>
        <v>742</v>
      </c>
      <c r="K743" s="21">
        <f t="shared" ca="1" si="45"/>
        <v>1</v>
      </c>
      <c r="L743" s="21">
        <f ca="1">IF(K743=0,"",COUNTIF($K$2:K743,"&gt;0"))</f>
        <v>742</v>
      </c>
      <c r="M743" s="50" t="str">
        <f t="shared" ca="1" si="46"/>
        <v>Hafermilch (Haferdrink)</v>
      </c>
    </row>
    <row r="744" spans="1:13" s="18" customFormat="1" ht="14.25" x14ac:dyDescent="0.2">
      <c r="A744" s="18" t="str">
        <f>IF(gesamt!C744="",CONCATENATE("Eintrag ",J744),gesamt!A744)</f>
        <v>Haferschleim</v>
      </c>
      <c r="B744" s="18">
        <v>100</v>
      </c>
      <c r="C744" s="19">
        <f>IF(gesamt!C744="",100,gesamt!D744)</f>
        <v>47</v>
      </c>
      <c r="D744" s="20">
        <f>IF(gesamt!C744="",10,gesamt!G744)</f>
        <v>6</v>
      </c>
      <c r="E744" s="20">
        <f>IF(gesamt!C744="",10,gesamt!H744)</f>
        <v>1</v>
      </c>
      <c r="F744" s="20">
        <f>IF(gesamt!C744="",10,gesamt!I744)</f>
        <v>3</v>
      </c>
      <c r="G744" s="20">
        <f>IF(gesamt!C744="",0,gesamt!J744)</f>
        <v>0</v>
      </c>
      <c r="H744" s="20">
        <f>IF(gesamt!C744="",0,gesamt!K744)</f>
        <v>0</v>
      </c>
      <c r="I744" s="19">
        <f t="shared" si="47"/>
        <v>46.5</v>
      </c>
      <c r="J744" s="22">
        <f t="shared" si="48"/>
        <v>743</v>
      </c>
      <c r="K744" s="21">
        <f t="shared" ca="1" si="45"/>
        <v>1</v>
      </c>
      <c r="L744" s="21">
        <f ca="1">IF(K744=0,"",COUNTIF($K$2:K744,"&gt;0"))</f>
        <v>743</v>
      </c>
      <c r="M744" s="50" t="str">
        <f t="shared" ca="1" si="46"/>
        <v>Haferschleim</v>
      </c>
    </row>
    <row r="745" spans="1:13" s="18" customFormat="1" ht="14.25" x14ac:dyDescent="0.2">
      <c r="A745" s="18" t="str">
        <f>IF(gesamt!C745="",CONCATENATE("Eintrag ",J745),gesamt!A745)</f>
        <v>Hafer-Schmelzflocken</v>
      </c>
      <c r="B745" s="18">
        <v>100</v>
      </c>
      <c r="C745" s="19">
        <f>IF(gesamt!C745="",100,gesamt!D745)</f>
        <v>365</v>
      </c>
      <c r="D745" s="20">
        <f>IF(gesamt!C745="",10,gesamt!G745)</f>
        <v>58.1</v>
      </c>
      <c r="E745" s="20">
        <f>IF(gesamt!C745="",10,gesamt!H745)</f>
        <v>8</v>
      </c>
      <c r="F745" s="20">
        <f>IF(gesamt!C745="",10,gesamt!I745)</f>
        <v>12.3</v>
      </c>
      <c r="G745" s="20">
        <f>IF(gesamt!C745="",0,gesamt!J745)</f>
        <v>0</v>
      </c>
      <c r="H745" s="20">
        <f>IF(gesamt!C745="",0,gesamt!K745)</f>
        <v>0</v>
      </c>
      <c r="I745" s="19">
        <f t="shared" si="47"/>
        <v>364.27000000000004</v>
      </c>
      <c r="J745" s="22">
        <f t="shared" si="48"/>
        <v>744</v>
      </c>
      <c r="K745" s="21">
        <f t="shared" ca="1" si="45"/>
        <v>1</v>
      </c>
      <c r="L745" s="21">
        <f ca="1">IF(K745=0,"",COUNTIF($K$2:K745,"&gt;0"))</f>
        <v>744</v>
      </c>
      <c r="M745" s="50" t="str">
        <f t="shared" ca="1" si="46"/>
        <v>Hafer-Schmelzflocken</v>
      </c>
    </row>
    <row r="746" spans="1:13" s="18" customFormat="1" ht="14.25" x14ac:dyDescent="0.2">
      <c r="A746" s="18" t="str">
        <f>IF(gesamt!C746="",CONCATENATE("Eintrag ",J746),gesamt!A746)</f>
        <v>Hafersuppe</v>
      </c>
      <c r="B746" s="18">
        <v>100</v>
      </c>
      <c r="C746" s="19">
        <f>IF(gesamt!C746="",100,gesamt!D746)</f>
        <v>80</v>
      </c>
      <c r="D746" s="20">
        <f>IF(gesamt!C746="",10,gesamt!G746)</f>
        <v>7</v>
      </c>
      <c r="E746" s="20">
        <f>IF(gesamt!C746="",10,gesamt!H746)</f>
        <v>3</v>
      </c>
      <c r="F746" s="20">
        <f>IF(gesamt!C746="",10,gesamt!I746)</f>
        <v>5.5</v>
      </c>
      <c r="G746" s="20">
        <f>IF(gesamt!C746="",0,gesamt!J746)</f>
        <v>0</v>
      </c>
      <c r="H746" s="20">
        <f>IF(gesamt!C746="",0,gesamt!K746)</f>
        <v>0</v>
      </c>
      <c r="I746" s="19">
        <f t="shared" si="47"/>
        <v>79.699999999999989</v>
      </c>
      <c r="J746" s="22">
        <f t="shared" si="48"/>
        <v>745</v>
      </c>
      <c r="K746" s="21">
        <f t="shared" ca="1" si="45"/>
        <v>1</v>
      </c>
      <c r="L746" s="21">
        <f ca="1">IF(K746=0,"",COUNTIF($K$2:K746,"&gt;0"))</f>
        <v>745</v>
      </c>
      <c r="M746" s="50" t="str">
        <f t="shared" ca="1" si="46"/>
        <v>Hafersuppe</v>
      </c>
    </row>
    <row r="747" spans="1:13" s="18" customFormat="1" ht="14.25" x14ac:dyDescent="0.2">
      <c r="A747" s="18" t="str">
        <f>IF(gesamt!C747="",CONCATENATE("Eintrag ",J747),gesamt!A747)</f>
        <v>Hafertaler (dänische Spezialität)</v>
      </c>
      <c r="B747" s="18">
        <v>100</v>
      </c>
      <c r="C747" s="19">
        <f>IF(gesamt!C747="",100,gesamt!D747)</f>
        <v>547</v>
      </c>
      <c r="D747" s="20">
        <f>IF(gesamt!C747="",10,gesamt!G747)</f>
        <v>61</v>
      </c>
      <c r="E747" s="20">
        <f>IF(gesamt!C747="",10,gesamt!H747)</f>
        <v>29</v>
      </c>
      <c r="F747" s="20">
        <f>IF(gesamt!C747="",10,gesamt!I747)</f>
        <v>6.5</v>
      </c>
      <c r="G747" s="20">
        <f>IF(gesamt!C747="",0,gesamt!J747)</f>
        <v>0</v>
      </c>
      <c r="H747" s="20">
        <f>IF(gesamt!C747="",0,gesamt!K747)</f>
        <v>0</v>
      </c>
      <c r="I747" s="19">
        <f t="shared" si="47"/>
        <v>547.09999999999991</v>
      </c>
      <c r="J747" s="22">
        <f t="shared" si="48"/>
        <v>746</v>
      </c>
      <c r="K747" s="21">
        <f t="shared" ca="1" si="45"/>
        <v>1</v>
      </c>
      <c r="L747" s="21">
        <f ca="1">IF(K747=0,"",COUNTIF($K$2:K747,"&gt;0"))</f>
        <v>746</v>
      </c>
      <c r="M747" s="50" t="str">
        <f t="shared" ca="1" si="46"/>
        <v>Hafertaler (dänische Spezialität)</v>
      </c>
    </row>
    <row r="748" spans="1:13" s="18" customFormat="1" ht="14.25" x14ac:dyDescent="0.2">
      <c r="A748" s="18" t="str">
        <f>IF(gesamt!C748="",CONCATENATE("Eintrag ",J748),gesamt!A748)</f>
        <v>Hafer-Vollkorn, Hafer-Vollkorn-Flocken</v>
      </c>
      <c r="B748" s="18">
        <v>100</v>
      </c>
      <c r="C748" s="19">
        <f>IF(gesamt!C748="",100,gesamt!D748)</f>
        <v>350</v>
      </c>
      <c r="D748" s="20">
        <f>IF(gesamt!C748="",10,gesamt!G748)</f>
        <v>59.8</v>
      </c>
      <c r="E748" s="20">
        <f>IF(gesamt!C748="",10,gesamt!H748)</f>
        <v>7.1</v>
      </c>
      <c r="F748" s="20">
        <f>IF(gesamt!C748="",10,gesamt!I748)</f>
        <v>11.7</v>
      </c>
      <c r="G748" s="20">
        <f>IF(gesamt!C748="",0,gesamt!J748)</f>
        <v>0</v>
      </c>
      <c r="H748" s="20">
        <f>IF(gesamt!C748="",0,gesamt!K748)</f>
        <v>0</v>
      </c>
      <c r="I748" s="19">
        <f t="shared" si="47"/>
        <v>360.34999999999997</v>
      </c>
      <c r="J748" s="22">
        <f t="shared" si="48"/>
        <v>747</v>
      </c>
      <c r="K748" s="21">
        <f t="shared" ca="1" si="45"/>
        <v>1</v>
      </c>
      <c r="L748" s="21">
        <f ca="1">IF(K748=0,"",COUNTIF($K$2:K748,"&gt;0"))</f>
        <v>747</v>
      </c>
      <c r="M748" s="50" t="str">
        <f t="shared" ca="1" si="46"/>
        <v>Hafer-Vollkorn, Hafer-Vollkorn-Flocken</v>
      </c>
    </row>
    <row r="749" spans="1:13" s="18" customFormat="1" ht="14.25" x14ac:dyDescent="0.2">
      <c r="A749" s="18" t="str">
        <f>IF(gesamt!C749="",CONCATENATE("Eintrag ",J749),gesamt!A749)</f>
        <v>Hafer-Vollkorn-Brot</v>
      </c>
      <c r="B749" s="18">
        <v>100</v>
      </c>
      <c r="C749" s="19">
        <f>IF(gesamt!C749="",100,gesamt!D749)</f>
        <v>207</v>
      </c>
      <c r="D749" s="20">
        <f>IF(gesamt!C749="",10,gesamt!G749)</f>
        <v>39.4</v>
      </c>
      <c r="E749" s="20">
        <f>IF(gesamt!C749="",10,gesamt!H749)</f>
        <v>1.6</v>
      </c>
      <c r="F749" s="20">
        <f>IF(gesamt!C749="",10,gesamt!I749)</f>
        <v>7.1</v>
      </c>
      <c r="G749" s="20">
        <f>IF(gesamt!C749="",0,gesamt!J749)</f>
        <v>0</v>
      </c>
      <c r="H749" s="20">
        <f>IF(gesamt!C749="",0,gesamt!K749)</f>
        <v>0</v>
      </c>
      <c r="I749" s="19">
        <f t="shared" si="47"/>
        <v>206.23999999999998</v>
      </c>
      <c r="J749" s="22">
        <f t="shared" si="48"/>
        <v>748</v>
      </c>
      <c r="K749" s="21">
        <f t="shared" ca="1" si="45"/>
        <v>1</v>
      </c>
      <c r="L749" s="21">
        <f ca="1">IF(K749=0,"",COUNTIF($K$2:K749,"&gt;0"))</f>
        <v>748</v>
      </c>
      <c r="M749" s="50" t="str">
        <f t="shared" ca="1" si="46"/>
        <v>Hafer-Vollkorn-Brot</v>
      </c>
    </row>
    <row r="750" spans="1:13" s="18" customFormat="1" ht="14.25" x14ac:dyDescent="0.2">
      <c r="A750" s="18" t="str">
        <f>IF(gesamt!C750="",CONCATENATE("Eintrag ",J750),gesamt!A750)</f>
        <v>Hagebutten-Marmelade, H-Konfitüre, H-mark, Hägenmark, Hiefenmark, Buttenmost</v>
      </c>
      <c r="B750" s="18">
        <v>100</v>
      </c>
      <c r="C750" s="19">
        <f>IF(gesamt!C750="",100,gesamt!D750)</f>
        <v>250</v>
      </c>
      <c r="D750" s="20">
        <f>IF(gesamt!C750="",10,gesamt!G750)</f>
        <v>60</v>
      </c>
      <c r="E750" s="20">
        <f>IF(gesamt!C750="",10,gesamt!H750)</f>
        <v>0.3</v>
      </c>
      <c r="F750" s="20">
        <f>IF(gesamt!C750="",10,gesamt!I750)</f>
        <v>0.3</v>
      </c>
      <c r="G750" s="20">
        <f>IF(gesamt!C750="",0,gesamt!J750)</f>
        <v>0</v>
      </c>
      <c r="H750" s="20">
        <f>IF(gesamt!C750="",0,gesamt!K750)</f>
        <v>0</v>
      </c>
      <c r="I750" s="19">
        <f t="shared" si="47"/>
        <v>250.04999999999995</v>
      </c>
      <c r="J750" s="22">
        <f t="shared" si="48"/>
        <v>749</v>
      </c>
      <c r="K750" s="21">
        <f t="shared" ca="1" si="45"/>
        <v>1</v>
      </c>
      <c r="L750" s="21">
        <f ca="1">IF(K750=0,"",COUNTIF($K$2:K750,"&gt;0"))</f>
        <v>749</v>
      </c>
      <c r="M750" s="50" t="str">
        <f t="shared" ca="1" si="46"/>
        <v>Hagebutten-Marmelade, H-Konfitüre, H-mark, Hägenmark, Hiefenmark, Buttenmost</v>
      </c>
    </row>
    <row r="751" spans="1:13" s="18" customFormat="1" ht="14.25" x14ac:dyDescent="0.2">
      <c r="A751" s="18" t="str">
        <f>IF(gesamt!C751="",CONCATENATE("Eintrag ",J751),gesamt!A751)</f>
        <v>Hagebuttentee</v>
      </c>
      <c r="B751" s="18">
        <v>100</v>
      </c>
      <c r="C751" s="19">
        <f>IF(gesamt!C751="",100,gesamt!D751)</f>
        <v>1</v>
      </c>
      <c r="D751" s="20">
        <f>IF(gesamt!C751="",10,gesamt!G751)</f>
        <v>0.2</v>
      </c>
      <c r="E751" s="20">
        <f>IF(gesamt!C751="",10,gesamt!H751)</f>
        <v>0</v>
      </c>
      <c r="F751" s="20">
        <f>IF(gesamt!C751="",10,gesamt!I751)</f>
        <v>0</v>
      </c>
      <c r="G751" s="20">
        <f>IF(gesamt!C751="",0,gesamt!J751)</f>
        <v>0</v>
      </c>
      <c r="H751" s="20">
        <f>IF(gesamt!C751="",0,gesamt!K751)</f>
        <v>0</v>
      </c>
      <c r="I751" s="19">
        <f t="shared" si="47"/>
        <v>0.82</v>
      </c>
      <c r="J751" s="22">
        <f t="shared" si="48"/>
        <v>750</v>
      </c>
      <c r="K751" s="21">
        <f t="shared" ca="1" si="45"/>
        <v>1</v>
      </c>
      <c r="L751" s="21">
        <f ca="1">IF(K751=0,"",COUNTIF($K$2:K751,"&gt;0"))</f>
        <v>750</v>
      </c>
      <c r="M751" s="50" t="str">
        <f t="shared" ca="1" si="46"/>
        <v>Hagebuttentee</v>
      </c>
    </row>
    <row r="752" spans="1:13" s="18" customFormat="1" ht="14.25" x14ac:dyDescent="0.2">
      <c r="A752" s="18" t="str">
        <f>IF(gesamt!C752="",CONCATENATE("Eintrag ",J752),gesamt!A752)</f>
        <v>Hagelzucker</v>
      </c>
      <c r="B752" s="18">
        <v>100</v>
      </c>
      <c r="C752" s="19">
        <f>IF(gesamt!C752="",100,gesamt!D752)</f>
        <v>399</v>
      </c>
      <c r="D752" s="20">
        <f>IF(gesamt!C752="",10,gesamt!G752)</f>
        <v>99.8</v>
      </c>
      <c r="E752" s="20">
        <f>IF(gesamt!C752="",10,gesamt!H752)</f>
        <v>0</v>
      </c>
      <c r="F752" s="20">
        <f>IF(gesamt!C752="",10,gesamt!I752)</f>
        <v>0</v>
      </c>
      <c r="G752" s="20">
        <f>IF(gesamt!C752="",0,gesamt!J752)</f>
        <v>0</v>
      </c>
      <c r="H752" s="20">
        <f>IF(gesamt!C752="",0,gesamt!K752)</f>
        <v>0</v>
      </c>
      <c r="I752" s="19">
        <f t="shared" si="47"/>
        <v>409.17999999999995</v>
      </c>
      <c r="J752" s="22">
        <f t="shared" si="48"/>
        <v>751</v>
      </c>
      <c r="K752" s="21">
        <f t="shared" ca="1" si="45"/>
        <v>1</v>
      </c>
      <c r="L752" s="21">
        <f ca="1">IF(K752=0,"",COUNTIF($K$2:K752,"&gt;0"))</f>
        <v>751</v>
      </c>
      <c r="M752" s="50" t="str">
        <f t="shared" ca="1" si="46"/>
        <v>Hagelzucker</v>
      </c>
    </row>
    <row r="753" spans="1:13" s="18" customFormat="1" ht="14.25" x14ac:dyDescent="0.2">
      <c r="A753" s="18" t="str">
        <f>IF(gesamt!C753="",CONCATENATE("Eintrag ",J753),gesamt!A753)</f>
        <v>Hähnchen Wrap, Chicken Wrap</v>
      </c>
      <c r="B753" s="18">
        <v>100</v>
      </c>
      <c r="C753" s="19">
        <f>IF(gesamt!C753="",100,gesamt!D753)</f>
        <v>210</v>
      </c>
      <c r="D753" s="20">
        <f>IF(gesamt!C753="",10,gesamt!G753)</f>
        <v>24.8</v>
      </c>
      <c r="E753" s="20">
        <f>IF(gesamt!C753="",10,gesamt!H753)</f>
        <v>7.4</v>
      </c>
      <c r="F753" s="20">
        <f>IF(gesamt!C753="",10,gesamt!I753)</f>
        <v>9.3000000000000007</v>
      </c>
      <c r="G753" s="20">
        <f>IF(gesamt!C753="",0,gesamt!J753)</f>
        <v>0</v>
      </c>
      <c r="H753" s="20">
        <f>IF(gesamt!C753="",0,gesamt!K753)</f>
        <v>0</v>
      </c>
      <c r="I753" s="19">
        <f t="shared" si="47"/>
        <v>209.56</v>
      </c>
      <c r="J753" s="22">
        <f t="shared" si="48"/>
        <v>752</v>
      </c>
      <c r="K753" s="21">
        <f t="shared" ca="1" si="45"/>
        <v>1</v>
      </c>
      <c r="L753" s="21">
        <f ca="1">IF(K753=0,"",COUNTIF($K$2:K753,"&gt;0"))</f>
        <v>752</v>
      </c>
      <c r="M753" s="50" t="str">
        <f t="shared" ca="1" si="46"/>
        <v>Hähnchen Wrap, Chicken Wrap</v>
      </c>
    </row>
    <row r="754" spans="1:13" s="18" customFormat="1" ht="14.25" x14ac:dyDescent="0.2">
      <c r="A754" s="18" t="str">
        <f>IF(gesamt!C754="",CONCATENATE("Eintrag ",J754),gesamt!A754)</f>
        <v>Hähnchen, gegrillt (Broiler, Grillhähnchen, Brathähnchen/hühnchen, Brathendl)</v>
      </c>
      <c r="B754" s="18">
        <v>100</v>
      </c>
      <c r="C754" s="19">
        <f>IF(gesamt!C754="",100,gesamt!D754)</f>
        <v>228</v>
      </c>
      <c r="D754" s="20">
        <f>IF(gesamt!C754="",10,gesamt!G754)</f>
        <v>0</v>
      </c>
      <c r="E754" s="20">
        <f>IF(gesamt!C754="",10,gesamt!H754)</f>
        <v>14</v>
      </c>
      <c r="F754" s="20">
        <f>IF(gesamt!C754="",10,gesamt!I754)</f>
        <v>25.5</v>
      </c>
      <c r="G754" s="20">
        <f>IF(gesamt!C754="",0,gesamt!J754)</f>
        <v>0</v>
      </c>
      <c r="H754" s="20">
        <f>IF(gesamt!C754="",0,gesamt!K754)</f>
        <v>0</v>
      </c>
      <c r="I754" s="19">
        <f t="shared" si="47"/>
        <v>237.3</v>
      </c>
      <c r="J754" s="22">
        <f t="shared" si="48"/>
        <v>753</v>
      </c>
      <c r="K754" s="21">
        <f t="shared" ca="1" si="45"/>
        <v>1</v>
      </c>
      <c r="L754" s="21">
        <f ca="1">IF(K754=0,"",COUNTIF($K$2:K754,"&gt;0"))</f>
        <v>753</v>
      </c>
      <c r="M754" s="50" t="str">
        <f t="shared" ca="1" si="46"/>
        <v>Hähnchen, gegrillt (Broiler, Grillhähnchen, Brathähnchen/hühnchen, Brathendl)</v>
      </c>
    </row>
    <row r="755" spans="1:13" s="18" customFormat="1" ht="14.25" x14ac:dyDescent="0.2">
      <c r="A755" s="18" t="str">
        <f>IF(gesamt!C755="",CONCATENATE("Eintrag ",J755),gesamt!A755)</f>
        <v>Hähnchen, süß-sauer, chinesisches Hühnerfleisch, Huhn chinesisch (ohne Beilage)</v>
      </c>
      <c r="B755" s="18">
        <v>100</v>
      </c>
      <c r="C755" s="19">
        <f>IF(gesamt!C755="",100,gesamt!D755)</f>
        <v>141</v>
      </c>
      <c r="D755" s="20">
        <f>IF(gesamt!C755="",10,gesamt!G755)</f>
        <v>14.5</v>
      </c>
      <c r="E755" s="20">
        <f>IF(gesamt!C755="",10,gesamt!H755)</f>
        <v>6</v>
      </c>
      <c r="F755" s="20">
        <f>IF(gesamt!C755="",10,gesamt!I755)</f>
        <v>6.2</v>
      </c>
      <c r="G755" s="20">
        <f>IF(gesamt!C755="",0,gesamt!J755)</f>
        <v>0</v>
      </c>
      <c r="H755" s="20">
        <f>IF(gesamt!C755="",0,gesamt!K755)</f>
        <v>0</v>
      </c>
      <c r="I755" s="19">
        <f t="shared" si="47"/>
        <v>141.29</v>
      </c>
      <c r="J755" s="22">
        <f t="shared" si="48"/>
        <v>754</v>
      </c>
      <c r="K755" s="21">
        <f t="shared" ca="1" si="45"/>
        <v>1</v>
      </c>
      <c r="L755" s="21">
        <f ca="1">IF(K755=0,"",COUNTIF($K$2:K755,"&gt;0"))</f>
        <v>754</v>
      </c>
      <c r="M755" s="50" t="str">
        <f t="shared" ca="1" si="46"/>
        <v>Hähnchen, süß-sauer, chinesisches Hühnerfleisch, Huhn chinesisch (ohne Beilage)</v>
      </c>
    </row>
    <row r="756" spans="1:13" s="18" customFormat="1" ht="14.25" x14ac:dyDescent="0.2">
      <c r="A756" s="18" t="str">
        <f>IF(gesamt!C756="",CONCATENATE("Eintrag ",J756),gesamt!A756)</f>
        <v>Hähnchenflügel (Chicken Wings, Chickenwings, Flieten, Poulet, Hühnerfleisch)</v>
      </c>
      <c r="B756" s="18">
        <v>100</v>
      </c>
      <c r="C756" s="19">
        <f>IF(gesamt!C756="",100,gesamt!D756)</f>
        <v>199</v>
      </c>
      <c r="D756" s="20">
        <f>IF(gesamt!C756="",10,gesamt!G756)</f>
        <v>2.9</v>
      </c>
      <c r="E756" s="20">
        <f>IF(gesamt!C756="",10,gesamt!H756)</f>
        <v>11.5</v>
      </c>
      <c r="F756" s="20">
        <f>IF(gesamt!C756="",10,gesamt!I756)</f>
        <v>19</v>
      </c>
      <c r="G756" s="20">
        <f>IF(gesamt!C756="",0,gesamt!J756)</f>
        <v>0</v>
      </c>
      <c r="H756" s="20">
        <f>IF(gesamt!C756="",0,gesamt!K756)</f>
        <v>0</v>
      </c>
      <c r="I756" s="19">
        <f t="shared" si="47"/>
        <v>198.64</v>
      </c>
      <c r="J756" s="22">
        <f t="shared" si="48"/>
        <v>755</v>
      </c>
      <c r="K756" s="21">
        <f t="shared" ca="1" si="45"/>
        <v>1</v>
      </c>
      <c r="L756" s="21">
        <f ca="1">IF(K756=0,"",COUNTIF($K$2:K756,"&gt;0"))</f>
        <v>755</v>
      </c>
      <c r="M756" s="50" t="str">
        <f t="shared" ca="1" si="46"/>
        <v>Hähnchenflügel (Chicken Wings, Chickenwings, Flieten, Poulet, Hühnerfleisch)</v>
      </c>
    </row>
    <row r="757" spans="1:13" s="18" customFormat="1" ht="14.25" x14ac:dyDescent="0.2">
      <c r="A757" s="18" t="str">
        <f>IF(gesamt!C757="",CONCATENATE("Eintrag ",J757),gesamt!A757)</f>
        <v>Hähnchen-Geschnetzeltes, Hähnchengyros</v>
      </c>
      <c r="B757" s="18">
        <v>100</v>
      </c>
      <c r="C757" s="19">
        <f>IF(gesamt!C757="",100,gesamt!D757)</f>
        <v>130</v>
      </c>
      <c r="D757" s="20">
        <f>IF(gesamt!C757="",10,gesamt!G757)</f>
        <v>1</v>
      </c>
      <c r="E757" s="20">
        <f>IF(gesamt!C757="",10,gesamt!H757)</f>
        <v>4</v>
      </c>
      <c r="F757" s="20">
        <f>IF(gesamt!C757="",10,gesamt!I757)</f>
        <v>21</v>
      </c>
      <c r="G757" s="20">
        <f>IF(gesamt!C757="",0,gesamt!J757)</f>
        <v>0</v>
      </c>
      <c r="H757" s="20">
        <f>IF(gesamt!C757="",0,gesamt!K757)</f>
        <v>0</v>
      </c>
      <c r="I757" s="19">
        <f t="shared" si="47"/>
        <v>129.5</v>
      </c>
      <c r="J757" s="22">
        <f t="shared" si="48"/>
        <v>756</v>
      </c>
      <c r="K757" s="21">
        <f t="shared" ref="K757:K820" ca="1" si="49">IFERROR(SEARCH(INDIRECT(CELL("address")),A757),0)</f>
        <v>1</v>
      </c>
      <c r="L757" s="21">
        <f ca="1">IF(K757=0,"",COUNTIF($K$2:K757,"&gt;0"))</f>
        <v>756</v>
      </c>
      <c r="M757" s="50" t="str">
        <f t="shared" ca="1" si="46"/>
        <v>Hähnchen-Geschnetzeltes, Hähnchengyros</v>
      </c>
    </row>
    <row r="758" spans="1:13" s="18" customFormat="1" ht="14.25" x14ac:dyDescent="0.2">
      <c r="A758" s="18" t="str">
        <f>IF(gesamt!C758="",CONCATENATE("Eintrag ",J758),gesamt!A758)</f>
        <v>Hähnchengulasch mit Soße</v>
      </c>
      <c r="B758" s="18">
        <v>100</v>
      </c>
      <c r="C758" s="19">
        <f>IF(gesamt!C758="",100,gesamt!D758)</f>
        <v>116</v>
      </c>
      <c r="D758" s="20">
        <f>IF(gesamt!C758="",10,gesamt!G758)</f>
        <v>3</v>
      </c>
      <c r="E758" s="20">
        <f>IF(gesamt!C758="",10,gesamt!H758)</f>
        <v>3</v>
      </c>
      <c r="F758" s="20">
        <f>IF(gesamt!C758="",10,gesamt!I758)</f>
        <v>18</v>
      </c>
      <c r="G758" s="20">
        <f>IF(gesamt!C758="",0,gesamt!J758)</f>
        <v>0</v>
      </c>
      <c r="H758" s="20">
        <f>IF(gesamt!C758="",0,gesamt!K758)</f>
        <v>0</v>
      </c>
      <c r="I758" s="19">
        <f t="shared" si="47"/>
        <v>115.80000000000001</v>
      </c>
      <c r="J758" s="22">
        <f t="shared" si="48"/>
        <v>757</v>
      </c>
      <c r="K758" s="21">
        <f t="shared" ca="1" si="49"/>
        <v>1</v>
      </c>
      <c r="L758" s="21">
        <f ca="1">IF(K758=0,"",COUNTIF($K$2:K758,"&gt;0"))</f>
        <v>757</v>
      </c>
      <c r="M758" s="50" t="str">
        <f t="shared" ca="1" si="46"/>
        <v>Hähnchengulasch mit Soße</v>
      </c>
    </row>
    <row r="759" spans="1:13" s="18" customFormat="1" ht="14.25" x14ac:dyDescent="0.2">
      <c r="A759" s="18" t="str">
        <f>IF(gesamt!C759="",CONCATENATE("Eintrag ",J759),gesamt!A759)</f>
        <v xml:space="preserve">Hähnchenhaut, Hühnerhaut, gegrillt </v>
      </c>
      <c r="B759" s="18">
        <v>100</v>
      </c>
      <c r="C759" s="19">
        <f>IF(gesamt!C759="",100,gesamt!D759)</f>
        <v>290</v>
      </c>
      <c r="D759" s="20">
        <f>IF(gesamt!C759="",10,gesamt!G759)</f>
        <v>0</v>
      </c>
      <c r="E759" s="20">
        <f>IF(gesamt!C759="",10,gesamt!H759)</f>
        <v>24</v>
      </c>
      <c r="F759" s="20">
        <f>IF(gesamt!C759="",10,gesamt!I759)</f>
        <v>16</v>
      </c>
      <c r="G759" s="20">
        <f>IF(gesamt!C759="",0,gesamt!J759)</f>
        <v>0</v>
      </c>
      <c r="H759" s="20">
        <f>IF(gesamt!C759="",0,gesamt!K759)</f>
        <v>0</v>
      </c>
      <c r="I759" s="19">
        <f t="shared" si="47"/>
        <v>290.40000000000003</v>
      </c>
      <c r="J759" s="22">
        <f t="shared" si="48"/>
        <v>758</v>
      </c>
      <c r="K759" s="21">
        <f t="shared" ca="1" si="49"/>
        <v>1</v>
      </c>
      <c r="L759" s="21">
        <f ca="1">IF(K759=0,"",COUNTIF($K$2:K759,"&gt;0"))</f>
        <v>758</v>
      </c>
      <c r="M759" s="50" t="str">
        <f t="shared" ca="1" si="46"/>
        <v xml:space="preserve">Hähnchenhaut, Hühnerhaut, gegrillt </v>
      </c>
    </row>
    <row r="760" spans="1:13" s="18" customFormat="1" ht="14.25" x14ac:dyDescent="0.2">
      <c r="A760" s="18" t="str">
        <f>IF(gesamt!C760="",CONCATENATE("Eintrag ",J760),gesamt!A760)</f>
        <v>Hähnchen-Kasseler (roh)</v>
      </c>
      <c r="B760" s="18">
        <v>100</v>
      </c>
      <c r="C760" s="19">
        <f>IF(gesamt!C760="",100,gesamt!D760)</f>
        <v>109</v>
      </c>
      <c r="D760" s="20">
        <f>IF(gesamt!C760="",10,gesamt!G760)</f>
        <v>0.5</v>
      </c>
      <c r="E760" s="20">
        <f>IF(gesamt!C760="",10,gesamt!H760)</f>
        <v>2</v>
      </c>
      <c r="F760" s="20">
        <f>IF(gesamt!C760="",10,gesamt!I760)</f>
        <v>21</v>
      </c>
      <c r="G760" s="20">
        <f>IF(gesamt!C760="",0,gesamt!J760)</f>
        <v>0</v>
      </c>
      <c r="H760" s="20">
        <f>IF(gesamt!C760="",0,gesamt!K760)</f>
        <v>0</v>
      </c>
      <c r="I760" s="19">
        <f t="shared" si="47"/>
        <v>108.85000000000001</v>
      </c>
      <c r="J760" s="22">
        <f t="shared" si="48"/>
        <v>759</v>
      </c>
      <c r="K760" s="21">
        <f t="shared" ca="1" si="49"/>
        <v>1</v>
      </c>
      <c r="L760" s="21">
        <f ca="1">IF(K760=0,"",COUNTIF($K$2:K760,"&gt;0"))</f>
        <v>759</v>
      </c>
      <c r="M760" s="50" t="str">
        <f t="shared" ca="1" si="46"/>
        <v>Hähnchen-Kasseler (roh)</v>
      </c>
    </row>
    <row r="761" spans="1:13" s="18" customFormat="1" ht="14.25" x14ac:dyDescent="0.2">
      <c r="A761" s="18" t="str">
        <f>IF(gesamt!C761="",CONCATENATE("Eintrag ",J761),gesamt!A761)</f>
        <v xml:space="preserve">Hähnchenkeulen, Hähnchenschenkel, Broilerkeule, Hühnerbeine, Hühnerkeulen </v>
      </c>
      <c r="B761" s="18">
        <v>100</v>
      </c>
      <c r="C761" s="19">
        <f>IF(gesamt!C761="",100,gesamt!D761)</f>
        <v>241</v>
      </c>
      <c r="D761" s="20">
        <f>IF(gesamt!C761="",10,gesamt!G761)</f>
        <v>0</v>
      </c>
      <c r="E761" s="20">
        <f>IF(gesamt!C761="",10,gesamt!H761)</f>
        <v>15</v>
      </c>
      <c r="F761" s="20">
        <f>IF(gesamt!C761="",10,gesamt!I761)</f>
        <v>26.5</v>
      </c>
      <c r="G761" s="20">
        <f>IF(gesamt!C761="",0,gesamt!J761)</f>
        <v>0</v>
      </c>
      <c r="H761" s="20">
        <f>IF(gesamt!C761="",0,gesamt!K761)</f>
        <v>0</v>
      </c>
      <c r="I761" s="19">
        <f t="shared" si="47"/>
        <v>250.8</v>
      </c>
      <c r="J761" s="22">
        <f t="shared" si="48"/>
        <v>760</v>
      </c>
      <c r="K761" s="21">
        <f t="shared" ca="1" si="49"/>
        <v>1</v>
      </c>
      <c r="L761" s="21">
        <f ca="1">IF(K761=0,"",COUNTIF($K$2:K761,"&gt;0"))</f>
        <v>760</v>
      </c>
      <c r="M761" s="50" t="str">
        <f t="shared" ca="1" si="46"/>
        <v xml:space="preserve">Hähnchenkeulen, Hähnchenschenkel, Broilerkeule, Hühnerbeine, Hühnerkeulen </v>
      </c>
    </row>
    <row r="762" spans="1:13" s="18" customFormat="1" ht="14.25" x14ac:dyDescent="0.2">
      <c r="A762" s="18" t="str">
        <f>IF(gesamt!C762="",CONCATENATE("Eintrag ",J762),gesamt!A762)</f>
        <v>Hähnchenschnitzel, natur (Chicken, Poulet, Hühnerfleisch)</v>
      </c>
      <c r="B762" s="18">
        <v>100</v>
      </c>
      <c r="C762" s="19">
        <f>IF(gesamt!C762="",100,gesamt!D762)</f>
        <v>220</v>
      </c>
      <c r="D762" s="20">
        <f>IF(gesamt!C762="",10,gesamt!G762)</f>
        <v>0</v>
      </c>
      <c r="E762" s="20">
        <f>IF(gesamt!C762="",10,gesamt!H762)</f>
        <v>11.5</v>
      </c>
      <c r="F762" s="20">
        <f>IF(gesamt!C762="",10,gesamt!I762)</f>
        <v>27</v>
      </c>
      <c r="G762" s="20">
        <f>IF(gesamt!C762="",0,gesamt!J762)</f>
        <v>0</v>
      </c>
      <c r="H762" s="20">
        <f>IF(gesamt!C762="",0,gesamt!K762)</f>
        <v>0</v>
      </c>
      <c r="I762" s="19">
        <f t="shared" si="47"/>
        <v>220.35000000000002</v>
      </c>
      <c r="J762" s="22">
        <f t="shared" si="48"/>
        <v>761</v>
      </c>
      <c r="K762" s="21">
        <f t="shared" ca="1" si="49"/>
        <v>1</v>
      </c>
      <c r="L762" s="21">
        <f ca="1">IF(K762=0,"",COUNTIF($K$2:K762,"&gt;0"))</f>
        <v>761</v>
      </c>
      <c r="M762" s="50" t="str">
        <f t="shared" ca="1" si="46"/>
        <v>Hähnchenschnitzel, natur (Chicken, Poulet, Hühnerfleisch)</v>
      </c>
    </row>
    <row r="763" spans="1:13" s="18" customFormat="1" ht="14.25" x14ac:dyDescent="0.2">
      <c r="A763" s="18" t="str">
        <f>IF(gesamt!C763="",CONCATENATE("Eintrag ",J763),gesamt!A763)</f>
        <v>Hähnchenschnitzel, paniert (Chicken, Poulet, Hühnerfleisch)</v>
      </c>
      <c r="B763" s="18">
        <v>100</v>
      </c>
      <c r="C763" s="19">
        <f>IF(gesamt!C763="",100,gesamt!D763)</f>
        <v>202</v>
      </c>
      <c r="D763" s="20">
        <f>IF(gesamt!C763="",10,gesamt!G763)</f>
        <v>6.5</v>
      </c>
      <c r="E763" s="20">
        <f>IF(gesamt!C763="",10,gesamt!H763)</f>
        <v>8.5</v>
      </c>
      <c r="F763" s="20">
        <f>IF(gesamt!C763="",10,gesamt!I763)</f>
        <v>25</v>
      </c>
      <c r="G763" s="20">
        <f>IF(gesamt!C763="",0,gesamt!J763)</f>
        <v>0</v>
      </c>
      <c r="H763" s="20">
        <f>IF(gesamt!C763="",0,gesamt!K763)</f>
        <v>0</v>
      </c>
      <c r="I763" s="19">
        <f t="shared" si="47"/>
        <v>210.70000000000002</v>
      </c>
      <c r="J763" s="22">
        <f t="shared" si="48"/>
        <v>762</v>
      </c>
      <c r="K763" s="21">
        <f t="shared" ca="1" si="49"/>
        <v>1</v>
      </c>
      <c r="L763" s="21">
        <f ca="1">IF(K763=0,"",COUNTIF($K$2:K763,"&gt;0"))</f>
        <v>762</v>
      </c>
      <c r="M763" s="50" t="str">
        <f t="shared" ca="1" si="46"/>
        <v>Hähnchenschnitzel, paniert (Chicken, Poulet, Hühnerfleisch)</v>
      </c>
    </row>
    <row r="764" spans="1:13" s="18" customFormat="1" ht="14.25" x14ac:dyDescent="0.2">
      <c r="A764" s="18" t="str">
        <f>IF(gesamt!C764="",CONCATENATE("Eintrag ",J764),gesamt!A764)</f>
        <v>Hähnchenstreifen (Hühnerstreifen)</v>
      </c>
      <c r="B764" s="18">
        <v>100</v>
      </c>
      <c r="C764" s="19">
        <f>IF(gesamt!C764="",100,gesamt!D764)</f>
        <v>128</v>
      </c>
      <c r="D764" s="20">
        <f>IF(gesamt!C764="",10,gesamt!G764)</f>
        <v>0.5</v>
      </c>
      <c r="E764" s="20">
        <f>IF(gesamt!C764="",10,gesamt!H764)</f>
        <v>4</v>
      </c>
      <c r="F764" s="20">
        <f>IF(gesamt!C764="",10,gesamt!I764)</f>
        <v>21</v>
      </c>
      <c r="G764" s="20">
        <f>IF(gesamt!C764="",0,gesamt!J764)</f>
        <v>0</v>
      </c>
      <c r="H764" s="20">
        <f>IF(gesamt!C764="",0,gesamt!K764)</f>
        <v>0</v>
      </c>
      <c r="I764" s="19">
        <f t="shared" si="47"/>
        <v>127.45</v>
      </c>
      <c r="J764" s="22">
        <f t="shared" si="48"/>
        <v>763</v>
      </c>
      <c r="K764" s="21">
        <f t="shared" ca="1" si="49"/>
        <v>1</v>
      </c>
      <c r="L764" s="21">
        <f ca="1">IF(K764=0,"",COUNTIF($K$2:K764,"&gt;0"))</f>
        <v>763</v>
      </c>
      <c r="M764" s="50" t="str">
        <f t="shared" ca="1" si="46"/>
        <v>Hähnchenstreifen (Hühnerstreifen)</v>
      </c>
    </row>
    <row r="765" spans="1:13" s="18" customFormat="1" ht="14.25" x14ac:dyDescent="0.2">
      <c r="A765" s="18" t="str">
        <f>IF(gesamt!C765="",CONCATENATE("Eintrag ",J765),gesamt!A765)</f>
        <v>Halbfettmargarine</v>
      </c>
      <c r="B765" s="18">
        <v>100</v>
      </c>
      <c r="C765" s="19">
        <f>IF(gesamt!C765="",100,gesamt!D765)</f>
        <v>375</v>
      </c>
      <c r="D765" s="20">
        <f>IF(gesamt!C765="",10,gesamt!G765)</f>
        <v>2.4</v>
      </c>
      <c r="E765" s="20">
        <f>IF(gesamt!C765="",10,gesamt!H765)</f>
        <v>39</v>
      </c>
      <c r="F765" s="20">
        <f>IF(gesamt!C765="",10,gesamt!I765)</f>
        <v>0.4</v>
      </c>
      <c r="G765" s="20">
        <f>IF(gesamt!C765="",0,gesamt!J765)</f>
        <v>0</v>
      </c>
      <c r="H765" s="20">
        <f>IF(gesamt!C765="",0,gesamt!K765)</f>
        <v>0</v>
      </c>
      <c r="I765" s="19">
        <f t="shared" si="47"/>
        <v>374.22</v>
      </c>
      <c r="J765" s="22">
        <f t="shared" si="48"/>
        <v>764</v>
      </c>
      <c r="K765" s="21">
        <f t="shared" ca="1" si="49"/>
        <v>1</v>
      </c>
      <c r="L765" s="21">
        <f ca="1">IF(K765=0,"",COUNTIF($K$2:K765,"&gt;0"))</f>
        <v>764</v>
      </c>
      <c r="M765" s="50" t="str">
        <f t="shared" ca="1" si="46"/>
        <v>Halbfettmargarine</v>
      </c>
    </row>
    <row r="766" spans="1:13" s="18" customFormat="1" ht="14.25" x14ac:dyDescent="0.2">
      <c r="A766" s="18" t="str">
        <f>IF(gesamt!C766="",CONCATENATE("Eintrag ",J766),gesamt!A766)</f>
        <v>Halbfettmargarine light</v>
      </c>
      <c r="B766" s="18">
        <v>100</v>
      </c>
      <c r="C766" s="19">
        <f>IF(gesamt!C766="",100,gesamt!D766)</f>
        <v>279</v>
      </c>
      <c r="D766" s="20">
        <f>IF(gesamt!C766="",10,gesamt!G766)</f>
        <v>4</v>
      </c>
      <c r="E766" s="20">
        <f>IF(gesamt!C766="",10,gesamt!H766)</f>
        <v>28</v>
      </c>
      <c r="F766" s="20">
        <f>IF(gesamt!C766="",10,gesamt!I766)</f>
        <v>0.4</v>
      </c>
      <c r="G766" s="20">
        <f>IF(gesamt!C766="",0,gesamt!J766)</f>
        <v>0</v>
      </c>
      <c r="H766" s="20">
        <f>IF(gesamt!C766="",0,gesamt!K766)</f>
        <v>0</v>
      </c>
      <c r="I766" s="19">
        <f t="shared" si="47"/>
        <v>278.48</v>
      </c>
      <c r="J766" s="22">
        <f t="shared" si="48"/>
        <v>765</v>
      </c>
      <c r="K766" s="21">
        <f t="shared" ca="1" si="49"/>
        <v>1</v>
      </c>
      <c r="L766" s="21">
        <f ca="1">IF(K766=0,"",COUNTIF($K$2:K766,"&gt;0"))</f>
        <v>765</v>
      </c>
      <c r="M766" s="50" t="str">
        <f t="shared" ca="1" si="46"/>
        <v>Halbfettmargarine light</v>
      </c>
    </row>
    <row r="767" spans="1:13" s="18" customFormat="1" ht="14.25" x14ac:dyDescent="0.2">
      <c r="A767" s="18" t="str">
        <f>IF(gesamt!C767="",CONCATENATE("Eintrag ",J767),gesamt!A767)</f>
        <v>Halloumi, Halumi, Challúmi, Bratkäse, Grillkäse</v>
      </c>
      <c r="B767" s="18">
        <v>100</v>
      </c>
      <c r="C767" s="19">
        <f>IF(gesamt!C767="",100,gesamt!D767)</f>
        <v>495</v>
      </c>
      <c r="D767" s="20">
        <f>IF(gesamt!C767="",10,gesamt!G767)</f>
        <v>0</v>
      </c>
      <c r="E767" s="20">
        <f>IF(gesamt!C767="",10,gesamt!H767)</f>
        <v>43</v>
      </c>
      <c r="F767" s="20">
        <f>IF(gesamt!C767="",10,gesamt!I767)</f>
        <v>22</v>
      </c>
      <c r="G767" s="20">
        <f>IF(gesamt!C767="",0,gesamt!J767)</f>
        <v>0</v>
      </c>
      <c r="H767" s="20">
        <f>IF(gesamt!C767="",0,gesamt!K767)</f>
        <v>0</v>
      </c>
      <c r="I767" s="19">
        <f t="shared" si="47"/>
        <v>492.30000000000007</v>
      </c>
      <c r="J767" s="22">
        <f t="shared" si="48"/>
        <v>766</v>
      </c>
      <c r="K767" s="21">
        <f t="shared" ca="1" si="49"/>
        <v>1</v>
      </c>
      <c r="L767" s="21">
        <f ca="1">IF(K767=0,"",COUNTIF($K$2:K767,"&gt;0"))</f>
        <v>766</v>
      </c>
      <c r="M767" s="50" t="str">
        <f t="shared" ca="1" si="46"/>
        <v>Halloumi, Halumi, Challúmi, Bratkäse, Grillkäse</v>
      </c>
    </row>
    <row r="768" spans="1:13" s="18" customFormat="1" ht="14.25" x14ac:dyDescent="0.2">
      <c r="A768" s="18" t="str">
        <f>IF(gesamt!C768="",CONCATENATE("Eintrag ",J768),gesamt!A768)</f>
        <v>Halva</v>
      </c>
      <c r="B768" s="18">
        <v>100</v>
      </c>
      <c r="C768" s="19">
        <f>IF(gesamt!C768="",100,gesamt!D768)</f>
        <v>376</v>
      </c>
      <c r="D768" s="20">
        <f>IF(gesamt!C768="",10,gesamt!G768)</f>
        <v>85</v>
      </c>
      <c r="E768" s="20">
        <f>IF(gesamt!C768="",10,gesamt!H768)</f>
        <v>2.5</v>
      </c>
      <c r="F768" s="20">
        <f>IF(gesamt!C768="",10,gesamt!I768)</f>
        <v>1</v>
      </c>
      <c r="G768" s="20">
        <f>IF(gesamt!C768="",0,gesamt!J768)</f>
        <v>0</v>
      </c>
      <c r="H768" s="20">
        <f>IF(gesamt!C768="",0,gesamt!K768)</f>
        <v>0</v>
      </c>
      <c r="I768" s="19">
        <f t="shared" si="47"/>
        <v>375.94999999999993</v>
      </c>
      <c r="J768" s="22">
        <f t="shared" si="48"/>
        <v>767</v>
      </c>
      <c r="K768" s="21">
        <f t="shared" ca="1" si="49"/>
        <v>1</v>
      </c>
      <c r="L768" s="21">
        <f ca="1">IF(K768=0,"",COUNTIF($K$2:K768,"&gt;0"))</f>
        <v>767</v>
      </c>
      <c r="M768" s="50" t="str">
        <f t="shared" ca="1" si="46"/>
        <v>Halva</v>
      </c>
    </row>
    <row r="769" spans="1:13" s="18" customFormat="1" ht="14.25" x14ac:dyDescent="0.2">
      <c r="A769" s="18" t="str">
        <f>IF(gesamt!C769="",CONCATENATE("Eintrag ",J769),gesamt!A769)</f>
        <v>Hamburger, Big Mac, Whopper</v>
      </c>
      <c r="B769" s="18">
        <v>100</v>
      </c>
      <c r="C769" s="19">
        <f>IF(gesamt!C769="",100,gesamt!D769)</f>
        <v>264</v>
      </c>
      <c r="D769" s="20">
        <f>IF(gesamt!C769="",10,gesamt!G769)</f>
        <v>18</v>
      </c>
      <c r="E769" s="20">
        <f>IF(gesamt!C769="",10,gesamt!H769)</f>
        <v>14.4</v>
      </c>
      <c r="F769" s="20">
        <f>IF(gesamt!C769="",10,gesamt!I769)</f>
        <v>13.5</v>
      </c>
      <c r="G769" s="20">
        <f>IF(gesamt!C769="",0,gesamt!J769)</f>
        <v>0</v>
      </c>
      <c r="H769" s="20">
        <f>IF(gesamt!C769="",0,gesamt!K769)</f>
        <v>0</v>
      </c>
      <c r="I769" s="19">
        <f t="shared" si="47"/>
        <v>264.42</v>
      </c>
      <c r="J769" s="22">
        <f t="shared" si="48"/>
        <v>768</v>
      </c>
      <c r="K769" s="21">
        <f t="shared" ca="1" si="49"/>
        <v>1</v>
      </c>
      <c r="L769" s="21">
        <f ca="1">IF(K769=0,"",COUNTIF($K$2:K769,"&gt;0"))</f>
        <v>768</v>
      </c>
      <c r="M769" s="50" t="str">
        <f t="shared" ca="1" si="46"/>
        <v>Hamburger, Big Mac, Whopper</v>
      </c>
    </row>
    <row r="770" spans="1:13" s="18" customFormat="1" ht="14.25" x14ac:dyDescent="0.2">
      <c r="A770" s="18" t="str">
        <f>IF(gesamt!C770="",CONCATENATE("Eintrag ",J770),gesamt!A770)</f>
        <v>Hamburger, Cheeseburger</v>
      </c>
      <c r="B770" s="18">
        <v>100</v>
      </c>
      <c r="C770" s="19">
        <f>IF(gesamt!C770="",100,gesamt!D770)</f>
        <v>273</v>
      </c>
      <c r="D770" s="20">
        <f>IF(gesamt!C770="",10,gesamt!G770)</f>
        <v>25</v>
      </c>
      <c r="E770" s="20">
        <f>IF(gesamt!C770="",10,gesamt!H770)</f>
        <v>12</v>
      </c>
      <c r="F770" s="20">
        <f>IF(gesamt!C770="",10,gesamt!I770)</f>
        <v>14</v>
      </c>
      <c r="G770" s="20">
        <f>IF(gesamt!C770="",0,gesamt!J770)</f>
        <v>0</v>
      </c>
      <c r="H770" s="20">
        <f>IF(gesamt!C770="",0,gesamt!K770)</f>
        <v>0</v>
      </c>
      <c r="I770" s="19">
        <f t="shared" si="47"/>
        <v>272.89999999999998</v>
      </c>
      <c r="J770" s="22">
        <f t="shared" si="48"/>
        <v>769</v>
      </c>
      <c r="K770" s="21">
        <f t="shared" ca="1" si="49"/>
        <v>1</v>
      </c>
      <c r="L770" s="21">
        <f ca="1">IF(K770=0,"",COUNTIF($K$2:K770,"&gt;0"))</f>
        <v>769</v>
      </c>
      <c r="M770" s="50" t="str">
        <f t="shared" ref="M770:M833" ca="1" si="50">IFERROR(INDEX(A:A,MATCH(ROW(K769),L:L,0)),"")</f>
        <v>Hamburger, Cheeseburger</v>
      </c>
    </row>
    <row r="771" spans="1:13" s="18" customFormat="1" ht="14.25" x14ac:dyDescent="0.2">
      <c r="A771" s="18" t="str">
        <f>IF(gesamt!C771="",CONCATENATE("Eintrag ",J771),gesamt!A771)</f>
        <v>Hamburger, Chickenburger</v>
      </c>
      <c r="B771" s="18">
        <v>100</v>
      </c>
      <c r="C771" s="19">
        <f>IF(gesamt!C771="",100,gesamt!D771)</f>
        <v>289</v>
      </c>
      <c r="D771" s="20">
        <f>IF(gesamt!C771="",10,gesamt!G771)</f>
        <v>32</v>
      </c>
      <c r="E771" s="20">
        <f>IF(gesamt!C771="",10,gesamt!H771)</f>
        <v>12</v>
      </c>
      <c r="F771" s="20">
        <f>IF(gesamt!C771="",10,gesamt!I771)</f>
        <v>11</v>
      </c>
      <c r="G771" s="20">
        <f>IF(gesamt!C771="",0,gesamt!J771)</f>
        <v>0</v>
      </c>
      <c r="H771" s="20">
        <f>IF(gesamt!C771="",0,gesamt!K771)</f>
        <v>0</v>
      </c>
      <c r="I771" s="19">
        <f t="shared" ref="I771:I834" si="51">D771*4.1+E771*9.3+F771*4.2+G771*7+H771*3</f>
        <v>289</v>
      </c>
      <c r="J771" s="22">
        <f t="shared" si="48"/>
        <v>770</v>
      </c>
      <c r="K771" s="21">
        <f t="shared" ca="1" si="49"/>
        <v>1</v>
      </c>
      <c r="L771" s="21">
        <f ca="1">IF(K771=0,"",COUNTIF($K$2:K771,"&gt;0"))</f>
        <v>770</v>
      </c>
      <c r="M771" s="50" t="str">
        <f t="shared" ca="1" si="50"/>
        <v>Hamburger, Chickenburger</v>
      </c>
    </row>
    <row r="772" spans="1:13" s="18" customFormat="1" ht="14.25" x14ac:dyDescent="0.2">
      <c r="A772" s="18" t="str">
        <f>IF(gesamt!C772="",CONCATENATE("Eintrag ",J772),gesamt!A772)</f>
        <v>Hamburger, einfach</v>
      </c>
      <c r="B772" s="18">
        <v>100</v>
      </c>
      <c r="C772" s="19">
        <f>IF(gesamt!C772="",100,gesamt!D772)</f>
        <v>270</v>
      </c>
      <c r="D772" s="20">
        <f>IF(gesamt!C772="",10,gesamt!G772)</f>
        <v>28.5</v>
      </c>
      <c r="E772" s="20">
        <f>IF(gesamt!C772="",10,gesamt!H772)</f>
        <v>11</v>
      </c>
      <c r="F772" s="20">
        <f>IF(gesamt!C772="",10,gesamt!I772)</f>
        <v>12</v>
      </c>
      <c r="G772" s="20">
        <f>IF(gesamt!C772="",0,gesamt!J772)</f>
        <v>0</v>
      </c>
      <c r="H772" s="20">
        <f>IF(gesamt!C772="",0,gesamt!K772)</f>
        <v>0</v>
      </c>
      <c r="I772" s="19">
        <f t="shared" si="51"/>
        <v>269.55</v>
      </c>
      <c r="J772" s="22">
        <f t="shared" si="48"/>
        <v>771</v>
      </c>
      <c r="K772" s="21">
        <f t="shared" ca="1" si="49"/>
        <v>1</v>
      </c>
      <c r="L772" s="21">
        <f ca="1">IF(K772=0,"",COUNTIF($K$2:K772,"&gt;0"))</f>
        <v>771</v>
      </c>
      <c r="M772" s="50" t="str">
        <f t="shared" ca="1" si="50"/>
        <v>Hamburger, einfach</v>
      </c>
    </row>
    <row r="773" spans="1:13" s="18" customFormat="1" ht="14.25" x14ac:dyDescent="0.2">
      <c r="A773" s="18" t="str">
        <f>IF(gesamt!C773="",CONCATENATE("Eintrag ",J773),gesamt!A773)</f>
        <v>Hamburger-Brötchen, Hamburger-Semmeln, Hamburger-Wecken</v>
      </c>
      <c r="B773" s="18">
        <v>100</v>
      </c>
      <c r="C773" s="19">
        <f>IF(gesamt!C773="",100,gesamt!D773)</f>
        <v>280</v>
      </c>
      <c r="D773" s="20">
        <f>IF(gesamt!C773="",10,gesamt!G773)</f>
        <v>52</v>
      </c>
      <c r="E773" s="20">
        <f>IF(gesamt!C773="",10,gesamt!H773)</f>
        <v>4</v>
      </c>
      <c r="F773" s="20">
        <f>IF(gesamt!C773="",10,gesamt!I773)</f>
        <v>7</v>
      </c>
      <c r="G773" s="20">
        <f>IF(gesamt!C773="",0,gesamt!J773)</f>
        <v>0</v>
      </c>
      <c r="H773" s="20">
        <f>IF(gesamt!C773="",0,gesamt!K773)</f>
        <v>0</v>
      </c>
      <c r="I773" s="19">
        <f t="shared" si="51"/>
        <v>279.79999999999995</v>
      </c>
      <c r="J773" s="22">
        <f t="shared" si="48"/>
        <v>772</v>
      </c>
      <c r="K773" s="21">
        <f t="shared" ca="1" si="49"/>
        <v>1</v>
      </c>
      <c r="L773" s="21">
        <f ca="1">IF(K773=0,"",COUNTIF($K$2:K773,"&gt;0"))</f>
        <v>772</v>
      </c>
      <c r="M773" s="50" t="str">
        <f t="shared" ca="1" si="50"/>
        <v>Hamburger-Brötchen, Hamburger-Semmeln, Hamburger-Wecken</v>
      </c>
    </row>
    <row r="774" spans="1:13" s="18" customFormat="1" ht="14.25" x14ac:dyDescent="0.2">
      <c r="A774" s="18" t="str">
        <f>IF(gesamt!C774="",CONCATENATE("Eintrag ",J774),gesamt!A774)</f>
        <v>Hamburger-Sauce</v>
      </c>
      <c r="B774" s="18">
        <v>100</v>
      </c>
      <c r="C774" s="19">
        <f>IF(gesamt!C774="",100,gesamt!D774)</f>
        <v>395</v>
      </c>
      <c r="D774" s="20">
        <f>IF(gesamt!C774="",10,gesamt!G774)</f>
        <v>15</v>
      </c>
      <c r="E774" s="20">
        <f>IF(gesamt!C774="",10,gesamt!H774)</f>
        <v>35</v>
      </c>
      <c r="F774" s="20">
        <f>IF(gesamt!C774="",10,gesamt!I774)</f>
        <v>2</v>
      </c>
      <c r="G774" s="20">
        <f>IF(gesamt!C774="",0,gesamt!J774)</f>
        <v>0</v>
      </c>
      <c r="H774" s="20">
        <f>IF(gesamt!C774="",0,gesamt!K774)</f>
        <v>0</v>
      </c>
      <c r="I774" s="19">
        <f t="shared" si="51"/>
        <v>395.4</v>
      </c>
      <c r="J774" s="22">
        <f t="shared" si="48"/>
        <v>773</v>
      </c>
      <c r="K774" s="21">
        <f t="shared" ca="1" si="49"/>
        <v>1</v>
      </c>
      <c r="L774" s="21">
        <f ca="1">IF(K774=0,"",COUNTIF($K$2:K774,"&gt;0"))</f>
        <v>773</v>
      </c>
      <c r="M774" s="50" t="str">
        <f t="shared" ca="1" si="50"/>
        <v>Hamburger-Sauce</v>
      </c>
    </row>
    <row r="775" spans="1:13" s="18" customFormat="1" ht="14.25" x14ac:dyDescent="0.2">
      <c r="A775" s="18" t="str">
        <f>IF(gesamt!C775="",CONCATENATE("Eintrag ",J775),gesamt!A775)</f>
        <v>Hammel / Lamm, Brust (Lammbrust, Lammfleisch) (roh)</v>
      </c>
      <c r="B775" s="18">
        <v>100</v>
      </c>
      <c r="C775" s="19">
        <f>IF(gesamt!C775="",100,gesamt!D775)</f>
        <v>381</v>
      </c>
      <c r="D775" s="20">
        <f>IF(gesamt!C775="",10,gesamt!G775)</f>
        <v>0</v>
      </c>
      <c r="E775" s="20">
        <f>IF(gesamt!C775="",10,gesamt!H775)</f>
        <v>37</v>
      </c>
      <c r="F775" s="20">
        <f>IF(gesamt!C775="",10,gesamt!I775)</f>
        <v>12</v>
      </c>
      <c r="G775" s="20">
        <f>IF(gesamt!C775="",0,gesamt!J775)</f>
        <v>0</v>
      </c>
      <c r="H775" s="20">
        <f>IF(gesamt!C775="",0,gesamt!K775)</f>
        <v>0</v>
      </c>
      <c r="I775" s="19">
        <f t="shared" si="51"/>
        <v>394.5</v>
      </c>
      <c r="J775" s="22">
        <f t="shared" si="48"/>
        <v>774</v>
      </c>
      <c r="K775" s="21">
        <f t="shared" ca="1" si="49"/>
        <v>1</v>
      </c>
      <c r="L775" s="21">
        <f ca="1">IF(K775=0,"",COUNTIF($K$2:K775,"&gt;0"))</f>
        <v>774</v>
      </c>
      <c r="M775" s="50" t="str">
        <f t="shared" ca="1" si="50"/>
        <v>Hammel / Lamm, Brust (Lammbrust, Lammfleisch) (roh)</v>
      </c>
    </row>
    <row r="776" spans="1:13" s="18" customFormat="1" ht="14.25" x14ac:dyDescent="0.2">
      <c r="A776" s="18" t="str">
        <f>IF(gesamt!C776="",CONCATENATE("Eintrag ",J776),gesamt!A776)</f>
        <v>Hammel / Lamm, Filets (Lammfilet, Lammfleisch) (roh)</v>
      </c>
      <c r="B776" s="18">
        <v>100</v>
      </c>
      <c r="C776" s="19">
        <f>IF(gesamt!C776="",100,gesamt!D776)</f>
        <v>112</v>
      </c>
      <c r="D776" s="20">
        <f>IF(gesamt!C776="",10,gesamt!G776)</f>
        <v>0</v>
      </c>
      <c r="E776" s="20">
        <f>IF(gesamt!C776="",10,gesamt!H776)</f>
        <v>3.4</v>
      </c>
      <c r="F776" s="20">
        <f>IF(gesamt!C776="",10,gesamt!I776)</f>
        <v>20.399999999999999</v>
      </c>
      <c r="G776" s="20">
        <f>IF(gesamt!C776="",0,gesamt!J776)</f>
        <v>0</v>
      </c>
      <c r="H776" s="20">
        <f>IF(gesamt!C776="",0,gesamt!K776)</f>
        <v>0</v>
      </c>
      <c r="I776" s="19">
        <f t="shared" si="51"/>
        <v>117.3</v>
      </c>
      <c r="J776" s="22">
        <f t="shared" si="48"/>
        <v>775</v>
      </c>
      <c r="K776" s="21">
        <f t="shared" ca="1" si="49"/>
        <v>1</v>
      </c>
      <c r="L776" s="21">
        <f ca="1">IF(K776=0,"",COUNTIF($K$2:K776,"&gt;0"))</f>
        <v>775</v>
      </c>
      <c r="M776" s="50" t="str">
        <f t="shared" ca="1" si="50"/>
        <v>Hammel / Lamm, Filets (Lammfilet, Lammfleisch) (roh)</v>
      </c>
    </row>
    <row r="777" spans="1:13" s="18" customFormat="1" ht="14.25" x14ac:dyDescent="0.2">
      <c r="A777" s="18" t="str">
        <f>IF(gesamt!C777="",CONCATENATE("Eintrag ",J777),gesamt!A777)</f>
        <v>Hammel / Lamm, Keule (Lammkeule, Lammfleisch) (roh)</v>
      </c>
      <c r="B777" s="18">
        <v>100</v>
      </c>
      <c r="C777" s="19">
        <f>IF(gesamt!C777="",100,gesamt!D777)</f>
        <v>234</v>
      </c>
      <c r="D777" s="20">
        <f>IF(gesamt!C777="",10,gesamt!G777)</f>
        <v>0</v>
      </c>
      <c r="E777" s="20">
        <f>IF(gesamt!C777="",10,gesamt!H777)</f>
        <v>18</v>
      </c>
      <c r="F777" s="20">
        <f>IF(gesamt!C777="",10,gesamt!I777)</f>
        <v>18</v>
      </c>
      <c r="G777" s="20">
        <f>IF(gesamt!C777="",0,gesamt!J777)</f>
        <v>0</v>
      </c>
      <c r="H777" s="20">
        <f>IF(gesamt!C777="",0,gesamt!K777)</f>
        <v>0</v>
      </c>
      <c r="I777" s="19">
        <f t="shared" si="51"/>
        <v>243</v>
      </c>
      <c r="J777" s="22">
        <f t="shared" si="48"/>
        <v>776</v>
      </c>
      <c r="K777" s="21">
        <f t="shared" ca="1" si="49"/>
        <v>1</v>
      </c>
      <c r="L777" s="21">
        <f ca="1">IF(K777=0,"",COUNTIF($K$2:K777,"&gt;0"))</f>
        <v>776</v>
      </c>
      <c r="M777" s="50" t="str">
        <f t="shared" ca="1" si="50"/>
        <v>Hammel / Lamm, Keule (Lammkeule, Lammfleisch) (roh)</v>
      </c>
    </row>
    <row r="778" spans="1:13" s="18" customFormat="1" ht="14.25" x14ac:dyDescent="0.2">
      <c r="A778" s="18" t="str">
        <f>IF(gesamt!C778="",CONCATENATE("Eintrag ",J778),gesamt!A778)</f>
        <v>Hammel / Lamm, Kotelett (Lammkoteletts, Lammfleisch) (roh)</v>
      </c>
      <c r="B778" s="18">
        <v>100</v>
      </c>
      <c r="C778" s="19">
        <f>IF(gesamt!C778="",100,gesamt!D778)</f>
        <v>348</v>
      </c>
      <c r="D778" s="20">
        <f>IF(gesamt!C778="",10,gesamt!G778)</f>
        <v>0</v>
      </c>
      <c r="E778" s="20">
        <f>IF(gesamt!C778="",10,gesamt!H778)</f>
        <v>32</v>
      </c>
      <c r="F778" s="20">
        <f>IF(gesamt!C778="",10,gesamt!I778)</f>
        <v>14.9</v>
      </c>
      <c r="G778" s="20">
        <f>IF(gesamt!C778="",0,gesamt!J778)</f>
        <v>0</v>
      </c>
      <c r="H778" s="20">
        <f>IF(gesamt!C778="",0,gesamt!K778)</f>
        <v>0</v>
      </c>
      <c r="I778" s="19">
        <f t="shared" si="51"/>
        <v>360.18</v>
      </c>
      <c r="J778" s="22">
        <f t="shared" si="48"/>
        <v>777</v>
      </c>
      <c r="K778" s="21">
        <f t="shared" ca="1" si="49"/>
        <v>1</v>
      </c>
      <c r="L778" s="21">
        <f ca="1">IF(K778=0,"",COUNTIF($K$2:K778,"&gt;0"))</f>
        <v>777</v>
      </c>
      <c r="M778" s="50" t="str">
        <f t="shared" ca="1" si="50"/>
        <v>Hammel / Lamm, Kotelett (Lammkoteletts, Lammfleisch) (roh)</v>
      </c>
    </row>
    <row r="779" spans="1:13" s="18" customFormat="1" ht="14.25" x14ac:dyDescent="0.2">
      <c r="A779" s="18" t="str">
        <f>IF(gesamt!C779="",CONCATENATE("Eintrag ",J779),gesamt!A779)</f>
        <v>Hammel / Lamm, Rücken (Lammrücken, Lammfleisch) (roh)</v>
      </c>
      <c r="B779" s="18">
        <v>100</v>
      </c>
      <c r="C779" s="19">
        <f>IF(gesamt!C779="",100,gesamt!D779)</f>
        <v>194</v>
      </c>
      <c r="D779" s="20">
        <f>IF(gesamt!C779="",10,gesamt!G779)</f>
        <v>0</v>
      </c>
      <c r="E779" s="20">
        <f>IF(gesamt!C779="",10,gesamt!H779)</f>
        <v>13.2</v>
      </c>
      <c r="F779" s="20">
        <f>IF(gesamt!C779="",10,gesamt!I779)</f>
        <v>18.7</v>
      </c>
      <c r="G779" s="20">
        <f>IF(gesamt!C779="",0,gesamt!J779)</f>
        <v>0</v>
      </c>
      <c r="H779" s="20">
        <f>IF(gesamt!C779="",0,gesamt!K779)</f>
        <v>0</v>
      </c>
      <c r="I779" s="19">
        <f t="shared" si="51"/>
        <v>201.3</v>
      </c>
      <c r="J779" s="22">
        <f t="shared" si="48"/>
        <v>778</v>
      </c>
      <c r="K779" s="21">
        <f t="shared" ca="1" si="49"/>
        <v>1</v>
      </c>
      <c r="L779" s="21">
        <f ca="1">IF(K779=0,"",COUNTIF($K$2:K779,"&gt;0"))</f>
        <v>778</v>
      </c>
      <c r="M779" s="50" t="str">
        <f t="shared" ca="1" si="50"/>
        <v>Hammel / Lamm, Rücken (Lammrücken, Lammfleisch) (roh)</v>
      </c>
    </row>
    <row r="780" spans="1:13" s="18" customFormat="1" ht="14.25" x14ac:dyDescent="0.2">
      <c r="A780" s="18" t="str">
        <f>IF(gesamt!C780="",CONCATENATE("Eintrag ",J780),gesamt!A780)</f>
        <v>Hanföl (mit den Stigmasterolen Schottenol und Spinasterol)</v>
      </c>
      <c r="B780" s="18">
        <v>100</v>
      </c>
      <c r="C780" s="19">
        <f>IF(gesamt!C780="",100,gesamt!D780)</f>
        <v>837</v>
      </c>
      <c r="D780" s="20">
        <f>IF(gesamt!C780="",10,gesamt!G780)</f>
        <v>0</v>
      </c>
      <c r="E780" s="20">
        <f>IF(gesamt!C780="",10,gesamt!H780)</f>
        <v>90</v>
      </c>
      <c r="F780" s="20">
        <f>IF(gesamt!C780="",10,gesamt!I780)</f>
        <v>0</v>
      </c>
      <c r="G780" s="20">
        <f>IF(gesamt!C780="",0,gesamt!J780)</f>
        <v>0</v>
      </c>
      <c r="H780" s="20">
        <f>IF(gesamt!C780="",0,gesamt!K780)</f>
        <v>0</v>
      </c>
      <c r="I780" s="19">
        <f t="shared" si="51"/>
        <v>837.00000000000011</v>
      </c>
      <c r="J780" s="22">
        <f t="shared" si="48"/>
        <v>779</v>
      </c>
      <c r="K780" s="21">
        <f t="shared" ca="1" si="49"/>
        <v>1</v>
      </c>
      <c r="L780" s="21">
        <f ca="1">IF(K780=0,"",COUNTIF($K$2:K780,"&gt;0"))</f>
        <v>779</v>
      </c>
      <c r="M780" s="50" t="str">
        <f t="shared" ca="1" si="50"/>
        <v>Hanföl (mit den Stigmasterolen Schottenol und Spinasterol)</v>
      </c>
    </row>
    <row r="781" spans="1:13" s="18" customFormat="1" ht="14.25" x14ac:dyDescent="0.2">
      <c r="A781" s="18" t="str">
        <f>IF(gesamt!C781="",CONCATENATE("Eintrag ",J781),gesamt!A781)</f>
        <v>Hanfsamen, getrocknet (auch gemahlen als Hanfmehl)</v>
      </c>
      <c r="B781" s="18">
        <v>100</v>
      </c>
      <c r="C781" s="19">
        <f>IF(gesamt!C781="",100,gesamt!D781)</f>
        <v>567</v>
      </c>
      <c r="D781" s="20">
        <f>IF(gesamt!C781="",10,gesamt!G781)</f>
        <v>11.8</v>
      </c>
      <c r="E781" s="20">
        <f>IF(gesamt!C781="",10,gesamt!H781)</f>
        <v>45</v>
      </c>
      <c r="F781" s="20">
        <f>IF(gesamt!C781="",10,gesamt!I781)</f>
        <v>31.4</v>
      </c>
      <c r="G781" s="20">
        <f>IF(gesamt!C781="",0,gesamt!J781)</f>
        <v>0</v>
      </c>
      <c r="H781" s="20">
        <f>IF(gesamt!C781="",0,gesamt!K781)</f>
        <v>0</v>
      </c>
      <c r="I781" s="19">
        <f t="shared" si="51"/>
        <v>598.76</v>
      </c>
      <c r="J781" s="22">
        <f t="shared" si="48"/>
        <v>780</v>
      </c>
      <c r="K781" s="21">
        <f t="shared" ca="1" si="49"/>
        <v>1</v>
      </c>
      <c r="L781" s="21">
        <f ca="1">IF(K781=0,"",COUNTIF($K$2:K781,"&gt;0"))</f>
        <v>780</v>
      </c>
      <c r="M781" s="50" t="str">
        <f t="shared" ca="1" si="50"/>
        <v>Hanfsamen, getrocknet (auch gemahlen als Hanfmehl)</v>
      </c>
    </row>
    <row r="782" spans="1:13" s="18" customFormat="1" ht="14.25" x14ac:dyDescent="0.2">
      <c r="A782" s="18" t="str">
        <f>IF(gesamt!C782="",CONCATENATE("Eintrag ",J782),gesamt!A782)</f>
        <v>Harissa (tunesische Chili-Würzpaste)</v>
      </c>
      <c r="B782" s="18">
        <v>100</v>
      </c>
      <c r="C782" s="19">
        <f>IF(gesamt!C782="",100,gesamt!D782)</f>
        <v>335</v>
      </c>
      <c r="D782" s="20">
        <f>IF(gesamt!C782="",10,gesamt!G782)</f>
        <v>20</v>
      </c>
      <c r="E782" s="20">
        <f>IF(gesamt!C782="",10,gesamt!H782)</f>
        <v>24</v>
      </c>
      <c r="F782" s="20">
        <f>IF(gesamt!C782="",10,gesamt!I782)</f>
        <v>7</v>
      </c>
      <c r="G782" s="20">
        <f>IF(gesamt!C782="",0,gesamt!J782)</f>
        <v>0</v>
      </c>
      <c r="H782" s="20">
        <f>IF(gesamt!C782="",0,gesamt!K782)</f>
        <v>0</v>
      </c>
      <c r="I782" s="19">
        <f t="shared" si="51"/>
        <v>334.6</v>
      </c>
      <c r="J782" s="22">
        <f t="shared" si="48"/>
        <v>781</v>
      </c>
      <c r="K782" s="21">
        <f t="shared" ca="1" si="49"/>
        <v>1</v>
      </c>
      <c r="L782" s="21">
        <f ca="1">IF(K782=0,"",COUNTIF($K$2:K782,"&gt;0"))</f>
        <v>781</v>
      </c>
      <c r="M782" s="50" t="str">
        <f t="shared" ca="1" si="50"/>
        <v>Harissa (tunesische Chili-Würzpaste)</v>
      </c>
    </row>
    <row r="783" spans="1:13" s="18" customFormat="1" ht="14.25" x14ac:dyDescent="0.2">
      <c r="A783" s="18" t="str">
        <f>IF(gesamt!C783="",CONCATENATE("Eintrag ",J783),gesamt!A783)</f>
        <v>Hartkaramell Bonbons</v>
      </c>
      <c r="B783" s="18">
        <v>100</v>
      </c>
      <c r="C783" s="19">
        <f>IF(gesamt!C783="",100,gesamt!D783)</f>
        <v>352</v>
      </c>
      <c r="D783" s="20">
        <f>IF(gesamt!C783="",10,gesamt!G783)</f>
        <v>87.9</v>
      </c>
      <c r="E783" s="20">
        <f>IF(gesamt!C783="",10,gesamt!H783)</f>
        <v>0</v>
      </c>
      <c r="F783" s="20">
        <f>IF(gesamt!C783="",10,gesamt!I783)</f>
        <v>0.2</v>
      </c>
      <c r="G783" s="20">
        <f>IF(gesamt!C783="",0,gesamt!J783)</f>
        <v>0</v>
      </c>
      <c r="H783" s="20">
        <f>IF(gesamt!C783="",0,gesamt!K783)</f>
        <v>0</v>
      </c>
      <c r="I783" s="19">
        <f t="shared" si="51"/>
        <v>361.22999999999996</v>
      </c>
      <c r="J783" s="22">
        <f t="shared" si="48"/>
        <v>782</v>
      </c>
      <c r="K783" s="21">
        <f t="shared" ca="1" si="49"/>
        <v>1</v>
      </c>
      <c r="L783" s="21">
        <f ca="1">IF(K783=0,"",COUNTIF($K$2:K783,"&gt;0"))</f>
        <v>782</v>
      </c>
      <c r="M783" s="50" t="str">
        <f t="shared" ca="1" si="50"/>
        <v>Hartkaramell Bonbons</v>
      </c>
    </row>
    <row r="784" spans="1:13" s="18" customFormat="1" ht="14.25" x14ac:dyDescent="0.2">
      <c r="A784" s="18" t="str">
        <f>IF(gesamt!C784="",CONCATENATE("Eintrag ",J784),gesamt!A784)</f>
        <v>Hartweizen-Grieß (Hartweizen-Gries)</v>
      </c>
      <c r="B784" s="18">
        <v>100</v>
      </c>
      <c r="C784" s="19">
        <f>IF(gesamt!C784="",100,gesamt!D784)</f>
        <v>344</v>
      </c>
      <c r="D784" s="20">
        <f>IF(gesamt!C784="",10,gesamt!G784)</f>
        <v>69</v>
      </c>
      <c r="E784" s="20">
        <f>IF(gesamt!C784="",10,gesamt!H784)</f>
        <v>1.2</v>
      </c>
      <c r="F784" s="20">
        <f>IF(gesamt!C784="",10,gesamt!I784)</f>
        <v>12</v>
      </c>
      <c r="G784" s="20">
        <f>IF(gesamt!C784="",0,gesamt!J784)</f>
        <v>0</v>
      </c>
      <c r="H784" s="20">
        <f>IF(gesamt!C784="",0,gesamt!K784)</f>
        <v>0</v>
      </c>
      <c r="I784" s="19">
        <f t="shared" si="51"/>
        <v>344.46000000000004</v>
      </c>
      <c r="J784" s="22">
        <f t="shared" si="48"/>
        <v>783</v>
      </c>
      <c r="K784" s="21">
        <f t="shared" ca="1" si="49"/>
        <v>1</v>
      </c>
      <c r="L784" s="21">
        <f ca="1">IF(K784=0,"",COUNTIF($K$2:K784,"&gt;0"))</f>
        <v>783</v>
      </c>
      <c r="M784" s="50" t="str">
        <f t="shared" ca="1" si="50"/>
        <v>Hartweizen-Grieß (Hartweizen-Gries)</v>
      </c>
    </row>
    <row r="785" spans="1:13" s="18" customFormat="1" ht="14.25" x14ac:dyDescent="0.2">
      <c r="A785" s="18" t="str">
        <f>IF(gesamt!C785="",CONCATENATE("Eintrag ",J785),gesamt!A785)</f>
        <v>Harzer Käse, Harzer Roller, Handkäse, Korbkäse, Stangenkäse, Gelbkäse, Bauernkäse</v>
      </c>
      <c r="B785" s="18">
        <v>100</v>
      </c>
      <c r="C785" s="19">
        <f>IF(gesamt!C785="",100,gesamt!D785)</f>
        <v>133</v>
      </c>
      <c r="D785" s="20">
        <f>IF(gesamt!C785="",10,gesamt!G785)</f>
        <v>0</v>
      </c>
      <c r="E785" s="20">
        <f>IF(gesamt!C785="",10,gesamt!H785)</f>
        <v>0.7</v>
      </c>
      <c r="F785" s="20">
        <f>IF(gesamt!C785="",10,gesamt!I785)</f>
        <v>30</v>
      </c>
      <c r="G785" s="20">
        <f>IF(gesamt!C785="",0,gesamt!J785)</f>
        <v>0</v>
      </c>
      <c r="H785" s="20">
        <f>IF(gesamt!C785="",0,gesamt!K785)</f>
        <v>0</v>
      </c>
      <c r="I785" s="19">
        <f t="shared" si="51"/>
        <v>132.51</v>
      </c>
      <c r="J785" s="22">
        <f t="shared" si="48"/>
        <v>784</v>
      </c>
      <c r="K785" s="21">
        <f t="shared" ca="1" si="49"/>
        <v>1</v>
      </c>
      <c r="L785" s="21">
        <f ca="1">IF(K785=0,"",COUNTIF($K$2:K785,"&gt;0"))</f>
        <v>784</v>
      </c>
      <c r="M785" s="50" t="str">
        <f t="shared" ca="1" si="50"/>
        <v>Harzer Käse, Harzer Roller, Handkäse, Korbkäse, Stangenkäse, Gelbkäse, Bauernkäse</v>
      </c>
    </row>
    <row r="786" spans="1:13" s="18" customFormat="1" ht="14.25" x14ac:dyDescent="0.2">
      <c r="A786" s="18" t="str">
        <f>IF(gesamt!C786="",CONCATENATE("Eintrag ",J786),gesamt!A786)</f>
        <v>Harzer Knüppel (Mettwurst)</v>
      </c>
      <c r="B786" s="18">
        <v>100</v>
      </c>
      <c r="C786" s="19">
        <f>IF(gesamt!C786="",100,gesamt!D786)</f>
        <v>399</v>
      </c>
      <c r="D786" s="20">
        <f>IF(gesamt!C786="",10,gesamt!G786)</f>
        <v>6</v>
      </c>
      <c r="E786" s="20">
        <f>IF(gesamt!C786="",10,gesamt!H786)</f>
        <v>29</v>
      </c>
      <c r="F786" s="20">
        <f>IF(gesamt!C786="",10,gesamt!I786)</f>
        <v>25</v>
      </c>
      <c r="G786" s="20">
        <f>IF(gesamt!C786="",0,gesamt!J786)</f>
        <v>0</v>
      </c>
      <c r="H786" s="20">
        <f>IF(gesamt!C786="",0,gesamt!K786)</f>
        <v>0</v>
      </c>
      <c r="I786" s="19">
        <f t="shared" si="51"/>
        <v>399.30000000000007</v>
      </c>
      <c r="J786" s="22">
        <f t="shared" si="48"/>
        <v>785</v>
      </c>
      <c r="K786" s="21">
        <f t="shared" ca="1" si="49"/>
        <v>1</v>
      </c>
      <c r="L786" s="21">
        <f ca="1">IF(K786=0,"",COUNTIF($K$2:K786,"&gt;0"))</f>
        <v>785</v>
      </c>
      <c r="M786" s="50" t="str">
        <f t="shared" ca="1" si="50"/>
        <v>Harzer Knüppel (Mettwurst)</v>
      </c>
    </row>
    <row r="787" spans="1:13" s="18" customFormat="1" ht="14.25" x14ac:dyDescent="0.2">
      <c r="A787" s="18" t="str">
        <f>IF(gesamt!C787="",CONCATENATE("Eintrag ",J787),gesamt!A787)</f>
        <v>Hascheeknödel</v>
      </c>
      <c r="B787" s="18">
        <v>100</v>
      </c>
      <c r="C787" s="19">
        <f>IF(gesamt!C787="",100,gesamt!D787)</f>
        <v>225</v>
      </c>
      <c r="D787" s="20">
        <f>IF(gesamt!C787="",10,gesamt!G787)</f>
        <v>27.5</v>
      </c>
      <c r="E787" s="20">
        <f>IF(gesamt!C787="",10,gesamt!H787)</f>
        <v>8</v>
      </c>
      <c r="F787" s="20">
        <f>IF(gesamt!C787="",10,gesamt!I787)</f>
        <v>9</v>
      </c>
      <c r="G787" s="20">
        <f>IF(gesamt!C787="",0,gesamt!J787)</f>
        <v>0</v>
      </c>
      <c r="H787" s="20">
        <f>IF(gesamt!C787="",0,gesamt!K787)</f>
        <v>0</v>
      </c>
      <c r="I787" s="19">
        <f t="shared" si="51"/>
        <v>224.95</v>
      </c>
      <c r="J787" s="22">
        <f t="shared" si="48"/>
        <v>786</v>
      </c>
      <c r="K787" s="21">
        <f t="shared" ca="1" si="49"/>
        <v>1</v>
      </c>
      <c r="L787" s="21">
        <f ca="1">IF(K787=0,"",COUNTIF($K$2:K787,"&gt;0"))</f>
        <v>786</v>
      </c>
      <c r="M787" s="50" t="str">
        <f t="shared" ca="1" si="50"/>
        <v>Hascheeknödel</v>
      </c>
    </row>
    <row r="788" spans="1:13" s="18" customFormat="1" ht="14.25" x14ac:dyDescent="0.2">
      <c r="A788" s="18" t="str">
        <f>IF(gesamt!C788="",CONCATENATE("Eintrag ",J788),gesamt!A788)</f>
        <v>Haselnuss ohne Schale</v>
      </c>
      <c r="B788" s="18">
        <v>100</v>
      </c>
      <c r="C788" s="19">
        <f>IF(gesamt!C788="",100,gesamt!D788)</f>
        <v>644</v>
      </c>
      <c r="D788" s="20">
        <f>IF(gesamt!C788="",10,gesamt!G788)</f>
        <v>10.5</v>
      </c>
      <c r="E788" s="20">
        <f>IF(gesamt!C788="",10,gesamt!H788)</f>
        <v>61.6</v>
      </c>
      <c r="F788" s="20">
        <f>IF(gesamt!C788="",10,gesamt!I788)</f>
        <v>12</v>
      </c>
      <c r="G788" s="20">
        <f>IF(gesamt!C788="",0,gesamt!J788)</f>
        <v>0</v>
      </c>
      <c r="H788" s="20">
        <f>IF(gesamt!C788="",0,gesamt!K788)</f>
        <v>0</v>
      </c>
      <c r="I788" s="19">
        <f t="shared" si="51"/>
        <v>666.33</v>
      </c>
      <c r="J788" s="22">
        <f t="shared" si="48"/>
        <v>787</v>
      </c>
      <c r="K788" s="21">
        <f t="shared" ca="1" si="49"/>
        <v>1</v>
      </c>
      <c r="L788" s="21">
        <f ca="1">IF(K788=0,"",COUNTIF($K$2:K788,"&gt;0"))</f>
        <v>787</v>
      </c>
      <c r="M788" s="50" t="str">
        <f t="shared" ca="1" si="50"/>
        <v>Haselnuss ohne Schale</v>
      </c>
    </row>
    <row r="789" spans="1:13" s="18" customFormat="1" ht="14.25" x14ac:dyDescent="0.2">
      <c r="A789" s="18" t="str">
        <f>IF(gesamt!C789="",CONCATENATE("Eintrag ",J789),gesamt!A789)</f>
        <v>Haselnuss, gemahlen (Haselnussmehl)</v>
      </c>
      <c r="B789" s="18">
        <v>100</v>
      </c>
      <c r="C789" s="19">
        <f>IF(gesamt!C789="",100,gesamt!D789)</f>
        <v>654</v>
      </c>
      <c r="D789" s="20">
        <f>IF(gesamt!C789="",10,gesamt!G789)</f>
        <v>10</v>
      </c>
      <c r="E789" s="20">
        <f>IF(gesamt!C789="",10,gesamt!H789)</f>
        <v>62</v>
      </c>
      <c r="F789" s="20">
        <f>IF(gesamt!C789="",10,gesamt!I789)</f>
        <v>14</v>
      </c>
      <c r="G789" s="20">
        <f>IF(gesamt!C789="",0,gesamt!J789)</f>
        <v>0</v>
      </c>
      <c r="H789" s="20">
        <f>IF(gesamt!C789="",0,gesamt!K789)</f>
        <v>0</v>
      </c>
      <c r="I789" s="19">
        <f t="shared" si="51"/>
        <v>676.4</v>
      </c>
      <c r="J789" s="22">
        <f t="shared" si="48"/>
        <v>788</v>
      </c>
      <c r="K789" s="21">
        <f t="shared" ca="1" si="49"/>
        <v>1</v>
      </c>
      <c r="L789" s="21">
        <f ca="1">IF(K789=0,"",COUNTIF($K$2:K789,"&gt;0"))</f>
        <v>788</v>
      </c>
      <c r="M789" s="50" t="str">
        <f t="shared" ca="1" si="50"/>
        <v>Haselnuss, gemahlen (Haselnussmehl)</v>
      </c>
    </row>
    <row r="790" spans="1:13" s="18" customFormat="1" ht="14.25" x14ac:dyDescent="0.2">
      <c r="A790" s="18" t="str">
        <f>IF(gesamt!C790="",CONCATENATE("Eintrag ",J790),gesamt!A790)</f>
        <v>Haselnuss-Makronen</v>
      </c>
      <c r="B790" s="18">
        <v>100</v>
      </c>
      <c r="C790" s="19">
        <f>IF(gesamt!C790="",100,gesamt!D790)</f>
        <v>432</v>
      </c>
      <c r="D790" s="20">
        <f>IF(gesamt!C790="",10,gesamt!G790)</f>
        <v>30</v>
      </c>
      <c r="E790" s="20">
        <f>IF(gesamt!C790="",10,gesamt!H790)</f>
        <v>41.5</v>
      </c>
      <c r="F790" s="20">
        <f>IF(gesamt!C790="",10,gesamt!I790)</f>
        <v>5.5</v>
      </c>
      <c r="G790" s="20">
        <f>IF(gesamt!C790="",0,gesamt!J790)</f>
        <v>0</v>
      </c>
      <c r="H790" s="20">
        <f>IF(gesamt!C790="",0,gesamt!K790)</f>
        <v>0</v>
      </c>
      <c r="I790" s="19">
        <f t="shared" si="51"/>
        <v>532.05000000000007</v>
      </c>
      <c r="J790" s="22">
        <f t="shared" si="48"/>
        <v>789</v>
      </c>
      <c r="K790" s="21">
        <f t="shared" ca="1" si="49"/>
        <v>1</v>
      </c>
      <c r="L790" s="21">
        <f ca="1">IF(K790=0,"",COUNTIF($K$2:K790,"&gt;0"))</f>
        <v>789</v>
      </c>
      <c r="M790" s="50" t="str">
        <f t="shared" ca="1" si="50"/>
        <v>Haselnuss-Makronen</v>
      </c>
    </row>
    <row r="791" spans="1:13" s="18" customFormat="1" ht="14.25" x14ac:dyDescent="0.2">
      <c r="A791" s="18" t="str">
        <f>IF(gesamt!C791="",CONCATENATE("Eintrag ",J791),gesamt!A791)</f>
        <v>Haselnussöl</v>
      </c>
      <c r="B791" s="18">
        <v>100</v>
      </c>
      <c r="C791" s="19">
        <f>IF(gesamt!C791="",100,gesamt!D791)</f>
        <v>897</v>
      </c>
      <c r="D791" s="20">
        <f>IF(gesamt!C791="",10,gesamt!G791)</f>
        <v>0</v>
      </c>
      <c r="E791" s="20">
        <f>IF(gesamt!C791="",10,gesamt!H791)</f>
        <v>96.4</v>
      </c>
      <c r="F791" s="20">
        <f>IF(gesamt!C791="",10,gesamt!I791)</f>
        <v>0</v>
      </c>
      <c r="G791" s="20">
        <f>IF(gesamt!C791="",0,gesamt!J791)</f>
        <v>0</v>
      </c>
      <c r="H791" s="20">
        <f>IF(gesamt!C791="",0,gesamt!K791)</f>
        <v>0</v>
      </c>
      <c r="I791" s="19">
        <f t="shared" si="51"/>
        <v>896.5200000000001</v>
      </c>
      <c r="J791" s="22">
        <f t="shared" si="48"/>
        <v>790</v>
      </c>
      <c r="K791" s="21">
        <f t="shared" ca="1" si="49"/>
        <v>1</v>
      </c>
      <c r="L791" s="21">
        <f ca="1">IF(K791=0,"",COUNTIF($K$2:K791,"&gt;0"))</f>
        <v>790</v>
      </c>
      <c r="M791" s="50" t="str">
        <f t="shared" ca="1" si="50"/>
        <v>Haselnussöl</v>
      </c>
    </row>
    <row r="792" spans="1:13" s="18" customFormat="1" ht="14.25" x14ac:dyDescent="0.2">
      <c r="A792" s="18" t="str">
        <f>IF(gesamt!C792="",CONCATENATE("Eintrag ",J792),gesamt!A792)</f>
        <v>Haselnuss-Tafeln (Haselnusstafeln)</v>
      </c>
      <c r="B792" s="18">
        <v>100</v>
      </c>
      <c r="C792" s="19">
        <f>IF(gesamt!C792="",100,gesamt!D792)</f>
        <v>554</v>
      </c>
      <c r="D792" s="20">
        <f>IF(gesamt!C792="",10,gesamt!G792)</f>
        <v>51</v>
      </c>
      <c r="E792" s="20">
        <f>IF(gesamt!C792="",10,gesamt!H792)</f>
        <v>33</v>
      </c>
      <c r="F792" s="20">
        <f>IF(gesamt!C792="",10,gesamt!I792)</f>
        <v>9</v>
      </c>
      <c r="G792" s="20">
        <f>IF(gesamt!C792="",0,gesamt!J792)</f>
        <v>0</v>
      </c>
      <c r="H792" s="20">
        <f>IF(gesamt!C792="",0,gesamt!K792)</f>
        <v>0</v>
      </c>
      <c r="I792" s="19">
        <f t="shared" si="51"/>
        <v>553.79999999999995</v>
      </c>
      <c r="J792" s="22">
        <f t="shared" si="48"/>
        <v>791</v>
      </c>
      <c r="K792" s="21">
        <f t="shared" ca="1" si="49"/>
        <v>1</v>
      </c>
      <c r="L792" s="21">
        <f ca="1">IF(K792=0,"",COUNTIF($K$2:K792,"&gt;0"))</f>
        <v>791</v>
      </c>
      <c r="M792" s="50" t="str">
        <f t="shared" ca="1" si="50"/>
        <v>Haselnuss-Tafeln (Haselnusstafeln)</v>
      </c>
    </row>
    <row r="793" spans="1:13" s="18" customFormat="1" ht="14.25" x14ac:dyDescent="0.2">
      <c r="A793" s="18" t="str">
        <f>IF(gesamt!C793="",CONCATENATE("Eintrag ",J793),gesamt!A793)</f>
        <v>Hasenfleisch (roh)</v>
      </c>
      <c r="B793" s="18">
        <v>100</v>
      </c>
      <c r="C793" s="19">
        <f>IF(gesamt!C793="",100,gesamt!D793)</f>
        <v>113</v>
      </c>
      <c r="D793" s="20">
        <f>IF(gesamt!C793="",10,gesamt!G793)</f>
        <v>0</v>
      </c>
      <c r="E793" s="20">
        <f>IF(gesamt!C793="",10,gesamt!H793)</f>
        <v>3</v>
      </c>
      <c r="F793" s="20">
        <f>IF(gesamt!C793="",10,gesamt!I793)</f>
        <v>21.6</v>
      </c>
      <c r="G793" s="20">
        <f>IF(gesamt!C793="",0,gesamt!J793)</f>
        <v>0</v>
      </c>
      <c r="H793" s="20">
        <f>IF(gesamt!C793="",0,gesamt!K793)</f>
        <v>0</v>
      </c>
      <c r="I793" s="19">
        <f t="shared" si="51"/>
        <v>118.62000000000002</v>
      </c>
      <c r="J793" s="22">
        <f t="shared" si="48"/>
        <v>792</v>
      </c>
      <c r="K793" s="21">
        <f t="shared" ca="1" si="49"/>
        <v>1</v>
      </c>
      <c r="L793" s="21">
        <f ca="1">IF(K793=0,"",COUNTIF($K$2:K793,"&gt;0"))</f>
        <v>792</v>
      </c>
      <c r="M793" s="50" t="str">
        <f t="shared" ca="1" si="50"/>
        <v>Hasenfleisch (roh)</v>
      </c>
    </row>
    <row r="794" spans="1:13" s="18" customFormat="1" ht="14.25" x14ac:dyDescent="0.2">
      <c r="A794" s="18" t="str">
        <f>IF(gesamt!C794="",CONCATENATE("Eintrag ",J794),gesamt!A794)</f>
        <v>Hasenfleisch, gegart (Hasenbraten)</v>
      </c>
      <c r="B794" s="18">
        <v>100</v>
      </c>
      <c r="C794" s="19">
        <f>IF(gesamt!C794="",100,gesamt!D794)</f>
        <v>163</v>
      </c>
      <c r="D794" s="20">
        <f>IF(gesamt!C794="",10,gesamt!G794)</f>
        <v>0</v>
      </c>
      <c r="E794" s="20">
        <f>IF(gesamt!C794="",10,gesamt!H794)</f>
        <v>4</v>
      </c>
      <c r="F794" s="20">
        <f>IF(gesamt!C794="",10,gesamt!I794)</f>
        <v>30</v>
      </c>
      <c r="G794" s="20">
        <f>IF(gesamt!C794="",0,gesamt!J794)</f>
        <v>0</v>
      </c>
      <c r="H794" s="20">
        <f>IF(gesamt!C794="",0,gesamt!K794)</f>
        <v>0</v>
      </c>
      <c r="I794" s="19">
        <f t="shared" si="51"/>
        <v>163.19999999999999</v>
      </c>
      <c r="J794" s="22">
        <f t="shared" si="48"/>
        <v>793</v>
      </c>
      <c r="K794" s="21">
        <f t="shared" ca="1" si="49"/>
        <v>1</v>
      </c>
      <c r="L794" s="21">
        <f ca="1">IF(K794=0,"",COUNTIF($K$2:K794,"&gt;0"))</f>
        <v>793</v>
      </c>
      <c r="M794" s="50" t="str">
        <f t="shared" ca="1" si="50"/>
        <v>Hasenfleisch, gegart (Hasenbraten)</v>
      </c>
    </row>
    <row r="795" spans="1:13" s="18" customFormat="1" ht="14.25" x14ac:dyDescent="0.2">
      <c r="A795" s="18" t="str">
        <f>IF(gesamt!C795="",CONCATENATE("Eintrag ",J795),gesamt!A795)</f>
        <v>Havarti Vollfettstufe</v>
      </c>
      <c r="B795" s="18">
        <v>100</v>
      </c>
      <c r="C795" s="19">
        <f>IF(gesamt!C795="",100,gesamt!D795)</f>
        <v>335</v>
      </c>
      <c r="D795" s="20">
        <f>IF(gesamt!C795="",10,gesamt!G795)</f>
        <v>0</v>
      </c>
      <c r="E795" s="20">
        <f>IF(gesamt!C795="",10,gesamt!H795)</f>
        <v>25.5</v>
      </c>
      <c r="F795" s="20">
        <f>IF(gesamt!C795="",10,gesamt!I795)</f>
        <v>23.2</v>
      </c>
      <c r="G795" s="20">
        <f>IF(gesamt!C795="",0,gesamt!J795)</f>
        <v>0</v>
      </c>
      <c r="H795" s="20">
        <f>IF(gesamt!C795="",0,gesamt!K795)</f>
        <v>0</v>
      </c>
      <c r="I795" s="19">
        <f t="shared" si="51"/>
        <v>334.59000000000003</v>
      </c>
      <c r="J795" s="22">
        <f t="shared" si="48"/>
        <v>794</v>
      </c>
      <c r="K795" s="21">
        <f t="shared" ca="1" si="49"/>
        <v>1</v>
      </c>
      <c r="L795" s="21">
        <f ca="1">IF(K795=0,"",COUNTIF($K$2:K795,"&gt;0"))</f>
        <v>794</v>
      </c>
      <c r="M795" s="50" t="str">
        <f t="shared" ca="1" si="50"/>
        <v>Havarti Vollfettstufe</v>
      </c>
    </row>
    <row r="796" spans="1:13" s="18" customFormat="1" ht="14.25" x14ac:dyDescent="0.2">
      <c r="A796" s="18" t="str">
        <f>IF(gesamt!C796="",CONCATENATE("Eintrag ",J796),gesamt!A796)</f>
        <v>Haydari, Haidari (Türkische Käsecreme aus Schafskäse und Joghurt)</v>
      </c>
      <c r="B796" s="18">
        <v>100</v>
      </c>
      <c r="C796" s="19">
        <f>IF(gesamt!C796="",100,gesamt!D796)</f>
        <v>165</v>
      </c>
      <c r="D796" s="20">
        <f>IF(gesamt!C796="",10,gesamt!G796)</f>
        <v>3</v>
      </c>
      <c r="E796" s="20">
        <f>IF(gesamt!C796="",10,gesamt!H796)</f>
        <v>11.4</v>
      </c>
      <c r="F796" s="20">
        <f>IF(gesamt!C796="",10,gesamt!I796)</f>
        <v>11</v>
      </c>
      <c r="G796" s="20">
        <f>IF(gesamt!C796="",0,gesamt!J796)</f>
        <v>0</v>
      </c>
      <c r="H796" s="20">
        <f>IF(gesamt!C796="",0,gesamt!K796)</f>
        <v>0</v>
      </c>
      <c r="I796" s="19">
        <f t="shared" si="51"/>
        <v>164.52</v>
      </c>
      <c r="J796" s="22">
        <f t="shared" si="48"/>
        <v>795</v>
      </c>
      <c r="K796" s="21">
        <f t="shared" ca="1" si="49"/>
        <v>1</v>
      </c>
      <c r="L796" s="21">
        <f ca="1">IF(K796=0,"",COUNTIF($K$2:K796,"&gt;0"))</f>
        <v>795</v>
      </c>
      <c r="M796" s="50" t="str">
        <f t="shared" ca="1" si="50"/>
        <v>Haydari, Haidari (Türkische Käsecreme aus Schafskäse und Joghurt)</v>
      </c>
    </row>
    <row r="797" spans="1:13" s="18" customFormat="1" ht="14.25" x14ac:dyDescent="0.2">
      <c r="A797" s="18" t="str">
        <f>IF(gesamt!C797="",CONCATENATE("Eintrag ",J797),gesamt!A797)</f>
        <v>Hecht (roh)</v>
      </c>
      <c r="B797" s="18">
        <v>100</v>
      </c>
      <c r="C797" s="19">
        <f>IF(gesamt!C797="",100,gesamt!D797)</f>
        <v>82</v>
      </c>
      <c r="D797" s="20">
        <f>IF(gesamt!C797="",10,gesamt!G797)</f>
        <v>0</v>
      </c>
      <c r="E797" s="20">
        <f>IF(gesamt!C797="",10,gesamt!H797)</f>
        <v>0.9</v>
      </c>
      <c r="F797" s="20">
        <f>IF(gesamt!C797="",10,gesamt!I797)</f>
        <v>18.399999999999999</v>
      </c>
      <c r="G797" s="20">
        <f>IF(gesamt!C797="",0,gesamt!J797)</f>
        <v>0</v>
      </c>
      <c r="H797" s="20">
        <f>IF(gesamt!C797="",0,gesamt!K797)</f>
        <v>0</v>
      </c>
      <c r="I797" s="19">
        <f t="shared" si="51"/>
        <v>85.65</v>
      </c>
      <c r="J797" s="22">
        <f t="shared" si="48"/>
        <v>796</v>
      </c>
      <c r="K797" s="21">
        <f t="shared" ca="1" si="49"/>
        <v>1</v>
      </c>
      <c r="L797" s="21">
        <f ca="1">IF(K797=0,"",COUNTIF($K$2:K797,"&gt;0"))</f>
        <v>796</v>
      </c>
      <c r="M797" s="50" t="str">
        <f t="shared" ca="1" si="50"/>
        <v>Hecht (roh)</v>
      </c>
    </row>
    <row r="798" spans="1:13" s="18" customFormat="1" ht="14.25" x14ac:dyDescent="0.2">
      <c r="A798" s="18" t="str">
        <f>IF(gesamt!C798="",CONCATENATE("Eintrag ",J798),gesamt!A798)</f>
        <v>Hefeextrakt (Hefeaufstrichpaste)</v>
      </c>
      <c r="B798" s="18">
        <v>100</v>
      </c>
      <c r="C798" s="19">
        <f>IF(gesamt!C798="",100,gesamt!D798)</f>
        <v>330</v>
      </c>
      <c r="D798" s="20">
        <f>IF(gesamt!C798="",10,gesamt!G798)</f>
        <v>2.5</v>
      </c>
      <c r="E798" s="20">
        <f>IF(gesamt!C798="",10,gesamt!H798)</f>
        <v>32.9</v>
      </c>
      <c r="F798" s="20">
        <f>IF(gesamt!C798="",10,gesamt!I798)</f>
        <v>3.3</v>
      </c>
      <c r="G798" s="20">
        <f>IF(gesamt!C798="",0,gesamt!J798)</f>
        <v>0</v>
      </c>
      <c r="H798" s="20">
        <f>IF(gesamt!C798="",0,gesamt!K798)</f>
        <v>0</v>
      </c>
      <c r="I798" s="19">
        <f t="shared" si="51"/>
        <v>330.08000000000004</v>
      </c>
      <c r="J798" s="22">
        <f t="shared" si="48"/>
        <v>797</v>
      </c>
      <c r="K798" s="21">
        <f t="shared" ca="1" si="49"/>
        <v>1</v>
      </c>
      <c r="L798" s="21">
        <f ca="1">IF(K798=0,"",COUNTIF($K$2:K798,"&gt;0"))</f>
        <v>797</v>
      </c>
      <c r="M798" s="50" t="str">
        <f t="shared" ca="1" si="50"/>
        <v>Hefeextrakt (Hefeaufstrichpaste)</v>
      </c>
    </row>
    <row r="799" spans="1:13" s="18" customFormat="1" ht="14.25" x14ac:dyDescent="0.2">
      <c r="A799" s="18" t="str">
        <f>IF(gesamt!C799="",CONCATENATE("Eintrag ",J799),gesamt!A799)</f>
        <v>Hefe-Fladenbrot, Focaccia, Schiacciata</v>
      </c>
      <c r="B799" s="18">
        <v>100</v>
      </c>
      <c r="C799" s="19">
        <f>IF(gesamt!C799="",100,gesamt!D799)</f>
        <v>276</v>
      </c>
      <c r="D799" s="20">
        <f>IF(gesamt!C799="",10,gesamt!G799)</f>
        <v>40</v>
      </c>
      <c r="E799" s="20">
        <f>IF(gesamt!C799="",10,gesamt!H799)</f>
        <v>8</v>
      </c>
      <c r="F799" s="20">
        <f>IF(gesamt!C799="",10,gesamt!I799)</f>
        <v>9</v>
      </c>
      <c r="G799" s="20">
        <f>IF(gesamt!C799="",0,gesamt!J799)</f>
        <v>0</v>
      </c>
      <c r="H799" s="20">
        <f>IF(gesamt!C799="",0,gesamt!K799)</f>
        <v>0</v>
      </c>
      <c r="I799" s="19">
        <f t="shared" si="51"/>
        <v>276.2</v>
      </c>
      <c r="J799" s="22">
        <f t="shared" si="48"/>
        <v>798</v>
      </c>
      <c r="K799" s="21">
        <f t="shared" ca="1" si="49"/>
        <v>1</v>
      </c>
      <c r="L799" s="21">
        <f ca="1">IF(K799=0,"",COUNTIF($K$2:K799,"&gt;0"))</f>
        <v>798</v>
      </c>
      <c r="M799" s="50" t="str">
        <f t="shared" ca="1" si="50"/>
        <v>Hefe-Fladenbrot, Focaccia, Schiacciata</v>
      </c>
    </row>
    <row r="800" spans="1:13" s="18" customFormat="1" ht="14.25" x14ac:dyDescent="0.2">
      <c r="A800" s="18" t="str">
        <f>IF(gesamt!C800="",CONCATENATE("Eintrag ",J800),gesamt!A800)</f>
        <v>Hefekranz, Kranzkuchen</v>
      </c>
      <c r="B800" s="18">
        <v>100</v>
      </c>
      <c r="C800" s="19">
        <f>IF(gesamt!C800="",100,gesamt!D800)</f>
        <v>345</v>
      </c>
      <c r="D800" s="20">
        <f>IF(gesamt!C800="",10,gesamt!G800)</f>
        <v>55</v>
      </c>
      <c r="E800" s="20">
        <f>IF(gesamt!C800="",10,gesamt!H800)</f>
        <v>9</v>
      </c>
      <c r="F800" s="20">
        <f>IF(gesamt!C800="",10,gesamt!I800)</f>
        <v>8.5</v>
      </c>
      <c r="G800" s="20">
        <f>IF(gesamt!C800="",0,gesamt!J800)</f>
        <v>0</v>
      </c>
      <c r="H800" s="20">
        <f>IF(gesamt!C800="",0,gesamt!K800)</f>
        <v>0</v>
      </c>
      <c r="I800" s="19">
        <f t="shared" si="51"/>
        <v>344.9</v>
      </c>
      <c r="J800" s="22">
        <f t="shared" si="48"/>
        <v>799</v>
      </c>
      <c r="K800" s="21">
        <f t="shared" ca="1" si="49"/>
        <v>1</v>
      </c>
      <c r="L800" s="21">
        <f ca="1">IF(K800=0,"",COUNTIF($K$2:K800,"&gt;0"))</f>
        <v>799</v>
      </c>
      <c r="M800" s="50" t="str">
        <f t="shared" ca="1" si="50"/>
        <v>Hefekranz, Kranzkuchen</v>
      </c>
    </row>
    <row r="801" spans="1:13" s="18" customFormat="1" ht="14.25" x14ac:dyDescent="0.2">
      <c r="A801" s="18" t="str">
        <f>IF(gesamt!C801="",CONCATENATE("Eintrag ",J801),gesamt!A801)</f>
        <v>Hefe-Stückchen, Kuchen-Teilchen, Hefe-Kuchen, Hefe-Teilchen</v>
      </c>
      <c r="B801" s="18">
        <v>100</v>
      </c>
      <c r="C801" s="19">
        <f>IF(gesamt!C801="",100,gesamt!D801)</f>
        <v>278</v>
      </c>
      <c r="D801" s="20">
        <f>IF(gesamt!C801="",10,gesamt!G801)</f>
        <v>46.7</v>
      </c>
      <c r="E801" s="20">
        <f>IF(gesamt!C801="",10,gesamt!H801)</f>
        <v>6.9</v>
      </c>
      <c r="F801" s="20">
        <f>IF(gesamt!C801="",10,gesamt!I801)</f>
        <v>7.3</v>
      </c>
      <c r="G801" s="20">
        <f>IF(gesamt!C801="",0,gesamt!J801)</f>
        <v>0</v>
      </c>
      <c r="H801" s="20">
        <f>IF(gesamt!C801="",0,gesamt!K801)</f>
        <v>0</v>
      </c>
      <c r="I801" s="19">
        <f t="shared" si="51"/>
        <v>286.3</v>
      </c>
      <c r="J801" s="22">
        <f t="shared" si="48"/>
        <v>800</v>
      </c>
      <c r="K801" s="21">
        <f t="shared" ca="1" si="49"/>
        <v>1</v>
      </c>
      <c r="L801" s="21">
        <f ca="1">IF(K801=0,"",COUNTIF($K$2:K801,"&gt;0"))</f>
        <v>800</v>
      </c>
      <c r="M801" s="50" t="str">
        <f t="shared" ca="1" si="50"/>
        <v>Hefe-Stückchen, Kuchen-Teilchen, Hefe-Kuchen, Hefe-Teilchen</v>
      </c>
    </row>
    <row r="802" spans="1:13" s="18" customFormat="1" ht="14.25" x14ac:dyDescent="0.2">
      <c r="A802" s="18" t="str">
        <f>IF(gesamt!C802="",CONCATENATE("Eintrag ",J802),gesamt!A802)</f>
        <v>Hefeteig-Schnecken, Hefe-SchneckenHefeteigschnecken, Hefeschnecken</v>
      </c>
      <c r="B802" s="18">
        <v>100</v>
      </c>
      <c r="C802" s="19">
        <f>IF(gesamt!C802="",100,gesamt!D802)</f>
        <v>324</v>
      </c>
      <c r="D802" s="20">
        <f>IF(gesamt!C802="",10,gesamt!G802)</f>
        <v>54.2</v>
      </c>
      <c r="E802" s="20">
        <f>IF(gesamt!C802="",10,gesamt!H802)</f>
        <v>8.9</v>
      </c>
      <c r="F802" s="20">
        <f>IF(gesamt!C802="",10,gesamt!I802)</f>
        <v>6.8</v>
      </c>
      <c r="G802" s="20">
        <f>IF(gesamt!C802="",0,gesamt!J802)</f>
        <v>0</v>
      </c>
      <c r="H802" s="20">
        <f>IF(gesamt!C802="",0,gesamt!K802)</f>
        <v>0</v>
      </c>
      <c r="I802" s="19">
        <f t="shared" si="51"/>
        <v>333.55</v>
      </c>
      <c r="J802" s="22">
        <f t="shared" si="48"/>
        <v>801</v>
      </c>
      <c r="K802" s="21">
        <f t="shared" ca="1" si="49"/>
        <v>1</v>
      </c>
      <c r="L802" s="21">
        <f ca="1">IF(K802=0,"",COUNTIF($K$2:K802,"&gt;0"))</f>
        <v>801</v>
      </c>
      <c r="M802" s="50" t="str">
        <f t="shared" ca="1" si="50"/>
        <v>Hefeteig-Schnecken, Hefe-SchneckenHefeteigschnecken, Hefeschnecken</v>
      </c>
    </row>
    <row r="803" spans="1:13" s="18" customFormat="1" ht="14.25" x14ac:dyDescent="0.2">
      <c r="A803" s="18" t="str">
        <f>IF(gesamt!C803="",CONCATENATE("Eintrag ",J803),gesamt!A803)</f>
        <v>Hefewürfel, Backhefe, Bäckerhefe</v>
      </c>
      <c r="B803" s="18">
        <v>100</v>
      </c>
      <c r="C803" s="19">
        <f>IF(gesamt!C803="",100,gesamt!D803)</f>
        <v>81</v>
      </c>
      <c r="D803" s="20">
        <f>IF(gesamt!C803="",10,gesamt!G803)</f>
        <v>0</v>
      </c>
      <c r="E803" s="20">
        <f>IF(gesamt!C803="",10,gesamt!H803)</f>
        <v>1.2</v>
      </c>
      <c r="F803" s="20">
        <f>IF(gesamt!C803="",10,gesamt!I803)</f>
        <v>16.7</v>
      </c>
      <c r="G803" s="20">
        <f>IF(gesamt!C803="",0,gesamt!J803)</f>
        <v>0</v>
      </c>
      <c r="H803" s="20">
        <f>IF(gesamt!C803="",0,gesamt!K803)</f>
        <v>0</v>
      </c>
      <c r="I803" s="19">
        <f t="shared" si="51"/>
        <v>81.3</v>
      </c>
      <c r="J803" s="22">
        <f t="shared" si="48"/>
        <v>802</v>
      </c>
      <c r="K803" s="21">
        <f t="shared" ca="1" si="49"/>
        <v>1</v>
      </c>
      <c r="L803" s="21">
        <f ca="1">IF(K803=0,"",COUNTIF($K$2:K803,"&gt;0"))</f>
        <v>802</v>
      </c>
      <c r="M803" s="50" t="str">
        <f t="shared" ca="1" si="50"/>
        <v>Hefewürfel, Backhefe, Bäckerhefe</v>
      </c>
    </row>
    <row r="804" spans="1:13" s="18" customFormat="1" ht="14.25" x14ac:dyDescent="0.2">
      <c r="A804" s="18" t="str">
        <f>IF(gesamt!C804="",CONCATENATE("Eintrag ",J804),gesamt!A804)</f>
        <v>Hefezopf, Striezel, Butterzopf, Butterstriezel</v>
      </c>
      <c r="B804" s="18">
        <v>100</v>
      </c>
      <c r="C804" s="19">
        <f>IF(gesamt!C804="",100,gesamt!D804)</f>
        <v>300</v>
      </c>
      <c r="D804" s="20">
        <f>IF(gesamt!C804="",10,gesamt!G804)</f>
        <v>47.2</v>
      </c>
      <c r="E804" s="20">
        <f>IF(gesamt!C804="",10,gesamt!H804)</f>
        <v>9</v>
      </c>
      <c r="F804" s="20">
        <f>IF(gesamt!C804="",10,gesamt!I804)</f>
        <v>7.6</v>
      </c>
      <c r="G804" s="20">
        <f>IF(gesamt!C804="",0,gesamt!J804)</f>
        <v>0</v>
      </c>
      <c r="H804" s="20">
        <f>IF(gesamt!C804="",0,gesamt!K804)</f>
        <v>0</v>
      </c>
      <c r="I804" s="19">
        <f t="shared" si="51"/>
        <v>309.14</v>
      </c>
      <c r="J804" s="22">
        <f t="shared" si="48"/>
        <v>803</v>
      </c>
      <c r="K804" s="21">
        <f t="shared" ca="1" si="49"/>
        <v>1</v>
      </c>
      <c r="L804" s="21">
        <f ca="1">IF(K804=0,"",COUNTIF($K$2:K804,"&gt;0"))</f>
        <v>803</v>
      </c>
      <c r="M804" s="50" t="str">
        <f t="shared" ca="1" si="50"/>
        <v>Hefezopf, Striezel, Butterzopf, Butterstriezel</v>
      </c>
    </row>
    <row r="805" spans="1:13" s="18" customFormat="1" ht="14.25" x14ac:dyDescent="0.2">
      <c r="A805" s="18" t="str">
        <f>IF(gesamt!C805="",CONCATENATE("Eintrag ",J805),gesamt!A805)</f>
        <v>Heidebrot (Roggenmisch-Brot)</v>
      </c>
      <c r="B805" s="18">
        <v>100</v>
      </c>
      <c r="C805" s="19">
        <f>IF(gesamt!C805="",100,gesamt!D805)</f>
        <v>237</v>
      </c>
      <c r="D805" s="20">
        <f>IF(gesamt!C805="",10,gesamt!G805)</f>
        <v>43.3</v>
      </c>
      <c r="E805" s="20">
        <f>IF(gesamt!C805="",10,gesamt!H805)</f>
        <v>3</v>
      </c>
      <c r="F805" s="20">
        <f>IF(gesamt!C805="",10,gesamt!I805)</f>
        <v>7.5</v>
      </c>
      <c r="G805" s="20">
        <f>IF(gesamt!C805="",0,gesamt!J805)</f>
        <v>0</v>
      </c>
      <c r="H805" s="20">
        <f>IF(gesamt!C805="",0,gesamt!K805)</f>
        <v>0</v>
      </c>
      <c r="I805" s="19">
        <f t="shared" si="51"/>
        <v>236.92999999999998</v>
      </c>
      <c r="J805" s="22">
        <f t="shared" ref="J805:J868" si="52">J804+1</f>
        <v>804</v>
      </c>
      <c r="K805" s="21">
        <f t="shared" ca="1" si="49"/>
        <v>1</v>
      </c>
      <c r="L805" s="21">
        <f ca="1">IF(K805=0,"",COUNTIF($K$2:K805,"&gt;0"))</f>
        <v>804</v>
      </c>
      <c r="M805" s="50" t="str">
        <f t="shared" ca="1" si="50"/>
        <v>Heidebrot (Roggenmisch-Brot)</v>
      </c>
    </row>
    <row r="806" spans="1:13" s="18" customFormat="1" ht="14.25" x14ac:dyDescent="0.2">
      <c r="A806" s="18" t="str">
        <f>IF(gesamt!C806="",CONCATENATE("Eintrag ",J806),gesamt!A806)</f>
        <v>Heidelbeeren, Blaubeeren, Schwarzb., Bickb.. Waldbeeren, Wildb., Moosb., Zeckb.</v>
      </c>
      <c r="B806" s="18">
        <v>100</v>
      </c>
      <c r="C806" s="19">
        <f>IF(gesamt!C806="",100,gesamt!D806)</f>
        <v>36</v>
      </c>
      <c r="D806" s="20">
        <f>IF(gesamt!C806="",10,gesamt!G806)</f>
        <v>6.1</v>
      </c>
      <c r="E806" s="20">
        <f>IF(gesamt!C806="",10,gesamt!H806)</f>
        <v>0.6</v>
      </c>
      <c r="F806" s="20">
        <f>IF(gesamt!C806="",10,gesamt!I806)</f>
        <v>0.6</v>
      </c>
      <c r="G806" s="20">
        <f>IF(gesamt!C806="",0,gesamt!J806)</f>
        <v>0</v>
      </c>
      <c r="H806" s="20">
        <f>IF(gesamt!C806="",0,gesamt!K806)</f>
        <v>0</v>
      </c>
      <c r="I806" s="19">
        <f t="shared" si="51"/>
        <v>33.11</v>
      </c>
      <c r="J806" s="22">
        <f t="shared" si="52"/>
        <v>805</v>
      </c>
      <c r="K806" s="21">
        <f t="shared" ca="1" si="49"/>
        <v>1</v>
      </c>
      <c r="L806" s="21">
        <f ca="1">IF(K806=0,"",COUNTIF($K$2:K806,"&gt;0"))</f>
        <v>805</v>
      </c>
      <c r="M806" s="50" t="str">
        <f t="shared" ca="1" si="50"/>
        <v>Heidelbeeren, Blaubeeren, Schwarzb., Bickb.. Waldbeeren, Wildb., Moosb., Zeckb.</v>
      </c>
    </row>
    <row r="807" spans="1:13" s="18" customFormat="1" ht="14.25" x14ac:dyDescent="0.2">
      <c r="A807" s="18" t="str">
        <f>IF(gesamt!C807="",CONCATENATE("Eintrag ",J807),gesamt!A807)</f>
        <v>Heidelbeeren, Blaubeeren, Schwarzbeeren, Bickbeeren (Konserve), ohne Zucker</v>
      </c>
      <c r="B807" s="18">
        <v>100</v>
      </c>
      <c r="C807" s="19">
        <f>IF(gesamt!C807="",100,gesamt!D807)</f>
        <v>24</v>
      </c>
      <c r="D807" s="20">
        <f>IF(gesamt!C807="",10,gesamt!G807)</f>
        <v>3.9</v>
      </c>
      <c r="E807" s="20">
        <f>IF(gesamt!C807="",10,gesamt!H807)</f>
        <v>0.4</v>
      </c>
      <c r="F807" s="20">
        <f>IF(gesamt!C807="",10,gesamt!I807)</f>
        <v>0.4</v>
      </c>
      <c r="G807" s="20">
        <f>IF(gesamt!C807="",0,gesamt!J807)</f>
        <v>0</v>
      </c>
      <c r="H807" s="20">
        <f>IF(gesamt!C807="",0,gesamt!K807)</f>
        <v>0</v>
      </c>
      <c r="I807" s="19">
        <f t="shared" si="51"/>
        <v>21.39</v>
      </c>
      <c r="J807" s="22">
        <f t="shared" si="52"/>
        <v>806</v>
      </c>
      <c r="K807" s="21">
        <f t="shared" ca="1" si="49"/>
        <v>1</v>
      </c>
      <c r="L807" s="21">
        <f ca="1">IF(K807=0,"",COUNTIF($K$2:K807,"&gt;0"))</f>
        <v>806</v>
      </c>
      <c r="M807" s="50" t="str">
        <f t="shared" ca="1" si="50"/>
        <v>Heidelbeeren, Blaubeeren, Schwarzbeeren, Bickbeeren (Konserve), ohne Zucker</v>
      </c>
    </row>
    <row r="808" spans="1:13" s="18" customFormat="1" ht="14.25" x14ac:dyDescent="0.2">
      <c r="A808" s="18" t="str">
        <f>IF(gesamt!C808="",CONCATENATE("Eintrag ",J808),gesamt!A808)</f>
        <v>Heidesand</v>
      </c>
      <c r="B808" s="18">
        <v>100</v>
      </c>
      <c r="C808" s="19">
        <f>IF(gesamt!C808="",100,gesamt!D808)</f>
        <v>475</v>
      </c>
      <c r="D808" s="20">
        <f>IF(gesamt!C808="",10,gesamt!G808)</f>
        <v>59</v>
      </c>
      <c r="E808" s="20">
        <f>IF(gesamt!C808="",10,gesamt!H808)</f>
        <v>23</v>
      </c>
      <c r="F808" s="20">
        <f>IF(gesamt!C808="",10,gesamt!I808)</f>
        <v>4.5</v>
      </c>
      <c r="G808" s="20">
        <f>IF(gesamt!C808="",0,gesamt!J808)</f>
        <v>0</v>
      </c>
      <c r="H808" s="20">
        <f>IF(gesamt!C808="",0,gesamt!K808)</f>
        <v>0</v>
      </c>
      <c r="I808" s="19">
        <f t="shared" si="51"/>
        <v>474.69999999999993</v>
      </c>
      <c r="J808" s="22">
        <f t="shared" si="52"/>
        <v>807</v>
      </c>
      <c r="K808" s="21">
        <f t="shared" ca="1" si="49"/>
        <v>1</v>
      </c>
      <c r="L808" s="21">
        <f ca="1">IF(K808=0,"",COUNTIF($K$2:K808,"&gt;0"))</f>
        <v>807</v>
      </c>
      <c r="M808" s="50" t="str">
        <f t="shared" ca="1" si="50"/>
        <v>Heidesand</v>
      </c>
    </row>
    <row r="809" spans="1:13" s="18" customFormat="1" ht="14.25" x14ac:dyDescent="0.2">
      <c r="A809" s="18" t="str">
        <f>IF(gesamt!C809="",CONCATENATE("Eintrag ",J809),gesamt!A809)</f>
        <v>Heilbutt, geräuchert (schwarzer Heilbutt, Räucherfisch)</v>
      </c>
      <c r="B809" s="18">
        <v>100</v>
      </c>
      <c r="C809" s="19">
        <f>IF(gesamt!C809="",100,gesamt!D809)</f>
        <v>232</v>
      </c>
      <c r="D809" s="20">
        <f>IF(gesamt!C809="",10,gesamt!G809)</f>
        <v>0</v>
      </c>
      <c r="E809" s="20">
        <f>IF(gesamt!C809="",10,gesamt!H809)</f>
        <v>17.100000000000001</v>
      </c>
      <c r="F809" s="20">
        <f>IF(gesamt!C809="",10,gesamt!I809)</f>
        <v>17.3</v>
      </c>
      <c r="G809" s="20">
        <f>IF(gesamt!C809="",0,gesamt!J809)</f>
        <v>0</v>
      </c>
      <c r="H809" s="20">
        <f>IF(gesamt!C809="",0,gesamt!K809)</f>
        <v>0</v>
      </c>
      <c r="I809" s="19">
        <f t="shared" si="51"/>
        <v>231.69000000000005</v>
      </c>
      <c r="J809" s="22">
        <f t="shared" si="52"/>
        <v>808</v>
      </c>
      <c r="K809" s="21">
        <f t="shared" ca="1" si="49"/>
        <v>1</v>
      </c>
      <c r="L809" s="21">
        <f ca="1">IF(K809=0,"",COUNTIF($K$2:K809,"&gt;0"))</f>
        <v>808</v>
      </c>
      <c r="M809" s="50" t="str">
        <f t="shared" ca="1" si="50"/>
        <v>Heilbutt, geräuchert (schwarzer Heilbutt, Räucherfisch)</v>
      </c>
    </row>
    <row r="810" spans="1:13" s="18" customFormat="1" ht="14.25" x14ac:dyDescent="0.2">
      <c r="A810" s="18" t="str">
        <f>IF(gesamt!C810="",CONCATENATE("Eintrag ",J810),gesamt!A810)</f>
        <v>Heilbutt, geräuchert (weißer Heilbutt, Räucherfisch)</v>
      </c>
      <c r="B810" s="18">
        <v>100</v>
      </c>
      <c r="C810" s="19">
        <f>IF(gesamt!C810="",100,gesamt!D810)</f>
        <v>143</v>
      </c>
      <c r="D810" s="20">
        <f>IF(gesamt!C810="",10,gesamt!G810)</f>
        <v>0</v>
      </c>
      <c r="E810" s="20">
        <f>IF(gesamt!C810="",10,gesamt!H810)</f>
        <v>4.0999999999999996</v>
      </c>
      <c r="F810" s="20">
        <f>IF(gesamt!C810="",10,gesamt!I810)</f>
        <v>25</v>
      </c>
      <c r="G810" s="20">
        <f>IF(gesamt!C810="",0,gesamt!J810)</f>
        <v>0</v>
      </c>
      <c r="H810" s="20">
        <f>IF(gesamt!C810="",0,gesamt!K810)</f>
        <v>0</v>
      </c>
      <c r="I810" s="19">
        <f t="shared" si="51"/>
        <v>143.13</v>
      </c>
      <c r="J810" s="22">
        <f t="shared" si="52"/>
        <v>809</v>
      </c>
      <c r="K810" s="21">
        <f t="shared" ca="1" si="49"/>
        <v>1</v>
      </c>
      <c r="L810" s="21">
        <f ca="1">IF(K810=0,"",COUNTIF($K$2:K810,"&gt;0"))</f>
        <v>809</v>
      </c>
      <c r="M810" s="50" t="str">
        <f t="shared" ca="1" si="50"/>
        <v>Heilbutt, geräuchert (weißer Heilbutt, Räucherfisch)</v>
      </c>
    </row>
    <row r="811" spans="1:13" s="18" customFormat="1" ht="14.25" x14ac:dyDescent="0.2">
      <c r="A811" s="18" t="str">
        <f>IF(gesamt!C811="",CONCATENATE("Eintrag ",J811),gesamt!A811)</f>
        <v>Heilbutt, schwarz (roh)</v>
      </c>
      <c r="B811" s="18">
        <v>100</v>
      </c>
      <c r="C811" s="19">
        <f>IF(gesamt!C811="",100,gesamt!D811)</f>
        <v>146</v>
      </c>
      <c r="D811" s="20">
        <f>IF(gesamt!C811="",10,gesamt!G811)</f>
        <v>0</v>
      </c>
      <c r="E811" s="20">
        <f>IF(gesamt!C811="",10,gesamt!H811)</f>
        <v>9.8000000000000007</v>
      </c>
      <c r="F811" s="20">
        <f>IF(gesamt!C811="",10,gesamt!I811)</f>
        <v>13</v>
      </c>
      <c r="G811" s="20">
        <f>IF(gesamt!C811="",0,gesamt!J811)</f>
        <v>0</v>
      </c>
      <c r="H811" s="20">
        <f>IF(gesamt!C811="",0,gesamt!K811)</f>
        <v>0</v>
      </c>
      <c r="I811" s="19">
        <f t="shared" si="51"/>
        <v>145.74</v>
      </c>
      <c r="J811" s="22">
        <f t="shared" si="52"/>
        <v>810</v>
      </c>
      <c r="K811" s="21">
        <f t="shared" ca="1" si="49"/>
        <v>1</v>
      </c>
      <c r="L811" s="21">
        <f ca="1">IF(K811=0,"",COUNTIF($K$2:K811,"&gt;0"))</f>
        <v>810</v>
      </c>
      <c r="M811" s="50" t="str">
        <f t="shared" ca="1" si="50"/>
        <v>Heilbutt, schwarz (roh)</v>
      </c>
    </row>
    <row r="812" spans="1:13" s="18" customFormat="1" ht="14.25" x14ac:dyDescent="0.2">
      <c r="A812" s="18" t="str">
        <f>IF(gesamt!C812="",CONCATENATE("Eintrag ",J812),gesamt!A812)</f>
        <v>Heilbutt, weiß (roh)</v>
      </c>
      <c r="B812" s="18">
        <v>100</v>
      </c>
      <c r="C812" s="19">
        <f>IF(gesamt!C812="",100,gesamt!D812)</f>
        <v>105</v>
      </c>
      <c r="D812" s="20">
        <f>IF(gesamt!C812="",10,gesamt!G812)</f>
        <v>0</v>
      </c>
      <c r="E812" s="20">
        <f>IF(gesamt!C812="",10,gesamt!H812)</f>
        <v>2.2999999999999998</v>
      </c>
      <c r="F812" s="20">
        <f>IF(gesamt!C812="",10,gesamt!I812)</f>
        <v>20</v>
      </c>
      <c r="G812" s="20">
        <f>IF(gesamt!C812="",0,gesamt!J812)</f>
        <v>0</v>
      </c>
      <c r="H812" s="20">
        <f>IF(gesamt!C812="",0,gesamt!K812)</f>
        <v>0</v>
      </c>
      <c r="I812" s="19">
        <f t="shared" si="51"/>
        <v>105.39</v>
      </c>
      <c r="J812" s="22">
        <f t="shared" si="52"/>
        <v>811</v>
      </c>
      <c r="K812" s="21">
        <f t="shared" ca="1" si="49"/>
        <v>1</v>
      </c>
      <c r="L812" s="21">
        <f ca="1">IF(K812=0,"",COUNTIF($K$2:K812,"&gt;0"))</f>
        <v>811</v>
      </c>
      <c r="M812" s="50" t="str">
        <f t="shared" ca="1" si="50"/>
        <v>Heilbutt, weiß (roh)</v>
      </c>
    </row>
    <row r="813" spans="1:13" s="18" customFormat="1" ht="14.25" x14ac:dyDescent="0.2">
      <c r="A813" s="18" t="str">
        <f>IF(gesamt!C813="",CONCATENATE("Eintrag ",J813),gesamt!A813)</f>
        <v>Hering in Gelee, Hering in Aspik, Heringsgelee</v>
      </c>
      <c r="B813" s="18">
        <v>100</v>
      </c>
      <c r="C813" s="19">
        <f>IF(gesamt!C813="",100,gesamt!D813)</f>
        <v>173</v>
      </c>
      <c r="D813" s="20">
        <f>IF(gesamt!C813="",10,gesamt!G813)</f>
        <v>0.5</v>
      </c>
      <c r="E813" s="20">
        <f>IF(gesamt!C813="",10,gesamt!H813)</f>
        <v>12.6</v>
      </c>
      <c r="F813" s="20">
        <f>IF(gesamt!C813="",10,gesamt!I813)</f>
        <v>12.7</v>
      </c>
      <c r="G813" s="20">
        <f>IF(gesamt!C813="",0,gesamt!J813)</f>
        <v>0</v>
      </c>
      <c r="H813" s="20">
        <f>IF(gesamt!C813="",0,gesamt!K813)</f>
        <v>0</v>
      </c>
      <c r="I813" s="19">
        <f t="shared" si="51"/>
        <v>172.57</v>
      </c>
      <c r="J813" s="22">
        <f t="shared" si="52"/>
        <v>812</v>
      </c>
      <c r="K813" s="21">
        <f t="shared" ca="1" si="49"/>
        <v>1</v>
      </c>
      <c r="L813" s="21">
        <f ca="1">IF(K813=0,"",COUNTIF($K$2:K813,"&gt;0"))</f>
        <v>812</v>
      </c>
      <c r="M813" s="50" t="str">
        <f t="shared" ca="1" si="50"/>
        <v>Hering in Gelee, Hering in Aspik, Heringsgelee</v>
      </c>
    </row>
    <row r="814" spans="1:13" s="18" customFormat="1" ht="14.25" x14ac:dyDescent="0.2">
      <c r="A814" s="18" t="str">
        <f>IF(gesamt!C814="",CONCATENATE("Eintrag ",J814),gesamt!A814)</f>
        <v>Heringe (roh)</v>
      </c>
      <c r="B814" s="18">
        <v>100</v>
      </c>
      <c r="C814" s="19">
        <f>IF(gesamt!C814="",100,gesamt!D814)</f>
        <v>233</v>
      </c>
      <c r="D814" s="20">
        <f>IF(gesamt!C814="",10,gesamt!G814)</f>
        <v>0</v>
      </c>
      <c r="E814" s="20">
        <f>IF(gesamt!C814="",10,gesamt!H814)</f>
        <v>17.8</v>
      </c>
      <c r="F814" s="20">
        <f>IF(gesamt!C814="",10,gesamt!I814)</f>
        <v>18.2</v>
      </c>
      <c r="G814" s="20">
        <f>IF(gesamt!C814="",0,gesamt!J814)</f>
        <v>0</v>
      </c>
      <c r="H814" s="20">
        <f>IF(gesamt!C814="",0,gesamt!K814)</f>
        <v>0</v>
      </c>
      <c r="I814" s="19">
        <f t="shared" si="51"/>
        <v>241.98000000000002</v>
      </c>
      <c r="J814" s="22">
        <f t="shared" si="52"/>
        <v>813</v>
      </c>
      <c r="K814" s="21">
        <f t="shared" ca="1" si="49"/>
        <v>1</v>
      </c>
      <c r="L814" s="21">
        <f ca="1">IF(K814=0,"",COUNTIF($K$2:K814,"&gt;0"))</f>
        <v>813</v>
      </c>
      <c r="M814" s="50" t="str">
        <f t="shared" ca="1" si="50"/>
        <v>Heringe (roh)</v>
      </c>
    </row>
    <row r="815" spans="1:13" s="18" customFormat="1" ht="14.25" x14ac:dyDescent="0.2">
      <c r="A815" s="18" t="str">
        <f>IF(gesamt!C815="",CONCATENATE("Eintrag ",J815),gesamt!A815)</f>
        <v>Heringsfilets in Tomatensoße, Heringe in Tomatensoße (Konserve, Heringsfilet)</v>
      </c>
      <c r="B815" s="18">
        <v>100</v>
      </c>
      <c r="C815" s="19">
        <f>IF(gesamt!C815="",100,gesamt!D815)</f>
        <v>204</v>
      </c>
      <c r="D815" s="20">
        <f>IF(gesamt!C815="",10,gesamt!G815)</f>
        <v>2.4</v>
      </c>
      <c r="E815" s="20">
        <f>IF(gesamt!C815="",10,gesamt!H815)</f>
        <v>15</v>
      </c>
      <c r="F815" s="20">
        <f>IF(gesamt!C815="",10,gesamt!I815)</f>
        <v>14.8</v>
      </c>
      <c r="G815" s="20">
        <f>IF(gesamt!C815="",0,gesamt!J815)</f>
        <v>0</v>
      </c>
      <c r="H815" s="20">
        <f>IF(gesamt!C815="",0,gesamt!K815)</f>
        <v>0</v>
      </c>
      <c r="I815" s="19">
        <f t="shared" si="51"/>
        <v>211.5</v>
      </c>
      <c r="J815" s="22">
        <f t="shared" si="52"/>
        <v>814</v>
      </c>
      <c r="K815" s="21">
        <f t="shared" ca="1" si="49"/>
        <v>1</v>
      </c>
      <c r="L815" s="21">
        <f ca="1">IF(K815=0,"",COUNTIF($K$2:K815,"&gt;0"))</f>
        <v>814</v>
      </c>
      <c r="M815" s="50" t="str">
        <f t="shared" ca="1" si="50"/>
        <v>Heringsfilets in Tomatensoße, Heringe in Tomatensoße (Konserve, Heringsfilet)</v>
      </c>
    </row>
    <row r="816" spans="1:13" s="18" customFormat="1" ht="14.25" x14ac:dyDescent="0.2">
      <c r="A816" s="18" t="str">
        <f>IF(gesamt!C816="",CONCATENATE("Eintrag ",J816),gesamt!A816)</f>
        <v>Heringssalat, rot oder weiß</v>
      </c>
      <c r="B816" s="18">
        <v>100</v>
      </c>
      <c r="C816" s="19">
        <f>IF(gesamt!C816="",100,gesamt!D816)</f>
        <v>248</v>
      </c>
      <c r="D816" s="20">
        <f>IF(gesamt!C816="",10,gesamt!G816)</f>
        <v>3</v>
      </c>
      <c r="E816" s="20">
        <f>IF(gesamt!C816="",10,gesamt!H816)</f>
        <v>24</v>
      </c>
      <c r="F816" s="20">
        <f>IF(gesamt!C816="",10,gesamt!I816)</f>
        <v>5</v>
      </c>
      <c r="G816" s="20">
        <f>IF(gesamt!C816="",0,gesamt!J816)</f>
        <v>0</v>
      </c>
      <c r="H816" s="20">
        <f>IF(gesamt!C816="",0,gesamt!K816)</f>
        <v>0</v>
      </c>
      <c r="I816" s="19">
        <f t="shared" si="51"/>
        <v>256.5</v>
      </c>
      <c r="J816" s="22">
        <f t="shared" si="52"/>
        <v>815</v>
      </c>
      <c r="K816" s="21">
        <f t="shared" ca="1" si="49"/>
        <v>1</v>
      </c>
      <c r="L816" s="21">
        <f ca="1">IF(K816=0,"",COUNTIF($K$2:K816,"&gt;0"))</f>
        <v>815</v>
      </c>
      <c r="M816" s="50" t="str">
        <f t="shared" ca="1" si="50"/>
        <v>Heringssalat, rot oder weiß</v>
      </c>
    </row>
    <row r="817" spans="1:13" s="18" customFormat="1" ht="14.25" x14ac:dyDescent="0.2">
      <c r="A817" s="18" t="str">
        <f>IF(gesamt!C817="",CONCATENATE("Eintrag ",J817),gesamt!A817)</f>
        <v>Herzogin-Kartoffeln, fertig zubereitet (sh. auch Kartoffelkroketten)</v>
      </c>
      <c r="B817" s="18">
        <v>100</v>
      </c>
      <c r="C817" s="19">
        <f>IF(gesamt!C817="",100,gesamt!D817)</f>
        <v>302</v>
      </c>
      <c r="D817" s="20">
        <f>IF(gesamt!C817="",10,gesamt!G817)</f>
        <v>25.4</v>
      </c>
      <c r="E817" s="20">
        <f>IF(gesamt!C817="",10,gesamt!H817)</f>
        <v>20</v>
      </c>
      <c r="F817" s="20">
        <f>IF(gesamt!C817="",10,gesamt!I817)</f>
        <v>2.9</v>
      </c>
      <c r="G817" s="20">
        <f>IF(gesamt!C817="",0,gesamt!J817)</f>
        <v>0</v>
      </c>
      <c r="H817" s="20">
        <f>IF(gesamt!C817="",0,gesamt!K817)</f>
        <v>0</v>
      </c>
      <c r="I817" s="19">
        <f t="shared" si="51"/>
        <v>302.32</v>
      </c>
      <c r="J817" s="22">
        <f t="shared" si="52"/>
        <v>816</v>
      </c>
      <c r="K817" s="21">
        <f t="shared" ca="1" si="49"/>
        <v>1</v>
      </c>
      <c r="L817" s="21">
        <f ca="1">IF(K817=0,"",COUNTIF($K$2:K817,"&gt;0"))</f>
        <v>816</v>
      </c>
      <c r="M817" s="50" t="str">
        <f t="shared" ca="1" si="50"/>
        <v>Herzogin-Kartoffeln, fertig zubereitet (sh. auch Kartoffelkroketten)</v>
      </c>
    </row>
    <row r="818" spans="1:13" s="18" customFormat="1" ht="14.25" x14ac:dyDescent="0.2">
      <c r="A818" s="18" t="str">
        <f>IF(gesamt!C818="",CONCATENATE("Eintrag ",J818),gesamt!A818)</f>
        <v>Hessischer Speckkuchen (Kasseler Spezialität)</v>
      </c>
      <c r="B818" s="18">
        <v>100</v>
      </c>
      <c r="C818" s="19">
        <f>IF(gesamt!C818="",100,gesamt!D818)</f>
        <v>276</v>
      </c>
      <c r="D818" s="20">
        <f>IF(gesamt!C818="",10,gesamt!G818)</f>
        <v>24</v>
      </c>
      <c r="E818" s="20">
        <f>IF(gesamt!C818="",10,gesamt!H818)</f>
        <v>15</v>
      </c>
      <c r="F818" s="20">
        <f>IF(gesamt!C818="",10,gesamt!I818)</f>
        <v>9</v>
      </c>
      <c r="G818" s="20">
        <f>IF(gesamt!C818="",0,gesamt!J818)</f>
        <v>0</v>
      </c>
      <c r="H818" s="20">
        <f>IF(gesamt!C818="",0,gesamt!K818)</f>
        <v>0</v>
      </c>
      <c r="I818" s="19">
        <f t="shared" si="51"/>
        <v>275.7</v>
      </c>
      <c r="J818" s="22">
        <f t="shared" si="52"/>
        <v>817</v>
      </c>
      <c r="K818" s="21">
        <f t="shared" ca="1" si="49"/>
        <v>1</v>
      </c>
      <c r="L818" s="21">
        <f ca="1">IF(K818=0,"",COUNTIF($K$2:K818,"&gt;0"))</f>
        <v>817</v>
      </c>
      <c r="M818" s="50" t="str">
        <f t="shared" ca="1" si="50"/>
        <v>Hessischer Speckkuchen (Kasseler Spezialität)</v>
      </c>
    </row>
    <row r="819" spans="1:13" s="18" customFormat="1" ht="14.25" x14ac:dyDescent="0.2">
      <c r="A819" s="18" t="str">
        <f>IF(gesamt!C819="",CONCATENATE("Eintrag ",J819),gesamt!A819)</f>
        <v>Himbeeren</v>
      </c>
      <c r="B819" s="18">
        <v>100</v>
      </c>
      <c r="C819" s="19">
        <f>IF(gesamt!C819="",100,gesamt!D819)</f>
        <v>34</v>
      </c>
      <c r="D819" s="20">
        <f>IF(gesamt!C819="",10,gesamt!G819)</f>
        <v>4.8</v>
      </c>
      <c r="E819" s="20">
        <f>IF(gesamt!C819="",10,gesamt!H819)</f>
        <v>0.3</v>
      </c>
      <c r="F819" s="20">
        <f>IF(gesamt!C819="",10,gesamt!I819)</f>
        <v>1.3</v>
      </c>
      <c r="G819" s="20">
        <f>IF(gesamt!C819="",0,gesamt!J819)</f>
        <v>0</v>
      </c>
      <c r="H819" s="20">
        <f>IF(gesamt!C819="",0,gesamt!K819)</f>
        <v>0</v>
      </c>
      <c r="I819" s="19">
        <f t="shared" si="51"/>
        <v>27.929999999999996</v>
      </c>
      <c r="J819" s="22">
        <f t="shared" si="52"/>
        <v>818</v>
      </c>
      <c r="K819" s="21">
        <f t="shared" ca="1" si="49"/>
        <v>1</v>
      </c>
      <c r="L819" s="21">
        <f ca="1">IF(K819=0,"",COUNTIF($K$2:K819,"&gt;0"))</f>
        <v>818</v>
      </c>
      <c r="M819" s="50" t="str">
        <f t="shared" ca="1" si="50"/>
        <v>Himbeeren</v>
      </c>
    </row>
    <row r="820" spans="1:13" s="18" customFormat="1" ht="14.25" x14ac:dyDescent="0.2">
      <c r="A820" s="18" t="str">
        <f>IF(gesamt!C820="",CONCATENATE("Eintrag ",J820),gesamt!A820)</f>
        <v>Himbeeressig</v>
      </c>
      <c r="B820" s="18">
        <v>100</v>
      </c>
      <c r="C820" s="19">
        <f>IF(gesamt!C820="",100,gesamt!D820)</f>
        <v>17</v>
      </c>
      <c r="D820" s="20">
        <f>IF(gesamt!C820="",10,gesamt!G820)</f>
        <v>0</v>
      </c>
      <c r="E820" s="20">
        <f>IF(gesamt!C820="",10,gesamt!H820)</f>
        <v>0</v>
      </c>
      <c r="F820" s="20">
        <f>IF(gesamt!C820="",10,gesamt!I820)</f>
        <v>0.2</v>
      </c>
      <c r="G820" s="20">
        <f>IF(gesamt!C820="",0,gesamt!J820)</f>
        <v>0</v>
      </c>
      <c r="H820" s="20">
        <f>IF(gesamt!C820="",0,gesamt!K820)</f>
        <v>0</v>
      </c>
      <c r="I820" s="19">
        <f t="shared" si="51"/>
        <v>0.84000000000000008</v>
      </c>
      <c r="J820" s="22">
        <f t="shared" si="52"/>
        <v>819</v>
      </c>
      <c r="K820" s="21">
        <f t="shared" ca="1" si="49"/>
        <v>1</v>
      </c>
      <c r="L820" s="21">
        <f ca="1">IF(K820=0,"",COUNTIF($K$2:K820,"&gt;0"))</f>
        <v>819</v>
      </c>
      <c r="M820" s="50" t="str">
        <f t="shared" ca="1" si="50"/>
        <v>Himbeeressig</v>
      </c>
    </row>
    <row r="821" spans="1:13" s="18" customFormat="1" ht="14.25" x14ac:dyDescent="0.2">
      <c r="A821" s="18" t="str">
        <f>IF(gesamt!C821="",CONCATENATE("Eintrag ",J821),gesamt!A821)</f>
        <v>Himbeerkuchen</v>
      </c>
      <c r="B821" s="18">
        <v>100</v>
      </c>
      <c r="C821" s="19">
        <f>IF(gesamt!C821="",100,gesamt!D821)</f>
        <v>177</v>
      </c>
      <c r="D821" s="20">
        <f>IF(gesamt!C821="",10,gesamt!G821)</f>
        <v>30</v>
      </c>
      <c r="E821" s="20">
        <f>IF(gesamt!C821="",10,gesamt!H821)</f>
        <v>3.9</v>
      </c>
      <c r="F821" s="20">
        <f>IF(gesamt!C821="",10,gesamt!I821)</f>
        <v>4.2</v>
      </c>
      <c r="G821" s="20">
        <f>IF(gesamt!C821="",0,gesamt!J821)</f>
        <v>0</v>
      </c>
      <c r="H821" s="20">
        <f>IF(gesamt!C821="",0,gesamt!K821)</f>
        <v>0</v>
      </c>
      <c r="I821" s="19">
        <f t="shared" si="51"/>
        <v>176.90999999999997</v>
      </c>
      <c r="J821" s="22">
        <f t="shared" si="52"/>
        <v>820</v>
      </c>
      <c r="K821" s="21">
        <f t="shared" ref="K821:K884" ca="1" si="53">IFERROR(SEARCH(INDIRECT(CELL("address")),A821),0)</f>
        <v>1</v>
      </c>
      <c r="L821" s="21">
        <f ca="1">IF(K821=0,"",COUNTIF($K$2:K821,"&gt;0"))</f>
        <v>820</v>
      </c>
      <c r="M821" s="50" t="str">
        <f t="shared" ca="1" si="50"/>
        <v>Himbeerkuchen</v>
      </c>
    </row>
    <row r="822" spans="1:13" s="18" customFormat="1" ht="14.25" x14ac:dyDescent="0.2">
      <c r="A822" s="18" t="str">
        <f>IF(gesamt!C822="",CONCATENATE("Eintrag ",J822),gesamt!A822)</f>
        <v>Himbeer-Marmelade o.KH o.Fett o.Eiweiß (Walden Farms)</v>
      </c>
      <c r="B822" s="18">
        <v>100</v>
      </c>
      <c r="C822" s="19">
        <f>IF(gesamt!C822="",100,gesamt!D822)</f>
        <v>0</v>
      </c>
      <c r="D822" s="20">
        <f>IF(gesamt!C822="",10,gesamt!G822)</f>
        <v>0</v>
      </c>
      <c r="E822" s="20">
        <f>IF(gesamt!C822="",10,gesamt!H822)</f>
        <v>0</v>
      </c>
      <c r="F822" s="20">
        <f>IF(gesamt!C822="",10,gesamt!I822)</f>
        <v>0</v>
      </c>
      <c r="G822" s="20">
        <f>IF(gesamt!C822="",0,gesamt!J822)</f>
        <v>0</v>
      </c>
      <c r="H822" s="20">
        <f>IF(gesamt!C822="",0,gesamt!K822)</f>
        <v>0</v>
      </c>
      <c r="I822" s="19">
        <f t="shared" si="51"/>
        <v>0</v>
      </c>
      <c r="J822" s="22">
        <f t="shared" si="52"/>
        <v>821</v>
      </c>
      <c r="K822" s="21">
        <f t="shared" ca="1" si="53"/>
        <v>1</v>
      </c>
      <c r="L822" s="21">
        <f ca="1">IF(K822=0,"",COUNTIF($K$2:K822,"&gt;0"))</f>
        <v>821</v>
      </c>
      <c r="M822" s="50" t="str">
        <f t="shared" ca="1" si="50"/>
        <v>Himbeer-Marmelade o.KH o.Fett o.Eiweiß (Walden Farms)</v>
      </c>
    </row>
    <row r="823" spans="1:13" s="18" customFormat="1" ht="14.25" x14ac:dyDescent="0.2">
      <c r="A823" s="18" t="str">
        <f>IF(gesamt!C823="",CONCATENATE("Eintrag ",J823),gesamt!A823)</f>
        <v>Himbeersaft</v>
      </c>
      <c r="B823" s="18">
        <v>100</v>
      </c>
      <c r="C823" s="19">
        <f>IF(gesamt!C823="",100,gesamt!D823)</f>
        <v>40</v>
      </c>
      <c r="D823" s="20">
        <f>IF(gesamt!C823="",10,gesamt!G823)</f>
        <v>9.1</v>
      </c>
      <c r="E823" s="20">
        <f>IF(gesamt!C823="",10,gesamt!H823)</f>
        <v>0</v>
      </c>
      <c r="F823" s="20">
        <f>IF(gesamt!C823="",10,gesamt!I823)</f>
        <v>0.5</v>
      </c>
      <c r="G823" s="20">
        <f>IF(gesamt!C823="",0,gesamt!J823)</f>
        <v>0</v>
      </c>
      <c r="H823" s="20">
        <f>IF(gesamt!C823="",0,gesamt!K823)</f>
        <v>0</v>
      </c>
      <c r="I823" s="19">
        <f t="shared" si="51"/>
        <v>39.409999999999997</v>
      </c>
      <c r="J823" s="22">
        <f t="shared" si="52"/>
        <v>822</v>
      </c>
      <c r="K823" s="21">
        <f t="shared" ca="1" si="53"/>
        <v>1</v>
      </c>
      <c r="L823" s="21">
        <f ca="1">IF(K823=0,"",COUNTIF($K$2:K823,"&gt;0"))</f>
        <v>822</v>
      </c>
      <c r="M823" s="50" t="str">
        <f t="shared" ca="1" si="50"/>
        <v>Himbeersaft</v>
      </c>
    </row>
    <row r="824" spans="1:13" s="18" customFormat="1" ht="14.25" x14ac:dyDescent="0.2">
      <c r="A824" s="18" t="str">
        <f>IF(gesamt!C824="",CONCATENATE("Eintrag ",J824),gesamt!A824)</f>
        <v>Himbeer-Sahnetorte, Himbeertorte</v>
      </c>
      <c r="B824" s="18">
        <v>100</v>
      </c>
      <c r="C824" s="19">
        <f>IF(gesamt!C824="",100,gesamt!D824)</f>
        <v>199</v>
      </c>
      <c r="D824" s="20">
        <f>IF(gesamt!C824="",10,gesamt!G824)</f>
        <v>22.7</v>
      </c>
      <c r="E824" s="20">
        <f>IF(gesamt!C824="",10,gesamt!H824)</f>
        <v>10.199999999999999</v>
      </c>
      <c r="F824" s="20">
        <f>IF(gesamt!C824="",10,gesamt!I824)</f>
        <v>2.6</v>
      </c>
      <c r="G824" s="20">
        <f>IF(gesamt!C824="",0,gesamt!J824)</f>
        <v>0</v>
      </c>
      <c r="H824" s="20">
        <f>IF(gesamt!C824="",0,gesamt!K824)</f>
        <v>0</v>
      </c>
      <c r="I824" s="19">
        <f t="shared" si="51"/>
        <v>198.85000000000002</v>
      </c>
      <c r="J824" s="22">
        <f t="shared" si="52"/>
        <v>823</v>
      </c>
      <c r="K824" s="21">
        <f t="shared" ca="1" si="53"/>
        <v>1</v>
      </c>
      <c r="L824" s="21">
        <f ca="1">IF(K824=0,"",COUNTIF($K$2:K824,"&gt;0"))</f>
        <v>823</v>
      </c>
      <c r="M824" s="50" t="str">
        <f t="shared" ca="1" si="50"/>
        <v>Himbeer-Sahnetorte, Himbeertorte</v>
      </c>
    </row>
    <row r="825" spans="1:13" s="18" customFormat="1" ht="14.25" x14ac:dyDescent="0.2">
      <c r="A825" s="18" t="str">
        <f>IF(gesamt!C825="",CONCATENATE("Eintrag ",J825),gesamt!A825)</f>
        <v>Himbeer-Sirup, Waldmeister-Sirup</v>
      </c>
      <c r="B825" s="18">
        <v>100</v>
      </c>
      <c r="C825" s="19">
        <f>IF(gesamt!C825="",100,gesamt!D825)</f>
        <v>278</v>
      </c>
      <c r="D825" s="20">
        <f>IF(gesamt!C825="",10,gesamt!G825)</f>
        <v>67</v>
      </c>
      <c r="E825" s="20">
        <f>IF(gesamt!C825="",10,gesamt!H825)</f>
        <v>0</v>
      </c>
      <c r="F825" s="20">
        <f>IF(gesamt!C825="",10,gesamt!I825)</f>
        <v>0.7</v>
      </c>
      <c r="G825" s="20">
        <f>IF(gesamt!C825="",0,gesamt!J825)</f>
        <v>0</v>
      </c>
      <c r="H825" s="20">
        <f>IF(gesamt!C825="",0,gesamt!K825)</f>
        <v>0</v>
      </c>
      <c r="I825" s="19">
        <f t="shared" si="51"/>
        <v>277.64</v>
      </c>
      <c r="J825" s="22">
        <f t="shared" si="52"/>
        <v>824</v>
      </c>
      <c r="K825" s="21">
        <f t="shared" ca="1" si="53"/>
        <v>1</v>
      </c>
      <c r="L825" s="21">
        <f ca="1">IF(K825=0,"",COUNTIF($K$2:K825,"&gt;0"))</f>
        <v>824</v>
      </c>
      <c r="M825" s="50" t="str">
        <f t="shared" ca="1" si="50"/>
        <v>Himbeer-Sirup, Waldmeister-Sirup</v>
      </c>
    </row>
    <row r="826" spans="1:13" s="18" customFormat="1" ht="14.25" x14ac:dyDescent="0.2">
      <c r="A826" s="18" t="str">
        <f>IF(gesamt!C826="",CONCATENATE("Eintrag ",J826),gesamt!A826)</f>
        <v>Hirschbraten mit Rahmsoße</v>
      </c>
      <c r="B826" s="18">
        <v>100</v>
      </c>
      <c r="C826" s="19">
        <f>IF(gesamt!C826="",100,gesamt!D826)</f>
        <v>98</v>
      </c>
      <c r="D826" s="20">
        <f>IF(gesamt!C826="",10,gesamt!G826)</f>
        <v>3.5</v>
      </c>
      <c r="E826" s="20">
        <f>IF(gesamt!C826="",10,gesamt!H826)</f>
        <v>4</v>
      </c>
      <c r="F826" s="20">
        <f>IF(gesamt!C826="",10,gesamt!I826)</f>
        <v>11</v>
      </c>
      <c r="G826" s="20">
        <f>IF(gesamt!C826="",0,gesamt!J826)</f>
        <v>0</v>
      </c>
      <c r="H826" s="20">
        <f>IF(gesamt!C826="",0,gesamt!K826)</f>
        <v>0</v>
      </c>
      <c r="I826" s="19">
        <f t="shared" si="51"/>
        <v>97.75</v>
      </c>
      <c r="J826" s="22">
        <f t="shared" si="52"/>
        <v>825</v>
      </c>
      <c r="K826" s="21">
        <f t="shared" ca="1" si="53"/>
        <v>1</v>
      </c>
      <c r="L826" s="21">
        <f ca="1">IF(K826=0,"",COUNTIF($K$2:K826,"&gt;0"))</f>
        <v>825</v>
      </c>
      <c r="M826" s="50" t="str">
        <f t="shared" ca="1" si="50"/>
        <v>Hirschbraten mit Rahmsoße</v>
      </c>
    </row>
    <row r="827" spans="1:13" s="18" customFormat="1" ht="14.25" x14ac:dyDescent="0.2">
      <c r="A827" s="18" t="str">
        <f>IF(gesamt!C827="",CONCATENATE("Eintrag ",J827),gesamt!A827)</f>
        <v>Hirschfleisch (roh)</v>
      </c>
      <c r="B827" s="18">
        <v>100</v>
      </c>
      <c r="C827" s="19">
        <f>IF(gesamt!C827="",100,gesamt!D827)</f>
        <v>112</v>
      </c>
      <c r="D827" s="20">
        <f>IF(gesamt!C827="",10,gesamt!G827)</f>
        <v>0</v>
      </c>
      <c r="E827" s="20">
        <f>IF(gesamt!C827="",10,gesamt!H827)</f>
        <v>3.3</v>
      </c>
      <c r="F827" s="20">
        <f>IF(gesamt!C827="",10,gesamt!I827)</f>
        <v>20.6</v>
      </c>
      <c r="G827" s="20">
        <f>IF(gesamt!C827="",0,gesamt!J827)</f>
        <v>0</v>
      </c>
      <c r="H827" s="20">
        <f>IF(gesamt!C827="",0,gesamt!K827)</f>
        <v>0</v>
      </c>
      <c r="I827" s="19">
        <f t="shared" si="51"/>
        <v>117.21000000000001</v>
      </c>
      <c r="J827" s="22">
        <f t="shared" si="52"/>
        <v>826</v>
      </c>
      <c r="K827" s="21">
        <f t="shared" ca="1" si="53"/>
        <v>1</v>
      </c>
      <c r="L827" s="21">
        <f ca="1">IF(K827=0,"",COUNTIF($K$2:K827,"&gt;0"))</f>
        <v>826</v>
      </c>
      <c r="M827" s="50" t="str">
        <f t="shared" ca="1" si="50"/>
        <v>Hirschfleisch (roh)</v>
      </c>
    </row>
    <row r="828" spans="1:13" s="18" customFormat="1" ht="14.25" x14ac:dyDescent="0.2">
      <c r="A828" s="18" t="str">
        <f>IF(gesamt!C828="",CONCATENATE("Eintrag ",J828),gesamt!A828)</f>
        <v>Hirschgulasch mit Soße</v>
      </c>
      <c r="B828" s="18">
        <v>100</v>
      </c>
      <c r="C828" s="19">
        <f>IF(gesamt!C828="",100,gesamt!D828)</f>
        <v>131</v>
      </c>
      <c r="D828" s="20">
        <f>IF(gesamt!C828="",10,gesamt!G828)</f>
        <v>3.5</v>
      </c>
      <c r="E828" s="20">
        <f>IF(gesamt!C828="",10,gesamt!H828)</f>
        <v>3</v>
      </c>
      <c r="F828" s="20">
        <f>IF(gesamt!C828="",10,gesamt!I828)</f>
        <v>21</v>
      </c>
      <c r="G828" s="20">
        <f>IF(gesamt!C828="",0,gesamt!J828)</f>
        <v>0</v>
      </c>
      <c r="H828" s="20">
        <f>IF(gesamt!C828="",0,gesamt!K828)</f>
        <v>0</v>
      </c>
      <c r="I828" s="19">
        <f t="shared" si="51"/>
        <v>130.44999999999999</v>
      </c>
      <c r="J828" s="22">
        <f t="shared" si="52"/>
        <v>827</v>
      </c>
      <c r="K828" s="21">
        <f t="shared" ca="1" si="53"/>
        <v>1</v>
      </c>
      <c r="L828" s="21">
        <f ca="1">IF(K828=0,"",COUNTIF($K$2:K828,"&gt;0"))</f>
        <v>827</v>
      </c>
      <c r="M828" s="50" t="str">
        <f t="shared" ca="1" si="50"/>
        <v>Hirschgulasch mit Soße</v>
      </c>
    </row>
    <row r="829" spans="1:13" s="18" customFormat="1" ht="14.25" x14ac:dyDescent="0.2">
      <c r="A829" s="18" t="str">
        <f>IF(gesamt!C829="",CONCATENATE("Eintrag ",J829),gesamt!A829)</f>
        <v>Hirschragout mit Soße</v>
      </c>
      <c r="B829" s="18">
        <v>100</v>
      </c>
      <c r="C829" s="19">
        <f>IF(gesamt!C829="",100,gesamt!D829)</f>
        <v>148</v>
      </c>
      <c r="D829" s="20">
        <f>IF(gesamt!C829="",10,gesamt!G829)</f>
        <v>3.5</v>
      </c>
      <c r="E829" s="20">
        <f>IF(gesamt!C829="",10,gesamt!H829)</f>
        <v>8</v>
      </c>
      <c r="F829" s="20">
        <f>IF(gesamt!C829="",10,gesamt!I829)</f>
        <v>14</v>
      </c>
      <c r="G829" s="20">
        <f>IF(gesamt!C829="",0,gesamt!J829)</f>
        <v>0</v>
      </c>
      <c r="H829" s="20">
        <f>IF(gesamt!C829="",0,gesamt!K829)</f>
        <v>0</v>
      </c>
      <c r="I829" s="19">
        <f t="shared" si="51"/>
        <v>147.55000000000001</v>
      </c>
      <c r="J829" s="22">
        <f t="shared" si="52"/>
        <v>828</v>
      </c>
      <c r="K829" s="21">
        <f t="shared" ca="1" si="53"/>
        <v>1</v>
      </c>
      <c r="L829" s="21">
        <f ca="1">IF(K829=0,"",COUNTIF($K$2:K829,"&gt;0"))</f>
        <v>828</v>
      </c>
      <c r="M829" s="50" t="str">
        <f t="shared" ca="1" si="50"/>
        <v>Hirschragout mit Soße</v>
      </c>
    </row>
    <row r="830" spans="1:13" s="18" customFormat="1" ht="14.25" x14ac:dyDescent="0.2">
      <c r="A830" s="18" t="str">
        <f>IF(gesamt!C830="",CONCATENATE("Eintrag ",J830),gesamt!A830)</f>
        <v>Hirschsalami, Wildsalami</v>
      </c>
      <c r="B830" s="18">
        <v>100</v>
      </c>
      <c r="C830" s="19">
        <f>IF(gesamt!C830="",100,gesamt!D830)</f>
        <v>280</v>
      </c>
      <c r="D830" s="20">
        <f>IF(gesamt!C830="",10,gesamt!G830)</f>
        <v>0.2</v>
      </c>
      <c r="E830" s="20">
        <f>IF(gesamt!C830="",10,gesamt!H830)</f>
        <v>21</v>
      </c>
      <c r="F830" s="20">
        <f>IF(gesamt!C830="",10,gesamt!I830)</f>
        <v>20</v>
      </c>
      <c r="G830" s="20">
        <f>IF(gesamt!C830="",0,gesamt!J830)</f>
        <v>0</v>
      </c>
      <c r="H830" s="20">
        <f>IF(gesamt!C830="",0,gesamt!K830)</f>
        <v>0</v>
      </c>
      <c r="I830" s="19">
        <f t="shared" si="51"/>
        <v>280.12</v>
      </c>
      <c r="J830" s="22">
        <f t="shared" si="52"/>
        <v>829</v>
      </c>
      <c r="K830" s="21">
        <f t="shared" ca="1" si="53"/>
        <v>1</v>
      </c>
      <c r="L830" s="21">
        <f ca="1">IF(K830=0,"",COUNTIF($K$2:K830,"&gt;0"))</f>
        <v>829</v>
      </c>
      <c r="M830" s="50" t="str">
        <f t="shared" ca="1" si="50"/>
        <v>Hirschsalami, Wildsalami</v>
      </c>
    </row>
    <row r="831" spans="1:13" s="18" customFormat="1" ht="14.25" x14ac:dyDescent="0.2">
      <c r="A831" s="18" t="str">
        <f>IF(gesamt!C831="",CONCATENATE("Eintrag ",J831),gesamt!A831)</f>
        <v>Hirschschinken</v>
      </c>
      <c r="B831" s="18">
        <v>100</v>
      </c>
      <c r="C831" s="19">
        <f>IF(gesamt!C831="",100,gesamt!D831)</f>
        <v>128</v>
      </c>
      <c r="D831" s="20">
        <f>IF(gesamt!C831="",10,gesamt!G831)</f>
        <v>3</v>
      </c>
      <c r="E831" s="20">
        <f>IF(gesamt!C831="",10,gesamt!H831)</f>
        <v>2.5</v>
      </c>
      <c r="F831" s="20">
        <f>IF(gesamt!C831="",10,gesamt!I831)</f>
        <v>22</v>
      </c>
      <c r="G831" s="20">
        <f>IF(gesamt!C831="",0,gesamt!J831)</f>
        <v>0</v>
      </c>
      <c r="H831" s="20">
        <f>IF(gesamt!C831="",0,gesamt!K831)</f>
        <v>0</v>
      </c>
      <c r="I831" s="19">
        <f t="shared" si="51"/>
        <v>127.95</v>
      </c>
      <c r="J831" s="22">
        <f t="shared" si="52"/>
        <v>830</v>
      </c>
      <c r="K831" s="21">
        <f t="shared" ca="1" si="53"/>
        <v>1</v>
      </c>
      <c r="L831" s="21">
        <f ca="1">IF(K831=0,"",COUNTIF($K$2:K831,"&gt;0"))</f>
        <v>830</v>
      </c>
      <c r="M831" s="50" t="str">
        <f t="shared" ca="1" si="50"/>
        <v>Hirschschinken</v>
      </c>
    </row>
    <row r="832" spans="1:13" s="18" customFormat="1" ht="14.25" x14ac:dyDescent="0.2">
      <c r="A832" s="18" t="str">
        <f>IF(gesamt!C832="",CONCATENATE("Eintrag ",J832),gesamt!A832)</f>
        <v>Hirschsteak</v>
      </c>
      <c r="B832" s="18">
        <v>100</v>
      </c>
      <c r="C832" s="19">
        <f>IF(gesamt!C832="",100,gesamt!D832)</f>
        <v>128</v>
      </c>
      <c r="D832" s="20">
        <f>IF(gesamt!C832="",10,gesamt!G832)</f>
        <v>0</v>
      </c>
      <c r="E832" s="20">
        <f>IF(gesamt!C832="",10,gesamt!H832)</f>
        <v>4</v>
      </c>
      <c r="F832" s="20">
        <f>IF(gesamt!C832="",10,gesamt!I832)</f>
        <v>21.5</v>
      </c>
      <c r="G832" s="20">
        <f>IF(gesamt!C832="",0,gesamt!J832)</f>
        <v>0</v>
      </c>
      <c r="H832" s="20">
        <f>IF(gesamt!C832="",0,gesamt!K832)</f>
        <v>0</v>
      </c>
      <c r="I832" s="19">
        <f t="shared" si="51"/>
        <v>127.5</v>
      </c>
      <c r="J832" s="22">
        <f t="shared" si="52"/>
        <v>831</v>
      </c>
      <c r="K832" s="21">
        <f t="shared" ca="1" si="53"/>
        <v>1</v>
      </c>
      <c r="L832" s="21">
        <f ca="1">IF(K832=0,"",COUNTIF($K$2:K832,"&gt;0"))</f>
        <v>831</v>
      </c>
      <c r="M832" s="50" t="str">
        <f t="shared" ca="1" si="50"/>
        <v>Hirschsteak</v>
      </c>
    </row>
    <row r="833" spans="1:13" s="18" customFormat="1" ht="14.25" x14ac:dyDescent="0.2">
      <c r="A833" s="18" t="str">
        <f>IF(gesamt!C833="",CONCATENATE("Eintrag ",J833),gesamt!A833)</f>
        <v>Hirse, geschält (Goldhirse)</v>
      </c>
      <c r="B833" s="18">
        <v>100</v>
      </c>
      <c r="C833" s="19">
        <f>IF(gesamt!C833="",100,gesamt!D833)</f>
        <v>350</v>
      </c>
      <c r="D833" s="20">
        <f>IF(gesamt!C833="",10,gesamt!G833)</f>
        <v>68.8</v>
      </c>
      <c r="E833" s="20">
        <f>IF(gesamt!C833="",10,gesamt!H833)</f>
        <v>3.9</v>
      </c>
      <c r="F833" s="20">
        <f>IF(gesamt!C833="",10,gesamt!I833)</f>
        <v>9.8000000000000007</v>
      </c>
      <c r="G833" s="20">
        <f>IF(gesamt!C833="",0,gesamt!J833)</f>
        <v>0</v>
      </c>
      <c r="H833" s="20">
        <f>IF(gesamt!C833="",0,gesamt!K833)</f>
        <v>0</v>
      </c>
      <c r="I833" s="19">
        <f t="shared" si="51"/>
        <v>359.51</v>
      </c>
      <c r="J833" s="22">
        <f t="shared" si="52"/>
        <v>832</v>
      </c>
      <c r="K833" s="21">
        <f t="shared" ca="1" si="53"/>
        <v>1</v>
      </c>
      <c r="L833" s="21">
        <f ca="1">IF(K833=0,"",COUNTIF($K$2:K833,"&gt;0"))</f>
        <v>832</v>
      </c>
      <c r="M833" s="50" t="str">
        <f t="shared" ca="1" si="50"/>
        <v>Hirse, geschält (Goldhirse)</v>
      </c>
    </row>
    <row r="834" spans="1:13" s="18" customFormat="1" ht="14.25" x14ac:dyDescent="0.2">
      <c r="A834" s="18" t="str">
        <f>IF(gesamt!C834="",CONCATENATE("Eintrag ",J834),gesamt!A834)</f>
        <v>Hirsebrei ohne Zucker (Hirse gekocht)</v>
      </c>
      <c r="B834" s="18">
        <v>100</v>
      </c>
      <c r="C834" s="19">
        <f>IF(gesamt!C834="",100,gesamt!D834)</f>
        <v>120</v>
      </c>
      <c r="D834" s="20">
        <f>IF(gesamt!C834="",10,gesamt!G834)</f>
        <v>22.9</v>
      </c>
      <c r="E834" s="20">
        <f>IF(gesamt!C834="",10,gesamt!H834)</f>
        <v>1.3</v>
      </c>
      <c r="F834" s="20">
        <f>IF(gesamt!C834="",10,gesamt!I834)</f>
        <v>3.3</v>
      </c>
      <c r="G834" s="20">
        <f>IF(gesamt!C834="",0,gesamt!J834)</f>
        <v>0</v>
      </c>
      <c r="H834" s="20">
        <f>IF(gesamt!C834="",0,gesamt!K834)</f>
        <v>0</v>
      </c>
      <c r="I834" s="19">
        <f t="shared" si="51"/>
        <v>119.83999999999999</v>
      </c>
      <c r="J834" s="22">
        <f t="shared" si="52"/>
        <v>833</v>
      </c>
      <c r="K834" s="21">
        <f t="shared" ca="1" si="53"/>
        <v>1</v>
      </c>
      <c r="L834" s="21">
        <f ca="1">IF(K834=0,"",COUNTIF($K$2:K834,"&gt;0"))</f>
        <v>833</v>
      </c>
      <c r="M834" s="50" t="str">
        <f t="shared" ref="M834:M897" ca="1" si="54">IFERROR(INDEX(A:A,MATCH(ROW(K833),L:L,0)),"")</f>
        <v>Hirsebrei ohne Zucker (Hirse gekocht)</v>
      </c>
    </row>
    <row r="835" spans="1:13" s="18" customFormat="1" ht="14.25" x14ac:dyDescent="0.2">
      <c r="A835" s="18" t="str">
        <f>IF(gesamt!C835="",CONCATENATE("Eintrag ",J835),gesamt!A835)</f>
        <v>Hirseflocken, Hirse-Flocken (Goldhirse)</v>
      </c>
      <c r="B835" s="18">
        <v>100</v>
      </c>
      <c r="C835" s="19">
        <f>IF(gesamt!C835="",100,gesamt!D835)</f>
        <v>328</v>
      </c>
      <c r="D835" s="20">
        <f>IF(gesamt!C835="",10,gesamt!G835)</f>
        <v>63</v>
      </c>
      <c r="E835" s="20">
        <f>IF(gesamt!C835="",10,gesamt!H835)</f>
        <v>3</v>
      </c>
      <c r="F835" s="20">
        <f>IF(gesamt!C835="",10,gesamt!I835)</f>
        <v>10</v>
      </c>
      <c r="G835" s="20">
        <f>IF(gesamt!C835="",0,gesamt!J835)</f>
        <v>0</v>
      </c>
      <c r="H835" s="20">
        <f>IF(gesamt!C835="",0,gesamt!K835)</f>
        <v>0</v>
      </c>
      <c r="I835" s="19">
        <f t="shared" ref="I835:I898" si="55">D835*4.1+E835*9.3+F835*4.2+G835*7+H835*3</f>
        <v>328.19999999999993</v>
      </c>
      <c r="J835" s="22">
        <f t="shared" si="52"/>
        <v>834</v>
      </c>
      <c r="K835" s="21">
        <f t="shared" ca="1" si="53"/>
        <v>1</v>
      </c>
      <c r="L835" s="21">
        <f ca="1">IF(K835=0,"",COUNTIF($K$2:K835,"&gt;0"))</f>
        <v>834</v>
      </c>
      <c r="M835" s="50" t="str">
        <f t="shared" ca="1" si="54"/>
        <v>Hirseflocken, Hirse-Flocken (Goldhirse)</v>
      </c>
    </row>
    <row r="836" spans="1:13" s="18" customFormat="1" ht="14.25" x14ac:dyDescent="0.2">
      <c r="A836" s="18" t="str">
        <f>IF(gesamt!C836="",CONCATENATE("Eintrag ",J836),gesamt!A836)</f>
        <v>Hirsemehl (Goldhirse)</v>
      </c>
      <c r="B836" s="18">
        <v>100</v>
      </c>
      <c r="C836" s="19">
        <f>IF(gesamt!C836="",100,gesamt!D836)</f>
        <v>361</v>
      </c>
      <c r="D836" s="20">
        <f>IF(gesamt!C836="",10,gesamt!G836)</f>
        <v>69.8</v>
      </c>
      <c r="E836" s="20">
        <f>IF(gesamt!C836="",10,gesamt!H836)</f>
        <v>3.5</v>
      </c>
      <c r="F836" s="20">
        <f>IF(gesamt!C836="",10,gesamt!I836)</f>
        <v>10</v>
      </c>
      <c r="G836" s="20">
        <f>IF(gesamt!C836="",0,gesamt!J836)</f>
        <v>0</v>
      </c>
      <c r="H836" s="20">
        <f>IF(gesamt!C836="",0,gesamt!K836)</f>
        <v>0</v>
      </c>
      <c r="I836" s="19">
        <f t="shared" si="55"/>
        <v>360.72999999999996</v>
      </c>
      <c r="J836" s="22">
        <f t="shared" si="52"/>
        <v>835</v>
      </c>
      <c r="K836" s="21">
        <f t="shared" ca="1" si="53"/>
        <v>1</v>
      </c>
      <c r="L836" s="21">
        <f ca="1">IF(K836=0,"",COUNTIF($K$2:K836,"&gt;0"))</f>
        <v>835</v>
      </c>
      <c r="M836" s="50" t="str">
        <f t="shared" ca="1" si="54"/>
        <v>Hirsemehl (Goldhirse)</v>
      </c>
    </row>
    <row r="837" spans="1:13" s="18" customFormat="1" ht="14.25" x14ac:dyDescent="0.2">
      <c r="A837" s="18" t="str">
        <f>IF(gesamt!C837="",CONCATENATE("Eintrag ",J837),gesamt!A837)</f>
        <v>Höhlenkäse, 50 % Fett in Trockenmasse</v>
      </c>
      <c r="B837" s="18">
        <v>100</v>
      </c>
      <c r="C837" s="19">
        <f>IF(gesamt!C837="",100,gesamt!D837)</f>
        <v>384</v>
      </c>
      <c r="D837" s="20">
        <f>IF(gesamt!C837="",10,gesamt!G837)</f>
        <v>1</v>
      </c>
      <c r="E837" s="20">
        <f>IF(gesamt!C837="",10,gesamt!H837)</f>
        <v>30</v>
      </c>
      <c r="F837" s="20">
        <f>IF(gesamt!C837="",10,gesamt!I837)</f>
        <v>24</v>
      </c>
      <c r="G837" s="20">
        <f>IF(gesamt!C837="",0,gesamt!J837)</f>
        <v>0</v>
      </c>
      <c r="H837" s="20">
        <f>IF(gesamt!C837="",0,gesamt!K837)</f>
        <v>0</v>
      </c>
      <c r="I837" s="19">
        <f t="shared" si="55"/>
        <v>383.90000000000003</v>
      </c>
      <c r="J837" s="22">
        <f t="shared" si="52"/>
        <v>836</v>
      </c>
      <c r="K837" s="21">
        <f t="shared" ca="1" si="53"/>
        <v>1</v>
      </c>
      <c r="L837" s="21">
        <f ca="1">IF(K837=0,"",COUNTIF($K$2:K837,"&gt;0"))</f>
        <v>836</v>
      </c>
      <c r="M837" s="50" t="str">
        <f t="shared" ca="1" si="54"/>
        <v>Höhlenkäse, 50 % Fett in Trockenmasse</v>
      </c>
    </row>
    <row r="838" spans="1:13" s="18" customFormat="1" ht="14.25" x14ac:dyDescent="0.2">
      <c r="A838" s="18" t="str">
        <f>IF(gesamt!C838="",CONCATENATE("Eintrag ",J838),gesamt!A838)</f>
        <v>Hoki (verwandt mit Seehecht) (roh)</v>
      </c>
      <c r="B838" s="18">
        <v>100</v>
      </c>
      <c r="C838" s="19">
        <f>IF(gesamt!C838="",100,gesamt!D838)</f>
        <v>167</v>
      </c>
      <c r="D838" s="20">
        <f>IF(gesamt!C838="",10,gesamt!G838)</f>
        <v>0</v>
      </c>
      <c r="E838" s="20">
        <f>IF(gesamt!C838="",10,gesamt!H838)</f>
        <v>17</v>
      </c>
      <c r="F838" s="20">
        <f>IF(gesamt!C838="",10,gesamt!I838)</f>
        <v>2</v>
      </c>
      <c r="G838" s="20">
        <f>IF(gesamt!C838="",0,gesamt!J838)</f>
        <v>0</v>
      </c>
      <c r="H838" s="20">
        <f>IF(gesamt!C838="",0,gesamt!K838)</f>
        <v>0</v>
      </c>
      <c r="I838" s="19">
        <f t="shared" si="55"/>
        <v>166.50000000000003</v>
      </c>
      <c r="J838" s="22">
        <f t="shared" si="52"/>
        <v>837</v>
      </c>
      <c r="K838" s="21">
        <f t="shared" ca="1" si="53"/>
        <v>1</v>
      </c>
      <c r="L838" s="21">
        <f ca="1">IF(K838=0,"",COUNTIF($K$2:K838,"&gt;0"))</f>
        <v>837</v>
      </c>
      <c r="M838" s="50" t="str">
        <f t="shared" ca="1" si="54"/>
        <v>Hoki (verwandt mit Seehecht) (roh)</v>
      </c>
    </row>
    <row r="839" spans="1:13" s="18" customFormat="1" ht="14.25" x14ac:dyDescent="0.2">
      <c r="A839" s="18" t="str">
        <f>IF(gesamt!C839="",CONCATENATE("Eintrag ",J839),gesamt!A839)</f>
        <v>Hokkaido-Kürbis, Butternuss-Kürbis, Butternut-Kürbis</v>
      </c>
      <c r="B839" s="18">
        <v>100</v>
      </c>
      <c r="C839" s="19">
        <f>IF(gesamt!C839="",100,gesamt!D839)</f>
        <v>64</v>
      </c>
      <c r="D839" s="20">
        <f>IF(gesamt!C839="",10,gesamt!G839)</f>
        <v>12.6</v>
      </c>
      <c r="E839" s="20">
        <f>IF(gesamt!C839="",10,gesamt!H839)</f>
        <v>0.6</v>
      </c>
      <c r="F839" s="20">
        <f>IF(gesamt!C839="",10,gesamt!I839)</f>
        <v>1.7</v>
      </c>
      <c r="G839" s="20">
        <f>IF(gesamt!C839="",0,gesamt!J839)</f>
        <v>0</v>
      </c>
      <c r="H839" s="20">
        <f>IF(gesamt!C839="",0,gesamt!K839)</f>
        <v>0</v>
      </c>
      <c r="I839" s="19">
        <f t="shared" si="55"/>
        <v>64.38</v>
      </c>
      <c r="J839" s="22">
        <f t="shared" si="52"/>
        <v>838</v>
      </c>
      <c r="K839" s="21">
        <f t="shared" ca="1" si="53"/>
        <v>1</v>
      </c>
      <c r="L839" s="21">
        <f ca="1">IF(K839=0,"",COUNTIF($K$2:K839,"&gt;0"))</f>
        <v>838</v>
      </c>
      <c r="M839" s="50" t="str">
        <f t="shared" ca="1" si="54"/>
        <v>Hokkaido-Kürbis, Butternuss-Kürbis, Butternut-Kürbis</v>
      </c>
    </row>
    <row r="840" spans="1:13" s="18" customFormat="1" ht="14.25" x14ac:dyDescent="0.2">
      <c r="A840" s="18" t="str">
        <f>IF(gesamt!C840="",CONCATENATE("Eintrag ",J840),gesamt!A840)</f>
        <v>Holunder-Beeren</v>
      </c>
      <c r="B840" s="18">
        <v>100</v>
      </c>
      <c r="C840" s="19">
        <f>IF(gesamt!C840="",100,gesamt!D840)</f>
        <v>55</v>
      </c>
      <c r="D840" s="20">
        <f>IF(gesamt!C840="",10,gesamt!G840)</f>
        <v>7</v>
      </c>
      <c r="E840" s="20">
        <f>IF(gesamt!C840="",10,gesamt!H840)</f>
        <v>1.5</v>
      </c>
      <c r="F840" s="20">
        <f>IF(gesamt!C840="",10,gesamt!I840)</f>
        <v>3</v>
      </c>
      <c r="G840" s="20">
        <f>IF(gesamt!C840="",0,gesamt!J840)</f>
        <v>0</v>
      </c>
      <c r="H840" s="20">
        <f>IF(gesamt!C840="",0,gesamt!K840)</f>
        <v>0</v>
      </c>
      <c r="I840" s="19">
        <f t="shared" si="55"/>
        <v>55.25</v>
      </c>
      <c r="J840" s="22">
        <f t="shared" si="52"/>
        <v>839</v>
      </c>
      <c r="K840" s="21">
        <f t="shared" ca="1" si="53"/>
        <v>1</v>
      </c>
      <c r="L840" s="21">
        <f ca="1">IF(K840=0,"",COUNTIF($K$2:K840,"&gt;0"))</f>
        <v>839</v>
      </c>
      <c r="M840" s="50" t="str">
        <f t="shared" ca="1" si="54"/>
        <v>Holunder-Beeren</v>
      </c>
    </row>
    <row r="841" spans="1:13" s="18" customFormat="1" ht="14.25" x14ac:dyDescent="0.2">
      <c r="A841" s="18" t="str">
        <f>IF(gesamt!C841="",CONCATENATE("Eintrag ",J841),gesamt!A841)</f>
        <v>Holunderblüten-Sirup</v>
      </c>
      <c r="B841" s="18">
        <v>100</v>
      </c>
      <c r="C841" s="19">
        <f>IF(gesamt!C841="",100,gesamt!D841)</f>
        <v>281</v>
      </c>
      <c r="D841" s="20">
        <f>IF(gesamt!C841="",10,gesamt!G841)</f>
        <v>68</v>
      </c>
      <c r="E841" s="20">
        <f>IF(gesamt!C841="",10,gesamt!H841)</f>
        <v>0</v>
      </c>
      <c r="F841" s="20">
        <f>IF(gesamt!C841="",10,gesamt!I841)</f>
        <v>0.5</v>
      </c>
      <c r="G841" s="20">
        <f>IF(gesamt!C841="",0,gesamt!J841)</f>
        <v>0</v>
      </c>
      <c r="H841" s="20">
        <f>IF(gesamt!C841="",0,gesamt!K841)</f>
        <v>0</v>
      </c>
      <c r="I841" s="19">
        <f t="shared" si="55"/>
        <v>280.89999999999998</v>
      </c>
      <c r="J841" s="22">
        <f t="shared" si="52"/>
        <v>840</v>
      </c>
      <c r="K841" s="21">
        <f t="shared" ca="1" si="53"/>
        <v>1</v>
      </c>
      <c r="L841" s="21">
        <f ca="1">IF(K841=0,"",COUNTIF($K$2:K841,"&gt;0"))</f>
        <v>840</v>
      </c>
      <c r="M841" s="50" t="str">
        <f t="shared" ca="1" si="54"/>
        <v>Holunderblüten-Sirup</v>
      </c>
    </row>
    <row r="842" spans="1:13" s="18" customFormat="1" ht="14.25" x14ac:dyDescent="0.2">
      <c r="A842" s="18" t="str">
        <f>IF(gesamt!C842="",CONCATENATE("Eintrag ",J842),gesamt!A842)</f>
        <v>Holundersaft, "Fliederbeersaft" (mit 2% Säure)</v>
      </c>
      <c r="B842" s="18">
        <v>100</v>
      </c>
      <c r="C842" s="19">
        <f>IF(gesamt!C842="",100,gesamt!D842)</f>
        <v>39</v>
      </c>
      <c r="D842" s="20">
        <f>IF(gesamt!C842="",10,gesamt!G842)</f>
        <v>7</v>
      </c>
      <c r="E842" s="20">
        <f>IF(gesamt!C842="",10,gesamt!H842)</f>
        <v>0</v>
      </c>
      <c r="F842" s="20">
        <f>IF(gesamt!C842="",10,gesamt!I842)</f>
        <v>1</v>
      </c>
      <c r="G842" s="20">
        <f>IF(gesamt!C842="",0,gesamt!J842)</f>
        <v>0</v>
      </c>
      <c r="H842" s="20">
        <f>IF(gesamt!C842="",0,gesamt!K842)</f>
        <v>0</v>
      </c>
      <c r="I842" s="19">
        <f t="shared" si="55"/>
        <v>32.9</v>
      </c>
      <c r="J842" s="22">
        <f t="shared" si="52"/>
        <v>841</v>
      </c>
      <c r="K842" s="21">
        <f t="shared" ca="1" si="53"/>
        <v>1</v>
      </c>
      <c r="L842" s="21">
        <f ca="1">IF(K842=0,"",COUNTIF($K$2:K842,"&gt;0"))</f>
        <v>841</v>
      </c>
      <c r="M842" s="50" t="str">
        <f t="shared" ca="1" si="54"/>
        <v>Holundersaft, "Fliederbeersaft" (mit 2% Säure)</v>
      </c>
    </row>
    <row r="843" spans="1:13" s="18" customFormat="1" ht="14.25" x14ac:dyDescent="0.2">
      <c r="A843" s="18" t="str">
        <f>IF(gesamt!C843="",CONCATENATE("Eintrag ",J843),gesamt!A843)</f>
        <v>Holzfällersteak (= Nackenkotelett / Kammkotelett, Grillnacken) ohne Schwarte</v>
      </c>
      <c r="B843" s="18">
        <v>100</v>
      </c>
      <c r="C843" s="19">
        <f>IF(gesamt!C843="",100,gesamt!D843)</f>
        <v>212</v>
      </c>
      <c r="D843" s="20">
        <f>IF(gesamt!C843="",10,gesamt!G843)</f>
        <v>0</v>
      </c>
      <c r="E843" s="20">
        <f>IF(gesamt!C843="",10,gesamt!H843)</f>
        <v>19.100000000000001</v>
      </c>
      <c r="F843" s="20">
        <f>IF(gesamt!C843="",10,gesamt!I843)</f>
        <v>8.1</v>
      </c>
      <c r="G843" s="20">
        <f>IF(gesamt!C843="",0,gesamt!J843)</f>
        <v>0</v>
      </c>
      <c r="H843" s="20">
        <f>IF(gesamt!C843="",0,gesamt!K843)</f>
        <v>0</v>
      </c>
      <c r="I843" s="19">
        <f t="shared" si="55"/>
        <v>211.65000000000003</v>
      </c>
      <c r="J843" s="22">
        <f t="shared" si="52"/>
        <v>842</v>
      </c>
      <c r="K843" s="21">
        <f t="shared" ca="1" si="53"/>
        <v>1</v>
      </c>
      <c r="L843" s="21">
        <f ca="1">IF(K843=0,"",COUNTIF($K$2:K843,"&gt;0"))</f>
        <v>842</v>
      </c>
      <c r="M843" s="50" t="str">
        <f t="shared" ca="1" si="54"/>
        <v>Holzfällersteak (= Nackenkotelett / Kammkotelett, Grillnacken) ohne Schwarte</v>
      </c>
    </row>
    <row r="844" spans="1:13" s="18" customFormat="1" ht="14.25" x14ac:dyDescent="0.2">
      <c r="A844" s="18" t="str">
        <f>IF(gesamt!C844="",CONCATENATE("Eintrag ",J844),gesamt!A844)</f>
        <v>Honig (Akazienhonig, Waldhonig, Kleehonig, Tannenhonig, Blütenhonig, Rapshonig)</v>
      </c>
      <c r="B844" s="18">
        <v>100</v>
      </c>
      <c r="C844" s="19">
        <f>IF(gesamt!C844="",100,gesamt!D844)</f>
        <v>302</v>
      </c>
      <c r="D844" s="20">
        <f>IF(gesamt!C844="",10,gesamt!G844)</f>
        <v>75.099999999999994</v>
      </c>
      <c r="E844" s="20">
        <f>IF(gesamt!C844="",10,gesamt!H844)</f>
        <v>0</v>
      </c>
      <c r="F844" s="20">
        <f>IF(gesamt!C844="",10,gesamt!I844)</f>
        <v>0.4</v>
      </c>
      <c r="G844" s="20">
        <f>IF(gesamt!C844="",0,gesamt!J844)</f>
        <v>0</v>
      </c>
      <c r="H844" s="20">
        <f>IF(gesamt!C844="",0,gesamt!K844)</f>
        <v>0</v>
      </c>
      <c r="I844" s="19">
        <f t="shared" si="55"/>
        <v>309.58999999999997</v>
      </c>
      <c r="J844" s="22">
        <f t="shared" si="52"/>
        <v>843</v>
      </c>
      <c r="K844" s="21">
        <f t="shared" ca="1" si="53"/>
        <v>1</v>
      </c>
      <c r="L844" s="21">
        <f ca="1">IF(K844=0,"",COUNTIF($K$2:K844,"&gt;0"))</f>
        <v>843</v>
      </c>
      <c r="M844" s="50" t="str">
        <f t="shared" ca="1" si="54"/>
        <v>Honig (Akazienhonig, Waldhonig, Kleehonig, Tannenhonig, Blütenhonig, Rapshonig)</v>
      </c>
    </row>
    <row r="845" spans="1:13" s="18" customFormat="1" ht="14.25" x14ac:dyDescent="0.2">
      <c r="A845" s="18" t="str">
        <f>IF(gesamt!C845="",CONCATENATE("Eintrag ",J845),gesamt!A845)</f>
        <v>Honig-Pomelo, Honig-Pampelmuse (Sweetie, Zitrusfrucht)</v>
      </c>
      <c r="B845" s="18">
        <v>100</v>
      </c>
      <c r="C845" s="19">
        <f>IF(gesamt!C845="",100,gesamt!D845)</f>
        <v>42</v>
      </c>
      <c r="D845" s="20">
        <f>IF(gesamt!C845="",10,gesamt!G845)</f>
        <v>7.4</v>
      </c>
      <c r="E845" s="20">
        <f>IF(gesamt!C845="",10,gesamt!H845)</f>
        <v>0.1</v>
      </c>
      <c r="F845" s="20">
        <f>IF(gesamt!C845="",10,gesamt!I845)</f>
        <v>0.6</v>
      </c>
      <c r="G845" s="20">
        <f>IF(gesamt!C845="",0,gesamt!J845)</f>
        <v>0</v>
      </c>
      <c r="H845" s="20">
        <f>IF(gesamt!C845="",0,gesamt!K845)</f>
        <v>0</v>
      </c>
      <c r="I845" s="19">
        <f t="shared" si="55"/>
        <v>33.79</v>
      </c>
      <c r="J845" s="22">
        <f t="shared" si="52"/>
        <v>844</v>
      </c>
      <c r="K845" s="21">
        <f t="shared" ca="1" si="53"/>
        <v>1</v>
      </c>
      <c r="L845" s="21">
        <f ca="1">IF(K845=0,"",COUNTIF($K$2:K845,"&gt;0"))</f>
        <v>844</v>
      </c>
      <c r="M845" s="50" t="str">
        <f t="shared" ca="1" si="54"/>
        <v>Honig-Pomelo, Honig-Pampelmuse (Sweetie, Zitrusfrucht)</v>
      </c>
    </row>
    <row r="846" spans="1:13" s="18" customFormat="1" ht="14.25" x14ac:dyDescent="0.2">
      <c r="A846" s="18" t="str">
        <f>IF(gesamt!C846="",CONCATENATE("Eintrag ",J846),gesamt!A846)</f>
        <v>Honigpops oder Smacks</v>
      </c>
      <c r="B846" s="18">
        <v>100</v>
      </c>
      <c r="C846" s="19">
        <f>IF(gesamt!C846="",100,gesamt!D846)</f>
        <v>386</v>
      </c>
      <c r="D846" s="20">
        <f>IF(gesamt!C846="",10,gesamt!G846)</f>
        <v>84</v>
      </c>
      <c r="E846" s="20">
        <f>IF(gesamt!C846="",10,gesamt!H846)</f>
        <v>2</v>
      </c>
      <c r="F846" s="20">
        <f>IF(gesamt!C846="",10,gesamt!I846)</f>
        <v>8</v>
      </c>
      <c r="G846" s="20">
        <f>IF(gesamt!C846="",0,gesamt!J846)</f>
        <v>0</v>
      </c>
      <c r="H846" s="20">
        <f>IF(gesamt!C846="",0,gesamt!K846)</f>
        <v>0</v>
      </c>
      <c r="I846" s="19">
        <f t="shared" si="55"/>
        <v>396.6</v>
      </c>
      <c r="J846" s="22">
        <f t="shared" si="52"/>
        <v>845</v>
      </c>
      <c r="K846" s="21">
        <f t="shared" ca="1" si="53"/>
        <v>1</v>
      </c>
      <c r="L846" s="21">
        <f ca="1">IF(K846=0,"",COUNTIF($K$2:K846,"&gt;0"))</f>
        <v>845</v>
      </c>
      <c r="M846" s="50" t="str">
        <f t="shared" ca="1" si="54"/>
        <v>Honigpops oder Smacks</v>
      </c>
    </row>
    <row r="847" spans="1:13" s="18" customFormat="1" ht="14.25" x14ac:dyDescent="0.2">
      <c r="A847" s="18" t="str">
        <f>IF(gesamt!C847="",CONCATENATE("Eintrag ",J847),gesamt!A847)</f>
        <v>Honigwein, Honigmet, Honig-Met</v>
      </c>
      <c r="B847" s="18">
        <v>100</v>
      </c>
      <c r="C847" s="19">
        <f>IF(gesamt!C847="",100,gesamt!D847)</f>
        <v>119</v>
      </c>
      <c r="D847" s="20">
        <f>IF(gesamt!C847="",10,gesamt!G847)</f>
        <v>12</v>
      </c>
      <c r="E847" s="20">
        <f>IF(gesamt!C847="",10,gesamt!H847)</f>
        <v>0</v>
      </c>
      <c r="F847" s="20">
        <f>IF(gesamt!C847="",10,gesamt!I847)</f>
        <v>0</v>
      </c>
      <c r="G847" s="20">
        <f>IF(gesamt!C847="",0,gesamt!J847)</f>
        <v>10</v>
      </c>
      <c r="H847" s="20">
        <f>IF(gesamt!C847="",0,gesamt!K847)</f>
        <v>0</v>
      </c>
      <c r="I847" s="19">
        <f t="shared" si="55"/>
        <v>119.19999999999999</v>
      </c>
      <c r="J847" s="22">
        <f t="shared" si="52"/>
        <v>846</v>
      </c>
      <c r="K847" s="21">
        <f t="shared" ca="1" si="53"/>
        <v>1</v>
      </c>
      <c r="L847" s="21">
        <f ca="1">IF(K847=0,"",COUNTIF($K$2:K847,"&gt;0"))</f>
        <v>846</v>
      </c>
      <c r="M847" s="50" t="str">
        <f t="shared" ca="1" si="54"/>
        <v>Honigwein, Honigmet, Honig-Met</v>
      </c>
    </row>
    <row r="848" spans="1:13" s="18" customFormat="1" ht="14.25" x14ac:dyDescent="0.2">
      <c r="A848" s="18" t="str">
        <f>IF(gesamt!C848="",CONCATENATE("Eintrag ",J848),gesamt!A848)</f>
        <v>Hörnchen, Milchhörnchen</v>
      </c>
      <c r="B848" s="18">
        <v>100</v>
      </c>
      <c r="C848" s="19">
        <f>IF(gesamt!C848="",100,gesamt!D848)</f>
        <v>399</v>
      </c>
      <c r="D848" s="20">
        <f>IF(gesamt!C848="",10,gesamt!G848)</f>
        <v>55</v>
      </c>
      <c r="E848" s="20">
        <f>IF(gesamt!C848="",10,gesamt!H848)</f>
        <v>15</v>
      </c>
      <c r="F848" s="20">
        <f>IF(gesamt!C848="",10,gesamt!I848)</f>
        <v>8</v>
      </c>
      <c r="G848" s="20">
        <f>IF(gesamt!C848="",0,gesamt!J848)</f>
        <v>0</v>
      </c>
      <c r="H848" s="20">
        <f>IF(gesamt!C848="",0,gesamt!K848)</f>
        <v>0</v>
      </c>
      <c r="I848" s="19">
        <f t="shared" si="55"/>
        <v>398.6</v>
      </c>
      <c r="J848" s="22">
        <f t="shared" si="52"/>
        <v>847</v>
      </c>
      <c r="K848" s="21">
        <f t="shared" ca="1" si="53"/>
        <v>1</v>
      </c>
      <c r="L848" s="21">
        <f ca="1">IF(K848=0,"",COUNTIF($K$2:K848,"&gt;0"))</f>
        <v>847</v>
      </c>
      <c r="M848" s="50" t="str">
        <f t="shared" ca="1" si="54"/>
        <v>Hörnchen, Milchhörnchen</v>
      </c>
    </row>
    <row r="849" spans="1:13" s="18" customFormat="1" ht="14.25" x14ac:dyDescent="0.2">
      <c r="A849" s="18" t="str">
        <f>IF(gesamt!C849="",CONCATENATE("Eintrag ",J849),gesamt!A849)</f>
        <v>Hot Dogs (Standard)</v>
      </c>
      <c r="B849" s="18">
        <v>100</v>
      </c>
      <c r="C849" s="19">
        <f>IF(gesamt!C849="",100,gesamt!D849)</f>
        <v>212</v>
      </c>
      <c r="D849" s="20">
        <f>IF(gesamt!C849="",10,gesamt!G849)</f>
        <v>23</v>
      </c>
      <c r="E849" s="20">
        <f>IF(gesamt!C849="",10,gesamt!H849)</f>
        <v>9</v>
      </c>
      <c r="F849" s="20">
        <f>IF(gesamt!C849="",10,gesamt!I849)</f>
        <v>8</v>
      </c>
      <c r="G849" s="20">
        <f>IF(gesamt!C849="",0,gesamt!J849)</f>
        <v>0</v>
      </c>
      <c r="H849" s="20">
        <f>IF(gesamt!C849="",0,gesamt!K849)</f>
        <v>0</v>
      </c>
      <c r="I849" s="19">
        <f t="shared" si="55"/>
        <v>211.6</v>
      </c>
      <c r="J849" s="22">
        <f t="shared" si="52"/>
        <v>848</v>
      </c>
      <c r="K849" s="21">
        <f t="shared" ca="1" si="53"/>
        <v>1</v>
      </c>
      <c r="L849" s="21">
        <f ca="1">IF(K849=0,"",COUNTIF($K$2:K849,"&gt;0"))</f>
        <v>848</v>
      </c>
      <c r="M849" s="50" t="str">
        <f t="shared" ca="1" si="54"/>
        <v>Hot Dogs (Standard)</v>
      </c>
    </row>
    <row r="850" spans="1:13" s="18" customFormat="1" ht="14.25" x14ac:dyDescent="0.2">
      <c r="A850" s="18" t="str">
        <f>IF(gesamt!C850="",CONCATENATE("Eintrag ",J850),gesamt!A850)</f>
        <v>Hotdogbrötchen, Hotdogsemmeln, Hotdogwecken, Hotdogrolls</v>
      </c>
      <c r="B850" s="18">
        <v>100</v>
      </c>
      <c r="C850" s="19">
        <f>IF(gesamt!C850="",100,gesamt!D850)</f>
        <v>280</v>
      </c>
      <c r="D850" s="20">
        <f>IF(gesamt!C850="",10,gesamt!G850)</f>
        <v>52</v>
      </c>
      <c r="E850" s="20">
        <f>IF(gesamt!C850="",10,gesamt!H850)</f>
        <v>4</v>
      </c>
      <c r="F850" s="20">
        <f>IF(gesamt!C850="",10,gesamt!I850)</f>
        <v>7</v>
      </c>
      <c r="G850" s="20">
        <f>IF(gesamt!C850="",0,gesamt!J850)</f>
        <v>0</v>
      </c>
      <c r="H850" s="20">
        <f>IF(gesamt!C850="",0,gesamt!K850)</f>
        <v>0</v>
      </c>
      <c r="I850" s="19">
        <f t="shared" si="55"/>
        <v>279.79999999999995</v>
      </c>
      <c r="J850" s="22">
        <f t="shared" si="52"/>
        <v>849</v>
      </c>
      <c r="K850" s="21">
        <f t="shared" ca="1" si="53"/>
        <v>1</v>
      </c>
      <c r="L850" s="21">
        <f ca="1">IF(K850=0,"",COUNTIF($K$2:K850,"&gt;0"))</f>
        <v>849</v>
      </c>
      <c r="M850" s="50" t="str">
        <f t="shared" ca="1" si="54"/>
        <v>Hotdogbrötchen, Hotdogsemmeln, Hotdogwecken, Hotdogrolls</v>
      </c>
    </row>
    <row r="851" spans="1:13" s="18" customFormat="1" ht="14.25" x14ac:dyDescent="0.2">
      <c r="A851" s="18" t="str">
        <f>IF(gesamt!C851="",CONCATENATE("Eintrag ",J851),gesamt!A851)</f>
        <v>Hotdogsauce</v>
      </c>
      <c r="B851" s="18">
        <v>100</v>
      </c>
      <c r="C851" s="19">
        <f>IF(gesamt!C851="",100,gesamt!D851)</f>
        <v>289</v>
      </c>
      <c r="D851" s="20">
        <f>IF(gesamt!C851="",10,gesamt!G851)</f>
        <v>10</v>
      </c>
      <c r="E851" s="20">
        <f>IF(gesamt!C851="",10,gesamt!H851)</f>
        <v>26</v>
      </c>
      <c r="F851" s="20">
        <f>IF(gesamt!C851="",10,gesamt!I851)</f>
        <v>1.5</v>
      </c>
      <c r="G851" s="20">
        <f>IF(gesamt!C851="",0,gesamt!J851)</f>
        <v>0</v>
      </c>
      <c r="H851" s="20">
        <f>IF(gesamt!C851="",0,gesamt!K851)</f>
        <v>0</v>
      </c>
      <c r="I851" s="19">
        <f t="shared" si="55"/>
        <v>289.10000000000002</v>
      </c>
      <c r="J851" s="22">
        <f t="shared" si="52"/>
        <v>850</v>
      </c>
      <c r="K851" s="21">
        <f t="shared" ca="1" si="53"/>
        <v>1</v>
      </c>
      <c r="L851" s="21">
        <f ca="1">IF(K851=0,"",COUNTIF($K$2:K851,"&gt;0"))</f>
        <v>850</v>
      </c>
      <c r="M851" s="50" t="str">
        <f t="shared" ca="1" si="54"/>
        <v>Hotdogsauce</v>
      </c>
    </row>
    <row r="852" spans="1:13" s="18" customFormat="1" ht="14.25" x14ac:dyDescent="0.2">
      <c r="A852" s="18" t="str">
        <f>IF(gesamt!C852="",CONCATENATE("Eintrag ",J852),gesamt!A852)</f>
        <v>Huhn, Brust ohne Haut (Hähnchen/Hühnchen/Hühnerbrustfilet, Hühnerfleisch) (roh)</v>
      </c>
      <c r="B852" s="18">
        <v>100</v>
      </c>
      <c r="C852" s="19">
        <f>IF(gesamt!C852="",100,gesamt!D852)</f>
        <v>145</v>
      </c>
      <c r="D852" s="20">
        <f>IF(gesamt!C852="",10,gesamt!G852)</f>
        <v>0</v>
      </c>
      <c r="E852" s="20">
        <f>IF(gesamt!C852="",10,gesamt!H852)</f>
        <v>6.2</v>
      </c>
      <c r="F852" s="20">
        <f>IF(gesamt!C852="",10,gesamt!I852)</f>
        <v>22.2</v>
      </c>
      <c r="G852" s="20">
        <f>IF(gesamt!C852="",0,gesamt!J852)</f>
        <v>0</v>
      </c>
      <c r="H852" s="20">
        <f>IF(gesamt!C852="",0,gesamt!K852)</f>
        <v>0</v>
      </c>
      <c r="I852" s="19">
        <f t="shared" si="55"/>
        <v>150.9</v>
      </c>
      <c r="J852" s="22">
        <f t="shared" si="52"/>
        <v>851</v>
      </c>
      <c r="K852" s="21">
        <f t="shared" ca="1" si="53"/>
        <v>1</v>
      </c>
      <c r="L852" s="21">
        <f ca="1">IF(K852=0,"",COUNTIF($K$2:K852,"&gt;0"))</f>
        <v>851</v>
      </c>
      <c r="M852" s="50" t="str">
        <f t="shared" ca="1" si="54"/>
        <v>Huhn, Brust ohne Haut (Hähnchen/Hühnchen/Hühnerbrustfilet, Hühnerfleisch) (roh)</v>
      </c>
    </row>
    <row r="853" spans="1:13" s="18" customFormat="1" ht="14.25" x14ac:dyDescent="0.2">
      <c r="A853" s="18" t="str">
        <f>IF(gesamt!C853="",CONCATENATE("Eintrag ",J853),gesamt!A853)</f>
        <v>Huhn, Leber (roh)</v>
      </c>
      <c r="B853" s="18">
        <v>100</v>
      </c>
      <c r="C853" s="19">
        <f>IF(gesamt!C853="",100,gesamt!D853)</f>
        <v>133</v>
      </c>
      <c r="D853" s="20">
        <f>IF(gesamt!C853="",10,gesamt!G853)</f>
        <v>1.2</v>
      </c>
      <c r="E853" s="20">
        <f>IF(gesamt!C853="",10,gesamt!H853)</f>
        <v>4.7</v>
      </c>
      <c r="F853" s="20">
        <f>IF(gesamt!C853="",10,gesamt!I853)</f>
        <v>22</v>
      </c>
      <c r="G853" s="20">
        <f>IF(gesamt!C853="",0,gesamt!J853)</f>
        <v>0</v>
      </c>
      <c r="H853" s="20">
        <f>IF(gesamt!C853="",0,gesamt!K853)</f>
        <v>0</v>
      </c>
      <c r="I853" s="19">
        <f t="shared" si="55"/>
        <v>141.03000000000003</v>
      </c>
      <c r="J853" s="22">
        <f t="shared" si="52"/>
        <v>852</v>
      </c>
      <c r="K853" s="21">
        <f t="shared" ca="1" si="53"/>
        <v>1</v>
      </c>
      <c r="L853" s="21">
        <f ca="1">IF(K853=0,"",COUNTIF($K$2:K853,"&gt;0"))</f>
        <v>852</v>
      </c>
      <c r="M853" s="50" t="str">
        <f t="shared" ca="1" si="54"/>
        <v>Huhn, Leber (roh)</v>
      </c>
    </row>
    <row r="854" spans="1:13" s="18" customFormat="1" ht="14.25" x14ac:dyDescent="0.2">
      <c r="A854" s="18" t="str">
        <f>IF(gesamt!C854="",CONCATENATE("Eintrag ",J854),gesamt!A854)</f>
        <v>Huhn, mit Haut (Hähnchen, Hühnchen, Hühnerfleisch) (roh)</v>
      </c>
      <c r="B854" s="18">
        <v>100</v>
      </c>
      <c r="C854" s="19">
        <f>IF(gesamt!C854="",100,gesamt!D854)</f>
        <v>166</v>
      </c>
      <c r="D854" s="20">
        <f>IF(gesamt!C854="",10,gesamt!G854)</f>
        <v>0</v>
      </c>
      <c r="E854" s="20">
        <f>IF(gesamt!C854="",10,gesamt!H854)</f>
        <v>9.6</v>
      </c>
      <c r="F854" s="20">
        <f>IF(gesamt!C854="",10,gesamt!I854)</f>
        <v>19.899999999999999</v>
      </c>
      <c r="G854" s="20">
        <f>IF(gesamt!C854="",0,gesamt!J854)</f>
        <v>0</v>
      </c>
      <c r="H854" s="20">
        <f>IF(gesamt!C854="",0,gesamt!K854)</f>
        <v>0</v>
      </c>
      <c r="I854" s="19">
        <f t="shared" si="55"/>
        <v>172.86</v>
      </c>
      <c r="J854" s="22">
        <f t="shared" si="52"/>
        <v>853</v>
      </c>
      <c r="K854" s="21">
        <f t="shared" ca="1" si="53"/>
        <v>1</v>
      </c>
      <c r="L854" s="21">
        <f ca="1">IF(K854=0,"",COUNTIF($K$2:K854,"&gt;0"))</f>
        <v>853</v>
      </c>
      <c r="M854" s="50" t="str">
        <f t="shared" ca="1" si="54"/>
        <v>Huhn, mit Haut (Hähnchen, Hühnchen, Hühnerfleisch) (roh)</v>
      </c>
    </row>
    <row r="855" spans="1:13" s="18" customFormat="1" ht="14.25" x14ac:dyDescent="0.2">
      <c r="A855" s="18" t="str">
        <f>IF(gesamt!C855="",CONCATENATE("Eintrag ",J855),gesamt!A855)</f>
        <v>Huhn, Schenkel mit Haut (Hähnchen/ Hühnchen/Hühnerschenkel, Hähnchenkeulen, roh)</v>
      </c>
      <c r="B855" s="18">
        <v>100</v>
      </c>
      <c r="C855" s="19">
        <f>IF(gesamt!C855="",100,gesamt!D855)</f>
        <v>173</v>
      </c>
      <c r="D855" s="20">
        <f>IF(gesamt!C855="",10,gesamt!G855)</f>
        <v>0</v>
      </c>
      <c r="E855" s="20">
        <f>IF(gesamt!C855="",10,gesamt!H855)</f>
        <v>11.2</v>
      </c>
      <c r="F855" s="20">
        <f>IF(gesamt!C855="",10,gesamt!I855)</f>
        <v>18.2</v>
      </c>
      <c r="G855" s="20">
        <f>IF(gesamt!C855="",0,gesamt!J855)</f>
        <v>0</v>
      </c>
      <c r="H855" s="20">
        <f>IF(gesamt!C855="",0,gesamt!K855)</f>
        <v>0</v>
      </c>
      <c r="I855" s="19">
        <f t="shared" si="55"/>
        <v>180.6</v>
      </c>
      <c r="J855" s="22">
        <f t="shared" si="52"/>
        <v>854</v>
      </c>
      <c r="K855" s="21">
        <f t="shared" ca="1" si="53"/>
        <v>1</v>
      </c>
      <c r="L855" s="21">
        <f ca="1">IF(K855=0,"",COUNTIF($K$2:K855,"&gt;0"))</f>
        <v>854</v>
      </c>
      <c r="M855" s="50" t="str">
        <f t="shared" ca="1" si="54"/>
        <v>Huhn, Schenkel mit Haut (Hähnchen/ Hühnchen/Hühnerschenkel, Hähnchenkeulen, roh)</v>
      </c>
    </row>
    <row r="856" spans="1:13" s="18" customFormat="1" ht="14.25" x14ac:dyDescent="0.2">
      <c r="A856" s="18" t="str">
        <f>IF(gesamt!C856="",CONCATENATE("Eintrag ",J856),gesamt!A856)</f>
        <v>Hühnchen-Ragout, Hühnerfrikassee</v>
      </c>
      <c r="B856" s="18">
        <v>100</v>
      </c>
      <c r="C856" s="19">
        <f>IF(gesamt!C856="",100,gesamt!D856)</f>
        <v>147</v>
      </c>
      <c r="D856" s="20">
        <f>IF(gesamt!C856="",10,gesamt!G856)</f>
        <v>2.1</v>
      </c>
      <c r="E856" s="20">
        <f>IF(gesamt!C856="",10,gesamt!H856)</f>
        <v>11.1</v>
      </c>
      <c r="F856" s="20">
        <f>IF(gesamt!C856="",10,gesamt!I856)</f>
        <v>9.4</v>
      </c>
      <c r="G856" s="20">
        <f>IF(gesamt!C856="",0,gesamt!J856)</f>
        <v>0</v>
      </c>
      <c r="H856" s="20">
        <f>IF(gesamt!C856="",0,gesamt!K856)</f>
        <v>0</v>
      </c>
      <c r="I856" s="19">
        <f t="shared" si="55"/>
        <v>151.32</v>
      </c>
      <c r="J856" s="22">
        <f t="shared" si="52"/>
        <v>855</v>
      </c>
      <c r="K856" s="21">
        <f t="shared" ca="1" si="53"/>
        <v>1</v>
      </c>
      <c r="L856" s="21">
        <f ca="1">IF(K856=0,"",COUNTIF($K$2:K856,"&gt;0"))</f>
        <v>855</v>
      </c>
      <c r="M856" s="50" t="str">
        <f t="shared" ca="1" si="54"/>
        <v>Hühnchen-Ragout, Hühnerfrikassee</v>
      </c>
    </row>
    <row r="857" spans="1:13" s="18" customFormat="1" ht="14.25" x14ac:dyDescent="0.2">
      <c r="A857" s="18" t="str">
        <f>IF(gesamt!C857="",CONCATENATE("Eintrag ",J857),gesamt!A857)</f>
        <v>Hühnchenteile, fritiert (Hähnchen, Hühnerfleisch)</v>
      </c>
      <c r="B857" s="18">
        <v>100</v>
      </c>
      <c r="C857" s="19">
        <f>IF(gesamt!C857="",100,gesamt!D857)</f>
        <v>259</v>
      </c>
      <c r="D857" s="20">
        <f>IF(gesamt!C857="",10,gesamt!G857)</f>
        <v>8</v>
      </c>
      <c r="E857" s="20">
        <f>IF(gesamt!C857="",10,gesamt!H857)</f>
        <v>16.600000000000001</v>
      </c>
      <c r="F857" s="20">
        <f>IF(gesamt!C857="",10,gesamt!I857)</f>
        <v>19.5</v>
      </c>
      <c r="G857" s="20">
        <f>IF(gesamt!C857="",0,gesamt!J857)</f>
        <v>0</v>
      </c>
      <c r="H857" s="20">
        <f>IF(gesamt!C857="",0,gesamt!K857)</f>
        <v>0</v>
      </c>
      <c r="I857" s="19">
        <f t="shared" si="55"/>
        <v>269.08000000000004</v>
      </c>
      <c r="J857" s="22">
        <f t="shared" si="52"/>
        <v>856</v>
      </c>
      <c r="K857" s="21">
        <f t="shared" ca="1" si="53"/>
        <v>1</v>
      </c>
      <c r="L857" s="21">
        <f ca="1">IF(K857=0,"",COUNTIF($K$2:K857,"&gt;0"))</f>
        <v>856</v>
      </c>
      <c r="M857" s="50" t="str">
        <f t="shared" ca="1" si="54"/>
        <v>Hühnchenteile, fritiert (Hähnchen, Hühnerfleisch)</v>
      </c>
    </row>
    <row r="858" spans="1:13" s="18" customFormat="1" ht="14.25" x14ac:dyDescent="0.2">
      <c r="A858" s="18" t="str">
        <f>IF(gesamt!C858="",CONCATENATE("Eintrag ",J858),gesamt!A858)</f>
        <v>Hühnerbrühe, klar, klare Brühe</v>
      </c>
      <c r="B858" s="18">
        <v>100</v>
      </c>
      <c r="C858" s="19">
        <f>IF(gesamt!C858="",100,gesamt!D858)</f>
        <v>1</v>
      </c>
      <c r="D858" s="20">
        <f>IF(gesamt!C858="",10,gesamt!G858)</f>
        <v>0.1</v>
      </c>
      <c r="E858" s="20">
        <f>IF(gesamt!C858="",10,gesamt!H858)</f>
        <v>0</v>
      </c>
      <c r="F858" s="20">
        <f>IF(gesamt!C858="",10,gesamt!I858)</f>
        <v>0.2</v>
      </c>
      <c r="G858" s="20">
        <f>IF(gesamt!C858="",0,gesamt!J858)</f>
        <v>0</v>
      </c>
      <c r="H858" s="20">
        <f>IF(gesamt!C858="",0,gesamt!K858)</f>
        <v>0</v>
      </c>
      <c r="I858" s="19">
        <f t="shared" si="55"/>
        <v>1.25</v>
      </c>
      <c r="J858" s="22">
        <f t="shared" si="52"/>
        <v>857</v>
      </c>
      <c r="K858" s="21">
        <f t="shared" ca="1" si="53"/>
        <v>1</v>
      </c>
      <c r="L858" s="21">
        <f ca="1">IF(K858=0,"",COUNTIF($K$2:K858,"&gt;0"))</f>
        <v>857</v>
      </c>
      <c r="M858" s="50" t="str">
        <f t="shared" ca="1" si="54"/>
        <v>Hühnerbrühe, klar, klare Brühe</v>
      </c>
    </row>
    <row r="859" spans="1:13" s="18" customFormat="1" ht="14.25" x14ac:dyDescent="0.2">
      <c r="A859" s="18" t="str">
        <f>IF(gesamt!C859="",CONCATENATE("Eintrag ",J859),gesamt!A859)</f>
        <v>Hühnerei, gekocht, Frühstücksei (ohne Schale)</v>
      </c>
      <c r="B859" s="18">
        <v>100</v>
      </c>
      <c r="C859" s="19">
        <f>IF(gesamt!C859="",100,gesamt!D859)</f>
        <v>161</v>
      </c>
      <c r="D859" s="20">
        <f>IF(gesamt!C859="",10,gesamt!G859)</f>
        <v>0.7</v>
      </c>
      <c r="E859" s="20">
        <f>IF(gesamt!C859="",10,gesamt!H859)</f>
        <v>11.2</v>
      </c>
      <c r="F859" s="20">
        <f>IF(gesamt!C859="",10,gesamt!I859)</f>
        <v>12.9</v>
      </c>
      <c r="G859" s="20">
        <f>IF(gesamt!C859="",0,gesamt!J859)</f>
        <v>0</v>
      </c>
      <c r="H859" s="20">
        <f>IF(gesamt!C859="",0,gesamt!K859)</f>
        <v>0</v>
      </c>
      <c r="I859" s="19">
        <f t="shared" si="55"/>
        <v>161.21</v>
      </c>
      <c r="J859" s="22">
        <f t="shared" si="52"/>
        <v>858</v>
      </c>
      <c r="K859" s="21">
        <f t="shared" ca="1" si="53"/>
        <v>1</v>
      </c>
      <c r="L859" s="21">
        <f ca="1">IF(K859=0,"",COUNTIF($K$2:K859,"&gt;0"))</f>
        <v>858</v>
      </c>
      <c r="M859" s="50" t="str">
        <f t="shared" ca="1" si="54"/>
        <v>Hühnerei, gekocht, Frühstücksei (ohne Schale)</v>
      </c>
    </row>
    <row r="860" spans="1:13" s="18" customFormat="1" ht="14.25" x14ac:dyDescent="0.2">
      <c r="A860" s="18" t="str">
        <f>IF(gesamt!C860="",CONCATENATE("Eintrag ",J860),gesamt!A860)</f>
        <v>Hühnerei, roh (ohne Schale)</v>
      </c>
      <c r="B860" s="18">
        <v>100</v>
      </c>
      <c r="C860" s="19">
        <f>IF(gesamt!C860="",100,gesamt!D860)</f>
        <v>161</v>
      </c>
      <c r="D860" s="20">
        <f>IF(gesamt!C860="",10,gesamt!G860)</f>
        <v>0.7</v>
      </c>
      <c r="E860" s="20">
        <f>IF(gesamt!C860="",10,gesamt!H860)</f>
        <v>11.2</v>
      </c>
      <c r="F860" s="20">
        <f>IF(gesamt!C860="",10,gesamt!I860)</f>
        <v>12.9</v>
      </c>
      <c r="G860" s="20">
        <f>IF(gesamt!C860="",0,gesamt!J860)</f>
        <v>0</v>
      </c>
      <c r="H860" s="20">
        <f>IF(gesamt!C860="",0,gesamt!K860)</f>
        <v>0</v>
      </c>
      <c r="I860" s="19">
        <f t="shared" si="55"/>
        <v>161.21</v>
      </c>
      <c r="J860" s="22">
        <f t="shared" si="52"/>
        <v>859</v>
      </c>
      <c r="K860" s="21">
        <f t="shared" ca="1" si="53"/>
        <v>1</v>
      </c>
      <c r="L860" s="21">
        <f ca="1">IF(K860=0,"",COUNTIF($K$2:K860,"&gt;0"))</f>
        <v>859</v>
      </c>
      <c r="M860" s="50" t="str">
        <f t="shared" ca="1" si="54"/>
        <v>Hühnerei, roh (ohne Schale)</v>
      </c>
    </row>
    <row r="861" spans="1:13" s="18" customFormat="1" ht="14.25" x14ac:dyDescent="0.2">
      <c r="A861" s="18" t="str">
        <f>IF(gesamt!C861="",CONCATENATE("Eintrag ",J861),gesamt!A861)</f>
        <v>Hummer, ausgelöst</v>
      </c>
      <c r="B861" s="18">
        <v>100</v>
      </c>
      <c r="C861" s="19">
        <f>IF(gesamt!C861="",100,gesamt!D861)</f>
        <v>81</v>
      </c>
      <c r="D861" s="20">
        <f>IF(gesamt!C861="",10,gesamt!G861)</f>
        <v>0</v>
      </c>
      <c r="E861" s="20">
        <f>IF(gesamt!C861="",10,gesamt!H861)</f>
        <v>1.9</v>
      </c>
      <c r="F861" s="20">
        <f>IF(gesamt!C861="",10,gesamt!I861)</f>
        <v>15.9</v>
      </c>
      <c r="G861" s="20">
        <f>IF(gesamt!C861="",0,gesamt!J861)</f>
        <v>0</v>
      </c>
      <c r="H861" s="20">
        <f>IF(gesamt!C861="",0,gesamt!K861)</f>
        <v>0</v>
      </c>
      <c r="I861" s="19">
        <f t="shared" si="55"/>
        <v>84.45</v>
      </c>
      <c r="J861" s="22">
        <f t="shared" si="52"/>
        <v>860</v>
      </c>
      <c r="K861" s="21">
        <f t="shared" ca="1" si="53"/>
        <v>1</v>
      </c>
      <c r="L861" s="21">
        <f ca="1">IF(K861=0,"",COUNTIF($K$2:K861,"&gt;0"))</f>
        <v>860</v>
      </c>
      <c r="M861" s="50" t="str">
        <f t="shared" ca="1" si="54"/>
        <v>Hummer, ausgelöst</v>
      </c>
    </row>
    <row r="862" spans="1:13" s="18" customFormat="1" ht="14.25" x14ac:dyDescent="0.2">
      <c r="A862" s="18" t="str">
        <f>IF(gesamt!C862="",CONCATENATE("Eintrag ",J862),gesamt!A862)</f>
        <v>Hummercreme, Hummerpaste</v>
      </c>
      <c r="B862" s="18">
        <v>100</v>
      </c>
      <c r="C862" s="19">
        <f>IF(gesamt!C862="",100,gesamt!D862)</f>
        <v>408</v>
      </c>
      <c r="D862" s="20">
        <f>IF(gesamt!C862="",10,gesamt!G862)</f>
        <v>2</v>
      </c>
      <c r="E862" s="20">
        <f>IF(gesamt!C862="",10,gesamt!H862)</f>
        <v>38</v>
      </c>
      <c r="F862" s="20">
        <f>IF(gesamt!C862="",10,gesamt!I862)</f>
        <v>11</v>
      </c>
      <c r="G862" s="20">
        <f>IF(gesamt!C862="",0,gesamt!J862)</f>
        <v>0</v>
      </c>
      <c r="H862" s="20">
        <f>IF(gesamt!C862="",0,gesamt!K862)</f>
        <v>0</v>
      </c>
      <c r="I862" s="19">
        <f t="shared" si="55"/>
        <v>407.8</v>
      </c>
      <c r="J862" s="22">
        <f t="shared" si="52"/>
        <v>861</v>
      </c>
      <c r="K862" s="21">
        <f t="shared" ca="1" si="53"/>
        <v>1</v>
      </c>
      <c r="L862" s="21">
        <f ca="1">IF(K862=0,"",COUNTIF($K$2:K862,"&gt;0"))</f>
        <v>861</v>
      </c>
      <c r="M862" s="50" t="str">
        <f t="shared" ca="1" si="54"/>
        <v>Hummercreme, Hummerpaste</v>
      </c>
    </row>
    <row r="863" spans="1:13" s="18" customFormat="1" ht="14.25" x14ac:dyDescent="0.2">
      <c r="A863" s="18" t="str">
        <f>IF(gesamt!C863="",CONCATENATE("Eintrag ",J863),gesamt!A863)</f>
        <v>Hummus (Kichererbsendip)</v>
      </c>
      <c r="B863" s="18">
        <v>100</v>
      </c>
      <c r="C863" s="19">
        <f>IF(gesamt!C863="",100,gesamt!D863)</f>
        <v>394</v>
      </c>
      <c r="D863" s="20">
        <f>IF(gesamt!C863="",10,gesamt!G863)</f>
        <v>28</v>
      </c>
      <c r="E863" s="20">
        <f>IF(gesamt!C863="",10,gesamt!H863)</f>
        <v>23.5</v>
      </c>
      <c r="F863" s="20">
        <f>IF(gesamt!C863="",10,gesamt!I863)</f>
        <v>14.5</v>
      </c>
      <c r="G863" s="20">
        <f>IF(gesamt!C863="",0,gesamt!J863)</f>
        <v>0</v>
      </c>
      <c r="H863" s="20">
        <f>IF(gesamt!C863="",0,gesamt!K863)</f>
        <v>0</v>
      </c>
      <c r="I863" s="19">
        <f t="shared" si="55"/>
        <v>394.25</v>
      </c>
      <c r="J863" s="22">
        <f t="shared" si="52"/>
        <v>862</v>
      </c>
      <c r="K863" s="21">
        <f t="shared" ca="1" si="53"/>
        <v>1</v>
      </c>
      <c r="L863" s="21">
        <f ca="1">IF(K863=0,"",COUNTIF($K$2:K863,"&gt;0"))</f>
        <v>862</v>
      </c>
      <c r="M863" s="50" t="str">
        <f t="shared" ca="1" si="54"/>
        <v>Hummus (Kichererbsendip)</v>
      </c>
    </row>
    <row r="864" spans="1:13" s="18" customFormat="1" ht="14.25" x14ac:dyDescent="0.2">
      <c r="A864" s="18" t="str">
        <f>IF(gesamt!C864="",CONCATENATE("Eintrag ",J864),gesamt!A864)</f>
        <v>Hüttenkäse, Cottage Cheese, körniger Frischkäse, Körnerkäse &lt; 10 % Fett in Tr</v>
      </c>
      <c r="B864" s="18">
        <v>100</v>
      </c>
      <c r="C864" s="19">
        <f>IF(gesamt!C864="",100,gesamt!D864)</f>
        <v>79</v>
      </c>
      <c r="D864" s="20">
        <f>IF(gesamt!C864="",10,gesamt!G864)</f>
        <v>2</v>
      </c>
      <c r="E864" s="20">
        <f>IF(gesamt!C864="",10,gesamt!H864)</f>
        <v>2</v>
      </c>
      <c r="F864" s="20">
        <f>IF(gesamt!C864="",10,gesamt!I864)</f>
        <v>13.6</v>
      </c>
      <c r="G864" s="20">
        <f>IF(gesamt!C864="",0,gesamt!J864)</f>
        <v>0</v>
      </c>
      <c r="H864" s="20">
        <f>IF(gesamt!C864="",0,gesamt!K864)</f>
        <v>0</v>
      </c>
      <c r="I864" s="19">
        <f t="shared" si="55"/>
        <v>83.92</v>
      </c>
      <c r="J864" s="22">
        <f t="shared" si="52"/>
        <v>863</v>
      </c>
      <c r="K864" s="21">
        <f t="shared" ca="1" si="53"/>
        <v>1</v>
      </c>
      <c r="L864" s="21">
        <f ca="1">IF(K864=0,"",COUNTIF($K$2:K864,"&gt;0"))</f>
        <v>863</v>
      </c>
      <c r="M864" s="50" t="str">
        <f t="shared" ca="1" si="54"/>
        <v>Hüttenkäse, Cottage Cheese, körniger Frischkäse, Körnerkäse &lt; 10 % Fett in Tr</v>
      </c>
    </row>
    <row r="865" spans="1:13" s="18" customFormat="1" ht="14.25" x14ac:dyDescent="0.2">
      <c r="A865" s="18" t="str">
        <f>IF(gesamt!C865="",CONCATENATE("Eintrag ",J865),gesamt!A865)</f>
        <v>Hüttenkäse, Cottage Cheese, körniger Frischkäse, Körnerkäse 10 % Fett in Tr</v>
      </c>
      <c r="B865" s="18">
        <v>100</v>
      </c>
      <c r="C865" s="19">
        <f>IF(gesamt!C865="",100,gesamt!D865)</f>
        <v>88</v>
      </c>
      <c r="D865" s="20">
        <f>IF(gesamt!C865="",10,gesamt!G865)</f>
        <v>2.4</v>
      </c>
      <c r="E865" s="20">
        <f>IF(gesamt!C865="",10,gesamt!H865)</f>
        <v>2.9</v>
      </c>
      <c r="F865" s="20">
        <f>IF(gesamt!C865="",10,gesamt!I865)</f>
        <v>13.6</v>
      </c>
      <c r="G865" s="20">
        <f>IF(gesamt!C865="",0,gesamt!J865)</f>
        <v>0</v>
      </c>
      <c r="H865" s="20">
        <f>IF(gesamt!C865="",0,gesamt!K865)</f>
        <v>0</v>
      </c>
      <c r="I865" s="19">
        <f t="shared" si="55"/>
        <v>93.93</v>
      </c>
      <c r="J865" s="22">
        <f t="shared" si="52"/>
        <v>864</v>
      </c>
      <c r="K865" s="21">
        <f t="shared" ca="1" si="53"/>
        <v>1</v>
      </c>
      <c r="L865" s="21">
        <f ca="1">IF(K865=0,"",COUNTIF($K$2:K865,"&gt;0"))</f>
        <v>864</v>
      </c>
      <c r="M865" s="50" t="str">
        <f t="shared" ca="1" si="54"/>
        <v>Hüttenkäse, Cottage Cheese, körniger Frischkäse, Körnerkäse 10 % Fett in Tr</v>
      </c>
    </row>
    <row r="866" spans="1:13" s="18" customFormat="1" ht="14.25" x14ac:dyDescent="0.2">
      <c r="A866" s="18" t="str">
        <f>IF(gesamt!C866="",CONCATENATE("Eintrag ",J866),gesamt!A866)</f>
        <v>Hüttenkäse, Cottage Cheese, körniger Frischkäse, Körnerkäse 20 % Fett in Tr</v>
      </c>
      <c r="B866" s="18">
        <v>100</v>
      </c>
      <c r="C866" s="19">
        <f>IF(gesamt!C866="",100,gesamt!D866)</f>
        <v>100</v>
      </c>
      <c r="D866" s="20">
        <f>IF(gesamt!C866="",10,gesamt!G866)</f>
        <v>2.6</v>
      </c>
      <c r="E866" s="20">
        <f>IF(gesamt!C866="",10,gesamt!H866)</f>
        <v>4.3</v>
      </c>
      <c r="F866" s="20">
        <f>IF(gesamt!C866="",10,gesamt!I866)</f>
        <v>12.6</v>
      </c>
      <c r="G866" s="20">
        <f>IF(gesamt!C866="",0,gesamt!J866)</f>
        <v>0</v>
      </c>
      <c r="H866" s="20">
        <f>IF(gesamt!C866="",0,gesamt!K866)</f>
        <v>0</v>
      </c>
      <c r="I866" s="19">
        <f t="shared" si="55"/>
        <v>103.57000000000001</v>
      </c>
      <c r="J866" s="22">
        <f t="shared" si="52"/>
        <v>865</v>
      </c>
      <c r="K866" s="21">
        <f t="shared" ca="1" si="53"/>
        <v>1</v>
      </c>
      <c r="L866" s="21">
        <f ca="1">IF(K866=0,"",COUNTIF($K$2:K866,"&gt;0"))</f>
        <v>865</v>
      </c>
      <c r="M866" s="50" t="str">
        <f t="shared" ca="1" si="54"/>
        <v>Hüttenkäse, Cottage Cheese, körniger Frischkäse, Körnerkäse 20 % Fett in Tr</v>
      </c>
    </row>
    <row r="867" spans="1:13" s="18" customFormat="1" ht="14.25" x14ac:dyDescent="0.2">
      <c r="A867" s="18" t="str">
        <f>IF(gesamt!C867="",CONCATENATE("Eintrag ",J867),gesamt!A867)</f>
        <v>Hutzelbrot, Kletzenbrot, Früchtebrot, Birnbrot, Birrebrot (Weihnachts-Gebäck)</v>
      </c>
      <c r="B867" s="18">
        <v>100</v>
      </c>
      <c r="C867" s="19">
        <f>IF(gesamt!C867="",100,gesamt!D867)</f>
        <v>218</v>
      </c>
      <c r="D867" s="20">
        <f>IF(gesamt!C867="",10,gesamt!G867)</f>
        <v>40</v>
      </c>
      <c r="E867" s="20">
        <f>IF(gesamt!C867="",10,gesamt!H867)</f>
        <v>4</v>
      </c>
      <c r="F867" s="20">
        <f>IF(gesamt!C867="",10,gesamt!I867)</f>
        <v>4</v>
      </c>
      <c r="G867" s="20">
        <f>IF(gesamt!C867="",0,gesamt!J867)</f>
        <v>0</v>
      </c>
      <c r="H867" s="20">
        <f>IF(gesamt!C867="",0,gesamt!K867)</f>
        <v>0</v>
      </c>
      <c r="I867" s="19">
        <f t="shared" si="55"/>
        <v>218</v>
      </c>
      <c r="J867" s="22">
        <f t="shared" si="52"/>
        <v>866</v>
      </c>
      <c r="K867" s="21">
        <f t="shared" ca="1" si="53"/>
        <v>1</v>
      </c>
      <c r="L867" s="21">
        <f ca="1">IF(K867=0,"",COUNTIF($K$2:K867,"&gt;0"))</f>
        <v>866</v>
      </c>
      <c r="M867" s="50" t="str">
        <f t="shared" ca="1" si="54"/>
        <v>Hutzelbrot, Kletzenbrot, Früchtebrot, Birnbrot, Birrebrot (Weihnachts-Gebäck)</v>
      </c>
    </row>
    <row r="868" spans="1:13" s="18" customFormat="1" ht="14.25" x14ac:dyDescent="0.2">
      <c r="A868" s="18" t="str">
        <f>IF(gesamt!C868="",CONCATENATE("Eintrag ",J868),gesamt!A868)</f>
        <v>Indische Jujube</v>
      </c>
      <c r="B868" s="18">
        <v>100</v>
      </c>
      <c r="C868" s="19">
        <f>IF(gesamt!C868="",100,gesamt!D868)</f>
        <v>109</v>
      </c>
      <c r="D868" s="20">
        <f>IF(gesamt!C868="",10,gesamt!G868)</f>
        <v>24</v>
      </c>
      <c r="E868" s="20">
        <f>IF(gesamt!C868="",10,gesamt!H868)</f>
        <v>0.3</v>
      </c>
      <c r="F868" s="20">
        <f>IF(gesamt!C868="",10,gesamt!I868)</f>
        <v>1.4</v>
      </c>
      <c r="G868" s="20">
        <f>IF(gesamt!C868="",0,gesamt!J868)</f>
        <v>0</v>
      </c>
      <c r="H868" s="20">
        <f>IF(gesamt!C868="",0,gesamt!K868)</f>
        <v>0</v>
      </c>
      <c r="I868" s="19">
        <f t="shared" si="55"/>
        <v>107.07</v>
      </c>
      <c r="J868" s="22">
        <f t="shared" si="52"/>
        <v>867</v>
      </c>
      <c r="K868" s="21">
        <f t="shared" ca="1" si="53"/>
        <v>1</v>
      </c>
      <c r="L868" s="21">
        <f ca="1">IF(K868=0,"",COUNTIF($K$2:K868,"&gt;0"))</f>
        <v>867</v>
      </c>
      <c r="M868" s="50" t="str">
        <f t="shared" ca="1" si="54"/>
        <v>Indische Jujube</v>
      </c>
    </row>
    <row r="869" spans="1:13" s="18" customFormat="1" ht="14.25" x14ac:dyDescent="0.2">
      <c r="A869" s="18" t="str">
        <f>IF(gesamt!C869="",CONCATENATE("Eintrag ",J869),gesamt!A869)</f>
        <v>Ingwer</v>
      </c>
      <c r="B869" s="18">
        <v>100</v>
      </c>
      <c r="C869" s="19">
        <f>IF(gesamt!C869="",100,gesamt!D869)</f>
        <v>69</v>
      </c>
      <c r="D869" s="20">
        <f>IF(gesamt!C869="",10,gesamt!G869)</f>
        <v>12</v>
      </c>
      <c r="E869" s="20">
        <f>IF(gesamt!C869="",10,gesamt!H869)</f>
        <v>1</v>
      </c>
      <c r="F869" s="20">
        <f>IF(gesamt!C869="",10,gesamt!I869)</f>
        <v>2.5</v>
      </c>
      <c r="G869" s="20">
        <f>IF(gesamt!C869="",0,gesamt!J869)</f>
        <v>0</v>
      </c>
      <c r="H869" s="20">
        <f>IF(gesamt!C869="",0,gesamt!K869)</f>
        <v>0</v>
      </c>
      <c r="I869" s="19">
        <f t="shared" si="55"/>
        <v>69</v>
      </c>
      <c r="J869" s="22">
        <f t="shared" ref="J869:J932" si="56">J868+1</f>
        <v>868</v>
      </c>
      <c r="K869" s="21">
        <f t="shared" ca="1" si="53"/>
        <v>1</v>
      </c>
      <c r="L869" s="21">
        <f ca="1">IF(K869=0,"",COUNTIF($K$2:K869,"&gt;0"))</f>
        <v>868</v>
      </c>
      <c r="M869" s="50" t="str">
        <f t="shared" ca="1" si="54"/>
        <v>Ingwer</v>
      </c>
    </row>
    <row r="870" spans="1:13" s="18" customFormat="1" ht="14.25" x14ac:dyDescent="0.2">
      <c r="A870" s="18" t="str">
        <f>IF(gesamt!C870="",CONCATENATE("Eintrag ",J870),gesamt!A870)</f>
        <v>Ingwertee</v>
      </c>
      <c r="B870" s="18">
        <v>100</v>
      </c>
      <c r="C870" s="19">
        <f>IF(gesamt!C870="",100,gesamt!D870)</f>
        <v>2</v>
      </c>
      <c r="D870" s="20">
        <f>IF(gesamt!C870="",10,gesamt!G870)</f>
        <v>0.6</v>
      </c>
      <c r="E870" s="20">
        <f>IF(gesamt!C870="",10,gesamt!H870)</f>
        <v>0.1</v>
      </c>
      <c r="F870" s="20">
        <f>IF(gesamt!C870="",10,gesamt!I870)</f>
        <v>0.2</v>
      </c>
      <c r="G870" s="20">
        <f>IF(gesamt!C870="",0,gesamt!J870)</f>
        <v>0</v>
      </c>
      <c r="H870" s="20">
        <f>IF(gesamt!C870="",0,gesamt!K870)</f>
        <v>0</v>
      </c>
      <c r="I870" s="19">
        <f t="shared" si="55"/>
        <v>4.2299999999999995</v>
      </c>
      <c r="J870" s="22">
        <f t="shared" si="56"/>
        <v>869</v>
      </c>
      <c r="K870" s="21">
        <f t="shared" ca="1" si="53"/>
        <v>1</v>
      </c>
      <c r="L870" s="21">
        <f ca="1">IF(K870=0,"",COUNTIF($K$2:K870,"&gt;0"))</f>
        <v>869</v>
      </c>
      <c r="M870" s="50" t="str">
        <f t="shared" ca="1" si="54"/>
        <v>Ingwertee</v>
      </c>
    </row>
    <row r="871" spans="1:13" s="18" customFormat="1" ht="14.25" x14ac:dyDescent="0.2">
      <c r="A871" s="18" t="str">
        <f>IF(gesamt!C871="",CONCATENATE("Eintrag ",J871),gesamt!A871)</f>
        <v>Invertzuckercreme, Kunsthonig</v>
      </c>
      <c r="B871" s="18">
        <v>100</v>
      </c>
      <c r="C871" s="19">
        <f>IF(gesamt!C871="",100,gesamt!D871)</f>
        <v>341</v>
      </c>
      <c r="D871" s="20">
        <f>IF(gesamt!C871="",10,gesamt!G871)</f>
        <v>83</v>
      </c>
      <c r="E871" s="20">
        <f>IF(gesamt!C871="",10,gesamt!H871)</f>
        <v>0</v>
      </c>
      <c r="F871" s="20">
        <f>IF(gesamt!C871="",10,gesamt!I871)</f>
        <v>0.2</v>
      </c>
      <c r="G871" s="20">
        <f>IF(gesamt!C871="",0,gesamt!J871)</f>
        <v>0</v>
      </c>
      <c r="H871" s="20">
        <f>IF(gesamt!C871="",0,gesamt!K871)</f>
        <v>0</v>
      </c>
      <c r="I871" s="19">
        <f t="shared" si="55"/>
        <v>341.13999999999993</v>
      </c>
      <c r="J871" s="22">
        <f t="shared" si="56"/>
        <v>870</v>
      </c>
      <c r="K871" s="21">
        <f t="shared" ca="1" si="53"/>
        <v>1</v>
      </c>
      <c r="L871" s="21">
        <f ca="1">IF(K871=0,"",COUNTIF($K$2:K871,"&gt;0"))</f>
        <v>870</v>
      </c>
      <c r="M871" s="50" t="str">
        <f t="shared" ca="1" si="54"/>
        <v>Invertzuckercreme, Kunsthonig</v>
      </c>
    </row>
    <row r="872" spans="1:13" s="18" customFormat="1" ht="14.25" x14ac:dyDescent="0.2">
      <c r="A872" s="18" t="str">
        <f>IF(gesamt!C872="",CONCATENATE("Eintrag ",J872),gesamt!A872)</f>
        <v>Irish Stew</v>
      </c>
      <c r="B872" s="18">
        <v>100</v>
      </c>
      <c r="C872" s="19">
        <f>IF(gesamt!C872="",100,gesamt!D872)</f>
        <v>85</v>
      </c>
      <c r="D872" s="20">
        <f>IF(gesamt!C872="",10,gesamt!G872)</f>
        <v>7</v>
      </c>
      <c r="E872" s="20">
        <f>IF(gesamt!C872="",10,gesamt!H872)</f>
        <v>4.2</v>
      </c>
      <c r="F872" s="20">
        <f>IF(gesamt!C872="",10,gesamt!I872)</f>
        <v>4.9000000000000004</v>
      </c>
      <c r="G872" s="20">
        <f>IF(gesamt!C872="",0,gesamt!J872)</f>
        <v>0</v>
      </c>
      <c r="H872" s="20">
        <f>IF(gesamt!C872="",0,gesamt!K872)</f>
        <v>0</v>
      </c>
      <c r="I872" s="19">
        <f t="shared" si="55"/>
        <v>88.339999999999989</v>
      </c>
      <c r="J872" s="22">
        <f t="shared" si="56"/>
        <v>871</v>
      </c>
      <c r="K872" s="21">
        <f t="shared" ca="1" si="53"/>
        <v>1</v>
      </c>
      <c r="L872" s="21">
        <f ca="1">IF(K872=0,"",COUNTIF($K$2:K872,"&gt;0"))</f>
        <v>871</v>
      </c>
      <c r="M872" s="50" t="str">
        <f t="shared" ca="1" si="54"/>
        <v>Irish Stew</v>
      </c>
    </row>
    <row r="873" spans="1:13" s="18" customFormat="1" ht="14.25" x14ac:dyDescent="0.2">
      <c r="A873" s="18" t="str">
        <f>IF(gesamt!C873="",CONCATENATE("Eintrag ",J873),gesamt!A873)</f>
        <v>Isomaltol (Zuckeraustauschstoff)</v>
      </c>
      <c r="B873" s="18">
        <v>100</v>
      </c>
      <c r="C873" s="19">
        <f>IF(gesamt!C873="",100,gesamt!D873)</f>
        <v>240</v>
      </c>
      <c r="D873" s="20">
        <f>IF(gesamt!C873="",10,gesamt!G873)</f>
        <v>99.9</v>
      </c>
      <c r="E873" s="20">
        <f>IF(gesamt!C873="",10,gesamt!H873)</f>
        <v>0</v>
      </c>
      <c r="F873" s="20">
        <f>IF(gesamt!C873="",10,gesamt!I873)</f>
        <v>0</v>
      </c>
      <c r="G873" s="20">
        <f>IF(gesamt!C873="",0,gesamt!J873)</f>
        <v>0</v>
      </c>
      <c r="H873" s="20">
        <f>IF(gesamt!C873="",0,gesamt!K873)</f>
        <v>0</v>
      </c>
      <c r="I873" s="19">
        <f t="shared" si="55"/>
        <v>409.59</v>
      </c>
      <c r="J873" s="22">
        <f t="shared" si="56"/>
        <v>872</v>
      </c>
      <c r="K873" s="21">
        <f t="shared" ca="1" si="53"/>
        <v>1</v>
      </c>
      <c r="L873" s="21">
        <f ca="1">IF(K873=0,"",COUNTIF($K$2:K873,"&gt;0"))</f>
        <v>872</v>
      </c>
      <c r="M873" s="50" t="str">
        <f t="shared" ca="1" si="54"/>
        <v>Isomaltol (Zuckeraustauschstoff)</v>
      </c>
    </row>
    <row r="874" spans="1:13" s="18" customFormat="1" ht="14.25" x14ac:dyDescent="0.2">
      <c r="A874" s="18" t="str">
        <f>IF(gesamt!C874="",CONCATENATE("Eintrag ",J874),gesamt!A874)</f>
        <v>Jabotikaba Früchte</v>
      </c>
      <c r="B874" s="18">
        <v>100</v>
      </c>
      <c r="C874" s="19">
        <f>IF(gesamt!C874="",100,gesamt!D874)</f>
        <v>77</v>
      </c>
      <c r="D874" s="20">
        <f>IF(gesamt!C874="",10,gesamt!G874)</f>
        <v>13.9</v>
      </c>
      <c r="E874" s="20">
        <f>IF(gesamt!C874="",10,gesamt!H874)</f>
        <v>1.8</v>
      </c>
      <c r="F874" s="20">
        <f>IF(gesamt!C874="",10,gesamt!I874)</f>
        <v>0.5</v>
      </c>
      <c r="G874" s="20">
        <f>IF(gesamt!C874="",0,gesamt!J874)</f>
        <v>0</v>
      </c>
      <c r="H874" s="20">
        <f>IF(gesamt!C874="",0,gesamt!K874)</f>
        <v>0</v>
      </c>
      <c r="I874" s="19">
        <f t="shared" si="55"/>
        <v>75.829999999999984</v>
      </c>
      <c r="J874" s="22">
        <f t="shared" si="56"/>
        <v>873</v>
      </c>
      <c r="K874" s="21">
        <f t="shared" ca="1" si="53"/>
        <v>1</v>
      </c>
      <c r="L874" s="21">
        <f ca="1">IF(K874=0,"",COUNTIF($K$2:K874,"&gt;0"))</f>
        <v>873</v>
      </c>
      <c r="M874" s="50" t="str">
        <f t="shared" ca="1" si="54"/>
        <v>Jabotikaba Früchte</v>
      </c>
    </row>
    <row r="875" spans="1:13" s="18" customFormat="1" ht="14.25" x14ac:dyDescent="0.2">
      <c r="A875" s="18" t="str">
        <f>IF(gesamt!C875="",CONCATENATE("Eintrag ",J875),gesamt!A875)</f>
        <v>Jackfrucht, Jackfruit, Jakobsfrucht, Jaca</v>
      </c>
      <c r="B875" s="18">
        <v>100</v>
      </c>
      <c r="C875" s="19">
        <f>IF(gesamt!C875="",100,gesamt!D875)</f>
        <v>73</v>
      </c>
      <c r="D875" s="20">
        <f>IF(gesamt!C875="",10,gesamt!G875)</f>
        <v>15.5</v>
      </c>
      <c r="E875" s="20">
        <f>IF(gesamt!C875="",10,gesamt!H875)</f>
        <v>0.4</v>
      </c>
      <c r="F875" s="20">
        <f>IF(gesamt!C875="",10,gesamt!I875)</f>
        <v>1.1000000000000001</v>
      </c>
      <c r="G875" s="20">
        <f>IF(gesamt!C875="",0,gesamt!J875)</f>
        <v>0</v>
      </c>
      <c r="H875" s="20">
        <f>IF(gesamt!C875="",0,gesamt!K875)</f>
        <v>0</v>
      </c>
      <c r="I875" s="19">
        <f t="shared" si="55"/>
        <v>71.89</v>
      </c>
      <c r="J875" s="22">
        <f t="shared" si="56"/>
        <v>874</v>
      </c>
      <c r="K875" s="21">
        <f t="shared" ca="1" si="53"/>
        <v>1</v>
      </c>
      <c r="L875" s="21">
        <f ca="1">IF(K875=0,"",COUNTIF($K$2:K875,"&gt;0"))</f>
        <v>874</v>
      </c>
      <c r="M875" s="50" t="str">
        <f t="shared" ca="1" si="54"/>
        <v>Jackfrucht, Jackfruit, Jakobsfrucht, Jaca</v>
      </c>
    </row>
    <row r="876" spans="1:13" s="18" customFormat="1" ht="14.25" x14ac:dyDescent="0.2">
      <c r="A876" s="18" t="str">
        <f>IF(gesamt!C876="",CONCATENATE("Eintrag ",J876),gesamt!A876)</f>
        <v>Jagdwurst</v>
      </c>
      <c r="B876" s="18">
        <v>100</v>
      </c>
      <c r="C876" s="19">
        <f>IF(gesamt!C876="",100,gesamt!D876)</f>
        <v>272</v>
      </c>
      <c r="D876" s="20">
        <f>IF(gesamt!C876="",10,gesamt!G876)</f>
        <v>1</v>
      </c>
      <c r="E876" s="20">
        <f>IF(gesamt!C876="",10,gesamt!H876)</f>
        <v>22.4</v>
      </c>
      <c r="F876" s="20">
        <f>IF(gesamt!C876="",10,gesamt!I876)</f>
        <v>14.1</v>
      </c>
      <c r="G876" s="20">
        <f>IF(gesamt!C876="",0,gesamt!J876)</f>
        <v>0</v>
      </c>
      <c r="H876" s="20">
        <f>IF(gesamt!C876="",0,gesamt!K876)</f>
        <v>0</v>
      </c>
      <c r="I876" s="19">
        <f t="shared" si="55"/>
        <v>271.64</v>
      </c>
      <c r="J876" s="22">
        <f t="shared" si="56"/>
        <v>875</v>
      </c>
      <c r="K876" s="21">
        <f t="shared" ca="1" si="53"/>
        <v>1</v>
      </c>
      <c r="L876" s="21">
        <f ca="1">IF(K876=0,"",COUNTIF($K$2:K876,"&gt;0"))</f>
        <v>875</v>
      </c>
      <c r="M876" s="50" t="str">
        <f t="shared" ca="1" si="54"/>
        <v>Jagdwurst</v>
      </c>
    </row>
    <row r="877" spans="1:13" s="18" customFormat="1" ht="14.25" x14ac:dyDescent="0.2">
      <c r="A877" s="18" t="str">
        <f>IF(gesamt!C877="",CONCATENATE("Eintrag ",J877),gesamt!A877)</f>
        <v>Jägerschnitzel</v>
      </c>
      <c r="B877" s="18">
        <v>100</v>
      </c>
      <c r="C877" s="19">
        <f>IF(gesamt!C877="",100,gesamt!D877)</f>
        <v>205</v>
      </c>
      <c r="D877" s="20">
        <f>IF(gesamt!C877="",10,gesamt!G877)</f>
        <v>0.5</v>
      </c>
      <c r="E877" s="20">
        <f>IF(gesamt!C877="",10,gesamt!H877)</f>
        <v>9</v>
      </c>
      <c r="F877" s="20">
        <f>IF(gesamt!C877="",10,gesamt!I877)</f>
        <v>21</v>
      </c>
      <c r="G877" s="20">
        <f>IF(gesamt!C877="",0,gesamt!J877)</f>
        <v>0</v>
      </c>
      <c r="H877" s="20">
        <f>IF(gesamt!C877="",0,gesamt!K877)</f>
        <v>0</v>
      </c>
      <c r="I877" s="19">
        <f t="shared" si="55"/>
        <v>173.95</v>
      </c>
      <c r="J877" s="22">
        <f t="shared" si="56"/>
        <v>876</v>
      </c>
      <c r="K877" s="21">
        <f t="shared" ca="1" si="53"/>
        <v>1</v>
      </c>
      <c r="L877" s="21">
        <f ca="1">IF(K877=0,"",COUNTIF($K$2:K877,"&gt;0"))</f>
        <v>876</v>
      </c>
      <c r="M877" s="50" t="str">
        <f t="shared" ca="1" si="54"/>
        <v>Jägerschnitzel</v>
      </c>
    </row>
    <row r="878" spans="1:13" s="18" customFormat="1" ht="14.25" x14ac:dyDescent="0.2">
      <c r="A878" s="18" t="str">
        <f>IF(gesamt!C878="",CONCATENATE("Eintrag ",J878),gesamt!A878)</f>
        <v>Jagertee</v>
      </c>
      <c r="B878" s="18">
        <v>100</v>
      </c>
      <c r="C878" s="19">
        <f>IF(gesamt!C878="",100,gesamt!D878)</f>
        <v>124</v>
      </c>
      <c r="D878" s="20">
        <f>IF(gesamt!C878="",10,gesamt!G878)</f>
        <v>6</v>
      </c>
      <c r="E878" s="20">
        <f>IF(gesamt!C878="",10,gesamt!H878)</f>
        <v>0.1</v>
      </c>
      <c r="F878" s="20">
        <f>IF(gesamt!C878="",10,gesamt!I878)</f>
        <v>0.2</v>
      </c>
      <c r="G878" s="20">
        <f>IF(gesamt!C878="",0,gesamt!J878)</f>
        <v>15</v>
      </c>
      <c r="H878" s="20">
        <f>IF(gesamt!C878="",0,gesamt!K878)</f>
        <v>0</v>
      </c>
      <c r="I878" s="19">
        <f t="shared" si="55"/>
        <v>131.37</v>
      </c>
      <c r="J878" s="22">
        <f t="shared" si="56"/>
        <v>877</v>
      </c>
      <c r="K878" s="21">
        <f t="shared" ca="1" si="53"/>
        <v>1</v>
      </c>
      <c r="L878" s="21">
        <f ca="1">IF(K878=0,"",COUNTIF($K$2:K878,"&gt;0"))</f>
        <v>877</v>
      </c>
      <c r="M878" s="50" t="str">
        <f t="shared" ca="1" si="54"/>
        <v>Jagertee</v>
      </c>
    </row>
    <row r="879" spans="1:13" s="18" customFormat="1" ht="14.25" x14ac:dyDescent="0.2">
      <c r="A879" s="18" t="str">
        <f>IF(gesamt!C879="",CONCATENATE("Eintrag ",J879),gesamt!A879)</f>
        <v>Jakobsmuscheln, Scallops, ausgelöst (Muschelfleisch)</v>
      </c>
      <c r="B879" s="18">
        <v>100</v>
      </c>
      <c r="C879" s="19">
        <f>IF(gesamt!C879="",100,gesamt!D879)</f>
        <v>85</v>
      </c>
      <c r="D879" s="20">
        <f>IF(gesamt!C879="",10,gesamt!G879)</f>
        <v>4</v>
      </c>
      <c r="E879" s="20">
        <f>IF(gesamt!C879="",10,gesamt!H879)</f>
        <v>4.5</v>
      </c>
      <c r="F879" s="20">
        <f>IF(gesamt!C879="",10,gesamt!I879)</f>
        <v>6.4</v>
      </c>
      <c r="G879" s="20">
        <f>IF(gesamt!C879="",0,gesamt!J879)</f>
        <v>0</v>
      </c>
      <c r="H879" s="20">
        <f>IF(gesamt!C879="",0,gesamt!K879)</f>
        <v>0</v>
      </c>
      <c r="I879" s="19">
        <f t="shared" si="55"/>
        <v>85.13</v>
      </c>
      <c r="J879" s="22">
        <f t="shared" si="56"/>
        <v>878</v>
      </c>
      <c r="K879" s="21">
        <f t="shared" ca="1" si="53"/>
        <v>1</v>
      </c>
      <c r="L879" s="21">
        <f ca="1">IF(K879=0,"",COUNTIF($K$2:K879,"&gt;0"))</f>
        <v>878</v>
      </c>
      <c r="M879" s="50" t="str">
        <f t="shared" ca="1" si="54"/>
        <v>Jakobsmuscheln, Scallops, ausgelöst (Muschelfleisch)</v>
      </c>
    </row>
    <row r="880" spans="1:13" s="18" customFormat="1" ht="14.25" x14ac:dyDescent="0.2">
      <c r="A880" s="18" t="str">
        <f>IF(gesamt!C880="",CONCATENATE("Eintrag ",J880),gesamt!A880)</f>
        <v>Jalapeño, Jalapenios, Jalapenas (kleine Paprikaschoten, Peperoni, Chili)</v>
      </c>
      <c r="B880" s="18">
        <v>100</v>
      </c>
      <c r="C880" s="19">
        <f>IF(gesamt!C880="",100,gesamt!D880)</f>
        <v>15</v>
      </c>
      <c r="D880" s="20">
        <f>IF(gesamt!C880="",10,gesamt!G880)</f>
        <v>2.5</v>
      </c>
      <c r="E880" s="20">
        <f>IF(gesamt!C880="",10,gesamt!H880)</f>
        <v>0.3</v>
      </c>
      <c r="F880" s="20">
        <f>IF(gesamt!C880="",10,gesamt!I880)</f>
        <v>0.5</v>
      </c>
      <c r="G880" s="20">
        <f>IF(gesamt!C880="",0,gesamt!J880)</f>
        <v>0</v>
      </c>
      <c r="H880" s="20">
        <f>IF(gesamt!C880="",0,gesamt!K880)</f>
        <v>0</v>
      </c>
      <c r="I880" s="19">
        <f t="shared" si="55"/>
        <v>15.139999999999999</v>
      </c>
      <c r="J880" s="22">
        <f t="shared" si="56"/>
        <v>879</v>
      </c>
      <c r="K880" s="21">
        <f t="shared" ca="1" si="53"/>
        <v>1</v>
      </c>
      <c r="L880" s="21">
        <f ca="1">IF(K880=0,"",COUNTIF($K$2:K880,"&gt;0"))</f>
        <v>879</v>
      </c>
      <c r="M880" s="50" t="str">
        <f t="shared" ca="1" si="54"/>
        <v>Jalapeño, Jalapenios, Jalapenas (kleine Paprikaschoten, Peperoni, Chili)</v>
      </c>
    </row>
    <row r="881" spans="1:13" s="18" customFormat="1" ht="14.25" x14ac:dyDescent="0.2">
      <c r="A881" s="18" t="str">
        <f>IF(gesamt!C881="",CONCATENATE("Eintrag ",J881),gesamt!A881)</f>
        <v>Jambose, Rosenapfel</v>
      </c>
      <c r="B881" s="18">
        <v>100</v>
      </c>
      <c r="C881" s="19">
        <f>IF(gesamt!C881="",100,gesamt!D881)</f>
        <v>35</v>
      </c>
      <c r="D881" s="20">
        <f>IF(gesamt!C881="",10,gesamt!G881)</f>
        <v>6.9</v>
      </c>
      <c r="E881" s="20">
        <f>IF(gesamt!C881="",10,gesamt!H881)</f>
        <v>0.3</v>
      </c>
      <c r="F881" s="20">
        <f>IF(gesamt!C881="",10,gesamt!I881)</f>
        <v>0.6</v>
      </c>
      <c r="G881" s="20">
        <f>IF(gesamt!C881="",0,gesamt!J881)</f>
        <v>0</v>
      </c>
      <c r="H881" s="20">
        <f>IF(gesamt!C881="",0,gesamt!K881)</f>
        <v>0</v>
      </c>
      <c r="I881" s="19">
        <f t="shared" si="55"/>
        <v>33.6</v>
      </c>
      <c r="J881" s="22">
        <f t="shared" si="56"/>
        <v>880</v>
      </c>
      <c r="K881" s="21">
        <f t="shared" ca="1" si="53"/>
        <v>1</v>
      </c>
      <c r="L881" s="21">
        <f ca="1">IF(K881=0,"",COUNTIF($K$2:K881,"&gt;0"))</f>
        <v>880</v>
      </c>
      <c r="M881" s="50" t="str">
        <f t="shared" ca="1" si="54"/>
        <v>Jambose, Rosenapfel</v>
      </c>
    </row>
    <row r="882" spans="1:13" s="18" customFormat="1" ht="14.25" x14ac:dyDescent="0.2">
      <c r="A882" s="18" t="str">
        <f>IF(gesamt!C882="",CONCATENATE("Eintrag ",J882),gesamt!A882)</f>
        <v>Japanknollen, Knollen-Ziest, Chin.Artischocken, Japan.Kartoffeln, Knollenkart.</v>
      </c>
      <c r="B882" s="18">
        <v>100</v>
      </c>
      <c r="C882" s="19">
        <f>IF(gesamt!C882="",100,gesamt!D882)</f>
        <v>182</v>
      </c>
      <c r="D882" s="20">
        <f>IF(gesamt!C882="",10,gesamt!G882)</f>
        <v>37</v>
      </c>
      <c r="E882" s="20">
        <f>IF(gesamt!C882="",10,gesamt!H882)</f>
        <v>1</v>
      </c>
      <c r="F882" s="20">
        <f>IF(gesamt!C882="",10,gesamt!I882)</f>
        <v>5</v>
      </c>
      <c r="G882" s="20">
        <f>IF(gesamt!C882="",0,gesamt!J882)</f>
        <v>0</v>
      </c>
      <c r="H882" s="20">
        <f>IF(gesamt!C882="",0,gesamt!K882)</f>
        <v>0</v>
      </c>
      <c r="I882" s="19">
        <f t="shared" si="55"/>
        <v>182</v>
      </c>
      <c r="J882" s="22">
        <f t="shared" si="56"/>
        <v>881</v>
      </c>
      <c r="K882" s="21">
        <f t="shared" ca="1" si="53"/>
        <v>1</v>
      </c>
      <c r="L882" s="21">
        <f ca="1">IF(K882=0,"",COUNTIF($K$2:K882,"&gt;0"))</f>
        <v>881</v>
      </c>
      <c r="M882" s="50" t="str">
        <f t="shared" ca="1" si="54"/>
        <v>Japanknollen, Knollen-Ziest, Chin.Artischocken, Japan.Kartoffeln, Knollenkart.</v>
      </c>
    </row>
    <row r="883" spans="1:13" s="18" customFormat="1" ht="14.25" x14ac:dyDescent="0.2">
      <c r="A883" s="18" t="str">
        <f>IF(gesamt!C883="",CONCATENATE("Eintrag ",J883),gesamt!A883)</f>
        <v>Jarlsberg, 45 % Fett in Trockenmasse</v>
      </c>
      <c r="B883" s="18">
        <v>100</v>
      </c>
      <c r="C883" s="19">
        <f>IF(gesamt!C883="",100,gesamt!D883)</f>
        <v>349</v>
      </c>
      <c r="D883" s="20">
        <f>IF(gesamt!C883="",10,gesamt!G883)</f>
        <v>0</v>
      </c>
      <c r="E883" s="20">
        <f>IF(gesamt!C883="",10,gesamt!H883)</f>
        <v>26.9</v>
      </c>
      <c r="F883" s="20">
        <f>IF(gesamt!C883="",10,gesamt!I883)</f>
        <v>26.7</v>
      </c>
      <c r="G883" s="20">
        <f>IF(gesamt!C883="",0,gesamt!J883)</f>
        <v>0</v>
      </c>
      <c r="H883" s="20">
        <f>IF(gesamt!C883="",0,gesamt!K883)</f>
        <v>0</v>
      </c>
      <c r="I883" s="19">
        <f t="shared" si="55"/>
        <v>362.31</v>
      </c>
      <c r="J883" s="22">
        <f t="shared" si="56"/>
        <v>882</v>
      </c>
      <c r="K883" s="21">
        <f t="shared" ca="1" si="53"/>
        <v>1</v>
      </c>
      <c r="L883" s="21">
        <f ca="1">IF(K883=0,"",COUNTIF($K$2:K883,"&gt;0"))</f>
        <v>882</v>
      </c>
      <c r="M883" s="50" t="str">
        <f t="shared" ca="1" si="54"/>
        <v>Jarlsberg, 45 % Fett in Trockenmasse</v>
      </c>
    </row>
    <row r="884" spans="1:13" s="18" customFormat="1" ht="14.25" x14ac:dyDescent="0.2">
      <c r="A884" s="18" t="str">
        <f>IF(gesamt!C884="",CONCATENATE("Eintrag ",J884),gesamt!A884)</f>
        <v>Jasmin-Reis, gekocht</v>
      </c>
      <c r="B884" s="18">
        <v>100</v>
      </c>
      <c r="C884" s="19">
        <f>IF(gesamt!C884="",100,gesamt!D884)</f>
        <v>167</v>
      </c>
      <c r="D884" s="20">
        <f>IF(gesamt!C884="",10,gesamt!G884)</f>
        <v>34.9</v>
      </c>
      <c r="E884" s="20">
        <f>IF(gesamt!C884="",10,gesamt!H884)</f>
        <v>1.7</v>
      </c>
      <c r="F884" s="20">
        <f>IF(gesamt!C884="",10,gesamt!I884)</f>
        <v>3</v>
      </c>
      <c r="G884" s="20">
        <f>IF(gesamt!C884="",0,gesamt!J884)</f>
        <v>0</v>
      </c>
      <c r="H884" s="20">
        <f>IF(gesamt!C884="",0,gesamt!K884)</f>
        <v>0</v>
      </c>
      <c r="I884" s="19">
        <f t="shared" si="55"/>
        <v>171.49999999999997</v>
      </c>
      <c r="J884" s="22">
        <f t="shared" si="56"/>
        <v>883</v>
      </c>
      <c r="K884" s="21">
        <f t="shared" ca="1" si="53"/>
        <v>1</v>
      </c>
      <c r="L884" s="21">
        <f ca="1">IF(K884=0,"",COUNTIF($K$2:K884,"&gt;0"))</f>
        <v>883</v>
      </c>
      <c r="M884" s="50" t="str">
        <f t="shared" ca="1" si="54"/>
        <v>Jasmin-Reis, gekocht</v>
      </c>
    </row>
    <row r="885" spans="1:13" s="18" customFormat="1" ht="14.25" x14ac:dyDescent="0.2">
      <c r="A885" s="18" t="str">
        <f>IF(gesamt!C885="",CONCATENATE("Eintrag ",J885),gesamt!A885)</f>
        <v>Jodsalz, jodiertes Kochsalz, Natriumchlorid mit jod</v>
      </c>
      <c r="B885" s="18">
        <v>100</v>
      </c>
      <c r="C885" s="19">
        <f>IF(gesamt!C885="",100,gesamt!D885)</f>
        <v>0</v>
      </c>
      <c r="D885" s="20">
        <f>IF(gesamt!C885="",10,gesamt!G885)</f>
        <v>0</v>
      </c>
      <c r="E885" s="20">
        <f>IF(gesamt!C885="",10,gesamt!H885)</f>
        <v>0</v>
      </c>
      <c r="F885" s="20">
        <f>IF(gesamt!C885="",10,gesamt!I885)</f>
        <v>0</v>
      </c>
      <c r="G885" s="20">
        <f>IF(gesamt!C885="",0,gesamt!J885)</f>
        <v>0</v>
      </c>
      <c r="H885" s="20">
        <f>IF(gesamt!C885="",0,gesamt!K885)</f>
        <v>0</v>
      </c>
      <c r="I885" s="19">
        <f t="shared" si="55"/>
        <v>0</v>
      </c>
      <c r="J885" s="22">
        <f t="shared" si="56"/>
        <v>884</v>
      </c>
      <c r="K885" s="21">
        <f t="shared" ref="K885:K948" ca="1" si="57">IFERROR(SEARCH(INDIRECT(CELL("address")),A885),0)</f>
        <v>1</v>
      </c>
      <c r="L885" s="21">
        <f ca="1">IF(K885=0,"",COUNTIF($K$2:K885,"&gt;0"))</f>
        <v>884</v>
      </c>
      <c r="M885" s="50" t="str">
        <f t="shared" ca="1" si="54"/>
        <v>Jodsalz, jodiertes Kochsalz, Natriumchlorid mit jod</v>
      </c>
    </row>
    <row r="886" spans="1:13" s="18" customFormat="1" ht="14.25" x14ac:dyDescent="0.2">
      <c r="A886" s="18" t="str">
        <f>IF(gesamt!C886="",CONCATENATE("Eintrag ",J886),gesamt!A886)</f>
        <v>Joggingbrot</v>
      </c>
      <c r="B886" s="18">
        <v>100</v>
      </c>
      <c r="C886" s="19">
        <f>IF(gesamt!C886="",100,gesamt!D886)</f>
        <v>139</v>
      </c>
      <c r="D886" s="20">
        <f>IF(gesamt!C886="",10,gesamt!G886)</f>
        <v>34</v>
      </c>
      <c r="E886" s="20">
        <f>IF(gesamt!C886="",10,gesamt!H886)</f>
        <v>5</v>
      </c>
      <c r="F886" s="20">
        <f>IF(gesamt!C886="",10,gesamt!I886)</f>
        <v>11</v>
      </c>
      <c r="G886" s="20">
        <f>IF(gesamt!C886="",0,gesamt!J886)</f>
        <v>0</v>
      </c>
      <c r="H886" s="20">
        <f>IF(gesamt!C886="",0,gesamt!K886)</f>
        <v>0</v>
      </c>
      <c r="I886" s="19">
        <f t="shared" si="55"/>
        <v>232.09999999999997</v>
      </c>
      <c r="J886" s="22">
        <f t="shared" si="56"/>
        <v>885</v>
      </c>
      <c r="K886" s="21">
        <f t="shared" ca="1" si="57"/>
        <v>1</v>
      </c>
      <c r="L886" s="21">
        <f ca="1">IF(K886=0,"",COUNTIF($K$2:K886,"&gt;0"))</f>
        <v>885</v>
      </c>
      <c r="M886" s="50" t="str">
        <f t="shared" ca="1" si="54"/>
        <v>Joggingbrot</v>
      </c>
    </row>
    <row r="887" spans="1:13" s="18" customFormat="1" ht="14.25" x14ac:dyDescent="0.2">
      <c r="A887" s="18" t="str">
        <f>IF(gesamt!C887="",CONCATENATE("Eintrag ",J887),gesamt!A887)</f>
        <v>Joghurt, 0,1 % Fett (Jogurt, Yogurt, Yoghurt)</v>
      </c>
      <c r="B887" s="18">
        <v>100</v>
      </c>
      <c r="C887" s="19">
        <f>IF(gesamt!C887="",100,gesamt!D887)</f>
        <v>31</v>
      </c>
      <c r="D887" s="20">
        <f>IF(gesamt!C887="",10,gesamt!G887)</f>
        <v>3.4</v>
      </c>
      <c r="E887" s="20">
        <f>IF(gesamt!C887="",10,gesamt!H887)</f>
        <v>0.1</v>
      </c>
      <c r="F887" s="20">
        <f>IF(gesamt!C887="",10,gesamt!I887)</f>
        <v>4.2</v>
      </c>
      <c r="G887" s="20">
        <f>IF(gesamt!C887="",0,gesamt!J887)</f>
        <v>0</v>
      </c>
      <c r="H887" s="20">
        <f>IF(gesamt!C887="",0,gesamt!K887)</f>
        <v>0</v>
      </c>
      <c r="I887" s="19">
        <f t="shared" si="55"/>
        <v>32.51</v>
      </c>
      <c r="J887" s="22">
        <f t="shared" si="56"/>
        <v>886</v>
      </c>
      <c r="K887" s="21">
        <f t="shared" ca="1" si="57"/>
        <v>1</v>
      </c>
      <c r="L887" s="21">
        <f ca="1">IF(K887=0,"",COUNTIF($K$2:K887,"&gt;0"))</f>
        <v>886</v>
      </c>
      <c r="M887" s="50" t="str">
        <f t="shared" ca="1" si="54"/>
        <v>Joghurt, 0,1 % Fett (Jogurt, Yogurt, Yoghurt)</v>
      </c>
    </row>
    <row r="888" spans="1:13" s="18" customFormat="1" ht="14.25" x14ac:dyDescent="0.2">
      <c r="A888" s="18" t="str">
        <f>IF(gesamt!C888="",CONCATENATE("Eintrag ",J888),gesamt!A888)</f>
        <v>Joghurt, 10 % Fett (Jogurt, Yogurt, Yoghurt)</v>
      </c>
      <c r="B888" s="18">
        <v>100</v>
      </c>
      <c r="C888" s="19">
        <f>IF(gesamt!C888="",100,gesamt!D888)</f>
        <v>117</v>
      </c>
      <c r="D888" s="20">
        <f>IF(gesamt!C888="",10,gesamt!G888)</f>
        <v>3.7</v>
      </c>
      <c r="E888" s="20">
        <f>IF(gesamt!C888="",10,gesamt!H888)</f>
        <v>10</v>
      </c>
      <c r="F888" s="20">
        <f>IF(gesamt!C888="",10,gesamt!I888)</f>
        <v>3.1</v>
      </c>
      <c r="G888" s="20">
        <f>IF(gesamt!C888="",0,gesamt!J888)</f>
        <v>0</v>
      </c>
      <c r="H888" s="20">
        <f>IF(gesamt!C888="",0,gesamt!K888)</f>
        <v>0</v>
      </c>
      <c r="I888" s="19">
        <f t="shared" si="55"/>
        <v>121.19</v>
      </c>
      <c r="J888" s="22">
        <f t="shared" si="56"/>
        <v>887</v>
      </c>
      <c r="K888" s="21">
        <f t="shared" ca="1" si="57"/>
        <v>1</v>
      </c>
      <c r="L888" s="21">
        <f ca="1">IF(K888=0,"",COUNTIF($K$2:K888,"&gt;0"))</f>
        <v>887</v>
      </c>
      <c r="M888" s="50" t="str">
        <f t="shared" ca="1" si="54"/>
        <v>Joghurt, 10 % Fett (Jogurt, Yogurt, Yoghurt)</v>
      </c>
    </row>
    <row r="889" spans="1:13" s="18" customFormat="1" ht="14.25" x14ac:dyDescent="0.2">
      <c r="A889" s="18" t="str">
        <f>IF(gesamt!C889="",CONCATENATE("Eintrag ",J889),gesamt!A889)</f>
        <v>Joghurt, probiotisch, teilentrahmt (Jogurt, Yogurt, Yoghurt)</v>
      </c>
      <c r="B889" s="18">
        <v>100</v>
      </c>
      <c r="C889" s="19">
        <f>IF(gesamt!C889="",100,gesamt!D889)</f>
        <v>62</v>
      </c>
      <c r="D889" s="20">
        <f>IF(gesamt!C889="",10,gesamt!G889)</f>
        <v>8</v>
      </c>
      <c r="E889" s="20">
        <f>IF(gesamt!C889="",10,gesamt!H889)</f>
        <v>1</v>
      </c>
      <c r="F889" s="20">
        <f>IF(gesamt!C889="",10,gesamt!I889)</f>
        <v>4.8</v>
      </c>
      <c r="G889" s="20">
        <f>IF(gesamt!C889="",0,gesamt!J889)</f>
        <v>0</v>
      </c>
      <c r="H889" s="20">
        <f>IF(gesamt!C889="",0,gesamt!K889)</f>
        <v>0</v>
      </c>
      <c r="I889" s="19">
        <f t="shared" si="55"/>
        <v>62.259999999999991</v>
      </c>
      <c r="J889" s="22">
        <f t="shared" si="56"/>
        <v>888</v>
      </c>
      <c r="K889" s="21">
        <f t="shared" ca="1" si="57"/>
        <v>1</v>
      </c>
      <c r="L889" s="21">
        <f ca="1">IF(K889=0,"",COUNTIF($K$2:K889,"&gt;0"))</f>
        <v>888</v>
      </c>
      <c r="M889" s="50" t="str">
        <f t="shared" ca="1" si="54"/>
        <v>Joghurt, probiotisch, teilentrahmt (Jogurt, Yogurt, Yoghurt)</v>
      </c>
    </row>
    <row r="890" spans="1:13" s="18" customFormat="1" ht="14.25" x14ac:dyDescent="0.2">
      <c r="A890" s="18" t="str">
        <f>IF(gesamt!C890="",CONCATENATE("Eintrag ",J890),gesamt!A890)</f>
        <v>Joghurt, teilentrahmt (Jogurt, Yogurt, Yoghurt)</v>
      </c>
      <c r="B890" s="18">
        <v>100</v>
      </c>
      <c r="C890" s="19">
        <f>IF(gesamt!C890="",100,gesamt!D890)</f>
        <v>50</v>
      </c>
      <c r="D890" s="20">
        <f>IF(gesamt!C890="",10,gesamt!G890)</f>
        <v>5.6</v>
      </c>
      <c r="E890" s="20">
        <f>IF(gesamt!C890="",10,gesamt!H890)</f>
        <v>1.5</v>
      </c>
      <c r="F890" s="20">
        <f>IF(gesamt!C890="",10,gesamt!I890)</f>
        <v>3.6</v>
      </c>
      <c r="G890" s="20">
        <f>IF(gesamt!C890="",0,gesamt!J890)</f>
        <v>0</v>
      </c>
      <c r="H890" s="20">
        <f>IF(gesamt!C890="",0,gesamt!K890)</f>
        <v>0</v>
      </c>
      <c r="I890" s="19">
        <f t="shared" si="55"/>
        <v>52.03</v>
      </c>
      <c r="J890" s="22">
        <f t="shared" si="56"/>
        <v>889</v>
      </c>
      <c r="K890" s="21">
        <f t="shared" ca="1" si="57"/>
        <v>1</v>
      </c>
      <c r="L890" s="21">
        <f ca="1">IF(K890=0,"",COUNTIF($K$2:K890,"&gt;0"))</f>
        <v>889</v>
      </c>
      <c r="M890" s="50" t="str">
        <f t="shared" ca="1" si="54"/>
        <v>Joghurt, teilentrahmt (Jogurt, Yogurt, Yoghurt)</v>
      </c>
    </row>
    <row r="891" spans="1:13" s="18" customFormat="1" ht="14.25" x14ac:dyDescent="0.2">
      <c r="A891" s="18" t="str">
        <f>IF(gesamt!C891="",CONCATENATE("Eintrag ",J891),gesamt!A891)</f>
        <v>Joghurt, Vollmilchjoghurt, Vollfett (Jogurt, Yogurt, Yoghurt)</v>
      </c>
      <c r="B891" s="18">
        <v>100</v>
      </c>
      <c r="C891" s="19">
        <f>IF(gesamt!C891="",100,gesamt!D891)</f>
        <v>71</v>
      </c>
      <c r="D891" s="20">
        <f>IF(gesamt!C891="",10,gesamt!G891)</f>
        <v>5.4</v>
      </c>
      <c r="E891" s="20">
        <f>IF(gesamt!C891="",10,gesamt!H891)</f>
        <v>3.8</v>
      </c>
      <c r="F891" s="20">
        <f>IF(gesamt!C891="",10,gesamt!I891)</f>
        <v>3.9</v>
      </c>
      <c r="G891" s="20">
        <f>IF(gesamt!C891="",0,gesamt!J891)</f>
        <v>0</v>
      </c>
      <c r="H891" s="20">
        <f>IF(gesamt!C891="",0,gesamt!K891)</f>
        <v>0</v>
      </c>
      <c r="I891" s="19">
        <f t="shared" si="55"/>
        <v>73.86</v>
      </c>
      <c r="J891" s="22">
        <f t="shared" si="56"/>
        <v>890</v>
      </c>
      <c r="K891" s="21">
        <f t="shared" ca="1" si="57"/>
        <v>1</v>
      </c>
      <c r="L891" s="21">
        <f ca="1">IF(K891=0,"",COUNTIF($K$2:K891,"&gt;0"))</f>
        <v>890</v>
      </c>
      <c r="M891" s="50" t="str">
        <f t="shared" ca="1" si="54"/>
        <v>Joghurt, Vollmilchjoghurt, Vollfett (Jogurt, Yogurt, Yoghurt)</v>
      </c>
    </row>
    <row r="892" spans="1:13" s="18" customFormat="1" ht="14.25" x14ac:dyDescent="0.2">
      <c r="A892" s="18" t="str">
        <f>IF(gesamt!C892="",CONCATENATE("Eintrag ",J892),gesamt!A892)</f>
        <v>Joghurt, Vollmilchjoghurt, Vollfett (Jogurt, Yogurt, Yoghurt), laktosefrei</v>
      </c>
      <c r="B892" s="18">
        <v>100</v>
      </c>
      <c r="C892" s="19">
        <f>IF(gesamt!C892="",100,gesamt!D892)</f>
        <v>74</v>
      </c>
      <c r="D892" s="20">
        <f>IF(gesamt!C892="",10,gesamt!G892)</f>
        <v>5.5</v>
      </c>
      <c r="E892" s="20">
        <f>IF(gesamt!C892="",10,gesamt!H892)</f>
        <v>3.8</v>
      </c>
      <c r="F892" s="20">
        <f>IF(gesamt!C892="",10,gesamt!I892)</f>
        <v>3.8</v>
      </c>
      <c r="G892" s="20">
        <f>IF(gesamt!C892="",0,gesamt!J892)</f>
        <v>0</v>
      </c>
      <c r="H892" s="20">
        <f>IF(gesamt!C892="",0,gesamt!K892)</f>
        <v>0</v>
      </c>
      <c r="I892" s="19">
        <f t="shared" si="55"/>
        <v>73.849999999999994</v>
      </c>
      <c r="J892" s="22">
        <f t="shared" si="56"/>
        <v>891</v>
      </c>
      <c r="K892" s="21">
        <f t="shared" ca="1" si="57"/>
        <v>1</v>
      </c>
      <c r="L892" s="21">
        <f ca="1">IF(K892=0,"",COUNTIF($K$2:K892,"&gt;0"))</f>
        <v>891</v>
      </c>
      <c r="M892" s="50" t="str">
        <f t="shared" ca="1" si="54"/>
        <v>Joghurt, Vollmilchjoghurt, Vollfett (Jogurt, Yogurt, Yoghurt), laktosefrei</v>
      </c>
    </row>
    <row r="893" spans="1:13" s="18" customFormat="1" ht="14.25" x14ac:dyDescent="0.2">
      <c r="A893" s="18" t="str">
        <f>IF(gesamt!C893="",CONCATENATE("Eintrag ",J893),gesamt!A893)</f>
        <v>Johannisbeeren, rot und weiß (Träuble, Meertrübeli, Ribiseln)</v>
      </c>
      <c r="B893" s="18">
        <v>100</v>
      </c>
      <c r="C893" s="19">
        <f>IF(gesamt!C893="",100,gesamt!D893)</f>
        <v>33</v>
      </c>
      <c r="D893" s="20">
        <f>IF(gesamt!C893="",10,gesamt!G893)</f>
        <v>4.8</v>
      </c>
      <c r="E893" s="20">
        <f>IF(gesamt!C893="",10,gesamt!H893)</f>
        <v>0.2</v>
      </c>
      <c r="F893" s="20">
        <f>IF(gesamt!C893="",10,gesamt!I893)</f>
        <v>1.1000000000000001</v>
      </c>
      <c r="G893" s="20">
        <f>IF(gesamt!C893="",0,gesamt!J893)</f>
        <v>0</v>
      </c>
      <c r="H893" s="20">
        <f>IF(gesamt!C893="",0,gesamt!K893)</f>
        <v>0</v>
      </c>
      <c r="I893" s="19">
        <f t="shared" si="55"/>
        <v>26.159999999999997</v>
      </c>
      <c r="J893" s="22">
        <f t="shared" si="56"/>
        <v>892</v>
      </c>
      <c r="K893" s="21">
        <f t="shared" ca="1" si="57"/>
        <v>1</v>
      </c>
      <c r="L893" s="21">
        <f ca="1">IF(K893=0,"",COUNTIF($K$2:K893,"&gt;0"))</f>
        <v>892</v>
      </c>
      <c r="M893" s="50" t="str">
        <f t="shared" ca="1" si="54"/>
        <v>Johannisbeeren, rot und weiß (Träuble, Meertrübeli, Ribiseln)</v>
      </c>
    </row>
    <row r="894" spans="1:13" s="18" customFormat="1" ht="14.25" x14ac:dyDescent="0.2">
      <c r="A894" s="18" t="str">
        <f>IF(gesamt!C894="",CONCATENATE("Eintrag ",J894),gesamt!A894)</f>
        <v>Johannisbeeren, schwarz</v>
      </c>
      <c r="B894" s="18">
        <v>100</v>
      </c>
      <c r="C894" s="19">
        <f>IF(gesamt!C894="",100,gesamt!D894)</f>
        <v>39</v>
      </c>
      <c r="D894" s="20">
        <f>IF(gesamt!C894="",10,gesamt!G894)</f>
        <v>6.1</v>
      </c>
      <c r="E894" s="20">
        <f>IF(gesamt!C894="",10,gesamt!H894)</f>
        <v>0.2</v>
      </c>
      <c r="F894" s="20">
        <f>IF(gesamt!C894="",10,gesamt!I894)</f>
        <v>1.3</v>
      </c>
      <c r="G894" s="20">
        <f>IF(gesamt!C894="",0,gesamt!J894)</f>
        <v>0</v>
      </c>
      <c r="H894" s="20">
        <f>IF(gesamt!C894="",0,gesamt!K894)</f>
        <v>0</v>
      </c>
      <c r="I894" s="19">
        <f t="shared" si="55"/>
        <v>32.33</v>
      </c>
      <c r="J894" s="22">
        <f t="shared" si="56"/>
        <v>893</v>
      </c>
      <c r="K894" s="21">
        <f t="shared" ca="1" si="57"/>
        <v>1</v>
      </c>
      <c r="L894" s="21">
        <f ca="1">IF(K894=0,"",COUNTIF($K$2:K894,"&gt;0"))</f>
        <v>893</v>
      </c>
      <c r="M894" s="50" t="str">
        <f t="shared" ca="1" si="54"/>
        <v>Johannisbeeren, schwarz</v>
      </c>
    </row>
    <row r="895" spans="1:13" s="18" customFormat="1" ht="14.25" x14ac:dyDescent="0.2">
      <c r="A895" s="18" t="str">
        <f>IF(gesamt!C895="",CONCATENATE("Eintrag ",J895),gesamt!A895)</f>
        <v>Johannisbeer-Nektar</v>
      </c>
      <c r="B895" s="18">
        <v>100</v>
      </c>
      <c r="C895" s="19">
        <f>IF(gesamt!C895="",100,gesamt!D895)</f>
        <v>55</v>
      </c>
      <c r="D895" s="20">
        <f>IF(gesamt!C895="",10,gesamt!G895)</f>
        <v>12.5</v>
      </c>
      <c r="E895" s="20">
        <f>IF(gesamt!C895="",10,gesamt!H895)</f>
        <v>0.1</v>
      </c>
      <c r="F895" s="20">
        <f>IF(gesamt!C895="",10,gesamt!I895)</f>
        <v>0.4</v>
      </c>
      <c r="G895" s="20">
        <f>IF(gesamt!C895="",0,gesamt!J895)</f>
        <v>0</v>
      </c>
      <c r="H895" s="20">
        <f>IF(gesamt!C895="",0,gesamt!K895)</f>
        <v>0</v>
      </c>
      <c r="I895" s="19">
        <f t="shared" si="55"/>
        <v>53.859999999999992</v>
      </c>
      <c r="J895" s="22">
        <f t="shared" si="56"/>
        <v>894</v>
      </c>
      <c r="K895" s="21">
        <f t="shared" ca="1" si="57"/>
        <v>1</v>
      </c>
      <c r="L895" s="21">
        <f ca="1">IF(K895=0,"",COUNTIF($K$2:K895,"&gt;0"))</f>
        <v>894</v>
      </c>
      <c r="M895" s="50" t="str">
        <f t="shared" ca="1" si="54"/>
        <v>Johannisbeer-Nektar</v>
      </c>
    </row>
    <row r="896" spans="1:13" s="18" customFormat="1" ht="14.25" x14ac:dyDescent="0.2">
      <c r="A896" s="18" t="str">
        <f>IF(gesamt!C896="",CONCATENATE("Eintrag ",J896),gesamt!A896)</f>
        <v>Johannisbeer-Saft</v>
      </c>
      <c r="B896" s="18">
        <v>100</v>
      </c>
      <c r="C896" s="19">
        <f>IF(gesamt!C896="",100,gesamt!D896)</f>
        <v>33</v>
      </c>
      <c r="D896" s="20">
        <f>IF(gesamt!C896="",10,gesamt!G896)</f>
        <v>7.9</v>
      </c>
      <c r="E896" s="20">
        <f>IF(gesamt!C896="",10,gesamt!H896)</f>
        <v>0</v>
      </c>
      <c r="F896" s="20">
        <f>IF(gesamt!C896="",10,gesamt!I896)</f>
        <v>0.2</v>
      </c>
      <c r="G896" s="20">
        <f>IF(gesamt!C896="",0,gesamt!J896)</f>
        <v>0</v>
      </c>
      <c r="H896" s="20">
        <f>IF(gesamt!C896="",0,gesamt!K896)</f>
        <v>0</v>
      </c>
      <c r="I896" s="19">
        <f t="shared" si="55"/>
        <v>33.230000000000004</v>
      </c>
      <c r="J896" s="22">
        <f t="shared" si="56"/>
        <v>895</v>
      </c>
      <c r="K896" s="21">
        <f t="shared" ca="1" si="57"/>
        <v>1</v>
      </c>
      <c r="L896" s="21">
        <f ca="1">IF(K896=0,"",COUNTIF($K$2:K896,"&gt;0"))</f>
        <v>895</v>
      </c>
      <c r="M896" s="50" t="str">
        <f t="shared" ca="1" si="54"/>
        <v>Johannisbeer-Saft</v>
      </c>
    </row>
    <row r="897" spans="1:13" s="18" customFormat="1" ht="14.25" x14ac:dyDescent="0.2">
      <c r="A897" s="18" t="str">
        <f>IF(gesamt!C897="",CONCATENATE("Eintrag ",J897),gesamt!A897)</f>
        <v>Kabeljau (Dorsch) (roh)</v>
      </c>
      <c r="B897" s="18">
        <v>100</v>
      </c>
      <c r="C897" s="19">
        <f>IF(gesamt!C897="",100,gesamt!D897)</f>
        <v>80</v>
      </c>
      <c r="D897" s="20">
        <f>IF(gesamt!C897="",10,gesamt!G897)</f>
        <v>0</v>
      </c>
      <c r="E897" s="20">
        <f>IF(gesamt!C897="",10,gesamt!H897)</f>
        <v>0.6</v>
      </c>
      <c r="F897" s="20">
        <f>IF(gesamt!C897="",10,gesamt!I897)</f>
        <v>17.7</v>
      </c>
      <c r="G897" s="20">
        <f>IF(gesamt!C897="",0,gesamt!J897)</f>
        <v>0</v>
      </c>
      <c r="H897" s="20">
        <f>IF(gesamt!C897="",0,gesamt!K897)</f>
        <v>0</v>
      </c>
      <c r="I897" s="19">
        <f t="shared" si="55"/>
        <v>79.92</v>
      </c>
      <c r="J897" s="22">
        <f t="shared" si="56"/>
        <v>896</v>
      </c>
      <c r="K897" s="21">
        <f t="shared" ca="1" si="57"/>
        <v>1</v>
      </c>
      <c r="L897" s="21">
        <f ca="1">IF(K897=0,"",COUNTIF($K$2:K897,"&gt;0"))</f>
        <v>896</v>
      </c>
      <c r="M897" s="50" t="str">
        <f t="shared" ca="1" si="54"/>
        <v>Kabeljau (Dorsch) (roh)</v>
      </c>
    </row>
    <row r="898" spans="1:13" s="18" customFormat="1" ht="14.25" x14ac:dyDescent="0.2">
      <c r="A898" s="18" t="str">
        <f>IF(gesamt!C898="",CONCATENATE("Eintrag ",J898),gesamt!A898)</f>
        <v>Kabeljaufilet (Dorschfilet), paniert</v>
      </c>
      <c r="B898" s="18">
        <v>100</v>
      </c>
      <c r="C898" s="19">
        <f>IF(gesamt!C898="",100,gesamt!D898)</f>
        <v>218</v>
      </c>
      <c r="D898" s="20">
        <f>IF(gesamt!C898="",10,gesamt!G898)</f>
        <v>16.5</v>
      </c>
      <c r="E898" s="20">
        <f>IF(gesamt!C898="",10,gesamt!H898)</f>
        <v>10.3</v>
      </c>
      <c r="F898" s="20">
        <f>IF(gesamt!C898="",10,gesamt!I898)</f>
        <v>14.9</v>
      </c>
      <c r="G898" s="20">
        <f>IF(gesamt!C898="",0,gesamt!J898)</f>
        <v>0</v>
      </c>
      <c r="H898" s="20">
        <f>IF(gesamt!C898="",0,gesamt!K898)</f>
        <v>0</v>
      </c>
      <c r="I898" s="19">
        <f t="shared" si="55"/>
        <v>226.02</v>
      </c>
      <c r="J898" s="22">
        <f t="shared" si="56"/>
        <v>897</v>
      </c>
      <c r="K898" s="21">
        <f t="shared" ca="1" si="57"/>
        <v>1</v>
      </c>
      <c r="L898" s="21">
        <f ca="1">IF(K898=0,"",COUNTIF($K$2:K898,"&gt;0"))</f>
        <v>897</v>
      </c>
      <c r="M898" s="50" t="str">
        <f t="shared" ref="M898:M961" ca="1" si="58">IFERROR(INDEX(A:A,MATCH(ROW(K897),L:L,0)),"")</f>
        <v>Kabeljaufilet (Dorschfilet), paniert</v>
      </c>
    </row>
    <row r="899" spans="1:13" s="18" customFormat="1" ht="14.25" x14ac:dyDescent="0.2">
      <c r="A899" s="18" t="str">
        <f>IF(gesamt!C899="",CONCATENATE("Eintrag ",J899),gesamt!A899)</f>
        <v>Kabeljauleber (Dorschleber) (roh)</v>
      </c>
      <c r="B899" s="18">
        <v>100</v>
      </c>
      <c r="C899" s="19">
        <f>IF(gesamt!C899="",100,gesamt!D899)</f>
        <v>630</v>
      </c>
      <c r="D899" s="20">
        <f>IF(gesamt!C899="",10,gesamt!G899)</f>
        <v>0</v>
      </c>
      <c r="E899" s="20">
        <f>IF(gesamt!C899="",10,gesamt!H899)</f>
        <v>65</v>
      </c>
      <c r="F899" s="20">
        <f>IF(gesamt!C899="",10,gesamt!I899)</f>
        <v>6</v>
      </c>
      <c r="G899" s="20">
        <f>IF(gesamt!C899="",0,gesamt!J899)</f>
        <v>0</v>
      </c>
      <c r="H899" s="20">
        <f>IF(gesamt!C899="",0,gesamt!K899)</f>
        <v>0</v>
      </c>
      <c r="I899" s="19">
        <f t="shared" ref="I899:I962" si="59">D899*4.1+E899*9.3+F899*4.2+G899*7+H899*3</f>
        <v>629.70000000000005</v>
      </c>
      <c r="J899" s="22">
        <f t="shared" si="56"/>
        <v>898</v>
      </c>
      <c r="K899" s="21">
        <f t="shared" ca="1" si="57"/>
        <v>1</v>
      </c>
      <c r="L899" s="21">
        <f ca="1">IF(K899=0,"",COUNTIF($K$2:K899,"&gt;0"))</f>
        <v>898</v>
      </c>
      <c r="M899" s="50" t="str">
        <f t="shared" ca="1" si="58"/>
        <v>Kabeljauleber (Dorschleber) (roh)</v>
      </c>
    </row>
    <row r="900" spans="1:13" s="18" customFormat="1" ht="14.25" x14ac:dyDescent="0.2">
      <c r="A900" s="18" t="str">
        <f>IF(gesamt!C900="",CONCATENATE("Eintrag ",J900),gesamt!A900)</f>
        <v>Kabeljauleber im eigenen Öl (Dorschleber im eigenen Öl, Konserve)</v>
      </c>
      <c r="B900" s="18">
        <v>100</v>
      </c>
      <c r="C900" s="19">
        <f>IF(gesamt!C900="",100,gesamt!D900)</f>
        <v>430</v>
      </c>
      <c r="D900" s="20">
        <f>IF(gesamt!C900="",10,gesamt!G900)</f>
        <v>0</v>
      </c>
      <c r="E900" s="20">
        <f>IF(gesamt!C900="",10,gesamt!H900)</f>
        <v>45</v>
      </c>
      <c r="F900" s="20">
        <f>IF(gesamt!C900="",10,gesamt!I900)</f>
        <v>2</v>
      </c>
      <c r="G900" s="20">
        <f>IF(gesamt!C900="",0,gesamt!J900)</f>
        <v>0</v>
      </c>
      <c r="H900" s="20">
        <f>IF(gesamt!C900="",0,gesamt!K900)</f>
        <v>0</v>
      </c>
      <c r="I900" s="19">
        <f t="shared" si="59"/>
        <v>426.90000000000003</v>
      </c>
      <c r="J900" s="22">
        <f t="shared" si="56"/>
        <v>899</v>
      </c>
      <c r="K900" s="21">
        <f t="shared" ca="1" si="57"/>
        <v>1</v>
      </c>
      <c r="L900" s="21">
        <f ca="1">IF(K900=0,"",COUNTIF($K$2:K900,"&gt;0"))</f>
        <v>899</v>
      </c>
      <c r="M900" s="50" t="str">
        <f t="shared" ca="1" si="58"/>
        <v>Kabeljauleber im eigenen Öl (Dorschleber im eigenen Öl, Konserve)</v>
      </c>
    </row>
    <row r="901" spans="1:13" s="18" customFormat="1" ht="14.25" x14ac:dyDescent="0.2">
      <c r="A901" s="18" t="str">
        <f>IF(gesamt!C901="",CONCATENATE("Eintrag ",J901),gesamt!A901)</f>
        <v>Kaffee (Instantkaffee, Pulverkaffee), schwarz (fertig zubereitet)</v>
      </c>
      <c r="B901" s="18">
        <v>100</v>
      </c>
      <c r="C901" s="19">
        <f>IF(gesamt!C901="",100,gesamt!D901)</f>
        <v>4</v>
      </c>
      <c r="D901" s="20">
        <f>IF(gesamt!C901="",10,gesamt!G901)</f>
        <v>0.6</v>
      </c>
      <c r="E901" s="20">
        <f>IF(gesamt!C901="",10,gesamt!H901)</f>
        <v>0</v>
      </c>
      <c r="F901" s="20">
        <f>IF(gesamt!C901="",10,gesamt!I901)</f>
        <v>0.5</v>
      </c>
      <c r="G901" s="20">
        <f>IF(gesamt!C901="",0,gesamt!J901)</f>
        <v>0</v>
      </c>
      <c r="H901" s="20">
        <f>IF(gesamt!C901="",0,gesamt!K901)</f>
        <v>0</v>
      </c>
      <c r="I901" s="19">
        <f t="shared" si="59"/>
        <v>4.5599999999999996</v>
      </c>
      <c r="J901" s="22">
        <f t="shared" si="56"/>
        <v>900</v>
      </c>
      <c r="K901" s="21">
        <f t="shared" ca="1" si="57"/>
        <v>1</v>
      </c>
      <c r="L901" s="21">
        <f ca="1">IF(K901=0,"",COUNTIF($K$2:K901,"&gt;0"))</f>
        <v>900</v>
      </c>
      <c r="M901" s="50" t="str">
        <f t="shared" ca="1" si="58"/>
        <v>Kaffee (Instantkaffee, Pulverkaffee), schwarz (fertig zubereitet)</v>
      </c>
    </row>
    <row r="902" spans="1:13" s="18" customFormat="1" ht="14.25" x14ac:dyDescent="0.2">
      <c r="A902" s="18" t="str">
        <f>IF(gesamt!C902="",CONCATENATE("Eintrag ",J902),gesamt!A902)</f>
        <v>Kaffee mit Milch (Milchkaffee)</v>
      </c>
      <c r="B902" s="18">
        <v>100</v>
      </c>
      <c r="C902" s="19">
        <f>IF(gesamt!C902="",100,gesamt!D902)</f>
        <v>9</v>
      </c>
      <c r="D902" s="20">
        <f>IF(gesamt!C902="",10,gesamt!G902)</f>
        <v>0.9</v>
      </c>
      <c r="E902" s="20">
        <f>IF(gesamt!C902="",10,gesamt!H902)</f>
        <v>0.4</v>
      </c>
      <c r="F902" s="20">
        <f>IF(gesamt!C902="",10,gesamt!I902)</f>
        <v>0.5</v>
      </c>
      <c r="G902" s="20">
        <f>IF(gesamt!C902="",0,gesamt!J902)</f>
        <v>0</v>
      </c>
      <c r="H902" s="20">
        <f>IF(gesamt!C902="",0,gesamt!K902)</f>
        <v>0</v>
      </c>
      <c r="I902" s="19">
        <f t="shared" si="59"/>
        <v>9.51</v>
      </c>
      <c r="J902" s="22">
        <f t="shared" si="56"/>
        <v>901</v>
      </c>
      <c r="K902" s="21">
        <f t="shared" ca="1" si="57"/>
        <v>1</v>
      </c>
      <c r="L902" s="21">
        <f ca="1">IF(K902=0,"",COUNTIF($K$2:K902,"&gt;0"))</f>
        <v>901</v>
      </c>
      <c r="M902" s="50" t="str">
        <f t="shared" ca="1" si="58"/>
        <v>Kaffee mit Milch (Milchkaffee)</v>
      </c>
    </row>
    <row r="903" spans="1:13" s="18" customFormat="1" ht="14.25" x14ac:dyDescent="0.2">
      <c r="A903" s="18" t="str">
        <f>IF(gesamt!C903="",CONCATENATE("Eintrag ",J903),gesamt!A903)</f>
        <v>Kaffee, schwarz</v>
      </c>
      <c r="B903" s="18">
        <v>100</v>
      </c>
      <c r="C903" s="19">
        <f>IF(gesamt!C903="",100,gesamt!D903)</f>
        <v>2</v>
      </c>
      <c r="D903" s="20">
        <f>IF(gesamt!C903="",10,gesamt!G903)</f>
        <v>0.3</v>
      </c>
      <c r="E903" s="20">
        <f>IF(gesamt!C903="",10,gesamt!H903)</f>
        <v>0</v>
      </c>
      <c r="F903" s="20">
        <f>IF(gesamt!C903="",10,gesamt!I903)</f>
        <v>0.1</v>
      </c>
      <c r="G903" s="20">
        <f>IF(gesamt!C903="",0,gesamt!J903)</f>
        <v>0</v>
      </c>
      <c r="H903" s="20">
        <f>IF(gesamt!C903="",0,gesamt!K903)</f>
        <v>0</v>
      </c>
      <c r="I903" s="19">
        <f t="shared" si="59"/>
        <v>1.65</v>
      </c>
      <c r="J903" s="22">
        <f t="shared" si="56"/>
        <v>902</v>
      </c>
      <c r="K903" s="21">
        <f t="shared" ca="1" si="57"/>
        <v>1</v>
      </c>
      <c r="L903" s="21">
        <f ca="1">IF(K903=0,"",COUNTIF($K$2:K903,"&gt;0"))</f>
        <v>902</v>
      </c>
      <c r="M903" s="50" t="str">
        <f t="shared" ca="1" si="58"/>
        <v>Kaffee, schwarz</v>
      </c>
    </row>
    <row r="904" spans="1:13" s="18" customFormat="1" ht="14.25" x14ac:dyDescent="0.2">
      <c r="A904" s="18" t="str">
        <f>IF(gesamt!C904="",CONCATENATE("Eintrag ",J904),gesamt!A904)</f>
        <v>Kaffee-Ersatz, schwarz</v>
      </c>
      <c r="B904" s="18">
        <v>100</v>
      </c>
      <c r="C904" s="19">
        <f>IF(gesamt!C904="",100,gesamt!D904)</f>
        <v>2</v>
      </c>
      <c r="D904" s="20">
        <f>IF(gesamt!C904="",10,gesamt!G904)</f>
        <v>0.3</v>
      </c>
      <c r="E904" s="20">
        <f>IF(gesamt!C904="",10,gesamt!H904)</f>
        <v>0</v>
      </c>
      <c r="F904" s="20">
        <f>IF(gesamt!C904="",10,gesamt!I904)</f>
        <v>0.2</v>
      </c>
      <c r="G904" s="20">
        <f>IF(gesamt!C904="",0,gesamt!J904)</f>
        <v>0</v>
      </c>
      <c r="H904" s="20">
        <f>IF(gesamt!C904="",0,gesamt!K904)</f>
        <v>0</v>
      </c>
      <c r="I904" s="19">
        <f t="shared" si="59"/>
        <v>2.0699999999999998</v>
      </c>
      <c r="J904" s="22">
        <f t="shared" si="56"/>
        <v>903</v>
      </c>
      <c r="K904" s="21">
        <f t="shared" ca="1" si="57"/>
        <v>1</v>
      </c>
      <c r="L904" s="21">
        <f ca="1">IF(K904=0,"",COUNTIF($K$2:K904,"&gt;0"))</f>
        <v>903</v>
      </c>
      <c r="M904" s="50" t="str">
        <f t="shared" ca="1" si="58"/>
        <v>Kaffee-Ersatz, schwarz</v>
      </c>
    </row>
    <row r="905" spans="1:13" s="18" customFormat="1" ht="14.25" x14ac:dyDescent="0.2">
      <c r="A905" s="18" t="str">
        <f>IF(gesamt!C905="",CONCATENATE("Eintrag ",J905),gesamt!A905)</f>
        <v>Kaffeesahne, 10 % Fett (Kaffeeobers)</v>
      </c>
      <c r="B905" s="18">
        <v>100</v>
      </c>
      <c r="C905" s="19">
        <f>IF(gesamt!C905="",100,gesamt!D905)</f>
        <v>123</v>
      </c>
      <c r="D905" s="20">
        <f>IF(gesamt!C905="",10,gesamt!G905)</f>
        <v>4</v>
      </c>
      <c r="E905" s="20">
        <f>IF(gesamt!C905="",10,gesamt!H905)</f>
        <v>10</v>
      </c>
      <c r="F905" s="20">
        <f>IF(gesamt!C905="",10,gesamt!I905)</f>
        <v>3.1</v>
      </c>
      <c r="G905" s="20">
        <f>IF(gesamt!C905="",0,gesamt!J905)</f>
        <v>0</v>
      </c>
      <c r="H905" s="20">
        <f>IF(gesamt!C905="",0,gesamt!K905)</f>
        <v>0</v>
      </c>
      <c r="I905" s="19">
        <f t="shared" si="59"/>
        <v>122.42</v>
      </c>
      <c r="J905" s="22">
        <f t="shared" si="56"/>
        <v>904</v>
      </c>
      <c r="K905" s="21">
        <f t="shared" ca="1" si="57"/>
        <v>1</v>
      </c>
      <c r="L905" s="21">
        <f ca="1">IF(K905=0,"",COUNTIF($K$2:K905,"&gt;0"))</f>
        <v>904</v>
      </c>
      <c r="M905" s="50" t="str">
        <f t="shared" ca="1" si="58"/>
        <v>Kaffeesahne, 10 % Fett (Kaffeeobers)</v>
      </c>
    </row>
    <row r="906" spans="1:13" s="18" customFormat="1" ht="14.25" x14ac:dyDescent="0.2">
      <c r="A906" s="18" t="str">
        <f>IF(gesamt!C906="",CONCATENATE("Eintrag ",J906),gesamt!A906)</f>
        <v>Kaffeesahne, 4 % Fett (Kaffeeobers, Kaffeemilch)</v>
      </c>
      <c r="B906" s="18">
        <v>100</v>
      </c>
      <c r="C906" s="19">
        <f>IF(gesamt!C906="",100,gesamt!D906)</f>
        <v>68</v>
      </c>
      <c r="D906" s="20">
        <f>IF(gesamt!C906="",10,gesamt!G906)</f>
        <v>4</v>
      </c>
      <c r="E906" s="20">
        <f>IF(gesamt!C906="",10,gesamt!H906)</f>
        <v>4</v>
      </c>
      <c r="F906" s="20">
        <f>IF(gesamt!C906="",10,gesamt!I906)</f>
        <v>3.5</v>
      </c>
      <c r="G906" s="20">
        <f>IF(gesamt!C906="",0,gesamt!J906)</f>
        <v>0</v>
      </c>
      <c r="H906" s="20">
        <f>IF(gesamt!C906="",0,gesamt!K906)</f>
        <v>0</v>
      </c>
      <c r="I906" s="19">
        <f t="shared" si="59"/>
        <v>68.3</v>
      </c>
      <c r="J906" s="22">
        <f t="shared" si="56"/>
        <v>905</v>
      </c>
      <c r="K906" s="21">
        <f t="shared" ca="1" si="57"/>
        <v>1</v>
      </c>
      <c r="L906" s="21">
        <f ca="1">IF(K906=0,"",COUNTIF($K$2:K906,"&gt;0"))</f>
        <v>905</v>
      </c>
      <c r="M906" s="50" t="str">
        <f t="shared" ca="1" si="58"/>
        <v>Kaffeesahne, 4 % Fett (Kaffeeobers, Kaffeemilch)</v>
      </c>
    </row>
    <row r="907" spans="1:13" s="18" customFormat="1" ht="14.25" x14ac:dyDescent="0.2">
      <c r="A907" s="18" t="str">
        <f>IF(gesamt!C907="",CONCATENATE("Eintrag ",J907),gesamt!A907)</f>
        <v>Kaffeeweißer</v>
      </c>
      <c r="B907" s="18">
        <v>100</v>
      </c>
      <c r="C907" s="19">
        <f>IF(gesamt!C907="",100,gesamt!D907)</f>
        <v>554</v>
      </c>
      <c r="D907" s="20">
        <f>IF(gesamt!C907="",10,gesamt!G907)</f>
        <v>57.3</v>
      </c>
      <c r="E907" s="20">
        <f>IF(gesamt!C907="",10,gesamt!H907)</f>
        <v>34.9</v>
      </c>
      <c r="F907" s="20">
        <f>IF(gesamt!C907="",10,gesamt!I907)</f>
        <v>2.7</v>
      </c>
      <c r="G907" s="20">
        <f>IF(gesamt!C907="",0,gesamt!J907)</f>
        <v>0</v>
      </c>
      <c r="H907" s="20">
        <f>IF(gesamt!C907="",0,gesamt!K907)</f>
        <v>0</v>
      </c>
      <c r="I907" s="19">
        <f t="shared" si="59"/>
        <v>570.84</v>
      </c>
      <c r="J907" s="22">
        <f t="shared" si="56"/>
        <v>906</v>
      </c>
      <c r="K907" s="21">
        <f t="shared" ca="1" si="57"/>
        <v>1</v>
      </c>
      <c r="L907" s="21">
        <f ca="1">IF(K907=0,"",COUNTIF($K$2:K907,"&gt;0"))</f>
        <v>906</v>
      </c>
      <c r="M907" s="50" t="str">
        <f t="shared" ca="1" si="58"/>
        <v>Kaffeeweißer</v>
      </c>
    </row>
    <row r="908" spans="1:13" s="18" customFormat="1" ht="14.25" x14ac:dyDescent="0.2">
      <c r="A908" s="18" t="str">
        <f>IF(gesamt!C908="",CONCATENATE("Eintrag ",J908),gesamt!A908)</f>
        <v>Kaiserbrötchen</v>
      </c>
      <c r="B908" s="18">
        <v>100</v>
      </c>
      <c r="C908" s="19">
        <f>IF(gesamt!C908="",100,gesamt!D908)</f>
        <v>275</v>
      </c>
      <c r="D908" s="20">
        <f>IF(gesamt!C908="",10,gesamt!G908)</f>
        <v>53.5</v>
      </c>
      <c r="E908" s="20">
        <f>IF(gesamt!C908="",10,gesamt!H908)</f>
        <v>1.7</v>
      </c>
      <c r="F908" s="20">
        <f>IF(gesamt!C908="",10,gesamt!I908)</f>
        <v>9.5</v>
      </c>
      <c r="G908" s="20">
        <f>IF(gesamt!C908="",0,gesamt!J908)</f>
        <v>0</v>
      </c>
      <c r="H908" s="20">
        <f>IF(gesamt!C908="",0,gesamt!K908)</f>
        <v>0</v>
      </c>
      <c r="I908" s="19">
        <f t="shared" si="59"/>
        <v>275.06</v>
      </c>
      <c r="J908" s="22">
        <f t="shared" si="56"/>
        <v>907</v>
      </c>
      <c r="K908" s="21">
        <f t="shared" ca="1" si="57"/>
        <v>1</v>
      </c>
      <c r="L908" s="21">
        <f ca="1">IF(K908=0,"",COUNTIF($K$2:K908,"&gt;0"))</f>
        <v>907</v>
      </c>
      <c r="M908" s="50" t="str">
        <f t="shared" ca="1" si="58"/>
        <v>Kaiserbrötchen</v>
      </c>
    </row>
    <row r="909" spans="1:13" s="18" customFormat="1" ht="14.25" x14ac:dyDescent="0.2">
      <c r="A909" s="18" t="str">
        <f>IF(gesamt!C909="",CONCATENATE("Eintrag ",J909),gesamt!A909)</f>
        <v>Kaisergemüse (Mischung aus Brokkoli, Blumenkohl, Karotten)</v>
      </c>
      <c r="B909" s="18">
        <v>100</v>
      </c>
      <c r="C909" s="19">
        <f>IF(gesamt!C909="",100,gesamt!D909)</f>
        <v>25</v>
      </c>
      <c r="D909" s="20">
        <f>IF(gesamt!C909="",10,gesamt!G909)</f>
        <v>3</v>
      </c>
      <c r="E909" s="20">
        <f>IF(gesamt!C909="",10,gesamt!H909)</f>
        <v>0.5</v>
      </c>
      <c r="F909" s="20">
        <f>IF(gesamt!C909="",10,gesamt!I909)</f>
        <v>2</v>
      </c>
      <c r="G909" s="20">
        <f>IF(gesamt!C909="",0,gesamt!J909)</f>
        <v>0</v>
      </c>
      <c r="H909" s="20">
        <f>IF(gesamt!C909="",0,gesamt!K909)</f>
        <v>0</v>
      </c>
      <c r="I909" s="19">
        <f t="shared" si="59"/>
        <v>25.35</v>
      </c>
      <c r="J909" s="22">
        <f t="shared" si="56"/>
        <v>908</v>
      </c>
      <c r="K909" s="21">
        <f t="shared" ca="1" si="57"/>
        <v>1</v>
      </c>
      <c r="L909" s="21">
        <f ca="1">IF(K909=0,"",COUNTIF($K$2:K909,"&gt;0"))</f>
        <v>908</v>
      </c>
      <c r="M909" s="50" t="str">
        <f t="shared" ca="1" si="58"/>
        <v>Kaisergemüse (Mischung aus Brokkoli, Blumenkohl, Karotten)</v>
      </c>
    </row>
    <row r="910" spans="1:13" s="18" customFormat="1" ht="14.25" x14ac:dyDescent="0.2">
      <c r="A910" s="18" t="str">
        <f>IF(gesamt!C910="",CONCATENATE("Eintrag ",J910),gesamt!A910)</f>
        <v>Kaiserschmarrn, Kaiserschmarren</v>
      </c>
      <c r="B910" s="18">
        <v>100</v>
      </c>
      <c r="C910" s="19">
        <f>IF(gesamt!C910="",100,gesamt!D910)</f>
        <v>343</v>
      </c>
      <c r="D910" s="20">
        <f>IF(gesamt!C910="",10,gesamt!G910)</f>
        <v>74</v>
      </c>
      <c r="E910" s="20">
        <f>IF(gesamt!C910="",10,gesamt!H910)</f>
        <v>1</v>
      </c>
      <c r="F910" s="20">
        <f>IF(gesamt!C910="",10,gesamt!I910)</f>
        <v>7.1</v>
      </c>
      <c r="G910" s="20">
        <f>IF(gesamt!C910="",0,gesamt!J910)</f>
        <v>0</v>
      </c>
      <c r="H910" s="20">
        <f>IF(gesamt!C910="",0,gesamt!K910)</f>
        <v>0</v>
      </c>
      <c r="I910" s="19">
        <f t="shared" si="59"/>
        <v>342.52</v>
      </c>
      <c r="J910" s="22">
        <f t="shared" si="56"/>
        <v>909</v>
      </c>
      <c r="K910" s="21">
        <f t="shared" ca="1" si="57"/>
        <v>1</v>
      </c>
      <c r="L910" s="21">
        <f ca="1">IF(K910=0,"",COUNTIF($K$2:K910,"&gt;0"))</f>
        <v>909</v>
      </c>
      <c r="M910" s="50" t="str">
        <f t="shared" ca="1" si="58"/>
        <v>Kaiserschmarrn, Kaiserschmarren</v>
      </c>
    </row>
    <row r="911" spans="1:13" s="18" customFormat="1" ht="14.25" x14ac:dyDescent="0.2">
      <c r="A911" s="18" t="str">
        <f>IF(gesamt!C911="",CONCATENATE("Eintrag ",J911),gesamt!A911)</f>
        <v>Kakaobutter</v>
      </c>
      <c r="B911" s="18">
        <v>100</v>
      </c>
      <c r="C911" s="19">
        <f>IF(gesamt!C911="",100,gesamt!D911)</f>
        <v>930</v>
      </c>
      <c r="D911" s="20">
        <f>IF(gesamt!C911="",10,gesamt!G911)</f>
        <v>0</v>
      </c>
      <c r="E911" s="20">
        <f>IF(gesamt!C911="",10,gesamt!H911)</f>
        <v>100</v>
      </c>
      <c r="F911" s="20">
        <f>IF(gesamt!C911="",10,gesamt!I911)</f>
        <v>0</v>
      </c>
      <c r="G911" s="20">
        <f>IF(gesamt!C911="",0,gesamt!J911)</f>
        <v>0</v>
      </c>
      <c r="H911" s="20">
        <f>IF(gesamt!C911="",0,gesamt!K911)</f>
        <v>0</v>
      </c>
      <c r="I911" s="19">
        <f t="shared" si="59"/>
        <v>930.00000000000011</v>
      </c>
      <c r="J911" s="22">
        <f t="shared" si="56"/>
        <v>910</v>
      </c>
      <c r="K911" s="21">
        <f t="shared" ca="1" si="57"/>
        <v>1</v>
      </c>
      <c r="L911" s="21">
        <f ca="1">IF(K911=0,"",COUNTIF($K$2:K911,"&gt;0"))</f>
        <v>910</v>
      </c>
      <c r="M911" s="50" t="str">
        <f t="shared" ca="1" si="58"/>
        <v>Kakaobutter</v>
      </c>
    </row>
    <row r="912" spans="1:13" s="18" customFormat="1" ht="14.25" x14ac:dyDescent="0.2">
      <c r="A912" s="18" t="str">
        <f>IF(gesamt!C912="",CONCATENATE("Eintrag ",J912),gesamt!A912)</f>
        <v>Kakaogetränk, Schokomilch, 1,5 % Fett, Trinkschokolade, Schokotrunk, Kakaomilch</v>
      </c>
      <c r="B912" s="18">
        <v>100</v>
      </c>
      <c r="C912" s="19">
        <f>IF(gesamt!C912="",100,gesamt!D912)</f>
        <v>61</v>
      </c>
      <c r="D912" s="20">
        <f>IF(gesamt!C912="",10,gesamt!G912)</f>
        <v>8.1999999999999993</v>
      </c>
      <c r="E912" s="20">
        <f>IF(gesamt!C912="",10,gesamt!H912)</f>
        <v>1.6</v>
      </c>
      <c r="F912" s="20">
        <f>IF(gesamt!C912="",10,gesamt!I912)</f>
        <v>3.5</v>
      </c>
      <c r="G912" s="20">
        <f>IF(gesamt!C912="",0,gesamt!J912)</f>
        <v>0</v>
      </c>
      <c r="H912" s="20">
        <f>IF(gesamt!C912="",0,gesamt!K912)</f>
        <v>0</v>
      </c>
      <c r="I912" s="19">
        <f t="shared" si="59"/>
        <v>63.2</v>
      </c>
      <c r="J912" s="22">
        <f t="shared" si="56"/>
        <v>911</v>
      </c>
      <c r="K912" s="21">
        <f t="shared" ca="1" si="57"/>
        <v>1</v>
      </c>
      <c r="L912" s="21">
        <f ca="1">IF(K912=0,"",COUNTIF($K$2:K912,"&gt;0"))</f>
        <v>911</v>
      </c>
      <c r="M912" s="50" t="str">
        <f t="shared" ca="1" si="58"/>
        <v>Kakaogetränk, Schokomilch, 1,5 % Fett, Trinkschokolade, Schokotrunk, Kakaomilch</v>
      </c>
    </row>
    <row r="913" spans="1:13" s="18" customFormat="1" ht="14.25" x14ac:dyDescent="0.2">
      <c r="A913" s="18" t="str">
        <f>IF(gesamt!C913="",CONCATENATE("Eintrag ",J913),gesamt!A913)</f>
        <v>Kakaogetränk, Schokomilch, 3,5 % Fett, Trinkschokolade, Schokotrunk, Kakaomilch</v>
      </c>
      <c r="B913" s="18">
        <v>100</v>
      </c>
      <c r="C913" s="19">
        <f>IF(gesamt!C913="",100,gesamt!D913)</f>
        <v>78</v>
      </c>
      <c r="D913" s="20">
        <f>IF(gesamt!C913="",10,gesamt!G913)</f>
        <v>8.1</v>
      </c>
      <c r="E913" s="20">
        <f>IF(gesamt!C913="",10,gesamt!H913)</f>
        <v>3.5</v>
      </c>
      <c r="F913" s="20">
        <f>IF(gesamt!C913="",10,gesamt!I913)</f>
        <v>3.5</v>
      </c>
      <c r="G913" s="20">
        <f>IF(gesamt!C913="",0,gesamt!J913)</f>
        <v>0</v>
      </c>
      <c r="H913" s="20">
        <f>IF(gesamt!C913="",0,gesamt!K913)</f>
        <v>0</v>
      </c>
      <c r="I913" s="19">
        <f t="shared" si="59"/>
        <v>80.459999999999994</v>
      </c>
      <c r="J913" s="22">
        <f t="shared" si="56"/>
        <v>912</v>
      </c>
      <c r="K913" s="21">
        <f t="shared" ca="1" si="57"/>
        <v>1</v>
      </c>
      <c r="L913" s="21">
        <f ca="1">IF(K913=0,"",COUNTIF($K$2:K913,"&gt;0"))</f>
        <v>912</v>
      </c>
      <c r="M913" s="50" t="str">
        <f t="shared" ca="1" si="58"/>
        <v>Kakaogetränk, Schokomilch, 3,5 % Fett, Trinkschokolade, Schokotrunk, Kakaomilch</v>
      </c>
    </row>
    <row r="914" spans="1:13" s="18" customFormat="1" ht="14.25" x14ac:dyDescent="0.2">
      <c r="A914" s="18" t="str">
        <f>IF(gesamt!C914="",CONCATENATE("Eintrag ",J914),gesamt!A914)</f>
        <v>Kakaogetränk-Pulver, Trink-Schokoladen-Pulver</v>
      </c>
      <c r="B914" s="18">
        <v>100</v>
      </c>
      <c r="C914" s="19">
        <f>IF(gesamt!C914="",100,gesamt!D914)</f>
        <v>362</v>
      </c>
      <c r="D914" s="20">
        <f>IF(gesamt!C914="",10,gesamt!G914)</f>
        <v>81</v>
      </c>
      <c r="E914" s="20">
        <f>IF(gesamt!C914="",10,gesamt!H914)</f>
        <v>2</v>
      </c>
      <c r="F914" s="20">
        <f>IF(gesamt!C914="",10,gesamt!I914)</f>
        <v>5</v>
      </c>
      <c r="G914" s="20">
        <f>IF(gesamt!C914="",0,gesamt!J914)</f>
        <v>0</v>
      </c>
      <c r="H914" s="20">
        <f>IF(gesamt!C914="",0,gesamt!K914)</f>
        <v>0</v>
      </c>
      <c r="I914" s="19">
        <f t="shared" si="59"/>
        <v>371.7</v>
      </c>
      <c r="J914" s="22">
        <f t="shared" si="56"/>
        <v>913</v>
      </c>
      <c r="K914" s="21">
        <f t="shared" ca="1" si="57"/>
        <v>1</v>
      </c>
      <c r="L914" s="21">
        <f ca="1">IF(K914=0,"",COUNTIF($K$2:K914,"&gt;0"))</f>
        <v>913</v>
      </c>
      <c r="M914" s="50" t="str">
        <f t="shared" ca="1" si="58"/>
        <v>Kakaogetränk-Pulver, Trink-Schokoladen-Pulver</v>
      </c>
    </row>
    <row r="915" spans="1:13" s="18" customFormat="1" ht="14.25" x14ac:dyDescent="0.2">
      <c r="A915" s="18" t="str">
        <f>IF(gesamt!C915="",CONCATENATE("Eintrag ",J915),gesamt!A915)</f>
        <v>Kakaopulver, entölt</v>
      </c>
      <c r="B915" s="18">
        <v>100</v>
      </c>
      <c r="C915" s="19">
        <f>IF(gesamt!C915="",100,gesamt!D915)</f>
        <v>343</v>
      </c>
      <c r="D915" s="20">
        <f>IF(gesamt!C915="",10,gesamt!G915)</f>
        <v>10.8</v>
      </c>
      <c r="E915" s="20">
        <f>IF(gesamt!C915="",10,gesamt!H915)</f>
        <v>24.5</v>
      </c>
      <c r="F915" s="20">
        <f>IF(gesamt!C915="",10,gesamt!I915)</f>
        <v>19.8</v>
      </c>
      <c r="G915" s="20">
        <f>IF(gesamt!C915="",0,gesamt!J915)</f>
        <v>0</v>
      </c>
      <c r="H915" s="20">
        <f>IF(gesamt!C915="",0,gesamt!K915)</f>
        <v>0</v>
      </c>
      <c r="I915" s="19">
        <f t="shared" si="59"/>
        <v>355.29</v>
      </c>
      <c r="J915" s="22">
        <f t="shared" si="56"/>
        <v>914</v>
      </c>
      <c r="K915" s="21">
        <f t="shared" ca="1" si="57"/>
        <v>1</v>
      </c>
      <c r="L915" s="21">
        <f ca="1">IF(K915=0,"",COUNTIF($K$2:K915,"&gt;0"))</f>
        <v>914</v>
      </c>
      <c r="M915" s="50" t="str">
        <f t="shared" ca="1" si="58"/>
        <v>Kakaopulver, entölt</v>
      </c>
    </row>
    <row r="916" spans="1:13" s="18" customFormat="1" ht="14.25" x14ac:dyDescent="0.2">
      <c r="A916" s="18" t="str">
        <f>IF(gesamt!C916="",CONCATENATE("Eintrag ",J916),gesamt!A916)</f>
        <v>Kaki, Sharon, Persimon, Kakipflaumen</v>
      </c>
      <c r="B916" s="18">
        <v>100</v>
      </c>
      <c r="C916" s="19">
        <f>IF(gesamt!C916="",100,gesamt!D916)</f>
        <v>70</v>
      </c>
      <c r="D916" s="20">
        <f>IF(gesamt!C916="",10,gesamt!G916)</f>
        <v>16</v>
      </c>
      <c r="E916" s="20">
        <f>IF(gesamt!C916="",10,gesamt!H916)</f>
        <v>0.3</v>
      </c>
      <c r="F916" s="20">
        <f>IF(gesamt!C916="",10,gesamt!I916)</f>
        <v>0.6</v>
      </c>
      <c r="G916" s="20">
        <f>IF(gesamt!C916="",0,gesamt!J916)</f>
        <v>0</v>
      </c>
      <c r="H916" s="20">
        <f>IF(gesamt!C916="",0,gesamt!K916)</f>
        <v>0</v>
      </c>
      <c r="I916" s="19">
        <f t="shared" si="59"/>
        <v>70.91</v>
      </c>
      <c r="J916" s="22">
        <f t="shared" si="56"/>
        <v>915</v>
      </c>
      <c r="K916" s="21">
        <f t="shared" ca="1" si="57"/>
        <v>1</v>
      </c>
      <c r="L916" s="21">
        <f ca="1">IF(K916=0,"",COUNTIF($K$2:K916,"&gt;0"))</f>
        <v>915</v>
      </c>
      <c r="M916" s="50" t="str">
        <f t="shared" ca="1" si="58"/>
        <v>Kaki, Sharon, Persimon, Kakipflaumen</v>
      </c>
    </row>
    <row r="917" spans="1:13" s="18" customFormat="1" ht="14.25" x14ac:dyDescent="0.2">
      <c r="A917" s="18" t="str">
        <f>IF(gesamt!C917="",CONCATENATE("Eintrag ",J917),gesamt!A917)</f>
        <v>Kaktusfeigen, Opuntien, Kaktusfrucht, Stachelfeigen, Kaktusbirnen, Distelfeigen</v>
      </c>
      <c r="B917" s="18">
        <v>100</v>
      </c>
      <c r="C917" s="19">
        <f>IF(gesamt!C917="",100,gesamt!D917)</f>
        <v>36</v>
      </c>
      <c r="D917" s="20">
        <f>IF(gesamt!C917="",10,gesamt!G917)</f>
        <v>7.1</v>
      </c>
      <c r="E917" s="20">
        <f>IF(gesamt!C917="",10,gesamt!H917)</f>
        <v>0.4</v>
      </c>
      <c r="F917" s="20">
        <f>IF(gesamt!C917="",10,gesamt!I917)</f>
        <v>1</v>
      </c>
      <c r="G917" s="20">
        <f>IF(gesamt!C917="",0,gesamt!J917)</f>
        <v>0</v>
      </c>
      <c r="H917" s="20">
        <f>IF(gesamt!C917="",0,gesamt!K917)</f>
        <v>0</v>
      </c>
      <c r="I917" s="19">
        <f t="shared" si="59"/>
        <v>37.03</v>
      </c>
      <c r="J917" s="22">
        <f t="shared" si="56"/>
        <v>916</v>
      </c>
      <c r="K917" s="21">
        <f t="shared" ca="1" si="57"/>
        <v>1</v>
      </c>
      <c r="L917" s="21">
        <f ca="1">IF(K917=0,"",COUNTIF($K$2:K917,"&gt;0"))</f>
        <v>916</v>
      </c>
      <c r="M917" s="50" t="str">
        <f t="shared" ca="1" si="58"/>
        <v>Kaktusfeigen, Opuntien, Kaktusfrucht, Stachelfeigen, Kaktusbirnen, Distelfeigen</v>
      </c>
    </row>
    <row r="918" spans="1:13" s="18" customFormat="1" ht="14.25" x14ac:dyDescent="0.2">
      <c r="A918" s="18" t="str">
        <f>IF(gesamt!C918="",CONCATENATE("Eintrag ",J918),gesamt!A918)</f>
        <v>Kaktusfrucht, Drachenfrucht, Pitahaya, Pityhaya, Pitaya, Dragon fruit</v>
      </c>
      <c r="B918" s="18">
        <v>100</v>
      </c>
      <c r="C918" s="19">
        <f>IF(gesamt!C918="",100,gesamt!D918)</f>
        <v>50</v>
      </c>
      <c r="D918" s="20">
        <f>IF(gesamt!C918="",10,gesamt!G918)</f>
        <v>12</v>
      </c>
      <c r="E918" s="20">
        <f>IF(gesamt!C918="",10,gesamt!H918)</f>
        <v>0.1</v>
      </c>
      <c r="F918" s="20">
        <f>IF(gesamt!C918="",10,gesamt!I918)</f>
        <v>0</v>
      </c>
      <c r="G918" s="20">
        <f>IF(gesamt!C918="",0,gesamt!J918)</f>
        <v>0</v>
      </c>
      <c r="H918" s="20">
        <f>IF(gesamt!C918="",0,gesamt!K918)</f>
        <v>0</v>
      </c>
      <c r="I918" s="19">
        <f t="shared" si="59"/>
        <v>50.129999999999995</v>
      </c>
      <c r="J918" s="22">
        <f t="shared" si="56"/>
        <v>917</v>
      </c>
      <c r="K918" s="21">
        <f t="shared" ca="1" si="57"/>
        <v>1</v>
      </c>
      <c r="L918" s="21">
        <f ca="1">IF(K918=0,"",COUNTIF($K$2:K918,"&gt;0"))</f>
        <v>917</v>
      </c>
      <c r="M918" s="50" t="str">
        <f t="shared" ca="1" si="58"/>
        <v>Kaktusfrucht, Drachenfrucht, Pitahaya, Pityhaya, Pitaya, Dragon fruit</v>
      </c>
    </row>
    <row r="919" spans="1:13" s="18" customFormat="1" ht="14.25" x14ac:dyDescent="0.2">
      <c r="A919" s="18" t="str">
        <f>IF(gesamt!C919="",CONCATENATE("Eintrag ",J919),gesamt!A919)</f>
        <v>Kalbfleisch, Bries (Kalbsbries) (roh)</v>
      </c>
      <c r="B919" s="18">
        <v>100</v>
      </c>
      <c r="C919" s="19">
        <f>IF(gesamt!C919="",100,gesamt!D919)</f>
        <v>99</v>
      </c>
      <c r="D919" s="20">
        <f>IF(gesamt!C919="",10,gesamt!G919)</f>
        <v>0</v>
      </c>
      <c r="E919" s="20">
        <f>IF(gesamt!C919="",10,gesamt!H919)</f>
        <v>3.4</v>
      </c>
      <c r="F919" s="20">
        <f>IF(gesamt!C919="",10,gesamt!I919)</f>
        <v>17.2</v>
      </c>
      <c r="G919" s="20">
        <f>IF(gesamt!C919="",0,gesamt!J919)</f>
        <v>0</v>
      </c>
      <c r="H919" s="20">
        <f>IF(gesamt!C919="",0,gesamt!K919)</f>
        <v>0</v>
      </c>
      <c r="I919" s="19">
        <f t="shared" si="59"/>
        <v>103.86</v>
      </c>
      <c r="J919" s="22">
        <f t="shared" si="56"/>
        <v>918</v>
      </c>
      <c r="K919" s="21">
        <f t="shared" ca="1" si="57"/>
        <v>1</v>
      </c>
      <c r="L919" s="21">
        <f ca="1">IF(K919=0,"",COUNTIF($K$2:K919,"&gt;0"))</f>
        <v>918</v>
      </c>
      <c r="M919" s="50" t="str">
        <f t="shared" ca="1" si="58"/>
        <v>Kalbfleisch, Bries (Kalbsbries) (roh)</v>
      </c>
    </row>
    <row r="920" spans="1:13" s="18" customFormat="1" ht="14.25" x14ac:dyDescent="0.2">
      <c r="A920" s="18" t="str">
        <f>IF(gesamt!C920="",CONCATENATE("Eintrag ",J920),gesamt!A920)</f>
        <v>Kalbfleisch, Brust (Kalbsbrust) (roh)</v>
      </c>
      <c r="B920" s="18">
        <v>100</v>
      </c>
      <c r="C920" s="19">
        <f>IF(gesamt!C920="",100,gesamt!D920)</f>
        <v>131</v>
      </c>
      <c r="D920" s="20">
        <f>IF(gesamt!C920="",10,gesamt!G920)</f>
        <v>0</v>
      </c>
      <c r="E920" s="20">
        <f>IF(gesamt!C920="",10,gesamt!H920)</f>
        <v>6.3</v>
      </c>
      <c r="F920" s="20">
        <f>IF(gesamt!C920="",10,gesamt!I920)</f>
        <v>18.600000000000001</v>
      </c>
      <c r="G920" s="20">
        <f>IF(gesamt!C920="",0,gesamt!J920)</f>
        <v>0</v>
      </c>
      <c r="H920" s="20">
        <f>IF(gesamt!C920="",0,gesamt!K920)</f>
        <v>0</v>
      </c>
      <c r="I920" s="19">
        <f t="shared" si="59"/>
        <v>136.71</v>
      </c>
      <c r="J920" s="22">
        <f t="shared" si="56"/>
        <v>919</v>
      </c>
      <c r="K920" s="21">
        <f t="shared" ca="1" si="57"/>
        <v>1</v>
      </c>
      <c r="L920" s="21">
        <f ca="1">IF(K920=0,"",COUNTIF($K$2:K920,"&gt;0"))</f>
        <v>919</v>
      </c>
      <c r="M920" s="50" t="str">
        <f t="shared" ca="1" si="58"/>
        <v>Kalbfleisch, Brust (Kalbsbrust) (roh)</v>
      </c>
    </row>
    <row r="921" spans="1:13" s="18" customFormat="1" ht="14.25" x14ac:dyDescent="0.2">
      <c r="A921" s="18" t="str">
        <f>IF(gesamt!C921="",CONCATENATE("Eintrag ",J921),gesamt!A921)</f>
        <v>Kalbfleisch, Filet (Kalbsfilets) (roh)</v>
      </c>
      <c r="B921" s="18">
        <v>100</v>
      </c>
      <c r="C921" s="19">
        <f>IF(gesamt!C921="",100,gesamt!D921)</f>
        <v>95</v>
      </c>
      <c r="D921" s="20">
        <f>IF(gesamt!C921="",10,gesamt!G921)</f>
        <v>0</v>
      </c>
      <c r="E921" s="20">
        <f>IF(gesamt!C921="",10,gesamt!H921)</f>
        <v>1.4</v>
      </c>
      <c r="F921" s="20">
        <f>IF(gesamt!C921="",10,gesamt!I921)</f>
        <v>20.6</v>
      </c>
      <c r="G921" s="20">
        <f>IF(gesamt!C921="",0,gesamt!J921)</f>
        <v>0</v>
      </c>
      <c r="H921" s="20">
        <f>IF(gesamt!C921="",0,gesamt!K921)</f>
        <v>0</v>
      </c>
      <c r="I921" s="19">
        <f t="shared" si="59"/>
        <v>99.54</v>
      </c>
      <c r="J921" s="22">
        <f t="shared" si="56"/>
        <v>920</v>
      </c>
      <c r="K921" s="21">
        <f t="shared" ca="1" si="57"/>
        <v>1</v>
      </c>
      <c r="L921" s="21">
        <f ca="1">IF(K921=0,"",COUNTIF($K$2:K921,"&gt;0"))</f>
        <v>920</v>
      </c>
      <c r="M921" s="50" t="str">
        <f t="shared" ca="1" si="58"/>
        <v>Kalbfleisch, Filet (Kalbsfilets) (roh)</v>
      </c>
    </row>
    <row r="922" spans="1:13" s="18" customFormat="1" ht="14.25" x14ac:dyDescent="0.2">
      <c r="A922" s="18" t="str">
        <f>IF(gesamt!C922="",CONCATENATE("Eintrag ",J922),gesamt!A922)</f>
        <v>Kalbfleisch, Keule (roh)</v>
      </c>
      <c r="B922" s="18">
        <v>100</v>
      </c>
      <c r="C922" s="19">
        <f>IF(gesamt!C922="",100,gesamt!D922)</f>
        <v>115</v>
      </c>
      <c r="D922" s="20">
        <f>IF(gesamt!C922="",10,gesamt!G922)</f>
        <v>0</v>
      </c>
      <c r="E922" s="20">
        <f>IF(gesamt!C922="",10,gesamt!H922)</f>
        <v>3.6</v>
      </c>
      <c r="F922" s="20">
        <f>IF(gesamt!C922="",10,gesamt!I922)</f>
        <v>20.7</v>
      </c>
      <c r="G922" s="20">
        <f>IF(gesamt!C922="",0,gesamt!J922)</f>
        <v>0</v>
      </c>
      <c r="H922" s="20">
        <f>IF(gesamt!C922="",0,gesamt!K922)</f>
        <v>0</v>
      </c>
      <c r="I922" s="19">
        <f t="shared" si="59"/>
        <v>120.42</v>
      </c>
      <c r="J922" s="22">
        <f t="shared" si="56"/>
        <v>921</v>
      </c>
      <c r="K922" s="21">
        <f t="shared" ca="1" si="57"/>
        <v>1</v>
      </c>
      <c r="L922" s="21">
        <f ca="1">IF(K922=0,"",COUNTIF($K$2:K922,"&gt;0"))</f>
        <v>921</v>
      </c>
      <c r="M922" s="50" t="str">
        <f t="shared" ca="1" si="58"/>
        <v>Kalbfleisch, Keule (roh)</v>
      </c>
    </row>
    <row r="923" spans="1:13" s="18" customFormat="1" ht="14.25" x14ac:dyDescent="0.2">
      <c r="A923" s="18" t="str">
        <f>IF(gesamt!C923="",CONCATENATE("Eintrag ",J923),gesamt!A923)</f>
        <v>Kalbfleisch, Leber (Kalbsleber) (roh)</v>
      </c>
      <c r="B923" s="18">
        <v>100</v>
      </c>
      <c r="C923" s="19">
        <f>IF(gesamt!C923="",100,gesamt!D923)</f>
        <v>130</v>
      </c>
      <c r="D923" s="20">
        <f>IF(gesamt!C923="",10,gesamt!G923)</f>
        <v>4.0999999999999996</v>
      </c>
      <c r="E923" s="20">
        <f>IF(gesamt!C923="",10,gesamt!H923)</f>
        <v>4.0999999999999996</v>
      </c>
      <c r="F923" s="20">
        <f>IF(gesamt!C923="",10,gesamt!I923)</f>
        <v>19.2</v>
      </c>
      <c r="G923" s="20">
        <f>IF(gesamt!C923="",0,gesamt!J923)</f>
        <v>0</v>
      </c>
      <c r="H923" s="20">
        <f>IF(gesamt!C923="",0,gesamt!K923)</f>
        <v>0</v>
      </c>
      <c r="I923" s="19">
        <f t="shared" si="59"/>
        <v>135.57999999999998</v>
      </c>
      <c r="J923" s="22">
        <f t="shared" si="56"/>
        <v>922</v>
      </c>
      <c r="K923" s="21">
        <f t="shared" ca="1" si="57"/>
        <v>1</v>
      </c>
      <c r="L923" s="21">
        <f ca="1">IF(K923=0,"",COUNTIF($K$2:K923,"&gt;0"))</f>
        <v>922</v>
      </c>
      <c r="M923" s="50" t="str">
        <f t="shared" ca="1" si="58"/>
        <v>Kalbfleisch, Leber (Kalbsleber) (roh)</v>
      </c>
    </row>
    <row r="924" spans="1:13" s="18" customFormat="1" ht="14.25" x14ac:dyDescent="0.2">
      <c r="A924" s="18" t="str">
        <f>IF(gesamt!C924="",CONCATENATE("Eintrag ",J924),gesamt!A924)</f>
        <v>Kalbfleisch, mager (roh)</v>
      </c>
      <c r="B924" s="18">
        <v>100</v>
      </c>
      <c r="C924" s="19">
        <f>IF(gesamt!C924="",100,gesamt!D924)</f>
        <v>92</v>
      </c>
      <c r="D924" s="20">
        <f>IF(gesamt!C924="",10,gesamt!G924)</f>
        <v>0</v>
      </c>
      <c r="E924" s="20">
        <f>IF(gesamt!C924="",10,gesamt!H924)</f>
        <v>0.8</v>
      </c>
      <c r="F924" s="20">
        <f>IF(gesamt!C924="",10,gesamt!I924)</f>
        <v>21.3</v>
      </c>
      <c r="G924" s="20">
        <f>IF(gesamt!C924="",0,gesamt!J924)</f>
        <v>0</v>
      </c>
      <c r="H924" s="20">
        <f>IF(gesamt!C924="",0,gesamt!K924)</f>
        <v>0</v>
      </c>
      <c r="I924" s="19">
        <f t="shared" si="59"/>
        <v>96.9</v>
      </c>
      <c r="J924" s="22">
        <f t="shared" si="56"/>
        <v>923</v>
      </c>
      <c r="K924" s="21">
        <f t="shared" ca="1" si="57"/>
        <v>1</v>
      </c>
      <c r="L924" s="21">
        <f ca="1">IF(K924=0,"",COUNTIF($K$2:K924,"&gt;0"))</f>
        <v>923</v>
      </c>
      <c r="M924" s="50" t="str">
        <f t="shared" ca="1" si="58"/>
        <v>Kalbfleisch, mager (roh)</v>
      </c>
    </row>
    <row r="925" spans="1:13" s="18" customFormat="1" ht="14.25" x14ac:dyDescent="0.2">
      <c r="A925" s="18" t="str">
        <f>IF(gesamt!C925="",CONCATENATE("Eintrag ",J925),gesamt!A925)</f>
        <v>Kalbfleisch, Niere (Kalbsnieren) (roh)</v>
      </c>
      <c r="B925" s="18">
        <v>100</v>
      </c>
      <c r="C925" s="19">
        <f>IF(gesamt!C925="",100,gesamt!D925)</f>
        <v>124</v>
      </c>
      <c r="D925" s="20">
        <f>IF(gesamt!C925="",10,gesamt!G925)</f>
        <v>0</v>
      </c>
      <c r="E925" s="20">
        <f>IF(gesamt!C925="",10,gesamt!H925)</f>
        <v>6.4</v>
      </c>
      <c r="F925" s="20">
        <f>IF(gesamt!C925="",10,gesamt!I925)</f>
        <v>16.7</v>
      </c>
      <c r="G925" s="20">
        <f>IF(gesamt!C925="",0,gesamt!J925)</f>
        <v>0</v>
      </c>
      <c r="H925" s="20">
        <f>IF(gesamt!C925="",0,gesamt!K925)</f>
        <v>0</v>
      </c>
      <c r="I925" s="19">
        <f t="shared" si="59"/>
        <v>129.66000000000003</v>
      </c>
      <c r="J925" s="22">
        <f t="shared" si="56"/>
        <v>924</v>
      </c>
      <c r="K925" s="21">
        <f t="shared" ca="1" si="57"/>
        <v>1</v>
      </c>
      <c r="L925" s="21">
        <f ca="1">IF(K925=0,"",COUNTIF($K$2:K925,"&gt;0"))</f>
        <v>924</v>
      </c>
      <c r="M925" s="50" t="str">
        <f t="shared" ca="1" si="58"/>
        <v>Kalbfleisch, Niere (Kalbsnieren) (roh)</v>
      </c>
    </row>
    <row r="926" spans="1:13" s="18" customFormat="1" ht="14.25" x14ac:dyDescent="0.2">
      <c r="A926" s="18" t="str">
        <f>IF(gesamt!C926="",CONCATENATE("Eintrag ",J926),gesamt!A926)</f>
        <v>Kalbfleisch, Rücken (Kalbsrücken) (roh)</v>
      </c>
      <c r="B926" s="18">
        <v>100</v>
      </c>
      <c r="C926" s="19">
        <f>IF(gesamt!C926="",100,gesamt!D926)</f>
        <v>107</v>
      </c>
      <c r="D926" s="20">
        <f>IF(gesamt!C926="",10,gesamt!G926)</f>
        <v>0</v>
      </c>
      <c r="E926" s="20">
        <f>IF(gesamt!C926="",10,gesamt!H926)</f>
        <v>2.6</v>
      </c>
      <c r="F926" s="20">
        <f>IF(gesamt!C926="",10,gesamt!I926)</f>
        <v>20.9</v>
      </c>
      <c r="G926" s="20">
        <f>IF(gesamt!C926="",0,gesamt!J926)</f>
        <v>0</v>
      </c>
      <c r="H926" s="20">
        <f>IF(gesamt!C926="",0,gesamt!K926)</f>
        <v>0</v>
      </c>
      <c r="I926" s="19">
        <f t="shared" si="59"/>
        <v>111.96000000000001</v>
      </c>
      <c r="J926" s="22">
        <f t="shared" si="56"/>
        <v>925</v>
      </c>
      <c r="K926" s="21">
        <f t="shared" ca="1" si="57"/>
        <v>1</v>
      </c>
      <c r="L926" s="21">
        <f ca="1">IF(K926=0,"",COUNTIF($K$2:K926,"&gt;0"))</f>
        <v>925</v>
      </c>
      <c r="M926" s="50" t="str">
        <f t="shared" ca="1" si="58"/>
        <v>Kalbfleisch, Rücken (Kalbsrücken) (roh)</v>
      </c>
    </row>
    <row r="927" spans="1:13" s="18" customFormat="1" ht="14.25" x14ac:dyDescent="0.2">
      <c r="A927" s="18" t="str">
        <f>IF(gesamt!C927="",CONCATENATE("Eintrag ",J927),gesamt!A927)</f>
        <v>Kalbsbratwurst (Roster)</v>
      </c>
      <c r="B927" s="18">
        <v>100</v>
      </c>
      <c r="C927" s="19">
        <f>IF(gesamt!C927="",100,gesamt!D927)</f>
        <v>277</v>
      </c>
      <c r="D927" s="20">
        <f>IF(gesamt!C927="",10,gesamt!G927)</f>
        <v>0</v>
      </c>
      <c r="E927" s="20">
        <f>IF(gesamt!C927="",10,gesamt!H927)</f>
        <v>25</v>
      </c>
      <c r="F927" s="20">
        <f>IF(gesamt!C927="",10,gesamt!I927)</f>
        <v>10.5</v>
      </c>
      <c r="G927" s="20">
        <f>IF(gesamt!C927="",0,gesamt!J927)</f>
        <v>0</v>
      </c>
      <c r="H927" s="20">
        <f>IF(gesamt!C927="",0,gesamt!K927)</f>
        <v>0</v>
      </c>
      <c r="I927" s="19">
        <f t="shared" si="59"/>
        <v>276.60000000000002</v>
      </c>
      <c r="J927" s="22">
        <f t="shared" si="56"/>
        <v>926</v>
      </c>
      <c r="K927" s="21">
        <f t="shared" ca="1" si="57"/>
        <v>1</v>
      </c>
      <c r="L927" s="21">
        <f ca="1">IF(K927=0,"",COUNTIF($K$2:K927,"&gt;0"))</f>
        <v>926</v>
      </c>
      <c r="M927" s="50" t="str">
        <f t="shared" ca="1" si="58"/>
        <v>Kalbsbratwurst (Roster)</v>
      </c>
    </row>
    <row r="928" spans="1:13" s="18" customFormat="1" ht="14.25" x14ac:dyDescent="0.2">
      <c r="A928" s="18" t="str">
        <f>IF(gesamt!C928="",CONCATENATE("Eintrag ",J928),gesamt!A928)</f>
        <v>Kalbs-Geschnetzeltes</v>
      </c>
      <c r="B928" s="18">
        <v>100</v>
      </c>
      <c r="C928" s="19">
        <f>IF(gesamt!C928="",100,gesamt!D928)</f>
        <v>120</v>
      </c>
      <c r="D928" s="20">
        <f>IF(gesamt!C928="",10,gesamt!G928)</f>
        <v>5</v>
      </c>
      <c r="E928" s="20">
        <f>IF(gesamt!C928="",10,gesamt!H928)</f>
        <v>7.8</v>
      </c>
      <c r="F928" s="20">
        <f>IF(gesamt!C928="",10,gesamt!I928)</f>
        <v>7.4</v>
      </c>
      <c r="G928" s="20">
        <f>IF(gesamt!C928="",0,gesamt!J928)</f>
        <v>0</v>
      </c>
      <c r="H928" s="20">
        <f>IF(gesamt!C928="",0,gesamt!K928)</f>
        <v>0</v>
      </c>
      <c r="I928" s="19">
        <f t="shared" si="59"/>
        <v>124.12</v>
      </c>
      <c r="J928" s="22">
        <f t="shared" si="56"/>
        <v>927</v>
      </c>
      <c r="K928" s="21">
        <f t="shared" ca="1" si="57"/>
        <v>1</v>
      </c>
      <c r="L928" s="21">
        <f ca="1">IF(K928=0,"",COUNTIF($K$2:K928,"&gt;0"))</f>
        <v>927</v>
      </c>
      <c r="M928" s="50" t="str">
        <f t="shared" ca="1" si="58"/>
        <v>Kalbs-Geschnetzeltes</v>
      </c>
    </row>
    <row r="929" spans="1:13" s="18" customFormat="1" ht="14.25" x14ac:dyDescent="0.2">
      <c r="A929" s="18" t="str">
        <f>IF(gesamt!C929="",CONCATENATE("Eintrag ",J929),gesamt!A929)</f>
        <v>Kalbshaxe, Kalbshaxn</v>
      </c>
      <c r="B929" s="18">
        <v>100</v>
      </c>
      <c r="C929" s="19">
        <f>IF(gesamt!C929="",100,gesamt!D929)</f>
        <v>148</v>
      </c>
      <c r="D929" s="20">
        <f>IF(gesamt!C929="",10,gesamt!G929)</f>
        <v>0</v>
      </c>
      <c r="E929" s="20">
        <f>IF(gesamt!C929="",10,gesamt!H929)</f>
        <v>7.7</v>
      </c>
      <c r="F929" s="20">
        <f>IF(gesamt!C929="",10,gesamt!I929)</f>
        <v>19.7</v>
      </c>
      <c r="G929" s="20">
        <f>IF(gesamt!C929="",0,gesamt!J929)</f>
        <v>0</v>
      </c>
      <c r="H929" s="20">
        <f>IF(gesamt!C929="",0,gesamt!K929)</f>
        <v>0</v>
      </c>
      <c r="I929" s="19">
        <f t="shared" si="59"/>
        <v>154.35000000000002</v>
      </c>
      <c r="J929" s="22">
        <f t="shared" si="56"/>
        <v>928</v>
      </c>
      <c r="K929" s="21">
        <f t="shared" ca="1" si="57"/>
        <v>1</v>
      </c>
      <c r="L929" s="21">
        <f ca="1">IF(K929=0,"",COUNTIF($K$2:K929,"&gt;0"))</f>
        <v>928</v>
      </c>
      <c r="M929" s="50" t="str">
        <f t="shared" ca="1" si="58"/>
        <v>Kalbshaxe, Kalbshaxn</v>
      </c>
    </row>
    <row r="930" spans="1:13" s="18" customFormat="1" ht="14.25" x14ac:dyDescent="0.2">
      <c r="A930" s="18" t="str">
        <f>IF(gesamt!C930="",CONCATENATE("Eintrag ",J930),gesamt!A930)</f>
        <v>Kalbsknacker, Kalbsknackwurst, Kalbs-Brühwurst</v>
      </c>
      <c r="B930" s="18">
        <v>100</v>
      </c>
      <c r="C930" s="19">
        <f>IF(gesamt!C930="",100,gesamt!D930)</f>
        <v>276</v>
      </c>
      <c r="D930" s="20">
        <f>IF(gesamt!C930="",10,gesamt!G930)</f>
        <v>0.1</v>
      </c>
      <c r="E930" s="20">
        <f>IF(gesamt!C930="",10,gesamt!H930)</f>
        <v>22.5</v>
      </c>
      <c r="F930" s="20">
        <f>IF(gesamt!C930="",10,gesamt!I930)</f>
        <v>15.8</v>
      </c>
      <c r="G930" s="20">
        <f>IF(gesamt!C930="",0,gesamt!J930)</f>
        <v>0</v>
      </c>
      <c r="H930" s="20">
        <f>IF(gesamt!C930="",0,gesamt!K930)</f>
        <v>0</v>
      </c>
      <c r="I930" s="19">
        <f t="shared" si="59"/>
        <v>276.02000000000004</v>
      </c>
      <c r="J930" s="22">
        <f t="shared" si="56"/>
        <v>929</v>
      </c>
      <c r="K930" s="21">
        <f t="shared" ca="1" si="57"/>
        <v>1</v>
      </c>
      <c r="L930" s="21">
        <f ca="1">IF(K930=0,"",COUNTIF($K$2:K930,"&gt;0"))</f>
        <v>929</v>
      </c>
      <c r="M930" s="50" t="str">
        <f t="shared" ca="1" si="58"/>
        <v>Kalbsknacker, Kalbsknackwurst, Kalbs-Brühwurst</v>
      </c>
    </row>
    <row r="931" spans="1:13" s="18" customFormat="1" ht="14.25" x14ac:dyDescent="0.2">
      <c r="A931" s="18" t="str">
        <f>IF(gesamt!C931="",CONCATENATE("Eintrag ",J931),gesamt!A931)</f>
        <v>Kalbsschnitzel (roh)</v>
      </c>
      <c r="B931" s="18">
        <v>100</v>
      </c>
      <c r="C931" s="19">
        <f>IF(gesamt!C931="",100,gesamt!D931)</f>
        <v>115</v>
      </c>
      <c r="D931" s="20">
        <f>IF(gesamt!C931="",10,gesamt!G931)</f>
        <v>0</v>
      </c>
      <c r="E931" s="20">
        <f>IF(gesamt!C931="",10,gesamt!H931)</f>
        <v>3.6</v>
      </c>
      <c r="F931" s="20">
        <f>IF(gesamt!C931="",10,gesamt!I931)</f>
        <v>20.7</v>
      </c>
      <c r="G931" s="20">
        <f>IF(gesamt!C931="",0,gesamt!J931)</f>
        <v>0</v>
      </c>
      <c r="H931" s="20">
        <f>IF(gesamt!C931="",0,gesamt!K931)</f>
        <v>0</v>
      </c>
      <c r="I931" s="19">
        <f t="shared" si="59"/>
        <v>120.42</v>
      </c>
      <c r="J931" s="22">
        <f t="shared" si="56"/>
        <v>930</v>
      </c>
      <c r="K931" s="21">
        <f t="shared" ca="1" si="57"/>
        <v>1</v>
      </c>
      <c r="L931" s="21">
        <f ca="1">IF(K931=0,"",COUNTIF($K$2:K931,"&gt;0"))</f>
        <v>930</v>
      </c>
      <c r="M931" s="50" t="str">
        <f t="shared" ca="1" si="58"/>
        <v>Kalbsschnitzel (roh)</v>
      </c>
    </row>
    <row r="932" spans="1:13" s="18" customFormat="1" ht="14.25" x14ac:dyDescent="0.2">
      <c r="A932" s="18" t="str">
        <f>IF(gesamt!C932="",CONCATENATE("Eintrag ",J932),gesamt!A932)</f>
        <v>Kalter Hund, Kalte Schnauze, Lukullus</v>
      </c>
      <c r="B932" s="18">
        <v>100</v>
      </c>
      <c r="C932" s="19">
        <f>IF(gesamt!C932="",100,gesamt!D932)</f>
        <v>556</v>
      </c>
      <c r="D932" s="20">
        <f>IF(gesamt!C932="",10,gesamt!G932)</f>
        <v>51</v>
      </c>
      <c r="E932" s="20">
        <f>IF(gesamt!C932="",10,gesamt!H932)</f>
        <v>35.5</v>
      </c>
      <c r="F932" s="20">
        <f>IF(gesamt!C932="",10,gesamt!I932)</f>
        <v>4</v>
      </c>
      <c r="G932" s="20">
        <f>IF(gesamt!C932="",0,gesamt!J932)</f>
        <v>0</v>
      </c>
      <c r="H932" s="20">
        <f>IF(gesamt!C932="",0,gesamt!K932)</f>
        <v>0</v>
      </c>
      <c r="I932" s="19">
        <f t="shared" si="59"/>
        <v>556.04999999999995</v>
      </c>
      <c r="J932" s="22">
        <f t="shared" si="56"/>
        <v>931</v>
      </c>
      <c r="K932" s="21">
        <f t="shared" ca="1" si="57"/>
        <v>1</v>
      </c>
      <c r="L932" s="21">
        <f ca="1">IF(K932=0,"",COUNTIF($K$2:K932,"&gt;0"))</f>
        <v>931</v>
      </c>
      <c r="M932" s="50" t="str">
        <f t="shared" ca="1" si="58"/>
        <v>Kalter Hund, Kalte Schnauze, Lukullus</v>
      </c>
    </row>
    <row r="933" spans="1:13" s="18" customFormat="1" ht="14.25" x14ac:dyDescent="0.2">
      <c r="A933" s="18" t="str">
        <f>IF(gesamt!C933="",CONCATENATE("Eintrag ",J933),gesamt!A933)</f>
        <v>Kameruner</v>
      </c>
      <c r="B933" s="18">
        <v>100</v>
      </c>
      <c r="C933" s="19">
        <f>IF(gesamt!C933="",100,gesamt!D933)</f>
        <v>260</v>
      </c>
      <c r="D933" s="20">
        <f>IF(gesamt!C933="",10,gesamt!G933)</f>
        <v>32</v>
      </c>
      <c r="E933" s="20">
        <f>IF(gesamt!C933="",10,gesamt!H933)</f>
        <v>11.5</v>
      </c>
      <c r="F933" s="20">
        <f>IF(gesamt!C933="",10,gesamt!I933)</f>
        <v>5.3</v>
      </c>
      <c r="G933" s="20">
        <f>IF(gesamt!C933="",0,gesamt!J933)</f>
        <v>0</v>
      </c>
      <c r="H933" s="20">
        <f>IF(gesamt!C933="",0,gesamt!K933)</f>
        <v>0</v>
      </c>
      <c r="I933" s="19">
        <f t="shared" si="59"/>
        <v>260.40999999999997</v>
      </c>
      <c r="J933" s="22">
        <f t="shared" ref="J933:J996" si="60">J932+1</f>
        <v>932</v>
      </c>
      <c r="K933" s="21">
        <f t="shared" ca="1" si="57"/>
        <v>1</v>
      </c>
      <c r="L933" s="21">
        <f ca="1">IF(K933=0,"",COUNTIF($K$2:K933,"&gt;0"))</f>
        <v>932</v>
      </c>
      <c r="M933" s="50" t="str">
        <f t="shared" ca="1" si="58"/>
        <v>Kameruner</v>
      </c>
    </row>
    <row r="934" spans="1:13" s="18" customFormat="1" ht="14.25" x14ac:dyDescent="0.2">
      <c r="A934" s="18" t="str">
        <f>IF(gesamt!C934="",CONCATENATE("Eintrag ",J934),gesamt!A934)</f>
        <v>Kamillentee</v>
      </c>
      <c r="B934" s="18">
        <v>100</v>
      </c>
      <c r="C934" s="19">
        <f>IF(gesamt!C934="",100,gesamt!D934)</f>
        <v>3</v>
      </c>
      <c r="D934" s="20">
        <f>IF(gesamt!C934="",10,gesamt!G934)</f>
        <v>0.5</v>
      </c>
      <c r="E934" s="20">
        <f>IF(gesamt!C934="",10,gesamt!H934)</f>
        <v>0</v>
      </c>
      <c r="F934" s="20">
        <f>IF(gesamt!C934="",10,gesamt!I934)</f>
        <v>0.1</v>
      </c>
      <c r="G934" s="20">
        <f>IF(gesamt!C934="",0,gesamt!J934)</f>
        <v>0</v>
      </c>
      <c r="H934" s="20">
        <f>IF(gesamt!C934="",0,gesamt!K934)</f>
        <v>0</v>
      </c>
      <c r="I934" s="19">
        <f t="shared" si="59"/>
        <v>2.4699999999999998</v>
      </c>
      <c r="J934" s="22">
        <f t="shared" si="60"/>
        <v>933</v>
      </c>
      <c r="K934" s="21">
        <f t="shared" ca="1" si="57"/>
        <v>1</v>
      </c>
      <c r="L934" s="21">
        <f ca="1">IF(K934=0,"",COUNTIF($K$2:K934,"&gt;0"))</f>
        <v>933</v>
      </c>
      <c r="M934" s="50" t="str">
        <f t="shared" ca="1" si="58"/>
        <v>Kamillentee</v>
      </c>
    </row>
    <row r="935" spans="1:13" s="18" customFormat="1" ht="14.25" x14ac:dyDescent="0.2">
      <c r="A935" s="18" t="str">
        <f>IF(gesamt!C935="",CONCATENATE("Eintrag ",J935),gesamt!A935)</f>
        <v>Kamut (Ur-Hartweizen, Urgetreide)</v>
      </c>
      <c r="B935" s="18">
        <v>100</v>
      </c>
      <c r="C935" s="19">
        <f>IF(gesamt!C935="",100,gesamt!D935)</f>
        <v>378</v>
      </c>
      <c r="D935" s="20">
        <f>IF(gesamt!C935="",10,gesamt!G935)</f>
        <v>68.400000000000006</v>
      </c>
      <c r="E935" s="20">
        <f>IF(gesamt!C935="",10,gesamt!H935)</f>
        <v>2.7</v>
      </c>
      <c r="F935" s="20">
        <f>IF(gesamt!C935="",10,gesamt!I935)</f>
        <v>17.3</v>
      </c>
      <c r="G935" s="20">
        <f>IF(gesamt!C935="",0,gesamt!J935)</f>
        <v>0</v>
      </c>
      <c r="H935" s="20">
        <f>IF(gesamt!C935="",0,gesamt!K935)</f>
        <v>0</v>
      </c>
      <c r="I935" s="19">
        <f t="shared" si="59"/>
        <v>378.21000000000004</v>
      </c>
      <c r="J935" s="22">
        <f t="shared" si="60"/>
        <v>934</v>
      </c>
      <c r="K935" s="21">
        <f t="shared" ca="1" si="57"/>
        <v>1</v>
      </c>
      <c r="L935" s="21">
        <f ca="1">IF(K935=0,"",COUNTIF($K$2:K935,"&gt;0"))</f>
        <v>934</v>
      </c>
      <c r="M935" s="50" t="str">
        <f t="shared" ca="1" si="58"/>
        <v>Kamut (Ur-Hartweizen, Urgetreide)</v>
      </c>
    </row>
    <row r="936" spans="1:13" s="18" customFormat="1" ht="14.25" x14ac:dyDescent="0.2">
      <c r="A936" s="18" t="str">
        <f>IF(gesamt!C936="",CONCATENATE("Eintrag ",J936),gesamt!A936)</f>
        <v>Kandiszucker, braun (Kluntjes)</v>
      </c>
      <c r="B936" s="18">
        <v>100</v>
      </c>
      <c r="C936" s="19">
        <f>IF(gesamt!C936="",100,gesamt!D936)</f>
        <v>409</v>
      </c>
      <c r="D936" s="20">
        <f>IF(gesamt!C936="",10,gesamt!G936)</f>
        <v>99.7</v>
      </c>
      <c r="E936" s="20">
        <f>IF(gesamt!C936="",10,gesamt!H936)</f>
        <v>0</v>
      </c>
      <c r="F936" s="20">
        <f>IF(gesamt!C936="",10,gesamt!I936)</f>
        <v>0</v>
      </c>
      <c r="G936" s="20">
        <f>IF(gesamt!C936="",0,gesamt!J936)</f>
        <v>0</v>
      </c>
      <c r="H936" s="20">
        <f>IF(gesamt!C936="",0,gesamt!K936)</f>
        <v>0</v>
      </c>
      <c r="I936" s="19">
        <f t="shared" si="59"/>
        <v>408.77</v>
      </c>
      <c r="J936" s="22">
        <f t="shared" si="60"/>
        <v>935</v>
      </c>
      <c r="K936" s="21">
        <f t="shared" ca="1" si="57"/>
        <v>1</v>
      </c>
      <c r="L936" s="21">
        <f ca="1">IF(K936=0,"",COUNTIF($K$2:K936,"&gt;0"))</f>
        <v>935</v>
      </c>
      <c r="M936" s="50" t="str">
        <f t="shared" ca="1" si="58"/>
        <v>Kandiszucker, braun (Kluntjes)</v>
      </c>
    </row>
    <row r="937" spans="1:13" s="18" customFormat="1" ht="14.25" x14ac:dyDescent="0.2">
      <c r="A937" s="18" t="str">
        <f>IF(gesamt!C937="",CONCATENATE("Eintrag ",J937),gesamt!A937)</f>
        <v>Kandiszucker, weiß (Kluntjes)</v>
      </c>
      <c r="B937" s="18">
        <v>100</v>
      </c>
      <c r="C937" s="19">
        <f>IF(gesamt!C937="",100,gesamt!D937)</f>
        <v>410</v>
      </c>
      <c r="D937" s="20">
        <f>IF(gesamt!C937="",10,gesamt!G937)</f>
        <v>99.8</v>
      </c>
      <c r="E937" s="20">
        <f>IF(gesamt!C937="",10,gesamt!H937)</f>
        <v>0</v>
      </c>
      <c r="F937" s="20">
        <f>IF(gesamt!C937="",10,gesamt!I937)</f>
        <v>0</v>
      </c>
      <c r="G937" s="20">
        <f>IF(gesamt!C937="",0,gesamt!J937)</f>
        <v>0</v>
      </c>
      <c r="H937" s="20">
        <f>IF(gesamt!C937="",0,gesamt!K937)</f>
        <v>0</v>
      </c>
      <c r="I937" s="19">
        <f t="shared" si="59"/>
        <v>409.17999999999995</v>
      </c>
      <c r="J937" s="22">
        <f t="shared" si="60"/>
        <v>936</v>
      </c>
      <c r="K937" s="21">
        <f t="shared" ca="1" si="57"/>
        <v>1</v>
      </c>
      <c r="L937" s="21">
        <f ca="1">IF(K937=0,"",COUNTIF($K$2:K937,"&gt;0"))</f>
        <v>936</v>
      </c>
      <c r="M937" s="50" t="str">
        <f t="shared" ca="1" si="58"/>
        <v>Kandiszucker, weiß (Kluntjes)</v>
      </c>
    </row>
    <row r="938" spans="1:13" s="18" customFormat="1" ht="14.25" x14ac:dyDescent="0.2">
      <c r="A938" s="18" t="str">
        <f>IF(gesamt!C938="",CONCATENATE("Eintrag ",J938),gesamt!A938)</f>
        <v>Kängurufleisch, Känguruhackfleisch (Känguruhfleisch, Känguruhhackfleisch) (roh)</v>
      </c>
      <c r="B938" s="18">
        <v>100</v>
      </c>
      <c r="C938" s="19">
        <f>IF(gesamt!C938="",100,gesamt!D938)</f>
        <v>106</v>
      </c>
      <c r="D938" s="20">
        <f>IF(gesamt!C938="",10,gesamt!G938)</f>
        <v>0.9</v>
      </c>
      <c r="E938" s="20">
        <f>IF(gesamt!C938="",10,gesamt!H938)</f>
        <v>1.3</v>
      </c>
      <c r="F938" s="20">
        <f>IF(gesamt!C938="",10,gesamt!I938)</f>
        <v>22</v>
      </c>
      <c r="G938" s="20">
        <f>IF(gesamt!C938="",0,gesamt!J938)</f>
        <v>0</v>
      </c>
      <c r="H938" s="20">
        <f>IF(gesamt!C938="",0,gesamt!K938)</f>
        <v>0</v>
      </c>
      <c r="I938" s="19">
        <f t="shared" si="59"/>
        <v>108.18</v>
      </c>
      <c r="J938" s="22">
        <f t="shared" si="60"/>
        <v>937</v>
      </c>
      <c r="K938" s="21">
        <f t="shared" ca="1" si="57"/>
        <v>1</v>
      </c>
      <c r="L938" s="21">
        <f ca="1">IF(K938=0,"",COUNTIF($K$2:K938,"&gt;0"))</f>
        <v>937</v>
      </c>
      <c r="M938" s="50" t="str">
        <f t="shared" ca="1" si="58"/>
        <v>Kängurufleisch, Känguruhackfleisch (Känguruhfleisch, Känguruhhackfleisch) (roh)</v>
      </c>
    </row>
    <row r="939" spans="1:13" s="18" customFormat="1" ht="14.25" x14ac:dyDescent="0.2">
      <c r="A939" s="18" t="str">
        <f>IF(gesamt!C939="",CONCATENATE("Eintrag ",J939),gesamt!A939)</f>
        <v>Kaninchenfleisch (roh)</v>
      </c>
      <c r="B939" s="18">
        <v>100</v>
      </c>
      <c r="C939" s="19">
        <f>IF(gesamt!C939="",100,gesamt!D939)</f>
        <v>152</v>
      </c>
      <c r="D939" s="20">
        <f>IF(gesamt!C939="",10,gesamt!G939)</f>
        <v>0</v>
      </c>
      <c r="E939" s="20">
        <f>IF(gesamt!C939="",10,gesamt!H939)</f>
        <v>7.6</v>
      </c>
      <c r="F939" s="20">
        <f>IF(gesamt!C939="",10,gesamt!I939)</f>
        <v>20.8</v>
      </c>
      <c r="G939" s="20">
        <f>IF(gesamt!C939="",0,gesamt!J939)</f>
        <v>0</v>
      </c>
      <c r="H939" s="20">
        <f>IF(gesamt!C939="",0,gesamt!K939)</f>
        <v>0</v>
      </c>
      <c r="I939" s="19">
        <f t="shared" si="59"/>
        <v>158.04000000000002</v>
      </c>
      <c r="J939" s="22">
        <f t="shared" si="60"/>
        <v>938</v>
      </c>
      <c r="K939" s="21">
        <f t="shared" ca="1" si="57"/>
        <v>1</v>
      </c>
      <c r="L939" s="21">
        <f ca="1">IF(K939=0,"",COUNTIF($K$2:K939,"&gt;0"))</f>
        <v>938</v>
      </c>
      <c r="M939" s="50" t="str">
        <f t="shared" ca="1" si="58"/>
        <v>Kaninchenfleisch (roh)</v>
      </c>
    </row>
    <row r="940" spans="1:13" s="18" customFormat="1" ht="14.25" x14ac:dyDescent="0.2">
      <c r="A940" s="18" t="str">
        <f>IF(gesamt!C940="",CONCATENATE("Eintrag ",J940),gesamt!A940)</f>
        <v>Kapern (Konserve)</v>
      </c>
      <c r="B940" s="18">
        <v>100</v>
      </c>
      <c r="C940" s="19">
        <f>IF(gesamt!C940="",100,gesamt!D940)</f>
        <v>415</v>
      </c>
      <c r="D940" s="20">
        <f>IF(gesamt!C940="",10,gesamt!G940)</f>
        <v>52</v>
      </c>
      <c r="E940" s="20">
        <f>IF(gesamt!C940="",10,gesamt!H940)</f>
        <v>20.2</v>
      </c>
      <c r="F940" s="20">
        <f>IF(gesamt!C940="",10,gesamt!I940)</f>
        <v>6</v>
      </c>
      <c r="G940" s="20">
        <f>IF(gesamt!C940="",0,gesamt!J940)</f>
        <v>0</v>
      </c>
      <c r="H940" s="20">
        <f>IF(gesamt!C940="",0,gesamt!K940)</f>
        <v>0</v>
      </c>
      <c r="I940" s="19">
        <f t="shared" si="59"/>
        <v>426.26</v>
      </c>
      <c r="J940" s="22">
        <f t="shared" si="60"/>
        <v>939</v>
      </c>
      <c r="K940" s="21">
        <f t="shared" ca="1" si="57"/>
        <v>1</v>
      </c>
      <c r="L940" s="21">
        <f ca="1">IF(K940=0,"",COUNTIF($K$2:K940,"&gt;0"))</f>
        <v>939</v>
      </c>
      <c r="M940" s="50" t="str">
        <f t="shared" ca="1" si="58"/>
        <v>Kapern (Konserve)</v>
      </c>
    </row>
    <row r="941" spans="1:13" s="18" customFormat="1" ht="14.25" x14ac:dyDescent="0.2">
      <c r="A941" s="18" t="str">
        <f>IF(gesamt!C941="",CONCATENATE("Eintrag ",J941),gesamt!A941)</f>
        <v>Kapernsoße (für Klopse, Hackfleischbällchen)</v>
      </c>
      <c r="B941" s="18">
        <v>100</v>
      </c>
      <c r="C941" s="19">
        <f>IF(gesamt!C941="",100,gesamt!D941)</f>
        <v>79</v>
      </c>
      <c r="D941" s="20">
        <f>IF(gesamt!C941="",10,gesamt!G941)</f>
        <v>5</v>
      </c>
      <c r="E941" s="20">
        <f>IF(gesamt!C941="",10,gesamt!H941)</f>
        <v>4</v>
      </c>
      <c r="F941" s="20">
        <f>IF(gesamt!C941="",10,gesamt!I941)</f>
        <v>5</v>
      </c>
      <c r="G941" s="20">
        <f>IF(gesamt!C941="",0,gesamt!J941)</f>
        <v>0</v>
      </c>
      <c r="H941" s="20">
        <f>IF(gesamt!C941="",0,gesamt!K941)</f>
        <v>0</v>
      </c>
      <c r="I941" s="19">
        <f t="shared" si="59"/>
        <v>78.7</v>
      </c>
      <c r="J941" s="22">
        <f t="shared" si="60"/>
        <v>940</v>
      </c>
      <c r="K941" s="21">
        <f t="shared" ca="1" si="57"/>
        <v>1</v>
      </c>
      <c r="L941" s="21">
        <f ca="1">IF(K941=0,"",COUNTIF($K$2:K941,"&gt;0"))</f>
        <v>940</v>
      </c>
      <c r="M941" s="50" t="str">
        <f t="shared" ca="1" si="58"/>
        <v>Kapernsoße (für Klopse, Hackfleischbällchen)</v>
      </c>
    </row>
    <row r="942" spans="1:13" s="18" customFormat="1" ht="14.25" x14ac:dyDescent="0.2">
      <c r="A942" s="18" t="str">
        <f>IF(gesamt!C942="",CONCATENATE("Eintrag ",J942),gesamt!A942)</f>
        <v>Kap-Stachelbeeren, Physalis, Andenbeere, Andenkirsche, Judenkirsche</v>
      </c>
      <c r="B942" s="18">
        <v>100</v>
      </c>
      <c r="C942" s="19">
        <f>IF(gesamt!C942="",100,gesamt!D942)</f>
        <v>72</v>
      </c>
      <c r="D942" s="20">
        <f>IF(gesamt!C942="",10,gesamt!G942)</f>
        <v>13.3</v>
      </c>
      <c r="E942" s="20">
        <f>IF(gesamt!C942="",10,gesamt!H942)</f>
        <v>1.1000000000000001</v>
      </c>
      <c r="F942" s="20">
        <f>IF(gesamt!C942="",10,gesamt!I942)</f>
        <v>2.2999999999999998</v>
      </c>
      <c r="G942" s="20">
        <f>IF(gesamt!C942="",0,gesamt!J942)</f>
        <v>0</v>
      </c>
      <c r="H942" s="20">
        <f>IF(gesamt!C942="",0,gesamt!K942)</f>
        <v>0</v>
      </c>
      <c r="I942" s="19">
        <f t="shared" si="59"/>
        <v>74.42</v>
      </c>
      <c r="J942" s="22">
        <f t="shared" si="60"/>
        <v>941</v>
      </c>
      <c r="K942" s="21">
        <f t="shared" ca="1" si="57"/>
        <v>1</v>
      </c>
      <c r="L942" s="21">
        <f ca="1">IF(K942=0,"",COUNTIF($K$2:K942,"&gt;0"))</f>
        <v>941</v>
      </c>
      <c r="M942" s="50" t="str">
        <f t="shared" ca="1" si="58"/>
        <v>Kap-Stachelbeeren, Physalis, Andenbeere, Andenkirsche, Judenkirsche</v>
      </c>
    </row>
    <row r="943" spans="1:13" s="18" customFormat="1" ht="14.25" x14ac:dyDescent="0.2">
      <c r="A943" s="18" t="str">
        <f>IF(gesamt!C943="",CONCATENATE("Eintrag ",J943),gesamt!A943)</f>
        <v>Karamell-Pudding</v>
      </c>
      <c r="B943" s="18">
        <v>100</v>
      </c>
      <c r="C943" s="19">
        <f>IF(gesamt!C943="",100,gesamt!D943)</f>
        <v>74</v>
      </c>
      <c r="D943" s="20">
        <f>IF(gesamt!C943="",10,gesamt!G943)</f>
        <v>13</v>
      </c>
      <c r="E943" s="20">
        <f>IF(gesamt!C943="",10,gesamt!H943)</f>
        <v>1.7</v>
      </c>
      <c r="F943" s="20">
        <f>IF(gesamt!C943="",10,gesamt!I943)</f>
        <v>1.6</v>
      </c>
      <c r="G943" s="20">
        <f>IF(gesamt!C943="",0,gesamt!J943)</f>
        <v>0</v>
      </c>
      <c r="H943" s="20">
        <f>IF(gesamt!C943="",0,gesamt!K943)</f>
        <v>0</v>
      </c>
      <c r="I943" s="19">
        <f t="shared" si="59"/>
        <v>75.83</v>
      </c>
      <c r="J943" s="22">
        <f t="shared" si="60"/>
        <v>942</v>
      </c>
      <c r="K943" s="21">
        <f t="shared" ca="1" si="57"/>
        <v>1</v>
      </c>
      <c r="L943" s="21">
        <f ca="1">IF(K943=0,"",COUNTIF($K$2:K943,"&gt;0"))</f>
        <v>942</v>
      </c>
      <c r="M943" s="50" t="str">
        <f t="shared" ca="1" si="58"/>
        <v>Karamell-Pudding</v>
      </c>
    </row>
    <row r="944" spans="1:13" s="18" customFormat="1" ht="14.25" x14ac:dyDescent="0.2">
      <c r="A944" s="18" t="str">
        <f>IF(gesamt!C944="",CONCATENATE("Eintrag ",J944),gesamt!A944)</f>
        <v>Karamell-Sahne-Toffee, Weichkaramell, Sahnekaramell (Kaubonbon)</v>
      </c>
      <c r="B944" s="18">
        <v>100</v>
      </c>
      <c r="C944" s="19">
        <f>IF(gesamt!C944="",100,gesamt!D944)</f>
        <v>416</v>
      </c>
      <c r="D944" s="20">
        <f>IF(gesamt!C944="",10,gesamt!G944)</f>
        <v>81.5</v>
      </c>
      <c r="E944" s="20">
        <f>IF(gesamt!C944="",10,gesamt!H944)</f>
        <v>7</v>
      </c>
      <c r="F944" s="20">
        <f>IF(gesamt!C944="",10,gesamt!I944)</f>
        <v>4</v>
      </c>
      <c r="G944" s="20">
        <f>IF(gesamt!C944="",0,gesamt!J944)</f>
        <v>0</v>
      </c>
      <c r="H944" s="20">
        <f>IF(gesamt!C944="",0,gesamt!K944)</f>
        <v>0</v>
      </c>
      <c r="I944" s="19">
        <f t="shared" si="59"/>
        <v>416.05</v>
      </c>
      <c r="J944" s="22">
        <f t="shared" si="60"/>
        <v>943</v>
      </c>
      <c r="K944" s="21">
        <f t="shared" ca="1" si="57"/>
        <v>1</v>
      </c>
      <c r="L944" s="21">
        <f ca="1">IF(K944=0,"",COUNTIF($K$2:K944,"&gt;0"))</f>
        <v>943</v>
      </c>
      <c r="M944" s="50" t="str">
        <f t="shared" ca="1" si="58"/>
        <v>Karamell-Sahne-Toffee, Weichkaramell, Sahnekaramell (Kaubonbon)</v>
      </c>
    </row>
    <row r="945" spans="1:13" s="18" customFormat="1" ht="14.25" x14ac:dyDescent="0.2">
      <c r="A945" s="18" t="str">
        <f>IF(gesamt!C945="",CONCATENATE("Eintrag ",J945),gesamt!A945)</f>
        <v>Karamellsirup (aus Zuckerrübensirup)</v>
      </c>
      <c r="B945" s="18">
        <v>100</v>
      </c>
      <c r="C945" s="19">
        <f>IF(gesamt!C945="",100,gesamt!D945)</f>
        <v>343</v>
      </c>
      <c r="D945" s="20">
        <f>IF(gesamt!C945="",10,gesamt!G945)</f>
        <v>83.2</v>
      </c>
      <c r="E945" s="20">
        <f>IF(gesamt!C945="",10,gesamt!H945)</f>
        <v>0.1</v>
      </c>
      <c r="F945" s="20">
        <f>IF(gesamt!C945="",10,gesamt!I945)</f>
        <v>0.1</v>
      </c>
      <c r="G945" s="20">
        <f>IF(gesamt!C945="",0,gesamt!J945)</f>
        <v>0</v>
      </c>
      <c r="H945" s="20">
        <f>IF(gesamt!C945="",0,gesamt!K945)</f>
        <v>0</v>
      </c>
      <c r="I945" s="19">
        <f t="shared" si="59"/>
        <v>342.47</v>
      </c>
      <c r="J945" s="22">
        <f t="shared" si="60"/>
        <v>944</v>
      </c>
      <c r="K945" s="21">
        <f t="shared" ca="1" si="57"/>
        <v>1</v>
      </c>
      <c r="L945" s="21">
        <f ca="1">IF(K945=0,"",COUNTIF($K$2:K945,"&gt;0"))</f>
        <v>944</v>
      </c>
      <c r="M945" s="50" t="str">
        <f t="shared" ca="1" si="58"/>
        <v>Karamellsirup (aus Zuckerrübensirup)</v>
      </c>
    </row>
    <row r="946" spans="1:13" s="18" customFormat="1" ht="14.25" x14ac:dyDescent="0.2">
      <c r="A946" s="18" t="str">
        <f>IF(gesamt!C946="",CONCATENATE("Eintrag ",J946),gesamt!A946)</f>
        <v>Karandapflaumen, Carissa</v>
      </c>
      <c r="B946" s="18">
        <v>100</v>
      </c>
      <c r="C946" s="19">
        <f>IF(gesamt!C946="",100,gesamt!D946)</f>
        <v>81</v>
      </c>
      <c r="D946" s="20">
        <f>IF(gesamt!C946="",10,gesamt!G946)</f>
        <v>16.5</v>
      </c>
      <c r="E946" s="20">
        <f>IF(gesamt!C946="",10,gesamt!H946)</f>
        <v>1.1000000000000001</v>
      </c>
      <c r="F946" s="20">
        <f>IF(gesamt!C946="",10,gesamt!I946)</f>
        <v>0.5</v>
      </c>
      <c r="G946" s="20">
        <f>IF(gesamt!C946="",0,gesamt!J946)</f>
        <v>0</v>
      </c>
      <c r="H946" s="20">
        <f>IF(gesamt!C946="",0,gesamt!K946)</f>
        <v>0</v>
      </c>
      <c r="I946" s="19">
        <f t="shared" si="59"/>
        <v>79.97999999999999</v>
      </c>
      <c r="J946" s="22">
        <f t="shared" si="60"/>
        <v>945</v>
      </c>
      <c r="K946" s="21">
        <f t="shared" ca="1" si="57"/>
        <v>1</v>
      </c>
      <c r="L946" s="21">
        <f ca="1">IF(K946=0,"",COUNTIF($K$2:K946,"&gt;0"))</f>
        <v>945</v>
      </c>
      <c r="M946" s="50" t="str">
        <f t="shared" ca="1" si="58"/>
        <v>Karandapflaumen, Carissa</v>
      </c>
    </row>
    <row r="947" spans="1:13" s="18" customFormat="1" ht="14.25" x14ac:dyDescent="0.2">
      <c r="A947" s="18" t="str">
        <f>IF(gesamt!C947="",CONCATENATE("Eintrag ",J947),gesamt!A947)</f>
        <v>Karpfen (roh)</v>
      </c>
      <c r="B947" s="18">
        <v>100</v>
      </c>
      <c r="C947" s="19">
        <f>IF(gesamt!C947="",100,gesamt!D947)</f>
        <v>115</v>
      </c>
      <c r="D947" s="20">
        <f>IF(gesamt!C947="",10,gesamt!G947)</f>
        <v>0</v>
      </c>
      <c r="E947" s="20">
        <f>IF(gesamt!C947="",10,gesamt!H947)</f>
        <v>4.8</v>
      </c>
      <c r="F947" s="20">
        <f>IF(gesamt!C947="",10,gesamt!I947)</f>
        <v>18</v>
      </c>
      <c r="G947" s="20">
        <f>IF(gesamt!C947="",0,gesamt!J947)</f>
        <v>0</v>
      </c>
      <c r="H947" s="20">
        <f>IF(gesamt!C947="",0,gesamt!K947)</f>
        <v>0</v>
      </c>
      <c r="I947" s="19">
        <f t="shared" si="59"/>
        <v>120.24000000000001</v>
      </c>
      <c r="J947" s="22">
        <f t="shared" si="60"/>
        <v>946</v>
      </c>
      <c r="K947" s="21">
        <f t="shared" ca="1" si="57"/>
        <v>1</v>
      </c>
      <c r="L947" s="21">
        <f ca="1">IF(K947=0,"",COUNTIF($K$2:K947,"&gt;0"))</f>
        <v>946</v>
      </c>
      <c r="M947" s="50" t="str">
        <f t="shared" ca="1" si="58"/>
        <v>Karpfen (roh)</v>
      </c>
    </row>
    <row r="948" spans="1:13" s="18" customFormat="1" ht="14.25" x14ac:dyDescent="0.2">
      <c r="A948" s="18" t="str">
        <f>IF(gesamt!C948="",CONCATENATE("Eintrag ",J948),gesamt!A948)</f>
        <v>Kartoffelbrei, fertig zubereitet (Stampf-Kartoffeln, Quetsch-Kartoffeln)</v>
      </c>
      <c r="B948" s="18">
        <v>100</v>
      </c>
      <c r="C948" s="19">
        <f>IF(gesamt!C948="",100,gesamt!D948)</f>
        <v>74</v>
      </c>
      <c r="D948" s="20">
        <f>IF(gesamt!C948="",10,gesamt!G948)</f>
        <v>12.2</v>
      </c>
      <c r="E948" s="20">
        <f>IF(gesamt!C948="",10,gesamt!H948)</f>
        <v>1.9</v>
      </c>
      <c r="F948" s="20">
        <f>IF(gesamt!C948="",10,gesamt!I948)</f>
        <v>2</v>
      </c>
      <c r="G948" s="20">
        <f>IF(gesamt!C948="",0,gesamt!J948)</f>
        <v>0</v>
      </c>
      <c r="H948" s="20">
        <f>IF(gesamt!C948="",0,gesamt!K948)</f>
        <v>0</v>
      </c>
      <c r="I948" s="19">
        <f t="shared" si="59"/>
        <v>76.09</v>
      </c>
      <c r="J948" s="22">
        <f t="shared" si="60"/>
        <v>947</v>
      </c>
      <c r="K948" s="21">
        <f t="shared" ca="1" si="57"/>
        <v>1</v>
      </c>
      <c r="L948" s="21">
        <f ca="1">IF(K948=0,"",COUNTIF($K$2:K948,"&gt;0"))</f>
        <v>947</v>
      </c>
      <c r="M948" s="50" t="str">
        <f t="shared" ca="1" si="58"/>
        <v>Kartoffelbrei, fertig zubereitet (Stampf-Kartoffeln, Quetsch-Kartoffeln)</v>
      </c>
    </row>
    <row r="949" spans="1:13" s="18" customFormat="1" ht="14.25" x14ac:dyDescent="0.2">
      <c r="A949" s="18" t="str">
        <f>IF(gesamt!C949="",CONCATENATE("Eintrag ",J949),gesamt!A949)</f>
        <v>Kartoffelbrot</v>
      </c>
      <c r="B949" s="18">
        <v>100</v>
      </c>
      <c r="C949" s="19">
        <f>IF(gesamt!C949="",100,gesamt!D949)</f>
        <v>329</v>
      </c>
      <c r="D949" s="20">
        <f>IF(gesamt!C949="",10,gesamt!G949)</f>
        <v>66</v>
      </c>
      <c r="E949" s="20">
        <f>IF(gesamt!C949="",10,gesamt!H949)</f>
        <v>1.1000000000000001</v>
      </c>
      <c r="F949" s="20">
        <f>IF(gesamt!C949="",10,gesamt!I949)</f>
        <v>11.5</v>
      </c>
      <c r="G949" s="20">
        <f>IF(gesamt!C949="",0,gesamt!J949)</f>
        <v>0</v>
      </c>
      <c r="H949" s="20">
        <f>IF(gesamt!C949="",0,gesamt!K949)</f>
        <v>0</v>
      </c>
      <c r="I949" s="19">
        <f t="shared" si="59"/>
        <v>329.13</v>
      </c>
      <c r="J949" s="22">
        <f t="shared" si="60"/>
        <v>948</v>
      </c>
      <c r="K949" s="21">
        <f t="shared" ref="K949:K1202" ca="1" si="61">IFERROR(SEARCH(INDIRECT(CELL("address")),A949),0)</f>
        <v>1</v>
      </c>
      <c r="L949" s="21">
        <f ca="1">IF(K949=0,"",COUNTIF($K$2:K949,"&gt;0"))</f>
        <v>948</v>
      </c>
      <c r="M949" s="50" t="str">
        <f t="shared" ca="1" si="58"/>
        <v>Kartoffelbrot</v>
      </c>
    </row>
    <row r="950" spans="1:13" s="18" customFormat="1" ht="14.25" x14ac:dyDescent="0.2">
      <c r="A950" s="18" t="str">
        <f>IF(gesamt!C950="",CONCATENATE("Eintrag ",J950),gesamt!A950)</f>
        <v>Kartoffel-Brötchen, Kartoffelsemmeln, Kartoffelwecken</v>
      </c>
      <c r="B950" s="18">
        <v>100</v>
      </c>
      <c r="C950" s="19">
        <f>IF(gesamt!C950="",100,gesamt!D950)</f>
        <v>187</v>
      </c>
      <c r="D950" s="20">
        <f>IF(gesamt!C950="",10,gesamt!G950)</f>
        <v>36</v>
      </c>
      <c r="E950" s="20">
        <f>IF(gesamt!C950="",10,gesamt!H950)</f>
        <v>1.5</v>
      </c>
      <c r="F950" s="20">
        <f>IF(gesamt!C950="",10,gesamt!I950)</f>
        <v>6</v>
      </c>
      <c r="G950" s="20">
        <f>IF(gesamt!C950="",0,gesamt!J950)</f>
        <v>0</v>
      </c>
      <c r="H950" s="20">
        <f>IF(gesamt!C950="",0,gesamt!K950)</f>
        <v>0</v>
      </c>
      <c r="I950" s="19">
        <f t="shared" si="59"/>
        <v>186.75</v>
      </c>
      <c r="J950" s="22">
        <f t="shared" si="60"/>
        <v>949</v>
      </c>
      <c r="K950" s="21">
        <f t="shared" ca="1" si="61"/>
        <v>1</v>
      </c>
      <c r="L950" s="21">
        <f ca="1">IF(K950=0,"",COUNTIF($K$2:K950,"&gt;0"))</f>
        <v>949</v>
      </c>
      <c r="M950" s="50" t="str">
        <f t="shared" ca="1" si="58"/>
        <v>Kartoffel-Brötchen, Kartoffelsemmeln, Kartoffelwecken</v>
      </c>
    </row>
    <row r="951" spans="1:13" s="18" customFormat="1" ht="14.25" x14ac:dyDescent="0.2">
      <c r="A951" s="18" t="str">
        <f>IF(gesamt!C951="",CONCATENATE("Eintrag ",J951),gesamt!A951)</f>
        <v>Kartoffel-Chips</v>
      </c>
      <c r="B951" s="18">
        <v>100</v>
      </c>
      <c r="C951" s="19">
        <f>IF(gesamt!C951="",100,gesamt!D951)</f>
        <v>539</v>
      </c>
      <c r="D951" s="20">
        <f>IF(gesamt!C951="",10,gesamt!G951)</f>
        <v>40.6</v>
      </c>
      <c r="E951" s="20">
        <f>IF(gesamt!C951="",10,gesamt!H951)</f>
        <v>39.4</v>
      </c>
      <c r="F951" s="20">
        <f>IF(gesamt!C951="",10,gesamt!I951)</f>
        <v>5.5</v>
      </c>
      <c r="G951" s="20">
        <f>IF(gesamt!C951="",0,gesamt!J951)</f>
        <v>0</v>
      </c>
      <c r="H951" s="20">
        <f>IF(gesamt!C951="",0,gesamt!K951)</f>
        <v>0</v>
      </c>
      <c r="I951" s="19">
        <f t="shared" si="59"/>
        <v>555.98</v>
      </c>
      <c r="J951" s="22">
        <f t="shared" si="60"/>
        <v>950</v>
      </c>
      <c r="K951" s="21">
        <f t="shared" ca="1" si="61"/>
        <v>1</v>
      </c>
      <c r="L951" s="21">
        <f ca="1">IF(K951=0,"",COUNTIF($K$2:K951,"&gt;0"))</f>
        <v>950</v>
      </c>
      <c r="M951" s="50" t="str">
        <f t="shared" ca="1" si="58"/>
        <v>Kartoffel-Chips</v>
      </c>
    </row>
    <row r="952" spans="1:13" s="18" customFormat="1" ht="14.25" x14ac:dyDescent="0.2">
      <c r="A952" s="18" t="str">
        <f>IF(gesamt!C952="",CONCATENATE("Eintrag ",J952),gesamt!A952)</f>
        <v>Kartoffel-Cremesuppe</v>
      </c>
      <c r="B952" s="18">
        <v>100</v>
      </c>
      <c r="C952" s="19">
        <f>IF(gesamt!C952="",100,gesamt!D952)</f>
        <v>64</v>
      </c>
      <c r="D952" s="20">
        <f>IF(gesamt!C952="",10,gesamt!G952)</f>
        <v>10</v>
      </c>
      <c r="E952" s="20">
        <f>IF(gesamt!C952="",10,gesamt!H952)</f>
        <v>2</v>
      </c>
      <c r="F952" s="20">
        <f>IF(gesamt!C952="",10,gesamt!I952)</f>
        <v>1</v>
      </c>
      <c r="G952" s="20">
        <f>IF(gesamt!C952="",0,gesamt!J952)</f>
        <v>0</v>
      </c>
      <c r="H952" s="20">
        <f>IF(gesamt!C952="",0,gesamt!K952)</f>
        <v>0</v>
      </c>
      <c r="I952" s="19">
        <f t="shared" si="59"/>
        <v>63.800000000000004</v>
      </c>
      <c r="J952" s="22">
        <f t="shared" si="60"/>
        <v>951</v>
      </c>
      <c r="K952" s="21">
        <f t="shared" ca="1" si="61"/>
        <v>1</v>
      </c>
      <c r="L952" s="21">
        <f ca="1">IF(K952=0,"",COUNTIF($K$2:K952,"&gt;0"))</f>
        <v>951</v>
      </c>
      <c r="M952" s="50" t="str">
        <f t="shared" ca="1" si="58"/>
        <v>Kartoffel-Cremesuppe</v>
      </c>
    </row>
    <row r="953" spans="1:13" s="18" customFormat="1" ht="14.25" x14ac:dyDescent="0.2">
      <c r="A953" s="18" t="str">
        <f>IF(gesamt!C953="",CONCATENATE("Eintrag ",J953),gesamt!A953)</f>
        <v>Kartoffelecken, Kartoffel-Spalten, Country-Potatoes, Western-Kartoffeln</v>
      </c>
      <c r="B953" s="18">
        <v>100</v>
      </c>
      <c r="C953" s="19">
        <f>IF(gesamt!C953="",100,gesamt!D953)</f>
        <v>224</v>
      </c>
      <c r="D953" s="20">
        <f>IF(gesamt!C953="",10,gesamt!G953)</f>
        <v>30</v>
      </c>
      <c r="E953" s="20">
        <f>IF(gesamt!C953="",10,gesamt!H953)</f>
        <v>9</v>
      </c>
      <c r="F953" s="20">
        <f>IF(gesamt!C953="",10,gesamt!I953)</f>
        <v>4</v>
      </c>
      <c r="G953" s="20">
        <f>IF(gesamt!C953="",0,gesamt!J953)</f>
        <v>0</v>
      </c>
      <c r="H953" s="20">
        <f>IF(gesamt!C953="",0,gesamt!K953)</f>
        <v>0</v>
      </c>
      <c r="I953" s="19">
        <f t="shared" si="59"/>
        <v>223.5</v>
      </c>
      <c r="J953" s="22">
        <f t="shared" si="60"/>
        <v>952</v>
      </c>
      <c r="K953" s="21">
        <f t="shared" ca="1" si="61"/>
        <v>1</v>
      </c>
      <c r="L953" s="21">
        <f ca="1">IF(K953=0,"",COUNTIF($K$2:K953,"&gt;0"))</f>
        <v>952</v>
      </c>
      <c r="M953" s="50" t="str">
        <f t="shared" ca="1" si="58"/>
        <v>Kartoffelecken, Kartoffel-Spalten, Country-Potatoes, Western-Kartoffeln</v>
      </c>
    </row>
    <row r="954" spans="1:13" s="18" customFormat="1" ht="14.25" x14ac:dyDescent="0.2">
      <c r="A954" s="18" t="str">
        <f>IF(gesamt!C954="",CONCATENATE("Eintrag ",J954),gesamt!A954)</f>
        <v>Kartoffel-Gratin (Kartoffel-Auflauf)</v>
      </c>
      <c r="B954" s="18">
        <v>100</v>
      </c>
      <c r="C954" s="19">
        <f>IF(gesamt!C954="",100,gesamt!D954)</f>
        <v>112</v>
      </c>
      <c r="D954" s="20">
        <f>IF(gesamt!C954="",10,gesamt!G954)</f>
        <v>11.2</v>
      </c>
      <c r="E954" s="20">
        <f>IF(gesamt!C954="",10,gesamt!H954)</f>
        <v>6</v>
      </c>
      <c r="F954" s="20">
        <f>IF(gesamt!C954="",10,gesamt!I954)</f>
        <v>2.5</v>
      </c>
      <c r="G954" s="20">
        <f>IF(gesamt!C954="",0,gesamt!J954)</f>
        <v>0</v>
      </c>
      <c r="H954" s="20">
        <f>IF(gesamt!C954="",0,gesamt!K954)</f>
        <v>0</v>
      </c>
      <c r="I954" s="19">
        <f t="shared" si="59"/>
        <v>112.22</v>
      </c>
      <c r="J954" s="22">
        <f t="shared" si="60"/>
        <v>953</v>
      </c>
      <c r="K954" s="21">
        <f t="shared" ca="1" si="61"/>
        <v>1</v>
      </c>
      <c r="L954" s="21">
        <f ca="1">IF(K954=0,"",COUNTIF($K$2:K954,"&gt;0"))</f>
        <v>953</v>
      </c>
      <c r="M954" s="50" t="str">
        <f t="shared" ca="1" si="58"/>
        <v>Kartoffel-Gratin (Kartoffel-Auflauf)</v>
      </c>
    </row>
    <row r="955" spans="1:13" s="18" customFormat="1" ht="14.25" x14ac:dyDescent="0.2">
      <c r="A955" s="18" t="str">
        <f>IF(gesamt!C955="",CONCATENATE("Eintrag ",J955),gesamt!A955)</f>
        <v>Kartoffel-Gulasch, mit Speck</v>
      </c>
      <c r="B955" s="18">
        <v>100</v>
      </c>
      <c r="C955" s="19">
        <f>IF(gesamt!C955="",100,gesamt!D955)</f>
        <v>144</v>
      </c>
      <c r="D955" s="20">
        <f>IF(gesamt!C955="",10,gesamt!G955)</f>
        <v>15</v>
      </c>
      <c r="E955" s="20">
        <f>IF(gesamt!C955="",10,gesamt!H955)</f>
        <v>8</v>
      </c>
      <c r="F955" s="20">
        <f>IF(gesamt!C955="",10,gesamt!I955)</f>
        <v>2</v>
      </c>
      <c r="G955" s="20">
        <f>IF(gesamt!C955="",0,gesamt!J955)</f>
        <v>0</v>
      </c>
      <c r="H955" s="20">
        <f>IF(gesamt!C955="",0,gesamt!K955)</f>
        <v>0</v>
      </c>
      <c r="I955" s="19">
        <f t="shared" si="59"/>
        <v>144.30000000000001</v>
      </c>
      <c r="J955" s="22">
        <f t="shared" si="60"/>
        <v>954</v>
      </c>
      <c r="K955" s="21">
        <f t="shared" ca="1" si="61"/>
        <v>1</v>
      </c>
      <c r="L955" s="21">
        <f ca="1">IF(K955=0,"",COUNTIF($K$2:K955,"&gt;0"))</f>
        <v>954</v>
      </c>
      <c r="M955" s="50" t="str">
        <f t="shared" ca="1" si="58"/>
        <v>Kartoffel-Gulasch, mit Speck</v>
      </c>
    </row>
    <row r="956" spans="1:13" s="18" customFormat="1" ht="14.25" x14ac:dyDescent="0.2">
      <c r="A956" s="18" t="str">
        <f>IF(gesamt!C956="",CONCATENATE("Eintrag ",J956),gesamt!A956)</f>
        <v>Kartoffel-Gulasch, vegetarisch</v>
      </c>
      <c r="B956" s="18">
        <v>100</v>
      </c>
      <c r="C956" s="19">
        <f>IF(gesamt!C956="",100,gesamt!D956)</f>
        <v>165</v>
      </c>
      <c r="D956" s="20">
        <f>IF(gesamt!C956="",10,gesamt!G956)</f>
        <v>19.5</v>
      </c>
      <c r="E956" s="20">
        <f>IF(gesamt!C956="",10,gesamt!H956)</f>
        <v>8</v>
      </c>
      <c r="F956" s="20">
        <f>IF(gesamt!C956="",10,gesamt!I956)</f>
        <v>2.5</v>
      </c>
      <c r="G956" s="20">
        <f>IF(gesamt!C956="",0,gesamt!J956)</f>
        <v>0</v>
      </c>
      <c r="H956" s="20">
        <f>IF(gesamt!C956="",0,gesamt!K956)</f>
        <v>0</v>
      </c>
      <c r="I956" s="19">
        <f t="shared" si="59"/>
        <v>164.85</v>
      </c>
      <c r="J956" s="22">
        <f t="shared" si="60"/>
        <v>955</v>
      </c>
      <c r="K956" s="21">
        <f t="shared" ca="1" si="61"/>
        <v>1</v>
      </c>
      <c r="L956" s="21">
        <f ca="1">IF(K956=0,"",COUNTIF($K$2:K956,"&gt;0"))</f>
        <v>955</v>
      </c>
      <c r="M956" s="50" t="str">
        <f t="shared" ca="1" si="58"/>
        <v>Kartoffel-Gulasch, vegetarisch</v>
      </c>
    </row>
    <row r="957" spans="1:13" s="18" customFormat="1" ht="14.25" x14ac:dyDescent="0.2">
      <c r="A957" s="18" t="str">
        <f>IF(gesamt!C957="",CONCATENATE("Eintrag ",J957),gesamt!A957)</f>
        <v>Kartoffel-Klöße, (aus gekochten Kartoffeln, Kartoffelknödel)</v>
      </c>
      <c r="B957" s="18">
        <v>100</v>
      </c>
      <c r="C957" s="19">
        <f>IF(gesamt!C957="",100,gesamt!D957)</f>
        <v>100</v>
      </c>
      <c r="D957" s="20">
        <f>IF(gesamt!C957="",10,gesamt!G957)</f>
        <v>18.899999999999999</v>
      </c>
      <c r="E957" s="20">
        <f>IF(gesamt!C957="",10,gesamt!H957)</f>
        <v>1.1000000000000001</v>
      </c>
      <c r="F957" s="20">
        <f>IF(gesamt!C957="",10,gesamt!I957)</f>
        <v>3.5</v>
      </c>
      <c r="G957" s="20">
        <f>IF(gesamt!C957="",0,gesamt!J957)</f>
        <v>0</v>
      </c>
      <c r="H957" s="20">
        <f>IF(gesamt!C957="",0,gesamt!K957)</f>
        <v>0</v>
      </c>
      <c r="I957" s="19">
        <f t="shared" si="59"/>
        <v>102.41999999999999</v>
      </c>
      <c r="J957" s="22">
        <f t="shared" si="60"/>
        <v>956</v>
      </c>
      <c r="K957" s="21">
        <f t="shared" ca="1" si="61"/>
        <v>1</v>
      </c>
      <c r="L957" s="21">
        <f ca="1">IF(K957=0,"",COUNTIF($K$2:K957,"&gt;0"))</f>
        <v>956</v>
      </c>
      <c r="M957" s="50" t="str">
        <f t="shared" ca="1" si="58"/>
        <v>Kartoffel-Klöße, (aus gekochten Kartoffeln, Kartoffelknödel)</v>
      </c>
    </row>
    <row r="958" spans="1:13" s="18" customFormat="1" ht="14.25" x14ac:dyDescent="0.2">
      <c r="A958" s="18" t="str">
        <f>IF(gesamt!C958="",CONCATENATE("Eintrag ",J958),gesamt!A958)</f>
        <v>Kartoffel-Klöße, halb und halb (Kartoffelknödel)</v>
      </c>
      <c r="B958" s="18">
        <v>100</v>
      </c>
      <c r="C958" s="19">
        <f>IF(gesamt!C958="",100,gesamt!D958)</f>
        <v>99</v>
      </c>
      <c r="D958" s="20">
        <f>IF(gesamt!C958="",10,gesamt!G958)</f>
        <v>21.3</v>
      </c>
      <c r="E958" s="20">
        <f>IF(gesamt!C958="",10,gesamt!H958)</f>
        <v>0.7</v>
      </c>
      <c r="F958" s="20">
        <f>IF(gesamt!C958="",10,gesamt!I958)</f>
        <v>1.8</v>
      </c>
      <c r="G958" s="20">
        <f>IF(gesamt!C958="",0,gesamt!J958)</f>
        <v>0</v>
      </c>
      <c r="H958" s="20">
        <f>IF(gesamt!C958="",0,gesamt!K958)</f>
        <v>0</v>
      </c>
      <c r="I958" s="19">
        <f t="shared" si="59"/>
        <v>101.4</v>
      </c>
      <c r="J958" s="22">
        <f t="shared" si="60"/>
        <v>957</v>
      </c>
      <c r="K958" s="21">
        <f t="shared" ca="1" si="61"/>
        <v>1</v>
      </c>
      <c r="L958" s="21">
        <f ca="1">IF(K958=0,"",COUNTIF($K$2:K958,"&gt;0"))</f>
        <v>957</v>
      </c>
      <c r="M958" s="50" t="str">
        <f t="shared" ca="1" si="58"/>
        <v>Kartoffel-Klöße, halb und halb (Kartoffelknödel)</v>
      </c>
    </row>
    <row r="959" spans="1:13" s="18" customFormat="1" ht="14.25" x14ac:dyDescent="0.2">
      <c r="A959" s="18" t="str">
        <f>IF(gesamt!C959="",CONCATENATE("Eintrag ",J959),gesamt!A959)</f>
        <v>Kartoffel-Kroketten, Kartoffel-Bällchen, fertig zubereitet</v>
      </c>
      <c r="B959" s="18">
        <v>100</v>
      </c>
      <c r="C959" s="19">
        <f>IF(gesamt!C959="",100,gesamt!D959)</f>
        <v>273</v>
      </c>
      <c r="D959" s="20">
        <f>IF(gesamt!C959="",10,gesamt!G959)</f>
        <v>23.4</v>
      </c>
      <c r="E959" s="20">
        <f>IF(gesamt!C959="",10,gesamt!H959)</f>
        <v>18</v>
      </c>
      <c r="F959" s="20">
        <f>IF(gesamt!C959="",10,gesamt!I959)</f>
        <v>2.4</v>
      </c>
      <c r="G959" s="20">
        <f>IF(gesamt!C959="",0,gesamt!J959)</f>
        <v>0</v>
      </c>
      <c r="H959" s="20">
        <f>IF(gesamt!C959="",0,gesamt!K959)</f>
        <v>0</v>
      </c>
      <c r="I959" s="19">
        <f t="shared" si="59"/>
        <v>273.41999999999996</v>
      </c>
      <c r="J959" s="22">
        <f t="shared" si="60"/>
        <v>958</v>
      </c>
      <c r="K959" s="21">
        <f t="shared" ca="1" si="61"/>
        <v>1</v>
      </c>
      <c r="L959" s="21">
        <f ca="1">IF(K959=0,"",COUNTIF($K$2:K959,"&gt;0"))</f>
        <v>958</v>
      </c>
      <c r="M959" s="50" t="str">
        <f t="shared" ca="1" si="58"/>
        <v>Kartoffel-Kroketten, Kartoffel-Bällchen, fertig zubereitet</v>
      </c>
    </row>
    <row r="960" spans="1:13" s="18" customFormat="1" ht="14.25" x14ac:dyDescent="0.2">
      <c r="A960" s="18" t="str">
        <f>IF(gesamt!C960="",CONCATENATE("Eintrag ",J960),gesamt!A960)</f>
        <v>Kartoffeln, roh (sehr stark basisch wirkend)</v>
      </c>
      <c r="B960" s="18">
        <v>100</v>
      </c>
      <c r="C960" s="19">
        <f>IF(gesamt!C960="",100,gesamt!D960)</f>
        <v>70</v>
      </c>
      <c r="D960" s="20">
        <f>IF(gesamt!C960="",10,gesamt!G960)</f>
        <v>14.8</v>
      </c>
      <c r="E960" s="20">
        <f>IF(gesamt!C960="",10,gesamt!H960)</f>
        <v>0.1</v>
      </c>
      <c r="F960" s="20">
        <f>IF(gesamt!C960="",10,gesamt!I960)</f>
        <v>2</v>
      </c>
      <c r="G960" s="20">
        <f>IF(gesamt!C960="",0,gesamt!J960)</f>
        <v>0</v>
      </c>
      <c r="H960" s="20">
        <f>IF(gesamt!C960="",0,gesamt!K960)</f>
        <v>0</v>
      </c>
      <c r="I960" s="19">
        <f t="shared" si="59"/>
        <v>70.010000000000005</v>
      </c>
      <c r="J960" s="22">
        <f t="shared" si="60"/>
        <v>959</v>
      </c>
      <c r="K960" s="21">
        <f t="shared" ca="1" si="61"/>
        <v>1</v>
      </c>
      <c r="L960" s="21">
        <f ca="1">IF(K960=0,"",COUNTIF($K$2:K960,"&gt;0"))</f>
        <v>959</v>
      </c>
      <c r="M960" s="50" t="str">
        <f t="shared" ca="1" si="58"/>
        <v>Kartoffeln, roh (sehr stark basisch wirkend)</v>
      </c>
    </row>
    <row r="961" spans="1:13" s="18" customFormat="1" ht="14.25" x14ac:dyDescent="0.2">
      <c r="A961" s="18" t="str">
        <f>IF(gesamt!C961="",CONCATENATE("Eintrag ",J961),gesamt!A961)</f>
        <v>Kartoffel-Plätzchen</v>
      </c>
      <c r="B961" s="18">
        <v>100</v>
      </c>
      <c r="C961" s="19">
        <f>IF(gesamt!C961="",100,gesamt!D961)</f>
        <v>67</v>
      </c>
      <c r="D961" s="20">
        <f>IF(gesamt!C961="",10,gesamt!G961)</f>
        <v>12</v>
      </c>
      <c r="E961" s="20">
        <f>IF(gesamt!C961="",10,gesamt!H961)</f>
        <v>1</v>
      </c>
      <c r="F961" s="20">
        <f>IF(gesamt!C961="",10,gesamt!I961)</f>
        <v>2</v>
      </c>
      <c r="G961" s="20">
        <f>IF(gesamt!C961="",0,gesamt!J961)</f>
        <v>0</v>
      </c>
      <c r="H961" s="20">
        <f>IF(gesamt!C961="",0,gesamt!K961)</f>
        <v>0</v>
      </c>
      <c r="I961" s="19">
        <f t="shared" si="59"/>
        <v>66.900000000000006</v>
      </c>
      <c r="J961" s="22">
        <f t="shared" si="60"/>
        <v>960</v>
      </c>
      <c r="K961" s="21">
        <f t="shared" ca="1" si="61"/>
        <v>1</v>
      </c>
      <c r="L961" s="21">
        <f ca="1">IF(K961=0,"",COUNTIF($K$2:K961,"&gt;0"))</f>
        <v>960</v>
      </c>
      <c r="M961" s="50" t="str">
        <f t="shared" ca="1" si="58"/>
        <v>Kartoffel-Plätzchen</v>
      </c>
    </row>
    <row r="962" spans="1:13" s="18" customFormat="1" ht="14.25" x14ac:dyDescent="0.2">
      <c r="A962" s="18" t="str">
        <f>IF(gesamt!C962="",CONCATENATE("Eintrag ",J962),gesamt!A962)</f>
        <v>Kartoffel-Puffer aus Trockenprod. (Reibe-Kuchen, Reiber-Datschi, K-Pfannkuchen)</v>
      </c>
      <c r="B962" s="18">
        <v>100</v>
      </c>
      <c r="C962" s="19">
        <f>IF(gesamt!C962="",100,gesamt!D962)</f>
        <v>205</v>
      </c>
      <c r="D962" s="20">
        <f>IF(gesamt!C962="",10,gesamt!G962)</f>
        <v>22.7</v>
      </c>
      <c r="E962" s="20">
        <f>IF(gesamt!C962="",10,gesamt!H962)</f>
        <v>11.7</v>
      </c>
      <c r="F962" s="20">
        <f>IF(gesamt!C962="",10,gesamt!I962)</f>
        <v>2.2000000000000002</v>
      </c>
      <c r="G962" s="20">
        <f>IF(gesamt!C962="",0,gesamt!J962)</f>
        <v>0</v>
      </c>
      <c r="H962" s="20">
        <f>IF(gesamt!C962="",0,gesamt!K962)</f>
        <v>0</v>
      </c>
      <c r="I962" s="19">
        <f t="shared" si="59"/>
        <v>211.12</v>
      </c>
      <c r="J962" s="22">
        <f t="shared" si="60"/>
        <v>961</v>
      </c>
      <c r="K962" s="21">
        <f t="shared" ca="1" si="61"/>
        <v>1</v>
      </c>
      <c r="L962" s="21">
        <f ca="1">IF(K962=0,"",COUNTIF($K$2:K962,"&gt;0"))</f>
        <v>961</v>
      </c>
      <c r="M962" s="50" t="str">
        <f t="shared" ref="M962:M1025" ca="1" si="62">IFERROR(INDEX(A:A,MATCH(ROW(K961),L:L,0)),"")</f>
        <v>Kartoffel-Puffer aus Trockenprod. (Reibe-Kuchen, Reiber-Datschi, K-Pfannkuchen)</v>
      </c>
    </row>
    <row r="963" spans="1:13" s="18" customFormat="1" ht="14.25" x14ac:dyDescent="0.2">
      <c r="A963" s="18" t="str">
        <f>IF(gesamt!C963="",CONCATENATE("Eintrag ",J963),gesamt!A963)</f>
        <v>Kartoffel-Puffer, frisch (Reibe-Kuchen, Reiber-Datschi, Reibe-Plätzchen, Dotsch)</v>
      </c>
      <c r="B963" s="18">
        <v>100</v>
      </c>
      <c r="C963" s="19">
        <f>IF(gesamt!C963="",100,gesamt!D963)</f>
        <v>309</v>
      </c>
      <c r="D963" s="20">
        <f>IF(gesamt!C963="",10,gesamt!G963)</f>
        <v>25.4</v>
      </c>
      <c r="E963" s="20">
        <f>IF(gesamt!C963="",10,gesamt!H963)</f>
        <v>20.8</v>
      </c>
      <c r="F963" s="20">
        <f>IF(gesamt!C963="",10,gesamt!I963)</f>
        <v>5.0999999999999996</v>
      </c>
      <c r="G963" s="20">
        <f>IF(gesamt!C963="",0,gesamt!J963)</f>
        <v>0</v>
      </c>
      <c r="H963" s="20">
        <f>IF(gesamt!C963="",0,gesamt!K963)</f>
        <v>0</v>
      </c>
      <c r="I963" s="19">
        <f t="shared" ref="I963:I1026" si="63">D963*4.1+E963*9.3+F963*4.2+G963*7+H963*3</f>
        <v>319.00000000000006</v>
      </c>
      <c r="J963" s="22">
        <f t="shared" si="60"/>
        <v>962</v>
      </c>
      <c r="K963" s="21">
        <f t="shared" ca="1" si="61"/>
        <v>1</v>
      </c>
      <c r="L963" s="21">
        <f ca="1">IF(K963=0,"",COUNTIF($K$2:K963,"&gt;0"))</f>
        <v>962</v>
      </c>
      <c r="M963" s="50" t="str">
        <f t="shared" ca="1" si="62"/>
        <v>Kartoffel-Puffer, frisch (Reibe-Kuchen, Reiber-Datschi, Reibe-Plätzchen, Dotsch)</v>
      </c>
    </row>
    <row r="964" spans="1:13" s="18" customFormat="1" ht="14.25" x14ac:dyDescent="0.2">
      <c r="A964" s="18" t="str">
        <f>IF(gesamt!C964="",CONCATENATE("Eintrag ",J964),gesamt!A964)</f>
        <v>Kartoffel-Püree, Kartoffelmus, fertig zubereitet</v>
      </c>
      <c r="B964" s="18">
        <v>100</v>
      </c>
      <c r="C964" s="19">
        <f>IF(gesamt!C964="",100,gesamt!D964)</f>
        <v>66</v>
      </c>
      <c r="D964" s="20">
        <f>IF(gesamt!C964="",10,gesamt!G964)</f>
        <v>11.8</v>
      </c>
      <c r="E964" s="20">
        <f>IF(gesamt!C964="",10,gesamt!H964)</f>
        <v>1.3</v>
      </c>
      <c r="F964" s="20">
        <f>IF(gesamt!C964="",10,gesamt!I964)</f>
        <v>1.8</v>
      </c>
      <c r="G964" s="20">
        <f>IF(gesamt!C964="",0,gesamt!J964)</f>
        <v>0</v>
      </c>
      <c r="H964" s="20">
        <f>IF(gesamt!C964="",0,gesamt!K964)</f>
        <v>0</v>
      </c>
      <c r="I964" s="19">
        <f t="shared" si="63"/>
        <v>68.03</v>
      </c>
      <c r="J964" s="22">
        <f t="shared" si="60"/>
        <v>963</v>
      </c>
      <c r="K964" s="21">
        <f t="shared" ca="1" si="61"/>
        <v>1</v>
      </c>
      <c r="L964" s="21">
        <f ca="1">IF(K964=0,"",COUNTIF($K$2:K964,"&gt;0"))</f>
        <v>963</v>
      </c>
      <c r="M964" s="50" t="str">
        <f t="shared" ca="1" si="62"/>
        <v>Kartoffel-Püree, Kartoffelmus, fertig zubereitet</v>
      </c>
    </row>
    <row r="965" spans="1:13" s="18" customFormat="1" ht="14.25" x14ac:dyDescent="0.2">
      <c r="A965" s="18" t="str">
        <f>IF(gesamt!C965="",CONCATENATE("Eintrag ",J965),gesamt!A965)</f>
        <v>Kartoffel-Salat mit Majonäse (Mayonnaise, Mayonaise)</v>
      </c>
      <c r="B965" s="18">
        <v>100</v>
      </c>
      <c r="C965" s="19">
        <f>IF(gesamt!C965="",100,gesamt!D965)</f>
        <v>121</v>
      </c>
      <c r="D965" s="20">
        <f>IF(gesamt!C965="",10,gesamt!G965)</f>
        <v>15</v>
      </c>
      <c r="E965" s="20">
        <f>IF(gesamt!C965="",10,gesamt!H965)</f>
        <v>5</v>
      </c>
      <c r="F965" s="20">
        <f>IF(gesamt!C965="",10,gesamt!I965)</f>
        <v>4</v>
      </c>
      <c r="G965" s="20">
        <f>IF(gesamt!C965="",0,gesamt!J965)</f>
        <v>0</v>
      </c>
      <c r="H965" s="20">
        <f>IF(gesamt!C965="",0,gesamt!K965)</f>
        <v>0</v>
      </c>
      <c r="I965" s="19">
        <f t="shared" si="63"/>
        <v>124.8</v>
      </c>
      <c r="J965" s="22">
        <f t="shared" si="60"/>
        <v>964</v>
      </c>
      <c r="K965" s="21">
        <f t="shared" ca="1" si="61"/>
        <v>1</v>
      </c>
      <c r="L965" s="21">
        <f ca="1">IF(K965=0,"",COUNTIF($K$2:K965,"&gt;0"))</f>
        <v>964</v>
      </c>
      <c r="M965" s="50" t="str">
        <f t="shared" ca="1" si="62"/>
        <v>Kartoffel-Salat mit Majonäse (Mayonnaise, Mayonaise)</v>
      </c>
    </row>
    <row r="966" spans="1:13" s="18" customFormat="1" ht="14.25" x14ac:dyDescent="0.2">
      <c r="A966" s="18" t="str">
        <f>IF(gesamt!C966="",CONCATENATE("Eintrag ",J966),gesamt!A966)</f>
        <v>Kartoffel-Salat ohne Majonäse (Mayonnaise, Mayonaise)</v>
      </c>
      <c r="B966" s="18">
        <v>100</v>
      </c>
      <c r="C966" s="19">
        <f>IF(gesamt!C966="",100,gesamt!D966)</f>
        <v>104</v>
      </c>
      <c r="D966" s="20">
        <f>IF(gesamt!C966="",10,gesamt!G966)</f>
        <v>15</v>
      </c>
      <c r="E966" s="20">
        <f>IF(gesamt!C966="",10,gesamt!H966)</f>
        <v>1</v>
      </c>
      <c r="F966" s="20">
        <f>IF(gesamt!C966="",10,gesamt!I966)</f>
        <v>8</v>
      </c>
      <c r="G966" s="20">
        <f>IF(gesamt!C966="",0,gesamt!J966)</f>
        <v>0</v>
      </c>
      <c r="H966" s="20">
        <f>IF(gesamt!C966="",0,gesamt!K966)</f>
        <v>0</v>
      </c>
      <c r="I966" s="19">
        <f t="shared" si="63"/>
        <v>104.4</v>
      </c>
      <c r="J966" s="22">
        <f t="shared" si="60"/>
        <v>965</v>
      </c>
      <c r="K966" s="21">
        <f t="shared" ca="1" si="61"/>
        <v>1</v>
      </c>
      <c r="L966" s="21">
        <f ca="1">IF(K966=0,"",COUNTIF($K$2:K966,"&gt;0"))</f>
        <v>965</v>
      </c>
      <c r="M966" s="50" t="str">
        <f t="shared" ca="1" si="62"/>
        <v>Kartoffel-Salat ohne Majonäse (Mayonnaise, Mayonaise)</v>
      </c>
    </row>
    <row r="967" spans="1:13" s="18" customFormat="1" ht="14.25" x14ac:dyDescent="0.2">
      <c r="A967" s="18" t="str">
        <f>IF(gesamt!C967="",CONCATENATE("Eintrag ",J967),gesamt!A967)</f>
        <v>Kartoffel-Stärkemehl, Kartoffelmehl</v>
      </c>
      <c r="B967" s="18">
        <v>100</v>
      </c>
      <c r="C967" s="19">
        <f>IF(gesamt!C967="",100,gesamt!D967)</f>
        <v>336</v>
      </c>
      <c r="D967" s="20">
        <f>IF(gesamt!C967="",10,gesamt!G967)</f>
        <v>83.1</v>
      </c>
      <c r="E967" s="20">
        <f>IF(gesamt!C967="",10,gesamt!H967)</f>
        <v>0.1</v>
      </c>
      <c r="F967" s="20">
        <f>IF(gesamt!C967="",10,gesamt!I967)</f>
        <v>0.6</v>
      </c>
      <c r="G967" s="20">
        <f>IF(gesamt!C967="",0,gesamt!J967)</f>
        <v>0</v>
      </c>
      <c r="H967" s="20">
        <f>IF(gesamt!C967="",0,gesamt!K967)</f>
        <v>0</v>
      </c>
      <c r="I967" s="19">
        <f t="shared" si="63"/>
        <v>344.15999999999991</v>
      </c>
      <c r="J967" s="22">
        <f t="shared" si="60"/>
        <v>966</v>
      </c>
      <c r="K967" s="21">
        <f t="shared" ca="1" si="61"/>
        <v>1</v>
      </c>
      <c r="L967" s="21">
        <f ca="1">IF(K967=0,"",COUNTIF($K$2:K967,"&gt;0"))</f>
        <v>966</v>
      </c>
      <c r="M967" s="50" t="str">
        <f t="shared" ca="1" si="62"/>
        <v>Kartoffel-Stärkemehl, Kartoffelmehl</v>
      </c>
    </row>
    <row r="968" spans="1:13" s="18" customFormat="1" ht="14.25" x14ac:dyDescent="0.2">
      <c r="A968" s="18" t="str">
        <f>IF(gesamt!C968="",CONCATENATE("Eintrag ",J968),gesamt!A968)</f>
        <v>Kartoffel-Sticks</v>
      </c>
      <c r="B968" s="18">
        <v>100</v>
      </c>
      <c r="C968" s="19">
        <f>IF(gesamt!C968="",100,gesamt!D968)</f>
        <v>518</v>
      </c>
      <c r="D968" s="20">
        <f>IF(gesamt!C968="",10,gesamt!G968)</f>
        <v>46</v>
      </c>
      <c r="E968" s="20">
        <f>IF(gesamt!C968="",10,gesamt!H968)</f>
        <v>31.5</v>
      </c>
      <c r="F968" s="20">
        <f>IF(gesamt!C968="",10,gesamt!I968)</f>
        <v>6.5</v>
      </c>
      <c r="G968" s="20">
        <f>IF(gesamt!C968="",0,gesamt!J968)</f>
        <v>0</v>
      </c>
      <c r="H968" s="20">
        <f>IF(gesamt!C968="",0,gesamt!K968)</f>
        <v>0</v>
      </c>
      <c r="I968" s="19">
        <f t="shared" si="63"/>
        <v>508.85000000000008</v>
      </c>
      <c r="J968" s="22">
        <f t="shared" si="60"/>
        <v>967</v>
      </c>
      <c r="K968" s="21">
        <f t="shared" ca="1" si="61"/>
        <v>1</v>
      </c>
      <c r="L968" s="21">
        <f ca="1">IF(K968=0,"",COUNTIF($K$2:K968,"&gt;0"))</f>
        <v>967</v>
      </c>
      <c r="M968" s="50" t="str">
        <f t="shared" ca="1" si="62"/>
        <v>Kartoffel-Sticks</v>
      </c>
    </row>
    <row r="969" spans="1:13" s="18" customFormat="1" ht="14.25" x14ac:dyDescent="0.2">
      <c r="A969" s="18" t="str">
        <f>IF(gesamt!C969="",CONCATENATE("Eintrag ",J969),gesamt!A969)</f>
        <v>Kartoffel-Suppe mit Wurst</v>
      </c>
      <c r="B969" s="18">
        <v>100</v>
      </c>
      <c r="C969" s="19">
        <f>IF(gesamt!C969="",100,gesamt!D969)</f>
        <v>65</v>
      </c>
      <c r="D969" s="20">
        <f>IF(gesamt!C969="",10,gesamt!G969)</f>
        <v>7</v>
      </c>
      <c r="E969" s="20">
        <f>IF(gesamt!C969="",10,gesamt!H969)</f>
        <v>3.2</v>
      </c>
      <c r="F969" s="20">
        <f>IF(gesamt!C969="",10,gesamt!I969)</f>
        <v>2</v>
      </c>
      <c r="G969" s="20">
        <f>IF(gesamt!C969="",0,gesamt!J969)</f>
        <v>0</v>
      </c>
      <c r="H969" s="20">
        <f>IF(gesamt!C969="",0,gesamt!K969)</f>
        <v>0</v>
      </c>
      <c r="I969" s="19">
        <f t="shared" si="63"/>
        <v>66.86</v>
      </c>
      <c r="J969" s="22">
        <f t="shared" si="60"/>
        <v>968</v>
      </c>
      <c r="K969" s="21">
        <f t="shared" ca="1" si="61"/>
        <v>1</v>
      </c>
      <c r="L969" s="21">
        <f ca="1">IF(K969=0,"",COUNTIF($K$2:K969,"&gt;0"))</f>
        <v>968</v>
      </c>
      <c r="M969" s="50" t="str">
        <f t="shared" ca="1" si="62"/>
        <v>Kartoffel-Suppe mit Wurst</v>
      </c>
    </row>
    <row r="970" spans="1:13" s="18" customFormat="1" ht="14.25" x14ac:dyDescent="0.2">
      <c r="A970" s="18" t="str">
        <f>IF(gesamt!C970="",CONCATENATE("Eintrag ",J970),gesamt!A970)</f>
        <v>Käsebaguette</v>
      </c>
      <c r="B970" s="18">
        <v>100</v>
      </c>
      <c r="C970" s="19">
        <f>IF(gesamt!C970="",100,gesamt!D970)</f>
        <v>242</v>
      </c>
      <c r="D970" s="20">
        <f>IF(gesamt!C970="",10,gesamt!G970)</f>
        <v>32.799999999999997</v>
      </c>
      <c r="E970" s="20">
        <f>IF(gesamt!C970="",10,gesamt!H970)</f>
        <v>8.8000000000000007</v>
      </c>
      <c r="F970" s="20">
        <f>IF(gesamt!C970="",10,gesamt!I970)</f>
        <v>8</v>
      </c>
      <c r="G970" s="20">
        <f>IF(gesamt!C970="",0,gesamt!J970)</f>
        <v>0</v>
      </c>
      <c r="H970" s="20">
        <f>IF(gesamt!C970="",0,gesamt!K970)</f>
        <v>0</v>
      </c>
      <c r="I970" s="19">
        <f t="shared" si="63"/>
        <v>249.92</v>
      </c>
      <c r="J970" s="22">
        <f t="shared" si="60"/>
        <v>969</v>
      </c>
      <c r="K970" s="21">
        <f t="shared" ca="1" si="61"/>
        <v>1</v>
      </c>
      <c r="L970" s="21">
        <f ca="1">IF(K970=0,"",COUNTIF($K$2:K970,"&gt;0"))</f>
        <v>969</v>
      </c>
      <c r="M970" s="50" t="str">
        <f t="shared" ca="1" si="62"/>
        <v>Käsebaguette</v>
      </c>
    </row>
    <row r="971" spans="1:13" s="18" customFormat="1" ht="14.25" x14ac:dyDescent="0.2">
      <c r="A971" s="18" t="str">
        <f>IF(gesamt!C971="",CONCATENATE("Eintrag ",J971),gesamt!A971)</f>
        <v>Käsebrötchen mit Edamer, Käsesemmeln, Käsewecken, Käseschrippen</v>
      </c>
      <c r="B971" s="18">
        <v>100</v>
      </c>
      <c r="C971" s="19">
        <f>IF(gesamt!C971="",100,gesamt!D971)</f>
        <v>304</v>
      </c>
      <c r="D971" s="20">
        <f>IF(gesamt!C971="",10,gesamt!G971)</f>
        <v>28</v>
      </c>
      <c r="E971" s="20">
        <f>IF(gesamt!C971="",10,gesamt!H971)</f>
        <v>12.7</v>
      </c>
      <c r="F971" s="20">
        <f>IF(gesamt!C971="",10,gesamt!I971)</f>
        <v>17</v>
      </c>
      <c r="G971" s="20">
        <f>IF(gesamt!C971="",0,gesamt!J971)</f>
        <v>0</v>
      </c>
      <c r="H971" s="20">
        <f>IF(gesamt!C971="",0,gesamt!K971)</f>
        <v>0</v>
      </c>
      <c r="I971" s="19">
        <f t="shared" si="63"/>
        <v>304.30999999999995</v>
      </c>
      <c r="J971" s="22">
        <f t="shared" si="60"/>
        <v>970</v>
      </c>
      <c r="K971" s="21">
        <f t="shared" ca="1" si="61"/>
        <v>1</v>
      </c>
      <c r="L971" s="21">
        <f ca="1">IF(K971=0,"",COUNTIF($K$2:K971,"&gt;0"))</f>
        <v>970</v>
      </c>
      <c r="M971" s="50" t="str">
        <f t="shared" ca="1" si="62"/>
        <v>Käsebrötchen mit Edamer, Käsesemmeln, Käsewecken, Käseschrippen</v>
      </c>
    </row>
    <row r="972" spans="1:13" s="18" customFormat="1" ht="14.25" x14ac:dyDescent="0.2">
      <c r="A972" s="18" t="str">
        <f>IF(gesamt!C972="",CONCATENATE("Eintrag ",J972),gesamt!A972)</f>
        <v>Käsefrucht, Zibetfrucht</v>
      </c>
      <c r="B972" s="18">
        <v>100</v>
      </c>
      <c r="C972" s="19">
        <f>IF(gesamt!C972="",100,gesamt!D972)</f>
        <v>88</v>
      </c>
      <c r="D972" s="20">
        <f>IF(gesamt!C972="",10,gesamt!G972)</f>
        <v>14.2</v>
      </c>
      <c r="E972" s="20">
        <f>IF(gesamt!C972="",10,gesamt!H972)</f>
        <v>1.8</v>
      </c>
      <c r="F972" s="20">
        <f>IF(gesamt!C972="",10,gesamt!I972)</f>
        <v>2.7</v>
      </c>
      <c r="G972" s="20">
        <f>IF(gesamt!C972="",0,gesamt!J972)</f>
        <v>0</v>
      </c>
      <c r="H972" s="20">
        <f>IF(gesamt!C972="",0,gesamt!K972)</f>
        <v>0</v>
      </c>
      <c r="I972" s="19">
        <f t="shared" si="63"/>
        <v>86.3</v>
      </c>
      <c r="J972" s="22">
        <f t="shared" si="60"/>
        <v>971</v>
      </c>
      <c r="K972" s="21">
        <f t="shared" ca="1" si="61"/>
        <v>1</v>
      </c>
      <c r="L972" s="21">
        <f ca="1">IF(K972=0,"",COUNTIF($K$2:K972,"&gt;0"))</f>
        <v>971</v>
      </c>
      <c r="M972" s="50" t="str">
        <f t="shared" ca="1" si="62"/>
        <v>Käsefrucht, Zibetfrucht</v>
      </c>
    </row>
    <row r="973" spans="1:13" s="18" customFormat="1" ht="14.25" x14ac:dyDescent="0.2">
      <c r="A973" s="18" t="str">
        <f>IF(gesamt!C973="",CONCATENATE("Eintrag ",J973),gesamt!A973)</f>
        <v>Käsegebäck, Blätterteig</v>
      </c>
      <c r="B973" s="18">
        <v>100</v>
      </c>
      <c r="C973" s="19">
        <f>IF(gesamt!C973="",100,gesamt!D973)</f>
        <v>416</v>
      </c>
      <c r="D973" s="20">
        <f>IF(gesamt!C973="",10,gesamt!G973)</f>
        <v>25.5</v>
      </c>
      <c r="E973" s="20">
        <f>IF(gesamt!C973="",10,gesamt!H973)</f>
        <v>32</v>
      </c>
      <c r="F973" s="20">
        <f>IF(gesamt!C973="",10,gesamt!I973)</f>
        <v>6.6</v>
      </c>
      <c r="G973" s="20">
        <f>IF(gesamt!C973="",0,gesamt!J973)</f>
        <v>0</v>
      </c>
      <c r="H973" s="20">
        <f>IF(gesamt!C973="",0,gesamt!K973)</f>
        <v>0</v>
      </c>
      <c r="I973" s="19">
        <f t="shared" si="63"/>
        <v>429.87</v>
      </c>
      <c r="J973" s="22">
        <f t="shared" si="60"/>
        <v>972</v>
      </c>
      <c r="K973" s="21">
        <f t="shared" ca="1" si="61"/>
        <v>1</v>
      </c>
      <c r="L973" s="21">
        <f ca="1">IF(K973=0,"",COUNTIF($K$2:K973,"&gt;0"))</f>
        <v>972</v>
      </c>
      <c r="M973" s="50" t="str">
        <f t="shared" ca="1" si="62"/>
        <v>Käsegebäck, Blätterteig</v>
      </c>
    </row>
    <row r="974" spans="1:13" s="18" customFormat="1" ht="14.25" x14ac:dyDescent="0.2">
      <c r="A974" s="18" t="str">
        <f>IF(gesamt!C974="",CONCATENATE("Eintrag ",J974),gesamt!A974)</f>
        <v>Käse-Krainer (Käsekrainer) (aus Schweinefleisch / Käse)</v>
      </c>
      <c r="B974" s="18">
        <v>100</v>
      </c>
      <c r="C974" s="19">
        <f>IF(gesamt!C974="",100,gesamt!D974)</f>
        <v>314</v>
      </c>
      <c r="D974" s="20">
        <f>IF(gesamt!C974="",10,gesamt!G974)</f>
        <v>0.2</v>
      </c>
      <c r="E974" s="20">
        <f>IF(gesamt!C974="",10,gesamt!H974)</f>
        <v>23.5</v>
      </c>
      <c r="F974" s="20">
        <f>IF(gesamt!C974="",10,gesamt!I974)</f>
        <v>23</v>
      </c>
      <c r="G974" s="20">
        <f>IF(gesamt!C974="",0,gesamt!J974)</f>
        <v>0</v>
      </c>
      <c r="H974" s="20">
        <f>IF(gesamt!C974="",0,gesamt!K974)</f>
        <v>0</v>
      </c>
      <c r="I974" s="19">
        <f t="shared" si="63"/>
        <v>315.97000000000003</v>
      </c>
      <c r="J974" s="22">
        <f t="shared" si="60"/>
        <v>973</v>
      </c>
      <c r="K974" s="21">
        <f t="shared" ca="1" si="61"/>
        <v>1</v>
      </c>
      <c r="L974" s="21">
        <f ca="1">IF(K974=0,"",COUNTIF($K$2:K974,"&gt;0"))</f>
        <v>973</v>
      </c>
      <c r="M974" s="50" t="str">
        <f t="shared" ca="1" si="62"/>
        <v>Käse-Krainer (Käsekrainer) (aus Schweinefleisch / Käse)</v>
      </c>
    </row>
    <row r="975" spans="1:13" s="18" customFormat="1" ht="14.25" x14ac:dyDescent="0.2">
      <c r="A975" s="18" t="str">
        <f>IF(gesamt!C975="",CONCATENATE("Eintrag ",J975),gesamt!A975)</f>
        <v>Käsekuchen, Quarkkuchen, Käsetorte,Topfenkuchen</v>
      </c>
      <c r="B975" s="18">
        <v>100</v>
      </c>
      <c r="C975" s="19">
        <f>IF(gesamt!C975="",100,gesamt!D975)</f>
        <v>277</v>
      </c>
      <c r="D975" s="20">
        <f>IF(gesamt!C975="",10,gesamt!G975)</f>
        <v>25.7</v>
      </c>
      <c r="E975" s="20">
        <f>IF(gesamt!C975="",10,gesamt!H975)</f>
        <v>16.5</v>
      </c>
      <c r="F975" s="20">
        <f>IF(gesamt!C975="",10,gesamt!I975)</f>
        <v>6.4</v>
      </c>
      <c r="G975" s="20">
        <f>IF(gesamt!C975="",0,gesamt!J975)</f>
        <v>0</v>
      </c>
      <c r="H975" s="20">
        <f>IF(gesamt!C975="",0,gesamt!K975)</f>
        <v>0</v>
      </c>
      <c r="I975" s="19">
        <f t="shared" si="63"/>
        <v>285.7</v>
      </c>
      <c r="J975" s="22">
        <f t="shared" si="60"/>
        <v>974</v>
      </c>
      <c r="K975" s="21">
        <f t="shared" ca="1" si="61"/>
        <v>1</v>
      </c>
      <c r="L975" s="21">
        <f ca="1">IF(K975=0,"",COUNTIF($K$2:K975,"&gt;0"))</f>
        <v>974</v>
      </c>
      <c r="M975" s="50" t="str">
        <f t="shared" ca="1" si="62"/>
        <v>Käsekuchen, Quarkkuchen, Käsetorte,Topfenkuchen</v>
      </c>
    </row>
    <row r="976" spans="1:13" s="18" customFormat="1" ht="14.25" x14ac:dyDescent="0.2">
      <c r="A976" s="18" t="str">
        <f>IF(gesamt!C976="",CONCATENATE("Eintrag ",J976),gesamt!A976)</f>
        <v>Käse-Lauch-Suppe (mit Hackfleisch und Kartoffeln)</v>
      </c>
      <c r="B976" s="18">
        <v>100</v>
      </c>
      <c r="C976" s="19">
        <f>IF(gesamt!C976="",100,gesamt!D976)</f>
        <v>132</v>
      </c>
      <c r="D976" s="20">
        <f>IF(gesamt!C976="",10,gesamt!G976)</f>
        <v>9</v>
      </c>
      <c r="E976" s="20">
        <f>IF(gesamt!C976="",10,gesamt!H976)</f>
        <v>8</v>
      </c>
      <c r="F976" s="20">
        <f>IF(gesamt!C976="",10,gesamt!I976)</f>
        <v>5</v>
      </c>
      <c r="G976" s="20">
        <f>IF(gesamt!C976="",0,gesamt!J976)</f>
        <v>0</v>
      </c>
      <c r="H976" s="20">
        <f>IF(gesamt!C976="",0,gesamt!K976)</f>
        <v>0</v>
      </c>
      <c r="I976" s="19">
        <f t="shared" si="63"/>
        <v>132.30000000000001</v>
      </c>
      <c r="J976" s="22">
        <f t="shared" si="60"/>
        <v>975</v>
      </c>
      <c r="K976" s="21">
        <f t="shared" ca="1" si="61"/>
        <v>1</v>
      </c>
      <c r="L976" s="21">
        <f ca="1">IF(K976=0,"",COUNTIF($K$2:K976,"&gt;0"))</f>
        <v>975</v>
      </c>
      <c r="M976" s="50" t="str">
        <f t="shared" ca="1" si="62"/>
        <v>Käse-Lauch-Suppe (mit Hackfleisch und Kartoffeln)</v>
      </c>
    </row>
    <row r="977" spans="1:13" s="18" customFormat="1" ht="14.25" x14ac:dyDescent="0.2">
      <c r="A977" s="18" t="str">
        <f>IF(gesamt!C977="",CONCATENATE("Eintrag ",J977),gesamt!A977)</f>
        <v>Käsepastete mit Walnuss</v>
      </c>
      <c r="B977" s="18">
        <v>100</v>
      </c>
      <c r="C977" s="19">
        <f>IF(gesamt!C977="",100,gesamt!D977)</f>
        <v>316</v>
      </c>
      <c r="D977" s="20">
        <f>IF(gesamt!C977="",10,gesamt!G977)</f>
        <v>3.1</v>
      </c>
      <c r="E977" s="20">
        <f>IF(gesamt!C977="",10,gesamt!H977)</f>
        <v>28</v>
      </c>
      <c r="F977" s="20">
        <f>IF(gesamt!C977="",10,gesamt!I977)</f>
        <v>12.5</v>
      </c>
      <c r="G977" s="20">
        <f>IF(gesamt!C977="",0,gesamt!J977)</f>
        <v>0</v>
      </c>
      <c r="H977" s="20">
        <f>IF(gesamt!C977="",0,gesamt!K977)</f>
        <v>0</v>
      </c>
      <c r="I977" s="19">
        <f t="shared" si="63"/>
        <v>325.61</v>
      </c>
      <c r="J977" s="22">
        <f t="shared" si="60"/>
        <v>976</v>
      </c>
      <c r="K977" s="21">
        <f t="shared" ca="1" si="61"/>
        <v>1</v>
      </c>
      <c r="L977" s="21">
        <f ca="1">IF(K977=0,"",COUNTIF($K$2:K977,"&gt;0"))</f>
        <v>976</v>
      </c>
      <c r="M977" s="50" t="str">
        <f t="shared" ca="1" si="62"/>
        <v>Käsepastete mit Walnuss</v>
      </c>
    </row>
    <row r="978" spans="1:13" s="18" customFormat="1" ht="14.25" x14ac:dyDescent="0.2">
      <c r="A978" s="18" t="str">
        <f>IF(gesamt!C978="",CONCATENATE("Eintrag ",J978),gesamt!A978)</f>
        <v>Käsesahnetorte</v>
      </c>
      <c r="B978" s="18">
        <v>100</v>
      </c>
      <c r="C978" s="19">
        <f>IF(gesamt!C978="",100,gesamt!D978)</f>
        <v>248</v>
      </c>
      <c r="D978" s="20">
        <f>IF(gesamt!C978="",10,gesamt!G978)</f>
        <v>28.2</v>
      </c>
      <c r="E978" s="20">
        <f>IF(gesamt!C978="",10,gesamt!H978)</f>
        <v>11.5</v>
      </c>
      <c r="F978" s="20">
        <f>IF(gesamt!C978="",10,gesamt!I978)</f>
        <v>7.9</v>
      </c>
      <c r="G978" s="20">
        <f>IF(gesamt!C978="",0,gesamt!J978)</f>
        <v>0</v>
      </c>
      <c r="H978" s="20">
        <f>IF(gesamt!C978="",0,gesamt!K978)</f>
        <v>0</v>
      </c>
      <c r="I978" s="19">
        <f t="shared" si="63"/>
        <v>255.75</v>
      </c>
      <c r="J978" s="22">
        <f t="shared" si="60"/>
        <v>977</v>
      </c>
      <c r="K978" s="21">
        <f t="shared" ca="1" si="61"/>
        <v>1</v>
      </c>
      <c r="L978" s="21">
        <f ca="1">IF(K978=0,"",COUNTIF($K$2:K978,"&gt;0"))</f>
        <v>977</v>
      </c>
      <c r="M978" s="50" t="str">
        <f t="shared" ca="1" si="62"/>
        <v>Käsesahnetorte</v>
      </c>
    </row>
    <row r="979" spans="1:13" s="18" customFormat="1" ht="14.25" x14ac:dyDescent="0.2">
      <c r="A979" s="18" t="str">
        <f>IF(gesamt!C979="",CONCATENATE("Eintrag ",J979),gesamt!A979)</f>
        <v>Käse-Sandwich</v>
      </c>
      <c r="B979" s="18">
        <v>100</v>
      </c>
      <c r="C979" s="19">
        <f>IF(gesamt!C979="",100,gesamt!D979)</f>
        <v>315</v>
      </c>
      <c r="D979" s="20">
        <f>IF(gesamt!C979="",10,gesamt!G979)</f>
        <v>29</v>
      </c>
      <c r="E979" s="20">
        <f>IF(gesamt!C979="",10,gesamt!H979)</f>
        <v>17</v>
      </c>
      <c r="F979" s="20">
        <f>IF(gesamt!C979="",10,gesamt!I979)</f>
        <v>9</v>
      </c>
      <c r="G979" s="20">
        <f>IF(gesamt!C979="",0,gesamt!J979)</f>
        <v>0</v>
      </c>
      <c r="H979" s="20">
        <f>IF(gesamt!C979="",0,gesamt!K979)</f>
        <v>0</v>
      </c>
      <c r="I979" s="19">
        <f t="shared" si="63"/>
        <v>314.8</v>
      </c>
      <c r="J979" s="22">
        <f t="shared" si="60"/>
        <v>978</v>
      </c>
      <c r="K979" s="21">
        <f t="shared" ca="1" si="61"/>
        <v>1</v>
      </c>
      <c r="L979" s="21">
        <f ca="1">IF(K979=0,"",COUNTIF($K$2:K979,"&gt;0"))</f>
        <v>978</v>
      </c>
      <c r="M979" s="50" t="str">
        <f t="shared" ca="1" si="62"/>
        <v>Käse-Sandwich</v>
      </c>
    </row>
    <row r="980" spans="1:13" s="18" customFormat="1" ht="14.25" x14ac:dyDescent="0.2">
      <c r="A980" s="18" t="str">
        <f>IF(gesamt!C980="",CONCATENATE("Eintrag ",J980),gesamt!A980)</f>
        <v>Käsesauce, Cheddar Type, American Style</v>
      </c>
      <c r="B980" s="18">
        <v>100</v>
      </c>
      <c r="C980" s="19">
        <f>IF(gesamt!C980="",100,gesamt!D980)</f>
        <v>307</v>
      </c>
      <c r="D980" s="20">
        <f>IF(gesamt!C980="",10,gesamt!G980)</f>
        <v>3.6</v>
      </c>
      <c r="E980" s="20">
        <f>IF(gesamt!C980="",10,gesamt!H980)</f>
        <v>25</v>
      </c>
      <c r="F980" s="20">
        <f>IF(gesamt!C980="",10,gesamt!I980)</f>
        <v>14.3</v>
      </c>
      <c r="G980" s="20">
        <f>IF(gesamt!C980="",0,gesamt!J980)</f>
        <v>0</v>
      </c>
      <c r="H980" s="20">
        <f>IF(gesamt!C980="",0,gesamt!K980)</f>
        <v>0</v>
      </c>
      <c r="I980" s="19">
        <f t="shared" si="63"/>
        <v>307.32000000000005</v>
      </c>
      <c r="J980" s="22">
        <f t="shared" si="60"/>
        <v>979</v>
      </c>
      <c r="K980" s="21">
        <f t="shared" ca="1" si="61"/>
        <v>1</v>
      </c>
      <c r="L980" s="21">
        <f ca="1">IF(K980=0,"",COUNTIF($K$2:K980,"&gt;0"))</f>
        <v>979</v>
      </c>
      <c r="M980" s="50" t="str">
        <f t="shared" ca="1" si="62"/>
        <v>Käsesauce, Cheddar Type, American Style</v>
      </c>
    </row>
    <row r="981" spans="1:13" s="18" customFormat="1" ht="14.25" x14ac:dyDescent="0.2">
      <c r="A981" s="18" t="str">
        <f>IF(gesamt!C981="",CONCATENATE("Eintrag ",J981),gesamt!A981)</f>
        <v>Käse-Seele</v>
      </c>
      <c r="B981" s="18">
        <v>100</v>
      </c>
      <c r="C981" s="19">
        <f>IF(gesamt!C981="",100,gesamt!D981)</f>
        <v>319</v>
      </c>
      <c r="D981" s="20">
        <f>IF(gesamt!C981="",10,gesamt!G981)</f>
        <v>33</v>
      </c>
      <c r="E981" s="20">
        <f>IF(gesamt!C981="",10,gesamt!H981)</f>
        <v>13</v>
      </c>
      <c r="F981" s="20">
        <f>IF(gesamt!C981="",10,gesamt!I981)</f>
        <v>15</v>
      </c>
      <c r="G981" s="20">
        <f>IF(gesamt!C981="",0,gesamt!J981)</f>
        <v>0</v>
      </c>
      <c r="H981" s="20">
        <f>IF(gesamt!C981="",0,gesamt!K981)</f>
        <v>0</v>
      </c>
      <c r="I981" s="19">
        <f t="shared" si="63"/>
        <v>319.2</v>
      </c>
      <c r="J981" s="22">
        <f t="shared" si="60"/>
        <v>980</v>
      </c>
      <c r="K981" s="21">
        <f t="shared" ca="1" si="61"/>
        <v>1</v>
      </c>
      <c r="L981" s="21">
        <f ca="1">IF(K981=0,"",COUNTIF($K$2:K981,"&gt;0"))</f>
        <v>980</v>
      </c>
      <c r="M981" s="50" t="str">
        <f t="shared" ca="1" si="62"/>
        <v>Käse-Seele</v>
      </c>
    </row>
    <row r="982" spans="1:13" s="18" customFormat="1" ht="14.25" x14ac:dyDescent="0.2">
      <c r="A982" s="18" t="str">
        <f>IF(gesamt!C982="",CONCATENATE("Eintrag ",J982),gesamt!A982)</f>
        <v>Käsespätzle, Kässpätzle, Käsespätzele</v>
      </c>
      <c r="B982" s="18">
        <v>100</v>
      </c>
      <c r="C982" s="19">
        <f>IF(gesamt!C982="",100,gesamt!D982)</f>
        <v>260</v>
      </c>
      <c r="D982" s="20">
        <f>IF(gesamt!C982="",10,gesamt!G982)</f>
        <v>22</v>
      </c>
      <c r="E982" s="20">
        <f>IF(gesamt!C982="",10,gesamt!H982)</f>
        <v>14.4</v>
      </c>
      <c r="F982" s="20">
        <f>IF(gesamt!C982="",10,gesamt!I982)</f>
        <v>10.6</v>
      </c>
      <c r="G982" s="20">
        <f>IF(gesamt!C982="",0,gesamt!J982)</f>
        <v>0</v>
      </c>
      <c r="H982" s="20">
        <f>IF(gesamt!C982="",0,gesamt!K982)</f>
        <v>0</v>
      </c>
      <c r="I982" s="19">
        <f t="shared" si="63"/>
        <v>268.64</v>
      </c>
      <c r="J982" s="22">
        <f t="shared" si="60"/>
        <v>981</v>
      </c>
      <c r="K982" s="21">
        <f t="shared" ca="1" si="61"/>
        <v>1</v>
      </c>
      <c r="L982" s="21">
        <f ca="1">IF(K982=0,"",COUNTIF($K$2:K982,"&gt;0"))</f>
        <v>981</v>
      </c>
      <c r="M982" s="50" t="str">
        <f t="shared" ca="1" si="62"/>
        <v>Käsespätzle, Kässpätzle, Käsespätzele</v>
      </c>
    </row>
    <row r="983" spans="1:13" s="18" customFormat="1" ht="14.25" x14ac:dyDescent="0.2">
      <c r="A983" s="18" t="str">
        <f>IF(gesamt!C983="",CONCATENATE("Eintrag ",J983),gesamt!A983)</f>
        <v>Käsestangen, Käse-Stangen</v>
      </c>
      <c r="B983" s="18">
        <v>100</v>
      </c>
      <c r="C983" s="19">
        <f>IF(gesamt!C983="",100,gesamt!D983)</f>
        <v>347</v>
      </c>
      <c r="D983" s="20">
        <f>IF(gesamt!C983="",10,gesamt!G983)</f>
        <v>41.4</v>
      </c>
      <c r="E983" s="20">
        <f>IF(gesamt!C983="",10,gesamt!H983)</f>
        <v>11.3</v>
      </c>
      <c r="F983" s="20">
        <f>IF(gesamt!C983="",10,gesamt!I983)</f>
        <v>17.2</v>
      </c>
      <c r="G983" s="20">
        <f>IF(gesamt!C983="",0,gesamt!J983)</f>
        <v>0</v>
      </c>
      <c r="H983" s="20">
        <f>IF(gesamt!C983="",0,gesamt!K983)</f>
        <v>0</v>
      </c>
      <c r="I983" s="19">
        <f t="shared" si="63"/>
        <v>347.07</v>
      </c>
      <c r="J983" s="22">
        <f t="shared" si="60"/>
        <v>982</v>
      </c>
      <c r="K983" s="21">
        <f t="shared" ca="1" si="61"/>
        <v>1</v>
      </c>
      <c r="L983" s="21">
        <f ca="1">IF(K983=0,"",COUNTIF($K$2:K983,"&gt;0"))</f>
        <v>982</v>
      </c>
      <c r="M983" s="50" t="str">
        <f t="shared" ca="1" si="62"/>
        <v>Käsestangen, Käse-Stangen</v>
      </c>
    </row>
    <row r="984" spans="1:13" s="18" customFormat="1" ht="14.25" x14ac:dyDescent="0.2">
      <c r="A984" s="18" t="str">
        <f>IF(gesamt!C984="",CONCATENATE("Eintrag ",J984),gesamt!A984)</f>
        <v xml:space="preserve">Käsewähe, Kääswaie, Käsewaie, Käswaie, Chäswaie, Chäschueche </v>
      </c>
      <c r="B984" s="18">
        <v>100</v>
      </c>
      <c r="C984" s="19">
        <f>IF(gesamt!C984="",100,gesamt!D984)</f>
        <v>309</v>
      </c>
      <c r="D984" s="20">
        <f>IF(gesamt!C984="",10,gesamt!G984)</f>
        <v>20</v>
      </c>
      <c r="E984" s="20">
        <f>IF(gesamt!C984="",10,gesamt!H984)</f>
        <v>19</v>
      </c>
      <c r="F984" s="20">
        <f>IF(gesamt!C984="",10,gesamt!I984)</f>
        <v>12</v>
      </c>
      <c r="G984" s="20">
        <f>IF(gesamt!C984="",0,gesamt!J984)</f>
        <v>0</v>
      </c>
      <c r="H984" s="20">
        <f>IF(gesamt!C984="",0,gesamt!K984)</f>
        <v>0</v>
      </c>
      <c r="I984" s="19">
        <f t="shared" si="63"/>
        <v>309.10000000000002</v>
      </c>
      <c r="J984" s="22">
        <f t="shared" si="60"/>
        <v>983</v>
      </c>
      <c r="K984" s="21">
        <f t="shared" ca="1" si="61"/>
        <v>1</v>
      </c>
      <c r="L984" s="21">
        <f ca="1">IF(K984=0,"",COUNTIF($K$2:K984,"&gt;0"))</f>
        <v>983</v>
      </c>
      <c r="M984" s="50" t="str">
        <f t="shared" ca="1" si="62"/>
        <v xml:space="preserve">Käsewähe, Kääswaie, Käsewaie, Käswaie, Chäswaie, Chäschueche </v>
      </c>
    </row>
    <row r="985" spans="1:13" s="18" customFormat="1" ht="14.25" x14ac:dyDescent="0.2">
      <c r="A985" s="18" t="str">
        <f>IF(gesamt!C985="",CONCATENATE("Eintrag ",J985),gesamt!A985)</f>
        <v>Käse-Wiener (Käsewiener, Käse-Bockwurst) (aus Schweinefleisch / Käse)</v>
      </c>
      <c r="B985" s="18">
        <v>100</v>
      </c>
      <c r="C985" s="19">
        <f>IF(gesamt!C985="",100,gesamt!D985)</f>
        <v>283</v>
      </c>
      <c r="D985" s="20">
        <f>IF(gesamt!C985="",10,gesamt!G985)</f>
        <v>1</v>
      </c>
      <c r="E985" s="20">
        <f>IF(gesamt!C985="",10,gesamt!H985)</f>
        <v>25</v>
      </c>
      <c r="F985" s="20">
        <f>IF(gesamt!C985="",10,gesamt!I985)</f>
        <v>11</v>
      </c>
      <c r="G985" s="20">
        <f>IF(gesamt!C985="",0,gesamt!J985)</f>
        <v>0</v>
      </c>
      <c r="H985" s="20">
        <f>IF(gesamt!C985="",0,gesamt!K985)</f>
        <v>0</v>
      </c>
      <c r="I985" s="19">
        <f t="shared" si="63"/>
        <v>282.8</v>
      </c>
      <c r="J985" s="22">
        <f t="shared" si="60"/>
        <v>984</v>
      </c>
      <c r="K985" s="21">
        <f t="shared" ca="1" si="61"/>
        <v>1</v>
      </c>
      <c r="L985" s="21">
        <f ca="1">IF(K985=0,"",COUNTIF($K$2:K985,"&gt;0"))</f>
        <v>984</v>
      </c>
      <c r="M985" s="50" t="str">
        <f t="shared" ca="1" si="62"/>
        <v>Käse-Wiener (Käsewiener, Käse-Bockwurst) (aus Schweinefleisch / Käse)</v>
      </c>
    </row>
    <row r="986" spans="1:13" s="18" customFormat="1" ht="14.25" x14ac:dyDescent="0.2">
      <c r="A986" s="18" t="str">
        <f>IF(gesamt!C986="",CONCATENATE("Eintrag ",J986),gesamt!A986)</f>
        <v>Kassler Aufschnitt</v>
      </c>
      <c r="B986" s="18">
        <v>100</v>
      </c>
      <c r="C986" s="19">
        <f>IF(gesamt!C986="",100,gesamt!D986)</f>
        <v>204</v>
      </c>
      <c r="D986" s="20">
        <f>IF(gesamt!C986="",10,gesamt!G986)</f>
        <v>0</v>
      </c>
      <c r="E986" s="20">
        <f>IF(gesamt!C986="",10,gesamt!H986)</f>
        <v>10.1</v>
      </c>
      <c r="F986" s="20">
        <f>IF(gesamt!C986="",10,gesamt!I986)</f>
        <v>28.2</v>
      </c>
      <c r="G986" s="20">
        <f>IF(gesamt!C986="",0,gesamt!J986)</f>
        <v>0</v>
      </c>
      <c r="H986" s="20">
        <f>IF(gesamt!C986="",0,gesamt!K986)</f>
        <v>0</v>
      </c>
      <c r="I986" s="19">
        <f t="shared" si="63"/>
        <v>212.37</v>
      </c>
      <c r="J986" s="22">
        <f t="shared" si="60"/>
        <v>985</v>
      </c>
      <c r="K986" s="21">
        <f t="shared" ca="1" si="61"/>
        <v>1</v>
      </c>
      <c r="L986" s="21">
        <f ca="1">IF(K986=0,"",COUNTIF($K$2:K986,"&gt;0"))</f>
        <v>985</v>
      </c>
      <c r="M986" s="50" t="str">
        <f t="shared" ca="1" si="62"/>
        <v>Kassler Aufschnitt</v>
      </c>
    </row>
    <row r="987" spans="1:13" s="18" customFormat="1" ht="14.25" x14ac:dyDescent="0.2">
      <c r="A987" s="18" t="str">
        <f>IF(gesamt!C987="",CONCATENATE("Eintrag ",J987),gesamt!A987)</f>
        <v>Kassler im Schlafrock, Kassler-Pirogge, Kassler im Hefeteig, Kasslerbrot</v>
      </c>
      <c r="B987" s="18">
        <v>100</v>
      </c>
      <c r="C987" s="19">
        <f>IF(gesamt!C987="",100,gesamt!D987)</f>
        <v>210</v>
      </c>
      <c r="D987" s="20">
        <f>IF(gesamt!C987="",10,gesamt!G987)</f>
        <v>16</v>
      </c>
      <c r="E987" s="20">
        <f>IF(gesamt!C987="",10,gesamt!H987)</f>
        <v>11</v>
      </c>
      <c r="F987" s="20">
        <f>IF(gesamt!C987="",10,gesamt!I987)</f>
        <v>10</v>
      </c>
      <c r="G987" s="20">
        <f>IF(gesamt!C987="",0,gesamt!J987)</f>
        <v>0</v>
      </c>
      <c r="H987" s="20">
        <f>IF(gesamt!C987="",0,gesamt!K987)</f>
        <v>0</v>
      </c>
      <c r="I987" s="19">
        <f t="shared" si="63"/>
        <v>209.9</v>
      </c>
      <c r="J987" s="22">
        <f t="shared" si="60"/>
        <v>986</v>
      </c>
      <c r="K987" s="21">
        <f t="shared" ca="1" si="61"/>
        <v>1</v>
      </c>
      <c r="L987" s="21">
        <f ca="1">IF(K987=0,"",COUNTIF($K$2:K987,"&gt;0"))</f>
        <v>986</v>
      </c>
      <c r="M987" s="50" t="str">
        <f t="shared" ca="1" si="62"/>
        <v>Kassler im Schlafrock, Kassler-Pirogge, Kassler im Hefeteig, Kasslerbrot</v>
      </c>
    </row>
    <row r="988" spans="1:13" s="18" customFormat="1" ht="14.25" x14ac:dyDescent="0.2">
      <c r="A988" s="18" t="str">
        <f>IF(gesamt!C988="",CONCATENATE("Eintrag ",J988),gesamt!A988)</f>
        <v>Kassler, gepökelt, Kasslerbraten (Schweinefleisch)</v>
      </c>
      <c r="B988" s="18">
        <v>100</v>
      </c>
      <c r="C988" s="19">
        <f>IF(gesamt!C988="",100,gesamt!D988)</f>
        <v>151</v>
      </c>
      <c r="D988" s="20">
        <f>IF(gesamt!C988="",10,gesamt!G988)</f>
        <v>0</v>
      </c>
      <c r="E988" s="20">
        <f>IF(gesamt!C988="",10,gesamt!H988)</f>
        <v>7.5</v>
      </c>
      <c r="F988" s="20">
        <f>IF(gesamt!C988="",10,gesamt!I988)</f>
        <v>20.9</v>
      </c>
      <c r="G988" s="20">
        <f>IF(gesamt!C988="",0,gesamt!J988)</f>
        <v>0</v>
      </c>
      <c r="H988" s="20">
        <f>IF(gesamt!C988="",0,gesamt!K988)</f>
        <v>0</v>
      </c>
      <c r="I988" s="19">
        <f t="shared" si="63"/>
        <v>157.53</v>
      </c>
      <c r="J988" s="22">
        <f t="shared" si="60"/>
        <v>987</v>
      </c>
      <c r="K988" s="21">
        <f t="shared" ca="1" si="61"/>
        <v>1</v>
      </c>
      <c r="L988" s="21">
        <f ca="1">IF(K988=0,"",COUNTIF($K$2:K988,"&gt;0"))</f>
        <v>987</v>
      </c>
      <c r="M988" s="50" t="str">
        <f t="shared" ca="1" si="62"/>
        <v>Kassler, gepökelt, Kasslerbraten (Schweinefleisch)</v>
      </c>
    </row>
    <row r="989" spans="1:13" s="18" customFormat="1" ht="14.25" x14ac:dyDescent="0.2">
      <c r="A989" s="18" t="str">
        <f>IF(gesamt!C989="",CONCATENATE("Eintrag ",J989),gesamt!A989)</f>
        <v>Kaugummi</v>
      </c>
      <c r="B989" s="18">
        <v>100</v>
      </c>
      <c r="C989" s="19">
        <f>IF(gesamt!C989="",100,gesamt!D989)</f>
        <v>314</v>
      </c>
      <c r="D989" s="20">
        <f>IF(gesamt!C989="",10,gesamt!G989)</f>
        <v>78.5</v>
      </c>
      <c r="E989" s="20">
        <f>IF(gesamt!C989="",10,gesamt!H989)</f>
        <v>0</v>
      </c>
      <c r="F989" s="20">
        <f>IF(gesamt!C989="",10,gesamt!I989)</f>
        <v>0.1</v>
      </c>
      <c r="G989" s="20">
        <f>IF(gesamt!C989="",0,gesamt!J989)</f>
        <v>0</v>
      </c>
      <c r="H989" s="20">
        <f>IF(gesamt!C989="",0,gesamt!K989)</f>
        <v>0</v>
      </c>
      <c r="I989" s="19">
        <f t="shared" si="63"/>
        <v>322.27</v>
      </c>
      <c r="J989" s="22">
        <f t="shared" si="60"/>
        <v>988</v>
      </c>
      <c r="K989" s="21">
        <f t="shared" ca="1" si="61"/>
        <v>1</v>
      </c>
      <c r="L989" s="21">
        <f ca="1">IF(K989=0,"",COUNTIF($K$2:K989,"&gt;0"))</f>
        <v>988</v>
      </c>
      <c r="M989" s="50" t="str">
        <f t="shared" ca="1" si="62"/>
        <v>Kaugummi</v>
      </c>
    </row>
    <row r="990" spans="1:13" s="18" customFormat="1" ht="14.25" x14ac:dyDescent="0.2">
      <c r="A990" s="18" t="str">
        <f>IF(gesamt!C990="",CONCATENATE("Eintrag ",J990),gesamt!A990)</f>
        <v>Kaugummi ohne Zucker</v>
      </c>
      <c r="B990" s="18">
        <v>100</v>
      </c>
      <c r="C990" s="19">
        <f>IF(gesamt!C990="",100,gesamt!D990)</f>
        <v>220</v>
      </c>
      <c r="D990" s="20">
        <f>IF(gesamt!C990="",10,gesamt!G990)</f>
        <v>55</v>
      </c>
      <c r="E990" s="20">
        <f>IF(gesamt!C990="",10,gesamt!H990)</f>
        <v>0</v>
      </c>
      <c r="F990" s="20">
        <f>IF(gesamt!C990="",10,gesamt!I990)</f>
        <v>0.1</v>
      </c>
      <c r="G990" s="20">
        <f>IF(gesamt!C990="",0,gesamt!J990)</f>
        <v>0</v>
      </c>
      <c r="H990" s="20">
        <f>IF(gesamt!C990="",0,gesamt!K990)</f>
        <v>0</v>
      </c>
      <c r="I990" s="19">
        <f t="shared" si="63"/>
        <v>225.91999999999996</v>
      </c>
      <c r="J990" s="22">
        <f t="shared" si="60"/>
        <v>989</v>
      </c>
      <c r="K990" s="21">
        <f t="shared" ca="1" si="61"/>
        <v>1</v>
      </c>
      <c r="L990" s="21">
        <f ca="1">IF(K990=0,"",COUNTIF($K$2:K990,"&gt;0"))</f>
        <v>989</v>
      </c>
      <c r="M990" s="50" t="str">
        <f t="shared" ca="1" si="62"/>
        <v>Kaugummi ohne Zucker</v>
      </c>
    </row>
    <row r="991" spans="1:13" s="18" customFormat="1" ht="14.25" x14ac:dyDescent="0.2">
      <c r="A991" s="18" t="str">
        <f>IF(gesamt!C991="",CONCATENATE("Eintrag ",J991),gesamt!A991)</f>
        <v>Käuter-Soße, Kräuter-Dip (Kräutersoße, Kräuterdip)</v>
      </c>
      <c r="B991" s="18">
        <v>100</v>
      </c>
      <c r="C991" s="19">
        <f>IF(gesamt!C991="",100,gesamt!D991)</f>
        <v>156</v>
      </c>
      <c r="D991" s="20">
        <f>IF(gesamt!C991="",10,gesamt!G991)</f>
        <v>5</v>
      </c>
      <c r="E991" s="20">
        <f>IF(gesamt!C991="",10,gesamt!H991)</f>
        <v>10</v>
      </c>
      <c r="F991" s="20">
        <f>IF(gesamt!C991="",10,gesamt!I991)</f>
        <v>10</v>
      </c>
      <c r="G991" s="20">
        <f>IF(gesamt!C991="",0,gesamt!J991)</f>
        <v>0</v>
      </c>
      <c r="H991" s="20">
        <f>IF(gesamt!C991="",0,gesamt!K991)</f>
        <v>0</v>
      </c>
      <c r="I991" s="19">
        <f t="shared" si="63"/>
        <v>155.5</v>
      </c>
      <c r="J991" s="22">
        <f t="shared" si="60"/>
        <v>990</v>
      </c>
      <c r="K991" s="21">
        <f t="shared" ca="1" si="61"/>
        <v>1</v>
      </c>
      <c r="L991" s="21">
        <f ca="1">IF(K991=0,"",COUNTIF($K$2:K991,"&gt;0"))</f>
        <v>990</v>
      </c>
      <c r="M991" s="50" t="str">
        <f t="shared" ca="1" si="62"/>
        <v>Käuter-Soße, Kräuter-Dip (Kräutersoße, Kräuterdip)</v>
      </c>
    </row>
    <row r="992" spans="1:13" s="18" customFormat="1" ht="14.25" x14ac:dyDescent="0.2">
      <c r="A992" s="18" t="str">
        <f>IF(gesamt!C992="",CONCATENATE("Eintrag ",J992),gesamt!A992)</f>
        <v>Kaviar (Fischrogen, Fischeier)</v>
      </c>
      <c r="B992" s="18">
        <v>100</v>
      </c>
      <c r="C992" s="19">
        <f>IF(gesamt!C992="",100,gesamt!D992)</f>
        <v>244</v>
      </c>
      <c r="D992" s="20">
        <f>IF(gesamt!C992="",10,gesamt!G992)</f>
        <v>0</v>
      </c>
      <c r="E992" s="20">
        <f>IF(gesamt!C992="",10,gesamt!H992)</f>
        <v>15.5</v>
      </c>
      <c r="F992" s="20">
        <f>IF(gesamt!C992="",10,gesamt!I992)</f>
        <v>26.1</v>
      </c>
      <c r="G992" s="20">
        <f>IF(gesamt!C992="",0,gesamt!J992)</f>
        <v>0</v>
      </c>
      <c r="H992" s="20">
        <f>IF(gesamt!C992="",0,gesamt!K992)</f>
        <v>0</v>
      </c>
      <c r="I992" s="19">
        <f t="shared" si="63"/>
        <v>253.77</v>
      </c>
      <c r="J992" s="22">
        <f t="shared" si="60"/>
        <v>991</v>
      </c>
      <c r="K992" s="21">
        <f t="shared" ca="1" si="61"/>
        <v>1</v>
      </c>
      <c r="L992" s="21">
        <f ca="1">IF(K992=0,"",COUNTIF($K$2:K992,"&gt;0"))</f>
        <v>991</v>
      </c>
      <c r="M992" s="50" t="str">
        <f t="shared" ca="1" si="62"/>
        <v>Kaviar (Fischrogen, Fischeier)</v>
      </c>
    </row>
    <row r="993" spans="1:13" s="18" customFormat="1" ht="14.25" x14ac:dyDescent="0.2">
      <c r="A993" s="18" t="str">
        <f>IF(gesamt!C993="",CONCATENATE("Eintrag ",J993),gesamt!A993)</f>
        <v>Kaviarcreme 2, Kaviarpaste 2</v>
      </c>
      <c r="B993" s="18">
        <v>100</v>
      </c>
      <c r="C993" s="19">
        <f>IF(gesamt!C993="",100,gesamt!D993)</f>
        <v>417</v>
      </c>
      <c r="D993" s="20">
        <f>IF(gesamt!C993="",10,gesamt!G993)</f>
        <v>2</v>
      </c>
      <c r="E993" s="20">
        <f>IF(gesamt!C993="",10,gesamt!H993)</f>
        <v>39</v>
      </c>
      <c r="F993" s="20">
        <f>IF(gesamt!C993="",10,gesamt!I993)</f>
        <v>11</v>
      </c>
      <c r="G993" s="20">
        <f>IF(gesamt!C993="",0,gesamt!J993)</f>
        <v>0</v>
      </c>
      <c r="H993" s="20">
        <f>IF(gesamt!C993="",0,gesamt!K993)</f>
        <v>0</v>
      </c>
      <c r="I993" s="19">
        <f t="shared" si="63"/>
        <v>417.1</v>
      </c>
      <c r="J993" s="22">
        <f t="shared" si="60"/>
        <v>992</v>
      </c>
      <c r="K993" s="21">
        <f t="shared" ca="1" si="61"/>
        <v>1</v>
      </c>
      <c r="L993" s="21">
        <f ca="1">IF(K993=0,"",COUNTIF($K$2:K993,"&gt;0"))</f>
        <v>992</v>
      </c>
      <c r="M993" s="50" t="str">
        <f t="shared" ca="1" si="62"/>
        <v>Kaviarcreme 2, Kaviarpaste 2</v>
      </c>
    </row>
    <row r="994" spans="1:13" s="18" customFormat="1" ht="14.25" x14ac:dyDescent="0.2">
      <c r="A994" s="18" t="str">
        <f>IF(gesamt!C994="",CONCATENATE("Eintrag ",J994),gesamt!A994)</f>
        <v>Kaviarcreme, Kaviarpaste</v>
      </c>
      <c r="B994" s="18">
        <v>100</v>
      </c>
      <c r="C994" s="19">
        <f>IF(gesamt!C994="",100,gesamt!D994)</f>
        <v>184</v>
      </c>
      <c r="D994" s="20">
        <f>IF(gesamt!C994="",10,gesamt!G994)</f>
        <v>1.5</v>
      </c>
      <c r="E994" s="20">
        <f>IF(gesamt!C994="",10,gesamt!H994)</f>
        <v>5</v>
      </c>
      <c r="F994" s="20">
        <f>IF(gesamt!C994="",10,gesamt!I994)</f>
        <v>26.5</v>
      </c>
      <c r="G994" s="20">
        <f>IF(gesamt!C994="",0,gesamt!J994)</f>
        <v>0</v>
      </c>
      <c r="H994" s="20">
        <f>IF(gesamt!C994="",0,gesamt!K994)</f>
        <v>0</v>
      </c>
      <c r="I994" s="19">
        <f t="shared" si="63"/>
        <v>163.95000000000002</v>
      </c>
      <c r="J994" s="22">
        <f t="shared" si="60"/>
        <v>993</v>
      </c>
      <c r="K994" s="21">
        <f t="shared" ca="1" si="61"/>
        <v>1</v>
      </c>
      <c r="L994" s="21">
        <f ca="1">IF(K994=0,"",COUNTIF($K$2:K994,"&gt;0"))</f>
        <v>993</v>
      </c>
      <c r="M994" s="50" t="str">
        <f t="shared" ca="1" si="62"/>
        <v>Kaviarcreme, Kaviarpaste</v>
      </c>
    </row>
    <row r="995" spans="1:13" s="18" customFormat="1" ht="14.25" x14ac:dyDescent="0.2">
      <c r="A995" s="18" t="str">
        <f>IF(gesamt!C995="",CONCATENATE("Eintrag ",J995),gesamt!A995)</f>
        <v>Kefir</v>
      </c>
      <c r="B995" s="18">
        <v>100</v>
      </c>
      <c r="C995" s="19">
        <f>IF(gesamt!C995="",100,gesamt!D995)</f>
        <v>64</v>
      </c>
      <c r="D995" s="20">
        <f>IF(gesamt!C995="",10,gesamt!G995)</f>
        <v>4.8</v>
      </c>
      <c r="E995" s="20">
        <f>IF(gesamt!C995="",10,gesamt!H995)</f>
        <v>3.5</v>
      </c>
      <c r="F995" s="20">
        <f>IF(gesamt!C995="",10,gesamt!I995)</f>
        <v>3.3</v>
      </c>
      <c r="G995" s="20">
        <f>IF(gesamt!C995="",0,gesamt!J995)</f>
        <v>0</v>
      </c>
      <c r="H995" s="20">
        <f>IF(gesamt!C995="",0,gesamt!K995)</f>
        <v>0</v>
      </c>
      <c r="I995" s="19">
        <f t="shared" si="63"/>
        <v>66.09</v>
      </c>
      <c r="J995" s="22">
        <f t="shared" si="60"/>
        <v>994</v>
      </c>
      <c r="K995" s="21">
        <f t="shared" ca="1" si="61"/>
        <v>1</v>
      </c>
      <c r="L995" s="21">
        <f ca="1">IF(K995=0,"",COUNTIF($K$2:K995,"&gt;0"))</f>
        <v>994</v>
      </c>
      <c r="M995" s="50" t="str">
        <f t="shared" ca="1" si="62"/>
        <v>Kefir</v>
      </c>
    </row>
    <row r="996" spans="1:13" s="18" customFormat="1" ht="14.25" x14ac:dyDescent="0.2">
      <c r="A996" s="18" t="str">
        <f>IF(gesamt!C996="",CONCATENATE("Eintrag ",J996),gesamt!A996)</f>
        <v>Kefir mit Früchten</v>
      </c>
      <c r="B996" s="18">
        <v>100</v>
      </c>
      <c r="C996" s="19">
        <f>IF(gesamt!C996="",100,gesamt!D996)</f>
        <v>103</v>
      </c>
      <c r="D996" s="20">
        <f>IF(gesamt!C996="",10,gesamt!G996)</f>
        <v>15.5</v>
      </c>
      <c r="E996" s="20">
        <f>IF(gesamt!C996="",10,gesamt!H996)</f>
        <v>3</v>
      </c>
      <c r="F996" s="20">
        <f>IF(gesamt!C996="",10,gesamt!I996)</f>
        <v>3.4</v>
      </c>
      <c r="G996" s="20">
        <f>IF(gesamt!C996="",0,gesamt!J996)</f>
        <v>0</v>
      </c>
      <c r="H996" s="20">
        <f>IF(gesamt!C996="",0,gesamt!K996)</f>
        <v>0</v>
      </c>
      <c r="I996" s="19">
        <f t="shared" si="63"/>
        <v>105.73</v>
      </c>
      <c r="J996" s="22">
        <f t="shared" si="60"/>
        <v>995</v>
      </c>
      <c r="K996" s="21">
        <f t="shared" ca="1" si="61"/>
        <v>1</v>
      </c>
      <c r="L996" s="21">
        <f ca="1">IF(K996=0,"",COUNTIF($K$2:K996,"&gt;0"))</f>
        <v>995</v>
      </c>
      <c r="M996" s="50" t="str">
        <f t="shared" ca="1" si="62"/>
        <v>Kefir mit Früchten</v>
      </c>
    </row>
    <row r="997" spans="1:13" s="18" customFormat="1" ht="14.25" x14ac:dyDescent="0.2">
      <c r="A997" s="18" t="str">
        <f>IF(gesamt!C997="",CONCATENATE("Eintrag ",J997),gesamt!A997)</f>
        <v>Keimsprossen (Braunhirse-, Gersten-, Koriandersamen-, Leinsamen-, Rettich-)</v>
      </c>
      <c r="B997" s="18">
        <v>100</v>
      </c>
      <c r="C997" s="19">
        <f>IF(gesamt!C997="",100,gesamt!D997)</f>
        <v>26</v>
      </c>
      <c r="D997" s="20">
        <f>IF(gesamt!C997="",10,gesamt!G997)</f>
        <v>2.8</v>
      </c>
      <c r="E997" s="20">
        <f>IF(gesamt!C997="",10,gesamt!H997)</f>
        <v>0.4</v>
      </c>
      <c r="F997" s="20">
        <f>IF(gesamt!C997="",10,gesamt!I997)</f>
        <v>2.5</v>
      </c>
      <c r="G997" s="20">
        <f>IF(gesamt!C997="",0,gesamt!J997)</f>
        <v>0</v>
      </c>
      <c r="H997" s="20">
        <f>IF(gesamt!C997="",0,gesamt!K997)</f>
        <v>0</v>
      </c>
      <c r="I997" s="19">
        <f t="shared" si="63"/>
        <v>25.7</v>
      </c>
      <c r="J997" s="22">
        <f t="shared" ref="J997:J1060" si="64">J996+1</f>
        <v>996</v>
      </c>
      <c r="K997" s="21">
        <f t="shared" ca="1" si="61"/>
        <v>1</v>
      </c>
      <c r="L997" s="21">
        <f ca="1">IF(K997=0,"",COUNTIF($K$2:K997,"&gt;0"))</f>
        <v>996</v>
      </c>
      <c r="M997" s="50" t="str">
        <f t="shared" ca="1" si="62"/>
        <v>Keimsprossen (Braunhirse-, Gersten-, Koriandersamen-, Leinsamen-, Rettich-)</v>
      </c>
    </row>
    <row r="998" spans="1:13" s="18" customFormat="1" ht="14.25" x14ac:dyDescent="0.2">
      <c r="A998" s="18" t="str">
        <f>IF(gesamt!C998="",CONCATENATE("Eintrag ",J998),gesamt!A998)</f>
        <v>Kekse mit Schokolade, Schokoladenkekse, Schokokekse, Cookies</v>
      </c>
      <c r="B998" s="18">
        <v>100</v>
      </c>
      <c r="C998" s="19">
        <f>IF(gesamt!C998="",100,gesamt!D998)</f>
        <v>489</v>
      </c>
      <c r="D998" s="20">
        <f>IF(gesamt!C998="",10,gesamt!G998)</f>
        <v>67</v>
      </c>
      <c r="E998" s="20">
        <f>IF(gesamt!C998="",10,gesamt!H998)</f>
        <v>22</v>
      </c>
      <c r="F998" s="20">
        <f>IF(gesamt!C998="",10,gesamt!I998)</f>
        <v>5.7</v>
      </c>
      <c r="G998" s="20">
        <f>IF(gesamt!C998="",0,gesamt!J998)</f>
        <v>0</v>
      </c>
      <c r="H998" s="20">
        <f>IF(gesamt!C998="",0,gesamt!K998)</f>
        <v>0</v>
      </c>
      <c r="I998" s="19">
        <f t="shared" si="63"/>
        <v>503.24</v>
      </c>
      <c r="J998" s="22">
        <f t="shared" si="64"/>
        <v>997</v>
      </c>
      <c r="K998" s="21">
        <f t="shared" ca="1" si="61"/>
        <v>1</v>
      </c>
      <c r="L998" s="21">
        <f ca="1">IF(K998=0,"",COUNTIF($K$2:K998,"&gt;0"))</f>
        <v>997</v>
      </c>
      <c r="M998" s="50" t="str">
        <f t="shared" ca="1" si="62"/>
        <v>Kekse mit Schokolade, Schokoladenkekse, Schokokekse, Cookies</v>
      </c>
    </row>
    <row r="999" spans="1:13" s="18" customFormat="1" ht="14.25" x14ac:dyDescent="0.2">
      <c r="A999" s="18" t="str">
        <f>IF(gesamt!C999="",CONCATENATE("Eintrag ",J999),gesamt!A999)</f>
        <v>Kekse, gemischt, Cookies</v>
      </c>
      <c r="B999" s="18">
        <v>100</v>
      </c>
      <c r="C999" s="19">
        <f>IF(gesamt!C999="",100,gesamt!D999)</f>
        <v>458</v>
      </c>
      <c r="D999" s="20">
        <f>IF(gesamt!C999="",10,gesamt!G999)</f>
        <v>72</v>
      </c>
      <c r="E999" s="20">
        <f>IF(gesamt!C999="",10,gesamt!H999)</f>
        <v>16</v>
      </c>
      <c r="F999" s="20">
        <f>IF(gesamt!C999="",10,gesamt!I999)</f>
        <v>6.5</v>
      </c>
      <c r="G999" s="20">
        <f>IF(gesamt!C999="",0,gesamt!J999)</f>
        <v>0</v>
      </c>
      <c r="H999" s="20">
        <f>IF(gesamt!C999="",0,gesamt!K999)</f>
        <v>0</v>
      </c>
      <c r="I999" s="19">
        <f t="shared" si="63"/>
        <v>471.3</v>
      </c>
      <c r="J999" s="22">
        <f t="shared" si="64"/>
        <v>998</v>
      </c>
      <c r="K999" s="21">
        <f t="shared" ca="1" si="61"/>
        <v>1</v>
      </c>
      <c r="L999" s="21">
        <f ca="1">IF(K999=0,"",COUNTIF($K$2:K999,"&gt;0"))</f>
        <v>998</v>
      </c>
      <c r="M999" s="50" t="str">
        <f t="shared" ca="1" si="62"/>
        <v>Kekse, gemischt, Cookies</v>
      </c>
    </row>
    <row r="1000" spans="1:13" s="18" customFormat="1" ht="14.25" x14ac:dyDescent="0.2">
      <c r="A1000" s="18" t="str">
        <f>IF(gesamt!C1000="",CONCATENATE("Eintrag ",J1000),gesamt!A1000)</f>
        <v>Keksriegel (Keks-Riegel)</v>
      </c>
      <c r="B1000" s="18">
        <v>100</v>
      </c>
      <c r="C1000" s="19">
        <f>IF(gesamt!C1000="",100,gesamt!D1000)</f>
        <v>385</v>
      </c>
      <c r="D1000" s="20">
        <f>IF(gesamt!C1000="",10,gesamt!G1000)</f>
        <v>89.2</v>
      </c>
      <c r="E1000" s="20">
        <f>IF(gesamt!C1000="",10,gesamt!H1000)</f>
        <v>0.2</v>
      </c>
      <c r="F1000" s="20">
        <f>IF(gesamt!C1000="",10,gesamt!I1000)</f>
        <v>4.2</v>
      </c>
      <c r="G1000" s="20">
        <f>IF(gesamt!C1000="",0,gesamt!J1000)</f>
        <v>0</v>
      </c>
      <c r="H1000" s="20">
        <f>IF(gesamt!C1000="",0,gesamt!K1000)</f>
        <v>0</v>
      </c>
      <c r="I1000" s="19">
        <f t="shared" si="63"/>
        <v>385.21999999999997</v>
      </c>
      <c r="J1000" s="22">
        <f t="shared" si="64"/>
        <v>999</v>
      </c>
      <c r="K1000" s="21">
        <f t="shared" ca="1" si="61"/>
        <v>1</v>
      </c>
      <c r="L1000" s="21">
        <f ca="1">IF(K1000=0,"",COUNTIF($K$2:K1000,"&gt;0"))</f>
        <v>999</v>
      </c>
      <c r="M1000" s="50" t="str">
        <f t="shared" ca="1" si="62"/>
        <v>Keksriegel (Keks-Riegel)</v>
      </c>
    </row>
    <row r="1001" spans="1:13" s="18" customFormat="1" ht="14.25" x14ac:dyDescent="0.2">
      <c r="A1001" s="18" t="str">
        <f>IF(gesamt!C1001="",CONCATENATE("Eintrag ",J1001),gesamt!A1001)</f>
        <v>Kerbel, frisch</v>
      </c>
      <c r="B1001" s="18">
        <v>100</v>
      </c>
      <c r="C1001" s="19">
        <f>IF(gesamt!C1001="",100,gesamt!D1001)</f>
        <v>51</v>
      </c>
      <c r="D1001" s="20">
        <f>IF(gesamt!C1001="",10,gesamt!G1001)</f>
        <v>6.5</v>
      </c>
      <c r="E1001" s="20">
        <f>IF(gesamt!C1001="",10,gesamt!H1001)</f>
        <v>0.5</v>
      </c>
      <c r="F1001" s="20">
        <f>IF(gesamt!C1001="",10,gesamt!I1001)</f>
        <v>4.5</v>
      </c>
      <c r="G1001" s="20">
        <f>IF(gesamt!C1001="",0,gesamt!J1001)</f>
        <v>0</v>
      </c>
      <c r="H1001" s="20">
        <f>IF(gesamt!C1001="",0,gesamt!K1001)</f>
        <v>0</v>
      </c>
      <c r="I1001" s="19">
        <f t="shared" si="63"/>
        <v>50.2</v>
      </c>
      <c r="J1001" s="22">
        <f t="shared" si="64"/>
        <v>1000</v>
      </c>
      <c r="K1001" s="21">
        <f t="shared" ca="1" si="61"/>
        <v>1</v>
      </c>
      <c r="L1001" s="21">
        <f ca="1">IF(K1001=0,"",COUNTIF($K$2:K1001,"&gt;0"))</f>
        <v>1000</v>
      </c>
      <c r="M1001" s="50" t="str">
        <f t="shared" ca="1" si="62"/>
        <v>Kerbel, frisch</v>
      </c>
    </row>
    <row r="1002" spans="1:13" s="18" customFormat="1" ht="14.25" x14ac:dyDescent="0.2">
      <c r="A1002" s="18" t="str">
        <f>IF(gesamt!C1002="",CONCATENATE("Eintrag ",J1002),gesamt!A1002)</f>
        <v>Kichererbsen, reif</v>
      </c>
      <c r="B1002" s="18">
        <v>100</v>
      </c>
      <c r="C1002" s="19">
        <f>IF(gesamt!C1002="",100,gesamt!D1002)</f>
        <v>275</v>
      </c>
      <c r="D1002" s="20">
        <f>IF(gesamt!C1002="",10,gesamt!G1002)</f>
        <v>41.2</v>
      </c>
      <c r="E1002" s="20">
        <f>IF(gesamt!C1002="",10,gesamt!H1002)</f>
        <v>3.4</v>
      </c>
      <c r="F1002" s="20">
        <f>IF(gesamt!C1002="",10,gesamt!I1002)</f>
        <v>19.8</v>
      </c>
      <c r="G1002" s="20">
        <f>IF(gesamt!C1002="",0,gesamt!J1002)</f>
        <v>0</v>
      </c>
      <c r="H1002" s="20">
        <f>IF(gesamt!C1002="",0,gesamt!K1002)</f>
        <v>0</v>
      </c>
      <c r="I1002" s="19">
        <f t="shared" si="63"/>
        <v>283.7</v>
      </c>
      <c r="J1002" s="22">
        <f t="shared" si="64"/>
        <v>1001</v>
      </c>
      <c r="K1002" s="21">
        <f t="shared" ca="1" si="61"/>
        <v>1</v>
      </c>
      <c r="L1002" s="21">
        <f ca="1">IF(K1002=0,"",COUNTIF($K$2:K1002,"&gt;0"))</f>
        <v>1001</v>
      </c>
      <c r="M1002" s="50" t="str">
        <f t="shared" ca="1" si="62"/>
        <v>Kichererbsen, reif</v>
      </c>
    </row>
    <row r="1003" spans="1:13" s="18" customFormat="1" ht="14.25" x14ac:dyDescent="0.2">
      <c r="A1003" s="18" t="str">
        <f>IF(gesamt!C1003="",CONCATENATE("Eintrag ",J1003),gesamt!A1003)</f>
        <v>Kichererbsen-Bällchen (Falafel)</v>
      </c>
      <c r="B1003" s="18">
        <v>100</v>
      </c>
      <c r="C1003" s="19">
        <f>IF(gesamt!C1003="",100,gesamt!D1003)</f>
        <v>312</v>
      </c>
      <c r="D1003" s="20">
        <f>IF(gesamt!C1003="",10,gesamt!G1003)</f>
        <v>56</v>
      </c>
      <c r="E1003" s="20">
        <f>IF(gesamt!C1003="",10,gesamt!H1003)</f>
        <v>3</v>
      </c>
      <c r="F1003" s="20">
        <f>IF(gesamt!C1003="",10,gesamt!I1003)</f>
        <v>13</v>
      </c>
      <c r="G1003" s="20">
        <f>IF(gesamt!C1003="",0,gesamt!J1003)</f>
        <v>0</v>
      </c>
      <c r="H1003" s="20">
        <f>IF(gesamt!C1003="",0,gesamt!K1003)</f>
        <v>0</v>
      </c>
      <c r="I1003" s="19">
        <f t="shared" si="63"/>
        <v>312.09999999999997</v>
      </c>
      <c r="J1003" s="22">
        <f t="shared" si="64"/>
        <v>1002</v>
      </c>
      <c r="K1003" s="21">
        <f t="shared" ca="1" si="61"/>
        <v>1</v>
      </c>
      <c r="L1003" s="21">
        <f ca="1">IF(K1003=0,"",COUNTIF($K$2:K1003,"&gt;0"))</f>
        <v>1002</v>
      </c>
      <c r="M1003" s="50" t="str">
        <f t="shared" ca="1" si="62"/>
        <v>Kichererbsen-Bällchen (Falafel)</v>
      </c>
    </row>
    <row r="1004" spans="1:13" s="18" customFormat="1" ht="14.25" x14ac:dyDescent="0.2">
      <c r="A1004" s="18" t="str">
        <f>IF(gesamt!C1004="",CONCATENATE("Eintrag ",J1004),gesamt!A1004)</f>
        <v>Kichererbsenmehl</v>
      </c>
      <c r="B1004" s="18">
        <v>100</v>
      </c>
      <c r="C1004" s="19">
        <f>IF(gesamt!C1004="",100,gesamt!D1004)</f>
        <v>287</v>
      </c>
      <c r="D1004" s="20">
        <f>IF(gesamt!C1004="",10,gesamt!G1004)</f>
        <v>41.5</v>
      </c>
      <c r="E1004" s="20">
        <f>IF(gesamt!C1004="",10,gesamt!H1004)</f>
        <v>3.5</v>
      </c>
      <c r="F1004" s="20">
        <f>IF(gesamt!C1004="",10,gesamt!I1004)</f>
        <v>20</v>
      </c>
      <c r="G1004" s="20">
        <f>IF(gesamt!C1004="",0,gesamt!J1004)</f>
        <v>0</v>
      </c>
      <c r="H1004" s="20">
        <f>IF(gesamt!C1004="",0,gesamt!K1004)</f>
        <v>0</v>
      </c>
      <c r="I1004" s="19">
        <f t="shared" si="63"/>
        <v>286.7</v>
      </c>
      <c r="J1004" s="22">
        <f t="shared" si="64"/>
        <v>1003</v>
      </c>
      <c r="K1004" s="21">
        <f t="shared" ca="1" si="61"/>
        <v>1</v>
      </c>
      <c r="L1004" s="21">
        <f ca="1">IF(K1004=0,"",COUNTIF($K$2:K1004,"&gt;0"))</f>
        <v>1003</v>
      </c>
      <c r="M1004" s="50" t="str">
        <f t="shared" ca="1" si="62"/>
        <v>Kichererbsenmehl</v>
      </c>
    </row>
    <row r="1005" spans="1:13" s="18" customFormat="1" ht="14.25" x14ac:dyDescent="0.2">
      <c r="A1005" s="18" t="str">
        <f>IF(gesamt!C1005="",CONCATENATE("Eintrag ",J1005),gesamt!A1005)</f>
        <v>Kidneybohnen (Konserve)</v>
      </c>
      <c r="B1005" s="18">
        <v>100</v>
      </c>
      <c r="C1005" s="19">
        <f>IF(gesamt!C1005="",100,gesamt!D1005)</f>
        <v>104</v>
      </c>
      <c r="D1005" s="20">
        <f>IF(gesamt!C1005="",10,gesamt!G1005)</f>
        <v>17.8</v>
      </c>
      <c r="E1005" s="20">
        <f>IF(gesamt!C1005="",10,gesamt!H1005)</f>
        <v>0.6</v>
      </c>
      <c r="F1005" s="20">
        <f>IF(gesamt!C1005="",10,gesamt!I1005)</f>
        <v>6.9</v>
      </c>
      <c r="G1005" s="20">
        <f>IF(gesamt!C1005="",0,gesamt!J1005)</f>
        <v>0</v>
      </c>
      <c r="H1005" s="20">
        <f>IF(gesamt!C1005="",0,gesamt!K1005)</f>
        <v>0</v>
      </c>
      <c r="I1005" s="19">
        <f t="shared" si="63"/>
        <v>107.53999999999999</v>
      </c>
      <c r="J1005" s="22">
        <f t="shared" si="64"/>
        <v>1004</v>
      </c>
      <c r="K1005" s="21">
        <f t="shared" ca="1" si="61"/>
        <v>1</v>
      </c>
      <c r="L1005" s="21">
        <f ca="1">IF(K1005=0,"",COUNTIF($K$2:K1005,"&gt;0"))</f>
        <v>1004</v>
      </c>
      <c r="M1005" s="50" t="str">
        <f t="shared" ca="1" si="62"/>
        <v>Kidneybohnen (Konserve)</v>
      </c>
    </row>
    <row r="1006" spans="1:13" s="18" customFormat="1" ht="14.25" x14ac:dyDescent="0.2">
      <c r="A1006" s="18" t="str">
        <f>IF(gesamt!C1006="",CONCATENATE("Eintrag ",J1006),gesamt!A1006)</f>
        <v>Kidneybohnen, reif</v>
      </c>
      <c r="B1006" s="18">
        <v>100</v>
      </c>
      <c r="C1006" s="19">
        <f>IF(gesamt!C1006="",100,gesamt!D1006)</f>
        <v>277</v>
      </c>
      <c r="D1006" s="20">
        <f>IF(gesamt!C1006="",10,gesamt!G1006)</f>
        <v>44.1</v>
      </c>
      <c r="E1006" s="20">
        <f>IF(gesamt!C1006="",10,gesamt!H1006)</f>
        <v>1.4</v>
      </c>
      <c r="F1006" s="20">
        <f>IF(gesamt!C1006="",10,gesamt!I1006)</f>
        <v>22.1</v>
      </c>
      <c r="G1006" s="20">
        <f>IF(gesamt!C1006="",0,gesamt!J1006)</f>
        <v>0</v>
      </c>
      <c r="H1006" s="20">
        <f>IF(gesamt!C1006="",0,gesamt!K1006)</f>
        <v>0</v>
      </c>
      <c r="I1006" s="19">
        <f t="shared" si="63"/>
        <v>286.65000000000003</v>
      </c>
      <c r="J1006" s="22">
        <f t="shared" si="64"/>
        <v>1005</v>
      </c>
      <c r="K1006" s="21">
        <f t="shared" ca="1" si="61"/>
        <v>1</v>
      </c>
      <c r="L1006" s="21">
        <f ca="1">IF(K1006=0,"",COUNTIF($K$2:K1006,"&gt;0"))</f>
        <v>1005</v>
      </c>
      <c r="M1006" s="50" t="str">
        <f t="shared" ca="1" si="62"/>
        <v>Kidneybohnen, reif</v>
      </c>
    </row>
    <row r="1007" spans="1:13" s="18" customFormat="1" ht="14.25" x14ac:dyDescent="0.2">
      <c r="A1007" s="18" t="str">
        <f>IF(gesamt!C1007="",CONCATENATE("Eintrag ",J1007),gesamt!A1007)</f>
        <v>Kinder-Glühwein (alkoholfrei)</v>
      </c>
      <c r="B1007" s="18">
        <v>100</v>
      </c>
      <c r="C1007" s="19">
        <f>IF(gesamt!C1007="",100,gesamt!D1007)</f>
        <v>53</v>
      </c>
      <c r="D1007" s="20">
        <f>IF(gesamt!C1007="",10,gesamt!G1007)</f>
        <v>12.7</v>
      </c>
      <c r="E1007" s="20">
        <f>IF(gesamt!C1007="",10,gesamt!H1007)</f>
        <v>0.1</v>
      </c>
      <c r="F1007" s="20">
        <f>IF(gesamt!C1007="",10,gesamt!I1007)</f>
        <v>0.1</v>
      </c>
      <c r="G1007" s="20">
        <f>IF(gesamt!C1007="",0,gesamt!J1007)</f>
        <v>0</v>
      </c>
      <c r="H1007" s="20">
        <f>IF(gesamt!C1007="",0,gesamt!K1007)</f>
        <v>0</v>
      </c>
      <c r="I1007" s="19">
        <f t="shared" si="63"/>
        <v>53.419999999999995</v>
      </c>
      <c r="J1007" s="22">
        <f t="shared" si="64"/>
        <v>1006</v>
      </c>
      <c r="K1007" s="21">
        <f t="shared" ca="1" si="61"/>
        <v>1</v>
      </c>
      <c r="L1007" s="21">
        <f ca="1">IF(K1007=0,"",COUNTIF($K$2:K1007,"&gt;0"))</f>
        <v>1006</v>
      </c>
      <c r="M1007" s="50" t="str">
        <f t="shared" ca="1" si="62"/>
        <v>Kinder-Glühwein (alkoholfrei)</v>
      </c>
    </row>
    <row r="1008" spans="1:13" s="18" customFormat="1" ht="14.25" x14ac:dyDescent="0.2">
      <c r="A1008" s="18" t="str">
        <f>IF(gesamt!C1008="",CONCATENATE("Eintrag ",J1008),gesamt!A1008)</f>
        <v>Kinderpunsch (alkoholfrei)</v>
      </c>
      <c r="B1008" s="18">
        <v>100</v>
      </c>
      <c r="C1008" s="19">
        <f>IF(gesamt!C1008="",100,gesamt!D1008)</f>
        <v>50</v>
      </c>
      <c r="D1008" s="20">
        <f>IF(gesamt!C1008="",10,gesamt!G1008)</f>
        <v>12.2</v>
      </c>
      <c r="E1008" s="20">
        <f>IF(gesamt!C1008="",10,gesamt!H1008)</f>
        <v>0.1</v>
      </c>
      <c r="F1008" s="20">
        <f>IF(gesamt!C1008="",10,gesamt!I1008)</f>
        <v>0.1</v>
      </c>
      <c r="G1008" s="20">
        <f>IF(gesamt!C1008="",0,gesamt!J1008)</f>
        <v>0</v>
      </c>
      <c r="H1008" s="20">
        <f>IF(gesamt!C1008="",0,gesamt!K1008)</f>
        <v>0</v>
      </c>
      <c r="I1008" s="19">
        <f t="shared" si="63"/>
        <v>51.37</v>
      </c>
      <c r="J1008" s="22">
        <f t="shared" si="64"/>
        <v>1007</v>
      </c>
      <c r="K1008" s="21">
        <f t="shared" ca="1" si="61"/>
        <v>1</v>
      </c>
      <c r="L1008" s="21">
        <f ca="1">IF(K1008=0,"",COUNTIF($K$2:K1008,"&gt;0"))</f>
        <v>1007</v>
      </c>
      <c r="M1008" s="50" t="str">
        <f t="shared" ca="1" si="62"/>
        <v>Kinderpunsch (alkoholfrei)</v>
      </c>
    </row>
    <row r="1009" spans="1:13" s="18" customFormat="1" ht="14.25" x14ac:dyDescent="0.2">
      <c r="A1009" s="18" t="str">
        <f>IF(gesamt!C1009="",CONCATENATE("Eintrag ",J1009),gesamt!A1009)</f>
        <v>Kinderschokolade</v>
      </c>
      <c r="B1009" s="18">
        <v>100</v>
      </c>
      <c r="C1009" s="19">
        <f>IF(gesamt!C1009="",100,gesamt!D1009)</f>
        <v>536</v>
      </c>
      <c r="D1009" s="20">
        <f>IF(gesamt!C1009="",10,gesamt!G1009)</f>
        <v>52.3</v>
      </c>
      <c r="E1009" s="20">
        <f>IF(gesamt!C1009="",10,gesamt!H1009)</f>
        <v>31.2</v>
      </c>
      <c r="F1009" s="20">
        <f>IF(gesamt!C1009="",10,gesamt!I1009)</f>
        <v>11.4</v>
      </c>
      <c r="G1009" s="20">
        <f>IF(gesamt!C1009="",0,gesamt!J1009)</f>
        <v>0</v>
      </c>
      <c r="H1009" s="20">
        <f>IF(gesamt!C1009="",0,gesamt!K1009)</f>
        <v>0</v>
      </c>
      <c r="I1009" s="19">
        <f t="shared" si="63"/>
        <v>552.47</v>
      </c>
      <c r="J1009" s="22">
        <f t="shared" si="64"/>
        <v>1008</v>
      </c>
      <c r="K1009" s="21">
        <f t="shared" ca="1" si="61"/>
        <v>1</v>
      </c>
      <c r="L1009" s="21">
        <f ca="1">IF(K1009=0,"",COUNTIF($K$2:K1009,"&gt;0"))</f>
        <v>1008</v>
      </c>
      <c r="M1009" s="50" t="str">
        <f t="shared" ca="1" si="62"/>
        <v>Kinderschokolade</v>
      </c>
    </row>
    <row r="1010" spans="1:13" s="18" customFormat="1" ht="14.25" x14ac:dyDescent="0.2">
      <c r="A1010" s="18" t="str">
        <f>IF(gesamt!C1010="",CONCATENATE("Eintrag ",J1010),gesamt!A1010)</f>
        <v>Kirschbier, Kirsch Porter</v>
      </c>
      <c r="B1010" s="18">
        <v>100</v>
      </c>
      <c r="C1010" s="19">
        <f>IF(gesamt!C1010="",100,gesamt!D1010)</f>
        <v>66</v>
      </c>
      <c r="D1010" s="20">
        <f>IF(gesamt!C1010="",10,gesamt!G1010)</f>
        <v>6.3</v>
      </c>
      <c r="E1010" s="20">
        <f>IF(gesamt!C1010="",10,gesamt!H1010)</f>
        <v>0.1</v>
      </c>
      <c r="F1010" s="20">
        <f>IF(gesamt!C1010="",10,gesamt!I1010)</f>
        <v>1</v>
      </c>
      <c r="G1010" s="20">
        <f>IF(gesamt!C1010="",0,gesamt!J1010)</f>
        <v>5</v>
      </c>
      <c r="H1010" s="20">
        <f>IF(gesamt!C1010="",0,gesamt!K1010)</f>
        <v>0</v>
      </c>
      <c r="I1010" s="19">
        <f t="shared" si="63"/>
        <v>65.959999999999994</v>
      </c>
      <c r="J1010" s="22">
        <f t="shared" si="64"/>
        <v>1009</v>
      </c>
      <c r="K1010" s="21">
        <f t="shared" ca="1" si="61"/>
        <v>1</v>
      </c>
      <c r="L1010" s="21">
        <f ca="1">IF(K1010=0,"",COUNTIF($K$2:K1010,"&gt;0"))</f>
        <v>1009</v>
      </c>
      <c r="M1010" s="50" t="str">
        <f t="shared" ca="1" si="62"/>
        <v>Kirschbier, Kirsch Porter</v>
      </c>
    </row>
    <row r="1011" spans="1:13" s="18" customFormat="1" ht="14.25" x14ac:dyDescent="0.2">
      <c r="A1011" s="18" t="str">
        <f>IF(gesamt!C1011="",CONCATENATE("Eintrag ",J1011),gesamt!A1011)</f>
        <v>Kirsche, sauer (Sauerkirschen)</v>
      </c>
      <c r="B1011" s="18">
        <v>100</v>
      </c>
      <c r="C1011" s="19">
        <f>IF(gesamt!C1011="",100,gesamt!D1011)</f>
        <v>53</v>
      </c>
      <c r="D1011" s="20">
        <f>IF(gesamt!C1011="",10,gesamt!G1011)</f>
        <v>9.9</v>
      </c>
      <c r="E1011" s="20">
        <f>IF(gesamt!C1011="",10,gesamt!H1011)</f>
        <v>0.5</v>
      </c>
      <c r="F1011" s="20">
        <f>IF(gesamt!C1011="",10,gesamt!I1011)</f>
        <v>0.9</v>
      </c>
      <c r="G1011" s="20">
        <f>IF(gesamt!C1011="",0,gesamt!J1011)</f>
        <v>0</v>
      </c>
      <c r="H1011" s="20">
        <f>IF(gesamt!C1011="",0,gesamt!K1011)</f>
        <v>0</v>
      </c>
      <c r="I1011" s="19">
        <f t="shared" si="63"/>
        <v>49.019999999999996</v>
      </c>
      <c r="J1011" s="22">
        <f t="shared" si="64"/>
        <v>1010</v>
      </c>
      <c r="K1011" s="21">
        <f t="shared" ca="1" si="61"/>
        <v>1</v>
      </c>
      <c r="L1011" s="21">
        <f ca="1">IF(K1011=0,"",COUNTIF($K$2:K1011,"&gt;0"))</f>
        <v>1010</v>
      </c>
      <c r="M1011" s="50" t="str">
        <f t="shared" ca="1" si="62"/>
        <v>Kirsche, sauer (Sauerkirschen)</v>
      </c>
    </row>
    <row r="1012" spans="1:13" s="18" customFormat="1" ht="14.25" x14ac:dyDescent="0.2">
      <c r="A1012" s="18" t="str">
        <f>IF(gesamt!C1012="",CONCATENATE("Eintrag ",J1012),gesamt!A1012)</f>
        <v>Kirsche, süß (Konserve, Süßkirschen)</v>
      </c>
      <c r="B1012" s="18">
        <v>100</v>
      </c>
      <c r="C1012" s="19">
        <f>IF(gesamt!C1012="",100,gesamt!D1012)</f>
        <v>87</v>
      </c>
      <c r="D1012" s="20">
        <f>IF(gesamt!C1012="",10,gesamt!G1012)</f>
        <v>20.8</v>
      </c>
      <c r="E1012" s="20">
        <f>IF(gesamt!C1012="",10,gesamt!H1012)</f>
        <v>0.2</v>
      </c>
      <c r="F1012" s="20">
        <f>IF(gesamt!C1012="",10,gesamt!I1012)</f>
        <v>0.5</v>
      </c>
      <c r="G1012" s="20">
        <f>IF(gesamt!C1012="",0,gesamt!J1012)</f>
        <v>0</v>
      </c>
      <c r="H1012" s="20">
        <f>IF(gesamt!C1012="",0,gesamt!K1012)</f>
        <v>0</v>
      </c>
      <c r="I1012" s="19">
        <f t="shared" si="63"/>
        <v>89.24</v>
      </c>
      <c r="J1012" s="22">
        <f t="shared" si="64"/>
        <v>1011</v>
      </c>
      <c r="K1012" s="21">
        <f t="shared" ca="1" si="61"/>
        <v>1</v>
      </c>
      <c r="L1012" s="21">
        <f ca="1">IF(K1012=0,"",COUNTIF($K$2:K1012,"&gt;0"))</f>
        <v>1011</v>
      </c>
      <c r="M1012" s="50" t="str">
        <f t="shared" ca="1" si="62"/>
        <v>Kirsche, süß (Konserve, Süßkirschen)</v>
      </c>
    </row>
    <row r="1013" spans="1:13" s="18" customFormat="1" ht="14.25" x14ac:dyDescent="0.2">
      <c r="A1013" s="18" t="str">
        <f>IF(gesamt!C1013="",CONCATENATE("Eintrag ",J1013),gesamt!A1013)</f>
        <v>Kirsche, süß (Süßkirschen, Herzkirschen)</v>
      </c>
      <c r="B1013" s="18">
        <v>100</v>
      </c>
      <c r="C1013" s="19">
        <f>IF(gesamt!C1013="",100,gesamt!D1013)</f>
        <v>62</v>
      </c>
      <c r="D1013" s="20">
        <f>IF(gesamt!C1013="",10,gesamt!G1013)</f>
        <v>13.2</v>
      </c>
      <c r="E1013" s="20">
        <f>IF(gesamt!C1013="",10,gesamt!H1013)</f>
        <v>0.3</v>
      </c>
      <c r="F1013" s="20">
        <f>IF(gesamt!C1013="",10,gesamt!I1013)</f>
        <v>0.9</v>
      </c>
      <c r="G1013" s="20">
        <f>IF(gesamt!C1013="",0,gesamt!J1013)</f>
        <v>0</v>
      </c>
      <c r="H1013" s="20">
        <f>IF(gesamt!C1013="",0,gesamt!K1013)</f>
        <v>0</v>
      </c>
      <c r="I1013" s="19">
        <f t="shared" si="63"/>
        <v>60.689999999999991</v>
      </c>
      <c r="J1013" s="22">
        <f t="shared" si="64"/>
        <v>1012</v>
      </c>
      <c r="K1013" s="21">
        <f t="shared" ca="1" si="61"/>
        <v>1</v>
      </c>
      <c r="L1013" s="21">
        <f ca="1">IF(K1013=0,"",COUNTIF($K$2:K1013,"&gt;0"))</f>
        <v>1012</v>
      </c>
      <c r="M1013" s="50" t="str">
        <f t="shared" ca="1" si="62"/>
        <v>Kirsche, süß (Süßkirschen, Herzkirschen)</v>
      </c>
    </row>
    <row r="1014" spans="1:13" s="18" customFormat="1" ht="14.25" x14ac:dyDescent="0.2">
      <c r="A1014" s="18" t="str">
        <f>IF(gesamt!C1014="",CONCATENATE("Eintrag ",J1014),gesamt!A1014)</f>
        <v>Kirschen, sauer (Konserve, Sauerkirschen)</v>
      </c>
      <c r="B1014" s="18">
        <v>100</v>
      </c>
      <c r="C1014" s="19">
        <f>IF(gesamt!C1014="",100,gesamt!D1014)</f>
        <v>83</v>
      </c>
      <c r="D1014" s="20">
        <f>IF(gesamt!C1014="",10,gesamt!G1014)</f>
        <v>19.5</v>
      </c>
      <c r="E1014" s="20">
        <f>IF(gesamt!C1014="",10,gesamt!H1014)</f>
        <v>0.2</v>
      </c>
      <c r="F1014" s="20">
        <f>IF(gesamt!C1014="",10,gesamt!I1014)</f>
        <v>0.7</v>
      </c>
      <c r="G1014" s="20">
        <f>IF(gesamt!C1014="",0,gesamt!J1014)</f>
        <v>0</v>
      </c>
      <c r="H1014" s="20">
        <f>IF(gesamt!C1014="",0,gesamt!K1014)</f>
        <v>0</v>
      </c>
      <c r="I1014" s="19">
        <f t="shared" si="63"/>
        <v>84.749999999999986</v>
      </c>
      <c r="J1014" s="22">
        <f t="shared" si="64"/>
        <v>1013</v>
      </c>
      <c r="K1014" s="21">
        <f t="shared" ca="1" si="61"/>
        <v>1</v>
      </c>
      <c r="L1014" s="21">
        <f ca="1">IF(K1014=0,"",COUNTIF($K$2:K1014,"&gt;0"))</f>
        <v>1013</v>
      </c>
      <c r="M1014" s="50" t="str">
        <f t="shared" ca="1" si="62"/>
        <v>Kirschen, sauer (Konserve, Sauerkirschen)</v>
      </c>
    </row>
    <row r="1015" spans="1:13" s="18" customFormat="1" ht="14.25" x14ac:dyDescent="0.2">
      <c r="A1015" s="18" t="str">
        <f>IF(gesamt!C1015="",CONCATENATE("Eintrag ",J1015),gesamt!A1015)</f>
        <v>Kirschkuchen (ohne Sahne)</v>
      </c>
      <c r="B1015" s="18">
        <v>100</v>
      </c>
      <c r="C1015" s="19">
        <f>IF(gesamt!C1015="",100,gesamt!D1015)</f>
        <v>270</v>
      </c>
      <c r="D1015" s="20">
        <f>IF(gesamt!C1015="",10,gesamt!G1015)</f>
        <v>33.700000000000003</v>
      </c>
      <c r="E1015" s="20">
        <f>IF(gesamt!C1015="",10,gesamt!H1015)</f>
        <v>11.5</v>
      </c>
      <c r="F1015" s="20">
        <f>IF(gesamt!C1015="",10,gesamt!I1015)</f>
        <v>5.2</v>
      </c>
      <c r="G1015" s="20">
        <f>IF(gesamt!C1015="",0,gesamt!J1015)</f>
        <v>0</v>
      </c>
      <c r="H1015" s="20">
        <f>IF(gesamt!C1015="",0,gesamt!K1015)</f>
        <v>0</v>
      </c>
      <c r="I1015" s="19">
        <f t="shared" si="63"/>
        <v>266.96000000000004</v>
      </c>
      <c r="J1015" s="22">
        <f t="shared" si="64"/>
        <v>1014</v>
      </c>
      <c r="K1015" s="21">
        <f t="shared" ca="1" si="61"/>
        <v>1</v>
      </c>
      <c r="L1015" s="21">
        <f ca="1">IF(K1015=0,"",COUNTIF($K$2:K1015,"&gt;0"))</f>
        <v>1014</v>
      </c>
      <c r="M1015" s="50" t="str">
        <f t="shared" ca="1" si="62"/>
        <v>Kirschkuchen (ohne Sahne)</v>
      </c>
    </row>
    <row r="1016" spans="1:13" s="18" customFormat="1" ht="14.25" x14ac:dyDescent="0.2">
      <c r="A1016" s="18" t="str">
        <f>IF(gesamt!C1016="",CONCATENATE("Eintrag ",J1016),gesamt!A1016)</f>
        <v>Kirschkuchen, gedeckt, Kirschstreuselkuchen</v>
      </c>
      <c r="B1016" s="18">
        <v>100</v>
      </c>
      <c r="C1016" s="19">
        <f>IF(gesamt!C1016="",100,gesamt!D1016)</f>
        <v>371</v>
      </c>
      <c r="D1016" s="20">
        <f>IF(gesamt!C1016="",10,gesamt!G1016)</f>
        <v>59</v>
      </c>
      <c r="E1016" s="20">
        <f>IF(gesamt!C1016="",10,gesamt!H1016)</f>
        <v>11.6</v>
      </c>
      <c r="F1016" s="20">
        <f>IF(gesamt!C1016="",10,gesamt!I1016)</f>
        <v>5.0999999999999996</v>
      </c>
      <c r="G1016" s="20">
        <f>IF(gesamt!C1016="",0,gesamt!J1016)</f>
        <v>0</v>
      </c>
      <c r="H1016" s="20">
        <f>IF(gesamt!C1016="",0,gesamt!K1016)</f>
        <v>0</v>
      </c>
      <c r="I1016" s="19">
        <f t="shared" si="63"/>
        <v>371.2</v>
      </c>
      <c r="J1016" s="22">
        <f t="shared" si="64"/>
        <v>1015</v>
      </c>
      <c r="K1016" s="21">
        <f t="shared" ca="1" si="61"/>
        <v>1</v>
      </c>
      <c r="L1016" s="21">
        <f ca="1">IF(K1016=0,"",COUNTIF($K$2:K1016,"&gt;0"))</f>
        <v>1015</v>
      </c>
      <c r="M1016" s="50" t="str">
        <f t="shared" ca="1" si="62"/>
        <v>Kirschkuchen, gedeckt, Kirschstreuselkuchen</v>
      </c>
    </row>
    <row r="1017" spans="1:13" s="18" customFormat="1" ht="14.25" x14ac:dyDescent="0.2">
      <c r="A1017" s="18" t="str">
        <f>IF(gesamt!C1017="",CONCATENATE("Eintrag ",J1017),gesamt!A1017)</f>
        <v>Kirschsaft</v>
      </c>
      <c r="B1017" s="18">
        <v>100</v>
      </c>
      <c r="C1017" s="19">
        <f>IF(gesamt!C1017="",100,gesamt!D1017)</f>
        <v>41</v>
      </c>
      <c r="D1017" s="20">
        <f>IF(gesamt!C1017="",10,gesamt!G1017)</f>
        <v>10.199999999999999</v>
      </c>
      <c r="E1017" s="20">
        <f>IF(gesamt!C1017="",10,gesamt!H1017)</f>
        <v>0</v>
      </c>
      <c r="F1017" s="20">
        <f>IF(gesamt!C1017="",10,gesamt!I1017)</f>
        <v>0.1</v>
      </c>
      <c r="G1017" s="20">
        <f>IF(gesamt!C1017="",0,gesamt!J1017)</f>
        <v>0</v>
      </c>
      <c r="H1017" s="20">
        <f>IF(gesamt!C1017="",0,gesamt!K1017)</f>
        <v>0</v>
      </c>
      <c r="I1017" s="19">
        <f t="shared" si="63"/>
        <v>42.239999999999995</v>
      </c>
      <c r="J1017" s="22">
        <f t="shared" si="64"/>
        <v>1016</v>
      </c>
      <c r="K1017" s="21">
        <f t="shared" ca="1" si="61"/>
        <v>1</v>
      </c>
      <c r="L1017" s="21">
        <f ca="1">IF(K1017=0,"",COUNTIF($K$2:K1017,"&gt;0"))</f>
        <v>1016</v>
      </c>
      <c r="M1017" s="50" t="str">
        <f t="shared" ca="1" si="62"/>
        <v>Kirschsaft</v>
      </c>
    </row>
    <row r="1018" spans="1:13" s="18" customFormat="1" ht="14.25" x14ac:dyDescent="0.2">
      <c r="A1018" s="18" t="str">
        <f>IF(gesamt!C1018="",CONCATENATE("Eintrag ",J1018),gesamt!A1018)</f>
        <v>Kirschtasche, Kirschrolle</v>
      </c>
      <c r="B1018" s="18">
        <v>100</v>
      </c>
      <c r="C1018" s="19">
        <f>IF(gesamt!C1018="",100,gesamt!D1018)</f>
        <v>282</v>
      </c>
      <c r="D1018" s="20">
        <f>IF(gesamt!C1018="",10,gesamt!G1018)</f>
        <v>32</v>
      </c>
      <c r="E1018" s="20">
        <f>IF(gesamt!C1018="",10,gesamt!H1018)</f>
        <v>15</v>
      </c>
      <c r="F1018" s="20">
        <f>IF(gesamt!C1018="",10,gesamt!I1018)</f>
        <v>2.8</v>
      </c>
      <c r="G1018" s="20">
        <f>IF(gesamt!C1018="",0,gesamt!J1018)</f>
        <v>0</v>
      </c>
      <c r="H1018" s="20">
        <f>IF(gesamt!C1018="",0,gesamt!K1018)</f>
        <v>0</v>
      </c>
      <c r="I1018" s="19">
        <f t="shared" si="63"/>
        <v>282.45999999999998</v>
      </c>
      <c r="J1018" s="22">
        <f t="shared" si="64"/>
        <v>1017</v>
      </c>
      <c r="K1018" s="21">
        <f t="shared" ca="1" si="61"/>
        <v>1</v>
      </c>
      <c r="L1018" s="21">
        <f ca="1">IF(K1018=0,"",COUNTIF($K$2:K1018,"&gt;0"))</f>
        <v>1017</v>
      </c>
      <c r="M1018" s="50" t="str">
        <f t="shared" ca="1" si="62"/>
        <v>Kirschtasche, Kirschrolle</v>
      </c>
    </row>
    <row r="1019" spans="1:13" s="18" customFormat="1" ht="14.25" x14ac:dyDescent="0.2">
      <c r="A1019" s="18" t="str">
        <f>IF(gesamt!C1019="",CONCATENATE("Eintrag ",J1019),gesamt!A1019)</f>
        <v>Kirschtomaten, Cherry-Tomaten, Cocktail-Tomaten</v>
      </c>
      <c r="B1019" s="18">
        <v>100</v>
      </c>
      <c r="C1019" s="19">
        <f>IF(gesamt!C1019="",100,gesamt!D1019)</f>
        <v>21</v>
      </c>
      <c r="D1019" s="20">
        <f>IF(gesamt!C1019="",10,gesamt!G1019)</f>
        <v>3.5</v>
      </c>
      <c r="E1019" s="20">
        <f>IF(gesamt!C1019="",10,gesamt!H1019)</f>
        <v>0.3</v>
      </c>
      <c r="F1019" s="20">
        <f>IF(gesamt!C1019="",10,gesamt!I1019)</f>
        <v>1</v>
      </c>
      <c r="G1019" s="20">
        <f>IF(gesamt!C1019="",0,gesamt!J1019)</f>
        <v>0</v>
      </c>
      <c r="H1019" s="20">
        <f>IF(gesamt!C1019="",0,gesamt!K1019)</f>
        <v>0</v>
      </c>
      <c r="I1019" s="19">
        <f t="shared" si="63"/>
        <v>21.339999999999996</v>
      </c>
      <c r="J1019" s="22">
        <f t="shared" si="64"/>
        <v>1018</v>
      </c>
      <c r="K1019" s="21">
        <f t="shared" ca="1" si="61"/>
        <v>1</v>
      </c>
      <c r="L1019" s="21">
        <f ca="1">IF(K1019=0,"",COUNTIF($K$2:K1019,"&gt;0"))</f>
        <v>1018</v>
      </c>
      <c r="M1019" s="50" t="str">
        <f t="shared" ca="1" si="62"/>
        <v>Kirschtomaten, Cherry-Tomaten, Cocktail-Tomaten</v>
      </c>
    </row>
    <row r="1020" spans="1:13" s="18" customFormat="1" ht="14.25" x14ac:dyDescent="0.2">
      <c r="A1020" s="18" t="str">
        <f>IF(gesamt!C1020="",CONCATENATE("Eintrag ",J1020),gesamt!A1020)</f>
        <v>Kiwi</v>
      </c>
      <c r="B1020" s="18">
        <v>100</v>
      </c>
      <c r="C1020" s="19">
        <f>IF(gesamt!C1020="",100,gesamt!D1020)</f>
        <v>51</v>
      </c>
      <c r="D1020" s="20">
        <f>IF(gesamt!C1020="",10,gesamt!G1020)</f>
        <v>9.1</v>
      </c>
      <c r="E1020" s="20">
        <f>IF(gesamt!C1020="",10,gesamt!H1020)</f>
        <v>0.6</v>
      </c>
      <c r="F1020" s="20">
        <f>IF(gesamt!C1020="",10,gesamt!I1020)</f>
        <v>1</v>
      </c>
      <c r="G1020" s="20">
        <f>IF(gesamt!C1020="",0,gesamt!J1020)</f>
        <v>0</v>
      </c>
      <c r="H1020" s="20">
        <f>IF(gesamt!C1020="",0,gesamt!K1020)</f>
        <v>0</v>
      </c>
      <c r="I1020" s="19">
        <f t="shared" si="63"/>
        <v>47.089999999999996</v>
      </c>
      <c r="J1020" s="22">
        <f t="shared" si="64"/>
        <v>1019</v>
      </c>
      <c r="K1020" s="21">
        <f t="shared" ca="1" si="61"/>
        <v>1</v>
      </c>
      <c r="L1020" s="21">
        <f ca="1">IF(K1020=0,"",COUNTIF($K$2:K1020,"&gt;0"))</f>
        <v>1019</v>
      </c>
      <c r="M1020" s="50" t="str">
        <f t="shared" ca="1" si="62"/>
        <v>Kiwi</v>
      </c>
    </row>
    <row r="1021" spans="1:13" s="18" customFormat="1" ht="14.25" x14ac:dyDescent="0.2">
      <c r="A1021" s="18" t="str">
        <f>IF(gesamt!C1021="",CONCATENATE("Eintrag ",J1021),gesamt!A1021)</f>
        <v>Kiwi (Konserve)</v>
      </c>
      <c r="B1021" s="18">
        <v>100</v>
      </c>
      <c r="C1021" s="19">
        <f>IF(gesamt!C1021="",100,gesamt!D1021)</f>
        <v>85</v>
      </c>
      <c r="D1021" s="20">
        <f>IF(gesamt!C1021="",10,gesamt!G1021)</f>
        <v>19.7</v>
      </c>
      <c r="E1021" s="20">
        <f>IF(gesamt!C1021="",10,gesamt!H1021)</f>
        <v>0.4</v>
      </c>
      <c r="F1021" s="20">
        <f>IF(gesamt!C1021="",10,gesamt!I1021)</f>
        <v>0.6</v>
      </c>
      <c r="G1021" s="20">
        <f>IF(gesamt!C1021="",0,gesamt!J1021)</f>
        <v>0</v>
      </c>
      <c r="H1021" s="20">
        <f>IF(gesamt!C1021="",0,gesamt!K1021)</f>
        <v>0</v>
      </c>
      <c r="I1021" s="19">
        <f t="shared" si="63"/>
        <v>87.009999999999991</v>
      </c>
      <c r="J1021" s="22">
        <f t="shared" si="64"/>
        <v>1020</v>
      </c>
      <c r="K1021" s="21">
        <f t="shared" ca="1" si="61"/>
        <v>1</v>
      </c>
      <c r="L1021" s="21">
        <f ca="1">IF(K1021=0,"",COUNTIF($K$2:K1021,"&gt;0"))</f>
        <v>1020</v>
      </c>
      <c r="M1021" s="50" t="str">
        <f t="shared" ca="1" si="62"/>
        <v>Kiwi (Konserve)</v>
      </c>
    </row>
    <row r="1022" spans="1:13" s="18" customFormat="1" ht="14.25" x14ac:dyDescent="0.2">
      <c r="A1022" s="18" t="str">
        <f>IF(gesamt!C1022="",CONCATENATE("Eintrag ",J1022),gesamt!A1022)</f>
        <v>Klarer, Korn, Kornbrand, Schnaps 32 Vol.%</v>
      </c>
      <c r="B1022" s="18">
        <v>100</v>
      </c>
      <c r="C1022" s="19">
        <f>IF(gesamt!C1022="",100,gesamt!D1022)</f>
        <v>197</v>
      </c>
      <c r="D1022" s="20">
        <f>IF(gesamt!C1022="",10,gesamt!G1022)</f>
        <v>0</v>
      </c>
      <c r="E1022" s="20">
        <f>IF(gesamt!C1022="",10,gesamt!H1022)</f>
        <v>0</v>
      </c>
      <c r="F1022" s="20">
        <f>IF(gesamt!C1022="",10,gesamt!I1022)</f>
        <v>0</v>
      </c>
      <c r="G1022" s="20">
        <f>IF(gesamt!C1022="",0,gesamt!J1022)</f>
        <v>32</v>
      </c>
      <c r="H1022" s="20">
        <f>IF(gesamt!C1022="",0,gesamt!K1022)</f>
        <v>0</v>
      </c>
      <c r="I1022" s="19">
        <f t="shared" si="63"/>
        <v>224</v>
      </c>
      <c r="J1022" s="22">
        <f t="shared" si="64"/>
        <v>1021</v>
      </c>
      <c r="K1022" s="21">
        <f t="shared" ca="1" si="61"/>
        <v>1</v>
      </c>
      <c r="L1022" s="21">
        <f ca="1">IF(K1022=0,"",COUNTIF($K$2:K1022,"&gt;0"))</f>
        <v>1021</v>
      </c>
      <c r="M1022" s="50" t="str">
        <f t="shared" ca="1" si="62"/>
        <v>Klarer, Korn, Kornbrand, Schnaps 32 Vol.%</v>
      </c>
    </row>
    <row r="1023" spans="1:13" s="18" customFormat="1" ht="14.25" x14ac:dyDescent="0.2">
      <c r="A1023" s="18" t="str">
        <f>IF(gesamt!C1023="",CONCATENATE("Eintrag ",J1023),gesamt!A1023)</f>
        <v>Klarer, Korn, Kornbrand, Schnaps, Doppelkorn 38 Vol.%</v>
      </c>
      <c r="B1023" s="18">
        <v>100</v>
      </c>
      <c r="C1023" s="19">
        <f>IF(gesamt!C1023="",100,gesamt!D1023)</f>
        <v>234</v>
      </c>
      <c r="D1023" s="20">
        <f>IF(gesamt!C1023="",10,gesamt!G1023)</f>
        <v>0</v>
      </c>
      <c r="E1023" s="20">
        <f>IF(gesamt!C1023="",10,gesamt!H1023)</f>
        <v>0</v>
      </c>
      <c r="F1023" s="20">
        <f>IF(gesamt!C1023="",10,gesamt!I1023)</f>
        <v>0</v>
      </c>
      <c r="G1023" s="20">
        <f>IF(gesamt!C1023="",0,gesamt!J1023)</f>
        <v>38</v>
      </c>
      <c r="H1023" s="20">
        <f>IF(gesamt!C1023="",0,gesamt!K1023)</f>
        <v>0</v>
      </c>
      <c r="I1023" s="19">
        <f t="shared" si="63"/>
        <v>266</v>
      </c>
      <c r="J1023" s="22">
        <f t="shared" si="64"/>
        <v>1022</v>
      </c>
      <c r="K1023" s="21">
        <f t="shared" ca="1" si="61"/>
        <v>1</v>
      </c>
      <c r="L1023" s="21">
        <f ca="1">IF(K1023=0,"",COUNTIF($K$2:K1023,"&gt;0"))</f>
        <v>1022</v>
      </c>
      <c r="M1023" s="50" t="str">
        <f t="shared" ca="1" si="62"/>
        <v>Klarer, Korn, Kornbrand, Schnaps, Doppelkorn 38 Vol.%</v>
      </c>
    </row>
    <row r="1024" spans="1:13" s="18" customFormat="1" ht="14.25" x14ac:dyDescent="0.2">
      <c r="A1024" s="18" t="str">
        <f>IF(gesamt!C1024="",CONCATENATE("Eintrag ",J1024),gesamt!A1024)</f>
        <v>Kleiebrötchen, Kleiesemmeln, Kleiewecken</v>
      </c>
      <c r="B1024" s="18">
        <v>100</v>
      </c>
      <c r="C1024" s="19">
        <f>IF(gesamt!C1024="",100,gesamt!D1024)</f>
        <v>244</v>
      </c>
      <c r="D1024" s="20">
        <f>IF(gesamt!C1024="",10,gesamt!G1024)</f>
        <v>49.1</v>
      </c>
      <c r="E1024" s="20">
        <f>IF(gesamt!C1024="",10,gesamt!H1024)</f>
        <v>1.6</v>
      </c>
      <c r="F1024" s="20">
        <f>IF(gesamt!C1024="",10,gesamt!I1024)</f>
        <v>8.1999999999999993</v>
      </c>
      <c r="G1024" s="20">
        <f>IF(gesamt!C1024="",0,gesamt!J1024)</f>
        <v>0</v>
      </c>
      <c r="H1024" s="20">
        <f>IF(gesamt!C1024="",0,gesamt!K1024)</f>
        <v>0</v>
      </c>
      <c r="I1024" s="19">
        <f t="shared" si="63"/>
        <v>250.63</v>
      </c>
      <c r="J1024" s="22">
        <f t="shared" si="64"/>
        <v>1023</v>
      </c>
      <c r="K1024" s="21">
        <f t="shared" ca="1" si="61"/>
        <v>1</v>
      </c>
      <c r="L1024" s="21">
        <f ca="1">IF(K1024=0,"",COUNTIF($K$2:K1024,"&gt;0"))</f>
        <v>1023</v>
      </c>
      <c r="M1024" s="50" t="str">
        <f t="shared" ca="1" si="62"/>
        <v>Kleiebrötchen, Kleiesemmeln, Kleiewecken</v>
      </c>
    </row>
    <row r="1025" spans="1:13" s="18" customFormat="1" ht="14.25" x14ac:dyDescent="0.2">
      <c r="A1025" s="18" t="str">
        <f>IF(gesamt!C1025="",CONCATENATE("Eintrag ",J1025),gesamt!A1025)</f>
        <v>Klippfisch, Stockfisch (Kabeljau getrocknet)</v>
      </c>
      <c r="B1025" s="18">
        <v>100</v>
      </c>
      <c r="C1025" s="19">
        <f>IF(gesamt!C1025="",100,gesamt!D1025)</f>
        <v>355</v>
      </c>
      <c r="D1025" s="20">
        <f>IF(gesamt!C1025="",10,gesamt!G1025)</f>
        <v>0</v>
      </c>
      <c r="E1025" s="20">
        <f>IF(gesamt!C1025="",10,gesamt!H1025)</f>
        <v>2</v>
      </c>
      <c r="F1025" s="20">
        <f>IF(gesamt!C1025="",10,gesamt!I1025)</f>
        <v>80</v>
      </c>
      <c r="G1025" s="20">
        <f>IF(gesamt!C1025="",0,gesamt!J1025)</f>
        <v>0</v>
      </c>
      <c r="H1025" s="20">
        <f>IF(gesamt!C1025="",0,gesamt!K1025)</f>
        <v>0</v>
      </c>
      <c r="I1025" s="19">
        <f t="shared" si="63"/>
        <v>354.6</v>
      </c>
      <c r="J1025" s="22">
        <f t="shared" si="64"/>
        <v>1024</v>
      </c>
      <c r="K1025" s="21">
        <f t="shared" ca="1" si="61"/>
        <v>1</v>
      </c>
      <c r="L1025" s="21">
        <f ca="1">IF(K1025=0,"",COUNTIF($K$2:K1025,"&gt;0"))</f>
        <v>1024</v>
      </c>
      <c r="M1025" s="50" t="str">
        <f t="shared" ca="1" si="62"/>
        <v>Klippfisch, Stockfisch (Kabeljau getrocknet)</v>
      </c>
    </row>
    <row r="1026" spans="1:13" s="18" customFormat="1" ht="14.25" x14ac:dyDescent="0.2">
      <c r="A1026" s="18" t="str">
        <f>IF(gesamt!C1026="",CONCATENATE("Eintrag ",J1026),gesamt!A1026)</f>
        <v>Knäckebrot (Mehrkornbrot)</v>
      </c>
      <c r="B1026" s="18">
        <v>100</v>
      </c>
      <c r="C1026" s="19">
        <f>IF(gesamt!C1026="",100,gesamt!D1026)</f>
        <v>344</v>
      </c>
      <c r="D1026" s="20">
        <f>IF(gesamt!C1026="",10,gesamt!G1026)</f>
        <v>70.8</v>
      </c>
      <c r="E1026" s="20">
        <f>IF(gesamt!C1026="",10,gesamt!H1026)</f>
        <v>1.5</v>
      </c>
      <c r="F1026" s="20">
        <f>IF(gesamt!C1026="",10,gesamt!I1026)</f>
        <v>9.4</v>
      </c>
      <c r="G1026" s="20">
        <f>IF(gesamt!C1026="",0,gesamt!J1026)</f>
        <v>0</v>
      </c>
      <c r="H1026" s="20">
        <f>IF(gesamt!C1026="",0,gesamt!K1026)</f>
        <v>0</v>
      </c>
      <c r="I1026" s="19">
        <f t="shared" si="63"/>
        <v>343.71</v>
      </c>
      <c r="J1026" s="22">
        <f t="shared" si="64"/>
        <v>1025</v>
      </c>
      <c r="K1026" s="21">
        <f t="shared" ca="1" si="61"/>
        <v>1</v>
      </c>
      <c r="L1026" s="21">
        <f ca="1">IF(K1026=0,"",COUNTIF($K$2:K1026,"&gt;0"))</f>
        <v>1025</v>
      </c>
      <c r="M1026" s="50" t="str">
        <f t="shared" ref="M1026:M1089" ca="1" si="65">IFERROR(INDEX(A:A,MATCH(ROW(K1025),L:L,0)),"")</f>
        <v>Knäckebrot (Mehrkornbrot)</v>
      </c>
    </row>
    <row r="1027" spans="1:13" s="18" customFormat="1" ht="14.25" x14ac:dyDescent="0.2">
      <c r="A1027" s="18" t="str">
        <f>IF(gesamt!C1027="",CONCATENATE("Eintrag ",J1027),gesamt!A1027)</f>
        <v>Knäckebrot (Roggen-Misch-Brot)</v>
      </c>
      <c r="B1027" s="18">
        <v>100</v>
      </c>
      <c r="C1027" s="19">
        <f>IF(gesamt!C1027="",100,gesamt!D1027)</f>
        <v>350</v>
      </c>
      <c r="D1027" s="20">
        <f>IF(gesamt!C1027="",10,gesamt!G1027)</f>
        <v>73.099999999999994</v>
      </c>
      <c r="E1027" s="20">
        <f>IF(gesamt!C1027="",10,gesamt!H1027)</f>
        <v>1.3</v>
      </c>
      <c r="F1027" s="20">
        <f>IF(gesamt!C1027="",10,gesamt!I1027)</f>
        <v>9.1</v>
      </c>
      <c r="G1027" s="20">
        <f>IF(gesamt!C1027="",0,gesamt!J1027)</f>
        <v>0</v>
      </c>
      <c r="H1027" s="20">
        <f>IF(gesamt!C1027="",0,gesamt!K1027)</f>
        <v>0</v>
      </c>
      <c r="I1027" s="19">
        <f t="shared" ref="I1027:I1090" si="66">D1027*4.1+E1027*9.3+F1027*4.2+G1027*7+H1027*3</f>
        <v>350.01999999999987</v>
      </c>
      <c r="J1027" s="22">
        <f t="shared" si="64"/>
        <v>1026</v>
      </c>
      <c r="K1027" s="21">
        <f t="shared" ca="1" si="61"/>
        <v>1</v>
      </c>
      <c r="L1027" s="21">
        <f ca="1">IF(K1027=0,"",COUNTIF($K$2:K1027,"&gt;0"))</f>
        <v>1026</v>
      </c>
      <c r="M1027" s="50" t="str">
        <f t="shared" ca="1" si="65"/>
        <v>Knäckebrot (Roggen-Misch-Brot)</v>
      </c>
    </row>
    <row r="1028" spans="1:13" s="18" customFormat="1" ht="14.25" x14ac:dyDescent="0.2">
      <c r="A1028" s="18" t="str">
        <f>IF(gesamt!C1028="",CONCATENATE("Eintrag ",J1028),gesamt!A1028)</f>
        <v>Knäckebrot (Weizen-Misch-Brot)</v>
      </c>
      <c r="B1028" s="18">
        <v>100</v>
      </c>
      <c r="C1028" s="19">
        <f>IF(gesamt!C1028="",100,gesamt!D1028)</f>
        <v>352</v>
      </c>
      <c r="D1028" s="20">
        <f>IF(gesamt!C1028="",10,gesamt!G1028)</f>
        <v>71.5</v>
      </c>
      <c r="E1028" s="20">
        <f>IF(gesamt!C1028="",10,gesamt!H1028)</f>
        <v>1.3</v>
      </c>
      <c r="F1028" s="20">
        <f>IF(gesamt!C1028="",10,gesamt!I1028)</f>
        <v>11.2</v>
      </c>
      <c r="G1028" s="20">
        <f>IF(gesamt!C1028="",0,gesamt!J1028)</f>
        <v>0</v>
      </c>
      <c r="H1028" s="20">
        <f>IF(gesamt!C1028="",0,gesamt!K1028)</f>
        <v>0</v>
      </c>
      <c r="I1028" s="19">
        <f t="shared" si="66"/>
        <v>352.28</v>
      </c>
      <c r="J1028" s="22">
        <f t="shared" si="64"/>
        <v>1027</v>
      </c>
      <c r="K1028" s="21">
        <f t="shared" ca="1" si="61"/>
        <v>1</v>
      </c>
      <c r="L1028" s="21">
        <f ca="1">IF(K1028=0,"",COUNTIF($K$2:K1028,"&gt;0"))</f>
        <v>1027</v>
      </c>
      <c r="M1028" s="50" t="str">
        <f t="shared" ca="1" si="65"/>
        <v>Knäckebrot (Weizen-Misch-Brot)</v>
      </c>
    </row>
    <row r="1029" spans="1:13" s="18" customFormat="1" ht="14.25" x14ac:dyDescent="0.2">
      <c r="A1029" s="18" t="str">
        <f>IF(gesamt!C1029="",CONCATENATE("Eintrag ",J1029),gesamt!A1029)</f>
        <v>Knäckebrot aus Weizen (Weizen-Knäckebrot)</v>
      </c>
      <c r="B1029" s="18">
        <v>100</v>
      </c>
      <c r="C1029" s="19">
        <f>IF(gesamt!C1029="",100,gesamt!D1029)</f>
        <v>326</v>
      </c>
      <c r="D1029" s="20">
        <f>IF(gesamt!C1029="",10,gesamt!G1029)</f>
        <v>67.7</v>
      </c>
      <c r="E1029" s="20">
        <f>IF(gesamt!C1029="",10,gesamt!H1029)</f>
        <v>1.1000000000000001</v>
      </c>
      <c r="F1029" s="20">
        <f>IF(gesamt!C1029="",10,gesamt!I1029)</f>
        <v>11.3</v>
      </c>
      <c r="G1029" s="20">
        <f>IF(gesamt!C1029="",0,gesamt!J1029)</f>
        <v>0</v>
      </c>
      <c r="H1029" s="20">
        <f>IF(gesamt!C1029="",0,gesamt!K1029)</f>
        <v>0</v>
      </c>
      <c r="I1029" s="19">
        <f t="shared" si="66"/>
        <v>335.26</v>
      </c>
      <c r="J1029" s="22">
        <f t="shared" si="64"/>
        <v>1028</v>
      </c>
      <c r="K1029" s="21">
        <f t="shared" ca="1" si="61"/>
        <v>1</v>
      </c>
      <c r="L1029" s="21">
        <f ca="1">IF(K1029=0,"",COUNTIF($K$2:K1029,"&gt;0"))</f>
        <v>1028</v>
      </c>
      <c r="M1029" s="50" t="str">
        <f t="shared" ca="1" si="65"/>
        <v>Knäckebrot aus Weizen (Weizen-Knäckebrot)</v>
      </c>
    </row>
    <row r="1030" spans="1:13" s="18" customFormat="1" ht="14.25" x14ac:dyDescent="0.2">
      <c r="A1030" s="18" t="str">
        <f>IF(gesamt!C1030="",CONCATENATE("Eintrag ",J1030),gesamt!A1030)</f>
        <v>Knäckebrot mit Leinsamen (Leinsamen-Knäckebrot)</v>
      </c>
      <c r="B1030" s="18">
        <v>100</v>
      </c>
      <c r="C1030" s="19">
        <f>IF(gesamt!C1030="",100,gesamt!D1030)</f>
        <v>405</v>
      </c>
      <c r="D1030" s="20">
        <f>IF(gesamt!C1030="",10,gesamt!G1030)</f>
        <v>68.5</v>
      </c>
      <c r="E1030" s="20">
        <f>IF(gesamt!C1030="",10,gesamt!H1030)</f>
        <v>8.5</v>
      </c>
      <c r="F1030" s="20">
        <f>IF(gesamt!C1030="",10,gesamt!I1030)</f>
        <v>10.8</v>
      </c>
      <c r="G1030" s="20">
        <f>IF(gesamt!C1030="",0,gesamt!J1030)</f>
        <v>0</v>
      </c>
      <c r="H1030" s="20">
        <f>IF(gesamt!C1030="",0,gesamt!K1030)</f>
        <v>0</v>
      </c>
      <c r="I1030" s="19">
        <f t="shared" si="66"/>
        <v>405.26</v>
      </c>
      <c r="J1030" s="22">
        <f t="shared" si="64"/>
        <v>1029</v>
      </c>
      <c r="K1030" s="21">
        <f t="shared" ca="1" si="61"/>
        <v>1</v>
      </c>
      <c r="L1030" s="21">
        <f ca="1">IF(K1030=0,"",COUNTIF($K$2:K1030,"&gt;0"))</f>
        <v>1029</v>
      </c>
      <c r="M1030" s="50" t="str">
        <f t="shared" ca="1" si="65"/>
        <v>Knäckebrot mit Leinsamen (Leinsamen-Knäckebrot)</v>
      </c>
    </row>
    <row r="1031" spans="1:13" s="18" customFormat="1" ht="14.25" x14ac:dyDescent="0.2">
      <c r="A1031" s="18" t="str">
        <f>IF(gesamt!C1031="",CONCATENATE("Eintrag ",J1031),gesamt!A1031)</f>
        <v>Knäckebrot mit Sesam (Sesam-Knäckebrot)</v>
      </c>
      <c r="B1031" s="18">
        <v>100</v>
      </c>
      <c r="C1031" s="19">
        <f>IF(gesamt!C1031="",100,gesamt!D1031)</f>
        <v>332</v>
      </c>
      <c r="D1031" s="20">
        <f>IF(gesamt!C1031="",10,gesamt!G1031)</f>
        <v>61.5</v>
      </c>
      <c r="E1031" s="20">
        <f>IF(gesamt!C1031="",10,gesamt!H1031)</f>
        <v>5.0999999999999996</v>
      </c>
      <c r="F1031" s="20">
        <f>IF(gesamt!C1031="",10,gesamt!I1031)</f>
        <v>10.1</v>
      </c>
      <c r="G1031" s="20">
        <f>IF(gesamt!C1031="",0,gesamt!J1031)</f>
        <v>0</v>
      </c>
      <c r="H1031" s="20">
        <f>IF(gesamt!C1031="",0,gesamt!K1031)</f>
        <v>0</v>
      </c>
      <c r="I1031" s="19">
        <f t="shared" si="66"/>
        <v>342</v>
      </c>
      <c r="J1031" s="22">
        <f t="shared" si="64"/>
        <v>1030</v>
      </c>
      <c r="K1031" s="21">
        <f t="shared" ca="1" si="61"/>
        <v>1</v>
      </c>
      <c r="L1031" s="21">
        <f ca="1">IF(K1031=0,"",COUNTIF($K$2:K1031,"&gt;0"))</f>
        <v>1030</v>
      </c>
      <c r="M1031" s="50" t="str">
        <f t="shared" ca="1" si="65"/>
        <v>Knäckebrot mit Sesam (Sesam-Knäckebrot)</v>
      </c>
    </row>
    <row r="1032" spans="1:13" s="18" customFormat="1" ht="14.25" x14ac:dyDescent="0.2">
      <c r="A1032" s="18" t="str">
        <f>IF(gesamt!C1032="",CONCATENATE("Eintrag ",J1032),gesamt!A1032)</f>
        <v>Knäckebrot, leicht</v>
      </c>
      <c r="B1032" s="18">
        <v>100</v>
      </c>
      <c r="C1032" s="19">
        <f>IF(gesamt!C1032="",100,gesamt!D1032)</f>
        <v>340</v>
      </c>
      <c r="D1032" s="20">
        <f>IF(gesamt!C1032="",10,gesamt!G1032)</f>
        <v>70.7</v>
      </c>
      <c r="E1032" s="20">
        <f>IF(gesamt!C1032="",10,gesamt!H1032)</f>
        <v>1.4</v>
      </c>
      <c r="F1032" s="20">
        <f>IF(gesamt!C1032="",10,gesamt!I1032)</f>
        <v>11.2</v>
      </c>
      <c r="G1032" s="20">
        <f>IF(gesamt!C1032="",0,gesamt!J1032)</f>
        <v>0</v>
      </c>
      <c r="H1032" s="20">
        <f>IF(gesamt!C1032="",0,gesamt!K1032)</f>
        <v>0</v>
      </c>
      <c r="I1032" s="19">
        <f t="shared" si="66"/>
        <v>349.93</v>
      </c>
      <c r="J1032" s="22">
        <f t="shared" si="64"/>
        <v>1031</v>
      </c>
      <c r="K1032" s="21">
        <f t="shared" ca="1" si="61"/>
        <v>1</v>
      </c>
      <c r="L1032" s="21">
        <f ca="1">IF(K1032=0,"",COUNTIF($K$2:K1032,"&gt;0"))</f>
        <v>1031</v>
      </c>
      <c r="M1032" s="50" t="str">
        <f t="shared" ca="1" si="65"/>
        <v>Knäckebrot, leicht</v>
      </c>
    </row>
    <row r="1033" spans="1:13" s="18" customFormat="1" ht="14.25" x14ac:dyDescent="0.2">
      <c r="A1033" s="18" t="str">
        <f>IF(gesamt!C1033="",CONCATENATE("Eintrag ",J1033),gesamt!A1033)</f>
        <v>Knäckebrot, reich an Ballaststoffen</v>
      </c>
      <c r="B1033" s="18">
        <v>100</v>
      </c>
      <c r="C1033" s="19">
        <f>IF(gesamt!C1033="",100,gesamt!D1033)</f>
        <v>291</v>
      </c>
      <c r="D1033" s="20">
        <f>IF(gesamt!C1033="",10,gesamt!G1033)</f>
        <v>55.8</v>
      </c>
      <c r="E1033" s="20">
        <f>IF(gesamt!C1033="",10,gesamt!H1033)</f>
        <v>2.2999999999999998</v>
      </c>
      <c r="F1033" s="20">
        <f>IF(gesamt!C1033="",10,gesamt!I1033)</f>
        <v>11.8</v>
      </c>
      <c r="G1033" s="20">
        <f>IF(gesamt!C1033="",0,gesamt!J1033)</f>
        <v>0</v>
      </c>
      <c r="H1033" s="20">
        <f>IF(gesamt!C1033="",0,gesamt!K1033)</f>
        <v>0</v>
      </c>
      <c r="I1033" s="19">
        <f t="shared" si="66"/>
        <v>299.72999999999996</v>
      </c>
      <c r="J1033" s="22">
        <f t="shared" si="64"/>
        <v>1032</v>
      </c>
      <c r="K1033" s="21">
        <f t="shared" ca="1" si="61"/>
        <v>1</v>
      </c>
      <c r="L1033" s="21">
        <f ca="1">IF(K1033=0,"",COUNTIF($K$2:K1033,"&gt;0"))</f>
        <v>1032</v>
      </c>
      <c r="M1033" s="50" t="str">
        <f t="shared" ca="1" si="65"/>
        <v>Knäckebrot, reich an Ballaststoffen</v>
      </c>
    </row>
    <row r="1034" spans="1:13" s="18" customFormat="1" ht="14.25" x14ac:dyDescent="0.2">
      <c r="A1034" s="18" t="str">
        <f>IF(gesamt!C1034="",CONCATENATE("Eintrag ",J1034),gesamt!A1034)</f>
        <v>Knäckebrot, Roggen (Roggen-Knäckebrot)</v>
      </c>
      <c r="B1034" s="18">
        <v>100</v>
      </c>
      <c r="C1034" s="19">
        <f>IF(gesamt!C1034="",100,gesamt!D1034)</f>
        <v>313</v>
      </c>
      <c r="D1034" s="20">
        <f>IF(gesamt!C1034="",10,gesamt!G1034)</f>
        <v>65.8</v>
      </c>
      <c r="E1034" s="20">
        <f>IF(gesamt!C1034="",10,gesamt!H1034)</f>
        <v>1.4</v>
      </c>
      <c r="F1034" s="20">
        <f>IF(gesamt!C1034="",10,gesamt!I1034)</f>
        <v>9.4</v>
      </c>
      <c r="G1034" s="20">
        <f>IF(gesamt!C1034="",0,gesamt!J1034)</f>
        <v>0</v>
      </c>
      <c r="H1034" s="20">
        <f>IF(gesamt!C1034="",0,gesamt!K1034)</f>
        <v>0</v>
      </c>
      <c r="I1034" s="19">
        <f t="shared" si="66"/>
        <v>322.27999999999997</v>
      </c>
      <c r="J1034" s="22">
        <f t="shared" si="64"/>
        <v>1033</v>
      </c>
      <c r="K1034" s="21">
        <f t="shared" ca="1" si="61"/>
        <v>1</v>
      </c>
      <c r="L1034" s="21">
        <f ca="1">IF(K1034=0,"",COUNTIF($K$2:K1034,"&gt;0"))</f>
        <v>1033</v>
      </c>
      <c r="M1034" s="50" t="str">
        <f t="shared" ca="1" si="65"/>
        <v>Knäckebrot, Roggen (Roggen-Knäckebrot)</v>
      </c>
    </row>
    <row r="1035" spans="1:13" s="18" customFormat="1" ht="14.25" x14ac:dyDescent="0.2">
      <c r="A1035" s="18" t="str">
        <f>IF(gesamt!C1035="",CONCATENATE("Eintrag ",J1035),gesamt!A1035)</f>
        <v>Knacker, Knackwurst, Brühwurst, Kochsalami, Schübling</v>
      </c>
      <c r="B1035" s="18">
        <v>100</v>
      </c>
      <c r="C1035" s="19">
        <f>IF(gesamt!C1035="",100,gesamt!D1035)</f>
        <v>283</v>
      </c>
      <c r="D1035" s="20">
        <f>IF(gesamt!C1035="",10,gesamt!G1035)</f>
        <v>0.2</v>
      </c>
      <c r="E1035" s="20">
        <f>IF(gesamt!C1035="",10,gesamt!H1035)</f>
        <v>25.5</v>
      </c>
      <c r="F1035" s="20">
        <f>IF(gesamt!C1035="",10,gesamt!I1035)</f>
        <v>12.3</v>
      </c>
      <c r="G1035" s="20">
        <f>IF(gesamt!C1035="",0,gesamt!J1035)</f>
        <v>0</v>
      </c>
      <c r="H1035" s="20">
        <f>IF(gesamt!C1035="",0,gesamt!K1035)</f>
        <v>0</v>
      </c>
      <c r="I1035" s="19">
        <f t="shared" si="66"/>
        <v>289.63</v>
      </c>
      <c r="J1035" s="22">
        <f t="shared" si="64"/>
        <v>1034</v>
      </c>
      <c r="K1035" s="21">
        <f t="shared" ca="1" si="61"/>
        <v>1</v>
      </c>
      <c r="L1035" s="21">
        <f ca="1">IF(K1035=0,"",COUNTIF($K$2:K1035,"&gt;0"))</f>
        <v>1034</v>
      </c>
      <c r="M1035" s="50" t="str">
        <f t="shared" ca="1" si="65"/>
        <v>Knacker, Knackwurst, Brühwurst, Kochsalami, Schübling</v>
      </c>
    </row>
    <row r="1036" spans="1:13" s="18" customFormat="1" ht="14.25" x14ac:dyDescent="0.2">
      <c r="A1036" s="18" t="str">
        <f>IF(gesamt!C1036="",CONCATENATE("Eintrag ",J1036),gesamt!A1036)</f>
        <v>Knappwurst, Fettwurst, Weißwurst, Knackwurst (norddeutsche fettreiche Kochwurst)</v>
      </c>
      <c r="B1036" s="18">
        <v>100</v>
      </c>
      <c r="C1036" s="19">
        <f>IF(gesamt!C1036="",100,gesamt!D1036)</f>
        <v>356</v>
      </c>
      <c r="D1036" s="20">
        <f>IF(gesamt!C1036="",10,gesamt!G1036)</f>
        <v>0.5</v>
      </c>
      <c r="E1036" s="20">
        <f>IF(gesamt!C1036="",10,gesamt!H1036)</f>
        <v>33.5</v>
      </c>
      <c r="F1036" s="20">
        <f>IF(gesamt!C1036="",10,gesamt!I1036)</f>
        <v>10.1</v>
      </c>
      <c r="G1036" s="20">
        <f>IF(gesamt!C1036="",0,gesamt!J1036)</f>
        <v>0</v>
      </c>
      <c r="H1036" s="20">
        <f>IF(gesamt!C1036="",0,gesamt!K1036)</f>
        <v>0</v>
      </c>
      <c r="I1036" s="19">
        <f t="shared" si="66"/>
        <v>356.02000000000004</v>
      </c>
      <c r="J1036" s="22">
        <f t="shared" si="64"/>
        <v>1035</v>
      </c>
      <c r="K1036" s="21">
        <f t="shared" ca="1" si="61"/>
        <v>1</v>
      </c>
      <c r="L1036" s="21">
        <f ca="1">IF(K1036=0,"",COUNTIF($K$2:K1036,"&gt;0"))</f>
        <v>1035</v>
      </c>
      <c r="M1036" s="50" t="str">
        <f t="shared" ca="1" si="65"/>
        <v>Knappwurst, Fettwurst, Weißwurst, Knackwurst (norddeutsche fettreiche Kochwurst)</v>
      </c>
    </row>
    <row r="1037" spans="1:13" s="18" customFormat="1" ht="14.25" x14ac:dyDescent="0.2">
      <c r="A1037" s="18" t="str">
        <f>IF(gesamt!C1037="",CONCATENATE("Eintrag ",J1037),gesamt!A1037)</f>
        <v>Knoblauch (Knoblauchzehen), frisch</v>
      </c>
      <c r="B1037" s="18">
        <v>100</v>
      </c>
      <c r="C1037" s="19">
        <f>IF(gesamt!C1037="",100,gesamt!D1037)</f>
        <v>121</v>
      </c>
      <c r="D1037" s="20">
        <f>IF(gesamt!C1037="",10,gesamt!G1037)</f>
        <v>24</v>
      </c>
      <c r="E1037" s="20">
        <f>IF(gesamt!C1037="",10,gesamt!H1037)</f>
        <v>0.1</v>
      </c>
      <c r="F1037" s="20">
        <f>IF(gesamt!C1037="",10,gesamt!I1037)</f>
        <v>6.1</v>
      </c>
      <c r="G1037" s="20">
        <f>IF(gesamt!C1037="",0,gesamt!J1037)</f>
        <v>0</v>
      </c>
      <c r="H1037" s="20">
        <f>IF(gesamt!C1037="",0,gesamt!K1037)</f>
        <v>0</v>
      </c>
      <c r="I1037" s="19">
        <f t="shared" si="66"/>
        <v>124.95</v>
      </c>
      <c r="J1037" s="22">
        <f t="shared" si="64"/>
        <v>1036</v>
      </c>
      <c r="K1037" s="21">
        <f t="shared" ca="1" si="61"/>
        <v>1</v>
      </c>
      <c r="L1037" s="21">
        <f ca="1">IF(K1037=0,"",COUNTIF($K$2:K1037,"&gt;0"))</f>
        <v>1036</v>
      </c>
      <c r="M1037" s="50" t="str">
        <f t="shared" ca="1" si="65"/>
        <v>Knoblauch (Knoblauchzehen), frisch</v>
      </c>
    </row>
    <row r="1038" spans="1:13" s="18" customFormat="1" ht="14.25" x14ac:dyDescent="0.2">
      <c r="A1038" s="18" t="str">
        <f>IF(gesamt!C1038="",CONCATENATE("Eintrag ",J1038),gesamt!A1038)</f>
        <v>Knoblauch-Baguette</v>
      </c>
      <c r="B1038" s="18">
        <v>100</v>
      </c>
      <c r="C1038" s="19">
        <f>IF(gesamt!C1038="",100,gesamt!D1038)</f>
        <v>311</v>
      </c>
      <c r="D1038" s="20">
        <f>IF(gesamt!C1038="",10,gesamt!G1038)</f>
        <v>42</v>
      </c>
      <c r="E1038" s="20">
        <f>IF(gesamt!C1038="",10,gesamt!H1038)</f>
        <v>11.8</v>
      </c>
      <c r="F1038" s="20">
        <f>IF(gesamt!C1038="",10,gesamt!I1038)</f>
        <v>7</v>
      </c>
      <c r="G1038" s="20">
        <f>IF(gesamt!C1038="",0,gesamt!J1038)</f>
        <v>0</v>
      </c>
      <c r="H1038" s="20">
        <f>IF(gesamt!C1038="",0,gesamt!K1038)</f>
        <v>0</v>
      </c>
      <c r="I1038" s="19">
        <f t="shared" si="66"/>
        <v>311.33999999999997</v>
      </c>
      <c r="J1038" s="22">
        <f t="shared" si="64"/>
        <v>1037</v>
      </c>
      <c r="K1038" s="21">
        <f t="shared" ca="1" si="61"/>
        <v>1</v>
      </c>
      <c r="L1038" s="21">
        <f ca="1">IF(K1038=0,"",COUNTIF($K$2:K1038,"&gt;0"))</f>
        <v>1037</v>
      </c>
      <c r="M1038" s="50" t="str">
        <f t="shared" ca="1" si="65"/>
        <v>Knoblauch-Baguette</v>
      </c>
    </row>
    <row r="1039" spans="1:13" s="18" customFormat="1" ht="14.25" x14ac:dyDescent="0.2">
      <c r="A1039" s="18" t="str">
        <f>IF(gesamt!C1039="",CONCATENATE("Eintrag ",J1039),gesamt!A1039)</f>
        <v>Knoblauch-Granulat, Knoblauch-Pulver</v>
      </c>
      <c r="B1039" s="18">
        <v>100</v>
      </c>
      <c r="C1039" s="19">
        <f>IF(gesamt!C1039="",100,gesamt!D1039)</f>
        <v>150</v>
      </c>
      <c r="D1039" s="20">
        <f>IF(gesamt!C1039="",10,gesamt!G1039)</f>
        <v>30</v>
      </c>
      <c r="E1039" s="20">
        <f>IF(gesamt!C1039="",10,gesamt!H1039)</f>
        <v>0.2</v>
      </c>
      <c r="F1039" s="20">
        <f>IF(gesamt!C1039="",10,gesamt!I1039)</f>
        <v>6</v>
      </c>
      <c r="G1039" s="20">
        <f>IF(gesamt!C1039="",0,gesamt!J1039)</f>
        <v>0</v>
      </c>
      <c r="H1039" s="20">
        <f>IF(gesamt!C1039="",0,gesamt!K1039)</f>
        <v>0</v>
      </c>
      <c r="I1039" s="19">
        <f t="shared" si="66"/>
        <v>150.06</v>
      </c>
      <c r="J1039" s="22">
        <f t="shared" si="64"/>
        <v>1038</v>
      </c>
      <c r="K1039" s="21">
        <f t="shared" ca="1" si="61"/>
        <v>1</v>
      </c>
      <c r="L1039" s="21">
        <f ca="1">IF(K1039=0,"",COUNTIF($K$2:K1039,"&gt;0"))</f>
        <v>1038</v>
      </c>
      <c r="M1039" s="50" t="str">
        <f t="shared" ca="1" si="65"/>
        <v>Knoblauch-Granulat, Knoblauch-Pulver</v>
      </c>
    </row>
    <row r="1040" spans="1:13" s="18" customFormat="1" ht="14.25" x14ac:dyDescent="0.2">
      <c r="A1040" s="18" t="str">
        <f>IF(gesamt!C1040="",CONCATENATE("Eintrag ",J1040),gesamt!A1040)</f>
        <v>Knoblauch-Olivenöl-Paste (katalanisches Aioli, Ajoli, Alioli, Allioli, Ajioli)</v>
      </c>
      <c r="B1040" s="18">
        <v>100</v>
      </c>
      <c r="C1040" s="19">
        <f>IF(gesamt!C1040="",100,gesamt!D1040)</f>
        <v>732</v>
      </c>
      <c r="D1040" s="20">
        <f>IF(gesamt!C1040="",10,gesamt!G1040)</f>
        <v>0.5</v>
      </c>
      <c r="E1040" s="20">
        <f>IF(gesamt!C1040="",10,gesamt!H1040)</f>
        <v>77.8</v>
      </c>
      <c r="F1040" s="20">
        <f>IF(gesamt!C1040="",10,gesamt!I1040)</f>
        <v>1.4</v>
      </c>
      <c r="G1040" s="20">
        <f>IF(gesamt!C1040="",0,gesamt!J1040)</f>
        <v>0</v>
      </c>
      <c r="H1040" s="20">
        <f>IF(gesamt!C1040="",0,gesamt!K1040)</f>
        <v>0</v>
      </c>
      <c r="I1040" s="19">
        <f t="shared" si="66"/>
        <v>731.47</v>
      </c>
      <c r="J1040" s="22">
        <f t="shared" si="64"/>
        <v>1039</v>
      </c>
      <c r="K1040" s="21">
        <f t="shared" ca="1" si="61"/>
        <v>1</v>
      </c>
      <c r="L1040" s="21">
        <f ca="1">IF(K1040=0,"",COUNTIF($K$2:K1040,"&gt;0"))</f>
        <v>1039</v>
      </c>
      <c r="M1040" s="50" t="str">
        <f t="shared" ca="1" si="65"/>
        <v>Knoblauch-Olivenöl-Paste (katalanisches Aioli, Ajoli, Alioli, Allioli, Ajioli)</v>
      </c>
    </row>
    <row r="1041" spans="1:13" s="18" customFormat="1" ht="14.25" x14ac:dyDescent="0.2">
      <c r="A1041" s="18" t="str">
        <f>IF(gesamt!C1041="",CONCATENATE("Eintrag ",J1041),gesamt!A1041)</f>
        <v>Knoblauch-Soße</v>
      </c>
      <c r="B1041" s="18">
        <v>100</v>
      </c>
      <c r="C1041" s="19">
        <f>IF(gesamt!C1041="",100,gesamt!D1041)</f>
        <v>96</v>
      </c>
      <c r="D1041" s="20">
        <f>IF(gesamt!C1041="",10,gesamt!G1041)</f>
        <v>12</v>
      </c>
      <c r="E1041" s="20">
        <f>IF(gesamt!C1041="",10,gesamt!H1041)</f>
        <v>3.8</v>
      </c>
      <c r="F1041" s="20">
        <f>IF(gesamt!C1041="",10,gesamt!I1041)</f>
        <v>2.8</v>
      </c>
      <c r="G1041" s="20">
        <f>IF(gesamt!C1041="",0,gesamt!J1041)</f>
        <v>0</v>
      </c>
      <c r="H1041" s="20">
        <f>IF(gesamt!C1041="",0,gesamt!K1041)</f>
        <v>0</v>
      </c>
      <c r="I1041" s="19">
        <f t="shared" si="66"/>
        <v>96.3</v>
      </c>
      <c r="J1041" s="22">
        <f t="shared" si="64"/>
        <v>1040</v>
      </c>
      <c r="K1041" s="21">
        <f t="shared" ca="1" si="61"/>
        <v>1</v>
      </c>
      <c r="L1041" s="21">
        <f ca="1">IF(K1041=0,"",COUNTIF($K$2:K1041,"&gt;0"))</f>
        <v>1040</v>
      </c>
      <c r="M1041" s="50" t="str">
        <f t="shared" ca="1" si="65"/>
        <v>Knoblauch-Soße</v>
      </c>
    </row>
    <row r="1042" spans="1:13" s="18" customFormat="1" ht="14.25" x14ac:dyDescent="0.2">
      <c r="A1042" s="18" t="str">
        <f>IF(gesamt!C1042="",CONCATENATE("Eintrag ",J1042),gesamt!A1042)</f>
        <v>Knoblauch-Wurst</v>
      </c>
      <c r="B1042" s="18">
        <v>100</v>
      </c>
      <c r="C1042" s="19">
        <f>IF(gesamt!C1042="",100,gesamt!D1042)</f>
        <v>270</v>
      </c>
      <c r="D1042" s="20">
        <f>IF(gesamt!C1042="",10,gesamt!G1042)</f>
        <v>0</v>
      </c>
      <c r="E1042" s="20">
        <f>IF(gesamt!C1042="",10,gesamt!H1042)</f>
        <v>23.1</v>
      </c>
      <c r="F1042" s="20">
        <f>IF(gesamt!C1042="",10,gesamt!I1042)</f>
        <v>15.5</v>
      </c>
      <c r="G1042" s="20">
        <f>IF(gesamt!C1042="",0,gesamt!J1042)</f>
        <v>0</v>
      </c>
      <c r="H1042" s="20">
        <f>IF(gesamt!C1042="",0,gesamt!K1042)</f>
        <v>0</v>
      </c>
      <c r="I1042" s="19">
        <f t="shared" si="66"/>
        <v>279.93000000000006</v>
      </c>
      <c r="J1042" s="22">
        <f t="shared" si="64"/>
        <v>1041</v>
      </c>
      <c r="K1042" s="21">
        <f t="shared" ca="1" si="61"/>
        <v>1</v>
      </c>
      <c r="L1042" s="21">
        <f ca="1">IF(K1042=0,"",COUNTIF($K$2:K1042,"&gt;0"))</f>
        <v>1041</v>
      </c>
      <c r="M1042" s="50" t="str">
        <f t="shared" ca="1" si="65"/>
        <v>Knoblauch-Wurst</v>
      </c>
    </row>
    <row r="1043" spans="1:13" s="18" customFormat="1" ht="14.25" x14ac:dyDescent="0.2">
      <c r="A1043" s="18" t="str">
        <f>IF(gesamt!C1043="",CONCATENATE("Eintrag ",J1043),gesamt!A1043)</f>
        <v>Knollenkerbel, Kerbelrübe, knolliger Kälberkropf, Rübenkerbel, Erdkastanie frisch</v>
      </c>
      <c r="B1043" s="18">
        <v>100</v>
      </c>
      <c r="C1043" s="19">
        <f>IF(gesamt!C1043="",100,gesamt!D1043)</f>
        <v>99</v>
      </c>
      <c r="D1043" s="20">
        <f>IF(gesamt!C1043="",10,gesamt!G1043)</f>
        <v>19.8</v>
      </c>
      <c r="E1043" s="20">
        <f>IF(gesamt!C1043="",10,gesamt!H1043)</f>
        <v>0.2</v>
      </c>
      <c r="F1043" s="20">
        <f>IF(gesamt!C1043="",10,gesamt!I1043)</f>
        <v>3.8</v>
      </c>
      <c r="G1043" s="20">
        <f>IF(gesamt!C1043="",0,gesamt!J1043)</f>
        <v>0</v>
      </c>
      <c r="H1043" s="20">
        <f>IF(gesamt!C1043="",0,gesamt!K1043)</f>
        <v>0</v>
      </c>
      <c r="I1043" s="19">
        <f t="shared" si="66"/>
        <v>98.999999999999986</v>
      </c>
      <c r="J1043" s="22">
        <f t="shared" si="64"/>
        <v>1042</v>
      </c>
      <c r="K1043" s="21">
        <f t="shared" ca="1" si="61"/>
        <v>1</v>
      </c>
      <c r="L1043" s="21">
        <f ca="1">IF(K1043=0,"",COUNTIF($K$2:K1043,"&gt;0"))</f>
        <v>1042</v>
      </c>
      <c r="M1043" s="50" t="str">
        <f t="shared" ca="1" si="65"/>
        <v>Knollenkerbel, Kerbelrübe, knolliger Kälberkropf, Rübenkerbel, Erdkastanie frisch</v>
      </c>
    </row>
    <row r="1044" spans="1:13" s="18" customFormat="1" ht="14.25" x14ac:dyDescent="0.2">
      <c r="A1044" s="18" t="str">
        <f>IF(gesamt!C1044="",CONCATENATE("Eintrag ",J1044),gesamt!A1044)</f>
        <v>Knollenkerbel, Kerbelrübe, knolliger Kälberkropf, Rübenkerbel, Erdkastanie getr.</v>
      </c>
      <c r="B1044" s="18">
        <v>100</v>
      </c>
      <c r="C1044" s="19">
        <f>IF(gesamt!C1044="",100,gesamt!D1044)</f>
        <v>302</v>
      </c>
      <c r="D1044" s="20">
        <f>IF(gesamt!C1044="",10,gesamt!G1044)</f>
        <v>60.5</v>
      </c>
      <c r="E1044" s="20">
        <f>IF(gesamt!C1044="",10,gesamt!H1044)</f>
        <v>0.6</v>
      </c>
      <c r="F1044" s="20">
        <f>IF(gesamt!C1044="",10,gesamt!I1044)</f>
        <v>11.5</v>
      </c>
      <c r="G1044" s="20">
        <f>IF(gesamt!C1044="",0,gesamt!J1044)</f>
        <v>0</v>
      </c>
      <c r="H1044" s="20">
        <f>IF(gesamt!C1044="",0,gesamt!K1044)</f>
        <v>0</v>
      </c>
      <c r="I1044" s="19">
        <f t="shared" si="66"/>
        <v>301.93</v>
      </c>
      <c r="J1044" s="22">
        <f t="shared" si="64"/>
        <v>1043</v>
      </c>
      <c r="K1044" s="21">
        <f t="shared" ca="1" si="61"/>
        <v>1</v>
      </c>
      <c r="L1044" s="21">
        <f ca="1">IF(K1044=0,"",COUNTIF($K$2:K1044,"&gt;0"))</f>
        <v>1043</v>
      </c>
      <c r="M1044" s="50" t="str">
        <f t="shared" ca="1" si="65"/>
        <v>Knollenkerbel, Kerbelrübe, knolliger Kälberkropf, Rübenkerbel, Erdkastanie getr.</v>
      </c>
    </row>
    <row r="1045" spans="1:13" s="18" customFormat="1" ht="14.25" x14ac:dyDescent="0.2">
      <c r="A1045" s="18" t="str">
        <f>IF(gesamt!C1045="",CONCATENATE("Eintrag ",J1045),gesamt!A1045)</f>
        <v>Knollen-Sellerie (stark basisch wirkend)</v>
      </c>
      <c r="B1045" s="18">
        <v>100</v>
      </c>
      <c r="C1045" s="19">
        <f>IF(gesamt!C1045="",100,gesamt!D1045)</f>
        <v>18</v>
      </c>
      <c r="D1045" s="20">
        <f>IF(gesamt!C1045="",10,gesamt!G1045)</f>
        <v>2.2999999999999998</v>
      </c>
      <c r="E1045" s="20">
        <f>IF(gesamt!C1045="",10,gesamt!H1045)</f>
        <v>0.3</v>
      </c>
      <c r="F1045" s="20">
        <f>IF(gesamt!C1045="",10,gesamt!I1045)</f>
        <v>1.6</v>
      </c>
      <c r="G1045" s="20">
        <f>IF(gesamt!C1045="",0,gesamt!J1045)</f>
        <v>0</v>
      </c>
      <c r="H1045" s="20">
        <f>IF(gesamt!C1045="",0,gesamt!K1045)</f>
        <v>0</v>
      </c>
      <c r="I1045" s="19">
        <f t="shared" si="66"/>
        <v>18.939999999999998</v>
      </c>
      <c r="J1045" s="22">
        <f t="shared" si="64"/>
        <v>1044</v>
      </c>
      <c r="K1045" s="21">
        <f t="shared" ca="1" si="61"/>
        <v>1</v>
      </c>
      <c r="L1045" s="21">
        <f ca="1">IF(K1045=0,"",COUNTIF($K$2:K1045,"&gt;0"))</f>
        <v>1044</v>
      </c>
      <c r="M1045" s="50" t="str">
        <f t="shared" ca="1" si="65"/>
        <v>Knollen-Sellerie (stark basisch wirkend)</v>
      </c>
    </row>
    <row r="1046" spans="1:13" s="18" customFormat="1" ht="14.25" x14ac:dyDescent="0.2">
      <c r="A1046" s="18" t="str">
        <f>IF(gesamt!C1046="",CONCATENATE("Eintrag ",J1046),gesamt!A1046)</f>
        <v>Knollen-Sellerie, Sauerkonserve</v>
      </c>
      <c r="B1046" s="18">
        <v>100</v>
      </c>
      <c r="C1046" s="19">
        <f>IF(gesamt!C1046="",100,gesamt!D1046)</f>
        <v>11</v>
      </c>
      <c r="D1046" s="20">
        <f>IF(gesamt!C1046="",10,gesamt!G1046)</f>
        <v>1.6</v>
      </c>
      <c r="E1046" s="20">
        <f>IF(gesamt!C1046="",10,gesamt!H1046)</f>
        <v>0.1</v>
      </c>
      <c r="F1046" s="20">
        <f>IF(gesamt!C1046="",10,gesamt!I1046)</f>
        <v>0.9</v>
      </c>
      <c r="G1046" s="20">
        <f>IF(gesamt!C1046="",0,gesamt!J1046)</f>
        <v>0</v>
      </c>
      <c r="H1046" s="20">
        <f>IF(gesamt!C1046="",0,gesamt!K1046)</f>
        <v>0</v>
      </c>
      <c r="I1046" s="19">
        <f t="shared" si="66"/>
        <v>11.27</v>
      </c>
      <c r="J1046" s="22">
        <f t="shared" si="64"/>
        <v>1045</v>
      </c>
      <c r="K1046" s="21">
        <f t="shared" ca="1" si="61"/>
        <v>1</v>
      </c>
      <c r="L1046" s="21">
        <f ca="1">IF(K1046=0,"",COUNTIF($K$2:K1046,"&gt;0"))</f>
        <v>1045</v>
      </c>
      <c r="M1046" s="50" t="str">
        <f t="shared" ca="1" si="65"/>
        <v>Knollen-Sellerie, Sauerkonserve</v>
      </c>
    </row>
    <row r="1047" spans="1:13" s="18" customFormat="1" ht="14.25" x14ac:dyDescent="0.2">
      <c r="A1047" s="18" t="str">
        <f>IF(gesamt!C1047="",CONCATENATE("Eintrag ",J1047),gesamt!A1047)</f>
        <v>Knöpfli, Hosenknöpfe (aus Kartoffeln und Mehl)</v>
      </c>
      <c r="B1047" s="18">
        <v>100</v>
      </c>
      <c r="C1047" s="19">
        <f>IF(gesamt!C1047="",100,gesamt!D1047)</f>
        <v>168</v>
      </c>
      <c r="D1047" s="20">
        <f>IF(gesamt!C1047="",10,gesamt!G1047)</f>
        <v>28.3</v>
      </c>
      <c r="E1047" s="20">
        <f>IF(gesamt!C1047="",10,gesamt!H1047)</f>
        <v>4.5</v>
      </c>
      <c r="F1047" s="20">
        <f>IF(gesamt!C1047="",10,gesamt!I1047)</f>
        <v>3.8</v>
      </c>
      <c r="G1047" s="20">
        <f>IF(gesamt!C1047="",0,gesamt!J1047)</f>
        <v>0</v>
      </c>
      <c r="H1047" s="20">
        <f>IF(gesamt!C1047="",0,gesamt!K1047)</f>
        <v>0</v>
      </c>
      <c r="I1047" s="19">
        <f t="shared" si="66"/>
        <v>173.84</v>
      </c>
      <c r="J1047" s="22">
        <f t="shared" si="64"/>
        <v>1046</v>
      </c>
      <c r="K1047" s="21">
        <f t="shared" ca="1" si="61"/>
        <v>1</v>
      </c>
      <c r="L1047" s="21">
        <f ca="1">IF(K1047=0,"",COUNTIF($K$2:K1047,"&gt;0"))</f>
        <v>1046</v>
      </c>
      <c r="M1047" s="50" t="str">
        <f t="shared" ca="1" si="65"/>
        <v>Knöpfli, Hosenknöpfe (aus Kartoffeln und Mehl)</v>
      </c>
    </row>
    <row r="1048" spans="1:13" s="18" customFormat="1" ht="14.25" x14ac:dyDescent="0.2">
      <c r="A1048" s="18" t="str">
        <f>IF(gesamt!C1048="",CONCATENATE("Eintrag ",J1048),gesamt!A1048)</f>
        <v>Knurrhahn, Drachenkopf (roh)</v>
      </c>
      <c r="B1048" s="18">
        <v>100</v>
      </c>
      <c r="C1048" s="19">
        <f>IF(gesamt!C1048="",100,gesamt!D1048)</f>
        <v>135</v>
      </c>
      <c r="D1048" s="20">
        <f>IF(gesamt!C1048="",10,gesamt!G1048)</f>
        <v>0</v>
      </c>
      <c r="E1048" s="20">
        <f>IF(gesamt!C1048="",10,gesamt!H1048)</f>
        <v>5</v>
      </c>
      <c r="F1048" s="20">
        <f>IF(gesamt!C1048="",10,gesamt!I1048)</f>
        <v>21</v>
      </c>
      <c r="G1048" s="20">
        <f>IF(gesamt!C1048="",0,gesamt!J1048)</f>
        <v>0</v>
      </c>
      <c r="H1048" s="20">
        <f>IF(gesamt!C1048="",0,gesamt!K1048)</f>
        <v>0</v>
      </c>
      <c r="I1048" s="19">
        <f t="shared" si="66"/>
        <v>134.69999999999999</v>
      </c>
      <c r="J1048" s="22">
        <f t="shared" si="64"/>
        <v>1047</v>
      </c>
      <c r="K1048" s="21">
        <f t="shared" ca="1" si="61"/>
        <v>1</v>
      </c>
      <c r="L1048" s="21">
        <f ca="1">IF(K1048=0,"",COUNTIF($K$2:K1048,"&gt;0"))</f>
        <v>1047</v>
      </c>
      <c r="M1048" s="50" t="str">
        <f t="shared" ca="1" si="65"/>
        <v>Knurrhahn, Drachenkopf (roh)</v>
      </c>
    </row>
    <row r="1049" spans="1:13" s="18" customFormat="1" ht="14.25" x14ac:dyDescent="0.2">
      <c r="A1049" s="18" t="str">
        <f>IF(gesamt!C1049="",CONCATENATE("Eintrag ",J1049),gesamt!A1049)</f>
        <v>Knusper-Brot aus Weizen, ähnlich Knäckebrot</v>
      </c>
      <c r="B1049" s="18">
        <v>100</v>
      </c>
      <c r="C1049" s="19">
        <f>IF(gesamt!C1049="",100,gesamt!D1049)</f>
        <v>410</v>
      </c>
      <c r="D1049" s="20">
        <f>IF(gesamt!C1049="",10,gesamt!G1049)</f>
        <v>75</v>
      </c>
      <c r="E1049" s="20">
        <f>IF(gesamt!C1049="",10,gesamt!H1049)</f>
        <v>6</v>
      </c>
      <c r="F1049" s="20">
        <f>IF(gesamt!C1049="",10,gesamt!I1049)</f>
        <v>11</v>
      </c>
      <c r="G1049" s="20">
        <f>IF(gesamt!C1049="",0,gesamt!J1049)</f>
        <v>0</v>
      </c>
      <c r="H1049" s="20">
        <f>IF(gesamt!C1049="",0,gesamt!K1049)</f>
        <v>0</v>
      </c>
      <c r="I1049" s="19">
        <f t="shared" si="66"/>
        <v>409.5</v>
      </c>
      <c r="J1049" s="22">
        <f t="shared" si="64"/>
        <v>1048</v>
      </c>
      <c r="K1049" s="21">
        <f t="shared" ca="1" si="61"/>
        <v>1</v>
      </c>
      <c r="L1049" s="21">
        <f ca="1">IF(K1049=0,"",COUNTIF($K$2:K1049,"&gt;0"))</f>
        <v>1048</v>
      </c>
      <c r="M1049" s="50" t="str">
        <f t="shared" ca="1" si="65"/>
        <v>Knusper-Brot aus Weizen, ähnlich Knäckebrot</v>
      </c>
    </row>
    <row r="1050" spans="1:13" s="18" customFormat="1" ht="14.25" x14ac:dyDescent="0.2">
      <c r="A1050" s="18" t="str">
        <f>IF(gesamt!C1050="",CONCATENATE("Eintrag ",J1050),gesamt!A1050)</f>
        <v>Knusper-Ente, chinesisches Entenfleisch, Ente chinesisch (ohne Beilage)</v>
      </c>
      <c r="B1050" s="18">
        <v>100</v>
      </c>
      <c r="C1050" s="19">
        <f>IF(gesamt!C1050="",100,gesamt!D1050)</f>
        <v>238</v>
      </c>
      <c r="D1050" s="20">
        <f>IF(gesamt!C1050="",10,gesamt!G1050)</f>
        <v>2</v>
      </c>
      <c r="E1050" s="20">
        <f>IF(gesamt!C1050="",10,gesamt!H1050)</f>
        <v>17</v>
      </c>
      <c r="F1050" s="20">
        <f>IF(gesamt!C1050="",10,gesamt!I1050)</f>
        <v>17</v>
      </c>
      <c r="G1050" s="20">
        <f>IF(gesamt!C1050="",0,gesamt!J1050)</f>
        <v>0</v>
      </c>
      <c r="H1050" s="20">
        <f>IF(gesamt!C1050="",0,gesamt!K1050)</f>
        <v>0</v>
      </c>
      <c r="I1050" s="19">
        <f t="shared" si="66"/>
        <v>237.70000000000002</v>
      </c>
      <c r="J1050" s="22">
        <f t="shared" si="64"/>
        <v>1049</v>
      </c>
      <c r="K1050" s="21">
        <f t="shared" ca="1" si="61"/>
        <v>1</v>
      </c>
      <c r="L1050" s="21">
        <f ca="1">IF(K1050=0,"",COUNTIF($K$2:K1050,"&gt;0"))</f>
        <v>1049</v>
      </c>
      <c r="M1050" s="50" t="str">
        <f t="shared" ca="1" si="65"/>
        <v>Knusper-Ente, chinesisches Entenfleisch, Ente chinesisch (ohne Beilage)</v>
      </c>
    </row>
    <row r="1051" spans="1:13" s="18" customFormat="1" ht="14.25" x14ac:dyDescent="0.2">
      <c r="A1051" s="18" t="str">
        <f>IF(gesamt!C1051="",CONCATENATE("Eintrag ",J1051),gesamt!A1051)</f>
        <v>Kochbanane, Gemüsebanane, Mehlbanane, Plátano, Banana-da-terra, Platan, Plantan</v>
      </c>
      <c r="B1051" s="18">
        <v>100</v>
      </c>
      <c r="C1051" s="19">
        <f>IF(gesamt!C1051="",100,gesamt!D1051)</f>
        <v>131</v>
      </c>
      <c r="D1051" s="20">
        <f>IF(gesamt!C1051="",10,gesamt!G1051)</f>
        <v>29.7</v>
      </c>
      <c r="E1051" s="20">
        <f>IF(gesamt!C1051="",10,gesamt!H1051)</f>
        <v>0.3</v>
      </c>
      <c r="F1051" s="20">
        <f>IF(gesamt!C1051="",10,gesamt!I1051)</f>
        <v>1</v>
      </c>
      <c r="G1051" s="20">
        <f>IF(gesamt!C1051="",0,gesamt!J1051)</f>
        <v>0</v>
      </c>
      <c r="H1051" s="20">
        <f>IF(gesamt!C1051="",0,gesamt!K1051)</f>
        <v>0</v>
      </c>
      <c r="I1051" s="19">
        <f t="shared" si="66"/>
        <v>128.76</v>
      </c>
      <c r="J1051" s="22">
        <f t="shared" si="64"/>
        <v>1050</v>
      </c>
      <c r="K1051" s="21">
        <f t="shared" ca="1" si="61"/>
        <v>1</v>
      </c>
      <c r="L1051" s="21">
        <f ca="1">IF(K1051=0,"",COUNTIF($K$2:K1051,"&gt;0"))</f>
        <v>1050</v>
      </c>
      <c r="M1051" s="50" t="str">
        <f t="shared" ca="1" si="65"/>
        <v>Kochbanane, Gemüsebanane, Mehlbanane, Plátano, Banana-da-terra, Platan, Plantan</v>
      </c>
    </row>
    <row r="1052" spans="1:13" s="18" customFormat="1" ht="14.25" x14ac:dyDescent="0.2">
      <c r="A1052" s="18" t="str">
        <f>IF(gesamt!C1052="",CONCATENATE("Eintrag ",J1052),gesamt!A1052)</f>
        <v>Kochkäse, 10 % Fett in Trockenmasse</v>
      </c>
      <c r="B1052" s="18">
        <v>100</v>
      </c>
      <c r="C1052" s="19">
        <f>IF(gesamt!C1052="",100,gesamt!D1052)</f>
        <v>107</v>
      </c>
      <c r="D1052" s="20">
        <f>IF(gesamt!C1052="",10,gesamt!G1052)</f>
        <v>4</v>
      </c>
      <c r="E1052" s="20">
        <f>IF(gesamt!C1052="",10,gesamt!H1052)</f>
        <v>3</v>
      </c>
      <c r="F1052" s="20">
        <f>IF(gesamt!C1052="",10,gesamt!I1052)</f>
        <v>15</v>
      </c>
      <c r="G1052" s="20">
        <f>IF(gesamt!C1052="",0,gesamt!J1052)</f>
        <v>0</v>
      </c>
      <c r="H1052" s="20">
        <f>IF(gesamt!C1052="",0,gesamt!K1052)</f>
        <v>0</v>
      </c>
      <c r="I1052" s="19">
        <f t="shared" si="66"/>
        <v>107.3</v>
      </c>
      <c r="J1052" s="22">
        <f t="shared" si="64"/>
        <v>1051</v>
      </c>
      <c r="K1052" s="21">
        <f t="shared" ca="1" si="61"/>
        <v>1</v>
      </c>
      <c r="L1052" s="21">
        <f ca="1">IF(K1052=0,"",COUNTIF($K$2:K1052,"&gt;0"))</f>
        <v>1051</v>
      </c>
      <c r="M1052" s="50" t="str">
        <f t="shared" ca="1" si="65"/>
        <v>Kochkäse, 10 % Fett in Trockenmasse</v>
      </c>
    </row>
    <row r="1053" spans="1:13" s="18" customFormat="1" ht="14.25" x14ac:dyDescent="0.2">
      <c r="A1053" s="18" t="str">
        <f>IF(gesamt!C1053="",CONCATENATE("Eintrag ",J1053),gesamt!A1053)</f>
        <v>Kochkäse, 20 % Fett in Trockenmasse</v>
      </c>
      <c r="B1053" s="18">
        <v>100</v>
      </c>
      <c r="C1053" s="19">
        <f>IF(gesamt!C1053="",100,gesamt!D1053)</f>
        <v>131</v>
      </c>
      <c r="D1053" s="20">
        <f>IF(gesamt!C1053="",10,gesamt!G1053)</f>
        <v>3.7</v>
      </c>
      <c r="E1053" s="20">
        <f>IF(gesamt!C1053="",10,gesamt!H1053)</f>
        <v>5.9</v>
      </c>
      <c r="F1053" s="20">
        <f>IF(gesamt!C1053="",10,gesamt!I1053)</f>
        <v>14.5</v>
      </c>
      <c r="G1053" s="20">
        <f>IF(gesamt!C1053="",0,gesamt!J1053)</f>
        <v>0</v>
      </c>
      <c r="H1053" s="20">
        <f>IF(gesamt!C1053="",0,gesamt!K1053)</f>
        <v>0</v>
      </c>
      <c r="I1053" s="19">
        <f t="shared" si="66"/>
        <v>130.94</v>
      </c>
      <c r="J1053" s="22">
        <f t="shared" si="64"/>
        <v>1052</v>
      </c>
      <c r="K1053" s="21">
        <f t="shared" ca="1" si="61"/>
        <v>1</v>
      </c>
      <c r="L1053" s="21">
        <f ca="1">IF(K1053=0,"",COUNTIF($K$2:K1053,"&gt;0"))</f>
        <v>1052</v>
      </c>
      <c r="M1053" s="50" t="str">
        <f t="shared" ca="1" si="65"/>
        <v>Kochkäse, 20 % Fett in Trockenmasse</v>
      </c>
    </row>
    <row r="1054" spans="1:13" s="18" customFormat="1" ht="14.25" x14ac:dyDescent="0.2">
      <c r="A1054" s="18" t="str">
        <f>IF(gesamt!C1054="",CONCATENATE("Eintrag ",J1054),gesamt!A1054)</f>
        <v>Kochkäse, 40 % Fett in Trockenmasse</v>
      </c>
      <c r="B1054" s="18">
        <v>100</v>
      </c>
      <c r="C1054" s="19">
        <f>IF(gesamt!C1054="",100,gesamt!D1054)</f>
        <v>195</v>
      </c>
      <c r="D1054" s="20">
        <f>IF(gesamt!C1054="",10,gesamt!G1054)</f>
        <v>3.5</v>
      </c>
      <c r="E1054" s="20">
        <f>IF(gesamt!C1054="",10,gesamt!H1054)</f>
        <v>14</v>
      </c>
      <c r="F1054" s="20">
        <f>IF(gesamt!C1054="",10,gesamt!I1054)</f>
        <v>12</v>
      </c>
      <c r="G1054" s="20">
        <f>IF(gesamt!C1054="",0,gesamt!J1054)</f>
        <v>0</v>
      </c>
      <c r="H1054" s="20">
        <f>IF(gesamt!C1054="",0,gesamt!K1054)</f>
        <v>0</v>
      </c>
      <c r="I1054" s="19">
        <f t="shared" si="66"/>
        <v>194.95000000000002</v>
      </c>
      <c r="J1054" s="22">
        <f t="shared" si="64"/>
        <v>1053</v>
      </c>
      <c r="K1054" s="21">
        <f t="shared" ca="1" si="61"/>
        <v>1</v>
      </c>
      <c r="L1054" s="21">
        <f ca="1">IF(K1054=0,"",COUNTIF($K$2:K1054,"&gt;0"))</f>
        <v>1053</v>
      </c>
      <c r="M1054" s="50" t="str">
        <f t="shared" ca="1" si="65"/>
        <v>Kochkäse, 40 % Fett in Trockenmasse</v>
      </c>
    </row>
    <row r="1055" spans="1:13" s="18" customFormat="1" ht="14.25" x14ac:dyDescent="0.2">
      <c r="A1055" s="18" t="str">
        <f>IF(gesamt!C1055="",CONCATENATE("Eintrag ",J1055),gesamt!A1055)</f>
        <v>Kochsalz, Natriumchlorid</v>
      </c>
      <c r="B1055" s="18">
        <v>100</v>
      </c>
      <c r="C1055" s="19">
        <f>IF(gesamt!C1055="",100,gesamt!D1055)</f>
        <v>0</v>
      </c>
      <c r="D1055" s="20">
        <f>IF(gesamt!C1055="",10,gesamt!G1055)</f>
        <v>0</v>
      </c>
      <c r="E1055" s="20">
        <f>IF(gesamt!C1055="",10,gesamt!H1055)</f>
        <v>0</v>
      </c>
      <c r="F1055" s="20">
        <f>IF(gesamt!C1055="",10,gesamt!I1055)</f>
        <v>0</v>
      </c>
      <c r="G1055" s="20">
        <f>IF(gesamt!C1055="",0,gesamt!J1055)</f>
        <v>0</v>
      </c>
      <c r="H1055" s="20">
        <f>IF(gesamt!C1055="",0,gesamt!K1055)</f>
        <v>0</v>
      </c>
      <c r="I1055" s="19">
        <f t="shared" si="66"/>
        <v>0</v>
      </c>
      <c r="J1055" s="22">
        <f t="shared" si="64"/>
        <v>1054</v>
      </c>
      <c r="K1055" s="21">
        <f t="shared" ca="1" si="61"/>
        <v>1</v>
      </c>
      <c r="L1055" s="21">
        <f ca="1">IF(K1055=0,"",COUNTIF($K$2:K1055,"&gt;0"))</f>
        <v>1054</v>
      </c>
      <c r="M1055" s="50" t="str">
        <f t="shared" ca="1" si="65"/>
        <v>Kochsalz, Natriumchlorid</v>
      </c>
    </row>
    <row r="1056" spans="1:13" s="18" customFormat="1" ht="14.25" x14ac:dyDescent="0.2">
      <c r="A1056" s="18" t="str">
        <f>IF(gesamt!C1056="",CONCATENATE("Eintrag ",J1056),gesamt!A1056)</f>
        <v>Köfte (türkische Buletten, Hackfleischbällchen, Gehacktesbällchen, Meatballs)</v>
      </c>
      <c r="B1056" s="18">
        <v>100</v>
      </c>
      <c r="C1056" s="19">
        <f>IF(gesamt!C1056="",100,gesamt!D1056)</f>
        <v>391</v>
      </c>
      <c r="D1056" s="20">
        <f>IF(gesamt!C1056="",10,gesamt!G1056)</f>
        <v>2.1</v>
      </c>
      <c r="E1056" s="20">
        <f>IF(gesamt!C1056="",10,gesamt!H1056)</f>
        <v>31</v>
      </c>
      <c r="F1056" s="20">
        <f>IF(gesamt!C1056="",10,gesamt!I1056)</f>
        <v>22.4</v>
      </c>
      <c r="G1056" s="20">
        <f>IF(gesamt!C1056="",0,gesamt!J1056)</f>
        <v>0</v>
      </c>
      <c r="H1056" s="20">
        <f>IF(gesamt!C1056="",0,gesamt!K1056)</f>
        <v>0</v>
      </c>
      <c r="I1056" s="19">
        <f t="shared" si="66"/>
        <v>390.99</v>
      </c>
      <c r="J1056" s="22">
        <f t="shared" si="64"/>
        <v>1055</v>
      </c>
      <c r="K1056" s="21">
        <f t="shared" ca="1" si="61"/>
        <v>1</v>
      </c>
      <c r="L1056" s="21">
        <f ca="1">IF(K1056=0,"",COUNTIF($K$2:K1056,"&gt;0"))</f>
        <v>1055</v>
      </c>
      <c r="M1056" s="50" t="str">
        <f t="shared" ca="1" si="65"/>
        <v>Köfte (türkische Buletten, Hackfleischbällchen, Gehacktesbällchen, Meatballs)</v>
      </c>
    </row>
    <row r="1057" spans="1:13" s="18" customFormat="1" ht="14.25" x14ac:dyDescent="0.2">
      <c r="A1057" s="18" t="str">
        <f>IF(gesamt!C1057="",CONCATENATE("Eintrag ",J1057),gesamt!A1057)</f>
        <v>Kohlrabi, Oberrübe, Rübkohl, Kohlraben</v>
      </c>
      <c r="B1057" s="18">
        <v>100</v>
      </c>
      <c r="C1057" s="19">
        <f>IF(gesamt!C1057="",100,gesamt!D1057)</f>
        <v>24</v>
      </c>
      <c r="D1057" s="20">
        <f>IF(gesamt!C1057="",10,gesamt!G1057)</f>
        <v>3.7</v>
      </c>
      <c r="E1057" s="20">
        <f>IF(gesamt!C1057="",10,gesamt!H1057)</f>
        <v>0.1</v>
      </c>
      <c r="F1057" s="20">
        <f>IF(gesamt!C1057="",10,gesamt!I1057)</f>
        <v>1.9</v>
      </c>
      <c r="G1057" s="20">
        <f>IF(gesamt!C1057="",0,gesamt!J1057)</f>
        <v>0</v>
      </c>
      <c r="H1057" s="20">
        <f>IF(gesamt!C1057="",0,gesamt!K1057)</f>
        <v>0</v>
      </c>
      <c r="I1057" s="19">
        <f t="shared" si="66"/>
        <v>24.080000000000002</v>
      </c>
      <c r="J1057" s="22">
        <f t="shared" si="64"/>
        <v>1056</v>
      </c>
      <c r="K1057" s="21">
        <f t="shared" ca="1" si="61"/>
        <v>1</v>
      </c>
      <c r="L1057" s="21">
        <f ca="1">IF(K1057=0,"",COUNTIF($K$2:K1057,"&gt;0"))</f>
        <v>1056</v>
      </c>
      <c r="M1057" s="50" t="str">
        <f t="shared" ca="1" si="65"/>
        <v>Kohlrabi, Oberrübe, Rübkohl, Kohlraben</v>
      </c>
    </row>
    <row r="1058" spans="1:13" s="18" customFormat="1" ht="14.25" x14ac:dyDescent="0.2">
      <c r="A1058" s="18" t="str">
        <f>IF(gesamt!C1058="",CONCATENATE("Eintrag ",J1058),gesamt!A1058)</f>
        <v>Kohlrouladen (Krautwickel, Krautwickerl, Wirsing-Rouladen, Krautrouladen)</v>
      </c>
      <c r="B1058" s="18">
        <v>100</v>
      </c>
      <c r="C1058" s="19">
        <f>IF(gesamt!C1058="",100,gesamt!D1058)</f>
        <v>67</v>
      </c>
      <c r="D1058" s="20">
        <f>IF(gesamt!C1058="",10,gesamt!G1058)</f>
        <v>7</v>
      </c>
      <c r="E1058" s="20">
        <f>IF(gesamt!C1058="",10,gesamt!H1058)</f>
        <v>3.1</v>
      </c>
      <c r="F1058" s="20">
        <f>IF(gesamt!C1058="",10,gesamt!I1058)</f>
        <v>2.7</v>
      </c>
      <c r="G1058" s="20">
        <f>IF(gesamt!C1058="",0,gesamt!J1058)</f>
        <v>0</v>
      </c>
      <c r="H1058" s="20">
        <f>IF(gesamt!C1058="",0,gesamt!K1058)</f>
        <v>0</v>
      </c>
      <c r="I1058" s="19">
        <f t="shared" si="66"/>
        <v>68.87</v>
      </c>
      <c r="J1058" s="22">
        <f t="shared" si="64"/>
        <v>1057</v>
      </c>
      <c r="K1058" s="21">
        <f t="shared" ca="1" si="61"/>
        <v>1</v>
      </c>
      <c r="L1058" s="21">
        <f ca="1">IF(K1058=0,"",COUNTIF($K$2:K1058,"&gt;0"))</f>
        <v>1057</v>
      </c>
      <c r="M1058" s="50" t="str">
        <f t="shared" ca="1" si="65"/>
        <v>Kohlrouladen (Krautwickel, Krautwickerl, Wirsing-Rouladen, Krautrouladen)</v>
      </c>
    </row>
    <row r="1059" spans="1:13" s="18" customFormat="1" ht="14.25" x14ac:dyDescent="0.2">
      <c r="A1059" s="18" t="str">
        <f>IF(gesamt!C1059="",CONCATENATE("Eintrag ",J1059),gesamt!A1059)</f>
        <v>Kokosblüten-Zucker</v>
      </c>
      <c r="B1059" s="18">
        <v>100</v>
      </c>
      <c r="C1059" s="19">
        <f>IF(gesamt!C1059="",100,gesamt!D1059)</f>
        <v>400</v>
      </c>
      <c r="D1059" s="20">
        <f>IF(gesamt!C1059="",10,gesamt!G1059)</f>
        <v>93</v>
      </c>
      <c r="E1059" s="20">
        <f>IF(gesamt!C1059="",10,gesamt!H1059)</f>
        <v>1</v>
      </c>
      <c r="F1059" s="20">
        <f>IF(gesamt!C1059="",10,gesamt!I1059)</f>
        <v>1.5</v>
      </c>
      <c r="G1059" s="20">
        <f>IF(gesamt!C1059="",0,gesamt!J1059)</f>
        <v>0</v>
      </c>
      <c r="H1059" s="20">
        <f>IF(gesamt!C1059="",0,gesamt!K1059)</f>
        <v>0</v>
      </c>
      <c r="I1059" s="19">
        <f t="shared" si="66"/>
        <v>396.9</v>
      </c>
      <c r="J1059" s="22">
        <f t="shared" si="64"/>
        <v>1058</v>
      </c>
      <c r="K1059" s="21">
        <f t="shared" ca="1" si="61"/>
        <v>1</v>
      </c>
      <c r="L1059" s="21">
        <f ca="1">IF(K1059=0,"",COUNTIF($K$2:K1059,"&gt;0"))</f>
        <v>1058</v>
      </c>
      <c r="M1059" s="50" t="str">
        <f t="shared" ca="1" si="65"/>
        <v>Kokosblüten-Zucker</v>
      </c>
    </row>
    <row r="1060" spans="1:13" s="18" customFormat="1" ht="14.25" x14ac:dyDescent="0.2">
      <c r="A1060" s="18" t="str">
        <f>IF(gesamt!C1060="",CONCATENATE("Eintrag ",J1060),gesamt!A1060)</f>
        <v>Kokosfett, Pflanzenfett</v>
      </c>
      <c r="B1060" s="18">
        <v>100</v>
      </c>
      <c r="C1060" s="19">
        <f>IF(gesamt!C1060="",100,gesamt!D1060)</f>
        <v>930</v>
      </c>
      <c r="D1060" s="20">
        <f>IF(gesamt!C1060="",10,gesamt!G1060)</f>
        <v>0</v>
      </c>
      <c r="E1060" s="20">
        <f>IF(gesamt!C1060="",10,gesamt!H1060)</f>
        <v>100</v>
      </c>
      <c r="F1060" s="20">
        <f>IF(gesamt!C1060="",10,gesamt!I1060)</f>
        <v>0</v>
      </c>
      <c r="G1060" s="20">
        <f>IF(gesamt!C1060="",0,gesamt!J1060)</f>
        <v>0</v>
      </c>
      <c r="H1060" s="20">
        <f>IF(gesamt!C1060="",0,gesamt!K1060)</f>
        <v>0</v>
      </c>
      <c r="I1060" s="19">
        <f t="shared" si="66"/>
        <v>930.00000000000011</v>
      </c>
      <c r="J1060" s="22">
        <f t="shared" si="64"/>
        <v>1059</v>
      </c>
      <c r="K1060" s="21">
        <f t="shared" ca="1" si="61"/>
        <v>1</v>
      </c>
      <c r="L1060" s="21">
        <f ca="1">IF(K1060=0,"",COUNTIF($K$2:K1060,"&gt;0"))</f>
        <v>1059</v>
      </c>
      <c r="M1060" s="50" t="str">
        <f t="shared" ca="1" si="65"/>
        <v>Kokosfett, Pflanzenfett</v>
      </c>
    </row>
    <row r="1061" spans="1:13" s="18" customFormat="1" ht="14.25" x14ac:dyDescent="0.2">
      <c r="A1061" s="18" t="str">
        <f>IF(gesamt!C1061="",CONCATENATE("Eintrag ",J1061),gesamt!A1061)</f>
        <v>Kokosflocken, Kokosmehl</v>
      </c>
      <c r="B1061" s="18">
        <v>100</v>
      </c>
      <c r="C1061" s="19">
        <f>IF(gesamt!C1061="",100,gesamt!D1061)</f>
        <v>397</v>
      </c>
      <c r="D1061" s="20">
        <f>IF(gesamt!C1061="",10,gesamt!G1061)</f>
        <v>72.099999999999994</v>
      </c>
      <c r="E1061" s="20">
        <f>IF(gesamt!C1061="",10,gesamt!H1061)</f>
        <v>10</v>
      </c>
      <c r="F1061" s="20">
        <f>IF(gesamt!C1061="",10,gesamt!I1061)</f>
        <v>2</v>
      </c>
      <c r="G1061" s="20">
        <f>IF(gesamt!C1061="",0,gesamt!J1061)</f>
        <v>0</v>
      </c>
      <c r="H1061" s="20">
        <f>IF(gesamt!C1061="",0,gesamt!K1061)</f>
        <v>0</v>
      </c>
      <c r="I1061" s="19">
        <f t="shared" si="66"/>
        <v>397.00999999999993</v>
      </c>
      <c r="J1061" s="22">
        <f t="shared" ref="J1061:J1124" si="67">J1060+1</f>
        <v>1060</v>
      </c>
      <c r="K1061" s="21">
        <f t="shared" ca="1" si="61"/>
        <v>1</v>
      </c>
      <c r="L1061" s="21">
        <f ca="1">IF(K1061=0,"",COUNTIF($K$2:K1061,"&gt;0"))</f>
        <v>1060</v>
      </c>
      <c r="M1061" s="50" t="str">
        <f t="shared" ca="1" si="65"/>
        <v>Kokosflocken, Kokosmehl</v>
      </c>
    </row>
    <row r="1062" spans="1:13" s="18" customFormat="1" ht="14.25" x14ac:dyDescent="0.2">
      <c r="A1062" s="18" t="str">
        <f>IF(gesamt!C1062="",CONCATENATE("Eintrag ",J1062),gesamt!A1062)</f>
        <v>Kokosmakronen</v>
      </c>
      <c r="B1062" s="18">
        <v>100</v>
      </c>
      <c r="C1062" s="19">
        <f>IF(gesamt!C1062="",100,gesamt!D1062)</f>
        <v>452</v>
      </c>
      <c r="D1062" s="20">
        <f>IF(gesamt!C1062="",10,gesamt!G1062)</f>
        <v>44.5</v>
      </c>
      <c r="E1062" s="20">
        <f>IF(gesamt!C1062="",10,gesamt!H1062)</f>
        <v>26.5</v>
      </c>
      <c r="F1062" s="20">
        <f>IF(gesamt!C1062="",10,gesamt!I1062)</f>
        <v>5.5</v>
      </c>
      <c r="G1062" s="20">
        <f>IF(gesamt!C1062="",0,gesamt!J1062)</f>
        <v>0</v>
      </c>
      <c r="H1062" s="20">
        <f>IF(gesamt!C1062="",0,gesamt!K1062)</f>
        <v>0</v>
      </c>
      <c r="I1062" s="19">
        <f t="shared" si="66"/>
        <v>452</v>
      </c>
      <c r="J1062" s="22">
        <f t="shared" si="67"/>
        <v>1061</v>
      </c>
      <c r="K1062" s="21">
        <f t="shared" ca="1" si="61"/>
        <v>1</v>
      </c>
      <c r="L1062" s="21">
        <f ca="1">IF(K1062=0,"",COUNTIF($K$2:K1062,"&gt;0"))</f>
        <v>1061</v>
      </c>
      <c r="M1062" s="50" t="str">
        <f t="shared" ca="1" si="65"/>
        <v>Kokosmakronen</v>
      </c>
    </row>
    <row r="1063" spans="1:13" s="18" customFormat="1" ht="14.25" x14ac:dyDescent="0.2">
      <c r="A1063" s="18" t="str">
        <f>IF(gesamt!C1063="",CONCATENATE("Eintrag ",J1063),gesamt!A1063)</f>
        <v>Kokosmilch, Kokossaft, Kokosnussmilch, Kokosnusssaft</v>
      </c>
      <c r="B1063" s="18">
        <v>100</v>
      </c>
      <c r="C1063" s="19">
        <f>IF(gesamt!C1063="",100,gesamt!D1063)</f>
        <v>25</v>
      </c>
      <c r="D1063" s="20">
        <f>IF(gesamt!C1063="",10,gesamt!G1063)</f>
        <v>5</v>
      </c>
      <c r="E1063" s="20">
        <f>IF(gesamt!C1063="",10,gesamt!H1063)</f>
        <v>0.4</v>
      </c>
      <c r="F1063" s="20">
        <f>IF(gesamt!C1063="",10,gesamt!I1063)</f>
        <v>0.3</v>
      </c>
      <c r="G1063" s="20">
        <f>IF(gesamt!C1063="",0,gesamt!J1063)</f>
        <v>0</v>
      </c>
      <c r="H1063" s="20">
        <f>IF(gesamt!C1063="",0,gesamt!K1063)</f>
        <v>0</v>
      </c>
      <c r="I1063" s="19">
        <f t="shared" si="66"/>
        <v>25.48</v>
      </c>
      <c r="J1063" s="22">
        <f t="shared" si="67"/>
        <v>1062</v>
      </c>
      <c r="K1063" s="21">
        <f t="shared" ca="1" si="61"/>
        <v>1</v>
      </c>
      <c r="L1063" s="21">
        <f ca="1">IF(K1063=0,"",COUNTIF($K$2:K1063,"&gt;0"))</f>
        <v>1062</v>
      </c>
      <c r="M1063" s="50" t="str">
        <f t="shared" ca="1" si="65"/>
        <v>Kokosmilch, Kokossaft, Kokosnussmilch, Kokosnusssaft</v>
      </c>
    </row>
    <row r="1064" spans="1:13" s="18" customFormat="1" ht="14.25" x14ac:dyDescent="0.2">
      <c r="A1064" s="18" t="str">
        <f>IF(gesamt!C1064="",CONCATENATE("Eintrag ",J1064),gesamt!A1064)</f>
        <v>Kokosmus, Kokoscreme</v>
      </c>
      <c r="B1064" s="18">
        <v>100</v>
      </c>
      <c r="C1064" s="19">
        <f>IF(gesamt!C1064="",100,gesamt!D1064)</f>
        <v>725</v>
      </c>
      <c r="D1064" s="20">
        <f>IF(gesamt!C1064="",10,gesamt!G1064)</f>
        <v>12</v>
      </c>
      <c r="E1064" s="20">
        <f>IF(gesamt!C1064="",10,gesamt!H1064)</f>
        <v>70</v>
      </c>
      <c r="F1064" s="20">
        <f>IF(gesamt!C1064="",10,gesamt!I1064)</f>
        <v>6</v>
      </c>
      <c r="G1064" s="20">
        <f>IF(gesamt!C1064="",0,gesamt!J1064)</f>
        <v>0</v>
      </c>
      <c r="H1064" s="20">
        <f>IF(gesamt!C1064="",0,gesamt!K1064)</f>
        <v>0</v>
      </c>
      <c r="I1064" s="19">
        <f t="shared" si="66"/>
        <v>725.40000000000009</v>
      </c>
      <c r="J1064" s="22">
        <f t="shared" si="67"/>
        <v>1063</v>
      </c>
      <c r="K1064" s="21">
        <f t="shared" ca="1" si="61"/>
        <v>1</v>
      </c>
      <c r="L1064" s="21">
        <f ca="1">IF(K1064=0,"",COUNTIF($K$2:K1064,"&gt;0"))</f>
        <v>1063</v>
      </c>
      <c r="M1064" s="50" t="str">
        <f t="shared" ca="1" si="65"/>
        <v>Kokosmus, Kokoscreme</v>
      </c>
    </row>
    <row r="1065" spans="1:13" s="18" customFormat="1" ht="14.25" x14ac:dyDescent="0.2">
      <c r="A1065" s="18" t="str">
        <f>IF(gesamt!C1065="",CONCATENATE("Eintrag ",J1065),gesamt!A1065)</f>
        <v>Kokosnuss</v>
      </c>
      <c r="B1065" s="18">
        <v>100</v>
      </c>
      <c r="C1065" s="19">
        <f>IF(gesamt!C1065="",100,gesamt!D1065)</f>
        <v>363</v>
      </c>
      <c r="D1065" s="20">
        <f>IF(gesamt!C1065="",10,gesamt!G1065)</f>
        <v>4.8</v>
      </c>
      <c r="E1065" s="20">
        <f>IF(gesamt!C1065="",10,gesamt!H1065)</f>
        <v>36.5</v>
      </c>
      <c r="F1065" s="20">
        <f>IF(gesamt!C1065="",10,gesamt!I1065)</f>
        <v>3.9</v>
      </c>
      <c r="G1065" s="20">
        <f>IF(gesamt!C1065="",0,gesamt!J1065)</f>
        <v>0</v>
      </c>
      <c r="H1065" s="20">
        <f>IF(gesamt!C1065="",0,gesamt!K1065)</f>
        <v>0</v>
      </c>
      <c r="I1065" s="19">
        <f t="shared" si="66"/>
        <v>375.51000000000005</v>
      </c>
      <c r="J1065" s="22">
        <f t="shared" si="67"/>
        <v>1064</v>
      </c>
      <c r="K1065" s="21">
        <f t="shared" ca="1" si="61"/>
        <v>1</v>
      </c>
      <c r="L1065" s="21">
        <f ca="1">IF(K1065=0,"",COUNTIF($K$2:K1065,"&gt;0"))</f>
        <v>1064</v>
      </c>
      <c r="M1065" s="50" t="str">
        <f t="shared" ca="1" si="65"/>
        <v>Kokosnuss</v>
      </c>
    </row>
    <row r="1066" spans="1:13" s="18" customFormat="1" ht="14.25" x14ac:dyDescent="0.2">
      <c r="A1066" s="18" t="str">
        <f>IF(gesamt!C1066="",CONCATENATE("Eintrag ",J1066),gesamt!A1066)</f>
        <v>Kokosöl</v>
      </c>
      <c r="B1066" s="18">
        <v>100</v>
      </c>
      <c r="C1066" s="19">
        <f>IF(gesamt!C1066="",100,gesamt!D1066)</f>
        <v>930</v>
      </c>
      <c r="D1066" s="20">
        <f>IF(gesamt!C1066="",10,gesamt!G1066)</f>
        <v>0</v>
      </c>
      <c r="E1066" s="20">
        <f>IF(gesamt!C1066="",10,gesamt!H1066)</f>
        <v>100</v>
      </c>
      <c r="F1066" s="20">
        <f>IF(gesamt!C1066="",10,gesamt!I1066)</f>
        <v>0</v>
      </c>
      <c r="G1066" s="20">
        <f>IF(gesamt!C1066="",0,gesamt!J1066)</f>
        <v>0</v>
      </c>
      <c r="H1066" s="20">
        <f>IF(gesamt!C1066="",0,gesamt!K1066)</f>
        <v>0</v>
      </c>
      <c r="I1066" s="19">
        <f t="shared" si="66"/>
        <v>930.00000000000011</v>
      </c>
      <c r="J1066" s="22">
        <f t="shared" si="67"/>
        <v>1065</v>
      </c>
      <c r="K1066" s="21">
        <f t="shared" ca="1" si="61"/>
        <v>1</v>
      </c>
      <c r="L1066" s="21">
        <f ca="1">IF(K1066=0,"",COUNTIF($K$2:K1066,"&gt;0"))</f>
        <v>1065</v>
      </c>
      <c r="M1066" s="50" t="str">
        <f t="shared" ca="1" si="65"/>
        <v>Kokosöl</v>
      </c>
    </row>
    <row r="1067" spans="1:13" s="18" customFormat="1" ht="14.25" x14ac:dyDescent="0.2">
      <c r="A1067" s="18" t="str">
        <f>IF(gesamt!C1067="",CONCATENATE("Eintrag ",J1067),gesamt!A1067)</f>
        <v>Kokosraspeln</v>
      </c>
      <c r="B1067" s="18">
        <v>100</v>
      </c>
      <c r="C1067" s="19">
        <f>IF(gesamt!C1067="",100,gesamt!D1067)</f>
        <v>725</v>
      </c>
      <c r="D1067" s="20">
        <f>IF(gesamt!C1067="",10,gesamt!G1067)</f>
        <v>30.1</v>
      </c>
      <c r="E1067" s="20">
        <f>IF(gesamt!C1067="",10,gesamt!H1067)</f>
        <v>62</v>
      </c>
      <c r="F1067" s="20">
        <f>IF(gesamt!C1067="",10,gesamt!I1067)</f>
        <v>6</v>
      </c>
      <c r="G1067" s="20">
        <f>IF(gesamt!C1067="",0,gesamt!J1067)</f>
        <v>0</v>
      </c>
      <c r="H1067" s="20">
        <f>IF(gesamt!C1067="",0,gesamt!K1067)</f>
        <v>0</v>
      </c>
      <c r="I1067" s="19">
        <f t="shared" si="66"/>
        <v>725.21</v>
      </c>
      <c r="J1067" s="22">
        <f t="shared" si="67"/>
        <v>1066</v>
      </c>
      <c r="K1067" s="21">
        <f t="shared" ca="1" si="61"/>
        <v>1</v>
      </c>
      <c r="L1067" s="21">
        <f ca="1">IF(K1067=0,"",COUNTIF($K$2:K1067,"&gt;0"))</f>
        <v>1066</v>
      </c>
      <c r="M1067" s="50" t="str">
        <f t="shared" ca="1" si="65"/>
        <v>Kokosraspeln</v>
      </c>
    </row>
    <row r="1068" spans="1:13" s="18" customFormat="1" ht="14.25" x14ac:dyDescent="0.2">
      <c r="A1068" s="18" t="str">
        <f>IF(gesamt!C1068="",CONCATENATE("Eintrag ",J1068),gesamt!A1068)</f>
        <v>Kölsch-Bier 4,9 Vol.%</v>
      </c>
      <c r="B1068" s="18">
        <v>100</v>
      </c>
      <c r="C1068" s="19">
        <f>IF(gesamt!C1068="",100,gesamt!D1068)</f>
        <v>56</v>
      </c>
      <c r="D1068" s="20">
        <f>IF(gesamt!C1068="",10,gesamt!G1068)</f>
        <v>4</v>
      </c>
      <c r="E1068" s="20">
        <f>IF(gesamt!C1068="",10,gesamt!H1068)</f>
        <v>0</v>
      </c>
      <c r="F1068" s="20">
        <f>IF(gesamt!C1068="",10,gesamt!I1068)</f>
        <v>0.5</v>
      </c>
      <c r="G1068" s="20">
        <f>IF(gesamt!C1068="",0,gesamt!J1068)</f>
        <v>4.9000000000000004</v>
      </c>
      <c r="H1068" s="20">
        <f>IF(gesamt!C1068="",0,gesamt!K1068)</f>
        <v>0</v>
      </c>
      <c r="I1068" s="19">
        <f t="shared" si="66"/>
        <v>52.800000000000004</v>
      </c>
      <c r="J1068" s="22">
        <f t="shared" si="67"/>
        <v>1067</v>
      </c>
      <c r="K1068" s="21">
        <f t="shared" ca="1" si="61"/>
        <v>1</v>
      </c>
      <c r="L1068" s="21">
        <f ca="1">IF(K1068=0,"",COUNTIF($K$2:K1068,"&gt;0"))</f>
        <v>1067</v>
      </c>
      <c r="M1068" s="50" t="str">
        <f t="shared" ca="1" si="65"/>
        <v>Kölsch-Bier 4,9 Vol.%</v>
      </c>
    </row>
    <row r="1069" spans="1:13" s="18" customFormat="1" ht="14.25" x14ac:dyDescent="0.2">
      <c r="A1069" s="18" t="str">
        <f>IF(gesamt!C1069="",CONCATENATE("Eintrag ",J1069),gesamt!A1069)</f>
        <v>Kombucha-Gärgetränk (Teepilz)</v>
      </c>
      <c r="B1069" s="18">
        <v>100</v>
      </c>
      <c r="C1069" s="19">
        <f>IF(gesamt!C1069="",100,gesamt!D1069)</f>
        <v>23</v>
      </c>
      <c r="D1069" s="20">
        <f>IF(gesamt!C1069="",10,gesamt!G1069)</f>
        <v>5.5</v>
      </c>
      <c r="E1069" s="20">
        <f>IF(gesamt!C1069="",10,gesamt!H1069)</f>
        <v>0</v>
      </c>
      <c r="F1069" s="20">
        <f>IF(gesamt!C1069="",10,gesamt!I1069)</f>
        <v>0.2</v>
      </c>
      <c r="G1069" s="20">
        <f>IF(gesamt!C1069="",0,gesamt!J1069)</f>
        <v>0</v>
      </c>
      <c r="H1069" s="20">
        <f>IF(gesamt!C1069="",0,gesamt!K1069)</f>
        <v>0</v>
      </c>
      <c r="I1069" s="19">
        <f t="shared" si="66"/>
        <v>23.389999999999997</v>
      </c>
      <c r="J1069" s="22">
        <f t="shared" si="67"/>
        <v>1068</v>
      </c>
      <c r="K1069" s="21">
        <f t="shared" ca="1" si="61"/>
        <v>1</v>
      </c>
      <c r="L1069" s="21">
        <f ca="1">IF(K1069=0,"",COUNTIF($K$2:K1069,"&gt;0"))</f>
        <v>1068</v>
      </c>
      <c r="M1069" s="50" t="str">
        <f t="shared" ca="1" si="65"/>
        <v>Kombucha-Gärgetränk (Teepilz)</v>
      </c>
    </row>
    <row r="1070" spans="1:13" s="18" customFormat="1" ht="14.25" x14ac:dyDescent="0.2">
      <c r="A1070" s="18" t="str">
        <f>IF(gesamt!C1070="",CONCATENATE("Eintrag ",J1070),gesamt!A1070)</f>
        <v>Kondensmilch, 10 % Fett (Dosenmilch)</v>
      </c>
      <c r="B1070" s="18">
        <v>100</v>
      </c>
      <c r="C1070" s="19">
        <f>IF(gesamt!C1070="",100,gesamt!D1070)</f>
        <v>177</v>
      </c>
      <c r="D1070" s="20">
        <f>IF(gesamt!C1070="",10,gesamt!G1070)</f>
        <v>12.5</v>
      </c>
      <c r="E1070" s="20">
        <f>IF(gesamt!C1070="",10,gesamt!H1070)</f>
        <v>10.1</v>
      </c>
      <c r="F1070" s="20">
        <f>IF(gesamt!C1070="",10,gesamt!I1070)</f>
        <v>8.8000000000000007</v>
      </c>
      <c r="G1070" s="20">
        <f>IF(gesamt!C1070="",0,gesamt!J1070)</f>
        <v>0</v>
      </c>
      <c r="H1070" s="20">
        <f>IF(gesamt!C1070="",0,gesamt!K1070)</f>
        <v>0</v>
      </c>
      <c r="I1070" s="19">
        <f t="shared" si="66"/>
        <v>182.14000000000001</v>
      </c>
      <c r="J1070" s="22">
        <f t="shared" si="67"/>
        <v>1069</v>
      </c>
      <c r="K1070" s="21">
        <f t="shared" ca="1" si="61"/>
        <v>1</v>
      </c>
      <c r="L1070" s="21">
        <f ca="1">IF(K1070=0,"",COUNTIF($K$2:K1070,"&gt;0"))</f>
        <v>1069</v>
      </c>
      <c r="M1070" s="50" t="str">
        <f t="shared" ca="1" si="65"/>
        <v>Kondensmilch, 10 % Fett (Dosenmilch)</v>
      </c>
    </row>
    <row r="1071" spans="1:13" s="18" customFormat="1" ht="14.25" x14ac:dyDescent="0.2">
      <c r="A1071" s="18" t="str">
        <f>IF(gesamt!C1071="",CONCATENATE("Eintrag ",J1071),gesamt!A1071)</f>
        <v>Kondensmilch, 4 % Fett (Dosenmilch)</v>
      </c>
      <c r="B1071" s="18">
        <v>100</v>
      </c>
      <c r="C1071" s="19">
        <f>IF(gesamt!C1071="",100,gesamt!D1071)</f>
        <v>109</v>
      </c>
      <c r="D1071" s="20">
        <f>IF(gesamt!C1071="",10,gesamt!G1071)</f>
        <v>10.8</v>
      </c>
      <c r="E1071" s="20">
        <f>IF(gesamt!C1071="",10,gesamt!H1071)</f>
        <v>4</v>
      </c>
      <c r="F1071" s="20">
        <f>IF(gesamt!C1071="",10,gesamt!I1071)</f>
        <v>7.5</v>
      </c>
      <c r="G1071" s="20">
        <f>IF(gesamt!C1071="",0,gesamt!J1071)</f>
        <v>0</v>
      </c>
      <c r="H1071" s="20">
        <f>IF(gesamt!C1071="",0,gesamt!K1071)</f>
        <v>0</v>
      </c>
      <c r="I1071" s="19">
        <f t="shared" si="66"/>
        <v>112.98</v>
      </c>
      <c r="J1071" s="22">
        <f t="shared" si="67"/>
        <v>1070</v>
      </c>
      <c r="K1071" s="21">
        <f t="shared" ca="1" si="61"/>
        <v>1</v>
      </c>
      <c r="L1071" s="21">
        <f ca="1">IF(K1071=0,"",COUNTIF($K$2:K1071,"&gt;0"))</f>
        <v>1070</v>
      </c>
      <c r="M1071" s="50" t="str">
        <f t="shared" ca="1" si="65"/>
        <v>Kondensmilch, 4 % Fett (Dosenmilch)</v>
      </c>
    </row>
    <row r="1072" spans="1:13" s="18" customFormat="1" ht="14.25" x14ac:dyDescent="0.2">
      <c r="A1072" s="18" t="str">
        <f>IF(gesamt!C1072="",CONCATENATE("Eintrag ",J1072),gesamt!A1072)</f>
        <v>Kondensmilch, 7,5 % Fett (Dosenmilch)</v>
      </c>
      <c r="B1072" s="18">
        <v>100</v>
      </c>
      <c r="C1072" s="19">
        <f>IF(gesamt!C1072="",100,gesamt!D1072)</f>
        <v>132</v>
      </c>
      <c r="D1072" s="20">
        <f>IF(gesamt!C1072="",10,gesamt!G1072)</f>
        <v>9.5</v>
      </c>
      <c r="E1072" s="20">
        <f>IF(gesamt!C1072="",10,gesamt!H1072)</f>
        <v>7.6</v>
      </c>
      <c r="F1072" s="20">
        <f>IF(gesamt!C1072="",10,gesamt!I1072)</f>
        <v>6.5</v>
      </c>
      <c r="G1072" s="20">
        <f>IF(gesamt!C1072="",0,gesamt!J1072)</f>
        <v>0</v>
      </c>
      <c r="H1072" s="20">
        <f>IF(gesamt!C1072="",0,gesamt!K1072)</f>
        <v>0</v>
      </c>
      <c r="I1072" s="19">
        <f t="shared" si="66"/>
        <v>136.93</v>
      </c>
      <c r="J1072" s="22">
        <f t="shared" si="67"/>
        <v>1071</v>
      </c>
      <c r="K1072" s="21">
        <f t="shared" ca="1" si="61"/>
        <v>1</v>
      </c>
      <c r="L1072" s="21">
        <f ca="1">IF(K1072=0,"",COUNTIF($K$2:K1072,"&gt;0"))</f>
        <v>1071</v>
      </c>
      <c r="M1072" s="50" t="str">
        <f t="shared" ca="1" si="65"/>
        <v>Kondensmilch, 7,5 % Fett (Dosenmilch)</v>
      </c>
    </row>
    <row r="1073" spans="1:13" s="18" customFormat="1" ht="14.25" x14ac:dyDescent="0.2">
      <c r="A1073" s="18" t="str">
        <f>IF(gesamt!C1073="",CONCATENATE("Eintrag ",J1073),gesamt!A1073)</f>
        <v>Kondensmilch, gezuckert, 9 % Fett (Dosenmilch, auch als Brotaufstrich)</v>
      </c>
      <c r="B1073" s="18">
        <v>100</v>
      </c>
      <c r="C1073" s="19">
        <f>IF(gesamt!C1073="",100,gesamt!D1073)</f>
        <v>339</v>
      </c>
      <c r="D1073" s="20">
        <f>IF(gesamt!C1073="",10,gesamt!G1073)</f>
        <v>54</v>
      </c>
      <c r="E1073" s="20">
        <f>IF(gesamt!C1073="",10,gesamt!H1073)</f>
        <v>9</v>
      </c>
      <c r="F1073" s="20">
        <f>IF(gesamt!C1073="",10,gesamt!I1073)</f>
        <v>8.1</v>
      </c>
      <c r="G1073" s="20">
        <f>IF(gesamt!C1073="",0,gesamt!J1073)</f>
        <v>0</v>
      </c>
      <c r="H1073" s="20">
        <f>IF(gesamt!C1073="",0,gesamt!K1073)</f>
        <v>0</v>
      </c>
      <c r="I1073" s="19">
        <f t="shared" si="66"/>
        <v>339.11999999999995</v>
      </c>
      <c r="J1073" s="22">
        <f t="shared" si="67"/>
        <v>1072</v>
      </c>
      <c r="K1073" s="21">
        <f t="shared" ca="1" si="61"/>
        <v>1</v>
      </c>
      <c r="L1073" s="21">
        <f ca="1">IF(K1073=0,"",COUNTIF($K$2:K1073,"&gt;0"))</f>
        <v>1072</v>
      </c>
      <c r="M1073" s="50" t="str">
        <f t="shared" ca="1" si="65"/>
        <v>Kondensmilch, gezuckert, 9 % Fett (Dosenmilch, auch als Brotaufstrich)</v>
      </c>
    </row>
    <row r="1074" spans="1:13" s="18" customFormat="1" ht="14.25" x14ac:dyDescent="0.2">
      <c r="A1074" s="18" t="str">
        <f>IF(gesamt!C1074="",CONCATENATE("Eintrag ",J1074),gesamt!A1074)</f>
        <v>Konfitüre (Marmelade)</v>
      </c>
      <c r="B1074" s="18">
        <v>100</v>
      </c>
      <c r="C1074" s="19">
        <f>IF(gesamt!C1074="",100,gesamt!D1074)</f>
        <v>242</v>
      </c>
      <c r="D1074" s="20">
        <f>IF(gesamt!C1074="",10,gesamt!G1074)</f>
        <v>60</v>
      </c>
      <c r="E1074" s="20">
        <f>IF(gesamt!C1074="",10,gesamt!H1074)</f>
        <v>0</v>
      </c>
      <c r="F1074" s="20">
        <f>IF(gesamt!C1074="",10,gesamt!I1074)</f>
        <v>0.4</v>
      </c>
      <c r="G1074" s="20">
        <f>IF(gesamt!C1074="",0,gesamt!J1074)</f>
        <v>0</v>
      </c>
      <c r="H1074" s="20">
        <f>IF(gesamt!C1074="",0,gesamt!K1074)</f>
        <v>0</v>
      </c>
      <c r="I1074" s="19">
        <f t="shared" si="66"/>
        <v>247.67999999999998</v>
      </c>
      <c r="J1074" s="22">
        <f t="shared" si="67"/>
        <v>1073</v>
      </c>
      <c r="K1074" s="21">
        <f t="shared" ca="1" si="61"/>
        <v>1</v>
      </c>
      <c r="L1074" s="21">
        <f ca="1">IF(K1074=0,"",COUNTIF($K$2:K1074,"&gt;0"))</f>
        <v>1073</v>
      </c>
      <c r="M1074" s="50" t="str">
        <f t="shared" ca="1" si="65"/>
        <v>Konfitüre (Marmelade)</v>
      </c>
    </row>
    <row r="1075" spans="1:13" s="18" customFormat="1" ht="14.25" x14ac:dyDescent="0.2">
      <c r="A1075" s="18" t="str">
        <f>IF(gesamt!C1075="",CONCATENATE("Eintrag ",J1075),gesamt!A1075)</f>
        <v>Konfitüre, extra (Marmelade)</v>
      </c>
      <c r="B1075" s="18">
        <v>100</v>
      </c>
      <c r="C1075" s="19">
        <f>IF(gesamt!C1075="",100,gesamt!D1075)</f>
        <v>234</v>
      </c>
      <c r="D1075" s="20">
        <f>IF(gesamt!C1075="",10,gesamt!G1075)</f>
        <v>58</v>
      </c>
      <c r="E1075" s="20">
        <f>IF(gesamt!C1075="",10,gesamt!H1075)</f>
        <v>0</v>
      </c>
      <c r="F1075" s="20">
        <f>IF(gesamt!C1075="",10,gesamt!I1075)</f>
        <v>0.4</v>
      </c>
      <c r="G1075" s="20">
        <f>IF(gesamt!C1075="",0,gesamt!J1075)</f>
        <v>0</v>
      </c>
      <c r="H1075" s="20">
        <f>IF(gesamt!C1075="",0,gesamt!K1075)</f>
        <v>0</v>
      </c>
      <c r="I1075" s="19">
        <f t="shared" si="66"/>
        <v>239.48</v>
      </c>
      <c r="J1075" s="22">
        <f t="shared" si="67"/>
        <v>1074</v>
      </c>
      <c r="K1075" s="21">
        <f t="shared" ca="1" si="61"/>
        <v>1</v>
      </c>
      <c r="L1075" s="21">
        <f ca="1">IF(K1075=0,"",COUNTIF($K$2:K1075,"&gt;0"))</f>
        <v>1074</v>
      </c>
      <c r="M1075" s="50" t="str">
        <f t="shared" ca="1" si="65"/>
        <v>Konfitüre, extra (Marmelade)</v>
      </c>
    </row>
    <row r="1076" spans="1:13" s="18" customFormat="1" ht="14.25" x14ac:dyDescent="0.2">
      <c r="A1076" s="18" t="str">
        <f>IF(gesamt!C1076="",CONCATENATE("Eintrag ",J1076),gesamt!A1076)</f>
        <v>Konfitüre, kalorienreduziert (Diätmarmelade)</v>
      </c>
      <c r="B1076" s="18">
        <v>100</v>
      </c>
      <c r="C1076" s="19">
        <f>IF(gesamt!C1076="",100,gesamt!D1076)</f>
        <v>94</v>
      </c>
      <c r="D1076" s="20">
        <f>IF(gesamt!C1076="",10,gesamt!G1076)</f>
        <v>23</v>
      </c>
      <c r="E1076" s="20">
        <f>IF(gesamt!C1076="",10,gesamt!H1076)</f>
        <v>0</v>
      </c>
      <c r="F1076" s="20">
        <f>IF(gesamt!C1076="",10,gesamt!I1076)</f>
        <v>0.4</v>
      </c>
      <c r="G1076" s="20">
        <f>IF(gesamt!C1076="",0,gesamt!J1076)</f>
        <v>0</v>
      </c>
      <c r="H1076" s="20">
        <f>IF(gesamt!C1076="",0,gesamt!K1076)</f>
        <v>0</v>
      </c>
      <c r="I1076" s="19">
        <f t="shared" si="66"/>
        <v>95.98</v>
      </c>
      <c r="J1076" s="22">
        <f t="shared" si="67"/>
        <v>1075</v>
      </c>
      <c r="K1076" s="21">
        <f t="shared" ca="1" si="61"/>
        <v>1</v>
      </c>
      <c r="L1076" s="21">
        <f ca="1">IF(K1076=0,"",COUNTIF($K$2:K1076,"&gt;0"))</f>
        <v>1075</v>
      </c>
      <c r="M1076" s="50" t="str">
        <f t="shared" ca="1" si="65"/>
        <v>Konfitüre, kalorienreduziert (Diätmarmelade)</v>
      </c>
    </row>
    <row r="1077" spans="1:13" s="18" customFormat="1" ht="14.25" x14ac:dyDescent="0.2">
      <c r="A1077" s="18" t="str">
        <f>IF(gesamt!C1077="",CONCATENATE("Eintrag ",J1077),gesamt!A1077)</f>
        <v>Königin-Pasteten, Königinnen-Pasteten</v>
      </c>
      <c r="B1077" s="18">
        <v>100</v>
      </c>
      <c r="C1077" s="19">
        <f>IF(gesamt!C1077="",100,gesamt!D1077)</f>
        <v>596</v>
      </c>
      <c r="D1077" s="20">
        <f>IF(gesamt!C1077="",10,gesamt!G1077)</f>
        <v>42</v>
      </c>
      <c r="E1077" s="20">
        <f>IF(gesamt!C1077="",10,gesamt!H1077)</f>
        <v>41</v>
      </c>
      <c r="F1077" s="20">
        <f>IF(gesamt!C1077="",10,gesamt!I1077)</f>
        <v>10</v>
      </c>
      <c r="G1077" s="20">
        <f>IF(gesamt!C1077="",0,gesamt!J1077)</f>
        <v>0</v>
      </c>
      <c r="H1077" s="20">
        <f>IF(gesamt!C1077="",0,gesamt!K1077)</f>
        <v>0</v>
      </c>
      <c r="I1077" s="19">
        <f t="shared" si="66"/>
        <v>595.5</v>
      </c>
      <c r="J1077" s="22">
        <f t="shared" si="67"/>
        <v>1076</v>
      </c>
      <c r="K1077" s="21">
        <f t="shared" ca="1" si="61"/>
        <v>1</v>
      </c>
      <c r="L1077" s="21">
        <f ca="1">IF(K1077=0,"",COUNTIF($K$2:K1077,"&gt;0"))</f>
        <v>1076</v>
      </c>
      <c r="M1077" s="50" t="str">
        <f t="shared" ca="1" si="65"/>
        <v>Königin-Pasteten, Königinnen-Pasteten</v>
      </c>
    </row>
    <row r="1078" spans="1:13" s="18" customFormat="1" ht="14.25" x14ac:dyDescent="0.2">
      <c r="A1078" s="18" t="str">
        <f>IF(gesamt!C1078="",CONCATENATE("Eintrag ",J1078),gesamt!A1078)</f>
        <v>Konjac-Mehl aus Teufelszunge (Hauptbestandteil Glucomannan, Quell/Bindemittel)</v>
      </c>
      <c r="B1078" s="18">
        <v>100</v>
      </c>
      <c r="C1078" s="19">
        <f>IF(gesamt!C1078="",100,gesamt!D1078)</f>
        <v>13</v>
      </c>
      <c r="D1078" s="20">
        <f>IF(gesamt!C1078="",10,gesamt!G1078)</f>
        <v>0</v>
      </c>
      <c r="E1078" s="20">
        <f>IF(gesamt!C1078="",10,gesamt!H1078)</f>
        <v>0.2</v>
      </c>
      <c r="F1078" s="20">
        <f>IF(gesamt!C1078="",10,gesamt!I1078)</f>
        <v>2.7</v>
      </c>
      <c r="G1078" s="20">
        <f>IF(gesamt!C1078="",0,gesamt!J1078)</f>
        <v>0</v>
      </c>
      <c r="H1078" s="20">
        <f>IF(gesamt!C1078="",0,gesamt!K1078)</f>
        <v>0</v>
      </c>
      <c r="I1078" s="19">
        <f t="shared" si="66"/>
        <v>13.200000000000003</v>
      </c>
      <c r="J1078" s="22">
        <f t="shared" si="67"/>
        <v>1077</v>
      </c>
      <c r="K1078" s="21">
        <f t="shared" ca="1" si="61"/>
        <v>1</v>
      </c>
      <c r="L1078" s="21">
        <f ca="1">IF(K1078=0,"",COUNTIF($K$2:K1078,"&gt;0"))</f>
        <v>1077</v>
      </c>
      <c r="M1078" s="50" t="str">
        <f t="shared" ca="1" si="65"/>
        <v>Konjac-Mehl aus Teufelszunge (Hauptbestandteil Glucomannan, Quell/Bindemittel)</v>
      </c>
    </row>
    <row r="1079" spans="1:13" s="18" customFormat="1" ht="14.25" x14ac:dyDescent="0.2">
      <c r="A1079" s="18" t="str">
        <f>IF(gesamt!C1079="",CONCATENATE("Eintrag ",J1079),gesamt!A1079)</f>
        <v>Konjac-Nudeln, abgetropft, aus Teufelszunge</v>
      </c>
      <c r="B1079" s="18">
        <v>100</v>
      </c>
      <c r="C1079" s="19">
        <f>IF(gesamt!C1079="",100,gesamt!D1079)</f>
        <v>19</v>
      </c>
      <c r="D1079" s="20">
        <f>IF(gesamt!C1079="",10,gesamt!G1079)</f>
        <v>4.5</v>
      </c>
      <c r="E1079" s="20">
        <f>IF(gesamt!C1079="",10,gesamt!H1079)</f>
        <v>0</v>
      </c>
      <c r="F1079" s="20">
        <f>IF(gesamt!C1079="",10,gesamt!I1079)</f>
        <v>0</v>
      </c>
      <c r="G1079" s="20">
        <f>IF(gesamt!C1079="",0,gesamt!J1079)</f>
        <v>0</v>
      </c>
      <c r="H1079" s="20">
        <f>IF(gesamt!C1079="",0,gesamt!K1079)</f>
        <v>0</v>
      </c>
      <c r="I1079" s="19">
        <f t="shared" si="66"/>
        <v>18.45</v>
      </c>
      <c r="J1079" s="22">
        <f t="shared" si="67"/>
        <v>1078</v>
      </c>
      <c r="K1079" s="21">
        <f t="shared" ca="1" si="61"/>
        <v>1</v>
      </c>
      <c r="L1079" s="21">
        <f ca="1">IF(K1079=0,"",COUNTIF($K$2:K1079,"&gt;0"))</f>
        <v>1078</v>
      </c>
      <c r="M1079" s="50" t="str">
        <f t="shared" ca="1" si="65"/>
        <v>Konjac-Nudeln, abgetropft, aus Teufelszunge</v>
      </c>
    </row>
    <row r="1080" spans="1:13" s="18" customFormat="1" ht="14.25" x14ac:dyDescent="0.2">
      <c r="A1080" s="18" t="str">
        <f>IF(gesamt!C1080="",CONCATENATE("Eintrag ",J1080),gesamt!A1080)</f>
        <v>Konzelmann's Kraftkornbrot, LowCarb-Brot, Eiweißbrot</v>
      </c>
      <c r="B1080" s="18">
        <v>100</v>
      </c>
      <c r="C1080" s="19">
        <f>IF(gesamt!C1080="",100,gesamt!D1080)</f>
        <v>355</v>
      </c>
      <c r="D1080" s="20">
        <f>IF(gesamt!C1080="",10,gesamt!G1080)</f>
        <v>4.7</v>
      </c>
      <c r="E1080" s="20">
        <f>IF(gesamt!C1080="",10,gesamt!H1080)</f>
        <v>22.5</v>
      </c>
      <c r="F1080" s="20">
        <f>IF(gesamt!C1080="",10,gesamt!I1080)</f>
        <v>30.1</v>
      </c>
      <c r="G1080" s="20">
        <f>IF(gesamt!C1080="",0,gesamt!J1080)</f>
        <v>0</v>
      </c>
      <c r="H1080" s="20">
        <f>IF(gesamt!C1080="",0,gesamt!K1080)</f>
        <v>0</v>
      </c>
      <c r="I1080" s="19">
        <f t="shared" si="66"/>
        <v>354.94000000000005</v>
      </c>
      <c r="J1080" s="22">
        <f t="shared" si="67"/>
        <v>1079</v>
      </c>
      <c r="K1080" s="21">
        <f t="shared" ca="1" si="61"/>
        <v>1</v>
      </c>
      <c r="L1080" s="21">
        <f ca="1">IF(K1080=0,"",COUNTIF($K$2:K1080,"&gt;0"))</f>
        <v>1079</v>
      </c>
      <c r="M1080" s="50" t="str">
        <f t="shared" ca="1" si="65"/>
        <v>Konzelmann's Kraftkornbrot, LowCarb-Brot, Eiweißbrot</v>
      </c>
    </row>
    <row r="1081" spans="1:13" s="18" customFormat="1" ht="14.25" x14ac:dyDescent="0.2">
      <c r="A1081" s="18" t="str">
        <f>IF(gesamt!C1081="",CONCATENATE("Eintrag ",J1081),gesamt!A1081)</f>
        <v>Koriander, getrocknet</v>
      </c>
      <c r="B1081" s="18">
        <v>100</v>
      </c>
      <c r="C1081" s="19">
        <f>IF(gesamt!C1081="",100,gesamt!D1081)</f>
        <v>327</v>
      </c>
      <c r="D1081" s="20">
        <f>IF(gesamt!C1081="",10,gesamt!G1081)</f>
        <v>26</v>
      </c>
      <c r="E1081" s="20">
        <f>IF(gesamt!C1081="",10,gesamt!H1081)</f>
        <v>18</v>
      </c>
      <c r="F1081" s="20">
        <f>IF(gesamt!C1081="",10,gesamt!I1081)</f>
        <v>12.5</v>
      </c>
      <c r="G1081" s="20">
        <f>IF(gesamt!C1081="",0,gesamt!J1081)</f>
        <v>0</v>
      </c>
      <c r="H1081" s="20">
        <f>IF(gesamt!C1081="",0,gesamt!K1081)</f>
        <v>0</v>
      </c>
      <c r="I1081" s="19">
        <f t="shared" si="66"/>
        <v>326.5</v>
      </c>
      <c r="J1081" s="22">
        <f t="shared" si="67"/>
        <v>1080</v>
      </c>
      <c r="K1081" s="21">
        <f t="shared" ca="1" si="61"/>
        <v>1</v>
      </c>
      <c r="L1081" s="21">
        <f ca="1">IF(K1081=0,"",COUNTIF($K$2:K1081,"&gt;0"))</f>
        <v>1080</v>
      </c>
      <c r="M1081" s="50" t="str">
        <f t="shared" ca="1" si="65"/>
        <v>Koriander, getrocknet</v>
      </c>
    </row>
    <row r="1082" spans="1:13" s="18" customFormat="1" ht="14.25" x14ac:dyDescent="0.2">
      <c r="A1082" s="18" t="str">
        <f>IF(gesamt!C1082="",CONCATENATE("Eintrag ",J1082),gesamt!A1082)</f>
        <v>Korinthen</v>
      </c>
      <c r="B1082" s="18">
        <v>100</v>
      </c>
      <c r="C1082" s="19">
        <f>IF(gesamt!C1082="",100,gesamt!D1082)</f>
        <v>327</v>
      </c>
      <c r="D1082" s="20">
        <f>IF(gesamt!C1082="",10,gesamt!G1082)</f>
        <v>74.8</v>
      </c>
      <c r="E1082" s="20">
        <f>IF(gesamt!C1082="",10,gesamt!H1082)</f>
        <v>1</v>
      </c>
      <c r="F1082" s="20">
        <f>IF(gesamt!C1082="",10,gesamt!I1082)</f>
        <v>2.5</v>
      </c>
      <c r="G1082" s="20">
        <f>IF(gesamt!C1082="",0,gesamt!J1082)</f>
        <v>0</v>
      </c>
      <c r="H1082" s="20">
        <f>IF(gesamt!C1082="",0,gesamt!K1082)</f>
        <v>0</v>
      </c>
      <c r="I1082" s="19">
        <f t="shared" si="66"/>
        <v>326.47999999999996</v>
      </c>
      <c r="J1082" s="22">
        <f t="shared" si="67"/>
        <v>1081</v>
      </c>
      <c r="K1082" s="21">
        <f t="shared" ca="1" si="61"/>
        <v>1</v>
      </c>
      <c r="L1082" s="21">
        <f ca="1">IF(K1082=0,"",COUNTIF($K$2:K1082,"&gt;0"))</f>
        <v>1081</v>
      </c>
      <c r="M1082" s="50" t="str">
        <f t="shared" ca="1" si="65"/>
        <v>Korinthen</v>
      </c>
    </row>
    <row r="1083" spans="1:13" s="18" customFormat="1" ht="14.25" x14ac:dyDescent="0.2">
      <c r="A1083" s="18" t="str">
        <f>IF(gesamt!C1083="",CONCATENATE("Eintrag ",J1083),gesamt!A1083)</f>
        <v>Körnerbrot, glutenfrei</v>
      </c>
      <c r="B1083" s="18">
        <v>100</v>
      </c>
      <c r="C1083" s="19">
        <f>IF(gesamt!C1083="",100,gesamt!D1083)</f>
        <v>225</v>
      </c>
      <c r="D1083" s="20">
        <f>IF(gesamt!C1083="",10,gesamt!G1083)</f>
        <v>39</v>
      </c>
      <c r="E1083" s="20">
        <f>IF(gesamt!C1083="",10,gesamt!H1083)</f>
        <v>5</v>
      </c>
      <c r="F1083" s="20">
        <f>IF(gesamt!C1083="",10,gesamt!I1083)</f>
        <v>4.5</v>
      </c>
      <c r="G1083" s="20">
        <f>IF(gesamt!C1083="",0,gesamt!J1083)</f>
        <v>0</v>
      </c>
      <c r="H1083" s="20">
        <f>IF(gesamt!C1083="",0,gesamt!K1083)</f>
        <v>0</v>
      </c>
      <c r="I1083" s="19">
        <f t="shared" si="66"/>
        <v>225.29999999999998</v>
      </c>
      <c r="J1083" s="22">
        <f t="shared" si="67"/>
        <v>1082</v>
      </c>
      <c r="K1083" s="21">
        <f t="shared" ca="1" si="61"/>
        <v>1</v>
      </c>
      <c r="L1083" s="21">
        <f ca="1">IF(K1083=0,"",COUNTIF($K$2:K1083,"&gt;0"))</f>
        <v>1082</v>
      </c>
      <c r="M1083" s="50" t="str">
        <f t="shared" ca="1" si="65"/>
        <v>Körnerbrot, glutenfrei</v>
      </c>
    </row>
    <row r="1084" spans="1:13" s="18" customFormat="1" ht="14.25" x14ac:dyDescent="0.2">
      <c r="A1084" s="18" t="str">
        <f>IF(gesamt!C1084="",CONCATENATE("Eintrag ",J1084),gesamt!A1084)</f>
        <v>Körner-Brötchen, Körner-Semmeln, Körner-Wecken, Mehrkorn-Brötchen</v>
      </c>
      <c r="B1084" s="18">
        <v>100</v>
      </c>
      <c r="C1084" s="19">
        <f>IF(gesamt!C1084="",100,gesamt!D1084)</f>
        <v>265</v>
      </c>
      <c r="D1084" s="20">
        <f>IF(gesamt!C1084="",10,gesamt!G1084)</f>
        <v>42</v>
      </c>
      <c r="E1084" s="20">
        <f>IF(gesamt!C1084="",10,gesamt!H1084)</f>
        <v>5.9</v>
      </c>
      <c r="F1084" s="20">
        <f>IF(gesamt!C1084="",10,gesamt!I1084)</f>
        <v>8.9</v>
      </c>
      <c r="G1084" s="20">
        <f>IF(gesamt!C1084="",0,gesamt!J1084)</f>
        <v>0</v>
      </c>
      <c r="H1084" s="20">
        <f>IF(gesamt!C1084="",0,gesamt!K1084)</f>
        <v>0</v>
      </c>
      <c r="I1084" s="19">
        <f t="shared" si="66"/>
        <v>264.45</v>
      </c>
      <c r="J1084" s="22">
        <f t="shared" si="67"/>
        <v>1083</v>
      </c>
      <c r="K1084" s="21">
        <f t="shared" ca="1" si="61"/>
        <v>1</v>
      </c>
      <c r="L1084" s="21">
        <f ca="1">IF(K1084=0,"",COUNTIF($K$2:K1084,"&gt;0"))</f>
        <v>1083</v>
      </c>
      <c r="M1084" s="50" t="str">
        <f t="shared" ca="1" si="65"/>
        <v>Körner-Brötchen, Körner-Semmeln, Körner-Wecken, Mehrkorn-Brötchen</v>
      </c>
    </row>
    <row r="1085" spans="1:13" s="18" customFormat="1" ht="14.25" x14ac:dyDescent="0.2">
      <c r="A1085" s="18" t="str">
        <f>IF(gesamt!C1085="",CONCATENATE("Eintrag ",J1085),gesamt!A1085)</f>
        <v>Kornspitz</v>
      </c>
      <c r="B1085" s="18">
        <v>100</v>
      </c>
      <c r="C1085" s="19">
        <f>IF(gesamt!C1085="",100,gesamt!D1085)</f>
        <v>220</v>
      </c>
      <c r="D1085" s="20">
        <f>IF(gesamt!C1085="",10,gesamt!G1085)</f>
        <v>42</v>
      </c>
      <c r="E1085" s="20">
        <f>IF(gesamt!C1085="",10,gesamt!H1085)</f>
        <v>1.7</v>
      </c>
      <c r="F1085" s="20">
        <f>IF(gesamt!C1085="",10,gesamt!I1085)</f>
        <v>7.6</v>
      </c>
      <c r="G1085" s="20">
        <f>IF(gesamt!C1085="",0,gesamt!J1085)</f>
        <v>0</v>
      </c>
      <c r="H1085" s="20">
        <f>IF(gesamt!C1085="",0,gesamt!K1085)</f>
        <v>0</v>
      </c>
      <c r="I1085" s="19">
        <f t="shared" si="66"/>
        <v>219.92999999999998</v>
      </c>
      <c r="J1085" s="22">
        <f t="shared" si="67"/>
        <v>1084</v>
      </c>
      <c r="K1085" s="21">
        <f t="shared" ca="1" si="61"/>
        <v>1</v>
      </c>
      <c r="L1085" s="21">
        <f ca="1">IF(K1085=0,"",COUNTIF($K$2:K1085,"&gt;0"))</f>
        <v>1084</v>
      </c>
      <c r="M1085" s="50" t="str">
        <f t="shared" ca="1" si="65"/>
        <v>Kornspitz</v>
      </c>
    </row>
    <row r="1086" spans="1:13" s="18" customFormat="1" ht="14.25" x14ac:dyDescent="0.2">
      <c r="A1086" s="18" t="str">
        <f>IF(gesamt!C1086="",CONCATENATE("Eintrag ",J1086),gesamt!A1086)</f>
        <v>Köttbullar (schwed. Fleisch-Bällchen)</v>
      </c>
      <c r="B1086" s="18">
        <v>100</v>
      </c>
      <c r="C1086" s="19">
        <f>IF(gesamt!C1086="",100,gesamt!D1086)</f>
        <v>246</v>
      </c>
      <c r="D1086" s="20">
        <f>IF(gesamt!C1086="",10,gesamt!G1086)</f>
        <v>7</v>
      </c>
      <c r="E1086" s="20">
        <f>IF(gesamt!C1086="",10,gesamt!H1086)</f>
        <v>17</v>
      </c>
      <c r="F1086" s="20">
        <f>IF(gesamt!C1086="",10,gesamt!I1086)</f>
        <v>14</v>
      </c>
      <c r="G1086" s="20">
        <f>IF(gesamt!C1086="",0,gesamt!J1086)</f>
        <v>0</v>
      </c>
      <c r="H1086" s="20">
        <f>IF(gesamt!C1086="",0,gesamt!K1086)</f>
        <v>0</v>
      </c>
      <c r="I1086" s="19">
        <f t="shared" si="66"/>
        <v>245.60000000000002</v>
      </c>
      <c r="J1086" s="22">
        <f t="shared" si="67"/>
        <v>1085</v>
      </c>
      <c r="K1086" s="21">
        <f t="shared" ca="1" si="61"/>
        <v>1</v>
      </c>
      <c r="L1086" s="21">
        <f ca="1">IF(K1086=0,"",COUNTIF($K$2:K1086,"&gt;0"))</f>
        <v>1085</v>
      </c>
      <c r="M1086" s="50" t="str">
        <f t="shared" ca="1" si="65"/>
        <v>Köttbullar (schwed. Fleisch-Bällchen)</v>
      </c>
    </row>
    <row r="1087" spans="1:13" s="18" customFormat="1" ht="14.25" x14ac:dyDescent="0.2">
      <c r="A1087" s="18" t="str">
        <f>IF(gesamt!C1087="",CONCATENATE("Eintrag ",J1087),gesamt!A1087)</f>
        <v>Krabben, Garnelen, Crevetten</v>
      </c>
      <c r="B1087" s="18">
        <v>100</v>
      </c>
      <c r="C1087" s="19">
        <f>IF(gesamt!C1087="",100,gesamt!D1087)</f>
        <v>94</v>
      </c>
      <c r="D1087" s="20">
        <f>IF(gesamt!C1087="",10,gesamt!G1087)</f>
        <v>1.5</v>
      </c>
      <c r="E1087" s="20">
        <f>IF(gesamt!C1087="",10,gesamt!H1087)</f>
        <v>1.5</v>
      </c>
      <c r="F1087" s="20">
        <f>IF(gesamt!C1087="",10,gesamt!I1087)</f>
        <v>18.5</v>
      </c>
      <c r="G1087" s="20">
        <f>IF(gesamt!C1087="",0,gesamt!J1087)</f>
        <v>0</v>
      </c>
      <c r="H1087" s="20">
        <f>IF(gesamt!C1087="",0,gesamt!K1087)</f>
        <v>0</v>
      </c>
      <c r="I1087" s="19">
        <f t="shared" si="66"/>
        <v>97.800000000000011</v>
      </c>
      <c r="J1087" s="22">
        <f t="shared" si="67"/>
        <v>1086</v>
      </c>
      <c r="K1087" s="21">
        <f t="shared" ca="1" si="61"/>
        <v>1</v>
      </c>
      <c r="L1087" s="21">
        <f ca="1">IF(K1087=0,"",COUNTIF($K$2:K1087,"&gt;0"))</f>
        <v>1086</v>
      </c>
      <c r="M1087" s="50" t="str">
        <f t="shared" ca="1" si="65"/>
        <v>Krabben, Garnelen, Crevetten</v>
      </c>
    </row>
    <row r="1088" spans="1:13" s="18" customFormat="1" ht="14.25" x14ac:dyDescent="0.2">
      <c r="A1088" s="18" t="str">
        <f>IF(gesamt!C1088="",CONCATENATE("Eintrag ",J1088),gesamt!A1088)</f>
        <v xml:space="preserve">Krabbenbrot, Krupuk, Kroepoek, Krabbenchips, Hummerchips </v>
      </c>
      <c r="B1088" s="18">
        <v>100</v>
      </c>
      <c r="C1088" s="19">
        <f>IF(gesamt!C1088="",100,gesamt!D1088)</f>
        <v>561</v>
      </c>
      <c r="D1088" s="20">
        <f>IF(gesamt!C1088="",10,gesamt!G1088)</f>
        <v>70</v>
      </c>
      <c r="E1088" s="20">
        <f>IF(gesamt!C1088="",10,gesamt!H1088)</f>
        <v>29</v>
      </c>
      <c r="F1088" s="20">
        <f>IF(gesamt!C1088="",10,gesamt!I1088)</f>
        <v>1</v>
      </c>
      <c r="G1088" s="20">
        <f>IF(gesamt!C1088="",0,gesamt!J1088)</f>
        <v>0</v>
      </c>
      <c r="H1088" s="20">
        <f>IF(gesamt!C1088="",0,gesamt!K1088)</f>
        <v>0</v>
      </c>
      <c r="I1088" s="19">
        <f t="shared" si="66"/>
        <v>560.90000000000009</v>
      </c>
      <c r="J1088" s="22">
        <f t="shared" si="67"/>
        <v>1087</v>
      </c>
      <c r="K1088" s="21">
        <f t="shared" ca="1" si="61"/>
        <v>1</v>
      </c>
      <c r="L1088" s="21">
        <f ca="1">IF(K1088=0,"",COUNTIF($K$2:K1088,"&gt;0"))</f>
        <v>1087</v>
      </c>
      <c r="M1088" s="50" t="str">
        <f t="shared" ca="1" si="65"/>
        <v xml:space="preserve">Krabbenbrot, Krupuk, Kroepoek, Krabbenchips, Hummerchips </v>
      </c>
    </row>
    <row r="1089" spans="1:13" s="18" customFormat="1" ht="14.25" x14ac:dyDescent="0.2">
      <c r="A1089" s="18" t="str">
        <f>IF(gesamt!C1089="",CONCATENATE("Eintrag ",J1089),gesamt!A1089)</f>
        <v>Krabbencreme, Krabbenpaste</v>
      </c>
      <c r="B1089" s="18">
        <v>100</v>
      </c>
      <c r="C1089" s="19">
        <f>IF(gesamt!C1089="",100,gesamt!D1089)</f>
        <v>408</v>
      </c>
      <c r="D1089" s="20">
        <f>IF(gesamt!C1089="",10,gesamt!G1089)</f>
        <v>2</v>
      </c>
      <c r="E1089" s="20">
        <f>IF(gesamt!C1089="",10,gesamt!H1089)</f>
        <v>38</v>
      </c>
      <c r="F1089" s="20">
        <f>IF(gesamt!C1089="",10,gesamt!I1089)</f>
        <v>11</v>
      </c>
      <c r="G1089" s="20">
        <f>IF(gesamt!C1089="",0,gesamt!J1089)</f>
        <v>0</v>
      </c>
      <c r="H1089" s="20">
        <f>IF(gesamt!C1089="",0,gesamt!K1089)</f>
        <v>0</v>
      </c>
      <c r="I1089" s="19">
        <f t="shared" si="66"/>
        <v>407.8</v>
      </c>
      <c r="J1089" s="22">
        <f t="shared" si="67"/>
        <v>1088</v>
      </c>
      <c r="K1089" s="21">
        <f t="shared" ca="1" si="61"/>
        <v>1</v>
      </c>
      <c r="L1089" s="21">
        <f ca="1">IF(K1089=0,"",COUNTIF($K$2:K1089,"&gt;0"))</f>
        <v>1088</v>
      </c>
      <c r="M1089" s="50" t="str">
        <f t="shared" ca="1" si="65"/>
        <v>Krabbencreme, Krabbenpaste</v>
      </c>
    </row>
    <row r="1090" spans="1:13" s="18" customFormat="1" ht="14.25" x14ac:dyDescent="0.2">
      <c r="A1090" s="18" t="str">
        <f>IF(gesamt!C1090="",CONCATENATE("Eintrag ",J1090),gesamt!A1090)</f>
        <v>Krabbensalat</v>
      </c>
      <c r="B1090" s="18">
        <v>100</v>
      </c>
      <c r="C1090" s="19">
        <f>IF(gesamt!C1090="",100,gesamt!D1090)</f>
        <v>175</v>
      </c>
      <c r="D1090" s="20">
        <f>IF(gesamt!C1090="",10,gesamt!G1090)</f>
        <v>7.1</v>
      </c>
      <c r="E1090" s="20">
        <f>IF(gesamt!C1090="",10,gesamt!H1090)</f>
        <v>12.9</v>
      </c>
      <c r="F1090" s="20">
        <f>IF(gesamt!C1090="",10,gesamt!I1090)</f>
        <v>6.2</v>
      </c>
      <c r="G1090" s="20">
        <f>IF(gesamt!C1090="",0,gesamt!J1090)</f>
        <v>0</v>
      </c>
      <c r="H1090" s="20">
        <f>IF(gesamt!C1090="",0,gesamt!K1090)</f>
        <v>0</v>
      </c>
      <c r="I1090" s="19">
        <f t="shared" si="66"/>
        <v>175.12</v>
      </c>
      <c r="J1090" s="22">
        <f t="shared" si="67"/>
        <v>1089</v>
      </c>
      <c r="K1090" s="21">
        <f t="shared" ca="1" si="61"/>
        <v>1</v>
      </c>
      <c r="L1090" s="21">
        <f ca="1">IF(K1090=0,"",COUNTIF($K$2:K1090,"&gt;0"))</f>
        <v>1089</v>
      </c>
      <c r="M1090" s="50" t="str">
        <f t="shared" ref="M1090:M1153" ca="1" si="68">IFERROR(INDEX(A:A,MATCH(ROW(K1089),L:L,0)),"")</f>
        <v>Krabbensalat</v>
      </c>
    </row>
    <row r="1091" spans="1:13" s="18" customFormat="1" ht="14.25" x14ac:dyDescent="0.2">
      <c r="A1091" s="18" t="str">
        <f>IF(gesamt!C1091="",CONCATENATE("Eintrag ",J1091),gesamt!A1091)</f>
        <v>Kräcker, Cracker</v>
      </c>
      <c r="B1091" s="18">
        <v>100</v>
      </c>
      <c r="C1091" s="19">
        <f>IF(gesamt!C1091="",100,gesamt!D1091)</f>
        <v>442</v>
      </c>
      <c r="D1091" s="20">
        <f>IF(gesamt!C1091="",10,gesamt!G1091)</f>
        <v>68</v>
      </c>
      <c r="E1091" s="20">
        <f>IF(gesamt!C1091="",10,gesamt!H1091)</f>
        <v>14</v>
      </c>
      <c r="F1091" s="20">
        <f>IF(gesamt!C1091="",10,gesamt!I1091)</f>
        <v>11</v>
      </c>
      <c r="G1091" s="20">
        <f>IF(gesamt!C1091="",0,gesamt!J1091)</f>
        <v>0</v>
      </c>
      <c r="H1091" s="20">
        <f>IF(gesamt!C1091="",0,gesamt!K1091)</f>
        <v>0</v>
      </c>
      <c r="I1091" s="19">
        <f t="shared" ref="I1091:I1154" si="69">D1091*4.1+E1091*9.3+F1091*4.2+G1091*7+H1091*3</f>
        <v>455.2</v>
      </c>
      <c r="J1091" s="22">
        <f t="shared" si="67"/>
        <v>1090</v>
      </c>
      <c r="K1091" s="21">
        <f t="shared" ca="1" si="61"/>
        <v>1</v>
      </c>
      <c r="L1091" s="21">
        <f ca="1">IF(K1091=0,"",COUNTIF($K$2:K1091,"&gt;0"))</f>
        <v>1090</v>
      </c>
      <c r="M1091" s="50" t="str">
        <f t="shared" ca="1" si="68"/>
        <v>Kräcker, Cracker</v>
      </c>
    </row>
    <row r="1092" spans="1:13" s="18" customFormat="1" ht="14.25" x14ac:dyDescent="0.2">
      <c r="A1092" s="18" t="str">
        <f>IF(gesamt!C1092="",CONCATENATE("Eintrag ",J1092),gesamt!A1092)</f>
        <v>Krainer Wurst (Kranjska klobasa) (aus Schweinefleisch und evtl. Rindfleisch)</v>
      </c>
      <c r="B1092" s="18">
        <v>100</v>
      </c>
      <c r="C1092" s="19">
        <f>IF(gesamt!C1092="",100,gesamt!D1092)</f>
        <v>305</v>
      </c>
      <c r="D1092" s="20">
        <f>IF(gesamt!C1092="",10,gesamt!G1092)</f>
        <v>0.2</v>
      </c>
      <c r="E1092" s="20">
        <f>IF(gesamt!C1092="",10,gesamt!H1092)</f>
        <v>25</v>
      </c>
      <c r="F1092" s="20">
        <f>IF(gesamt!C1092="",10,gesamt!I1092)</f>
        <v>17</v>
      </c>
      <c r="G1092" s="20">
        <f>IF(gesamt!C1092="",0,gesamt!J1092)</f>
        <v>0</v>
      </c>
      <c r="H1092" s="20">
        <f>IF(gesamt!C1092="",0,gesamt!K1092)</f>
        <v>0</v>
      </c>
      <c r="I1092" s="19">
        <f t="shared" si="69"/>
        <v>304.72000000000003</v>
      </c>
      <c r="J1092" s="22">
        <f t="shared" si="67"/>
        <v>1091</v>
      </c>
      <c r="K1092" s="21">
        <f t="shared" ca="1" si="61"/>
        <v>1</v>
      </c>
      <c r="L1092" s="21">
        <f ca="1">IF(K1092=0,"",COUNTIF($K$2:K1092,"&gt;0"))</f>
        <v>1091</v>
      </c>
      <c r="M1092" s="50" t="str">
        <f t="shared" ca="1" si="68"/>
        <v>Krainer Wurst (Kranjska klobasa) (aus Schweinefleisch und evtl. Rindfleisch)</v>
      </c>
    </row>
    <row r="1093" spans="1:13" s="18" customFormat="1" ht="14.25" x14ac:dyDescent="0.2">
      <c r="A1093" s="18" t="str">
        <f>IF(gesamt!C1093="",CONCATENATE("Eintrag ",J1093),gesamt!A1093)</f>
        <v>Krakauer (Grillwurst, Brühwurst, Kochsalami)</v>
      </c>
      <c r="B1093" s="18">
        <v>100</v>
      </c>
      <c r="C1093" s="19">
        <f>IF(gesamt!C1093="",100,gesamt!D1093)</f>
        <v>275</v>
      </c>
      <c r="D1093" s="20">
        <f>IF(gesamt!C1093="",10,gesamt!G1093)</f>
        <v>0.3</v>
      </c>
      <c r="E1093" s="20">
        <f>IF(gesamt!C1093="",10,gesamt!H1093)</f>
        <v>23.5</v>
      </c>
      <c r="F1093" s="20">
        <f>IF(gesamt!C1093="",10,gesamt!I1093)</f>
        <v>14.5</v>
      </c>
      <c r="G1093" s="20">
        <f>IF(gesamt!C1093="",0,gesamt!J1093)</f>
        <v>0</v>
      </c>
      <c r="H1093" s="20">
        <f>IF(gesamt!C1093="",0,gesamt!K1093)</f>
        <v>0</v>
      </c>
      <c r="I1093" s="19">
        <f t="shared" si="69"/>
        <v>280.68</v>
      </c>
      <c r="J1093" s="22">
        <f t="shared" si="67"/>
        <v>1092</v>
      </c>
      <c r="K1093" s="21">
        <f t="shared" ca="1" si="61"/>
        <v>1</v>
      </c>
      <c r="L1093" s="21">
        <f ca="1">IF(K1093=0,"",COUNTIF($K$2:K1093,"&gt;0"))</f>
        <v>1092</v>
      </c>
      <c r="M1093" s="50" t="str">
        <f t="shared" ca="1" si="68"/>
        <v>Krakauer (Grillwurst, Brühwurst, Kochsalami)</v>
      </c>
    </row>
    <row r="1094" spans="1:13" s="18" customFormat="1" ht="14.25" x14ac:dyDescent="0.2">
      <c r="A1094" s="18" t="str">
        <f>IF(gesamt!C1094="",CONCATENATE("Eintrag ",J1094),gesamt!A1094)</f>
        <v>Kranbeeren, Kranichbeeren (Cranberry, Großfrüchtige Moosbeeren)</v>
      </c>
      <c r="B1094" s="18">
        <v>100</v>
      </c>
      <c r="C1094" s="19">
        <f>IF(gesamt!C1094="",100,gesamt!D1094)</f>
        <v>35</v>
      </c>
      <c r="D1094" s="20">
        <f>IF(gesamt!C1094="",10,gesamt!G1094)</f>
        <v>6.2</v>
      </c>
      <c r="E1094" s="20">
        <f>IF(gesamt!C1094="",10,gesamt!H1094)</f>
        <v>0.5</v>
      </c>
      <c r="F1094" s="20">
        <f>IF(gesamt!C1094="",10,gesamt!I1094)</f>
        <v>0.3</v>
      </c>
      <c r="G1094" s="20">
        <f>IF(gesamt!C1094="",0,gesamt!J1094)</f>
        <v>0</v>
      </c>
      <c r="H1094" s="20">
        <f>IF(gesamt!C1094="",0,gesamt!K1094)</f>
        <v>0</v>
      </c>
      <c r="I1094" s="19">
        <f t="shared" si="69"/>
        <v>31.330000000000002</v>
      </c>
      <c r="J1094" s="22">
        <f t="shared" si="67"/>
        <v>1093</v>
      </c>
      <c r="K1094" s="21">
        <f t="shared" ca="1" si="61"/>
        <v>1</v>
      </c>
      <c r="L1094" s="21">
        <f ca="1">IF(K1094=0,"",COUNTIF($K$2:K1094,"&gt;0"))</f>
        <v>1093</v>
      </c>
      <c r="M1094" s="50" t="str">
        <f t="shared" ca="1" si="68"/>
        <v>Kranbeeren, Kranichbeeren (Cranberry, Großfrüchtige Moosbeeren)</v>
      </c>
    </row>
    <row r="1095" spans="1:13" s="18" customFormat="1" ht="14.25" x14ac:dyDescent="0.2">
      <c r="A1095" s="18" t="str">
        <f>IF(gesamt!C1095="",CONCATENATE("Eintrag ",J1095),gesamt!A1095)</f>
        <v>Kranbeerensaft light, Cranberrysaft light, Moosbeerensaft light</v>
      </c>
      <c r="B1095" s="18">
        <v>100</v>
      </c>
      <c r="C1095" s="19">
        <f>IF(gesamt!C1095="",100,gesamt!D1095)</f>
        <v>9</v>
      </c>
      <c r="D1095" s="20">
        <f>IF(gesamt!C1095="",10,gesamt!G1095)</f>
        <v>1.9</v>
      </c>
      <c r="E1095" s="20">
        <f>IF(gesamt!C1095="",10,gesamt!H1095)</f>
        <v>0.1</v>
      </c>
      <c r="F1095" s="20">
        <f>IF(gesamt!C1095="",10,gesamt!I1095)</f>
        <v>0.1</v>
      </c>
      <c r="G1095" s="20">
        <f>IF(gesamt!C1095="",0,gesamt!J1095)</f>
        <v>0</v>
      </c>
      <c r="H1095" s="20">
        <f>IF(gesamt!C1095="",0,gesamt!K1095)</f>
        <v>0</v>
      </c>
      <c r="I1095" s="19">
        <f t="shared" si="69"/>
        <v>9.1399999999999988</v>
      </c>
      <c r="J1095" s="22">
        <f t="shared" si="67"/>
        <v>1094</v>
      </c>
      <c r="K1095" s="21">
        <f t="shared" ca="1" si="61"/>
        <v>1</v>
      </c>
      <c r="L1095" s="21">
        <f ca="1">IF(K1095=0,"",COUNTIF($K$2:K1095,"&gt;0"))</f>
        <v>1094</v>
      </c>
      <c r="M1095" s="50" t="str">
        <f t="shared" ca="1" si="68"/>
        <v>Kranbeerensaft light, Cranberrysaft light, Moosbeerensaft light</v>
      </c>
    </row>
    <row r="1096" spans="1:13" s="18" customFormat="1" ht="14.25" x14ac:dyDescent="0.2">
      <c r="A1096" s="18" t="str">
        <f>IF(gesamt!C1096="",CONCATENATE("Eintrag ",J1096),gesamt!A1096)</f>
        <v>Kranbeerensaft, Cranberrysaft, Moosbeerensaft</v>
      </c>
      <c r="B1096" s="18">
        <v>100</v>
      </c>
      <c r="C1096" s="19">
        <f>IF(gesamt!C1096="",100,gesamt!D1096)</f>
        <v>28</v>
      </c>
      <c r="D1096" s="20">
        <f>IF(gesamt!C1096="",10,gesamt!G1096)</f>
        <v>6.3</v>
      </c>
      <c r="E1096" s="20">
        <f>IF(gesamt!C1096="",10,gesamt!H1096)</f>
        <v>0.2</v>
      </c>
      <c r="F1096" s="20">
        <f>IF(gesamt!C1096="",10,gesamt!I1096)</f>
        <v>0.1</v>
      </c>
      <c r="G1096" s="20">
        <f>IF(gesamt!C1096="",0,gesamt!J1096)</f>
        <v>0</v>
      </c>
      <c r="H1096" s="20">
        <f>IF(gesamt!C1096="",0,gesamt!K1096)</f>
        <v>0</v>
      </c>
      <c r="I1096" s="19">
        <f t="shared" si="69"/>
        <v>28.11</v>
      </c>
      <c r="J1096" s="22">
        <f t="shared" si="67"/>
        <v>1095</v>
      </c>
      <c r="K1096" s="21">
        <f t="shared" ca="1" si="61"/>
        <v>1</v>
      </c>
      <c r="L1096" s="21">
        <f ca="1">IF(K1096=0,"",COUNTIF($K$2:K1096,"&gt;0"))</f>
        <v>1095</v>
      </c>
      <c r="M1096" s="50" t="str">
        <f t="shared" ca="1" si="68"/>
        <v>Kranbeerensaft, Cranberrysaft, Moosbeerensaft</v>
      </c>
    </row>
    <row r="1097" spans="1:13" s="18" customFormat="1" ht="14.25" x14ac:dyDescent="0.2">
      <c r="A1097" s="18" t="str">
        <f>IF(gesamt!C1097="",CONCATENATE("Eintrag ",J1097),gesamt!A1097)</f>
        <v>Kräuter-Baguette</v>
      </c>
      <c r="B1097" s="18">
        <v>100</v>
      </c>
      <c r="C1097" s="19">
        <f>IF(gesamt!C1097="",100,gesamt!D1097)</f>
        <v>333</v>
      </c>
      <c r="D1097" s="20">
        <f>IF(gesamt!C1097="",10,gesamt!G1097)</f>
        <v>47</v>
      </c>
      <c r="E1097" s="20">
        <f>IF(gesamt!C1097="",10,gesamt!H1097)</f>
        <v>11.9</v>
      </c>
      <c r="F1097" s="20">
        <f>IF(gesamt!C1097="",10,gesamt!I1097)</f>
        <v>7</v>
      </c>
      <c r="G1097" s="20">
        <f>IF(gesamt!C1097="",0,gesamt!J1097)</f>
        <v>0</v>
      </c>
      <c r="H1097" s="20">
        <f>IF(gesamt!C1097="",0,gesamt!K1097)</f>
        <v>0</v>
      </c>
      <c r="I1097" s="19">
        <f t="shared" si="69"/>
        <v>332.77</v>
      </c>
      <c r="J1097" s="22">
        <f t="shared" si="67"/>
        <v>1096</v>
      </c>
      <c r="K1097" s="21">
        <f t="shared" ca="1" si="61"/>
        <v>1</v>
      </c>
      <c r="L1097" s="21">
        <f ca="1">IF(K1097=0,"",COUNTIF($K$2:K1097,"&gt;0"))</f>
        <v>1096</v>
      </c>
      <c r="M1097" s="50" t="str">
        <f t="shared" ca="1" si="68"/>
        <v>Kräuter-Baguette</v>
      </c>
    </row>
    <row r="1098" spans="1:13" s="18" customFormat="1" ht="14.25" x14ac:dyDescent="0.2">
      <c r="A1098" s="18" t="str">
        <f>IF(gesamt!C1098="",CONCATENATE("Eintrag ",J1098),gesamt!A1098)</f>
        <v>Kräuter-Butter</v>
      </c>
      <c r="B1098" s="18">
        <v>100</v>
      </c>
      <c r="C1098" s="19">
        <f>IF(gesamt!C1098="",100,gesamt!D1098)</f>
        <v>661</v>
      </c>
      <c r="D1098" s="20">
        <f>IF(gesamt!C1098="",10,gesamt!G1098)</f>
        <v>0.5</v>
      </c>
      <c r="E1098" s="20">
        <f>IF(gesamt!C1098="",10,gesamt!H1098)</f>
        <v>73</v>
      </c>
      <c r="F1098" s="20">
        <f>IF(gesamt!C1098="",10,gesamt!I1098)</f>
        <v>6</v>
      </c>
      <c r="G1098" s="20">
        <f>IF(gesamt!C1098="",0,gesamt!J1098)</f>
        <v>0</v>
      </c>
      <c r="H1098" s="20">
        <f>IF(gesamt!C1098="",0,gesamt!K1098)</f>
        <v>0</v>
      </c>
      <c r="I1098" s="19">
        <f t="shared" si="69"/>
        <v>706.15000000000009</v>
      </c>
      <c r="J1098" s="22">
        <f t="shared" si="67"/>
        <v>1097</v>
      </c>
      <c r="K1098" s="21">
        <f t="shared" ca="1" si="61"/>
        <v>1</v>
      </c>
      <c r="L1098" s="21">
        <f ca="1">IF(K1098=0,"",COUNTIF($K$2:K1098,"&gt;0"))</f>
        <v>1097</v>
      </c>
      <c r="M1098" s="50" t="str">
        <f t="shared" ca="1" si="68"/>
        <v>Kräuter-Butter</v>
      </c>
    </row>
    <row r="1099" spans="1:13" s="18" customFormat="1" ht="14.25" x14ac:dyDescent="0.2">
      <c r="A1099" s="18" t="str">
        <f>IF(gesamt!C1099="",CONCATENATE("Eintrag ",J1099),gesamt!A1099)</f>
        <v>Kräuter-Essig</v>
      </c>
      <c r="B1099" s="18">
        <v>100</v>
      </c>
      <c r="C1099" s="19">
        <f>IF(gesamt!C1099="",100,gesamt!D1099)</f>
        <v>17</v>
      </c>
      <c r="D1099" s="20">
        <f>IF(gesamt!C1099="",10,gesamt!G1099)</f>
        <v>0</v>
      </c>
      <c r="E1099" s="20">
        <f>IF(gesamt!C1099="",10,gesamt!H1099)</f>
        <v>0</v>
      </c>
      <c r="F1099" s="20">
        <f>IF(gesamt!C1099="",10,gesamt!I1099)</f>
        <v>0.2</v>
      </c>
      <c r="G1099" s="20">
        <f>IF(gesamt!C1099="",0,gesamt!J1099)</f>
        <v>0</v>
      </c>
      <c r="H1099" s="20">
        <f>IF(gesamt!C1099="",0,gesamt!K1099)</f>
        <v>0</v>
      </c>
      <c r="I1099" s="19">
        <f t="shared" si="69"/>
        <v>0.84000000000000008</v>
      </c>
      <c r="J1099" s="22">
        <f t="shared" si="67"/>
        <v>1098</v>
      </c>
      <c r="K1099" s="21">
        <f t="shared" ca="1" si="61"/>
        <v>1</v>
      </c>
      <c r="L1099" s="21">
        <f ca="1">IF(K1099=0,"",COUNTIF($K$2:K1099,"&gt;0"))</f>
        <v>1098</v>
      </c>
      <c r="M1099" s="50" t="str">
        <f t="shared" ca="1" si="68"/>
        <v>Kräuter-Essig</v>
      </c>
    </row>
    <row r="1100" spans="1:13" s="18" customFormat="1" ht="14.25" x14ac:dyDescent="0.2">
      <c r="A1100" s="18" t="str">
        <f>IF(gesamt!C1100="",CONCATENATE("Eintrag ",J1100),gesamt!A1100)</f>
        <v>Kräuterlikör, Bitterlikör</v>
      </c>
      <c r="B1100" s="18">
        <v>100</v>
      </c>
      <c r="C1100" s="19">
        <f>IF(gesamt!C1100="",100,gesamt!D1100)</f>
        <v>235</v>
      </c>
      <c r="D1100" s="20">
        <f>IF(gesamt!C1100="",10,gesamt!G1100)</f>
        <v>14</v>
      </c>
      <c r="E1100" s="20">
        <f>IF(gesamt!C1100="",10,gesamt!H1100)</f>
        <v>0</v>
      </c>
      <c r="F1100" s="20">
        <f>IF(gesamt!C1100="",10,gesamt!I1100)</f>
        <v>0</v>
      </c>
      <c r="G1100" s="20">
        <f>IF(gesamt!C1100="",0,gesamt!J1100)</f>
        <v>25</v>
      </c>
      <c r="H1100" s="20">
        <f>IF(gesamt!C1100="",0,gesamt!K1100)</f>
        <v>0</v>
      </c>
      <c r="I1100" s="19">
        <f t="shared" si="69"/>
        <v>232.39999999999998</v>
      </c>
      <c r="J1100" s="22">
        <f t="shared" si="67"/>
        <v>1099</v>
      </c>
      <c r="K1100" s="21">
        <f t="shared" ca="1" si="61"/>
        <v>1</v>
      </c>
      <c r="L1100" s="21">
        <f ca="1">IF(K1100=0,"",COUNTIF($K$2:K1100,"&gt;0"))</f>
        <v>1099</v>
      </c>
      <c r="M1100" s="50" t="str">
        <f t="shared" ca="1" si="68"/>
        <v>Kräuterlikör, Bitterlikör</v>
      </c>
    </row>
    <row r="1101" spans="1:13" s="18" customFormat="1" ht="14.25" x14ac:dyDescent="0.2">
      <c r="A1101" s="18" t="str">
        <f>IF(gesamt!C1101="",CONCATENATE("Eintrag ",J1101),gesamt!A1101)</f>
        <v>Kräutermix, frisch, frische kräuter</v>
      </c>
      <c r="B1101" s="18">
        <v>100</v>
      </c>
      <c r="C1101" s="19">
        <f>IF(gesamt!C1101="",100,gesamt!D1101)</f>
        <v>42</v>
      </c>
      <c r="D1101" s="20">
        <f>IF(gesamt!C1101="",10,gesamt!G1101)</f>
        <v>6.1</v>
      </c>
      <c r="E1101" s="20">
        <f>IF(gesamt!C1101="",10,gesamt!H1101)</f>
        <v>0.6</v>
      </c>
      <c r="F1101" s="20">
        <f>IF(gesamt!C1101="",10,gesamt!I1101)</f>
        <v>2.6</v>
      </c>
      <c r="G1101" s="20">
        <f>IF(gesamt!C1101="",0,gesamt!J1101)</f>
        <v>0</v>
      </c>
      <c r="H1101" s="20">
        <f>IF(gesamt!C1101="",0,gesamt!K1101)</f>
        <v>0</v>
      </c>
      <c r="I1101" s="19">
        <f t="shared" si="69"/>
        <v>41.51</v>
      </c>
      <c r="J1101" s="22">
        <f t="shared" si="67"/>
        <v>1100</v>
      </c>
      <c r="K1101" s="21">
        <f t="shared" ca="1" si="61"/>
        <v>1</v>
      </c>
      <c r="L1101" s="21">
        <f ca="1">IF(K1101=0,"",COUNTIF($K$2:K1101,"&gt;0"))</f>
        <v>1100</v>
      </c>
      <c r="M1101" s="50" t="str">
        <f t="shared" ca="1" si="68"/>
        <v>Kräutermix, frisch, frische kräuter</v>
      </c>
    </row>
    <row r="1102" spans="1:13" s="18" customFormat="1" ht="14.25" x14ac:dyDescent="0.2">
      <c r="A1102" s="18" t="str">
        <f>IF(gesamt!C1102="",CONCATENATE("Eintrag ",J1102),gesamt!A1102)</f>
        <v>Kräuterquark, 40 % Fett in Trockenmasse (Speisequark, Topfen)</v>
      </c>
      <c r="B1102" s="18">
        <v>100</v>
      </c>
      <c r="C1102" s="19">
        <f>IF(gesamt!C1102="",100,gesamt!D1102)</f>
        <v>144</v>
      </c>
      <c r="D1102" s="20">
        <f>IF(gesamt!C1102="",10,gesamt!G1102)</f>
        <v>3.1</v>
      </c>
      <c r="E1102" s="20">
        <f>IF(gesamt!C1102="",10,gesamt!H1102)</f>
        <v>10.199999999999999</v>
      </c>
      <c r="F1102" s="20">
        <f>IF(gesamt!C1102="",10,gesamt!I1102)</f>
        <v>10</v>
      </c>
      <c r="G1102" s="20">
        <f>IF(gesamt!C1102="",0,gesamt!J1102)</f>
        <v>0</v>
      </c>
      <c r="H1102" s="20">
        <f>IF(gesamt!C1102="",0,gesamt!K1102)</f>
        <v>0</v>
      </c>
      <c r="I1102" s="19">
        <f t="shared" si="69"/>
        <v>149.57</v>
      </c>
      <c r="J1102" s="22">
        <f t="shared" si="67"/>
        <v>1101</v>
      </c>
      <c r="K1102" s="21">
        <f t="shared" ca="1" si="61"/>
        <v>1</v>
      </c>
      <c r="L1102" s="21">
        <f ca="1">IF(K1102=0,"",COUNTIF($K$2:K1102,"&gt;0"))</f>
        <v>1101</v>
      </c>
      <c r="M1102" s="50" t="str">
        <f t="shared" ca="1" si="68"/>
        <v>Kräuterquark, 40 % Fett in Trockenmasse (Speisequark, Topfen)</v>
      </c>
    </row>
    <row r="1103" spans="1:13" s="18" customFormat="1" ht="14.25" x14ac:dyDescent="0.2">
      <c r="A1103" s="18" t="str">
        <f>IF(gesamt!C1103="",CONCATENATE("Eintrag ",J1103),gesamt!A1103)</f>
        <v>Kräutersalz, Grillsalz, Würzsalz, Rauchsalz, Knoblauchsalz</v>
      </c>
      <c r="B1103" s="18">
        <v>100</v>
      </c>
      <c r="C1103" s="19">
        <f>IF(gesamt!C1103="",100,gesamt!D1103)</f>
        <v>22</v>
      </c>
      <c r="D1103" s="20">
        <f>IF(gesamt!C1103="",10,gesamt!G1103)</f>
        <v>3.6</v>
      </c>
      <c r="E1103" s="20">
        <f>IF(gesamt!C1103="",10,gesamt!H1103)</f>
        <v>0.2</v>
      </c>
      <c r="F1103" s="20">
        <f>IF(gesamt!C1103="",10,gesamt!I1103)</f>
        <v>1.2</v>
      </c>
      <c r="G1103" s="20">
        <f>IF(gesamt!C1103="",0,gesamt!J1103)</f>
        <v>0</v>
      </c>
      <c r="H1103" s="20">
        <f>IF(gesamt!C1103="",0,gesamt!K1103)</f>
        <v>0</v>
      </c>
      <c r="I1103" s="19">
        <f t="shared" si="69"/>
        <v>21.66</v>
      </c>
      <c r="J1103" s="22">
        <f t="shared" si="67"/>
        <v>1102</v>
      </c>
      <c r="K1103" s="21">
        <f t="shared" ca="1" si="61"/>
        <v>1</v>
      </c>
      <c r="L1103" s="21">
        <f ca="1">IF(K1103=0,"",COUNTIF($K$2:K1103,"&gt;0"))</f>
        <v>1102</v>
      </c>
      <c r="M1103" s="50" t="str">
        <f t="shared" ca="1" si="68"/>
        <v>Kräutersalz, Grillsalz, Würzsalz, Rauchsalz, Knoblauchsalz</v>
      </c>
    </row>
    <row r="1104" spans="1:13" s="18" customFormat="1" ht="14.25" x14ac:dyDescent="0.2">
      <c r="A1104" s="18" t="str">
        <f>IF(gesamt!C1104="",CONCATENATE("Eintrag ",J1104),gesamt!A1104)</f>
        <v>Krautkuchen, Krauttorte</v>
      </c>
      <c r="B1104" s="18">
        <v>100</v>
      </c>
      <c r="C1104" s="19">
        <f>IF(gesamt!C1104="",100,gesamt!D1104)</f>
        <v>260</v>
      </c>
      <c r="D1104" s="20">
        <f>IF(gesamt!C1104="",10,gesamt!G1104)</f>
        <v>28</v>
      </c>
      <c r="E1104" s="20">
        <f>IF(gesamt!C1104="",10,gesamt!H1104)</f>
        <v>12</v>
      </c>
      <c r="F1104" s="20">
        <f>IF(gesamt!C1104="",10,gesamt!I1104)</f>
        <v>8</v>
      </c>
      <c r="G1104" s="20">
        <f>IF(gesamt!C1104="",0,gesamt!J1104)</f>
        <v>0</v>
      </c>
      <c r="H1104" s="20">
        <f>IF(gesamt!C1104="",0,gesamt!K1104)</f>
        <v>0</v>
      </c>
      <c r="I1104" s="19">
        <f t="shared" si="69"/>
        <v>260</v>
      </c>
      <c r="J1104" s="22">
        <f t="shared" si="67"/>
        <v>1103</v>
      </c>
      <c r="K1104" s="21">
        <f t="shared" ca="1" si="61"/>
        <v>1</v>
      </c>
      <c r="L1104" s="21">
        <f ca="1">IF(K1104=0,"",COUNTIF($K$2:K1104,"&gt;0"))</f>
        <v>1103</v>
      </c>
      <c r="M1104" s="50" t="str">
        <f t="shared" ca="1" si="68"/>
        <v>Krautkuchen, Krauttorte</v>
      </c>
    </row>
    <row r="1105" spans="1:13" s="18" customFormat="1" ht="14.25" x14ac:dyDescent="0.2">
      <c r="A1105" s="18" t="str">
        <f>IF(gesamt!C1105="",CONCATENATE("Eintrag ",J1105),gesamt!A1105)</f>
        <v>Krautsalat</v>
      </c>
      <c r="B1105" s="18">
        <v>100</v>
      </c>
      <c r="C1105" s="19">
        <f>IF(gesamt!C1105="",100,gesamt!D1105)</f>
        <v>53</v>
      </c>
      <c r="D1105" s="20">
        <f>IF(gesamt!C1105="",10,gesamt!G1105)</f>
        <v>3.2</v>
      </c>
      <c r="E1105" s="20">
        <f>IF(gesamt!C1105="",10,gesamt!H1105)</f>
        <v>4</v>
      </c>
      <c r="F1105" s="20">
        <f>IF(gesamt!C1105="",10,gesamt!I1105)</f>
        <v>1.1000000000000001</v>
      </c>
      <c r="G1105" s="20">
        <f>IF(gesamt!C1105="",0,gesamt!J1105)</f>
        <v>0</v>
      </c>
      <c r="H1105" s="20">
        <f>IF(gesamt!C1105="",0,gesamt!K1105)</f>
        <v>0</v>
      </c>
      <c r="I1105" s="19">
        <f t="shared" si="69"/>
        <v>54.94</v>
      </c>
      <c r="J1105" s="22">
        <f t="shared" si="67"/>
        <v>1104</v>
      </c>
      <c r="K1105" s="21">
        <f t="shared" ca="1" si="61"/>
        <v>1</v>
      </c>
      <c r="L1105" s="21">
        <f ca="1">IF(K1105=0,"",COUNTIF($K$2:K1105,"&gt;0"))</f>
        <v>1104</v>
      </c>
      <c r="M1105" s="50" t="str">
        <f t="shared" ca="1" si="68"/>
        <v>Krautsalat</v>
      </c>
    </row>
    <row r="1106" spans="1:13" s="18" customFormat="1" ht="14.25" x14ac:dyDescent="0.2">
      <c r="A1106" s="18" t="str">
        <f>IF(gesamt!C1106="",CONCATENATE("Eintrag ",J1106),gesamt!A1106)</f>
        <v>Kresse, Brunnenkresse, Gartenkresse, frisch</v>
      </c>
      <c r="B1106" s="18">
        <v>100</v>
      </c>
      <c r="C1106" s="19">
        <f>IF(gesamt!C1106="",100,gesamt!D1106)</f>
        <v>33</v>
      </c>
      <c r="D1106" s="20">
        <f>IF(gesamt!C1106="",10,gesamt!G1106)</f>
        <v>2.4</v>
      </c>
      <c r="E1106" s="20">
        <f>IF(gesamt!C1106="",10,gesamt!H1106)</f>
        <v>0.7</v>
      </c>
      <c r="F1106" s="20">
        <f>IF(gesamt!C1106="",10,gesamt!I1106)</f>
        <v>4.2</v>
      </c>
      <c r="G1106" s="20">
        <f>IF(gesamt!C1106="",0,gesamt!J1106)</f>
        <v>0</v>
      </c>
      <c r="H1106" s="20">
        <f>IF(gesamt!C1106="",0,gesamt!K1106)</f>
        <v>0</v>
      </c>
      <c r="I1106" s="19">
        <f t="shared" si="69"/>
        <v>33.989999999999995</v>
      </c>
      <c r="J1106" s="22">
        <f t="shared" si="67"/>
        <v>1105</v>
      </c>
      <c r="K1106" s="21">
        <f t="shared" ca="1" si="61"/>
        <v>1</v>
      </c>
      <c r="L1106" s="21">
        <f ca="1">IF(K1106=0,"",COUNTIF($K$2:K1106,"&gt;0"))</f>
        <v>1105</v>
      </c>
      <c r="M1106" s="50" t="str">
        <f t="shared" ca="1" si="68"/>
        <v>Kresse, Brunnenkresse, Gartenkresse, frisch</v>
      </c>
    </row>
    <row r="1107" spans="1:13" s="18" customFormat="1" ht="14.25" x14ac:dyDescent="0.2">
      <c r="A1107" s="18" t="str">
        <f>IF(gesamt!C1107="",CONCATENATE("Eintrag ",J1107),gesamt!A1107)</f>
        <v>Kreuzkümmelsamen, getrocknet</v>
      </c>
      <c r="B1107" s="18">
        <v>100</v>
      </c>
      <c r="C1107" s="19">
        <f>IF(gesamt!C1107="",100,gesamt!D1107)</f>
        <v>430</v>
      </c>
      <c r="D1107" s="20">
        <f>IF(gesamt!C1107="",10,gesamt!G1107)</f>
        <v>35</v>
      </c>
      <c r="E1107" s="20">
        <f>IF(gesamt!C1107="",10,gesamt!H1107)</f>
        <v>22.5</v>
      </c>
      <c r="F1107" s="20">
        <f>IF(gesamt!C1107="",10,gesamt!I1107)</f>
        <v>18</v>
      </c>
      <c r="G1107" s="20">
        <f>IF(gesamt!C1107="",0,gesamt!J1107)</f>
        <v>0</v>
      </c>
      <c r="H1107" s="20">
        <f>IF(gesamt!C1107="",0,gesamt!K1107)</f>
        <v>0</v>
      </c>
      <c r="I1107" s="19">
        <f t="shared" si="69"/>
        <v>428.35</v>
      </c>
      <c r="J1107" s="22">
        <f t="shared" si="67"/>
        <v>1106</v>
      </c>
      <c r="K1107" s="21">
        <f t="shared" ca="1" si="61"/>
        <v>1</v>
      </c>
      <c r="L1107" s="21">
        <f ca="1">IF(K1107=0,"",COUNTIF($K$2:K1107,"&gt;0"))</f>
        <v>1106</v>
      </c>
      <c r="M1107" s="50" t="str">
        <f t="shared" ca="1" si="68"/>
        <v>Kreuzkümmelsamen, getrocknet</v>
      </c>
    </row>
    <row r="1108" spans="1:13" s="18" customFormat="1" ht="14.25" x14ac:dyDescent="0.2">
      <c r="A1108" s="18" t="str">
        <f>IF(gesamt!C1108="",CONCATENATE("Eintrag ",J1108),gesamt!A1108)</f>
        <v xml:space="preserve">Krokant, Mandelkrokant </v>
      </c>
      <c r="B1108" s="18">
        <v>100</v>
      </c>
      <c r="C1108" s="19">
        <f>IF(gesamt!C1108="",100,gesamt!D1108)</f>
        <v>463</v>
      </c>
      <c r="D1108" s="20">
        <f>IF(gesamt!C1108="",10,gesamt!G1108)</f>
        <v>82</v>
      </c>
      <c r="E1108" s="20">
        <f>IF(gesamt!C1108="",10,gesamt!H1108)</f>
        <v>12.5</v>
      </c>
      <c r="F1108" s="20">
        <f>IF(gesamt!C1108="",10,gesamt!I1108)</f>
        <v>2.5</v>
      </c>
      <c r="G1108" s="20">
        <f>IF(gesamt!C1108="",0,gesamt!J1108)</f>
        <v>0</v>
      </c>
      <c r="H1108" s="20">
        <f>IF(gesamt!C1108="",0,gesamt!K1108)</f>
        <v>0</v>
      </c>
      <c r="I1108" s="19">
        <f t="shared" si="69"/>
        <v>462.95</v>
      </c>
      <c r="J1108" s="22">
        <f t="shared" si="67"/>
        <v>1107</v>
      </c>
      <c r="K1108" s="21">
        <f t="shared" ca="1" si="61"/>
        <v>1</v>
      </c>
      <c r="L1108" s="21">
        <f ca="1">IF(K1108=0,"",COUNTIF($K$2:K1108,"&gt;0"))</f>
        <v>1107</v>
      </c>
      <c r="M1108" s="50" t="str">
        <f t="shared" ca="1" si="68"/>
        <v xml:space="preserve">Krokant, Mandelkrokant </v>
      </c>
    </row>
    <row r="1109" spans="1:13" s="18" customFormat="1" ht="14.25" x14ac:dyDescent="0.2">
      <c r="A1109" s="18" t="str">
        <f>IF(gesamt!C1109="",CONCATENATE("Eintrag ",J1109),gesamt!A1109)</f>
        <v>Kuchen aus Hefeteig fettarm</v>
      </c>
      <c r="B1109" s="18">
        <v>100</v>
      </c>
      <c r="C1109" s="19">
        <f>IF(gesamt!C1109="",100,gesamt!D1109)</f>
        <v>307</v>
      </c>
      <c r="D1109" s="20">
        <f>IF(gesamt!C1109="",10,gesamt!G1109)</f>
        <v>46.1</v>
      </c>
      <c r="E1109" s="20">
        <f>IF(gesamt!C1109="",10,gesamt!H1109)</f>
        <v>9.1</v>
      </c>
      <c r="F1109" s="20">
        <f>IF(gesamt!C1109="",10,gesamt!I1109)</f>
        <v>7.5</v>
      </c>
      <c r="G1109" s="20">
        <f>IF(gesamt!C1109="",0,gesamt!J1109)</f>
        <v>0</v>
      </c>
      <c r="H1109" s="20">
        <f>IF(gesamt!C1109="",0,gesamt!K1109)</f>
        <v>0</v>
      </c>
      <c r="I1109" s="19">
        <f t="shared" si="69"/>
        <v>305.14</v>
      </c>
      <c r="J1109" s="22">
        <f t="shared" si="67"/>
        <v>1108</v>
      </c>
      <c r="K1109" s="21">
        <f t="shared" ca="1" si="61"/>
        <v>1</v>
      </c>
      <c r="L1109" s="21">
        <f ca="1">IF(K1109=0,"",COUNTIF($K$2:K1109,"&gt;0"))</f>
        <v>1108</v>
      </c>
      <c r="M1109" s="50" t="str">
        <f t="shared" ca="1" si="68"/>
        <v>Kuchen aus Hefeteig fettarm</v>
      </c>
    </row>
    <row r="1110" spans="1:13" s="18" customFormat="1" ht="14.25" x14ac:dyDescent="0.2">
      <c r="A1110" s="18" t="str">
        <f>IF(gesamt!C1110="",CONCATENATE("Eintrag ",J1110),gesamt!A1110)</f>
        <v>Kuchen aus Hefeteig fettreich</v>
      </c>
      <c r="B1110" s="18">
        <v>100</v>
      </c>
      <c r="C1110" s="19">
        <f>IF(gesamt!C1110="",100,gesamt!D1110)</f>
        <v>385</v>
      </c>
      <c r="D1110" s="20">
        <f>IF(gesamt!C1110="",10,gesamt!G1110)</f>
        <v>54.4</v>
      </c>
      <c r="E1110" s="20">
        <f>IF(gesamt!C1110="",10,gesamt!H1110)</f>
        <v>14.7</v>
      </c>
      <c r="F1110" s="20">
        <f>IF(gesamt!C1110="",10,gesamt!I1110)</f>
        <v>6</v>
      </c>
      <c r="G1110" s="20">
        <f>IF(gesamt!C1110="",0,gesamt!J1110)</f>
        <v>0</v>
      </c>
      <c r="H1110" s="20">
        <f>IF(gesamt!C1110="",0,gesamt!K1110)</f>
        <v>0</v>
      </c>
      <c r="I1110" s="19">
        <f t="shared" si="69"/>
        <v>384.95</v>
      </c>
      <c r="J1110" s="22">
        <f t="shared" si="67"/>
        <v>1109</v>
      </c>
      <c r="K1110" s="21">
        <f t="shared" ca="1" si="61"/>
        <v>1</v>
      </c>
      <c r="L1110" s="21">
        <f ca="1">IF(K1110=0,"",COUNTIF($K$2:K1110,"&gt;0"))</f>
        <v>1109</v>
      </c>
      <c r="M1110" s="50" t="str">
        <f t="shared" ca="1" si="68"/>
        <v>Kuchen aus Hefeteig fettreich</v>
      </c>
    </row>
    <row r="1111" spans="1:13" s="18" customFormat="1" ht="14.25" x14ac:dyDescent="0.2">
      <c r="A1111" s="18" t="str">
        <f>IF(gesamt!C1111="",CONCATENATE("Eintrag ",J1111),gesamt!A1111)</f>
        <v>Kuchen aus Quarkölteig</v>
      </c>
      <c r="B1111" s="18">
        <v>100</v>
      </c>
      <c r="C1111" s="19">
        <f>IF(gesamt!C1111="",100,gesamt!D1111)</f>
        <v>297</v>
      </c>
      <c r="D1111" s="20">
        <f>IF(gesamt!C1111="",10,gesamt!G1111)</f>
        <v>33</v>
      </c>
      <c r="E1111" s="20">
        <f>IF(gesamt!C1111="",10,gesamt!H1111)</f>
        <v>13</v>
      </c>
      <c r="F1111" s="20">
        <f>IF(gesamt!C1111="",10,gesamt!I1111)</f>
        <v>9.5</v>
      </c>
      <c r="G1111" s="20">
        <f>IF(gesamt!C1111="",0,gesamt!J1111)</f>
        <v>0</v>
      </c>
      <c r="H1111" s="20">
        <f>IF(gesamt!C1111="",0,gesamt!K1111)</f>
        <v>0</v>
      </c>
      <c r="I1111" s="19">
        <f t="shared" si="69"/>
        <v>296.09999999999997</v>
      </c>
      <c r="J1111" s="22">
        <f t="shared" si="67"/>
        <v>1110</v>
      </c>
      <c r="K1111" s="21">
        <f t="shared" ca="1" si="61"/>
        <v>1</v>
      </c>
      <c r="L1111" s="21">
        <f ca="1">IF(K1111=0,"",COUNTIF($K$2:K1111,"&gt;0"))</f>
        <v>1110</v>
      </c>
      <c r="M1111" s="50" t="str">
        <f t="shared" ca="1" si="68"/>
        <v>Kuchen aus Quarkölteig</v>
      </c>
    </row>
    <row r="1112" spans="1:13" s="18" customFormat="1" ht="14.25" x14ac:dyDescent="0.2">
      <c r="A1112" s="18" t="str">
        <f>IF(gesamt!C1112="",CONCATENATE("Eintrag ",J1112),gesamt!A1112)</f>
        <v>Kuchenbrötchen (auf Briochebasis)</v>
      </c>
      <c r="B1112" s="18">
        <v>100</v>
      </c>
      <c r="C1112" s="19">
        <f>IF(gesamt!C1112="",100,gesamt!D1112)</f>
        <v>363</v>
      </c>
      <c r="D1112" s="20">
        <f>IF(gesamt!C1112="",10,gesamt!G1112)</f>
        <v>50</v>
      </c>
      <c r="E1112" s="20">
        <f>IF(gesamt!C1112="",10,gesamt!H1112)</f>
        <v>13.1</v>
      </c>
      <c r="F1112" s="20">
        <f>IF(gesamt!C1112="",10,gesamt!I1112)</f>
        <v>8.6</v>
      </c>
      <c r="G1112" s="20">
        <f>IF(gesamt!C1112="",0,gesamt!J1112)</f>
        <v>0</v>
      </c>
      <c r="H1112" s="20">
        <f>IF(gesamt!C1112="",0,gesamt!K1112)</f>
        <v>0</v>
      </c>
      <c r="I1112" s="19">
        <f t="shared" si="69"/>
        <v>362.95</v>
      </c>
      <c r="J1112" s="22">
        <f t="shared" si="67"/>
        <v>1111</v>
      </c>
      <c r="K1112" s="21">
        <f t="shared" ca="1" si="61"/>
        <v>1</v>
      </c>
      <c r="L1112" s="21">
        <f ca="1">IF(K1112=0,"",COUNTIF($K$2:K1112,"&gt;0"))</f>
        <v>1111</v>
      </c>
      <c r="M1112" s="50" t="str">
        <f t="shared" ca="1" si="68"/>
        <v>Kuchenbrötchen (auf Briochebasis)</v>
      </c>
    </row>
    <row r="1113" spans="1:13" s="18" customFormat="1" ht="14.25" x14ac:dyDescent="0.2">
      <c r="A1113" s="18" t="str">
        <f>IF(gesamt!C1113="",CONCATENATE("Eintrag ",J1113),gesamt!A1113)</f>
        <v>Kuhmilch 0,3 % Fett (entrahmt, H-Milch, haltbare Milch)</v>
      </c>
      <c r="B1113" s="18">
        <v>100</v>
      </c>
      <c r="C1113" s="19">
        <f>IF(gesamt!C1113="",100,gesamt!D1113)</f>
        <v>35</v>
      </c>
      <c r="D1113" s="20">
        <f>IF(gesamt!C1113="",10,gesamt!G1113)</f>
        <v>4.8</v>
      </c>
      <c r="E1113" s="20">
        <f>IF(gesamt!C1113="",10,gesamt!H1113)</f>
        <v>0.1</v>
      </c>
      <c r="F1113" s="20">
        <f>IF(gesamt!C1113="",10,gesamt!I1113)</f>
        <v>3.5</v>
      </c>
      <c r="G1113" s="20">
        <f>IF(gesamt!C1113="",0,gesamt!J1113)</f>
        <v>0</v>
      </c>
      <c r="H1113" s="20">
        <f>IF(gesamt!C1113="",0,gesamt!K1113)</f>
        <v>0</v>
      </c>
      <c r="I1113" s="19">
        <f t="shared" si="69"/>
        <v>35.309999999999995</v>
      </c>
      <c r="J1113" s="22">
        <f t="shared" si="67"/>
        <v>1112</v>
      </c>
      <c r="K1113" s="21">
        <f t="shared" ca="1" si="61"/>
        <v>1</v>
      </c>
      <c r="L1113" s="21">
        <f ca="1">IF(K1113=0,"",COUNTIF($K$2:K1113,"&gt;0"))</f>
        <v>1112</v>
      </c>
      <c r="M1113" s="50" t="str">
        <f t="shared" ca="1" si="68"/>
        <v>Kuhmilch 0,3 % Fett (entrahmt, H-Milch, haltbare Milch)</v>
      </c>
    </row>
    <row r="1114" spans="1:13" s="18" customFormat="1" ht="14.25" x14ac:dyDescent="0.2">
      <c r="A1114" s="18" t="str">
        <f>IF(gesamt!C1114="",CONCATENATE("Eintrag ",J1114),gesamt!A1114)</f>
        <v>Kuhmilch 1,5 % Fett (laktosefrei, teilentrahmt, H-Milch, haltbare Milch)</v>
      </c>
      <c r="B1114" s="18">
        <v>100</v>
      </c>
      <c r="C1114" s="19">
        <f>IF(gesamt!C1114="",100,gesamt!D1114)</f>
        <v>47</v>
      </c>
      <c r="D1114" s="20">
        <f>IF(gesamt!C1114="",10,gesamt!G1114)</f>
        <v>4.7</v>
      </c>
      <c r="E1114" s="20">
        <f>IF(gesamt!C1114="",10,gesamt!H1114)</f>
        <v>1.5</v>
      </c>
      <c r="F1114" s="20">
        <f>IF(gesamt!C1114="",10,gesamt!I1114)</f>
        <v>3.3</v>
      </c>
      <c r="G1114" s="20">
        <f>IF(gesamt!C1114="",0,gesamt!J1114)</f>
        <v>0</v>
      </c>
      <c r="H1114" s="20">
        <f>IF(gesamt!C1114="",0,gesamt!K1114)</f>
        <v>0</v>
      </c>
      <c r="I1114" s="19">
        <f t="shared" si="69"/>
        <v>47.08</v>
      </c>
      <c r="J1114" s="22">
        <f t="shared" si="67"/>
        <v>1113</v>
      </c>
      <c r="K1114" s="21">
        <f t="shared" ca="1" si="61"/>
        <v>1</v>
      </c>
      <c r="L1114" s="21">
        <f ca="1">IF(K1114=0,"",COUNTIF($K$2:K1114,"&gt;0"))</f>
        <v>1113</v>
      </c>
      <c r="M1114" s="50" t="str">
        <f t="shared" ca="1" si="68"/>
        <v>Kuhmilch 1,5 % Fett (laktosefrei, teilentrahmt, H-Milch, haltbare Milch)</v>
      </c>
    </row>
    <row r="1115" spans="1:13" s="18" customFormat="1" ht="14.25" x14ac:dyDescent="0.2">
      <c r="A1115" s="18" t="str">
        <f>IF(gesamt!C1115="",CONCATENATE("Eintrag ",J1115),gesamt!A1115)</f>
        <v>Kuhmilch 1,5 % Fett (teilentrahmt, H-Milch, haltbare Milch)</v>
      </c>
      <c r="B1115" s="18">
        <v>100</v>
      </c>
      <c r="C1115" s="19">
        <f>IF(gesamt!C1115="",100,gesamt!D1115)</f>
        <v>47</v>
      </c>
      <c r="D1115" s="20">
        <f>IF(gesamt!C1115="",10,gesamt!G1115)</f>
        <v>4.5999999999999996</v>
      </c>
      <c r="E1115" s="20">
        <f>IF(gesamt!C1115="",10,gesamt!H1115)</f>
        <v>1.6</v>
      </c>
      <c r="F1115" s="20">
        <f>IF(gesamt!C1115="",10,gesamt!I1115)</f>
        <v>3.4</v>
      </c>
      <c r="G1115" s="20">
        <f>IF(gesamt!C1115="",0,gesamt!J1115)</f>
        <v>0</v>
      </c>
      <c r="H1115" s="20">
        <f>IF(gesamt!C1115="",0,gesamt!K1115)</f>
        <v>0</v>
      </c>
      <c r="I1115" s="19">
        <f t="shared" si="69"/>
        <v>48.019999999999996</v>
      </c>
      <c r="J1115" s="22">
        <f t="shared" si="67"/>
        <v>1114</v>
      </c>
      <c r="K1115" s="21">
        <f t="shared" ca="1" si="61"/>
        <v>1</v>
      </c>
      <c r="L1115" s="21">
        <f ca="1">IF(K1115=0,"",COUNTIF($K$2:K1115,"&gt;0"))</f>
        <v>1114</v>
      </c>
      <c r="M1115" s="50" t="str">
        <f t="shared" ca="1" si="68"/>
        <v>Kuhmilch 1,5 % Fett (teilentrahmt, H-Milch, haltbare Milch)</v>
      </c>
    </row>
    <row r="1116" spans="1:13" s="18" customFormat="1" ht="14.25" x14ac:dyDescent="0.2">
      <c r="A1116" s="18" t="str">
        <f>IF(gesamt!C1116="",CONCATENATE("Eintrag ",J1116),gesamt!A1116)</f>
        <v>Kuhmilch 3,5 % Fett (Vollmilch, H-Milch, haltbare Milch)</v>
      </c>
      <c r="B1116" s="18">
        <v>100</v>
      </c>
      <c r="C1116" s="19">
        <f>IF(gesamt!C1116="",100,gesamt!D1116)</f>
        <v>64</v>
      </c>
      <c r="D1116" s="20">
        <f>IF(gesamt!C1116="",10,gesamt!G1116)</f>
        <v>4.5</v>
      </c>
      <c r="E1116" s="20">
        <f>IF(gesamt!C1116="",10,gesamt!H1116)</f>
        <v>3.5</v>
      </c>
      <c r="F1116" s="20">
        <f>IF(gesamt!C1116="",10,gesamt!I1116)</f>
        <v>3.3</v>
      </c>
      <c r="G1116" s="20">
        <f>IF(gesamt!C1116="",0,gesamt!J1116)</f>
        <v>0</v>
      </c>
      <c r="H1116" s="20">
        <f>IF(gesamt!C1116="",0,gesamt!K1116)</f>
        <v>0</v>
      </c>
      <c r="I1116" s="19">
        <f t="shared" si="69"/>
        <v>64.86</v>
      </c>
      <c r="J1116" s="22">
        <f t="shared" si="67"/>
        <v>1115</v>
      </c>
      <c r="K1116" s="21">
        <f t="shared" ca="1" si="61"/>
        <v>1</v>
      </c>
      <c r="L1116" s="21">
        <f ca="1">IF(K1116=0,"",COUNTIF($K$2:K1116,"&gt;0"))</f>
        <v>1115</v>
      </c>
      <c r="M1116" s="50" t="str">
        <f t="shared" ca="1" si="68"/>
        <v>Kuhmilch 3,5 % Fett (Vollmilch, H-Milch, haltbare Milch)</v>
      </c>
    </row>
    <row r="1117" spans="1:13" s="18" customFormat="1" ht="14.25" x14ac:dyDescent="0.2">
      <c r="A1117" s="18" t="str">
        <f>IF(gesamt!C1117="",CONCATENATE("Eintrag ",J1117),gesamt!A1117)</f>
        <v>Kuhmilch, Vorzugsmilch</v>
      </c>
      <c r="B1117" s="18">
        <v>100</v>
      </c>
      <c r="C1117" s="19">
        <f>IF(gesamt!C1117="",100,gesamt!D1117)</f>
        <v>66</v>
      </c>
      <c r="D1117" s="20">
        <f>IF(gesamt!C1117="",10,gesamt!G1117)</f>
        <v>4.5</v>
      </c>
      <c r="E1117" s="20">
        <f>IF(gesamt!C1117="",10,gesamt!H1117)</f>
        <v>3.8</v>
      </c>
      <c r="F1117" s="20">
        <f>IF(gesamt!C1117="",10,gesamt!I1117)</f>
        <v>3.3</v>
      </c>
      <c r="G1117" s="20">
        <f>IF(gesamt!C1117="",0,gesamt!J1117)</f>
        <v>0</v>
      </c>
      <c r="H1117" s="20">
        <f>IF(gesamt!C1117="",0,gesamt!K1117)</f>
        <v>0</v>
      </c>
      <c r="I1117" s="19">
        <f t="shared" si="69"/>
        <v>67.650000000000006</v>
      </c>
      <c r="J1117" s="22">
        <f t="shared" si="67"/>
        <v>1116</v>
      </c>
      <c r="K1117" s="21">
        <f t="shared" ca="1" si="61"/>
        <v>1</v>
      </c>
      <c r="L1117" s="21">
        <f ca="1">IF(K1117=0,"",COUNTIF($K$2:K1117,"&gt;0"))</f>
        <v>1116</v>
      </c>
      <c r="M1117" s="50" t="str">
        <f t="shared" ca="1" si="68"/>
        <v>Kuhmilch, Vorzugsmilch</v>
      </c>
    </row>
    <row r="1118" spans="1:13" s="18" customFormat="1" ht="14.25" x14ac:dyDescent="0.2">
      <c r="A1118" s="18" t="str">
        <f>IF(gesamt!C1118="",CONCATENATE("Eintrag ",J1118),gesamt!A1118)</f>
        <v>Kümmelsamen</v>
      </c>
      <c r="B1118" s="18">
        <v>100</v>
      </c>
      <c r="C1118" s="19">
        <f>IF(gesamt!C1118="",100,gesamt!D1118)</f>
        <v>375</v>
      </c>
      <c r="D1118" s="20">
        <f>IF(gesamt!C1118="",10,gesamt!G1118)</f>
        <v>37</v>
      </c>
      <c r="E1118" s="20">
        <f>IF(gesamt!C1118="",10,gesamt!H1118)</f>
        <v>15</v>
      </c>
      <c r="F1118" s="20">
        <f>IF(gesamt!C1118="",10,gesamt!I1118)</f>
        <v>20</v>
      </c>
      <c r="G1118" s="20">
        <f>IF(gesamt!C1118="",0,gesamt!J1118)</f>
        <v>0</v>
      </c>
      <c r="H1118" s="20">
        <f>IF(gesamt!C1118="",0,gesamt!K1118)</f>
        <v>0</v>
      </c>
      <c r="I1118" s="19">
        <f t="shared" si="69"/>
        <v>375.2</v>
      </c>
      <c r="J1118" s="22">
        <f t="shared" si="67"/>
        <v>1117</v>
      </c>
      <c r="K1118" s="21">
        <f t="shared" ca="1" si="61"/>
        <v>1</v>
      </c>
      <c r="L1118" s="21">
        <f ca="1">IF(K1118=0,"",COUNTIF($K$2:K1118,"&gt;0"))</f>
        <v>1117</v>
      </c>
      <c r="M1118" s="50" t="str">
        <f t="shared" ca="1" si="68"/>
        <v>Kümmelsamen</v>
      </c>
    </row>
    <row r="1119" spans="1:13" s="18" customFormat="1" ht="14.25" x14ac:dyDescent="0.2">
      <c r="A1119" s="18" t="str">
        <f>IF(gesamt!C1119="",CONCATENATE("Eintrag ",J1119),gesamt!A1119)</f>
        <v>Kümmeltee</v>
      </c>
      <c r="B1119" s="18">
        <v>100</v>
      </c>
      <c r="C1119" s="19">
        <f>IF(gesamt!C1119="",100,gesamt!D1119)</f>
        <v>10</v>
      </c>
      <c r="D1119" s="20">
        <f>IF(gesamt!C1119="",10,gesamt!G1119)</f>
        <v>0.9</v>
      </c>
      <c r="E1119" s="20">
        <f>IF(gesamt!C1119="",10,gesamt!H1119)</f>
        <v>0.4</v>
      </c>
      <c r="F1119" s="20">
        <f>IF(gesamt!C1119="",10,gesamt!I1119)</f>
        <v>0.5</v>
      </c>
      <c r="G1119" s="20">
        <f>IF(gesamt!C1119="",0,gesamt!J1119)</f>
        <v>0</v>
      </c>
      <c r="H1119" s="20">
        <f>IF(gesamt!C1119="",0,gesamt!K1119)</f>
        <v>0</v>
      </c>
      <c r="I1119" s="19">
        <f t="shared" si="69"/>
        <v>9.51</v>
      </c>
      <c r="J1119" s="22">
        <f t="shared" si="67"/>
        <v>1118</v>
      </c>
      <c r="K1119" s="21">
        <f t="shared" ca="1" si="61"/>
        <v>1</v>
      </c>
      <c r="L1119" s="21">
        <f ca="1">IF(K1119=0,"",COUNTIF($K$2:K1119,"&gt;0"))</f>
        <v>1118</v>
      </c>
      <c r="M1119" s="50" t="str">
        <f t="shared" ca="1" si="68"/>
        <v>Kümmeltee</v>
      </c>
    </row>
    <row r="1120" spans="1:13" s="18" customFormat="1" ht="14.25" x14ac:dyDescent="0.2">
      <c r="A1120" s="18" t="str">
        <f>IF(gesamt!C1120="",CONCATENATE("Eintrag ",J1120),gesamt!A1120)</f>
        <v>Kumquats, Kumqats ("Zwergorangen")</v>
      </c>
      <c r="B1120" s="18">
        <v>100</v>
      </c>
      <c r="C1120" s="19">
        <f>IF(gesamt!C1120="",100,gesamt!D1120)</f>
        <v>60</v>
      </c>
      <c r="D1120" s="20">
        <f>IF(gesamt!C1120="",10,gesamt!G1120)</f>
        <v>14.7</v>
      </c>
      <c r="E1120" s="20">
        <f>IF(gesamt!C1120="",10,gesamt!H1120)</f>
        <v>0.3</v>
      </c>
      <c r="F1120" s="20">
        <f>IF(gesamt!C1120="",10,gesamt!I1120)</f>
        <v>0.8</v>
      </c>
      <c r="G1120" s="20">
        <f>IF(gesamt!C1120="",0,gesamt!J1120)</f>
        <v>0</v>
      </c>
      <c r="H1120" s="20">
        <f>IF(gesamt!C1120="",0,gesamt!K1120)</f>
        <v>0</v>
      </c>
      <c r="I1120" s="19">
        <f t="shared" si="69"/>
        <v>66.419999999999987</v>
      </c>
      <c r="J1120" s="22">
        <f t="shared" si="67"/>
        <v>1119</v>
      </c>
      <c r="K1120" s="21">
        <f t="shared" ca="1" si="61"/>
        <v>1</v>
      </c>
      <c r="L1120" s="21">
        <f ca="1">IF(K1120=0,"",COUNTIF($K$2:K1120,"&gt;0"))</f>
        <v>1119</v>
      </c>
      <c r="M1120" s="50" t="str">
        <f t="shared" ca="1" si="68"/>
        <v>Kumquats, Kumqats ("Zwergorangen")</v>
      </c>
    </row>
    <row r="1121" spans="1:13" s="18" customFormat="1" ht="14.25" x14ac:dyDescent="0.2">
      <c r="A1121" s="18" t="str">
        <f>IF(gesamt!C1121="",CONCATENATE("Eintrag ",J1121),gesamt!A1121)</f>
        <v>Kunstkäse, Analogkäse, Käseersatz, Käseimitat 54 % Fett in Trockenmasse</v>
      </c>
      <c r="B1121" s="18">
        <v>100</v>
      </c>
      <c r="C1121" s="19">
        <f>IF(gesamt!C1121="",100,gesamt!D1121)</f>
        <v>373</v>
      </c>
      <c r="D1121" s="20">
        <f>IF(gesamt!C1121="",10,gesamt!G1121)</f>
        <v>6</v>
      </c>
      <c r="E1121" s="20">
        <f>IF(gesamt!C1121="",10,gesamt!H1121)</f>
        <v>29.9</v>
      </c>
      <c r="F1121" s="20">
        <f>IF(gesamt!C1121="",10,gesamt!I1121)</f>
        <v>16.8</v>
      </c>
      <c r="G1121" s="20">
        <f>IF(gesamt!C1121="",0,gesamt!J1121)</f>
        <v>0</v>
      </c>
      <c r="H1121" s="20">
        <f>IF(gesamt!C1121="",0,gesamt!K1121)</f>
        <v>0</v>
      </c>
      <c r="I1121" s="19">
        <f t="shared" si="69"/>
        <v>373.23</v>
      </c>
      <c r="J1121" s="22">
        <f t="shared" si="67"/>
        <v>1120</v>
      </c>
      <c r="K1121" s="21">
        <f t="shared" ca="1" si="61"/>
        <v>1</v>
      </c>
      <c r="L1121" s="21">
        <f ca="1">IF(K1121=0,"",COUNTIF($K$2:K1121,"&gt;0"))</f>
        <v>1120</v>
      </c>
      <c r="M1121" s="50" t="str">
        <f t="shared" ca="1" si="68"/>
        <v>Kunstkäse, Analogkäse, Käseersatz, Käseimitat 54 % Fett in Trockenmasse</v>
      </c>
    </row>
    <row r="1122" spans="1:13" s="18" customFormat="1" ht="14.25" x14ac:dyDescent="0.2">
      <c r="A1122" s="18" t="str">
        <f>IF(gesamt!C1122="",CONCATENATE("Eintrag ",J1122),gesamt!A1122)</f>
        <v>Kürbis</v>
      </c>
      <c r="B1122" s="18">
        <v>100</v>
      </c>
      <c r="C1122" s="19">
        <f>IF(gesamt!C1122="",100,gesamt!D1122)</f>
        <v>24</v>
      </c>
      <c r="D1122" s="20">
        <f>IF(gesamt!C1122="",10,gesamt!G1122)</f>
        <v>4.5999999999999996</v>
      </c>
      <c r="E1122" s="20">
        <f>IF(gesamt!C1122="",10,gesamt!H1122)</f>
        <v>0.1</v>
      </c>
      <c r="F1122" s="20">
        <f>IF(gesamt!C1122="",10,gesamt!I1122)</f>
        <v>1.1000000000000001</v>
      </c>
      <c r="G1122" s="20">
        <f>IF(gesamt!C1122="",0,gesamt!J1122)</f>
        <v>0</v>
      </c>
      <c r="H1122" s="20">
        <f>IF(gesamt!C1122="",0,gesamt!K1122)</f>
        <v>0</v>
      </c>
      <c r="I1122" s="19">
        <f t="shared" si="69"/>
        <v>24.409999999999997</v>
      </c>
      <c r="J1122" s="22">
        <f t="shared" si="67"/>
        <v>1121</v>
      </c>
      <c r="K1122" s="21">
        <f t="shared" ca="1" si="61"/>
        <v>1</v>
      </c>
      <c r="L1122" s="21">
        <f ca="1">IF(K1122=0,"",COUNTIF($K$2:K1122,"&gt;0"))</f>
        <v>1121</v>
      </c>
      <c r="M1122" s="50" t="str">
        <f t="shared" ca="1" si="68"/>
        <v>Kürbis</v>
      </c>
    </row>
    <row r="1123" spans="1:13" s="18" customFormat="1" ht="14.25" x14ac:dyDescent="0.2">
      <c r="A1123" s="18" t="str">
        <f>IF(gesamt!C1123="",CONCATENATE("Eintrag ",J1123),gesamt!A1123)</f>
        <v>Kürbis-Chutney, Kürbis-Chatni</v>
      </c>
      <c r="B1123" s="18">
        <v>100</v>
      </c>
      <c r="C1123" s="19">
        <f>IF(gesamt!C1123="",100,gesamt!D1123)</f>
        <v>77</v>
      </c>
      <c r="D1123" s="20">
        <f>IF(gesamt!C1123="",10,gesamt!G1123)</f>
        <v>17</v>
      </c>
      <c r="E1123" s="20">
        <f>IF(gesamt!C1123="",10,gesamt!H1123)</f>
        <v>0.3</v>
      </c>
      <c r="F1123" s="20">
        <f>IF(gesamt!C1123="",10,gesamt!I1123)</f>
        <v>1</v>
      </c>
      <c r="G1123" s="20">
        <f>IF(gesamt!C1123="",0,gesamt!J1123)</f>
        <v>0</v>
      </c>
      <c r="H1123" s="20">
        <f>IF(gesamt!C1123="",0,gesamt!K1123)</f>
        <v>0</v>
      </c>
      <c r="I1123" s="19">
        <f t="shared" si="69"/>
        <v>76.69</v>
      </c>
      <c r="J1123" s="22">
        <f t="shared" si="67"/>
        <v>1122</v>
      </c>
      <c r="K1123" s="21">
        <f t="shared" ca="1" si="61"/>
        <v>1</v>
      </c>
      <c r="L1123" s="21">
        <f ca="1">IF(K1123=0,"",COUNTIF($K$2:K1123,"&gt;0"))</f>
        <v>1122</v>
      </c>
      <c r="M1123" s="50" t="str">
        <f t="shared" ca="1" si="68"/>
        <v>Kürbis-Chutney, Kürbis-Chatni</v>
      </c>
    </row>
    <row r="1124" spans="1:13" s="18" customFormat="1" ht="14.25" x14ac:dyDescent="0.2">
      <c r="A1124" s="18" t="str">
        <f>IF(gesamt!C1124="",CONCATENATE("Eintrag ",J1124),gesamt!A1124)</f>
        <v>Kürbiskern-Brot</v>
      </c>
      <c r="B1124" s="18">
        <v>100</v>
      </c>
      <c r="C1124" s="19">
        <f>IF(gesamt!C1124="",100,gesamt!D1124)</f>
        <v>322</v>
      </c>
      <c r="D1124" s="20">
        <f>IF(gesamt!C1124="",10,gesamt!G1124)</f>
        <v>38</v>
      </c>
      <c r="E1124" s="20">
        <f>IF(gesamt!C1124="",10,gesamt!H1124)</f>
        <v>12</v>
      </c>
      <c r="F1124" s="20">
        <f>IF(gesamt!C1124="",10,gesamt!I1124)</f>
        <v>13</v>
      </c>
      <c r="G1124" s="20">
        <f>IF(gesamt!C1124="",0,gesamt!J1124)</f>
        <v>0</v>
      </c>
      <c r="H1124" s="20">
        <f>IF(gesamt!C1124="",0,gesamt!K1124)</f>
        <v>0</v>
      </c>
      <c r="I1124" s="19">
        <f t="shared" si="69"/>
        <v>322</v>
      </c>
      <c r="J1124" s="22">
        <f t="shared" si="67"/>
        <v>1123</v>
      </c>
      <c r="K1124" s="21">
        <f t="shared" ca="1" si="61"/>
        <v>1</v>
      </c>
      <c r="L1124" s="21">
        <f ca="1">IF(K1124=0,"",COUNTIF($K$2:K1124,"&gt;0"))</f>
        <v>1123</v>
      </c>
      <c r="M1124" s="50" t="str">
        <f t="shared" ca="1" si="68"/>
        <v>Kürbiskern-Brot</v>
      </c>
    </row>
    <row r="1125" spans="1:13" s="18" customFormat="1" ht="14.25" x14ac:dyDescent="0.2">
      <c r="A1125" s="18" t="str">
        <f>IF(gesamt!C1125="",CONCATENATE("Eintrag ",J1125),gesamt!A1125)</f>
        <v>Kürbiskerne, schalenlos gewachsen bzw. geschält</v>
      </c>
      <c r="B1125" s="18">
        <v>100</v>
      </c>
      <c r="C1125" s="19">
        <f>IF(gesamt!C1125="",100,gesamt!D1125)</f>
        <v>560</v>
      </c>
      <c r="D1125" s="20">
        <f>IF(gesamt!C1125="",10,gesamt!G1125)</f>
        <v>14.2</v>
      </c>
      <c r="E1125" s="20">
        <f>IF(gesamt!C1125="",10,gesamt!H1125)</f>
        <v>45.6</v>
      </c>
      <c r="F1125" s="20">
        <f>IF(gesamt!C1125="",10,gesamt!I1125)</f>
        <v>24.3</v>
      </c>
      <c r="G1125" s="20">
        <f>IF(gesamt!C1125="",0,gesamt!J1125)</f>
        <v>0</v>
      </c>
      <c r="H1125" s="20">
        <f>IF(gesamt!C1125="",0,gesamt!K1125)</f>
        <v>0</v>
      </c>
      <c r="I1125" s="19">
        <f t="shared" si="69"/>
        <v>584.36</v>
      </c>
      <c r="J1125" s="22">
        <f t="shared" ref="J1125:J1188" si="70">J1124+1</f>
        <v>1124</v>
      </c>
      <c r="K1125" s="21">
        <f t="shared" ca="1" si="61"/>
        <v>1</v>
      </c>
      <c r="L1125" s="21">
        <f ca="1">IF(K1125=0,"",COUNTIF($K$2:K1125,"&gt;0"))</f>
        <v>1124</v>
      </c>
      <c r="M1125" s="50" t="str">
        <f t="shared" ca="1" si="68"/>
        <v>Kürbiskerne, schalenlos gewachsen bzw. geschält</v>
      </c>
    </row>
    <row r="1126" spans="1:13" s="18" customFormat="1" ht="14.25" x14ac:dyDescent="0.2">
      <c r="A1126" s="18" t="str">
        <f>IF(gesamt!C1126="",CONCATENATE("Eintrag ",J1126),gesamt!A1126)</f>
        <v>Kürbiskernöl</v>
      </c>
      <c r="B1126" s="18">
        <v>100</v>
      </c>
      <c r="C1126" s="19">
        <f>IF(gesamt!C1126="",100,gesamt!D1126)</f>
        <v>833</v>
      </c>
      <c r="D1126" s="20">
        <f>IF(gesamt!C1126="",10,gesamt!G1126)</f>
        <v>0</v>
      </c>
      <c r="E1126" s="20">
        <f>IF(gesamt!C1126="",10,gesamt!H1126)</f>
        <v>89.6</v>
      </c>
      <c r="F1126" s="20">
        <f>IF(gesamt!C1126="",10,gesamt!I1126)</f>
        <v>0</v>
      </c>
      <c r="G1126" s="20">
        <f>IF(gesamt!C1126="",0,gesamt!J1126)</f>
        <v>0</v>
      </c>
      <c r="H1126" s="20">
        <f>IF(gesamt!C1126="",0,gesamt!K1126)</f>
        <v>0</v>
      </c>
      <c r="I1126" s="19">
        <f t="shared" si="69"/>
        <v>833.28</v>
      </c>
      <c r="J1126" s="22">
        <f t="shared" si="70"/>
        <v>1125</v>
      </c>
      <c r="K1126" s="21">
        <f t="shared" ca="1" si="61"/>
        <v>1</v>
      </c>
      <c r="L1126" s="21">
        <f ca="1">IF(K1126=0,"",COUNTIF($K$2:K1126,"&gt;0"))</f>
        <v>1125</v>
      </c>
      <c r="M1126" s="50" t="str">
        <f t="shared" ca="1" si="68"/>
        <v>Kürbiskernöl</v>
      </c>
    </row>
    <row r="1127" spans="1:13" s="18" customFormat="1" ht="14.25" x14ac:dyDescent="0.2">
      <c r="A1127" s="18" t="str">
        <f>IF(gesamt!C1127="",CONCATENATE("Eintrag ",J1127),gesamt!A1127)</f>
        <v>Kürbissuppe, Kürbiscremesuppe</v>
      </c>
      <c r="B1127" s="18">
        <v>100</v>
      </c>
      <c r="C1127" s="19">
        <f>IF(gesamt!C1127="",100,gesamt!D1127)</f>
        <v>95</v>
      </c>
      <c r="D1127" s="20">
        <f>IF(gesamt!C1127="",10,gesamt!G1127)</f>
        <v>8</v>
      </c>
      <c r="E1127" s="20">
        <f>IF(gesamt!C1127="",10,gesamt!H1127)</f>
        <v>6</v>
      </c>
      <c r="F1127" s="20">
        <f>IF(gesamt!C1127="",10,gesamt!I1127)</f>
        <v>1.5</v>
      </c>
      <c r="G1127" s="20">
        <f>IF(gesamt!C1127="",0,gesamt!J1127)</f>
        <v>0</v>
      </c>
      <c r="H1127" s="20">
        <f>IF(gesamt!C1127="",0,gesamt!K1127)</f>
        <v>0</v>
      </c>
      <c r="I1127" s="19">
        <f t="shared" si="69"/>
        <v>94.899999999999991</v>
      </c>
      <c r="J1127" s="22">
        <f t="shared" si="70"/>
        <v>1126</v>
      </c>
      <c r="K1127" s="21">
        <f t="shared" ca="1" si="61"/>
        <v>1</v>
      </c>
      <c r="L1127" s="21">
        <f ca="1">IF(K1127=0,"",COUNTIF($K$2:K1127,"&gt;0"))</f>
        <v>1126</v>
      </c>
      <c r="M1127" s="50" t="str">
        <f t="shared" ca="1" si="68"/>
        <v>Kürbissuppe, Kürbiscremesuppe</v>
      </c>
    </row>
    <row r="1128" spans="1:13" s="18" customFormat="1" ht="14.25" x14ac:dyDescent="0.2">
      <c r="A1128" s="18" t="str">
        <f>IF(gesamt!C1128="",CONCATENATE("Eintrag ",J1128),gesamt!A1128)</f>
        <v>Kurkuma, Kurkume, Curcuma, gelber Ingwer, Safranwurzel, Gelbwurzel, getrocknet</v>
      </c>
      <c r="B1128" s="18">
        <v>100</v>
      </c>
      <c r="C1128" s="19">
        <f>IF(gesamt!C1128="",100,gesamt!D1128)</f>
        <v>366</v>
      </c>
      <c r="D1128" s="20">
        <f>IF(gesamt!C1128="",10,gesamt!G1128)</f>
        <v>58.5</v>
      </c>
      <c r="E1128" s="20">
        <f>IF(gesamt!C1128="",10,gesamt!H1128)</f>
        <v>10</v>
      </c>
      <c r="F1128" s="20">
        <f>IF(gesamt!C1128="",10,gesamt!I1128)</f>
        <v>7.8</v>
      </c>
      <c r="G1128" s="20">
        <f>IF(gesamt!C1128="",0,gesamt!J1128)</f>
        <v>0</v>
      </c>
      <c r="H1128" s="20">
        <f>IF(gesamt!C1128="",0,gesamt!K1128)</f>
        <v>0</v>
      </c>
      <c r="I1128" s="19">
        <f t="shared" si="69"/>
        <v>365.60999999999996</v>
      </c>
      <c r="J1128" s="22">
        <f t="shared" si="70"/>
        <v>1127</v>
      </c>
      <c r="K1128" s="21">
        <f t="shared" ca="1" si="61"/>
        <v>1</v>
      </c>
      <c r="L1128" s="21">
        <f ca="1">IF(K1128=0,"",COUNTIF($K$2:K1128,"&gt;0"))</f>
        <v>1127</v>
      </c>
      <c r="M1128" s="50" t="str">
        <f t="shared" ca="1" si="68"/>
        <v>Kurkuma, Kurkume, Curcuma, gelber Ingwer, Safranwurzel, Gelbwurzel, getrocknet</v>
      </c>
    </row>
    <row r="1129" spans="1:13" s="18" customFormat="1" ht="14.25" x14ac:dyDescent="0.2">
      <c r="A1129" s="18" t="str">
        <f>IF(gesamt!C1129="",CONCATENATE("Eintrag ",J1129),gesamt!A1129)</f>
        <v>Kutteln, Kuddeln, Flecke, Kaldaunen (Streifen vom Rindervormagen, Pansen) (roh)</v>
      </c>
      <c r="B1129" s="18">
        <v>100</v>
      </c>
      <c r="C1129" s="19">
        <f>IF(gesamt!C1129="",100,gesamt!D1129)</f>
        <v>100</v>
      </c>
      <c r="D1129" s="20">
        <f>IF(gesamt!C1129="",10,gesamt!G1129)</f>
        <v>0</v>
      </c>
      <c r="E1129" s="20">
        <f>IF(gesamt!C1129="",10,gesamt!H1129)</f>
        <v>4</v>
      </c>
      <c r="F1129" s="20">
        <f>IF(gesamt!C1129="",10,gesamt!I1129)</f>
        <v>15</v>
      </c>
      <c r="G1129" s="20">
        <f>IF(gesamt!C1129="",0,gesamt!J1129)</f>
        <v>0</v>
      </c>
      <c r="H1129" s="20">
        <f>IF(gesamt!C1129="",0,gesamt!K1129)</f>
        <v>0</v>
      </c>
      <c r="I1129" s="19">
        <f t="shared" si="69"/>
        <v>100.2</v>
      </c>
      <c r="J1129" s="22">
        <f t="shared" si="70"/>
        <v>1128</v>
      </c>
      <c r="K1129" s="21">
        <f t="shared" ca="1" si="61"/>
        <v>1</v>
      </c>
      <c r="L1129" s="21">
        <f ca="1">IF(K1129=0,"",COUNTIF($K$2:K1129,"&gt;0"))</f>
        <v>1128</v>
      </c>
      <c r="M1129" s="50" t="str">
        <f t="shared" ca="1" si="68"/>
        <v>Kutteln, Kuddeln, Flecke, Kaldaunen (Streifen vom Rindervormagen, Pansen) (roh)</v>
      </c>
    </row>
    <row r="1130" spans="1:13" s="18" customFormat="1" ht="14.25" x14ac:dyDescent="0.2">
      <c r="A1130" s="18" t="str">
        <f>IF(gesamt!C1130="",CONCATENATE("Eintrag ",J1130),gesamt!A1130)</f>
        <v>Kuvertüre (Couverture, Schokoladen-Grundmasse mit höherem Fettanteil)</v>
      </c>
      <c r="B1130" s="18">
        <v>100</v>
      </c>
      <c r="C1130" s="19">
        <f>IF(gesamt!C1130="",100,gesamt!D1130)</f>
        <v>598</v>
      </c>
      <c r="D1130" s="20">
        <f>IF(gesamt!C1130="",10,gesamt!G1130)</f>
        <v>48</v>
      </c>
      <c r="E1130" s="20">
        <f>IF(gesamt!C1130="",10,gesamt!H1130)</f>
        <v>40</v>
      </c>
      <c r="F1130" s="20">
        <f>IF(gesamt!C1130="",10,gesamt!I1130)</f>
        <v>7</v>
      </c>
      <c r="G1130" s="20">
        <f>IF(gesamt!C1130="",0,gesamt!J1130)</f>
        <v>0</v>
      </c>
      <c r="H1130" s="20">
        <f>IF(gesamt!C1130="",0,gesamt!K1130)</f>
        <v>0</v>
      </c>
      <c r="I1130" s="19">
        <f t="shared" si="69"/>
        <v>598.19999999999993</v>
      </c>
      <c r="J1130" s="22">
        <f t="shared" si="70"/>
        <v>1129</v>
      </c>
      <c r="K1130" s="21">
        <f t="shared" ca="1" si="61"/>
        <v>1</v>
      </c>
      <c r="L1130" s="21">
        <f ca="1">IF(K1130=0,"",COUNTIF($K$2:K1130,"&gt;0"))</f>
        <v>1129</v>
      </c>
      <c r="M1130" s="50" t="str">
        <f t="shared" ca="1" si="68"/>
        <v>Kuvertüre (Couverture, Schokoladen-Grundmasse mit höherem Fettanteil)</v>
      </c>
    </row>
    <row r="1131" spans="1:13" s="18" customFormat="1" ht="14.25" x14ac:dyDescent="0.2">
      <c r="A1131" s="18" t="str">
        <f>IF(gesamt!C1131="",CONCATENATE("Eintrag ",J1131),gesamt!A1131)</f>
        <v>Kuvertüre, weiß (Couverture, Schokoladen-Grundmasse mit höherem Fettanteil)</v>
      </c>
      <c r="B1131" s="18">
        <v>100</v>
      </c>
      <c r="C1131" s="19">
        <f>IF(gesamt!C1131="",100,gesamt!D1131)</f>
        <v>591</v>
      </c>
      <c r="D1131" s="20">
        <f>IF(gesamt!C1131="",10,gesamt!G1131)</f>
        <v>54</v>
      </c>
      <c r="E1131" s="20">
        <f>IF(gesamt!C1131="",10,gesamt!H1131)</f>
        <v>37</v>
      </c>
      <c r="F1131" s="20">
        <f>IF(gesamt!C1131="",10,gesamt!I1131)</f>
        <v>6</v>
      </c>
      <c r="G1131" s="20">
        <f>IF(gesamt!C1131="",0,gesamt!J1131)</f>
        <v>0</v>
      </c>
      <c r="H1131" s="20">
        <f>IF(gesamt!C1131="",0,gesamt!K1131)</f>
        <v>0</v>
      </c>
      <c r="I1131" s="19">
        <f t="shared" si="69"/>
        <v>590.70000000000005</v>
      </c>
      <c r="J1131" s="22">
        <f t="shared" si="70"/>
        <v>1130</v>
      </c>
      <c r="K1131" s="21">
        <f t="shared" ca="1" si="61"/>
        <v>1</v>
      </c>
      <c r="L1131" s="21">
        <f ca="1">IF(K1131=0,"",COUNTIF($K$2:K1131,"&gt;0"))</f>
        <v>1130</v>
      </c>
      <c r="M1131" s="50" t="str">
        <f t="shared" ca="1" si="68"/>
        <v>Kuvertüre, weiß (Couverture, Schokoladen-Grundmasse mit höherem Fettanteil)</v>
      </c>
    </row>
    <row r="1132" spans="1:13" s="18" customFormat="1" ht="14.25" x14ac:dyDescent="0.2">
      <c r="A1132" s="18" t="str">
        <f>IF(gesamt!C1132="",CONCATENATE("Eintrag ",J1132),gesamt!A1132)</f>
        <v>Kuzu (Stärkemehl, Bindemittel)</v>
      </c>
      <c r="B1132" s="18">
        <v>100</v>
      </c>
      <c r="C1132" s="19">
        <f>IF(gesamt!C1132="",100,gesamt!D1132)</f>
        <v>339</v>
      </c>
      <c r="D1132" s="20">
        <f>IF(gesamt!C1132="",10,gesamt!G1132)</f>
        <v>82</v>
      </c>
      <c r="E1132" s="20">
        <f>IF(gesamt!C1132="",10,gesamt!H1132)</f>
        <v>0.2</v>
      </c>
      <c r="F1132" s="20">
        <f>IF(gesamt!C1132="",10,gesamt!I1132)</f>
        <v>0.1</v>
      </c>
      <c r="G1132" s="20">
        <f>IF(gesamt!C1132="",0,gesamt!J1132)</f>
        <v>0</v>
      </c>
      <c r="H1132" s="20">
        <f>IF(gesamt!C1132="",0,gesamt!K1132)</f>
        <v>0</v>
      </c>
      <c r="I1132" s="19">
        <f t="shared" si="69"/>
        <v>338.48</v>
      </c>
      <c r="J1132" s="22">
        <f t="shared" si="70"/>
        <v>1131</v>
      </c>
      <c r="K1132" s="21">
        <f t="shared" ca="1" si="61"/>
        <v>1</v>
      </c>
      <c r="L1132" s="21">
        <f ca="1">IF(K1132=0,"",COUNTIF($K$2:K1132,"&gt;0"))</f>
        <v>1131</v>
      </c>
      <c r="M1132" s="50" t="str">
        <f t="shared" ca="1" si="68"/>
        <v>Kuzu (Stärkemehl, Bindemittel)</v>
      </c>
    </row>
    <row r="1133" spans="1:13" s="18" customFormat="1" ht="14.25" x14ac:dyDescent="0.2">
      <c r="A1133" s="18" t="str">
        <f>IF(gesamt!C1133="",CONCATENATE("Eintrag ",J1133),gesamt!A1133)</f>
        <v xml:space="preserve">Kwas, Kwass, Quas, Kwaß, ca. 1,5 Vol.% Alkohol (Getränk in Osteuropa) </v>
      </c>
      <c r="B1133" s="18">
        <v>100</v>
      </c>
      <c r="C1133" s="19">
        <f>IF(gesamt!C1133="",100,gesamt!D1133)</f>
        <v>30</v>
      </c>
      <c r="D1133" s="20">
        <f>IF(gesamt!C1133="",10,gesamt!G1133)</f>
        <v>5.5</v>
      </c>
      <c r="E1133" s="20">
        <f>IF(gesamt!C1133="",10,gesamt!H1133)</f>
        <v>0</v>
      </c>
      <c r="F1133" s="20">
        <f>IF(gesamt!C1133="",10,gesamt!I1133)</f>
        <v>0.1</v>
      </c>
      <c r="G1133" s="20">
        <f>IF(gesamt!C1133="",0,gesamt!J1133)</f>
        <v>0</v>
      </c>
      <c r="H1133" s="20">
        <f>IF(gesamt!C1133="",0,gesamt!K1133)</f>
        <v>0</v>
      </c>
      <c r="I1133" s="19">
        <f t="shared" si="69"/>
        <v>22.97</v>
      </c>
      <c r="J1133" s="22">
        <f t="shared" si="70"/>
        <v>1132</v>
      </c>
      <c r="K1133" s="21">
        <f t="shared" ca="1" si="61"/>
        <v>1</v>
      </c>
      <c r="L1133" s="21">
        <f ca="1">IF(K1133=0,"",COUNTIF($K$2:K1133,"&gt;0"))</f>
        <v>1132</v>
      </c>
      <c r="M1133" s="50" t="str">
        <f t="shared" ca="1" si="68"/>
        <v xml:space="preserve">Kwas, Kwass, Quas, Kwaß, ca. 1,5 Vol.% Alkohol (Getränk in Osteuropa) </v>
      </c>
    </row>
    <row r="1134" spans="1:13" s="18" customFormat="1" ht="14.25" x14ac:dyDescent="0.2">
      <c r="A1134" s="18" t="str">
        <f>IF(gesamt!C1134="",CONCATENATE("Eintrag ",J1134),gesamt!A1134)</f>
        <v>Kycklingbullar (schwed. Fleischbällchen aus Hühnerfleisch)</v>
      </c>
      <c r="B1134" s="18">
        <v>100</v>
      </c>
      <c r="C1134" s="19">
        <f>IF(gesamt!C1134="",100,gesamt!D1134)</f>
        <v>264</v>
      </c>
      <c r="D1134" s="20">
        <f>IF(gesamt!C1134="",10,gesamt!G1134)</f>
        <v>7</v>
      </c>
      <c r="E1134" s="20">
        <f>IF(gesamt!C1134="",10,gesamt!H1134)</f>
        <v>19</v>
      </c>
      <c r="F1134" s="20">
        <f>IF(gesamt!C1134="",10,gesamt!I1134)</f>
        <v>14</v>
      </c>
      <c r="G1134" s="20">
        <f>IF(gesamt!C1134="",0,gesamt!J1134)</f>
        <v>0</v>
      </c>
      <c r="H1134" s="20">
        <f>IF(gesamt!C1134="",0,gesamt!K1134)</f>
        <v>0</v>
      </c>
      <c r="I1134" s="19">
        <f t="shared" si="69"/>
        <v>264.2</v>
      </c>
      <c r="J1134" s="22">
        <f t="shared" si="70"/>
        <v>1133</v>
      </c>
      <c r="K1134" s="21">
        <f t="shared" ca="1" si="61"/>
        <v>1</v>
      </c>
      <c r="L1134" s="21">
        <f ca="1">IF(K1134=0,"",COUNTIF($K$2:K1134,"&gt;0"))</f>
        <v>1133</v>
      </c>
      <c r="M1134" s="50" t="str">
        <f t="shared" ca="1" si="68"/>
        <v>Kycklingbullar (schwed. Fleischbällchen aus Hühnerfleisch)</v>
      </c>
    </row>
    <row r="1135" spans="1:13" s="18" customFormat="1" ht="14.25" x14ac:dyDescent="0.2">
      <c r="A1135" s="18" t="str">
        <f>IF(gesamt!C1135="",CONCATENATE("Eintrag ",J1135),gesamt!A1135)</f>
        <v>Labskaus (Konserve)</v>
      </c>
      <c r="B1135" s="18">
        <v>100</v>
      </c>
      <c r="C1135" s="19">
        <f>IF(gesamt!C1135="",100,gesamt!D1135)</f>
        <v>104</v>
      </c>
      <c r="D1135" s="20">
        <f>IF(gesamt!C1135="",10,gesamt!G1135)</f>
        <v>7.1</v>
      </c>
      <c r="E1135" s="20">
        <f>IF(gesamt!C1135="",10,gesamt!H1135)</f>
        <v>3.9</v>
      </c>
      <c r="F1135" s="20">
        <f>IF(gesamt!C1135="",10,gesamt!I1135)</f>
        <v>9.6</v>
      </c>
      <c r="G1135" s="20">
        <f>IF(gesamt!C1135="",0,gesamt!J1135)</f>
        <v>0</v>
      </c>
      <c r="H1135" s="20">
        <f>IF(gesamt!C1135="",0,gesamt!K1135)</f>
        <v>0</v>
      </c>
      <c r="I1135" s="19">
        <f t="shared" si="69"/>
        <v>105.69999999999999</v>
      </c>
      <c r="J1135" s="22">
        <f t="shared" si="70"/>
        <v>1134</v>
      </c>
      <c r="K1135" s="21">
        <f t="shared" ca="1" si="61"/>
        <v>1</v>
      </c>
      <c r="L1135" s="21">
        <f ca="1">IF(K1135=0,"",COUNTIF($K$2:K1135,"&gt;0"))</f>
        <v>1134</v>
      </c>
      <c r="M1135" s="50" t="str">
        <f t="shared" ca="1" si="68"/>
        <v>Labskaus (Konserve)</v>
      </c>
    </row>
    <row r="1136" spans="1:13" s="18" customFormat="1" ht="14.25" x14ac:dyDescent="0.2">
      <c r="A1136" s="18" t="str">
        <f>IF(gesamt!C1136="",CONCATENATE("Eintrag ",J1136),gesamt!A1136)</f>
        <v>Lachsbrötchen, Fischbrötchen, Fischsemmeln, Fischwecken</v>
      </c>
      <c r="B1136" s="18">
        <v>100</v>
      </c>
      <c r="C1136" s="19">
        <f>IF(gesamt!C1136="",100,gesamt!D1136)</f>
        <v>291</v>
      </c>
      <c r="D1136" s="20">
        <f>IF(gesamt!C1136="",10,gesamt!G1136)</f>
        <v>28</v>
      </c>
      <c r="E1136" s="20">
        <f>IF(gesamt!C1136="",10,gesamt!H1136)</f>
        <v>10.7</v>
      </c>
      <c r="F1136" s="20">
        <f>IF(gesamt!C1136="",10,gesamt!I1136)</f>
        <v>18.3</v>
      </c>
      <c r="G1136" s="20">
        <f>IF(gesamt!C1136="",0,gesamt!J1136)</f>
        <v>0</v>
      </c>
      <c r="H1136" s="20">
        <f>IF(gesamt!C1136="",0,gesamt!K1136)</f>
        <v>0</v>
      </c>
      <c r="I1136" s="19">
        <f t="shared" si="69"/>
        <v>291.17</v>
      </c>
      <c r="J1136" s="22">
        <f t="shared" si="70"/>
        <v>1135</v>
      </c>
      <c r="K1136" s="21">
        <f t="shared" ca="1" si="61"/>
        <v>1</v>
      </c>
      <c r="L1136" s="21">
        <f ca="1">IF(K1136=0,"",COUNTIF($K$2:K1136,"&gt;0"))</f>
        <v>1135</v>
      </c>
      <c r="M1136" s="50" t="str">
        <f t="shared" ca="1" si="68"/>
        <v>Lachsbrötchen, Fischbrötchen, Fischsemmeln, Fischwecken</v>
      </c>
    </row>
    <row r="1137" spans="1:13" s="18" customFormat="1" ht="14.25" x14ac:dyDescent="0.2">
      <c r="A1137" s="18" t="str">
        <f>IF(gesamt!C1137="",CONCATENATE("Eintrag ",J1137),gesamt!A1137)</f>
        <v>Lachscreme</v>
      </c>
      <c r="B1137" s="18">
        <v>100</v>
      </c>
      <c r="C1137" s="19">
        <f>IF(gesamt!C1137="",100,gesamt!D1137)</f>
        <v>455</v>
      </c>
      <c r="D1137" s="20">
        <f>IF(gesamt!C1137="",10,gesamt!G1137)</f>
        <v>12</v>
      </c>
      <c r="E1137" s="20">
        <f>IF(gesamt!C1137="",10,gesamt!H1137)</f>
        <v>40</v>
      </c>
      <c r="F1137" s="20">
        <f>IF(gesamt!C1137="",10,gesamt!I1137)</f>
        <v>8</v>
      </c>
      <c r="G1137" s="20">
        <f>IF(gesamt!C1137="",0,gesamt!J1137)</f>
        <v>0</v>
      </c>
      <c r="H1137" s="20">
        <f>IF(gesamt!C1137="",0,gesamt!K1137)</f>
        <v>0</v>
      </c>
      <c r="I1137" s="19">
        <f t="shared" si="69"/>
        <v>454.8</v>
      </c>
      <c r="J1137" s="22">
        <f t="shared" si="70"/>
        <v>1136</v>
      </c>
      <c r="K1137" s="21">
        <f t="shared" ca="1" si="61"/>
        <v>1</v>
      </c>
      <c r="L1137" s="21">
        <f ca="1">IF(K1137=0,"",COUNTIF($K$2:K1137,"&gt;0"))</f>
        <v>1136</v>
      </c>
      <c r="M1137" s="50" t="str">
        <f t="shared" ca="1" si="68"/>
        <v>Lachscreme</v>
      </c>
    </row>
    <row r="1138" spans="1:13" s="18" customFormat="1" ht="14.25" x14ac:dyDescent="0.2">
      <c r="A1138" s="18" t="str">
        <f>IF(gesamt!C1138="",CONCATENATE("Eintrag ",J1138),gesamt!A1138)</f>
        <v>Lachsersatz in Öl, (abgetropft, kaltgeräucherter und rotgefärbter Seelachs)</v>
      </c>
      <c r="B1138" s="18">
        <v>100</v>
      </c>
      <c r="C1138" s="19">
        <f>IF(gesamt!C1138="",100,gesamt!D1138)</f>
        <v>158</v>
      </c>
      <c r="D1138" s="20">
        <f>IF(gesamt!C1138="",10,gesamt!G1138)</f>
        <v>0</v>
      </c>
      <c r="E1138" s="20">
        <f>IF(gesamt!C1138="",10,gesamt!H1138)</f>
        <v>8</v>
      </c>
      <c r="F1138" s="20">
        <f>IF(gesamt!C1138="",10,gesamt!I1138)</f>
        <v>20</v>
      </c>
      <c r="G1138" s="20">
        <f>IF(gesamt!C1138="",0,gesamt!J1138)</f>
        <v>0</v>
      </c>
      <c r="H1138" s="20">
        <f>IF(gesamt!C1138="",0,gesamt!K1138)</f>
        <v>0</v>
      </c>
      <c r="I1138" s="19">
        <f t="shared" si="69"/>
        <v>158.4</v>
      </c>
      <c r="J1138" s="22">
        <f t="shared" si="70"/>
        <v>1137</v>
      </c>
      <c r="K1138" s="21">
        <f t="shared" ca="1" si="61"/>
        <v>1</v>
      </c>
      <c r="L1138" s="21">
        <f ca="1">IF(K1138=0,"",COUNTIF($K$2:K1138,"&gt;0"))</f>
        <v>1137</v>
      </c>
      <c r="M1138" s="50" t="str">
        <f t="shared" ca="1" si="68"/>
        <v>Lachsersatz in Öl, (abgetropft, kaltgeräucherter und rotgefärbter Seelachs)</v>
      </c>
    </row>
    <row r="1139" spans="1:13" s="18" customFormat="1" ht="14.25" x14ac:dyDescent="0.2">
      <c r="A1139" s="18" t="str">
        <f>IF(gesamt!C1139="",CONCATENATE("Eintrag ",J1139),gesamt!A1139)</f>
        <v>Lachsfilet, geräuchert (Räucherlachs, kaltgeräuchert, Räucherfisch)</v>
      </c>
      <c r="B1139" s="18">
        <v>100</v>
      </c>
      <c r="C1139" s="19">
        <f>IF(gesamt!C1139="",100,gesamt!D1139)</f>
        <v>288</v>
      </c>
      <c r="D1139" s="20">
        <f>IF(gesamt!C1139="",10,gesamt!G1139)</f>
        <v>0</v>
      </c>
      <c r="E1139" s="20">
        <f>IF(gesamt!C1139="",10,gesamt!H1139)</f>
        <v>19.399999999999999</v>
      </c>
      <c r="F1139" s="20">
        <f>IF(gesamt!C1139="",10,gesamt!I1139)</f>
        <v>28.4</v>
      </c>
      <c r="G1139" s="20">
        <f>IF(gesamt!C1139="",0,gesamt!J1139)</f>
        <v>0</v>
      </c>
      <c r="H1139" s="20">
        <f>IF(gesamt!C1139="",0,gesamt!K1139)</f>
        <v>0</v>
      </c>
      <c r="I1139" s="19">
        <f t="shared" si="69"/>
        <v>299.7</v>
      </c>
      <c r="J1139" s="22">
        <f t="shared" si="70"/>
        <v>1138</v>
      </c>
      <c r="K1139" s="21">
        <f t="shared" ca="1" si="61"/>
        <v>1</v>
      </c>
      <c r="L1139" s="21">
        <f ca="1">IF(K1139=0,"",COUNTIF($K$2:K1139,"&gt;0"))</f>
        <v>1138</v>
      </c>
      <c r="M1139" s="50" t="str">
        <f t="shared" ca="1" si="68"/>
        <v>Lachsfilet, geräuchert (Räucherlachs, kaltgeräuchert, Räucherfisch)</v>
      </c>
    </row>
    <row r="1140" spans="1:13" s="18" customFormat="1" ht="14.25" x14ac:dyDescent="0.2">
      <c r="A1140" s="18" t="str">
        <f>IF(gesamt!C1140="",CONCATENATE("Eintrag ",J1140),gesamt!A1140)</f>
        <v>Lachsfilet, Wildlachsfilet (roh)</v>
      </c>
      <c r="B1140" s="18">
        <v>100</v>
      </c>
      <c r="C1140" s="19">
        <f>IF(gesamt!C1140="",100,gesamt!D1140)</f>
        <v>202</v>
      </c>
      <c r="D1140" s="20">
        <f>IF(gesamt!C1140="",10,gesamt!G1140)</f>
        <v>0</v>
      </c>
      <c r="E1140" s="20">
        <f>IF(gesamt!C1140="",10,gesamt!H1140)</f>
        <v>13.6</v>
      </c>
      <c r="F1140" s="20">
        <f>IF(gesamt!C1140="",10,gesamt!I1140)</f>
        <v>20</v>
      </c>
      <c r="G1140" s="20">
        <f>IF(gesamt!C1140="",0,gesamt!J1140)</f>
        <v>0</v>
      </c>
      <c r="H1140" s="20">
        <f>IF(gesamt!C1140="",0,gesamt!K1140)</f>
        <v>0</v>
      </c>
      <c r="I1140" s="19">
        <f t="shared" si="69"/>
        <v>210.48000000000002</v>
      </c>
      <c r="J1140" s="22">
        <f t="shared" si="70"/>
        <v>1139</v>
      </c>
      <c r="K1140" s="21">
        <f t="shared" ca="1" si="61"/>
        <v>1</v>
      </c>
      <c r="L1140" s="21">
        <f ca="1">IF(K1140=0,"",COUNTIF($K$2:K1140,"&gt;0"))</f>
        <v>1139</v>
      </c>
      <c r="M1140" s="50" t="str">
        <f t="shared" ca="1" si="68"/>
        <v>Lachsfilet, Wildlachsfilet (roh)</v>
      </c>
    </row>
    <row r="1141" spans="1:13" s="18" customFormat="1" ht="14.25" x14ac:dyDescent="0.2">
      <c r="A1141" s="18" t="str">
        <f>IF(gesamt!C1141="",CONCATENATE("Eintrag ",J1141),gesamt!A1141)</f>
        <v>Lachs-Forellen, Regenbogen-Forellen (roh)</v>
      </c>
      <c r="B1141" s="18">
        <v>100</v>
      </c>
      <c r="C1141" s="19">
        <f>IF(gesamt!C1141="",100,gesamt!D1141)</f>
        <v>145</v>
      </c>
      <c r="D1141" s="20">
        <f>IF(gesamt!C1141="",10,gesamt!G1141)</f>
        <v>0</v>
      </c>
      <c r="E1141" s="20">
        <f>IF(gesamt!C1141="",10,gesamt!H1141)</f>
        <v>7.5</v>
      </c>
      <c r="F1141" s="20">
        <f>IF(gesamt!C1141="",10,gesamt!I1141)</f>
        <v>17.8</v>
      </c>
      <c r="G1141" s="20">
        <f>IF(gesamt!C1141="",0,gesamt!J1141)</f>
        <v>0</v>
      </c>
      <c r="H1141" s="20">
        <f>IF(gesamt!C1141="",0,gesamt!K1141)</f>
        <v>0</v>
      </c>
      <c r="I1141" s="19">
        <f t="shared" si="69"/>
        <v>144.51</v>
      </c>
      <c r="J1141" s="22">
        <f t="shared" si="70"/>
        <v>1140</v>
      </c>
      <c r="K1141" s="21">
        <f t="shared" ca="1" si="61"/>
        <v>1</v>
      </c>
      <c r="L1141" s="21">
        <f ca="1">IF(K1141=0,"",COUNTIF($K$2:K1141,"&gt;0"))</f>
        <v>1140</v>
      </c>
      <c r="M1141" s="50" t="str">
        <f t="shared" ca="1" si="68"/>
        <v>Lachs-Forellen, Regenbogen-Forellen (roh)</v>
      </c>
    </row>
    <row r="1142" spans="1:13" s="18" customFormat="1" ht="14.25" x14ac:dyDescent="0.2">
      <c r="A1142" s="18" t="str">
        <f>IF(gesamt!C1142="",CONCATENATE("Eintrag ",J1142),gesamt!A1142)</f>
        <v>Lachsschinken vom Schwein</v>
      </c>
      <c r="B1142" s="18">
        <v>100</v>
      </c>
      <c r="C1142" s="19">
        <f>IF(gesamt!C1142="",100,gesamt!D1142)</f>
        <v>245</v>
      </c>
      <c r="D1142" s="20">
        <f>IF(gesamt!C1142="",10,gesamt!G1142)</f>
        <v>0</v>
      </c>
      <c r="E1142" s="20">
        <f>IF(gesamt!C1142="",10,gesamt!H1142)</f>
        <v>11.6</v>
      </c>
      <c r="F1142" s="20">
        <f>IF(gesamt!C1142="",10,gesamt!I1142)</f>
        <v>35.1</v>
      </c>
      <c r="G1142" s="20">
        <f>IF(gesamt!C1142="",0,gesamt!J1142)</f>
        <v>0</v>
      </c>
      <c r="H1142" s="20">
        <f>IF(gesamt!C1142="",0,gesamt!K1142)</f>
        <v>0</v>
      </c>
      <c r="I1142" s="19">
        <f t="shared" si="69"/>
        <v>255.3</v>
      </c>
      <c r="J1142" s="22">
        <f t="shared" si="70"/>
        <v>1141</v>
      </c>
      <c r="K1142" s="21">
        <f t="shared" ca="1" si="61"/>
        <v>1</v>
      </c>
      <c r="L1142" s="21">
        <f ca="1">IF(K1142=0,"",COUNTIF($K$2:K1142,"&gt;0"))</f>
        <v>1141</v>
      </c>
      <c r="M1142" s="50" t="str">
        <f t="shared" ca="1" si="68"/>
        <v>Lachsschinken vom Schwein</v>
      </c>
    </row>
    <row r="1143" spans="1:13" s="18" customFormat="1" ht="14.25" x14ac:dyDescent="0.2">
      <c r="A1143" s="18" t="str">
        <f>IF(gesamt!C1143="",CONCATENATE("Eintrag ",J1143),gesamt!A1143)</f>
        <v>Lactitol (Zuckeraustauschstoff)</v>
      </c>
      <c r="B1143" s="18">
        <v>100</v>
      </c>
      <c r="C1143" s="19">
        <f>IF(gesamt!C1143="",100,gesamt!D1143)</f>
        <v>240</v>
      </c>
      <c r="D1143" s="20">
        <f>IF(gesamt!C1143="",10,gesamt!G1143)</f>
        <v>99.9</v>
      </c>
      <c r="E1143" s="20">
        <f>IF(gesamt!C1143="",10,gesamt!H1143)</f>
        <v>0</v>
      </c>
      <c r="F1143" s="20">
        <f>IF(gesamt!C1143="",10,gesamt!I1143)</f>
        <v>0</v>
      </c>
      <c r="G1143" s="20">
        <f>IF(gesamt!C1143="",0,gesamt!J1143)</f>
        <v>0</v>
      </c>
      <c r="H1143" s="20">
        <f>IF(gesamt!C1143="",0,gesamt!K1143)</f>
        <v>0</v>
      </c>
      <c r="I1143" s="19">
        <f t="shared" si="69"/>
        <v>409.59</v>
      </c>
      <c r="J1143" s="22">
        <f t="shared" si="70"/>
        <v>1142</v>
      </c>
      <c r="K1143" s="21">
        <f t="shared" ca="1" si="61"/>
        <v>1</v>
      </c>
      <c r="L1143" s="21">
        <f ca="1">IF(K1143=0,"",COUNTIF($K$2:K1143,"&gt;0"))</f>
        <v>1142</v>
      </c>
      <c r="M1143" s="50" t="str">
        <f t="shared" ca="1" si="68"/>
        <v>Lactitol (Zuckeraustauschstoff)</v>
      </c>
    </row>
    <row r="1144" spans="1:13" s="18" customFormat="1" ht="14.25" x14ac:dyDescent="0.2">
      <c r="A1144" s="18" t="str">
        <f>IF(gesamt!C1144="",CONCATENATE("Eintrag ",J1144),gesamt!A1144)</f>
        <v>Lakritzen, Lakritzschnecken</v>
      </c>
      <c r="B1144" s="18">
        <v>100</v>
      </c>
      <c r="C1144" s="19">
        <f>IF(gesamt!C1144="",100,gesamt!D1144)</f>
        <v>391</v>
      </c>
      <c r="D1144" s="20">
        <f>IF(gesamt!C1144="",10,gesamt!G1144)</f>
        <v>86</v>
      </c>
      <c r="E1144" s="20">
        <f>IF(gesamt!C1144="",10,gesamt!H1144)</f>
        <v>1</v>
      </c>
      <c r="F1144" s="20">
        <f>IF(gesamt!C1144="",10,gesamt!I1144)</f>
        <v>4.5</v>
      </c>
      <c r="G1144" s="20">
        <f>IF(gesamt!C1144="",0,gesamt!J1144)</f>
        <v>0</v>
      </c>
      <c r="H1144" s="20">
        <f>IF(gesamt!C1144="",0,gesamt!K1144)</f>
        <v>0</v>
      </c>
      <c r="I1144" s="19">
        <f t="shared" si="69"/>
        <v>380.79999999999995</v>
      </c>
      <c r="J1144" s="22">
        <f t="shared" si="70"/>
        <v>1143</v>
      </c>
      <c r="K1144" s="21">
        <f t="shared" ca="1" si="61"/>
        <v>1</v>
      </c>
      <c r="L1144" s="21">
        <f ca="1">IF(K1144=0,"",COUNTIF($K$2:K1144,"&gt;0"))</f>
        <v>1143</v>
      </c>
      <c r="M1144" s="50" t="str">
        <f t="shared" ca="1" si="68"/>
        <v>Lakritzen, Lakritzschnecken</v>
      </c>
    </row>
    <row r="1145" spans="1:13" s="18" customFormat="1" ht="14.25" x14ac:dyDescent="0.2">
      <c r="A1145" s="18" t="str">
        <f>IF(gesamt!C1145="",CONCATENATE("Eintrag ",J1145),gesamt!A1145)</f>
        <v>Lambrusco Wein, ca. 10,5 Vol.% Alkohol</v>
      </c>
      <c r="B1145" s="18">
        <v>100</v>
      </c>
      <c r="C1145" s="19">
        <f>IF(gesamt!C1145="",100,gesamt!D1145)</f>
        <v>99</v>
      </c>
      <c r="D1145" s="20">
        <f>IF(gesamt!C1145="",10,gesamt!G1145)</f>
        <v>11.6</v>
      </c>
      <c r="E1145" s="20">
        <f>IF(gesamt!C1145="",10,gesamt!H1145)</f>
        <v>0</v>
      </c>
      <c r="F1145" s="20">
        <f>IF(gesamt!C1145="",10,gesamt!I1145)</f>
        <v>0</v>
      </c>
      <c r="G1145" s="20">
        <f>IF(gesamt!C1145="",0,gesamt!J1145)</f>
        <v>10.5</v>
      </c>
      <c r="H1145" s="20">
        <f>IF(gesamt!C1145="",0,gesamt!K1145)</f>
        <v>0</v>
      </c>
      <c r="I1145" s="19">
        <f t="shared" si="69"/>
        <v>121.06</v>
      </c>
      <c r="J1145" s="22">
        <f t="shared" si="70"/>
        <v>1144</v>
      </c>
      <c r="K1145" s="21">
        <f t="shared" ca="1" si="61"/>
        <v>1</v>
      </c>
      <c r="L1145" s="21">
        <f ca="1">IF(K1145=0,"",COUNTIF($K$2:K1145,"&gt;0"))</f>
        <v>1144</v>
      </c>
      <c r="M1145" s="50" t="str">
        <f t="shared" ca="1" si="68"/>
        <v>Lambrusco Wein, ca. 10,5 Vol.% Alkohol</v>
      </c>
    </row>
    <row r="1146" spans="1:13" s="18" customFormat="1" ht="14.25" x14ac:dyDescent="0.2">
      <c r="A1146" s="18" t="str">
        <f>IF(gesamt!C1146="",CONCATENATE("Eintrag ",J1146),gesamt!A1146)</f>
        <v>Lammbratwurst, Lammwürstchen (Roster)</v>
      </c>
      <c r="B1146" s="18">
        <v>100</v>
      </c>
      <c r="C1146" s="19">
        <f>IF(gesamt!C1146="",100,gesamt!D1146)</f>
        <v>209</v>
      </c>
      <c r="D1146" s="20">
        <f>IF(gesamt!C1146="",10,gesamt!G1146)</f>
        <v>0.2</v>
      </c>
      <c r="E1146" s="20">
        <f>IF(gesamt!C1146="",10,gesamt!H1146)</f>
        <v>14.5</v>
      </c>
      <c r="F1146" s="20">
        <f>IF(gesamt!C1146="",10,gesamt!I1146)</f>
        <v>17.5</v>
      </c>
      <c r="G1146" s="20">
        <f>IF(gesamt!C1146="",0,gesamt!J1146)</f>
        <v>0</v>
      </c>
      <c r="H1146" s="20">
        <f>IF(gesamt!C1146="",0,gesamt!K1146)</f>
        <v>0</v>
      </c>
      <c r="I1146" s="19">
        <f t="shared" si="69"/>
        <v>209.17000000000002</v>
      </c>
      <c r="J1146" s="22">
        <f t="shared" si="70"/>
        <v>1145</v>
      </c>
      <c r="K1146" s="21">
        <f t="shared" ca="1" si="61"/>
        <v>1</v>
      </c>
      <c r="L1146" s="21">
        <f ca="1">IF(K1146=0,"",COUNTIF($K$2:K1146,"&gt;0"))</f>
        <v>1145</v>
      </c>
      <c r="M1146" s="50" t="str">
        <f t="shared" ca="1" si="68"/>
        <v>Lammbratwurst, Lammwürstchen (Roster)</v>
      </c>
    </row>
    <row r="1147" spans="1:13" s="18" customFormat="1" ht="14.25" x14ac:dyDescent="0.2">
      <c r="A1147" s="18" t="str">
        <f>IF(gesamt!C1147="",CONCATENATE("Eintrag ",J1147),gesamt!A1147)</f>
        <v>Lammschinken</v>
      </c>
      <c r="B1147" s="18">
        <v>100</v>
      </c>
      <c r="C1147" s="19">
        <f>IF(gesamt!C1147="",100,gesamt!D1147)</f>
        <v>166</v>
      </c>
      <c r="D1147" s="20">
        <f>IF(gesamt!C1147="",10,gesamt!G1147)</f>
        <v>2.5</v>
      </c>
      <c r="E1147" s="20">
        <f>IF(gesamt!C1147="",10,gesamt!H1147)</f>
        <v>5</v>
      </c>
      <c r="F1147" s="20">
        <f>IF(gesamt!C1147="",10,gesamt!I1147)</f>
        <v>26</v>
      </c>
      <c r="G1147" s="20">
        <f>IF(gesamt!C1147="",0,gesamt!J1147)</f>
        <v>0</v>
      </c>
      <c r="H1147" s="20">
        <f>IF(gesamt!C1147="",0,gesamt!K1147)</f>
        <v>0</v>
      </c>
      <c r="I1147" s="19">
        <f t="shared" si="69"/>
        <v>165.95</v>
      </c>
      <c r="J1147" s="22">
        <f t="shared" si="70"/>
        <v>1146</v>
      </c>
      <c r="K1147" s="21">
        <f t="shared" ca="1" si="61"/>
        <v>1</v>
      </c>
      <c r="L1147" s="21">
        <f ca="1">IF(K1147=0,"",COUNTIF($K$2:K1147,"&gt;0"))</f>
        <v>1146</v>
      </c>
      <c r="M1147" s="50" t="str">
        <f t="shared" ca="1" si="68"/>
        <v>Lammschinken</v>
      </c>
    </row>
    <row r="1148" spans="1:13" s="18" customFormat="1" ht="14.25" x14ac:dyDescent="0.2">
      <c r="A1148" s="18" t="str">
        <f>IF(gesamt!C1148="",CONCATENATE("Eintrag ",J1148),gesamt!A1148)</f>
        <v>Landbrot, Altdeutsches Landbrot</v>
      </c>
      <c r="B1148" s="18">
        <v>100</v>
      </c>
      <c r="C1148" s="19">
        <f>IF(gesamt!C1148="",100,gesamt!D1148)</f>
        <v>182</v>
      </c>
      <c r="D1148" s="20">
        <f>IF(gesamt!C1148="",10,gesamt!G1148)</f>
        <v>42</v>
      </c>
      <c r="E1148" s="20">
        <f>IF(gesamt!C1148="",10,gesamt!H1148)</f>
        <v>1</v>
      </c>
      <c r="F1148" s="20">
        <f>IF(gesamt!C1148="",10,gesamt!I1148)</f>
        <v>6</v>
      </c>
      <c r="G1148" s="20">
        <f>IF(gesamt!C1148="",0,gesamt!J1148)</f>
        <v>0</v>
      </c>
      <c r="H1148" s="20">
        <f>IF(gesamt!C1148="",0,gesamt!K1148)</f>
        <v>0</v>
      </c>
      <c r="I1148" s="19">
        <f t="shared" si="69"/>
        <v>206.7</v>
      </c>
      <c r="J1148" s="22">
        <f t="shared" si="70"/>
        <v>1147</v>
      </c>
      <c r="K1148" s="21">
        <f t="shared" ca="1" si="61"/>
        <v>1</v>
      </c>
      <c r="L1148" s="21">
        <f ca="1">IF(K1148=0,"",COUNTIF($K$2:K1148,"&gt;0"))</f>
        <v>1147</v>
      </c>
      <c r="M1148" s="50" t="str">
        <f t="shared" ca="1" si="68"/>
        <v>Landbrot, Altdeutsches Landbrot</v>
      </c>
    </row>
    <row r="1149" spans="1:13" s="18" customFormat="1" ht="14.25" x14ac:dyDescent="0.2">
      <c r="A1149" s="18" t="str">
        <f>IF(gesamt!C1149="",CONCATENATE("Eintrag ",J1149),gesamt!A1149)</f>
        <v>Landjäger</v>
      </c>
      <c r="B1149" s="18">
        <v>100</v>
      </c>
      <c r="C1149" s="19">
        <f>IF(gesamt!C1149="",100,gesamt!D1149)</f>
        <v>472</v>
      </c>
      <c r="D1149" s="20">
        <f>IF(gesamt!C1149="",10,gesamt!G1149)</f>
        <v>0</v>
      </c>
      <c r="E1149" s="20">
        <f>IF(gesamt!C1149="",10,gesamt!H1149)</f>
        <v>42.2</v>
      </c>
      <c r="F1149" s="20">
        <f>IF(gesamt!C1149="",10,gesamt!I1149)</f>
        <v>21.5</v>
      </c>
      <c r="G1149" s="20">
        <f>IF(gesamt!C1149="",0,gesamt!J1149)</f>
        <v>0</v>
      </c>
      <c r="H1149" s="20">
        <f>IF(gesamt!C1149="",0,gesamt!K1149)</f>
        <v>0</v>
      </c>
      <c r="I1149" s="19">
        <f t="shared" si="69"/>
        <v>482.76000000000005</v>
      </c>
      <c r="J1149" s="22">
        <f t="shared" si="70"/>
        <v>1148</v>
      </c>
      <c r="K1149" s="21">
        <f t="shared" ca="1" si="61"/>
        <v>1</v>
      </c>
      <c r="L1149" s="21">
        <f ca="1">IF(K1149=0,"",COUNTIF($K$2:K1149,"&gt;0"))</f>
        <v>1148</v>
      </c>
      <c r="M1149" s="50" t="str">
        <f t="shared" ca="1" si="68"/>
        <v>Landjäger</v>
      </c>
    </row>
    <row r="1150" spans="1:13" s="18" customFormat="1" ht="14.25" x14ac:dyDescent="0.2">
      <c r="A1150" s="18" t="str">
        <f>IF(gesamt!C1150="",CONCATENATE("Eintrag ",J1150),gesamt!A1150)</f>
        <v>Langosch mit Tomaten-Paprika-Auflage</v>
      </c>
      <c r="B1150" s="18">
        <v>100</v>
      </c>
      <c r="C1150" s="19">
        <f>IF(gesamt!C1150="",100,gesamt!D1150)</f>
        <v>211</v>
      </c>
      <c r="D1150" s="20">
        <f>IF(gesamt!C1150="",10,gesamt!G1150)</f>
        <v>23.6</v>
      </c>
      <c r="E1150" s="20">
        <f>IF(gesamt!C1150="",10,gesamt!H1150)</f>
        <v>8.6999999999999993</v>
      </c>
      <c r="F1150" s="20">
        <f>IF(gesamt!C1150="",10,gesamt!I1150)</f>
        <v>7.9</v>
      </c>
      <c r="G1150" s="20">
        <f>IF(gesamt!C1150="",0,gesamt!J1150)</f>
        <v>0</v>
      </c>
      <c r="H1150" s="20">
        <f>IF(gesamt!C1150="",0,gesamt!K1150)</f>
        <v>0</v>
      </c>
      <c r="I1150" s="19">
        <f t="shared" si="69"/>
        <v>210.85</v>
      </c>
      <c r="J1150" s="22">
        <f t="shared" si="70"/>
        <v>1149</v>
      </c>
      <c r="K1150" s="21">
        <f t="shared" ca="1" si="61"/>
        <v>1</v>
      </c>
      <c r="L1150" s="21">
        <f ca="1">IF(K1150=0,"",COUNTIF($K$2:K1150,"&gt;0"))</f>
        <v>1149</v>
      </c>
      <c r="M1150" s="50" t="str">
        <f t="shared" ca="1" si="68"/>
        <v>Langosch mit Tomaten-Paprika-Auflage</v>
      </c>
    </row>
    <row r="1151" spans="1:13" s="18" customFormat="1" ht="14.25" x14ac:dyDescent="0.2">
      <c r="A1151" s="18" t="str">
        <f>IF(gesamt!C1151="",CONCATENATE("Eintrag ",J1151),gesamt!A1151)</f>
        <v>Langusten</v>
      </c>
      <c r="B1151" s="18">
        <v>100</v>
      </c>
      <c r="C1151" s="19">
        <f>IF(gesamt!C1151="",100,gesamt!D1151)</f>
        <v>84</v>
      </c>
      <c r="D1151" s="20">
        <f>IF(gesamt!C1151="",10,gesamt!G1151)</f>
        <v>1.3</v>
      </c>
      <c r="E1151" s="20">
        <f>IF(gesamt!C1151="",10,gesamt!H1151)</f>
        <v>1.1000000000000001</v>
      </c>
      <c r="F1151" s="20">
        <f>IF(gesamt!C1151="",10,gesamt!I1151)</f>
        <v>17.2</v>
      </c>
      <c r="G1151" s="20">
        <f>IF(gesamt!C1151="",0,gesamt!J1151)</f>
        <v>0</v>
      </c>
      <c r="H1151" s="20">
        <f>IF(gesamt!C1151="",0,gesamt!K1151)</f>
        <v>0</v>
      </c>
      <c r="I1151" s="19">
        <f t="shared" si="69"/>
        <v>87.8</v>
      </c>
      <c r="J1151" s="22">
        <f t="shared" si="70"/>
        <v>1150</v>
      </c>
      <c r="K1151" s="21">
        <f t="shared" ca="1" si="61"/>
        <v>1</v>
      </c>
      <c r="L1151" s="21">
        <f ca="1">IF(K1151=0,"",COUNTIF($K$2:K1151,"&gt;0"))</f>
        <v>1150</v>
      </c>
      <c r="M1151" s="50" t="str">
        <f t="shared" ca="1" si="68"/>
        <v>Langusten</v>
      </c>
    </row>
    <row r="1152" spans="1:13" s="18" customFormat="1" ht="14.25" x14ac:dyDescent="0.2">
      <c r="A1152" s="18" t="str">
        <f>IF(gesamt!C1152="",CONCATENATE("Eintrag ",J1152),gesamt!A1152)</f>
        <v>Lardo (italienische Speckzubereitung)</v>
      </c>
      <c r="B1152" s="18">
        <v>100</v>
      </c>
      <c r="C1152" s="19">
        <f>IF(gesamt!C1152="",100,gesamt!D1152)</f>
        <v>668</v>
      </c>
      <c r="D1152" s="20">
        <f>IF(gesamt!C1152="",10,gesamt!G1152)</f>
        <v>3.3</v>
      </c>
      <c r="E1152" s="20">
        <f>IF(gesamt!C1152="",10,gesamt!H1152)</f>
        <v>65</v>
      </c>
      <c r="F1152" s="20">
        <f>IF(gesamt!C1152="",10,gesamt!I1152)</f>
        <v>12</v>
      </c>
      <c r="G1152" s="20">
        <f>IF(gesamt!C1152="",0,gesamt!J1152)</f>
        <v>0</v>
      </c>
      <c r="H1152" s="20">
        <f>IF(gesamt!C1152="",0,gesamt!K1152)</f>
        <v>0</v>
      </c>
      <c r="I1152" s="19">
        <f t="shared" si="69"/>
        <v>668.43</v>
      </c>
      <c r="J1152" s="22">
        <f t="shared" si="70"/>
        <v>1151</v>
      </c>
      <c r="K1152" s="21">
        <f t="shared" ca="1" si="61"/>
        <v>1</v>
      </c>
      <c r="L1152" s="21">
        <f ca="1">IF(K1152=0,"",COUNTIF($K$2:K1152,"&gt;0"))</f>
        <v>1151</v>
      </c>
      <c r="M1152" s="50" t="str">
        <f t="shared" ca="1" si="68"/>
        <v>Lardo (italienische Speckzubereitung)</v>
      </c>
    </row>
    <row r="1153" spans="1:13" s="18" customFormat="1" ht="14.25" x14ac:dyDescent="0.2">
      <c r="A1153" s="18" t="str">
        <f>IF(gesamt!C1153="",CONCATENATE("Eintrag ",J1153),gesamt!A1153)</f>
        <v>Lasagne</v>
      </c>
      <c r="B1153" s="18">
        <v>100</v>
      </c>
      <c r="C1153" s="19">
        <f>IF(gesamt!C1153="",100,gesamt!D1153)</f>
        <v>165</v>
      </c>
      <c r="D1153" s="20">
        <f>IF(gesamt!C1153="",10,gesamt!G1153)</f>
        <v>14.1</v>
      </c>
      <c r="E1153" s="20">
        <f>IF(gesamt!C1153="",10,gesamt!H1153)</f>
        <v>8.5</v>
      </c>
      <c r="F1153" s="20">
        <f>IF(gesamt!C1153="",10,gesamt!I1153)</f>
        <v>8.1</v>
      </c>
      <c r="G1153" s="20">
        <f>IF(gesamt!C1153="",0,gesamt!J1153)</f>
        <v>0</v>
      </c>
      <c r="H1153" s="20">
        <f>IF(gesamt!C1153="",0,gesamt!K1153)</f>
        <v>0</v>
      </c>
      <c r="I1153" s="19">
        <f t="shared" si="69"/>
        <v>170.88000000000002</v>
      </c>
      <c r="J1153" s="22">
        <f t="shared" si="70"/>
        <v>1152</v>
      </c>
      <c r="K1153" s="21">
        <f t="shared" ca="1" si="61"/>
        <v>1</v>
      </c>
      <c r="L1153" s="21">
        <f ca="1">IF(K1153=0,"",COUNTIF($K$2:K1153,"&gt;0"))</f>
        <v>1152</v>
      </c>
      <c r="M1153" s="50" t="str">
        <f t="shared" ca="1" si="68"/>
        <v>Lasagne</v>
      </c>
    </row>
    <row r="1154" spans="1:13" s="18" customFormat="1" ht="14.25" x14ac:dyDescent="0.2">
      <c r="A1154" s="18" t="str">
        <f>IF(gesamt!C1154="",CONCATENATE("Eintrag ",J1154),gesamt!A1154)</f>
        <v>Lasagne Bolognese</v>
      </c>
      <c r="B1154" s="18">
        <v>100</v>
      </c>
      <c r="C1154" s="19">
        <f>IF(gesamt!C1154="",100,gesamt!D1154)</f>
        <v>144</v>
      </c>
      <c r="D1154" s="20">
        <f>IF(gesamt!C1154="",10,gesamt!G1154)</f>
        <v>15</v>
      </c>
      <c r="E1154" s="20">
        <f>IF(gesamt!C1154="",10,gesamt!H1154)</f>
        <v>5.2</v>
      </c>
      <c r="F1154" s="20">
        <f>IF(gesamt!C1154="",10,gesamt!I1154)</f>
        <v>8</v>
      </c>
      <c r="G1154" s="20">
        <f>IF(gesamt!C1154="",0,gesamt!J1154)</f>
        <v>0</v>
      </c>
      <c r="H1154" s="20">
        <f>IF(gesamt!C1154="",0,gesamt!K1154)</f>
        <v>0</v>
      </c>
      <c r="I1154" s="19">
        <f t="shared" si="69"/>
        <v>143.46</v>
      </c>
      <c r="J1154" s="22">
        <f t="shared" si="70"/>
        <v>1153</v>
      </c>
      <c r="K1154" s="21">
        <f t="shared" ca="1" si="61"/>
        <v>1</v>
      </c>
      <c r="L1154" s="21">
        <f ca="1">IF(K1154=0,"",COUNTIF($K$2:K1154,"&gt;0"))</f>
        <v>1153</v>
      </c>
      <c r="M1154" s="50" t="str">
        <f t="shared" ref="M1154:M1217" ca="1" si="71">IFERROR(INDEX(A:A,MATCH(ROW(K1153),L:L,0)),"")</f>
        <v>Lasagne Bolognese</v>
      </c>
    </row>
    <row r="1155" spans="1:13" s="18" customFormat="1" ht="14.25" x14ac:dyDescent="0.2">
      <c r="A1155" s="18" t="str">
        <f>IF(gesamt!C1155="",CONCATENATE("Eintrag ",J1155),gesamt!A1155)</f>
        <v>Latte Macchiato (Milchkaffee, Cafe Latte, Cafe au lait, C con leche, C cortado)</v>
      </c>
      <c r="B1155" s="18">
        <v>100</v>
      </c>
      <c r="C1155" s="19">
        <f>IF(gesamt!C1155="",100,gesamt!D1155)</f>
        <v>57</v>
      </c>
      <c r="D1155" s="20">
        <f>IF(gesamt!C1155="",10,gesamt!G1155)</f>
        <v>8</v>
      </c>
      <c r="E1155" s="20">
        <f>IF(gesamt!C1155="",10,gesamt!H1155)</f>
        <v>1.2</v>
      </c>
      <c r="F1155" s="20">
        <f>IF(gesamt!C1155="",10,gesamt!I1155)</f>
        <v>3</v>
      </c>
      <c r="G1155" s="20">
        <f>IF(gesamt!C1155="",0,gesamt!J1155)</f>
        <v>0</v>
      </c>
      <c r="H1155" s="20">
        <f>IF(gesamt!C1155="",0,gesamt!K1155)</f>
        <v>0</v>
      </c>
      <c r="I1155" s="19">
        <f t="shared" ref="I1155:I1218" si="72">D1155*4.1+E1155*9.3+F1155*4.2+G1155*7+H1155*3</f>
        <v>56.559999999999995</v>
      </c>
      <c r="J1155" s="22">
        <f t="shared" si="70"/>
        <v>1154</v>
      </c>
      <c r="K1155" s="21">
        <f t="shared" ca="1" si="61"/>
        <v>1</v>
      </c>
      <c r="L1155" s="21">
        <f ca="1">IF(K1155=0,"",COUNTIF($K$2:K1155,"&gt;0"))</f>
        <v>1154</v>
      </c>
      <c r="M1155" s="50" t="str">
        <f t="shared" ca="1" si="71"/>
        <v>Latte Macchiato (Milchkaffee, Cafe Latte, Cafe au lait, C con leche, C cortado)</v>
      </c>
    </row>
    <row r="1156" spans="1:13" s="18" customFormat="1" ht="14.25" x14ac:dyDescent="0.2">
      <c r="A1156" s="18" t="str">
        <f>IF(gesamt!C1156="",CONCATENATE("Eintrag ",J1156),gesamt!A1156)</f>
        <v>Lauch</v>
      </c>
      <c r="B1156" s="18">
        <v>100</v>
      </c>
      <c r="C1156" s="19">
        <f>IF(gesamt!C1156="",100,gesamt!D1156)</f>
        <v>24</v>
      </c>
      <c r="D1156" s="20">
        <f>IF(gesamt!C1156="",10,gesamt!G1156)</f>
        <v>3.2</v>
      </c>
      <c r="E1156" s="20">
        <f>IF(gesamt!C1156="",10,gesamt!H1156)</f>
        <v>0.3</v>
      </c>
      <c r="F1156" s="20">
        <f>IF(gesamt!C1156="",10,gesamt!I1156)</f>
        <v>2.2000000000000002</v>
      </c>
      <c r="G1156" s="20">
        <f>IF(gesamt!C1156="",0,gesamt!J1156)</f>
        <v>0</v>
      </c>
      <c r="H1156" s="20">
        <f>IF(gesamt!C1156="",0,gesamt!K1156)</f>
        <v>0</v>
      </c>
      <c r="I1156" s="19">
        <f t="shared" si="72"/>
        <v>25.150000000000002</v>
      </c>
      <c r="J1156" s="22">
        <f t="shared" si="70"/>
        <v>1155</v>
      </c>
      <c r="K1156" s="21">
        <f t="shared" ca="1" si="61"/>
        <v>1</v>
      </c>
      <c r="L1156" s="21">
        <f ca="1">IF(K1156=0,"",COUNTIF($K$2:K1156,"&gt;0"))</f>
        <v>1155</v>
      </c>
      <c r="M1156" s="50" t="str">
        <f t="shared" ca="1" si="71"/>
        <v>Lauch</v>
      </c>
    </row>
    <row r="1157" spans="1:13" s="18" customFormat="1" ht="14.25" x14ac:dyDescent="0.2">
      <c r="A1157" s="18" t="str">
        <f>IF(gesamt!C1157="",CONCATENATE("Eintrag ",J1157),gesamt!A1157)</f>
        <v>Lauch-Cremesuppe, Porree-Cremesuppe</v>
      </c>
      <c r="B1157" s="18">
        <v>100</v>
      </c>
      <c r="C1157" s="19">
        <f>IF(gesamt!C1157="",100,gesamt!D1157)</f>
        <v>49</v>
      </c>
      <c r="D1157" s="20">
        <f>IF(gesamt!C1157="",10,gesamt!G1157)</f>
        <v>5.5</v>
      </c>
      <c r="E1157" s="20">
        <f>IF(gesamt!C1157="",10,gesamt!H1157)</f>
        <v>2.2999999999999998</v>
      </c>
      <c r="F1157" s="20">
        <f>IF(gesamt!C1157="",10,gesamt!I1157)</f>
        <v>1.5</v>
      </c>
      <c r="G1157" s="20">
        <f>IF(gesamt!C1157="",0,gesamt!J1157)</f>
        <v>0</v>
      </c>
      <c r="H1157" s="20">
        <f>IF(gesamt!C1157="",0,gesamt!K1157)</f>
        <v>0</v>
      </c>
      <c r="I1157" s="19">
        <f t="shared" si="72"/>
        <v>50.239999999999995</v>
      </c>
      <c r="J1157" s="22">
        <f t="shared" si="70"/>
        <v>1156</v>
      </c>
      <c r="K1157" s="21">
        <f t="shared" ca="1" si="61"/>
        <v>1</v>
      </c>
      <c r="L1157" s="21">
        <f ca="1">IF(K1157=0,"",COUNTIF($K$2:K1157,"&gt;0"))</f>
        <v>1156</v>
      </c>
      <c r="M1157" s="50" t="str">
        <f t="shared" ca="1" si="71"/>
        <v>Lauch-Cremesuppe, Porree-Cremesuppe</v>
      </c>
    </row>
    <row r="1158" spans="1:13" s="18" customFormat="1" ht="14.25" x14ac:dyDescent="0.2">
      <c r="A1158" s="18" t="str">
        <f>IF(gesamt!C1158="",CONCATENATE("Eintrag ",J1158),gesamt!A1158)</f>
        <v>Lauchzwiebeln, frisch</v>
      </c>
      <c r="B1158" s="18">
        <v>100</v>
      </c>
      <c r="C1158" s="19">
        <f>IF(gesamt!C1158="",100,gesamt!D1158)</f>
        <v>43</v>
      </c>
      <c r="D1158" s="20">
        <f>IF(gesamt!C1158="",10,gesamt!G1158)</f>
        <v>8.8000000000000007</v>
      </c>
      <c r="E1158" s="20">
        <f>IF(gesamt!C1158="",10,gesamt!H1158)</f>
        <v>0.3</v>
      </c>
      <c r="F1158" s="20">
        <f>IF(gesamt!C1158="",10,gesamt!I1158)</f>
        <v>1</v>
      </c>
      <c r="G1158" s="20">
        <f>IF(gesamt!C1158="",0,gesamt!J1158)</f>
        <v>0</v>
      </c>
      <c r="H1158" s="20">
        <f>IF(gesamt!C1158="",0,gesamt!K1158)</f>
        <v>0</v>
      </c>
      <c r="I1158" s="19">
        <f t="shared" si="72"/>
        <v>43.07</v>
      </c>
      <c r="J1158" s="22">
        <f t="shared" si="70"/>
        <v>1157</v>
      </c>
      <c r="K1158" s="21">
        <f t="shared" ca="1" si="61"/>
        <v>1</v>
      </c>
      <c r="L1158" s="21">
        <f ca="1">IF(K1158=0,"",COUNTIF($K$2:K1158,"&gt;0"))</f>
        <v>1157</v>
      </c>
      <c r="M1158" s="50" t="str">
        <f t="shared" ca="1" si="71"/>
        <v>Lauchzwiebeln, frisch</v>
      </c>
    </row>
    <row r="1159" spans="1:13" s="18" customFormat="1" ht="14.25" x14ac:dyDescent="0.2">
      <c r="A1159" s="18" t="str">
        <f>IF(gesamt!C1159="",CONCATENATE("Eintrag ",J1159),gesamt!A1159)</f>
        <v>Laugenbrezeln, L-brötchen, L-stangen, Kümmelstange, Salzbrezeln, Butterbrezeln</v>
      </c>
      <c r="B1159" s="18">
        <v>100</v>
      </c>
      <c r="C1159" s="19">
        <f>IF(gesamt!C1159="",100,gesamt!D1159)</f>
        <v>246</v>
      </c>
      <c r="D1159" s="20">
        <f>IF(gesamt!C1159="",10,gesamt!G1159)</f>
        <v>50.3</v>
      </c>
      <c r="E1159" s="20">
        <f>IF(gesamt!C1159="",10,gesamt!H1159)</f>
        <v>1.8</v>
      </c>
      <c r="F1159" s="20">
        <f>IF(gesamt!C1159="",10,gesamt!I1159)</f>
        <v>7.1</v>
      </c>
      <c r="G1159" s="20">
        <f>IF(gesamt!C1159="",0,gesamt!J1159)</f>
        <v>0</v>
      </c>
      <c r="H1159" s="20">
        <f>IF(gesamt!C1159="",0,gesamt!K1159)</f>
        <v>0</v>
      </c>
      <c r="I1159" s="19">
        <f t="shared" si="72"/>
        <v>252.78999999999996</v>
      </c>
      <c r="J1159" s="22">
        <f t="shared" si="70"/>
        <v>1158</v>
      </c>
      <c r="K1159" s="21">
        <f t="shared" ca="1" si="61"/>
        <v>1</v>
      </c>
      <c r="L1159" s="21">
        <f ca="1">IF(K1159=0,"",COUNTIF($K$2:K1159,"&gt;0"))</f>
        <v>1158</v>
      </c>
      <c r="M1159" s="50" t="str">
        <f t="shared" ca="1" si="71"/>
        <v>Laugenbrezeln, L-brötchen, L-stangen, Kümmelstange, Salzbrezeln, Butterbrezeln</v>
      </c>
    </row>
    <row r="1160" spans="1:13" s="18" customFormat="1" ht="14.25" x14ac:dyDescent="0.2">
      <c r="A1160" s="18" t="str">
        <f>IF(gesamt!C1160="",CONCATENATE("Eintrag ",J1160),gesamt!A1160)</f>
        <v>Leberkäse</v>
      </c>
      <c r="B1160" s="18">
        <v>100</v>
      </c>
      <c r="C1160" s="19">
        <f>IF(gesamt!C1160="",100,gesamt!D1160)</f>
        <v>297</v>
      </c>
      <c r="D1160" s="20">
        <f>IF(gesamt!C1160="",10,gesamt!G1160)</f>
        <v>0.5</v>
      </c>
      <c r="E1160" s="20">
        <f>IF(gesamt!C1160="",10,gesamt!H1160)</f>
        <v>27.5</v>
      </c>
      <c r="F1160" s="20">
        <f>IF(gesamt!C1160="",10,gesamt!I1160)</f>
        <v>12.4</v>
      </c>
      <c r="G1160" s="20">
        <f>IF(gesamt!C1160="",0,gesamt!J1160)</f>
        <v>0</v>
      </c>
      <c r="H1160" s="20">
        <f>IF(gesamt!C1160="",0,gesamt!K1160)</f>
        <v>0</v>
      </c>
      <c r="I1160" s="19">
        <f t="shared" si="72"/>
        <v>309.88</v>
      </c>
      <c r="J1160" s="22">
        <f t="shared" si="70"/>
        <v>1159</v>
      </c>
      <c r="K1160" s="21">
        <f t="shared" ca="1" si="61"/>
        <v>1</v>
      </c>
      <c r="L1160" s="21">
        <f ca="1">IF(K1160=0,"",COUNTIF($K$2:K1160,"&gt;0"))</f>
        <v>1159</v>
      </c>
      <c r="M1160" s="50" t="str">
        <f t="shared" ca="1" si="71"/>
        <v>Leberkäse</v>
      </c>
    </row>
    <row r="1161" spans="1:13" s="18" customFormat="1" ht="14.25" x14ac:dyDescent="0.2">
      <c r="A1161" s="18" t="str">
        <f>IF(gesamt!C1161="",CONCATENATE("Eintrag ",J1161),gesamt!A1161)</f>
        <v>Leberknödel</v>
      </c>
      <c r="B1161" s="18">
        <v>100</v>
      </c>
      <c r="C1161" s="19">
        <f>IF(gesamt!C1161="",100,gesamt!D1161)</f>
        <v>209</v>
      </c>
      <c r="D1161" s="20">
        <f>IF(gesamt!C1161="",10,gesamt!G1161)</f>
        <v>6</v>
      </c>
      <c r="E1161" s="20">
        <f>IF(gesamt!C1161="",10,gesamt!H1161)</f>
        <v>13.9</v>
      </c>
      <c r="F1161" s="20">
        <f>IF(gesamt!C1161="",10,gesamt!I1161)</f>
        <v>13.2</v>
      </c>
      <c r="G1161" s="20">
        <f>IF(gesamt!C1161="",0,gesamt!J1161)</f>
        <v>0</v>
      </c>
      <c r="H1161" s="20">
        <f>IF(gesamt!C1161="",0,gesamt!K1161)</f>
        <v>0</v>
      </c>
      <c r="I1161" s="19">
        <f t="shared" si="72"/>
        <v>209.31</v>
      </c>
      <c r="J1161" s="22">
        <f t="shared" si="70"/>
        <v>1160</v>
      </c>
      <c r="K1161" s="21">
        <f t="shared" ca="1" si="61"/>
        <v>1</v>
      </c>
      <c r="L1161" s="21">
        <f ca="1">IF(K1161=0,"",COUNTIF($K$2:K1161,"&gt;0"))</f>
        <v>1160</v>
      </c>
      <c r="M1161" s="50" t="str">
        <f t="shared" ca="1" si="71"/>
        <v>Leberknödel</v>
      </c>
    </row>
    <row r="1162" spans="1:13" s="18" customFormat="1" ht="14.25" x14ac:dyDescent="0.2">
      <c r="A1162" s="18" t="str">
        <f>IF(gesamt!C1162="",CONCATENATE("Eintrag ",J1162),gesamt!A1162)</f>
        <v>Leberpastete</v>
      </c>
      <c r="B1162" s="18">
        <v>100</v>
      </c>
      <c r="C1162" s="19">
        <f>IF(gesamt!C1162="",100,gesamt!D1162)</f>
        <v>318</v>
      </c>
      <c r="D1162" s="20">
        <f>IF(gesamt!C1162="",10,gesamt!G1162)</f>
        <v>1</v>
      </c>
      <c r="E1162" s="20">
        <f>IF(gesamt!C1162="",10,gesamt!H1162)</f>
        <v>28.6</v>
      </c>
      <c r="F1162" s="20">
        <f>IF(gesamt!C1162="",10,gesamt!I1162)</f>
        <v>14.2</v>
      </c>
      <c r="G1162" s="20">
        <f>IF(gesamt!C1162="",0,gesamt!J1162)</f>
        <v>0</v>
      </c>
      <c r="H1162" s="20">
        <f>IF(gesamt!C1162="",0,gesamt!K1162)</f>
        <v>0</v>
      </c>
      <c r="I1162" s="19">
        <f t="shared" si="72"/>
        <v>329.72</v>
      </c>
      <c r="J1162" s="22">
        <f t="shared" si="70"/>
        <v>1161</v>
      </c>
      <c r="K1162" s="21">
        <f t="shared" ca="1" si="61"/>
        <v>1</v>
      </c>
      <c r="L1162" s="21">
        <f ca="1">IF(K1162=0,"",COUNTIF($K$2:K1162,"&gt;0"))</f>
        <v>1161</v>
      </c>
      <c r="M1162" s="50" t="str">
        <f t="shared" ca="1" si="71"/>
        <v>Leberpastete</v>
      </c>
    </row>
    <row r="1163" spans="1:13" s="18" customFormat="1" ht="14.25" x14ac:dyDescent="0.2">
      <c r="A1163" s="18" t="str">
        <f>IF(gesamt!C1163="",CONCATENATE("Eintrag ",J1163),gesamt!A1163)</f>
        <v>Leberspätzle (passierte Leber in Spätzle)</v>
      </c>
      <c r="B1163" s="18">
        <v>100</v>
      </c>
      <c r="C1163" s="19">
        <f>IF(gesamt!C1163="",100,gesamt!D1163)</f>
        <v>62</v>
      </c>
      <c r="D1163" s="20">
        <f>IF(gesamt!C1163="",10,gesamt!G1163)</f>
        <v>15</v>
      </c>
      <c r="E1163" s="20">
        <f>IF(gesamt!C1163="",10,gesamt!H1163)</f>
        <v>10</v>
      </c>
      <c r="F1163" s="20">
        <f>IF(gesamt!C1163="",10,gesamt!I1163)</f>
        <v>10</v>
      </c>
      <c r="G1163" s="20">
        <f>IF(gesamt!C1163="",0,gesamt!J1163)</f>
        <v>0</v>
      </c>
      <c r="H1163" s="20">
        <f>IF(gesamt!C1163="",0,gesamt!K1163)</f>
        <v>0</v>
      </c>
      <c r="I1163" s="19">
        <f t="shared" si="72"/>
        <v>196.5</v>
      </c>
      <c r="J1163" s="22">
        <f t="shared" si="70"/>
        <v>1162</v>
      </c>
      <c r="K1163" s="21">
        <f t="shared" ca="1" si="61"/>
        <v>1</v>
      </c>
      <c r="L1163" s="21">
        <f ca="1">IF(K1163=0,"",COUNTIF($K$2:K1163,"&gt;0"))</f>
        <v>1162</v>
      </c>
      <c r="M1163" s="50" t="str">
        <f t="shared" ca="1" si="71"/>
        <v>Leberspätzle (passierte Leber in Spätzle)</v>
      </c>
    </row>
    <row r="1164" spans="1:13" s="18" customFormat="1" ht="14.25" x14ac:dyDescent="0.2">
      <c r="A1164" s="18" t="str">
        <f>IF(gesamt!C1164="",CONCATENATE("Eintrag ",J1164),gesamt!A1164)</f>
        <v>Leberwurst, Bauernleberwurst</v>
      </c>
      <c r="B1164" s="18">
        <v>100</v>
      </c>
      <c r="C1164" s="19">
        <f>IF(gesamt!C1164="",100,gesamt!D1164)</f>
        <v>299</v>
      </c>
      <c r="D1164" s="20">
        <f>IF(gesamt!C1164="",10,gesamt!G1164)</f>
        <v>0</v>
      </c>
      <c r="E1164" s="20">
        <f>IF(gesamt!C1164="",10,gesamt!H1164)</f>
        <v>26.9</v>
      </c>
      <c r="F1164" s="20">
        <f>IF(gesamt!C1164="",10,gesamt!I1164)</f>
        <v>13.1</v>
      </c>
      <c r="G1164" s="20">
        <f>IF(gesamt!C1164="",0,gesamt!J1164)</f>
        <v>0</v>
      </c>
      <c r="H1164" s="20">
        <f>IF(gesamt!C1164="",0,gesamt!K1164)</f>
        <v>0</v>
      </c>
      <c r="I1164" s="19">
        <f t="shared" si="72"/>
        <v>305.19</v>
      </c>
      <c r="J1164" s="22">
        <f t="shared" si="70"/>
        <v>1163</v>
      </c>
      <c r="K1164" s="21">
        <f t="shared" ca="1" si="61"/>
        <v>1</v>
      </c>
      <c r="L1164" s="21">
        <f ca="1">IF(K1164=0,"",COUNTIF($K$2:K1164,"&gt;0"))</f>
        <v>1163</v>
      </c>
      <c r="M1164" s="50" t="str">
        <f t="shared" ca="1" si="71"/>
        <v>Leberwurst, Bauernleberwurst</v>
      </c>
    </row>
    <row r="1165" spans="1:13" s="18" customFormat="1" ht="14.25" x14ac:dyDescent="0.2">
      <c r="A1165" s="18" t="str">
        <f>IF(gesamt!C1165="",CONCATENATE("Eintrag ",J1165),gesamt!A1165)</f>
        <v>Leberwurst, fein (Pommersche Leberwurst)</v>
      </c>
      <c r="B1165" s="18">
        <v>100</v>
      </c>
      <c r="C1165" s="19">
        <f>IF(gesamt!C1165="",100,gesamt!D1165)</f>
        <v>358</v>
      </c>
      <c r="D1165" s="20">
        <f>IF(gesamt!C1165="",10,gesamt!G1165)</f>
        <v>0</v>
      </c>
      <c r="E1165" s="20">
        <f>IF(gesamt!C1165="",10,gesamt!H1165)</f>
        <v>34</v>
      </c>
      <c r="F1165" s="20">
        <f>IF(gesamt!C1165="",10,gesamt!I1165)</f>
        <v>13</v>
      </c>
      <c r="G1165" s="20">
        <f>IF(gesamt!C1165="",0,gesamt!J1165)</f>
        <v>0</v>
      </c>
      <c r="H1165" s="20">
        <f>IF(gesamt!C1165="",0,gesamt!K1165)</f>
        <v>0</v>
      </c>
      <c r="I1165" s="19">
        <f t="shared" si="72"/>
        <v>370.80000000000007</v>
      </c>
      <c r="J1165" s="22">
        <f t="shared" si="70"/>
        <v>1164</v>
      </c>
      <c r="K1165" s="21">
        <f t="shared" ca="1" si="61"/>
        <v>1</v>
      </c>
      <c r="L1165" s="21">
        <f ca="1">IF(K1165=0,"",COUNTIF($K$2:K1165,"&gt;0"))</f>
        <v>1164</v>
      </c>
      <c r="M1165" s="50" t="str">
        <f t="shared" ca="1" si="71"/>
        <v>Leberwurst, fein (Pommersche Leberwurst)</v>
      </c>
    </row>
    <row r="1166" spans="1:13" s="18" customFormat="1" ht="14.25" x14ac:dyDescent="0.2">
      <c r="A1166" s="18" t="str">
        <f>IF(gesamt!C1166="",CONCATENATE("Eintrag ",J1166),gesamt!A1166)</f>
        <v>Leberwurst, grob</v>
      </c>
      <c r="B1166" s="18">
        <v>100</v>
      </c>
      <c r="C1166" s="19">
        <f>IF(gesamt!C1166="",100,gesamt!D1166)</f>
        <v>326</v>
      </c>
      <c r="D1166" s="20">
        <f>IF(gesamt!C1166="",10,gesamt!G1166)</f>
        <v>0</v>
      </c>
      <c r="E1166" s="20">
        <f>IF(gesamt!C1166="",10,gesamt!H1166)</f>
        <v>29.2</v>
      </c>
      <c r="F1166" s="20">
        <f>IF(gesamt!C1166="",10,gesamt!I1166)</f>
        <v>15.9</v>
      </c>
      <c r="G1166" s="20">
        <f>IF(gesamt!C1166="",0,gesamt!J1166)</f>
        <v>0</v>
      </c>
      <c r="H1166" s="20">
        <f>IF(gesamt!C1166="",0,gesamt!K1166)</f>
        <v>0</v>
      </c>
      <c r="I1166" s="19">
        <f t="shared" si="72"/>
        <v>338.34000000000003</v>
      </c>
      <c r="J1166" s="22">
        <f t="shared" si="70"/>
        <v>1165</v>
      </c>
      <c r="K1166" s="21">
        <f t="shared" ca="1" si="61"/>
        <v>1</v>
      </c>
      <c r="L1166" s="21">
        <f ca="1">IF(K1166=0,"",COUNTIF($K$2:K1166,"&gt;0"))</f>
        <v>1165</v>
      </c>
      <c r="M1166" s="50" t="str">
        <f t="shared" ca="1" si="71"/>
        <v>Leberwurst, grob</v>
      </c>
    </row>
    <row r="1167" spans="1:13" s="18" customFormat="1" ht="14.25" x14ac:dyDescent="0.2">
      <c r="A1167" s="18" t="str">
        <f>IF(gesamt!C1167="",CONCATENATE("Eintrag ",J1167),gesamt!A1167)</f>
        <v>Leberwurst, Kalbsleberwurst</v>
      </c>
      <c r="B1167" s="18">
        <v>100</v>
      </c>
      <c r="C1167" s="19">
        <f>IF(gesamt!C1167="",100,gesamt!D1167)</f>
        <v>335</v>
      </c>
      <c r="D1167" s="20">
        <f>IF(gesamt!C1167="",10,gesamt!G1167)</f>
        <v>0</v>
      </c>
      <c r="E1167" s="20">
        <f>IF(gesamt!C1167="",10,gesamt!H1167)</f>
        <v>30.9</v>
      </c>
      <c r="F1167" s="20">
        <f>IF(gesamt!C1167="",10,gesamt!I1167)</f>
        <v>14.2</v>
      </c>
      <c r="G1167" s="20">
        <f>IF(gesamt!C1167="",0,gesamt!J1167)</f>
        <v>0</v>
      </c>
      <c r="H1167" s="20">
        <f>IF(gesamt!C1167="",0,gesamt!K1167)</f>
        <v>0</v>
      </c>
      <c r="I1167" s="19">
        <f t="shared" si="72"/>
        <v>347.01</v>
      </c>
      <c r="J1167" s="22">
        <f t="shared" si="70"/>
        <v>1166</v>
      </c>
      <c r="K1167" s="21">
        <f t="shared" ca="1" si="61"/>
        <v>1</v>
      </c>
      <c r="L1167" s="21">
        <f ca="1">IF(K1167=0,"",COUNTIF($K$2:K1167,"&gt;0"))</f>
        <v>1166</v>
      </c>
      <c r="M1167" s="50" t="str">
        <f t="shared" ca="1" si="71"/>
        <v>Leberwurst, Kalbsleberwurst</v>
      </c>
    </row>
    <row r="1168" spans="1:13" s="18" customFormat="1" ht="14.25" x14ac:dyDescent="0.2">
      <c r="A1168" s="18" t="str">
        <f>IF(gesamt!C1168="",CONCATENATE("Eintrag ",J1168),gesamt!A1168)</f>
        <v>Lebkuchen, Lebkuchenherzen, Lebkuchenmann, Pfefferkuchen, Gewürzkuchen</v>
      </c>
      <c r="B1168" s="18">
        <v>100</v>
      </c>
      <c r="C1168" s="19">
        <f>IF(gesamt!C1168="",100,gesamt!D1168)</f>
        <v>352</v>
      </c>
      <c r="D1168" s="20">
        <f>IF(gesamt!C1168="",10,gesamt!G1168)</f>
        <v>63</v>
      </c>
      <c r="E1168" s="20">
        <f>IF(gesamt!C1168="",10,gesamt!H1168)</f>
        <v>8.6999999999999993</v>
      </c>
      <c r="F1168" s="20">
        <f>IF(gesamt!C1168="",10,gesamt!I1168)</f>
        <v>5.4</v>
      </c>
      <c r="G1168" s="20">
        <f>IF(gesamt!C1168="",0,gesamt!J1168)</f>
        <v>0</v>
      </c>
      <c r="H1168" s="20">
        <f>IF(gesamt!C1168="",0,gesamt!K1168)</f>
        <v>0</v>
      </c>
      <c r="I1168" s="19">
        <f t="shared" si="72"/>
        <v>361.88999999999993</v>
      </c>
      <c r="J1168" s="22">
        <f t="shared" si="70"/>
        <v>1167</v>
      </c>
      <c r="K1168" s="21">
        <f t="shared" ca="1" si="61"/>
        <v>1</v>
      </c>
      <c r="L1168" s="21">
        <f ca="1">IF(K1168=0,"",COUNTIF($K$2:K1168,"&gt;0"))</f>
        <v>1167</v>
      </c>
      <c r="M1168" s="50" t="str">
        <f t="shared" ca="1" si="71"/>
        <v>Lebkuchen, Lebkuchenherzen, Lebkuchenmann, Pfefferkuchen, Gewürzkuchen</v>
      </c>
    </row>
    <row r="1169" spans="1:13" s="18" customFormat="1" ht="14.25" x14ac:dyDescent="0.2">
      <c r="A1169" s="18" t="str">
        <f>IF(gesamt!C1169="",CONCATENATE("Eintrag ",J1169),gesamt!A1169)</f>
        <v>Lebkuchenteig-Backwaren</v>
      </c>
      <c r="B1169" s="18">
        <v>100</v>
      </c>
      <c r="C1169" s="19">
        <f>IF(gesamt!C1169="",100,gesamt!D1169)</f>
        <v>426</v>
      </c>
      <c r="D1169" s="20">
        <f>IF(gesamt!C1169="",10,gesamt!G1169)</f>
        <v>49.6</v>
      </c>
      <c r="E1169" s="20">
        <f>IF(gesamt!C1169="",10,gesamt!H1169)</f>
        <v>19.899999999999999</v>
      </c>
      <c r="F1169" s="20">
        <f>IF(gesamt!C1169="",10,gesamt!I1169)</f>
        <v>8.6</v>
      </c>
      <c r="G1169" s="20">
        <f>IF(gesamt!C1169="",0,gesamt!J1169)</f>
        <v>0</v>
      </c>
      <c r="H1169" s="20">
        <f>IF(gesamt!C1169="",0,gesamt!K1169)</f>
        <v>0</v>
      </c>
      <c r="I1169" s="19">
        <f t="shared" si="72"/>
        <v>424.54999999999995</v>
      </c>
      <c r="J1169" s="22">
        <f t="shared" si="70"/>
        <v>1168</v>
      </c>
      <c r="K1169" s="21">
        <f t="shared" ca="1" si="61"/>
        <v>1</v>
      </c>
      <c r="L1169" s="21">
        <f ca="1">IF(K1169=0,"",COUNTIF($K$2:K1169,"&gt;0"))</f>
        <v>1168</v>
      </c>
      <c r="M1169" s="50" t="str">
        <f t="shared" ca="1" si="71"/>
        <v>Lebkuchenteig-Backwaren</v>
      </c>
    </row>
    <row r="1170" spans="1:13" s="18" customFormat="1" ht="14.25" x14ac:dyDescent="0.2">
      <c r="A1170" s="18" t="str">
        <f>IF(gesamt!C1170="",CONCATENATE("Eintrag ",J1170),gesamt!A1170)</f>
        <v>Leinöl</v>
      </c>
      <c r="B1170" s="18">
        <v>100</v>
      </c>
      <c r="C1170" s="19">
        <f>IF(gesamt!C1170="",100,gesamt!D1170)</f>
        <v>930</v>
      </c>
      <c r="D1170" s="20">
        <f>IF(gesamt!C1170="",10,gesamt!G1170)</f>
        <v>0</v>
      </c>
      <c r="E1170" s="20">
        <f>IF(gesamt!C1170="",10,gesamt!H1170)</f>
        <v>100</v>
      </c>
      <c r="F1170" s="20">
        <f>IF(gesamt!C1170="",10,gesamt!I1170)</f>
        <v>0</v>
      </c>
      <c r="G1170" s="20">
        <f>IF(gesamt!C1170="",0,gesamt!J1170)</f>
        <v>0</v>
      </c>
      <c r="H1170" s="20">
        <f>IF(gesamt!C1170="",0,gesamt!K1170)</f>
        <v>0</v>
      </c>
      <c r="I1170" s="19">
        <f t="shared" si="72"/>
        <v>930.00000000000011</v>
      </c>
      <c r="J1170" s="22">
        <f t="shared" si="70"/>
        <v>1169</v>
      </c>
      <c r="K1170" s="21">
        <f t="shared" ca="1" si="61"/>
        <v>1</v>
      </c>
      <c r="L1170" s="21">
        <f ca="1">IF(K1170=0,"",COUNTIF($K$2:K1170,"&gt;0"))</f>
        <v>1169</v>
      </c>
      <c r="M1170" s="50" t="str">
        <f t="shared" ca="1" si="71"/>
        <v>Leinöl</v>
      </c>
    </row>
    <row r="1171" spans="1:13" s="18" customFormat="1" ht="14.25" x14ac:dyDescent="0.2">
      <c r="A1171" s="18" t="str">
        <f>IF(gesamt!C1171="",CONCATENATE("Eintrag ",J1171),gesamt!A1171)</f>
        <v>Leinsamen (Leinsaat, ganz oder als Leinsamenmehl)</v>
      </c>
      <c r="B1171" s="18">
        <v>100</v>
      </c>
      <c r="C1171" s="19">
        <f>IF(gesamt!C1171="",100,gesamt!D1171)</f>
        <v>390</v>
      </c>
      <c r="D1171" s="20">
        <f>IF(gesamt!C1171="",10,gesamt!G1171)</f>
        <v>0</v>
      </c>
      <c r="E1171" s="20">
        <f>IF(gesamt!C1171="",10,gesamt!H1171)</f>
        <v>30.9</v>
      </c>
      <c r="F1171" s="20">
        <f>IF(gesamt!C1171="",10,gesamt!I1171)</f>
        <v>24.4</v>
      </c>
      <c r="G1171" s="20">
        <f>IF(gesamt!C1171="",0,gesamt!J1171)</f>
        <v>0</v>
      </c>
      <c r="H1171" s="20">
        <f>IF(gesamt!C1171="",0,gesamt!K1171)</f>
        <v>0</v>
      </c>
      <c r="I1171" s="19">
        <f t="shared" si="72"/>
        <v>389.85</v>
      </c>
      <c r="J1171" s="22">
        <f t="shared" si="70"/>
        <v>1170</v>
      </c>
      <c r="K1171" s="21">
        <f t="shared" ca="1" si="61"/>
        <v>1</v>
      </c>
      <c r="L1171" s="21">
        <f ca="1">IF(K1171=0,"",COUNTIF($K$2:K1171,"&gt;0"))</f>
        <v>1170</v>
      </c>
      <c r="M1171" s="50" t="str">
        <f t="shared" ca="1" si="71"/>
        <v>Leinsamen (Leinsaat, ganz oder als Leinsamenmehl)</v>
      </c>
    </row>
    <row r="1172" spans="1:13" s="18" customFormat="1" ht="14.25" x14ac:dyDescent="0.2">
      <c r="A1172" s="18" t="str">
        <f>IF(gesamt!C1172="",CONCATENATE("Eintrag ",J1172),gesamt!A1172)</f>
        <v>Leinsamenbrot</v>
      </c>
      <c r="B1172" s="18">
        <v>100</v>
      </c>
      <c r="C1172" s="19">
        <f>IF(gesamt!C1172="",100,gesamt!D1172)</f>
        <v>156</v>
      </c>
      <c r="D1172" s="20">
        <f>IF(gesamt!C1172="",10,gesamt!G1172)</f>
        <v>38</v>
      </c>
      <c r="E1172" s="20">
        <f>IF(gesamt!C1172="",10,gesamt!H1172)</f>
        <v>5</v>
      </c>
      <c r="F1172" s="20">
        <f>IF(gesamt!C1172="",10,gesamt!I1172)</f>
        <v>7</v>
      </c>
      <c r="G1172" s="20">
        <f>IF(gesamt!C1172="",0,gesamt!J1172)</f>
        <v>0</v>
      </c>
      <c r="H1172" s="20">
        <f>IF(gesamt!C1172="",0,gesamt!K1172)</f>
        <v>0</v>
      </c>
      <c r="I1172" s="19">
        <f t="shared" si="72"/>
        <v>231.7</v>
      </c>
      <c r="J1172" s="22">
        <f t="shared" si="70"/>
        <v>1171</v>
      </c>
      <c r="K1172" s="21">
        <f t="shared" ca="1" si="61"/>
        <v>1</v>
      </c>
      <c r="L1172" s="21">
        <f ca="1">IF(K1172=0,"",COUNTIF($K$2:K1172,"&gt;0"))</f>
        <v>1171</v>
      </c>
      <c r="M1172" s="50" t="str">
        <f t="shared" ca="1" si="71"/>
        <v>Leinsamenbrot</v>
      </c>
    </row>
    <row r="1173" spans="1:13" s="18" customFormat="1" ht="14.25" x14ac:dyDescent="0.2">
      <c r="A1173" s="18" t="str">
        <f>IF(gesamt!C1173="",CONCATENATE("Eintrag ",J1173),gesamt!A1173)</f>
        <v>Leipziger Allerlei</v>
      </c>
      <c r="B1173" s="18">
        <v>100</v>
      </c>
      <c r="C1173" s="19">
        <f>IF(gesamt!C1173="",100,gesamt!D1173)</f>
        <v>51</v>
      </c>
      <c r="D1173" s="20">
        <f>IF(gesamt!C1173="",10,gesamt!G1173)</f>
        <v>8</v>
      </c>
      <c r="E1173" s="20">
        <f>IF(gesamt!C1173="",10,gesamt!H1173)</f>
        <v>0.6</v>
      </c>
      <c r="F1173" s="20">
        <f>IF(gesamt!C1173="",10,gesamt!I1173)</f>
        <v>3</v>
      </c>
      <c r="G1173" s="20">
        <f>IF(gesamt!C1173="",0,gesamt!J1173)</f>
        <v>0</v>
      </c>
      <c r="H1173" s="20">
        <f>IF(gesamt!C1173="",0,gesamt!K1173)</f>
        <v>0</v>
      </c>
      <c r="I1173" s="19">
        <f t="shared" si="72"/>
        <v>50.98</v>
      </c>
      <c r="J1173" s="22">
        <f t="shared" si="70"/>
        <v>1172</v>
      </c>
      <c r="K1173" s="21">
        <f t="shared" ca="1" si="61"/>
        <v>1</v>
      </c>
      <c r="L1173" s="21">
        <f ca="1">IF(K1173=0,"",COUNTIF($K$2:K1173,"&gt;0"))</f>
        <v>1172</v>
      </c>
      <c r="M1173" s="50" t="str">
        <f t="shared" ca="1" si="71"/>
        <v>Leipziger Allerlei</v>
      </c>
    </row>
    <row r="1174" spans="1:13" s="18" customFormat="1" ht="14.25" x14ac:dyDescent="0.2">
      <c r="A1174" s="18" t="str">
        <f>IF(gesamt!C1174="",CONCATENATE("Eintrag ",J1174),gesamt!A1174)</f>
        <v>Leipziger Lerchen</v>
      </c>
      <c r="B1174" s="18">
        <v>100</v>
      </c>
      <c r="C1174" s="19">
        <f>IF(gesamt!C1174="",100,gesamt!D1174)</f>
        <v>383</v>
      </c>
      <c r="D1174" s="20">
        <f>IF(gesamt!C1174="",10,gesamt!G1174)</f>
        <v>42</v>
      </c>
      <c r="E1174" s="20">
        <f>IF(gesamt!C1174="",10,gesamt!H1174)</f>
        <v>20</v>
      </c>
      <c r="F1174" s="20">
        <f>IF(gesamt!C1174="",10,gesamt!I1174)</f>
        <v>6</v>
      </c>
      <c r="G1174" s="20">
        <f>IF(gesamt!C1174="",0,gesamt!J1174)</f>
        <v>0</v>
      </c>
      <c r="H1174" s="20">
        <f>IF(gesamt!C1174="",0,gesamt!K1174)</f>
        <v>0</v>
      </c>
      <c r="I1174" s="19">
        <f t="shared" si="72"/>
        <v>383.4</v>
      </c>
      <c r="J1174" s="22">
        <f t="shared" si="70"/>
        <v>1173</v>
      </c>
      <c r="K1174" s="21">
        <f t="shared" ca="1" si="61"/>
        <v>1</v>
      </c>
      <c r="L1174" s="21">
        <f ca="1">IF(K1174=0,"",COUNTIF($K$2:K1174,"&gt;0"))</f>
        <v>1173</v>
      </c>
      <c r="M1174" s="50" t="str">
        <f t="shared" ca="1" si="71"/>
        <v>Leipziger Lerchen</v>
      </c>
    </row>
    <row r="1175" spans="1:13" s="18" customFormat="1" ht="14.25" x14ac:dyDescent="0.2">
      <c r="A1175" s="18" t="str">
        <f>IF(gesamt!C1175="",CONCATENATE("Eintrag ",J1175),gesamt!A1175)</f>
        <v>Letscho (ung. Paprika-Tomaten-Zwiebel-Würzpaste)</v>
      </c>
      <c r="B1175" s="18">
        <v>100</v>
      </c>
      <c r="C1175" s="19">
        <f>IF(gesamt!C1175="",100,gesamt!D1175)</f>
        <v>231</v>
      </c>
      <c r="D1175" s="20">
        <f>IF(gesamt!C1175="",10,gesamt!G1175)</f>
        <v>33.1</v>
      </c>
      <c r="E1175" s="20">
        <f>IF(gesamt!C1175="",10,gesamt!H1175)</f>
        <v>5.3</v>
      </c>
      <c r="F1175" s="20">
        <f>IF(gesamt!C1175="",10,gesamt!I1175)</f>
        <v>11</v>
      </c>
      <c r="G1175" s="20">
        <f>IF(gesamt!C1175="",0,gesamt!J1175)</f>
        <v>0</v>
      </c>
      <c r="H1175" s="20">
        <f>IF(gesamt!C1175="",0,gesamt!K1175)</f>
        <v>0</v>
      </c>
      <c r="I1175" s="19">
        <f t="shared" si="72"/>
        <v>231.2</v>
      </c>
      <c r="J1175" s="22">
        <f t="shared" si="70"/>
        <v>1174</v>
      </c>
      <c r="K1175" s="21">
        <f t="shared" ca="1" si="61"/>
        <v>1</v>
      </c>
      <c r="L1175" s="21">
        <f ca="1">IF(K1175=0,"",COUNTIF($K$2:K1175,"&gt;0"))</f>
        <v>1174</v>
      </c>
      <c r="M1175" s="50" t="str">
        <f t="shared" ca="1" si="71"/>
        <v>Letscho (ung. Paprika-Tomaten-Zwiebel-Würzpaste)</v>
      </c>
    </row>
    <row r="1176" spans="1:13" s="18" customFormat="1" ht="14.25" x14ac:dyDescent="0.2">
      <c r="A1176" s="18" t="str">
        <f>IF(gesamt!C1176="",CONCATENATE("Eintrag ",J1176),gesamt!A1176)</f>
        <v>Liebstöckel, Liebstöckl, frisch</v>
      </c>
      <c r="B1176" s="18">
        <v>100</v>
      </c>
      <c r="C1176" s="19">
        <f>IF(gesamt!C1176="",100,gesamt!D1176)</f>
        <v>51</v>
      </c>
      <c r="D1176" s="20">
        <f>IF(gesamt!C1176="",10,gesamt!G1176)</f>
        <v>6</v>
      </c>
      <c r="E1176" s="20">
        <f>IF(gesamt!C1176="",10,gesamt!H1176)</f>
        <v>1</v>
      </c>
      <c r="F1176" s="20">
        <f>IF(gesamt!C1176="",10,gesamt!I1176)</f>
        <v>4</v>
      </c>
      <c r="G1176" s="20">
        <f>IF(gesamt!C1176="",0,gesamt!J1176)</f>
        <v>0</v>
      </c>
      <c r="H1176" s="20">
        <f>IF(gesamt!C1176="",0,gesamt!K1176)</f>
        <v>0</v>
      </c>
      <c r="I1176" s="19">
        <f t="shared" si="72"/>
        <v>50.7</v>
      </c>
      <c r="J1176" s="22">
        <f t="shared" si="70"/>
        <v>1175</v>
      </c>
      <c r="K1176" s="21">
        <f t="shared" ca="1" si="61"/>
        <v>1</v>
      </c>
      <c r="L1176" s="21">
        <f ca="1">IF(K1176=0,"",COUNTIF($K$2:K1176,"&gt;0"))</f>
        <v>1175</v>
      </c>
      <c r="M1176" s="50" t="str">
        <f t="shared" ca="1" si="71"/>
        <v>Liebstöckel, Liebstöckl, frisch</v>
      </c>
    </row>
    <row r="1177" spans="1:13" s="18" customFormat="1" ht="14.25" x14ac:dyDescent="0.2">
      <c r="A1177" s="18" t="str">
        <f>IF(gesamt!C1177="",CONCATENATE("Eintrag ",J1177),gesamt!A1177)</f>
        <v>Liebstöckel, Liebstöckl, getrocknet</v>
      </c>
      <c r="B1177" s="18">
        <v>100</v>
      </c>
      <c r="C1177" s="19">
        <f>IF(gesamt!C1177="",100,gesamt!D1177)</f>
        <v>259</v>
      </c>
      <c r="D1177" s="20">
        <f>IF(gesamt!C1177="",10,gesamt!G1177)</f>
        <v>30.6</v>
      </c>
      <c r="E1177" s="20">
        <f>IF(gesamt!C1177="",10,gesamt!H1177)</f>
        <v>5.0999999999999996</v>
      </c>
      <c r="F1177" s="20">
        <f>IF(gesamt!C1177="",10,gesamt!I1177)</f>
        <v>20</v>
      </c>
      <c r="G1177" s="20">
        <f>IF(gesamt!C1177="",0,gesamt!J1177)</f>
        <v>0</v>
      </c>
      <c r="H1177" s="20">
        <f>IF(gesamt!C1177="",0,gesamt!K1177)</f>
        <v>0</v>
      </c>
      <c r="I1177" s="19">
        <f t="shared" si="72"/>
        <v>256.89</v>
      </c>
      <c r="J1177" s="22">
        <f t="shared" si="70"/>
        <v>1176</v>
      </c>
      <c r="K1177" s="21">
        <f t="shared" ca="1" si="61"/>
        <v>1</v>
      </c>
      <c r="L1177" s="21">
        <f ca="1">IF(K1177=0,"",COUNTIF($K$2:K1177,"&gt;0"))</f>
        <v>1176</v>
      </c>
      <c r="M1177" s="50" t="str">
        <f t="shared" ca="1" si="71"/>
        <v>Liebstöckel, Liebstöckl, getrocknet</v>
      </c>
    </row>
    <row r="1178" spans="1:13" s="18" customFormat="1" ht="14.25" x14ac:dyDescent="0.2">
      <c r="A1178" s="18" t="str">
        <f>IF(gesamt!C1178="",CONCATENATE("Eintrag ",J1178),gesamt!A1178)</f>
        <v>Likörwein, Wermutwein, Vermouth</v>
      </c>
      <c r="B1178" s="18">
        <v>100</v>
      </c>
      <c r="C1178" s="19">
        <f>IF(gesamt!C1178="",100,gesamt!D1178)</f>
        <v>119</v>
      </c>
      <c r="D1178" s="20">
        <f>IF(gesamt!C1178="",10,gesamt!G1178)</f>
        <v>12</v>
      </c>
      <c r="E1178" s="20">
        <f>IF(gesamt!C1178="",10,gesamt!H1178)</f>
        <v>0</v>
      </c>
      <c r="F1178" s="20">
        <f>IF(gesamt!C1178="",10,gesamt!I1178)</f>
        <v>0</v>
      </c>
      <c r="G1178" s="20">
        <f>IF(gesamt!C1178="",0,gesamt!J1178)</f>
        <v>10</v>
      </c>
      <c r="H1178" s="20">
        <f>IF(gesamt!C1178="",0,gesamt!K1178)</f>
        <v>0</v>
      </c>
      <c r="I1178" s="19">
        <f t="shared" si="72"/>
        <v>119.19999999999999</v>
      </c>
      <c r="J1178" s="22">
        <f t="shared" si="70"/>
        <v>1177</v>
      </c>
      <c r="K1178" s="21">
        <f t="shared" ca="1" si="61"/>
        <v>1</v>
      </c>
      <c r="L1178" s="21">
        <f ca="1">IF(K1178=0,"",COUNTIF($K$2:K1178,"&gt;0"))</f>
        <v>1177</v>
      </c>
      <c r="M1178" s="50" t="str">
        <f t="shared" ca="1" si="71"/>
        <v>Likörwein, Wermutwein, Vermouth</v>
      </c>
    </row>
    <row r="1179" spans="1:13" s="18" customFormat="1" ht="14.25" x14ac:dyDescent="0.2">
      <c r="A1179" s="18" t="str">
        <f>IF(gesamt!C1179="",CONCATENATE("Eintrag ",J1179),gesamt!A1179)</f>
        <v>Limburger, 40 % Fett in Trockenmasse</v>
      </c>
      <c r="B1179" s="18">
        <v>100</v>
      </c>
      <c r="C1179" s="19">
        <f>IF(gesamt!C1179="",100,gesamt!D1179)</f>
        <v>267</v>
      </c>
      <c r="D1179" s="20">
        <f>IF(gesamt!C1179="",10,gesamt!G1179)</f>
        <v>0</v>
      </c>
      <c r="E1179" s="20">
        <f>IF(gesamt!C1179="",10,gesamt!H1179)</f>
        <v>19.7</v>
      </c>
      <c r="F1179" s="20">
        <f>IF(gesamt!C1179="",10,gesamt!I1179)</f>
        <v>22.4</v>
      </c>
      <c r="G1179" s="20">
        <f>IF(gesamt!C1179="",0,gesamt!J1179)</f>
        <v>0</v>
      </c>
      <c r="H1179" s="20">
        <f>IF(gesamt!C1179="",0,gesamt!K1179)</f>
        <v>0</v>
      </c>
      <c r="I1179" s="19">
        <f t="shared" si="72"/>
        <v>277.29000000000002</v>
      </c>
      <c r="J1179" s="22">
        <f t="shared" si="70"/>
        <v>1178</v>
      </c>
      <c r="K1179" s="21">
        <f t="shared" ca="1" si="61"/>
        <v>1</v>
      </c>
      <c r="L1179" s="21">
        <f ca="1">IF(K1179=0,"",COUNTIF($K$2:K1179,"&gt;0"))</f>
        <v>1178</v>
      </c>
      <c r="M1179" s="50" t="str">
        <f t="shared" ca="1" si="71"/>
        <v>Limburger, 40 % Fett in Trockenmasse</v>
      </c>
    </row>
    <row r="1180" spans="1:13" s="18" customFormat="1" ht="14.25" x14ac:dyDescent="0.2">
      <c r="A1180" s="18" t="str">
        <f>IF(gesamt!C1180="",CONCATENATE("Eintrag ",J1180),gesamt!A1180)</f>
        <v>Limonade, Brause, Sprudel, Kracherl (Zitronen, Orangen, Kräuter-Limonade)</v>
      </c>
      <c r="B1180" s="18">
        <v>100</v>
      </c>
      <c r="C1180" s="19">
        <f>IF(gesamt!C1180="",100,gesamt!D1180)</f>
        <v>48</v>
      </c>
      <c r="D1180" s="20">
        <f>IF(gesamt!C1180="",10,gesamt!G1180)</f>
        <v>12</v>
      </c>
      <c r="E1180" s="20">
        <f>IF(gesamt!C1180="",10,gesamt!H1180)</f>
        <v>0</v>
      </c>
      <c r="F1180" s="20">
        <f>IF(gesamt!C1180="",10,gesamt!I1180)</f>
        <v>0.1</v>
      </c>
      <c r="G1180" s="20">
        <f>IF(gesamt!C1180="",0,gesamt!J1180)</f>
        <v>0</v>
      </c>
      <c r="H1180" s="20">
        <f>IF(gesamt!C1180="",0,gesamt!K1180)</f>
        <v>0</v>
      </c>
      <c r="I1180" s="19">
        <f t="shared" si="72"/>
        <v>49.62</v>
      </c>
      <c r="J1180" s="22">
        <f t="shared" si="70"/>
        <v>1179</v>
      </c>
      <c r="K1180" s="21">
        <f t="shared" ca="1" si="61"/>
        <v>1</v>
      </c>
      <c r="L1180" s="21">
        <f ca="1">IF(K1180=0,"",COUNTIF($K$2:K1180,"&gt;0"))</f>
        <v>1179</v>
      </c>
      <c r="M1180" s="50" t="str">
        <f t="shared" ca="1" si="71"/>
        <v>Limonade, Brause, Sprudel, Kracherl (Zitronen, Orangen, Kräuter-Limonade)</v>
      </c>
    </row>
    <row r="1181" spans="1:13" s="18" customFormat="1" ht="14.25" x14ac:dyDescent="0.2">
      <c r="A1181" s="18" t="str">
        <f>IF(gesamt!C1181="",CONCATENATE("Eintrag ",J1181),gesamt!A1181)</f>
        <v>Limonade, kalorienarm, "light", Kracherl</v>
      </c>
      <c r="B1181" s="18">
        <v>100</v>
      </c>
      <c r="C1181" s="19">
        <f>IF(gesamt!C1181="",100,gesamt!D1181)</f>
        <v>5</v>
      </c>
      <c r="D1181" s="20">
        <f>IF(gesamt!C1181="",10,gesamt!G1181)</f>
        <v>1.2</v>
      </c>
      <c r="E1181" s="20">
        <f>IF(gesamt!C1181="",10,gesamt!H1181)</f>
        <v>0</v>
      </c>
      <c r="F1181" s="20">
        <f>IF(gesamt!C1181="",10,gesamt!I1181)</f>
        <v>0</v>
      </c>
      <c r="G1181" s="20">
        <f>IF(gesamt!C1181="",0,gesamt!J1181)</f>
        <v>0</v>
      </c>
      <c r="H1181" s="20">
        <f>IF(gesamt!C1181="",0,gesamt!K1181)</f>
        <v>0</v>
      </c>
      <c r="I1181" s="19">
        <f t="shared" si="72"/>
        <v>4.919999999999999</v>
      </c>
      <c r="J1181" s="22">
        <f t="shared" si="70"/>
        <v>1180</v>
      </c>
      <c r="K1181" s="21">
        <f t="shared" ca="1" si="61"/>
        <v>1</v>
      </c>
      <c r="L1181" s="21">
        <f ca="1">IF(K1181=0,"",COUNTIF($K$2:K1181,"&gt;0"))</f>
        <v>1180</v>
      </c>
      <c r="M1181" s="50" t="str">
        <f t="shared" ca="1" si="71"/>
        <v>Limonade, kalorienarm, "light", Kracherl</v>
      </c>
    </row>
    <row r="1182" spans="1:13" s="18" customFormat="1" ht="14.25" x14ac:dyDescent="0.2">
      <c r="A1182" s="18" t="str">
        <f>IF(gesamt!C1182="",CONCATENATE("Eintrag ",J1182),gesamt!A1182)</f>
        <v>Limonen, Limetten</v>
      </c>
      <c r="B1182" s="18">
        <v>100</v>
      </c>
      <c r="C1182" s="19">
        <f>IF(gesamt!C1182="",100,gesamt!D1182)</f>
        <v>31</v>
      </c>
      <c r="D1182" s="20">
        <f>IF(gesamt!C1182="",10,gesamt!G1182)</f>
        <v>1.9</v>
      </c>
      <c r="E1182" s="20">
        <f>IF(gesamt!C1182="",10,gesamt!H1182)</f>
        <v>2.4</v>
      </c>
      <c r="F1182" s="20">
        <f>IF(gesamt!C1182="",10,gesamt!I1182)</f>
        <v>0.5</v>
      </c>
      <c r="G1182" s="20">
        <f>IF(gesamt!C1182="",0,gesamt!J1182)</f>
        <v>0</v>
      </c>
      <c r="H1182" s="20">
        <f>IF(gesamt!C1182="",0,gesamt!K1182)</f>
        <v>0</v>
      </c>
      <c r="I1182" s="19">
        <f t="shared" si="72"/>
        <v>32.21</v>
      </c>
      <c r="J1182" s="22">
        <f t="shared" si="70"/>
        <v>1181</v>
      </c>
      <c r="K1182" s="21">
        <f t="shared" ca="1" si="61"/>
        <v>1</v>
      </c>
      <c r="L1182" s="21">
        <f ca="1">IF(K1182=0,"",COUNTIF($K$2:K1182,"&gt;0"))</f>
        <v>1181</v>
      </c>
      <c r="M1182" s="50" t="str">
        <f t="shared" ca="1" si="71"/>
        <v>Limonen, Limetten</v>
      </c>
    </row>
    <row r="1183" spans="1:13" s="18" customFormat="1" ht="14.25" x14ac:dyDescent="0.2">
      <c r="A1183" s="18" t="str">
        <f>IF(gesamt!C1183="",CONCATENATE("Eintrag ",J1183),gesamt!A1183)</f>
        <v>Limonensaft, Limettensaft pur</v>
      </c>
      <c r="B1183" s="18">
        <v>100</v>
      </c>
      <c r="C1183" s="19">
        <f>IF(gesamt!C1183="",100,gesamt!D1183)</f>
        <v>44</v>
      </c>
      <c r="D1183" s="20">
        <f>IF(gesamt!C1183="",10,gesamt!G1183)</f>
        <v>10.1</v>
      </c>
      <c r="E1183" s="20">
        <f>IF(gesamt!C1183="",10,gesamt!H1183)</f>
        <v>0.1</v>
      </c>
      <c r="F1183" s="20">
        <f>IF(gesamt!C1183="",10,gesamt!I1183)</f>
        <v>0.4</v>
      </c>
      <c r="G1183" s="20">
        <f>IF(gesamt!C1183="",0,gesamt!J1183)</f>
        <v>0</v>
      </c>
      <c r="H1183" s="20">
        <f>IF(gesamt!C1183="",0,gesamt!K1183)</f>
        <v>0</v>
      </c>
      <c r="I1183" s="19">
        <f t="shared" si="72"/>
        <v>44.019999999999996</v>
      </c>
      <c r="J1183" s="22">
        <f t="shared" si="70"/>
        <v>1182</v>
      </c>
      <c r="K1183" s="21">
        <f t="shared" ca="1" si="61"/>
        <v>1</v>
      </c>
      <c r="L1183" s="21">
        <f ca="1">IF(K1183=0,"",COUNTIF($K$2:K1183,"&gt;0"))</f>
        <v>1182</v>
      </c>
      <c r="M1183" s="50" t="str">
        <f t="shared" ca="1" si="71"/>
        <v>Limonensaft, Limettensaft pur</v>
      </c>
    </row>
    <row r="1184" spans="1:13" s="18" customFormat="1" ht="14.25" x14ac:dyDescent="0.2">
      <c r="A1184" s="18" t="str">
        <f>IF(gesamt!C1184="",CONCATENATE("Eintrag ",J1184),gesamt!A1184)</f>
        <v>Lindenberger Käse</v>
      </c>
      <c r="B1184" s="18">
        <v>100</v>
      </c>
      <c r="C1184" s="19">
        <f>IF(gesamt!C1184="",100,gesamt!D1184)</f>
        <v>380</v>
      </c>
      <c r="D1184" s="20">
        <f>IF(gesamt!C1184="",10,gesamt!G1184)</f>
        <v>0</v>
      </c>
      <c r="E1184" s="20">
        <f>IF(gesamt!C1184="",10,gesamt!H1184)</f>
        <v>28</v>
      </c>
      <c r="F1184" s="20">
        <f>IF(gesamt!C1184="",10,gesamt!I1184)</f>
        <v>28.5</v>
      </c>
      <c r="G1184" s="20">
        <f>IF(gesamt!C1184="",0,gesamt!J1184)</f>
        <v>0</v>
      </c>
      <c r="H1184" s="20">
        <f>IF(gesamt!C1184="",0,gesamt!K1184)</f>
        <v>0</v>
      </c>
      <c r="I1184" s="19">
        <f t="shared" si="72"/>
        <v>380.1</v>
      </c>
      <c r="J1184" s="22">
        <f t="shared" si="70"/>
        <v>1183</v>
      </c>
      <c r="K1184" s="21">
        <f t="shared" ca="1" si="61"/>
        <v>1</v>
      </c>
      <c r="L1184" s="21">
        <f ca="1">IF(K1184=0,"",COUNTIF($K$2:K1184,"&gt;0"))</f>
        <v>1183</v>
      </c>
      <c r="M1184" s="50" t="str">
        <f t="shared" ca="1" si="71"/>
        <v>Lindenberger Käse</v>
      </c>
    </row>
    <row r="1185" spans="1:13" s="18" customFormat="1" ht="14.25" x14ac:dyDescent="0.2">
      <c r="A1185" s="18" t="str">
        <f>IF(gesamt!C1185="",CONCATENATE("Eintrag ",J1185),gesamt!A1185)</f>
        <v>Lindenberger Käse light</v>
      </c>
      <c r="B1185" s="18">
        <v>100</v>
      </c>
      <c r="C1185" s="19">
        <f>IF(gesamt!C1185="",100,gesamt!D1185)</f>
        <v>293</v>
      </c>
      <c r="D1185" s="20">
        <f>IF(gesamt!C1185="",10,gesamt!G1185)</f>
        <v>0</v>
      </c>
      <c r="E1185" s="20">
        <f>IF(gesamt!C1185="",10,gesamt!H1185)</f>
        <v>17.5</v>
      </c>
      <c r="F1185" s="20">
        <f>IF(gesamt!C1185="",10,gesamt!I1185)</f>
        <v>31</v>
      </c>
      <c r="G1185" s="20">
        <f>IF(gesamt!C1185="",0,gesamt!J1185)</f>
        <v>0</v>
      </c>
      <c r="H1185" s="20">
        <f>IF(gesamt!C1185="",0,gesamt!K1185)</f>
        <v>0</v>
      </c>
      <c r="I1185" s="19">
        <f t="shared" si="72"/>
        <v>292.95000000000005</v>
      </c>
      <c r="J1185" s="22">
        <f t="shared" si="70"/>
        <v>1184</v>
      </c>
      <c r="K1185" s="21">
        <f t="shared" ca="1" si="61"/>
        <v>1</v>
      </c>
      <c r="L1185" s="21">
        <f ca="1">IF(K1185=0,"",COUNTIF($K$2:K1185,"&gt;0"))</f>
        <v>1184</v>
      </c>
      <c r="M1185" s="50" t="str">
        <f t="shared" ca="1" si="71"/>
        <v>Lindenberger Käse light</v>
      </c>
    </row>
    <row r="1186" spans="1:13" s="18" customFormat="1" ht="14.25" x14ac:dyDescent="0.2">
      <c r="A1186" s="18" t="str">
        <f>IF(gesamt!C1186="",CONCATENATE("Eintrag ",J1186),gesamt!A1186)</f>
        <v>Lindenblüten-Tee</v>
      </c>
      <c r="B1186" s="18">
        <v>100</v>
      </c>
      <c r="C1186" s="19">
        <f>IF(gesamt!C1186="",100,gesamt!D1186)</f>
        <v>3</v>
      </c>
      <c r="D1186" s="20">
        <f>IF(gesamt!C1186="",10,gesamt!G1186)</f>
        <v>0.5</v>
      </c>
      <c r="E1186" s="20">
        <f>IF(gesamt!C1186="",10,gesamt!H1186)</f>
        <v>0</v>
      </c>
      <c r="F1186" s="20">
        <f>IF(gesamt!C1186="",10,gesamt!I1186)</f>
        <v>0.1</v>
      </c>
      <c r="G1186" s="20">
        <f>IF(gesamt!C1186="",0,gesamt!J1186)</f>
        <v>0</v>
      </c>
      <c r="H1186" s="20">
        <f>IF(gesamt!C1186="",0,gesamt!K1186)</f>
        <v>0</v>
      </c>
      <c r="I1186" s="19">
        <f t="shared" si="72"/>
        <v>2.4699999999999998</v>
      </c>
      <c r="J1186" s="22">
        <f t="shared" si="70"/>
        <v>1185</v>
      </c>
      <c r="K1186" s="21">
        <f t="shared" ca="1" si="61"/>
        <v>1</v>
      </c>
      <c r="L1186" s="21">
        <f ca="1">IF(K1186=0,"",COUNTIF($K$2:K1186,"&gt;0"))</f>
        <v>1185</v>
      </c>
      <c r="M1186" s="50" t="str">
        <f t="shared" ca="1" si="71"/>
        <v>Lindenblüten-Tee</v>
      </c>
    </row>
    <row r="1187" spans="1:13" s="18" customFormat="1" ht="14.25" x14ac:dyDescent="0.2">
      <c r="A1187" s="18" t="str">
        <f>IF(gesamt!C1187="",CONCATENATE("Eintrag ",J1187),gesamt!A1187)</f>
        <v>Linsen (Konserve)</v>
      </c>
      <c r="B1187" s="18">
        <v>100</v>
      </c>
      <c r="C1187" s="19">
        <f>IF(gesamt!C1187="",100,gesamt!D1187)</f>
        <v>104</v>
      </c>
      <c r="D1187" s="20">
        <f>IF(gesamt!C1187="",10,gesamt!G1187)</f>
        <v>17.5</v>
      </c>
      <c r="E1187" s="20">
        <f>IF(gesamt!C1187="",10,gesamt!H1187)</f>
        <v>0.4</v>
      </c>
      <c r="F1187" s="20">
        <f>IF(gesamt!C1187="",10,gesamt!I1187)</f>
        <v>7.6</v>
      </c>
      <c r="G1187" s="20">
        <f>IF(gesamt!C1187="",0,gesamt!J1187)</f>
        <v>0</v>
      </c>
      <c r="H1187" s="20">
        <f>IF(gesamt!C1187="",0,gesamt!K1187)</f>
        <v>0</v>
      </c>
      <c r="I1187" s="19">
        <f t="shared" si="72"/>
        <v>107.39</v>
      </c>
      <c r="J1187" s="22">
        <f t="shared" si="70"/>
        <v>1186</v>
      </c>
      <c r="K1187" s="21">
        <f t="shared" ca="1" si="61"/>
        <v>1</v>
      </c>
      <c r="L1187" s="21">
        <f ca="1">IF(K1187=0,"",COUNTIF($K$2:K1187,"&gt;0"))</f>
        <v>1186</v>
      </c>
      <c r="M1187" s="50" t="str">
        <f t="shared" ca="1" si="71"/>
        <v>Linsen (Konserve)</v>
      </c>
    </row>
    <row r="1188" spans="1:13" s="18" customFormat="1" ht="14.25" x14ac:dyDescent="0.2">
      <c r="A1188" s="18" t="str">
        <f>IF(gesamt!C1188="",CONCATENATE("Eintrag ",J1188),gesamt!A1188)</f>
        <v>Linsen, reif, getrocknet</v>
      </c>
      <c r="B1188" s="18">
        <v>100</v>
      </c>
      <c r="C1188" s="19">
        <f>IF(gesamt!C1188="",100,gesamt!D1188)</f>
        <v>314</v>
      </c>
      <c r="D1188" s="20">
        <f>IF(gesamt!C1188="",10,gesamt!G1188)</f>
        <v>52</v>
      </c>
      <c r="E1188" s="20">
        <f>IF(gesamt!C1188="",10,gesamt!H1188)</f>
        <v>1.4</v>
      </c>
      <c r="F1188" s="20">
        <f>IF(gesamt!C1188="",10,gesamt!I1188)</f>
        <v>23.5</v>
      </c>
      <c r="G1188" s="20">
        <f>IF(gesamt!C1188="",0,gesamt!J1188)</f>
        <v>0</v>
      </c>
      <c r="H1188" s="20">
        <f>IF(gesamt!C1188="",0,gesamt!K1188)</f>
        <v>0</v>
      </c>
      <c r="I1188" s="19">
        <f t="shared" si="72"/>
        <v>324.92</v>
      </c>
      <c r="J1188" s="22">
        <f t="shared" si="70"/>
        <v>1187</v>
      </c>
      <c r="K1188" s="21">
        <f t="shared" ca="1" si="61"/>
        <v>1</v>
      </c>
      <c r="L1188" s="21">
        <f ca="1">IF(K1188=0,"",COUNTIF($K$2:K1188,"&gt;0"))</f>
        <v>1187</v>
      </c>
      <c r="M1188" s="50" t="str">
        <f t="shared" ca="1" si="71"/>
        <v>Linsen, reif, getrocknet</v>
      </c>
    </row>
    <row r="1189" spans="1:13" s="18" customFormat="1" ht="14.25" x14ac:dyDescent="0.2">
      <c r="A1189" s="18" t="str">
        <f>IF(gesamt!C1189="",CONCATENATE("Eintrag ",J1189),gesamt!A1189)</f>
        <v>Linsen, rot, getrocknet</v>
      </c>
      <c r="B1189" s="18">
        <v>100</v>
      </c>
      <c r="C1189" s="19">
        <f>IF(gesamt!C1189="",100,gesamt!D1189)</f>
        <v>339</v>
      </c>
      <c r="D1189" s="20">
        <f>IF(gesamt!C1189="",10,gesamt!G1189)</f>
        <v>50</v>
      </c>
      <c r="E1189" s="20">
        <f>IF(gesamt!C1189="",10,gesamt!H1189)</f>
        <v>2</v>
      </c>
      <c r="F1189" s="20">
        <f>IF(gesamt!C1189="",10,gesamt!I1189)</f>
        <v>27.5</v>
      </c>
      <c r="G1189" s="20">
        <f>IF(gesamt!C1189="",0,gesamt!J1189)</f>
        <v>0</v>
      </c>
      <c r="H1189" s="20">
        <f>IF(gesamt!C1189="",0,gesamt!K1189)</f>
        <v>0</v>
      </c>
      <c r="I1189" s="19">
        <f t="shared" si="72"/>
        <v>339.09999999999997</v>
      </c>
      <c r="J1189" s="22">
        <f t="shared" ref="J1189:J1252" si="73">J1188+1</f>
        <v>1188</v>
      </c>
      <c r="K1189" s="21">
        <f t="shared" ca="1" si="61"/>
        <v>1</v>
      </c>
      <c r="L1189" s="21">
        <f ca="1">IF(K1189=0,"",COUNTIF($K$2:K1189,"&gt;0"))</f>
        <v>1188</v>
      </c>
      <c r="M1189" s="50" t="str">
        <f t="shared" ca="1" si="71"/>
        <v>Linsen, rot, getrocknet</v>
      </c>
    </row>
    <row r="1190" spans="1:13" s="18" customFormat="1" ht="14.25" x14ac:dyDescent="0.2">
      <c r="A1190" s="18" t="str">
        <f>IF(gesamt!C1190="",CONCATENATE("Eintrag ",J1190),gesamt!A1190)</f>
        <v>Linseneintopf mit Wurst</v>
      </c>
      <c r="B1190" s="18">
        <v>100</v>
      </c>
      <c r="C1190" s="19">
        <f>IF(gesamt!C1190="",100,gesamt!D1190)</f>
        <v>74</v>
      </c>
      <c r="D1190" s="20">
        <f>IF(gesamt!C1190="",10,gesamt!G1190)</f>
        <v>11.3</v>
      </c>
      <c r="E1190" s="20">
        <f>IF(gesamt!C1190="",10,gesamt!H1190)</f>
        <v>1.1000000000000001</v>
      </c>
      <c r="F1190" s="20">
        <f>IF(gesamt!C1190="",10,gesamt!I1190)</f>
        <v>4.8</v>
      </c>
      <c r="G1190" s="20">
        <f>IF(gesamt!C1190="",0,gesamt!J1190)</f>
        <v>0</v>
      </c>
      <c r="H1190" s="20">
        <f>IF(gesamt!C1190="",0,gesamt!K1190)</f>
        <v>0</v>
      </c>
      <c r="I1190" s="19">
        <f t="shared" si="72"/>
        <v>76.72</v>
      </c>
      <c r="J1190" s="22">
        <f t="shared" si="73"/>
        <v>1189</v>
      </c>
      <c r="K1190" s="21">
        <f t="shared" ca="1" si="61"/>
        <v>1</v>
      </c>
      <c r="L1190" s="21">
        <f ca="1">IF(K1190=0,"",COUNTIF($K$2:K1190,"&gt;0"))</f>
        <v>1189</v>
      </c>
      <c r="M1190" s="50" t="str">
        <f t="shared" ca="1" si="71"/>
        <v>Linseneintopf mit Wurst</v>
      </c>
    </row>
    <row r="1191" spans="1:13" s="18" customFormat="1" ht="14.25" x14ac:dyDescent="0.2">
      <c r="A1191" s="18" t="str">
        <f>IF(gesamt!C1191="",CONCATENATE("Eintrag ",J1191),gesamt!A1191)</f>
        <v>Linsenmehl</v>
      </c>
      <c r="B1191" s="18">
        <v>100</v>
      </c>
      <c r="C1191" s="19">
        <f>IF(gesamt!C1191="",100,gesamt!D1191)</f>
        <v>324</v>
      </c>
      <c r="D1191" s="20">
        <f>IF(gesamt!C1191="",10,gesamt!G1191)</f>
        <v>52.5</v>
      </c>
      <c r="E1191" s="20">
        <f>IF(gesamt!C1191="",10,gesamt!H1191)</f>
        <v>1.5</v>
      </c>
      <c r="F1191" s="20">
        <f>IF(gesamt!C1191="",10,gesamt!I1191)</f>
        <v>23.2</v>
      </c>
      <c r="G1191" s="20">
        <f>IF(gesamt!C1191="",0,gesamt!J1191)</f>
        <v>0</v>
      </c>
      <c r="H1191" s="20">
        <f>IF(gesamt!C1191="",0,gesamt!K1191)</f>
        <v>0</v>
      </c>
      <c r="I1191" s="19">
        <f t="shared" si="72"/>
        <v>326.64</v>
      </c>
      <c r="J1191" s="22">
        <f t="shared" si="73"/>
        <v>1190</v>
      </c>
      <c r="K1191" s="21">
        <f t="shared" ca="1" si="61"/>
        <v>1</v>
      </c>
      <c r="L1191" s="21">
        <f ca="1">IF(K1191=0,"",COUNTIF($K$2:K1191,"&gt;0"))</f>
        <v>1190</v>
      </c>
      <c r="M1191" s="50" t="str">
        <f t="shared" ca="1" si="71"/>
        <v>Linsenmehl</v>
      </c>
    </row>
    <row r="1192" spans="1:13" s="18" customFormat="1" ht="14.25" x14ac:dyDescent="0.2">
      <c r="A1192" s="18" t="str">
        <f>IF(gesamt!C1192="",CONCATENATE("Eintrag ",J1192),gesamt!A1192)</f>
        <v>Linsensuppe</v>
      </c>
      <c r="B1192" s="18">
        <v>100</v>
      </c>
      <c r="C1192" s="19">
        <f>IF(gesamt!C1192="",100,gesamt!D1192)</f>
        <v>25</v>
      </c>
      <c r="D1192" s="20">
        <f>IF(gesamt!C1192="",10,gesamt!G1192)</f>
        <v>4.0999999999999996</v>
      </c>
      <c r="E1192" s="20">
        <f>IF(gesamt!C1192="",10,gesamt!H1192)</f>
        <v>0.1</v>
      </c>
      <c r="F1192" s="20">
        <f>IF(gesamt!C1192="",10,gesamt!I1192)</f>
        <v>2</v>
      </c>
      <c r="G1192" s="20">
        <f>IF(gesamt!C1192="",0,gesamt!J1192)</f>
        <v>0</v>
      </c>
      <c r="H1192" s="20">
        <f>IF(gesamt!C1192="",0,gesamt!K1192)</f>
        <v>0</v>
      </c>
      <c r="I1192" s="19">
        <f t="shared" si="72"/>
        <v>26.14</v>
      </c>
      <c r="J1192" s="22">
        <f t="shared" si="73"/>
        <v>1191</v>
      </c>
      <c r="K1192" s="21">
        <f t="shared" ca="1" si="61"/>
        <v>1</v>
      </c>
      <c r="L1192" s="21">
        <f ca="1">IF(K1192=0,"",COUNTIF($K$2:K1192,"&gt;0"))</f>
        <v>1191</v>
      </c>
      <c r="M1192" s="50" t="str">
        <f t="shared" ca="1" si="71"/>
        <v>Linsensuppe</v>
      </c>
    </row>
    <row r="1193" spans="1:13" s="18" customFormat="1" ht="14.25" x14ac:dyDescent="0.2">
      <c r="A1193" s="18" t="str">
        <f>IF(gesamt!C1193="",CONCATENATE("Eintrag ",J1193),gesamt!A1193)</f>
        <v>Linzer Auge, Spitzbube (Mürbeteig mit Johannisbeer-Marmelade gefüllt)</v>
      </c>
      <c r="B1193" s="18">
        <v>100</v>
      </c>
      <c r="C1193" s="19">
        <f>IF(gesamt!C1193="",100,gesamt!D1193)</f>
        <v>491</v>
      </c>
      <c r="D1193" s="20">
        <f>IF(gesamt!C1193="",10,gesamt!G1193)</f>
        <v>61.5</v>
      </c>
      <c r="E1193" s="20">
        <f>IF(gesamt!C1193="",10,gesamt!H1193)</f>
        <v>22.7</v>
      </c>
      <c r="F1193" s="20">
        <f>IF(gesamt!C1193="",10,gesamt!I1193)</f>
        <v>5.0999999999999996</v>
      </c>
      <c r="G1193" s="20">
        <f>IF(gesamt!C1193="",0,gesamt!J1193)</f>
        <v>0</v>
      </c>
      <c r="H1193" s="20">
        <f>IF(gesamt!C1193="",0,gesamt!K1193)</f>
        <v>0</v>
      </c>
      <c r="I1193" s="19">
        <f t="shared" si="72"/>
        <v>484.68</v>
      </c>
      <c r="J1193" s="22">
        <f t="shared" si="73"/>
        <v>1192</v>
      </c>
      <c r="K1193" s="21">
        <f t="shared" ca="1" si="61"/>
        <v>1</v>
      </c>
      <c r="L1193" s="21">
        <f ca="1">IF(K1193=0,"",COUNTIF($K$2:K1193,"&gt;0"))</f>
        <v>1192</v>
      </c>
      <c r="M1193" s="50" t="str">
        <f t="shared" ca="1" si="71"/>
        <v>Linzer Auge, Spitzbube (Mürbeteig mit Johannisbeer-Marmelade gefüllt)</v>
      </c>
    </row>
    <row r="1194" spans="1:13" s="18" customFormat="1" ht="14.25" x14ac:dyDescent="0.2">
      <c r="A1194" s="18" t="str">
        <f>IF(gesamt!C1194="",CONCATENATE("Eintrag ",J1194),gesamt!A1194)</f>
        <v>Linzer Torte</v>
      </c>
      <c r="B1194" s="18">
        <v>100</v>
      </c>
      <c r="C1194" s="19">
        <f>IF(gesamt!C1194="",100,gesamt!D1194)</f>
        <v>336</v>
      </c>
      <c r="D1194" s="20">
        <f>IF(gesamt!C1194="",10,gesamt!G1194)</f>
        <v>53</v>
      </c>
      <c r="E1194" s="20">
        <f>IF(gesamt!C1194="",10,gesamt!H1194)</f>
        <v>10</v>
      </c>
      <c r="F1194" s="20">
        <f>IF(gesamt!C1194="",10,gesamt!I1194)</f>
        <v>6</v>
      </c>
      <c r="G1194" s="20">
        <f>IF(gesamt!C1194="",0,gesamt!J1194)</f>
        <v>0</v>
      </c>
      <c r="H1194" s="20">
        <f>IF(gesamt!C1194="",0,gesamt!K1194)</f>
        <v>0</v>
      </c>
      <c r="I1194" s="19">
        <f t="shared" si="72"/>
        <v>335.49999999999994</v>
      </c>
      <c r="J1194" s="22">
        <f t="shared" si="73"/>
        <v>1193</v>
      </c>
      <c r="K1194" s="21">
        <f t="shared" ca="1" si="61"/>
        <v>1</v>
      </c>
      <c r="L1194" s="21">
        <f ca="1">IF(K1194=0,"",COUNTIF($K$2:K1194,"&gt;0"))</f>
        <v>1193</v>
      </c>
      <c r="M1194" s="50" t="str">
        <f t="shared" ca="1" si="71"/>
        <v>Linzer Torte</v>
      </c>
    </row>
    <row r="1195" spans="1:13" s="18" customFormat="1" ht="14.25" x14ac:dyDescent="0.2">
      <c r="A1195" s="18" t="str">
        <f>IF(gesamt!C1195="",CONCATENATE("Eintrag ",J1195),gesamt!A1195)</f>
        <v>Liptauer Käse</v>
      </c>
      <c r="B1195" s="18">
        <v>100</v>
      </c>
      <c r="C1195" s="19">
        <f>IF(gesamt!C1195="",100,gesamt!D1195)</f>
        <v>328</v>
      </c>
      <c r="D1195" s="20">
        <f>IF(gesamt!C1195="",10,gesamt!G1195)</f>
        <v>2</v>
      </c>
      <c r="E1195" s="20">
        <f>IF(gesamt!C1195="",10,gesamt!H1195)</f>
        <v>29</v>
      </c>
      <c r="F1195" s="20">
        <f>IF(gesamt!C1195="",10,gesamt!I1195)</f>
        <v>12</v>
      </c>
      <c r="G1195" s="20">
        <f>IF(gesamt!C1195="",0,gesamt!J1195)</f>
        <v>0</v>
      </c>
      <c r="H1195" s="20">
        <f>IF(gesamt!C1195="",0,gesamt!K1195)</f>
        <v>0</v>
      </c>
      <c r="I1195" s="19">
        <f t="shared" si="72"/>
        <v>328.30000000000007</v>
      </c>
      <c r="J1195" s="22">
        <f t="shared" si="73"/>
        <v>1194</v>
      </c>
      <c r="K1195" s="21">
        <f t="shared" ca="1" si="61"/>
        <v>1</v>
      </c>
      <c r="L1195" s="21">
        <f ca="1">IF(K1195=0,"",COUNTIF($K$2:K1195,"&gt;0"))</f>
        <v>1194</v>
      </c>
      <c r="M1195" s="50" t="str">
        <f t="shared" ca="1" si="71"/>
        <v>Liptauer Käse</v>
      </c>
    </row>
    <row r="1196" spans="1:13" s="18" customFormat="1" ht="14.25" x14ac:dyDescent="0.2">
      <c r="A1196" s="18" t="str">
        <f>IF(gesamt!C1196="",CONCATENATE("Eintrag ",J1196),gesamt!A1196)</f>
        <v>Litschie, Litchi, Lychee, Litchipflaumen</v>
      </c>
      <c r="B1196" s="18">
        <v>100</v>
      </c>
      <c r="C1196" s="19">
        <f>IF(gesamt!C1196="",100,gesamt!D1196)</f>
        <v>74</v>
      </c>
      <c r="D1196" s="20">
        <f>IF(gesamt!C1196="",10,gesamt!G1196)</f>
        <v>16.8</v>
      </c>
      <c r="E1196" s="20">
        <f>IF(gesamt!C1196="",10,gesamt!H1196)</f>
        <v>0.3</v>
      </c>
      <c r="F1196" s="20">
        <f>IF(gesamt!C1196="",10,gesamt!I1196)</f>
        <v>0.9</v>
      </c>
      <c r="G1196" s="20">
        <f>IF(gesamt!C1196="",0,gesamt!J1196)</f>
        <v>0</v>
      </c>
      <c r="H1196" s="20">
        <f>IF(gesamt!C1196="",0,gesamt!K1196)</f>
        <v>0</v>
      </c>
      <c r="I1196" s="19">
        <f t="shared" si="72"/>
        <v>75.45</v>
      </c>
      <c r="J1196" s="22">
        <f t="shared" si="73"/>
        <v>1195</v>
      </c>
      <c r="K1196" s="21">
        <f t="shared" ca="1" si="61"/>
        <v>1</v>
      </c>
      <c r="L1196" s="21">
        <f ca="1">IF(K1196=0,"",COUNTIF($K$2:K1196,"&gt;0"))</f>
        <v>1195</v>
      </c>
      <c r="M1196" s="50" t="str">
        <f t="shared" ca="1" si="71"/>
        <v>Litschie, Litchi, Lychee, Litchipflaumen</v>
      </c>
    </row>
    <row r="1197" spans="1:13" s="18" customFormat="1" ht="14.25" x14ac:dyDescent="0.2">
      <c r="A1197" s="18" t="str">
        <f>IF(gesamt!C1197="",CONCATENATE("Eintrag ",J1197),gesamt!A1197)</f>
        <v>Löffelbiskuits, Eierbiskotten, Löffelbisquits, Wibele, Biskuitzungen</v>
      </c>
      <c r="B1197" s="18">
        <v>100</v>
      </c>
      <c r="C1197" s="19">
        <f>IF(gesamt!C1197="",100,gesamt!D1197)</f>
        <v>407</v>
      </c>
      <c r="D1197" s="20">
        <f>IF(gesamt!C1197="",10,gesamt!G1197)</f>
        <v>82</v>
      </c>
      <c r="E1197" s="20">
        <f>IF(gesamt!C1197="",10,gesamt!H1197)</f>
        <v>5</v>
      </c>
      <c r="F1197" s="20">
        <f>IF(gesamt!C1197="",10,gesamt!I1197)</f>
        <v>8.5</v>
      </c>
      <c r="G1197" s="20">
        <f>IF(gesamt!C1197="",0,gesamt!J1197)</f>
        <v>0</v>
      </c>
      <c r="H1197" s="20">
        <f>IF(gesamt!C1197="",0,gesamt!K1197)</f>
        <v>0</v>
      </c>
      <c r="I1197" s="19">
        <f t="shared" si="72"/>
        <v>418.4</v>
      </c>
      <c r="J1197" s="22">
        <f t="shared" si="73"/>
        <v>1196</v>
      </c>
      <c r="K1197" s="21">
        <f t="shared" ca="1" si="61"/>
        <v>1</v>
      </c>
      <c r="L1197" s="21">
        <f ca="1">IF(K1197=0,"",COUNTIF($K$2:K1197,"&gt;0"))</f>
        <v>1196</v>
      </c>
      <c r="M1197" s="50" t="str">
        <f t="shared" ca="1" si="71"/>
        <v>Löffelbiskuits, Eierbiskotten, Löffelbisquits, Wibele, Biskuitzungen</v>
      </c>
    </row>
    <row r="1198" spans="1:13" s="18" customFormat="1" ht="14.25" x14ac:dyDescent="0.2">
      <c r="A1198" s="18" t="str">
        <f>IF(gesamt!C1198="",CONCATENATE("Eintrag ",J1198),gesamt!A1198)</f>
        <v>Lokum, Lukum, Turkish Delight (rahat-lokum, türkische Süßigkeit)</v>
      </c>
      <c r="B1198" s="18">
        <v>100</v>
      </c>
      <c r="C1198" s="19">
        <f>IF(gesamt!C1198="",100,gesamt!D1198)</f>
        <v>381</v>
      </c>
      <c r="D1198" s="20">
        <f>IF(gesamt!C1198="",10,gesamt!G1198)</f>
        <v>91.8</v>
      </c>
      <c r="E1198" s="20">
        <f>IF(gesamt!C1198="",10,gesamt!H1198)</f>
        <v>0.4</v>
      </c>
      <c r="F1198" s="20">
        <f>IF(gesamt!C1198="",10,gesamt!I1198)</f>
        <v>0.2</v>
      </c>
      <c r="G1198" s="20">
        <f>IF(gesamt!C1198="",0,gesamt!J1198)</f>
        <v>0</v>
      </c>
      <c r="H1198" s="20">
        <f>IF(gesamt!C1198="",0,gesamt!K1198)</f>
        <v>0</v>
      </c>
      <c r="I1198" s="19">
        <f t="shared" si="72"/>
        <v>380.93999999999994</v>
      </c>
      <c r="J1198" s="22">
        <f t="shared" si="73"/>
        <v>1197</v>
      </c>
      <c r="K1198" s="21">
        <f t="shared" ca="1" si="61"/>
        <v>1</v>
      </c>
      <c r="L1198" s="21">
        <f ca="1">IF(K1198=0,"",COUNTIF($K$2:K1198,"&gt;0"))</f>
        <v>1197</v>
      </c>
      <c r="M1198" s="50" t="str">
        <f t="shared" ca="1" si="71"/>
        <v>Lokum, Lukum, Turkish Delight (rahat-lokum, türkische Süßigkeit)</v>
      </c>
    </row>
    <row r="1199" spans="1:13" s="18" customFormat="1" ht="14.25" x14ac:dyDescent="0.2">
      <c r="A1199" s="18" t="str">
        <f>IF(gesamt!C1199="",CONCATENATE("Eintrag ",J1199),gesamt!A1199)</f>
        <v>Lollo bionda, Lollo bianco, grüner Lollo</v>
      </c>
      <c r="B1199" s="18">
        <v>100</v>
      </c>
      <c r="C1199" s="19">
        <f>IF(gesamt!C1199="",100,gesamt!D1199)</f>
        <v>21</v>
      </c>
      <c r="D1199" s="20">
        <f>IF(gesamt!C1199="",10,gesamt!G1199)</f>
        <v>3</v>
      </c>
      <c r="E1199" s="20">
        <f>IF(gesamt!C1199="",10,gesamt!H1199)</f>
        <v>0.3</v>
      </c>
      <c r="F1199" s="20">
        <f>IF(gesamt!C1199="",10,gesamt!I1199)</f>
        <v>1.3</v>
      </c>
      <c r="G1199" s="20">
        <f>IF(gesamt!C1199="",0,gesamt!J1199)</f>
        <v>0</v>
      </c>
      <c r="H1199" s="20">
        <f>IF(gesamt!C1199="",0,gesamt!K1199)</f>
        <v>0</v>
      </c>
      <c r="I1199" s="19">
        <f t="shared" si="72"/>
        <v>20.55</v>
      </c>
      <c r="J1199" s="22">
        <f t="shared" si="73"/>
        <v>1198</v>
      </c>
      <c r="K1199" s="21">
        <f t="shared" ca="1" si="61"/>
        <v>1</v>
      </c>
      <c r="L1199" s="21">
        <f ca="1">IF(K1199=0,"",COUNTIF($K$2:K1199,"&gt;0"))</f>
        <v>1198</v>
      </c>
      <c r="M1199" s="50" t="str">
        <f t="shared" ca="1" si="71"/>
        <v>Lollo bionda, Lollo bianco, grüner Lollo</v>
      </c>
    </row>
    <row r="1200" spans="1:13" s="18" customFormat="1" ht="14.25" x14ac:dyDescent="0.2">
      <c r="A1200" s="18" t="str">
        <f>IF(gesamt!C1200="",CONCATENATE("Eintrag ",J1200),gesamt!A1200)</f>
        <v>Longane, Long-Ane, Longanbeeren</v>
      </c>
      <c r="B1200" s="18">
        <v>100</v>
      </c>
      <c r="C1200" s="19">
        <f>IF(gesamt!C1200="",100,gesamt!D1200)</f>
        <v>75</v>
      </c>
      <c r="D1200" s="20">
        <f>IF(gesamt!C1200="",10,gesamt!G1200)</f>
        <v>16</v>
      </c>
      <c r="E1200" s="20">
        <f>IF(gesamt!C1200="",10,gesamt!H1200)</f>
        <v>0.6</v>
      </c>
      <c r="F1200" s="20">
        <f>IF(gesamt!C1200="",10,gesamt!I1200)</f>
        <v>0.9</v>
      </c>
      <c r="G1200" s="20">
        <f>IF(gesamt!C1200="",0,gesamt!J1200)</f>
        <v>0</v>
      </c>
      <c r="H1200" s="20">
        <f>IF(gesamt!C1200="",0,gesamt!K1200)</f>
        <v>0</v>
      </c>
      <c r="I1200" s="19">
        <f t="shared" si="72"/>
        <v>74.959999999999994</v>
      </c>
      <c r="J1200" s="22">
        <f t="shared" si="73"/>
        <v>1199</v>
      </c>
      <c r="K1200" s="21">
        <f t="shared" ca="1" si="61"/>
        <v>1</v>
      </c>
      <c r="L1200" s="21">
        <f ca="1">IF(K1200=0,"",COUNTIF($K$2:K1200,"&gt;0"))</f>
        <v>1199</v>
      </c>
      <c r="M1200" s="50" t="str">
        <f t="shared" ca="1" si="71"/>
        <v>Longane, Long-Ane, Longanbeeren</v>
      </c>
    </row>
    <row r="1201" spans="1:13" s="18" customFormat="1" ht="14.25" x14ac:dyDescent="0.2">
      <c r="A1201" s="18" t="str">
        <f>IF(gesamt!C1201="",CONCATENATE("Eintrag ",J1201),gesamt!A1201)</f>
        <v>Lorbeerblätter, getrocknet</v>
      </c>
      <c r="B1201" s="18">
        <v>100</v>
      </c>
      <c r="C1201" s="19">
        <f>IF(gesamt!C1201="",100,gesamt!D1201)</f>
        <v>309</v>
      </c>
      <c r="D1201" s="20">
        <f>IF(gesamt!C1201="",10,gesamt!G1201)</f>
        <v>48.5</v>
      </c>
      <c r="E1201" s="20">
        <f>IF(gesamt!C1201="",10,gesamt!H1201)</f>
        <v>8.5</v>
      </c>
      <c r="F1201" s="20">
        <f>IF(gesamt!C1201="",10,gesamt!I1201)</f>
        <v>7.5</v>
      </c>
      <c r="G1201" s="20">
        <f>IF(gesamt!C1201="",0,gesamt!J1201)</f>
        <v>0</v>
      </c>
      <c r="H1201" s="20">
        <f>IF(gesamt!C1201="",0,gesamt!K1201)</f>
        <v>0</v>
      </c>
      <c r="I1201" s="19">
        <f t="shared" si="72"/>
        <v>309.39999999999998</v>
      </c>
      <c r="J1201" s="22">
        <f t="shared" si="73"/>
        <v>1200</v>
      </c>
      <c r="K1201" s="21">
        <f t="shared" ca="1" si="61"/>
        <v>1</v>
      </c>
      <c r="L1201" s="21">
        <f ca="1">IF(K1201=0,"",COUNTIF($K$2:K1201,"&gt;0"))</f>
        <v>1200</v>
      </c>
      <c r="M1201" s="50" t="str">
        <f t="shared" ca="1" si="71"/>
        <v>Lorbeerblätter, getrocknet</v>
      </c>
    </row>
    <row r="1202" spans="1:13" s="18" customFormat="1" ht="14.25" x14ac:dyDescent="0.2">
      <c r="A1202" s="18" t="str">
        <f>IF(gesamt!C1202="",CONCATENATE("Eintrag ",J1202),gesamt!A1202)</f>
        <v>Lothringischer Speckkuchen (Quiche Lorraine), Rahmkuchen</v>
      </c>
      <c r="B1202" s="18">
        <v>100</v>
      </c>
      <c r="C1202" s="19">
        <f>IF(gesamt!C1202="",100,gesamt!D1202)</f>
        <v>268</v>
      </c>
      <c r="D1202" s="20">
        <f>IF(gesamt!C1202="",10,gesamt!G1202)</f>
        <v>23</v>
      </c>
      <c r="E1202" s="20">
        <f>IF(gesamt!C1202="",10,gesamt!H1202)</f>
        <v>17</v>
      </c>
      <c r="F1202" s="20">
        <f>IF(gesamt!C1202="",10,gesamt!I1202)</f>
        <v>8</v>
      </c>
      <c r="G1202" s="20">
        <f>IF(gesamt!C1202="",0,gesamt!J1202)</f>
        <v>0</v>
      </c>
      <c r="H1202" s="20">
        <f>IF(gesamt!C1202="",0,gesamt!K1202)</f>
        <v>0</v>
      </c>
      <c r="I1202" s="19">
        <f t="shared" si="72"/>
        <v>286.00000000000006</v>
      </c>
      <c r="J1202" s="22">
        <f t="shared" si="73"/>
        <v>1201</v>
      </c>
      <c r="K1202" s="21">
        <f t="shared" ca="1" si="61"/>
        <v>1</v>
      </c>
      <c r="L1202" s="21">
        <f ca="1">IF(K1202=0,"",COUNTIF($K$2:K1202,"&gt;0"))</f>
        <v>1201</v>
      </c>
      <c r="M1202" s="50" t="str">
        <f t="shared" ca="1" si="71"/>
        <v>Lothringischer Speckkuchen (Quiche Lorraine), Rahmkuchen</v>
      </c>
    </row>
    <row r="1203" spans="1:13" s="18" customFormat="1" ht="14.25" x14ac:dyDescent="0.2">
      <c r="A1203" s="18" t="str">
        <f>IF(gesamt!C1203="",CONCATENATE("Eintrag ",J1203),gesamt!A1203)</f>
        <v>Lotsenwurst (Salami, Mettwurst)</v>
      </c>
      <c r="B1203" s="18">
        <v>100</v>
      </c>
      <c r="C1203" s="19">
        <f>IF(gesamt!C1203="",100,gesamt!D1203)</f>
        <v>319</v>
      </c>
      <c r="D1203" s="20">
        <f>IF(gesamt!C1203="",10,gesamt!G1203)</f>
        <v>0.5</v>
      </c>
      <c r="E1203" s="20">
        <f>IF(gesamt!C1203="",10,gesamt!H1203)</f>
        <v>25</v>
      </c>
      <c r="F1203" s="20">
        <f>IF(gesamt!C1203="",10,gesamt!I1203)</f>
        <v>20.2</v>
      </c>
      <c r="G1203" s="20">
        <f>IF(gesamt!C1203="",0,gesamt!J1203)</f>
        <v>0</v>
      </c>
      <c r="H1203" s="20">
        <f>IF(gesamt!C1203="",0,gesamt!K1203)</f>
        <v>0</v>
      </c>
      <c r="I1203" s="19">
        <f t="shared" si="72"/>
        <v>319.39000000000004</v>
      </c>
      <c r="J1203" s="22">
        <f t="shared" si="73"/>
        <v>1202</v>
      </c>
      <c r="K1203" s="21">
        <f t="shared" ref="K1203:K1366" ca="1" si="74">IFERROR(SEARCH(INDIRECT(CELL("address")),A1203),0)</f>
        <v>1</v>
      </c>
      <c r="L1203" s="21">
        <f ca="1">IF(K1203=0,"",COUNTIF($K$2:K1203,"&gt;0"))</f>
        <v>1202</v>
      </c>
      <c r="M1203" s="50" t="str">
        <f t="shared" ca="1" si="71"/>
        <v>Lotsenwurst (Salami, Mettwurst)</v>
      </c>
    </row>
    <row r="1204" spans="1:13" s="18" customFormat="1" ht="14.25" x14ac:dyDescent="0.2">
      <c r="A1204" s="18" t="str">
        <f>IF(gesamt!C1204="",CONCATENATE("Eintrag ",J1204),gesamt!A1204)</f>
        <v>Lotuswurzel (roh)</v>
      </c>
      <c r="B1204" s="18">
        <v>100</v>
      </c>
      <c r="C1204" s="19">
        <f>IF(gesamt!C1204="",100,gesamt!D1204)</f>
        <v>90</v>
      </c>
      <c r="D1204" s="20">
        <f>IF(gesamt!C1204="",10,gesamt!G1204)</f>
        <v>17.5</v>
      </c>
      <c r="E1204" s="20">
        <f>IF(gesamt!C1204="",10,gesamt!H1204)</f>
        <v>0.1</v>
      </c>
      <c r="F1204" s="20">
        <f>IF(gesamt!C1204="",10,gesamt!I1204)</f>
        <v>2.5</v>
      </c>
      <c r="G1204" s="20">
        <f>IF(gesamt!C1204="",0,gesamt!J1204)</f>
        <v>0</v>
      </c>
      <c r="H1204" s="20">
        <f>IF(gesamt!C1204="",0,gesamt!K1204)</f>
        <v>0</v>
      </c>
      <c r="I1204" s="19">
        <f t="shared" si="72"/>
        <v>83.18</v>
      </c>
      <c r="J1204" s="22">
        <f t="shared" si="73"/>
        <v>1203</v>
      </c>
      <c r="K1204" s="21">
        <f t="shared" ca="1" si="74"/>
        <v>1</v>
      </c>
      <c r="L1204" s="21">
        <f ca="1">IF(K1204=0,"",COUNTIF($K$2:K1204,"&gt;0"))</f>
        <v>1203</v>
      </c>
      <c r="M1204" s="50" t="str">
        <f t="shared" ca="1" si="71"/>
        <v>Lotuswurzel (roh)</v>
      </c>
    </row>
    <row r="1205" spans="1:13" s="18" customFormat="1" ht="14.25" x14ac:dyDescent="0.2">
      <c r="A1205" s="18" t="str">
        <f>IF(gesamt!C1205="",CONCATENATE("Eintrag ",J1205),gesamt!A1205)</f>
        <v>Low Carb Pasta, gekocht</v>
      </c>
      <c r="B1205" s="18">
        <v>100</v>
      </c>
      <c r="C1205" s="19">
        <f>IF(gesamt!C1205="",100,gesamt!D1205)</f>
        <v>146</v>
      </c>
      <c r="D1205" s="20">
        <f>IF(gesamt!C1205="",10,gesamt!G1205)</f>
        <v>8.5</v>
      </c>
      <c r="E1205" s="20">
        <f>IF(gesamt!C1205="",10,gesamt!H1205)</f>
        <v>1.2</v>
      </c>
      <c r="F1205" s="20">
        <f>IF(gesamt!C1205="",10,gesamt!I1205)</f>
        <v>23.9</v>
      </c>
      <c r="G1205" s="20">
        <f>IF(gesamt!C1205="",0,gesamt!J1205)</f>
        <v>0</v>
      </c>
      <c r="H1205" s="20">
        <f>IF(gesamt!C1205="",0,gesamt!K1205)</f>
        <v>0</v>
      </c>
      <c r="I1205" s="19">
        <f t="shared" si="72"/>
        <v>146.38999999999999</v>
      </c>
      <c r="J1205" s="22">
        <f t="shared" si="73"/>
        <v>1204</v>
      </c>
      <c r="K1205" s="21">
        <f t="shared" ca="1" si="74"/>
        <v>1</v>
      </c>
      <c r="L1205" s="21">
        <f ca="1">IF(K1205=0,"",COUNTIF($K$2:K1205,"&gt;0"))</f>
        <v>1204</v>
      </c>
      <c r="M1205" s="50" t="str">
        <f t="shared" ca="1" si="71"/>
        <v>Low Carb Pasta, gekocht</v>
      </c>
    </row>
    <row r="1206" spans="1:13" s="18" customFormat="1" ht="14.25" x14ac:dyDescent="0.2">
      <c r="A1206" s="18" t="str">
        <f>IF(gesamt!C1206="",CONCATENATE("Eintrag ",J1206),gesamt!A1206)</f>
        <v>Low Carb Pasta, roh</v>
      </c>
      <c r="B1206" s="18">
        <v>100</v>
      </c>
      <c r="C1206" s="19">
        <f>IF(gesamt!C1206="",100,gesamt!D1206)</f>
        <v>379</v>
      </c>
      <c r="D1206" s="20">
        <f>IF(gesamt!C1206="",10,gesamt!G1206)</f>
        <v>22</v>
      </c>
      <c r="E1206" s="20">
        <f>IF(gesamt!C1206="",10,gesamt!H1206)</f>
        <v>3</v>
      </c>
      <c r="F1206" s="20">
        <f>IF(gesamt!C1206="",10,gesamt!I1206)</f>
        <v>62</v>
      </c>
      <c r="G1206" s="20">
        <f>IF(gesamt!C1206="",0,gesamt!J1206)</f>
        <v>0</v>
      </c>
      <c r="H1206" s="20">
        <f>IF(gesamt!C1206="",0,gesamt!K1206)</f>
        <v>0</v>
      </c>
      <c r="I1206" s="19">
        <f t="shared" si="72"/>
        <v>378.5</v>
      </c>
      <c r="J1206" s="22">
        <f t="shared" si="73"/>
        <v>1205</v>
      </c>
      <c r="K1206" s="21">
        <f t="shared" ca="1" si="74"/>
        <v>1</v>
      </c>
      <c r="L1206" s="21">
        <f ca="1">IF(K1206=0,"",COUNTIF($K$2:K1206,"&gt;0"))</f>
        <v>1205</v>
      </c>
      <c r="M1206" s="50" t="str">
        <f t="shared" ca="1" si="71"/>
        <v>Low Carb Pasta, roh</v>
      </c>
    </row>
    <row r="1207" spans="1:13" s="18" customFormat="1" ht="14.25" x14ac:dyDescent="0.2">
      <c r="A1207" s="18" t="str">
        <f>IF(gesamt!C1207="",CONCATENATE("Eintrag ",J1207),gesamt!A1207)</f>
        <v>Löwenzahn-Blätter (stark basisch wirkend)</v>
      </c>
      <c r="B1207" s="18">
        <v>100</v>
      </c>
      <c r="C1207" s="19">
        <f>IF(gesamt!C1207="",100,gesamt!D1207)</f>
        <v>60</v>
      </c>
      <c r="D1207" s="20">
        <f>IF(gesamt!C1207="",10,gesamt!G1207)</f>
        <v>9.6</v>
      </c>
      <c r="E1207" s="20">
        <f>IF(gesamt!C1207="",10,gesamt!H1207)</f>
        <v>1.1000000000000001</v>
      </c>
      <c r="F1207" s="20">
        <f>IF(gesamt!C1207="",10,gesamt!I1207)</f>
        <v>2.5</v>
      </c>
      <c r="G1207" s="20">
        <f>IF(gesamt!C1207="",0,gesamt!J1207)</f>
        <v>0</v>
      </c>
      <c r="H1207" s="20">
        <f>IF(gesamt!C1207="",0,gesamt!K1207)</f>
        <v>0</v>
      </c>
      <c r="I1207" s="19">
        <f t="shared" si="72"/>
        <v>60.089999999999996</v>
      </c>
      <c r="J1207" s="22">
        <f t="shared" si="73"/>
        <v>1206</v>
      </c>
      <c r="K1207" s="21">
        <f t="shared" ca="1" si="74"/>
        <v>1</v>
      </c>
      <c r="L1207" s="21">
        <f ca="1">IF(K1207=0,"",COUNTIF($K$2:K1207,"&gt;0"))</f>
        <v>1206</v>
      </c>
      <c r="M1207" s="50" t="str">
        <f t="shared" ca="1" si="71"/>
        <v>Löwenzahn-Blätter (stark basisch wirkend)</v>
      </c>
    </row>
    <row r="1208" spans="1:13" s="18" customFormat="1" ht="14.25" x14ac:dyDescent="0.2">
      <c r="A1208" s="18" t="str">
        <f>IF(gesamt!C1208="",CONCATENATE("Eintrag ",J1208),gesamt!A1208)</f>
        <v>Luftschokolade (Vollmilch)</v>
      </c>
      <c r="B1208" s="18">
        <v>100</v>
      </c>
      <c r="C1208" s="19">
        <f>IF(gesamt!C1208="",100,gesamt!D1208)</f>
        <v>536</v>
      </c>
      <c r="D1208" s="20">
        <f>IF(gesamt!C1208="",10,gesamt!G1208)</f>
        <v>54</v>
      </c>
      <c r="E1208" s="20">
        <f>IF(gesamt!C1208="",10,gesamt!H1208)</f>
        <v>31.5</v>
      </c>
      <c r="F1208" s="20">
        <f>IF(gesamt!C1208="",10,gesamt!I1208)</f>
        <v>9.1999999999999993</v>
      </c>
      <c r="G1208" s="20">
        <f>IF(gesamt!C1208="",0,gesamt!J1208)</f>
        <v>0</v>
      </c>
      <c r="H1208" s="20">
        <f>IF(gesamt!C1208="",0,gesamt!K1208)</f>
        <v>0</v>
      </c>
      <c r="I1208" s="19">
        <f t="shared" si="72"/>
        <v>552.99</v>
      </c>
      <c r="J1208" s="22">
        <f t="shared" si="73"/>
        <v>1207</v>
      </c>
      <c r="K1208" s="21">
        <f t="shared" ca="1" si="74"/>
        <v>1</v>
      </c>
      <c r="L1208" s="21">
        <f ca="1">IF(K1208=0,"",COUNTIF($K$2:K1208,"&gt;0"))</f>
        <v>1207</v>
      </c>
      <c r="M1208" s="50" t="str">
        <f t="shared" ca="1" si="71"/>
        <v>Luftschokolade (Vollmilch)</v>
      </c>
    </row>
    <row r="1209" spans="1:13" s="18" customFormat="1" ht="14.25" x14ac:dyDescent="0.2">
      <c r="A1209" s="18" t="str">
        <f>IF(gesamt!C1209="",CONCATENATE("Eintrag ",J1209),gesamt!A1209)</f>
        <v>Lulo, Naranjilla</v>
      </c>
      <c r="B1209" s="18">
        <v>100</v>
      </c>
      <c r="C1209" s="19">
        <f>IF(gesamt!C1209="",100,gesamt!D1209)</f>
        <v>48</v>
      </c>
      <c r="D1209" s="20">
        <f>IF(gesamt!C1209="",10,gesamt!G1209)</f>
        <v>9.6</v>
      </c>
      <c r="E1209" s="20">
        <f>IF(gesamt!C1209="",10,gesamt!H1209)</f>
        <v>0.1</v>
      </c>
      <c r="F1209" s="20">
        <f>IF(gesamt!C1209="",10,gesamt!I1209)</f>
        <v>1</v>
      </c>
      <c r="G1209" s="20">
        <f>IF(gesamt!C1209="",0,gesamt!J1209)</f>
        <v>0</v>
      </c>
      <c r="H1209" s="20">
        <f>IF(gesamt!C1209="",0,gesamt!K1209)</f>
        <v>0</v>
      </c>
      <c r="I1209" s="19">
        <f t="shared" si="72"/>
        <v>44.489999999999995</v>
      </c>
      <c r="J1209" s="22">
        <f t="shared" si="73"/>
        <v>1208</v>
      </c>
      <c r="K1209" s="21">
        <f t="shared" ca="1" si="74"/>
        <v>1</v>
      </c>
      <c r="L1209" s="21">
        <f ca="1">IF(K1209=0,"",COUNTIF($K$2:K1209,"&gt;0"))</f>
        <v>1208</v>
      </c>
      <c r="M1209" s="50" t="str">
        <f t="shared" ca="1" si="71"/>
        <v>Lulo, Naranjilla</v>
      </c>
    </row>
    <row r="1210" spans="1:13" s="18" customFormat="1" ht="14.25" x14ac:dyDescent="0.2">
      <c r="A1210" s="18" t="str">
        <f>IF(gesamt!C1210="",CONCATENATE("Eintrag ",J1210),gesamt!A1210)</f>
        <v>Lupinenkaffee, Kaffeeersatz, schwarz</v>
      </c>
      <c r="B1210" s="18">
        <v>100</v>
      </c>
      <c r="C1210" s="19">
        <f>IF(gesamt!C1210="",100,gesamt!D1210)</f>
        <v>2</v>
      </c>
      <c r="D1210" s="20">
        <f>IF(gesamt!C1210="",10,gesamt!G1210)</f>
        <v>0</v>
      </c>
      <c r="E1210" s="20">
        <f>IF(gesamt!C1210="",10,gesamt!H1210)</f>
        <v>0</v>
      </c>
      <c r="F1210" s="20">
        <f>IF(gesamt!C1210="",10,gesamt!I1210)</f>
        <v>0.4</v>
      </c>
      <c r="G1210" s="20">
        <f>IF(gesamt!C1210="",0,gesamt!J1210)</f>
        <v>0</v>
      </c>
      <c r="H1210" s="20">
        <f>IF(gesamt!C1210="",0,gesamt!K1210)</f>
        <v>0</v>
      </c>
      <c r="I1210" s="19">
        <f t="shared" si="72"/>
        <v>1.6800000000000002</v>
      </c>
      <c r="J1210" s="22">
        <f t="shared" si="73"/>
        <v>1209</v>
      </c>
      <c r="K1210" s="21">
        <f t="shared" ca="1" si="74"/>
        <v>1</v>
      </c>
      <c r="L1210" s="21">
        <f ca="1">IF(K1210=0,"",COUNTIF($K$2:K1210,"&gt;0"))</f>
        <v>1209</v>
      </c>
      <c r="M1210" s="50" t="str">
        <f t="shared" ca="1" si="71"/>
        <v>Lupinenkaffee, Kaffeeersatz, schwarz</v>
      </c>
    </row>
    <row r="1211" spans="1:13" s="18" customFormat="1" ht="14.25" x14ac:dyDescent="0.2">
      <c r="A1211" s="18" t="str">
        <f>IF(gesamt!C1211="",CONCATENATE("Eintrag ",J1211),gesamt!A1211)</f>
        <v>Lupinenkerne, Lupinenbohnen, Lupinensamen, gekocht (Sojaersatz)</v>
      </c>
      <c r="B1211" s="18">
        <v>100</v>
      </c>
      <c r="C1211" s="19">
        <f>IF(gesamt!C1211="",100,gesamt!D1211)</f>
        <v>92</v>
      </c>
      <c r="D1211" s="20">
        <f>IF(gesamt!C1211="",10,gesamt!G1211)</f>
        <v>1.6</v>
      </c>
      <c r="E1211" s="20">
        <f>IF(gesamt!C1211="",10,gesamt!H1211)</f>
        <v>2</v>
      </c>
      <c r="F1211" s="20">
        <f>IF(gesamt!C1211="",10,gesamt!I1211)</f>
        <v>16</v>
      </c>
      <c r="G1211" s="20">
        <f>IF(gesamt!C1211="",0,gesamt!J1211)</f>
        <v>0</v>
      </c>
      <c r="H1211" s="20">
        <f>IF(gesamt!C1211="",0,gesamt!K1211)</f>
        <v>0</v>
      </c>
      <c r="I1211" s="19">
        <f t="shared" si="72"/>
        <v>92.36</v>
      </c>
      <c r="J1211" s="22">
        <f t="shared" si="73"/>
        <v>1210</v>
      </c>
      <c r="K1211" s="21">
        <f t="shared" ca="1" si="74"/>
        <v>1</v>
      </c>
      <c r="L1211" s="21">
        <f ca="1">IF(K1211=0,"",COUNTIF($K$2:K1211,"&gt;0"))</f>
        <v>1210</v>
      </c>
      <c r="M1211" s="50" t="str">
        <f t="shared" ca="1" si="71"/>
        <v>Lupinenkerne, Lupinenbohnen, Lupinensamen, gekocht (Sojaersatz)</v>
      </c>
    </row>
    <row r="1212" spans="1:13" s="18" customFormat="1" ht="14.25" x14ac:dyDescent="0.2">
      <c r="A1212" s="18" t="str">
        <f>IF(gesamt!C1212="",CONCATENATE("Eintrag ",J1212),gesamt!A1212)</f>
        <v>Lupinenkerne, Lupinenbohnen, Lupinensamen, roh (Sojaersatz)</v>
      </c>
      <c r="B1212" s="18">
        <v>100</v>
      </c>
      <c r="C1212" s="19">
        <f>IF(gesamt!C1212="",100,gesamt!D1212)</f>
        <v>253</v>
      </c>
      <c r="D1212" s="20">
        <f>IF(gesamt!C1212="",10,gesamt!G1212)</f>
        <v>5</v>
      </c>
      <c r="E1212" s="20">
        <f>IF(gesamt!C1212="",10,gesamt!H1212)</f>
        <v>6</v>
      </c>
      <c r="F1212" s="20">
        <f>IF(gesamt!C1212="",10,gesamt!I1212)</f>
        <v>42</v>
      </c>
      <c r="G1212" s="20">
        <f>IF(gesamt!C1212="",0,gesamt!J1212)</f>
        <v>0</v>
      </c>
      <c r="H1212" s="20">
        <f>IF(gesamt!C1212="",0,gesamt!K1212)</f>
        <v>0</v>
      </c>
      <c r="I1212" s="19">
        <f t="shared" si="72"/>
        <v>252.70000000000002</v>
      </c>
      <c r="J1212" s="22">
        <f t="shared" si="73"/>
        <v>1211</v>
      </c>
      <c r="K1212" s="21">
        <f t="shared" ca="1" si="74"/>
        <v>1</v>
      </c>
      <c r="L1212" s="21">
        <f ca="1">IF(K1212=0,"",COUNTIF($K$2:K1212,"&gt;0"))</f>
        <v>1211</v>
      </c>
      <c r="M1212" s="50" t="str">
        <f t="shared" ca="1" si="71"/>
        <v>Lupinenkerne, Lupinenbohnen, Lupinensamen, roh (Sojaersatz)</v>
      </c>
    </row>
    <row r="1213" spans="1:13" s="18" customFormat="1" ht="14.25" x14ac:dyDescent="0.2">
      <c r="A1213" s="18" t="str">
        <f>IF(gesamt!C1213="",CONCATENATE("Eintrag ",J1213),gesamt!A1213)</f>
        <v>Maasdamer, 45 % Fett in Trockenmasse</v>
      </c>
      <c r="B1213" s="18">
        <v>100</v>
      </c>
      <c r="C1213" s="19">
        <f>IF(gesamt!C1213="",100,gesamt!D1213)</f>
        <v>356</v>
      </c>
      <c r="D1213" s="20">
        <f>IF(gesamt!C1213="",10,gesamt!G1213)</f>
        <v>0</v>
      </c>
      <c r="E1213" s="20">
        <f>IF(gesamt!C1213="",10,gesamt!H1213)</f>
        <v>27.6</v>
      </c>
      <c r="F1213" s="20">
        <f>IF(gesamt!C1213="",10,gesamt!I1213)</f>
        <v>25.9</v>
      </c>
      <c r="G1213" s="20">
        <f>IF(gesamt!C1213="",0,gesamt!J1213)</f>
        <v>0</v>
      </c>
      <c r="H1213" s="20">
        <f>IF(gesamt!C1213="",0,gesamt!K1213)</f>
        <v>0</v>
      </c>
      <c r="I1213" s="19">
        <f t="shared" si="72"/>
        <v>365.46000000000004</v>
      </c>
      <c r="J1213" s="22">
        <f t="shared" si="73"/>
        <v>1212</v>
      </c>
      <c r="K1213" s="21">
        <f t="shared" ca="1" si="74"/>
        <v>1</v>
      </c>
      <c r="L1213" s="21">
        <f ca="1">IF(K1213=0,"",COUNTIF($K$2:K1213,"&gt;0"))</f>
        <v>1212</v>
      </c>
      <c r="M1213" s="50" t="str">
        <f t="shared" ca="1" si="71"/>
        <v>Maasdamer, 45 % Fett in Trockenmasse</v>
      </c>
    </row>
    <row r="1214" spans="1:13" s="18" customFormat="1" ht="14.25" x14ac:dyDescent="0.2">
      <c r="A1214" s="18" t="str">
        <f>IF(gesamt!C1214="",CONCATENATE("Eintrag ",J1214),gesamt!A1214)</f>
        <v>Macadamia ohne Schale</v>
      </c>
      <c r="B1214" s="18">
        <v>100</v>
      </c>
      <c r="C1214" s="19">
        <f>IF(gesamt!C1214="",100,gesamt!D1214)</f>
        <v>747</v>
      </c>
      <c r="D1214" s="20">
        <f>IF(gesamt!C1214="",10,gesamt!G1214)</f>
        <v>7.9</v>
      </c>
      <c r="E1214" s="20">
        <f>IF(gesamt!C1214="",10,gesamt!H1214)</f>
        <v>74</v>
      </c>
      <c r="F1214" s="20">
        <f>IF(gesamt!C1214="",10,gesamt!I1214)</f>
        <v>9.1999999999999993</v>
      </c>
      <c r="G1214" s="20">
        <f>IF(gesamt!C1214="",0,gesamt!J1214)</f>
        <v>0</v>
      </c>
      <c r="H1214" s="20">
        <f>IF(gesamt!C1214="",0,gesamt!K1214)</f>
        <v>0</v>
      </c>
      <c r="I1214" s="19">
        <f t="shared" si="72"/>
        <v>759.23</v>
      </c>
      <c r="J1214" s="22">
        <f t="shared" si="73"/>
        <v>1213</v>
      </c>
      <c r="K1214" s="21">
        <f t="shared" ca="1" si="74"/>
        <v>1</v>
      </c>
      <c r="L1214" s="21">
        <f ca="1">IF(K1214=0,"",COUNTIF($K$2:K1214,"&gt;0"))</f>
        <v>1213</v>
      </c>
      <c r="M1214" s="50" t="str">
        <f t="shared" ca="1" si="71"/>
        <v>Macadamia ohne Schale</v>
      </c>
    </row>
    <row r="1215" spans="1:13" s="18" customFormat="1" ht="14.25" x14ac:dyDescent="0.2">
      <c r="A1215" s="18" t="str">
        <f>IF(gesamt!C1215="",CONCATENATE("Eintrag ",J1215),gesamt!A1215)</f>
        <v>Macadamia, geröstet ohne Schale (Makadamia)</v>
      </c>
      <c r="B1215" s="18">
        <v>100</v>
      </c>
      <c r="C1215" s="19">
        <f>IF(gesamt!C1215="",100,gesamt!D1215)</f>
        <v>708</v>
      </c>
      <c r="D1215" s="20">
        <f>IF(gesamt!C1215="",10,gesamt!G1215)</f>
        <v>0</v>
      </c>
      <c r="E1215" s="20">
        <f>IF(gesamt!C1215="",10,gesamt!H1215)</f>
        <v>73</v>
      </c>
      <c r="F1215" s="20">
        <f>IF(gesamt!C1215="",10,gesamt!I1215)</f>
        <v>7.5</v>
      </c>
      <c r="G1215" s="20">
        <f>IF(gesamt!C1215="",0,gesamt!J1215)</f>
        <v>0</v>
      </c>
      <c r="H1215" s="20">
        <f>IF(gesamt!C1215="",0,gesamt!K1215)</f>
        <v>0</v>
      </c>
      <c r="I1215" s="19">
        <f t="shared" si="72"/>
        <v>710.40000000000009</v>
      </c>
      <c r="J1215" s="22">
        <f t="shared" si="73"/>
        <v>1214</v>
      </c>
      <c r="K1215" s="21">
        <f t="shared" ca="1" si="74"/>
        <v>1</v>
      </c>
      <c r="L1215" s="21">
        <f ca="1">IF(K1215=0,"",COUNTIF($K$2:K1215,"&gt;0"))</f>
        <v>1214</v>
      </c>
      <c r="M1215" s="50" t="str">
        <f t="shared" ca="1" si="71"/>
        <v>Macadamia, geröstet ohne Schale (Makadamia)</v>
      </c>
    </row>
    <row r="1216" spans="1:13" s="18" customFormat="1" ht="14.25" x14ac:dyDescent="0.2">
      <c r="A1216" s="18" t="str">
        <f>IF(gesamt!C1216="",CONCATENATE("Eintrag ",J1216),gesamt!A1216)</f>
        <v>Maccaroni, Makkaroni, Maccheroni, Macaroni (gekocht)</v>
      </c>
      <c r="B1216" s="18">
        <v>100</v>
      </c>
      <c r="C1216" s="19">
        <f>IF(gesamt!C1216="",100,gesamt!D1216)</f>
        <v>168</v>
      </c>
      <c r="D1216" s="20">
        <f>IF(gesamt!C1216="",10,gesamt!G1216)</f>
        <v>66.400000000000006</v>
      </c>
      <c r="E1216" s="20">
        <f>IF(gesamt!C1216="",10,gesamt!H1216)</f>
        <v>13.3</v>
      </c>
      <c r="F1216" s="20">
        <f>IF(gesamt!C1216="",10,gesamt!I1216)</f>
        <v>5.5</v>
      </c>
      <c r="G1216" s="20">
        <f>IF(gesamt!C1216="",0,gesamt!J1216)</f>
        <v>0</v>
      </c>
      <c r="H1216" s="20">
        <f>IF(gesamt!C1216="",0,gesamt!K1216)</f>
        <v>0</v>
      </c>
      <c r="I1216" s="19">
        <f t="shared" si="72"/>
        <v>419.03000000000003</v>
      </c>
      <c r="J1216" s="22">
        <f t="shared" si="73"/>
        <v>1215</v>
      </c>
      <c r="K1216" s="21">
        <f t="shared" ca="1" si="74"/>
        <v>1</v>
      </c>
      <c r="L1216" s="21">
        <f ca="1">IF(K1216=0,"",COUNTIF($K$2:K1216,"&gt;0"))</f>
        <v>1215</v>
      </c>
      <c r="M1216" s="50" t="str">
        <f t="shared" ca="1" si="71"/>
        <v>Maccaroni, Makkaroni, Maccheroni, Macaroni (gekocht)</v>
      </c>
    </row>
    <row r="1217" spans="1:13" s="18" customFormat="1" ht="14.25" x14ac:dyDescent="0.2">
      <c r="A1217" s="18" t="str">
        <f>IF(gesamt!C1217="",CONCATENATE("Eintrag ",J1217),gesamt!A1217)</f>
        <v>Maccaroni, Makkaroni, Maccheroni, Macaroni, roh (Hartweizennudeln)</v>
      </c>
      <c r="B1217" s="18">
        <v>100</v>
      </c>
      <c r="C1217" s="19">
        <f>IF(gesamt!C1217="",100,gesamt!D1217)</f>
        <v>352</v>
      </c>
      <c r="D1217" s="20">
        <f>IF(gesamt!C1217="",10,gesamt!G1217)</f>
        <v>72</v>
      </c>
      <c r="E1217" s="20">
        <f>IF(gesamt!C1217="",10,gesamt!H1217)</f>
        <v>1.8</v>
      </c>
      <c r="F1217" s="20">
        <f>IF(gesamt!C1217="",10,gesamt!I1217)</f>
        <v>12</v>
      </c>
      <c r="G1217" s="20">
        <f>IF(gesamt!C1217="",0,gesamt!J1217)</f>
        <v>0</v>
      </c>
      <c r="H1217" s="20">
        <f>IF(gesamt!C1217="",0,gesamt!K1217)</f>
        <v>0</v>
      </c>
      <c r="I1217" s="19">
        <f t="shared" si="72"/>
        <v>362.34000000000003</v>
      </c>
      <c r="J1217" s="22">
        <f t="shared" si="73"/>
        <v>1216</v>
      </c>
      <c r="K1217" s="21">
        <f t="shared" ca="1" si="74"/>
        <v>1</v>
      </c>
      <c r="L1217" s="21">
        <f ca="1">IF(K1217=0,"",COUNTIF($K$2:K1217,"&gt;0"))</f>
        <v>1216</v>
      </c>
      <c r="M1217" s="50" t="str">
        <f t="shared" ca="1" si="71"/>
        <v>Maccaroni, Makkaroni, Maccheroni, Macaroni, roh (Hartweizennudeln)</v>
      </c>
    </row>
    <row r="1218" spans="1:13" s="18" customFormat="1" ht="14.25" x14ac:dyDescent="0.2">
      <c r="A1218" s="18" t="str">
        <f>IF(gesamt!C1218="",CONCATENATE("Eintrag ",J1218),gesamt!A1218)</f>
        <v>Madeirawein, Madeira-Wein, 20 Vol.% (enthält generell Weinbrand!)</v>
      </c>
      <c r="B1218" s="18">
        <v>100</v>
      </c>
      <c r="C1218" s="19">
        <f>IF(gesamt!C1218="",100,gesamt!D1218)</f>
        <v>157</v>
      </c>
      <c r="D1218" s="20">
        <f>IF(gesamt!C1218="",10,gesamt!G1218)</f>
        <v>15</v>
      </c>
      <c r="E1218" s="20">
        <f>IF(gesamt!C1218="",10,gesamt!H1218)</f>
        <v>0</v>
      </c>
      <c r="F1218" s="20">
        <f>IF(gesamt!C1218="",10,gesamt!I1218)</f>
        <v>0.1</v>
      </c>
      <c r="G1218" s="20">
        <f>IF(gesamt!C1218="",0,gesamt!J1218)</f>
        <v>20</v>
      </c>
      <c r="H1218" s="20">
        <f>IF(gesamt!C1218="",0,gesamt!K1218)</f>
        <v>0</v>
      </c>
      <c r="I1218" s="19">
        <f t="shared" si="72"/>
        <v>201.92</v>
      </c>
      <c r="J1218" s="22">
        <f t="shared" si="73"/>
        <v>1217</v>
      </c>
      <c r="K1218" s="21">
        <f t="shared" ca="1" si="74"/>
        <v>1</v>
      </c>
      <c r="L1218" s="21">
        <f ca="1">IF(K1218=0,"",COUNTIF($K$2:K1218,"&gt;0"))</f>
        <v>1217</v>
      </c>
      <c r="M1218" s="50" t="str">
        <f t="shared" ref="M1218:M1281" ca="1" si="75">IFERROR(INDEX(A:A,MATCH(ROW(K1217),L:L,0)),"")</f>
        <v>Madeirawein, Madeira-Wein, 20 Vol.% (enthält generell Weinbrand!)</v>
      </c>
    </row>
    <row r="1219" spans="1:13" s="18" customFormat="1" ht="14.25" x14ac:dyDescent="0.2">
      <c r="A1219" s="18" t="str">
        <f>IF(gesamt!C1219="",CONCATENATE("Eintrag ",J1219),gesamt!A1219)</f>
        <v>Madeleines</v>
      </c>
      <c r="B1219" s="18">
        <v>100</v>
      </c>
      <c r="C1219" s="19">
        <f>IF(gesamt!C1219="",100,gesamt!D1219)</f>
        <v>371</v>
      </c>
      <c r="D1219" s="20">
        <f>IF(gesamt!C1219="",10,gesamt!G1219)</f>
        <v>48</v>
      </c>
      <c r="E1219" s="20">
        <f>IF(gesamt!C1219="",10,gesamt!H1219)</f>
        <v>15.7</v>
      </c>
      <c r="F1219" s="20">
        <f>IF(gesamt!C1219="",10,gesamt!I1219)</f>
        <v>6.8</v>
      </c>
      <c r="G1219" s="20">
        <f>IF(gesamt!C1219="",0,gesamt!J1219)</f>
        <v>0</v>
      </c>
      <c r="H1219" s="20">
        <f>IF(gesamt!C1219="",0,gesamt!K1219)</f>
        <v>0</v>
      </c>
      <c r="I1219" s="19">
        <f t="shared" ref="I1219:I1282" si="76">D1219*4.1+E1219*9.3+F1219*4.2+G1219*7+H1219*3</f>
        <v>371.36999999999995</v>
      </c>
      <c r="J1219" s="22">
        <f t="shared" si="73"/>
        <v>1218</v>
      </c>
      <c r="K1219" s="21">
        <f t="shared" ca="1" si="74"/>
        <v>1</v>
      </c>
      <c r="L1219" s="21">
        <f ca="1">IF(K1219=0,"",COUNTIF($K$2:K1219,"&gt;0"))</f>
        <v>1218</v>
      </c>
      <c r="M1219" s="50" t="str">
        <f t="shared" ca="1" si="75"/>
        <v>Madeleines</v>
      </c>
    </row>
    <row r="1220" spans="1:13" s="18" customFormat="1" ht="14.25" x14ac:dyDescent="0.2">
      <c r="A1220" s="18" t="str">
        <f>IF(gesamt!C1220="",CONCATENATE("Eintrag ",J1220),gesamt!A1220)</f>
        <v>Magenbrot, Kräuterbrot</v>
      </c>
      <c r="B1220" s="18">
        <v>100</v>
      </c>
      <c r="C1220" s="19">
        <f>IF(gesamt!C1220="",100,gesamt!D1220)</f>
        <v>372</v>
      </c>
      <c r="D1220" s="20">
        <f>IF(gesamt!C1220="",10,gesamt!G1220)</f>
        <v>80</v>
      </c>
      <c r="E1220" s="20">
        <f>IF(gesamt!C1220="",10,gesamt!H1220)</f>
        <v>2</v>
      </c>
      <c r="F1220" s="20">
        <f>IF(gesamt!C1220="",10,gesamt!I1220)</f>
        <v>6</v>
      </c>
      <c r="G1220" s="20">
        <f>IF(gesamt!C1220="",0,gesamt!J1220)</f>
        <v>0</v>
      </c>
      <c r="H1220" s="20">
        <f>IF(gesamt!C1220="",0,gesamt!K1220)</f>
        <v>0</v>
      </c>
      <c r="I1220" s="19">
        <f t="shared" si="76"/>
        <v>371.8</v>
      </c>
      <c r="J1220" s="22">
        <f t="shared" si="73"/>
        <v>1219</v>
      </c>
      <c r="K1220" s="21">
        <f t="shared" ca="1" si="74"/>
        <v>1</v>
      </c>
      <c r="L1220" s="21">
        <f ca="1">IF(K1220=0,"",COUNTIF($K$2:K1220,"&gt;0"))</f>
        <v>1219</v>
      </c>
      <c r="M1220" s="50" t="str">
        <f t="shared" ca="1" si="75"/>
        <v>Magenbrot, Kräuterbrot</v>
      </c>
    </row>
    <row r="1221" spans="1:13" s="18" customFormat="1" ht="14.25" x14ac:dyDescent="0.2">
      <c r="A1221" s="18" t="str">
        <f>IF(gesamt!C1221="",CONCATENATE("Eintrag ",J1221),gesamt!A1221)</f>
        <v>Magermilchpulver, Trockenmilch</v>
      </c>
      <c r="B1221" s="18">
        <v>100</v>
      </c>
      <c r="C1221" s="19">
        <f>IF(gesamt!C1221="",100,gesamt!D1221)</f>
        <v>369</v>
      </c>
      <c r="D1221" s="20">
        <f>IF(gesamt!C1221="",10,gesamt!G1221)</f>
        <v>51.5</v>
      </c>
      <c r="E1221" s="20">
        <f>IF(gesamt!C1221="",10,gesamt!H1221)</f>
        <v>0.9</v>
      </c>
      <c r="F1221" s="20">
        <f>IF(gesamt!C1221="",10,gesamt!I1221)</f>
        <v>35.5</v>
      </c>
      <c r="G1221" s="20">
        <f>IF(gesamt!C1221="",0,gesamt!J1221)</f>
        <v>0</v>
      </c>
      <c r="H1221" s="20">
        <f>IF(gesamt!C1221="",0,gesamt!K1221)</f>
        <v>0</v>
      </c>
      <c r="I1221" s="19">
        <f t="shared" si="76"/>
        <v>368.62</v>
      </c>
      <c r="J1221" s="22">
        <f t="shared" si="73"/>
        <v>1220</v>
      </c>
      <c r="K1221" s="21">
        <f t="shared" ca="1" si="74"/>
        <v>1</v>
      </c>
      <c r="L1221" s="21">
        <f ca="1">IF(K1221=0,"",COUNTIF($K$2:K1221,"&gt;0"))</f>
        <v>1220</v>
      </c>
      <c r="M1221" s="50" t="str">
        <f t="shared" ca="1" si="75"/>
        <v>Magermilchpulver, Trockenmilch</v>
      </c>
    </row>
    <row r="1222" spans="1:13" s="18" customFormat="1" ht="14.25" x14ac:dyDescent="0.2">
      <c r="A1222" s="18" t="str">
        <f>IF(gesamt!C1222="",CONCATENATE("Eintrag ",J1222),gesamt!A1222)</f>
        <v>Maggi-Würze</v>
      </c>
      <c r="B1222" s="18">
        <v>100</v>
      </c>
      <c r="C1222" s="19">
        <f>IF(gesamt!C1222="",100,gesamt!D1222)</f>
        <v>223</v>
      </c>
      <c r="D1222" s="20">
        <f>IF(gesamt!C1222="",10,gesamt!G1222)</f>
        <v>15</v>
      </c>
      <c r="E1222" s="20">
        <f>IF(gesamt!C1222="",10,gesamt!H1222)</f>
        <v>7</v>
      </c>
      <c r="F1222" s="20">
        <f>IF(gesamt!C1222="",10,gesamt!I1222)</f>
        <v>25</v>
      </c>
      <c r="G1222" s="20">
        <f>IF(gesamt!C1222="",0,gesamt!J1222)</f>
        <v>0</v>
      </c>
      <c r="H1222" s="20">
        <f>IF(gesamt!C1222="",0,gesamt!K1222)</f>
        <v>0</v>
      </c>
      <c r="I1222" s="19">
        <f t="shared" si="76"/>
        <v>231.6</v>
      </c>
      <c r="J1222" s="22">
        <f t="shared" si="73"/>
        <v>1221</v>
      </c>
      <c r="K1222" s="21">
        <f t="shared" ca="1" si="74"/>
        <v>1</v>
      </c>
      <c r="L1222" s="21">
        <f ca="1">IF(K1222=0,"",COUNTIF($K$2:K1222,"&gt;0"))</f>
        <v>1221</v>
      </c>
      <c r="M1222" s="50" t="str">
        <f t="shared" ca="1" si="75"/>
        <v>Maggi-Würze</v>
      </c>
    </row>
    <row r="1223" spans="1:13" s="18" customFormat="1" ht="14.25" x14ac:dyDescent="0.2">
      <c r="A1223" s="18" t="str">
        <f>IF(gesamt!C1223="",CONCATENATE("Eintrag ",J1223),gesamt!A1223)</f>
        <v>Mai Tai (Maitai, Mixgetränke, ca. 9 Vol.% Alkohol, 1 Drink = 300 ml ca 270 kcal)</v>
      </c>
      <c r="B1223" s="18">
        <v>100</v>
      </c>
      <c r="C1223" s="19">
        <f>IF(gesamt!C1223="",100,gesamt!D1223)</f>
        <v>90</v>
      </c>
      <c r="D1223" s="20">
        <f>IF(gesamt!C1223="",10,gesamt!G1223)</f>
        <v>5</v>
      </c>
      <c r="E1223" s="20">
        <f>IF(gesamt!C1223="",10,gesamt!H1223)</f>
        <v>0</v>
      </c>
      <c r="F1223" s="20">
        <f>IF(gesamt!C1223="",10,gesamt!I1223)</f>
        <v>1.5</v>
      </c>
      <c r="G1223" s="20">
        <f>IF(gesamt!C1223="",0,gesamt!J1223)</f>
        <v>9</v>
      </c>
      <c r="H1223" s="20">
        <f>IF(gesamt!C1223="",0,gesamt!K1223)</f>
        <v>0</v>
      </c>
      <c r="I1223" s="19">
        <f t="shared" si="76"/>
        <v>89.8</v>
      </c>
      <c r="J1223" s="22">
        <f t="shared" si="73"/>
        <v>1222</v>
      </c>
      <c r="K1223" s="21">
        <f t="shared" ca="1" si="74"/>
        <v>1</v>
      </c>
      <c r="L1223" s="21">
        <f ca="1">IF(K1223=0,"",COUNTIF($K$2:K1223,"&gt;0"))</f>
        <v>1222</v>
      </c>
      <c r="M1223" s="50" t="str">
        <f t="shared" ca="1" si="75"/>
        <v>Mai Tai (Maitai, Mixgetränke, ca. 9 Vol.% Alkohol, 1 Drink = 300 ml ca 270 kcal)</v>
      </c>
    </row>
    <row r="1224" spans="1:13" s="18" customFormat="1" ht="14.25" x14ac:dyDescent="0.2">
      <c r="A1224" s="18" t="str">
        <f>IF(gesamt!C1224="",CONCATENATE("Eintrag ",J1224),gesamt!A1224)</f>
        <v>Maisbrot</v>
      </c>
      <c r="B1224" s="18">
        <v>100</v>
      </c>
      <c r="C1224" s="19">
        <f>IF(gesamt!C1224="",100,gesamt!D1224)</f>
        <v>221</v>
      </c>
      <c r="D1224" s="20">
        <f>IF(gesamt!C1224="",10,gesamt!G1224)</f>
        <v>42</v>
      </c>
      <c r="E1224" s="20">
        <f>IF(gesamt!C1224="",10,gesamt!H1224)</f>
        <v>3</v>
      </c>
      <c r="F1224" s="20">
        <f>IF(gesamt!C1224="",10,gesamt!I1224)</f>
        <v>5</v>
      </c>
      <c r="G1224" s="20">
        <f>IF(gesamt!C1224="",0,gesamt!J1224)</f>
        <v>0</v>
      </c>
      <c r="H1224" s="20">
        <f>IF(gesamt!C1224="",0,gesamt!K1224)</f>
        <v>0</v>
      </c>
      <c r="I1224" s="19">
        <f t="shared" si="76"/>
        <v>221.1</v>
      </c>
      <c r="J1224" s="22">
        <f t="shared" si="73"/>
        <v>1223</v>
      </c>
      <c r="K1224" s="21">
        <f t="shared" ca="1" si="74"/>
        <v>1</v>
      </c>
      <c r="L1224" s="21">
        <f ca="1">IF(K1224=0,"",COUNTIF($K$2:K1224,"&gt;0"))</f>
        <v>1223</v>
      </c>
      <c r="M1224" s="50" t="str">
        <f t="shared" ca="1" si="75"/>
        <v>Maisbrot</v>
      </c>
    </row>
    <row r="1225" spans="1:13" s="18" customFormat="1" ht="14.25" x14ac:dyDescent="0.2">
      <c r="A1225" s="18" t="str">
        <f>IF(gesamt!C1225="",CONCATENATE("Eintrag ",J1225),gesamt!A1225)</f>
        <v>Maisgrieß (Polenta) (Maisgries)</v>
      </c>
      <c r="B1225" s="18">
        <v>100</v>
      </c>
      <c r="C1225" s="19">
        <f>IF(gesamt!C1225="",100,gesamt!D1225)</f>
        <v>346</v>
      </c>
      <c r="D1225" s="20">
        <f>IF(gesamt!C1225="",10,gesamt!G1225)</f>
        <v>75</v>
      </c>
      <c r="E1225" s="20">
        <f>IF(gesamt!C1225="",10,gesamt!H1225)</f>
        <v>1.2</v>
      </c>
      <c r="F1225" s="20">
        <f>IF(gesamt!C1225="",10,gesamt!I1225)</f>
        <v>8.8000000000000007</v>
      </c>
      <c r="G1225" s="20">
        <f>IF(gesamt!C1225="",0,gesamt!J1225)</f>
        <v>0</v>
      </c>
      <c r="H1225" s="20">
        <f>IF(gesamt!C1225="",0,gesamt!K1225)</f>
        <v>0</v>
      </c>
      <c r="I1225" s="19">
        <f t="shared" si="76"/>
        <v>355.62</v>
      </c>
      <c r="J1225" s="22">
        <f t="shared" si="73"/>
        <v>1224</v>
      </c>
      <c r="K1225" s="21">
        <f t="shared" ca="1" si="74"/>
        <v>1</v>
      </c>
      <c r="L1225" s="21">
        <f ca="1">IF(K1225=0,"",COUNTIF($K$2:K1225,"&gt;0"))</f>
        <v>1224</v>
      </c>
      <c r="M1225" s="50" t="str">
        <f t="shared" ca="1" si="75"/>
        <v>Maisgrieß (Polenta) (Maisgries)</v>
      </c>
    </row>
    <row r="1226" spans="1:13" s="18" customFormat="1" ht="14.25" x14ac:dyDescent="0.2">
      <c r="A1226" s="18" t="str">
        <f>IF(gesamt!C1226="",CONCATENATE("Eintrag ",J1226),gesamt!A1226)</f>
        <v>Maiskeimöl (Maisöl)</v>
      </c>
      <c r="B1226" s="18">
        <v>100</v>
      </c>
      <c r="C1226" s="19">
        <f>IF(gesamt!C1226="",100,gesamt!D1226)</f>
        <v>930</v>
      </c>
      <c r="D1226" s="20">
        <f>IF(gesamt!C1226="",10,gesamt!G1226)</f>
        <v>0</v>
      </c>
      <c r="E1226" s="20">
        <f>IF(gesamt!C1226="",10,gesamt!H1226)</f>
        <v>100</v>
      </c>
      <c r="F1226" s="20">
        <f>IF(gesamt!C1226="",10,gesamt!I1226)</f>
        <v>0</v>
      </c>
      <c r="G1226" s="20">
        <f>IF(gesamt!C1226="",0,gesamt!J1226)</f>
        <v>0</v>
      </c>
      <c r="H1226" s="20">
        <f>IF(gesamt!C1226="",0,gesamt!K1226)</f>
        <v>0</v>
      </c>
      <c r="I1226" s="19">
        <f t="shared" si="76"/>
        <v>930.00000000000011</v>
      </c>
      <c r="J1226" s="22">
        <f t="shared" si="73"/>
        <v>1225</v>
      </c>
      <c r="K1226" s="21">
        <f t="shared" ca="1" si="74"/>
        <v>1</v>
      </c>
      <c r="L1226" s="21">
        <f ca="1">IF(K1226=0,"",COUNTIF($K$2:K1226,"&gt;0"))</f>
        <v>1225</v>
      </c>
      <c r="M1226" s="50" t="str">
        <f t="shared" ca="1" si="75"/>
        <v>Maiskeimöl (Maisöl)</v>
      </c>
    </row>
    <row r="1227" spans="1:13" s="18" customFormat="1" ht="14.25" x14ac:dyDescent="0.2">
      <c r="A1227" s="18" t="str">
        <f>IF(gesamt!C1227="",CONCATENATE("Eintrag ",J1227),gesamt!A1227)</f>
        <v>Maiskölbchen, Sauerkonserve</v>
      </c>
      <c r="B1227" s="18">
        <v>100</v>
      </c>
      <c r="C1227" s="19">
        <f>IF(gesamt!C1227="",100,gesamt!D1227)</f>
        <v>21</v>
      </c>
      <c r="D1227" s="20">
        <f>IF(gesamt!C1227="",10,gesamt!G1227)</f>
        <v>2</v>
      </c>
      <c r="E1227" s="20">
        <f>IF(gesamt!C1227="",10,gesamt!H1227)</f>
        <v>0.5</v>
      </c>
      <c r="F1227" s="20">
        <f>IF(gesamt!C1227="",10,gesamt!I1227)</f>
        <v>2</v>
      </c>
      <c r="G1227" s="20">
        <f>IF(gesamt!C1227="",0,gesamt!J1227)</f>
        <v>0</v>
      </c>
      <c r="H1227" s="20">
        <f>IF(gesamt!C1227="",0,gesamt!K1227)</f>
        <v>0</v>
      </c>
      <c r="I1227" s="19">
        <f t="shared" si="76"/>
        <v>21.25</v>
      </c>
      <c r="J1227" s="22">
        <f t="shared" si="73"/>
        <v>1226</v>
      </c>
      <c r="K1227" s="21">
        <f t="shared" ca="1" si="74"/>
        <v>1</v>
      </c>
      <c r="L1227" s="21">
        <f ca="1">IF(K1227=0,"",COUNTIF($K$2:K1227,"&gt;0"))</f>
        <v>1226</v>
      </c>
      <c r="M1227" s="50" t="str">
        <f t="shared" ca="1" si="75"/>
        <v>Maiskölbchen, Sauerkonserve</v>
      </c>
    </row>
    <row r="1228" spans="1:13" s="18" customFormat="1" ht="14.25" x14ac:dyDescent="0.2">
      <c r="A1228" s="18" t="str">
        <f>IF(gesamt!C1228="",CONCATENATE("Eintrag ",J1228),gesamt!A1228)</f>
        <v>Maiskolben</v>
      </c>
      <c r="B1228" s="18">
        <v>100</v>
      </c>
      <c r="C1228" s="19">
        <f>IF(gesamt!C1228="",100,gesamt!D1228)</f>
        <v>117</v>
      </c>
      <c r="D1228" s="20">
        <f>IF(gesamt!C1228="",10,gesamt!G1228)</f>
        <v>22.2</v>
      </c>
      <c r="E1228" s="20">
        <f>IF(gesamt!C1228="",10,gesamt!H1228)</f>
        <v>1.4</v>
      </c>
      <c r="F1228" s="20">
        <f>IF(gesamt!C1228="",10,gesamt!I1228)</f>
        <v>3.1</v>
      </c>
      <c r="G1228" s="20">
        <f>IF(gesamt!C1228="",0,gesamt!J1228)</f>
        <v>0</v>
      </c>
      <c r="H1228" s="20">
        <f>IF(gesamt!C1228="",0,gesamt!K1228)</f>
        <v>0</v>
      </c>
      <c r="I1228" s="19">
        <f t="shared" si="76"/>
        <v>117.05999999999999</v>
      </c>
      <c r="J1228" s="22">
        <f t="shared" si="73"/>
        <v>1227</v>
      </c>
      <c r="K1228" s="21">
        <f t="shared" ca="1" si="74"/>
        <v>1</v>
      </c>
      <c r="L1228" s="21">
        <f ca="1">IF(K1228=0,"",COUNTIF($K$2:K1228,"&gt;0"))</f>
        <v>1227</v>
      </c>
      <c r="M1228" s="50" t="str">
        <f t="shared" ca="1" si="75"/>
        <v>Maiskolben</v>
      </c>
    </row>
    <row r="1229" spans="1:13" s="18" customFormat="1" ht="14.25" x14ac:dyDescent="0.2">
      <c r="A1229" s="18" t="str">
        <f>IF(gesamt!C1229="",CONCATENATE("Eintrag ",J1229),gesamt!A1229)</f>
        <v>Maismehl</v>
      </c>
      <c r="B1229" s="18">
        <v>100</v>
      </c>
      <c r="C1229" s="19">
        <f>IF(gesamt!C1229="",100,gesamt!D1229)</f>
        <v>324</v>
      </c>
      <c r="D1229" s="20">
        <f>IF(gesamt!C1229="",10,gesamt!G1229)</f>
        <v>66.3</v>
      </c>
      <c r="E1229" s="20">
        <f>IF(gesamt!C1229="",10,gesamt!H1229)</f>
        <v>2.8</v>
      </c>
      <c r="F1229" s="20">
        <f>IF(gesamt!C1229="",10,gesamt!I1229)</f>
        <v>8.3000000000000007</v>
      </c>
      <c r="G1229" s="20">
        <f>IF(gesamt!C1229="",0,gesamt!J1229)</f>
        <v>0</v>
      </c>
      <c r="H1229" s="20">
        <f>IF(gesamt!C1229="",0,gesamt!K1229)</f>
        <v>0</v>
      </c>
      <c r="I1229" s="19">
        <f t="shared" si="76"/>
        <v>332.73</v>
      </c>
      <c r="J1229" s="22">
        <f t="shared" si="73"/>
        <v>1228</v>
      </c>
      <c r="K1229" s="21">
        <f t="shared" ca="1" si="74"/>
        <v>1</v>
      </c>
      <c r="L1229" s="21">
        <f ca="1">IF(K1229=0,"",COUNTIF($K$2:K1229,"&gt;0"))</f>
        <v>1228</v>
      </c>
      <c r="M1229" s="50" t="str">
        <f t="shared" ca="1" si="75"/>
        <v>Maismehl</v>
      </c>
    </row>
    <row r="1230" spans="1:13" s="18" customFormat="1" ht="14.25" x14ac:dyDescent="0.2">
      <c r="A1230" s="18" t="str">
        <f>IF(gesamt!C1230="",CONCATENATE("Eintrag ",J1230),gesamt!A1230)</f>
        <v>Maisstärkemehl</v>
      </c>
      <c r="B1230" s="18">
        <v>100</v>
      </c>
      <c r="C1230" s="19">
        <f>IF(gesamt!C1230="",100,gesamt!D1230)</f>
        <v>346</v>
      </c>
      <c r="D1230" s="20">
        <f>IF(gesamt!C1230="",10,gesamt!G1230)</f>
        <v>85.9</v>
      </c>
      <c r="E1230" s="20">
        <f>IF(gesamt!C1230="",10,gesamt!H1230)</f>
        <v>0.1</v>
      </c>
      <c r="F1230" s="20">
        <f>IF(gesamt!C1230="",10,gesamt!I1230)</f>
        <v>0.4</v>
      </c>
      <c r="G1230" s="20">
        <f>IF(gesamt!C1230="",0,gesamt!J1230)</f>
        <v>0</v>
      </c>
      <c r="H1230" s="20">
        <f>IF(gesamt!C1230="",0,gesamt!K1230)</f>
        <v>0</v>
      </c>
      <c r="I1230" s="19">
        <f t="shared" si="76"/>
        <v>354.8</v>
      </c>
      <c r="J1230" s="22">
        <f t="shared" si="73"/>
        <v>1229</v>
      </c>
      <c r="K1230" s="21">
        <f t="shared" ca="1" si="74"/>
        <v>1</v>
      </c>
      <c r="L1230" s="21">
        <f ca="1">IF(K1230=0,"",COUNTIF($K$2:K1230,"&gt;0"))</f>
        <v>1229</v>
      </c>
      <c r="M1230" s="50" t="str">
        <f t="shared" ca="1" si="75"/>
        <v>Maisstärkemehl</v>
      </c>
    </row>
    <row r="1231" spans="1:13" s="18" customFormat="1" ht="14.25" x14ac:dyDescent="0.2">
      <c r="A1231" s="18" t="str">
        <f>IF(gesamt!C1231="",CONCATENATE("Eintrag ",J1231),gesamt!A1231)</f>
        <v>Maisvollkorn, Vollkornmais, Maiskörner</v>
      </c>
      <c r="B1231" s="18">
        <v>100</v>
      </c>
      <c r="C1231" s="19">
        <f>IF(gesamt!C1231="",100,gesamt!D1231)</f>
        <v>327</v>
      </c>
      <c r="D1231" s="20">
        <f>IF(gesamt!C1231="",10,gesamt!G1231)</f>
        <v>64.7</v>
      </c>
      <c r="E1231" s="20">
        <f>IF(gesamt!C1231="",10,gesamt!H1231)</f>
        <v>3.8</v>
      </c>
      <c r="F1231" s="20">
        <f>IF(gesamt!C1231="",10,gesamt!I1231)</f>
        <v>8.5</v>
      </c>
      <c r="G1231" s="20">
        <f>IF(gesamt!C1231="",0,gesamt!J1231)</f>
        <v>0</v>
      </c>
      <c r="H1231" s="20">
        <f>IF(gesamt!C1231="",0,gesamt!K1231)</f>
        <v>0</v>
      </c>
      <c r="I1231" s="19">
        <f t="shared" si="76"/>
        <v>336.31</v>
      </c>
      <c r="J1231" s="22">
        <f t="shared" si="73"/>
        <v>1230</v>
      </c>
      <c r="K1231" s="21">
        <f t="shared" ca="1" si="74"/>
        <v>1</v>
      </c>
      <c r="L1231" s="21">
        <f ca="1">IF(K1231=0,"",COUNTIF($K$2:K1231,"&gt;0"))</f>
        <v>1230</v>
      </c>
      <c r="M1231" s="50" t="str">
        <f t="shared" ca="1" si="75"/>
        <v>Maisvollkorn, Vollkornmais, Maiskörner</v>
      </c>
    </row>
    <row r="1232" spans="1:13" s="18" customFormat="1" ht="14.25" x14ac:dyDescent="0.2">
      <c r="A1232" s="18" t="str">
        <f>IF(gesamt!C1232="",CONCATENATE("Eintrag ",J1232),gesamt!A1232)</f>
        <v>Maiswaffeln, Maiscracker, Maisgebäck (ohne Zucker)</v>
      </c>
      <c r="B1232" s="18">
        <v>100</v>
      </c>
      <c r="C1232" s="19">
        <f>IF(gesamt!C1232="",100,gesamt!D1232)</f>
        <v>401</v>
      </c>
      <c r="D1232" s="20">
        <f>IF(gesamt!C1232="",10,gesamt!G1232)</f>
        <v>86.1</v>
      </c>
      <c r="E1232" s="20">
        <f>IF(gesamt!C1232="",10,gesamt!H1232)</f>
        <v>1.6</v>
      </c>
      <c r="F1232" s="20">
        <f>IF(gesamt!C1232="",10,gesamt!I1232)</f>
        <v>7.8</v>
      </c>
      <c r="G1232" s="20">
        <f>IF(gesamt!C1232="",0,gesamt!J1232)</f>
        <v>0</v>
      </c>
      <c r="H1232" s="20">
        <f>IF(gesamt!C1232="",0,gesamt!K1232)</f>
        <v>0</v>
      </c>
      <c r="I1232" s="19">
        <f t="shared" si="76"/>
        <v>400.64999999999992</v>
      </c>
      <c r="J1232" s="22">
        <f t="shared" si="73"/>
        <v>1231</v>
      </c>
      <c r="K1232" s="21">
        <f t="shared" ca="1" si="74"/>
        <v>1</v>
      </c>
      <c r="L1232" s="21">
        <f ca="1">IF(K1232=0,"",COUNTIF($K$2:K1232,"&gt;0"))</f>
        <v>1231</v>
      </c>
      <c r="M1232" s="50" t="str">
        <f t="shared" ca="1" si="75"/>
        <v>Maiswaffeln, Maiscracker, Maisgebäck (ohne Zucker)</v>
      </c>
    </row>
    <row r="1233" spans="1:13" s="18" customFormat="1" ht="14.25" x14ac:dyDescent="0.2">
      <c r="A1233" s="18" t="str">
        <f>IF(gesamt!C1233="",CONCATENATE("Eintrag ",J1233),gesamt!A1233)</f>
        <v>Maitake, Klapperschwamm, Laubporling, Spatelhütiger Porling</v>
      </c>
      <c r="B1233" s="18">
        <v>100</v>
      </c>
      <c r="C1233" s="19">
        <f>IF(gesamt!C1233="",100,gesamt!D1233)</f>
        <v>52</v>
      </c>
      <c r="D1233" s="20">
        <f>IF(gesamt!C1233="",10,gesamt!G1233)</f>
        <v>7</v>
      </c>
      <c r="E1233" s="20">
        <f>IF(gesamt!C1233="",10,gesamt!H1233)</f>
        <v>0.3</v>
      </c>
      <c r="F1233" s="20">
        <f>IF(gesamt!C1233="",10,gesamt!I1233)</f>
        <v>2</v>
      </c>
      <c r="G1233" s="20">
        <f>IF(gesamt!C1233="",0,gesamt!J1233)</f>
        <v>0</v>
      </c>
      <c r="H1233" s="20">
        <f>IF(gesamt!C1233="",0,gesamt!K1233)</f>
        <v>0</v>
      </c>
      <c r="I1233" s="19">
        <f t="shared" si="76"/>
        <v>39.889999999999993</v>
      </c>
      <c r="J1233" s="22">
        <f t="shared" si="73"/>
        <v>1232</v>
      </c>
      <c r="K1233" s="21">
        <f t="shared" ca="1" si="74"/>
        <v>1</v>
      </c>
      <c r="L1233" s="21">
        <f ca="1">IF(K1233=0,"",COUNTIF($K$2:K1233,"&gt;0"))</f>
        <v>1232</v>
      </c>
      <c r="M1233" s="50" t="str">
        <f t="shared" ca="1" si="75"/>
        <v>Maitake, Klapperschwamm, Laubporling, Spatelhütiger Porling</v>
      </c>
    </row>
    <row r="1234" spans="1:13" s="18" customFormat="1" ht="14.25" x14ac:dyDescent="0.2">
      <c r="A1234" s="18" t="str">
        <f>IF(gesamt!C1234="",CONCATENATE("Eintrag ",J1234),gesamt!A1234)</f>
        <v xml:space="preserve">Majonäse, Mayonnaise, 80 % Fett </v>
      </c>
      <c r="B1234" s="18">
        <v>100</v>
      </c>
      <c r="C1234" s="19">
        <f>IF(gesamt!C1234="",100,gesamt!D1234)</f>
        <v>748</v>
      </c>
      <c r="D1234" s="20">
        <f>IF(gesamt!C1234="",10,gesamt!G1234)</f>
        <v>0</v>
      </c>
      <c r="E1234" s="20">
        <f>IF(gesamt!C1234="",10,gesamt!H1234)</f>
        <v>82.5</v>
      </c>
      <c r="F1234" s="20">
        <f>IF(gesamt!C1234="",10,gesamt!I1234)</f>
        <v>1.5</v>
      </c>
      <c r="G1234" s="20">
        <f>IF(gesamt!C1234="",0,gesamt!J1234)</f>
        <v>0</v>
      </c>
      <c r="H1234" s="20">
        <f>IF(gesamt!C1234="",0,gesamt!K1234)</f>
        <v>0</v>
      </c>
      <c r="I1234" s="19">
        <f t="shared" si="76"/>
        <v>773.55000000000007</v>
      </c>
      <c r="J1234" s="22">
        <f t="shared" si="73"/>
        <v>1233</v>
      </c>
      <c r="K1234" s="21">
        <f t="shared" ca="1" si="74"/>
        <v>1</v>
      </c>
      <c r="L1234" s="21">
        <f ca="1">IF(K1234=0,"",COUNTIF($K$2:K1234,"&gt;0"))</f>
        <v>1233</v>
      </c>
      <c r="M1234" s="50" t="str">
        <f t="shared" ca="1" si="75"/>
        <v xml:space="preserve">Majonäse, Mayonnaise, 80 % Fett </v>
      </c>
    </row>
    <row r="1235" spans="1:13" s="18" customFormat="1" ht="14.25" x14ac:dyDescent="0.2">
      <c r="A1235" s="18" t="str">
        <f>IF(gesamt!C1235="",CONCATENATE("Eintrag ",J1235),gesamt!A1235)</f>
        <v>Majoran, getrocknet</v>
      </c>
      <c r="B1235" s="18">
        <v>100</v>
      </c>
      <c r="C1235" s="19">
        <f>IF(gesamt!C1235="",100,gesamt!D1235)</f>
        <v>292</v>
      </c>
      <c r="D1235" s="20">
        <f>IF(gesamt!C1235="",10,gesamt!G1235)</f>
        <v>42</v>
      </c>
      <c r="E1235" s="20">
        <f>IF(gesamt!C1235="",10,gesamt!H1235)</f>
        <v>7</v>
      </c>
      <c r="F1235" s="20">
        <f>IF(gesamt!C1235="",10,gesamt!I1235)</f>
        <v>12.5</v>
      </c>
      <c r="G1235" s="20">
        <f>IF(gesamt!C1235="",0,gesamt!J1235)</f>
        <v>0</v>
      </c>
      <c r="H1235" s="20">
        <f>IF(gesamt!C1235="",0,gesamt!K1235)</f>
        <v>0</v>
      </c>
      <c r="I1235" s="19">
        <f t="shared" si="76"/>
        <v>289.8</v>
      </c>
      <c r="J1235" s="22">
        <f t="shared" si="73"/>
        <v>1234</v>
      </c>
      <c r="K1235" s="21">
        <f t="shared" ca="1" si="74"/>
        <v>1</v>
      </c>
      <c r="L1235" s="21">
        <f ca="1">IF(K1235=0,"",COUNTIF($K$2:K1235,"&gt;0"))</f>
        <v>1234</v>
      </c>
      <c r="M1235" s="50" t="str">
        <f t="shared" ca="1" si="75"/>
        <v>Majoran, getrocknet</v>
      </c>
    </row>
    <row r="1236" spans="1:13" s="18" customFormat="1" ht="14.25" x14ac:dyDescent="0.2">
      <c r="A1236" s="18" t="str">
        <f>IF(gesamt!C1236="",CONCATENATE("Eintrag ",J1236),gesamt!A1236)</f>
        <v>Maki Sushi</v>
      </c>
      <c r="B1236" s="18">
        <v>100</v>
      </c>
      <c r="C1236" s="19">
        <f>IF(gesamt!C1236="",100,gesamt!D1236)</f>
        <v>186</v>
      </c>
      <c r="D1236" s="20">
        <f>IF(gesamt!C1236="",10,gesamt!G1236)</f>
        <v>35</v>
      </c>
      <c r="E1236" s="20">
        <f>IF(gesamt!C1236="",10,gesamt!H1236)</f>
        <v>0.9</v>
      </c>
      <c r="F1236" s="20">
        <f>IF(gesamt!C1236="",10,gesamt!I1236)</f>
        <v>8.1</v>
      </c>
      <c r="G1236" s="20">
        <f>IF(gesamt!C1236="",0,gesamt!J1236)</f>
        <v>0</v>
      </c>
      <c r="H1236" s="20">
        <f>IF(gesamt!C1236="",0,gesamt!K1236)</f>
        <v>0</v>
      </c>
      <c r="I1236" s="19">
        <f t="shared" si="76"/>
        <v>185.89000000000001</v>
      </c>
      <c r="J1236" s="22">
        <f t="shared" si="73"/>
        <v>1235</v>
      </c>
      <c r="K1236" s="21">
        <f t="shared" ca="1" si="74"/>
        <v>1</v>
      </c>
      <c r="L1236" s="21">
        <f ca="1">IF(K1236=0,"",COUNTIF($K$2:K1236,"&gt;0"))</f>
        <v>1235</v>
      </c>
      <c r="M1236" s="50" t="str">
        <f t="shared" ca="1" si="75"/>
        <v>Maki Sushi</v>
      </c>
    </row>
    <row r="1237" spans="1:13" s="18" customFormat="1" ht="14.25" x14ac:dyDescent="0.2">
      <c r="A1237" s="18" t="str">
        <f>IF(gesamt!C1237="",CONCATENATE("Eintrag ",J1237),gesamt!A1237)</f>
        <v>Makrelen (roh)</v>
      </c>
      <c r="B1237" s="18">
        <v>100</v>
      </c>
      <c r="C1237" s="19">
        <f>IF(gesamt!C1237="",100,gesamt!D1237)</f>
        <v>182</v>
      </c>
      <c r="D1237" s="20">
        <f>IF(gesamt!C1237="",10,gesamt!G1237)</f>
        <v>0</v>
      </c>
      <c r="E1237" s="20">
        <f>IF(gesamt!C1237="",10,gesamt!H1237)</f>
        <v>11.9</v>
      </c>
      <c r="F1237" s="20">
        <f>IF(gesamt!C1237="",10,gesamt!I1237)</f>
        <v>18.7</v>
      </c>
      <c r="G1237" s="20">
        <f>IF(gesamt!C1237="",0,gesamt!J1237)</f>
        <v>0</v>
      </c>
      <c r="H1237" s="20">
        <f>IF(gesamt!C1237="",0,gesamt!K1237)</f>
        <v>0</v>
      </c>
      <c r="I1237" s="19">
        <f t="shared" si="76"/>
        <v>189.21000000000004</v>
      </c>
      <c r="J1237" s="22">
        <f t="shared" si="73"/>
        <v>1236</v>
      </c>
      <c r="K1237" s="21">
        <f t="shared" ca="1" si="74"/>
        <v>1</v>
      </c>
      <c r="L1237" s="21">
        <f ca="1">IF(K1237=0,"",COUNTIF($K$2:K1237,"&gt;0"))</f>
        <v>1236</v>
      </c>
      <c r="M1237" s="50" t="str">
        <f t="shared" ca="1" si="75"/>
        <v>Makrelen (roh)</v>
      </c>
    </row>
    <row r="1238" spans="1:13" s="18" customFormat="1" ht="14.25" x14ac:dyDescent="0.2">
      <c r="A1238" s="18" t="str">
        <f>IF(gesamt!C1238="",CONCATENATE("Eintrag ",J1238),gesamt!A1238)</f>
        <v>Makrelen, geräuchert, Räucherfisch</v>
      </c>
      <c r="B1238" s="18">
        <v>100</v>
      </c>
      <c r="C1238" s="19">
        <f>IF(gesamt!C1238="",100,gesamt!D1238)</f>
        <v>222</v>
      </c>
      <c r="D1238" s="20">
        <f>IF(gesamt!C1238="",10,gesamt!G1238)</f>
        <v>0</v>
      </c>
      <c r="E1238" s="20">
        <f>IF(gesamt!C1238="",10,gesamt!H1238)</f>
        <v>15.5</v>
      </c>
      <c r="F1238" s="20">
        <f>IF(gesamt!C1238="",10,gesamt!I1238)</f>
        <v>20.7</v>
      </c>
      <c r="G1238" s="20">
        <f>IF(gesamt!C1238="",0,gesamt!J1238)</f>
        <v>0</v>
      </c>
      <c r="H1238" s="20">
        <f>IF(gesamt!C1238="",0,gesamt!K1238)</f>
        <v>0</v>
      </c>
      <c r="I1238" s="19">
        <f t="shared" si="76"/>
        <v>231.09</v>
      </c>
      <c r="J1238" s="22">
        <f t="shared" si="73"/>
        <v>1237</v>
      </c>
      <c r="K1238" s="21">
        <f t="shared" ca="1" si="74"/>
        <v>1</v>
      </c>
      <c r="L1238" s="21">
        <f ca="1">IF(K1238=0,"",COUNTIF($K$2:K1238,"&gt;0"))</f>
        <v>1237</v>
      </c>
      <c r="M1238" s="50" t="str">
        <f t="shared" ca="1" si="75"/>
        <v>Makrelen, geräuchert, Räucherfisch</v>
      </c>
    </row>
    <row r="1239" spans="1:13" s="18" customFormat="1" ht="14.25" x14ac:dyDescent="0.2">
      <c r="A1239" s="18" t="str">
        <f>IF(gesamt!C1239="",CONCATENATE("Eintrag ",J1239),gesamt!A1239)</f>
        <v>Makrelenfilets, natur</v>
      </c>
      <c r="B1239" s="18">
        <v>100</v>
      </c>
      <c r="C1239" s="19">
        <f>IF(gesamt!C1239="",100,gesamt!D1239)</f>
        <v>276</v>
      </c>
      <c r="D1239" s="20">
        <f>IF(gesamt!C1239="",10,gesamt!G1239)</f>
        <v>0.2</v>
      </c>
      <c r="E1239" s="20">
        <f>IF(gesamt!C1239="",10,gesamt!H1239)</f>
        <v>20.100000000000001</v>
      </c>
      <c r="F1239" s="20">
        <f>IF(gesamt!C1239="",10,gesamt!I1239)</f>
        <v>21.1</v>
      </c>
      <c r="G1239" s="20">
        <f>IF(gesamt!C1239="",0,gesamt!J1239)</f>
        <v>0</v>
      </c>
      <c r="H1239" s="20">
        <f>IF(gesamt!C1239="",0,gesamt!K1239)</f>
        <v>0</v>
      </c>
      <c r="I1239" s="19">
        <f t="shared" si="76"/>
        <v>276.37</v>
      </c>
      <c r="J1239" s="22">
        <f t="shared" si="73"/>
        <v>1238</v>
      </c>
      <c r="K1239" s="21">
        <f t="shared" ca="1" si="74"/>
        <v>1</v>
      </c>
      <c r="L1239" s="21">
        <f ca="1">IF(K1239=0,"",COUNTIF($K$2:K1239,"&gt;0"))</f>
        <v>1238</v>
      </c>
      <c r="M1239" s="50" t="str">
        <f t="shared" ca="1" si="75"/>
        <v>Makrelenfilets, natur</v>
      </c>
    </row>
    <row r="1240" spans="1:13" s="18" customFormat="1" ht="14.25" x14ac:dyDescent="0.2">
      <c r="A1240" s="18" t="str">
        <f>IF(gesamt!C1240="",CONCATENATE("Eintrag ",J1240),gesamt!A1240)</f>
        <v>Maltitol (Zuckeraustauschstoff)</v>
      </c>
      <c r="B1240" s="18">
        <v>100</v>
      </c>
      <c r="C1240" s="19">
        <f>IF(gesamt!C1240="",100,gesamt!D1240)</f>
        <v>240</v>
      </c>
      <c r="D1240" s="20">
        <f>IF(gesamt!C1240="",10,gesamt!G1240)</f>
        <v>99.9</v>
      </c>
      <c r="E1240" s="20">
        <f>IF(gesamt!C1240="",10,gesamt!H1240)</f>
        <v>0</v>
      </c>
      <c r="F1240" s="20">
        <f>IF(gesamt!C1240="",10,gesamt!I1240)</f>
        <v>0</v>
      </c>
      <c r="G1240" s="20">
        <f>IF(gesamt!C1240="",0,gesamt!J1240)</f>
        <v>0</v>
      </c>
      <c r="H1240" s="20">
        <f>IF(gesamt!C1240="",0,gesamt!K1240)</f>
        <v>0</v>
      </c>
      <c r="I1240" s="19">
        <f t="shared" si="76"/>
        <v>409.59</v>
      </c>
      <c r="J1240" s="22">
        <f t="shared" si="73"/>
        <v>1239</v>
      </c>
      <c r="K1240" s="21">
        <f t="shared" ca="1" si="74"/>
        <v>1</v>
      </c>
      <c r="L1240" s="21">
        <f ca="1">IF(K1240=0,"",COUNTIF($K$2:K1240,"&gt;0"))</f>
        <v>1239</v>
      </c>
      <c r="M1240" s="50" t="str">
        <f t="shared" ca="1" si="75"/>
        <v>Maltitol (Zuckeraustauschstoff)</v>
      </c>
    </row>
    <row r="1241" spans="1:13" s="18" customFormat="1" ht="14.25" x14ac:dyDescent="0.2">
      <c r="A1241" s="18" t="str">
        <f>IF(gesamt!C1241="",CONCATENATE("Eintrag ",J1241),gesamt!A1241)</f>
        <v>Maltitsirup, Maltitol Syrup (Zuckeraustauschstoff)</v>
      </c>
      <c r="B1241" s="18">
        <v>100</v>
      </c>
      <c r="C1241" s="19">
        <f>IF(gesamt!C1241="",100,gesamt!D1241)</f>
        <v>204</v>
      </c>
      <c r="D1241" s="20">
        <f>IF(gesamt!C1241="",10,gesamt!G1241)</f>
        <v>85</v>
      </c>
      <c r="E1241" s="20">
        <f>IF(gesamt!C1241="",10,gesamt!H1241)</f>
        <v>0</v>
      </c>
      <c r="F1241" s="20">
        <f>IF(gesamt!C1241="",10,gesamt!I1241)</f>
        <v>0</v>
      </c>
      <c r="G1241" s="20">
        <f>IF(gesamt!C1241="",0,gesamt!J1241)</f>
        <v>0</v>
      </c>
      <c r="H1241" s="20">
        <f>IF(gesamt!C1241="",0,gesamt!K1241)</f>
        <v>0</v>
      </c>
      <c r="I1241" s="19">
        <f t="shared" si="76"/>
        <v>348.49999999999994</v>
      </c>
      <c r="J1241" s="22">
        <f t="shared" si="73"/>
        <v>1240</v>
      </c>
      <c r="K1241" s="21">
        <f t="shared" ca="1" si="74"/>
        <v>1</v>
      </c>
      <c r="L1241" s="21">
        <f ca="1">IF(K1241=0,"",COUNTIF($K$2:K1241,"&gt;0"))</f>
        <v>1240</v>
      </c>
      <c r="M1241" s="50" t="str">
        <f t="shared" ca="1" si="75"/>
        <v>Maltitsirup, Maltitol Syrup (Zuckeraustauschstoff)</v>
      </c>
    </row>
    <row r="1242" spans="1:13" s="18" customFormat="1" ht="14.25" x14ac:dyDescent="0.2">
      <c r="A1242" s="18" t="str">
        <f>IF(gesamt!C1242="",CONCATENATE("Eintrag ",J1242),gesamt!A1242)</f>
        <v>Maltodextrin (Zuckeraustauschstoff)</v>
      </c>
      <c r="B1242" s="18">
        <v>100</v>
      </c>
      <c r="C1242" s="19">
        <f>IF(gesamt!C1242="",100,gesamt!D1242)</f>
        <v>240</v>
      </c>
      <c r="D1242" s="20">
        <f>IF(gesamt!C1242="",10,gesamt!G1242)</f>
        <v>99.9</v>
      </c>
      <c r="E1242" s="20">
        <f>IF(gesamt!C1242="",10,gesamt!H1242)</f>
        <v>0</v>
      </c>
      <c r="F1242" s="20">
        <f>IF(gesamt!C1242="",10,gesamt!I1242)</f>
        <v>0</v>
      </c>
      <c r="G1242" s="20">
        <f>IF(gesamt!C1242="",0,gesamt!J1242)</f>
        <v>0</v>
      </c>
      <c r="H1242" s="20">
        <f>IF(gesamt!C1242="",0,gesamt!K1242)</f>
        <v>0</v>
      </c>
      <c r="I1242" s="19">
        <f t="shared" si="76"/>
        <v>409.59</v>
      </c>
      <c r="J1242" s="22">
        <f t="shared" si="73"/>
        <v>1241</v>
      </c>
      <c r="K1242" s="21">
        <f t="shared" ca="1" si="74"/>
        <v>1</v>
      </c>
      <c r="L1242" s="21">
        <f ca="1">IF(K1242=0,"",COUNTIF($K$2:K1242,"&gt;0"))</f>
        <v>1241</v>
      </c>
      <c r="M1242" s="50" t="str">
        <f t="shared" ca="1" si="75"/>
        <v>Maltodextrin (Zuckeraustauschstoff)</v>
      </c>
    </row>
    <row r="1243" spans="1:13" s="18" customFormat="1" ht="14.25" x14ac:dyDescent="0.2">
      <c r="A1243" s="18" t="str">
        <f>IF(gesamt!C1243="",CONCATENATE("Eintrag ",J1243),gesamt!A1243)</f>
        <v>Maltose, Malzzucker</v>
      </c>
      <c r="B1243" s="18">
        <v>100</v>
      </c>
      <c r="C1243" s="19">
        <f>IF(gesamt!C1243="",100,gesamt!D1243)</f>
        <v>386</v>
      </c>
      <c r="D1243" s="20">
        <f>IF(gesamt!C1243="",10,gesamt!G1243)</f>
        <v>96.4</v>
      </c>
      <c r="E1243" s="20">
        <f>IF(gesamt!C1243="",10,gesamt!H1243)</f>
        <v>0</v>
      </c>
      <c r="F1243" s="20">
        <f>IF(gesamt!C1243="",10,gesamt!I1243)</f>
        <v>0</v>
      </c>
      <c r="G1243" s="20">
        <f>IF(gesamt!C1243="",0,gesamt!J1243)</f>
        <v>0</v>
      </c>
      <c r="H1243" s="20">
        <f>IF(gesamt!C1243="",0,gesamt!K1243)</f>
        <v>0</v>
      </c>
      <c r="I1243" s="19">
        <f t="shared" si="76"/>
        <v>395.24</v>
      </c>
      <c r="J1243" s="22">
        <f t="shared" si="73"/>
        <v>1242</v>
      </c>
      <c r="K1243" s="21">
        <f t="shared" ca="1" si="74"/>
        <v>1</v>
      </c>
      <c r="L1243" s="21">
        <f ca="1">IF(K1243=0,"",COUNTIF($K$2:K1243,"&gt;0"))</f>
        <v>1242</v>
      </c>
      <c r="M1243" s="50" t="str">
        <f t="shared" ca="1" si="75"/>
        <v>Maltose, Malzzucker</v>
      </c>
    </row>
    <row r="1244" spans="1:13" s="18" customFormat="1" ht="14.25" x14ac:dyDescent="0.2">
      <c r="A1244" s="18" t="str">
        <f>IF(gesamt!C1244="",CONCATENATE("Eintrag ",J1244),gesamt!A1244)</f>
        <v>Malventee, Hisbiscustee</v>
      </c>
      <c r="B1244" s="18">
        <v>100</v>
      </c>
      <c r="C1244" s="19">
        <f>IF(gesamt!C1244="",100,gesamt!D1244)</f>
        <v>1</v>
      </c>
      <c r="D1244" s="20">
        <f>IF(gesamt!C1244="",10,gesamt!G1244)</f>
        <v>0.2</v>
      </c>
      <c r="E1244" s="20">
        <f>IF(gesamt!C1244="",10,gesamt!H1244)</f>
        <v>0</v>
      </c>
      <c r="F1244" s="20">
        <f>IF(gesamt!C1244="",10,gesamt!I1244)</f>
        <v>0</v>
      </c>
      <c r="G1244" s="20">
        <f>IF(gesamt!C1244="",0,gesamt!J1244)</f>
        <v>0</v>
      </c>
      <c r="H1244" s="20">
        <f>IF(gesamt!C1244="",0,gesamt!K1244)</f>
        <v>0</v>
      </c>
      <c r="I1244" s="19">
        <f t="shared" si="76"/>
        <v>0.82</v>
      </c>
      <c r="J1244" s="22">
        <f t="shared" si="73"/>
        <v>1243</v>
      </c>
      <c r="K1244" s="21">
        <f t="shared" ca="1" si="74"/>
        <v>1</v>
      </c>
      <c r="L1244" s="21">
        <f ca="1">IF(K1244=0,"",COUNTIF($K$2:K1244,"&gt;0"))</f>
        <v>1243</v>
      </c>
      <c r="M1244" s="50" t="str">
        <f t="shared" ca="1" si="75"/>
        <v>Malventee, Hisbiscustee</v>
      </c>
    </row>
    <row r="1245" spans="1:13" s="18" customFormat="1" ht="14.25" x14ac:dyDescent="0.2">
      <c r="A1245" s="18" t="str">
        <f>IF(gesamt!C1245="",CONCATENATE("Eintrag ",J1245),gesamt!A1245)</f>
        <v>Malzbrause, Fassbrause</v>
      </c>
      <c r="B1245" s="18">
        <v>100</v>
      </c>
      <c r="C1245" s="19">
        <f>IF(gesamt!C1245="",100,gesamt!D1245)</f>
        <v>22</v>
      </c>
      <c r="D1245" s="20">
        <f>IF(gesamt!C1245="",10,gesamt!G1245)</f>
        <v>5</v>
      </c>
      <c r="E1245" s="20">
        <f>IF(gesamt!C1245="",10,gesamt!H1245)</f>
        <v>0.1</v>
      </c>
      <c r="F1245" s="20">
        <f>IF(gesamt!C1245="",10,gesamt!I1245)</f>
        <v>0.1</v>
      </c>
      <c r="G1245" s="20">
        <f>IF(gesamt!C1245="",0,gesamt!J1245)</f>
        <v>0</v>
      </c>
      <c r="H1245" s="20">
        <f>IF(gesamt!C1245="",0,gesamt!K1245)</f>
        <v>0</v>
      </c>
      <c r="I1245" s="19">
        <f t="shared" si="76"/>
        <v>21.85</v>
      </c>
      <c r="J1245" s="22">
        <f t="shared" si="73"/>
        <v>1244</v>
      </c>
      <c r="K1245" s="21">
        <f t="shared" ca="1" si="74"/>
        <v>1</v>
      </c>
      <c r="L1245" s="21">
        <f ca="1">IF(K1245=0,"",COUNTIF($K$2:K1245,"&gt;0"))</f>
        <v>1244</v>
      </c>
      <c r="M1245" s="50" t="str">
        <f t="shared" ca="1" si="75"/>
        <v>Malzbrause, Fassbrause</v>
      </c>
    </row>
    <row r="1246" spans="1:13" s="18" customFormat="1" ht="14.25" x14ac:dyDescent="0.2">
      <c r="A1246" s="18" t="str">
        <f>IF(gesamt!C1246="",CONCATENATE("Eintrag ",J1246),gesamt!A1246)</f>
        <v>Malzbrot, Malz-Brot</v>
      </c>
      <c r="B1246" s="18">
        <v>100</v>
      </c>
      <c r="C1246" s="19">
        <f>IF(gesamt!C1246="",100,gesamt!D1246)</f>
        <v>233</v>
      </c>
      <c r="D1246" s="20">
        <f>IF(gesamt!C1246="",10,gesamt!G1246)</f>
        <v>45</v>
      </c>
      <c r="E1246" s="20">
        <f>IF(gesamt!C1246="",10,gesamt!H1246)</f>
        <v>2</v>
      </c>
      <c r="F1246" s="20">
        <f>IF(gesamt!C1246="",10,gesamt!I1246)</f>
        <v>7</v>
      </c>
      <c r="G1246" s="20">
        <f>IF(gesamt!C1246="",0,gesamt!J1246)</f>
        <v>0</v>
      </c>
      <c r="H1246" s="20">
        <f>IF(gesamt!C1246="",0,gesamt!K1246)</f>
        <v>0</v>
      </c>
      <c r="I1246" s="19">
        <f t="shared" si="76"/>
        <v>232.49999999999997</v>
      </c>
      <c r="J1246" s="22">
        <f t="shared" si="73"/>
        <v>1245</v>
      </c>
      <c r="K1246" s="21">
        <f t="shared" ca="1" si="74"/>
        <v>1</v>
      </c>
      <c r="L1246" s="21">
        <f ca="1">IF(K1246=0,"",COUNTIF($K$2:K1246,"&gt;0"))</f>
        <v>1245</v>
      </c>
      <c r="M1246" s="50" t="str">
        <f t="shared" ca="1" si="75"/>
        <v>Malzbrot, Malz-Brot</v>
      </c>
    </row>
    <row r="1247" spans="1:13" s="18" customFormat="1" ht="14.25" x14ac:dyDescent="0.2">
      <c r="A1247" s="18" t="str">
        <f>IF(gesamt!C1247="",CONCATENATE("Eintrag ",J1247),gesamt!A1247)</f>
        <v>Malzkaffee mit Milch</v>
      </c>
      <c r="B1247" s="18">
        <v>100</v>
      </c>
      <c r="C1247" s="19">
        <f>IF(gesamt!C1247="",100,gesamt!D1247)</f>
        <v>11</v>
      </c>
      <c r="D1247" s="20">
        <f>IF(gesamt!C1247="",10,gesamt!G1247)</f>
        <v>1.6</v>
      </c>
      <c r="E1247" s="20">
        <f>IF(gesamt!C1247="",10,gesamt!H1247)</f>
        <v>0.4</v>
      </c>
      <c r="F1247" s="20">
        <f>IF(gesamt!C1247="",10,gesamt!I1247)</f>
        <v>0.6</v>
      </c>
      <c r="G1247" s="20">
        <f>IF(gesamt!C1247="",0,gesamt!J1247)</f>
        <v>0</v>
      </c>
      <c r="H1247" s="20">
        <f>IF(gesamt!C1247="",0,gesamt!K1247)</f>
        <v>0</v>
      </c>
      <c r="I1247" s="19">
        <f t="shared" si="76"/>
        <v>12.8</v>
      </c>
      <c r="J1247" s="22">
        <f t="shared" si="73"/>
        <v>1246</v>
      </c>
      <c r="K1247" s="21">
        <f t="shared" ca="1" si="74"/>
        <v>1</v>
      </c>
      <c r="L1247" s="21">
        <f ca="1">IF(K1247=0,"",COUNTIF($K$2:K1247,"&gt;0"))</f>
        <v>1246</v>
      </c>
      <c r="M1247" s="50" t="str">
        <f t="shared" ca="1" si="75"/>
        <v>Malzkaffee mit Milch</v>
      </c>
    </row>
    <row r="1248" spans="1:13" s="18" customFormat="1" ht="14.25" x14ac:dyDescent="0.2">
      <c r="A1248" s="18" t="str">
        <f>IF(gesamt!C1248="",CONCATENATE("Eintrag ",J1248),gesamt!A1248)</f>
        <v>Malzkaffee, schwarz</v>
      </c>
      <c r="B1248" s="18">
        <v>100</v>
      </c>
      <c r="C1248" s="19">
        <f>IF(gesamt!C1248="",100,gesamt!D1248)</f>
        <v>4</v>
      </c>
      <c r="D1248" s="20">
        <f>IF(gesamt!C1248="",10,gesamt!G1248)</f>
        <v>1</v>
      </c>
      <c r="E1248" s="20">
        <f>IF(gesamt!C1248="",10,gesamt!H1248)</f>
        <v>0</v>
      </c>
      <c r="F1248" s="20">
        <f>IF(gesamt!C1248="",10,gesamt!I1248)</f>
        <v>0</v>
      </c>
      <c r="G1248" s="20">
        <f>IF(gesamt!C1248="",0,gesamt!J1248)</f>
        <v>0</v>
      </c>
      <c r="H1248" s="20">
        <f>IF(gesamt!C1248="",0,gesamt!K1248)</f>
        <v>0</v>
      </c>
      <c r="I1248" s="19">
        <f t="shared" si="76"/>
        <v>4.0999999999999996</v>
      </c>
      <c r="J1248" s="22">
        <f t="shared" si="73"/>
        <v>1247</v>
      </c>
      <c r="K1248" s="21">
        <f t="shared" ca="1" si="74"/>
        <v>1</v>
      </c>
      <c r="L1248" s="21">
        <f ca="1">IF(K1248=0,"",COUNTIF($K$2:K1248,"&gt;0"))</f>
        <v>1247</v>
      </c>
      <c r="M1248" s="50" t="str">
        <f t="shared" ca="1" si="75"/>
        <v>Malzkaffee, schwarz</v>
      </c>
    </row>
    <row r="1249" spans="1:13" s="18" customFormat="1" ht="14.25" x14ac:dyDescent="0.2">
      <c r="A1249" s="18" t="str">
        <f>IF(gesamt!C1249="",CONCATENATE("Eintrag ",J1249),gesamt!A1249)</f>
        <v>Malztrunk (Malzbier, Nährbier)</v>
      </c>
      <c r="B1249" s="18">
        <v>100</v>
      </c>
      <c r="C1249" s="19">
        <f>IF(gesamt!C1249="",100,gesamt!D1249)</f>
        <v>54</v>
      </c>
      <c r="D1249" s="20">
        <f>IF(gesamt!C1249="",10,gesamt!G1249)</f>
        <v>10.8</v>
      </c>
      <c r="E1249" s="20">
        <f>IF(gesamt!C1249="",10,gesamt!H1249)</f>
        <v>0</v>
      </c>
      <c r="F1249" s="20">
        <f>IF(gesamt!C1249="",10,gesamt!I1249)</f>
        <v>0.5</v>
      </c>
      <c r="G1249" s="20">
        <f>IF(gesamt!C1249="",0,gesamt!J1249)</f>
        <v>0</v>
      </c>
      <c r="H1249" s="20">
        <f>IF(gesamt!C1249="",0,gesamt!K1249)</f>
        <v>0</v>
      </c>
      <c r="I1249" s="19">
        <f t="shared" si="76"/>
        <v>46.38</v>
      </c>
      <c r="J1249" s="22">
        <f t="shared" si="73"/>
        <v>1248</v>
      </c>
      <c r="K1249" s="21">
        <f t="shared" ca="1" si="74"/>
        <v>1</v>
      </c>
      <c r="L1249" s="21">
        <f ca="1">IF(K1249=0,"",COUNTIF($K$2:K1249,"&gt;0"))</f>
        <v>1248</v>
      </c>
      <c r="M1249" s="50" t="str">
        <f t="shared" ca="1" si="75"/>
        <v>Malztrunk (Malzbier, Nährbier)</v>
      </c>
    </row>
    <row r="1250" spans="1:13" s="18" customFormat="1" ht="14.25" x14ac:dyDescent="0.2">
      <c r="A1250" s="18" t="str">
        <f>IF(gesamt!C1250="",CONCATENATE("Eintrag ",J1250),gesamt!A1250)</f>
        <v>Mameysapote, Mamey Apfel, Mamey sapote (große Sapote)</v>
      </c>
      <c r="B1250" s="18">
        <v>100</v>
      </c>
      <c r="C1250" s="19">
        <f>IF(gesamt!C1250="",100,gesamt!D1250)</f>
        <v>138</v>
      </c>
      <c r="D1250" s="20">
        <f>IF(gesamt!C1250="",10,gesamt!G1250)</f>
        <v>31</v>
      </c>
      <c r="E1250" s="20">
        <f>IF(gesamt!C1250="",10,gesamt!H1250)</f>
        <v>0.4</v>
      </c>
      <c r="F1250" s="20">
        <f>IF(gesamt!C1250="",10,gesamt!I1250)</f>
        <v>1.7</v>
      </c>
      <c r="G1250" s="20">
        <f>IF(gesamt!C1250="",0,gesamt!J1250)</f>
        <v>0</v>
      </c>
      <c r="H1250" s="20">
        <f>IF(gesamt!C1250="",0,gesamt!K1250)</f>
        <v>0</v>
      </c>
      <c r="I1250" s="19">
        <f t="shared" si="76"/>
        <v>137.95999999999998</v>
      </c>
      <c r="J1250" s="22">
        <f t="shared" si="73"/>
        <v>1249</v>
      </c>
      <c r="K1250" s="21">
        <f t="shared" ca="1" si="74"/>
        <v>1</v>
      </c>
      <c r="L1250" s="21">
        <f ca="1">IF(K1250=0,"",COUNTIF($K$2:K1250,"&gt;0"))</f>
        <v>1249</v>
      </c>
      <c r="M1250" s="50" t="str">
        <f t="shared" ca="1" si="75"/>
        <v>Mameysapote, Mamey Apfel, Mamey sapote (große Sapote)</v>
      </c>
    </row>
    <row r="1251" spans="1:13" s="18" customFormat="1" ht="14.25" x14ac:dyDescent="0.2">
      <c r="A1251" s="18" t="str">
        <f>IF(gesamt!C1251="",CONCATENATE("Eintrag ",J1251),gesamt!A1251)</f>
        <v>Mandarinen (Konserve)</v>
      </c>
      <c r="B1251" s="18">
        <v>100</v>
      </c>
      <c r="C1251" s="19">
        <f>IF(gesamt!C1251="",100,gesamt!D1251)</f>
        <v>60</v>
      </c>
      <c r="D1251" s="20">
        <f>IF(gesamt!C1251="",10,gesamt!G1251)</f>
        <v>14.4</v>
      </c>
      <c r="E1251" s="20">
        <f>IF(gesamt!C1251="",10,gesamt!H1251)</f>
        <v>0.1</v>
      </c>
      <c r="F1251" s="20">
        <f>IF(gesamt!C1251="",10,gesamt!I1251)</f>
        <v>0.5</v>
      </c>
      <c r="G1251" s="20">
        <f>IF(gesamt!C1251="",0,gesamt!J1251)</f>
        <v>0</v>
      </c>
      <c r="H1251" s="20">
        <f>IF(gesamt!C1251="",0,gesamt!K1251)</f>
        <v>0</v>
      </c>
      <c r="I1251" s="19">
        <f t="shared" si="76"/>
        <v>62.07</v>
      </c>
      <c r="J1251" s="22">
        <f t="shared" si="73"/>
        <v>1250</v>
      </c>
      <c r="K1251" s="21">
        <f t="shared" ca="1" si="74"/>
        <v>1</v>
      </c>
      <c r="L1251" s="21">
        <f ca="1">IF(K1251=0,"",COUNTIF($K$2:K1251,"&gt;0"))</f>
        <v>1250</v>
      </c>
      <c r="M1251" s="50" t="str">
        <f t="shared" ca="1" si="75"/>
        <v>Mandarinen (Konserve)</v>
      </c>
    </row>
    <row r="1252" spans="1:13" s="18" customFormat="1" ht="14.25" x14ac:dyDescent="0.2">
      <c r="A1252" s="18" t="str">
        <f>IF(gesamt!C1252="",CONCATENATE("Eintrag ",J1252),gesamt!A1252)</f>
        <v>Mandarinen (stark basisch wirkend)</v>
      </c>
      <c r="B1252" s="18">
        <v>100</v>
      </c>
      <c r="C1252" s="19">
        <f>IF(gesamt!C1252="",100,gesamt!D1252)</f>
        <v>46</v>
      </c>
      <c r="D1252" s="20">
        <f>IF(gesamt!C1252="",10,gesamt!G1252)</f>
        <v>10.1</v>
      </c>
      <c r="E1252" s="20">
        <f>IF(gesamt!C1252="",10,gesamt!H1252)</f>
        <v>0.3</v>
      </c>
      <c r="F1252" s="20">
        <f>IF(gesamt!C1252="",10,gesamt!I1252)</f>
        <v>0.7</v>
      </c>
      <c r="G1252" s="20">
        <f>IF(gesamt!C1252="",0,gesamt!J1252)</f>
        <v>0</v>
      </c>
      <c r="H1252" s="20">
        <f>IF(gesamt!C1252="",0,gesamt!K1252)</f>
        <v>0</v>
      </c>
      <c r="I1252" s="19">
        <f t="shared" si="76"/>
        <v>47.139999999999993</v>
      </c>
      <c r="J1252" s="22">
        <f t="shared" si="73"/>
        <v>1251</v>
      </c>
      <c r="K1252" s="21">
        <f t="shared" ca="1" si="74"/>
        <v>1</v>
      </c>
      <c r="L1252" s="21">
        <f ca="1">IF(K1252=0,"",COUNTIF($K$2:K1252,"&gt;0"))</f>
        <v>1251</v>
      </c>
      <c r="M1252" s="50" t="str">
        <f t="shared" ca="1" si="75"/>
        <v>Mandarinen (stark basisch wirkend)</v>
      </c>
    </row>
    <row r="1253" spans="1:13" s="18" customFormat="1" ht="14.25" x14ac:dyDescent="0.2">
      <c r="A1253" s="18" t="str">
        <f>IF(gesamt!C1253="",CONCATENATE("Eintrag ",J1253),gesamt!A1253)</f>
        <v>Mandelhörnchen</v>
      </c>
      <c r="B1253" s="18">
        <v>100</v>
      </c>
      <c r="C1253" s="19">
        <f>IF(gesamt!C1253="",100,gesamt!D1253)</f>
        <v>366</v>
      </c>
      <c r="D1253" s="20">
        <f>IF(gesamt!C1253="",10,gesamt!G1253)</f>
        <v>35</v>
      </c>
      <c r="E1253" s="20">
        <f>IF(gesamt!C1253="",10,gesamt!H1253)</f>
        <v>20.5</v>
      </c>
      <c r="F1253" s="20">
        <f>IF(gesamt!C1253="",10,gesamt!I1253)</f>
        <v>7.5</v>
      </c>
      <c r="G1253" s="20">
        <f>IF(gesamt!C1253="",0,gesamt!J1253)</f>
        <v>0</v>
      </c>
      <c r="H1253" s="20">
        <f>IF(gesamt!C1253="",0,gesamt!K1253)</f>
        <v>0</v>
      </c>
      <c r="I1253" s="19">
        <f t="shared" si="76"/>
        <v>365.65</v>
      </c>
      <c r="J1253" s="22">
        <f t="shared" ref="J1253:J1316" si="77">J1252+1</f>
        <v>1252</v>
      </c>
      <c r="K1253" s="21">
        <f t="shared" ca="1" si="74"/>
        <v>1</v>
      </c>
      <c r="L1253" s="21">
        <f ca="1">IF(K1253=0,"",COUNTIF($K$2:K1253,"&gt;0"))</f>
        <v>1252</v>
      </c>
      <c r="M1253" s="50" t="str">
        <f t="shared" ca="1" si="75"/>
        <v>Mandelhörnchen</v>
      </c>
    </row>
    <row r="1254" spans="1:13" s="18" customFormat="1" ht="14.25" x14ac:dyDescent="0.2">
      <c r="A1254" s="18" t="str">
        <f>IF(gesamt!C1254="",CONCATENATE("Eintrag ",J1254),gesamt!A1254)</f>
        <v>Mandel-Kartoffelbrötchen, Mandel-Kartoffelsemmeln, Mandel-Kartoffelwecken</v>
      </c>
      <c r="B1254" s="18">
        <v>100</v>
      </c>
      <c r="C1254" s="19">
        <f>IF(gesamt!C1254="",100,gesamt!D1254)</f>
        <v>354</v>
      </c>
      <c r="D1254" s="20">
        <f>IF(gesamt!C1254="",10,gesamt!G1254)</f>
        <v>40</v>
      </c>
      <c r="E1254" s="20">
        <f>IF(gesamt!C1254="",10,gesamt!H1254)</f>
        <v>16</v>
      </c>
      <c r="F1254" s="20">
        <f>IF(gesamt!C1254="",10,gesamt!I1254)</f>
        <v>10</v>
      </c>
      <c r="G1254" s="20">
        <f>IF(gesamt!C1254="",0,gesamt!J1254)</f>
        <v>0</v>
      </c>
      <c r="H1254" s="20">
        <f>IF(gesamt!C1254="",0,gesamt!K1254)</f>
        <v>0</v>
      </c>
      <c r="I1254" s="19">
        <f t="shared" si="76"/>
        <v>354.8</v>
      </c>
      <c r="J1254" s="22">
        <f t="shared" si="77"/>
        <v>1253</v>
      </c>
      <c r="K1254" s="21">
        <f t="shared" ca="1" si="74"/>
        <v>1</v>
      </c>
      <c r="L1254" s="21">
        <f ca="1">IF(K1254=0,"",COUNTIF($K$2:K1254,"&gt;0"))</f>
        <v>1253</v>
      </c>
      <c r="M1254" s="50" t="str">
        <f t="shared" ca="1" si="75"/>
        <v>Mandel-Kartoffelbrötchen, Mandel-Kartoffelsemmeln, Mandel-Kartoffelwecken</v>
      </c>
    </row>
    <row r="1255" spans="1:13" s="18" customFormat="1" ht="14.25" x14ac:dyDescent="0.2">
      <c r="A1255" s="18" t="str">
        <f>IF(gesamt!C1255="",CONCATENATE("Eintrag ",J1255),gesamt!A1255)</f>
        <v>Mandelmehl (aus ganzen Mandeln)</v>
      </c>
      <c r="B1255" s="18">
        <v>100</v>
      </c>
      <c r="C1255" s="19">
        <f>IF(gesamt!C1255="",100,gesamt!D1255)</f>
        <v>593</v>
      </c>
      <c r="D1255" s="20">
        <f>IF(gesamt!C1255="",10,gesamt!G1255)</f>
        <v>3.5</v>
      </c>
      <c r="E1255" s="20">
        <f>IF(gesamt!C1255="",10,gesamt!H1255)</f>
        <v>53.9</v>
      </c>
      <c r="F1255" s="20">
        <f>IF(gesamt!C1255="",10,gesamt!I1255)</f>
        <v>18.5</v>
      </c>
      <c r="G1255" s="20">
        <f>IF(gesamt!C1255="",0,gesamt!J1255)</f>
        <v>0</v>
      </c>
      <c r="H1255" s="20">
        <f>IF(gesamt!C1255="",0,gesamt!K1255)</f>
        <v>0</v>
      </c>
      <c r="I1255" s="19">
        <f t="shared" si="76"/>
        <v>593.32000000000005</v>
      </c>
      <c r="J1255" s="22">
        <f t="shared" si="77"/>
        <v>1254</v>
      </c>
      <c r="K1255" s="21">
        <f t="shared" ca="1" si="74"/>
        <v>1</v>
      </c>
      <c r="L1255" s="21">
        <f ca="1">IF(K1255=0,"",COUNTIF($K$2:K1255,"&gt;0"))</f>
        <v>1254</v>
      </c>
      <c r="M1255" s="50" t="str">
        <f t="shared" ca="1" si="75"/>
        <v>Mandelmehl (aus ganzen Mandeln)</v>
      </c>
    </row>
    <row r="1256" spans="1:13" s="18" customFormat="1" ht="14.25" x14ac:dyDescent="0.2">
      <c r="A1256" s="18" t="str">
        <f>IF(gesamt!C1256="",CONCATENATE("Eintrag ",J1256),gesamt!A1256)</f>
        <v>Mandelmilch (Mandeldrink)</v>
      </c>
      <c r="B1256" s="18">
        <v>100</v>
      </c>
      <c r="C1256" s="19">
        <f>IF(gesamt!C1256="",100,gesamt!D1256)</f>
        <v>65</v>
      </c>
      <c r="D1256" s="20">
        <f>IF(gesamt!C1256="",10,gesamt!G1256)</f>
        <v>9.8000000000000007</v>
      </c>
      <c r="E1256" s="20">
        <f>IF(gesamt!C1256="",10,gesamt!H1256)</f>
        <v>2.1</v>
      </c>
      <c r="F1256" s="20">
        <f>IF(gesamt!C1256="",10,gesamt!I1256)</f>
        <v>1.2</v>
      </c>
      <c r="G1256" s="20">
        <f>IF(gesamt!C1256="",0,gesamt!J1256)</f>
        <v>0</v>
      </c>
      <c r="H1256" s="20">
        <f>IF(gesamt!C1256="",0,gesamt!K1256)</f>
        <v>0</v>
      </c>
      <c r="I1256" s="19">
        <f t="shared" si="76"/>
        <v>64.75</v>
      </c>
      <c r="J1256" s="22">
        <f t="shared" si="77"/>
        <v>1255</v>
      </c>
      <c r="K1256" s="21">
        <f t="shared" ca="1" si="74"/>
        <v>1</v>
      </c>
      <c r="L1256" s="21">
        <f ca="1">IF(K1256=0,"",COUNTIF($K$2:K1256,"&gt;0"))</f>
        <v>1255</v>
      </c>
      <c r="M1256" s="50" t="str">
        <f t="shared" ca="1" si="75"/>
        <v>Mandelmilch (Mandeldrink)</v>
      </c>
    </row>
    <row r="1257" spans="1:13" s="18" customFormat="1" ht="14.25" x14ac:dyDescent="0.2">
      <c r="A1257" s="18" t="str">
        <f>IF(gesamt!C1257="",CONCATENATE("Eintrag ",J1257),gesamt!A1257)</f>
        <v>Mandelmus, Mandelnussmus</v>
      </c>
      <c r="B1257" s="18">
        <v>100</v>
      </c>
      <c r="C1257" s="19">
        <f>IF(gesamt!C1257="",100,gesamt!D1257)</f>
        <v>648</v>
      </c>
      <c r="D1257" s="20">
        <f>IF(gesamt!C1257="",10,gesamt!G1257)</f>
        <v>9.5</v>
      </c>
      <c r="E1257" s="20">
        <f>IF(gesamt!C1257="",10,gesamt!H1257)</f>
        <v>56.5</v>
      </c>
      <c r="F1257" s="20">
        <f>IF(gesamt!C1257="",10,gesamt!I1257)</f>
        <v>19.8</v>
      </c>
      <c r="G1257" s="20">
        <f>IF(gesamt!C1257="",0,gesamt!J1257)</f>
        <v>0</v>
      </c>
      <c r="H1257" s="20">
        <f>IF(gesamt!C1257="",0,gesamt!K1257)</f>
        <v>0</v>
      </c>
      <c r="I1257" s="19">
        <f t="shared" si="76"/>
        <v>647.56000000000006</v>
      </c>
      <c r="J1257" s="22">
        <f t="shared" si="77"/>
        <v>1256</v>
      </c>
      <c r="K1257" s="21">
        <f t="shared" ca="1" si="74"/>
        <v>1</v>
      </c>
      <c r="L1257" s="21">
        <f ca="1">IF(K1257=0,"",COUNTIF($K$2:K1257,"&gt;0"))</f>
        <v>1256</v>
      </c>
      <c r="M1257" s="50" t="str">
        <f t="shared" ca="1" si="75"/>
        <v>Mandelmus, Mandelnussmus</v>
      </c>
    </row>
    <row r="1258" spans="1:13" s="18" customFormat="1" ht="14.25" x14ac:dyDescent="0.2">
      <c r="A1258" s="18" t="str">
        <f>IF(gesamt!C1258="",CONCATENATE("Eintrag ",J1258),gesamt!A1258)</f>
        <v>Mandeln, süß, ohne Schale</v>
      </c>
      <c r="B1258" s="18">
        <v>100</v>
      </c>
      <c r="C1258" s="19">
        <f>IF(gesamt!C1258="",100,gesamt!D1258)</f>
        <v>599</v>
      </c>
      <c r="D1258" s="20">
        <f>IF(gesamt!C1258="",10,gesamt!G1258)</f>
        <v>3.7</v>
      </c>
      <c r="E1258" s="20">
        <f>IF(gesamt!C1258="",10,gesamt!H1258)</f>
        <v>54.1</v>
      </c>
      <c r="F1258" s="20">
        <f>IF(gesamt!C1258="",10,gesamt!I1258)</f>
        <v>18.7</v>
      </c>
      <c r="G1258" s="20">
        <f>IF(gesamt!C1258="",0,gesamt!J1258)</f>
        <v>0</v>
      </c>
      <c r="H1258" s="20">
        <f>IF(gesamt!C1258="",0,gesamt!K1258)</f>
        <v>0</v>
      </c>
      <c r="I1258" s="19">
        <f t="shared" si="76"/>
        <v>596.84</v>
      </c>
      <c r="J1258" s="22">
        <f t="shared" si="77"/>
        <v>1257</v>
      </c>
      <c r="K1258" s="21">
        <f t="shared" ca="1" si="74"/>
        <v>1</v>
      </c>
      <c r="L1258" s="21">
        <f ca="1">IF(K1258=0,"",COUNTIF($K$2:K1258,"&gt;0"))</f>
        <v>1257</v>
      </c>
      <c r="M1258" s="50" t="str">
        <f t="shared" ca="1" si="75"/>
        <v>Mandeln, süß, ohne Schale</v>
      </c>
    </row>
    <row r="1259" spans="1:13" s="18" customFormat="1" ht="14.25" x14ac:dyDescent="0.2">
      <c r="A1259" s="18" t="str">
        <f>IF(gesamt!C1259="",CONCATENATE("Eintrag ",J1259),gesamt!A1259)</f>
        <v>Mandelöl</v>
      </c>
      <c r="B1259" s="18">
        <v>100</v>
      </c>
      <c r="C1259" s="19">
        <f>IF(gesamt!C1259="",100,gesamt!D1259)</f>
        <v>863</v>
      </c>
      <c r="D1259" s="20">
        <f>IF(gesamt!C1259="",10,gesamt!G1259)</f>
        <v>0</v>
      </c>
      <c r="E1259" s="20">
        <f>IF(gesamt!C1259="",10,gesamt!H1259)</f>
        <v>92.8</v>
      </c>
      <c r="F1259" s="20">
        <f>IF(gesamt!C1259="",10,gesamt!I1259)</f>
        <v>0</v>
      </c>
      <c r="G1259" s="20">
        <f>IF(gesamt!C1259="",0,gesamt!J1259)</f>
        <v>0</v>
      </c>
      <c r="H1259" s="20">
        <f>IF(gesamt!C1259="",0,gesamt!K1259)</f>
        <v>0</v>
      </c>
      <c r="I1259" s="19">
        <f t="shared" si="76"/>
        <v>863.04000000000008</v>
      </c>
      <c r="J1259" s="22">
        <f t="shared" si="77"/>
        <v>1258</v>
      </c>
      <c r="K1259" s="21">
        <f t="shared" ca="1" si="74"/>
        <v>1</v>
      </c>
      <c r="L1259" s="21">
        <f ca="1">IF(K1259=0,"",COUNTIF($K$2:K1259,"&gt;0"))</f>
        <v>1258</v>
      </c>
      <c r="M1259" s="50" t="str">
        <f t="shared" ca="1" si="75"/>
        <v>Mandelöl</v>
      </c>
    </row>
    <row r="1260" spans="1:13" s="18" customFormat="1" ht="14.25" x14ac:dyDescent="0.2">
      <c r="A1260" s="18" t="str">
        <f>IF(gesamt!C1260="",CONCATENATE("Eintrag ",J1260),gesamt!A1260)</f>
        <v>Mandelsirup, Orgeat, Orzata (30 Vol.% Alkohol)(</v>
      </c>
      <c r="B1260" s="18">
        <v>100</v>
      </c>
      <c r="C1260" s="19">
        <f>IF(gesamt!C1260="",100,gesamt!D1260)</f>
        <v>298</v>
      </c>
      <c r="D1260" s="20">
        <f>IF(gesamt!C1260="",10,gesamt!G1260)</f>
        <v>30</v>
      </c>
      <c r="E1260" s="20">
        <f>IF(gesamt!C1260="",10,gesamt!H1260)</f>
        <v>0</v>
      </c>
      <c r="F1260" s="20">
        <f>IF(gesamt!C1260="",10,gesamt!I1260)</f>
        <v>0</v>
      </c>
      <c r="G1260" s="20">
        <f>IF(gesamt!C1260="",0,gesamt!J1260)</f>
        <v>30</v>
      </c>
      <c r="H1260" s="20">
        <f>IF(gesamt!C1260="",0,gesamt!K1260)</f>
        <v>0</v>
      </c>
      <c r="I1260" s="19">
        <f t="shared" si="76"/>
        <v>333</v>
      </c>
      <c r="J1260" s="22">
        <f t="shared" si="77"/>
        <v>1259</v>
      </c>
      <c r="K1260" s="21">
        <f t="shared" ca="1" si="74"/>
        <v>1</v>
      </c>
      <c r="L1260" s="21">
        <f ca="1">IF(K1260=0,"",COUNTIF($K$2:K1260,"&gt;0"))</f>
        <v>1259</v>
      </c>
      <c r="M1260" s="50" t="str">
        <f t="shared" ca="1" si="75"/>
        <v>Mandelsirup, Orgeat, Orzata (30 Vol.% Alkohol)(</v>
      </c>
    </row>
    <row r="1261" spans="1:13" s="18" customFormat="1" ht="14.25" x14ac:dyDescent="0.2">
      <c r="A1261" s="18" t="str">
        <f>IF(gesamt!C1261="",CONCATENATE("Eintrag ",J1261),gesamt!A1261)</f>
        <v>Mango</v>
      </c>
      <c r="B1261" s="18">
        <v>100</v>
      </c>
      <c r="C1261" s="19">
        <f>IF(gesamt!C1261="",100,gesamt!D1261)</f>
        <v>57</v>
      </c>
      <c r="D1261" s="20">
        <f>IF(gesamt!C1261="",10,gesamt!G1261)</f>
        <v>12.5</v>
      </c>
      <c r="E1261" s="20">
        <f>IF(gesamt!C1261="",10,gesamt!H1261)</f>
        <v>0.5</v>
      </c>
      <c r="F1261" s="20">
        <f>IF(gesamt!C1261="",10,gesamt!I1261)</f>
        <v>0.6</v>
      </c>
      <c r="G1261" s="20">
        <f>IF(gesamt!C1261="",0,gesamt!J1261)</f>
        <v>0</v>
      </c>
      <c r="H1261" s="20">
        <f>IF(gesamt!C1261="",0,gesamt!K1261)</f>
        <v>0</v>
      </c>
      <c r="I1261" s="19">
        <f t="shared" si="76"/>
        <v>58.419999999999995</v>
      </c>
      <c r="J1261" s="22">
        <f t="shared" si="77"/>
        <v>1260</v>
      </c>
      <c r="K1261" s="21">
        <f t="shared" ca="1" si="74"/>
        <v>1</v>
      </c>
      <c r="L1261" s="21">
        <f ca="1">IF(K1261=0,"",COUNTIF($K$2:K1261,"&gt;0"))</f>
        <v>1260</v>
      </c>
      <c r="M1261" s="50" t="str">
        <f t="shared" ca="1" si="75"/>
        <v>Mango</v>
      </c>
    </row>
    <row r="1262" spans="1:13" s="18" customFormat="1" ht="14.25" x14ac:dyDescent="0.2">
      <c r="A1262" s="18" t="str">
        <f>IF(gesamt!C1262="",CONCATENATE("Eintrag ",J1262),gesamt!A1262)</f>
        <v>Mango-Chutney, Mango-Chatni</v>
      </c>
      <c r="B1262" s="18">
        <v>100</v>
      </c>
      <c r="C1262" s="19">
        <f>IF(gesamt!C1262="",100,gesamt!D1262)</f>
        <v>210</v>
      </c>
      <c r="D1262" s="20">
        <f>IF(gesamt!C1262="",10,gesamt!G1262)</f>
        <v>50</v>
      </c>
      <c r="E1262" s="20">
        <f>IF(gesamt!C1262="",10,gesamt!H1262)</f>
        <v>0.3</v>
      </c>
      <c r="F1262" s="20">
        <f>IF(gesamt!C1262="",10,gesamt!I1262)</f>
        <v>0.4</v>
      </c>
      <c r="G1262" s="20">
        <f>IF(gesamt!C1262="",0,gesamt!J1262)</f>
        <v>0</v>
      </c>
      <c r="H1262" s="20">
        <f>IF(gesamt!C1262="",0,gesamt!K1262)</f>
        <v>0</v>
      </c>
      <c r="I1262" s="19">
        <f t="shared" si="76"/>
        <v>209.46999999999997</v>
      </c>
      <c r="J1262" s="22">
        <f t="shared" si="77"/>
        <v>1261</v>
      </c>
      <c r="K1262" s="21">
        <f t="shared" ca="1" si="74"/>
        <v>1</v>
      </c>
      <c r="L1262" s="21">
        <f ca="1">IF(K1262=0,"",COUNTIF($K$2:K1262,"&gt;0"))</f>
        <v>1261</v>
      </c>
      <c r="M1262" s="50" t="str">
        <f t="shared" ca="1" si="75"/>
        <v>Mango-Chutney, Mango-Chatni</v>
      </c>
    </row>
    <row r="1263" spans="1:13" s="18" customFormat="1" ht="14.25" x14ac:dyDescent="0.2">
      <c r="A1263" s="18" t="str">
        <f>IF(gesamt!C1263="",CONCATENATE("Eintrag ",J1263),gesamt!A1263)</f>
        <v>Mangold, Blattmangold, Schnittmangold,  Stielmangold, Krautstiel, Rübstiel</v>
      </c>
      <c r="B1263" s="18">
        <v>100</v>
      </c>
      <c r="C1263" s="19">
        <f>IF(gesamt!C1263="",100,gesamt!D1263)</f>
        <v>14</v>
      </c>
      <c r="D1263" s="20">
        <f>IF(gesamt!C1263="",10,gesamt!G1263)</f>
        <v>0.7</v>
      </c>
      <c r="E1263" s="20">
        <f>IF(gesamt!C1263="",10,gesamt!H1263)</f>
        <v>0.3</v>
      </c>
      <c r="F1263" s="20">
        <f>IF(gesamt!C1263="",10,gesamt!I1263)</f>
        <v>2.1</v>
      </c>
      <c r="G1263" s="20">
        <f>IF(gesamt!C1263="",0,gesamt!J1263)</f>
        <v>0</v>
      </c>
      <c r="H1263" s="20">
        <f>IF(gesamt!C1263="",0,gesamt!K1263)</f>
        <v>0</v>
      </c>
      <c r="I1263" s="19">
        <f t="shared" si="76"/>
        <v>14.48</v>
      </c>
      <c r="J1263" s="22">
        <f t="shared" si="77"/>
        <v>1262</v>
      </c>
      <c r="K1263" s="21">
        <f t="shared" ca="1" si="74"/>
        <v>1</v>
      </c>
      <c r="L1263" s="21">
        <f ca="1">IF(K1263=0,"",COUNTIF($K$2:K1263,"&gt;0"))</f>
        <v>1262</v>
      </c>
      <c r="M1263" s="50" t="str">
        <f t="shared" ca="1" si="75"/>
        <v>Mangold, Blattmangold, Schnittmangold,  Stielmangold, Krautstiel, Rübstiel</v>
      </c>
    </row>
    <row r="1264" spans="1:13" s="18" customFormat="1" ht="14.25" x14ac:dyDescent="0.2">
      <c r="A1264" s="18" t="str">
        <f>IF(gesamt!C1264="",CONCATENATE("Eintrag ",J1264),gesamt!A1264)</f>
        <v>Mangosaft</v>
      </c>
      <c r="B1264" s="18">
        <v>100</v>
      </c>
      <c r="C1264" s="19">
        <f>IF(gesamt!C1264="",100,gesamt!D1264)</f>
        <v>52</v>
      </c>
      <c r="D1264" s="20">
        <f>IF(gesamt!C1264="",10,gesamt!G1264)</f>
        <v>12</v>
      </c>
      <c r="E1264" s="20">
        <f>IF(gesamt!C1264="",10,gesamt!H1264)</f>
        <v>0.1</v>
      </c>
      <c r="F1264" s="20">
        <f>IF(gesamt!C1264="",10,gesamt!I1264)</f>
        <v>0.4</v>
      </c>
      <c r="G1264" s="20">
        <f>IF(gesamt!C1264="",0,gesamt!J1264)</f>
        <v>0</v>
      </c>
      <c r="H1264" s="20">
        <f>IF(gesamt!C1264="",0,gesamt!K1264)</f>
        <v>0</v>
      </c>
      <c r="I1264" s="19">
        <f t="shared" si="76"/>
        <v>51.809999999999995</v>
      </c>
      <c r="J1264" s="22">
        <f t="shared" si="77"/>
        <v>1263</v>
      </c>
      <c r="K1264" s="21">
        <f t="shared" ca="1" si="74"/>
        <v>1</v>
      </c>
      <c r="L1264" s="21">
        <f ca="1">IF(K1264=0,"",COUNTIF($K$2:K1264,"&gt;0"))</f>
        <v>1263</v>
      </c>
      <c r="M1264" s="50" t="str">
        <f t="shared" ca="1" si="75"/>
        <v>Mangosaft</v>
      </c>
    </row>
    <row r="1265" spans="1:13" s="18" customFormat="1" ht="14.25" x14ac:dyDescent="0.2">
      <c r="A1265" s="18" t="str">
        <f>IF(gesamt!C1265="",CONCATENATE("Eintrag ",J1265),gesamt!A1265)</f>
        <v>Mangostane</v>
      </c>
      <c r="B1265" s="18">
        <v>100</v>
      </c>
      <c r="C1265" s="19">
        <f>IF(gesamt!C1265="",100,gesamt!D1265)</f>
        <v>75</v>
      </c>
      <c r="D1265" s="20">
        <f>IF(gesamt!C1265="",10,gesamt!G1265)</f>
        <v>16</v>
      </c>
      <c r="E1265" s="20">
        <f>IF(gesamt!C1265="",10,gesamt!H1265)</f>
        <v>0.6</v>
      </c>
      <c r="F1265" s="20">
        <f>IF(gesamt!C1265="",10,gesamt!I1265)</f>
        <v>0.6</v>
      </c>
      <c r="G1265" s="20">
        <f>IF(gesamt!C1265="",0,gesamt!J1265)</f>
        <v>0</v>
      </c>
      <c r="H1265" s="20">
        <f>IF(gesamt!C1265="",0,gesamt!K1265)</f>
        <v>0</v>
      </c>
      <c r="I1265" s="19">
        <f t="shared" si="76"/>
        <v>73.699999999999989</v>
      </c>
      <c r="J1265" s="22">
        <f t="shared" si="77"/>
        <v>1264</v>
      </c>
      <c r="K1265" s="21">
        <f t="shared" ca="1" si="74"/>
        <v>1</v>
      </c>
      <c r="L1265" s="21">
        <f ca="1">IF(K1265=0,"",COUNTIF($K$2:K1265,"&gt;0"))</f>
        <v>1264</v>
      </c>
      <c r="M1265" s="50" t="str">
        <f t="shared" ca="1" si="75"/>
        <v>Mangostane</v>
      </c>
    </row>
    <row r="1266" spans="1:13" s="18" customFormat="1" ht="14.25" x14ac:dyDescent="0.2">
      <c r="A1266" s="18" t="str">
        <f>IF(gesamt!C1266="",CONCATENATE("Eintrag ",J1266),gesamt!A1266)</f>
        <v>Mangostane, Mangostan, Mangosta, Mangostanapfel, Mangosten, Mangu</v>
      </c>
      <c r="B1266" s="18">
        <v>100</v>
      </c>
      <c r="C1266" s="19">
        <f>IF(gesamt!C1266="",100,gesamt!D1266)</f>
        <v>69</v>
      </c>
      <c r="D1266" s="20">
        <f>IF(gesamt!C1266="",10,gesamt!G1266)</f>
        <v>15.8</v>
      </c>
      <c r="E1266" s="20">
        <f>IF(gesamt!C1266="",10,gesamt!H1266)</f>
        <v>0.4</v>
      </c>
      <c r="F1266" s="20">
        <f>IF(gesamt!C1266="",10,gesamt!I1266)</f>
        <v>0.2</v>
      </c>
      <c r="G1266" s="20">
        <f>IF(gesamt!C1266="",0,gesamt!J1266)</f>
        <v>0</v>
      </c>
      <c r="H1266" s="20">
        <f>IF(gesamt!C1266="",0,gesamt!K1266)</f>
        <v>0</v>
      </c>
      <c r="I1266" s="19">
        <f t="shared" si="76"/>
        <v>69.34</v>
      </c>
      <c r="J1266" s="22">
        <f t="shared" si="77"/>
        <v>1265</v>
      </c>
      <c r="K1266" s="21">
        <f t="shared" ca="1" si="74"/>
        <v>1</v>
      </c>
      <c r="L1266" s="21">
        <f ca="1">IF(K1266=0,"",COUNTIF($K$2:K1266,"&gt;0"))</f>
        <v>1265</v>
      </c>
      <c r="M1266" s="50" t="str">
        <f t="shared" ca="1" si="75"/>
        <v>Mangostane, Mangostan, Mangosta, Mangostanapfel, Mangosten, Mangu</v>
      </c>
    </row>
    <row r="1267" spans="1:13" s="18" customFormat="1" ht="14.25" x14ac:dyDescent="0.2">
      <c r="A1267" s="18" t="str">
        <f>IF(gesamt!C1267="",CONCATENATE("Eintrag ",J1267),gesamt!A1267)</f>
        <v>Mannitol (Zucker-Austauschstoff)</v>
      </c>
      <c r="B1267" s="18">
        <v>100</v>
      </c>
      <c r="C1267" s="19">
        <f>IF(gesamt!C1267="",100,gesamt!D1267)</f>
        <v>240</v>
      </c>
      <c r="D1267" s="20">
        <f>IF(gesamt!C1267="",10,gesamt!G1267)</f>
        <v>99.9</v>
      </c>
      <c r="E1267" s="20">
        <f>IF(gesamt!C1267="",10,gesamt!H1267)</f>
        <v>0</v>
      </c>
      <c r="F1267" s="20">
        <f>IF(gesamt!C1267="",10,gesamt!I1267)</f>
        <v>0</v>
      </c>
      <c r="G1267" s="20">
        <f>IF(gesamt!C1267="",0,gesamt!J1267)</f>
        <v>0</v>
      </c>
      <c r="H1267" s="20">
        <f>IF(gesamt!C1267="",0,gesamt!K1267)</f>
        <v>0</v>
      </c>
      <c r="I1267" s="19">
        <f t="shared" si="76"/>
        <v>409.59</v>
      </c>
      <c r="J1267" s="22">
        <f t="shared" si="77"/>
        <v>1266</v>
      </c>
      <c r="K1267" s="21">
        <f t="shared" ca="1" si="74"/>
        <v>1</v>
      </c>
      <c r="L1267" s="21">
        <f ca="1">IF(K1267=0,"",COUNTIF($K$2:K1267,"&gt;0"))</f>
        <v>1266</v>
      </c>
      <c r="M1267" s="50" t="str">
        <f t="shared" ca="1" si="75"/>
        <v>Mannitol (Zucker-Austauschstoff)</v>
      </c>
    </row>
    <row r="1268" spans="1:13" s="18" customFormat="1" ht="14.25" x14ac:dyDescent="0.2">
      <c r="A1268" s="18" t="str">
        <f>IF(gesamt!C1268="",CONCATENATE("Eintrag ",J1268),gesamt!A1268)</f>
        <v>Maracuja, Marakuja, Passionfrucht, Grenadilla, Granadilla</v>
      </c>
      <c r="B1268" s="18">
        <v>100</v>
      </c>
      <c r="C1268" s="19">
        <f>IF(gesamt!C1268="",100,gesamt!D1268)</f>
        <v>73</v>
      </c>
      <c r="D1268" s="20">
        <f>IF(gesamt!C1268="",10,gesamt!G1268)</f>
        <v>14</v>
      </c>
      <c r="E1268" s="20">
        <f>IF(gesamt!C1268="",10,gesamt!H1268)</f>
        <v>0.5</v>
      </c>
      <c r="F1268" s="20">
        <f>IF(gesamt!C1268="",10,gesamt!I1268)</f>
        <v>2.5</v>
      </c>
      <c r="G1268" s="20">
        <f>IF(gesamt!C1268="",0,gesamt!J1268)</f>
        <v>0</v>
      </c>
      <c r="H1268" s="20">
        <f>IF(gesamt!C1268="",0,gesamt!K1268)</f>
        <v>0</v>
      </c>
      <c r="I1268" s="19">
        <f t="shared" si="76"/>
        <v>72.549999999999983</v>
      </c>
      <c r="J1268" s="22">
        <f t="shared" si="77"/>
        <v>1267</v>
      </c>
      <c r="K1268" s="21">
        <f t="shared" ca="1" si="74"/>
        <v>1</v>
      </c>
      <c r="L1268" s="21">
        <f ca="1">IF(K1268=0,"",COUNTIF($K$2:K1268,"&gt;0"))</f>
        <v>1267</v>
      </c>
      <c r="M1268" s="50" t="str">
        <f t="shared" ca="1" si="75"/>
        <v>Maracuja, Marakuja, Passionfrucht, Grenadilla, Granadilla</v>
      </c>
    </row>
    <row r="1269" spans="1:13" s="18" customFormat="1" ht="14.25" x14ac:dyDescent="0.2">
      <c r="A1269" s="18" t="str">
        <f>IF(gesamt!C1269="",CONCATENATE("Eintrag ",J1269),gesamt!A1269)</f>
        <v>Marillen-Knödel, Aprikosen-Knödel</v>
      </c>
      <c r="B1269" s="18">
        <v>100</v>
      </c>
      <c r="C1269" s="19">
        <f>IF(gesamt!C1269="",100,gesamt!D1269)</f>
        <v>215</v>
      </c>
      <c r="D1269" s="20">
        <f>IF(gesamt!C1269="",10,gesamt!G1269)</f>
        <v>33</v>
      </c>
      <c r="E1269" s="20">
        <f>IF(gesamt!C1269="",10,gesamt!H1269)</f>
        <v>5</v>
      </c>
      <c r="F1269" s="20">
        <f>IF(gesamt!C1269="",10,gesamt!I1269)</f>
        <v>8</v>
      </c>
      <c r="G1269" s="20">
        <f>IF(gesamt!C1269="",0,gesamt!J1269)</f>
        <v>0</v>
      </c>
      <c r="H1269" s="20">
        <f>IF(gesamt!C1269="",0,gesamt!K1269)</f>
        <v>0</v>
      </c>
      <c r="I1269" s="19">
        <f t="shared" si="76"/>
        <v>215.39999999999998</v>
      </c>
      <c r="J1269" s="22">
        <f t="shared" si="77"/>
        <v>1268</v>
      </c>
      <c r="K1269" s="21">
        <f t="shared" ca="1" si="74"/>
        <v>1</v>
      </c>
      <c r="L1269" s="21">
        <f ca="1">IF(K1269=0,"",COUNTIF($K$2:K1269,"&gt;0"))</f>
        <v>1268</v>
      </c>
      <c r="M1269" s="50" t="str">
        <f t="shared" ca="1" si="75"/>
        <v>Marillen-Knödel, Aprikosen-Knödel</v>
      </c>
    </row>
    <row r="1270" spans="1:13" s="18" customFormat="1" ht="14.25" x14ac:dyDescent="0.2">
      <c r="A1270" s="18" t="str">
        <f>IF(gesamt!C1270="",CONCATENATE("Eintrag ",J1270),gesamt!A1270)</f>
        <v>Marinade (Salzwasserlake, Beize) ohne weitere Zutaten</v>
      </c>
      <c r="B1270" s="18">
        <v>100</v>
      </c>
      <c r="C1270" s="19">
        <f>IF(gesamt!C1270="",100,gesamt!D1270)</f>
        <v>0</v>
      </c>
      <c r="D1270" s="20">
        <f>IF(gesamt!C1270="",10,gesamt!G1270)</f>
        <v>0</v>
      </c>
      <c r="E1270" s="20">
        <f>IF(gesamt!C1270="",10,gesamt!H1270)</f>
        <v>0</v>
      </c>
      <c r="F1270" s="20">
        <f>IF(gesamt!C1270="",10,gesamt!I1270)</f>
        <v>0</v>
      </c>
      <c r="G1270" s="20">
        <f>IF(gesamt!C1270="",0,gesamt!J1270)</f>
        <v>0</v>
      </c>
      <c r="H1270" s="20">
        <f>IF(gesamt!C1270="",0,gesamt!K1270)</f>
        <v>0</v>
      </c>
      <c r="I1270" s="19">
        <f t="shared" si="76"/>
        <v>0</v>
      </c>
      <c r="J1270" s="22">
        <f t="shared" si="77"/>
        <v>1269</v>
      </c>
      <c r="K1270" s="21">
        <f t="shared" ca="1" si="74"/>
        <v>1</v>
      </c>
      <c r="L1270" s="21">
        <f ca="1">IF(K1270=0,"",COUNTIF($K$2:K1270,"&gt;0"))</f>
        <v>1269</v>
      </c>
      <c r="M1270" s="50" t="str">
        <f t="shared" ca="1" si="75"/>
        <v>Marinade (Salzwasserlake, Beize) ohne weitere Zutaten</v>
      </c>
    </row>
    <row r="1271" spans="1:13" s="18" customFormat="1" ht="14.25" x14ac:dyDescent="0.2">
      <c r="A1271" s="18" t="str">
        <f>IF(gesamt!C1271="",CONCATENATE("Eintrag ",J1271),gesamt!A1271)</f>
        <v>Markklößchen, Markknödel (mit Kalbsmark)</v>
      </c>
      <c r="B1271" s="18">
        <v>100</v>
      </c>
      <c r="C1271" s="19">
        <f>IF(gesamt!C1271="",100,gesamt!D1271)</f>
        <v>417</v>
      </c>
      <c r="D1271" s="20">
        <f>IF(gesamt!C1271="",10,gesamt!G1271)</f>
        <v>22</v>
      </c>
      <c r="E1271" s="20">
        <f>IF(gesamt!C1271="",10,gesamt!H1271)</f>
        <v>31.5</v>
      </c>
      <c r="F1271" s="20">
        <f>IF(gesamt!C1271="",10,gesamt!I1271)</f>
        <v>8</v>
      </c>
      <c r="G1271" s="20">
        <f>IF(gesamt!C1271="",0,gesamt!J1271)</f>
        <v>0</v>
      </c>
      <c r="H1271" s="20">
        <f>IF(gesamt!C1271="",0,gesamt!K1271)</f>
        <v>0</v>
      </c>
      <c r="I1271" s="19">
        <f t="shared" si="76"/>
        <v>416.75000000000006</v>
      </c>
      <c r="J1271" s="22">
        <f t="shared" si="77"/>
        <v>1270</v>
      </c>
      <c r="K1271" s="21">
        <f t="shared" ca="1" si="74"/>
        <v>1</v>
      </c>
      <c r="L1271" s="21">
        <f ca="1">IF(K1271=0,"",COUNTIF($K$2:K1271,"&gt;0"))</f>
        <v>1270</v>
      </c>
      <c r="M1271" s="50" t="str">
        <f t="shared" ca="1" si="75"/>
        <v>Markklößchen, Markknödel (mit Kalbsmark)</v>
      </c>
    </row>
    <row r="1272" spans="1:13" s="18" customFormat="1" ht="14.25" x14ac:dyDescent="0.2">
      <c r="A1272" s="18" t="str">
        <f>IF(gesamt!C1272="",CONCATENATE("Eintrag ",J1272),gesamt!A1272)</f>
        <v>Marmorkuchen</v>
      </c>
      <c r="B1272" s="18">
        <v>100</v>
      </c>
      <c r="C1272" s="19">
        <f>IF(gesamt!C1272="",100,gesamt!D1272)</f>
        <v>388</v>
      </c>
      <c r="D1272" s="20">
        <f>IF(gesamt!C1272="",10,gesamt!G1272)</f>
        <v>43.5</v>
      </c>
      <c r="E1272" s="20">
        <f>IF(gesamt!C1272="",10,gesamt!H1272)</f>
        <v>21.1</v>
      </c>
      <c r="F1272" s="20">
        <f>IF(gesamt!C1272="",10,gesamt!I1272)</f>
        <v>6</v>
      </c>
      <c r="G1272" s="20">
        <f>IF(gesamt!C1272="",0,gesamt!J1272)</f>
        <v>0</v>
      </c>
      <c r="H1272" s="20">
        <f>IF(gesamt!C1272="",0,gesamt!K1272)</f>
        <v>0</v>
      </c>
      <c r="I1272" s="19">
        <f t="shared" si="76"/>
        <v>399.78000000000003</v>
      </c>
      <c r="J1272" s="22">
        <f t="shared" si="77"/>
        <v>1271</v>
      </c>
      <c r="K1272" s="21">
        <f t="shared" ca="1" si="74"/>
        <v>1</v>
      </c>
      <c r="L1272" s="21">
        <f ca="1">IF(K1272=0,"",COUNTIF($K$2:K1272,"&gt;0"))</f>
        <v>1271</v>
      </c>
      <c r="M1272" s="50" t="str">
        <f t="shared" ca="1" si="75"/>
        <v>Marmorkuchen</v>
      </c>
    </row>
    <row r="1273" spans="1:13" s="18" customFormat="1" ht="14.25" x14ac:dyDescent="0.2">
      <c r="A1273" s="18" t="str">
        <f>IF(gesamt!C1273="",CONCATENATE("Eintrag ",J1273),gesamt!A1273)</f>
        <v>Marshmallow Dip o.KH o.Fett o.Eiweiß (Walden Farms)</v>
      </c>
      <c r="B1273" s="18">
        <v>100</v>
      </c>
      <c r="C1273" s="19">
        <f>IF(gesamt!C1273="",100,gesamt!D1273)</f>
        <v>0</v>
      </c>
      <c r="D1273" s="20">
        <f>IF(gesamt!C1273="",10,gesamt!G1273)</f>
        <v>0</v>
      </c>
      <c r="E1273" s="20">
        <f>IF(gesamt!C1273="",10,gesamt!H1273)</f>
        <v>0</v>
      </c>
      <c r="F1273" s="20">
        <f>IF(gesamt!C1273="",10,gesamt!I1273)</f>
        <v>0</v>
      </c>
      <c r="G1273" s="20">
        <f>IF(gesamt!C1273="",0,gesamt!J1273)</f>
        <v>0</v>
      </c>
      <c r="H1273" s="20">
        <f>IF(gesamt!C1273="",0,gesamt!K1273)</f>
        <v>0</v>
      </c>
      <c r="I1273" s="19">
        <f t="shared" si="76"/>
        <v>0</v>
      </c>
      <c r="J1273" s="22">
        <f t="shared" si="77"/>
        <v>1272</v>
      </c>
      <c r="K1273" s="21">
        <f t="shared" ca="1" si="74"/>
        <v>1</v>
      </c>
      <c r="L1273" s="21">
        <f ca="1">IF(K1273=0,"",COUNTIF($K$2:K1273,"&gt;0"))</f>
        <v>1272</v>
      </c>
      <c r="M1273" s="50" t="str">
        <f t="shared" ca="1" si="75"/>
        <v>Marshmallow Dip o.KH o.Fett o.Eiweiß (Walden Farms)</v>
      </c>
    </row>
    <row r="1274" spans="1:13" s="18" customFormat="1" ht="14.25" x14ac:dyDescent="0.2">
      <c r="A1274" s="18" t="str">
        <f>IF(gesamt!C1274="",CONCATENATE("Eintrag ",J1274),gesamt!A1274)</f>
        <v>Marshmallows, Mäusespeck</v>
      </c>
      <c r="B1274" s="18">
        <v>100</v>
      </c>
      <c r="C1274" s="19">
        <f>IF(gesamt!C1274="",100,gesamt!D1274)</f>
        <v>346</v>
      </c>
      <c r="D1274" s="20">
        <f>IF(gesamt!C1274="",10,gesamt!G1274)</f>
        <v>80</v>
      </c>
      <c r="E1274" s="20">
        <f>IF(gesamt!C1274="",10,gesamt!H1274)</f>
        <v>1</v>
      </c>
      <c r="F1274" s="20">
        <f>IF(gesamt!C1274="",10,gesamt!I1274)</f>
        <v>2</v>
      </c>
      <c r="G1274" s="20">
        <f>IF(gesamt!C1274="",0,gesamt!J1274)</f>
        <v>0</v>
      </c>
      <c r="H1274" s="20">
        <f>IF(gesamt!C1274="",0,gesamt!K1274)</f>
        <v>0</v>
      </c>
      <c r="I1274" s="19">
        <f t="shared" si="76"/>
        <v>345.7</v>
      </c>
      <c r="J1274" s="22">
        <f t="shared" si="77"/>
        <v>1273</v>
      </c>
      <c r="K1274" s="21">
        <f t="shared" ca="1" si="74"/>
        <v>1</v>
      </c>
      <c r="L1274" s="21">
        <f ca="1">IF(K1274=0,"",COUNTIF($K$2:K1274,"&gt;0"))</f>
        <v>1273</v>
      </c>
      <c r="M1274" s="50" t="str">
        <f t="shared" ca="1" si="75"/>
        <v>Marshmallows, Mäusespeck</v>
      </c>
    </row>
    <row r="1275" spans="1:13" s="18" customFormat="1" ht="14.25" x14ac:dyDescent="0.2">
      <c r="A1275" s="18" t="str">
        <f>IF(gesamt!C1275="",CONCATENATE("Eintrag ",J1275),gesamt!A1275)</f>
        <v>Martini dry (Mixgetränke, 72% Gin 9% Wermuth 19% Olive, 30 Vol.% Alk)</v>
      </c>
      <c r="B1275" s="18">
        <v>100</v>
      </c>
      <c r="C1275" s="19">
        <f>IF(gesamt!C1275="",100,gesamt!D1275)</f>
        <v>295</v>
      </c>
      <c r="D1275" s="20">
        <f>IF(gesamt!C1275="",10,gesamt!G1275)</f>
        <v>2.6</v>
      </c>
      <c r="E1275" s="20">
        <f>IF(gesamt!C1275="",10,gesamt!H1275)</f>
        <v>2.6</v>
      </c>
      <c r="F1275" s="20">
        <f>IF(gesamt!C1275="",10,gesamt!I1275)</f>
        <v>0.3</v>
      </c>
      <c r="G1275" s="20">
        <f>IF(gesamt!C1275="",0,gesamt!J1275)</f>
        <v>30</v>
      </c>
      <c r="H1275" s="20">
        <f>IF(gesamt!C1275="",0,gesamt!K1275)</f>
        <v>0</v>
      </c>
      <c r="I1275" s="19">
        <f t="shared" si="76"/>
        <v>246.1</v>
      </c>
      <c r="J1275" s="22">
        <f t="shared" si="77"/>
        <v>1274</v>
      </c>
      <c r="K1275" s="21">
        <f t="shared" ca="1" si="74"/>
        <v>1</v>
      </c>
      <c r="L1275" s="21">
        <f ca="1">IF(K1275=0,"",COUNTIF($K$2:K1275,"&gt;0"))</f>
        <v>1274</v>
      </c>
      <c r="M1275" s="50" t="str">
        <f t="shared" ca="1" si="75"/>
        <v>Martini dry (Mixgetränke, 72% Gin 9% Wermuth 19% Olive, 30 Vol.% Alk)</v>
      </c>
    </row>
    <row r="1276" spans="1:13" s="18" customFormat="1" ht="14.25" x14ac:dyDescent="0.2">
      <c r="A1276" s="18" t="str">
        <f>IF(gesamt!C1276="",CONCATENATE("Eintrag ",J1276),gesamt!A1276)</f>
        <v>Marzipan, Edelmarzipan</v>
      </c>
      <c r="B1276" s="18">
        <v>100</v>
      </c>
      <c r="C1276" s="19">
        <f>IF(gesamt!C1276="",100,gesamt!D1276)</f>
        <v>486</v>
      </c>
      <c r="D1276" s="20">
        <f>IF(gesamt!C1276="",10,gesamt!G1276)</f>
        <v>57.4</v>
      </c>
      <c r="E1276" s="20">
        <f>IF(gesamt!C1276="",10,gesamt!H1276)</f>
        <v>24.9</v>
      </c>
      <c r="F1276" s="20">
        <f>IF(gesamt!C1276="",10,gesamt!I1276)</f>
        <v>8</v>
      </c>
      <c r="G1276" s="20">
        <f>IF(gesamt!C1276="",0,gesamt!J1276)</f>
        <v>0</v>
      </c>
      <c r="H1276" s="20">
        <f>IF(gesamt!C1276="",0,gesamt!K1276)</f>
        <v>0</v>
      </c>
      <c r="I1276" s="19">
        <f t="shared" si="76"/>
        <v>500.51</v>
      </c>
      <c r="J1276" s="22">
        <f t="shared" si="77"/>
        <v>1275</v>
      </c>
      <c r="K1276" s="21">
        <f t="shared" ca="1" si="74"/>
        <v>1</v>
      </c>
      <c r="L1276" s="21">
        <f ca="1">IF(K1276=0,"",COUNTIF($K$2:K1276,"&gt;0"))</f>
        <v>1275</v>
      </c>
      <c r="M1276" s="50" t="str">
        <f t="shared" ca="1" si="75"/>
        <v>Marzipan, Edelmarzipan</v>
      </c>
    </row>
    <row r="1277" spans="1:13" s="18" customFormat="1" ht="14.25" x14ac:dyDescent="0.2">
      <c r="A1277" s="18" t="str">
        <f>IF(gesamt!C1277="",CONCATENATE("Eintrag ",J1277),gesamt!A1277)</f>
        <v>Marzipan-Brot, Edel-Marzipan-Brot</v>
      </c>
      <c r="B1277" s="18">
        <v>100</v>
      </c>
      <c r="C1277" s="19">
        <f>IF(gesamt!C1277="",100,gesamt!D1277)</f>
        <v>461</v>
      </c>
      <c r="D1277" s="20">
        <f>IF(gesamt!C1277="",10,gesamt!G1277)</f>
        <v>57</v>
      </c>
      <c r="E1277" s="20">
        <f>IF(gesamt!C1277="",10,gesamt!H1277)</f>
        <v>21.5</v>
      </c>
      <c r="F1277" s="20">
        <f>IF(gesamt!C1277="",10,gesamt!I1277)</f>
        <v>6.5</v>
      </c>
      <c r="G1277" s="20">
        <f>IF(gesamt!C1277="",0,gesamt!J1277)</f>
        <v>0</v>
      </c>
      <c r="H1277" s="20">
        <f>IF(gesamt!C1277="",0,gesamt!K1277)</f>
        <v>0</v>
      </c>
      <c r="I1277" s="19">
        <f t="shared" si="76"/>
        <v>460.95</v>
      </c>
      <c r="J1277" s="22">
        <f t="shared" si="77"/>
        <v>1276</v>
      </c>
      <c r="K1277" s="21">
        <f t="shared" ca="1" si="74"/>
        <v>1</v>
      </c>
      <c r="L1277" s="21">
        <f ca="1">IF(K1277=0,"",COUNTIF($K$2:K1277,"&gt;0"))</f>
        <v>1276</v>
      </c>
      <c r="M1277" s="50" t="str">
        <f t="shared" ca="1" si="75"/>
        <v>Marzipan-Brot, Edel-Marzipan-Brot</v>
      </c>
    </row>
    <row r="1278" spans="1:13" s="18" customFormat="1" ht="14.25" x14ac:dyDescent="0.2">
      <c r="A1278" s="18" t="str">
        <f>IF(gesamt!C1278="",CONCATENATE("Eintrag ",J1278),gesamt!A1278)</f>
        <v>Marzipan-Kartoffeln, Edel-Marzipan-Kartoffeln</v>
      </c>
      <c r="B1278" s="18">
        <v>100</v>
      </c>
      <c r="C1278" s="19">
        <f>IF(gesamt!C1278="",100,gesamt!D1278)</f>
        <v>445</v>
      </c>
      <c r="D1278" s="20">
        <f>IF(gesamt!C1278="",10,gesamt!G1278)</f>
        <v>56</v>
      </c>
      <c r="E1278" s="20">
        <f>IF(gesamt!C1278="",10,gesamt!H1278)</f>
        <v>20</v>
      </c>
      <c r="F1278" s="20">
        <f>IF(gesamt!C1278="",10,gesamt!I1278)</f>
        <v>7</v>
      </c>
      <c r="G1278" s="20">
        <f>IF(gesamt!C1278="",0,gesamt!J1278)</f>
        <v>0</v>
      </c>
      <c r="H1278" s="20">
        <f>IF(gesamt!C1278="",0,gesamt!K1278)</f>
        <v>0</v>
      </c>
      <c r="I1278" s="19">
        <f t="shared" si="76"/>
        <v>444.99999999999994</v>
      </c>
      <c r="J1278" s="22">
        <f t="shared" si="77"/>
        <v>1277</v>
      </c>
      <c r="K1278" s="21">
        <f t="shared" ca="1" si="74"/>
        <v>1</v>
      </c>
      <c r="L1278" s="21">
        <f ca="1">IF(K1278=0,"",COUNTIF($K$2:K1278,"&gt;0"))</f>
        <v>1277</v>
      </c>
      <c r="M1278" s="50" t="str">
        <f t="shared" ca="1" si="75"/>
        <v>Marzipan-Kartoffeln, Edel-Marzipan-Kartoffeln</v>
      </c>
    </row>
    <row r="1279" spans="1:13" s="18" customFormat="1" ht="14.25" x14ac:dyDescent="0.2">
      <c r="A1279" s="18" t="str">
        <f>IF(gesamt!C1279="",CONCATENATE("Eintrag ",J1279),gesamt!A1279)</f>
        <v>Mascarpone</v>
      </c>
      <c r="B1279" s="18">
        <v>100</v>
      </c>
      <c r="C1279" s="19">
        <f>IF(gesamt!C1279="",100,gesamt!D1279)</f>
        <v>460</v>
      </c>
      <c r="D1279" s="20">
        <f>IF(gesamt!C1279="",10,gesamt!G1279)</f>
        <v>3.5</v>
      </c>
      <c r="E1279" s="20">
        <f>IF(gesamt!C1279="",10,gesamt!H1279)</f>
        <v>47.5</v>
      </c>
      <c r="F1279" s="20">
        <f>IF(gesamt!C1279="",10,gesamt!I1279)</f>
        <v>4.5</v>
      </c>
      <c r="G1279" s="20">
        <f>IF(gesamt!C1279="",0,gesamt!J1279)</f>
        <v>0</v>
      </c>
      <c r="H1279" s="20">
        <f>IF(gesamt!C1279="",0,gesamt!K1279)</f>
        <v>0</v>
      </c>
      <c r="I1279" s="19">
        <f t="shared" si="76"/>
        <v>475.00000000000006</v>
      </c>
      <c r="J1279" s="22">
        <f t="shared" si="77"/>
        <v>1278</v>
      </c>
      <c r="K1279" s="21">
        <f t="shared" ca="1" si="74"/>
        <v>1</v>
      </c>
      <c r="L1279" s="21">
        <f ca="1">IF(K1279=0,"",COUNTIF($K$2:K1279,"&gt;0"))</f>
        <v>1278</v>
      </c>
      <c r="M1279" s="50" t="str">
        <f t="shared" ca="1" si="75"/>
        <v>Mascarpone</v>
      </c>
    </row>
    <row r="1280" spans="1:13" s="18" customFormat="1" ht="14.25" x14ac:dyDescent="0.2">
      <c r="A1280" s="18" t="str">
        <f>IF(gesamt!C1280="",CONCATENATE("Eintrag ",J1280),gesamt!A1280)</f>
        <v>Matjesheringe, Matjesfilet</v>
      </c>
      <c r="B1280" s="18">
        <v>100</v>
      </c>
      <c r="C1280" s="19">
        <f>IF(gesamt!C1280="",100,gesamt!D1280)</f>
        <v>267</v>
      </c>
      <c r="D1280" s="20">
        <f>IF(gesamt!C1280="",10,gesamt!G1280)</f>
        <v>0</v>
      </c>
      <c r="E1280" s="20">
        <f>IF(gesamt!C1280="",10,gesamt!H1280)</f>
        <v>22.6</v>
      </c>
      <c r="F1280" s="20">
        <f>IF(gesamt!C1280="",10,gesamt!I1280)</f>
        <v>16</v>
      </c>
      <c r="G1280" s="20">
        <f>IF(gesamt!C1280="",0,gesamt!J1280)</f>
        <v>0</v>
      </c>
      <c r="H1280" s="20">
        <f>IF(gesamt!C1280="",0,gesamt!K1280)</f>
        <v>0</v>
      </c>
      <c r="I1280" s="19">
        <f t="shared" si="76"/>
        <v>277.38000000000005</v>
      </c>
      <c r="J1280" s="22">
        <f t="shared" si="77"/>
        <v>1279</v>
      </c>
      <c r="K1280" s="21">
        <f t="shared" ca="1" si="74"/>
        <v>1</v>
      </c>
      <c r="L1280" s="21">
        <f ca="1">IF(K1280=0,"",COUNTIF($K$2:K1280,"&gt;0"))</f>
        <v>1279</v>
      </c>
      <c r="M1280" s="50" t="str">
        <f t="shared" ca="1" si="75"/>
        <v>Matjesheringe, Matjesfilet</v>
      </c>
    </row>
    <row r="1281" spans="1:13" s="18" customFormat="1" ht="14.25" x14ac:dyDescent="0.2">
      <c r="A1281" s="18" t="str">
        <f>IF(gesamt!C1281="",CONCATENATE("Eintrag ",J1281),gesamt!A1281)</f>
        <v>Matzen</v>
      </c>
      <c r="B1281" s="18">
        <v>100</v>
      </c>
      <c r="C1281" s="19">
        <f>IF(gesamt!C1281="",100,gesamt!D1281)</f>
        <v>392</v>
      </c>
      <c r="D1281" s="20">
        <f>IF(gesamt!C1281="",10,gesamt!G1281)</f>
        <v>83</v>
      </c>
      <c r="E1281" s="20">
        <f>IF(gesamt!C1281="",10,gesamt!H1281)</f>
        <v>1</v>
      </c>
      <c r="F1281" s="20">
        <f>IF(gesamt!C1281="",10,gesamt!I1281)</f>
        <v>10</v>
      </c>
      <c r="G1281" s="20">
        <f>IF(gesamt!C1281="",0,gesamt!J1281)</f>
        <v>0</v>
      </c>
      <c r="H1281" s="20">
        <f>IF(gesamt!C1281="",0,gesamt!K1281)</f>
        <v>0</v>
      </c>
      <c r="I1281" s="19">
        <f t="shared" si="76"/>
        <v>391.59999999999997</v>
      </c>
      <c r="J1281" s="22">
        <f t="shared" si="77"/>
        <v>1280</v>
      </c>
      <c r="K1281" s="21">
        <f t="shared" ca="1" si="74"/>
        <v>1</v>
      </c>
      <c r="L1281" s="21">
        <f ca="1">IF(K1281=0,"",COUNTIF($K$2:K1281,"&gt;0"))</f>
        <v>1280</v>
      </c>
      <c r="M1281" s="50" t="str">
        <f t="shared" ca="1" si="75"/>
        <v>Matzen</v>
      </c>
    </row>
    <row r="1282" spans="1:13" s="18" customFormat="1" ht="14.25" x14ac:dyDescent="0.2">
      <c r="A1282" s="18" t="str">
        <f>IF(gesamt!C1282="",CONCATENATE("Eintrag ",J1282),gesamt!A1282)</f>
        <v>Maulbeeren</v>
      </c>
      <c r="B1282" s="18">
        <v>100</v>
      </c>
      <c r="C1282" s="19">
        <f>IF(gesamt!C1282="",100,gesamt!D1282)</f>
        <v>39</v>
      </c>
      <c r="D1282" s="20">
        <f>IF(gesamt!C1282="",10,gesamt!G1282)</f>
        <v>8.1</v>
      </c>
      <c r="E1282" s="20">
        <f>IF(gesamt!C1282="",10,gesamt!H1282)</f>
        <v>0</v>
      </c>
      <c r="F1282" s="20">
        <f>IF(gesamt!C1282="",10,gesamt!I1282)</f>
        <v>1.3</v>
      </c>
      <c r="G1282" s="20">
        <f>IF(gesamt!C1282="",0,gesamt!J1282)</f>
        <v>0</v>
      </c>
      <c r="H1282" s="20">
        <f>IF(gesamt!C1282="",0,gesamt!K1282)</f>
        <v>0</v>
      </c>
      <c r="I1282" s="19">
        <f t="shared" si="76"/>
        <v>38.669999999999995</v>
      </c>
      <c r="J1282" s="22">
        <f t="shared" si="77"/>
        <v>1281</v>
      </c>
      <c r="K1282" s="21">
        <f t="shared" ca="1" si="74"/>
        <v>1</v>
      </c>
      <c r="L1282" s="21">
        <f ca="1">IF(K1282=0,"",COUNTIF($K$2:K1282,"&gt;0"))</f>
        <v>1281</v>
      </c>
      <c r="M1282" s="50" t="str">
        <f t="shared" ref="M1282:M1345" ca="1" si="78">IFERROR(INDEX(A:A,MATCH(ROW(K1281),L:L,0)),"")</f>
        <v>Maulbeeren</v>
      </c>
    </row>
    <row r="1283" spans="1:13" s="18" customFormat="1" ht="14.25" x14ac:dyDescent="0.2">
      <c r="A1283" s="18" t="str">
        <f>IF(gesamt!C1283="",CONCATENATE("Eintrag ",J1283),gesamt!A1283)</f>
        <v>Maulbeeren, getrocknet</v>
      </c>
      <c r="B1283" s="18">
        <v>100</v>
      </c>
      <c r="C1283" s="19">
        <f>IF(gesamt!C1283="",100,gesamt!D1283)</f>
        <v>230</v>
      </c>
      <c r="D1283" s="20">
        <f>IF(gesamt!C1283="",10,gesamt!G1283)</f>
        <v>48</v>
      </c>
      <c r="E1283" s="20">
        <f>IF(gesamt!C1283="",10,gesamt!H1283)</f>
        <v>0</v>
      </c>
      <c r="F1283" s="20">
        <f>IF(gesamt!C1283="",10,gesamt!I1283)</f>
        <v>7.8</v>
      </c>
      <c r="G1283" s="20">
        <f>IF(gesamt!C1283="",0,gesamt!J1283)</f>
        <v>0</v>
      </c>
      <c r="H1283" s="20">
        <f>IF(gesamt!C1283="",0,gesamt!K1283)</f>
        <v>0</v>
      </c>
      <c r="I1283" s="19">
        <f t="shared" ref="I1283:I1346" si="79">D1283*4.1+E1283*9.3+F1283*4.2+G1283*7+H1283*3</f>
        <v>229.55999999999997</v>
      </c>
      <c r="J1283" s="22">
        <f t="shared" si="77"/>
        <v>1282</v>
      </c>
      <c r="K1283" s="21">
        <f t="shared" ca="1" si="74"/>
        <v>1</v>
      </c>
      <c r="L1283" s="21">
        <f ca="1">IF(K1283=0,"",COUNTIF($K$2:K1283,"&gt;0"))</f>
        <v>1282</v>
      </c>
      <c r="M1283" s="50" t="str">
        <f t="shared" ca="1" si="78"/>
        <v>Maulbeeren, getrocknet</v>
      </c>
    </row>
    <row r="1284" spans="1:13" s="18" customFormat="1" ht="14.25" x14ac:dyDescent="0.2">
      <c r="A1284" s="18" t="str">
        <f>IF(gesamt!C1284="",CONCATENATE("Eintrag ",J1284),gesamt!A1284)</f>
        <v>Maultaschen, schwäbische</v>
      </c>
      <c r="B1284" s="18">
        <v>100</v>
      </c>
      <c r="C1284" s="19">
        <f>IF(gesamt!C1284="",100,gesamt!D1284)</f>
        <v>163</v>
      </c>
      <c r="D1284" s="20">
        <f>IF(gesamt!C1284="",10,gesamt!G1284)</f>
        <v>23</v>
      </c>
      <c r="E1284" s="20">
        <f>IF(gesamt!C1284="",10,gesamt!H1284)</f>
        <v>5</v>
      </c>
      <c r="F1284" s="20">
        <f>IF(gesamt!C1284="",10,gesamt!I1284)</f>
        <v>6.4</v>
      </c>
      <c r="G1284" s="20">
        <f>IF(gesamt!C1284="",0,gesamt!J1284)</f>
        <v>0</v>
      </c>
      <c r="H1284" s="20">
        <f>IF(gesamt!C1284="",0,gesamt!K1284)</f>
        <v>0</v>
      </c>
      <c r="I1284" s="19">
        <f t="shared" si="79"/>
        <v>167.68</v>
      </c>
      <c r="J1284" s="22">
        <f t="shared" si="77"/>
        <v>1283</v>
      </c>
      <c r="K1284" s="21">
        <f t="shared" ca="1" si="74"/>
        <v>1</v>
      </c>
      <c r="L1284" s="21">
        <f ca="1">IF(K1284=0,"",COUNTIF($K$2:K1284,"&gt;0"))</f>
        <v>1283</v>
      </c>
      <c r="M1284" s="50" t="str">
        <f t="shared" ca="1" si="78"/>
        <v>Maultaschen, schwäbische</v>
      </c>
    </row>
    <row r="1285" spans="1:13" s="18" customFormat="1" ht="14.25" x14ac:dyDescent="0.2">
      <c r="A1285" s="18" t="str">
        <f>IF(gesamt!C1285="",CONCATENATE("Eintrag ",J1285),gesamt!A1285)</f>
        <v>Maulwurf-Kuchen, Maulwurfs-Kuchen, Maulwurfhaufen-Kuchen</v>
      </c>
      <c r="B1285" s="18">
        <v>100</v>
      </c>
      <c r="C1285" s="19">
        <f>IF(gesamt!C1285="",100,gesamt!D1285)</f>
        <v>289</v>
      </c>
      <c r="D1285" s="20">
        <f>IF(gesamt!C1285="",10,gesamt!G1285)</f>
        <v>26</v>
      </c>
      <c r="E1285" s="20">
        <f>IF(gesamt!C1285="",10,gesamt!H1285)</f>
        <v>18</v>
      </c>
      <c r="F1285" s="20">
        <f>IF(gesamt!C1285="",10,gesamt!I1285)</f>
        <v>3.5</v>
      </c>
      <c r="G1285" s="20">
        <f>IF(gesamt!C1285="",0,gesamt!J1285)</f>
        <v>0</v>
      </c>
      <c r="H1285" s="20">
        <f>IF(gesamt!C1285="",0,gesamt!K1285)</f>
        <v>0</v>
      </c>
      <c r="I1285" s="19">
        <f t="shared" si="79"/>
        <v>288.7</v>
      </c>
      <c r="J1285" s="22">
        <f t="shared" si="77"/>
        <v>1284</v>
      </c>
      <c r="K1285" s="21">
        <f t="shared" ca="1" si="74"/>
        <v>1</v>
      </c>
      <c r="L1285" s="21">
        <f ca="1">IF(K1285=0,"",COUNTIF($K$2:K1285,"&gt;0"))</f>
        <v>1284</v>
      </c>
      <c r="M1285" s="50" t="str">
        <f t="shared" ca="1" si="78"/>
        <v>Maulwurf-Kuchen, Maulwurfs-Kuchen, Maulwurfhaufen-Kuchen</v>
      </c>
    </row>
    <row r="1286" spans="1:13" s="18" customFormat="1" ht="14.25" x14ac:dyDescent="0.2">
      <c r="A1286" s="18" t="str">
        <f>IF(gesamt!C1286="",CONCATENATE("Eintrag ",J1286),gesamt!A1286)</f>
        <v>Meerrettich, Kren, frisch gerieben</v>
      </c>
      <c r="B1286" s="18">
        <v>100</v>
      </c>
      <c r="C1286" s="19">
        <f>IF(gesamt!C1286="",100,gesamt!D1286)</f>
        <v>67</v>
      </c>
      <c r="D1286" s="20">
        <f>IF(gesamt!C1286="",10,gesamt!G1286)</f>
        <v>12.2</v>
      </c>
      <c r="E1286" s="20">
        <f>IF(gesamt!C1286="",10,gesamt!H1286)</f>
        <v>0.5</v>
      </c>
      <c r="F1286" s="20">
        <f>IF(gesamt!C1286="",10,gesamt!I1286)</f>
        <v>2.9</v>
      </c>
      <c r="G1286" s="20">
        <f>IF(gesamt!C1286="",0,gesamt!J1286)</f>
        <v>0</v>
      </c>
      <c r="H1286" s="20">
        <f>IF(gesamt!C1286="",0,gesamt!K1286)</f>
        <v>0</v>
      </c>
      <c r="I1286" s="19">
        <f t="shared" si="79"/>
        <v>66.849999999999994</v>
      </c>
      <c r="J1286" s="22">
        <f t="shared" si="77"/>
        <v>1285</v>
      </c>
      <c r="K1286" s="21">
        <f t="shared" ca="1" si="74"/>
        <v>1</v>
      </c>
      <c r="L1286" s="21">
        <f ca="1">IF(K1286=0,"",COUNTIF($K$2:K1286,"&gt;0"))</f>
        <v>1285</v>
      </c>
      <c r="M1286" s="50" t="str">
        <f t="shared" ca="1" si="78"/>
        <v>Meerrettich, Kren, frisch gerieben</v>
      </c>
    </row>
    <row r="1287" spans="1:13" s="18" customFormat="1" ht="14.25" x14ac:dyDescent="0.2">
      <c r="A1287" s="18" t="str">
        <f>IF(gesamt!C1287="",CONCATENATE("Eintrag ",J1287),gesamt!A1287)</f>
        <v>Meerrettichsoße (Wasabisoße, Kren)</v>
      </c>
      <c r="B1287" s="18">
        <v>100</v>
      </c>
      <c r="C1287" s="19">
        <f>IF(gesamt!C1287="",100,gesamt!D1287)</f>
        <v>158</v>
      </c>
      <c r="D1287" s="20">
        <f>IF(gesamt!C1287="",10,gesamt!G1287)</f>
        <v>18</v>
      </c>
      <c r="E1287" s="20">
        <f>IF(gesamt!C1287="",10,gesamt!H1287)</f>
        <v>8.4</v>
      </c>
      <c r="F1287" s="20">
        <f>IF(gesamt!C1287="",10,gesamt!I1287)</f>
        <v>2.5</v>
      </c>
      <c r="G1287" s="20">
        <f>IF(gesamt!C1287="",0,gesamt!J1287)</f>
        <v>0</v>
      </c>
      <c r="H1287" s="20">
        <f>IF(gesamt!C1287="",0,gesamt!K1287)</f>
        <v>0</v>
      </c>
      <c r="I1287" s="19">
        <f t="shared" si="79"/>
        <v>162.42000000000002</v>
      </c>
      <c r="J1287" s="22">
        <f t="shared" si="77"/>
        <v>1286</v>
      </c>
      <c r="K1287" s="21">
        <f t="shared" ca="1" si="74"/>
        <v>1</v>
      </c>
      <c r="L1287" s="21">
        <f ca="1">IF(K1287=0,"",COUNTIF($K$2:K1287,"&gt;0"))</f>
        <v>1286</v>
      </c>
      <c r="M1287" s="50" t="str">
        <f t="shared" ca="1" si="78"/>
        <v>Meerrettichsoße (Wasabisoße, Kren)</v>
      </c>
    </row>
    <row r="1288" spans="1:13" s="18" customFormat="1" ht="14.25" x14ac:dyDescent="0.2">
      <c r="A1288" s="18" t="str">
        <f>IF(gesamt!C1288="",CONCATENATE("Eintrag ",J1288),gesamt!A1288)</f>
        <v>Meersalz</v>
      </c>
      <c r="B1288" s="18">
        <v>100</v>
      </c>
      <c r="C1288" s="19">
        <f>IF(gesamt!C1288="",100,gesamt!D1288)</f>
        <v>0</v>
      </c>
      <c r="D1288" s="20">
        <f>IF(gesamt!C1288="",10,gesamt!G1288)</f>
        <v>0</v>
      </c>
      <c r="E1288" s="20">
        <f>IF(gesamt!C1288="",10,gesamt!H1288)</f>
        <v>0</v>
      </c>
      <c r="F1288" s="20">
        <f>IF(gesamt!C1288="",10,gesamt!I1288)</f>
        <v>0</v>
      </c>
      <c r="G1288" s="20">
        <f>IF(gesamt!C1288="",0,gesamt!J1288)</f>
        <v>0</v>
      </c>
      <c r="H1288" s="20">
        <f>IF(gesamt!C1288="",0,gesamt!K1288)</f>
        <v>0</v>
      </c>
      <c r="I1288" s="19">
        <f t="shared" si="79"/>
        <v>0</v>
      </c>
      <c r="J1288" s="22">
        <f t="shared" si="77"/>
        <v>1287</v>
      </c>
      <c r="K1288" s="21">
        <f t="shared" ca="1" si="74"/>
        <v>1</v>
      </c>
      <c r="L1288" s="21">
        <f ca="1">IF(K1288=0,"",COUNTIF($K$2:K1288,"&gt;0"))</f>
        <v>1287</v>
      </c>
      <c r="M1288" s="50" t="str">
        <f t="shared" ca="1" si="78"/>
        <v>Meersalz</v>
      </c>
    </row>
    <row r="1289" spans="1:13" s="18" customFormat="1" ht="14.25" x14ac:dyDescent="0.2">
      <c r="A1289" s="18" t="str">
        <f>IF(gesamt!C1289="",CONCATENATE("Eintrag ",J1289),gesamt!A1289)</f>
        <v>Mehlschwitze, Einbrenne, Soßenbinder, Suppenbinder</v>
      </c>
      <c r="B1289" s="18">
        <v>100</v>
      </c>
      <c r="C1289" s="19">
        <f>IF(gesamt!C1289="",100,gesamt!D1289)</f>
        <v>592</v>
      </c>
      <c r="D1289" s="20">
        <f>IF(gesamt!C1289="",10,gesamt!G1289)</f>
        <v>42</v>
      </c>
      <c r="E1289" s="20">
        <f>IF(gesamt!C1289="",10,gesamt!H1289)</f>
        <v>42</v>
      </c>
      <c r="F1289" s="20">
        <f>IF(gesamt!C1289="",10,gesamt!I1289)</f>
        <v>7</v>
      </c>
      <c r="G1289" s="20">
        <f>IF(gesamt!C1289="",0,gesamt!J1289)</f>
        <v>0</v>
      </c>
      <c r="H1289" s="20">
        <f>IF(gesamt!C1289="",0,gesamt!K1289)</f>
        <v>0</v>
      </c>
      <c r="I1289" s="19">
        <f t="shared" si="79"/>
        <v>592.19999999999993</v>
      </c>
      <c r="J1289" s="22">
        <f t="shared" si="77"/>
        <v>1288</v>
      </c>
      <c r="K1289" s="21">
        <f t="shared" ca="1" si="74"/>
        <v>1</v>
      </c>
      <c r="L1289" s="21">
        <f ca="1">IF(K1289=0,"",COUNTIF($K$2:K1289,"&gt;0"))</f>
        <v>1288</v>
      </c>
      <c r="M1289" s="50" t="str">
        <f t="shared" ca="1" si="78"/>
        <v>Mehlschwitze, Einbrenne, Soßenbinder, Suppenbinder</v>
      </c>
    </row>
    <row r="1290" spans="1:13" s="18" customFormat="1" ht="14.25" x14ac:dyDescent="0.2">
      <c r="A1290" s="18" t="str">
        <f>IF(gesamt!C1290="",CONCATENATE("Eintrag ",J1290),gesamt!A1290)</f>
        <v>Mehlspatzen (kleine Mehlknödel, fertig zubereitet)</v>
      </c>
      <c r="B1290" s="18">
        <v>100</v>
      </c>
      <c r="C1290" s="19">
        <f>IF(gesamt!C1290="",100,gesamt!D1290)</f>
        <v>172</v>
      </c>
      <c r="D1290" s="20">
        <f>IF(gesamt!C1290="",10,gesamt!G1290)</f>
        <v>35.5</v>
      </c>
      <c r="E1290" s="20">
        <f>IF(gesamt!C1290="",10,gesamt!H1290)</f>
        <v>0.6</v>
      </c>
      <c r="F1290" s="20">
        <f>IF(gesamt!C1290="",10,gesamt!I1290)</f>
        <v>5</v>
      </c>
      <c r="G1290" s="20">
        <f>IF(gesamt!C1290="",0,gesamt!J1290)</f>
        <v>0</v>
      </c>
      <c r="H1290" s="20">
        <f>IF(gesamt!C1290="",0,gesamt!K1290)</f>
        <v>0</v>
      </c>
      <c r="I1290" s="19">
        <f t="shared" si="79"/>
        <v>172.13</v>
      </c>
      <c r="J1290" s="22">
        <f t="shared" si="77"/>
        <v>1289</v>
      </c>
      <c r="K1290" s="21">
        <f t="shared" ca="1" si="74"/>
        <v>1</v>
      </c>
      <c r="L1290" s="21">
        <f ca="1">IF(K1290=0,"",COUNTIF($K$2:K1290,"&gt;0"))</f>
        <v>1289</v>
      </c>
      <c r="M1290" s="50" t="str">
        <f t="shared" ca="1" si="78"/>
        <v>Mehlspatzen (kleine Mehlknödel, fertig zubereitet)</v>
      </c>
    </row>
    <row r="1291" spans="1:13" s="18" customFormat="1" ht="14.25" x14ac:dyDescent="0.2">
      <c r="A1291" s="18" t="str">
        <f>IF(gesamt!C1291="",CONCATENATE("Eintrag ",J1291),gesamt!A1291)</f>
        <v>Mehrkornbrot</v>
      </c>
      <c r="B1291" s="18">
        <v>100</v>
      </c>
      <c r="C1291" s="19">
        <f>IF(gesamt!C1291="",100,gesamt!D1291)</f>
        <v>232</v>
      </c>
      <c r="D1291" s="20">
        <f>IF(gesamt!C1291="",10,gesamt!G1291)</f>
        <v>36</v>
      </c>
      <c r="E1291" s="20">
        <f>IF(gesamt!C1291="",10,gesamt!H1291)</f>
        <v>5</v>
      </c>
      <c r="F1291" s="20">
        <f>IF(gesamt!C1291="",10,gesamt!I1291)</f>
        <v>9</v>
      </c>
      <c r="G1291" s="20">
        <f>IF(gesamt!C1291="",0,gesamt!J1291)</f>
        <v>0</v>
      </c>
      <c r="H1291" s="20">
        <f>IF(gesamt!C1291="",0,gesamt!K1291)</f>
        <v>0</v>
      </c>
      <c r="I1291" s="19">
        <f t="shared" si="79"/>
        <v>231.9</v>
      </c>
      <c r="J1291" s="22">
        <f t="shared" si="77"/>
        <v>1290</v>
      </c>
      <c r="K1291" s="21">
        <f t="shared" ca="1" si="74"/>
        <v>1</v>
      </c>
      <c r="L1291" s="21">
        <f ca="1">IF(K1291=0,"",COUNTIF($K$2:K1291,"&gt;0"))</f>
        <v>1290</v>
      </c>
      <c r="M1291" s="50" t="str">
        <f t="shared" ca="1" si="78"/>
        <v>Mehrkornbrot</v>
      </c>
    </row>
    <row r="1292" spans="1:13" s="18" customFormat="1" ht="14.25" x14ac:dyDescent="0.2">
      <c r="A1292" s="18" t="str">
        <f>IF(gesamt!C1292="",CONCATENATE("Eintrag ",J1292),gesamt!A1292)</f>
        <v>Mehrkorn-Brötchen</v>
      </c>
      <c r="B1292" s="18">
        <v>100</v>
      </c>
      <c r="C1292" s="19">
        <f>IF(gesamt!C1292="",100,gesamt!D1292)</f>
        <v>273</v>
      </c>
      <c r="D1292" s="20">
        <f>IF(gesamt!C1292="",10,gesamt!G1292)</f>
        <v>46</v>
      </c>
      <c r="E1292" s="20">
        <f>IF(gesamt!C1292="",10,gesamt!H1292)</f>
        <v>5</v>
      </c>
      <c r="F1292" s="20">
        <f>IF(gesamt!C1292="",10,gesamt!I1292)</f>
        <v>9</v>
      </c>
      <c r="G1292" s="20">
        <f>IF(gesamt!C1292="",0,gesamt!J1292)</f>
        <v>0</v>
      </c>
      <c r="H1292" s="20">
        <f>IF(gesamt!C1292="",0,gesamt!K1292)</f>
        <v>0</v>
      </c>
      <c r="I1292" s="19">
        <f t="shared" si="79"/>
        <v>272.89999999999998</v>
      </c>
      <c r="J1292" s="22">
        <f t="shared" si="77"/>
        <v>1291</v>
      </c>
      <c r="K1292" s="21">
        <f t="shared" ca="1" si="74"/>
        <v>1</v>
      </c>
      <c r="L1292" s="21">
        <f ca="1">IF(K1292=0,"",COUNTIF($K$2:K1292,"&gt;0"))</f>
        <v>1291</v>
      </c>
      <c r="M1292" s="50" t="str">
        <f t="shared" ca="1" si="78"/>
        <v>Mehrkorn-Brötchen</v>
      </c>
    </row>
    <row r="1293" spans="1:13" s="18" customFormat="1" ht="14.25" x14ac:dyDescent="0.2">
      <c r="A1293" s="18" t="str">
        <f>IF(gesamt!C1293="",CONCATENATE("Eintrag ",J1293),gesamt!A1293)</f>
        <v>Mehrkorn-Flocken</v>
      </c>
      <c r="B1293" s="18">
        <v>100</v>
      </c>
      <c r="C1293" s="19">
        <f>IF(gesamt!C1293="",100,gesamt!D1293)</f>
        <v>311</v>
      </c>
      <c r="D1293" s="20">
        <f>IF(gesamt!C1293="",10,gesamt!G1293)</f>
        <v>60</v>
      </c>
      <c r="E1293" s="20">
        <f>IF(gesamt!C1293="",10,gesamt!H1293)</f>
        <v>2</v>
      </c>
      <c r="F1293" s="20">
        <f>IF(gesamt!C1293="",10,gesamt!I1293)</f>
        <v>11</v>
      </c>
      <c r="G1293" s="20">
        <f>IF(gesamt!C1293="",0,gesamt!J1293)</f>
        <v>0</v>
      </c>
      <c r="H1293" s="20">
        <f>IF(gesamt!C1293="",0,gesamt!K1293)</f>
        <v>0</v>
      </c>
      <c r="I1293" s="19">
        <f t="shared" si="79"/>
        <v>310.79999999999995</v>
      </c>
      <c r="J1293" s="22">
        <f t="shared" si="77"/>
        <v>1292</v>
      </c>
      <c r="K1293" s="21">
        <f t="shared" ca="1" si="74"/>
        <v>1</v>
      </c>
      <c r="L1293" s="21">
        <f ca="1">IF(K1293=0,"",COUNTIF($K$2:K1293,"&gt;0"))</f>
        <v>1292</v>
      </c>
      <c r="M1293" s="50" t="str">
        <f t="shared" ca="1" si="78"/>
        <v>Mehrkorn-Flocken</v>
      </c>
    </row>
    <row r="1294" spans="1:13" s="18" customFormat="1" ht="14.25" x14ac:dyDescent="0.2">
      <c r="A1294" s="18" t="str">
        <f>IF(gesamt!C1294="",CONCATENATE("Eintrag ",J1294),gesamt!A1294)</f>
        <v>Mehrkorn-Flocken mit Honig</v>
      </c>
      <c r="B1294" s="18">
        <v>100</v>
      </c>
      <c r="C1294" s="19">
        <f>IF(gesamt!C1294="",100,gesamt!D1294)</f>
        <v>306</v>
      </c>
      <c r="D1294" s="20">
        <f>IF(gesamt!C1294="",10,gesamt!G1294)</f>
        <v>62.2</v>
      </c>
      <c r="E1294" s="20">
        <f>IF(gesamt!C1294="",10,gesamt!H1294)</f>
        <v>1.9</v>
      </c>
      <c r="F1294" s="20">
        <f>IF(gesamt!C1294="",10,gesamt!I1294)</f>
        <v>10.1</v>
      </c>
      <c r="G1294" s="20">
        <f>IF(gesamt!C1294="",0,gesamt!J1294)</f>
        <v>0</v>
      </c>
      <c r="H1294" s="20">
        <f>IF(gesamt!C1294="",0,gesamt!K1294)</f>
        <v>0</v>
      </c>
      <c r="I1294" s="19">
        <f t="shared" si="79"/>
        <v>315.11</v>
      </c>
      <c r="J1294" s="22">
        <f t="shared" si="77"/>
        <v>1293</v>
      </c>
      <c r="K1294" s="21">
        <f t="shared" ca="1" si="74"/>
        <v>1</v>
      </c>
      <c r="L1294" s="21">
        <f ca="1">IF(K1294=0,"",COUNTIF($K$2:K1294,"&gt;0"))</f>
        <v>1293</v>
      </c>
      <c r="M1294" s="50" t="str">
        <f t="shared" ca="1" si="78"/>
        <v>Mehrkorn-Flocken mit Honig</v>
      </c>
    </row>
    <row r="1295" spans="1:13" s="18" customFormat="1" ht="14.25" x14ac:dyDescent="0.2">
      <c r="A1295" s="18" t="str">
        <f>IF(gesamt!C1295="",CONCATENATE("Eintrag ",J1295),gesamt!A1295)</f>
        <v>Mehrkorn-Vollkornbrot</v>
      </c>
      <c r="B1295" s="18">
        <v>100</v>
      </c>
      <c r="C1295" s="19">
        <f>IF(gesamt!C1295="",100,gesamt!D1295)</f>
        <v>204</v>
      </c>
      <c r="D1295" s="20">
        <f>IF(gesamt!C1295="",10,gesamt!G1295)</f>
        <v>39.799999999999997</v>
      </c>
      <c r="E1295" s="20">
        <f>IF(gesamt!C1295="",10,gesamt!H1295)</f>
        <v>1.2</v>
      </c>
      <c r="F1295" s="20">
        <f>IF(gesamt!C1295="",10,gesamt!I1295)</f>
        <v>6.9</v>
      </c>
      <c r="G1295" s="20">
        <f>IF(gesamt!C1295="",0,gesamt!J1295)</f>
        <v>0</v>
      </c>
      <c r="H1295" s="20">
        <f>IF(gesamt!C1295="",0,gesamt!K1295)</f>
        <v>0</v>
      </c>
      <c r="I1295" s="19">
        <f t="shared" si="79"/>
        <v>203.32</v>
      </c>
      <c r="J1295" s="22">
        <f t="shared" si="77"/>
        <v>1294</v>
      </c>
      <c r="K1295" s="21">
        <f t="shared" ca="1" si="74"/>
        <v>1</v>
      </c>
      <c r="L1295" s="21">
        <f ca="1">IF(K1295=0,"",COUNTIF($K$2:K1295,"&gt;0"))</f>
        <v>1294</v>
      </c>
      <c r="M1295" s="50" t="str">
        <f t="shared" ca="1" si="78"/>
        <v>Mehrkorn-Vollkornbrot</v>
      </c>
    </row>
    <row r="1296" spans="1:13" s="18" customFormat="1" ht="14.25" x14ac:dyDescent="0.2">
      <c r="A1296" s="18" t="str">
        <f>IF(gesamt!C1296="",CONCATENATE("Eintrag ",J1296),gesamt!A1296)</f>
        <v>Melassesirup, Zuckermelasse</v>
      </c>
      <c r="B1296" s="18">
        <v>100</v>
      </c>
      <c r="C1296" s="19">
        <f>IF(gesamt!C1296="",100,gesamt!D1296)</f>
        <v>281</v>
      </c>
      <c r="D1296" s="20">
        <f>IF(gesamt!C1296="",10,gesamt!G1296)</f>
        <v>67.5</v>
      </c>
      <c r="E1296" s="20">
        <f>IF(gesamt!C1296="",10,gesamt!H1296)</f>
        <v>0</v>
      </c>
      <c r="F1296" s="20">
        <f>IF(gesamt!C1296="",10,gesamt!I1296)</f>
        <v>1</v>
      </c>
      <c r="G1296" s="20">
        <f>IF(gesamt!C1296="",0,gesamt!J1296)</f>
        <v>0</v>
      </c>
      <c r="H1296" s="20">
        <f>IF(gesamt!C1296="",0,gesamt!K1296)</f>
        <v>0</v>
      </c>
      <c r="I1296" s="19">
        <f t="shared" si="79"/>
        <v>280.95</v>
      </c>
      <c r="J1296" s="22">
        <f t="shared" si="77"/>
        <v>1295</v>
      </c>
      <c r="K1296" s="21">
        <f t="shared" ca="1" si="74"/>
        <v>1</v>
      </c>
      <c r="L1296" s="21">
        <f ca="1">IF(K1296=0,"",COUNTIF($K$2:K1296,"&gt;0"))</f>
        <v>1295</v>
      </c>
      <c r="M1296" s="50" t="str">
        <f t="shared" ca="1" si="78"/>
        <v>Melassesirup, Zuckermelasse</v>
      </c>
    </row>
    <row r="1297" spans="1:13" s="18" customFormat="1" ht="14.25" x14ac:dyDescent="0.2">
      <c r="A1297" s="18" t="str">
        <f>IF(gesamt!C1297="",CONCATENATE("Eintrag ",J1297),gesamt!A1297)</f>
        <v>Melde, Gartenmelde (spanischer Spinat)</v>
      </c>
      <c r="B1297" s="18">
        <v>100</v>
      </c>
      <c r="C1297" s="19">
        <f>IF(gesamt!C1297="",100,gesamt!D1297)</f>
        <v>24</v>
      </c>
      <c r="D1297" s="20">
        <f>IF(gesamt!C1297="",10,gesamt!G1297)</f>
        <v>2.9</v>
      </c>
      <c r="E1297" s="20">
        <f>IF(gesamt!C1297="",10,gesamt!H1297)</f>
        <v>0.3</v>
      </c>
      <c r="F1297" s="20">
        <f>IF(gesamt!C1297="",10,gesamt!I1297)</f>
        <v>2.1</v>
      </c>
      <c r="G1297" s="20">
        <f>IF(gesamt!C1297="",0,gesamt!J1297)</f>
        <v>0</v>
      </c>
      <c r="H1297" s="20">
        <f>IF(gesamt!C1297="",0,gesamt!K1297)</f>
        <v>0</v>
      </c>
      <c r="I1297" s="19">
        <f t="shared" si="79"/>
        <v>23.5</v>
      </c>
      <c r="J1297" s="22">
        <f t="shared" si="77"/>
        <v>1296</v>
      </c>
      <c r="K1297" s="21">
        <f t="shared" ca="1" si="74"/>
        <v>1</v>
      </c>
      <c r="L1297" s="21">
        <f ca="1">IF(K1297=0,"",COUNTIF($K$2:K1297,"&gt;0"))</f>
        <v>1296</v>
      </c>
      <c r="M1297" s="50" t="str">
        <f t="shared" ca="1" si="78"/>
        <v>Melde, Gartenmelde (spanischer Spinat)</v>
      </c>
    </row>
    <row r="1298" spans="1:13" s="18" customFormat="1" ht="14.25" x14ac:dyDescent="0.2">
      <c r="A1298" s="18" t="str">
        <f>IF(gesamt!C1298="",CONCATENATE("Eintrag ",J1298),gesamt!A1298)</f>
        <v>Mettbrötchen, Gehacktes-Brötchen, Mettsemmeln</v>
      </c>
      <c r="B1298" s="18">
        <v>100</v>
      </c>
      <c r="C1298" s="19">
        <f>IF(gesamt!C1298="",100,gesamt!D1298)</f>
        <v>234</v>
      </c>
      <c r="D1298" s="20">
        <f>IF(gesamt!C1298="",10,gesamt!G1298)</f>
        <v>28</v>
      </c>
      <c r="E1298" s="20">
        <f>IF(gesamt!C1298="",10,gesamt!H1298)</f>
        <v>6.5</v>
      </c>
      <c r="F1298" s="20">
        <f>IF(gesamt!C1298="",10,gesamt!I1298)</f>
        <v>14.1</v>
      </c>
      <c r="G1298" s="20">
        <f>IF(gesamt!C1298="",0,gesamt!J1298)</f>
        <v>0</v>
      </c>
      <c r="H1298" s="20">
        <f>IF(gesamt!C1298="",0,gesamt!K1298)</f>
        <v>0</v>
      </c>
      <c r="I1298" s="19">
        <f t="shared" si="79"/>
        <v>234.47</v>
      </c>
      <c r="J1298" s="22">
        <f t="shared" si="77"/>
        <v>1297</v>
      </c>
      <c r="K1298" s="21">
        <f t="shared" ca="1" si="74"/>
        <v>1</v>
      </c>
      <c r="L1298" s="21">
        <f ca="1">IF(K1298=0,"",COUNTIF($K$2:K1298,"&gt;0"))</f>
        <v>1297</v>
      </c>
      <c r="M1298" s="50" t="str">
        <f t="shared" ca="1" si="78"/>
        <v>Mettbrötchen, Gehacktes-Brötchen, Mettsemmeln</v>
      </c>
    </row>
    <row r="1299" spans="1:13" s="18" customFormat="1" ht="14.25" x14ac:dyDescent="0.2">
      <c r="A1299" s="18" t="str">
        <f>IF(gesamt!C1299="",CONCATENATE("Eintrag ",J1299),gesamt!A1299)</f>
        <v>Mettenden</v>
      </c>
      <c r="B1299" s="18">
        <v>100</v>
      </c>
      <c r="C1299" s="19">
        <f>IF(gesamt!C1299="",100,gesamt!D1299)</f>
        <v>401</v>
      </c>
      <c r="D1299" s="20">
        <f>IF(gesamt!C1299="",10,gesamt!G1299)</f>
        <v>1</v>
      </c>
      <c r="E1299" s="20">
        <f>IF(gesamt!C1299="",10,gesamt!H1299)</f>
        <v>35</v>
      </c>
      <c r="F1299" s="20">
        <f>IF(gesamt!C1299="",10,gesamt!I1299)</f>
        <v>17</v>
      </c>
      <c r="G1299" s="20">
        <f>IF(gesamt!C1299="",0,gesamt!J1299)</f>
        <v>0</v>
      </c>
      <c r="H1299" s="20">
        <f>IF(gesamt!C1299="",0,gesamt!K1299)</f>
        <v>0</v>
      </c>
      <c r="I1299" s="19">
        <f t="shared" si="79"/>
        <v>401</v>
      </c>
      <c r="J1299" s="22">
        <f t="shared" si="77"/>
        <v>1298</v>
      </c>
      <c r="K1299" s="21">
        <f t="shared" ca="1" si="74"/>
        <v>1</v>
      </c>
      <c r="L1299" s="21">
        <f ca="1">IF(K1299=0,"",COUNTIF($K$2:K1299,"&gt;0"))</f>
        <v>1298</v>
      </c>
      <c r="M1299" s="50" t="str">
        <f t="shared" ca="1" si="78"/>
        <v>Mettenden</v>
      </c>
    </row>
    <row r="1300" spans="1:13" s="18" customFormat="1" ht="14.25" x14ac:dyDescent="0.2">
      <c r="A1300" s="18" t="str">
        <f>IF(gesamt!C1300="",CONCATENATE("Eintrag ",J1300),gesamt!A1300)</f>
        <v>Mettwurst, gekocht</v>
      </c>
      <c r="B1300" s="18">
        <v>100</v>
      </c>
      <c r="C1300" s="19">
        <f>IF(gesamt!C1300="",100,gesamt!D1300)</f>
        <v>372</v>
      </c>
      <c r="D1300" s="20">
        <f>IF(gesamt!C1300="",10,gesamt!G1300)</f>
        <v>0.4</v>
      </c>
      <c r="E1300" s="20">
        <f>IF(gesamt!C1300="",10,gesamt!H1300)</f>
        <v>23</v>
      </c>
      <c r="F1300" s="20">
        <f>IF(gesamt!C1300="",10,gesamt!I1300)</f>
        <v>13.5</v>
      </c>
      <c r="G1300" s="20">
        <f>IF(gesamt!C1300="",0,gesamt!J1300)</f>
        <v>0</v>
      </c>
      <c r="H1300" s="20">
        <f>IF(gesamt!C1300="",0,gesamt!K1300)</f>
        <v>0</v>
      </c>
      <c r="I1300" s="19">
        <f t="shared" si="79"/>
        <v>272.24</v>
      </c>
      <c r="J1300" s="22">
        <f t="shared" si="77"/>
        <v>1299</v>
      </c>
      <c r="K1300" s="21">
        <f t="shared" ca="1" si="74"/>
        <v>1</v>
      </c>
      <c r="L1300" s="21">
        <f ca="1">IF(K1300=0,"",COUNTIF($K$2:K1300,"&gt;0"))</f>
        <v>1299</v>
      </c>
      <c r="M1300" s="50" t="str">
        <f t="shared" ca="1" si="78"/>
        <v>Mettwurst, gekocht</v>
      </c>
    </row>
    <row r="1301" spans="1:13" s="18" customFormat="1" ht="14.25" x14ac:dyDescent="0.2">
      <c r="A1301" s="18" t="str">
        <f>IF(gesamt!C1301="",CONCATENATE("Eintrag ",J1301),gesamt!A1301)</f>
        <v>Mettwurst, grob</v>
      </c>
      <c r="B1301" s="18">
        <v>100</v>
      </c>
      <c r="C1301" s="19">
        <f>IF(gesamt!C1301="",100,gesamt!D1301)</f>
        <v>326</v>
      </c>
      <c r="D1301" s="20">
        <f>IF(gesamt!C1301="",10,gesamt!G1301)</f>
        <v>0</v>
      </c>
      <c r="E1301" s="20">
        <f>IF(gesamt!C1301="",10,gesamt!H1301)</f>
        <v>26.9</v>
      </c>
      <c r="F1301" s="20">
        <f>IF(gesamt!C1301="",10,gesamt!I1301)</f>
        <v>19.399999999999999</v>
      </c>
      <c r="G1301" s="20">
        <f>IF(gesamt!C1301="",0,gesamt!J1301)</f>
        <v>0</v>
      </c>
      <c r="H1301" s="20">
        <f>IF(gesamt!C1301="",0,gesamt!K1301)</f>
        <v>0</v>
      </c>
      <c r="I1301" s="19">
        <f t="shared" si="79"/>
        <v>331.65000000000003</v>
      </c>
      <c r="J1301" s="22">
        <f t="shared" si="77"/>
        <v>1300</v>
      </c>
      <c r="K1301" s="21">
        <f t="shared" ca="1" si="74"/>
        <v>1</v>
      </c>
      <c r="L1301" s="21">
        <f ca="1">IF(K1301=0,"",COUNTIF($K$2:K1301,"&gt;0"))</f>
        <v>1300</v>
      </c>
      <c r="M1301" s="50" t="str">
        <f t="shared" ca="1" si="78"/>
        <v>Mettwurst, grob</v>
      </c>
    </row>
    <row r="1302" spans="1:13" s="18" customFormat="1" ht="14.25" x14ac:dyDescent="0.2">
      <c r="A1302" s="18" t="str">
        <f>IF(gesamt!C1302="",CONCATENATE("Eintrag ",J1302),gesamt!A1302)</f>
        <v>Mettwurst, luftgetrocknete (Stracke, Hartwurst, Ahle Worscht, Feldkieker)</v>
      </c>
      <c r="B1302" s="18">
        <v>100</v>
      </c>
      <c r="C1302" s="19">
        <f>IF(gesamt!C1302="",100,gesamt!D1302)</f>
        <v>354</v>
      </c>
      <c r="D1302" s="20">
        <f>IF(gesamt!C1302="",10,gesamt!G1302)</f>
        <v>0</v>
      </c>
      <c r="E1302" s="20">
        <f>IF(gesamt!C1302="",10,gesamt!H1302)</f>
        <v>28.3</v>
      </c>
      <c r="F1302" s="20">
        <f>IF(gesamt!C1302="",10,gesamt!I1302)</f>
        <v>23.3</v>
      </c>
      <c r="G1302" s="20">
        <f>IF(gesamt!C1302="",0,gesamt!J1302)</f>
        <v>0</v>
      </c>
      <c r="H1302" s="20">
        <f>IF(gesamt!C1302="",0,gesamt!K1302)</f>
        <v>0</v>
      </c>
      <c r="I1302" s="19">
        <f t="shared" si="79"/>
        <v>361.05000000000007</v>
      </c>
      <c r="J1302" s="22">
        <f t="shared" si="77"/>
        <v>1301</v>
      </c>
      <c r="K1302" s="21">
        <f t="shared" ca="1" si="74"/>
        <v>1</v>
      </c>
      <c r="L1302" s="21">
        <f ca="1">IF(K1302=0,"",COUNTIF($K$2:K1302,"&gt;0"))</f>
        <v>1301</v>
      </c>
      <c r="M1302" s="50" t="str">
        <f t="shared" ca="1" si="78"/>
        <v>Mettwurst, luftgetrocknete (Stracke, Hartwurst, Ahle Worscht, Feldkieker)</v>
      </c>
    </row>
    <row r="1303" spans="1:13" s="18" customFormat="1" ht="14.25" x14ac:dyDescent="0.2">
      <c r="A1303" s="18" t="str">
        <f>IF(gesamt!C1303="",CONCATENATE("Eintrag ",J1303),gesamt!A1303)</f>
        <v>Mettwurst, streichfähig, Streichwurst, Schmierwurst, Streichmettwurst</v>
      </c>
      <c r="B1303" s="18">
        <v>100</v>
      </c>
      <c r="C1303" s="19">
        <f>IF(gesamt!C1303="",100,gesamt!D1303)</f>
        <v>377</v>
      </c>
      <c r="D1303" s="20">
        <f>IF(gesamt!C1303="",10,gesamt!G1303)</f>
        <v>0</v>
      </c>
      <c r="E1303" s="20">
        <f>IF(gesamt!C1303="",10,gesamt!H1303)</f>
        <v>34.5</v>
      </c>
      <c r="F1303" s="20">
        <f>IF(gesamt!C1303="",10,gesamt!I1303)</f>
        <v>15.1</v>
      </c>
      <c r="G1303" s="20">
        <f>IF(gesamt!C1303="",0,gesamt!J1303)</f>
        <v>0</v>
      </c>
      <c r="H1303" s="20">
        <f>IF(gesamt!C1303="",0,gesamt!K1303)</f>
        <v>0</v>
      </c>
      <c r="I1303" s="19">
        <f t="shared" si="79"/>
        <v>384.27000000000004</v>
      </c>
      <c r="J1303" s="22">
        <f t="shared" si="77"/>
        <v>1302</v>
      </c>
      <c r="K1303" s="21">
        <f t="shared" ca="1" si="74"/>
        <v>1</v>
      </c>
      <c r="L1303" s="21">
        <f ca="1">IF(K1303=0,"",COUNTIF($K$2:K1303,"&gt;0"))</f>
        <v>1302</v>
      </c>
      <c r="M1303" s="50" t="str">
        <f t="shared" ca="1" si="78"/>
        <v>Mettwurst, streichfähig, Streichwurst, Schmierwurst, Streichmettwurst</v>
      </c>
    </row>
    <row r="1304" spans="1:13" s="18" customFormat="1" ht="14.25" x14ac:dyDescent="0.2">
      <c r="A1304" s="18" t="str">
        <f>IF(gesamt!C1304="",CONCATENATE("Eintrag ",J1304),gesamt!A1304)</f>
        <v>Miesmuscheln, ausgelöst (Muschelfleisch)</v>
      </c>
      <c r="B1304" s="18">
        <v>100</v>
      </c>
      <c r="C1304" s="19">
        <f>IF(gesamt!C1304="",100,gesamt!D1304)</f>
        <v>51</v>
      </c>
      <c r="D1304" s="20">
        <f>IF(gesamt!C1304="",10,gesamt!G1304)</f>
        <v>0</v>
      </c>
      <c r="E1304" s="20">
        <f>IF(gesamt!C1304="",10,gesamt!H1304)</f>
        <v>1.3</v>
      </c>
      <c r="F1304" s="20">
        <f>IF(gesamt!C1304="",10,gesamt!I1304)</f>
        <v>9.8000000000000007</v>
      </c>
      <c r="G1304" s="20">
        <f>IF(gesamt!C1304="",0,gesamt!J1304)</f>
        <v>0</v>
      </c>
      <c r="H1304" s="20">
        <f>IF(gesamt!C1304="",0,gesamt!K1304)</f>
        <v>0</v>
      </c>
      <c r="I1304" s="19">
        <f t="shared" si="79"/>
        <v>53.250000000000007</v>
      </c>
      <c r="J1304" s="22">
        <f t="shared" si="77"/>
        <v>1303</v>
      </c>
      <c r="K1304" s="21">
        <f t="shared" ca="1" si="74"/>
        <v>1</v>
      </c>
      <c r="L1304" s="21">
        <f ca="1">IF(K1304=0,"",COUNTIF($K$2:K1304,"&gt;0"))</f>
        <v>1303</v>
      </c>
      <c r="M1304" s="50" t="str">
        <f t="shared" ca="1" si="78"/>
        <v>Miesmuscheln, ausgelöst (Muschelfleisch)</v>
      </c>
    </row>
    <row r="1305" spans="1:13" s="18" customFormat="1" ht="14.25" x14ac:dyDescent="0.2">
      <c r="A1305" s="18" t="str">
        <f>IF(gesamt!C1305="",CONCATENATE("Eintrag ",J1305),gesamt!A1305)</f>
        <v>Milchbrötchen mit Schokolade, Schokoladen-Brötchen, Schoko-Brötchen</v>
      </c>
      <c r="B1305" s="18">
        <v>100</v>
      </c>
      <c r="C1305" s="19">
        <f>IF(gesamt!C1305="",100,gesamt!D1305)</f>
        <v>468</v>
      </c>
      <c r="D1305" s="20">
        <f>IF(gesamt!C1305="",10,gesamt!G1305)</f>
        <v>65</v>
      </c>
      <c r="E1305" s="20">
        <f>IF(gesamt!C1305="",10,gesamt!H1305)</f>
        <v>18.5</v>
      </c>
      <c r="F1305" s="20">
        <f>IF(gesamt!C1305="",10,gesamt!I1305)</f>
        <v>7</v>
      </c>
      <c r="G1305" s="20">
        <f>IF(gesamt!C1305="",0,gesamt!J1305)</f>
        <v>0</v>
      </c>
      <c r="H1305" s="20">
        <f>IF(gesamt!C1305="",0,gesamt!K1305)</f>
        <v>0</v>
      </c>
      <c r="I1305" s="19">
        <f t="shared" si="79"/>
        <v>467.95</v>
      </c>
      <c r="J1305" s="22">
        <f t="shared" si="77"/>
        <v>1304</v>
      </c>
      <c r="K1305" s="21">
        <f t="shared" ca="1" si="74"/>
        <v>1</v>
      </c>
      <c r="L1305" s="21">
        <f ca="1">IF(K1305=0,"",COUNTIF($K$2:K1305,"&gt;0"))</f>
        <v>1304</v>
      </c>
      <c r="M1305" s="50" t="str">
        <f t="shared" ca="1" si="78"/>
        <v>Milchbrötchen mit Schokolade, Schokoladen-Brötchen, Schoko-Brötchen</v>
      </c>
    </row>
    <row r="1306" spans="1:13" s="18" customFormat="1" ht="14.25" x14ac:dyDescent="0.2">
      <c r="A1306" s="18" t="str">
        <f>IF(gesamt!C1306="",CONCATENATE("Eintrag ",J1306),gesamt!A1306)</f>
        <v>Milchbrötchen, Milchsemmeln, Milchwecken</v>
      </c>
      <c r="B1306" s="18">
        <v>100</v>
      </c>
      <c r="C1306" s="19">
        <f>IF(gesamt!C1306="",100,gesamt!D1306)</f>
        <v>403</v>
      </c>
      <c r="D1306" s="20">
        <f>IF(gesamt!C1306="",10,gesamt!G1306)</f>
        <v>55</v>
      </c>
      <c r="E1306" s="20">
        <f>IF(gesamt!C1306="",10,gesamt!H1306)</f>
        <v>15.5</v>
      </c>
      <c r="F1306" s="20">
        <f>IF(gesamt!C1306="",10,gesamt!I1306)</f>
        <v>8</v>
      </c>
      <c r="G1306" s="20">
        <f>IF(gesamt!C1306="",0,gesamt!J1306)</f>
        <v>0</v>
      </c>
      <c r="H1306" s="20">
        <f>IF(gesamt!C1306="",0,gesamt!K1306)</f>
        <v>0</v>
      </c>
      <c r="I1306" s="19">
        <f t="shared" si="79"/>
        <v>403.25</v>
      </c>
      <c r="J1306" s="22">
        <f t="shared" si="77"/>
        <v>1305</v>
      </c>
      <c r="K1306" s="21">
        <f t="shared" ca="1" si="74"/>
        <v>1</v>
      </c>
      <c r="L1306" s="21">
        <f ca="1">IF(K1306=0,"",COUNTIF($K$2:K1306,"&gt;0"))</f>
        <v>1305</v>
      </c>
      <c r="M1306" s="50" t="str">
        <f t="shared" ca="1" si="78"/>
        <v>Milchbrötchen, Milchsemmeln, Milchwecken</v>
      </c>
    </row>
    <row r="1307" spans="1:13" s="18" customFormat="1" ht="14.25" x14ac:dyDescent="0.2">
      <c r="A1307" s="18" t="str">
        <f>IF(gesamt!C1307="",CONCATENATE("Eintrag ",J1307),gesamt!A1307)</f>
        <v>Milchlinge, z. B. Reizker</v>
      </c>
      <c r="B1307" s="18">
        <v>100</v>
      </c>
      <c r="C1307" s="19">
        <f>IF(gesamt!C1307="",100,gesamt!D1307)</f>
        <v>20</v>
      </c>
      <c r="D1307" s="20">
        <f>IF(gesamt!C1307="",10,gesamt!G1307)</f>
        <v>2.2000000000000002</v>
      </c>
      <c r="E1307" s="20">
        <f>IF(gesamt!C1307="",10,gesamt!H1307)</f>
        <v>0.3</v>
      </c>
      <c r="F1307" s="20">
        <f>IF(gesamt!C1307="",10,gesamt!I1307)</f>
        <v>2</v>
      </c>
      <c r="G1307" s="20">
        <f>IF(gesamt!C1307="",0,gesamt!J1307)</f>
        <v>0</v>
      </c>
      <c r="H1307" s="20">
        <f>IF(gesamt!C1307="",0,gesamt!K1307)</f>
        <v>0</v>
      </c>
      <c r="I1307" s="19">
        <f t="shared" si="79"/>
        <v>20.21</v>
      </c>
      <c r="J1307" s="22">
        <f t="shared" si="77"/>
        <v>1306</v>
      </c>
      <c r="K1307" s="21">
        <f t="shared" ca="1" si="74"/>
        <v>1</v>
      </c>
      <c r="L1307" s="21">
        <f ca="1">IF(K1307=0,"",COUNTIF($K$2:K1307,"&gt;0"))</f>
        <v>1306</v>
      </c>
      <c r="M1307" s="50" t="str">
        <f t="shared" ca="1" si="78"/>
        <v>Milchlinge, z. B. Reizker</v>
      </c>
    </row>
    <row r="1308" spans="1:13" s="18" customFormat="1" ht="14.25" x14ac:dyDescent="0.2">
      <c r="A1308" s="18" t="str">
        <f>IF(gesamt!C1308="",CONCATENATE("Eintrag ",J1308),gesamt!A1308)</f>
        <v>Milch-Mixgetränk, Milkshake, Milchshake, Milchdrink, Milchgetränk (mit Süßstoff)</v>
      </c>
      <c r="B1308" s="18">
        <v>100</v>
      </c>
      <c r="C1308" s="19">
        <f>IF(gesamt!C1308="",100,gesamt!D1308)</f>
        <v>78</v>
      </c>
      <c r="D1308" s="20">
        <f>IF(gesamt!C1308="",10,gesamt!G1308)</f>
        <v>4.5999999999999996</v>
      </c>
      <c r="E1308" s="20">
        <f>IF(gesamt!C1308="",10,gesamt!H1308)</f>
        <v>5</v>
      </c>
      <c r="F1308" s="20">
        <f>IF(gesamt!C1308="",10,gesamt!I1308)</f>
        <v>3</v>
      </c>
      <c r="G1308" s="20">
        <f>IF(gesamt!C1308="",0,gesamt!J1308)</f>
        <v>0</v>
      </c>
      <c r="H1308" s="20">
        <f>IF(gesamt!C1308="",0,gesamt!K1308)</f>
        <v>0</v>
      </c>
      <c r="I1308" s="19">
        <f t="shared" si="79"/>
        <v>77.960000000000008</v>
      </c>
      <c r="J1308" s="22">
        <f t="shared" si="77"/>
        <v>1307</v>
      </c>
      <c r="K1308" s="21">
        <f t="shared" ca="1" si="74"/>
        <v>1</v>
      </c>
      <c r="L1308" s="21">
        <f ca="1">IF(K1308=0,"",COUNTIF($K$2:K1308,"&gt;0"))</f>
        <v>1307</v>
      </c>
      <c r="M1308" s="50" t="str">
        <f t="shared" ca="1" si="78"/>
        <v>Milch-Mixgetränk, Milkshake, Milchshake, Milchdrink, Milchgetränk (mit Süßstoff)</v>
      </c>
    </row>
    <row r="1309" spans="1:13" s="18" customFormat="1" ht="14.25" x14ac:dyDescent="0.2">
      <c r="A1309" s="18" t="str">
        <f>IF(gesamt!C1309="",CONCATENATE("Eintrag ",J1309),gesamt!A1309)</f>
        <v>Milch-Mixgetränk, Milkshake, Milchshake, Milchdrink, Milchgetränk (zuckerhaltig)</v>
      </c>
      <c r="B1309" s="18">
        <v>100</v>
      </c>
      <c r="C1309" s="19">
        <f>IF(gesamt!C1309="",100,gesamt!D1309)</f>
        <v>158</v>
      </c>
      <c r="D1309" s="20">
        <f>IF(gesamt!C1309="",10,gesamt!G1309)</f>
        <v>24</v>
      </c>
      <c r="E1309" s="20">
        <f>IF(gesamt!C1309="",10,gesamt!H1309)</f>
        <v>5</v>
      </c>
      <c r="F1309" s="20">
        <f>IF(gesamt!C1309="",10,gesamt!I1309)</f>
        <v>3</v>
      </c>
      <c r="G1309" s="20">
        <f>IF(gesamt!C1309="",0,gesamt!J1309)</f>
        <v>0</v>
      </c>
      <c r="H1309" s="20">
        <f>IF(gesamt!C1309="",0,gesamt!K1309)</f>
        <v>0</v>
      </c>
      <c r="I1309" s="19">
        <f t="shared" si="79"/>
        <v>157.49999999999997</v>
      </c>
      <c r="J1309" s="22">
        <f t="shared" si="77"/>
        <v>1308</v>
      </c>
      <c r="K1309" s="21">
        <f t="shared" ca="1" si="74"/>
        <v>1</v>
      </c>
      <c r="L1309" s="21">
        <f ca="1">IF(K1309=0,"",COUNTIF($K$2:K1309,"&gt;0"))</f>
        <v>1308</v>
      </c>
      <c r="M1309" s="50" t="str">
        <f t="shared" ca="1" si="78"/>
        <v>Milch-Mixgetränk, Milkshake, Milchshake, Milchdrink, Milchgetränk (zuckerhaltig)</v>
      </c>
    </row>
    <row r="1310" spans="1:13" s="18" customFormat="1" ht="14.25" x14ac:dyDescent="0.2">
      <c r="A1310" s="18" t="str">
        <f>IF(gesamt!C1310="",CONCATENATE("Eintrag ",J1310),gesamt!A1310)</f>
        <v>Milchnudeln</v>
      </c>
      <c r="B1310" s="18">
        <v>100</v>
      </c>
      <c r="C1310" s="19">
        <f>IF(gesamt!C1310="",100,gesamt!D1310)</f>
        <v>187</v>
      </c>
      <c r="D1310" s="20">
        <f>IF(gesamt!C1310="",10,gesamt!G1310)</f>
        <v>30</v>
      </c>
      <c r="E1310" s="20">
        <f>IF(gesamt!C1310="",10,gesamt!H1310)</f>
        <v>5</v>
      </c>
      <c r="F1310" s="20">
        <f>IF(gesamt!C1310="",10,gesamt!I1310)</f>
        <v>4.0999999999999996</v>
      </c>
      <c r="G1310" s="20">
        <f>IF(gesamt!C1310="",0,gesamt!J1310)</f>
        <v>0</v>
      </c>
      <c r="H1310" s="20">
        <f>IF(gesamt!C1310="",0,gesamt!K1310)</f>
        <v>0</v>
      </c>
      <c r="I1310" s="19">
        <f t="shared" si="79"/>
        <v>186.72</v>
      </c>
      <c r="J1310" s="22">
        <f t="shared" si="77"/>
        <v>1309</v>
      </c>
      <c r="K1310" s="21">
        <f t="shared" ca="1" si="74"/>
        <v>1</v>
      </c>
      <c r="L1310" s="21">
        <f ca="1">IF(K1310=0,"",COUNTIF($K$2:K1310,"&gt;0"))</f>
        <v>1309</v>
      </c>
      <c r="M1310" s="50" t="str">
        <f t="shared" ca="1" si="78"/>
        <v>Milchnudeln</v>
      </c>
    </row>
    <row r="1311" spans="1:13" s="18" customFormat="1" ht="14.25" x14ac:dyDescent="0.2">
      <c r="A1311" s="18" t="str">
        <f>IF(gesamt!C1311="",CONCATENATE("Eintrag ",J1311),gesamt!A1311)</f>
        <v>Milchpulver, teilentrahmt, Trockenmilch</v>
      </c>
      <c r="B1311" s="18">
        <v>100</v>
      </c>
      <c r="C1311" s="19">
        <f>IF(gesamt!C1311="",100,gesamt!D1311)</f>
        <v>436</v>
      </c>
      <c r="D1311" s="20">
        <f>IF(gesamt!C1311="",10,gesamt!G1311)</f>
        <v>44</v>
      </c>
      <c r="E1311" s="20">
        <f>IF(gesamt!C1311="",10,gesamt!H1311)</f>
        <v>13.5</v>
      </c>
      <c r="F1311" s="20">
        <f>IF(gesamt!C1311="",10,gesamt!I1311)</f>
        <v>31</v>
      </c>
      <c r="G1311" s="20">
        <f>IF(gesamt!C1311="",0,gesamt!J1311)</f>
        <v>0</v>
      </c>
      <c r="H1311" s="20">
        <f>IF(gesamt!C1311="",0,gesamt!K1311)</f>
        <v>0</v>
      </c>
      <c r="I1311" s="19">
        <f t="shared" si="79"/>
        <v>436.15</v>
      </c>
      <c r="J1311" s="22">
        <f t="shared" si="77"/>
        <v>1310</v>
      </c>
      <c r="K1311" s="21">
        <f t="shared" ca="1" si="74"/>
        <v>1</v>
      </c>
      <c r="L1311" s="21">
        <f ca="1">IF(K1311=0,"",COUNTIF($K$2:K1311,"&gt;0"))</f>
        <v>1310</v>
      </c>
      <c r="M1311" s="50" t="str">
        <f t="shared" ca="1" si="78"/>
        <v>Milchpulver, teilentrahmt, Trockenmilch</v>
      </c>
    </row>
    <row r="1312" spans="1:13" s="18" customFormat="1" ht="14.25" x14ac:dyDescent="0.2">
      <c r="A1312" s="18" t="str">
        <f>IF(gesamt!C1312="",CONCATENATE("Eintrag ",J1312),gesamt!A1312)</f>
        <v>Milchreis mit Schokoladensauce (Rundkornreis, süßer Reis)</v>
      </c>
      <c r="B1312" s="18">
        <v>100</v>
      </c>
      <c r="C1312" s="19">
        <f>IF(gesamt!C1312="",100,gesamt!D1312)</f>
        <v>166</v>
      </c>
      <c r="D1312" s="20">
        <f>IF(gesamt!C1312="",10,gesamt!G1312)</f>
        <v>21.6</v>
      </c>
      <c r="E1312" s="20">
        <f>IF(gesamt!C1312="",10,gesamt!H1312)</f>
        <v>6.9</v>
      </c>
      <c r="F1312" s="20">
        <f>IF(gesamt!C1312="",10,gesamt!I1312)</f>
        <v>3.7</v>
      </c>
      <c r="G1312" s="20">
        <f>IF(gesamt!C1312="",0,gesamt!J1312)</f>
        <v>0</v>
      </c>
      <c r="H1312" s="20">
        <f>IF(gesamt!C1312="",0,gesamt!K1312)</f>
        <v>0</v>
      </c>
      <c r="I1312" s="19">
        <f t="shared" si="79"/>
        <v>168.27</v>
      </c>
      <c r="J1312" s="22">
        <f t="shared" si="77"/>
        <v>1311</v>
      </c>
      <c r="K1312" s="21">
        <f t="shared" ca="1" si="74"/>
        <v>1</v>
      </c>
      <c r="L1312" s="21">
        <f ca="1">IF(K1312=0,"",COUNTIF($K$2:K1312,"&gt;0"))</f>
        <v>1311</v>
      </c>
      <c r="M1312" s="50" t="str">
        <f t="shared" ca="1" si="78"/>
        <v>Milchreis mit Schokoladensauce (Rundkornreis, süßer Reis)</v>
      </c>
    </row>
    <row r="1313" spans="1:13" s="18" customFormat="1" ht="14.25" x14ac:dyDescent="0.2">
      <c r="A1313" s="18" t="str">
        <f>IF(gesamt!C1313="",CONCATENATE("Eintrag ",J1313),gesamt!A1313)</f>
        <v>Milchreis mit Zucker und Zimt (Rundkornreis, süßer Reis)</v>
      </c>
      <c r="B1313" s="18">
        <v>100</v>
      </c>
      <c r="C1313" s="19">
        <f>IF(gesamt!C1313="",100,gesamt!D1313)</f>
        <v>157</v>
      </c>
      <c r="D1313" s="20">
        <f>IF(gesamt!C1313="",10,gesamt!G1313)</f>
        <v>22.3</v>
      </c>
      <c r="E1313" s="20">
        <f>IF(gesamt!C1313="",10,gesamt!H1313)</f>
        <v>5.9</v>
      </c>
      <c r="F1313" s="20">
        <f>IF(gesamt!C1313="",10,gesamt!I1313)</f>
        <v>3.7</v>
      </c>
      <c r="G1313" s="20">
        <f>IF(gesamt!C1313="",0,gesamt!J1313)</f>
        <v>0</v>
      </c>
      <c r="H1313" s="20">
        <f>IF(gesamt!C1313="",0,gesamt!K1313)</f>
        <v>0</v>
      </c>
      <c r="I1313" s="19">
        <f t="shared" si="79"/>
        <v>161.84</v>
      </c>
      <c r="J1313" s="22">
        <f t="shared" si="77"/>
        <v>1312</v>
      </c>
      <c r="K1313" s="21">
        <f t="shared" ca="1" si="74"/>
        <v>1</v>
      </c>
      <c r="L1313" s="21">
        <f ca="1">IF(K1313=0,"",COUNTIF($K$2:K1313,"&gt;0"))</f>
        <v>1312</v>
      </c>
      <c r="M1313" s="50" t="str">
        <f t="shared" ca="1" si="78"/>
        <v>Milchreis mit Zucker und Zimt (Rundkornreis, süßer Reis)</v>
      </c>
    </row>
    <row r="1314" spans="1:13" s="18" customFormat="1" ht="14.25" x14ac:dyDescent="0.2">
      <c r="A1314" s="18" t="str">
        <f>IF(gesamt!C1314="",CONCATENATE("Eintrag ",J1314),gesamt!A1314)</f>
        <v>Milchsäure, 2%</v>
      </c>
      <c r="B1314" s="18">
        <v>100</v>
      </c>
      <c r="C1314" s="19">
        <f>IF(gesamt!C1314="",100,gesamt!D1314)</f>
        <v>6</v>
      </c>
      <c r="D1314" s="20">
        <f>IF(gesamt!C1314="",10,gesamt!G1314)</f>
        <v>0</v>
      </c>
      <c r="E1314" s="20">
        <f>IF(gesamt!C1314="",10,gesamt!H1314)</f>
        <v>0</v>
      </c>
      <c r="F1314" s="20">
        <f>IF(gesamt!C1314="",10,gesamt!I1314)</f>
        <v>0</v>
      </c>
      <c r="G1314" s="20">
        <f>IF(gesamt!C1314="",0,gesamt!J1314)</f>
        <v>0</v>
      </c>
      <c r="H1314" s="20">
        <f>IF(gesamt!C1314="",0,gesamt!K1314)</f>
        <v>2</v>
      </c>
      <c r="I1314" s="19">
        <f t="shared" si="79"/>
        <v>6</v>
      </c>
      <c r="J1314" s="22">
        <f t="shared" si="77"/>
        <v>1313</v>
      </c>
      <c r="K1314" s="21">
        <f t="shared" ca="1" si="74"/>
        <v>1</v>
      </c>
      <c r="L1314" s="21">
        <f ca="1">IF(K1314=0,"",COUNTIF($K$2:K1314,"&gt;0"))</f>
        <v>1313</v>
      </c>
      <c r="M1314" s="50" t="str">
        <f t="shared" ca="1" si="78"/>
        <v>Milchsäure, 2%</v>
      </c>
    </row>
    <row r="1315" spans="1:13" s="18" customFormat="1" ht="14.25" x14ac:dyDescent="0.2">
      <c r="A1315" s="18" t="str">
        <f>IF(gesamt!C1315="",CONCATENATE("Eintrag ",J1315),gesamt!A1315)</f>
        <v>Milchsäure, pur</v>
      </c>
      <c r="B1315" s="18">
        <v>100</v>
      </c>
      <c r="C1315" s="19">
        <f>IF(gesamt!C1315="",100,gesamt!D1315)</f>
        <v>300</v>
      </c>
      <c r="D1315" s="20">
        <f>IF(gesamt!C1315="",10,gesamt!G1315)</f>
        <v>0</v>
      </c>
      <c r="E1315" s="20">
        <f>IF(gesamt!C1315="",10,gesamt!H1315)</f>
        <v>0</v>
      </c>
      <c r="F1315" s="20">
        <f>IF(gesamt!C1315="",10,gesamt!I1315)</f>
        <v>0</v>
      </c>
      <c r="G1315" s="20">
        <f>IF(gesamt!C1315="",0,gesamt!J1315)</f>
        <v>0</v>
      </c>
      <c r="H1315" s="20">
        <f>IF(gesamt!C1315="",0,gesamt!K1315)</f>
        <v>100</v>
      </c>
      <c r="I1315" s="19">
        <f t="shared" si="79"/>
        <v>300</v>
      </c>
      <c r="J1315" s="22">
        <f t="shared" si="77"/>
        <v>1314</v>
      </c>
      <c r="K1315" s="21">
        <f t="shared" ca="1" si="74"/>
        <v>1</v>
      </c>
      <c r="L1315" s="21">
        <f ca="1">IF(K1315=0,"",COUNTIF($K$2:K1315,"&gt;0"))</f>
        <v>1314</v>
      </c>
      <c r="M1315" s="50" t="str">
        <f t="shared" ca="1" si="78"/>
        <v>Milchsäure, pur</v>
      </c>
    </row>
    <row r="1316" spans="1:13" s="18" customFormat="1" ht="14.25" x14ac:dyDescent="0.2">
      <c r="A1316" s="18" t="str">
        <f>IF(gesamt!C1316="",CONCATENATE("Eintrag ",J1316),gesamt!A1316)</f>
        <v>Milchschnitte</v>
      </c>
      <c r="B1316" s="18">
        <v>100</v>
      </c>
      <c r="C1316" s="19">
        <f>IF(gesamt!C1316="",100,gesamt!D1316)</f>
        <v>409</v>
      </c>
      <c r="D1316" s="20">
        <f>IF(gesamt!C1316="",10,gesamt!G1316)</f>
        <v>35</v>
      </c>
      <c r="E1316" s="20">
        <f>IF(gesamt!C1316="",10,gesamt!H1316)</f>
        <v>26</v>
      </c>
      <c r="F1316" s="20">
        <f>IF(gesamt!C1316="",10,gesamt!I1316)</f>
        <v>8.8000000000000007</v>
      </c>
      <c r="G1316" s="20">
        <f>IF(gesamt!C1316="",0,gesamt!J1316)</f>
        <v>0</v>
      </c>
      <c r="H1316" s="20">
        <f>IF(gesamt!C1316="",0,gesamt!K1316)</f>
        <v>0</v>
      </c>
      <c r="I1316" s="19">
        <f t="shared" si="79"/>
        <v>422.26</v>
      </c>
      <c r="J1316" s="22">
        <f t="shared" si="77"/>
        <v>1315</v>
      </c>
      <c r="K1316" s="21">
        <f t="shared" ca="1" si="74"/>
        <v>1</v>
      </c>
      <c r="L1316" s="21">
        <f ca="1">IF(K1316=0,"",COUNTIF($K$2:K1316,"&gt;0"))</f>
        <v>1315</v>
      </c>
      <c r="M1316" s="50" t="str">
        <f t="shared" ca="1" si="78"/>
        <v>Milchschnitte</v>
      </c>
    </row>
    <row r="1317" spans="1:13" s="18" customFormat="1" ht="14.25" x14ac:dyDescent="0.2">
      <c r="A1317" s="18" t="str">
        <f>IF(gesamt!C1317="",CONCATENATE("Eintrag ",J1317),gesamt!A1317)</f>
        <v>Milch-Speiseeis</v>
      </c>
      <c r="B1317" s="18">
        <v>100</v>
      </c>
      <c r="C1317" s="19">
        <f>IF(gesamt!C1317="",100,gesamt!D1317)</f>
        <v>145</v>
      </c>
      <c r="D1317" s="20">
        <f>IF(gesamt!C1317="",10,gesamt!G1317)</f>
        <v>22.8</v>
      </c>
      <c r="E1317" s="20">
        <f>IF(gesamt!C1317="",10,gesamt!H1317)</f>
        <v>4.2</v>
      </c>
      <c r="F1317" s="20">
        <f>IF(gesamt!C1317="",10,gesamt!I1317)</f>
        <v>4</v>
      </c>
      <c r="G1317" s="20">
        <f>IF(gesamt!C1317="",0,gesamt!J1317)</f>
        <v>0</v>
      </c>
      <c r="H1317" s="20">
        <f>IF(gesamt!C1317="",0,gesamt!K1317)</f>
        <v>0</v>
      </c>
      <c r="I1317" s="19">
        <f t="shared" si="79"/>
        <v>149.34</v>
      </c>
      <c r="J1317" s="22">
        <f t="shared" ref="J1317:J1380" si="80">J1316+1</f>
        <v>1316</v>
      </c>
      <c r="K1317" s="21">
        <f t="shared" ca="1" si="74"/>
        <v>1</v>
      </c>
      <c r="L1317" s="21">
        <f ca="1">IF(K1317=0,"",COUNTIF($K$2:K1317,"&gt;0"))</f>
        <v>1316</v>
      </c>
      <c r="M1317" s="50" t="str">
        <f t="shared" ca="1" si="78"/>
        <v>Milch-Speiseeis</v>
      </c>
    </row>
    <row r="1318" spans="1:13" s="18" customFormat="1" ht="14.25" x14ac:dyDescent="0.2">
      <c r="A1318" s="18" t="str">
        <f>IF(gesamt!C1318="",CONCATENATE("Eintrag ",J1318),gesamt!A1318)</f>
        <v>Milchsuppe</v>
      </c>
      <c r="B1318" s="18">
        <v>100</v>
      </c>
      <c r="C1318" s="19">
        <f>IF(gesamt!C1318="",100,gesamt!D1318)</f>
        <v>80</v>
      </c>
      <c r="D1318" s="20">
        <f>IF(gesamt!C1318="",10,gesamt!G1318)</f>
        <v>12</v>
      </c>
      <c r="E1318" s="20">
        <f>IF(gesamt!C1318="",10,gesamt!H1318)</f>
        <v>2</v>
      </c>
      <c r="F1318" s="20">
        <f>IF(gesamt!C1318="",10,gesamt!I1318)</f>
        <v>3</v>
      </c>
      <c r="G1318" s="20">
        <f>IF(gesamt!C1318="",0,gesamt!J1318)</f>
        <v>0</v>
      </c>
      <c r="H1318" s="20">
        <f>IF(gesamt!C1318="",0,gesamt!K1318)</f>
        <v>0</v>
      </c>
      <c r="I1318" s="19">
        <f t="shared" si="79"/>
        <v>80.400000000000006</v>
      </c>
      <c r="J1318" s="22">
        <f t="shared" si="80"/>
        <v>1317</v>
      </c>
      <c r="K1318" s="21">
        <f t="shared" ca="1" si="74"/>
        <v>1</v>
      </c>
      <c r="L1318" s="21">
        <f ca="1">IF(K1318=0,"",COUNTIF($K$2:K1318,"&gt;0"))</f>
        <v>1317</v>
      </c>
      <c r="M1318" s="50" t="str">
        <f t="shared" ca="1" si="78"/>
        <v>Milchsuppe</v>
      </c>
    </row>
    <row r="1319" spans="1:13" s="18" customFormat="1" ht="14.25" x14ac:dyDescent="0.2">
      <c r="A1319" s="18" t="str">
        <f>IF(gesamt!C1319="",CONCATENATE("Eintrag ",J1319),gesamt!A1319)</f>
        <v>Milchzucker (Sandzucker, Laktose, Lactose)</v>
      </c>
      <c r="B1319" s="18">
        <v>100</v>
      </c>
      <c r="C1319" s="19">
        <f>IF(gesamt!C1319="",100,gesamt!D1319)</f>
        <v>399</v>
      </c>
      <c r="D1319" s="20">
        <f>IF(gesamt!C1319="",10,gesamt!G1319)</f>
        <v>99.8</v>
      </c>
      <c r="E1319" s="20">
        <f>IF(gesamt!C1319="",10,gesamt!H1319)</f>
        <v>0</v>
      </c>
      <c r="F1319" s="20">
        <f>IF(gesamt!C1319="",10,gesamt!I1319)</f>
        <v>0</v>
      </c>
      <c r="G1319" s="20">
        <f>IF(gesamt!C1319="",0,gesamt!J1319)</f>
        <v>0</v>
      </c>
      <c r="H1319" s="20">
        <f>IF(gesamt!C1319="",0,gesamt!K1319)</f>
        <v>0</v>
      </c>
      <c r="I1319" s="19">
        <f t="shared" si="79"/>
        <v>409.17999999999995</v>
      </c>
      <c r="J1319" s="22">
        <f t="shared" si="80"/>
        <v>1318</v>
      </c>
      <c r="K1319" s="21">
        <f t="shared" ca="1" si="74"/>
        <v>1</v>
      </c>
      <c r="L1319" s="21">
        <f ca="1">IF(K1319=0,"",COUNTIF($K$2:K1319,"&gt;0"))</f>
        <v>1318</v>
      </c>
      <c r="M1319" s="50" t="str">
        <f t="shared" ca="1" si="78"/>
        <v>Milchzucker (Sandzucker, Laktose, Lactose)</v>
      </c>
    </row>
    <row r="1320" spans="1:13" s="18" customFormat="1" ht="14.25" x14ac:dyDescent="0.2">
      <c r="A1320" s="18" t="str">
        <f>IF(gesamt!C1320="",CONCATENATE("Eintrag ",J1320),gesamt!A1320)</f>
        <v>Mineralwasser, Sprudelwasser ohne Geschmack</v>
      </c>
      <c r="B1320" s="18">
        <v>100</v>
      </c>
      <c r="C1320" s="19">
        <f>IF(gesamt!C1320="",100,gesamt!D1320)</f>
        <v>0</v>
      </c>
      <c r="D1320" s="20">
        <f>IF(gesamt!C1320="",10,gesamt!G1320)</f>
        <v>0</v>
      </c>
      <c r="E1320" s="20">
        <f>IF(gesamt!C1320="",10,gesamt!H1320)</f>
        <v>0</v>
      </c>
      <c r="F1320" s="20">
        <f>IF(gesamt!C1320="",10,gesamt!I1320)</f>
        <v>0</v>
      </c>
      <c r="G1320" s="20">
        <f>IF(gesamt!C1320="",0,gesamt!J1320)</f>
        <v>0</v>
      </c>
      <c r="H1320" s="20">
        <f>IF(gesamt!C1320="",0,gesamt!K1320)</f>
        <v>0</v>
      </c>
      <c r="I1320" s="19">
        <f t="shared" si="79"/>
        <v>0</v>
      </c>
      <c r="J1320" s="22">
        <f t="shared" si="80"/>
        <v>1319</v>
      </c>
      <c r="K1320" s="21">
        <f t="shared" ca="1" si="74"/>
        <v>1</v>
      </c>
      <c r="L1320" s="21">
        <f ca="1">IF(K1320=0,"",COUNTIF($K$2:K1320,"&gt;0"))</f>
        <v>1319</v>
      </c>
      <c r="M1320" s="50" t="str">
        <f t="shared" ca="1" si="78"/>
        <v>Mineralwasser, Sprudelwasser ohne Geschmack</v>
      </c>
    </row>
    <row r="1321" spans="1:13" s="18" customFormat="1" ht="14.25" x14ac:dyDescent="0.2">
      <c r="A1321" s="18" t="str">
        <f>IF(gesamt!C1321="",CONCATENATE("Eintrag ",J1321),gesamt!A1321)</f>
        <v>Minestrone</v>
      </c>
      <c r="B1321" s="18">
        <v>100</v>
      </c>
      <c r="C1321" s="19">
        <f>IF(gesamt!C1321="",100,gesamt!D1321)</f>
        <v>86</v>
      </c>
      <c r="D1321" s="20">
        <f>IF(gesamt!C1321="",10,gesamt!G1321)</f>
        <v>12</v>
      </c>
      <c r="E1321" s="20">
        <f>IF(gesamt!C1321="",10,gesamt!H1321)</f>
        <v>3</v>
      </c>
      <c r="F1321" s="20">
        <f>IF(gesamt!C1321="",10,gesamt!I1321)</f>
        <v>2</v>
      </c>
      <c r="G1321" s="20">
        <f>IF(gesamt!C1321="",0,gesamt!J1321)</f>
        <v>0</v>
      </c>
      <c r="H1321" s="20">
        <f>IF(gesamt!C1321="",0,gesamt!K1321)</f>
        <v>0</v>
      </c>
      <c r="I1321" s="19">
        <f t="shared" si="79"/>
        <v>85.5</v>
      </c>
      <c r="J1321" s="22">
        <f t="shared" si="80"/>
        <v>1320</v>
      </c>
      <c r="K1321" s="21">
        <f t="shared" ca="1" si="74"/>
        <v>1</v>
      </c>
      <c r="L1321" s="21">
        <f ca="1">IF(K1321=0,"",COUNTIF($K$2:K1321,"&gt;0"))</f>
        <v>1320</v>
      </c>
      <c r="M1321" s="50" t="str">
        <f t="shared" ca="1" si="78"/>
        <v>Minestrone</v>
      </c>
    </row>
    <row r="1322" spans="1:13" s="18" customFormat="1" ht="14.25" x14ac:dyDescent="0.2">
      <c r="A1322" s="18" t="str">
        <f>IF(gesamt!C1322="",CONCATENATE("Eintrag ",J1322),gesamt!A1322)</f>
        <v>Mini-Paprika, Snack-Paprika (Paprikaschoten, Paprika-Schoten)</v>
      </c>
      <c r="B1322" s="18">
        <v>100</v>
      </c>
      <c r="C1322" s="19">
        <f>IF(gesamt!C1322="",100,gesamt!D1322)</f>
        <v>37</v>
      </c>
      <c r="D1322" s="20">
        <f>IF(gesamt!C1322="",10,gesamt!G1322)</f>
        <v>6.4</v>
      </c>
      <c r="E1322" s="20">
        <f>IF(gesamt!C1322="",10,gesamt!H1322)</f>
        <v>0.5</v>
      </c>
      <c r="F1322" s="20">
        <f>IF(gesamt!C1322="",10,gesamt!I1322)</f>
        <v>1.4</v>
      </c>
      <c r="G1322" s="20">
        <f>IF(gesamt!C1322="",0,gesamt!J1322)</f>
        <v>0</v>
      </c>
      <c r="H1322" s="20">
        <f>IF(gesamt!C1322="",0,gesamt!K1322)</f>
        <v>0</v>
      </c>
      <c r="I1322" s="19">
        <f t="shared" si="79"/>
        <v>36.770000000000003</v>
      </c>
      <c r="J1322" s="22">
        <f t="shared" si="80"/>
        <v>1321</v>
      </c>
      <c r="K1322" s="21">
        <f t="shared" ca="1" si="74"/>
        <v>1</v>
      </c>
      <c r="L1322" s="21">
        <f ca="1">IF(K1322=0,"",COUNTIF($K$2:K1322,"&gt;0"))</f>
        <v>1321</v>
      </c>
      <c r="M1322" s="50" t="str">
        <f t="shared" ca="1" si="78"/>
        <v>Mini-Paprika, Snack-Paprika (Paprikaschoten, Paprika-Schoten)</v>
      </c>
    </row>
    <row r="1323" spans="1:13" s="18" customFormat="1" ht="14.25" x14ac:dyDescent="0.2">
      <c r="A1323" s="18" t="str">
        <f>IF(gesamt!C1323="",CONCATENATE("Eintrag ",J1323),gesamt!A1323)</f>
        <v>Minisalami (Mini-Salami)</v>
      </c>
      <c r="B1323" s="18">
        <v>100</v>
      </c>
      <c r="C1323" s="19">
        <f>IF(gesamt!C1323="",100,gesamt!D1323)</f>
        <v>548</v>
      </c>
      <c r="D1323" s="20">
        <f>IF(gesamt!C1323="",10,gesamt!G1323)</f>
        <v>1</v>
      </c>
      <c r="E1323" s="20">
        <f>IF(gesamt!C1323="",10,gesamt!H1323)</f>
        <v>49</v>
      </c>
      <c r="F1323" s="20">
        <f>IF(gesamt!C1323="",10,gesamt!I1323)</f>
        <v>21</v>
      </c>
      <c r="G1323" s="20">
        <f>IF(gesamt!C1323="",0,gesamt!J1323)</f>
        <v>0</v>
      </c>
      <c r="H1323" s="20">
        <f>IF(gesamt!C1323="",0,gesamt!K1323)</f>
        <v>0</v>
      </c>
      <c r="I1323" s="19">
        <f t="shared" si="79"/>
        <v>548.00000000000011</v>
      </c>
      <c r="J1323" s="22">
        <f t="shared" si="80"/>
        <v>1322</v>
      </c>
      <c r="K1323" s="21">
        <f t="shared" ca="1" si="74"/>
        <v>1</v>
      </c>
      <c r="L1323" s="21">
        <f ca="1">IF(K1323=0,"",COUNTIF($K$2:K1323,"&gt;0"))</f>
        <v>1322</v>
      </c>
      <c r="M1323" s="50" t="str">
        <f t="shared" ca="1" si="78"/>
        <v>Minisalami (Mini-Salami)</v>
      </c>
    </row>
    <row r="1324" spans="1:13" s="18" customFormat="1" ht="14.25" x14ac:dyDescent="0.2">
      <c r="A1324" s="18" t="str">
        <f>IF(gesamt!C1324="",CONCATENATE("Eintrag ",J1324),gesamt!A1324)</f>
        <v>Minisalami light (Mini-Salami, hier: Linessa)</v>
      </c>
      <c r="B1324" s="18">
        <v>100</v>
      </c>
      <c r="C1324" s="19">
        <f>IF(gesamt!C1324="",100,gesamt!D1324)</f>
        <v>391</v>
      </c>
      <c r="D1324" s="20">
        <f>IF(gesamt!C1324="",10,gesamt!G1324)</f>
        <v>1</v>
      </c>
      <c r="E1324" s="20">
        <f>IF(gesamt!C1324="",10,gesamt!H1324)</f>
        <v>28</v>
      </c>
      <c r="F1324" s="20">
        <f>IF(gesamt!C1324="",10,gesamt!I1324)</f>
        <v>30</v>
      </c>
      <c r="G1324" s="20">
        <f>IF(gesamt!C1324="",0,gesamt!J1324)</f>
        <v>0</v>
      </c>
      <c r="H1324" s="20">
        <f>IF(gesamt!C1324="",0,gesamt!K1324)</f>
        <v>0</v>
      </c>
      <c r="I1324" s="19">
        <f t="shared" si="79"/>
        <v>390.50000000000006</v>
      </c>
      <c r="J1324" s="22">
        <f t="shared" si="80"/>
        <v>1323</v>
      </c>
      <c r="K1324" s="21">
        <f t="shared" ca="1" si="74"/>
        <v>1</v>
      </c>
      <c r="L1324" s="21">
        <f ca="1">IF(K1324=0,"",COUNTIF($K$2:K1324,"&gt;0"))</f>
        <v>1323</v>
      </c>
      <c r="M1324" s="50" t="str">
        <f t="shared" ca="1" si="78"/>
        <v>Minisalami light (Mini-Salami, hier: Linessa)</v>
      </c>
    </row>
    <row r="1325" spans="1:13" s="18" customFormat="1" ht="14.25" x14ac:dyDescent="0.2">
      <c r="A1325" s="18" t="str">
        <f>IF(gesamt!C1325="",CONCATENATE("Eintrag ",J1325),gesamt!A1325)</f>
        <v>Mini-Windbeutel</v>
      </c>
      <c r="B1325" s="18">
        <v>100</v>
      </c>
      <c r="C1325" s="19">
        <f>IF(gesamt!C1325="",100,gesamt!D1325)</f>
        <v>371</v>
      </c>
      <c r="D1325" s="20">
        <f>IF(gesamt!C1325="",10,gesamt!G1325)</f>
        <v>20</v>
      </c>
      <c r="E1325" s="20">
        <f>IF(gesamt!C1325="",10,gesamt!H1325)</f>
        <v>24</v>
      </c>
      <c r="F1325" s="20">
        <f>IF(gesamt!C1325="",10,gesamt!I1325)</f>
        <v>6</v>
      </c>
      <c r="G1325" s="20">
        <f>IF(gesamt!C1325="",0,gesamt!J1325)</f>
        <v>0</v>
      </c>
      <c r="H1325" s="20">
        <f>IF(gesamt!C1325="",0,gesamt!K1325)</f>
        <v>0</v>
      </c>
      <c r="I1325" s="19">
        <f t="shared" si="79"/>
        <v>330.40000000000003</v>
      </c>
      <c r="J1325" s="22">
        <f t="shared" si="80"/>
        <v>1324</v>
      </c>
      <c r="K1325" s="21">
        <f t="shared" ca="1" si="74"/>
        <v>1</v>
      </c>
      <c r="L1325" s="21">
        <f ca="1">IF(K1325=0,"",COUNTIF($K$2:K1325,"&gt;0"))</f>
        <v>1324</v>
      </c>
      <c r="M1325" s="50" t="str">
        <f t="shared" ca="1" si="78"/>
        <v>Mini-Windbeutel</v>
      </c>
    </row>
    <row r="1326" spans="1:13" s="18" customFormat="1" ht="14.25" x14ac:dyDescent="0.2">
      <c r="A1326" s="18" t="str">
        <f>IF(gesamt!C1326="",CONCATENATE("Eintrag ",J1326),gesamt!A1326)</f>
        <v>Mirabellen</v>
      </c>
      <c r="B1326" s="18">
        <v>100</v>
      </c>
      <c r="C1326" s="19">
        <f>IF(gesamt!C1326="",100,gesamt!D1326)</f>
        <v>63</v>
      </c>
      <c r="D1326" s="20">
        <f>IF(gesamt!C1326="",10,gesamt!G1326)</f>
        <v>14</v>
      </c>
      <c r="E1326" s="20">
        <f>IF(gesamt!C1326="",10,gesamt!H1326)</f>
        <v>0.2</v>
      </c>
      <c r="F1326" s="20">
        <f>IF(gesamt!C1326="",10,gesamt!I1326)</f>
        <v>0.7</v>
      </c>
      <c r="G1326" s="20">
        <f>IF(gesamt!C1326="",0,gesamt!J1326)</f>
        <v>0</v>
      </c>
      <c r="H1326" s="20">
        <f>IF(gesamt!C1326="",0,gesamt!K1326)</f>
        <v>0</v>
      </c>
      <c r="I1326" s="19">
        <f t="shared" si="79"/>
        <v>62.199999999999989</v>
      </c>
      <c r="J1326" s="22">
        <f t="shared" si="80"/>
        <v>1325</v>
      </c>
      <c r="K1326" s="21">
        <f t="shared" ca="1" si="74"/>
        <v>1</v>
      </c>
      <c r="L1326" s="21">
        <f ca="1">IF(K1326=0,"",COUNTIF($K$2:K1326,"&gt;0"))</f>
        <v>1325</v>
      </c>
      <c r="M1326" s="50" t="str">
        <f t="shared" ca="1" si="78"/>
        <v>Mirabellen</v>
      </c>
    </row>
    <row r="1327" spans="1:13" s="18" customFormat="1" ht="14.25" x14ac:dyDescent="0.2">
      <c r="A1327" s="18" t="str">
        <f>IF(gesamt!C1327="",CONCATENATE("Eintrag ",J1327),gesamt!A1327)</f>
        <v>Mirabellen, Kompott</v>
      </c>
      <c r="B1327" s="18">
        <v>100</v>
      </c>
      <c r="C1327" s="19">
        <f>IF(gesamt!C1327="",100,gesamt!D1327)</f>
        <v>82</v>
      </c>
      <c r="D1327" s="20">
        <f>IF(gesamt!C1327="",10,gesamt!G1327)</f>
        <v>19.899999999999999</v>
      </c>
      <c r="E1327" s="20">
        <f>IF(gesamt!C1327="",10,gesamt!H1327)</f>
        <v>0.1</v>
      </c>
      <c r="F1327" s="20">
        <f>IF(gesamt!C1327="",10,gesamt!I1327)</f>
        <v>0.5</v>
      </c>
      <c r="G1327" s="20">
        <f>IF(gesamt!C1327="",0,gesamt!J1327)</f>
        <v>0</v>
      </c>
      <c r="H1327" s="20">
        <f>IF(gesamt!C1327="",0,gesamt!K1327)</f>
        <v>0</v>
      </c>
      <c r="I1327" s="19">
        <f t="shared" si="79"/>
        <v>84.61999999999999</v>
      </c>
      <c r="J1327" s="22">
        <f t="shared" si="80"/>
        <v>1326</v>
      </c>
      <c r="K1327" s="21">
        <f t="shared" ca="1" si="74"/>
        <v>1</v>
      </c>
      <c r="L1327" s="21">
        <f ca="1">IF(K1327=0,"",COUNTIF($K$2:K1327,"&gt;0"))</f>
        <v>1326</v>
      </c>
      <c r="M1327" s="50" t="str">
        <f t="shared" ca="1" si="78"/>
        <v>Mirabellen, Kompott</v>
      </c>
    </row>
    <row r="1328" spans="1:13" s="18" customFormat="1" ht="14.25" x14ac:dyDescent="0.2">
      <c r="A1328" s="18" t="str">
        <f>IF(gesamt!C1328="",CONCATENATE("Eintrag ",J1328),gesamt!A1328)</f>
        <v>Mispeln</v>
      </c>
      <c r="B1328" s="18">
        <v>100</v>
      </c>
      <c r="C1328" s="19">
        <f>IF(gesamt!C1328="",100,gesamt!D1328)</f>
        <v>49</v>
      </c>
      <c r="D1328" s="20">
        <f>IF(gesamt!C1328="",10,gesamt!G1328)</f>
        <v>10.6</v>
      </c>
      <c r="E1328" s="20">
        <f>IF(gesamt!C1328="",10,gesamt!H1328)</f>
        <v>0.2</v>
      </c>
      <c r="F1328" s="20">
        <f>IF(gesamt!C1328="",10,gesamt!I1328)</f>
        <v>0.5</v>
      </c>
      <c r="G1328" s="20">
        <f>IF(gesamt!C1328="",0,gesamt!J1328)</f>
        <v>0</v>
      </c>
      <c r="H1328" s="20">
        <f>IF(gesamt!C1328="",0,gesamt!K1328)</f>
        <v>0</v>
      </c>
      <c r="I1328" s="19">
        <f t="shared" si="79"/>
        <v>47.419999999999995</v>
      </c>
      <c r="J1328" s="22">
        <f t="shared" si="80"/>
        <v>1327</v>
      </c>
      <c r="K1328" s="21">
        <f t="shared" ca="1" si="74"/>
        <v>1</v>
      </c>
      <c r="L1328" s="21">
        <f ca="1">IF(K1328=0,"",COUNTIF($K$2:K1328,"&gt;0"))</f>
        <v>1327</v>
      </c>
      <c r="M1328" s="50" t="str">
        <f t="shared" ca="1" si="78"/>
        <v>Mispeln</v>
      </c>
    </row>
    <row r="1329" spans="1:13" s="18" customFormat="1" ht="14.25" x14ac:dyDescent="0.2">
      <c r="A1329" s="18" t="str">
        <f>IF(gesamt!C1329="",CONCATENATE("Eintrag ",J1329),gesamt!A1329)</f>
        <v>Mixed Pickles (Sauerkonserve)</v>
      </c>
      <c r="B1329" s="18">
        <v>100</v>
      </c>
      <c r="C1329" s="19">
        <f>IF(gesamt!C1329="",100,gesamt!D1329)</f>
        <v>28</v>
      </c>
      <c r="D1329" s="20">
        <f>IF(gesamt!C1329="",10,gesamt!G1329)</f>
        <v>6.8</v>
      </c>
      <c r="E1329" s="20">
        <f>IF(gesamt!C1329="",10,gesamt!H1329)</f>
        <v>0.2</v>
      </c>
      <c r="F1329" s="20">
        <f>IF(gesamt!C1329="",10,gesamt!I1329)</f>
        <v>1.1000000000000001</v>
      </c>
      <c r="G1329" s="20">
        <f>IF(gesamt!C1329="",0,gesamt!J1329)</f>
        <v>0</v>
      </c>
      <c r="H1329" s="20">
        <f>IF(gesamt!C1329="",0,gesamt!K1329)</f>
        <v>0</v>
      </c>
      <c r="I1329" s="19">
        <f t="shared" si="79"/>
        <v>34.36</v>
      </c>
      <c r="J1329" s="22">
        <f t="shared" si="80"/>
        <v>1328</v>
      </c>
      <c r="K1329" s="21">
        <f t="shared" ca="1" si="74"/>
        <v>1</v>
      </c>
      <c r="L1329" s="21">
        <f ca="1">IF(K1329=0,"",COUNTIF($K$2:K1329,"&gt;0"))</f>
        <v>1328</v>
      </c>
      <c r="M1329" s="50" t="str">
        <f t="shared" ca="1" si="78"/>
        <v>Mixed Pickles (Sauerkonserve)</v>
      </c>
    </row>
    <row r="1330" spans="1:13" s="18" customFormat="1" ht="14.25" x14ac:dyDescent="0.2">
      <c r="A1330" s="18" t="str">
        <f>IF(gesamt!C1330="",CONCATENATE("Eintrag ",J1330),gesamt!A1330)</f>
        <v>Mockturtle-Suppe, falsche Schildkröten-Suppe</v>
      </c>
      <c r="B1330" s="18">
        <v>100</v>
      </c>
      <c r="C1330" s="19">
        <f>IF(gesamt!C1330="",100,gesamt!D1330)</f>
        <v>132</v>
      </c>
      <c r="D1330" s="20">
        <f>IF(gesamt!C1330="",10,gesamt!G1330)</f>
        <v>8</v>
      </c>
      <c r="E1330" s="20">
        <f>IF(gesamt!C1330="",10,gesamt!H1330)</f>
        <v>7</v>
      </c>
      <c r="F1330" s="20">
        <f>IF(gesamt!C1330="",10,gesamt!I1330)</f>
        <v>8</v>
      </c>
      <c r="G1330" s="20">
        <f>IF(gesamt!C1330="",0,gesamt!J1330)</f>
        <v>0</v>
      </c>
      <c r="H1330" s="20">
        <f>IF(gesamt!C1330="",0,gesamt!K1330)</f>
        <v>0</v>
      </c>
      <c r="I1330" s="19">
        <f t="shared" si="79"/>
        <v>131.5</v>
      </c>
      <c r="J1330" s="22">
        <f t="shared" si="80"/>
        <v>1329</v>
      </c>
      <c r="K1330" s="21">
        <f t="shared" ca="1" si="74"/>
        <v>1</v>
      </c>
      <c r="L1330" s="21">
        <f ca="1">IF(K1330=0,"",COUNTIF($K$2:K1330,"&gt;0"))</f>
        <v>1329</v>
      </c>
      <c r="M1330" s="50" t="str">
        <f t="shared" ca="1" si="78"/>
        <v>Mockturtle-Suppe, falsche Schildkröten-Suppe</v>
      </c>
    </row>
    <row r="1331" spans="1:13" s="18" customFormat="1" ht="14.25" x14ac:dyDescent="0.2">
      <c r="A1331" s="18" t="str">
        <f>IF(gesamt!C1331="",CONCATENATE("Eintrag ",J1331),gesamt!A1331)</f>
        <v>Mohnbrötchen, Mohnsemmeln, Mohnwecken</v>
      </c>
      <c r="B1331" s="18">
        <v>100</v>
      </c>
      <c r="C1331" s="19">
        <f>IF(gesamt!C1331="",100,gesamt!D1331)</f>
        <v>264</v>
      </c>
      <c r="D1331" s="20">
        <f>IF(gesamt!C1331="",10,gesamt!G1331)</f>
        <v>49</v>
      </c>
      <c r="E1331" s="20">
        <f>IF(gesamt!C1331="",10,gesamt!H1331)</f>
        <v>3.8</v>
      </c>
      <c r="F1331" s="20">
        <f>IF(gesamt!C1331="",10,gesamt!I1331)</f>
        <v>8.3000000000000007</v>
      </c>
      <c r="G1331" s="20">
        <f>IF(gesamt!C1331="",0,gesamt!J1331)</f>
        <v>0</v>
      </c>
      <c r="H1331" s="20">
        <f>IF(gesamt!C1331="",0,gesamt!K1331)</f>
        <v>0</v>
      </c>
      <c r="I1331" s="19">
        <f t="shared" si="79"/>
        <v>271.09999999999997</v>
      </c>
      <c r="J1331" s="22">
        <f t="shared" si="80"/>
        <v>1330</v>
      </c>
      <c r="K1331" s="21">
        <f t="shared" ca="1" si="74"/>
        <v>1</v>
      </c>
      <c r="L1331" s="21">
        <f ca="1">IF(K1331=0,"",COUNTIF($K$2:K1331,"&gt;0"))</f>
        <v>1330</v>
      </c>
      <c r="M1331" s="50" t="str">
        <f t="shared" ca="1" si="78"/>
        <v>Mohnbrötchen, Mohnsemmeln, Mohnwecken</v>
      </c>
    </row>
    <row r="1332" spans="1:13" s="18" customFormat="1" ht="14.25" x14ac:dyDescent="0.2">
      <c r="A1332" s="18" t="str">
        <f>IF(gesamt!C1332="",CONCATENATE("Eintrag ",J1332),gesamt!A1332)</f>
        <v>Mohnkloß (schlesische Süßspeise, auch Weihnachtsgericht, Silvestergericht)</v>
      </c>
      <c r="B1332" s="18">
        <v>100</v>
      </c>
      <c r="C1332" s="19">
        <f>IF(gesamt!C1332="",100,gesamt!D1332)</f>
        <v>215</v>
      </c>
      <c r="D1332" s="20">
        <f>IF(gesamt!C1332="",10,gesamt!G1332)</f>
        <v>26.1</v>
      </c>
      <c r="E1332" s="20">
        <f>IF(gesamt!C1332="",10,gesamt!H1332)</f>
        <v>8.6999999999999993</v>
      </c>
      <c r="F1332" s="20">
        <f>IF(gesamt!C1332="",10,gesamt!I1332)</f>
        <v>6.5</v>
      </c>
      <c r="G1332" s="20">
        <f>IF(gesamt!C1332="",0,gesamt!J1332)</f>
        <v>0</v>
      </c>
      <c r="H1332" s="20">
        <f>IF(gesamt!C1332="",0,gesamt!K1332)</f>
        <v>0</v>
      </c>
      <c r="I1332" s="19">
        <f t="shared" si="79"/>
        <v>215.22</v>
      </c>
      <c r="J1332" s="22">
        <f t="shared" si="80"/>
        <v>1331</v>
      </c>
      <c r="K1332" s="21">
        <f t="shared" ca="1" si="74"/>
        <v>1</v>
      </c>
      <c r="L1332" s="21">
        <f ca="1">IF(K1332=0,"",COUNTIF($K$2:K1332,"&gt;0"))</f>
        <v>1331</v>
      </c>
      <c r="M1332" s="50" t="str">
        <f t="shared" ca="1" si="78"/>
        <v>Mohnkloß (schlesische Süßspeise, auch Weihnachtsgericht, Silvestergericht)</v>
      </c>
    </row>
    <row r="1333" spans="1:13" s="18" customFormat="1" ht="14.25" x14ac:dyDescent="0.2">
      <c r="A1333" s="18" t="str">
        <f>IF(gesamt!C1333="",CONCATENATE("Eintrag ",J1333),gesamt!A1333)</f>
        <v>Mohnkuchen</v>
      </c>
      <c r="B1333" s="18">
        <v>100</v>
      </c>
      <c r="C1333" s="19">
        <f>IF(gesamt!C1333="",100,gesamt!D1333)</f>
        <v>340</v>
      </c>
      <c r="D1333" s="20">
        <f>IF(gesamt!C1333="",10,gesamt!G1333)</f>
        <v>36.200000000000003</v>
      </c>
      <c r="E1333" s="20">
        <f>IF(gesamt!C1333="",10,gesamt!H1333)</f>
        <v>16</v>
      </c>
      <c r="F1333" s="20">
        <f>IF(gesamt!C1333="",10,gesamt!I1333)</f>
        <v>10.1</v>
      </c>
      <c r="G1333" s="20">
        <f>IF(gesamt!C1333="",0,gesamt!J1333)</f>
        <v>0</v>
      </c>
      <c r="H1333" s="20">
        <f>IF(gesamt!C1333="",0,gesamt!K1333)</f>
        <v>0</v>
      </c>
      <c r="I1333" s="19">
        <f t="shared" si="79"/>
        <v>339.64000000000004</v>
      </c>
      <c r="J1333" s="22">
        <f t="shared" si="80"/>
        <v>1332</v>
      </c>
      <c r="K1333" s="21">
        <f t="shared" ca="1" si="74"/>
        <v>1</v>
      </c>
      <c r="L1333" s="21">
        <f ca="1">IF(K1333=0,"",COUNTIF($K$2:K1333,"&gt;0"))</f>
        <v>1332</v>
      </c>
      <c r="M1333" s="50" t="str">
        <f t="shared" ca="1" si="78"/>
        <v>Mohnkuchen</v>
      </c>
    </row>
    <row r="1334" spans="1:13" s="18" customFormat="1" ht="14.25" x14ac:dyDescent="0.2">
      <c r="A1334" s="18" t="str">
        <f>IF(gesamt!C1334="",CONCATENATE("Eintrag ",J1334),gesamt!A1334)</f>
        <v>Mohnnöl</v>
      </c>
      <c r="B1334" s="18">
        <v>100</v>
      </c>
      <c r="C1334" s="19">
        <f>IF(gesamt!C1334="",100,gesamt!D1334)</f>
        <v>924</v>
      </c>
      <c r="D1334" s="20">
        <f>IF(gesamt!C1334="",10,gesamt!G1334)</f>
        <v>0</v>
      </c>
      <c r="E1334" s="20">
        <f>IF(gesamt!C1334="",10,gesamt!H1334)</f>
        <v>99.4</v>
      </c>
      <c r="F1334" s="20">
        <f>IF(gesamt!C1334="",10,gesamt!I1334)</f>
        <v>0</v>
      </c>
      <c r="G1334" s="20">
        <f>IF(gesamt!C1334="",0,gesamt!J1334)</f>
        <v>0</v>
      </c>
      <c r="H1334" s="20">
        <f>IF(gesamt!C1334="",0,gesamt!K1334)</f>
        <v>0</v>
      </c>
      <c r="I1334" s="19">
        <f t="shared" si="79"/>
        <v>924.42000000000007</v>
      </c>
      <c r="J1334" s="22">
        <f t="shared" si="80"/>
        <v>1333</v>
      </c>
      <c r="K1334" s="21">
        <f t="shared" ca="1" si="74"/>
        <v>1</v>
      </c>
      <c r="L1334" s="21">
        <f ca="1">IF(K1334=0,"",COUNTIF($K$2:K1334,"&gt;0"))</f>
        <v>1333</v>
      </c>
      <c r="M1334" s="50" t="str">
        <f t="shared" ca="1" si="78"/>
        <v>Mohnnöl</v>
      </c>
    </row>
    <row r="1335" spans="1:13" s="18" customFormat="1" ht="14.25" x14ac:dyDescent="0.2">
      <c r="A1335" s="18" t="str">
        <f>IF(gesamt!C1335="",CONCATENATE("Eintrag ",J1335),gesamt!A1335)</f>
        <v>Mohnöl</v>
      </c>
      <c r="B1335" s="18">
        <v>100</v>
      </c>
      <c r="C1335" s="19">
        <f>IF(gesamt!C1335="",100,gesamt!D1335)</f>
        <v>930</v>
      </c>
      <c r="D1335" s="20">
        <f>IF(gesamt!C1335="",10,gesamt!G1335)</f>
        <v>0</v>
      </c>
      <c r="E1335" s="20">
        <f>IF(gesamt!C1335="",10,gesamt!H1335)</f>
        <v>100</v>
      </c>
      <c r="F1335" s="20">
        <f>IF(gesamt!C1335="",10,gesamt!I1335)</f>
        <v>0</v>
      </c>
      <c r="G1335" s="20">
        <f>IF(gesamt!C1335="",0,gesamt!J1335)</f>
        <v>0</v>
      </c>
      <c r="H1335" s="20">
        <f>IF(gesamt!C1335="",0,gesamt!K1335)</f>
        <v>0</v>
      </c>
      <c r="I1335" s="19">
        <f t="shared" si="79"/>
        <v>930.00000000000011</v>
      </c>
      <c r="J1335" s="22">
        <f t="shared" si="80"/>
        <v>1334</v>
      </c>
      <c r="K1335" s="21">
        <f t="shared" ca="1" si="74"/>
        <v>1</v>
      </c>
      <c r="L1335" s="21">
        <f ca="1">IF(K1335=0,"",COUNTIF($K$2:K1335,"&gt;0"))</f>
        <v>1334</v>
      </c>
      <c r="M1335" s="50" t="str">
        <f t="shared" ca="1" si="78"/>
        <v>Mohnöl</v>
      </c>
    </row>
    <row r="1336" spans="1:13" s="18" customFormat="1" ht="14.25" x14ac:dyDescent="0.2">
      <c r="A1336" s="18" t="str">
        <f>IF(gesamt!C1336="",CONCATENATE("Eintrag ",J1336),gesamt!A1336)</f>
        <v>Mohnsamen</v>
      </c>
      <c r="B1336" s="18">
        <v>100</v>
      </c>
      <c r="C1336" s="19">
        <f>IF(gesamt!C1336="",100,gesamt!D1336)</f>
        <v>477</v>
      </c>
      <c r="D1336" s="20">
        <f>IF(gesamt!C1336="",10,gesamt!G1336)</f>
        <v>4.2</v>
      </c>
      <c r="E1336" s="20">
        <f>IF(gesamt!C1336="",10,gesamt!H1336)</f>
        <v>42.2</v>
      </c>
      <c r="F1336" s="20">
        <f>IF(gesamt!C1336="",10,gesamt!I1336)</f>
        <v>20.2</v>
      </c>
      <c r="G1336" s="20">
        <f>IF(gesamt!C1336="",0,gesamt!J1336)</f>
        <v>0</v>
      </c>
      <c r="H1336" s="20">
        <f>IF(gesamt!C1336="",0,gesamt!K1336)</f>
        <v>0</v>
      </c>
      <c r="I1336" s="19">
        <f t="shared" si="79"/>
        <v>494.5200000000001</v>
      </c>
      <c r="J1336" s="22">
        <f t="shared" si="80"/>
        <v>1335</v>
      </c>
      <c r="K1336" s="21">
        <f t="shared" ca="1" si="74"/>
        <v>1</v>
      </c>
      <c r="L1336" s="21">
        <f ca="1">IF(K1336=0,"",COUNTIF($K$2:K1336,"&gt;0"))</f>
        <v>1335</v>
      </c>
      <c r="M1336" s="50" t="str">
        <f t="shared" ca="1" si="78"/>
        <v>Mohnsamen</v>
      </c>
    </row>
    <row r="1337" spans="1:13" s="18" customFormat="1" ht="14.25" x14ac:dyDescent="0.2">
      <c r="A1337" s="18" t="str">
        <f>IF(gesamt!C1337="",CONCATENATE("Eintrag ",J1337),gesamt!A1337)</f>
        <v>Mohnstange</v>
      </c>
      <c r="B1337" s="18">
        <v>100</v>
      </c>
      <c r="C1337" s="19">
        <f>IF(gesamt!C1337="",100,gesamt!D1337)</f>
        <v>347</v>
      </c>
      <c r="D1337" s="20">
        <f>IF(gesamt!C1337="",10,gesamt!G1337)</f>
        <v>48</v>
      </c>
      <c r="E1337" s="20">
        <f>IF(gesamt!C1337="",10,gesamt!H1337)</f>
        <v>13</v>
      </c>
      <c r="F1337" s="20">
        <f>IF(gesamt!C1337="",10,gesamt!I1337)</f>
        <v>7</v>
      </c>
      <c r="G1337" s="20">
        <f>IF(gesamt!C1337="",0,gesamt!J1337)</f>
        <v>0</v>
      </c>
      <c r="H1337" s="20">
        <f>IF(gesamt!C1337="",0,gesamt!K1337)</f>
        <v>0</v>
      </c>
      <c r="I1337" s="19">
        <f t="shared" si="79"/>
        <v>347.09999999999997</v>
      </c>
      <c r="J1337" s="22">
        <f t="shared" si="80"/>
        <v>1336</v>
      </c>
      <c r="K1337" s="21">
        <f t="shared" ca="1" si="74"/>
        <v>1</v>
      </c>
      <c r="L1337" s="21">
        <f ca="1">IF(K1337=0,"",COUNTIF($K$2:K1337,"&gt;0"))</f>
        <v>1336</v>
      </c>
      <c r="M1337" s="50" t="str">
        <f t="shared" ca="1" si="78"/>
        <v>Mohnstange</v>
      </c>
    </row>
    <row r="1338" spans="1:13" s="18" customFormat="1" ht="14.25" x14ac:dyDescent="0.2">
      <c r="A1338" s="18" t="str">
        <f>IF(gesamt!C1338="",CONCATENATE("Eintrag ",J1338),gesamt!A1338)</f>
        <v>Mohnstriezel</v>
      </c>
      <c r="B1338" s="18">
        <v>100</v>
      </c>
      <c r="C1338" s="19">
        <f>IF(gesamt!C1338="",100,gesamt!D1338)</f>
        <v>336</v>
      </c>
      <c r="D1338" s="20">
        <f>IF(gesamt!C1338="",10,gesamt!G1338)</f>
        <v>36.200000000000003</v>
      </c>
      <c r="E1338" s="20">
        <f>IF(gesamt!C1338="",10,gesamt!H1338)</f>
        <v>16</v>
      </c>
      <c r="F1338" s="20">
        <f>IF(gesamt!C1338="",10,gesamt!I1338)</f>
        <v>9.3000000000000007</v>
      </c>
      <c r="G1338" s="20">
        <f>IF(gesamt!C1338="",0,gesamt!J1338)</f>
        <v>0</v>
      </c>
      <c r="H1338" s="20">
        <f>IF(gesamt!C1338="",0,gesamt!K1338)</f>
        <v>0</v>
      </c>
      <c r="I1338" s="19">
        <f t="shared" si="79"/>
        <v>336.28000000000003</v>
      </c>
      <c r="J1338" s="22">
        <f t="shared" si="80"/>
        <v>1337</v>
      </c>
      <c r="K1338" s="21">
        <f t="shared" ca="1" si="74"/>
        <v>1</v>
      </c>
      <c r="L1338" s="21">
        <f ca="1">IF(K1338=0,"",COUNTIF($K$2:K1338,"&gt;0"))</f>
        <v>1337</v>
      </c>
      <c r="M1338" s="50" t="str">
        <f t="shared" ca="1" si="78"/>
        <v>Mohnstriezel</v>
      </c>
    </row>
    <row r="1339" spans="1:13" s="18" customFormat="1" ht="14.25" x14ac:dyDescent="0.2">
      <c r="A1339" s="18" t="str">
        <f>IF(gesamt!C1339="",CONCATENATE("Eintrag ",J1339),gesamt!A1339)</f>
        <v>Mohnstrudel, Mohnpotize</v>
      </c>
      <c r="B1339" s="18">
        <v>100</v>
      </c>
      <c r="C1339" s="19">
        <f>IF(gesamt!C1339="",100,gesamt!D1339)</f>
        <v>374</v>
      </c>
      <c r="D1339" s="20">
        <f>IF(gesamt!C1339="",10,gesamt!G1339)</f>
        <v>48</v>
      </c>
      <c r="E1339" s="20">
        <f>IF(gesamt!C1339="",10,gesamt!H1339)</f>
        <v>15</v>
      </c>
      <c r="F1339" s="20">
        <f>IF(gesamt!C1339="",10,gesamt!I1339)</f>
        <v>9</v>
      </c>
      <c r="G1339" s="20">
        <f>IF(gesamt!C1339="",0,gesamt!J1339)</f>
        <v>0</v>
      </c>
      <c r="H1339" s="20">
        <f>IF(gesamt!C1339="",0,gesamt!K1339)</f>
        <v>0</v>
      </c>
      <c r="I1339" s="19">
        <f t="shared" si="79"/>
        <v>374.09999999999997</v>
      </c>
      <c r="J1339" s="22">
        <f t="shared" si="80"/>
        <v>1338</v>
      </c>
      <c r="K1339" s="21">
        <f t="shared" ca="1" si="74"/>
        <v>1</v>
      </c>
      <c r="L1339" s="21">
        <f ca="1">IF(K1339=0,"",COUNTIF($K$2:K1339,"&gt;0"))</f>
        <v>1338</v>
      </c>
      <c r="M1339" s="50" t="str">
        <f t="shared" ca="1" si="78"/>
        <v>Mohnstrudel, Mohnpotize</v>
      </c>
    </row>
    <row r="1340" spans="1:13" s="18" customFormat="1" ht="14.25" x14ac:dyDescent="0.2">
      <c r="A1340" s="18" t="str">
        <f>IF(gesamt!C1340="",CONCATENATE("Eintrag ",J1340),gesamt!A1340)</f>
        <v>Mohnstückchen, Mohnschnecke, Mohnschnitte</v>
      </c>
      <c r="B1340" s="18">
        <v>100</v>
      </c>
      <c r="C1340" s="19">
        <f>IF(gesamt!C1340="",100,gesamt!D1340)</f>
        <v>456</v>
      </c>
      <c r="D1340" s="20">
        <f>IF(gesamt!C1340="",10,gesamt!G1340)</f>
        <v>53</v>
      </c>
      <c r="E1340" s="20">
        <f>IF(gesamt!C1340="",10,gesamt!H1340)</f>
        <v>23</v>
      </c>
      <c r="F1340" s="20">
        <f>IF(gesamt!C1340="",10,gesamt!I1340)</f>
        <v>6</v>
      </c>
      <c r="G1340" s="20">
        <f>IF(gesamt!C1340="",0,gesamt!J1340)</f>
        <v>0</v>
      </c>
      <c r="H1340" s="20">
        <f>IF(gesamt!C1340="",0,gesamt!K1340)</f>
        <v>0</v>
      </c>
      <c r="I1340" s="19">
        <f t="shared" si="79"/>
        <v>456.4</v>
      </c>
      <c r="J1340" s="22">
        <f t="shared" si="80"/>
        <v>1339</v>
      </c>
      <c r="K1340" s="21">
        <f t="shared" ca="1" si="74"/>
        <v>1</v>
      </c>
      <c r="L1340" s="21">
        <f ca="1">IF(K1340=0,"",COUNTIF($K$2:K1340,"&gt;0"))</f>
        <v>1339</v>
      </c>
      <c r="M1340" s="50" t="str">
        <f t="shared" ca="1" si="78"/>
        <v>Mohnstückchen, Mohnschnecke, Mohnschnitte</v>
      </c>
    </row>
    <row r="1341" spans="1:13" s="18" customFormat="1" ht="14.25" x14ac:dyDescent="0.2">
      <c r="A1341" s="18" t="str">
        <f>IF(gesamt!C1341="",CONCATENATE("Eintrag ",J1341),gesamt!A1341)</f>
        <v>Mohnzopf</v>
      </c>
      <c r="B1341" s="18">
        <v>100</v>
      </c>
      <c r="C1341" s="19">
        <f>IF(gesamt!C1341="",100,gesamt!D1341)</f>
        <v>369</v>
      </c>
      <c r="D1341" s="20">
        <f>IF(gesamt!C1341="",10,gesamt!G1341)</f>
        <v>49.5</v>
      </c>
      <c r="E1341" s="20">
        <f>IF(gesamt!C1341="",10,gesamt!H1341)</f>
        <v>14</v>
      </c>
      <c r="F1341" s="20">
        <f>IF(gesamt!C1341="",10,gesamt!I1341)</f>
        <v>8.5</v>
      </c>
      <c r="G1341" s="20">
        <f>IF(gesamt!C1341="",0,gesamt!J1341)</f>
        <v>0</v>
      </c>
      <c r="H1341" s="20">
        <f>IF(gesamt!C1341="",0,gesamt!K1341)</f>
        <v>0</v>
      </c>
      <c r="I1341" s="19">
        <f t="shared" si="79"/>
        <v>368.84999999999997</v>
      </c>
      <c r="J1341" s="22">
        <f t="shared" si="80"/>
        <v>1340</v>
      </c>
      <c r="K1341" s="21">
        <f t="shared" ca="1" si="74"/>
        <v>1</v>
      </c>
      <c r="L1341" s="21">
        <f ca="1">IF(K1341=0,"",COUNTIF($K$2:K1341,"&gt;0"))</f>
        <v>1340</v>
      </c>
      <c r="M1341" s="50" t="str">
        <f t="shared" ca="1" si="78"/>
        <v>Mohnzopf</v>
      </c>
    </row>
    <row r="1342" spans="1:13" s="18" customFormat="1" ht="14.25" x14ac:dyDescent="0.2">
      <c r="A1342" s="18" t="str">
        <f>IF(gesamt!C1342="",CONCATENATE("Eintrag ",J1342),gesamt!A1342)</f>
        <v>Möhren (Karotten, Mohrrüben, gelbe Rüben, Rübli, Rüebli, Fingermöhren)</v>
      </c>
      <c r="B1342" s="18">
        <v>100</v>
      </c>
      <c r="C1342" s="19">
        <f>IF(gesamt!C1342="",100,gesamt!D1342)</f>
        <v>25</v>
      </c>
      <c r="D1342" s="20">
        <f>IF(gesamt!C1342="",10,gesamt!G1342)</f>
        <v>4.8</v>
      </c>
      <c r="E1342" s="20">
        <f>IF(gesamt!C1342="",10,gesamt!H1342)</f>
        <v>0.2</v>
      </c>
      <c r="F1342" s="20">
        <f>IF(gesamt!C1342="",10,gesamt!I1342)</f>
        <v>1</v>
      </c>
      <c r="G1342" s="20">
        <f>IF(gesamt!C1342="",0,gesamt!J1342)</f>
        <v>0</v>
      </c>
      <c r="H1342" s="20">
        <f>IF(gesamt!C1342="",0,gesamt!K1342)</f>
        <v>0</v>
      </c>
      <c r="I1342" s="19">
        <f t="shared" si="79"/>
        <v>25.739999999999995</v>
      </c>
      <c r="J1342" s="22">
        <f t="shared" si="80"/>
        <v>1341</v>
      </c>
      <c r="K1342" s="21">
        <f t="shared" ca="1" si="74"/>
        <v>1</v>
      </c>
      <c r="L1342" s="21">
        <f ca="1">IF(K1342=0,"",COUNTIF($K$2:K1342,"&gt;0"))</f>
        <v>1341</v>
      </c>
      <c r="M1342" s="50" t="str">
        <f t="shared" ca="1" si="78"/>
        <v>Möhren (Karotten, Mohrrüben, gelbe Rüben, Rübli, Rüebli, Fingermöhren)</v>
      </c>
    </row>
    <row r="1343" spans="1:13" s="18" customFormat="1" ht="14.25" x14ac:dyDescent="0.2">
      <c r="A1343" s="18" t="str">
        <f>IF(gesamt!C1343="",CONCATENATE("Eintrag ",J1343),gesamt!A1343)</f>
        <v>Möhren und Erbsen 50:50 (Konserve) (Karotten, Mohrrüben, gelbe Rüben)</v>
      </c>
      <c r="B1343" s="18">
        <v>100</v>
      </c>
      <c r="C1343" s="19">
        <f>IF(gesamt!C1343="",100,gesamt!D1343)</f>
        <v>37</v>
      </c>
      <c r="D1343" s="20">
        <f>IF(gesamt!C1343="",10,gesamt!G1343)</f>
        <v>5.8</v>
      </c>
      <c r="E1343" s="20">
        <f>IF(gesamt!C1343="",10,gesamt!H1343)</f>
        <v>0.4</v>
      </c>
      <c r="F1343" s="20">
        <f>IF(gesamt!C1343="",10,gesamt!I1343)</f>
        <v>2.1</v>
      </c>
      <c r="G1343" s="20">
        <f>IF(gesamt!C1343="",0,gesamt!J1343)</f>
        <v>0</v>
      </c>
      <c r="H1343" s="20">
        <f>IF(gesamt!C1343="",0,gesamt!K1343)</f>
        <v>0</v>
      </c>
      <c r="I1343" s="19">
        <f t="shared" si="79"/>
        <v>36.32</v>
      </c>
      <c r="J1343" s="22">
        <f t="shared" si="80"/>
        <v>1342</v>
      </c>
      <c r="K1343" s="21">
        <f t="shared" ca="1" si="74"/>
        <v>1</v>
      </c>
      <c r="L1343" s="21">
        <f ca="1">IF(K1343=0,"",COUNTIF($K$2:K1343,"&gt;0"))</f>
        <v>1342</v>
      </c>
      <c r="M1343" s="50" t="str">
        <f t="shared" ca="1" si="78"/>
        <v>Möhren und Erbsen 50:50 (Konserve) (Karotten, Mohrrüben, gelbe Rüben)</v>
      </c>
    </row>
    <row r="1344" spans="1:13" s="18" customFormat="1" ht="14.25" x14ac:dyDescent="0.2">
      <c r="A1344" s="18" t="str">
        <f>IF(gesamt!C1344="",CONCATENATE("Eintrag ",J1344),gesamt!A1344)</f>
        <v>Möhren, gegart (Konserve) (Karotten, Mohrrüben, gelbe Rüben, Fingermöhren)</v>
      </c>
      <c r="B1344" s="18">
        <v>100</v>
      </c>
      <c r="C1344" s="19">
        <f>IF(gesamt!C1344="",100,gesamt!D1344)</f>
        <v>20</v>
      </c>
      <c r="D1344" s="20">
        <f>IF(gesamt!C1344="",10,gesamt!G1344)</f>
        <v>3.6</v>
      </c>
      <c r="E1344" s="20">
        <f>IF(gesamt!C1344="",10,gesamt!H1344)</f>
        <v>0.3</v>
      </c>
      <c r="F1344" s="20">
        <f>IF(gesamt!C1344="",10,gesamt!I1344)</f>
        <v>0.6</v>
      </c>
      <c r="G1344" s="20">
        <f>IF(gesamt!C1344="",0,gesamt!J1344)</f>
        <v>0</v>
      </c>
      <c r="H1344" s="20">
        <f>IF(gesamt!C1344="",0,gesamt!K1344)</f>
        <v>0</v>
      </c>
      <c r="I1344" s="19">
        <f t="shared" si="79"/>
        <v>20.07</v>
      </c>
      <c r="J1344" s="22">
        <f t="shared" si="80"/>
        <v>1343</v>
      </c>
      <c r="K1344" s="21">
        <f t="shared" ca="1" si="74"/>
        <v>1</v>
      </c>
      <c r="L1344" s="21">
        <f ca="1">IF(K1344=0,"",COUNTIF($K$2:K1344,"&gt;0"))</f>
        <v>1343</v>
      </c>
      <c r="M1344" s="50" t="str">
        <f t="shared" ca="1" si="78"/>
        <v>Möhren, gegart (Konserve) (Karotten, Mohrrüben, gelbe Rüben, Fingermöhren)</v>
      </c>
    </row>
    <row r="1345" spans="1:13" s="18" customFormat="1" ht="14.25" x14ac:dyDescent="0.2">
      <c r="A1345" s="18" t="str">
        <f>IF(gesamt!C1345="",CONCATENATE("Eintrag ",J1345),gesamt!A1345)</f>
        <v>Möhren, Sauerkonserve (Karotten, Mohrrüben, gelbe Rüben, Rübli, Fingermöhren)</v>
      </c>
      <c r="B1345" s="18">
        <v>100</v>
      </c>
      <c r="C1345" s="19">
        <f>IF(gesamt!C1345="",100,gesamt!D1345)</f>
        <v>13</v>
      </c>
      <c r="D1345" s="20">
        <f>IF(gesamt!C1345="",10,gesamt!G1345)</f>
        <v>2.6</v>
      </c>
      <c r="E1345" s="20">
        <f>IF(gesamt!C1345="",10,gesamt!H1345)</f>
        <v>0.1</v>
      </c>
      <c r="F1345" s="20">
        <f>IF(gesamt!C1345="",10,gesamt!I1345)</f>
        <v>0.5</v>
      </c>
      <c r="G1345" s="20">
        <f>IF(gesamt!C1345="",0,gesamt!J1345)</f>
        <v>0</v>
      </c>
      <c r="H1345" s="20">
        <f>IF(gesamt!C1345="",0,gesamt!K1345)</f>
        <v>0</v>
      </c>
      <c r="I1345" s="19">
        <f t="shared" si="79"/>
        <v>13.69</v>
      </c>
      <c r="J1345" s="22">
        <f t="shared" si="80"/>
        <v>1344</v>
      </c>
      <c r="K1345" s="21">
        <f t="shared" ca="1" si="74"/>
        <v>1</v>
      </c>
      <c r="L1345" s="21">
        <f ca="1">IF(K1345=0,"",COUNTIF($K$2:K1345,"&gt;0"))</f>
        <v>1344</v>
      </c>
      <c r="M1345" s="50" t="str">
        <f t="shared" ca="1" si="78"/>
        <v>Möhren, Sauerkonserve (Karotten, Mohrrüben, gelbe Rüben, Rübli, Fingermöhren)</v>
      </c>
    </row>
    <row r="1346" spans="1:13" s="18" customFormat="1" ht="14.25" x14ac:dyDescent="0.2">
      <c r="A1346" s="18" t="str">
        <f>IF(gesamt!C1346="",CONCATENATE("Eintrag ",J1346),gesamt!A1346)</f>
        <v>Möhrenbrot</v>
      </c>
      <c r="B1346" s="18">
        <v>100</v>
      </c>
      <c r="C1346" s="19">
        <f>IF(gesamt!C1346="",100,gesamt!D1346)</f>
        <v>225</v>
      </c>
      <c r="D1346" s="20">
        <f>IF(gesamt!C1346="",10,gesamt!G1346)</f>
        <v>31</v>
      </c>
      <c r="E1346" s="20">
        <f>IF(gesamt!C1346="",10,gesamt!H1346)</f>
        <v>6</v>
      </c>
      <c r="F1346" s="20">
        <f>IF(gesamt!C1346="",10,gesamt!I1346)</f>
        <v>10</v>
      </c>
      <c r="G1346" s="20">
        <f>IF(gesamt!C1346="",0,gesamt!J1346)</f>
        <v>0</v>
      </c>
      <c r="H1346" s="20">
        <f>IF(gesamt!C1346="",0,gesamt!K1346)</f>
        <v>0</v>
      </c>
      <c r="I1346" s="19">
        <f t="shared" si="79"/>
        <v>224.9</v>
      </c>
      <c r="J1346" s="22">
        <f t="shared" si="80"/>
        <v>1345</v>
      </c>
      <c r="K1346" s="21">
        <f t="shared" ca="1" si="74"/>
        <v>1</v>
      </c>
      <c r="L1346" s="21">
        <f ca="1">IF(K1346=0,"",COUNTIF($K$2:K1346,"&gt;0"))</f>
        <v>1345</v>
      </c>
      <c r="M1346" s="50" t="str">
        <f t="shared" ref="M1346:M1409" ca="1" si="81">IFERROR(INDEX(A:A,MATCH(ROW(K1345),L:L,0)),"")</f>
        <v>Möhrenbrot</v>
      </c>
    </row>
    <row r="1347" spans="1:13" s="18" customFormat="1" ht="14.25" x14ac:dyDescent="0.2">
      <c r="A1347" s="18" t="str">
        <f>IF(gesamt!C1347="",CONCATENATE("Eintrag ",J1347),gesamt!A1347)</f>
        <v>Möhreneintopf</v>
      </c>
      <c r="B1347" s="18">
        <v>100</v>
      </c>
      <c r="C1347" s="19">
        <f>IF(gesamt!C1347="",100,gesamt!D1347)</f>
        <v>53</v>
      </c>
      <c r="D1347" s="20">
        <f>IF(gesamt!C1347="",10,gesamt!G1347)</f>
        <v>8.5</v>
      </c>
      <c r="E1347" s="20">
        <f>IF(gesamt!C1347="",10,gesamt!H1347)</f>
        <v>1.3</v>
      </c>
      <c r="F1347" s="20">
        <f>IF(gesamt!C1347="",10,gesamt!I1347)</f>
        <v>1.4</v>
      </c>
      <c r="G1347" s="20">
        <f>IF(gesamt!C1347="",0,gesamt!J1347)</f>
        <v>0</v>
      </c>
      <c r="H1347" s="20">
        <f>IF(gesamt!C1347="",0,gesamt!K1347)</f>
        <v>0</v>
      </c>
      <c r="I1347" s="19">
        <f t="shared" ref="I1347:I1410" si="82">D1347*4.1+E1347*9.3+F1347*4.2+G1347*7+H1347*3</f>
        <v>52.82</v>
      </c>
      <c r="J1347" s="22">
        <f t="shared" si="80"/>
        <v>1346</v>
      </c>
      <c r="K1347" s="21">
        <f t="shared" ca="1" si="74"/>
        <v>1</v>
      </c>
      <c r="L1347" s="21">
        <f ca="1">IF(K1347=0,"",COUNTIF($K$2:K1347,"&gt;0"))</f>
        <v>1346</v>
      </c>
      <c r="M1347" s="50" t="str">
        <f t="shared" ca="1" si="81"/>
        <v>Möhreneintopf</v>
      </c>
    </row>
    <row r="1348" spans="1:13" s="18" customFormat="1" ht="14.25" x14ac:dyDescent="0.2">
      <c r="A1348" s="18" t="str">
        <f>IF(gesamt!C1348="",CONCATENATE("Eintrag ",J1348),gesamt!A1348)</f>
        <v>Möhrenkuchen, Möhrentorte, Karottenkuchen, Rüebli-Kuchen, Rübli-Kuchen</v>
      </c>
      <c r="B1348" s="18">
        <v>100</v>
      </c>
      <c r="C1348" s="19">
        <f>IF(gesamt!C1348="",100,gesamt!D1348)</f>
        <v>355</v>
      </c>
      <c r="D1348" s="20">
        <f>IF(gesamt!C1348="",10,gesamt!G1348)</f>
        <v>40</v>
      </c>
      <c r="E1348" s="20">
        <f>IF(gesamt!C1348="",10,gesamt!H1348)</f>
        <v>18</v>
      </c>
      <c r="F1348" s="20">
        <f>IF(gesamt!C1348="",10,gesamt!I1348)</f>
        <v>5.5</v>
      </c>
      <c r="G1348" s="20">
        <f>IF(gesamt!C1348="",0,gesamt!J1348)</f>
        <v>0</v>
      </c>
      <c r="H1348" s="20">
        <f>IF(gesamt!C1348="",0,gesamt!K1348)</f>
        <v>0</v>
      </c>
      <c r="I1348" s="19">
        <f t="shared" si="82"/>
        <v>354.5</v>
      </c>
      <c r="J1348" s="22">
        <f t="shared" si="80"/>
        <v>1347</v>
      </c>
      <c r="K1348" s="21">
        <f t="shared" ca="1" si="74"/>
        <v>1</v>
      </c>
      <c r="L1348" s="21">
        <f ca="1">IF(K1348=0,"",COUNTIF($K$2:K1348,"&gt;0"))</f>
        <v>1347</v>
      </c>
      <c r="M1348" s="50" t="str">
        <f t="shared" ca="1" si="81"/>
        <v>Möhrenkuchen, Möhrentorte, Karottenkuchen, Rüebli-Kuchen, Rübli-Kuchen</v>
      </c>
    </row>
    <row r="1349" spans="1:13" s="18" customFormat="1" ht="14.25" x14ac:dyDescent="0.2">
      <c r="A1349" s="18" t="str">
        <f>IF(gesamt!C1349="",CONCATENATE("Eintrag ",J1349),gesamt!A1349)</f>
        <v>Möhrensaft (Karottensaft, Mohrrübensaft, Rüblisaft, Rüeblisaft)</v>
      </c>
      <c r="B1349" s="18">
        <v>100</v>
      </c>
      <c r="C1349" s="19">
        <f>IF(gesamt!C1349="",100,gesamt!D1349)</f>
        <v>22</v>
      </c>
      <c r="D1349" s="20">
        <f>IF(gesamt!C1349="",10,gesamt!G1349)</f>
        <v>4.8</v>
      </c>
      <c r="E1349" s="20">
        <f>IF(gesamt!C1349="",10,gesamt!H1349)</f>
        <v>0</v>
      </c>
      <c r="F1349" s="20">
        <f>IF(gesamt!C1349="",10,gesamt!I1349)</f>
        <v>0.6</v>
      </c>
      <c r="G1349" s="20">
        <f>IF(gesamt!C1349="",0,gesamt!J1349)</f>
        <v>0</v>
      </c>
      <c r="H1349" s="20">
        <f>IF(gesamt!C1349="",0,gesamt!K1349)</f>
        <v>0</v>
      </c>
      <c r="I1349" s="19">
        <f t="shared" si="82"/>
        <v>22.199999999999996</v>
      </c>
      <c r="J1349" s="22">
        <f t="shared" si="80"/>
        <v>1348</v>
      </c>
      <c r="K1349" s="21">
        <f t="shared" ca="1" si="74"/>
        <v>1</v>
      </c>
      <c r="L1349" s="21">
        <f ca="1">IF(K1349=0,"",COUNTIF($K$2:K1349,"&gt;0"))</f>
        <v>1348</v>
      </c>
      <c r="M1349" s="50" t="str">
        <f t="shared" ca="1" si="81"/>
        <v>Möhrensaft (Karottensaft, Mohrrübensaft, Rüblisaft, Rüeblisaft)</v>
      </c>
    </row>
    <row r="1350" spans="1:13" s="18" customFormat="1" ht="14.25" x14ac:dyDescent="0.2">
      <c r="A1350" s="18" t="str">
        <f>IF(gesamt!C1350="",CONCATENATE("Eintrag ",J1350),gesamt!A1350)</f>
        <v>Möhrensalat, Karottensalat</v>
      </c>
      <c r="B1350" s="18">
        <v>100</v>
      </c>
      <c r="C1350" s="19">
        <f>IF(gesamt!C1350="",100,gesamt!D1350)</f>
        <v>35</v>
      </c>
      <c r="D1350" s="20">
        <f>IF(gesamt!C1350="",10,gesamt!G1350)</f>
        <v>7</v>
      </c>
      <c r="E1350" s="20">
        <f>IF(gesamt!C1350="",10,gesamt!H1350)</f>
        <v>0.4</v>
      </c>
      <c r="F1350" s="20">
        <f>IF(gesamt!C1350="",10,gesamt!I1350)</f>
        <v>0.6</v>
      </c>
      <c r="G1350" s="20">
        <f>IF(gesamt!C1350="",0,gesamt!J1350)</f>
        <v>0</v>
      </c>
      <c r="H1350" s="20">
        <f>IF(gesamt!C1350="",0,gesamt!K1350)</f>
        <v>0</v>
      </c>
      <c r="I1350" s="19">
        <f t="shared" si="82"/>
        <v>34.94</v>
      </c>
      <c r="J1350" s="22">
        <f t="shared" si="80"/>
        <v>1349</v>
      </c>
      <c r="K1350" s="21">
        <f t="shared" ca="1" si="74"/>
        <v>1</v>
      </c>
      <c r="L1350" s="21">
        <f ca="1">IF(K1350=0,"",COUNTIF($K$2:K1350,"&gt;0"))</f>
        <v>1349</v>
      </c>
      <c r="M1350" s="50" t="str">
        <f t="shared" ca="1" si="81"/>
        <v>Möhrensalat, Karottensalat</v>
      </c>
    </row>
    <row r="1351" spans="1:13" s="18" customFormat="1" ht="14.25" x14ac:dyDescent="0.2">
      <c r="A1351" s="18" t="str">
        <f>IF(gesamt!C1351="",CONCATENATE("Eintrag ",J1351),gesamt!A1351)</f>
        <v>Molke, sauer (Käsewasser, Schotte, Sirte, Zieger, Waddike, Whey, Milch-Serum</v>
      </c>
      <c r="B1351" s="18">
        <v>100</v>
      </c>
      <c r="C1351" s="19">
        <f>IF(gesamt!C1351="",100,gesamt!D1351)</f>
        <v>21</v>
      </c>
      <c r="D1351" s="20">
        <f>IF(gesamt!C1351="",10,gesamt!G1351)</f>
        <v>4.2</v>
      </c>
      <c r="E1351" s="20">
        <f>IF(gesamt!C1351="",10,gesamt!H1351)</f>
        <v>0.2</v>
      </c>
      <c r="F1351" s="20">
        <f>IF(gesamt!C1351="",10,gesamt!I1351)</f>
        <v>0.6</v>
      </c>
      <c r="G1351" s="20">
        <f>IF(gesamt!C1351="",0,gesamt!J1351)</f>
        <v>0</v>
      </c>
      <c r="H1351" s="20">
        <f>IF(gesamt!C1351="",0,gesamt!K1351)</f>
        <v>0</v>
      </c>
      <c r="I1351" s="19">
        <f t="shared" si="82"/>
        <v>21.599999999999998</v>
      </c>
      <c r="J1351" s="22">
        <f t="shared" si="80"/>
        <v>1350</v>
      </c>
      <c r="K1351" s="21">
        <f t="shared" ca="1" si="74"/>
        <v>1</v>
      </c>
      <c r="L1351" s="21">
        <f ca="1">IF(K1351=0,"",COUNTIF($K$2:K1351,"&gt;0"))</f>
        <v>1350</v>
      </c>
      <c r="M1351" s="50" t="str">
        <f t="shared" ca="1" si="81"/>
        <v>Molke, sauer (Käsewasser, Schotte, Sirte, Zieger, Waddike, Whey, Milch-Serum</v>
      </c>
    </row>
    <row r="1352" spans="1:13" s="18" customFormat="1" ht="14.25" x14ac:dyDescent="0.2">
      <c r="A1352" s="18" t="str">
        <f>IF(gesamt!C1352="",CONCATENATE("Eintrag ",J1352),gesamt!A1352)</f>
        <v>Molke, süß (Käsewasser, Schotte, Sirte, Zieger, Waddike, Whey, Milch-Serum</v>
      </c>
      <c r="B1352" s="18">
        <v>100</v>
      </c>
      <c r="C1352" s="19">
        <f>IF(gesamt!C1352="",100,gesamt!D1352)</f>
        <v>25</v>
      </c>
      <c r="D1352" s="20">
        <f>IF(gesamt!C1352="",10,gesamt!G1352)</f>
        <v>4.7</v>
      </c>
      <c r="E1352" s="20">
        <f>IF(gesamt!C1352="",10,gesamt!H1352)</f>
        <v>0.2</v>
      </c>
      <c r="F1352" s="20">
        <f>IF(gesamt!C1352="",10,gesamt!I1352)</f>
        <v>0.8</v>
      </c>
      <c r="G1352" s="20">
        <f>IF(gesamt!C1352="",0,gesamt!J1352)</f>
        <v>0</v>
      </c>
      <c r="H1352" s="20">
        <f>IF(gesamt!C1352="",0,gesamt!K1352)</f>
        <v>0</v>
      </c>
      <c r="I1352" s="19">
        <f t="shared" si="82"/>
        <v>24.49</v>
      </c>
      <c r="J1352" s="22">
        <f t="shared" si="80"/>
        <v>1351</v>
      </c>
      <c r="K1352" s="21">
        <f t="shared" ca="1" si="74"/>
        <v>1</v>
      </c>
      <c r="L1352" s="21">
        <f ca="1">IF(K1352=0,"",COUNTIF($K$2:K1352,"&gt;0"))</f>
        <v>1351</v>
      </c>
      <c r="M1352" s="50" t="str">
        <f t="shared" ca="1" si="81"/>
        <v>Molke, süß (Käsewasser, Schotte, Sirte, Zieger, Waddike, Whey, Milch-Serum</v>
      </c>
    </row>
    <row r="1353" spans="1:13" s="18" customFormat="1" ht="14.25" x14ac:dyDescent="0.2">
      <c r="A1353" s="18" t="str">
        <f>IF(gesamt!C1353="",CONCATENATE("Eintrag ",J1353),gesamt!A1353)</f>
        <v>Molke-Eiweiß-Pulver, Molkeprotein-Pulver, Molkepulver, Whey Powder</v>
      </c>
      <c r="B1353" s="18">
        <v>100</v>
      </c>
      <c r="C1353" s="19">
        <f>IF(gesamt!C1353="",100,gesamt!D1353)</f>
        <v>363</v>
      </c>
      <c r="D1353" s="20">
        <f>IF(gesamt!C1353="",10,gesamt!G1353)</f>
        <v>6.5</v>
      </c>
      <c r="E1353" s="20">
        <f>IF(gesamt!C1353="",10,gesamt!H1353)</f>
        <v>4.5</v>
      </c>
      <c r="F1353" s="20">
        <f>IF(gesamt!C1353="",10,gesamt!I1353)</f>
        <v>70</v>
      </c>
      <c r="G1353" s="20">
        <f>IF(gesamt!C1353="",0,gesamt!J1353)</f>
        <v>0</v>
      </c>
      <c r="H1353" s="20">
        <f>IF(gesamt!C1353="",0,gesamt!K1353)</f>
        <v>0</v>
      </c>
      <c r="I1353" s="19">
        <f t="shared" si="82"/>
        <v>362.5</v>
      </c>
      <c r="J1353" s="22">
        <f t="shared" si="80"/>
        <v>1352</v>
      </c>
      <c r="K1353" s="21">
        <f t="shared" ca="1" si="74"/>
        <v>1</v>
      </c>
      <c r="L1353" s="21">
        <f ca="1">IF(K1353=0,"",COUNTIF($K$2:K1353,"&gt;0"))</f>
        <v>1352</v>
      </c>
      <c r="M1353" s="50" t="str">
        <f t="shared" ca="1" si="81"/>
        <v>Molke-Eiweiß-Pulver, Molkeprotein-Pulver, Molkepulver, Whey Powder</v>
      </c>
    </row>
    <row r="1354" spans="1:13" s="18" customFormat="1" ht="14.25" x14ac:dyDescent="0.2">
      <c r="A1354" s="18" t="str">
        <f>IF(gesamt!C1354="",CONCATENATE("Eintrag ",J1354),gesamt!A1354)</f>
        <v>Molkenkäse</v>
      </c>
      <c r="B1354" s="18">
        <v>100</v>
      </c>
      <c r="C1354" s="19">
        <f>IF(gesamt!C1354="",100,gesamt!D1354)</f>
        <v>349</v>
      </c>
      <c r="D1354" s="20">
        <f>IF(gesamt!C1354="",10,gesamt!G1354)</f>
        <v>54.7</v>
      </c>
      <c r="E1354" s="20">
        <f>IF(gesamt!C1354="",10,gesamt!H1354)</f>
        <v>9.5</v>
      </c>
      <c r="F1354" s="20">
        <f>IF(gesamt!C1354="",10,gesamt!I1354)</f>
        <v>8</v>
      </c>
      <c r="G1354" s="20">
        <f>IF(gesamt!C1354="",0,gesamt!J1354)</f>
        <v>0</v>
      </c>
      <c r="H1354" s="20">
        <f>IF(gesamt!C1354="",0,gesamt!K1354)</f>
        <v>0</v>
      </c>
      <c r="I1354" s="19">
        <f t="shared" si="82"/>
        <v>346.22</v>
      </c>
      <c r="J1354" s="22">
        <f t="shared" si="80"/>
        <v>1353</v>
      </c>
      <c r="K1354" s="21">
        <f t="shared" ca="1" si="74"/>
        <v>1</v>
      </c>
      <c r="L1354" s="21">
        <f ca="1">IF(K1354=0,"",COUNTIF($K$2:K1354,"&gt;0"))</f>
        <v>1353</v>
      </c>
      <c r="M1354" s="50" t="str">
        <f t="shared" ca="1" si="81"/>
        <v>Molkenkäse</v>
      </c>
    </row>
    <row r="1355" spans="1:13" s="18" customFormat="1" ht="14.25" x14ac:dyDescent="0.2">
      <c r="A1355" s="18" t="str">
        <f>IF(gesamt!C1355="",CONCATENATE("Eintrag ",J1355),gesamt!A1355)</f>
        <v>Mondseer Käse, 45 % Fett in Trockenmasse</v>
      </c>
      <c r="B1355" s="18">
        <v>100</v>
      </c>
      <c r="C1355" s="19">
        <f>IF(gesamt!C1355="",100,gesamt!D1355)</f>
        <v>333</v>
      </c>
      <c r="D1355" s="20">
        <f>IF(gesamt!C1355="",10,gesamt!G1355)</f>
        <v>1</v>
      </c>
      <c r="E1355" s="20">
        <f>IF(gesamt!C1355="",10,gesamt!H1355)</f>
        <v>25</v>
      </c>
      <c r="F1355" s="20">
        <f>IF(gesamt!C1355="",10,gesamt!I1355)</f>
        <v>23</v>
      </c>
      <c r="G1355" s="20">
        <f>IF(gesamt!C1355="",0,gesamt!J1355)</f>
        <v>0</v>
      </c>
      <c r="H1355" s="20">
        <f>IF(gesamt!C1355="",0,gesamt!K1355)</f>
        <v>0</v>
      </c>
      <c r="I1355" s="19">
        <f t="shared" si="82"/>
        <v>333.20000000000005</v>
      </c>
      <c r="J1355" s="22">
        <f t="shared" si="80"/>
        <v>1354</v>
      </c>
      <c r="K1355" s="21">
        <f t="shared" ca="1" si="74"/>
        <v>1</v>
      </c>
      <c r="L1355" s="21">
        <f ca="1">IF(K1355=0,"",COUNTIF($K$2:K1355,"&gt;0"))</f>
        <v>1354</v>
      </c>
      <c r="M1355" s="50" t="str">
        <f t="shared" ca="1" si="81"/>
        <v>Mondseer Käse, 45 % Fett in Trockenmasse</v>
      </c>
    </row>
    <row r="1356" spans="1:13" s="18" customFormat="1" ht="14.25" x14ac:dyDescent="0.2">
      <c r="A1356" s="18" t="str">
        <f>IF(gesamt!C1356="",CONCATENATE("Eintrag ",J1356),gesamt!A1356)</f>
        <v>Morasaft 50%ig, Andenbrombeere, Andenbeere (Rubus glaucus)</v>
      </c>
      <c r="B1356" s="18">
        <v>100</v>
      </c>
      <c r="C1356" s="19">
        <f>IF(gesamt!C1356="",100,gesamt!D1356)</f>
        <v>120</v>
      </c>
      <c r="D1356" s="20">
        <f>IF(gesamt!C1356="",10,gesamt!G1356)</f>
        <v>27</v>
      </c>
      <c r="E1356" s="20">
        <f>IF(gesamt!C1356="",10,gesamt!H1356)</f>
        <v>0</v>
      </c>
      <c r="F1356" s="20">
        <f>IF(gesamt!C1356="",10,gesamt!I1356)</f>
        <v>2.2999999999999998</v>
      </c>
      <c r="G1356" s="20">
        <f>IF(gesamt!C1356="",0,gesamt!J1356)</f>
        <v>0</v>
      </c>
      <c r="H1356" s="20">
        <f>IF(gesamt!C1356="",0,gesamt!K1356)</f>
        <v>0</v>
      </c>
      <c r="I1356" s="19">
        <f t="shared" si="82"/>
        <v>120.35999999999999</v>
      </c>
      <c r="J1356" s="22">
        <f t="shared" si="80"/>
        <v>1355</v>
      </c>
      <c r="K1356" s="21">
        <f t="shared" ca="1" si="74"/>
        <v>1</v>
      </c>
      <c r="L1356" s="21">
        <f ca="1">IF(K1356=0,"",COUNTIF($K$2:K1356,"&gt;0"))</f>
        <v>1355</v>
      </c>
      <c r="M1356" s="50" t="str">
        <f t="shared" ca="1" si="81"/>
        <v>Morasaft 50%ig, Andenbrombeere, Andenbeere (Rubus glaucus)</v>
      </c>
    </row>
    <row r="1357" spans="1:13" s="18" customFormat="1" ht="14.25" x14ac:dyDescent="0.2">
      <c r="A1357" s="18" t="str">
        <f>IF(gesamt!C1357="",CONCATENATE("Eintrag ",J1357),gesamt!A1357)</f>
        <v>Morcheln (eingeweicht)</v>
      </c>
      <c r="B1357" s="18">
        <v>100</v>
      </c>
      <c r="C1357" s="19">
        <f>IF(gesamt!C1357="",100,gesamt!D1357)</f>
        <v>10</v>
      </c>
      <c r="D1357" s="20">
        <f>IF(gesamt!C1357="",10,gesamt!G1357)</f>
        <v>0</v>
      </c>
      <c r="E1357" s="20">
        <f>IF(gesamt!C1357="",10,gesamt!H1357)</f>
        <v>0.3</v>
      </c>
      <c r="F1357" s="20">
        <f>IF(gesamt!C1357="",10,gesamt!I1357)</f>
        <v>1.7</v>
      </c>
      <c r="G1357" s="20">
        <f>IF(gesamt!C1357="",0,gesamt!J1357)</f>
        <v>0</v>
      </c>
      <c r="H1357" s="20">
        <f>IF(gesamt!C1357="",0,gesamt!K1357)</f>
        <v>0</v>
      </c>
      <c r="I1357" s="19">
        <f t="shared" si="82"/>
        <v>9.93</v>
      </c>
      <c r="J1357" s="22">
        <f t="shared" si="80"/>
        <v>1356</v>
      </c>
      <c r="K1357" s="21">
        <f t="shared" ca="1" si="74"/>
        <v>1</v>
      </c>
      <c r="L1357" s="21">
        <f ca="1">IF(K1357=0,"",COUNTIF($K$2:K1357,"&gt;0"))</f>
        <v>1356</v>
      </c>
      <c r="M1357" s="50" t="str">
        <f t="shared" ca="1" si="81"/>
        <v>Morcheln (eingeweicht)</v>
      </c>
    </row>
    <row r="1358" spans="1:13" s="18" customFormat="1" ht="14.25" x14ac:dyDescent="0.2">
      <c r="A1358" s="18" t="str">
        <f>IF(gesamt!C1358="",CONCATENATE("Eintrag ",J1358),gesamt!A1358)</f>
        <v>Moringaöl, Behenöl (Salatöl)</v>
      </c>
      <c r="B1358" s="18">
        <v>100</v>
      </c>
      <c r="C1358" s="19">
        <f>IF(gesamt!C1358="",100,gesamt!D1358)</f>
        <v>930</v>
      </c>
      <c r="D1358" s="20">
        <f>IF(gesamt!C1358="",10,gesamt!G1358)</f>
        <v>0</v>
      </c>
      <c r="E1358" s="20">
        <f>IF(gesamt!C1358="",10,gesamt!H1358)</f>
        <v>100</v>
      </c>
      <c r="F1358" s="20">
        <f>IF(gesamt!C1358="",10,gesamt!I1358)</f>
        <v>0</v>
      </c>
      <c r="G1358" s="20">
        <f>IF(gesamt!C1358="",0,gesamt!J1358)</f>
        <v>0</v>
      </c>
      <c r="H1358" s="20">
        <f>IF(gesamt!C1358="",0,gesamt!K1358)</f>
        <v>0</v>
      </c>
      <c r="I1358" s="19">
        <f t="shared" si="82"/>
        <v>930.00000000000011</v>
      </c>
      <c r="J1358" s="22">
        <f t="shared" si="80"/>
        <v>1357</v>
      </c>
      <c r="K1358" s="21">
        <f t="shared" ca="1" si="74"/>
        <v>1</v>
      </c>
      <c r="L1358" s="21">
        <f ca="1">IF(K1358=0,"",COUNTIF($K$2:K1358,"&gt;0"))</f>
        <v>1357</v>
      </c>
      <c r="M1358" s="50" t="str">
        <f t="shared" ca="1" si="81"/>
        <v>Moringaöl, Behenöl (Salatöl)</v>
      </c>
    </row>
    <row r="1359" spans="1:13" s="18" customFormat="1" ht="14.25" x14ac:dyDescent="0.2">
      <c r="A1359" s="18" t="str">
        <f>IF(gesamt!C1359="",CONCATENATE("Eintrag ",J1359),gesamt!A1359)</f>
        <v>Moringapulver (Antioxydans, Aminosäureträger, Vitaminlieferant)</v>
      </c>
      <c r="B1359" s="18">
        <v>100</v>
      </c>
      <c r="C1359" s="19">
        <f>IF(gesamt!C1359="",100,gesamt!D1359)</f>
        <v>293</v>
      </c>
      <c r="D1359" s="20">
        <f>IF(gesamt!C1359="",10,gesamt!G1359)</f>
        <v>37</v>
      </c>
      <c r="E1359" s="20">
        <f>IF(gesamt!C1359="",10,gesamt!H1359)</f>
        <v>3</v>
      </c>
      <c r="F1359" s="20">
        <f>IF(gesamt!C1359="",10,gesamt!I1359)</f>
        <v>27</v>
      </c>
      <c r="G1359" s="20">
        <f>IF(gesamt!C1359="",0,gesamt!J1359)</f>
        <v>0</v>
      </c>
      <c r="H1359" s="20">
        <f>IF(gesamt!C1359="",0,gesamt!K1359)</f>
        <v>0</v>
      </c>
      <c r="I1359" s="19">
        <f t="shared" si="82"/>
        <v>293</v>
      </c>
      <c r="J1359" s="22">
        <f t="shared" si="80"/>
        <v>1358</v>
      </c>
      <c r="K1359" s="21">
        <f t="shared" ca="1" si="74"/>
        <v>1</v>
      </c>
      <c r="L1359" s="21">
        <f ca="1">IF(K1359=0,"",COUNTIF($K$2:K1359,"&gt;0"))</f>
        <v>1358</v>
      </c>
      <c r="M1359" s="50" t="str">
        <f t="shared" ca="1" si="81"/>
        <v>Moringapulver (Antioxydans, Aminosäureträger, Vitaminlieferant)</v>
      </c>
    </row>
    <row r="1360" spans="1:13" s="18" customFormat="1" ht="14.25" x14ac:dyDescent="0.2">
      <c r="A1360" s="18" t="str">
        <f>IF(gesamt!C1360="",CONCATENATE("Eintrag ",J1360),gesamt!A1360)</f>
        <v>Mortadella</v>
      </c>
      <c r="B1360" s="18">
        <v>100</v>
      </c>
      <c r="C1360" s="19">
        <f>IF(gesamt!C1360="",100,gesamt!D1360)</f>
        <v>345</v>
      </c>
      <c r="D1360" s="20">
        <f>IF(gesamt!C1360="",10,gesamt!G1360)</f>
        <v>0</v>
      </c>
      <c r="E1360" s="20">
        <f>IF(gesamt!C1360="",10,gesamt!H1360)</f>
        <v>32.799999999999997</v>
      </c>
      <c r="F1360" s="20">
        <f>IF(gesamt!C1360="",10,gesamt!I1360)</f>
        <v>12.4</v>
      </c>
      <c r="G1360" s="20">
        <f>IF(gesamt!C1360="",0,gesamt!J1360)</f>
        <v>0</v>
      </c>
      <c r="H1360" s="20">
        <f>IF(gesamt!C1360="",0,gesamt!K1360)</f>
        <v>0</v>
      </c>
      <c r="I1360" s="19">
        <f t="shared" si="82"/>
        <v>357.12</v>
      </c>
      <c r="J1360" s="22">
        <f t="shared" si="80"/>
        <v>1359</v>
      </c>
      <c r="K1360" s="21">
        <f t="shared" ca="1" si="74"/>
        <v>1</v>
      </c>
      <c r="L1360" s="21">
        <f ca="1">IF(K1360=0,"",COUNTIF($K$2:K1360,"&gt;0"))</f>
        <v>1359</v>
      </c>
      <c r="M1360" s="50" t="str">
        <f t="shared" ca="1" si="81"/>
        <v>Mortadella</v>
      </c>
    </row>
    <row r="1361" spans="1:13" s="18" customFormat="1" ht="14.25" x14ac:dyDescent="0.2">
      <c r="A1361" s="18" t="str">
        <f>IF(gesamt!C1361="",CONCATENATE("Eintrag ",J1361),gesamt!A1361)</f>
        <v>Moussaka, Mousakás, Musaka, Musaca, Musakka (mit Lammhackfleisch)</v>
      </c>
      <c r="B1361" s="18">
        <v>100</v>
      </c>
      <c r="C1361" s="19">
        <f>IF(gesamt!C1361="",100,gesamt!D1361)</f>
        <v>227</v>
      </c>
      <c r="D1361" s="20">
        <f>IF(gesamt!C1361="",10,gesamt!G1361)</f>
        <v>9.8000000000000007</v>
      </c>
      <c r="E1361" s="20">
        <f>IF(gesamt!C1361="",10,gesamt!H1361)</f>
        <v>16.3</v>
      </c>
      <c r="F1361" s="20">
        <f>IF(gesamt!C1361="",10,gesamt!I1361)</f>
        <v>8.3000000000000007</v>
      </c>
      <c r="G1361" s="20">
        <f>IF(gesamt!C1361="",0,gesamt!J1361)</f>
        <v>0</v>
      </c>
      <c r="H1361" s="20">
        <f>IF(gesamt!C1361="",0,gesamt!K1361)</f>
        <v>0</v>
      </c>
      <c r="I1361" s="19">
        <f t="shared" si="82"/>
        <v>226.63000000000005</v>
      </c>
      <c r="J1361" s="22">
        <f t="shared" si="80"/>
        <v>1360</v>
      </c>
      <c r="K1361" s="21">
        <f t="shared" ca="1" si="74"/>
        <v>1</v>
      </c>
      <c r="L1361" s="21">
        <f ca="1">IF(K1361=0,"",COUNTIF($K$2:K1361,"&gt;0"))</f>
        <v>1360</v>
      </c>
      <c r="M1361" s="50" t="str">
        <f t="shared" ca="1" si="81"/>
        <v>Moussaka, Mousakás, Musaka, Musaca, Musakka (mit Lammhackfleisch)</v>
      </c>
    </row>
    <row r="1362" spans="1:13" s="18" customFormat="1" ht="14.25" x14ac:dyDescent="0.2">
      <c r="A1362" s="18" t="str">
        <f>IF(gesamt!C1362="",CONCATENATE("Eintrag ",J1362),gesamt!A1362)</f>
        <v>Mousse au chocolat</v>
      </c>
      <c r="B1362" s="18">
        <v>100</v>
      </c>
      <c r="C1362" s="19">
        <f>IF(gesamt!C1362="",100,gesamt!D1362)</f>
        <v>359</v>
      </c>
      <c r="D1362" s="20">
        <f>IF(gesamt!C1362="",10,gesamt!G1362)</f>
        <v>24</v>
      </c>
      <c r="E1362" s="20">
        <f>IF(gesamt!C1362="",10,gesamt!H1362)</f>
        <v>25</v>
      </c>
      <c r="F1362" s="20">
        <f>IF(gesamt!C1362="",10,gesamt!I1362)</f>
        <v>6</v>
      </c>
      <c r="G1362" s="20">
        <f>IF(gesamt!C1362="",0,gesamt!J1362)</f>
        <v>0</v>
      </c>
      <c r="H1362" s="20">
        <f>IF(gesamt!C1362="",0,gesamt!K1362)</f>
        <v>0</v>
      </c>
      <c r="I1362" s="19">
        <f t="shared" si="82"/>
        <v>356.1</v>
      </c>
      <c r="J1362" s="22">
        <f t="shared" si="80"/>
        <v>1361</v>
      </c>
      <c r="K1362" s="21">
        <f t="shared" ca="1" si="74"/>
        <v>1</v>
      </c>
      <c r="L1362" s="21">
        <f ca="1">IF(K1362=0,"",COUNTIF($K$2:K1362,"&gt;0"))</f>
        <v>1361</v>
      </c>
      <c r="M1362" s="50" t="str">
        <f t="shared" ca="1" si="81"/>
        <v>Mousse au chocolat</v>
      </c>
    </row>
    <row r="1363" spans="1:13" s="18" customFormat="1" ht="14.25" x14ac:dyDescent="0.2">
      <c r="A1363" s="18" t="str">
        <f>IF(gesamt!C1363="",CONCATENATE("Eintrag ",J1363),gesamt!A1363)</f>
        <v>Mozart-Kugeln</v>
      </c>
      <c r="B1363" s="18">
        <v>100</v>
      </c>
      <c r="C1363" s="19">
        <f>IF(gesamt!C1363="",100,gesamt!D1363)</f>
        <v>555</v>
      </c>
      <c r="D1363" s="20">
        <f>IF(gesamt!C1363="",10,gesamt!G1363)</f>
        <v>53</v>
      </c>
      <c r="E1363" s="20">
        <f>IF(gesamt!C1363="",10,gesamt!H1363)</f>
        <v>34</v>
      </c>
      <c r="F1363" s="20">
        <f>IF(gesamt!C1363="",10,gesamt!I1363)</f>
        <v>5</v>
      </c>
      <c r="G1363" s="20">
        <f>IF(gesamt!C1363="",0,gesamt!J1363)</f>
        <v>0</v>
      </c>
      <c r="H1363" s="20">
        <f>IF(gesamt!C1363="",0,gesamt!K1363)</f>
        <v>0</v>
      </c>
      <c r="I1363" s="19">
        <f t="shared" si="82"/>
        <v>554.5</v>
      </c>
      <c r="J1363" s="22">
        <f t="shared" si="80"/>
        <v>1362</v>
      </c>
      <c r="K1363" s="21">
        <f t="shared" ca="1" si="74"/>
        <v>1</v>
      </c>
      <c r="L1363" s="21">
        <f ca="1">IF(K1363=0,"",COUNTIF($K$2:K1363,"&gt;0"))</f>
        <v>1362</v>
      </c>
      <c r="M1363" s="50" t="str">
        <f t="shared" ca="1" si="81"/>
        <v>Mozart-Kugeln</v>
      </c>
    </row>
    <row r="1364" spans="1:13" s="18" customFormat="1" ht="14.25" x14ac:dyDescent="0.2">
      <c r="A1364" s="18" t="str">
        <f>IF(gesamt!C1364="",CONCATENATE("Eintrag ",J1364),gesamt!A1364)</f>
        <v>Mozzarella (Mozarella, Panir, Büffelkäse, Pizzakäse)</v>
      </c>
      <c r="B1364" s="18">
        <v>100</v>
      </c>
      <c r="C1364" s="19">
        <f>IF(gesamt!C1364="",100,gesamt!D1364)</f>
        <v>282</v>
      </c>
      <c r="D1364" s="20">
        <f>IF(gesamt!C1364="",10,gesamt!G1364)</f>
        <v>0</v>
      </c>
      <c r="E1364" s="20">
        <f>IF(gesamt!C1364="",10,gesamt!H1364)</f>
        <v>19.8</v>
      </c>
      <c r="F1364" s="20">
        <f>IF(gesamt!C1364="",10,gesamt!I1364)</f>
        <v>18.5</v>
      </c>
      <c r="G1364" s="20">
        <f>IF(gesamt!C1364="",0,gesamt!J1364)</f>
        <v>0</v>
      </c>
      <c r="H1364" s="20">
        <f>IF(gesamt!C1364="",0,gesamt!K1364)</f>
        <v>0</v>
      </c>
      <c r="I1364" s="19">
        <f t="shared" si="82"/>
        <v>261.84000000000003</v>
      </c>
      <c r="J1364" s="22">
        <f t="shared" si="80"/>
        <v>1363</v>
      </c>
      <c r="K1364" s="21">
        <f t="shared" ca="1" si="74"/>
        <v>1</v>
      </c>
      <c r="L1364" s="21">
        <f ca="1">IF(K1364=0,"",COUNTIF($K$2:K1364,"&gt;0"))</f>
        <v>1363</v>
      </c>
      <c r="M1364" s="50" t="str">
        <f t="shared" ca="1" si="81"/>
        <v>Mozzarella (Mozarella, Panir, Büffelkäse, Pizzakäse)</v>
      </c>
    </row>
    <row r="1365" spans="1:13" s="18" customFormat="1" ht="14.25" x14ac:dyDescent="0.2">
      <c r="A1365" s="18" t="str">
        <f>IF(gesamt!C1365="",CONCATENATE("Eintrag ",J1365),gesamt!A1365)</f>
        <v>Mozzarella light (Mozarella, Panir, Büffelkäse, Pizzakäse)</v>
      </c>
      <c r="B1365" s="18">
        <v>100</v>
      </c>
      <c r="C1365" s="19">
        <f>IF(gesamt!C1365="",100,gesamt!D1365)</f>
        <v>114</v>
      </c>
      <c r="D1365" s="20">
        <f>IF(gesamt!C1365="",10,gesamt!G1365)</f>
        <v>0</v>
      </c>
      <c r="E1365" s="20">
        <f>IF(gesamt!C1365="",10,gesamt!H1365)</f>
        <v>12.3</v>
      </c>
      <c r="F1365" s="20">
        <f>IF(gesamt!C1365="",10,gesamt!I1365)</f>
        <v>22</v>
      </c>
      <c r="G1365" s="20">
        <f>IF(gesamt!C1365="",0,gesamt!J1365)</f>
        <v>0</v>
      </c>
      <c r="H1365" s="20">
        <f>IF(gesamt!C1365="",0,gesamt!K1365)</f>
        <v>0</v>
      </c>
      <c r="I1365" s="19">
        <f t="shared" si="82"/>
        <v>206.79000000000002</v>
      </c>
      <c r="J1365" s="22">
        <f t="shared" si="80"/>
        <v>1364</v>
      </c>
      <c r="K1365" s="21">
        <f t="shared" ca="1" si="74"/>
        <v>1</v>
      </c>
      <c r="L1365" s="21">
        <f ca="1">IF(K1365=0,"",COUNTIF($K$2:K1365,"&gt;0"))</f>
        <v>1364</v>
      </c>
      <c r="M1365" s="50" t="str">
        <f t="shared" ca="1" si="81"/>
        <v>Mozzarella light (Mozarella, Panir, Büffelkäse, Pizzakäse)</v>
      </c>
    </row>
    <row r="1366" spans="1:13" s="18" customFormat="1" ht="14.25" x14ac:dyDescent="0.2">
      <c r="A1366" s="18" t="str">
        <f>IF(gesamt!C1366="",CONCATENATE("Eintrag ",J1366),gesamt!A1366)</f>
        <v>Muh-Err-Pilze, Judasohren, Holunderschwamm, Wolkenohrenpilze (eingeweicht)</v>
      </c>
      <c r="B1366" s="18">
        <v>100</v>
      </c>
      <c r="C1366" s="19">
        <f>IF(gesamt!C1366="",100,gesamt!D1366)</f>
        <v>10</v>
      </c>
      <c r="D1366" s="20">
        <f>IF(gesamt!C1366="",10,gesamt!G1366)</f>
        <v>0</v>
      </c>
      <c r="E1366" s="20">
        <f>IF(gesamt!C1366="",10,gesamt!H1366)</f>
        <v>0.3</v>
      </c>
      <c r="F1366" s="20">
        <f>IF(gesamt!C1366="",10,gesamt!I1366)</f>
        <v>1.7</v>
      </c>
      <c r="G1366" s="20">
        <f>IF(gesamt!C1366="",0,gesamt!J1366)</f>
        <v>0</v>
      </c>
      <c r="H1366" s="20">
        <f>IF(gesamt!C1366="",0,gesamt!K1366)</f>
        <v>0</v>
      </c>
      <c r="I1366" s="19">
        <f t="shared" si="82"/>
        <v>9.93</v>
      </c>
      <c r="J1366" s="22">
        <f t="shared" si="80"/>
        <v>1365</v>
      </c>
      <c r="K1366" s="21">
        <f t="shared" ca="1" si="74"/>
        <v>1</v>
      </c>
      <c r="L1366" s="21">
        <f ca="1">IF(K1366=0,"",COUNTIF($K$2:K1366,"&gt;0"))</f>
        <v>1365</v>
      </c>
      <c r="M1366" s="50" t="str">
        <f t="shared" ca="1" si="81"/>
        <v>Muh-Err-Pilze, Judasohren, Holunderschwamm, Wolkenohrenpilze (eingeweicht)</v>
      </c>
    </row>
    <row r="1367" spans="1:13" s="18" customFormat="1" ht="14.25" x14ac:dyDescent="0.2">
      <c r="A1367" s="18" t="str">
        <f>IF(gesamt!C1367="",CONCATENATE("Eintrag ",J1367),gesamt!A1367)</f>
        <v>Multivitamin-Nektar (Multi-Vitamin-Nektar, Multivitaminnektar)</v>
      </c>
      <c r="B1367" s="18">
        <v>100</v>
      </c>
      <c r="C1367" s="19">
        <f>IF(gesamt!C1367="",100,gesamt!D1367)</f>
        <v>47</v>
      </c>
      <c r="D1367" s="20">
        <f>IF(gesamt!C1367="",10,gesamt!G1367)</f>
        <v>11</v>
      </c>
      <c r="E1367" s="20">
        <f>IF(gesamt!C1367="",10,gesamt!H1367)</f>
        <v>0.1</v>
      </c>
      <c r="F1367" s="20">
        <f>IF(gesamt!C1367="",10,gesamt!I1367)</f>
        <v>0.5</v>
      </c>
      <c r="G1367" s="20">
        <f>IF(gesamt!C1367="",0,gesamt!J1367)</f>
        <v>0</v>
      </c>
      <c r="H1367" s="20">
        <f>IF(gesamt!C1367="",0,gesamt!K1367)</f>
        <v>0</v>
      </c>
      <c r="I1367" s="19">
        <f t="shared" si="82"/>
        <v>48.129999999999995</v>
      </c>
      <c r="J1367" s="22">
        <f t="shared" si="80"/>
        <v>1366</v>
      </c>
      <c r="K1367" s="21">
        <f t="shared" ref="K1367:K1430" ca="1" si="83">IFERROR(SEARCH(INDIRECT(CELL("address")),A1367),0)</f>
        <v>1</v>
      </c>
      <c r="L1367" s="21">
        <f ca="1">IF(K1367=0,"",COUNTIF($K$2:K1367,"&gt;0"))</f>
        <v>1366</v>
      </c>
      <c r="M1367" s="50" t="str">
        <f t="shared" ca="1" si="81"/>
        <v>Multivitamin-Nektar (Multi-Vitamin-Nektar, Multivitaminnektar)</v>
      </c>
    </row>
    <row r="1368" spans="1:13" s="18" customFormat="1" ht="14.25" x14ac:dyDescent="0.2">
      <c r="A1368" s="18" t="str">
        <f>IF(gesamt!C1368="",CONCATENATE("Eintrag ",J1368),gesamt!A1368)</f>
        <v>Multivitamin-Saft (Multi-Vitamin-Saft, Multivitaminsaft)</v>
      </c>
      <c r="B1368" s="18">
        <v>100</v>
      </c>
      <c r="C1368" s="19">
        <f>IF(gesamt!C1368="",100,gesamt!D1368)</f>
        <v>39</v>
      </c>
      <c r="D1368" s="20">
        <f>IF(gesamt!C1368="",10,gesamt!G1368)</f>
        <v>9.1</v>
      </c>
      <c r="E1368" s="20">
        <f>IF(gesamt!C1368="",10,gesamt!H1368)</f>
        <v>0.5</v>
      </c>
      <c r="F1368" s="20">
        <f>IF(gesamt!C1368="",10,gesamt!I1368)</f>
        <v>0.1</v>
      </c>
      <c r="G1368" s="20">
        <f>IF(gesamt!C1368="",0,gesamt!J1368)</f>
        <v>0</v>
      </c>
      <c r="H1368" s="20">
        <f>IF(gesamt!C1368="",0,gesamt!K1368)</f>
        <v>0</v>
      </c>
      <c r="I1368" s="19">
        <f t="shared" si="82"/>
        <v>42.379999999999995</v>
      </c>
      <c r="J1368" s="22">
        <f t="shared" si="80"/>
        <v>1367</v>
      </c>
      <c r="K1368" s="21">
        <f t="shared" ca="1" si="83"/>
        <v>1</v>
      </c>
      <c r="L1368" s="21">
        <f ca="1">IF(K1368=0,"",COUNTIF($K$2:K1368,"&gt;0"))</f>
        <v>1367</v>
      </c>
      <c r="M1368" s="50" t="str">
        <f t="shared" ca="1" si="81"/>
        <v>Multivitamin-Saft (Multi-Vitamin-Saft, Multivitaminsaft)</v>
      </c>
    </row>
    <row r="1369" spans="1:13" s="18" customFormat="1" ht="14.25" x14ac:dyDescent="0.2">
      <c r="A1369" s="18" t="str">
        <f>IF(gesamt!C1369="",CONCATENATE("Eintrag ",J1369),gesamt!A1369)</f>
        <v>Mungobohnen, Mungbohnen, Jerusalembohnen, Lunjabohnen, Mung Dal, Mung Daal, reif</v>
      </c>
      <c r="B1369" s="18">
        <v>100</v>
      </c>
      <c r="C1369" s="19">
        <f>IF(gesamt!C1369="",100,gesamt!D1369)</f>
        <v>269</v>
      </c>
      <c r="D1369" s="20">
        <f>IF(gesamt!C1369="",10,gesamt!G1369)</f>
        <v>41.5</v>
      </c>
      <c r="E1369" s="20">
        <f>IF(gesamt!C1369="",10,gesamt!H1369)</f>
        <v>1.2</v>
      </c>
      <c r="F1369" s="20">
        <f>IF(gesamt!C1369="",10,gesamt!I1369)</f>
        <v>23.1</v>
      </c>
      <c r="G1369" s="20">
        <f>IF(gesamt!C1369="",0,gesamt!J1369)</f>
        <v>0</v>
      </c>
      <c r="H1369" s="20">
        <f>IF(gesamt!C1369="",0,gesamt!K1369)</f>
        <v>0</v>
      </c>
      <c r="I1369" s="19">
        <f t="shared" si="82"/>
        <v>278.33</v>
      </c>
      <c r="J1369" s="22">
        <f t="shared" si="80"/>
        <v>1368</v>
      </c>
      <c r="K1369" s="21">
        <f t="shared" ca="1" si="83"/>
        <v>1</v>
      </c>
      <c r="L1369" s="21">
        <f ca="1">IF(K1369=0,"",COUNTIF($K$2:K1369,"&gt;0"))</f>
        <v>1368</v>
      </c>
      <c r="M1369" s="50" t="str">
        <f t="shared" ca="1" si="81"/>
        <v>Mungobohnen, Mungbohnen, Jerusalembohnen, Lunjabohnen, Mung Dal, Mung Daal, reif</v>
      </c>
    </row>
    <row r="1370" spans="1:13" s="18" customFormat="1" ht="14.25" x14ac:dyDescent="0.2">
      <c r="A1370" s="18" t="str">
        <f>IF(gesamt!C1370="",CONCATENATE("Eintrag ",J1370),gesamt!A1370)</f>
        <v>Mungobohnen-Sprossen, M-Keimlinge, Lunjabohnen-S, Mung Dal Sprossen</v>
      </c>
      <c r="B1370" s="18">
        <v>100</v>
      </c>
      <c r="C1370" s="19">
        <f>IF(gesamt!C1370="",100,gesamt!D1370)</f>
        <v>24</v>
      </c>
      <c r="D1370" s="20">
        <f>IF(gesamt!C1370="",10,gesamt!G1370)</f>
        <v>2</v>
      </c>
      <c r="E1370" s="20">
        <f>IF(gesamt!C1370="",10,gesamt!H1370)</f>
        <v>0.2</v>
      </c>
      <c r="F1370" s="20">
        <f>IF(gesamt!C1370="",10,gesamt!I1370)</f>
        <v>3.2</v>
      </c>
      <c r="G1370" s="20">
        <f>IF(gesamt!C1370="",0,gesamt!J1370)</f>
        <v>0</v>
      </c>
      <c r="H1370" s="20">
        <f>IF(gesamt!C1370="",0,gesamt!K1370)</f>
        <v>0</v>
      </c>
      <c r="I1370" s="19">
        <f t="shared" si="82"/>
        <v>23.5</v>
      </c>
      <c r="J1370" s="22">
        <f t="shared" si="80"/>
        <v>1369</v>
      </c>
      <c r="K1370" s="21">
        <f t="shared" ca="1" si="83"/>
        <v>1</v>
      </c>
      <c r="L1370" s="21">
        <f ca="1">IF(K1370=0,"",COUNTIF($K$2:K1370,"&gt;0"))</f>
        <v>1369</v>
      </c>
      <c r="M1370" s="50" t="str">
        <f t="shared" ca="1" si="81"/>
        <v>Mungobohnen-Sprossen, M-Keimlinge, Lunjabohnen-S, Mung Dal Sprossen</v>
      </c>
    </row>
    <row r="1371" spans="1:13" s="18" customFormat="1" ht="14.25" x14ac:dyDescent="0.2">
      <c r="A1371" s="18" t="str">
        <f>IF(gesamt!C1371="",CONCATENATE("Eintrag ",J1371),gesamt!A1371)</f>
        <v>Münsterkäse, 45 % Fett in Trockenmasse</v>
      </c>
      <c r="B1371" s="18">
        <v>100</v>
      </c>
      <c r="C1371" s="19">
        <f>IF(gesamt!C1371="",100,gesamt!D1371)</f>
        <v>290</v>
      </c>
      <c r="D1371" s="20">
        <f>IF(gesamt!C1371="",10,gesamt!G1371)</f>
        <v>0</v>
      </c>
      <c r="E1371" s="20">
        <f>IF(gesamt!C1371="",10,gesamt!H1371)</f>
        <v>22.6</v>
      </c>
      <c r="F1371" s="20">
        <f>IF(gesamt!C1371="",10,gesamt!I1371)</f>
        <v>21.6</v>
      </c>
      <c r="G1371" s="20">
        <f>IF(gesamt!C1371="",0,gesamt!J1371)</f>
        <v>0</v>
      </c>
      <c r="H1371" s="20">
        <f>IF(gesamt!C1371="",0,gesamt!K1371)</f>
        <v>0</v>
      </c>
      <c r="I1371" s="19">
        <f t="shared" si="82"/>
        <v>300.90000000000003</v>
      </c>
      <c r="J1371" s="22">
        <f t="shared" si="80"/>
        <v>1370</v>
      </c>
      <c r="K1371" s="21">
        <f t="shared" ca="1" si="83"/>
        <v>1</v>
      </c>
      <c r="L1371" s="21">
        <f ca="1">IF(K1371=0,"",COUNTIF($K$2:K1371,"&gt;0"))</f>
        <v>1370</v>
      </c>
      <c r="M1371" s="50" t="str">
        <f t="shared" ca="1" si="81"/>
        <v>Münsterkäse, 45 % Fett in Trockenmasse</v>
      </c>
    </row>
    <row r="1372" spans="1:13" s="18" customFormat="1" ht="14.25" x14ac:dyDescent="0.2">
      <c r="A1372" s="18" t="str">
        <f>IF(gesamt!C1372="",CONCATENATE("Eintrag ",J1372),gesamt!A1372)</f>
        <v>Mürbeteiggebäck, Mürbeteig-Plätzchen</v>
      </c>
      <c r="B1372" s="18">
        <v>100</v>
      </c>
      <c r="C1372" s="19">
        <f>IF(gesamt!C1372="",100,gesamt!D1372)</f>
        <v>501</v>
      </c>
      <c r="D1372" s="20">
        <f>IF(gesamt!C1372="",10,gesamt!G1372)</f>
        <v>63</v>
      </c>
      <c r="E1372" s="20">
        <f>IF(gesamt!C1372="",10,gesamt!H1372)</f>
        <v>25</v>
      </c>
      <c r="F1372" s="20">
        <f>IF(gesamt!C1372="",10,gesamt!I1372)</f>
        <v>6</v>
      </c>
      <c r="G1372" s="20">
        <f>IF(gesamt!C1372="",0,gesamt!J1372)</f>
        <v>0</v>
      </c>
      <c r="H1372" s="20">
        <f>IF(gesamt!C1372="",0,gesamt!K1372)</f>
        <v>0</v>
      </c>
      <c r="I1372" s="19">
        <f t="shared" si="82"/>
        <v>516</v>
      </c>
      <c r="J1372" s="22">
        <f t="shared" si="80"/>
        <v>1371</v>
      </c>
      <c r="K1372" s="21">
        <f t="shared" ca="1" si="83"/>
        <v>1</v>
      </c>
      <c r="L1372" s="21">
        <f ca="1">IF(K1372=0,"",COUNTIF($K$2:K1372,"&gt;0"))</f>
        <v>1371</v>
      </c>
      <c r="M1372" s="50" t="str">
        <f t="shared" ca="1" si="81"/>
        <v>Mürbeteiggebäck, Mürbeteig-Plätzchen</v>
      </c>
    </row>
    <row r="1373" spans="1:13" s="18" customFormat="1" ht="14.25" x14ac:dyDescent="0.2">
      <c r="A1373" s="18" t="str">
        <f>IF(gesamt!C1373="",CONCATENATE("Eintrag ",J1373),gesamt!A1373)</f>
        <v>Muskat-Kürbis</v>
      </c>
      <c r="B1373" s="18">
        <v>100</v>
      </c>
      <c r="C1373" s="19">
        <f>IF(gesamt!C1373="",100,gesamt!D1373)</f>
        <v>17</v>
      </c>
      <c r="D1373" s="20">
        <f>IF(gesamt!C1373="",10,gesamt!G1373)</f>
        <v>4</v>
      </c>
      <c r="E1373" s="20">
        <f>IF(gesamt!C1373="",10,gesamt!H1373)</f>
        <v>0.2</v>
      </c>
      <c r="F1373" s="20">
        <f>IF(gesamt!C1373="",10,gesamt!I1373)</f>
        <v>0.2</v>
      </c>
      <c r="G1373" s="20">
        <f>IF(gesamt!C1373="",0,gesamt!J1373)</f>
        <v>0</v>
      </c>
      <c r="H1373" s="20">
        <f>IF(gesamt!C1373="",0,gesamt!K1373)</f>
        <v>0</v>
      </c>
      <c r="I1373" s="19">
        <f t="shared" si="82"/>
        <v>19.099999999999998</v>
      </c>
      <c r="J1373" s="22">
        <f t="shared" si="80"/>
        <v>1372</v>
      </c>
      <c r="K1373" s="21">
        <f t="shared" ca="1" si="83"/>
        <v>1</v>
      </c>
      <c r="L1373" s="21">
        <f ca="1">IF(K1373=0,"",COUNTIF($K$2:K1373,"&gt;0"))</f>
        <v>1372</v>
      </c>
      <c r="M1373" s="50" t="str">
        <f t="shared" ca="1" si="81"/>
        <v>Muskat-Kürbis</v>
      </c>
    </row>
    <row r="1374" spans="1:13" s="18" customFormat="1" ht="14.25" x14ac:dyDescent="0.2">
      <c r="A1374" s="18" t="str">
        <f>IF(gesamt!C1374="",CONCATENATE("Eintrag ",J1374),gesamt!A1374)</f>
        <v>Muskatnuss, getrocknet</v>
      </c>
      <c r="B1374" s="18">
        <v>100</v>
      </c>
      <c r="C1374" s="19">
        <f>IF(gesamt!C1374="",100,gesamt!D1374)</f>
        <v>548</v>
      </c>
      <c r="D1374" s="20">
        <f>IF(gesamt!C1374="",10,gesamt!G1374)</f>
        <v>45</v>
      </c>
      <c r="E1374" s="20">
        <f>IF(gesamt!C1374="",10,gesamt!H1374)</f>
        <v>36.5</v>
      </c>
      <c r="F1374" s="20">
        <f>IF(gesamt!C1374="",10,gesamt!I1374)</f>
        <v>5.8</v>
      </c>
      <c r="G1374" s="20">
        <f>IF(gesamt!C1374="",0,gesamt!J1374)</f>
        <v>0</v>
      </c>
      <c r="H1374" s="20">
        <f>IF(gesamt!C1374="",0,gesamt!K1374)</f>
        <v>0</v>
      </c>
      <c r="I1374" s="19">
        <f t="shared" si="82"/>
        <v>548.31000000000006</v>
      </c>
      <c r="J1374" s="22">
        <f t="shared" si="80"/>
        <v>1373</v>
      </c>
      <c r="K1374" s="21">
        <f t="shared" ca="1" si="83"/>
        <v>1</v>
      </c>
      <c r="L1374" s="21">
        <f ca="1">IF(K1374=0,"",COUNTIF($K$2:K1374,"&gt;0"))</f>
        <v>1373</v>
      </c>
      <c r="M1374" s="50" t="str">
        <f t="shared" ca="1" si="81"/>
        <v>Muskatnuss, getrocknet</v>
      </c>
    </row>
    <row r="1375" spans="1:13" s="18" customFormat="1" ht="14.25" x14ac:dyDescent="0.2">
      <c r="A1375" s="18" t="str">
        <f>IF(gesamt!C1375="",CONCATENATE("Eintrag ",J1375),gesamt!A1375)</f>
        <v>Müsli mit Trockenobst oder Nüssen, auch mit Schoko</v>
      </c>
      <c r="B1375" s="18">
        <v>100</v>
      </c>
      <c r="C1375" s="19">
        <f>IF(gesamt!C1375="",100,gesamt!D1375)</f>
        <v>375</v>
      </c>
      <c r="D1375" s="20">
        <f>IF(gesamt!C1375="",10,gesamt!G1375)</f>
        <v>55.2</v>
      </c>
      <c r="E1375" s="20">
        <f>IF(gesamt!C1375="",10,gesamt!H1375)</f>
        <v>11.7</v>
      </c>
      <c r="F1375" s="20">
        <f>IF(gesamt!C1375="",10,gesamt!I1375)</f>
        <v>12.3</v>
      </c>
      <c r="G1375" s="20">
        <f>IF(gesamt!C1375="",0,gesamt!J1375)</f>
        <v>0</v>
      </c>
      <c r="H1375" s="20">
        <f>IF(gesamt!C1375="",0,gesamt!K1375)</f>
        <v>0</v>
      </c>
      <c r="I1375" s="19">
        <f t="shared" si="82"/>
        <v>386.79</v>
      </c>
      <c r="J1375" s="22">
        <f t="shared" si="80"/>
        <v>1374</v>
      </c>
      <c r="K1375" s="21">
        <f t="shared" ca="1" si="83"/>
        <v>1</v>
      </c>
      <c r="L1375" s="21">
        <f ca="1">IF(K1375=0,"",COUNTIF($K$2:K1375,"&gt;0"))</f>
        <v>1374</v>
      </c>
      <c r="M1375" s="50" t="str">
        <f t="shared" ca="1" si="81"/>
        <v>Müsli mit Trockenobst oder Nüssen, auch mit Schoko</v>
      </c>
    </row>
    <row r="1376" spans="1:13" s="18" customFormat="1" ht="14.25" x14ac:dyDescent="0.2">
      <c r="A1376" s="18" t="str">
        <f>IF(gesamt!C1376="",CONCATENATE("Eintrag ",J1376),gesamt!A1376)</f>
        <v>Müsli ohne Zuckerzusatz</v>
      </c>
      <c r="B1376" s="18">
        <v>100</v>
      </c>
      <c r="C1376" s="19">
        <f>IF(gesamt!C1376="",100,gesamt!D1376)</f>
        <v>331</v>
      </c>
      <c r="D1376" s="20">
        <f>IF(gesamt!C1376="",10,gesamt!G1376)</f>
        <v>61.2</v>
      </c>
      <c r="E1376" s="20">
        <f>IF(gesamt!C1376="",10,gesamt!H1376)</f>
        <v>5.4</v>
      </c>
      <c r="F1376" s="20">
        <f>IF(gesamt!C1376="",10,gesamt!I1376)</f>
        <v>9.3000000000000007</v>
      </c>
      <c r="G1376" s="20">
        <f>IF(gesamt!C1376="",0,gesamt!J1376)</f>
        <v>0</v>
      </c>
      <c r="H1376" s="20">
        <f>IF(gesamt!C1376="",0,gesamt!K1376)</f>
        <v>0</v>
      </c>
      <c r="I1376" s="19">
        <f t="shared" si="82"/>
        <v>340.2</v>
      </c>
      <c r="J1376" s="22">
        <f t="shared" si="80"/>
        <v>1375</v>
      </c>
      <c r="K1376" s="21">
        <f t="shared" ca="1" si="83"/>
        <v>1</v>
      </c>
      <c r="L1376" s="21">
        <f ca="1">IF(K1376=0,"",COUNTIF($K$2:K1376,"&gt;0"))</f>
        <v>1375</v>
      </c>
      <c r="M1376" s="50" t="str">
        <f t="shared" ca="1" si="81"/>
        <v>Müsli ohne Zuckerzusatz</v>
      </c>
    </row>
    <row r="1377" spans="1:13" s="18" customFormat="1" ht="14.25" x14ac:dyDescent="0.2">
      <c r="A1377" s="18" t="str">
        <f>IF(gesamt!C1377="",CONCATENATE("Eintrag ",J1377),gesamt!A1377)</f>
        <v>Müsliriegel</v>
      </c>
      <c r="B1377" s="18">
        <v>100</v>
      </c>
      <c r="C1377" s="19">
        <f>IF(gesamt!C1377="",100,gesamt!D1377)</f>
        <v>396</v>
      </c>
      <c r="D1377" s="20">
        <f>IF(gesamt!C1377="",10,gesamt!G1377)</f>
        <v>48.3</v>
      </c>
      <c r="E1377" s="20">
        <f>IF(gesamt!C1377="",10,gesamt!H1377)</f>
        <v>19.100000000000001</v>
      </c>
      <c r="F1377" s="20">
        <f>IF(gesamt!C1377="",10,gesamt!I1377)</f>
        <v>7.7</v>
      </c>
      <c r="G1377" s="20">
        <f>IF(gesamt!C1377="",0,gesamt!J1377)</f>
        <v>0</v>
      </c>
      <c r="H1377" s="20">
        <f>IF(gesamt!C1377="",0,gesamt!K1377)</f>
        <v>0</v>
      </c>
      <c r="I1377" s="19">
        <f t="shared" si="82"/>
        <v>408</v>
      </c>
      <c r="J1377" s="22">
        <f t="shared" si="80"/>
        <v>1376</v>
      </c>
      <c r="K1377" s="21">
        <f t="shared" ca="1" si="83"/>
        <v>1</v>
      </c>
      <c r="L1377" s="21">
        <f ca="1">IF(K1377=0,"",COUNTIF($K$2:K1377,"&gt;0"))</f>
        <v>1376</v>
      </c>
      <c r="M1377" s="50" t="str">
        <f t="shared" ca="1" si="81"/>
        <v>Müsliriegel</v>
      </c>
    </row>
    <row r="1378" spans="1:13" s="18" customFormat="1" ht="14.25" x14ac:dyDescent="0.2">
      <c r="A1378" s="18" t="str">
        <f>IF(gesamt!C1378="",CONCATENATE("Eintrag ",J1378),gesamt!A1378)</f>
        <v>Mutzenmandeln, Muzenmandeln, Schmalzkuchen, Schmalzgebäck, Siedegebäck</v>
      </c>
      <c r="B1378" s="18">
        <v>100</v>
      </c>
      <c r="C1378" s="19">
        <f>IF(gesamt!C1378="",100,gesamt!D1378)</f>
        <v>428</v>
      </c>
      <c r="D1378" s="20">
        <f>IF(gesamt!C1378="",10,gesamt!G1378)</f>
        <v>46</v>
      </c>
      <c r="E1378" s="20">
        <f>IF(gesamt!C1378="",10,gesamt!H1378)</f>
        <v>23</v>
      </c>
      <c r="F1378" s="20">
        <f>IF(gesamt!C1378="",10,gesamt!I1378)</f>
        <v>6</v>
      </c>
      <c r="G1378" s="20">
        <f>IF(gesamt!C1378="",0,gesamt!J1378)</f>
        <v>0</v>
      </c>
      <c r="H1378" s="20">
        <f>IF(gesamt!C1378="",0,gesamt!K1378)</f>
        <v>0</v>
      </c>
      <c r="I1378" s="19">
        <f t="shared" si="82"/>
        <v>427.7</v>
      </c>
      <c r="J1378" s="22">
        <f t="shared" si="80"/>
        <v>1377</v>
      </c>
      <c r="K1378" s="21">
        <f t="shared" ca="1" si="83"/>
        <v>1</v>
      </c>
      <c r="L1378" s="21">
        <f ca="1">IF(K1378=0,"",COUNTIF($K$2:K1378,"&gt;0"))</f>
        <v>1377</v>
      </c>
      <c r="M1378" s="50" t="str">
        <f t="shared" ca="1" si="81"/>
        <v>Mutzenmandeln, Muzenmandeln, Schmalzkuchen, Schmalzgebäck, Siedegebäck</v>
      </c>
    </row>
    <row r="1379" spans="1:13" s="18" customFormat="1" ht="14.25" x14ac:dyDescent="0.2">
      <c r="A1379" s="18" t="str">
        <f>IF(gesamt!C1379="",CONCATENATE("Eintrag ",J1379),gesamt!A1379)</f>
        <v>Nacho Tortillachips</v>
      </c>
      <c r="B1379" s="18">
        <v>100</v>
      </c>
      <c r="C1379" s="19">
        <f>IF(gesamt!C1379="",100,gesamt!D1379)</f>
        <v>475</v>
      </c>
      <c r="D1379" s="20">
        <f>IF(gesamt!C1379="",10,gesamt!G1379)</f>
        <v>70</v>
      </c>
      <c r="E1379" s="20">
        <f>IF(gesamt!C1379="",10,gesamt!H1379)</f>
        <v>17</v>
      </c>
      <c r="F1379" s="20">
        <f>IF(gesamt!C1379="",10,gesamt!I1379)</f>
        <v>7</v>
      </c>
      <c r="G1379" s="20">
        <f>IF(gesamt!C1379="",0,gesamt!J1379)</f>
        <v>0</v>
      </c>
      <c r="H1379" s="20">
        <f>IF(gesamt!C1379="",0,gesamt!K1379)</f>
        <v>0</v>
      </c>
      <c r="I1379" s="19">
        <f t="shared" si="82"/>
        <v>474.5</v>
      </c>
      <c r="J1379" s="22">
        <f t="shared" si="80"/>
        <v>1378</v>
      </c>
      <c r="K1379" s="21">
        <f t="shared" ca="1" si="83"/>
        <v>1</v>
      </c>
      <c r="L1379" s="21">
        <f ca="1">IF(K1379=0,"",COUNTIF($K$2:K1379,"&gt;0"))</f>
        <v>1378</v>
      </c>
      <c r="M1379" s="50" t="str">
        <f t="shared" ca="1" si="81"/>
        <v>Nacho Tortillachips</v>
      </c>
    </row>
    <row r="1380" spans="1:13" s="18" customFormat="1" ht="14.25" x14ac:dyDescent="0.2">
      <c r="A1380" s="18" t="str">
        <f>IF(gesamt!C1380="",CONCATENATE("Eintrag ",J1380),gesamt!A1380)</f>
        <v>Nachtkerzenöl</v>
      </c>
      <c r="B1380" s="18">
        <v>100</v>
      </c>
      <c r="C1380" s="19">
        <f>IF(gesamt!C1380="",100,gesamt!D1380)</f>
        <v>825</v>
      </c>
      <c r="D1380" s="20">
        <f>IF(gesamt!C1380="",10,gesamt!G1380)</f>
        <v>0</v>
      </c>
      <c r="E1380" s="20">
        <f>IF(gesamt!C1380="",10,gesamt!H1380)</f>
        <v>88.7</v>
      </c>
      <c r="F1380" s="20">
        <f>IF(gesamt!C1380="",10,gesamt!I1380)</f>
        <v>0</v>
      </c>
      <c r="G1380" s="20">
        <f>IF(gesamt!C1380="",0,gesamt!J1380)</f>
        <v>0</v>
      </c>
      <c r="H1380" s="20">
        <f>IF(gesamt!C1380="",0,gesamt!K1380)</f>
        <v>0</v>
      </c>
      <c r="I1380" s="19">
        <f t="shared" si="82"/>
        <v>824.91000000000008</v>
      </c>
      <c r="J1380" s="22">
        <f t="shared" si="80"/>
        <v>1379</v>
      </c>
      <c r="K1380" s="21">
        <f t="shared" ca="1" si="83"/>
        <v>1</v>
      </c>
      <c r="L1380" s="21">
        <f ca="1">IF(K1380=0,"",COUNTIF($K$2:K1380,"&gt;0"))</f>
        <v>1379</v>
      </c>
      <c r="M1380" s="50" t="str">
        <f t="shared" ca="1" si="81"/>
        <v>Nachtkerzenöl</v>
      </c>
    </row>
    <row r="1381" spans="1:13" s="18" customFormat="1" ht="14.25" x14ac:dyDescent="0.2">
      <c r="A1381" s="18" t="str">
        <f>IF(gesamt!C1381="",CONCATENATE("Eintrag ",J1381),gesamt!A1381)</f>
        <v>Nashi-Birnen, Sandbirnen (Japan.B, Korean.B, Asiat.B, Chines.B, Kumoi, Apfel-B.)</v>
      </c>
      <c r="B1381" s="18">
        <v>100</v>
      </c>
      <c r="C1381" s="19">
        <f>IF(gesamt!C1381="",100,gesamt!D1381)</f>
        <v>53</v>
      </c>
      <c r="D1381" s="20">
        <f>IF(gesamt!C1381="",10,gesamt!G1381)</f>
        <v>12</v>
      </c>
      <c r="E1381" s="20">
        <f>IF(gesamt!C1381="",10,gesamt!H1381)</f>
        <v>0.2</v>
      </c>
      <c r="F1381" s="20">
        <f>IF(gesamt!C1381="",10,gesamt!I1381)</f>
        <v>0.5</v>
      </c>
      <c r="G1381" s="20">
        <f>IF(gesamt!C1381="",0,gesamt!J1381)</f>
        <v>0</v>
      </c>
      <c r="H1381" s="20">
        <f>IF(gesamt!C1381="",0,gesamt!K1381)</f>
        <v>0</v>
      </c>
      <c r="I1381" s="19">
        <f t="shared" si="82"/>
        <v>53.16</v>
      </c>
      <c r="J1381" s="22">
        <f t="shared" ref="J1381:J1444" si="84">J1380+1</f>
        <v>1380</v>
      </c>
      <c r="K1381" s="21">
        <f t="shared" ca="1" si="83"/>
        <v>1</v>
      </c>
      <c r="L1381" s="21">
        <f ca="1">IF(K1381=0,"",COUNTIF($K$2:K1381,"&gt;0"))</f>
        <v>1380</v>
      </c>
      <c r="M1381" s="50" t="str">
        <f t="shared" ca="1" si="81"/>
        <v>Nashi-Birnen, Sandbirnen (Japan.B, Korean.B, Asiat.B, Chines.B, Kumoi, Apfel-B.)</v>
      </c>
    </row>
    <row r="1382" spans="1:13" s="18" customFormat="1" ht="14.25" x14ac:dyDescent="0.2">
      <c r="A1382" s="18" t="str">
        <f>IF(gesamt!C1382="",CONCATENATE("Eintrag ",J1382),gesamt!A1382)</f>
        <v>Nasi Goreng</v>
      </c>
      <c r="B1382" s="18">
        <v>100</v>
      </c>
      <c r="C1382" s="19">
        <f>IF(gesamt!C1382="",100,gesamt!D1382)</f>
        <v>224</v>
      </c>
      <c r="D1382" s="20">
        <f>IF(gesamt!C1382="",10,gesamt!G1382)</f>
        <v>25</v>
      </c>
      <c r="E1382" s="20">
        <f>IF(gesamt!C1382="",10,gesamt!H1382)</f>
        <v>10</v>
      </c>
      <c r="F1382" s="20">
        <f>IF(gesamt!C1382="",10,gesamt!I1382)</f>
        <v>8.4</v>
      </c>
      <c r="G1382" s="20">
        <f>IF(gesamt!C1382="",0,gesamt!J1382)</f>
        <v>0</v>
      </c>
      <c r="H1382" s="20">
        <f>IF(gesamt!C1382="",0,gesamt!K1382)</f>
        <v>0</v>
      </c>
      <c r="I1382" s="19">
        <f t="shared" si="82"/>
        <v>230.78</v>
      </c>
      <c r="J1382" s="22">
        <f t="shared" si="84"/>
        <v>1381</v>
      </c>
      <c r="K1382" s="21">
        <f t="shared" ca="1" si="83"/>
        <v>1</v>
      </c>
      <c r="L1382" s="21">
        <f ca="1">IF(K1382=0,"",COUNTIF($K$2:K1382,"&gt;0"))</f>
        <v>1381</v>
      </c>
      <c r="M1382" s="50" t="str">
        <f t="shared" ca="1" si="81"/>
        <v>Nasi Goreng</v>
      </c>
    </row>
    <row r="1383" spans="1:13" s="18" customFormat="1" ht="14.25" x14ac:dyDescent="0.2">
      <c r="A1383" s="18" t="str">
        <f>IF(gesamt!C1383="",CONCATENATE("Eintrag ",J1383),gesamt!A1383)</f>
        <v>Natron, Natriumcarbonat, Natriumbicarbonat, Natriumbhydrogencarbonat</v>
      </c>
      <c r="B1383" s="18">
        <v>100</v>
      </c>
      <c r="C1383" s="19">
        <f>IF(gesamt!C1383="",100,gesamt!D1383)</f>
        <v>0</v>
      </c>
      <c r="D1383" s="20">
        <f>IF(gesamt!C1383="",10,gesamt!G1383)</f>
        <v>0</v>
      </c>
      <c r="E1383" s="20">
        <f>IF(gesamt!C1383="",10,gesamt!H1383)</f>
        <v>0</v>
      </c>
      <c r="F1383" s="20">
        <f>IF(gesamt!C1383="",10,gesamt!I1383)</f>
        <v>0</v>
      </c>
      <c r="G1383" s="20">
        <f>IF(gesamt!C1383="",0,gesamt!J1383)</f>
        <v>0</v>
      </c>
      <c r="H1383" s="20">
        <f>IF(gesamt!C1383="",0,gesamt!K1383)</f>
        <v>0</v>
      </c>
      <c r="I1383" s="19">
        <f t="shared" si="82"/>
        <v>0</v>
      </c>
      <c r="J1383" s="22">
        <f t="shared" si="84"/>
        <v>1382</v>
      </c>
      <c r="K1383" s="21">
        <f t="shared" ca="1" si="83"/>
        <v>1</v>
      </c>
      <c r="L1383" s="21">
        <f ca="1">IF(K1383=0,"",COUNTIF($K$2:K1383,"&gt;0"))</f>
        <v>1382</v>
      </c>
      <c r="M1383" s="50" t="str">
        <f t="shared" ca="1" si="81"/>
        <v>Natron, Natriumcarbonat, Natriumbicarbonat, Natriumbhydrogencarbonat</v>
      </c>
    </row>
    <row r="1384" spans="1:13" s="18" customFormat="1" ht="14.25" x14ac:dyDescent="0.2">
      <c r="A1384" s="18" t="str">
        <f>IF(gesamt!C1384="",CONCATENATE("Eintrag ",J1384),gesamt!A1384)</f>
        <v>Naturreis, Vollkornreis, gekocht (Langkornreis)</v>
      </c>
      <c r="B1384" s="18">
        <v>100</v>
      </c>
      <c r="C1384" s="19">
        <f>IF(gesamt!C1384="",100,gesamt!D1384)</f>
        <v>127</v>
      </c>
      <c r="D1384" s="20">
        <f>IF(gesamt!C1384="",10,gesamt!G1384)</f>
        <v>27.3</v>
      </c>
      <c r="E1384" s="20">
        <f>IF(gesamt!C1384="",10,gesamt!H1384)</f>
        <v>0.8</v>
      </c>
      <c r="F1384" s="20">
        <f>IF(gesamt!C1384="",10,gesamt!I1384)</f>
        <v>2.7</v>
      </c>
      <c r="G1384" s="20">
        <f>IF(gesamt!C1384="",0,gesamt!J1384)</f>
        <v>0</v>
      </c>
      <c r="H1384" s="20">
        <f>IF(gesamt!C1384="",0,gesamt!K1384)</f>
        <v>0</v>
      </c>
      <c r="I1384" s="19">
        <f t="shared" si="82"/>
        <v>130.70999999999998</v>
      </c>
      <c r="J1384" s="22">
        <f t="shared" si="84"/>
        <v>1383</v>
      </c>
      <c r="K1384" s="21">
        <f t="shared" ca="1" si="83"/>
        <v>1</v>
      </c>
      <c r="L1384" s="21">
        <f ca="1">IF(K1384=0,"",COUNTIF($K$2:K1384,"&gt;0"))</f>
        <v>1383</v>
      </c>
      <c r="M1384" s="50" t="str">
        <f t="shared" ca="1" si="81"/>
        <v>Naturreis, Vollkornreis, gekocht (Langkornreis)</v>
      </c>
    </row>
    <row r="1385" spans="1:13" s="18" customFormat="1" ht="14.25" x14ac:dyDescent="0.2">
      <c r="A1385" s="18" t="str">
        <f>IF(gesamt!C1385="",CONCATENATE("Eintrag ",J1385),gesamt!A1385)</f>
        <v>Neapolitaner (italienische Nuss-Waffeln)</v>
      </c>
      <c r="B1385" s="18">
        <v>100</v>
      </c>
      <c r="C1385" s="19">
        <f>IF(gesamt!C1385="",100,gesamt!D1385)</f>
        <v>550</v>
      </c>
      <c r="D1385" s="20">
        <f>IF(gesamt!C1385="",10,gesamt!G1385)</f>
        <v>60</v>
      </c>
      <c r="E1385" s="20">
        <f>IF(gesamt!C1385="",10,gesamt!H1385)</f>
        <v>30</v>
      </c>
      <c r="F1385" s="20">
        <f>IF(gesamt!C1385="",10,gesamt!I1385)</f>
        <v>6</v>
      </c>
      <c r="G1385" s="20">
        <f>IF(gesamt!C1385="",0,gesamt!J1385)</f>
        <v>0</v>
      </c>
      <c r="H1385" s="20">
        <f>IF(gesamt!C1385="",0,gesamt!K1385)</f>
        <v>0</v>
      </c>
      <c r="I1385" s="19">
        <f t="shared" si="82"/>
        <v>550.20000000000005</v>
      </c>
      <c r="J1385" s="22">
        <f t="shared" si="84"/>
        <v>1384</v>
      </c>
      <c r="K1385" s="21">
        <f t="shared" ca="1" si="83"/>
        <v>1</v>
      </c>
      <c r="L1385" s="21">
        <f ca="1">IF(K1385=0,"",COUNTIF($K$2:K1385,"&gt;0"))</f>
        <v>1384</v>
      </c>
      <c r="M1385" s="50" t="str">
        <f t="shared" ca="1" si="81"/>
        <v>Neapolitaner (italienische Nuss-Waffeln)</v>
      </c>
    </row>
    <row r="1386" spans="1:13" s="18" customFormat="1" ht="14.25" x14ac:dyDescent="0.2">
      <c r="A1386" s="18" t="str">
        <f>IF(gesamt!C1386="",CONCATENATE("Eintrag ",J1386),gesamt!A1386)</f>
        <v>Nektarinen</v>
      </c>
      <c r="B1386" s="18">
        <v>100</v>
      </c>
      <c r="C1386" s="19">
        <f>IF(gesamt!C1386="",100,gesamt!D1386)</f>
        <v>42</v>
      </c>
      <c r="D1386" s="20">
        <f>IF(gesamt!C1386="",10,gesamt!G1386)</f>
        <v>9</v>
      </c>
      <c r="E1386" s="20">
        <f>IF(gesamt!C1386="",10,gesamt!H1386)</f>
        <v>0.1</v>
      </c>
      <c r="F1386" s="20">
        <f>IF(gesamt!C1386="",10,gesamt!I1386)</f>
        <v>1.4</v>
      </c>
      <c r="G1386" s="20">
        <f>IF(gesamt!C1386="",0,gesamt!J1386)</f>
        <v>0</v>
      </c>
      <c r="H1386" s="20">
        <f>IF(gesamt!C1386="",0,gesamt!K1386)</f>
        <v>0</v>
      </c>
      <c r="I1386" s="19">
        <f t="shared" si="82"/>
        <v>43.71</v>
      </c>
      <c r="J1386" s="22">
        <f t="shared" si="84"/>
        <v>1385</v>
      </c>
      <c r="K1386" s="21">
        <f t="shared" ca="1" si="83"/>
        <v>1</v>
      </c>
      <c r="L1386" s="21">
        <f ca="1">IF(K1386=0,"",COUNTIF($K$2:K1386,"&gt;0"))</f>
        <v>1385</v>
      </c>
      <c r="M1386" s="50" t="str">
        <f t="shared" ca="1" si="81"/>
        <v>Nektarinen</v>
      </c>
    </row>
    <row r="1387" spans="1:13" s="18" customFormat="1" ht="14.25" x14ac:dyDescent="0.2">
      <c r="A1387" s="18" t="str">
        <f>IF(gesamt!C1387="",CONCATENATE("Eintrag ",J1387),gesamt!A1387)</f>
        <v>Netzanonen</v>
      </c>
      <c r="B1387" s="18">
        <v>100</v>
      </c>
      <c r="C1387" s="19">
        <f>IF(gesamt!C1387="",100,gesamt!D1387)</f>
        <v>102</v>
      </c>
      <c r="D1387" s="20">
        <f>IF(gesamt!C1387="",10,gesamt!G1387)</f>
        <v>21.4</v>
      </c>
      <c r="E1387" s="20">
        <f>IF(gesamt!C1387="",10,gesamt!H1387)</f>
        <v>0.6</v>
      </c>
      <c r="F1387" s="20">
        <f>IF(gesamt!C1387="",10,gesamt!I1387)</f>
        <v>1.7</v>
      </c>
      <c r="G1387" s="20">
        <f>IF(gesamt!C1387="",0,gesamt!J1387)</f>
        <v>0</v>
      </c>
      <c r="H1387" s="20">
        <f>IF(gesamt!C1387="",0,gesamt!K1387)</f>
        <v>0</v>
      </c>
      <c r="I1387" s="19">
        <f t="shared" si="82"/>
        <v>100.45999999999998</v>
      </c>
      <c r="J1387" s="22">
        <f t="shared" si="84"/>
        <v>1386</v>
      </c>
      <c r="K1387" s="21">
        <f t="shared" ca="1" si="83"/>
        <v>1</v>
      </c>
      <c r="L1387" s="21">
        <f ca="1">IF(K1387=0,"",COUNTIF($K$2:K1387,"&gt;0"))</f>
        <v>1386</v>
      </c>
      <c r="M1387" s="50" t="str">
        <f t="shared" ca="1" si="81"/>
        <v>Netzanonen</v>
      </c>
    </row>
    <row r="1388" spans="1:13" s="18" customFormat="1" ht="14.25" x14ac:dyDescent="0.2">
      <c r="A1388" s="18" t="str">
        <f>IF(gesamt!C1388="",CONCATENATE("Eintrag ",J1388),gesamt!A1388)</f>
        <v>Nigiri Sushi</v>
      </c>
      <c r="B1388" s="18">
        <v>100</v>
      </c>
      <c r="C1388" s="19">
        <f>IF(gesamt!C1388="",100,gesamt!D1388)</f>
        <v>198</v>
      </c>
      <c r="D1388" s="20">
        <f>IF(gesamt!C1388="",10,gesamt!G1388)</f>
        <v>36</v>
      </c>
      <c r="E1388" s="20">
        <f>IF(gesamt!C1388="",10,gesamt!H1388)</f>
        <v>0.8</v>
      </c>
      <c r="F1388" s="20">
        <f>IF(gesamt!C1388="",10,gesamt!I1388)</f>
        <v>10.1</v>
      </c>
      <c r="G1388" s="20">
        <f>IF(gesamt!C1388="",0,gesamt!J1388)</f>
        <v>0</v>
      </c>
      <c r="H1388" s="20">
        <f>IF(gesamt!C1388="",0,gesamt!K1388)</f>
        <v>0</v>
      </c>
      <c r="I1388" s="19">
        <f t="shared" si="82"/>
        <v>197.45999999999998</v>
      </c>
      <c r="J1388" s="22">
        <f t="shared" si="84"/>
        <v>1387</v>
      </c>
      <c r="K1388" s="21">
        <f t="shared" ca="1" si="83"/>
        <v>1</v>
      </c>
      <c r="L1388" s="21">
        <f ca="1">IF(K1388=0,"",COUNTIF($K$2:K1388,"&gt;0"))</f>
        <v>1387</v>
      </c>
      <c r="M1388" s="50" t="str">
        <f t="shared" ca="1" si="81"/>
        <v>Nigiri Sushi</v>
      </c>
    </row>
    <row r="1389" spans="1:13" s="18" customFormat="1" ht="14.25" x14ac:dyDescent="0.2">
      <c r="A1389" s="18" t="str">
        <f>IF(gesamt!C1389="",CONCATENATE("Eintrag ",J1389),gesamt!A1389)</f>
        <v>Nordamerikanische Erdkirsche, Ananaskirsche (ähnlich Kapstachelbeere)</v>
      </c>
      <c r="B1389" s="18">
        <v>100</v>
      </c>
      <c r="C1389" s="19">
        <f>IF(gesamt!C1389="",100,gesamt!D1389)</f>
        <v>52</v>
      </c>
      <c r="D1389" s="20">
        <f>IF(gesamt!C1389="",10,gesamt!G1389)</f>
        <v>8.4</v>
      </c>
      <c r="E1389" s="20">
        <f>IF(gesamt!C1389="",10,gesamt!H1389)</f>
        <v>0.7</v>
      </c>
      <c r="F1389" s="20">
        <f>IF(gesamt!C1389="",10,gesamt!I1389)</f>
        <v>1.9</v>
      </c>
      <c r="G1389" s="20">
        <f>IF(gesamt!C1389="",0,gesamt!J1389)</f>
        <v>0</v>
      </c>
      <c r="H1389" s="20">
        <f>IF(gesamt!C1389="",0,gesamt!K1389)</f>
        <v>0</v>
      </c>
      <c r="I1389" s="19">
        <f t="shared" si="82"/>
        <v>48.929999999999993</v>
      </c>
      <c r="J1389" s="22">
        <f t="shared" si="84"/>
        <v>1388</v>
      </c>
      <c r="K1389" s="21">
        <f t="shared" ca="1" si="83"/>
        <v>1</v>
      </c>
      <c r="L1389" s="21">
        <f ca="1">IF(K1389=0,"",COUNTIF($K$2:K1389,"&gt;0"))</f>
        <v>1388</v>
      </c>
      <c r="M1389" s="50" t="str">
        <f t="shared" ca="1" si="81"/>
        <v>Nordamerikanische Erdkirsche, Ananaskirsche (ähnlich Kapstachelbeere)</v>
      </c>
    </row>
    <row r="1390" spans="1:13" s="18" customFormat="1" ht="14.25" x14ac:dyDescent="0.2">
      <c r="A1390" s="18" t="str">
        <f>IF(gesamt!C1390="",CONCATENATE("Eintrag ",J1390),gesamt!A1390)</f>
        <v>Nordseegarnelen, ausgelöst</v>
      </c>
      <c r="B1390" s="18">
        <v>100</v>
      </c>
      <c r="C1390" s="19">
        <f>IF(gesamt!C1390="",100,gesamt!D1390)</f>
        <v>87</v>
      </c>
      <c r="D1390" s="20">
        <f>IF(gesamt!C1390="",10,gesamt!G1390)</f>
        <v>0</v>
      </c>
      <c r="E1390" s="20">
        <f>IF(gesamt!C1390="",10,gesamt!H1390)</f>
        <v>1.4</v>
      </c>
      <c r="F1390" s="20">
        <f>IF(gesamt!C1390="",10,gesamt!I1390)</f>
        <v>18.5</v>
      </c>
      <c r="G1390" s="20">
        <f>IF(gesamt!C1390="",0,gesamt!J1390)</f>
        <v>0</v>
      </c>
      <c r="H1390" s="20">
        <f>IF(gesamt!C1390="",0,gesamt!K1390)</f>
        <v>0</v>
      </c>
      <c r="I1390" s="19">
        <f t="shared" si="82"/>
        <v>90.72</v>
      </c>
      <c r="J1390" s="22">
        <f t="shared" si="84"/>
        <v>1389</v>
      </c>
      <c r="K1390" s="21">
        <f t="shared" ca="1" si="83"/>
        <v>1</v>
      </c>
      <c r="L1390" s="21">
        <f ca="1">IF(K1390=0,"",COUNTIF($K$2:K1390,"&gt;0"))</f>
        <v>1389</v>
      </c>
      <c r="M1390" s="50" t="str">
        <f t="shared" ca="1" si="81"/>
        <v>Nordseegarnelen, ausgelöst</v>
      </c>
    </row>
    <row r="1391" spans="1:13" s="18" customFormat="1" ht="14.25" x14ac:dyDescent="0.2">
      <c r="A1391" s="18" t="str">
        <f>IF(gesamt!C1391="",CONCATENATE("Eintrag ",J1391),gesamt!A1391)</f>
        <v>Nougat</v>
      </c>
      <c r="B1391" s="18">
        <v>100</v>
      </c>
      <c r="C1391" s="19">
        <f>IF(gesamt!C1391="",100,gesamt!D1391)</f>
        <v>494</v>
      </c>
      <c r="D1391" s="20">
        <f>IF(gesamt!C1391="",10,gesamt!G1391)</f>
        <v>66.099999999999994</v>
      </c>
      <c r="E1391" s="20">
        <f>IF(gesamt!C1391="",10,gesamt!H1391)</f>
        <v>21.6</v>
      </c>
      <c r="F1391" s="20">
        <f>IF(gesamt!C1391="",10,gesamt!I1391)</f>
        <v>5.2</v>
      </c>
      <c r="G1391" s="20">
        <f>IF(gesamt!C1391="",0,gesamt!J1391)</f>
        <v>0</v>
      </c>
      <c r="H1391" s="20">
        <f>IF(gesamt!C1391="",0,gesamt!K1391)</f>
        <v>0</v>
      </c>
      <c r="I1391" s="19">
        <f t="shared" si="82"/>
        <v>493.73</v>
      </c>
      <c r="J1391" s="22">
        <f t="shared" si="84"/>
        <v>1390</v>
      </c>
      <c r="K1391" s="21">
        <f t="shared" ca="1" si="83"/>
        <v>1</v>
      </c>
      <c r="L1391" s="21">
        <f ca="1">IF(K1391=0,"",COUNTIF($K$2:K1391,"&gt;0"))</f>
        <v>1390</v>
      </c>
      <c r="M1391" s="50" t="str">
        <f t="shared" ca="1" si="81"/>
        <v>Nougat</v>
      </c>
    </row>
    <row r="1392" spans="1:13" s="18" customFormat="1" ht="14.25" x14ac:dyDescent="0.2">
      <c r="A1392" s="18" t="str">
        <f>IF(gesamt!C1392="",CONCATENATE("Eintrag ",J1392),gesamt!A1392)</f>
        <v>Nudelauflauf mit Käse</v>
      </c>
      <c r="B1392" s="18">
        <v>100</v>
      </c>
      <c r="C1392" s="19">
        <f>IF(gesamt!C1392="",100,gesamt!D1392)</f>
        <v>200</v>
      </c>
      <c r="D1392" s="20">
        <f>IF(gesamt!C1392="",10,gesamt!G1392)</f>
        <v>10.5</v>
      </c>
      <c r="E1392" s="20">
        <f>IF(gesamt!C1392="",10,gesamt!H1392)</f>
        <v>12.8</v>
      </c>
      <c r="F1392" s="20">
        <f>IF(gesamt!C1392="",10,gesamt!I1392)</f>
        <v>9</v>
      </c>
      <c r="G1392" s="20">
        <f>IF(gesamt!C1392="",0,gesamt!J1392)</f>
        <v>0</v>
      </c>
      <c r="H1392" s="20">
        <f>IF(gesamt!C1392="",0,gesamt!K1392)</f>
        <v>0</v>
      </c>
      <c r="I1392" s="19">
        <f t="shared" si="82"/>
        <v>199.89000000000004</v>
      </c>
      <c r="J1392" s="22">
        <f t="shared" si="84"/>
        <v>1391</v>
      </c>
      <c r="K1392" s="21">
        <f t="shared" ca="1" si="83"/>
        <v>1</v>
      </c>
      <c r="L1392" s="21">
        <f ca="1">IF(K1392=0,"",COUNTIF($K$2:K1392,"&gt;0"))</f>
        <v>1391</v>
      </c>
      <c r="M1392" s="50" t="str">
        <f t="shared" ca="1" si="81"/>
        <v>Nudelauflauf mit Käse</v>
      </c>
    </row>
    <row r="1393" spans="1:13" s="18" customFormat="1" ht="14.25" x14ac:dyDescent="0.2">
      <c r="A1393" s="18" t="str">
        <f>IF(gesamt!C1393="",CONCATENATE("Eintrag ",J1393),gesamt!A1393)</f>
        <v>Nudelauflauf mit Schinken und Käse</v>
      </c>
      <c r="B1393" s="18">
        <v>100</v>
      </c>
      <c r="C1393" s="19">
        <f>IF(gesamt!C1393="",100,gesamt!D1393)</f>
        <v>200</v>
      </c>
      <c r="D1393" s="20">
        <f>IF(gesamt!C1393="",10,gesamt!G1393)</f>
        <v>10</v>
      </c>
      <c r="E1393" s="20">
        <f>IF(gesamt!C1393="",10,gesamt!H1393)</f>
        <v>13</v>
      </c>
      <c r="F1393" s="20">
        <f>IF(gesamt!C1393="",10,gesamt!I1393)</f>
        <v>9</v>
      </c>
      <c r="G1393" s="20">
        <f>IF(gesamt!C1393="",0,gesamt!J1393)</f>
        <v>0</v>
      </c>
      <c r="H1393" s="20">
        <f>IF(gesamt!C1393="",0,gesamt!K1393)</f>
        <v>0</v>
      </c>
      <c r="I1393" s="19">
        <f t="shared" si="82"/>
        <v>199.70000000000002</v>
      </c>
      <c r="J1393" s="22">
        <f t="shared" si="84"/>
        <v>1392</v>
      </c>
      <c r="K1393" s="21">
        <f t="shared" ca="1" si="83"/>
        <v>1</v>
      </c>
      <c r="L1393" s="21">
        <f ca="1">IF(K1393=0,"",COUNTIF($K$2:K1393,"&gt;0"))</f>
        <v>1392</v>
      </c>
      <c r="M1393" s="50" t="str">
        <f t="shared" ca="1" si="81"/>
        <v>Nudelauflauf mit Schinken und Käse</v>
      </c>
    </row>
    <row r="1394" spans="1:13" s="18" customFormat="1" ht="14.25" x14ac:dyDescent="0.2">
      <c r="A1394" s="18" t="str">
        <f>IF(gesamt!C1394="",CONCATENATE("Eintrag ",J1394),gesamt!A1394)</f>
        <v>Nudelsalat</v>
      </c>
      <c r="B1394" s="18">
        <v>100</v>
      </c>
      <c r="C1394" s="19">
        <f>IF(gesamt!C1394="",100,gesamt!D1394)</f>
        <v>137</v>
      </c>
      <c r="D1394" s="20">
        <f>IF(gesamt!C1394="",10,gesamt!G1394)</f>
        <v>20.100000000000001</v>
      </c>
      <c r="E1394" s="20">
        <f>IF(gesamt!C1394="",10,gesamt!H1394)</f>
        <v>4.3</v>
      </c>
      <c r="F1394" s="20">
        <f>IF(gesamt!C1394="",10,gesamt!I1394)</f>
        <v>4.5</v>
      </c>
      <c r="G1394" s="20">
        <f>IF(gesamt!C1394="",0,gesamt!J1394)</f>
        <v>0</v>
      </c>
      <c r="H1394" s="20">
        <f>IF(gesamt!C1394="",0,gesamt!K1394)</f>
        <v>0</v>
      </c>
      <c r="I1394" s="19">
        <f t="shared" si="82"/>
        <v>141.30000000000001</v>
      </c>
      <c r="J1394" s="22">
        <f t="shared" si="84"/>
        <v>1393</v>
      </c>
      <c r="K1394" s="21">
        <f t="shared" ca="1" si="83"/>
        <v>1</v>
      </c>
      <c r="L1394" s="21">
        <f ca="1">IF(K1394=0,"",COUNTIF($K$2:K1394,"&gt;0"))</f>
        <v>1393</v>
      </c>
      <c r="M1394" s="50" t="str">
        <f t="shared" ca="1" si="81"/>
        <v>Nudelsalat</v>
      </c>
    </row>
    <row r="1395" spans="1:13" s="18" customFormat="1" ht="14.25" x14ac:dyDescent="0.2">
      <c r="A1395" s="18" t="str">
        <f>IF(gesamt!C1395="",CONCATENATE("Eintrag ",J1395),gesamt!A1395)</f>
        <v>Nudelsuppe</v>
      </c>
      <c r="B1395" s="18">
        <v>100</v>
      </c>
      <c r="C1395" s="19">
        <f>IF(gesamt!C1395="",100,gesamt!D1395)</f>
        <v>26</v>
      </c>
      <c r="D1395" s="20">
        <f>IF(gesamt!C1395="",10,gesamt!G1395)</f>
        <v>5</v>
      </c>
      <c r="E1395" s="20">
        <f>IF(gesamt!C1395="",10,gesamt!H1395)</f>
        <v>0.2</v>
      </c>
      <c r="F1395" s="20">
        <f>IF(gesamt!C1395="",10,gesamt!I1395)</f>
        <v>1.1000000000000001</v>
      </c>
      <c r="G1395" s="20">
        <f>IF(gesamt!C1395="",0,gesamt!J1395)</f>
        <v>0</v>
      </c>
      <c r="H1395" s="20">
        <f>IF(gesamt!C1395="",0,gesamt!K1395)</f>
        <v>0</v>
      </c>
      <c r="I1395" s="19">
        <f t="shared" si="82"/>
        <v>26.98</v>
      </c>
      <c r="J1395" s="22">
        <f t="shared" si="84"/>
        <v>1394</v>
      </c>
      <c r="K1395" s="21">
        <f t="shared" ca="1" si="83"/>
        <v>1</v>
      </c>
      <c r="L1395" s="21">
        <f ca="1">IF(K1395=0,"",COUNTIF($K$2:K1395,"&gt;0"))</f>
        <v>1394</v>
      </c>
      <c r="M1395" s="50" t="str">
        <f t="shared" ca="1" si="81"/>
        <v>Nudelsuppe</v>
      </c>
    </row>
    <row r="1396" spans="1:13" s="18" customFormat="1" ht="14.25" x14ac:dyDescent="0.2">
      <c r="A1396" s="18" t="str">
        <f>IF(gesamt!C1396="",CONCATENATE("Eintrag ",J1396),gesamt!A1396)</f>
        <v>Nürnberger Bratwürstchen</v>
      </c>
      <c r="B1396" s="18">
        <v>100</v>
      </c>
      <c r="C1396" s="19">
        <f>IF(gesamt!C1396="",100,gesamt!D1396)</f>
        <v>281</v>
      </c>
      <c r="D1396" s="20">
        <f>IF(gesamt!C1396="",10,gesamt!G1396)</f>
        <v>0.6</v>
      </c>
      <c r="E1396" s="20">
        <f>IF(gesamt!C1396="",10,gesamt!H1396)</f>
        <v>23</v>
      </c>
      <c r="F1396" s="20">
        <f>IF(gesamt!C1396="",10,gesamt!I1396)</f>
        <v>18</v>
      </c>
      <c r="G1396" s="20">
        <f>IF(gesamt!C1396="",0,gesamt!J1396)</f>
        <v>0</v>
      </c>
      <c r="H1396" s="20">
        <f>IF(gesamt!C1396="",0,gesamt!K1396)</f>
        <v>0</v>
      </c>
      <c r="I1396" s="19">
        <f t="shared" si="82"/>
        <v>291.96000000000004</v>
      </c>
      <c r="J1396" s="22">
        <f t="shared" si="84"/>
        <v>1395</v>
      </c>
      <c r="K1396" s="21">
        <f t="shared" ca="1" si="83"/>
        <v>1</v>
      </c>
      <c r="L1396" s="21">
        <f ca="1">IF(K1396=0,"",COUNTIF($K$2:K1396,"&gt;0"))</f>
        <v>1395</v>
      </c>
      <c r="M1396" s="50" t="str">
        <f t="shared" ca="1" si="81"/>
        <v>Nürnberger Bratwürstchen</v>
      </c>
    </row>
    <row r="1397" spans="1:13" s="18" customFormat="1" ht="14.25" x14ac:dyDescent="0.2">
      <c r="A1397" s="18" t="str">
        <f>IF(gesamt!C1397="",CONCATENATE("Eintrag ",J1397),gesamt!A1397)</f>
        <v>Nussecken</v>
      </c>
      <c r="B1397" s="18">
        <v>100</v>
      </c>
      <c r="C1397" s="19">
        <f>IF(gesamt!C1397="",100,gesamt!D1397)</f>
        <v>561</v>
      </c>
      <c r="D1397" s="20">
        <f>IF(gesamt!C1397="",10,gesamt!G1397)</f>
        <v>48</v>
      </c>
      <c r="E1397" s="20">
        <f>IF(gesamt!C1397="",10,gesamt!H1397)</f>
        <v>36</v>
      </c>
      <c r="F1397" s="20">
        <f>IF(gesamt!C1397="",10,gesamt!I1397)</f>
        <v>7</v>
      </c>
      <c r="G1397" s="20">
        <f>IF(gesamt!C1397="",0,gesamt!J1397)</f>
        <v>0</v>
      </c>
      <c r="H1397" s="20">
        <f>IF(gesamt!C1397="",0,gesamt!K1397)</f>
        <v>0</v>
      </c>
      <c r="I1397" s="19">
        <f t="shared" si="82"/>
        <v>561</v>
      </c>
      <c r="J1397" s="22">
        <f t="shared" si="84"/>
        <v>1396</v>
      </c>
      <c r="K1397" s="21">
        <f t="shared" ca="1" si="83"/>
        <v>1</v>
      </c>
      <c r="L1397" s="21">
        <f ca="1">IF(K1397=0,"",COUNTIF($K$2:K1397,"&gt;0"))</f>
        <v>1396</v>
      </c>
      <c r="M1397" s="50" t="str">
        <f t="shared" ca="1" si="81"/>
        <v>Nussecken</v>
      </c>
    </row>
    <row r="1398" spans="1:13" s="18" customFormat="1" ht="14.25" x14ac:dyDescent="0.2">
      <c r="A1398" s="18" t="str">
        <f>IF(gesamt!C1398="",CONCATENATE("Eintrag ",J1398),gesamt!A1398)</f>
        <v>Nusshörnchen</v>
      </c>
      <c r="B1398" s="18">
        <v>100</v>
      </c>
      <c r="C1398" s="19">
        <f>IF(gesamt!C1398="",100,gesamt!D1398)</f>
        <v>407</v>
      </c>
      <c r="D1398" s="20">
        <f>IF(gesamt!C1398="",10,gesamt!G1398)</f>
        <v>40.5</v>
      </c>
      <c r="E1398" s="20">
        <f>IF(gesamt!C1398="",10,gesamt!H1398)</f>
        <v>22.5</v>
      </c>
      <c r="F1398" s="20">
        <f>IF(gesamt!C1398="",10,gesamt!I1398)</f>
        <v>7.5</v>
      </c>
      <c r="G1398" s="20">
        <f>IF(gesamt!C1398="",0,gesamt!J1398)</f>
        <v>0</v>
      </c>
      <c r="H1398" s="20">
        <f>IF(gesamt!C1398="",0,gesamt!K1398)</f>
        <v>0</v>
      </c>
      <c r="I1398" s="19">
        <f t="shared" si="82"/>
        <v>406.8</v>
      </c>
      <c r="J1398" s="22">
        <f t="shared" si="84"/>
        <v>1397</v>
      </c>
      <c r="K1398" s="21">
        <f t="shared" ca="1" si="83"/>
        <v>1</v>
      </c>
      <c r="L1398" s="21">
        <f ca="1">IF(K1398=0,"",COUNTIF($K$2:K1398,"&gt;0"))</f>
        <v>1397</v>
      </c>
      <c r="M1398" s="50" t="str">
        <f t="shared" ca="1" si="81"/>
        <v>Nusshörnchen</v>
      </c>
    </row>
    <row r="1399" spans="1:13" s="18" customFormat="1" ht="14.25" x14ac:dyDescent="0.2">
      <c r="A1399" s="18" t="str">
        <f>IF(gesamt!C1399="",CONCATENATE("Eintrag ",J1399),gesamt!A1399)</f>
        <v>Nusskuchen</v>
      </c>
      <c r="B1399" s="18">
        <v>100</v>
      </c>
      <c r="C1399" s="19">
        <f>IF(gesamt!C1399="",100,gesamt!D1399)</f>
        <v>432</v>
      </c>
      <c r="D1399" s="20">
        <f>IF(gesamt!C1399="",10,gesamt!G1399)</f>
        <v>27.5</v>
      </c>
      <c r="E1399" s="20">
        <f>IF(gesamt!C1399="",10,gesamt!H1399)</f>
        <v>33.4</v>
      </c>
      <c r="F1399" s="20">
        <f>IF(gesamt!C1399="",10,gesamt!I1399)</f>
        <v>5.4</v>
      </c>
      <c r="G1399" s="20">
        <f>IF(gesamt!C1399="",0,gesamt!J1399)</f>
        <v>0</v>
      </c>
      <c r="H1399" s="20">
        <f>IF(gesamt!C1399="",0,gesamt!K1399)</f>
        <v>0</v>
      </c>
      <c r="I1399" s="19">
        <f t="shared" si="82"/>
        <v>446.05</v>
      </c>
      <c r="J1399" s="22">
        <f t="shared" si="84"/>
        <v>1398</v>
      </c>
      <c r="K1399" s="21">
        <f t="shared" ca="1" si="83"/>
        <v>1</v>
      </c>
      <c r="L1399" s="21">
        <f ca="1">IF(K1399=0,"",COUNTIF($K$2:K1399,"&gt;0"))</f>
        <v>1398</v>
      </c>
      <c r="M1399" s="50" t="str">
        <f t="shared" ca="1" si="81"/>
        <v>Nusskuchen</v>
      </c>
    </row>
    <row r="1400" spans="1:13" s="18" customFormat="1" ht="14.25" x14ac:dyDescent="0.2">
      <c r="A1400" s="18" t="str">
        <f>IF(gesamt!C1400="",CONCATENATE("Eintrag ",J1400),gesamt!A1400)</f>
        <v>Nusskuchen (LowCarb, Lowcarbwelt)</v>
      </c>
      <c r="B1400" s="18">
        <v>100</v>
      </c>
      <c r="C1400" s="19">
        <f>IF(gesamt!C1400="",100,gesamt!D1400)</f>
        <v>465</v>
      </c>
      <c r="D1400" s="20">
        <f>IF(gesamt!C1400="",10,gesamt!G1400)</f>
        <v>3.2</v>
      </c>
      <c r="E1400" s="20">
        <f>IF(gesamt!C1400="",10,gesamt!H1400)</f>
        <v>42.6</v>
      </c>
      <c r="F1400" s="20">
        <f>IF(gesamt!C1400="",10,gesamt!I1400)</f>
        <v>13.2</v>
      </c>
      <c r="G1400" s="20">
        <f>IF(gesamt!C1400="",0,gesamt!J1400)</f>
        <v>0</v>
      </c>
      <c r="H1400" s="20">
        <f>IF(gesamt!C1400="",0,gesamt!K1400)</f>
        <v>0</v>
      </c>
      <c r="I1400" s="19">
        <f t="shared" si="82"/>
        <v>464.74000000000007</v>
      </c>
      <c r="J1400" s="22">
        <f t="shared" si="84"/>
        <v>1399</v>
      </c>
      <c r="K1400" s="21">
        <f t="shared" ca="1" si="83"/>
        <v>1</v>
      </c>
      <c r="L1400" s="21">
        <f ca="1">IF(K1400=0,"",COUNTIF($K$2:K1400,"&gt;0"))</f>
        <v>1399</v>
      </c>
      <c r="M1400" s="50" t="str">
        <f t="shared" ca="1" si="81"/>
        <v>Nusskuchen (LowCarb, Lowcarbwelt)</v>
      </c>
    </row>
    <row r="1401" spans="1:13" s="18" customFormat="1" ht="14.25" x14ac:dyDescent="0.2">
      <c r="A1401" s="18" t="str">
        <f>IF(gesamt!C1401="",CONCATENATE("Eintrag ",J1401),gesamt!A1401)</f>
        <v>Nussmischung (Cashews, Erdnüsse, Walnüsse, Mandeln zu gleichen Teilen)</v>
      </c>
      <c r="B1401" s="18">
        <v>100</v>
      </c>
      <c r="C1401" s="19">
        <f>IF(gesamt!C1401="",100,gesamt!D1401)</f>
        <v>619</v>
      </c>
      <c r="D1401" s="20">
        <f>IF(gesamt!C1401="",10,gesamt!G1401)</f>
        <v>13.6</v>
      </c>
      <c r="E1401" s="20">
        <f>IF(gesamt!C1401="",10,gesamt!H1401)</f>
        <v>52</v>
      </c>
      <c r="F1401" s="20">
        <f>IF(gesamt!C1401="",10,gesamt!I1401)</f>
        <v>19</v>
      </c>
      <c r="G1401" s="20">
        <f>IF(gesamt!C1401="",0,gesamt!J1401)</f>
        <v>0</v>
      </c>
      <c r="H1401" s="20">
        <f>IF(gesamt!C1401="",0,gesamt!K1401)</f>
        <v>0</v>
      </c>
      <c r="I1401" s="19">
        <f t="shared" si="82"/>
        <v>619.16</v>
      </c>
      <c r="J1401" s="22">
        <f t="shared" si="84"/>
        <v>1400</v>
      </c>
      <c r="K1401" s="21">
        <f t="shared" ca="1" si="83"/>
        <v>1</v>
      </c>
      <c r="L1401" s="21">
        <f ca="1">IF(K1401=0,"",COUNTIF($K$2:K1401,"&gt;0"))</f>
        <v>1400</v>
      </c>
      <c r="M1401" s="50" t="str">
        <f t="shared" ca="1" si="81"/>
        <v>Nussmischung (Cashews, Erdnüsse, Walnüsse, Mandeln zu gleichen Teilen)</v>
      </c>
    </row>
    <row r="1402" spans="1:13" s="18" customFormat="1" ht="14.25" x14ac:dyDescent="0.2">
      <c r="A1402" s="18" t="str">
        <f>IF(gesamt!C1402="",CONCATENATE("Eintrag ",J1402),gesamt!A1402)</f>
        <v>Nuss-Nougat-Creme</v>
      </c>
      <c r="B1402" s="18">
        <v>100</v>
      </c>
      <c r="C1402" s="19">
        <f>IF(gesamt!C1402="",100,gesamt!D1402)</f>
        <v>532</v>
      </c>
      <c r="D1402" s="20">
        <f>IF(gesamt!C1402="",10,gesamt!G1402)</f>
        <v>58.3</v>
      </c>
      <c r="E1402" s="20">
        <f>IF(gesamt!C1402="",10,gesamt!H1402)</f>
        <v>31.3</v>
      </c>
      <c r="F1402" s="20">
        <f>IF(gesamt!C1402="",10,gesamt!I1402)</f>
        <v>4.3</v>
      </c>
      <c r="G1402" s="20">
        <f>IF(gesamt!C1402="",0,gesamt!J1402)</f>
        <v>0</v>
      </c>
      <c r="H1402" s="20">
        <f>IF(gesamt!C1402="",0,gesamt!K1402)</f>
        <v>0</v>
      </c>
      <c r="I1402" s="19">
        <f t="shared" si="82"/>
        <v>548.17999999999995</v>
      </c>
      <c r="J1402" s="22">
        <f t="shared" si="84"/>
        <v>1401</v>
      </c>
      <c r="K1402" s="21">
        <f t="shared" ca="1" si="83"/>
        <v>1</v>
      </c>
      <c r="L1402" s="21">
        <f ca="1">IF(K1402=0,"",COUNTIF($K$2:K1402,"&gt;0"))</f>
        <v>1401</v>
      </c>
      <c r="M1402" s="50" t="str">
        <f t="shared" ca="1" si="81"/>
        <v>Nuss-Nougat-Creme</v>
      </c>
    </row>
    <row r="1403" spans="1:13" s="18" customFormat="1" ht="14.25" x14ac:dyDescent="0.2">
      <c r="A1403" s="18" t="str">
        <f>IF(gesamt!C1403="",CONCATENATE("Eintrag ",J1403),gesamt!A1403)</f>
        <v>Nusssahnetorte</v>
      </c>
      <c r="B1403" s="18">
        <v>100</v>
      </c>
      <c r="C1403" s="19">
        <f>IF(gesamt!C1403="",100,gesamt!D1403)</f>
        <v>314</v>
      </c>
      <c r="D1403" s="20">
        <f>IF(gesamt!C1403="",10,gesamt!G1403)</f>
        <v>27.4</v>
      </c>
      <c r="E1403" s="20">
        <f>IF(gesamt!C1403="",10,gesamt!H1403)</f>
        <v>20.8</v>
      </c>
      <c r="F1403" s="20">
        <f>IF(gesamt!C1403="",10,gesamt!I1403)</f>
        <v>4.3</v>
      </c>
      <c r="G1403" s="20">
        <f>IF(gesamt!C1403="",0,gesamt!J1403)</f>
        <v>0</v>
      </c>
      <c r="H1403" s="20">
        <f>IF(gesamt!C1403="",0,gesamt!K1403)</f>
        <v>0</v>
      </c>
      <c r="I1403" s="19">
        <f t="shared" si="82"/>
        <v>323.84000000000003</v>
      </c>
      <c r="J1403" s="22">
        <f t="shared" si="84"/>
        <v>1402</v>
      </c>
      <c r="K1403" s="21">
        <f t="shared" ca="1" si="83"/>
        <v>1</v>
      </c>
      <c r="L1403" s="21">
        <f ca="1">IF(K1403=0,"",COUNTIF($K$2:K1403,"&gt;0"))</f>
        <v>1402</v>
      </c>
      <c r="M1403" s="50" t="str">
        <f t="shared" ca="1" si="81"/>
        <v>Nusssahnetorte</v>
      </c>
    </row>
    <row r="1404" spans="1:13" s="18" customFormat="1" ht="14.25" x14ac:dyDescent="0.2">
      <c r="A1404" s="18" t="str">
        <f>IF(gesamt!C1404="",CONCATENATE("Eintrag ",J1404),gesamt!A1404)</f>
        <v>Nussschinken (vom Schwein)</v>
      </c>
      <c r="B1404" s="18">
        <v>100</v>
      </c>
      <c r="C1404" s="19">
        <f>IF(gesamt!C1404="",100,gesamt!D1404)</f>
        <v>133</v>
      </c>
      <c r="D1404" s="20">
        <f>IF(gesamt!C1404="",10,gesamt!G1404)</f>
        <v>1</v>
      </c>
      <c r="E1404" s="20">
        <f>IF(gesamt!C1404="",10,gesamt!H1404)</f>
        <v>3</v>
      </c>
      <c r="F1404" s="20">
        <f>IF(gesamt!C1404="",10,gesamt!I1404)</f>
        <v>24</v>
      </c>
      <c r="G1404" s="20">
        <f>IF(gesamt!C1404="",0,gesamt!J1404)</f>
        <v>0</v>
      </c>
      <c r="H1404" s="20">
        <f>IF(gesamt!C1404="",0,gesamt!K1404)</f>
        <v>0</v>
      </c>
      <c r="I1404" s="19">
        <f t="shared" si="82"/>
        <v>132.80000000000001</v>
      </c>
      <c r="J1404" s="22">
        <f t="shared" si="84"/>
        <v>1403</v>
      </c>
      <c r="K1404" s="21">
        <f t="shared" ca="1" si="83"/>
        <v>1</v>
      </c>
      <c r="L1404" s="21">
        <f ca="1">IF(K1404=0,"",COUNTIF($K$2:K1404,"&gt;0"))</f>
        <v>1403</v>
      </c>
      <c r="M1404" s="50" t="str">
        <f t="shared" ca="1" si="81"/>
        <v>Nussschinken (vom Schwein)</v>
      </c>
    </row>
    <row r="1405" spans="1:13" s="18" customFormat="1" ht="14.25" x14ac:dyDescent="0.2">
      <c r="A1405" s="18" t="str">
        <f>IF(gesamt!C1405="",CONCATENATE("Eintrag ",J1405),gesamt!A1405)</f>
        <v>Nussschnecke (Plunderteigschnecke mit Walnuss-Haselnuss-Füllung)</v>
      </c>
      <c r="B1405" s="18">
        <v>100</v>
      </c>
      <c r="C1405" s="19">
        <f>IF(gesamt!C1405="",100,gesamt!D1405)</f>
        <v>439</v>
      </c>
      <c r="D1405" s="20">
        <f>IF(gesamt!C1405="",10,gesamt!G1405)</f>
        <v>49.8</v>
      </c>
      <c r="E1405" s="20">
        <f>IF(gesamt!C1405="",10,gesamt!H1405)</f>
        <v>22.5</v>
      </c>
      <c r="F1405" s="20">
        <f>IF(gesamt!C1405="",10,gesamt!I1405)</f>
        <v>6</v>
      </c>
      <c r="G1405" s="20">
        <f>IF(gesamt!C1405="",0,gesamt!J1405)</f>
        <v>0</v>
      </c>
      <c r="H1405" s="20">
        <f>IF(gesamt!C1405="",0,gesamt!K1405)</f>
        <v>0</v>
      </c>
      <c r="I1405" s="19">
        <f t="shared" si="82"/>
        <v>438.63</v>
      </c>
      <c r="J1405" s="22">
        <f t="shared" si="84"/>
        <v>1404</v>
      </c>
      <c r="K1405" s="21">
        <f t="shared" ca="1" si="83"/>
        <v>1</v>
      </c>
      <c r="L1405" s="21">
        <f ca="1">IF(K1405=0,"",COUNTIF($K$2:K1405,"&gt;0"))</f>
        <v>1404</v>
      </c>
      <c r="M1405" s="50" t="str">
        <f t="shared" ca="1" si="81"/>
        <v>Nussschnecke (Plunderteigschnecke mit Walnuss-Haselnuss-Füllung)</v>
      </c>
    </row>
    <row r="1406" spans="1:13" s="18" customFormat="1" ht="14.25" x14ac:dyDescent="0.2">
      <c r="A1406" s="18" t="str">
        <f>IF(gesamt!C1406="",CONCATENATE("Eintrag ",J1406),gesamt!A1406)</f>
        <v>Nussstrudel, Nusspotize</v>
      </c>
      <c r="B1406" s="18">
        <v>100</v>
      </c>
      <c r="C1406" s="19">
        <f>IF(gesamt!C1406="",100,gesamt!D1406)</f>
        <v>334</v>
      </c>
      <c r="D1406" s="20">
        <f>IF(gesamt!C1406="",10,gesamt!G1406)</f>
        <v>48</v>
      </c>
      <c r="E1406" s="20">
        <f>IF(gesamt!C1406="",10,gesamt!H1406)</f>
        <v>12</v>
      </c>
      <c r="F1406" s="20">
        <f>IF(gesamt!C1406="",10,gesamt!I1406)</f>
        <v>6</v>
      </c>
      <c r="G1406" s="20">
        <f>IF(gesamt!C1406="",0,gesamt!J1406)</f>
        <v>0</v>
      </c>
      <c r="H1406" s="20">
        <f>IF(gesamt!C1406="",0,gesamt!K1406)</f>
        <v>0</v>
      </c>
      <c r="I1406" s="19">
        <f t="shared" si="82"/>
        <v>333.59999999999997</v>
      </c>
      <c r="J1406" s="22">
        <f t="shared" si="84"/>
        <v>1405</v>
      </c>
      <c r="K1406" s="21">
        <f t="shared" ca="1" si="83"/>
        <v>1</v>
      </c>
      <c r="L1406" s="21">
        <f ca="1">IF(K1406=0,"",COUNTIF($K$2:K1406,"&gt;0"))</f>
        <v>1405</v>
      </c>
      <c r="M1406" s="50" t="str">
        <f t="shared" ca="1" si="81"/>
        <v>Nussstrudel, Nusspotize</v>
      </c>
    </row>
    <row r="1407" spans="1:13" s="18" customFormat="1" ht="14.25" x14ac:dyDescent="0.2">
      <c r="A1407" s="18" t="str">
        <f>IF(gesamt!C1407="",CONCATENATE("Eintrag ",J1407),gesamt!A1407)</f>
        <v>Nusszopf</v>
      </c>
      <c r="B1407" s="18">
        <v>100</v>
      </c>
      <c r="C1407" s="19">
        <f>IF(gesamt!C1407="",100,gesamt!D1407)</f>
        <v>281</v>
      </c>
      <c r="D1407" s="20">
        <f>IF(gesamt!C1407="",10,gesamt!G1407)</f>
        <v>45.5</v>
      </c>
      <c r="E1407" s="20">
        <f>IF(gesamt!C1407="",10,gesamt!H1407)</f>
        <v>7</v>
      </c>
      <c r="F1407" s="20">
        <f>IF(gesamt!C1407="",10,gesamt!I1407)</f>
        <v>7</v>
      </c>
      <c r="G1407" s="20">
        <f>IF(gesamt!C1407="",0,gesamt!J1407)</f>
        <v>0</v>
      </c>
      <c r="H1407" s="20">
        <f>IF(gesamt!C1407="",0,gesamt!K1407)</f>
        <v>0</v>
      </c>
      <c r="I1407" s="19">
        <f t="shared" si="82"/>
        <v>281.04999999999995</v>
      </c>
      <c r="J1407" s="22">
        <f t="shared" si="84"/>
        <v>1406</v>
      </c>
      <c r="K1407" s="21">
        <f t="shared" ca="1" si="83"/>
        <v>1</v>
      </c>
      <c r="L1407" s="21">
        <f ca="1">IF(K1407=0,"",COUNTIF($K$2:K1407,"&gt;0"))</f>
        <v>1406</v>
      </c>
      <c r="M1407" s="50" t="str">
        <f t="shared" ca="1" si="81"/>
        <v>Nusszopf</v>
      </c>
    </row>
    <row r="1408" spans="1:13" s="18" customFormat="1" ht="14.25" x14ac:dyDescent="0.2">
      <c r="A1408" s="18" t="str">
        <f>IF(gesamt!C1408="",CONCATENATE("Eintrag ",J1408),gesamt!A1408)</f>
        <v>Obazda, Angebatzter, Angedrückter, Gmanschter, Gerupfter, Angemachter (Käsecreme)</v>
      </c>
      <c r="B1408" s="18">
        <v>100</v>
      </c>
      <c r="C1408" s="19">
        <f>IF(gesamt!C1408="",100,gesamt!D1408)</f>
        <v>354</v>
      </c>
      <c r="D1408" s="20">
        <f>IF(gesamt!C1408="",10,gesamt!G1408)</f>
        <v>3</v>
      </c>
      <c r="E1408" s="20">
        <f>IF(gesamt!C1408="",10,gesamt!H1408)</f>
        <v>30</v>
      </c>
      <c r="F1408" s="20">
        <f>IF(gesamt!C1408="",10,gesamt!I1408)</f>
        <v>15</v>
      </c>
      <c r="G1408" s="20">
        <f>IF(gesamt!C1408="",0,gesamt!J1408)</f>
        <v>0</v>
      </c>
      <c r="H1408" s="20">
        <f>IF(gesamt!C1408="",0,gesamt!K1408)</f>
        <v>0</v>
      </c>
      <c r="I1408" s="19">
        <f t="shared" si="82"/>
        <v>354.3</v>
      </c>
      <c r="J1408" s="22">
        <f t="shared" si="84"/>
        <v>1407</v>
      </c>
      <c r="K1408" s="21">
        <f t="shared" ca="1" si="83"/>
        <v>1</v>
      </c>
      <c r="L1408" s="21">
        <f ca="1">IF(K1408=0,"",COUNTIF($K$2:K1408,"&gt;0"))</f>
        <v>1407</v>
      </c>
      <c r="M1408" s="50" t="str">
        <f t="shared" ca="1" si="81"/>
        <v>Obazda, Angebatzter, Angedrückter, Gmanschter, Gerupfter, Angemachter (Käsecreme)</v>
      </c>
    </row>
    <row r="1409" spans="1:13" s="18" customFormat="1" ht="14.25" x14ac:dyDescent="0.2">
      <c r="A1409" s="18" t="str">
        <f>IF(gesamt!C1409="",CONCATENATE("Eintrag ",J1409),gesamt!A1409)</f>
        <v>Obstboden, Tortenboden (mit Beerenobst)</v>
      </c>
      <c r="B1409" s="18">
        <v>100</v>
      </c>
      <c r="C1409" s="19">
        <f>IF(gesamt!C1409="",100,gesamt!D1409)</f>
        <v>258</v>
      </c>
      <c r="D1409" s="20">
        <f>IF(gesamt!C1409="",10,gesamt!G1409)</f>
        <v>38.200000000000003</v>
      </c>
      <c r="E1409" s="20">
        <f>IF(gesamt!C1409="",10,gesamt!H1409)</f>
        <v>10.5</v>
      </c>
      <c r="F1409" s="20">
        <f>IF(gesamt!C1409="",10,gesamt!I1409)</f>
        <v>2.8</v>
      </c>
      <c r="G1409" s="20">
        <f>IF(gesamt!C1409="",0,gesamt!J1409)</f>
        <v>0</v>
      </c>
      <c r="H1409" s="20">
        <f>IF(gesamt!C1409="",0,gesamt!K1409)</f>
        <v>0</v>
      </c>
      <c r="I1409" s="19">
        <f t="shared" si="82"/>
        <v>266.03000000000003</v>
      </c>
      <c r="J1409" s="22">
        <f t="shared" si="84"/>
        <v>1408</v>
      </c>
      <c r="K1409" s="21">
        <f t="shared" ca="1" si="83"/>
        <v>1</v>
      </c>
      <c r="L1409" s="21">
        <f ca="1">IF(K1409=0,"",COUNTIF($K$2:K1409,"&gt;0"))</f>
        <v>1408</v>
      </c>
      <c r="M1409" s="50" t="str">
        <f t="shared" ca="1" si="81"/>
        <v>Obstboden, Tortenboden (mit Beerenobst)</v>
      </c>
    </row>
    <row r="1410" spans="1:13" s="18" customFormat="1" ht="14.25" x14ac:dyDescent="0.2">
      <c r="A1410" s="18" t="str">
        <f>IF(gesamt!C1410="",CONCATENATE("Eintrag ",J1410),gesamt!A1410)</f>
        <v>Obstboden, Tortenboden (mit Steinobst)</v>
      </c>
      <c r="B1410" s="18">
        <v>100</v>
      </c>
      <c r="C1410" s="19">
        <f>IF(gesamt!C1410="",100,gesamt!D1410)</f>
        <v>191</v>
      </c>
      <c r="D1410" s="20">
        <f>IF(gesamt!C1410="",10,gesamt!G1410)</f>
        <v>40.1</v>
      </c>
      <c r="E1410" s="20">
        <f>IF(gesamt!C1410="",10,gesamt!H1410)</f>
        <v>2.2999999999999998</v>
      </c>
      <c r="F1410" s="20">
        <f>IF(gesamt!C1410="",10,gesamt!I1410)</f>
        <v>2.4</v>
      </c>
      <c r="G1410" s="20">
        <f>IF(gesamt!C1410="",0,gesamt!J1410)</f>
        <v>0</v>
      </c>
      <c r="H1410" s="20">
        <f>IF(gesamt!C1410="",0,gesamt!K1410)</f>
        <v>0</v>
      </c>
      <c r="I1410" s="19">
        <f t="shared" si="82"/>
        <v>195.88000000000002</v>
      </c>
      <c r="J1410" s="22">
        <f t="shared" si="84"/>
        <v>1409</v>
      </c>
      <c r="K1410" s="21">
        <f t="shared" ca="1" si="83"/>
        <v>1</v>
      </c>
      <c r="L1410" s="21">
        <f ca="1">IF(K1410=0,"",COUNTIF($K$2:K1410,"&gt;0"))</f>
        <v>1409</v>
      </c>
      <c r="M1410" s="50" t="str">
        <f t="shared" ref="M1410:M1473" ca="1" si="85">IFERROR(INDEX(A:A,MATCH(ROW(K1409),L:L,0)),"")</f>
        <v>Obstboden, Tortenboden (mit Steinobst)</v>
      </c>
    </row>
    <row r="1411" spans="1:13" s="18" customFormat="1" ht="14.25" x14ac:dyDescent="0.2">
      <c r="A1411" s="18" t="str">
        <f>IF(gesamt!C1411="",CONCATENATE("Eintrag ",J1411),gesamt!A1411)</f>
        <v>Obstboden, Tortenboden, Biskuitboden-</v>
      </c>
      <c r="B1411" s="18">
        <v>100</v>
      </c>
      <c r="C1411" s="19">
        <f>IF(gesamt!C1411="",100,gesamt!D1411)</f>
        <v>322</v>
      </c>
      <c r="D1411" s="20">
        <f>IF(gesamt!C1411="",10,gesamt!G1411)</f>
        <v>55</v>
      </c>
      <c r="E1411" s="20">
        <f>IF(gesamt!C1411="",10,gesamt!H1411)</f>
        <v>7.1</v>
      </c>
      <c r="F1411" s="20">
        <f>IF(gesamt!C1411="",10,gesamt!I1411)</f>
        <v>9.6</v>
      </c>
      <c r="G1411" s="20">
        <f>IF(gesamt!C1411="",0,gesamt!J1411)</f>
        <v>0</v>
      </c>
      <c r="H1411" s="20">
        <f>IF(gesamt!C1411="",0,gesamt!K1411)</f>
        <v>0</v>
      </c>
      <c r="I1411" s="19">
        <f t="shared" ref="I1411:I1474" si="86">D1411*4.1+E1411*9.3+F1411*4.2+G1411*7+H1411*3</f>
        <v>331.84999999999997</v>
      </c>
      <c r="J1411" s="22">
        <f t="shared" si="84"/>
        <v>1410</v>
      </c>
      <c r="K1411" s="21">
        <f t="shared" ca="1" si="83"/>
        <v>1</v>
      </c>
      <c r="L1411" s="21">
        <f ca="1">IF(K1411=0,"",COUNTIF($K$2:K1411,"&gt;0"))</f>
        <v>1410</v>
      </c>
      <c r="M1411" s="50" t="str">
        <f t="shared" ca="1" si="85"/>
        <v>Obstboden, Tortenboden, Biskuitboden-</v>
      </c>
    </row>
    <row r="1412" spans="1:13" s="18" customFormat="1" ht="14.25" x14ac:dyDescent="0.2">
      <c r="A1412" s="18" t="str">
        <f>IF(gesamt!C1412="",CONCATENATE("Eintrag ",J1412),gesamt!A1412)</f>
        <v>Obstboden, Tortenboden, Mürbeteig-</v>
      </c>
      <c r="B1412" s="18">
        <v>100</v>
      </c>
      <c r="C1412" s="19">
        <f>IF(gesamt!C1412="",100,gesamt!D1412)</f>
        <v>432</v>
      </c>
      <c r="D1412" s="20">
        <f>IF(gesamt!C1412="",10,gesamt!G1412)</f>
        <v>54.6</v>
      </c>
      <c r="E1412" s="20">
        <f>IF(gesamt!C1412="",10,gesamt!H1412)</f>
        <v>21</v>
      </c>
      <c r="F1412" s="20">
        <f>IF(gesamt!C1412="",10,gesamt!I1412)</f>
        <v>6.2</v>
      </c>
      <c r="G1412" s="20">
        <f>IF(gesamt!C1412="",0,gesamt!J1412)</f>
        <v>0</v>
      </c>
      <c r="H1412" s="20">
        <f>IF(gesamt!C1412="",0,gesamt!K1412)</f>
        <v>0</v>
      </c>
      <c r="I1412" s="19">
        <f t="shared" si="86"/>
        <v>445.2</v>
      </c>
      <c r="J1412" s="22">
        <f t="shared" si="84"/>
        <v>1411</v>
      </c>
      <c r="K1412" s="21">
        <f t="shared" ca="1" si="83"/>
        <v>1</v>
      </c>
      <c r="L1412" s="21">
        <f ca="1">IF(K1412=0,"",COUNTIF($K$2:K1412,"&gt;0"))</f>
        <v>1411</v>
      </c>
      <c r="M1412" s="50" t="str">
        <f t="shared" ca="1" si="85"/>
        <v>Obstboden, Tortenboden, Mürbeteig-</v>
      </c>
    </row>
    <row r="1413" spans="1:13" s="18" customFormat="1" ht="14.25" x14ac:dyDescent="0.2">
      <c r="A1413" s="18" t="str">
        <f>IF(gesamt!C1413="",CONCATENATE("Eintrag ",J1413),gesamt!A1413)</f>
        <v>Obstbrand, Obstler, Obstschnaps, Himbeergeist, Kirschwasser</v>
      </c>
      <c r="B1413" s="18">
        <v>100</v>
      </c>
      <c r="C1413" s="19">
        <f>IF(gesamt!C1413="",100,gesamt!D1413)</f>
        <v>252</v>
      </c>
      <c r="D1413" s="20">
        <f>IF(gesamt!C1413="",10,gesamt!G1413)</f>
        <v>0</v>
      </c>
      <c r="E1413" s="20">
        <f>IF(gesamt!C1413="",10,gesamt!H1413)</f>
        <v>0</v>
      </c>
      <c r="F1413" s="20">
        <f>IF(gesamt!C1413="",10,gesamt!I1413)</f>
        <v>0</v>
      </c>
      <c r="G1413" s="20">
        <f>IF(gesamt!C1413="",0,gesamt!J1413)</f>
        <v>0</v>
      </c>
      <c r="H1413" s="20">
        <f>IF(gesamt!C1413="",0,gesamt!K1413)</f>
        <v>0</v>
      </c>
      <c r="I1413" s="19">
        <f t="shared" si="86"/>
        <v>0</v>
      </c>
      <c r="J1413" s="22">
        <f t="shared" si="84"/>
        <v>1412</v>
      </c>
      <c r="K1413" s="21">
        <f t="shared" ca="1" si="83"/>
        <v>1</v>
      </c>
      <c r="L1413" s="21">
        <f ca="1">IF(K1413=0,"",COUNTIF($K$2:K1413,"&gt;0"))</f>
        <v>1412</v>
      </c>
      <c r="M1413" s="50" t="str">
        <f t="shared" ca="1" si="85"/>
        <v>Obstbrand, Obstler, Obstschnaps, Himbeergeist, Kirschwasser</v>
      </c>
    </row>
    <row r="1414" spans="1:13" s="18" customFormat="1" ht="14.25" x14ac:dyDescent="0.2">
      <c r="A1414" s="18" t="str">
        <f>IF(gesamt!C1414="",CONCATENATE("Eintrag ",J1414),gesamt!A1414)</f>
        <v>Obstcocktail (Konserve)</v>
      </c>
      <c r="B1414" s="18">
        <v>100</v>
      </c>
      <c r="C1414" s="19">
        <f>IF(gesamt!C1414="",100,gesamt!D1414)</f>
        <v>62</v>
      </c>
      <c r="D1414" s="20">
        <f>IF(gesamt!C1414="",10,gesamt!G1414)</f>
        <v>14.8</v>
      </c>
      <c r="E1414" s="20">
        <f>IF(gesamt!C1414="",10,gesamt!H1414)</f>
        <v>0.1</v>
      </c>
      <c r="F1414" s="20">
        <f>IF(gesamt!C1414="",10,gesamt!I1414)</f>
        <v>0.4</v>
      </c>
      <c r="G1414" s="20">
        <f>IF(gesamt!C1414="",0,gesamt!J1414)</f>
        <v>0</v>
      </c>
      <c r="H1414" s="20">
        <f>IF(gesamt!C1414="",0,gesamt!K1414)</f>
        <v>0</v>
      </c>
      <c r="I1414" s="19">
        <f t="shared" si="86"/>
        <v>63.29</v>
      </c>
      <c r="J1414" s="22">
        <f t="shared" si="84"/>
        <v>1413</v>
      </c>
      <c r="K1414" s="21">
        <f t="shared" ca="1" si="83"/>
        <v>1</v>
      </c>
      <c r="L1414" s="21">
        <f ca="1">IF(K1414=0,"",COUNTIF($K$2:K1414,"&gt;0"))</f>
        <v>1413</v>
      </c>
      <c r="M1414" s="50" t="str">
        <f t="shared" ca="1" si="85"/>
        <v>Obstcocktail (Konserve)</v>
      </c>
    </row>
    <row r="1415" spans="1:13" s="18" customFormat="1" ht="14.25" x14ac:dyDescent="0.2">
      <c r="A1415" s="18" t="str">
        <f>IF(gesamt!C1415="",CONCATENATE("Eintrag ",J1415),gesamt!A1415)</f>
        <v>Obst-Essig, Obstessig</v>
      </c>
      <c r="B1415" s="18">
        <v>100</v>
      </c>
      <c r="C1415" s="19">
        <f>IF(gesamt!C1415="",100,gesamt!D1415)</f>
        <v>20</v>
      </c>
      <c r="D1415" s="20">
        <f>IF(gesamt!C1415="",10,gesamt!G1415)</f>
        <v>0.6</v>
      </c>
      <c r="E1415" s="20">
        <f>IF(gesamt!C1415="",10,gesamt!H1415)</f>
        <v>0</v>
      </c>
      <c r="F1415" s="20">
        <f>IF(gesamt!C1415="",10,gesamt!I1415)</f>
        <v>0.4</v>
      </c>
      <c r="G1415" s="20">
        <f>IF(gesamt!C1415="",0,gesamt!J1415)</f>
        <v>0</v>
      </c>
      <c r="H1415" s="20">
        <f>IF(gesamt!C1415="",0,gesamt!K1415)</f>
        <v>5</v>
      </c>
      <c r="I1415" s="19">
        <f t="shared" si="86"/>
        <v>19.14</v>
      </c>
      <c r="J1415" s="22">
        <f t="shared" si="84"/>
        <v>1414</v>
      </c>
      <c r="K1415" s="21">
        <f t="shared" ca="1" si="83"/>
        <v>1</v>
      </c>
      <c r="L1415" s="21">
        <f ca="1">IF(K1415=0,"",COUNTIF($K$2:K1415,"&gt;0"))</f>
        <v>1414</v>
      </c>
      <c r="M1415" s="50" t="str">
        <f t="shared" ca="1" si="85"/>
        <v>Obst-Essig, Obstessig</v>
      </c>
    </row>
    <row r="1416" spans="1:13" s="18" customFormat="1" ht="14.25" x14ac:dyDescent="0.2">
      <c r="A1416" s="18" t="str">
        <f>IF(gesamt!C1416="",CONCATENATE("Eintrag ",J1416),gesamt!A1416)</f>
        <v>Obstkuchen (allgemein)</v>
      </c>
      <c r="B1416" s="18">
        <v>100</v>
      </c>
      <c r="C1416" s="19">
        <f>IF(gesamt!C1416="",100,gesamt!D1416)</f>
        <v>233</v>
      </c>
      <c r="D1416" s="20">
        <f>IF(gesamt!C1416="",10,gesamt!G1416)</f>
        <v>33.6</v>
      </c>
      <c r="E1416" s="20">
        <f>IF(gesamt!C1416="",10,gesamt!H1416)</f>
        <v>8.8000000000000007</v>
      </c>
      <c r="F1416" s="20">
        <f>IF(gesamt!C1416="",10,gesamt!I1416)</f>
        <v>2.9</v>
      </c>
      <c r="G1416" s="20">
        <f>IF(gesamt!C1416="",0,gesamt!J1416)</f>
        <v>0</v>
      </c>
      <c r="H1416" s="20">
        <f>IF(gesamt!C1416="",0,gesamt!K1416)</f>
        <v>0</v>
      </c>
      <c r="I1416" s="19">
        <f t="shared" si="86"/>
        <v>231.78000000000003</v>
      </c>
      <c r="J1416" s="22">
        <f t="shared" si="84"/>
        <v>1415</v>
      </c>
      <c r="K1416" s="21">
        <f t="shared" ca="1" si="83"/>
        <v>1</v>
      </c>
      <c r="L1416" s="21">
        <f ca="1">IF(K1416=0,"",COUNTIF($K$2:K1416,"&gt;0"))</f>
        <v>1415</v>
      </c>
      <c r="M1416" s="50" t="str">
        <f t="shared" ca="1" si="85"/>
        <v>Obstkuchen (allgemein)</v>
      </c>
    </row>
    <row r="1417" spans="1:13" s="18" customFormat="1" ht="14.25" x14ac:dyDescent="0.2">
      <c r="A1417" s="18" t="str">
        <f>IF(gesamt!C1417="",CONCATENATE("Eintrag ",J1417),gesamt!A1417)</f>
        <v>Obstkuchen (Basis)</v>
      </c>
      <c r="B1417" s="18">
        <v>100</v>
      </c>
      <c r="C1417" s="19">
        <f>IF(gesamt!C1417="",100,gesamt!D1417)</f>
        <v>185</v>
      </c>
      <c r="D1417" s="20">
        <f>IF(gesamt!C1417="",10,gesamt!G1417)</f>
        <v>32</v>
      </c>
      <c r="E1417" s="20">
        <f>IF(gesamt!C1417="",10,gesamt!H1417)</f>
        <v>4</v>
      </c>
      <c r="F1417" s="20">
        <f>IF(gesamt!C1417="",10,gesamt!I1417)</f>
        <v>4</v>
      </c>
      <c r="G1417" s="20">
        <f>IF(gesamt!C1417="",0,gesamt!J1417)</f>
        <v>0</v>
      </c>
      <c r="H1417" s="20">
        <f>IF(gesamt!C1417="",0,gesamt!K1417)</f>
        <v>0</v>
      </c>
      <c r="I1417" s="19">
        <f t="shared" si="86"/>
        <v>185.2</v>
      </c>
      <c r="J1417" s="22">
        <f t="shared" si="84"/>
        <v>1416</v>
      </c>
      <c r="K1417" s="21">
        <f t="shared" ca="1" si="83"/>
        <v>1</v>
      </c>
      <c r="L1417" s="21">
        <f ca="1">IF(K1417=0,"",COUNTIF($K$2:K1417,"&gt;0"))</f>
        <v>1416</v>
      </c>
      <c r="M1417" s="50" t="str">
        <f t="shared" ca="1" si="85"/>
        <v>Obstkuchen (Basis)</v>
      </c>
    </row>
    <row r="1418" spans="1:13" s="18" customFormat="1" ht="14.25" x14ac:dyDescent="0.2">
      <c r="A1418" s="18" t="str">
        <f>IF(gesamt!C1418="",CONCATENATE("Eintrag ",J1418),gesamt!A1418)</f>
        <v>Obstkuchen aus Hefeteig fettarm</v>
      </c>
      <c r="B1418" s="18">
        <v>100</v>
      </c>
      <c r="C1418" s="19">
        <f>IF(gesamt!C1418="",100,gesamt!D1418)</f>
        <v>147</v>
      </c>
      <c r="D1418" s="20">
        <f>IF(gesamt!C1418="",10,gesamt!G1418)</f>
        <v>24.9</v>
      </c>
      <c r="E1418" s="20">
        <f>IF(gesamt!C1418="",10,gesamt!H1418)</f>
        <v>3.4</v>
      </c>
      <c r="F1418" s="20">
        <f>IF(gesamt!C1418="",10,gesamt!I1418)</f>
        <v>2.8</v>
      </c>
      <c r="G1418" s="20">
        <f>IF(gesamt!C1418="",0,gesamt!J1418)</f>
        <v>0</v>
      </c>
      <c r="H1418" s="20">
        <f>IF(gesamt!C1418="",0,gesamt!K1418)</f>
        <v>0</v>
      </c>
      <c r="I1418" s="19">
        <f t="shared" si="86"/>
        <v>145.46999999999997</v>
      </c>
      <c r="J1418" s="22">
        <f t="shared" si="84"/>
        <v>1417</v>
      </c>
      <c r="K1418" s="21">
        <f t="shared" ca="1" si="83"/>
        <v>1</v>
      </c>
      <c r="L1418" s="21">
        <f ca="1">IF(K1418=0,"",COUNTIF($K$2:K1418,"&gt;0"))</f>
        <v>1417</v>
      </c>
      <c r="M1418" s="50" t="str">
        <f t="shared" ca="1" si="85"/>
        <v>Obstkuchen aus Hefeteig fettarm</v>
      </c>
    </row>
    <row r="1419" spans="1:13" s="18" customFormat="1" ht="14.25" x14ac:dyDescent="0.2">
      <c r="A1419" s="18" t="str">
        <f>IF(gesamt!C1419="",CONCATENATE("Eintrag ",J1419),gesamt!A1419)</f>
        <v>Obstkuchen aus Hefeteig fettreich</v>
      </c>
      <c r="B1419" s="18">
        <v>100</v>
      </c>
      <c r="C1419" s="19">
        <f>IF(gesamt!C1419="",100,gesamt!D1419)</f>
        <v>168</v>
      </c>
      <c r="D1419" s="20">
        <f>IF(gesamt!C1419="",10,gesamt!G1419)</f>
        <v>20.6</v>
      </c>
      <c r="E1419" s="20">
        <f>IF(gesamt!C1419="",10,gesamt!H1419)</f>
        <v>6.1</v>
      </c>
      <c r="F1419" s="20">
        <f>IF(gesamt!C1419="",10,gesamt!I1419)</f>
        <v>6</v>
      </c>
      <c r="G1419" s="20">
        <f>IF(gesamt!C1419="",0,gesamt!J1419)</f>
        <v>0</v>
      </c>
      <c r="H1419" s="20">
        <f>IF(gesamt!C1419="",0,gesamt!K1419)</f>
        <v>0</v>
      </c>
      <c r="I1419" s="19">
        <f t="shared" si="86"/>
        <v>166.39</v>
      </c>
      <c r="J1419" s="22">
        <f t="shared" si="84"/>
        <v>1418</v>
      </c>
      <c r="K1419" s="21">
        <f t="shared" ca="1" si="83"/>
        <v>1</v>
      </c>
      <c r="L1419" s="21">
        <f ca="1">IF(K1419=0,"",COUNTIF($K$2:K1419,"&gt;0"))</f>
        <v>1418</v>
      </c>
      <c r="M1419" s="50" t="str">
        <f t="shared" ca="1" si="85"/>
        <v>Obstkuchen aus Hefeteig fettreich</v>
      </c>
    </row>
    <row r="1420" spans="1:13" s="18" customFormat="1" ht="14.25" x14ac:dyDescent="0.2">
      <c r="A1420" s="18" t="str">
        <f>IF(gesamt!C1420="",CONCATENATE("Eintrag ",J1420),gesamt!A1420)</f>
        <v>Obstkuchen aus Quarkölteig</v>
      </c>
      <c r="B1420" s="18">
        <v>100</v>
      </c>
      <c r="C1420" s="19">
        <f>IF(gesamt!C1420="",100,gesamt!D1420)</f>
        <v>302</v>
      </c>
      <c r="D1420" s="20">
        <f>IF(gesamt!C1420="",10,gesamt!G1420)</f>
        <v>33.299999999999997</v>
      </c>
      <c r="E1420" s="20">
        <f>IF(gesamt!C1420="",10,gesamt!H1420)</f>
        <v>13.3</v>
      </c>
      <c r="F1420" s="20">
        <f>IF(gesamt!C1420="",10,gesamt!I1420)</f>
        <v>9.8000000000000007</v>
      </c>
      <c r="G1420" s="20">
        <f>IF(gesamt!C1420="",0,gesamt!J1420)</f>
        <v>0</v>
      </c>
      <c r="H1420" s="20">
        <f>IF(gesamt!C1420="",0,gesamt!K1420)</f>
        <v>0</v>
      </c>
      <c r="I1420" s="19">
        <f t="shared" si="86"/>
        <v>301.38</v>
      </c>
      <c r="J1420" s="22">
        <f t="shared" si="84"/>
        <v>1419</v>
      </c>
      <c r="K1420" s="21">
        <f t="shared" ca="1" si="83"/>
        <v>1</v>
      </c>
      <c r="L1420" s="21">
        <f ca="1">IF(K1420=0,"",COUNTIF($K$2:K1420,"&gt;0"))</f>
        <v>1419</v>
      </c>
      <c r="M1420" s="50" t="str">
        <f t="shared" ca="1" si="85"/>
        <v>Obstkuchen aus Quarkölteig</v>
      </c>
    </row>
    <row r="1421" spans="1:13" s="18" customFormat="1" ht="14.25" x14ac:dyDescent="0.2">
      <c r="A1421" s="18" t="str">
        <f>IF(gesamt!C1421="",CONCATENATE("Eintrag ",J1421),gesamt!A1421)</f>
        <v>Obstsalat</v>
      </c>
      <c r="B1421" s="18">
        <v>100</v>
      </c>
      <c r="C1421" s="19">
        <f>IF(gesamt!C1421="",100,gesamt!D1421)</f>
        <v>88</v>
      </c>
      <c r="D1421" s="20">
        <f>IF(gesamt!C1421="",10,gesamt!G1421)</f>
        <v>20.6</v>
      </c>
      <c r="E1421" s="20">
        <f>IF(gesamt!C1421="",10,gesamt!H1421)</f>
        <v>0.3</v>
      </c>
      <c r="F1421" s="20">
        <f>IF(gesamt!C1421="",10,gesamt!I1421)</f>
        <v>0.6</v>
      </c>
      <c r="G1421" s="20">
        <f>IF(gesamt!C1421="",0,gesamt!J1421)</f>
        <v>0</v>
      </c>
      <c r="H1421" s="20">
        <f>IF(gesamt!C1421="",0,gesamt!K1421)</f>
        <v>0</v>
      </c>
      <c r="I1421" s="19">
        <f t="shared" si="86"/>
        <v>89.77</v>
      </c>
      <c r="J1421" s="22">
        <f t="shared" si="84"/>
        <v>1420</v>
      </c>
      <c r="K1421" s="21">
        <f t="shared" ca="1" si="83"/>
        <v>1</v>
      </c>
      <c r="L1421" s="21">
        <f ca="1">IF(K1421=0,"",COUNTIF($K$2:K1421,"&gt;0"))</f>
        <v>1420</v>
      </c>
      <c r="M1421" s="50" t="str">
        <f t="shared" ca="1" si="85"/>
        <v>Obstsalat</v>
      </c>
    </row>
    <row r="1422" spans="1:13" s="18" customFormat="1" ht="14.25" x14ac:dyDescent="0.2">
      <c r="A1422" s="18" t="str">
        <f>IF(gesamt!C1422="",CONCATENATE("Eintrag ",J1422),gesamt!A1422)</f>
        <v>Obsttorte</v>
      </c>
      <c r="B1422" s="18">
        <v>100</v>
      </c>
      <c r="C1422" s="19">
        <f>IF(gesamt!C1422="",100,gesamt!D1422)</f>
        <v>209</v>
      </c>
      <c r="D1422" s="20">
        <f>IF(gesamt!C1422="",10,gesamt!G1422)</f>
        <v>23</v>
      </c>
      <c r="E1422" s="20">
        <f>IF(gesamt!C1422="",10,gesamt!H1422)</f>
        <v>11</v>
      </c>
      <c r="F1422" s="20">
        <f>IF(gesamt!C1422="",10,gesamt!I1422)</f>
        <v>3</v>
      </c>
      <c r="G1422" s="20">
        <f>IF(gesamt!C1422="",0,gesamt!J1422)</f>
        <v>0</v>
      </c>
      <c r="H1422" s="20">
        <f>IF(gesamt!C1422="",0,gesamt!K1422)</f>
        <v>0</v>
      </c>
      <c r="I1422" s="19">
        <f t="shared" si="86"/>
        <v>209.20000000000002</v>
      </c>
      <c r="J1422" s="22">
        <f t="shared" si="84"/>
        <v>1421</v>
      </c>
      <c r="K1422" s="21">
        <f t="shared" ca="1" si="83"/>
        <v>1</v>
      </c>
      <c r="L1422" s="21">
        <f ca="1">IF(K1422=0,"",COUNTIF($K$2:K1422,"&gt;0"))</f>
        <v>1421</v>
      </c>
      <c r="M1422" s="50" t="str">
        <f t="shared" ca="1" si="85"/>
        <v>Obsttorte</v>
      </c>
    </row>
    <row r="1423" spans="1:13" s="18" customFormat="1" ht="14.25" x14ac:dyDescent="0.2">
      <c r="A1423" s="18" t="str">
        <f>IF(gesamt!C1423="",CONCATENATE("Eintrag ",J1423),gesamt!A1423)</f>
        <v>Ochsenbraten, Ochsenschmorbraten</v>
      </c>
      <c r="B1423" s="18">
        <v>100</v>
      </c>
      <c r="C1423" s="19">
        <f>IF(gesamt!C1423="",100,gesamt!D1423)</f>
        <v>224</v>
      </c>
      <c r="D1423" s="20">
        <f>IF(gesamt!C1423="",10,gesamt!G1423)</f>
        <v>2</v>
      </c>
      <c r="E1423" s="20">
        <f>IF(gesamt!C1423="",10,gesamt!H1423)</f>
        <v>16</v>
      </c>
      <c r="F1423" s="20">
        <f>IF(gesamt!C1423="",10,gesamt!I1423)</f>
        <v>16</v>
      </c>
      <c r="G1423" s="20">
        <f>IF(gesamt!C1423="",0,gesamt!J1423)</f>
        <v>0</v>
      </c>
      <c r="H1423" s="20">
        <f>IF(gesamt!C1423="",0,gesamt!K1423)</f>
        <v>0</v>
      </c>
      <c r="I1423" s="19">
        <f t="shared" si="86"/>
        <v>224.2</v>
      </c>
      <c r="J1423" s="22">
        <f t="shared" si="84"/>
        <v>1422</v>
      </c>
      <c r="K1423" s="21">
        <f t="shared" ca="1" si="83"/>
        <v>1</v>
      </c>
      <c r="L1423" s="21">
        <f ca="1">IF(K1423=0,"",COUNTIF($K$2:K1423,"&gt;0"))</f>
        <v>1422</v>
      </c>
      <c r="M1423" s="50" t="str">
        <f t="shared" ca="1" si="85"/>
        <v>Ochsenbraten, Ochsenschmorbraten</v>
      </c>
    </row>
    <row r="1424" spans="1:13" s="18" customFormat="1" ht="14.25" x14ac:dyDescent="0.2">
      <c r="A1424" s="18" t="str">
        <f>IF(gesamt!C1424="",CONCATENATE("Eintrag ",J1424),gesamt!A1424)</f>
        <v>Ochsenmaulsalat, Ochsenmaul-Salat</v>
      </c>
      <c r="B1424" s="18">
        <v>100</v>
      </c>
      <c r="C1424" s="19">
        <f>IF(gesamt!C1424="",100,gesamt!D1424)</f>
        <v>136</v>
      </c>
      <c r="D1424" s="20">
        <f>IF(gesamt!C1424="",10,gesamt!G1424)</f>
        <v>5.6</v>
      </c>
      <c r="E1424" s="20">
        <f>IF(gesamt!C1424="",10,gesamt!H1424)</f>
        <v>7</v>
      </c>
      <c r="F1424" s="20">
        <f>IF(gesamt!C1424="",10,gesamt!I1424)</f>
        <v>11.3</v>
      </c>
      <c r="G1424" s="20">
        <f>IF(gesamt!C1424="",0,gesamt!J1424)</f>
        <v>0</v>
      </c>
      <c r="H1424" s="20">
        <f>IF(gesamt!C1424="",0,gesamt!K1424)</f>
        <v>0</v>
      </c>
      <c r="I1424" s="19">
        <f t="shared" si="86"/>
        <v>135.52000000000001</v>
      </c>
      <c r="J1424" s="22">
        <f t="shared" si="84"/>
        <v>1423</v>
      </c>
      <c r="K1424" s="21">
        <f t="shared" ca="1" si="83"/>
        <v>1</v>
      </c>
      <c r="L1424" s="21">
        <f ca="1">IF(K1424=0,"",COUNTIF($K$2:K1424,"&gt;0"))</f>
        <v>1423</v>
      </c>
      <c r="M1424" s="50" t="str">
        <f t="shared" ca="1" si="85"/>
        <v>Ochsenmaulsalat, Ochsenmaul-Salat</v>
      </c>
    </row>
    <row r="1425" spans="1:13" s="18" customFormat="1" ht="14.25" x14ac:dyDescent="0.2">
      <c r="A1425" s="18" t="str">
        <f>IF(gesamt!C1425="",CONCATENATE("Eintrag ",J1425),gesamt!A1425)</f>
        <v>Ochsenschwanz, Rinderschwanz (roh)</v>
      </c>
      <c r="B1425" s="18">
        <v>100</v>
      </c>
      <c r="C1425" s="19">
        <f>IF(gesamt!C1425="",100,gesamt!D1425)</f>
        <v>196</v>
      </c>
      <c r="D1425" s="20">
        <f>IF(gesamt!C1425="",10,gesamt!G1425)</f>
        <v>0</v>
      </c>
      <c r="E1425" s="20">
        <f>IF(gesamt!C1425="",10,gesamt!H1425)</f>
        <v>11.9</v>
      </c>
      <c r="F1425" s="20">
        <f>IF(gesamt!C1425="",10,gesamt!I1425)</f>
        <v>20.2</v>
      </c>
      <c r="G1425" s="20">
        <f>IF(gesamt!C1425="",0,gesamt!J1425)</f>
        <v>0</v>
      </c>
      <c r="H1425" s="20">
        <f>IF(gesamt!C1425="",0,gesamt!K1425)</f>
        <v>0</v>
      </c>
      <c r="I1425" s="19">
        <f t="shared" si="86"/>
        <v>195.51000000000002</v>
      </c>
      <c r="J1425" s="22">
        <f t="shared" si="84"/>
        <v>1424</v>
      </c>
      <c r="K1425" s="21">
        <f t="shared" ca="1" si="83"/>
        <v>1</v>
      </c>
      <c r="L1425" s="21">
        <f ca="1">IF(K1425=0,"",COUNTIF($K$2:K1425,"&gt;0"))</f>
        <v>1424</v>
      </c>
      <c r="M1425" s="50" t="str">
        <f t="shared" ca="1" si="85"/>
        <v>Ochsenschwanz, Rinderschwanz (roh)</v>
      </c>
    </row>
    <row r="1426" spans="1:13" s="18" customFormat="1" ht="14.25" x14ac:dyDescent="0.2">
      <c r="A1426" s="18" t="str">
        <f>IF(gesamt!C1426="",CONCATENATE("Eintrag ",J1426),gesamt!A1426)</f>
        <v>Ochsenschwanz-Suppe, gebunden</v>
      </c>
      <c r="B1426" s="18">
        <v>100</v>
      </c>
      <c r="C1426" s="19">
        <f>IF(gesamt!C1426="",100,gesamt!D1426)</f>
        <v>68</v>
      </c>
      <c r="D1426" s="20">
        <f>IF(gesamt!C1426="",10,gesamt!G1426)</f>
        <v>3.4</v>
      </c>
      <c r="E1426" s="20">
        <f>IF(gesamt!C1426="",10,gesamt!H1426)</f>
        <v>5.0999999999999996</v>
      </c>
      <c r="F1426" s="20">
        <f>IF(gesamt!C1426="",10,gesamt!I1426)</f>
        <v>2.1</v>
      </c>
      <c r="G1426" s="20">
        <f>IF(gesamt!C1426="",0,gesamt!J1426)</f>
        <v>0</v>
      </c>
      <c r="H1426" s="20">
        <f>IF(gesamt!C1426="",0,gesamt!K1426)</f>
        <v>0</v>
      </c>
      <c r="I1426" s="19">
        <f t="shared" si="86"/>
        <v>70.19</v>
      </c>
      <c r="J1426" s="22">
        <f t="shared" si="84"/>
        <v>1425</v>
      </c>
      <c r="K1426" s="21">
        <f t="shared" ca="1" si="83"/>
        <v>1</v>
      </c>
      <c r="L1426" s="21">
        <f ca="1">IF(K1426=0,"",COUNTIF($K$2:K1426,"&gt;0"))</f>
        <v>1425</v>
      </c>
      <c r="M1426" s="50" t="str">
        <f t="shared" ca="1" si="85"/>
        <v>Ochsenschwanz-Suppe, gebunden</v>
      </c>
    </row>
    <row r="1427" spans="1:13" s="18" customFormat="1" ht="14.25" x14ac:dyDescent="0.2">
      <c r="A1427" s="18" t="str">
        <f>IF(gesamt!C1427="",CONCATENATE("Eintrag ",J1427),gesamt!A1427)</f>
        <v>Ofen-Fritten (Pommes frites, Ofen-Friten, Backofen-Pommes)</v>
      </c>
      <c r="B1427" s="18">
        <v>100</v>
      </c>
      <c r="C1427" s="19">
        <f>IF(gesamt!C1427="",100,gesamt!D1427)</f>
        <v>265</v>
      </c>
      <c r="D1427" s="20">
        <f>IF(gesamt!C1427="",10,gesamt!G1427)</f>
        <v>37.5</v>
      </c>
      <c r="E1427" s="20">
        <f>IF(gesamt!C1427="",10,gesamt!H1427)</f>
        <v>9.6999999999999993</v>
      </c>
      <c r="F1427" s="20">
        <f>IF(gesamt!C1427="",10,gesamt!I1427)</f>
        <v>4.0999999999999996</v>
      </c>
      <c r="G1427" s="20">
        <f>IF(gesamt!C1427="",0,gesamt!J1427)</f>
        <v>0</v>
      </c>
      <c r="H1427" s="20">
        <f>IF(gesamt!C1427="",0,gesamt!K1427)</f>
        <v>0</v>
      </c>
      <c r="I1427" s="19">
        <f t="shared" si="86"/>
        <v>261.17999999999995</v>
      </c>
      <c r="J1427" s="22">
        <f t="shared" si="84"/>
        <v>1426</v>
      </c>
      <c r="K1427" s="21">
        <f t="shared" ca="1" si="83"/>
        <v>1</v>
      </c>
      <c r="L1427" s="21">
        <f ca="1">IF(K1427=0,"",COUNTIF($K$2:K1427,"&gt;0"))</f>
        <v>1426</v>
      </c>
      <c r="M1427" s="50" t="str">
        <f t="shared" ca="1" si="85"/>
        <v>Ofen-Fritten (Pommes frites, Ofen-Friten, Backofen-Pommes)</v>
      </c>
    </row>
    <row r="1428" spans="1:13" s="18" customFormat="1" ht="14.25" x14ac:dyDescent="0.2">
      <c r="A1428" s="18" t="str">
        <f>IF(gesamt!C1428="",CONCATENATE("Eintrag ",J1428),gesamt!A1428)</f>
        <v>Ofenkartoffeln (stark basisch wirkend)</v>
      </c>
      <c r="B1428" s="18">
        <v>100</v>
      </c>
      <c r="C1428" s="19">
        <f>IF(gesamt!C1428="",100,gesamt!D1428)</f>
        <v>111</v>
      </c>
      <c r="D1428" s="20">
        <f>IF(gesamt!C1428="",10,gesamt!G1428)</f>
        <v>16</v>
      </c>
      <c r="E1428" s="20">
        <f>IF(gesamt!C1428="",10,gesamt!H1428)</f>
        <v>4</v>
      </c>
      <c r="F1428" s="20">
        <f>IF(gesamt!C1428="",10,gesamt!I1428)</f>
        <v>2</v>
      </c>
      <c r="G1428" s="20">
        <f>IF(gesamt!C1428="",0,gesamt!J1428)</f>
        <v>0</v>
      </c>
      <c r="H1428" s="20">
        <f>IF(gesamt!C1428="",0,gesamt!K1428)</f>
        <v>0</v>
      </c>
      <c r="I1428" s="19">
        <f t="shared" si="86"/>
        <v>111.2</v>
      </c>
      <c r="J1428" s="22">
        <f t="shared" si="84"/>
        <v>1427</v>
      </c>
      <c r="K1428" s="21">
        <f t="shared" ca="1" si="83"/>
        <v>1</v>
      </c>
      <c r="L1428" s="21">
        <f ca="1">IF(K1428=0,"",COUNTIF($K$2:K1428,"&gt;0"))</f>
        <v>1427</v>
      </c>
      <c r="M1428" s="50" t="str">
        <f t="shared" ca="1" si="85"/>
        <v>Ofenkartoffeln (stark basisch wirkend)</v>
      </c>
    </row>
    <row r="1429" spans="1:13" s="18" customFormat="1" ht="14.25" x14ac:dyDescent="0.2">
      <c r="A1429" s="18" t="str">
        <f>IF(gesamt!C1429="",CONCATENATE("Eintrag ",J1429),gesamt!A1429)</f>
        <v xml:space="preserve">Ofenkäse (Camembert, gebackener Käse) </v>
      </c>
      <c r="B1429" s="18">
        <v>100</v>
      </c>
      <c r="C1429" s="19">
        <f>IF(gesamt!C1429="",100,gesamt!D1429)</f>
        <v>350</v>
      </c>
      <c r="D1429" s="20">
        <f>IF(gesamt!C1429="",10,gesamt!G1429)</f>
        <v>0.5</v>
      </c>
      <c r="E1429" s="20">
        <f>IF(gesamt!C1429="",10,gesamt!H1429)</f>
        <v>30</v>
      </c>
      <c r="F1429" s="20">
        <f>IF(gesamt!C1429="",10,gesamt!I1429)</f>
        <v>16.5</v>
      </c>
      <c r="G1429" s="20">
        <f>IF(gesamt!C1429="",0,gesamt!J1429)</f>
        <v>0</v>
      </c>
      <c r="H1429" s="20">
        <f>IF(gesamt!C1429="",0,gesamt!K1429)</f>
        <v>0</v>
      </c>
      <c r="I1429" s="19">
        <f t="shared" si="86"/>
        <v>350.35</v>
      </c>
      <c r="J1429" s="22">
        <f t="shared" si="84"/>
        <v>1428</v>
      </c>
      <c r="K1429" s="21">
        <f t="shared" ca="1" si="83"/>
        <v>1</v>
      </c>
      <c r="L1429" s="21">
        <f ca="1">IF(K1429=0,"",COUNTIF($K$2:K1429,"&gt;0"))</f>
        <v>1428</v>
      </c>
      <c r="M1429" s="50" t="str">
        <f t="shared" ca="1" si="85"/>
        <v xml:space="preserve">Ofenkäse (Camembert, gebackener Käse) </v>
      </c>
    </row>
    <row r="1430" spans="1:13" s="18" customFormat="1" ht="14.25" x14ac:dyDescent="0.2">
      <c r="A1430" s="18" t="str">
        <f>IF(gesamt!C1430="",CONCATENATE("Eintrag ",J1430),gesamt!A1430)</f>
        <v>Okrafrüchte, "Okraschoten" (Konserve)</v>
      </c>
      <c r="B1430" s="18">
        <v>100</v>
      </c>
      <c r="C1430" s="19">
        <f>IF(gesamt!C1430="",100,gesamt!D1430)</f>
        <v>17</v>
      </c>
      <c r="D1430" s="20">
        <f>IF(gesamt!C1430="",10,gesamt!G1430)</f>
        <v>1.9</v>
      </c>
      <c r="E1430" s="20">
        <f>IF(gesamt!C1430="",10,gesamt!H1430)</f>
        <v>0.1</v>
      </c>
      <c r="F1430" s="20">
        <f>IF(gesamt!C1430="",10,gesamt!I1430)</f>
        <v>2</v>
      </c>
      <c r="G1430" s="20">
        <f>IF(gesamt!C1430="",0,gesamt!J1430)</f>
        <v>0</v>
      </c>
      <c r="H1430" s="20">
        <f>IF(gesamt!C1430="",0,gesamt!K1430)</f>
        <v>0</v>
      </c>
      <c r="I1430" s="19">
        <f t="shared" si="86"/>
        <v>17.119999999999997</v>
      </c>
      <c r="J1430" s="22">
        <f t="shared" si="84"/>
        <v>1429</v>
      </c>
      <c r="K1430" s="21">
        <f t="shared" ca="1" si="83"/>
        <v>1</v>
      </c>
      <c r="L1430" s="21">
        <f ca="1">IF(K1430=0,"",COUNTIF($K$2:K1430,"&gt;0"))</f>
        <v>1429</v>
      </c>
      <c r="M1430" s="50" t="str">
        <f t="shared" ca="1" si="85"/>
        <v>Okrafrüchte, "Okraschoten" (Konserve)</v>
      </c>
    </row>
    <row r="1431" spans="1:13" s="18" customFormat="1" ht="14.25" x14ac:dyDescent="0.2">
      <c r="A1431" s="18" t="str">
        <f>IF(gesamt!C1431="",CONCATENATE("Eintrag ",J1431),gesamt!A1431)</f>
        <v>Okrafrüchte, "Okraschoten", frisch</v>
      </c>
      <c r="B1431" s="18">
        <v>100</v>
      </c>
      <c r="C1431" s="19">
        <f>IF(gesamt!C1431="",100,gesamt!D1431)</f>
        <v>19</v>
      </c>
      <c r="D1431" s="20">
        <f>IF(gesamt!C1431="",10,gesamt!G1431)</f>
        <v>2.2000000000000002</v>
      </c>
      <c r="E1431" s="20">
        <f>IF(gesamt!C1431="",10,gesamt!H1431)</f>
        <v>0.2</v>
      </c>
      <c r="F1431" s="20">
        <f>IF(gesamt!C1431="",10,gesamt!I1431)</f>
        <v>2</v>
      </c>
      <c r="G1431" s="20">
        <f>IF(gesamt!C1431="",0,gesamt!J1431)</f>
        <v>0</v>
      </c>
      <c r="H1431" s="20">
        <f>IF(gesamt!C1431="",0,gesamt!K1431)</f>
        <v>0</v>
      </c>
      <c r="I1431" s="19">
        <f t="shared" si="86"/>
        <v>19.28</v>
      </c>
      <c r="J1431" s="22">
        <f t="shared" si="84"/>
        <v>1430</v>
      </c>
      <c r="K1431" s="21">
        <f t="shared" ref="K1431:K1494" ca="1" si="87">IFERROR(SEARCH(INDIRECT(CELL("address")),A1431),0)</f>
        <v>1</v>
      </c>
      <c r="L1431" s="21">
        <f ca="1">IF(K1431=0,"",COUNTIF($K$2:K1431,"&gt;0"))</f>
        <v>1430</v>
      </c>
      <c r="M1431" s="50" t="str">
        <f t="shared" ca="1" si="85"/>
        <v>Okrafrüchte, "Okraschoten", frisch</v>
      </c>
    </row>
    <row r="1432" spans="1:13" s="18" customFormat="1" ht="14.25" x14ac:dyDescent="0.2">
      <c r="A1432" s="18" t="str">
        <f>IF(gesamt!C1432="",CONCATENATE("Eintrag ",J1432),gesamt!A1432)</f>
        <v>Oliven, grün, mariniert</v>
      </c>
      <c r="B1432" s="18">
        <v>100</v>
      </c>
      <c r="C1432" s="19">
        <f>IF(gesamt!C1432="",100,gesamt!D1432)</f>
        <v>138</v>
      </c>
      <c r="D1432" s="20">
        <f>IF(gesamt!C1432="",10,gesamt!G1432)</f>
        <v>1.8</v>
      </c>
      <c r="E1432" s="20">
        <f>IF(gesamt!C1432="",10,gesamt!H1432)</f>
        <v>13.9</v>
      </c>
      <c r="F1432" s="20">
        <f>IF(gesamt!C1432="",10,gesamt!I1432)</f>
        <v>1.4</v>
      </c>
      <c r="G1432" s="20">
        <f>IF(gesamt!C1432="",0,gesamt!J1432)</f>
        <v>0</v>
      </c>
      <c r="H1432" s="20">
        <f>IF(gesamt!C1432="",0,gesamt!K1432)</f>
        <v>0</v>
      </c>
      <c r="I1432" s="19">
        <f t="shared" si="86"/>
        <v>142.53</v>
      </c>
      <c r="J1432" s="22">
        <f t="shared" si="84"/>
        <v>1431</v>
      </c>
      <c r="K1432" s="21">
        <f t="shared" ca="1" si="87"/>
        <v>1</v>
      </c>
      <c r="L1432" s="21">
        <f ca="1">IF(K1432=0,"",COUNTIF($K$2:K1432,"&gt;0"))</f>
        <v>1431</v>
      </c>
      <c r="M1432" s="50" t="str">
        <f t="shared" ca="1" si="85"/>
        <v>Oliven, grün, mariniert</v>
      </c>
    </row>
    <row r="1433" spans="1:13" s="18" customFormat="1" ht="14.25" x14ac:dyDescent="0.2">
      <c r="A1433" s="18" t="str">
        <f>IF(gesamt!C1433="",CONCATENATE("Eintrag ",J1433),gesamt!A1433)</f>
        <v>Oliven, schwarz, mariniert</v>
      </c>
      <c r="B1433" s="18">
        <v>100</v>
      </c>
      <c r="C1433" s="19">
        <f>IF(gesamt!C1433="",100,gesamt!D1433)</f>
        <v>135</v>
      </c>
      <c r="D1433" s="20">
        <f>IF(gesamt!C1433="",10,gesamt!G1433)</f>
        <v>1.5</v>
      </c>
      <c r="E1433" s="20">
        <f>IF(gesamt!C1433="",10,gesamt!H1433)</f>
        <v>13.8</v>
      </c>
      <c r="F1433" s="20">
        <f>IF(gesamt!C1433="",10,gesamt!I1433)</f>
        <v>1.1000000000000001</v>
      </c>
      <c r="G1433" s="20">
        <f>IF(gesamt!C1433="",0,gesamt!J1433)</f>
        <v>0</v>
      </c>
      <c r="H1433" s="20">
        <f>IF(gesamt!C1433="",0,gesamt!K1433)</f>
        <v>0</v>
      </c>
      <c r="I1433" s="19">
        <f t="shared" si="86"/>
        <v>139.11000000000001</v>
      </c>
      <c r="J1433" s="22">
        <f t="shared" si="84"/>
        <v>1432</v>
      </c>
      <c r="K1433" s="21">
        <f t="shared" ca="1" si="87"/>
        <v>1</v>
      </c>
      <c r="L1433" s="21">
        <f ca="1">IF(K1433=0,"",COUNTIF($K$2:K1433,"&gt;0"))</f>
        <v>1432</v>
      </c>
      <c r="M1433" s="50" t="str">
        <f t="shared" ca="1" si="85"/>
        <v>Oliven, schwarz, mariniert</v>
      </c>
    </row>
    <row r="1434" spans="1:13" s="18" customFormat="1" ht="14.25" x14ac:dyDescent="0.2">
      <c r="A1434" s="18" t="str">
        <f>IF(gesamt!C1434="",CONCATENATE("Eintrag ",J1434),gesamt!A1434)</f>
        <v>Olivenbrot</v>
      </c>
      <c r="B1434" s="18">
        <v>100</v>
      </c>
      <c r="C1434" s="19">
        <f>IF(gesamt!C1434="",100,gesamt!D1434)</f>
        <v>294</v>
      </c>
      <c r="D1434" s="20">
        <f>IF(gesamt!C1434="",10,gesamt!G1434)</f>
        <v>45</v>
      </c>
      <c r="E1434" s="20">
        <f>IF(gesamt!C1434="",10,gesamt!H1434)</f>
        <v>7.8</v>
      </c>
      <c r="F1434" s="20">
        <f>IF(gesamt!C1434="",10,gesamt!I1434)</f>
        <v>8.8000000000000007</v>
      </c>
      <c r="G1434" s="20">
        <f>IF(gesamt!C1434="",0,gesamt!J1434)</f>
        <v>0</v>
      </c>
      <c r="H1434" s="20">
        <f>IF(gesamt!C1434="",0,gesamt!K1434)</f>
        <v>0</v>
      </c>
      <c r="I1434" s="19">
        <f t="shared" si="86"/>
        <v>294</v>
      </c>
      <c r="J1434" s="22">
        <f t="shared" si="84"/>
        <v>1433</v>
      </c>
      <c r="K1434" s="21">
        <f t="shared" ca="1" si="87"/>
        <v>1</v>
      </c>
      <c r="L1434" s="21">
        <f ca="1">IF(K1434=0,"",COUNTIF($K$2:K1434,"&gt;0"))</f>
        <v>1433</v>
      </c>
      <c r="M1434" s="50" t="str">
        <f t="shared" ca="1" si="85"/>
        <v>Olivenbrot</v>
      </c>
    </row>
    <row r="1435" spans="1:13" s="18" customFormat="1" ht="14.25" x14ac:dyDescent="0.2">
      <c r="A1435" s="18" t="str">
        <f>IF(gesamt!C1435="",CONCATENATE("Eintrag ",J1435),gesamt!A1435)</f>
        <v>Olivenöl</v>
      </c>
      <c r="B1435" s="18">
        <v>100</v>
      </c>
      <c r="C1435" s="19">
        <f>IF(gesamt!C1435="",100,gesamt!D1435)</f>
        <v>930</v>
      </c>
      <c r="D1435" s="20">
        <f>IF(gesamt!C1435="",10,gesamt!G1435)</f>
        <v>0</v>
      </c>
      <c r="E1435" s="20">
        <f>IF(gesamt!C1435="",10,gesamt!H1435)</f>
        <v>100</v>
      </c>
      <c r="F1435" s="20">
        <f>IF(gesamt!C1435="",10,gesamt!I1435)</f>
        <v>0</v>
      </c>
      <c r="G1435" s="20">
        <f>IF(gesamt!C1435="",0,gesamt!J1435)</f>
        <v>0</v>
      </c>
      <c r="H1435" s="20">
        <f>IF(gesamt!C1435="",0,gesamt!K1435)</f>
        <v>0</v>
      </c>
      <c r="I1435" s="19">
        <f t="shared" si="86"/>
        <v>930.00000000000011</v>
      </c>
      <c r="J1435" s="22">
        <f t="shared" si="84"/>
        <v>1434</v>
      </c>
      <c r="K1435" s="21">
        <f t="shared" ca="1" si="87"/>
        <v>1</v>
      </c>
      <c r="L1435" s="21">
        <f ca="1">IF(K1435=0,"",COUNTIF($K$2:K1435,"&gt;0"))</f>
        <v>1434</v>
      </c>
      <c r="M1435" s="50" t="str">
        <f t="shared" ca="1" si="85"/>
        <v>Olivenöl</v>
      </c>
    </row>
    <row r="1436" spans="1:13" s="18" customFormat="1" ht="14.25" x14ac:dyDescent="0.2">
      <c r="A1436" s="18" t="str">
        <f>IF(gesamt!C1436="",CONCATENATE("Eintrag ",J1436),gesamt!A1436)</f>
        <v>Olivenseele, Oliven-Seele</v>
      </c>
      <c r="B1436" s="18">
        <v>100</v>
      </c>
      <c r="C1436" s="19">
        <f>IF(gesamt!C1436="",100,gesamt!D1436)</f>
        <v>276</v>
      </c>
      <c r="D1436" s="20">
        <f>IF(gesamt!C1436="",10,gesamt!G1436)</f>
        <v>35</v>
      </c>
      <c r="E1436" s="20">
        <f>IF(gesamt!C1436="",10,gesamt!H1436)</f>
        <v>7</v>
      </c>
      <c r="F1436" s="20">
        <f>IF(gesamt!C1436="",10,gesamt!I1436)</f>
        <v>16</v>
      </c>
      <c r="G1436" s="20">
        <f>IF(gesamt!C1436="",0,gesamt!J1436)</f>
        <v>0</v>
      </c>
      <c r="H1436" s="20">
        <f>IF(gesamt!C1436="",0,gesamt!K1436)</f>
        <v>0</v>
      </c>
      <c r="I1436" s="19">
        <f t="shared" si="86"/>
        <v>275.8</v>
      </c>
      <c r="J1436" s="22">
        <f t="shared" si="84"/>
        <v>1435</v>
      </c>
      <c r="K1436" s="21">
        <f t="shared" ca="1" si="87"/>
        <v>1</v>
      </c>
      <c r="L1436" s="21">
        <f ca="1">IF(K1436=0,"",COUNTIF($K$2:K1436,"&gt;0"))</f>
        <v>1435</v>
      </c>
      <c r="M1436" s="50" t="str">
        <f t="shared" ca="1" si="85"/>
        <v>Olivenseele, Oliven-Seele</v>
      </c>
    </row>
    <row r="1437" spans="1:13" s="18" customFormat="1" ht="14.25" x14ac:dyDescent="0.2">
      <c r="A1437" s="18" t="str">
        <f>IF(gesamt!C1437="",CONCATENATE("Eintrag ",J1437),gesamt!A1437)</f>
        <v>Orangeat, Aranzini (aus Bitterorange / Pomeranze)</v>
      </c>
      <c r="B1437" s="18">
        <v>100</v>
      </c>
      <c r="C1437" s="19">
        <f>IF(gesamt!C1437="",100,gesamt!D1437)</f>
        <v>314</v>
      </c>
      <c r="D1437" s="20">
        <f>IF(gesamt!C1437="",10,gesamt!G1437)</f>
        <v>75</v>
      </c>
      <c r="E1437" s="20">
        <f>IF(gesamt!C1437="",10,gesamt!H1437)</f>
        <v>0.5</v>
      </c>
      <c r="F1437" s="20">
        <f>IF(gesamt!C1437="",10,gesamt!I1437)</f>
        <v>0.5</v>
      </c>
      <c r="G1437" s="20">
        <f>IF(gesamt!C1437="",0,gesamt!J1437)</f>
        <v>0</v>
      </c>
      <c r="H1437" s="20">
        <f>IF(gesamt!C1437="",0,gesamt!K1437)</f>
        <v>0</v>
      </c>
      <c r="I1437" s="19">
        <f t="shared" si="86"/>
        <v>314.25</v>
      </c>
      <c r="J1437" s="22">
        <f t="shared" si="84"/>
        <v>1436</v>
      </c>
      <c r="K1437" s="21">
        <f t="shared" ca="1" si="87"/>
        <v>1</v>
      </c>
      <c r="L1437" s="21">
        <f ca="1">IF(K1437=0,"",COUNTIF($K$2:K1437,"&gt;0"))</f>
        <v>1436</v>
      </c>
      <c r="M1437" s="50" t="str">
        <f t="shared" ca="1" si="85"/>
        <v>Orangeat, Aranzini (aus Bitterorange / Pomeranze)</v>
      </c>
    </row>
    <row r="1438" spans="1:13" s="18" customFormat="1" ht="14.25" x14ac:dyDescent="0.2">
      <c r="A1438" s="18" t="str">
        <f>IF(gesamt!C1438="",CONCATENATE("Eintrag ",J1438),gesamt!A1438)</f>
        <v>Orangenlikör (wie Cointreau, Grand Marnier, Curacao)</v>
      </c>
      <c r="B1438" s="18">
        <v>100</v>
      </c>
      <c r="C1438" s="19">
        <f>IF(gesamt!C1438="",100,gesamt!D1438)</f>
        <v>298</v>
      </c>
      <c r="D1438" s="20">
        <f>IF(gesamt!C1438="",10,gesamt!G1438)</f>
        <v>32.6</v>
      </c>
      <c r="E1438" s="20">
        <f>IF(gesamt!C1438="",10,gesamt!H1438)</f>
        <v>0</v>
      </c>
      <c r="F1438" s="20">
        <f>IF(gesamt!C1438="",10,gesamt!I1438)</f>
        <v>0</v>
      </c>
      <c r="G1438" s="20">
        <f>IF(gesamt!C1438="",0,gesamt!J1438)</f>
        <v>20</v>
      </c>
      <c r="H1438" s="20">
        <f>IF(gesamt!C1438="",0,gesamt!K1438)</f>
        <v>0</v>
      </c>
      <c r="I1438" s="19">
        <f t="shared" si="86"/>
        <v>273.65999999999997</v>
      </c>
      <c r="J1438" s="22">
        <f t="shared" si="84"/>
        <v>1437</v>
      </c>
      <c r="K1438" s="21">
        <f t="shared" ca="1" si="87"/>
        <v>1</v>
      </c>
      <c r="L1438" s="21">
        <f ca="1">IF(K1438=0,"",COUNTIF($K$2:K1438,"&gt;0"))</f>
        <v>1437</v>
      </c>
      <c r="M1438" s="50" t="str">
        <f t="shared" ca="1" si="85"/>
        <v>Orangenlikör (wie Cointreau, Grand Marnier, Curacao)</v>
      </c>
    </row>
    <row r="1439" spans="1:13" s="18" customFormat="1" ht="14.25" x14ac:dyDescent="0.2">
      <c r="A1439" s="18" t="str">
        <f>IF(gesamt!C1439="",CONCATENATE("Eintrag ",J1439),gesamt!A1439)</f>
        <v>Orangen-Marmelade o.KH o.Fett o.Eiweiß (Walden Farms)</v>
      </c>
      <c r="B1439" s="18">
        <v>100</v>
      </c>
      <c r="C1439" s="19">
        <f>IF(gesamt!C1439="",100,gesamt!D1439)</f>
        <v>0</v>
      </c>
      <c r="D1439" s="20">
        <f>IF(gesamt!C1439="",10,gesamt!G1439)</f>
        <v>0</v>
      </c>
      <c r="E1439" s="20">
        <f>IF(gesamt!C1439="",10,gesamt!H1439)</f>
        <v>0</v>
      </c>
      <c r="F1439" s="20">
        <f>IF(gesamt!C1439="",10,gesamt!I1439)</f>
        <v>0</v>
      </c>
      <c r="G1439" s="20">
        <f>IF(gesamt!C1439="",0,gesamt!J1439)</f>
        <v>0</v>
      </c>
      <c r="H1439" s="20">
        <f>IF(gesamt!C1439="",0,gesamt!K1439)</f>
        <v>0</v>
      </c>
      <c r="I1439" s="19">
        <f t="shared" si="86"/>
        <v>0</v>
      </c>
      <c r="J1439" s="22">
        <f t="shared" si="84"/>
        <v>1438</v>
      </c>
      <c r="K1439" s="21">
        <f t="shared" ca="1" si="87"/>
        <v>1</v>
      </c>
      <c r="L1439" s="21">
        <f ca="1">IF(K1439=0,"",COUNTIF($K$2:K1439,"&gt;0"))</f>
        <v>1438</v>
      </c>
      <c r="M1439" s="50" t="str">
        <f t="shared" ca="1" si="85"/>
        <v>Orangen-Marmelade o.KH o.Fett o.Eiweiß (Walden Farms)</v>
      </c>
    </row>
    <row r="1440" spans="1:13" s="18" customFormat="1" ht="14.25" x14ac:dyDescent="0.2">
      <c r="A1440" s="18" t="str">
        <f>IF(gesamt!C1440="",CONCATENATE("Eintrag ",J1440),gesamt!A1440)</f>
        <v>Orangensaft (O-Saft)</v>
      </c>
      <c r="B1440" s="18">
        <v>100</v>
      </c>
      <c r="C1440" s="19">
        <f>IF(gesamt!C1440="",100,gesamt!D1440)</f>
        <v>44</v>
      </c>
      <c r="D1440" s="20">
        <f>IF(gesamt!C1440="",10,gesamt!G1440)</f>
        <v>9</v>
      </c>
      <c r="E1440" s="20">
        <f>IF(gesamt!C1440="",10,gesamt!H1440)</f>
        <v>0.2</v>
      </c>
      <c r="F1440" s="20">
        <f>IF(gesamt!C1440="",10,gesamt!I1440)</f>
        <v>0.7</v>
      </c>
      <c r="G1440" s="20">
        <f>IF(gesamt!C1440="",0,gesamt!J1440)</f>
        <v>0</v>
      </c>
      <c r="H1440" s="20">
        <f>IF(gesamt!C1440="",0,gesamt!K1440)</f>
        <v>0</v>
      </c>
      <c r="I1440" s="19">
        <f t="shared" si="86"/>
        <v>41.699999999999996</v>
      </c>
      <c r="J1440" s="22">
        <f t="shared" si="84"/>
        <v>1439</v>
      </c>
      <c r="K1440" s="21">
        <f t="shared" ca="1" si="87"/>
        <v>1</v>
      </c>
      <c r="L1440" s="21">
        <f ca="1">IF(K1440=0,"",COUNTIF($K$2:K1440,"&gt;0"))</f>
        <v>1439</v>
      </c>
      <c r="M1440" s="50" t="str">
        <f t="shared" ca="1" si="85"/>
        <v>Orangensaft (O-Saft)</v>
      </c>
    </row>
    <row r="1441" spans="1:13" s="18" customFormat="1" ht="14.25" x14ac:dyDescent="0.2">
      <c r="A1441" s="18" t="str">
        <f>IF(gesamt!C1441="",CONCATENATE("Eintrag ",J1441),gesamt!A1441)</f>
        <v>Orangensaft-Nektar</v>
      </c>
      <c r="B1441" s="18">
        <v>100</v>
      </c>
      <c r="C1441" s="19">
        <f>IF(gesamt!C1441="",100,gesamt!D1441)</f>
        <v>44</v>
      </c>
      <c r="D1441" s="20">
        <f>IF(gesamt!C1441="",10,gesamt!G1441)</f>
        <v>10.5</v>
      </c>
      <c r="E1441" s="20">
        <f>IF(gesamt!C1441="",10,gesamt!H1441)</f>
        <v>0.1</v>
      </c>
      <c r="F1441" s="20">
        <f>IF(gesamt!C1441="",10,gesamt!I1441)</f>
        <v>0.4</v>
      </c>
      <c r="G1441" s="20">
        <f>IF(gesamt!C1441="",0,gesamt!J1441)</f>
        <v>0</v>
      </c>
      <c r="H1441" s="20">
        <f>IF(gesamt!C1441="",0,gesamt!K1441)</f>
        <v>0</v>
      </c>
      <c r="I1441" s="19">
        <f t="shared" si="86"/>
        <v>45.66</v>
      </c>
      <c r="J1441" s="22">
        <f t="shared" si="84"/>
        <v>1440</v>
      </c>
      <c r="K1441" s="21">
        <f t="shared" ca="1" si="87"/>
        <v>1</v>
      </c>
      <c r="L1441" s="21">
        <f ca="1">IF(K1441=0,"",COUNTIF($K$2:K1441,"&gt;0"))</f>
        <v>1440</v>
      </c>
      <c r="M1441" s="50" t="str">
        <f t="shared" ca="1" si="85"/>
        <v>Orangensaft-Nektar</v>
      </c>
    </row>
    <row r="1442" spans="1:13" s="18" customFormat="1" ht="14.25" x14ac:dyDescent="0.2">
      <c r="A1442" s="18" t="str">
        <f>IF(gesamt!C1442="",CONCATENATE("Eintrag ",J1442),gesamt!A1442)</f>
        <v>Orangensaft-Nektar mit Süßstoff</v>
      </c>
      <c r="B1442" s="18">
        <v>100</v>
      </c>
      <c r="C1442" s="19">
        <f>IF(gesamt!C1442="",100,gesamt!D1442)</f>
        <v>21</v>
      </c>
      <c r="D1442" s="20">
        <f>IF(gesamt!C1442="",10,gesamt!G1442)</f>
        <v>4.7</v>
      </c>
      <c r="E1442" s="20">
        <f>IF(gesamt!C1442="",10,gesamt!H1442)</f>
        <v>0.1</v>
      </c>
      <c r="F1442" s="20">
        <f>IF(gesamt!C1442="",10,gesamt!I1442)</f>
        <v>0.3</v>
      </c>
      <c r="G1442" s="20">
        <f>IF(gesamt!C1442="",0,gesamt!J1442)</f>
        <v>0</v>
      </c>
      <c r="H1442" s="20">
        <f>IF(gesamt!C1442="",0,gesamt!K1442)</f>
        <v>0</v>
      </c>
      <c r="I1442" s="19">
        <f t="shared" si="86"/>
        <v>21.46</v>
      </c>
      <c r="J1442" s="22">
        <f t="shared" si="84"/>
        <v>1441</v>
      </c>
      <c r="K1442" s="21">
        <f t="shared" ca="1" si="87"/>
        <v>1</v>
      </c>
      <c r="L1442" s="21">
        <f ca="1">IF(K1442=0,"",COUNTIF($K$2:K1442,"&gt;0"))</f>
        <v>1441</v>
      </c>
      <c r="M1442" s="50" t="str">
        <f t="shared" ca="1" si="85"/>
        <v>Orangensaft-Nektar mit Süßstoff</v>
      </c>
    </row>
    <row r="1443" spans="1:13" s="18" customFormat="1" ht="14.25" x14ac:dyDescent="0.2">
      <c r="A1443" s="18" t="str">
        <f>IF(gesamt!C1443="",CONCATENATE("Eintrag ",J1443),gesamt!A1443)</f>
        <v>Orecchiette, gekocht (Hartweizennudeln)</v>
      </c>
      <c r="B1443" s="18">
        <v>100</v>
      </c>
      <c r="C1443" s="19">
        <f>IF(gesamt!C1443="",100,gesamt!D1443)</f>
        <v>165</v>
      </c>
      <c r="D1443" s="20">
        <f>IF(gesamt!C1443="",10,gesamt!G1443)</f>
        <v>33</v>
      </c>
      <c r="E1443" s="20">
        <f>IF(gesamt!C1443="",10,gesamt!H1443)</f>
        <v>0.7</v>
      </c>
      <c r="F1443" s="20">
        <f>IF(gesamt!C1443="",10,gesamt!I1443)</f>
        <v>5.4</v>
      </c>
      <c r="G1443" s="20">
        <f>IF(gesamt!C1443="",0,gesamt!J1443)</f>
        <v>0</v>
      </c>
      <c r="H1443" s="20">
        <f>IF(gesamt!C1443="",0,gesamt!K1443)</f>
        <v>0</v>
      </c>
      <c r="I1443" s="19">
        <f t="shared" si="86"/>
        <v>164.48999999999998</v>
      </c>
      <c r="J1443" s="22">
        <f t="shared" si="84"/>
        <v>1442</v>
      </c>
      <c r="K1443" s="21">
        <f t="shared" ca="1" si="87"/>
        <v>1</v>
      </c>
      <c r="L1443" s="21">
        <f ca="1">IF(K1443=0,"",COUNTIF($K$2:K1443,"&gt;0"))</f>
        <v>1442</v>
      </c>
      <c r="M1443" s="50" t="str">
        <f t="shared" ca="1" si="85"/>
        <v>Orecchiette, gekocht (Hartweizennudeln)</v>
      </c>
    </row>
    <row r="1444" spans="1:13" s="18" customFormat="1" ht="14.25" x14ac:dyDescent="0.2">
      <c r="A1444" s="18" t="str">
        <f>IF(gesamt!C1444="",CONCATENATE("Eintrag ",J1444),gesamt!A1444)</f>
        <v>Oregano, Dorst, echter Dost, wilder Thymian, getrocknet</v>
      </c>
      <c r="B1444" s="18">
        <v>100</v>
      </c>
      <c r="C1444" s="19">
        <f>IF(gesamt!C1444="",100,gesamt!D1444)</f>
        <v>349</v>
      </c>
      <c r="D1444" s="20">
        <f>IF(gesamt!C1444="",10,gesamt!G1444)</f>
        <v>50</v>
      </c>
      <c r="E1444" s="20">
        <f>IF(gesamt!C1444="",10,gesamt!H1444)</f>
        <v>10.5</v>
      </c>
      <c r="F1444" s="20">
        <f>IF(gesamt!C1444="",10,gesamt!I1444)</f>
        <v>11</v>
      </c>
      <c r="G1444" s="20">
        <f>IF(gesamt!C1444="",0,gesamt!J1444)</f>
        <v>0</v>
      </c>
      <c r="H1444" s="20">
        <f>IF(gesamt!C1444="",0,gesamt!K1444)</f>
        <v>0</v>
      </c>
      <c r="I1444" s="19">
        <f t="shared" si="86"/>
        <v>348.84999999999997</v>
      </c>
      <c r="J1444" s="22">
        <f t="shared" si="84"/>
        <v>1443</v>
      </c>
      <c r="K1444" s="21">
        <f t="shared" ca="1" si="87"/>
        <v>1</v>
      </c>
      <c r="L1444" s="21">
        <f ca="1">IF(K1444=0,"",COUNTIF($K$2:K1444,"&gt;0"))</f>
        <v>1443</v>
      </c>
      <c r="M1444" s="50" t="str">
        <f t="shared" ca="1" si="85"/>
        <v>Oregano, Dorst, echter Dost, wilder Thymian, getrocknet</v>
      </c>
    </row>
    <row r="1445" spans="1:13" s="18" customFormat="1" ht="14.25" x14ac:dyDescent="0.2">
      <c r="A1445" s="18" t="str">
        <f>IF(gesamt!C1445="",CONCATENATE("Eintrag ",J1445),gesamt!A1445)</f>
        <v>Osso Collo (magerer Schweinehals, trocken gesalzen, kaltgeräuchert)</v>
      </c>
      <c r="B1445" s="18">
        <v>100</v>
      </c>
      <c r="C1445" s="19">
        <f>IF(gesamt!C1445="",100,gesamt!D1445)</f>
        <v>299</v>
      </c>
      <c r="D1445" s="20">
        <f>IF(gesamt!C1445="",10,gesamt!G1445)</f>
        <v>0</v>
      </c>
      <c r="E1445" s="20">
        <f>IF(gesamt!C1445="",10,gesamt!H1445)</f>
        <v>19</v>
      </c>
      <c r="F1445" s="20">
        <f>IF(gesamt!C1445="",10,gesamt!I1445)</f>
        <v>29</v>
      </c>
      <c r="G1445" s="20">
        <f>IF(gesamt!C1445="",0,gesamt!J1445)</f>
        <v>0</v>
      </c>
      <c r="H1445" s="20">
        <f>IF(gesamt!C1445="",0,gesamt!K1445)</f>
        <v>0</v>
      </c>
      <c r="I1445" s="19">
        <f t="shared" si="86"/>
        <v>298.5</v>
      </c>
      <c r="J1445" s="22">
        <f t="shared" ref="J1445:J1508" si="88">J1444+1</f>
        <v>1444</v>
      </c>
      <c r="K1445" s="21">
        <f t="shared" ca="1" si="87"/>
        <v>1</v>
      </c>
      <c r="L1445" s="21">
        <f ca="1">IF(K1445=0,"",COUNTIF($K$2:K1445,"&gt;0"))</f>
        <v>1444</v>
      </c>
      <c r="M1445" s="50" t="str">
        <f t="shared" ca="1" si="85"/>
        <v>Osso Collo (magerer Schweinehals, trocken gesalzen, kaltgeräuchert)</v>
      </c>
    </row>
    <row r="1446" spans="1:13" s="18" customFormat="1" ht="14.25" x14ac:dyDescent="0.2">
      <c r="A1446" s="18" t="str">
        <f>IF(gesamt!C1446="",CONCATENATE("Eintrag ",J1446),gesamt!A1446)</f>
        <v>Ouzo, Raki, Anisschnaps 38 Vol.%</v>
      </c>
      <c r="B1446" s="18">
        <v>100</v>
      </c>
      <c r="C1446" s="19">
        <f>IF(gesamt!C1446="",100,gesamt!D1446)</f>
        <v>234</v>
      </c>
      <c r="D1446" s="20">
        <f>IF(gesamt!C1446="",10,gesamt!G1446)</f>
        <v>0.1</v>
      </c>
      <c r="E1446" s="20">
        <f>IF(gesamt!C1446="",10,gesamt!H1446)</f>
        <v>0</v>
      </c>
      <c r="F1446" s="20">
        <f>IF(gesamt!C1446="",10,gesamt!I1446)</f>
        <v>0</v>
      </c>
      <c r="G1446" s="20">
        <f>IF(gesamt!C1446="",0,gesamt!J1446)</f>
        <v>38</v>
      </c>
      <c r="H1446" s="20">
        <f>IF(gesamt!C1446="",0,gesamt!K1446)</f>
        <v>0</v>
      </c>
      <c r="I1446" s="19">
        <f t="shared" si="86"/>
        <v>266.41000000000003</v>
      </c>
      <c r="J1446" s="22">
        <f t="shared" si="88"/>
        <v>1445</v>
      </c>
      <c r="K1446" s="21">
        <f t="shared" ca="1" si="87"/>
        <v>1</v>
      </c>
      <c r="L1446" s="21">
        <f ca="1">IF(K1446=0,"",COUNTIF($K$2:K1446,"&gt;0"))</f>
        <v>1445</v>
      </c>
      <c r="M1446" s="50" t="str">
        <f t="shared" ca="1" si="85"/>
        <v>Ouzo, Raki, Anisschnaps 38 Vol.%</v>
      </c>
    </row>
    <row r="1447" spans="1:13" s="18" customFormat="1" ht="14.25" x14ac:dyDescent="0.2">
      <c r="A1447" s="18" t="str">
        <f>IF(gesamt!C1447="",CONCATENATE("Eintrag ",J1447),gesamt!A1447)</f>
        <v>Paella</v>
      </c>
      <c r="B1447" s="18">
        <v>100</v>
      </c>
      <c r="C1447" s="19">
        <f>IF(gesamt!C1447="",100,gesamt!D1447)</f>
        <v>175</v>
      </c>
      <c r="D1447" s="20">
        <f>IF(gesamt!C1447="",10,gesamt!G1447)</f>
        <v>17.3</v>
      </c>
      <c r="E1447" s="20">
        <f>IF(gesamt!C1447="",10,gesamt!H1447)</f>
        <v>7.2</v>
      </c>
      <c r="F1447" s="20">
        <f>IF(gesamt!C1447="",10,gesamt!I1447)</f>
        <v>10.3</v>
      </c>
      <c r="G1447" s="20">
        <f>IF(gesamt!C1447="",0,gesamt!J1447)</f>
        <v>0</v>
      </c>
      <c r="H1447" s="20">
        <f>IF(gesamt!C1447="",0,gesamt!K1447)</f>
        <v>0</v>
      </c>
      <c r="I1447" s="19">
        <f t="shared" si="86"/>
        <v>181.14999999999998</v>
      </c>
      <c r="J1447" s="22">
        <f t="shared" si="88"/>
        <v>1446</v>
      </c>
      <c r="K1447" s="21">
        <f t="shared" ca="1" si="87"/>
        <v>1</v>
      </c>
      <c r="L1447" s="21">
        <f ca="1">IF(K1447=0,"",COUNTIF($K$2:K1447,"&gt;0"))</f>
        <v>1446</v>
      </c>
      <c r="M1447" s="50" t="str">
        <f t="shared" ca="1" si="85"/>
        <v>Paella</v>
      </c>
    </row>
    <row r="1448" spans="1:13" s="18" customFormat="1" ht="14.25" x14ac:dyDescent="0.2">
      <c r="A1448" s="18" t="str">
        <f>IF(gesamt!C1448="",CONCATENATE("Eintrag ",J1448),gesamt!A1448)</f>
        <v>Pak Choi, Bok Choy, Pak Choy, Paksoi, Senfkohl, Blätterkohl</v>
      </c>
      <c r="B1448" s="18">
        <v>100</v>
      </c>
      <c r="C1448" s="19">
        <f>IF(gesamt!C1448="",100,gesamt!D1448)</f>
        <v>16</v>
      </c>
      <c r="D1448" s="20">
        <f>IF(gesamt!C1448="",10,gesamt!G1448)</f>
        <v>2</v>
      </c>
      <c r="E1448" s="20">
        <f>IF(gesamt!C1448="",10,gesamt!H1448)</f>
        <v>0.3</v>
      </c>
      <c r="F1448" s="20">
        <f>IF(gesamt!C1448="",10,gesamt!I1448)</f>
        <v>1.2</v>
      </c>
      <c r="G1448" s="20">
        <f>IF(gesamt!C1448="",0,gesamt!J1448)</f>
        <v>0</v>
      </c>
      <c r="H1448" s="20">
        <f>IF(gesamt!C1448="",0,gesamt!K1448)</f>
        <v>0</v>
      </c>
      <c r="I1448" s="19">
        <f t="shared" si="86"/>
        <v>16.029999999999998</v>
      </c>
      <c r="J1448" s="22">
        <f t="shared" si="88"/>
        <v>1447</v>
      </c>
      <c r="K1448" s="21">
        <f t="shared" ca="1" si="87"/>
        <v>1</v>
      </c>
      <c r="L1448" s="21">
        <f ca="1">IF(K1448=0,"",COUNTIF($K$2:K1448,"&gt;0"))</f>
        <v>1447</v>
      </c>
      <c r="M1448" s="50" t="str">
        <f t="shared" ca="1" si="85"/>
        <v>Pak Choi, Bok Choy, Pak Choy, Paksoi, Senfkohl, Blätterkohl</v>
      </c>
    </row>
    <row r="1449" spans="1:13" s="18" customFormat="1" ht="14.25" x14ac:dyDescent="0.2">
      <c r="A1449" s="18" t="str">
        <f>IF(gesamt!C1449="",CONCATENATE("Eintrag ",J1449),gesamt!A1449)</f>
        <v>Pakora, Bhajia, Bhaja, Bajji (indischer Snack)</v>
      </c>
      <c r="B1449" s="18">
        <v>100</v>
      </c>
      <c r="C1449" s="19">
        <f>IF(gesamt!C1449="",100,gesamt!D1449)</f>
        <v>283</v>
      </c>
      <c r="D1449" s="20">
        <f>IF(gesamt!C1449="",10,gesamt!G1449)</f>
        <v>41</v>
      </c>
      <c r="E1449" s="20">
        <f>IF(gesamt!C1449="",10,gesamt!H1449)</f>
        <v>6</v>
      </c>
      <c r="F1449" s="20">
        <f>IF(gesamt!C1449="",10,gesamt!I1449)</f>
        <v>14</v>
      </c>
      <c r="G1449" s="20">
        <f>IF(gesamt!C1449="",0,gesamt!J1449)</f>
        <v>0</v>
      </c>
      <c r="H1449" s="20">
        <f>IF(gesamt!C1449="",0,gesamt!K1449)</f>
        <v>0</v>
      </c>
      <c r="I1449" s="19">
        <f t="shared" si="86"/>
        <v>282.7</v>
      </c>
      <c r="J1449" s="22">
        <f t="shared" si="88"/>
        <v>1448</v>
      </c>
      <c r="K1449" s="21">
        <f t="shared" ca="1" si="87"/>
        <v>1</v>
      </c>
      <c r="L1449" s="21">
        <f ca="1">IF(K1449=0,"",COUNTIF($K$2:K1449,"&gt;0"))</f>
        <v>1448</v>
      </c>
      <c r="M1449" s="50" t="str">
        <f t="shared" ca="1" si="85"/>
        <v>Pakora, Bhajia, Bhaja, Bajji (indischer Snack)</v>
      </c>
    </row>
    <row r="1450" spans="1:13" s="18" customFormat="1" ht="14.25" x14ac:dyDescent="0.2">
      <c r="A1450" s="18" t="str">
        <f>IF(gesamt!C1450="",CONCATENATE("Eintrag ",J1450),gesamt!A1450)</f>
        <v>Palatschinken</v>
      </c>
      <c r="B1450" s="18">
        <v>100</v>
      </c>
      <c r="C1450" s="19">
        <f>IF(gesamt!C1450="",100,gesamt!D1450)</f>
        <v>266</v>
      </c>
      <c r="D1450" s="20">
        <f>IF(gesamt!C1450="",10,gesamt!G1450)</f>
        <v>28.6</v>
      </c>
      <c r="E1450" s="20">
        <f>IF(gesamt!C1450="",10,gesamt!H1450)</f>
        <v>13</v>
      </c>
      <c r="F1450" s="20">
        <f>IF(gesamt!C1450="",10,gesamt!I1450)</f>
        <v>6.7</v>
      </c>
      <c r="G1450" s="20">
        <f>IF(gesamt!C1450="",0,gesamt!J1450)</f>
        <v>0</v>
      </c>
      <c r="H1450" s="20">
        <f>IF(gesamt!C1450="",0,gesamt!K1450)</f>
        <v>0</v>
      </c>
      <c r="I1450" s="19">
        <f t="shared" si="86"/>
        <v>266.3</v>
      </c>
      <c r="J1450" s="22">
        <f t="shared" si="88"/>
        <v>1449</v>
      </c>
      <c r="K1450" s="21">
        <f t="shared" ca="1" si="87"/>
        <v>1</v>
      </c>
      <c r="L1450" s="21">
        <f ca="1">IF(K1450=0,"",COUNTIF($K$2:K1450,"&gt;0"))</f>
        <v>1449</v>
      </c>
      <c r="M1450" s="50" t="str">
        <f t="shared" ca="1" si="85"/>
        <v>Palatschinken</v>
      </c>
    </row>
    <row r="1451" spans="1:13" s="18" customFormat="1" ht="14.25" x14ac:dyDescent="0.2">
      <c r="A1451" s="18" t="str">
        <f>IF(gesamt!C1451="",CONCATENATE("Eintrag ",J1451),gesamt!A1451)</f>
        <v>Palmenkernfett, Palmfett, Pflanzenfett</v>
      </c>
      <c r="B1451" s="18">
        <v>100</v>
      </c>
      <c r="C1451" s="19">
        <f>IF(gesamt!C1451="",100,gesamt!D1451)</f>
        <v>930</v>
      </c>
      <c r="D1451" s="20">
        <f>IF(gesamt!C1451="",10,gesamt!G1451)</f>
        <v>0</v>
      </c>
      <c r="E1451" s="20">
        <f>IF(gesamt!C1451="",10,gesamt!H1451)</f>
        <v>100</v>
      </c>
      <c r="F1451" s="20">
        <f>IF(gesamt!C1451="",10,gesamt!I1451)</f>
        <v>0</v>
      </c>
      <c r="G1451" s="20">
        <f>IF(gesamt!C1451="",0,gesamt!J1451)</f>
        <v>0</v>
      </c>
      <c r="H1451" s="20">
        <f>IF(gesamt!C1451="",0,gesamt!K1451)</f>
        <v>0</v>
      </c>
      <c r="I1451" s="19">
        <f t="shared" si="86"/>
        <v>930.00000000000011</v>
      </c>
      <c r="J1451" s="22">
        <f t="shared" si="88"/>
        <v>1450</v>
      </c>
      <c r="K1451" s="21">
        <f t="shared" ca="1" si="87"/>
        <v>1</v>
      </c>
      <c r="L1451" s="21">
        <f ca="1">IF(K1451=0,"",COUNTIF($K$2:K1451,"&gt;0"))</f>
        <v>1450</v>
      </c>
      <c r="M1451" s="50" t="str">
        <f t="shared" ca="1" si="85"/>
        <v>Palmenkernfett, Palmfett, Pflanzenfett</v>
      </c>
    </row>
    <row r="1452" spans="1:13" s="18" customFormat="1" ht="14.25" x14ac:dyDescent="0.2">
      <c r="A1452" s="18" t="str">
        <f>IF(gesamt!C1452="",CONCATENATE("Eintrag ",J1452),gesamt!A1452)</f>
        <v>Palmöl, Palmfruchtöl, Açaí-Öl, Babaçu-Öl</v>
      </c>
      <c r="B1452" s="18">
        <v>100</v>
      </c>
      <c r="C1452" s="19">
        <f>IF(gesamt!C1452="",100,gesamt!D1452)</f>
        <v>930</v>
      </c>
      <c r="D1452" s="20">
        <f>IF(gesamt!C1452="",10,gesamt!G1452)</f>
        <v>0</v>
      </c>
      <c r="E1452" s="20">
        <f>IF(gesamt!C1452="",10,gesamt!H1452)</f>
        <v>100</v>
      </c>
      <c r="F1452" s="20">
        <f>IF(gesamt!C1452="",10,gesamt!I1452)</f>
        <v>0</v>
      </c>
      <c r="G1452" s="20">
        <f>IF(gesamt!C1452="",0,gesamt!J1452)</f>
        <v>0</v>
      </c>
      <c r="H1452" s="20">
        <f>IF(gesamt!C1452="",0,gesamt!K1452)</f>
        <v>0</v>
      </c>
      <c r="I1452" s="19">
        <f t="shared" si="86"/>
        <v>930.00000000000011</v>
      </c>
      <c r="J1452" s="22">
        <f t="shared" si="88"/>
        <v>1451</v>
      </c>
      <c r="K1452" s="21">
        <f t="shared" ca="1" si="87"/>
        <v>1</v>
      </c>
      <c r="L1452" s="21">
        <f ca="1">IF(K1452=0,"",COUNTIF($K$2:K1452,"&gt;0"))</f>
        <v>1451</v>
      </c>
      <c r="M1452" s="50" t="str">
        <f t="shared" ca="1" si="85"/>
        <v>Palmöl, Palmfruchtöl, Açaí-Öl, Babaçu-Öl</v>
      </c>
    </row>
    <row r="1453" spans="1:13" s="18" customFormat="1" ht="14.25" x14ac:dyDescent="0.2">
      <c r="A1453" s="18" t="str">
        <f>IF(gesamt!C1453="",CONCATENATE("Eintrag ",J1453),gesamt!A1453)</f>
        <v>Palmzucker</v>
      </c>
      <c r="B1453" s="18">
        <v>100</v>
      </c>
      <c r="C1453" s="19">
        <f>IF(gesamt!C1453="",100,gesamt!D1453)</f>
        <v>410</v>
      </c>
      <c r="D1453" s="20">
        <f>IF(gesamt!C1453="",10,gesamt!G1453)</f>
        <v>100</v>
      </c>
      <c r="E1453" s="20">
        <f>IF(gesamt!C1453="",10,gesamt!H1453)</f>
        <v>0</v>
      </c>
      <c r="F1453" s="20">
        <f>IF(gesamt!C1453="",10,gesamt!I1453)</f>
        <v>0</v>
      </c>
      <c r="G1453" s="20">
        <f>IF(gesamt!C1453="",0,gesamt!J1453)</f>
        <v>0</v>
      </c>
      <c r="H1453" s="20">
        <f>IF(gesamt!C1453="",0,gesamt!K1453)</f>
        <v>0</v>
      </c>
      <c r="I1453" s="19">
        <f t="shared" si="86"/>
        <v>409.99999999999994</v>
      </c>
      <c r="J1453" s="22">
        <f t="shared" si="88"/>
        <v>1452</v>
      </c>
      <c r="K1453" s="21">
        <f t="shared" ca="1" si="87"/>
        <v>1</v>
      </c>
      <c r="L1453" s="21">
        <f ca="1">IF(K1453=0,"",COUNTIF($K$2:K1453,"&gt;0"))</f>
        <v>1452</v>
      </c>
      <c r="M1453" s="50" t="str">
        <f t="shared" ca="1" si="85"/>
        <v>Palmzucker</v>
      </c>
    </row>
    <row r="1454" spans="1:13" s="18" customFormat="1" ht="14.25" x14ac:dyDescent="0.2">
      <c r="A1454" s="18" t="str">
        <f>IF(gesamt!C1454="",CONCATENATE("Eintrag ",J1454),gesamt!A1454)</f>
        <v>Panettone, Panetone, Mailänder Kuchenspezialität (Weihnachts-Gebäck)</v>
      </c>
      <c r="B1454" s="18">
        <v>100</v>
      </c>
      <c r="C1454" s="19">
        <f>IF(gesamt!C1454="",100,gesamt!D1454)</f>
        <v>354</v>
      </c>
      <c r="D1454" s="20">
        <f>IF(gesamt!C1454="",10,gesamt!G1454)</f>
        <v>60</v>
      </c>
      <c r="E1454" s="20">
        <f>IF(gesamt!C1454="",10,gesamt!H1454)</f>
        <v>8</v>
      </c>
      <c r="F1454" s="20">
        <f>IF(gesamt!C1454="",10,gesamt!I1454)</f>
        <v>8</v>
      </c>
      <c r="G1454" s="20">
        <f>IF(gesamt!C1454="",0,gesamt!J1454)</f>
        <v>0</v>
      </c>
      <c r="H1454" s="20">
        <f>IF(gesamt!C1454="",0,gesamt!K1454)</f>
        <v>0</v>
      </c>
      <c r="I1454" s="19">
        <f t="shared" si="86"/>
        <v>354</v>
      </c>
      <c r="J1454" s="22">
        <f t="shared" si="88"/>
        <v>1453</v>
      </c>
      <c r="K1454" s="21">
        <f t="shared" ca="1" si="87"/>
        <v>1</v>
      </c>
      <c r="L1454" s="21">
        <f ca="1">IF(K1454=0,"",COUNTIF($K$2:K1454,"&gt;0"))</f>
        <v>1453</v>
      </c>
      <c r="M1454" s="50" t="str">
        <f t="shared" ca="1" si="85"/>
        <v>Panettone, Panetone, Mailänder Kuchenspezialität (Weihnachts-Gebäck)</v>
      </c>
    </row>
    <row r="1455" spans="1:13" s="18" customFormat="1" ht="14.25" x14ac:dyDescent="0.2">
      <c r="A1455" s="18" t="str">
        <f>IF(gesamt!C1455="",CONCATENATE("Eintrag ",J1455),gesamt!A1455)</f>
        <v>Pangasiusfilet (roh)</v>
      </c>
      <c r="B1455" s="18">
        <v>100</v>
      </c>
      <c r="C1455" s="19">
        <f>IF(gesamt!C1455="",100,gesamt!D1455)</f>
        <v>92</v>
      </c>
      <c r="D1455" s="20">
        <f>IF(gesamt!C1455="",10,gesamt!G1455)</f>
        <v>0</v>
      </c>
      <c r="E1455" s="20">
        <f>IF(gesamt!C1455="",10,gesamt!H1455)</f>
        <v>4</v>
      </c>
      <c r="F1455" s="20">
        <f>IF(gesamt!C1455="",10,gesamt!I1455)</f>
        <v>13</v>
      </c>
      <c r="G1455" s="20">
        <f>IF(gesamt!C1455="",0,gesamt!J1455)</f>
        <v>0</v>
      </c>
      <c r="H1455" s="20">
        <f>IF(gesamt!C1455="",0,gesamt!K1455)</f>
        <v>0</v>
      </c>
      <c r="I1455" s="19">
        <f t="shared" si="86"/>
        <v>91.800000000000011</v>
      </c>
      <c r="J1455" s="22">
        <f t="shared" si="88"/>
        <v>1454</v>
      </c>
      <c r="K1455" s="21">
        <f t="shared" ca="1" si="87"/>
        <v>1</v>
      </c>
      <c r="L1455" s="21">
        <f ca="1">IF(K1455=0,"",COUNTIF($K$2:K1455,"&gt;0"))</f>
        <v>1454</v>
      </c>
      <c r="M1455" s="50" t="str">
        <f t="shared" ca="1" si="85"/>
        <v>Pangasiusfilet (roh)</v>
      </c>
    </row>
    <row r="1456" spans="1:13" s="18" customFormat="1" ht="14.25" x14ac:dyDescent="0.2">
      <c r="A1456" s="18" t="str">
        <f>IF(gesamt!C1456="",CONCATENATE("Eintrag ",J1456),gesamt!A1456)</f>
        <v>Paniermehl, Panade, Semmelbrösel, Semmelmehl</v>
      </c>
      <c r="B1456" s="18">
        <v>100</v>
      </c>
      <c r="C1456" s="19">
        <f>IF(gesamt!C1456="",100,gesamt!D1456)</f>
        <v>353</v>
      </c>
      <c r="D1456" s="20">
        <f>IF(gesamt!C1456="",10,gesamt!G1456)</f>
        <v>73.5</v>
      </c>
      <c r="E1456" s="20">
        <f>IF(gesamt!C1456="",10,gesamt!H1456)</f>
        <v>2.1</v>
      </c>
      <c r="F1456" s="20">
        <f>IF(gesamt!C1456="",10,gesamt!I1456)</f>
        <v>10.1</v>
      </c>
      <c r="G1456" s="20">
        <f>IF(gesamt!C1456="",0,gesamt!J1456)</f>
        <v>0</v>
      </c>
      <c r="H1456" s="20">
        <f>IF(gesamt!C1456="",0,gesamt!K1456)</f>
        <v>0</v>
      </c>
      <c r="I1456" s="19">
        <f t="shared" si="86"/>
        <v>363.3</v>
      </c>
      <c r="J1456" s="22">
        <f t="shared" si="88"/>
        <v>1455</v>
      </c>
      <c r="K1456" s="21">
        <f t="shared" ca="1" si="87"/>
        <v>1</v>
      </c>
      <c r="L1456" s="21">
        <f ca="1">IF(K1456=0,"",COUNTIF($K$2:K1456,"&gt;0"))</f>
        <v>1455</v>
      </c>
      <c r="M1456" s="50" t="str">
        <f t="shared" ca="1" si="85"/>
        <v>Paniermehl, Panade, Semmelbrösel, Semmelmehl</v>
      </c>
    </row>
    <row r="1457" spans="1:13" s="18" customFormat="1" ht="14.25" x14ac:dyDescent="0.2">
      <c r="A1457" s="18" t="str">
        <f>IF(gesamt!C1457="",CONCATENATE("Eintrag ",J1457),gesamt!A1457)</f>
        <v>Panko-Mehl (japanisches Paniermehl aus Weizenmehl, Hefe, Gewürzen)</v>
      </c>
      <c r="B1457" s="18">
        <v>100</v>
      </c>
      <c r="C1457" s="19">
        <f>IF(gesamt!C1457="",100,gesamt!D1457)</f>
        <v>335</v>
      </c>
      <c r="D1457" s="20">
        <f>IF(gesamt!C1457="",10,gesamt!G1457)</f>
        <v>69</v>
      </c>
      <c r="E1457" s="20">
        <f>IF(gesamt!C1457="",10,gesamt!H1457)</f>
        <v>1.2</v>
      </c>
      <c r="F1457" s="20">
        <f>IF(gesamt!C1457="",10,gesamt!I1457)</f>
        <v>9.8000000000000007</v>
      </c>
      <c r="G1457" s="20">
        <f>IF(gesamt!C1457="",0,gesamt!J1457)</f>
        <v>0</v>
      </c>
      <c r="H1457" s="20">
        <f>IF(gesamt!C1457="",0,gesamt!K1457)</f>
        <v>0</v>
      </c>
      <c r="I1457" s="19">
        <f t="shared" si="86"/>
        <v>335.22</v>
      </c>
      <c r="J1457" s="22">
        <f t="shared" si="88"/>
        <v>1456</v>
      </c>
      <c r="K1457" s="21">
        <f t="shared" ca="1" si="87"/>
        <v>1</v>
      </c>
      <c r="L1457" s="21">
        <f ca="1">IF(K1457=0,"",COUNTIF($K$2:K1457,"&gt;0"))</f>
        <v>1456</v>
      </c>
      <c r="M1457" s="50" t="str">
        <f t="shared" ca="1" si="85"/>
        <v>Panko-Mehl (japanisches Paniermehl aus Weizenmehl, Hefe, Gewürzen)</v>
      </c>
    </row>
    <row r="1458" spans="1:13" s="18" customFormat="1" ht="14.25" x14ac:dyDescent="0.2">
      <c r="A1458" s="18" t="str">
        <f>IF(gesamt!C1458="",CONCATENATE("Eintrag ",J1458),gesamt!A1458)</f>
        <v>Panna Cotta, Pannacotta Torte</v>
      </c>
      <c r="B1458" s="18">
        <v>100</v>
      </c>
      <c r="C1458" s="19">
        <f>IF(gesamt!C1458="",100,gesamt!D1458)</f>
        <v>324</v>
      </c>
      <c r="D1458" s="20">
        <f>IF(gesamt!C1458="",10,gesamt!G1458)</f>
        <v>28.4</v>
      </c>
      <c r="E1458" s="20">
        <f>IF(gesamt!C1458="",10,gesamt!H1458)</f>
        <v>18.5</v>
      </c>
      <c r="F1458" s="20">
        <f>IF(gesamt!C1458="",10,gesamt!I1458)</f>
        <v>8.5</v>
      </c>
      <c r="G1458" s="20">
        <f>IF(gesamt!C1458="",0,gesamt!J1458)</f>
        <v>0</v>
      </c>
      <c r="H1458" s="20">
        <f>IF(gesamt!C1458="",0,gesamt!K1458)</f>
        <v>0</v>
      </c>
      <c r="I1458" s="19">
        <f t="shared" si="86"/>
        <v>324.19</v>
      </c>
      <c r="J1458" s="22">
        <f t="shared" si="88"/>
        <v>1457</v>
      </c>
      <c r="K1458" s="21">
        <f t="shared" ca="1" si="87"/>
        <v>1</v>
      </c>
      <c r="L1458" s="21">
        <f ca="1">IF(K1458=0,"",COUNTIF($K$2:K1458,"&gt;0"))</f>
        <v>1457</v>
      </c>
      <c r="M1458" s="50" t="str">
        <f t="shared" ca="1" si="85"/>
        <v>Panna Cotta, Pannacotta Torte</v>
      </c>
    </row>
    <row r="1459" spans="1:13" s="18" customFormat="1" ht="14.25" x14ac:dyDescent="0.2">
      <c r="A1459" s="18" t="str">
        <f>IF(gesamt!C1459="",CONCATENATE("Eintrag ",J1459),gesamt!A1459)</f>
        <v>Papaya</v>
      </c>
      <c r="B1459" s="18">
        <v>100</v>
      </c>
      <c r="C1459" s="19">
        <f>IF(gesamt!C1459="",100,gesamt!D1459)</f>
        <v>12</v>
      </c>
      <c r="D1459" s="20">
        <f>IF(gesamt!C1459="",10,gesamt!G1459)</f>
        <v>2.4</v>
      </c>
      <c r="E1459" s="20">
        <f>IF(gesamt!C1459="",10,gesamt!H1459)</f>
        <v>0.1</v>
      </c>
      <c r="F1459" s="20">
        <f>IF(gesamt!C1459="",10,gesamt!I1459)</f>
        <v>0.5</v>
      </c>
      <c r="G1459" s="20">
        <f>IF(gesamt!C1459="",0,gesamt!J1459)</f>
        <v>0</v>
      </c>
      <c r="H1459" s="20">
        <f>IF(gesamt!C1459="",0,gesamt!K1459)</f>
        <v>0</v>
      </c>
      <c r="I1459" s="19">
        <f t="shared" si="86"/>
        <v>12.869999999999997</v>
      </c>
      <c r="J1459" s="22">
        <f t="shared" si="88"/>
        <v>1458</v>
      </c>
      <c r="K1459" s="21">
        <f t="shared" ca="1" si="87"/>
        <v>1</v>
      </c>
      <c r="L1459" s="21">
        <f ca="1">IF(K1459=0,"",COUNTIF($K$2:K1459,"&gt;0"))</f>
        <v>1458</v>
      </c>
      <c r="M1459" s="50" t="str">
        <f t="shared" ca="1" si="85"/>
        <v>Papaya</v>
      </c>
    </row>
    <row r="1460" spans="1:13" s="18" customFormat="1" ht="14.25" x14ac:dyDescent="0.2">
      <c r="A1460" s="18" t="str">
        <f>IF(gesamt!C1460="",CONCATENATE("Eintrag ",J1460),gesamt!A1460)</f>
        <v>Paprika, edelsüß, getrocknet (Paprikapulver mild)</v>
      </c>
      <c r="B1460" s="18">
        <v>100</v>
      </c>
      <c r="C1460" s="19">
        <f>IF(gesamt!C1460="",100,gesamt!D1460)</f>
        <v>327</v>
      </c>
      <c r="D1460" s="20">
        <f>IF(gesamt!C1460="",10,gesamt!G1460)</f>
        <v>35</v>
      </c>
      <c r="E1460" s="20">
        <f>IF(gesamt!C1460="",10,gesamt!H1460)</f>
        <v>13</v>
      </c>
      <c r="F1460" s="20">
        <f>IF(gesamt!C1460="",10,gesamt!I1460)</f>
        <v>15</v>
      </c>
      <c r="G1460" s="20">
        <f>IF(gesamt!C1460="",0,gesamt!J1460)</f>
        <v>0</v>
      </c>
      <c r="H1460" s="20">
        <f>IF(gesamt!C1460="",0,gesamt!K1460)</f>
        <v>0</v>
      </c>
      <c r="I1460" s="19">
        <f t="shared" si="86"/>
        <v>327.39999999999998</v>
      </c>
      <c r="J1460" s="22">
        <f t="shared" si="88"/>
        <v>1459</v>
      </c>
      <c r="K1460" s="21">
        <f t="shared" ca="1" si="87"/>
        <v>1</v>
      </c>
      <c r="L1460" s="21">
        <f ca="1">IF(K1460=0,"",COUNTIF($K$2:K1460,"&gt;0"))</f>
        <v>1459</v>
      </c>
      <c r="M1460" s="50" t="str">
        <f t="shared" ca="1" si="85"/>
        <v>Paprika, edelsüß, getrocknet (Paprikapulver mild)</v>
      </c>
    </row>
    <row r="1461" spans="1:13" s="18" customFormat="1" ht="14.25" x14ac:dyDescent="0.2">
      <c r="A1461" s="18" t="str">
        <f>IF(gesamt!C1461="",CONCATENATE("Eintrag ",J1461),gesamt!A1461)</f>
        <v>Paprika, gelb (Paprikaschoten, Paprika-Schoten)</v>
      </c>
      <c r="B1461" s="18">
        <v>100</v>
      </c>
      <c r="C1461" s="19">
        <f>IF(gesamt!C1461="",100,gesamt!D1461)</f>
        <v>28</v>
      </c>
      <c r="D1461" s="20">
        <f>IF(gesamt!C1461="",10,gesamt!G1461)</f>
        <v>4.9000000000000004</v>
      </c>
      <c r="E1461" s="20">
        <f>IF(gesamt!C1461="",10,gesamt!H1461)</f>
        <v>0.3</v>
      </c>
      <c r="F1461" s="20">
        <f>IF(gesamt!C1461="",10,gesamt!I1461)</f>
        <v>1.2</v>
      </c>
      <c r="G1461" s="20">
        <f>IF(gesamt!C1461="",0,gesamt!J1461)</f>
        <v>0</v>
      </c>
      <c r="H1461" s="20">
        <f>IF(gesamt!C1461="",0,gesamt!K1461)</f>
        <v>0</v>
      </c>
      <c r="I1461" s="19">
        <f t="shared" si="86"/>
        <v>27.919999999999998</v>
      </c>
      <c r="J1461" s="22">
        <f t="shared" si="88"/>
        <v>1460</v>
      </c>
      <c r="K1461" s="21">
        <f t="shared" ca="1" si="87"/>
        <v>1</v>
      </c>
      <c r="L1461" s="21">
        <f ca="1">IF(K1461=0,"",COUNTIF($K$2:K1461,"&gt;0"))</f>
        <v>1460</v>
      </c>
      <c r="M1461" s="50" t="str">
        <f t="shared" ca="1" si="85"/>
        <v>Paprika, gelb (Paprikaschoten, Paprika-Schoten)</v>
      </c>
    </row>
    <row r="1462" spans="1:13" s="18" customFormat="1" ht="14.25" x14ac:dyDescent="0.2">
      <c r="A1462" s="18" t="str">
        <f>IF(gesamt!C1462="",CONCATENATE("Eintrag ",J1462),gesamt!A1462)</f>
        <v>Paprika, grün (Paprikaschoten, Paprika-Schoten)</v>
      </c>
      <c r="B1462" s="18">
        <v>100</v>
      </c>
      <c r="C1462" s="19">
        <f>IF(gesamt!C1462="",100,gesamt!D1462)</f>
        <v>20</v>
      </c>
      <c r="D1462" s="20">
        <f>IF(gesamt!C1462="",10,gesamt!G1462)</f>
        <v>2.9</v>
      </c>
      <c r="E1462" s="20">
        <f>IF(gesamt!C1462="",10,gesamt!H1462)</f>
        <v>0.3</v>
      </c>
      <c r="F1462" s="20">
        <f>IF(gesamt!C1462="",10,gesamt!I1462)</f>
        <v>1.2</v>
      </c>
      <c r="G1462" s="20">
        <f>IF(gesamt!C1462="",0,gesamt!J1462)</f>
        <v>0</v>
      </c>
      <c r="H1462" s="20">
        <f>IF(gesamt!C1462="",0,gesamt!K1462)</f>
        <v>0</v>
      </c>
      <c r="I1462" s="19">
        <f t="shared" si="86"/>
        <v>19.72</v>
      </c>
      <c r="J1462" s="22">
        <f t="shared" si="88"/>
        <v>1461</v>
      </c>
      <c r="K1462" s="21">
        <f t="shared" ca="1" si="87"/>
        <v>1</v>
      </c>
      <c r="L1462" s="21">
        <f ca="1">IF(K1462=0,"",COUNTIF($K$2:K1462,"&gt;0"))</f>
        <v>1461</v>
      </c>
      <c r="M1462" s="50" t="str">
        <f t="shared" ca="1" si="85"/>
        <v>Paprika, grün (Paprikaschoten, Paprika-Schoten)</v>
      </c>
    </row>
    <row r="1463" spans="1:13" s="18" customFormat="1" ht="14.25" x14ac:dyDescent="0.2">
      <c r="A1463" s="18" t="str">
        <f>IF(gesamt!C1463="",CONCATENATE("Eintrag ",J1463),gesamt!A1463)</f>
        <v>Paprika, rot (Paprikaschoten, Paprika-Schoten)</v>
      </c>
      <c r="B1463" s="18">
        <v>100</v>
      </c>
      <c r="C1463" s="19">
        <f>IF(gesamt!C1463="",100,gesamt!D1463)</f>
        <v>33</v>
      </c>
      <c r="D1463" s="20">
        <f>IF(gesamt!C1463="",10,gesamt!G1463)</f>
        <v>6.4</v>
      </c>
      <c r="E1463" s="20">
        <f>IF(gesamt!C1463="",10,gesamt!H1463)</f>
        <v>0.4</v>
      </c>
      <c r="F1463" s="20">
        <f>IF(gesamt!C1463="",10,gesamt!I1463)</f>
        <v>1</v>
      </c>
      <c r="G1463" s="20">
        <f>IF(gesamt!C1463="",0,gesamt!J1463)</f>
        <v>0</v>
      </c>
      <c r="H1463" s="20">
        <f>IF(gesamt!C1463="",0,gesamt!K1463)</f>
        <v>0</v>
      </c>
      <c r="I1463" s="19">
        <f t="shared" si="86"/>
        <v>34.160000000000004</v>
      </c>
      <c r="J1463" s="22">
        <f t="shared" si="88"/>
        <v>1462</v>
      </c>
      <c r="K1463" s="21">
        <f t="shared" ca="1" si="87"/>
        <v>1</v>
      </c>
      <c r="L1463" s="21">
        <f ca="1">IF(K1463=0,"",COUNTIF($K$2:K1463,"&gt;0"))</f>
        <v>1462</v>
      </c>
      <c r="M1463" s="50" t="str">
        <f t="shared" ca="1" si="85"/>
        <v>Paprika, rot (Paprikaschoten, Paprika-Schoten)</v>
      </c>
    </row>
    <row r="1464" spans="1:13" s="18" customFormat="1" ht="14.25" x14ac:dyDescent="0.2">
      <c r="A1464" s="18" t="str">
        <f>IF(gesamt!C1464="",CONCATENATE("Eintrag ",J1464),gesamt!A1464)</f>
        <v>Paprikakäse (Schnittkäse)</v>
      </c>
      <c r="B1464" s="18">
        <v>100</v>
      </c>
      <c r="C1464" s="19">
        <f>IF(gesamt!C1464="",100,gesamt!D1464)</f>
        <v>375</v>
      </c>
      <c r="D1464" s="20">
        <f>IF(gesamt!C1464="",10,gesamt!G1464)</f>
        <v>1</v>
      </c>
      <c r="E1464" s="20">
        <f>IF(gesamt!C1464="",10,gesamt!H1464)</f>
        <v>29</v>
      </c>
      <c r="F1464" s="20">
        <f>IF(gesamt!C1464="",10,gesamt!I1464)</f>
        <v>24</v>
      </c>
      <c r="G1464" s="20">
        <f>IF(gesamt!C1464="",0,gesamt!J1464)</f>
        <v>0</v>
      </c>
      <c r="H1464" s="20">
        <f>IF(gesamt!C1464="",0,gesamt!K1464)</f>
        <v>0</v>
      </c>
      <c r="I1464" s="19">
        <f t="shared" si="86"/>
        <v>374.60000000000008</v>
      </c>
      <c r="J1464" s="22">
        <f t="shared" si="88"/>
        <v>1463</v>
      </c>
      <c r="K1464" s="21">
        <f t="shared" ca="1" si="87"/>
        <v>1</v>
      </c>
      <c r="L1464" s="21">
        <f ca="1">IF(K1464=0,"",COUNTIF($K$2:K1464,"&gt;0"))</f>
        <v>1463</v>
      </c>
      <c r="M1464" s="50" t="str">
        <f t="shared" ca="1" si="85"/>
        <v>Paprikakäse (Schnittkäse)</v>
      </c>
    </row>
    <row r="1465" spans="1:13" s="18" customFormat="1" ht="14.25" x14ac:dyDescent="0.2">
      <c r="A1465" s="18" t="str">
        <f>IF(gesamt!C1465="",CONCATENATE("Eintrag ",J1465),gesamt!A1465)</f>
        <v>Paprika-Lyoner, Pikantwurst</v>
      </c>
      <c r="B1465" s="18">
        <v>100</v>
      </c>
      <c r="C1465" s="19">
        <f>IF(gesamt!C1465="",100,gesamt!D1465)</f>
        <v>254</v>
      </c>
      <c r="D1465" s="20">
        <f>IF(gesamt!C1465="",10,gesamt!G1465)</f>
        <v>1</v>
      </c>
      <c r="E1465" s="20">
        <f>IF(gesamt!C1465="",10,gesamt!H1465)</f>
        <v>21</v>
      </c>
      <c r="F1465" s="20">
        <f>IF(gesamt!C1465="",10,gesamt!I1465)</f>
        <v>13</v>
      </c>
      <c r="G1465" s="20">
        <f>IF(gesamt!C1465="",0,gesamt!J1465)</f>
        <v>0</v>
      </c>
      <c r="H1465" s="20">
        <f>IF(gesamt!C1465="",0,gesamt!K1465)</f>
        <v>0</v>
      </c>
      <c r="I1465" s="19">
        <f t="shared" si="86"/>
        <v>254</v>
      </c>
      <c r="J1465" s="22">
        <f t="shared" si="88"/>
        <v>1464</v>
      </c>
      <c r="K1465" s="21">
        <f t="shared" ca="1" si="87"/>
        <v>1</v>
      </c>
      <c r="L1465" s="21">
        <f ca="1">IF(K1465=0,"",COUNTIF($K$2:K1465,"&gt;0"))</f>
        <v>1464</v>
      </c>
      <c r="M1465" s="50" t="str">
        <f t="shared" ca="1" si="85"/>
        <v>Paprika-Lyoner, Pikantwurst</v>
      </c>
    </row>
    <row r="1466" spans="1:13" s="18" customFormat="1" ht="14.25" x14ac:dyDescent="0.2">
      <c r="A1466" s="18" t="str">
        <f>IF(gesamt!C1466="",CONCATENATE("Eintrag ",J1466),gesamt!A1466)</f>
        <v>Paprika-Salami</v>
      </c>
      <c r="B1466" s="18">
        <v>100</v>
      </c>
      <c r="C1466" s="19">
        <f>IF(gesamt!C1466="",100,gesamt!D1466)</f>
        <v>357</v>
      </c>
      <c r="D1466" s="20">
        <f>IF(gesamt!C1466="",10,gesamt!G1466)</f>
        <v>1</v>
      </c>
      <c r="E1466" s="20">
        <f>IF(gesamt!C1466="",10,gesamt!H1466)</f>
        <v>28</v>
      </c>
      <c r="F1466" s="20">
        <f>IF(gesamt!C1466="",10,gesamt!I1466)</f>
        <v>22</v>
      </c>
      <c r="G1466" s="20">
        <f>IF(gesamt!C1466="",0,gesamt!J1466)</f>
        <v>0</v>
      </c>
      <c r="H1466" s="20">
        <f>IF(gesamt!C1466="",0,gesamt!K1466)</f>
        <v>0</v>
      </c>
      <c r="I1466" s="19">
        <f t="shared" si="86"/>
        <v>356.90000000000009</v>
      </c>
      <c r="J1466" s="22">
        <f t="shared" si="88"/>
        <v>1465</v>
      </c>
      <c r="K1466" s="21">
        <f t="shared" ca="1" si="87"/>
        <v>1</v>
      </c>
      <c r="L1466" s="21">
        <f ca="1">IF(K1466=0,"",COUNTIF($K$2:K1466,"&gt;0"))</f>
        <v>1465</v>
      </c>
      <c r="M1466" s="50" t="str">
        <f t="shared" ca="1" si="85"/>
        <v>Paprika-Salami</v>
      </c>
    </row>
    <row r="1467" spans="1:13" s="18" customFormat="1" ht="14.25" x14ac:dyDescent="0.2">
      <c r="A1467" s="18" t="str">
        <f>IF(gesamt!C1467="",CONCATENATE("Eintrag ",J1467),gesamt!A1467)</f>
        <v>Paprikaschoten A, gefüllt</v>
      </c>
      <c r="B1467" s="18">
        <v>100</v>
      </c>
      <c r="C1467" s="19">
        <f>IF(gesamt!C1467="",100,gesamt!D1467)</f>
        <v>443</v>
      </c>
      <c r="D1467" s="20">
        <f>IF(gesamt!C1467="",10,gesamt!G1467)</f>
        <v>5.5</v>
      </c>
      <c r="E1467" s="20">
        <f>IF(gesamt!C1467="",10,gesamt!H1467)</f>
        <v>42</v>
      </c>
      <c r="F1467" s="20">
        <f>IF(gesamt!C1467="",10,gesamt!I1467)</f>
        <v>7</v>
      </c>
      <c r="G1467" s="20">
        <f>IF(gesamt!C1467="",0,gesamt!J1467)</f>
        <v>0</v>
      </c>
      <c r="H1467" s="20">
        <f>IF(gesamt!C1467="",0,gesamt!K1467)</f>
        <v>0</v>
      </c>
      <c r="I1467" s="19">
        <f t="shared" si="86"/>
        <v>442.55</v>
      </c>
      <c r="J1467" s="22">
        <f t="shared" si="88"/>
        <v>1466</v>
      </c>
      <c r="K1467" s="21">
        <f t="shared" ca="1" si="87"/>
        <v>1</v>
      </c>
      <c r="L1467" s="21">
        <f ca="1">IF(K1467=0,"",COUNTIF($K$2:K1467,"&gt;0"))</f>
        <v>1466</v>
      </c>
      <c r="M1467" s="50" t="str">
        <f t="shared" ca="1" si="85"/>
        <v>Paprikaschoten A, gefüllt</v>
      </c>
    </row>
    <row r="1468" spans="1:13" s="18" customFormat="1" ht="14.25" x14ac:dyDescent="0.2">
      <c r="A1468" s="18" t="str">
        <f>IF(gesamt!C1468="",CONCATENATE("Eintrag ",J1468),gesamt!A1468)</f>
        <v>Paprikaschoten B, gefüllt mit Hackfleisch</v>
      </c>
      <c r="B1468" s="18">
        <v>100</v>
      </c>
      <c r="C1468" s="19">
        <f>IF(gesamt!C1468="",100,gesamt!D1468)</f>
        <v>99</v>
      </c>
      <c r="D1468" s="20">
        <f>IF(gesamt!C1468="",10,gesamt!G1468)</f>
        <v>11</v>
      </c>
      <c r="E1468" s="20">
        <f>IF(gesamt!C1468="",10,gesamt!H1468)</f>
        <v>4</v>
      </c>
      <c r="F1468" s="20">
        <f>IF(gesamt!C1468="",10,gesamt!I1468)</f>
        <v>4</v>
      </c>
      <c r="G1468" s="20">
        <f>IF(gesamt!C1468="",0,gesamt!J1468)</f>
        <v>0</v>
      </c>
      <c r="H1468" s="20">
        <f>IF(gesamt!C1468="",0,gesamt!K1468)</f>
        <v>0</v>
      </c>
      <c r="I1468" s="19">
        <f t="shared" si="86"/>
        <v>99.1</v>
      </c>
      <c r="J1468" s="22">
        <f t="shared" si="88"/>
        <v>1467</v>
      </c>
      <c r="K1468" s="21">
        <f t="shared" ca="1" si="87"/>
        <v>1</v>
      </c>
      <c r="L1468" s="21">
        <f ca="1">IF(K1468=0,"",COUNTIF($K$2:K1468,"&gt;0"))</f>
        <v>1467</v>
      </c>
      <c r="M1468" s="50" t="str">
        <f t="shared" ca="1" si="85"/>
        <v>Paprikaschoten B, gefüllt mit Hackfleisch</v>
      </c>
    </row>
    <row r="1469" spans="1:13" s="18" customFormat="1" ht="14.25" x14ac:dyDescent="0.2">
      <c r="A1469" s="18" t="str">
        <f>IF(gesamt!C1469="",CONCATENATE("Eintrag ",J1469),gesamt!A1469)</f>
        <v>Paprikaschoten, geröstet / gegrillt (Konserve)</v>
      </c>
      <c r="B1469" s="18">
        <v>100</v>
      </c>
      <c r="C1469" s="19">
        <f>IF(gesamt!C1469="",100,gesamt!D1469)</f>
        <v>15</v>
      </c>
      <c r="D1469" s="20">
        <f>IF(gesamt!C1469="",10,gesamt!G1469)</f>
        <v>3</v>
      </c>
      <c r="E1469" s="20">
        <f>IF(gesamt!C1469="",10,gesamt!H1469)</f>
        <v>0.1</v>
      </c>
      <c r="F1469" s="20">
        <f>IF(gesamt!C1469="",10,gesamt!I1469)</f>
        <v>0.5</v>
      </c>
      <c r="G1469" s="20">
        <f>IF(gesamt!C1469="",0,gesamt!J1469)</f>
        <v>0</v>
      </c>
      <c r="H1469" s="20">
        <f>IF(gesamt!C1469="",0,gesamt!K1469)</f>
        <v>0</v>
      </c>
      <c r="I1469" s="19">
        <f t="shared" si="86"/>
        <v>15.329999999999998</v>
      </c>
      <c r="J1469" s="22">
        <f t="shared" si="88"/>
        <v>1468</v>
      </c>
      <c r="K1469" s="21">
        <f t="shared" ca="1" si="87"/>
        <v>1</v>
      </c>
      <c r="L1469" s="21">
        <f ca="1">IF(K1469=0,"",COUNTIF($K$2:K1469,"&gt;0"))</f>
        <v>1468</v>
      </c>
      <c r="M1469" s="50" t="str">
        <f t="shared" ca="1" si="85"/>
        <v>Paprikaschoten, geröstet / gegrillt (Konserve)</v>
      </c>
    </row>
    <row r="1470" spans="1:13" s="18" customFormat="1" ht="14.25" x14ac:dyDescent="0.2">
      <c r="A1470" s="18" t="str">
        <f>IF(gesamt!C1470="",CONCATENATE("Eintrag ",J1470),gesamt!A1470)</f>
        <v>Paradiesapfel, Liebesapfel (Apfel in Zuckerglasur, Jahrmarkt, Kirmes)</v>
      </c>
      <c r="B1470" s="18">
        <v>100</v>
      </c>
      <c r="C1470" s="19">
        <f>IF(gesamt!C1470="",100,gesamt!D1470)</f>
        <v>233</v>
      </c>
      <c r="D1470" s="20">
        <f>IF(gesamt!C1470="",10,gesamt!G1470)</f>
        <v>55.6</v>
      </c>
      <c r="E1470" s="20">
        <f>IF(gesamt!C1470="",10,gesamt!H1470)</f>
        <v>0.4</v>
      </c>
      <c r="F1470" s="20">
        <f>IF(gesamt!C1470="",10,gesamt!I1470)</f>
        <v>0.2</v>
      </c>
      <c r="G1470" s="20">
        <f>IF(gesamt!C1470="",0,gesamt!J1470)</f>
        <v>0</v>
      </c>
      <c r="H1470" s="20">
        <f>IF(gesamt!C1470="",0,gesamt!K1470)</f>
        <v>0</v>
      </c>
      <c r="I1470" s="19">
        <f t="shared" si="86"/>
        <v>232.51999999999998</v>
      </c>
      <c r="J1470" s="22">
        <f t="shared" si="88"/>
        <v>1469</v>
      </c>
      <c r="K1470" s="21">
        <f t="shared" ca="1" si="87"/>
        <v>1</v>
      </c>
      <c r="L1470" s="21">
        <f ca="1">IF(K1470=0,"",COUNTIF($K$2:K1470,"&gt;0"))</f>
        <v>1469</v>
      </c>
      <c r="M1470" s="50" t="str">
        <f t="shared" ca="1" si="85"/>
        <v>Paradiesapfel, Liebesapfel (Apfel in Zuckerglasur, Jahrmarkt, Kirmes)</v>
      </c>
    </row>
    <row r="1471" spans="1:13" s="18" customFormat="1" ht="14.25" x14ac:dyDescent="0.2">
      <c r="A1471" s="18" t="str">
        <f>IF(gesamt!C1471="",CONCATENATE("Eintrag ",J1471),gesamt!A1471)</f>
        <v>Paranuss ohne Schale</v>
      </c>
      <c r="B1471" s="18">
        <v>100</v>
      </c>
      <c r="C1471" s="19">
        <f>IF(gesamt!C1471="",100,gesamt!D1471)</f>
        <v>670</v>
      </c>
      <c r="D1471" s="20">
        <f>IF(gesamt!C1471="",10,gesamt!G1471)</f>
        <v>3.6</v>
      </c>
      <c r="E1471" s="20">
        <f>IF(gesamt!C1471="",10,gesamt!H1471)</f>
        <v>66.8</v>
      </c>
      <c r="F1471" s="20">
        <f>IF(gesamt!C1471="",10,gesamt!I1471)</f>
        <v>13.6</v>
      </c>
      <c r="G1471" s="20">
        <f>IF(gesamt!C1471="",0,gesamt!J1471)</f>
        <v>0</v>
      </c>
      <c r="H1471" s="20">
        <f>IF(gesamt!C1471="",0,gesamt!K1471)</f>
        <v>0</v>
      </c>
      <c r="I1471" s="19">
        <f t="shared" si="86"/>
        <v>693.12</v>
      </c>
      <c r="J1471" s="22">
        <f t="shared" si="88"/>
        <v>1470</v>
      </c>
      <c r="K1471" s="21">
        <f t="shared" ca="1" si="87"/>
        <v>1</v>
      </c>
      <c r="L1471" s="21">
        <f ca="1">IF(K1471=0,"",COUNTIF($K$2:K1471,"&gt;0"))</f>
        <v>1470</v>
      </c>
      <c r="M1471" s="50" t="str">
        <f t="shared" ca="1" si="85"/>
        <v>Paranuss ohne Schale</v>
      </c>
    </row>
    <row r="1472" spans="1:13" s="18" customFormat="1" ht="14.25" x14ac:dyDescent="0.2">
      <c r="A1472" s="18" t="str">
        <f>IF(gesamt!C1472="",CONCATENATE("Eintrag ",J1472),gesamt!A1472)</f>
        <v>Parmaschinken, Prosciutto di Parma (vom Schwein)</v>
      </c>
      <c r="B1472" s="18">
        <v>100</v>
      </c>
      <c r="C1472" s="19">
        <f>IF(gesamt!C1472="",100,gesamt!D1472)</f>
        <v>250</v>
      </c>
      <c r="D1472" s="20">
        <f>IF(gesamt!C1472="",10,gesamt!G1472)</f>
        <v>0.5</v>
      </c>
      <c r="E1472" s="20">
        <f>IF(gesamt!C1472="",10,gesamt!H1472)</f>
        <v>15.5</v>
      </c>
      <c r="F1472" s="20">
        <f>IF(gesamt!C1472="",10,gesamt!I1472)</f>
        <v>27.5</v>
      </c>
      <c r="G1472" s="20">
        <f>IF(gesamt!C1472="",0,gesamt!J1472)</f>
        <v>0</v>
      </c>
      <c r="H1472" s="20">
        <f>IF(gesamt!C1472="",0,gesamt!K1472)</f>
        <v>0</v>
      </c>
      <c r="I1472" s="19">
        <f t="shared" si="86"/>
        <v>261.70000000000005</v>
      </c>
      <c r="J1472" s="22">
        <f t="shared" si="88"/>
        <v>1471</v>
      </c>
      <c r="K1472" s="21">
        <f t="shared" ca="1" si="87"/>
        <v>1</v>
      </c>
      <c r="L1472" s="21">
        <f ca="1">IF(K1472=0,"",COUNTIF($K$2:K1472,"&gt;0"))</f>
        <v>1471</v>
      </c>
      <c r="M1472" s="50" t="str">
        <f t="shared" ca="1" si="85"/>
        <v>Parmaschinken, Prosciutto di Parma (vom Schwein)</v>
      </c>
    </row>
    <row r="1473" spans="1:13" s="18" customFormat="1" ht="14.25" x14ac:dyDescent="0.2">
      <c r="A1473" s="18" t="str">
        <f>IF(gesamt!C1473="",CONCATENATE("Eintrag ",J1473),gesamt!A1473)</f>
        <v>Parmesan (Reibekäse, Streukäse)</v>
      </c>
      <c r="B1473" s="18">
        <v>100</v>
      </c>
      <c r="C1473" s="19">
        <f>IF(gesamt!C1473="",100,gesamt!D1473)</f>
        <v>375</v>
      </c>
      <c r="D1473" s="20">
        <f>IF(gesamt!C1473="",10,gesamt!G1473)</f>
        <v>0</v>
      </c>
      <c r="E1473" s="20">
        <f>IF(gesamt!C1473="",10,gesamt!H1473)</f>
        <v>25.8</v>
      </c>
      <c r="F1473" s="20">
        <f>IF(gesamt!C1473="",10,gesamt!I1473)</f>
        <v>35.6</v>
      </c>
      <c r="G1473" s="20">
        <f>IF(gesamt!C1473="",0,gesamt!J1473)</f>
        <v>0</v>
      </c>
      <c r="H1473" s="20">
        <f>IF(gesamt!C1473="",0,gesamt!K1473)</f>
        <v>0</v>
      </c>
      <c r="I1473" s="19">
        <f t="shared" si="86"/>
        <v>389.46000000000004</v>
      </c>
      <c r="J1473" s="22">
        <f t="shared" si="88"/>
        <v>1472</v>
      </c>
      <c r="K1473" s="21">
        <f t="shared" ca="1" si="87"/>
        <v>1</v>
      </c>
      <c r="L1473" s="21">
        <f ca="1">IF(K1473=0,"",COUNTIF($K$2:K1473,"&gt;0"))</f>
        <v>1472</v>
      </c>
      <c r="M1473" s="50" t="str">
        <f t="shared" ca="1" si="85"/>
        <v>Parmesan (Reibekäse, Streukäse)</v>
      </c>
    </row>
    <row r="1474" spans="1:13" s="18" customFormat="1" ht="14.25" x14ac:dyDescent="0.2">
      <c r="A1474" s="18" t="str">
        <f>IF(gesamt!C1474="",CONCATENATE("Eintrag ",J1474),gesamt!A1474)</f>
        <v>Passionsfrucht</v>
      </c>
      <c r="B1474" s="18">
        <v>100</v>
      </c>
      <c r="C1474" s="19">
        <f>IF(gesamt!C1474="",100,gesamt!D1474)</f>
        <v>63</v>
      </c>
      <c r="D1474" s="20">
        <f>IF(gesamt!C1474="",10,gesamt!G1474)</f>
        <v>9.5</v>
      </c>
      <c r="E1474" s="20">
        <f>IF(gesamt!C1474="",10,gesamt!H1474)</f>
        <v>0.4</v>
      </c>
      <c r="F1474" s="20">
        <f>IF(gesamt!C1474="",10,gesamt!I1474)</f>
        <v>2.4</v>
      </c>
      <c r="G1474" s="20">
        <f>IF(gesamt!C1474="",0,gesamt!J1474)</f>
        <v>0</v>
      </c>
      <c r="H1474" s="20">
        <f>IF(gesamt!C1474="",0,gesamt!K1474)</f>
        <v>0</v>
      </c>
      <c r="I1474" s="19">
        <f t="shared" si="86"/>
        <v>52.749999999999993</v>
      </c>
      <c r="J1474" s="22">
        <f t="shared" si="88"/>
        <v>1473</v>
      </c>
      <c r="K1474" s="21">
        <f t="shared" ca="1" si="87"/>
        <v>1</v>
      </c>
      <c r="L1474" s="21">
        <f ca="1">IF(K1474=0,"",COUNTIF($K$2:K1474,"&gt;0"))</f>
        <v>1473</v>
      </c>
      <c r="M1474" s="50" t="str">
        <f t="shared" ref="M1474:M1537" ca="1" si="89">IFERROR(INDEX(A:A,MATCH(ROW(K1473),L:L,0)),"")</f>
        <v>Passionsfrucht</v>
      </c>
    </row>
    <row r="1475" spans="1:13" s="18" customFormat="1" ht="14.25" x14ac:dyDescent="0.2">
      <c r="A1475" s="18" t="str">
        <f>IF(gesamt!C1475="",CONCATENATE("Eintrag ",J1475),gesamt!A1475)</f>
        <v>Pasta alla Eva (Low Carb Pasta), gekocht</v>
      </c>
      <c r="B1475" s="18">
        <v>100</v>
      </c>
      <c r="C1475" s="19">
        <f>IF(gesamt!C1475="",100,gesamt!D1475)</f>
        <v>129</v>
      </c>
      <c r="D1475" s="20">
        <f>IF(gesamt!C1475="",10,gesamt!G1475)</f>
        <v>3.8</v>
      </c>
      <c r="E1475" s="20">
        <f>IF(gesamt!C1475="",10,gesamt!H1475)</f>
        <v>2.4</v>
      </c>
      <c r="F1475" s="20">
        <f>IF(gesamt!C1475="",10,gesamt!I1475)</f>
        <v>21.7</v>
      </c>
      <c r="G1475" s="20">
        <f>IF(gesamt!C1475="",0,gesamt!J1475)</f>
        <v>0</v>
      </c>
      <c r="H1475" s="20">
        <f>IF(gesamt!C1475="",0,gesamt!K1475)</f>
        <v>0</v>
      </c>
      <c r="I1475" s="19">
        <f t="shared" ref="I1475:I1538" si="90">D1475*4.1+E1475*9.3+F1475*4.2+G1475*7+H1475*3</f>
        <v>129.04</v>
      </c>
      <c r="J1475" s="22">
        <f t="shared" si="88"/>
        <v>1474</v>
      </c>
      <c r="K1475" s="21">
        <f t="shared" ca="1" si="87"/>
        <v>1</v>
      </c>
      <c r="L1475" s="21">
        <f ca="1">IF(K1475=0,"",COUNTIF($K$2:K1475,"&gt;0"))</f>
        <v>1474</v>
      </c>
      <c r="M1475" s="50" t="str">
        <f t="shared" ca="1" si="89"/>
        <v>Pasta alla Eva (Low Carb Pasta), gekocht</v>
      </c>
    </row>
    <row r="1476" spans="1:13" s="18" customFormat="1" ht="14.25" x14ac:dyDescent="0.2">
      <c r="A1476" s="18" t="str">
        <f>IF(gesamt!C1476="",CONCATENATE("Eintrag ",J1476),gesamt!A1476)</f>
        <v>Pasta alla Eva (Low Carb Pasta), roh</v>
      </c>
      <c r="B1476" s="18">
        <v>100</v>
      </c>
      <c r="C1476" s="19">
        <f>IF(gesamt!C1476="",100,gesamt!D1476)</f>
        <v>375</v>
      </c>
      <c r="D1476" s="20">
        <f>IF(gesamt!C1476="",10,gesamt!G1476)</f>
        <v>11</v>
      </c>
      <c r="E1476" s="20">
        <f>IF(gesamt!C1476="",10,gesamt!H1476)</f>
        <v>7</v>
      </c>
      <c r="F1476" s="20">
        <f>IF(gesamt!C1476="",10,gesamt!I1476)</f>
        <v>63</v>
      </c>
      <c r="G1476" s="20">
        <f>IF(gesamt!C1476="",0,gesamt!J1476)</f>
        <v>0</v>
      </c>
      <c r="H1476" s="20">
        <f>IF(gesamt!C1476="",0,gesamt!K1476)</f>
        <v>0</v>
      </c>
      <c r="I1476" s="19">
        <f t="shared" si="90"/>
        <v>374.8</v>
      </c>
      <c r="J1476" s="22">
        <f t="shared" si="88"/>
        <v>1475</v>
      </c>
      <c r="K1476" s="21">
        <f t="shared" ca="1" si="87"/>
        <v>1</v>
      </c>
      <c r="L1476" s="21">
        <f ca="1">IF(K1476=0,"",COUNTIF($K$2:K1476,"&gt;0"))</f>
        <v>1475</v>
      </c>
      <c r="M1476" s="50" t="str">
        <f t="shared" ca="1" si="89"/>
        <v>Pasta alla Eva (Low Carb Pasta), roh</v>
      </c>
    </row>
    <row r="1477" spans="1:13" s="18" customFormat="1" ht="14.25" x14ac:dyDescent="0.2">
      <c r="A1477" s="18" t="str">
        <f>IF(gesamt!C1477="",CONCATENATE("Eintrag ",J1477),gesamt!A1477)</f>
        <v>Pasta asciutta</v>
      </c>
      <c r="B1477" s="18">
        <v>100</v>
      </c>
      <c r="C1477" s="19">
        <f>IF(gesamt!C1477="",100,gesamt!D1477)</f>
        <v>71</v>
      </c>
      <c r="D1477" s="20">
        <f>IF(gesamt!C1477="",10,gesamt!G1477)</f>
        <v>9.1</v>
      </c>
      <c r="E1477" s="20">
        <f>IF(gesamt!C1477="",10,gesamt!H1477)</f>
        <v>2.6</v>
      </c>
      <c r="F1477" s="20">
        <f>IF(gesamt!C1477="",10,gesamt!I1477)</f>
        <v>2.8</v>
      </c>
      <c r="G1477" s="20">
        <f>IF(gesamt!C1477="",0,gesamt!J1477)</f>
        <v>0</v>
      </c>
      <c r="H1477" s="20">
        <f>IF(gesamt!C1477="",0,gesamt!K1477)</f>
        <v>0</v>
      </c>
      <c r="I1477" s="19">
        <f t="shared" si="90"/>
        <v>73.25</v>
      </c>
      <c r="J1477" s="22">
        <f t="shared" si="88"/>
        <v>1476</v>
      </c>
      <c r="K1477" s="21">
        <f t="shared" ca="1" si="87"/>
        <v>1</v>
      </c>
      <c r="L1477" s="21">
        <f ca="1">IF(K1477=0,"",COUNTIF($K$2:K1477,"&gt;0"))</f>
        <v>1476</v>
      </c>
      <c r="M1477" s="50" t="str">
        <f t="shared" ca="1" si="89"/>
        <v>Pasta asciutta</v>
      </c>
    </row>
    <row r="1478" spans="1:13" s="18" customFormat="1" ht="14.25" x14ac:dyDescent="0.2">
      <c r="A1478" s="18" t="str">
        <f>IF(gesamt!C1478="",CONCATENATE("Eintrag ",J1478),gesamt!A1478)</f>
        <v>Pasta-Soße Arrabbiata</v>
      </c>
      <c r="B1478" s="18">
        <v>100</v>
      </c>
      <c r="C1478" s="19">
        <f>IF(gesamt!C1478="",100,gesamt!D1478)</f>
        <v>289</v>
      </c>
      <c r="D1478" s="20">
        <f>IF(gesamt!C1478="",10,gesamt!G1478)</f>
        <v>8</v>
      </c>
      <c r="E1478" s="20">
        <f>IF(gesamt!C1478="",10,gesamt!H1478)</f>
        <v>26.5</v>
      </c>
      <c r="F1478" s="20">
        <f>IF(gesamt!C1478="",10,gesamt!I1478)</f>
        <v>2.2000000000000002</v>
      </c>
      <c r="G1478" s="20">
        <f>IF(gesamt!C1478="",0,gesamt!J1478)</f>
        <v>0</v>
      </c>
      <c r="H1478" s="20">
        <f>IF(gesamt!C1478="",0,gesamt!K1478)</f>
        <v>0</v>
      </c>
      <c r="I1478" s="19">
        <f t="shared" si="90"/>
        <v>288.49</v>
      </c>
      <c r="J1478" s="22">
        <f t="shared" si="88"/>
        <v>1477</v>
      </c>
      <c r="K1478" s="21">
        <f t="shared" ca="1" si="87"/>
        <v>1</v>
      </c>
      <c r="L1478" s="21">
        <f ca="1">IF(K1478=0,"",COUNTIF($K$2:K1478,"&gt;0"))</f>
        <v>1477</v>
      </c>
      <c r="M1478" s="50" t="str">
        <f t="shared" ca="1" si="89"/>
        <v>Pasta-Soße Arrabbiata</v>
      </c>
    </row>
    <row r="1479" spans="1:13" s="18" customFormat="1" ht="14.25" x14ac:dyDescent="0.2">
      <c r="A1479" s="18" t="str">
        <f>IF(gesamt!C1479="",CONCATENATE("Eintrag ",J1479),gesamt!A1479)</f>
        <v>Pasta-Soße Bolognese (mit Fleisch)</v>
      </c>
      <c r="B1479" s="18">
        <v>100</v>
      </c>
      <c r="C1479" s="19">
        <f>IF(gesamt!C1479="",100,gesamt!D1479)</f>
        <v>98</v>
      </c>
      <c r="D1479" s="20">
        <f>IF(gesamt!C1479="",10,gesamt!G1479)</f>
        <v>5</v>
      </c>
      <c r="E1479" s="20">
        <f>IF(gesamt!C1479="",10,gesamt!H1479)</f>
        <v>6.5</v>
      </c>
      <c r="F1479" s="20">
        <f>IF(gesamt!C1479="",10,gesamt!I1479)</f>
        <v>4.0999999999999996</v>
      </c>
      <c r="G1479" s="20">
        <f>IF(gesamt!C1479="",0,gesamt!J1479)</f>
        <v>0</v>
      </c>
      <c r="H1479" s="20">
        <f>IF(gesamt!C1479="",0,gesamt!K1479)</f>
        <v>0</v>
      </c>
      <c r="I1479" s="19">
        <f t="shared" si="90"/>
        <v>98.17</v>
      </c>
      <c r="J1479" s="22">
        <f t="shared" si="88"/>
        <v>1478</v>
      </c>
      <c r="K1479" s="21">
        <f t="shared" ca="1" si="87"/>
        <v>1</v>
      </c>
      <c r="L1479" s="21">
        <f ca="1">IF(K1479=0,"",COUNTIF($K$2:K1479,"&gt;0"))</f>
        <v>1478</v>
      </c>
      <c r="M1479" s="50" t="str">
        <f t="shared" ca="1" si="89"/>
        <v>Pasta-Soße Bolognese (mit Fleisch)</v>
      </c>
    </row>
    <row r="1480" spans="1:13" s="18" customFormat="1" ht="14.25" x14ac:dyDescent="0.2">
      <c r="A1480" s="18" t="str">
        <f>IF(gesamt!C1480="",CONCATENATE("Eintrag ",J1480),gesamt!A1480)</f>
        <v>Pastinak, Pastinaken (roh)</v>
      </c>
      <c r="B1480" s="18">
        <v>100</v>
      </c>
      <c r="C1480" s="19">
        <f>IF(gesamt!C1480="",100,gesamt!D1480)</f>
        <v>58</v>
      </c>
      <c r="D1480" s="20">
        <f>IF(gesamt!C1480="",10,gesamt!G1480)</f>
        <v>12</v>
      </c>
      <c r="E1480" s="20">
        <f>IF(gesamt!C1480="",10,gesamt!H1480)</f>
        <v>0.2</v>
      </c>
      <c r="F1480" s="20">
        <f>IF(gesamt!C1480="",10,gesamt!I1480)</f>
        <v>0.7</v>
      </c>
      <c r="G1480" s="20">
        <f>IF(gesamt!C1480="",0,gesamt!J1480)</f>
        <v>0</v>
      </c>
      <c r="H1480" s="20">
        <f>IF(gesamt!C1480="",0,gesamt!K1480)</f>
        <v>0</v>
      </c>
      <c r="I1480" s="19">
        <f t="shared" si="90"/>
        <v>53.999999999999993</v>
      </c>
      <c r="J1480" s="22">
        <f t="shared" si="88"/>
        <v>1479</v>
      </c>
      <c r="K1480" s="21">
        <f t="shared" ca="1" si="87"/>
        <v>1</v>
      </c>
      <c r="L1480" s="21">
        <f ca="1">IF(K1480=0,"",COUNTIF($K$2:K1480,"&gt;0"))</f>
        <v>1479</v>
      </c>
      <c r="M1480" s="50" t="str">
        <f t="shared" ca="1" si="89"/>
        <v>Pastinak, Pastinaken (roh)</v>
      </c>
    </row>
    <row r="1481" spans="1:13" s="18" customFormat="1" ht="14.25" x14ac:dyDescent="0.2">
      <c r="A1481" s="18" t="str">
        <f>IF(gesamt!C1481="",CONCATENATE("Eintrag ",J1481),gesamt!A1481)</f>
        <v>Pecorino (fetter Schafskäse)</v>
      </c>
      <c r="B1481" s="18">
        <v>100</v>
      </c>
      <c r="C1481" s="19">
        <f>IF(gesamt!C1481="",100,gesamt!D1481)</f>
        <v>403</v>
      </c>
      <c r="D1481" s="20">
        <f>IF(gesamt!C1481="",10,gesamt!G1481)</f>
        <v>1</v>
      </c>
      <c r="E1481" s="20">
        <f>IF(gesamt!C1481="",10,gesamt!H1481)</f>
        <v>33</v>
      </c>
      <c r="F1481" s="20">
        <f>IF(gesamt!C1481="",10,gesamt!I1481)</f>
        <v>22</v>
      </c>
      <c r="G1481" s="20">
        <f>IF(gesamt!C1481="",0,gesamt!J1481)</f>
        <v>0</v>
      </c>
      <c r="H1481" s="20">
        <f>IF(gesamt!C1481="",0,gesamt!K1481)</f>
        <v>0</v>
      </c>
      <c r="I1481" s="19">
        <f t="shared" si="90"/>
        <v>403.40000000000009</v>
      </c>
      <c r="J1481" s="22">
        <f t="shared" si="88"/>
        <v>1480</v>
      </c>
      <c r="K1481" s="21">
        <f t="shared" ca="1" si="87"/>
        <v>1</v>
      </c>
      <c r="L1481" s="21">
        <f ca="1">IF(K1481=0,"",COUNTIF($K$2:K1481,"&gt;0"))</f>
        <v>1480</v>
      </c>
      <c r="M1481" s="50" t="str">
        <f t="shared" ca="1" si="89"/>
        <v>Pecorino (fetter Schafskäse)</v>
      </c>
    </row>
    <row r="1482" spans="1:13" s="18" customFormat="1" ht="14.25" x14ac:dyDescent="0.2">
      <c r="A1482" s="18" t="str">
        <f>IF(gesamt!C1482="",CONCATENATE("Eintrag ",J1482),gesamt!A1482)</f>
        <v>Pekan-Nuss ohne Schale (Pekannuss)</v>
      </c>
      <c r="B1482" s="18">
        <v>100</v>
      </c>
      <c r="C1482" s="19">
        <f>IF(gesamt!C1482="",100,gesamt!D1482)</f>
        <v>703</v>
      </c>
      <c r="D1482" s="20">
        <f>IF(gesamt!C1482="",10,gesamt!G1482)</f>
        <v>4.4000000000000004</v>
      </c>
      <c r="E1482" s="20">
        <f>IF(gesamt!C1482="",10,gesamt!H1482)</f>
        <v>72</v>
      </c>
      <c r="F1482" s="20">
        <f>IF(gesamt!C1482="",10,gesamt!I1482)</f>
        <v>9.3000000000000007</v>
      </c>
      <c r="G1482" s="20">
        <f>IF(gesamt!C1482="",0,gesamt!J1482)</f>
        <v>0</v>
      </c>
      <c r="H1482" s="20">
        <f>IF(gesamt!C1482="",0,gesamt!K1482)</f>
        <v>0</v>
      </c>
      <c r="I1482" s="19">
        <f t="shared" si="90"/>
        <v>726.7</v>
      </c>
      <c r="J1482" s="22">
        <f t="shared" si="88"/>
        <v>1481</v>
      </c>
      <c r="K1482" s="21">
        <f t="shared" ca="1" si="87"/>
        <v>1</v>
      </c>
      <c r="L1482" s="21">
        <f ca="1">IF(K1482=0,"",COUNTIF($K$2:K1482,"&gt;0"))</f>
        <v>1481</v>
      </c>
      <c r="M1482" s="50" t="str">
        <f t="shared" ca="1" si="89"/>
        <v>Pekan-Nuss ohne Schale (Pekannuss)</v>
      </c>
    </row>
    <row r="1483" spans="1:13" s="18" customFormat="1" ht="14.25" x14ac:dyDescent="0.2">
      <c r="A1483" s="18" t="str">
        <f>IF(gesamt!C1483="",CONCATENATE("Eintrag ",J1483),gesamt!A1483)</f>
        <v>Pekan-Nuss, gesalzen (Pekannuss)</v>
      </c>
      <c r="B1483" s="18">
        <v>100</v>
      </c>
      <c r="C1483" s="19">
        <f>IF(gesamt!C1483="",100,gesamt!D1483)</f>
        <v>703</v>
      </c>
      <c r="D1483" s="20">
        <f>IF(gesamt!C1483="",10,gesamt!G1483)</f>
        <v>6.3</v>
      </c>
      <c r="E1483" s="20">
        <f>IF(gesamt!C1483="",10,gesamt!H1483)</f>
        <v>71.2</v>
      </c>
      <c r="F1483" s="20">
        <f>IF(gesamt!C1483="",10,gesamt!I1483)</f>
        <v>9.1999999999999993</v>
      </c>
      <c r="G1483" s="20">
        <f>IF(gesamt!C1483="",0,gesamt!J1483)</f>
        <v>0</v>
      </c>
      <c r="H1483" s="20">
        <f>IF(gesamt!C1483="",0,gesamt!K1483)</f>
        <v>0</v>
      </c>
      <c r="I1483" s="19">
        <f t="shared" si="90"/>
        <v>726.63000000000011</v>
      </c>
      <c r="J1483" s="22">
        <f t="shared" si="88"/>
        <v>1482</v>
      </c>
      <c r="K1483" s="21">
        <f t="shared" ca="1" si="87"/>
        <v>1</v>
      </c>
      <c r="L1483" s="21">
        <f ca="1">IF(K1483=0,"",COUNTIF($K$2:K1483,"&gt;0"))</f>
        <v>1482</v>
      </c>
      <c r="M1483" s="50" t="str">
        <f t="shared" ca="1" si="89"/>
        <v>Pekan-Nuss, gesalzen (Pekannuss)</v>
      </c>
    </row>
    <row r="1484" spans="1:13" s="18" customFormat="1" ht="14.25" x14ac:dyDescent="0.2">
      <c r="A1484" s="18" t="str">
        <f>IF(gesamt!C1484="",CONCATENATE("Eintrag ",J1484),gesamt!A1484)</f>
        <v>Pellkartoffeln, gekocht, Stampf-Kartoffeln (stark basisch wirkend)</v>
      </c>
      <c r="B1484" s="18">
        <v>100</v>
      </c>
      <c r="C1484" s="19">
        <f>IF(gesamt!C1484="",100,gesamt!D1484)</f>
        <v>70</v>
      </c>
      <c r="D1484" s="20">
        <f>IF(gesamt!C1484="",10,gesamt!G1484)</f>
        <v>14.8</v>
      </c>
      <c r="E1484" s="20">
        <f>IF(gesamt!C1484="",10,gesamt!H1484)</f>
        <v>0.1</v>
      </c>
      <c r="F1484" s="20">
        <f>IF(gesamt!C1484="",10,gesamt!I1484)</f>
        <v>2</v>
      </c>
      <c r="G1484" s="20">
        <f>IF(gesamt!C1484="",0,gesamt!J1484)</f>
        <v>0</v>
      </c>
      <c r="H1484" s="20">
        <f>IF(gesamt!C1484="",0,gesamt!K1484)</f>
        <v>0</v>
      </c>
      <c r="I1484" s="19">
        <f t="shared" si="90"/>
        <v>70.010000000000005</v>
      </c>
      <c r="J1484" s="22">
        <f t="shared" si="88"/>
        <v>1483</v>
      </c>
      <c r="K1484" s="21">
        <f t="shared" ca="1" si="87"/>
        <v>1</v>
      </c>
      <c r="L1484" s="21">
        <f ca="1">IF(K1484=0,"",COUNTIF($K$2:K1484,"&gt;0"))</f>
        <v>1483</v>
      </c>
      <c r="M1484" s="50" t="str">
        <f t="shared" ca="1" si="89"/>
        <v>Pellkartoffeln, gekocht, Stampf-Kartoffeln (stark basisch wirkend)</v>
      </c>
    </row>
    <row r="1485" spans="1:13" s="18" customFormat="1" ht="14.25" x14ac:dyDescent="0.2">
      <c r="A1485" s="18" t="str">
        <f>IF(gesamt!C1485="",CONCATENATE("Eintrag ",J1485),gesamt!A1485)</f>
        <v>Pelmeni mit Fleisch (russische Teigtaschen, ravioli- oder maultaschenähnlich)</v>
      </c>
      <c r="B1485" s="18">
        <v>100</v>
      </c>
      <c r="C1485" s="19">
        <f>IF(gesamt!C1485="",100,gesamt!D1485)</f>
        <v>158</v>
      </c>
      <c r="D1485" s="20">
        <f>IF(gesamt!C1485="",10,gesamt!G1485)</f>
        <v>18</v>
      </c>
      <c r="E1485" s="20">
        <f>IF(gesamt!C1485="",10,gesamt!H1485)</f>
        <v>6.3</v>
      </c>
      <c r="F1485" s="20">
        <f>IF(gesamt!C1485="",10,gesamt!I1485)</f>
        <v>6</v>
      </c>
      <c r="G1485" s="20">
        <f>IF(gesamt!C1485="",0,gesamt!J1485)</f>
        <v>0</v>
      </c>
      <c r="H1485" s="20">
        <f>IF(gesamt!C1485="",0,gesamt!K1485)</f>
        <v>0</v>
      </c>
      <c r="I1485" s="19">
        <f t="shared" si="90"/>
        <v>157.58999999999997</v>
      </c>
      <c r="J1485" s="22">
        <f t="shared" si="88"/>
        <v>1484</v>
      </c>
      <c r="K1485" s="21">
        <f t="shared" ca="1" si="87"/>
        <v>1</v>
      </c>
      <c r="L1485" s="21">
        <f ca="1">IF(K1485=0,"",COUNTIF($K$2:K1485,"&gt;0"))</f>
        <v>1484</v>
      </c>
      <c r="M1485" s="50" t="str">
        <f t="shared" ca="1" si="89"/>
        <v>Pelmeni mit Fleisch (russische Teigtaschen, ravioli- oder maultaschenähnlich)</v>
      </c>
    </row>
    <row r="1486" spans="1:13" s="18" customFormat="1" ht="14.25" x14ac:dyDescent="0.2">
      <c r="A1486" s="18" t="str">
        <f>IF(gesamt!C1486="",CONCATENATE("Eintrag ",J1486),gesamt!A1486)</f>
        <v>Penne rigate, gekocht</v>
      </c>
      <c r="B1486" s="18">
        <v>100</v>
      </c>
      <c r="C1486" s="19">
        <f>IF(gesamt!C1486="",100,gesamt!D1486)</f>
        <v>141</v>
      </c>
      <c r="D1486" s="20">
        <f>IF(gesamt!C1486="",10,gesamt!G1486)</f>
        <v>26.5</v>
      </c>
      <c r="E1486" s="20">
        <f>IF(gesamt!C1486="",10,gesamt!H1486)</f>
        <v>1</v>
      </c>
      <c r="F1486" s="20">
        <f>IF(gesamt!C1486="",10,gesamt!I1486)</f>
        <v>5.5</v>
      </c>
      <c r="G1486" s="20">
        <f>IF(gesamt!C1486="",0,gesamt!J1486)</f>
        <v>0</v>
      </c>
      <c r="H1486" s="20">
        <f>IF(gesamt!C1486="",0,gesamt!K1486)</f>
        <v>0</v>
      </c>
      <c r="I1486" s="19">
        <f t="shared" si="90"/>
        <v>141.04999999999998</v>
      </c>
      <c r="J1486" s="22">
        <f t="shared" si="88"/>
        <v>1485</v>
      </c>
      <c r="K1486" s="21">
        <f t="shared" ca="1" si="87"/>
        <v>1</v>
      </c>
      <c r="L1486" s="21">
        <f ca="1">IF(K1486=0,"",COUNTIF($K$2:K1486,"&gt;0"))</f>
        <v>1485</v>
      </c>
      <c r="M1486" s="50" t="str">
        <f t="shared" ca="1" si="89"/>
        <v>Penne rigate, gekocht</v>
      </c>
    </row>
    <row r="1487" spans="1:13" s="18" customFormat="1" ht="14.25" x14ac:dyDescent="0.2">
      <c r="A1487" s="18" t="str">
        <f>IF(gesamt!C1487="",CONCATENATE("Eintrag ",J1487),gesamt!A1487)</f>
        <v>Penne rigate, roh</v>
      </c>
      <c r="B1487" s="18">
        <v>100</v>
      </c>
      <c r="C1487" s="19">
        <f>IF(gesamt!C1487="",100,gesamt!D1487)</f>
        <v>356</v>
      </c>
      <c r="D1487" s="20">
        <f>IF(gesamt!C1487="",10,gesamt!G1487)</f>
        <v>71</v>
      </c>
      <c r="E1487" s="20">
        <f>IF(gesamt!C1487="",10,gesamt!H1487)</f>
        <v>1.5</v>
      </c>
      <c r="F1487" s="20">
        <f>IF(gesamt!C1487="",10,gesamt!I1487)</f>
        <v>12</v>
      </c>
      <c r="G1487" s="20">
        <f>IF(gesamt!C1487="",0,gesamt!J1487)</f>
        <v>0</v>
      </c>
      <c r="H1487" s="20">
        <f>IF(gesamt!C1487="",0,gesamt!K1487)</f>
        <v>0</v>
      </c>
      <c r="I1487" s="19">
        <f t="shared" si="90"/>
        <v>355.44999999999993</v>
      </c>
      <c r="J1487" s="22">
        <f t="shared" si="88"/>
        <v>1486</v>
      </c>
      <c r="K1487" s="21">
        <f t="shared" ca="1" si="87"/>
        <v>1</v>
      </c>
      <c r="L1487" s="21">
        <f ca="1">IF(K1487=0,"",COUNTIF($K$2:K1487,"&gt;0"))</f>
        <v>1486</v>
      </c>
      <c r="M1487" s="50" t="str">
        <f t="shared" ca="1" si="89"/>
        <v>Penne rigate, roh</v>
      </c>
    </row>
    <row r="1488" spans="1:13" s="18" customFormat="1" ht="14.25" x14ac:dyDescent="0.2">
      <c r="A1488" s="18" t="str">
        <f>IF(gesamt!C1488="",CONCATENATE("Eintrag ",J1488),gesamt!A1488)</f>
        <v>Perlhuhn (Perlhähnchen, Perlhühnchen) (roh)</v>
      </c>
      <c r="B1488" s="18">
        <v>100</v>
      </c>
      <c r="C1488" s="19">
        <f>IF(gesamt!C1488="",100,gesamt!D1488)</f>
        <v>146</v>
      </c>
      <c r="D1488" s="20">
        <f>IF(gesamt!C1488="",10,gesamt!G1488)</f>
        <v>0</v>
      </c>
      <c r="E1488" s="20">
        <f>IF(gesamt!C1488="",10,gesamt!H1488)</f>
        <v>7.3</v>
      </c>
      <c r="F1488" s="20">
        <f>IF(gesamt!C1488="",10,gesamt!I1488)</f>
        <v>20.100000000000001</v>
      </c>
      <c r="G1488" s="20">
        <f>IF(gesamt!C1488="",0,gesamt!J1488)</f>
        <v>0</v>
      </c>
      <c r="H1488" s="20">
        <f>IF(gesamt!C1488="",0,gesamt!K1488)</f>
        <v>0</v>
      </c>
      <c r="I1488" s="19">
        <f t="shared" si="90"/>
        <v>152.31</v>
      </c>
      <c r="J1488" s="22">
        <f t="shared" si="88"/>
        <v>1487</v>
      </c>
      <c r="K1488" s="21">
        <f t="shared" ca="1" si="87"/>
        <v>1</v>
      </c>
      <c r="L1488" s="21">
        <f ca="1">IF(K1488=0,"",COUNTIF($K$2:K1488,"&gt;0"))</f>
        <v>1487</v>
      </c>
      <c r="M1488" s="50" t="str">
        <f t="shared" ca="1" si="89"/>
        <v>Perlhuhn (Perlhähnchen, Perlhühnchen) (roh)</v>
      </c>
    </row>
    <row r="1489" spans="1:13" s="18" customFormat="1" ht="14.25" x14ac:dyDescent="0.2">
      <c r="A1489" s="18" t="str">
        <f>IF(gesamt!C1489="",CONCATENATE("Eintrag ",J1489),gesamt!A1489)</f>
        <v>Perlwein 9 Vol.%</v>
      </c>
      <c r="B1489" s="18">
        <v>100</v>
      </c>
      <c r="C1489" s="19">
        <f>IF(gesamt!C1489="",100,gesamt!D1489)</f>
        <v>78</v>
      </c>
      <c r="D1489" s="20">
        <f>IF(gesamt!C1489="",10,gesamt!G1489)</f>
        <v>3.5</v>
      </c>
      <c r="E1489" s="20">
        <f>IF(gesamt!C1489="",10,gesamt!H1489)</f>
        <v>0</v>
      </c>
      <c r="F1489" s="20">
        <f>IF(gesamt!C1489="",10,gesamt!I1489)</f>
        <v>0.2</v>
      </c>
      <c r="G1489" s="20">
        <f>IF(gesamt!C1489="",0,gesamt!J1489)</f>
        <v>9</v>
      </c>
      <c r="H1489" s="20">
        <f>IF(gesamt!C1489="",0,gesamt!K1489)</f>
        <v>0</v>
      </c>
      <c r="I1489" s="19">
        <f t="shared" si="90"/>
        <v>78.19</v>
      </c>
      <c r="J1489" s="22">
        <f t="shared" si="88"/>
        <v>1488</v>
      </c>
      <c r="K1489" s="21">
        <f t="shared" ca="1" si="87"/>
        <v>1</v>
      </c>
      <c r="L1489" s="21">
        <f ca="1">IF(K1489=0,"",COUNTIF($K$2:K1489,"&gt;0"))</f>
        <v>1488</v>
      </c>
      <c r="M1489" s="50" t="str">
        <f t="shared" ca="1" si="89"/>
        <v>Perlwein 9 Vol.%</v>
      </c>
    </row>
    <row r="1490" spans="1:13" s="18" customFormat="1" ht="14.25" x14ac:dyDescent="0.2">
      <c r="A1490" s="18" t="str">
        <f>IF(gesamt!C1490="",CONCATENATE("Eintrag ",J1490),gesamt!A1490)</f>
        <v>Pesto</v>
      </c>
      <c r="B1490" s="18">
        <v>100</v>
      </c>
      <c r="C1490" s="19">
        <f>IF(gesamt!C1490="",100,gesamt!D1490)</f>
        <v>571</v>
      </c>
      <c r="D1490" s="20">
        <f>IF(gesamt!C1490="",10,gesamt!G1490)</f>
        <v>1.7</v>
      </c>
      <c r="E1490" s="20">
        <f>IF(gesamt!C1490="",10,gesamt!H1490)</f>
        <v>56.5</v>
      </c>
      <c r="F1490" s="20">
        <f>IF(gesamt!C1490="",10,gesamt!I1490)</f>
        <v>14</v>
      </c>
      <c r="G1490" s="20">
        <f>IF(gesamt!C1490="",0,gesamt!J1490)</f>
        <v>0</v>
      </c>
      <c r="H1490" s="20">
        <f>IF(gesamt!C1490="",0,gesamt!K1490)</f>
        <v>0</v>
      </c>
      <c r="I1490" s="19">
        <f t="shared" si="90"/>
        <v>591.22</v>
      </c>
      <c r="J1490" s="22">
        <f t="shared" si="88"/>
        <v>1489</v>
      </c>
      <c r="K1490" s="21">
        <f t="shared" ca="1" si="87"/>
        <v>1</v>
      </c>
      <c r="L1490" s="21">
        <f ca="1">IF(K1490=0,"",COUNTIF($K$2:K1490,"&gt;0"))</f>
        <v>1489</v>
      </c>
      <c r="M1490" s="50" t="str">
        <f t="shared" ca="1" si="89"/>
        <v>Pesto</v>
      </c>
    </row>
    <row r="1491" spans="1:13" s="18" customFormat="1" ht="14.25" x14ac:dyDescent="0.2">
      <c r="A1491" s="18" t="str">
        <f>IF(gesamt!C1491="",CONCATENATE("Eintrag ",J1491),gesamt!A1491)</f>
        <v>Petersilie (Blätter), frisch</v>
      </c>
      <c r="B1491" s="18">
        <v>100</v>
      </c>
      <c r="C1491" s="19">
        <f>IF(gesamt!C1491="",100,gesamt!D1491)</f>
        <v>50</v>
      </c>
      <c r="D1491" s="20">
        <f>IF(gesamt!C1491="",10,gesamt!G1491)</f>
        <v>7.4</v>
      </c>
      <c r="E1491" s="20">
        <f>IF(gesamt!C1491="",10,gesamt!H1491)</f>
        <v>0.4</v>
      </c>
      <c r="F1491" s="20">
        <f>IF(gesamt!C1491="",10,gesamt!I1491)</f>
        <v>4.4000000000000004</v>
      </c>
      <c r="G1491" s="20">
        <f>IF(gesamt!C1491="",0,gesamt!J1491)</f>
        <v>0</v>
      </c>
      <c r="H1491" s="20">
        <f>IF(gesamt!C1491="",0,gesamt!K1491)</f>
        <v>0</v>
      </c>
      <c r="I1491" s="19">
        <f t="shared" si="90"/>
        <v>52.540000000000006</v>
      </c>
      <c r="J1491" s="22">
        <f t="shared" si="88"/>
        <v>1490</v>
      </c>
      <c r="K1491" s="21">
        <f t="shared" ca="1" si="87"/>
        <v>1</v>
      </c>
      <c r="L1491" s="21">
        <f ca="1">IF(K1491=0,"",COUNTIF($K$2:K1491,"&gt;0"))</f>
        <v>1490</v>
      </c>
      <c r="M1491" s="50" t="str">
        <f t="shared" ca="1" si="89"/>
        <v>Petersilie (Blätter), frisch</v>
      </c>
    </row>
    <row r="1492" spans="1:13" s="18" customFormat="1" ht="14.25" x14ac:dyDescent="0.2">
      <c r="A1492" s="18" t="str">
        <f>IF(gesamt!C1492="",CONCATENATE("Eintrag ",J1492),gesamt!A1492)</f>
        <v>Petersilie (Wurzel), frisch</v>
      </c>
      <c r="B1492" s="18">
        <v>100</v>
      </c>
      <c r="C1492" s="19">
        <f>IF(gesamt!C1492="",100,gesamt!D1492)</f>
        <v>41</v>
      </c>
      <c r="D1492" s="20">
        <f>IF(gesamt!C1492="",10,gesamt!G1492)</f>
        <v>6</v>
      </c>
      <c r="E1492" s="20">
        <f>IF(gesamt!C1492="",10,gesamt!H1492)</f>
        <v>0.5</v>
      </c>
      <c r="F1492" s="20">
        <f>IF(gesamt!C1492="",10,gesamt!I1492)</f>
        <v>2.9</v>
      </c>
      <c r="G1492" s="20">
        <f>IF(gesamt!C1492="",0,gesamt!J1492)</f>
        <v>0</v>
      </c>
      <c r="H1492" s="20">
        <f>IF(gesamt!C1492="",0,gesamt!K1492)</f>
        <v>0</v>
      </c>
      <c r="I1492" s="19">
        <f t="shared" si="90"/>
        <v>41.43</v>
      </c>
      <c r="J1492" s="22">
        <f t="shared" si="88"/>
        <v>1491</v>
      </c>
      <c r="K1492" s="21">
        <f t="shared" ca="1" si="87"/>
        <v>1</v>
      </c>
      <c r="L1492" s="21">
        <f ca="1">IF(K1492=0,"",COUNTIF($K$2:K1492,"&gt;0"))</f>
        <v>1491</v>
      </c>
      <c r="M1492" s="50" t="str">
        <f t="shared" ca="1" si="89"/>
        <v>Petersilie (Wurzel), frisch</v>
      </c>
    </row>
    <row r="1493" spans="1:13" s="18" customFormat="1" ht="14.25" x14ac:dyDescent="0.2">
      <c r="A1493" s="18" t="str">
        <f>IF(gesamt!C1493="",CONCATENATE("Eintrag ",J1493),gesamt!A1493)</f>
        <v>Pfälzer Saumagen</v>
      </c>
      <c r="B1493" s="18">
        <v>100</v>
      </c>
      <c r="C1493" s="19">
        <f>IF(gesamt!C1493="",100,gesamt!D1493)</f>
        <v>212</v>
      </c>
      <c r="D1493" s="20">
        <f>IF(gesamt!C1493="",10,gesamt!G1493)</f>
        <v>6</v>
      </c>
      <c r="E1493" s="20">
        <f>IF(gesamt!C1493="",10,gesamt!H1493)</f>
        <v>16.399999999999999</v>
      </c>
      <c r="F1493" s="20">
        <f>IF(gesamt!C1493="",10,gesamt!I1493)</f>
        <v>10</v>
      </c>
      <c r="G1493" s="20">
        <f>IF(gesamt!C1493="",0,gesamt!J1493)</f>
        <v>0</v>
      </c>
      <c r="H1493" s="20">
        <f>IF(gesamt!C1493="",0,gesamt!K1493)</f>
        <v>0</v>
      </c>
      <c r="I1493" s="19">
        <f t="shared" si="90"/>
        <v>219.12</v>
      </c>
      <c r="J1493" s="22">
        <f t="shared" si="88"/>
        <v>1492</v>
      </c>
      <c r="K1493" s="21">
        <f t="shared" ca="1" si="87"/>
        <v>1</v>
      </c>
      <c r="L1493" s="21">
        <f ca="1">IF(K1493=0,"",COUNTIF($K$2:K1493,"&gt;0"))</f>
        <v>1492</v>
      </c>
      <c r="M1493" s="50" t="str">
        <f t="shared" ca="1" si="89"/>
        <v>Pfälzer Saumagen</v>
      </c>
    </row>
    <row r="1494" spans="1:13" s="18" customFormat="1" ht="14.25" x14ac:dyDescent="0.2">
      <c r="A1494" s="18" t="str">
        <f>IF(gesamt!C1494="",CONCATENATE("Eintrag ",J1494),gesamt!A1494)</f>
        <v>Pfannkuchen</v>
      </c>
      <c r="B1494" s="18">
        <v>100</v>
      </c>
      <c r="C1494" s="19">
        <f>IF(gesamt!C1494="",100,gesamt!D1494)</f>
        <v>213</v>
      </c>
      <c r="D1494" s="20">
        <f>IF(gesamt!C1494="",10,gesamt!G1494)</f>
        <v>29.1</v>
      </c>
      <c r="E1494" s="20">
        <f>IF(gesamt!C1494="",10,gesamt!H1494)</f>
        <v>7.2</v>
      </c>
      <c r="F1494" s="20">
        <f>IF(gesamt!C1494="",10,gesamt!I1494)</f>
        <v>7.8</v>
      </c>
      <c r="G1494" s="20">
        <f>IF(gesamt!C1494="",0,gesamt!J1494)</f>
        <v>0</v>
      </c>
      <c r="H1494" s="20">
        <f>IF(gesamt!C1494="",0,gesamt!K1494)</f>
        <v>0</v>
      </c>
      <c r="I1494" s="19">
        <f t="shared" si="90"/>
        <v>219.03</v>
      </c>
      <c r="J1494" s="22">
        <f t="shared" si="88"/>
        <v>1493</v>
      </c>
      <c r="K1494" s="21">
        <f t="shared" ca="1" si="87"/>
        <v>1</v>
      </c>
      <c r="L1494" s="21">
        <f ca="1">IF(K1494=0,"",COUNTIF($K$2:K1494,"&gt;0"))</f>
        <v>1493</v>
      </c>
      <c r="M1494" s="50" t="str">
        <f t="shared" ca="1" si="89"/>
        <v>Pfannkuchen</v>
      </c>
    </row>
    <row r="1495" spans="1:13" s="18" customFormat="1" ht="14.25" x14ac:dyDescent="0.2">
      <c r="A1495" s="18" t="str">
        <f>IF(gesamt!C1495="",CONCATENATE("Eintrag ",J1495),gesamt!A1495)</f>
        <v>Pfannkuchen mit herzhafter Füllung (Galette)</v>
      </c>
      <c r="B1495" s="18">
        <v>100</v>
      </c>
      <c r="C1495" s="19">
        <f>IF(gesamt!C1495="",100,gesamt!D1495)</f>
        <v>292</v>
      </c>
      <c r="D1495" s="20">
        <f>IF(gesamt!C1495="",10,gesamt!G1495)</f>
        <v>21.2</v>
      </c>
      <c r="E1495" s="20">
        <f>IF(gesamt!C1495="",10,gesamt!H1495)</f>
        <v>13.2</v>
      </c>
      <c r="F1495" s="20">
        <f>IF(gesamt!C1495="",10,gesamt!I1495)</f>
        <v>10.8</v>
      </c>
      <c r="G1495" s="20">
        <f>IF(gesamt!C1495="",0,gesamt!J1495)</f>
        <v>0</v>
      </c>
      <c r="H1495" s="20">
        <f>IF(gesamt!C1495="",0,gesamt!K1495)</f>
        <v>0</v>
      </c>
      <c r="I1495" s="19">
        <f t="shared" si="90"/>
        <v>255.04000000000002</v>
      </c>
      <c r="J1495" s="22">
        <f t="shared" si="88"/>
        <v>1494</v>
      </c>
      <c r="K1495" s="21">
        <f t="shared" ref="K1495:K1558" ca="1" si="91">IFERROR(SEARCH(INDIRECT(CELL("address")),A1495),0)</f>
        <v>1</v>
      </c>
      <c r="L1495" s="21">
        <f ca="1">IF(K1495=0,"",COUNTIF($K$2:K1495,"&gt;0"))</f>
        <v>1494</v>
      </c>
      <c r="M1495" s="50" t="str">
        <f t="shared" ca="1" si="89"/>
        <v>Pfannkuchen mit herzhafter Füllung (Galette)</v>
      </c>
    </row>
    <row r="1496" spans="1:13" s="18" customFormat="1" ht="14.25" x14ac:dyDescent="0.2">
      <c r="A1496" s="18" t="str">
        <f>IF(gesamt!C1496="",CONCATENATE("Eintrag ",J1496),gesamt!A1496)</f>
        <v>Pfeffer, schwarz, getrocknet (schwarzer Pfeffer)</v>
      </c>
      <c r="B1496" s="18">
        <v>100</v>
      </c>
      <c r="C1496" s="19">
        <f>IF(gesamt!C1496="",100,gesamt!D1496)</f>
        <v>278</v>
      </c>
      <c r="D1496" s="20">
        <f>IF(gesamt!C1496="",10,gesamt!G1496)</f>
        <v>51.9</v>
      </c>
      <c r="E1496" s="20">
        <f>IF(gesamt!C1496="",10,gesamt!H1496)</f>
        <v>3.3</v>
      </c>
      <c r="F1496" s="20">
        <f>IF(gesamt!C1496="",10,gesamt!I1496)</f>
        <v>11</v>
      </c>
      <c r="G1496" s="20">
        <f>IF(gesamt!C1496="",0,gesamt!J1496)</f>
        <v>0</v>
      </c>
      <c r="H1496" s="20">
        <f>IF(gesamt!C1496="",0,gesamt!K1496)</f>
        <v>0</v>
      </c>
      <c r="I1496" s="19">
        <f t="shared" si="90"/>
        <v>289.67999999999995</v>
      </c>
      <c r="J1496" s="22">
        <f t="shared" si="88"/>
        <v>1495</v>
      </c>
      <c r="K1496" s="21">
        <f t="shared" ca="1" si="91"/>
        <v>1</v>
      </c>
      <c r="L1496" s="21">
        <f ca="1">IF(K1496=0,"",COUNTIF($K$2:K1496,"&gt;0"))</f>
        <v>1495</v>
      </c>
      <c r="M1496" s="50" t="str">
        <f t="shared" ca="1" si="89"/>
        <v>Pfeffer, schwarz, getrocknet (schwarzer Pfeffer)</v>
      </c>
    </row>
    <row r="1497" spans="1:13" s="18" customFormat="1" ht="14.25" x14ac:dyDescent="0.2">
      <c r="A1497" s="18" t="str">
        <f>IF(gesamt!C1497="",CONCATENATE("Eintrag ",J1497),gesamt!A1497)</f>
        <v>Pfeffer, weiß, getrocknet (weißer Pfeffer)</v>
      </c>
      <c r="B1497" s="18">
        <v>100</v>
      </c>
      <c r="C1497" s="19">
        <f>IF(gesamt!C1497="",100,gesamt!D1497)</f>
        <v>278</v>
      </c>
      <c r="D1497" s="20">
        <f>IF(gesamt!C1497="",10,gesamt!G1497)</f>
        <v>51.9</v>
      </c>
      <c r="E1497" s="20">
        <f>IF(gesamt!C1497="",10,gesamt!H1497)</f>
        <v>3.3</v>
      </c>
      <c r="F1497" s="20">
        <f>IF(gesamt!C1497="",10,gesamt!I1497)</f>
        <v>11</v>
      </c>
      <c r="G1497" s="20">
        <f>IF(gesamt!C1497="",0,gesamt!J1497)</f>
        <v>0</v>
      </c>
      <c r="H1497" s="20">
        <f>IF(gesamt!C1497="",0,gesamt!K1497)</f>
        <v>0</v>
      </c>
      <c r="I1497" s="19">
        <f t="shared" si="90"/>
        <v>289.67999999999995</v>
      </c>
      <c r="J1497" s="22">
        <f t="shared" si="88"/>
        <v>1496</v>
      </c>
      <c r="K1497" s="21">
        <f t="shared" ca="1" si="91"/>
        <v>1</v>
      </c>
      <c r="L1497" s="21">
        <f ca="1">IF(K1497=0,"",COUNTIF($K$2:K1497,"&gt;0"))</f>
        <v>1496</v>
      </c>
      <c r="M1497" s="50" t="str">
        <f t="shared" ca="1" si="89"/>
        <v>Pfeffer, weiß, getrocknet (weißer Pfeffer)</v>
      </c>
    </row>
    <row r="1498" spans="1:13" s="18" customFormat="1" ht="14.25" x14ac:dyDescent="0.2">
      <c r="A1498" s="18" t="str">
        <f>IF(gesamt!C1498="",CONCATENATE("Eintrag ",J1498),gesamt!A1498)</f>
        <v>Pfefferbeißer (Pfefferlinge, Kaminwurzen, Rauchpeitschen)</v>
      </c>
      <c r="B1498" s="18">
        <v>100</v>
      </c>
      <c r="C1498" s="19">
        <f>IF(gesamt!C1498="",100,gesamt!D1498)</f>
        <v>385</v>
      </c>
      <c r="D1498" s="20">
        <f>IF(gesamt!C1498="",10,gesamt!G1498)</f>
        <v>0</v>
      </c>
      <c r="E1498" s="20">
        <f>IF(gesamt!C1498="",10,gesamt!H1498)</f>
        <v>34</v>
      </c>
      <c r="F1498" s="20">
        <f>IF(gesamt!C1498="",10,gesamt!I1498)</f>
        <v>16.5</v>
      </c>
      <c r="G1498" s="20">
        <f>IF(gesamt!C1498="",0,gesamt!J1498)</f>
        <v>0</v>
      </c>
      <c r="H1498" s="20">
        <f>IF(gesamt!C1498="",0,gesamt!K1498)</f>
        <v>0</v>
      </c>
      <c r="I1498" s="19">
        <f t="shared" si="90"/>
        <v>385.50000000000006</v>
      </c>
      <c r="J1498" s="22">
        <f t="shared" si="88"/>
        <v>1497</v>
      </c>
      <c r="K1498" s="21">
        <f t="shared" ca="1" si="91"/>
        <v>1</v>
      </c>
      <c r="L1498" s="21">
        <f ca="1">IF(K1498=0,"",COUNTIF($K$2:K1498,"&gt;0"))</f>
        <v>1497</v>
      </c>
      <c r="M1498" s="50" t="str">
        <f t="shared" ca="1" si="89"/>
        <v>Pfefferbeißer (Pfefferlinge, Kaminwurzen, Rauchpeitschen)</v>
      </c>
    </row>
    <row r="1499" spans="1:13" s="18" customFormat="1" ht="14.25" x14ac:dyDescent="0.2">
      <c r="A1499" s="18" t="str">
        <f>IF(gesamt!C1499="",CONCATENATE("Eintrag ",J1499),gesamt!A1499)</f>
        <v>Pfefferhacksteaks (Rindfleisch)</v>
      </c>
      <c r="B1499" s="18">
        <v>100</v>
      </c>
      <c r="C1499" s="19">
        <f>IF(gesamt!C1499="",100,gesamt!D1499)</f>
        <v>237</v>
      </c>
      <c r="D1499" s="20">
        <f>IF(gesamt!C1499="",10,gesamt!G1499)</f>
        <v>5</v>
      </c>
      <c r="E1499" s="20">
        <f>IF(gesamt!C1499="",10,gesamt!H1499)</f>
        <v>16</v>
      </c>
      <c r="F1499" s="20">
        <f>IF(gesamt!C1499="",10,gesamt!I1499)</f>
        <v>16</v>
      </c>
      <c r="G1499" s="20">
        <f>IF(gesamt!C1499="",0,gesamt!J1499)</f>
        <v>0</v>
      </c>
      <c r="H1499" s="20">
        <f>IF(gesamt!C1499="",0,gesamt!K1499)</f>
        <v>0</v>
      </c>
      <c r="I1499" s="19">
        <f t="shared" si="90"/>
        <v>236.5</v>
      </c>
      <c r="J1499" s="22">
        <f t="shared" si="88"/>
        <v>1498</v>
      </c>
      <c r="K1499" s="21">
        <f t="shared" ca="1" si="91"/>
        <v>1</v>
      </c>
      <c r="L1499" s="21">
        <f ca="1">IF(K1499=0,"",COUNTIF($K$2:K1499,"&gt;0"))</f>
        <v>1498</v>
      </c>
      <c r="M1499" s="50" t="str">
        <f t="shared" ca="1" si="89"/>
        <v>Pfefferhacksteaks (Rindfleisch)</v>
      </c>
    </row>
    <row r="1500" spans="1:13" s="18" customFormat="1" ht="14.25" x14ac:dyDescent="0.2">
      <c r="A1500" s="18" t="str">
        <f>IF(gesamt!C1500="",CONCATENATE("Eintrag ",J1500),gesamt!A1500)</f>
        <v>Pfefferkäse (Schnittkäse)</v>
      </c>
      <c r="B1500" s="18">
        <v>100</v>
      </c>
      <c r="C1500" s="19">
        <f>IF(gesamt!C1500="",100,gesamt!D1500)</f>
        <v>375</v>
      </c>
      <c r="D1500" s="20">
        <f>IF(gesamt!C1500="",10,gesamt!G1500)</f>
        <v>1</v>
      </c>
      <c r="E1500" s="20">
        <f>IF(gesamt!C1500="",10,gesamt!H1500)</f>
        <v>29</v>
      </c>
      <c r="F1500" s="20">
        <f>IF(gesamt!C1500="",10,gesamt!I1500)</f>
        <v>24</v>
      </c>
      <c r="G1500" s="20">
        <f>IF(gesamt!C1500="",0,gesamt!J1500)</f>
        <v>0</v>
      </c>
      <c r="H1500" s="20">
        <f>IF(gesamt!C1500="",0,gesamt!K1500)</f>
        <v>0</v>
      </c>
      <c r="I1500" s="19">
        <f t="shared" si="90"/>
        <v>374.60000000000008</v>
      </c>
      <c r="J1500" s="22">
        <f t="shared" si="88"/>
        <v>1499</v>
      </c>
      <c r="K1500" s="21">
        <f t="shared" ca="1" si="91"/>
        <v>1</v>
      </c>
      <c r="L1500" s="21">
        <f ca="1">IF(K1500=0,"",COUNTIF($K$2:K1500,"&gt;0"))</f>
        <v>1499</v>
      </c>
      <c r="M1500" s="50" t="str">
        <f t="shared" ca="1" si="89"/>
        <v>Pfefferkäse (Schnittkäse)</v>
      </c>
    </row>
    <row r="1501" spans="1:13" s="18" customFormat="1" ht="14.25" x14ac:dyDescent="0.2">
      <c r="A1501" s="18" t="str">
        <f>IF(gesamt!C1501="",CONCATENATE("Eintrag ",J1501),gesamt!A1501)</f>
        <v>Pfefferminz-Bonbons, Eukalyptus-Bonbons</v>
      </c>
      <c r="B1501" s="18">
        <v>100</v>
      </c>
      <c r="C1501" s="19">
        <f>IF(gesamt!C1501="",100,gesamt!D1501)</f>
        <v>412</v>
      </c>
      <c r="D1501" s="20">
        <f>IF(gesamt!C1501="",10,gesamt!G1501)</f>
        <v>98.4</v>
      </c>
      <c r="E1501" s="20">
        <f>IF(gesamt!C1501="",10,gesamt!H1501)</f>
        <v>0.7</v>
      </c>
      <c r="F1501" s="20">
        <f>IF(gesamt!C1501="",10,gesamt!I1501)</f>
        <v>0.5</v>
      </c>
      <c r="G1501" s="20">
        <f>IF(gesamt!C1501="",0,gesamt!J1501)</f>
        <v>0</v>
      </c>
      <c r="H1501" s="20">
        <f>IF(gesamt!C1501="",0,gesamt!K1501)</f>
        <v>0</v>
      </c>
      <c r="I1501" s="19">
        <f t="shared" si="90"/>
        <v>412.05</v>
      </c>
      <c r="J1501" s="22">
        <f t="shared" si="88"/>
        <v>1500</v>
      </c>
      <c r="K1501" s="21">
        <f t="shared" ca="1" si="91"/>
        <v>1</v>
      </c>
      <c r="L1501" s="21">
        <f ca="1">IF(K1501=0,"",COUNTIF($K$2:K1501,"&gt;0"))</f>
        <v>1500</v>
      </c>
      <c r="M1501" s="50" t="str">
        <f t="shared" ca="1" si="89"/>
        <v>Pfefferminz-Bonbons, Eukalyptus-Bonbons</v>
      </c>
    </row>
    <row r="1502" spans="1:13" s="18" customFormat="1" ht="14.25" x14ac:dyDescent="0.2">
      <c r="A1502" s="18" t="str">
        <f>IF(gesamt!C1502="",CONCATENATE("Eintrag ",J1502),gesamt!A1502)</f>
        <v>Pfefferminze (frisch)</v>
      </c>
      <c r="B1502" s="18">
        <v>100</v>
      </c>
      <c r="C1502" s="19">
        <f>IF(gesamt!C1502="",100,gesamt!D1502)</f>
        <v>44</v>
      </c>
      <c r="D1502" s="20">
        <f>IF(gesamt!C1502="",10,gesamt!G1502)</f>
        <v>5.5</v>
      </c>
      <c r="E1502" s="20">
        <f>IF(gesamt!C1502="",10,gesamt!H1502)</f>
        <v>0.5</v>
      </c>
      <c r="F1502" s="20">
        <f>IF(gesamt!C1502="",10,gesamt!I1502)</f>
        <v>4</v>
      </c>
      <c r="G1502" s="20">
        <f>IF(gesamt!C1502="",0,gesamt!J1502)</f>
        <v>0</v>
      </c>
      <c r="H1502" s="20">
        <f>IF(gesamt!C1502="",0,gesamt!K1502)</f>
        <v>0</v>
      </c>
      <c r="I1502" s="19">
        <f t="shared" si="90"/>
        <v>44</v>
      </c>
      <c r="J1502" s="22">
        <f t="shared" si="88"/>
        <v>1501</v>
      </c>
      <c r="K1502" s="21">
        <f t="shared" ca="1" si="91"/>
        <v>1</v>
      </c>
      <c r="L1502" s="21">
        <f ca="1">IF(K1502=0,"",COUNTIF($K$2:K1502,"&gt;0"))</f>
        <v>1501</v>
      </c>
      <c r="M1502" s="50" t="str">
        <f t="shared" ca="1" si="89"/>
        <v>Pfefferminze (frisch)</v>
      </c>
    </row>
    <row r="1503" spans="1:13" s="18" customFormat="1" ht="14.25" x14ac:dyDescent="0.2">
      <c r="A1503" s="18" t="str">
        <f>IF(gesamt!C1503="",CONCATENATE("Eintrag ",J1503),gesamt!A1503)</f>
        <v>Pfefferminzlikör 20 Vol.%</v>
      </c>
      <c r="B1503" s="18">
        <v>100</v>
      </c>
      <c r="C1503" s="19">
        <f>IF(gesamt!C1503="",100,gesamt!D1503)</f>
        <v>273</v>
      </c>
      <c r="D1503" s="20">
        <f>IF(gesamt!C1503="",10,gesamt!G1503)</f>
        <v>28.2</v>
      </c>
      <c r="E1503" s="20">
        <f>IF(gesamt!C1503="",10,gesamt!H1503)</f>
        <v>0</v>
      </c>
      <c r="F1503" s="20">
        <f>IF(gesamt!C1503="",10,gesamt!I1503)</f>
        <v>4.0999999999999996</v>
      </c>
      <c r="G1503" s="20">
        <f>IF(gesamt!C1503="",0,gesamt!J1503)</f>
        <v>20</v>
      </c>
      <c r="H1503" s="20">
        <f>IF(gesamt!C1503="",0,gesamt!K1503)</f>
        <v>0</v>
      </c>
      <c r="I1503" s="19">
        <f t="shared" si="90"/>
        <v>272.83999999999997</v>
      </c>
      <c r="J1503" s="22">
        <f t="shared" si="88"/>
        <v>1502</v>
      </c>
      <c r="K1503" s="21">
        <f t="shared" ca="1" si="91"/>
        <v>1</v>
      </c>
      <c r="L1503" s="21">
        <f ca="1">IF(K1503=0,"",COUNTIF($K$2:K1503,"&gt;0"))</f>
        <v>1502</v>
      </c>
      <c r="M1503" s="50" t="str">
        <f t="shared" ca="1" si="89"/>
        <v>Pfefferminzlikör 20 Vol.%</v>
      </c>
    </row>
    <row r="1504" spans="1:13" s="18" customFormat="1" ht="14.25" x14ac:dyDescent="0.2">
      <c r="A1504" s="18" t="str">
        <f>IF(gesamt!C1504="",CONCATENATE("Eintrag ",J1504),gesamt!A1504)</f>
        <v xml:space="preserve">Pfefferminz-Schokolade (Täfelchen) </v>
      </c>
      <c r="B1504" s="18">
        <v>100</v>
      </c>
      <c r="C1504" s="19">
        <f>IF(gesamt!C1504="",100,gesamt!D1504)</f>
        <v>526</v>
      </c>
      <c r="D1504" s="20">
        <f>IF(gesamt!C1504="",10,gesamt!G1504)</f>
        <v>74</v>
      </c>
      <c r="E1504" s="20">
        <f>IF(gesamt!C1504="",10,gesamt!H1504)</f>
        <v>23</v>
      </c>
      <c r="F1504" s="20">
        <f>IF(gesamt!C1504="",10,gesamt!I1504)</f>
        <v>2</v>
      </c>
      <c r="G1504" s="20">
        <f>IF(gesamt!C1504="",0,gesamt!J1504)</f>
        <v>0</v>
      </c>
      <c r="H1504" s="20">
        <f>IF(gesamt!C1504="",0,gesamt!K1504)</f>
        <v>0</v>
      </c>
      <c r="I1504" s="19">
        <f t="shared" si="90"/>
        <v>525.69999999999993</v>
      </c>
      <c r="J1504" s="22">
        <f t="shared" si="88"/>
        <v>1503</v>
      </c>
      <c r="K1504" s="21">
        <f t="shared" ca="1" si="91"/>
        <v>1</v>
      </c>
      <c r="L1504" s="21">
        <f ca="1">IF(K1504=0,"",COUNTIF($K$2:K1504,"&gt;0"))</f>
        <v>1503</v>
      </c>
      <c r="M1504" s="50" t="str">
        <f t="shared" ca="1" si="89"/>
        <v xml:space="preserve">Pfefferminz-Schokolade (Täfelchen) </v>
      </c>
    </row>
    <row r="1505" spans="1:13" s="18" customFormat="1" ht="14.25" x14ac:dyDescent="0.2">
      <c r="A1505" s="18" t="str">
        <f>IF(gesamt!C1505="",CONCATENATE("Eintrag ",J1505),gesamt!A1505)</f>
        <v>Pfefferminz-Tee</v>
      </c>
      <c r="B1505" s="18">
        <v>100</v>
      </c>
      <c r="C1505" s="19">
        <f>IF(gesamt!C1505="",100,gesamt!D1505)</f>
        <v>3</v>
      </c>
      <c r="D1505" s="20">
        <f>IF(gesamt!C1505="",10,gesamt!G1505)</f>
        <v>0.5</v>
      </c>
      <c r="E1505" s="20">
        <f>IF(gesamt!C1505="",10,gesamt!H1505)</f>
        <v>0</v>
      </c>
      <c r="F1505" s="20">
        <f>IF(gesamt!C1505="",10,gesamt!I1505)</f>
        <v>0.1</v>
      </c>
      <c r="G1505" s="20">
        <f>IF(gesamt!C1505="",0,gesamt!J1505)</f>
        <v>0</v>
      </c>
      <c r="H1505" s="20">
        <f>IF(gesamt!C1505="",0,gesamt!K1505)</f>
        <v>0</v>
      </c>
      <c r="I1505" s="19">
        <f t="shared" si="90"/>
        <v>2.4699999999999998</v>
      </c>
      <c r="J1505" s="22">
        <f t="shared" si="88"/>
        <v>1504</v>
      </c>
      <c r="K1505" s="21">
        <f t="shared" ca="1" si="91"/>
        <v>1</v>
      </c>
      <c r="L1505" s="21">
        <f ca="1">IF(K1505=0,"",COUNTIF($K$2:K1505,"&gt;0"))</f>
        <v>1504</v>
      </c>
      <c r="M1505" s="50" t="str">
        <f t="shared" ca="1" si="89"/>
        <v>Pfefferminz-Tee</v>
      </c>
    </row>
    <row r="1506" spans="1:13" s="18" customFormat="1" ht="14.25" x14ac:dyDescent="0.2">
      <c r="A1506" s="18" t="str">
        <f>IF(gesamt!C1506="",CONCATENATE("Eintrag ",J1506),gesamt!A1506)</f>
        <v>Pfeffernuss (Weihnachts-Gebäck)</v>
      </c>
      <c r="B1506" s="18">
        <v>100</v>
      </c>
      <c r="C1506" s="19">
        <f>IF(gesamt!C1506="",100,gesamt!D1506)</f>
        <v>390</v>
      </c>
      <c r="D1506" s="20">
        <f>IF(gesamt!C1506="",10,gesamt!G1506)</f>
        <v>78.7</v>
      </c>
      <c r="E1506" s="20">
        <f>IF(gesamt!C1506="",10,gesamt!H1506)</f>
        <v>5.2</v>
      </c>
      <c r="F1506" s="20">
        <f>IF(gesamt!C1506="",10,gesamt!I1506)</f>
        <v>7.2</v>
      </c>
      <c r="G1506" s="20">
        <f>IF(gesamt!C1506="",0,gesamt!J1506)</f>
        <v>0</v>
      </c>
      <c r="H1506" s="20">
        <f>IF(gesamt!C1506="",0,gesamt!K1506)</f>
        <v>0</v>
      </c>
      <c r="I1506" s="19">
        <f t="shared" si="90"/>
        <v>401.27</v>
      </c>
      <c r="J1506" s="22">
        <f t="shared" si="88"/>
        <v>1505</v>
      </c>
      <c r="K1506" s="21">
        <f t="shared" ca="1" si="91"/>
        <v>1</v>
      </c>
      <c r="L1506" s="21">
        <f ca="1">IF(K1506=0,"",COUNTIF($K$2:K1506,"&gt;0"))</f>
        <v>1505</v>
      </c>
      <c r="M1506" s="50" t="str">
        <f t="shared" ca="1" si="89"/>
        <v>Pfeffernuss (Weihnachts-Gebäck)</v>
      </c>
    </row>
    <row r="1507" spans="1:13" s="18" customFormat="1" ht="14.25" x14ac:dyDescent="0.2">
      <c r="A1507" s="18" t="str">
        <f>IF(gesamt!C1507="",CONCATENATE("Eintrag ",J1507),gesamt!A1507)</f>
        <v>Pfeffersalami</v>
      </c>
      <c r="B1507" s="18">
        <v>100</v>
      </c>
      <c r="C1507" s="19">
        <f>IF(gesamt!C1507="",100,gesamt!D1507)</f>
        <v>304</v>
      </c>
      <c r="D1507" s="20">
        <f>IF(gesamt!C1507="",10,gesamt!G1507)</f>
        <v>0</v>
      </c>
      <c r="E1507" s="20">
        <f>IF(gesamt!C1507="",10,gesamt!H1507)</f>
        <v>24.3</v>
      </c>
      <c r="F1507" s="20">
        <f>IF(gesamt!C1507="",10,gesamt!I1507)</f>
        <v>18.600000000000001</v>
      </c>
      <c r="G1507" s="20">
        <f>IF(gesamt!C1507="",0,gesamt!J1507)</f>
        <v>0</v>
      </c>
      <c r="H1507" s="20">
        <f>IF(gesamt!C1507="",0,gesamt!K1507)</f>
        <v>0</v>
      </c>
      <c r="I1507" s="19">
        <f t="shared" si="90"/>
        <v>304.11</v>
      </c>
      <c r="J1507" s="22">
        <f t="shared" si="88"/>
        <v>1506</v>
      </c>
      <c r="K1507" s="21">
        <f t="shared" ca="1" si="91"/>
        <v>1</v>
      </c>
      <c r="L1507" s="21">
        <f ca="1">IF(K1507=0,"",COUNTIF($K$2:K1507,"&gt;0"))</f>
        <v>1506</v>
      </c>
      <c r="M1507" s="50" t="str">
        <f t="shared" ca="1" si="89"/>
        <v>Pfeffersalami</v>
      </c>
    </row>
    <row r="1508" spans="1:13" s="18" customFormat="1" ht="14.25" x14ac:dyDescent="0.2">
      <c r="A1508" s="18" t="str">
        <f>IF(gesamt!C1508="",CONCATENATE("Eintrag ",J1508),gesamt!A1508)</f>
        <v xml:space="preserve">Pfefferschoten, Peperoni </v>
      </c>
      <c r="B1508" s="18">
        <v>100</v>
      </c>
      <c r="C1508" s="19">
        <f>IF(gesamt!C1508="",100,gesamt!D1508)</f>
        <v>20</v>
      </c>
      <c r="D1508" s="20">
        <f>IF(gesamt!C1508="",10,gesamt!G1508)</f>
        <v>0.7</v>
      </c>
      <c r="E1508" s="20">
        <f>IF(gesamt!C1508="",10,gesamt!H1508)</f>
        <v>0.6</v>
      </c>
      <c r="F1508" s="20">
        <f>IF(gesamt!C1508="",10,gesamt!I1508)</f>
        <v>2.9</v>
      </c>
      <c r="G1508" s="20">
        <f>IF(gesamt!C1508="",0,gesamt!J1508)</f>
        <v>0</v>
      </c>
      <c r="H1508" s="20">
        <f>IF(gesamt!C1508="",0,gesamt!K1508)</f>
        <v>0</v>
      </c>
      <c r="I1508" s="19">
        <f t="shared" si="90"/>
        <v>20.63</v>
      </c>
      <c r="J1508" s="22">
        <f t="shared" si="88"/>
        <v>1507</v>
      </c>
      <c r="K1508" s="21">
        <f t="shared" ca="1" si="91"/>
        <v>1</v>
      </c>
      <c r="L1508" s="21">
        <f ca="1">IF(K1508=0,"",COUNTIF($K$2:K1508,"&gt;0"))</f>
        <v>1507</v>
      </c>
      <c r="M1508" s="50" t="str">
        <f t="shared" ca="1" si="89"/>
        <v xml:space="preserve">Pfefferschoten, Peperoni </v>
      </c>
    </row>
    <row r="1509" spans="1:13" s="18" customFormat="1" ht="14.25" x14ac:dyDescent="0.2">
      <c r="A1509" s="18" t="str">
        <f>IF(gesamt!C1509="",CONCATENATE("Eintrag ",J1509),gesamt!A1509)</f>
        <v>Pfeilwurzelmehl, Arrowrootmehl, Pfeilwurzel-Stärkemehl (Bindemittel)</v>
      </c>
      <c r="B1509" s="18">
        <v>100</v>
      </c>
      <c r="C1509" s="19">
        <f>IF(gesamt!C1509="",100,gesamt!D1509)</f>
        <v>350</v>
      </c>
      <c r="D1509" s="20">
        <f>IF(gesamt!C1509="",10,gesamt!G1509)</f>
        <v>83</v>
      </c>
      <c r="E1509" s="20">
        <f>IF(gesamt!C1509="",10,gesamt!H1509)</f>
        <v>1</v>
      </c>
      <c r="F1509" s="20">
        <f>IF(gesamt!C1509="",10,gesamt!I1509)</f>
        <v>0.1</v>
      </c>
      <c r="G1509" s="20">
        <f>IF(gesamt!C1509="",0,gesamt!J1509)</f>
        <v>0</v>
      </c>
      <c r="H1509" s="20">
        <f>IF(gesamt!C1509="",0,gesamt!K1509)</f>
        <v>0</v>
      </c>
      <c r="I1509" s="19">
        <f t="shared" si="90"/>
        <v>350.02</v>
      </c>
      <c r="J1509" s="22">
        <f t="shared" ref="J1509:J1572" si="92">J1508+1</f>
        <v>1508</v>
      </c>
      <c r="K1509" s="21">
        <f t="shared" ca="1" si="91"/>
        <v>1</v>
      </c>
      <c r="L1509" s="21">
        <f ca="1">IF(K1509=0,"",COUNTIF($K$2:K1509,"&gt;0"))</f>
        <v>1508</v>
      </c>
      <c r="M1509" s="50" t="str">
        <f t="shared" ca="1" si="89"/>
        <v>Pfeilwurzelmehl, Arrowrootmehl, Pfeilwurzel-Stärkemehl (Bindemittel)</v>
      </c>
    </row>
    <row r="1510" spans="1:13" s="18" customFormat="1" ht="14.25" x14ac:dyDescent="0.2">
      <c r="A1510" s="18" t="str">
        <f>IF(gesamt!C1510="",CONCATENATE("Eintrag ",J1510),gesamt!A1510)</f>
        <v>Pferdebockwurst, Pferdekochwurst, Pferdesiedewurst</v>
      </c>
      <c r="B1510" s="18">
        <v>100</v>
      </c>
      <c r="C1510" s="19">
        <f>IF(gesamt!C1510="",100,gesamt!D1510)</f>
        <v>289</v>
      </c>
      <c r="D1510" s="20">
        <f>IF(gesamt!C1510="",10,gesamt!G1510)</f>
        <v>1.5</v>
      </c>
      <c r="E1510" s="20">
        <f>IF(gesamt!C1510="",10,gesamt!H1510)</f>
        <v>25</v>
      </c>
      <c r="F1510" s="20">
        <f>IF(gesamt!C1510="",10,gesamt!I1510)</f>
        <v>12</v>
      </c>
      <c r="G1510" s="20">
        <f>IF(gesamt!C1510="",0,gesamt!J1510)</f>
        <v>0</v>
      </c>
      <c r="H1510" s="20">
        <f>IF(gesamt!C1510="",0,gesamt!K1510)</f>
        <v>0</v>
      </c>
      <c r="I1510" s="19">
        <f t="shared" si="90"/>
        <v>289.05000000000007</v>
      </c>
      <c r="J1510" s="22">
        <f t="shared" si="92"/>
        <v>1509</v>
      </c>
      <c r="K1510" s="21">
        <f t="shared" ca="1" si="91"/>
        <v>1</v>
      </c>
      <c r="L1510" s="21">
        <f ca="1">IF(K1510=0,"",COUNTIF($K$2:K1510,"&gt;0"))</f>
        <v>1509</v>
      </c>
      <c r="M1510" s="50" t="str">
        <f t="shared" ca="1" si="89"/>
        <v>Pferdebockwurst, Pferdekochwurst, Pferdesiedewurst</v>
      </c>
    </row>
    <row r="1511" spans="1:13" s="18" customFormat="1" ht="14.25" x14ac:dyDescent="0.2">
      <c r="A1511" s="18" t="str">
        <f>IF(gesamt!C1511="",CONCATENATE("Eintrag ",J1511),gesamt!A1511)</f>
        <v>Pferdebratwurst, Pferdewürstchen (Roster)</v>
      </c>
      <c r="B1511" s="18">
        <v>100</v>
      </c>
      <c r="C1511" s="19">
        <f>IF(gesamt!C1511="",100,gesamt!D1511)</f>
        <v>254</v>
      </c>
      <c r="D1511" s="20">
        <f>IF(gesamt!C1511="",10,gesamt!G1511)</f>
        <v>2</v>
      </c>
      <c r="E1511" s="20">
        <f>IF(gesamt!C1511="",10,gesamt!H1511)</f>
        <v>21</v>
      </c>
      <c r="F1511" s="20">
        <f>IF(gesamt!C1511="",10,gesamt!I1511)</f>
        <v>12</v>
      </c>
      <c r="G1511" s="20">
        <f>IF(gesamt!C1511="",0,gesamt!J1511)</f>
        <v>0</v>
      </c>
      <c r="H1511" s="20">
        <f>IF(gesamt!C1511="",0,gesamt!K1511)</f>
        <v>0</v>
      </c>
      <c r="I1511" s="19">
        <f t="shared" si="90"/>
        <v>253.9</v>
      </c>
      <c r="J1511" s="22">
        <f t="shared" si="92"/>
        <v>1510</v>
      </c>
      <c r="K1511" s="21">
        <f t="shared" ca="1" si="91"/>
        <v>1</v>
      </c>
      <c r="L1511" s="21">
        <f ca="1">IF(K1511=0,"",COUNTIF($K$2:K1511,"&gt;0"))</f>
        <v>1510</v>
      </c>
      <c r="M1511" s="50" t="str">
        <f t="shared" ca="1" si="89"/>
        <v>Pferdebratwurst, Pferdewürstchen (Roster)</v>
      </c>
    </row>
    <row r="1512" spans="1:13" s="18" customFormat="1" ht="14.25" x14ac:dyDescent="0.2">
      <c r="A1512" s="18" t="str">
        <f>IF(gesamt!C1512="",CONCATENATE("Eintrag ",J1512),gesamt!A1512)</f>
        <v>Pferdefleisch (roh)</v>
      </c>
      <c r="B1512" s="18">
        <v>100</v>
      </c>
      <c r="C1512" s="19">
        <f>IF(gesamt!C1512="",100,gesamt!D1512)</f>
        <v>161</v>
      </c>
      <c r="D1512" s="20">
        <f>IF(gesamt!C1512="",10,gesamt!G1512)</f>
        <v>0.6</v>
      </c>
      <c r="E1512" s="20">
        <f>IF(gesamt!C1512="",10,gesamt!H1512)</f>
        <v>3.5</v>
      </c>
      <c r="F1512" s="20">
        <f>IF(gesamt!C1512="",10,gesamt!I1512)</f>
        <v>30</v>
      </c>
      <c r="G1512" s="20">
        <f>IF(gesamt!C1512="",0,gesamt!J1512)</f>
        <v>0</v>
      </c>
      <c r="H1512" s="20">
        <f>IF(gesamt!C1512="",0,gesamt!K1512)</f>
        <v>0</v>
      </c>
      <c r="I1512" s="19">
        <f t="shared" si="90"/>
        <v>161.01</v>
      </c>
      <c r="J1512" s="22">
        <f t="shared" si="92"/>
        <v>1511</v>
      </c>
      <c r="K1512" s="21">
        <f t="shared" ca="1" si="91"/>
        <v>1</v>
      </c>
      <c r="L1512" s="21">
        <f ca="1">IF(K1512=0,"",COUNTIF($K$2:K1512,"&gt;0"))</f>
        <v>1511</v>
      </c>
      <c r="M1512" s="50" t="str">
        <f t="shared" ca="1" si="89"/>
        <v>Pferdefleisch (roh)</v>
      </c>
    </row>
    <row r="1513" spans="1:13" s="18" customFormat="1" ht="14.25" x14ac:dyDescent="0.2">
      <c r="A1513" s="18" t="str">
        <f>IF(gesamt!C1513="",CONCATENATE("Eintrag ",J1513),gesamt!A1513)</f>
        <v>Pferdesalami, Pferdewurst, Rosswurst</v>
      </c>
      <c r="B1513" s="18">
        <v>100</v>
      </c>
      <c r="C1513" s="19">
        <f>IF(gesamt!C1513="",100,gesamt!D1513)</f>
        <v>242</v>
      </c>
      <c r="D1513" s="20">
        <f>IF(gesamt!C1513="",10,gesamt!G1513)</f>
        <v>0</v>
      </c>
      <c r="E1513" s="20">
        <f>IF(gesamt!C1513="",10,gesamt!H1513)</f>
        <v>26.1</v>
      </c>
      <c r="F1513" s="20">
        <f>IF(gesamt!C1513="",10,gesamt!I1513)</f>
        <v>20.8</v>
      </c>
      <c r="G1513" s="20">
        <f>IF(gesamt!C1513="",0,gesamt!J1513)</f>
        <v>0</v>
      </c>
      <c r="H1513" s="20">
        <f>IF(gesamt!C1513="",0,gesamt!K1513)</f>
        <v>0</v>
      </c>
      <c r="I1513" s="19">
        <f t="shared" si="90"/>
        <v>330.09000000000003</v>
      </c>
      <c r="J1513" s="22">
        <f t="shared" si="92"/>
        <v>1512</v>
      </c>
      <c r="K1513" s="21">
        <f t="shared" ca="1" si="91"/>
        <v>1</v>
      </c>
      <c r="L1513" s="21">
        <f ca="1">IF(K1513=0,"",COUNTIF($K$2:K1513,"&gt;0"))</f>
        <v>1512</v>
      </c>
      <c r="M1513" s="50" t="str">
        <f t="shared" ca="1" si="89"/>
        <v>Pferdesalami, Pferdewurst, Rosswurst</v>
      </c>
    </row>
    <row r="1514" spans="1:13" s="18" customFormat="1" ht="14.25" x14ac:dyDescent="0.2">
      <c r="A1514" s="18" t="str">
        <f>IF(gesamt!C1514="",CONCATENATE("Eintrag ",J1514),gesamt!A1514)</f>
        <v>Pfifferlinge (Eierpilze, Eierschwammerln, Rehlinge)</v>
      </c>
      <c r="B1514" s="18">
        <v>100</v>
      </c>
      <c r="C1514" s="19">
        <f>IF(gesamt!C1514="",100,gesamt!D1514)</f>
        <v>11</v>
      </c>
      <c r="D1514" s="20">
        <f>IF(gesamt!C1514="",10,gesamt!G1514)</f>
        <v>0.2</v>
      </c>
      <c r="E1514" s="20">
        <f>IF(gesamt!C1514="",10,gesamt!H1514)</f>
        <v>0.5</v>
      </c>
      <c r="F1514" s="20">
        <f>IF(gesamt!C1514="",10,gesamt!I1514)</f>
        <v>1.5</v>
      </c>
      <c r="G1514" s="20">
        <f>IF(gesamt!C1514="",0,gesamt!J1514)</f>
        <v>0</v>
      </c>
      <c r="H1514" s="20">
        <f>IF(gesamt!C1514="",0,gesamt!K1514)</f>
        <v>0</v>
      </c>
      <c r="I1514" s="19">
        <f t="shared" si="90"/>
        <v>11.770000000000001</v>
      </c>
      <c r="J1514" s="22">
        <f t="shared" si="92"/>
        <v>1513</v>
      </c>
      <c r="K1514" s="21">
        <f t="shared" ca="1" si="91"/>
        <v>1</v>
      </c>
      <c r="L1514" s="21">
        <f ca="1">IF(K1514=0,"",COUNTIF($K$2:K1514,"&gt;0"))</f>
        <v>1513</v>
      </c>
      <c r="M1514" s="50" t="str">
        <f t="shared" ca="1" si="89"/>
        <v>Pfifferlinge (Eierpilze, Eierschwammerln, Rehlinge)</v>
      </c>
    </row>
    <row r="1515" spans="1:13" s="18" customFormat="1" ht="14.25" x14ac:dyDescent="0.2">
      <c r="A1515" s="18" t="str">
        <f>IF(gesamt!C1515="",CONCATENATE("Eintrag ",J1515),gesamt!A1515)</f>
        <v>Pfifferlinge, getrocknet (Eierpilze, Eierschwammerln, Rehlinge)</v>
      </c>
      <c r="B1515" s="18">
        <v>100</v>
      </c>
      <c r="C1515" s="19">
        <f>IF(gesamt!C1515="",100,gesamt!D1515)</f>
        <v>93</v>
      </c>
      <c r="D1515" s="20">
        <f>IF(gesamt!C1515="",10,gesamt!G1515)</f>
        <v>1.8</v>
      </c>
      <c r="E1515" s="20">
        <f>IF(gesamt!C1515="",10,gesamt!H1515)</f>
        <v>2.2000000000000002</v>
      </c>
      <c r="F1515" s="20">
        <f>IF(gesamt!C1515="",10,gesamt!I1515)</f>
        <v>16.5</v>
      </c>
      <c r="G1515" s="20">
        <f>IF(gesamt!C1515="",0,gesamt!J1515)</f>
        <v>0</v>
      </c>
      <c r="H1515" s="20">
        <f>IF(gesamt!C1515="",0,gesamt!K1515)</f>
        <v>0</v>
      </c>
      <c r="I1515" s="19">
        <f t="shared" si="90"/>
        <v>97.14</v>
      </c>
      <c r="J1515" s="22">
        <f t="shared" si="92"/>
        <v>1514</v>
      </c>
      <c r="K1515" s="21">
        <f t="shared" ca="1" si="91"/>
        <v>1</v>
      </c>
      <c r="L1515" s="21">
        <f ca="1">IF(K1515=0,"",COUNTIF($K$2:K1515,"&gt;0"))</f>
        <v>1514</v>
      </c>
      <c r="M1515" s="50" t="str">
        <f t="shared" ca="1" si="89"/>
        <v>Pfifferlinge, getrocknet (Eierpilze, Eierschwammerln, Rehlinge)</v>
      </c>
    </row>
    <row r="1516" spans="1:13" s="18" customFormat="1" ht="14.25" x14ac:dyDescent="0.2">
      <c r="A1516" s="18" t="str">
        <f>IF(gesamt!C1516="",CONCATENATE("Eintrag ",J1516),gesamt!A1516)</f>
        <v>Pfirsich-Chutney, Pfirsich-Chatni</v>
      </c>
      <c r="B1516" s="18">
        <v>100</v>
      </c>
      <c r="C1516" s="19">
        <f>IF(gesamt!C1516="",100,gesamt!D1516)</f>
        <v>141</v>
      </c>
      <c r="D1516" s="20">
        <f>IF(gesamt!C1516="",10,gesamt!G1516)</f>
        <v>31</v>
      </c>
      <c r="E1516" s="20">
        <f>IF(gesamt!C1516="",10,gesamt!H1516)</f>
        <v>0.3</v>
      </c>
      <c r="F1516" s="20">
        <f>IF(gesamt!C1516="",10,gesamt!I1516)</f>
        <v>2.7</v>
      </c>
      <c r="G1516" s="20">
        <f>IF(gesamt!C1516="",0,gesamt!J1516)</f>
        <v>0</v>
      </c>
      <c r="H1516" s="20">
        <f>IF(gesamt!C1516="",0,gesamt!K1516)</f>
        <v>0</v>
      </c>
      <c r="I1516" s="19">
        <f t="shared" si="90"/>
        <v>141.22999999999999</v>
      </c>
      <c r="J1516" s="22">
        <f t="shared" si="92"/>
        <v>1515</v>
      </c>
      <c r="K1516" s="21">
        <f t="shared" ca="1" si="91"/>
        <v>1</v>
      </c>
      <c r="L1516" s="21">
        <f ca="1">IF(K1516=0,"",COUNTIF($K$2:K1516,"&gt;0"))</f>
        <v>1515</v>
      </c>
      <c r="M1516" s="50" t="str">
        <f t="shared" ca="1" si="89"/>
        <v>Pfirsich-Chutney, Pfirsich-Chatni</v>
      </c>
    </row>
    <row r="1517" spans="1:13" s="18" customFormat="1" ht="14.25" x14ac:dyDescent="0.2">
      <c r="A1517" s="18" t="str">
        <f>IF(gesamt!C1517="",CONCATENATE("Eintrag ",J1517),gesamt!A1517)</f>
        <v>Pfirsiche</v>
      </c>
      <c r="B1517" s="18">
        <v>100</v>
      </c>
      <c r="C1517" s="19">
        <f>IF(gesamt!C1517="",100,gesamt!D1517)</f>
        <v>41</v>
      </c>
      <c r="D1517" s="20">
        <f>IF(gesamt!C1517="",10,gesamt!G1517)</f>
        <v>8.9</v>
      </c>
      <c r="E1517" s="20">
        <f>IF(gesamt!C1517="",10,gesamt!H1517)</f>
        <v>0.1</v>
      </c>
      <c r="F1517" s="20">
        <f>IF(gesamt!C1517="",10,gesamt!I1517)</f>
        <v>0.8</v>
      </c>
      <c r="G1517" s="20">
        <f>IF(gesamt!C1517="",0,gesamt!J1517)</f>
        <v>0</v>
      </c>
      <c r="H1517" s="20">
        <f>IF(gesamt!C1517="",0,gesamt!K1517)</f>
        <v>0</v>
      </c>
      <c r="I1517" s="19">
        <f t="shared" si="90"/>
        <v>40.779999999999994</v>
      </c>
      <c r="J1517" s="22">
        <f t="shared" si="92"/>
        <v>1516</v>
      </c>
      <c r="K1517" s="21">
        <f t="shared" ca="1" si="91"/>
        <v>1</v>
      </c>
      <c r="L1517" s="21">
        <f ca="1">IF(K1517=0,"",COUNTIF($K$2:K1517,"&gt;0"))</f>
        <v>1516</v>
      </c>
      <c r="M1517" s="50" t="str">
        <f t="shared" ca="1" si="89"/>
        <v>Pfirsiche</v>
      </c>
    </row>
    <row r="1518" spans="1:13" s="18" customFormat="1" ht="14.25" x14ac:dyDescent="0.2">
      <c r="A1518" s="18" t="str">
        <f>IF(gesamt!C1518="",CONCATENATE("Eintrag ",J1518),gesamt!A1518)</f>
        <v>Pfirsiche, Pfirsichkompott (Konserve)</v>
      </c>
      <c r="B1518" s="18">
        <v>100</v>
      </c>
      <c r="C1518" s="19">
        <f>IF(gesamt!C1518="",100,gesamt!D1518)</f>
        <v>68</v>
      </c>
      <c r="D1518" s="20">
        <f>IF(gesamt!C1518="",10,gesamt!G1518)</f>
        <v>16.5</v>
      </c>
      <c r="E1518" s="20">
        <f>IF(gesamt!C1518="",10,gesamt!H1518)</f>
        <v>0.1</v>
      </c>
      <c r="F1518" s="20">
        <f>IF(gesamt!C1518="",10,gesamt!I1518)</f>
        <v>0.4</v>
      </c>
      <c r="G1518" s="20">
        <f>IF(gesamt!C1518="",0,gesamt!J1518)</f>
        <v>0</v>
      </c>
      <c r="H1518" s="20">
        <f>IF(gesamt!C1518="",0,gesamt!K1518)</f>
        <v>0</v>
      </c>
      <c r="I1518" s="19">
        <f t="shared" si="90"/>
        <v>70.260000000000005</v>
      </c>
      <c r="J1518" s="22">
        <f t="shared" si="92"/>
        <v>1517</v>
      </c>
      <c r="K1518" s="21">
        <f t="shared" ca="1" si="91"/>
        <v>1</v>
      </c>
      <c r="L1518" s="21">
        <f ca="1">IF(K1518=0,"",COUNTIF($K$2:K1518,"&gt;0"))</f>
        <v>1517</v>
      </c>
      <c r="M1518" s="50" t="str">
        <f t="shared" ca="1" si="89"/>
        <v>Pfirsiche, Pfirsichkompott (Konserve)</v>
      </c>
    </row>
    <row r="1519" spans="1:13" s="18" customFormat="1" ht="14.25" x14ac:dyDescent="0.2">
      <c r="A1519" s="18" t="str">
        <f>IF(gesamt!C1519="",CONCATENATE("Eintrag ",J1519),gesamt!A1519)</f>
        <v>Pfirsichtorte, Pfirsich-Sahne-Torte, Mürbeteig</v>
      </c>
      <c r="B1519" s="18">
        <v>100</v>
      </c>
      <c r="C1519" s="19">
        <f>IF(gesamt!C1519="",100,gesamt!D1519)</f>
        <v>270</v>
      </c>
      <c r="D1519" s="20">
        <f>IF(gesamt!C1519="",10,gesamt!G1519)</f>
        <v>30</v>
      </c>
      <c r="E1519" s="20">
        <f>IF(gesamt!C1519="",10,gesamt!H1519)</f>
        <v>14</v>
      </c>
      <c r="F1519" s="20">
        <f>IF(gesamt!C1519="",10,gesamt!I1519)</f>
        <v>4</v>
      </c>
      <c r="G1519" s="20">
        <f>IF(gesamt!C1519="",0,gesamt!J1519)</f>
        <v>0</v>
      </c>
      <c r="H1519" s="20">
        <f>IF(gesamt!C1519="",0,gesamt!K1519)</f>
        <v>0</v>
      </c>
      <c r="I1519" s="19">
        <f t="shared" si="90"/>
        <v>270</v>
      </c>
      <c r="J1519" s="22">
        <f t="shared" si="92"/>
        <v>1518</v>
      </c>
      <c r="K1519" s="21">
        <f t="shared" ca="1" si="91"/>
        <v>1</v>
      </c>
      <c r="L1519" s="21">
        <f ca="1">IF(K1519=0,"",COUNTIF($K$2:K1519,"&gt;0"))</f>
        <v>1518</v>
      </c>
      <c r="M1519" s="50" t="str">
        <f t="shared" ca="1" si="89"/>
        <v>Pfirsichtorte, Pfirsich-Sahne-Torte, Mürbeteig</v>
      </c>
    </row>
    <row r="1520" spans="1:13" s="18" customFormat="1" ht="14.25" x14ac:dyDescent="0.2">
      <c r="A1520" s="18" t="str">
        <f>IF(gesamt!C1520="",CONCATENATE("Eintrag ",J1520),gesamt!A1520)</f>
        <v>Pflanzen-Margarine, ungehärtet</v>
      </c>
      <c r="B1520" s="18">
        <v>100</v>
      </c>
      <c r="C1520" s="19">
        <f>IF(gesamt!C1520="",100,gesamt!D1520)</f>
        <v>722</v>
      </c>
      <c r="D1520" s="20">
        <f>IF(gesamt!C1520="",10,gesamt!G1520)</f>
        <v>0.4</v>
      </c>
      <c r="E1520" s="20">
        <f>IF(gesamt!C1520="",10,gesamt!H1520)</f>
        <v>80</v>
      </c>
      <c r="F1520" s="20">
        <f>IF(gesamt!C1520="",10,gesamt!I1520)</f>
        <v>0.2</v>
      </c>
      <c r="G1520" s="20">
        <f>IF(gesamt!C1520="",0,gesamt!J1520)</f>
        <v>0</v>
      </c>
      <c r="H1520" s="20">
        <f>IF(gesamt!C1520="",0,gesamt!K1520)</f>
        <v>0</v>
      </c>
      <c r="I1520" s="19">
        <f t="shared" si="90"/>
        <v>746.48</v>
      </c>
      <c r="J1520" s="22">
        <f t="shared" si="92"/>
        <v>1519</v>
      </c>
      <c r="K1520" s="21">
        <f t="shared" ca="1" si="91"/>
        <v>1</v>
      </c>
      <c r="L1520" s="21">
        <f ca="1">IF(K1520=0,"",COUNTIF($K$2:K1520,"&gt;0"))</f>
        <v>1519</v>
      </c>
      <c r="M1520" s="50" t="str">
        <f t="shared" ca="1" si="89"/>
        <v>Pflanzen-Margarine, ungehärtet</v>
      </c>
    </row>
    <row r="1521" spans="1:13" s="18" customFormat="1" ht="14.25" x14ac:dyDescent="0.2">
      <c r="A1521" s="18" t="str">
        <f>IF(gesamt!C1521="",CONCATENATE("Eintrag ",J1521),gesamt!A1521)</f>
        <v>Pflanzenöl</v>
      </c>
      <c r="B1521" s="18">
        <v>100</v>
      </c>
      <c r="C1521" s="19">
        <f>IF(gesamt!C1521="",100,gesamt!D1521)</f>
        <v>930</v>
      </c>
      <c r="D1521" s="20">
        <f>IF(gesamt!C1521="",10,gesamt!G1521)</f>
        <v>0</v>
      </c>
      <c r="E1521" s="20">
        <f>IF(gesamt!C1521="",10,gesamt!H1521)</f>
        <v>100</v>
      </c>
      <c r="F1521" s="20">
        <f>IF(gesamt!C1521="",10,gesamt!I1521)</f>
        <v>0</v>
      </c>
      <c r="G1521" s="20">
        <f>IF(gesamt!C1521="",0,gesamt!J1521)</f>
        <v>0</v>
      </c>
      <c r="H1521" s="20">
        <f>IF(gesamt!C1521="",0,gesamt!K1521)</f>
        <v>0</v>
      </c>
      <c r="I1521" s="19">
        <f t="shared" si="90"/>
        <v>930.00000000000011</v>
      </c>
      <c r="J1521" s="22">
        <f t="shared" si="92"/>
        <v>1520</v>
      </c>
      <c r="K1521" s="21">
        <f t="shared" ca="1" si="91"/>
        <v>1</v>
      </c>
      <c r="L1521" s="21">
        <f ca="1">IF(K1521=0,"",COUNTIF($K$2:K1521,"&gt;0"))</f>
        <v>1520</v>
      </c>
      <c r="M1521" s="50" t="str">
        <f t="shared" ca="1" si="89"/>
        <v>Pflanzenöl</v>
      </c>
    </row>
    <row r="1522" spans="1:13" s="18" customFormat="1" ht="14.25" x14ac:dyDescent="0.2">
      <c r="A1522" s="18" t="str">
        <f>IF(gesamt!C1522="",CONCATENATE("Eintrag ",J1522),gesamt!A1522)</f>
        <v>Pflaumen</v>
      </c>
      <c r="B1522" s="18">
        <v>100</v>
      </c>
      <c r="C1522" s="19">
        <f>IF(gesamt!C1522="",100,gesamt!D1522)</f>
        <v>48</v>
      </c>
      <c r="D1522" s="20">
        <f>IF(gesamt!C1522="",10,gesamt!G1522)</f>
        <v>10.199999999999999</v>
      </c>
      <c r="E1522" s="20">
        <f>IF(gesamt!C1522="",10,gesamt!H1522)</f>
        <v>0.2</v>
      </c>
      <c r="F1522" s="20">
        <f>IF(gesamt!C1522="",10,gesamt!I1522)</f>
        <v>0.6</v>
      </c>
      <c r="G1522" s="20">
        <f>IF(gesamt!C1522="",0,gesamt!J1522)</f>
        <v>0</v>
      </c>
      <c r="H1522" s="20">
        <f>IF(gesamt!C1522="",0,gesamt!K1522)</f>
        <v>0</v>
      </c>
      <c r="I1522" s="19">
        <f t="shared" si="90"/>
        <v>46.199999999999996</v>
      </c>
      <c r="J1522" s="22">
        <f t="shared" si="92"/>
        <v>1521</v>
      </c>
      <c r="K1522" s="21">
        <f t="shared" ca="1" si="91"/>
        <v>1</v>
      </c>
      <c r="L1522" s="21">
        <f ca="1">IF(K1522=0,"",COUNTIF($K$2:K1522,"&gt;0"))</f>
        <v>1521</v>
      </c>
      <c r="M1522" s="50" t="str">
        <f t="shared" ca="1" si="89"/>
        <v>Pflaumen</v>
      </c>
    </row>
    <row r="1523" spans="1:13" s="18" customFormat="1" ht="14.25" x14ac:dyDescent="0.2">
      <c r="A1523" s="18" t="str">
        <f>IF(gesamt!C1523="",CONCATENATE("Eintrag ",J1523),gesamt!A1523)</f>
        <v>Pflaumen (Konserve)</v>
      </c>
      <c r="B1523" s="18">
        <v>100</v>
      </c>
      <c r="C1523" s="19">
        <f>IF(gesamt!C1523="",100,gesamt!D1523)</f>
        <v>75</v>
      </c>
      <c r="D1523" s="20">
        <f>IF(gesamt!C1523="",10,gesamt!G1523)</f>
        <v>18.100000000000001</v>
      </c>
      <c r="E1523" s="20">
        <f>IF(gesamt!C1523="",10,gesamt!H1523)</f>
        <v>0.1</v>
      </c>
      <c r="F1523" s="20">
        <f>IF(gesamt!C1523="",10,gesamt!I1523)</f>
        <v>0.5</v>
      </c>
      <c r="G1523" s="20">
        <f>IF(gesamt!C1523="",0,gesamt!J1523)</f>
        <v>0</v>
      </c>
      <c r="H1523" s="20">
        <f>IF(gesamt!C1523="",0,gesamt!K1523)</f>
        <v>0</v>
      </c>
      <c r="I1523" s="19">
        <f t="shared" si="90"/>
        <v>77.239999999999995</v>
      </c>
      <c r="J1523" s="22">
        <f t="shared" si="92"/>
        <v>1522</v>
      </c>
      <c r="K1523" s="21">
        <f t="shared" ca="1" si="91"/>
        <v>1</v>
      </c>
      <c r="L1523" s="21">
        <f ca="1">IF(K1523=0,"",COUNTIF($K$2:K1523,"&gt;0"))</f>
        <v>1522</v>
      </c>
      <c r="M1523" s="50" t="str">
        <f t="shared" ca="1" si="89"/>
        <v>Pflaumen (Konserve)</v>
      </c>
    </row>
    <row r="1524" spans="1:13" s="18" customFormat="1" ht="14.25" x14ac:dyDescent="0.2">
      <c r="A1524" s="18" t="str">
        <f>IF(gesamt!C1524="",CONCATENATE("Eintrag ",J1524),gesamt!A1524)</f>
        <v>Pflaumen, getrocknet</v>
      </c>
      <c r="B1524" s="18">
        <v>100</v>
      </c>
      <c r="C1524" s="19">
        <f>IF(gesamt!C1524="",100,gesamt!D1524)</f>
        <v>222</v>
      </c>
      <c r="D1524" s="20">
        <f>IF(gesamt!C1524="",10,gesamt!G1524)</f>
        <v>47.4</v>
      </c>
      <c r="E1524" s="20">
        <f>IF(gesamt!C1524="",10,gesamt!H1524)</f>
        <v>0.6</v>
      </c>
      <c r="F1524" s="20">
        <f>IF(gesamt!C1524="",10,gesamt!I1524)</f>
        <v>2.2999999999999998</v>
      </c>
      <c r="G1524" s="20">
        <f>IF(gesamt!C1524="",0,gesamt!J1524)</f>
        <v>0</v>
      </c>
      <c r="H1524" s="20">
        <f>IF(gesamt!C1524="",0,gesamt!K1524)</f>
        <v>0</v>
      </c>
      <c r="I1524" s="19">
        <f t="shared" si="90"/>
        <v>209.57999999999998</v>
      </c>
      <c r="J1524" s="22">
        <f t="shared" si="92"/>
        <v>1523</v>
      </c>
      <c r="K1524" s="21">
        <f t="shared" ca="1" si="91"/>
        <v>1</v>
      </c>
      <c r="L1524" s="21">
        <f ca="1">IF(K1524=0,"",COUNTIF($K$2:K1524,"&gt;0"))</f>
        <v>1523</v>
      </c>
      <c r="M1524" s="50" t="str">
        <f t="shared" ca="1" si="89"/>
        <v>Pflaumen, getrocknet</v>
      </c>
    </row>
    <row r="1525" spans="1:13" s="18" customFormat="1" ht="14.25" x14ac:dyDescent="0.2">
      <c r="A1525" s="18" t="str">
        <f>IF(gesamt!C1525="",CONCATENATE("Eintrag ",J1525),gesamt!A1525)</f>
        <v>Pflaumen-Kompott</v>
      </c>
      <c r="B1525" s="18">
        <v>100</v>
      </c>
      <c r="C1525" s="19">
        <f>IF(gesamt!C1525="",100,gesamt!D1525)</f>
        <v>74</v>
      </c>
      <c r="D1525" s="20">
        <f>IF(gesamt!C1525="",10,gesamt!G1525)</f>
        <v>17.8</v>
      </c>
      <c r="E1525" s="20">
        <f>IF(gesamt!C1525="",10,gesamt!H1525)</f>
        <v>0.1</v>
      </c>
      <c r="F1525" s="20">
        <f>IF(gesamt!C1525="",10,gesamt!I1525)</f>
        <v>0.5</v>
      </c>
      <c r="G1525" s="20">
        <f>IF(gesamt!C1525="",0,gesamt!J1525)</f>
        <v>0</v>
      </c>
      <c r="H1525" s="20">
        <f>IF(gesamt!C1525="",0,gesamt!K1525)</f>
        <v>0</v>
      </c>
      <c r="I1525" s="19">
        <f t="shared" si="90"/>
        <v>76.009999999999991</v>
      </c>
      <c r="J1525" s="22">
        <f t="shared" si="92"/>
        <v>1524</v>
      </c>
      <c r="K1525" s="21">
        <f t="shared" ca="1" si="91"/>
        <v>1</v>
      </c>
      <c r="L1525" s="21">
        <f ca="1">IF(K1525=0,"",COUNTIF($K$2:K1525,"&gt;0"))</f>
        <v>1524</v>
      </c>
      <c r="M1525" s="50" t="str">
        <f t="shared" ca="1" si="89"/>
        <v>Pflaumen-Kompott</v>
      </c>
    </row>
    <row r="1526" spans="1:13" s="18" customFormat="1" ht="14.25" x14ac:dyDescent="0.2">
      <c r="A1526" s="18" t="str">
        <f>IF(gesamt!C1526="",CONCATENATE("Eintrag ",J1526),gesamt!A1526)</f>
        <v>Pflaumenkuchen</v>
      </c>
      <c r="B1526" s="18">
        <v>100</v>
      </c>
      <c r="C1526" s="19">
        <f>IF(gesamt!C1526="",100,gesamt!D1526)</f>
        <v>212</v>
      </c>
      <c r="D1526" s="20">
        <f>IF(gesamt!C1526="",10,gesamt!G1526)</f>
        <v>27</v>
      </c>
      <c r="E1526" s="20">
        <f>IF(gesamt!C1526="",10,gesamt!H1526)</f>
        <v>9.5</v>
      </c>
      <c r="F1526" s="20">
        <f>IF(gesamt!C1526="",10,gesamt!I1526)</f>
        <v>3</v>
      </c>
      <c r="G1526" s="20">
        <f>IF(gesamt!C1526="",0,gesamt!J1526)</f>
        <v>0</v>
      </c>
      <c r="H1526" s="20">
        <f>IF(gesamt!C1526="",0,gesamt!K1526)</f>
        <v>0</v>
      </c>
      <c r="I1526" s="19">
        <f t="shared" si="90"/>
        <v>211.65</v>
      </c>
      <c r="J1526" s="22">
        <f t="shared" si="92"/>
        <v>1525</v>
      </c>
      <c r="K1526" s="21">
        <f t="shared" ca="1" si="91"/>
        <v>1</v>
      </c>
      <c r="L1526" s="21">
        <f ca="1">IF(K1526=0,"",COUNTIF($K$2:K1526,"&gt;0"))</f>
        <v>1525</v>
      </c>
      <c r="M1526" s="50" t="str">
        <f t="shared" ca="1" si="89"/>
        <v>Pflaumenkuchen</v>
      </c>
    </row>
    <row r="1527" spans="1:13" s="18" customFormat="1" ht="14.25" x14ac:dyDescent="0.2">
      <c r="A1527" s="18" t="str">
        <f>IF(gesamt!C1527="",CONCATENATE("Eintrag ",J1527),gesamt!A1527)</f>
        <v>Pflaumenlikör 20 Vol.%</v>
      </c>
      <c r="B1527" s="18">
        <v>100</v>
      </c>
      <c r="C1527" s="19">
        <f>IF(gesamt!C1527="",100,gesamt!D1527)</f>
        <v>269</v>
      </c>
      <c r="D1527" s="20">
        <f>IF(gesamt!C1527="",10,gesamt!G1527)</f>
        <v>30</v>
      </c>
      <c r="E1527" s="20">
        <f>IF(gesamt!C1527="",10,gesamt!H1527)</f>
        <v>0</v>
      </c>
      <c r="F1527" s="20">
        <f>IF(gesamt!C1527="",10,gesamt!I1527)</f>
        <v>2</v>
      </c>
      <c r="G1527" s="20">
        <f>IF(gesamt!C1527="",0,gesamt!J1527)</f>
        <v>20</v>
      </c>
      <c r="H1527" s="20">
        <f>IF(gesamt!C1527="",0,gesamt!K1527)</f>
        <v>0</v>
      </c>
      <c r="I1527" s="19">
        <f t="shared" si="90"/>
        <v>271.39999999999998</v>
      </c>
      <c r="J1527" s="22">
        <f t="shared" si="92"/>
        <v>1526</v>
      </c>
      <c r="K1527" s="21">
        <f t="shared" ca="1" si="91"/>
        <v>1</v>
      </c>
      <c r="L1527" s="21">
        <f ca="1">IF(K1527=0,"",COUNTIF($K$2:K1527,"&gt;0"))</f>
        <v>1526</v>
      </c>
      <c r="M1527" s="50" t="str">
        <f t="shared" ca="1" si="89"/>
        <v>Pflaumenlikör 20 Vol.%</v>
      </c>
    </row>
    <row r="1528" spans="1:13" s="18" customFormat="1" ht="14.25" x14ac:dyDescent="0.2">
      <c r="A1528" s="18" t="str">
        <f>IF(gesamt!C1528="",CONCATENATE("Eintrag ",J1528),gesamt!A1528)</f>
        <v>Pflaumenmus</v>
      </c>
      <c r="B1528" s="18">
        <v>100</v>
      </c>
      <c r="C1528" s="19">
        <f>IF(gesamt!C1528="",100,gesamt!D1528)</f>
        <v>202</v>
      </c>
      <c r="D1528" s="20">
        <f>IF(gesamt!C1528="",10,gesamt!G1528)</f>
        <v>48</v>
      </c>
      <c r="E1528" s="20">
        <f>IF(gesamt!C1528="",10,gesamt!H1528)</f>
        <v>0.2</v>
      </c>
      <c r="F1528" s="20">
        <f>IF(gesamt!C1528="",10,gesamt!I1528)</f>
        <v>0.9</v>
      </c>
      <c r="G1528" s="20">
        <f>IF(gesamt!C1528="",0,gesamt!J1528)</f>
        <v>0</v>
      </c>
      <c r="H1528" s="20">
        <f>IF(gesamt!C1528="",0,gesamt!K1528)</f>
        <v>0</v>
      </c>
      <c r="I1528" s="19">
        <f t="shared" si="90"/>
        <v>202.44</v>
      </c>
      <c r="J1528" s="22">
        <f t="shared" si="92"/>
        <v>1527</v>
      </c>
      <c r="K1528" s="21">
        <f t="shared" ca="1" si="91"/>
        <v>1</v>
      </c>
      <c r="L1528" s="21">
        <f ca="1">IF(K1528=0,"",COUNTIF($K$2:K1528,"&gt;0"))</f>
        <v>1527</v>
      </c>
      <c r="M1528" s="50" t="str">
        <f t="shared" ca="1" si="89"/>
        <v>Pflaumenmus</v>
      </c>
    </row>
    <row r="1529" spans="1:13" s="18" customFormat="1" ht="14.25" x14ac:dyDescent="0.2">
      <c r="A1529" s="18" t="str">
        <f>IF(gesamt!C1529="",CONCATENATE("Eintrag ",J1529),gesamt!A1529)</f>
        <v>Pflaumenwein, Umeshu (eigentlich kein "Wein")</v>
      </c>
      <c r="B1529" s="18">
        <v>100</v>
      </c>
      <c r="C1529" s="19">
        <f>IF(gesamt!C1529="",100,gesamt!D1529)</f>
        <v>120</v>
      </c>
      <c r="D1529" s="20">
        <f>IF(gesamt!C1529="",10,gesamt!G1529)</f>
        <v>3.6</v>
      </c>
      <c r="E1529" s="20">
        <f>IF(gesamt!C1529="",10,gesamt!H1529)</f>
        <v>0</v>
      </c>
      <c r="F1529" s="20">
        <f>IF(gesamt!C1529="",10,gesamt!I1529)</f>
        <v>0.1</v>
      </c>
      <c r="G1529" s="20">
        <f>IF(gesamt!C1529="",0,gesamt!J1529)</f>
        <v>15</v>
      </c>
      <c r="H1529" s="20">
        <f>IF(gesamt!C1529="",0,gesamt!K1529)</f>
        <v>0</v>
      </c>
      <c r="I1529" s="19">
        <f t="shared" si="90"/>
        <v>120.18</v>
      </c>
      <c r="J1529" s="22">
        <f t="shared" si="92"/>
        <v>1528</v>
      </c>
      <c r="K1529" s="21">
        <f t="shared" ca="1" si="91"/>
        <v>1</v>
      </c>
      <c r="L1529" s="21">
        <f ca="1">IF(K1529=0,"",COUNTIF($K$2:K1529,"&gt;0"))</f>
        <v>1528</v>
      </c>
      <c r="M1529" s="50" t="str">
        <f t="shared" ca="1" si="89"/>
        <v>Pflaumenwein, Umeshu (eigentlich kein "Wein")</v>
      </c>
    </row>
    <row r="1530" spans="1:13" s="18" customFormat="1" ht="14.25" x14ac:dyDescent="0.2">
      <c r="A1530" s="18" t="str">
        <f>IF(gesamt!C1530="",CONCATENATE("Eintrag ",J1530),gesamt!A1530)</f>
        <v>Pflücksalat, Blattsalat (z. B. Lollo-Arten)</v>
      </c>
      <c r="B1530" s="18">
        <v>100</v>
      </c>
      <c r="C1530" s="19">
        <f>IF(gesamt!C1530="",100,gesamt!D1530)</f>
        <v>21</v>
      </c>
      <c r="D1530" s="20">
        <f>IF(gesamt!C1530="",10,gesamt!G1530)</f>
        <v>3</v>
      </c>
      <c r="E1530" s="20">
        <f>IF(gesamt!C1530="",10,gesamt!H1530)</f>
        <v>0.3</v>
      </c>
      <c r="F1530" s="20">
        <f>IF(gesamt!C1530="",10,gesamt!I1530)</f>
        <v>1.3</v>
      </c>
      <c r="G1530" s="20">
        <f>IF(gesamt!C1530="",0,gesamt!J1530)</f>
        <v>0</v>
      </c>
      <c r="H1530" s="20">
        <f>IF(gesamt!C1530="",0,gesamt!K1530)</f>
        <v>0</v>
      </c>
      <c r="I1530" s="19">
        <f t="shared" si="90"/>
        <v>20.55</v>
      </c>
      <c r="J1530" s="22">
        <f t="shared" si="92"/>
        <v>1529</v>
      </c>
      <c r="K1530" s="21">
        <f t="shared" ca="1" si="91"/>
        <v>1</v>
      </c>
      <c r="L1530" s="21">
        <f ca="1">IF(K1530=0,"",COUNTIF($K$2:K1530,"&gt;0"))</f>
        <v>1529</v>
      </c>
      <c r="M1530" s="50" t="str">
        <f t="shared" ca="1" si="89"/>
        <v>Pflücksalat, Blattsalat (z. B. Lollo-Arten)</v>
      </c>
    </row>
    <row r="1531" spans="1:13" s="18" customFormat="1" ht="14.25" x14ac:dyDescent="0.2">
      <c r="A1531" s="18" t="str">
        <f>IF(gesamt!C1531="",CONCATENATE("Eintrag ",J1531),gesamt!A1531)</f>
        <v>Pichelsteiner Eintopf</v>
      </c>
      <c r="B1531" s="18">
        <v>100</v>
      </c>
      <c r="C1531" s="19">
        <f>IF(gesamt!C1531="",100,gesamt!D1531)</f>
        <v>64</v>
      </c>
      <c r="D1531" s="20">
        <f>IF(gesamt!C1531="",10,gesamt!G1531)</f>
        <v>8</v>
      </c>
      <c r="E1531" s="20">
        <f>IF(gesamt!C1531="",10,gesamt!H1531)</f>
        <v>1.5</v>
      </c>
      <c r="F1531" s="20">
        <f>IF(gesamt!C1531="",10,gesamt!I1531)</f>
        <v>4.5</v>
      </c>
      <c r="G1531" s="20">
        <f>IF(gesamt!C1531="",0,gesamt!J1531)</f>
        <v>0</v>
      </c>
      <c r="H1531" s="20">
        <f>IF(gesamt!C1531="",0,gesamt!K1531)</f>
        <v>0</v>
      </c>
      <c r="I1531" s="19">
        <f t="shared" si="90"/>
        <v>65.650000000000006</v>
      </c>
      <c r="J1531" s="22">
        <f t="shared" si="92"/>
        <v>1530</v>
      </c>
      <c r="K1531" s="21">
        <f t="shared" ca="1" si="91"/>
        <v>1</v>
      </c>
      <c r="L1531" s="21">
        <f ca="1">IF(K1531=0,"",COUNTIF($K$2:K1531,"&gt;0"))</f>
        <v>1530</v>
      </c>
      <c r="M1531" s="50" t="str">
        <f t="shared" ca="1" si="89"/>
        <v>Pichelsteiner Eintopf</v>
      </c>
    </row>
    <row r="1532" spans="1:13" s="18" customFormat="1" ht="14.25" x14ac:dyDescent="0.2">
      <c r="A1532" s="18" t="str">
        <f>IF(gesamt!C1532="",CONCATENATE("Eintrag ",J1532),gesamt!A1532)</f>
        <v>Pilaw, Pilaf, Pilav, Polow, Plov, Pilafi (Reisgericht)</v>
      </c>
      <c r="B1532" s="18">
        <v>100</v>
      </c>
      <c r="C1532" s="19">
        <f>IF(gesamt!C1532="",100,gesamt!D1532)</f>
        <v>214</v>
      </c>
      <c r="D1532" s="20">
        <f>IF(gesamt!C1532="",10,gesamt!G1532)</f>
        <v>16</v>
      </c>
      <c r="E1532" s="20">
        <f>IF(gesamt!C1532="",10,gesamt!H1532)</f>
        <v>15</v>
      </c>
      <c r="F1532" s="20">
        <f>IF(gesamt!C1532="",10,gesamt!I1532)</f>
        <v>2</v>
      </c>
      <c r="G1532" s="20">
        <f>IF(gesamt!C1532="",0,gesamt!J1532)</f>
        <v>0</v>
      </c>
      <c r="H1532" s="20">
        <f>IF(gesamt!C1532="",0,gesamt!K1532)</f>
        <v>0</v>
      </c>
      <c r="I1532" s="19">
        <f t="shared" si="90"/>
        <v>213.5</v>
      </c>
      <c r="J1532" s="22">
        <f t="shared" si="92"/>
        <v>1531</v>
      </c>
      <c r="K1532" s="21">
        <f t="shared" ca="1" si="91"/>
        <v>1</v>
      </c>
      <c r="L1532" s="21">
        <f ca="1">IF(K1532=0,"",COUNTIF($K$2:K1532,"&gt;0"))</f>
        <v>1531</v>
      </c>
      <c r="M1532" s="50" t="str">
        <f t="shared" ca="1" si="89"/>
        <v>Pilaw, Pilaf, Pilav, Polow, Plov, Pilafi (Reisgericht)</v>
      </c>
    </row>
    <row r="1533" spans="1:13" s="18" customFormat="1" ht="14.25" x14ac:dyDescent="0.2">
      <c r="A1533" s="18" t="str">
        <f>IF(gesamt!C1533="",CONCATENATE("Eintrag ",J1533),gesamt!A1533)</f>
        <v>Piment, getrocknet (Nelkenpfeffer)</v>
      </c>
      <c r="B1533" s="18">
        <v>100</v>
      </c>
      <c r="C1533" s="19">
        <f>IF(gesamt!C1533="",100,gesamt!D1533)</f>
        <v>314</v>
      </c>
      <c r="D1533" s="20">
        <f>IF(gesamt!C1533="",10,gesamt!G1533)</f>
        <v>50</v>
      </c>
      <c r="E1533" s="20">
        <f>IF(gesamt!C1533="",10,gesamt!H1533)</f>
        <v>9</v>
      </c>
      <c r="F1533" s="20">
        <f>IF(gesamt!C1533="",10,gesamt!I1533)</f>
        <v>6</v>
      </c>
      <c r="G1533" s="20">
        <f>IF(gesamt!C1533="",0,gesamt!J1533)</f>
        <v>0</v>
      </c>
      <c r="H1533" s="20">
        <f>IF(gesamt!C1533="",0,gesamt!K1533)</f>
        <v>0</v>
      </c>
      <c r="I1533" s="19">
        <f t="shared" si="90"/>
        <v>313.89999999999998</v>
      </c>
      <c r="J1533" s="22">
        <f t="shared" si="92"/>
        <v>1532</v>
      </c>
      <c r="K1533" s="21">
        <f t="shared" ca="1" si="91"/>
        <v>1</v>
      </c>
      <c r="L1533" s="21">
        <f ca="1">IF(K1533=0,"",COUNTIF($K$2:K1533,"&gt;0"))</f>
        <v>1532</v>
      </c>
      <c r="M1533" s="50" t="str">
        <f t="shared" ca="1" si="89"/>
        <v>Piment, getrocknet (Nelkenpfeffer)</v>
      </c>
    </row>
    <row r="1534" spans="1:13" s="18" customFormat="1" ht="14.25" x14ac:dyDescent="0.2">
      <c r="A1534" s="18" t="str">
        <f>IF(gesamt!C1534="",CONCATENATE("Eintrag ",J1534),gesamt!A1534)</f>
        <v>Pimpinellen, Pimpernellen, Bibernellen, Kraut, frisch (nah verwandt mit Anis)</v>
      </c>
      <c r="B1534" s="18">
        <v>100</v>
      </c>
      <c r="C1534" s="19">
        <f>IF(gesamt!C1534="",100,gesamt!D1534)</f>
        <v>47</v>
      </c>
      <c r="D1534" s="20">
        <f>IF(gesamt!C1534="",10,gesamt!G1534)</f>
        <v>5</v>
      </c>
      <c r="E1534" s="20">
        <f>IF(gesamt!C1534="",10,gesamt!H1534)</f>
        <v>1</v>
      </c>
      <c r="F1534" s="20">
        <f>IF(gesamt!C1534="",10,gesamt!I1534)</f>
        <v>4</v>
      </c>
      <c r="G1534" s="20">
        <f>IF(gesamt!C1534="",0,gesamt!J1534)</f>
        <v>0</v>
      </c>
      <c r="H1534" s="20">
        <f>IF(gesamt!C1534="",0,gesamt!K1534)</f>
        <v>0</v>
      </c>
      <c r="I1534" s="19">
        <f t="shared" si="90"/>
        <v>46.6</v>
      </c>
      <c r="J1534" s="22">
        <f t="shared" si="92"/>
        <v>1533</v>
      </c>
      <c r="K1534" s="21">
        <f t="shared" ca="1" si="91"/>
        <v>1</v>
      </c>
      <c r="L1534" s="21">
        <f ca="1">IF(K1534=0,"",COUNTIF($K$2:K1534,"&gt;0"))</f>
        <v>1533</v>
      </c>
      <c r="M1534" s="50" t="str">
        <f t="shared" ca="1" si="89"/>
        <v>Pimpinellen, Pimpernellen, Bibernellen, Kraut, frisch (nah verwandt mit Anis)</v>
      </c>
    </row>
    <row r="1535" spans="1:13" s="18" customFormat="1" ht="14.25" x14ac:dyDescent="0.2">
      <c r="A1535" s="18" t="str">
        <f>IF(gesamt!C1535="",CONCATENATE("Eintrag ",J1535),gesamt!A1535)</f>
        <v>Pinienkerne, Pignoli, Pinioli</v>
      </c>
      <c r="B1535" s="18">
        <v>100</v>
      </c>
      <c r="C1535" s="19">
        <f>IF(gesamt!C1535="",100,gesamt!D1535)</f>
        <v>674</v>
      </c>
      <c r="D1535" s="20">
        <f>IF(gesamt!C1535="",10,gesamt!G1535)</f>
        <v>21.5</v>
      </c>
      <c r="E1535" s="20">
        <f>IF(gesamt!C1535="",10,gesamt!H1535)</f>
        <v>60</v>
      </c>
      <c r="F1535" s="20">
        <f>IF(gesamt!C1535="",10,gesamt!I1535)</f>
        <v>13</v>
      </c>
      <c r="G1535" s="20">
        <f>IF(gesamt!C1535="",0,gesamt!J1535)</f>
        <v>0</v>
      </c>
      <c r="H1535" s="20">
        <f>IF(gesamt!C1535="",0,gesamt!K1535)</f>
        <v>0</v>
      </c>
      <c r="I1535" s="19">
        <f t="shared" si="90"/>
        <v>700.75</v>
      </c>
      <c r="J1535" s="22">
        <f t="shared" si="92"/>
        <v>1534</v>
      </c>
      <c r="K1535" s="21">
        <f t="shared" ca="1" si="91"/>
        <v>1</v>
      </c>
      <c r="L1535" s="21">
        <f ca="1">IF(K1535=0,"",COUNTIF($K$2:K1535,"&gt;0"))</f>
        <v>1534</v>
      </c>
      <c r="M1535" s="50" t="str">
        <f t="shared" ca="1" si="89"/>
        <v>Pinienkerne, Pignoli, Pinioli</v>
      </c>
    </row>
    <row r="1536" spans="1:13" s="18" customFormat="1" ht="14.25" x14ac:dyDescent="0.2">
      <c r="A1536" s="18" t="str">
        <f>IF(gesamt!C1536="",CONCATENATE("Eintrag ",J1536),gesamt!A1536)</f>
        <v>Pintobohnen, Chili-Bohnen, Wachtelbohnen, Römische Bohnen (Konserve)</v>
      </c>
      <c r="B1536" s="18">
        <v>100</v>
      </c>
      <c r="C1536" s="19">
        <f>IF(gesamt!C1536="",100,gesamt!D1536)</f>
        <v>124</v>
      </c>
      <c r="D1536" s="20">
        <f>IF(gesamt!C1536="",10,gesamt!G1536)</f>
        <v>22</v>
      </c>
      <c r="E1536" s="20">
        <f>IF(gesamt!C1536="",10,gesamt!H1536)</f>
        <v>0.7</v>
      </c>
      <c r="F1536" s="20">
        <f>IF(gesamt!C1536="",10,gesamt!I1536)</f>
        <v>6.5</v>
      </c>
      <c r="G1536" s="20">
        <f>IF(gesamt!C1536="",0,gesamt!J1536)</f>
        <v>0</v>
      </c>
      <c r="H1536" s="20">
        <f>IF(gesamt!C1536="",0,gesamt!K1536)</f>
        <v>0</v>
      </c>
      <c r="I1536" s="19">
        <f t="shared" si="90"/>
        <v>124.00999999999999</v>
      </c>
      <c r="J1536" s="22">
        <f t="shared" si="92"/>
        <v>1535</v>
      </c>
      <c r="K1536" s="21">
        <f t="shared" ca="1" si="91"/>
        <v>1</v>
      </c>
      <c r="L1536" s="21">
        <f ca="1">IF(K1536=0,"",COUNTIF($K$2:K1536,"&gt;0"))</f>
        <v>1535</v>
      </c>
      <c r="M1536" s="50" t="str">
        <f t="shared" ca="1" si="89"/>
        <v>Pintobohnen, Chili-Bohnen, Wachtelbohnen, Römische Bohnen (Konserve)</v>
      </c>
    </row>
    <row r="1537" spans="1:13" s="18" customFormat="1" ht="14.25" x14ac:dyDescent="0.2">
      <c r="A1537" s="18" t="str">
        <f>IF(gesamt!C1537="",CONCATENATE("Eintrag ",J1537),gesamt!A1537)</f>
        <v>Piroggen mit Gehacktesfüllung</v>
      </c>
      <c r="B1537" s="18">
        <v>100</v>
      </c>
      <c r="C1537" s="19">
        <f>IF(gesamt!C1537="",100,gesamt!D1537)</f>
        <v>152</v>
      </c>
      <c r="D1537" s="20">
        <f>IF(gesamt!C1537="",10,gesamt!G1537)</f>
        <v>21</v>
      </c>
      <c r="E1537" s="20">
        <f>IF(gesamt!C1537="",10,gesamt!H1537)</f>
        <v>5.4</v>
      </c>
      <c r="F1537" s="20">
        <f>IF(gesamt!C1537="",10,gesamt!I1537)</f>
        <v>3.7</v>
      </c>
      <c r="G1537" s="20">
        <f>IF(gesamt!C1537="",0,gesamt!J1537)</f>
        <v>0</v>
      </c>
      <c r="H1537" s="20">
        <f>IF(gesamt!C1537="",0,gesamt!K1537)</f>
        <v>0</v>
      </c>
      <c r="I1537" s="19">
        <f t="shared" si="90"/>
        <v>151.85999999999999</v>
      </c>
      <c r="J1537" s="22">
        <f t="shared" si="92"/>
        <v>1536</v>
      </c>
      <c r="K1537" s="21">
        <f t="shared" ca="1" si="91"/>
        <v>1</v>
      </c>
      <c r="L1537" s="21">
        <f ca="1">IF(K1537=0,"",COUNTIF($K$2:K1537,"&gt;0"))</f>
        <v>1536</v>
      </c>
      <c r="M1537" s="50" t="str">
        <f t="shared" ca="1" si="89"/>
        <v>Piroggen mit Gehacktesfüllung</v>
      </c>
    </row>
    <row r="1538" spans="1:13" s="18" customFormat="1" ht="14.25" x14ac:dyDescent="0.2">
      <c r="A1538" s="18" t="str">
        <f>IF(gesamt!C1538="",CONCATENATE("Eintrag ",J1538),gesamt!A1538)</f>
        <v>Pistazien mit Schale</v>
      </c>
      <c r="B1538" s="18">
        <v>100</v>
      </c>
      <c r="C1538" s="19">
        <f>IF(gesamt!C1538="",100,gesamt!D1538)</f>
        <v>331</v>
      </c>
      <c r="D1538" s="20">
        <f>IF(gesamt!C1538="",10,gesamt!G1538)</f>
        <v>4.5999999999999996</v>
      </c>
      <c r="E1538" s="20">
        <f>IF(gesamt!C1538="",10,gesamt!H1538)</f>
        <v>30.5</v>
      </c>
      <c r="F1538" s="20">
        <f>IF(gesamt!C1538="",10,gesamt!I1538)</f>
        <v>10</v>
      </c>
      <c r="G1538" s="20">
        <f>IF(gesamt!C1538="",0,gesamt!J1538)</f>
        <v>0</v>
      </c>
      <c r="H1538" s="20">
        <f>IF(gesamt!C1538="",0,gesamt!K1538)</f>
        <v>0</v>
      </c>
      <c r="I1538" s="19">
        <f t="shared" si="90"/>
        <v>344.51000000000005</v>
      </c>
      <c r="J1538" s="22">
        <f t="shared" si="92"/>
        <v>1537</v>
      </c>
      <c r="K1538" s="21">
        <f t="shared" ca="1" si="91"/>
        <v>1</v>
      </c>
      <c r="L1538" s="21">
        <f ca="1">IF(K1538=0,"",COUNTIF($K$2:K1538,"&gt;0"))</f>
        <v>1537</v>
      </c>
      <c r="M1538" s="50" t="str">
        <f t="shared" ref="M1538:M1601" ca="1" si="93">IFERROR(INDEX(A:A,MATCH(ROW(K1537),L:L,0)),"")</f>
        <v>Pistazien mit Schale</v>
      </c>
    </row>
    <row r="1539" spans="1:13" s="18" customFormat="1" ht="14.25" x14ac:dyDescent="0.2">
      <c r="A1539" s="18" t="str">
        <f>IF(gesamt!C1539="",CONCATENATE("Eintrag ",J1539),gesamt!A1539)</f>
        <v>Pistazien ohne Schale</v>
      </c>
      <c r="B1539" s="18">
        <v>100</v>
      </c>
      <c r="C1539" s="19">
        <f>IF(gesamt!C1539="",100,gesamt!D1539)</f>
        <v>574</v>
      </c>
      <c r="D1539" s="20">
        <f>IF(gesamt!C1539="",10,gesamt!G1539)</f>
        <v>11.5</v>
      </c>
      <c r="E1539" s="20">
        <f>IF(gesamt!C1539="",10,gesamt!H1539)</f>
        <v>51.6</v>
      </c>
      <c r="F1539" s="20">
        <f>IF(gesamt!C1539="",10,gesamt!I1539)</f>
        <v>17.600000000000001</v>
      </c>
      <c r="G1539" s="20">
        <f>IF(gesamt!C1539="",0,gesamt!J1539)</f>
        <v>0</v>
      </c>
      <c r="H1539" s="20">
        <f>IF(gesamt!C1539="",0,gesamt!K1539)</f>
        <v>0</v>
      </c>
      <c r="I1539" s="19">
        <f t="shared" ref="I1539:I1602" si="94">D1539*4.1+E1539*9.3+F1539*4.2+G1539*7+H1539*3</f>
        <v>600.95000000000005</v>
      </c>
      <c r="J1539" s="22">
        <f t="shared" si="92"/>
        <v>1538</v>
      </c>
      <c r="K1539" s="21">
        <f t="shared" ca="1" si="91"/>
        <v>1</v>
      </c>
      <c r="L1539" s="21">
        <f ca="1">IF(K1539=0,"",COUNTIF($K$2:K1539,"&gt;0"))</f>
        <v>1538</v>
      </c>
      <c r="M1539" s="50" t="str">
        <f t="shared" ca="1" si="93"/>
        <v>Pistazien ohne Schale</v>
      </c>
    </row>
    <row r="1540" spans="1:13" s="18" customFormat="1" ht="14.25" x14ac:dyDescent="0.2">
      <c r="A1540" s="18" t="str">
        <f>IF(gesamt!C1540="",CONCATENATE("Eintrag ",J1540),gesamt!A1540)</f>
        <v>Pistazien, gesalzen und geröstet</v>
      </c>
      <c r="B1540" s="18">
        <v>100</v>
      </c>
      <c r="C1540" s="19">
        <f>IF(gesamt!C1540="",100,gesamt!D1540)</f>
        <v>584</v>
      </c>
      <c r="D1540" s="20">
        <f>IF(gesamt!C1540="",10,gesamt!G1540)</f>
        <v>15.6</v>
      </c>
      <c r="E1540" s="20">
        <f>IF(gesamt!C1540="",10,gesamt!H1540)</f>
        <v>49.5</v>
      </c>
      <c r="F1540" s="20">
        <f>IF(gesamt!C1540="",10,gesamt!I1540)</f>
        <v>19</v>
      </c>
      <c r="G1540" s="20">
        <f>IF(gesamt!C1540="",0,gesamt!J1540)</f>
        <v>0</v>
      </c>
      <c r="H1540" s="20">
        <f>IF(gesamt!C1540="",0,gesamt!K1540)</f>
        <v>0</v>
      </c>
      <c r="I1540" s="19">
        <f t="shared" si="94"/>
        <v>604.11</v>
      </c>
      <c r="J1540" s="22">
        <f t="shared" si="92"/>
        <v>1539</v>
      </c>
      <c r="K1540" s="21">
        <f t="shared" ca="1" si="91"/>
        <v>1</v>
      </c>
      <c r="L1540" s="21">
        <f ca="1">IF(K1540=0,"",COUNTIF($K$2:K1540,"&gt;0"))</f>
        <v>1539</v>
      </c>
      <c r="M1540" s="50" t="str">
        <f t="shared" ca="1" si="93"/>
        <v>Pistazien, gesalzen und geröstet</v>
      </c>
    </row>
    <row r="1541" spans="1:13" s="18" customFormat="1" ht="14.25" x14ac:dyDescent="0.2">
      <c r="A1541" s="18" t="str">
        <f>IF(gesamt!C1541="",CONCATENATE("Eintrag ",J1541),gesamt!A1541)</f>
        <v>Pita, Pide</v>
      </c>
      <c r="B1541" s="18">
        <v>100</v>
      </c>
      <c r="C1541" s="19">
        <f>IF(gesamt!C1541="",100,gesamt!D1541)</f>
        <v>235</v>
      </c>
      <c r="D1541" s="20">
        <f>IF(gesamt!C1541="",10,gesamt!G1541)</f>
        <v>48.5</v>
      </c>
      <c r="E1541" s="20">
        <f>IF(gesamt!C1541="",10,gesamt!H1541)</f>
        <v>1.3</v>
      </c>
      <c r="F1541" s="20">
        <f>IF(gesamt!C1541="",10,gesamt!I1541)</f>
        <v>7.4</v>
      </c>
      <c r="G1541" s="20">
        <f>IF(gesamt!C1541="",0,gesamt!J1541)</f>
        <v>0</v>
      </c>
      <c r="H1541" s="20">
        <f>IF(gesamt!C1541="",0,gesamt!K1541)</f>
        <v>0</v>
      </c>
      <c r="I1541" s="19">
        <f t="shared" si="94"/>
        <v>242.02</v>
      </c>
      <c r="J1541" s="22">
        <f t="shared" si="92"/>
        <v>1540</v>
      </c>
      <c r="K1541" s="21">
        <f t="shared" ca="1" si="91"/>
        <v>1</v>
      </c>
      <c r="L1541" s="21">
        <f ca="1">IF(K1541=0,"",COUNTIF($K$2:K1541,"&gt;0"))</f>
        <v>1540</v>
      </c>
      <c r="M1541" s="50" t="str">
        <f t="shared" ca="1" si="93"/>
        <v>Pita, Pide</v>
      </c>
    </row>
    <row r="1542" spans="1:13" s="18" customFormat="1" ht="14.25" x14ac:dyDescent="0.2">
      <c r="A1542" s="18" t="str">
        <f>IF(gesamt!C1542="",CONCATENATE("Eintrag ",J1542),gesamt!A1542)</f>
        <v>Pizokel (Bündner Kartoffel-Spätzle)</v>
      </c>
      <c r="B1542" s="18">
        <v>100</v>
      </c>
      <c r="C1542" s="19">
        <f>IF(gesamt!C1542="",100,gesamt!D1542)</f>
        <v>386</v>
      </c>
      <c r="D1542" s="20">
        <f>IF(gesamt!C1542="",10,gesamt!G1542)</f>
        <v>60</v>
      </c>
      <c r="E1542" s="20">
        <f>IF(gesamt!C1542="",10,gesamt!H1542)</f>
        <v>11</v>
      </c>
      <c r="F1542" s="20">
        <f>IF(gesamt!C1542="",10,gesamt!I1542)</f>
        <v>9</v>
      </c>
      <c r="G1542" s="20">
        <f>IF(gesamt!C1542="",0,gesamt!J1542)</f>
        <v>0</v>
      </c>
      <c r="H1542" s="20">
        <f>IF(gesamt!C1542="",0,gesamt!K1542)</f>
        <v>0</v>
      </c>
      <c r="I1542" s="19">
        <f t="shared" si="94"/>
        <v>386.09999999999997</v>
      </c>
      <c r="J1542" s="22">
        <f t="shared" si="92"/>
        <v>1541</v>
      </c>
      <c r="K1542" s="21">
        <f t="shared" ca="1" si="91"/>
        <v>1</v>
      </c>
      <c r="L1542" s="21">
        <f ca="1">IF(K1542=0,"",COUNTIF($K$2:K1542,"&gt;0"))</f>
        <v>1541</v>
      </c>
      <c r="M1542" s="50" t="str">
        <f t="shared" ca="1" si="93"/>
        <v>Pizokel (Bündner Kartoffel-Spätzle)</v>
      </c>
    </row>
    <row r="1543" spans="1:13" s="18" customFormat="1" ht="14.25" x14ac:dyDescent="0.2">
      <c r="A1543" s="18" t="str">
        <f>IF(gesamt!C1543="",CONCATENATE("Eintrag ",J1543),gesamt!A1543)</f>
        <v>Pizza Fungi (Pizza mit Pilzen)</v>
      </c>
      <c r="B1543" s="18">
        <v>100</v>
      </c>
      <c r="C1543" s="19">
        <f>IF(gesamt!C1543="",100,gesamt!D1543)</f>
        <v>216</v>
      </c>
      <c r="D1543" s="20">
        <f>IF(gesamt!C1543="",10,gesamt!G1543)</f>
        <v>26.6</v>
      </c>
      <c r="E1543" s="20">
        <f>IF(gesamt!C1543="",10,gesamt!H1543)</f>
        <v>8</v>
      </c>
      <c r="F1543" s="20">
        <f>IF(gesamt!C1543="",10,gesamt!I1543)</f>
        <v>7.9</v>
      </c>
      <c r="G1543" s="20">
        <f>IF(gesamt!C1543="",0,gesamt!J1543)</f>
        <v>0</v>
      </c>
      <c r="H1543" s="20">
        <f>IF(gesamt!C1543="",0,gesamt!K1543)</f>
        <v>0</v>
      </c>
      <c r="I1543" s="19">
        <f t="shared" si="94"/>
        <v>216.64000000000001</v>
      </c>
      <c r="J1543" s="22">
        <f t="shared" si="92"/>
        <v>1542</v>
      </c>
      <c r="K1543" s="21">
        <f t="shared" ca="1" si="91"/>
        <v>1</v>
      </c>
      <c r="L1543" s="21">
        <f ca="1">IF(K1543=0,"",COUNTIF($K$2:K1543,"&gt;0"))</f>
        <v>1542</v>
      </c>
      <c r="M1543" s="50" t="str">
        <f t="shared" ca="1" si="93"/>
        <v>Pizza Fungi (Pizza mit Pilzen)</v>
      </c>
    </row>
    <row r="1544" spans="1:13" s="18" customFormat="1" ht="14.25" x14ac:dyDescent="0.2">
      <c r="A1544" s="18" t="str">
        <f>IF(gesamt!C1544="",CONCATENATE("Eintrag ",J1544),gesamt!A1544)</f>
        <v>Pizza Hawaii (American Pizza)</v>
      </c>
      <c r="B1544" s="18">
        <v>100</v>
      </c>
      <c r="C1544" s="19">
        <f>IF(gesamt!C1544="",100,gesamt!D1544)</f>
        <v>212</v>
      </c>
      <c r="D1544" s="20">
        <f>IF(gesamt!C1544="",10,gesamt!G1544)</f>
        <v>26</v>
      </c>
      <c r="E1544" s="20">
        <f>IF(gesamt!C1544="",10,gesamt!H1544)</f>
        <v>7.5</v>
      </c>
      <c r="F1544" s="20">
        <f>IF(gesamt!C1544="",10,gesamt!I1544)</f>
        <v>8.5</v>
      </c>
      <c r="G1544" s="20">
        <f>IF(gesamt!C1544="",0,gesamt!J1544)</f>
        <v>0</v>
      </c>
      <c r="H1544" s="20">
        <f>IF(gesamt!C1544="",0,gesamt!K1544)</f>
        <v>0</v>
      </c>
      <c r="I1544" s="19">
        <f t="shared" si="94"/>
        <v>212.05</v>
      </c>
      <c r="J1544" s="22">
        <f t="shared" si="92"/>
        <v>1543</v>
      </c>
      <c r="K1544" s="21">
        <f t="shared" ca="1" si="91"/>
        <v>1</v>
      </c>
      <c r="L1544" s="21">
        <f ca="1">IF(K1544=0,"",COUNTIF($K$2:K1544,"&gt;0"))</f>
        <v>1543</v>
      </c>
      <c r="M1544" s="50" t="str">
        <f t="shared" ca="1" si="93"/>
        <v>Pizza Hawaii (American Pizza)</v>
      </c>
    </row>
    <row r="1545" spans="1:13" s="18" customFormat="1" ht="14.25" x14ac:dyDescent="0.2">
      <c r="A1545" s="18" t="str">
        <f>IF(gesamt!C1545="",CONCATENATE("Eintrag ",J1545),gesamt!A1545)</f>
        <v>Pizza Käse Spinat (Pizza Fromaggio Spinaci)</v>
      </c>
      <c r="B1545" s="18">
        <v>100</v>
      </c>
      <c r="C1545" s="19">
        <f>IF(gesamt!C1545="",100,gesamt!D1545)</f>
        <v>214</v>
      </c>
      <c r="D1545" s="20">
        <f>IF(gesamt!C1545="",10,gesamt!G1545)</f>
        <v>22</v>
      </c>
      <c r="E1545" s="20">
        <f>IF(gesamt!C1545="",10,gesamt!H1545)</f>
        <v>10</v>
      </c>
      <c r="F1545" s="20">
        <f>IF(gesamt!C1545="",10,gesamt!I1545)</f>
        <v>7.3</v>
      </c>
      <c r="G1545" s="20">
        <f>IF(gesamt!C1545="",0,gesamt!J1545)</f>
        <v>0</v>
      </c>
      <c r="H1545" s="20">
        <f>IF(gesamt!C1545="",0,gesamt!K1545)</f>
        <v>0</v>
      </c>
      <c r="I1545" s="19">
        <f t="shared" si="94"/>
        <v>213.85999999999999</v>
      </c>
      <c r="J1545" s="22">
        <f t="shared" si="92"/>
        <v>1544</v>
      </c>
      <c r="K1545" s="21">
        <f t="shared" ca="1" si="91"/>
        <v>1</v>
      </c>
      <c r="L1545" s="21">
        <f ca="1">IF(K1545=0,"",COUNTIF($K$2:K1545,"&gt;0"))</f>
        <v>1544</v>
      </c>
      <c r="M1545" s="50" t="str">
        <f t="shared" ca="1" si="93"/>
        <v>Pizza Käse Spinat (Pizza Fromaggio Spinaci)</v>
      </c>
    </row>
    <row r="1546" spans="1:13" s="18" customFormat="1" ht="14.25" x14ac:dyDescent="0.2">
      <c r="A1546" s="18" t="str">
        <f>IF(gesamt!C1546="",CONCATENATE("Eintrag ",J1546),gesamt!A1546)</f>
        <v>Pizza Lahmacun (Türkische Pizza)</v>
      </c>
      <c r="B1546" s="18">
        <v>100</v>
      </c>
      <c r="C1546" s="19">
        <f>IF(gesamt!C1546="",100,gesamt!D1546)</f>
        <v>275</v>
      </c>
      <c r="D1546" s="20">
        <f>IF(gesamt!C1546="",10,gesamt!G1546)</f>
        <v>27.9</v>
      </c>
      <c r="E1546" s="20">
        <f>IF(gesamt!C1546="",10,gesamt!H1546)</f>
        <v>13.9</v>
      </c>
      <c r="F1546" s="20">
        <f>IF(gesamt!C1546="",10,gesamt!I1546)</f>
        <v>9.5</v>
      </c>
      <c r="G1546" s="20">
        <f>IF(gesamt!C1546="",0,gesamt!J1546)</f>
        <v>0</v>
      </c>
      <c r="H1546" s="20">
        <f>IF(gesamt!C1546="",0,gesamt!K1546)</f>
        <v>0</v>
      </c>
      <c r="I1546" s="19">
        <f t="shared" si="94"/>
        <v>283.56</v>
      </c>
      <c r="J1546" s="22">
        <f t="shared" si="92"/>
        <v>1545</v>
      </c>
      <c r="K1546" s="21">
        <f t="shared" ca="1" si="91"/>
        <v>1</v>
      </c>
      <c r="L1546" s="21">
        <f ca="1">IF(K1546=0,"",COUNTIF($K$2:K1546,"&gt;0"))</f>
        <v>1545</v>
      </c>
      <c r="M1546" s="50" t="str">
        <f t="shared" ca="1" si="93"/>
        <v>Pizza Lahmacun (Türkische Pizza)</v>
      </c>
    </row>
    <row r="1547" spans="1:13" s="18" customFormat="1" ht="14.25" x14ac:dyDescent="0.2">
      <c r="A1547" s="18" t="str">
        <f>IF(gesamt!C1547="",CONCATENATE("Eintrag ",J1547),gesamt!A1547)</f>
        <v>Pizza Margherita (Margheritapizza)</v>
      </c>
      <c r="B1547" s="18">
        <v>100</v>
      </c>
      <c r="C1547" s="19">
        <f>IF(gesamt!C1547="",100,gesamt!D1547)</f>
        <v>228</v>
      </c>
      <c r="D1547" s="20">
        <f>IF(gesamt!C1547="",10,gesamt!G1547)</f>
        <v>25</v>
      </c>
      <c r="E1547" s="20">
        <f>IF(gesamt!C1547="",10,gesamt!H1547)</f>
        <v>10</v>
      </c>
      <c r="F1547" s="20">
        <f>IF(gesamt!C1547="",10,gesamt!I1547)</f>
        <v>7.8</v>
      </c>
      <c r="G1547" s="20">
        <f>IF(gesamt!C1547="",0,gesamt!J1547)</f>
        <v>0</v>
      </c>
      <c r="H1547" s="20">
        <f>IF(gesamt!C1547="",0,gesamt!K1547)</f>
        <v>0</v>
      </c>
      <c r="I1547" s="19">
        <f t="shared" si="94"/>
        <v>228.26</v>
      </c>
      <c r="J1547" s="22">
        <f t="shared" si="92"/>
        <v>1546</v>
      </c>
      <c r="K1547" s="21">
        <f t="shared" ca="1" si="91"/>
        <v>1</v>
      </c>
      <c r="L1547" s="21">
        <f ca="1">IF(K1547=0,"",COUNTIF($K$2:K1547,"&gt;0"))</f>
        <v>1546</v>
      </c>
      <c r="M1547" s="50" t="str">
        <f t="shared" ca="1" si="93"/>
        <v>Pizza Margherita (Margheritapizza)</v>
      </c>
    </row>
    <row r="1548" spans="1:13" s="18" customFormat="1" ht="14.25" x14ac:dyDescent="0.2">
      <c r="A1548" s="18" t="str">
        <f>IF(gesamt!C1548="",CONCATENATE("Eintrag ",J1548),gesamt!A1548)</f>
        <v>Pizza Salami (Salamipizza)</v>
      </c>
      <c r="B1548" s="18">
        <v>100</v>
      </c>
      <c r="C1548" s="19">
        <f>IF(gesamt!C1548="",100,gesamt!D1548)</f>
        <v>239</v>
      </c>
      <c r="D1548" s="20">
        <f>IF(gesamt!C1548="",10,gesamt!G1548)</f>
        <v>27.6</v>
      </c>
      <c r="E1548" s="20">
        <f>IF(gesamt!C1548="",10,gesamt!H1548)</f>
        <v>10</v>
      </c>
      <c r="F1548" s="20">
        <f>IF(gesamt!C1548="",10,gesamt!I1548)</f>
        <v>7.8</v>
      </c>
      <c r="G1548" s="20">
        <f>IF(gesamt!C1548="",0,gesamt!J1548)</f>
        <v>0</v>
      </c>
      <c r="H1548" s="20">
        <f>IF(gesamt!C1548="",0,gesamt!K1548)</f>
        <v>0</v>
      </c>
      <c r="I1548" s="19">
        <f t="shared" si="94"/>
        <v>238.92</v>
      </c>
      <c r="J1548" s="22">
        <f t="shared" si="92"/>
        <v>1547</v>
      </c>
      <c r="K1548" s="21">
        <f t="shared" ca="1" si="91"/>
        <v>1</v>
      </c>
      <c r="L1548" s="21">
        <f ca="1">IF(K1548=0,"",COUNTIF($K$2:K1548,"&gt;0"))</f>
        <v>1547</v>
      </c>
      <c r="M1548" s="50" t="str">
        <f t="shared" ca="1" si="93"/>
        <v>Pizza Salami (Salamipizza)</v>
      </c>
    </row>
    <row r="1549" spans="1:13" s="18" customFormat="1" ht="14.25" x14ac:dyDescent="0.2">
      <c r="A1549" s="18" t="str">
        <f>IF(gesamt!C1549="",CONCATENATE("Eintrag ",J1549),gesamt!A1549)</f>
        <v>Pizza Schinken (Schinkenpizza)</v>
      </c>
      <c r="B1549" s="18">
        <v>100</v>
      </c>
      <c r="C1549" s="19">
        <f>IF(gesamt!C1549="",100,gesamt!D1549)</f>
        <v>232</v>
      </c>
      <c r="D1549" s="20">
        <f>IF(gesamt!C1549="",10,gesamt!G1549)</f>
        <v>27.3</v>
      </c>
      <c r="E1549" s="20">
        <f>IF(gesamt!C1549="",10,gesamt!H1549)</f>
        <v>9.3000000000000007</v>
      </c>
      <c r="F1549" s="20">
        <f>IF(gesamt!C1549="",10,gesamt!I1549)</f>
        <v>8</v>
      </c>
      <c r="G1549" s="20">
        <f>IF(gesamt!C1549="",0,gesamt!J1549)</f>
        <v>0</v>
      </c>
      <c r="H1549" s="20">
        <f>IF(gesamt!C1549="",0,gesamt!K1549)</f>
        <v>0</v>
      </c>
      <c r="I1549" s="19">
        <f t="shared" si="94"/>
        <v>232.02</v>
      </c>
      <c r="J1549" s="22">
        <f t="shared" si="92"/>
        <v>1548</v>
      </c>
      <c r="K1549" s="21">
        <f t="shared" ca="1" si="91"/>
        <v>1</v>
      </c>
      <c r="L1549" s="21">
        <f ca="1">IF(K1549=0,"",COUNTIF($K$2:K1549,"&gt;0"))</f>
        <v>1548</v>
      </c>
      <c r="M1549" s="50" t="str">
        <f t="shared" ca="1" si="93"/>
        <v>Pizza Schinken (Schinkenpizza)</v>
      </c>
    </row>
    <row r="1550" spans="1:13" s="18" customFormat="1" ht="14.25" x14ac:dyDescent="0.2">
      <c r="A1550" s="18" t="str">
        <f>IF(gesamt!C1550="",CONCATENATE("Eintrag ",J1550),gesamt!A1550)</f>
        <v>Pizza Texas (American Pizza)</v>
      </c>
      <c r="B1550" s="18">
        <v>100</v>
      </c>
      <c r="C1550" s="19">
        <f>IF(gesamt!C1550="",100,gesamt!D1550)</f>
        <v>252</v>
      </c>
      <c r="D1550" s="20">
        <f>IF(gesamt!C1550="",10,gesamt!G1550)</f>
        <v>24</v>
      </c>
      <c r="E1550" s="20">
        <f>IF(gesamt!C1550="",10,gesamt!H1550)</f>
        <v>12</v>
      </c>
      <c r="F1550" s="20">
        <f>IF(gesamt!C1550="",10,gesamt!I1550)</f>
        <v>10</v>
      </c>
      <c r="G1550" s="20">
        <f>IF(gesamt!C1550="",0,gesamt!J1550)</f>
        <v>0</v>
      </c>
      <c r="H1550" s="20">
        <f>IF(gesamt!C1550="",0,gesamt!K1550)</f>
        <v>0</v>
      </c>
      <c r="I1550" s="19">
        <f t="shared" si="94"/>
        <v>252</v>
      </c>
      <c r="J1550" s="22">
        <f t="shared" si="92"/>
        <v>1549</v>
      </c>
      <c r="K1550" s="21">
        <f t="shared" ca="1" si="91"/>
        <v>1</v>
      </c>
      <c r="L1550" s="21">
        <f ca="1">IF(K1550=0,"",COUNTIF($K$2:K1550,"&gt;0"))</f>
        <v>1549</v>
      </c>
      <c r="M1550" s="50" t="str">
        <f t="shared" ca="1" si="93"/>
        <v>Pizza Texas (American Pizza)</v>
      </c>
    </row>
    <row r="1551" spans="1:13" s="18" customFormat="1" ht="14.25" x14ac:dyDescent="0.2">
      <c r="A1551" s="18" t="str">
        <f>IF(gesamt!C1551="",CONCATENATE("Eintrag ",J1551),gesamt!A1551)</f>
        <v>Pizza Thunfisch (Thunfischpizza)</v>
      </c>
      <c r="B1551" s="18">
        <v>100</v>
      </c>
      <c r="C1551" s="19">
        <f>IF(gesamt!C1551="",100,gesamt!D1551)</f>
        <v>240</v>
      </c>
      <c r="D1551" s="20">
        <f>IF(gesamt!C1551="",10,gesamt!G1551)</f>
        <v>22.6</v>
      </c>
      <c r="E1551" s="20">
        <f>IF(gesamt!C1551="",10,gesamt!H1551)</f>
        <v>12</v>
      </c>
      <c r="F1551" s="20">
        <f>IF(gesamt!C1551="",10,gesamt!I1551)</f>
        <v>8.5</v>
      </c>
      <c r="G1551" s="20">
        <f>IF(gesamt!C1551="",0,gesamt!J1551)</f>
        <v>0</v>
      </c>
      <c r="H1551" s="20">
        <f>IF(gesamt!C1551="",0,gesamt!K1551)</f>
        <v>0</v>
      </c>
      <c r="I1551" s="19">
        <f t="shared" si="94"/>
        <v>239.95999999999998</v>
      </c>
      <c r="J1551" s="22">
        <f t="shared" si="92"/>
        <v>1550</v>
      </c>
      <c r="K1551" s="21">
        <f t="shared" ca="1" si="91"/>
        <v>1</v>
      </c>
      <c r="L1551" s="21">
        <f ca="1">IF(K1551=0,"",COUNTIF($K$2:K1551,"&gt;0"))</f>
        <v>1550</v>
      </c>
      <c r="M1551" s="50" t="str">
        <f t="shared" ca="1" si="93"/>
        <v>Pizza Thunfisch (Thunfischpizza)</v>
      </c>
    </row>
    <row r="1552" spans="1:13" s="18" customFormat="1" ht="14.25" x14ac:dyDescent="0.2">
      <c r="A1552" s="18" t="str">
        <f>IF(gesamt!C1552="",CONCATENATE("Eintrag ",J1552),gesamt!A1552)</f>
        <v>Pizza Vegetaria (vegetarische Pizza, Gemüsepizza, Pizza vegetarisch)</v>
      </c>
      <c r="B1552" s="18">
        <v>100</v>
      </c>
      <c r="C1552" s="19">
        <f>IF(gesamt!C1552="",100,gesamt!D1552)</f>
        <v>174</v>
      </c>
      <c r="D1552" s="20">
        <f>IF(gesamt!C1552="",10,gesamt!G1552)</f>
        <v>23</v>
      </c>
      <c r="E1552" s="20">
        <f>IF(gesamt!C1552="",10,gesamt!H1552)</f>
        <v>5</v>
      </c>
      <c r="F1552" s="20">
        <f>IF(gesamt!C1552="",10,gesamt!I1552)</f>
        <v>8</v>
      </c>
      <c r="G1552" s="20">
        <f>IF(gesamt!C1552="",0,gesamt!J1552)</f>
        <v>0</v>
      </c>
      <c r="H1552" s="20">
        <f>IF(gesamt!C1552="",0,gesamt!K1552)</f>
        <v>0</v>
      </c>
      <c r="I1552" s="19">
        <f t="shared" si="94"/>
        <v>174.4</v>
      </c>
      <c r="J1552" s="22">
        <f t="shared" si="92"/>
        <v>1551</v>
      </c>
      <c r="K1552" s="21">
        <f t="shared" ca="1" si="91"/>
        <v>1</v>
      </c>
      <c r="L1552" s="21">
        <f ca="1">IF(K1552=0,"",COUNTIF($K$2:K1552,"&gt;0"))</f>
        <v>1551</v>
      </c>
      <c r="M1552" s="50" t="str">
        <f t="shared" ca="1" si="93"/>
        <v>Pizza Vegetaria (vegetarische Pizza, Gemüsepizza, Pizza vegetarisch)</v>
      </c>
    </row>
    <row r="1553" spans="1:13" s="18" customFormat="1" ht="14.25" x14ac:dyDescent="0.2">
      <c r="A1553" s="18" t="str">
        <f>IF(gesamt!C1553="",CONCATENATE("Eintrag ",J1553),gesamt!A1553)</f>
        <v>Pizza-Baguette</v>
      </c>
      <c r="B1553" s="18">
        <v>100</v>
      </c>
      <c r="C1553" s="19">
        <f>IF(gesamt!C1553="",100,gesamt!D1553)</f>
        <v>242</v>
      </c>
      <c r="D1553" s="20">
        <f>IF(gesamt!C1553="",10,gesamt!G1553)</f>
        <v>32.799999999999997</v>
      </c>
      <c r="E1553" s="20">
        <f>IF(gesamt!C1553="",10,gesamt!H1553)</f>
        <v>8.8000000000000007</v>
      </c>
      <c r="F1553" s="20">
        <f>IF(gesamt!C1553="",10,gesamt!I1553)</f>
        <v>8</v>
      </c>
      <c r="G1553" s="20">
        <f>IF(gesamt!C1553="",0,gesamt!J1553)</f>
        <v>0</v>
      </c>
      <c r="H1553" s="20">
        <f>IF(gesamt!C1553="",0,gesamt!K1553)</f>
        <v>0</v>
      </c>
      <c r="I1553" s="19">
        <f t="shared" si="94"/>
        <v>249.92</v>
      </c>
      <c r="J1553" s="22">
        <f t="shared" si="92"/>
        <v>1552</v>
      </c>
      <c r="K1553" s="21">
        <f t="shared" ca="1" si="91"/>
        <v>1</v>
      </c>
      <c r="L1553" s="21">
        <f ca="1">IF(K1553=0,"",COUNTIF($K$2:K1553,"&gt;0"))</f>
        <v>1552</v>
      </c>
      <c r="M1553" s="50" t="str">
        <f t="shared" ca="1" si="93"/>
        <v>Pizza-Baguette</v>
      </c>
    </row>
    <row r="1554" spans="1:13" s="18" customFormat="1" ht="14.25" x14ac:dyDescent="0.2">
      <c r="A1554" s="18" t="str">
        <f>IF(gesamt!C1554="",CONCATENATE("Eintrag ",J1554),gesamt!A1554)</f>
        <v>Pizzabrot</v>
      </c>
      <c r="B1554" s="18">
        <v>100</v>
      </c>
      <c r="C1554" s="19">
        <f>IF(gesamt!C1554="",100,gesamt!D1554)</f>
        <v>260</v>
      </c>
      <c r="D1554" s="20">
        <f>IF(gesamt!C1554="",10,gesamt!G1554)</f>
        <v>31</v>
      </c>
      <c r="E1554" s="20">
        <f>IF(gesamt!C1554="",10,gesamt!H1554)</f>
        <v>12</v>
      </c>
      <c r="F1554" s="20">
        <f>IF(gesamt!C1554="",10,gesamt!I1554)</f>
        <v>5</v>
      </c>
      <c r="G1554" s="20">
        <f>IF(gesamt!C1554="",0,gesamt!J1554)</f>
        <v>0</v>
      </c>
      <c r="H1554" s="20">
        <f>IF(gesamt!C1554="",0,gesamt!K1554)</f>
        <v>0</v>
      </c>
      <c r="I1554" s="19">
        <f t="shared" si="94"/>
        <v>259.7</v>
      </c>
      <c r="J1554" s="22">
        <f t="shared" si="92"/>
        <v>1553</v>
      </c>
      <c r="K1554" s="21">
        <f t="shared" ca="1" si="91"/>
        <v>1</v>
      </c>
      <c r="L1554" s="21">
        <f ca="1">IF(K1554=0,"",COUNTIF($K$2:K1554,"&gt;0"))</f>
        <v>1553</v>
      </c>
      <c r="M1554" s="50" t="str">
        <f t="shared" ca="1" si="93"/>
        <v>Pizzabrot</v>
      </c>
    </row>
    <row r="1555" spans="1:13" s="18" customFormat="1" ht="14.25" x14ac:dyDescent="0.2">
      <c r="A1555" s="18" t="str">
        <f>IF(gesamt!C1555="",CONCATENATE("Eintrag ",J1555),gesamt!A1555)</f>
        <v>Pizzabrötchen, Pizzafladen</v>
      </c>
      <c r="B1555" s="18">
        <v>100</v>
      </c>
      <c r="C1555" s="19">
        <f>IF(gesamt!C1555="",100,gesamt!D1555)</f>
        <v>302</v>
      </c>
      <c r="D1555" s="20">
        <f>IF(gesamt!C1555="",10,gesamt!G1555)</f>
        <v>38</v>
      </c>
      <c r="E1555" s="20">
        <f>IF(gesamt!C1555="",10,gesamt!H1555)</f>
        <v>13</v>
      </c>
      <c r="F1555" s="20">
        <f>IF(gesamt!C1555="",10,gesamt!I1555)</f>
        <v>6</v>
      </c>
      <c r="G1555" s="20">
        <f>IF(gesamt!C1555="",0,gesamt!J1555)</f>
        <v>0</v>
      </c>
      <c r="H1555" s="20">
        <f>IF(gesamt!C1555="",0,gesamt!K1555)</f>
        <v>0</v>
      </c>
      <c r="I1555" s="19">
        <f t="shared" si="94"/>
        <v>301.89999999999998</v>
      </c>
      <c r="J1555" s="22">
        <f t="shared" si="92"/>
        <v>1554</v>
      </c>
      <c r="K1555" s="21">
        <f t="shared" ca="1" si="91"/>
        <v>1</v>
      </c>
      <c r="L1555" s="21">
        <f ca="1">IF(K1555=0,"",COUNTIF($K$2:K1555,"&gt;0"))</f>
        <v>1554</v>
      </c>
      <c r="M1555" s="50" t="str">
        <f t="shared" ca="1" si="93"/>
        <v>Pizzabrötchen, Pizzafladen</v>
      </c>
    </row>
    <row r="1556" spans="1:13" s="18" customFormat="1" ht="14.25" x14ac:dyDescent="0.2">
      <c r="A1556" s="18" t="str">
        <f>IF(gesamt!C1556="",CONCATENATE("Eintrag ",J1556),gesamt!A1556)</f>
        <v>Pizzateig (Kühlregal)</v>
      </c>
      <c r="B1556" s="18">
        <v>100</v>
      </c>
      <c r="C1556" s="19">
        <f>IF(gesamt!C1556="",100,gesamt!D1556)</f>
        <v>443</v>
      </c>
      <c r="D1556" s="20">
        <f>IF(gesamt!C1556="",10,gesamt!G1556)</f>
        <v>70</v>
      </c>
      <c r="E1556" s="20">
        <f>IF(gesamt!C1556="",10,gesamt!H1556)</f>
        <v>1</v>
      </c>
      <c r="F1556" s="20">
        <f>IF(gesamt!C1556="",10,gesamt!I1556)</f>
        <v>11</v>
      </c>
      <c r="G1556" s="20">
        <f>IF(gesamt!C1556="",0,gesamt!J1556)</f>
        <v>0</v>
      </c>
      <c r="H1556" s="20">
        <f>IF(gesamt!C1556="",0,gesamt!K1556)</f>
        <v>0</v>
      </c>
      <c r="I1556" s="19">
        <f t="shared" si="94"/>
        <v>342.5</v>
      </c>
      <c r="J1556" s="22">
        <f t="shared" si="92"/>
        <v>1555</v>
      </c>
      <c r="K1556" s="21">
        <f t="shared" ca="1" si="91"/>
        <v>1</v>
      </c>
      <c r="L1556" s="21">
        <f ca="1">IF(K1556=0,"",COUNTIF($K$2:K1556,"&gt;0"))</f>
        <v>1555</v>
      </c>
      <c r="M1556" s="50" t="str">
        <f t="shared" ca="1" si="93"/>
        <v>Pizzateig (Kühlregal)</v>
      </c>
    </row>
    <row r="1557" spans="1:13" s="18" customFormat="1" ht="14.25" x14ac:dyDescent="0.2">
      <c r="A1557" s="18" t="str">
        <f>IF(gesamt!C1557="",CONCATENATE("Eintrag ",J1557),gesamt!A1557)</f>
        <v>Pizzatoast</v>
      </c>
      <c r="B1557" s="18">
        <v>100</v>
      </c>
      <c r="C1557" s="19">
        <f>IF(gesamt!C1557="",100,gesamt!D1557)</f>
        <v>110</v>
      </c>
      <c r="D1557" s="20">
        <f>IF(gesamt!C1557="",10,gesamt!G1557)</f>
        <v>9.6</v>
      </c>
      <c r="E1557" s="20">
        <f>IF(gesamt!C1557="",10,gesamt!H1557)</f>
        <v>3.7</v>
      </c>
      <c r="F1557" s="20">
        <f>IF(gesamt!C1557="",10,gesamt!I1557)</f>
        <v>8.5</v>
      </c>
      <c r="G1557" s="20">
        <f>IF(gesamt!C1557="",0,gesamt!J1557)</f>
        <v>0</v>
      </c>
      <c r="H1557" s="20">
        <f>IF(gesamt!C1557="",0,gesamt!K1557)</f>
        <v>0</v>
      </c>
      <c r="I1557" s="19">
        <f t="shared" si="94"/>
        <v>109.47</v>
      </c>
      <c r="J1557" s="22">
        <f t="shared" si="92"/>
        <v>1556</v>
      </c>
      <c r="K1557" s="21">
        <f t="shared" ca="1" si="91"/>
        <v>1</v>
      </c>
      <c r="L1557" s="21">
        <f ca="1">IF(K1557=0,"",COUNTIF($K$2:K1557,"&gt;0"))</f>
        <v>1556</v>
      </c>
      <c r="M1557" s="50" t="str">
        <f t="shared" ca="1" si="93"/>
        <v>Pizzatoast</v>
      </c>
    </row>
    <row r="1558" spans="1:13" s="18" customFormat="1" ht="14.25" x14ac:dyDescent="0.2">
      <c r="A1558" s="18" t="str">
        <f>IF(gesamt!C1558="",CONCATENATE("Eintrag ",J1558),gesamt!A1558)</f>
        <v>Pizza-Wurst, Pizza-Leberkäse, Pizza-Fleischkäse</v>
      </c>
      <c r="B1558" s="18">
        <v>100</v>
      </c>
      <c r="C1558" s="19">
        <f>IF(gesamt!C1558="",100,gesamt!D1558)</f>
        <v>230</v>
      </c>
      <c r="D1558" s="20">
        <f>IF(gesamt!C1558="",10,gesamt!G1558)</f>
        <v>3</v>
      </c>
      <c r="E1558" s="20">
        <f>IF(gesamt!C1558="",10,gesamt!H1558)</f>
        <v>18</v>
      </c>
      <c r="F1558" s="20">
        <f>IF(gesamt!C1558="",10,gesamt!I1558)</f>
        <v>12</v>
      </c>
      <c r="G1558" s="20">
        <f>IF(gesamt!C1558="",0,gesamt!J1558)</f>
        <v>0</v>
      </c>
      <c r="H1558" s="20">
        <f>IF(gesamt!C1558="",0,gesamt!K1558)</f>
        <v>0</v>
      </c>
      <c r="I1558" s="19">
        <f t="shared" si="94"/>
        <v>230.10000000000002</v>
      </c>
      <c r="J1558" s="22">
        <f t="shared" si="92"/>
        <v>1557</v>
      </c>
      <c r="K1558" s="21">
        <f t="shared" ca="1" si="91"/>
        <v>1</v>
      </c>
      <c r="L1558" s="21">
        <f ca="1">IF(K1558=0,"",COUNTIF($K$2:K1558,"&gt;0"))</f>
        <v>1557</v>
      </c>
      <c r="M1558" s="50" t="str">
        <f t="shared" ca="1" si="93"/>
        <v>Pizza-Wurst, Pizza-Leberkäse, Pizza-Fleischkäse</v>
      </c>
    </row>
    <row r="1559" spans="1:13" s="18" customFormat="1" ht="14.25" x14ac:dyDescent="0.2">
      <c r="A1559" s="18" t="str">
        <f>IF(gesamt!C1559="",CONCATENATE("Eintrag ",J1559),gesamt!A1559)</f>
        <v>Plätzchen aus Baisermasse</v>
      </c>
      <c r="B1559" s="18">
        <v>100</v>
      </c>
      <c r="C1559" s="19">
        <f>IF(gesamt!C1559="",100,gesamt!D1559)</f>
        <v>381</v>
      </c>
      <c r="D1559" s="20">
        <f>IF(gesamt!C1559="",10,gesamt!G1559)</f>
        <v>82.3</v>
      </c>
      <c r="E1559" s="20">
        <f>IF(gesamt!C1559="",10,gesamt!H1559)</f>
        <v>0.8</v>
      </c>
      <c r="F1559" s="20">
        <f>IF(gesamt!C1559="",10,gesamt!I1559)</f>
        <v>8.6</v>
      </c>
      <c r="G1559" s="20">
        <f>IF(gesamt!C1559="",0,gesamt!J1559)</f>
        <v>0</v>
      </c>
      <c r="H1559" s="20">
        <f>IF(gesamt!C1559="",0,gesamt!K1559)</f>
        <v>0</v>
      </c>
      <c r="I1559" s="19">
        <f t="shared" si="94"/>
        <v>380.98999999999995</v>
      </c>
      <c r="J1559" s="22">
        <f t="shared" si="92"/>
        <v>1558</v>
      </c>
      <c r="K1559" s="21">
        <f t="shared" ref="K1559:K1622" ca="1" si="95">IFERROR(SEARCH(INDIRECT(CELL("address")),A1559),0)</f>
        <v>1</v>
      </c>
      <c r="L1559" s="21">
        <f ca="1">IF(K1559=0,"",COUNTIF($K$2:K1559,"&gt;0"))</f>
        <v>1558</v>
      </c>
      <c r="M1559" s="50" t="str">
        <f t="shared" ca="1" si="93"/>
        <v>Plätzchen aus Baisermasse</v>
      </c>
    </row>
    <row r="1560" spans="1:13" s="18" customFormat="1" ht="14.25" x14ac:dyDescent="0.2">
      <c r="A1560" s="18" t="str">
        <f>IF(gesamt!C1560="",CONCATENATE("Eintrag ",J1560),gesamt!A1560)</f>
        <v>Plätzchen aus Biskuitmasse</v>
      </c>
      <c r="B1560" s="18">
        <v>100</v>
      </c>
      <c r="C1560" s="19">
        <f>IF(gesamt!C1560="",100,gesamt!D1560)</f>
        <v>423</v>
      </c>
      <c r="D1560" s="20">
        <f>IF(gesamt!C1560="",10,gesamt!G1560)</f>
        <v>71.5</v>
      </c>
      <c r="E1560" s="20">
        <f>IF(gesamt!C1560="",10,gesamt!H1560)</f>
        <v>8.4</v>
      </c>
      <c r="F1560" s="20">
        <f>IF(gesamt!C1560="",10,gesamt!I1560)</f>
        <v>12.4</v>
      </c>
      <c r="G1560" s="20">
        <f>IF(gesamt!C1560="",0,gesamt!J1560)</f>
        <v>0</v>
      </c>
      <c r="H1560" s="20">
        <f>IF(gesamt!C1560="",0,gesamt!K1560)</f>
        <v>0</v>
      </c>
      <c r="I1560" s="19">
        <f t="shared" si="94"/>
        <v>423.34999999999997</v>
      </c>
      <c r="J1560" s="22">
        <f t="shared" si="92"/>
        <v>1559</v>
      </c>
      <c r="K1560" s="21">
        <f t="shared" ca="1" si="95"/>
        <v>1</v>
      </c>
      <c r="L1560" s="21">
        <f ca="1">IF(K1560=0,"",COUNTIF($K$2:K1560,"&gt;0"))</f>
        <v>1559</v>
      </c>
      <c r="M1560" s="50" t="str">
        <f t="shared" ca="1" si="93"/>
        <v>Plätzchen aus Biskuitmasse</v>
      </c>
    </row>
    <row r="1561" spans="1:13" s="18" customFormat="1" ht="14.25" x14ac:dyDescent="0.2">
      <c r="A1561" s="18" t="str">
        <f>IF(gesamt!C1561="",CONCATENATE("Eintrag ",J1561),gesamt!A1561)</f>
        <v>Plätzchen aus Mürbeteig</v>
      </c>
      <c r="B1561" s="18">
        <v>100</v>
      </c>
      <c r="C1561" s="19">
        <f>IF(gesamt!C1561="",100,gesamt!D1561)</f>
        <v>508</v>
      </c>
      <c r="D1561" s="20">
        <f>IF(gesamt!C1561="",10,gesamt!G1561)</f>
        <v>57.8</v>
      </c>
      <c r="E1561" s="20">
        <f>IF(gesamt!C1561="",10,gesamt!H1561)</f>
        <v>25.6</v>
      </c>
      <c r="F1561" s="20">
        <f>IF(gesamt!C1561="",10,gesamt!I1561)</f>
        <v>7.7</v>
      </c>
      <c r="G1561" s="20">
        <f>IF(gesamt!C1561="",0,gesamt!J1561)</f>
        <v>0</v>
      </c>
      <c r="H1561" s="20">
        <f>IF(gesamt!C1561="",0,gesamt!K1561)</f>
        <v>0</v>
      </c>
      <c r="I1561" s="19">
        <f t="shared" si="94"/>
        <v>507.4</v>
      </c>
      <c r="J1561" s="22">
        <f t="shared" si="92"/>
        <v>1560</v>
      </c>
      <c r="K1561" s="21">
        <f t="shared" ca="1" si="95"/>
        <v>1</v>
      </c>
      <c r="L1561" s="21">
        <f ca="1">IF(K1561=0,"",COUNTIF($K$2:K1561,"&gt;0"))</f>
        <v>1560</v>
      </c>
      <c r="M1561" s="50" t="str">
        <f t="shared" ca="1" si="93"/>
        <v>Plätzchen aus Mürbeteig</v>
      </c>
    </row>
    <row r="1562" spans="1:13" s="18" customFormat="1" ht="14.25" x14ac:dyDescent="0.2">
      <c r="A1562" s="18" t="str">
        <f>IF(gesamt!C1562="",CONCATENATE("Eintrag ",J1562),gesamt!A1562)</f>
        <v>Plätzchen aus Rührmasse</v>
      </c>
      <c r="B1562" s="18">
        <v>100</v>
      </c>
      <c r="C1562" s="19">
        <f>IF(gesamt!C1562="",100,gesamt!D1562)</f>
        <v>322</v>
      </c>
      <c r="D1562" s="20">
        <f>IF(gesamt!C1562="",10,gesamt!G1562)</f>
        <v>52.7</v>
      </c>
      <c r="E1562" s="20">
        <f>IF(gesamt!C1562="",10,gesamt!H1562)</f>
        <v>8.8000000000000007</v>
      </c>
      <c r="F1562" s="20">
        <f>IF(gesamt!C1562="",10,gesamt!I1562)</f>
        <v>5.3</v>
      </c>
      <c r="G1562" s="20">
        <f>IF(gesamt!C1562="",0,gesamt!J1562)</f>
        <v>0</v>
      </c>
      <c r="H1562" s="20">
        <f>IF(gesamt!C1562="",0,gesamt!K1562)</f>
        <v>0</v>
      </c>
      <c r="I1562" s="19">
        <f t="shared" si="94"/>
        <v>320.17</v>
      </c>
      <c r="J1562" s="22">
        <f t="shared" si="92"/>
        <v>1561</v>
      </c>
      <c r="K1562" s="21">
        <f t="shared" ca="1" si="95"/>
        <v>1</v>
      </c>
      <c r="L1562" s="21">
        <f ca="1">IF(K1562=0,"",COUNTIF($K$2:K1562,"&gt;0"))</f>
        <v>1561</v>
      </c>
      <c r="M1562" s="50" t="str">
        <f t="shared" ca="1" si="93"/>
        <v>Plätzchen aus Rührmasse</v>
      </c>
    </row>
    <row r="1563" spans="1:13" s="18" customFormat="1" ht="14.25" x14ac:dyDescent="0.2">
      <c r="A1563" s="18" t="str">
        <f>IF(gesamt!C1563="",CONCATENATE("Eintrag ",J1563),gesamt!A1563)</f>
        <v>Plätzchen aus Sandmasse</v>
      </c>
      <c r="B1563" s="18">
        <v>100</v>
      </c>
      <c r="C1563" s="19">
        <f>IF(gesamt!C1563="",100,gesamt!D1563)</f>
        <v>470</v>
      </c>
      <c r="D1563" s="20">
        <f>IF(gesamt!C1563="",10,gesamt!G1563)</f>
        <v>58.2</v>
      </c>
      <c r="E1563" s="20">
        <f>IF(gesamt!C1563="",10,gesamt!H1563)</f>
        <v>22.9</v>
      </c>
      <c r="F1563" s="20">
        <f>IF(gesamt!C1563="",10,gesamt!I1563)</f>
        <v>4.3</v>
      </c>
      <c r="G1563" s="20">
        <f>IF(gesamt!C1563="",0,gesamt!J1563)</f>
        <v>0</v>
      </c>
      <c r="H1563" s="20">
        <f>IF(gesamt!C1563="",0,gesamt!K1563)</f>
        <v>0</v>
      </c>
      <c r="I1563" s="19">
        <f t="shared" si="94"/>
        <v>469.65000000000003</v>
      </c>
      <c r="J1563" s="22">
        <f t="shared" si="92"/>
        <v>1562</v>
      </c>
      <c r="K1563" s="21">
        <f t="shared" ca="1" si="95"/>
        <v>1</v>
      </c>
      <c r="L1563" s="21">
        <f ca="1">IF(K1563=0,"",COUNTIF($K$2:K1563,"&gt;0"))</f>
        <v>1562</v>
      </c>
      <c r="M1563" s="50" t="str">
        <f t="shared" ca="1" si="93"/>
        <v>Plätzchen aus Sandmasse</v>
      </c>
    </row>
    <row r="1564" spans="1:13" s="18" customFormat="1" ht="14.25" x14ac:dyDescent="0.2">
      <c r="A1564" s="18" t="str">
        <f>IF(gesamt!C1564="",CONCATENATE("Eintrag ",J1564),gesamt!A1564)</f>
        <v>Plätzchen, z. B. Anisplätzchen, Schokoladenplätzchen</v>
      </c>
      <c r="B1564" s="18">
        <v>100</v>
      </c>
      <c r="C1564" s="19">
        <f>IF(gesamt!C1564="",100,gesamt!D1564)</f>
        <v>375</v>
      </c>
      <c r="D1564" s="20">
        <f>IF(gesamt!C1564="",10,gesamt!G1564)</f>
        <v>80</v>
      </c>
      <c r="E1564" s="20">
        <f>IF(gesamt!C1564="",10,gesamt!H1564)</f>
        <v>5</v>
      </c>
      <c r="F1564" s="20">
        <f>IF(gesamt!C1564="",10,gesamt!I1564)</f>
        <v>8.5</v>
      </c>
      <c r="G1564" s="20">
        <f>IF(gesamt!C1564="",0,gesamt!J1564)</f>
        <v>0</v>
      </c>
      <c r="H1564" s="20">
        <f>IF(gesamt!C1564="",0,gesamt!K1564)</f>
        <v>0</v>
      </c>
      <c r="I1564" s="19">
        <f t="shared" si="94"/>
        <v>410.2</v>
      </c>
      <c r="J1564" s="22">
        <f t="shared" si="92"/>
        <v>1563</v>
      </c>
      <c r="K1564" s="21">
        <f t="shared" ca="1" si="95"/>
        <v>1</v>
      </c>
      <c r="L1564" s="21">
        <f ca="1">IF(K1564=0,"",COUNTIF($K$2:K1564,"&gt;0"))</f>
        <v>1563</v>
      </c>
      <c r="M1564" s="50" t="str">
        <f t="shared" ca="1" si="93"/>
        <v>Plätzchen, z. B. Anisplätzchen, Schokoladenplätzchen</v>
      </c>
    </row>
    <row r="1565" spans="1:13" s="18" customFormat="1" ht="14.25" x14ac:dyDescent="0.2">
      <c r="A1565" s="18" t="str">
        <f>IF(gesamt!C1565="",CONCATENATE("Eintrag ",J1565),gesamt!A1565)</f>
        <v>Plinsen, Mehl-Pfannkuchen</v>
      </c>
      <c r="B1565" s="18">
        <v>100</v>
      </c>
      <c r="C1565" s="19">
        <f>IF(gesamt!C1565="",100,gesamt!D1565)</f>
        <v>208</v>
      </c>
      <c r="D1565" s="20">
        <f>IF(gesamt!C1565="",10,gesamt!G1565)</f>
        <v>23</v>
      </c>
      <c r="E1565" s="20">
        <f>IF(gesamt!C1565="",10,gesamt!H1565)</f>
        <v>9.5</v>
      </c>
      <c r="F1565" s="20">
        <f>IF(gesamt!C1565="",10,gesamt!I1565)</f>
        <v>6.1</v>
      </c>
      <c r="G1565" s="20">
        <f>IF(gesamt!C1565="",0,gesamt!J1565)</f>
        <v>0</v>
      </c>
      <c r="H1565" s="20">
        <f>IF(gesamt!C1565="",0,gesamt!K1565)</f>
        <v>0</v>
      </c>
      <c r="I1565" s="19">
        <f t="shared" si="94"/>
        <v>208.27</v>
      </c>
      <c r="J1565" s="22">
        <f t="shared" si="92"/>
        <v>1564</v>
      </c>
      <c r="K1565" s="21">
        <f t="shared" ca="1" si="95"/>
        <v>1</v>
      </c>
      <c r="L1565" s="21">
        <f ca="1">IF(K1565=0,"",COUNTIF($K$2:K1565,"&gt;0"))</f>
        <v>1564</v>
      </c>
      <c r="M1565" s="50" t="str">
        <f t="shared" ca="1" si="93"/>
        <v>Plinsen, Mehl-Pfannkuchen</v>
      </c>
    </row>
    <row r="1566" spans="1:13" s="18" customFormat="1" ht="14.25" x14ac:dyDescent="0.2">
      <c r="A1566" s="18" t="str">
        <f>IF(gesamt!C1566="",CONCATENATE("Eintrag ",J1566),gesamt!A1566)</f>
        <v>Plockwurst</v>
      </c>
      <c r="B1566" s="18">
        <v>100</v>
      </c>
      <c r="C1566" s="19">
        <f>IF(gesamt!C1566="",100,gesamt!D1566)</f>
        <v>319</v>
      </c>
      <c r="D1566" s="20">
        <f>IF(gesamt!C1566="",10,gesamt!G1566)</f>
        <v>0</v>
      </c>
      <c r="E1566" s="20">
        <f>IF(gesamt!C1566="",10,gesamt!H1566)</f>
        <v>26.3</v>
      </c>
      <c r="F1566" s="20">
        <f>IF(gesamt!C1566="",10,gesamt!I1566)</f>
        <v>20.5</v>
      </c>
      <c r="G1566" s="20">
        <f>IF(gesamt!C1566="",0,gesamt!J1566)</f>
        <v>0</v>
      </c>
      <c r="H1566" s="20">
        <f>IF(gesamt!C1566="",0,gesamt!K1566)</f>
        <v>0</v>
      </c>
      <c r="I1566" s="19">
        <f t="shared" si="94"/>
        <v>330.69000000000005</v>
      </c>
      <c r="J1566" s="22">
        <f t="shared" si="92"/>
        <v>1565</v>
      </c>
      <c r="K1566" s="21">
        <f t="shared" ca="1" si="95"/>
        <v>1</v>
      </c>
      <c r="L1566" s="21">
        <f ca="1">IF(K1566=0,"",COUNTIF($K$2:K1566,"&gt;0"))</f>
        <v>1565</v>
      </c>
      <c r="M1566" s="50" t="str">
        <f t="shared" ca="1" si="93"/>
        <v>Plockwurst</v>
      </c>
    </row>
    <row r="1567" spans="1:13" s="18" customFormat="1" ht="14.25" x14ac:dyDescent="0.2">
      <c r="A1567" s="18" t="str">
        <f>IF(gesamt!C1567="",CONCATENATE("Eintrag ",J1567),gesamt!A1567)</f>
        <v>Plunder-Stückchen, Plunder-Teilchen (Kirsch, Erdbeer, Vanille, Himbeer, Marzipan)</v>
      </c>
      <c r="B1567" s="18">
        <v>100</v>
      </c>
      <c r="C1567" s="19">
        <f>IF(gesamt!C1567="",100,gesamt!D1567)</f>
        <v>395</v>
      </c>
      <c r="D1567" s="20">
        <f>IF(gesamt!C1567="",10,gesamt!G1567)</f>
        <v>41.2</v>
      </c>
      <c r="E1567" s="20">
        <f>IF(gesamt!C1567="",10,gesamt!H1567)</f>
        <v>23</v>
      </c>
      <c r="F1567" s="20">
        <f>IF(gesamt!C1567="",10,gesamt!I1567)</f>
        <v>5.8</v>
      </c>
      <c r="G1567" s="20">
        <f>IF(gesamt!C1567="",0,gesamt!J1567)</f>
        <v>0</v>
      </c>
      <c r="H1567" s="20">
        <f>IF(gesamt!C1567="",0,gesamt!K1567)</f>
        <v>0</v>
      </c>
      <c r="I1567" s="19">
        <f t="shared" si="94"/>
        <v>407.18</v>
      </c>
      <c r="J1567" s="22">
        <f t="shared" si="92"/>
        <v>1566</v>
      </c>
      <c r="K1567" s="21">
        <f t="shared" ca="1" si="95"/>
        <v>1</v>
      </c>
      <c r="L1567" s="21">
        <f ca="1">IF(K1567=0,"",COUNTIF($K$2:K1567,"&gt;0"))</f>
        <v>1566</v>
      </c>
      <c r="M1567" s="50" t="str">
        <f t="shared" ca="1" si="93"/>
        <v>Plunder-Stückchen, Plunder-Teilchen (Kirsch, Erdbeer, Vanille, Himbeer, Marzipan)</v>
      </c>
    </row>
    <row r="1568" spans="1:13" s="18" customFormat="1" ht="14.25" x14ac:dyDescent="0.2">
      <c r="A1568" s="18" t="str">
        <f>IF(gesamt!C1568="",CONCATENATE("Eintrag ",J1568),gesamt!A1568)</f>
        <v>Polnische Würstchen</v>
      </c>
      <c r="B1568" s="18">
        <v>100</v>
      </c>
      <c r="C1568" s="19">
        <f>IF(gesamt!C1568="",100,gesamt!D1568)</f>
        <v>292</v>
      </c>
      <c r="D1568" s="20">
        <f>IF(gesamt!C1568="",10,gesamt!G1568)</f>
        <v>0.5</v>
      </c>
      <c r="E1568" s="20">
        <f>IF(gesamt!C1568="",10,gesamt!H1568)</f>
        <v>25.3</v>
      </c>
      <c r="F1568" s="20">
        <f>IF(gesamt!C1568="",10,gesamt!I1568)</f>
        <v>13</v>
      </c>
      <c r="G1568" s="20">
        <f>IF(gesamt!C1568="",0,gesamt!J1568)</f>
        <v>0</v>
      </c>
      <c r="H1568" s="20">
        <f>IF(gesamt!C1568="",0,gesamt!K1568)</f>
        <v>0</v>
      </c>
      <c r="I1568" s="19">
        <f t="shared" si="94"/>
        <v>291.94000000000005</v>
      </c>
      <c r="J1568" s="22">
        <f t="shared" si="92"/>
        <v>1567</v>
      </c>
      <c r="K1568" s="21">
        <f t="shared" ca="1" si="95"/>
        <v>1</v>
      </c>
      <c r="L1568" s="21">
        <f ca="1">IF(K1568=0,"",COUNTIF($K$2:K1568,"&gt;0"))</f>
        <v>1567</v>
      </c>
      <c r="M1568" s="50" t="str">
        <f t="shared" ca="1" si="93"/>
        <v>Polnische Würstchen</v>
      </c>
    </row>
    <row r="1569" spans="1:13" s="18" customFormat="1" ht="14.25" x14ac:dyDescent="0.2">
      <c r="A1569" s="18" t="str">
        <f>IF(gesamt!C1569="",CONCATENATE("Eintrag ",J1569),gesamt!A1569)</f>
        <v>Polydextrose (synthetisches Füllmittel:  Glukose, Sorbit, Zitronensäure E1200)</v>
      </c>
      <c r="B1569" s="18">
        <v>100</v>
      </c>
      <c r="C1569" s="19">
        <f>IF(gesamt!C1569="",100,gesamt!D1569)</f>
        <v>99</v>
      </c>
      <c r="D1569" s="20">
        <f>IF(gesamt!C1569="",10,gesamt!G1569)</f>
        <v>0</v>
      </c>
      <c r="E1569" s="20">
        <f>IF(gesamt!C1569="",10,gesamt!H1569)</f>
        <v>0</v>
      </c>
      <c r="F1569" s="20">
        <f>IF(gesamt!C1569="",10,gesamt!I1569)</f>
        <v>0</v>
      </c>
      <c r="G1569" s="20">
        <f>IF(gesamt!C1569="",0,gesamt!J1569)</f>
        <v>0</v>
      </c>
      <c r="H1569" s="20">
        <f>IF(gesamt!C1569="",0,gesamt!K1569)</f>
        <v>0</v>
      </c>
      <c r="I1569" s="19">
        <f t="shared" si="94"/>
        <v>0</v>
      </c>
      <c r="J1569" s="22">
        <f t="shared" si="92"/>
        <v>1568</v>
      </c>
      <c r="K1569" s="21">
        <f t="shared" ca="1" si="95"/>
        <v>1</v>
      </c>
      <c r="L1569" s="21">
        <f ca="1">IF(K1569=0,"",COUNTIF($K$2:K1569,"&gt;0"))</f>
        <v>1568</v>
      </c>
      <c r="M1569" s="50" t="str">
        <f t="shared" ca="1" si="93"/>
        <v>Polydextrose (synthetisches Füllmittel:  Glukose, Sorbit, Zitronensäure E1200)</v>
      </c>
    </row>
    <row r="1570" spans="1:13" s="18" customFormat="1" ht="14.25" x14ac:dyDescent="0.2">
      <c r="A1570" s="18" t="str">
        <f>IF(gesamt!C1570="",CONCATENATE("Eintrag ",J1570),gesamt!A1570)</f>
        <v>Pomelino (Rohkostsalat aus Rotkraut und Honigpomelo 2:1, ohne Soße)</v>
      </c>
      <c r="B1570" s="18">
        <v>100</v>
      </c>
      <c r="C1570" s="19">
        <f>IF(gesamt!C1570="",100,gesamt!D1570)</f>
        <v>30</v>
      </c>
      <c r="D1570" s="20">
        <f>IF(gesamt!C1570="",10,gesamt!G1570)</f>
        <v>5.0999999999999996</v>
      </c>
      <c r="E1570" s="20">
        <f>IF(gesamt!C1570="",10,gesamt!H1570)</f>
        <v>0.2</v>
      </c>
      <c r="F1570" s="20">
        <f>IF(gesamt!C1570="",10,gesamt!I1570)</f>
        <v>1.7</v>
      </c>
      <c r="G1570" s="20">
        <f>IF(gesamt!C1570="",0,gesamt!J1570)</f>
        <v>0</v>
      </c>
      <c r="H1570" s="20">
        <f>IF(gesamt!C1570="",0,gesamt!K1570)</f>
        <v>0</v>
      </c>
      <c r="I1570" s="19">
        <f t="shared" si="94"/>
        <v>29.909999999999997</v>
      </c>
      <c r="J1570" s="22">
        <f t="shared" si="92"/>
        <v>1569</v>
      </c>
      <c r="K1570" s="21">
        <f t="shared" ca="1" si="95"/>
        <v>1</v>
      </c>
      <c r="L1570" s="21">
        <f ca="1">IF(K1570=0,"",COUNTIF($K$2:K1570,"&gt;0"))</f>
        <v>1569</v>
      </c>
      <c r="M1570" s="50" t="str">
        <f t="shared" ca="1" si="93"/>
        <v>Pomelino (Rohkostsalat aus Rotkraut und Honigpomelo 2:1, ohne Soße)</v>
      </c>
    </row>
    <row r="1571" spans="1:13" s="18" customFormat="1" ht="14.25" x14ac:dyDescent="0.2">
      <c r="A1571" s="18" t="str">
        <f>IF(gesamt!C1571="",CONCATENATE("Eintrag ",J1571),gesamt!A1571)</f>
        <v>Pommes frites, fertig zubereitet (Fritten, Friten)</v>
      </c>
      <c r="B1571" s="18">
        <v>100</v>
      </c>
      <c r="C1571" s="19">
        <f>IF(gesamt!C1571="",100,gesamt!D1571)</f>
        <v>289</v>
      </c>
      <c r="D1571" s="20">
        <f>IF(gesamt!C1571="",10,gesamt!G1571)</f>
        <v>32.5</v>
      </c>
      <c r="E1571" s="20">
        <f>IF(gesamt!C1571="",10,gesamt!H1571)</f>
        <v>14.5</v>
      </c>
      <c r="F1571" s="20">
        <f>IF(gesamt!C1571="",10,gesamt!I1571)</f>
        <v>4.2</v>
      </c>
      <c r="G1571" s="20">
        <f>IF(gesamt!C1571="",0,gesamt!J1571)</f>
        <v>0</v>
      </c>
      <c r="H1571" s="20">
        <f>IF(gesamt!C1571="",0,gesamt!K1571)</f>
        <v>0</v>
      </c>
      <c r="I1571" s="19">
        <f t="shared" si="94"/>
        <v>285.74</v>
      </c>
      <c r="J1571" s="22">
        <f t="shared" si="92"/>
        <v>1570</v>
      </c>
      <c r="K1571" s="21">
        <f t="shared" ca="1" si="95"/>
        <v>1</v>
      </c>
      <c r="L1571" s="21">
        <f ca="1">IF(K1571=0,"",COUNTIF($K$2:K1571,"&gt;0"))</f>
        <v>1570</v>
      </c>
      <c r="M1571" s="50" t="str">
        <f t="shared" ca="1" si="93"/>
        <v>Pommes frites, fertig zubereitet (Fritten, Friten)</v>
      </c>
    </row>
    <row r="1572" spans="1:13" s="18" customFormat="1" ht="14.25" x14ac:dyDescent="0.2">
      <c r="A1572" s="18" t="str">
        <f>IF(gesamt!C1572="",CONCATENATE("Eintrag ",J1572),gesamt!A1572)</f>
        <v>Porree</v>
      </c>
      <c r="B1572" s="18">
        <v>100</v>
      </c>
      <c r="C1572" s="19">
        <f>IF(gesamt!C1572="",100,gesamt!D1572)</f>
        <v>24</v>
      </c>
      <c r="D1572" s="20">
        <f>IF(gesamt!C1572="",10,gesamt!G1572)</f>
        <v>3.2</v>
      </c>
      <c r="E1572" s="20">
        <f>IF(gesamt!C1572="",10,gesamt!H1572)</f>
        <v>0.3</v>
      </c>
      <c r="F1572" s="20">
        <f>IF(gesamt!C1572="",10,gesamt!I1572)</f>
        <v>2.2000000000000002</v>
      </c>
      <c r="G1572" s="20">
        <f>IF(gesamt!C1572="",0,gesamt!J1572)</f>
        <v>0</v>
      </c>
      <c r="H1572" s="20">
        <f>IF(gesamt!C1572="",0,gesamt!K1572)</f>
        <v>0</v>
      </c>
      <c r="I1572" s="19">
        <f t="shared" si="94"/>
        <v>25.150000000000002</v>
      </c>
      <c r="J1572" s="22">
        <f t="shared" si="92"/>
        <v>1571</v>
      </c>
      <c r="K1572" s="21">
        <f t="shared" ca="1" si="95"/>
        <v>1</v>
      </c>
      <c r="L1572" s="21">
        <f ca="1">IF(K1572=0,"",COUNTIF($K$2:K1572,"&gt;0"))</f>
        <v>1571</v>
      </c>
      <c r="M1572" s="50" t="str">
        <f t="shared" ca="1" si="93"/>
        <v>Porree</v>
      </c>
    </row>
    <row r="1573" spans="1:13" s="18" customFormat="1" ht="14.25" x14ac:dyDescent="0.2">
      <c r="A1573" s="18" t="str">
        <f>IF(gesamt!C1573="",CONCATENATE("Eintrag ",J1573),gesamt!A1573)</f>
        <v>Porter-Bier, Schwarz-Bier</v>
      </c>
      <c r="B1573" s="18">
        <v>100</v>
      </c>
      <c r="C1573" s="19">
        <f>IF(gesamt!C1573="",100,gesamt!D1573)</f>
        <v>69</v>
      </c>
      <c r="D1573" s="20">
        <f>IF(gesamt!C1573="",10,gesamt!G1573)</f>
        <v>6.1</v>
      </c>
      <c r="E1573" s="20">
        <f>IF(gesamt!C1573="",10,gesamt!H1573)</f>
        <v>0</v>
      </c>
      <c r="F1573" s="20">
        <f>IF(gesamt!C1573="",10,gesamt!I1573)</f>
        <v>0.5</v>
      </c>
      <c r="G1573" s="20">
        <f>IF(gesamt!C1573="",0,gesamt!J1573)</f>
        <v>0</v>
      </c>
      <c r="H1573" s="20">
        <f>IF(gesamt!C1573="",0,gesamt!K1573)</f>
        <v>0</v>
      </c>
      <c r="I1573" s="19">
        <f t="shared" si="94"/>
        <v>27.11</v>
      </c>
      <c r="J1573" s="22">
        <f t="shared" ref="J1573:J1636" si="96">J1572+1</f>
        <v>1572</v>
      </c>
      <c r="K1573" s="21">
        <f t="shared" ca="1" si="95"/>
        <v>1</v>
      </c>
      <c r="L1573" s="21">
        <f ca="1">IF(K1573=0,"",COUNTIF($K$2:K1573,"&gt;0"))</f>
        <v>1572</v>
      </c>
      <c r="M1573" s="50" t="str">
        <f t="shared" ca="1" si="93"/>
        <v>Porter-Bier, Schwarz-Bier</v>
      </c>
    </row>
    <row r="1574" spans="1:13" s="18" customFormat="1" ht="14.25" x14ac:dyDescent="0.2">
      <c r="A1574" s="18" t="str">
        <f>IF(gesamt!C1574="",CONCATENATE("Eintrag ",J1574),gesamt!A1574)</f>
        <v>Portulak, gewöhnliches Tellerkraut, Kuba-Spinat, Winterportulak, Postelein</v>
      </c>
      <c r="B1574" s="18">
        <v>100</v>
      </c>
      <c r="C1574" s="19">
        <f>IF(gesamt!C1574="",100,gesamt!D1574)</f>
        <v>29</v>
      </c>
      <c r="D1574" s="20">
        <f>IF(gesamt!C1574="",10,gesamt!G1574)</f>
        <v>4.5</v>
      </c>
      <c r="E1574" s="20">
        <f>IF(gesamt!C1574="",10,gesamt!H1574)</f>
        <v>0.4</v>
      </c>
      <c r="F1574" s="20">
        <f>IF(gesamt!C1574="",10,gesamt!I1574)</f>
        <v>1.6</v>
      </c>
      <c r="G1574" s="20">
        <f>IF(gesamt!C1574="",0,gesamt!J1574)</f>
        <v>0</v>
      </c>
      <c r="H1574" s="20">
        <f>IF(gesamt!C1574="",0,gesamt!K1574)</f>
        <v>0</v>
      </c>
      <c r="I1574" s="19">
        <f t="shared" si="94"/>
        <v>28.89</v>
      </c>
      <c r="J1574" s="22">
        <f t="shared" si="96"/>
        <v>1573</v>
      </c>
      <c r="K1574" s="21">
        <f t="shared" ca="1" si="95"/>
        <v>1</v>
      </c>
      <c r="L1574" s="21">
        <f ca="1">IF(K1574=0,"",COUNTIF($K$2:K1574,"&gt;0"))</f>
        <v>1573</v>
      </c>
      <c r="M1574" s="50" t="str">
        <f t="shared" ca="1" si="93"/>
        <v>Portulak, gewöhnliches Tellerkraut, Kuba-Spinat, Winterportulak, Postelein</v>
      </c>
    </row>
    <row r="1575" spans="1:13" s="18" customFormat="1" ht="14.25" x14ac:dyDescent="0.2">
      <c r="A1575" s="18" t="str">
        <f>IF(gesamt!C1575="",CONCATENATE("Eintrag ",J1575),gesamt!A1575)</f>
        <v>Portwein</v>
      </c>
      <c r="B1575" s="18">
        <v>100</v>
      </c>
      <c r="C1575" s="19">
        <f>IF(gesamt!C1575="",100,gesamt!D1575)</f>
        <v>160</v>
      </c>
      <c r="D1575" s="20">
        <f>IF(gesamt!C1575="",10,gesamt!G1575)</f>
        <v>12</v>
      </c>
      <c r="E1575" s="20">
        <f>IF(gesamt!C1575="",10,gesamt!H1575)</f>
        <v>0</v>
      </c>
      <c r="F1575" s="20">
        <f>IF(gesamt!C1575="",10,gesamt!I1575)</f>
        <v>0.1</v>
      </c>
      <c r="G1575" s="20">
        <f>IF(gesamt!C1575="",0,gesamt!J1575)</f>
        <v>15</v>
      </c>
      <c r="H1575" s="20">
        <f>IF(gesamt!C1575="",0,gesamt!K1575)</f>
        <v>0</v>
      </c>
      <c r="I1575" s="19">
        <f t="shared" si="94"/>
        <v>154.62</v>
      </c>
      <c r="J1575" s="22">
        <f t="shared" si="96"/>
        <v>1574</v>
      </c>
      <c r="K1575" s="21">
        <f t="shared" ca="1" si="95"/>
        <v>1</v>
      </c>
      <c r="L1575" s="21">
        <f ca="1">IF(K1575=0,"",COUNTIF($K$2:K1575,"&gt;0"))</f>
        <v>1574</v>
      </c>
      <c r="M1575" s="50" t="str">
        <f t="shared" ca="1" si="93"/>
        <v>Portwein</v>
      </c>
    </row>
    <row r="1576" spans="1:13" s="18" customFormat="1" ht="14.25" x14ac:dyDescent="0.2">
      <c r="A1576" s="18" t="str">
        <f>IF(gesamt!C1576="",CONCATENATE("Eintrag ",J1576),gesamt!A1576)</f>
        <v>Poularde (großes Hähnchen, Hühnchen) (roh)</v>
      </c>
      <c r="B1576" s="18">
        <v>100</v>
      </c>
      <c r="C1576" s="19">
        <f>IF(gesamt!C1576="",100,gesamt!D1576)</f>
        <v>199</v>
      </c>
      <c r="D1576" s="20">
        <f>IF(gesamt!C1576="",10,gesamt!G1576)</f>
        <v>0</v>
      </c>
      <c r="E1576" s="20">
        <f>IF(gesamt!C1576="",10,gesamt!H1576)</f>
        <v>14</v>
      </c>
      <c r="F1576" s="20">
        <f>IF(gesamt!C1576="",10,gesamt!I1576)</f>
        <v>17.899999999999999</v>
      </c>
      <c r="G1576" s="20">
        <f>IF(gesamt!C1576="",0,gesamt!J1576)</f>
        <v>0</v>
      </c>
      <c r="H1576" s="20">
        <f>IF(gesamt!C1576="",0,gesamt!K1576)</f>
        <v>0</v>
      </c>
      <c r="I1576" s="19">
        <f t="shared" si="94"/>
        <v>205.38</v>
      </c>
      <c r="J1576" s="22">
        <f t="shared" si="96"/>
        <v>1575</v>
      </c>
      <c r="K1576" s="21">
        <f t="shared" ca="1" si="95"/>
        <v>1</v>
      </c>
      <c r="L1576" s="21">
        <f ca="1">IF(K1576=0,"",COUNTIF($K$2:K1576,"&gt;0"))</f>
        <v>1575</v>
      </c>
      <c r="M1576" s="50" t="str">
        <f t="shared" ca="1" si="93"/>
        <v>Poularde (großes Hähnchen, Hühnchen) (roh)</v>
      </c>
    </row>
    <row r="1577" spans="1:13" s="18" customFormat="1" ht="14.25" x14ac:dyDescent="0.2">
      <c r="A1577" s="18" t="str">
        <f>IF(gesamt!C1577="",CONCATENATE("Eintrag ",J1577),gesamt!A1577)</f>
        <v>Prager Schinken vom Schwein (Praga Schinken, Pragaschinken)</v>
      </c>
      <c r="B1577" s="18">
        <v>100</v>
      </c>
      <c r="C1577" s="19">
        <f>IF(gesamt!C1577="",100,gesamt!D1577)</f>
        <v>245</v>
      </c>
      <c r="D1577" s="20">
        <f>IF(gesamt!C1577="",10,gesamt!G1577)</f>
        <v>0.6</v>
      </c>
      <c r="E1577" s="20">
        <f>IF(gesamt!C1577="",10,gesamt!H1577)</f>
        <v>17.8</v>
      </c>
      <c r="F1577" s="20">
        <f>IF(gesamt!C1577="",10,gesamt!I1577)</f>
        <v>18.399999999999999</v>
      </c>
      <c r="G1577" s="20">
        <f>IF(gesamt!C1577="",0,gesamt!J1577)</f>
        <v>0</v>
      </c>
      <c r="H1577" s="20">
        <f>IF(gesamt!C1577="",0,gesamt!K1577)</f>
        <v>0</v>
      </c>
      <c r="I1577" s="19">
        <f t="shared" si="94"/>
        <v>245.28000000000003</v>
      </c>
      <c r="J1577" s="22">
        <f t="shared" si="96"/>
        <v>1576</v>
      </c>
      <c r="K1577" s="21">
        <f t="shared" ca="1" si="95"/>
        <v>1</v>
      </c>
      <c r="L1577" s="21">
        <f ca="1">IF(K1577=0,"",COUNTIF($K$2:K1577,"&gt;0"))</f>
        <v>1576</v>
      </c>
      <c r="M1577" s="50" t="str">
        <f t="shared" ca="1" si="93"/>
        <v>Prager Schinken vom Schwein (Praga Schinken, Pragaschinken)</v>
      </c>
    </row>
    <row r="1578" spans="1:13" s="18" customFormat="1" ht="14.25" x14ac:dyDescent="0.2">
      <c r="A1578" s="18" t="str">
        <f>IF(gesamt!C1578="",CONCATENATE("Eintrag ",J1578),gesamt!A1578)</f>
        <v>Pralinen, Schokoladen-Pralinen</v>
      </c>
      <c r="B1578" s="18">
        <v>100</v>
      </c>
      <c r="C1578" s="19">
        <f>IF(gesamt!C1578="",100,gesamt!D1578)</f>
        <v>398</v>
      </c>
      <c r="D1578" s="20">
        <f>IF(gesamt!C1578="",10,gesamt!G1578)</f>
        <v>86.7</v>
      </c>
      <c r="E1578" s="20">
        <f>IF(gesamt!C1578="",10,gesamt!H1578)</f>
        <v>5.3</v>
      </c>
      <c r="F1578" s="20">
        <f>IF(gesamt!C1578="",10,gesamt!I1578)</f>
        <v>1</v>
      </c>
      <c r="G1578" s="20">
        <f>IF(gesamt!C1578="",0,gesamt!J1578)</f>
        <v>0</v>
      </c>
      <c r="H1578" s="20">
        <f>IF(gesamt!C1578="",0,gesamt!K1578)</f>
        <v>0</v>
      </c>
      <c r="I1578" s="19">
        <f t="shared" si="94"/>
        <v>408.96</v>
      </c>
      <c r="J1578" s="22">
        <f t="shared" si="96"/>
        <v>1577</v>
      </c>
      <c r="K1578" s="21">
        <f t="shared" ca="1" si="95"/>
        <v>1</v>
      </c>
      <c r="L1578" s="21">
        <f ca="1">IF(K1578=0,"",COUNTIF($K$2:K1578,"&gt;0"))</f>
        <v>1577</v>
      </c>
      <c r="M1578" s="50" t="str">
        <f t="shared" ca="1" si="93"/>
        <v>Pralinen, Schokoladen-Pralinen</v>
      </c>
    </row>
    <row r="1579" spans="1:13" s="18" customFormat="1" ht="14.25" x14ac:dyDescent="0.2">
      <c r="A1579" s="18" t="str">
        <f>IF(gesamt!C1579="",CONCATENATE("Eintrag ",J1579),gesamt!A1579)</f>
        <v>Preiselbeeren (Konserve), ohne Zucker (Moosbeeren)</v>
      </c>
      <c r="B1579" s="18">
        <v>100</v>
      </c>
      <c r="C1579" s="19">
        <f>IF(gesamt!C1579="",100,gesamt!D1579)</f>
        <v>34</v>
      </c>
      <c r="D1579" s="20">
        <f>IF(gesamt!C1579="",10,gesamt!G1579)</f>
        <v>6.5</v>
      </c>
      <c r="E1579" s="20">
        <f>IF(gesamt!C1579="",10,gesamt!H1579)</f>
        <v>0.6</v>
      </c>
      <c r="F1579" s="20">
        <f>IF(gesamt!C1579="",10,gesamt!I1579)</f>
        <v>0.6</v>
      </c>
      <c r="G1579" s="20">
        <f>IF(gesamt!C1579="",0,gesamt!J1579)</f>
        <v>0</v>
      </c>
      <c r="H1579" s="20">
        <f>IF(gesamt!C1579="",0,gesamt!K1579)</f>
        <v>0</v>
      </c>
      <c r="I1579" s="19">
        <f t="shared" si="94"/>
        <v>34.75</v>
      </c>
      <c r="J1579" s="22">
        <f t="shared" si="96"/>
        <v>1578</v>
      </c>
      <c r="K1579" s="21">
        <f t="shared" ca="1" si="95"/>
        <v>1</v>
      </c>
      <c r="L1579" s="21">
        <f ca="1">IF(K1579=0,"",COUNTIF($K$2:K1579,"&gt;0"))</f>
        <v>1578</v>
      </c>
      <c r="M1579" s="50" t="str">
        <f t="shared" ca="1" si="93"/>
        <v>Preiselbeeren (Konserve), ohne Zucker (Moosbeeren)</v>
      </c>
    </row>
    <row r="1580" spans="1:13" s="18" customFormat="1" ht="14.25" x14ac:dyDescent="0.2">
      <c r="A1580" s="18" t="str">
        <f>IF(gesamt!C1580="",CONCATENATE("Eintrag ",J1580),gesamt!A1580)</f>
        <v>Preiselbeeren (Moosbeeren)</v>
      </c>
      <c r="B1580" s="18">
        <v>100</v>
      </c>
      <c r="C1580" s="19">
        <f>IF(gesamt!C1580="",100,gesamt!D1580)</f>
        <v>35</v>
      </c>
      <c r="D1580" s="20">
        <f>IF(gesamt!C1580="",10,gesamt!G1580)</f>
        <v>6.2</v>
      </c>
      <c r="E1580" s="20">
        <f>IF(gesamt!C1580="",10,gesamt!H1580)</f>
        <v>0.5</v>
      </c>
      <c r="F1580" s="20">
        <f>IF(gesamt!C1580="",10,gesamt!I1580)</f>
        <v>0.3</v>
      </c>
      <c r="G1580" s="20">
        <f>IF(gesamt!C1580="",0,gesamt!J1580)</f>
        <v>0</v>
      </c>
      <c r="H1580" s="20">
        <f>IF(gesamt!C1580="",0,gesamt!K1580)</f>
        <v>0</v>
      </c>
      <c r="I1580" s="19">
        <f t="shared" si="94"/>
        <v>31.330000000000002</v>
      </c>
      <c r="J1580" s="22">
        <f t="shared" si="96"/>
        <v>1579</v>
      </c>
      <c r="K1580" s="21">
        <f t="shared" ca="1" si="95"/>
        <v>1</v>
      </c>
      <c r="L1580" s="21">
        <f ca="1">IF(K1580=0,"",COUNTIF($K$2:K1580,"&gt;0"))</f>
        <v>1579</v>
      </c>
      <c r="M1580" s="50" t="str">
        <f t="shared" ca="1" si="93"/>
        <v>Preiselbeeren (Moosbeeren)</v>
      </c>
    </row>
    <row r="1581" spans="1:13" s="18" customFormat="1" ht="14.25" x14ac:dyDescent="0.2">
      <c r="A1581" s="18" t="str">
        <f>IF(gesamt!C1581="",CONCATENATE("Eintrag ",J1581),gesamt!A1581)</f>
        <v>Presswurst (Soppressa, Soppressata, ital. Salami-Art)</v>
      </c>
      <c r="B1581" s="18">
        <v>100</v>
      </c>
      <c r="C1581" s="19">
        <f>IF(gesamt!C1581="",100,gesamt!D1581)</f>
        <v>345</v>
      </c>
      <c r="D1581" s="20">
        <f>IF(gesamt!C1581="",10,gesamt!G1581)</f>
        <v>0.2</v>
      </c>
      <c r="E1581" s="20">
        <f>IF(gesamt!C1581="",10,gesamt!H1581)</f>
        <v>28</v>
      </c>
      <c r="F1581" s="20">
        <f>IF(gesamt!C1581="",10,gesamt!I1581)</f>
        <v>20</v>
      </c>
      <c r="G1581" s="20">
        <f>IF(gesamt!C1581="",0,gesamt!J1581)</f>
        <v>0</v>
      </c>
      <c r="H1581" s="20">
        <f>IF(gesamt!C1581="",0,gesamt!K1581)</f>
        <v>0</v>
      </c>
      <c r="I1581" s="19">
        <f t="shared" si="94"/>
        <v>345.22</v>
      </c>
      <c r="J1581" s="22">
        <f t="shared" si="96"/>
        <v>1580</v>
      </c>
      <c r="K1581" s="21">
        <f t="shared" ca="1" si="95"/>
        <v>1</v>
      </c>
      <c r="L1581" s="21">
        <f ca="1">IF(K1581=0,"",COUNTIF($K$2:K1581,"&gt;0"))</f>
        <v>1580</v>
      </c>
      <c r="M1581" s="50" t="str">
        <f t="shared" ca="1" si="93"/>
        <v>Presswurst (Soppressa, Soppressata, ital. Salami-Art)</v>
      </c>
    </row>
    <row r="1582" spans="1:13" s="18" customFormat="1" ht="14.25" x14ac:dyDescent="0.2">
      <c r="A1582" s="18" t="str">
        <f>IF(gesamt!C1582="",CONCATENATE("Eintrag ",J1582),gesamt!A1582)</f>
        <v>Printen, Aachener Printen (Weihnachts-Gebäck)</v>
      </c>
      <c r="B1582" s="18">
        <v>100</v>
      </c>
      <c r="C1582" s="19">
        <f>IF(gesamt!C1582="",100,gesamt!D1582)</f>
        <v>464</v>
      </c>
      <c r="D1582" s="20">
        <f>IF(gesamt!C1582="",10,gesamt!G1582)</f>
        <v>60.2</v>
      </c>
      <c r="E1582" s="20">
        <f>IF(gesamt!C1582="",10,gesamt!H1582)</f>
        <v>21.2</v>
      </c>
      <c r="F1582" s="20">
        <f>IF(gesamt!C1582="",10,gesamt!I1582)</f>
        <v>8</v>
      </c>
      <c r="G1582" s="20">
        <f>IF(gesamt!C1582="",0,gesamt!J1582)</f>
        <v>0</v>
      </c>
      <c r="H1582" s="20">
        <f>IF(gesamt!C1582="",0,gesamt!K1582)</f>
        <v>0</v>
      </c>
      <c r="I1582" s="19">
        <f t="shared" si="94"/>
        <v>477.58000000000004</v>
      </c>
      <c r="J1582" s="22">
        <f t="shared" si="96"/>
        <v>1581</v>
      </c>
      <c r="K1582" s="21">
        <f t="shared" ca="1" si="95"/>
        <v>1</v>
      </c>
      <c r="L1582" s="21">
        <f ca="1">IF(K1582=0,"",COUNTIF($K$2:K1582,"&gt;0"))</f>
        <v>1581</v>
      </c>
      <c r="M1582" s="50" t="str">
        <f t="shared" ca="1" si="93"/>
        <v>Printen, Aachener Printen (Weihnachts-Gebäck)</v>
      </c>
    </row>
    <row r="1583" spans="1:13" s="18" customFormat="1" ht="14.25" x14ac:dyDescent="0.2">
      <c r="A1583" s="18" t="str">
        <f>IF(gesamt!C1583="",CONCATENATE("Eintrag ",J1583),gesamt!A1583)</f>
        <v>Pro Body Brot, LowCarb-Brot, Glutenbrot, Eiweißbrot</v>
      </c>
      <c r="B1583" s="18">
        <v>100</v>
      </c>
      <c r="C1583" s="19">
        <f>IF(gesamt!C1583="",100,gesamt!D1583)</f>
        <v>271</v>
      </c>
      <c r="D1583" s="20">
        <f>IF(gesamt!C1583="",10,gesamt!G1583)</f>
        <v>6.1</v>
      </c>
      <c r="E1583" s="20">
        <f>IF(gesamt!C1583="",10,gesamt!H1583)</f>
        <v>16.8</v>
      </c>
      <c r="F1583" s="20">
        <f>IF(gesamt!C1583="",10,gesamt!I1583)</f>
        <v>21.4</v>
      </c>
      <c r="G1583" s="20">
        <f>IF(gesamt!C1583="",0,gesamt!J1583)</f>
        <v>0</v>
      </c>
      <c r="H1583" s="20">
        <f>IF(gesamt!C1583="",0,gesamt!K1583)</f>
        <v>0</v>
      </c>
      <c r="I1583" s="19">
        <f t="shared" si="94"/>
        <v>271.13</v>
      </c>
      <c r="J1583" s="22">
        <f t="shared" si="96"/>
        <v>1582</v>
      </c>
      <c r="K1583" s="21">
        <f t="shared" ca="1" si="95"/>
        <v>1</v>
      </c>
      <c r="L1583" s="21">
        <f ca="1">IF(K1583=0,"",COUNTIF($K$2:K1583,"&gt;0"))</f>
        <v>1582</v>
      </c>
      <c r="M1583" s="50" t="str">
        <f t="shared" ca="1" si="93"/>
        <v>Pro Body Brot, LowCarb-Brot, Glutenbrot, Eiweißbrot</v>
      </c>
    </row>
    <row r="1584" spans="1:13" s="18" customFormat="1" ht="14.25" x14ac:dyDescent="0.2">
      <c r="A1584" s="18" t="str">
        <f>IF(gesamt!C1584="",CONCATENATE("Eintrag ",J1584),gesamt!A1584)</f>
        <v>Puddingpulver</v>
      </c>
      <c r="B1584" s="18">
        <v>100</v>
      </c>
      <c r="C1584" s="19">
        <f>IF(gesamt!C1584="",100,gesamt!D1584)</f>
        <v>377</v>
      </c>
      <c r="D1584" s="20">
        <f>IF(gesamt!C1584="",10,gesamt!G1584)</f>
        <v>92</v>
      </c>
      <c r="E1584" s="20">
        <f>IF(gesamt!C1584="",10,gesamt!H1584)</f>
        <v>0.7</v>
      </c>
      <c r="F1584" s="20">
        <f>IF(gesamt!C1584="",10,gesamt!I1584)</f>
        <v>0.6</v>
      </c>
      <c r="G1584" s="20">
        <f>IF(gesamt!C1584="",0,gesamt!J1584)</f>
        <v>0</v>
      </c>
      <c r="H1584" s="20">
        <f>IF(gesamt!C1584="",0,gesamt!K1584)</f>
        <v>0</v>
      </c>
      <c r="I1584" s="19">
        <f t="shared" si="94"/>
        <v>386.22999999999996</v>
      </c>
      <c r="J1584" s="22">
        <f t="shared" si="96"/>
        <v>1583</v>
      </c>
      <c r="K1584" s="21">
        <f t="shared" ca="1" si="95"/>
        <v>1</v>
      </c>
      <c r="L1584" s="21">
        <f ca="1">IF(K1584=0,"",COUNTIF($K$2:K1584,"&gt;0"))</f>
        <v>1583</v>
      </c>
      <c r="M1584" s="50" t="str">
        <f t="shared" ca="1" si="93"/>
        <v>Puddingpulver</v>
      </c>
    </row>
    <row r="1585" spans="1:13" s="18" customFormat="1" ht="14.25" x14ac:dyDescent="0.2">
      <c r="A1585" s="18" t="str">
        <f>IF(gesamt!C1585="",CONCATENATE("Eintrag ",J1585),gesamt!A1585)</f>
        <v>Pudding-Teilchen, Pudding-Stückchen, Pudding-Brezel, Pudding-Schnecke</v>
      </c>
      <c r="B1585" s="18">
        <v>100</v>
      </c>
      <c r="C1585" s="19">
        <f>IF(gesamt!C1585="",100,gesamt!D1585)</f>
        <v>277</v>
      </c>
      <c r="D1585" s="20">
        <f>IF(gesamt!C1585="",10,gesamt!G1585)</f>
        <v>40.1</v>
      </c>
      <c r="E1585" s="20">
        <f>IF(gesamt!C1585="",10,gesamt!H1585)</f>
        <v>10</v>
      </c>
      <c r="F1585" s="20">
        <f>IF(gesamt!C1585="",10,gesamt!I1585)</f>
        <v>4.5999999999999996</v>
      </c>
      <c r="G1585" s="20">
        <f>IF(gesamt!C1585="",0,gesamt!J1585)</f>
        <v>0</v>
      </c>
      <c r="H1585" s="20">
        <f>IF(gesamt!C1585="",0,gesamt!K1585)</f>
        <v>0</v>
      </c>
      <c r="I1585" s="19">
        <f t="shared" si="94"/>
        <v>276.72999999999996</v>
      </c>
      <c r="J1585" s="22">
        <f t="shared" si="96"/>
        <v>1584</v>
      </c>
      <c r="K1585" s="21">
        <f t="shared" ca="1" si="95"/>
        <v>1</v>
      </c>
      <c r="L1585" s="21">
        <f ca="1">IF(K1585=0,"",COUNTIF($K$2:K1585,"&gt;0"))</f>
        <v>1584</v>
      </c>
      <c r="M1585" s="50" t="str">
        <f t="shared" ca="1" si="93"/>
        <v>Pudding-Teilchen, Pudding-Stückchen, Pudding-Brezel, Pudding-Schnecke</v>
      </c>
    </row>
    <row r="1586" spans="1:13" s="18" customFormat="1" ht="14.25" x14ac:dyDescent="0.2">
      <c r="A1586" s="18" t="str">
        <f>IF(gesamt!C1586="",CONCATENATE("Eintrag ",J1586),gesamt!A1586)</f>
        <v>Puderzucker, Staubzucker</v>
      </c>
      <c r="B1586" s="18">
        <v>100</v>
      </c>
      <c r="C1586" s="19">
        <f>IF(gesamt!C1586="",100,gesamt!D1586)</f>
        <v>399</v>
      </c>
      <c r="D1586" s="20">
        <f>IF(gesamt!C1586="",10,gesamt!G1586)</f>
        <v>99.8</v>
      </c>
      <c r="E1586" s="20">
        <f>IF(gesamt!C1586="",10,gesamt!H1586)</f>
        <v>0</v>
      </c>
      <c r="F1586" s="20">
        <f>IF(gesamt!C1586="",10,gesamt!I1586)</f>
        <v>0</v>
      </c>
      <c r="G1586" s="20">
        <f>IF(gesamt!C1586="",0,gesamt!J1586)</f>
        <v>0</v>
      </c>
      <c r="H1586" s="20">
        <f>IF(gesamt!C1586="",0,gesamt!K1586)</f>
        <v>0</v>
      </c>
      <c r="I1586" s="19">
        <f t="shared" si="94"/>
        <v>409.17999999999995</v>
      </c>
      <c r="J1586" s="22">
        <f t="shared" si="96"/>
        <v>1585</v>
      </c>
      <c r="K1586" s="21">
        <f t="shared" ca="1" si="95"/>
        <v>1</v>
      </c>
      <c r="L1586" s="21">
        <f ca="1">IF(K1586=0,"",COUNTIF($K$2:K1586,"&gt;0"))</f>
        <v>1585</v>
      </c>
      <c r="M1586" s="50" t="str">
        <f t="shared" ca="1" si="93"/>
        <v>Puderzucker, Staubzucker</v>
      </c>
    </row>
    <row r="1587" spans="1:13" s="18" customFormat="1" ht="14.25" x14ac:dyDescent="0.2">
      <c r="A1587" s="18" t="str">
        <f>IF(gesamt!C1587="",CONCATENATE("Eintrag ",J1587),gesamt!A1587)</f>
        <v>Puffmais, süß (Popcorn, Popkorn)</v>
      </c>
      <c r="B1587" s="18">
        <v>100</v>
      </c>
      <c r="C1587" s="19">
        <f>IF(gesamt!C1587="",100,gesamt!D1587)</f>
        <v>364</v>
      </c>
      <c r="D1587" s="20">
        <f>IF(gesamt!C1587="",10,gesamt!G1587)</f>
        <v>68</v>
      </c>
      <c r="E1587" s="20">
        <f>IF(gesamt!C1587="",10,gesamt!H1587)</f>
        <v>4.5</v>
      </c>
      <c r="F1587" s="20">
        <f>IF(gesamt!C1587="",10,gesamt!I1587)</f>
        <v>13</v>
      </c>
      <c r="G1587" s="20">
        <f>IF(gesamt!C1587="",0,gesamt!J1587)</f>
        <v>0</v>
      </c>
      <c r="H1587" s="20">
        <f>IF(gesamt!C1587="",0,gesamt!K1587)</f>
        <v>0</v>
      </c>
      <c r="I1587" s="19">
        <f t="shared" si="94"/>
        <v>375.25</v>
      </c>
      <c r="J1587" s="22">
        <f t="shared" si="96"/>
        <v>1586</v>
      </c>
      <c r="K1587" s="21">
        <f t="shared" ca="1" si="95"/>
        <v>1</v>
      </c>
      <c r="L1587" s="21">
        <f ca="1">IF(K1587=0,"",COUNTIF($K$2:K1587,"&gt;0"))</f>
        <v>1586</v>
      </c>
      <c r="M1587" s="50" t="str">
        <f t="shared" ca="1" si="93"/>
        <v>Puffmais, süß (Popcorn, Popkorn)</v>
      </c>
    </row>
    <row r="1588" spans="1:13" s="18" customFormat="1" ht="14.25" x14ac:dyDescent="0.2">
      <c r="A1588" s="18" t="str">
        <f>IF(gesamt!C1588="",CONCATENATE("Eintrag ",J1588),gesamt!A1588)</f>
        <v>Puffmais, ungesüßt (Popcorn, Popkorn)</v>
      </c>
      <c r="B1588" s="18">
        <v>100</v>
      </c>
      <c r="C1588" s="19">
        <f>IF(gesamt!C1588="",100,gesamt!D1588)</f>
        <v>327</v>
      </c>
      <c r="D1588" s="20">
        <f>IF(gesamt!C1588="",10,gesamt!G1588)</f>
        <v>64.7</v>
      </c>
      <c r="E1588" s="20">
        <f>IF(gesamt!C1588="",10,gesamt!H1588)</f>
        <v>3.8</v>
      </c>
      <c r="F1588" s="20">
        <f>IF(gesamt!C1588="",10,gesamt!I1588)</f>
        <v>8.5</v>
      </c>
      <c r="G1588" s="20">
        <f>IF(gesamt!C1588="",0,gesamt!J1588)</f>
        <v>0</v>
      </c>
      <c r="H1588" s="20">
        <f>IF(gesamt!C1588="",0,gesamt!K1588)</f>
        <v>0</v>
      </c>
      <c r="I1588" s="19">
        <f t="shared" si="94"/>
        <v>336.31</v>
      </c>
      <c r="J1588" s="22">
        <f t="shared" si="96"/>
        <v>1587</v>
      </c>
      <c r="K1588" s="21">
        <f t="shared" ca="1" si="95"/>
        <v>1</v>
      </c>
      <c r="L1588" s="21">
        <f ca="1">IF(K1588=0,"",COUNTIF($K$2:K1588,"&gt;0"))</f>
        <v>1587</v>
      </c>
      <c r="M1588" s="50" t="str">
        <f t="shared" ca="1" si="93"/>
        <v>Puffmais, ungesüßt (Popcorn, Popkorn)</v>
      </c>
    </row>
    <row r="1589" spans="1:13" s="18" customFormat="1" ht="14.25" x14ac:dyDescent="0.2">
      <c r="A1589" s="18" t="str">
        <f>IF(gesamt!C1589="",CONCATENATE("Eintrag ",J1589),gesamt!A1589)</f>
        <v>Puffreis, süß</v>
      </c>
      <c r="B1589" s="18">
        <v>100</v>
      </c>
      <c r="C1589" s="19">
        <f>IF(gesamt!C1589="",100,gesamt!D1589)</f>
        <v>374</v>
      </c>
      <c r="D1589" s="20">
        <f>IF(gesamt!C1589="",10,gesamt!G1589)</f>
        <v>86</v>
      </c>
      <c r="E1589" s="20">
        <f>IF(gesamt!C1589="",10,gesamt!H1589)</f>
        <v>0.5</v>
      </c>
      <c r="F1589" s="20">
        <f>IF(gesamt!C1589="",10,gesamt!I1589)</f>
        <v>6.3</v>
      </c>
      <c r="G1589" s="20">
        <f>IF(gesamt!C1589="",0,gesamt!J1589)</f>
        <v>0</v>
      </c>
      <c r="H1589" s="20">
        <f>IF(gesamt!C1589="",0,gesamt!K1589)</f>
        <v>0</v>
      </c>
      <c r="I1589" s="19">
        <f t="shared" si="94"/>
        <v>383.70999999999992</v>
      </c>
      <c r="J1589" s="22">
        <f t="shared" si="96"/>
        <v>1588</v>
      </c>
      <c r="K1589" s="21">
        <f t="shared" ca="1" si="95"/>
        <v>1</v>
      </c>
      <c r="L1589" s="21">
        <f ca="1">IF(K1589=0,"",COUNTIF($K$2:K1589,"&gt;0"))</f>
        <v>1588</v>
      </c>
      <c r="M1589" s="50" t="str">
        <f t="shared" ca="1" si="93"/>
        <v>Puffreis, süß</v>
      </c>
    </row>
    <row r="1590" spans="1:13" s="18" customFormat="1" ht="14.25" x14ac:dyDescent="0.2">
      <c r="A1590" s="18" t="str">
        <f>IF(gesamt!C1590="",CONCATENATE("Eintrag ",J1590),gesamt!A1590)</f>
        <v>Puffreis, ungesüßt, Reistaler</v>
      </c>
      <c r="B1590" s="18">
        <v>100</v>
      </c>
      <c r="C1590" s="19">
        <f>IF(gesamt!C1590="",100,gesamt!D1590)</f>
        <v>290</v>
      </c>
      <c r="D1590" s="20">
        <f>IF(gesamt!C1590="",10,gesamt!G1590)</f>
        <v>61</v>
      </c>
      <c r="E1590" s="20">
        <f>IF(gesamt!C1590="",10,gesamt!H1590)</f>
        <v>0.5</v>
      </c>
      <c r="F1590" s="20">
        <f>IF(gesamt!C1590="",10,gesamt!I1590)</f>
        <v>8.3000000000000007</v>
      </c>
      <c r="G1590" s="20">
        <f>IF(gesamt!C1590="",0,gesamt!J1590)</f>
        <v>0</v>
      </c>
      <c r="H1590" s="20">
        <f>IF(gesamt!C1590="",0,gesamt!K1590)</f>
        <v>0</v>
      </c>
      <c r="I1590" s="19">
        <f t="shared" si="94"/>
        <v>289.60999999999996</v>
      </c>
      <c r="J1590" s="22">
        <f t="shared" si="96"/>
        <v>1589</v>
      </c>
      <c r="K1590" s="21">
        <f t="shared" ca="1" si="95"/>
        <v>1</v>
      </c>
      <c r="L1590" s="21">
        <f ca="1">IF(K1590=0,"",COUNTIF($K$2:K1590,"&gt;0"))</f>
        <v>1589</v>
      </c>
      <c r="M1590" s="50" t="str">
        <f t="shared" ca="1" si="93"/>
        <v>Puffreis, ungesüßt, Reistaler</v>
      </c>
    </row>
    <row r="1591" spans="1:13" s="18" customFormat="1" ht="14.25" x14ac:dyDescent="0.2">
      <c r="A1591" s="18" t="str">
        <f>IF(gesamt!C1591="",CONCATENATE("Eintrag ",J1591),gesamt!A1591)</f>
        <v>Pulled Pork mit BBQ-Soße</v>
      </c>
      <c r="B1591" s="18">
        <v>100</v>
      </c>
      <c r="C1591" s="19">
        <f>IF(gesamt!C1591="",100,gesamt!D1591)</f>
        <v>145</v>
      </c>
      <c r="D1591" s="20">
        <f>IF(gesamt!C1591="",10,gesamt!G1591)</f>
        <v>12</v>
      </c>
      <c r="E1591" s="20">
        <f>IF(gesamt!C1591="",10,gesamt!H1591)</f>
        <v>4</v>
      </c>
      <c r="F1591" s="20">
        <f>IF(gesamt!C1591="",10,gesamt!I1591)</f>
        <v>14</v>
      </c>
      <c r="G1591" s="20">
        <f>IF(gesamt!C1591="",0,gesamt!J1591)</f>
        <v>0</v>
      </c>
      <c r="H1591" s="20">
        <f>IF(gesamt!C1591="",0,gesamt!K1591)</f>
        <v>0</v>
      </c>
      <c r="I1591" s="19">
        <f t="shared" si="94"/>
        <v>145.20000000000002</v>
      </c>
      <c r="J1591" s="22">
        <f t="shared" si="96"/>
        <v>1590</v>
      </c>
      <c r="K1591" s="21">
        <f t="shared" ca="1" si="95"/>
        <v>1</v>
      </c>
      <c r="L1591" s="21">
        <f ca="1">IF(K1591=0,"",COUNTIF($K$2:K1591,"&gt;0"))</f>
        <v>1590</v>
      </c>
      <c r="M1591" s="50" t="str">
        <f t="shared" ca="1" si="93"/>
        <v>Pulled Pork mit BBQ-Soße</v>
      </c>
    </row>
    <row r="1592" spans="1:13" s="18" customFormat="1" ht="14.25" x14ac:dyDescent="0.2">
      <c r="A1592" s="18" t="str">
        <f>IF(gesamt!C1592="",CONCATENATE("Eintrag ",J1592),gesamt!A1592)</f>
        <v>Pumpernickel</v>
      </c>
      <c r="B1592" s="18">
        <v>100</v>
      </c>
      <c r="C1592" s="19">
        <f>IF(gesamt!C1592="",100,gesamt!D1592)</f>
        <v>181</v>
      </c>
      <c r="D1592" s="20">
        <f>IF(gesamt!C1592="",10,gesamt!G1592)</f>
        <v>36.5</v>
      </c>
      <c r="E1592" s="20">
        <f>IF(gesamt!C1592="",10,gesamt!H1592)</f>
        <v>0.9</v>
      </c>
      <c r="F1592" s="20">
        <f>IF(gesamt!C1592="",10,gesamt!I1592)</f>
        <v>6.8</v>
      </c>
      <c r="G1592" s="20">
        <f>IF(gesamt!C1592="",0,gesamt!J1592)</f>
        <v>0</v>
      </c>
      <c r="H1592" s="20">
        <f>IF(gesamt!C1592="",0,gesamt!K1592)</f>
        <v>0</v>
      </c>
      <c r="I1592" s="19">
        <f t="shared" si="94"/>
        <v>186.57999999999998</v>
      </c>
      <c r="J1592" s="22">
        <f t="shared" si="96"/>
        <v>1591</v>
      </c>
      <c r="K1592" s="21">
        <f t="shared" ca="1" si="95"/>
        <v>1</v>
      </c>
      <c r="L1592" s="21">
        <f ca="1">IF(K1592=0,"",COUNTIF($K$2:K1592,"&gt;0"))</f>
        <v>1591</v>
      </c>
      <c r="M1592" s="50" t="str">
        <f t="shared" ca="1" si="93"/>
        <v>Pumpernickel</v>
      </c>
    </row>
    <row r="1593" spans="1:13" s="18" customFormat="1" ht="14.25" x14ac:dyDescent="0.2">
      <c r="A1593" s="18" t="str">
        <f>IF(gesamt!C1593="",CONCATENATE("Eintrag ",J1593),gesamt!A1593)</f>
        <v>Punsch</v>
      </c>
      <c r="B1593" s="18">
        <v>100</v>
      </c>
      <c r="C1593" s="19">
        <f>IF(gesamt!C1593="",100,gesamt!D1593)</f>
        <v>140</v>
      </c>
      <c r="D1593" s="20">
        <f>IF(gesamt!C1593="",10,gesamt!G1593)</f>
        <v>14</v>
      </c>
      <c r="E1593" s="20">
        <f>IF(gesamt!C1593="",10,gesamt!H1593)</f>
        <v>0</v>
      </c>
      <c r="F1593" s="20">
        <f>IF(gesamt!C1593="",10,gesamt!I1593)</f>
        <v>0.5</v>
      </c>
      <c r="G1593" s="20">
        <f>IF(gesamt!C1593="",0,gesamt!J1593)</f>
        <v>10</v>
      </c>
      <c r="H1593" s="20">
        <f>IF(gesamt!C1593="",0,gesamt!K1593)</f>
        <v>0</v>
      </c>
      <c r="I1593" s="19">
        <f t="shared" si="94"/>
        <v>129.5</v>
      </c>
      <c r="J1593" s="22">
        <f t="shared" si="96"/>
        <v>1592</v>
      </c>
      <c r="K1593" s="21">
        <f t="shared" ca="1" si="95"/>
        <v>1</v>
      </c>
      <c r="L1593" s="21">
        <f ca="1">IF(K1593=0,"",COUNTIF($K$2:K1593,"&gt;0"))</f>
        <v>1592</v>
      </c>
      <c r="M1593" s="50" t="str">
        <f t="shared" ca="1" si="93"/>
        <v>Punsch</v>
      </c>
    </row>
    <row r="1594" spans="1:13" s="18" customFormat="1" ht="14.25" x14ac:dyDescent="0.2">
      <c r="A1594" s="18" t="str">
        <f>IF(gesamt!C1594="",CONCATENATE("Eintrag ",J1594),gesamt!A1594)</f>
        <v>Pusztasalat</v>
      </c>
      <c r="B1594" s="18">
        <v>100</v>
      </c>
      <c r="C1594" s="19">
        <f>IF(gesamt!C1594="",100,gesamt!D1594)</f>
        <v>211</v>
      </c>
      <c r="D1594" s="20">
        <f>IF(gesamt!C1594="",10,gesamt!G1594)</f>
        <v>1.7</v>
      </c>
      <c r="E1594" s="20">
        <f>IF(gesamt!C1594="",10,gesamt!H1594)</f>
        <v>18.100000000000001</v>
      </c>
      <c r="F1594" s="20">
        <f>IF(gesamt!C1594="",10,gesamt!I1594)</f>
        <v>10.3</v>
      </c>
      <c r="G1594" s="20">
        <f>IF(gesamt!C1594="",0,gesamt!J1594)</f>
        <v>0</v>
      </c>
      <c r="H1594" s="20">
        <f>IF(gesamt!C1594="",0,gesamt!K1594)</f>
        <v>0</v>
      </c>
      <c r="I1594" s="19">
        <f t="shared" si="94"/>
        <v>218.56</v>
      </c>
      <c r="J1594" s="22">
        <f t="shared" si="96"/>
        <v>1593</v>
      </c>
      <c r="K1594" s="21">
        <f t="shared" ca="1" si="95"/>
        <v>1</v>
      </c>
      <c r="L1594" s="21">
        <f ca="1">IF(K1594=0,"",COUNTIF($K$2:K1594,"&gt;0"))</f>
        <v>1593</v>
      </c>
      <c r="M1594" s="50" t="str">
        <f t="shared" ca="1" si="93"/>
        <v>Pusztasalat</v>
      </c>
    </row>
    <row r="1595" spans="1:13" s="18" customFormat="1" ht="14.25" x14ac:dyDescent="0.2">
      <c r="A1595" s="18" t="str">
        <f>IF(gesamt!C1595="",CONCATENATE("Eintrag ",J1595),gesamt!A1595)</f>
        <v>Puten mit Haut (Truthahn mit Haut, Truten mit Haut) (roh)</v>
      </c>
      <c r="B1595" s="18">
        <v>100</v>
      </c>
      <c r="C1595" s="19">
        <f>IF(gesamt!C1595="",100,gesamt!D1595)</f>
        <v>151</v>
      </c>
      <c r="D1595" s="20">
        <f>IF(gesamt!C1595="",10,gesamt!G1595)</f>
        <v>0</v>
      </c>
      <c r="E1595" s="20">
        <f>IF(gesamt!C1595="",10,gesamt!H1595)</f>
        <v>6.8</v>
      </c>
      <c r="F1595" s="20">
        <f>IF(gesamt!C1595="",10,gesamt!I1595)</f>
        <v>22.4</v>
      </c>
      <c r="G1595" s="20">
        <f>IF(gesamt!C1595="",0,gesamt!J1595)</f>
        <v>0</v>
      </c>
      <c r="H1595" s="20">
        <f>IF(gesamt!C1595="",0,gesamt!K1595)</f>
        <v>0</v>
      </c>
      <c r="I1595" s="19">
        <f t="shared" si="94"/>
        <v>157.32</v>
      </c>
      <c r="J1595" s="22">
        <f t="shared" si="96"/>
        <v>1594</v>
      </c>
      <c r="K1595" s="21">
        <f t="shared" ca="1" si="95"/>
        <v>1</v>
      </c>
      <c r="L1595" s="21">
        <f ca="1">IF(K1595=0,"",COUNTIF($K$2:K1595,"&gt;0"))</f>
        <v>1594</v>
      </c>
      <c r="M1595" s="50" t="str">
        <f t="shared" ca="1" si="93"/>
        <v>Puten mit Haut (Truthahn mit Haut, Truten mit Haut) (roh)</v>
      </c>
    </row>
    <row r="1596" spans="1:13" s="18" customFormat="1" ht="14.25" x14ac:dyDescent="0.2">
      <c r="A1596" s="18" t="str">
        <f>IF(gesamt!C1596="",CONCATENATE("Eintrag ",J1596),gesamt!A1596)</f>
        <v>Putenbrust (Truthahnbrust, Trutenbrust) (roh)</v>
      </c>
      <c r="B1596" s="18">
        <v>100</v>
      </c>
      <c r="C1596" s="19">
        <f>IF(gesamt!C1596="",100,gesamt!D1596)</f>
        <v>105</v>
      </c>
      <c r="D1596" s="20">
        <f>IF(gesamt!C1596="",10,gesamt!G1596)</f>
        <v>0</v>
      </c>
      <c r="E1596" s="20">
        <f>IF(gesamt!C1596="",10,gesamt!H1596)</f>
        <v>1</v>
      </c>
      <c r="F1596" s="20">
        <f>IF(gesamt!C1596="",10,gesamt!I1596)</f>
        <v>24.1</v>
      </c>
      <c r="G1596" s="20">
        <f>IF(gesamt!C1596="",0,gesamt!J1596)</f>
        <v>0</v>
      </c>
      <c r="H1596" s="20">
        <f>IF(gesamt!C1596="",0,gesamt!K1596)</f>
        <v>0</v>
      </c>
      <c r="I1596" s="19">
        <f t="shared" si="94"/>
        <v>110.52000000000001</v>
      </c>
      <c r="J1596" s="22">
        <f t="shared" si="96"/>
        <v>1595</v>
      </c>
      <c r="K1596" s="21">
        <f t="shared" ca="1" si="95"/>
        <v>1</v>
      </c>
      <c r="L1596" s="21">
        <f ca="1">IF(K1596=0,"",COUNTIF($K$2:K1596,"&gt;0"))</f>
        <v>1595</v>
      </c>
      <c r="M1596" s="50" t="str">
        <f t="shared" ca="1" si="93"/>
        <v>Putenbrust (Truthahnbrust, Trutenbrust) (roh)</v>
      </c>
    </row>
    <row r="1597" spans="1:13" s="18" customFormat="1" ht="14.25" x14ac:dyDescent="0.2">
      <c r="A1597" s="18" t="str">
        <f>IF(gesamt!C1597="",CONCATENATE("Eintrag ",J1597),gesamt!A1597)</f>
        <v>Putengeschnetzeltes, Putengyros (Truthahngeschnetzeltes, Truthahngyros)</v>
      </c>
      <c r="B1597" s="18">
        <v>100</v>
      </c>
      <c r="C1597" s="19">
        <f>IF(gesamt!C1597="",100,gesamt!D1597)</f>
        <v>149</v>
      </c>
      <c r="D1597" s="20">
        <f>IF(gesamt!C1597="",10,gesamt!G1597)</f>
        <v>3</v>
      </c>
      <c r="E1597" s="20">
        <f>IF(gesamt!C1597="",10,gesamt!H1597)</f>
        <v>9.5</v>
      </c>
      <c r="F1597" s="20">
        <f>IF(gesamt!C1597="",10,gesamt!I1597)</f>
        <v>11.5</v>
      </c>
      <c r="G1597" s="20">
        <f>IF(gesamt!C1597="",0,gesamt!J1597)</f>
        <v>0</v>
      </c>
      <c r="H1597" s="20">
        <f>IF(gesamt!C1597="",0,gesamt!K1597)</f>
        <v>0</v>
      </c>
      <c r="I1597" s="19">
        <f t="shared" si="94"/>
        <v>148.95000000000002</v>
      </c>
      <c r="J1597" s="22">
        <f t="shared" si="96"/>
        <v>1596</v>
      </c>
      <c r="K1597" s="21">
        <f t="shared" ca="1" si="95"/>
        <v>1</v>
      </c>
      <c r="L1597" s="21">
        <f ca="1">IF(K1597=0,"",COUNTIF($K$2:K1597,"&gt;0"))</f>
        <v>1596</v>
      </c>
      <c r="M1597" s="50" t="str">
        <f t="shared" ca="1" si="93"/>
        <v>Putengeschnetzeltes, Putengyros (Truthahngeschnetzeltes, Truthahngyros)</v>
      </c>
    </row>
    <row r="1598" spans="1:13" s="18" customFormat="1" ht="14.25" x14ac:dyDescent="0.2">
      <c r="A1598" s="18" t="str">
        <f>IF(gesamt!C1598="",CONCATENATE("Eintrag ",J1598),gesamt!A1598)</f>
        <v>Putengulasch mit Soße</v>
      </c>
      <c r="B1598" s="18">
        <v>100</v>
      </c>
      <c r="C1598" s="19">
        <f>IF(gesamt!C1598="",100,gesamt!D1598)</f>
        <v>107</v>
      </c>
      <c r="D1598" s="20">
        <f>IF(gesamt!C1598="",10,gesamt!G1598)</f>
        <v>4</v>
      </c>
      <c r="E1598" s="20">
        <f>IF(gesamt!C1598="",10,gesamt!H1598)</f>
        <v>3</v>
      </c>
      <c r="F1598" s="20">
        <f>IF(gesamt!C1598="",10,gesamt!I1598)</f>
        <v>15</v>
      </c>
      <c r="G1598" s="20">
        <f>IF(gesamt!C1598="",0,gesamt!J1598)</f>
        <v>0</v>
      </c>
      <c r="H1598" s="20">
        <f>IF(gesamt!C1598="",0,gesamt!K1598)</f>
        <v>0</v>
      </c>
      <c r="I1598" s="19">
        <f t="shared" si="94"/>
        <v>107.3</v>
      </c>
      <c r="J1598" s="22">
        <f t="shared" si="96"/>
        <v>1597</v>
      </c>
      <c r="K1598" s="21">
        <f t="shared" ca="1" si="95"/>
        <v>1</v>
      </c>
      <c r="L1598" s="21">
        <f ca="1">IF(K1598=0,"",COUNTIF($K$2:K1598,"&gt;0"))</f>
        <v>1597</v>
      </c>
      <c r="M1598" s="50" t="str">
        <f t="shared" ca="1" si="93"/>
        <v>Putengulasch mit Soße</v>
      </c>
    </row>
    <row r="1599" spans="1:13" s="18" customFormat="1" ht="14.25" x14ac:dyDescent="0.2">
      <c r="A1599" s="18" t="str">
        <f>IF(gesamt!C1599="",CONCATENATE("Eintrag ",J1599),gesamt!A1599)</f>
        <v>Putenhacksteak, Trutenhacksteak</v>
      </c>
      <c r="B1599" s="18">
        <v>100</v>
      </c>
      <c r="C1599" s="19">
        <f>IF(gesamt!C1599="",100,gesamt!D1599)</f>
        <v>223</v>
      </c>
      <c r="D1599" s="20">
        <f>IF(gesamt!C1599="",10,gesamt!G1599)</f>
        <v>3</v>
      </c>
      <c r="E1599" s="20">
        <f>IF(gesamt!C1599="",10,gesamt!H1599)</f>
        <v>14.9</v>
      </c>
      <c r="F1599" s="20">
        <f>IF(gesamt!C1599="",10,gesamt!I1599)</f>
        <v>17.100000000000001</v>
      </c>
      <c r="G1599" s="20">
        <f>IF(gesamt!C1599="",0,gesamt!J1599)</f>
        <v>0</v>
      </c>
      <c r="H1599" s="20">
        <f>IF(gesamt!C1599="",0,gesamt!K1599)</f>
        <v>0</v>
      </c>
      <c r="I1599" s="19">
        <f t="shared" si="94"/>
        <v>222.69000000000005</v>
      </c>
      <c r="J1599" s="22">
        <f t="shared" si="96"/>
        <v>1598</v>
      </c>
      <c r="K1599" s="21">
        <f t="shared" ca="1" si="95"/>
        <v>1</v>
      </c>
      <c r="L1599" s="21">
        <f ca="1">IF(K1599=0,"",COUNTIF($K$2:K1599,"&gt;0"))</f>
        <v>1598</v>
      </c>
      <c r="M1599" s="50" t="str">
        <f t="shared" ca="1" si="93"/>
        <v>Putenhacksteak, Trutenhacksteak</v>
      </c>
    </row>
    <row r="1600" spans="1:13" s="18" customFormat="1" ht="14.25" x14ac:dyDescent="0.2">
      <c r="A1600" s="18" t="str">
        <f>IF(gesamt!C1600="",CONCATENATE("Eintrag ",J1600),gesamt!A1600)</f>
        <v>Puten-Kassler, gepökelt</v>
      </c>
      <c r="B1600" s="18">
        <v>100</v>
      </c>
      <c r="C1600" s="19">
        <f>IF(gesamt!C1600="",100,gesamt!D1600)</f>
        <v>97</v>
      </c>
      <c r="D1600" s="20">
        <f>IF(gesamt!C1600="",10,gesamt!G1600)</f>
        <v>1</v>
      </c>
      <c r="E1600" s="20">
        <f>IF(gesamt!C1600="",10,gesamt!H1600)</f>
        <v>1</v>
      </c>
      <c r="F1600" s="20">
        <f>IF(gesamt!C1600="",10,gesamt!I1600)</f>
        <v>20</v>
      </c>
      <c r="G1600" s="20">
        <f>IF(gesamt!C1600="",0,gesamt!J1600)</f>
        <v>0</v>
      </c>
      <c r="H1600" s="20">
        <f>IF(gesamt!C1600="",0,gesamt!K1600)</f>
        <v>0</v>
      </c>
      <c r="I1600" s="19">
        <f t="shared" si="94"/>
        <v>97.4</v>
      </c>
      <c r="J1600" s="22">
        <f t="shared" si="96"/>
        <v>1599</v>
      </c>
      <c r="K1600" s="21">
        <f t="shared" ca="1" si="95"/>
        <v>1</v>
      </c>
      <c r="L1600" s="21">
        <f ca="1">IF(K1600=0,"",COUNTIF($K$2:K1600,"&gt;0"))</f>
        <v>1599</v>
      </c>
      <c r="M1600" s="50" t="str">
        <f t="shared" ca="1" si="93"/>
        <v>Puten-Kassler, gepökelt</v>
      </c>
    </row>
    <row r="1601" spans="1:13" s="18" customFormat="1" ht="14.25" x14ac:dyDescent="0.2">
      <c r="A1601" s="18" t="str">
        <f>IF(gesamt!C1601="",CONCATENATE("Eintrag ",J1601),gesamt!A1601)</f>
        <v>Putenkeule, Putenschenkel (Truthahnkeule, Trutenkeule) (roh)</v>
      </c>
      <c r="B1601" s="18">
        <v>100</v>
      </c>
      <c r="C1601" s="19">
        <f>IF(gesamt!C1601="",100,gesamt!D1601)</f>
        <v>114</v>
      </c>
      <c r="D1601" s="20">
        <f>IF(gesamt!C1601="",10,gesamt!G1601)</f>
        <v>0</v>
      </c>
      <c r="E1601" s="20">
        <f>IF(gesamt!C1601="",10,gesamt!H1601)</f>
        <v>3.6</v>
      </c>
      <c r="F1601" s="20">
        <f>IF(gesamt!C1601="",10,gesamt!I1601)</f>
        <v>20.5</v>
      </c>
      <c r="G1601" s="20">
        <f>IF(gesamt!C1601="",0,gesamt!J1601)</f>
        <v>0</v>
      </c>
      <c r="H1601" s="20">
        <f>IF(gesamt!C1601="",0,gesamt!K1601)</f>
        <v>0</v>
      </c>
      <c r="I1601" s="19">
        <f t="shared" si="94"/>
        <v>119.58000000000001</v>
      </c>
      <c r="J1601" s="22">
        <f t="shared" si="96"/>
        <v>1600</v>
      </c>
      <c r="K1601" s="21">
        <f t="shared" ca="1" si="95"/>
        <v>1</v>
      </c>
      <c r="L1601" s="21">
        <f ca="1">IF(K1601=0,"",COUNTIF($K$2:K1601,"&gt;0"))</f>
        <v>1600</v>
      </c>
      <c r="M1601" s="50" t="str">
        <f t="shared" ca="1" si="93"/>
        <v>Putenkeule, Putenschenkel (Truthahnkeule, Trutenkeule) (roh)</v>
      </c>
    </row>
    <row r="1602" spans="1:13" s="18" customFormat="1" ht="14.25" x14ac:dyDescent="0.2">
      <c r="A1602" s="18" t="str">
        <f>IF(gesamt!C1602="",CONCATENATE("Eintrag ",J1602),gesamt!A1602)</f>
        <v>Putenleber (Truthahnleber, Trutenleber) (roh)</v>
      </c>
      <c r="B1602" s="18">
        <v>100</v>
      </c>
      <c r="C1602" s="19">
        <f>IF(gesamt!C1602="",100,gesamt!D1602)</f>
        <v>133</v>
      </c>
      <c r="D1602" s="20">
        <f>IF(gesamt!C1602="",10,gesamt!G1602)</f>
        <v>1</v>
      </c>
      <c r="E1602" s="20">
        <f>IF(gesamt!C1602="",10,gesamt!H1602)</f>
        <v>5</v>
      </c>
      <c r="F1602" s="20">
        <f>IF(gesamt!C1602="",10,gesamt!I1602)</f>
        <v>21</v>
      </c>
      <c r="G1602" s="20">
        <f>IF(gesamt!C1602="",0,gesamt!J1602)</f>
        <v>0</v>
      </c>
      <c r="H1602" s="20">
        <f>IF(gesamt!C1602="",0,gesamt!K1602)</f>
        <v>0</v>
      </c>
      <c r="I1602" s="19">
        <f t="shared" si="94"/>
        <v>138.80000000000001</v>
      </c>
      <c r="J1602" s="22">
        <f t="shared" si="96"/>
        <v>1601</v>
      </c>
      <c r="K1602" s="21">
        <f t="shared" ca="1" si="95"/>
        <v>1</v>
      </c>
      <c r="L1602" s="21">
        <f ca="1">IF(K1602=0,"",COUNTIF($K$2:K1602,"&gt;0"))</f>
        <v>1601</v>
      </c>
      <c r="M1602" s="50" t="str">
        <f t="shared" ref="M1602:M1665" ca="1" si="97">IFERROR(INDEX(A:A,MATCH(ROW(K1601),L:L,0)),"")</f>
        <v>Putenleber (Truthahnleber, Trutenleber) (roh)</v>
      </c>
    </row>
    <row r="1603" spans="1:13" s="18" customFormat="1" ht="14.25" x14ac:dyDescent="0.2">
      <c r="A1603" s="18" t="str">
        <f>IF(gesamt!C1603="",CONCATENATE("Eintrag ",J1603),gesamt!A1603)</f>
        <v>Puten-Lyoner, Putenlyoner, Puten-Extrawurst</v>
      </c>
      <c r="B1603" s="18">
        <v>100</v>
      </c>
      <c r="C1603" s="19">
        <f>IF(gesamt!C1603="",100,gesamt!D1603)</f>
        <v>255</v>
      </c>
      <c r="D1603" s="20">
        <f>IF(gesamt!C1603="",10,gesamt!G1603)</f>
        <v>0.2</v>
      </c>
      <c r="E1603" s="20">
        <f>IF(gesamt!C1603="",10,gesamt!H1603)</f>
        <v>21</v>
      </c>
      <c r="F1603" s="20">
        <f>IF(gesamt!C1603="",10,gesamt!I1603)</f>
        <v>14</v>
      </c>
      <c r="G1603" s="20">
        <f>IF(gesamt!C1603="",0,gesamt!J1603)</f>
        <v>0</v>
      </c>
      <c r="H1603" s="20">
        <f>IF(gesamt!C1603="",0,gesamt!K1603)</f>
        <v>0</v>
      </c>
      <c r="I1603" s="19">
        <f t="shared" ref="I1603:I1666" si="98">D1603*4.1+E1603*9.3+F1603*4.2+G1603*7+H1603*3</f>
        <v>254.92000000000002</v>
      </c>
      <c r="J1603" s="22">
        <f t="shared" si="96"/>
        <v>1602</v>
      </c>
      <c r="K1603" s="21">
        <f t="shared" ca="1" si="95"/>
        <v>1</v>
      </c>
      <c r="L1603" s="21">
        <f ca="1">IF(K1603=0,"",COUNTIF($K$2:K1603,"&gt;0"))</f>
        <v>1602</v>
      </c>
      <c r="M1603" s="50" t="str">
        <f t="shared" ca="1" si="97"/>
        <v>Puten-Lyoner, Putenlyoner, Puten-Extrawurst</v>
      </c>
    </row>
    <row r="1604" spans="1:13" s="18" customFormat="1" ht="14.25" x14ac:dyDescent="0.2">
      <c r="A1604" s="18" t="str">
        <f>IF(gesamt!C1604="",CONCATENATE("Eintrag ",J1604),gesamt!A1604)</f>
        <v xml:space="preserve">Putenmedaillons vom Grill </v>
      </c>
      <c r="B1604" s="18">
        <v>100</v>
      </c>
      <c r="C1604" s="19">
        <f>IF(gesamt!C1604="",100,gesamt!D1604)</f>
        <v>120</v>
      </c>
      <c r="D1604" s="20">
        <f>IF(gesamt!C1604="",10,gesamt!G1604)</f>
        <v>1</v>
      </c>
      <c r="E1604" s="20">
        <f>IF(gesamt!C1604="",10,gesamt!H1604)</f>
        <v>2.5</v>
      </c>
      <c r="F1604" s="20">
        <f>IF(gesamt!C1604="",10,gesamt!I1604)</f>
        <v>22</v>
      </c>
      <c r="G1604" s="20">
        <f>IF(gesamt!C1604="",0,gesamt!J1604)</f>
        <v>0</v>
      </c>
      <c r="H1604" s="20">
        <f>IF(gesamt!C1604="",0,gesamt!K1604)</f>
        <v>0</v>
      </c>
      <c r="I1604" s="19">
        <f t="shared" si="98"/>
        <v>119.75</v>
      </c>
      <c r="J1604" s="22">
        <f t="shared" si="96"/>
        <v>1603</v>
      </c>
      <c r="K1604" s="21">
        <f t="shared" ca="1" si="95"/>
        <v>1</v>
      </c>
      <c r="L1604" s="21">
        <f ca="1">IF(K1604=0,"",COUNTIF($K$2:K1604,"&gt;0"))</f>
        <v>1603</v>
      </c>
      <c r="M1604" s="50" t="str">
        <f t="shared" ca="1" si="97"/>
        <v xml:space="preserve">Putenmedaillons vom Grill </v>
      </c>
    </row>
    <row r="1605" spans="1:13" s="18" customFormat="1" ht="14.25" x14ac:dyDescent="0.2">
      <c r="A1605" s="18" t="str">
        <f>IF(gesamt!C1605="",CONCATENATE("Eintrag ",J1605),gesamt!A1605)</f>
        <v>Putenrollbraten mit Zwiebel-Tomaten-Soße</v>
      </c>
      <c r="B1605" s="18">
        <v>100</v>
      </c>
      <c r="C1605" s="19">
        <f>IF(gesamt!C1605="",100,gesamt!D1605)</f>
        <v>118</v>
      </c>
      <c r="D1605" s="20">
        <f>IF(gesamt!C1605="",10,gesamt!G1605)</f>
        <v>1</v>
      </c>
      <c r="E1605" s="20">
        <f>IF(gesamt!C1605="",10,gesamt!H1605)</f>
        <v>3</v>
      </c>
      <c r="F1605" s="20">
        <f>IF(gesamt!C1605="",10,gesamt!I1605)</f>
        <v>21</v>
      </c>
      <c r="G1605" s="20">
        <f>IF(gesamt!C1605="",0,gesamt!J1605)</f>
        <v>0</v>
      </c>
      <c r="H1605" s="20">
        <f>IF(gesamt!C1605="",0,gesamt!K1605)</f>
        <v>0</v>
      </c>
      <c r="I1605" s="19">
        <f t="shared" si="98"/>
        <v>120.2</v>
      </c>
      <c r="J1605" s="22">
        <f t="shared" si="96"/>
        <v>1604</v>
      </c>
      <c r="K1605" s="21">
        <f t="shared" ca="1" si="95"/>
        <v>1</v>
      </c>
      <c r="L1605" s="21">
        <f ca="1">IF(K1605=0,"",COUNTIF($K$2:K1605,"&gt;0"))</f>
        <v>1604</v>
      </c>
      <c r="M1605" s="50" t="str">
        <f t="shared" ca="1" si="97"/>
        <v>Putenrollbraten mit Zwiebel-Tomaten-Soße</v>
      </c>
    </row>
    <row r="1606" spans="1:13" s="18" customFormat="1" ht="14.25" x14ac:dyDescent="0.2">
      <c r="A1606" s="18" t="str">
        <f>IF(gesamt!C1606="",CONCATENATE("Eintrag ",J1606),gesamt!A1606)</f>
        <v>Putensalami (Truthahnsalami, Trutensalami, Geflügelsalami)</v>
      </c>
      <c r="B1606" s="18">
        <v>100</v>
      </c>
      <c r="C1606" s="19">
        <f>IF(gesamt!C1606="",100,gesamt!D1606)</f>
        <v>315</v>
      </c>
      <c r="D1606" s="20">
        <f>IF(gesamt!C1606="",10,gesamt!G1606)</f>
        <v>1</v>
      </c>
      <c r="E1606" s="20">
        <f>IF(gesamt!C1606="",10,gesamt!H1606)</f>
        <v>24</v>
      </c>
      <c r="F1606" s="20">
        <f>IF(gesamt!C1606="",10,gesamt!I1606)</f>
        <v>22</v>
      </c>
      <c r="G1606" s="20">
        <f>IF(gesamt!C1606="",0,gesamt!J1606)</f>
        <v>0</v>
      </c>
      <c r="H1606" s="20">
        <f>IF(gesamt!C1606="",0,gesamt!K1606)</f>
        <v>0</v>
      </c>
      <c r="I1606" s="19">
        <f t="shared" si="98"/>
        <v>319.70000000000005</v>
      </c>
      <c r="J1606" s="22">
        <f t="shared" si="96"/>
        <v>1605</v>
      </c>
      <c r="K1606" s="21">
        <f t="shared" ca="1" si="95"/>
        <v>1</v>
      </c>
      <c r="L1606" s="21">
        <f ca="1">IF(K1606=0,"",COUNTIF($K$2:K1606,"&gt;0"))</f>
        <v>1605</v>
      </c>
      <c r="M1606" s="50" t="str">
        <f t="shared" ca="1" si="97"/>
        <v>Putensalami (Truthahnsalami, Trutensalami, Geflügelsalami)</v>
      </c>
    </row>
    <row r="1607" spans="1:13" s="18" customFormat="1" ht="14.25" x14ac:dyDescent="0.2">
      <c r="A1607" s="18" t="str">
        <f>IF(gesamt!C1607="",CONCATENATE("Eintrag ",J1607),gesamt!A1607)</f>
        <v>Putenschinken (Truthahnschinken, Trutenschinken)</v>
      </c>
      <c r="B1607" s="18">
        <v>100</v>
      </c>
      <c r="C1607" s="19">
        <f>IF(gesamt!C1607="",100,gesamt!D1607)</f>
        <v>166</v>
      </c>
      <c r="D1607" s="20">
        <f>IF(gesamt!C1607="",10,gesamt!G1607)</f>
        <v>1</v>
      </c>
      <c r="E1607" s="20">
        <f>IF(gesamt!C1607="",10,gesamt!H1607)</f>
        <v>3</v>
      </c>
      <c r="F1607" s="20">
        <f>IF(gesamt!C1607="",10,gesamt!I1607)</f>
        <v>32</v>
      </c>
      <c r="G1607" s="20">
        <f>IF(gesamt!C1607="",0,gesamt!J1607)</f>
        <v>0</v>
      </c>
      <c r="H1607" s="20">
        <f>IF(gesamt!C1607="",0,gesamt!K1607)</f>
        <v>0</v>
      </c>
      <c r="I1607" s="19">
        <f t="shared" si="98"/>
        <v>166.4</v>
      </c>
      <c r="J1607" s="22">
        <f t="shared" si="96"/>
        <v>1606</v>
      </c>
      <c r="K1607" s="21">
        <f t="shared" ca="1" si="95"/>
        <v>1</v>
      </c>
      <c r="L1607" s="21">
        <f ca="1">IF(K1607=0,"",COUNTIF($K$2:K1607,"&gt;0"))</f>
        <v>1606</v>
      </c>
      <c r="M1607" s="50" t="str">
        <f t="shared" ca="1" si="97"/>
        <v>Putenschinken (Truthahnschinken, Trutenschinken)</v>
      </c>
    </row>
    <row r="1608" spans="1:13" s="18" customFormat="1" ht="14.25" x14ac:dyDescent="0.2">
      <c r="A1608" s="18" t="str">
        <f>IF(gesamt!C1608="",CONCATENATE("Eintrag ",J1608),gesamt!A1608)</f>
        <v>Putenschnitzel natur (Truthahnschnitzel, Trutenschnitzel) (roh)</v>
      </c>
      <c r="B1608" s="18">
        <v>100</v>
      </c>
      <c r="C1608" s="19">
        <f>IF(gesamt!C1608="",100,gesamt!D1608)</f>
        <v>160</v>
      </c>
      <c r="D1608" s="20">
        <f>IF(gesamt!C1608="",10,gesamt!G1608)</f>
        <v>0</v>
      </c>
      <c r="E1608" s="20">
        <f>IF(gesamt!C1608="",10,gesamt!H1608)</f>
        <v>4.5</v>
      </c>
      <c r="F1608" s="20">
        <f>IF(gesamt!C1608="",10,gesamt!I1608)</f>
        <v>30</v>
      </c>
      <c r="G1608" s="20">
        <f>IF(gesamt!C1608="",0,gesamt!J1608)</f>
        <v>0</v>
      </c>
      <c r="H1608" s="20">
        <f>IF(gesamt!C1608="",0,gesamt!K1608)</f>
        <v>0</v>
      </c>
      <c r="I1608" s="19">
        <f t="shared" si="98"/>
        <v>167.85</v>
      </c>
      <c r="J1608" s="22">
        <f t="shared" si="96"/>
        <v>1607</v>
      </c>
      <c r="K1608" s="21">
        <f t="shared" ca="1" si="95"/>
        <v>1</v>
      </c>
      <c r="L1608" s="21">
        <f ca="1">IF(K1608=0,"",COUNTIF($K$2:K1608,"&gt;0"))</f>
        <v>1607</v>
      </c>
      <c r="M1608" s="50" t="str">
        <f t="shared" ca="1" si="97"/>
        <v>Putenschnitzel natur (Truthahnschnitzel, Trutenschnitzel) (roh)</v>
      </c>
    </row>
    <row r="1609" spans="1:13" s="18" customFormat="1" ht="14.25" x14ac:dyDescent="0.2">
      <c r="A1609" s="18" t="str">
        <f>IF(gesamt!C1609="",CONCATENATE("Eintrag ",J1609),gesamt!A1609)</f>
        <v>Putenschnitzel paniert (Truthahnschnitzel, Trutenschnitzel)</v>
      </c>
      <c r="B1609" s="18">
        <v>100</v>
      </c>
      <c r="C1609" s="19">
        <f>IF(gesamt!C1609="",100,gesamt!D1609)</f>
        <v>164</v>
      </c>
      <c r="D1609" s="20">
        <f>IF(gesamt!C1609="",10,gesamt!G1609)</f>
        <v>16</v>
      </c>
      <c r="E1609" s="20">
        <f>IF(gesamt!C1609="",10,gesamt!H1609)</f>
        <v>1.5</v>
      </c>
      <c r="F1609" s="20">
        <f>IF(gesamt!C1609="",10,gesamt!I1609)</f>
        <v>20</v>
      </c>
      <c r="G1609" s="20">
        <f>IF(gesamt!C1609="",0,gesamt!J1609)</f>
        <v>0</v>
      </c>
      <c r="H1609" s="20">
        <f>IF(gesamt!C1609="",0,gesamt!K1609)</f>
        <v>0</v>
      </c>
      <c r="I1609" s="19">
        <f t="shared" si="98"/>
        <v>163.55000000000001</v>
      </c>
      <c r="J1609" s="22">
        <f t="shared" si="96"/>
        <v>1608</v>
      </c>
      <c r="K1609" s="21">
        <f t="shared" ca="1" si="95"/>
        <v>1</v>
      </c>
      <c r="L1609" s="21">
        <f ca="1">IF(K1609=0,"",COUNTIF($K$2:K1609,"&gt;0"))</f>
        <v>1608</v>
      </c>
      <c r="M1609" s="50" t="str">
        <f t="shared" ca="1" si="97"/>
        <v>Putenschnitzel paniert (Truthahnschnitzel, Trutenschnitzel)</v>
      </c>
    </row>
    <row r="1610" spans="1:13" s="18" customFormat="1" ht="14.25" x14ac:dyDescent="0.2">
      <c r="A1610" s="18" t="str">
        <f>IF(gesamt!C1610="",CONCATENATE("Eintrag ",J1610),gesamt!A1610)</f>
        <v>Putensteak natur, Putenfilet (Truthahnsteak, Trutensteak) (roh)</v>
      </c>
      <c r="B1610" s="18">
        <v>100</v>
      </c>
      <c r="C1610" s="19">
        <f>IF(gesamt!C1610="",100,gesamt!D1610)</f>
        <v>137</v>
      </c>
      <c r="D1610" s="20">
        <f>IF(gesamt!C1610="",10,gesamt!G1610)</f>
        <v>0.4</v>
      </c>
      <c r="E1610" s="20">
        <f>IF(gesamt!C1610="",10,gesamt!H1610)</f>
        <v>3.5</v>
      </c>
      <c r="F1610" s="20">
        <f>IF(gesamt!C1610="",10,gesamt!I1610)</f>
        <v>24.5</v>
      </c>
      <c r="G1610" s="20">
        <f>IF(gesamt!C1610="",0,gesamt!J1610)</f>
        <v>0</v>
      </c>
      <c r="H1610" s="20">
        <f>IF(gesamt!C1610="",0,gesamt!K1610)</f>
        <v>0</v>
      </c>
      <c r="I1610" s="19">
        <f t="shared" si="98"/>
        <v>137.09</v>
      </c>
      <c r="J1610" s="22">
        <f t="shared" si="96"/>
        <v>1609</v>
      </c>
      <c r="K1610" s="21">
        <f t="shared" ca="1" si="95"/>
        <v>1</v>
      </c>
      <c r="L1610" s="21">
        <f ca="1">IF(K1610=0,"",COUNTIF($K$2:K1610,"&gt;0"))</f>
        <v>1609</v>
      </c>
      <c r="M1610" s="50" t="str">
        <f t="shared" ca="1" si="97"/>
        <v>Putensteak natur, Putenfilet (Truthahnsteak, Trutensteak) (roh)</v>
      </c>
    </row>
    <row r="1611" spans="1:13" s="18" customFormat="1" ht="14.25" x14ac:dyDescent="0.2">
      <c r="A1611" s="18" t="str">
        <f>IF(gesamt!C1611="",CONCATENATE("Eintrag ",J1611),gesamt!A1611)</f>
        <v>Putenstreifen (Truthahnstreifen, Trutenstreifen)</v>
      </c>
      <c r="B1611" s="18">
        <v>100</v>
      </c>
      <c r="C1611" s="19">
        <f>IF(gesamt!C1611="",100,gesamt!D1611)</f>
        <v>143</v>
      </c>
      <c r="D1611" s="20">
        <f>IF(gesamt!C1611="",10,gesamt!G1611)</f>
        <v>0.5</v>
      </c>
      <c r="E1611" s="20">
        <f>IF(gesamt!C1611="",10,gesamt!H1611)</f>
        <v>2.5</v>
      </c>
      <c r="F1611" s="20">
        <f>IF(gesamt!C1611="",10,gesamt!I1611)</f>
        <v>28</v>
      </c>
      <c r="G1611" s="20">
        <f>IF(gesamt!C1611="",0,gesamt!J1611)</f>
        <v>0</v>
      </c>
      <c r="H1611" s="20">
        <f>IF(gesamt!C1611="",0,gesamt!K1611)</f>
        <v>0</v>
      </c>
      <c r="I1611" s="19">
        <f t="shared" si="98"/>
        <v>142.9</v>
      </c>
      <c r="J1611" s="22">
        <f t="shared" si="96"/>
        <v>1610</v>
      </c>
      <c r="K1611" s="21">
        <f t="shared" ca="1" si="95"/>
        <v>1</v>
      </c>
      <c r="L1611" s="21">
        <f ca="1">IF(K1611=0,"",COUNTIF($K$2:K1611,"&gt;0"))</f>
        <v>1610</v>
      </c>
      <c r="M1611" s="50" t="str">
        <f t="shared" ca="1" si="97"/>
        <v>Putenstreifen (Truthahnstreifen, Trutenstreifen)</v>
      </c>
    </row>
    <row r="1612" spans="1:13" s="18" customFormat="1" ht="14.25" x14ac:dyDescent="0.2">
      <c r="A1612" s="18" t="str">
        <f>IF(gesamt!C1612="",CONCATENATE("Eintrag ",J1612),gesamt!A1612)</f>
        <v>Putensülze, Putenaspik, Putencornedbeef</v>
      </c>
      <c r="B1612" s="18">
        <v>100</v>
      </c>
      <c r="C1612" s="19">
        <f>IF(gesamt!C1612="",100,gesamt!D1612)</f>
        <v>228</v>
      </c>
      <c r="D1612" s="20">
        <f>IF(gesamt!C1612="",10,gesamt!G1612)</f>
        <v>2</v>
      </c>
      <c r="E1612" s="20">
        <f>IF(gesamt!C1612="",10,gesamt!H1612)</f>
        <v>16</v>
      </c>
      <c r="F1612" s="20">
        <f>IF(gesamt!C1612="",10,gesamt!I1612)</f>
        <v>17</v>
      </c>
      <c r="G1612" s="20">
        <f>IF(gesamt!C1612="",0,gesamt!J1612)</f>
        <v>0</v>
      </c>
      <c r="H1612" s="20">
        <f>IF(gesamt!C1612="",0,gesamt!K1612)</f>
        <v>0</v>
      </c>
      <c r="I1612" s="19">
        <f t="shared" si="98"/>
        <v>228.4</v>
      </c>
      <c r="J1612" s="22">
        <f t="shared" si="96"/>
        <v>1611</v>
      </c>
      <c r="K1612" s="21">
        <f t="shared" ca="1" si="95"/>
        <v>1</v>
      </c>
      <c r="L1612" s="21">
        <f ca="1">IF(K1612=0,"",COUNTIF($K$2:K1612,"&gt;0"))</f>
        <v>1611</v>
      </c>
      <c r="M1612" s="50" t="str">
        <f t="shared" ca="1" si="97"/>
        <v>Putensülze, Putenaspik, Putencornedbeef</v>
      </c>
    </row>
    <row r="1613" spans="1:13" s="18" customFormat="1" ht="14.25" x14ac:dyDescent="0.2">
      <c r="A1613" s="18" t="str">
        <f>IF(gesamt!C1613="",CONCATENATE("Eintrag ",J1613),gesamt!A1613)</f>
        <v>Qualle, Jellyfish (nach Salztrocknung)</v>
      </c>
      <c r="B1613" s="18">
        <v>100</v>
      </c>
      <c r="C1613" s="19">
        <f>IF(gesamt!C1613="",100,gesamt!D1613)</f>
        <v>36</v>
      </c>
      <c r="D1613" s="20">
        <f>IF(gesamt!C1613="",10,gesamt!G1613)</f>
        <v>0</v>
      </c>
      <c r="E1613" s="20">
        <f>IF(gesamt!C1613="",10,gesamt!H1613)</f>
        <v>1.4</v>
      </c>
      <c r="F1613" s="20">
        <f>IF(gesamt!C1613="",10,gesamt!I1613)</f>
        <v>5.5</v>
      </c>
      <c r="G1613" s="20">
        <f>IF(gesamt!C1613="",0,gesamt!J1613)</f>
        <v>0</v>
      </c>
      <c r="H1613" s="20">
        <f>IF(gesamt!C1613="",0,gesamt!K1613)</f>
        <v>0</v>
      </c>
      <c r="I1613" s="19">
        <f t="shared" si="98"/>
        <v>36.120000000000005</v>
      </c>
      <c r="J1613" s="22">
        <f t="shared" si="96"/>
        <v>1612</v>
      </c>
      <c r="K1613" s="21">
        <f t="shared" ca="1" si="95"/>
        <v>1</v>
      </c>
      <c r="L1613" s="21">
        <f ca="1">IF(K1613=0,"",COUNTIF($K$2:K1613,"&gt;0"))</f>
        <v>1612</v>
      </c>
      <c r="M1613" s="50" t="str">
        <f t="shared" ca="1" si="97"/>
        <v>Qualle, Jellyfish (nach Salztrocknung)</v>
      </c>
    </row>
    <row r="1614" spans="1:13" s="18" customFormat="1" ht="14.25" x14ac:dyDescent="0.2">
      <c r="A1614" s="18" t="str">
        <f>IF(gesamt!C1614="",CONCATENATE("Eintrag ",J1614),gesamt!A1614)</f>
        <v>Quargel (Rotschimmelkäse, Sauermilchkäse)</v>
      </c>
      <c r="B1614" s="18">
        <v>100</v>
      </c>
      <c r="C1614" s="19">
        <f>IF(gesamt!C1614="",100,gesamt!D1614)</f>
        <v>132</v>
      </c>
      <c r="D1614" s="20">
        <f>IF(gesamt!C1614="",10,gesamt!G1614)</f>
        <v>0.3</v>
      </c>
      <c r="E1614" s="20">
        <f>IF(gesamt!C1614="",10,gesamt!H1614)</f>
        <v>0.5</v>
      </c>
      <c r="F1614" s="20">
        <f>IF(gesamt!C1614="",10,gesamt!I1614)</f>
        <v>30</v>
      </c>
      <c r="G1614" s="20">
        <f>IF(gesamt!C1614="",0,gesamt!J1614)</f>
        <v>0</v>
      </c>
      <c r="H1614" s="20">
        <f>IF(gesamt!C1614="",0,gesamt!K1614)</f>
        <v>0</v>
      </c>
      <c r="I1614" s="19">
        <f t="shared" si="98"/>
        <v>131.88</v>
      </c>
      <c r="J1614" s="22">
        <f t="shared" si="96"/>
        <v>1613</v>
      </c>
      <c r="K1614" s="21">
        <f t="shared" ca="1" si="95"/>
        <v>1</v>
      </c>
      <c r="L1614" s="21">
        <f ca="1">IF(K1614=0,"",COUNTIF($K$2:K1614,"&gt;0"))</f>
        <v>1613</v>
      </c>
      <c r="M1614" s="50" t="str">
        <f t="shared" ca="1" si="97"/>
        <v>Quargel (Rotschimmelkäse, Sauermilchkäse)</v>
      </c>
    </row>
    <row r="1615" spans="1:13" s="18" customFormat="1" ht="14.25" x14ac:dyDescent="0.2">
      <c r="A1615" s="18" t="str">
        <f>IF(gesamt!C1615="",CONCATENATE("Eintrag ",J1615),gesamt!A1615)</f>
        <v>Quark, &lt; 10 % Fett i. Tr. (Magerstufe, Magerquark, Speisequark, Magerkäse)</v>
      </c>
      <c r="B1615" s="18">
        <v>100</v>
      </c>
      <c r="C1615" s="19">
        <f>IF(gesamt!C1615="",100,gesamt!D1615)</f>
        <v>68</v>
      </c>
      <c r="D1615" s="20">
        <f>IF(gesamt!C1615="",10,gesamt!G1615)</f>
        <v>3.5</v>
      </c>
      <c r="E1615" s="20">
        <f>IF(gesamt!C1615="",10,gesamt!H1615)</f>
        <v>2</v>
      </c>
      <c r="F1615" s="20">
        <f>IF(gesamt!C1615="",10,gesamt!I1615)</f>
        <v>13</v>
      </c>
      <c r="G1615" s="20">
        <f>IF(gesamt!C1615="",0,gesamt!J1615)</f>
        <v>0</v>
      </c>
      <c r="H1615" s="20">
        <f>IF(gesamt!C1615="",0,gesamt!K1615)</f>
        <v>0</v>
      </c>
      <c r="I1615" s="19">
        <f t="shared" si="98"/>
        <v>87.550000000000011</v>
      </c>
      <c r="J1615" s="22">
        <f t="shared" si="96"/>
        <v>1614</v>
      </c>
      <c r="K1615" s="21">
        <f t="shared" ca="1" si="95"/>
        <v>1</v>
      </c>
      <c r="L1615" s="21">
        <f ca="1">IF(K1615=0,"",COUNTIF($K$2:K1615,"&gt;0"))</f>
        <v>1614</v>
      </c>
      <c r="M1615" s="50" t="str">
        <f t="shared" ca="1" si="97"/>
        <v>Quark, &lt; 10 % Fett i. Tr. (Magerstufe, Magerquark, Speisequark, Magerkäse)</v>
      </c>
    </row>
    <row r="1616" spans="1:13" s="18" customFormat="1" ht="14.25" x14ac:dyDescent="0.2">
      <c r="A1616" s="18" t="str">
        <f>IF(gesamt!C1616="",CONCATENATE("Eintrag ",J1616),gesamt!A1616)</f>
        <v>Quark, 10 % Fett in Trockenmasse (Viertelfettstufe, Speisequark, Topfen)</v>
      </c>
      <c r="B1616" s="18">
        <v>100</v>
      </c>
      <c r="C1616" s="19">
        <f>IF(gesamt!C1616="",100,gesamt!D1616)</f>
        <v>81</v>
      </c>
      <c r="D1616" s="20">
        <f>IF(gesamt!C1616="",10,gesamt!G1616)</f>
        <v>3.2</v>
      </c>
      <c r="E1616" s="20">
        <f>IF(gesamt!C1616="",10,gesamt!H1616)</f>
        <v>2</v>
      </c>
      <c r="F1616" s="20">
        <f>IF(gesamt!C1616="",10,gesamt!I1616)</f>
        <v>12.6</v>
      </c>
      <c r="G1616" s="20">
        <f>IF(gesamt!C1616="",0,gesamt!J1616)</f>
        <v>0</v>
      </c>
      <c r="H1616" s="20">
        <f>IF(gesamt!C1616="",0,gesamt!K1616)</f>
        <v>0</v>
      </c>
      <c r="I1616" s="19">
        <f t="shared" si="98"/>
        <v>84.64</v>
      </c>
      <c r="J1616" s="22">
        <f t="shared" si="96"/>
        <v>1615</v>
      </c>
      <c r="K1616" s="21">
        <f t="shared" ca="1" si="95"/>
        <v>1</v>
      </c>
      <c r="L1616" s="21">
        <f ca="1">IF(K1616=0,"",COUNTIF($K$2:K1616,"&gt;0"))</f>
        <v>1615</v>
      </c>
      <c r="M1616" s="50" t="str">
        <f t="shared" ca="1" si="97"/>
        <v>Quark, 10 % Fett in Trockenmasse (Viertelfettstufe, Speisequark, Topfen)</v>
      </c>
    </row>
    <row r="1617" spans="1:13" s="18" customFormat="1" ht="14.25" x14ac:dyDescent="0.2">
      <c r="A1617" s="18" t="str">
        <f>IF(gesamt!C1617="",CONCATENATE("Eintrag ",J1617),gesamt!A1617)</f>
        <v>Quark, 20 % Fett in Trockenmasse (Halbfettstufe, Speisequark, Topfen, Weißkäse)</v>
      </c>
      <c r="B1617" s="18">
        <v>100</v>
      </c>
      <c r="C1617" s="19">
        <f>IF(gesamt!C1617="",100,gesamt!D1617)</f>
        <v>104</v>
      </c>
      <c r="D1617" s="20">
        <f>IF(gesamt!C1617="",10,gesamt!G1617)</f>
        <v>3.3</v>
      </c>
      <c r="E1617" s="20">
        <f>IF(gesamt!C1617="",10,gesamt!H1617)</f>
        <v>4.7</v>
      </c>
      <c r="F1617" s="20">
        <f>IF(gesamt!C1617="",10,gesamt!I1617)</f>
        <v>12</v>
      </c>
      <c r="G1617" s="20">
        <f>IF(gesamt!C1617="",0,gesamt!J1617)</f>
        <v>0</v>
      </c>
      <c r="H1617" s="20">
        <f>IF(gesamt!C1617="",0,gesamt!K1617)</f>
        <v>0</v>
      </c>
      <c r="I1617" s="19">
        <f t="shared" si="98"/>
        <v>107.64000000000001</v>
      </c>
      <c r="J1617" s="22">
        <f t="shared" si="96"/>
        <v>1616</v>
      </c>
      <c r="K1617" s="21">
        <f t="shared" ca="1" si="95"/>
        <v>1</v>
      </c>
      <c r="L1617" s="21">
        <f ca="1">IF(K1617=0,"",COUNTIF($K$2:K1617,"&gt;0"))</f>
        <v>1616</v>
      </c>
      <c r="M1617" s="50" t="str">
        <f t="shared" ca="1" si="97"/>
        <v>Quark, 20 % Fett in Trockenmasse (Halbfettstufe, Speisequark, Topfen, Weißkäse)</v>
      </c>
    </row>
    <row r="1618" spans="1:13" s="18" customFormat="1" ht="14.25" x14ac:dyDescent="0.2">
      <c r="A1618" s="18" t="str">
        <f>IF(gesamt!C1618="",CONCATENATE("Eintrag ",J1618),gesamt!A1618)</f>
        <v>Quark, 30 % Fett in Trockenmasse (Dreiviertelfettstufe, Speisequark, Topfen)</v>
      </c>
      <c r="B1618" s="18">
        <v>100</v>
      </c>
      <c r="C1618" s="19">
        <f>IF(gesamt!C1618="",100,gesamt!D1618)</f>
        <v>120</v>
      </c>
      <c r="D1618" s="20">
        <f>IF(gesamt!C1618="",10,gesamt!G1618)</f>
        <v>3.4</v>
      </c>
      <c r="E1618" s="20">
        <f>IF(gesamt!C1618="",10,gesamt!H1618)</f>
        <v>7.4</v>
      </c>
      <c r="F1618" s="20">
        <f>IF(gesamt!C1618="",10,gesamt!I1618)</f>
        <v>10</v>
      </c>
      <c r="G1618" s="20">
        <f>IF(gesamt!C1618="",0,gesamt!J1618)</f>
        <v>0</v>
      </c>
      <c r="H1618" s="20">
        <f>IF(gesamt!C1618="",0,gesamt!K1618)</f>
        <v>0</v>
      </c>
      <c r="I1618" s="19">
        <f t="shared" si="98"/>
        <v>124.76</v>
      </c>
      <c r="J1618" s="22">
        <f t="shared" si="96"/>
        <v>1617</v>
      </c>
      <c r="K1618" s="21">
        <f t="shared" ca="1" si="95"/>
        <v>1</v>
      </c>
      <c r="L1618" s="21">
        <f ca="1">IF(K1618=0,"",COUNTIF($K$2:K1618,"&gt;0"))</f>
        <v>1617</v>
      </c>
      <c r="M1618" s="50" t="str">
        <f t="shared" ca="1" si="97"/>
        <v>Quark, 30 % Fett in Trockenmasse (Dreiviertelfettstufe, Speisequark, Topfen)</v>
      </c>
    </row>
    <row r="1619" spans="1:13" s="18" customFormat="1" ht="14.25" x14ac:dyDescent="0.2">
      <c r="A1619" s="18" t="str">
        <f>IF(gesamt!C1619="",CONCATENATE("Eintrag ",J1619),gesamt!A1619)</f>
        <v>Quark, 40 % Fett in Trockenmasse (Fettstufe, Speisequark, Topfen, Sahnequark)</v>
      </c>
      <c r="B1619" s="18">
        <v>100</v>
      </c>
      <c r="C1619" s="19">
        <f>IF(gesamt!C1619="",100,gesamt!D1619)</f>
        <v>155</v>
      </c>
      <c r="D1619" s="20">
        <f>IF(gesamt!C1619="",10,gesamt!G1619)</f>
        <v>3.1</v>
      </c>
      <c r="E1619" s="20">
        <f>IF(gesamt!C1619="",10,gesamt!H1619)</f>
        <v>11</v>
      </c>
      <c r="F1619" s="20">
        <f>IF(gesamt!C1619="",10,gesamt!I1619)</f>
        <v>11</v>
      </c>
      <c r="G1619" s="20">
        <f>IF(gesamt!C1619="",0,gesamt!J1619)</f>
        <v>0</v>
      </c>
      <c r="H1619" s="20">
        <f>IF(gesamt!C1619="",0,gesamt!K1619)</f>
        <v>0</v>
      </c>
      <c r="I1619" s="19">
        <f t="shared" si="98"/>
        <v>161.21</v>
      </c>
      <c r="J1619" s="22">
        <f t="shared" si="96"/>
        <v>1618</v>
      </c>
      <c r="K1619" s="21">
        <f t="shared" ca="1" si="95"/>
        <v>1</v>
      </c>
      <c r="L1619" s="21">
        <f ca="1">IF(K1619=0,"",COUNTIF($K$2:K1619,"&gt;0"))</f>
        <v>1618</v>
      </c>
      <c r="M1619" s="50" t="str">
        <f t="shared" ca="1" si="97"/>
        <v>Quark, 40 % Fett in Trockenmasse (Fettstufe, Speisequark, Topfen, Sahnequark)</v>
      </c>
    </row>
    <row r="1620" spans="1:13" s="18" customFormat="1" ht="14.25" x14ac:dyDescent="0.2">
      <c r="A1620" s="18" t="str">
        <f>IF(gesamt!C1620="",CONCATENATE("Eintrag ",J1620),gesamt!A1620)</f>
        <v>Quarkbällchen (Quark-Bällchen)</v>
      </c>
      <c r="B1620" s="18">
        <v>100</v>
      </c>
      <c r="C1620" s="19">
        <f>IF(gesamt!C1620="",100,gesamt!D1620)</f>
        <v>363</v>
      </c>
      <c r="D1620" s="20">
        <f>IF(gesamt!C1620="",10,gesamt!G1620)</f>
        <v>35</v>
      </c>
      <c r="E1620" s="20">
        <f>IF(gesamt!C1620="",10,gesamt!H1620)</f>
        <v>20</v>
      </c>
      <c r="F1620" s="20">
        <f>IF(gesamt!C1620="",10,gesamt!I1620)</f>
        <v>8</v>
      </c>
      <c r="G1620" s="20">
        <f>IF(gesamt!C1620="",0,gesamt!J1620)</f>
        <v>0</v>
      </c>
      <c r="H1620" s="20">
        <f>IF(gesamt!C1620="",0,gesamt!K1620)</f>
        <v>0</v>
      </c>
      <c r="I1620" s="19">
        <f t="shared" si="98"/>
        <v>363.1</v>
      </c>
      <c r="J1620" s="22">
        <f t="shared" si="96"/>
        <v>1619</v>
      </c>
      <c r="K1620" s="21">
        <f t="shared" ca="1" si="95"/>
        <v>1</v>
      </c>
      <c r="L1620" s="21">
        <f ca="1">IF(K1620=0,"",COUNTIF($K$2:K1620,"&gt;0"))</f>
        <v>1619</v>
      </c>
      <c r="M1620" s="50" t="str">
        <f t="shared" ca="1" si="97"/>
        <v>Quarkbällchen (Quark-Bällchen)</v>
      </c>
    </row>
    <row r="1621" spans="1:13" s="18" customFormat="1" ht="14.25" x14ac:dyDescent="0.2">
      <c r="A1621" s="18" t="str">
        <f>IF(gesamt!C1621="",CONCATENATE("Eintrag ",J1621),gesamt!A1621)</f>
        <v>Quarkkäulchen, Quarkkaulen, Quarkkeulchen (sächsische Süßspeise)</v>
      </c>
      <c r="B1621" s="18">
        <v>100</v>
      </c>
      <c r="C1621" s="19">
        <f>IF(gesamt!C1621="",100,gesamt!D1621)</f>
        <v>210</v>
      </c>
      <c r="D1621" s="20">
        <f>IF(gesamt!C1621="",10,gesamt!G1621)</f>
        <v>29</v>
      </c>
      <c r="E1621" s="20">
        <f>IF(gesamt!C1621="",10,gesamt!H1621)</f>
        <v>7.1</v>
      </c>
      <c r="F1621" s="20">
        <f>IF(gesamt!C1621="",10,gesamt!I1621)</f>
        <v>6</v>
      </c>
      <c r="G1621" s="20">
        <f>IF(gesamt!C1621="",0,gesamt!J1621)</f>
        <v>0</v>
      </c>
      <c r="H1621" s="20">
        <f>IF(gesamt!C1621="",0,gesamt!K1621)</f>
        <v>0</v>
      </c>
      <c r="I1621" s="19">
        <f t="shared" si="98"/>
        <v>210.13</v>
      </c>
      <c r="J1621" s="22">
        <f t="shared" si="96"/>
        <v>1620</v>
      </c>
      <c r="K1621" s="21">
        <f t="shared" ca="1" si="95"/>
        <v>1</v>
      </c>
      <c r="L1621" s="21">
        <f ca="1">IF(K1621=0,"",COUNTIF($K$2:K1621,"&gt;0"))</f>
        <v>1620</v>
      </c>
      <c r="M1621" s="50" t="str">
        <f t="shared" ca="1" si="97"/>
        <v>Quarkkäulchen, Quarkkaulen, Quarkkeulchen (sächsische Süßspeise)</v>
      </c>
    </row>
    <row r="1622" spans="1:13" s="18" customFormat="1" ht="14.25" x14ac:dyDescent="0.2">
      <c r="A1622" s="18" t="str">
        <f>IF(gesamt!C1622="",CONCATENATE("Eintrag ",J1622),gesamt!A1622)</f>
        <v>Quarkknödel, Topfenknödel</v>
      </c>
      <c r="B1622" s="18">
        <v>100</v>
      </c>
      <c r="C1622" s="19">
        <f>IF(gesamt!C1622="",100,gesamt!D1622)</f>
        <v>302</v>
      </c>
      <c r="D1622" s="20">
        <f>IF(gesamt!C1622="",10,gesamt!G1622)</f>
        <v>22.5</v>
      </c>
      <c r="E1622" s="20">
        <f>IF(gesamt!C1622="",10,gesamt!H1622)</f>
        <v>18</v>
      </c>
      <c r="F1622" s="20">
        <f>IF(gesamt!C1622="",10,gesamt!I1622)</f>
        <v>10</v>
      </c>
      <c r="G1622" s="20">
        <f>IF(gesamt!C1622="",0,gesamt!J1622)</f>
        <v>0</v>
      </c>
      <c r="H1622" s="20">
        <f>IF(gesamt!C1622="",0,gesamt!K1622)</f>
        <v>0</v>
      </c>
      <c r="I1622" s="19">
        <f t="shared" si="98"/>
        <v>301.64999999999998</v>
      </c>
      <c r="J1622" s="22">
        <f t="shared" si="96"/>
        <v>1621</v>
      </c>
      <c r="K1622" s="21">
        <f t="shared" ca="1" si="95"/>
        <v>1</v>
      </c>
      <c r="L1622" s="21">
        <f ca="1">IF(K1622=0,"",COUNTIF($K$2:K1622,"&gt;0"))</f>
        <v>1621</v>
      </c>
      <c r="M1622" s="50" t="str">
        <f t="shared" ca="1" si="97"/>
        <v>Quarkknödel, Topfenknödel</v>
      </c>
    </row>
    <row r="1623" spans="1:13" s="18" customFormat="1" ht="14.25" x14ac:dyDescent="0.2">
      <c r="A1623" s="18" t="str">
        <f>IF(gesamt!C1623="",CONCATENATE("Eintrag ",J1623),gesamt!A1623)</f>
        <v>Quarkschnecke (badische Spezialität)</v>
      </c>
      <c r="B1623" s="18">
        <v>100</v>
      </c>
      <c r="C1623" s="19">
        <f>IF(gesamt!C1623="",100,gesamt!D1623)</f>
        <v>256</v>
      </c>
      <c r="D1623" s="20">
        <f>IF(gesamt!C1623="",10,gesamt!G1623)</f>
        <v>34</v>
      </c>
      <c r="E1623" s="20">
        <f>IF(gesamt!C1623="",10,gesamt!H1623)</f>
        <v>8</v>
      </c>
      <c r="F1623" s="20">
        <f>IF(gesamt!C1623="",10,gesamt!I1623)</f>
        <v>10</v>
      </c>
      <c r="G1623" s="20">
        <f>IF(gesamt!C1623="",0,gesamt!J1623)</f>
        <v>0</v>
      </c>
      <c r="H1623" s="20">
        <f>IF(gesamt!C1623="",0,gesamt!K1623)</f>
        <v>0</v>
      </c>
      <c r="I1623" s="19">
        <f t="shared" si="98"/>
        <v>255.79999999999998</v>
      </c>
      <c r="J1623" s="22">
        <f t="shared" si="96"/>
        <v>1622</v>
      </c>
      <c r="K1623" s="21">
        <f t="shared" ref="K1623:K1686" ca="1" si="99">IFERROR(SEARCH(INDIRECT(CELL("address")),A1623),0)</f>
        <v>1</v>
      </c>
      <c r="L1623" s="21">
        <f ca="1">IF(K1623=0,"",COUNTIF($K$2:K1623,"&gt;0"))</f>
        <v>1622</v>
      </c>
      <c r="M1623" s="50" t="str">
        <f t="shared" ca="1" si="97"/>
        <v>Quarkschnecke (badische Spezialität)</v>
      </c>
    </row>
    <row r="1624" spans="1:13" s="18" customFormat="1" ht="14.25" x14ac:dyDescent="0.2">
      <c r="A1624" s="18" t="str">
        <f>IF(gesamt!C1624="",CONCATENATE("Eintrag ",J1624),gesamt!A1624)</f>
        <v>Quarkspeise, süß (Speisequark, Topfen)</v>
      </c>
      <c r="B1624" s="18">
        <v>100</v>
      </c>
      <c r="C1624" s="19">
        <f>IF(gesamt!C1624="",100,gesamt!D1624)</f>
        <v>151</v>
      </c>
      <c r="D1624" s="20">
        <f>IF(gesamt!C1624="",10,gesamt!G1624)</f>
        <v>14.9</v>
      </c>
      <c r="E1624" s="20">
        <f>IF(gesamt!C1624="",10,gesamt!H1624)</f>
        <v>8.3000000000000007</v>
      </c>
      <c r="F1624" s="20">
        <f>IF(gesamt!C1624="",10,gesamt!I1624)</f>
        <v>4.0999999999999996</v>
      </c>
      <c r="G1624" s="20">
        <f>IF(gesamt!C1624="",0,gesamt!J1624)</f>
        <v>0</v>
      </c>
      <c r="H1624" s="20">
        <f>IF(gesamt!C1624="",0,gesamt!K1624)</f>
        <v>0</v>
      </c>
      <c r="I1624" s="19">
        <f t="shared" si="98"/>
        <v>155.5</v>
      </c>
      <c r="J1624" s="22">
        <f t="shared" si="96"/>
        <v>1623</v>
      </c>
      <c r="K1624" s="21">
        <f t="shared" ca="1" si="99"/>
        <v>1</v>
      </c>
      <c r="L1624" s="21">
        <f ca="1">IF(K1624=0,"",COUNTIF($K$2:K1624,"&gt;0"))</f>
        <v>1623</v>
      </c>
      <c r="M1624" s="50" t="str">
        <f t="shared" ca="1" si="97"/>
        <v>Quarkspeise, süß (Speisequark, Topfen)</v>
      </c>
    </row>
    <row r="1625" spans="1:13" s="18" customFormat="1" ht="14.25" x14ac:dyDescent="0.2">
      <c r="A1625" s="18" t="str">
        <f>IF(gesamt!C1625="",CONCATENATE("Eintrag ",J1625),gesamt!A1625)</f>
        <v>Quarkstrudel, Topfenstrudel</v>
      </c>
      <c r="B1625" s="18">
        <v>100</v>
      </c>
      <c r="C1625" s="19">
        <f>IF(gesamt!C1625="",100,gesamt!D1625)</f>
        <v>274</v>
      </c>
      <c r="D1625" s="20">
        <f>IF(gesamt!C1625="",10,gesamt!G1625)</f>
        <v>28</v>
      </c>
      <c r="E1625" s="20">
        <f>IF(gesamt!C1625="",10,gesamt!H1625)</f>
        <v>14</v>
      </c>
      <c r="F1625" s="20">
        <f>IF(gesamt!C1625="",10,gesamt!I1625)</f>
        <v>7</v>
      </c>
      <c r="G1625" s="20">
        <f>IF(gesamt!C1625="",0,gesamt!J1625)</f>
        <v>0</v>
      </c>
      <c r="H1625" s="20">
        <f>IF(gesamt!C1625="",0,gesamt!K1625)</f>
        <v>0</v>
      </c>
      <c r="I1625" s="19">
        <f t="shared" si="98"/>
        <v>274.39999999999998</v>
      </c>
      <c r="J1625" s="22">
        <f t="shared" si="96"/>
        <v>1624</v>
      </c>
      <c r="K1625" s="21">
        <f t="shared" ca="1" si="99"/>
        <v>1</v>
      </c>
      <c r="L1625" s="21">
        <f ca="1">IF(K1625=0,"",COUNTIF($K$2:K1625,"&gt;0"))</f>
        <v>1624</v>
      </c>
      <c r="M1625" s="50" t="str">
        <f t="shared" ca="1" si="97"/>
        <v>Quarkstrudel, Topfenstrudel</v>
      </c>
    </row>
    <row r="1626" spans="1:13" s="18" customFormat="1" ht="14.25" x14ac:dyDescent="0.2">
      <c r="A1626" s="18" t="str">
        <f>IF(gesamt!C1626="",CONCATENATE("Eintrag ",J1626),gesamt!A1626)</f>
        <v>Quark-Taschen, Q-Golatschen, Topfen-Tascherl, Käse-Tasche, Ziger-Chrapfe</v>
      </c>
      <c r="B1626" s="18">
        <v>100</v>
      </c>
      <c r="C1626" s="19">
        <f>IF(gesamt!C1626="",100,gesamt!D1626)</f>
        <v>172</v>
      </c>
      <c r="D1626" s="20">
        <f>IF(gesamt!C1626="",10,gesamt!G1626)</f>
        <v>42</v>
      </c>
      <c r="E1626" s="20">
        <f>IF(gesamt!C1626="",10,gesamt!H1626)</f>
        <v>6</v>
      </c>
      <c r="F1626" s="20">
        <f>IF(gesamt!C1626="",10,gesamt!I1626)</f>
        <v>9</v>
      </c>
      <c r="G1626" s="20">
        <f>IF(gesamt!C1626="",0,gesamt!J1626)</f>
        <v>0</v>
      </c>
      <c r="H1626" s="20">
        <f>IF(gesamt!C1626="",0,gesamt!K1626)</f>
        <v>0</v>
      </c>
      <c r="I1626" s="19">
        <f t="shared" si="98"/>
        <v>265.8</v>
      </c>
      <c r="J1626" s="22">
        <f t="shared" si="96"/>
        <v>1625</v>
      </c>
      <c r="K1626" s="21">
        <f t="shared" ca="1" si="99"/>
        <v>1</v>
      </c>
      <c r="L1626" s="21">
        <f ca="1">IF(K1626=0,"",COUNTIF($K$2:K1626,"&gt;0"))</f>
        <v>1625</v>
      </c>
      <c r="M1626" s="50" t="str">
        <f t="shared" ca="1" si="97"/>
        <v>Quark-Taschen, Q-Golatschen, Topfen-Tascherl, Käse-Tasche, Ziger-Chrapfe</v>
      </c>
    </row>
    <row r="1627" spans="1:13" s="18" customFormat="1" ht="14.25" x14ac:dyDescent="0.2">
      <c r="A1627" s="18" t="str">
        <f>IF(gesamt!C1627="",CONCATENATE("Eintrag ",J1627),gesamt!A1627)</f>
        <v>Quiche Lorraine</v>
      </c>
      <c r="B1627" s="18">
        <v>100</v>
      </c>
      <c r="C1627" s="19">
        <f>IF(gesamt!C1627="",100,gesamt!D1627)</f>
        <v>183</v>
      </c>
      <c r="D1627" s="20">
        <f>IF(gesamt!C1627="",10,gesamt!G1627)</f>
        <v>7.5</v>
      </c>
      <c r="E1627" s="20">
        <f>IF(gesamt!C1627="",10,gesamt!H1627)</f>
        <v>14.3</v>
      </c>
      <c r="F1627" s="20">
        <f>IF(gesamt!C1627="",10,gesamt!I1627)</f>
        <v>6</v>
      </c>
      <c r="G1627" s="20">
        <f>IF(gesamt!C1627="",0,gesamt!J1627)</f>
        <v>0</v>
      </c>
      <c r="H1627" s="20">
        <f>IF(gesamt!C1627="",0,gesamt!K1627)</f>
        <v>0</v>
      </c>
      <c r="I1627" s="19">
        <f t="shared" si="98"/>
        <v>188.94</v>
      </c>
      <c r="J1627" s="22">
        <f t="shared" si="96"/>
        <v>1626</v>
      </c>
      <c r="K1627" s="21">
        <f t="shared" ca="1" si="99"/>
        <v>1</v>
      </c>
      <c r="L1627" s="21">
        <f ca="1">IF(K1627=0,"",COUNTIF($K$2:K1627,"&gt;0"))</f>
        <v>1626</v>
      </c>
      <c r="M1627" s="50" t="str">
        <f t="shared" ca="1" si="97"/>
        <v>Quiche Lorraine</v>
      </c>
    </row>
    <row r="1628" spans="1:13" s="18" customFormat="1" ht="14.25" x14ac:dyDescent="0.2">
      <c r="A1628" s="18" t="str">
        <f>IF(gesamt!C1628="",CONCATENATE("Eintrag ",J1628),gesamt!A1628)</f>
        <v>Quinoa</v>
      </c>
      <c r="B1628" s="18">
        <v>100</v>
      </c>
      <c r="C1628" s="19">
        <f>IF(gesamt!C1628="",100,gesamt!D1628)</f>
        <v>392</v>
      </c>
      <c r="D1628" s="20">
        <f>IF(gesamt!C1628="",10,gesamt!G1628)</f>
        <v>70</v>
      </c>
      <c r="E1628" s="20">
        <f>IF(gesamt!C1628="",10,gesamt!H1628)</f>
        <v>5</v>
      </c>
      <c r="F1628" s="20">
        <f>IF(gesamt!C1628="",10,gesamt!I1628)</f>
        <v>13.9</v>
      </c>
      <c r="G1628" s="20">
        <f>IF(gesamt!C1628="",0,gesamt!J1628)</f>
        <v>0</v>
      </c>
      <c r="H1628" s="20">
        <f>IF(gesamt!C1628="",0,gesamt!K1628)</f>
        <v>0</v>
      </c>
      <c r="I1628" s="19">
        <f t="shared" si="98"/>
        <v>391.88</v>
      </c>
      <c r="J1628" s="22">
        <f t="shared" si="96"/>
        <v>1627</v>
      </c>
      <c r="K1628" s="21">
        <f t="shared" ca="1" si="99"/>
        <v>1</v>
      </c>
      <c r="L1628" s="21">
        <f ca="1">IF(K1628=0,"",COUNTIF($K$2:K1628,"&gt;0"))</f>
        <v>1627</v>
      </c>
      <c r="M1628" s="50" t="str">
        <f t="shared" ca="1" si="97"/>
        <v>Quinoa</v>
      </c>
    </row>
    <row r="1629" spans="1:13" s="18" customFormat="1" ht="14.25" x14ac:dyDescent="0.2">
      <c r="A1629" s="18" t="str">
        <f>IF(gesamt!C1629="",CONCATENATE("Eintrag ",J1629),gesamt!A1629)</f>
        <v>Quitten, Apfelquitten, Birnenquitten</v>
      </c>
      <c r="B1629" s="18">
        <v>100</v>
      </c>
      <c r="C1629" s="19">
        <f>IF(gesamt!C1629="",100,gesamt!D1629)</f>
        <v>39</v>
      </c>
      <c r="D1629" s="20">
        <f>IF(gesamt!C1629="",10,gesamt!G1629)</f>
        <v>6.9</v>
      </c>
      <c r="E1629" s="20">
        <f>IF(gesamt!C1629="",10,gesamt!H1629)</f>
        <v>1</v>
      </c>
      <c r="F1629" s="20">
        <f>IF(gesamt!C1629="",10,gesamt!I1629)</f>
        <v>0.4</v>
      </c>
      <c r="G1629" s="20">
        <f>IF(gesamt!C1629="",0,gesamt!J1629)</f>
        <v>0</v>
      </c>
      <c r="H1629" s="20">
        <f>IF(gesamt!C1629="",0,gesamt!K1629)</f>
        <v>0</v>
      </c>
      <c r="I1629" s="19">
        <f t="shared" si="98"/>
        <v>39.270000000000003</v>
      </c>
      <c r="J1629" s="22">
        <f t="shared" si="96"/>
        <v>1628</v>
      </c>
      <c r="K1629" s="21">
        <f t="shared" ca="1" si="99"/>
        <v>1</v>
      </c>
      <c r="L1629" s="21">
        <f ca="1">IF(K1629=0,"",COUNTIF($K$2:K1629,"&gt;0"))</f>
        <v>1628</v>
      </c>
      <c r="M1629" s="50" t="str">
        <f t="shared" ca="1" si="97"/>
        <v>Quitten, Apfelquitten, Birnenquitten</v>
      </c>
    </row>
    <row r="1630" spans="1:13" s="18" customFormat="1" ht="14.25" x14ac:dyDescent="0.2">
      <c r="A1630" s="18" t="str">
        <f>IF(gesamt!C1630="",CONCATENATE("Eintrag ",J1630),gesamt!A1630)</f>
        <v>Quittenbrot (Weihnachts-Gebäck)</v>
      </c>
      <c r="B1630" s="18">
        <v>100</v>
      </c>
      <c r="C1630" s="19">
        <f>IF(gesamt!C1630="",100,gesamt!D1630)</f>
        <v>260</v>
      </c>
      <c r="D1630" s="20">
        <f>IF(gesamt!C1630="",10,gesamt!G1630)</f>
        <v>62</v>
      </c>
      <c r="E1630" s="20">
        <f>IF(gesamt!C1630="",10,gesamt!H1630)</f>
        <v>0.6</v>
      </c>
      <c r="F1630" s="20">
        <f>IF(gesamt!C1630="",10,gesamt!I1630)</f>
        <v>0.1</v>
      </c>
      <c r="G1630" s="20">
        <f>IF(gesamt!C1630="",0,gesamt!J1630)</f>
        <v>0</v>
      </c>
      <c r="H1630" s="20">
        <f>IF(gesamt!C1630="",0,gesamt!K1630)</f>
        <v>0</v>
      </c>
      <c r="I1630" s="19">
        <f t="shared" si="98"/>
        <v>260.2</v>
      </c>
      <c r="J1630" s="22">
        <f t="shared" si="96"/>
        <v>1629</v>
      </c>
      <c r="K1630" s="21">
        <f t="shared" ca="1" si="99"/>
        <v>1</v>
      </c>
      <c r="L1630" s="21">
        <f ca="1">IF(K1630=0,"",COUNTIF($K$2:K1630,"&gt;0"))</f>
        <v>1629</v>
      </c>
      <c r="M1630" s="50" t="str">
        <f t="shared" ca="1" si="97"/>
        <v>Quittenbrot (Weihnachts-Gebäck)</v>
      </c>
    </row>
    <row r="1631" spans="1:13" s="18" customFormat="1" ht="14.25" x14ac:dyDescent="0.2">
      <c r="A1631" s="18" t="str">
        <f>IF(gesamt!C1631="",CONCATENATE("Eintrag ",J1631),gesamt!A1631)</f>
        <v>Quittengelee (Diätgelee mit Sorbitol)</v>
      </c>
      <c r="B1631" s="18">
        <v>100</v>
      </c>
      <c r="C1631" s="19">
        <f>IF(gesamt!C1631="",100,gesamt!D1631)</f>
        <v>157</v>
      </c>
      <c r="D1631" s="20">
        <f>IF(gesamt!C1631="",10,gesamt!G1631)</f>
        <v>37</v>
      </c>
      <c r="E1631" s="20">
        <f>IF(gesamt!C1631="",10,gesamt!H1631)</f>
        <v>0.4</v>
      </c>
      <c r="F1631" s="20">
        <f>IF(gesamt!C1631="",10,gesamt!I1631)</f>
        <v>0.3</v>
      </c>
      <c r="G1631" s="20">
        <f>IF(gesamt!C1631="",0,gesamt!J1631)</f>
        <v>0</v>
      </c>
      <c r="H1631" s="20">
        <f>IF(gesamt!C1631="",0,gesamt!K1631)</f>
        <v>0</v>
      </c>
      <c r="I1631" s="19">
        <f t="shared" si="98"/>
        <v>156.67999999999998</v>
      </c>
      <c r="J1631" s="22">
        <f t="shared" si="96"/>
        <v>1630</v>
      </c>
      <c r="K1631" s="21">
        <f t="shared" ca="1" si="99"/>
        <v>1</v>
      </c>
      <c r="L1631" s="21">
        <f ca="1">IF(K1631=0,"",COUNTIF($K$2:K1631,"&gt;0"))</f>
        <v>1630</v>
      </c>
      <c r="M1631" s="50" t="str">
        <f t="shared" ca="1" si="97"/>
        <v>Quittengelee (Diätgelee mit Sorbitol)</v>
      </c>
    </row>
    <row r="1632" spans="1:13" s="18" customFormat="1" ht="14.25" x14ac:dyDescent="0.2">
      <c r="A1632" s="18" t="str">
        <f>IF(gesamt!C1632="",CONCATENATE("Eintrag ",J1632),gesamt!A1632)</f>
        <v>Quittensaft</v>
      </c>
      <c r="B1632" s="18">
        <v>100</v>
      </c>
      <c r="C1632" s="19">
        <f>IF(gesamt!C1632="",100,gesamt!D1632)</f>
        <v>40</v>
      </c>
      <c r="D1632" s="20">
        <f>IF(gesamt!C1632="",10,gesamt!G1632)</f>
        <v>8.5</v>
      </c>
      <c r="E1632" s="20">
        <f>IF(gesamt!C1632="",10,gesamt!H1632)</f>
        <v>0.3</v>
      </c>
      <c r="F1632" s="20">
        <f>IF(gesamt!C1632="",10,gesamt!I1632)</f>
        <v>0.5</v>
      </c>
      <c r="G1632" s="20">
        <f>IF(gesamt!C1632="",0,gesamt!J1632)</f>
        <v>0</v>
      </c>
      <c r="H1632" s="20">
        <f>IF(gesamt!C1632="",0,gesamt!K1632)</f>
        <v>0</v>
      </c>
      <c r="I1632" s="19">
        <f t="shared" si="98"/>
        <v>39.739999999999995</v>
      </c>
      <c r="J1632" s="22">
        <f t="shared" si="96"/>
        <v>1631</v>
      </c>
      <c r="K1632" s="21">
        <f t="shared" ca="1" si="99"/>
        <v>1</v>
      </c>
      <c r="L1632" s="21">
        <f ca="1">IF(K1632=0,"",COUNTIF($K$2:K1632,"&gt;0"))</f>
        <v>1631</v>
      </c>
      <c r="M1632" s="50" t="str">
        <f t="shared" ca="1" si="97"/>
        <v>Quittensaft</v>
      </c>
    </row>
    <row r="1633" spans="1:13" s="18" customFormat="1" ht="14.25" x14ac:dyDescent="0.2">
      <c r="A1633" s="18" t="str">
        <f>IF(gesamt!C1633="",CONCATENATE("Eintrag ",J1633),gesamt!A1633)</f>
        <v>Raclette</v>
      </c>
      <c r="B1633" s="18">
        <v>100</v>
      </c>
      <c r="C1633" s="19">
        <f>IF(gesamt!C1633="",100,gesamt!D1633)</f>
        <v>343</v>
      </c>
      <c r="D1633" s="20">
        <f>IF(gesamt!C1633="",10,gesamt!G1633)</f>
        <v>0</v>
      </c>
      <c r="E1633" s="20">
        <f>IF(gesamt!C1633="",10,gesamt!H1633)</f>
        <v>28</v>
      </c>
      <c r="F1633" s="20">
        <f>IF(gesamt!C1633="",10,gesamt!I1633)</f>
        <v>22.7</v>
      </c>
      <c r="G1633" s="20">
        <f>IF(gesamt!C1633="",0,gesamt!J1633)</f>
        <v>0</v>
      </c>
      <c r="H1633" s="20">
        <f>IF(gesamt!C1633="",0,gesamt!K1633)</f>
        <v>0</v>
      </c>
      <c r="I1633" s="19">
        <f t="shared" si="98"/>
        <v>355.74</v>
      </c>
      <c r="J1633" s="22">
        <f t="shared" si="96"/>
        <v>1632</v>
      </c>
      <c r="K1633" s="21">
        <f t="shared" ca="1" si="99"/>
        <v>1</v>
      </c>
      <c r="L1633" s="21">
        <f ca="1">IF(K1633=0,"",COUNTIF($K$2:K1633,"&gt;0"))</f>
        <v>1632</v>
      </c>
      <c r="M1633" s="50" t="str">
        <f t="shared" ca="1" si="97"/>
        <v>Raclette</v>
      </c>
    </row>
    <row r="1634" spans="1:13" s="18" customFormat="1" ht="14.25" x14ac:dyDescent="0.2">
      <c r="A1634" s="18" t="str">
        <f>IF(gesamt!C1634="",CONCATENATE("Eintrag ",J1634),gesamt!A1634)</f>
        <v>Radicchio (Lollo rosso, Lollo rossa, roter Lollo), Radicchio-Treviso</v>
      </c>
      <c r="B1634" s="18">
        <v>100</v>
      </c>
      <c r="C1634" s="19">
        <f>IF(gesamt!C1634="",100,gesamt!D1634)</f>
        <v>13</v>
      </c>
      <c r="D1634" s="20">
        <f>IF(gesamt!C1634="",10,gesamt!G1634)</f>
        <v>1.5</v>
      </c>
      <c r="E1634" s="20">
        <f>IF(gesamt!C1634="",10,gesamt!H1634)</f>
        <v>0.2</v>
      </c>
      <c r="F1634" s="20">
        <f>IF(gesamt!C1634="",10,gesamt!I1634)</f>
        <v>1.2</v>
      </c>
      <c r="G1634" s="20">
        <f>IF(gesamt!C1634="",0,gesamt!J1634)</f>
        <v>0</v>
      </c>
      <c r="H1634" s="20">
        <f>IF(gesamt!C1634="",0,gesamt!K1634)</f>
        <v>0</v>
      </c>
      <c r="I1634" s="19">
        <f t="shared" si="98"/>
        <v>13.05</v>
      </c>
      <c r="J1634" s="22">
        <f t="shared" si="96"/>
        <v>1633</v>
      </c>
      <c r="K1634" s="21">
        <f t="shared" ca="1" si="99"/>
        <v>1</v>
      </c>
      <c r="L1634" s="21">
        <f ca="1">IF(K1634=0,"",COUNTIF($K$2:K1634,"&gt;0"))</f>
        <v>1633</v>
      </c>
      <c r="M1634" s="50" t="str">
        <f t="shared" ca="1" si="97"/>
        <v>Radicchio (Lollo rosso, Lollo rossa, roter Lollo), Radicchio-Treviso</v>
      </c>
    </row>
    <row r="1635" spans="1:13" s="18" customFormat="1" ht="14.25" x14ac:dyDescent="0.2">
      <c r="A1635" s="18" t="str">
        <f>IF(gesamt!C1635="",CONCATENATE("Eintrag ",J1635),gesamt!A1635)</f>
        <v>Radieschen</v>
      </c>
      <c r="B1635" s="18">
        <v>100</v>
      </c>
      <c r="C1635" s="19">
        <f>IF(gesamt!C1635="",100,gesamt!D1635)</f>
        <v>14</v>
      </c>
      <c r="D1635" s="20">
        <f>IF(gesamt!C1635="",10,gesamt!G1635)</f>
        <v>2.2000000000000002</v>
      </c>
      <c r="E1635" s="20">
        <f>IF(gesamt!C1635="",10,gesamt!H1635)</f>
        <v>0.1</v>
      </c>
      <c r="F1635" s="20">
        <f>IF(gesamt!C1635="",10,gesamt!I1635)</f>
        <v>1</v>
      </c>
      <c r="G1635" s="20">
        <f>IF(gesamt!C1635="",0,gesamt!J1635)</f>
        <v>0</v>
      </c>
      <c r="H1635" s="20">
        <f>IF(gesamt!C1635="",0,gesamt!K1635)</f>
        <v>0</v>
      </c>
      <c r="I1635" s="19">
        <f t="shared" si="98"/>
        <v>14.149999999999999</v>
      </c>
      <c r="J1635" s="22">
        <f t="shared" si="96"/>
        <v>1634</v>
      </c>
      <c r="K1635" s="21">
        <f t="shared" ca="1" si="99"/>
        <v>1</v>
      </c>
      <c r="L1635" s="21">
        <f ca="1">IF(K1635=0,"",COUNTIF($K$2:K1635,"&gt;0"))</f>
        <v>1634</v>
      </c>
      <c r="M1635" s="50" t="str">
        <f t="shared" ca="1" si="97"/>
        <v>Radieschen</v>
      </c>
    </row>
    <row r="1636" spans="1:13" s="18" customFormat="1" ht="14.25" x14ac:dyDescent="0.2">
      <c r="A1636" s="18" t="str">
        <f>IF(gesamt!C1636="",CONCATENATE("Eintrag ",J1636),gesamt!A1636)</f>
        <v>Ragoût fin (Kalbfleisch / Geflügelfleisch)</v>
      </c>
      <c r="B1636" s="18">
        <v>100</v>
      </c>
      <c r="C1636" s="19">
        <f>IF(gesamt!C1636="",100,gesamt!D1636)</f>
        <v>155</v>
      </c>
      <c r="D1636" s="20">
        <f>IF(gesamt!C1636="",10,gesamt!G1636)</f>
        <v>5</v>
      </c>
      <c r="E1636" s="20">
        <f>IF(gesamt!C1636="",10,gesamt!H1636)</f>
        <v>9</v>
      </c>
      <c r="F1636" s="20">
        <f>IF(gesamt!C1636="",10,gesamt!I1636)</f>
        <v>12</v>
      </c>
      <c r="G1636" s="20">
        <f>IF(gesamt!C1636="",0,gesamt!J1636)</f>
        <v>0</v>
      </c>
      <c r="H1636" s="20">
        <f>IF(gesamt!C1636="",0,gesamt!K1636)</f>
        <v>0</v>
      </c>
      <c r="I1636" s="19">
        <f t="shared" si="98"/>
        <v>154.60000000000002</v>
      </c>
      <c r="J1636" s="22">
        <f t="shared" si="96"/>
        <v>1635</v>
      </c>
      <c r="K1636" s="21">
        <f t="shared" ca="1" si="99"/>
        <v>1</v>
      </c>
      <c r="L1636" s="21">
        <f ca="1">IF(K1636=0,"",COUNTIF($K$2:K1636,"&gt;0"))</f>
        <v>1635</v>
      </c>
      <c r="M1636" s="50" t="str">
        <f t="shared" ca="1" si="97"/>
        <v>Ragoût fin (Kalbfleisch / Geflügelfleisch)</v>
      </c>
    </row>
    <row r="1637" spans="1:13" s="18" customFormat="1" ht="14.25" x14ac:dyDescent="0.2">
      <c r="A1637" s="18" t="str">
        <f>IF(gesamt!C1637="",CONCATENATE("Eintrag ",J1637),gesamt!A1637)</f>
        <v>Rahm-Eiscreme, Sahne-Eiscreme</v>
      </c>
      <c r="B1637" s="18">
        <v>100</v>
      </c>
      <c r="C1637" s="19">
        <f>IF(gesamt!C1637="",100,gesamt!D1637)</f>
        <v>254</v>
      </c>
      <c r="D1637" s="20">
        <f>IF(gesamt!C1637="",10,gesamt!G1637)</f>
        <v>13.6</v>
      </c>
      <c r="E1637" s="20">
        <f>IF(gesamt!C1637="",10,gesamt!H1637)</f>
        <v>21.5</v>
      </c>
      <c r="F1637" s="20">
        <f>IF(gesamt!C1637="",10,gesamt!I1637)</f>
        <v>1.6</v>
      </c>
      <c r="G1637" s="20">
        <f>IF(gesamt!C1637="",0,gesamt!J1637)</f>
        <v>0</v>
      </c>
      <c r="H1637" s="20">
        <f>IF(gesamt!C1637="",0,gesamt!K1637)</f>
        <v>0</v>
      </c>
      <c r="I1637" s="19">
        <f t="shared" si="98"/>
        <v>262.43</v>
      </c>
      <c r="J1637" s="22">
        <f t="shared" ref="J1637:J1700" si="100">J1636+1</f>
        <v>1636</v>
      </c>
      <c r="K1637" s="21">
        <f t="shared" ca="1" si="99"/>
        <v>1</v>
      </c>
      <c r="L1637" s="21">
        <f ca="1">IF(K1637=0,"",COUNTIF($K$2:K1637,"&gt;0"))</f>
        <v>1636</v>
      </c>
      <c r="M1637" s="50" t="str">
        <f t="shared" ca="1" si="97"/>
        <v>Rahm-Eiscreme, Sahne-Eiscreme</v>
      </c>
    </row>
    <row r="1638" spans="1:13" s="18" customFormat="1" ht="14.25" x14ac:dyDescent="0.2">
      <c r="A1638" s="18" t="str">
        <f>IF(gesamt!C1638="",CONCATENATE("Eintrag ",J1638),gesamt!A1638)</f>
        <v>Rahmfleck, Heurekaner</v>
      </c>
      <c r="B1638" s="18">
        <v>100</v>
      </c>
      <c r="C1638" s="19">
        <f>IF(gesamt!C1638="",100,gesamt!D1638)</f>
        <v>269</v>
      </c>
      <c r="D1638" s="20">
        <f>IF(gesamt!C1638="",10,gesamt!G1638)</f>
        <v>18</v>
      </c>
      <c r="E1638" s="20">
        <f>IF(gesamt!C1638="",10,gesamt!H1638)</f>
        <v>19</v>
      </c>
      <c r="F1638" s="20">
        <f>IF(gesamt!C1638="",10,gesamt!I1638)</f>
        <v>4.3</v>
      </c>
      <c r="G1638" s="20">
        <f>IF(gesamt!C1638="",0,gesamt!J1638)</f>
        <v>0</v>
      </c>
      <c r="H1638" s="20">
        <f>IF(gesamt!C1638="",0,gesamt!K1638)</f>
        <v>0</v>
      </c>
      <c r="I1638" s="19">
        <f t="shared" si="98"/>
        <v>268.56</v>
      </c>
      <c r="J1638" s="22">
        <f t="shared" si="100"/>
        <v>1637</v>
      </c>
      <c r="K1638" s="21">
        <f t="shared" ca="1" si="99"/>
        <v>1</v>
      </c>
      <c r="L1638" s="21">
        <f ca="1">IF(K1638=0,"",COUNTIF($K$2:K1638,"&gt;0"))</f>
        <v>1637</v>
      </c>
      <c r="M1638" s="50" t="str">
        <f t="shared" ca="1" si="97"/>
        <v>Rahmfleck, Heurekaner</v>
      </c>
    </row>
    <row r="1639" spans="1:13" s="18" customFormat="1" ht="14.25" x14ac:dyDescent="0.2">
      <c r="A1639" s="18" t="str">
        <f>IF(gesamt!C1639="",CONCATENATE("Eintrag ",J1639),gesamt!A1639)</f>
        <v>Rahmgeschnetzeltes aus Schweinegeschnetzeltes</v>
      </c>
      <c r="B1639" s="18">
        <v>100</v>
      </c>
      <c r="C1639" s="19">
        <f>IF(gesamt!C1639="",100,gesamt!D1639)</f>
        <v>139</v>
      </c>
      <c r="D1639" s="20">
        <f>IF(gesamt!C1639="",10,gesamt!G1639)</f>
        <v>9</v>
      </c>
      <c r="E1639" s="20">
        <f>IF(gesamt!C1639="",10,gesamt!H1639)</f>
        <v>9.5</v>
      </c>
      <c r="F1639" s="20">
        <f>IF(gesamt!C1639="",10,gesamt!I1639)</f>
        <v>3.3</v>
      </c>
      <c r="G1639" s="20">
        <f>IF(gesamt!C1639="",0,gesamt!J1639)</f>
        <v>0</v>
      </c>
      <c r="H1639" s="20">
        <f>IF(gesamt!C1639="",0,gesamt!K1639)</f>
        <v>0</v>
      </c>
      <c r="I1639" s="19">
        <f t="shared" si="98"/>
        <v>139.11000000000001</v>
      </c>
      <c r="J1639" s="22">
        <f t="shared" si="100"/>
        <v>1638</v>
      </c>
      <c r="K1639" s="21">
        <f t="shared" ca="1" si="99"/>
        <v>1</v>
      </c>
      <c r="L1639" s="21">
        <f ca="1">IF(K1639=0,"",COUNTIF($K$2:K1639,"&gt;0"))</f>
        <v>1638</v>
      </c>
      <c r="M1639" s="50" t="str">
        <f t="shared" ca="1" si="97"/>
        <v>Rahmgeschnetzeltes aus Schweinegeschnetzeltes</v>
      </c>
    </row>
    <row r="1640" spans="1:13" s="18" customFormat="1" ht="14.25" x14ac:dyDescent="0.2">
      <c r="A1640" s="18" t="str">
        <f>IF(gesamt!C1640="",CONCATENATE("Eintrag ",J1640),gesamt!A1640)</f>
        <v>Rahmschnitzel, Sahneschnitzel (mit Soße)</v>
      </c>
      <c r="B1640" s="18">
        <v>100</v>
      </c>
      <c r="C1640" s="19">
        <f>IF(gesamt!C1640="",100,gesamt!D1640)</f>
        <v>139</v>
      </c>
      <c r="D1640" s="20">
        <f>IF(gesamt!C1640="",10,gesamt!G1640)</f>
        <v>2.5</v>
      </c>
      <c r="E1640" s="20">
        <f>IF(gesamt!C1640="",10,gesamt!H1640)</f>
        <v>8</v>
      </c>
      <c r="F1640" s="20">
        <f>IF(gesamt!C1640="",10,gesamt!I1640)</f>
        <v>13</v>
      </c>
      <c r="G1640" s="20">
        <f>IF(gesamt!C1640="",0,gesamt!J1640)</f>
        <v>0</v>
      </c>
      <c r="H1640" s="20">
        <f>IF(gesamt!C1640="",0,gesamt!K1640)</f>
        <v>0</v>
      </c>
      <c r="I1640" s="19">
        <f t="shared" si="98"/>
        <v>139.25</v>
      </c>
      <c r="J1640" s="22">
        <f t="shared" si="100"/>
        <v>1639</v>
      </c>
      <c r="K1640" s="21">
        <f t="shared" ca="1" si="99"/>
        <v>1</v>
      </c>
      <c r="L1640" s="21">
        <f ca="1">IF(K1640=0,"",COUNTIF($K$2:K1640,"&gt;0"))</f>
        <v>1639</v>
      </c>
      <c r="M1640" s="50" t="str">
        <f t="shared" ca="1" si="97"/>
        <v>Rahmschnitzel, Sahneschnitzel (mit Soße)</v>
      </c>
    </row>
    <row r="1641" spans="1:13" s="18" customFormat="1" ht="14.25" x14ac:dyDescent="0.2">
      <c r="A1641" s="18" t="str">
        <f>IF(gesamt!C1641="",CONCATENATE("Eintrag ",J1641),gesamt!A1641)</f>
        <v>Rahm-Soße (Rahmsoße)</v>
      </c>
      <c r="B1641" s="18">
        <v>100</v>
      </c>
      <c r="C1641" s="19">
        <f>IF(gesamt!C1641="",100,gesamt!D1641)</f>
        <v>179</v>
      </c>
      <c r="D1641" s="20">
        <f>IF(gesamt!C1641="",10,gesamt!G1641)</f>
        <v>7</v>
      </c>
      <c r="E1641" s="20">
        <f>IF(gesamt!C1641="",10,gesamt!H1641)</f>
        <v>14.8</v>
      </c>
      <c r="F1641" s="20">
        <f>IF(gesamt!C1641="",10,gesamt!I1641)</f>
        <v>3</v>
      </c>
      <c r="G1641" s="20">
        <f>IF(gesamt!C1641="",0,gesamt!J1641)</f>
        <v>0</v>
      </c>
      <c r="H1641" s="20">
        <f>IF(gesamt!C1641="",0,gesamt!K1641)</f>
        <v>0</v>
      </c>
      <c r="I1641" s="19">
        <f t="shared" si="98"/>
        <v>178.94</v>
      </c>
      <c r="J1641" s="22">
        <f t="shared" si="100"/>
        <v>1640</v>
      </c>
      <c r="K1641" s="21">
        <f t="shared" ca="1" si="99"/>
        <v>1</v>
      </c>
      <c r="L1641" s="21">
        <f ca="1">IF(K1641=0,"",COUNTIF($K$2:K1641,"&gt;0"))</f>
        <v>1640</v>
      </c>
      <c r="M1641" s="50" t="str">
        <f t="shared" ca="1" si="97"/>
        <v>Rahm-Soße (Rahmsoße)</v>
      </c>
    </row>
    <row r="1642" spans="1:13" s="18" customFormat="1" ht="14.25" x14ac:dyDescent="0.2">
      <c r="A1642" s="18" t="str">
        <f>IF(gesamt!C1642="",CONCATENATE("Eintrag ",J1642),gesamt!A1642)</f>
        <v>Rahm-Spinat (Rahmspinat)</v>
      </c>
      <c r="B1642" s="18">
        <v>100</v>
      </c>
      <c r="C1642" s="19">
        <f>IF(gesamt!C1642="",100,gesamt!D1642)</f>
        <v>68</v>
      </c>
      <c r="D1642" s="20">
        <f>IF(gesamt!C1642="",10,gesamt!G1642)</f>
        <v>5</v>
      </c>
      <c r="E1642" s="20">
        <f>IF(gesamt!C1642="",10,gesamt!H1642)</f>
        <v>3.5</v>
      </c>
      <c r="F1642" s="20">
        <f>IF(gesamt!C1642="",10,gesamt!I1642)</f>
        <v>3.5</v>
      </c>
      <c r="G1642" s="20">
        <f>IF(gesamt!C1642="",0,gesamt!J1642)</f>
        <v>0</v>
      </c>
      <c r="H1642" s="20">
        <f>IF(gesamt!C1642="",0,gesamt!K1642)</f>
        <v>0</v>
      </c>
      <c r="I1642" s="19">
        <f t="shared" si="98"/>
        <v>67.75</v>
      </c>
      <c r="J1642" s="22">
        <f t="shared" si="100"/>
        <v>1641</v>
      </c>
      <c r="K1642" s="21">
        <f t="shared" ca="1" si="99"/>
        <v>1</v>
      </c>
      <c r="L1642" s="21">
        <f ca="1">IF(K1642=0,"",COUNTIF($K$2:K1642,"&gt;0"))</f>
        <v>1641</v>
      </c>
      <c r="M1642" s="50" t="str">
        <f t="shared" ca="1" si="97"/>
        <v>Rahm-Spinat (Rahmspinat)</v>
      </c>
    </row>
    <row r="1643" spans="1:13" s="18" customFormat="1" ht="14.25" x14ac:dyDescent="0.2">
      <c r="A1643" s="18" t="str">
        <f>IF(gesamt!C1643="",CONCATENATE("Eintrag ",J1643),gesamt!A1643)</f>
        <v>Rambutan, falsche oder behaarte Litschi, franz. Litschi, Litschi cevelu, Nefelio</v>
      </c>
      <c r="B1643" s="18">
        <v>100</v>
      </c>
      <c r="C1643" s="19">
        <f>IF(gesamt!C1643="",100,gesamt!D1643)</f>
        <v>79</v>
      </c>
      <c r="D1643" s="20">
        <f>IF(gesamt!C1643="",10,gesamt!G1643)</f>
        <v>18</v>
      </c>
      <c r="E1643" s="20">
        <f>IF(gesamt!C1643="",10,gesamt!H1643)</f>
        <v>0.1</v>
      </c>
      <c r="F1643" s="20">
        <f>IF(gesamt!C1643="",10,gesamt!I1643)</f>
        <v>0.9</v>
      </c>
      <c r="G1643" s="20">
        <f>IF(gesamt!C1643="",0,gesamt!J1643)</f>
        <v>0</v>
      </c>
      <c r="H1643" s="20">
        <f>IF(gesamt!C1643="",0,gesamt!K1643)</f>
        <v>0</v>
      </c>
      <c r="I1643" s="19">
        <f t="shared" si="98"/>
        <v>78.510000000000005</v>
      </c>
      <c r="J1643" s="22">
        <f t="shared" si="100"/>
        <v>1642</v>
      </c>
      <c r="K1643" s="21">
        <f t="shared" ca="1" si="99"/>
        <v>1</v>
      </c>
      <c r="L1643" s="21">
        <f ca="1">IF(K1643=0,"",COUNTIF($K$2:K1643,"&gt;0"))</f>
        <v>1642</v>
      </c>
      <c r="M1643" s="50" t="str">
        <f t="shared" ca="1" si="97"/>
        <v>Rambutan, falsche oder behaarte Litschi, franz. Litschi, Litschi cevelu, Nefelio</v>
      </c>
    </row>
    <row r="1644" spans="1:13" s="18" customFormat="1" ht="14.25" x14ac:dyDescent="0.2">
      <c r="A1644" s="18" t="str">
        <f>IF(gesamt!C1644="",CONCATENATE("Eintrag ",J1644),gesamt!A1644)</f>
        <v>Rapsöl (Rüböl, Colzaöl, Kohlsaatöl, Kolzaöl)</v>
      </c>
      <c r="B1644" s="18">
        <v>100</v>
      </c>
      <c r="C1644" s="19">
        <f>IF(gesamt!C1644="",100,gesamt!D1644)</f>
        <v>930</v>
      </c>
      <c r="D1644" s="20">
        <f>IF(gesamt!C1644="",10,gesamt!G1644)</f>
        <v>0</v>
      </c>
      <c r="E1644" s="20">
        <f>IF(gesamt!C1644="",10,gesamt!H1644)</f>
        <v>100</v>
      </c>
      <c r="F1644" s="20">
        <f>IF(gesamt!C1644="",10,gesamt!I1644)</f>
        <v>0</v>
      </c>
      <c r="G1644" s="20">
        <f>IF(gesamt!C1644="",0,gesamt!J1644)</f>
        <v>0</v>
      </c>
      <c r="H1644" s="20">
        <f>IF(gesamt!C1644="",0,gesamt!K1644)</f>
        <v>0</v>
      </c>
      <c r="I1644" s="19">
        <f t="shared" si="98"/>
        <v>930.00000000000011</v>
      </c>
      <c r="J1644" s="22">
        <f t="shared" si="100"/>
        <v>1643</v>
      </c>
      <c r="K1644" s="21">
        <f t="shared" ca="1" si="99"/>
        <v>1</v>
      </c>
      <c r="L1644" s="21">
        <f ca="1">IF(K1644=0,"",COUNTIF($K$2:K1644,"&gt;0"))</f>
        <v>1643</v>
      </c>
      <c r="M1644" s="50" t="str">
        <f t="shared" ca="1" si="97"/>
        <v>Rapsöl (Rüböl, Colzaöl, Kohlsaatöl, Kolzaöl)</v>
      </c>
    </row>
    <row r="1645" spans="1:13" s="18" customFormat="1" ht="14.25" x14ac:dyDescent="0.2">
      <c r="A1645" s="18" t="str">
        <f>IF(gesamt!C1645="",CONCATENATE("Eintrag ",J1645),gesamt!A1645)</f>
        <v>Rassolnik (ukrainische Fischsuppe)</v>
      </c>
      <c r="B1645" s="18">
        <v>100</v>
      </c>
      <c r="C1645" s="19">
        <f>IF(gesamt!C1645="",100,gesamt!D1645)</f>
        <v>75</v>
      </c>
      <c r="D1645" s="20">
        <f>IF(gesamt!C1645="",10,gesamt!G1645)</f>
        <v>3</v>
      </c>
      <c r="E1645" s="20">
        <f>IF(gesamt!C1645="",10,gesamt!H1645)</f>
        <v>4.5</v>
      </c>
      <c r="F1645" s="20">
        <f>IF(gesamt!C1645="",10,gesamt!I1645)</f>
        <v>5</v>
      </c>
      <c r="G1645" s="20">
        <f>IF(gesamt!C1645="",0,gesamt!J1645)</f>
        <v>0</v>
      </c>
      <c r="H1645" s="20">
        <f>IF(gesamt!C1645="",0,gesamt!K1645)</f>
        <v>0</v>
      </c>
      <c r="I1645" s="19">
        <f t="shared" si="98"/>
        <v>75.150000000000006</v>
      </c>
      <c r="J1645" s="22">
        <f t="shared" si="100"/>
        <v>1644</v>
      </c>
      <c r="K1645" s="21">
        <f t="shared" ca="1" si="99"/>
        <v>1</v>
      </c>
      <c r="L1645" s="21">
        <f ca="1">IF(K1645=0,"",COUNTIF($K$2:K1645,"&gt;0"))</f>
        <v>1644</v>
      </c>
      <c r="M1645" s="50" t="str">
        <f t="shared" ca="1" si="97"/>
        <v>Rassolnik (ukrainische Fischsuppe)</v>
      </c>
    </row>
    <row r="1646" spans="1:13" s="18" customFormat="1" ht="14.25" x14ac:dyDescent="0.2">
      <c r="A1646" s="18" t="str">
        <f>IF(gesamt!C1646="",CONCATENATE("Eintrag ",J1646),gesamt!A1646)</f>
        <v>Ratatouille</v>
      </c>
      <c r="B1646" s="18">
        <v>100</v>
      </c>
      <c r="C1646" s="19">
        <f>IF(gesamt!C1646="",100,gesamt!D1646)</f>
        <v>42</v>
      </c>
      <c r="D1646" s="20">
        <f>IF(gesamt!C1646="",10,gesamt!G1646)</f>
        <v>7</v>
      </c>
      <c r="E1646" s="20">
        <f>IF(gesamt!C1646="",10,gesamt!H1646)</f>
        <v>1</v>
      </c>
      <c r="F1646" s="20">
        <f>IF(gesamt!C1646="",10,gesamt!I1646)</f>
        <v>1</v>
      </c>
      <c r="G1646" s="20">
        <f>IF(gesamt!C1646="",0,gesamt!J1646)</f>
        <v>0</v>
      </c>
      <c r="H1646" s="20">
        <f>IF(gesamt!C1646="",0,gesamt!K1646)</f>
        <v>0</v>
      </c>
      <c r="I1646" s="19">
        <f t="shared" si="98"/>
        <v>42.2</v>
      </c>
      <c r="J1646" s="22">
        <f t="shared" si="100"/>
        <v>1645</v>
      </c>
      <c r="K1646" s="21">
        <f t="shared" ca="1" si="99"/>
        <v>1</v>
      </c>
      <c r="L1646" s="21">
        <f ca="1">IF(K1646=0,"",COUNTIF($K$2:K1646,"&gt;0"))</f>
        <v>1645</v>
      </c>
      <c r="M1646" s="50" t="str">
        <f t="shared" ca="1" si="97"/>
        <v>Ratatouille</v>
      </c>
    </row>
    <row r="1647" spans="1:13" s="18" customFormat="1" ht="14.25" x14ac:dyDescent="0.2">
      <c r="A1647" s="18" t="str">
        <f>IF(gesamt!C1647="",CONCATENATE("Eintrag ",J1647),gesamt!A1647)</f>
        <v>Räucherkäse, 50 % Fett in Trockenmasse</v>
      </c>
      <c r="B1647" s="18">
        <v>100</v>
      </c>
      <c r="C1647" s="19">
        <f>IF(gesamt!C1647="",100,gesamt!D1647)</f>
        <v>325</v>
      </c>
      <c r="D1647" s="20">
        <f>IF(gesamt!C1647="",10,gesamt!G1647)</f>
        <v>1</v>
      </c>
      <c r="E1647" s="20">
        <f>IF(gesamt!C1647="",10,gesamt!H1647)</f>
        <v>25</v>
      </c>
      <c r="F1647" s="20">
        <f>IF(gesamt!C1647="",10,gesamt!I1647)</f>
        <v>21</v>
      </c>
      <c r="G1647" s="20">
        <f>IF(gesamt!C1647="",0,gesamt!J1647)</f>
        <v>0</v>
      </c>
      <c r="H1647" s="20">
        <f>IF(gesamt!C1647="",0,gesamt!K1647)</f>
        <v>0</v>
      </c>
      <c r="I1647" s="19">
        <f t="shared" si="98"/>
        <v>324.8</v>
      </c>
      <c r="J1647" s="22">
        <f t="shared" si="100"/>
        <v>1646</v>
      </c>
      <c r="K1647" s="21">
        <f t="shared" ca="1" si="99"/>
        <v>1</v>
      </c>
      <c r="L1647" s="21">
        <f ca="1">IF(K1647=0,"",COUNTIF($K$2:K1647,"&gt;0"))</f>
        <v>1646</v>
      </c>
      <c r="M1647" s="50" t="str">
        <f t="shared" ca="1" si="97"/>
        <v>Räucherkäse, 50 % Fett in Trockenmasse</v>
      </c>
    </row>
    <row r="1648" spans="1:13" s="18" customFormat="1" ht="14.25" x14ac:dyDescent="0.2">
      <c r="A1648" s="18" t="str">
        <f>IF(gesamt!C1648="",CONCATENATE("Eintrag ",J1648),gesamt!A1648)</f>
        <v>Räuchertofu</v>
      </c>
      <c r="B1648" s="18">
        <v>100</v>
      </c>
      <c r="C1648" s="19">
        <f>IF(gesamt!C1648="",100,gesamt!D1648)</f>
        <v>83</v>
      </c>
      <c r="D1648" s="20">
        <f>IF(gesamt!C1648="",10,gesamt!G1648)</f>
        <v>1.9</v>
      </c>
      <c r="E1648" s="20">
        <f>IF(gesamt!C1648="",10,gesamt!H1648)</f>
        <v>4.8</v>
      </c>
      <c r="F1648" s="20">
        <f>IF(gesamt!C1648="",10,gesamt!I1648)</f>
        <v>8.1</v>
      </c>
      <c r="G1648" s="20">
        <f>IF(gesamt!C1648="",0,gesamt!J1648)</f>
        <v>0</v>
      </c>
      <c r="H1648" s="20">
        <f>IF(gesamt!C1648="",0,gesamt!K1648)</f>
        <v>0</v>
      </c>
      <c r="I1648" s="19">
        <f t="shared" si="98"/>
        <v>86.45</v>
      </c>
      <c r="J1648" s="22">
        <f t="shared" si="100"/>
        <v>1647</v>
      </c>
      <c r="K1648" s="21">
        <f t="shared" ca="1" si="99"/>
        <v>1</v>
      </c>
      <c r="L1648" s="21">
        <f ca="1">IF(K1648=0,"",COUNTIF($K$2:K1648,"&gt;0"))</f>
        <v>1647</v>
      </c>
      <c r="M1648" s="50" t="str">
        <f t="shared" ca="1" si="97"/>
        <v>Räuchertofu</v>
      </c>
    </row>
    <row r="1649" spans="1:13" s="18" customFormat="1" ht="14.25" x14ac:dyDescent="0.2">
      <c r="A1649" s="18" t="str">
        <f>IF(gesamt!C1649="",CONCATENATE("Eintrag ",J1649),gesamt!A1649)</f>
        <v>Rauchfleisch</v>
      </c>
      <c r="B1649" s="18">
        <v>100</v>
      </c>
      <c r="C1649" s="19">
        <f>IF(gesamt!C1649="",100,gesamt!D1649)</f>
        <v>236</v>
      </c>
      <c r="D1649" s="20">
        <f>IF(gesamt!C1649="",10,gesamt!G1649)</f>
        <v>0</v>
      </c>
      <c r="E1649" s="20">
        <f>IF(gesamt!C1649="",10,gesamt!H1649)</f>
        <v>9.5</v>
      </c>
      <c r="F1649" s="20">
        <f>IF(gesamt!C1649="",10,gesamt!I1649)</f>
        <v>37.5</v>
      </c>
      <c r="G1649" s="20">
        <f>IF(gesamt!C1649="",0,gesamt!J1649)</f>
        <v>0</v>
      </c>
      <c r="H1649" s="20">
        <f>IF(gesamt!C1649="",0,gesamt!K1649)</f>
        <v>0</v>
      </c>
      <c r="I1649" s="19">
        <f t="shared" si="98"/>
        <v>245.85000000000002</v>
      </c>
      <c r="J1649" s="22">
        <f t="shared" si="100"/>
        <v>1648</v>
      </c>
      <c r="K1649" s="21">
        <f t="shared" ca="1" si="99"/>
        <v>1</v>
      </c>
      <c r="L1649" s="21">
        <f ca="1">IF(K1649=0,"",COUNTIF($K$2:K1649,"&gt;0"))</f>
        <v>1648</v>
      </c>
      <c r="M1649" s="50" t="str">
        <f t="shared" ca="1" si="97"/>
        <v>Rauchfleisch</v>
      </c>
    </row>
    <row r="1650" spans="1:13" s="18" customFormat="1" ht="14.25" x14ac:dyDescent="0.2">
      <c r="A1650" s="18" t="str">
        <f>IF(gesamt!C1650="",CONCATENATE("Eintrag ",J1650),gesamt!A1650)</f>
        <v>Rauch-Mandeln (Lorenz)</v>
      </c>
      <c r="B1650" s="18">
        <v>100</v>
      </c>
      <c r="C1650" s="19">
        <f>IF(gesamt!C1650="",100,gesamt!D1650)</f>
        <v>626</v>
      </c>
      <c r="D1650" s="20">
        <f>IF(gesamt!C1650="",10,gesamt!G1650)</f>
        <v>4</v>
      </c>
      <c r="E1650" s="20">
        <f>IF(gesamt!C1650="",10,gesamt!H1650)</f>
        <v>57</v>
      </c>
      <c r="F1650" s="20">
        <f>IF(gesamt!C1650="",10,gesamt!I1650)</f>
        <v>24</v>
      </c>
      <c r="G1650" s="20">
        <f>IF(gesamt!C1650="",0,gesamt!J1650)</f>
        <v>0</v>
      </c>
      <c r="H1650" s="20">
        <f>IF(gesamt!C1650="",0,gesamt!K1650)</f>
        <v>0</v>
      </c>
      <c r="I1650" s="19">
        <f t="shared" si="98"/>
        <v>647.29999999999995</v>
      </c>
      <c r="J1650" s="22">
        <f t="shared" si="100"/>
        <v>1649</v>
      </c>
      <c r="K1650" s="21">
        <f t="shared" ca="1" si="99"/>
        <v>1</v>
      </c>
      <c r="L1650" s="21">
        <f ca="1">IF(K1650=0,"",COUNTIF($K$2:K1650,"&gt;0"))</f>
        <v>1649</v>
      </c>
      <c r="M1650" s="50" t="str">
        <f t="shared" ca="1" si="97"/>
        <v>Rauch-Mandeln (Lorenz)</v>
      </c>
    </row>
    <row r="1651" spans="1:13" s="18" customFormat="1" ht="14.25" x14ac:dyDescent="0.2">
      <c r="A1651" s="18" t="str">
        <f>IF(gesamt!C1651="",CONCATENATE("Eintrag ",J1651),gesamt!A1651)</f>
        <v>Rauch-Mandeln (Seeberger)</v>
      </c>
      <c r="B1651" s="18">
        <v>100</v>
      </c>
      <c r="C1651" s="19">
        <f>IF(gesamt!C1651="",100,gesamt!D1651)</f>
        <v>624</v>
      </c>
      <c r="D1651" s="20">
        <f>IF(gesamt!C1651="",10,gesamt!G1651)</f>
        <v>3.6</v>
      </c>
      <c r="E1651" s="20">
        <f>IF(gesamt!C1651="",10,gesamt!H1651)</f>
        <v>57</v>
      </c>
      <c r="F1651" s="20">
        <f>IF(gesamt!C1651="",10,gesamt!I1651)</f>
        <v>23</v>
      </c>
      <c r="G1651" s="20">
        <f>IF(gesamt!C1651="",0,gesamt!J1651)</f>
        <v>0</v>
      </c>
      <c r="H1651" s="20">
        <f>IF(gesamt!C1651="",0,gesamt!K1651)</f>
        <v>0</v>
      </c>
      <c r="I1651" s="19">
        <f t="shared" si="98"/>
        <v>641.46</v>
      </c>
      <c r="J1651" s="22">
        <f t="shared" si="100"/>
        <v>1650</v>
      </c>
      <c r="K1651" s="21">
        <f t="shared" ca="1" si="99"/>
        <v>1</v>
      </c>
      <c r="L1651" s="21">
        <f ca="1">IF(K1651=0,"",COUNTIF($K$2:K1651,"&gt;0"))</f>
        <v>1650</v>
      </c>
      <c r="M1651" s="50" t="str">
        <f t="shared" ca="1" si="97"/>
        <v>Rauch-Mandeln (Seeberger)</v>
      </c>
    </row>
    <row r="1652" spans="1:13" s="18" customFormat="1" ht="14.25" x14ac:dyDescent="0.2">
      <c r="A1652" s="18" t="str">
        <f>IF(gesamt!C1652="",CONCATENATE("Eintrag ",J1652),gesamt!A1652)</f>
        <v>Rauch-Mandeln (Smokehouse Blue Diamonds)</v>
      </c>
      <c r="B1652" s="18">
        <v>100</v>
      </c>
      <c r="C1652" s="19">
        <f>IF(gesamt!C1652="",100,gesamt!D1652)</f>
        <v>606</v>
      </c>
      <c r="D1652" s="20">
        <f>IF(gesamt!C1652="",10,gesamt!G1652)</f>
        <v>7.7</v>
      </c>
      <c r="E1652" s="20">
        <f>IF(gesamt!C1652="",10,gesamt!H1652)</f>
        <v>54.9</v>
      </c>
      <c r="F1652" s="20">
        <f>IF(gesamt!C1652="",10,gesamt!I1652)</f>
        <v>20.2</v>
      </c>
      <c r="G1652" s="20">
        <f>IF(gesamt!C1652="",0,gesamt!J1652)</f>
        <v>0</v>
      </c>
      <c r="H1652" s="20">
        <f>IF(gesamt!C1652="",0,gesamt!K1652)</f>
        <v>0</v>
      </c>
      <c r="I1652" s="19">
        <f t="shared" si="98"/>
        <v>626.98000000000013</v>
      </c>
      <c r="J1652" s="22">
        <f t="shared" si="100"/>
        <v>1651</v>
      </c>
      <c r="K1652" s="21">
        <f t="shared" ca="1" si="99"/>
        <v>1</v>
      </c>
      <c r="L1652" s="21">
        <f ca="1">IF(K1652=0,"",COUNTIF($K$2:K1652,"&gt;0"))</f>
        <v>1651</v>
      </c>
      <c r="M1652" s="50" t="str">
        <f t="shared" ca="1" si="97"/>
        <v>Rauch-Mandeln (Smokehouse Blue Diamonds)</v>
      </c>
    </row>
    <row r="1653" spans="1:13" s="18" customFormat="1" ht="14.25" x14ac:dyDescent="0.2">
      <c r="A1653" s="18" t="str">
        <f>IF(gesamt!C1653="",CONCATENATE("Eintrag ",J1653),gesamt!A1653)</f>
        <v>Ravioli mit Tomatensoße</v>
      </c>
      <c r="B1653" s="18">
        <v>100</v>
      </c>
      <c r="C1653" s="19">
        <f>IF(gesamt!C1653="",100,gesamt!D1653)</f>
        <v>82</v>
      </c>
      <c r="D1653" s="20">
        <f>IF(gesamt!C1653="",10,gesamt!G1653)</f>
        <v>20</v>
      </c>
      <c r="E1653" s="20">
        <f>IF(gesamt!C1653="",10,gesamt!H1653)</f>
        <v>3.4</v>
      </c>
      <c r="F1653" s="20">
        <f>IF(gesamt!C1653="",10,gesamt!I1653)</f>
        <v>3.9</v>
      </c>
      <c r="G1653" s="20">
        <f>IF(gesamt!C1653="",0,gesamt!J1653)</f>
        <v>0</v>
      </c>
      <c r="H1653" s="20">
        <f>IF(gesamt!C1653="",0,gesamt!K1653)</f>
        <v>0</v>
      </c>
      <c r="I1653" s="19">
        <f t="shared" si="98"/>
        <v>130</v>
      </c>
      <c r="J1653" s="22">
        <f t="shared" si="100"/>
        <v>1652</v>
      </c>
      <c r="K1653" s="21">
        <f t="shared" ca="1" si="99"/>
        <v>1</v>
      </c>
      <c r="L1653" s="21">
        <f ca="1">IF(K1653=0,"",COUNTIF($K$2:K1653,"&gt;0"))</f>
        <v>1652</v>
      </c>
      <c r="M1653" s="50" t="str">
        <f t="shared" ca="1" si="97"/>
        <v>Ravioli mit Tomatensoße</v>
      </c>
    </row>
    <row r="1654" spans="1:13" s="18" customFormat="1" ht="14.25" x14ac:dyDescent="0.2">
      <c r="A1654" s="18" t="str">
        <f>IF(gesamt!C1654="",CONCATENATE("Eintrag ",J1654),gesamt!A1654)</f>
        <v>Rebhuhn, mit Haut (roh)</v>
      </c>
      <c r="B1654" s="18">
        <v>100</v>
      </c>
      <c r="C1654" s="19">
        <f>IF(gesamt!C1654="",100,gesamt!D1654)</f>
        <v>233</v>
      </c>
      <c r="D1654" s="20">
        <f>IF(gesamt!C1654="",10,gesamt!G1654)</f>
        <v>0</v>
      </c>
      <c r="E1654" s="20">
        <f>IF(gesamt!C1654="",10,gesamt!H1654)</f>
        <v>9.4</v>
      </c>
      <c r="F1654" s="20">
        <f>IF(gesamt!C1654="",10,gesamt!I1654)</f>
        <v>33.799999999999997</v>
      </c>
      <c r="G1654" s="20">
        <f>IF(gesamt!C1654="",0,gesamt!J1654)</f>
        <v>0</v>
      </c>
      <c r="H1654" s="20">
        <f>IF(gesamt!C1654="",0,gesamt!K1654)</f>
        <v>0</v>
      </c>
      <c r="I1654" s="19">
        <f t="shared" si="98"/>
        <v>229.38000000000002</v>
      </c>
      <c r="J1654" s="22">
        <f t="shared" si="100"/>
        <v>1653</v>
      </c>
      <c r="K1654" s="21">
        <f t="shared" ca="1" si="99"/>
        <v>1</v>
      </c>
      <c r="L1654" s="21">
        <f ca="1">IF(K1654=0,"",COUNTIF($K$2:K1654,"&gt;0"))</f>
        <v>1653</v>
      </c>
      <c r="M1654" s="50" t="str">
        <f t="shared" ca="1" si="97"/>
        <v>Rebhuhn, mit Haut (roh)</v>
      </c>
    </row>
    <row r="1655" spans="1:13" s="18" customFormat="1" ht="14.25" x14ac:dyDescent="0.2">
      <c r="A1655" s="18" t="str">
        <f>IF(gesamt!C1655="",CONCATENATE("Eintrag ",J1655),gesamt!A1655)</f>
        <v>Reblochon de Savoie 45 % Fett in Trockenmasse</v>
      </c>
      <c r="B1655" s="18">
        <v>100</v>
      </c>
      <c r="C1655" s="19">
        <f>IF(gesamt!C1655="",100,gesamt!D1655)</f>
        <v>299</v>
      </c>
      <c r="D1655" s="20">
        <f>IF(gesamt!C1655="",10,gesamt!G1655)</f>
        <v>0</v>
      </c>
      <c r="E1655" s="20">
        <f>IF(gesamt!C1655="",10,gesamt!H1655)</f>
        <v>21.8</v>
      </c>
      <c r="F1655" s="20">
        <f>IF(gesamt!C1655="",10,gesamt!I1655)</f>
        <v>23</v>
      </c>
      <c r="G1655" s="20">
        <f>IF(gesamt!C1655="",0,gesamt!J1655)</f>
        <v>0</v>
      </c>
      <c r="H1655" s="20">
        <f>IF(gesamt!C1655="",0,gesamt!K1655)</f>
        <v>0</v>
      </c>
      <c r="I1655" s="19">
        <f t="shared" si="98"/>
        <v>299.34000000000003</v>
      </c>
      <c r="J1655" s="22">
        <f t="shared" si="100"/>
        <v>1654</v>
      </c>
      <c r="K1655" s="21">
        <f t="shared" ca="1" si="99"/>
        <v>1</v>
      </c>
      <c r="L1655" s="21">
        <f ca="1">IF(K1655=0,"",COUNTIF($K$2:K1655,"&gt;0"))</f>
        <v>1654</v>
      </c>
      <c r="M1655" s="50" t="str">
        <f t="shared" ca="1" si="97"/>
        <v>Reblochon de Savoie 45 % Fett in Trockenmasse</v>
      </c>
    </row>
    <row r="1656" spans="1:13" s="18" customFormat="1" ht="14.25" x14ac:dyDescent="0.2">
      <c r="A1656" s="18" t="str">
        <f>IF(gesamt!C1656="",CONCATENATE("Eintrag ",J1656),gesamt!A1656)</f>
        <v>Red Snapper (roh)</v>
      </c>
      <c r="B1656" s="18">
        <v>100</v>
      </c>
      <c r="C1656" s="19">
        <f>IF(gesamt!C1656="",100,gesamt!D1656)</f>
        <v>110</v>
      </c>
      <c r="D1656" s="20">
        <f>IF(gesamt!C1656="",10,gesamt!G1656)</f>
        <v>0</v>
      </c>
      <c r="E1656" s="20">
        <f>IF(gesamt!C1656="",10,gesamt!H1656)</f>
        <v>3</v>
      </c>
      <c r="F1656" s="20">
        <f>IF(gesamt!C1656="",10,gesamt!I1656)</f>
        <v>20</v>
      </c>
      <c r="G1656" s="20">
        <f>IF(gesamt!C1656="",0,gesamt!J1656)</f>
        <v>0</v>
      </c>
      <c r="H1656" s="20">
        <f>IF(gesamt!C1656="",0,gesamt!K1656)</f>
        <v>0</v>
      </c>
      <c r="I1656" s="19">
        <f t="shared" si="98"/>
        <v>111.9</v>
      </c>
      <c r="J1656" s="22">
        <f t="shared" si="100"/>
        <v>1655</v>
      </c>
      <c r="K1656" s="21">
        <f t="shared" ca="1" si="99"/>
        <v>1</v>
      </c>
      <c r="L1656" s="21">
        <f ca="1">IF(K1656=0,"",COUNTIF($K$2:K1656,"&gt;0"))</f>
        <v>1655</v>
      </c>
      <c r="M1656" s="50" t="str">
        <f t="shared" ca="1" si="97"/>
        <v>Red Snapper (roh)</v>
      </c>
    </row>
    <row r="1657" spans="1:13" s="18" customFormat="1" ht="14.25" x14ac:dyDescent="0.2">
      <c r="A1657" s="18" t="str">
        <f>IF(gesamt!C1657="",CONCATENATE("Eintrag ",J1657),gesamt!A1657)</f>
        <v>Rehfleisch, Keule, Rehkeule (roh)</v>
      </c>
      <c r="B1657" s="18">
        <v>100</v>
      </c>
      <c r="C1657" s="19">
        <f>IF(gesamt!C1657="",100,gesamt!D1657)</f>
        <v>97</v>
      </c>
      <c r="D1657" s="20">
        <f>IF(gesamt!C1657="",10,gesamt!G1657)</f>
        <v>0</v>
      </c>
      <c r="E1657" s="20">
        <f>IF(gesamt!C1657="",10,gesamt!H1657)</f>
        <v>1.3</v>
      </c>
      <c r="F1657" s="20">
        <f>IF(gesamt!C1657="",10,gesamt!I1657)</f>
        <v>21.4</v>
      </c>
      <c r="G1657" s="20">
        <f>IF(gesamt!C1657="",0,gesamt!J1657)</f>
        <v>0</v>
      </c>
      <c r="H1657" s="20">
        <f>IF(gesamt!C1657="",0,gesamt!K1657)</f>
        <v>0</v>
      </c>
      <c r="I1657" s="19">
        <f t="shared" si="98"/>
        <v>101.97</v>
      </c>
      <c r="J1657" s="22">
        <f t="shared" si="100"/>
        <v>1656</v>
      </c>
      <c r="K1657" s="21">
        <f t="shared" ca="1" si="99"/>
        <v>1</v>
      </c>
      <c r="L1657" s="21">
        <f ca="1">IF(K1657=0,"",COUNTIF($K$2:K1657,"&gt;0"))</f>
        <v>1656</v>
      </c>
      <c r="M1657" s="50" t="str">
        <f t="shared" ca="1" si="97"/>
        <v>Rehfleisch, Keule, Rehkeule (roh)</v>
      </c>
    </row>
    <row r="1658" spans="1:13" s="18" customFormat="1" ht="14.25" x14ac:dyDescent="0.2">
      <c r="A1658" s="18" t="str">
        <f>IF(gesamt!C1658="",CONCATENATE("Eintrag ",J1658),gesamt!A1658)</f>
        <v>Rehfleisch, Rücken, Rehrücken (roh)</v>
      </c>
      <c r="B1658" s="18">
        <v>100</v>
      </c>
      <c r="C1658" s="19">
        <f>IF(gesamt!C1658="",100,gesamt!D1658)</f>
        <v>122</v>
      </c>
      <c r="D1658" s="20">
        <f>IF(gesamt!C1658="",10,gesamt!G1658)</f>
        <v>0</v>
      </c>
      <c r="E1658" s="20">
        <f>IF(gesamt!C1658="",10,gesamt!H1658)</f>
        <v>3.6</v>
      </c>
      <c r="F1658" s="20">
        <f>IF(gesamt!C1658="",10,gesamt!I1658)</f>
        <v>22.5</v>
      </c>
      <c r="G1658" s="20">
        <f>IF(gesamt!C1658="",0,gesamt!J1658)</f>
        <v>0</v>
      </c>
      <c r="H1658" s="20">
        <f>IF(gesamt!C1658="",0,gesamt!K1658)</f>
        <v>0</v>
      </c>
      <c r="I1658" s="19">
        <f t="shared" si="98"/>
        <v>127.98</v>
      </c>
      <c r="J1658" s="22">
        <f t="shared" si="100"/>
        <v>1657</v>
      </c>
      <c r="K1658" s="21">
        <f t="shared" ca="1" si="99"/>
        <v>1</v>
      </c>
      <c r="L1658" s="21">
        <f ca="1">IF(K1658=0,"",COUNTIF($K$2:K1658,"&gt;0"))</f>
        <v>1657</v>
      </c>
      <c r="M1658" s="50" t="str">
        <f t="shared" ca="1" si="97"/>
        <v>Rehfleisch, Rücken, Rehrücken (roh)</v>
      </c>
    </row>
    <row r="1659" spans="1:13" s="18" customFormat="1" ht="14.25" x14ac:dyDescent="0.2">
      <c r="A1659" s="18" t="str">
        <f>IF(gesamt!C1659="",CONCATENATE("Eintrag ",J1659),gesamt!A1659)</f>
        <v>Reineclaude, Reneclode, Reneclaude, Reneklode, Ringlotte, Ringlo</v>
      </c>
      <c r="B1659" s="18">
        <v>100</v>
      </c>
      <c r="C1659" s="19">
        <f>IF(gesamt!C1659="",100,gesamt!D1659)</f>
        <v>45</v>
      </c>
      <c r="D1659" s="20">
        <f>IF(gesamt!C1659="",10,gesamt!G1659)</f>
        <v>10.199999999999999</v>
      </c>
      <c r="E1659" s="20">
        <f>IF(gesamt!C1659="",10,gesamt!H1659)</f>
        <v>0.2</v>
      </c>
      <c r="F1659" s="20">
        <f>IF(gesamt!C1659="",10,gesamt!I1659)</f>
        <v>0.2</v>
      </c>
      <c r="G1659" s="20">
        <f>IF(gesamt!C1659="",0,gesamt!J1659)</f>
        <v>0</v>
      </c>
      <c r="H1659" s="20">
        <f>IF(gesamt!C1659="",0,gesamt!K1659)</f>
        <v>0</v>
      </c>
      <c r="I1659" s="19">
        <f t="shared" si="98"/>
        <v>44.519999999999996</v>
      </c>
      <c r="J1659" s="22">
        <f t="shared" si="100"/>
        <v>1658</v>
      </c>
      <c r="K1659" s="21">
        <f t="shared" ca="1" si="99"/>
        <v>1</v>
      </c>
      <c r="L1659" s="21">
        <f ca="1">IF(K1659=0,"",COUNTIF($K$2:K1659,"&gt;0"))</f>
        <v>1658</v>
      </c>
      <c r="M1659" s="50" t="str">
        <f t="shared" ca="1" si="97"/>
        <v>Reineclaude, Reneclode, Reneclaude, Reneklode, Ringlotte, Ringlo</v>
      </c>
    </row>
    <row r="1660" spans="1:13" s="18" customFormat="1" ht="14.25" x14ac:dyDescent="0.2">
      <c r="A1660" s="18" t="str">
        <f>IF(gesamt!C1660="",CONCATENATE("Eintrag ",J1660),gesamt!A1660)</f>
        <v>Reinlecithin</v>
      </c>
      <c r="B1660" s="18">
        <v>100</v>
      </c>
      <c r="C1660" s="19">
        <f>IF(gesamt!C1660="",100,gesamt!D1660)</f>
        <v>880</v>
      </c>
      <c r="D1660" s="20">
        <f>IF(gesamt!C1660="",10,gesamt!G1660)</f>
        <v>8</v>
      </c>
      <c r="E1660" s="20">
        <f>IF(gesamt!C1660="",10,gesamt!H1660)</f>
        <v>91</v>
      </c>
      <c r="F1660" s="20">
        <f>IF(gesamt!C1660="",10,gesamt!I1660)</f>
        <v>0.1</v>
      </c>
      <c r="G1660" s="20">
        <f>IF(gesamt!C1660="",0,gesamt!J1660)</f>
        <v>0</v>
      </c>
      <c r="H1660" s="20">
        <f>IF(gesamt!C1660="",0,gesamt!K1660)</f>
        <v>0</v>
      </c>
      <c r="I1660" s="19">
        <f t="shared" si="98"/>
        <v>879.52</v>
      </c>
      <c r="J1660" s="22">
        <f t="shared" si="100"/>
        <v>1659</v>
      </c>
      <c r="K1660" s="21">
        <f t="shared" ca="1" si="99"/>
        <v>1</v>
      </c>
      <c r="L1660" s="21">
        <f ca="1">IF(K1660=0,"",COUNTIF($K$2:K1660,"&gt;0"))</f>
        <v>1659</v>
      </c>
      <c r="M1660" s="50" t="str">
        <f t="shared" ca="1" si="97"/>
        <v>Reinlecithin</v>
      </c>
    </row>
    <row r="1661" spans="1:13" s="18" customFormat="1" ht="14.25" x14ac:dyDescent="0.2">
      <c r="A1661" s="18" t="str">
        <f>IF(gesamt!C1661="",CONCATENATE("Eintrag ",J1661),gesamt!A1661)</f>
        <v>Reis, halbpoliert</v>
      </c>
      <c r="B1661" s="18">
        <v>100</v>
      </c>
      <c r="C1661" s="19">
        <f>IF(gesamt!C1661="",100,gesamt!D1661)</f>
        <v>354</v>
      </c>
      <c r="D1661" s="20">
        <f>IF(gesamt!C1661="",10,gesamt!G1661)</f>
        <v>76.8</v>
      </c>
      <c r="E1661" s="20">
        <f>IF(gesamt!C1661="",10,gesamt!H1661)</f>
        <v>1.1000000000000001</v>
      </c>
      <c r="F1661" s="20">
        <f>IF(gesamt!C1661="",10,gesamt!I1661)</f>
        <v>6.9</v>
      </c>
      <c r="G1661" s="20">
        <f>IF(gesamt!C1661="",0,gesamt!J1661)</f>
        <v>0</v>
      </c>
      <c r="H1661" s="20">
        <f>IF(gesamt!C1661="",0,gesamt!K1661)</f>
        <v>0</v>
      </c>
      <c r="I1661" s="19">
        <f t="shared" si="98"/>
        <v>354.09</v>
      </c>
      <c r="J1661" s="22">
        <f t="shared" si="100"/>
        <v>1660</v>
      </c>
      <c r="K1661" s="21">
        <f t="shared" ca="1" si="99"/>
        <v>1</v>
      </c>
      <c r="L1661" s="21">
        <f ca="1">IF(K1661=0,"",COUNTIF($K$2:K1661,"&gt;0"))</f>
        <v>1660</v>
      </c>
      <c r="M1661" s="50" t="str">
        <f t="shared" ca="1" si="97"/>
        <v>Reis, halbpoliert</v>
      </c>
    </row>
    <row r="1662" spans="1:13" s="18" customFormat="1" ht="14.25" x14ac:dyDescent="0.2">
      <c r="A1662" s="18" t="str">
        <f>IF(gesamt!C1662="",CONCATENATE("Eintrag ",J1662),gesamt!A1662)</f>
        <v>Reis, parboiled, gekocht (Langkornreis)</v>
      </c>
      <c r="B1662" s="18">
        <v>100</v>
      </c>
      <c r="C1662" s="19">
        <f>IF(gesamt!C1662="",100,gesamt!D1662)</f>
        <v>123</v>
      </c>
      <c r="D1662" s="20">
        <f>IF(gesamt!C1662="",10,gesamt!G1662)</f>
        <v>27.6</v>
      </c>
      <c r="E1662" s="20">
        <f>IF(gesamt!C1662="",10,gesamt!H1662)</f>
        <v>0.3</v>
      </c>
      <c r="F1662" s="20">
        <f>IF(gesamt!C1662="",10,gesamt!I1662)</f>
        <v>2.4</v>
      </c>
      <c r="G1662" s="20">
        <f>IF(gesamt!C1662="",0,gesamt!J1662)</f>
        <v>0</v>
      </c>
      <c r="H1662" s="20">
        <f>IF(gesamt!C1662="",0,gesamt!K1662)</f>
        <v>0</v>
      </c>
      <c r="I1662" s="19">
        <f t="shared" si="98"/>
        <v>126.03</v>
      </c>
      <c r="J1662" s="22">
        <f t="shared" si="100"/>
        <v>1661</v>
      </c>
      <c r="K1662" s="21">
        <f t="shared" ca="1" si="99"/>
        <v>1</v>
      </c>
      <c r="L1662" s="21">
        <f ca="1">IF(K1662=0,"",COUNTIF($K$2:K1662,"&gt;0"))</f>
        <v>1661</v>
      </c>
      <c r="M1662" s="50" t="str">
        <f t="shared" ca="1" si="97"/>
        <v>Reis, parboiled, gekocht (Langkornreis)</v>
      </c>
    </row>
    <row r="1663" spans="1:13" s="18" customFormat="1" ht="14.25" x14ac:dyDescent="0.2">
      <c r="A1663" s="18" t="str">
        <f>IF(gesamt!C1663="",CONCATENATE("Eintrag ",J1663),gesamt!A1663)</f>
        <v>Reis, poliert</v>
      </c>
      <c r="B1663" s="18">
        <v>100</v>
      </c>
      <c r="C1663" s="19">
        <f>IF(gesamt!C1663="",100,gesamt!D1663)</f>
        <v>343</v>
      </c>
      <c r="D1663" s="20">
        <f>IF(gesamt!C1663="",10,gesamt!G1663)</f>
        <v>77.7</v>
      </c>
      <c r="E1663" s="20">
        <f>IF(gesamt!C1663="",10,gesamt!H1663)</f>
        <v>0.6</v>
      </c>
      <c r="F1663" s="20">
        <f>IF(gesamt!C1663="",10,gesamt!I1663)</f>
        <v>6.8</v>
      </c>
      <c r="G1663" s="20">
        <f>IF(gesamt!C1663="",0,gesamt!J1663)</f>
        <v>0</v>
      </c>
      <c r="H1663" s="20">
        <f>IF(gesamt!C1663="",0,gesamt!K1663)</f>
        <v>0</v>
      </c>
      <c r="I1663" s="19">
        <f t="shared" si="98"/>
        <v>352.71</v>
      </c>
      <c r="J1663" s="22">
        <f t="shared" si="100"/>
        <v>1662</v>
      </c>
      <c r="K1663" s="21">
        <f t="shared" ca="1" si="99"/>
        <v>1</v>
      </c>
      <c r="L1663" s="21">
        <f ca="1">IF(K1663=0,"",COUNTIF($K$2:K1663,"&gt;0"))</f>
        <v>1662</v>
      </c>
      <c r="M1663" s="50" t="str">
        <f t="shared" ca="1" si="97"/>
        <v>Reis, poliert</v>
      </c>
    </row>
    <row r="1664" spans="1:13" s="18" customFormat="1" ht="14.25" x14ac:dyDescent="0.2">
      <c r="A1664" s="18" t="str">
        <f>IF(gesamt!C1664="",CONCATENATE("Eintrag ",J1664),gesamt!A1664)</f>
        <v>Reis, poliert, gekocht</v>
      </c>
      <c r="B1664" s="18">
        <v>100</v>
      </c>
      <c r="C1664" s="19">
        <f>IF(gesamt!C1664="",100,gesamt!D1664)</f>
        <v>104</v>
      </c>
      <c r="D1664" s="20">
        <f>IF(gesamt!C1664="",10,gesamt!G1664)</f>
        <v>23.5</v>
      </c>
      <c r="E1664" s="20">
        <f>IF(gesamt!C1664="",10,gesamt!H1664)</f>
        <v>0.2</v>
      </c>
      <c r="F1664" s="20">
        <f>IF(gesamt!C1664="",10,gesamt!I1664)</f>
        <v>2.1</v>
      </c>
      <c r="G1664" s="20">
        <f>IF(gesamt!C1664="",0,gesamt!J1664)</f>
        <v>0</v>
      </c>
      <c r="H1664" s="20">
        <f>IF(gesamt!C1664="",0,gesamt!K1664)</f>
        <v>0</v>
      </c>
      <c r="I1664" s="19">
        <f t="shared" si="98"/>
        <v>107.03</v>
      </c>
      <c r="J1664" s="22">
        <f t="shared" si="100"/>
        <v>1663</v>
      </c>
      <c r="K1664" s="21">
        <f t="shared" ca="1" si="99"/>
        <v>1</v>
      </c>
      <c r="L1664" s="21">
        <f ca="1">IF(K1664=0,"",COUNTIF($K$2:K1664,"&gt;0"))</f>
        <v>1663</v>
      </c>
      <c r="M1664" s="50" t="str">
        <f t="shared" ca="1" si="97"/>
        <v>Reis, poliert, gekocht</v>
      </c>
    </row>
    <row r="1665" spans="1:13" s="18" customFormat="1" ht="14.25" x14ac:dyDescent="0.2">
      <c r="A1665" s="18" t="str">
        <f>IF(gesamt!C1665="",CONCATENATE("Eintrag ",J1665),gesamt!A1665)</f>
        <v>Reis, rot</v>
      </c>
      <c r="B1665" s="18">
        <v>100</v>
      </c>
      <c r="C1665" s="19">
        <f>IF(gesamt!C1665="",100,gesamt!D1665)</f>
        <v>343</v>
      </c>
      <c r="D1665" s="20">
        <f>IF(gesamt!C1665="",10,gesamt!G1665)</f>
        <v>70.900000000000006</v>
      </c>
      <c r="E1665" s="20">
        <f>IF(gesamt!C1665="",10,gesamt!H1665)</f>
        <v>2.2000000000000002</v>
      </c>
      <c r="F1665" s="20">
        <f>IF(gesamt!C1665="",10,gesamt!I1665)</f>
        <v>7.6</v>
      </c>
      <c r="G1665" s="20">
        <f>IF(gesamt!C1665="",0,gesamt!J1665)</f>
        <v>0</v>
      </c>
      <c r="H1665" s="20">
        <f>IF(gesamt!C1665="",0,gesamt!K1665)</f>
        <v>0</v>
      </c>
      <c r="I1665" s="19">
        <f t="shared" si="98"/>
        <v>343.07</v>
      </c>
      <c r="J1665" s="22">
        <f t="shared" si="100"/>
        <v>1664</v>
      </c>
      <c r="K1665" s="21">
        <f t="shared" ca="1" si="99"/>
        <v>1</v>
      </c>
      <c r="L1665" s="21">
        <f ca="1">IF(K1665=0,"",COUNTIF($K$2:K1665,"&gt;0"))</f>
        <v>1664</v>
      </c>
      <c r="M1665" s="50" t="str">
        <f t="shared" ca="1" si="97"/>
        <v>Reis, rot</v>
      </c>
    </row>
    <row r="1666" spans="1:13" s="18" customFormat="1" ht="14.25" x14ac:dyDescent="0.2">
      <c r="A1666" s="18" t="str">
        <f>IF(gesamt!C1666="",CONCATENATE("Eintrag ",J1666),gesamt!A1666)</f>
        <v>Reis, schwarz</v>
      </c>
      <c r="B1666" s="18">
        <v>100</v>
      </c>
      <c r="C1666" s="19">
        <f>IF(gesamt!C1666="",100,gesamt!D1666)</f>
        <v>353</v>
      </c>
      <c r="D1666" s="20">
        <f>IF(gesamt!C1666="",10,gesamt!G1666)</f>
        <v>69.2</v>
      </c>
      <c r="E1666" s="20">
        <f>IF(gesamt!C1666="",10,gesamt!H1666)</f>
        <v>3</v>
      </c>
      <c r="F1666" s="20">
        <f>IF(gesamt!C1666="",10,gesamt!I1666)</f>
        <v>10</v>
      </c>
      <c r="G1666" s="20">
        <f>IF(gesamt!C1666="",0,gesamt!J1666)</f>
        <v>0</v>
      </c>
      <c r="H1666" s="20">
        <f>IF(gesamt!C1666="",0,gesamt!K1666)</f>
        <v>0</v>
      </c>
      <c r="I1666" s="19">
        <f t="shared" si="98"/>
        <v>353.61999999999995</v>
      </c>
      <c r="J1666" s="22">
        <f t="shared" si="100"/>
        <v>1665</v>
      </c>
      <c r="K1666" s="21">
        <f t="shared" ca="1" si="99"/>
        <v>1</v>
      </c>
      <c r="L1666" s="21">
        <f ca="1">IF(K1666=0,"",COUNTIF($K$2:K1666,"&gt;0"))</f>
        <v>1665</v>
      </c>
      <c r="M1666" s="50" t="str">
        <f t="shared" ref="M1666:M1729" ca="1" si="101">IFERROR(INDEX(A:A,MATCH(ROW(K1665),L:L,0)),"")</f>
        <v>Reis, schwarz</v>
      </c>
    </row>
    <row r="1667" spans="1:13" s="18" customFormat="1" ht="14.25" x14ac:dyDescent="0.2">
      <c r="A1667" s="18" t="str">
        <f>IF(gesamt!C1667="",CONCATENATE("Eintrag ",J1667),gesamt!A1667)</f>
        <v>Reis, unpoliert</v>
      </c>
      <c r="B1667" s="18">
        <v>100</v>
      </c>
      <c r="C1667" s="19">
        <f>IF(gesamt!C1667="",100,gesamt!D1667)</f>
        <v>345</v>
      </c>
      <c r="D1667" s="20">
        <f>IF(gesamt!C1667="",10,gesamt!G1667)</f>
        <v>74</v>
      </c>
      <c r="E1667" s="20">
        <f>IF(gesamt!C1667="",10,gesamt!H1667)</f>
        <v>2.2000000000000002</v>
      </c>
      <c r="F1667" s="20">
        <f>IF(gesamt!C1667="",10,gesamt!I1667)</f>
        <v>7.2</v>
      </c>
      <c r="G1667" s="20">
        <f>IF(gesamt!C1667="",0,gesamt!J1667)</f>
        <v>0</v>
      </c>
      <c r="H1667" s="20">
        <f>IF(gesamt!C1667="",0,gesamt!K1667)</f>
        <v>0</v>
      </c>
      <c r="I1667" s="19">
        <f t="shared" ref="I1667:I1730" si="102">D1667*4.1+E1667*9.3+F1667*4.2+G1667*7+H1667*3</f>
        <v>354.09999999999997</v>
      </c>
      <c r="J1667" s="22">
        <f t="shared" si="100"/>
        <v>1666</v>
      </c>
      <c r="K1667" s="21">
        <f t="shared" ca="1" si="99"/>
        <v>1</v>
      </c>
      <c r="L1667" s="21">
        <f ca="1">IF(K1667=0,"",COUNTIF($K$2:K1667,"&gt;0"))</f>
        <v>1666</v>
      </c>
      <c r="M1667" s="50" t="str">
        <f t="shared" ca="1" si="101"/>
        <v>Reis, unpoliert</v>
      </c>
    </row>
    <row r="1668" spans="1:13" s="18" customFormat="1" ht="14.25" x14ac:dyDescent="0.2">
      <c r="A1668" s="18" t="str">
        <f>IF(gesamt!C1668="",CONCATENATE("Eintrag ",J1668),gesamt!A1668)</f>
        <v>Reisauflauf mit Käse und Kochschinken</v>
      </c>
      <c r="B1668" s="18">
        <v>100</v>
      </c>
      <c r="C1668" s="19">
        <f>IF(gesamt!C1668="",100,gesamt!D1668)</f>
        <v>222</v>
      </c>
      <c r="D1668" s="20">
        <f>IF(gesamt!C1668="",10,gesamt!G1668)</f>
        <v>18</v>
      </c>
      <c r="E1668" s="20">
        <f>IF(gesamt!C1668="",10,gesamt!H1668)</f>
        <v>11</v>
      </c>
      <c r="F1668" s="20">
        <f>IF(gesamt!C1668="",10,gesamt!I1668)</f>
        <v>11</v>
      </c>
      <c r="G1668" s="20">
        <f>IF(gesamt!C1668="",0,gesamt!J1668)</f>
        <v>0</v>
      </c>
      <c r="H1668" s="20">
        <f>IF(gesamt!C1668="",0,gesamt!K1668)</f>
        <v>0</v>
      </c>
      <c r="I1668" s="19">
        <f t="shared" si="102"/>
        <v>222.3</v>
      </c>
      <c r="J1668" s="22">
        <f t="shared" si="100"/>
        <v>1667</v>
      </c>
      <c r="K1668" s="21">
        <f t="shared" ca="1" si="99"/>
        <v>1</v>
      </c>
      <c r="L1668" s="21">
        <f ca="1">IF(K1668=0,"",COUNTIF($K$2:K1668,"&gt;0"))</f>
        <v>1667</v>
      </c>
      <c r="M1668" s="50" t="str">
        <f t="shared" ca="1" si="101"/>
        <v>Reisauflauf mit Käse und Kochschinken</v>
      </c>
    </row>
    <row r="1669" spans="1:13" s="18" customFormat="1" ht="14.25" x14ac:dyDescent="0.2">
      <c r="A1669" s="18" t="str">
        <f>IF(gesamt!C1669="",CONCATENATE("Eintrag ",J1669),gesamt!A1669)</f>
        <v>Reiscrispies</v>
      </c>
      <c r="B1669" s="18">
        <v>100</v>
      </c>
      <c r="C1669" s="19">
        <f>IF(gesamt!C1669="",100,gesamt!D1669)</f>
        <v>382</v>
      </c>
      <c r="D1669" s="20">
        <f>IF(gesamt!C1669="",10,gesamt!G1669)</f>
        <v>88</v>
      </c>
      <c r="E1669" s="20">
        <f>IF(gesamt!C1669="",10,gesamt!H1669)</f>
        <v>0.7</v>
      </c>
      <c r="F1669" s="20">
        <f>IF(gesamt!C1669="",10,gesamt!I1669)</f>
        <v>6</v>
      </c>
      <c r="G1669" s="20">
        <f>IF(gesamt!C1669="",0,gesamt!J1669)</f>
        <v>0</v>
      </c>
      <c r="H1669" s="20">
        <f>IF(gesamt!C1669="",0,gesamt!K1669)</f>
        <v>0</v>
      </c>
      <c r="I1669" s="19">
        <f t="shared" si="102"/>
        <v>392.50999999999993</v>
      </c>
      <c r="J1669" s="22">
        <f t="shared" si="100"/>
        <v>1668</v>
      </c>
      <c r="K1669" s="21">
        <f t="shared" ca="1" si="99"/>
        <v>1</v>
      </c>
      <c r="L1669" s="21">
        <f ca="1">IF(K1669=0,"",COUNTIF($K$2:K1669,"&gt;0"))</f>
        <v>1668</v>
      </c>
      <c r="M1669" s="50" t="str">
        <f t="shared" ca="1" si="101"/>
        <v>Reiscrispies</v>
      </c>
    </row>
    <row r="1670" spans="1:13" s="18" customFormat="1" ht="14.25" x14ac:dyDescent="0.2">
      <c r="A1670" s="18" t="str">
        <f>IF(gesamt!C1670="",CONCATENATE("Eintrag ",J1670),gesamt!A1670)</f>
        <v>Reis-Essig, Reisessig</v>
      </c>
      <c r="B1670" s="18">
        <v>100</v>
      </c>
      <c r="C1670" s="19">
        <f>IF(gesamt!C1670="",100,gesamt!D1670)</f>
        <v>40</v>
      </c>
      <c r="D1670" s="20">
        <f>IF(gesamt!C1670="",10,gesamt!G1670)</f>
        <v>0.8</v>
      </c>
      <c r="E1670" s="20">
        <f>IF(gesamt!C1670="",10,gesamt!H1670)</f>
        <v>0</v>
      </c>
      <c r="F1670" s="20">
        <f>IF(gesamt!C1670="",10,gesamt!I1670)</f>
        <v>0.4</v>
      </c>
      <c r="G1670" s="20">
        <f>IF(gesamt!C1670="",0,gesamt!J1670)</f>
        <v>0</v>
      </c>
      <c r="H1670" s="20">
        <f>IF(gesamt!C1670="",0,gesamt!K1670)</f>
        <v>0</v>
      </c>
      <c r="I1670" s="19">
        <f t="shared" si="102"/>
        <v>4.96</v>
      </c>
      <c r="J1670" s="22">
        <f t="shared" si="100"/>
        <v>1669</v>
      </c>
      <c r="K1670" s="21">
        <f t="shared" ca="1" si="99"/>
        <v>1</v>
      </c>
      <c r="L1670" s="21">
        <f ca="1">IF(K1670=0,"",COUNTIF($K$2:K1670,"&gt;0"))</f>
        <v>1669</v>
      </c>
      <c r="M1670" s="50" t="str">
        <f t="shared" ca="1" si="101"/>
        <v>Reis-Essig, Reisessig</v>
      </c>
    </row>
    <row r="1671" spans="1:13" s="18" customFormat="1" ht="14.25" x14ac:dyDescent="0.2">
      <c r="A1671" s="18" t="str">
        <f>IF(gesamt!C1671="",CONCATENATE("Eintrag ",J1671),gesamt!A1671)</f>
        <v>Reisfleisch, Reis-Fleisch (Spezialität in Serbien, Österreich, Ungarn)</v>
      </c>
      <c r="B1671" s="18">
        <v>100</v>
      </c>
      <c r="C1671" s="19">
        <f>IF(gesamt!C1671="",100,gesamt!D1671)</f>
        <v>226</v>
      </c>
      <c r="D1671" s="20">
        <f>IF(gesamt!C1671="",10,gesamt!G1671)</f>
        <v>6</v>
      </c>
      <c r="E1671" s="20">
        <f>IF(gesamt!C1671="",10,gesamt!H1671)</f>
        <v>14</v>
      </c>
      <c r="F1671" s="20">
        <f>IF(gesamt!C1671="",10,gesamt!I1671)</f>
        <v>17</v>
      </c>
      <c r="G1671" s="20">
        <f>IF(gesamt!C1671="",0,gesamt!J1671)</f>
        <v>0</v>
      </c>
      <c r="H1671" s="20">
        <f>IF(gesamt!C1671="",0,gesamt!K1671)</f>
        <v>0</v>
      </c>
      <c r="I1671" s="19">
        <f t="shared" si="102"/>
        <v>226.20000000000002</v>
      </c>
      <c r="J1671" s="22">
        <f t="shared" si="100"/>
        <v>1670</v>
      </c>
      <c r="K1671" s="21">
        <f t="shared" ca="1" si="99"/>
        <v>1</v>
      </c>
      <c r="L1671" s="21">
        <f ca="1">IF(K1671=0,"",COUNTIF($K$2:K1671,"&gt;0"))</f>
        <v>1670</v>
      </c>
      <c r="M1671" s="50" t="str">
        <f t="shared" ca="1" si="101"/>
        <v>Reisfleisch, Reis-Fleisch (Spezialität in Serbien, Österreich, Ungarn)</v>
      </c>
    </row>
    <row r="1672" spans="1:13" s="18" customFormat="1" ht="14.25" x14ac:dyDescent="0.2">
      <c r="A1672" s="18" t="str">
        <f>IF(gesamt!C1672="",CONCATENATE("Eintrag ",J1672),gesamt!A1672)</f>
        <v>Reisgrieß</v>
      </c>
      <c r="B1672" s="18">
        <v>100</v>
      </c>
      <c r="C1672" s="19">
        <f>IF(gesamt!C1672="",100,gesamt!D1672)</f>
        <v>357</v>
      </c>
      <c r="D1672" s="20">
        <f>IF(gesamt!C1672="",10,gesamt!G1672)</f>
        <v>78.7</v>
      </c>
      <c r="E1672" s="20">
        <f>IF(gesamt!C1672="",10,gesamt!H1672)</f>
        <v>0.6</v>
      </c>
      <c r="F1672" s="20">
        <f>IF(gesamt!C1672="",10,gesamt!I1672)</f>
        <v>6.8</v>
      </c>
      <c r="G1672" s="20">
        <f>IF(gesamt!C1672="",0,gesamt!J1672)</f>
        <v>0</v>
      </c>
      <c r="H1672" s="20">
        <f>IF(gesamt!C1672="",0,gesamt!K1672)</f>
        <v>0</v>
      </c>
      <c r="I1672" s="19">
        <f t="shared" si="102"/>
        <v>356.80999999999995</v>
      </c>
      <c r="J1672" s="22">
        <f t="shared" si="100"/>
        <v>1671</v>
      </c>
      <c r="K1672" s="21">
        <f t="shared" ca="1" si="99"/>
        <v>1</v>
      </c>
      <c r="L1672" s="21">
        <f ca="1">IF(K1672=0,"",COUNTIF($K$2:K1672,"&gt;0"))</f>
        <v>1671</v>
      </c>
      <c r="M1672" s="50" t="str">
        <f t="shared" ca="1" si="101"/>
        <v>Reisgrieß</v>
      </c>
    </row>
    <row r="1673" spans="1:13" s="18" customFormat="1" ht="14.25" x14ac:dyDescent="0.2">
      <c r="A1673" s="18" t="str">
        <f>IF(gesamt!C1673="",CONCATENATE("Eintrag ",J1673),gesamt!A1673)</f>
        <v>Reishi, glänzender Lackporling</v>
      </c>
      <c r="B1673" s="18">
        <v>100</v>
      </c>
      <c r="C1673" s="19">
        <f>IF(gesamt!C1673="",100,gesamt!D1673)</f>
        <v>39</v>
      </c>
      <c r="D1673" s="20">
        <f>IF(gesamt!C1673="",10,gesamt!G1673)</f>
        <v>6</v>
      </c>
      <c r="E1673" s="20">
        <f>IF(gesamt!C1673="",10,gesamt!H1673)</f>
        <v>0.5</v>
      </c>
      <c r="F1673" s="20">
        <f>IF(gesamt!C1673="",10,gesamt!I1673)</f>
        <v>2.2999999999999998</v>
      </c>
      <c r="G1673" s="20">
        <f>IF(gesamt!C1673="",0,gesamt!J1673)</f>
        <v>0</v>
      </c>
      <c r="H1673" s="20">
        <f>IF(gesamt!C1673="",0,gesamt!K1673)</f>
        <v>0</v>
      </c>
      <c r="I1673" s="19">
        <f t="shared" si="102"/>
        <v>38.909999999999997</v>
      </c>
      <c r="J1673" s="22">
        <f t="shared" si="100"/>
        <v>1672</v>
      </c>
      <c r="K1673" s="21">
        <f t="shared" ca="1" si="99"/>
        <v>1</v>
      </c>
      <c r="L1673" s="21">
        <f ca="1">IF(K1673=0,"",COUNTIF($K$2:K1673,"&gt;0"))</f>
        <v>1672</v>
      </c>
      <c r="M1673" s="50" t="str">
        <f t="shared" ca="1" si="101"/>
        <v>Reishi, glänzender Lackporling</v>
      </c>
    </row>
    <row r="1674" spans="1:13" s="18" customFormat="1" ht="14.25" x14ac:dyDescent="0.2">
      <c r="A1674" s="18" t="str">
        <f>IF(gesamt!C1674="",CONCATENATE("Eintrag ",J1674),gesamt!A1674)</f>
        <v>Reismehl</v>
      </c>
      <c r="B1674" s="18">
        <v>100</v>
      </c>
      <c r="C1674" s="19">
        <f>IF(gesamt!C1674="",100,gesamt!D1674)</f>
        <v>355</v>
      </c>
      <c r="D1674" s="20">
        <f>IF(gesamt!C1674="",10,gesamt!G1674)</f>
        <v>78.2</v>
      </c>
      <c r="E1674" s="20">
        <f>IF(gesamt!C1674="",10,gesamt!H1674)</f>
        <v>0.7</v>
      </c>
      <c r="F1674" s="20">
        <f>IF(gesamt!C1674="",10,gesamt!I1674)</f>
        <v>6.7</v>
      </c>
      <c r="G1674" s="20">
        <f>IF(gesamt!C1674="",0,gesamt!J1674)</f>
        <v>0</v>
      </c>
      <c r="H1674" s="20">
        <f>IF(gesamt!C1674="",0,gesamt!K1674)</f>
        <v>0</v>
      </c>
      <c r="I1674" s="19">
        <f t="shared" si="102"/>
        <v>355.27</v>
      </c>
      <c r="J1674" s="22">
        <f t="shared" si="100"/>
        <v>1673</v>
      </c>
      <c r="K1674" s="21">
        <f t="shared" ca="1" si="99"/>
        <v>1</v>
      </c>
      <c r="L1674" s="21">
        <f ca="1">IF(K1674=0,"",COUNTIF($K$2:K1674,"&gt;0"))</f>
        <v>1673</v>
      </c>
      <c r="M1674" s="50" t="str">
        <f t="shared" ca="1" si="101"/>
        <v>Reismehl</v>
      </c>
    </row>
    <row r="1675" spans="1:13" s="18" customFormat="1" ht="14.25" x14ac:dyDescent="0.2">
      <c r="A1675" s="18" t="str">
        <f>IF(gesamt!C1675="",CONCATENATE("Eintrag ",J1675),gesamt!A1675)</f>
        <v>Reismilch (Reisdrink)</v>
      </c>
      <c r="B1675" s="18">
        <v>100</v>
      </c>
      <c r="C1675" s="19">
        <f>IF(gesamt!C1675="",100,gesamt!D1675)</f>
        <v>52</v>
      </c>
      <c r="D1675" s="20">
        <f>IF(gesamt!C1675="",10,gesamt!G1675)</f>
        <v>9.6999999999999993</v>
      </c>
      <c r="E1675" s="20">
        <f>IF(gesamt!C1675="",10,gesamt!H1675)</f>
        <v>1.3</v>
      </c>
      <c r="F1675" s="20">
        <f>IF(gesamt!C1675="",10,gesamt!I1675)</f>
        <v>0.1</v>
      </c>
      <c r="G1675" s="20">
        <f>IF(gesamt!C1675="",0,gesamt!J1675)</f>
        <v>0</v>
      </c>
      <c r="H1675" s="20">
        <f>IF(gesamt!C1675="",0,gesamt!K1675)</f>
        <v>0</v>
      </c>
      <c r="I1675" s="19">
        <f t="shared" si="102"/>
        <v>52.28</v>
      </c>
      <c r="J1675" s="22">
        <f t="shared" si="100"/>
        <v>1674</v>
      </c>
      <c r="K1675" s="21">
        <f t="shared" ca="1" si="99"/>
        <v>1</v>
      </c>
      <c r="L1675" s="21">
        <f ca="1">IF(K1675=0,"",COUNTIF($K$2:K1675,"&gt;0"))</f>
        <v>1674</v>
      </c>
      <c r="M1675" s="50" t="str">
        <f t="shared" ca="1" si="101"/>
        <v>Reismilch (Reisdrink)</v>
      </c>
    </row>
    <row r="1676" spans="1:13" s="18" customFormat="1" ht="14.25" x14ac:dyDescent="0.2">
      <c r="A1676" s="18" t="str">
        <f>IF(gesamt!C1676="",CONCATENATE("Eintrag ",J1676),gesamt!A1676)</f>
        <v>Reismiso (aus fermentiertem Vollreis und Sojabohnen)</v>
      </c>
      <c r="B1676" s="18">
        <v>100</v>
      </c>
      <c r="C1676" s="19">
        <f>IF(gesamt!C1676="",100,gesamt!D1676)</f>
        <v>197</v>
      </c>
      <c r="D1676" s="20">
        <f>IF(gesamt!C1676="",10,gesamt!G1676)</f>
        <v>20</v>
      </c>
      <c r="E1676" s="20">
        <f>IF(gesamt!C1676="",10,gesamt!H1676)</f>
        <v>6</v>
      </c>
      <c r="F1676" s="20">
        <f>IF(gesamt!C1676="",10,gesamt!I1676)</f>
        <v>14</v>
      </c>
      <c r="G1676" s="20">
        <f>IF(gesamt!C1676="",0,gesamt!J1676)</f>
        <v>0</v>
      </c>
      <c r="H1676" s="20">
        <f>IF(gesamt!C1676="",0,gesamt!K1676)</f>
        <v>0</v>
      </c>
      <c r="I1676" s="19">
        <f t="shared" si="102"/>
        <v>196.60000000000002</v>
      </c>
      <c r="J1676" s="22">
        <f t="shared" si="100"/>
        <v>1675</v>
      </c>
      <c r="K1676" s="21">
        <f t="shared" ca="1" si="99"/>
        <v>1</v>
      </c>
      <c r="L1676" s="21">
        <f ca="1">IF(K1676=0,"",COUNTIF($K$2:K1676,"&gt;0"))</f>
        <v>1675</v>
      </c>
      <c r="M1676" s="50" t="str">
        <f t="shared" ca="1" si="101"/>
        <v>Reismiso (aus fermentiertem Vollreis und Sojabohnen)</v>
      </c>
    </row>
    <row r="1677" spans="1:13" s="18" customFormat="1" ht="14.25" x14ac:dyDescent="0.2">
      <c r="A1677" s="18" t="str">
        <f>IF(gesamt!C1677="",CONCATENATE("Eintrag ",J1677),gesamt!A1677)</f>
        <v>Reispudding (Rundkornreis)</v>
      </c>
      <c r="B1677" s="18">
        <v>100</v>
      </c>
      <c r="C1677" s="19">
        <f>IF(gesamt!C1677="",100,gesamt!D1677)</f>
        <v>200</v>
      </c>
      <c r="D1677" s="20">
        <f>IF(gesamt!C1677="",10,gesamt!G1677)</f>
        <v>30</v>
      </c>
      <c r="E1677" s="20">
        <f>IF(gesamt!C1677="",10,gesamt!H1677)</f>
        <v>6</v>
      </c>
      <c r="F1677" s="20">
        <f>IF(gesamt!C1677="",10,gesamt!I1677)</f>
        <v>5</v>
      </c>
      <c r="G1677" s="20">
        <f>IF(gesamt!C1677="",0,gesamt!J1677)</f>
        <v>0</v>
      </c>
      <c r="H1677" s="20">
        <f>IF(gesamt!C1677="",0,gesamt!K1677)</f>
        <v>0</v>
      </c>
      <c r="I1677" s="19">
        <f t="shared" si="102"/>
        <v>199.79999999999998</v>
      </c>
      <c r="J1677" s="22">
        <f t="shared" si="100"/>
        <v>1676</v>
      </c>
      <c r="K1677" s="21">
        <f t="shared" ca="1" si="99"/>
        <v>1</v>
      </c>
      <c r="L1677" s="21">
        <f ca="1">IF(K1677=0,"",COUNTIF($K$2:K1677,"&gt;0"))</f>
        <v>1676</v>
      </c>
      <c r="M1677" s="50" t="str">
        <f t="shared" ca="1" si="101"/>
        <v>Reispudding (Rundkornreis)</v>
      </c>
    </row>
    <row r="1678" spans="1:13" s="18" customFormat="1" ht="14.25" x14ac:dyDescent="0.2">
      <c r="A1678" s="18" t="str">
        <f>IF(gesamt!C1678="",CONCATENATE("Eintrag ",J1678),gesamt!A1678)</f>
        <v>Reissirup, Reishonig</v>
      </c>
      <c r="B1678" s="18">
        <v>100</v>
      </c>
      <c r="C1678" s="19">
        <f>IF(gesamt!C1678="",100,gesamt!D1678)</f>
        <v>310</v>
      </c>
      <c r="D1678" s="20">
        <f>IF(gesamt!C1678="",10,gesamt!G1678)</f>
        <v>74.5</v>
      </c>
      <c r="E1678" s="20">
        <f>IF(gesamt!C1678="",10,gesamt!H1678)</f>
        <v>0.2</v>
      </c>
      <c r="F1678" s="20">
        <f>IF(gesamt!C1678="",10,gesamt!I1678)</f>
        <v>0.7</v>
      </c>
      <c r="G1678" s="20">
        <f>IF(gesamt!C1678="",0,gesamt!J1678)</f>
        <v>0</v>
      </c>
      <c r="H1678" s="20">
        <f>IF(gesamt!C1678="",0,gesamt!K1678)</f>
        <v>0</v>
      </c>
      <c r="I1678" s="19">
        <f t="shared" si="102"/>
        <v>310.25</v>
      </c>
      <c r="J1678" s="22">
        <f t="shared" si="100"/>
        <v>1677</v>
      </c>
      <c r="K1678" s="21">
        <f t="shared" ca="1" si="99"/>
        <v>1</v>
      </c>
      <c r="L1678" s="21">
        <f ca="1">IF(K1678=0,"",COUNTIF($K$2:K1678,"&gt;0"))</f>
        <v>1677</v>
      </c>
      <c r="M1678" s="50" t="str">
        <f t="shared" ca="1" si="101"/>
        <v>Reissirup, Reishonig</v>
      </c>
    </row>
    <row r="1679" spans="1:13" s="18" customFormat="1" ht="14.25" x14ac:dyDescent="0.2">
      <c r="A1679" s="18" t="str">
        <f>IF(gesamt!C1679="",CONCATENATE("Eintrag ",J1679),gesamt!A1679)</f>
        <v>Reisstärkemehl</v>
      </c>
      <c r="B1679" s="18">
        <v>100</v>
      </c>
      <c r="C1679" s="19">
        <f>IF(gesamt!C1679="",100,gesamt!D1679)</f>
        <v>343</v>
      </c>
      <c r="D1679" s="20">
        <f>IF(gesamt!C1679="",10,gesamt!G1679)</f>
        <v>85</v>
      </c>
      <c r="E1679" s="20">
        <f>IF(gesamt!C1679="",10,gesamt!H1679)</f>
        <v>0</v>
      </c>
      <c r="F1679" s="20">
        <f>IF(gesamt!C1679="",10,gesamt!I1679)</f>
        <v>0.8</v>
      </c>
      <c r="G1679" s="20">
        <f>IF(gesamt!C1679="",0,gesamt!J1679)</f>
        <v>0</v>
      </c>
      <c r="H1679" s="20">
        <f>IF(gesamt!C1679="",0,gesamt!K1679)</f>
        <v>0</v>
      </c>
      <c r="I1679" s="19">
        <f t="shared" si="102"/>
        <v>351.85999999999996</v>
      </c>
      <c r="J1679" s="22">
        <f t="shared" si="100"/>
        <v>1678</v>
      </c>
      <c r="K1679" s="21">
        <f t="shared" ca="1" si="99"/>
        <v>1</v>
      </c>
      <c r="L1679" s="21">
        <f ca="1">IF(K1679=0,"",COUNTIF($K$2:K1679,"&gt;0"))</f>
        <v>1678</v>
      </c>
      <c r="M1679" s="50" t="str">
        <f t="shared" ca="1" si="101"/>
        <v>Reisstärkemehl</v>
      </c>
    </row>
    <row r="1680" spans="1:13" s="18" customFormat="1" ht="14.25" x14ac:dyDescent="0.2">
      <c r="A1680" s="18" t="str">
        <f>IF(gesamt!C1680="",CONCATENATE("Eintrag ",J1680),gesamt!A1680)</f>
        <v>Reissuppe, klar</v>
      </c>
      <c r="B1680" s="18">
        <v>100</v>
      </c>
      <c r="C1680" s="19">
        <f>IF(gesamt!C1680="",100,gesamt!D1680)</f>
        <v>45</v>
      </c>
      <c r="D1680" s="20">
        <f>IF(gesamt!C1680="",10,gesamt!G1680)</f>
        <v>1</v>
      </c>
      <c r="E1680" s="20">
        <f>IF(gesamt!C1680="",10,gesamt!H1680)</f>
        <v>2</v>
      </c>
      <c r="F1680" s="20">
        <f>IF(gesamt!C1680="",10,gesamt!I1680)</f>
        <v>3</v>
      </c>
      <c r="G1680" s="20">
        <f>IF(gesamt!C1680="",0,gesamt!J1680)</f>
        <v>0</v>
      </c>
      <c r="H1680" s="20">
        <f>IF(gesamt!C1680="",0,gesamt!K1680)</f>
        <v>0</v>
      </c>
      <c r="I1680" s="19">
        <f t="shared" si="102"/>
        <v>35.300000000000004</v>
      </c>
      <c r="J1680" s="22">
        <f t="shared" si="100"/>
        <v>1679</v>
      </c>
      <c r="K1680" s="21">
        <f t="shared" ca="1" si="99"/>
        <v>1</v>
      </c>
      <c r="L1680" s="21">
        <f ca="1">IF(K1680=0,"",COUNTIF($K$2:K1680,"&gt;0"))</f>
        <v>1679</v>
      </c>
      <c r="M1680" s="50" t="str">
        <f t="shared" ca="1" si="101"/>
        <v>Reissuppe, klar</v>
      </c>
    </row>
    <row r="1681" spans="1:13" s="18" customFormat="1" ht="14.25" x14ac:dyDescent="0.2">
      <c r="A1681" s="18" t="str">
        <f>IF(gesamt!C1681="",CONCATENATE("Eintrag ",J1681),gesamt!A1681)</f>
        <v>Reiswaffeln, Reiscracker, Reisgebäck (ohne Zucker)</v>
      </c>
      <c r="B1681" s="18">
        <v>100</v>
      </c>
      <c r="C1681" s="19">
        <f>IF(gesamt!C1681="",100,gesamt!D1681)</f>
        <v>367</v>
      </c>
      <c r="D1681" s="20">
        <f>IF(gesamt!C1681="",10,gesamt!G1681)</f>
        <v>84.8</v>
      </c>
      <c r="E1681" s="20">
        <f>IF(gesamt!C1681="",10,gesamt!H1681)</f>
        <v>1.2</v>
      </c>
      <c r="F1681" s="20">
        <f>IF(gesamt!C1681="",10,gesamt!I1681)</f>
        <v>7.8</v>
      </c>
      <c r="G1681" s="20">
        <f>IF(gesamt!C1681="",0,gesamt!J1681)</f>
        <v>0</v>
      </c>
      <c r="H1681" s="20">
        <f>IF(gesamt!C1681="",0,gesamt!K1681)</f>
        <v>0</v>
      </c>
      <c r="I1681" s="19">
        <f t="shared" si="102"/>
        <v>391.59999999999997</v>
      </c>
      <c r="J1681" s="22">
        <f t="shared" si="100"/>
        <v>1680</v>
      </c>
      <c r="K1681" s="21">
        <f t="shared" ca="1" si="99"/>
        <v>1</v>
      </c>
      <c r="L1681" s="21">
        <f ca="1">IF(K1681=0,"",COUNTIF($K$2:K1681,"&gt;0"))</f>
        <v>1680</v>
      </c>
      <c r="M1681" s="50" t="str">
        <f t="shared" ca="1" si="101"/>
        <v>Reiswaffeln, Reiscracker, Reisgebäck (ohne Zucker)</v>
      </c>
    </row>
    <row r="1682" spans="1:13" s="18" customFormat="1" ht="14.25" x14ac:dyDescent="0.2">
      <c r="A1682" s="18" t="str">
        <f>IF(gesamt!C1682="",CONCATENATE("Eintrag ",J1682),gesamt!A1682)</f>
        <v>Reiswein, Sake</v>
      </c>
      <c r="B1682" s="18">
        <v>100</v>
      </c>
      <c r="C1682" s="19">
        <f>IF(gesamt!C1682="",100,gesamt!D1682)</f>
        <v>175</v>
      </c>
      <c r="D1682" s="20">
        <f>IF(gesamt!C1682="",10,gesamt!G1682)</f>
        <v>12</v>
      </c>
      <c r="E1682" s="20">
        <f>IF(gesamt!C1682="",10,gesamt!H1682)</f>
        <v>0</v>
      </c>
      <c r="F1682" s="20">
        <f>IF(gesamt!C1682="",10,gesamt!I1682)</f>
        <v>0.1</v>
      </c>
      <c r="G1682" s="20">
        <f>IF(gesamt!C1682="",0,gesamt!J1682)</f>
        <v>20</v>
      </c>
      <c r="H1682" s="20">
        <f>IF(gesamt!C1682="",0,gesamt!K1682)</f>
        <v>0</v>
      </c>
      <c r="I1682" s="19">
        <f t="shared" si="102"/>
        <v>189.62</v>
      </c>
      <c r="J1682" s="22">
        <f t="shared" si="100"/>
        <v>1681</v>
      </c>
      <c r="K1682" s="21">
        <f t="shared" ca="1" si="99"/>
        <v>1</v>
      </c>
      <c r="L1682" s="21">
        <f ca="1">IF(K1682=0,"",COUNTIF($K$2:K1682,"&gt;0"))</f>
        <v>1681</v>
      </c>
      <c r="M1682" s="50" t="str">
        <f t="shared" ca="1" si="101"/>
        <v>Reiswein, Sake</v>
      </c>
    </row>
    <row r="1683" spans="1:13" s="18" customFormat="1" ht="14.25" x14ac:dyDescent="0.2">
      <c r="A1683" s="18" t="str">
        <f>IF(gesamt!C1683="",CONCATENATE("Eintrag ",J1683),gesamt!A1683)</f>
        <v>Remoulade, 50 % Fett</v>
      </c>
      <c r="B1683" s="18">
        <v>100</v>
      </c>
      <c r="C1683" s="19">
        <f>IF(gesamt!C1683="",100,gesamt!D1683)</f>
        <v>472</v>
      </c>
      <c r="D1683" s="20">
        <f>IF(gesamt!C1683="",10,gesamt!G1683)</f>
        <v>5</v>
      </c>
      <c r="E1683" s="20">
        <f>IF(gesamt!C1683="",10,gesamt!H1683)</f>
        <v>50</v>
      </c>
      <c r="F1683" s="20">
        <f>IF(gesamt!C1683="",10,gesamt!I1683)</f>
        <v>0.5</v>
      </c>
      <c r="G1683" s="20">
        <f>IF(gesamt!C1683="",0,gesamt!J1683)</f>
        <v>0</v>
      </c>
      <c r="H1683" s="20">
        <f>IF(gesamt!C1683="",0,gesamt!K1683)</f>
        <v>0</v>
      </c>
      <c r="I1683" s="19">
        <f t="shared" si="102"/>
        <v>487.60000000000008</v>
      </c>
      <c r="J1683" s="22">
        <f t="shared" si="100"/>
        <v>1682</v>
      </c>
      <c r="K1683" s="21">
        <f t="shared" ca="1" si="99"/>
        <v>1</v>
      </c>
      <c r="L1683" s="21">
        <f ca="1">IF(K1683=0,"",COUNTIF($K$2:K1683,"&gt;0"))</f>
        <v>1682</v>
      </c>
      <c r="M1683" s="50" t="str">
        <f t="shared" ca="1" si="101"/>
        <v>Remoulade, 50 % Fett</v>
      </c>
    </row>
    <row r="1684" spans="1:13" s="18" customFormat="1" ht="14.25" x14ac:dyDescent="0.2">
      <c r="A1684" s="18" t="str">
        <f>IF(gesamt!C1684="",CONCATENATE("Eintrag ",J1684),gesamt!A1684)</f>
        <v>Renke (Felchen) (roh)</v>
      </c>
      <c r="B1684" s="18">
        <v>100</v>
      </c>
      <c r="C1684" s="19">
        <f>IF(gesamt!C1684="",100,gesamt!D1684)</f>
        <v>100</v>
      </c>
      <c r="D1684" s="20">
        <f>IF(gesamt!C1684="",10,gesamt!G1684)</f>
        <v>0</v>
      </c>
      <c r="E1684" s="20">
        <f>IF(gesamt!C1684="",10,gesamt!H1684)</f>
        <v>3.2</v>
      </c>
      <c r="F1684" s="20">
        <f>IF(gesamt!C1684="",10,gesamt!I1684)</f>
        <v>17.8</v>
      </c>
      <c r="G1684" s="20">
        <f>IF(gesamt!C1684="",0,gesamt!J1684)</f>
        <v>0</v>
      </c>
      <c r="H1684" s="20">
        <f>IF(gesamt!C1684="",0,gesamt!K1684)</f>
        <v>0</v>
      </c>
      <c r="I1684" s="19">
        <f t="shared" si="102"/>
        <v>104.52000000000001</v>
      </c>
      <c r="J1684" s="22">
        <f t="shared" si="100"/>
        <v>1683</v>
      </c>
      <c r="K1684" s="21">
        <f t="shared" ca="1" si="99"/>
        <v>1</v>
      </c>
      <c r="L1684" s="21">
        <f ca="1">IF(K1684=0,"",COUNTIF($K$2:K1684,"&gt;0"))</f>
        <v>1683</v>
      </c>
      <c r="M1684" s="50" t="str">
        <f t="shared" ca="1" si="101"/>
        <v>Renke (Felchen) (roh)</v>
      </c>
    </row>
    <row r="1685" spans="1:13" s="18" customFormat="1" ht="14.25" x14ac:dyDescent="0.2">
      <c r="A1685" s="18" t="str">
        <f>IF(gesamt!C1685="",CONCATENATE("Eintrag ",J1685),gesamt!A1685)</f>
        <v>Rettich (stark basisch wirkend)</v>
      </c>
      <c r="B1685" s="18">
        <v>100</v>
      </c>
      <c r="C1685" s="19">
        <f>IF(gesamt!C1685="",100,gesamt!D1685)</f>
        <v>13</v>
      </c>
      <c r="D1685" s="20">
        <f>IF(gesamt!C1685="",10,gesamt!G1685)</f>
        <v>1.9</v>
      </c>
      <c r="E1685" s="20">
        <f>IF(gesamt!C1685="",10,gesamt!H1685)</f>
        <v>0.2</v>
      </c>
      <c r="F1685" s="20">
        <f>IF(gesamt!C1685="",10,gesamt!I1685)</f>
        <v>1</v>
      </c>
      <c r="G1685" s="20">
        <f>IF(gesamt!C1685="",0,gesamt!J1685)</f>
        <v>0</v>
      </c>
      <c r="H1685" s="20">
        <f>IF(gesamt!C1685="",0,gesamt!K1685)</f>
        <v>0</v>
      </c>
      <c r="I1685" s="19">
        <f t="shared" si="102"/>
        <v>13.849999999999998</v>
      </c>
      <c r="J1685" s="22">
        <f t="shared" si="100"/>
        <v>1684</v>
      </c>
      <c r="K1685" s="21">
        <f t="shared" ca="1" si="99"/>
        <v>1</v>
      </c>
      <c r="L1685" s="21">
        <f ca="1">IF(K1685=0,"",COUNTIF($K$2:K1685,"&gt;0"))</f>
        <v>1684</v>
      </c>
      <c r="M1685" s="50" t="str">
        <f t="shared" ca="1" si="101"/>
        <v>Rettich (stark basisch wirkend)</v>
      </c>
    </row>
    <row r="1686" spans="1:13" s="18" customFormat="1" ht="14.25" x14ac:dyDescent="0.2">
      <c r="A1686" s="18" t="str">
        <f>IF(gesamt!C1686="",CONCATENATE("Eintrag ",J1686),gesamt!A1686)</f>
        <v>Rhabarber</v>
      </c>
      <c r="B1686" s="18">
        <v>100</v>
      </c>
      <c r="C1686" s="19">
        <f>IF(gesamt!C1686="",100,gesamt!D1686)</f>
        <v>14</v>
      </c>
      <c r="D1686" s="20">
        <f>IF(gesamt!C1686="",10,gesamt!G1686)</f>
        <v>2.7</v>
      </c>
      <c r="E1686" s="20">
        <f>IF(gesamt!C1686="",10,gesamt!H1686)</f>
        <v>0.1</v>
      </c>
      <c r="F1686" s="20">
        <f>IF(gesamt!C1686="",10,gesamt!I1686)</f>
        <v>0.6</v>
      </c>
      <c r="G1686" s="20">
        <f>IF(gesamt!C1686="",0,gesamt!J1686)</f>
        <v>0</v>
      </c>
      <c r="H1686" s="20">
        <f>IF(gesamt!C1686="",0,gesamt!K1686)</f>
        <v>0</v>
      </c>
      <c r="I1686" s="19">
        <f t="shared" si="102"/>
        <v>14.52</v>
      </c>
      <c r="J1686" s="22">
        <f t="shared" si="100"/>
        <v>1685</v>
      </c>
      <c r="K1686" s="21">
        <f t="shared" ca="1" si="99"/>
        <v>1</v>
      </c>
      <c r="L1686" s="21">
        <f ca="1">IF(K1686=0,"",COUNTIF($K$2:K1686,"&gt;0"))</f>
        <v>1685</v>
      </c>
      <c r="M1686" s="50" t="str">
        <f t="shared" ca="1" si="101"/>
        <v>Rhabarber</v>
      </c>
    </row>
    <row r="1687" spans="1:13" s="18" customFormat="1" ht="14.25" x14ac:dyDescent="0.2">
      <c r="A1687" s="18" t="str">
        <f>IF(gesamt!C1687="",CONCATENATE("Eintrag ",J1687),gesamt!A1687)</f>
        <v>Rhabarberkuchen</v>
      </c>
      <c r="B1687" s="18">
        <v>100</v>
      </c>
      <c r="C1687" s="19">
        <f>IF(gesamt!C1687="",100,gesamt!D1687)</f>
        <v>190</v>
      </c>
      <c r="D1687" s="20">
        <f>IF(gesamt!C1687="",10,gesamt!G1687)</f>
        <v>22.4</v>
      </c>
      <c r="E1687" s="20">
        <f>IF(gesamt!C1687="",10,gesamt!H1687)</f>
        <v>10.1</v>
      </c>
      <c r="F1687" s="20">
        <f>IF(gesamt!C1687="",10,gesamt!I1687)</f>
        <v>2.4</v>
      </c>
      <c r="G1687" s="20">
        <f>IF(gesamt!C1687="",0,gesamt!J1687)</f>
        <v>0</v>
      </c>
      <c r="H1687" s="20">
        <f>IF(gesamt!C1687="",0,gesamt!K1687)</f>
        <v>0</v>
      </c>
      <c r="I1687" s="19">
        <f t="shared" si="102"/>
        <v>195.85</v>
      </c>
      <c r="J1687" s="22">
        <f t="shared" si="100"/>
        <v>1686</v>
      </c>
      <c r="K1687" s="21">
        <f t="shared" ref="K1687:K1750" ca="1" si="103">IFERROR(SEARCH(INDIRECT(CELL("address")),A1687),0)</f>
        <v>1</v>
      </c>
      <c r="L1687" s="21">
        <f ca="1">IF(K1687=0,"",COUNTIF($K$2:K1687,"&gt;0"))</f>
        <v>1686</v>
      </c>
      <c r="M1687" s="50" t="str">
        <f t="shared" ca="1" si="101"/>
        <v>Rhabarberkuchen</v>
      </c>
    </row>
    <row r="1688" spans="1:13" s="18" customFormat="1" ht="14.25" x14ac:dyDescent="0.2">
      <c r="A1688" s="18" t="str">
        <f>IF(gesamt!C1688="",CONCATENATE("Eintrag ",J1688),gesamt!A1688)</f>
        <v>Ricotta &gt;=60 % Fett in Trockenmasse, Doppelrahmstufe (Schafsmilch/Kuhmilch)</v>
      </c>
      <c r="B1688" s="18">
        <v>100</v>
      </c>
      <c r="C1688" s="19">
        <f>IF(gesamt!C1688="",100,gesamt!D1688)</f>
        <v>181</v>
      </c>
      <c r="D1688" s="20">
        <f>IF(gesamt!C1688="",10,gesamt!G1688)</f>
        <v>0.3</v>
      </c>
      <c r="E1688" s="20">
        <f>IF(gesamt!C1688="",10,gesamt!H1688)</f>
        <v>15</v>
      </c>
      <c r="F1688" s="20">
        <f>IF(gesamt!C1688="",10,gesamt!I1688)</f>
        <v>9.5</v>
      </c>
      <c r="G1688" s="20">
        <f>IF(gesamt!C1688="",0,gesamt!J1688)</f>
        <v>0</v>
      </c>
      <c r="H1688" s="20">
        <f>IF(gesamt!C1688="",0,gesamt!K1688)</f>
        <v>0</v>
      </c>
      <c r="I1688" s="19">
        <f t="shared" si="102"/>
        <v>180.63</v>
      </c>
      <c r="J1688" s="22">
        <f t="shared" si="100"/>
        <v>1687</v>
      </c>
      <c r="K1688" s="21">
        <f t="shared" ca="1" si="103"/>
        <v>1</v>
      </c>
      <c r="L1688" s="21">
        <f ca="1">IF(K1688=0,"",COUNTIF($K$2:K1688,"&gt;0"))</f>
        <v>1687</v>
      </c>
      <c r="M1688" s="50" t="str">
        <f t="shared" ca="1" si="101"/>
        <v>Ricotta &gt;=60 % Fett in Trockenmasse, Doppelrahmstufe (Schafsmilch/Kuhmilch)</v>
      </c>
    </row>
    <row r="1689" spans="1:13" s="18" customFormat="1" ht="14.25" x14ac:dyDescent="0.2">
      <c r="A1689" s="18" t="str">
        <f>IF(gesamt!C1689="",CONCATENATE("Eintrag ",J1689),gesamt!A1689)</f>
        <v>Ricotta 30 % Fett in Trockenmasse, Dreiviertelfettstufe (Schafsmilch/Kuhmilch)</v>
      </c>
      <c r="B1689" s="18">
        <v>100</v>
      </c>
      <c r="C1689" s="19">
        <f>IF(gesamt!C1689="",100,gesamt!D1689)</f>
        <v>128</v>
      </c>
      <c r="D1689" s="20">
        <f>IF(gesamt!C1689="",10,gesamt!G1689)</f>
        <v>0.8</v>
      </c>
      <c r="E1689" s="20">
        <f>IF(gesamt!C1689="",10,gesamt!H1689)</f>
        <v>8</v>
      </c>
      <c r="F1689" s="20">
        <f>IF(gesamt!C1689="",10,gesamt!I1689)</f>
        <v>12</v>
      </c>
      <c r="G1689" s="20">
        <f>IF(gesamt!C1689="",0,gesamt!J1689)</f>
        <v>0</v>
      </c>
      <c r="H1689" s="20">
        <f>IF(gesamt!C1689="",0,gesamt!K1689)</f>
        <v>0</v>
      </c>
      <c r="I1689" s="19">
        <f t="shared" si="102"/>
        <v>128.08000000000001</v>
      </c>
      <c r="J1689" s="22">
        <f t="shared" si="100"/>
        <v>1688</v>
      </c>
      <c r="K1689" s="21">
        <f t="shared" ca="1" si="103"/>
        <v>1</v>
      </c>
      <c r="L1689" s="21">
        <f ca="1">IF(K1689=0,"",COUNTIF($K$2:K1689,"&gt;0"))</f>
        <v>1688</v>
      </c>
      <c r="M1689" s="50" t="str">
        <f t="shared" ca="1" si="101"/>
        <v>Ricotta 30 % Fett in Trockenmasse, Dreiviertelfettstufe (Schafsmilch/Kuhmilch)</v>
      </c>
    </row>
    <row r="1690" spans="1:13" s="18" customFormat="1" ht="14.25" x14ac:dyDescent="0.2">
      <c r="A1690" s="18" t="str">
        <f>IF(gesamt!C1690="",CONCATENATE("Eintrag ",J1690),gesamt!A1690)</f>
        <v>Ricotta salata al forno, gebackener Ricotta (Schafsmilch/Kuhmilch, geback. Käse)</v>
      </c>
      <c r="B1690" s="18">
        <v>100</v>
      </c>
      <c r="C1690" s="19">
        <f>IF(gesamt!C1690="",100,gesamt!D1690)</f>
        <v>124</v>
      </c>
      <c r="D1690" s="20">
        <f>IF(gesamt!C1690="",10,gesamt!G1690)</f>
        <v>0.8</v>
      </c>
      <c r="E1690" s="20">
        <f>IF(gesamt!C1690="",10,gesamt!H1690)</f>
        <v>8</v>
      </c>
      <c r="F1690" s="20">
        <f>IF(gesamt!C1690="",10,gesamt!I1690)</f>
        <v>11</v>
      </c>
      <c r="G1690" s="20">
        <f>IF(gesamt!C1690="",0,gesamt!J1690)</f>
        <v>0</v>
      </c>
      <c r="H1690" s="20">
        <f>IF(gesamt!C1690="",0,gesamt!K1690)</f>
        <v>0</v>
      </c>
      <c r="I1690" s="19">
        <f t="shared" si="102"/>
        <v>123.88000000000001</v>
      </c>
      <c r="J1690" s="22">
        <f t="shared" si="100"/>
        <v>1689</v>
      </c>
      <c r="K1690" s="21">
        <f t="shared" ca="1" si="103"/>
        <v>1</v>
      </c>
      <c r="L1690" s="21">
        <f ca="1">IF(K1690=0,"",COUNTIF($K$2:K1690,"&gt;0"))</f>
        <v>1689</v>
      </c>
      <c r="M1690" s="50" t="str">
        <f t="shared" ca="1" si="101"/>
        <v>Ricotta salata al forno, gebackener Ricotta (Schafsmilch/Kuhmilch, geback. Käse)</v>
      </c>
    </row>
    <row r="1691" spans="1:13" s="18" customFormat="1" ht="14.25" x14ac:dyDescent="0.2">
      <c r="A1691" s="18" t="str">
        <f>IF(gesamt!C1691="",CONCATENATE("Eintrag ",J1691),gesamt!A1691)</f>
        <v>Rind/Schweinefleisch, Gemischtes Hackfleisch (Gehacktes, Hackepeter, Mett)</v>
      </c>
      <c r="B1691" s="18">
        <v>100</v>
      </c>
      <c r="C1691" s="19">
        <f>IF(gesamt!C1691="",100,gesamt!D1691)</f>
        <v>170</v>
      </c>
      <c r="D1691" s="20">
        <f>IF(gesamt!C1691="",10,gesamt!G1691)</f>
        <v>0</v>
      </c>
      <c r="E1691" s="20">
        <f>IF(gesamt!C1691="",10,gesamt!H1691)</f>
        <v>10</v>
      </c>
      <c r="F1691" s="20">
        <f>IF(gesamt!C1691="",10,gesamt!I1691)</f>
        <v>20</v>
      </c>
      <c r="G1691" s="20">
        <f>IF(gesamt!C1691="",0,gesamt!J1691)</f>
        <v>0</v>
      </c>
      <c r="H1691" s="20">
        <f>IF(gesamt!C1691="",0,gesamt!K1691)</f>
        <v>0</v>
      </c>
      <c r="I1691" s="19">
        <f t="shared" si="102"/>
        <v>177</v>
      </c>
      <c r="J1691" s="22">
        <f t="shared" si="100"/>
        <v>1690</v>
      </c>
      <c r="K1691" s="21">
        <f t="shared" ca="1" si="103"/>
        <v>1</v>
      </c>
      <c r="L1691" s="21">
        <f ca="1">IF(K1691=0,"",COUNTIF($K$2:K1691,"&gt;0"))</f>
        <v>1690</v>
      </c>
      <c r="M1691" s="50" t="str">
        <f t="shared" ca="1" si="101"/>
        <v>Rind/Schweinefleisch, Gemischtes Hackfleisch (Gehacktes, Hackepeter, Mett)</v>
      </c>
    </row>
    <row r="1692" spans="1:13" s="18" customFormat="1" ht="14.25" x14ac:dyDescent="0.2">
      <c r="A1692" s="18" t="str">
        <f>IF(gesamt!C1692="",CONCATENATE("Eintrag ",J1692),gesamt!A1692)</f>
        <v>Rinder-Beinscheibe (roh)</v>
      </c>
      <c r="B1692" s="18">
        <v>100</v>
      </c>
      <c r="C1692" s="19">
        <f>IF(gesamt!C1692="",100,gesamt!D1692)</f>
        <v>128</v>
      </c>
      <c r="D1692" s="20">
        <f>IF(gesamt!C1692="",10,gesamt!G1692)</f>
        <v>0.5</v>
      </c>
      <c r="E1692" s="20">
        <f>IF(gesamt!C1692="",10,gesamt!H1692)</f>
        <v>5</v>
      </c>
      <c r="F1692" s="20">
        <f>IF(gesamt!C1692="",10,gesamt!I1692)</f>
        <v>19</v>
      </c>
      <c r="G1692" s="20">
        <f>IF(gesamt!C1692="",0,gesamt!J1692)</f>
        <v>0</v>
      </c>
      <c r="H1692" s="20">
        <f>IF(gesamt!C1692="",0,gesamt!K1692)</f>
        <v>0</v>
      </c>
      <c r="I1692" s="19">
        <f t="shared" si="102"/>
        <v>128.35</v>
      </c>
      <c r="J1692" s="22">
        <f t="shared" si="100"/>
        <v>1691</v>
      </c>
      <c r="K1692" s="21">
        <f t="shared" ca="1" si="103"/>
        <v>1</v>
      </c>
      <c r="L1692" s="21">
        <f ca="1">IF(K1692=0,"",COUNTIF($K$2:K1692,"&gt;0"))</f>
        <v>1691</v>
      </c>
      <c r="M1692" s="50" t="str">
        <f t="shared" ca="1" si="101"/>
        <v>Rinder-Beinscheibe (roh)</v>
      </c>
    </row>
    <row r="1693" spans="1:13" s="18" customFormat="1" ht="14.25" x14ac:dyDescent="0.2">
      <c r="A1693" s="18" t="str">
        <f>IF(gesamt!C1693="",CONCATENATE("Eintrag ",J1693),gesamt!A1693)</f>
        <v>Rinderbraten, Rinder-Schmorbraten</v>
      </c>
      <c r="B1693" s="18">
        <v>100</v>
      </c>
      <c r="C1693" s="19">
        <f>IF(gesamt!C1693="",100,gesamt!D1693)</f>
        <v>187</v>
      </c>
      <c r="D1693" s="20">
        <f>IF(gesamt!C1693="",10,gesamt!G1693)</f>
        <v>1</v>
      </c>
      <c r="E1693" s="20">
        <f>IF(gesamt!C1693="",10,gesamt!H1693)</f>
        <v>12</v>
      </c>
      <c r="F1693" s="20">
        <f>IF(gesamt!C1693="",10,gesamt!I1693)</f>
        <v>17</v>
      </c>
      <c r="G1693" s="20">
        <f>IF(gesamt!C1693="",0,gesamt!J1693)</f>
        <v>0</v>
      </c>
      <c r="H1693" s="20">
        <f>IF(gesamt!C1693="",0,gesamt!K1693)</f>
        <v>0</v>
      </c>
      <c r="I1693" s="19">
        <f t="shared" si="102"/>
        <v>187.10000000000002</v>
      </c>
      <c r="J1693" s="22">
        <f t="shared" si="100"/>
        <v>1692</v>
      </c>
      <c r="K1693" s="21">
        <f t="shared" ca="1" si="103"/>
        <v>1</v>
      </c>
      <c r="L1693" s="21">
        <f ca="1">IF(K1693=0,"",COUNTIF($K$2:K1693,"&gt;0"))</f>
        <v>1692</v>
      </c>
      <c r="M1693" s="50" t="str">
        <f t="shared" ca="1" si="101"/>
        <v>Rinderbraten, Rinder-Schmorbraten</v>
      </c>
    </row>
    <row r="1694" spans="1:13" s="18" customFormat="1" ht="14.25" x14ac:dyDescent="0.2">
      <c r="A1694" s="18" t="str">
        <f>IF(gesamt!C1694="",CONCATENATE("Eintrag ",J1694),gesamt!A1694)</f>
        <v>Rinder-Bratwurst, Rinds-Bratwurst, Rinds-Würstchen (Roster)</v>
      </c>
      <c r="B1694" s="18">
        <v>100</v>
      </c>
      <c r="C1694" s="19">
        <f>IF(gesamt!C1694="",100,gesamt!D1694)</f>
        <v>228</v>
      </c>
      <c r="D1694" s="20">
        <f>IF(gesamt!C1694="",10,gesamt!G1694)</f>
        <v>2</v>
      </c>
      <c r="E1694" s="20">
        <f>IF(gesamt!C1694="",10,gesamt!H1694)</f>
        <v>16</v>
      </c>
      <c r="F1694" s="20">
        <f>IF(gesamt!C1694="",10,gesamt!I1694)</f>
        <v>17</v>
      </c>
      <c r="G1694" s="20">
        <f>IF(gesamt!C1694="",0,gesamt!J1694)</f>
        <v>0</v>
      </c>
      <c r="H1694" s="20">
        <f>IF(gesamt!C1694="",0,gesamt!K1694)</f>
        <v>0</v>
      </c>
      <c r="I1694" s="19">
        <f t="shared" si="102"/>
        <v>228.4</v>
      </c>
      <c r="J1694" s="22">
        <f t="shared" si="100"/>
        <v>1693</v>
      </c>
      <c r="K1694" s="21">
        <f t="shared" ca="1" si="103"/>
        <v>1</v>
      </c>
      <c r="L1694" s="21">
        <f ca="1">IF(K1694=0,"",COUNTIF($K$2:K1694,"&gt;0"))</f>
        <v>1693</v>
      </c>
      <c r="M1694" s="50" t="str">
        <f t="shared" ca="1" si="101"/>
        <v>Rinder-Bratwurst, Rinds-Bratwurst, Rinds-Würstchen (Roster)</v>
      </c>
    </row>
    <row r="1695" spans="1:13" s="18" customFormat="1" ht="14.25" x14ac:dyDescent="0.2">
      <c r="A1695" s="18" t="str">
        <f>IF(gesamt!C1695="",CONCATENATE("Eintrag ",J1695),gesamt!A1695)</f>
        <v>Rindergeschnetzeltes</v>
      </c>
      <c r="B1695" s="18">
        <v>100</v>
      </c>
      <c r="C1695" s="19">
        <f>IF(gesamt!C1695="",100,gesamt!D1695)</f>
        <v>102</v>
      </c>
      <c r="D1695" s="20">
        <f>IF(gesamt!C1695="",10,gesamt!G1695)</f>
        <v>6</v>
      </c>
      <c r="E1695" s="20">
        <f>IF(gesamt!C1695="",10,gesamt!H1695)</f>
        <v>4.2</v>
      </c>
      <c r="F1695" s="20">
        <f>IF(gesamt!C1695="",10,gesamt!I1695)</f>
        <v>9.1</v>
      </c>
      <c r="G1695" s="20">
        <f>IF(gesamt!C1695="",0,gesamt!J1695)</f>
        <v>0</v>
      </c>
      <c r="H1695" s="20">
        <f>IF(gesamt!C1695="",0,gesamt!K1695)</f>
        <v>0</v>
      </c>
      <c r="I1695" s="19">
        <f t="shared" si="102"/>
        <v>101.88</v>
      </c>
      <c r="J1695" s="22">
        <f t="shared" si="100"/>
        <v>1694</v>
      </c>
      <c r="K1695" s="21">
        <f t="shared" ca="1" si="103"/>
        <v>1</v>
      </c>
      <c r="L1695" s="21">
        <f ca="1">IF(K1695=0,"",COUNTIF($K$2:K1695,"&gt;0"))</f>
        <v>1694</v>
      </c>
      <c r="M1695" s="50" t="str">
        <f t="shared" ca="1" si="101"/>
        <v>Rindergeschnetzeltes</v>
      </c>
    </row>
    <row r="1696" spans="1:13" s="18" customFormat="1" ht="14.25" x14ac:dyDescent="0.2">
      <c r="A1696" s="18" t="str">
        <f>IF(gesamt!C1696="",CONCATENATE("Eintrag ",J1696),gesamt!A1696)</f>
        <v>Rindergulasch mit Soße</v>
      </c>
      <c r="B1696" s="18">
        <v>100</v>
      </c>
      <c r="C1696" s="19">
        <f>IF(gesamt!C1696="",100,gesamt!D1696)</f>
        <v>116</v>
      </c>
      <c r="D1696" s="20">
        <f>IF(gesamt!C1696="",10,gesamt!G1696)</f>
        <v>3.5</v>
      </c>
      <c r="E1696" s="20">
        <f>IF(gesamt!C1696="",10,gesamt!H1696)</f>
        <v>5.3</v>
      </c>
      <c r="F1696" s="20">
        <f>IF(gesamt!C1696="",10,gesamt!I1696)</f>
        <v>13.5</v>
      </c>
      <c r="G1696" s="20">
        <f>IF(gesamt!C1696="",0,gesamt!J1696)</f>
        <v>0</v>
      </c>
      <c r="H1696" s="20">
        <f>IF(gesamt!C1696="",0,gesamt!K1696)</f>
        <v>0</v>
      </c>
      <c r="I1696" s="19">
        <f t="shared" si="102"/>
        <v>120.34</v>
      </c>
      <c r="J1696" s="22">
        <f t="shared" si="100"/>
        <v>1695</v>
      </c>
      <c r="K1696" s="21">
        <f t="shared" ca="1" si="103"/>
        <v>1</v>
      </c>
      <c r="L1696" s="21">
        <f ca="1">IF(K1696=0,"",COUNTIF($K$2:K1696,"&gt;0"))</f>
        <v>1695</v>
      </c>
      <c r="M1696" s="50" t="str">
        <f t="shared" ca="1" si="101"/>
        <v>Rindergulasch mit Soße</v>
      </c>
    </row>
    <row r="1697" spans="1:13" s="18" customFormat="1" ht="14.25" x14ac:dyDescent="0.2">
      <c r="A1697" s="18" t="str">
        <f>IF(gesamt!C1697="",CONCATENATE("Eintrag ",J1697),gesamt!A1697)</f>
        <v>Rinder-Hacksteaks, Bifteki</v>
      </c>
      <c r="B1697" s="18">
        <v>100</v>
      </c>
      <c r="C1697" s="19">
        <f>IF(gesamt!C1697="",100,gesamt!D1697)</f>
        <v>237</v>
      </c>
      <c r="D1697" s="20">
        <f>IF(gesamt!C1697="",10,gesamt!G1697)</f>
        <v>5</v>
      </c>
      <c r="E1697" s="20">
        <f>IF(gesamt!C1697="",10,gesamt!H1697)</f>
        <v>16</v>
      </c>
      <c r="F1697" s="20">
        <f>IF(gesamt!C1697="",10,gesamt!I1697)</f>
        <v>16</v>
      </c>
      <c r="G1697" s="20">
        <f>IF(gesamt!C1697="",0,gesamt!J1697)</f>
        <v>0</v>
      </c>
      <c r="H1697" s="20">
        <f>IF(gesamt!C1697="",0,gesamt!K1697)</f>
        <v>0</v>
      </c>
      <c r="I1697" s="19">
        <f t="shared" si="102"/>
        <v>236.5</v>
      </c>
      <c r="J1697" s="22">
        <f t="shared" si="100"/>
        <v>1696</v>
      </c>
      <c r="K1697" s="21">
        <f t="shared" ca="1" si="103"/>
        <v>1</v>
      </c>
      <c r="L1697" s="21">
        <f ca="1">IF(K1697=0,"",COUNTIF($K$2:K1697,"&gt;0"))</f>
        <v>1696</v>
      </c>
      <c r="M1697" s="50" t="str">
        <f t="shared" ca="1" si="101"/>
        <v>Rinder-Hacksteaks, Bifteki</v>
      </c>
    </row>
    <row r="1698" spans="1:13" s="18" customFormat="1" ht="14.25" x14ac:dyDescent="0.2">
      <c r="A1698" s="18" t="str">
        <f>IF(gesamt!C1698="",CONCATENATE("Eintrag ",J1698),gesamt!A1698)</f>
        <v>Rindermark, Rinder-Knochenmark (roh)</v>
      </c>
      <c r="B1698" s="18">
        <v>100</v>
      </c>
      <c r="C1698" s="19">
        <f>IF(gesamt!C1698="",100,gesamt!D1698)</f>
        <v>881</v>
      </c>
      <c r="D1698" s="20">
        <f>IF(gesamt!C1698="",10,gesamt!G1698)</f>
        <v>0</v>
      </c>
      <c r="E1698" s="20">
        <f>IF(gesamt!C1698="",10,gesamt!H1698)</f>
        <v>94</v>
      </c>
      <c r="F1698" s="20">
        <f>IF(gesamt!C1698="",10,gesamt!I1698)</f>
        <v>1.5</v>
      </c>
      <c r="G1698" s="20">
        <f>IF(gesamt!C1698="",0,gesamt!J1698)</f>
        <v>0</v>
      </c>
      <c r="H1698" s="20">
        <f>IF(gesamt!C1698="",0,gesamt!K1698)</f>
        <v>0</v>
      </c>
      <c r="I1698" s="19">
        <f t="shared" si="102"/>
        <v>880.5</v>
      </c>
      <c r="J1698" s="22">
        <f t="shared" si="100"/>
        <v>1697</v>
      </c>
      <c r="K1698" s="21">
        <f t="shared" ca="1" si="103"/>
        <v>1</v>
      </c>
      <c r="L1698" s="21">
        <f ca="1">IF(K1698=0,"",COUNTIF($K$2:K1698,"&gt;0"))</f>
        <v>1697</v>
      </c>
      <c r="M1698" s="50" t="str">
        <f t="shared" ca="1" si="101"/>
        <v>Rindermark, Rinder-Knochenmark (roh)</v>
      </c>
    </row>
    <row r="1699" spans="1:13" s="18" customFormat="1" ht="14.25" x14ac:dyDescent="0.2">
      <c r="A1699" s="18" t="str">
        <f>IF(gesamt!C1699="",CONCATENATE("Eintrag ",J1699),gesamt!A1699)</f>
        <v>Rinder-Rouladen mit Soße</v>
      </c>
      <c r="B1699" s="18">
        <v>100</v>
      </c>
      <c r="C1699" s="19">
        <f>IF(gesamt!C1699="",100,gesamt!D1699)</f>
        <v>172</v>
      </c>
      <c r="D1699" s="20">
        <f>IF(gesamt!C1699="",10,gesamt!G1699)</f>
        <v>2</v>
      </c>
      <c r="E1699" s="20">
        <f>IF(gesamt!C1699="",10,gesamt!H1699)</f>
        <v>11.5</v>
      </c>
      <c r="F1699" s="20">
        <f>IF(gesamt!C1699="",10,gesamt!I1699)</f>
        <v>15</v>
      </c>
      <c r="G1699" s="20">
        <f>IF(gesamt!C1699="",0,gesamt!J1699)</f>
        <v>0</v>
      </c>
      <c r="H1699" s="20">
        <f>IF(gesamt!C1699="",0,gesamt!K1699)</f>
        <v>0</v>
      </c>
      <c r="I1699" s="19">
        <f t="shared" si="102"/>
        <v>178.15</v>
      </c>
      <c r="J1699" s="22">
        <f t="shared" si="100"/>
        <v>1698</v>
      </c>
      <c r="K1699" s="21">
        <f t="shared" ca="1" si="103"/>
        <v>1</v>
      </c>
      <c r="L1699" s="21">
        <f ca="1">IF(K1699=0,"",COUNTIF($K$2:K1699,"&gt;0"))</f>
        <v>1698</v>
      </c>
      <c r="M1699" s="50" t="str">
        <f t="shared" ca="1" si="101"/>
        <v>Rinder-Rouladen mit Soße</v>
      </c>
    </row>
    <row r="1700" spans="1:13" s="18" customFormat="1" ht="14.25" x14ac:dyDescent="0.2">
      <c r="A1700" s="18" t="str">
        <f>IF(gesamt!C1700="",CONCATENATE("Eintrag ",J1700),gesamt!A1700)</f>
        <v>Rinderschinken</v>
      </c>
      <c r="B1700" s="18">
        <v>100</v>
      </c>
      <c r="C1700" s="19">
        <f>IF(gesamt!C1700="",100,gesamt!D1700)</f>
        <v>128</v>
      </c>
      <c r="D1700" s="20">
        <f>IF(gesamt!C1700="",10,gesamt!G1700)</f>
        <v>3</v>
      </c>
      <c r="E1700" s="20">
        <f>IF(gesamt!C1700="",10,gesamt!H1700)</f>
        <v>2.5</v>
      </c>
      <c r="F1700" s="20">
        <f>IF(gesamt!C1700="",10,gesamt!I1700)</f>
        <v>22</v>
      </c>
      <c r="G1700" s="20">
        <f>IF(gesamt!C1700="",0,gesamt!J1700)</f>
        <v>0</v>
      </c>
      <c r="H1700" s="20">
        <f>IF(gesamt!C1700="",0,gesamt!K1700)</f>
        <v>0</v>
      </c>
      <c r="I1700" s="19">
        <f t="shared" si="102"/>
        <v>127.95</v>
      </c>
      <c r="J1700" s="22">
        <f t="shared" si="100"/>
        <v>1699</v>
      </c>
      <c r="K1700" s="21">
        <f t="shared" ca="1" si="103"/>
        <v>1</v>
      </c>
      <c r="L1700" s="21">
        <f ca="1">IF(K1700=0,"",COUNTIF($K$2:K1700,"&gt;0"))</f>
        <v>1699</v>
      </c>
      <c r="M1700" s="50" t="str">
        <f t="shared" ca="1" si="101"/>
        <v>Rinderschinken</v>
      </c>
    </row>
    <row r="1701" spans="1:13" s="18" customFormat="1" ht="14.25" x14ac:dyDescent="0.2">
      <c r="A1701" s="18" t="str">
        <f>IF(gesamt!C1701="",CONCATENATE("Eintrag ",J1701),gesamt!A1701)</f>
        <v>Rindersteaks mit Kräuterbutter</v>
      </c>
      <c r="B1701" s="18">
        <v>100</v>
      </c>
      <c r="C1701" s="19">
        <f>IF(gesamt!C1701="",100,gesamt!D1701)</f>
        <v>328</v>
      </c>
      <c r="D1701" s="20">
        <f>IF(gesamt!C1701="",10,gesamt!G1701)</f>
        <v>1</v>
      </c>
      <c r="E1701" s="20">
        <f>IF(gesamt!C1701="",10,gesamt!H1701)</f>
        <v>26.5</v>
      </c>
      <c r="F1701" s="20">
        <f>IF(gesamt!C1701="",10,gesamt!I1701)</f>
        <v>21.5</v>
      </c>
      <c r="G1701" s="20">
        <f>IF(gesamt!C1701="",0,gesamt!J1701)</f>
        <v>0</v>
      </c>
      <c r="H1701" s="20">
        <f>IF(gesamt!C1701="",0,gesamt!K1701)</f>
        <v>0</v>
      </c>
      <c r="I1701" s="19">
        <f t="shared" si="102"/>
        <v>340.85</v>
      </c>
      <c r="J1701" s="22">
        <f t="shared" ref="J1701:J1764" si="104">J1700+1</f>
        <v>1700</v>
      </c>
      <c r="K1701" s="21">
        <f t="shared" ca="1" si="103"/>
        <v>1</v>
      </c>
      <c r="L1701" s="21">
        <f ca="1">IF(K1701=0,"",COUNTIF($K$2:K1701,"&gt;0"))</f>
        <v>1700</v>
      </c>
      <c r="M1701" s="50" t="str">
        <f t="shared" ca="1" si="101"/>
        <v>Rindersteaks mit Kräuterbutter</v>
      </c>
    </row>
    <row r="1702" spans="1:13" s="18" customFormat="1" ht="14.25" x14ac:dyDescent="0.2">
      <c r="A1702" s="18" t="str">
        <f>IF(gesamt!C1702="",CONCATENATE("Eintrag ",J1702),gesamt!A1702)</f>
        <v>Rindertalg, Rinderfett, Rinderschmalz</v>
      </c>
      <c r="B1702" s="18">
        <v>100</v>
      </c>
      <c r="C1702" s="19">
        <f>IF(gesamt!C1702="",100,gesamt!D1702)</f>
        <v>878</v>
      </c>
      <c r="D1702" s="20">
        <f>IF(gesamt!C1702="",10,gesamt!G1702)</f>
        <v>0</v>
      </c>
      <c r="E1702" s="20">
        <f>IF(gesamt!C1702="",10,gesamt!H1702)</f>
        <v>97.2</v>
      </c>
      <c r="F1702" s="20">
        <f>IF(gesamt!C1702="",10,gesamt!I1702)</f>
        <v>0.8</v>
      </c>
      <c r="G1702" s="20">
        <f>IF(gesamt!C1702="",0,gesamt!J1702)</f>
        <v>0</v>
      </c>
      <c r="H1702" s="20">
        <f>IF(gesamt!C1702="",0,gesamt!K1702)</f>
        <v>0</v>
      </c>
      <c r="I1702" s="19">
        <f t="shared" si="102"/>
        <v>907.32000000000016</v>
      </c>
      <c r="J1702" s="22">
        <f t="shared" si="104"/>
        <v>1701</v>
      </c>
      <c r="K1702" s="21">
        <f t="shared" ca="1" si="103"/>
        <v>1</v>
      </c>
      <c r="L1702" s="21">
        <f ca="1">IF(K1702=0,"",COUNTIF($K$2:K1702,"&gt;0"))</f>
        <v>1701</v>
      </c>
      <c r="M1702" s="50" t="str">
        <f t="shared" ca="1" si="101"/>
        <v>Rindertalg, Rinderfett, Rinderschmalz</v>
      </c>
    </row>
    <row r="1703" spans="1:13" s="18" customFormat="1" ht="14.25" x14ac:dyDescent="0.2">
      <c r="A1703" s="18" t="str">
        <f>IF(gesamt!C1703="",CONCATENATE("Eintrag ",J1703),gesamt!A1703)</f>
        <v>Rindfleisch chinesisch</v>
      </c>
      <c r="B1703" s="18">
        <v>100</v>
      </c>
      <c r="C1703" s="19">
        <f>IF(gesamt!C1703="",100,gesamt!D1703)</f>
        <v>132</v>
      </c>
      <c r="D1703" s="20">
        <f>IF(gesamt!C1703="",10,gesamt!G1703)</f>
        <v>12</v>
      </c>
      <c r="E1703" s="20">
        <f>IF(gesamt!C1703="",10,gesamt!H1703)</f>
        <v>4.8</v>
      </c>
      <c r="F1703" s="20">
        <f>IF(gesamt!C1703="",10,gesamt!I1703)</f>
        <v>9</v>
      </c>
      <c r="G1703" s="20">
        <f>IF(gesamt!C1703="",0,gesamt!J1703)</f>
        <v>0</v>
      </c>
      <c r="H1703" s="20">
        <f>IF(gesamt!C1703="",0,gesamt!K1703)</f>
        <v>0</v>
      </c>
      <c r="I1703" s="19">
        <f t="shared" si="102"/>
        <v>131.64000000000001</v>
      </c>
      <c r="J1703" s="22">
        <f t="shared" si="104"/>
        <v>1702</v>
      </c>
      <c r="K1703" s="21">
        <f t="shared" ca="1" si="103"/>
        <v>1</v>
      </c>
      <c r="L1703" s="21">
        <f ca="1">IF(K1703=0,"",COUNTIF($K$2:K1703,"&gt;0"))</f>
        <v>1702</v>
      </c>
      <c r="M1703" s="50" t="str">
        <f t="shared" ca="1" si="101"/>
        <v>Rindfleisch chinesisch</v>
      </c>
    </row>
    <row r="1704" spans="1:13" s="18" customFormat="1" ht="14.25" x14ac:dyDescent="0.2">
      <c r="A1704" s="18" t="str">
        <f>IF(gesamt!C1704="",CONCATENATE("Eintrag ",J1704),gesamt!A1704)</f>
        <v>Rindfleisch, Filet (Rinderfilet, Filetsteak, Beefsteak, Rinderhüftsteak) (roh)</v>
      </c>
      <c r="B1704" s="18">
        <v>100</v>
      </c>
      <c r="C1704" s="19">
        <f>IF(gesamt!C1704="",100,gesamt!D1704)</f>
        <v>121</v>
      </c>
      <c r="D1704" s="20">
        <f>IF(gesamt!C1704="",10,gesamt!G1704)</f>
        <v>0</v>
      </c>
      <c r="E1704" s="20">
        <f>IF(gesamt!C1704="",10,gesamt!H1704)</f>
        <v>4</v>
      </c>
      <c r="F1704" s="20">
        <f>IF(gesamt!C1704="",10,gesamt!I1704)</f>
        <v>21.2</v>
      </c>
      <c r="G1704" s="20">
        <f>IF(gesamt!C1704="",0,gesamt!J1704)</f>
        <v>0</v>
      </c>
      <c r="H1704" s="20">
        <f>IF(gesamt!C1704="",0,gesamt!K1704)</f>
        <v>0</v>
      </c>
      <c r="I1704" s="19">
        <f t="shared" si="102"/>
        <v>126.24000000000001</v>
      </c>
      <c r="J1704" s="22">
        <f t="shared" si="104"/>
        <v>1703</v>
      </c>
      <c r="K1704" s="21">
        <f t="shared" ca="1" si="103"/>
        <v>1</v>
      </c>
      <c r="L1704" s="21">
        <f ca="1">IF(K1704=0,"",COUNTIF($K$2:K1704,"&gt;0"))</f>
        <v>1703</v>
      </c>
      <c r="M1704" s="50" t="str">
        <f t="shared" ca="1" si="101"/>
        <v>Rindfleisch, Filet (Rinderfilet, Filetsteak, Beefsteak, Rinderhüftsteak) (roh)</v>
      </c>
    </row>
    <row r="1705" spans="1:13" s="18" customFormat="1" ht="14.25" x14ac:dyDescent="0.2">
      <c r="A1705" s="18" t="str">
        <f>IF(gesamt!C1705="",CONCATENATE("Eintrag ",J1705),gesamt!A1705)</f>
        <v>Rindfleisch, Hackfleisch (R-hack, Gehacktes, Hackepeter, R-mett, Schabefleisch)</v>
      </c>
      <c r="B1705" s="18">
        <v>100</v>
      </c>
      <c r="C1705" s="19">
        <f>IF(gesamt!C1705="",100,gesamt!D1705)</f>
        <v>161</v>
      </c>
      <c r="D1705" s="20">
        <f>IF(gesamt!C1705="",10,gesamt!G1705)</f>
        <v>0</v>
      </c>
      <c r="E1705" s="20">
        <f>IF(gesamt!C1705="",10,gesamt!H1705)</f>
        <v>9</v>
      </c>
      <c r="F1705" s="20">
        <f>IF(gesamt!C1705="",10,gesamt!I1705)</f>
        <v>20</v>
      </c>
      <c r="G1705" s="20">
        <f>IF(gesamt!C1705="",0,gesamt!J1705)</f>
        <v>0</v>
      </c>
      <c r="H1705" s="20">
        <f>IF(gesamt!C1705="",0,gesamt!K1705)</f>
        <v>0</v>
      </c>
      <c r="I1705" s="19">
        <f t="shared" si="102"/>
        <v>167.7</v>
      </c>
      <c r="J1705" s="22">
        <f t="shared" si="104"/>
        <v>1704</v>
      </c>
      <c r="K1705" s="21">
        <f t="shared" ca="1" si="103"/>
        <v>1</v>
      </c>
      <c r="L1705" s="21">
        <f ca="1">IF(K1705=0,"",COUNTIF($K$2:K1705,"&gt;0"))</f>
        <v>1704</v>
      </c>
      <c r="M1705" s="50" t="str">
        <f t="shared" ca="1" si="101"/>
        <v>Rindfleisch, Hackfleisch (R-hack, Gehacktes, Hackepeter, R-mett, Schabefleisch)</v>
      </c>
    </row>
    <row r="1706" spans="1:13" s="18" customFormat="1" ht="14.25" x14ac:dyDescent="0.2">
      <c r="A1706" s="18" t="str">
        <f>IF(gesamt!C1706="",CONCATENATE("Eintrag ",J1706),gesamt!A1706)</f>
        <v>Rindfleisch, Hochrippe (roh)</v>
      </c>
      <c r="B1706" s="18">
        <v>100</v>
      </c>
      <c r="C1706" s="19">
        <f>IF(gesamt!C1706="",100,gesamt!D1706)</f>
        <v>155</v>
      </c>
      <c r="D1706" s="20">
        <f>IF(gesamt!C1706="",10,gesamt!G1706)</f>
        <v>0</v>
      </c>
      <c r="E1706" s="20">
        <f>IF(gesamt!C1706="",10,gesamt!H1706)</f>
        <v>8.1</v>
      </c>
      <c r="F1706" s="20">
        <f>IF(gesamt!C1706="",10,gesamt!I1706)</f>
        <v>20.6</v>
      </c>
      <c r="G1706" s="20">
        <f>IF(gesamt!C1706="",0,gesamt!J1706)</f>
        <v>0</v>
      </c>
      <c r="H1706" s="20">
        <f>IF(gesamt!C1706="",0,gesamt!K1706)</f>
        <v>0</v>
      </c>
      <c r="I1706" s="19">
        <f t="shared" si="102"/>
        <v>161.85000000000002</v>
      </c>
      <c r="J1706" s="22">
        <f t="shared" si="104"/>
        <v>1705</v>
      </c>
      <c r="K1706" s="21">
        <f t="shared" ca="1" si="103"/>
        <v>1</v>
      </c>
      <c r="L1706" s="21">
        <f ca="1">IF(K1706=0,"",COUNTIF($K$2:K1706,"&gt;0"))</f>
        <v>1705</v>
      </c>
      <c r="M1706" s="50" t="str">
        <f t="shared" ca="1" si="101"/>
        <v>Rindfleisch, Hochrippe (roh)</v>
      </c>
    </row>
    <row r="1707" spans="1:13" s="18" customFormat="1" ht="14.25" x14ac:dyDescent="0.2">
      <c r="A1707" s="18" t="str">
        <f>IF(gesamt!C1707="",CONCATENATE("Eintrag ",J1707),gesamt!A1707)</f>
        <v>Rindfleisch, Leber (Rinderleber) (roh)</v>
      </c>
      <c r="B1707" s="18">
        <v>100</v>
      </c>
      <c r="C1707" s="19">
        <f>IF(gesamt!C1707="",100,gesamt!D1707)</f>
        <v>128</v>
      </c>
      <c r="D1707" s="20">
        <f>IF(gesamt!C1707="",10,gesamt!G1707)</f>
        <v>5.3</v>
      </c>
      <c r="E1707" s="20">
        <f>IF(gesamt!C1707="",10,gesamt!H1707)</f>
        <v>3.1</v>
      </c>
      <c r="F1707" s="20">
        <f>IF(gesamt!C1707="",10,gesamt!I1707)</f>
        <v>19.7</v>
      </c>
      <c r="G1707" s="20">
        <f>IF(gesamt!C1707="",0,gesamt!J1707)</f>
        <v>0</v>
      </c>
      <c r="H1707" s="20">
        <f>IF(gesamt!C1707="",0,gesamt!K1707)</f>
        <v>0</v>
      </c>
      <c r="I1707" s="19">
        <f t="shared" si="102"/>
        <v>133.30000000000001</v>
      </c>
      <c r="J1707" s="22">
        <f t="shared" si="104"/>
        <v>1706</v>
      </c>
      <c r="K1707" s="21">
        <f t="shared" ca="1" si="103"/>
        <v>1</v>
      </c>
      <c r="L1707" s="21">
        <f ca="1">IF(K1707=0,"",COUNTIF($K$2:K1707,"&gt;0"))</f>
        <v>1706</v>
      </c>
      <c r="M1707" s="50" t="str">
        <f t="shared" ca="1" si="101"/>
        <v>Rindfleisch, Leber (Rinderleber) (roh)</v>
      </c>
    </row>
    <row r="1708" spans="1:13" s="18" customFormat="1" ht="14.25" x14ac:dyDescent="0.2">
      <c r="A1708" s="18" t="str">
        <f>IF(gesamt!C1708="",CONCATENATE("Eintrag ",J1708),gesamt!A1708)</f>
        <v>Rindfleisch, mager (roh)</v>
      </c>
      <c r="B1708" s="18">
        <v>100</v>
      </c>
      <c r="C1708" s="19">
        <f>IF(gesamt!C1708="",100,gesamt!D1708)</f>
        <v>107</v>
      </c>
      <c r="D1708" s="20">
        <f>IF(gesamt!C1708="",10,gesamt!G1708)</f>
        <v>0</v>
      </c>
      <c r="E1708" s="20">
        <f>IF(gesamt!C1708="",10,gesamt!H1708)</f>
        <v>1.9</v>
      </c>
      <c r="F1708" s="20">
        <f>IF(gesamt!C1708="",10,gesamt!I1708)</f>
        <v>22</v>
      </c>
      <c r="G1708" s="20">
        <f>IF(gesamt!C1708="",0,gesamt!J1708)</f>
        <v>0</v>
      </c>
      <c r="H1708" s="20">
        <f>IF(gesamt!C1708="",0,gesamt!K1708)</f>
        <v>0</v>
      </c>
      <c r="I1708" s="19">
        <f t="shared" si="102"/>
        <v>110.07000000000001</v>
      </c>
      <c r="J1708" s="22">
        <f t="shared" si="104"/>
        <v>1707</v>
      </c>
      <c r="K1708" s="21">
        <f t="shared" ca="1" si="103"/>
        <v>1</v>
      </c>
      <c r="L1708" s="21">
        <f ca="1">IF(K1708=0,"",COUNTIF($K$2:K1708,"&gt;0"))</f>
        <v>1707</v>
      </c>
      <c r="M1708" s="50" t="str">
        <f t="shared" ca="1" si="101"/>
        <v>Rindfleisch, mager (roh)</v>
      </c>
    </row>
    <row r="1709" spans="1:13" s="18" customFormat="1" ht="14.25" x14ac:dyDescent="0.2">
      <c r="A1709" s="18" t="str">
        <f>IF(gesamt!C1709="",CONCATENATE("Eintrag ",J1709),gesamt!A1709)</f>
        <v>Rindfleisch, mittelfett (z. B. Ribeye) (roh)</v>
      </c>
      <c r="B1709" s="18">
        <v>100</v>
      </c>
      <c r="C1709" s="19">
        <f>IF(gesamt!C1709="",100,gesamt!D1709)</f>
        <v>155</v>
      </c>
      <c r="D1709" s="20">
        <f>IF(gesamt!C1709="",10,gesamt!G1709)</f>
        <v>0</v>
      </c>
      <c r="E1709" s="20">
        <f>IF(gesamt!C1709="",10,gesamt!H1709)</f>
        <v>8.1</v>
      </c>
      <c r="F1709" s="20">
        <f>IF(gesamt!C1709="",10,gesamt!I1709)</f>
        <v>20.6</v>
      </c>
      <c r="G1709" s="20">
        <f>IF(gesamt!C1709="",0,gesamt!J1709)</f>
        <v>0</v>
      </c>
      <c r="H1709" s="20">
        <f>IF(gesamt!C1709="",0,gesamt!K1709)</f>
        <v>0</v>
      </c>
      <c r="I1709" s="19">
        <f t="shared" si="102"/>
        <v>161.85000000000002</v>
      </c>
      <c r="J1709" s="22">
        <f t="shared" si="104"/>
        <v>1708</v>
      </c>
      <c r="K1709" s="21">
        <f t="shared" ca="1" si="103"/>
        <v>1</v>
      </c>
      <c r="L1709" s="21">
        <f ca="1">IF(K1709=0,"",COUNTIF($K$2:K1709,"&gt;0"))</f>
        <v>1708</v>
      </c>
      <c r="M1709" s="50" t="str">
        <f t="shared" ca="1" si="101"/>
        <v>Rindfleisch, mittelfett (z. B. Ribeye) (roh)</v>
      </c>
    </row>
    <row r="1710" spans="1:13" s="18" customFormat="1" ht="14.25" x14ac:dyDescent="0.2">
      <c r="A1710" s="18" t="str">
        <f>IF(gesamt!C1710="",CONCATENATE("Eintrag ",J1710),gesamt!A1710)</f>
        <v>Rindfleisch, Nieren (Rindernieren) (roh)</v>
      </c>
      <c r="B1710" s="18">
        <v>100</v>
      </c>
      <c r="C1710" s="19">
        <f>IF(gesamt!C1710="",100,gesamt!D1710)</f>
        <v>113</v>
      </c>
      <c r="D1710" s="20">
        <f>IF(gesamt!C1710="",10,gesamt!G1710)</f>
        <v>0.9</v>
      </c>
      <c r="E1710" s="20">
        <f>IF(gesamt!C1710="",10,gesamt!H1710)</f>
        <v>5.0999999999999996</v>
      </c>
      <c r="F1710" s="20">
        <f>IF(gesamt!C1710="",10,gesamt!I1710)</f>
        <v>16.600000000000001</v>
      </c>
      <c r="G1710" s="20">
        <f>IF(gesamt!C1710="",0,gesamt!J1710)</f>
        <v>0</v>
      </c>
      <c r="H1710" s="20">
        <f>IF(gesamt!C1710="",0,gesamt!K1710)</f>
        <v>0</v>
      </c>
      <c r="I1710" s="19">
        <f t="shared" si="102"/>
        <v>120.84</v>
      </c>
      <c r="J1710" s="22">
        <f t="shared" si="104"/>
        <v>1709</v>
      </c>
      <c r="K1710" s="21">
        <f t="shared" ca="1" si="103"/>
        <v>1</v>
      </c>
      <c r="L1710" s="21">
        <f ca="1">IF(K1710=0,"",COUNTIF($K$2:K1710,"&gt;0"))</f>
        <v>1709</v>
      </c>
      <c r="M1710" s="50" t="str">
        <f t="shared" ca="1" si="101"/>
        <v>Rindfleisch, Nieren (Rindernieren) (roh)</v>
      </c>
    </row>
    <row r="1711" spans="1:13" s="18" customFormat="1" ht="14.25" x14ac:dyDescent="0.2">
      <c r="A1711" s="18" t="str">
        <f>IF(gesamt!C1711="",CONCATENATE("Eintrag ",J1711),gesamt!A1711)</f>
        <v>Rindfleisch, Roastbeef (Beefsteak oder Entrecôte) (roh)</v>
      </c>
      <c r="B1711" s="18">
        <v>100</v>
      </c>
      <c r="C1711" s="19">
        <f>IF(gesamt!C1711="",100,gesamt!D1711)</f>
        <v>130</v>
      </c>
      <c r="D1711" s="20">
        <f>IF(gesamt!C1711="",10,gesamt!G1711)</f>
        <v>0</v>
      </c>
      <c r="E1711" s="20">
        <f>IF(gesamt!C1711="",10,gesamt!H1711)</f>
        <v>4.5</v>
      </c>
      <c r="F1711" s="20">
        <f>IF(gesamt!C1711="",10,gesamt!I1711)</f>
        <v>22.4</v>
      </c>
      <c r="G1711" s="20">
        <f>IF(gesamt!C1711="",0,gesamt!J1711)</f>
        <v>0</v>
      </c>
      <c r="H1711" s="20">
        <f>IF(gesamt!C1711="",0,gesamt!K1711)</f>
        <v>0</v>
      </c>
      <c r="I1711" s="19">
        <f t="shared" si="102"/>
        <v>135.93</v>
      </c>
      <c r="J1711" s="22">
        <f t="shared" si="104"/>
        <v>1710</v>
      </c>
      <c r="K1711" s="21">
        <f t="shared" ca="1" si="103"/>
        <v>1</v>
      </c>
      <c r="L1711" s="21">
        <f ca="1">IF(K1711=0,"",COUNTIF($K$2:K1711,"&gt;0"))</f>
        <v>1710</v>
      </c>
      <c r="M1711" s="50" t="str">
        <f t="shared" ca="1" si="101"/>
        <v>Rindfleisch, Roastbeef (Beefsteak oder Entrecôte) (roh)</v>
      </c>
    </row>
    <row r="1712" spans="1:13" s="18" customFormat="1" ht="14.25" x14ac:dyDescent="0.2">
      <c r="A1712" s="18" t="str">
        <f>IF(gesamt!C1712="",CONCATENATE("Eintrag ",J1712),gesamt!A1712)</f>
        <v>Rindfleisch, Tafelspitz (roh)</v>
      </c>
      <c r="B1712" s="18">
        <v>100</v>
      </c>
      <c r="C1712" s="19">
        <f>IF(gesamt!C1712="",100,gesamt!D1712)</f>
        <v>194</v>
      </c>
      <c r="D1712" s="20">
        <f>IF(gesamt!C1712="",10,gesamt!G1712)</f>
        <v>0</v>
      </c>
      <c r="E1712" s="20">
        <f>IF(gesamt!C1712="",10,gesamt!H1712)</f>
        <v>12.5</v>
      </c>
      <c r="F1712" s="20">
        <f>IF(gesamt!C1712="",10,gesamt!I1712)</f>
        <v>18.5</v>
      </c>
      <c r="G1712" s="20">
        <f>IF(gesamt!C1712="",0,gesamt!J1712)</f>
        <v>0</v>
      </c>
      <c r="H1712" s="20">
        <f>IF(gesamt!C1712="",0,gesamt!K1712)</f>
        <v>0</v>
      </c>
      <c r="I1712" s="19">
        <f t="shared" si="102"/>
        <v>193.95000000000002</v>
      </c>
      <c r="J1712" s="22">
        <f t="shared" si="104"/>
        <v>1711</v>
      </c>
      <c r="K1712" s="21">
        <f t="shared" ca="1" si="103"/>
        <v>1</v>
      </c>
      <c r="L1712" s="21">
        <f ca="1">IF(K1712=0,"",COUNTIF($K$2:K1712,"&gt;0"))</f>
        <v>1711</v>
      </c>
      <c r="M1712" s="50" t="str">
        <f t="shared" ca="1" si="101"/>
        <v>Rindfleisch, Tafelspitz (roh)</v>
      </c>
    </row>
    <row r="1713" spans="1:13" s="18" customFormat="1" ht="14.25" x14ac:dyDescent="0.2">
      <c r="A1713" s="18" t="str">
        <f>IF(gesamt!C1713="",CONCATENATE("Eintrag ",J1713),gesamt!A1713)</f>
        <v>Rindfleisch, Tartar (roh)</v>
      </c>
      <c r="B1713" s="18">
        <v>100</v>
      </c>
      <c r="C1713" s="19">
        <f>IF(gesamt!C1713="",100,gesamt!D1713)</f>
        <v>111</v>
      </c>
      <c r="D1713" s="20">
        <f>IF(gesamt!C1713="",10,gesamt!G1713)</f>
        <v>0</v>
      </c>
      <c r="E1713" s="20">
        <f>IF(gesamt!C1713="",10,gesamt!H1713)</f>
        <v>2.6</v>
      </c>
      <c r="F1713" s="20">
        <f>IF(gesamt!C1713="",10,gesamt!I1713)</f>
        <v>21.8</v>
      </c>
      <c r="G1713" s="20">
        <f>IF(gesamt!C1713="",0,gesamt!J1713)</f>
        <v>0</v>
      </c>
      <c r="H1713" s="20">
        <f>IF(gesamt!C1713="",0,gesamt!K1713)</f>
        <v>0</v>
      </c>
      <c r="I1713" s="19">
        <f t="shared" si="102"/>
        <v>115.74000000000001</v>
      </c>
      <c r="J1713" s="22">
        <f t="shared" si="104"/>
        <v>1712</v>
      </c>
      <c r="K1713" s="21">
        <f t="shared" ca="1" si="103"/>
        <v>1</v>
      </c>
      <c r="L1713" s="21">
        <f ca="1">IF(K1713=0,"",COUNTIF($K$2:K1713,"&gt;0"))</f>
        <v>1712</v>
      </c>
      <c r="M1713" s="50" t="str">
        <f t="shared" ca="1" si="101"/>
        <v>Rindfleisch, Tartar (roh)</v>
      </c>
    </row>
    <row r="1714" spans="1:13" s="18" customFormat="1" ht="14.25" x14ac:dyDescent="0.2">
      <c r="A1714" s="18" t="str">
        <f>IF(gesamt!C1714="",CONCATENATE("Eintrag ",J1714),gesamt!A1714)</f>
        <v>Rindfleisch, Zunge (Rinderzunge) (roh)</v>
      </c>
      <c r="B1714" s="18">
        <v>100</v>
      </c>
      <c r="C1714" s="19">
        <f>IF(gesamt!C1714="",100,gesamt!D1714)</f>
        <v>207</v>
      </c>
      <c r="D1714" s="20">
        <f>IF(gesamt!C1714="",10,gesamt!G1714)</f>
        <v>0</v>
      </c>
      <c r="E1714" s="20">
        <f>IF(gesamt!C1714="",10,gesamt!H1714)</f>
        <v>15.9</v>
      </c>
      <c r="F1714" s="20">
        <f>IF(gesamt!C1714="",10,gesamt!I1714)</f>
        <v>16</v>
      </c>
      <c r="G1714" s="20">
        <f>IF(gesamt!C1714="",0,gesamt!J1714)</f>
        <v>0</v>
      </c>
      <c r="H1714" s="20">
        <f>IF(gesamt!C1714="",0,gesamt!K1714)</f>
        <v>0</v>
      </c>
      <c r="I1714" s="19">
        <f t="shared" si="102"/>
        <v>215.07</v>
      </c>
      <c r="J1714" s="22">
        <f t="shared" si="104"/>
        <v>1713</v>
      </c>
      <c r="K1714" s="21">
        <f t="shared" ca="1" si="103"/>
        <v>1</v>
      </c>
      <c r="L1714" s="21">
        <f ca="1">IF(K1714=0,"",COUNTIF($K$2:K1714,"&gt;0"))</f>
        <v>1713</v>
      </c>
      <c r="M1714" s="50" t="str">
        <f t="shared" ca="1" si="101"/>
        <v>Rindfleisch, Zunge (Rinderzunge) (roh)</v>
      </c>
    </row>
    <row r="1715" spans="1:13" s="18" customFormat="1" ht="14.25" x14ac:dyDescent="0.2">
      <c r="A1715" s="18" t="str">
        <f>IF(gesamt!C1715="",CONCATENATE("Eintrag ",J1715),gesamt!A1715)</f>
        <v>Rindfleisch-Suppe</v>
      </c>
      <c r="B1715" s="18">
        <v>100</v>
      </c>
      <c r="C1715" s="19">
        <f>IF(gesamt!C1715="",100,gesamt!D1715)</f>
        <v>70</v>
      </c>
      <c r="D1715" s="20">
        <f>IF(gesamt!C1715="",10,gesamt!G1715)</f>
        <v>1.1000000000000001</v>
      </c>
      <c r="E1715" s="20">
        <f>IF(gesamt!C1715="",10,gesamt!H1715)</f>
        <v>3.9</v>
      </c>
      <c r="F1715" s="20">
        <f>IF(gesamt!C1715="",10,gesamt!I1715)</f>
        <v>7.7</v>
      </c>
      <c r="G1715" s="20">
        <f>IF(gesamt!C1715="",0,gesamt!J1715)</f>
        <v>0</v>
      </c>
      <c r="H1715" s="20">
        <f>IF(gesamt!C1715="",0,gesamt!K1715)</f>
        <v>0</v>
      </c>
      <c r="I1715" s="19">
        <f t="shared" si="102"/>
        <v>73.12</v>
      </c>
      <c r="J1715" s="22">
        <f t="shared" si="104"/>
        <v>1714</v>
      </c>
      <c r="K1715" s="21">
        <f t="shared" ca="1" si="103"/>
        <v>1</v>
      </c>
      <c r="L1715" s="21">
        <f ca="1">IF(K1715=0,"",COUNTIF($K$2:K1715,"&gt;0"))</f>
        <v>1714</v>
      </c>
      <c r="M1715" s="50" t="str">
        <f t="shared" ca="1" si="101"/>
        <v>Rindfleisch-Suppe</v>
      </c>
    </row>
    <row r="1716" spans="1:13" s="18" customFormat="1" ht="14.25" x14ac:dyDescent="0.2">
      <c r="A1716" s="18" t="str">
        <f>IF(gesamt!C1716="",CONCATENATE("Eintrag ",J1716),gesamt!A1716)</f>
        <v>Rindssalami, Rindersalami</v>
      </c>
      <c r="B1716" s="18">
        <v>100</v>
      </c>
      <c r="C1716" s="19">
        <f>IF(gesamt!C1716="",100,gesamt!D1716)</f>
        <v>264</v>
      </c>
      <c r="D1716" s="20">
        <f>IF(gesamt!C1716="",10,gesamt!G1716)</f>
        <v>0.9</v>
      </c>
      <c r="E1716" s="20">
        <f>IF(gesamt!C1716="",10,gesamt!H1716)</f>
        <v>19</v>
      </c>
      <c r="F1716" s="20">
        <f>IF(gesamt!C1716="",10,gesamt!I1716)</f>
        <v>20</v>
      </c>
      <c r="G1716" s="20">
        <f>IF(gesamt!C1716="",0,gesamt!J1716)</f>
        <v>0</v>
      </c>
      <c r="H1716" s="20">
        <f>IF(gesamt!C1716="",0,gesamt!K1716)</f>
        <v>0</v>
      </c>
      <c r="I1716" s="19">
        <f t="shared" si="102"/>
        <v>264.39</v>
      </c>
      <c r="J1716" s="22">
        <f t="shared" si="104"/>
        <v>1715</v>
      </c>
      <c r="K1716" s="21">
        <f t="shared" ca="1" si="103"/>
        <v>1</v>
      </c>
      <c r="L1716" s="21">
        <f ca="1">IF(K1716=0,"",COUNTIF($K$2:K1716,"&gt;0"))</f>
        <v>1715</v>
      </c>
      <c r="M1716" s="50" t="str">
        <f t="shared" ca="1" si="101"/>
        <v>Rindssalami, Rindersalami</v>
      </c>
    </row>
    <row r="1717" spans="1:13" s="18" customFormat="1" ht="14.25" x14ac:dyDescent="0.2">
      <c r="A1717" s="18" t="str">
        <f>IF(gesamt!C1717="",CONCATENATE("Eintrag ",J1717),gesamt!A1717)</f>
        <v>Rindswurst</v>
      </c>
      <c r="B1717" s="18">
        <v>100</v>
      </c>
      <c r="C1717" s="19">
        <f>IF(gesamt!C1717="",100,gesamt!D1717)</f>
        <v>246</v>
      </c>
      <c r="D1717" s="20">
        <f>IF(gesamt!C1717="",10,gesamt!G1717)</f>
        <v>0.2</v>
      </c>
      <c r="E1717" s="20">
        <f>IF(gesamt!C1717="",10,gesamt!H1717)</f>
        <v>20.3</v>
      </c>
      <c r="F1717" s="20">
        <f>IF(gesamt!C1717="",10,gesamt!I1717)</f>
        <v>14.9</v>
      </c>
      <c r="G1717" s="20">
        <f>IF(gesamt!C1717="",0,gesamt!J1717)</f>
        <v>0</v>
      </c>
      <c r="H1717" s="20">
        <f>IF(gesamt!C1717="",0,gesamt!K1717)</f>
        <v>0</v>
      </c>
      <c r="I1717" s="19">
        <f t="shared" si="102"/>
        <v>252.19000000000003</v>
      </c>
      <c r="J1717" s="22">
        <f t="shared" si="104"/>
        <v>1716</v>
      </c>
      <c r="K1717" s="21">
        <f t="shared" ca="1" si="103"/>
        <v>1</v>
      </c>
      <c r="L1717" s="21">
        <f ca="1">IF(K1717=0,"",COUNTIF($K$2:K1717,"&gt;0"))</f>
        <v>1716</v>
      </c>
      <c r="M1717" s="50" t="str">
        <f t="shared" ca="1" si="101"/>
        <v>Rindswurst</v>
      </c>
    </row>
    <row r="1718" spans="1:13" s="18" customFormat="1" ht="14.25" x14ac:dyDescent="0.2">
      <c r="A1718" s="18" t="str">
        <f>IF(gesamt!C1718="",CONCATENATE("Eintrag ",J1718),gesamt!A1718)</f>
        <v>Risibisi, Risi e Bisi, Risi-Bisi (venezianisches Gericht aus Reis und Erbsen)</v>
      </c>
      <c r="B1718" s="18">
        <v>100</v>
      </c>
      <c r="C1718" s="19">
        <f>IF(gesamt!C1718="",100,gesamt!D1718)</f>
        <v>352</v>
      </c>
      <c r="D1718" s="20">
        <f>IF(gesamt!C1718="",10,gesamt!G1718)</f>
        <v>68</v>
      </c>
      <c r="E1718" s="20">
        <f>IF(gesamt!C1718="",10,gesamt!H1718)</f>
        <v>4</v>
      </c>
      <c r="F1718" s="20">
        <f>IF(gesamt!C1718="",10,gesamt!I1718)</f>
        <v>8.5</v>
      </c>
      <c r="G1718" s="20">
        <f>IF(gesamt!C1718="",0,gesamt!J1718)</f>
        <v>0</v>
      </c>
      <c r="H1718" s="20">
        <f>IF(gesamt!C1718="",0,gesamt!K1718)</f>
        <v>0</v>
      </c>
      <c r="I1718" s="19">
        <f t="shared" si="102"/>
        <v>351.69999999999993</v>
      </c>
      <c r="J1718" s="22">
        <f t="shared" si="104"/>
        <v>1717</v>
      </c>
      <c r="K1718" s="21">
        <f t="shared" ca="1" si="103"/>
        <v>1</v>
      </c>
      <c r="L1718" s="21">
        <f ca="1">IF(K1718=0,"",COUNTIF($K$2:K1718,"&gt;0"))</f>
        <v>1717</v>
      </c>
      <c r="M1718" s="50" t="str">
        <f t="shared" ca="1" si="101"/>
        <v>Risibisi, Risi e Bisi, Risi-Bisi (venezianisches Gericht aus Reis und Erbsen)</v>
      </c>
    </row>
    <row r="1719" spans="1:13" s="18" customFormat="1" ht="14.25" x14ac:dyDescent="0.2">
      <c r="A1719" s="18" t="str">
        <f>IF(gesamt!C1719="",CONCATENATE("Eintrag ",J1719),gesamt!A1719)</f>
        <v>Risoni, gekocht Kritharáki, Orzo, Manestra, Risi, griechische N, Nudelreis</v>
      </c>
      <c r="B1719" s="18">
        <v>100</v>
      </c>
      <c r="C1719" s="19">
        <f>IF(gesamt!C1719="",100,gesamt!D1719)</f>
        <v>156</v>
      </c>
      <c r="D1719" s="20">
        <f>IF(gesamt!C1719="",10,gesamt!G1719)</f>
        <v>32</v>
      </c>
      <c r="E1719" s="20">
        <f>IF(gesamt!C1719="",10,gesamt!H1719)</f>
        <v>0.8</v>
      </c>
      <c r="F1719" s="20">
        <f>IF(gesamt!C1719="",10,gesamt!I1719)</f>
        <v>5.3</v>
      </c>
      <c r="G1719" s="20">
        <f>IF(gesamt!C1719="",0,gesamt!J1719)</f>
        <v>0</v>
      </c>
      <c r="H1719" s="20">
        <f>IF(gesamt!C1719="",0,gesamt!K1719)</f>
        <v>0</v>
      </c>
      <c r="I1719" s="19">
        <f t="shared" si="102"/>
        <v>160.89999999999998</v>
      </c>
      <c r="J1719" s="22">
        <f t="shared" si="104"/>
        <v>1718</v>
      </c>
      <c r="K1719" s="21">
        <f t="shared" ca="1" si="103"/>
        <v>1</v>
      </c>
      <c r="L1719" s="21">
        <f ca="1">IF(K1719=0,"",COUNTIF($K$2:K1719,"&gt;0"))</f>
        <v>1718</v>
      </c>
      <c r="M1719" s="50" t="str">
        <f t="shared" ca="1" si="101"/>
        <v>Risoni, gekocht Kritharáki, Orzo, Manestra, Risi, griechische N, Nudelreis</v>
      </c>
    </row>
    <row r="1720" spans="1:13" s="18" customFormat="1" ht="14.25" x14ac:dyDescent="0.2">
      <c r="A1720" s="18" t="str">
        <f>IF(gesamt!C1720="",CONCATENATE("Eintrag ",J1720),gesamt!A1720)</f>
        <v>Risoni, Kritharáki, Orzo, Manestra, Risi, griechische N, Nudelreis, Reisnudeln</v>
      </c>
      <c r="B1720" s="18">
        <v>100</v>
      </c>
      <c r="C1720" s="19">
        <f>IF(gesamt!C1720="",100,gesamt!D1720)</f>
        <v>352</v>
      </c>
      <c r="D1720" s="20">
        <f>IF(gesamt!C1720="",10,gesamt!G1720)</f>
        <v>72</v>
      </c>
      <c r="E1720" s="20">
        <f>IF(gesamt!C1720="",10,gesamt!H1720)</f>
        <v>1.8</v>
      </c>
      <c r="F1720" s="20">
        <f>IF(gesamt!C1720="",10,gesamt!I1720)</f>
        <v>12</v>
      </c>
      <c r="G1720" s="20">
        <f>IF(gesamt!C1720="",0,gesamt!J1720)</f>
        <v>0</v>
      </c>
      <c r="H1720" s="20">
        <f>IF(gesamt!C1720="",0,gesamt!K1720)</f>
        <v>0</v>
      </c>
      <c r="I1720" s="19">
        <f t="shared" si="102"/>
        <v>362.34000000000003</v>
      </c>
      <c r="J1720" s="22">
        <f t="shared" si="104"/>
        <v>1719</v>
      </c>
      <c r="K1720" s="21">
        <f t="shared" ca="1" si="103"/>
        <v>1</v>
      </c>
      <c r="L1720" s="21">
        <f ca="1">IF(K1720=0,"",COUNTIF($K$2:K1720,"&gt;0"))</f>
        <v>1719</v>
      </c>
      <c r="M1720" s="50" t="str">
        <f t="shared" ca="1" si="101"/>
        <v>Risoni, Kritharáki, Orzo, Manestra, Risi, griechische N, Nudelreis, Reisnudeln</v>
      </c>
    </row>
    <row r="1721" spans="1:13" s="18" customFormat="1" ht="14.25" x14ac:dyDescent="0.2">
      <c r="A1721" s="18" t="str">
        <f>IF(gesamt!C1721="",CONCATENATE("Eintrag ",J1721),gesamt!A1721)</f>
        <v>Risotto (Grundrezept, ohne Fleisch, Fisch usw.)</v>
      </c>
      <c r="B1721" s="18">
        <v>100</v>
      </c>
      <c r="C1721" s="19">
        <f>IF(gesamt!C1721="",100,gesamt!D1721)</f>
        <v>354</v>
      </c>
      <c r="D1721" s="20">
        <f>IF(gesamt!C1721="",10,gesamt!G1721)</f>
        <v>78</v>
      </c>
      <c r="E1721" s="20">
        <f>IF(gesamt!C1721="",10,gesamt!H1721)</f>
        <v>0.5</v>
      </c>
      <c r="F1721" s="20">
        <f>IF(gesamt!C1721="",10,gesamt!I1721)</f>
        <v>7</v>
      </c>
      <c r="G1721" s="20">
        <f>IF(gesamt!C1721="",0,gesamt!J1721)</f>
        <v>0</v>
      </c>
      <c r="H1721" s="20">
        <f>IF(gesamt!C1721="",0,gesamt!K1721)</f>
        <v>0</v>
      </c>
      <c r="I1721" s="19">
        <f t="shared" si="102"/>
        <v>353.84999999999991</v>
      </c>
      <c r="J1721" s="22">
        <f t="shared" si="104"/>
        <v>1720</v>
      </c>
      <c r="K1721" s="21">
        <f t="shared" ca="1" si="103"/>
        <v>1</v>
      </c>
      <c r="L1721" s="21">
        <f ca="1">IF(K1721=0,"",COUNTIF($K$2:K1721,"&gt;0"))</f>
        <v>1720</v>
      </c>
      <c r="M1721" s="50" t="str">
        <f t="shared" ca="1" si="101"/>
        <v>Risotto (Grundrezept, ohne Fleisch, Fisch usw.)</v>
      </c>
    </row>
    <row r="1722" spans="1:13" s="18" customFormat="1" ht="14.25" x14ac:dyDescent="0.2">
      <c r="A1722" s="18" t="str">
        <f>IF(gesamt!C1722="",CONCATENATE("Eintrag ",J1722),gesamt!A1722)</f>
        <v>Risotto, gekocht</v>
      </c>
      <c r="B1722" s="18">
        <v>100</v>
      </c>
      <c r="C1722" s="19">
        <f>IF(gesamt!C1722="",100,gesamt!D1722)</f>
        <v>105</v>
      </c>
      <c r="D1722" s="20">
        <f>IF(gesamt!C1722="",10,gesamt!G1722)</f>
        <v>23</v>
      </c>
      <c r="E1722" s="20">
        <f>IF(gesamt!C1722="",10,gesamt!H1722)</f>
        <v>0.2</v>
      </c>
      <c r="F1722" s="20">
        <f>IF(gesamt!C1722="",10,gesamt!I1722)</f>
        <v>2</v>
      </c>
      <c r="G1722" s="20">
        <f>IF(gesamt!C1722="",0,gesamt!J1722)</f>
        <v>0</v>
      </c>
      <c r="H1722" s="20">
        <f>IF(gesamt!C1722="",0,gesamt!K1722)</f>
        <v>0</v>
      </c>
      <c r="I1722" s="19">
        <f t="shared" si="102"/>
        <v>104.56</v>
      </c>
      <c r="J1722" s="22">
        <f t="shared" si="104"/>
        <v>1721</v>
      </c>
      <c r="K1722" s="21">
        <f t="shared" ca="1" si="103"/>
        <v>1</v>
      </c>
      <c r="L1722" s="21">
        <f ca="1">IF(K1722=0,"",COUNTIF($K$2:K1722,"&gt;0"))</f>
        <v>1721</v>
      </c>
      <c r="M1722" s="50" t="str">
        <f t="shared" ca="1" si="101"/>
        <v>Risotto, gekocht</v>
      </c>
    </row>
    <row r="1723" spans="1:13" s="18" customFormat="1" ht="14.25" x14ac:dyDescent="0.2">
      <c r="A1723" s="18" t="str">
        <f>IF(gesamt!C1723="",CONCATENATE("Eintrag ",J1723),gesamt!A1723)</f>
        <v>Rispentomaten, Strauchtomaten, gelbe T., Eiertomaten, Fleischtomaten, Paradeiser</v>
      </c>
      <c r="B1723" s="18">
        <v>100</v>
      </c>
      <c r="C1723" s="19">
        <f>IF(gesamt!C1723="",100,gesamt!D1723)</f>
        <v>17</v>
      </c>
      <c r="D1723" s="20">
        <f>IF(gesamt!C1723="",10,gesamt!G1723)</f>
        <v>2.6</v>
      </c>
      <c r="E1723" s="20">
        <f>IF(gesamt!C1723="",10,gesamt!H1723)</f>
        <v>0.2</v>
      </c>
      <c r="F1723" s="20">
        <f>IF(gesamt!C1723="",10,gesamt!I1723)</f>
        <v>1</v>
      </c>
      <c r="G1723" s="20">
        <f>IF(gesamt!C1723="",0,gesamt!J1723)</f>
        <v>0</v>
      </c>
      <c r="H1723" s="20">
        <f>IF(gesamt!C1723="",0,gesamt!K1723)</f>
        <v>0</v>
      </c>
      <c r="I1723" s="19">
        <f t="shared" si="102"/>
        <v>16.72</v>
      </c>
      <c r="J1723" s="22">
        <f t="shared" si="104"/>
        <v>1722</v>
      </c>
      <c r="K1723" s="21">
        <f t="shared" ca="1" si="103"/>
        <v>1</v>
      </c>
      <c r="L1723" s="21">
        <f ca="1">IF(K1723=0,"",COUNTIF($K$2:K1723,"&gt;0"))</f>
        <v>1722</v>
      </c>
      <c r="M1723" s="50" t="str">
        <f t="shared" ca="1" si="101"/>
        <v>Rispentomaten, Strauchtomaten, gelbe T., Eiertomaten, Fleischtomaten, Paradeiser</v>
      </c>
    </row>
    <row r="1724" spans="1:13" s="18" customFormat="1" ht="14.25" x14ac:dyDescent="0.2">
      <c r="A1724" s="18" t="str">
        <f>IF(gesamt!C1724="",CONCATENATE("Eintrag ",J1724),gesamt!A1724)</f>
        <v>Roggenbrot (Graubrot)</v>
      </c>
      <c r="B1724" s="18">
        <v>100</v>
      </c>
      <c r="C1724" s="19">
        <f>IF(gesamt!C1724="",100,gesamt!D1724)</f>
        <v>217</v>
      </c>
      <c r="D1724" s="20">
        <f>IF(gesamt!C1724="",10,gesamt!G1724)</f>
        <v>45.7</v>
      </c>
      <c r="E1724" s="20">
        <f>IF(gesamt!C1724="",10,gesamt!H1724)</f>
        <v>1</v>
      </c>
      <c r="F1724" s="20">
        <f>IF(gesamt!C1724="",10,gesamt!I1724)</f>
        <v>6.2</v>
      </c>
      <c r="G1724" s="20">
        <f>IF(gesamt!C1724="",0,gesamt!J1724)</f>
        <v>0</v>
      </c>
      <c r="H1724" s="20">
        <f>IF(gesamt!C1724="",0,gesamt!K1724)</f>
        <v>0</v>
      </c>
      <c r="I1724" s="19">
        <f t="shared" si="102"/>
        <v>222.71</v>
      </c>
      <c r="J1724" s="22">
        <f t="shared" si="104"/>
        <v>1723</v>
      </c>
      <c r="K1724" s="21">
        <f t="shared" ca="1" si="103"/>
        <v>1</v>
      </c>
      <c r="L1724" s="21">
        <f ca="1">IF(K1724=0,"",COUNTIF($K$2:K1724,"&gt;0"))</f>
        <v>1723</v>
      </c>
      <c r="M1724" s="50" t="str">
        <f t="shared" ca="1" si="101"/>
        <v>Roggenbrot (Graubrot)</v>
      </c>
    </row>
    <row r="1725" spans="1:13" s="18" customFormat="1" ht="14.25" x14ac:dyDescent="0.2">
      <c r="A1725" s="18" t="str">
        <f>IF(gesamt!C1725="",CONCATENATE("Eintrag ",J1725),gesamt!A1725)</f>
        <v>Roggenbrot mit Schrot</v>
      </c>
      <c r="B1725" s="18">
        <v>100</v>
      </c>
      <c r="C1725" s="19">
        <f>IF(gesamt!C1725="",100,gesamt!D1725)</f>
        <v>210</v>
      </c>
      <c r="D1725" s="20">
        <f>IF(gesamt!C1725="",10,gesamt!G1725)</f>
        <v>43</v>
      </c>
      <c r="E1725" s="20">
        <f>IF(gesamt!C1725="",10,gesamt!H1725)</f>
        <v>0.9</v>
      </c>
      <c r="F1725" s="20">
        <f>IF(gesamt!C1725="",10,gesamt!I1725)</f>
        <v>6</v>
      </c>
      <c r="G1725" s="20">
        <f>IF(gesamt!C1725="",0,gesamt!J1725)</f>
        <v>0</v>
      </c>
      <c r="H1725" s="20">
        <f>IF(gesamt!C1725="",0,gesamt!K1725)</f>
        <v>0</v>
      </c>
      <c r="I1725" s="19">
        <f t="shared" si="102"/>
        <v>209.87</v>
      </c>
      <c r="J1725" s="22">
        <f t="shared" si="104"/>
        <v>1724</v>
      </c>
      <c r="K1725" s="21">
        <f t="shared" ca="1" si="103"/>
        <v>1</v>
      </c>
      <c r="L1725" s="21">
        <f ca="1">IF(K1725=0,"",COUNTIF($K$2:K1725,"&gt;0"))</f>
        <v>1724</v>
      </c>
      <c r="M1725" s="50" t="str">
        <f t="shared" ca="1" si="101"/>
        <v>Roggenbrot mit Schrot</v>
      </c>
    </row>
    <row r="1726" spans="1:13" s="18" customFormat="1" ht="14.25" x14ac:dyDescent="0.2">
      <c r="A1726" s="18" t="str">
        <f>IF(gesamt!C1726="",CONCATENATE("Eintrag ",J1726),gesamt!A1726)</f>
        <v>Roggen-Brötchen (allgemein)</v>
      </c>
      <c r="B1726" s="18">
        <v>100</v>
      </c>
      <c r="C1726" s="19">
        <f>IF(gesamt!C1726="",100,gesamt!D1726)</f>
        <v>222</v>
      </c>
      <c r="D1726" s="20">
        <f>IF(gesamt!C1726="",10,gesamt!G1726)</f>
        <v>45.4</v>
      </c>
      <c r="E1726" s="20">
        <f>IF(gesamt!C1726="",10,gesamt!H1726)</f>
        <v>1</v>
      </c>
      <c r="F1726" s="20">
        <f>IF(gesamt!C1726="",10,gesamt!I1726)</f>
        <v>6.3</v>
      </c>
      <c r="G1726" s="20">
        <f>IF(gesamt!C1726="",0,gesamt!J1726)</f>
        <v>0</v>
      </c>
      <c r="H1726" s="20">
        <f>IF(gesamt!C1726="",0,gesamt!K1726)</f>
        <v>0</v>
      </c>
      <c r="I1726" s="19">
        <f t="shared" si="102"/>
        <v>221.9</v>
      </c>
      <c r="J1726" s="22">
        <f t="shared" si="104"/>
        <v>1725</v>
      </c>
      <c r="K1726" s="21">
        <f t="shared" ca="1" si="103"/>
        <v>1</v>
      </c>
      <c r="L1726" s="21">
        <f ca="1">IF(K1726=0,"",COUNTIF($K$2:K1726,"&gt;0"))</f>
        <v>1725</v>
      </c>
      <c r="M1726" s="50" t="str">
        <f t="shared" ca="1" si="101"/>
        <v>Roggen-Brötchen (allgemein)</v>
      </c>
    </row>
    <row r="1727" spans="1:13" s="18" customFormat="1" ht="14.25" x14ac:dyDescent="0.2">
      <c r="A1727" s="18" t="str">
        <f>IF(gesamt!C1727="",CONCATENATE("Eintrag ",J1727),gesamt!A1727)</f>
        <v>Roggen-Brötchen, Roggen-Semmeln, Roggen-Wecken</v>
      </c>
      <c r="B1727" s="18">
        <v>100</v>
      </c>
      <c r="C1727" s="19">
        <f>IF(gesamt!C1727="",100,gesamt!D1727)</f>
        <v>220</v>
      </c>
      <c r="D1727" s="20">
        <f>IF(gesamt!C1727="",10,gesamt!G1727)</f>
        <v>46.3</v>
      </c>
      <c r="E1727" s="20">
        <f>IF(gesamt!C1727="",10,gesamt!H1727)</f>
        <v>1</v>
      </c>
      <c r="F1727" s="20">
        <f>IF(gesamt!C1727="",10,gesamt!I1727)</f>
        <v>6.4</v>
      </c>
      <c r="G1727" s="20">
        <f>IF(gesamt!C1727="",0,gesamt!J1727)</f>
        <v>0</v>
      </c>
      <c r="H1727" s="20">
        <f>IF(gesamt!C1727="",0,gesamt!K1727)</f>
        <v>0</v>
      </c>
      <c r="I1727" s="19">
        <f t="shared" si="102"/>
        <v>226.01</v>
      </c>
      <c r="J1727" s="22">
        <f t="shared" si="104"/>
        <v>1726</v>
      </c>
      <c r="K1727" s="21">
        <f t="shared" ca="1" si="103"/>
        <v>1</v>
      </c>
      <c r="L1727" s="21">
        <f ca="1">IF(K1727=0,"",COUNTIF($K$2:K1727,"&gt;0"))</f>
        <v>1726</v>
      </c>
      <c r="M1727" s="50" t="str">
        <f t="shared" ca="1" si="101"/>
        <v>Roggen-Brötchen, Roggen-Semmeln, Roggen-Wecken</v>
      </c>
    </row>
    <row r="1728" spans="1:13" s="18" customFormat="1" ht="14.25" x14ac:dyDescent="0.2">
      <c r="A1728" s="18" t="str">
        <f>IF(gesamt!C1728="",CONCATENATE("Eintrag ",J1728),gesamt!A1728)</f>
        <v>Roggen-Fladenbrot</v>
      </c>
      <c r="B1728" s="18">
        <v>100</v>
      </c>
      <c r="C1728" s="19">
        <f>IF(gesamt!C1728="",100,gesamt!D1728)</f>
        <v>207</v>
      </c>
      <c r="D1728" s="20">
        <f>IF(gesamt!C1728="",10,gesamt!G1728)</f>
        <v>43.8</v>
      </c>
      <c r="E1728" s="20">
        <f>IF(gesamt!C1728="",10,gesamt!H1728)</f>
        <v>0.9</v>
      </c>
      <c r="F1728" s="20">
        <f>IF(gesamt!C1728="",10,gesamt!I1728)</f>
        <v>6</v>
      </c>
      <c r="G1728" s="20">
        <f>IF(gesamt!C1728="",0,gesamt!J1728)</f>
        <v>0</v>
      </c>
      <c r="H1728" s="20">
        <f>IF(gesamt!C1728="",0,gesamt!K1728)</f>
        <v>0</v>
      </c>
      <c r="I1728" s="19">
        <f t="shared" si="102"/>
        <v>213.14999999999998</v>
      </c>
      <c r="J1728" s="22">
        <f t="shared" si="104"/>
        <v>1727</v>
      </c>
      <c r="K1728" s="21">
        <f t="shared" ca="1" si="103"/>
        <v>1</v>
      </c>
      <c r="L1728" s="21">
        <f ca="1">IF(K1728=0,"",COUNTIF($K$2:K1728,"&gt;0"))</f>
        <v>1727</v>
      </c>
      <c r="M1728" s="50" t="str">
        <f t="shared" ca="1" si="101"/>
        <v>Roggen-Fladenbrot</v>
      </c>
    </row>
    <row r="1729" spans="1:13" s="18" customFormat="1" ht="14.25" x14ac:dyDescent="0.2">
      <c r="A1729" s="18" t="str">
        <f>IF(gesamt!C1729="",CONCATENATE("Eintrag ",J1729),gesamt!A1729)</f>
        <v>Roggenflocken</v>
      </c>
      <c r="B1729" s="18">
        <v>100</v>
      </c>
      <c r="C1729" s="19">
        <f>IF(gesamt!C1729="",100,gesamt!D1729)</f>
        <v>297</v>
      </c>
      <c r="D1729" s="20">
        <f>IF(gesamt!C1729="",10,gesamt!G1729)</f>
        <v>59.3</v>
      </c>
      <c r="E1729" s="20">
        <f>IF(gesamt!C1729="",10,gesamt!H1729)</f>
        <v>1.7</v>
      </c>
      <c r="F1729" s="20">
        <f>IF(gesamt!C1729="",10,gesamt!I1729)</f>
        <v>9.1</v>
      </c>
      <c r="G1729" s="20">
        <f>IF(gesamt!C1729="",0,gesamt!J1729)</f>
        <v>0</v>
      </c>
      <c r="H1729" s="20">
        <f>IF(gesamt!C1729="",0,gesamt!K1729)</f>
        <v>0</v>
      </c>
      <c r="I1729" s="19">
        <f t="shared" si="102"/>
        <v>297.15999999999997</v>
      </c>
      <c r="J1729" s="22">
        <f t="shared" si="104"/>
        <v>1728</v>
      </c>
      <c r="K1729" s="21">
        <f t="shared" ca="1" si="103"/>
        <v>1</v>
      </c>
      <c r="L1729" s="21">
        <f ca="1">IF(K1729=0,"",COUNTIF($K$2:K1729,"&gt;0"))</f>
        <v>1728</v>
      </c>
      <c r="M1729" s="50" t="str">
        <f t="shared" ca="1" si="101"/>
        <v>Roggenflocken</v>
      </c>
    </row>
    <row r="1730" spans="1:13" s="18" customFormat="1" ht="14.25" x14ac:dyDescent="0.2">
      <c r="A1730" s="18" t="str">
        <f>IF(gesamt!C1730="",CONCATENATE("Eintrag ",J1730),gesamt!A1730)</f>
        <v>Roggenkeim-Flocken</v>
      </c>
      <c r="B1730" s="18">
        <v>100</v>
      </c>
      <c r="C1730" s="19">
        <f>IF(gesamt!C1730="",100,gesamt!D1730)</f>
        <v>357</v>
      </c>
      <c r="D1730" s="20">
        <f>IF(gesamt!C1730="",10,gesamt!G1730)</f>
        <v>20.8</v>
      </c>
      <c r="E1730" s="20">
        <f>IF(gesamt!C1730="",10,gesamt!H1730)</f>
        <v>11.3</v>
      </c>
      <c r="F1730" s="20">
        <f>IF(gesamt!C1730="",10,gesamt!I1730)</f>
        <v>39.700000000000003</v>
      </c>
      <c r="G1730" s="20">
        <f>IF(gesamt!C1730="",0,gesamt!J1730)</f>
        <v>0</v>
      </c>
      <c r="H1730" s="20">
        <f>IF(gesamt!C1730="",0,gesamt!K1730)</f>
        <v>0</v>
      </c>
      <c r="I1730" s="19">
        <f t="shared" si="102"/>
        <v>357.11</v>
      </c>
      <c r="J1730" s="22">
        <f t="shared" si="104"/>
        <v>1729</v>
      </c>
      <c r="K1730" s="21">
        <f t="shared" ca="1" si="103"/>
        <v>1</v>
      </c>
      <c r="L1730" s="21">
        <f ca="1">IF(K1730=0,"",COUNTIF($K$2:K1730,"&gt;0"))</f>
        <v>1729</v>
      </c>
      <c r="M1730" s="50" t="str">
        <f t="shared" ref="M1730:M1793" ca="1" si="105">IFERROR(INDEX(A:A,MATCH(ROW(K1729),L:L,0)),"")</f>
        <v>Roggenkeim-Flocken</v>
      </c>
    </row>
    <row r="1731" spans="1:13" s="18" customFormat="1" ht="14.25" x14ac:dyDescent="0.2">
      <c r="A1731" s="18" t="str">
        <f>IF(gesamt!C1731="",CONCATENATE("Eintrag ",J1731),gesamt!A1731)</f>
        <v>Roggenkleie</v>
      </c>
      <c r="B1731" s="18">
        <v>100</v>
      </c>
      <c r="C1731" s="19">
        <f>IF(gesamt!C1731="",100,gesamt!D1731)</f>
        <v>181</v>
      </c>
      <c r="D1731" s="20">
        <f>IF(gesamt!C1731="",10,gesamt!G1731)</f>
        <v>15.8</v>
      </c>
      <c r="E1731" s="20">
        <f>IF(gesamt!C1731="",10,gesamt!H1731)</f>
        <v>4.4000000000000004</v>
      </c>
      <c r="F1731" s="20">
        <f>IF(gesamt!C1731="",10,gesamt!I1731)</f>
        <v>18</v>
      </c>
      <c r="G1731" s="20">
        <f>IF(gesamt!C1731="",0,gesamt!J1731)</f>
        <v>0</v>
      </c>
      <c r="H1731" s="20">
        <f>IF(gesamt!C1731="",0,gesamt!K1731)</f>
        <v>0</v>
      </c>
      <c r="I1731" s="19">
        <f t="shared" ref="I1731:I1794" si="106">D1731*4.1+E1731*9.3+F1731*4.2+G1731*7+H1731*3</f>
        <v>181.3</v>
      </c>
      <c r="J1731" s="22">
        <f t="shared" si="104"/>
        <v>1730</v>
      </c>
      <c r="K1731" s="21">
        <f t="shared" ca="1" si="103"/>
        <v>1</v>
      </c>
      <c r="L1731" s="21">
        <f ca="1">IF(K1731=0,"",COUNTIF($K$2:K1731,"&gt;0"))</f>
        <v>1730</v>
      </c>
      <c r="M1731" s="50" t="str">
        <f t="shared" ca="1" si="105"/>
        <v>Roggenkleie</v>
      </c>
    </row>
    <row r="1732" spans="1:13" s="18" customFormat="1" ht="14.25" x14ac:dyDescent="0.2">
      <c r="A1732" s="18" t="str">
        <f>IF(gesamt!C1732="",CONCATENATE("Eintrag ",J1732),gesamt!A1732)</f>
        <v>Roggenmehl Type 1150</v>
      </c>
      <c r="B1732" s="18">
        <v>100</v>
      </c>
      <c r="C1732" s="19">
        <f>IF(gesamt!C1732="",100,gesamt!D1732)</f>
        <v>316</v>
      </c>
      <c r="D1732" s="20">
        <f>IF(gesamt!C1732="",10,gesamt!G1732)</f>
        <v>67.8</v>
      </c>
      <c r="E1732" s="20">
        <f>IF(gesamt!C1732="",10,gesamt!H1732)</f>
        <v>1.3</v>
      </c>
      <c r="F1732" s="20">
        <f>IF(gesamt!C1732="",10,gesamt!I1732)</f>
        <v>8.3000000000000007</v>
      </c>
      <c r="G1732" s="20">
        <f>IF(gesamt!C1732="",0,gesamt!J1732)</f>
        <v>0</v>
      </c>
      <c r="H1732" s="20">
        <f>IF(gesamt!C1732="",0,gesamt!K1732)</f>
        <v>0</v>
      </c>
      <c r="I1732" s="19">
        <f t="shared" si="106"/>
        <v>324.92999999999995</v>
      </c>
      <c r="J1732" s="22">
        <f t="shared" si="104"/>
        <v>1731</v>
      </c>
      <c r="K1732" s="21">
        <f t="shared" ca="1" si="103"/>
        <v>1</v>
      </c>
      <c r="L1732" s="21">
        <f ca="1">IF(K1732=0,"",COUNTIF($K$2:K1732,"&gt;0"))</f>
        <v>1731</v>
      </c>
      <c r="M1732" s="50" t="str">
        <f t="shared" ca="1" si="105"/>
        <v>Roggenmehl Type 1150</v>
      </c>
    </row>
    <row r="1733" spans="1:13" s="18" customFormat="1" ht="14.25" x14ac:dyDescent="0.2">
      <c r="A1733" s="18" t="str">
        <f>IF(gesamt!C1733="",CONCATENATE("Eintrag ",J1733),gesamt!A1733)</f>
        <v>Roggenmehl Type 1700</v>
      </c>
      <c r="B1733" s="18">
        <v>100</v>
      </c>
      <c r="C1733" s="19">
        <f>IF(gesamt!C1733="",100,gesamt!D1733)</f>
        <v>290</v>
      </c>
      <c r="D1733" s="20">
        <f>IF(gesamt!C1733="",10,gesamt!G1733)</f>
        <v>59</v>
      </c>
      <c r="E1733" s="20">
        <f>IF(gesamt!C1733="",10,gesamt!H1733)</f>
        <v>1.5</v>
      </c>
      <c r="F1733" s="20">
        <f>IF(gesamt!C1733="",10,gesamt!I1733)</f>
        <v>10</v>
      </c>
      <c r="G1733" s="20">
        <f>IF(gesamt!C1733="",0,gesamt!J1733)</f>
        <v>0</v>
      </c>
      <c r="H1733" s="20">
        <f>IF(gesamt!C1733="",0,gesamt!K1733)</f>
        <v>0</v>
      </c>
      <c r="I1733" s="19">
        <f t="shared" si="106"/>
        <v>297.84999999999997</v>
      </c>
      <c r="J1733" s="22">
        <f t="shared" si="104"/>
        <v>1732</v>
      </c>
      <c r="K1733" s="21">
        <f t="shared" ca="1" si="103"/>
        <v>1</v>
      </c>
      <c r="L1733" s="21">
        <f ca="1">IF(K1733=0,"",COUNTIF($K$2:K1733,"&gt;0"))</f>
        <v>1732</v>
      </c>
      <c r="M1733" s="50" t="str">
        <f t="shared" ca="1" si="105"/>
        <v>Roggenmehl Type 1700</v>
      </c>
    </row>
    <row r="1734" spans="1:13" s="18" customFormat="1" ht="14.25" x14ac:dyDescent="0.2">
      <c r="A1734" s="18" t="str">
        <f>IF(gesamt!C1734="",CONCATENATE("Eintrag ",J1734),gesamt!A1734)</f>
        <v>Roggenmehl Type 815 ("Schwarzmehl")</v>
      </c>
      <c r="B1734" s="18">
        <v>100</v>
      </c>
      <c r="C1734" s="19">
        <f>IF(gesamt!C1734="",100,gesamt!D1734)</f>
        <v>354</v>
      </c>
      <c r="D1734" s="20">
        <f>IF(gesamt!C1734="",10,gesamt!G1734)</f>
        <v>76.099999999999994</v>
      </c>
      <c r="E1734" s="20">
        <f>IF(gesamt!C1734="",10,gesamt!H1734)</f>
        <v>1.1000000000000001</v>
      </c>
      <c r="F1734" s="20">
        <f>IF(gesamt!C1734="",10,gesamt!I1734)</f>
        <v>7.5</v>
      </c>
      <c r="G1734" s="20">
        <f>IF(gesamt!C1734="",0,gesamt!J1734)</f>
        <v>0</v>
      </c>
      <c r="H1734" s="20">
        <f>IF(gesamt!C1734="",0,gesamt!K1734)</f>
        <v>0</v>
      </c>
      <c r="I1734" s="19">
        <f t="shared" si="106"/>
        <v>353.73999999999995</v>
      </c>
      <c r="J1734" s="22">
        <f t="shared" si="104"/>
        <v>1733</v>
      </c>
      <c r="K1734" s="21">
        <f t="shared" ca="1" si="103"/>
        <v>1</v>
      </c>
      <c r="L1734" s="21">
        <f ca="1">IF(K1734=0,"",COUNTIF($K$2:K1734,"&gt;0"))</f>
        <v>1733</v>
      </c>
      <c r="M1734" s="50" t="str">
        <f t="shared" ca="1" si="105"/>
        <v>Roggenmehl Type 815 ("Schwarzmehl")</v>
      </c>
    </row>
    <row r="1735" spans="1:13" s="18" customFormat="1" ht="14.25" x14ac:dyDescent="0.2">
      <c r="A1735" s="18" t="str">
        <f>IF(gesamt!C1735="",CONCATENATE("Eintrag ",J1735),gesamt!A1735)</f>
        <v>Roggenmehl Type 997 ("Schwarzmehl")</v>
      </c>
      <c r="B1735" s="18">
        <v>100</v>
      </c>
      <c r="C1735" s="19">
        <f>IF(gesamt!C1735="",100,gesamt!D1735)</f>
        <v>351</v>
      </c>
      <c r="D1735" s="20">
        <f>IF(gesamt!C1735="",10,gesamt!G1735)</f>
        <v>75</v>
      </c>
      <c r="E1735" s="20">
        <f>IF(gesamt!C1735="",10,gesamt!H1735)</f>
        <v>1.1000000000000001</v>
      </c>
      <c r="F1735" s="20">
        <f>IF(gesamt!C1735="",10,gesamt!I1735)</f>
        <v>8</v>
      </c>
      <c r="G1735" s="20">
        <f>IF(gesamt!C1735="",0,gesamt!J1735)</f>
        <v>0</v>
      </c>
      <c r="H1735" s="20">
        <f>IF(gesamt!C1735="",0,gesamt!K1735)</f>
        <v>0</v>
      </c>
      <c r="I1735" s="19">
        <f t="shared" si="106"/>
        <v>351.33000000000004</v>
      </c>
      <c r="J1735" s="22">
        <f t="shared" si="104"/>
        <v>1734</v>
      </c>
      <c r="K1735" s="21">
        <f t="shared" ca="1" si="103"/>
        <v>1</v>
      </c>
      <c r="L1735" s="21">
        <f ca="1">IF(K1735=0,"",COUNTIF($K$2:K1735,"&gt;0"))</f>
        <v>1734</v>
      </c>
      <c r="M1735" s="50" t="str">
        <f t="shared" ca="1" si="105"/>
        <v>Roggenmehl Type 997 ("Schwarzmehl")</v>
      </c>
    </row>
    <row r="1736" spans="1:13" s="18" customFormat="1" ht="14.25" x14ac:dyDescent="0.2">
      <c r="A1736" s="18" t="str">
        <f>IF(gesamt!C1736="",CONCATENATE("Eintrag ",J1736),gesamt!A1736)</f>
        <v>Roggen-Mischbrot</v>
      </c>
      <c r="B1736" s="18">
        <v>100</v>
      </c>
      <c r="C1736" s="19">
        <f>IF(gesamt!C1736="",100,gesamt!D1736)</f>
        <v>210</v>
      </c>
      <c r="D1736" s="20">
        <f>IF(gesamt!C1736="",10,gesamt!G1736)</f>
        <v>43.7</v>
      </c>
      <c r="E1736" s="20">
        <f>IF(gesamt!C1736="",10,gesamt!H1736)</f>
        <v>1.1000000000000001</v>
      </c>
      <c r="F1736" s="20">
        <f>IF(gesamt!C1736="",10,gesamt!I1736)</f>
        <v>6.4</v>
      </c>
      <c r="G1736" s="20">
        <f>IF(gesamt!C1736="",0,gesamt!J1736)</f>
        <v>0</v>
      </c>
      <c r="H1736" s="20">
        <f>IF(gesamt!C1736="",0,gesamt!K1736)</f>
        <v>0</v>
      </c>
      <c r="I1736" s="19">
        <f t="shared" si="106"/>
        <v>216.27999999999997</v>
      </c>
      <c r="J1736" s="22">
        <f t="shared" si="104"/>
        <v>1735</v>
      </c>
      <c r="K1736" s="21">
        <f t="shared" ca="1" si="103"/>
        <v>1</v>
      </c>
      <c r="L1736" s="21">
        <f ca="1">IF(K1736=0,"",COUNTIF($K$2:K1736,"&gt;0"))</f>
        <v>1735</v>
      </c>
      <c r="M1736" s="50" t="str">
        <f t="shared" ca="1" si="105"/>
        <v>Roggen-Mischbrot</v>
      </c>
    </row>
    <row r="1737" spans="1:13" s="18" customFormat="1" ht="14.25" x14ac:dyDescent="0.2">
      <c r="A1737" s="18" t="str">
        <f>IF(gesamt!C1737="",CONCATENATE("Eintrag ",J1737),gesamt!A1737)</f>
        <v>Roggen-Mischbrot mit Schrot</v>
      </c>
      <c r="B1737" s="18">
        <v>100</v>
      </c>
      <c r="C1737" s="19">
        <f>IF(gesamt!C1737="",100,gesamt!D1737)</f>
        <v>212</v>
      </c>
      <c r="D1737" s="20">
        <f>IF(gesamt!C1737="",10,gesamt!G1737)</f>
        <v>43.8</v>
      </c>
      <c r="E1737" s="20">
        <f>IF(gesamt!C1737="",10,gesamt!H1737)</f>
        <v>0.8</v>
      </c>
      <c r="F1737" s="20">
        <f>IF(gesamt!C1737="",10,gesamt!I1737)</f>
        <v>5.8</v>
      </c>
      <c r="G1737" s="20">
        <f>IF(gesamt!C1737="",0,gesamt!J1737)</f>
        <v>0</v>
      </c>
      <c r="H1737" s="20">
        <f>IF(gesamt!C1737="",0,gesamt!K1737)</f>
        <v>0</v>
      </c>
      <c r="I1737" s="19">
        <f t="shared" si="106"/>
        <v>211.38</v>
      </c>
      <c r="J1737" s="22">
        <f t="shared" si="104"/>
        <v>1736</v>
      </c>
      <c r="K1737" s="21">
        <f t="shared" ca="1" si="103"/>
        <v>1</v>
      </c>
      <c r="L1737" s="21">
        <f ca="1">IF(K1737=0,"",COUNTIF($K$2:K1737,"&gt;0"))</f>
        <v>1736</v>
      </c>
      <c r="M1737" s="50" t="str">
        <f t="shared" ca="1" si="105"/>
        <v>Roggen-Mischbrot mit Schrot</v>
      </c>
    </row>
    <row r="1738" spans="1:13" s="18" customFormat="1" ht="14.25" x14ac:dyDescent="0.2">
      <c r="A1738" s="18" t="str">
        <f>IF(gesamt!C1738="",CONCATENATE("Eintrag ",J1738),gesamt!A1738)</f>
        <v>Roggen-Misch-Brötchen</v>
      </c>
      <c r="B1738" s="18">
        <v>100</v>
      </c>
      <c r="C1738" s="19">
        <f>IF(gesamt!C1738="",100,gesamt!D1738)</f>
        <v>222</v>
      </c>
      <c r="D1738" s="20">
        <f>IF(gesamt!C1738="",10,gesamt!G1738)</f>
        <v>46.1</v>
      </c>
      <c r="E1738" s="20">
        <f>IF(gesamt!C1738="",10,gesamt!H1738)</f>
        <v>0.8</v>
      </c>
      <c r="F1738" s="20">
        <f>IF(gesamt!C1738="",10,gesamt!I1738)</f>
        <v>6.1</v>
      </c>
      <c r="G1738" s="20">
        <f>IF(gesamt!C1738="",0,gesamt!J1738)</f>
        <v>0</v>
      </c>
      <c r="H1738" s="20">
        <f>IF(gesamt!C1738="",0,gesamt!K1738)</f>
        <v>0</v>
      </c>
      <c r="I1738" s="19">
        <f t="shared" si="106"/>
        <v>222.07</v>
      </c>
      <c r="J1738" s="22">
        <f t="shared" si="104"/>
        <v>1737</v>
      </c>
      <c r="K1738" s="21">
        <f t="shared" ca="1" si="103"/>
        <v>1</v>
      </c>
      <c r="L1738" s="21">
        <f ca="1">IF(K1738=0,"",COUNTIF($K$2:K1738,"&gt;0"))</f>
        <v>1737</v>
      </c>
      <c r="M1738" s="50" t="str">
        <f t="shared" ca="1" si="105"/>
        <v>Roggen-Misch-Brötchen</v>
      </c>
    </row>
    <row r="1739" spans="1:13" s="18" customFormat="1" ht="14.25" x14ac:dyDescent="0.2">
      <c r="A1739" s="18" t="str">
        <f>IF(gesamt!C1739="",CONCATENATE("Eintrag ",J1739),gesamt!A1739)</f>
        <v>Roggen-Misch-Toastbrot</v>
      </c>
      <c r="B1739" s="18">
        <v>100</v>
      </c>
      <c r="C1739" s="19">
        <f>IF(gesamt!C1739="",100,gesamt!D1739)</f>
        <v>244</v>
      </c>
      <c r="D1739" s="20">
        <f>IF(gesamt!C1739="",10,gesamt!G1739)</f>
        <v>45.2</v>
      </c>
      <c r="E1739" s="20">
        <f>IF(gesamt!C1739="",10,gesamt!H1739)</f>
        <v>3.4</v>
      </c>
      <c r="F1739" s="20">
        <f>IF(gesamt!C1739="",10,gesamt!I1739)</f>
        <v>6.3</v>
      </c>
      <c r="G1739" s="20">
        <f>IF(gesamt!C1739="",0,gesamt!J1739)</f>
        <v>0</v>
      </c>
      <c r="H1739" s="20">
        <f>IF(gesamt!C1739="",0,gesamt!K1739)</f>
        <v>0</v>
      </c>
      <c r="I1739" s="19">
        <f t="shared" si="106"/>
        <v>243.4</v>
      </c>
      <c r="J1739" s="22">
        <f t="shared" si="104"/>
        <v>1738</v>
      </c>
      <c r="K1739" s="21">
        <f t="shared" ca="1" si="103"/>
        <v>1</v>
      </c>
      <c r="L1739" s="21">
        <f ca="1">IF(K1739=0,"",COUNTIF($K$2:K1739,"&gt;0"))</f>
        <v>1738</v>
      </c>
      <c r="M1739" s="50" t="str">
        <f t="shared" ca="1" si="105"/>
        <v>Roggen-Misch-Toastbrot</v>
      </c>
    </row>
    <row r="1740" spans="1:13" s="18" customFormat="1" ht="14.25" x14ac:dyDescent="0.2">
      <c r="A1740" s="18" t="str">
        <f>IF(gesamt!C1740="",CONCATENATE("Eintrag ",J1740),gesamt!A1740)</f>
        <v>Roggen-Misch-Toastbrot mit Schrot</v>
      </c>
      <c r="B1740" s="18">
        <v>100</v>
      </c>
      <c r="C1740" s="19">
        <f>IF(gesamt!C1740="",100,gesamt!D1740)</f>
        <v>244</v>
      </c>
      <c r="D1740" s="20">
        <f>IF(gesamt!C1740="",10,gesamt!G1740)</f>
        <v>44.9</v>
      </c>
      <c r="E1740" s="20">
        <f>IF(gesamt!C1740="",10,gesamt!H1740)</f>
        <v>3.4</v>
      </c>
      <c r="F1740" s="20">
        <f>IF(gesamt!C1740="",10,gesamt!I1740)</f>
        <v>6.6</v>
      </c>
      <c r="G1740" s="20">
        <f>IF(gesamt!C1740="",0,gesamt!J1740)</f>
        <v>0</v>
      </c>
      <c r="H1740" s="20">
        <f>IF(gesamt!C1740="",0,gesamt!K1740)</f>
        <v>0</v>
      </c>
      <c r="I1740" s="19">
        <f t="shared" si="106"/>
        <v>243.42999999999998</v>
      </c>
      <c r="J1740" s="22">
        <f t="shared" si="104"/>
        <v>1739</v>
      </c>
      <c r="K1740" s="21">
        <f t="shared" ca="1" si="103"/>
        <v>1</v>
      </c>
      <c r="L1740" s="21">
        <f ca="1">IF(K1740=0,"",COUNTIF($K$2:K1740,"&gt;0"))</f>
        <v>1739</v>
      </c>
      <c r="M1740" s="50" t="str">
        <f t="shared" ca="1" si="105"/>
        <v>Roggen-Misch-Toastbrot mit Schrot</v>
      </c>
    </row>
    <row r="1741" spans="1:13" s="18" customFormat="1" ht="14.25" x14ac:dyDescent="0.2">
      <c r="A1741" s="18" t="str">
        <f>IF(gesamt!C1741="",CONCATENATE("Eintrag ",J1741),gesamt!A1741)</f>
        <v>Roggen-Schrotbrot</v>
      </c>
      <c r="B1741" s="18">
        <v>100</v>
      </c>
      <c r="C1741" s="19">
        <f>IF(gesamt!C1741="",100,gesamt!D1741)</f>
        <v>209</v>
      </c>
      <c r="D1741" s="20">
        <f>IF(gesamt!C1741="",10,gesamt!G1741)</f>
        <v>43</v>
      </c>
      <c r="E1741" s="20">
        <f>IF(gesamt!C1741="",10,gesamt!H1741)</f>
        <v>1.2</v>
      </c>
      <c r="F1741" s="20">
        <f>IF(gesamt!C1741="",10,gesamt!I1741)</f>
        <v>6.6</v>
      </c>
      <c r="G1741" s="20">
        <f>IF(gesamt!C1741="",0,gesamt!J1741)</f>
        <v>0</v>
      </c>
      <c r="H1741" s="20">
        <f>IF(gesamt!C1741="",0,gesamt!K1741)</f>
        <v>0</v>
      </c>
      <c r="I1741" s="19">
        <f t="shared" si="106"/>
        <v>215.17999999999998</v>
      </c>
      <c r="J1741" s="22">
        <f t="shared" si="104"/>
        <v>1740</v>
      </c>
      <c r="K1741" s="21">
        <f t="shared" ca="1" si="103"/>
        <v>1</v>
      </c>
      <c r="L1741" s="21">
        <f ca="1">IF(K1741=0,"",COUNTIF($K$2:K1741,"&gt;0"))</f>
        <v>1740</v>
      </c>
      <c r="M1741" s="50" t="str">
        <f t="shared" ca="1" si="105"/>
        <v>Roggen-Schrotbrot</v>
      </c>
    </row>
    <row r="1742" spans="1:13" s="18" customFormat="1" ht="14.25" x14ac:dyDescent="0.2">
      <c r="A1742" s="18" t="str">
        <f>IF(gesamt!C1742="",CONCATENATE("Eintrag ",J1742),gesamt!A1742)</f>
        <v>Roggen-Toastbrot I</v>
      </c>
      <c r="B1742" s="18">
        <v>100</v>
      </c>
      <c r="C1742" s="19">
        <f>IF(gesamt!C1742="",100,gesamt!D1742)</f>
        <v>251</v>
      </c>
      <c r="D1742" s="20">
        <f>IF(gesamt!C1742="",10,gesamt!G1742)</f>
        <v>45.8</v>
      </c>
      <c r="E1742" s="20">
        <f>IF(gesamt!C1742="",10,gesamt!H1742)</f>
        <v>3.5</v>
      </c>
      <c r="F1742" s="20">
        <f>IF(gesamt!C1742="",10,gesamt!I1742)</f>
        <v>7.2</v>
      </c>
      <c r="G1742" s="20">
        <f>IF(gesamt!C1742="",0,gesamt!J1742)</f>
        <v>0</v>
      </c>
      <c r="H1742" s="20">
        <f>IF(gesamt!C1742="",0,gesamt!K1742)</f>
        <v>0</v>
      </c>
      <c r="I1742" s="19">
        <f t="shared" si="106"/>
        <v>250.57</v>
      </c>
      <c r="J1742" s="22">
        <f t="shared" si="104"/>
        <v>1741</v>
      </c>
      <c r="K1742" s="21">
        <f t="shared" ca="1" si="103"/>
        <v>1</v>
      </c>
      <c r="L1742" s="21">
        <f ca="1">IF(K1742=0,"",COUNTIF($K$2:K1742,"&gt;0"))</f>
        <v>1741</v>
      </c>
      <c r="M1742" s="50" t="str">
        <f t="shared" ca="1" si="105"/>
        <v>Roggen-Toastbrot I</v>
      </c>
    </row>
    <row r="1743" spans="1:13" s="18" customFormat="1" ht="14.25" x14ac:dyDescent="0.2">
      <c r="A1743" s="18" t="str">
        <f>IF(gesamt!C1743="",CONCATENATE("Eintrag ",J1743),gesamt!A1743)</f>
        <v>Roggen-Toastbrot II</v>
      </c>
      <c r="B1743" s="18">
        <v>100</v>
      </c>
      <c r="C1743" s="19">
        <f>IF(gesamt!C1743="",100,gesamt!D1743)</f>
        <v>257</v>
      </c>
      <c r="D1743" s="20">
        <f>IF(gesamt!C1743="",10,gesamt!G1743)</f>
        <v>48</v>
      </c>
      <c r="E1743" s="20">
        <f>IF(gesamt!C1743="",10,gesamt!H1743)</f>
        <v>4.3</v>
      </c>
      <c r="F1743" s="20">
        <f>IF(gesamt!C1743="",10,gesamt!I1743)</f>
        <v>6.5</v>
      </c>
      <c r="G1743" s="20">
        <f>IF(gesamt!C1743="",0,gesamt!J1743)</f>
        <v>0</v>
      </c>
      <c r="H1743" s="20">
        <f>IF(gesamt!C1743="",0,gesamt!K1743)</f>
        <v>0</v>
      </c>
      <c r="I1743" s="19">
        <f t="shared" si="106"/>
        <v>264.08999999999997</v>
      </c>
      <c r="J1743" s="22">
        <f t="shared" si="104"/>
        <v>1742</v>
      </c>
      <c r="K1743" s="21">
        <f t="shared" ca="1" si="103"/>
        <v>1</v>
      </c>
      <c r="L1743" s="21">
        <f ca="1">IF(K1743=0,"",COUNTIF($K$2:K1743,"&gt;0"))</f>
        <v>1742</v>
      </c>
      <c r="M1743" s="50" t="str">
        <f t="shared" ca="1" si="105"/>
        <v>Roggen-Toastbrot II</v>
      </c>
    </row>
    <row r="1744" spans="1:13" s="18" customFormat="1" ht="14.25" x14ac:dyDescent="0.2">
      <c r="A1744" s="18" t="str">
        <f>IF(gesamt!C1744="",CONCATENATE("Eintrag ",J1744),gesamt!A1744)</f>
        <v>Roggenvollkorn</v>
      </c>
      <c r="B1744" s="18">
        <v>100</v>
      </c>
      <c r="C1744" s="19">
        <f>IF(gesamt!C1744="",100,gesamt!D1744)</f>
        <v>293</v>
      </c>
      <c r="D1744" s="20">
        <f>IF(gesamt!C1744="",10,gesamt!G1744)</f>
        <v>60.7</v>
      </c>
      <c r="E1744" s="20">
        <f>IF(gesamt!C1744="",10,gesamt!H1744)</f>
        <v>1.7</v>
      </c>
      <c r="F1744" s="20">
        <f>IF(gesamt!C1744="",10,gesamt!I1744)</f>
        <v>8.8000000000000007</v>
      </c>
      <c r="G1744" s="20">
        <f>IF(gesamt!C1744="",0,gesamt!J1744)</f>
        <v>0</v>
      </c>
      <c r="H1744" s="20">
        <f>IF(gesamt!C1744="",0,gesamt!K1744)</f>
        <v>0</v>
      </c>
      <c r="I1744" s="19">
        <f t="shared" si="106"/>
        <v>301.64</v>
      </c>
      <c r="J1744" s="22">
        <f t="shared" si="104"/>
        <v>1743</v>
      </c>
      <c r="K1744" s="21">
        <f t="shared" ca="1" si="103"/>
        <v>1</v>
      </c>
      <c r="L1744" s="21">
        <f ca="1">IF(K1744=0,"",COUNTIF($K$2:K1744,"&gt;0"))</f>
        <v>1743</v>
      </c>
      <c r="M1744" s="50" t="str">
        <f t="shared" ca="1" si="105"/>
        <v>Roggenvollkorn</v>
      </c>
    </row>
    <row r="1745" spans="1:13" s="18" customFormat="1" ht="14.25" x14ac:dyDescent="0.2">
      <c r="A1745" s="18" t="str">
        <f>IF(gesamt!C1745="",CONCATENATE("Eintrag ",J1745),gesamt!A1745)</f>
        <v>Roggen-Vollkornbrot</v>
      </c>
      <c r="B1745" s="18">
        <v>100</v>
      </c>
      <c r="C1745" s="19">
        <f>IF(gesamt!C1745="",100,gesamt!D1745)</f>
        <v>193</v>
      </c>
      <c r="D1745" s="20">
        <f>IF(gesamt!C1745="",10,gesamt!G1745)</f>
        <v>38.799999999999997</v>
      </c>
      <c r="E1745" s="20">
        <f>IF(gesamt!C1745="",10,gesamt!H1745)</f>
        <v>1.2</v>
      </c>
      <c r="F1745" s="20">
        <f>IF(gesamt!C1745="",10,gesamt!I1745)</f>
        <v>6.8</v>
      </c>
      <c r="G1745" s="20">
        <f>IF(gesamt!C1745="",0,gesamt!J1745)</f>
        <v>0</v>
      </c>
      <c r="H1745" s="20">
        <f>IF(gesamt!C1745="",0,gesamt!K1745)</f>
        <v>0</v>
      </c>
      <c r="I1745" s="19">
        <f t="shared" si="106"/>
        <v>198.79999999999998</v>
      </c>
      <c r="J1745" s="22">
        <f t="shared" si="104"/>
        <v>1744</v>
      </c>
      <c r="K1745" s="21">
        <f t="shared" ca="1" si="103"/>
        <v>1</v>
      </c>
      <c r="L1745" s="21">
        <f ca="1">IF(K1745=0,"",COUNTIF($K$2:K1745,"&gt;0"))</f>
        <v>1744</v>
      </c>
      <c r="M1745" s="50" t="str">
        <f t="shared" ca="1" si="105"/>
        <v>Roggen-Vollkornbrot</v>
      </c>
    </row>
    <row r="1746" spans="1:13" s="18" customFormat="1" ht="14.25" x14ac:dyDescent="0.2">
      <c r="A1746" s="18" t="str">
        <f>IF(gesamt!C1746="",CONCATENATE("Eintrag ",J1746),gesamt!A1746)</f>
        <v>Roggen-Vollkorn-Brötchen</v>
      </c>
      <c r="B1746" s="18">
        <v>100</v>
      </c>
      <c r="C1746" s="19">
        <f>IF(gesamt!C1746="",100,gesamt!D1746)</f>
        <v>197</v>
      </c>
      <c r="D1746" s="20">
        <f>IF(gesamt!C1746="",10,gesamt!G1746)</f>
        <v>39</v>
      </c>
      <c r="E1746" s="20">
        <f>IF(gesamt!C1746="",10,gesamt!H1746)</f>
        <v>1</v>
      </c>
      <c r="F1746" s="20">
        <f>IF(gesamt!C1746="",10,gesamt!I1746)</f>
        <v>6.6</v>
      </c>
      <c r="G1746" s="20">
        <f>IF(gesamt!C1746="",0,gesamt!J1746)</f>
        <v>0</v>
      </c>
      <c r="H1746" s="20">
        <f>IF(gesamt!C1746="",0,gesamt!K1746)</f>
        <v>0</v>
      </c>
      <c r="I1746" s="19">
        <f t="shared" si="106"/>
        <v>196.92</v>
      </c>
      <c r="J1746" s="22">
        <f t="shared" si="104"/>
        <v>1745</v>
      </c>
      <c r="K1746" s="21">
        <f t="shared" ca="1" si="103"/>
        <v>1</v>
      </c>
      <c r="L1746" s="21">
        <f ca="1">IF(K1746=0,"",COUNTIF($K$2:K1746,"&gt;0"))</f>
        <v>1745</v>
      </c>
      <c r="M1746" s="50" t="str">
        <f t="shared" ca="1" si="105"/>
        <v>Roggen-Vollkorn-Brötchen</v>
      </c>
    </row>
    <row r="1747" spans="1:13" s="18" customFormat="1" ht="14.25" x14ac:dyDescent="0.2">
      <c r="A1747" s="18" t="str">
        <f>IF(gesamt!C1747="",CONCATENATE("Eintrag ",J1747),gesamt!A1747)</f>
        <v>Roggen-Vollkornmehl</v>
      </c>
      <c r="B1747" s="18">
        <v>100</v>
      </c>
      <c r="C1747" s="19">
        <f>IF(gesamt!C1747="",100,gesamt!D1747)</f>
        <v>300</v>
      </c>
      <c r="D1747" s="20">
        <f>IF(gesamt!C1747="",10,gesamt!G1747)</f>
        <v>60</v>
      </c>
      <c r="E1747" s="20">
        <f>IF(gesamt!C1747="",10,gesamt!H1747)</f>
        <v>1.7</v>
      </c>
      <c r="F1747" s="20">
        <f>IF(gesamt!C1747="",10,gesamt!I1747)</f>
        <v>9</v>
      </c>
      <c r="G1747" s="20">
        <f>IF(gesamt!C1747="",0,gesamt!J1747)</f>
        <v>0</v>
      </c>
      <c r="H1747" s="20">
        <f>IF(gesamt!C1747="",0,gesamt!K1747)</f>
        <v>0</v>
      </c>
      <c r="I1747" s="19">
        <f t="shared" si="106"/>
        <v>299.60999999999996</v>
      </c>
      <c r="J1747" s="22">
        <f t="shared" si="104"/>
        <v>1746</v>
      </c>
      <c r="K1747" s="21">
        <f t="shared" ca="1" si="103"/>
        <v>1</v>
      </c>
      <c r="L1747" s="21">
        <f ca="1">IF(K1747=0,"",COUNTIF($K$2:K1747,"&gt;0"))</f>
        <v>1746</v>
      </c>
      <c r="M1747" s="50" t="str">
        <f t="shared" ca="1" si="105"/>
        <v>Roggen-Vollkornmehl</v>
      </c>
    </row>
    <row r="1748" spans="1:13" s="18" customFormat="1" ht="14.25" x14ac:dyDescent="0.2">
      <c r="A1748" s="18" t="str">
        <f>IF(gesamt!C1748="",CONCATENATE("Eintrag ",J1748),gesamt!A1748)</f>
        <v>Roggen-Vollkorn-Mischbrot</v>
      </c>
      <c r="B1748" s="18">
        <v>100</v>
      </c>
      <c r="C1748" s="19">
        <f>IF(gesamt!C1748="",100,gesamt!D1748)</f>
        <v>210</v>
      </c>
      <c r="D1748" s="20">
        <f>IF(gesamt!C1748="",10,gesamt!G1748)</f>
        <v>41.2</v>
      </c>
      <c r="E1748" s="20">
        <f>IF(gesamt!C1748="",10,gesamt!H1748)</f>
        <v>1.2</v>
      </c>
      <c r="F1748" s="20">
        <f>IF(gesamt!C1748="",10,gesamt!I1748)</f>
        <v>7</v>
      </c>
      <c r="G1748" s="20">
        <f>IF(gesamt!C1748="",0,gesamt!J1748)</f>
        <v>0</v>
      </c>
      <c r="H1748" s="20">
        <f>IF(gesamt!C1748="",0,gesamt!K1748)</f>
        <v>0</v>
      </c>
      <c r="I1748" s="19">
        <f t="shared" si="106"/>
        <v>209.48</v>
      </c>
      <c r="J1748" s="22">
        <f t="shared" si="104"/>
        <v>1747</v>
      </c>
      <c r="K1748" s="21">
        <f t="shared" ca="1" si="103"/>
        <v>1</v>
      </c>
      <c r="L1748" s="21">
        <f ca="1">IF(K1748=0,"",COUNTIF($K$2:K1748,"&gt;0"))</f>
        <v>1747</v>
      </c>
      <c r="M1748" s="50" t="str">
        <f t="shared" ca="1" si="105"/>
        <v>Roggen-Vollkorn-Mischbrot</v>
      </c>
    </row>
    <row r="1749" spans="1:13" s="18" customFormat="1" ht="14.25" x14ac:dyDescent="0.2">
      <c r="A1749" s="18" t="str">
        <f>IF(gesamt!C1749="",CONCATENATE("Eintrag ",J1749),gesamt!A1749)</f>
        <v>Roggen-Vollkorn-Misch-Brötchen</v>
      </c>
      <c r="B1749" s="18">
        <v>100</v>
      </c>
      <c r="C1749" s="19">
        <f>IF(gesamt!C1749="",100,gesamt!D1749)</f>
        <v>238</v>
      </c>
      <c r="D1749" s="20">
        <f>IF(gesamt!C1749="",10,gesamt!G1749)</f>
        <v>46.8</v>
      </c>
      <c r="E1749" s="20">
        <f>IF(gesamt!C1749="",10,gesamt!H1749)</f>
        <v>1.4</v>
      </c>
      <c r="F1749" s="20">
        <f>IF(gesamt!C1749="",10,gesamt!I1749)</f>
        <v>7.9</v>
      </c>
      <c r="G1749" s="20">
        <f>IF(gesamt!C1749="",0,gesamt!J1749)</f>
        <v>0</v>
      </c>
      <c r="H1749" s="20">
        <f>IF(gesamt!C1749="",0,gesamt!K1749)</f>
        <v>0</v>
      </c>
      <c r="I1749" s="19">
        <f t="shared" si="106"/>
        <v>238.07999999999998</v>
      </c>
      <c r="J1749" s="22">
        <f t="shared" si="104"/>
        <v>1748</v>
      </c>
      <c r="K1749" s="21">
        <f t="shared" ca="1" si="103"/>
        <v>1</v>
      </c>
      <c r="L1749" s="21">
        <f ca="1">IF(K1749=0,"",COUNTIF($K$2:K1749,"&gt;0"))</f>
        <v>1748</v>
      </c>
      <c r="M1749" s="50" t="str">
        <f t="shared" ca="1" si="105"/>
        <v>Roggen-Vollkorn-Misch-Brötchen</v>
      </c>
    </row>
    <row r="1750" spans="1:13" s="18" customFormat="1" ht="14.25" x14ac:dyDescent="0.2">
      <c r="A1750" s="18" t="str">
        <f>IF(gesamt!C1750="",CONCATENATE("Eintrag ",J1750),gesamt!A1750)</f>
        <v>Roggen-Vollkorn-Misch-Schrotbrot</v>
      </c>
      <c r="B1750" s="18">
        <v>100</v>
      </c>
      <c r="C1750" s="19">
        <f>IF(gesamt!C1750="",100,gesamt!D1750)</f>
        <v>210</v>
      </c>
      <c r="D1750" s="20">
        <f>IF(gesamt!C1750="",10,gesamt!G1750)</f>
        <v>41.2</v>
      </c>
      <c r="E1750" s="20">
        <f>IF(gesamt!C1750="",10,gesamt!H1750)</f>
        <v>1.2</v>
      </c>
      <c r="F1750" s="20">
        <f>IF(gesamt!C1750="",10,gesamt!I1750)</f>
        <v>7</v>
      </c>
      <c r="G1750" s="20">
        <f>IF(gesamt!C1750="",0,gesamt!J1750)</f>
        <v>0</v>
      </c>
      <c r="H1750" s="20">
        <f>IF(gesamt!C1750="",0,gesamt!K1750)</f>
        <v>0</v>
      </c>
      <c r="I1750" s="19">
        <f t="shared" si="106"/>
        <v>209.48</v>
      </c>
      <c r="J1750" s="22">
        <f t="shared" si="104"/>
        <v>1749</v>
      </c>
      <c r="K1750" s="21">
        <f t="shared" ca="1" si="103"/>
        <v>1</v>
      </c>
      <c r="L1750" s="21">
        <f ca="1">IF(K1750=0,"",COUNTIF($K$2:K1750,"&gt;0"))</f>
        <v>1749</v>
      </c>
      <c r="M1750" s="50" t="str">
        <f t="shared" ca="1" si="105"/>
        <v>Roggen-Vollkorn-Misch-Schrotbrot</v>
      </c>
    </row>
    <row r="1751" spans="1:13" s="18" customFormat="1" ht="14.25" x14ac:dyDescent="0.2">
      <c r="A1751" s="18" t="str">
        <f>IF(gesamt!C1751="",CONCATENATE("Eintrag ",J1751),gesamt!A1751)</f>
        <v>Roggen-Vollkorn-Schrotbrot</v>
      </c>
      <c r="B1751" s="18">
        <v>100</v>
      </c>
      <c r="C1751" s="19">
        <f>IF(gesamt!C1751="",100,gesamt!D1751)</f>
        <v>185</v>
      </c>
      <c r="D1751" s="20">
        <f>IF(gesamt!C1751="",10,gesamt!G1751)</f>
        <v>37.4</v>
      </c>
      <c r="E1751" s="20">
        <f>IF(gesamt!C1751="",10,gesamt!H1751)</f>
        <v>0.9</v>
      </c>
      <c r="F1751" s="20">
        <f>IF(gesamt!C1751="",10,gesamt!I1751)</f>
        <v>5.6</v>
      </c>
      <c r="G1751" s="20">
        <f>IF(gesamt!C1751="",0,gesamt!J1751)</f>
        <v>0</v>
      </c>
      <c r="H1751" s="20">
        <f>IF(gesamt!C1751="",0,gesamt!K1751)</f>
        <v>0</v>
      </c>
      <c r="I1751" s="19">
        <f t="shared" si="106"/>
        <v>185.23</v>
      </c>
      <c r="J1751" s="22">
        <f t="shared" si="104"/>
        <v>1750</v>
      </c>
      <c r="K1751" s="21">
        <f t="shared" ref="K1751:K1814" ca="1" si="107">IFERROR(SEARCH(INDIRECT(CELL("address")),A1751),0)</f>
        <v>1</v>
      </c>
      <c r="L1751" s="21">
        <f ca="1">IF(K1751=0,"",COUNTIF($K$2:K1751,"&gt;0"))</f>
        <v>1750</v>
      </c>
      <c r="M1751" s="50" t="str">
        <f t="shared" ca="1" si="105"/>
        <v>Roggen-Vollkorn-Schrotbrot</v>
      </c>
    </row>
    <row r="1752" spans="1:13" s="18" customFormat="1" ht="14.25" x14ac:dyDescent="0.2">
      <c r="A1752" s="18" t="str">
        <f>IF(gesamt!C1752="",CONCATENATE("Eintrag ",J1752),gesamt!A1752)</f>
        <v>Rohrohrzucker</v>
      </c>
      <c r="B1752" s="18">
        <v>100</v>
      </c>
      <c r="C1752" s="19">
        <f>IF(gesamt!C1752="",100,gesamt!D1752)</f>
        <v>388</v>
      </c>
      <c r="D1752" s="20">
        <f>IF(gesamt!C1752="",10,gesamt!G1752)</f>
        <v>94.5</v>
      </c>
      <c r="E1752" s="20">
        <f>IF(gesamt!C1752="",10,gesamt!H1752)</f>
        <v>0</v>
      </c>
      <c r="F1752" s="20">
        <f>IF(gesamt!C1752="",10,gesamt!I1752)</f>
        <v>0</v>
      </c>
      <c r="G1752" s="20">
        <f>IF(gesamt!C1752="",0,gesamt!J1752)</f>
        <v>0</v>
      </c>
      <c r="H1752" s="20">
        <f>IF(gesamt!C1752="",0,gesamt!K1752)</f>
        <v>0</v>
      </c>
      <c r="I1752" s="19">
        <f t="shared" si="106"/>
        <v>387.45</v>
      </c>
      <c r="J1752" s="22">
        <f t="shared" si="104"/>
        <v>1751</v>
      </c>
      <c r="K1752" s="21">
        <f t="shared" ca="1" si="107"/>
        <v>1</v>
      </c>
      <c r="L1752" s="21">
        <f ca="1">IF(K1752=0,"",COUNTIF($K$2:K1752,"&gt;0"))</f>
        <v>1751</v>
      </c>
      <c r="M1752" s="50" t="str">
        <f t="shared" ca="1" si="105"/>
        <v>Rohrohrzucker</v>
      </c>
    </row>
    <row r="1753" spans="1:13" s="18" customFormat="1" ht="14.25" x14ac:dyDescent="0.2">
      <c r="A1753" s="18" t="str">
        <f>IF(gesamt!C1753="",CONCATENATE("Eintrag ",J1753),gesamt!A1753)</f>
        <v>Rohrzucker</v>
      </c>
      <c r="B1753" s="18">
        <v>100</v>
      </c>
      <c r="C1753" s="19">
        <f>IF(gesamt!C1753="",100,gesamt!D1753)</f>
        <v>399</v>
      </c>
      <c r="D1753" s="20">
        <f>IF(gesamt!C1753="",10,gesamt!G1753)</f>
        <v>99.8</v>
      </c>
      <c r="E1753" s="20">
        <f>IF(gesamt!C1753="",10,gesamt!H1753)</f>
        <v>0</v>
      </c>
      <c r="F1753" s="20">
        <f>IF(gesamt!C1753="",10,gesamt!I1753)</f>
        <v>0</v>
      </c>
      <c r="G1753" s="20">
        <f>IF(gesamt!C1753="",0,gesamt!J1753)</f>
        <v>0</v>
      </c>
      <c r="H1753" s="20">
        <f>IF(gesamt!C1753="",0,gesamt!K1753)</f>
        <v>0</v>
      </c>
      <c r="I1753" s="19">
        <f t="shared" si="106"/>
        <v>409.17999999999995</v>
      </c>
      <c r="J1753" s="22">
        <f t="shared" si="104"/>
        <v>1752</v>
      </c>
      <c r="K1753" s="21">
        <f t="shared" ca="1" si="107"/>
        <v>1</v>
      </c>
      <c r="L1753" s="21">
        <f ca="1">IF(K1753=0,"",COUNTIF($K$2:K1753,"&gt;0"))</f>
        <v>1752</v>
      </c>
      <c r="M1753" s="50" t="str">
        <f t="shared" ca="1" si="105"/>
        <v>Rohrzucker</v>
      </c>
    </row>
    <row r="1754" spans="1:13" s="18" customFormat="1" ht="14.25" x14ac:dyDescent="0.2">
      <c r="A1754" s="18" t="str">
        <f>IF(gesamt!C1754="",CONCATENATE("Eintrag ",J1754),gesamt!A1754)</f>
        <v>Rollmops, Fischroulade aus Heringen, Heringsröllchen</v>
      </c>
      <c r="B1754" s="18">
        <v>100</v>
      </c>
      <c r="C1754" s="19">
        <f>IF(gesamt!C1754="",100,gesamt!D1754)</f>
        <v>203</v>
      </c>
      <c r="D1754" s="20">
        <f>IF(gesamt!C1754="",10,gesamt!G1754)</f>
        <v>1.1000000000000001</v>
      </c>
      <c r="E1754" s="20">
        <f>IF(gesamt!C1754="",10,gesamt!H1754)</f>
        <v>15</v>
      </c>
      <c r="F1754" s="20">
        <f>IF(gesamt!C1754="",10,gesamt!I1754)</f>
        <v>16</v>
      </c>
      <c r="G1754" s="20">
        <f>IF(gesamt!C1754="",0,gesamt!J1754)</f>
        <v>0</v>
      </c>
      <c r="H1754" s="20">
        <f>IF(gesamt!C1754="",0,gesamt!K1754)</f>
        <v>0</v>
      </c>
      <c r="I1754" s="19">
        <f t="shared" si="106"/>
        <v>211.20999999999998</v>
      </c>
      <c r="J1754" s="22">
        <f t="shared" si="104"/>
        <v>1753</v>
      </c>
      <c r="K1754" s="21">
        <f t="shared" ca="1" si="107"/>
        <v>1</v>
      </c>
      <c r="L1754" s="21">
        <f ca="1">IF(K1754=0,"",COUNTIF($K$2:K1754,"&gt;0"))</f>
        <v>1753</v>
      </c>
      <c r="M1754" s="50" t="str">
        <f t="shared" ca="1" si="105"/>
        <v>Rollmops, Fischroulade aus Heringen, Heringsröllchen</v>
      </c>
    </row>
    <row r="1755" spans="1:13" s="18" customFormat="1" ht="14.25" x14ac:dyDescent="0.2">
      <c r="A1755" s="18" t="str">
        <f>IF(gesamt!C1755="",CONCATENATE("Eintrag ",J1755),gesamt!A1755)</f>
        <v>Romadour, Romadur</v>
      </c>
      <c r="B1755" s="18">
        <v>100</v>
      </c>
      <c r="C1755" s="19">
        <f>IF(gesamt!C1755="",100,gesamt!D1755)</f>
        <v>288</v>
      </c>
      <c r="D1755" s="20">
        <f>IF(gesamt!C1755="",10,gesamt!G1755)</f>
        <v>2</v>
      </c>
      <c r="E1755" s="20">
        <f>IF(gesamt!C1755="",10,gesamt!H1755)</f>
        <v>20.100000000000001</v>
      </c>
      <c r="F1755" s="20">
        <f>IF(gesamt!C1755="",10,gesamt!I1755)</f>
        <v>22.1</v>
      </c>
      <c r="G1755" s="20">
        <f>IF(gesamt!C1755="",0,gesamt!J1755)</f>
        <v>0</v>
      </c>
      <c r="H1755" s="20">
        <f>IF(gesamt!C1755="",0,gesamt!K1755)</f>
        <v>0</v>
      </c>
      <c r="I1755" s="19">
        <f t="shared" si="106"/>
        <v>287.95000000000005</v>
      </c>
      <c r="J1755" s="22">
        <f t="shared" si="104"/>
        <v>1754</v>
      </c>
      <c r="K1755" s="21">
        <f t="shared" ca="1" si="107"/>
        <v>1</v>
      </c>
      <c r="L1755" s="21">
        <f ca="1">IF(K1755=0,"",COUNTIF($K$2:K1755,"&gt;0"))</f>
        <v>1754</v>
      </c>
      <c r="M1755" s="50" t="str">
        <f t="shared" ca="1" si="105"/>
        <v>Romadour, Romadur</v>
      </c>
    </row>
    <row r="1756" spans="1:13" s="18" customFormat="1" ht="14.25" x14ac:dyDescent="0.2">
      <c r="A1756" s="18" t="str">
        <f>IF(gesamt!C1756="",CONCATENATE("Eintrag ",J1756),gesamt!A1756)</f>
        <v>Romanasalat, Römersalat, Römischer Salat, Lattuga, Herbstchicorée</v>
      </c>
      <c r="B1756" s="18">
        <v>100</v>
      </c>
      <c r="C1756" s="19">
        <f>IF(gesamt!C1756="",100,gesamt!D1756)</f>
        <v>16</v>
      </c>
      <c r="D1756" s="20">
        <f>IF(gesamt!C1756="",10,gesamt!G1756)</f>
        <v>1.8</v>
      </c>
      <c r="E1756" s="20">
        <f>IF(gesamt!C1756="",10,gesamt!H1756)</f>
        <v>0.2</v>
      </c>
      <c r="F1756" s="20">
        <f>IF(gesamt!C1756="",10,gesamt!I1756)</f>
        <v>1.6</v>
      </c>
      <c r="G1756" s="20">
        <f>IF(gesamt!C1756="",0,gesamt!J1756)</f>
        <v>0</v>
      </c>
      <c r="H1756" s="20">
        <f>IF(gesamt!C1756="",0,gesamt!K1756)</f>
        <v>0</v>
      </c>
      <c r="I1756" s="19">
        <f t="shared" si="106"/>
        <v>15.96</v>
      </c>
      <c r="J1756" s="22">
        <f t="shared" si="104"/>
        <v>1755</v>
      </c>
      <c r="K1756" s="21">
        <f t="shared" ca="1" si="107"/>
        <v>1</v>
      </c>
      <c r="L1756" s="21">
        <f ca="1">IF(K1756=0,"",COUNTIF($K$2:K1756,"&gt;0"))</f>
        <v>1755</v>
      </c>
      <c r="M1756" s="50" t="str">
        <f t="shared" ca="1" si="105"/>
        <v>Romanasalat, Römersalat, Römischer Salat, Lattuga, Herbstchicorée</v>
      </c>
    </row>
    <row r="1757" spans="1:13" s="18" customFormat="1" ht="14.25" x14ac:dyDescent="0.2">
      <c r="A1757" s="18" t="str">
        <f>IF(gesamt!C1757="",CONCATENATE("Eintrag ",J1757),gesamt!A1757)</f>
        <v>Romanesco (Blumenkohl-Art)</v>
      </c>
      <c r="B1757" s="18">
        <v>100</v>
      </c>
      <c r="C1757" s="19">
        <f>IF(gesamt!C1757="",100,gesamt!D1757)</f>
        <v>30</v>
      </c>
      <c r="D1757" s="20">
        <f>IF(gesamt!C1757="",10,gesamt!G1757)</f>
        <v>4.5</v>
      </c>
      <c r="E1757" s="20">
        <f>IF(gesamt!C1757="",10,gesamt!H1757)</f>
        <v>0.5</v>
      </c>
      <c r="F1757" s="20">
        <f>IF(gesamt!C1757="",10,gesamt!I1757)</f>
        <v>1.7</v>
      </c>
      <c r="G1757" s="20">
        <f>IF(gesamt!C1757="",0,gesamt!J1757)</f>
        <v>0</v>
      </c>
      <c r="H1757" s="20">
        <f>IF(gesamt!C1757="",0,gesamt!K1757)</f>
        <v>0</v>
      </c>
      <c r="I1757" s="19">
        <f t="shared" si="106"/>
        <v>30.240000000000002</v>
      </c>
      <c r="J1757" s="22">
        <f t="shared" si="104"/>
        <v>1756</v>
      </c>
      <c r="K1757" s="21">
        <f t="shared" ca="1" si="107"/>
        <v>1</v>
      </c>
      <c r="L1757" s="21">
        <f ca="1">IF(K1757=0,"",COUNTIF($K$2:K1757,"&gt;0"))</f>
        <v>1756</v>
      </c>
      <c r="M1757" s="50" t="str">
        <f t="shared" ca="1" si="105"/>
        <v>Romanesco (Blumenkohl-Art)</v>
      </c>
    </row>
    <row r="1758" spans="1:13" s="18" customFormat="1" ht="14.25" x14ac:dyDescent="0.2">
      <c r="A1758" s="18" t="str">
        <f>IF(gesamt!C1758="",CONCATENATE("Eintrag ",J1758),gesamt!A1758)</f>
        <v>Romano-Bohnen</v>
      </c>
      <c r="B1758" s="18">
        <v>100</v>
      </c>
      <c r="C1758" s="19">
        <f>IF(gesamt!C1758="",100,gesamt!D1758)</f>
        <v>35</v>
      </c>
      <c r="D1758" s="20">
        <f>IF(gesamt!C1758="",10,gesamt!G1758)</f>
        <v>5</v>
      </c>
      <c r="E1758" s="20">
        <f>IF(gesamt!C1758="",10,gesamt!H1758)</f>
        <v>0.2</v>
      </c>
      <c r="F1758" s="20">
        <f>IF(gesamt!C1758="",10,gesamt!I1758)</f>
        <v>3</v>
      </c>
      <c r="G1758" s="20">
        <f>IF(gesamt!C1758="",0,gesamt!J1758)</f>
        <v>0</v>
      </c>
      <c r="H1758" s="20">
        <f>IF(gesamt!C1758="",0,gesamt!K1758)</f>
        <v>0</v>
      </c>
      <c r="I1758" s="19">
        <f t="shared" si="106"/>
        <v>34.96</v>
      </c>
      <c r="J1758" s="22">
        <f t="shared" si="104"/>
        <v>1757</v>
      </c>
      <c r="K1758" s="21">
        <f t="shared" ca="1" si="107"/>
        <v>1</v>
      </c>
      <c r="L1758" s="21">
        <f ca="1">IF(K1758=0,"",COUNTIF($K$2:K1758,"&gt;0"))</f>
        <v>1757</v>
      </c>
      <c r="M1758" s="50" t="str">
        <f t="shared" ca="1" si="105"/>
        <v>Romano-Bohnen</v>
      </c>
    </row>
    <row r="1759" spans="1:13" s="18" customFormat="1" ht="14.25" x14ac:dyDescent="0.2">
      <c r="A1759" s="18" t="str">
        <f>IF(gesamt!C1759="",CONCATENATE("Eintrag ",J1759),gesamt!A1759)</f>
        <v>Roquefortkäse</v>
      </c>
      <c r="B1759" s="18">
        <v>100</v>
      </c>
      <c r="C1759" s="19">
        <f>IF(gesamt!C1759="",100,gesamt!D1759)</f>
        <v>378</v>
      </c>
      <c r="D1759" s="20">
        <f>IF(gesamt!C1759="",10,gesamt!G1759)</f>
        <v>0</v>
      </c>
      <c r="E1759" s="20">
        <f>IF(gesamt!C1759="",10,gesamt!H1759)</f>
        <v>30.6</v>
      </c>
      <c r="F1759" s="20">
        <f>IF(gesamt!C1759="",10,gesamt!I1759)</f>
        <v>21.5</v>
      </c>
      <c r="G1759" s="20">
        <f>IF(gesamt!C1759="",0,gesamt!J1759)</f>
        <v>0</v>
      </c>
      <c r="H1759" s="20">
        <f>IF(gesamt!C1759="",0,gesamt!K1759)</f>
        <v>0</v>
      </c>
      <c r="I1759" s="19">
        <f t="shared" si="106"/>
        <v>374.88000000000005</v>
      </c>
      <c r="J1759" s="22">
        <f t="shared" si="104"/>
        <v>1758</v>
      </c>
      <c r="K1759" s="21">
        <f t="shared" ca="1" si="107"/>
        <v>1</v>
      </c>
      <c r="L1759" s="21">
        <f ca="1">IF(K1759=0,"",COUNTIF($K$2:K1759,"&gt;0"))</f>
        <v>1758</v>
      </c>
      <c r="M1759" s="50" t="str">
        <f t="shared" ca="1" si="105"/>
        <v>Roquefortkäse</v>
      </c>
    </row>
    <row r="1760" spans="1:13" s="18" customFormat="1" ht="14.25" x14ac:dyDescent="0.2">
      <c r="A1760" s="18" t="str">
        <f>IF(gesamt!C1760="",CONCATENATE("Eintrag ",J1760),gesamt!A1760)</f>
        <v>Rosendahler</v>
      </c>
      <c r="B1760" s="18">
        <v>100</v>
      </c>
      <c r="C1760" s="19">
        <f>IF(gesamt!C1760="",100,gesamt!D1760)</f>
        <v>364</v>
      </c>
      <c r="D1760" s="20">
        <f>IF(gesamt!C1760="",10,gesamt!G1760)</f>
        <v>1</v>
      </c>
      <c r="E1760" s="20">
        <f>IF(gesamt!C1760="",10,gesamt!H1760)</f>
        <v>27</v>
      </c>
      <c r="F1760" s="20">
        <f>IF(gesamt!C1760="",10,gesamt!I1760)</f>
        <v>26</v>
      </c>
      <c r="G1760" s="20">
        <f>IF(gesamt!C1760="",0,gesamt!J1760)</f>
        <v>0</v>
      </c>
      <c r="H1760" s="20">
        <f>IF(gesamt!C1760="",0,gesamt!K1760)</f>
        <v>0</v>
      </c>
      <c r="I1760" s="19">
        <f t="shared" si="106"/>
        <v>364.40000000000003</v>
      </c>
      <c r="J1760" s="22">
        <f t="shared" si="104"/>
        <v>1759</v>
      </c>
      <c r="K1760" s="21">
        <f t="shared" ca="1" si="107"/>
        <v>1</v>
      </c>
      <c r="L1760" s="21">
        <f ca="1">IF(K1760=0,"",COUNTIF($K$2:K1760,"&gt;0"))</f>
        <v>1759</v>
      </c>
      <c r="M1760" s="50" t="str">
        <f t="shared" ca="1" si="105"/>
        <v>Rosendahler</v>
      </c>
    </row>
    <row r="1761" spans="1:13" s="18" customFormat="1" ht="14.25" x14ac:dyDescent="0.2">
      <c r="A1761" s="18" t="str">
        <f>IF(gesamt!C1761="",CONCATENATE("Eintrag ",J1761),gesamt!A1761)</f>
        <v>Rosengeranien, Zitronengeranien</v>
      </c>
      <c r="B1761" s="18">
        <v>100</v>
      </c>
      <c r="C1761" s="19">
        <f>IF(gesamt!C1761="",100,gesamt!D1761)</f>
        <v>19</v>
      </c>
      <c r="D1761" s="20">
        <f>IF(gesamt!C1761="",10,gesamt!G1761)</f>
        <v>2.5</v>
      </c>
      <c r="E1761" s="20">
        <f>IF(gesamt!C1761="",10,gesamt!H1761)</f>
        <v>0.5</v>
      </c>
      <c r="F1761" s="20">
        <f>IF(gesamt!C1761="",10,gesamt!I1761)</f>
        <v>1</v>
      </c>
      <c r="G1761" s="20">
        <f>IF(gesamt!C1761="",0,gesamt!J1761)</f>
        <v>0</v>
      </c>
      <c r="H1761" s="20">
        <f>IF(gesamt!C1761="",0,gesamt!K1761)</f>
        <v>0</v>
      </c>
      <c r="I1761" s="19">
        <f t="shared" si="106"/>
        <v>19.100000000000001</v>
      </c>
      <c r="J1761" s="22">
        <f t="shared" si="104"/>
        <v>1760</v>
      </c>
      <c r="K1761" s="21">
        <f t="shared" ca="1" si="107"/>
        <v>1</v>
      </c>
      <c r="L1761" s="21">
        <f ca="1">IF(K1761=0,"",COUNTIF($K$2:K1761,"&gt;0"))</f>
        <v>1760</v>
      </c>
      <c r="M1761" s="50" t="str">
        <f t="shared" ca="1" si="105"/>
        <v>Rosengeranien, Zitronengeranien</v>
      </c>
    </row>
    <row r="1762" spans="1:13" s="18" customFormat="1" ht="14.25" x14ac:dyDescent="0.2">
      <c r="A1762" s="18" t="str">
        <f>IF(gesamt!C1762="",CONCATENATE("Eintrag ",J1762),gesamt!A1762)</f>
        <v>Rosenkohl</v>
      </c>
      <c r="B1762" s="18">
        <v>100</v>
      </c>
      <c r="C1762" s="19">
        <f>IF(gesamt!C1762="",100,gesamt!D1762)</f>
        <v>36</v>
      </c>
      <c r="D1762" s="20">
        <f>IF(gesamt!C1762="",10,gesamt!G1762)</f>
        <v>3.8</v>
      </c>
      <c r="E1762" s="20">
        <f>IF(gesamt!C1762="",10,gesamt!H1762)</f>
        <v>0.3</v>
      </c>
      <c r="F1762" s="20">
        <f>IF(gesamt!C1762="",10,gesamt!I1762)</f>
        <v>4.5</v>
      </c>
      <c r="G1762" s="20">
        <f>IF(gesamt!C1762="",0,gesamt!J1762)</f>
        <v>0</v>
      </c>
      <c r="H1762" s="20">
        <f>IF(gesamt!C1762="",0,gesamt!K1762)</f>
        <v>0</v>
      </c>
      <c r="I1762" s="19">
        <f t="shared" si="106"/>
        <v>37.269999999999996</v>
      </c>
      <c r="J1762" s="22">
        <f t="shared" si="104"/>
        <v>1761</v>
      </c>
      <c r="K1762" s="21">
        <f t="shared" ca="1" si="107"/>
        <v>1</v>
      </c>
      <c r="L1762" s="21">
        <f ca="1">IF(K1762=0,"",COUNTIF($K$2:K1762,"&gt;0"))</f>
        <v>1761</v>
      </c>
      <c r="M1762" s="50" t="str">
        <f t="shared" ca="1" si="105"/>
        <v>Rosenkohl</v>
      </c>
    </row>
    <row r="1763" spans="1:13" s="18" customFormat="1" ht="14.25" x14ac:dyDescent="0.2">
      <c r="A1763" s="18" t="str">
        <f>IF(gesamt!C1763="",CONCATENATE("Eintrag ",J1763),gesamt!A1763)</f>
        <v>Rosenpaprika, getrocknet (Paprikapulver scharf)</v>
      </c>
      <c r="B1763" s="18">
        <v>100</v>
      </c>
      <c r="C1763" s="19">
        <f>IF(gesamt!C1763="",100,gesamt!D1763)</f>
        <v>327</v>
      </c>
      <c r="D1763" s="20">
        <f>IF(gesamt!C1763="",10,gesamt!G1763)</f>
        <v>35</v>
      </c>
      <c r="E1763" s="20">
        <f>IF(gesamt!C1763="",10,gesamt!H1763)</f>
        <v>13</v>
      </c>
      <c r="F1763" s="20">
        <f>IF(gesamt!C1763="",10,gesamt!I1763)</f>
        <v>15</v>
      </c>
      <c r="G1763" s="20">
        <f>IF(gesamt!C1763="",0,gesamt!J1763)</f>
        <v>0</v>
      </c>
      <c r="H1763" s="20">
        <f>IF(gesamt!C1763="",0,gesamt!K1763)</f>
        <v>0</v>
      </c>
      <c r="I1763" s="19">
        <f t="shared" si="106"/>
        <v>327.39999999999998</v>
      </c>
      <c r="J1763" s="22">
        <f t="shared" si="104"/>
        <v>1762</v>
      </c>
      <c r="K1763" s="21">
        <f t="shared" ca="1" si="107"/>
        <v>1</v>
      </c>
      <c r="L1763" s="21">
        <f ca="1">IF(K1763=0,"",COUNTIF($K$2:K1763,"&gt;0"))</f>
        <v>1762</v>
      </c>
      <c r="M1763" s="50" t="str">
        <f t="shared" ca="1" si="105"/>
        <v>Rosenpaprika, getrocknet (Paprikapulver scharf)</v>
      </c>
    </row>
    <row r="1764" spans="1:13" s="18" customFormat="1" ht="14.25" x14ac:dyDescent="0.2">
      <c r="A1764" s="18" t="str">
        <f>IF(gesamt!C1764="",CONCATENATE("Eintrag ",J1764),gesamt!A1764)</f>
        <v>Rosenwasser</v>
      </c>
      <c r="B1764" s="18">
        <v>100</v>
      </c>
      <c r="C1764" s="19">
        <f>IF(gesamt!C1764="",100,gesamt!D1764)</f>
        <v>0</v>
      </c>
      <c r="D1764" s="20">
        <f>IF(gesamt!C1764="",10,gesamt!G1764)</f>
        <v>0</v>
      </c>
      <c r="E1764" s="20">
        <f>IF(gesamt!C1764="",10,gesamt!H1764)</f>
        <v>0</v>
      </c>
      <c r="F1764" s="20">
        <f>IF(gesamt!C1764="",10,gesamt!I1764)</f>
        <v>0</v>
      </c>
      <c r="G1764" s="20">
        <f>IF(gesamt!C1764="",0,gesamt!J1764)</f>
        <v>0</v>
      </c>
      <c r="H1764" s="20">
        <f>IF(gesamt!C1764="",0,gesamt!K1764)</f>
        <v>0</v>
      </c>
      <c r="I1764" s="19">
        <f t="shared" si="106"/>
        <v>0</v>
      </c>
      <c r="J1764" s="22">
        <f t="shared" si="104"/>
        <v>1763</v>
      </c>
      <c r="K1764" s="21">
        <f t="shared" ca="1" si="107"/>
        <v>1</v>
      </c>
      <c r="L1764" s="21">
        <f ca="1">IF(K1764=0,"",COUNTIF($K$2:K1764,"&gt;0"))</f>
        <v>1763</v>
      </c>
      <c r="M1764" s="50" t="str">
        <f t="shared" ca="1" si="105"/>
        <v>Rosenwasser</v>
      </c>
    </row>
    <row r="1765" spans="1:13" s="18" customFormat="1" ht="14.25" x14ac:dyDescent="0.2">
      <c r="A1765" s="18" t="str">
        <f>IF(gesamt!C1765="",CONCATENATE("Eintrag ",J1765),gesamt!A1765)</f>
        <v>Rosinen (stark basisch wirkend)</v>
      </c>
      <c r="B1765" s="18">
        <v>100</v>
      </c>
      <c r="C1765" s="19">
        <f>IF(gesamt!C1765="",100,gesamt!D1765)</f>
        <v>277</v>
      </c>
      <c r="D1765" s="20">
        <f>IF(gesamt!C1765="",10,gesamt!G1765)</f>
        <v>63.9</v>
      </c>
      <c r="E1765" s="20">
        <f>IF(gesamt!C1765="",10,gesamt!H1765)</f>
        <v>0.6</v>
      </c>
      <c r="F1765" s="20">
        <f>IF(gesamt!C1765="",10,gesamt!I1765)</f>
        <v>2.5</v>
      </c>
      <c r="G1765" s="20">
        <f>IF(gesamt!C1765="",0,gesamt!J1765)</f>
        <v>0</v>
      </c>
      <c r="H1765" s="20">
        <f>IF(gesamt!C1765="",0,gesamt!K1765)</f>
        <v>0</v>
      </c>
      <c r="I1765" s="19">
        <f t="shared" si="106"/>
        <v>278.06999999999994</v>
      </c>
      <c r="J1765" s="22">
        <f t="shared" ref="J1765:J1828" si="108">J1764+1</f>
        <v>1764</v>
      </c>
      <c r="K1765" s="21">
        <f t="shared" ca="1" si="107"/>
        <v>1</v>
      </c>
      <c r="L1765" s="21">
        <f ca="1">IF(K1765=0,"",COUNTIF($K$2:K1765,"&gt;0"))</f>
        <v>1764</v>
      </c>
      <c r="M1765" s="50" t="str">
        <f t="shared" ca="1" si="105"/>
        <v>Rosinen (stark basisch wirkend)</v>
      </c>
    </row>
    <row r="1766" spans="1:13" s="18" customFormat="1" ht="14.25" x14ac:dyDescent="0.2">
      <c r="A1766" s="18" t="str">
        <f>IF(gesamt!C1766="",CONCATENATE("Eintrag ",J1766),gesamt!A1766)</f>
        <v>Rosinenbrötchen, -semmel, -wecke</v>
      </c>
      <c r="B1766" s="18">
        <v>100</v>
      </c>
      <c r="C1766" s="19">
        <f>IF(gesamt!C1766="",100,gesamt!D1766)</f>
        <v>250</v>
      </c>
      <c r="D1766" s="20">
        <f>IF(gesamt!C1766="",10,gesamt!G1766)</f>
        <v>52.4</v>
      </c>
      <c r="E1766" s="20">
        <f>IF(gesamt!C1766="",10,gesamt!H1766)</f>
        <v>1.3</v>
      </c>
      <c r="F1766" s="20">
        <f>IF(gesamt!C1766="",10,gesamt!I1766)</f>
        <v>7.3</v>
      </c>
      <c r="G1766" s="20">
        <f>IF(gesamt!C1766="",0,gesamt!J1766)</f>
        <v>0</v>
      </c>
      <c r="H1766" s="20">
        <f>IF(gesamt!C1766="",0,gesamt!K1766)</f>
        <v>0</v>
      </c>
      <c r="I1766" s="19">
        <f t="shared" si="106"/>
        <v>257.58999999999997</v>
      </c>
      <c r="J1766" s="22">
        <f t="shared" si="108"/>
        <v>1765</v>
      </c>
      <c r="K1766" s="21">
        <f t="shared" ca="1" si="107"/>
        <v>1</v>
      </c>
      <c r="L1766" s="21">
        <f ca="1">IF(K1766=0,"",COUNTIF($K$2:K1766,"&gt;0"))</f>
        <v>1765</v>
      </c>
      <c r="M1766" s="50" t="str">
        <f t="shared" ca="1" si="105"/>
        <v>Rosinenbrötchen, -semmel, -wecke</v>
      </c>
    </row>
    <row r="1767" spans="1:13" s="18" customFormat="1" ht="14.25" x14ac:dyDescent="0.2">
      <c r="A1767" s="18" t="str">
        <f>IF(gesamt!C1767="",CONCATENATE("Eintrag ",J1767),gesamt!A1767)</f>
        <v>Rosinenschnecke (Plunderteigschnecke)</v>
      </c>
      <c r="B1767" s="18">
        <v>100</v>
      </c>
      <c r="C1767" s="19">
        <f>IF(gesamt!C1767="",100,gesamt!D1767)</f>
        <v>409</v>
      </c>
      <c r="D1767" s="20">
        <f>IF(gesamt!C1767="",10,gesamt!G1767)</f>
        <v>71</v>
      </c>
      <c r="E1767" s="20">
        <f>IF(gesamt!C1767="",10,gesamt!H1767)</f>
        <v>10</v>
      </c>
      <c r="F1767" s="20">
        <f>IF(gesamt!C1767="",10,gesamt!I1767)</f>
        <v>6</v>
      </c>
      <c r="G1767" s="20">
        <f>IF(gesamt!C1767="",0,gesamt!J1767)</f>
        <v>0</v>
      </c>
      <c r="H1767" s="20">
        <f>IF(gesamt!C1767="",0,gesamt!K1767)</f>
        <v>0</v>
      </c>
      <c r="I1767" s="19">
        <f t="shared" si="106"/>
        <v>409.29999999999995</v>
      </c>
      <c r="J1767" s="22">
        <f t="shared" si="108"/>
        <v>1766</v>
      </c>
      <c r="K1767" s="21">
        <f t="shared" ca="1" si="107"/>
        <v>1</v>
      </c>
      <c r="L1767" s="21">
        <f ca="1">IF(K1767=0,"",COUNTIF($K$2:K1767,"&gt;0"))</f>
        <v>1766</v>
      </c>
      <c r="M1767" s="50" t="str">
        <f t="shared" ca="1" si="105"/>
        <v>Rosinenschnecke (Plunderteigschnecke)</v>
      </c>
    </row>
    <row r="1768" spans="1:13" s="18" customFormat="1" ht="14.25" x14ac:dyDescent="0.2">
      <c r="A1768" s="18" t="str">
        <f>IF(gesamt!C1768="",CONCATENATE("Eintrag ",J1768),gesamt!A1768)</f>
        <v>Rosinenstuten, Rosinenbrot, Rosinenzopf</v>
      </c>
      <c r="B1768" s="18">
        <v>100</v>
      </c>
      <c r="C1768" s="19">
        <f>IF(gesamt!C1768="",100,gesamt!D1768)</f>
        <v>315</v>
      </c>
      <c r="D1768" s="20">
        <f>IF(gesamt!C1768="",10,gesamt!G1768)</f>
        <v>57</v>
      </c>
      <c r="E1768" s="20">
        <f>IF(gesamt!C1768="",10,gesamt!H1768)</f>
        <v>6</v>
      </c>
      <c r="F1768" s="20">
        <f>IF(gesamt!C1768="",10,gesamt!I1768)</f>
        <v>6</v>
      </c>
      <c r="G1768" s="20">
        <f>IF(gesamt!C1768="",0,gesamt!J1768)</f>
        <v>0</v>
      </c>
      <c r="H1768" s="20">
        <f>IF(gesamt!C1768="",0,gesamt!K1768)</f>
        <v>0</v>
      </c>
      <c r="I1768" s="19">
        <f t="shared" si="106"/>
        <v>314.7</v>
      </c>
      <c r="J1768" s="22">
        <f t="shared" si="108"/>
        <v>1767</v>
      </c>
      <c r="K1768" s="21">
        <f t="shared" ca="1" si="107"/>
        <v>1</v>
      </c>
      <c r="L1768" s="21">
        <f ca="1">IF(K1768=0,"",COUNTIF($K$2:K1768,"&gt;0"))</f>
        <v>1767</v>
      </c>
      <c r="M1768" s="50" t="str">
        <f t="shared" ca="1" si="105"/>
        <v>Rosinenstuten, Rosinenbrot, Rosinenzopf</v>
      </c>
    </row>
    <row r="1769" spans="1:13" s="18" customFormat="1" ht="14.25" x14ac:dyDescent="0.2">
      <c r="A1769" s="18" t="str">
        <f>IF(gesamt!C1769="",CONCATENATE("Eintrag ",J1769),gesamt!A1769)</f>
        <v>Rosmarin, frisch</v>
      </c>
      <c r="B1769" s="18">
        <v>100</v>
      </c>
      <c r="C1769" s="19">
        <f>IF(gesamt!C1769="",100,gesamt!D1769)</f>
        <v>60</v>
      </c>
      <c r="D1769" s="20">
        <f>IF(gesamt!C1769="",10,gesamt!G1769)</f>
        <v>10</v>
      </c>
      <c r="E1769" s="20">
        <f>IF(gesamt!C1769="",10,gesamt!H1769)</f>
        <v>2</v>
      </c>
      <c r="F1769" s="20">
        <f>IF(gesamt!C1769="",10,gesamt!I1769)</f>
        <v>0</v>
      </c>
      <c r="G1769" s="20">
        <f>IF(gesamt!C1769="",0,gesamt!J1769)</f>
        <v>0</v>
      </c>
      <c r="H1769" s="20">
        <f>IF(gesamt!C1769="",0,gesamt!K1769)</f>
        <v>0</v>
      </c>
      <c r="I1769" s="19">
        <f t="shared" si="106"/>
        <v>59.6</v>
      </c>
      <c r="J1769" s="22">
        <f t="shared" si="108"/>
        <v>1768</v>
      </c>
      <c r="K1769" s="21">
        <f t="shared" ca="1" si="107"/>
        <v>1</v>
      </c>
      <c r="L1769" s="21">
        <f ca="1">IF(K1769=0,"",COUNTIF($K$2:K1769,"&gt;0"))</f>
        <v>1768</v>
      </c>
      <c r="M1769" s="50" t="str">
        <f t="shared" ca="1" si="105"/>
        <v>Rosmarin, frisch</v>
      </c>
    </row>
    <row r="1770" spans="1:13" s="18" customFormat="1" ht="14.25" x14ac:dyDescent="0.2">
      <c r="A1770" s="18" t="str">
        <f>IF(gesamt!C1770="",CONCATENATE("Eintrag ",J1770),gesamt!A1770)</f>
        <v>Rösti, fertig zubereitet (Röstitaler)</v>
      </c>
      <c r="B1770" s="18">
        <v>100</v>
      </c>
      <c r="C1770" s="19">
        <f>IF(gesamt!C1770="",100,gesamt!D1770)</f>
        <v>181</v>
      </c>
      <c r="D1770" s="20">
        <f>IF(gesamt!C1770="",10,gesamt!G1770)</f>
        <v>22.7</v>
      </c>
      <c r="E1770" s="20">
        <f>IF(gesamt!C1770="",10,gesamt!H1770)</f>
        <v>9</v>
      </c>
      <c r="F1770" s="20">
        <f>IF(gesamt!C1770="",10,gesamt!I1770)</f>
        <v>2.2999999999999998</v>
      </c>
      <c r="G1770" s="20">
        <f>IF(gesamt!C1770="",0,gesamt!J1770)</f>
        <v>0</v>
      </c>
      <c r="H1770" s="20">
        <f>IF(gesamt!C1770="",0,gesamt!K1770)</f>
        <v>0</v>
      </c>
      <c r="I1770" s="19">
        <f t="shared" si="106"/>
        <v>186.42999999999998</v>
      </c>
      <c r="J1770" s="22">
        <f t="shared" si="108"/>
        <v>1769</v>
      </c>
      <c r="K1770" s="21">
        <f t="shared" ca="1" si="107"/>
        <v>1</v>
      </c>
      <c r="L1770" s="21">
        <f ca="1">IF(K1770=0,"",COUNTIF($K$2:K1770,"&gt;0"))</f>
        <v>1769</v>
      </c>
      <c r="M1770" s="50" t="str">
        <f t="shared" ca="1" si="105"/>
        <v>Rösti, fertig zubereitet (Röstitaler)</v>
      </c>
    </row>
    <row r="1771" spans="1:13" s="18" customFormat="1" ht="14.25" x14ac:dyDescent="0.2">
      <c r="A1771" s="18" t="str">
        <f>IF(gesamt!C1771="",CONCATENATE("Eintrag ",J1771),gesamt!A1771)</f>
        <v>Rotbarsch (Rotbarschfilet), Goldbarsch, Bergilt, Panzerbarsch (roh)</v>
      </c>
      <c r="B1771" s="18">
        <v>100</v>
      </c>
      <c r="C1771" s="19">
        <f>IF(gesamt!C1771="",100,gesamt!D1771)</f>
        <v>105</v>
      </c>
      <c r="D1771" s="20">
        <f>IF(gesamt!C1771="",10,gesamt!G1771)</f>
        <v>0</v>
      </c>
      <c r="E1771" s="20">
        <f>IF(gesamt!C1771="",10,gesamt!H1771)</f>
        <v>3.6</v>
      </c>
      <c r="F1771" s="20">
        <f>IF(gesamt!C1771="",10,gesamt!I1771)</f>
        <v>18.2</v>
      </c>
      <c r="G1771" s="20">
        <f>IF(gesamt!C1771="",0,gesamt!J1771)</f>
        <v>0</v>
      </c>
      <c r="H1771" s="20">
        <f>IF(gesamt!C1771="",0,gesamt!K1771)</f>
        <v>0</v>
      </c>
      <c r="I1771" s="19">
        <f t="shared" si="106"/>
        <v>109.92</v>
      </c>
      <c r="J1771" s="22">
        <f t="shared" si="108"/>
        <v>1770</v>
      </c>
      <c r="K1771" s="21">
        <f t="shared" ca="1" si="107"/>
        <v>1</v>
      </c>
      <c r="L1771" s="21">
        <f ca="1">IF(K1771=0,"",COUNTIF($K$2:K1771,"&gt;0"))</f>
        <v>1770</v>
      </c>
      <c r="M1771" s="50" t="str">
        <f t="shared" ca="1" si="105"/>
        <v>Rotbarsch (Rotbarschfilet), Goldbarsch, Bergilt, Panzerbarsch (roh)</v>
      </c>
    </row>
    <row r="1772" spans="1:13" s="18" customFormat="1" ht="14.25" x14ac:dyDescent="0.2">
      <c r="A1772" s="18" t="str">
        <f>IF(gesamt!C1772="",CONCATENATE("Eintrag ",J1772),gesamt!A1772)</f>
        <v>Rotbuschtee, Roibostee, Rooibostee</v>
      </c>
      <c r="B1772" s="18">
        <v>100</v>
      </c>
      <c r="C1772" s="19">
        <f>IF(gesamt!C1772="",100,gesamt!D1772)</f>
        <v>3</v>
      </c>
      <c r="D1772" s="20">
        <f>IF(gesamt!C1772="",10,gesamt!G1772)</f>
        <v>0.5</v>
      </c>
      <c r="E1772" s="20">
        <f>IF(gesamt!C1772="",10,gesamt!H1772)</f>
        <v>0</v>
      </c>
      <c r="F1772" s="20">
        <f>IF(gesamt!C1772="",10,gesamt!I1772)</f>
        <v>0.1</v>
      </c>
      <c r="G1772" s="20">
        <f>IF(gesamt!C1772="",0,gesamt!J1772)</f>
        <v>0</v>
      </c>
      <c r="H1772" s="20">
        <f>IF(gesamt!C1772="",0,gesamt!K1772)</f>
        <v>0</v>
      </c>
      <c r="I1772" s="19">
        <f t="shared" si="106"/>
        <v>2.4699999999999998</v>
      </c>
      <c r="J1772" s="22">
        <f t="shared" si="108"/>
        <v>1771</v>
      </c>
      <c r="K1772" s="21">
        <f t="shared" ca="1" si="107"/>
        <v>1</v>
      </c>
      <c r="L1772" s="21">
        <f ca="1">IF(K1772=0,"",COUNTIF($K$2:K1772,"&gt;0"))</f>
        <v>1771</v>
      </c>
      <c r="M1772" s="50" t="str">
        <f t="shared" ca="1" si="105"/>
        <v>Rotbuschtee, Roibostee, Rooibostee</v>
      </c>
    </row>
    <row r="1773" spans="1:13" s="18" customFormat="1" ht="14.25" x14ac:dyDescent="0.2">
      <c r="A1773" s="18" t="str">
        <f>IF(gesamt!C1773="",CONCATENATE("Eintrag ",J1773),gesamt!A1773)</f>
        <v>Rote Grütze</v>
      </c>
      <c r="B1773" s="18">
        <v>100</v>
      </c>
      <c r="C1773" s="19">
        <f>IF(gesamt!C1773="",100,gesamt!D1773)</f>
        <v>122</v>
      </c>
      <c r="D1773" s="20">
        <f>IF(gesamt!C1773="",10,gesamt!G1773)</f>
        <v>30</v>
      </c>
      <c r="E1773" s="20">
        <f>IF(gesamt!C1773="",10,gesamt!H1773)</f>
        <v>0.1</v>
      </c>
      <c r="F1773" s="20">
        <f>IF(gesamt!C1773="",10,gesamt!I1773)</f>
        <v>0.4</v>
      </c>
      <c r="G1773" s="20">
        <f>IF(gesamt!C1773="",0,gesamt!J1773)</f>
        <v>0</v>
      </c>
      <c r="H1773" s="20">
        <f>IF(gesamt!C1773="",0,gesamt!K1773)</f>
        <v>0</v>
      </c>
      <c r="I1773" s="19">
        <f t="shared" si="106"/>
        <v>125.61</v>
      </c>
      <c r="J1773" s="22">
        <f t="shared" si="108"/>
        <v>1772</v>
      </c>
      <c r="K1773" s="21">
        <f t="shared" ca="1" si="107"/>
        <v>1</v>
      </c>
      <c r="L1773" s="21">
        <f ca="1">IF(K1773=0,"",COUNTIF($K$2:K1773,"&gt;0"))</f>
        <v>1772</v>
      </c>
      <c r="M1773" s="50" t="str">
        <f t="shared" ca="1" si="105"/>
        <v>Rote Grütze</v>
      </c>
    </row>
    <row r="1774" spans="1:13" s="18" customFormat="1" ht="14.25" x14ac:dyDescent="0.2">
      <c r="A1774" s="18" t="str">
        <f>IF(gesamt!C1774="",CONCATENATE("Eintrag ",J1774),gesamt!A1774)</f>
        <v>Rote Rüben (Rote Beeten, Rote Beten, Randen, Rahnen, Rohnen)</v>
      </c>
      <c r="B1774" s="18">
        <v>100</v>
      </c>
      <c r="C1774" s="19">
        <f>IF(gesamt!C1774="",100,gesamt!D1774)</f>
        <v>41</v>
      </c>
      <c r="D1774" s="20">
        <f>IF(gesamt!C1774="",10,gesamt!G1774)</f>
        <v>8.6</v>
      </c>
      <c r="E1774" s="20">
        <f>IF(gesamt!C1774="",10,gesamt!H1774)</f>
        <v>0.1</v>
      </c>
      <c r="F1774" s="20">
        <f>IF(gesamt!C1774="",10,gesamt!I1774)</f>
        <v>1.5</v>
      </c>
      <c r="G1774" s="20">
        <f>IF(gesamt!C1774="",0,gesamt!J1774)</f>
        <v>0</v>
      </c>
      <c r="H1774" s="20">
        <f>IF(gesamt!C1774="",0,gesamt!K1774)</f>
        <v>0</v>
      </c>
      <c r="I1774" s="19">
        <f t="shared" si="106"/>
        <v>42.489999999999995</v>
      </c>
      <c r="J1774" s="22">
        <f t="shared" si="108"/>
        <v>1773</v>
      </c>
      <c r="K1774" s="21">
        <f t="shared" ca="1" si="107"/>
        <v>1</v>
      </c>
      <c r="L1774" s="21">
        <f ca="1">IF(K1774=0,"",COUNTIF($K$2:K1774,"&gt;0"))</f>
        <v>1773</v>
      </c>
      <c r="M1774" s="50" t="str">
        <f t="shared" ca="1" si="105"/>
        <v>Rote Rüben (Rote Beeten, Rote Beten, Randen, Rahnen, Rohnen)</v>
      </c>
    </row>
    <row r="1775" spans="1:13" s="18" customFormat="1" ht="14.25" x14ac:dyDescent="0.2">
      <c r="A1775" s="18" t="str">
        <f>IF(gesamt!C1775="",CONCATENATE("Eintrag ",J1775),gesamt!A1775)</f>
        <v>Rote Rüben (Sauerkonserve) (Rote Beeten, Rote Beten, Randen, Rahnen, Rohnen)</v>
      </c>
      <c r="B1775" s="18">
        <v>100</v>
      </c>
      <c r="C1775" s="19">
        <f>IF(gesamt!C1775="",100,gesamt!D1775)</f>
        <v>24</v>
      </c>
      <c r="D1775" s="20">
        <f>IF(gesamt!C1775="",10,gesamt!G1775)</f>
        <v>4.5999999999999996</v>
      </c>
      <c r="E1775" s="20">
        <f>IF(gesamt!C1775="",10,gesamt!H1775)</f>
        <v>0.1</v>
      </c>
      <c r="F1775" s="20">
        <f>IF(gesamt!C1775="",10,gesamt!I1775)</f>
        <v>1.1000000000000001</v>
      </c>
      <c r="G1775" s="20">
        <f>IF(gesamt!C1775="",0,gesamt!J1775)</f>
        <v>0</v>
      </c>
      <c r="H1775" s="20">
        <f>IF(gesamt!C1775="",0,gesamt!K1775)</f>
        <v>0</v>
      </c>
      <c r="I1775" s="19">
        <f t="shared" si="106"/>
        <v>24.409999999999997</v>
      </c>
      <c r="J1775" s="22">
        <f t="shared" si="108"/>
        <v>1774</v>
      </c>
      <c r="K1775" s="21">
        <f t="shared" ca="1" si="107"/>
        <v>1</v>
      </c>
      <c r="L1775" s="21">
        <f ca="1">IF(K1775=0,"",COUNTIF($K$2:K1775,"&gt;0"))</f>
        <v>1774</v>
      </c>
      <c r="M1775" s="50" t="str">
        <f t="shared" ca="1" si="105"/>
        <v>Rote Rüben (Sauerkonserve) (Rote Beeten, Rote Beten, Randen, Rahnen, Rohnen)</v>
      </c>
    </row>
    <row r="1776" spans="1:13" s="18" customFormat="1" ht="14.25" x14ac:dyDescent="0.2">
      <c r="A1776" s="18" t="str">
        <f>IF(gesamt!C1776="",CONCATENATE("Eintrag ",J1776),gesamt!A1776)</f>
        <v>Roter Sauser</v>
      </c>
      <c r="B1776" s="18">
        <v>100</v>
      </c>
      <c r="C1776" s="19">
        <f>IF(gesamt!C1776="",100,gesamt!D1776)</f>
        <v>76</v>
      </c>
      <c r="D1776" s="20">
        <f>IF(gesamt!C1776="",10,gesamt!G1776)</f>
        <v>12</v>
      </c>
      <c r="E1776" s="20">
        <f>IF(gesamt!C1776="",10,gesamt!H1776)</f>
        <v>0</v>
      </c>
      <c r="F1776" s="20">
        <f>IF(gesamt!C1776="",10,gesamt!I1776)</f>
        <v>0.1</v>
      </c>
      <c r="G1776" s="20">
        <f>IF(gesamt!C1776="",0,gesamt!J1776)</f>
        <v>0</v>
      </c>
      <c r="H1776" s="20">
        <f>IF(gesamt!C1776="",0,gesamt!K1776)</f>
        <v>0</v>
      </c>
      <c r="I1776" s="19">
        <f t="shared" si="106"/>
        <v>49.62</v>
      </c>
      <c r="J1776" s="22">
        <f t="shared" si="108"/>
        <v>1775</v>
      </c>
      <c r="K1776" s="21">
        <f t="shared" ca="1" si="107"/>
        <v>1</v>
      </c>
      <c r="L1776" s="21">
        <f ca="1">IF(K1776=0,"",COUNTIF($K$2:K1776,"&gt;0"))</f>
        <v>1775</v>
      </c>
      <c r="M1776" s="50" t="str">
        <f t="shared" ca="1" si="105"/>
        <v>Roter Sauser</v>
      </c>
    </row>
    <row r="1777" spans="1:13" s="18" customFormat="1" ht="14.25" x14ac:dyDescent="0.2">
      <c r="A1777" s="18" t="str">
        <f>IF(gesamt!C1777="",CONCATENATE("Eintrag ",J1777),gesamt!A1777)</f>
        <v>Rotkappe</v>
      </c>
      <c r="B1777" s="18">
        <v>100</v>
      </c>
      <c r="C1777" s="19">
        <f>IF(gesamt!C1777="",100,gesamt!D1777)</f>
        <v>18</v>
      </c>
      <c r="D1777" s="20">
        <f>IF(gesamt!C1777="",10,gesamt!G1777)</f>
        <v>1</v>
      </c>
      <c r="E1777" s="20">
        <f>IF(gesamt!C1777="",10,gesamt!H1777)</f>
        <v>1</v>
      </c>
      <c r="F1777" s="20">
        <f>IF(gesamt!C1777="",10,gesamt!I1777)</f>
        <v>1</v>
      </c>
      <c r="G1777" s="20">
        <f>IF(gesamt!C1777="",0,gesamt!J1777)</f>
        <v>0</v>
      </c>
      <c r="H1777" s="20">
        <f>IF(gesamt!C1777="",0,gesamt!K1777)</f>
        <v>0</v>
      </c>
      <c r="I1777" s="19">
        <f t="shared" si="106"/>
        <v>17.600000000000001</v>
      </c>
      <c r="J1777" s="22">
        <f t="shared" si="108"/>
        <v>1776</v>
      </c>
      <c r="K1777" s="21">
        <f t="shared" ca="1" si="107"/>
        <v>1</v>
      </c>
      <c r="L1777" s="21">
        <f ca="1">IF(K1777=0,"",COUNTIF($K$2:K1777,"&gt;0"))</f>
        <v>1776</v>
      </c>
      <c r="M1777" s="50" t="str">
        <f t="shared" ca="1" si="105"/>
        <v>Rotkappe</v>
      </c>
    </row>
    <row r="1778" spans="1:13" s="18" customFormat="1" ht="14.25" x14ac:dyDescent="0.2">
      <c r="A1778" s="18" t="str">
        <f>IF(gesamt!C1778="",CONCATENATE("Eintrag ",J1778),gesamt!A1778)</f>
        <v>Rotkohl, Rotkraut, Blaukraut</v>
      </c>
      <c r="B1778" s="18">
        <v>100</v>
      </c>
      <c r="C1778" s="19">
        <f>IF(gesamt!C1778="",100,gesamt!D1778)</f>
        <v>22</v>
      </c>
      <c r="D1778" s="20">
        <f>IF(gesamt!C1778="",10,gesamt!G1778)</f>
        <v>3.5</v>
      </c>
      <c r="E1778" s="20">
        <f>IF(gesamt!C1778="",10,gesamt!H1778)</f>
        <v>0.2</v>
      </c>
      <c r="F1778" s="20">
        <f>IF(gesamt!C1778="",10,gesamt!I1778)</f>
        <v>1.5</v>
      </c>
      <c r="G1778" s="20">
        <f>IF(gesamt!C1778="",0,gesamt!J1778)</f>
        <v>0</v>
      </c>
      <c r="H1778" s="20">
        <f>IF(gesamt!C1778="",0,gesamt!K1778)</f>
        <v>0</v>
      </c>
      <c r="I1778" s="19">
        <f t="shared" si="106"/>
        <v>22.509999999999998</v>
      </c>
      <c r="J1778" s="22">
        <f t="shared" si="108"/>
        <v>1777</v>
      </c>
      <c r="K1778" s="21">
        <f t="shared" ca="1" si="107"/>
        <v>1</v>
      </c>
      <c r="L1778" s="21">
        <f ca="1">IF(K1778=0,"",COUNTIF($K$2:K1778,"&gt;0"))</f>
        <v>1777</v>
      </c>
      <c r="M1778" s="50" t="str">
        <f t="shared" ca="1" si="105"/>
        <v>Rotkohl, Rotkraut, Blaukraut</v>
      </c>
    </row>
    <row r="1779" spans="1:13" s="18" customFormat="1" ht="14.25" x14ac:dyDescent="0.2">
      <c r="A1779" s="18" t="str">
        <f>IF(gesamt!C1779="",CONCATENATE("Eintrag ",J1779),gesamt!A1779)</f>
        <v>Rotkohl, Rotkraut, Blaukraut (Sauerkonserve)</v>
      </c>
      <c r="B1779" s="18">
        <v>100</v>
      </c>
      <c r="C1779" s="19">
        <f>IF(gesamt!C1779="",100,gesamt!D1779)</f>
        <v>14</v>
      </c>
      <c r="D1779" s="20">
        <f>IF(gesamt!C1779="",10,gesamt!G1779)</f>
        <v>2.2000000000000002</v>
      </c>
      <c r="E1779" s="20">
        <f>IF(gesamt!C1779="",10,gesamt!H1779)</f>
        <v>0.1</v>
      </c>
      <c r="F1779" s="20">
        <f>IF(gesamt!C1779="",10,gesamt!I1779)</f>
        <v>1.1000000000000001</v>
      </c>
      <c r="G1779" s="20">
        <f>IF(gesamt!C1779="",0,gesamt!J1779)</f>
        <v>0</v>
      </c>
      <c r="H1779" s="20">
        <f>IF(gesamt!C1779="",0,gesamt!K1779)</f>
        <v>0</v>
      </c>
      <c r="I1779" s="19">
        <f t="shared" si="106"/>
        <v>14.57</v>
      </c>
      <c r="J1779" s="22">
        <f t="shared" si="108"/>
        <v>1778</v>
      </c>
      <c r="K1779" s="21">
        <f t="shared" ca="1" si="107"/>
        <v>1</v>
      </c>
      <c r="L1779" s="21">
        <f ca="1">IF(K1779=0,"",COUNTIF($K$2:K1779,"&gt;0"))</f>
        <v>1778</v>
      </c>
      <c r="M1779" s="50" t="str">
        <f t="shared" ca="1" si="105"/>
        <v>Rotkohl, Rotkraut, Blaukraut (Sauerkonserve)</v>
      </c>
    </row>
    <row r="1780" spans="1:13" s="18" customFormat="1" ht="14.25" x14ac:dyDescent="0.2">
      <c r="A1780" s="18" t="str">
        <f>IF(gesamt!C1780="",CONCATENATE("Eintrag ",J1780),gesamt!A1780)</f>
        <v>Rotwein, lieblich</v>
      </c>
      <c r="B1780" s="18">
        <v>100</v>
      </c>
      <c r="C1780" s="19">
        <f>IF(gesamt!C1780="",100,gesamt!D1780)</f>
        <v>78</v>
      </c>
      <c r="D1780" s="20">
        <f>IF(gesamt!C1780="",10,gesamt!G1780)</f>
        <v>2.5</v>
      </c>
      <c r="E1780" s="20">
        <f>IF(gesamt!C1780="",10,gesamt!H1780)</f>
        <v>0</v>
      </c>
      <c r="F1780" s="20">
        <f>IF(gesamt!C1780="",10,gesamt!I1780)</f>
        <v>0.2</v>
      </c>
      <c r="G1780" s="20">
        <f>IF(gesamt!C1780="",0,gesamt!J1780)</f>
        <v>10</v>
      </c>
      <c r="H1780" s="20">
        <f>IF(gesamt!C1780="",0,gesamt!K1780)</f>
        <v>0</v>
      </c>
      <c r="I1780" s="19">
        <f t="shared" si="106"/>
        <v>81.09</v>
      </c>
      <c r="J1780" s="22">
        <f t="shared" si="108"/>
        <v>1779</v>
      </c>
      <c r="K1780" s="21">
        <f t="shared" ca="1" si="107"/>
        <v>1</v>
      </c>
      <c r="L1780" s="21">
        <f ca="1">IF(K1780=0,"",COUNTIF($K$2:K1780,"&gt;0"))</f>
        <v>1779</v>
      </c>
      <c r="M1780" s="50" t="str">
        <f t="shared" ca="1" si="105"/>
        <v>Rotwein, lieblich</v>
      </c>
    </row>
    <row r="1781" spans="1:13" s="18" customFormat="1" ht="14.25" x14ac:dyDescent="0.2">
      <c r="A1781" s="18" t="str">
        <f>IF(gesamt!C1781="",CONCATENATE("Eintrag ",J1781),gesamt!A1781)</f>
        <v>Rotwein, trocken</v>
      </c>
      <c r="B1781" s="18">
        <v>100</v>
      </c>
      <c r="C1781" s="19">
        <f>IF(gesamt!C1781="",100,gesamt!D1781)</f>
        <v>65</v>
      </c>
      <c r="D1781" s="20">
        <f>IF(gesamt!C1781="",10,gesamt!G1781)</f>
        <v>2.4</v>
      </c>
      <c r="E1781" s="20">
        <f>IF(gesamt!C1781="",10,gesamt!H1781)</f>
        <v>0</v>
      </c>
      <c r="F1781" s="20">
        <f>IF(gesamt!C1781="",10,gesamt!I1781)</f>
        <v>0.2</v>
      </c>
      <c r="G1781" s="20">
        <f>IF(gesamt!C1781="",0,gesamt!J1781)</f>
        <v>10</v>
      </c>
      <c r="H1781" s="20">
        <f>IF(gesamt!C1781="",0,gesamt!K1781)</f>
        <v>0</v>
      </c>
      <c r="I1781" s="19">
        <f t="shared" si="106"/>
        <v>80.679999999999993</v>
      </c>
      <c r="J1781" s="22">
        <f t="shared" si="108"/>
        <v>1780</v>
      </c>
      <c r="K1781" s="21">
        <f t="shared" ca="1" si="107"/>
        <v>1</v>
      </c>
      <c r="L1781" s="21">
        <f ca="1">IF(K1781=0,"",COUNTIF($K$2:K1781,"&gt;0"))</f>
        <v>1780</v>
      </c>
      <c r="M1781" s="50" t="str">
        <f t="shared" ca="1" si="105"/>
        <v>Rotwein, trocken</v>
      </c>
    </row>
    <row r="1782" spans="1:13" s="18" customFormat="1" ht="14.25" x14ac:dyDescent="0.2">
      <c r="A1782" s="18" t="str">
        <f>IF(gesamt!C1782="",CONCATENATE("Eintrag ",J1782),gesamt!A1782)</f>
        <v>Rotweinkuchen (Torte)</v>
      </c>
      <c r="B1782" s="18">
        <v>100</v>
      </c>
      <c r="C1782" s="19">
        <f>IF(gesamt!C1782="",100,gesamt!D1782)</f>
        <v>436</v>
      </c>
      <c r="D1782" s="20">
        <f>IF(gesamt!C1782="",10,gesamt!G1782)</f>
        <v>30</v>
      </c>
      <c r="E1782" s="20">
        <f>IF(gesamt!C1782="",10,gesamt!H1782)</f>
        <v>30</v>
      </c>
      <c r="F1782" s="20">
        <f>IF(gesamt!C1782="",10,gesamt!I1782)</f>
        <v>8</v>
      </c>
      <c r="G1782" s="20">
        <f>IF(gesamt!C1782="",0,gesamt!J1782)</f>
        <v>0</v>
      </c>
      <c r="H1782" s="20">
        <f>IF(gesamt!C1782="",0,gesamt!K1782)</f>
        <v>0</v>
      </c>
      <c r="I1782" s="19">
        <f t="shared" si="106"/>
        <v>435.6</v>
      </c>
      <c r="J1782" s="22">
        <f t="shared" si="108"/>
        <v>1781</v>
      </c>
      <c r="K1782" s="21">
        <f t="shared" ca="1" si="107"/>
        <v>1</v>
      </c>
      <c r="L1782" s="21">
        <f ca="1">IF(K1782=0,"",COUNTIF($K$2:K1782,"&gt;0"))</f>
        <v>1781</v>
      </c>
      <c r="M1782" s="50" t="str">
        <f t="shared" ca="1" si="105"/>
        <v>Rotweinkuchen (Torte)</v>
      </c>
    </row>
    <row r="1783" spans="1:13" s="18" customFormat="1" ht="14.25" x14ac:dyDescent="0.2">
      <c r="A1783" s="18" t="str">
        <f>IF(gesamt!C1783="",CONCATENATE("Eintrag ",J1783),gesamt!A1783)</f>
        <v>Rotwurst, Thüringer Art</v>
      </c>
      <c r="B1783" s="18">
        <v>100</v>
      </c>
      <c r="C1783" s="19">
        <f>IF(gesamt!C1783="",100,gesamt!D1783)</f>
        <v>178</v>
      </c>
      <c r="D1783" s="20">
        <f>IF(gesamt!C1783="",10,gesamt!G1783)</f>
        <v>0</v>
      </c>
      <c r="E1783" s="20">
        <f>IF(gesamt!C1783="",10,gesamt!H1783)</f>
        <v>10.9</v>
      </c>
      <c r="F1783" s="20">
        <f>IF(gesamt!C1783="",10,gesamt!I1783)</f>
        <v>19.899999999999999</v>
      </c>
      <c r="G1783" s="20">
        <f>IF(gesamt!C1783="",0,gesamt!J1783)</f>
        <v>0</v>
      </c>
      <c r="H1783" s="20">
        <f>IF(gesamt!C1783="",0,gesamt!K1783)</f>
        <v>0</v>
      </c>
      <c r="I1783" s="19">
        <f t="shared" si="106"/>
        <v>184.95</v>
      </c>
      <c r="J1783" s="22">
        <f t="shared" si="108"/>
        <v>1782</v>
      </c>
      <c r="K1783" s="21">
        <f t="shared" ca="1" si="107"/>
        <v>1</v>
      </c>
      <c r="L1783" s="21">
        <f ca="1">IF(K1783=0,"",COUNTIF($K$2:K1783,"&gt;0"))</f>
        <v>1782</v>
      </c>
      <c r="M1783" s="50" t="str">
        <f t="shared" ca="1" si="105"/>
        <v>Rotwurst, Thüringer Art</v>
      </c>
    </row>
    <row r="1784" spans="1:13" s="18" customFormat="1" ht="14.25" x14ac:dyDescent="0.2">
      <c r="A1784" s="18" t="str">
        <f>IF(gesamt!C1784="",CONCATENATE("Eintrag ",J1784),gesamt!A1784)</f>
        <v>Rotzunge (Limande) (roh)</v>
      </c>
      <c r="B1784" s="18">
        <v>100</v>
      </c>
      <c r="C1784" s="19">
        <f>IF(gesamt!C1784="",100,gesamt!D1784)</f>
        <v>87</v>
      </c>
      <c r="D1784" s="20">
        <f>IF(gesamt!C1784="",10,gesamt!G1784)</f>
        <v>0</v>
      </c>
      <c r="E1784" s="20">
        <f>IF(gesamt!C1784="",10,gesamt!H1784)</f>
        <v>1.1000000000000001</v>
      </c>
      <c r="F1784" s="20">
        <f>IF(gesamt!C1784="",10,gesamt!I1784)</f>
        <v>18.2</v>
      </c>
      <c r="G1784" s="20">
        <f>IF(gesamt!C1784="",0,gesamt!J1784)</f>
        <v>0</v>
      </c>
      <c r="H1784" s="20">
        <f>IF(gesamt!C1784="",0,gesamt!K1784)</f>
        <v>0</v>
      </c>
      <c r="I1784" s="19">
        <f t="shared" si="106"/>
        <v>86.67</v>
      </c>
      <c r="J1784" s="22">
        <f t="shared" si="108"/>
        <v>1783</v>
      </c>
      <c r="K1784" s="21">
        <f t="shared" ca="1" si="107"/>
        <v>1</v>
      </c>
      <c r="L1784" s="21">
        <f ca="1">IF(K1784=0,"",COUNTIF($K$2:K1784,"&gt;0"))</f>
        <v>1783</v>
      </c>
      <c r="M1784" s="50" t="str">
        <f t="shared" ca="1" si="105"/>
        <v>Rotzunge (Limande) (roh)</v>
      </c>
    </row>
    <row r="1785" spans="1:13" s="18" customFormat="1" ht="14.25" x14ac:dyDescent="0.2">
      <c r="A1785" s="18" t="str">
        <f>IF(gesamt!C1785="",CONCATENATE("Eintrag ",J1785),gesamt!A1785)</f>
        <v>Rübenzucker</v>
      </c>
      <c r="B1785" s="18">
        <v>100</v>
      </c>
      <c r="C1785" s="19">
        <f>IF(gesamt!C1785="",100,gesamt!D1785)</f>
        <v>399</v>
      </c>
      <c r="D1785" s="20">
        <f>IF(gesamt!C1785="",10,gesamt!G1785)</f>
        <v>99.8</v>
      </c>
      <c r="E1785" s="20">
        <f>IF(gesamt!C1785="",10,gesamt!H1785)</f>
        <v>0</v>
      </c>
      <c r="F1785" s="20">
        <f>IF(gesamt!C1785="",10,gesamt!I1785)</f>
        <v>0</v>
      </c>
      <c r="G1785" s="20">
        <f>IF(gesamt!C1785="",0,gesamt!J1785)</f>
        <v>0</v>
      </c>
      <c r="H1785" s="20">
        <f>IF(gesamt!C1785="",0,gesamt!K1785)</f>
        <v>0</v>
      </c>
      <c r="I1785" s="19">
        <f t="shared" si="106"/>
        <v>409.17999999999995</v>
      </c>
      <c r="J1785" s="22">
        <f t="shared" si="108"/>
        <v>1784</v>
      </c>
      <c r="K1785" s="21">
        <f t="shared" ca="1" si="107"/>
        <v>1</v>
      </c>
      <c r="L1785" s="21">
        <f ca="1">IF(K1785=0,"",COUNTIF($K$2:K1785,"&gt;0"))</f>
        <v>1784</v>
      </c>
      <c r="M1785" s="50" t="str">
        <f t="shared" ca="1" si="105"/>
        <v>Rübenzucker</v>
      </c>
    </row>
    <row r="1786" spans="1:13" s="18" customFormat="1" ht="14.25" x14ac:dyDescent="0.2">
      <c r="A1786" s="18" t="str">
        <f>IF(gesamt!C1786="",CONCATENATE("Eintrag ",J1786),gesamt!A1786)</f>
        <v>Rucola, Eichblattsalat, Rauke</v>
      </c>
      <c r="B1786" s="18">
        <v>100</v>
      </c>
      <c r="C1786" s="19">
        <f>IF(gesamt!C1786="",100,gesamt!D1786)</f>
        <v>11</v>
      </c>
      <c r="D1786" s="20">
        <f>IF(gesamt!C1786="",10,gesamt!G1786)</f>
        <v>1.1000000000000001</v>
      </c>
      <c r="E1786" s="20">
        <f>IF(gesamt!C1786="",10,gesamt!H1786)</f>
        <v>0.2</v>
      </c>
      <c r="F1786" s="20">
        <f>IF(gesamt!C1786="",10,gesamt!I1786)</f>
        <v>1.3</v>
      </c>
      <c r="G1786" s="20">
        <f>IF(gesamt!C1786="",0,gesamt!J1786)</f>
        <v>0</v>
      </c>
      <c r="H1786" s="20">
        <f>IF(gesamt!C1786="",0,gesamt!K1786)</f>
        <v>0</v>
      </c>
      <c r="I1786" s="19">
        <f t="shared" si="106"/>
        <v>11.830000000000002</v>
      </c>
      <c r="J1786" s="22">
        <f t="shared" si="108"/>
        <v>1785</v>
      </c>
      <c r="K1786" s="21">
        <f t="shared" ca="1" si="107"/>
        <v>1</v>
      </c>
      <c r="L1786" s="21">
        <f ca="1">IF(K1786=0,"",COUNTIF($K$2:K1786,"&gt;0"))</f>
        <v>1785</v>
      </c>
      <c r="M1786" s="50" t="str">
        <f t="shared" ca="1" si="105"/>
        <v>Rucola, Eichblattsalat, Rauke</v>
      </c>
    </row>
    <row r="1787" spans="1:13" s="18" customFormat="1" ht="14.25" x14ac:dyDescent="0.2">
      <c r="A1787" s="18" t="str">
        <f>IF(gesamt!C1787="",CONCATENATE("Eintrag ",J1787),gesamt!A1787)</f>
        <v>Rühreier mit Schinkenspeck, Eier mit Speck, Schinkeneier, Ham and Eggs</v>
      </c>
      <c r="B1787" s="18">
        <v>100</v>
      </c>
      <c r="C1787" s="19">
        <f>IF(gesamt!C1787="",100,gesamt!D1787)</f>
        <v>208</v>
      </c>
      <c r="D1787" s="20">
        <f>IF(gesamt!C1787="",10,gesamt!G1787)</f>
        <v>0.3</v>
      </c>
      <c r="E1787" s="20">
        <f>IF(gesamt!C1787="",10,gesamt!H1787)</f>
        <v>16.3</v>
      </c>
      <c r="F1787" s="20">
        <f>IF(gesamt!C1787="",10,gesamt!I1787)</f>
        <v>13.2</v>
      </c>
      <c r="G1787" s="20">
        <f>IF(gesamt!C1787="",0,gesamt!J1787)</f>
        <v>0</v>
      </c>
      <c r="H1787" s="20">
        <f>IF(gesamt!C1787="",0,gesamt!K1787)</f>
        <v>0</v>
      </c>
      <c r="I1787" s="19">
        <f t="shared" si="106"/>
        <v>208.26000000000002</v>
      </c>
      <c r="J1787" s="22">
        <f t="shared" si="108"/>
        <v>1786</v>
      </c>
      <c r="K1787" s="21">
        <f t="shared" ca="1" si="107"/>
        <v>1</v>
      </c>
      <c r="L1787" s="21">
        <f ca="1">IF(K1787=0,"",COUNTIF($K$2:K1787,"&gt;0"))</f>
        <v>1786</v>
      </c>
      <c r="M1787" s="50" t="str">
        <f t="shared" ca="1" si="105"/>
        <v>Rühreier mit Schinkenspeck, Eier mit Speck, Schinkeneier, Ham and Eggs</v>
      </c>
    </row>
    <row r="1788" spans="1:13" s="18" customFormat="1" ht="14.25" x14ac:dyDescent="0.2">
      <c r="A1788" s="18" t="str">
        <f>IF(gesamt!C1788="",CONCATENATE("Eintrag ",J1788),gesamt!A1788)</f>
        <v>Rühreier, Omelette</v>
      </c>
      <c r="B1788" s="18">
        <v>100</v>
      </c>
      <c r="C1788" s="19">
        <f>IF(gesamt!C1788="",100,gesamt!D1788)</f>
        <v>173</v>
      </c>
      <c r="D1788" s="20">
        <f>IF(gesamt!C1788="",10,gesamt!G1788)</f>
        <v>0.6</v>
      </c>
      <c r="E1788" s="20">
        <f>IF(gesamt!C1788="",10,gesamt!H1788)</f>
        <v>13.8</v>
      </c>
      <c r="F1788" s="20">
        <f>IF(gesamt!C1788="",10,gesamt!I1788)</f>
        <v>11.5</v>
      </c>
      <c r="G1788" s="20">
        <f>IF(gesamt!C1788="",0,gesamt!J1788)</f>
        <v>0</v>
      </c>
      <c r="H1788" s="20">
        <f>IF(gesamt!C1788="",0,gesamt!K1788)</f>
        <v>0</v>
      </c>
      <c r="I1788" s="19">
        <f t="shared" si="106"/>
        <v>179.10000000000002</v>
      </c>
      <c r="J1788" s="22">
        <f t="shared" si="108"/>
        <v>1787</v>
      </c>
      <c r="K1788" s="21">
        <f t="shared" ca="1" si="107"/>
        <v>1</v>
      </c>
      <c r="L1788" s="21">
        <f ca="1">IF(K1788=0,"",COUNTIF($K$2:K1788,"&gt;0"))</f>
        <v>1787</v>
      </c>
      <c r="M1788" s="50" t="str">
        <f t="shared" ca="1" si="105"/>
        <v>Rühreier, Omelette</v>
      </c>
    </row>
    <row r="1789" spans="1:13" s="18" customFormat="1" ht="14.25" x14ac:dyDescent="0.2">
      <c r="A1789" s="18" t="str">
        <f>IF(gesamt!C1789="",CONCATENATE("Eintrag ",J1789),gesamt!A1789)</f>
        <v>Rum 40 Vol.%</v>
      </c>
      <c r="B1789" s="18">
        <v>100</v>
      </c>
      <c r="C1789" s="19">
        <f>IF(gesamt!C1789="",100,gesamt!D1789)</f>
        <v>246</v>
      </c>
      <c r="D1789" s="20">
        <f>IF(gesamt!C1789="",10,gesamt!G1789)</f>
        <v>0</v>
      </c>
      <c r="E1789" s="20">
        <f>IF(gesamt!C1789="",10,gesamt!H1789)</f>
        <v>0</v>
      </c>
      <c r="F1789" s="20">
        <f>IF(gesamt!C1789="",10,gesamt!I1789)</f>
        <v>0</v>
      </c>
      <c r="G1789" s="20">
        <f>IF(gesamt!C1789="",0,gesamt!J1789)</f>
        <v>40</v>
      </c>
      <c r="H1789" s="20">
        <f>IF(gesamt!C1789="",0,gesamt!K1789)</f>
        <v>0</v>
      </c>
      <c r="I1789" s="19">
        <f t="shared" si="106"/>
        <v>280</v>
      </c>
      <c r="J1789" s="22">
        <f t="shared" si="108"/>
        <v>1788</v>
      </c>
      <c r="K1789" s="21">
        <f t="shared" ca="1" si="107"/>
        <v>1</v>
      </c>
      <c r="L1789" s="21">
        <f ca="1">IF(K1789=0,"",COUNTIF($K$2:K1789,"&gt;0"))</f>
        <v>1788</v>
      </c>
      <c r="M1789" s="50" t="str">
        <f t="shared" ca="1" si="105"/>
        <v>Rum 40 Vol.%</v>
      </c>
    </row>
    <row r="1790" spans="1:13" s="18" customFormat="1" ht="14.25" x14ac:dyDescent="0.2">
      <c r="A1790" s="18" t="str">
        <f>IF(gesamt!C1790="",CONCATENATE("Eintrag ",J1790),gesamt!A1790)</f>
        <v>Rum 54 Vol.%</v>
      </c>
      <c r="B1790" s="18">
        <v>100</v>
      </c>
      <c r="C1790" s="19">
        <f>IF(gesamt!C1790="",100,gesamt!D1790)</f>
        <v>333</v>
      </c>
      <c r="D1790" s="20">
        <f>IF(gesamt!C1790="",10,gesamt!G1790)</f>
        <v>0</v>
      </c>
      <c r="E1790" s="20">
        <f>IF(gesamt!C1790="",10,gesamt!H1790)</f>
        <v>0</v>
      </c>
      <c r="F1790" s="20">
        <f>IF(gesamt!C1790="",10,gesamt!I1790)</f>
        <v>0</v>
      </c>
      <c r="G1790" s="20">
        <f>IF(gesamt!C1790="",0,gesamt!J1790)</f>
        <v>54</v>
      </c>
      <c r="H1790" s="20">
        <f>IF(gesamt!C1790="",0,gesamt!K1790)</f>
        <v>0</v>
      </c>
      <c r="I1790" s="19">
        <f t="shared" si="106"/>
        <v>378</v>
      </c>
      <c r="J1790" s="22">
        <f t="shared" si="108"/>
        <v>1789</v>
      </c>
      <c r="K1790" s="21">
        <f t="shared" ca="1" si="107"/>
        <v>1</v>
      </c>
      <c r="L1790" s="21">
        <f ca="1">IF(K1790=0,"",COUNTIF($K$2:K1790,"&gt;0"))</f>
        <v>1789</v>
      </c>
      <c r="M1790" s="50" t="str">
        <f t="shared" ca="1" si="105"/>
        <v>Rum 54 Vol.%</v>
      </c>
    </row>
    <row r="1791" spans="1:13" s="18" customFormat="1" ht="14.25" x14ac:dyDescent="0.2">
      <c r="A1791" s="18" t="str">
        <f>IF(gesamt!C1791="",CONCATENATE("Eintrag ",J1791),gesamt!A1791)</f>
        <v xml:space="preserve">Rumkugeln, Punschigel </v>
      </c>
      <c r="B1791" s="18">
        <v>100</v>
      </c>
      <c r="C1791" s="19">
        <f>IF(gesamt!C1791="",100,gesamt!D1791)</f>
        <v>390</v>
      </c>
      <c r="D1791" s="20">
        <f>IF(gesamt!C1791="",10,gesamt!G1791)</f>
        <v>69.2</v>
      </c>
      <c r="E1791" s="20">
        <f>IF(gesamt!C1791="",10,gesamt!H1791)</f>
        <v>10.5</v>
      </c>
      <c r="F1791" s="20">
        <f>IF(gesamt!C1791="",10,gesamt!I1791)</f>
        <v>2</v>
      </c>
      <c r="G1791" s="20">
        <f>IF(gesamt!C1791="",0,gesamt!J1791)</f>
        <v>0</v>
      </c>
      <c r="H1791" s="20">
        <f>IF(gesamt!C1791="",0,gesamt!K1791)</f>
        <v>0</v>
      </c>
      <c r="I1791" s="19">
        <f t="shared" si="106"/>
        <v>389.77</v>
      </c>
      <c r="J1791" s="22">
        <f t="shared" si="108"/>
        <v>1790</v>
      </c>
      <c r="K1791" s="21">
        <f t="shared" ca="1" si="107"/>
        <v>1</v>
      </c>
      <c r="L1791" s="21">
        <f ca="1">IF(K1791=0,"",COUNTIF($K$2:K1791,"&gt;0"))</f>
        <v>1790</v>
      </c>
      <c r="M1791" s="50" t="str">
        <f t="shared" ca="1" si="105"/>
        <v xml:space="preserve">Rumkugeln, Punschigel </v>
      </c>
    </row>
    <row r="1792" spans="1:13" s="18" customFormat="1" ht="14.25" x14ac:dyDescent="0.2">
      <c r="A1792" s="18" t="str">
        <f>IF(gesamt!C1792="",CONCATENATE("Eintrag ",J1792),gesamt!A1792)</f>
        <v>Rumpsteaks, gebraten</v>
      </c>
      <c r="B1792" s="18">
        <v>100</v>
      </c>
      <c r="C1792" s="19">
        <f>IF(gesamt!C1792="",100,gesamt!D1792)</f>
        <v>245</v>
      </c>
      <c r="D1792" s="20">
        <f>IF(gesamt!C1792="",10,gesamt!G1792)</f>
        <v>0</v>
      </c>
      <c r="E1792" s="20">
        <f>IF(gesamt!C1792="",10,gesamt!H1792)</f>
        <v>15.5</v>
      </c>
      <c r="F1792" s="20">
        <f>IF(gesamt!C1792="",10,gesamt!I1792)</f>
        <v>26.5</v>
      </c>
      <c r="G1792" s="20">
        <f>IF(gesamt!C1792="",0,gesamt!J1792)</f>
        <v>0</v>
      </c>
      <c r="H1792" s="20">
        <f>IF(gesamt!C1792="",0,gesamt!K1792)</f>
        <v>0</v>
      </c>
      <c r="I1792" s="19">
        <f t="shared" si="106"/>
        <v>255.45000000000002</v>
      </c>
      <c r="J1792" s="22">
        <f t="shared" si="108"/>
        <v>1791</v>
      </c>
      <c r="K1792" s="21">
        <f t="shared" ca="1" si="107"/>
        <v>1</v>
      </c>
      <c r="L1792" s="21">
        <f ca="1">IF(K1792=0,"",COUNTIF($K$2:K1792,"&gt;0"))</f>
        <v>1791</v>
      </c>
      <c r="M1792" s="50" t="str">
        <f t="shared" ca="1" si="105"/>
        <v>Rumpsteaks, gebraten</v>
      </c>
    </row>
    <row r="1793" spans="1:13" s="18" customFormat="1" ht="14.25" x14ac:dyDescent="0.2">
      <c r="A1793" s="18" t="str">
        <f>IF(gesamt!C1793="",CONCATENATE("Eintrag ",J1793),gesamt!A1793)</f>
        <v>Rumtopf</v>
      </c>
      <c r="B1793" s="18">
        <v>100</v>
      </c>
      <c r="C1793" s="19">
        <f>IF(gesamt!C1793="",100,gesamt!D1793)</f>
        <v>133</v>
      </c>
      <c r="D1793" s="20">
        <f>IF(gesamt!C1793="",10,gesamt!G1793)</f>
        <v>22</v>
      </c>
      <c r="E1793" s="20">
        <f>IF(gesamt!C1793="",10,gesamt!H1793)</f>
        <v>0.2</v>
      </c>
      <c r="F1793" s="20">
        <f>IF(gesamt!C1793="",10,gesamt!I1793)</f>
        <v>4</v>
      </c>
      <c r="G1793" s="20">
        <f>IF(gesamt!C1793="",0,gesamt!J1793)</f>
        <v>0</v>
      </c>
      <c r="H1793" s="20">
        <f>IF(gesamt!C1793="",0,gesamt!K1793)</f>
        <v>0</v>
      </c>
      <c r="I1793" s="19">
        <f t="shared" si="106"/>
        <v>108.85999999999999</v>
      </c>
      <c r="J1793" s="22">
        <f t="shared" si="108"/>
        <v>1792</v>
      </c>
      <c r="K1793" s="21">
        <f t="shared" ca="1" si="107"/>
        <v>1</v>
      </c>
      <c r="L1793" s="21">
        <f ca="1">IF(K1793=0,"",COUNTIF($K$2:K1793,"&gt;0"))</f>
        <v>1792</v>
      </c>
      <c r="M1793" s="50" t="str">
        <f t="shared" ca="1" si="105"/>
        <v>Rumtopf</v>
      </c>
    </row>
    <row r="1794" spans="1:13" s="18" customFormat="1" ht="14.25" x14ac:dyDescent="0.2">
      <c r="A1794" s="18" t="str">
        <f>IF(gesamt!C1794="",CONCATENATE("Eintrag ",J1794),gesamt!A1794)</f>
        <v>Rupfhauben (süße bayerische Mehlspeise)</v>
      </c>
      <c r="B1794" s="18">
        <v>100</v>
      </c>
      <c r="C1794" s="19">
        <f>IF(gesamt!C1794="",100,gesamt!D1794)</f>
        <v>188</v>
      </c>
      <c r="D1794" s="20">
        <f>IF(gesamt!C1794="",10,gesamt!G1794)</f>
        <v>20</v>
      </c>
      <c r="E1794" s="20">
        <f>IF(gesamt!C1794="",10,gesamt!H1794)</f>
        <v>10</v>
      </c>
      <c r="F1794" s="20">
        <f>IF(gesamt!C1794="",10,gesamt!I1794)</f>
        <v>3</v>
      </c>
      <c r="G1794" s="20">
        <f>IF(gesamt!C1794="",0,gesamt!J1794)</f>
        <v>0</v>
      </c>
      <c r="H1794" s="20">
        <f>IF(gesamt!C1794="",0,gesamt!K1794)</f>
        <v>0</v>
      </c>
      <c r="I1794" s="19">
        <f t="shared" si="106"/>
        <v>187.6</v>
      </c>
      <c r="J1794" s="22">
        <f t="shared" si="108"/>
        <v>1793</v>
      </c>
      <c r="K1794" s="21">
        <f t="shared" ca="1" si="107"/>
        <v>1</v>
      </c>
      <c r="L1794" s="21">
        <f ca="1">IF(K1794=0,"",COUNTIF($K$2:K1794,"&gt;0"))</f>
        <v>1793</v>
      </c>
      <c r="M1794" s="50" t="str">
        <f t="shared" ref="M1794:M1857" ca="1" si="109">IFERROR(INDEX(A:A,MATCH(ROW(K1793),L:L,0)),"")</f>
        <v>Rupfhauben (süße bayerische Mehlspeise)</v>
      </c>
    </row>
    <row r="1795" spans="1:13" s="18" customFormat="1" ht="14.25" x14ac:dyDescent="0.2">
      <c r="A1795" s="18" t="str">
        <f>IF(gesamt!C1795="",CONCATENATE("Eintrag ",J1795),gesamt!A1795)</f>
        <v>Russenbrezel, Olgabrezel, süße Blätterteigbrezel</v>
      </c>
      <c r="B1795" s="18">
        <v>100</v>
      </c>
      <c r="C1795" s="19">
        <f>IF(gesamt!C1795="",100,gesamt!D1795)</f>
        <v>317</v>
      </c>
      <c r="D1795" s="20">
        <f>IF(gesamt!C1795="",10,gesamt!G1795)</f>
        <v>51</v>
      </c>
      <c r="E1795" s="20">
        <f>IF(gesamt!C1795="",10,gesamt!H1795)</f>
        <v>8</v>
      </c>
      <c r="F1795" s="20">
        <f>IF(gesamt!C1795="",10,gesamt!I1795)</f>
        <v>8</v>
      </c>
      <c r="G1795" s="20">
        <f>IF(gesamt!C1795="",0,gesamt!J1795)</f>
        <v>0</v>
      </c>
      <c r="H1795" s="20">
        <f>IF(gesamt!C1795="",0,gesamt!K1795)</f>
        <v>0</v>
      </c>
      <c r="I1795" s="19">
        <f t="shared" ref="I1795:I1858" si="110">D1795*4.1+E1795*9.3+F1795*4.2+G1795*7+H1795*3</f>
        <v>317.10000000000002</v>
      </c>
      <c r="J1795" s="22">
        <f t="shared" si="108"/>
        <v>1794</v>
      </c>
      <c r="K1795" s="21">
        <f t="shared" ca="1" si="107"/>
        <v>1</v>
      </c>
      <c r="L1795" s="21">
        <f ca="1">IF(K1795=0,"",COUNTIF($K$2:K1795,"&gt;0"))</f>
        <v>1794</v>
      </c>
      <c r="M1795" s="50" t="str">
        <f t="shared" ca="1" si="109"/>
        <v>Russenbrezel, Olgabrezel, süße Blätterteigbrezel</v>
      </c>
    </row>
    <row r="1796" spans="1:13" s="18" customFormat="1" ht="14.25" x14ac:dyDescent="0.2">
      <c r="A1796" s="18" t="str">
        <f>IF(gesamt!C1796="",CONCATENATE("Eintrag ",J1796),gesamt!A1796)</f>
        <v>Russisch Ei in Aspik</v>
      </c>
      <c r="B1796" s="18">
        <v>100</v>
      </c>
      <c r="C1796" s="19">
        <f>IF(gesamt!C1796="",100,gesamt!D1796)</f>
        <v>197</v>
      </c>
      <c r="D1796" s="20">
        <f>IF(gesamt!C1796="",10,gesamt!G1796)</f>
        <v>3</v>
      </c>
      <c r="E1796" s="20">
        <f>IF(gesamt!C1796="",10,gesamt!H1796)</f>
        <v>18</v>
      </c>
      <c r="F1796" s="20">
        <f>IF(gesamt!C1796="",10,gesamt!I1796)</f>
        <v>4</v>
      </c>
      <c r="G1796" s="20">
        <f>IF(gesamt!C1796="",0,gesamt!J1796)</f>
        <v>0</v>
      </c>
      <c r="H1796" s="20">
        <f>IF(gesamt!C1796="",0,gesamt!K1796)</f>
        <v>0</v>
      </c>
      <c r="I1796" s="19">
        <f t="shared" si="110"/>
        <v>196.50000000000003</v>
      </c>
      <c r="J1796" s="22">
        <f t="shared" si="108"/>
        <v>1795</v>
      </c>
      <c r="K1796" s="21">
        <f t="shared" ca="1" si="107"/>
        <v>1</v>
      </c>
      <c r="L1796" s="21">
        <f ca="1">IF(K1796=0,"",COUNTIF($K$2:K1796,"&gt;0"))</f>
        <v>1795</v>
      </c>
      <c r="M1796" s="50" t="str">
        <f t="shared" ca="1" si="109"/>
        <v>Russisch Ei in Aspik</v>
      </c>
    </row>
    <row r="1797" spans="1:13" s="18" customFormat="1" ht="14.25" x14ac:dyDescent="0.2">
      <c r="A1797" s="18" t="str">
        <f>IF(gesamt!C1797="",CONCATENATE("Eintrag ",J1797),gesamt!A1797)</f>
        <v>Russisches Brot (Russisch Brot, Russischbrot, russisches Brot)</v>
      </c>
      <c r="B1797" s="18">
        <v>100</v>
      </c>
      <c r="C1797" s="19">
        <f>IF(gesamt!C1797="",100,gesamt!D1797)</f>
        <v>385</v>
      </c>
      <c r="D1797" s="20">
        <f>IF(gesamt!C1797="",10,gesamt!G1797)</f>
        <v>85</v>
      </c>
      <c r="E1797" s="20">
        <f>IF(gesamt!C1797="",10,gesamt!H1797)</f>
        <v>1</v>
      </c>
      <c r="F1797" s="20">
        <f>IF(gesamt!C1797="",10,gesamt!I1797)</f>
        <v>6.5</v>
      </c>
      <c r="G1797" s="20">
        <f>IF(gesamt!C1797="",0,gesamt!J1797)</f>
        <v>0</v>
      </c>
      <c r="H1797" s="20">
        <f>IF(gesamt!C1797="",0,gesamt!K1797)</f>
        <v>0</v>
      </c>
      <c r="I1797" s="19">
        <f t="shared" si="110"/>
        <v>385.09999999999997</v>
      </c>
      <c r="J1797" s="22">
        <f t="shared" si="108"/>
        <v>1796</v>
      </c>
      <c r="K1797" s="21">
        <f t="shared" ca="1" si="107"/>
        <v>1</v>
      </c>
      <c r="L1797" s="21">
        <f ca="1">IF(K1797=0,"",COUNTIF($K$2:K1797,"&gt;0"))</f>
        <v>1796</v>
      </c>
      <c r="M1797" s="50" t="str">
        <f t="shared" ca="1" si="109"/>
        <v>Russisches Brot (Russisch Brot, Russischbrot, russisches Brot)</v>
      </c>
    </row>
    <row r="1798" spans="1:13" s="18" customFormat="1" ht="14.25" x14ac:dyDescent="0.2">
      <c r="A1798" s="18" t="str">
        <f>IF(gesamt!C1798="",CONCATENATE("Eintrag ",J1798),gesamt!A1798)</f>
        <v>Sachertorte</v>
      </c>
      <c r="B1798" s="18">
        <v>100</v>
      </c>
      <c r="C1798" s="19">
        <f>IF(gesamt!C1798="",100,gesamt!D1798)</f>
        <v>349</v>
      </c>
      <c r="D1798" s="20">
        <f>IF(gesamt!C1798="",10,gesamt!G1798)</f>
        <v>46</v>
      </c>
      <c r="E1798" s="20">
        <f>IF(gesamt!C1798="",10,gesamt!H1798)</f>
        <v>14.5</v>
      </c>
      <c r="F1798" s="20">
        <f>IF(gesamt!C1798="",10,gesamt!I1798)</f>
        <v>6</v>
      </c>
      <c r="G1798" s="20">
        <f>IF(gesamt!C1798="",0,gesamt!J1798)</f>
        <v>0</v>
      </c>
      <c r="H1798" s="20">
        <f>IF(gesamt!C1798="",0,gesamt!K1798)</f>
        <v>0</v>
      </c>
      <c r="I1798" s="19">
        <f t="shared" si="110"/>
        <v>348.65000000000003</v>
      </c>
      <c r="J1798" s="22">
        <f t="shared" si="108"/>
        <v>1797</v>
      </c>
      <c r="K1798" s="21">
        <f t="shared" ca="1" si="107"/>
        <v>1</v>
      </c>
      <c r="L1798" s="21">
        <f ca="1">IF(K1798=0,"",COUNTIF($K$2:K1798,"&gt;0"))</f>
        <v>1797</v>
      </c>
      <c r="M1798" s="50" t="str">
        <f t="shared" ca="1" si="109"/>
        <v>Sachertorte</v>
      </c>
    </row>
    <row r="1799" spans="1:13" s="18" customFormat="1" ht="14.25" x14ac:dyDescent="0.2">
      <c r="A1799" s="18" t="str">
        <f>IF(gesamt!C1799="",CONCATENATE("Eintrag ",J1799),gesamt!A1799)</f>
        <v>Safran (Crocus sativus), getrocknet</v>
      </c>
      <c r="B1799" s="18">
        <v>100</v>
      </c>
      <c r="C1799" s="19">
        <f>IF(gesamt!C1799="",100,gesamt!D1799)</f>
        <v>356</v>
      </c>
      <c r="D1799" s="20">
        <f>IF(gesamt!C1799="",10,gesamt!G1799)</f>
        <v>61.5</v>
      </c>
      <c r="E1799" s="20">
        <f>IF(gesamt!C1799="",10,gesamt!H1799)</f>
        <v>6</v>
      </c>
      <c r="F1799" s="20">
        <f>IF(gesamt!C1799="",10,gesamt!I1799)</f>
        <v>11.5</v>
      </c>
      <c r="G1799" s="20">
        <f>IF(gesamt!C1799="",0,gesamt!J1799)</f>
        <v>0</v>
      </c>
      <c r="H1799" s="20">
        <f>IF(gesamt!C1799="",0,gesamt!K1799)</f>
        <v>0</v>
      </c>
      <c r="I1799" s="19">
        <f t="shared" si="110"/>
        <v>356.25</v>
      </c>
      <c r="J1799" s="22">
        <f t="shared" si="108"/>
        <v>1798</v>
      </c>
      <c r="K1799" s="21">
        <f t="shared" ca="1" si="107"/>
        <v>1</v>
      </c>
      <c r="L1799" s="21">
        <f ca="1">IF(K1799=0,"",COUNTIF($K$2:K1799,"&gt;0"))</f>
        <v>1798</v>
      </c>
      <c r="M1799" s="50" t="str">
        <f t="shared" ca="1" si="109"/>
        <v>Safran (Crocus sativus), getrocknet</v>
      </c>
    </row>
    <row r="1800" spans="1:13" s="18" customFormat="1" ht="14.25" x14ac:dyDescent="0.2">
      <c r="A1800" s="18" t="str">
        <f>IF(gesamt!C1800="",CONCATENATE("Eintrag ",J1800),gesamt!A1800)</f>
        <v>Saft-Korn-Kastenbrot</v>
      </c>
      <c r="B1800" s="18">
        <v>100</v>
      </c>
      <c r="C1800" s="19">
        <f>IF(gesamt!C1800="",100,gesamt!D1800)</f>
        <v>210</v>
      </c>
      <c r="D1800" s="20">
        <f>IF(gesamt!C1800="",10,gesamt!G1800)</f>
        <v>35</v>
      </c>
      <c r="E1800" s="20">
        <f>IF(gesamt!C1800="",10,gesamt!H1800)</f>
        <v>4</v>
      </c>
      <c r="F1800" s="20">
        <f>IF(gesamt!C1800="",10,gesamt!I1800)</f>
        <v>7</v>
      </c>
      <c r="G1800" s="20">
        <f>IF(gesamt!C1800="",0,gesamt!J1800)</f>
        <v>0</v>
      </c>
      <c r="H1800" s="20">
        <f>IF(gesamt!C1800="",0,gesamt!K1800)</f>
        <v>0</v>
      </c>
      <c r="I1800" s="19">
        <f t="shared" si="110"/>
        <v>210.1</v>
      </c>
      <c r="J1800" s="22">
        <f t="shared" si="108"/>
        <v>1799</v>
      </c>
      <c r="K1800" s="21">
        <f t="shared" ca="1" si="107"/>
        <v>1</v>
      </c>
      <c r="L1800" s="21">
        <f ca="1">IF(K1800=0,"",COUNTIF($K$2:K1800,"&gt;0"))</f>
        <v>1799</v>
      </c>
      <c r="M1800" s="50" t="str">
        <f t="shared" ca="1" si="109"/>
        <v>Saft-Korn-Kastenbrot</v>
      </c>
    </row>
    <row r="1801" spans="1:13" s="18" customFormat="1" ht="14.25" x14ac:dyDescent="0.2">
      <c r="A1801" s="18" t="str">
        <f>IF(gesamt!C1801="",CONCATENATE("Eintrag ",J1801),gesamt!A1801)</f>
        <v>Saganaki, i.d.Pfanne geback./überback.Schafskäse (Feta, Hirtenkäse, geback.Käse)</v>
      </c>
      <c r="B1801" s="18">
        <v>100</v>
      </c>
      <c r="C1801" s="19">
        <f>IF(gesamt!C1801="",100,gesamt!D1801)</f>
        <v>296</v>
      </c>
      <c r="D1801" s="20">
        <f>IF(gesamt!C1801="",10,gesamt!G1801)</f>
        <v>2.5</v>
      </c>
      <c r="E1801" s="20">
        <f>IF(gesamt!C1801="",10,gesamt!H1801)</f>
        <v>23</v>
      </c>
      <c r="F1801" s="20">
        <f>IF(gesamt!C1801="",10,gesamt!I1801)</f>
        <v>17</v>
      </c>
      <c r="G1801" s="20">
        <f>IF(gesamt!C1801="",0,gesamt!J1801)</f>
        <v>0</v>
      </c>
      <c r="H1801" s="20">
        <f>IF(gesamt!C1801="",0,gesamt!K1801)</f>
        <v>0</v>
      </c>
      <c r="I1801" s="19">
        <f t="shared" si="110"/>
        <v>295.55</v>
      </c>
      <c r="J1801" s="22">
        <f t="shared" si="108"/>
        <v>1800</v>
      </c>
      <c r="K1801" s="21">
        <f t="shared" ca="1" si="107"/>
        <v>1</v>
      </c>
      <c r="L1801" s="21">
        <f ca="1">IF(K1801=0,"",COUNTIF($K$2:K1801,"&gt;0"))</f>
        <v>1800</v>
      </c>
      <c r="M1801" s="50" t="str">
        <f t="shared" ca="1" si="109"/>
        <v>Saganaki, i.d.Pfanne geback./überback.Schafskäse (Feta, Hirtenkäse, geback.Käse)</v>
      </c>
    </row>
    <row r="1802" spans="1:13" s="18" customFormat="1" ht="14.25" x14ac:dyDescent="0.2">
      <c r="A1802" s="18" t="str">
        <f>IF(gesamt!C1802="",CONCATENATE("Eintrag ",J1802),gesamt!A1802)</f>
        <v>Sago</v>
      </c>
      <c r="B1802" s="18">
        <v>100</v>
      </c>
      <c r="C1802" s="19">
        <f>IF(gesamt!C1802="",100,gesamt!D1802)</f>
        <v>336</v>
      </c>
      <c r="D1802" s="20">
        <f>IF(gesamt!C1802="",10,gesamt!G1802)</f>
        <v>83.1</v>
      </c>
      <c r="E1802" s="20">
        <f>IF(gesamt!C1802="",10,gesamt!H1802)</f>
        <v>0.1</v>
      </c>
      <c r="F1802" s="20">
        <f>IF(gesamt!C1802="",10,gesamt!I1802)</f>
        <v>0.6</v>
      </c>
      <c r="G1802" s="20">
        <f>IF(gesamt!C1802="",0,gesamt!J1802)</f>
        <v>0</v>
      </c>
      <c r="H1802" s="20">
        <f>IF(gesamt!C1802="",0,gesamt!K1802)</f>
        <v>0</v>
      </c>
      <c r="I1802" s="19">
        <f t="shared" si="110"/>
        <v>344.15999999999991</v>
      </c>
      <c r="J1802" s="22">
        <f t="shared" si="108"/>
        <v>1801</v>
      </c>
      <c r="K1802" s="21">
        <f t="shared" ca="1" si="107"/>
        <v>1</v>
      </c>
      <c r="L1802" s="21">
        <f ca="1">IF(K1802=0,"",COUNTIF($K$2:K1802,"&gt;0"))</f>
        <v>1801</v>
      </c>
      <c r="M1802" s="50" t="str">
        <f t="shared" ca="1" si="109"/>
        <v>Sago</v>
      </c>
    </row>
    <row r="1803" spans="1:13" s="18" customFormat="1" ht="14.25" x14ac:dyDescent="0.2">
      <c r="A1803" s="18" t="str">
        <f>IF(gesamt!C1803="",CONCATENATE("Eintrag ",J1803),gesamt!A1803)</f>
        <v>Sahneheringe, Schmandheringe, Hering in Sahnesoße</v>
      </c>
      <c r="B1803" s="18">
        <v>100</v>
      </c>
      <c r="C1803" s="19">
        <f>IF(gesamt!C1803="",100,gesamt!D1803)</f>
        <v>171</v>
      </c>
      <c r="D1803" s="20">
        <f>IF(gesamt!C1803="",10,gesamt!G1803)</f>
        <v>2</v>
      </c>
      <c r="E1803" s="20">
        <f>IF(gesamt!C1803="",10,gesamt!H1803)</f>
        <v>11</v>
      </c>
      <c r="F1803" s="20">
        <f>IF(gesamt!C1803="",10,gesamt!I1803)</f>
        <v>14.5</v>
      </c>
      <c r="G1803" s="20">
        <f>IF(gesamt!C1803="",0,gesamt!J1803)</f>
        <v>0</v>
      </c>
      <c r="H1803" s="20">
        <f>IF(gesamt!C1803="",0,gesamt!K1803)</f>
        <v>0</v>
      </c>
      <c r="I1803" s="19">
        <f t="shared" si="110"/>
        <v>171.40000000000003</v>
      </c>
      <c r="J1803" s="22">
        <f t="shared" si="108"/>
        <v>1802</v>
      </c>
      <c r="K1803" s="21">
        <f t="shared" ca="1" si="107"/>
        <v>1</v>
      </c>
      <c r="L1803" s="21">
        <f ca="1">IF(K1803=0,"",COUNTIF($K$2:K1803,"&gt;0"))</f>
        <v>1802</v>
      </c>
      <c r="M1803" s="50" t="str">
        <f t="shared" ca="1" si="109"/>
        <v>Sahneheringe, Schmandheringe, Hering in Sahnesoße</v>
      </c>
    </row>
    <row r="1804" spans="1:13" s="18" customFormat="1" ht="14.25" x14ac:dyDescent="0.2">
      <c r="A1804" s="18" t="str">
        <f>IF(gesamt!C1804="",CONCATENATE("Eintrag ",J1804),gesamt!A1804)</f>
        <v>Sahnelikör 20 Vol.%</v>
      </c>
      <c r="B1804" s="18">
        <v>100</v>
      </c>
      <c r="C1804" s="19">
        <f>IF(gesamt!C1804="",100,gesamt!D1804)</f>
        <v>278</v>
      </c>
      <c r="D1804" s="20">
        <f>IF(gesamt!C1804="",10,gesamt!G1804)</f>
        <v>28.2</v>
      </c>
      <c r="E1804" s="20">
        <f>IF(gesamt!C1804="",10,gesamt!H1804)</f>
        <v>13.2</v>
      </c>
      <c r="F1804" s="20">
        <f>IF(gesamt!C1804="",10,gesamt!I1804)</f>
        <v>3.4</v>
      </c>
      <c r="G1804" s="20">
        <f>IF(gesamt!C1804="",0,gesamt!J1804)</f>
        <v>10</v>
      </c>
      <c r="H1804" s="20">
        <f>IF(gesamt!C1804="",0,gesamt!K1804)</f>
        <v>0</v>
      </c>
      <c r="I1804" s="19">
        <f t="shared" si="110"/>
        <v>322.65999999999997</v>
      </c>
      <c r="J1804" s="22">
        <f t="shared" si="108"/>
        <v>1803</v>
      </c>
      <c r="K1804" s="21">
        <f t="shared" ca="1" si="107"/>
        <v>1</v>
      </c>
      <c r="L1804" s="21">
        <f ca="1">IF(K1804=0,"",COUNTIF($K$2:K1804,"&gt;0"))</f>
        <v>1803</v>
      </c>
      <c r="M1804" s="50" t="str">
        <f t="shared" ca="1" si="109"/>
        <v>Sahnelikör 20 Vol.%</v>
      </c>
    </row>
    <row r="1805" spans="1:13" s="18" customFormat="1" ht="14.25" x14ac:dyDescent="0.2">
      <c r="A1805" s="18" t="str">
        <f>IF(gesamt!C1805="",CONCATENATE("Eintrag ",J1805),gesamt!A1805)</f>
        <v>Sahne-Meerrettich (Kren)</v>
      </c>
      <c r="B1805" s="18">
        <v>100</v>
      </c>
      <c r="C1805" s="19">
        <f>IF(gesamt!C1805="",100,gesamt!D1805)</f>
        <v>324</v>
      </c>
      <c r="D1805" s="20">
        <f>IF(gesamt!C1805="",10,gesamt!G1805)</f>
        <v>9.1</v>
      </c>
      <c r="E1805" s="20">
        <f>IF(gesamt!C1805="",10,gesamt!H1805)</f>
        <v>29.9</v>
      </c>
      <c r="F1805" s="20">
        <f>IF(gesamt!C1805="",10,gesamt!I1805)</f>
        <v>2</v>
      </c>
      <c r="G1805" s="20">
        <f>IF(gesamt!C1805="",0,gesamt!J1805)</f>
        <v>0</v>
      </c>
      <c r="H1805" s="20">
        <f>IF(gesamt!C1805="",0,gesamt!K1805)</f>
        <v>0</v>
      </c>
      <c r="I1805" s="19">
        <f t="shared" si="110"/>
        <v>323.77999999999997</v>
      </c>
      <c r="J1805" s="22">
        <f t="shared" si="108"/>
        <v>1804</v>
      </c>
      <c r="K1805" s="21">
        <f t="shared" ca="1" si="107"/>
        <v>1</v>
      </c>
      <c r="L1805" s="21">
        <f ca="1">IF(K1805=0,"",COUNTIF($K$2:K1805,"&gt;0"))</f>
        <v>1804</v>
      </c>
      <c r="M1805" s="50" t="str">
        <f t="shared" ca="1" si="109"/>
        <v>Sahne-Meerrettich (Kren)</v>
      </c>
    </row>
    <row r="1806" spans="1:13" s="18" customFormat="1" ht="14.25" x14ac:dyDescent="0.2">
      <c r="A1806" s="18" t="str">
        <f>IF(gesamt!C1806="",CONCATENATE("Eintrag ",J1806),gesamt!A1806)</f>
        <v>Sahnepudding</v>
      </c>
      <c r="B1806" s="18">
        <v>100</v>
      </c>
      <c r="C1806" s="19">
        <f>IF(gesamt!C1806="",100,gesamt!D1806)</f>
        <v>125</v>
      </c>
      <c r="D1806" s="20">
        <f>IF(gesamt!C1806="",10,gesamt!G1806)</f>
        <v>17.3</v>
      </c>
      <c r="E1806" s="20">
        <f>IF(gesamt!C1806="",10,gesamt!H1806)</f>
        <v>4.4000000000000004</v>
      </c>
      <c r="F1806" s="20">
        <f>IF(gesamt!C1806="",10,gesamt!I1806)</f>
        <v>3</v>
      </c>
      <c r="G1806" s="20">
        <f>IF(gesamt!C1806="",0,gesamt!J1806)</f>
        <v>0</v>
      </c>
      <c r="H1806" s="20">
        <f>IF(gesamt!C1806="",0,gesamt!K1806)</f>
        <v>0</v>
      </c>
      <c r="I1806" s="19">
        <f t="shared" si="110"/>
        <v>124.44999999999999</v>
      </c>
      <c r="J1806" s="22">
        <f t="shared" si="108"/>
        <v>1805</v>
      </c>
      <c r="K1806" s="21">
        <f t="shared" ca="1" si="107"/>
        <v>1</v>
      </c>
      <c r="L1806" s="21">
        <f ca="1">IF(K1806=0,"",COUNTIF($K$2:K1806,"&gt;0"))</f>
        <v>1805</v>
      </c>
      <c r="M1806" s="50" t="str">
        <f t="shared" ca="1" si="109"/>
        <v>Sahnepudding</v>
      </c>
    </row>
    <row r="1807" spans="1:13" s="18" customFormat="1" ht="14.25" x14ac:dyDescent="0.2">
      <c r="A1807" s="18" t="str">
        <f>IF(gesamt!C1807="",CONCATENATE("Eintrag ",J1807),gesamt!A1807)</f>
        <v>Sahne-Soße (Sahnesoße)</v>
      </c>
      <c r="B1807" s="18">
        <v>100</v>
      </c>
      <c r="C1807" s="19">
        <f>IF(gesamt!C1807="",100,gesamt!D1807)</f>
        <v>179</v>
      </c>
      <c r="D1807" s="20">
        <f>IF(gesamt!C1807="",10,gesamt!G1807)</f>
        <v>7</v>
      </c>
      <c r="E1807" s="20">
        <f>IF(gesamt!C1807="",10,gesamt!H1807)</f>
        <v>14.8</v>
      </c>
      <c r="F1807" s="20">
        <f>IF(gesamt!C1807="",10,gesamt!I1807)</f>
        <v>3</v>
      </c>
      <c r="G1807" s="20">
        <f>IF(gesamt!C1807="",0,gesamt!J1807)</f>
        <v>0</v>
      </c>
      <c r="H1807" s="20">
        <f>IF(gesamt!C1807="",0,gesamt!K1807)</f>
        <v>0</v>
      </c>
      <c r="I1807" s="19">
        <f t="shared" si="110"/>
        <v>178.94</v>
      </c>
      <c r="J1807" s="22">
        <f t="shared" si="108"/>
        <v>1806</v>
      </c>
      <c r="K1807" s="21">
        <f t="shared" ca="1" si="107"/>
        <v>1</v>
      </c>
      <c r="L1807" s="21">
        <f ca="1">IF(K1807=0,"",COUNTIF($K$2:K1807,"&gt;0"))</f>
        <v>1806</v>
      </c>
      <c r="M1807" s="50" t="str">
        <f t="shared" ca="1" si="109"/>
        <v>Sahne-Soße (Sahnesoße)</v>
      </c>
    </row>
    <row r="1808" spans="1:13" s="18" customFormat="1" ht="14.25" x14ac:dyDescent="0.2">
      <c r="A1808" s="18" t="str">
        <f>IF(gesamt!C1808="",CONCATENATE("Eintrag ",J1808),gesamt!A1808)</f>
        <v>Sahne-Toffee, Weichkaramell, Sahnetoffee (Kaubonbons)</v>
      </c>
      <c r="B1808" s="18">
        <v>100</v>
      </c>
      <c r="C1808" s="19">
        <f>IF(gesamt!C1808="",100,gesamt!D1808)</f>
        <v>416</v>
      </c>
      <c r="D1808" s="20">
        <f>IF(gesamt!C1808="",10,gesamt!G1808)</f>
        <v>81.5</v>
      </c>
      <c r="E1808" s="20">
        <f>IF(gesamt!C1808="",10,gesamt!H1808)</f>
        <v>7</v>
      </c>
      <c r="F1808" s="20">
        <f>IF(gesamt!C1808="",10,gesamt!I1808)</f>
        <v>4</v>
      </c>
      <c r="G1808" s="20">
        <f>IF(gesamt!C1808="",0,gesamt!J1808)</f>
        <v>0</v>
      </c>
      <c r="H1808" s="20">
        <f>IF(gesamt!C1808="",0,gesamt!K1808)</f>
        <v>0</v>
      </c>
      <c r="I1808" s="19">
        <f t="shared" si="110"/>
        <v>416.05</v>
      </c>
      <c r="J1808" s="22">
        <f t="shared" si="108"/>
        <v>1807</v>
      </c>
      <c r="K1808" s="21">
        <f t="shared" ca="1" si="107"/>
        <v>1</v>
      </c>
      <c r="L1808" s="21">
        <f ca="1">IF(K1808=0,"",COUNTIF($K$2:K1808,"&gt;0"))</f>
        <v>1807</v>
      </c>
      <c r="M1808" s="50" t="str">
        <f t="shared" ca="1" si="109"/>
        <v>Sahne-Toffee, Weichkaramell, Sahnetoffee (Kaubonbons)</v>
      </c>
    </row>
    <row r="1809" spans="1:13" s="18" customFormat="1" ht="14.25" x14ac:dyDescent="0.2">
      <c r="A1809" s="18" t="str">
        <f>IF(gesamt!C1809="",CONCATENATE("Eintrag ",J1809),gesamt!A1809)</f>
        <v>Salami, Salame (Schweinesalami)</v>
      </c>
      <c r="B1809" s="18">
        <v>100</v>
      </c>
      <c r="C1809" s="19">
        <f>IF(gesamt!C1809="",100,gesamt!D1809)</f>
        <v>340</v>
      </c>
      <c r="D1809" s="20">
        <f>IF(gesamt!C1809="",10,gesamt!G1809)</f>
        <v>0</v>
      </c>
      <c r="E1809" s="20">
        <f>IF(gesamt!C1809="",10,gesamt!H1809)</f>
        <v>27.3</v>
      </c>
      <c r="F1809" s="20">
        <f>IF(gesamt!C1809="",10,gesamt!I1809)</f>
        <v>20.6</v>
      </c>
      <c r="G1809" s="20">
        <f>IF(gesamt!C1809="",0,gesamt!J1809)</f>
        <v>0</v>
      </c>
      <c r="H1809" s="20">
        <f>IF(gesamt!C1809="",0,gesamt!K1809)</f>
        <v>0</v>
      </c>
      <c r="I1809" s="19">
        <f t="shared" si="110"/>
        <v>340.41</v>
      </c>
      <c r="J1809" s="22">
        <f t="shared" si="108"/>
        <v>1808</v>
      </c>
      <c r="K1809" s="21">
        <f t="shared" ca="1" si="107"/>
        <v>1</v>
      </c>
      <c r="L1809" s="21">
        <f ca="1">IF(K1809=0,"",COUNTIF($K$2:K1809,"&gt;0"))</f>
        <v>1808</v>
      </c>
      <c r="M1809" s="50" t="str">
        <f t="shared" ca="1" si="109"/>
        <v>Salami, Salame (Schweinesalami)</v>
      </c>
    </row>
    <row r="1810" spans="1:13" s="18" customFormat="1" ht="14.25" x14ac:dyDescent="0.2">
      <c r="A1810" s="18" t="str">
        <f>IF(gesamt!C1810="",CONCATENATE("Eintrag ",J1810),gesamt!A1810)</f>
        <v>Salatcreme, 35 % Fett</v>
      </c>
      <c r="B1810" s="18">
        <v>100</v>
      </c>
      <c r="C1810" s="19">
        <f>IF(gesamt!C1810="",100,gesamt!D1810)</f>
        <v>364</v>
      </c>
      <c r="D1810" s="20">
        <f>IF(gesamt!C1810="",10,gesamt!G1810)</f>
        <v>9</v>
      </c>
      <c r="E1810" s="20">
        <f>IF(gesamt!C1810="",10,gesamt!H1810)</f>
        <v>36</v>
      </c>
      <c r="F1810" s="20">
        <f>IF(gesamt!C1810="",10,gesamt!I1810)</f>
        <v>1</v>
      </c>
      <c r="G1810" s="20">
        <f>IF(gesamt!C1810="",0,gesamt!J1810)</f>
        <v>0</v>
      </c>
      <c r="H1810" s="20">
        <f>IF(gesamt!C1810="",0,gesamt!K1810)</f>
        <v>0</v>
      </c>
      <c r="I1810" s="19">
        <f t="shared" si="110"/>
        <v>375.9</v>
      </c>
      <c r="J1810" s="22">
        <f t="shared" si="108"/>
        <v>1809</v>
      </c>
      <c r="K1810" s="21">
        <f t="shared" ca="1" si="107"/>
        <v>1</v>
      </c>
      <c r="L1810" s="21">
        <f ca="1">IF(K1810=0,"",COUNTIF($K$2:K1810,"&gt;0"))</f>
        <v>1809</v>
      </c>
      <c r="M1810" s="50" t="str">
        <f t="shared" ca="1" si="109"/>
        <v>Salatcreme, 35 % Fett</v>
      </c>
    </row>
    <row r="1811" spans="1:13" s="18" customFormat="1" ht="14.25" x14ac:dyDescent="0.2">
      <c r="A1811" s="18" t="str">
        <f>IF(gesamt!C1811="",CONCATENATE("Eintrag ",J1811),gesamt!A1811)</f>
        <v>Salat-Mayonnaise, 50 % Fett (Salatmayonnaise, Salatmayonaise, Salatmajonäse)</v>
      </c>
      <c r="B1811" s="18">
        <v>100</v>
      </c>
      <c r="C1811" s="19">
        <f>IF(gesamt!C1811="",100,gesamt!D1811)</f>
        <v>497</v>
      </c>
      <c r="D1811" s="20">
        <f>IF(gesamt!C1811="",10,gesamt!G1811)</f>
        <v>9</v>
      </c>
      <c r="E1811" s="20">
        <f>IF(gesamt!C1811="",10,gesamt!H1811)</f>
        <v>51</v>
      </c>
      <c r="F1811" s="20">
        <f>IF(gesamt!C1811="",10,gesamt!I1811)</f>
        <v>0.5</v>
      </c>
      <c r="G1811" s="20">
        <f>IF(gesamt!C1811="",0,gesamt!J1811)</f>
        <v>0</v>
      </c>
      <c r="H1811" s="20">
        <f>IF(gesamt!C1811="",0,gesamt!K1811)</f>
        <v>0</v>
      </c>
      <c r="I1811" s="19">
        <f t="shared" si="110"/>
        <v>513.29999999999995</v>
      </c>
      <c r="J1811" s="22">
        <f t="shared" si="108"/>
        <v>1810</v>
      </c>
      <c r="K1811" s="21">
        <f t="shared" ca="1" si="107"/>
        <v>1</v>
      </c>
      <c r="L1811" s="21">
        <f ca="1">IF(K1811=0,"",COUNTIF($K$2:K1811,"&gt;0"))</f>
        <v>1810</v>
      </c>
      <c r="M1811" s="50" t="str">
        <f t="shared" ca="1" si="109"/>
        <v>Salat-Mayonnaise, 50 % Fett (Salatmayonnaise, Salatmayonaise, Salatmajonäse)</v>
      </c>
    </row>
    <row r="1812" spans="1:13" s="18" customFormat="1" ht="14.25" x14ac:dyDescent="0.2">
      <c r="A1812" s="18" t="str">
        <f>IF(gesamt!C1812="",CONCATENATE("Eintrag ",J1812),gesamt!A1812)</f>
        <v>Salatöl (Mischung aus verschiedenen Ölen)</v>
      </c>
      <c r="B1812" s="18">
        <v>100</v>
      </c>
      <c r="C1812" s="19">
        <f>IF(gesamt!C1812="",100,gesamt!D1812)</f>
        <v>924</v>
      </c>
      <c r="D1812" s="20">
        <f>IF(gesamt!C1812="",10,gesamt!G1812)</f>
        <v>0</v>
      </c>
      <c r="E1812" s="20">
        <f>IF(gesamt!C1812="",10,gesamt!H1812)</f>
        <v>99.3</v>
      </c>
      <c r="F1812" s="20">
        <f>IF(gesamt!C1812="",10,gesamt!I1812)</f>
        <v>0</v>
      </c>
      <c r="G1812" s="20">
        <f>IF(gesamt!C1812="",0,gesamt!J1812)</f>
        <v>0</v>
      </c>
      <c r="H1812" s="20">
        <f>IF(gesamt!C1812="",0,gesamt!K1812)</f>
        <v>0</v>
      </c>
      <c r="I1812" s="19">
        <f t="shared" si="110"/>
        <v>923.49</v>
      </c>
      <c r="J1812" s="22">
        <f t="shared" si="108"/>
        <v>1811</v>
      </c>
      <c r="K1812" s="21">
        <f t="shared" ca="1" si="107"/>
        <v>1</v>
      </c>
      <c r="L1812" s="21">
        <f ca="1">IF(K1812=0,"",COUNTIF($K$2:K1812,"&gt;0"))</f>
        <v>1811</v>
      </c>
      <c r="M1812" s="50" t="str">
        <f t="shared" ca="1" si="109"/>
        <v>Salatöl (Mischung aus verschiedenen Ölen)</v>
      </c>
    </row>
    <row r="1813" spans="1:13" s="18" customFormat="1" ht="14.25" x14ac:dyDescent="0.2">
      <c r="A1813" s="18" t="str">
        <f>IF(gesamt!C1813="",CONCATENATE("Eintrag ",J1813),gesamt!A1813)</f>
        <v>Salatsoße aus Joghurt (Yoghurt)</v>
      </c>
      <c r="B1813" s="18">
        <v>100</v>
      </c>
      <c r="C1813" s="19">
        <f>IF(gesamt!C1813="",100,gesamt!D1813)</f>
        <v>192</v>
      </c>
      <c r="D1813" s="20">
        <f>IF(gesamt!C1813="",10,gesamt!G1813)</f>
        <v>10.5</v>
      </c>
      <c r="E1813" s="20">
        <f>IF(gesamt!C1813="",10,gesamt!H1813)</f>
        <v>16</v>
      </c>
      <c r="F1813" s="20">
        <f>IF(gesamt!C1813="",10,gesamt!I1813)</f>
        <v>1.5</v>
      </c>
      <c r="G1813" s="20">
        <f>IF(gesamt!C1813="",0,gesamt!J1813)</f>
        <v>0</v>
      </c>
      <c r="H1813" s="20">
        <f>IF(gesamt!C1813="",0,gesamt!K1813)</f>
        <v>0</v>
      </c>
      <c r="I1813" s="19">
        <f t="shared" si="110"/>
        <v>198.15000000000003</v>
      </c>
      <c r="J1813" s="22">
        <f t="shared" si="108"/>
        <v>1812</v>
      </c>
      <c r="K1813" s="21">
        <f t="shared" ca="1" si="107"/>
        <v>1</v>
      </c>
      <c r="L1813" s="21">
        <f ca="1">IF(K1813=0,"",COUNTIF($K$2:K1813,"&gt;0"))</f>
        <v>1812</v>
      </c>
      <c r="M1813" s="50" t="str">
        <f t="shared" ca="1" si="109"/>
        <v>Salatsoße aus Joghurt (Yoghurt)</v>
      </c>
    </row>
    <row r="1814" spans="1:13" s="18" customFormat="1" ht="14.25" x14ac:dyDescent="0.2">
      <c r="A1814" s="18" t="str">
        <f>IF(gesamt!C1814="",CONCATENATE("Eintrag ",J1814),gesamt!A1814)</f>
        <v>Salatsoße nach Sylter Art</v>
      </c>
      <c r="B1814" s="18">
        <v>100</v>
      </c>
      <c r="C1814" s="19">
        <f>IF(gesamt!C1814="",100,gesamt!D1814)</f>
        <v>303</v>
      </c>
      <c r="D1814" s="20">
        <f>IF(gesamt!C1814="",10,gesamt!G1814)</f>
        <v>10.3</v>
      </c>
      <c r="E1814" s="20">
        <f>IF(gesamt!C1814="",10,gesamt!H1814)</f>
        <v>27.6</v>
      </c>
      <c r="F1814" s="20">
        <f>IF(gesamt!C1814="",10,gesamt!I1814)</f>
        <v>1</v>
      </c>
      <c r="G1814" s="20">
        <f>IF(gesamt!C1814="",0,gesamt!J1814)</f>
        <v>0</v>
      </c>
      <c r="H1814" s="20">
        <f>IF(gesamt!C1814="",0,gesamt!K1814)</f>
        <v>0</v>
      </c>
      <c r="I1814" s="19">
        <f t="shared" si="110"/>
        <v>303.11</v>
      </c>
      <c r="J1814" s="22">
        <f t="shared" si="108"/>
        <v>1813</v>
      </c>
      <c r="K1814" s="21">
        <f t="shared" ca="1" si="107"/>
        <v>1</v>
      </c>
      <c r="L1814" s="21">
        <f ca="1">IF(K1814=0,"",COUNTIF($K$2:K1814,"&gt;0"))</f>
        <v>1813</v>
      </c>
      <c r="M1814" s="50" t="str">
        <f t="shared" ca="1" si="109"/>
        <v>Salatsoße nach Sylter Art</v>
      </c>
    </row>
    <row r="1815" spans="1:13" s="18" customFormat="1" ht="14.25" x14ac:dyDescent="0.2">
      <c r="A1815" s="18" t="str">
        <f>IF(gesamt!C1815="",CONCATENATE("Eintrag ",J1815),gesamt!A1815)</f>
        <v>Salatsoße, französisch</v>
      </c>
      <c r="B1815" s="18">
        <v>100</v>
      </c>
      <c r="C1815" s="19">
        <f>IF(gesamt!C1815="",100,gesamt!D1815)</f>
        <v>342</v>
      </c>
      <c r="D1815" s="20">
        <f>IF(gesamt!C1815="",10,gesamt!G1815)</f>
        <v>12</v>
      </c>
      <c r="E1815" s="20">
        <f>IF(gesamt!C1815="",10,gesamt!H1815)</f>
        <v>32</v>
      </c>
      <c r="F1815" s="20">
        <f>IF(gesamt!C1815="",10,gesamt!I1815)</f>
        <v>1.5</v>
      </c>
      <c r="G1815" s="20">
        <f>IF(gesamt!C1815="",0,gesamt!J1815)</f>
        <v>0</v>
      </c>
      <c r="H1815" s="20">
        <f>IF(gesamt!C1815="",0,gesamt!K1815)</f>
        <v>0</v>
      </c>
      <c r="I1815" s="19">
        <f t="shared" si="110"/>
        <v>353.1</v>
      </c>
      <c r="J1815" s="22">
        <f t="shared" si="108"/>
        <v>1814</v>
      </c>
      <c r="K1815" s="21">
        <f t="shared" ref="K1815:K1878" ca="1" si="111">IFERROR(SEARCH(INDIRECT(CELL("address")),A1815),0)</f>
        <v>1</v>
      </c>
      <c r="L1815" s="21">
        <f ca="1">IF(K1815=0,"",COUNTIF($K$2:K1815,"&gt;0"))</f>
        <v>1814</v>
      </c>
      <c r="M1815" s="50" t="str">
        <f t="shared" ca="1" si="109"/>
        <v>Salatsoße, französisch</v>
      </c>
    </row>
    <row r="1816" spans="1:13" s="18" customFormat="1" ht="14.25" x14ac:dyDescent="0.2">
      <c r="A1816" s="18" t="str">
        <f>IF(gesamt!C1816="",CONCATENATE("Eintrag ",J1816),gesamt!A1816)</f>
        <v>Salatsoße, italienisch</v>
      </c>
      <c r="B1816" s="18">
        <v>100</v>
      </c>
      <c r="C1816" s="19">
        <f>IF(gesamt!C1816="",100,gesamt!D1816)</f>
        <v>262</v>
      </c>
      <c r="D1816" s="20">
        <f>IF(gesamt!C1816="",10,gesamt!G1816)</f>
        <v>10</v>
      </c>
      <c r="E1816" s="20">
        <f>IF(gesamt!C1816="",10,gesamt!H1816)</f>
        <v>24</v>
      </c>
      <c r="F1816" s="20">
        <f>IF(gesamt!C1816="",10,gesamt!I1816)</f>
        <v>1.5</v>
      </c>
      <c r="G1816" s="20">
        <f>IF(gesamt!C1816="",0,gesamt!J1816)</f>
        <v>0</v>
      </c>
      <c r="H1816" s="20">
        <f>IF(gesamt!C1816="",0,gesamt!K1816)</f>
        <v>0</v>
      </c>
      <c r="I1816" s="19">
        <f t="shared" si="110"/>
        <v>270.50000000000006</v>
      </c>
      <c r="J1816" s="22">
        <f t="shared" si="108"/>
        <v>1815</v>
      </c>
      <c r="K1816" s="21">
        <f t="shared" ca="1" si="111"/>
        <v>1</v>
      </c>
      <c r="L1816" s="21">
        <f ca="1">IF(K1816=0,"",COUNTIF($K$2:K1816,"&gt;0"))</f>
        <v>1815</v>
      </c>
      <c r="M1816" s="50" t="str">
        <f t="shared" ca="1" si="109"/>
        <v>Salatsoße, italienisch</v>
      </c>
    </row>
    <row r="1817" spans="1:13" s="18" customFormat="1" ht="14.25" x14ac:dyDescent="0.2">
      <c r="A1817" s="18" t="str">
        <f>IF(gesamt!C1817="",CONCATENATE("Eintrag ",J1817),gesamt!A1817)</f>
        <v>Salatsoße, Thousands Island</v>
      </c>
      <c r="B1817" s="18">
        <v>100</v>
      </c>
      <c r="C1817" s="19">
        <f>IF(gesamt!C1817="",100,gesamt!D1817)</f>
        <v>296</v>
      </c>
      <c r="D1817" s="20">
        <f>IF(gesamt!C1817="",10,gesamt!G1817)</f>
        <v>14</v>
      </c>
      <c r="E1817" s="20">
        <f>IF(gesamt!C1817="",10,gesamt!H1817)</f>
        <v>26</v>
      </c>
      <c r="F1817" s="20">
        <f>IF(gesamt!C1817="",10,gesamt!I1817)</f>
        <v>1.5</v>
      </c>
      <c r="G1817" s="20">
        <f>IF(gesamt!C1817="",0,gesamt!J1817)</f>
        <v>0</v>
      </c>
      <c r="H1817" s="20">
        <f>IF(gesamt!C1817="",0,gesamt!K1817)</f>
        <v>0</v>
      </c>
      <c r="I1817" s="19">
        <f t="shared" si="110"/>
        <v>305.5</v>
      </c>
      <c r="J1817" s="22">
        <f t="shared" si="108"/>
        <v>1816</v>
      </c>
      <c r="K1817" s="21">
        <f t="shared" ca="1" si="111"/>
        <v>1</v>
      </c>
      <c r="L1817" s="21">
        <f ca="1">IF(K1817=0,"",COUNTIF($K$2:K1817,"&gt;0"))</f>
        <v>1816</v>
      </c>
      <c r="M1817" s="50" t="str">
        <f t="shared" ca="1" si="109"/>
        <v>Salatsoße, Thousands Island</v>
      </c>
    </row>
    <row r="1818" spans="1:13" s="18" customFormat="1" ht="14.25" x14ac:dyDescent="0.2">
      <c r="A1818" s="18" t="str">
        <f>IF(gesamt!C1818="",CONCATENATE("Eintrag ",J1818),gesamt!A1818)</f>
        <v>Salbei, frisch</v>
      </c>
      <c r="B1818" s="18">
        <v>100</v>
      </c>
      <c r="C1818" s="19">
        <f>IF(gesamt!C1818="",100,gesamt!D1818)</f>
        <v>87</v>
      </c>
      <c r="D1818" s="20">
        <f>IF(gesamt!C1818="",10,gesamt!G1818)</f>
        <v>12</v>
      </c>
      <c r="E1818" s="20">
        <f>IF(gesamt!C1818="",10,gesamt!H1818)</f>
        <v>3.2</v>
      </c>
      <c r="F1818" s="20">
        <f>IF(gesamt!C1818="",10,gesamt!I1818)</f>
        <v>1.9</v>
      </c>
      <c r="G1818" s="20">
        <f>IF(gesamt!C1818="",0,gesamt!J1818)</f>
        <v>0</v>
      </c>
      <c r="H1818" s="20">
        <f>IF(gesamt!C1818="",0,gesamt!K1818)</f>
        <v>0</v>
      </c>
      <c r="I1818" s="19">
        <f t="shared" si="110"/>
        <v>86.940000000000012</v>
      </c>
      <c r="J1818" s="22">
        <f t="shared" si="108"/>
        <v>1817</v>
      </c>
      <c r="K1818" s="21">
        <f t="shared" ca="1" si="111"/>
        <v>1</v>
      </c>
      <c r="L1818" s="21">
        <f ca="1">IF(K1818=0,"",COUNTIF($K$2:K1818,"&gt;0"))</f>
        <v>1817</v>
      </c>
      <c r="M1818" s="50" t="str">
        <f t="shared" ca="1" si="109"/>
        <v>Salbei, frisch</v>
      </c>
    </row>
    <row r="1819" spans="1:13" s="18" customFormat="1" ht="14.25" x14ac:dyDescent="0.2">
      <c r="A1819" s="18" t="str">
        <f>IF(gesamt!C1819="",CONCATENATE("Eintrag ",J1819),gesamt!A1819)</f>
        <v>Salbei-Gewürz, getrocknet</v>
      </c>
      <c r="B1819" s="18">
        <v>100</v>
      </c>
      <c r="C1819" s="19">
        <f>IF(gesamt!C1819="",100,gesamt!D1819)</f>
        <v>334</v>
      </c>
      <c r="D1819" s="20">
        <f>IF(gesamt!C1819="",10,gesamt!G1819)</f>
        <v>43</v>
      </c>
      <c r="E1819" s="20">
        <f>IF(gesamt!C1819="",10,gesamt!H1819)</f>
        <v>12</v>
      </c>
      <c r="F1819" s="20">
        <f>IF(gesamt!C1819="",10,gesamt!I1819)</f>
        <v>11</v>
      </c>
      <c r="G1819" s="20">
        <f>IF(gesamt!C1819="",0,gesamt!J1819)</f>
        <v>0</v>
      </c>
      <c r="H1819" s="20">
        <f>IF(gesamt!C1819="",0,gesamt!K1819)</f>
        <v>0</v>
      </c>
      <c r="I1819" s="19">
        <f t="shared" si="110"/>
        <v>334.09999999999997</v>
      </c>
      <c r="J1819" s="22">
        <f t="shared" si="108"/>
        <v>1818</v>
      </c>
      <c r="K1819" s="21">
        <f t="shared" ca="1" si="111"/>
        <v>1</v>
      </c>
      <c r="L1819" s="21">
        <f ca="1">IF(K1819=0,"",COUNTIF($K$2:K1819,"&gt;0"))</f>
        <v>1818</v>
      </c>
      <c r="M1819" s="50" t="str">
        <f t="shared" ca="1" si="109"/>
        <v>Salbei-Gewürz, getrocknet</v>
      </c>
    </row>
    <row r="1820" spans="1:13" s="18" customFormat="1" ht="14.25" x14ac:dyDescent="0.2">
      <c r="A1820" s="18" t="str">
        <f>IF(gesamt!C1820="",CONCATENATE("Eintrag ",J1820),gesamt!A1820)</f>
        <v>Salbeitee</v>
      </c>
      <c r="B1820" s="18">
        <v>100</v>
      </c>
      <c r="C1820" s="19">
        <f>IF(gesamt!C1820="",100,gesamt!D1820)</f>
        <v>9</v>
      </c>
      <c r="D1820" s="20">
        <f>IF(gesamt!C1820="",10,gesamt!G1820)</f>
        <v>0.9</v>
      </c>
      <c r="E1820" s="20">
        <f>IF(gesamt!C1820="",10,gesamt!H1820)</f>
        <v>0.4</v>
      </c>
      <c r="F1820" s="20">
        <f>IF(gesamt!C1820="",10,gesamt!I1820)</f>
        <v>0.4</v>
      </c>
      <c r="G1820" s="20">
        <f>IF(gesamt!C1820="",0,gesamt!J1820)</f>
        <v>0</v>
      </c>
      <c r="H1820" s="20">
        <f>IF(gesamt!C1820="",0,gesamt!K1820)</f>
        <v>0</v>
      </c>
      <c r="I1820" s="19">
        <f t="shared" si="110"/>
        <v>9.09</v>
      </c>
      <c r="J1820" s="22">
        <f t="shared" si="108"/>
        <v>1819</v>
      </c>
      <c r="K1820" s="21">
        <f t="shared" ca="1" si="111"/>
        <v>1</v>
      </c>
      <c r="L1820" s="21">
        <f ca="1">IF(K1820=0,"",COUNTIF($K$2:K1820,"&gt;0"))</f>
        <v>1819</v>
      </c>
      <c r="M1820" s="50" t="str">
        <f t="shared" ca="1" si="109"/>
        <v>Salbeitee</v>
      </c>
    </row>
    <row r="1821" spans="1:13" s="18" customFormat="1" ht="14.25" x14ac:dyDescent="0.2">
      <c r="A1821" s="18" t="str">
        <f>IF(gesamt!C1821="",CONCATENATE("Eintrag ",J1821),gesamt!A1821)</f>
        <v>Salicornes, Salicornia, Europäischer Queller</v>
      </c>
      <c r="B1821" s="18">
        <v>100</v>
      </c>
      <c r="C1821" s="19">
        <f>IF(gesamt!C1821="",100,gesamt!D1821)</f>
        <v>13</v>
      </c>
      <c r="D1821" s="20">
        <f>IF(gesamt!C1821="",10,gesamt!G1821)</f>
        <v>1.6</v>
      </c>
      <c r="E1821" s="20">
        <f>IF(gesamt!C1821="",10,gesamt!H1821)</f>
        <v>0.1</v>
      </c>
      <c r="F1821" s="20">
        <f>IF(gesamt!C1821="",10,gesamt!I1821)</f>
        <v>1.4</v>
      </c>
      <c r="G1821" s="20">
        <f>IF(gesamt!C1821="",0,gesamt!J1821)</f>
        <v>0</v>
      </c>
      <c r="H1821" s="20">
        <f>IF(gesamt!C1821="",0,gesamt!K1821)</f>
        <v>0</v>
      </c>
      <c r="I1821" s="19">
        <f t="shared" si="110"/>
        <v>13.370000000000001</v>
      </c>
      <c r="J1821" s="22">
        <f t="shared" si="108"/>
        <v>1820</v>
      </c>
      <c r="K1821" s="21">
        <f t="shared" ca="1" si="111"/>
        <v>1</v>
      </c>
      <c r="L1821" s="21">
        <f ca="1">IF(K1821=0,"",COUNTIF($K$2:K1821,"&gt;0"))</f>
        <v>1820</v>
      </c>
      <c r="M1821" s="50" t="str">
        <f t="shared" ca="1" si="109"/>
        <v>Salicornes, Salicornia, Europäischer Queller</v>
      </c>
    </row>
    <row r="1822" spans="1:13" s="18" customFormat="1" ht="14.25" x14ac:dyDescent="0.2">
      <c r="A1822" s="18" t="str">
        <f>IF(gesamt!C1822="",CONCATENATE("Eintrag ",J1822),gesamt!A1822)</f>
        <v>Saltimbocca (Kalbsschnitzel "romana")</v>
      </c>
      <c r="B1822" s="18">
        <v>100</v>
      </c>
      <c r="C1822" s="19">
        <f>IF(gesamt!C1822="",100,gesamt!D1822)</f>
        <v>183</v>
      </c>
      <c r="D1822" s="20">
        <f>IF(gesamt!C1822="",10,gesamt!G1822)</f>
        <v>4</v>
      </c>
      <c r="E1822" s="20">
        <f>IF(gesamt!C1822="",10,gesamt!H1822)</f>
        <v>12</v>
      </c>
      <c r="F1822" s="20">
        <f>IF(gesamt!C1822="",10,gesamt!I1822)</f>
        <v>13</v>
      </c>
      <c r="G1822" s="20">
        <f>IF(gesamt!C1822="",0,gesamt!J1822)</f>
        <v>0</v>
      </c>
      <c r="H1822" s="20">
        <f>IF(gesamt!C1822="",0,gesamt!K1822)</f>
        <v>0</v>
      </c>
      <c r="I1822" s="19">
        <f t="shared" si="110"/>
        <v>182.6</v>
      </c>
      <c r="J1822" s="22">
        <f t="shared" si="108"/>
        <v>1821</v>
      </c>
      <c r="K1822" s="21">
        <f t="shared" ca="1" si="111"/>
        <v>1</v>
      </c>
      <c r="L1822" s="21">
        <f ca="1">IF(K1822=0,"",COUNTIF($K$2:K1822,"&gt;0"))</f>
        <v>1821</v>
      </c>
      <c r="M1822" s="50" t="str">
        <f t="shared" ca="1" si="109"/>
        <v>Saltimbocca (Kalbsschnitzel "romana")</v>
      </c>
    </row>
    <row r="1823" spans="1:13" s="18" customFormat="1" ht="14.25" x14ac:dyDescent="0.2">
      <c r="A1823" s="18" t="str">
        <f>IF(gesamt!C1823="",CONCATENATE("Eintrag ",J1823),gesamt!A1823)</f>
        <v>Salzgebäck</v>
      </c>
      <c r="B1823" s="18">
        <v>100</v>
      </c>
      <c r="C1823" s="19">
        <f>IF(gesamt!C1823="",100,gesamt!D1823)</f>
        <v>348</v>
      </c>
      <c r="D1823" s="20">
        <f>IF(gesamt!C1823="",10,gesamt!G1823)</f>
        <v>41.6</v>
      </c>
      <c r="E1823" s="20">
        <f>IF(gesamt!C1823="",10,gesamt!H1823)</f>
        <v>16.8</v>
      </c>
      <c r="F1823" s="20">
        <f>IF(gesamt!C1823="",10,gesamt!I1823)</f>
        <v>7.7</v>
      </c>
      <c r="G1823" s="20">
        <f>IF(gesamt!C1823="",0,gesamt!J1823)</f>
        <v>0</v>
      </c>
      <c r="H1823" s="20">
        <f>IF(gesamt!C1823="",0,gesamt!K1823)</f>
        <v>0</v>
      </c>
      <c r="I1823" s="19">
        <f t="shared" si="110"/>
        <v>359.14</v>
      </c>
      <c r="J1823" s="22">
        <f t="shared" si="108"/>
        <v>1822</v>
      </c>
      <c r="K1823" s="21">
        <f t="shared" ca="1" si="111"/>
        <v>1</v>
      </c>
      <c r="L1823" s="21">
        <f ca="1">IF(K1823=0,"",COUNTIF($K$2:K1823,"&gt;0"))</f>
        <v>1822</v>
      </c>
      <c r="M1823" s="50" t="str">
        <f t="shared" ca="1" si="109"/>
        <v>Salzgebäck</v>
      </c>
    </row>
    <row r="1824" spans="1:13" s="18" customFormat="1" ht="14.25" x14ac:dyDescent="0.2">
      <c r="A1824" s="18" t="str">
        <f>IF(gesamt!C1824="",CONCATENATE("Eintrag ",J1824),gesamt!A1824)</f>
        <v>Salzheringe</v>
      </c>
      <c r="B1824" s="18">
        <v>100</v>
      </c>
      <c r="C1824" s="19">
        <f>IF(gesamt!C1824="",100,gesamt!D1824)</f>
        <v>246</v>
      </c>
      <c r="D1824" s="20">
        <f>IF(gesamt!C1824="",10,gesamt!G1824)</f>
        <v>0</v>
      </c>
      <c r="E1824" s="20">
        <f>IF(gesamt!C1824="",10,gesamt!H1824)</f>
        <v>17.899999999999999</v>
      </c>
      <c r="F1824" s="20">
        <f>IF(gesamt!C1824="",10,gesamt!I1824)</f>
        <v>19</v>
      </c>
      <c r="G1824" s="20">
        <f>IF(gesamt!C1824="",0,gesamt!J1824)</f>
        <v>0</v>
      </c>
      <c r="H1824" s="20">
        <f>IF(gesamt!C1824="",0,gesamt!K1824)</f>
        <v>0</v>
      </c>
      <c r="I1824" s="19">
        <f t="shared" si="110"/>
        <v>246.26999999999998</v>
      </c>
      <c r="J1824" s="22">
        <f t="shared" si="108"/>
        <v>1823</v>
      </c>
      <c r="K1824" s="21">
        <f t="shared" ca="1" si="111"/>
        <v>1</v>
      </c>
      <c r="L1824" s="21">
        <f ca="1">IF(K1824=0,"",COUNTIF($K$2:K1824,"&gt;0"))</f>
        <v>1823</v>
      </c>
      <c r="M1824" s="50" t="str">
        <f t="shared" ca="1" si="109"/>
        <v>Salzheringe</v>
      </c>
    </row>
    <row r="1825" spans="1:13" s="18" customFormat="1" ht="14.25" x14ac:dyDescent="0.2">
      <c r="A1825" s="18" t="str">
        <f>IF(gesamt!C1825="",CONCATENATE("Eintrag ",J1825),gesamt!A1825)</f>
        <v>Salzkartoffeln, gekocht (stark basisch wirkend)</v>
      </c>
      <c r="B1825" s="18">
        <v>100</v>
      </c>
      <c r="C1825" s="19">
        <f>IF(gesamt!C1825="",100,gesamt!D1825)</f>
        <v>70</v>
      </c>
      <c r="D1825" s="20">
        <f>IF(gesamt!C1825="",10,gesamt!G1825)</f>
        <v>15.4</v>
      </c>
      <c r="E1825" s="20">
        <f>IF(gesamt!C1825="",10,gesamt!H1825)</f>
        <v>0.1</v>
      </c>
      <c r="F1825" s="20">
        <f>IF(gesamt!C1825="",10,gesamt!I1825)</f>
        <v>1.8</v>
      </c>
      <c r="G1825" s="20">
        <f>IF(gesamt!C1825="",0,gesamt!J1825)</f>
        <v>0</v>
      </c>
      <c r="H1825" s="20">
        <f>IF(gesamt!C1825="",0,gesamt!K1825)</f>
        <v>0</v>
      </c>
      <c r="I1825" s="19">
        <f t="shared" si="110"/>
        <v>71.63</v>
      </c>
      <c r="J1825" s="22">
        <f t="shared" si="108"/>
        <v>1824</v>
      </c>
      <c r="K1825" s="21">
        <f t="shared" ca="1" si="111"/>
        <v>1</v>
      </c>
      <c r="L1825" s="21">
        <f ca="1">IF(K1825=0,"",COUNTIF($K$2:K1825,"&gt;0"))</f>
        <v>1824</v>
      </c>
      <c r="M1825" s="50" t="str">
        <f t="shared" ca="1" si="109"/>
        <v>Salzkartoffeln, gekocht (stark basisch wirkend)</v>
      </c>
    </row>
    <row r="1826" spans="1:13" s="18" customFormat="1" ht="14.25" x14ac:dyDescent="0.2">
      <c r="A1826" s="18" t="str">
        <f>IF(gesamt!C1826="",CONCATENATE("Eintrag ",J1826),gesamt!A1826)</f>
        <v>Salz-Mandeln, Salzmandeln</v>
      </c>
      <c r="B1826" s="18">
        <v>100</v>
      </c>
      <c r="C1826" s="19">
        <f>IF(gesamt!C1826="",100,gesamt!D1826)</f>
        <v>655</v>
      </c>
      <c r="D1826" s="20">
        <f>IF(gesamt!C1826="",10,gesamt!G1826)</f>
        <v>3.5</v>
      </c>
      <c r="E1826" s="20">
        <f>IF(gesamt!C1826="",10,gesamt!H1826)</f>
        <v>58</v>
      </c>
      <c r="F1826" s="20">
        <f>IF(gesamt!C1826="",10,gesamt!I1826)</f>
        <v>24</v>
      </c>
      <c r="G1826" s="20">
        <f>IF(gesamt!C1826="",0,gesamt!J1826)</f>
        <v>0</v>
      </c>
      <c r="H1826" s="20">
        <f>IF(gesamt!C1826="",0,gesamt!K1826)</f>
        <v>0</v>
      </c>
      <c r="I1826" s="19">
        <f t="shared" si="110"/>
        <v>654.55000000000018</v>
      </c>
      <c r="J1826" s="22">
        <f t="shared" si="108"/>
        <v>1825</v>
      </c>
      <c r="K1826" s="21">
        <f t="shared" ca="1" si="111"/>
        <v>1</v>
      </c>
      <c r="L1826" s="21">
        <f ca="1">IF(K1826=0,"",COUNTIF($K$2:K1826,"&gt;0"))</f>
        <v>1825</v>
      </c>
      <c r="M1826" s="50" t="str">
        <f t="shared" ca="1" si="109"/>
        <v>Salz-Mandeln, Salzmandeln</v>
      </c>
    </row>
    <row r="1827" spans="1:13" s="18" customFormat="1" ht="14.25" x14ac:dyDescent="0.2">
      <c r="A1827" s="18" t="str">
        <f>IF(gesamt!C1827="",CONCATENATE("Eintrag ",J1827),gesamt!A1827)</f>
        <v>Salzstangen, Salzstängel</v>
      </c>
      <c r="B1827" s="18">
        <v>100</v>
      </c>
      <c r="C1827" s="19">
        <f>IF(gesamt!C1827="",100,gesamt!D1827)</f>
        <v>336</v>
      </c>
      <c r="D1827" s="20">
        <f>IF(gesamt!C1827="",10,gesamt!G1827)</f>
        <v>74</v>
      </c>
      <c r="E1827" s="20">
        <f>IF(gesamt!C1827="",10,gesamt!H1827)</f>
        <v>0.5</v>
      </c>
      <c r="F1827" s="20">
        <f>IF(gesamt!C1827="",10,gesamt!I1827)</f>
        <v>9</v>
      </c>
      <c r="G1827" s="20">
        <f>IF(gesamt!C1827="",0,gesamt!J1827)</f>
        <v>0</v>
      </c>
      <c r="H1827" s="20">
        <f>IF(gesamt!C1827="",0,gesamt!K1827)</f>
        <v>0</v>
      </c>
      <c r="I1827" s="19">
        <f t="shared" si="110"/>
        <v>345.84999999999997</v>
      </c>
      <c r="J1827" s="22">
        <f t="shared" si="108"/>
        <v>1826</v>
      </c>
      <c r="K1827" s="21">
        <f t="shared" ca="1" si="111"/>
        <v>1</v>
      </c>
      <c r="L1827" s="21">
        <f ca="1">IF(K1827=0,"",COUNTIF($K$2:K1827,"&gt;0"))</f>
        <v>1826</v>
      </c>
      <c r="M1827" s="50" t="str">
        <f t="shared" ca="1" si="109"/>
        <v>Salzstangen, Salzstängel</v>
      </c>
    </row>
    <row r="1828" spans="1:13" s="18" customFormat="1" ht="14.25" x14ac:dyDescent="0.2">
      <c r="A1828" s="18" t="str">
        <f>IF(gesamt!C1828="",CONCATENATE("Eintrag ",J1828),gesamt!A1828)</f>
        <v>Sambal Oelek (Würzpaste)</v>
      </c>
      <c r="B1828" s="18">
        <v>100</v>
      </c>
      <c r="C1828" s="19">
        <f>IF(gesamt!C1828="",100,gesamt!D1828)</f>
        <v>43</v>
      </c>
      <c r="D1828" s="20">
        <f>IF(gesamt!C1828="",10,gesamt!G1828)</f>
        <v>6</v>
      </c>
      <c r="E1828" s="20">
        <f>IF(gesamt!C1828="",10,gesamt!H1828)</f>
        <v>1.3</v>
      </c>
      <c r="F1828" s="20">
        <f>IF(gesamt!C1828="",10,gesamt!I1828)</f>
        <v>1.4</v>
      </c>
      <c r="G1828" s="20">
        <f>IF(gesamt!C1828="",0,gesamt!J1828)</f>
        <v>0</v>
      </c>
      <c r="H1828" s="20">
        <f>IF(gesamt!C1828="",0,gesamt!K1828)</f>
        <v>0</v>
      </c>
      <c r="I1828" s="19">
        <f t="shared" si="110"/>
        <v>42.57</v>
      </c>
      <c r="J1828" s="22">
        <f t="shared" si="108"/>
        <v>1827</v>
      </c>
      <c r="K1828" s="21">
        <f t="shared" ca="1" si="111"/>
        <v>1</v>
      </c>
      <c r="L1828" s="21">
        <f ca="1">IF(K1828=0,"",COUNTIF($K$2:K1828,"&gt;0"))</f>
        <v>1827</v>
      </c>
      <c r="M1828" s="50" t="str">
        <f t="shared" ca="1" si="109"/>
        <v>Sambal Oelek (Würzpaste)</v>
      </c>
    </row>
    <row r="1829" spans="1:13" s="18" customFormat="1" ht="14.25" x14ac:dyDescent="0.2">
      <c r="A1829" s="18" t="str">
        <f>IF(gesamt!C1829="",CONCATENATE("Eintrag ",J1829),gesamt!A1829)</f>
        <v>Sanddorn, Weidendorn, Audorn, Fasanenbeeren, Sandbeeren, Rote Schlehen</v>
      </c>
      <c r="B1829" s="18">
        <v>100</v>
      </c>
      <c r="C1829" s="19">
        <f>IF(gesamt!C1829="",100,gesamt!D1829)</f>
        <v>89</v>
      </c>
      <c r="D1829" s="20">
        <f>IF(gesamt!C1829="",10,gesamt!G1829)</f>
        <v>3.5</v>
      </c>
      <c r="E1829" s="20">
        <f>IF(gesamt!C1829="",10,gesamt!H1829)</f>
        <v>7.4</v>
      </c>
      <c r="F1829" s="20">
        <f>IF(gesamt!C1829="",10,gesamt!I1829)</f>
        <v>1.4</v>
      </c>
      <c r="G1829" s="20">
        <f>IF(gesamt!C1829="",0,gesamt!J1829)</f>
        <v>0</v>
      </c>
      <c r="H1829" s="20">
        <f>IF(gesamt!C1829="",0,gesamt!K1829)</f>
        <v>0</v>
      </c>
      <c r="I1829" s="19">
        <f t="shared" si="110"/>
        <v>89.05</v>
      </c>
      <c r="J1829" s="22">
        <f t="shared" ref="J1829:J1892" si="112">J1828+1</f>
        <v>1828</v>
      </c>
      <c r="K1829" s="21">
        <f t="shared" ca="1" si="111"/>
        <v>1</v>
      </c>
      <c r="L1829" s="21">
        <f ca="1">IF(K1829=0,"",COUNTIF($K$2:K1829,"&gt;0"))</f>
        <v>1828</v>
      </c>
      <c r="M1829" s="50" t="str">
        <f t="shared" ca="1" si="109"/>
        <v>Sanddorn, Weidendorn, Audorn, Fasanenbeeren, Sandbeeren, Rote Schlehen</v>
      </c>
    </row>
    <row r="1830" spans="1:13" s="18" customFormat="1" ht="14.25" x14ac:dyDescent="0.2">
      <c r="A1830" s="18" t="str">
        <f>IF(gesamt!C1830="",CONCATENATE("Eintrag ",J1830),gesamt!A1830)</f>
        <v>Sanddornsaft, Sandbeerensaft, Roter Schlehensaft</v>
      </c>
      <c r="B1830" s="18">
        <v>100</v>
      </c>
      <c r="C1830" s="19">
        <f>IF(gesamt!C1830="",100,gesamt!D1830)</f>
        <v>32</v>
      </c>
      <c r="D1830" s="20">
        <f>IF(gesamt!C1830="",10,gesamt!G1830)</f>
        <v>1.5</v>
      </c>
      <c r="E1830" s="20">
        <f>IF(gesamt!C1830="",10,gesamt!H1830)</f>
        <v>2.2999999999999998</v>
      </c>
      <c r="F1830" s="20">
        <f>IF(gesamt!C1830="",10,gesamt!I1830)</f>
        <v>1</v>
      </c>
      <c r="G1830" s="20">
        <f>IF(gesamt!C1830="",0,gesamt!J1830)</f>
        <v>0</v>
      </c>
      <c r="H1830" s="20">
        <f>IF(gesamt!C1830="",0,gesamt!K1830)</f>
        <v>0</v>
      </c>
      <c r="I1830" s="19">
        <f t="shared" si="110"/>
        <v>31.74</v>
      </c>
      <c r="J1830" s="22">
        <f t="shared" si="112"/>
        <v>1829</v>
      </c>
      <c r="K1830" s="21">
        <f t="shared" ca="1" si="111"/>
        <v>1</v>
      </c>
      <c r="L1830" s="21">
        <f ca="1">IF(K1830=0,"",COUNTIF($K$2:K1830,"&gt;0"))</f>
        <v>1829</v>
      </c>
      <c r="M1830" s="50" t="str">
        <f t="shared" ca="1" si="109"/>
        <v>Sanddornsaft, Sandbeerensaft, Roter Schlehensaft</v>
      </c>
    </row>
    <row r="1831" spans="1:13" s="18" customFormat="1" ht="14.25" x14ac:dyDescent="0.2">
      <c r="A1831" s="18" t="str">
        <f>IF(gesamt!C1831="",CONCATENATE("Eintrag ",J1831),gesamt!A1831)</f>
        <v>Sandkuchen</v>
      </c>
      <c r="B1831" s="18">
        <v>100</v>
      </c>
      <c r="C1831" s="19">
        <f>IF(gesamt!C1831="",100,gesamt!D1831)</f>
        <v>382</v>
      </c>
      <c r="D1831" s="20">
        <f>IF(gesamt!C1831="",10,gesamt!G1831)</f>
        <v>48.4</v>
      </c>
      <c r="E1831" s="20">
        <f>IF(gesamt!C1831="",10,gesamt!H1831)</f>
        <v>19.5</v>
      </c>
      <c r="F1831" s="20">
        <f>IF(gesamt!C1831="",10,gesamt!I1831)</f>
        <v>3.3</v>
      </c>
      <c r="G1831" s="20">
        <f>IF(gesamt!C1831="",0,gesamt!J1831)</f>
        <v>0</v>
      </c>
      <c r="H1831" s="20">
        <f>IF(gesamt!C1831="",0,gesamt!K1831)</f>
        <v>0</v>
      </c>
      <c r="I1831" s="19">
        <f t="shared" si="110"/>
        <v>393.65</v>
      </c>
      <c r="J1831" s="22">
        <f t="shared" si="112"/>
        <v>1830</v>
      </c>
      <c r="K1831" s="21">
        <f t="shared" ca="1" si="111"/>
        <v>1</v>
      </c>
      <c r="L1831" s="21">
        <f ca="1">IF(K1831=0,"",COUNTIF($K$2:K1831,"&gt;0"))</f>
        <v>1830</v>
      </c>
      <c r="M1831" s="50" t="str">
        <f t="shared" ca="1" si="109"/>
        <v>Sandkuchen</v>
      </c>
    </row>
    <row r="1832" spans="1:13" s="18" customFormat="1" ht="14.25" x14ac:dyDescent="0.2">
      <c r="A1832" s="18" t="str">
        <f>IF(gesamt!C1832="",CONCATENATE("Eintrag ",J1832),gesamt!A1832)</f>
        <v>Sangria 10 Vol.%</v>
      </c>
      <c r="B1832" s="18">
        <v>100</v>
      </c>
      <c r="C1832" s="19">
        <f>IF(gesamt!C1832="",100,gesamt!D1832)</f>
        <v>96</v>
      </c>
      <c r="D1832" s="20">
        <f>IF(gesamt!C1832="",10,gesamt!G1832)</f>
        <v>7.5</v>
      </c>
      <c r="E1832" s="20">
        <f>IF(gesamt!C1832="",10,gesamt!H1832)</f>
        <v>0</v>
      </c>
      <c r="F1832" s="20">
        <f>IF(gesamt!C1832="",10,gesamt!I1832)</f>
        <v>0.5</v>
      </c>
      <c r="G1832" s="20">
        <f>IF(gesamt!C1832="",0,gesamt!J1832)</f>
        <v>10</v>
      </c>
      <c r="H1832" s="20">
        <f>IF(gesamt!C1832="",0,gesamt!K1832)</f>
        <v>0</v>
      </c>
      <c r="I1832" s="19">
        <f t="shared" si="110"/>
        <v>102.85</v>
      </c>
      <c r="J1832" s="22">
        <f t="shared" si="112"/>
        <v>1831</v>
      </c>
      <c r="K1832" s="21">
        <f t="shared" ca="1" si="111"/>
        <v>1</v>
      </c>
      <c r="L1832" s="21">
        <f ca="1">IF(K1832=0,"",COUNTIF($K$2:K1832,"&gt;0"))</f>
        <v>1831</v>
      </c>
      <c r="M1832" s="50" t="str">
        <f t="shared" ca="1" si="109"/>
        <v>Sangria 10 Vol.%</v>
      </c>
    </row>
    <row r="1833" spans="1:13" s="18" customFormat="1" ht="14.25" x14ac:dyDescent="0.2">
      <c r="A1833" s="18" t="str">
        <f>IF(gesamt!C1833="",CONCATENATE("Eintrag ",J1833),gesamt!A1833)</f>
        <v>Sapote, Breiapfelbaum, Kaugummibaum</v>
      </c>
      <c r="B1833" s="18">
        <v>100</v>
      </c>
      <c r="C1833" s="19">
        <f>IF(gesamt!C1833="",100,gesamt!D1833)</f>
        <v>96</v>
      </c>
      <c r="D1833" s="20">
        <f>IF(gesamt!C1833="",10,gesamt!G1833)</f>
        <v>20.6</v>
      </c>
      <c r="E1833" s="20">
        <f>IF(gesamt!C1833="",10,gesamt!H1833)</f>
        <v>0.5</v>
      </c>
      <c r="F1833" s="20">
        <f>IF(gesamt!C1833="",10,gesamt!I1833)</f>
        <v>1.4</v>
      </c>
      <c r="G1833" s="20">
        <f>IF(gesamt!C1833="",0,gesamt!J1833)</f>
        <v>0</v>
      </c>
      <c r="H1833" s="20">
        <f>IF(gesamt!C1833="",0,gesamt!K1833)</f>
        <v>0</v>
      </c>
      <c r="I1833" s="19">
        <f t="shared" si="110"/>
        <v>94.99</v>
      </c>
      <c r="J1833" s="22">
        <f t="shared" si="112"/>
        <v>1832</v>
      </c>
      <c r="K1833" s="21">
        <f t="shared" ca="1" si="111"/>
        <v>1</v>
      </c>
      <c r="L1833" s="21">
        <f ca="1">IF(K1833=0,"",COUNTIF($K$2:K1833,"&gt;0"))</f>
        <v>1832</v>
      </c>
      <c r="M1833" s="50" t="str">
        <f t="shared" ca="1" si="109"/>
        <v>Sapote, Breiapfelbaum, Kaugummibaum</v>
      </c>
    </row>
    <row r="1834" spans="1:13" s="18" customFormat="1" ht="14.25" x14ac:dyDescent="0.2">
      <c r="A1834" s="18" t="str">
        <f>IF(gesamt!C1834="",CONCATENATE("Eintrag ",J1834),gesamt!A1834)</f>
        <v>Sapotillapfel</v>
      </c>
      <c r="B1834" s="18">
        <v>100</v>
      </c>
      <c r="C1834" s="19">
        <f>IF(gesamt!C1834="",100,gesamt!D1834)</f>
        <v>91</v>
      </c>
      <c r="D1834" s="20">
        <f>IF(gesamt!C1834="",10,gesamt!G1834)</f>
        <v>19</v>
      </c>
      <c r="E1834" s="20">
        <f>IF(gesamt!C1834="",10,gesamt!H1834)</f>
        <v>1</v>
      </c>
      <c r="F1834" s="20">
        <f>IF(gesamt!C1834="",10,gesamt!I1834)</f>
        <v>0.5</v>
      </c>
      <c r="G1834" s="20">
        <f>IF(gesamt!C1834="",0,gesamt!J1834)</f>
        <v>0</v>
      </c>
      <c r="H1834" s="20">
        <f>IF(gesamt!C1834="",0,gesamt!K1834)</f>
        <v>0</v>
      </c>
      <c r="I1834" s="19">
        <f t="shared" si="110"/>
        <v>89.299999999999983</v>
      </c>
      <c r="J1834" s="22">
        <f t="shared" si="112"/>
        <v>1833</v>
      </c>
      <c r="K1834" s="21">
        <f t="shared" ca="1" si="111"/>
        <v>1</v>
      </c>
      <c r="L1834" s="21">
        <f ca="1">IF(K1834=0,"",COUNTIF($K$2:K1834,"&gt;0"))</f>
        <v>1833</v>
      </c>
      <c r="M1834" s="50" t="str">
        <f t="shared" ca="1" si="109"/>
        <v>Sapotillapfel</v>
      </c>
    </row>
    <row r="1835" spans="1:13" s="18" customFormat="1" ht="14.25" x14ac:dyDescent="0.2">
      <c r="A1835" s="18" t="str">
        <f>IF(gesamt!C1835="",CONCATENATE("Eintrag ",J1835),gesamt!A1835)</f>
        <v>Sardellen-Filets (Anchovis) (roh)</v>
      </c>
      <c r="B1835" s="18">
        <v>100</v>
      </c>
      <c r="C1835" s="19">
        <f>IF(gesamt!C1835="",100,gesamt!D1835)</f>
        <v>101</v>
      </c>
      <c r="D1835" s="20">
        <f>IF(gesamt!C1835="",10,gesamt!G1835)</f>
        <v>0</v>
      </c>
      <c r="E1835" s="20">
        <f>IF(gesamt!C1835="",10,gesamt!H1835)</f>
        <v>2.2999999999999998</v>
      </c>
      <c r="F1835" s="20">
        <f>IF(gesamt!C1835="",10,gesamt!I1835)</f>
        <v>20.100000000000001</v>
      </c>
      <c r="G1835" s="20">
        <f>IF(gesamt!C1835="",0,gesamt!J1835)</f>
        <v>0</v>
      </c>
      <c r="H1835" s="20">
        <f>IF(gesamt!C1835="",0,gesamt!K1835)</f>
        <v>0</v>
      </c>
      <c r="I1835" s="19">
        <f t="shared" si="110"/>
        <v>105.81000000000002</v>
      </c>
      <c r="J1835" s="22">
        <f t="shared" si="112"/>
        <v>1834</v>
      </c>
      <c r="K1835" s="21">
        <f t="shared" ca="1" si="111"/>
        <v>1</v>
      </c>
      <c r="L1835" s="21">
        <f ca="1">IF(K1835=0,"",COUNTIF($K$2:K1835,"&gt;0"))</f>
        <v>1834</v>
      </c>
      <c r="M1835" s="50" t="str">
        <f t="shared" ca="1" si="109"/>
        <v>Sardellen-Filets (Anchovis) (roh)</v>
      </c>
    </row>
    <row r="1836" spans="1:13" s="18" customFormat="1" ht="14.25" x14ac:dyDescent="0.2">
      <c r="A1836" s="18" t="str">
        <f>IF(gesamt!C1836="",CONCATENATE("Eintrag ",J1836),gesamt!A1836)</f>
        <v>Sardellen-Filets, gesalzen (Anchovis)</v>
      </c>
      <c r="B1836" s="18">
        <v>100</v>
      </c>
      <c r="C1836" s="19">
        <f>IF(gesamt!C1836="",100,gesamt!D1836)</f>
        <v>88</v>
      </c>
      <c r="D1836" s="20">
        <f>IF(gesamt!C1836="",10,gesamt!G1836)</f>
        <v>0</v>
      </c>
      <c r="E1836" s="20">
        <f>IF(gesamt!C1836="",10,gesamt!H1836)</f>
        <v>2</v>
      </c>
      <c r="F1836" s="20">
        <f>IF(gesamt!C1836="",10,gesamt!I1836)</f>
        <v>17.5</v>
      </c>
      <c r="G1836" s="20">
        <f>IF(gesamt!C1836="",0,gesamt!J1836)</f>
        <v>0</v>
      </c>
      <c r="H1836" s="20">
        <f>IF(gesamt!C1836="",0,gesamt!K1836)</f>
        <v>0</v>
      </c>
      <c r="I1836" s="19">
        <f t="shared" si="110"/>
        <v>92.1</v>
      </c>
      <c r="J1836" s="22">
        <f t="shared" si="112"/>
        <v>1835</v>
      </c>
      <c r="K1836" s="21">
        <f t="shared" ca="1" si="111"/>
        <v>1</v>
      </c>
      <c r="L1836" s="21">
        <f ca="1">IF(K1836=0,"",COUNTIF($K$2:K1836,"&gt;0"))</f>
        <v>1835</v>
      </c>
      <c r="M1836" s="50" t="str">
        <f t="shared" ca="1" si="109"/>
        <v>Sardellen-Filets, gesalzen (Anchovis)</v>
      </c>
    </row>
    <row r="1837" spans="1:13" s="18" customFormat="1" ht="14.25" x14ac:dyDescent="0.2">
      <c r="A1837" s="18" t="str">
        <f>IF(gesamt!C1837="",CONCATENATE("Eintrag ",J1837),gesamt!A1837)</f>
        <v>Sardellen-Paste (Anchovis-Paste)</v>
      </c>
      <c r="B1837" s="18">
        <v>100</v>
      </c>
      <c r="C1837" s="19">
        <f>IF(gesamt!C1837="",100,gesamt!D1837)</f>
        <v>210</v>
      </c>
      <c r="D1837" s="20">
        <f>IF(gesamt!C1837="",10,gesamt!G1837)</f>
        <v>8</v>
      </c>
      <c r="E1837" s="20">
        <f>IF(gesamt!C1837="",10,gesamt!H1837)</f>
        <v>12</v>
      </c>
      <c r="F1837" s="20">
        <f>IF(gesamt!C1837="",10,gesamt!I1837)</f>
        <v>15.5</v>
      </c>
      <c r="G1837" s="20">
        <f>IF(gesamt!C1837="",0,gesamt!J1837)</f>
        <v>0</v>
      </c>
      <c r="H1837" s="20">
        <f>IF(gesamt!C1837="",0,gesamt!K1837)</f>
        <v>0</v>
      </c>
      <c r="I1837" s="19">
        <f t="shared" si="110"/>
        <v>209.5</v>
      </c>
      <c r="J1837" s="22">
        <f t="shared" si="112"/>
        <v>1836</v>
      </c>
      <c r="K1837" s="21">
        <f t="shared" ca="1" si="111"/>
        <v>1</v>
      </c>
      <c r="L1837" s="21">
        <f ca="1">IF(K1837=0,"",COUNTIF($K$2:K1837,"&gt;0"))</f>
        <v>1836</v>
      </c>
      <c r="M1837" s="50" t="str">
        <f t="shared" ca="1" si="109"/>
        <v>Sardellen-Paste (Anchovis-Paste)</v>
      </c>
    </row>
    <row r="1838" spans="1:13" s="18" customFormat="1" ht="14.25" x14ac:dyDescent="0.2">
      <c r="A1838" s="18" t="str">
        <f>IF(gesamt!C1838="",CONCATENATE("Eintrag ",J1838),gesamt!A1838)</f>
        <v>Sardinen (Konserve) in Öl</v>
      </c>
      <c r="B1838" s="18">
        <v>100</v>
      </c>
      <c r="C1838" s="19">
        <f>IF(gesamt!C1838="",100,gesamt!D1838)</f>
        <v>222</v>
      </c>
      <c r="D1838" s="20">
        <f>IF(gesamt!C1838="",10,gesamt!G1838)</f>
        <v>0</v>
      </c>
      <c r="E1838" s="20">
        <f>IF(gesamt!C1838="",10,gesamt!H1838)</f>
        <v>14</v>
      </c>
      <c r="F1838" s="20">
        <f>IF(gesamt!C1838="",10,gesamt!I1838)</f>
        <v>24</v>
      </c>
      <c r="G1838" s="20">
        <f>IF(gesamt!C1838="",0,gesamt!J1838)</f>
        <v>0</v>
      </c>
      <c r="H1838" s="20">
        <f>IF(gesamt!C1838="",0,gesamt!K1838)</f>
        <v>0</v>
      </c>
      <c r="I1838" s="19">
        <f t="shared" si="110"/>
        <v>231.00000000000003</v>
      </c>
      <c r="J1838" s="22">
        <f t="shared" si="112"/>
        <v>1837</v>
      </c>
      <c r="K1838" s="21">
        <f t="shared" ca="1" si="111"/>
        <v>1</v>
      </c>
      <c r="L1838" s="21">
        <f ca="1">IF(K1838=0,"",COUNTIF($K$2:K1838,"&gt;0"))</f>
        <v>1837</v>
      </c>
      <c r="M1838" s="50" t="str">
        <f t="shared" ca="1" si="109"/>
        <v>Sardinen (Konserve) in Öl</v>
      </c>
    </row>
    <row r="1839" spans="1:13" s="18" customFormat="1" ht="14.25" x14ac:dyDescent="0.2">
      <c r="A1839" s="18" t="str">
        <f>IF(gesamt!C1839="",CONCATENATE("Eintrag ",J1839),gesamt!A1839)</f>
        <v>Sardinen (roh)</v>
      </c>
      <c r="B1839" s="18">
        <v>100</v>
      </c>
      <c r="C1839" s="19">
        <f>IF(gesamt!C1839="",100,gesamt!D1839)</f>
        <v>124</v>
      </c>
      <c r="D1839" s="20">
        <f>IF(gesamt!C1839="",10,gesamt!G1839)</f>
        <v>0</v>
      </c>
      <c r="E1839" s="20">
        <f>IF(gesamt!C1839="",10,gesamt!H1839)</f>
        <v>5.2</v>
      </c>
      <c r="F1839" s="20">
        <f>IF(gesamt!C1839="",10,gesamt!I1839)</f>
        <v>19.399999999999999</v>
      </c>
      <c r="G1839" s="20">
        <f>IF(gesamt!C1839="",0,gesamt!J1839)</f>
        <v>0</v>
      </c>
      <c r="H1839" s="20">
        <f>IF(gesamt!C1839="",0,gesamt!K1839)</f>
        <v>0</v>
      </c>
      <c r="I1839" s="19">
        <f t="shared" si="110"/>
        <v>129.84</v>
      </c>
      <c r="J1839" s="22">
        <f t="shared" si="112"/>
        <v>1838</v>
      </c>
      <c r="K1839" s="21">
        <f t="shared" ca="1" si="111"/>
        <v>1</v>
      </c>
      <c r="L1839" s="21">
        <f ca="1">IF(K1839=0,"",COUNTIF($K$2:K1839,"&gt;0"))</f>
        <v>1838</v>
      </c>
      <c r="M1839" s="50" t="str">
        <f t="shared" ca="1" si="109"/>
        <v>Sardinen (roh)</v>
      </c>
    </row>
    <row r="1840" spans="1:13" s="18" customFormat="1" ht="14.25" x14ac:dyDescent="0.2">
      <c r="A1840" s="18" t="str">
        <f>IF(gesamt!C1840="",CONCATENATE("Eintrag ",J1840),gesamt!A1840)</f>
        <v>Sate-Sauce, Thai Saté-Sauce, Erdnuss-Sauce</v>
      </c>
      <c r="B1840" s="18">
        <v>100</v>
      </c>
      <c r="C1840" s="19">
        <f>IF(gesamt!C1840="",100,gesamt!D1840)</f>
        <v>277</v>
      </c>
      <c r="D1840" s="20">
        <f>IF(gesamt!C1840="",10,gesamt!G1840)</f>
        <v>20</v>
      </c>
      <c r="E1840" s="20">
        <f>IF(gesamt!C1840="",10,gesamt!H1840)</f>
        <v>18</v>
      </c>
      <c r="F1840" s="20">
        <f>IF(gesamt!C1840="",10,gesamt!I1840)</f>
        <v>6.5</v>
      </c>
      <c r="G1840" s="20">
        <f>IF(gesamt!C1840="",0,gesamt!J1840)</f>
        <v>0</v>
      </c>
      <c r="H1840" s="20">
        <f>IF(gesamt!C1840="",0,gesamt!K1840)</f>
        <v>0</v>
      </c>
      <c r="I1840" s="19">
        <f t="shared" si="110"/>
        <v>276.7</v>
      </c>
      <c r="J1840" s="22">
        <f t="shared" si="112"/>
        <v>1839</v>
      </c>
      <c r="K1840" s="21">
        <f t="shared" ca="1" si="111"/>
        <v>1</v>
      </c>
      <c r="L1840" s="21">
        <f ca="1">IF(K1840=0,"",COUNTIF($K$2:K1840,"&gt;0"))</f>
        <v>1839</v>
      </c>
      <c r="M1840" s="50" t="str">
        <f t="shared" ca="1" si="109"/>
        <v>Sate-Sauce, Thai Saté-Sauce, Erdnuss-Sauce</v>
      </c>
    </row>
    <row r="1841" spans="1:13" s="18" customFormat="1" ht="14.25" x14ac:dyDescent="0.2">
      <c r="A1841" s="18" t="str">
        <f>IF(gesamt!C1841="",CONCATENATE("Eintrag ",J1841),gesamt!A1841)</f>
        <v>Satsumas</v>
      </c>
      <c r="B1841" s="18">
        <v>100</v>
      </c>
      <c r="C1841" s="19">
        <f>IF(gesamt!C1841="",100,gesamt!D1841)</f>
        <v>39</v>
      </c>
      <c r="D1841" s="20">
        <f>IF(gesamt!C1841="",10,gesamt!G1841)</f>
        <v>9.5</v>
      </c>
      <c r="E1841" s="20">
        <f>IF(gesamt!C1841="",10,gesamt!H1841)</f>
        <v>0.1</v>
      </c>
      <c r="F1841" s="20">
        <f>IF(gesamt!C1841="",10,gesamt!I1841)</f>
        <v>0.8</v>
      </c>
      <c r="G1841" s="20">
        <f>IF(gesamt!C1841="",0,gesamt!J1841)</f>
        <v>0</v>
      </c>
      <c r="H1841" s="20">
        <f>IF(gesamt!C1841="",0,gesamt!K1841)</f>
        <v>0</v>
      </c>
      <c r="I1841" s="19">
        <f t="shared" si="110"/>
        <v>43.239999999999995</v>
      </c>
      <c r="J1841" s="22">
        <f t="shared" si="112"/>
        <v>1840</v>
      </c>
      <c r="K1841" s="21">
        <f t="shared" ca="1" si="111"/>
        <v>1</v>
      </c>
      <c r="L1841" s="21">
        <f ca="1">IF(K1841=0,"",COUNTIF($K$2:K1841,"&gt;0"))</f>
        <v>1840</v>
      </c>
      <c r="M1841" s="50" t="str">
        <f t="shared" ca="1" si="109"/>
        <v>Satsumas</v>
      </c>
    </row>
    <row r="1842" spans="1:13" s="18" customFormat="1" ht="14.25" x14ac:dyDescent="0.2">
      <c r="A1842" s="18" t="str">
        <f>IF(gesamt!C1842="",CONCATENATE("Eintrag ",J1842),gesamt!A1842)</f>
        <v>Sauce Béarnaise</v>
      </c>
      <c r="B1842" s="18">
        <v>100</v>
      </c>
      <c r="C1842" s="19">
        <f>IF(gesamt!C1842="",100,gesamt!D1842)</f>
        <v>221</v>
      </c>
      <c r="D1842" s="20">
        <f>IF(gesamt!C1842="",10,gesamt!G1842)</f>
        <v>7</v>
      </c>
      <c r="E1842" s="20">
        <f>IF(gesamt!C1842="",10,gesamt!H1842)</f>
        <v>20</v>
      </c>
      <c r="F1842" s="20">
        <f>IF(gesamt!C1842="",10,gesamt!I1842)</f>
        <v>1.5</v>
      </c>
      <c r="G1842" s="20">
        <f>IF(gesamt!C1842="",0,gesamt!J1842)</f>
        <v>0</v>
      </c>
      <c r="H1842" s="20">
        <f>IF(gesamt!C1842="",0,gesamt!K1842)</f>
        <v>0</v>
      </c>
      <c r="I1842" s="19">
        <f t="shared" si="110"/>
        <v>221</v>
      </c>
      <c r="J1842" s="22">
        <f t="shared" si="112"/>
        <v>1841</v>
      </c>
      <c r="K1842" s="21">
        <f t="shared" ca="1" si="111"/>
        <v>1</v>
      </c>
      <c r="L1842" s="21">
        <f ca="1">IF(K1842=0,"",COUNTIF($K$2:K1842,"&gt;0"))</f>
        <v>1841</v>
      </c>
      <c r="M1842" s="50" t="str">
        <f t="shared" ca="1" si="109"/>
        <v>Sauce Béarnaise</v>
      </c>
    </row>
    <row r="1843" spans="1:13" s="18" customFormat="1" ht="14.25" x14ac:dyDescent="0.2">
      <c r="A1843" s="18" t="str">
        <f>IF(gesamt!C1843="",CONCATENATE("Eintrag ",J1843),gesamt!A1843)</f>
        <v>Sauce Béchamel</v>
      </c>
      <c r="B1843" s="18">
        <v>100</v>
      </c>
      <c r="C1843" s="19">
        <f>IF(gesamt!C1843="",100,gesamt!D1843)</f>
        <v>225</v>
      </c>
      <c r="D1843" s="20">
        <f>IF(gesamt!C1843="",10,gesamt!G1843)</f>
        <v>3.5</v>
      </c>
      <c r="E1843" s="20">
        <f>IF(gesamt!C1843="",10,gesamt!H1843)</f>
        <v>22</v>
      </c>
      <c r="F1843" s="20">
        <f>IF(gesamt!C1843="",10,gesamt!I1843)</f>
        <v>1.5</v>
      </c>
      <c r="G1843" s="20">
        <f>IF(gesamt!C1843="",0,gesamt!J1843)</f>
        <v>0</v>
      </c>
      <c r="H1843" s="20">
        <f>IF(gesamt!C1843="",0,gesamt!K1843)</f>
        <v>0</v>
      </c>
      <c r="I1843" s="19">
        <f t="shared" si="110"/>
        <v>225.25000000000003</v>
      </c>
      <c r="J1843" s="22">
        <f t="shared" si="112"/>
        <v>1842</v>
      </c>
      <c r="K1843" s="21">
        <f t="shared" ca="1" si="111"/>
        <v>1</v>
      </c>
      <c r="L1843" s="21">
        <f ca="1">IF(K1843=0,"",COUNTIF($K$2:K1843,"&gt;0"))</f>
        <v>1842</v>
      </c>
      <c r="M1843" s="50" t="str">
        <f t="shared" ca="1" si="109"/>
        <v>Sauce Béchamel</v>
      </c>
    </row>
    <row r="1844" spans="1:13" s="18" customFormat="1" ht="14.25" x14ac:dyDescent="0.2">
      <c r="A1844" s="18" t="str">
        <f>IF(gesamt!C1844="",CONCATENATE("Eintrag ",J1844),gesamt!A1844)</f>
        <v>Sauce Hollandaise, Holländische Soße</v>
      </c>
      <c r="B1844" s="18">
        <v>100</v>
      </c>
      <c r="C1844" s="19">
        <f>IF(gesamt!C1844="",100,gesamt!D1844)</f>
        <v>280</v>
      </c>
      <c r="D1844" s="20">
        <f>IF(gesamt!C1844="",10,gesamt!G1844)</f>
        <v>5.0999999999999996</v>
      </c>
      <c r="E1844" s="20">
        <f>IF(gesamt!C1844="",10,gesamt!H1844)</f>
        <v>27</v>
      </c>
      <c r="F1844" s="20">
        <f>IF(gesamt!C1844="",10,gesamt!I1844)</f>
        <v>2</v>
      </c>
      <c r="G1844" s="20">
        <f>IF(gesamt!C1844="",0,gesamt!J1844)</f>
        <v>0</v>
      </c>
      <c r="H1844" s="20">
        <f>IF(gesamt!C1844="",0,gesamt!K1844)</f>
        <v>0</v>
      </c>
      <c r="I1844" s="19">
        <f t="shared" si="110"/>
        <v>280.40999999999997</v>
      </c>
      <c r="J1844" s="22">
        <f t="shared" si="112"/>
        <v>1843</v>
      </c>
      <c r="K1844" s="21">
        <f t="shared" ca="1" si="111"/>
        <v>1</v>
      </c>
      <c r="L1844" s="21">
        <f ca="1">IF(K1844=0,"",COUNTIF($K$2:K1844,"&gt;0"))</f>
        <v>1843</v>
      </c>
      <c r="M1844" s="50" t="str">
        <f t="shared" ca="1" si="109"/>
        <v>Sauce Hollandaise, Holländische Soße</v>
      </c>
    </row>
    <row r="1845" spans="1:13" s="18" customFormat="1" ht="14.25" x14ac:dyDescent="0.2">
      <c r="A1845" s="18" t="str">
        <f>IF(gesamt!C1845="",CONCATENATE("Eintrag ",J1845),gesamt!A1845)</f>
        <v>Sauerampfer (stark basisch wirkend)</v>
      </c>
      <c r="B1845" s="18">
        <v>100</v>
      </c>
      <c r="C1845" s="19">
        <f>IF(gesamt!C1845="",100,gesamt!D1845)</f>
        <v>22</v>
      </c>
      <c r="D1845" s="20">
        <f>IF(gesamt!C1845="",10,gesamt!G1845)</f>
        <v>2</v>
      </c>
      <c r="E1845" s="20">
        <f>IF(gesamt!C1845="",10,gesamt!H1845)</f>
        <v>0.4</v>
      </c>
      <c r="F1845" s="20">
        <f>IF(gesamt!C1845="",10,gesamt!I1845)</f>
        <v>2.4</v>
      </c>
      <c r="G1845" s="20">
        <f>IF(gesamt!C1845="",0,gesamt!J1845)</f>
        <v>0</v>
      </c>
      <c r="H1845" s="20">
        <f>IF(gesamt!C1845="",0,gesamt!K1845)</f>
        <v>0</v>
      </c>
      <c r="I1845" s="19">
        <f t="shared" si="110"/>
        <v>22</v>
      </c>
      <c r="J1845" s="22">
        <f t="shared" si="112"/>
        <v>1844</v>
      </c>
      <c r="K1845" s="21">
        <f t="shared" ca="1" si="111"/>
        <v>1</v>
      </c>
      <c r="L1845" s="21">
        <f ca="1">IF(K1845=0,"",COUNTIF($K$2:K1845,"&gt;0"))</f>
        <v>1844</v>
      </c>
      <c r="M1845" s="50" t="str">
        <f t="shared" ca="1" si="109"/>
        <v>Sauerampfer (stark basisch wirkend)</v>
      </c>
    </row>
    <row r="1846" spans="1:13" s="18" customFormat="1" ht="14.25" x14ac:dyDescent="0.2">
      <c r="A1846" s="18" t="str">
        <f>IF(gesamt!C1846="",CONCATENATE("Eintrag ",J1846),gesamt!A1846)</f>
        <v>Sauerbraten</v>
      </c>
      <c r="B1846" s="18">
        <v>100</v>
      </c>
      <c r="C1846" s="19">
        <f>IF(gesamt!C1846="",100,gesamt!D1846)</f>
        <v>104</v>
      </c>
      <c r="D1846" s="20">
        <f>IF(gesamt!C1846="",10,gesamt!G1846)</f>
        <v>12</v>
      </c>
      <c r="E1846" s="20">
        <f>IF(gesamt!C1846="",10,gesamt!H1846)</f>
        <v>2.5</v>
      </c>
      <c r="F1846" s="20">
        <f>IF(gesamt!C1846="",10,gesamt!I1846)</f>
        <v>7.5</v>
      </c>
      <c r="G1846" s="20">
        <f>IF(gesamt!C1846="",0,gesamt!J1846)</f>
        <v>0</v>
      </c>
      <c r="H1846" s="20">
        <f>IF(gesamt!C1846="",0,gesamt!K1846)</f>
        <v>0</v>
      </c>
      <c r="I1846" s="19">
        <f t="shared" si="110"/>
        <v>103.94999999999999</v>
      </c>
      <c r="J1846" s="22">
        <f t="shared" si="112"/>
        <v>1845</v>
      </c>
      <c r="K1846" s="21">
        <f t="shared" ca="1" si="111"/>
        <v>1</v>
      </c>
      <c r="L1846" s="21">
        <f ca="1">IF(K1846=0,"",COUNTIF($K$2:K1846,"&gt;0"))</f>
        <v>1845</v>
      </c>
      <c r="M1846" s="50" t="str">
        <f t="shared" ca="1" si="109"/>
        <v>Sauerbraten</v>
      </c>
    </row>
    <row r="1847" spans="1:13" s="18" customFormat="1" ht="14.25" x14ac:dyDescent="0.2">
      <c r="A1847" s="18" t="str">
        <f>IF(gesamt!C1847="",CONCATENATE("Eintrag ",J1847),gesamt!A1847)</f>
        <v>Sauerfleisch, Surfleisch</v>
      </c>
      <c r="B1847" s="18">
        <v>100</v>
      </c>
      <c r="C1847" s="19">
        <f>IF(gesamt!C1847="",100,gesamt!D1847)</f>
        <v>205</v>
      </c>
      <c r="D1847" s="20">
        <f>IF(gesamt!C1847="",10,gesamt!G1847)</f>
        <v>0.9</v>
      </c>
      <c r="E1847" s="20">
        <f>IF(gesamt!C1847="",10,gesamt!H1847)</f>
        <v>15.3</v>
      </c>
      <c r="F1847" s="20">
        <f>IF(gesamt!C1847="",10,gesamt!I1847)</f>
        <v>14</v>
      </c>
      <c r="G1847" s="20">
        <f>IF(gesamt!C1847="",0,gesamt!J1847)</f>
        <v>0</v>
      </c>
      <c r="H1847" s="20">
        <f>IF(gesamt!C1847="",0,gesamt!K1847)</f>
        <v>0</v>
      </c>
      <c r="I1847" s="19">
        <f t="shared" si="110"/>
        <v>204.78000000000003</v>
      </c>
      <c r="J1847" s="22">
        <f t="shared" si="112"/>
        <v>1846</v>
      </c>
      <c r="K1847" s="21">
        <f t="shared" ca="1" si="111"/>
        <v>1</v>
      </c>
      <c r="L1847" s="21">
        <f ca="1">IF(K1847=0,"",COUNTIF($K$2:K1847,"&gt;0"))</f>
        <v>1846</v>
      </c>
      <c r="M1847" s="50" t="str">
        <f t="shared" ca="1" si="109"/>
        <v>Sauerfleisch, Surfleisch</v>
      </c>
    </row>
    <row r="1848" spans="1:13" s="18" customFormat="1" ht="14.25" x14ac:dyDescent="0.2">
      <c r="A1848" s="18" t="str">
        <f>IF(gesamt!C1848="",CONCATENATE("Eintrag ",J1848),gesamt!A1848)</f>
        <v>Sauerkirsch-Saft</v>
      </c>
      <c r="B1848" s="18">
        <v>100</v>
      </c>
      <c r="C1848" s="19">
        <f>IF(gesamt!C1848="",100,gesamt!D1848)</f>
        <v>48</v>
      </c>
      <c r="D1848" s="20">
        <f>IF(gesamt!C1848="",10,gesamt!G1848)</f>
        <v>11.1</v>
      </c>
      <c r="E1848" s="20">
        <f>IF(gesamt!C1848="",10,gesamt!H1848)</f>
        <v>0</v>
      </c>
      <c r="F1848" s="20">
        <f>IF(gesamt!C1848="",10,gesamt!I1848)</f>
        <v>0.5</v>
      </c>
      <c r="G1848" s="20">
        <f>IF(gesamt!C1848="",0,gesamt!J1848)</f>
        <v>0</v>
      </c>
      <c r="H1848" s="20">
        <f>IF(gesamt!C1848="",0,gesamt!K1848)</f>
        <v>0</v>
      </c>
      <c r="I1848" s="19">
        <f t="shared" si="110"/>
        <v>47.61</v>
      </c>
      <c r="J1848" s="22">
        <f t="shared" si="112"/>
        <v>1847</v>
      </c>
      <c r="K1848" s="21">
        <f t="shared" ca="1" si="111"/>
        <v>1</v>
      </c>
      <c r="L1848" s="21">
        <f ca="1">IF(K1848=0,"",COUNTIF($K$2:K1848,"&gt;0"))</f>
        <v>1847</v>
      </c>
      <c r="M1848" s="50" t="str">
        <f t="shared" ca="1" si="109"/>
        <v>Sauerkirsch-Saft</v>
      </c>
    </row>
    <row r="1849" spans="1:13" s="18" customFormat="1" ht="14.25" x14ac:dyDescent="0.2">
      <c r="A1849" s="18" t="str">
        <f>IF(gesamt!C1849="",CONCATENATE("Eintrag ",J1849),gesamt!A1849)</f>
        <v xml:space="preserve">Sauerkraut (Sauerkonserve), Bayrisch Kraut, </v>
      </c>
      <c r="B1849" s="18">
        <v>100</v>
      </c>
      <c r="C1849" s="19">
        <f>IF(gesamt!C1849="",100,gesamt!D1849)</f>
        <v>10</v>
      </c>
      <c r="D1849" s="20">
        <f>IF(gesamt!C1849="",10,gesamt!G1849)</f>
        <v>1.1000000000000001</v>
      </c>
      <c r="E1849" s="20">
        <f>IF(gesamt!C1849="",10,gesamt!H1849)</f>
        <v>0.2</v>
      </c>
      <c r="F1849" s="20">
        <f>IF(gesamt!C1849="",10,gesamt!I1849)</f>
        <v>0.9</v>
      </c>
      <c r="G1849" s="20">
        <f>IF(gesamt!C1849="",0,gesamt!J1849)</f>
        <v>0</v>
      </c>
      <c r="H1849" s="20">
        <f>IF(gesamt!C1849="",0,gesamt!K1849)</f>
        <v>0</v>
      </c>
      <c r="I1849" s="19">
        <f t="shared" si="110"/>
        <v>10.15</v>
      </c>
      <c r="J1849" s="22">
        <f t="shared" si="112"/>
        <v>1848</v>
      </c>
      <c r="K1849" s="21">
        <f t="shared" ca="1" si="111"/>
        <v>1</v>
      </c>
      <c r="L1849" s="21">
        <f ca="1">IF(K1849=0,"",COUNTIF($K$2:K1849,"&gt;0"))</f>
        <v>1848</v>
      </c>
      <c r="M1849" s="50" t="str">
        <f t="shared" ca="1" si="109"/>
        <v xml:space="preserve">Sauerkraut (Sauerkonserve), Bayrisch Kraut, </v>
      </c>
    </row>
    <row r="1850" spans="1:13" s="18" customFormat="1" ht="14.25" x14ac:dyDescent="0.2">
      <c r="A1850" s="18" t="str">
        <f>IF(gesamt!C1850="",CONCATENATE("Eintrag ",J1850),gesamt!A1850)</f>
        <v>Sauerkraut, abgetropft, Bayrisch Kraut</v>
      </c>
      <c r="B1850" s="18">
        <v>100</v>
      </c>
      <c r="C1850" s="19">
        <f>IF(gesamt!C1850="",100,gesamt!D1850)</f>
        <v>18</v>
      </c>
      <c r="D1850" s="20">
        <f>IF(gesamt!C1850="",10,gesamt!G1850)</f>
        <v>2.4</v>
      </c>
      <c r="E1850" s="20">
        <f>IF(gesamt!C1850="",10,gesamt!H1850)</f>
        <v>0.3</v>
      </c>
      <c r="F1850" s="20">
        <f>IF(gesamt!C1850="",10,gesamt!I1850)</f>
        <v>1.5</v>
      </c>
      <c r="G1850" s="20">
        <f>IF(gesamt!C1850="",0,gesamt!J1850)</f>
        <v>0</v>
      </c>
      <c r="H1850" s="20">
        <f>IF(gesamt!C1850="",0,gesamt!K1850)</f>
        <v>0</v>
      </c>
      <c r="I1850" s="19">
        <f t="shared" si="110"/>
        <v>18.93</v>
      </c>
      <c r="J1850" s="22">
        <f t="shared" si="112"/>
        <v>1849</v>
      </c>
      <c r="K1850" s="21">
        <f t="shared" ca="1" si="111"/>
        <v>1</v>
      </c>
      <c r="L1850" s="21">
        <f ca="1">IF(K1850=0,"",COUNTIF($K$2:K1850,"&gt;0"))</f>
        <v>1849</v>
      </c>
      <c r="M1850" s="50" t="str">
        <f t="shared" ca="1" si="109"/>
        <v>Sauerkraut, abgetropft, Bayrisch Kraut</v>
      </c>
    </row>
    <row r="1851" spans="1:13" s="18" customFormat="1" ht="14.25" x14ac:dyDescent="0.2">
      <c r="A1851" s="18" t="str">
        <f>IF(gesamt!C1851="",CONCATENATE("Eintrag ",J1851),gesamt!A1851)</f>
        <v>Sauerkrautsaft</v>
      </c>
      <c r="B1851" s="18">
        <v>100</v>
      </c>
      <c r="C1851" s="19">
        <f>IF(gesamt!C1851="",100,gesamt!D1851)</f>
        <v>12</v>
      </c>
      <c r="D1851" s="20">
        <f>IF(gesamt!C1851="",10,gesamt!G1851)</f>
        <v>1</v>
      </c>
      <c r="E1851" s="20">
        <f>IF(gesamt!C1851="",10,gesamt!H1851)</f>
        <v>0.2</v>
      </c>
      <c r="F1851" s="20">
        <f>IF(gesamt!C1851="",10,gesamt!I1851)</f>
        <v>1.5</v>
      </c>
      <c r="G1851" s="20">
        <f>IF(gesamt!C1851="",0,gesamt!J1851)</f>
        <v>0</v>
      </c>
      <c r="H1851" s="20">
        <f>IF(gesamt!C1851="",0,gesamt!K1851)</f>
        <v>0</v>
      </c>
      <c r="I1851" s="19">
        <f t="shared" si="110"/>
        <v>12.260000000000002</v>
      </c>
      <c r="J1851" s="22">
        <f t="shared" si="112"/>
        <v>1850</v>
      </c>
      <c r="K1851" s="21">
        <f t="shared" ca="1" si="111"/>
        <v>1</v>
      </c>
      <c r="L1851" s="21">
        <f ca="1">IF(K1851=0,"",COUNTIF($K$2:K1851,"&gt;0"))</f>
        <v>1850</v>
      </c>
      <c r="M1851" s="50" t="str">
        <f t="shared" ca="1" si="109"/>
        <v>Sauerkrautsaft</v>
      </c>
    </row>
    <row r="1852" spans="1:13" s="18" customFormat="1" ht="14.25" x14ac:dyDescent="0.2">
      <c r="A1852" s="18" t="str">
        <f>IF(gesamt!C1852="",CONCATENATE("Eintrag ",J1852),gesamt!A1852)</f>
        <v>Sauermilchkäse</v>
      </c>
      <c r="B1852" s="18">
        <v>100</v>
      </c>
      <c r="C1852" s="19">
        <f>IF(gesamt!C1852="",100,gesamt!D1852)</f>
        <v>126</v>
      </c>
      <c r="D1852" s="20">
        <f>IF(gesamt!C1852="",10,gesamt!G1852)</f>
        <v>0</v>
      </c>
      <c r="E1852" s="20">
        <f>IF(gesamt!C1852="",10,gesamt!H1852)</f>
        <v>0.7</v>
      </c>
      <c r="F1852" s="20">
        <f>IF(gesamt!C1852="",10,gesamt!I1852)</f>
        <v>30</v>
      </c>
      <c r="G1852" s="20">
        <f>IF(gesamt!C1852="",0,gesamt!J1852)</f>
        <v>0</v>
      </c>
      <c r="H1852" s="20">
        <f>IF(gesamt!C1852="",0,gesamt!K1852)</f>
        <v>0</v>
      </c>
      <c r="I1852" s="19">
        <f t="shared" si="110"/>
        <v>132.51</v>
      </c>
      <c r="J1852" s="22">
        <f t="shared" si="112"/>
        <v>1851</v>
      </c>
      <c r="K1852" s="21">
        <f t="shared" ca="1" si="111"/>
        <v>1</v>
      </c>
      <c r="L1852" s="21">
        <f ca="1">IF(K1852=0,"",COUNTIF($K$2:K1852,"&gt;0"))</f>
        <v>1851</v>
      </c>
      <c r="M1852" s="50" t="str">
        <f t="shared" ca="1" si="109"/>
        <v>Sauermilchkäse</v>
      </c>
    </row>
    <row r="1853" spans="1:13" s="18" customFormat="1" ht="14.25" x14ac:dyDescent="0.2">
      <c r="A1853" s="18" t="str">
        <f>IF(gesamt!C1853="",CONCATENATE("Eintrag ",J1853),gesamt!A1853)</f>
        <v>Sauerteig, Natursauerteig</v>
      </c>
      <c r="B1853" s="18">
        <v>100</v>
      </c>
      <c r="C1853" s="19">
        <f>IF(gesamt!C1853="",100,gesamt!D1853)</f>
        <v>129</v>
      </c>
      <c r="D1853" s="20">
        <f>IF(gesamt!C1853="",10,gesamt!G1853)</f>
        <v>24</v>
      </c>
      <c r="E1853" s="20">
        <f>IF(gesamt!C1853="",10,gesamt!H1853)</f>
        <v>1</v>
      </c>
      <c r="F1853" s="20">
        <f>IF(gesamt!C1853="",10,gesamt!I1853)</f>
        <v>5</v>
      </c>
      <c r="G1853" s="20">
        <f>IF(gesamt!C1853="",0,gesamt!J1853)</f>
        <v>0</v>
      </c>
      <c r="H1853" s="20">
        <f>IF(gesamt!C1853="",0,gesamt!K1853)</f>
        <v>0</v>
      </c>
      <c r="I1853" s="19">
        <f t="shared" si="110"/>
        <v>128.69999999999999</v>
      </c>
      <c r="J1853" s="22">
        <f t="shared" si="112"/>
        <v>1852</v>
      </c>
      <c r="K1853" s="21">
        <f t="shared" ca="1" si="111"/>
        <v>1</v>
      </c>
      <c r="L1853" s="21">
        <f ca="1">IF(K1853=0,"",COUNTIF($K$2:K1853,"&gt;0"))</f>
        <v>1852</v>
      </c>
      <c r="M1853" s="50" t="str">
        <f t="shared" ca="1" si="109"/>
        <v>Sauerteig, Natursauerteig</v>
      </c>
    </row>
    <row r="1854" spans="1:13" s="18" customFormat="1" ht="14.25" x14ac:dyDescent="0.2">
      <c r="A1854" s="18" t="str">
        <f>IF(gesamt!C1854="",CONCATENATE("Eintrag ",J1854),gesamt!A1854)</f>
        <v>Scamorza (ital. Brühkäse)</v>
      </c>
      <c r="B1854" s="18">
        <v>100</v>
      </c>
      <c r="C1854" s="19">
        <f>IF(gesamt!C1854="",100,gesamt!D1854)</f>
        <v>219</v>
      </c>
      <c r="D1854" s="20">
        <f>IF(gesamt!C1854="",10,gesamt!G1854)</f>
        <v>5</v>
      </c>
      <c r="E1854" s="20">
        <f>IF(gesamt!C1854="",10,gesamt!H1854)</f>
        <v>11</v>
      </c>
      <c r="F1854" s="20">
        <f>IF(gesamt!C1854="",10,gesamt!I1854)</f>
        <v>23</v>
      </c>
      <c r="G1854" s="20">
        <f>IF(gesamt!C1854="",0,gesamt!J1854)</f>
        <v>0</v>
      </c>
      <c r="H1854" s="20">
        <f>IF(gesamt!C1854="",0,gesamt!K1854)</f>
        <v>0</v>
      </c>
      <c r="I1854" s="19">
        <f t="shared" si="110"/>
        <v>219.40000000000003</v>
      </c>
      <c r="J1854" s="22">
        <f t="shared" si="112"/>
        <v>1853</v>
      </c>
      <c r="K1854" s="21">
        <f t="shared" ca="1" si="111"/>
        <v>1</v>
      </c>
      <c r="L1854" s="21">
        <f ca="1">IF(K1854=0,"",COUNTIF($K$2:K1854,"&gt;0"))</f>
        <v>1853</v>
      </c>
      <c r="M1854" s="50" t="str">
        <f t="shared" ca="1" si="109"/>
        <v>Scamorza (ital. Brühkäse)</v>
      </c>
    </row>
    <row r="1855" spans="1:13" s="18" customFormat="1" ht="14.25" x14ac:dyDescent="0.2">
      <c r="A1855" s="18" t="str">
        <f>IF(gesamt!C1855="",CONCATENATE("Eintrag ",J1855),gesamt!A1855)</f>
        <v>Scampi</v>
      </c>
      <c r="B1855" s="18">
        <v>100</v>
      </c>
      <c r="C1855" s="19">
        <f>IF(gesamt!C1855="",100,gesamt!D1855)</f>
        <v>84</v>
      </c>
      <c r="D1855" s="20">
        <f>IF(gesamt!C1855="",10,gesamt!G1855)</f>
        <v>1.3</v>
      </c>
      <c r="E1855" s="20">
        <f>IF(gesamt!C1855="",10,gesamt!H1855)</f>
        <v>1.1000000000000001</v>
      </c>
      <c r="F1855" s="20">
        <f>IF(gesamt!C1855="",10,gesamt!I1855)</f>
        <v>17.2</v>
      </c>
      <c r="G1855" s="20">
        <f>IF(gesamt!C1855="",0,gesamt!J1855)</f>
        <v>0</v>
      </c>
      <c r="H1855" s="20">
        <f>IF(gesamt!C1855="",0,gesamt!K1855)</f>
        <v>0</v>
      </c>
      <c r="I1855" s="19">
        <f t="shared" si="110"/>
        <v>87.8</v>
      </c>
      <c r="J1855" s="22">
        <f t="shared" si="112"/>
        <v>1854</v>
      </c>
      <c r="K1855" s="21">
        <f t="shared" ca="1" si="111"/>
        <v>1</v>
      </c>
      <c r="L1855" s="21">
        <f ca="1">IF(K1855=0,"",COUNTIF($K$2:K1855,"&gt;0"))</f>
        <v>1854</v>
      </c>
      <c r="M1855" s="50" t="str">
        <f t="shared" ca="1" si="109"/>
        <v>Scampi</v>
      </c>
    </row>
    <row r="1856" spans="1:13" s="18" customFormat="1" ht="14.25" x14ac:dyDescent="0.2">
      <c r="A1856" s="18" t="str">
        <f>IF(gesamt!C1856="",CONCATENATE("Eintrag ",J1856),gesamt!A1856)</f>
        <v>Schafskäse (Feta, Hirtenkäse)</v>
      </c>
      <c r="B1856" s="18">
        <v>100</v>
      </c>
      <c r="C1856" s="19">
        <f>IF(gesamt!C1856="",100,gesamt!D1856)</f>
        <v>232</v>
      </c>
      <c r="D1856" s="20">
        <f>IF(gesamt!C1856="",10,gesamt!G1856)</f>
        <v>0.5</v>
      </c>
      <c r="E1856" s="20">
        <f>IF(gesamt!C1856="",10,gesamt!H1856)</f>
        <v>18</v>
      </c>
      <c r="F1856" s="20">
        <f>IF(gesamt!C1856="",10,gesamt!I1856)</f>
        <v>17</v>
      </c>
      <c r="G1856" s="20">
        <f>IF(gesamt!C1856="",0,gesamt!J1856)</f>
        <v>0</v>
      </c>
      <c r="H1856" s="20">
        <f>IF(gesamt!C1856="",0,gesamt!K1856)</f>
        <v>0</v>
      </c>
      <c r="I1856" s="19">
        <f t="shared" si="110"/>
        <v>240.85000000000002</v>
      </c>
      <c r="J1856" s="22">
        <f t="shared" si="112"/>
        <v>1855</v>
      </c>
      <c r="K1856" s="21">
        <f t="shared" ca="1" si="111"/>
        <v>1</v>
      </c>
      <c r="L1856" s="21">
        <f ca="1">IF(K1856=0,"",COUNTIF($K$2:K1856,"&gt;0"))</f>
        <v>1855</v>
      </c>
      <c r="M1856" s="50" t="str">
        <f t="shared" ca="1" si="109"/>
        <v>Schafskäse (Feta, Hirtenkäse)</v>
      </c>
    </row>
    <row r="1857" spans="1:13" s="18" customFormat="1" ht="14.25" x14ac:dyDescent="0.2">
      <c r="A1857" s="18" t="str">
        <f>IF(gesamt!C1857="",CONCATENATE("Eintrag ",J1857),gesamt!A1857)</f>
        <v>Schalotten (Edelzwiebeln, Lauchzwiebeln, Frühlingszwiebeln)</v>
      </c>
      <c r="B1857" s="18">
        <v>100</v>
      </c>
      <c r="C1857" s="19">
        <f>IF(gesamt!C1857="",100,gesamt!D1857)</f>
        <v>77</v>
      </c>
      <c r="D1857" s="20">
        <f>IF(gesamt!C1857="",10,gesamt!G1857)</f>
        <v>16.100000000000001</v>
      </c>
      <c r="E1857" s="20">
        <f>IF(gesamt!C1857="",10,gesamt!H1857)</f>
        <v>0.1</v>
      </c>
      <c r="F1857" s="20">
        <f>IF(gesamt!C1857="",10,gesamt!I1857)</f>
        <v>2.5</v>
      </c>
      <c r="G1857" s="20">
        <f>IF(gesamt!C1857="",0,gesamt!J1857)</f>
        <v>0</v>
      </c>
      <c r="H1857" s="20">
        <f>IF(gesamt!C1857="",0,gesamt!K1857)</f>
        <v>0</v>
      </c>
      <c r="I1857" s="19">
        <f t="shared" si="110"/>
        <v>77.440000000000012</v>
      </c>
      <c r="J1857" s="22">
        <f t="shared" si="112"/>
        <v>1856</v>
      </c>
      <c r="K1857" s="21">
        <f t="shared" ca="1" si="111"/>
        <v>1</v>
      </c>
      <c r="L1857" s="21">
        <f ca="1">IF(K1857=0,"",COUNTIF($K$2:K1857,"&gt;0"))</f>
        <v>1856</v>
      </c>
      <c r="M1857" s="50" t="str">
        <f t="shared" ca="1" si="109"/>
        <v>Schalotten (Edelzwiebeln, Lauchzwiebeln, Frühlingszwiebeln)</v>
      </c>
    </row>
    <row r="1858" spans="1:13" s="18" customFormat="1" ht="14.25" x14ac:dyDescent="0.2">
      <c r="A1858" s="18" t="str">
        <f>IF(gesamt!C1858="",CONCATENATE("Eintrag ",J1858),gesamt!A1858)</f>
        <v>Schaschlik mit Soße</v>
      </c>
      <c r="B1858" s="18">
        <v>100</v>
      </c>
      <c r="C1858" s="19">
        <f>IF(gesamt!C1858="",100,gesamt!D1858)</f>
        <v>203</v>
      </c>
      <c r="D1858" s="20">
        <f>IF(gesamt!C1858="",10,gesamt!G1858)</f>
        <v>2.2999999999999998</v>
      </c>
      <c r="E1858" s="20">
        <f>IF(gesamt!C1858="",10,gesamt!H1858)</f>
        <v>17.5</v>
      </c>
      <c r="F1858" s="20">
        <f>IF(gesamt!C1858="",10,gesamt!I1858)</f>
        <v>9</v>
      </c>
      <c r="G1858" s="20">
        <f>IF(gesamt!C1858="",0,gesamt!J1858)</f>
        <v>0</v>
      </c>
      <c r="H1858" s="20">
        <f>IF(gesamt!C1858="",0,gesamt!K1858)</f>
        <v>0</v>
      </c>
      <c r="I1858" s="19">
        <f t="shared" si="110"/>
        <v>209.98000000000002</v>
      </c>
      <c r="J1858" s="22">
        <f t="shared" si="112"/>
        <v>1857</v>
      </c>
      <c r="K1858" s="21">
        <f t="shared" ca="1" si="111"/>
        <v>1</v>
      </c>
      <c r="L1858" s="21">
        <f ca="1">IF(K1858=0,"",COUNTIF($K$2:K1858,"&gt;0"))</f>
        <v>1857</v>
      </c>
      <c r="M1858" s="50" t="str">
        <f t="shared" ref="M1858:M1921" ca="1" si="113">IFERROR(INDEX(A:A,MATCH(ROW(K1857),L:L,0)),"")</f>
        <v>Schaschlik mit Soße</v>
      </c>
    </row>
    <row r="1859" spans="1:13" s="18" customFormat="1" ht="14.25" x14ac:dyDescent="0.2">
      <c r="A1859" s="18" t="str">
        <f>IF(gesamt!C1859="",CONCATENATE("Eintrag ",J1859),gesamt!A1859)</f>
        <v>Schattenmorellen (Kirschensorte, Konserve, Diät)</v>
      </c>
      <c r="B1859" s="18">
        <v>100</v>
      </c>
      <c r="C1859" s="19">
        <f>IF(gesamt!C1859="",100,gesamt!D1859)</f>
        <v>33</v>
      </c>
      <c r="D1859" s="20">
        <f>IF(gesamt!C1859="",10,gesamt!G1859)</f>
        <v>6.3</v>
      </c>
      <c r="E1859" s="20">
        <f>IF(gesamt!C1859="",10,gesamt!H1859)</f>
        <v>0.3</v>
      </c>
      <c r="F1859" s="20">
        <f>IF(gesamt!C1859="",10,gesamt!I1859)</f>
        <v>0.6</v>
      </c>
      <c r="G1859" s="20">
        <f>IF(gesamt!C1859="",0,gesamt!J1859)</f>
        <v>0</v>
      </c>
      <c r="H1859" s="20">
        <f>IF(gesamt!C1859="",0,gesamt!K1859)</f>
        <v>0</v>
      </c>
      <c r="I1859" s="19">
        <f t="shared" ref="I1859:I1922" si="114">D1859*4.1+E1859*9.3+F1859*4.2+G1859*7+H1859*3</f>
        <v>31.139999999999997</v>
      </c>
      <c r="J1859" s="22">
        <f t="shared" si="112"/>
        <v>1858</v>
      </c>
      <c r="K1859" s="21">
        <f t="shared" ca="1" si="111"/>
        <v>1</v>
      </c>
      <c r="L1859" s="21">
        <f ca="1">IF(K1859=0,"",COUNTIF($K$2:K1859,"&gt;0"))</f>
        <v>1858</v>
      </c>
      <c r="M1859" s="50" t="str">
        <f t="shared" ca="1" si="113"/>
        <v>Schattenmorellen (Kirschensorte, Konserve, Diät)</v>
      </c>
    </row>
    <row r="1860" spans="1:13" s="18" customFormat="1" ht="14.25" x14ac:dyDescent="0.2">
      <c r="A1860" s="18" t="str">
        <f>IF(gesamt!C1860="",CONCATENATE("Eintrag ",J1860),gesamt!A1860)</f>
        <v>Schäufele (Schweinebraten aus der Schulter, Schulterbraten)</v>
      </c>
      <c r="B1860" s="18">
        <v>100</v>
      </c>
      <c r="C1860" s="19">
        <f>IF(gesamt!C1860="",100,gesamt!D1860)</f>
        <v>261</v>
      </c>
      <c r="D1860" s="20">
        <f>IF(gesamt!C1860="",10,gesamt!G1860)</f>
        <v>1</v>
      </c>
      <c r="E1860" s="20">
        <f>IF(gesamt!C1860="",10,gesamt!H1860)</f>
        <v>19</v>
      </c>
      <c r="F1860" s="20">
        <f>IF(gesamt!C1860="",10,gesamt!I1860)</f>
        <v>19</v>
      </c>
      <c r="G1860" s="20">
        <f>IF(gesamt!C1860="",0,gesamt!J1860)</f>
        <v>0</v>
      </c>
      <c r="H1860" s="20">
        <f>IF(gesamt!C1860="",0,gesamt!K1860)</f>
        <v>0</v>
      </c>
      <c r="I1860" s="19">
        <f t="shared" si="114"/>
        <v>260.60000000000002</v>
      </c>
      <c r="J1860" s="22">
        <f t="shared" si="112"/>
        <v>1859</v>
      </c>
      <c r="K1860" s="21">
        <f t="shared" ca="1" si="111"/>
        <v>1</v>
      </c>
      <c r="L1860" s="21">
        <f ca="1">IF(K1860=0,"",COUNTIF($K$2:K1860,"&gt;0"))</f>
        <v>1859</v>
      </c>
      <c r="M1860" s="50" t="str">
        <f t="shared" ca="1" si="113"/>
        <v>Schäufele (Schweinebraten aus der Schulter, Schulterbraten)</v>
      </c>
    </row>
    <row r="1861" spans="1:13" s="18" customFormat="1" ht="14.25" x14ac:dyDescent="0.2">
      <c r="A1861" s="18" t="str">
        <f>IF(gesamt!C1861="",CONCATENATE("Eintrag ",J1861),gesamt!A1861)</f>
        <v>Schaum-Waffeln, Schaumzucker-Waffeln, Jahrmarkts-Waffeln (Kirmes)</v>
      </c>
      <c r="B1861" s="18">
        <v>100</v>
      </c>
      <c r="C1861" s="19">
        <f>IF(gesamt!C1861="",100,gesamt!D1861)</f>
        <v>472</v>
      </c>
      <c r="D1861" s="20">
        <f>IF(gesamt!C1861="",10,gesamt!G1861)</f>
        <v>81</v>
      </c>
      <c r="E1861" s="20">
        <f>IF(gesamt!C1861="",10,gesamt!H1861)</f>
        <v>12.5</v>
      </c>
      <c r="F1861" s="20">
        <f>IF(gesamt!C1861="",10,gesamt!I1861)</f>
        <v>5.5</v>
      </c>
      <c r="G1861" s="20">
        <f>IF(gesamt!C1861="",0,gesamt!J1861)</f>
        <v>0</v>
      </c>
      <c r="H1861" s="20">
        <f>IF(gesamt!C1861="",0,gesamt!K1861)</f>
        <v>0</v>
      </c>
      <c r="I1861" s="19">
        <f t="shared" si="114"/>
        <v>471.45</v>
      </c>
      <c r="J1861" s="22">
        <f t="shared" si="112"/>
        <v>1860</v>
      </c>
      <c r="K1861" s="21">
        <f t="shared" ca="1" si="111"/>
        <v>1</v>
      </c>
      <c r="L1861" s="21">
        <f ca="1">IF(K1861=0,"",COUNTIF($K$2:K1861,"&gt;0"))</f>
        <v>1860</v>
      </c>
      <c r="M1861" s="50" t="str">
        <f t="shared" ca="1" si="113"/>
        <v>Schaum-Waffeln, Schaumzucker-Waffeln, Jahrmarkts-Waffeln (Kirmes)</v>
      </c>
    </row>
    <row r="1862" spans="1:13" s="18" customFormat="1" ht="14.25" x14ac:dyDescent="0.2">
      <c r="A1862" s="18" t="str">
        <f>IF(gesamt!C1862="",CONCATENATE("Eintrag ",J1862),gesamt!A1862)</f>
        <v>Scheibletten, 20 % Fett in Trockenmasse</v>
      </c>
      <c r="B1862" s="18">
        <v>100</v>
      </c>
      <c r="C1862" s="19">
        <f>IF(gesamt!C1862="",100,gesamt!D1862)</f>
        <v>209</v>
      </c>
      <c r="D1862" s="20">
        <f>IF(gesamt!C1862="",10,gesamt!G1862)</f>
        <v>5.5</v>
      </c>
      <c r="E1862" s="20">
        <f>IF(gesamt!C1862="",10,gesamt!H1862)</f>
        <v>11</v>
      </c>
      <c r="F1862" s="20">
        <f>IF(gesamt!C1862="",10,gesamt!I1862)</f>
        <v>22</v>
      </c>
      <c r="G1862" s="20">
        <f>IF(gesamt!C1862="",0,gesamt!J1862)</f>
        <v>0</v>
      </c>
      <c r="H1862" s="20">
        <f>IF(gesamt!C1862="",0,gesamt!K1862)</f>
        <v>0</v>
      </c>
      <c r="I1862" s="19">
        <f t="shared" si="114"/>
        <v>217.25</v>
      </c>
      <c r="J1862" s="22">
        <f t="shared" si="112"/>
        <v>1861</v>
      </c>
      <c r="K1862" s="21">
        <f t="shared" ca="1" si="111"/>
        <v>1</v>
      </c>
      <c r="L1862" s="21">
        <f ca="1">IF(K1862=0,"",COUNTIF($K$2:K1862,"&gt;0"))</f>
        <v>1861</v>
      </c>
      <c r="M1862" s="50" t="str">
        <f t="shared" ca="1" si="113"/>
        <v>Scheibletten, 20 % Fett in Trockenmasse</v>
      </c>
    </row>
    <row r="1863" spans="1:13" s="18" customFormat="1" ht="14.25" x14ac:dyDescent="0.2">
      <c r="A1863" s="18" t="str">
        <f>IF(gesamt!C1863="",CONCATENATE("Eintrag ",J1863),gesamt!A1863)</f>
        <v>Scheibletten, 45 % Fett in Trockenmasse</v>
      </c>
      <c r="B1863" s="18">
        <v>100</v>
      </c>
      <c r="C1863" s="19">
        <f>IF(gesamt!C1863="",100,gesamt!D1863)</f>
        <v>298</v>
      </c>
      <c r="D1863" s="20">
        <f>IF(gesamt!C1863="",10,gesamt!G1863)</f>
        <v>0.5</v>
      </c>
      <c r="E1863" s="20">
        <f>IF(gesamt!C1863="",10,gesamt!H1863)</f>
        <v>24</v>
      </c>
      <c r="F1863" s="20">
        <f>IF(gesamt!C1863="",10,gesamt!I1863)</f>
        <v>20</v>
      </c>
      <c r="G1863" s="20">
        <f>IF(gesamt!C1863="",0,gesamt!J1863)</f>
        <v>0</v>
      </c>
      <c r="H1863" s="20">
        <f>IF(gesamt!C1863="",0,gesamt!K1863)</f>
        <v>0</v>
      </c>
      <c r="I1863" s="19">
        <f t="shared" si="114"/>
        <v>309.25</v>
      </c>
      <c r="J1863" s="22">
        <f t="shared" si="112"/>
        <v>1862</v>
      </c>
      <c r="K1863" s="21">
        <f t="shared" ca="1" si="111"/>
        <v>1</v>
      </c>
      <c r="L1863" s="21">
        <f ca="1">IF(K1863=0,"",COUNTIF($K$2:K1863,"&gt;0"))</f>
        <v>1862</v>
      </c>
      <c r="M1863" s="50" t="str">
        <f t="shared" ca="1" si="113"/>
        <v>Scheibletten, 45 % Fett in Trockenmasse</v>
      </c>
    </row>
    <row r="1864" spans="1:13" s="18" customFormat="1" ht="14.25" x14ac:dyDescent="0.2">
      <c r="A1864" s="18" t="str">
        <f>IF(gesamt!C1864="",CONCATENATE("Eintrag ",J1864),gesamt!A1864)</f>
        <v>Schellfisch (roh)</v>
      </c>
      <c r="B1864" s="18">
        <v>100</v>
      </c>
      <c r="C1864" s="19">
        <f>IF(gesamt!C1864="",100,gesamt!D1864)</f>
        <v>72</v>
      </c>
      <c r="D1864" s="20">
        <f>IF(gesamt!C1864="",10,gesamt!G1864)</f>
        <v>0</v>
      </c>
      <c r="E1864" s="20">
        <f>IF(gesamt!C1864="",10,gesamt!H1864)</f>
        <v>0.6</v>
      </c>
      <c r="F1864" s="20">
        <f>IF(gesamt!C1864="",10,gesamt!I1864)</f>
        <v>17.899999999999999</v>
      </c>
      <c r="G1864" s="20">
        <f>IF(gesamt!C1864="",0,gesamt!J1864)</f>
        <v>0</v>
      </c>
      <c r="H1864" s="20">
        <f>IF(gesamt!C1864="",0,gesamt!K1864)</f>
        <v>0</v>
      </c>
      <c r="I1864" s="19">
        <f t="shared" si="114"/>
        <v>80.759999999999991</v>
      </c>
      <c r="J1864" s="22">
        <f t="shared" si="112"/>
        <v>1863</v>
      </c>
      <c r="K1864" s="21">
        <f t="shared" ca="1" si="111"/>
        <v>1</v>
      </c>
      <c r="L1864" s="21">
        <f ca="1">IF(K1864=0,"",COUNTIF($K$2:K1864,"&gt;0"))</f>
        <v>1863</v>
      </c>
      <c r="M1864" s="50" t="str">
        <f t="shared" ca="1" si="113"/>
        <v>Schellfisch (roh)</v>
      </c>
    </row>
    <row r="1865" spans="1:13" s="18" customFormat="1" ht="14.25" x14ac:dyDescent="0.2">
      <c r="A1865" s="18" t="str">
        <f>IF(gesamt!C1865="",CONCATENATE("Eintrag ",J1865),gesamt!A1865)</f>
        <v>Schichtkäse, 10 % Fett in Trockenmasse</v>
      </c>
      <c r="B1865" s="18">
        <v>100</v>
      </c>
      <c r="C1865" s="19">
        <f>IF(gesamt!C1865="",100,gesamt!D1865)</f>
        <v>80</v>
      </c>
      <c r="D1865" s="20">
        <f>IF(gesamt!C1865="",10,gesamt!G1865)</f>
        <v>3.8</v>
      </c>
      <c r="E1865" s="20">
        <f>IF(gesamt!C1865="",10,gesamt!H1865)</f>
        <v>2</v>
      </c>
      <c r="F1865" s="20">
        <f>IF(gesamt!C1865="",10,gesamt!I1865)</f>
        <v>11.7</v>
      </c>
      <c r="G1865" s="20">
        <f>IF(gesamt!C1865="",0,gesamt!J1865)</f>
        <v>0</v>
      </c>
      <c r="H1865" s="20">
        <f>IF(gesamt!C1865="",0,gesamt!K1865)</f>
        <v>0</v>
      </c>
      <c r="I1865" s="19">
        <f t="shared" si="114"/>
        <v>83.32</v>
      </c>
      <c r="J1865" s="22">
        <f t="shared" si="112"/>
        <v>1864</v>
      </c>
      <c r="K1865" s="21">
        <f t="shared" ca="1" si="111"/>
        <v>1</v>
      </c>
      <c r="L1865" s="21">
        <f ca="1">IF(K1865=0,"",COUNTIF($K$2:K1865,"&gt;0"))</f>
        <v>1864</v>
      </c>
      <c r="M1865" s="50" t="str">
        <f t="shared" ca="1" si="113"/>
        <v>Schichtkäse, 10 % Fett in Trockenmasse</v>
      </c>
    </row>
    <row r="1866" spans="1:13" s="18" customFormat="1" ht="14.25" x14ac:dyDescent="0.2">
      <c r="A1866" s="18" t="str">
        <f>IF(gesamt!C1866="",CONCATENATE("Eintrag ",J1866),gesamt!A1866)</f>
        <v>Schichtkäse, 45 % Fett in Trockenmasse</v>
      </c>
      <c r="B1866" s="18">
        <v>100</v>
      </c>
      <c r="C1866" s="19">
        <f>IF(gesamt!C1866="",100,gesamt!D1866)</f>
        <v>175</v>
      </c>
      <c r="D1866" s="20">
        <f>IF(gesamt!C1866="",10,gesamt!G1866)</f>
        <v>2.9</v>
      </c>
      <c r="E1866" s="20">
        <f>IF(gesamt!C1866="",10,gesamt!H1866)</f>
        <v>14.5</v>
      </c>
      <c r="F1866" s="20">
        <f>IF(gesamt!C1866="",10,gesamt!I1866)</f>
        <v>8.3000000000000007</v>
      </c>
      <c r="G1866" s="20">
        <f>IF(gesamt!C1866="",0,gesamt!J1866)</f>
        <v>0</v>
      </c>
      <c r="H1866" s="20">
        <f>IF(gesamt!C1866="",0,gesamt!K1866)</f>
        <v>0</v>
      </c>
      <c r="I1866" s="19">
        <f t="shared" si="114"/>
        <v>181.60000000000002</v>
      </c>
      <c r="J1866" s="22">
        <f t="shared" si="112"/>
        <v>1865</v>
      </c>
      <c r="K1866" s="21">
        <f t="shared" ca="1" si="111"/>
        <v>1</v>
      </c>
      <c r="L1866" s="21">
        <f ca="1">IF(K1866=0,"",COUNTIF($K$2:K1866,"&gt;0"))</f>
        <v>1865</v>
      </c>
      <c r="M1866" s="50" t="str">
        <f t="shared" ca="1" si="113"/>
        <v>Schichtkäse, 45 % Fett in Trockenmasse</v>
      </c>
    </row>
    <row r="1867" spans="1:13" s="18" customFormat="1" ht="14.25" x14ac:dyDescent="0.2">
      <c r="A1867" s="18" t="str">
        <f>IF(gesamt!C1867="",CONCATENATE("Eintrag ",J1867),gesamt!A1867)</f>
        <v>Schillerlocken (Dornhai)</v>
      </c>
      <c r="B1867" s="18">
        <v>100</v>
      </c>
      <c r="C1867" s="19">
        <f>IF(gesamt!C1867="",100,gesamt!D1867)</f>
        <v>300</v>
      </c>
      <c r="D1867" s="20">
        <f>IF(gesamt!C1867="",10,gesamt!G1867)</f>
        <v>0</v>
      </c>
      <c r="E1867" s="20">
        <f>IF(gesamt!C1867="",10,gesamt!H1867)</f>
        <v>24</v>
      </c>
      <c r="F1867" s="20">
        <f>IF(gesamt!C1867="",10,gesamt!I1867)</f>
        <v>21</v>
      </c>
      <c r="G1867" s="20">
        <f>IF(gesamt!C1867="",0,gesamt!J1867)</f>
        <v>0</v>
      </c>
      <c r="H1867" s="20">
        <f>IF(gesamt!C1867="",0,gesamt!K1867)</f>
        <v>0</v>
      </c>
      <c r="I1867" s="19">
        <f t="shared" si="114"/>
        <v>311.40000000000003</v>
      </c>
      <c r="J1867" s="22">
        <f t="shared" si="112"/>
        <v>1866</v>
      </c>
      <c r="K1867" s="21">
        <f t="shared" ca="1" si="111"/>
        <v>1</v>
      </c>
      <c r="L1867" s="21">
        <f ca="1">IF(K1867=0,"",COUNTIF($K$2:K1867,"&gt;0"))</f>
        <v>1866</v>
      </c>
      <c r="M1867" s="50" t="str">
        <f t="shared" ca="1" si="113"/>
        <v>Schillerlocken (Dornhai)</v>
      </c>
    </row>
    <row r="1868" spans="1:13" s="18" customFormat="1" ht="14.25" x14ac:dyDescent="0.2">
      <c r="A1868" s="18" t="str">
        <f>IF(gesamt!C1868="",CONCATENATE("Eintrag ",J1868),gesamt!A1868)</f>
        <v>Schinken Wrap</v>
      </c>
      <c r="B1868" s="18">
        <v>100</v>
      </c>
      <c r="C1868" s="19">
        <f>IF(gesamt!C1868="",100,gesamt!D1868)</f>
        <v>220</v>
      </c>
      <c r="D1868" s="20">
        <f>IF(gesamt!C1868="",10,gesamt!G1868)</f>
        <v>24.6</v>
      </c>
      <c r="E1868" s="20">
        <f>IF(gesamt!C1868="",10,gesamt!H1868)</f>
        <v>8.8000000000000007</v>
      </c>
      <c r="F1868" s="20">
        <f>IF(gesamt!C1868="",10,gesamt!I1868)</f>
        <v>8.9</v>
      </c>
      <c r="G1868" s="20">
        <f>IF(gesamt!C1868="",0,gesamt!J1868)</f>
        <v>0</v>
      </c>
      <c r="H1868" s="20">
        <f>IF(gesamt!C1868="",0,gesamt!K1868)</f>
        <v>0</v>
      </c>
      <c r="I1868" s="19">
        <f t="shared" si="114"/>
        <v>220.08</v>
      </c>
      <c r="J1868" s="22">
        <f t="shared" si="112"/>
        <v>1867</v>
      </c>
      <c r="K1868" s="21">
        <f t="shared" ca="1" si="111"/>
        <v>1</v>
      </c>
      <c r="L1868" s="21">
        <f ca="1">IF(K1868=0,"",COUNTIF($K$2:K1868,"&gt;0"))</f>
        <v>1867</v>
      </c>
      <c r="M1868" s="50" t="str">
        <f t="shared" ca="1" si="113"/>
        <v>Schinken Wrap</v>
      </c>
    </row>
    <row r="1869" spans="1:13" s="18" customFormat="1" ht="14.25" x14ac:dyDescent="0.2">
      <c r="A1869" s="18" t="str">
        <f>IF(gesamt!C1869="",CONCATENATE("Eintrag ",J1869),gesamt!A1869)</f>
        <v>Schinken-Fleischwurst, Schinken-Stadtwurst</v>
      </c>
      <c r="B1869" s="18">
        <v>100</v>
      </c>
      <c r="C1869" s="19">
        <f>IF(gesamt!C1869="",100,gesamt!D1869)</f>
        <v>254</v>
      </c>
      <c r="D1869" s="20">
        <f>IF(gesamt!C1869="",10,gesamt!G1869)</f>
        <v>1</v>
      </c>
      <c r="E1869" s="20">
        <f>IF(gesamt!C1869="",10,gesamt!H1869)</f>
        <v>21</v>
      </c>
      <c r="F1869" s="20">
        <f>IF(gesamt!C1869="",10,gesamt!I1869)</f>
        <v>13</v>
      </c>
      <c r="G1869" s="20">
        <f>IF(gesamt!C1869="",0,gesamt!J1869)</f>
        <v>0</v>
      </c>
      <c r="H1869" s="20">
        <f>IF(gesamt!C1869="",0,gesamt!K1869)</f>
        <v>0</v>
      </c>
      <c r="I1869" s="19">
        <f t="shared" si="114"/>
        <v>254</v>
      </c>
      <c r="J1869" s="22">
        <f t="shared" si="112"/>
        <v>1868</v>
      </c>
      <c r="K1869" s="21">
        <f t="shared" ca="1" si="111"/>
        <v>1</v>
      </c>
      <c r="L1869" s="21">
        <f ca="1">IF(K1869=0,"",COUNTIF($K$2:K1869,"&gt;0"))</f>
        <v>1868</v>
      </c>
      <c r="M1869" s="50" t="str">
        <f t="shared" ca="1" si="113"/>
        <v>Schinken-Fleischwurst, Schinken-Stadtwurst</v>
      </c>
    </row>
    <row r="1870" spans="1:13" s="18" customFormat="1" ht="14.25" x14ac:dyDescent="0.2">
      <c r="A1870" s="18" t="str">
        <f>IF(gesamt!C1870="",CONCATENATE("Eintrag ",J1870),gesamt!A1870)</f>
        <v>Schinkennudeln, schinkenfleckerln</v>
      </c>
      <c r="B1870" s="18">
        <v>100</v>
      </c>
      <c r="C1870" s="19">
        <f>IF(gesamt!C1870="",100,gesamt!D1870)</f>
        <v>180</v>
      </c>
      <c r="D1870" s="20">
        <f>IF(gesamt!C1870="",10,gesamt!G1870)</f>
        <v>9</v>
      </c>
      <c r="E1870" s="20">
        <f>IF(gesamt!C1870="",10,gesamt!H1870)</f>
        <v>11.8</v>
      </c>
      <c r="F1870" s="20">
        <f>IF(gesamt!C1870="",10,gesamt!I1870)</f>
        <v>8</v>
      </c>
      <c r="G1870" s="20">
        <f>IF(gesamt!C1870="",0,gesamt!J1870)</f>
        <v>0</v>
      </c>
      <c r="H1870" s="20">
        <f>IF(gesamt!C1870="",0,gesamt!K1870)</f>
        <v>0</v>
      </c>
      <c r="I1870" s="19">
        <f t="shared" si="114"/>
        <v>180.24</v>
      </c>
      <c r="J1870" s="22">
        <f t="shared" si="112"/>
        <v>1869</v>
      </c>
      <c r="K1870" s="21">
        <f t="shared" ca="1" si="111"/>
        <v>1</v>
      </c>
      <c r="L1870" s="21">
        <f ca="1">IF(K1870=0,"",COUNTIF($K$2:K1870,"&gt;0"))</f>
        <v>1869</v>
      </c>
      <c r="M1870" s="50" t="str">
        <f t="shared" ca="1" si="113"/>
        <v>Schinkennudeln, schinkenfleckerln</v>
      </c>
    </row>
    <row r="1871" spans="1:13" s="18" customFormat="1" ht="14.25" x14ac:dyDescent="0.2">
      <c r="A1871" s="18" t="str">
        <f>IF(gesamt!C1871="",CONCATENATE("Eintrag ",J1871),gesamt!A1871)</f>
        <v>Schinken-Sandwich</v>
      </c>
      <c r="B1871" s="18">
        <v>100</v>
      </c>
      <c r="C1871" s="19">
        <f>IF(gesamt!C1871="",100,gesamt!D1871)</f>
        <v>190</v>
      </c>
      <c r="D1871" s="20">
        <f>IF(gesamt!C1871="",10,gesamt!G1871)</f>
        <v>20</v>
      </c>
      <c r="E1871" s="20">
        <f>IF(gesamt!C1871="",10,gesamt!H1871)</f>
        <v>7</v>
      </c>
      <c r="F1871" s="20">
        <f>IF(gesamt!C1871="",10,gesamt!I1871)</f>
        <v>10</v>
      </c>
      <c r="G1871" s="20">
        <f>IF(gesamt!C1871="",0,gesamt!J1871)</f>
        <v>0</v>
      </c>
      <c r="H1871" s="20">
        <f>IF(gesamt!C1871="",0,gesamt!K1871)</f>
        <v>0</v>
      </c>
      <c r="I1871" s="19">
        <f t="shared" si="114"/>
        <v>189.10000000000002</v>
      </c>
      <c r="J1871" s="22">
        <f t="shared" si="112"/>
        <v>1870</v>
      </c>
      <c r="K1871" s="21">
        <f t="shared" ca="1" si="111"/>
        <v>1</v>
      </c>
      <c r="L1871" s="21">
        <f ca="1">IF(K1871=0,"",COUNTIF($K$2:K1871,"&gt;0"))</f>
        <v>1870</v>
      </c>
      <c r="M1871" s="50" t="str">
        <f t="shared" ca="1" si="113"/>
        <v>Schinken-Sandwich</v>
      </c>
    </row>
    <row r="1872" spans="1:13" s="18" customFormat="1" ht="14.25" x14ac:dyDescent="0.2">
      <c r="A1872" s="18" t="str">
        <f>IF(gesamt!C1872="",CONCATENATE("Eintrag ",J1872),gesamt!A1872)</f>
        <v>Schinken-Speck, Würfel, Frühstücks-Speck, Frühstücks-Schinken (vom Schwein, roh)</v>
      </c>
      <c r="B1872" s="18">
        <v>100</v>
      </c>
      <c r="C1872" s="19">
        <f>IF(gesamt!C1872="",100,gesamt!D1872)</f>
        <v>755</v>
      </c>
      <c r="D1872" s="20">
        <f>IF(gesamt!C1872="",10,gesamt!G1872)</f>
        <v>0</v>
      </c>
      <c r="E1872" s="20">
        <f>IF(gesamt!C1872="",10,gesamt!H1872)</f>
        <v>79</v>
      </c>
      <c r="F1872" s="20">
        <f>IF(gesamt!C1872="",10,gesamt!I1872)</f>
        <v>4.9000000000000004</v>
      </c>
      <c r="G1872" s="20">
        <f>IF(gesamt!C1872="",0,gesamt!J1872)</f>
        <v>0</v>
      </c>
      <c r="H1872" s="20">
        <f>IF(gesamt!C1872="",0,gesamt!K1872)</f>
        <v>0</v>
      </c>
      <c r="I1872" s="19">
        <f t="shared" si="114"/>
        <v>755.28000000000009</v>
      </c>
      <c r="J1872" s="22">
        <f t="shared" si="112"/>
        <v>1871</v>
      </c>
      <c r="K1872" s="21">
        <f t="shared" ca="1" si="111"/>
        <v>1</v>
      </c>
      <c r="L1872" s="21">
        <f ca="1">IF(K1872=0,"",COUNTIF($K$2:K1872,"&gt;0"))</f>
        <v>1871</v>
      </c>
      <c r="M1872" s="50" t="str">
        <f t="shared" ca="1" si="113"/>
        <v>Schinken-Speck, Würfel, Frühstücks-Speck, Frühstücks-Schinken (vom Schwein, roh)</v>
      </c>
    </row>
    <row r="1873" spans="1:13" s="18" customFormat="1" ht="14.25" x14ac:dyDescent="0.2">
      <c r="A1873" s="18" t="str">
        <f>IF(gesamt!C1873="",CONCATENATE("Eintrag ",J1873),gesamt!A1873)</f>
        <v>Schinkenwurst</v>
      </c>
      <c r="B1873" s="18">
        <v>100</v>
      </c>
      <c r="C1873" s="19">
        <f>IF(gesamt!C1873="",100,gesamt!D1873)</f>
        <v>263</v>
      </c>
      <c r="D1873" s="20">
        <f>IF(gesamt!C1873="",10,gesamt!G1873)</f>
        <v>0</v>
      </c>
      <c r="E1873" s="20">
        <f>IF(gesamt!C1873="",10,gesamt!H1873)</f>
        <v>23.6</v>
      </c>
      <c r="F1873" s="20">
        <f>IF(gesamt!C1873="",10,gesamt!I1873)</f>
        <v>12.7</v>
      </c>
      <c r="G1873" s="20">
        <f>IF(gesamt!C1873="",0,gesamt!J1873)</f>
        <v>0</v>
      </c>
      <c r="H1873" s="20">
        <f>IF(gesamt!C1873="",0,gesamt!K1873)</f>
        <v>0</v>
      </c>
      <c r="I1873" s="19">
        <f t="shared" si="114"/>
        <v>272.82</v>
      </c>
      <c r="J1873" s="22">
        <f t="shared" si="112"/>
        <v>1872</v>
      </c>
      <c r="K1873" s="21">
        <f t="shared" ca="1" si="111"/>
        <v>1</v>
      </c>
      <c r="L1873" s="21">
        <f ca="1">IF(K1873=0,"",COUNTIF($K$2:K1873,"&gt;0"))</f>
        <v>1872</v>
      </c>
      <c r="M1873" s="50" t="str">
        <f t="shared" ca="1" si="113"/>
        <v>Schinkenwurst</v>
      </c>
    </row>
    <row r="1874" spans="1:13" s="18" customFormat="1" ht="14.25" x14ac:dyDescent="0.2">
      <c r="A1874" s="18" t="str">
        <f>IF(gesamt!C1874="",CONCATENATE("Eintrag ",J1874),gesamt!A1874)</f>
        <v>Schlackwurst</v>
      </c>
      <c r="B1874" s="18">
        <v>100</v>
      </c>
      <c r="C1874" s="19">
        <f>IF(gesamt!C1874="",100,gesamt!D1874)</f>
        <v>316</v>
      </c>
      <c r="D1874" s="20">
        <f>IF(gesamt!C1874="",10,gesamt!G1874)</f>
        <v>0.2</v>
      </c>
      <c r="E1874" s="20">
        <f>IF(gesamt!C1874="",10,gesamt!H1874)</f>
        <v>24</v>
      </c>
      <c r="F1874" s="20">
        <f>IF(gesamt!C1874="",10,gesamt!I1874)</f>
        <v>22</v>
      </c>
      <c r="G1874" s="20">
        <f>IF(gesamt!C1874="",0,gesamt!J1874)</f>
        <v>0</v>
      </c>
      <c r="H1874" s="20">
        <f>IF(gesamt!C1874="",0,gesamt!K1874)</f>
        <v>0</v>
      </c>
      <c r="I1874" s="19">
        <f t="shared" si="114"/>
        <v>316.42</v>
      </c>
      <c r="J1874" s="22">
        <f t="shared" si="112"/>
        <v>1873</v>
      </c>
      <c r="K1874" s="21">
        <f t="shared" ca="1" si="111"/>
        <v>1</v>
      </c>
      <c r="L1874" s="21">
        <f ca="1">IF(K1874=0,"",COUNTIF($K$2:K1874,"&gt;0"))</f>
        <v>1873</v>
      </c>
      <c r="M1874" s="50" t="str">
        <f t="shared" ca="1" si="113"/>
        <v>Schlackwurst</v>
      </c>
    </row>
    <row r="1875" spans="1:13" s="18" customFormat="1" ht="14.25" x14ac:dyDescent="0.2">
      <c r="A1875" s="18" t="str">
        <f>IF(gesamt!C1875="",CONCATENATE("Eintrag ",J1875),gesamt!A1875)</f>
        <v>Schlagsahne, 30 % Fett (Schlagobers, süße Sahne)</v>
      </c>
      <c r="B1875" s="18">
        <v>100</v>
      </c>
      <c r="C1875" s="19">
        <f>IF(gesamt!C1875="",100,gesamt!D1875)</f>
        <v>308</v>
      </c>
      <c r="D1875" s="20">
        <f>IF(gesamt!C1875="",10,gesamt!G1875)</f>
        <v>3.3</v>
      </c>
      <c r="E1875" s="20">
        <f>IF(gesamt!C1875="",10,gesamt!H1875)</f>
        <v>31.7</v>
      </c>
      <c r="F1875" s="20">
        <f>IF(gesamt!C1875="",10,gesamt!I1875)</f>
        <v>2.4</v>
      </c>
      <c r="G1875" s="20">
        <f>IF(gesamt!C1875="",0,gesamt!J1875)</f>
        <v>0</v>
      </c>
      <c r="H1875" s="20">
        <f>IF(gesamt!C1875="",0,gesamt!K1875)</f>
        <v>0</v>
      </c>
      <c r="I1875" s="19">
        <f t="shared" si="114"/>
        <v>318.41999999999996</v>
      </c>
      <c r="J1875" s="22">
        <f t="shared" si="112"/>
        <v>1874</v>
      </c>
      <c r="K1875" s="21">
        <f t="shared" ca="1" si="111"/>
        <v>1</v>
      </c>
      <c r="L1875" s="21">
        <f ca="1">IF(K1875=0,"",COUNTIF($K$2:K1875,"&gt;0"))</f>
        <v>1874</v>
      </c>
      <c r="M1875" s="50" t="str">
        <f t="shared" ca="1" si="113"/>
        <v>Schlagsahne, 30 % Fett (Schlagobers, süße Sahne)</v>
      </c>
    </row>
    <row r="1876" spans="1:13" s="18" customFormat="1" ht="14.25" x14ac:dyDescent="0.2">
      <c r="A1876" s="18" t="str">
        <f>IF(gesamt!C1876="",CONCATENATE("Eintrag ",J1876),gesamt!A1876)</f>
        <v>Schlagsahne, 40 % Fett (Schlagobers, süße Sahne)</v>
      </c>
      <c r="B1876" s="18">
        <v>100</v>
      </c>
      <c r="C1876" s="19">
        <f>IF(gesamt!C1876="",100,gesamt!D1876)</f>
        <v>377</v>
      </c>
      <c r="D1876" s="20">
        <f>IF(gesamt!C1876="",10,gesamt!G1876)</f>
        <v>2</v>
      </c>
      <c r="E1876" s="20">
        <f>IF(gesamt!C1876="",10,gesamt!H1876)</f>
        <v>40</v>
      </c>
      <c r="F1876" s="20">
        <f>IF(gesamt!C1876="",10,gesamt!I1876)</f>
        <v>2.2000000000000002</v>
      </c>
      <c r="G1876" s="20">
        <f>IF(gesamt!C1876="",0,gesamt!J1876)</f>
        <v>0</v>
      </c>
      <c r="H1876" s="20">
        <f>IF(gesamt!C1876="",0,gesamt!K1876)</f>
        <v>0</v>
      </c>
      <c r="I1876" s="19">
        <f t="shared" si="114"/>
        <v>389.44</v>
      </c>
      <c r="J1876" s="22">
        <f t="shared" si="112"/>
        <v>1875</v>
      </c>
      <c r="K1876" s="21">
        <f t="shared" ca="1" si="111"/>
        <v>1</v>
      </c>
      <c r="L1876" s="21">
        <f ca="1">IF(K1876=0,"",COUNTIF($K$2:K1876,"&gt;0"))</f>
        <v>1875</v>
      </c>
      <c r="M1876" s="50" t="str">
        <f t="shared" ca="1" si="113"/>
        <v>Schlagsahne, 40 % Fett (Schlagobers, süße Sahne)</v>
      </c>
    </row>
    <row r="1877" spans="1:13" s="18" customFormat="1" ht="14.25" x14ac:dyDescent="0.2">
      <c r="A1877" s="18" t="str">
        <f>IF(gesamt!C1877="",CONCATENATE("Eintrag ",J1877),gesamt!A1877)</f>
        <v>Schlehdorn-Beeren, Schlehendorn-Beeren, Schwarzdorn-Beeren, Blaue Schlehen</v>
      </c>
      <c r="B1877" s="18">
        <v>100</v>
      </c>
      <c r="C1877" s="19">
        <f>IF(gesamt!C1877="",100,gesamt!D1877)</f>
        <v>60</v>
      </c>
      <c r="D1877" s="20">
        <f>IF(gesamt!C1877="",10,gesamt!G1877)</f>
        <v>12</v>
      </c>
      <c r="E1877" s="20">
        <f>IF(gesamt!C1877="",10,gesamt!H1877)</f>
        <v>0.8</v>
      </c>
      <c r="F1877" s="20">
        <f>IF(gesamt!C1877="",10,gesamt!I1877)</f>
        <v>0.8</v>
      </c>
      <c r="G1877" s="20">
        <f>IF(gesamt!C1877="",0,gesamt!J1877)</f>
        <v>0</v>
      </c>
      <c r="H1877" s="20">
        <f>IF(gesamt!C1877="",0,gesamt!K1877)</f>
        <v>0</v>
      </c>
      <c r="I1877" s="19">
        <f t="shared" si="114"/>
        <v>60</v>
      </c>
      <c r="J1877" s="22">
        <f t="shared" si="112"/>
        <v>1876</v>
      </c>
      <c r="K1877" s="21">
        <f t="shared" ca="1" si="111"/>
        <v>1</v>
      </c>
      <c r="L1877" s="21">
        <f ca="1">IF(K1877=0,"",COUNTIF($K$2:K1877,"&gt;0"))</f>
        <v>1876</v>
      </c>
      <c r="M1877" s="50" t="str">
        <f t="shared" ca="1" si="113"/>
        <v>Schlehdorn-Beeren, Schlehendorn-Beeren, Schwarzdorn-Beeren, Blaue Schlehen</v>
      </c>
    </row>
    <row r="1878" spans="1:13" s="18" customFormat="1" ht="14.25" x14ac:dyDescent="0.2">
      <c r="A1878" s="18" t="str">
        <f>IF(gesamt!C1878="",CONCATENATE("Eintrag ",J1878),gesamt!A1878)</f>
        <v>Schleie (roh)</v>
      </c>
      <c r="B1878" s="18">
        <v>100</v>
      </c>
      <c r="C1878" s="19">
        <f>IF(gesamt!C1878="",100,gesamt!D1878)</f>
        <v>83</v>
      </c>
      <c r="D1878" s="20">
        <f>IF(gesamt!C1878="",10,gesamt!G1878)</f>
        <v>0</v>
      </c>
      <c r="E1878" s="20">
        <f>IF(gesamt!C1878="",10,gesamt!H1878)</f>
        <v>0.8</v>
      </c>
      <c r="F1878" s="20">
        <f>IF(gesamt!C1878="",10,gesamt!I1878)</f>
        <v>18</v>
      </c>
      <c r="G1878" s="20">
        <f>IF(gesamt!C1878="",0,gesamt!J1878)</f>
        <v>0</v>
      </c>
      <c r="H1878" s="20">
        <f>IF(gesamt!C1878="",0,gesamt!K1878)</f>
        <v>0</v>
      </c>
      <c r="I1878" s="19">
        <f t="shared" si="114"/>
        <v>83.04</v>
      </c>
      <c r="J1878" s="22">
        <f t="shared" si="112"/>
        <v>1877</v>
      </c>
      <c r="K1878" s="21">
        <f t="shared" ca="1" si="111"/>
        <v>1</v>
      </c>
      <c r="L1878" s="21">
        <f ca="1">IF(K1878=0,"",COUNTIF($K$2:K1878,"&gt;0"))</f>
        <v>1877</v>
      </c>
      <c r="M1878" s="50" t="str">
        <f t="shared" ca="1" si="113"/>
        <v>Schleie (roh)</v>
      </c>
    </row>
    <row r="1879" spans="1:13" s="18" customFormat="1" ht="14.25" x14ac:dyDescent="0.2">
      <c r="A1879" s="18" t="str">
        <f>IF(gesamt!C1879="",CONCATENATE("Eintrag ",J1879),gesamt!A1879)</f>
        <v>Schlemmerfilet Bordelaise</v>
      </c>
      <c r="B1879" s="18">
        <v>100</v>
      </c>
      <c r="C1879" s="19">
        <f>IF(gesamt!C1879="",100,gesamt!D1879)</f>
        <v>179</v>
      </c>
      <c r="D1879" s="20">
        <f>IF(gesamt!C1879="",10,gesamt!G1879)</f>
        <v>6</v>
      </c>
      <c r="E1879" s="20">
        <f>IF(gesamt!C1879="",10,gesamt!H1879)</f>
        <v>11</v>
      </c>
      <c r="F1879" s="20">
        <f>IF(gesamt!C1879="",10,gesamt!I1879)</f>
        <v>14</v>
      </c>
      <c r="G1879" s="20">
        <f>IF(gesamt!C1879="",0,gesamt!J1879)</f>
        <v>0</v>
      </c>
      <c r="H1879" s="20">
        <f>IF(gesamt!C1879="",0,gesamt!K1879)</f>
        <v>0</v>
      </c>
      <c r="I1879" s="19">
        <f t="shared" si="114"/>
        <v>185.70000000000002</v>
      </c>
      <c r="J1879" s="22">
        <f t="shared" si="112"/>
        <v>1878</v>
      </c>
      <c r="K1879" s="21">
        <f t="shared" ref="K1879:K1942" ca="1" si="115">IFERROR(SEARCH(INDIRECT(CELL("address")),A1879),0)</f>
        <v>1</v>
      </c>
      <c r="L1879" s="21">
        <f ca="1">IF(K1879=0,"",COUNTIF($K$2:K1879,"&gt;0"))</f>
        <v>1878</v>
      </c>
      <c r="M1879" s="50" t="str">
        <f t="shared" ca="1" si="113"/>
        <v>Schlemmerfilet Bordelaise</v>
      </c>
    </row>
    <row r="1880" spans="1:13" s="18" customFormat="1" ht="14.25" x14ac:dyDescent="0.2">
      <c r="A1880" s="18" t="str">
        <f>IF(gesamt!C1880="",CONCATENATE("Eintrag ",J1880),gesamt!A1880)</f>
        <v>Schlutzkrapfen, Schlickkrapfen, Schlierkrapfen, Schlipfkrapfen mit Spinatfüllung</v>
      </c>
      <c r="B1880" s="18">
        <v>100</v>
      </c>
      <c r="C1880" s="19">
        <f>IF(gesamt!C1880="",100,gesamt!D1880)</f>
        <v>191</v>
      </c>
      <c r="D1880" s="20">
        <f>IF(gesamt!C1880="",10,gesamt!G1880)</f>
        <v>23</v>
      </c>
      <c r="E1880" s="20">
        <f>IF(gesamt!C1880="",10,gesamt!H1880)</f>
        <v>7.5</v>
      </c>
      <c r="F1880" s="20">
        <f>IF(gesamt!C1880="",10,gesamt!I1880)</f>
        <v>6.3</v>
      </c>
      <c r="G1880" s="20">
        <f>IF(gesamt!C1880="",0,gesamt!J1880)</f>
        <v>0</v>
      </c>
      <c r="H1880" s="20">
        <f>IF(gesamt!C1880="",0,gesamt!K1880)</f>
        <v>0</v>
      </c>
      <c r="I1880" s="19">
        <f t="shared" si="114"/>
        <v>190.51000000000002</v>
      </c>
      <c r="J1880" s="22">
        <f t="shared" si="112"/>
        <v>1879</v>
      </c>
      <c r="K1880" s="21">
        <f t="shared" ca="1" si="115"/>
        <v>1</v>
      </c>
      <c r="L1880" s="21">
        <f ca="1">IF(K1880=0,"",COUNTIF($K$2:K1880,"&gt;0"))</f>
        <v>1879</v>
      </c>
      <c r="M1880" s="50" t="str">
        <f t="shared" ca="1" si="113"/>
        <v>Schlutzkrapfen, Schlickkrapfen, Schlierkrapfen, Schlipfkrapfen mit Spinatfüllung</v>
      </c>
    </row>
    <row r="1881" spans="1:13" s="18" customFormat="1" ht="14.25" x14ac:dyDescent="0.2">
      <c r="A1881" s="18" t="str">
        <f>IF(gesamt!C1881="",CONCATENATE("Eintrag ",J1881),gesamt!A1881)</f>
        <v>Schmand, 10 % Fett (Sauerrahm, saure Sahne, Sourcream, Sour Cream)</v>
      </c>
      <c r="B1881" s="18">
        <v>100</v>
      </c>
      <c r="C1881" s="19">
        <f>IF(gesamt!C1881="",100,gesamt!D1881)</f>
        <v>115</v>
      </c>
      <c r="D1881" s="20">
        <f>IF(gesamt!C1881="",10,gesamt!G1881)</f>
        <v>3.3</v>
      </c>
      <c r="E1881" s="20">
        <f>IF(gesamt!C1881="",10,gesamt!H1881)</f>
        <v>10</v>
      </c>
      <c r="F1881" s="20">
        <f>IF(gesamt!C1881="",10,gesamt!I1881)</f>
        <v>3</v>
      </c>
      <c r="G1881" s="20">
        <f>IF(gesamt!C1881="",0,gesamt!J1881)</f>
        <v>0</v>
      </c>
      <c r="H1881" s="20">
        <f>IF(gesamt!C1881="",0,gesamt!K1881)</f>
        <v>0</v>
      </c>
      <c r="I1881" s="19">
        <f t="shared" si="114"/>
        <v>119.13</v>
      </c>
      <c r="J1881" s="22">
        <f t="shared" si="112"/>
        <v>1880</v>
      </c>
      <c r="K1881" s="21">
        <f t="shared" ca="1" si="115"/>
        <v>1</v>
      </c>
      <c r="L1881" s="21">
        <f ca="1">IF(K1881=0,"",COUNTIF($K$2:K1881,"&gt;0"))</f>
        <v>1880</v>
      </c>
      <c r="M1881" s="50" t="str">
        <f t="shared" ca="1" si="113"/>
        <v>Schmand, 10 % Fett (Sauerrahm, saure Sahne, Sourcream, Sour Cream)</v>
      </c>
    </row>
    <row r="1882" spans="1:13" s="18" customFormat="1" ht="14.25" x14ac:dyDescent="0.2">
      <c r="A1882" s="18" t="str">
        <f>IF(gesamt!C1882="",CONCATENATE("Eintrag ",J1882),gesamt!A1882)</f>
        <v>Schmand, 24 % Fett (Sauerrahm, saure Sahne, Sourcream, Sour Cream)</v>
      </c>
      <c r="B1882" s="18">
        <v>100</v>
      </c>
      <c r="C1882" s="19">
        <f>IF(gesamt!C1882="",100,gesamt!D1882)</f>
        <v>240</v>
      </c>
      <c r="D1882" s="20">
        <f>IF(gesamt!C1882="",10,gesamt!G1882)</f>
        <v>3.4</v>
      </c>
      <c r="E1882" s="20">
        <f>IF(gesamt!C1882="",10,gesamt!H1882)</f>
        <v>24</v>
      </c>
      <c r="F1882" s="20">
        <f>IF(gesamt!C1882="",10,gesamt!I1882)</f>
        <v>2.7</v>
      </c>
      <c r="G1882" s="20">
        <f>IF(gesamt!C1882="",0,gesamt!J1882)</f>
        <v>0</v>
      </c>
      <c r="H1882" s="20">
        <f>IF(gesamt!C1882="",0,gesamt!K1882)</f>
        <v>0</v>
      </c>
      <c r="I1882" s="19">
        <f t="shared" si="114"/>
        <v>248.48000000000002</v>
      </c>
      <c r="J1882" s="22">
        <f t="shared" si="112"/>
        <v>1881</v>
      </c>
      <c r="K1882" s="21">
        <f t="shared" ca="1" si="115"/>
        <v>1</v>
      </c>
      <c r="L1882" s="21">
        <f ca="1">IF(K1882=0,"",COUNTIF($K$2:K1882,"&gt;0"))</f>
        <v>1881</v>
      </c>
      <c r="M1882" s="50" t="str">
        <f t="shared" ca="1" si="113"/>
        <v>Schmand, 24 % Fett (Sauerrahm, saure Sahne, Sourcream, Sour Cream)</v>
      </c>
    </row>
    <row r="1883" spans="1:13" s="18" customFormat="1" ht="14.25" x14ac:dyDescent="0.2">
      <c r="A1883" s="18" t="str">
        <f>IF(gesamt!C1883="",CONCATENATE("Eintrag ",J1883),gesamt!A1883)</f>
        <v>Schmelzkäse light, 18 % Fett in Trockenmasse</v>
      </c>
      <c r="B1883" s="18">
        <v>100</v>
      </c>
      <c r="C1883" s="19">
        <f>IF(gesamt!C1883="",100,gesamt!D1883)</f>
        <v>189</v>
      </c>
      <c r="D1883" s="20">
        <f>IF(gesamt!C1883="",10,gesamt!G1883)</f>
        <v>4</v>
      </c>
      <c r="E1883" s="20">
        <f>IF(gesamt!C1883="",10,gesamt!H1883)</f>
        <v>10</v>
      </c>
      <c r="F1883" s="20">
        <f>IF(gesamt!C1883="",10,gesamt!I1883)</f>
        <v>19</v>
      </c>
      <c r="G1883" s="20">
        <f>IF(gesamt!C1883="",0,gesamt!J1883)</f>
        <v>0</v>
      </c>
      <c r="H1883" s="20">
        <f>IF(gesamt!C1883="",0,gesamt!K1883)</f>
        <v>0</v>
      </c>
      <c r="I1883" s="19">
        <f t="shared" si="114"/>
        <v>189.2</v>
      </c>
      <c r="J1883" s="22">
        <f t="shared" si="112"/>
        <v>1882</v>
      </c>
      <c r="K1883" s="21">
        <f t="shared" ca="1" si="115"/>
        <v>1</v>
      </c>
      <c r="L1883" s="21">
        <f ca="1">IF(K1883=0,"",COUNTIF($K$2:K1883,"&gt;0"))</f>
        <v>1882</v>
      </c>
      <c r="M1883" s="50" t="str">
        <f t="shared" ca="1" si="113"/>
        <v>Schmelzkäse light, 18 % Fett in Trockenmasse</v>
      </c>
    </row>
    <row r="1884" spans="1:13" s="18" customFormat="1" ht="14.25" x14ac:dyDescent="0.2">
      <c r="A1884" s="18" t="str">
        <f>IF(gesamt!C1884="",CONCATENATE("Eintrag ",J1884),gesamt!A1884)</f>
        <v>Schmelzkäse mit Pilzen, 30 % Fett in Trockenmasse</v>
      </c>
      <c r="B1884" s="18">
        <v>100</v>
      </c>
      <c r="C1884" s="19">
        <f>IF(gesamt!C1884="",100,gesamt!D1884)</f>
        <v>213</v>
      </c>
      <c r="D1884" s="20">
        <f>IF(gesamt!C1884="",10,gesamt!G1884)</f>
        <v>8</v>
      </c>
      <c r="E1884" s="20">
        <f>IF(gesamt!C1884="",10,gesamt!H1884)</f>
        <v>13.5</v>
      </c>
      <c r="F1884" s="20">
        <f>IF(gesamt!C1884="",10,gesamt!I1884)</f>
        <v>14.8</v>
      </c>
      <c r="G1884" s="20">
        <f>IF(gesamt!C1884="",0,gesamt!J1884)</f>
        <v>0</v>
      </c>
      <c r="H1884" s="20">
        <f>IF(gesamt!C1884="",0,gesamt!K1884)</f>
        <v>0</v>
      </c>
      <c r="I1884" s="19">
        <f t="shared" si="114"/>
        <v>220.51000000000002</v>
      </c>
      <c r="J1884" s="22">
        <f t="shared" si="112"/>
        <v>1883</v>
      </c>
      <c r="K1884" s="21">
        <f t="shared" ca="1" si="115"/>
        <v>1</v>
      </c>
      <c r="L1884" s="21">
        <f ca="1">IF(K1884=0,"",COUNTIF($K$2:K1884,"&gt;0"))</f>
        <v>1883</v>
      </c>
      <c r="M1884" s="50" t="str">
        <f t="shared" ca="1" si="113"/>
        <v>Schmelzkäse mit Pilzen, 30 % Fett in Trockenmasse</v>
      </c>
    </row>
    <row r="1885" spans="1:13" s="18" customFormat="1" ht="14.25" x14ac:dyDescent="0.2">
      <c r="A1885" s="18" t="str">
        <f>IF(gesamt!C1885="",CONCATENATE("Eintrag ",J1885),gesamt!A1885)</f>
        <v>Schmelzkäse mit Schinken, 30 % Fett in Trockenmasse</v>
      </c>
      <c r="B1885" s="18">
        <v>100</v>
      </c>
      <c r="C1885" s="19">
        <f>IF(gesamt!C1885="",100,gesamt!D1885)</f>
        <v>206</v>
      </c>
      <c r="D1885" s="20">
        <f>IF(gesamt!C1885="",10,gesamt!G1885)</f>
        <v>5</v>
      </c>
      <c r="E1885" s="20">
        <f>IF(gesamt!C1885="",10,gesamt!H1885)</f>
        <v>14</v>
      </c>
      <c r="F1885" s="20">
        <f>IF(gesamt!C1885="",10,gesamt!I1885)</f>
        <v>15</v>
      </c>
      <c r="G1885" s="20">
        <f>IF(gesamt!C1885="",0,gesamt!J1885)</f>
        <v>0</v>
      </c>
      <c r="H1885" s="20">
        <f>IF(gesamt!C1885="",0,gesamt!K1885)</f>
        <v>0</v>
      </c>
      <c r="I1885" s="19">
        <f t="shared" si="114"/>
        <v>213.70000000000002</v>
      </c>
      <c r="J1885" s="22">
        <f t="shared" si="112"/>
        <v>1884</v>
      </c>
      <c r="K1885" s="21">
        <f t="shared" ca="1" si="115"/>
        <v>1</v>
      </c>
      <c r="L1885" s="21">
        <f ca="1">IF(K1885=0,"",COUNTIF($K$2:K1885,"&gt;0"))</f>
        <v>1884</v>
      </c>
      <c r="M1885" s="50" t="str">
        <f t="shared" ca="1" si="113"/>
        <v>Schmelzkäse mit Schinken, 30 % Fett in Trockenmasse</v>
      </c>
    </row>
    <row r="1886" spans="1:13" s="18" customFormat="1" ht="14.25" x14ac:dyDescent="0.2">
      <c r="A1886" s="18" t="str">
        <f>IF(gesamt!C1886="",CONCATENATE("Eintrag ",J1886),gesamt!A1886)</f>
        <v>Schmelzkäse, 30 % Fett in Trockenmasse</v>
      </c>
      <c r="B1886" s="18">
        <v>100</v>
      </c>
      <c r="C1886" s="19">
        <f>IF(gesamt!C1886="",100,gesamt!D1886)</f>
        <v>219</v>
      </c>
      <c r="D1886" s="20">
        <f>IF(gesamt!C1886="",10,gesamt!G1886)</f>
        <v>8.9</v>
      </c>
      <c r="E1886" s="20">
        <f>IF(gesamt!C1886="",10,gesamt!H1886)</f>
        <v>13.6</v>
      </c>
      <c r="F1886" s="20">
        <f>IF(gesamt!C1886="",10,gesamt!I1886)</f>
        <v>14.8</v>
      </c>
      <c r="G1886" s="20">
        <f>IF(gesamt!C1886="",0,gesamt!J1886)</f>
        <v>0</v>
      </c>
      <c r="H1886" s="20">
        <f>IF(gesamt!C1886="",0,gesamt!K1886)</f>
        <v>0</v>
      </c>
      <c r="I1886" s="19">
        <f t="shared" si="114"/>
        <v>225.13</v>
      </c>
      <c r="J1886" s="22">
        <f t="shared" si="112"/>
        <v>1885</v>
      </c>
      <c r="K1886" s="21">
        <f t="shared" ca="1" si="115"/>
        <v>1</v>
      </c>
      <c r="L1886" s="21">
        <f ca="1">IF(K1886=0,"",COUNTIF($K$2:K1886,"&gt;0"))</f>
        <v>1885</v>
      </c>
      <c r="M1886" s="50" t="str">
        <f t="shared" ca="1" si="113"/>
        <v>Schmelzkäse, 30 % Fett in Trockenmasse</v>
      </c>
    </row>
    <row r="1887" spans="1:13" s="18" customFormat="1" ht="14.25" x14ac:dyDescent="0.2">
      <c r="A1887" s="18" t="str">
        <f>IF(gesamt!C1887="",CONCATENATE("Eintrag ",J1887),gesamt!A1887)</f>
        <v>Schmelzkäse, 45 % Fett in Trockenmasse</v>
      </c>
      <c r="B1887" s="18">
        <v>100</v>
      </c>
      <c r="C1887" s="19">
        <f>IF(gesamt!C1887="",100,gesamt!D1887)</f>
        <v>296</v>
      </c>
      <c r="D1887" s="20">
        <f>IF(gesamt!C1887="",10,gesamt!G1887)</f>
        <v>0</v>
      </c>
      <c r="E1887" s="20">
        <f>IF(gesamt!C1887="",10,gesamt!H1887)</f>
        <v>24</v>
      </c>
      <c r="F1887" s="20">
        <f>IF(gesamt!C1887="",10,gesamt!I1887)</f>
        <v>20</v>
      </c>
      <c r="G1887" s="20">
        <f>IF(gesamt!C1887="",0,gesamt!J1887)</f>
        <v>0</v>
      </c>
      <c r="H1887" s="20">
        <f>IF(gesamt!C1887="",0,gesamt!K1887)</f>
        <v>0</v>
      </c>
      <c r="I1887" s="19">
        <f t="shared" si="114"/>
        <v>307.20000000000005</v>
      </c>
      <c r="J1887" s="22">
        <f t="shared" si="112"/>
        <v>1886</v>
      </c>
      <c r="K1887" s="21">
        <f t="shared" ca="1" si="115"/>
        <v>1</v>
      </c>
      <c r="L1887" s="21">
        <f ca="1">IF(K1887=0,"",COUNTIF($K$2:K1887,"&gt;0"))</f>
        <v>1886</v>
      </c>
      <c r="M1887" s="50" t="str">
        <f t="shared" ca="1" si="113"/>
        <v>Schmelzkäse, 45 % Fett in Trockenmasse</v>
      </c>
    </row>
    <row r="1888" spans="1:13" s="18" customFormat="1" ht="14.25" x14ac:dyDescent="0.2">
      <c r="A1888" s="18" t="str">
        <f>IF(gesamt!C1888="",CONCATENATE("Eintrag ",J1888),gesamt!A1888)</f>
        <v>Schmorgurken</v>
      </c>
      <c r="B1888" s="18">
        <v>100</v>
      </c>
      <c r="C1888" s="19">
        <f>IF(gesamt!C1888="",100,gesamt!D1888)</f>
        <v>22</v>
      </c>
      <c r="D1888" s="20">
        <f>IF(gesamt!C1888="",10,gesamt!G1888)</f>
        <v>2</v>
      </c>
      <c r="E1888" s="20">
        <f>IF(gesamt!C1888="",10,gesamt!H1888)</f>
        <v>1</v>
      </c>
      <c r="F1888" s="20">
        <f>IF(gesamt!C1888="",10,gesamt!I1888)</f>
        <v>1</v>
      </c>
      <c r="G1888" s="20">
        <f>IF(gesamt!C1888="",0,gesamt!J1888)</f>
        <v>0</v>
      </c>
      <c r="H1888" s="20">
        <f>IF(gesamt!C1888="",0,gesamt!K1888)</f>
        <v>0</v>
      </c>
      <c r="I1888" s="19">
        <f t="shared" si="114"/>
        <v>21.7</v>
      </c>
      <c r="J1888" s="22">
        <f t="shared" si="112"/>
        <v>1887</v>
      </c>
      <c r="K1888" s="21">
        <f t="shared" ca="1" si="115"/>
        <v>1</v>
      </c>
      <c r="L1888" s="21">
        <f ca="1">IF(K1888=0,"",COUNTIF($K$2:K1888,"&gt;0"))</f>
        <v>1887</v>
      </c>
      <c r="M1888" s="50" t="str">
        <f t="shared" ca="1" si="113"/>
        <v>Schmorgurken</v>
      </c>
    </row>
    <row r="1889" spans="1:13" s="18" customFormat="1" ht="14.25" x14ac:dyDescent="0.2">
      <c r="A1889" s="18" t="str">
        <f>IF(gesamt!C1889="",CONCATENATE("Eintrag ",J1889),gesamt!A1889)</f>
        <v>Schnittkäse, halbfest 45 % Fett in Trockenmasse</v>
      </c>
      <c r="B1889" s="18">
        <v>100</v>
      </c>
      <c r="C1889" s="19">
        <f>IF(gesamt!C1889="",100,gesamt!D1889)</f>
        <v>316</v>
      </c>
      <c r="D1889" s="20">
        <f>IF(gesamt!C1889="",10,gesamt!G1889)</f>
        <v>0.2</v>
      </c>
      <c r="E1889" s="20">
        <f>IF(gesamt!C1889="",10,gesamt!H1889)</f>
        <v>24</v>
      </c>
      <c r="F1889" s="20">
        <f>IF(gesamt!C1889="",10,gesamt!I1889)</f>
        <v>22</v>
      </c>
      <c r="G1889" s="20">
        <f>IF(gesamt!C1889="",0,gesamt!J1889)</f>
        <v>0</v>
      </c>
      <c r="H1889" s="20">
        <f>IF(gesamt!C1889="",0,gesamt!K1889)</f>
        <v>0</v>
      </c>
      <c r="I1889" s="19">
        <f t="shared" si="114"/>
        <v>316.42</v>
      </c>
      <c r="J1889" s="22">
        <f t="shared" si="112"/>
        <v>1888</v>
      </c>
      <c r="K1889" s="21">
        <f t="shared" ca="1" si="115"/>
        <v>1</v>
      </c>
      <c r="L1889" s="21">
        <f ca="1">IF(K1889=0,"",COUNTIF($K$2:K1889,"&gt;0"))</f>
        <v>1888</v>
      </c>
      <c r="M1889" s="50" t="str">
        <f t="shared" ca="1" si="113"/>
        <v>Schnittkäse, halbfest 45 % Fett in Trockenmasse</v>
      </c>
    </row>
    <row r="1890" spans="1:13" s="18" customFormat="1" ht="14.25" x14ac:dyDescent="0.2">
      <c r="A1890" s="18" t="str">
        <f>IF(gesamt!C1890="",CONCATENATE("Eintrag ",J1890),gesamt!A1890)</f>
        <v>Schnittkäse, halbfest, light 12 % Fett</v>
      </c>
      <c r="B1890" s="18">
        <v>100</v>
      </c>
      <c r="C1890" s="19">
        <f>IF(gesamt!C1890="",100,gesamt!D1890)</f>
        <v>208</v>
      </c>
      <c r="D1890" s="20">
        <f>IF(gesamt!C1890="",10,gesamt!G1890)</f>
        <v>0.1</v>
      </c>
      <c r="E1890" s="20">
        <f>IF(gesamt!C1890="",10,gesamt!H1890)</f>
        <v>12</v>
      </c>
      <c r="F1890" s="20">
        <f>IF(gesamt!C1890="",10,gesamt!I1890)</f>
        <v>25</v>
      </c>
      <c r="G1890" s="20">
        <f>IF(gesamt!C1890="",0,gesamt!J1890)</f>
        <v>0</v>
      </c>
      <c r="H1890" s="20">
        <f>IF(gesamt!C1890="",0,gesamt!K1890)</f>
        <v>0</v>
      </c>
      <c r="I1890" s="19">
        <f t="shared" si="114"/>
        <v>217.01</v>
      </c>
      <c r="J1890" s="22">
        <f t="shared" si="112"/>
        <v>1889</v>
      </c>
      <c r="K1890" s="21">
        <f t="shared" ca="1" si="115"/>
        <v>1</v>
      </c>
      <c r="L1890" s="21">
        <f ca="1">IF(K1890=0,"",COUNTIF($K$2:K1890,"&gt;0"))</f>
        <v>1889</v>
      </c>
      <c r="M1890" s="50" t="str">
        <f t="shared" ca="1" si="113"/>
        <v>Schnittkäse, halbfest, light 12 % Fett</v>
      </c>
    </row>
    <row r="1891" spans="1:13" s="18" customFormat="1" ht="14.25" x14ac:dyDescent="0.2">
      <c r="A1891" s="18" t="str">
        <f>IF(gesamt!C1891="",CONCATENATE("Eintrag ",J1891),gesamt!A1891)</f>
        <v>Schnittkohl</v>
      </c>
      <c r="B1891" s="18">
        <v>100</v>
      </c>
      <c r="C1891" s="19">
        <f>IF(gesamt!C1891="",100,gesamt!D1891)</f>
        <v>25</v>
      </c>
      <c r="D1891" s="20">
        <f>IF(gesamt!C1891="",10,gesamt!G1891)</f>
        <v>4.0999999999999996</v>
      </c>
      <c r="E1891" s="20">
        <f>IF(gesamt!C1891="",10,gesamt!H1891)</f>
        <v>0.2</v>
      </c>
      <c r="F1891" s="20">
        <f>IF(gesamt!C1891="",10,gesamt!I1891)</f>
        <v>1.4</v>
      </c>
      <c r="G1891" s="20">
        <f>IF(gesamt!C1891="",0,gesamt!J1891)</f>
        <v>0</v>
      </c>
      <c r="H1891" s="20">
        <f>IF(gesamt!C1891="",0,gesamt!K1891)</f>
        <v>0</v>
      </c>
      <c r="I1891" s="19">
        <f t="shared" si="114"/>
        <v>24.549999999999997</v>
      </c>
      <c r="J1891" s="22">
        <f t="shared" si="112"/>
        <v>1890</v>
      </c>
      <c r="K1891" s="21">
        <f t="shared" ca="1" si="115"/>
        <v>1</v>
      </c>
      <c r="L1891" s="21">
        <f ca="1">IF(K1891=0,"",COUNTIF($K$2:K1891,"&gt;0"))</f>
        <v>1890</v>
      </c>
      <c r="M1891" s="50" t="str">
        <f t="shared" ca="1" si="113"/>
        <v>Schnittkohl</v>
      </c>
    </row>
    <row r="1892" spans="1:13" s="18" customFormat="1" ht="14.25" x14ac:dyDescent="0.2">
      <c r="A1892" s="18" t="str">
        <f>IF(gesamt!C1892="",CONCATENATE("Eintrag ",J1892),gesamt!A1892)</f>
        <v>Schnittlauch, frisch</v>
      </c>
      <c r="B1892" s="18">
        <v>100</v>
      </c>
      <c r="C1892" s="19">
        <f>IF(gesamt!C1892="",100,gesamt!D1892)</f>
        <v>27</v>
      </c>
      <c r="D1892" s="20">
        <f>IF(gesamt!C1892="",10,gesamt!G1892)</f>
        <v>1.6</v>
      </c>
      <c r="E1892" s="20">
        <f>IF(gesamt!C1892="",10,gesamt!H1892)</f>
        <v>0.7</v>
      </c>
      <c r="F1892" s="20">
        <f>IF(gesamt!C1892="",10,gesamt!I1892)</f>
        <v>3.6</v>
      </c>
      <c r="G1892" s="20">
        <f>IF(gesamt!C1892="",0,gesamt!J1892)</f>
        <v>0</v>
      </c>
      <c r="H1892" s="20">
        <f>IF(gesamt!C1892="",0,gesamt!K1892)</f>
        <v>0</v>
      </c>
      <c r="I1892" s="19">
        <f t="shared" si="114"/>
        <v>28.19</v>
      </c>
      <c r="J1892" s="22">
        <f t="shared" si="112"/>
        <v>1891</v>
      </c>
      <c r="K1892" s="21">
        <f t="shared" ca="1" si="115"/>
        <v>1</v>
      </c>
      <c r="L1892" s="21">
        <f ca="1">IF(K1892=0,"",COUNTIF($K$2:K1892,"&gt;0"))</f>
        <v>1891</v>
      </c>
      <c r="M1892" s="50" t="str">
        <f t="shared" ca="1" si="113"/>
        <v>Schnittlauch, frisch</v>
      </c>
    </row>
    <row r="1893" spans="1:13" s="18" customFormat="1" ht="14.25" x14ac:dyDescent="0.2">
      <c r="A1893" s="18" t="str">
        <f>IF(gesamt!C1893="",CONCATENATE("Eintrag ",J1893),gesamt!A1893)</f>
        <v>Schnittsalat</v>
      </c>
      <c r="B1893" s="18">
        <v>100</v>
      </c>
      <c r="C1893" s="19">
        <f>IF(gesamt!C1893="",100,gesamt!D1893)</f>
        <v>19</v>
      </c>
      <c r="D1893" s="20">
        <f>IF(gesamt!C1893="",10,gesamt!G1893)</f>
        <v>2.8</v>
      </c>
      <c r="E1893" s="20">
        <f>IF(gesamt!C1893="",10,gesamt!H1893)</f>
        <v>0.3</v>
      </c>
      <c r="F1893" s="20">
        <f>IF(gesamt!C1893="",10,gesamt!I1893)</f>
        <v>1.3</v>
      </c>
      <c r="G1893" s="20">
        <f>IF(gesamt!C1893="",0,gesamt!J1893)</f>
        <v>0</v>
      </c>
      <c r="H1893" s="20">
        <f>IF(gesamt!C1893="",0,gesamt!K1893)</f>
        <v>0</v>
      </c>
      <c r="I1893" s="19">
        <f t="shared" si="114"/>
        <v>19.73</v>
      </c>
      <c r="J1893" s="22">
        <f t="shared" ref="J1893:J1956" si="116">J1892+1</f>
        <v>1892</v>
      </c>
      <c r="K1893" s="21">
        <f t="shared" ca="1" si="115"/>
        <v>1</v>
      </c>
      <c r="L1893" s="21">
        <f ca="1">IF(K1893=0,"",COUNTIF($K$2:K1893,"&gt;0"))</f>
        <v>1892</v>
      </c>
      <c r="M1893" s="50" t="str">
        <f t="shared" ca="1" si="113"/>
        <v>Schnittsalat</v>
      </c>
    </row>
    <row r="1894" spans="1:13" s="18" customFormat="1" ht="14.25" x14ac:dyDescent="0.2">
      <c r="A1894" s="18" t="str">
        <f>IF(gesamt!C1894="",CONCATENATE("Eintrag ",J1894),gesamt!A1894)</f>
        <v>Schoko-Bananen, Schokoladen-Bananen</v>
      </c>
      <c r="B1894" s="18">
        <v>100</v>
      </c>
      <c r="C1894" s="19">
        <f>IF(gesamt!C1894="",100,gesamt!D1894)</f>
        <v>225</v>
      </c>
      <c r="D1894" s="20">
        <f>IF(gesamt!C1894="",10,gesamt!G1894)</f>
        <v>27.7</v>
      </c>
      <c r="E1894" s="20">
        <f>IF(gesamt!C1894="",10,gesamt!H1894)</f>
        <v>11.5</v>
      </c>
      <c r="F1894" s="20">
        <f>IF(gesamt!C1894="",10,gesamt!I1894)</f>
        <v>1</v>
      </c>
      <c r="G1894" s="20">
        <f>IF(gesamt!C1894="",0,gesamt!J1894)</f>
        <v>0</v>
      </c>
      <c r="H1894" s="20">
        <f>IF(gesamt!C1894="",0,gesamt!K1894)</f>
        <v>0</v>
      </c>
      <c r="I1894" s="19">
        <f t="shared" si="114"/>
        <v>224.71999999999997</v>
      </c>
      <c r="J1894" s="22">
        <f t="shared" si="116"/>
        <v>1893</v>
      </c>
      <c r="K1894" s="21">
        <f t="shared" ca="1" si="115"/>
        <v>1</v>
      </c>
      <c r="L1894" s="21">
        <f ca="1">IF(K1894=0,"",COUNTIF($K$2:K1894,"&gt;0"))</f>
        <v>1893</v>
      </c>
      <c r="M1894" s="50" t="str">
        <f t="shared" ca="1" si="113"/>
        <v>Schoko-Bananen, Schokoladen-Bananen</v>
      </c>
    </row>
    <row r="1895" spans="1:13" s="18" customFormat="1" ht="14.25" x14ac:dyDescent="0.2">
      <c r="A1895" s="18" t="str">
        <f>IF(gesamt!C1895="",CONCATENATE("Eintrag ",J1895),gesamt!A1895)</f>
        <v>Schokokuss, Schaumkuss</v>
      </c>
      <c r="B1895" s="18">
        <v>100</v>
      </c>
      <c r="C1895" s="19">
        <f>IF(gesamt!C1895="",100,gesamt!D1895)</f>
        <v>435</v>
      </c>
      <c r="D1895" s="20">
        <f>IF(gesamt!C1895="",10,gesamt!G1895)</f>
        <v>70</v>
      </c>
      <c r="E1895" s="20">
        <f>IF(gesamt!C1895="",10,gesamt!H1895)</f>
        <v>15</v>
      </c>
      <c r="F1895" s="20">
        <f>IF(gesamt!C1895="",10,gesamt!I1895)</f>
        <v>5</v>
      </c>
      <c r="G1895" s="20">
        <f>IF(gesamt!C1895="",0,gesamt!J1895)</f>
        <v>0</v>
      </c>
      <c r="H1895" s="20">
        <f>IF(gesamt!C1895="",0,gesamt!K1895)</f>
        <v>0</v>
      </c>
      <c r="I1895" s="19">
        <f t="shared" si="114"/>
        <v>447.5</v>
      </c>
      <c r="J1895" s="22">
        <f t="shared" si="116"/>
        <v>1894</v>
      </c>
      <c r="K1895" s="21">
        <f t="shared" ca="1" si="115"/>
        <v>1</v>
      </c>
      <c r="L1895" s="21">
        <f ca="1">IF(K1895=0,"",COUNTIF($K$2:K1895,"&gt;0"))</f>
        <v>1894</v>
      </c>
      <c r="M1895" s="50" t="str">
        <f t="shared" ca="1" si="113"/>
        <v>Schokokuss, Schaumkuss</v>
      </c>
    </row>
    <row r="1896" spans="1:13" s="18" customFormat="1" ht="14.25" x14ac:dyDescent="0.2">
      <c r="A1896" s="18" t="str">
        <f>IF(gesamt!C1896="",CONCATENATE("Eintrag ",J1896),gesamt!A1896)</f>
        <v>Schokoladen-Eiscreme, Milch-Eiscreme</v>
      </c>
      <c r="B1896" s="18">
        <v>100</v>
      </c>
      <c r="C1896" s="19">
        <f>IF(gesamt!C1896="",100,gesamt!D1896)</f>
        <v>124</v>
      </c>
      <c r="D1896" s="20">
        <f>IF(gesamt!C1896="",10,gesamt!G1896)</f>
        <v>14.4</v>
      </c>
      <c r="E1896" s="20">
        <f>IF(gesamt!C1896="",10,gesamt!H1896)</f>
        <v>6.2</v>
      </c>
      <c r="F1896" s="20">
        <f>IF(gesamt!C1896="",10,gesamt!I1896)</f>
        <v>2.7</v>
      </c>
      <c r="G1896" s="20">
        <f>IF(gesamt!C1896="",0,gesamt!J1896)</f>
        <v>0</v>
      </c>
      <c r="H1896" s="20">
        <f>IF(gesamt!C1896="",0,gesamt!K1896)</f>
        <v>0</v>
      </c>
      <c r="I1896" s="19">
        <f t="shared" si="114"/>
        <v>128.04</v>
      </c>
      <c r="J1896" s="22">
        <f t="shared" si="116"/>
        <v>1895</v>
      </c>
      <c r="K1896" s="21">
        <f t="shared" ca="1" si="115"/>
        <v>1</v>
      </c>
      <c r="L1896" s="21">
        <f ca="1">IF(K1896=0,"",COUNTIF($K$2:K1896,"&gt;0"))</f>
        <v>1895</v>
      </c>
      <c r="M1896" s="50" t="str">
        <f t="shared" ca="1" si="113"/>
        <v>Schokoladen-Eiscreme, Milch-Eiscreme</v>
      </c>
    </row>
    <row r="1897" spans="1:13" s="18" customFormat="1" ht="14.25" x14ac:dyDescent="0.2">
      <c r="A1897" s="18" t="str">
        <f>IF(gesamt!C1897="",CONCATENATE("Eintrag ",J1897),gesamt!A1897)</f>
        <v>Schokoladen-Fondant, getrocknet (Kuchenglasur, Schokoladen-Glasur)</v>
      </c>
      <c r="B1897" s="18">
        <v>100</v>
      </c>
      <c r="C1897" s="19">
        <f>IF(gesamt!C1897="",100,gesamt!D1897)</f>
        <v>446</v>
      </c>
      <c r="D1897" s="20">
        <f>IF(gesamt!C1897="",10,gesamt!G1897)</f>
        <v>86</v>
      </c>
      <c r="E1897" s="20">
        <f>IF(gesamt!C1897="",10,gesamt!H1897)</f>
        <v>10</v>
      </c>
      <c r="F1897" s="20">
        <f>IF(gesamt!C1897="",10,gesamt!I1897)</f>
        <v>0.2</v>
      </c>
      <c r="G1897" s="20">
        <f>IF(gesamt!C1897="",0,gesamt!J1897)</f>
        <v>0</v>
      </c>
      <c r="H1897" s="20">
        <f>IF(gesamt!C1897="",0,gesamt!K1897)</f>
        <v>0</v>
      </c>
      <c r="I1897" s="19">
        <f t="shared" si="114"/>
        <v>446.43999999999994</v>
      </c>
      <c r="J1897" s="22">
        <f t="shared" si="116"/>
        <v>1896</v>
      </c>
      <c r="K1897" s="21">
        <f t="shared" ca="1" si="115"/>
        <v>1</v>
      </c>
      <c r="L1897" s="21">
        <f ca="1">IF(K1897=0,"",COUNTIF($K$2:K1897,"&gt;0"))</f>
        <v>1896</v>
      </c>
      <c r="M1897" s="50" t="str">
        <f t="shared" ca="1" si="113"/>
        <v>Schokoladen-Fondant, getrocknet (Kuchenglasur, Schokoladen-Glasur)</v>
      </c>
    </row>
    <row r="1898" spans="1:13" s="18" customFormat="1" ht="14.25" x14ac:dyDescent="0.2">
      <c r="A1898" s="18" t="str">
        <f>IF(gesamt!C1898="",CONCATENATE("Eintrag ",J1898),gesamt!A1898)</f>
        <v>Schokoladen-Fondantmasse (Kuchenglasur, Schokoladen-Glasur)</v>
      </c>
      <c r="B1898" s="18">
        <v>100</v>
      </c>
      <c r="C1898" s="19">
        <f>IF(gesamt!C1898="",100,gesamt!D1898)</f>
        <v>413</v>
      </c>
      <c r="D1898" s="20">
        <f>IF(gesamt!C1898="",10,gesamt!G1898)</f>
        <v>80</v>
      </c>
      <c r="E1898" s="20">
        <f>IF(gesamt!C1898="",10,gesamt!H1898)</f>
        <v>9</v>
      </c>
      <c r="F1898" s="20">
        <f>IF(gesamt!C1898="",10,gesamt!I1898)</f>
        <v>0.2</v>
      </c>
      <c r="G1898" s="20">
        <f>IF(gesamt!C1898="",0,gesamt!J1898)</f>
        <v>0</v>
      </c>
      <c r="H1898" s="20">
        <f>IF(gesamt!C1898="",0,gesamt!K1898)</f>
        <v>0</v>
      </c>
      <c r="I1898" s="19">
        <f t="shared" si="114"/>
        <v>412.53999999999996</v>
      </c>
      <c r="J1898" s="22">
        <f t="shared" si="116"/>
        <v>1897</v>
      </c>
      <c r="K1898" s="21">
        <f t="shared" ca="1" si="115"/>
        <v>1</v>
      </c>
      <c r="L1898" s="21">
        <f ca="1">IF(K1898=0,"",COUNTIF($K$2:K1898,"&gt;0"))</f>
        <v>1897</v>
      </c>
      <c r="M1898" s="50" t="str">
        <f t="shared" ca="1" si="113"/>
        <v>Schokoladen-Fondantmasse (Kuchenglasur, Schokoladen-Glasur)</v>
      </c>
    </row>
    <row r="1899" spans="1:13" s="18" customFormat="1" ht="14.25" x14ac:dyDescent="0.2">
      <c r="A1899" s="18" t="str">
        <f>IF(gesamt!C1899="",CONCATENATE("Eintrag ",J1899),gesamt!A1899)</f>
        <v>Schokoladen-Kuchen, Schokokuchen (auch: Brownies)</v>
      </c>
      <c r="B1899" s="18">
        <v>100</v>
      </c>
      <c r="C1899" s="19">
        <f>IF(gesamt!C1899="",100,gesamt!D1899)</f>
        <v>333</v>
      </c>
      <c r="D1899" s="20">
        <f>IF(gesamt!C1899="",10,gesamt!G1899)</f>
        <v>43</v>
      </c>
      <c r="E1899" s="20">
        <f>IF(gesamt!C1899="",10,gesamt!H1899)</f>
        <v>15.1</v>
      </c>
      <c r="F1899" s="20">
        <f>IF(gesamt!C1899="",10,gesamt!I1899)</f>
        <v>6.3</v>
      </c>
      <c r="G1899" s="20">
        <f>IF(gesamt!C1899="",0,gesamt!J1899)</f>
        <v>0</v>
      </c>
      <c r="H1899" s="20">
        <f>IF(gesamt!C1899="",0,gesamt!K1899)</f>
        <v>0</v>
      </c>
      <c r="I1899" s="19">
        <f t="shared" si="114"/>
        <v>343.19</v>
      </c>
      <c r="J1899" s="22">
        <f t="shared" si="116"/>
        <v>1898</v>
      </c>
      <c r="K1899" s="21">
        <f t="shared" ca="1" si="115"/>
        <v>1</v>
      </c>
      <c r="L1899" s="21">
        <f ca="1">IF(K1899=0,"",COUNTIF($K$2:K1899,"&gt;0"))</f>
        <v>1898</v>
      </c>
      <c r="M1899" s="50" t="str">
        <f t="shared" ca="1" si="113"/>
        <v>Schokoladen-Kuchen, Schokokuchen (auch: Brownies)</v>
      </c>
    </row>
    <row r="1900" spans="1:13" s="18" customFormat="1" ht="14.25" x14ac:dyDescent="0.2">
      <c r="A1900" s="18" t="str">
        <f>IF(gesamt!C1900="",CONCATENATE("Eintrag ",J1900),gesamt!A1900)</f>
        <v>Schokoladen-Mousse</v>
      </c>
      <c r="B1900" s="18">
        <v>100</v>
      </c>
      <c r="C1900" s="19">
        <f>IF(gesamt!C1900="",100,gesamt!D1900)</f>
        <v>332</v>
      </c>
      <c r="D1900" s="20">
        <f>IF(gesamt!C1900="",10,gesamt!G1900)</f>
        <v>52.2</v>
      </c>
      <c r="E1900" s="20">
        <f>IF(gesamt!C1900="",10,gesamt!H1900)</f>
        <v>10.4</v>
      </c>
      <c r="F1900" s="20">
        <f>IF(gesamt!C1900="",10,gesamt!I1900)</f>
        <v>7.3</v>
      </c>
      <c r="G1900" s="20">
        <f>IF(gesamt!C1900="",0,gesamt!J1900)</f>
        <v>0</v>
      </c>
      <c r="H1900" s="20">
        <f>IF(gesamt!C1900="",0,gesamt!K1900)</f>
        <v>0</v>
      </c>
      <c r="I1900" s="19">
        <f t="shared" si="114"/>
        <v>341.40000000000003</v>
      </c>
      <c r="J1900" s="22">
        <f t="shared" si="116"/>
        <v>1899</v>
      </c>
      <c r="K1900" s="21">
        <f t="shared" ca="1" si="115"/>
        <v>1</v>
      </c>
      <c r="L1900" s="21">
        <f ca="1">IF(K1900=0,"",COUNTIF($K$2:K1900,"&gt;0"))</f>
        <v>1899</v>
      </c>
      <c r="M1900" s="50" t="str">
        <f t="shared" ca="1" si="113"/>
        <v>Schokoladen-Mousse</v>
      </c>
    </row>
    <row r="1901" spans="1:13" s="18" customFormat="1" ht="14.25" x14ac:dyDescent="0.2">
      <c r="A1901" s="18" t="str">
        <f>IF(gesamt!C1901="",CONCATENATE("Eintrag ",J1901),gesamt!A1901)</f>
        <v>Schokoladen-Muffins</v>
      </c>
      <c r="B1901" s="18">
        <v>100</v>
      </c>
      <c r="C1901" s="19">
        <f>IF(gesamt!C1901="",100,gesamt!D1901)</f>
        <v>456</v>
      </c>
      <c r="D1901" s="20">
        <f>IF(gesamt!C1901="",10,gesamt!G1901)</f>
        <v>47</v>
      </c>
      <c r="E1901" s="20">
        <f>IF(gesamt!C1901="",10,gesamt!H1901)</f>
        <v>26</v>
      </c>
      <c r="F1901" s="20">
        <f>IF(gesamt!C1901="",10,gesamt!I1901)</f>
        <v>5</v>
      </c>
      <c r="G1901" s="20">
        <f>IF(gesamt!C1901="",0,gesamt!J1901)</f>
        <v>0</v>
      </c>
      <c r="H1901" s="20">
        <f>IF(gesamt!C1901="",0,gesamt!K1901)</f>
        <v>0</v>
      </c>
      <c r="I1901" s="19">
        <f t="shared" si="114"/>
        <v>455.5</v>
      </c>
      <c r="J1901" s="22">
        <f t="shared" si="116"/>
        <v>1900</v>
      </c>
      <c r="K1901" s="21">
        <f t="shared" ca="1" si="115"/>
        <v>1</v>
      </c>
      <c r="L1901" s="21">
        <f ca="1">IF(K1901=0,"",COUNTIF($K$2:K1901,"&gt;0"))</f>
        <v>1900</v>
      </c>
      <c r="M1901" s="50" t="str">
        <f t="shared" ca="1" si="113"/>
        <v>Schokoladen-Muffins</v>
      </c>
    </row>
    <row r="1902" spans="1:13" s="18" customFormat="1" ht="14.25" x14ac:dyDescent="0.2">
      <c r="A1902" s="18" t="str">
        <f>IF(gesamt!C1902="",CONCATENATE("Eintrag ",J1902),gesamt!A1902)</f>
        <v>Schokoladen-Pudding, Schoko-Pudding</v>
      </c>
      <c r="B1902" s="18">
        <v>100</v>
      </c>
      <c r="C1902" s="19">
        <f>IF(gesamt!C1902="",100,gesamt!D1902)</f>
        <v>116</v>
      </c>
      <c r="D1902" s="20">
        <f>IF(gesamt!C1902="",10,gesamt!G1902)</f>
        <v>18</v>
      </c>
      <c r="E1902" s="20">
        <f>IF(gesamt!C1902="",10,gesamt!H1902)</f>
        <v>3.6</v>
      </c>
      <c r="F1902" s="20">
        <f>IF(gesamt!C1902="",10,gesamt!I1902)</f>
        <v>2.9</v>
      </c>
      <c r="G1902" s="20">
        <f>IF(gesamt!C1902="",0,gesamt!J1902)</f>
        <v>0</v>
      </c>
      <c r="H1902" s="20">
        <f>IF(gesamt!C1902="",0,gesamt!K1902)</f>
        <v>0</v>
      </c>
      <c r="I1902" s="19">
        <f t="shared" si="114"/>
        <v>119.46000000000001</v>
      </c>
      <c r="J1902" s="22">
        <f t="shared" si="116"/>
        <v>1901</v>
      </c>
      <c r="K1902" s="21">
        <f t="shared" ca="1" si="115"/>
        <v>1</v>
      </c>
      <c r="L1902" s="21">
        <f ca="1">IF(K1902=0,"",COUNTIF($K$2:K1902,"&gt;0"))</f>
        <v>1901</v>
      </c>
      <c r="M1902" s="50" t="str">
        <f t="shared" ca="1" si="113"/>
        <v>Schokoladen-Pudding, Schoko-Pudding</v>
      </c>
    </row>
    <row r="1903" spans="1:13" s="18" customFormat="1" ht="14.25" x14ac:dyDescent="0.2">
      <c r="A1903" s="18" t="str">
        <f>IF(gesamt!C1903="",CONCATENATE("Eintrag ",J1903),gesamt!A1903)</f>
        <v>Schokoladen-Täfelchen als Brotauflage</v>
      </c>
      <c r="B1903" s="18">
        <v>100</v>
      </c>
      <c r="C1903" s="19">
        <f>IF(gesamt!C1903="",100,gesamt!D1903)</f>
        <v>536</v>
      </c>
      <c r="D1903" s="20">
        <f>IF(gesamt!C1903="",10,gesamt!G1903)</f>
        <v>54</v>
      </c>
      <c r="E1903" s="20">
        <f>IF(gesamt!C1903="",10,gesamt!H1903)</f>
        <v>31.5</v>
      </c>
      <c r="F1903" s="20">
        <f>IF(gesamt!C1903="",10,gesamt!I1903)</f>
        <v>9.1999999999999993</v>
      </c>
      <c r="G1903" s="20">
        <f>IF(gesamt!C1903="",0,gesamt!J1903)</f>
        <v>0</v>
      </c>
      <c r="H1903" s="20">
        <f>IF(gesamt!C1903="",0,gesamt!K1903)</f>
        <v>0</v>
      </c>
      <c r="I1903" s="19">
        <f t="shared" si="114"/>
        <v>552.99</v>
      </c>
      <c r="J1903" s="22">
        <f t="shared" si="116"/>
        <v>1902</v>
      </c>
      <c r="K1903" s="21">
        <f t="shared" ca="1" si="115"/>
        <v>1</v>
      </c>
      <c r="L1903" s="21">
        <f ca="1">IF(K1903=0,"",COUNTIF($K$2:K1903,"&gt;0"))</f>
        <v>1902</v>
      </c>
      <c r="M1903" s="50" t="str">
        <f t="shared" ca="1" si="113"/>
        <v>Schokoladen-Täfelchen als Brotauflage</v>
      </c>
    </row>
    <row r="1904" spans="1:13" s="18" customFormat="1" ht="14.25" x14ac:dyDescent="0.2">
      <c r="A1904" s="18" t="str">
        <f>IF(gesamt!C1904="",CONCATENATE("Eintrag ",J1904),gesamt!A1904)</f>
        <v>Schokoladen-Täfelchen mit Nuss als Brotauflage</v>
      </c>
      <c r="B1904" s="18">
        <v>100</v>
      </c>
      <c r="C1904" s="19">
        <f>IF(gesamt!C1904="",100,gesamt!D1904)</f>
        <v>552</v>
      </c>
      <c r="D1904" s="20">
        <f>IF(gesamt!C1904="",10,gesamt!G1904)</f>
        <v>47.5</v>
      </c>
      <c r="E1904" s="20">
        <f>IF(gesamt!C1904="",10,gesamt!H1904)</f>
        <v>36</v>
      </c>
      <c r="F1904" s="20">
        <f>IF(gesamt!C1904="",10,gesamt!I1904)</f>
        <v>9.5</v>
      </c>
      <c r="G1904" s="20">
        <f>IF(gesamt!C1904="",0,gesamt!J1904)</f>
        <v>0</v>
      </c>
      <c r="H1904" s="20">
        <f>IF(gesamt!C1904="",0,gesamt!K1904)</f>
        <v>0</v>
      </c>
      <c r="I1904" s="19">
        <f t="shared" si="114"/>
        <v>569.44999999999993</v>
      </c>
      <c r="J1904" s="22">
        <f t="shared" si="116"/>
        <v>1903</v>
      </c>
      <c r="K1904" s="21">
        <f t="shared" ca="1" si="115"/>
        <v>1</v>
      </c>
      <c r="L1904" s="21">
        <f ca="1">IF(K1904=0,"",COUNTIF($K$2:K1904,"&gt;0"))</f>
        <v>1903</v>
      </c>
      <c r="M1904" s="50" t="str">
        <f t="shared" ca="1" si="113"/>
        <v>Schokoladen-Täfelchen mit Nuss als Brotauflage</v>
      </c>
    </row>
    <row r="1905" spans="1:13" s="18" customFormat="1" ht="14.25" x14ac:dyDescent="0.2">
      <c r="A1905" s="18" t="str">
        <f>IF(gesamt!C1905="",CONCATENATE("Eintrag ",J1905),gesamt!A1905)</f>
        <v>Schokoladen-Torte</v>
      </c>
      <c r="B1905" s="18">
        <v>100</v>
      </c>
      <c r="C1905" s="19">
        <f>IF(gesamt!C1905="",100,gesamt!D1905)</f>
        <v>303</v>
      </c>
      <c r="D1905" s="20">
        <f>IF(gesamt!C1905="",10,gesamt!G1905)</f>
        <v>28</v>
      </c>
      <c r="E1905" s="20">
        <f>IF(gesamt!C1905="",10,gesamt!H1905)</f>
        <v>18</v>
      </c>
      <c r="F1905" s="20">
        <f>IF(gesamt!C1905="",10,gesamt!I1905)</f>
        <v>5</v>
      </c>
      <c r="G1905" s="20">
        <f>IF(gesamt!C1905="",0,gesamt!J1905)</f>
        <v>0</v>
      </c>
      <c r="H1905" s="20">
        <f>IF(gesamt!C1905="",0,gesamt!K1905)</f>
        <v>0</v>
      </c>
      <c r="I1905" s="19">
        <f t="shared" si="114"/>
        <v>303.2</v>
      </c>
      <c r="J1905" s="22">
        <f t="shared" si="116"/>
        <v>1904</v>
      </c>
      <c r="K1905" s="21">
        <f t="shared" ca="1" si="115"/>
        <v>1</v>
      </c>
      <c r="L1905" s="21">
        <f ca="1">IF(K1905=0,"",COUNTIF($K$2:K1905,"&gt;0"))</f>
        <v>1904</v>
      </c>
      <c r="M1905" s="50" t="str">
        <f t="shared" ca="1" si="113"/>
        <v>Schokoladen-Torte</v>
      </c>
    </row>
    <row r="1906" spans="1:13" s="18" customFormat="1" ht="14.25" x14ac:dyDescent="0.2">
      <c r="A1906" s="18" t="str">
        <f>IF(gesamt!C1906="",CONCATENATE("Eintrag ",J1906),gesamt!A1906)</f>
        <v>Schokolinsen</v>
      </c>
      <c r="B1906" s="18">
        <v>100</v>
      </c>
      <c r="C1906" s="19">
        <f>IF(gesamt!C1906="",100,gesamt!D1906)</f>
        <v>471</v>
      </c>
      <c r="D1906" s="20">
        <f>IF(gesamt!C1906="",10,gesamt!G1906)</f>
        <v>70</v>
      </c>
      <c r="E1906" s="20">
        <f>IF(gesamt!C1906="",10,gesamt!H1906)</f>
        <v>18</v>
      </c>
      <c r="F1906" s="20">
        <f>IF(gesamt!C1906="",10,gesamt!I1906)</f>
        <v>4</v>
      </c>
      <c r="G1906" s="20">
        <f>IF(gesamt!C1906="",0,gesamt!J1906)</f>
        <v>0</v>
      </c>
      <c r="H1906" s="20">
        <f>IF(gesamt!C1906="",0,gesamt!K1906)</f>
        <v>0</v>
      </c>
      <c r="I1906" s="19">
        <f t="shared" si="114"/>
        <v>471.2</v>
      </c>
      <c r="J1906" s="22">
        <f t="shared" si="116"/>
        <v>1905</v>
      </c>
      <c r="K1906" s="21">
        <f t="shared" ca="1" si="115"/>
        <v>1</v>
      </c>
      <c r="L1906" s="21">
        <f ca="1">IF(K1906=0,"",COUNTIF($K$2:K1906,"&gt;0"))</f>
        <v>1905</v>
      </c>
      <c r="M1906" s="50" t="str">
        <f t="shared" ca="1" si="113"/>
        <v>Schokolinsen</v>
      </c>
    </row>
    <row r="1907" spans="1:13" s="18" customFormat="1" ht="14.25" x14ac:dyDescent="0.2">
      <c r="A1907" s="18" t="str">
        <f>IF(gesamt!C1907="",CONCATENATE("Eintrag ",J1907),gesamt!A1907)</f>
        <v>Schoko-Nusstorte</v>
      </c>
      <c r="B1907" s="18">
        <v>100</v>
      </c>
      <c r="C1907" s="19">
        <f>IF(gesamt!C1907="",100,gesamt!D1907)</f>
        <v>336</v>
      </c>
      <c r="D1907" s="20">
        <f>IF(gesamt!C1907="",10,gesamt!G1907)</f>
        <v>24</v>
      </c>
      <c r="E1907" s="20">
        <f>IF(gesamt!C1907="",10,gesamt!H1907)</f>
        <v>12</v>
      </c>
      <c r="F1907" s="20">
        <f>IF(gesamt!C1907="",10,gesamt!I1907)</f>
        <v>3</v>
      </c>
      <c r="G1907" s="20">
        <f>IF(gesamt!C1907="",0,gesamt!J1907)</f>
        <v>0</v>
      </c>
      <c r="H1907" s="20">
        <f>IF(gesamt!C1907="",0,gesamt!K1907)</f>
        <v>0</v>
      </c>
      <c r="I1907" s="19">
        <f t="shared" si="114"/>
        <v>222.6</v>
      </c>
      <c r="J1907" s="22">
        <f t="shared" si="116"/>
        <v>1906</v>
      </c>
      <c r="K1907" s="21">
        <f t="shared" ca="1" si="115"/>
        <v>1</v>
      </c>
      <c r="L1907" s="21">
        <f ca="1">IF(K1907=0,"",COUNTIF($K$2:K1907,"&gt;0"))</f>
        <v>1906</v>
      </c>
      <c r="M1907" s="50" t="str">
        <f t="shared" ca="1" si="113"/>
        <v>Schoko-Nusstorte</v>
      </c>
    </row>
    <row r="1908" spans="1:13" s="18" customFormat="1" ht="14.25" x14ac:dyDescent="0.2">
      <c r="A1908" s="18" t="str">
        <f>IF(gesamt!C1908="",CONCATENATE("Eintrag ",J1908),gesamt!A1908)</f>
        <v>Schokoriegel</v>
      </c>
      <c r="B1908" s="18">
        <v>100</v>
      </c>
      <c r="C1908" s="19">
        <f>IF(gesamt!C1908="",100,gesamt!D1908)</f>
        <v>412</v>
      </c>
      <c r="D1908" s="20">
        <f>IF(gesamt!C1908="",10,gesamt!G1908)</f>
        <v>63.5</v>
      </c>
      <c r="E1908" s="20">
        <f>IF(gesamt!C1908="",10,gesamt!H1908)</f>
        <v>15.5</v>
      </c>
      <c r="F1908" s="20">
        <f>IF(gesamt!C1908="",10,gesamt!I1908)</f>
        <v>4.5</v>
      </c>
      <c r="G1908" s="20">
        <f>IF(gesamt!C1908="",0,gesamt!J1908)</f>
        <v>0</v>
      </c>
      <c r="H1908" s="20">
        <f>IF(gesamt!C1908="",0,gesamt!K1908)</f>
        <v>0</v>
      </c>
      <c r="I1908" s="19">
        <f t="shared" si="114"/>
        <v>423.4</v>
      </c>
      <c r="J1908" s="22">
        <f t="shared" si="116"/>
        <v>1907</v>
      </c>
      <c r="K1908" s="21">
        <f t="shared" ca="1" si="115"/>
        <v>1</v>
      </c>
      <c r="L1908" s="21">
        <f ca="1">IF(K1908=0,"",COUNTIF($K$2:K1908,"&gt;0"))</f>
        <v>1907</v>
      </c>
      <c r="M1908" s="50" t="str">
        <f t="shared" ca="1" si="113"/>
        <v>Schokoriegel</v>
      </c>
    </row>
    <row r="1909" spans="1:13" s="18" customFormat="1" ht="14.25" x14ac:dyDescent="0.2">
      <c r="A1909" s="18" t="str">
        <f>IF(gesamt!C1909="",CONCATENATE("Eintrag ",J1909),gesamt!A1909)</f>
        <v>Schokoriegel mit Karamell</v>
      </c>
      <c r="B1909" s="18">
        <v>100</v>
      </c>
      <c r="C1909" s="19">
        <f>IF(gesamt!C1909="",100,gesamt!D1909)</f>
        <v>457</v>
      </c>
      <c r="D1909" s="20">
        <f>IF(gesamt!C1909="",10,gesamt!G1909)</f>
        <v>66.5</v>
      </c>
      <c r="E1909" s="20">
        <f>IF(gesamt!C1909="",10,gesamt!H1909)</f>
        <v>18.899999999999999</v>
      </c>
      <c r="F1909" s="20">
        <f>IF(gesamt!C1909="",10,gesamt!I1909)</f>
        <v>5.3</v>
      </c>
      <c r="G1909" s="20">
        <f>IF(gesamt!C1909="",0,gesamt!J1909)</f>
        <v>0</v>
      </c>
      <c r="H1909" s="20">
        <f>IF(gesamt!C1909="",0,gesamt!K1909)</f>
        <v>0</v>
      </c>
      <c r="I1909" s="19">
        <f t="shared" si="114"/>
        <v>470.67999999999995</v>
      </c>
      <c r="J1909" s="22">
        <f t="shared" si="116"/>
        <v>1908</v>
      </c>
      <c r="K1909" s="21">
        <f t="shared" ca="1" si="115"/>
        <v>1</v>
      </c>
      <c r="L1909" s="21">
        <f ca="1">IF(K1909=0,"",COUNTIF($K$2:K1909,"&gt;0"))</f>
        <v>1908</v>
      </c>
      <c r="M1909" s="50" t="str">
        <f t="shared" ca="1" si="113"/>
        <v>Schokoriegel mit Karamell</v>
      </c>
    </row>
    <row r="1910" spans="1:13" s="18" customFormat="1" ht="14.25" x14ac:dyDescent="0.2">
      <c r="A1910" s="18" t="str">
        <f>IF(gesamt!C1910="",CONCATENATE("Eintrag ",J1910),gesamt!A1910)</f>
        <v>Schoko-Sahne-Toffee, Weichkaramell, Schoko-Sahne-Karamell (Kaubonbons)</v>
      </c>
      <c r="B1910" s="18">
        <v>100</v>
      </c>
      <c r="C1910" s="19">
        <f>IF(gesamt!C1910="",100,gesamt!D1910)</f>
        <v>416</v>
      </c>
      <c r="D1910" s="20">
        <f>IF(gesamt!C1910="",10,gesamt!G1910)</f>
        <v>81.5</v>
      </c>
      <c r="E1910" s="20">
        <f>IF(gesamt!C1910="",10,gesamt!H1910)</f>
        <v>7</v>
      </c>
      <c r="F1910" s="20">
        <f>IF(gesamt!C1910="",10,gesamt!I1910)</f>
        <v>4</v>
      </c>
      <c r="G1910" s="20">
        <f>IF(gesamt!C1910="",0,gesamt!J1910)</f>
        <v>0</v>
      </c>
      <c r="H1910" s="20">
        <f>IF(gesamt!C1910="",0,gesamt!K1910)</f>
        <v>0</v>
      </c>
      <c r="I1910" s="19">
        <f t="shared" si="114"/>
        <v>416.05</v>
      </c>
      <c r="J1910" s="22">
        <f t="shared" si="116"/>
        <v>1909</v>
      </c>
      <c r="K1910" s="21">
        <f t="shared" ca="1" si="115"/>
        <v>1</v>
      </c>
      <c r="L1910" s="21">
        <f ca="1">IF(K1910=0,"",COUNTIF($K$2:K1910,"&gt;0"))</f>
        <v>1909</v>
      </c>
      <c r="M1910" s="50" t="str">
        <f t="shared" ca="1" si="113"/>
        <v>Schoko-Sahne-Toffee, Weichkaramell, Schoko-Sahne-Karamell (Kaubonbons)</v>
      </c>
    </row>
    <row r="1911" spans="1:13" s="18" customFormat="1" ht="14.25" x14ac:dyDescent="0.2">
      <c r="A1911" s="18" t="str">
        <f>IF(gesamt!C1911="",CONCATENATE("Eintrag ",J1911),gesamt!A1911)</f>
        <v>Schoko-Sahnetorte</v>
      </c>
      <c r="B1911" s="18">
        <v>100</v>
      </c>
      <c r="C1911" s="19">
        <f>IF(gesamt!C1911="",100,gesamt!D1911)</f>
        <v>303</v>
      </c>
      <c r="D1911" s="20">
        <f>IF(gesamt!C1911="",10,gesamt!G1911)</f>
        <v>26.3</v>
      </c>
      <c r="E1911" s="20">
        <f>IF(gesamt!C1911="",10,gesamt!H1911)</f>
        <v>20</v>
      </c>
      <c r="F1911" s="20">
        <f>IF(gesamt!C1911="",10,gesamt!I1911)</f>
        <v>4.5</v>
      </c>
      <c r="G1911" s="20">
        <f>IF(gesamt!C1911="",0,gesamt!J1911)</f>
        <v>0</v>
      </c>
      <c r="H1911" s="20">
        <f>IF(gesamt!C1911="",0,gesamt!K1911)</f>
        <v>0</v>
      </c>
      <c r="I1911" s="19">
        <f t="shared" si="114"/>
        <v>312.72999999999996</v>
      </c>
      <c r="J1911" s="22">
        <f t="shared" si="116"/>
        <v>1910</v>
      </c>
      <c r="K1911" s="21">
        <f t="shared" ca="1" si="115"/>
        <v>1</v>
      </c>
      <c r="L1911" s="21">
        <f ca="1">IF(K1911=0,"",COUNTIF($K$2:K1911,"&gt;0"))</f>
        <v>1910</v>
      </c>
      <c r="M1911" s="50" t="str">
        <f t="shared" ca="1" si="113"/>
        <v>Schoko-Sahnetorte</v>
      </c>
    </row>
    <row r="1912" spans="1:13" s="18" customFormat="1" ht="14.25" x14ac:dyDescent="0.2">
      <c r="A1912" s="18" t="str">
        <f>IF(gesamt!C1912="",CONCATENATE("Eintrag ",J1912),gesamt!A1912)</f>
        <v>Schoko-Streusel (Diät, Diabetiker), Schokoladen-Streusel, Schoko-Raspeln</v>
      </c>
      <c r="B1912" s="18">
        <v>100</v>
      </c>
      <c r="C1912" s="19">
        <f>IF(gesamt!C1912="",100,gesamt!D1912)</f>
        <v>557</v>
      </c>
      <c r="D1912" s="20">
        <f>IF(gesamt!C1912="",10,gesamt!G1912)</f>
        <v>42</v>
      </c>
      <c r="E1912" s="20">
        <f>IF(gesamt!C1912="",10,gesamt!H1912)</f>
        <v>38</v>
      </c>
      <c r="F1912" s="20">
        <f>IF(gesamt!C1912="",10,gesamt!I1912)</f>
        <v>7.5</v>
      </c>
      <c r="G1912" s="20">
        <f>IF(gesamt!C1912="",0,gesamt!J1912)</f>
        <v>0</v>
      </c>
      <c r="H1912" s="20">
        <f>IF(gesamt!C1912="",0,gesamt!K1912)</f>
        <v>0</v>
      </c>
      <c r="I1912" s="19">
        <f t="shared" si="114"/>
        <v>557.1</v>
      </c>
      <c r="J1912" s="22">
        <f t="shared" si="116"/>
        <v>1911</v>
      </c>
      <c r="K1912" s="21">
        <f t="shared" ca="1" si="115"/>
        <v>1</v>
      </c>
      <c r="L1912" s="21">
        <f ca="1">IF(K1912=0,"",COUNTIF($K$2:K1912,"&gt;0"))</f>
        <v>1911</v>
      </c>
      <c r="M1912" s="50" t="str">
        <f t="shared" ca="1" si="113"/>
        <v>Schoko-Streusel (Diät, Diabetiker), Schokoladen-Streusel, Schoko-Raspeln</v>
      </c>
    </row>
    <row r="1913" spans="1:13" s="18" customFormat="1" ht="14.25" x14ac:dyDescent="0.2">
      <c r="A1913" s="18" t="str">
        <f>IF(gesamt!C1913="",CONCATENATE("Eintrag ",J1913),gesamt!A1913)</f>
        <v>Schoko-Streusel, Schokoladen-Streusel, Schoko-Raspeln</v>
      </c>
      <c r="B1913" s="18">
        <v>100</v>
      </c>
      <c r="C1913" s="19">
        <f>IF(gesamt!C1913="",100,gesamt!D1913)</f>
        <v>440</v>
      </c>
      <c r="D1913" s="20">
        <f>IF(gesamt!C1913="",10,gesamt!G1913)</f>
        <v>66</v>
      </c>
      <c r="E1913" s="20">
        <f>IF(gesamt!C1913="",10,gesamt!H1913)</f>
        <v>15</v>
      </c>
      <c r="F1913" s="20">
        <f>IF(gesamt!C1913="",10,gesamt!I1913)</f>
        <v>7</v>
      </c>
      <c r="G1913" s="20">
        <f>IF(gesamt!C1913="",0,gesamt!J1913)</f>
        <v>0</v>
      </c>
      <c r="H1913" s="20">
        <f>IF(gesamt!C1913="",0,gesamt!K1913)</f>
        <v>0</v>
      </c>
      <c r="I1913" s="19">
        <f t="shared" si="114"/>
        <v>439.49999999999994</v>
      </c>
      <c r="J1913" s="22">
        <f t="shared" si="116"/>
        <v>1912</v>
      </c>
      <c r="K1913" s="21">
        <f t="shared" ca="1" si="115"/>
        <v>1</v>
      </c>
      <c r="L1913" s="21">
        <f ca="1">IF(K1913=0,"",COUNTIF($K$2:K1913,"&gt;0"))</f>
        <v>1912</v>
      </c>
      <c r="M1913" s="50" t="str">
        <f t="shared" ca="1" si="113"/>
        <v>Schoko-Streusel, Schokoladen-Streusel, Schoko-Raspeln</v>
      </c>
    </row>
    <row r="1914" spans="1:13" s="18" customFormat="1" ht="14.25" x14ac:dyDescent="0.2">
      <c r="A1914" s="18" t="str">
        <f>IF(gesamt!C1914="",CONCATENATE("Eintrag ",J1914),gesamt!A1914)</f>
        <v>Scholle (roh)</v>
      </c>
      <c r="B1914" s="18">
        <v>100</v>
      </c>
      <c r="C1914" s="19">
        <f>IF(gesamt!C1914="",100,gesamt!D1914)</f>
        <v>86</v>
      </c>
      <c r="D1914" s="20">
        <f>IF(gesamt!C1914="",10,gesamt!G1914)</f>
        <v>0</v>
      </c>
      <c r="E1914" s="20">
        <f>IF(gesamt!C1914="",10,gesamt!H1914)</f>
        <v>1.9</v>
      </c>
      <c r="F1914" s="20">
        <f>IF(gesamt!C1914="",10,gesamt!I1914)</f>
        <v>17.100000000000001</v>
      </c>
      <c r="G1914" s="20">
        <f>IF(gesamt!C1914="",0,gesamt!J1914)</f>
        <v>0</v>
      </c>
      <c r="H1914" s="20">
        <f>IF(gesamt!C1914="",0,gesamt!K1914)</f>
        <v>0</v>
      </c>
      <c r="I1914" s="19">
        <f t="shared" si="114"/>
        <v>89.490000000000009</v>
      </c>
      <c r="J1914" s="22">
        <f t="shared" si="116"/>
        <v>1913</v>
      </c>
      <c r="K1914" s="21">
        <f t="shared" ca="1" si="115"/>
        <v>1</v>
      </c>
      <c r="L1914" s="21">
        <f ca="1">IF(K1914=0,"",COUNTIF($K$2:K1914,"&gt;0"))</f>
        <v>1913</v>
      </c>
      <c r="M1914" s="50" t="str">
        <f t="shared" ca="1" si="113"/>
        <v>Scholle (roh)</v>
      </c>
    </row>
    <row r="1915" spans="1:13" s="18" customFormat="1" ht="14.25" x14ac:dyDescent="0.2">
      <c r="A1915" s="18" t="str">
        <f>IF(gesamt!C1915="",CONCATENATE("Eintrag ",J1915),gesamt!A1915)</f>
        <v>Scholle, gefüllt</v>
      </c>
      <c r="B1915" s="18">
        <v>100</v>
      </c>
      <c r="C1915" s="19">
        <f>IF(gesamt!C1915="",100,gesamt!D1915)</f>
        <v>200</v>
      </c>
      <c r="D1915" s="20">
        <f>IF(gesamt!C1915="",10,gesamt!G1915)</f>
        <v>10</v>
      </c>
      <c r="E1915" s="20">
        <f>IF(gesamt!C1915="",10,gesamt!H1915)</f>
        <v>12</v>
      </c>
      <c r="F1915" s="20">
        <f>IF(gesamt!C1915="",10,gesamt!I1915)</f>
        <v>13</v>
      </c>
      <c r="G1915" s="20">
        <f>IF(gesamt!C1915="",0,gesamt!J1915)</f>
        <v>0</v>
      </c>
      <c r="H1915" s="20">
        <f>IF(gesamt!C1915="",0,gesamt!K1915)</f>
        <v>0</v>
      </c>
      <c r="I1915" s="19">
        <f t="shared" si="114"/>
        <v>207.20000000000002</v>
      </c>
      <c r="J1915" s="22">
        <f t="shared" si="116"/>
        <v>1914</v>
      </c>
      <c r="K1915" s="21">
        <f t="shared" ca="1" si="115"/>
        <v>1</v>
      </c>
      <c r="L1915" s="21">
        <f ca="1">IF(K1915=0,"",COUNTIF($K$2:K1915,"&gt;0"))</f>
        <v>1914</v>
      </c>
      <c r="M1915" s="50" t="str">
        <f t="shared" ca="1" si="113"/>
        <v>Scholle, gefüllt</v>
      </c>
    </row>
    <row r="1916" spans="1:13" s="18" customFormat="1" ht="14.25" x14ac:dyDescent="0.2">
      <c r="A1916" s="18" t="str">
        <f>IF(gesamt!C1916="",CONCATENATE("Eintrag ",J1916),gesamt!A1916)</f>
        <v>Scholle, paniert</v>
      </c>
      <c r="B1916" s="18">
        <v>100</v>
      </c>
      <c r="C1916" s="19">
        <f>IF(gesamt!C1916="",100,gesamt!D1916)</f>
        <v>271</v>
      </c>
      <c r="D1916" s="20">
        <f>IF(gesamt!C1916="",10,gesamt!G1916)</f>
        <v>9.5</v>
      </c>
      <c r="E1916" s="20">
        <f>IF(gesamt!C1916="",10,gesamt!H1916)</f>
        <v>19.5</v>
      </c>
      <c r="F1916" s="20">
        <f>IF(gesamt!C1916="",10,gesamt!I1916)</f>
        <v>14.4</v>
      </c>
      <c r="G1916" s="20">
        <f>IF(gesamt!C1916="",0,gesamt!J1916)</f>
        <v>0</v>
      </c>
      <c r="H1916" s="20">
        <f>IF(gesamt!C1916="",0,gesamt!K1916)</f>
        <v>0</v>
      </c>
      <c r="I1916" s="19">
        <f t="shared" si="114"/>
        <v>280.78000000000003</v>
      </c>
      <c r="J1916" s="22">
        <f t="shared" si="116"/>
        <v>1915</v>
      </c>
      <c r="K1916" s="21">
        <f t="shared" ca="1" si="115"/>
        <v>1</v>
      </c>
      <c r="L1916" s="21">
        <f ca="1">IF(K1916=0,"",COUNTIF($K$2:K1916,"&gt;0"))</f>
        <v>1915</v>
      </c>
      <c r="M1916" s="50" t="str">
        <f t="shared" ca="1" si="113"/>
        <v>Scholle, paniert</v>
      </c>
    </row>
    <row r="1917" spans="1:13" s="18" customFormat="1" ht="14.25" x14ac:dyDescent="0.2">
      <c r="A1917" s="18" t="str">
        <f>IF(gesamt!C1917="",CONCATENATE("Eintrag ",J1917),gesamt!A1917)</f>
        <v>Schupfnudeln (Kartoffel-Nudeln, Bubespitzle, Fingernudeln)</v>
      </c>
      <c r="B1917" s="18">
        <v>100</v>
      </c>
      <c r="C1917" s="19">
        <f>IF(gesamt!C1917="",100,gesamt!D1917)</f>
        <v>171</v>
      </c>
      <c r="D1917" s="20">
        <f>IF(gesamt!C1917="",10,gesamt!G1917)</f>
        <v>32</v>
      </c>
      <c r="E1917" s="20">
        <f>IF(gesamt!C1917="",10,gesamt!H1917)</f>
        <v>2.8</v>
      </c>
      <c r="F1917" s="20">
        <f>IF(gesamt!C1917="",10,gesamt!I1917)</f>
        <v>3.2</v>
      </c>
      <c r="G1917" s="20">
        <f>IF(gesamt!C1917="",0,gesamt!J1917)</f>
        <v>0</v>
      </c>
      <c r="H1917" s="20">
        <f>IF(gesamt!C1917="",0,gesamt!K1917)</f>
        <v>0</v>
      </c>
      <c r="I1917" s="19">
        <f t="shared" si="114"/>
        <v>170.67999999999998</v>
      </c>
      <c r="J1917" s="22">
        <f t="shared" si="116"/>
        <v>1916</v>
      </c>
      <c r="K1917" s="21">
        <f t="shared" ca="1" si="115"/>
        <v>1</v>
      </c>
      <c r="L1917" s="21">
        <f ca="1">IF(K1917=0,"",COUNTIF($K$2:K1917,"&gt;0"))</f>
        <v>1916</v>
      </c>
      <c r="M1917" s="50" t="str">
        <f t="shared" ca="1" si="113"/>
        <v>Schupfnudeln (Kartoffel-Nudeln, Bubespitzle, Fingernudeln)</v>
      </c>
    </row>
    <row r="1918" spans="1:13" s="18" customFormat="1" ht="14.25" x14ac:dyDescent="0.2">
      <c r="A1918" s="18" t="str">
        <f>IF(gesamt!C1918="",CONCATENATE("Eintrag ",J1918),gesamt!A1918)</f>
        <v>Schusterjungen (Roggen-Weizen-Misch-Brötchen, -Semmeln, -Wecken)</v>
      </c>
      <c r="B1918" s="18">
        <v>100</v>
      </c>
      <c r="C1918" s="19">
        <f>IF(gesamt!C1918="",100,gesamt!D1918)</f>
        <v>255</v>
      </c>
      <c r="D1918" s="20">
        <f>IF(gesamt!C1918="",10,gesamt!G1918)</f>
        <v>51</v>
      </c>
      <c r="E1918" s="20">
        <f>IF(gesamt!C1918="",10,gesamt!H1918)</f>
        <v>1.5</v>
      </c>
      <c r="F1918" s="20">
        <f>IF(gesamt!C1918="",10,gesamt!I1918)</f>
        <v>7.5</v>
      </c>
      <c r="G1918" s="20">
        <f>IF(gesamt!C1918="",0,gesamt!J1918)</f>
        <v>0</v>
      </c>
      <c r="H1918" s="20">
        <f>IF(gesamt!C1918="",0,gesamt!K1918)</f>
        <v>0</v>
      </c>
      <c r="I1918" s="19">
        <f t="shared" si="114"/>
        <v>254.54999999999998</v>
      </c>
      <c r="J1918" s="22">
        <f t="shared" si="116"/>
        <v>1917</v>
      </c>
      <c r="K1918" s="21">
        <f t="shared" ca="1" si="115"/>
        <v>1</v>
      </c>
      <c r="L1918" s="21">
        <f ca="1">IF(K1918=0,"",COUNTIF($K$2:K1918,"&gt;0"))</f>
        <v>1917</v>
      </c>
      <c r="M1918" s="50" t="str">
        <f t="shared" ca="1" si="113"/>
        <v>Schusterjungen (Roggen-Weizen-Misch-Brötchen, -Semmeln, -Wecken)</v>
      </c>
    </row>
    <row r="1919" spans="1:13" s="18" customFormat="1" ht="14.25" x14ac:dyDescent="0.2">
      <c r="A1919" s="18" t="str">
        <f>IF(gesamt!C1919="",CONCATENATE("Eintrag ",J1919),gesamt!A1919)</f>
        <v>Schwäbische Brezeln (Brezitella, Bretzeln, Brezln, Brezen, Brezn, Pretzel)</v>
      </c>
      <c r="B1919" s="18">
        <v>100</v>
      </c>
      <c r="C1919" s="19">
        <f>IF(gesamt!C1919="",100,gesamt!D1919)</f>
        <v>286</v>
      </c>
      <c r="D1919" s="20">
        <f>IF(gesamt!C1919="",10,gesamt!G1919)</f>
        <v>50.3</v>
      </c>
      <c r="E1919" s="20">
        <f>IF(gesamt!C1919="",10,gesamt!H1919)</f>
        <v>5</v>
      </c>
      <c r="F1919" s="20">
        <f>IF(gesamt!C1919="",10,gesamt!I1919)</f>
        <v>8</v>
      </c>
      <c r="G1919" s="20">
        <f>IF(gesamt!C1919="",0,gesamt!J1919)</f>
        <v>0</v>
      </c>
      <c r="H1919" s="20">
        <f>IF(gesamt!C1919="",0,gesamt!K1919)</f>
        <v>0</v>
      </c>
      <c r="I1919" s="19">
        <f t="shared" si="114"/>
        <v>286.33</v>
      </c>
      <c r="J1919" s="22">
        <f t="shared" si="116"/>
        <v>1918</v>
      </c>
      <c r="K1919" s="21">
        <f t="shared" ca="1" si="115"/>
        <v>1</v>
      </c>
      <c r="L1919" s="21">
        <f ca="1">IF(K1919=0,"",COUNTIF($K$2:K1919,"&gt;0"))</f>
        <v>1918</v>
      </c>
      <c r="M1919" s="50" t="str">
        <f t="shared" ca="1" si="113"/>
        <v>Schwäbische Brezeln (Brezitella, Bretzeln, Brezln, Brezen, Brezn, Pretzel)</v>
      </c>
    </row>
    <row r="1920" spans="1:13" s="18" customFormat="1" ht="14.25" x14ac:dyDescent="0.2">
      <c r="A1920" s="18" t="str">
        <f>IF(gesamt!C1920="",CONCATENATE("Eintrag ",J1920),gesamt!A1920)</f>
        <v>Schwartenmagen (Presssack, Presswurst)</v>
      </c>
      <c r="B1920" s="18">
        <v>100</v>
      </c>
      <c r="C1920" s="19">
        <f>IF(gesamt!C1920="",100,gesamt!D1920)</f>
        <v>284</v>
      </c>
      <c r="D1920" s="20">
        <f>IF(gesamt!C1920="",10,gesamt!G1920)</f>
        <v>0</v>
      </c>
      <c r="E1920" s="20">
        <f>IF(gesamt!C1920="",10,gesamt!H1920)</f>
        <v>24</v>
      </c>
      <c r="F1920" s="20">
        <f>IF(gesamt!C1920="",10,gesamt!I1920)</f>
        <v>16.5</v>
      </c>
      <c r="G1920" s="20">
        <f>IF(gesamt!C1920="",0,gesamt!J1920)</f>
        <v>0</v>
      </c>
      <c r="H1920" s="20">
        <f>IF(gesamt!C1920="",0,gesamt!K1920)</f>
        <v>0</v>
      </c>
      <c r="I1920" s="19">
        <f t="shared" si="114"/>
        <v>292.5</v>
      </c>
      <c r="J1920" s="22">
        <f t="shared" si="116"/>
        <v>1919</v>
      </c>
      <c r="K1920" s="21">
        <f t="shared" ca="1" si="115"/>
        <v>1</v>
      </c>
      <c r="L1920" s="21">
        <f ca="1">IF(K1920=0,"",COUNTIF($K$2:K1920,"&gt;0"))</f>
        <v>1919</v>
      </c>
      <c r="M1920" s="50" t="str">
        <f t="shared" ca="1" si="113"/>
        <v>Schwartenmagen (Presssack, Presswurst)</v>
      </c>
    </row>
    <row r="1921" spans="1:13" s="18" customFormat="1" ht="14.25" x14ac:dyDescent="0.2">
      <c r="A1921" s="18" t="str">
        <f>IF(gesamt!C1921="",CONCATENATE("Eintrag ",J1921),gesamt!A1921)</f>
        <v>Schwarzbier, Schwarz-Bier</v>
      </c>
      <c r="B1921" s="18">
        <v>100</v>
      </c>
      <c r="C1921" s="19">
        <f>IF(gesamt!C1921="",100,gesamt!D1921)</f>
        <v>44</v>
      </c>
      <c r="D1921" s="20">
        <f>IF(gesamt!C1921="",10,gesamt!G1921)</f>
        <v>3.3</v>
      </c>
      <c r="E1921" s="20">
        <f>IF(gesamt!C1921="",10,gesamt!H1921)</f>
        <v>0</v>
      </c>
      <c r="F1921" s="20">
        <f>IF(gesamt!C1921="",10,gesamt!I1921)</f>
        <v>0.5</v>
      </c>
      <c r="G1921" s="20">
        <f>IF(gesamt!C1921="",0,gesamt!J1921)</f>
        <v>0</v>
      </c>
      <c r="H1921" s="20">
        <f>IF(gesamt!C1921="",0,gesamt!K1921)</f>
        <v>0</v>
      </c>
      <c r="I1921" s="19">
        <f t="shared" si="114"/>
        <v>15.629999999999997</v>
      </c>
      <c r="J1921" s="22">
        <f t="shared" si="116"/>
        <v>1920</v>
      </c>
      <c r="K1921" s="21">
        <f t="shared" ca="1" si="115"/>
        <v>1</v>
      </c>
      <c r="L1921" s="21">
        <f ca="1">IF(K1921=0,"",COUNTIF($K$2:K1921,"&gt;0"))</f>
        <v>1920</v>
      </c>
      <c r="M1921" s="50" t="str">
        <f t="shared" ca="1" si="113"/>
        <v>Schwarzbier, Schwarz-Bier</v>
      </c>
    </row>
    <row r="1922" spans="1:13" s="18" customFormat="1" ht="14.25" x14ac:dyDescent="0.2">
      <c r="A1922" s="18" t="str">
        <f>IF(gesamt!C1922="",CONCATENATE("Eintrag ",J1922),gesamt!A1922)</f>
        <v>Schwarze Herren-Schokolade, Edel-Bitter, schwarze Schokolade (mind. 70% Kakao)</v>
      </c>
      <c r="B1922" s="18">
        <v>100</v>
      </c>
      <c r="C1922" s="19">
        <f>IF(gesamt!C1922="",100,gesamt!D1922)</f>
        <v>498</v>
      </c>
      <c r="D1922" s="20">
        <f>IF(gesamt!C1922="",10,gesamt!G1922)</f>
        <v>46</v>
      </c>
      <c r="E1922" s="20">
        <f>IF(gesamt!C1922="",10,gesamt!H1922)</f>
        <v>18.5</v>
      </c>
      <c r="F1922" s="20">
        <f>IF(gesamt!C1922="",10,gesamt!I1922)</f>
        <v>11</v>
      </c>
      <c r="G1922" s="20">
        <f>IF(gesamt!C1922="",0,gesamt!J1922)</f>
        <v>0</v>
      </c>
      <c r="H1922" s="20">
        <f>IF(gesamt!C1922="",0,gesamt!K1922)</f>
        <v>0</v>
      </c>
      <c r="I1922" s="19">
        <f t="shared" si="114"/>
        <v>406.84999999999997</v>
      </c>
      <c r="J1922" s="22">
        <f t="shared" si="116"/>
        <v>1921</v>
      </c>
      <c r="K1922" s="21">
        <f t="shared" ca="1" si="115"/>
        <v>1</v>
      </c>
      <c r="L1922" s="21">
        <f ca="1">IF(K1922=0,"",COUNTIF($K$2:K1922,"&gt;0"))</f>
        <v>1921</v>
      </c>
      <c r="M1922" s="50" t="str">
        <f t="shared" ref="M1922:M1985" ca="1" si="117">IFERROR(INDEX(A:A,MATCH(ROW(K1921),L:L,0)),"")</f>
        <v>Schwarze Herren-Schokolade, Edel-Bitter, schwarze Schokolade (mind. 70% Kakao)</v>
      </c>
    </row>
    <row r="1923" spans="1:13" s="18" customFormat="1" ht="14.25" x14ac:dyDescent="0.2">
      <c r="A1923" s="18" t="str">
        <f>IF(gesamt!C1923="",CONCATENATE("Eintrag ",J1923),gesamt!A1923)</f>
        <v>Schwarzer Johannisbeer-Saft</v>
      </c>
      <c r="B1923" s="18">
        <v>100</v>
      </c>
      <c r="C1923" s="19">
        <f>IF(gesamt!C1923="",100,gesamt!D1923)</f>
        <v>40</v>
      </c>
      <c r="D1923" s="20">
        <f>IF(gesamt!C1923="",10,gesamt!G1923)</f>
        <v>9.1999999999999993</v>
      </c>
      <c r="E1923" s="20">
        <f>IF(gesamt!C1923="",10,gesamt!H1923)</f>
        <v>0</v>
      </c>
      <c r="F1923" s="20">
        <f>IF(gesamt!C1923="",10,gesamt!I1923)</f>
        <v>0.5</v>
      </c>
      <c r="G1923" s="20">
        <f>IF(gesamt!C1923="",0,gesamt!J1923)</f>
        <v>0</v>
      </c>
      <c r="H1923" s="20">
        <f>IF(gesamt!C1923="",0,gesamt!K1923)</f>
        <v>0</v>
      </c>
      <c r="I1923" s="19">
        <f t="shared" ref="I1923:I1986" si="118">D1923*4.1+E1923*9.3+F1923*4.2+G1923*7+H1923*3</f>
        <v>39.819999999999993</v>
      </c>
      <c r="J1923" s="22">
        <f t="shared" si="116"/>
        <v>1922</v>
      </c>
      <c r="K1923" s="21">
        <f t="shared" ca="1" si="115"/>
        <v>1</v>
      </c>
      <c r="L1923" s="21">
        <f ca="1">IF(K1923=0,"",COUNTIF($K$2:K1923,"&gt;0"))</f>
        <v>1922</v>
      </c>
      <c r="M1923" s="50" t="str">
        <f t="shared" ca="1" si="117"/>
        <v>Schwarzer Johannisbeer-Saft</v>
      </c>
    </row>
    <row r="1924" spans="1:13" s="18" customFormat="1" ht="14.25" x14ac:dyDescent="0.2">
      <c r="A1924" s="18" t="str">
        <f>IF(gesamt!C1924="",CONCATENATE("Eintrag ",J1924),gesamt!A1924)</f>
        <v>Schwarzkohl</v>
      </c>
      <c r="B1924" s="18">
        <v>100</v>
      </c>
      <c r="C1924" s="19">
        <f>IF(gesamt!C1924="",100,gesamt!D1924)</f>
        <v>25</v>
      </c>
      <c r="D1924" s="20">
        <f>IF(gesamt!C1924="",10,gesamt!G1924)</f>
        <v>4.0999999999999996</v>
      </c>
      <c r="E1924" s="20">
        <f>IF(gesamt!C1924="",10,gesamt!H1924)</f>
        <v>0.2</v>
      </c>
      <c r="F1924" s="20">
        <f>IF(gesamt!C1924="",10,gesamt!I1924)</f>
        <v>1.4</v>
      </c>
      <c r="G1924" s="20">
        <f>IF(gesamt!C1924="",0,gesamt!J1924)</f>
        <v>0</v>
      </c>
      <c r="H1924" s="20">
        <f>IF(gesamt!C1924="",0,gesamt!K1924)</f>
        <v>0</v>
      </c>
      <c r="I1924" s="19">
        <f t="shared" si="118"/>
        <v>24.549999999999997</v>
      </c>
      <c r="J1924" s="22">
        <f t="shared" si="116"/>
        <v>1923</v>
      </c>
      <c r="K1924" s="21">
        <f t="shared" ca="1" si="115"/>
        <v>1</v>
      </c>
      <c r="L1924" s="21">
        <f ca="1">IF(K1924=0,"",COUNTIF($K$2:K1924,"&gt;0"))</f>
        <v>1923</v>
      </c>
      <c r="M1924" s="50" t="str">
        <f t="shared" ca="1" si="117"/>
        <v>Schwarzkohl</v>
      </c>
    </row>
    <row r="1925" spans="1:13" s="18" customFormat="1" ht="14.25" x14ac:dyDescent="0.2">
      <c r="A1925" s="18" t="str">
        <f>IF(gesamt!C1925="",CONCATENATE("Eintrag ",J1925),gesamt!A1925)</f>
        <v>Schwarzmehl (etwa 2,5% des Weizenkorns)</v>
      </c>
      <c r="B1925" s="18">
        <v>100</v>
      </c>
      <c r="C1925" s="19">
        <f>IF(gesamt!C1925="",100,gesamt!D1925)</f>
        <v>322</v>
      </c>
      <c r="D1925" s="20">
        <f>IF(gesamt!C1925="",10,gesamt!G1925)</f>
        <v>61</v>
      </c>
      <c r="E1925" s="20">
        <f>IF(gesamt!C1925="",10,gesamt!H1925)</f>
        <v>1</v>
      </c>
      <c r="F1925" s="20">
        <f>IF(gesamt!C1925="",10,gesamt!I1925)</f>
        <v>15</v>
      </c>
      <c r="G1925" s="20">
        <f>IF(gesamt!C1925="",0,gesamt!J1925)</f>
        <v>0</v>
      </c>
      <c r="H1925" s="20">
        <f>IF(gesamt!C1925="",0,gesamt!K1925)</f>
        <v>0</v>
      </c>
      <c r="I1925" s="19">
        <f t="shared" si="118"/>
        <v>322.39999999999998</v>
      </c>
      <c r="J1925" s="22">
        <f t="shared" si="116"/>
        <v>1924</v>
      </c>
      <c r="K1925" s="21">
        <f t="shared" ca="1" si="115"/>
        <v>1</v>
      </c>
      <c r="L1925" s="21">
        <f ca="1">IF(K1925=0,"",COUNTIF($K$2:K1925,"&gt;0"))</f>
        <v>1924</v>
      </c>
      <c r="M1925" s="50" t="str">
        <f t="shared" ca="1" si="117"/>
        <v>Schwarzmehl (etwa 2,5% des Weizenkorns)</v>
      </c>
    </row>
    <row r="1926" spans="1:13" s="18" customFormat="1" ht="14.25" x14ac:dyDescent="0.2">
      <c r="A1926" s="18" t="str">
        <f>IF(gesamt!C1926="",CONCATENATE("Eintrag ",J1926),gesamt!A1926)</f>
        <v>Schwarzrettich, Schwarzer Rettich</v>
      </c>
      <c r="B1926" s="18">
        <v>100</v>
      </c>
      <c r="C1926" s="19">
        <f>IF(gesamt!C1926="",100,gesamt!D1926)</f>
        <v>14</v>
      </c>
      <c r="D1926" s="20">
        <f>IF(gesamt!C1926="",10,gesamt!G1926)</f>
        <v>1.8</v>
      </c>
      <c r="E1926" s="20">
        <f>IF(gesamt!C1926="",10,gesamt!H1926)</f>
        <v>0.2</v>
      </c>
      <c r="F1926" s="20">
        <f>IF(gesamt!C1926="",10,gesamt!I1926)</f>
        <v>1.2</v>
      </c>
      <c r="G1926" s="20">
        <f>IF(gesamt!C1926="",0,gesamt!J1926)</f>
        <v>0</v>
      </c>
      <c r="H1926" s="20">
        <f>IF(gesamt!C1926="",0,gesamt!K1926)</f>
        <v>0</v>
      </c>
      <c r="I1926" s="19">
        <f t="shared" si="118"/>
        <v>14.280000000000001</v>
      </c>
      <c r="J1926" s="22">
        <f t="shared" si="116"/>
        <v>1925</v>
      </c>
      <c r="K1926" s="21">
        <f t="shared" ca="1" si="115"/>
        <v>1</v>
      </c>
      <c r="L1926" s="21">
        <f ca="1">IF(K1926=0,"",COUNTIF($K$2:K1926,"&gt;0"))</f>
        <v>1925</v>
      </c>
      <c r="M1926" s="50" t="str">
        <f t="shared" ca="1" si="117"/>
        <v>Schwarzrettich, Schwarzer Rettich</v>
      </c>
    </row>
    <row r="1927" spans="1:13" s="18" customFormat="1" ht="14.25" x14ac:dyDescent="0.2">
      <c r="A1927" s="18" t="str">
        <f>IF(gesamt!C1927="",CONCATENATE("Eintrag ",J1927),gesamt!A1927)</f>
        <v>Schwarzwälder Kirschtorte</v>
      </c>
      <c r="B1927" s="18">
        <v>100</v>
      </c>
      <c r="C1927" s="19">
        <f>IF(gesamt!C1927="",100,gesamt!D1927)</f>
        <v>251</v>
      </c>
      <c r="D1927" s="20">
        <f>IF(gesamt!C1927="",10,gesamt!G1927)</f>
        <v>28.8</v>
      </c>
      <c r="E1927" s="20">
        <f>IF(gesamt!C1927="",10,gesamt!H1927)</f>
        <v>13.7</v>
      </c>
      <c r="F1927" s="20">
        <f>IF(gesamt!C1927="",10,gesamt!I1927)</f>
        <v>3.1</v>
      </c>
      <c r="G1927" s="20">
        <f>IF(gesamt!C1927="",0,gesamt!J1927)</f>
        <v>0</v>
      </c>
      <c r="H1927" s="20">
        <f>IF(gesamt!C1927="",0,gesamt!K1927)</f>
        <v>0</v>
      </c>
      <c r="I1927" s="19">
        <f t="shared" si="118"/>
        <v>258.51</v>
      </c>
      <c r="J1927" s="22">
        <f t="shared" si="116"/>
        <v>1926</v>
      </c>
      <c r="K1927" s="21">
        <f t="shared" ca="1" si="115"/>
        <v>1</v>
      </c>
      <c r="L1927" s="21">
        <f ca="1">IF(K1927=0,"",COUNTIF($K$2:K1927,"&gt;0"))</f>
        <v>1926</v>
      </c>
      <c r="M1927" s="50" t="str">
        <f t="shared" ca="1" si="117"/>
        <v>Schwarzwälder Kirschtorte</v>
      </c>
    </row>
    <row r="1928" spans="1:13" s="18" customFormat="1" ht="14.25" x14ac:dyDescent="0.2">
      <c r="A1928" s="18" t="str">
        <f>IF(gesamt!C1928="",CONCATENATE("Eintrag ",J1928),gesamt!A1928)</f>
        <v>Schwarzwurst, Stuttgarter Schwarze</v>
      </c>
      <c r="B1928" s="18">
        <v>100</v>
      </c>
      <c r="C1928" s="19">
        <f>IF(gesamt!C1928="",100,gesamt!D1928)</f>
        <v>327</v>
      </c>
      <c r="D1928" s="20">
        <f>IF(gesamt!C1928="",10,gesamt!G1928)</f>
        <v>4</v>
      </c>
      <c r="E1928" s="20">
        <f>IF(gesamt!C1928="",10,gesamt!H1928)</f>
        <v>18</v>
      </c>
      <c r="F1928" s="20">
        <f>IF(gesamt!C1928="",10,gesamt!I1928)</f>
        <v>34</v>
      </c>
      <c r="G1928" s="20">
        <f>IF(gesamt!C1928="",0,gesamt!J1928)</f>
        <v>0</v>
      </c>
      <c r="H1928" s="20">
        <f>IF(gesamt!C1928="",0,gesamt!K1928)</f>
        <v>0</v>
      </c>
      <c r="I1928" s="19">
        <f t="shared" si="118"/>
        <v>326.60000000000002</v>
      </c>
      <c r="J1928" s="22">
        <f t="shared" si="116"/>
        <v>1927</v>
      </c>
      <c r="K1928" s="21">
        <f t="shared" ca="1" si="115"/>
        <v>1</v>
      </c>
      <c r="L1928" s="21">
        <f ca="1">IF(K1928=0,"",COUNTIF($K$2:K1928,"&gt;0"))</f>
        <v>1927</v>
      </c>
      <c r="M1928" s="50" t="str">
        <f t="shared" ca="1" si="117"/>
        <v>Schwarzwurst, Stuttgarter Schwarze</v>
      </c>
    </row>
    <row r="1929" spans="1:13" s="18" customFormat="1" ht="14.25" x14ac:dyDescent="0.2">
      <c r="A1929" s="18" t="str">
        <f>IF(gesamt!C1929="",CONCATENATE("Eintrag ",J1929),gesamt!A1929)</f>
        <v>Schwarzwurzeln</v>
      </c>
      <c r="B1929" s="18">
        <v>100</v>
      </c>
      <c r="C1929" s="19">
        <f>IF(gesamt!C1929="",100,gesamt!D1929)</f>
        <v>16</v>
      </c>
      <c r="D1929" s="20">
        <f>IF(gesamt!C1929="",10,gesamt!G1929)</f>
        <v>1.6</v>
      </c>
      <c r="E1929" s="20">
        <f>IF(gesamt!C1929="",10,gesamt!H1929)</f>
        <v>0.4</v>
      </c>
      <c r="F1929" s="20">
        <f>IF(gesamt!C1929="",10,gesamt!I1929)</f>
        <v>1.4</v>
      </c>
      <c r="G1929" s="20">
        <f>IF(gesamt!C1929="",0,gesamt!J1929)</f>
        <v>0</v>
      </c>
      <c r="H1929" s="20">
        <f>IF(gesamt!C1929="",0,gesamt!K1929)</f>
        <v>0</v>
      </c>
      <c r="I1929" s="19">
        <f t="shared" si="118"/>
        <v>16.16</v>
      </c>
      <c r="J1929" s="22">
        <f t="shared" si="116"/>
        <v>1928</v>
      </c>
      <c r="K1929" s="21">
        <f t="shared" ca="1" si="115"/>
        <v>1</v>
      </c>
      <c r="L1929" s="21">
        <f ca="1">IF(K1929=0,"",COUNTIF($K$2:K1929,"&gt;0"))</f>
        <v>1928</v>
      </c>
      <c r="M1929" s="50" t="str">
        <f t="shared" ca="1" si="117"/>
        <v>Schwarzwurzeln</v>
      </c>
    </row>
    <row r="1930" spans="1:13" s="18" customFormat="1" ht="14.25" x14ac:dyDescent="0.2">
      <c r="A1930" s="18" t="str">
        <f>IF(gesamt!C1930="",CONCATENATE("Eintrag ",J1930),gesamt!A1930)</f>
        <v>Schwedenbrot, Polarbrot, Tunnbröd, Polarbröd</v>
      </c>
      <c r="B1930" s="18">
        <v>100</v>
      </c>
      <c r="C1930" s="19">
        <f>IF(gesamt!C1930="",100,gesamt!D1930)</f>
        <v>180</v>
      </c>
      <c r="D1930" s="20">
        <f>IF(gesamt!C1930="",10,gesamt!G1930)</f>
        <v>21</v>
      </c>
      <c r="E1930" s="20">
        <f>IF(gesamt!C1930="",10,gesamt!H1930)</f>
        <v>10</v>
      </c>
      <c r="F1930" s="20">
        <f>IF(gesamt!C1930="",10,gesamt!I1930)</f>
        <v>0.2</v>
      </c>
      <c r="G1930" s="20">
        <f>IF(gesamt!C1930="",0,gesamt!J1930)</f>
        <v>0</v>
      </c>
      <c r="H1930" s="20">
        <f>IF(gesamt!C1930="",0,gesamt!K1930)</f>
        <v>0</v>
      </c>
      <c r="I1930" s="19">
        <f t="shared" si="118"/>
        <v>179.94</v>
      </c>
      <c r="J1930" s="22">
        <f t="shared" si="116"/>
        <v>1929</v>
      </c>
      <c r="K1930" s="21">
        <f t="shared" ca="1" si="115"/>
        <v>1</v>
      </c>
      <c r="L1930" s="21">
        <f ca="1">IF(K1930=0,"",COUNTIF($K$2:K1930,"&gt;0"))</f>
        <v>1929</v>
      </c>
      <c r="M1930" s="50" t="str">
        <f t="shared" ca="1" si="117"/>
        <v>Schwedenbrot, Polarbrot, Tunnbröd, Polarbröd</v>
      </c>
    </row>
    <row r="1931" spans="1:13" s="18" customFormat="1" ht="14.25" x14ac:dyDescent="0.2">
      <c r="A1931" s="18" t="str">
        <f>IF(gesamt!C1931="",CONCATENATE("Eintrag ",J1931),gesamt!A1931)</f>
        <v>Schwedische Mandeltorte, Mandelkuchen</v>
      </c>
      <c r="B1931" s="18">
        <v>100</v>
      </c>
      <c r="C1931" s="19">
        <f>IF(gesamt!C1931="",100,gesamt!D1931)</f>
        <v>475</v>
      </c>
      <c r="D1931" s="20">
        <f>IF(gesamt!C1931="",10,gesamt!G1931)</f>
        <v>33.700000000000003</v>
      </c>
      <c r="E1931" s="20">
        <f>IF(gesamt!C1931="",10,gesamt!H1931)</f>
        <v>32</v>
      </c>
      <c r="F1931" s="20">
        <f>IF(gesamt!C1931="",10,gesamt!I1931)</f>
        <v>10</v>
      </c>
      <c r="G1931" s="20">
        <f>IF(gesamt!C1931="",0,gesamt!J1931)</f>
        <v>0</v>
      </c>
      <c r="H1931" s="20">
        <f>IF(gesamt!C1931="",0,gesamt!K1931)</f>
        <v>0</v>
      </c>
      <c r="I1931" s="19">
        <f t="shared" si="118"/>
        <v>477.77</v>
      </c>
      <c r="J1931" s="22">
        <f t="shared" si="116"/>
        <v>1930</v>
      </c>
      <c r="K1931" s="21">
        <f t="shared" ca="1" si="115"/>
        <v>1</v>
      </c>
      <c r="L1931" s="21">
        <f ca="1">IF(K1931=0,"",COUNTIF($K$2:K1931,"&gt;0"))</f>
        <v>1930</v>
      </c>
      <c r="M1931" s="50" t="str">
        <f t="shared" ca="1" si="117"/>
        <v>Schwedische Mandeltorte, Mandelkuchen</v>
      </c>
    </row>
    <row r="1932" spans="1:13" s="18" customFormat="1" ht="14.25" x14ac:dyDescent="0.2">
      <c r="A1932" s="18" t="str">
        <f>IF(gesamt!C1932="",CONCATENATE("Eintrag ",J1932),gesamt!A1932)</f>
        <v>Schweinebauch, Bauchfleisch, Bauchspeck, Wellfleisch, durchw. Speck (roh)</v>
      </c>
      <c r="B1932" s="18">
        <v>100</v>
      </c>
      <c r="C1932" s="19">
        <f>IF(gesamt!C1932="",100,gesamt!D1932)</f>
        <v>261</v>
      </c>
      <c r="D1932" s="20">
        <f>IF(gesamt!C1932="",10,gesamt!G1932)</f>
        <v>0</v>
      </c>
      <c r="E1932" s="20">
        <f>IF(gesamt!C1932="",10,gesamt!H1932)</f>
        <v>21.1</v>
      </c>
      <c r="F1932" s="20">
        <f>IF(gesamt!C1932="",10,gesamt!I1932)</f>
        <v>17.8</v>
      </c>
      <c r="G1932" s="20">
        <f>IF(gesamt!C1932="",0,gesamt!J1932)</f>
        <v>0</v>
      </c>
      <c r="H1932" s="20">
        <f>IF(gesamt!C1932="",0,gesamt!K1932)</f>
        <v>0</v>
      </c>
      <c r="I1932" s="19">
        <f t="shared" si="118"/>
        <v>270.99</v>
      </c>
      <c r="J1932" s="22">
        <f t="shared" si="116"/>
        <v>1931</v>
      </c>
      <c r="K1932" s="21">
        <f t="shared" ca="1" si="115"/>
        <v>1</v>
      </c>
      <c r="L1932" s="21">
        <f ca="1">IF(K1932=0,"",COUNTIF($K$2:K1932,"&gt;0"))</f>
        <v>1931</v>
      </c>
      <c r="M1932" s="50" t="str">
        <f t="shared" ca="1" si="117"/>
        <v>Schweinebauch, Bauchfleisch, Bauchspeck, Wellfleisch, durchw. Speck (roh)</v>
      </c>
    </row>
    <row r="1933" spans="1:13" s="18" customFormat="1" ht="14.25" x14ac:dyDescent="0.2">
      <c r="A1933" s="18" t="str">
        <f>IF(gesamt!C1933="",CONCATENATE("Eintrag ",J1933),gesamt!A1933)</f>
        <v>Schweinebauch, Bauchfleisch, Bauchspeck, Wellfleisch, durchw. Speck, gegrillt</v>
      </c>
      <c r="B1933" s="18">
        <v>100</v>
      </c>
      <c r="C1933" s="19">
        <f>IF(gesamt!C1933="",100,gesamt!D1933)</f>
        <v>403</v>
      </c>
      <c r="D1933" s="20">
        <f>IF(gesamt!C1933="",10,gesamt!G1933)</f>
        <v>0</v>
      </c>
      <c r="E1933" s="20">
        <f>IF(gesamt!C1933="",10,gesamt!H1933)</f>
        <v>33.5</v>
      </c>
      <c r="F1933" s="20">
        <f>IF(gesamt!C1933="",10,gesamt!I1933)</f>
        <v>25.3</v>
      </c>
      <c r="G1933" s="20">
        <f>IF(gesamt!C1933="",0,gesamt!J1933)</f>
        <v>0</v>
      </c>
      <c r="H1933" s="20">
        <f>IF(gesamt!C1933="",0,gesamt!K1933)</f>
        <v>0</v>
      </c>
      <c r="I1933" s="19">
        <f t="shared" si="118"/>
        <v>417.81</v>
      </c>
      <c r="J1933" s="22">
        <f t="shared" si="116"/>
        <v>1932</v>
      </c>
      <c r="K1933" s="21">
        <f t="shared" ca="1" si="115"/>
        <v>1</v>
      </c>
      <c r="L1933" s="21">
        <f ca="1">IF(K1933=0,"",COUNTIF($K$2:K1933,"&gt;0"))</f>
        <v>1932</v>
      </c>
      <c r="M1933" s="50" t="str">
        <f t="shared" ca="1" si="117"/>
        <v>Schweinebauch, Bauchfleisch, Bauchspeck, Wellfleisch, durchw. Speck, gegrillt</v>
      </c>
    </row>
    <row r="1934" spans="1:13" s="18" customFormat="1" ht="14.25" x14ac:dyDescent="0.2">
      <c r="A1934" s="18" t="str">
        <f>IF(gesamt!C1934="",CONCATENATE("Eintrag ",J1934),gesamt!A1934)</f>
        <v>Schweinebraten, Schweinsbraten</v>
      </c>
      <c r="B1934" s="18">
        <v>100</v>
      </c>
      <c r="C1934" s="19">
        <f>IF(gesamt!C1934="",100,gesamt!D1934)</f>
        <v>81</v>
      </c>
      <c r="D1934" s="20">
        <f>IF(gesamt!C1934="",10,gesamt!G1934)</f>
        <v>6</v>
      </c>
      <c r="E1934" s="20">
        <f>IF(gesamt!C1934="",10,gesamt!H1934)</f>
        <v>4</v>
      </c>
      <c r="F1934" s="20">
        <f>IF(gesamt!C1934="",10,gesamt!I1934)</f>
        <v>4.5</v>
      </c>
      <c r="G1934" s="20">
        <f>IF(gesamt!C1934="",0,gesamt!J1934)</f>
        <v>0</v>
      </c>
      <c r="H1934" s="20">
        <f>IF(gesamt!C1934="",0,gesamt!K1934)</f>
        <v>0</v>
      </c>
      <c r="I1934" s="19">
        <f t="shared" si="118"/>
        <v>80.7</v>
      </c>
      <c r="J1934" s="22">
        <f t="shared" si="116"/>
        <v>1933</v>
      </c>
      <c r="K1934" s="21">
        <f t="shared" ca="1" si="115"/>
        <v>1</v>
      </c>
      <c r="L1934" s="21">
        <f ca="1">IF(K1934=0,"",COUNTIF($K$2:K1934,"&gt;0"))</f>
        <v>1933</v>
      </c>
      <c r="M1934" s="50" t="str">
        <f t="shared" ca="1" si="117"/>
        <v>Schweinebraten, Schweinsbraten</v>
      </c>
    </row>
    <row r="1935" spans="1:13" s="18" customFormat="1" ht="14.25" x14ac:dyDescent="0.2">
      <c r="A1935" s="18" t="str">
        <f>IF(gesamt!C1935="",CONCATENATE("Eintrag ",J1935),gesamt!A1935)</f>
        <v>Schweinefilets, Schweinelenden, Schweinemedaillons, Schweinefiletsteaks (roh)</v>
      </c>
      <c r="B1935" s="18">
        <v>100</v>
      </c>
      <c r="C1935" s="19">
        <f>IF(gesamt!C1935="",100,gesamt!D1935)</f>
        <v>106</v>
      </c>
      <c r="D1935" s="20">
        <f>IF(gesamt!C1935="",10,gesamt!G1935)</f>
        <v>0</v>
      </c>
      <c r="E1935" s="20">
        <f>IF(gesamt!C1935="",10,gesamt!H1935)</f>
        <v>2</v>
      </c>
      <c r="F1935" s="20">
        <f>IF(gesamt!C1935="",10,gesamt!I1935)</f>
        <v>22</v>
      </c>
      <c r="G1935" s="20">
        <f>IF(gesamt!C1935="",0,gesamt!J1935)</f>
        <v>0</v>
      </c>
      <c r="H1935" s="20">
        <f>IF(gesamt!C1935="",0,gesamt!K1935)</f>
        <v>0</v>
      </c>
      <c r="I1935" s="19">
        <f t="shared" si="118"/>
        <v>111</v>
      </c>
      <c r="J1935" s="22">
        <f t="shared" si="116"/>
        <v>1934</v>
      </c>
      <c r="K1935" s="21">
        <f t="shared" ca="1" si="115"/>
        <v>1</v>
      </c>
      <c r="L1935" s="21">
        <f ca="1">IF(K1935=0,"",COUNTIF($K$2:K1935,"&gt;0"))</f>
        <v>1934</v>
      </c>
      <c r="M1935" s="50" t="str">
        <f t="shared" ca="1" si="117"/>
        <v>Schweinefilets, Schweinelenden, Schweinemedaillons, Schweinefiletsteaks (roh)</v>
      </c>
    </row>
    <row r="1936" spans="1:13" s="18" customFormat="1" ht="14.25" x14ac:dyDescent="0.2">
      <c r="A1936" s="18" t="str">
        <f>IF(gesamt!C1936="",CONCATENATE("Eintrag ",J1936),gesamt!A1936)</f>
        <v>Schweinefleisch, Hackfleisch (Gehacktes, Hackepeter, S-mett, Schabefleisch)</v>
      </c>
      <c r="B1936" s="18">
        <v>100</v>
      </c>
      <c r="C1936" s="19">
        <f>IF(gesamt!C1936="",100,gesamt!D1936)</f>
        <v>179</v>
      </c>
      <c r="D1936" s="20">
        <f>IF(gesamt!C1936="",10,gesamt!G1936)</f>
        <v>0</v>
      </c>
      <c r="E1936" s="20">
        <f>IF(gesamt!C1936="",10,gesamt!H1936)</f>
        <v>11</v>
      </c>
      <c r="F1936" s="20">
        <f>IF(gesamt!C1936="",10,gesamt!I1936)</f>
        <v>20</v>
      </c>
      <c r="G1936" s="20">
        <f>IF(gesamt!C1936="",0,gesamt!J1936)</f>
        <v>0</v>
      </c>
      <c r="H1936" s="20">
        <f>IF(gesamt!C1936="",0,gesamt!K1936)</f>
        <v>0</v>
      </c>
      <c r="I1936" s="19">
        <f t="shared" si="118"/>
        <v>186.3</v>
      </c>
      <c r="J1936" s="22">
        <f t="shared" si="116"/>
        <v>1935</v>
      </c>
      <c r="K1936" s="21">
        <f t="shared" ca="1" si="115"/>
        <v>1</v>
      </c>
      <c r="L1936" s="21">
        <f ca="1">IF(K1936=0,"",COUNTIF($K$2:K1936,"&gt;0"))</f>
        <v>1935</v>
      </c>
      <c r="M1936" s="50" t="str">
        <f t="shared" ca="1" si="117"/>
        <v>Schweinefleisch, Hackfleisch (Gehacktes, Hackepeter, S-mett, Schabefleisch)</v>
      </c>
    </row>
    <row r="1937" spans="1:13" s="18" customFormat="1" ht="14.25" x14ac:dyDescent="0.2">
      <c r="A1937" s="18" t="str">
        <f>IF(gesamt!C1937="",CONCATENATE("Eintrag ",J1937),gesamt!A1937)</f>
        <v>Schweinefleisch, mager (roh)</v>
      </c>
      <c r="B1937" s="18">
        <v>100</v>
      </c>
      <c r="C1937" s="19">
        <f>IF(gesamt!C1937="",100,gesamt!D1937)</f>
        <v>109</v>
      </c>
      <c r="D1937" s="20">
        <f>IF(gesamt!C1937="",10,gesamt!G1937)</f>
        <v>0</v>
      </c>
      <c r="E1937" s="20">
        <f>IF(gesamt!C1937="",10,gesamt!H1937)</f>
        <v>2.4</v>
      </c>
      <c r="F1937" s="20">
        <f>IF(gesamt!C1937="",10,gesamt!I1937)</f>
        <v>21.8</v>
      </c>
      <c r="G1937" s="20">
        <f>IF(gesamt!C1937="",0,gesamt!J1937)</f>
        <v>0</v>
      </c>
      <c r="H1937" s="20">
        <f>IF(gesamt!C1937="",0,gesamt!K1937)</f>
        <v>0</v>
      </c>
      <c r="I1937" s="19">
        <f t="shared" si="118"/>
        <v>113.88</v>
      </c>
      <c r="J1937" s="22">
        <f t="shared" si="116"/>
        <v>1936</v>
      </c>
      <c r="K1937" s="21">
        <f t="shared" ca="1" si="115"/>
        <v>1</v>
      </c>
      <c r="L1937" s="21">
        <f ca="1">IF(K1937=0,"",COUNTIF($K$2:K1937,"&gt;0"))</f>
        <v>1936</v>
      </c>
      <c r="M1937" s="50" t="str">
        <f t="shared" ca="1" si="117"/>
        <v>Schweinefleisch, mager (roh)</v>
      </c>
    </row>
    <row r="1938" spans="1:13" s="18" customFormat="1" ht="14.25" x14ac:dyDescent="0.2">
      <c r="A1938" s="18" t="str">
        <f>IF(gesamt!C1938="",CONCATENATE("Eintrag ",J1938),gesamt!A1938)</f>
        <v>Schweinefleisch, mittelfett (roh)</v>
      </c>
      <c r="B1938" s="18">
        <v>100</v>
      </c>
      <c r="C1938" s="19">
        <f>IF(gesamt!C1938="",100,gesamt!D1938)</f>
        <v>168</v>
      </c>
      <c r="D1938" s="20">
        <f>IF(gesamt!C1938="",10,gesamt!G1938)</f>
        <v>0</v>
      </c>
      <c r="E1938" s="20">
        <f>IF(gesamt!C1938="",10,gesamt!H1938)</f>
        <v>9.8000000000000007</v>
      </c>
      <c r="F1938" s="20">
        <f>IF(gesamt!C1938="",10,gesamt!I1938)</f>
        <v>20</v>
      </c>
      <c r="G1938" s="20">
        <f>IF(gesamt!C1938="",0,gesamt!J1938)</f>
        <v>0</v>
      </c>
      <c r="H1938" s="20">
        <f>IF(gesamt!C1938="",0,gesamt!K1938)</f>
        <v>0</v>
      </c>
      <c r="I1938" s="19">
        <f t="shared" si="118"/>
        <v>175.14000000000001</v>
      </c>
      <c r="J1938" s="22">
        <f t="shared" si="116"/>
        <v>1937</v>
      </c>
      <c r="K1938" s="21">
        <f t="shared" ca="1" si="115"/>
        <v>1</v>
      </c>
      <c r="L1938" s="21">
        <f ca="1">IF(K1938=0,"",COUNTIF($K$2:K1938,"&gt;0"))</f>
        <v>1937</v>
      </c>
      <c r="M1938" s="50" t="str">
        <f t="shared" ca="1" si="117"/>
        <v>Schweinefleisch, mittelfett (roh)</v>
      </c>
    </row>
    <row r="1939" spans="1:13" s="18" customFormat="1" ht="14.25" x14ac:dyDescent="0.2">
      <c r="A1939" s="18" t="str">
        <f>IF(gesamt!C1939="",CONCATENATE("Eintrag ",J1939),gesamt!A1939)</f>
        <v>Schweinegeschnetzeltes</v>
      </c>
      <c r="B1939" s="18">
        <v>100</v>
      </c>
      <c r="C1939" s="19">
        <f>IF(gesamt!C1939="",100,gesamt!D1939)</f>
        <v>99</v>
      </c>
      <c r="D1939" s="20">
        <f>IF(gesamt!C1939="",10,gesamt!G1939)</f>
        <v>11</v>
      </c>
      <c r="E1939" s="20">
        <f>IF(gesamt!C1939="",10,gesamt!H1939)</f>
        <v>4</v>
      </c>
      <c r="F1939" s="20">
        <f>IF(gesamt!C1939="",10,gesamt!I1939)</f>
        <v>4</v>
      </c>
      <c r="G1939" s="20">
        <f>IF(gesamt!C1939="",0,gesamt!J1939)</f>
        <v>0</v>
      </c>
      <c r="H1939" s="20">
        <f>IF(gesamt!C1939="",0,gesamt!K1939)</f>
        <v>0</v>
      </c>
      <c r="I1939" s="19">
        <f t="shared" si="118"/>
        <v>99.1</v>
      </c>
      <c r="J1939" s="22">
        <f t="shared" si="116"/>
        <v>1938</v>
      </c>
      <c r="K1939" s="21">
        <f t="shared" ca="1" si="115"/>
        <v>1</v>
      </c>
      <c r="L1939" s="21">
        <f ca="1">IF(K1939=0,"",COUNTIF($K$2:K1939,"&gt;0"))</f>
        <v>1938</v>
      </c>
      <c r="M1939" s="50" t="str">
        <f t="shared" ca="1" si="117"/>
        <v>Schweinegeschnetzeltes</v>
      </c>
    </row>
    <row r="1940" spans="1:13" s="18" customFormat="1" ht="14.25" x14ac:dyDescent="0.2">
      <c r="A1940" s="18" t="str">
        <f>IF(gesamt!C1940="",CONCATENATE("Eintrag ",J1940),gesamt!A1940)</f>
        <v>Schweine-Grieben, Schweine-Grammeln, Knusper-Grammeln</v>
      </c>
      <c r="B1940" s="18">
        <v>100</v>
      </c>
      <c r="C1940" s="19">
        <f>IF(gesamt!C1940="",100,gesamt!D1940)</f>
        <v>806</v>
      </c>
      <c r="D1940" s="20">
        <f>IF(gesamt!C1940="",10,gesamt!G1940)</f>
        <v>0</v>
      </c>
      <c r="E1940" s="20">
        <f>IF(gesamt!C1940="",10,gesamt!H1940)</f>
        <v>76.5</v>
      </c>
      <c r="F1940" s="20">
        <f>IF(gesamt!C1940="",10,gesamt!I1940)</f>
        <v>22.5</v>
      </c>
      <c r="G1940" s="20">
        <f>IF(gesamt!C1940="",0,gesamt!J1940)</f>
        <v>0</v>
      </c>
      <c r="H1940" s="20">
        <f>IF(gesamt!C1940="",0,gesamt!K1940)</f>
        <v>0</v>
      </c>
      <c r="I1940" s="19">
        <f t="shared" si="118"/>
        <v>805.95</v>
      </c>
      <c r="J1940" s="22">
        <f t="shared" si="116"/>
        <v>1939</v>
      </c>
      <c r="K1940" s="21">
        <f t="shared" ca="1" si="115"/>
        <v>1</v>
      </c>
      <c r="L1940" s="21">
        <f ca="1">IF(K1940=0,"",COUNTIF($K$2:K1940,"&gt;0"))</f>
        <v>1939</v>
      </c>
      <c r="M1940" s="50" t="str">
        <f t="shared" ca="1" si="117"/>
        <v>Schweine-Grieben, Schweine-Grammeln, Knusper-Grammeln</v>
      </c>
    </row>
    <row r="1941" spans="1:13" s="18" customFormat="1" ht="14.25" x14ac:dyDescent="0.2">
      <c r="A1941" s="18" t="str">
        <f>IF(gesamt!C1941="",CONCATENATE("Eintrag ",J1941),gesamt!A1941)</f>
        <v>Schweinehaxen, Eisbein (Schweinshaxe) (roh)</v>
      </c>
      <c r="B1941" s="18">
        <v>100</v>
      </c>
      <c r="C1941" s="19">
        <f>IF(gesamt!C1941="",100,gesamt!D1941)</f>
        <v>200</v>
      </c>
      <c r="D1941" s="20">
        <f>IF(gesamt!C1941="",10,gesamt!G1941)</f>
        <v>0</v>
      </c>
      <c r="E1941" s="20">
        <f>IF(gesamt!C1941="",10,gesamt!H1941)</f>
        <v>12.5</v>
      </c>
      <c r="F1941" s="20">
        <f>IF(gesamt!C1941="",10,gesamt!I1941)</f>
        <v>20</v>
      </c>
      <c r="G1941" s="20">
        <f>IF(gesamt!C1941="",0,gesamt!J1941)</f>
        <v>0</v>
      </c>
      <c r="H1941" s="20">
        <f>IF(gesamt!C1941="",0,gesamt!K1941)</f>
        <v>0</v>
      </c>
      <c r="I1941" s="19">
        <f t="shared" si="118"/>
        <v>200.25</v>
      </c>
      <c r="J1941" s="22">
        <f t="shared" si="116"/>
        <v>1940</v>
      </c>
      <c r="K1941" s="21">
        <f t="shared" ca="1" si="115"/>
        <v>1</v>
      </c>
      <c r="L1941" s="21">
        <f ca="1">IF(K1941=0,"",COUNTIF($K$2:K1941,"&gt;0"))</f>
        <v>1940</v>
      </c>
      <c r="M1941" s="50" t="str">
        <f t="shared" ca="1" si="117"/>
        <v>Schweinehaxen, Eisbein (Schweinshaxe) (roh)</v>
      </c>
    </row>
    <row r="1942" spans="1:13" s="18" customFormat="1" ht="14.25" x14ac:dyDescent="0.2">
      <c r="A1942" s="18" t="str">
        <f>IF(gesamt!C1942="",CONCATENATE("Eintrag ",J1942),gesamt!A1942)</f>
        <v>Schweinehaxen, gegrillt (Schweinshaxe, Grillhaxe, Prater Stelze)</v>
      </c>
      <c r="B1942" s="18">
        <v>100</v>
      </c>
      <c r="C1942" s="19">
        <f>IF(gesamt!C1942="",100,gesamt!D1942)</f>
        <v>186</v>
      </c>
      <c r="D1942" s="20">
        <f>IF(gesamt!C1942="",10,gesamt!G1942)</f>
        <v>0</v>
      </c>
      <c r="E1942" s="20">
        <f>IF(gesamt!C1942="",10,gesamt!H1942)</f>
        <v>12.2</v>
      </c>
      <c r="F1942" s="20">
        <f>IF(gesamt!C1942="",10,gesamt!I1942)</f>
        <v>19</v>
      </c>
      <c r="G1942" s="20">
        <f>IF(gesamt!C1942="",0,gesamt!J1942)</f>
        <v>0</v>
      </c>
      <c r="H1942" s="20">
        <f>IF(gesamt!C1942="",0,gesamt!K1942)</f>
        <v>0</v>
      </c>
      <c r="I1942" s="19">
        <f t="shared" si="118"/>
        <v>193.26</v>
      </c>
      <c r="J1942" s="22">
        <f t="shared" si="116"/>
        <v>1941</v>
      </c>
      <c r="K1942" s="21">
        <f t="shared" ca="1" si="115"/>
        <v>1</v>
      </c>
      <c r="L1942" s="21">
        <f ca="1">IF(K1942=0,"",COUNTIF($K$2:K1942,"&gt;0"))</f>
        <v>1941</v>
      </c>
      <c r="M1942" s="50" t="str">
        <f t="shared" ca="1" si="117"/>
        <v>Schweinehaxen, gegrillt (Schweinshaxe, Grillhaxe, Prater Stelze)</v>
      </c>
    </row>
    <row r="1943" spans="1:13" s="18" customFormat="1" ht="14.25" x14ac:dyDescent="0.2">
      <c r="A1943" s="18" t="str">
        <f>IF(gesamt!C1943="",CONCATENATE("Eintrag ",J1943),gesamt!A1943)</f>
        <v>Schweinekamm, Kammfleisch, Hals, Schweinenacken, Nackensteak, Nackenbraten (roh)</v>
      </c>
      <c r="B1943" s="18">
        <v>100</v>
      </c>
      <c r="C1943" s="19">
        <f>IF(gesamt!C1943="",100,gesamt!D1943)</f>
        <v>212</v>
      </c>
      <c r="D1943" s="20">
        <f>IF(gesamt!C1943="",10,gesamt!G1943)</f>
        <v>0</v>
      </c>
      <c r="E1943" s="20">
        <f>IF(gesamt!C1943="",10,gesamt!H1943)</f>
        <v>19.100000000000001</v>
      </c>
      <c r="F1943" s="20">
        <f>IF(gesamt!C1943="",10,gesamt!I1943)</f>
        <v>8.1</v>
      </c>
      <c r="G1943" s="20">
        <f>IF(gesamt!C1943="",0,gesamt!J1943)</f>
        <v>0</v>
      </c>
      <c r="H1943" s="20">
        <f>IF(gesamt!C1943="",0,gesamt!K1943)</f>
        <v>0</v>
      </c>
      <c r="I1943" s="19">
        <f t="shared" si="118"/>
        <v>211.65000000000003</v>
      </c>
      <c r="J1943" s="22">
        <f t="shared" si="116"/>
        <v>1942</v>
      </c>
      <c r="K1943" s="21">
        <f t="shared" ref="K1943:K2006" ca="1" si="119">IFERROR(SEARCH(INDIRECT(CELL("address")),A1943),0)</f>
        <v>1</v>
      </c>
      <c r="L1943" s="21">
        <f ca="1">IF(K1943=0,"",COUNTIF($K$2:K1943,"&gt;0"))</f>
        <v>1942</v>
      </c>
      <c r="M1943" s="50" t="str">
        <f t="shared" ca="1" si="117"/>
        <v>Schweinekamm, Kammfleisch, Hals, Schweinenacken, Nackensteak, Nackenbraten (roh)</v>
      </c>
    </row>
    <row r="1944" spans="1:13" s="18" customFormat="1" ht="14.25" x14ac:dyDescent="0.2">
      <c r="A1944" s="18" t="str">
        <f>IF(gesamt!C1944="",CONCATENATE("Eintrag ",J1944),gesamt!A1944)</f>
        <v>Schweinekoteletts, paniert</v>
      </c>
      <c r="B1944" s="18">
        <v>100</v>
      </c>
      <c r="C1944" s="19">
        <f>IF(gesamt!C1944="",100,gesamt!D1944)</f>
        <v>250</v>
      </c>
      <c r="D1944" s="20">
        <f>IF(gesamt!C1944="",10,gesamt!G1944)</f>
        <v>7</v>
      </c>
      <c r="E1944" s="20">
        <f>IF(gesamt!C1944="",10,gesamt!H1944)</f>
        <v>14</v>
      </c>
      <c r="F1944" s="20">
        <f>IF(gesamt!C1944="",10,gesamt!I1944)</f>
        <v>24</v>
      </c>
      <c r="G1944" s="20">
        <f>IF(gesamt!C1944="",0,gesamt!J1944)</f>
        <v>0</v>
      </c>
      <c r="H1944" s="20">
        <f>IF(gesamt!C1944="",0,gesamt!K1944)</f>
        <v>0</v>
      </c>
      <c r="I1944" s="19">
        <f t="shared" si="118"/>
        <v>259.70000000000005</v>
      </c>
      <c r="J1944" s="22">
        <f t="shared" si="116"/>
        <v>1943</v>
      </c>
      <c r="K1944" s="21">
        <f t="shared" ca="1" si="119"/>
        <v>1</v>
      </c>
      <c r="L1944" s="21">
        <f ca="1">IF(K1944=0,"",COUNTIF($K$2:K1944,"&gt;0"))</f>
        <v>1943</v>
      </c>
      <c r="M1944" s="50" t="str">
        <f t="shared" ca="1" si="117"/>
        <v>Schweinekoteletts, paniert</v>
      </c>
    </row>
    <row r="1945" spans="1:13" s="18" customFormat="1" ht="14.25" x14ac:dyDescent="0.2">
      <c r="A1945" s="18" t="str">
        <f>IF(gesamt!C1945="",CONCATENATE("Eintrag ",J1945),gesamt!A1945)</f>
        <v>Schweinekoteletts, Schweinskoteletts (roh)</v>
      </c>
      <c r="B1945" s="18">
        <v>100</v>
      </c>
      <c r="C1945" s="19">
        <f>IF(gesamt!C1945="",100,gesamt!D1945)</f>
        <v>133</v>
      </c>
      <c r="D1945" s="20">
        <f>IF(gesamt!C1945="",10,gesamt!G1945)</f>
        <v>0</v>
      </c>
      <c r="E1945" s="20">
        <f>IF(gesamt!C1945="",10,gesamt!H1945)</f>
        <v>5.2</v>
      </c>
      <c r="F1945" s="20">
        <f>IF(gesamt!C1945="",10,gesamt!I1945)</f>
        <v>21.6</v>
      </c>
      <c r="G1945" s="20">
        <f>IF(gesamt!C1945="",0,gesamt!J1945)</f>
        <v>0</v>
      </c>
      <c r="H1945" s="20">
        <f>IF(gesamt!C1945="",0,gesamt!K1945)</f>
        <v>0</v>
      </c>
      <c r="I1945" s="19">
        <f t="shared" si="118"/>
        <v>139.08000000000001</v>
      </c>
      <c r="J1945" s="22">
        <f t="shared" si="116"/>
        <v>1944</v>
      </c>
      <c r="K1945" s="21">
        <f t="shared" ca="1" si="119"/>
        <v>1</v>
      </c>
      <c r="L1945" s="21">
        <f ca="1">IF(K1945=0,"",COUNTIF($K$2:K1945,"&gt;0"))</f>
        <v>1944</v>
      </c>
      <c r="M1945" s="50" t="str">
        <f t="shared" ca="1" si="117"/>
        <v>Schweinekoteletts, Schweinskoteletts (roh)</v>
      </c>
    </row>
    <row r="1946" spans="1:13" s="18" customFormat="1" ht="14.25" x14ac:dyDescent="0.2">
      <c r="A1946" s="18" t="str">
        <f>IF(gesamt!C1946="",CONCATENATE("Eintrag ",J1946),gesamt!A1946)</f>
        <v>Schweinekrusten-Chips, Schweine-Chips, Schweineschwarten-Chips</v>
      </c>
      <c r="B1946" s="18">
        <v>100</v>
      </c>
      <c r="C1946" s="19">
        <f>IF(gesamt!C1946="",100,gesamt!D1946)</f>
        <v>553</v>
      </c>
      <c r="D1946" s="20">
        <f>IF(gesamt!C1946="",10,gesamt!G1946)</f>
        <v>0</v>
      </c>
      <c r="E1946" s="20">
        <f>IF(gesamt!C1946="",10,gesamt!H1946)</f>
        <v>31</v>
      </c>
      <c r="F1946" s="20">
        <f>IF(gesamt!C1946="",10,gesamt!I1946)</f>
        <v>63</v>
      </c>
      <c r="G1946" s="20">
        <f>IF(gesamt!C1946="",0,gesamt!J1946)</f>
        <v>0</v>
      </c>
      <c r="H1946" s="20">
        <f>IF(gesamt!C1946="",0,gesamt!K1946)</f>
        <v>0</v>
      </c>
      <c r="I1946" s="19">
        <f t="shared" si="118"/>
        <v>552.90000000000009</v>
      </c>
      <c r="J1946" s="22">
        <f t="shared" si="116"/>
        <v>1945</v>
      </c>
      <c r="K1946" s="21">
        <f t="shared" ca="1" si="119"/>
        <v>1</v>
      </c>
      <c r="L1946" s="21">
        <f ca="1">IF(K1946=0,"",COUNTIF($K$2:K1946,"&gt;0"))</f>
        <v>1945</v>
      </c>
      <c r="M1946" s="50" t="str">
        <f t="shared" ca="1" si="117"/>
        <v>Schweinekrusten-Chips, Schweine-Chips, Schweineschwarten-Chips</v>
      </c>
    </row>
    <row r="1947" spans="1:13" s="18" customFormat="1" ht="14.25" x14ac:dyDescent="0.2">
      <c r="A1947" s="18" t="str">
        <f>IF(gesamt!C1947="",CONCATENATE("Eintrag ",J1947),gesamt!A1947)</f>
        <v>Schweineleber (Schweinsleber) (roh)</v>
      </c>
      <c r="B1947" s="18">
        <v>100</v>
      </c>
      <c r="C1947" s="19">
        <f>IF(gesamt!C1947="",100,gesamt!D1947)</f>
        <v>131</v>
      </c>
      <c r="D1947" s="20">
        <f>IF(gesamt!C1947="",10,gesamt!G1947)</f>
        <v>0.5</v>
      </c>
      <c r="E1947" s="20">
        <f>IF(gesamt!C1947="",10,gesamt!H1947)</f>
        <v>4.9000000000000004</v>
      </c>
      <c r="F1947" s="20">
        <f>IF(gesamt!C1947="",10,gesamt!I1947)</f>
        <v>20.7</v>
      </c>
      <c r="G1947" s="20">
        <f>IF(gesamt!C1947="",0,gesamt!J1947)</f>
        <v>0</v>
      </c>
      <c r="H1947" s="20">
        <f>IF(gesamt!C1947="",0,gesamt!K1947)</f>
        <v>0</v>
      </c>
      <c r="I1947" s="19">
        <f t="shared" si="118"/>
        <v>134.56</v>
      </c>
      <c r="J1947" s="22">
        <f t="shared" si="116"/>
        <v>1946</v>
      </c>
      <c r="K1947" s="21">
        <f t="shared" ca="1" si="119"/>
        <v>1</v>
      </c>
      <c r="L1947" s="21">
        <f ca="1">IF(K1947=0,"",COUNTIF($K$2:K1947,"&gt;0"))</f>
        <v>1946</v>
      </c>
      <c r="M1947" s="50" t="str">
        <f t="shared" ca="1" si="117"/>
        <v>Schweineleber (Schweinsleber) (roh)</v>
      </c>
    </row>
    <row r="1948" spans="1:13" s="18" customFormat="1" ht="14.25" x14ac:dyDescent="0.2">
      <c r="A1948" s="18" t="str">
        <f>IF(gesamt!C1948="",CONCATENATE("Eintrag ",J1948),gesamt!A1948)</f>
        <v>Schweinenieren (Schweinsnieren) (roh)</v>
      </c>
      <c r="B1948" s="18">
        <v>100</v>
      </c>
      <c r="C1948" s="19">
        <f>IF(gesamt!C1948="",100,gesamt!D1948)</f>
        <v>101</v>
      </c>
      <c r="D1948" s="20">
        <f>IF(gesamt!C1948="",10,gesamt!G1948)</f>
        <v>0</v>
      </c>
      <c r="E1948" s="20">
        <f>IF(gesamt!C1948="",10,gesamt!H1948)</f>
        <v>3.7</v>
      </c>
      <c r="F1948" s="20">
        <f>IF(gesamt!C1948="",10,gesamt!I1948)</f>
        <v>16.899999999999999</v>
      </c>
      <c r="G1948" s="20">
        <f>IF(gesamt!C1948="",0,gesamt!J1948)</f>
        <v>0</v>
      </c>
      <c r="H1948" s="20">
        <f>IF(gesamt!C1948="",0,gesamt!K1948)</f>
        <v>0</v>
      </c>
      <c r="I1948" s="19">
        <f t="shared" si="118"/>
        <v>105.39000000000001</v>
      </c>
      <c r="J1948" s="22">
        <f t="shared" si="116"/>
        <v>1947</v>
      </c>
      <c r="K1948" s="21">
        <f t="shared" ca="1" si="119"/>
        <v>1</v>
      </c>
      <c r="L1948" s="21">
        <f ca="1">IF(K1948=0,"",COUNTIF($K$2:K1948,"&gt;0"))</f>
        <v>1947</v>
      </c>
      <c r="M1948" s="50" t="str">
        <f t="shared" ca="1" si="117"/>
        <v>Schweinenieren (Schweinsnieren) (roh)</v>
      </c>
    </row>
    <row r="1949" spans="1:13" s="18" customFormat="1" ht="14.25" x14ac:dyDescent="0.2">
      <c r="A1949" s="18" t="str">
        <f>IF(gesamt!C1949="",CONCATENATE("Eintrag ",J1949),gesamt!A1949)</f>
        <v>Schweineohren, Schweinsohren, Schweinsöhrchen (Blätterteig mit Schokoladenrand)</v>
      </c>
      <c r="B1949" s="18">
        <v>100</v>
      </c>
      <c r="C1949" s="19">
        <f>IF(gesamt!C1949="",100,gesamt!D1949)</f>
        <v>522</v>
      </c>
      <c r="D1949" s="20">
        <f>IF(gesamt!C1949="",10,gesamt!G1949)</f>
        <v>53</v>
      </c>
      <c r="E1949" s="20">
        <f>IF(gesamt!C1949="",10,gesamt!H1949)</f>
        <v>30</v>
      </c>
      <c r="F1949" s="20">
        <f>IF(gesamt!C1949="",10,gesamt!I1949)</f>
        <v>6</v>
      </c>
      <c r="G1949" s="20">
        <f>IF(gesamt!C1949="",0,gesamt!J1949)</f>
        <v>0</v>
      </c>
      <c r="H1949" s="20">
        <f>IF(gesamt!C1949="",0,gesamt!K1949)</f>
        <v>0</v>
      </c>
      <c r="I1949" s="19">
        <f t="shared" si="118"/>
        <v>521.5</v>
      </c>
      <c r="J1949" s="22">
        <f t="shared" si="116"/>
        <v>1948</v>
      </c>
      <c r="K1949" s="21">
        <f t="shared" ca="1" si="119"/>
        <v>1</v>
      </c>
      <c r="L1949" s="21">
        <f ca="1">IF(K1949=0,"",COUNTIF($K$2:K1949,"&gt;0"))</f>
        <v>1948</v>
      </c>
      <c r="M1949" s="50" t="str">
        <f t="shared" ca="1" si="117"/>
        <v>Schweineohren, Schweinsohren, Schweinsöhrchen (Blätterteig mit Schokoladenrand)</v>
      </c>
    </row>
    <row r="1950" spans="1:13" s="18" customFormat="1" ht="14.25" x14ac:dyDescent="0.2">
      <c r="A1950" s="18" t="str">
        <f>IF(gesamt!C1950="",CONCATENATE("Eintrag ",J1950),gesamt!A1950)</f>
        <v>Schweinerippchen, gekocht (Spareribs, Schälrippe, Bauchrippe, Ripper)</v>
      </c>
      <c r="B1950" s="18">
        <v>100</v>
      </c>
      <c r="C1950" s="19">
        <f>IF(gesamt!C1950="",100,gesamt!D1950)</f>
        <v>265</v>
      </c>
      <c r="D1950" s="20">
        <f>IF(gesamt!C1950="",10,gesamt!G1950)</f>
        <v>1.2</v>
      </c>
      <c r="E1950" s="20">
        <f>IF(gesamt!C1950="",10,gesamt!H1950)</f>
        <v>18.899999999999999</v>
      </c>
      <c r="F1950" s="20">
        <f>IF(gesamt!C1950="",10,gesamt!I1950)</f>
        <v>22.5</v>
      </c>
      <c r="G1950" s="20">
        <f>IF(gesamt!C1950="",0,gesamt!J1950)</f>
        <v>0</v>
      </c>
      <c r="H1950" s="20">
        <f>IF(gesamt!C1950="",0,gesamt!K1950)</f>
        <v>0</v>
      </c>
      <c r="I1950" s="19">
        <f t="shared" si="118"/>
        <v>275.19</v>
      </c>
      <c r="J1950" s="22">
        <f t="shared" si="116"/>
        <v>1949</v>
      </c>
      <c r="K1950" s="21">
        <f t="shared" ca="1" si="119"/>
        <v>1</v>
      </c>
      <c r="L1950" s="21">
        <f ca="1">IF(K1950=0,"",COUNTIF($K$2:K1950,"&gt;0"))</f>
        <v>1949</v>
      </c>
      <c r="M1950" s="50" t="str">
        <f t="shared" ca="1" si="117"/>
        <v>Schweinerippchen, gekocht (Spareribs, Schälrippe, Bauchrippe, Ripper)</v>
      </c>
    </row>
    <row r="1951" spans="1:13" s="18" customFormat="1" ht="14.25" x14ac:dyDescent="0.2">
      <c r="A1951" s="18" t="str">
        <f>IF(gesamt!C1951="",CONCATENATE("Eintrag ",J1951),gesamt!A1951)</f>
        <v>Schweinerollbraten mit Zwiebel-Tomaten-Soße</v>
      </c>
      <c r="B1951" s="18">
        <v>100</v>
      </c>
      <c r="C1951" s="19">
        <f>IF(gesamt!C1951="",100,gesamt!D1951)</f>
        <v>153</v>
      </c>
      <c r="D1951" s="20">
        <f>IF(gesamt!C1951="",10,gesamt!G1951)</f>
        <v>1</v>
      </c>
      <c r="E1951" s="20">
        <f>IF(gesamt!C1951="",10,gesamt!H1951)</f>
        <v>7</v>
      </c>
      <c r="F1951" s="20">
        <f>IF(gesamt!C1951="",10,gesamt!I1951)</f>
        <v>20</v>
      </c>
      <c r="G1951" s="20">
        <f>IF(gesamt!C1951="",0,gesamt!J1951)</f>
        <v>0</v>
      </c>
      <c r="H1951" s="20">
        <f>IF(gesamt!C1951="",0,gesamt!K1951)</f>
        <v>0</v>
      </c>
      <c r="I1951" s="19">
        <f t="shared" si="118"/>
        <v>153.19999999999999</v>
      </c>
      <c r="J1951" s="22">
        <f t="shared" si="116"/>
        <v>1950</v>
      </c>
      <c r="K1951" s="21">
        <f t="shared" ca="1" si="119"/>
        <v>1</v>
      </c>
      <c r="L1951" s="21">
        <f ca="1">IF(K1951=0,"",COUNTIF($K$2:K1951,"&gt;0"))</f>
        <v>1950</v>
      </c>
      <c r="M1951" s="50" t="str">
        <f t="shared" ca="1" si="117"/>
        <v>Schweinerollbraten mit Zwiebel-Tomaten-Soße</v>
      </c>
    </row>
    <row r="1952" spans="1:13" s="18" customFormat="1" ht="14.25" x14ac:dyDescent="0.2">
      <c r="A1952" s="18" t="str">
        <f>IF(gesamt!C1952="",CONCATENATE("Eintrag ",J1952),gesamt!A1952)</f>
        <v>Schweinerouladen mit Soße</v>
      </c>
      <c r="B1952" s="18">
        <v>100</v>
      </c>
      <c r="C1952" s="19">
        <f>IF(gesamt!C1952="",100,gesamt!D1952)</f>
        <v>200</v>
      </c>
      <c r="D1952" s="20">
        <f>IF(gesamt!C1952="",10,gesamt!G1952)</f>
        <v>2</v>
      </c>
      <c r="E1952" s="20">
        <f>IF(gesamt!C1952="",10,gesamt!H1952)</f>
        <v>15.6</v>
      </c>
      <c r="F1952" s="20">
        <f>IF(gesamt!C1952="",10,gesamt!I1952)</f>
        <v>11</v>
      </c>
      <c r="G1952" s="20">
        <f>IF(gesamt!C1952="",0,gesamt!J1952)</f>
        <v>0</v>
      </c>
      <c r="H1952" s="20">
        <f>IF(gesamt!C1952="",0,gesamt!K1952)</f>
        <v>0</v>
      </c>
      <c r="I1952" s="19">
        <f t="shared" si="118"/>
        <v>199.48000000000002</v>
      </c>
      <c r="J1952" s="22">
        <f t="shared" si="116"/>
        <v>1951</v>
      </c>
      <c r="K1952" s="21">
        <f t="shared" ca="1" si="119"/>
        <v>1</v>
      </c>
      <c r="L1952" s="21">
        <f ca="1">IF(K1952=0,"",COUNTIF($K$2:K1952,"&gt;0"))</f>
        <v>1951</v>
      </c>
      <c r="M1952" s="50" t="str">
        <f t="shared" ca="1" si="117"/>
        <v>Schweinerouladen mit Soße</v>
      </c>
    </row>
    <row r="1953" spans="1:13" s="18" customFormat="1" ht="14.25" x14ac:dyDescent="0.2">
      <c r="A1953" s="18" t="str">
        <f>IF(gesamt!C1953="",CONCATENATE("Eintrag ",J1953),gesamt!A1953)</f>
        <v>Schweinerücken, gegart (Kotelettstrang, Rippenstück, Schweinelachs, Minutensteak)</v>
      </c>
      <c r="B1953" s="18">
        <v>100</v>
      </c>
      <c r="C1953" s="19">
        <f>IF(gesamt!C1953="",100,gesamt!D1953)</f>
        <v>216</v>
      </c>
      <c r="D1953" s="20">
        <f>IF(gesamt!C1953="",10,gesamt!G1953)</f>
        <v>0</v>
      </c>
      <c r="E1953" s="20">
        <f>IF(gesamt!C1953="",10,gesamt!H1953)</f>
        <v>11</v>
      </c>
      <c r="F1953" s="20">
        <f>IF(gesamt!C1953="",10,gesamt!I1953)</f>
        <v>27</v>
      </c>
      <c r="G1953" s="20">
        <f>IF(gesamt!C1953="",0,gesamt!J1953)</f>
        <v>0</v>
      </c>
      <c r="H1953" s="20">
        <f>IF(gesamt!C1953="",0,gesamt!K1953)</f>
        <v>0</v>
      </c>
      <c r="I1953" s="19">
        <f t="shared" si="118"/>
        <v>215.70000000000002</v>
      </c>
      <c r="J1953" s="22">
        <f t="shared" si="116"/>
        <v>1952</v>
      </c>
      <c r="K1953" s="21">
        <f t="shared" ca="1" si="119"/>
        <v>1</v>
      </c>
      <c r="L1953" s="21">
        <f ca="1">IF(K1953=0,"",COUNTIF($K$2:K1953,"&gt;0"))</f>
        <v>1952</v>
      </c>
      <c r="M1953" s="50" t="str">
        <f t="shared" ca="1" si="117"/>
        <v>Schweinerücken, gegart (Kotelettstrang, Rippenstück, Schweinelachs, Minutensteak)</v>
      </c>
    </row>
    <row r="1954" spans="1:13" s="18" customFormat="1" ht="14.25" x14ac:dyDescent="0.2">
      <c r="A1954" s="18" t="str">
        <f>IF(gesamt!C1954="",CONCATENATE("Eintrag ",J1954),gesamt!A1954)</f>
        <v>Schweineschinken, geräuchert (Hinterschinken, Schwarzwälder Schinken, Katen-S.)</v>
      </c>
      <c r="B1954" s="18">
        <v>100</v>
      </c>
      <c r="C1954" s="19">
        <f>IF(gesamt!C1954="",100,gesamt!D1954)</f>
        <v>280</v>
      </c>
      <c r="D1954" s="20">
        <f>IF(gesamt!C1954="",10,gesamt!G1954)</f>
        <v>0</v>
      </c>
      <c r="E1954" s="20">
        <f>IF(gesamt!C1954="",10,gesamt!H1954)</f>
        <v>16</v>
      </c>
      <c r="F1954" s="20">
        <f>IF(gesamt!C1954="",10,gesamt!I1954)</f>
        <v>34</v>
      </c>
      <c r="G1954" s="20">
        <f>IF(gesamt!C1954="",0,gesamt!J1954)</f>
        <v>0</v>
      </c>
      <c r="H1954" s="20">
        <f>IF(gesamt!C1954="",0,gesamt!K1954)</f>
        <v>0</v>
      </c>
      <c r="I1954" s="19">
        <f t="shared" si="118"/>
        <v>291.60000000000002</v>
      </c>
      <c r="J1954" s="22">
        <f t="shared" si="116"/>
        <v>1953</v>
      </c>
      <c r="K1954" s="21">
        <f t="shared" ca="1" si="119"/>
        <v>1</v>
      </c>
      <c r="L1954" s="21">
        <f ca="1">IF(K1954=0,"",COUNTIF($K$2:K1954,"&gt;0"))</f>
        <v>1953</v>
      </c>
      <c r="M1954" s="50" t="str">
        <f t="shared" ca="1" si="117"/>
        <v>Schweineschinken, geräuchert (Hinterschinken, Schwarzwälder Schinken, Katen-S.)</v>
      </c>
    </row>
    <row r="1955" spans="1:13" s="18" customFormat="1" ht="14.25" x14ac:dyDescent="0.2">
      <c r="A1955" s="18" t="str">
        <f>IF(gesamt!C1955="",CONCATENATE("Eintrag ",J1955),gesamt!A1955)</f>
        <v>Schweineschinken, Kochschinken (Vorderschinken)</v>
      </c>
      <c r="B1955" s="18">
        <v>100</v>
      </c>
      <c r="C1955" s="19">
        <f>IF(gesamt!C1955="",100,gesamt!D1955)</f>
        <v>125</v>
      </c>
      <c r="D1955" s="20">
        <f>IF(gesamt!C1955="",10,gesamt!G1955)</f>
        <v>0</v>
      </c>
      <c r="E1955" s="20">
        <f>IF(gesamt!C1955="",10,gesamt!H1955)</f>
        <v>3.7</v>
      </c>
      <c r="F1955" s="20">
        <f>IF(gesamt!C1955="",10,gesamt!I1955)</f>
        <v>22.5</v>
      </c>
      <c r="G1955" s="20">
        <f>IF(gesamt!C1955="",0,gesamt!J1955)</f>
        <v>0</v>
      </c>
      <c r="H1955" s="20">
        <f>IF(gesamt!C1955="",0,gesamt!K1955)</f>
        <v>0</v>
      </c>
      <c r="I1955" s="19">
        <f t="shared" si="118"/>
        <v>128.91</v>
      </c>
      <c r="J1955" s="22">
        <f t="shared" si="116"/>
        <v>1954</v>
      </c>
      <c r="K1955" s="21">
        <f t="shared" ca="1" si="119"/>
        <v>1</v>
      </c>
      <c r="L1955" s="21">
        <f ca="1">IF(K1955=0,"",COUNTIF($K$2:K1955,"&gt;0"))</f>
        <v>1954</v>
      </c>
      <c r="M1955" s="50" t="str">
        <f t="shared" ca="1" si="117"/>
        <v>Schweineschinken, Kochschinken (Vorderschinken)</v>
      </c>
    </row>
    <row r="1956" spans="1:13" s="18" customFormat="1" ht="14.25" x14ac:dyDescent="0.2">
      <c r="A1956" s="18" t="str">
        <f>IF(gesamt!C1956="",CONCATENATE("Eintrag ",J1956),gesamt!A1956)</f>
        <v>Schweine-Schinkenspieß, Backschinken (Brotauflage)</v>
      </c>
      <c r="B1956" s="18">
        <v>100</v>
      </c>
      <c r="C1956" s="19">
        <f>IF(gesamt!C1956="",100,gesamt!D1956)</f>
        <v>126</v>
      </c>
      <c r="D1956" s="20">
        <f>IF(gesamt!C1956="",10,gesamt!G1956)</f>
        <v>1</v>
      </c>
      <c r="E1956" s="20">
        <f>IF(gesamt!C1956="",10,gesamt!H1956)</f>
        <v>4.0999999999999996</v>
      </c>
      <c r="F1956" s="20">
        <f>IF(gesamt!C1956="",10,gesamt!I1956)</f>
        <v>20</v>
      </c>
      <c r="G1956" s="20">
        <f>IF(gesamt!C1956="",0,gesamt!J1956)</f>
        <v>0</v>
      </c>
      <c r="H1956" s="20">
        <f>IF(gesamt!C1956="",0,gesamt!K1956)</f>
        <v>0</v>
      </c>
      <c r="I1956" s="19">
        <f t="shared" si="118"/>
        <v>126.23</v>
      </c>
      <c r="J1956" s="22">
        <f t="shared" si="116"/>
        <v>1955</v>
      </c>
      <c r="K1956" s="21">
        <f t="shared" ca="1" si="119"/>
        <v>1</v>
      </c>
      <c r="L1956" s="21">
        <f ca="1">IF(K1956=0,"",COUNTIF($K$2:K1956,"&gt;0"))</f>
        <v>1955</v>
      </c>
      <c r="M1956" s="50" t="str">
        <f t="shared" ca="1" si="117"/>
        <v>Schweine-Schinkenspieß, Backschinken (Brotauflage)</v>
      </c>
    </row>
    <row r="1957" spans="1:13" s="18" customFormat="1" ht="14.25" x14ac:dyDescent="0.2">
      <c r="A1957" s="18" t="str">
        <f>IF(gesamt!C1957="",CONCATENATE("Eintrag ",J1957),gesamt!A1957)</f>
        <v>Schweineschmalz, Schweinefett, Schweinetalg</v>
      </c>
      <c r="B1957" s="18">
        <v>100</v>
      </c>
      <c r="C1957" s="19">
        <f>IF(gesamt!C1957="",100,gesamt!D1957)</f>
        <v>930</v>
      </c>
      <c r="D1957" s="20">
        <f>IF(gesamt!C1957="",10,gesamt!G1957)</f>
        <v>0</v>
      </c>
      <c r="E1957" s="20">
        <f>IF(gesamt!C1957="",10,gesamt!H1957)</f>
        <v>100</v>
      </c>
      <c r="F1957" s="20">
        <f>IF(gesamt!C1957="",10,gesamt!I1957)</f>
        <v>0</v>
      </c>
      <c r="G1957" s="20">
        <f>IF(gesamt!C1957="",0,gesamt!J1957)</f>
        <v>0</v>
      </c>
      <c r="H1957" s="20">
        <f>IF(gesamt!C1957="",0,gesamt!K1957)</f>
        <v>0</v>
      </c>
      <c r="I1957" s="19">
        <f t="shared" si="118"/>
        <v>930.00000000000011</v>
      </c>
      <c r="J1957" s="22">
        <f t="shared" ref="J1957:J2020" si="120">J1956+1</f>
        <v>1956</v>
      </c>
      <c r="K1957" s="21">
        <f t="shared" ca="1" si="119"/>
        <v>1</v>
      </c>
      <c r="L1957" s="21">
        <f ca="1">IF(K1957=0,"",COUNTIF($K$2:K1957,"&gt;0"))</f>
        <v>1956</v>
      </c>
      <c r="M1957" s="50" t="str">
        <f t="shared" ca="1" si="117"/>
        <v>Schweineschmalz, Schweinefett, Schweinetalg</v>
      </c>
    </row>
    <row r="1958" spans="1:13" s="18" customFormat="1" ht="14.25" x14ac:dyDescent="0.2">
      <c r="A1958" s="18" t="str">
        <f>IF(gesamt!C1958="",CONCATENATE("Eintrag ",J1958),gesamt!A1958)</f>
        <v>Schweineschnitzel (roh)</v>
      </c>
      <c r="B1958" s="18">
        <v>100</v>
      </c>
      <c r="C1958" s="19">
        <f>IF(gesamt!C1958="",100,gesamt!D1958)</f>
        <v>106</v>
      </c>
      <c r="D1958" s="20">
        <f>IF(gesamt!C1958="",10,gesamt!G1958)</f>
        <v>0</v>
      </c>
      <c r="E1958" s="20">
        <f>IF(gesamt!C1958="",10,gesamt!H1958)</f>
        <v>1.9</v>
      </c>
      <c r="F1958" s="20">
        <f>IF(gesamt!C1958="",10,gesamt!I1958)</f>
        <v>22.2</v>
      </c>
      <c r="G1958" s="20">
        <f>IF(gesamt!C1958="",0,gesamt!J1958)</f>
        <v>0</v>
      </c>
      <c r="H1958" s="20">
        <f>IF(gesamt!C1958="",0,gesamt!K1958)</f>
        <v>0</v>
      </c>
      <c r="I1958" s="19">
        <f t="shared" si="118"/>
        <v>110.91</v>
      </c>
      <c r="J1958" s="22">
        <f t="shared" si="120"/>
        <v>1957</v>
      </c>
      <c r="K1958" s="21">
        <f t="shared" ca="1" si="119"/>
        <v>1</v>
      </c>
      <c r="L1958" s="21">
        <f ca="1">IF(K1958=0,"",COUNTIF($K$2:K1958,"&gt;0"))</f>
        <v>1957</v>
      </c>
      <c r="M1958" s="50" t="str">
        <f t="shared" ca="1" si="117"/>
        <v>Schweineschnitzel (roh)</v>
      </c>
    </row>
    <row r="1959" spans="1:13" s="18" customFormat="1" ht="14.25" x14ac:dyDescent="0.2">
      <c r="A1959" s="18" t="str">
        <f>IF(gesamt!C1959="",CONCATENATE("Eintrag ",J1959),gesamt!A1959)</f>
        <v>Schweineschnitzel, gefüllt</v>
      </c>
      <c r="B1959" s="18">
        <v>100</v>
      </c>
      <c r="C1959" s="19">
        <f>IF(gesamt!C1959="",100,gesamt!D1959)</f>
        <v>205</v>
      </c>
      <c r="D1959" s="20">
        <f>IF(gesamt!C1959="",10,gesamt!G1959)</f>
        <v>12</v>
      </c>
      <c r="E1959" s="20">
        <f>IF(gesamt!C1959="",10,gesamt!H1959)</f>
        <v>9.5</v>
      </c>
      <c r="F1959" s="20">
        <f>IF(gesamt!C1959="",10,gesamt!I1959)</f>
        <v>16</v>
      </c>
      <c r="G1959" s="20">
        <f>IF(gesamt!C1959="",0,gesamt!J1959)</f>
        <v>0</v>
      </c>
      <c r="H1959" s="20">
        <f>IF(gesamt!C1959="",0,gesamt!K1959)</f>
        <v>0</v>
      </c>
      <c r="I1959" s="19">
        <f t="shared" si="118"/>
        <v>204.75</v>
      </c>
      <c r="J1959" s="22">
        <f t="shared" si="120"/>
        <v>1958</v>
      </c>
      <c r="K1959" s="21">
        <f t="shared" ca="1" si="119"/>
        <v>1</v>
      </c>
      <c r="L1959" s="21">
        <f ca="1">IF(K1959=0,"",COUNTIF($K$2:K1959,"&gt;0"))</f>
        <v>1958</v>
      </c>
      <c r="M1959" s="50" t="str">
        <f t="shared" ca="1" si="117"/>
        <v>Schweineschnitzel, gefüllt</v>
      </c>
    </row>
    <row r="1960" spans="1:13" s="18" customFormat="1" ht="14.25" x14ac:dyDescent="0.2">
      <c r="A1960" s="18" t="str">
        <f>IF(gesamt!C1960="",CONCATENATE("Eintrag ",J1960),gesamt!A1960)</f>
        <v>Schweineschnitzel, natur</v>
      </c>
      <c r="B1960" s="18">
        <v>100</v>
      </c>
      <c r="C1960" s="19">
        <f>IF(gesamt!C1960="",100,gesamt!D1960)</f>
        <v>177</v>
      </c>
      <c r="D1960" s="20">
        <f>IF(gesamt!C1960="",10,gesamt!G1960)</f>
        <v>0</v>
      </c>
      <c r="E1960" s="20">
        <f>IF(gesamt!C1960="",10,gesamt!H1960)</f>
        <v>6</v>
      </c>
      <c r="F1960" s="20">
        <f>IF(gesamt!C1960="",10,gesamt!I1960)</f>
        <v>30.8</v>
      </c>
      <c r="G1960" s="20">
        <f>IF(gesamt!C1960="",0,gesamt!J1960)</f>
        <v>0</v>
      </c>
      <c r="H1960" s="20">
        <f>IF(gesamt!C1960="",0,gesamt!K1960)</f>
        <v>0</v>
      </c>
      <c r="I1960" s="19">
        <f t="shared" si="118"/>
        <v>185.16000000000003</v>
      </c>
      <c r="J1960" s="22">
        <f t="shared" si="120"/>
        <v>1959</v>
      </c>
      <c r="K1960" s="21">
        <f t="shared" ca="1" si="119"/>
        <v>1</v>
      </c>
      <c r="L1960" s="21">
        <f ca="1">IF(K1960=0,"",COUNTIF($K$2:K1960,"&gt;0"))</f>
        <v>1959</v>
      </c>
      <c r="M1960" s="50" t="str">
        <f t="shared" ca="1" si="117"/>
        <v>Schweineschnitzel, natur</v>
      </c>
    </row>
    <row r="1961" spans="1:13" s="18" customFormat="1" ht="14.25" x14ac:dyDescent="0.2">
      <c r="A1961" s="18" t="str">
        <f>IF(gesamt!C1961="",CONCATENATE("Eintrag ",J1961),gesamt!A1961)</f>
        <v>Schweineschnitzel, paniert</v>
      </c>
      <c r="B1961" s="18">
        <v>100</v>
      </c>
      <c r="C1961" s="19">
        <f>IF(gesamt!C1961="",100,gesamt!D1961)</f>
        <v>230</v>
      </c>
      <c r="D1961" s="20">
        <f>IF(gesamt!C1961="",10,gesamt!G1961)</f>
        <v>8</v>
      </c>
      <c r="E1961" s="20">
        <f>IF(gesamt!C1961="",10,gesamt!H1961)</f>
        <v>10.5</v>
      </c>
      <c r="F1961" s="20">
        <f>IF(gesamt!C1961="",10,gesamt!I1961)</f>
        <v>25.8</v>
      </c>
      <c r="G1961" s="20">
        <f>IF(gesamt!C1961="",0,gesamt!J1961)</f>
        <v>0</v>
      </c>
      <c r="H1961" s="20">
        <f>IF(gesamt!C1961="",0,gesamt!K1961)</f>
        <v>0</v>
      </c>
      <c r="I1961" s="19">
        <f t="shared" si="118"/>
        <v>238.81</v>
      </c>
      <c r="J1961" s="22">
        <f t="shared" si="120"/>
        <v>1960</v>
      </c>
      <c r="K1961" s="21">
        <f t="shared" ca="1" si="119"/>
        <v>1</v>
      </c>
      <c r="L1961" s="21">
        <f ca="1">IF(K1961=0,"",COUNTIF($K$2:K1961,"&gt;0"))</f>
        <v>1960</v>
      </c>
      <c r="M1961" s="50" t="str">
        <f t="shared" ca="1" si="117"/>
        <v>Schweineschnitzel, paniert</v>
      </c>
    </row>
    <row r="1962" spans="1:13" s="18" customFormat="1" ht="14.25" x14ac:dyDescent="0.2">
      <c r="A1962" s="18" t="str">
        <f>IF(gesamt!C1962="",CONCATENATE("Eintrag ",J1962),gesamt!A1962)</f>
        <v>Schweinespeck (roh)</v>
      </c>
      <c r="B1962" s="18">
        <v>100</v>
      </c>
      <c r="C1962" s="19">
        <f>IF(gesamt!C1962="",100,gesamt!D1962)</f>
        <v>810</v>
      </c>
      <c r="D1962" s="20">
        <f>IF(gesamt!C1962="",10,gesamt!G1962)</f>
        <v>0</v>
      </c>
      <c r="E1962" s="20">
        <f>IF(gesamt!C1962="",10,gesamt!H1962)</f>
        <v>88.7</v>
      </c>
      <c r="F1962" s="20">
        <f>IF(gesamt!C1962="",10,gesamt!I1962)</f>
        <v>2.9</v>
      </c>
      <c r="G1962" s="20">
        <f>IF(gesamt!C1962="",0,gesamt!J1962)</f>
        <v>0</v>
      </c>
      <c r="H1962" s="20">
        <f>IF(gesamt!C1962="",0,gesamt!K1962)</f>
        <v>0</v>
      </c>
      <c r="I1962" s="19">
        <f t="shared" si="118"/>
        <v>837.09</v>
      </c>
      <c r="J1962" s="22">
        <f t="shared" si="120"/>
        <v>1961</v>
      </c>
      <c r="K1962" s="21">
        <f t="shared" ca="1" si="119"/>
        <v>1</v>
      </c>
      <c r="L1962" s="21">
        <f ca="1">IF(K1962=0,"",COUNTIF($K$2:K1962,"&gt;0"))</f>
        <v>1961</v>
      </c>
      <c r="M1962" s="50" t="str">
        <f t="shared" ca="1" si="117"/>
        <v>Schweinespeck (roh)</v>
      </c>
    </row>
    <row r="1963" spans="1:13" s="18" customFormat="1" ht="14.25" x14ac:dyDescent="0.2">
      <c r="A1963" s="18" t="str">
        <f>IF(gesamt!C1963="",CONCATENATE("Eintrag ",J1963),gesamt!A1963)</f>
        <v>Schweinesteaks, gebraten</v>
      </c>
      <c r="B1963" s="18">
        <v>100</v>
      </c>
      <c r="C1963" s="19">
        <f>IF(gesamt!C1963="",100,gesamt!D1963)</f>
        <v>255</v>
      </c>
      <c r="D1963" s="20">
        <f>IF(gesamt!C1963="",10,gesamt!G1963)</f>
        <v>0</v>
      </c>
      <c r="E1963" s="20">
        <f>IF(gesamt!C1963="",10,gesamt!H1963)</f>
        <v>15</v>
      </c>
      <c r="F1963" s="20">
        <f>IF(gesamt!C1963="",10,gesamt!I1963)</f>
        <v>27.5</v>
      </c>
      <c r="G1963" s="20">
        <f>IF(gesamt!C1963="",0,gesamt!J1963)</f>
        <v>0</v>
      </c>
      <c r="H1963" s="20">
        <f>IF(gesamt!C1963="",0,gesamt!K1963)</f>
        <v>0</v>
      </c>
      <c r="I1963" s="19">
        <f t="shared" si="118"/>
        <v>255</v>
      </c>
      <c r="J1963" s="22">
        <f t="shared" si="120"/>
        <v>1962</v>
      </c>
      <c r="K1963" s="21">
        <f t="shared" ca="1" si="119"/>
        <v>1</v>
      </c>
      <c r="L1963" s="21">
        <f ca="1">IF(K1963=0,"",COUNTIF($K$2:K1963,"&gt;0"))</f>
        <v>1962</v>
      </c>
      <c r="M1963" s="50" t="str">
        <f t="shared" ca="1" si="117"/>
        <v>Schweinesteaks, gebraten</v>
      </c>
    </row>
    <row r="1964" spans="1:13" s="18" customFormat="1" ht="14.25" x14ac:dyDescent="0.2">
      <c r="A1964" s="18" t="str">
        <f>IF(gesamt!C1964="",CONCATENATE("Eintrag ",J1964),gesamt!A1964)</f>
        <v>Schweinesteaks, gegrillt (Grillsteaks)</v>
      </c>
      <c r="B1964" s="18">
        <v>100</v>
      </c>
      <c r="C1964" s="19">
        <f>IF(gesamt!C1964="",100,gesamt!D1964)</f>
        <v>182</v>
      </c>
      <c r="D1964" s="20">
        <f>IF(gesamt!C1964="",10,gesamt!G1964)</f>
        <v>0.1</v>
      </c>
      <c r="E1964" s="20">
        <f>IF(gesamt!C1964="",10,gesamt!H1964)</f>
        <v>6</v>
      </c>
      <c r="F1964" s="20">
        <f>IF(gesamt!C1964="",10,gesamt!I1964)</f>
        <v>30</v>
      </c>
      <c r="G1964" s="20">
        <f>IF(gesamt!C1964="",0,gesamt!J1964)</f>
        <v>0</v>
      </c>
      <c r="H1964" s="20">
        <f>IF(gesamt!C1964="",0,gesamt!K1964)</f>
        <v>0</v>
      </c>
      <c r="I1964" s="19">
        <f t="shared" si="118"/>
        <v>182.21</v>
      </c>
      <c r="J1964" s="22">
        <f t="shared" si="120"/>
        <v>1963</v>
      </c>
      <c r="K1964" s="21">
        <f t="shared" ca="1" si="119"/>
        <v>1</v>
      </c>
      <c r="L1964" s="21">
        <f ca="1">IF(K1964=0,"",COUNTIF($K$2:K1964,"&gt;0"))</f>
        <v>1963</v>
      </c>
      <c r="M1964" s="50" t="str">
        <f t="shared" ca="1" si="117"/>
        <v>Schweinesteaks, gegrillt (Grillsteaks)</v>
      </c>
    </row>
    <row r="1965" spans="1:13" s="18" customFormat="1" ht="14.25" x14ac:dyDescent="0.2">
      <c r="A1965" s="18" t="str">
        <f>IF(gesamt!C1965="",CONCATENATE("Eintrag ",J1965),gesamt!A1965)</f>
        <v>Schweinezunge, Schweinszunge (roh)</v>
      </c>
      <c r="B1965" s="18">
        <v>100</v>
      </c>
      <c r="C1965" s="19">
        <f>IF(gesamt!C1965="",100,gesamt!D1965)</f>
        <v>200</v>
      </c>
      <c r="D1965" s="20">
        <f>IF(gesamt!C1965="",10,gesamt!G1965)</f>
        <v>0</v>
      </c>
      <c r="E1965" s="20">
        <f>IF(gesamt!C1965="",10,gesamt!H1965)</f>
        <v>12.9</v>
      </c>
      <c r="F1965" s="20">
        <f>IF(gesamt!C1965="",10,gesamt!I1965)</f>
        <v>19</v>
      </c>
      <c r="G1965" s="20">
        <f>IF(gesamt!C1965="",0,gesamt!J1965)</f>
        <v>0</v>
      </c>
      <c r="H1965" s="20">
        <f>IF(gesamt!C1965="",0,gesamt!K1965)</f>
        <v>0</v>
      </c>
      <c r="I1965" s="19">
        <f t="shared" si="118"/>
        <v>199.77</v>
      </c>
      <c r="J1965" s="22">
        <f t="shared" si="120"/>
        <v>1964</v>
      </c>
      <c r="K1965" s="21">
        <f t="shared" ca="1" si="119"/>
        <v>1</v>
      </c>
      <c r="L1965" s="21">
        <f ca="1">IF(K1965=0,"",COUNTIF($K$2:K1965,"&gt;0"))</f>
        <v>1964</v>
      </c>
      <c r="M1965" s="50" t="str">
        <f t="shared" ca="1" si="117"/>
        <v>Schweinezunge, Schweinszunge (roh)</v>
      </c>
    </row>
    <row r="1966" spans="1:13" s="18" customFormat="1" ht="14.25" x14ac:dyDescent="0.2">
      <c r="A1966" s="18" t="str">
        <f>IF(gesamt!C1966="",CONCATENATE("Eintrag ",J1966),gesamt!A1966)</f>
        <v>Schweinezunge, Schweinszunge, gegrillt</v>
      </c>
      <c r="B1966" s="18">
        <v>100</v>
      </c>
      <c r="C1966" s="19">
        <f>IF(gesamt!C1966="",100,gesamt!D1966)</f>
        <v>181</v>
      </c>
      <c r="D1966" s="20">
        <f>IF(gesamt!C1966="",10,gesamt!G1966)</f>
        <v>1</v>
      </c>
      <c r="E1966" s="20">
        <f>IF(gesamt!C1966="",10,gesamt!H1966)</f>
        <v>5</v>
      </c>
      <c r="F1966" s="20">
        <f>IF(gesamt!C1966="",10,gesamt!I1966)</f>
        <v>31</v>
      </c>
      <c r="G1966" s="20">
        <f>IF(gesamt!C1966="",0,gesamt!J1966)</f>
        <v>0</v>
      </c>
      <c r="H1966" s="20">
        <f>IF(gesamt!C1966="",0,gesamt!K1966)</f>
        <v>0</v>
      </c>
      <c r="I1966" s="19">
        <f t="shared" si="118"/>
        <v>180.8</v>
      </c>
      <c r="J1966" s="22">
        <f t="shared" si="120"/>
        <v>1965</v>
      </c>
      <c r="K1966" s="21">
        <f t="shared" ca="1" si="119"/>
        <v>1</v>
      </c>
      <c r="L1966" s="21">
        <f ca="1">IF(K1966=0,"",COUNTIF($K$2:K1966,"&gt;0"))</f>
        <v>1965</v>
      </c>
      <c r="M1966" s="50" t="str">
        <f t="shared" ca="1" si="117"/>
        <v>Schweinezunge, Schweinszunge, gegrillt</v>
      </c>
    </row>
    <row r="1967" spans="1:13" s="18" customFormat="1" ht="14.25" x14ac:dyDescent="0.2">
      <c r="A1967" s="18" t="str">
        <f>IF(gesamt!C1967="",CONCATENATE("Eintrag ",J1967),gesamt!A1967)</f>
        <v>Schweinsohren</v>
      </c>
      <c r="B1967" s="18">
        <v>100</v>
      </c>
      <c r="C1967" s="19">
        <f>IF(gesamt!C1967="",100,gesamt!D1967)</f>
        <v>451</v>
      </c>
      <c r="D1967" s="20">
        <f>IF(gesamt!C1967="",10,gesamt!G1967)</f>
        <v>43.1</v>
      </c>
      <c r="E1967" s="20">
        <f>IF(gesamt!C1967="",10,gesamt!H1967)</f>
        <v>29.4</v>
      </c>
      <c r="F1967" s="20">
        <f>IF(gesamt!C1967="",10,gesamt!I1967)</f>
        <v>3.5</v>
      </c>
      <c r="G1967" s="20">
        <f>IF(gesamt!C1967="",0,gesamt!J1967)</f>
        <v>0</v>
      </c>
      <c r="H1967" s="20">
        <f>IF(gesamt!C1967="",0,gesamt!K1967)</f>
        <v>0</v>
      </c>
      <c r="I1967" s="19">
        <f t="shared" si="118"/>
        <v>464.83</v>
      </c>
      <c r="J1967" s="22">
        <f t="shared" si="120"/>
        <v>1966</v>
      </c>
      <c r="K1967" s="21">
        <f t="shared" ca="1" si="119"/>
        <v>1</v>
      </c>
      <c r="L1967" s="21">
        <f ca="1">IF(K1967=0,"",COUNTIF($K$2:K1967,"&gt;0"))</f>
        <v>1966</v>
      </c>
      <c r="M1967" s="50" t="str">
        <f t="shared" ca="1" si="117"/>
        <v>Schweinsohren</v>
      </c>
    </row>
    <row r="1968" spans="1:13" s="18" customFormat="1" ht="14.25" x14ac:dyDescent="0.2">
      <c r="A1968" s="18" t="str">
        <f>IF(gesamt!C1968="",CONCATENATE("Eintrag ",J1968),gesamt!A1968)</f>
        <v>Schweizer Wurzelbrot</v>
      </c>
      <c r="B1968" s="18">
        <v>100</v>
      </c>
      <c r="C1968" s="19">
        <f>IF(gesamt!C1968="",100,gesamt!D1968)</f>
        <v>158</v>
      </c>
      <c r="D1968" s="20">
        <f>IF(gesamt!C1968="",10,gesamt!G1968)</f>
        <v>30</v>
      </c>
      <c r="E1968" s="20">
        <f>IF(gesamt!C1968="",10,gesamt!H1968)</f>
        <v>1.5</v>
      </c>
      <c r="F1968" s="20">
        <f>IF(gesamt!C1968="",10,gesamt!I1968)</f>
        <v>5</v>
      </c>
      <c r="G1968" s="20">
        <f>IF(gesamt!C1968="",0,gesamt!J1968)</f>
        <v>0</v>
      </c>
      <c r="H1968" s="20">
        <f>IF(gesamt!C1968="",0,gesamt!K1968)</f>
        <v>0</v>
      </c>
      <c r="I1968" s="19">
        <f t="shared" si="118"/>
        <v>157.94999999999999</v>
      </c>
      <c r="J1968" s="22">
        <f t="shared" si="120"/>
        <v>1967</v>
      </c>
      <c r="K1968" s="21">
        <f t="shared" ca="1" si="119"/>
        <v>1</v>
      </c>
      <c r="L1968" s="21">
        <f ca="1">IF(K1968=0,"",COUNTIF($K$2:K1968,"&gt;0"))</f>
        <v>1967</v>
      </c>
      <c r="M1968" s="50" t="str">
        <f t="shared" ca="1" si="117"/>
        <v>Schweizer Wurzelbrot</v>
      </c>
    </row>
    <row r="1969" spans="1:13" s="18" customFormat="1" ht="14.25" x14ac:dyDescent="0.2">
      <c r="A1969" s="18" t="str">
        <f>IF(gesamt!C1969="",CONCATENATE("Eintrag ",J1969),gesamt!A1969)</f>
        <v>Schwertfisch (roh)</v>
      </c>
      <c r="B1969" s="18">
        <v>100</v>
      </c>
      <c r="C1969" s="19">
        <f>IF(gesamt!C1969="",100,gesamt!D1969)</f>
        <v>117</v>
      </c>
      <c r="D1969" s="20">
        <f>IF(gesamt!C1969="",10,gesamt!G1969)</f>
        <v>0</v>
      </c>
      <c r="E1969" s="20">
        <f>IF(gesamt!C1969="",10,gesamt!H1969)</f>
        <v>4.4000000000000004</v>
      </c>
      <c r="F1969" s="20">
        <f>IF(gesamt!C1969="",10,gesamt!I1969)</f>
        <v>19.399999999999999</v>
      </c>
      <c r="G1969" s="20">
        <f>IF(gesamt!C1969="",0,gesamt!J1969)</f>
        <v>0</v>
      </c>
      <c r="H1969" s="20">
        <f>IF(gesamt!C1969="",0,gesamt!K1969)</f>
        <v>0</v>
      </c>
      <c r="I1969" s="19">
        <f t="shared" si="118"/>
        <v>122.4</v>
      </c>
      <c r="J1969" s="22">
        <f t="shared" si="120"/>
        <v>1968</v>
      </c>
      <c r="K1969" s="21">
        <f t="shared" ca="1" si="119"/>
        <v>1</v>
      </c>
      <c r="L1969" s="21">
        <f ca="1">IF(K1969=0,"",COUNTIF($K$2:K1969,"&gt;0"))</f>
        <v>1968</v>
      </c>
      <c r="M1969" s="50" t="str">
        <f t="shared" ca="1" si="117"/>
        <v>Schwertfisch (roh)</v>
      </c>
    </row>
    <row r="1970" spans="1:13" s="18" customFormat="1" ht="14.25" x14ac:dyDescent="0.2">
      <c r="A1970" s="18" t="str">
        <f>IF(gesamt!C1970="",CONCATENATE("Eintrag ",J1970),gesamt!A1970)</f>
        <v>Sechskornbrot</v>
      </c>
      <c r="B1970" s="18">
        <v>100</v>
      </c>
      <c r="C1970" s="19">
        <f>IF(gesamt!C1970="",100,gesamt!D1970)</f>
        <v>216</v>
      </c>
      <c r="D1970" s="20">
        <f>IF(gesamt!C1970="",10,gesamt!G1970)</f>
        <v>42.8</v>
      </c>
      <c r="E1970" s="20">
        <f>IF(gesamt!C1970="",10,gesamt!H1970)</f>
        <v>1.6</v>
      </c>
      <c r="F1970" s="20">
        <f>IF(gesamt!C1970="",10,gesamt!I1970)</f>
        <v>7.6</v>
      </c>
      <c r="G1970" s="20">
        <f>IF(gesamt!C1970="",0,gesamt!J1970)</f>
        <v>0</v>
      </c>
      <c r="H1970" s="20">
        <f>IF(gesamt!C1970="",0,gesamt!K1970)</f>
        <v>0</v>
      </c>
      <c r="I1970" s="19">
        <f t="shared" si="118"/>
        <v>222.27999999999994</v>
      </c>
      <c r="J1970" s="22">
        <f t="shared" si="120"/>
        <v>1969</v>
      </c>
      <c r="K1970" s="21">
        <f t="shared" ca="1" si="119"/>
        <v>1</v>
      </c>
      <c r="L1970" s="21">
        <f ca="1">IF(K1970=0,"",COUNTIF($K$2:K1970,"&gt;0"))</f>
        <v>1969</v>
      </c>
      <c r="M1970" s="50" t="str">
        <f t="shared" ca="1" si="117"/>
        <v>Sechskornbrot</v>
      </c>
    </row>
    <row r="1971" spans="1:13" s="18" customFormat="1" ht="14.25" x14ac:dyDescent="0.2">
      <c r="A1971" s="18" t="str">
        <f>IF(gesamt!C1971="",CONCATENATE("Eintrag ",J1971),gesamt!A1971)</f>
        <v>Seeaal (Rückenstücke vom Dornhai)</v>
      </c>
      <c r="B1971" s="18">
        <v>100</v>
      </c>
      <c r="C1971" s="19">
        <f>IF(gesamt!C1971="",100,gesamt!D1971)</f>
        <v>300</v>
      </c>
      <c r="D1971" s="20">
        <f>IF(gesamt!C1971="",10,gesamt!G1971)</f>
        <v>0</v>
      </c>
      <c r="E1971" s="20">
        <f>IF(gesamt!C1971="",10,gesamt!H1971)</f>
        <v>24</v>
      </c>
      <c r="F1971" s="20">
        <f>IF(gesamt!C1971="",10,gesamt!I1971)</f>
        <v>21</v>
      </c>
      <c r="G1971" s="20">
        <f>IF(gesamt!C1971="",0,gesamt!J1971)</f>
        <v>0</v>
      </c>
      <c r="H1971" s="20">
        <f>IF(gesamt!C1971="",0,gesamt!K1971)</f>
        <v>0</v>
      </c>
      <c r="I1971" s="19">
        <f t="shared" si="118"/>
        <v>311.40000000000003</v>
      </c>
      <c r="J1971" s="22">
        <f t="shared" si="120"/>
        <v>1970</v>
      </c>
      <c r="K1971" s="21">
        <f t="shared" ca="1" si="119"/>
        <v>1</v>
      </c>
      <c r="L1971" s="21">
        <f ca="1">IF(K1971=0,"",COUNTIF($K$2:K1971,"&gt;0"))</f>
        <v>1970</v>
      </c>
      <c r="M1971" s="50" t="str">
        <f t="shared" ca="1" si="117"/>
        <v>Seeaal (Rückenstücke vom Dornhai)</v>
      </c>
    </row>
    <row r="1972" spans="1:13" s="18" customFormat="1" ht="14.25" x14ac:dyDescent="0.2">
      <c r="A1972" s="18" t="str">
        <f>IF(gesamt!C1972="",CONCATENATE("Eintrag ",J1972),gesamt!A1972)</f>
        <v>Seehecht (roh)</v>
      </c>
      <c r="B1972" s="18">
        <v>100</v>
      </c>
      <c r="C1972" s="19">
        <f>IF(gesamt!C1972="",100,gesamt!D1972)</f>
        <v>92</v>
      </c>
      <c r="D1972" s="20">
        <f>IF(gesamt!C1972="",10,gesamt!G1972)</f>
        <v>0</v>
      </c>
      <c r="E1972" s="20">
        <f>IF(gesamt!C1972="",10,gesamt!H1972)</f>
        <v>2.5</v>
      </c>
      <c r="F1972" s="20">
        <f>IF(gesamt!C1972="",10,gesamt!I1972)</f>
        <v>17.2</v>
      </c>
      <c r="G1972" s="20">
        <f>IF(gesamt!C1972="",0,gesamt!J1972)</f>
        <v>0</v>
      </c>
      <c r="H1972" s="20">
        <f>IF(gesamt!C1972="",0,gesamt!K1972)</f>
        <v>0</v>
      </c>
      <c r="I1972" s="19">
        <f t="shared" si="118"/>
        <v>95.49</v>
      </c>
      <c r="J1972" s="22">
        <f t="shared" si="120"/>
        <v>1971</v>
      </c>
      <c r="K1972" s="21">
        <f t="shared" ca="1" si="119"/>
        <v>1</v>
      </c>
      <c r="L1972" s="21">
        <f ca="1">IF(K1972=0,"",COUNTIF($K$2:K1972,"&gt;0"))</f>
        <v>1971</v>
      </c>
      <c r="M1972" s="50" t="str">
        <f t="shared" ca="1" si="117"/>
        <v>Seehecht (roh)</v>
      </c>
    </row>
    <row r="1973" spans="1:13" s="18" customFormat="1" ht="14.25" x14ac:dyDescent="0.2">
      <c r="A1973" s="18" t="str">
        <f>IF(gesamt!C1973="",CONCATENATE("Eintrag ",J1973),gesamt!A1973)</f>
        <v>Seelachsfilet in Öl</v>
      </c>
      <c r="B1973" s="18">
        <v>100</v>
      </c>
      <c r="C1973" s="19">
        <f>IF(gesamt!C1973="",100,gesamt!D1973)</f>
        <v>150</v>
      </c>
      <c r="D1973" s="20">
        <f>IF(gesamt!C1973="",10,gesamt!G1973)</f>
        <v>0</v>
      </c>
      <c r="E1973" s="20">
        <f>IF(gesamt!C1973="",10,gesamt!H1973)</f>
        <v>8</v>
      </c>
      <c r="F1973" s="20">
        <f>IF(gesamt!C1973="",10,gesamt!I1973)</f>
        <v>19.5</v>
      </c>
      <c r="G1973" s="20">
        <f>IF(gesamt!C1973="",0,gesamt!J1973)</f>
        <v>0</v>
      </c>
      <c r="H1973" s="20">
        <f>IF(gesamt!C1973="",0,gesamt!K1973)</f>
        <v>0</v>
      </c>
      <c r="I1973" s="19">
        <f t="shared" si="118"/>
        <v>156.30000000000001</v>
      </c>
      <c r="J1973" s="22">
        <f t="shared" si="120"/>
        <v>1972</v>
      </c>
      <c r="K1973" s="21">
        <f t="shared" ca="1" si="119"/>
        <v>1</v>
      </c>
      <c r="L1973" s="21">
        <f ca="1">IF(K1973=0,"",COUNTIF($K$2:K1973,"&gt;0"))</f>
        <v>1972</v>
      </c>
      <c r="M1973" s="50" t="str">
        <f t="shared" ca="1" si="117"/>
        <v>Seelachsfilet in Öl</v>
      </c>
    </row>
    <row r="1974" spans="1:13" s="18" customFormat="1" ht="14.25" x14ac:dyDescent="0.2">
      <c r="A1974" s="18" t="str">
        <f>IF(gesamt!C1974="",CONCATENATE("Eintrag ",J1974),gesamt!A1974)</f>
        <v>Seelachsfilet, Alaska, Alaska-Seelachsfilet (roh)</v>
      </c>
      <c r="B1974" s="18">
        <v>100</v>
      </c>
      <c r="C1974" s="19">
        <f>IF(gesamt!C1974="",100,gesamt!D1974)</f>
        <v>74</v>
      </c>
      <c r="D1974" s="20">
        <f>IF(gesamt!C1974="",10,gesamt!G1974)</f>
        <v>0</v>
      </c>
      <c r="E1974" s="20">
        <f>IF(gesamt!C1974="",10,gesamt!H1974)</f>
        <v>0.8</v>
      </c>
      <c r="F1974" s="20">
        <f>IF(gesamt!C1974="",10,gesamt!I1974)</f>
        <v>16.7</v>
      </c>
      <c r="G1974" s="20">
        <f>IF(gesamt!C1974="",0,gesamt!J1974)</f>
        <v>0</v>
      </c>
      <c r="H1974" s="20">
        <f>IF(gesamt!C1974="",0,gesamt!K1974)</f>
        <v>0</v>
      </c>
      <c r="I1974" s="19">
        <f t="shared" si="118"/>
        <v>77.58</v>
      </c>
      <c r="J1974" s="22">
        <f t="shared" si="120"/>
        <v>1973</v>
      </c>
      <c r="K1974" s="21">
        <f t="shared" ca="1" si="119"/>
        <v>1</v>
      </c>
      <c r="L1974" s="21">
        <f ca="1">IF(K1974=0,"",COUNTIF($K$2:K1974,"&gt;0"))</f>
        <v>1973</v>
      </c>
      <c r="M1974" s="50" t="str">
        <f t="shared" ca="1" si="117"/>
        <v>Seelachsfilet, Alaska, Alaska-Seelachsfilet (roh)</v>
      </c>
    </row>
    <row r="1975" spans="1:13" s="18" customFormat="1" ht="14.25" x14ac:dyDescent="0.2">
      <c r="A1975" s="18" t="str">
        <f>IF(gesamt!C1975="",CONCATENATE("Eintrag ",J1975),gesamt!A1975)</f>
        <v>Seelachsfilet, Köhler, Blaufisch (roh)</v>
      </c>
      <c r="B1975" s="18">
        <v>100</v>
      </c>
      <c r="C1975" s="19">
        <f>IF(gesamt!C1975="",100,gesamt!D1975)</f>
        <v>81</v>
      </c>
      <c r="D1975" s="20">
        <f>IF(gesamt!C1975="",10,gesamt!G1975)</f>
        <v>0</v>
      </c>
      <c r="E1975" s="20">
        <f>IF(gesamt!C1975="",10,gesamt!H1975)</f>
        <v>0.9</v>
      </c>
      <c r="F1975" s="20">
        <f>IF(gesamt!C1975="",10,gesamt!I1975)</f>
        <v>18.3</v>
      </c>
      <c r="G1975" s="20">
        <f>IF(gesamt!C1975="",0,gesamt!J1975)</f>
        <v>0</v>
      </c>
      <c r="H1975" s="20">
        <f>IF(gesamt!C1975="",0,gesamt!K1975)</f>
        <v>0</v>
      </c>
      <c r="I1975" s="19">
        <f t="shared" si="118"/>
        <v>85.23</v>
      </c>
      <c r="J1975" s="22">
        <f t="shared" si="120"/>
        <v>1974</v>
      </c>
      <c r="K1975" s="21">
        <f t="shared" ca="1" si="119"/>
        <v>1</v>
      </c>
      <c r="L1975" s="21">
        <f ca="1">IF(K1975=0,"",COUNTIF($K$2:K1975,"&gt;0"))</f>
        <v>1974</v>
      </c>
      <c r="M1975" s="50" t="str">
        <f t="shared" ca="1" si="117"/>
        <v>Seelachsfilet, Köhler, Blaufisch (roh)</v>
      </c>
    </row>
    <row r="1976" spans="1:13" s="18" customFormat="1" ht="14.25" x14ac:dyDescent="0.2">
      <c r="A1976" s="18" t="str">
        <f>IF(gesamt!C1976="",CONCATENATE("Eintrag ",J1976),gesamt!A1976)</f>
        <v>Seelachsfilet, paniert</v>
      </c>
      <c r="B1976" s="18">
        <v>100</v>
      </c>
      <c r="C1976" s="19">
        <f>IF(gesamt!C1976="",100,gesamt!D1976)</f>
        <v>167</v>
      </c>
      <c r="D1976" s="20">
        <f>IF(gesamt!C1976="",10,gesamt!G1976)</f>
        <v>7</v>
      </c>
      <c r="E1976" s="20">
        <f>IF(gesamt!C1976="",10,gesamt!H1976)</f>
        <v>7.9</v>
      </c>
      <c r="F1976" s="20">
        <f>IF(gesamt!C1976="",10,gesamt!I1976)</f>
        <v>17</v>
      </c>
      <c r="G1976" s="20">
        <f>IF(gesamt!C1976="",0,gesamt!J1976)</f>
        <v>0</v>
      </c>
      <c r="H1976" s="20">
        <f>IF(gesamt!C1976="",0,gesamt!K1976)</f>
        <v>0</v>
      </c>
      <c r="I1976" s="19">
        <f t="shared" si="118"/>
        <v>173.57000000000002</v>
      </c>
      <c r="J1976" s="22">
        <f t="shared" si="120"/>
        <v>1975</v>
      </c>
      <c r="K1976" s="21">
        <f t="shared" ca="1" si="119"/>
        <v>1</v>
      </c>
      <c r="L1976" s="21">
        <f ca="1">IF(K1976=0,"",COUNTIF($K$2:K1976,"&gt;0"))</f>
        <v>1975</v>
      </c>
      <c r="M1976" s="50" t="str">
        <f t="shared" ca="1" si="117"/>
        <v>Seelachsfilet, paniert</v>
      </c>
    </row>
    <row r="1977" spans="1:13" s="18" customFormat="1" ht="14.25" x14ac:dyDescent="0.2">
      <c r="A1977" s="18" t="str">
        <f>IF(gesamt!C1977="",CONCATENATE("Eintrag ",J1977),gesamt!A1977)</f>
        <v>Seeohren, Abalonen, Meerohren, Irismuscheln, Ohrmuscheln  ausgelöst (M.fleisch)</v>
      </c>
      <c r="B1977" s="18">
        <v>100</v>
      </c>
      <c r="C1977" s="19">
        <f>IF(gesamt!C1977="",100,gesamt!D1977)</f>
        <v>126</v>
      </c>
      <c r="D1977" s="20">
        <f>IF(gesamt!C1977="",10,gesamt!G1977)</f>
        <v>0.5</v>
      </c>
      <c r="E1977" s="20">
        <f>IF(gesamt!C1977="",10,gesamt!H1977)</f>
        <v>4.5</v>
      </c>
      <c r="F1977" s="20">
        <f>IF(gesamt!C1977="",10,gesamt!I1977)</f>
        <v>19.5</v>
      </c>
      <c r="G1977" s="20">
        <f>IF(gesamt!C1977="",0,gesamt!J1977)</f>
        <v>0</v>
      </c>
      <c r="H1977" s="20">
        <f>IF(gesamt!C1977="",0,gesamt!K1977)</f>
        <v>0</v>
      </c>
      <c r="I1977" s="19">
        <f t="shared" si="118"/>
        <v>125.80000000000001</v>
      </c>
      <c r="J1977" s="22">
        <f t="shared" si="120"/>
        <v>1976</v>
      </c>
      <c r="K1977" s="21">
        <f t="shared" ca="1" si="119"/>
        <v>1</v>
      </c>
      <c r="L1977" s="21">
        <f ca="1">IF(K1977=0,"",COUNTIF($K$2:K1977,"&gt;0"))</f>
        <v>1976</v>
      </c>
      <c r="M1977" s="50" t="str">
        <f t="shared" ca="1" si="117"/>
        <v>Seeohren, Abalonen, Meerohren, Irismuscheln, Ohrmuscheln  ausgelöst (M.fleisch)</v>
      </c>
    </row>
    <row r="1978" spans="1:13" s="18" customFormat="1" ht="14.25" x14ac:dyDescent="0.2">
      <c r="A1978" s="18" t="str">
        <f>IF(gesamt!C1978="",CONCATENATE("Eintrag ",J1978),gesamt!A1978)</f>
        <v>Seesaibling, Bachsaibling (roh)</v>
      </c>
      <c r="B1978" s="18">
        <v>100</v>
      </c>
      <c r="C1978" s="19">
        <f>IF(gesamt!C1978="",100,gesamt!D1978)</f>
        <v>101</v>
      </c>
      <c r="D1978" s="20">
        <f>IF(gesamt!C1978="",10,gesamt!G1978)</f>
        <v>0</v>
      </c>
      <c r="E1978" s="20">
        <f>IF(gesamt!C1978="",10,gesamt!H1978)</f>
        <v>2</v>
      </c>
      <c r="F1978" s="20">
        <f>IF(gesamt!C1978="",10,gesamt!I1978)</f>
        <v>19.5</v>
      </c>
      <c r="G1978" s="20">
        <f>IF(gesamt!C1978="",0,gesamt!J1978)</f>
        <v>0</v>
      </c>
      <c r="H1978" s="20">
        <f>IF(gesamt!C1978="",0,gesamt!K1978)</f>
        <v>0</v>
      </c>
      <c r="I1978" s="19">
        <f t="shared" si="118"/>
        <v>100.5</v>
      </c>
      <c r="J1978" s="22">
        <f t="shared" si="120"/>
        <v>1977</v>
      </c>
      <c r="K1978" s="21">
        <f t="shared" ca="1" si="119"/>
        <v>1</v>
      </c>
      <c r="L1978" s="21">
        <f ca="1">IF(K1978=0,"",COUNTIF($K$2:K1978,"&gt;0"))</f>
        <v>1977</v>
      </c>
      <c r="M1978" s="50" t="str">
        <f t="shared" ca="1" si="117"/>
        <v>Seesaibling, Bachsaibling (roh)</v>
      </c>
    </row>
    <row r="1979" spans="1:13" s="18" customFormat="1" ht="14.25" x14ac:dyDescent="0.2">
      <c r="A1979" s="18" t="str">
        <f>IF(gesamt!C1979="",CONCATENATE("Eintrag ",J1979),gesamt!A1979)</f>
        <v>Seetang (Seealgen, Meeresalgen)</v>
      </c>
      <c r="B1979" s="18">
        <v>100</v>
      </c>
      <c r="C1979" s="19">
        <f>IF(gesamt!C1979="",100,gesamt!D1979)</f>
        <v>54</v>
      </c>
      <c r="D1979" s="20">
        <f>IF(gesamt!C1979="",10,gesamt!G1979)</f>
        <v>12</v>
      </c>
      <c r="E1979" s="20">
        <f>IF(gesamt!C1979="",10,gesamt!H1979)</f>
        <v>0.5</v>
      </c>
      <c r="F1979" s="20">
        <f>IF(gesamt!C1979="",10,gesamt!I1979)</f>
        <v>1.8</v>
      </c>
      <c r="G1979" s="20">
        <f>IF(gesamt!C1979="",0,gesamt!J1979)</f>
        <v>0</v>
      </c>
      <c r="H1979" s="20">
        <f>IF(gesamt!C1979="",0,gesamt!K1979)</f>
        <v>0</v>
      </c>
      <c r="I1979" s="19">
        <f t="shared" si="118"/>
        <v>61.41</v>
      </c>
      <c r="J1979" s="22">
        <f t="shared" si="120"/>
        <v>1978</v>
      </c>
      <c r="K1979" s="21">
        <f t="shared" ca="1" si="119"/>
        <v>1</v>
      </c>
      <c r="L1979" s="21">
        <f ca="1">IF(K1979=0,"",COUNTIF($K$2:K1979,"&gt;0"))</f>
        <v>1978</v>
      </c>
      <c r="M1979" s="50" t="str">
        <f t="shared" ca="1" si="117"/>
        <v>Seetang (Seealgen, Meeresalgen)</v>
      </c>
    </row>
    <row r="1980" spans="1:13" s="18" customFormat="1" ht="14.25" x14ac:dyDescent="0.2">
      <c r="A1980" s="18" t="str">
        <f>IF(gesamt!C1980="",CONCATENATE("Eintrag ",J1980),gesamt!A1980)</f>
        <v>Seetang, getrocknet (Seealgen, Meeresalgen)</v>
      </c>
      <c r="B1980" s="18">
        <v>100</v>
      </c>
      <c r="C1980" s="19">
        <f>IF(gesamt!C1980="",100,gesamt!D1980)</f>
        <v>278</v>
      </c>
      <c r="D1980" s="20">
        <f>IF(gesamt!C1980="",10,gesamt!G1980)</f>
        <v>55</v>
      </c>
      <c r="E1980" s="20">
        <f>IF(gesamt!C1980="",10,gesamt!H1980)</f>
        <v>2</v>
      </c>
      <c r="F1980" s="20">
        <f>IF(gesamt!C1980="",10,gesamt!I1980)</f>
        <v>8</v>
      </c>
      <c r="G1980" s="20">
        <f>IF(gesamt!C1980="",0,gesamt!J1980)</f>
        <v>0</v>
      </c>
      <c r="H1980" s="20">
        <f>IF(gesamt!C1980="",0,gesamt!K1980)</f>
        <v>0</v>
      </c>
      <c r="I1980" s="19">
        <f t="shared" si="118"/>
        <v>277.7</v>
      </c>
      <c r="J1980" s="22">
        <f t="shared" si="120"/>
        <v>1979</v>
      </c>
      <c r="K1980" s="21">
        <f t="shared" ca="1" si="119"/>
        <v>1</v>
      </c>
      <c r="L1980" s="21">
        <f ca="1">IF(K1980=0,"",COUNTIF($K$2:K1980,"&gt;0"))</f>
        <v>1979</v>
      </c>
      <c r="M1980" s="50" t="str">
        <f t="shared" ca="1" si="117"/>
        <v>Seetang, getrocknet (Seealgen, Meeresalgen)</v>
      </c>
    </row>
    <row r="1981" spans="1:13" s="18" customFormat="1" ht="14.25" x14ac:dyDescent="0.2">
      <c r="A1981" s="18" t="str">
        <f>IF(gesamt!C1981="",CONCATENATE("Eintrag ",J1981),gesamt!A1981)</f>
        <v>Seewolf, Steinbeißer, Katfisch (roh)</v>
      </c>
      <c r="B1981" s="18">
        <v>100</v>
      </c>
      <c r="C1981" s="19">
        <f>IF(gesamt!C1981="",100,gesamt!D1981)</f>
        <v>99</v>
      </c>
      <c r="D1981" s="20">
        <f>IF(gesamt!C1981="",10,gesamt!G1981)</f>
        <v>0</v>
      </c>
      <c r="E1981" s="20">
        <f>IF(gesamt!C1981="",10,gesamt!H1981)</f>
        <v>3</v>
      </c>
      <c r="F1981" s="20">
        <f>IF(gesamt!C1981="",10,gesamt!I1981)</f>
        <v>17</v>
      </c>
      <c r="G1981" s="20">
        <f>IF(gesamt!C1981="",0,gesamt!J1981)</f>
        <v>0</v>
      </c>
      <c r="H1981" s="20">
        <f>IF(gesamt!C1981="",0,gesamt!K1981)</f>
        <v>0</v>
      </c>
      <c r="I1981" s="19">
        <f t="shared" si="118"/>
        <v>99.300000000000011</v>
      </c>
      <c r="J1981" s="22">
        <f t="shared" si="120"/>
        <v>1980</v>
      </c>
      <c r="K1981" s="21">
        <f t="shared" ca="1" si="119"/>
        <v>1</v>
      </c>
      <c r="L1981" s="21">
        <f ca="1">IF(K1981=0,"",COUNTIF($K$2:K1981,"&gt;0"))</f>
        <v>1980</v>
      </c>
      <c r="M1981" s="50" t="str">
        <f t="shared" ca="1" si="117"/>
        <v>Seewolf, Steinbeißer, Katfisch (roh)</v>
      </c>
    </row>
    <row r="1982" spans="1:13" s="18" customFormat="1" ht="14.25" x14ac:dyDescent="0.2">
      <c r="A1982" s="18" t="str">
        <f>IF(gesamt!C1982="",CONCATENATE("Eintrag ",J1982),gesamt!A1982)</f>
        <v>Seezunge (roh)</v>
      </c>
      <c r="B1982" s="18">
        <v>100</v>
      </c>
      <c r="C1982" s="19">
        <f>IF(gesamt!C1982="",100,gesamt!D1982)</f>
        <v>83</v>
      </c>
      <c r="D1982" s="20">
        <f>IF(gesamt!C1982="",10,gesamt!G1982)</f>
        <v>0</v>
      </c>
      <c r="E1982" s="20">
        <f>IF(gesamt!C1982="",10,gesamt!H1982)</f>
        <v>1.4</v>
      </c>
      <c r="F1982" s="20">
        <f>IF(gesamt!C1982="",10,gesamt!I1982)</f>
        <v>17.5</v>
      </c>
      <c r="G1982" s="20">
        <f>IF(gesamt!C1982="",0,gesamt!J1982)</f>
        <v>0</v>
      </c>
      <c r="H1982" s="20">
        <f>IF(gesamt!C1982="",0,gesamt!K1982)</f>
        <v>0</v>
      </c>
      <c r="I1982" s="19">
        <f t="shared" si="118"/>
        <v>86.52</v>
      </c>
      <c r="J1982" s="22">
        <f t="shared" si="120"/>
        <v>1981</v>
      </c>
      <c r="K1982" s="21">
        <f t="shared" ca="1" si="119"/>
        <v>1</v>
      </c>
      <c r="L1982" s="21">
        <f ca="1">IF(K1982=0,"",COUNTIF($K$2:K1982,"&gt;0"))</f>
        <v>1981</v>
      </c>
      <c r="M1982" s="50" t="str">
        <f t="shared" ca="1" si="117"/>
        <v>Seezunge (roh)</v>
      </c>
    </row>
    <row r="1983" spans="1:13" s="18" customFormat="1" ht="14.25" x14ac:dyDescent="0.2">
      <c r="A1983" s="18" t="str">
        <f>IF(gesamt!C1983="",CONCATENATE("Eintrag ",J1983),gesamt!A1983)</f>
        <v>Seiden-Tofu, Seidentofu (weicher als Tofu, höherer Wasseranteil)</v>
      </c>
      <c r="B1983" s="18">
        <v>100</v>
      </c>
      <c r="C1983" s="19">
        <f>IF(gesamt!C1983="",100,gesamt!D1983)</f>
        <v>54</v>
      </c>
      <c r="D1983" s="20">
        <f>IF(gesamt!C1983="",10,gesamt!G1983)</f>
        <v>1.2</v>
      </c>
      <c r="E1983" s="20">
        <f>IF(gesamt!C1983="",10,gesamt!H1983)</f>
        <v>3</v>
      </c>
      <c r="F1983" s="20">
        <f>IF(gesamt!C1983="",10,gesamt!I1983)</f>
        <v>5.0999999999999996</v>
      </c>
      <c r="G1983" s="20">
        <f>IF(gesamt!C1983="",0,gesamt!J1983)</f>
        <v>0</v>
      </c>
      <c r="H1983" s="20">
        <f>IF(gesamt!C1983="",0,gesamt!K1983)</f>
        <v>0</v>
      </c>
      <c r="I1983" s="19">
        <f t="shared" si="118"/>
        <v>54.239999999999995</v>
      </c>
      <c r="J1983" s="22">
        <f t="shared" si="120"/>
        <v>1982</v>
      </c>
      <c r="K1983" s="21">
        <f t="shared" ca="1" si="119"/>
        <v>1</v>
      </c>
      <c r="L1983" s="21">
        <f ca="1">IF(K1983=0,"",COUNTIF($K$2:K1983,"&gt;0"))</f>
        <v>1982</v>
      </c>
      <c r="M1983" s="50" t="str">
        <f t="shared" ca="1" si="117"/>
        <v>Seiden-Tofu, Seidentofu (weicher als Tofu, höherer Wasseranteil)</v>
      </c>
    </row>
    <row r="1984" spans="1:13" s="18" customFormat="1" ht="14.25" x14ac:dyDescent="0.2">
      <c r="A1984" s="18" t="str">
        <f>IF(gesamt!C1984="",CONCATENATE("Eintrag ",J1984),gesamt!A1984)</f>
        <v>Seitan, Saitan, Mianjin (auf Weizengrundlage, stark glutenhaltig)</v>
      </c>
      <c r="B1984" s="18">
        <v>100</v>
      </c>
      <c r="C1984" s="19">
        <f>IF(gesamt!C1984="",100,gesamt!D1984)</f>
        <v>135</v>
      </c>
      <c r="D1984" s="20">
        <f>IF(gesamt!C1984="",10,gesamt!G1984)</f>
        <v>4</v>
      </c>
      <c r="E1984" s="20">
        <f>IF(gesamt!C1984="",10,gesamt!H1984)</f>
        <v>1.5</v>
      </c>
      <c r="F1984" s="20">
        <f>IF(gesamt!C1984="",10,gesamt!I1984)</f>
        <v>25</v>
      </c>
      <c r="G1984" s="20">
        <f>IF(gesamt!C1984="",0,gesamt!J1984)</f>
        <v>0</v>
      </c>
      <c r="H1984" s="20">
        <f>IF(gesamt!C1984="",0,gesamt!K1984)</f>
        <v>0</v>
      </c>
      <c r="I1984" s="19">
        <f t="shared" si="118"/>
        <v>135.35</v>
      </c>
      <c r="J1984" s="22">
        <f t="shared" si="120"/>
        <v>1983</v>
      </c>
      <c r="K1984" s="21">
        <f t="shared" ca="1" si="119"/>
        <v>1</v>
      </c>
      <c r="L1984" s="21">
        <f ca="1">IF(K1984=0,"",COUNTIF($K$2:K1984,"&gt;0"))</f>
        <v>1983</v>
      </c>
      <c r="M1984" s="50" t="str">
        <f t="shared" ca="1" si="117"/>
        <v>Seitan, Saitan, Mianjin (auf Weizengrundlage, stark glutenhaltig)</v>
      </c>
    </row>
    <row r="1985" spans="1:13" s="18" customFormat="1" ht="14.25" x14ac:dyDescent="0.2">
      <c r="A1985" s="18" t="str">
        <f>IF(gesamt!C1985="",CONCATENATE("Eintrag ",J1985),gesamt!A1985)</f>
        <v>Sekt, Champagner, Asti spumante, Schaumwein, Crémant, lieblich</v>
      </c>
      <c r="B1985" s="18">
        <v>100</v>
      </c>
      <c r="C1985" s="19">
        <f>IF(gesamt!C1985="",100,gesamt!D1985)</f>
        <v>108</v>
      </c>
      <c r="D1985" s="20">
        <f>IF(gesamt!C1985="",10,gesamt!G1985)</f>
        <v>11</v>
      </c>
      <c r="E1985" s="20">
        <f>IF(gesamt!C1985="",10,gesamt!H1985)</f>
        <v>0</v>
      </c>
      <c r="F1985" s="20">
        <f>IF(gesamt!C1985="",10,gesamt!I1985)</f>
        <v>0.2</v>
      </c>
      <c r="G1985" s="20">
        <f>IF(gesamt!C1985="",0,gesamt!J1985)</f>
        <v>10</v>
      </c>
      <c r="H1985" s="20">
        <f>IF(gesamt!C1985="",0,gesamt!K1985)</f>
        <v>0</v>
      </c>
      <c r="I1985" s="19">
        <f t="shared" si="118"/>
        <v>115.94</v>
      </c>
      <c r="J1985" s="22">
        <f t="shared" si="120"/>
        <v>1984</v>
      </c>
      <c r="K1985" s="21">
        <f t="shared" ca="1" si="119"/>
        <v>1</v>
      </c>
      <c r="L1985" s="21">
        <f ca="1">IF(K1985=0,"",COUNTIF($K$2:K1985,"&gt;0"))</f>
        <v>1984</v>
      </c>
      <c r="M1985" s="50" t="str">
        <f t="shared" ca="1" si="117"/>
        <v>Sekt, Champagner, Asti spumante, Schaumwein, Crémant, lieblich</v>
      </c>
    </row>
    <row r="1986" spans="1:13" s="18" customFormat="1" ht="14.25" x14ac:dyDescent="0.2">
      <c r="A1986" s="18" t="str">
        <f>IF(gesamt!C1986="",CONCATENATE("Eintrag ",J1986),gesamt!A1986)</f>
        <v>Sekt, Champagner, Prosecco, Schaumwein, Crémant, trocken</v>
      </c>
      <c r="B1986" s="18">
        <v>100</v>
      </c>
      <c r="C1986" s="19">
        <f>IF(gesamt!C1986="",100,gesamt!D1986)</f>
        <v>76</v>
      </c>
      <c r="D1986" s="20">
        <f>IF(gesamt!C1986="",10,gesamt!G1986)</f>
        <v>1.4</v>
      </c>
      <c r="E1986" s="20">
        <f>IF(gesamt!C1986="",10,gesamt!H1986)</f>
        <v>0</v>
      </c>
      <c r="F1986" s="20">
        <f>IF(gesamt!C1986="",10,gesamt!I1986)</f>
        <v>0.2</v>
      </c>
      <c r="G1986" s="20">
        <f>IF(gesamt!C1986="",0,gesamt!J1986)</f>
        <v>10</v>
      </c>
      <c r="H1986" s="20">
        <f>IF(gesamt!C1986="",0,gesamt!K1986)</f>
        <v>0</v>
      </c>
      <c r="I1986" s="19">
        <f t="shared" si="118"/>
        <v>76.58</v>
      </c>
      <c r="J1986" s="22">
        <f t="shared" si="120"/>
        <v>1985</v>
      </c>
      <c r="K1986" s="21">
        <f t="shared" ca="1" si="119"/>
        <v>1</v>
      </c>
      <c r="L1986" s="21">
        <f ca="1">IF(K1986=0,"",COUNTIF($K$2:K1986,"&gt;0"))</f>
        <v>1985</v>
      </c>
      <c r="M1986" s="50" t="str">
        <f t="shared" ref="M1986:M2049" ca="1" si="121">IFERROR(INDEX(A:A,MATCH(ROW(K1985),L:L,0)),"")</f>
        <v>Sekt, Champagner, Prosecco, Schaumwein, Crémant, trocken</v>
      </c>
    </row>
    <row r="1987" spans="1:13" s="18" customFormat="1" ht="14.25" x14ac:dyDescent="0.2">
      <c r="A1987" s="18" t="str">
        <f>IF(gesamt!C1987="",CONCATENATE("Eintrag ",J1987),gesamt!A1987)</f>
        <v>Selchroller</v>
      </c>
      <c r="B1987" s="18">
        <v>100</v>
      </c>
      <c r="C1987" s="19">
        <f>IF(gesamt!C1987="",100,gesamt!D1987)</f>
        <v>156</v>
      </c>
      <c r="D1987" s="20">
        <f>IF(gesamt!C1987="",10,gesamt!G1987)</f>
        <v>1</v>
      </c>
      <c r="E1987" s="20">
        <f>IF(gesamt!C1987="",10,gesamt!H1987)</f>
        <v>7.5</v>
      </c>
      <c r="F1987" s="20">
        <f>IF(gesamt!C1987="",10,gesamt!I1987)</f>
        <v>19.5</v>
      </c>
      <c r="G1987" s="20">
        <f>IF(gesamt!C1987="",0,gesamt!J1987)</f>
        <v>0</v>
      </c>
      <c r="H1987" s="20">
        <f>IF(gesamt!C1987="",0,gesamt!K1987)</f>
        <v>0</v>
      </c>
      <c r="I1987" s="19">
        <f t="shared" ref="I1987:I2050" si="122">D1987*4.1+E1987*9.3+F1987*4.2+G1987*7+H1987*3</f>
        <v>155.75</v>
      </c>
      <c r="J1987" s="22">
        <f t="shared" si="120"/>
        <v>1986</v>
      </c>
      <c r="K1987" s="21">
        <f t="shared" ca="1" si="119"/>
        <v>1</v>
      </c>
      <c r="L1987" s="21">
        <f ca="1">IF(K1987=0,"",COUNTIF($K$2:K1987,"&gt;0"))</f>
        <v>1986</v>
      </c>
      <c r="M1987" s="50" t="str">
        <f t="shared" ca="1" si="121"/>
        <v>Selchroller</v>
      </c>
    </row>
    <row r="1988" spans="1:13" s="18" customFormat="1" ht="14.25" x14ac:dyDescent="0.2">
      <c r="A1988" s="18" t="str">
        <f>IF(gesamt!C1988="",CONCATENATE("Eintrag ",J1988),gesamt!A1988)</f>
        <v>Selleriesalat</v>
      </c>
      <c r="B1988" s="18">
        <v>100</v>
      </c>
      <c r="C1988" s="19">
        <f>IF(gesamt!C1988="",100,gesamt!D1988)</f>
        <v>351</v>
      </c>
      <c r="D1988" s="20">
        <f>IF(gesamt!C1988="",10,gesamt!G1988)</f>
        <v>11</v>
      </c>
      <c r="E1988" s="20">
        <f>IF(gesamt!C1988="",10,gesamt!H1988)</f>
        <v>0.2</v>
      </c>
      <c r="F1988" s="20">
        <f>IF(gesamt!C1988="",10,gesamt!I1988)</f>
        <v>1</v>
      </c>
      <c r="G1988" s="20">
        <f>IF(gesamt!C1988="",0,gesamt!J1988)</f>
        <v>0</v>
      </c>
      <c r="H1988" s="20">
        <f>IF(gesamt!C1988="",0,gesamt!K1988)</f>
        <v>0</v>
      </c>
      <c r="I1988" s="19">
        <f t="shared" si="122"/>
        <v>51.16</v>
      </c>
      <c r="J1988" s="22">
        <f t="shared" si="120"/>
        <v>1987</v>
      </c>
      <c r="K1988" s="21">
        <f t="shared" ca="1" si="119"/>
        <v>1</v>
      </c>
      <c r="L1988" s="21">
        <f ca="1">IF(K1988=0,"",COUNTIF($K$2:K1988,"&gt;0"))</f>
        <v>1987</v>
      </c>
      <c r="M1988" s="50" t="str">
        <f t="shared" ca="1" si="121"/>
        <v>Selleriesalat</v>
      </c>
    </row>
    <row r="1989" spans="1:13" s="18" customFormat="1" ht="14.25" x14ac:dyDescent="0.2">
      <c r="A1989" s="18" t="str">
        <f>IF(gesamt!C1989="",CONCATENATE("Eintrag ",J1989),gesamt!A1989)</f>
        <v>Semmelknödel, Semmelkloß, Servietten-Knödel, Weckklöße</v>
      </c>
      <c r="B1989" s="18">
        <v>100</v>
      </c>
      <c r="C1989" s="19">
        <f>IF(gesamt!C1989="",100,gesamt!D1989)</f>
        <v>168</v>
      </c>
      <c r="D1989" s="20">
        <f>IF(gesamt!C1989="",10,gesamt!G1989)</f>
        <v>20.3</v>
      </c>
      <c r="E1989" s="20">
        <f>IF(gesamt!C1989="",10,gesamt!H1989)</f>
        <v>6.5</v>
      </c>
      <c r="F1989" s="20">
        <f>IF(gesamt!C1989="",10,gesamt!I1989)</f>
        <v>6.7</v>
      </c>
      <c r="G1989" s="20">
        <f>IF(gesamt!C1989="",0,gesamt!J1989)</f>
        <v>0</v>
      </c>
      <c r="H1989" s="20">
        <f>IF(gesamt!C1989="",0,gesamt!K1989)</f>
        <v>0</v>
      </c>
      <c r="I1989" s="19">
        <f t="shared" si="122"/>
        <v>171.82</v>
      </c>
      <c r="J1989" s="22">
        <f t="shared" si="120"/>
        <v>1988</v>
      </c>
      <c r="K1989" s="21">
        <f t="shared" ca="1" si="119"/>
        <v>1</v>
      </c>
      <c r="L1989" s="21">
        <f ca="1">IF(K1989=0,"",COUNTIF($K$2:K1989,"&gt;0"))</f>
        <v>1988</v>
      </c>
      <c r="M1989" s="50" t="str">
        <f t="shared" ca="1" si="121"/>
        <v>Semmelknödel, Semmelkloß, Servietten-Knödel, Weckklöße</v>
      </c>
    </row>
    <row r="1990" spans="1:13" s="18" customFormat="1" ht="14.25" x14ac:dyDescent="0.2">
      <c r="A1990" s="18" t="str">
        <f>IF(gesamt!C1990="",CONCATENATE("Eintrag ",J1990),gesamt!A1990)</f>
        <v>Semmelschmarrn, Semmelschmarren (mit Apfel)</v>
      </c>
      <c r="B1990" s="18">
        <v>100</v>
      </c>
      <c r="C1990" s="19">
        <f>IF(gesamt!C1990="",100,gesamt!D1990)</f>
        <v>171</v>
      </c>
      <c r="D1990" s="20">
        <f>IF(gesamt!C1990="",10,gesamt!G1990)</f>
        <v>24</v>
      </c>
      <c r="E1990" s="20">
        <f>IF(gesamt!C1990="",10,gesamt!H1990)</f>
        <v>6</v>
      </c>
      <c r="F1990" s="20">
        <f>IF(gesamt!C1990="",10,gesamt!I1990)</f>
        <v>4</v>
      </c>
      <c r="G1990" s="20">
        <f>IF(gesamt!C1990="",0,gesamt!J1990)</f>
        <v>0</v>
      </c>
      <c r="H1990" s="20">
        <f>IF(gesamt!C1990="",0,gesamt!K1990)</f>
        <v>0</v>
      </c>
      <c r="I1990" s="19">
        <f t="shared" si="122"/>
        <v>171</v>
      </c>
      <c r="J1990" s="22">
        <f t="shared" si="120"/>
        <v>1989</v>
      </c>
      <c r="K1990" s="21">
        <f t="shared" ca="1" si="119"/>
        <v>1</v>
      </c>
      <c r="L1990" s="21">
        <f ca="1">IF(K1990=0,"",COUNTIF($K$2:K1990,"&gt;0"))</f>
        <v>1989</v>
      </c>
      <c r="M1990" s="50" t="str">
        <f t="shared" ca="1" si="121"/>
        <v>Semmelschmarrn, Semmelschmarren (mit Apfel)</v>
      </c>
    </row>
    <row r="1991" spans="1:13" s="18" customFormat="1" ht="14.25" x14ac:dyDescent="0.2">
      <c r="A1991" s="18" t="str">
        <f>IF(gesamt!C1991="",CONCATENATE("Eintrag ",J1991),gesamt!A1991)</f>
        <v>Senf, Mostrich, scharf</v>
      </c>
      <c r="B1991" s="18">
        <v>100</v>
      </c>
      <c r="C1991" s="19">
        <f>IF(gesamt!C1991="",100,gesamt!D1991)</f>
        <v>102</v>
      </c>
      <c r="D1991" s="20">
        <f>IF(gesamt!C1991="",10,gesamt!G1991)</f>
        <v>6</v>
      </c>
      <c r="E1991" s="20">
        <f>IF(gesamt!C1991="",10,gesamt!H1991)</f>
        <v>6</v>
      </c>
      <c r="F1991" s="20">
        <f>IF(gesamt!C1991="",10,gesamt!I1991)</f>
        <v>6</v>
      </c>
      <c r="G1991" s="20">
        <f>IF(gesamt!C1991="",0,gesamt!J1991)</f>
        <v>0</v>
      </c>
      <c r="H1991" s="20">
        <f>IF(gesamt!C1991="",0,gesamt!K1991)</f>
        <v>0</v>
      </c>
      <c r="I1991" s="19">
        <f t="shared" si="122"/>
        <v>105.60000000000001</v>
      </c>
      <c r="J1991" s="22">
        <f t="shared" si="120"/>
        <v>1990</v>
      </c>
      <c r="K1991" s="21">
        <f t="shared" ca="1" si="119"/>
        <v>1</v>
      </c>
      <c r="L1991" s="21">
        <f ca="1">IF(K1991=0,"",COUNTIF($K$2:K1991,"&gt;0"))</f>
        <v>1990</v>
      </c>
      <c r="M1991" s="50" t="str">
        <f t="shared" ca="1" si="121"/>
        <v>Senf, Mostrich, scharf</v>
      </c>
    </row>
    <row r="1992" spans="1:13" s="18" customFormat="1" ht="14.25" x14ac:dyDescent="0.2">
      <c r="A1992" s="18" t="str">
        <f>IF(gesamt!C1992="",CONCATENATE("Eintrag ",J1992),gesamt!A1992)</f>
        <v>Senf, Mostrich, süß (süßer Senf)</v>
      </c>
      <c r="B1992" s="18">
        <v>100</v>
      </c>
      <c r="C1992" s="19">
        <f>IF(gesamt!C1992="",100,gesamt!D1992)</f>
        <v>104</v>
      </c>
      <c r="D1992" s="20">
        <f>IF(gesamt!C1992="",10,gesamt!G1992)</f>
        <v>8</v>
      </c>
      <c r="E1992" s="20">
        <f>IF(gesamt!C1992="",10,gesamt!H1992)</f>
        <v>5.5</v>
      </c>
      <c r="F1992" s="20">
        <f>IF(gesamt!C1992="",10,gesamt!I1992)</f>
        <v>5.5</v>
      </c>
      <c r="G1992" s="20">
        <f>IF(gesamt!C1992="",0,gesamt!J1992)</f>
        <v>0</v>
      </c>
      <c r="H1992" s="20">
        <f>IF(gesamt!C1992="",0,gesamt!K1992)</f>
        <v>0</v>
      </c>
      <c r="I1992" s="19">
        <f t="shared" si="122"/>
        <v>107.05000000000001</v>
      </c>
      <c r="J1992" s="22">
        <f t="shared" si="120"/>
        <v>1991</v>
      </c>
      <c r="K1992" s="21">
        <f t="shared" ca="1" si="119"/>
        <v>1</v>
      </c>
      <c r="L1992" s="21">
        <f ca="1">IF(K1992=0,"",COUNTIF($K$2:K1992,"&gt;0"))</f>
        <v>1991</v>
      </c>
      <c r="M1992" s="50" t="str">
        <f t="shared" ca="1" si="121"/>
        <v>Senf, Mostrich, süß (süßer Senf)</v>
      </c>
    </row>
    <row r="1993" spans="1:13" s="18" customFormat="1" ht="14.25" x14ac:dyDescent="0.2">
      <c r="A1993" s="18" t="str">
        <f>IF(gesamt!C1993="",CONCATENATE("Eintrag ",J1993),gesamt!A1993)</f>
        <v>Senfgurken</v>
      </c>
      <c r="B1993" s="18">
        <v>100</v>
      </c>
      <c r="C1993" s="19">
        <f>IF(gesamt!C1993="",100,gesamt!D1993)</f>
        <v>26</v>
      </c>
      <c r="D1993" s="20">
        <f>IF(gesamt!C1993="",10,gesamt!G1993)</f>
        <v>8</v>
      </c>
      <c r="E1993" s="20">
        <f>IF(gesamt!C1993="",10,gesamt!H1993)</f>
        <v>0.1</v>
      </c>
      <c r="F1993" s="20">
        <f>IF(gesamt!C1993="",10,gesamt!I1993)</f>
        <v>0.5</v>
      </c>
      <c r="G1993" s="20">
        <f>IF(gesamt!C1993="",0,gesamt!J1993)</f>
        <v>0</v>
      </c>
      <c r="H1993" s="20">
        <f>IF(gesamt!C1993="",0,gesamt!K1993)</f>
        <v>0</v>
      </c>
      <c r="I1993" s="19">
        <f t="shared" si="122"/>
        <v>35.83</v>
      </c>
      <c r="J1993" s="22">
        <f t="shared" si="120"/>
        <v>1992</v>
      </c>
      <c r="K1993" s="21">
        <f t="shared" ca="1" si="119"/>
        <v>1</v>
      </c>
      <c r="L1993" s="21">
        <f ca="1">IF(K1993=0,"",COUNTIF($K$2:K1993,"&gt;0"))</f>
        <v>1992</v>
      </c>
      <c r="M1993" s="50" t="str">
        <f t="shared" ca="1" si="121"/>
        <v>Senfgurken</v>
      </c>
    </row>
    <row r="1994" spans="1:13" s="18" customFormat="1" ht="14.25" x14ac:dyDescent="0.2">
      <c r="A1994" s="18" t="str">
        <f>IF(gesamt!C1994="",CONCATENATE("Eintrag ",J1994),gesamt!A1994)</f>
        <v>Senfsaat, Senfsamen, Senfkörner</v>
      </c>
      <c r="B1994" s="18">
        <v>100</v>
      </c>
      <c r="C1994" s="19">
        <f>IF(gesamt!C1994="",100,gesamt!D1994)</f>
        <v>87</v>
      </c>
      <c r="D1994" s="20">
        <f>IF(gesamt!C1994="",10,gesamt!G1994)</f>
        <v>6</v>
      </c>
      <c r="E1994" s="20">
        <f>IF(gesamt!C1994="",10,gesamt!H1994)</f>
        <v>4</v>
      </c>
      <c r="F1994" s="20">
        <f>IF(gesamt!C1994="",10,gesamt!I1994)</f>
        <v>6</v>
      </c>
      <c r="G1994" s="20">
        <f>IF(gesamt!C1994="",0,gesamt!J1994)</f>
        <v>0</v>
      </c>
      <c r="H1994" s="20">
        <f>IF(gesamt!C1994="",0,gesamt!K1994)</f>
        <v>0</v>
      </c>
      <c r="I1994" s="19">
        <f t="shared" si="122"/>
        <v>87</v>
      </c>
      <c r="J1994" s="22">
        <f t="shared" si="120"/>
        <v>1993</v>
      </c>
      <c r="K1994" s="21">
        <f t="shared" ca="1" si="119"/>
        <v>1</v>
      </c>
      <c r="L1994" s="21">
        <f ca="1">IF(K1994=0,"",COUNTIF($K$2:K1994,"&gt;0"))</f>
        <v>1993</v>
      </c>
      <c r="M1994" s="50" t="str">
        <f t="shared" ca="1" si="121"/>
        <v>Senfsaat, Senfsamen, Senfkörner</v>
      </c>
    </row>
    <row r="1995" spans="1:13" s="18" customFormat="1" ht="14.25" x14ac:dyDescent="0.2">
      <c r="A1995" s="18" t="str">
        <f>IF(gesamt!C1995="",CONCATENATE("Eintrag ",J1995),gesamt!A1995)</f>
        <v>Senf-Soße (Senfsoße)</v>
      </c>
      <c r="B1995" s="18">
        <v>100</v>
      </c>
      <c r="C1995" s="19">
        <f>IF(gesamt!C1995="",100,gesamt!D1995)</f>
        <v>226</v>
      </c>
      <c r="D1995" s="20">
        <f>IF(gesamt!C1995="",10,gesamt!G1995)</f>
        <v>24</v>
      </c>
      <c r="E1995" s="20">
        <f>IF(gesamt!C1995="",10,gesamt!H1995)</f>
        <v>11</v>
      </c>
      <c r="F1995" s="20">
        <f>IF(gesamt!C1995="",10,gesamt!I1995)</f>
        <v>4</v>
      </c>
      <c r="G1995" s="20">
        <f>IF(gesamt!C1995="",0,gesamt!J1995)</f>
        <v>0</v>
      </c>
      <c r="H1995" s="20">
        <f>IF(gesamt!C1995="",0,gesamt!K1995)</f>
        <v>0</v>
      </c>
      <c r="I1995" s="19">
        <f t="shared" si="122"/>
        <v>217.5</v>
      </c>
      <c r="J1995" s="22">
        <f t="shared" si="120"/>
        <v>1994</v>
      </c>
      <c r="K1995" s="21">
        <f t="shared" ca="1" si="119"/>
        <v>1</v>
      </c>
      <c r="L1995" s="21">
        <f ca="1">IF(K1995=0,"",COUNTIF($K$2:K1995,"&gt;0"))</f>
        <v>1994</v>
      </c>
      <c r="M1995" s="50" t="str">
        <f t="shared" ca="1" si="121"/>
        <v>Senf-Soße (Senfsoße)</v>
      </c>
    </row>
    <row r="1996" spans="1:13" s="18" customFormat="1" ht="14.25" x14ac:dyDescent="0.2">
      <c r="A1996" s="18" t="str">
        <f>IF(gesamt!C1996="",CONCATENATE("Eintrag ",J1996),gesamt!A1996)</f>
        <v>Serranoschinken (vom Schwein)</v>
      </c>
      <c r="B1996" s="18">
        <v>100</v>
      </c>
      <c r="C1996" s="19">
        <f>IF(gesamt!C1996="",100,gesamt!D1996)</f>
        <v>219</v>
      </c>
      <c r="D1996" s="20">
        <f>IF(gesamt!C1996="",10,gesamt!G1996)</f>
        <v>0.1</v>
      </c>
      <c r="E1996" s="20">
        <f>IF(gesamt!C1996="",10,gesamt!H1996)</f>
        <v>10</v>
      </c>
      <c r="F1996" s="20">
        <f>IF(gesamt!C1996="",10,gesamt!I1996)</f>
        <v>30</v>
      </c>
      <c r="G1996" s="20">
        <f>IF(gesamt!C1996="",0,gesamt!J1996)</f>
        <v>0</v>
      </c>
      <c r="H1996" s="20">
        <f>IF(gesamt!C1996="",0,gesamt!K1996)</f>
        <v>0</v>
      </c>
      <c r="I1996" s="19">
        <f t="shared" si="122"/>
        <v>219.41</v>
      </c>
      <c r="J1996" s="22">
        <f t="shared" si="120"/>
        <v>1995</v>
      </c>
      <c r="K1996" s="21">
        <f t="shared" ca="1" si="119"/>
        <v>1</v>
      </c>
      <c r="L1996" s="21">
        <f ca="1">IF(K1996=0,"",COUNTIF($K$2:K1996,"&gt;0"))</f>
        <v>1995</v>
      </c>
      <c r="M1996" s="50" t="str">
        <f t="shared" ca="1" si="121"/>
        <v>Serranoschinken (vom Schwein)</v>
      </c>
    </row>
    <row r="1997" spans="1:13" s="18" customFormat="1" ht="14.25" x14ac:dyDescent="0.2">
      <c r="A1997" s="18" t="str">
        <f>IF(gesamt!C1997="",CONCATENATE("Eintrag ",J1997),gesamt!A1997)</f>
        <v>Sesam- mit Honig-Halva</v>
      </c>
      <c r="B1997" s="18">
        <v>100</v>
      </c>
      <c r="C1997" s="19">
        <f>IF(gesamt!C1997="",100,gesamt!D1997)</f>
        <v>536</v>
      </c>
      <c r="D1997" s="20">
        <f>IF(gesamt!C1997="",10,gesamt!G1997)</f>
        <v>46</v>
      </c>
      <c r="E1997" s="20">
        <f>IF(gesamt!C1997="",10,gesamt!H1997)</f>
        <v>31</v>
      </c>
      <c r="F1997" s="20">
        <f>IF(gesamt!C1997="",10,gesamt!I1997)</f>
        <v>14</v>
      </c>
      <c r="G1997" s="20">
        <f>IF(gesamt!C1997="",0,gesamt!J1997)</f>
        <v>0</v>
      </c>
      <c r="H1997" s="20">
        <f>IF(gesamt!C1997="",0,gesamt!K1997)</f>
        <v>0</v>
      </c>
      <c r="I1997" s="19">
        <f t="shared" si="122"/>
        <v>535.69999999999993</v>
      </c>
      <c r="J1997" s="22">
        <f t="shared" si="120"/>
        <v>1996</v>
      </c>
      <c r="K1997" s="21">
        <f t="shared" ca="1" si="119"/>
        <v>1</v>
      </c>
      <c r="L1997" s="21">
        <f ca="1">IF(K1997=0,"",COUNTIF($K$2:K1997,"&gt;0"))</f>
        <v>1996</v>
      </c>
      <c r="M1997" s="50" t="str">
        <f t="shared" ca="1" si="121"/>
        <v>Sesam- mit Honig-Halva</v>
      </c>
    </row>
    <row r="1998" spans="1:13" s="18" customFormat="1" ht="14.25" x14ac:dyDescent="0.2">
      <c r="A1998" s="18" t="str">
        <f>IF(gesamt!C1998="",CONCATENATE("Eintrag ",J1998),gesamt!A1998)</f>
        <v>Sesambrötchen, Sesamsemmeln, Sesamwecken, Sesamstangen</v>
      </c>
      <c r="B1998" s="18">
        <v>100</v>
      </c>
      <c r="C1998" s="19">
        <f>IF(gesamt!C1998="",100,gesamt!D1998)</f>
        <v>264</v>
      </c>
      <c r="D1998" s="20">
        <f>IF(gesamt!C1998="",10,gesamt!G1998)</f>
        <v>49</v>
      </c>
      <c r="E1998" s="20">
        <f>IF(gesamt!C1998="",10,gesamt!H1998)</f>
        <v>3.8</v>
      </c>
      <c r="F1998" s="20">
        <f>IF(gesamt!C1998="",10,gesamt!I1998)</f>
        <v>8.3000000000000007</v>
      </c>
      <c r="G1998" s="20">
        <f>IF(gesamt!C1998="",0,gesamt!J1998)</f>
        <v>0</v>
      </c>
      <c r="H1998" s="20">
        <f>IF(gesamt!C1998="",0,gesamt!K1998)</f>
        <v>0</v>
      </c>
      <c r="I1998" s="19">
        <f t="shared" si="122"/>
        <v>271.09999999999997</v>
      </c>
      <c r="J1998" s="22">
        <f t="shared" si="120"/>
        <v>1997</v>
      </c>
      <c r="K1998" s="21">
        <f t="shared" ca="1" si="119"/>
        <v>1</v>
      </c>
      <c r="L1998" s="21">
        <f ca="1">IF(K1998=0,"",COUNTIF($K$2:K1998,"&gt;0"))</f>
        <v>1997</v>
      </c>
      <c r="M1998" s="50" t="str">
        <f t="shared" ca="1" si="121"/>
        <v>Sesambrötchen, Sesamsemmeln, Sesamwecken, Sesamstangen</v>
      </c>
    </row>
    <row r="1999" spans="1:13" s="18" customFormat="1" ht="14.25" x14ac:dyDescent="0.2">
      <c r="A1999" s="18" t="str">
        <f>IF(gesamt!C1999="",CONCATENATE("Eintrag ",J1999),gesamt!A1999)</f>
        <v>Sesamöl</v>
      </c>
      <c r="B1999" s="18">
        <v>100</v>
      </c>
      <c r="C1999" s="19">
        <f>IF(gesamt!C1999="",100,gesamt!D1999)</f>
        <v>882</v>
      </c>
      <c r="D1999" s="20">
        <f>IF(gesamt!C1999="",10,gesamt!G1999)</f>
        <v>0</v>
      </c>
      <c r="E1999" s="20">
        <f>IF(gesamt!C1999="",10,gesamt!H1999)</f>
        <v>99.5</v>
      </c>
      <c r="F1999" s="20">
        <f>IF(gesamt!C1999="",10,gesamt!I1999)</f>
        <v>0.2</v>
      </c>
      <c r="G1999" s="20">
        <f>IF(gesamt!C1999="",0,gesamt!J1999)</f>
        <v>0</v>
      </c>
      <c r="H1999" s="20">
        <f>IF(gesamt!C1999="",0,gesamt!K1999)</f>
        <v>0</v>
      </c>
      <c r="I1999" s="19">
        <f t="shared" si="122"/>
        <v>926.19</v>
      </c>
      <c r="J1999" s="22">
        <f t="shared" si="120"/>
        <v>1998</v>
      </c>
      <c r="K1999" s="21">
        <f t="shared" ca="1" si="119"/>
        <v>1</v>
      </c>
      <c r="L1999" s="21">
        <f ca="1">IF(K1999=0,"",COUNTIF($K$2:K1999,"&gt;0"))</f>
        <v>1998</v>
      </c>
      <c r="M1999" s="50" t="str">
        <f t="shared" ca="1" si="121"/>
        <v>Sesamöl</v>
      </c>
    </row>
    <row r="2000" spans="1:13" s="18" customFormat="1" ht="14.25" x14ac:dyDescent="0.2">
      <c r="A2000" s="18" t="str">
        <f>IF(gesamt!C2000="",CONCATENATE("Eintrag ",J2000),gesamt!A2000)</f>
        <v>Sesampaste (Tahina, Tahini Sesampüree, Sesammus)</v>
      </c>
      <c r="B2000" s="18">
        <v>100</v>
      </c>
      <c r="C2000" s="19">
        <f>IF(gesamt!C2000="",100,gesamt!D2000)</f>
        <v>638</v>
      </c>
      <c r="D2000" s="20">
        <f>IF(gesamt!C2000="",10,gesamt!G2000)</f>
        <v>1</v>
      </c>
      <c r="E2000" s="20">
        <f>IF(gesamt!C2000="",10,gesamt!H2000)</f>
        <v>60</v>
      </c>
      <c r="F2000" s="20">
        <f>IF(gesamt!C2000="",10,gesamt!I2000)</f>
        <v>18.100000000000001</v>
      </c>
      <c r="G2000" s="20">
        <f>IF(gesamt!C2000="",0,gesamt!J2000)</f>
        <v>0</v>
      </c>
      <c r="H2000" s="20">
        <f>IF(gesamt!C2000="",0,gesamt!K2000)</f>
        <v>0</v>
      </c>
      <c r="I2000" s="19">
        <f t="shared" si="122"/>
        <v>638.12</v>
      </c>
      <c r="J2000" s="22">
        <f t="shared" si="120"/>
        <v>1999</v>
      </c>
      <c r="K2000" s="21">
        <f t="shared" ca="1" si="119"/>
        <v>1</v>
      </c>
      <c r="L2000" s="21">
        <f ca="1">IF(K2000=0,"",COUNTIF($K$2:K2000,"&gt;0"))</f>
        <v>1999</v>
      </c>
      <c r="M2000" s="50" t="str">
        <f t="shared" ca="1" si="121"/>
        <v>Sesampaste (Tahina, Tahini Sesampüree, Sesammus)</v>
      </c>
    </row>
    <row r="2001" spans="1:13" s="18" customFormat="1" ht="14.25" x14ac:dyDescent="0.2">
      <c r="A2001" s="18" t="str">
        <f>IF(gesamt!C2001="",CONCATENATE("Eintrag ",J2001),gesamt!A2001)</f>
        <v>Sesamring, Simit, Gevrek, Gewrek, Koulouri (Hefeteiggebäck)</v>
      </c>
      <c r="B2001" s="18">
        <v>100</v>
      </c>
      <c r="C2001" s="19">
        <f>IF(gesamt!C2001="",100,gesamt!D2001)</f>
        <v>223</v>
      </c>
      <c r="D2001" s="20">
        <f>IF(gesamt!C2001="",10,gesamt!G2001)</f>
        <v>45</v>
      </c>
      <c r="E2001" s="20">
        <f>IF(gesamt!C2001="",10,gesamt!H2001)</f>
        <v>1</v>
      </c>
      <c r="F2001" s="20">
        <f>IF(gesamt!C2001="",10,gesamt!I2001)</f>
        <v>7</v>
      </c>
      <c r="G2001" s="20">
        <f>IF(gesamt!C2001="",0,gesamt!J2001)</f>
        <v>0</v>
      </c>
      <c r="H2001" s="20">
        <f>IF(gesamt!C2001="",0,gesamt!K2001)</f>
        <v>0</v>
      </c>
      <c r="I2001" s="19">
        <f t="shared" si="122"/>
        <v>223.2</v>
      </c>
      <c r="J2001" s="22">
        <f t="shared" si="120"/>
        <v>2000</v>
      </c>
      <c r="K2001" s="21">
        <f t="shared" ca="1" si="119"/>
        <v>1</v>
      </c>
      <c r="L2001" s="21">
        <f ca="1">IF(K2001=0,"",COUNTIF($K$2:K2001,"&gt;0"))</f>
        <v>2000</v>
      </c>
      <c r="M2001" s="50" t="str">
        <f t="shared" ca="1" si="121"/>
        <v>Sesamring, Simit, Gevrek, Gewrek, Koulouri (Hefeteiggebäck)</v>
      </c>
    </row>
    <row r="2002" spans="1:13" s="18" customFormat="1" ht="14.25" x14ac:dyDescent="0.2">
      <c r="A2002" s="18" t="str">
        <f>IF(gesamt!C2002="",CONCATENATE("Eintrag ",J2002),gesamt!A2002)</f>
        <v>Sesamsamen</v>
      </c>
      <c r="B2002" s="18">
        <v>100</v>
      </c>
      <c r="C2002" s="19">
        <f>IF(gesamt!C2002="",100,gesamt!D2002)</f>
        <v>598</v>
      </c>
      <c r="D2002" s="20">
        <f>IF(gesamt!C2002="",10,gesamt!G2002)</f>
        <v>1</v>
      </c>
      <c r="E2002" s="20">
        <f>IF(gesamt!C2002="",10,gesamt!H2002)</f>
        <v>58</v>
      </c>
      <c r="F2002" s="20">
        <f>IF(gesamt!C2002="",10,gesamt!I2002)</f>
        <v>18.2</v>
      </c>
      <c r="G2002" s="20">
        <f>IF(gesamt!C2002="",0,gesamt!J2002)</f>
        <v>0</v>
      </c>
      <c r="H2002" s="20">
        <f>IF(gesamt!C2002="",0,gesamt!K2002)</f>
        <v>0</v>
      </c>
      <c r="I2002" s="19">
        <f t="shared" si="122"/>
        <v>619.94000000000005</v>
      </c>
      <c r="J2002" s="22">
        <f t="shared" si="120"/>
        <v>2001</v>
      </c>
      <c r="K2002" s="21">
        <f t="shared" ca="1" si="119"/>
        <v>1</v>
      </c>
      <c r="L2002" s="21">
        <f ca="1">IF(K2002=0,"",COUNTIF($K$2:K2002,"&gt;0"))</f>
        <v>2001</v>
      </c>
      <c r="M2002" s="50" t="str">
        <f t="shared" ca="1" si="121"/>
        <v>Sesamsamen</v>
      </c>
    </row>
    <row r="2003" spans="1:13" s="18" customFormat="1" ht="14.25" x14ac:dyDescent="0.2">
      <c r="A2003" s="18" t="str">
        <f>IF(gesamt!C2003="",CONCATENATE("Eintrag ",J2003),gesamt!A2003)</f>
        <v>Sheafett (Sheabutter)</v>
      </c>
      <c r="B2003" s="18">
        <v>100</v>
      </c>
      <c r="C2003" s="19">
        <f>IF(gesamt!C2003="",100,gesamt!D2003)</f>
        <v>930</v>
      </c>
      <c r="D2003" s="20">
        <f>IF(gesamt!C2003="",10,gesamt!G2003)</f>
        <v>0</v>
      </c>
      <c r="E2003" s="20">
        <f>IF(gesamt!C2003="",10,gesamt!H2003)</f>
        <v>100</v>
      </c>
      <c r="F2003" s="20">
        <f>IF(gesamt!C2003="",10,gesamt!I2003)</f>
        <v>0</v>
      </c>
      <c r="G2003" s="20">
        <f>IF(gesamt!C2003="",0,gesamt!J2003)</f>
        <v>0</v>
      </c>
      <c r="H2003" s="20">
        <f>IF(gesamt!C2003="",0,gesamt!K2003)</f>
        <v>0</v>
      </c>
      <c r="I2003" s="19">
        <f t="shared" si="122"/>
        <v>930.00000000000011</v>
      </c>
      <c r="J2003" s="22">
        <f t="shared" si="120"/>
        <v>2002</v>
      </c>
      <c r="K2003" s="21">
        <f t="shared" ca="1" si="119"/>
        <v>1</v>
      </c>
      <c r="L2003" s="21">
        <f ca="1">IF(K2003=0,"",COUNTIF($K$2:K2003,"&gt;0"))</f>
        <v>2002</v>
      </c>
      <c r="M2003" s="50" t="str">
        <f t="shared" ca="1" si="121"/>
        <v>Sheafett (Sheabutter)</v>
      </c>
    </row>
    <row r="2004" spans="1:13" s="18" customFormat="1" ht="14.25" x14ac:dyDescent="0.2">
      <c r="A2004" s="18" t="str">
        <f>IF(gesamt!C2004="",CONCATENATE("Eintrag ",J2004),gesamt!A2004)</f>
        <v>Sherry, medium</v>
      </c>
      <c r="B2004" s="18">
        <v>100</v>
      </c>
      <c r="C2004" s="19">
        <f>IF(gesamt!C2004="",100,gesamt!D2004)</f>
        <v>118</v>
      </c>
      <c r="D2004" s="20">
        <f>IF(gesamt!C2004="",10,gesamt!G2004)</f>
        <v>3.6</v>
      </c>
      <c r="E2004" s="20">
        <f>IF(gesamt!C2004="",10,gesamt!H2004)</f>
        <v>0</v>
      </c>
      <c r="F2004" s="20">
        <f>IF(gesamt!C2004="",10,gesamt!I2004)</f>
        <v>0.1</v>
      </c>
      <c r="G2004" s="20">
        <f>IF(gesamt!C2004="",0,gesamt!J2004)</f>
        <v>0</v>
      </c>
      <c r="H2004" s="20">
        <f>IF(gesamt!C2004="",0,gesamt!K2004)</f>
        <v>0</v>
      </c>
      <c r="I2004" s="19">
        <f t="shared" si="122"/>
        <v>15.18</v>
      </c>
      <c r="J2004" s="22">
        <f t="shared" si="120"/>
        <v>2003</v>
      </c>
      <c r="K2004" s="21">
        <f t="shared" ca="1" si="119"/>
        <v>1</v>
      </c>
      <c r="L2004" s="21">
        <f ca="1">IF(K2004=0,"",COUNTIF($K$2:K2004,"&gt;0"))</f>
        <v>2003</v>
      </c>
      <c r="M2004" s="50" t="str">
        <f t="shared" ca="1" si="121"/>
        <v>Sherry, medium</v>
      </c>
    </row>
    <row r="2005" spans="1:13" s="18" customFormat="1" ht="14.25" x14ac:dyDescent="0.2">
      <c r="A2005" s="18" t="str">
        <f>IF(gesamt!C2005="",CONCATENATE("Eintrag ",J2005),gesamt!A2005)</f>
        <v>Shitake, Shijtake, Shiitake, getrocknet</v>
      </c>
      <c r="B2005" s="18">
        <v>100</v>
      </c>
      <c r="C2005" s="19">
        <f>IF(gesamt!C2005="",100,gesamt!D2005)</f>
        <v>336</v>
      </c>
      <c r="D2005" s="20">
        <f>IF(gesamt!C2005="",10,gesamt!G2005)</f>
        <v>53</v>
      </c>
      <c r="E2005" s="20">
        <f>IF(gesamt!C2005="",10,gesamt!H2005)</f>
        <v>3.5</v>
      </c>
      <c r="F2005" s="20">
        <f>IF(gesamt!C2005="",10,gesamt!I2005)</f>
        <v>20.5</v>
      </c>
      <c r="G2005" s="20">
        <f>IF(gesamt!C2005="",0,gesamt!J2005)</f>
        <v>0</v>
      </c>
      <c r="H2005" s="20">
        <f>IF(gesamt!C2005="",0,gesamt!K2005)</f>
        <v>0</v>
      </c>
      <c r="I2005" s="19">
        <f t="shared" si="122"/>
        <v>335.95</v>
      </c>
      <c r="J2005" s="22">
        <f t="shared" si="120"/>
        <v>2004</v>
      </c>
      <c r="K2005" s="21">
        <f t="shared" ca="1" si="119"/>
        <v>1</v>
      </c>
      <c r="L2005" s="21">
        <f ca="1">IF(K2005=0,"",COUNTIF($K$2:K2005,"&gt;0"))</f>
        <v>2004</v>
      </c>
      <c r="M2005" s="50" t="str">
        <f t="shared" ca="1" si="121"/>
        <v>Shitake, Shijtake, Shiitake, getrocknet</v>
      </c>
    </row>
    <row r="2006" spans="1:13" s="18" customFormat="1" ht="14.25" x14ac:dyDescent="0.2">
      <c r="A2006" s="18" t="str">
        <f>IF(gesamt!C2006="",CONCATENATE("Eintrag ",J2006),gesamt!A2006)</f>
        <v>Shrimps, ausgelöst</v>
      </c>
      <c r="B2006" s="18">
        <v>100</v>
      </c>
      <c r="C2006" s="19">
        <f>IF(gesamt!C2006="",100,gesamt!D2006)</f>
        <v>73</v>
      </c>
      <c r="D2006" s="20">
        <f>IF(gesamt!C2006="",10,gesamt!G2006)</f>
        <v>0</v>
      </c>
      <c r="E2006" s="20">
        <f>IF(gesamt!C2006="",10,gesamt!H2006)</f>
        <v>0.8</v>
      </c>
      <c r="F2006" s="20">
        <f>IF(gesamt!C2006="",10,gesamt!I2006)</f>
        <v>16.5</v>
      </c>
      <c r="G2006" s="20">
        <f>IF(gesamt!C2006="",0,gesamt!J2006)</f>
        <v>0</v>
      </c>
      <c r="H2006" s="20">
        <f>IF(gesamt!C2006="",0,gesamt!K2006)</f>
        <v>0</v>
      </c>
      <c r="I2006" s="19">
        <f t="shared" si="122"/>
        <v>76.739999999999995</v>
      </c>
      <c r="J2006" s="22">
        <f t="shared" si="120"/>
        <v>2005</v>
      </c>
      <c r="K2006" s="21">
        <f t="shared" ca="1" si="119"/>
        <v>1</v>
      </c>
      <c r="L2006" s="21">
        <f ca="1">IF(K2006=0,"",COUNTIF($K$2:K2006,"&gt;0"))</f>
        <v>2005</v>
      </c>
      <c r="M2006" s="50" t="str">
        <f t="shared" ca="1" si="121"/>
        <v>Shrimps, ausgelöst</v>
      </c>
    </row>
    <row r="2007" spans="1:13" s="18" customFormat="1" ht="14.25" x14ac:dyDescent="0.2">
      <c r="A2007" s="18" t="str">
        <f>IF(gesamt!C2007="",CONCATENATE("Eintrag ",J2007),gesamt!A2007)</f>
        <v>Silberzwiebeln (Sauerkonserve)</v>
      </c>
      <c r="B2007" s="18">
        <v>100</v>
      </c>
      <c r="C2007" s="19">
        <f>IF(gesamt!C2007="",100,gesamt!D2007)</f>
        <v>27</v>
      </c>
      <c r="D2007" s="20">
        <f>IF(gesamt!C2007="",10,gesamt!G2007)</f>
        <v>6</v>
      </c>
      <c r="E2007" s="20">
        <f>IF(gesamt!C2007="",10,gesamt!H2007)</f>
        <v>0</v>
      </c>
      <c r="F2007" s="20">
        <f>IF(gesamt!C2007="",10,gesamt!I2007)</f>
        <v>0.6</v>
      </c>
      <c r="G2007" s="20">
        <f>IF(gesamt!C2007="",0,gesamt!J2007)</f>
        <v>0</v>
      </c>
      <c r="H2007" s="20">
        <f>IF(gesamt!C2007="",0,gesamt!K2007)</f>
        <v>0</v>
      </c>
      <c r="I2007" s="19">
        <f t="shared" si="122"/>
        <v>27.119999999999997</v>
      </c>
      <c r="J2007" s="22">
        <f t="shared" si="120"/>
        <v>2006</v>
      </c>
      <c r="K2007" s="21">
        <f t="shared" ref="K2007:K2070" ca="1" si="123">IFERROR(SEARCH(INDIRECT(CELL("address")),A2007),0)</f>
        <v>1</v>
      </c>
      <c r="L2007" s="21">
        <f ca="1">IF(K2007=0,"",COUNTIF($K$2:K2007,"&gt;0"))</f>
        <v>2006</v>
      </c>
      <c r="M2007" s="50" t="str">
        <f t="shared" ca="1" si="121"/>
        <v>Silberzwiebeln (Sauerkonserve)</v>
      </c>
    </row>
    <row r="2008" spans="1:13" s="18" customFormat="1" ht="14.25" x14ac:dyDescent="0.2">
      <c r="A2008" s="18" t="str">
        <f>IF(gesamt!C2008="",CONCATENATE("Eintrag ",J2008),gesamt!A2008)</f>
        <v>Silberzwiebeln, süß-sauer (Sauerkonserve)</v>
      </c>
      <c r="B2008" s="18">
        <v>100</v>
      </c>
      <c r="C2008" s="19">
        <f>IF(gesamt!C2008="",100,gesamt!D2008)</f>
        <v>33</v>
      </c>
      <c r="D2008" s="20">
        <f>IF(gesamt!C2008="",10,gesamt!G2008)</f>
        <v>7</v>
      </c>
      <c r="E2008" s="20">
        <f>IF(gesamt!C2008="",10,gesamt!H2008)</f>
        <v>0</v>
      </c>
      <c r="F2008" s="20">
        <f>IF(gesamt!C2008="",10,gesamt!I2008)</f>
        <v>1</v>
      </c>
      <c r="G2008" s="20">
        <f>IF(gesamt!C2008="",0,gesamt!J2008)</f>
        <v>0</v>
      </c>
      <c r="H2008" s="20">
        <f>IF(gesamt!C2008="",0,gesamt!K2008)</f>
        <v>0</v>
      </c>
      <c r="I2008" s="19">
        <f t="shared" si="122"/>
        <v>32.9</v>
      </c>
      <c r="J2008" s="22">
        <f t="shared" si="120"/>
        <v>2007</v>
      </c>
      <c r="K2008" s="21">
        <f t="shared" ca="1" si="123"/>
        <v>1</v>
      </c>
      <c r="L2008" s="21">
        <f ca="1">IF(K2008=0,"",COUNTIF($K$2:K2008,"&gt;0"))</f>
        <v>2007</v>
      </c>
      <c r="M2008" s="50" t="str">
        <f t="shared" ca="1" si="121"/>
        <v>Silberzwiebeln, süß-sauer (Sauerkonserve)</v>
      </c>
    </row>
    <row r="2009" spans="1:13" s="18" customFormat="1" ht="14.25" x14ac:dyDescent="0.2">
      <c r="A2009" s="18" t="str">
        <f>IF(gesamt!C2009="",CONCATENATE("Eintrag ",J2009),gesamt!A2009)</f>
        <v>Skyr, 0,2 % Fett</v>
      </c>
      <c r="B2009" s="18">
        <v>100</v>
      </c>
      <c r="C2009" s="19">
        <f>IF(gesamt!C2009="",100,gesamt!D2009)</f>
        <v>59</v>
      </c>
      <c r="D2009" s="20">
        <f>IF(gesamt!C2009="",10,gesamt!G2009)</f>
        <v>3.1</v>
      </c>
      <c r="E2009" s="20">
        <f>IF(gesamt!C2009="",10,gesamt!H2009)</f>
        <v>0.2</v>
      </c>
      <c r="F2009" s="20">
        <f>IF(gesamt!C2009="",10,gesamt!I2009)</f>
        <v>10.8</v>
      </c>
      <c r="G2009" s="20">
        <f>IF(gesamt!C2009="",0,gesamt!J2009)</f>
        <v>0</v>
      </c>
      <c r="H2009" s="20">
        <f>IF(gesamt!C2009="",0,gesamt!K2009)</f>
        <v>0</v>
      </c>
      <c r="I2009" s="19">
        <f t="shared" si="122"/>
        <v>59.930000000000007</v>
      </c>
      <c r="J2009" s="22">
        <f t="shared" si="120"/>
        <v>2008</v>
      </c>
      <c r="K2009" s="21">
        <f t="shared" ca="1" si="123"/>
        <v>1</v>
      </c>
      <c r="L2009" s="21">
        <f ca="1">IF(K2009=0,"",COUNTIF($K$2:K2009,"&gt;0"))</f>
        <v>2008</v>
      </c>
      <c r="M2009" s="50" t="str">
        <f t="shared" ca="1" si="121"/>
        <v>Skyr, 0,2 % Fett</v>
      </c>
    </row>
    <row r="2010" spans="1:13" s="18" customFormat="1" ht="14.25" x14ac:dyDescent="0.2">
      <c r="A2010" s="18" t="str">
        <f>IF(gesamt!C2010="",CONCATENATE("Eintrag ",J2010),gesamt!A2010)</f>
        <v>Slush-Eis (aus Fruchtsirup und zerstoßenem Eis)</v>
      </c>
      <c r="B2010" s="18">
        <v>100</v>
      </c>
      <c r="C2010" s="19">
        <f>IF(gesamt!C2010="",100,gesamt!D2010)</f>
        <v>53</v>
      </c>
      <c r="D2010" s="20">
        <f>IF(gesamt!C2010="",10,gesamt!G2010)</f>
        <v>12.5</v>
      </c>
      <c r="E2010" s="20">
        <f>IF(gesamt!C2010="",10,gesamt!H2010)</f>
        <v>0.1</v>
      </c>
      <c r="F2010" s="20">
        <f>IF(gesamt!C2010="",10,gesamt!I2010)</f>
        <v>0.1</v>
      </c>
      <c r="G2010" s="20">
        <f>IF(gesamt!C2010="",0,gesamt!J2010)</f>
        <v>0</v>
      </c>
      <c r="H2010" s="20">
        <f>IF(gesamt!C2010="",0,gesamt!K2010)</f>
        <v>0</v>
      </c>
      <c r="I2010" s="19">
        <f t="shared" si="122"/>
        <v>52.599999999999994</v>
      </c>
      <c r="J2010" s="22">
        <f t="shared" si="120"/>
        <v>2009</v>
      </c>
      <c r="K2010" s="21">
        <f t="shared" ca="1" si="123"/>
        <v>1</v>
      </c>
      <c r="L2010" s="21">
        <f ca="1">IF(K2010=0,"",COUNTIF($K$2:K2010,"&gt;0"))</f>
        <v>2009</v>
      </c>
      <c r="M2010" s="50" t="str">
        <f t="shared" ca="1" si="121"/>
        <v>Slush-Eis (aus Fruchtsirup und zerstoßenem Eis)</v>
      </c>
    </row>
    <row r="2011" spans="1:13" s="18" customFormat="1" ht="14.25" x14ac:dyDescent="0.2">
      <c r="A2011" s="18" t="str">
        <f>IF(gesamt!C2011="",CONCATENATE("Eintrag ",J2011),gesamt!A2011)</f>
        <v>Soft-Eiscreme</v>
      </c>
      <c r="B2011" s="18">
        <v>100</v>
      </c>
      <c r="C2011" s="19">
        <f>IF(gesamt!C2011="",100,gesamt!D2011)</f>
        <v>128</v>
      </c>
      <c r="D2011" s="20">
        <f>IF(gesamt!C2011="",10,gesamt!G2011)</f>
        <v>24.8</v>
      </c>
      <c r="E2011" s="20">
        <f>IF(gesamt!C2011="",10,gesamt!H2011)</f>
        <v>2.2000000000000002</v>
      </c>
      <c r="F2011" s="20">
        <f>IF(gesamt!C2011="",10,gesamt!I2011)</f>
        <v>2.2000000000000002</v>
      </c>
      <c r="G2011" s="20">
        <f>IF(gesamt!C2011="",0,gesamt!J2011)</f>
        <v>0</v>
      </c>
      <c r="H2011" s="20">
        <f>IF(gesamt!C2011="",0,gesamt!K2011)</f>
        <v>0</v>
      </c>
      <c r="I2011" s="19">
        <f t="shared" si="122"/>
        <v>131.38</v>
      </c>
      <c r="J2011" s="22">
        <f t="shared" si="120"/>
        <v>2010</v>
      </c>
      <c r="K2011" s="21">
        <f t="shared" ca="1" si="123"/>
        <v>1</v>
      </c>
      <c r="L2011" s="21">
        <f ca="1">IF(K2011=0,"",COUNTIF($K$2:K2011,"&gt;0"))</f>
        <v>2010</v>
      </c>
      <c r="M2011" s="50" t="str">
        <f t="shared" ca="1" si="121"/>
        <v>Soft-Eiscreme</v>
      </c>
    </row>
    <row r="2012" spans="1:13" s="18" customFormat="1" ht="14.25" x14ac:dyDescent="0.2">
      <c r="A2012" s="18" t="str">
        <f>IF(gesamt!C2012="",CONCATENATE("Eintrag ",J2012),gesamt!A2012)</f>
        <v>Sojaaufschnitt</v>
      </c>
      <c r="B2012" s="18">
        <v>100</v>
      </c>
      <c r="C2012" s="19">
        <f>IF(gesamt!C2012="",100,gesamt!D2012)</f>
        <v>281</v>
      </c>
      <c r="D2012" s="20">
        <f>IF(gesamt!C2012="",10,gesamt!G2012)</f>
        <v>3.1</v>
      </c>
      <c r="E2012" s="20">
        <f>IF(gesamt!C2012="",10,gesamt!H2012)</f>
        <v>21.8</v>
      </c>
      <c r="F2012" s="20">
        <f>IF(gesamt!C2012="",10,gesamt!I2012)</f>
        <v>15.4</v>
      </c>
      <c r="G2012" s="20">
        <f>IF(gesamt!C2012="",0,gesamt!J2012)</f>
        <v>0</v>
      </c>
      <c r="H2012" s="20">
        <f>IF(gesamt!C2012="",0,gesamt!K2012)</f>
        <v>0</v>
      </c>
      <c r="I2012" s="19">
        <f t="shared" si="122"/>
        <v>280.13</v>
      </c>
      <c r="J2012" s="22">
        <f t="shared" si="120"/>
        <v>2011</v>
      </c>
      <c r="K2012" s="21">
        <f t="shared" ca="1" si="123"/>
        <v>1</v>
      </c>
      <c r="L2012" s="21">
        <f ca="1">IF(K2012=0,"",COUNTIF($K$2:K2012,"&gt;0"))</f>
        <v>2011</v>
      </c>
      <c r="M2012" s="50" t="str">
        <f t="shared" ca="1" si="121"/>
        <v>Sojaaufschnitt</v>
      </c>
    </row>
    <row r="2013" spans="1:13" s="18" customFormat="1" ht="14.25" x14ac:dyDescent="0.2">
      <c r="A2013" s="18" t="str">
        <f>IF(gesamt!C2013="",CONCATENATE("Eintrag ",J2013),gesamt!A2013)</f>
        <v>Sojabohnen, reif (Soyabohnen)</v>
      </c>
      <c r="B2013" s="18">
        <v>100</v>
      </c>
      <c r="C2013" s="19">
        <f>IF(gesamt!C2013="",100,gesamt!D2013)</f>
        <v>323</v>
      </c>
      <c r="D2013" s="20">
        <f>IF(gesamt!C2013="",10,gesamt!G2013)</f>
        <v>6.3</v>
      </c>
      <c r="E2013" s="20">
        <f>IF(gesamt!C2013="",10,gesamt!H2013)</f>
        <v>18.100000000000001</v>
      </c>
      <c r="F2013" s="20">
        <f>IF(gesamt!C2013="",10,gesamt!I2013)</f>
        <v>33.700000000000003</v>
      </c>
      <c r="G2013" s="20">
        <f>IF(gesamt!C2013="",0,gesamt!J2013)</f>
        <v>0</v>
      </c>
      <c r="H2013" s="20">
        <f>IF(gesamt!C2013="",0,gesamt!K2013)</f>
        <v>0</v>
      </c>
      <c r="I2013" s="19">
        <f t="shared" si="122"/>
        <v>335.70000000000005</v>
      </c>
      <c r="J2013" s="22">
        <f t="shared" si="120"/>
        <v>2012</v>
      </c>
      <c r="K2013" s="21">
        <f t="shared" ca="1" si="123"/>
        <v>1</v>
      </c>
      <c r="L2013" s="21">
        <f ca="1">IF(K2013=0,"",COUNTIF($K$2:K2013,"&gt;0"))</f>
        <v>2012</v>
      </c>
      <c r="M2013" s="50" t="str">
        <f t="shared" ca="1" si="121"/>
        <v>Sojabohnen, reif (Soyabohnen)</v>
      </c>
    </row>
    <row r="2014" spans="1:13" s="18" customFormat="1" ht="14.25" x14ac:dyDescent="0.2">
      <c r="A2014" s="18" t="str">
        <f>IF(gesamt!C2014="",CONCATENATE("Eintrag ",J2014),gesamt!A2014)</f>
        <v>Sojabrot, Soja-Brot, LowCarb-Brot</v>
      </c>
      <c r="B2014" s="18">
        <v>100</v>
      </c>
      <c r="C2014" s="19">
        <f>IF(gesamt!C2014="",100,gesamt!D2014)</f>
        <v>404</v>
      </c>
      <c r="D2014" s="20">
        <f>IF(gesamt!C2014="",10,gesamt!G2014)</f>
        <v>6.1</v>
      </c>
      <c r="E2014" s="20">
        <f>IF(gesamt!C2014="",10,gesamt!H2014)</f>
        <v>24</v>
      </c>
      <c r="F2014" s="20">
        <f>IF(gesamt!C2014="",10,gesamt!I2014)</f>
        <v>37</v>
      </c>
      <c r="G2014" s="20">
        <f>IF(gesamt!C2014="",0,gesamt!J2014)</f>
        <v>0</v>
      </c>
      <c r="H2014" s="20">
        <f>IF(gesamt!C2014="",0,gesamt!K2014)</f>
        <v>0</v>
      </c>
      <c r="I2014" s="19">
        <f t="shared" si="122"/>
        <v>403.61</v>
      </c>
      <c r="J2014" s="22">
        <f t="shared" si="120"/>
        <v>2013</v>
      </c>
      <c r="K2014" s="21">
        <f t="shared" ca="1" si="123"/>
        <v>1</v>
      </c>
      <c r="L2014" s="21">
        <f ca="1">IF(K2014=0,"",COUNTIF($K$2:K2014,"&gt;0"))</f>
        <v>2013</v>
      </c>
      <c r="M2014" s="50" t="str">
        <f t="shared" ca="1" si="121"/>
        <v>Sojabrot, Soja-Brot, LowCarb-Brot</v>
      </c>
    </row>
    <row r="2015" spans="1:13" s="18" customFormat="1" ht="14.25" x14ac:dyDescent="0.2">
      <c r="A2015" s="18" t="str">
        <f>IF(gesamt!C2015="",CONCATENATE("Eintrag ",J2015),gesamt!A2015)</f>
        <v>Soja-Creme, Sojacreme (Ersatz für Crème fraîche, Creme fraiche)</v>
      </c>
      <c r="B2015" s="18">
        <v>100</v>
      </c>
      <c r="C2015" s="19">
        <f>IF(gesamt!C2015="",100,gesamt!D2015)</f>
        <v>176</v>
      </c>
      <c r="D2015" s="20">
        <f>IF(gesamt!C2015="",10,gesamt!G2015)</f>
        <v>2.2000000000000002</v>
      </c>
      <c r="E2015" s="20">
        <f>IF(gesamt!C2015="",10,gesamt!H2015)</f>
        <v>17</v>
      </c>
      <c r="F2015" s="20">
        <f>IF(gesamt!C2015="",10,gesamt!I2015)</f>
        <v>2.1</v>
      </c>
      <c r="G2015" s="20">
        <f>IF(gesamt!C2015="",0,gesamt!J2015)</f>
        <v>0</v>
      </c>
      <c r="H2015" s="20">
        <f>IF(gesamt!C2015="",0,gesamt!K2015)</f>
        <v>0</v>
      </c>
      <c r="I2015" s="19">
        <f t="shared" si="122"/>
        <v>175.94000000000003</v>
      </c>
      <c r="J2015" s="22">
        <f t="shared" si="120"/>
        <v>2014</v>
      </c>
      <c r="K2015" s="21">
        <f t="shared" ca="1" si="123"/>
        <v>1</v>
      </c>
      <c r="L2015" s="21">
        <f ca="1">IF(K2015=0,"",COUNTIF($K$2:K2015,"&gt;0"))</f>
        <v>2014</v>
      </c>
      <c r="M2015" s="50" t="str">
        <f t="shared" ca="1" si="121"/>
        <v>Soja-Creme, Sojacreme (Ersatz für Crème fraîche, Creme fraiche)</v>
      </c>
    </row>
    <row r="2016" spans="1:13" s="18" customFormat="1" ht="14.25" x14ac:dyDescent="0.2">
      <c r="A2016" s="18" t="str">
        <f>IF(gesamt!C2016="",CONCATENATE("Eintrag ",J2016),gesamt!A2016)</f>
        <v>Sojaeiweiß-Pulver, Sojaprotein-Pulver (Soyaeiweiß-Pulver)</v>
      </c>
      <c r="B2016" s="18">
        <v>100</v>
      </c>
      <c r="C2016" s="19">
        <f>IF(gesamt!C2016="",100,gesamt!D2016)</f>
        <v>392</v>
      </c>
      <c r="D2016" s="20">
        <f>IF(gesamt!C2016="",10,gesamt!G2016)</f>
        <v>0.2</v>
      </c>
      <c r="E2016" s="20">
        <f>IF(gesamt!C2016="",10,gesamt!H2016)</f>
        <v>1.2</v>
      </c>
      <c r="F2016" s="20">
        <f>IF(gesamt!C2016="",10,gesamt!I2016)</f>
        <v>88</v>
      </c>
      <c r="G2016" s="20">
        <f>IF(gesamt!C2016="",0,gesamt!J2016)</f>
        <v>0</v>
      </c>
      <c r="H2016" s="20">
        <f>IF(gesamt!C2016="",0,gesamt!K2016)</f>
        <v>0</v>
      </c>
      <c r="I2016" s="19">
        <f t="shared" si="122"/>
        <v>381.58000000000004</v>
      </c>
      <c r="J2016" s="22">
        <f t="shared" si="120"/>
        <v>2015</v>
      </c>
      <c r="K2016" s="21">
        <f t="shared" ca="1" si="123"/>
        <v>1</v>
      </c>
      <c r="L2016" s="21">
        <f ca="1">IF(K2016=0,"",COUNTIF($K$2:K2016,"&gt;0"))</f>
        <v>2015</v>
      </c>
      <c r="M2016" s="50" t="str">
        <f t="shared" ca="1" si="121"/>
        <v>Sojaeiweiß-Pulver, Sojaprotein-Pulver (Soyaeiweiß-Pulver)</v>
      </c>
    </row>
    <row r="2017" spans="1:13" s="18" customFormat="1" ht="14.25" x14ac:dyDescent="0.2">
      <c r="A2017" s="18" t="str">
        <f>IF(gesamt!C2017="",CONCATENATE("Eintrag ",J2017),gesamt!A2017)</f>
        <v>Sojaflocken (Soja-Flocken, Soyaflocken)</v>
      </c>
      <c r="B2017" s="18">
        <v>100</v>
      </c>
      <c r="C2017" s="19">
        <f>IF(gesamt!C2017="",100,gesamt!D2017)</f>
        <v>360</v>
      </c>
      <c r="D2017" s="20">
        <f>IF(gesamt!C2017="",10,gesamt!G2017)</f>
        <v>4</v>
      </c>
      <c r="E2017" s="20">
        <f>IF(gesamt!C2017="",10,gesamt!H2017)</f>
        <v>20</v>
      </c>
      <c r="F2017" s="20">
        <f>IF(gesamt!C2017="",10,gesamt!I2017)</f>
        <v>37.5</v>
      </c>
      <c r="G2017" s="20">
        <f>IF(gesamt!C2017="",0,gesamt!J2017)</f>
        <v>0</v>
      </c>
      <c r="H2017" s="20">
        <f>IF(gesamt!C2017="",0,gesamt!K2017)</f>
        <v>0</v>
      </c>
      <c r="I2017" s="19">
        <f t="shared" si="122"/>
        <v>359.9</v>
      </c>
      <c r="J2017" s="22">
        <f t="shared" si="120"/>
        <v>2016</v>
      </c>
      <c r="K2017" s="21">
        <f t="shared" ca="1" si="123"/>
        <v>1</v>
      </c>
      <c r="L2017" s="21">
        <f ca="1">IF(K2017=0,"",COUNTIF($K$2:K2017,"&gt;0"))</f>
        <v>2016</v>
      </c>
      <c r="M2017" s="50" t="str">
        <f t="shared" ca="1" si="121"/>
        <v>Sojaflocken (Soja-Flocken, Soyaflocken)</v>
      </c>
    </row>
    <row r="2018" spans="1:13" s="18" customFormat="1" ht="14.25" x14ac:dyDescent="0.2">
      <c r="A2018" s="18" t="str">
        <f>IF(gesamt!C2018="",CONCATENATE("Eintrag ",J2018),gesamt!A2018)</f>
        <v>Sojajoghurt mit Früchten (Soyajoghurt)</v>
      </c>
      <c r="B2018" s="18">
        <v>100</v>
      </c>
      <c r="C2018" s="19">
        <f>IF(gesamt!C2018="",100,gesamt!D2018)</f>
        <v>115</v>
      </c>
      <c r="D2018" s="20">
        <f>IF(gesamt!C2018="",10,gesamt!G2018)</f>
        <v>10.6</v>
      </c>
      <c r="E2018" s="20">
        <f>IF(gesamt!C2018="",10,gesamt!H2018)</f>
        <v>5.9</v>
      </c>
      <c r="F2018" s="20">
        <f>IF(gesamt!C2018="",10,gesamt!I2018)</f>
        <v>3.9</v>
      </c>
      <c r="G2018" s="20">
        <f>IF(gesamt!C2018="",0,gesamt!J2018)</f>
        <v>0</v>
      </c>
      <c r="H2018" s="20">
        <f>IF(gesamt!C2018="",0,gesamt!K2018)</f>
        <v>0</v>
      </c>
      <c r="I2018" s="19">
        <f t="shared" si="122"/>
        <v>114.71</v>
      </c>
      <c r="J2018" s="22">
        <f t="shared" si="120"/>
        <v>2017</v>
      </c>
      <c r="K2018" s="21">
        <f t="shared" ca="1" si="123"/>
        <v>1</v>
      </c>
      <c r="L2018" s="21">
        <f ca="1">IF(K2018=0,"",COUNTIF($K$2:K2018,"&gt;0"))</f>
        <v>2017</v>
      </c>
      <c r="M2018" s="50" t="str">
        <f t="shared" ca="1" si="121"/>
        <v>Sojajoghurt mit Früchten (Soyajoghurt)</v>
      </c>
    </row>
    <row r="2019" spans="1:13" s="18" customFormat="1" ht="14.25" x14ac:dyDescent="0.2">
      <c r="A2019" s="18" t="str">
        <f>IF(gesamt!C2019="",CONCATENATE("Eintrag ",J2019),gesamt!A2019)</f>
        <v>Sojajoghurt mit Karamell, Schoko (Soyajoghurt)</v>
      </c>
      <c r="B2019" s="18">
        <v>100</v>
      </c>
      <c r="C2019" s="19">
        <f>IF(gesamt!C2019="",100,gesamt!D2019)</f>
        <v>86</v>
      </c>
      <c r="D2019" s="20">
        <f>IF(gesamt!C2019="",10,gesamt!G2019)</f>
        <v>13.7</v>
      </c>
      <c r="E2019" s="20">
        <f>IF(gesamt!C2019="",10,gesamt!H2019)</f>
        <v>1.8</v>
      </c>
      <c r="F2019" s="20">
        <f>IF(gesamt!C2019="",10,gesamt!I2019)</f>
        <v>3.2</v>
      </c>
      <c r="G2019" s="20">
        <f>IF(gesamt!C2019="",0,gesamt!J2019)</f>
        <v>0</v>
      </c>
      <c r="H2019" s="20">
        <f>IF(gesamt!C2019="",0,gesamt!K2019)</f>
        <v>0</v>
      </c>
      <c r="I2019" s="19">
        <f t="shared" si="122"/>
        <v>86.35</v>
      </c>
      <c r="J2019" s="22">
        <f t="shared" si="120"/>
        <v>2018</v>
      </c>
      <c r="K2019" s="21">
        <f t="shared" ca="1" si="123"/>
        <v>1</v>
      </c>
      <c r="L2019" s="21">
        <f ca="1">IF(K2019=0,"",COUNTIF($K$2:K2019,"&gt;0"))</f>
        <v>2018</v>
      </c>
      <c r="M2019" s="50" t="str">
        <f t="shared" ca="1" si="121"/>
        <v>Sojajoghurt mit Karamell, Schoko (Soyajoghurt)</v>
      </c>
    </row>
    <row r="2020" spans="1:13" s="18" customFormat="1" ht="14.25" x14ac:dyDescent="0.2">
      <c r="A2020" s="18" t="str">
        <f>IF(gesamt!C2020="",CONCATENATE("Eintrag ",J2020),gesamt!A2020)</f>
        <v>Sojakleie</v>
      </c>
      <c r="B2020" s="18">
        <v>100</v>
      </c>
      <c r="C2020" s="19">
        <f>IF(gesamt!C2020="",100,gesamt!D2020)</f>
        <v>129</v>
      </c>
      <c r="D2020" s="20">
        <f>IF(gesamt!C2020="",10,gesamt!G2020)</f>
        <v>7</v>
      </c>
      <c r="E2020" s="20">
        <f>IF(gesamt!C2020="",10,gesamt!H2020)</f>
        <v>4</v>
      </c>
      <c r="F2020" s="20">
        <f>IF(gesamt!C2020="",10,gesamt!I2020)</f>
        <v>15</v>
      </c>
      <c r="G2020" s="20">
        <f>IF(gesamt!C2020="",0,gesamt!J2020)</f>
        <v>0</v>
      </c>
      <c r="H2020" s="20">
        <f>IF(gesamt!C2020="",0,gesamt!K2020)</f>
        <v>0</v>
      </c>
      <c r="I2020" s="19">
        <f t="shared" si="122"/>
        <v>128.9</v>
      </c>
      <c r="J2020" s="22">
        <f t="shared" si="120"/>
        <v>2019</v>
      </c>
      <c r="K2020" s="21">
        <f t="shared" ca="1" si="123"/>
        <v>1</v>
      </c>
      <c r="L2020" s="21">
        <f ca="1">IF(K2020=0,"",COUNTIF($K$2:K2020,"&gt;0"))</f>
        <v>2019</v>
      </c>
      <c r="M2020" s="50" t="str">
        <f t="shared" ca="1" si="121"/>
        <v>Sojakleie</v>
      </c>
    </row>
    <row r="2021" spans="1:13" s="18" customFormat="1" ht="14.25" x14ac:dyDescent="0.2">
      <c r="A2021" s="18" t="str">
        <f>IF(gesamt!C2021="",CONCATENATE("Eintrag ",J2021),gesamt!A2021)</f>
        <v>Sojalecithin, Lecithin-Ganulat (Emulgator)</v>
      </c>
      <c r="B2021" s="18">
        <v>100</v>
      </c>
      <c r="C2021" s="19">
        <f>IF(gesamt!C2021="",100,gesamt!D2021)</f>
        <v>884</v>
      </c>
      <c r="D2021" s="20">
        <f>IF(gesamt!C2021="",10,gesamt!G2021)</f>
        <v>8</v>
      </c>
      <c r="E2021" s="20">
        <f>IF(gesamt!C2021="",10,gesamt!H2021)</f>
        <v>91.5</v>
      </c>
      <c r="F2021" s="20">
        <f>IF(gesamt!C2021="",10,gesamt!I2021)</f>
        <v>0</v>
      </c>
      <c r="G2021" s="20">
        <f>IF(gesamt!C2021="",0,gesamt!J2021)</f>
        <v>0</v>
      </c>
      <c r="H2021" s="20">
        <f>IF(gesamt!C2021="",0,gesamt!K2021)</f>
        <v>0</v>
      </c>
      <c r="I2021" s="19">
        <f t="shared" si="122"/>
        <v>883.75</v>
      </c>
      <c r="J2021" s="22">
        <f t="shared" ref="J2021:J2084" si="124">J2020+1</f>
        <v>2020</v>
      </c>
      <c r="K2021" s="21">
        <f t="shared" ca="1" si="123"/>
        <v>1</v>
      </c>
      <c r="L2021" s="21">
        <f ca="1">IF(K2021=0,"",COUNTIF($K$2:K2021,"&gt;0"))</f>
        <v>2020</v>
      </c>
      <c r="M2021" s="50" t="str">
        <f t="shared" ca="1" si="121"/>
        <v>Sojalecithin, Lecithin-Ganulat (Emulgator)</v>
      </c>
    </row>
    <row r="2022" spans="1:13" s="18" customFormat="1" ht="14.25" x14ac:dyDescent="0.2">
      <c r="A2022" s="18" t="str">
        <f>IF(gesamt!C2022="",CONCATENATE("Eintrag ",J2022),gesamt!A2022)</f>
        <v>Sojamehl, Vollfett (Soyamehl)</v>
      </c>
      <c r="B2022" s="18">
        <v>100</v>
      </c>
      <c r="C2022" s="19">
        <f>IF(gesamt!C2022="",100,gesamt!D2022)</f>
        <v>347</v>
      </c>
      <c r="D2022" s="20">
        <f>IF(gesamt!C2022="",10,gesamt!G2022)</f>
        <v>3.1</v>
      </c>
      <c r="E2022" s="20">
        <f>IF(gesamt!C2022="",10,gesamt!H2022)</f>
        <v>20.6</v>
      </c>
      <c r="F2022" s="20">
        <f>IF(gesamt!C2022="",10,gesamt!I2022)</f>
        <v>37.299999999999997</v>
      </c>
      <c r="G2022" s="20">
        <f>IF(gesamt!C2022="",0,gesamt!J2022)</f>
        <v>0</v>
      </c>
      <c r="H2022" s="20">
        <f>IF(gesamt!C2022="",0,gesamt!K2022)</f>
        <v>0</v>
      </c>
      <c r="I2022" s="19">
        <f t="shared" si="122"/>
        <v>360.95000000000005</v>
      </c>
      <c r="J2022" s="22">
        <f t="shared" si="124"/>
        <v>2021</v>
      </c>
      <c r="K2022" s="21">
        <f t="shared" ca="1" si="123"/>
        <v>1</v>
      </c>
      <c r="L2022" s="21">
        <f ca="1">IF(K2022=0,"",COUNTIF($K$2:K2022,"&gt;0"))</f>
        <v>2021</v>
      </c>
      <c r="M2022" s="50" t="str">
        <f t="shared" ca="1" si="121"/>
        <v>Sojamehl, Vollfett (Soyamehl)</v>
      </c>
    </row>
    <row r="2023" spans="1:13" s="18" customFormat="1" ht="14.25" x14ac:dyDescent="0.2">
      <c r="A2023" s="18" t="str">
        <f>IF(gesamt!C2023="",CONCATENATE("Eintrag ",J2023),gesamt!A2023)</f>
        <v>Sojamilch (Soyamilch)</v>
      </c>
      <c r="B2023" s="18">
        <v>100</v>
      </c>
      <c r="C2023" s="19">
        <f>IF(gesamt!C2023="",100,gesamt!D2023)</f>
        <v>36</v>
      </c>
      <c r="D2023" s="20">
        <f>IF(gesamt!C2023="",10,gesamt!G2023)</f>
        <v>0.7</v>
      </c>
      <c r="E2023" s="20">
        <f>IF(gesamt!C2023="",10,gesamt!H2023)</f>
        <v>1.9</v>
      </c>
      <c r="F2023" s="20">
        <f>IF(gesamt!C2023="",10,gesamt!I2023)</f>
        <v>3.6</v>
      </c>
      <c r="G2023" s="20">
        <f>IF(gesamt!C2023="",0,gesamt!J2023)</f>
        <v>0</v>
      </c>
      <c r="H2023" s="20">
        <f>IF(gesamt!C2023="",0,gesamt!K2023)</f>
        <v>0</v>
      </c>
      <c r="I2023" s="19">
        <f t="shared" si="122"/>
        <v>35.660000000000004</v>
      </c>
      <c r="J2023" s="22">
        <f t="shared" si="124"/>
        <v>2022</v>
      </c>
      <c r="K2023" s="21">
        <f t="shared" ca="1" si="123"/>
        <v>1</v>
      </c>
      <c r="L2023" s="21">
        <f ca="1">IF(K2023=0,"",COUNTIF($K$2:K2023,"&gt;0"))</f>
        <v>2022</v>
      </c>
      <c r="M2023" s="50" t="str">
        <f t="shared" ca="1" si="121"/>
        <v>Sojamilch (Soyamilch)</v>
      </c>
    </row>
    <row r="2024" spans="1:13" s="18" customFormat="1" ht="14.25" x14ac:dyDescent="0.2">
      <c r="A2024" s="18" t="str">
        <f>IF(gesamt!C2024="",CONCATENATE("Eintrag ",J2024),gesamt!A2024)</f>
        <v>Sojamiso (Soyamiso)</v>
      </c>
      <c r="B2024" s="18">
        <v>100</v>
      </c>
      <c r="C2024" s="19">
        <f>IF(gesamt!C2024="",100,gesamt!D2024)</f>
        <v>230</v>
      </c>
      <c r="D2024" s="20">
        <f>IF(gesamt!C2024="",10,gesamt!G2024)</f>
        <v>12</v>
      </c>
      <c r="E2024" s="20">
        <f>IF(gesamt!C2024="",10,gesamt!H2024)</f>
        <v>10</v>
      </c>
      <c r="F2024" s="20">
        <f>IF(gesamt!C2024="",10,gesamt!I2024)</f>
        <v>21</v>
      </c>
      <c r="G2024" s="20">
        <f>IF(gesamt!C2024="",0,gesamt!J2024)</f>
        <v>0</v>
      </c>
      <c r="H2024" s="20">
        <f>IF(gesamt!C2024="",0,gesamt!K2024)</f>
        <v>0</v>
      </c>
      <c r="I2024" s="19">
        <f t="shared" si="122"/>
        <v>230.39999999999998</v>
      </c>
      <c r="J2024" s="22">
        <f t="shared" si="124"/>
        <v>2023</v>
      </c>
      <c r="K2024" s="21">
        <f t="shared" ca="1" si="123"/>
        <v>1</v>
      </c>
      <c r="L2024" s="21">
        <f ca="1">IF(K2024=0,"",COUNTIF($K$2:K2024,"&gt;0"))</f>
        <v>2023</v>
      </c>
      <c r="M2024" s="50" t="str">
        <f t="shared" ca="1" si="121"/>
        <v>Sojamiso (Soyamiso)</v>
      </c>
    </row>
    <row r="2025" spans="1:13" s="18" customFormat="1" ht="14.25" x14ac:dyDescent="0.2">
      <c r="A2025" s="18" t="str">
        <f>IF(gesamt!C2025="",CONCATENATE("Eintrag ",J2025),gesamt!A2025)</f>
        <v>Sojanudeln, gekocht (Soyanudeln)</v>
      </c>
      <c r="B2025" s="18">
        <v>100</v>
      </c>
      <c r="C2025" s="19">
        <f>IF(gesamt!C2025="",100,gesamt!D2025)</f>
        <v>155</v>
      </c>
      <c r="D2025" s="20">
        <f>IF(gesamt!C2025="",10,gesamt!G2025)</f>
        <v>13</v>
      </c>
      <c r="E2025" s="20">
        <f>IF(gesamt!C2025="",10,gesamt!H2025)</f>
        <v>3.6</v>
      </c>
      <c r="F2025" s="20">
        <f>IF(gesamt!C2025="",10,gesamt!I2025)</f>
        <v>16.399999999999999</v>
      </c>
      <c r="G2025" s="20">
        <f>IF(gesamt!C2025="",0,gesamt!J2025)</f>
        <v>0</v>
      </c>
      <c r="H2025" s="20">
        <f>IF(gesamt!C2025="",0,gesamt!K2025)</f>
        <v>0</v>
      </c>
      <c r="I2025" s="19">
        <f t="shared" si="122"/>
        <v>155.66</v>
      </c>
      <c r="J2025" s="22">
        <f t="shared" si="124"/>
        <v>2024</v>
      </c>
      <c r="K2025" s="21">
        <f t="shared" ca="1" si="123"/>
        <v>1</v>
      </c>
      <c r="L2025" s="21">
        <f ca="1">IF(K2025=0,"",COUNTIF($K$2:K2025,"&gt;0"))</f>
        <v>2024</v>
      </c>
      <c r="M2025" s="50" t="str">
        <f t="shared" ca="1" si="121"/>
        <v>Sojanudeln, gekocht (Soyanudeln)</v>
      </c>
    </row>
    <row r="2026" spans="1:13" s="18" customFormat="1" ht="14.25" x14ac:dyDescent="0.2">
      <c r="A2026" s="18" t="str">
        <f>IF(gesamt!C2026="",CONCATENATE("Eintrag ",J2026),gesamt!A2026)</f>
        <v>Sojanudeln, roh (Soyanudeln)</v>
      </c>
      <c r="B2026" s="18">
        <v>100</v>
      </c>
      <c r="C2026" s="19">
        <f>IF(gesamt!C2026="",100,gesamt!D2026)</f>
        <v>387</v>
      </c>
      <c r="D2026" s="20">
        <f>IF(gesamt!C2026="",10,gesamt!G2026)</f>
        <v>32</v>
      </c>
      <c r="E2026" s="20">
        <f>IF(gesamt!C2026="",10,gesamt!H2026)</f>
        <v>9</v>
      </c>
      <c r="F2026" s="20">
        <f>IF(gesamt!C2026="",10,gesamt!I2026)</f>
        <v>41</v>
      </c>
      <c r="G2026" s="20">
        <f>IF(gesamt!C2026="",0,gesamt!J2026)</f>
        <v>0</v>
      </c>
      <c r="H2026" s="20">
        <f>IF(gesamt!C2026="",0,gesamt!K2026)</f>
        <v>0</v>
      </c>
      <c r="I2026" s="19">
        <f t="shared" si="122"/>
        <v>387.1</v>
      </c>
      <c r="J2026" s="22">
        <f t="shared" si="124"/>
        <v>2025</v>
      </c>
      <c r="K2026" s="21">
        <f t="shared" ca="1" si="123"/>
        <v>1</v>
      </c>
      <c r="L2026" s="21">
        <f ca="1">IF(K2026=0,"",COUNTIF($K$2:K2026,"&gt;0"))</f>
        <v>2025</v>
      </c>
      <c r="M2026" s="50" t="str">
        <f t="shared" ca="1" si="121"/>
        <v>Sojanudeln, roh (Soyanudeln)</v>
      </c>
    </row>
    <row r="2027" spans="1:13" s="18" customFormat="1" ht="14.25" x14ac:dyDescent="0.2">
      <c r="A2027" s="18" t="str">
        <f>IF(gesamt!C2027="",CONCATENATE("Eintrag ",J2027),gesamt!A2027)</f>
        <v>Sojaöl (Soyaöl)</v>
      </c>
      <c r="B2027" s="18">
        <v>100</v>
      </c>
      <c r="C2027" s="19">
        <f>IF(gesamt!C2027="",100,gesamt!D2027)</f>
        <v>930</v>
      </c>
      <c r="D2027" s="20">
        <f>IF(gesamt!C2027="",10,gesamt!G2027)</f>
        <v>0</v>
      </c>
      <c r="E2027" s="20">
        <f>IF(gesamt!C2027="",10,gesamt!H2027)</f>
        <v>100</v>
      </c>
      <c r="F2027" s="20">
        <f>IF(gesamt!C2027="",10,gesamt!I2027)</f>
        <v>0</v>
      </c>
      <c r="G2027" s="20">
        <f>IF(gesamt!C2027="",0,gesamt!J2027)</f>
        <v>0</v>
      </c>
      <c r="H2027" s="20">
        <f>IF(gesamt!C2027="",0,gesamt!K2027)</f>
        <v>0</v>
      </c>
      <c r="I2027" s="19">
        <f t="shared" si="122"/>
        <v>930.00000000000011</v>
      </c>
      <c r="J2027" s="22">
        <f t="shared" si="124"/>
        <v>2026</v>
      </c>
      <c r="K2027" s="21">
        <f t="shared" ca="1" si="123"/>
        <v>1</v>
      </c>
      <c r="L2027" s="21">
        <f ca="1">IF(K2027=0,"",COUNTIF($K$2:K2027,"&gt;0"))</f>
        <v>2026</v>
      </c>
      <c r="M2027" s="50" t="str">
        <f t="shared" ca="1" si="121"/>
        <v>Sojaöl (Soyaöl)</v>
      </c>
    </row>
    <row r="2028" spans="1:13" s="18" customFormat="1" ht="14.25" x14ac:dyDescent="0.2">
      <c r="A2028" s="18" t="str">
        <f>IF(gesamt!C2028="",CONCATENATE("Eintrag ",J2028),gesamt!A2028)</f>
        <v>Sojapaste</v>
      </c>
      <c r="B2028" s="18">
        <v>100</v>
      </c>
      <c r="C2028" s="19">
        <f>IF(gesamt!C2028="",100,gesamt!D2028)</f>
        <v>61</v>
      </c>
      <c r="D2028" s="20">
        <f>IF(gesamt!C2028="",10,gesamt!G2028)</f>
        <v>0.8</v>
      </c>
      <c r="E2028" s="20">
        <f>IF(gesamt!C2028="",10,gesamt!H2028)</f>
        <v>0.4</v>
      </c>
      <c r="F2028" s="20">
        <f>IF(gesamt!C2028="",10,gesamt!I2028)</f>
        <v>12.9</v>
      </c>
      <c r="G2028" s="20">
        <f>IF(gesamt!C2028="",0,gesamt!J2028)</f>
        <v>0</v>
      </c>
      <c r="H2028" s="20">
        <f>IF(gesamt!C2028="",0,gesamt!K2028)</f>
        <v>0</v>
      </c>
      <c r="I2028" s="19">
        <f t="shared" si="122"/>
        <v>61.180000000000007</v>
      </c>
      <c r="J2028" s="22">
        <f t="shared" si="124"/>
        <v>2027</v>
      </c>
      <c r="K2028" s="21">
        <f t="shared" ca="1" si="123"/>
        <v>1</v>
      </c>
      <c r="L2028" s="21">
        <f ca="1">IF(K2028=0,"",COUNTIF($K$2:K2028,"&gt;0"))</f>
        <v>2027</v>
      </c>
      <c r="M2028" s="50" t="str">
        <f t="shared" ca="1" si="121"/>
        <v>Sojapaste</v>
      </c>
    </row>
    <row r="2029" spans="1:13" s="18" customFormat="1" ht="14.25" x14ac:dyDescent="0.2">
      <c r="A2029" s="18" t="str">
        <f>IF(gesamt!C2029="",CONCATENATE("Eintrag ",J2029),gesamt!A2029)</f>
        <v>Sojapudding (Soyapudding, Soyadessert)</v>
      </c>
      <c r="B2029" s="18">
        <v>100</v>
      </c>
      <c r="C2029" s="19">
        <f>IF(gesamt!C2029="",100,gesamt!D2029)</f>
        <v>95</v>
      </c>
      <c r="D2029" s="20">
        <f>IF(gesamt!C2029="",10,gesamt!G2029)</f>
        <v>13.8</v>
      </c>
      <c r="E2029" s="20">
        <f>IF(gesamt!C2029="",10,gesamt!H2029)</f>
        <v>2.5</v>
      </c>
      <c r="F2029" s="20">
        <f>IF(gesamt!C2029="",10,gesamt!I2029)</f>
        <v>3.5</v>
      </c>
      <c r="G2029" s="20">
        <f>IF(gesamt!C2029="",0,gesamt!J2029)</f>
        <v>0</v>
      </c>
      <c r="H2029" s="20">
        <f>IF(gesamt!C2029="",0,gesamt!K2029)</f>
        <v>0</v>
      </c>
      <c r="I2029" s="19">
        <f t="shared" si="122"/>
        <v>94.53</v>
      </c>
      <c r="J2029" s="22">
        <f t="shared" si="124"/>
        <v>2028</v>
      </c>
      <c r="K2029" s="21">
        <f t="shared" ca="1" si="123"/>
        <v>1</v>
      </c>
      <c r="L2029" s="21">
        <f ca="1">IF(K2029=0,"",COUNTIF($K$2:K2029,"&gt;0"))</f>
        <v>2028</v>
      </c>
      <c r="M2029" s="50" t="str">
        <f t="shared" ca="1" si="121"/>
        <v>Sojapudding (Soyapudding, Soyadessert)</v>
      </c>
    </row>
    <row r="2030" spans="1:13" s="18" customFormat="1" ht="14.25" x14ac:dyDescent="0.2">
      <c r="A2030" s="18" t="str">
        <f>IF(gesamt!C2030="",CONCATENATE("Eintrag ",J2030),gesamt!A2030)</f>
        <v>Sojasahne (Soyasahne)</v>
      </c>
      <c r="B2030" s="18">
        <v>100</v>
      </c>
      <c r="C2030" s="19">
        <f>IF(gesamt!C2030="",100,gesamt!D2030)</f>
        <v>184</v>
      </c>
      <c r="D2030" s="20">
        <f>IF(gesamt!C2030="",10,gesamt!G2030)</f>
        <v>2</v>
      </c>
      <c r="E2030" s="20">
        <f>IF(gesamt!C2030="",10,gesamt!H2030)</f>
        <v>18</v>
      </c>
      <c r="F2030" s="20">
        <f>IF(gesamt!C2030="",10,gesamt!I2030)</f>
        <v>2</v>
      </c>
      <c r="G2030" s="20">
        <f>IF(gesamt!C2030="",0,gesamt!J2030)</f>
        <v>0</v>
      </c>
      <c r="H2030" s="20">
        <f>IF(gesamt!C2030="",0,gesamt!K2030)</f>
        <v>0</v>
      </c>
      <c r="I2030" s="19">
        <f t="shared" si="122"/>
        <v>184</v>
      </c>
      <c r="J2030" s="22">
        <f t="shared" si="124"/>
        <v>2029</v>
      </c>
      <c r="K2030" s="21">
        <f t="shared" ca="1" si="123"/>
        <v>1</v>
      </c>
      <c r="L2030" s="21">
        <f ca="1">IF(K2030=0,"",COUNTIF($K$2:K2030,"&gt;0"))</f>
        <v>2029</v>
      </c>
      <c r="M2030" s="50" t="str">
        <f t="shared" ca="1" si="121"/>
        <v>Sojasahne (Soyasahne)</v>
      </c>
    </row>
    <row r="2031" spans="1:13" s="18" customFormat="1" ht="14.25" x14ac:dyDescent="0.2">
      <c r="A2031" s="18" t="str">
        <f>IF(gesamt!C2031="",CONCATENATE("Eintrag ",J2031),gesamt!A2031)</f>
        <v>Sojasoße (Soyasoße)</v>
      </c>
      <c r="B2031" s="18">
        <v>100</v>
      </c>
      <c r="C2031" s="19">
        <f>IF(gesamt!C2031="",100,gesamt!D2031)</f>
        <v>70</v>
      </c>
      <c r="D2031" s="20">
        <f>IF(gesamt!C2031="",10,gesamt!G2031)</f>
        <v>9</v>
      </c>
      <c r="E2031" s="20">
        <f>IF(gesamt!C2031="",10,gesamt!H2031)</f>
        <v>0.6</v>
      </c>
      <c r="F2031" s="20">
        <f>IF(gesamt!C2031="",10,gesamt!I2031)</f>
        <v>7.1</v>
      </c>
      <c r="G2031" s="20">
        <f>IF(gesamt!C2031="",0,gesamt!J2031)</f>
        <v>0</v>
      </c>
      <c r="H2031" s="20">
        <f>IF(gesamt!C2031="",0,gesamt!K2031)</f>
        <v>0</v>
      </c>
      <c r="I2031" s="19">
        <f t="shared" si="122"/>
        <v>72.3</v>
      </c>
      <c r="J2031" s="22">
        <f t="shared" si="124"/>
        <v>2030</v>
      </c>
      <c r="K2031" s="21">
        <f t="shared" ca="1" si="123"/>
        <v>1</v>
      </c>
      <c r="L2031" s="21">
        <f ca="1">IF(K2031=0,"",COUNTIF($K$2:K2031,"&gt;0"))</f>
        <v>2030</v>
      </c>
      <c r="M2031" s="50" t="str">
        <f t="shared" ca="1" si="121"/>
        <v>Sojasoße (Soyasoße)</v>
      </c>
    </row>
    <row r="2032" spans="1:13" s="18" customFormat="1" ht="14.25" x14ac:dyDescent="0.2">
      <c r="A2032" s="18" t="str">
        <f>IF(gesamt!C2032="",CONCATENATE("Eintrag ",J2032),gesamt!A2032)</f>
        <v>Sojasprossen (Konserve) (Soyasprossen)</v>
      </c>
      <c r="B2032" s="18">
        <v>100</v>
      </c>
      <c r="C2032" s="19">
        <f>IF(gesamt!C2032="",100,gesamt!D2032)</f>
        <v>27</v>
      </c>
      <c r="D2032" s="20">
        <f>IF(gesamt!C2032="",10,gesamt!G2032)</f>
        <v>2</v>
      </c>
      <c r="E2032" s="20">
        <f>IF(gesamt!C2032="",10,gesamt!H2032)</f>
        <v>0.7</v>
      </c>
      <c r="F2032" s="20">
        <f>IF(gesamt!C2032="",10,gesamt!I2032)</f>
        <v>3.2</v>
      </c>
      <c r="G2032" s="20">
        <f>IF(gesamt!C2032="",0,gesamt!J2032)</f>
        <v>0</v>
      </c>
      <c r="H2032" s="20">
        <f>IF(gesamt!C2032="",0,gesamt!K2032)</f>
        <v>0</v>
      </c>
      <c r="I2032" s="19">
        <f t="shared" si="122"/>
        <v>28.15</v>
      </c>
      <c r="J2032" s="22">
        <f t="shared" si="124"/>
        <v>2031</v>
      </c>
      <c r="K2032" s="21">
        <f t="shared" ca="1" si="123"/>
        <v>1</v>
      </c>
      <c r="L2032" s="21">
        <f ca="1">IF(K2032=0,"",COUNTIF($K$2:K2032,"&gt;0"))</f>
        <v>2031</v>
      </c>
      <c r="M2032" s="50" t="str">
        <f t="shared" ca="1" si="121"/>
        <v>Sojasprossen (Konserve) (Soyasprossen)</v>
      </c>
    </row>
    <row r="2033" spans="1:13" s="18" customFormat="1" ht="14.25" x14ac:dyDescent="0.2">
      <c r="A2033" s="18" t="str">
        <f>IF(gesamt!C2033="",CONCATENATE("Eintrag ",J2033),gesamt!A2033)</f>
        <v>Sojasprossen (Soyasprossen)</v>
      </c>
      <c r="B2033" s="18">
        <v>100</v>
      </c>
      <c r="C2033" s="19">
        <f>IF(gesamt!C2033="",100,gesamt!D2033)</f>
        <v>50</v>
      </c>
      <c r="D2033" s="20">
        <f>IF(gesamt!C2033="",10,gesamt!G2033)</f>
        <v>4.7</v>
      </c>
      <c r="E2033" s="20">
        <f>IF(gesamt!C2033="",10,gesamt!H2033)</f>
        <v>1</v>
      </c>
      <c r="F2033" s="20">
        <f>IF(gesamt!C2033="",10,gesamt!I2033)</f>
        <v>5.5</v>
      </c>
      <c r="G2033" s="20">
        <f>IF(gesamt!C2033="",0,gesamt!J2033)</f>
        <v>0</v>
      </c>
      <c r="H2033" s="20">
        <f>IF(gesamt!C2033="",0,gesamt!K2033)</f>
        <v>0</v>
      </c>
      <c r="I2033" s="19">
        <f t="shared" si="122"/>
        <v>51.67</v>
      </c>
      <c r="J2033" s="22">
        <f t="shared" si="124"/>
        <v>2032</v>
      </c>
      <c r="K2033" s="21">
        <f t="shared" ca="1" si="123"/>
        <v>1</v>
      </c>
      <c r="L2033" s="21">
        <f ca="1">IF(K2033=0,"",COUNTIF($K$2:K2033,"&gt;0"))</f>
        <v>2032</v>
      </c>
      <c r="M2033" s="50" t="str">
        <f t="shared" ca="1" si="121"/>
        <v>Sojasprossen (Soyasprossen)</v>
      </c>
    </row>
    <row r="2034" spans="1:13" s="18" customFormat="1" ht="14.25" x14ac:dyDescent="0.2">
      <c r="A2034" s="18" t="str">
        <f>IF(gesamt!C2034="",CONCATENATE("Eintrag ",J2034),gesamt!A2034)</f>
        <v>Sojawurst, Soyawurst, Tofuwurst</v>
      </c>
      <c r="B2034" s="18">
        <v>100</v>
      </c>
      <c r="C2034" s="19">
        <f>IF(gesamt!C2034="",100,gesamt!D2034)</f>
        <v>145</v>
      </c>
      <c r="D2034" s="20">
        <f>IF(gesamt!C2034="",10,gesamt!G2034)</f>
        <v>12</v>
      </c>
      <c r="E2034" s="20">
        <f>IF(gesamt!C2034="",10,gesamt!H2034)</f>
        <v>6.7</v>
      </c>
      <c r="F2034" s="20">
        <f>IF(gesamt!C2034="",10,gesamt!I2034)</f>
        <v>7.9</v>
      </c>
      <c r="G2034" s="20">
        <f>IF(gesamt!C2034="",0,gesamt!J2034)</f>
        <v>0</v>
      </c>
      <c r="H2034" s="20">
        <f>IF(gesamt!C2034="",0,gesamt!K2034)</f>
        <v>0</v>
      </c>
      <c r="I2034" s="19">
        <f t="shared" si="122"/>
        <v>144.69</v>
      </c>
      <c r="J2034" s="22">
        <f t="shared" si="124"/>
        <v>2033</v>
      </c>
      <c r="K2034" s="21">
        <f t="shared" ca="1" si="123"/>
        <v>1</v>
      </c>
      <c r="L2034" s="21">
        <f ca="1">IF(K2034=0,"",COUNTIF($K$2:K2034,"&gt;0"))</f>
        <v>2033</v>
      </c>
      <c r="M2034" s="50" t="str">
        <f t="shared" ca="1" si="121"/>
        <v>Sojawurst, Soyawurst, Tofuwurst</v>
      </c>
    </row>
    <row r="2035" spans="1:13" s="18" customFormat="1" ht="14.25" x14ac:dyDescent="0.2">
      <c r="A2035" s="18" t="str">
        <f>IF(gesamt!C2035="",CONCATENATE("Eintrag ",J2035),gesamt!A2035)</f>
        <v>Solei, Soleei, (ohne Schale)</v>
      </c>
      <c r="B2035" s="18">
        <v>100</v>
      </c>
      <c r="C2035" s="19">
        <f>IF(gesamt!C2035="",100,gesamt!D2035)</f>
        <v>161</v>
      </c>
      <c r="D2035" s="20">
        <f>IF(gesamt!C2035="",10,gesamt!G2035)</f>
        <v>0.7</v>
      </c>
      <c r="E2035" s="20">
        <f>IF(gesamt!C2035="",10,gesamt!H2035)</f>
        <v>11.2</v>
      </c>
      <c r="F2035" s="20">
        <f>IF(gesamt!C2035="",10,gesamt!I2035)</f>
        <v>12.9</v>
      </c>
      <c r="G2035" s="20">
        <f>IF(gesamt!C2035="",0,gesamt!J2035)</f>
        <v>0</v>
      </c>
      <c r="H2035" s="20">
        <f>IF(gesamt!C2035="",0,gesamt!K2035)</f>
        <v>0</v>
      </c>
      <c r="I2035" s="19">
        <f t="shared" si="122"/>
        <v>161.21</v>
      </c>
      <c r="J2035" s="22">
        <f t="shared" si="124"/>
        <v>2034</v>
      </c>
      <c r="K2035" s="21">
        <f t="shared" ca="1" si="123"/>
        <v>1</v>
      </c>
      <c r="L2035" s="21">
        <f ca="1">IF(K2035=0,"",COUNTIF($K$2:K2035,"&gt;0"))</f>
        <v>2034</v>
      </c>
      <c r="M2035" s="50" t="str">
        <f t="shared" ca="1" si="121"/>
        <v>Solei, Soleei, (ohne Schale)</v>
      </c>
    </row>
    <row r="2036" spans="1:13" s="18" customFormat="1" ht="14.25" x14ac:dyDescent="0.2">
      <c r="A2036" s="18" t="str">
        <f>IF(gesamt!C2036="",CONCATENATE("Eintrag ",J2036),gesamt!A2036)</f>
        <v>Soljanka</v>
      </c>
      <c r="B2036" s="18">
        <v>100</v>
      </c>
      <c r="C2036" s="19">
        <f>IF(gesamt!C2036="",100,gesamt!D2036)</f>
        <v>52</v>
      </c>
      <c r="D2036" s="20">
        <f>IF(gesamt!C2036="",10,gesamt!G2036)</f>
        <v>6</v>
      </c>
      <c r="E2036" s="20">
        <f>IF(gesamt!C2036="",10,gesamt!H2036)</f>
        <v>2</v>
      </c>
      <c r="F2036" s="20">
        <f>IF(gesamt!C2036="",10,gesamt!I2036)</f>
        <v>2</v>
      </c>
      <c r="G2036" s="20">
        <f>IF(gesamt!C2036="",0,gesamt!J2036)</f>
        <v>0</v>
      </c>
      <c r="H2036" s="20">
        <f>IF(gesamt!C2036="",0,gesamt!K2036)</f>
        <v>0</v>
      </c>
      <c r="I2036" s="19">
        <f t="shared" si="122"/>
        <v>51.6</v>
      </c>
      <c r="J2036" s="22">
        <f t="shared" si="124"/>
        <v>2035</v>
      </c>
      <c r="K2036" s="21">
        <f t="shared" ca="1" si="123"/>
        <v>1</v>
      </c>
      <c r="L2036" s="21">
        <f ca="1">IF(K2036=0,"",COUNTIF($K$2:K2036,"&gt;0"))</f>
        <v>2035</v>
      </c>
      <c r="M2036" s="50" t="str">
        <f t="shared" ca="1" si="121"/>
        <v>Soljanka</v>
      </c>
    </row>
    <row r="2037" spans="1:13" s="18" customFormat="1" ht="14.25" x14ac:dyDescent="0.2">
      <c r="A2037" s="18" t="str">
        <f>IF(gesamt!C2037="",CONCATENATE("Eintrag ",J2037),gesamt!A2037)</f>
        <v>Sommerwurst</v>
      </c>
      <c r="B2037" s="18">
        <v>100</v>
      </c>
      <c r="C2037" s="19">
        <f>IF(gesamt!C2037="",100,gesamt!D2037)</f>
        <v>279</v>
      </c>
      <c r="D2037" s="20">
        <f>IF(gesamt!C2037="",10,gesamt!G2037)</f>
        <v>1</v>
      </c>
      <c r="E2037" s="20">
        <f>IF(gesamt!C2037="",10,gesamt!H2037)</f>
        <v>21</v>
      </c>
      <c r="F2037" s="20">
        <f>IF(gesamt!C2037="",10,gesamt!I2037)</f>
        <v>19</v>
      </c>
      <c r="G2037" s="20">
        <f>IF(gesamt!C2037="",0,gesamt!J2037)</f>
        <v>0</v>
      </c>
      <c r="H2037" s="20">
        <f>IF(gesamt!C2037="",0,gesamt!K2037)</f>
        <v>0</v>
      </c>
      <c r="I2037" s="19">
        <f t="shared" si="122"/>
        <v>279.2</v>
      </c>
      <c r="J2037" s="22">
        <f t="shared" si="124"/>
        <v>2036</v>
      </c>
      <c r="K2037" s="21">
        <f t="shared" ca="1" si="123"/>
        <v>1</v>
      </c>
      <c r="L2037" s="21">
        <f ca="1">IF(K2037=0,"",COUNTIF($K$2:K2037,"&gt;0"))</f>
        <v>2036</v>
      </c>
      <c r="M2037" s="50" t="str">
        <f t="shared" ca="1" si="121"/>
        <v>Sommerwurst</v>
      </c>
    </row>
    <row r="2038" spans="1:13" s="18" customFormat="1" ht="14.25" x14ac:dyDescent="0.2">
      <c r="A2038" s="18" t="str">
        <f>IF(gesamt!C2038="",CONCATENATE("Eintrag ",J2038),gesamt!A2038)</f>
        <v>Sonnenblumen-Kerne</v>
      </c>
      <c r="B2038" s="18">
        <v>100</v>
      </c>
      <c r="C2038" s="19">
        <f>IF(gesamt!C2038="",100,gesamt!D2038)</f>
        <v>580</v>
      </c>
      <c r="D2038" s="20">
        <f>IF(gesamt!C2038="",10,gesamt!G2038)</f>
        <v>12.3</v>
      </c>
      <c r="E2038" s="20">
        <f>IF(gesamt!C2038="",10,gesamt!H2038)</f>
        <v>49</v>
      </c>
      <c r="F2038" s="20">
        <f>IF(gesamt!C2038="",10,gesamt!I2038)</f>
        <v>22.5</v>
      </c>
      <c r="G2038" s="20">
        <f>IF(gesamt!C2038="",0,gesamt!J2038)</f>
        <v>0</v>
      </c>
      <c r="H2038" s="20">
        <f>IF(gesamt!C2038="",0,gesamt!K2038)</f>
        <v>0</v>
      </c>
      <c r="I2038" s="19">
        <f t="shared" si="122"/>
        <v>600.63000000000011</v>
      </c>
      <c r="J2038" s="22">
        <f t="shared" si="124"/>
        <v>2037</v>
      </c>
      <c r="K2038" s="21">
        <f t="shared" ca="1" si="123"/>
        <v>1</v>
      </c>
      <c r="L2038" s="21">
        <f ca="1">IF(K2038=0,"",COUNTIF($K$2:K2038,"&gt;0"))</f>
        <v>2037</v>
      </c>
      <c r="M2038" s="50" t="str">
        <f t="shared" ca="1" si="121"/>
        <v>Sonnenblumen-Kerne</v>
      </c>
    </row>
    <row r="2039" spans="1:13" s="18" customFormat="1" ht="14.25" x14ac:dyDescent="0.2">
      <c r="A2039" s="18" t="str">
        <f>IF(gesamt!C2039="",CONCATENATE("Eintrag ",J2039),gesamt!A2039)</f>
        <v>Sonnenblumenöl</v>
      </c>
      <c r="B2039" s="18">
        <v>100</v>
      </c>
      <c r="C2039" s="19">
        <f>IF(gesamt!C2039="",100,gesamt!D2039)</f>
        <v>930</v>
      </c>
      <c r="D2039" s="20">
        <f>IF(gesamt!C2039="",10,gesamt!G2039)</f>
        <v>0</v>
      </c>
      <c r="E2039" s="20">
        <f>IF(gesamt!C2039="",10,gesamt!H2039)</f>
        <v>100</v>
      </c>
      <c r="F2039" s="20">
        <f>IF(gesamt!C2039="",10,gesamt!I2039)</f>
        <v>0</v>
      </c>
      <c r="G2039" s="20">
        <f>IF(gesamt!C2039="",0,gesamt!J2039)</f>
        <v>0</v>
      </c>
      <c r="H2039" s="20">
        <f>IF(gesamt!C2039="",0,gesamt!K2039)</f>
        <v>0</v>
      </c>
      <c r="I2039" s="19">
        <f t="shared" si="122"/>
        <v>930.00000000000011</v>
      </c>
      <c r="J2039" s="22">
        <f t="shared" si="124"/>
        <v>2038</v>
      </c>
      <c r="K2039" s="21">
        <f t="shared" ca="1" si="123"/>
        <v>1</v>
      </c>
      <c r="L2039" s="21">
        <f ca="1">IF(K2039=0,"",COUNTIF($K$2:K2039,"&gt;0"))</f>
        <v>2038</v>
      </c>
      <c r="M2039" s="50" t="str">
        <f t="shared" ca="1" si="121"/>
        <v>Sonnenblumenöl</v>
      </c>
    </row>
    <row r="2040" spans="1:13" s="18" customFormat="1" ht="14.25" x14ac:dyDescent="0.2">
      <c r="A2040" s="18" t="str">
        <f>IF(gesamt!C2040="",CONCATENATE("Eintrag ",J2040),gesamt!A2040)</f>
        <v>Sorbitol (Zuckeraustauschstoff)</v>
      </c>
      <c r="B2040" s="18">
        <v>100</v>
      </c>
      <c r="C2040" s="19">
        <f>IF(gesamt!C2040="",100,gesamt!D2040)</f>
        <v>240</v>
      </c>
      <c r="D2040" s="20">
        <f>IF(gesamt!C2040="",10,gesamt!G2040)</f>
        <v>99.9</v>
      </c>
      <c r="E2040" s="20">
        <f>IF(gesamt!C2040="",10,gesamt!H2040)</f>
        <v>0</v>
      </c>
      <c r="F2040" s="20">
        <f>IF(gesamt!C2040="",10,gesamt!I2040)</f>
        <v>0</v>
      </c>
      <c r="G2040" s="20">
        <f>IF(gesamt!C2040="",0,gesamt!J2040)</f>
        <v>0</v>
      </c>
      <c r="H2040" s="20">
        <f>IF(gesamt!C2040="",0,gesamt!K2040)</f>
        <v>0</v>
      </c>
      <c r="I2040" s="19">
        <f t="shared" si="122"/>
        <v>409.59</v>
      </c>
      <c r="J2040" s="22">
        <f t="shared" si="124"/>
        <v>2039</v>
      </c>
      <c r="K2040" s="21">
        <f t="shared" ca="1" si="123"/>
        <v>1</v>
      </c>
      <c r="L2040" s="21">
        <f ca="1">IF(K2040=0,"",COUNTIF($K$2:K2040,"&gt;0"))</f>
        <v>2039</v>
      </c>
      <c r="M2040" s="50" t="str">
        <f t="shared" ca="1" si="121"/>
        <v>Sorbitol (Zuckeraustauschstoff)</v>
      </c>
    </row>
    <row r="2041" spans="1:13" s="18" customFormat="1" ht="14.25" x14ac:dyDescent="0.2">
      <c r="A2041" s="18" t="str">
        <f>IF(gesamt!C2041="",CONCATENATE("Eintrag ",J2041),gesamt!A2041)</f>
        <v>Sourcream, 32 % Fett in Trockenmasse (Mischung aus Quark und Schmand)</v>
      </c>
      <c r="B2041" s="18">
        <v>100</v>
      </c>
      <c r="C2041" s="19">
        <f>IF(gesamt!C2041="",100,gesamt!D2041)</f>
        <v>206</v>
      </c>
      <c r="D2041" s="20">
        <f>IF(gesamt!C2041="",10,gesamt!G2041)</f>
        <v>3.3</v>
      </c>
      <c r="E2041" s="20">
        <f>IF(gesamt!C2041="",10,gesamt!H2041)</f>
        <v>17.5</v>
      </c>
      <c r="F2041" s="20">
        <f>IF(gesamt!C2041="",10,gesamt!I2041)</f>
        <v>7</v>
      </c>
      <c r="G2041" s="20">
        <f>IF(gesamt!C2041="",0,gesamt!J2041)</f>
        <v>0</v>
      </c>
      <c r="H2041" s="20">
        <f>IF(gesamt!C2041="",0,gesamt!K2041)</f>
        <v>0</v>
      </c>
      <c r="I2041" s="19">
        <f t="shared" si="122"/>
        <v>205.68</v>
      </c>
      <c r="J2041" s="22">
        <f t="shared" si="124"/>
        <v>2040</v>
      </c>
      <c r="K2041" s="21">
        <f t="shared" ca="1" si="123"/>
        <v>1</v>
      </c>
      <c r="L2041" s="21">
        <f ca="1">IF(K2041=0,"",COUNTIF($K$2:K2041,"&gt;0"))</f>
        <v>2040</v>
      </c>
      <c r="M2041" s="50" t="str">
        <f t="shared" ca="1" si="121"/>
        <v>Sourcream, 32 % Fett in Trockenmasse (Mischung aus Quark und Schmand)</v>
      </c>
    </row>
    <row r="2042" spans="1:13" s="18" customFormat="1" ht="14.25" x14ac:dyDescent="0.2">
      <c r="A2042" s="18" t="str">
        <f>IF(gesamt!C2042="",CONCATENATE("Eintrag ",J2042),gesamt!A2042)</f>
        <v>Spaghetti Bolognese</v>
      </c>
      <c r="B2042" s="18">
        <v>100</v>
      </c>
      <c r="C2042" s="19">
        <f>IF(gesamt!C2042="",100,gesamt!D2042)</f>
        <v>212</v>
      </c>
      <c r="D2042" s="20">
        <f>IF(gesamt!C2042="",10,gesamt!G2042)</f>
        <v>25.5</v>
      </c>
      <c r="E2042" s="20">
        <f>IF(gesamt!C2042="",10,gesamt!H2042)</f>
        <v>8.5</v>
      </c>
      <c r="F2042" s="20">
        <f>IF(gesamt!C2042="",10,gesamt!I2042)</f>
        <v>8.5</v>
      </c>
      <c r="G2042" s="20">
        <f>IF(gesamt!C2042="",0,gesamt!J2042)</f>
        <v>0</v>
      </c>
      <c r="H2042" s="20">
        <f>IF(gesamt!C2042="",0,gesamt!K2042)</f>
        <v>0</v>
      </c>
      <c r="I2042" s="19">
        <f t="shared" si="122"/>
        <v>219.3</v>
      </c>
      <c r="J2042" s="22">
        <f t="shared" si="124"/>
        <v>2041</v>
      </c>
      <c r="K2042" s="21">
        <f t="shared" ca="1" si="123"/>
        <v>1</v>
      </c>
      <c r="L2042" s="21">
        <f ca="1">IF(K2042=0,"",COUNTIF($K$2:K2042,"&gt;0"))</f>
        <v>2041</v>
      </c>
      <c r="M2042" s="50" t="str">
        <f t="shared" ca="1" si="121"/>
        <v>Spaghetti Bolognese</v>
      </c>
    </row>
    <row r="2043" spans="1:13" s="18" customFormat="1" ht="14.25" x14ac:dyDescent="0.2">
      <c r="A2043" s="18" t="str">
        <f>IF(gesamt!C2043="",CONCATENATE("Eintrag ",J2043),gesamt!A2043)</f>
        <v>Spaghetti carbonara</v>
      </c>
      <c r="B2043" s="18">
        <v>100</v>
      </c>
      <c r="C2043" s="19">
        <f>IF(gesamt!C2043="",100,gesamt!D2043)</f>
        <v>164</v>
      </c>
      <c r="D2043" s="20">
        <f>IF(gesamt!C2043="",10,gesamt!G2043)</f>
        <v>22.5</v>
      </c>
      <c r="E2043" s="20">
        <f>IF(gesamt!C2043="",10,gesamt!H2043)</f>
        <v>5.5</v>
      </c>
      <c r="F2043" s="20">
        <f>IF(gesamt!C2043="",10,gesamt!I2043)</f>
        <v>4.9000000000000004</v>
      </c>
      <c r="G2043" s="20">
        <f>IF(gesamt!C2043="",0,gesamt!J2043)</f>
        <v>0</v>
      </c>
      <c r="H2043" s="20">
        <f>IF(gesamt!C2043="",0,gesamt!K2043)</f>
        <v>0</v>
      </c>
      <c r="I2043" s="19">
        <f t="shared" si="122"/>
        <v>163.98</v>
      </c>
      <c r="J2043" s="22">
        <f t="shared" si="124"/>
        <v>2042</v>
      </c>
      <c r="K2043" s="21">
        <f t="shared" ca="1" si="123"/>
        <v>1</v>
      </c>
      <c r="L2043" s="21">
        <f ca="1">IF(K2043=0,"",COUNTIF($K$2:K2043,"&gt;0"))</f>
        <v>2042</v>
      </c>
      <c r="M2043" s="50" t="str">
        <f t="shared" ca="1" si="121"/>
        <v>Spaghetti carbonara</v>
      </c>
    </row>
    <row r="2044" spans="1:13" s="18" customFormat="1" ht="14.25" x14ac:dyDescent="0.2">
      <c r="A2044" s="18" t="str">
        <f>IF(gesamt!C2044="",CONCATENATE("Eintrag ",J2044),gesamt!A2044)</f>
        <v>Spaghetti mit Tomatensoße, Nudeln mit Tomatensoße</v>
      </c>
      <c r="B2044" s="18">
        <v>100</v>
      </c>
      <c r="C2044" s="19">
        <f>IF(gesamt!C2044="",100,gesamt!D2044)</f>
        <v>126</v>
      </c>
      <c r="D2044" s="20">
        <f>IF(gesamt!C2044="",10,gesamt!G2044)</f>
        <v>25.4</v>
      </c>
      <c r="E2044" s="20">
        <f>IF(gesamt!C2044="",10,gesamt!H2044)</f>
        <v>7.3</v>
      </c>
      <c r="F2044" s="20">
        <f>IF(gesamt!C2044="",10,gesamt!I2044)</f>
        <v>8.9</v>
      </c>
      <c r="G2044" s="20">
        <f>IF(gesamt!C2044="",0,gesamt!J2044)</f>
        <v>0</v>
      </c>
      <c r="H2044" s="20">
        <f>IF(gesamt!C2044="",0,gesamt!K2044)</f>
        <v>0</v>
      </c>
      <c r="I2044" s="19">
        <f t="shared" si="122"/>
        <v>209.40999999999997</v>
      </c>
      <c r="J2044" s="22">
        <f t="shared" si="124"/>
        <v>2043</v>
      </c>
      <c r="K2044" s="21">
        <f t="shared" ca="1" si="123"/>
        <v>1</v>
      </c>
      <c r="L2044" s="21">
        <f ca="1">IF(K2044=0,"",COUNTIF($K$2:K2044,"&gt;0"))</f>
        <v>2043</v>
      </c>
      <c r="M2044" s="50" t="str">
        <f t="shared" ca="1" si="121"/>
        <v>Spaghetti mit Tomatensoße, Nudeln mit Tomatensoße</v>
      </c>
    </row>
    <row r="2045" spans="1:13" s="18" customFormat="1" ht="14.25" x14ac:dyDescent="0.2">
      <c r="A2045" s="18" t="str">
        <f>IF(gesamt!C2045="",CONCATENATE("Eintrag ",J2045),gesamt!A2045)</f>
        <v>Spanferkel vom Spieß (Milchferkel)</v>
      </c>
      <c r="B2045" s="18">
        <v>100</v>
      </c>
      <c r="C2045" s="19">
        <f>IF(gesamt!C2045="",100,gesamt!D2045)</f>
        <v>119</v>
      </c>
      <c r="D2045" s="20">
        <f>IF(gesamt!C2045="",10,gesamt!G2045)</f>
        <v>0</v>
      </c>
      <c r="E2045" s="20">
        <f>IF(gesamt!C2045="",10,gesamt!H2045)</f>
        <v>6</v>
      </c>
      <c r="F2045" s="20">
        <f>IF(gesamt!C2045="",10,gesamt!I2045)</f>
        <v>15</v>
      </c>
      <c r="G2045" s="20">
        <f>IF(gesamt!C2045="",0,gesamt!J2045)</f>
        <v>0</v>
      </c>
      <c r="H2045" s="20">
        <f>IF(gesamt!C2045="",0,gesamt!K2045)</f>
        <v>0</v>
      </c>
      <c r="I2045" s="19">
        <f t="shared" si="122"/>
        <v>118.80000000000001</v>
      </c>
      <c r="J2045" s="22">
        <f t="shared" si="124"/>
        <v>2044</v>
      </c>
      <c r="K2045" s="21">
        <f t="shared" ca="1" si="123"/>
        <v>1</v>
      </c>
      <c r="L2045" s="21">
        <f ca="1">IF(K2045=0,"",COUNTIF($K$2:K2045,"&gt;0"))</f>
        <v>2044</v>
      </c>
      <c r="M2045" s="50" t="str">
        <f t="shared" ca="1" si="121"/>
        <v>Spanferkel vom Spieß (Milchferkel)</v>
      </c>
    </row>
    <row r="2046" spans="1:13" s="18" customFormat="1" ht="14.25" x14ac:dyDescent="0.2">
      <c r="A2046" s="18" t="str">
        <f>IF(gesamt!C2046="",CONCATENATE("Eintrag ",J2046),gesamt!A2046)</f>
        <v>Spargel (Konserve)</v>
      </c>
      <c r="B2046" s="18">
        <v>100</v>
      </c>
      <c r="C2046" s="19">
        <f>IF(gesamt!C2046="",100,gesamt!D2046)</f>
        <v>14</v>
      </c>
      <c r="D2046" s="20">
        <f>IF(gesamt!C2046="",10,gesamt!G2046)</f>
        <v>1.2</v>
      </c>
      <c r="E2046" s="20">
        <f>IF(gesamt!C2046="",10,gesamt!H2046)</f>
        <v>0.2</v>
      </c>
      <c r="F2046" s="20">
        <f>IF(gesamt!C2046="",10,gesamt!I2046)</f>
        <v>1.9</v>
      </c>
      <c r="G2046" s="20">
        <f>IF(gesamt!C2046="",0,gesamt!J2046)</f>
        <v>0</v>
      </c>
      <c r="H2046" s="20">
        <f>IF(gesamt!C2046="",0,gesamt!K2046)</f>
        <v>0</v>
      </c>
      <c r="I2046" s="19">
        <f t="shared" si="122"/>
        <v>14.759999999999998</v>
      </c>
      <c r="J2046" s="22">
        <f t="shared" si="124"/>
        <v>2045</v>
      </c>
      <c r="K2046" s="21">
        <f t="shared" ca="1" si="123"/>
        <v>1</v>
      </c>
      <c r="L2046" s="21">
        <f ca="1">IF(K2046=0,"",COUNTIF($K$2:K2046,"&gt;0"))</f>
        <v>2045</v>
      </c>
      <c r="M2046" s="50" t="str">
        <f t="shared" ca="1" si="121"/>
        <v>Spargel (Konserve)</v>
      </c>
    </row>
    <row r="2047" spans="1:13" s="18" customFormat="1" ht="14.25" x14ac:dyDescent="0.2">
      <c r="A2047" s="18" t="str">
        <f>IF(gesamt!C2047="",CONCATENATE("Eintrag ",J2047),gesamt!A2047)</f>
        <v>Spargel (stark basisch wirkend)</v>
      </c>
      <c r="B2047" s="18">
        <v>100</v>
      </c>
      <c r="C2047" s="19">
        <f>IF(gesamt!C2047="",100,gesamt!D2047)</f>
        <v>18</v>
      </c>
      <c r="D2047" s="20">
        <f>IF(gesamt!C2047="",10,gesamt!G2047)</f>
        <v>2.2000000000000002</v>
      </c>
      <c r="E2047" s="20">
        <f>IF(gesamt!C2047="",10,gesamt!H2047)</f>
        <v>0.2</v>
      </c>
      <c r="F2047" s="20">
        <f>IF(gesamt!C2047="",10,gesamt!I2047)</f>
        <v>1.9</v>
      </c>
      <c r="G2047" s="20">
        <f>IF(gesamt!C2047="",0,gesamt!J2047)</f>
        <v>0</v>
      </c>
      <c r="H2047" s="20">
        <f>IF(gesamt!C2047="",0,gesamt!K2047)</f>
        <v>0</v>
      </c>
      <c r="I2047" s="19">
        <f t="shared" si="122"/>
        <v>18.86</v>
      </c>
      <c r="J2047" s="22">
        <f t="shared" si="124"/>
        <v>2046</v>
      </c>
      <c r="K2047" s="21">
        <f t="shared" ca="1" si="123"/>
        <v>1</v>
      </c>
      <c r="L2047" s="21">
        <f ca="1">IF(K2047=0,"",COUNTIF($K$2:K2047,"&gt;0"))</f>
        <v>2046</v>
      </c>
      <c r="M2047" s="50" t="str">
        <f t="shared" ca="1" si="121"/>
        <v>Spargel (stark basisch wirkend)</v>
      </c>
    </row>
    <row r="2048" spans="1:13" s="18" customFormat="1" ht="14.25" x14ac:dyDescent="0.2">
      <c r="A2048" s="18" t="str">
        <f>IF(gesamt!C2048="",CONCATENATE("Eintrag ",J2048),gesamt!A2048)</f>
        <v>Spargelcreme-Suppe</v>
      </c>
      <c r="B2048" s="18">
        <v>100</v>
      </c>
      <c r="C2048" s="19">
        <f>IF(gesamt!C2048="",100,gesamt!D2048)</f>
        <v>49</v>
      </c>
      <c r="D2048" s="20">
        <f>IF(gesamt!C2048="",10,gesamt!G2048)</f>
        <v>3.9</v>
      </c>
      <c r="E2048" s="20">
        <f>IF(gesamt!C2048="",10,gesamt!H2048)</f>
        <v>3</v>
      </c>
      <c r="F2048" s="20">
        <f>IF(gesamt!C2048="",10,gesamt!I2048)</f>
        <v>1.6</v>
      </c>
      <c r="G2048" s="20">
        <f>IF(gesamt!C2048="",0,gesamt!J2048)</f>
        <v>0</v>
      </c>
      <c r="H2048" s="20">
        <f>IF(gesamt!C2048="",0,gesamt!K2048)</f>
        <v>0</v>
      </c>
      <c r="I2048" s="19">
        <f t="shared" si="122"/>
        <v>50.61</v>
      </c>
      <c r="J2048" s="22">
        <f t="shared" si="124"/>
        <v>2047</v>
      </c>
      <c r="K2048" s="21">
        <f t="shared" ca="1" si="123"/>
        <v>1</v>
      </c>
      <c r="L2048" s="21">
        <f ca="1">IF(K2048=0,"",COUNTIF($K$2:K2048,"&gt;0"))</f>
        <v>2047</v>
      </c>
      <c r="M2048" s="50" t="str">
        <f t="shared" ca="1" si="121"/>
        <v>Spargelcreme-Suppe</v>
      </c>
    </row>
    <row r="2049" spans="1:13" s="18" customFormat="1" ht="14.25" x14ac:dyDescent="0.2">
      <c r="A2049" s="18" t="str">
        <f>IF(gesamt!C2049="",CONCATENATE("Eintrag ",J2049),gesamt!A2049)</f>
        <v>Spätzle, gekocht (Eierspätzle), Spätzli</v>
      </c>
      <c r="B2049" s="18">
        <v>100</v>
      </c>
      <c r="C2049" s="19">
        <f>IF(gesamt!C2049="",100,gesamt!D2049)</f>
        <v>164</v>
      </c>
      <c r="D2049" s="20">
        <f>IF(gesamt!C2049="",10,gesamt!G2049)</f>
        <v>25</v>
      </c>
      <c r="E2049" s="20">
        <f>IF(gesamt!C2049="",10,gesamt!H2049)</f>
        <v>5.0999999999999996</v>
      </c>
      <c r="F2049" s="20">
        <f>IF(gesamt!C2049="",10,gesamt!I2049)</f>
        <v>4.5999999999999996</v>
      </c>
      <c r="G2049" s="20">
        <f>IF(gesamt!C2049="",0,gesamt!J2049)</f>
        <v>0</v>
      </c>
      <c r="H2049" s="20">
        <f>IF(gesamt!C2049="",0,gesamt!K2049)</f>
        <v>0</v>
      </c>
      <c r="I2049" s="19">
        <f t="shared" si="122"/>
        <v>169.24999999999997</v>
      </c>
      <c r="J2049" s="22">
        <f t="shared" si="124"/>
        <v>2048</v>
      </c>
      <c r="K2049" s="21">
        <f t="shared" ca="1" si="123"/>
        <v>1</v>
      </c>
      <c r="L2049" s="21">
        <f ca="1">IF(K2049=0,"",COUNTIF($K$2:K2049,"&gt;0"))</f>
        <v>2048</v>
      </c>
      <c r="M2049" s="50" t="str">
        <f t="shared" ca="1" si="121"/>
        <v>Spätzle, gekocht (Eierspätzle), Spätzli</v>
      </c>
    </row>
    <row r="2050" spans="1:13" s="18" customFormat="1" ht="14.25" x14ac:dyDescent="0.2">
      <c r="A2050" s="18" t="str">
        <f>IF(gesamt!C2050="",CONCATENATE("Eintrag ",J2050),gesamt!A2050)</f>
        <v>Spätzle, roh (Eierspätzle), Spätzli</v>
      </c>
      <c r="B2050" s="18">
        <v>100</v>
      </c>
      <c r="C2050" s="19">
        <f>IF(gesamt!C2050="",100,gesamt!D2050)</f>
        <v>410</v>
      </c>
      <c r="D2050" s="20">
        <f>IF(gesamt!C2050="",10,gesamt!G2050)</f>
        <v>62.5</v>
      </c>
      <c r="E2050" s="20">
        <f>IF(gesamt!C2050="",10,gesamt!H2050)</f>
        <v>12.8</v>
      </c>
      <c r="F2050" s="20">
        <f>IF(gesamt!C2050="",10,gesamt!I2050)</f>
        <v>11.5</v>
      </c>
      <c r="G2050" s="20">
        <f>IF(gesamt!C2050="",0,gesamt!J2050)</f>
        <v>0</v>
      </c>
      <c r="H2050" s="20">
        <f>IF(gesamt!C2050="",0,gesamt!K2050)</f>
        <v>0</v>
      </c>
      <c r="I2050" s="19">
        <f t="shared" si="122"/>
        <v>423.59000000000003</v>
      </c>
      <c r="J2050" s="22">
        <f t="shared" si="124"/>
        <v>2049</v>
      </c>
      <c r="K2050" s="21">
        <f t="shared" ca="1" si="123"/>
        <v>1</v>
      </c>
      <c r="L2050" s="21">
        <f ca="1">IF(K2050=0,"",COUNTIF($K$2:K2050,"&gt;0"))</f>
        <v>2049</v>
      </c>
      <c r="M2050" s="50" t="str">
        <f t="shared" ref="M2050:M2113" ca="1" si="125">IFERROR(INDEX(A:A,MATCH(ROW(K2049),L:L,0)),"")</f>
        <v>Spätzle, roh (Eierspätzle), Spätzli</v>
      </c>
    </row>
    <row r="2051" spans="1:13" s="18" customFormat="1" ht="14.25" x14ac:dyDescent="0.2">
      <c r="A2051" s="18" t="str">
        <f>IF(gesamt!C2051="",CONCATENATE("Eintrag ",J2051),gesamt!A2051)</f>
        <v>Speck, Bauchspeck (Bacon, Frühstücksspeck)</v>
      </c>
      <c r="B2051" s="18">
        <v>100</v>
      </c>
      <c r="C2051" s="19">
        <f>IF(gesamt!C2051="",100,gesamt!D2051)</f>
        <v>621</v>
      </c>
      <c r="D2051" s="20">
        <f>IF(gesamt!C2051="",10,gesamt!G2051)</f>
        <v>0</v>
      </c>
      <c r="E2051" s="20">
        <f>IF(gesamt!C2051="",10,gesamt!H2051)</f>
        <v>65</v>
      </c>
      <c r="F2051" s="20">
        <f>IF(gesamt!C2051="",10,gesamt!I2051)</f>
        <v>9.1</v>
      </c>
      <c r="G2051" s="20">
        <f>IF(gesamt!C2051="",0,gesamt!J2051)</f>
        <v>0</v>
      </c>
      <c r="H2051" s="20">
        <f>IF(gesamt!C2051="",0,gesamt!K2051)</f>
        <v>0</v>
      </c>
      <c r="I2051" s="19">
        <f t="shared" ref="I2051:I2114" si="126">D2051*4.1+E2051*9.3+F2051*4.2+G2051*7+H2051*3</f>
        <v>642.72</v>
      </c>
      <c r="J2051" s="22">
        <f t="shared" si="124"/>
        <v>2050</v>
      </c>
      <c r="K2051" s="21">
        <f t="shared" ca="1" si="123"/>
        <v>1</v>
      </c>
      <c r="L2051" s="21">
        <f ca="1">IF(K2051=0,"",COUNTIF($K$2:K2051,"&gt;0"))</f>
        <v>2050</v>
      </c>
      <c r="M2051" s="50" t="str">
        <f t="shared" ca="1" si="125"/>
        <v>Speck, Bauchspeck (Bacon, Frühstücksspeck)</v>
      </c>
    </row>
    <row r="2052" spans="1:13" s="18" customFormat="1" ht="14.25" x14ac:dyDescent="0.2">
      <c r="A2052" s="18" t="str">
        <f>IF(gesamt!C2052="",CONCATENATE("Eintrag ",J2052),gesamt!A2052)</f>
        <v>Speck, Bauchspeck, geräuchert</v>
      </c>
      <c r="B2052" s="18">
        <v>100</v>
      </c>
      <c r="C2052" s="19">
        <f>IF(gesamt!C2052="",100,gesamt!D2052)</f>
        <v>372</v>
      </c>
      <c r="D2052" s="20">
        <f>IF(gesamt!C2052="",10,gesamt!G2052)</f>
        <v>0</v>
      </c>
      <c r="E2052" s="20">
        <f>IF(gesamt!C2052="",10,gesamt!H2052)</f>
        <v>33.299999999999997</v>
      </c>
      <c r="F2052" s="20">
        <f>IF(gesamt!C2052="",10,gesamt!I2052)</f>
        <v>18</v>
      </c>
      <c r="G2052" s="20">
        <f>IF(gesamt!C2052="",0,gesamt!J2052)</f>
        <v>0</v>
      </c>
      <c r="H2052" s="20">
        <f>IF(gesamt!C2052="",0,gesamt!K2052)</f>
        <v>0</v>
      </c>
      <c r="I2052" s="19">
        <f t="shared" si="126"/>
        <v>385.29</v>
      </c>
      <c r="J2052" s="22">
        <f t="shared" si="124"/>
        <v>2051</v>
      </c>
      <c r="K2052" s="21">
        <f t="shared" ca="1" si="123"/>
        <v>1</v>
      </c>
      <c r="L2052" s="21">
        <f ca="1">IF(K2052=0,"",COUNTIF($K$2:K2052,"&gt;0"))</f>
        <v>2051</v>
      </c>
      <c r="M2052" s="50" t="str">
        <f t="shared" ca="1" si="125"/>
        <v>Speck, Bauchspeck, geräuchert</v>
      </c>
    </row>
    <row r="2053" spans="1:13" s="18" customFormat="1" ht="14.25" x14ac:dyDescent="0.2">
      <c r="A2053" s="18" t="str">
        <f>IF(gesamt!C2053="",CONCATENATE("Eintrag ",J2053),gesamt!A2053)</f>
        <v>Speckknödel, Speckkloß (Semmelknödel mit Räucherspeck, Grammelknödel)</v>
      </c>
      <c r="B2053" s="18">
        <v>100</v>
      </c>
      <c r="C2053" s="19">
        <f>IF(gesamt!C2053="",100,gesamt!D2053)</f>
        <v>198</v>
      </c>
      <c r="D2053" s="20">
        <f>IF(gesamt!C2053="",10,gesamt!G2053)</f>
        <v>18.3</v>
      </c>
      <c r="E2053" s="20">
        <f>IF(gesamt!C2053="",10,gesamt!H2053)</f>
        <v>10.1</v>
      </c>
      <c r="F2053" s="20">
        <f>IF(gesamt!C2053="",10,gesamt!I2053)</f>
        <v>6.9</v>
      </c>
      <c r="G2053" s="20">
        <f>IF(gesamt!C2053="",0,gesamt!J2053)</f>
        <v>0</v>
      </c>
      <c r="H2053" s="20">
        <f>IF(gesamt!C2053="",0,gesamt!K2053)</f>
        <v>0</v>
      </c>
      <c r="I2053" s="19">
        <f t="shared" si="126"/>
        <v>197.94</v>
      </c>
      <c r="J2053" s="22">
        <f t="shared" si="124"/>
        <v>2052</v>
      </c>
      <c r="K2053" s="21">
        <f t="shared" ca="1" si="123"/>
        <v>1</v>
      </c>
      <c r="L2053" s="21">
        <f ca="1">IF(K2053=0,"",COUNTIF($K$2:K2053,"&gt;0"))</f>
        <v>2052</v>
      </c>
      <c r="M2053" s="50" t="str">
        <f t="shared" ca="1" si="125"/>
        <v>Speckknödel, Speckkloß (Semmelknödel mit Räucherspeck, Grammelknödel)</v>
      </c>
    </row>
    <row r="2054" spans="1:13" s="18" customFormat="1" ht="14.25" x14ac:dyDescent="0.2">
      <c r="A2054" s="18" t="str">
        <f>IF(gesamt!C2054="",CONCATENATE("Eintrag ",J2054),gesamt!A2054)</f>
        <v>Speckseele, Speck-Seele, Schinkenseele, Schinken-Seele</v>
      </c>
      <c r="B2054" s="18">
        <v>100</v>
      </c>
      <c r="C2054" s="19">
        <f>IF(gesamt!C2054="",100,gesamt!D2054)</f>
        <v>322</v>
      </c>
      <c r="D2054" s="20">
        <f>IF(gesamt!C2054="",10,gesamt!G2054)</f>
        <v>35</v>
      </c>
      <c r="E2054" s="20">
        <f>IF(gesamt!C2054="",10,gesamt!H2054)</f>
        <v>12</v>
      </c>
      <c r="F2054" s="20">
        <f>IF(gesamt!C2054="",10,gesamt!I2054)</f>
        <v>16</v>
      </c>
      <c r="G2054" s="20">
        <f>IF(gesamt!C2054="",0,gesamt!J2054)</f>
        <v>0</v>
      </c>
      <c r="H2054" s="20">
        <f>IF(gesamt!C2054="",0,gesamt!K2054)</f>
        <v>0</v>
      </c>
      <c r="I2054" s="19">
        <f t="shared" si="126"/>
        <v>322.3</v>
      </c>
      <c r="J2054" s="22">
        <f t="shared" si="124"/>
        <v>2053</v>
      </c>
      <c r="K2054" s="21">
        <f t="shared" ca="1" si="123"/>
        <v>1</v>
      </c>
      <c r="L2054" s="21">
        <f ca="1">IF(K2054=0,"",COUNTIF($K$2:K2054,"&gt;0"))</f>
        <v>2053</v>
      </c>
      <c r="M2054" s="50" t="str">
        <f t="shared" ca="1" si="125"/>
        <v>Speckseele, Speck-Seele, Schinkenseele, Schinken-Seele</v>
      </c>
    </row>
    <row r="2055" spans="1:13" s="18" customFormat="1" ht="14.25" x14ac:dyDescent="0.2">
      <c r="A2055" s="18" t="str">
        <f>IF(gesamt!C2055="",CONCATENATE("Eintrag ",J2055),gesamt!A2055)</f>
        <v>Speckwürfel aus Bauchspeck, Wammerl, durchwachsener Speck, geräuchert</v>
      </c>
      <c r="B2055" s="18">
        <v>100</v>
      </c>
      <c r="C2055" s="19">
        <f>IF(gesamt!C2055="",100,gesamt!D2055)</f>
        <v>372</v>
      </c>
      <c r="D2055" s="20">
        <f>IF(gesamt!C2055="",10,gesamt!G2055)</f>
        <v>0</v>
      </c>
      <c r="E2055" s="20">
        <f>IF(gesamt!C2055="",10,gesamt!H2055)</f>
        <v>33.299999999999997</v>
      </c>
      <c r="F2055" s="20">
        <f>IF(gesamt!C2055="",10,gesamt!I2055)</f>
        <v>18</v>
      </c>
      <c r="G2055" s="20">
        <f>IF(gesamt!C2055="",0,gesamt!J2055)</f>
        <v>0</v>
      </c>
      <c r="H2055" s="20">
        <f>IF(gesamt!C2055="",0,gesamt!K2055)</f>
        <v>0</v>
      </c>
      <c r="I2055" s="19">
        <f t="shared" si="126"/>
        <v>385.29</v>
      </c>
      <c r="J2055" s="22">
        <f t="shared" si="124"/>
        <v>2054</v>
      </c>
      <c r="K2055" s="21">
        <f t="shared" ca="1" si="123"/>
        <v>1</v>
      </c>
      <c r="L2055" s="21">
        <f ca="1">IF(K2055=0,"",COUNTIF($K$2:K2055,"&gt;0"))</f>
        <v>2054</v>
      </c>
      <c r="M2055" s="50" t="str">
        <f t="shared" ca="1" si="125"/>
        <v>Speckwürfel aus Bauchspeck, Wammerl, durchwachsener Speck, geräuchert</v>
      </c>
    </row>
    <row r="2056" spans="1:13" s="18" customFormat="1" ht="14.25" x14ac:dyDescent="0.2">
      <c r="A2056" s="18" t="str">
        <f>IF(gesamt!C2056="",CONCATENATE("Eintrag ",J2056),gesamt!A2056)</f>
        <v>Speisegelatine</v>
      </c>
      <c r="B2056" s="18">
        <v>100</v>
      </c>
      <c r="C2056" s="19">
        <f>IF(gesamt!C2056="",100,gesamt!D2056)</f>
        <v>346</v>
      </c>
      <c r="D2056" s="20">
        <f>IF(gesamt!C2056="",10,gesamt!G2056)</f>
        <v>0</v>
      </c>
      <c r="E2056" s="20">
        <f>IF(gesamt!C2056="",10,gesamt!H2056)</f>
        <v>0.1</v>
      </c>
      <c r="F2056" s="20">
        <f>IF(gesamt!C2056="",10,gesamt!I2056)</f>
        <v>84.2</v>
      </c>
      <c r="G2056" s="20">
        <f>IF(gesamt!C2056="",0,gesamt!J2056)</f>
        <v>0</v>
      </c>
      <c r="H2056" s="20">
        <f>IF(gesamt!C2056="",0,gesamt!K2056)</f>
        <v>0</v>
      </c>
      <c r="I2056" s="19">
        <f t="shared" si="126"/>
        <v>354.57000000000005</v>
      </c>
      <c r="J2056" s="22">
        <f t="shared" si="124"/>
        <v>2055</v>
      </c>
      <c r="K2056" s="21">
        <f t="shared" ca="1" si="123"/>
        <v>1</v>
      </c>
      <c r="L2056" s="21">
        <f ca="1">IF(K2056=0,"",COUNTIF($K$2:K2056,"&gt;0"))</f>
        <v>2055</v>
      </c>
      <c r="M2056" s="50" t="str">
        <f t="shared" ca="1" si="125"/>
        <v>Speisegelatine</v>
      </c>
    </row>
    <row r="2057" spans="1:13" s="18" customFormat="1" ht="14.25" x14ac:dyDescent="0.2">
      <c r="A2057" s="18" t="str">
        <f>IF(gesamt!C2057="",CONCATENATE("Eintrag ",J2057),gesamt!A2057)</f>
        <v>Speiseöl (Mischung aus pflanzlichem Öl)</v>
      </c>
      <c r="B2057" s="18">
        <v>100</v>
      </c>
      <c r="C2057" s="19">
        <f>IF(gesamt!C2057="",100,gesamt!D2057)</f>
        <v>930</v>
      </c>
      <c r="D2057" s="20">
        <f>IF(gesamt!C2057="",10,gesamt!G2057)</f>
        <v>0</v>
      </c>
      <c r="E2057" s="20">
        <f>IF(gesamt!C2057="",10,gesamt!H2057)</f>
        <v>100</v>
      </c>
      <c r="F2057" s="20">
        <f>IF(gesamt!C2057="",10,gesamt!I2057)</f>
        <v>0</v>
      </c>
      <c r="G2057" s="20">
        <f>IF(gesamt!C2057="",0,gesamt!J2057)</f>
        <v>0</v>
      </c>
      <c r="H2057" s="20">
        <f>IF(gesamt!C2057="",0,gesamt!K2057)</f>
        <v>0</v>
      </c>
      <c r="I2057" s="19">
        <f t="shared" si="126"/>
        <v>930.00000000000011</v>
      </c>
      <c r="J2057" s="22">
        <f t="shared" si="124"/>
        <v>2056</v>
      </c>
      <c r="K2057" s="21">
        <f t="shared" ca="1" si="123"/>
        <v>1</v>
      </c>
      <c r="L2057" s="21">
        <f ca="1">IF(K2057=0,"",COUNTIF($K$2:K2057,"&gt;0"))</f>
        <v>2056</v>
      </c>
      <c r="M2057" s="50" t="str">
        <f t="shared" ca="1" si="125"/>
        <v>Speiseöl (Mischung aus pflanzlichem Öl)</v>
      </c>
    </row>
    <row r="2058" spans="1:13" s="18" customFormat="1" ht="14.25" x14ac:dyDescent="0.2">
      <c r="A2058" s="18" t="str">
        <f>IF(gesamt!C2058="",CONCATENATE("Eintrag ",J2058),gesamt!A2058)</f>
        <v>Speisesalz</v>
      </c>
      <c r="B2058" s="18">
        <v>100</v>
      </c>
      <c r="C2058" s="19">
        <f>IF(gesamt!C2058="",100,gesamt!D2058)</f>
        <v>0</v>
      </c>
      <c r="D2058" s="20">
        <f>IF(gesamt!C2058="",10,gesamt!G2058)</f>
        <v>0</v>
      </c>
      <c r="E2058" s="20">
        <f>IF(gesamt!C2058="",10,gesamt!H2058)</f>
        <v>0</v>
      </c>
      <c r="F2058" s="20">
        <f>IF(gesamt!C2058="",10,gesamt!I2058)</f>
        <v>0</v>
      </c>
      <c r="G2058" s="20">
        <f>IF(gesamt!C2058="",0,gesamt!J2058)</f>
        <v>0</v>
      </c>
      <c r="H2058" s="20">
        <f>IF(gesamt!C2058="",0,gesamt!K2058)</f>
        <v>0</v>
      </c>
      <c r="I2058" s="19">
        <f t="shared" si="126"/>
        <v>0</v>
      </c>
      <c r="J2058" s="22">
        <f t="shared" si="124"/>
        <v>2057</v>
      </c>
      <c r="K2058" s="21">
        <f t="shared" ca="1" si="123"/>
        <v>1</v>
      </c>
      <c r="L2058" s="21">
        <f ca="1">IF(K2058=0,"",COUNTIF($K$2:K2058,"&gt;0"))</f>
        <v>2057</v>
      </c>
      <c r="M2058" s="50" t="str">
        <f t="shared" ca="1" si="125"/>
        <v>Speisesalz</v>
      </c>
    </row>
    <row r="2059" spans="1:13" s="18" customFormat="1" ht="14.25" x14ac:dyDescent="0.2">
      <c r="A2059" s="18" t="str">
        <f>IF(gesamt!C2059="",CONCATENATE("Eintrag ",J2059),gesamt!A2059)</f>
        <v>Speisestärkemehl, Soßenbinder</v>
      </c>
      <c r="B2059" s="18">
        <v>100</v>
      </c>
      <c r="C2059" s="19">
        <f>IF(gesamt!C2059="",100,gesamt!D2059)</f>
        <v>250</v>
      </c>
      <c r="D2059" s="20">
        <f>IF(gesamt!C2059="",10,gesamt!G2059)</f>
        <v>60</v>
      </c>
      <c r="E2059" s="20">
        <f>IF(gesamt!C2059="",10,gesamt!H2059)</f>
        <v>0</v>
      </c>
      <c r="F2059" s="20">
        <f>IF(gesamt!C2059="",10,gesamt!I2059)</f>
        <v>1</v>
      </c>
      <c r="G2059" s="20">
        <f>IF(gesamt!C2059="",0,gesamt!J2059)</f>
        <v>0</v>
      </c>
      <c r="H2059" s="20">
        <f>IF(gesamt!C2059="",0,gesamt!K2059)</f>
        <v>0</v>
      </c>
      <c r="I2059" s="19">
        <f t="shared" si="126"/>
        <v>250.19999999999996</v>
      </c>
      <c r="J2059" s="22">
        <f t="shared" si="124"/>
        <v>2058</v>
      </c>
      <c r="K2059" s="21">
        <f t="shared" ca="1" si="123"/>
        <v>1</v>
      </c>
      <c r="L2059" s="21">
        <f ca="1">IF(K2059=0,"",COUNTIF($K$2:K2059,"&gt;0"))</f>
        <v>2058</v>
      </c>
      <c r="M2059" s="50" t="str">
        <f t="shared" ca="1" si="125"/>
        <v>Speisestärkemehl, Soßenbinder</v>
      </c>
    </row>
    <row r="2060" spans="1:13" s="18" customFormat="1" ht="14.25" x14ac:dyDescent="0.2">
      <c r="A2060" s="18" t="str">
        <f>IF(gesamt!C2060="",CONCATENATE("Eintrag ",J2060),gesamt!A2060)</f>
        <v>Spekulatius (Weihnachts-Gebäck)</v>
      </c>
      <c r="B2060" s="18">
        <v>100</v>
      </c>
      <c r="C2060" s="19">
        <f>IF(gesamt!C2060="",100,gesamt!D2060)</f>
        <v>420</v>
      </c>
      <c r="D2060" s="20">
        <f>IF(gesamt!C2060="",10,gesamt!G2060)</f>
        <v>55.9</v>
      </c>
      <c r="E2060" s="20">
        <f>IF(gesamt!C2060="",10,gesamt!H2060)</f>
        <v>18.7</v>
      </c>
      <c r="F2060" s="20">
        <f>IF(gesamt!C2060="",10,gesamt!I2060)</f>
        <v>6.9</v>
      </c>
      <c r="G2060" s="20">
        <f>IF(gesamt!C2060="",0,gesamt!J2060)</f>
        <v>0</v>
      </c>
      <c r="H2060" s="20">
        <f>IF(gesamt!C2060="",0,gesamt!K2060)</f>
        <v>0</v>
      </c>
      <c r="I2060" s="19">
        <f t="shared" si="126"/>
        <v>432.08</v>
      </c>
      <c r="J2060" s="22">
        <f t="shared" si="124"/>
        <v>2059</v>
      </c>
      <c r="K2060" s="21">
        <f t="shared" ca="1" si="123"/>
        <v>1</v>
      </c>
      <c r="L2060" s="21">
        <f ca="1">IF(K2060=0,"",COUNTIF($K$2:K2060,"&gt;0"))</f>
        <v>2059</v>
      </c>
      <c r="M2060" s="50" t="str">
        <f t="shared" ca="1" si="125"/>
        <v>Spekulatius (Weihnachts-Gebäck)</v>
      </c>
    </row>
    <row r="2061" spans="1:13" s="18" customFormat="1" ht="14.25" x14ac:dyDescent="0.2">
      <c r="A2061" s="18" t="str">
        <f>IF(gesamt!C2061="",CONCATENATE("Eintrag ",J2061),gesamt!A2061)</f>
        <v>Spiegeleier</v>
      </c>
      <c r="B2061" s="18">
        <v>100</v>
      </c>
      <c r="C2061" s="19">
        <f>IF(gesamt!C2061="",100,gesamt!D2061)</f>
        <v>220</v>
      </c>
      <c r="D2061" s="20">
        <f>IF(gesamt!C2061="",10,gesamt!G2061)</f>
        <v>0.4</v>
      </c>
      <c r="E2061" s="20">
        <f>IF(gesamt!C2061="",10,gesamt!H2061)</f>
        <v>18.399999999999999</v>
      </c>
      <c r="F2061" s="20">
        <f>IF(gesamt!C2061="",10,gesamt!I2061)</f>
        <v>13.3</v>
      </c>
      <c r="G2061" s="20">
        <f>IF(gesamt!C2061="",0,gesamt!J2061)</f>
        <v>0</v>
      </c>
      <c r="H2061" s="20">
        <f>IF(gesamt!C2061="",0,gesamt!K2061)</f>
        <v>0</v>
      </c>
      <c r="I2061" s="19">
        <f t="shared" si="126"/>
        <v>228.62</v>
      </c>
      <c r="J2061" s="22">
        <f t="shared" si="124"/>
        <v>2060</v>
      </c>
      <c r="K2061" s="21">
        <f t="shared" ca="1" si="123"/>
        <v>1</v>
      </c>
      <c r="L2061" s="21">
        <f ca="1">IF(K2061=0,"",COUNTIF($K$2:K2061,"&gt;0"))</f>
        <v>2060</v>
      </c>
      <c r="M2061" s="50" t="str">
        <f t="shared" ca="1" si="125"/>
        <v>Spiegeleier</v>
      </c>
    </row>
    <row r="2062" spans="1:13" s="18" customFormat="1" ht="14.25" x14ac:dyDescent="0.2">
      <c r="A2062" s="18" t="str">
        <f>IF(gesamt!C2062="",CONCATENATE("Eintrag ",J2062),gesamt!A2062)</f>
        <v>Spießbraten aus Schweinefleisch</v>
      </c>
      <c r="B2062" s="18">
        <v>100</v>
      </c>
      <c r="C2062" s="19">
        <f>IF(gesamt!C2062="",100,gesamt!D2062)</f>
        <v>57</v>
      </c>
      <c r="D2062" s="20">
        <f>IF(gesamt!C2062="",10,gesamt!G2062)</f>
        <v>1</v>
      </c>
      <c r="E2062" s="20">
        <f>IF(gesamt!C2062="",10,gesamt!H2062)</f>
        <v>3.5</v>
      </c>
      <c r="F2062" s="20">
        <f>IF(gesamt!C2062="",10,gesamt!I2062)</f>
        <v>4.8</v>
      </c>
      <c r="G2062" s="20">
        <f>IF(gesamt!C2062="",0,gesamt!J2062)</f>
        <v>0</v>
      </c>
      <c r="H2062" s="20">
        <f>IF(gesamt!C2062="",0,gesamt!K2062)</f>
        <v>0</v>
      </c>
      <c r="I2062" s="19">
        <f t="shared" si="126"/>
        <v>56.81</v>
      </c>
      <c r="J2062" s="22">
        <f t="shared" si="124"/>
        <v>2061</v>
      </c>
      <c r="K2062" s="21">
        <f t="shared" ca="1" si="123"/>
        <v>1</v>
      </c>
      <c r="L2062" s="21">
        <f ca="1">IF(K2062=0,"",COUNTIF($K$2:K2062,"&gt;0"))</f>
        <v>2061</v>
      </c>
      <c r="M2062" s="50" t="str">
        <f t="shared" ca="1" si="125"/>
        <v>Spießbraten aus Schweinefleisch</v>
      </c>
    </row>
    <row r="2063" spans="1:13" s="18" customFormat="1" ht="14.25" x14ac:dyDescent="0.2">
      <c r="A2063" s="18" t="str">
        <f>IF(gesamt!C2063="",CONCATENATE("Eintrag ",J2063),gesamt!A2063)</f>
        <v>Spinat, Blattspinat (stark basisch wirkend)</v>
      </c>
      <c r="B2063" s="18">
        <v>100</v>
      </c>
      <c r="C2063" s="19">
        <f>IF(gesamt!C2063="",100,gesamt!D2063)</f>
        <v>15</v>
      </c>
      <c r="D2063" s="20">
        <f>IF(gesamt!C2063="",10,gesamt!G2063)</f>
        <v>0.6</v>
      </c>
      <c r="E2063" s="20">
        <f>IF(gesamt!C2063="",10,gesamt!H2063)</f>
        <v>0.3</v>
      </c>
      <c r="F2063" s="20">
        <f>IF(gesamt!C2063="",10,gesamt!I2063)</f>
        <v>2.5</v>
      </c>
      <c r="G2063" s="20">
        <f>IF(gesamt!C2063="",0,gesamt!J2063)</f>
        <v>0</v>
      </c>
      <c r="H2063" s="20">
        <f>IF(gesamt!C2063="",0,gesamt!K2063)</f>
        <v>0</v>
      </c>
      <c r="I2063" s="19">
        <f t="shared" si="126"/>
        <v>15.75</v>
      </c>
      <c r="J2063" s="22">
        <f t="shared" si="124"/>
        <v>2062</v>
      </c>
      <c r="K2063" s="21">
        <f t="shared" ca="1" si="123"/>
        <v>1</v>
      </c>
      <c r="L2063" s="21">
        <f ca="1">IF(K2063=0,"",COUNTIF($K$2:K2063,"&gt;0"))</f>
        <v>2062</v>
      </c>
      <c r="M2063" s="50" t="str">
        <f t="shared" ca="1" si="125"/>
        <v>Spinat, Blattspinat (stark basisch wirkend)</v>
      </c>
    </row>
    <row r="2064" spans="1:13" s="18" customFormat="1" ht="14.25" x14ac:dyDescent="0.2">
      <c r="A2064" s="18" t="str">
        <f>IF(gesamt!C2064="",CONCATENATE("Eintrag ",J2064),gesamt!A2064)</f>
        <v>Spinat-Nudeln, Grüne Nudeln, gekocht (Hartweizennudeln mit Ei)</v>
      </c>
      <c r="B2064" s="18">
        <v>100</v>
      </c>
      <c r="C2064" s="19">
        <f>IF(gesamt!C2064="",100,gesamt!D2064)</f>
        <v>93</v>
      </c>
      <c r="D2064" s="20">
        <f>IF(gesamt!C2064="",10,gesamt!G2064)</f>
        <v>18.2</v>
      </c>
      <c r="E2064" s="20">
        <f>IF(gesamt!C2064="",10,gesamt!H2064)</f>
        <v>0.5</v>
      </c>
      <c r="F2064" s="20">
        <f>IF(gesamt!C2064="",10,gesamt!I2064)</f>
        <v>3.3</v>
      </c>
      <c r="G2064" s="20">
        <f>IF(gesamt!C2064="",0,gesamt!J2064)</f>
        <v>0</v>
      </c>
      <c r="H2064" s="20">
        <f>IF(gesamt!C2064="",0,gesamt!K2064)</f>
        <v>0</v>
      </c>
      <c r="I2064" s="19">
        <f t="shared" si="126"/>
        <v>93.13</v>
      </c>
      <c r="J2064" s="22">
        <f t="shared" si="124"/>
        <v>2063</v>
      </c>
      <c r="K2064" s="21">
        <f t="shared" ca="1" si="123"/>
        <v>1</v>
      </c>
      <c r="L2064" s="21">
        <f ca="1">IF(K2064=0,"",COUNTIF($K$2:K2064,"&gt;0"))</f>
        <v>2063</v>
      </c>
      <c r="M2064" s="50" t="str">
        <f t="shared" ca="1" si="125"/>
        <v>Spinat-Nudeln, Grüne Nudeln, gekocht (Hartweizennudeln mit Ei)</v>
      </c>
    </row>
    <row r="2065" spans="1:13" s="18" customFormat="1" ht="14.25" x14ac:dyDescent="0.2">
      <c r="A2065" s="18" t="str">
        <f>IF(gesamt!C2065="",CONCATENATE("Eintrag ",J2065),gesamt!A2065)</f>
        <v>Spinat-Nudeln, Grüne Nudeln, roh (Hartweizennudeln mit Ei)</v>
      </c>
      <c r="B2065" s="18">
        <v>100</v>
      </c>
      <c r="C2065" s="19">
        <f>IF(gesamt!C2065="",100,gesamt!D2065)</f>
        <v>353</v>
      </c>
      <c r="D2065" s="20">
        <f>IF(gesamt!C2065="",10,gesamt!G2065)</f>
        <v>69</v>
      </c>
      <c r="E2065" s="20">
        <f>IF(gesamt!C2065="",10,gesamt!H2065)</f>
        <v>1.9</v>
      </c>
      <c r="F2065" s="20">
        <f>IF(gesamt!C2065="",10,gesamt!I2065)</f>
        <v>12.6</v>
      </c>
      <c r="G2065" s="20">
        <f>IF(gesamt!C2065="",0,gesamt!J2065)</f>
        <v>0</v>
      </c>
      <c r="H2065" s="20">
        <f>IF(gesamt!C2065="",0,gesamt!K2065)</f>
        <v>0</v>
      </c>
      <c r="I2065" s="19">
        <f t="shared" si="126"/>
        <v>353.49</v>
      </c>
      <c r="J2065" s="22">
        <f t="shared" si="124"/>
        <v>2064</v>
      </c>
      <c r="K2065" s="21">
        <f t="shared" ca="1" si="123"/>
        <v>1</v>
      </c>
      <c r="L2065" s="21">
        <f ca="1">IF(K2065=0,"",COUNTIF($K$2:K2065,"&gt;0"))</f>
        <v>2064</v>
      </c>
      <c r="M2065" s="50" t="str">
        <f t="shared" ca="1" si="125"/>
        <v>Spinat-Nudeln, Grüne Nudeln, roh (Hartweizennudeln mit Ei)</v>
      </c>
    </row>
    <row r="2066" spans="1:13" s="18" customFormat="1" ht="14.25" x14ac:dyDescent="0.2">
      <c r="A2066" s="18" t="str">
        <f>IF(gesamt!C2066="",CONCATENATE("Eintrag ",J2066),gesamt!A2066)</f>
        <v>Spirulina, getrocknet (Algen in alkalischen Binnengewässern)</v>
      </c>
      <c r="B2066" s="18">
        <v>100</v>
      </c>
      <c r="C2066" s="19">
        <f>IF(gesamt!C2066="",100,gesamt!D2066)</f>
        <v>376</v>
      </c>
      <c r="D2066" s="20">
        <f>IF(gesamt!C2066="",10,gesamt!G2066)</f>
        <v>3</v>
      </c>
      <c r="E2066" s="20">
        <f>IF(gesamt!C2066="",10,gesamt!H2066)</f>
        <v>12</v>
      </c>
      <c r="F2066" s="20">
        <f>IF(gesamt!C2066="",10,gesamt!I2066)</f>
        <v>60</v>
      </c>
      <c r="G2066" s="20">
        <f>IF(gesamt!C2066="",0,gesamt!J2066)</f>
        <v>0</v>
      </c>
      <c r="H2066" s="20">
        <f>IF(gesamt!C2066="",0,gesamt!K2066)</f>
        <v>0</v>
      </c>
      <c r="I2066" s="19">
        <f t="shared" si="126"/>
        <v>375.9</v>
      </c>
      <c r="J2066" s="22">
        <f t="shared" si="124"/>
        <v>2065</v>
      </c>
      <c r="K2066" s="21">
        <f t="shared" ca="1" si="123"/>
        <v>1</v>
      </c>
      <c r="L2066" s="21">
        <f ca="1">IF(K2066=0,"",COUNTIF($K$2:K2066,"&gt;0"))</f>
        <v>2065</v>
      </c>
      <c r="M2066" s="50" t="str">
        <f t="shared" ca="1" si="125"/>
        <v>Spirulina, getrocknet (Algen in alkalischen Binnengewässern)</v>
      </c>
    </row>
    <row r="2067" spans="1:13" s="18" customFormat="1" ht="14.25" x14ac:dyDescent="0.2">
      <c r="A2067" s="18" t="str">
        <f>IF(gesamt!C2067="",CONCATENATE("Eintrag ",J2067),gesamt!A2067)</f>
        <v>Spitzkohl (Zuckerhut)</v>
      </c>
      <c r="B2067" s="18">
        <v>100</v>
      </c>
      <c r="C2067" s="19">
        <f>IF(gesamt!C2067="",100,gesamt!D2067)</f>
        <v>23</v>
      </c>
      <c r="D2067" s="20">
        <f>IF(gesamt!C2067="",10,gesamt!G2067)</f>
        <v>2.7</v>
      </c>
      <c r="E2067" s="20">
        <f>IF(gesamt!C2067="",10,gesamt!H2067)</f>
        <v>0.4</v>
      </c>
      <c r="F2067" s="20">
        <f>IF(gesamt!C2067="",10,gesamt!I2067)</f>
        <v>2</v>
      </c>
      <c r="G2067" s="20">
        <f>IF(gesamt!C2067="",0,gesamt!J2067)</f>
        <v>0</v>
      </c>
      <c r="H2067" s="20">
        <f>IF(gesamt!C2067="",0,gesamt!K2067)</f>
        <v>0</v>
      </c>
      <c r="I2067" s="19">
        <f t="shared" si="126"/>
        <v>23.19</v>
      </c>
      <c r="J2067" s="22">
        <f t="shared" si="124"/>
        <v>2066</v>
      </c>
      <c r="K2067" s="21">
        <f t="shared" ca="1" si="123"/>
        <v>1</v>
      </c>
      <c r="L2067" s="21">
        <f ca="1">IF(K2067=0,"",COUNTIF($K$2:K2067,"&gt;0"))</f>
        <v>2066</v>
      </c>
      <c r="M2067" s="50" t="str">
        <f t="shared" ca="1" si="125"/>
        <v>Spitzkohl (Zuckerhut)</v>
      </c>
    </row>
    <row r="2068" spans="1:13" s="18" customFormat="1" ht="14.25" x14ac:dyDescent="0.2">
      <c r="A2068" s="18" t="str">
        <f>IF(gesamt!C2068="",CONCATENATE("Eintrag ",J2068),gesamt!A2068)</f>
        <v>Spitzpaprika, gelb (Spitzpaprikaschoten, Spitzpaprika-Schoten)</v>
      </c>
      <c r="B2068" s="18">
        <v>100</v>
      </c>
      <c r="C2068" s="19">
        <f>IF(gesamt!C2068="",100,gesamt!D2068)</f>
        <v>28</v>
      </c>
      <c r="D2068" s="20">
        <f>IF(gesamt!C2068="",10,gesamt!G2068)</f>
        <v>4.5</v>
      </c>
      <c r="E2068" s="20">
        <f>IF(gesamt!C2068="",10,gesamt!H2068)</f>
        <v>0.5</v>
      </c>
      <c r="F2068" s="20">
        <f>IF(gesamt!C2068="",10,gesamt!I2068)</f>
        <v>1.2</v>
      </c>
      <c r="G2068" s="20">
        <f>IF(gesamt!C2068="",0,gesamt!J2068)</f>
        <v>0</v>
      </c>
      <c r="H2068" s="20">
        <f>IF(gesamt!C2068="",0,gesamt!K2068)</f>
        <v>0</v>
      </c>
      <c r="I2068" s="19">
        <f t="shared" si="126"/>
        <v>28.14</v>
      </c>
      <c r="J2068" s="22">
        <f t="shared" si="124"/>
        <v>2067</v>
      </c>
      <c r="K2068" s="21">
        <f t="shared" ca="1" si="123"/>
        <v>1</v>
      </c>
      <c r="L2068" s="21">
        <f ca="1">IF(K2068=0,"",COUNTIF($K$2:K2068,"&gt;0"))</f>
        <v>2067</v>
      </c>
      <c r="M2068" s="50" t="str">
        <f t="shared" ca="1" si="125"/>
        <v>Spitzpaprika, gelb (Spitzpaprikaschoten, Spitzpaprika-Schoten)</v>
      </c>
    </row>
    <row r="2069" spans="1:13" s="18" customFormat="1" ht="14.25" x14ac:dyDescent="0.2">
      <c r="A2069" s="18" t="str">
        <f>IF(gesamt!C2069="",CONCATENATE("Eintrag ",J2069),gesamt!A2069)</f>
        <v>Spitzpaprika, grün (Spitzpaprikaschoten, Spitzpaprika-Schoten)</v>
      </c>
      <c r="B2069" s="18">
        <v>100</v>
      </c>
      <c r="C2069" s="19">
        <f>IF(gesamt!C2069="",100,gesamt!D2069)</f>
        <v>18</v>
      </c>
      <c r="D2069" s="20">
        <f>IF(gesamt!C2069="",10,gesamt!G2069)</f>
        <v>2</v>
      </c>
      <c r="E2069" s="20">
        <f>IF(gesamt!C2069="",10,gesamt!H2069)</f>
        <v>0.5</v>
      </c>
      <c r="F2069" s="20">
        <f>IF(gesamt!C2069="",10,gesamt!I2069)</f>
        <v>1.2</v>
      </c>
      <c r="G2069" s="20">
        <f>IF(gesamt!C2069="",0,gesamt!J2069)</f>
        <v>0</v>
      </c>
      <c r="H2069" s="20">
        <f>IF(gesamt!C2069="",0,gesamt!K2069)</f>
        <v>0</v>
      </c>
      <c r="I2069" s="19">
        <f t="shared" si="126"/>
        <v>17.89</v>
      </c>
      <c r="J2069" s="22">
        <f t="shared" si="124"/>
        <v>2068</v>
      </c>
      <c r="K2069" s="21">
        <f t="shared" ca="1" si="123"/>
        <v>1</v>
      </c>
      <c r="L2069" s="21">
        <f ca="1">IF(K2069=0,"",COUNTIF($K$2:K2069,"&gt;0"))</f>
        <v>2068</v>
      </c>
      <c r="M2069" s="50" t="str">
        <f t="shared" ca="1" si="125"/>
        <v>Spitzpaprika, grün (Spitzpaprikaschoten, Spitzpaprika-Schoten)</v>
      </c>
    </row>
    <row r="2070" spans="1:13" s="18" customFormat="1" ht="14.25" x14ac:dyDescent="0.2">
      <c r="A2070" s="18" t="str">
        <f>IF(gesamt!C2070="",CONCATENATE("Eintrag ",J2070),gesamt!A2070)</f>
        <v>Spitzpaprika, rot (Spitzpaprikaschoten, Spitzpaprika-Schoten)</v>
      </c>
      <c r="B2070" s="18">
        <v>100</v>
      </c>
      <c r="C2070" s="19">
        <f>IF(gesamt!C2070="",100,gesamt!D2070)</f>
        <v>34</v>
      </c>
      <c r="D2070" s="20">
        <f>IF(gesamt!C2070="",10,gesamt!G2070)</f>
        <v>6</v>
      </c>
      <c r="E2070" s="20">
        <f>IF(gesamt!C2070="",10,gesamt!H2070)</f>
        <v>0.5</v>
      </c>
      <c r="F2070" s="20">
        <f>IF(gesamt!C2070="",10,gesamt!I2070)</f>
        <v>1</v>
      </c>
      <c r="G2070" s="20">
        <f>IF(gesamt!C2070="",0,gesamt!J2070)</f>
        <v>0</v>
      </c>
      <c r="H2070" s="20">
        <f>IF(gesamt!C2070="",0,gesamt!K2070)</f>
        <v>0</v>
      </c>
      <c r="I2070" s="19">
        <f t="shared" si="126"/>
        <v>33.450000000000003</v>
      </c>
      <c r="J2070" s="22">
        <f t="shared" si="124"/>
        <v>2069</v>
      </c>
      <c r="K2070" s="21">
        <f t="shared" ca="1" si="123"/>
        <v>1</v>
      </c>
      <c r="L2070" s="21">
        <f ca="1">IF(K2070=0,"",COUNTIF($K$2:K2070,"&gt;0"))</f>
        <v>2069</v>
      </c>
      <c r="M2070" s="50" t="str">
        <f t="shared" ca="1" si="125"/>
        <v>Spitzpaprika, rot (Spitzpaprikaschoten, Spitzpaprika-Schoten)</v>
      </c>
    </row>
    <row r="2071" spans="1:13" s="18" customFormat="1" ht="14.25" x14ac:dyDescent="0.2">
      <c r="A2071" s="18" t="str">
        <f>IF(gesamt!C2071="",CONCATENATE("Eintrag ",J2071),gesamt!A2071)</f>
        <v>Spitzpaprika-Schoten, gefüllt (mit Hackfleisch)</v>
      </c>
      <c r="B2071" s="18">
        <v>100</v>
      </c>
      <c r="C2071" s="19">
        <f>IF(gesamt!C2071="",100,gesamt!D2071)</f>
        <v>97</v>
      </c>
      <c r="D2071" s="20">
        <f>IF(gesamt!C2071="",10,gesamt!G2071)</f>
        <v>11</v>
      </c>
      <c r="E2071" s="20">
        <f>IF(gesamt!C2071="",10,gesamt!H2071)</f>
        <v>3.8</v>
      </c>
      <c r="F2071" s="20">
        <f>IF(gesamt!C2071="",10,gesamt!I2071)</f>
        <v>4</v>
      </c>
      <c r="G2071" s="20">
        <f>IF(gesamt!C2071="",0,gesamt!J2071)</f>
        <v>0</v>
      </c>
      <c r="H2071" s="20">
        <f>IF(gesamt!C2071="",0,gesamt!K2071)</f>
        <v>0</v>
      </c>
      <c r="I2071" s="19">
        <f t="shared" si="126"/>
        <v>97.24</v>
      </c>
      <c r="J2071" s="22">
        <f t="shared" si="124"/>
        <v>2070</v>
      </c>
      <c r="K2071" s="21">
        <f t="shared" ref="K2071:K2134" ca="1" si="127">IFERROR(SEARCH(INDIRECT(CELL("address")),A2071),0)</f>
        <v>1</v>
      </c>
      <c r="L2071" s="21">
        <f ca="1">IF(K2071=0,"",COUNTIF($K$2:K2071,"&gt;0"))</f>
        <v>2070</v>
      </c>
      <c r="M2071" s="50" t="str">
        <f t="shared" ca="1" si="125"/>
        <v>Spitzpaprika-Schoten, gefüllt (mit Hackfleisch)</v>
      </c>
    </row>
    <row r="2072" spans="1:13" s="18" customFormat="1" ht="14.25" x14ac:dyDescent="0.2">
      <c r="A2072" s="18" t="str">
        <f>IF(gesamt!C2072="",CONCATENATE("Eintrag ",J2072),gesamt!A2072)</f>
        <v>Splitterbrötchen, Splittersemmeln</v>
      </c>
      <c r="B2072" s="18">
        <v>100</v>
      </c>
      <c r="C2072" s="19">
        <f>IF(gesamt!C2072="",100,gesamt!D2072)</f>
        <v>294</v>
      </c>
      <c r="D2072" s="20">
        <f>IF(gesamt!C2072="",10,gesamt!G2072)</f>
        <v>54.5</v>
      </c>
      <c r="E2072" s="20">
        <f>IF(gesamt!C2072="",10,gesamt!H2072)</f>
        <v>3.8</v>
      </c>
      <c r="F2072" s="20">
        <f>IF(gesamt!C2072="",10,gesamt!I2072)</f>
        <v>8.3000000000000007</v>
      </c>
      <c r="G2072" s="20">
        <f>IF(gesamt!C2072="",0,gesamt!J2072)</f>
        <v>0</v>
      </c>
      <c r="H2072" s="20">
        <f>IF(gesamt!C2072="",0,gesamt!K2072)</f>
        <v>0</v>
      </c>
      <c r="I2072" s="19">
        <f t="shared" si="126"/>
        <v>293.64999999999998</v>
      </c>
      <c r="J2072" s="22">
        <f t="shared" si="124"/>
        <v>2071</v>
      </c>
      <c r="K2072" s="21">
        <f t="shared" ca="1" si="127"/>
        <v>1</v>
      </c>
      <c r="L2072" s="21">
        <f ca="1">IF(K2072=0,"",COUNTIF($K$2:K2072,"&gt;0"))</f>
        <v>2071</v>
      </c>
      <c r="M2072" s="50" t="str">
        <f t="shared" ca="1" si="125"/>
        <v>Splitterbrötchen, Splittersemmeln</v>
      </c>
    </row>
    <row r="2073" spans="1:13" s="18" customFormat="1" ht="14.25" x14ac:dyDescent="0.2">
      <c r="A2073" s="18" t="str">
        <f>IF(gesamt!C2073="",CONCATENATE("Eintrag ",J2073),gesamt!A2073)</f>
        <v>Springerle, Anisbrötli (Weihnachts-Gebäck)</v>
      </c>
      <c r="B2073" s="18">
        <v>100</v>
      </c>
      <c r="C2073" s="19">
        <f>IF(gesamt!C2073="",100,gesamt!D2073)</f>
        <v>336</v>
      </c>
      <c r="D2073" s="20">
        <f>IF(gesamt!C2073="",10,gesamt!G2073)</f>
        <v>68</v>
      </c>
      <c r="E2073" s="20">
        <f>IF(gesamt!C2073="",10,gesamt!H2073)</f>
        <v>3</v>
      </c>
      <c r="F2073" s="20">
        <f>IF(gesamt!C2073="",10,gesamt!I2073)</f>
        <v>7</v>
      </c>
      <c r="G2073" s="20">
        <f>IF(gesamt!C2073="",0,gesamt!J2073)</f>
        <v>0</v>
      </c>
      <c r="H2073" s="20">
        <f>IF(gesamt!C2073="",0,gesamt!K2073)</f>
        <v>0</v>
      </c>
      <c r="I2073" s="19">
        <f t="shared" si="126"/>
        <v>336.09999999999991</v>
      </c>
      <c r="J2073" s="22">
        <f t="shared" si="124"/>
        <v>2072</v>
      </c>
      <c r="K2073" s="21">
        <f t="shared" ca="1" si="127"/>
        <v>1</v>
      </c>
      <c r="L2073" s="21">
        <f ca="1">IF(K2073=0,"",COUNTIF($K$2:K2073,"&gt;0"))</f>
        <v>2072</v>
      </c>
      <c r="M2073" s="50" t="str">
        <f t="shared" ca="1" si="125"/>
        <v>Springerle, Anisbrötli (Weihnachts-Gebäck)</v>
      </c>
    </row>
    <row r="2074" spans="1:13" s="18" customFormat="1" ht="14.25" x14ac:dyDescent="0.2">
      <c r="A2074" s="18" t="str">
        <f>IF(gesamt!C2074="",CONCATENATE("Eintrag ",J2074),gesamt!A2074)</f>
        <v>Spritzgebäck</v>
      </c>
      <c r="B2074" s="18">
        <v>100</v>
      </c>
      <c r="C2074" s="19">
        <f>IF(gesamt!C2074="",100,gesamt!D2074)</f>
        <v>493</v>
      </c>
      <c r="D2074" s="20">
        <f>IF(gesamt!C2074="",10,gesamt!G2074)</f>
        <v>53.1</v>
      </c>
      <c r="E2074" s="20">
        <f>IF(gesamt!C2074="",10,gesamt!H2074)</f>
        <v>28.7</v>
      </c>
      <c r="F2074" s="20">
        <f>IF(gesamt!C2074="",10,gesamt!I2074)</f>
        <v>5.6</v>
      </c>
      <c r="G2074" s="20">
        <f>IF(gesamt!C2074="",0,gesamt!J2074)</f>
        <v>0</v>
      </c>
      <c r="H2074" s="20">
        <f>IF(gesamt!C2074="",0,gesamt!K2074)</f>
        <v>0</v>
      </c>
      <c r="I2074" s="19">
        <f t="shared" si="126"/>
        <v>508.14</v>
      </c>
      <c r="J2074" s="22">
        <f t="shared" si="124"/>
        <v>2073</v>
      </c>
      <c r="K2074" s="21">
        <f t="shared" ca="1" si="127"/>
        <v>1</v>
      </c>
      <c r="L2074" s="21">
        <f ca="1">IF(K2074=0,"",COUNTIF($K$2:K2074,"&gt;0"))</f>
        <v>2073</v>
      </c>
      <c r="M2074" s="50" t="str">
        <f t="shared" ca="1" si="125"/>
        <v>Spritzgebäck</v>
      </c>
    </row>
    <row r="2075" spans="1:13" s="18" customFormat="1" ht="14.25" x14ac:dyDescent="0.2">
      <c r="A2075" s="18" t="str">
        <f>IF(gesamt!C2075="",CONCATENATE("Eintrag ",J2075),gesamt!A2075)</f>
        <v>Spritzkuchen, Spritzring</v>
      </c>
      <c r="B2075" s="18">
        <v>100</v>
      </c>
      <c r="C2075" s="19">
        <f>IF(gesamt!C2075="",100,gesamt!D2075)</f>
        <v>269</v>
      </c>
      <c r="D2075" s="20">
        <f>IF(gesamt!C2075="",10,gesamt!G2075)</f>
        <v>40.1</v>
      </c>
      <c r="E2075" s="20">
        <f>IF(gesamt!C2075="",10,gesamt!H2075)</f>
        <v>8.5</v>
      </c>
      <c r="F2075" s="20">
        <f>IF(gesamt!C2075="",10,gesamt!I2075)</f>
        <v>6.1</v>
      </c>
      <c r="G2075" s="20">
        <f>IF(gesamt!C2075="",0,gesamt!J2075)</f>
        <v>0</v>
      </c>
      <c r="H2075" s="20">
        <f>IF(gesamt!C2075="",0,gesamt!K2075)</f>
        <v>0</v>
      </c>
      <c r="I2075" s="19">
        <f t="shared" si="126"/>
        <v>269.08</v>
      </c>
      <c r="J2075" s="22">
        <f t="shared" si="124"/>
        <v>2074</v>
      </c>
      <c r="K2075" s="21">
        <f t="shared" ca="1" si="127"/>
        <v>1</v>
      </c>
      <c r="L2075" s="21">
        <f ca="1">IF(K2075=0,"",COUNTIF($K$2:K2075,"&gt;0"))</f>
        <v>2074</v>
      </c>
      <c r="M2075" s="50" t="str">
        <f t="shared" ca="1" si="125"/>
        <v>Spritzkuchen, Spritzring</v>
      </c>
    </row>
    <row r="2076" spans="1:13" s="18" customFormat="1" ht="14.25" x14ac:dyDescent="0.2">
      <c r="A2076" s="18" t="str">
        <f>IF(gesamt!C2076="",CONCATENATE("Eintrag ",J2076),gesamt!A2076)</f>
        <v>Sprotten, geräuchert, Räucherfisch (Vorsicht: sehr purinreich!)</v>
      </c>
      <c r="B2076" s="18">
        <v>100</v>
      </c>
      <c r="C2076" s="19">
        <f>IF(gesamt!C2076="",100,gesamt!D2076)</f>
        <v>243</v>
      </c>
      <c r="D2076" s="20">
        <f>IF(gesamt!C2076="",10,gesamt!G2076)</f>
        <v>0</v>
      </c>
      <c r="E2076" s="20">
        <f>IF(gesamt!C2076="",10,gesamt!H2076)</f>
        <v>18.399999999999999</v>
      </c>
      <c r="F2076" s="20">
        <f>IF(gesamt!C2076="",10,gesamt!I2076)</f>
        <v>19.399999999999999</v>
      </c>
      <c r="G2076" s="20">
        <f>IF(gesamt!C2076="",0,gesamt!J2076)</f>
        <v>0</v>
      </c>
      <c r="H2076" s="20">
        <f>IF(gesamt!C2076="",0,gesamt!K2076)</f>
        <v>0</v>
      </c>
      <c r="I2076" s="19">
        <f t="shared" si="126"/>
        <v>252.60000000000002</v>
      </c>
      <c r="J2076" s="22">
        <f t="shared" si="124"/>
        <v>2075</v>
      </c>
      <c r="K2076" s="21">
        <f t="shared" ca="1" si="127"/>
        <v>1</v>
      </c>
      <c r="L2076" s="21">
        <f ca="1">IF(K2076=0,"",COUNTIF($K$2:K2076,"&gt;0"))</f>
        <v>2075</v>
      </c>
      <c r="M2076" s="50" t="str">
        <f t="shared" ca="1" si="125"/>
        <v>Sprotten, geräuchert, Räucherfisch (Vorsicht: sehr purinreich!)</v>
      </c>
    </row>
    <row r="2077" spans="1:13" s="18" customFormat="1" ht="14.25" x14ac:dyDescent="0.2">
      <c r="A2077" s="18" t="str">
        <f>IF(gesamt!C2077="",CONCATENATE("Eintrag ",J2077),gesamt!A2077)</f>
        <v>Sprühsahne, 15 % Fett (Schlagobers, süße Sahne)</v>
      </c>
      <c r="B2077" s="18">
        <v>100</v>
      </c>
      <c r="C2077" s="19">
        <f>IF(gesamt!C2077="",100,gesamt!D2077)</f>
        <v>204</v>
      </c>
      <c r="D2077" s="20">
        <f>IF(gesamt!C2077="",10,gesamt!G2077)</f>
        <v>12.5</v>
      </c>
      <c r="E2077" s="20">
        <f>IF(gesamt!C2077="",10,gesamt!H2077)</f>
        <v>15.2</v>
      </c>
      <c r="F2077" s="20">
        <f>IF(gesamt!C2077="",10,gesamt!I2077)</f>
        <v>2.7</v>
      </c>
      <c r="G2077" s="20">
        <f>IF(gesamt!C2077="",0,gesamt!J2077)</f>
        <v>0</v>
      </c>
      <c r="H2077" s="20">
        <f>IF(gesamt!C2077="",0,gesamt!K2077)</f>
        <v>0</v>
      </c>
      <c r="I2077" s="19">
        <f t="shared" si="126"/>
        <v>203.95000000000002</v>
      </c>
      <c r="J2077" s="22">
        <f t="shared" si="124"/>
        <v>2076</v>
      </c>
      <c r="K2077" s="21">
        <f t="shared" ca="1" si="127"/>
        <v>1</v>
      </c>
      <c r="L2077" s="21">
        <f ca="1">IF(K2077=0,"",COUNTIF($K$2:K2077,"&gt;0"))</f>
        <v>2076</v>
      </c>
      <c r="M2077" s="50" t="str">
        <f t="shared" ca="1" si="125"/>
        <v>Sprühsahne, 15 % Fett (Schlagobers, süße Sahne)</v>
      </c>
    </row>
    <row r="2078" spans="1:13" s="18" customFormat="1" ht="14.25" x14ac:dyDescent="0.2">
      <c r="A2078" s="18" t="str">
        <f>IF(gesamt!C2078="",CONCATENATE("Eintrag ",J2078),gesamt!A2078)</f>
        <v>Spundekäse, Spundenkäse (Quark-Frischkäse-Dip)</v>
      </c>
      <c r="B2078" s="18">
        <v>100</v>
      </c>
      <c r="C2078" s="19">
        <f>IF(gesamt!C2078="",100,gesamt!D2078)</f>
        <v>374</v>
      </c>
      <c r="D2078" s="20">
        <f>IF(gesamt!C2078="",10,gesamt!G2078)</f>
        <v>7.5</v>
      </c>
      <c r="E2078" s="20">
        <f>IF(gesamt!C2078="",10,gesamt!H2078)</f>
        <v>33.5</v>
      </c>
      <c r="F2078" s="20">
        <f>IF(gesamt!C2078="",10,gesamt!I2078)</f>
        <v>7.5</v>
      </c>
      <c r="G2078" s="20">
        <f>IF(gesamt!C2078="",0,gesamt!J2078)</f>
        <v>0</v>
      </c>
      <c r="H2078" s="20">
        <f>IF(gesamt!C2078="",0,gesamt!K2078)</f>
        <v>0</v>
      </c>
      <c r="I2078" s="19">
        <f t="shared" si="126"/>
        <v>373.8</v>
      </c>
      <c r="J2078" s="22">
        <f t="shared" si="124"/>
        <v>2077</v>
      </c>
      <c r="K2078" s="21">
        <f t="shared" ca="1" si="127"/>
        <v>1</v>
      </c>
      <c r="L2078" s="21">
        <f ca="1">IF(K2078=0,"",COUNTIF($K$2:K2078,"&gt;0"))</f>
        <v>2077</v>
      </c>
      <c r="M2078" s="50" t="str">
        <f t="shared" ca="1" si="125"/>
        <v>Spundekäse, Spundenkäse (Quark-Frischkäse-Dip)</v>
      </c>
    </row>
    <row r="2079" spans="1:13" s="18" customFormat="1" ht="14.25" x14ac:dyDescent="0.2">
      <c r="A2079" s="18" t="str">
        <f>IF(gesamt!C2079="",CONCATENATE("Eintrag ",J2079),gesamt!A2079)</f>
        <v>Stachelannonen</v>
      </c>
      <c r="B2079" s="18">
        <v>100</v>
      </c>
      <c r="C2079" s="19">
        <f>IF(gesamt!C2079="",100,gesamt!D2079)</f>
        <v>73</v>
      </c>
      <c r="D2079" s="20">
        <f>IF(gesamt!C2079="",10,gesamt!G2079)</f>
        <v>15.6</v>
      </c>
      <c r="E2079" s="20">
        <f>IF(gesamt!C2079="",10,gesamt!H2079)</f>
        <v>0.3</v>
      </c>
      <c r="F2079" s="20">
        <f>IF(gesamt!C2079="",10,gesamt!I2079)</f>
        <v>1</v>
      </c>
      <c r="G2079" s="20">
        <f>IF(gesamt!C2079="",0,gesamt!J2079)</f>
        <v>0</v>
      </c>
      <c r="H2079" s="20">
        <f>IF(gesamt!C2079="",0,gesamt!K2079)</f>
        <v>0</v>
      </c>
      <c r="I2079" s="19">
        <f t="shared" si="126"/>
        <v>70.95</v>
      </c>
      <c r="J2079" s="22">
        <f t="shared" si="124"/>
        <v>2078</v>
      </c>
      <c r="K2079" s="21">
        <f t="shared" ca="1" si="127"/>
        <v>1</v>
      </c>
      <c r="L2079" s="21">
        <f ca="1">IF(K2079=0,"",COUNTIF($K$2:K2079,"&gt;0"))</f>
        <v>2078</v>
      </c>
      <c r="M2079" s="50" t="str">
        <f t="shared" ca="1" si="125"/>
        <v>Stachelannonen</v>
      </c>
    </row>
    <row r="2080" spans="1:13" s="18" customFormat="1" ht="14.25" x14ac:dyDescent="0.2">
      <c r="A2080" s="18" t="str">
        <f>IF(gesamt!C2080="",CONCATENATE("Eintrag ",J2080),gesamt!A2080)</f>
        <v>Stachelbeeren</v>
      </c>
      <c r="B2080" s="18">
        <v>100</v>
      </c>
      <c r="C2080" s="19">
        <f>IF(gesamt!C2080="",100,gesamt!D2080)</f>
        <v>37</v>
      </c>
      <c r="D2080" s="20">
        <f>IF(gesamt!C2080="",10,gesamt!G2080)</f>
        <v>7.1</v>
      </c>
      <c r="E2080" s="20">
        <f>IF(gesamt!C2080="",10,gesamt!H2080)</f>
        <v>0.2</v>
      </c>
      <c r="F2080" s="20">
        <f>IF(gesamt!C2080="",10,gesamt!I2080)</f>
        <v>0.8</v>
      </c>
      <c r="G2080" s="20">
        <f>IF(gesamt!C2080="",0,gesamt!J2080)</f>
        <v>0</v>
      </c>
      <c r="H2080" s="20">
        <f>IF(gesamt!C2080="",0,gesamt!K2080)</f>
        <v>0</v>
      </c>
      <c r="I2080" s="19">
        <f t="shared" si="126"/>
        <v>34.33</v>
      </c>
      <c r="J2080" s="22">
        <f t="shared" si="124"/>
        <v>2079</v>
      </c>
      <c r="K2080" s="21">
        <f t="shared" ca="1" si="127"/>
        <v>1</v>
      </c>
      <c r="L2080" s="21">
        <f ca="1">IF(K2080=0,"",COUNTIF($K$2:K2080,"&gt;0"))</f>
        <v>2079</v>
      </c>
      <c r="M2080" s="50" t="str">
        <f t="shared" ca="1" si="125"/>
        <v>Stachelbeeren</v>
      </c>
    </row>
    <row r="2081" spans="1:13" s="18" customFormat="1" ht="14.25" x14ac:dyDescent="0.2">
      <c r="A2081" s="18" t="str">
        <f>IF(gesamt!C2081="",CONCATENATE("Eintrag ",J2081),gesamt!A2081)</f>
        <v>Stachelbeeren (Konserve)</v>
      </c>
      <c r="B2081" s="18">
        <v>100</v>
      </c>
      <c r="C2081" s="19">
        <f>IF(gesamt!C2081="",100,gesamt!D2081)</f>
        <v>81</v>
      </c>
      <c r="D2081" s="20">
        <f>IF(gesamt!C2081="",10,gesamt!G2081)</f>
        <v>19.5</v>
      </c>
      <c r="E2081" s="20">
        <f>IF(gesamt!C2081="",10,gesamt!H2081)</f>
        <v>0.1</v>
      </c>
      <c r="F2081" s="20">
        <f>IF(gesamt!C2081="",10,gesamt!I2081)</f>
        <v>0.5</v>
      </c>
      <c r="G2081" s="20">
        <f>IF(gesamt!C2081="",0,gesamt!J2081)</f>
        <v>0</v>
      </c>
      <c r="H2081" s="20">
        <f>IF(gesamt!C2081="",0,gesamt!K2081)</f>
        <v>0</v>
      </c>
      <c r="I2081" s="19">
        <f t="shared" si="126"/>
        <v>82.97999999999999</v>
      </c>
      <c r="J2081" s="22">
        <f t="shared" si="124"/>
        <v>2080</v>
      </c>
      <c r="K2081" s="21">
        <f t="shared" ca="1" si="127"/>
        <v>1</v>
      </c>
      <c r="L2081" s="21">
        <f ca="1">IF(K2081=0,"",COUNTIF($K$2:K2081,"&gt;0"))</f>
        <v>2080</v>
      </c>
      <c r="M2081" s="50" t="str">
        <f t="shared" ca="1" si="125"/>
        <v>Stachelbeeren (Konserve)</v>
      </c>
    </row>
    <row r="2082" spans="1:13" s="18" customFormat="1" ht="14.25" x14ac:dyDescent="0.2">
      <c r="A2082" s="18" t="str">
        <f>IF(gesamt!C2082="",CONCATENATE("Eintrag ",J2082),gesamt!A2082)</f>
        <v>Standardmargarine</v>
      </c>
      <c r="B2082" s="18">
        <v>100</v>
      </c>
      <c r="C2082" s="19">
        <f>IF(gesamt!C2082="",100,gesamt!D2082)</f>
        <v>722</v>
      </c>
      <c r="D2082" s="20">
        <f>IF(gesamt!C2082="",10,gesamt!G2082)</f>
        <v>0.4</v>
      </c>
      <c r="E2082" s="20">
        <f>IF(gesamt!C2082="",10,gesamt!H2082)</f>
        <v>80</v>
      </c>
      <c r="F2082" s="20">
        <f>IF(gesamt!C2082="",10,gesamt!I2082)</f>
        <v>0.2</v>
      </c>
      <c r="G2082" s="20">
        <f>IF(gesamt!C2082="",0,gesamt!J2082)</f>
        <v>0</v>
      </c>
      <c r="H2082" s="20">
        <f>IF(gesamt!C2082="",0,gesamt!K2082)</f>
        <v>0</v>
      </c>
      <c r="I2082" s="19">
        <f t="shared" si="126"/>
        <v>746.48</v>
      </c>
      <c r="J2082" s="22">
        <f t="shared" si="124"/>
        <v>2081</v>
      </c>
      <c r="K2082" s="21">
        <f t="shared" ca="1" si="127"/>
        <v>1</v>
      </c>
      <c r="L2082" s="21">
        <f ca="1">IF(K2082=0,"",COUNTIF($K$2:K2082,"&gt;0"))</f>
        <v>2081</v>
      </c>
      <c r="M2082" s="50" t="str">
        <f t="shared" ca="1" si="125"/>
        <v>Standardmargarine</v>
      </c>
    </row>
    <row r="2083" spans="1:13" s="18" customFormat="1" ht="14.25" x14ac:dyDescent="0.2">
      <c r="A2083" s="18" t="str">
        <f>IF(gesamt!C2083="",CONCATENATE("Eintrag ",J2083),gesamt!A2083)</f>
        <v>Steckrüben, Kohlrüben, Schwedische Rüben, Wruken, Erdrüben, Bodenkohlrabi</v>
      </c>
      <c r="B2083" s="18">
        <v>100</v>
      </c>
      <c r="C2083" s="19">
        <f>IF(gesamt!C2083="",100,gesamt!D2083)</f>
        <v>35</v>
      </c>
      <c r="D2083" s="20">
        <f>IF(gesamt!C2083="",10,gesamt!G2083)</f>
        <v>7.1</v>
      </c>
      <c r="E2083" s="20">
        <f>IF(gesamt!C2083="",10,gesamt!H2083)</f>
        <v>0.2</v>
      </c>
      <c r="F2083" s="20">
        <f>IF(gesamt!C2083="",10,gesamt!I2083)</f>
        <v>1.2</v>
      </c>
      <c r="G2083" s="20">
        <f>IF(gesamt!C2083="",0,gesamt!J2083)</f>
        <v>0</v>
      </c>
      <c r="H2083" s="20">
        <f>IF(gesamt!C2083="",0,gesamt!K2083)</f>
        <v>0</v>
      </c>
      <c r="I2083" s="19">
        <f t="shared" si="126"/>
        <v>36.01</v>
      </c>
      <c r="J2083" s="22">
        <f t="shared" si="124"/>
        <v>2082</v>
      </c>
      <c r="K2083" s="21">
        <f t="shared" ca="1" si="127"/>
        <v>1</v>
      </c>
      <c r="L2083" s="21">
        <f ca="1">IF(K2083=0,"",COUNTIF($K$2:K2083,"&gt;0"))</f>
        <v>2082</v>
      </c>
      <c r="M2083" s="50" t="str">
        <f t="shared" ca="1" si="125"/>
        <v>Steckrüben, Kohlrüben, Schwedische Rüben, Wruken, Erdrüben, Bodenkohlrabi</v>
      </c>
    </row>
    <row r="2084" spans="1:13" s="18" customFormat="1" ht="14.25" x14ac:dyDescent="0.2">
      <c r="A2084" s="18" t="str">
        <f>IF(gesamt!C2084="",CONCATENATE("Eintrag ",J2084),gesamt!A2084)</f>
        <v>Steckrüben-Eintopf, Wruken-Eintopf, Erdrüben-Eintopf</v>
      </c>
      <c r="B2084" s="18">
        <v>100</v>
      </c>
      <c r="C2084" s="19">
        <f>IF(gesamt!C2084="",100,gesamt!D2084)</f>
        <v>76</v>
      </c>
      <c r="D2084" s="20">
        <f>IF(gesamt!C2084="",10,gesamt!G2084)</f>
        <v>7</v>
      </c>
      <c r="E2084" s="20">
        <f>IF(gesamt!C2084="",10,gesamt!H2084)</f>
        <v>3</v>
      </c>
      <c r="F2084" s="20">
        <f>IF(gesamt!C2084="",10,gesamt!I2084)</f>
        <v>4.5</v>
      </c>
      <c r="G2084" s="20">
        <f>IF(gesamt!C2084="",0,gesamt!J2084)</f>
        <v>0</v>
      </c>
      <c r="H2084" s="20">
        <f>IF(gesamt!C2084="",0,gesamt!K2084)</f>
        <v>0</v>
      </c>
      <c r="I2084" s="19">
        <f t="shared" si="126"/>
        <v>75.5</v>
      </c>
      <c r="J2084" s="22">
        <f t="shared" si="124"/>
        <v>2083</v>
      </c>
      <c r="K2084" s="21">
        <f t="shared" ca="1" si="127"/>
        <v>1</v>
      </c>
      <c r="L2084" s="21">
        <f ca="1">IF(K2084=0,"",COUNTIF($K$2:K2084,"&gt;0"))</f>
        <v>2083</v>
      </c>
      <c r="M2084" s="50" t="str">
        <f t="shared" ca="1" si="125"/>
        <v>Steckrüben-Eintopf, Wruken-Eintopf, Erdrüben-Eintopf</v>
      </c>
    </row>
    <row r="2085" spans="1:13" s="18" customFormat="1" ht="14.25" x14ac:dyDescent="0.2">
      <c r="A2085" s="18" t="str">
        <f>IF(gesamt!C2085="",CONCATENATE("Eintrag ",J2085),gesamt!A2085)</f>
        <v>Steckrüben-Mus, Kohlrüben-Mus, Wruken-Mus, Erdrüben-Mus, Bodenkohlrabi-Mus</v>
      </c>
      <c r="B2085" s="18">
        <v>100</v>
      </c>
      <c r="C2085" s="19">
        <f>IF(gesamt!C2085="",100,gesamt!D2085)</f>
        <v>144</v>
      </c>
      <c r="D2085" s="20">
        <f>IF(gesamt!C2085="",10,gesamt!G2085)</f>
        <v>8</v>
      </c>
      <c r="E2085" s="20">
        <f>IF(gesamt!C2085="",10,gesamt!H2085)</f>
        <v>9</v>
      </c>
      <c r="F2085" s="20">
        <f>IF(gesamt!C2085="",10,gesamt!I2085)</f>
        <v>6.5</v>
      </c>
      <c r="G2085" s="20">
        <f>IF(gesamt!C2085="",0,gesamt!J2085)</f>
        <v>0</v>
      </c>
      <c r="H2085" s="20">
        <f>IF(gesamt!C2085="",0,gesamt!K2085)</f>
        <v>0</v>
      </c>
      <c r="I2085" s="19">
        <f t="shared" si="126"/>
        <v>143.80000000000001</v>
      </c>
      <c r="J2085" s="22">
        <f t="shared" ref="J2085:J2148" si="128">J2084+1</f>
        <v>2084</v>
      </c>
      <c r="K2085" s="21">
        <f t="shared" ca="1" si="127"/>
        <v>1</v>
      </c>
      <c r="L2085" s="21">
        <f ca="1">IF(K2085=0,"",COUNTIF($K$2:K2085,"&gt;0"))</f>
        <v>2084</v>
      </c>
      <c r="M2085" s="50" t="str">
        <f t="shared" ca="1" si="125"/>
        <v>Steckrüben-Mus, Kohlrüben-Mus, Wruken-Mus, Erdrüben-Mus, Bodenkohlrabi-Mus</v>
      </c>
    </row>
    <row r="2086" spans="1:13" s="18" customFormat="1" ht="14.25" x14ac:dyDescent="0.2">
      <c r="A2086" s="18" t="str">
        <f>IF(gesamt!C2086="",CONCATENATE("Eintrag ",J2086),gesamt!A2086)</f>
        <v>Steinbutt (roh)</v>
      </c>
      <c r="B2086" s="18">
        <v>100</v>
      </c>
      <c r="C2086" s="19">
        <f>IF(gesamt!C2086="",100,gesamt!D2086)</f>
        <v>86</v>
      </c>
      <c r="D2086" s="20">
        <f>IF(gesamt!C2086="",10,gesamt!G2086)</f>
        <v>0</v>
      </c>
      <c r="E2086" s="20">
        <f>IF(gesamt!C2086="",10,gesamt!H2086)</f>
        <v>1.6</v>
      </c>
      <c r="F2086" s="20">
        <f>IF(gesamt!C2086="",10,gesamt!I2086)</f>
        <v>17</v>
      </c>
      <c r="G2086" s="20">
        <f>IF(gesamt!C2086="",0,gesamt!J2086)</f>
        <v>0</v>
      </c>
      <c r="H2086" s="20">
        <f>IF(gesamt!C2086="",0,gesamt!K2086)</f>
        <v>0</v>
      </c>
      <c r="I2086" s="19">
        <f t="shared" si="126"/>
        <v>86.28</v>
      </c>
      <c r="J2086" s="22">
        <f t="shared" si="128"/>
        <v>2085</v>
      </c>
      <c r="K2086" s="21">
        <f t="shared" ca="1" si="127"/>
        <v>1</v>
      </c>
      <c r="L2086" s="21">
        <f ca="1">IF(K2086=0,"",COUNTIF($K$2:K2086,"&gt;0"))</f>
        <v>2085</v>
      </c>
      <c r="M2086" s="50" t="str">
        <f t="shared" ca="1" si="125"/>
        <v>Steinbutt (roh)</v>
      </c>
    </row>
    <row r="2087" spans="1:13" s="18" customFormat="1" ht="14.25" x14ac:dyDescent="0.2">
      <c r="A2087" s="18" t="str">
        <f>IF(gesamt!C2087="",CONCATENATE("Eintrag ",J2087),gesamt!A2087)</f>
        <v>Steinpilze (Fichten-St, Schwarzhütige St, Sommer-St, Kiefern-St)</v>
      </c>
      <c r="B2087" s="18">
        <v>100</v>
      </c>
      <c r="C2087" s="19">
        <f>IF(gesamt!C2087="",100,gesamt!D2087)</f>
        <v>20</v>
      </c>
      <c r="D2087" s="20">
        <f>IF(gesamt!C2087="",10,gesamt!G2087)</f>
        <v>0.5</v>
      </c>
      <c r="E2087" s="20">
        <f>IF(gesamt!C2087="",10,gesamt!H2087)</f>
        <v>0.4</v>
      </c>
      <c r="F2087" s="20">
        <f>IF(gesamt!C2087="",10,gesamt!I2087)</f>
        <v>3.6</v>
      </c>
      <c r="G2087" s="20">
        <f>IF(gesamt!C2087="",0,gesamt!J2087)</f>
        <v>0</v>
      </c>
      <c r="H2087" s="20">
        <f>IF(gesamt!C2087="",0,gesamt!K2087)</f>
        <v>0</v>
      </c>
      <c r="I2087" s="19">
        <f t="shared" si="126"/>
        <v>20.89</v>
      </c>
      <c r="J2087" s="22">
        <f t="shared" si="128"/>
        <v>2086</v>
      </c>
      <c r="K2087" s="21">
        <f t="shared" ca="1" si="127"/>
        <v>1</v>
      </c>
      <c r="L2087" s="21">
        <f ca="1">IF(K2087=0,"",COUNTIF($K$2:K2087,"&gt;0"))</f>
        <v>2086</v>
      </c>
      <c r="M2087" s="50" t="str">
        <f t="shared" ca="1" si="125"/>
        <v>Steinpilze (Fichten-St, Schwarzhütige St, Sommer-St, Kiefern-St)</v>
      </c>
    </row>
    <row r="2088" spans="1:13" s="18" customFormat="1" ht="14.25" x14ac:dyDescent="0.2">
      <c r="A2088" s="18" t="str">
        <f>IF(gesamt!C2088="",CONCATENATE("Eintrag ",J2088),gesamt!A2088)</f>
        <v>Steinpilze getrocknet (Fichten-St, Schwarzhütige St, Sommer-St, Kiefern-St)</v>
      </c>
      <c r="B2088" s="18">
        <v>100</v>
      </c>
      <c r="C2088" s="19">
        <f>IF(gesamt!C2088="",100,gesamt!D2088)</f>
        <v>124</v>
      </c>
      <c r="D2088" s="20">
        <f>IF(gesamt!C2088="",10,gesamt!G2088)</f>
        <v>4.0999999999999996</v>
      </c>
      <c r="E2088" s="20">
        <f>IF(gesamt!C2088="",10,gesamt!H2088)</f>
        <v>3.2</v>
      </c>
      <c r="F2088" s="20">
        <f>IF(gesamt!C2088="",10,gesamt!I2088)</f>
        <v>19.7</v>
      </c>
      <c r="G2088" s="20">
        <f>IF(gesamt!C2088="",0,gesamt!J2088)</f>
        <v>0</v>
      </c>
      <c r="H2088" s="20">
        <f>IF(gesamt!C2088="",0,gesamt!K2088)</f>
        <v>0</v>
      </c>
      <c r="I2088" s="19">
        <f t="shared" si="126"/>
        <v>129.31</v>
      </c>
      <c r="J2088" s="22">
        <f t="shared" si="128"/>
        <v>2087</v>
      </c>
      <c r="K2088" s="21">
        <f t="shared" ca="1" si="127"/>
        <v>1</v>
      </c>
      <c r="L2088" s="21">
        <f ca="1">IF(K2088=0,"",COUNTIF($K$2:K2088,"&gt;0"))</f>
        <v>2087</v>
      </c>
      <c r="M2088" s="50" t="str">
        <f t="shared" ca="1" si="125"/>
        <v>Steinpilze getrocknet (Fichten-St, Schwarzhütige St, Sommer-St, Kiefern-St)</v>
      </c>
    </row>
    <row r="2089" spans="1:13" s="18" customFormat="1" ht="14.25" x14ac:dyDescent="0.2">
      <c r="A2089" s="18" t="str">
        <f>IF(gesamt!C2089="",CONCATENATE("Eintrag ",J2089),gesamt!A2089)</f>
        <v>Sternfrucht, Carambole, Karambole (oxalsäurehaltig)</v>
      </c>
      <c r="B2089" s="18">
        <v>100</v>
      </c>
      <c r="C2089" s="19">
        <f>IF(gesamt!C2089="",100,gesamt!D2089)</f>
        <v>44</v>
      </c>
      <c r="D2089" s="20">
        <f>IF(gesamt!C2089="",10,gesamt!G2089)</f>
        <v>9.5</v>
      </c>
      <c r="E2089" s="20">
        <f>IF(gesamt!C2089="",10,gesamt!H2089)</f>
        <v>0.3</v>
      </c>
      <c r="F2089" s="20">
        <f>IF(gesamt!C2089="",10,gesamt!I2089)</f>
        <v>0.5</v>
      </c>
      <c r="G2089" s="20">
        <f>IF(gesamt!C2089="",0,gesamt!J2089)</f>
        <v>0</v>
      </c>
      <c r="H2089" s="20">
        <f>IF(gesamt!C2089="",0,gesamt!K2089)</f>
        <v>0</v>
      </c>
      <c r="I2089" s="19">
        <f t="shared" si="126"/>
        <v>43.839999999999996</v>
      </c>
      <c r="J2089" s="22">
        <f t="shared" si="128"/>
        <v>2088</v>
      </c>
      <c r="K2089" s="21">
        <f t="shared" ca="1" si="127"/>
        <v>1</v>
      </c>
      <c r="L2089" s="21">
        <f ca="1">IF(K2089=0,"",COUNTIF($K$2:K2089,"&gt;0"))</f>
        <v>2088</v>
      </c>
      <c r="M2089" s="50" t="str">
        <f t="shared" ca="1" si="125"/>
        <v>Sternfrucht, Carambole, Karambole (oxalsäurehaltig)</v>
      </c>
    </row>
    <row r="2090" spans="1:13" s="18" customFormat="1" ht="14.25" x14ac:dyDescent="0.2">
      <c r="A2090" s="18" t="str">
        <f>IF(gesamt!C2090="",CONCATENATE("Eintrag ",J2090),gesamt!A2090)</f>
        <v>Stevia-Flüssigextrakt, Süßkraut, Honigkraut</v>
      </c>
      <c r="B2090" s="18">
        <v>100</v>
      </c>
      <c r="C2090" s="19">
        <f>IF(gesamt!C2090="",100,gesamt!D2090)</f>
        <v>197</v>
      </c>
      <c r="D2090" s="20">
        <f>IF(gesamt!C2090="",10,gesamt!G2090)</f>
        <v>48</v>
      </c>
      <c r="E2090" s="20">
        <f>IF(gesamt!C2090="",10,gesamt!H2090)</f>
        <v>0</v>
      </c>
      <c r="F2090" s="20">
        <f>IF(gesamt!C2090="",10,gesamt!I2090)</f>
        <v>0</v>
      </c>
      <c r="G2090" s="20">
        <f>IF(gesamt!C2090="",0,gesamt!J2090)</f>
        <v>0</v>
      </c>
      <c r="H2090" s="20">
        <f>IF(gesamt!C2090="",0,gesamt!K2090)</f>
        <v>0</v>
      </c>
      <c r="I2090" s="19">
        <f t="shared" si="126"/>
        <v>196.79999999999998</v>
      </c>
      <c r="J2090" s="22">
        <f t="shared" si="128"/>
        <v>2089</v>
      </c>
      <c r="K2090" s="21">
        <f t="shared" ca="1" si="127"/>
        <v>1</v>
      </c>
      <c r="L2090" s="21">
        <f ca="1">IF(K2090=0,"",COUNTIF($K$2:K2090,"&gt;0"))</f>
        <v>2089</v>
      </c>
      <c r="M2090" s="50" t="str">
        <f t="shared" ca="1" si="125"/>
        <v>Stevia-Flüssigextrakt, Süßkraut, Honigkraut</v>
      </c>
    </row>
    <row r="2091" spans="1:13" s="18" customFormat="1" ht="14.25" x14ac:dyDescent="0.2">
      <c r="A2091" s="18" t="str">
        <f>IF(gesamt!C2091="",CONCATENATE("Eintrag ",J2091),gesamt!A2091)</f>
        <v>SteviaSweet Süßpulver (1 Teelöffel = 0,5g = 1,0 kcal)</v>
      </c>
      <c r="B2091" s="18">
        <v>100</v>
      </c>
      <c r="C2091" s="19">
        <f>IF(gesamt!C2091="",100,gesamt!D2091)</f>
        <v>226</v>
      </c>
      <c r="D2091" s="20">
        <f>IF(gesamt!C2091="",10,gesamt!G2091)</f>
        <v>55</v>
      </c>
      <c r="E2091" s="20">
        <f>IF(gesamt!C2091="",10,gesamt!H2091)</f>
        <v>0</v>
      </c>
      <c r="F2091" s="20">
        <f>IF(gesamt!C2091="",10,gesamt!I2091)</f>
        <v>0</v>
      </c>
      <c r="G2091" s="20">
        <f>IF(gesamt!C2091="",0,gesamt!J2091)</f>
        <v>0</v>
      </c>
      <c r="H2091" s="20">
        <f>IF(gesamt!C2091="",0,gesamt!K2091)</f>
        <v>0</v>
      </c>
      <c r="I2091" s="19">
        <f t="shared" si="126"/>
        <v>225.49999999999997</v>
      </c>
      <c r="J2091" s="22">
        <f t="shared" si="128"/>
        <v>2090</v>
      </c>
      <c r="K2091" s="21">
        <f t="shared" ca="1" si="127"/>
        <v>1</v>
      </c>
      <c r="L2091" s="21">
        <f ca="1">IF(K2091=0,"",COUNTIF($K$2:K2091,"&gt;0"))</f>
        <v>2090</v>
      </c>
      <c r="M2091" s="50" t="str">
        <f t="shared" ca="1" si="125"/>
        <v>SteviaSweet Süßpulver (1 Teelöffel = 0,5g = 1,0 kcal)</v>
      </c>
    </row>
    <row r="2092" spans="1:13" s="18" customFormat="1" ht="14.25" x14ac:dyDescent="0.2">
      <c r="A2092" s="18" t="str">
        <f>IF(gesamt!C2092="",CONCATENATE("Eintrag ",J2092),gesamt!A2092)</f>
        <v>SteviaSweet Tabletten (Assugrin SteviaSweet: 1 Tabl. 0,0 kcal)</v>
      </c>
      <c r="B2092" s="18">
        <v>100</v>
      </c>
      <c r="C2092" s="19">
        <f>IF(gesamt!C2092="",100,gesamt!D2092)</f>
        <v>7</v>
      </c>
      <c r="D2092" s="20">
        <f>IF(gesamt!C2092="",10,gesamt!G2092)</f>
        <v>0</v>
      </c>
      <c r="E2092" s="20">
        <f>IF(gesamt!C2092="",10,gesamt!H2092)</f>
        <v>0</v>
      </c>
      <c r="F2092" s="20">
        <f>IF(gesamt!C2092="",10,gesamt!I2092)</f>
        <v>1.7</v>
      </c>
      <c r="G2092" s="20">
        <f>IF(gesamt!C2092="",0,gesamt!J2092)</f>
        <v>0</v>
      </c>
      <c r="H2092" s="20">
        <f>IF(gesamt!C2092="",0,gesamt!K2092)</f>
        <v>0</v>
      </c>
      <c r="I2092" s="19">
        <f t="shared" si="126"/>
        <v>7.14</v>
      </c>
      <c r="J2092" s="22">
        <f t="shared" si="128"/>
        <v>2091</v>
      </c>
      <c r="K2092" s="21">
        <f t="shared" ca="1" si="127"/>
        <v>1</v>
      </c>
      <c r="L2092" s="21">
        <f ca="1">IF(K2092=0,"",COUNTIF($K$2:K2092,"&gt;0"))</f>
        <v>2091</v>
      </c>
      <c r="M2092" s="50" t="str">
        <f t="shared" ca="1" si="125"/>
        <v>SteviaSweet Tabletten (Assugrin SteviaSweet: 1 Tabl. 0,0 kcal)</v>
      </c>
    </row>
    <row r="2093" spans="1:13" s="18" customFormat="1" ht="14.25" x14ac:dyDescent="0.2">
      <c r="A2093" s="18" t="str">
        <f>IF(gesamt!C2093="",CONCATENATE("Eintrag ",J2093),gesamt!A2093)</f>
        <v>Stielmus, roh, Rübstielmus</v>
      </c>
      <c r="B2093" s="18">
        <v>100</v>
      </c>
      <c r="C2093" s="19">
        <f>IF(gesamt!C2093="",100,gesamt!D2093)</f>
        <v>28</v>
      </c>
      <c r="D2093" s="20">
        <f>IF(gesamt!C2093="",10,gesamt!G2093)</f>
        <v>2.8</v>
      </c>
      <c r="E2093" s="20">
        <f>IF(gesamt!C2093="",10,gesamt!H2093)</f>
        <v>0.6</v>
      </c>
      <c r="F2093" s="20">
        <f>IF(gesamt!C2093="",10,gesamt!I2093)</f>
        <v>2.5</v>
      </c>
      <c r="G2093" s="20">
        <f>IF(gesamt!C2093="",0,gesamt!J2093)</f>
        <v>0</v>
      </c>
      <c r="H2093" s="20">
        <f>IF(gesamt!C2093="",0,gesamt!K2093)</f>
        <v>0</v>
      </c>
      <c r="I2093" s="19">
        <f t="shared" si="126"/>
        <v>27.56</v>
      </c>
      <c r="J2093" s="22">
        <f t="shared" si="128"/>
        <v>2092</v>
      </c>
      <c r="K2093" s="21">
        <f t="shared" ca="1" si="127"/>
        <v>1</v>
      </c>
      <c r="L2093" s="21">
        <f ca="1">IF(K2093=0,"",COUNTIF($K$2:K2093,"&gt;0"))</f>
        <v>2092</v>
      </c>
      <c r="M2093" s="50" t="str">
        <f t="shared" ca="1" si="125"/>
        <v>Stielmus, roh, Rübstielmus</v>
      </c>
    </row>
    <row r="2094" spans="1:13" s="18" customFormat="1" ht="14.25" x14ac:dyDescent="0.2">
      <c r="A2094" s="18" t="str">
        <f>IF(gesamt!C2094="",CONCATENATE("Eintrag ",J2094),gesamt!A2094)</f>
        <v>Stilton (engl. Blauschimmelkäse)</v>
      </c>
      <c r="B2094" s="18">
        <v>100</v>
      </c>
      <c r="C2094" s="19">
        <f>IF(gesamt!C2094="",100,gesamt!D2094)</f>
        <v>418</v>
      </c>
      <c r="D2094" s="20">
        <f>IF(gesamt!C2094="",10,gesamt!G2094)</f>
        <v>0</v>
      </c>
      <c r="E2094" s="20">
        <f>IF(gesamt!C2094="",10,gesamt!H2094)</f>
        <v>35</v>
      </c>
      <c r="F2094" s="20">
        <f>IF(gesamt!C2094="",10,gesamt!I2094)</f>
        <v>22</v>
      </c>
      <c r="G2094" s="20">
        <f>IF(gesamt!C2094="",0,gesamt!J2094)</f>
        <v>0</v>
      </c>
      <c r="H2094" s="20">
        <f>IF(gesamt!C2094="",0,gesamt!K2094)</f>
        <v>0</v>
      </c>
      <c r="I2094" s="19">
        <f t="shared" si="126"/>
        <v>417.9</v>
      </c>
      <c r="J2094" s="22">
        <f t="shared" si="128"/>
        <v>2093</v>
      </c>
      <c r="K2094" s="21">
        <f t="shared" ca="1" si="127"/>
        <v>1</v>
      </c>
      <c r="L2094" s="21">
        <f ca="1">IF(K2094=0,"",COUNTIF($K$2:K2094,"&gt;0"))</f>
        <v>2093</v>
      </c>
      <c r="M2094" s="50" t="str">
        <f t="shared" ca="1" si="125"/>
        <v>Stilton (engl. Blauschimmelkäse)</v>
      </c>
    </row>
    <row r="2095" spans="1:13" s="18" customFormat="1" ht="14.25" x14ac:dyDescent="0.2">
      <c r="A2095" s="18" t="str">
        <f>IF(gesamt!C2095="",CONCATENATE("Eintrag ",J2095),gesamt!A2095)</f>
        <v>Stockwurst, Gestockerte Wurst (ähnlich Weißwurst)</v>
      </c>
      <c r="B2095" s="18">
        <v>100</v>
      </c>
      <c r="C2095" s="19">
        <f>IF(gesamt!C2095="",100,gesamt!D2095)</f>
        <v>274</v>
      </c>
      <c r="D2095" s="20">
        <f>IF(gesamt!C2095="",10,gesamt!G2095)</f>
        <v>0.5</v>
      </c>
      <c r="E2095" s="20">
        <f>IF(gesamt!C2095="",10,gesamt!H2095)</f>
        <v>22</v>
      </c>
      <c r="F2095" s="20">
        <f>IF(gesamt!C2095="",10,gesamt!I2095)</f>
        <v>16</v>
      </c>
      <c r="G2095" s="20">
        <f>IF(gesamt!C2095="",0,gesamt!J2095)</f>
        <v>0</v>
      </c>
      <c r="H2095" s="20">
        <f>IF(gesamt!C2095="",0,gesamt!K2095)</f>
        <v>0</v>
      </c>
      <c r="I2095" s="19">
        <f t="shared" si="126"/>
        <v>273.85000000000002</v>
      </c>
      <c r="J2095" s="22">
        <f t="shared" si="128"/>
        <v>2094</v>
      </c>
      <c r="K2095" s="21">
        <f t="shared" ca="1" si="127"/>
        <v>1</v>
      </c>
      <c r="L2095" s="21">
        <f ca="1">IF(K2095=0,"",COUNTIF($K$2:K2095,"&gt;0"))</f>
        <v>2094</v>
      </c>
      <c r="M2095" s="50" t="str">
        <f t="shared" ca="1" si="125"/>
        <v>Stockwurst, Gestockerte Wurst (ähnlich Weißwurst)</v>
      </c>
    </row>
    <row r="2096" spans="1:13" s="18" customFormat="1" ht="14.25" x14ac:dyDescent="0.2">
      <c r="A2096" s="18" t="str">
        <f>IF(gesamt!C2096="",CONCATENATE("Eintrag ",J2096),gesamt!A2096)</f>
        <v>Stollen, Dresdner Stollen, Mohn-S, Butter-S, Weihnachts-S, Christ-S, Marzipan-S</v>
      </c>
      <c r="B2096" s="18">
        <v>100</v>
      </c>
      <c r="C2096" s="19">
        <f>IF(gesamt!C2096="",100,gesamt!D2096)</f>
        <v>393</v>
      </c>
      <c r="D2096" s="20">
        <f>IF(gesamt!C2096="",10,gesamt!G2096)</f>
        <v>47.1</v>
      </c>
      <c r="E2096" s="20">
        <f>IF(gesamt!C2096="",10,gesamt!H2096)</f>
        <v>20.399999999999999</v>
      </c>
      <c r="F2096" s="20">
        <f>IF(gesamt!C2096="",10,gesamt!I2096)</f>
        <v>5.3</v>
      </c>
      <c r="G2096" s="20">
        <f>IF(gesamt!C2096="",0,gesamt!J2096)</f>
        <v>0</v>
      </c>
      <c r="H2096" s="20">
        <f>IF(gesamt!C2096="",0,gesamt!K2096)</f>
        <v>0</v>
      </c>
      <c r="I2096" s="19">
        <f t="shared" si="126"/>
        <v>405.09</v>
      </c>
      <c r="J2096" s="22">
        <f t="shared" si="128"/>
        <v>2095</v>
      </c>
      <c r="K2096" s="21">
        <f t="shared" ca="1" si="127"/>
        <v>1</v>
      </c>
      <c r="L2096" s="21">
        <f ca="1">IF(K2096=0,"",COUNTIF($K$2:K2096,"&gt;0"))</f>
        <v>2095</v>
      </c>
      <c r="M2096" s="50" t="str">
        <f t="shared" ca="1" si="125"/>
        <v>Stollen, Dresdner Stollen, Mohn-S, Butter-S, Weihnachts-S, Christ-S, Marzipan-S</v>
      </c>
    </row>
    <row r="2097" spans="1:13" s="18" customFormat="1" ht="14.25" x14ac:dyDescent="0.2">
      <c r="A2097" s="18" t="str">
        <f>IF(gesamt!C2097="",CONCATENATE("Eintrag ",J2097),gesamt!A2097)</f>
        <v>Stracciatella-Eiscreme</v>
      </c>
      <c r="B2097" s="18">
        <v>100</v>
      </c>
      <c r="C2097" s="19">
        <f>IF(gesamt!C2097="",100,gesamt!D2097)</f>
        <v>247</v>
      </c>
      <c r="D2097" s="20">
        <f>IF(gesamt!C2097="",10,gesamt!G2097)</f>
        <v>30</v>
      </c>
      <c r="E2097" s="20">
        <f>IF(gesamt!C2097="",10,gesamt!H2097)</f>
        <v>12</v>
      </c>
      <c r="F2097" s="20">
        <f>IF(gesamt!C2097="",10,gesamt!I2097)</f>
        <v>3</v>
      </c>
      <c r="G2097" s="20">
        <f>IF(gesamt!C2097="",0,gesamt!J2097)</f>
        <v>0</v>
      </c>
      <c r="H2097" s="20">
        <f>IF(gesamt!C2097="",0,gesamt!K2097)</f>
        <v>0</v>
      </c>
      <c r="I2097" s="19">
        <f t="shared" si="126"/>
        <v>247.2</v>
      </c>
      <c r="J2097" s="22">
        <f t="shared" si="128"/>
        <v>2096</v>
      </c>
      <c r="K2097" s="21">
        <f t="shared" ca="1" si="127"/>
        <v>1</v>
      </c>
      <c r="L2097" s="21">
        <f ca="1">IF(K2097=0,"",COUNTIF($K$2:K2097,"&gt;0"))</f>
        <v>2096</v>
      </c>
      <c r="M2097" s="50" t="str">
        <f t="shared" ca="1" si="125"/>
        <v>Stracciatella-Eiscreme</v>
      </c>
    </row>
    <row r="2098" spans="1:13" s="18" customFormat="1" ht="14.25" x14ac:dyDescent="0.2">
      <c r="A2098" s="18" t="str">
        <f>IF(gesamt!C2098="",CONCATENATE("Eintrag ",J2098),gesamt!A2098)</f>
        <v>Strammer Max (25% Brot, 50% Spiegeleier, 12,5% Mettwurst, 12,5% Essiggurke)</v>
      </c>
      <c r="B2098" s="18">
        <v>100</v>
      </c>
      <c r="C2098" s="19">
        <f>IF(gesamt!C2098="",100,gesamt!D2098)</f>
        <v>187</v>
      </c>
      <c r="D2098" s="20">
        <f>IF(gesamt!C2098="",10,gesamt!G2098)</f>
        <v>7.3</v>
      </c>
      <c r="E2098" s="20">
        <f>IF(gesamt!C2098="",10,gesamt!H2098)</f>
        <v>12.4</v>
      </c>
      <c r="F2098" s="20">
        <f>IF(gesamt!C2098="",10,gesamt!I2098)</f>
        <v>9.8000000000000007</v>
      </c>
      <c r="G2098" s="20">
        <f>IF(gesamt!C2098="",0,gesamt!J2098)</f>
        <v>0</v>
      </c>
      <c r="H2098" s="20">
        <f>IF(gesamt!C2098="",0,gesamt!K2098)</f>
        <v>0</v>
      </c>
      <c r="I2098" s="19">
        <f t="shared" si="126"/>
        <v>186.41</v>
      </c>
      <c r="J2098" s="22">
        <f t="shared" si="128"/>
        <v>2097</v>
      </c>
      <c r="K2098" s="21">
        <f t="shared" ca="1" si="127"/>
        <v>1</v>
      </c>
      <c r="L2098" s="21">
        <f ca="1">IF(K2098=0,"",COUNTIF($K$2:K2098,"&gt;0"))</f>
        <v>2097</v>
      </c>
      <c r="M2098" s="50" t="str">
        <f t="shared" ca="1" si="125"/>
        <v>Strammer Max (25% Brot, 50% Spiegeleier, 12,5% Mettwurst, 12,5% Essiggurke)</v>
      </c>
    </row>
    <row r="2099" spans="1:13" s="18" customFormat="1" ht="14.25" x14ac:dyDescent="0.2">
      <c r="A2099" s="18" t="str">
        <f>IF(gesamt!C2099="",CONCATENATE("Eintrag ",J2099),gesamt!A2099)</f>
        <v>Strammer Max (25% Brot, 50% Spiegeleier, 12,5% Schinken, 12,5% Essiggurke)</v>
      </c>
      <c r="B2099" s="18">
        <v>100</v>
      </c>
      <c r="C2099" s="19">
        <f>IF(gesamt!C2099="",100,gesamt!D2099)</f>
        <v>187</v>
      </c>
      <c r="D2099" s="20">
        <f>IF(gesamt!C2099="",10,gesamt!G2099)</f>
        <v>7.3</v>
      </c>
      <c r="E2099" s="20">
        <f>IF(gesamt!C2099="",10,gesamt!H2099)</f>
        <v>12</v>
      </c>
      <c r="F2099" s="20">
        <f>IF(gesamt!C2099="",10,gesamt!I2099)</f>
        <v>10.7</v>
      </c>
      <c r="G2099" s="20">
        <f>IF(gesamt!C2099="",0,gesamt!J2099)</f>
        <v>0</v>
      </c>
      <c r="H2099" s="20">
        <f>IF(gesamt!C2099="",0,gesamt!K2099)</f>
        <v>0</v>
      </c>
      <c r="I2099" s="19">
        <f t="shared" si="126"/>
        <v>186.47</v>
      </c>
      <c r="J2099" s="22">
        <f t="shared" si="128"/>
        <v>2098</v>
      </c>
      <c r="K2099" s="21">
        <f t="shared" ca="1" si="127"/>
        <v>1</v>
      </c>
      <c r="L2099" s="21">
        <f ca="1">IF(K2099=0,"",COUNTIF($K$2:K2099,"&gt;0"))</f>
        <v>2098</v>
      </c>
      <c r="M2099" s="50" t="str">
        <f t="shared" ca="1" si="125"/>
        <v>Strammer Max (25% Brot, 50% Spiegeleier, 12,5% Schinken, 12,5% Essiggurke)</v>
      </c>
    </row>
    <row r="2100" spans="1:13" s="18" customFormat="1" ht="14.25" x14ac:dyDescent="0.2">
      <c r="A2100" s="18" t="str">
        <f>IF(gesamt!C2100="",CONCATENATE("Eintrag ",J2100),gesamt!A2100)</f>
        <v>Straußenei, roh (ohne Schale)</v>
      </c>
      <c r="B2100" s="18">
        <v>100</v>
      </c>
      <c r="C2100" s="19">
        <f>IF(gesamt!C2100="",100,gesamt!D2100)</f>
        <v>158</v>
      </c>
      <c r="D2100" s="20">
        <f>IF(gesamt!C2100="",10,gesamt!G2100)</f>
        <v>1.1000000000000001</v>
      </c>
      <c r="E2100" s="20">
        <f>IF(gesamt!C2100="",10,gesamt!H2100)</f>
        <v>10.4</v>
      </c>
      <c r="F2100" s="20">
        <f>IF(gesamt!C2100="",10,gesamt!I2100)</f>
        <v>13.5</v>
      </c>
      <c r="G2100" s="20">
        <f>IF(gesamt!C2100="",0,gesamt!J2100)</f>
        <v>0</v>
      </c>
      <c r="H2100" s="20">
        <f>IF(gesamt!C2100="",0,gesamt!K2100)</f>
        <v>0</v>
      </c>
      <c r="I2100" s="19">
        <f t="shared" si="126"/>
        <v>157.93</v>
      </c>
      <c r="J2100" s="22">
        <f t="shared" si="128"/>
        <v>2099</v>
      </c>
      <c r="K2100" s="21">
        <f t="shared" ca="1" si="127"/>
        <v>1</v>
      </c>
      <c r="L2100" s="21">
        <f ca="1">IF(K2100=0,"",COUNTIF($K$2:K2100,"&gt;0"))</f>
        <v>2099</v>
      </c>
      <c r="M2100" s="50" t="str">
        <f t="shared" ca="1" si="125"/>
        <v>Straußenei, roh (ohne Schale)</v>
      </c>
    </row>
    <row r="2101" spans="1:13" s="18" customFormat="1" ht="14.25" x14ac:dyDescent="0.2">
      <c r="A2101" s="18" t="str">
        <f>IF(gesamt!C2101="",CONCATENATE("Eintrag ",J2101),gesamt!A2101)</f>
        <v>Straußenfleisch, Straußenfilet (Vogel Strauß) (roh)</v>
      </c>
      <c r="B2101" s="18">
        <v>100</v>
      </c>
      <c r="C2101" s="19">
        <f>IF(gesamt!C2101="",100,gesamt!D2101)</f>
        <v>102</v>
      </c>
      <c r="D2101" s="20">
        <f>IF(gesamt!C2101="",10,gesamt!G2101)</f>
        <v>0</v>
      </c>
      <c r="E2101" s="20">
        <f>IF(gesamt!C2101="",10,gesamt!H2101)</f>
        <v>1.3</v>
      </c>
      <c r="F2101" s="20">
        <f>IF(gesamt!C2101="",10,gesamt!I2101)</f>
        <v>22</v>
      </c>
      <c r="G2101" s="20">
        <f>IF(gesamt!C2101="",0,gesamt!J2101)</f>
        <v>0</v>
      </c>
      <c r="H2101" s="20">
        <f>IF(gesamt!C2101="",0,gesamt!K2101)</f>
        <v>0</v>
      </c>
      <c r="I2101" s="19">
        <f t="shared" si="126"/>
        <v>104.49000000000001</v>
      </c>
      <c r="J2101" s="22">
        <f t="shared" si="128"/>
        <v>2100</v>
      </c>
      <c r="K2101" s="21">
        <f t="shared" ca="1" si="127"/>
        <v>1</v>
      </c>
      <c r="L2101" s="21">
        <f ca="1">IF(K2101=0,"",COUNTIF($K$2:K2101,"&gt;0"))</f>
        <v>2100</v>
      </c>
      <c r="M2101" s="50" t="str">
        <f t="shared" ca="1" si="125"/>
        <v>Straußenfleisch, Straußenfilet (Vogel Strauß) (roh)</v>
      </c>
    </row>
    <row r="2102" spans="1:13" s="18" customFormat="1" ht="14.25" x14ac:dyDescent="0.2">
      <c r="A2102" s="18" t="str">
        <f>IF(gesamt!C2102="",CONCATENATE("Eintrag ",J2102),gesamt!A2102)</f>
        <v>Stremellachs, geräuchert (Filetstreifen, heißgeräuchert), Räucherfisch</v>
      </c>
      <c r="B2102" s="18">
        <v>100</v>
      </c>
      <c r="C2102" s="19">
        <f>IF(gesamt!C2102="",100,gesamt!D2102)</f>
        <v>288</v>
      </c>
      <c r="D2102" s="20">
        <f>IF(gesamt!C2102="",10,gesamt!G2102)</f>
        <v>0</v>
      </c>
      <c r="E2102" s="20">
        <f>IF(gesamt!C2102="",10,gesamt!H2102)</f>
        <v>19.399999999999999</v>
      </c>
      <c r="F2102" s="20">
        <f>IF(gesamt!C2102="",10,gesamt!I2102)</f>
        <v>28.4</v>
      </c>
      <c r="G2102" s="20">
        <f>IF(gesamt!C2102="",0,gesamt!J2102)</f>
        <v>0</v>
      </c>
      <c r="H2102" s="20">
        <f>IF(gesamt!C2102="",0,gesamt!K2102)</f>
        <v>0</v>
      </c>
      <c r="I2102" s="19">
        <f t="shared" si="126"/>
        <v>299.7</v>
      </c>
      <c r="J2102" s="22">
        <f t="shared" si="128"/>
        <v>2101</v>
      </c>
      <c r="K2102" s="21">
        <f t="shared" ca="1" si="127"/>
        <v>1</v>
      </c>
      <c r="L2102" s="21">
        <f ca="1">IF(K2102=0,"",COUNTIF($K$2:K2102,"&gt;0"))</f>
        <v>2101</v>
      </c>
      <c r="M2102" s="50" t="str">
        <f t="shared" ca="1" si="125"/>
        <v>Stremellachs, geräuchert (Filetstreifen, heißgeräuchert), Räucherfisch</v>
      </c>
    </row>
    <row r="2103" spans="1:13" s="18" customFormat="1" ht="14.25" x14ac:dyDescent="0.2">
      <c r="A2103" s="18" t="str">
        <f>IF(gesamt!C2103="",CONCATENATE("Eintrag ",J2103),gesamt!A2103)</f>
        <v>Streusel-Kuchen, Streusel-Teilchen, Streusel-Taler, Streusel-Schnecke</v>
      </c>
      <c r="B2103" s="18">
        <v>100</v>
      </c>
      <c r="C2103" s="19">
        <f>IF(gesamt!C2103="",100,gesamt!D2103)</f>
        <v>372</v>
      </c>
      <c r="D2103" s="20">
        <f>IF(gesamt!C2103="",10,gesamt!G2103)</f>
        <v>54.1</v>
      </c>
      <c r="E2103" s="20">
        <f>IF(gesamt!C2103="",10,gesamt!H2103)</f>
        <v>14.5</v>
      </c>
      <c r="F2103" s="20">
        <f>IF(gesamt!C2103="",10,gesamt!I2103)</f>
        <v>6.3</v>
      </c>
      <c r="G2103" s="20">
        <f>IF(gesamt!C2103="",0,gesamt!J2103)</f>
        <v>0</v>
      </c>
      <c r="H2103" s="20">
        <f>IF(gesamt!C2103="",0,gesamt!K2103)</f>
        <v>0</v>
      </c>
      <c r="I2103" s="19">
        <f t="shared" si="126"/>
        <v>383.11999999999995</v>
      </c>
      <c r="J2103" s="22">
        <f t="shared" si="128"/>
        <v>2102</v>
      </c>
      <c r="K2103" s="21">
        <f t="shared" ca="1" si="127"/>
        <v>1</v>
      </c>
      <c r="L2103" s="21">
        <f ca="1">IF(K2103=0,"",COUNTIF($K$2:K2103,"&gt;0"))</f>
        <v>2102</v>
      </c>
      <c r="M2103" s="50" t="str">
        <f t="shared" ca="1" si="125"/>
        <v>Streusel-Kuchen, Streusel-Teilchen, Streusel-Taler, Streusel-Schnecke</v>
      </c>
    </row>
    <row r="2104" spans="1:13" s="18" customFormat="1" ht="14.25" x14ac:dyDescent="0.2">
      <c r="A2104" s="18" t="str">
        <f>IF(gesamt!C2104="",CONCATENATE("Eintrag ",J2104),gesamt!A2104)</f>
        <v>Stubenküken, gegrillt (mit Semmelbrösel und Mehl)</v>
      </c>
      <c r="B2104" s="18">
        <v>100</v>
      </c>
      <c r="C2104" s="19">
        <f>IF(gesamt!C2104="",100,gesamt!D2104)</f>
        <v>208</v>
      </c>
      <c r="D2104" s="20">
        <f>IF(gesamt!C2104="",10,gesamt!G2104)</f>
        <v>8</v>
      </c>
      <c r="E2104" s="20">
        <f>IF(gesamt!C2104="",10,gesamt!H2104)</f>
        <v>10</v>
      </c>
      <c r="F2104" s="20">
        <f>IF(gesamt!C2104="",10,gesamt!I2104)</f>
        <v>20</v>
      </c>
      <c r="G2104" s="20">
        <f>IF(gesamt!C2104="",0,gesamt!J2104)</f>
        <v>0</v>
      </c>
      <c r="H2104" s="20">
        <f>IF(gesamt!C2104="",0,gesamt!K2104)</f>
        <v>0</v>
      </c>
      <c r="I2104" s="19">
        <f t="shared" si="126"/>
        <v>209.8</v>
      </c>
      <c r="J2104" s="22">
        <f t="shared" si="128"/>
        <v>2103</v>
      </c>
      <c r="K2104" s="21">
        <f t="shared" ca="1" si="127"/>
        <v>1</v>
      </c>
      <c r="L2104" s="21">
        <f ca="1">IF(K2104=0,"",COUNTIF($K$2:K2104,"&gt;0"))</f>
        <v>2103</v>
      </c>
      <c r="M2104" s="50" t="str">
        <f t="shared" ca="1" si="125"/>
        <v>Stubenküken, gegrillt (mit Semmelbrösel und Mehl)</v>
      </c>
    </row>
    <row r="2105" spans="1:13" s="18" customFormat="1" ht="14.25" x14ac:dyDescent="0.2">
      <c r="A2105" s="18" t="str">
        <f>IF(gesamt!C2105="",CONCATENATE("Eintrag ",J2105),gesamt!A2105)</f>
        <v>Studentenfutter (Nuss-Rosinen-Mischung)</v>
      </c>
      <c r="B2105" s="18">
        <v>100</v>
      </c>
      <c r="C2105" s="19">
        <f>IF(gesamt!C2105="",100,gesamt!D2105)</f>
        <v>575</v>
      </c>
      <c r="D2105" s="20">
        <f>IF(gesamt!C2105="",10,gesamt!G2105)</f>
        <v>31.9</v>
      </c>
      <c r="E2105" s="20">
        <f>IF(gesamt!C2105="",10,gesamt!H2105)</f>
        <v>40</v>
      </c>
      <c r="F2105" s="20">
        <f>IF(gesamt!C2105="",10,gesamt!I2105)</f>
        <v>17.100000000000001</v>
      </c>
      <c r="G2105" s="20">
        <f>IF(gesamt!C2105="",0,gesamt!J2105)</f>
        <v>0</v>
      </c>
      <c r="H2105" s="20">
        <f>IF(gesamt!C2105="",0,gesamt!K2105)</f>
        <v>0</v>
      </c>
      <c r="I2105" s="19">
        <f t="shared" si="126"/>
        <v>574.61</v>
      </c>
      <c r="J2105" s="22">
        <f t="shared" si="128"/>
        <v>2104</v>
      </c>
      <c r="K2105" s="21">
        <f t="shared" ca="1" si="127"/>
        <v>1</v>
      </c>
      <c r="L2105" s="21">
        <f ca="1">IF(K2105=0,"",COUNTIF($K$2:K2105,"&gt;0"))</f>
        <v>2104</v>
      </c>
      <c r="M2105" s="50" t="str">
        <f t="shared" ca="1" si="125"/>
        <v>Studentenfutter (Nuss-Rosinen-Mischung)</v>
      </c>
    </row>
    <row r="2106" spans="1:13" s="18" customFormat="1" ht="14.25" x14ac:dyDescent="0.2">
      <c r="A2106" s="18" t="str">
        <f>IF(gesamt!C2106="",CONCATENATE("Eintrag ",J2106),gesamt!A2106)</f>
        <v>Sucralose (Zuckerersatzstoff)</v>
      </c>
      <c r="B2106" s="18">
        <v>100</v>
      </c>
      <c r="C2106" s="19">
        <f>IF(gesamt!C2106="",100,gesamt!D2106)</f>
        <v>0</v>
      </c>
      <c r="D2106" s="20">
        <f>IF(gesamt!C2106="",10,gesamt!G2106)</f>
        <v>0</v>
      </c>
      <c r="E2106" s="20">
        <f>IF(gesamt!C2106="",10,gesamt!H2106)</f>
        <v>0</v>
      </c>
      <c r="F2106" s="20">
        <f>IF(gesamt!C2106="",10,gesamt!I2106)</f>
        <v>0</v>
      </c>
      <c r="G2106" s="20">
        <f>IF(gesamt!C2106="",0,gesamt!J2106)</f>
        <v>0</v>
      </c>
      <c r="H2106" s="20">
        <f>IF(gesamt!C2106="",0,gesamt!K2106)</f>
        <v>0</v>
      </c>
      <c r="I2106" s="19">
        <f t="shared" si="126"/>
        <v>0</v>
      </c>
      <c r="J2106" s="22">
        <f t="shared" si="128"/>
        <v>2105</v>
      </c>
      <c r="K2106" s="21">
        <f t="shared" ca="1" si="127"/>
        <v>1</v>
      </c>
      <c r="L2106" s="21">
        <f ca="1">IF(K2106=0,"",COUNTIF($K$2:K2106,"&gt;0"))</f>
        <v>2105</v>
      </c>
      <c r="M2106" s="50" t="str">
        <f t="shared" ca="1" si="125"/>
        <v>Sucralose (Zuckerersatzstoff)</v>
      </c>
    </row>
    <row r="2107" spans="1:13" s="18" customFormat="1" ht="14.25" x14ac:dyDescent="0.2">
      <c r="A2107" s="18" t="str">
        <f>IF(gesamt!C2107="",CONCATENATE("Eintrag ",J2107),gesamt!A2107)</f>
        <v>Sucralose-Streusüße (99% Maltodextrin und 1% Sucralose (Zuckeraustauschstoff)</v>
      </c>
      <c r="B2107" s="18">
        <v>100</v>
      </c>
      <c r="C2107" s="19">
        <f>IF(gesamt!C2107="",100,gesamt!D2107)</f>
        <v>401</v>
      </c>
      <c r="D2107" s="20">
        <f>IF(gesamt!C2107="",10,gesamt!G2107)</f>
        <v>97.7</v>
      </c>
      <c r="E2107" s="20">
        <f>IF(gesamt!C2107="",10,gesamt!H2107)</f>
        <v>0</v>
      </c>
      <c r="F2107" s="20">
        <f>IF(gesamt!C2107="",10,gesamt!I2107)</f>
        <v>0</v>
      </c>
      <c r="G2107" s="20">
        <f>IF(gesamt!C2107="",0,gesamt!J2107)</f>
        <v>0</v>
      </c>
      <c r="H2107" s="20">
        <f>IF(gesamt!C2107="",0,gesamt!K2107)</f>
        <v>0</v>
      </c>
      <c r="I2107" s="19">
        <f t="shared" si="126"/>
        <v>400.57</v>
      </c>
      <c r="J2107" s="22">
        <f t="shared" si="128"/>
        <v>2106</v>
      </c>
      <c r="K2107" s="21">
        <f t="shared" ca="1" si="127"/>
        <v>1</v>
      </c>
      <c r="L2107" s="21">
        <f ca="1">IF(K2107=0,"",COUNTIF($K$2:K2107,"&gt;0"))</f>
        <v>2106</v>
      </c>
      <c r="M2107" s="50" t="str">
        <f t="shared" ca="1" si="125"/>
        <v>Sucralose-Streusüße (99% Maltodextrin und 1% Sucralose (Zuckeraustauschstoff)</v>
      </c>
    </row>
    <row r="2108" spans="1:13" s="18" customFormat="1" ht="14.25" x14ac:dyDescent="0.2">
      <c r="A2108" s="18" t="str">
        <f>IF(gesamt!C2108="",CONCATENATE("Eintrag ",J2108),gesamt!A2108)</f>
        <v>Sucuk (scharfe bulgarische / türkische Dauerwurst aus Rind- und Lammfleisch)</v>
      </c>
      <c r="B2108" s="18">
        <v>100</v>
      </c>
      <c r="C2108" s="19">
        <f>IF(gesamt!C2108="",100,gesamt!D2108)</f>
        <v>358</v>
      </c>
      <c r="D2108" s="20">
        <f>IF(gesamt!C2108="",10,gesamt!G2108)</f>
        <v>2</v>
      </c>
      <c r="E2108" s="20">
        <f>IF(gesamt!C2108="",10,gesamt!H2108)</f>
        <v>29.8</v>
      </c>
      <c r="F2108" s="20">
        <f>IF(gesamt!C2108="",10,gesamt!I2108)</f>
        <v>17.3</v>
      </c>
      <c r="G2108" s="20">
        <f>IF(gesamt!C2108="",0,gesamt!J2108)</f>
        <v>0</v>
      </c>
      <c r="H2108" s="20">
        <f>IF(gesamt!C2108="",0,gesamt!K2108)</f>
        <v>0</v>
      </c>
      <c r="I2108" s="19">
        <f t="shared" si="126"/>
        <v>358.00000000000006</v>
      </c>
      <c r="J2108" s="22">
        <f t="shared" si="128"/>
        <v>2107</v>
      </c>
      <c r="K2108" s="21">
        <f t="shared" ca="1" si="127"/>
        <v>1</v>
      </c>
      <c r="L2108" s="21">
        <f ca="1">IF(K2108=0,"",COUNTIF($K$2:K2108,"&gt;0"))</f>
        <v>2107</v>
      </c>
      <c r="M2108" s="50" t="str">
        <f t="shared" ca="1" si="125"/>
        <v>Sucuk (scharfe bulgarische / türkische Dauerwurst aus Rind- und Lammfleisch)</v>
      </c>
    </row>
    <row r="2109" spans="1:13" s="18" customFormat="1" ht="14.25" x14ac:dyDescent="0.2">
      <c r="A2109" s="18" t="str">
        <f>IF(gesamt!C2109="",CONCATENATE("Eintrag ",J2109),gesamt!A2109)</f>
        <v>Sukrin, Sucrin, Erythritol (Zuckeraustauschstoff)</v>
      </c>
      <c r="B2109" s="18">
        <v>100</v>
      </c>
      <c r="C2109" s="19">
        <f>IF(gesamt!C2109="",100,gesamt!D2109)</f>
        <v>20</v>
      </c>
      <c r="D2109" s="20">
        <f>IF(gesamt!C2109="",10,gesamt!G2109)</f>
        <v>100</v>
      </c>
      <c r="E2109" s="20">
        <f>IF(gesamt!C2109="",10,gesamt!H2109)</f>
        <v>0</v>
      </c>
      <c r="F2109" s="20">
        <f>IF(gesamt!C2109="",10,gesamt!I2109)</f>
        <v>0</v>
      </c>
      <c r="G2109" s="20">
        <f>IF(gesamt!C2109="",0,gesamt!J2109)</f>
        <v>0</v>
      </c>
      <c r="H2109" s="20">
        <f>IF(gesamt!C2109="",0,gesamt!K2109)</f>
        <v>0</v>
      </c>
      <c r="I2109" s="19">
        <f t="shared" si="126"/>
        <v>409.99999999999994</v>
      </c>
      <c r="J2109" s="22">
        <f t="shared" si="128"/>
        <v>2108</v>
      </c>
      <c r="K2109" s="21">
        <f t="shared" ca="1" si="127"/>
        <v>1</v>
      </c>
      <c r="L2109" s="21">
        <f ca="1">IF(K2109=0,"",COUNTIF($K$2:K2109,"&gt;0"))</f>
        <v>2108</v>
      </c>
      <c r="M2109" s="50" t="str">
        <f t="shared" ca="1" si="125"/>
        <v>Sukrin, Sucrin, Erythritol (Zuckeraustauschstoff)</v>
      </c>
    </row>
    <row r="2110" spans="1:13" s="18" customFormat="1" ht="14.25" x14ac:dyDescent="0.2">
      <c r="A2110" s="18" t="str">
        <f>IF(gesamt!C2110="",CONCATENATE("Eintrag ",J2110),gesamt!A2110)</f>
        <v>Sultaninen</v>
      </c>
      <c r="B2110" s="18">
        <v>100</v>
      </c>
      <c r="C2110" s="19">
        <f>IF(gesamt!C2110="",100,gesamt!D2110)</f>
        <v>299</v>
      </c>
      <c r="D2110" s="20">
        <f>IF(gesamt!C2110="",10,gesamt!G2110)</f>
        <v>68.900000000000006</v>
      </c>
      <c r="E2110" s="20">
        <f>IF(gesamt!C2110="",10,gesamt!H2110)</f>
        <v>0.6</v>
      </c>
      <c r="F2110" s="20">
        <f>IF(gesamt!C2110="",10,gesamt!I2110)</f>
        <v>2.5</v>
      </c>
      <c r="G2110" s="20">
        <f>IF(gesamt!C2110="",0,gesamt!J2110)</f>
        <v>0</v>
      </c>
      <c r="H2110" s="20">
        <f>IF(gesamt!C2110="",0,gesamt!K2110)</f>
        <v>0</v>
      </c>
      <c r="I2110" s="19">
        <f t="shared" si="126"/>
        <v>298.57</v>
      </c>
      <c r="J2110" s="22">
        <f t="shared" si="128"/>
        <v>2109</v>
      </c>
      <c r="K2110" s="21">
        <f t="shared" ca="1" si="127"/>
        <v>1</v>
      </c>
      <c r="L2110" s="21">
        <f ca="1">IF(K2110=0,"",COUNTIF($K$2:K2110,"&gt;0"))</f>
        <v>2109</v>
      </c>
      <c r="M2110" s="50" t="str">
        <f t="shared" ca="1" si="125"/>
        <v>Sultaninen</v>
      </c>
    </row>
    <row r="2111" spans="1:13" s="18" customFormat="1" ht="14.25" x14ac:dyDescent="0.2">
      <c r="A2111" s="18" t="str">
        <f>IF(gesamt!C2111="",CONCATENATE("Eintrag ",J2111),gesamt!A2111)</f>
        <v>Sülze und Aspik (Schweinskopfsülze, Schweinesülze)</v>
      </c>
      <c r="B2111" s="18">
        <v>100</v>
      </c>
      <c r="C2111" s="19">
        <f>IF(gesamt!C2111="",100,gesamt!D2111)</f>
        <v>217</v>
      </c>
      <c r="D2111" s="20">
        <f>IF(gesamt!C2111="",10,gesamt!G2111)</f>
        <v>0.8</v>
      </c>
      <c r="E2111" s="20">
        <f>IF(gesamt!C2111="",10,gesamt!H2111)</f>
        <v>17.100000000000001</v>
      </c>
      <c r="F2111" s="20">
        <f>IF(gesamt!C2111="",10,gesamt!I2111)</f>
        <v>15</v>
      </c>
      <c r="G2111" s="20">
        <f>IF(gesamt!C2111="",0,gesamt!J2111)</f>
        <v>0</v>
      </c>
      <c r="H2111" s="20">
        <f>IF(gesamt!C2111="",0,gesamt!K2111)</f>
        <v>0</v>
      </c>
      <c r="I2111" s="19">
        <f t="shared" si="126"/>
        <v>225.31000000000003</v>
      </c>
      <c r="J2111" s="22">
        <f t="shared" si="128"/>
        <v>2110</v>
      </c>
      <c r="K2111" s="21">
        <f t="shared" ca="1" si="127"/>
        <v>1</v>
      </c>
      <c r="L2111" s="21">
        <f ca="1">IF(K2111=0,"",COUNTIF($K$2:K2111,"&gt;0"))</f>
        <v>2110</v>
      </c>
      <c r="M2111" s="50" t="str">
        <f t="shared" ca="1" si="125"/>
        <v>Sülze und Aspik (Schweinskopfsülze, Schweinesülze)</v>
      </c>
    </row>
    <row r="2112" spans="1:13" s="18" customFormat="1" ht="14.25" x14ac:dyDescent="0.2">
      <c r="A2112" s="18" t="str">
        <f>IF(gesamt!C2112="",CONCATENATE("Eintrag ",J2112),gesamt!A2112)</f>
        <v>Sülzkotelett, Sülz-Kotelett, Gelee-Kotelett, Aspik-Kotelett</v>
      </c>
      <c r="B2112" s="18">
        <v>100</v>
      </c>
      <c r="C2112" s="19">
        <f>IF(gesamt!C2112="",100,gesamt!D2112)</f>
        <v>126</v>
      </c>
      <c r="D2112" s="20">
        <f>IF(gesamt!C2112="",10,gesamt!G2112)</f>
        <v>1</v>
      </c>
      <c r="E2112" s="20">
        <f>IF(gesamt!C2112="",10,gesamt!H2112)</f>
        <v>4.5</v>
      </c>
      <c r="F2112" s="20">
        <f>IF(gesamt!C2112="",10,gesamt!I2112)</f>
        <v>19</v>
      </c>
      <c r="G2112" s="20">
        <f>IF(gesamt!C2112="",0,gesamt!J2112)</f>
        <v>0</v>
      </c>
      <c r="H2112" s="20">
        <f>IF(gesamt!C2112="",0,gesamt!K2112)</f>
        <v>0</v>
      </c>
      <c r="I2112" s="19">
        <f t="shared" si="126"/>
        <v>125.75</v>
      </c>
      <c r="J2112" s="22">
        <f t="shared" si="128"/>
        <v>2111</v>
      </c>
      <c r="K2112" s="21">
        <f t="shared" ca="1" si="127"/>
        <v>1</v>
      </c>
      <c r="L2112" s="21">
        <f ca="1">IF(K2112=0,"",COUNTIF($K$2:K2112,"&gt;0"))</f>
        <v>2111</v>
      </c>
      <c r="M2112" s="50" t="str">
        <f t="shared" ca="1" si="125"/>
        <v>Sülzkotelett, Sülz-Kotelett, Gelee-Kotelett, Aspik-Kotelett</v>
      </c>
    </row>
    <row r="2113" spans="1:13" s="18" customFormat="1" ht="14.25" x14ac:dyDescent="0.2">
      <c r="A2113" s="18" t="str">
        <f>IF(gesamt!C2113="",CONCATENATE("Eintrag ",J2113),gesamt!A2113)</f>
        <v>Sülzwurst, Kopfwurst, Presskopf, Aspikwurst, Geleewurst</v>
      </c>
      <c r="B2113" s="18">
        <v>100</v>
      </c>
      <c r="C2113" s="19">
        <f>IF(gesamt!C2113="",100,gesamt!D2113)</f>
        <v>382</v>
      </c>
      <c r="D2113" s="20">
        <f>IF(gesamt!C2113="",10,gesamt!G2113)</f>
        <v>0</v>
      </c>
      <c r="E2113" s="20">
        <f>IF(gesamt!C2113="",10,gesamt!H2113)</f>
        <v>35</v>
      </c>
      <c r="F2113" s="20">
        <f>IF(gesamt!C2113="",10,gesamt!I2113)</f>
        <v>13.5</v>
      </c>
      <c r="G2113" s="20">
        <f>IF(gesamt!C2113="",0,gesamt!J2113)</f>
        <v>0</v>
      </c>
      <c r="H2113" s="20">
        <f>IF(gesamt!C2113="",0,gesamt!K2113)</f>
        <v>0</v>
      </c>
      <c r="I2113" s="19">
        <f t="shared" si="126"/>
        <v>382.2</v>
      </c>
      <c r="J2113" s="22">
        <f t="shared" si="128"/>
        <v>2112</v>
      </c>
      <c r="K2113" s="21">
        <f t="shared" ca="1" si="127"/>
        <v>1</v>
      </c>
      <c r="L2113" s="21">
        <f ca="1">IF(K2113=0,"",COUNTIF($K$2:K2113,"&gt;0"))</f>
        <v>2112</v>
      </c>
      <c r="M2113" s="50" t="str">
        <f t="shared" ca="1" si="125"/>
        <v>Sülzwurst, Kopfwurst, Presskopf, Aspikwurst, Geleewurst</v>
      </c>
    </row>
    <row r="2114" spans="1:13" s="18" customFormat="1" ht="14.25" x14ac:dyDescent="0.2">
      <c r="A2114" s="18" t="str">
        <f>IF(gesamt!C2114="",CONCATENATE("Eintrag ",J2114),gesamt!A2114)</f>
        <v>Suppengrün</v>
      </c>
      <c r="B2114" s="18">
        <v>100</v>
      </c>
      <c r="C2114" s="19">
        <f>IF(gesamt!C2114="",100,gesamt!D2114)</f>
        <v>26</v>
      </c>
      <c r="D2114" s="20">
        <f>IF(gesamt!C2114="",10,gesamt!G2114)</f>
        <v>3.3</v>
      </c>
      <c r="E2114" s="20">
        <f>IF(gesamt!C2114="",10,gesamt!H2114)</f>
        <v>0.3</v>
      </c>
      <c r="F2114" s="20">
        <f>IF(gesamt!C2114="",10,gesamt!I2114)</f>
        <v>2.4</v>
      </c>
      <c r="G2114" s="20">
        <f>IF(gesamt!C2114="",0,gesamt!J2114)</f>
        <v>0</v>
      </c>
      <c r="H2114" s="20">
        <f>IF(gesamt!C2114="",0,gesamt!K2114)</f>
        <v>0</v>
      </c>
      <c r="I2114" s="19">
        <f t="shared" si="126"/>
        <v>26.4</v>
      </c>
      <c r="J2114" s="22">
        <f t="shared" si="128"/>
        <v>2113</v>
      </c>
      <c r="K2114" s="21">
        <f t="shared" ca="1" si="127"/>
        <v>1</v>
      </c>
      <c r="L2114" s="21">
        <f ca="1">IF(K2114=0,"",COUNTIF($K$2:K2114,"&gt;0"))</f>
        <v>2113</v>
      </c>
      <c r="M2114" s="50" t="str">
        <f t="shared" ref="M2114:M2177" ca="1" si="129">IFERROR(INDEX(A:A,MATCH(ROW(K2113),L:L,0)),"")</f>
        <v>Suppengrün</v>
      </c>
    </row>
    <row r="2115" spans="1:13" s="18" customFormat="1" ht="14.25" x14ac:dyDescent="0.2">
      <c r="A2115" s="18" t="str">
        <f>IF(gesamt!C2115="",CONCATENATE("Eintrag ",J2115),gesamt!A2115)</f>
        <v>Suppenhuhn (Hähnchen, Hühnchen, Hühnerfleisch) (roh)</v>
      </c>
      <c r="B2115" s="18">
        <v>100</v>
      </c>
      <c r="C2115" s="19">
        <f>IF(gesamt!C2115="",100,gesamt!D2115)</f>
        <v>267</v>
      </c>
      <c r="D2115" s="20">
        <f>IF(gesamt!C2115="",10,gesamt!G2115)</f>
        <v>0</v>
      </c>
      <c r="E2115" s="20">
        <f>IF(gesamt!C2115="",10,gesamt!H2115)</f>
        <v>20.3</v>
      </c>
      <c r="F2115" s="20">
        <f>IF(gesamt!C2115="",10,gesamt!I2115)</f>
        <v>18.5</v>
      </c>
      <c r="G2115" s="20">
        <f>IF(gesamt!C2115="",0,gesamt!J2115)</f>
        <v>0</v>
      </c>
      <c r="H2115" s="20">
        <f>IF(gesamt!C2115="",0,gesamt!K2115)</f>
        <v>0</v>
      </c>
      <c r="I2115" s="19">
        <f t="shared" ref="I2115:I2178" si="130">D2115*4.1+E2115*9.3+F2115*4.2+G2115*7+H2115*3</f>
        <v>266.49</v>
      </c>
      <c r="J2115" s="22">
        <f t="shared" si="128"/>
        <v>2114</v>
      </c>
      <c r="K2115" s="21">
        <f t="shared" ca="1" si="127"/>
        <v>1</v>
      </c>
      <c r="L2115" s="21">
        <f ca="1">IF(K2115=0,"",COUNTIF($K$2:K2115,"&gt;0"))</f>
        <v>2114</v>
      </c>
      <c r="M2115" s="50" t="str">
        <f t="shared" ca="1" si="129"/>
        <v>Suppenhuhn (Hähnchen, Hühnchen, Hühnerfleisch) (roh)</v>
      </c>
    </row>
    <row r="2116" spans="1:13" s="18" customFormat="1" ht="14.25" x14ac:dyDescent="0.2">
      <c r="A2116" s="18" t="str">
        <f>IF(gesamt!C2116="",CONCATENATE("Eintrag ",J2116),gesamt!A2116)</f>
        <v>Suppenhuhn, gekocht (Hähnchen, Hühnchen, Hühnerfleisch)</v>
      </c>
      <c r="B2116" s="18">
        <v>100</v>
      </c>
      <c r="C2116" s="19">
        <f>IF(gesamt!C2116="",100,gesamt!D2116)</f>
        <v>251</v>
      </c>
      <c r="D2116" s="20">
        <f>IF(gesamt!C2116="",10,gesamt!G2116)</f>
        <v>0</v>
      </c>
      <c r="E2116" s="20">
        <f>IF(gesamt!C2116="",10,gesamt!H2116)</f>
        <v>18</v>
      </c>
      <c r="F2116" s="20">
        <f>IF(gesamt!C2116="",10,gesamt!I2116)</f>
        <v>20</v>
      </c>
      <c r="G2116" s="20">
        <f>IF(gesamt!C2116="",0,gesamt!J2116)</f>
        <v>0</v>
      </c>
      <c r="H2116" s="20">
        <f>IF(gesamt!C2116="",0,gesamt!K2116)</f>
        <v>0</v>
      </c>
      <c r="I2116" s="19">
        <f t="shared" si="130"/>
        <v>251.4</v>
      </c>
      <c r="J2116" s="22">
        <f t="shared" si="128"/>
        <v>2115</v>
      </c>
      <c r="K2116" s="21">
        <f t="shared" ca="1" si="127"/>
        <v>1</v>
      </c>
      <c r="L2116" s="21">
        <f ca="1">IF(K2116=0,"",COUNTIF($K$2:K2116,"&gt;0"))</f>
        <v>2115</v>
      </c>
      <c r="M2116" s="50" t="str">
        <f t="shared" ca="1" si="129"/>
        <v>Suppenhuhn, gekocht (Hähnchen, Hühnchen, Hühnerfleisch)</v>
      </c>
    </row>
    <row r="2117" spans="1:13" s="18" customFormat="1" ht="14.25" x14ac:dyDescent="0.2">
      <c r="A2117" s="18" t="str">
        <f>IF(gesamt!C2117="",CONCATENATE("Eintrag ",J2117),gesamt!A2117)</f>
        <v>Surimisticks, Surimistäbchen, Formfisch</v>
      </c>
      <c r="B2117" s="18">
        <v>100</v>
      </c>
      <c r="C2117" s="19">
        <f>IF(gesamt!C2117="",100,gesamt!D2117)</f>
        <v>120</v>
      </c>
      <c r="D2117" s="20">
        <f>IF(gesamt!C2117="",10,gesamt!G2117)</f>
        <v>20</v>
      </c>
      <c r="E2117" s="20">
        <f>IF(gesamt!C2117="",10,gesamt!H2117)</f>
        <v>0.5</v>
      </c>
      <c r="F2117" s="20">
        <f>IF(gesamt!C2117="",10,gesamt!I2117)</f>
        <v>7.9</v>
      </c>
      <c r="G2117" s="20">
        <f>IF(gesamt!C2117="",0,gesamt!J2117)</f>
        <v>0</v>
      </c>
      <c r="H2117" s="20">
        <f>IF(gesamt!C2117="",0,gesamt!K2117)</f>
        <v>0</v>
      </c>
      <c r="I2117" s="19">
        <f t="shared" si="130"/>
        <v>119.83000000000001</v>
      </c>
      <c r="J2117" s="22">
        <f t="shared" si="128"/>
        <v>2116</v>
      </c>
      <c r="K2117" s="21">
        <f t="shared" ca="1" si="127"/>
        <v>1</v>
      </c>
      <c r="L2117" s="21">
        <f ca="1">IF(K2117=0,"",COUNTIF($K$2:K2117,"&gt;0"))</f>
        <v>2116</v>
      </c>
      <c r="M2117" s="50" t="str">
        <f t="shared" ca="1" si="129"/>
        <v>Surimisticks, Surimistäbchen, Formfisch</v>
      </c>
    </row>
    <row r="2118" spans="1:13" s="18" customFormat="1" ht="14.25" x14ac:dyDescent="0.2">
      <c r="A2118" s="18" t="str">
        <f>IF(gesamt!C2118="",CONCATENATE("Eintrag ",J2118),gesamt!A2118)</f>
        <v>Surinamkirsche, Pitanga, Kirschmyrte</v>
      </c>
      <c r="B2118" s="18">
        <v>100</v>
      </c>
      <c r="C2118" s="19">
        <f>IF(gesamt!C2118="",100,gesamt!D2118)</f>
        <v>48</v>
      </c>
      <c r="D2118" s="20">
        <f>IF(gesamt!C2118="",10,gesamt!G2118)</f>
        <v>9.5</v>
      </c>
      <c r="E2118" s="20">
        <f>IF(gesamt!C2118="",10,gesamt!H2118)</f>
        <v>0.4</v>
      </c>
      <c r="F2118" s="20">
        <f>IF(gesamt!C2118="",10,gesamt!I2118)</f>
        <v>0.8</v>
      </c>
      <c r="G2118" s="20">
        <f>IF(gesamt!C2118="",0,gesamt!J2118)</f>
        <v>0</v>
      </c>
      <c r="H2118" s="20">
        <f>IF(gesamt!C2118="",0,gesamt!K2118)</f>
        <v>0</v>
      </c>
      <c r="I2118" s="19">
        <f t="shared" si="130"/>
        <v>46.029999999999994</v>
      </c>
      <c r="J2118" s="22">
        <f t="shared" si="128"/>
        <v>2117</v>
      </c>
      <c r="K2118" s="21">
        <f t="shared" ca="1" si="127"/>
        <v>1</v>
      </c>
      <c r="L2118" s="21">
        <f ca="1">IF(K2118=0,"",COUNTIF($K$2:K2118,"&gt;0"))</f>
        <v>2117</v>
      </c>
      <c r="M2118" s="50" t="str">
        <f t="shared" ca="1" si="129"/>
        <v>Surinamkirsche, Pitanga, Kirschmyrte</v>
      </c>
    </row>
    <row r="2119" spans="1:13" s="18" customFormat="1" ht="14.25" x14ac:dyDescent="0.2">
      <c r="A2119" s="18" t="str">
        <f>IF(gesamt!C2119="",CONCATENATE("Eintrag ",J2119),gesamt!A2119)</f>
        <v>Sushireis, gekocht, ohne Ölzusatz (Klebreis)</v>
      </c>
      <c r="B2119" s="18">
        <v>100</v>
      </c>
      <c r="C2119" s="19">
        <f>IF(gesamt!C2119="",100,gesamt!D2119)</f>
        <v>113</v>
      </c>
      <c r="D2119" s="20">
        <f>IF(gesamt!C2119="",10,gesamt!G2119)</f>
        <v>25</v>
      </c>
      <c r="E2119" s="20">
        <f>IF(gesamt!C2119="",10,gesamt!H2119)</f>
        <v>0.2</v>
      </c>
      <c r="F2119" s="20">
        <f>IF(gesamt!C2119="",10,gesamt!I2119)</f>
        <v>2.1</v>
      </c>
      <c r="G2119" s="20">
        <f>IF(gesamt!C2119="",0,gesamt!J2119)</f>
        <v>0</v>
      </c>
      <c r="H2119" s="20">
        <f>IF(gesamt!C2119="",0,gesamt!K2119)</f>
        <v>0</v>
      </c>
      <c r="I2119" s="19">
        <f t="shared" si="130"/>
        <v>113.17999999999998</v>
      </c>
      <c r="J2119" s="22">
        <f t="shared" si="128"/>
        <v>2118</v>
      </c>
      <c r="K2119" s="21">
        <f t="shared" ca="1" si="127"/>
        <v>1</v>
      </c>
      <c r="L2119" s="21">
        <f ca="1">IF(K2119=0,"",COUNTIF($K$2:K2119,"&gt;0"))</f>
        <v>2118</v>
      </c>
      <c r="M2119" s="50" t="str">
        <f t="shared" ca="1" si="129"/>
        <v>Sushireis, gekocht, ohne Ölzusatz (Klebreis)</v>
      </c>
    </row>
    <row r="2120" spans="1:13" s="18" customFormat="1" ht="14.25" x14ac:dyDescent="0.2">
      <c r="A2120" s="18" t="str">
        <f>IF(gesamt!C2120="",CONCATENATE("Eintrag ",J2120),gesamt!A2120)</f>
        <v>Sushireis, ungekocht (Klebreis)</v>
      </c>
      <c r="B2120" s="18">
        <v>100</v>
      </c>
      <c r="C2120" s="19">
        <f>IF(gesamt!C2120="",100,gesamt!D2120)</f>
        <v>354</v>
      </c>
      <c r="D2120" s="20">
        <f>IF(gesamt!C2120="",10,gesamt!G2120)</f>
        <v>78</v>
      </c>
      <c r="E2120" s="20">
        <f>IF(gesamt!C2120="",10,gesamt!H2120)</f>
        <v>0.5</v>
      </c>
      <c r="F2120" s="20">
        <f>IF(gesamt!C2120="",10,gesamt!I2120)</f>
        <v>7</v>
      </c>
      <c r="G2120" s="20">
        <f>IF(gesamt!C2120="",0,gesamt!J2120)</f>
        <v>0</v>
      </c>
      <c r="H2120" s="20">
        <f>IF(gesamt!C2120="",0,gesamt!K2120)</f>
        <v>0</v>
      </c>
      <c r="I2120" s="19">
        <f t="shared" si="130"/>
        <v>353.84999999999991</v>
      </c>
      <c r="J2120" s="22">
        <f t="shared" si="128"/>
        <v>2119</v>
      </c>
      <c r="K2120" s="21">
        <f t="shared" ca="1" si="127"/>
        <v>1</v>
      </c>
      <c r="L2120" s="21">
        <f ca="1">IF(K2120=0,"",COUNTIF($K$2:K2120,"&gt;0"))</f>
        <v>2119</v>
      </c>
      <c r="M2120" s="50" t="str">
        <f t="shared" ca="1" si="129"/>
        <v>Sushireis, ungekocht (Klebreis)</v>
      </c>
    </row>
    <row r="2121" spans="1:13" s="18" customFormat="1" ht="14.25" x14ac:dyDescent="0.2">
      <c r="A2121" s="18" t="str">
        <f>IF(gesamt!C2121="",CONCATENATE("Eintrag ",J2121),gesamt!A2121)</f>
        <v>Süßkartoffeln, Bataten, Weiße Kartoffeln, Knollenwinde, süße Kartoffeln</v>
      </c>
      <c r="B2121" s="18">
        <v>100</v>
      </c>
      <c r="C2121" s="19">
        <f>IF(gesamt!C2121="",100,gesamt!D2121)</f>
        <v>111</v>
      </c>
      <c r="D2121" s="20">
        <f>IF(gesamt!C2121="",10,gesamt!G2121)</f>
        <v>24.1</v>
      </c>
      <c r="E2121" s="20">
        <f>IF(gesamt!C2121="",10,gesamt!H2121)</f>
        <v>0.6</v>
      </c>
      <c r="F2121" s="20">
        <f>IF(gesamt!C2121="",10,gesamt!I2121)</f>
        <v>1.6</v>
      </c>
      <c r="G2121" s="20">
        <f>IF(gesamt!C2121="",0,gesamt!J2121)</f>
        <v>0</v>
      </c>
      <c r="H2121" s="20">
        <f>IF(gesamt!C2121="",0,gesamt!K2121)</f>
        <v>0</v>
      </c>
      <c r="I2121" s="19">
        <f t="shared" si="130"/>
        <v>111.11</v>
      </c>
      <c r="J2121" s="22">
        <f t="shared" si="128"/>
        <v>2120</v>
      </c>
      <c r="K2121" s="21">
        <f t="shared" ca="1" si="127"/>
        <v>1</v>
      </c>
      <c r="L2121" s="21">
        <f ca="1">IF(K2121=0,"",COUNTIF($K$2:K2121,"&gt;0"))</f>
        <v>2120</v>
      </c>
      <c r="M2121" s="50" t="str">
        <f t="shared" ca="1" si="129"/>
        <v>Süßkartoffeln, Bataten, Weiße Kartoffeln, Knollenwinde, süße Kartoffeln</v>
      </c>
    </row>
    <row r="2122" spans="1:13" s="18" customFormat="1" ht="14.25" x14ac:dyDescent="0.2">
      <c r="A2122" s="18" t="str">
        <f>IF(gesamt!C2122="",CONCATENATE("Eintrag ",J2122),gesamt!A2122)</f>
        <v>Süßlupinenmehl (diabetiker-freundliche Mehlzumischung; Durchschnitt ca.290 kcal)</v>
      </c>
      <c r="B2122" s="18">
        <v>100</v>
      </c>
      <c r="C2122" s="19">
        <f>IF(gesamt!C2122="",100,gesamt!D2122)</f>
        <v>253</v>
      </c>
      <c r="D2122" s="20">
        <f>IF(gesamt!C2122="",10,gesamt!G2122)</f>
        <v>5</v>
      </c>
      <c r="E2122" s="20">
        <f>IF(gesamt!C2122="",10,gesamt!H2122)</f>
        <v>6</v>
      </c>
      <c r="F2122" s="20">
        <f>IF(gesamt!C2122="",10,gesamt!I2122)</f>
        <v>42</v>
      </c>
      <c r="G2122" s="20">
        <f>IF(gesamt!C2122="",0,gesamt!J2122)</f>
        <v>0</v>
      </c>
      <c r="H2122" s="20">
        <f>IF(gesamt!C2122="",0,gesamt!K2122)</f>
        <v>0</v>
      </c>
      <c r="I2122" s="19">
        <f t="shared" si="130"/>
        <v>252.70000000000002</v>
      </c>
      <c r="J2122" s="22">
        <f t="shared" si="128"/>
        <v>2121</v>
      </c>
      <c r="K2122" s="21">
        <f t="shared" ca="1" si="127"/>
        <v>1</v>
      </c>
      <c r="L2122" s="21">
        <f ca="1">IF(K2122=0,"",COUNTIF($K$2:K2122,"&gt;0"))</f>
        <v>2121</v>
      </c>
      <c r="M2122" s="50" t="str">
        <f t="shared" ca="1" si="129"/>
        <v>Süßlupinenmehl (diabetiker-freundliche Mehlzumischung; Durchschnitt ca.290 kcal)</v>
      </c>
    </row>
    <row r="2123" spans="1:13" s="18" customFormat="1" ht="14.25" x14ac:dyDescent="0.2">
      <c r="A2123" s="18" t="str">
        <f>IF(gesamt!C2123="",CONCATENATE("Eintrag ",J2123),gesamt!A2123)</f>
        <v>Süßstoff flüssig (Basis Natriumcyclamat + Saccharin-Natrium)</v>
      </c>
      <c r="B2123" s="18">
        <v>100</v>
      </c>
      <c r="C2123" s="19">
        <f>IF(gesamt!C2123="",100,gesamt!D2123)</f>
        <v>1</v>
      </c>
      <c r="D2123" s="20">
        <f>IF(gesamt!C2123="",10,gesamt!G2123)</f>
        <v>0.1</v>
      </c>
      <c r="E2123" s="20">
        <f>IF(gesamt!C2123="",10,gesamt!H2123)</f>
        <v>0</v>
      </c>
      <c r="F2123" s="20">
        <f>IF(gesamt!C2123="",10,gesamt!I2123)</f>
        <v>0</v>
      </c>
      <c r="G2123" s="20">
        <f>IF(gesamt!C2123="",0,gesamt!J2123)</f>
        <v>0</v>
      </c>
      <c r="H2123" s="20">
        <f>IF(gesamt!C2123="",0,gesamt!K2123)</f>
        <v>0</v>
      </c>
      <c r="I2123" s="19">
        <f t="shared" si="130"/>
        <v>0.41</v>
      </c>
      <c r="J2123" s="22">
        <f t="shared" si="128"/>
        <v>2122</v>
      </c>
      <c r="K2123" s="21">
        <f t="shared" ca="1" si="127"/>
        <v>1</v>
      </c>
      <c r="L2123" s="21">
        <f ca="1">IF(K2123=0,"",COUNTIF($K$2:K2123,"&gt;0"))</f>
        <v>2122</v>
      </c>
      <c r="M2123" s="50" t="str">
        <f t="shared" ca="1" si="129"/>
        <v>Süßstoff flüssig (Basis Natriumcyclamat + Saccharin-Natrium)</v>
      </c>
    </row>
    <row r="2124" spans="1:13" s="18" customFormat="1" ht="14.25" x14ac:dyDescent="0.2">
      <c r="A2124" s="18" t="str">
        <f>IF(gesamt!C2124="",CONCATENATE("Eintrag ",J2124),gesamt!A2124)</f>
        <v>Süßstoff-Tabletten (Basis Natriumcyclamat + Saccharin-Natrium) "Süssli"</v>
      </c>
      <c r="B2124" s="18">
        <v>100</v>
      </c>
      <c r="C2124" s="19">
        <f>IF(gesamt!C2124="",100,gesamt!D2124)</f>
        <v>31</v>
      </c>
      <c r="D2124" s="20">
        <f>IF(gesamt!C2124="",10,gesamt!G2124)</f>
        <v>1.4</v>
      </c>
      <c r="E2124" s="20">
        <f>IF(gesamt!C2124="",10,gesamt!H2124)</f>
        <v>0</v>
      </c>
      <c r="F2124" s="20">
        <f>IF(gesamt!C2124="",10,gesamt!I2124)</f>
        <v>0</v>
      </c>
      <c r="G2124" s="20">
        <f>IF(gesamt!C2124="",0,gesamt!J2124)</f>
        <v>0</v>
      </c>
      <c r="H2124" s="20">
        <f>IF(gesamt!C2124="",0,gesamt!K2124)</f>
        <v>0</v>
      </c>
      <c r="I2124" s="19">
        <f t="shared" si="130"/>
        <v>5.7399999999999993</v>
      </c>
      <c r="J2124" s="22">
        <f t="shared" si="128"/>
        <v>2123</v>
      </c>
      <c r="K2124" s="21">
        <f t="shared" ca="1" si="127"/>
        <v>1</v>
      </c>
      <c r="L2124" s="21">
        <f ca="1">IF(K2124=0,"",COUNTIF($K$2:K2124,"&gt;0"))</f>
        <v>2123</v>
      </c>
      <c r="M2124" s="50" t="str">
        <f t="shared" ca="1" si="129"/>
        <v>Süßstoff-Tabletten (Basis Natriumcyclamat + Saccharin-Natrium) "Süssli"</v>
      </c>
    </row>
    <row r="2125" spans="1:13" s="18" customFormat="1" ht="14.25" x14ac:dyDescent="0.2">
      <c r="A2125" s="18" t="str">
        <f>IF(gesamt!C2125="",CONCATENATE("Eintrag ",J2125),gesamt!A2125)</f>
        <v>Szegediner Gulasch mit Soße (Krautfleisch)</v>
      </c>
      <c r="B2125" s="18">
        <v>100</v>
      </c>
      <c r="C2125" s="19">
        <f>IF(gesamt!C2125="",100,gesamt!D2125)</f>
        <v>111</v>
      </c>
      <c r="D2125" s="20">
        <f>IF(gesamt!C2125="",10,gesamt!G2125)</f>
        <v>4</v>
      </c>
      <c r="E2125" s="20">
        <f>IF(gesamt!C2125="",10,gesamt!H2125)</f>
        <v>7</v>
      </c>
      <c r="F2125" s="20">
        <f>IF(gesamt!C2125="",10,gesamt!I2125)</f>
        <v>7</v>
      </c>
      <c r="G2125" s="20">
        <f>IF(gesamt!C2125="",0,gesamt!J2125)</f>
        <v>0</v>
      </c>
      <c r="H2125" s="20">
        <f>IF(gesamt!C2125="",0,gesamt!K2125)</f>
        <v>0</v>
      </c>
      <c r="I2125" s="19">
        <f t="shared" si="130"/>
        <v>110.9</v>
      </c>
      <c r="J2125" s="22">
        <f t="shared" si="128"/>
        <v>2124</v>
      </c>
      <c r="K2125" s="21">
        <f t="shared" ca="1" si="127"/>
        <v>1</v>
      </c>
      <c r="L2125" s="21">
        <f ca="1">IF(K2125=0,"",COUNTIF($K$2:K2125,"&gt;0"))</f>
        <v>2124</v>
      </c>
      <c r="M2125" s="50" t="str">
        <f t="shared" ca="1" si="129"/>
        <v>Szegediner Gulasch mit Soße (Krautfleisch)</v>
      </c>
    </row>
    <row r="2126" spans="1:13" s="18" customFormat="1" ht="14.25" x14ac:dyDescent="0.2">
      <c r="A2126" s="18" t="str">
        <f>IF(gesamt!C2126="",CONCATENATE("Eintrag ",J2126),gesamt!A2126)</f>
        <v>Tabasco (Red Pepper Sauce, Chili Pepper Sauce)</v>
      </c>
      <c r="B2126" s="18">
        <v>100</v>
      </c>
      <c r="C2126" s="19">
        <f>IF(gesamt!C2126="",100,gesamt!D2126)</f>
        <v>69</v>
      </c>
      <c r="D2126" s="20">
        <f>IF(gesamt!C2126="",10,gesamt!G2126)</f>
        <v>6.5</v>
      </c>
      <c r="E2126" s="20">
        <f>IF(gesamt!C2126="",10,gesamt!H2126)</f>
        <v>3.4</v>
      </c>
      <c r="F2126" s="20">
        <f>IF(gesamt!C2126="",10,gesamt!I2126)</f>
        <v>2.5</v>
      </c>
      <c r="G2126" s="20">
        <f>IF(gesamt!C2126="",0,gesamt!J2126)</f>
        <v>0</v>
      </c>
      <c r="H2126" s="20">
        <f>IF(gesamt!C2126="",0,gesamt!K2126)</f>
        <v>0</v>
      </c>
      <c r="I2126" s="19">
        <f t="shared" si="130"/>
        <v>68.77</v>
      </c>
      <c r="J2126" s="22">
        <f t="shared" si="128"/>
        <v>2125</v>
      </c>
      <c r="K2126" s="21">
        <f t="shared" ca="1" si="127"/>
        <v>1</v>
      </c>
      <c r="L2126" s="21">
        <f ca="1">IF(K2126=0,"",COUNTIF($K$2:K2126,"&gt;0"))</f>
        <v>2125</v>
      </c>
      <c r="M2126" s="50" t="str">
        <f t="shared" ca="1" si="129"/>
        <v>Tabasco (Red Pepper Sauce, Chili Pepper Sauce)</v>
      </c>
    </row>
    <row r="2127" spans="1:13" s="18" customFormat="1" ht="14.25" x14ac:dyDescent="0.2">
      <c r="A2127" s="18" t="str">
        <f>IF(gesamt!C2127="",CONCATENATE("Eintrag ",J2127),gesamt!A2127)</f>
        <v>Taco-Hülle, hart, Tortilla (weiche Tacos heißen Burritos oder Chimichangas)</v>
      </c>
      <c r="B2127" s="18">
        <v>100</v>
      </c>
      <c r="C2127" s="19">
        <f>IF(gesamt!C2127="",100,gesamt!D2127)</f>
        <v>475</v>
      </c>
      <c r="D2127" s="20">
        <f>IF(gesamt!C2127="",10,gesamt!G2127)</f>
        <v>70</v>
      </c>
      <c r="E2127" s="20">
        <f>IF(gesamt!C2127="",10,gesamt!H2127)</f>
        <v>17</v>
      </c>
      <c r="F2127" s="20">
        <f>IF(gesamt!C2127="",10,gesamt!I2127)</f>
        <v>7</v>
      </c>
      <c r="G2127" s="20">
        <f>IF(gesamt!C2127="",0,gesamt!J2127)</f>
        <v>0</v>
      </c>
      <c r="H2127" s="20">
        <f>IF(gesamt!C2127="",0,gesamt!K2127)</f>
        <v>0</v>
      </c>
      <c r="I2127" s="19">
        <f t="shared" si="130"/>
        <v>474.5</v>
      </c>
      <c r="J2127" s="22">
        <f t="shared" si="128"/>
        <v>2126</v>
      </c>
      <c r="K2127" s="21">
        <f t="shared" ca="1" si="127"/>
        <v>1</v>
      </c>
      <c r="L2127" s="21">
        <f ca="1">IF(K2127=0,"",COUNTIF($K$2:K2127,"&gt;0"))</f>
        <v>2126</v>
      </c>
      <c r="M2127" s="50" t="str">
        <f t="shared" ca="1" si="129"/>
        <v>Taco-Hülle, hart, Tortilla (weiche Tacos heißen Burritos oder Chimichangas)</v>
      </c>
    </row>
    <row r="2128" spans="1:13" s="18" customFormat="1" ht="14.25" x14ac:dyDescent="0.2">
      <c r="A2128" s="18" t="str">
        <f>IF(gesamt!C2128="",CONCATENATE("Eintrag ",J2128),gesamt!A2128)</f>
        <v>Tagliatelle, gekocht</v>
      </c>
      <c r="B2128" s="18">
        <v>100</v>
      </c>
      <c r="C2128" s="19">
        <f>IF(gesamt!C2128="",100,gesamt!D2128)</f>
        <v>159</v>
      </c>
      <c r="D2128" s="20">
        <f>IF(gesamt!C2128="",10,gesamt!G2128)</f>
        <v>25.1</v>
      </c>
      <c r="E2128" s="20">
        <f>IF(gesamt!C2128="",10,gesamt!H2128)</f>
        <v>3.2</v>
      </c>
      <c r="F2128" s="20">
        <f>IF(gesamt!C2128="",10,gesamt!I2128)</f>
        <v>6.3</v>
      </c>
      <c r="G2128" s="20">
        <f>IF(gesamt!C2128="",0,gesamt!J2128)</f>
        <v>0</v>
      </c>
      <c r="H2128" s="20">
        <f>IF(gesamt!C2128="",0,gesamt!K2128)</f>
        <v>0</v>
      </c>
      <c r="I2128" s="19">
        <f t="shared" si="130"/>
        <v>159.13000000000002</v>
      </c>
      <c r="J2128" s="22">
        <f t="shared" si="128"/>
        <v>2127</v>
      </c>
      <c r="K2128" s="21">
        <f t="shared" ca="1" si="127"/>
        <v>1</v>
      </c>
      <c r="L2128" s="21">
        <f ca="1">IF(K2128=0,"",COUNTIF($K$2:K2128,"&gt;0"))</f>
        <v>2127</v>
      </c>
      <c r="M2128" s="50" t="str">
        <f t="shared" ca="1" si="129"/>
        <v>Tagliatelle, gekocht</v>
      </c>
    </row>
    <row r="2129" spans="1:13" s="18" customFormat="1" ht="14.25" x14ac:dyDescent="0.2">
      <c r="A2129" s="18" t="str">
        <f>IF(gesamt!C2129="",CONCATENATE("Eintrag ",J2129),gesamt!A2129)</f>
        <v>Tamarinden (indische Dattel, Sauerdattel)</v>
      </c>
      <c r="B2129" s="18">
        <v>100</v>
      </c>
      <c r="C2129" s="19">
        <f>IF(gesamt!C2129="",100,gesamt!D2129)</f>
        <v>246</v>
      </c>
      <c r="D2129" s="20">
        <f>IF(gesamt!C2129="",10,gesamt!G2129)</f>
        <v>57</v>
      </c>
      <c r="E2129" s="20">
        <f>IF(gesamt!C2129="",10,gesamt!H2129)</f>
        <v>0.2</v>
      </c>
      <c r="F2129" s="20">
        <f>IF(gesamt!C2129="",10,gesamt!I2129)</f>
        <v>2.4</v>
      </c>
      <c r="G2129" s="20">
        <f>IF(gesamt!C2129="",0,gesamt!J2129)</f>
        <v>0</v>
      </c>
      <c r="H2129" s="20">
        <f>IF(gesamt!C2129="",0,gesamt!K2129)</f>
        <v>0</v>
      </c>
      <c r="I2129" s="19">
        <f t="shared" si="130"/>
        <v>245.64000000000001</v>
      </c>
      <c r="J2129" s="22">
        <f t="shared" si="128"/>
        <v>2128</v>
      </c>
      <c r="K2129" s="21">
        <f t="shared" ca="1" si="127"/>
        <v>1</v>
      </c>
      <c r="L2129" s="21">
        <f ca="1">IF(K2129=0,"",COUNTIF($K$2:K2129,"&gt;0"))</f>
        <v>2128</v>
      </c>
      <c r="M2129" s="50" t="str">
        <f t="shared" ca="1" si="129"/>
        <v>Tamarinden (indische Dattel, Sauerdattel)</v>
      </c>
    </row>
    <row r="2130" spans="1:13" s="18" customFormat="1" ht="14.25" x14ac:dyDescent="0.2">
      <c r="A2130" s="18" t="str">
        <f>IF(gesamt!C2130="",CONCATENATE("Eintrag ",J2130),gesamt!A2130)</f>
        <v>Tamarindenmus</v>
      </c>
      <c r="B2130" s="18">
        <v>100</v>
      </c>
      <c r="C2130" s="19">
        <f>IF(gesamt!C2130="",100,gesamt!D2130)</f>
        <v>310</v>
      </c>
      <c r="D2130" s="20">
        <f>IF(gesamt!C2130="",10,gesamt!G2130)</f>
        <v>74</v>
      </c>
      <c r="E2130" s="20">
        <f>IF(gesamt!C2130="",10,gesamt!H2130)</f>
        <v>0.1</v>
      </c>
      <c r="F2130" s="20">
        <f>IF(gesamt!C2130="",10,gesamt!I2130)</f>
        <v>1.3</v>
      </c>
      <c r="G2130" s="20">
        <f>IF(gesamt!C2130="",0,gesamt!J2130)</f>
        <v>0</v>
      </c>
      <c r="H2130" s="20">
        <f>IF(gesamt!C2130="",0,gesamt!K2130)</f>
        <v>0</v>
      </c>
      <c r="I2130" s="19">
        <f t="shared" si="130"/>
        <v>309.78999999999996</v>
      </c>
      <c r="J2130" s="22">
        <f t="shared" si="128"/>
        <v>2129</v>
      </c>
      <c r="K2130" s="21">
        <f t="shared" ca="1" si="127"/>
        <v>1</v>
      </c>
      <c r="L2130" s="21">
        <f ca="1">IF(K2130=0,"",COUNTIF($K$2:K2130,"&gt;0"))</f>
        <v>2129</v>
      </c>
      <c r="M2130" s="50" t="str">
        <f t="shared" ca="1" si="129"/>
        <v>Tamarindenmus</v>
      </c>
    </row>
    <row r="2131" spans="1:13" s="18" customFormat="1" ht="14.25" x14ac:dyDescent="0.2">
      <c r="A2131" s="18" t="str">
        <f>IF(gesamt!C2131="",CONCATENATE("Eintrag ",J2131),gesamt!A2131)</f>
        <v>Tapiokamehl, Maniok-, Kassava-, Brotwurzel-, Stärkemehl (Mandioca, Yuca)</v>
      </c>
      <c r="B2131" s="18">
        <v>100</v>
      </c>
      <c r="C2131" s="19">
        <f>IF(gesamt!C2131="",100,gesamt!D2131)</f>
        <v>357</v>
      </c>
      <c r="D2131" s="20">
        <f>IF(gesamt!C2131="",10,gesamt!G2131)</f>
        <v>86.1</v>
      </c>
      <c r="E2131" s="20">
        <f>IF(gesamt!C2131="",10,gesamt!H2131)</f>
        <v>0.2</v>
      </c>
      <c r="F2131" s="20">
        <f>IF(gesamt!C2131="",10,gesamt!I2131)</f>
        <v>0.6</v>
      </c>
      <c r="G2131" s="20">
        <f>IF(gesamt!C2131="",0,gesamt!J2131)</f>
        <v>0</v>
      </c>
      <c r="H2131" s="20">
        <f>IF(gesamt!C2131="",0,gesamt!K2131)</f>
        <v>0</v>
      </c>
      <c r="I2131" s="19">
        <f t="shared" si="130"/>
        <v>357.38999999999993</v>
      </c>
      <c r="J2131" s="22">
        <f t="shared" si="128"/>
        <v>2130</v>
      </c>
      <c r="K2131" s="21">
        <f t="shared" ca="1" si="127"/>
        <v>1</v>
      </c>
      <c r="L2131" s="21">
        <f ca="1">IF(K2131=0,"",COUNTIF($K$2:K2131,"&gt;0"))</f>
        <v>2130</v>
      </c>
      <c r="M2131" s="50" t="str">
        <f t="shared" ca="1" si="129"/>
        <v>Tapiokamehl, Maniok-, Kassava-, Brotwurzel-, Stärkemehl (Mandioca, Yuca)</v>
      </c>
    </row>
    <row r="2132" spans="1:13" s="18" customFormat="1" ht="14.25" x14ac:dyDescent="0.2">
      <c r="A2132" s="18" t="str">
        <f>IF(gesamt!C2132="",CONCATENATE("Eintrag ",J2132),gesamt!A2132)</f>
        <v>Tapiokasirup, Maniok-, Kassavasirup (Mandioca, Cassava, Kassave, Yuca)</v>
      </c>
      <c r="B2132" s="18">
        <v>100</v>
      </c>
      <c r="C2132" s="19">
        <f>IF(gesamt!C2132="",100,gesamt!D2132)</f>
        <v>320</v>
      </c>
      <c r="D2132" s="20">
        <f>IF(gesamt!C2132="",10,gesamt!G2132)</f>
        <v>78</v>
      </c>
      <c r="E2132" s="20">
        <f>IF(gesamt!C2132="",10,gesamt!H2132)</f>
        <v>0</v>
      </c>
      <c r="F2132" s="20">
        <f>IF(gesamt!C2132="",10,gesamt!I2132)</f>
        <v>0.1</v>
      </c>
      <c r="G2132" s="20">
        <f>IF(gesamt!C2132="",0,gesamt!J2132)</f>
        <v>0</v>
      </c>
      <c r="H2132" s="20">
        <f>IF(gesamt!C2132="",0,gesamt!K2132)</f>
        <v>0</v>
      </c>
      <c r="I2132" s="19">
        <f t="shared" si="130"/>
        <v>320.21999999999997</v>
      </c>
      <c r="J2132" s="22">
        <f t="shared" si="128"/>
        <v>2131</v>
      </c>
      <c r="K2132" s="21">
        <f t="shared" ca="1" si="127"/>
        <v>1</v>
      </c>
      <c r="L2132" s="21">
        <f ca="1">IF(K2132=0,"",COUNTIF($K$2:K2132,"&gt;0"))</f>
        <v>2131</v>
      </c>
      <c r="M2132" s="50" t="str">
        <f t="shared" ca="1" si="129"/>
        <v>Tapiokasirup, Maniok-, Kassavasirup (Mandioca, Cassava, Kassave, Yuca)</v>
      </c>
    </row>
    <row r="2133" spans="1:13" s="18" customFormat="1" ht="14.25" x14ac:dyDescent="0.2">
      <c r="A2133" s="18" t="str">
        <f>IF(gesamt!C2133="",CONCATENATE("Eintrag ",J2133),gesamt!A2133)</f>
        <v>Tarama, Taramas (Karpfenrogenchreme)</v>
      </c>
      <c r="B2133" s="18">
        <v>100</v>
      </c>
      <c r="C2133" s="19">
        <f>IF(gesamt!C2133="",100,gesamt!D2133)</f>
        <v>627</v>
      </c>
      <c r="D2133" s="20">
        <f>IF(gesamt!C2133="",10,gesamt!G2133)</f>
        <v>1</v>
      </c>
      <c r="E2133" s="20">
        <f>IF(gesamt!C2133="",10,gesamt!H2133)</f>
        <v>65.400000000000006</v>
      </c>
      <c r="F2133" s="20">
        <f>IF(gesamt!C2133="",10,gesamt!I2133)</f>
        <v>3.6</v>
      </c>
      <c r="G2133" s="20">
        <f>IF(gesamt!C2133="",0,gesamt!J2133)</f>
        <v>0</v>
      </c>
      <c r="H2133" s="20">
        <f>IF(gesamt!C2133="",0,gesamt!K2133)</f>
        <v>0</v>
      </c>
      <c r="I2133" s="19">
        <f t="shared" si="130"/>
        <v>627.44000000000017</v>
      </c>
      <c r="J2133" s="22">
        <f t="shared" si="128"/>
        <v>2132</v>
      </c>
      <c r="K2133" s="21">
        <f t="shared" ca="1" si="127"/>
        <v>1</v>
      </c>
      <c r="L2133" s="21">
        <f ca="1">IF(K2133=0,"",COUNTIF($K$2:K2133,"&gt;0"))</f>
        <v>2132</v>
      </c>
      <c r="M2133" s="50" t="str">
        <f t="shared" ca="1" si="129"/>
        <v>Tarama, Taramas (Karpfenrogenchreme)</v>
      </c>
    </row>
    <row r="2134" spans="1:13" s="18" customFormat="1" ht="14.25" x14ac:dyDescent="0.2">
      <c r="A2134" s="18" t="str">
        <f>IF(gesamt!C2134="",CONCATENATE("Eintrag ",J2134),gesamt!A2134)</f>
        <v>Tartufo Eiskreme mit Füllung</v>
      </c>
      <c r="B2134" s="18">
        <v>100</v>
      </c>
      <c r="C2134" s="19">
        <f>IF(gesamt!C2134="",100,gesamt!D2134)</f>
        <v>307</v>
      </c>
      <c r="D2134" s="20">
        <f>IF(gesamt!C2134="",10,gesamt!G2134)</f>
        <v>45.4</v>
      </c>
      <c r="E2134" s="20">
        <f>IF(gesamt!C2134="",10,gesamt!H2134)</f>
        <v>11.1</v>
      </c>
      <c r="F2134" s="20">
        <f>IF(gesamt!C2134="",10,gesamt!I2134)</f>
        <v>4.3</v>
      </c>
      <c r="G2134" s="20">
        <f>IF(gesamt!C2134="",0,gesamt!J2134)</f>
        <v>0</v>
      </c>
      <c r="H2134" s="20">
        <f>IF(gesamt!C2134="",0,gesamt!K2134)</f>
        <v>0</v>
      </c>
      <c r="I2134" s="19">
        <f t="shared" si="130"/>
        <v>307.43</v>
      </c>
      <c r="J2134" s="22">
        <f t="shared" si="128"/>
        <v>2133</v>
      </c>
      <c r="K2134" s="21">
        <f t="shared" ca="1" si="127"/>
        <v>1</v>
      </c>
      <c r="L2134" s="21">
        <f ca="1">IF(K2134=0,"",COUNTIF($K$2:K2134,"&gt;0"))</f>
        <v>2133</v>
      </c>
      <c r="M2134" s="50" t="str">
        <f t="shared" ca="1" si="129"/>
        <v>Tartufo Eiskreme mit Füllung</v>
      </c>
    </row>
    <row r="2135" spans="1:13" s="18" customFormat="1" ht="14.25" x14ac:dyDescent="0.2">
      <c r="A2135" s="18" t="str">
        <f>IF(gesamt!C2135="",CONCATENATE("Eintrag ",J2135),gesamt!A2135)</f>
        <v>Taube, mit Haut (roh)</v>
      </c>
      <c r="B2135" s="18">
        <v>100</v>
      </c>
      <c r="C2135" s="19">
        <f>IF(gesamt!C2135="",100,gesamt!D2135)</f>
        <v>228</v>
      </c>
      <c r="D2135" s="20">
        <f>IF(gesamt!C2135="",10,gesamt!G2135)</f>
        <v>0</v>
      </c>
      <c r="E2135" s="20">
        <f>IF(gesamt!C2135="",10,gesamt!H2135)</f>
        <v>18</v>
      </c>
      <c r="F2135" s="20">
        <f>IF(gesamt!C2135="",10,gesamt!I2135)</f>
        <v>16.399999999999999</v>
      </c>
      <c r="G2135" s="20">
        <f>IF(gesamt!C2135="",0,gesamt!J2135)</f>
        <v>0</v>
      </c>
      <c r="H2135" s="20">
        <f>IF(gesamt!C2135="",0,gesamt!K2135)</f>
        <v>0</v>
      </c>
      <c r="I2135" s="19">
        <f t="shared" si="130"/>
        <v>236.28</v>
      </c>
      <c r="J2135" s="22">
        <f t="shared" si="128"/>
        <v>2134</v>
      </c>
      <c r="K2135" s="21">
        <f t="shared" ref="K2135:K2198" ca="1" si="131">IFERROR(SEARCH(INDIRECT(CELL("address")),A2135),0)</f>
        <v>1</v>
      </c>
      <c r="L2135" s="21">
        <f ca="1">IF(K2135=0,"",COUNTIF($K$2:K2135,"&gt;0"))</f>
        <v>2134</v>
      </c>
      <c r="M2135" s="50" t="str">
        <f t="shared" ca="1" si="129"/>
        <v>Taube, mit Haut (roh)</v>
      </c>
    </row>
    <row r="2136" spans="1:13" s="18" customFormat="1" ht="14.25" x14ac:dyDescent="0.2">
      <c r="A2136" s="18" t="str">
        <f>IF(gesamt!C2136="",CONCATENATE("Eintrag ",J2136),gesamt!A2136)</f>
        <v>Täublinge</v>
      </c>
      <c r="B2136" s="18">
        <v>100</v>
      </c>
      <c r="C2136" s="19">
        <f>IF(gesamt!C2136="",100,gesamt!D2136)</f>
        <v>22</v>
      </c>
      <c r="D2136" s="20">
        <f>IF(gesamt!C2136="",10,gesamt!G2136)</f>
        <v>2</v>
      </c>
      <c r="E2136" s="20">
        <f>IF(gesamt!C2136="",10,gesamt!H2136)</f>
        <v>0.4</v>
      </c>
      <c r="F2136" s="20">
        <f>IF(gesamt!C2136="",10,gesamt!I2136)</f>
        <v>2.2999999999999998</v>
      </c>
      <c r="G2136" s="20">
        <f>IF(gesamt!C2136="",0,gesamt!J2136)</f>
        <v>0</v>
      </c>
      <c r="H2136" s="20">
        <f>IF(gesamt!C2136="",0,gesamt!K2136)</f>
        <v>0</v>
      </c>
      <c r="I2136" s="19">
        <f t="shared" si="130"/>
        <v>21.58</v>
      </c>
      <c r="J2136" s="22">
        <f t="shared" si="128"/>
        <v>2135</v>
      </c>
      <c r="K2136" s="21">
        <f t="shared" ca="1" si="131"/>
        <v>1</v>
      </c>
      <c r="L2136" s="21">
        <f ca="1">IF(K2136=0,"",COUNTIF($K$2:K2136,"&gt;0"))</f>
        <v>2135</v>
      </c>
      <c r="M2136" s="50" t="str">
        <f t="shared" ca="1" si="129"/>
        <v>Täublinge</v>
      </c>
    </row>
    <row r="2137" spans="1:13" s="18" customFormat="1" ht="14.25" x14ac:dyDescent="0.2">
      <c r="A2137" s="18" t="str">
        <f>IF(gesamt!C2137="",CONCATENATE("Eintrag ",J2137),gesamt!A2137)</f>
        <v>Tee, Früchtetee</v>
      </c>
      <c r="B2137" s="18">
        <v>100</v>
      </c>
      <c r="C2137" s="19">
        <f>IF(gesamt!C2137="",100,gesamt!D2137)</f>
        <v>1</v>
      </c>
      <c r="D2137" s="20">
        <f>IF(gesamt!C2137="",10,gesamt!G2137)</f>
        <v>0.2</v>
      </c>
      <c r="E2137" s="20">
        <f>IF(gesamt!C2137="",10,gesamt!H2137)</f>
        <v>0</v>
      </c>
      <c r="F2137" s="20">
        <f>IF(gesamt!C2137="",10,gesamt!I2137)</f>
        <v>0</v>
      </c>
      <c r="G2137" s="20">
        <f>IF(gesamt!C2137="",0,gesamt!J2137)</f>
        <v>0</v>
      </c>
      <c r="H2137" s="20">
        <f>IF(gesamt!C2137="",0,gesamt!K2137)</f>
        <v>0</v>
      </c>
      <c r="I2137" s="19">
        <f t="shared" si="130"/>
        <v>0.82</v>
      </c>
      <c r="J2137" s="22">
        <f t="shared" si="128"/>
        <v>2136</v>
      </c>
      <c r="K2137" s="21">
        <f t="shared" ca="1" si="131"/>
        <v>1</v>
      </c>
      <c r="L2137" s="21">
        <f ca="1">IF(K2137=0,"",COUNTIF($K$2:K2137,"&gt;0"))</f>
        <v>2136</v>
      </c>
      <c r="M2137" s="50" t="str">
        <f t="shared" ca="1" si="129"/>
        <v>Tee, Früchtetee</v>
      </c>
    </row>
    <row r="2138" spans="1:13" s="18" customFormat="1" ht="14.25" x14ac:dyDescent="0.2">
      <c r="A2138" s="18" t="str">
        <f>IF(gesamt!C2138="",CONCATENATE("Eintrag ",J2138),gesamt!A2138)</f>
        <v>Tee, grün, ohne Zucker (Grüner Tee, Grüntee)</v>
      </c>
      <c r="B2138" s="18">
        <v>100</v>
      </c>
      <c r="C2138" s="19">
        <f>IF(gesamt!C2138="",100,gesamt!D2138)</f>
        <v>0</v>
      </c>
      <c r="D2138" s="20">
        <f>IF(gesamt!C2138="",10,gesamt!G2138)</f>
        <v>0.1</v>
      </c>
      <c r="E2138" s="20">
        <f>IF(gesamt!C2138="",10,gesamt!H2138)</f>
        <v>0</v>
      </c>
      <c r="F2138" s="20">
        <f>IF(gesamt!C2138="",10,gesamt!I2138)</f>
        <v>0</v>
      </c>
      <c r="G2138" s="20">
        <f>IF(gesamt!C2138="",0,gesamt!J2138)</f>
        <v>0</v>
      </c>
      <c r="H2138" s="20">
        <f>IF(gesamt!C2138="",0,gesamt!K2138)</f>
        <v>0</v>
      </c>
      <c r="I2138" s="19">
        <f t="shared" si="130"/>
        <v>0.41</v>
      </c>
      <c r="J2138" s="22">
        <f t="shared" si="128"/>
        <v>2137</v>
      </c>
      <c r="K2138" s="21">
        <f t="shared" ca="1" si="131"/>
        <v>1</v>
      </c>
      <c r="L2138" s="21">
        <f ca="1">IF(K2138=0,"",COUNTIF($K$2:K2138,"&gt;0"))</f>
        <v>2137</v>
      </c>
      <c r="M2138" s="50" t="str">
        <f t="shared" ca="1" si="129"/>
        <v>Tee, grün, ohne Zucker (Grüner Tee, Grüntee)</v>
      </c>
    </row>
    <row r="2139" spans="1:13" s="18" customFormat="1" ht="14.25" x14ac:dyDescent="0.2">
      <c r="A2139" s="18" t="str">
        <f>IF(gesamt!C2139="",CONCATENATE("Eintrag ",J2139),gesamt!A2139)</f>
        <v>Tee, Kräutertee</v>
      </c>
      <c r="B2139" s="18">
        <v>100</v>
      </c>
      <c r="C2139" s="19">
        <f>IF(gesamt!C2139="",100,gesamt!D2139)</f>
        <v>3</v>
      </c>
      <c r="D2139" s="20">
        <f>IF(gesamt!C2139="",10,gesamt!G2139)</f>
        <v>0.5</v>
      </c>
      <c r="E2139" s="20">
        <f>IF(gesamt!C2139="",10,gesamt!H2139)</f>
        <v>0</v>
      </c>
      <c r="F2139" s="20">
        <f>IF(gesamt!C2139="",10,gesamt!I2139)</f>
        <v>0.1</v>
      </c>
      <c r="G2139" s="20">
        <f>IF(gesamt!C2139="",0,gesamt!J2139)</f>
        <v>0</v>
      </c>
      <c r="H2139" s="20">
        <f>IF(gesamt!C2139="",0,gesamt!K2139)</f>
        <v>0</v>
      </c>
      <c r="I2139" s="19">
        <f t="shared" si="130"/>
        <v>2.4699999999999998</v>
      </c>
      <c r="J2139" s="22">
        <f t="shared" si="128"/>
        <v>2138</v>
      </c>
      <c r="K2139" s="21">
        <f t="shared" ca="1" si="131"/>
        <v>1</v>
      </c>
      <c r="L2139" s="21">
        <f ca="1">IF(K2139=0,"",COUNTIF($K$2:K2139,"&gt;0"))</f>
        <v>2138</v>
      </c>
      <c r="M2139" s="50" t="str">
        <f t="shared" ca="1" si="129"/>
        <v>Tee, Kräutertee</v>
      </c>
    </row>
    <row r="2140" spans="1:13" s="18" customFormat="1" ht="14.25" x14ac:dyDescent="0.2">
      <c r="A2140" s="18" t="str">
        <f>IF(gesamt!C2140="",CONCATENATE("Eintrag ",J2140),gesamt!A2140)</f>
        <v>Tee, Mate grün / geröstet</v>
      </c>
      <c r="B2140" s="18">
        <v>100</v>
      </c>
      <c r="C2140" s="19">
        <f>IF(gesamt!C2140="",100,gesamt!D2140)</f>
        <v>0</v>
      </c>
      <c r="D2140" s="20">
        <f>IF(gesamt!C2140="",10,gesamt!G2140)</f>
        <v>0</v>
      </c>
      <c r="E2140" s="20">
        <f>IF(gesamt!C2140="",10,gesamt!H2140)</f>
        <v>0</v>
      </c>
      <c r="F2140" s="20">
        <f>IF(gesamt!C2140="",10,gesamt!I2140)</f>
        <v>0.1</v>
      </c>
      <c r="G2140" s="20">
        <f>IF(gesamt!C2140="",0,gesamt!J2140)</f>
        <v>0</v>
      </c>
      <c r="H2140" s="20">
        <f>IF(gesamt!C2140="",0,gesamt!K2140)</f>
        <v>0</v>
      </c>
      <c r="I2140" s="19">
        <f t="shared" si="130"/>
        <v>0.42000000000000004</v>
      </c>
      <c r="J2140" s="22">
        <f t="shared" si="128"/>
        <v>2139</v>
      </c>
      <c r="K2140" s="21">
        <f t="shared" ca="1" si="131"/>
        <v>1</v>
      </c>
      <c r="L2140" s="21">
        <f ca="1">IF(K2140=0,"",COUNTIF($K$2:K2140,"&gt;0"))</f>
        <v>2139</v>
      </c>
      <c r="M2140" s="50" t="str">
        <f t="shared" ca="1" si="129"/>
        <v>Tee, Mate grün / geröstet</v>
      </c>
    </row>
    <row r="2141" spans="1:13" s="18" customFormat="1" ht="14.25" x14ac:dyDescent="0.2">
      <c r="A2141" s="18" t="str">
        <f>IF(gesamt!C2141="",CONCATENATE("Eintrag ",J2141),gesamt!A2141)</f>
        <v>Tee, schwarz, aromatisiert, o.Zucker (Schwarzer Tee, Earl Grey, Black Currant)</v>
      </c>
      <c r="B2141" s="18">
        <v>100</v>
      </c>
      <c r="C2141" s="19">
        <f>IF(gesamt!C2141="",100,gesamt!D2141)</f>
        <v>0</v>
      </c>
      <c r="D2141" s="20">
        <f>IF(gesamt!C2141="",10,gesamt!G2141)</f>
        <v>0.1</v>
      </c>
      <c r="E2141" s="20">
        <f>IF(gesamt!C2141="",10,gesamt!H2141)</f>
        <v>0</v>
      </c>
      <c r="F2141" s="20">
        <f>IF(gesamt!C2141="",10,gesamt!I2141)</f>
        <v>0</v>
      </c>
      <c r="G2141" s="20">
        <f>IF(gesamt!C2141="",0,gesamt!J2141)</f>
        <v>0</v>
      </c>
      <c r="H2141" s="20">
        <f>IF(gesamt!C2141="",0,gesamt!K2141)</f>
        <v>0</v>
      </c>
      <c r="I2141" s="19">
        <f t="shared" si="130"/>
        <v>0.41</v>
      </c>
      <c r="J2141" s="22">
        <f t="shared" si="128"/>
        <v>2140</v>
      </c>
      <c r="K2141" s="21">
        <f t="shared" ca="1" si="131"/>
        <v>1</v>
      </c>
      <c r="L2141" s="21">
        <f ca="1">IF(K2141=0,"",COUNTIF($K$2:K2141,"&gt;0"))</f>
        <v>2140</v>
      </c>
      <c r="M2141" s="50" t="str">
        <f t="shared" ca="1" si="129"/>
        <v>Tee, schwarz, aromatisiert, o.Zucker (Schwarzer Tee, Earl Grey, Black Currant)</v>
      </c>
    </row>
    <row r="2142" spans="1:13" s="18" customFormat="1" ht="14.25" x14ac:dyDescent="0.2">
      <c r="A2142" s="18" t="str">
        <f>IF(gesamt!C2142="",CONCATENATE("Eintrag ",J2142),gesamt!A2142)</f>
        <v>Tee, schwarz, ohne Zucker (Schwarzer Tee, Schwarztee, Darjeeling, Ceylon, Assam)</v>
      </c>
      <c r="B2142" s="18">
        <v>100</v>
      </c>
      <c r="C2142" s="19">
        <f>IF(gesamt!C2142="",100,gesamt!D2142)</f>
        <v>0</v>
      </c>
      <c r="D2142" s="20">
        <f>IF(gesamt!C2142="",10,gesamt!G2142)</f>
        <v>0.1</v>
      </c>
      <c r="E2142" s="20">
        <f>IF(gesamt!C2142="",10,gesamt!H2142)</f>
        <v>0</v>
      </c>
      <c r="F2142" s="20">
        <f>IF(gesamt!C2142="",10,gesamt!I2142)</f>
        <v>0</v>
      </c>
      <c r="G2142" s="20">
        <f>IF(gesamt!C2142="",0,gesamt!J2142)</f>
        <v>0</v>
      </c>
      <c r="H2142" s="20">
        <f>IF(gesamt!C2142="",0,gesamt!K2142)</f>
        <v>0</v>
      </c>
      <c r="I2142" s="19">
        <f t="shared" si="130"/>
        <v>0.41</v>
      </c>
      <c r="J2142" s="22">
        <f t="shared" si="128"/>
        <v>2141</v>
      </c>
      <c r="K2142" s="21">
        <f t="shared" ca="1" si="131"/>
        <v>1</v>
      </c>
      <c r="L2142" s="21">
        <f ca="1">IF(K2142=0,"",COUNTIF($K$2:K2142,"&gt;0"))</f>
        <v>2141</v>
      </c>
      <c r="M2142" s="50" t="str">
        <f t="shared" ca="1" si="129"/>
        <v>Tee, schwarz, ohne Zucker (Schwarzer Tee, Schwarztee, Darjeeling, Ceylon, Assam)</v>
      </c>
    </row>
    <row r="2143" spans="1:13" s="18" customFormat="1" ht="14.25" x14ac:dyDescent="0.2">
      <c r="A2143" s="18" t="str">
        <f>IF(gesamt!C2143="",CONCATENATE("Eintrag ",J2143),gesamt!A2143)</f>
        <v>Tee, weiß, ohne Zucker (Weißer Tee, Weißtee)</v>
      </c>
      <c r="B2143" s="18">
        <v>100</v>
      </c>
      <c r="C2143" s="19">
        <f>IF(gesamt!C2143="",100,gesamt!D2143)</f>
        <v>0</v>
      </c>
      <c r="D2143" s="20">
        <f>IF(gesamt!C2143="",10,gesamt!G2143)</f>
        <v>0.1</v>
      </c>
      <c r="E2143" s="20">
        <f>IF(gesamt!C2143="",10,gesamt!H2143)</f>
        <v>0</v>
      </c>
      <c r="F2143" s="20">
        <f>IF(gesamt!C2143="",10,gesamt!I2143)</f>
        <v>0</v>
      </c>
      <c r="G2143" s="20">
        <f>IF(gesamt!C2143="",0,gesamt!J2143)</f>
        <v>0</v>
      </c>
      <c r="H2143" s="20">
        <f>IF(gesamt!C2143="",0,gesamt!K2143)</f>
        <v>0</v>
      </c>
      <c r="I2143" s="19">
        <f t="shared" si="130"/>
        <v>0.41</v>
      </c>
      <c r="J2143" s="22">
        <f t="shared" si="128"/>
        <v>2142</v>
      </c>
      <c r="K2143" s="21">
        <f t="shared" ca="1" si="131"/>
        <v>1</v>
      </c>
      <c r="L2143" s="21">
        <f ca="1">IF(K2143=0,"",COUNTIF($K$2:K2143,"&gt;0"))</f>
        <v>2142</v>
      </c>
      <c r="M2143" s="50" t="str">
        <f t="shared" ca="1" si="129"/>
        <v>Tee, weiß, ohne Zucker (Weißer Tee, Weißtee)</v>
      </c>
    </row>
    <row r="2144" spans="1:13" s="18" customFormat="1" ht="14.25" x14ac:dyDescent="0.2">
      <c r="A2144" s="18" t="str">
        <f>IF(gesamt!C2144="",CONCATENATE("Eintrag ",J2144),gesamt!A2144)</f>
        <v>Teewurst</v>
      </c>
      <c r="B2144" s="18">
        <v>100</v>
      </c>
      <c r="C2144" s="19">
        <f>IF(gesamt!C2144="",100,gesamt!D2144)</f>
        <v>403</v>
      </c>
      <c r="D2144" s="20">
        <f>IF(gesamt!C2144="",10,gesamt!G2144)</f>
        <v>0.2</v>
      </c>
      <c r="E2144" s="20">
        <f>IF(gesamt!C2144="",10,gesamt!H2144)</f>
        <v>38</v>
      </c>
      <c r="F2144" s="20">
        <f>IF(gesamt!C2144="",10,gesamt!I2144)</f>
        <v>15</v>
      </c>
      <c r="G2144" s="20">
        <f>IF(gesamt!C2144="",0,gesamt!J2144)</f>
        <v>0</v>
      </c>
      <c r="H2144" s="20">
        <f>IF(gesamt!C2144="",0,gesamt!K2144)</f>
        <v>0</v>
      </c>
      <c r="I2144" s="19">
        <f t="shared" si="130"/>
        <v>417.22</v>
      </c>
      <c r="J2144" s="22">
        <f t="shared" si="128"/>
        <v>2143</v>
      </c>
      <c r="K2144" s="21">
        <f t="shared" ca="1" si="131"/>
        <v>1</v>
      </c>
      <c r="L2144" s="21">
        <f ca="1">IF(K2144=0,"",COUNTIF($K$2:K2144,"&gt;0"))</f>
        <v>2143</v>
      </c>
      <c r="M2144" s="50" t="str">
        <f t="shared" ca="1" si="129"/>
        <v>Teewurst</v>
      </c>
    </row>
    <row r="2145" spans="1:13" s="18" customFormat="1" ht="14.25" x14ac:dyDescent="0.2">
      <c r="A2145" s="18" t="str">
        <f>IF(gesamt!C2145="",CONCATENATE("Eintrag ",J2145),gesamt!A2145)</f>
        <v>Teewurst, Rügenwalder Art</v>
      </c>
      <c r="B2145" s="18">
        <v>100</v>
      </c>
      <c r="C2145" s="19">
        <f>IF(gesamt!C2145="",100,gesamt!D2145)</f>
        <v>360</v>
      </c>
      <c r="D2145" s="20">
        <f>IF(gesamt!C2145="",10,gesamt!G2145)</f>
        <v>0.5</v>
      </c>
      <c r="E2145" s="20">
        <f>IF(gesamt!C2145="",10,gesamt!H2145)</f>
        <v>32.799999999999997</v>
      </c>
      <c r="F2145" s="20">
        <f>IF(gesamt!C2145="",10,gesamt!I2145)</f>
        <v>15.6</v>
      </c>
      <c r="G2145" s="20">
        <f>IF(gesamt!C2145="",0,gesamt!J2145)</f>
        <v>0</v>
      </c>
      <c r="H2145" s="20">
        <f>IF(gesamt!C2145="",0,gesamt!K2145)</f>
        <v>0</v>
      </c>
      <c r="I2145" s="19">
        <f t="shared" si="130"/>
        <v>372.61</v>
      </c>
      <c r="J2145" s="22">
        <f t="shared" si="128"/>
        <v>2144</v>
      </c>
      <c r="K2145" s="21">
        <f t="shared" ca="1" si="131"/>
        <v>1</v>
      </c>
      <c r="L2145" s="21">
        <f ca="1">IF(K2145=0,"",COUNTIF($K$2:K2145,"&gt;0"))</f>
        <v>2144</v>
      </c>
      <c r="M2145" s="50" t="str">
        <f t="shared" ca="1" si="129"/>
        <v>Teewurst, Rügenwalder Art</v>
      </c>
    </row>
    <row r="2146" spans="1:13" s="18" customFormat="1" ht="14.25" x14ac:dyDescent="0.2">
      <c r="A2146" s="18" t="str">
        <f>IF(gesamt!C2146="",CONCATENATE("Eintrag ",J2146),gesamt!A2146)</f>
        <v>Teffmehl, Vollkorn (Zwerghirse, Tef)</v>
      </c>
      <c r="B2146" s="18">
        <v>100</v>
      </c>
      <c r="C2146" s="19">
        <f>IF(gesamt!C2146="",100,gesamt!D2146)</f>
        <v>373</v>
      </c>
      <c r="D2146" s="20">
        <f>IF(gesamt!C2146="",10,gesamt!G2146)</f>
        <v>72</v>
      </c>
      <c r="E2146" s="20">
        <f>IF(gesamt!C2146="",10,gesamt!H2146)</f>
        <v>2</v>
      </c>
      <c r="F2146" s="20">
        <f>IF(gesamt!C2146="",10,gesamt!I2146)</f>
        <v>14</v>
      </c>
      <c r="G2146" s="20">
        <f>IF(gesamt!C2146="",0,gesamt!J2146)</f>
        <v>0</v>
      </c>
      <c r="H2146" s="20">
        <f>IF(gesamt!C2146="",0,gesamt!K2146)</f>
        <v>0</v>
      </c>
      <c r="I2146" s="19">
        <f t="shared" si="130"/>
        <v>372.6</v>
      </c>
      <c r="J2146" s="22">
        <f t="shared" si="128"/>
        <v>2145</v>
      </c>
      <c r="K2146" s="21">
        <f t="shared" ca="1" si="131"/>
        <v>1</v>
      </c>
      <c r="L2146" s="21">
        <f ca="1">IF(K2146=0,"",COUNTIF($K$2:K2146,"&gt;0"))</f>
        <v>2145</v>
      </c>
      <c r="M2146" s="50" t="str">
        <f t="shared" ca="1" si="129"/>
        <v>Teffmehl, Vollkorn (Zwerghirse, Tef)</v>
      </c>
    </row>
    <row r="2147" spans="1:13" s="18" customFormat="1" ht="14.25" x14ac:dyDescent="0.2">
      <c r="A2147" s="18" t="str">
        <f>IF(gesamt!C2147="",CONCATENATE("Eintrag ",J2147),gesamt!A2147)</f>
        <v>Teigwaren ohne Ei, gekocht (Hartweizennudeln, auch gefärbt)</v>
      </c>
      <c r="B2147" s="18">
        <v>100</v>
      </c>
      <c r="C2147" s="19">
        <f>IF(gesamt!C2147="",100,gesamt!D2147)</f>
        <v>156</v>
      </c>
      <c r="D2147" s="20">
        <f>IF(gesamt!C2147="",10,gesamt!G2147)</f>
        <v>32</v>
      </c>
      <c r="E2147" s="20">
        <f>IF(gesamt!C2147="",10,gesamt!H2147)</f>
        <v>0.8</v>
      </c>
      <c r="F2147" s="20">
        <f>IF(gesamt!C2147="",10,gesamt!I2147)</f>
        <v>5.3</v>
      </c>
      <c r="G2147" s="20">
        <f>IF(gesamt!C2147="",0,gesamt!J2147)</f>
        <v>0</v>
      </c>
      <c r="H2147" s="20">
        <f>IF(gesamt!C2147="",0,gesamt!K2147)</f>
        <v>0</v>
      </c>
      <c r="I2147" s="19">
        <f t="shared" si="130"/>
        <v>160.89999999999998</v>
      </c>
      <c r="J2147" s="22">
        <f t="shared" si="128"/>
        <v>2146</v>
      </c>
      <c r="K2147" s="21">
        <f t="shared" ca="1" si="131"/>
        <v>1</v>
      </c>
      <c r="L2147" s="21">
        <f ca="1">IF(K2147=0,"",COUNTIF($K$2:K2147,"&gt;0"))</f>
        <v>2146</v>
      </c>
      <c r="M2147" s="50" t="str">
        <f t="shared" ca="1" si="129"/>
        <v>Teigwaren ohne Ei, gekocht (Hartweizennudeln, auch gefärbt)</v>
      </c>
    </row>
    <row r="2148" spans="1:13" s="18" customFormat="1" ht="14.25" x14ac:dyDescent="0.2">
      <c r="A2148" s="18" t="str">
        <f>IF(gesamt!C2148="",CONCATENATE("Eintrag ",J2148),gesamt!A2148)</f>
        <v>Teigwaren ohne Ei, roh (Hartweizennudeln, auch gefärbt)</v>
      </c>
      <c r="B2148" s="18">
        <v>100</v>
      </c>
      <c r="C2148" s="19">
        <f>IF(gesamt!C2148="",100,gesamt!D2148)</f>
        <v>352</v>
      </c>
      <c r="D2148" s="20">
        <f>IF(gesamt!C2148="",10,gesamt!G2148)</f>
        <v>72</v>
      </c>
      <c r="E2148" s="20">
        <f>IF(gesamt!C2148="",10,gesamt!H2148)</f>
        <v>1.8</v>
      </c>
      <c r="F2148" s="20">
        <f>IF(gesamt!C2148="",10,gesamt!I2148)</f>
        <v>12</v>
      </c>
      <c r="G2148" s="20">
        <f>IF(gesamt!C2148="",0,gesamt!J2148)</f>
        <v>0</v>
      </c>
      <c r="H2148" s="20">
        <f>IF(gesamt!C2148="",0,gesamt!K2148)</f>
        <v>0</v>
      </c>
      <c r="I2148" s="19">
        <f t="shared" si="130"/>
        <v>362.34000000000003</v>
      </c>
      <c r="J2148" s="22">
        <f t="shared" si="128"/>
        <v>2147</v>
      </c>
      <c r="K2148" s="21">
        <f t="shared" ca="1" si="131"/>
        <v>1</v>
      </c>
      <c r="L2148" s="21">
        <f ca="1">IF(K2148=0,"",COUNTIF($K$2:K2148,"&gt;0"))</f>
        <v>2147</v>
      </c>
      <c r="M2148" s="50" t="str">
        <f t="shared" ca="1" si="129"/>
        <v>Teigwaren ohne Ei, roh (Hartweizennudeln, auch gefärbt)</v>
      </c>
    </row>
    <row r="2149" spans="1:13" s="18" customFormat="1" ht="14.25" x14ac:dyDescent="0.2">
      <c r="A2149" s="18" t="str">
        <f>IF(gesamt!C2149="",CONCATENATE("Eintrag ",J2149),gesamt!A2149)</f>
        <v>Tempeh, fermentiertes Soja (Wurstersatz)</v>
      </c>
      <c r="B2149" s="18">
        <v>100</v>
      </c>
      <c r="C2149" s="19">
        <f>IF(gesamt!C2149="",100,gesamt!D2149)</f>
        <v>181</v>
      </c>
      <c r="D2149" s="20">
        <f>IF(gesamt!C2149="",10,gesamt!G2149)</f>
        <v>1.5</v>
      </c>
      <c r="E2149" s="20">
        <f>IF(gesamt!C2149="",10,gesamt!H2149)</f>
        <v>10</v>
      </c>
      <c r="F2149" s="20">
        <f>IF(gesamt!C2149="",10,gesamt!I2149)</f>
        <v>20</v>
      </c>
      <c r="G2149" s="20">
        <f>IF(gesamt!C2149="",0,gesamt!J2149)</f>
        <v>0</v>
      </c>
      <c r="H2149" s="20">
        <f>IF(gesamt!C2149="",0,gesamt!K2149)</f>
        <v>0</v>
      </c>
      <c r="I2149" s="19">
        <f t="shared" si="130"/>
        <v>183.15</v>
      </c>
      <c r="J2149" s="22">
        <f t="shared" ref="J2149:J2212" si="132">J2148+1</f>
        <v>2148</v>
      </c>
      <c r="K2149" s="21">
        <f t="shared" ca="1" si="131"/>
        <v>1</v>
      </c>
      <c r="L2149" s="21">
        <f ca="1">IF(K2149=0,"",COUNTIF($K$2:K2149,"&gt;0"))</f>
        <v>2148</v>
      </c>
      <c r="M2149" s="50" t="str">
        <f t="shared" ca="1" si="129"/>
        <v>Tempeh, fermentiertes Soja (Wurstersatz)</v>
      </c>
    </row>
    <row r="2150" spans="1:13" s="18" customFormat="1" ht="14.25" x14ac:dyDescent="0.2">
      <c r="A2150" s="18" t="str">
        <f>IF(gesamt!C2150="",CONCATENATE("Eintrag ",J2150),gesamt!A2150)</f>
        <v>Tequila 38 Vol.%</v>
      </c>
      <c r="B2150" s="18">
        <v>100</v>
      </c>
      <c r="C2150" s="19">
        <f>IF(gesamt!C2150="",100,gesamt!D2150)</f>
        <v>245</v>
      </c>
      <c r="D2150" s="20">
        <f>IF(gesamt!C2150="",10,gesamt!G2150)</f>
        <v>0</v>
      </c>
      <c r="E2150" s="20">
        <f>IF(gesamt!C2150="",10,gesamt!H2150)</f>
        <v>0</v>
      </c>
      <c r="F2150" s="20">
        <f>IF(gesamt!C2150="",10,gesamt!I2150)</f>
        <v>0</v>
      </c>
      <c r="G2150" s="20">
        <f>IF(gesamt!C2150="",0,gesamt!J2150)</f>
        <v>38</v>
      </c>
      <c r="H2150" s="20">
        <f>IF(gesamt!C2150="",0,gesamt!K2150)</f>
        <v>0</v>
      </c>
      <c r="I2150" s="19">
        <f t="shared" si="130"/>
        <v>266</v>
      </c>
      <c r="J2150" s="22">
        <f t="shared" si="132"/>
        <v>2149</v>
      </c>
      <c r="K2150" s="21">
        <f t="shared" ca="1" si="131"/>
        <v>1</v>
      </c>
      <c r="L2150" s="21">
        <f ca="1">IF(K2150=0,"",COUNTIF($K$2:K2150,"&gt;0"))</f>
        <v>2149</v>
      </c>
      <c r="M2150" s="50" t="str">
        <f t="shared" ca="1" si="129"/>
        <v>Tequila 38 Vol.%</v>
      </c>
    </row>
    <row r="2151" spans="1:13" s="18" customFormat="1" ht="14.25" x14ac:dyDescent="0.2">
      <c r="A2151" s="18" t="str">
        <f>IF(gesamt!C2151="",CONCATENATE("Eintrag ",J2151),gesamt!A2151)</f>
        <v>Teriyaki Soße</v>
      </c>
      <c r="B2151" s="18">
        <v>100</v>
      </c>
      <c r="C2151" s="19">
        <f>IF(gesamt!C2151="",100,gesamt!D2151)</f>
        <v>56</v>
      </c>
      <c r="D2151" s="20">
        <f>IF(gesamt!C2151="",10,gesamt!G2151)</f>
        <v>12</v>
      </c>
      <c r="E2151" s="20">
        <f>IF(gesamt!C2151="",10,gesamt!H2151)</f>
        <v>0</v>
      </c>
      <c r="F2151" s="20">
        <f>IF(gesamt!C2151="",10,gesamt!I2151)</f>
        <v>1.8</v>
      </c>
      <c r="G2151" s="20">
        <f>IF(gesamt!C2151="",0,gesamt!J2151)</f>
        <v>0</v>
      </c>
      <c r="H2151" s="20">
        <f>IF(gesamt!C2151="",0,gesamt!K2151)</f>
        <v>0</v>
      </c>
      <c r="I2151" s="19">
        <f t="shared" si="130"/>
        <v>56.76</v>
      </c>
      <c r="J2151" s="22">
        <f t="shared" si="132"/>
        <v>2150</v>
      </c>
      <c r="K2151" s="21">
        <f t="shared" ca="1" si="131"/>
        <v>1</v>
      </c>
      <c r="L2151" s="21">
        <f ca="1">IF(K2151=0,"",COUNTIF($K$2:K2151,"&gt;0"))</f>
        <v>2150</v>
      </c>
      <c r="M2151" s="50" t="str">
        <f t="shared" ca="1" si="129"/>
        <v>Teriyaki Soße</v>
      </c>
    </row>
    <row r="2152" spans="1:13" s="18" customFormat="1" ht="14.25" x14ac:dyDescent="0.2">
      <c r="A2152" s="18" t="str">
        <f>IF(gesamt!C2152="",CONCATENATE("Eintrag ",J2152),gesamt!A2152)</f>
        <v>Thai Curry Paste (Würzpaste)</v>
      </c>
      <c r="B2152" s="18">
        <v>100</v>
      </c>
      <c r="C2152" s="19">
        <f>IF(gesamt!C2152="",100,gesamt!D2152)</f>
        <v>45</v>
      </c>
      <c r="D2152" s="20">
        <f>IF(gesamt!C2152="",10,gesamt!G2152)</f>
        <v>11</v>
      </c>
      <c r="E2152" s="20">
        <f>IF(gesamt!C2152="",10,gesamt!H2152)</f>
        <v>2</v>
      </c>
      <c r="F2152" s="20">
        <f>IF(gesamt!C2152="",10,gesamt!I2152)</f>
        <v>4</v>
      </c>
      <c r="G2152" s="20">
        <f>IF(gesamt!C2152="",0,gesamt!J2152)</f>
        <v>0</v>
      </c>
      <c r="H2152" s="20">
        <f>IF(gesamt!C2152="",0,gesamt!K2152)</f>
        <v>0</v>
      </c>
      <c r="I2152" s="19">
        <f t="shared" si="130"/>
        <v>80.5</v>
      </c>
      <c r="J2152" s="22">
        <f t="shared" si="132"/>
        <v>2151</v>
      </c>
      <c r="K2152" s="21">
        <f t="shared" ca="1" si="131"/>
        <v>1</v>
      </c>
      <c r="L2152" s="21">
        <f ca="1">IF(K2152=0,"",COUNTIF($K$2:K2152,"&gt;0"))</f>
        <v>2151</v>
      </c>
      <c r="M2152" s="50" t="str">
        <f t="shared" ca="1" si="129"/>
        <v>Thai Curry Paste (Würzpaste)</v>
      </c>
    </row>
    <row r="2153" spans="1:13" s="18" customFormat="1" ht="14.25" x14ac:dyDescent="0.2">
      <c r="A2153" s="18" t="str">
        <f>IF(gesamt!C2153="",CONCATENATE("Eintrag ",J2153),gesamt!A2153)</f>
        <v>Thai-Ingwer, Galgantwurzel, Galangawurzel, Alpinia, getrocknet</v>
      </c>
      <c r="B2153" s="18">
        <v>100</v>
      </c>
      <c r="C2153" s="19">
        <f>IF(gesamt!C2153="",100,gesamt!D2153)</f>
        <v>348</v>
      </c>
      <c r="D2153" s="20">
        <f>IF(gesamt!C2153="",10,gesamt!G2153)</f>
        <v>60</v>
      </c>
      <c r="E2153" s="20">
        <f>IF(gesamt!C2153="",10,gesamt!H2153)</f>
        <v>5</v>
      </c>
      <c r="F2153" s="20">
        <f>IF(gesamt!C2153="",10,gesamt!I2153)</f>
        <v>13</v>
      </c>
      <c r="G2153" s="20">
        <f>IF(gesamt!C2153="",0,gesamt!J2153)</f>
        <v>0</v>
      </c>
      <c r="H2153" s="20">
        <f>IF(gesamt!C2153="",0,gesamt!K2153)</f>
        <v>0</v>
      </c>
      <c r="I2153" s="19">
        <f t="shared" si="130"/>
        <v>347.1</v>
      </c>
      <c r="J2153" s="22">
        <f t="shared" si="132"/>
        <v>2152</v>
      </c>
      <c r="K2153" s="21">
        <f t="shared" ca="1" si="131"/>
        <v>1</v>
      </c>
      <c r="L2153" s="21">
        <f ca="1">IF(K2153=0,"",COUNTIF($K$2:K2153,"&gt;0"))</f>
        <v>2152</v>
      </c>
      <c r="M2153" s="50" t="str">
        <f t="shared" ca="1" si="129"/>
        <v>Thai-Ingwer, Galgantwurzel, Galangawurzel, Alpinia, getrocknet</v>
      </c>
    </row>
    <row r="2154" spans="1:13" s="18" customFormat="1" ht="14.25" x14ac:dyDescent="0.2">
      <c r="A2154" s="18" t="str">
        <f>IF(gesamt!C2154="",CONCATENATE("Eintrag ",J2154),gesamt!A2154)</f>
        <v>Thaisuppe (Thai-Suppe)</v>
      </c>
      <c r="B2154" s="18">
        <v>100</v>
      </c>
      <c r="C2154" s="19">
        <f>IF(gesamt!C2154="",100,gesamt!D2154)</f>
        <v>46</v>
      </c>
      <c r="D2154" s="20">
        <f>IF(gesamt!C2154="",10,gesamt!G2154)</f>
        <v>3.5</v>
      </c>
      <c r="E2154" s="20">
        <f>IF(gesamt!C2154="",10,gesamt!H2154)</f>
        <v>2.5</v>
      </c>
      <c r="F2154" s="20">
        <f>IF(gesamt!C2154="",10,gesamt!I2154)</f>
        <v>2</v>
      </c>
      <c r="G2154" s="20">
        <f>IF(gesamt!C2154="",0,gesamt!J2154)</f>
        <v>0</v>
      </c>
      <c r="H2154" s="20">
        <f>IF(gesamt!C2154="",0,gesamt!K2154)</f>
        <v>0</v>
      </c>
      <c r="I2154" s="19">
        <f t="shared" si="130"/>
        <v>45.999999999999993</v>
      </c>
      <c r="J2154" s="22">
        <f t="shared" si="132"/>
        <v>2153</v>
      </c>
      <c r="K2154" s="21">
        <f t="shared" ca="1" si="131"/>
        <v>1</v>
      </c>
      <c r="L2154" s="21">
        <f ca="1">IF(K2154=0,"",COUNTIF($K$2:K2154,"&gt;0"))</f>
        <v>2153</v>
      </c>
      <c r="M2154" s="50" t="str">
        <f t="shared" ca="1" si="129"/>
        <v>Thaisuppe (Thai-Suppe)</v>
      </c>
    </row>
    <row r="2155" spans="1:13" s="18" customFormat="1" ht="14.25" x14ac:dyDescent="0.2">
      <c r="A2155" s="18" t="str">
        <f>IF(gesamt!C2155="",CONCATENATE("Eintrag ",J2155),gesamt!A2155)</f>
        <v>Thunfisch (Konserve) in Öl</v>
      </c>
      <c r="B2155" s="18">
        <v>100</v>
      </c>
      <c r="C2155" s="19">
        <f>IF(gesamt!C2155="",100,gesamt!D2155)</f>
        <v>283</v>
      </c>
      <c r="D2155" s="20">
        <f>IF(gesamt!C2155="",10,gesamt!G2155)</f>
        <v>0</v>
      </c>
      <c r="E2155" s="20">
        <f>IF(gesamt!C2155="",10,gesamt!H2155)</f>
        <v>20.9</v>
      </c>
      <c r="F2155" s="20">
        <f>IF(gesamt!C2155="",10,gesamt!I2155)</f>
        <v>23.8</v>
      </c>
      <c r="G2155" s="20">
        <f>IF(gesamt!C2155="",0,gesamt!J2155)</f>
        <v>0</v>
      </c>
      <c r="H2155" s="20">
        <f>IF(gesamt!C2155="",0,gesamt!K2155)</f>
        <v>0</v>
      </c>
      <c r="I2155" s="19">
        <f t="shared" si="130"/>
        <v>294.33000000000004</v>
      </c>
      <c r="J2155" s="22">
        <f t="shared" si="132"/>
        <v>2154</v>
      </c>
      <c r="K2155" s="21">
        <f t="shared" ca="1" si="131"/>
        <v>1</v>
      </c>
      <c r="L2155" s="21">
        <f ca="1">IF(K2155=0,"",COUNTIF($K$2:K2155,"&gt;0"))</f>
        <v>2154</v>
      </c>
      <c r="M2155" s="50" t="str">
        <f t="shared" ca="1" si="129"/>
        <v>Thunfisch (Konserve) in Öl</v>
      </c>
    </row>
    <row r="2156" spans="1:13" s="18" customFormat="1" ht="14.25" x14ac:dyDescent="0.2">
      <c r="A2156" s="18" t="str">
        <f>IF(gesamt!C2156="",CONCATENATE("Eintrag ",J2156),gesamt!A2156)</f>
        <v>Thunfisch (roh)</v>
      </c>
      <c r="B2156" s="18">
        <v>100</v>
      </c>
      <c r="C2156" s="19">
        <f>IF(gesamt!C2156="",100,gesamt!D2156)</f>
        <v>204</v>
      </c>
      <c r="D2156" s="20">
        <f>IF(gesamt!C2156="",10,gesamt!G2156)</f>
        <v>0</v>
      </c>
      <c r="E2156" s="20">
        <f>IF(gesamt!C2156="",10,gesamt!H2156)</f>
        <v>15.5</v>
      </c>
      <c r="F2156" s="20">
        <f>IF(gesamt!C2156="",10,gesamt!I2156)</f>
        <v>21.5</v>
      </c>
      <c r="G2156" s="20">
        <f>IF(gesamt!C2156="",0,gesamt!J2156)</f>
        <v>0</v>
      </c>
      <c r="H2156" s="20">
        <f>IF(gesamt!C2156="",0,gesamt!K2156)</f>
        <v>0</v>
      </c>
      <c r="I2156" s="19">
        <f t="shared" si="130"/>
        <v>234.45</v>
      </c>
      <c r="J2156" s="22">
        <f t="shared" si="132"/>
        <v>2155</v>
      </c>
      <c r="K2156" s="21">
        <f t="shared" ca="1" si="131"/>
        <v>1</v>
      </c>
      <c r="L2156" s="21">
        <f ca="1">IF(K2156=0,"",COUNTIF($K$2:K2156,"&gt;0"))</f>
        <v>2155</v>
      </c>
      <c r="M2156" s="50" t="str">
        <f t="shared" ca="1" si="129"/>
        <v>Thunfisch (roh)</v>
      </c>
    </row>
    <row r="2157" spans="1:13" s="18" customFormat="1" ht="14.25" x14ac:dyDescent="0.2">
      <c r="A2157" s="18" t="str">
        <f>IF(gesamt!C2157="",CONCATENATE("Eintrag ",J2157),gesamt!A2157)</f>
        <v>Thunfisch Wrap</v>
      </c>
      <c r="B2157" s="18">
        <v>100</v>
      </c>
      <c r="C2157" s="19">
        <f>IF(gesamt!C2157="",100,gesamt!D2157)</f>
        <v>210</v>
      </c>
      <c r="D2157" s="20">
        <f>IF(gesamt!C2157="",10,gesamt!G2157)</f>
        <v>24.7</v>
      </c>
      <c r="E2157" s="20">
        <f>IF(gesamt!C2157="",10,gesamt!H2157)</f>
        <v>6.8</v>
      </c>
      <c r="F2157" s="20">
        <f>IF(gesamt!C2157="",10,gesamt!I2157)</f>
        <v>9.4</v>
      </c>
      <c r="G2157" s="20">
        <f>IF(gesamt!C2157="",0,gesamt!J2157)</f>
        <v>0</v>
      </c>
      <c r="H2157" s="20">
        <f>IF(gesamt!C2157="",0,gesamt!K2157)</f>
        <v>0</v>
      </c>
      <c r="I2157" s="19">
        <f t="shared" si="130"/>
        <v>203.99</v>
      </c>
      <c r="J2157" s="22">
        <f t="shared" si="132"/>
        <v>2156</v>
      </c>
      <c r="K2157" s="21">
        <f t="shared" ca="1" si="131"/>
        <v>1</v>
      </c>
      <c r="L2157" s="21">
        <f ca="1">IF(K2157=0,"",COUNTIF($K$2:K2157,"&gt;0"))</f>
        <v>2156</v>
      </c>
      <c r="M2157" s="50" t="str">
        <f t="shared" ca="1" si="129"/>
        <v>Thunfisch Wrap</v>
      </c>
    </row>
    <row r="2158" spans="1:13" s="18" customFormat="1" ht="14.25" x14ac:dyDescent="0.2">
      <c r="A2158" s="18" t="str">
        <f>IF(gesamt!C2158="",CONCATENATE("Eintrag ",J2158),gesamt!A2158)</f>
        <v>Thunfischsalat</v>
      </c>
      <c r="B2158" s="18">
        <v>100</v>
      </c>
      <c r="C2158" s="19">
        <f>IF(gesamt!C2158="",100,gesamt!D2158)</f>
        <v>216</v>
      </c>
      <c r="D2158" s="20">
        <f>IF(gesamt!C2158="",10,gesamt!G2158)</f>
        <v>6</v>
      </c>
      <c r="E2158" s="20">
        <f>IF(gesamt!C2158="",10,gesamt!H2158)</f>
        <v>17</v>
      </c>
      <c r="F2158" s="20">
        <f>IF(gesamt!C2158="",10,gesamt!I2158)</f>
        <v>8</v>
      </c>
      <c r="G2158" s="20">
        <f>IF(gesamt!C2158="",0,gesamt!J2158)</f>
        <v>0</v>
      </c>
      <c r="H2158" s="20">
        <f>IF(gesamt!C2158="",0,gesamt!K2158)</f>
        <v>0</v>
      </c>
      <c r="I2158" s="19">
        <f t="shared" si="130"/>
        <v>216.3</v>
      </c>
      <c r="J2158" s="22">
        <f t="shared" si="132"/>
        <v>2157</v>
      </c>
      <c r="K2158" s="21">
        <f t="shared" ca="1" si="131"/>
        <v>1</v>
      </c>
      <c r="L2158" s="21">
        <f ca="1">IF(K2158=0,"",COUNTIF($K$2:K2158,"&gt;0"))</f>
        <v>2157</v>
      </c>
      <c r="M2158" s="50" t="str">
        <f t="shared" ca="1" si="129"/>
        <v>Thunfischsalat</v>
      </c>
    </row>
    <row r="2159" spans="1:13" s="18" customFormat="1" ht="14.25" x14ac:dyDescent="0.2">
      <c r="A2159" s="18" t="str">
        <f>IF(gesamt!C2159="",CONCATENATE("Eintrag ",J2159),gesamt!A2159)</f>
        <v>Thunfisch-Sandwich</v>
      </c>
      <c r="B2159" s="18">
        <v>100</v>
      </c>
      <c r="C2159" s="19">
        <f>IF(gesamt!C2159="",100,gesamt!D2159)</f>
        <v>208</v>
      </c>
      <c r="D2159" s="20">
        <f>IF(gesamt!C2159="",10,gesamt!G2159)</f>
        <v>22</v>
      </c>
      <c r="E2159" s="20">
        <f>IF(gesamt!C2159="",10,gesamt!H2159)</f>
        <v>9</v>
      </c>
      <c r="F2159" s="20">
        <f>IF(gesamt!C2159="",10,gesamt!I2159)</f>
        <v>8</v>
      </c>
      <c r="G2159" s="20">
        <f>IF(gesamt!C2159="",0,gesamt!J2159)</f>
        <v>0</v>
      </c>
      <c r="H2159" s="20">
        <f>IF(gesamt!C2159="",0,gesamt!K2159)</f>
        <v>0</v>
      </c>
      <c r="I2159" s="19">
        <f t="shared" si="130"/>
        <v>207.49999999999997</v>
      </c>
      <c r="J2159" s="22">
        <f t="shared" si="132"/>
        <v>2158</v>
      </c>
      <c r="K2159" s="21">
        <f t="shared" ca="1" si="131"/>
        <v>1</v>
      </c>
      <c r="L2159" s="21">
        <f ca="1">IF(K2159=0,"",COUNTIF($K$2:K2159,"&gt;0"))</f>
        <v>2158</v>
      </c>
      <c r="M2159" s="50" t="str">
        <f t="shared" ca="1" si="129"/>
        <v>Thunfisch-Sandwich</v>
      </c>
    </row>
    <row r="2160" spans="1:13" s="18" customFormat="1" ht="14.25" x14ac:dyDescent="0.2">
      <c r="A2160" s="18" t="str">
        <f>IF(gesamt!C2160="",CONCATENATE("Eintrag ",J2160),gesamt!A2160)</f>
        <v>Thüringer Rostbratwurst (Grillwurst, Roster)</v>
      </c>
      <c r="B2160" s="18">
        <v>100</v>
      </c>
      <c r="C2160" s="19">
        <f>IF(gesamt!C2160="",100,gesamt!D2160)</f>
        <v>309</v>
      </c>
      <c r="D2160" s="20">
        <f>IF(gesamt!C2160="",10,gesamt!G2160)</f>
        <v>1</v>
      </c>
      <c r="E2160" s="20">
        <f>IF(gesamt!C2160="",10,gesamt!H2160)</f>
        <v>26</v>
      </c>
      <c r="F2160" s="20">
        <f>IF(gesamt!C2160="",10,gesamt!I2160)</f>
        <v>15</v>
      </c>
      <c r="G2160" s="20">
        <f>IF(gesamt!C2160="",0,gesamt!J2160)</f>
        <v>0</v>
      </c>
      <c r="H2160" s="20">
        <f>IF(gesamt!C2160="",0,gesamt!K2160)</f>
        <v>0</v>
      </c>
      <c r="I2160" s="19">
        <f t="shared" si="130"/>
        <v>308.89999999999998</v>
      </c>
      <c r="J2160" s="22">
        <f t="shared" si="132"/>
        <v>2159</v>
      </c>
      <c r="K2160" s="21">
        <f t="shared" ca="1" si="131"/>
        <v>1</v>
      </c>
      <c r="L2160" s="21">
        <f ca="1">IF(K2160=0,"",COUNTIF($K$2:K2160,"&gt;0"))</f>
        <v>2159</v>
      </c>
      <c r="M2160" s="50" t="str">
        <f t="shared" ca="1" si="129"/>
        <v>Thüringer Rostbratwurst (Grillwurst, Roster)</v>
      </c>
    </row>
    <row r="2161" spans="1:13" s="18" customFormat="1" ht="14.25" x14ac:dyDescent="0.2">
      <c r="A2161" s="18" t="str">
        <f>IF(gesamt!C2161="",CONCATENATE("Eintrag ",J2161),gesamt!A2161)</f>
        <v>Thüringer Schmandkuchen, Breikuchen, Schmierkuchen</v>
      </c>
      <c r="B2161" s="18">
        <v>100</v>
      </c>
      <c r="C2161" s="19">
        <f>IF(gesamt!C2161="",100,gesamt!D2161)</f>
        <v>380</v>
      </c>
      <c r="D2161" s="20">
        <f>IF(gesamt!C2161="",10,gesamt!G2161)</f>
        <v>29</v>
      </c>
      <c r="E2161" s="20">
        <f>IF(gesamt!C2161="",10,gesamt!H2161)</f>
        <v>24</v>
      </c>
      <c r="F2161" s="20">
        <f>IF(gesamt!C2161="",10,gesamt!I2161)</f>
        <v>9</v>
      </c>
      <c r="G2161" s="20">
        <f>IF(gesamt!C2161="",0,gesamt!J2161)</f>
        <v>0</v>
      </c>
      <c r="H2161" s="20">
        <f>IF(gesamt!C2161="",0,gesamt!K2161)</f>
        <v>0</v>
      </c>
      <c r="I2161" s="19">
        <f t="shared" si="130"/>
        <v>379.90000000000003</v>
      </c>
      <c r="J2161" s="22">
        <f t="shared" si="132"/>
        <v>2160</v>
      </c>
      <c r="K2161" s="21">
        <f t="shared" ca="1" si="131"/>
        <v>1</v>
      </c>
      <c r="L2161" s="21">
        <f ca="1">IF(K2161=0,"",COUNTIF($K$2:K2161,"&gt;0"))</f>
        <v>2160</v>
      </c>
      <c r="M2161" s="50" t="str">
        <f t="shared" ca="1" si="129"/>
        <v>Thüringer Schmandkuchen, Breikuchen, Schmierkuchen</v>
      </c>
    </row>
    <row r="2162" spans="1:13" s="18" customFormat="1" ht="14.25" x14ac:dyDescent="0.2">
      <c r="A2162" s="18" t="str">
        <f>IF(gesamt!C2162="",CONCATENATE("Eintrag ",J2162),gesamt!A2162)</f>
        <v>Thymian, getrocknet</v>
      </c>
      <c r="B2162" s="18">
        <v>100</v>
      </c>
      <c r="C2162" s="19">
        <f>IF(gesamt!C2162="",100,gesamt!D2162)</f>
        <v>292</v>
      </c>
      <c r="D2162" s="20">
        <f>IF(gesamt!C2162="",10,gesamt!G2162)</f>
        <v>45</v>
      </c>
      <c r="E2162" s="20">
        <f>IF(gesamt!C2162="",10,gesamt!H2162)</f>
        <v>7.5</v>
      </c>
      <c r="F2162" s="20">
        <f>IF(gesamt!C2162="",10,gesamt!I2162)</f>
        <v>9</v>
      </c>
      <c r="G2162" s="20">
        <f>IF(gesamt!C2162="",0,gesamt!J2162)</f>
        <v>0</v>
      </c>
      <c r="H2162" s="20">
        <f>IF(gesamt!C2162="",0,gesamt!K2162)</f>
        <v>0</v>
      </c>
      <c r="I2162" s="19">
        <f t="shared" si="130"/>
        <v>292.04999999999995</v>
      </c>
      <c r="J2162" s="22">
        <f t="shared" si="132"/>
        <v>2161</v>
      </c>
      <c r="K2162" s="21">
        <f t="shared" ca="1" si="131"/>
        <v>1</v>
      </c>
      <c r="L2162" s="21">
        <f ca="1">IF(K2162=0,"",COUNTIF($K$2:K2162,"&gt;0"))</f>
        <v>2161</v>
      </c>
      <c r="M2162" s="50" t="str">
        <f t="shared" ca="1" si="129"/>
        <v>Thymian, getrocknet</v>
      </c>
    </row>
    <row r="2163" spans="1:13" s="18" customFormat="1" ht="14.25" x14ac:dyDescent="0.2">
      <c r="A2163" s="18" t="str">
        <f>IF(gesamt!C2163="",CONCATENATE("Eintrag ",J2163),gesamt!A2163)</f>
        <v>Thymiantee</v>
      </c>
      <c r="B2163" s="18">
        <v>100</v>
      </c>
      <c r="C2163" s="19">
        <f>IF(gesamt!C2163="",100,gesamt!D2163)</f>
        <v>3</v>
      </c>
      <c r="D2163" s="20">
        <f>IF(gesamt!C2163="",10,gesamt!G2163)</f>
        <v>0.5</v>
      </c>
      <c r="E2163" s="20">
        <f>IF(gesamt!C2163="",10,gesamt!H2163)</f>
        <v>0</v>
      </c>
      <c r="F2163" s="20">
        <f>IF(gesamt!C2163="",10,gesamt!I2163)</f>
        <v>0.1</v>
      </c>
      <c r="G2163" s="20">
        <f>IF(gesamt!C2163="",0,gesamt!J2163)</f>
        <v>0</v>
      </c>
      <c r="H2163" s="20">
        <f>IF(gesamt!C2163="",0,gesamt!K2163)</f>
        <v>0</v>
      </c>
      <c r="I2163" s="19">
        <f t="shared" si="130"/>
        <v>2.4699999999999998</v>
      </c>
      <c r="J2163" s="22">
        <f t="shared" si="132"/>
        <v>2162</v>
      </c>
      <c r="K2163" s="21">
        <f t="shared" ca="1" si="131"/>
        <v>1</v>
      </c>
      <c r="L2163" s="21">
        <f ca="1">IF(K2163=0,"",COUNTIF($K$2:K2163,"&gt;0"))</f>
        <v>2162</v>
      </c>
      <c r="M2163" s="50" t="str">
        <f t="shared" ca="1" si="129"/>
        <v>Thymiantee</v>
      </c>
    </row>
    <row r="2164" spans="1:13" s="18" customFormat="1" ht="14.25" x14ac:dyDescent="0.2">
      <c r="A2164" s="18" t="str">
        <f>IF(gesamt!C2164="",CONCATENATE("Eintrag ",J2164),gesamt!A2164)</f>
        <v>Tiefseegarnelen (Konserve)</v>
      </c>
      <c r="B2164" s="18">
        <v>100</v>
      </c>
      <c r="C2164" s="19">
        <f>IF(gesamt!C2164="",100,gesamt!D2164)</f>
        <v>94</v>
      </c>
      <c r="D2164" s="20">
        <f>IF(gesamt!C2164="",10,gesamt!G2164)</f>
        <v>0</v>
      </c>
      <c r="E2164" s="20">
        <f>IF(gesamt!C2164="",10,gesamt!H2164)</f>
        <v>1.2</v>
      </c>
      <c r="F2164" s="20">
        <f>IF(gesamt!C2164="",10,gesamt!I2164)</f>
        <v>20.8</v>
      </c>
      <c r="G2164" s="20">
        <f>IF(gesamt!C2164="",0,gesamt!J2164)</f>
        <v>0</v>
      </c>
      <c r="H2164" s="20">
        <f>IF(gesamt!C2164="",0,gesamt!K2164)</f>
        <v>0</v>
      </c>
      <c r="I2164" s="19">
        <f t="shared" si="130"/>
        <v>98.52000000000001</v>
      </c>
      <c r="J2164" s="22">
        <f t="shared" si="132"/>
        <v>2163</v>
      </c>
      <c r="K2164" s="21">
        <f t="shared" ca="1" si="131"/>
        <v>1</v>
      </c>
      <c r="L2164" s="21">
        <f ca="1">IF(K2164=0,"",COUNTIF($K$2:K2164,"&gt;0"))</f>
        <v>2163</v>
      </c>
      <c r="M2164" s="50" t="str">
        <f t="shared" ca="1" si="129"/>
        <v>Tiefseegarnelen (Konserve)</v>
      </c>
    </row>
    <row r="2165" spans="1:13" s="18" customFormat="1" ht="14.25" x14ac:dyDescent="0.2">
      <c r="A2165" s="18" t="str">
        <f>IF(gesamt!C2165="",CONCATENATE("Eintrag ",J2165),gesamt!A2165)</f>
        <v>Tiegelwurst, Topfwurst, Grützblutwurst, "Tote Oma"</v>
      </c>
      <c r="B2165" s="18">
        <v>100</v>
      </c>
      <c r="C2165" s="19">
        <f>IF(gesamt!C2165="",100,gesamt!D2165)</f>
        <v>257</v>
      </c>
      <c r="D2165" s="20">
        <f>IF(gesamt!C2165="",10,gesamt!G2165)</f>
        <v>10.1</v>
      </c>
      <c r="E2165" s="20">
        <f>IF(gesamt!C2165="",10,gesamt!H2165)</f>
        <v>16.100000000000001</v>
      </c>
      <c r="F2165" s="20">
        <f>IF(gesamt!C2165="",10,gesamt!I2165)</f>
        <v>15.6</v>
      </c>
      <c r="G2165" s="20">
        <f>IF(gesamt!C2165="",0,gesamt!J2165)</f>
        <v>0</v>
      </c>
      <c r="H2165" s="20">
        <f>IF(gesamt!C2165="",0,gesamt!K2165)</f>
        <v>0</v>
      </c>
      <c r="I2165" s="19">
        <f t="shared" si="130"/>
        <v>256.66000000000003</v>
      </c>
      <c r="J2165" s="22">
        <f t="shared" si="132"/>
        <v>2164</v>
      </c>
      <c r="K2165" s="21">
        <f t="shared" ca="1" si="131"/>
        <v>1</v>
      </c>
      <c r="L2165" s="21">
        <f ca="1">IF(K2165=0,"",COUNTIF($K$2:K2165,"&gt;0"))</f>
        <v>2164</v>
      </c>
      <c r="M2165" s="50" t="str">
        <f t="shared" ca="1" si="129"/>
        <v>Tiegelwurst, Topfwurst, Grützblutwurst, "Tote Oma"</v>
      </c>
    </row>
    <row r="2166" spans="1:13" s="18" customFormat="1" ht="14.25" x14ac:dyDescent="0.2">
      <c r="A2166" s="18" t="str">
        <f>IF(gesamt!C2166="",CONCATENATE("Eintrag ",J2166),gesamt!A2166)</f>
        <v>Tilsiter, 30 % Fett in Trockenmasse</v>
      </c>
      <c r="B2166" s="18">
        <v>100</v>
      </c>
      <c r="C2166" s="19">
        <f>IF(gesamt!C2166="",100,gesamt!D2166)</f>
        <v>270</v>
      </c>
      <c r="D2166" s="20">
        <f>IF(gesamt!C2166="",10,gesamt!G2166)</f>
        <v>0</v>
      </c>
      <c r="E2166" s="20">
        <f>IF(gesamt!C2166="",10,gesamt!H2166)</f>
        <v>17.2</v>
      </c>
      <c r="F2166" s="20">
        <f>IF(gesamt!C2166="",10,gesamt!I2166)</f>
        <v>28.7</v>
      </c>
      <c r="G2166" s="20">
        <f>IF(gesamt!C2166="",0,gesamt!J2166)</f>
        <v>0</v>
      </c>
      <c r="H2166" s="20">
        <f>IF(gesamt!C2166="",0,gesamt!K2166)</f>
        <v>0</v>
      </c>
      <c r="I2166" s="19">
        <f t="shared" si="130"/>
        <v>280.5</v>
      </c>
      <c r="J2166" s="22">
        <f t="shared" si="132"/>
        <v>2165</v>
      </c>
      <c r="K2166" s="21">
        <f t="shared" ca="1" si="131"/>
        <v>1</v>
      </c>
      <c r="L2166" s="21">
        <f ca="1">IF(K2166=0,"",COUNTIF($K$2:K2166,"&gt;0"))</f>
        <v>2165</v>
      </c>
      <c r="M2166" s="50" t="str">
        <f t="shared" ca="1" si="129"/>
        <v>Tilsiter, 30 % Fett in Trockenmasse</v>
      </c>
    </row>
    <row r="2167" spans="1:13" s="18" customFormat="1" ht="14.25" x14ac:dyDescent="0.2">
      <c r="A2167" s="18" t="str">
        <f>IF(gesamt!C2167="",CONCATENATE("Eintrag ",J2167),gesamt!A2167)</f>
        <v>Tilsiter, 40 % Fett in Trockenmasse</v>
      </c>
      <c r="B2167" s="18">
        <v>100</v>
      </c>
      <c r="C2167" s="19">
        <f>IF(gesamt!C2167="",100,gesamt!D2167)</f>
        <v>301</v>
      </c>
      <c r="D2167" s="20">
        <f>IF(gesamt!C2167="",10,gesamt!G2167)</f>
        <v>0</v>
      </c>
      <c r="E2167" s="20">
        <f>IF(gesamt!C2167="",10,gesamt!H2167)</f>
        <v>22.3</v>
      </c>
      <c r="F2167" s="20">
        <f>IF(gesamt!C2167="",10,gesamt!I2167)</f>
        <v>25</v>
      </c>
      <c r="G2167" s="20">
        <f>IF(gesamt!C2167="",0,gesamt!J2167)</f>
        <v>0</v>
      </c>
      <c r="H2167" s="20">
        <f>IF(gesamt!C2167="",0,gesamt!K2167)</f>
        <v>0</v>
      </c>
      <c r="I2167" s="19">
        <f t="shared" si="130"/>
        <v>312.39</v>
      </c>
      <c r="J2167" s="22">
        <f t="shared" si="132"/>
        <v>2166</v>
      </c>
      <c r="K2167" s="21">
        <f t="shared" ca="1" si="131"/>
        <v>1</v>
      </c>
      <c r="L2167" s="21">
        <f ca="1">IF(K2167=0,"",COUNTIF($K$2:K2167,"&gt;0"))</f>
        <v>2166</v>
      </c>
      <c r="M2167" s="50" t="str">
        <f t="shared" ca="1" si="129"/>
        <v>Tilsiter, 40 % Fett in Trockenmasse</v>
      </c>
    </row>
    <row r="2168" spans="1:13" s="18" customFormat="1" ht="14.25" x14ac:dyDescent="0.2">
      <c r="A2168" s="18" t="str">
        <f>IF(gesamt!C2168="",CONCATENATE("Eintrag ",J2168),gesamt!A2168)</f>
        <v>Tilsiter, 45 % Fett in Trockenmasse</v>
      </c>
      <c r="B2168" s="18">
        <v>100</v>
      </c>
      <c r="C2168" s="19">
        <f>IF(gesamt!C2168="",100,gesamt!D2168)</f>
        <v>354</v>
      </c>
      <c r="D2168" s="20">
        <f>IF(gesamt!C2168="",10,gesamt!G2168)</f>
        <v>0</v>
      </c>
      <c r="E2168" s="20">
        <f>IF(gesamt!C2168="",10,gesamt!H2168)</f>
        <v>27.7</v>
      </c>
      <c r="F2168" s="20">
        <f>IF(gesamt!C2168="",10,gesamt!I2168)</f>
        <v>26.3</v>
      </c>
      <c r="G2168" s="20">
        <f>IF(gesamt!C2168="",0,gesamt!J2168)</f>
        <v>0</v>
      </c>
      <c r="H2168" s="20">
        <f>IF(gesamt!C2168="",0,gesamt!K2168)</f>
        <v>0</v>
      </c>
      <c r="I2168" s="19">
        <f t="shared" si="130"/>
        <v>368.07000000000005</v>
      </c>
      <c r="J2168" s="22">
        <f t="shared" si="132"/>
        <v>2167</v>
      </c>
      <c r="K2168" s="21">
        <f t="shared" ca="1" si="131"/>
        <v>1</v>
      </c>
      <c r="L2168" s="21">
        <f ca="1">IF(K2168=0,"",COUNTIF($K$2:K2168,"&gt;0"))</f>
        <v>2167</v>
      </c>
      <c r="M2168" s="50" t="str">
        <f t="shared" ca="1" si="129"/>
        <v>Tilsiter, 45 % Fett in Trockenmasse</v>
      </c>
    </row>
    <row r="2169" spans="1:13" s="18" customFormat="1" ht="14.25" x14ac:dyDescent="0.2">
      <c r="A2169" s="18" t="str">
        <f>IF(gesamt!C2169="",CONCATENATE("Eintrag ",J2169),gesamt!A2169)</f>
        <v>Tintenfisch (Kalamares, Calamaris, Calamares, Pulpo)</v>
      </c>
      <c r="B2169" s="18">
        <v>100</v>
      </c>
      <c r="C2169" s="19">
        <f>IF(gesamt!C2169="",100,gesamt!D2169)</f>
        <v>72</v>
      </c>
      <c r="D2169" s="20">
        <f>IF(gesamt!C2169="",10,gesamt!G2169)</f>
        <v>0</v>
      </c>
      <c r="E2169" s="20">
        <f>IF(gesamt!C2169="",10,gesamt!H2169)</f>
        <v>0.9</v>
      </c>
      <c r="F2169" s="20">
        <f>IF(gesamt!C2169="",10,gesamt!I2169)</f>
        <v>16</v>
      </c>
      <c r="G2169" s="20">
        <f>IF(gesamt!C2169="",0,gesamt!J2169)</f>
        <v>0</v>
      </c>
      <c r="H2169" s="20">
        <f>IF(gesamt!C2169="",0,gesamt!K2169)</f>
        <v>0</v>
      </c>
      <c r="I2169" s="19">
        <f t="shared" si="130"/>
        <v>75.570000000000007</v>
      </c>
      <c r="J2169" s="22">
        <f t="shared" si="132"/>
        <v>2168</v>
      </c>
      <c r="K2169" s="21">
        <f t="shared" ca="1" si="131"/>
        <v>1</v>
      </c>
      <c r="L2169" s="21">
        <f ca="1">IF(K2169=0,"",COUNTIF($K$2:K2169,"&gt;0"))</f>
        <v>2168</v>
      </c>
      <c r="M2169" s="50" t="str">
        <f t="shared" ca="1" si="129"/>
        <v>Tintenfisch (Kalamares, Calamaris, Calamares, Pulpo)</v>
      </c>
    </row>
    <row r="2170" spans="1:13" s="18" customFormat="1" ht="14.25" x14ac:dyDescent="0.2">
      <c r="A2170" s="18" t="str">
        <f>IF(gesamt!C2170="",CONCATENATE("Eintrag ",J2170),gesamt!A2170)</f>
        <v>Tintenfisch, paniert, Tintenfischringe (Kalamares, Calamares, Calamaris, Pulpo)</v>
      </c>
      <c r="B2170" s="18">
        <v>100</v>
      </c>
      <c r="C2170" s="19">
        <f>IF(gesamt!C2170="",100,gesamt!D2170)</f>
        <v>298</v>
      </c>
      <c r="D2170" s="20">
        <f>IF(gesamt!C2170="",10,gesamt!G2170)</f>
        <v>3.8</v>
      </c>
      <c r="E2170" s="20">
        <f>IF(gesamt!C2170="",10,gesamt!H2170)</f>
        <v>26.4</v>
      </c>
      <c r="F2170" s="20">
        <f>IF(gesamt!C2170="",10,gesamt!I2170)</f>
        <v>11.4</v>
      </c>
      <c r="G2170" s="20">
        <f>IF(gesamt!C2170="",0,gesamt!J2170)</f>
        <v>0</v>
      </c>
      <c r="H2170" s="20">
        <f>IF(gesamt!C2170="",0,gesamt!K2170)</f>
        <v>0</v>
      </c>
      <c r="I2170" s="19">
        <f t="shared" si="130"/>
        <v>308.98</v>
      </c>
      <c r="J2170" s="22">
        <f t="shared" si="132"/>
        <v>2169</v>
      </c>
      <c r="K2170" s="21">
        <f t="shared" ca="1" si="131"/>
        <v>1</v>
      </c>
      <c r="L2170" s="21">
        <f ca="1">IF(K2170=0,"",COUNTIF($K$2:K2170,"&gt;0"))</f>
        <v>2169</v>
      </c>
      <c r="M2170" s="50" t="str">
        <f t="shared" ca="1" si="129"/>
        <v>Tintenfisch, paniert, Tintenfischringe (Kalamares, Calamares, Calamaris, Pulpo)</v>
      </c>
    </row>
    <row r="2171" spans="1:13" s="18" customFormat="1" ht="14.25" x14ac:dyDescent="0.2">
      <c r="A2171" s="18" t="str">
        <f>IF(gesamt!C2171="",CONCATENATE("Eintrag ",J2171),gesamt!A2171)</f>
        <v>Tiramisu</v>
      </c>
      <c r="B2171" s="18">
        <v>100</v>
      </c>
      <c r="C2171" s="19">
        <f>IF(gesamt!C2171="",100,gesamt!D2171)</f>
        <v>442</v>
      </c>
      <c r="D2171" s="20">
        <f>IF(gesamt!C2171="",10,gesamt!G2171)</f>
        <v>79</v>
      </c>
      <c r="E2171" s="20">
        <f>IF(gesamt!C2171="",10,gesamt!H2171)</f>
        <v>10</v>
      </c>
      <c r="F2171" s="20">
        <f>IF(gesamt!C2171="",10,gesamt!I2171)</f>
        <v>6</v>
      </c>
      <c r="G2171" s="20">
        <f>IF(gesamt!C2171="",0,gesamt!J2171)</f>
        <v>0</v>
      </c>
      <c r="H2171" s="20">
        <f>IF(gesamt!C2171="",0,gesamt!K2171)</f>
        <v>0</v>
      </c>
      <c r="I2171" s="19">
        <f t="shared" si="130"/>
        <v>442.09999999999997</v>
      </c>
      <c r="J2171" s="22">
        <f t="shared" si="132"/>
        <v>2170</v>
      </c>
      <c r="K2171" s="21">
        <f t="shared" ca="1" si="131"/>
        <v>1</v>
      </c>
      <c r="L2171" s="21">
        <f ca="1">IF(K2171=0,"",COUNTIF($K$2:K2171,"&gt;0"))</f>
        <v>2170</v>
      </c>
      <c r="M2171" s="50" t="str">
        <f t="shared" ca="1" si="129"/>
        <v>Tiramisu</v>
      </c>
    </row>
    <row r="2172" spans="1:13" s="18" customFormat="1" ht="14.25" x14ac:dyDescent="0.2">
      <c r="A2172" s="18" t="str">
        <f>IF(gesamt!C2172="",CONCATENATE("Eintrag ",J2172),gesamt!A2172)</f>
        <v>Tiroler Graukäse, Steirerkas, Sauermilchkäse (laktosefrei)</v>
      </c>
      <c r="B2172" s="18">
        <v>100</v>
      </c>
      <c r="C2172" s="19">
        <f>IF(gesamt!C2172="",100,gesamt!D2172)</f>
        <v>141</v>
      </c>
      <c r="D2172" s="20">
        <f>IF(gesamt!C2172="",10,gesamt!G2172)</f>
        <v>0.5</v>
      </c>
      <c r="E2172" s="20">
        <f>IF(gesamt!C2172="",10,gesamt!H2172)</f>
        <v>0.5</v>
      </c>
      <c r="F2172" s="20">
        <f>IF(gesamt!C2172="",10,gesamt!I2172)</f>
        <v>32</v>
      </c>
      <c r="G2172" s="20">
        <f>IF(gesamt!C2172="",0,gesamt!J2172)</f>
        <v>0</v>
      </c>
      <c r="H2172" s="20">
        <f>IF(gesamt!C2172="",0,gesamt!K2172)</f>
        <v>0</v>
      </c>
      <c r="I2172" s="19">
        <f t="shared" si="130"/>
        <v>141.1</v>
      </c>
      <c r="J2172" s="22">
        <f t="shared" si="132"/>
        <v>2171</v>
      </c>
      <c r="K2172" s="21">
        <f t="shared" ca="1" si="131"/>
        <v>1</v>
      </c>
      <c r="L2172" s="21">
        <f ca="1">IF(K2172=0,"",COUNTIF($K$2:K2172,"&gt;0"))</f>
        <v>2171</v>
      </c>
      <c r="M2172" s="50" t="str">
        <f t="shared" ca="1" si="129"/>
        <v>Tiroler Graukäse, Steirerkas, Sauermilchkäse (laktosefrei)</v>
      </c>
    </row>
    <row r="2173" spans="1:13" s="18" customFormat="1" ht="14.25" x14ac:dyDescent="0.2">
      <c r="A2173" s="18" t="str">
        <f>IF(gesamt!C2173="",CONCATENATE("Eintrag ",J2173),gesamt!A2173)</f>
        <v>Toast Hawaii</v>
      </c>
      <c r="B2173" s="18">
        <v>100</v>
      </c>
      <c r="C2173" s="19">
        <f>IF(gesamt!C2173="",100,gesamt!D2173)</f>
        <v>301</v>
      </c>
      <c r="D2173" s="20">
        <f>IF(gesamt!C2173="",10,gesamt!G2173)</f>
        <v>18.100000000000001</v>
      </c>
      <c r="E2173" s="20">
        <f>IF(gesamt!C2173="",10,gesamt!H2173)</f>
        <v>19.3</v>
      </c>
      <c r="F2173" s="20">
        <f>IF(gesamt!C2173="",10,gesamt!I2173)</f>
        <v>13.8</v>
      </c>
      <c r="G2173" s="20">
        <f>IF(gesamt!C2173="",0,gesamt!J2173)</f>
        <v>0</v>
      </c>
      <c r="H2173" s="20">
        <f>IF(gesamt!C2173="",0,gesamt!K2173)</f>
        <v>0</v>
      </c>
      <c r="I2173" s="19">
        <f t="shared" si="130"/>
        <v>311.65999999999997</v>
      </c>
      <c r="J2173" s="22">
        <f t="shared" si="132"/>
        <v>2172</v>
      </c>
      <c r="K2173" s="21">
        <f t="shared" ca="1" si="131"/>
        <v>1</v>
      </c>
      <c r="L2173" s="21">
        <f ca="1">IF(K2173=0,"",COUNTIF($K$2:K2173,"&gt;0"))</f>
        <v>2172</v>
      </c>
      <c r="M2173" s="50" t="str">
        <f t="shared" ca="1" si="129"/>
        <v>Toast Hawaii</v>
      </c>
    </row>
    <row r="2174" spans="1:13" s="18" customFormat="1" ht="14.25" x14ac:dyDescent="0.2">
      <c r="A2174" s="18" t="str">
        <f>IF(gesamt!C2174="",CONCATENATE("Eintrag ",J2174),gesamt!A2174)</f>
        <v>Toastbrot (Weißbrot, Weizentoastbrot, Weizenbrot, Sandwichtoast)</v>
      </c>
      <c r="B2174" s="18">
        <v>100</v>
      </c>
      <c r="C2174" s="19">
        <f>IF(gesamt!C2174="",100,gesamt!D2174)</f>
        <v>258</v>
      </c>
      <c r="D2174" s="20">
        <f>IF(gesamt!C2174="",10,gesamt!G2174)</f>
        <v>47.7</v>
      </c>
      <c r="E2174" s="20">
        <f>IF(gesamt!C2174="",10,gesamt!H2174)</f>
        <v>4.4000000000000004</v>
      </c>
      <c r="F2174" s="20">
        <f>IF(gesamt!C2174="",10,gesamt!I2174)</f>
        <v>6.9</v>
      </c>
      <c r="G2174" s="20">
        <f>IF(gesamt!C2174="",0,gesamt!J2174)</f>
        <v>0</v>
      </c>
      <c r="H2174" s="20">
        <f>IF(gesamt!C2174="",0,gesamt!K2174)</f>
        <v>0</v>
      </c>
      <c r="I2174" s="19">
        <f t="shared" si="130"/>
        <v>265.47000000000003</v>
      </c>
      <c r="J2174" s="22">
        <f t="shared" si="132"/>
        <v>2173</v>
      </c>
      <c r="K2174" s="21">
        <f t="shared" ca="1" si="131"/>
        <v>1</v>
      </c>
      <c r="L2174" s="21">
        <f ca="1">IF(K2174=0,"",COUNTIF($K$2:K2174,"&gt;0"))</f>
        <v>2173</v>
      </c>
      <c r="M2174" s="50" t="str">
        <f t="shared" ca="1" si="129"/>
        <v>Toastbrot (Weißbrot, Weizentoastbrot, Weizenbrot, Sandwichtoast)</v>
      </c>
    </row>
    <row r="2175" spans="1:13" s="18" customFormat="1" ht="14.25" x14ac:dyDescent="0.2">
      <c r="A2175" s="18" t="str">
        <f>IF(gesamt!C2175="",CONCATENATE("Eintrag ",J2175),gesamt!A2175)</f>
        <v>Tofu</v>
      </c>
      <c r="B2175" s="18">
        <v>100</v>
      </c>
      <c r="C2175" s="19">
        <f>IF(gesamt!C2175="",100,gesamt!D2175)</f>
        <v>83</v>
      </c>
      <c r="D2175" s="20">
        <f>IF(gesamt!C2175="",10,gesamt!G2175)</f>
        <v>1.9</v>
      </c>
      <c r="E2175" s="20">
        <f>IF(gesamt!C2175="",10,gesamt!H2175)</f>
        <v>4.8</v>
      </c>
      <c r="F2175" s="20">
        <f>IF(gesamt!C2175="",10,gesamt!I2175)</f>
        <v>8.1</v>
      </c>
      <c r="G2175" s="20">
        <f>IF(gesamt!C2175="",0,gesamt!J2175)</f>
        <v>0</v>
      </c>
      <c r="H2175" s="20">
        <f>IF(gesamt!C2175="",0,gesamt!K2175)</f>
        <v>0</v>
      </c>
      <c r="I2175" s="19">
        <f t="shared" si="130"/>
        <v>86.45</v>
      </c>
      <c r="J2175" s="22">
        <f t="shared" si="132"/>
        <v>2174</v>
      </c>
      <c r="K2175" s="21">
        <f t="shared" ca="1" si="131"/>
        <v>1</v>
      </c>
      <c r="L2175" s="21">
        <f ca="1">IF(K2175=0,"",COUNTIF($K$2:K2175,"&gt;0"))</f>
        <v>2174</v>
      </c>
      <c r="M2175" s="50" t="str">
        <f t="shared" ca="1" si="129"/>
        <v>Tofu</v>
      </c>
    </row>
    <row r="2176" spans="1:13" s="18" customFormat="1" ht="14.25" x14ac:dyDescent="0.2">
      <c r="A2176" s="18" t="str">
        <f>IF(gesamt!C2176="",CONCATENATE("Eintrag ",J2176),gesamt!A2176)</f>
        <v>Tom Kha Gai, Thailändische Hühnersuppe mit Kokos</v>
      </c>
      <c r="B2176" s="18">
        <v>100</v>
      </c>
      <c r="C2176" s="19">
        <f>IF(gesamt!C2176="",100,gesamt!D2176)</f>
        <v>158</v>
      </c>
      <c r="D2176" s="20">
        <f>IF(gesamt!C2176="",10,gesamt!G2176)</f>
        <v>4</v>
      </c>
      <c r="E2176" s="20">
        <f>IF(gesamt!C2176="",10,gesamt!H2176)</f>
        <v>1.5</v>
      </c>
      <c r="F2176" s="20">
        <f>IF(gesamt!C2176="",10,gesamt!I2176)</f>
        <v>3.5</v>
      </c>
      <c r="G2176" s="20">
        <f>IF(gesamt!C2176="",0,gesamt!J2176)</f>
        <v>0</v>
      </c>
      <c r="H2176" s="20">
        <f>IF(gesamt!C2176="",0,gesamt!K2176)</f>
        <v>0</v>
      </c>
      <c r="I2176" s="19">
        <f t="shared" si="130"/>
        <v>45.050000000000004</v>
      </c>
      <c r="J2176" s="22">
        <f t="shared" si="132"/>
        <v>2175</v>
      </c>
      <c r="K2176" s="21">
        <f t="shared" ca="1" si="131"/>
        <v>1</v>
      </c>
      <c r="L2176" s="21">
        <f ca="1">IF(K2176=0,"",COUNTIF($K$2:K2176,"&gt;0"))</f>
        <v>2175</v>
      </c>
      <c r="M2176" s="50" t="str">
        <f t="shared" ca="1" si="129"/>
        <v>Tom Kha Gai, Thailändische Hühnersuppe mit Kokos</v>
      </c>
    </row>
    <row r="2177" spans="1:13" s="18" customFormat="1" ht="14.25" x14ac:dyDescent="0.2">
      <c r="A2177" s="18" t="str">
        <f>IF(gesamt!C2177="",CONCATENATE("Eintrag ",J2177),gesamt!A2177)</f>
        <v>Tomaten, getrocknet</v>
      </c>
      <c r="B2177" s="18">
        <v>100</v>
      </c>
      <c r="C2177" s="19">
        <f>IF(gesamt!C2177="",100,gesamt!D2177)</f>
        <v>65</v>
      </c>
      <c r="D2177" s="20">
        <f>IF(gesamt!C2177="",10,gesamt!G2177)</f>
        <v>0.3</v>
      </c>
      <c r="E2177" s="20">
        <f>IF(gesamt!C2177="",10,gesamt!H2177)</f>
        <v>5</v>
      </c>
      <c r="F2177" s="20">
        <f>IF(gesamt!C2177="",10,gesamt!I2177)</f>
        <v>4</v>
      </c>
      <c r="G2177" s="20">
        <f>IF(gesamt!C2177="",0,gesamt!J2177)</f>
        <v>0</v>
      </c>
      <c r="H2177" s="20">
        <f>IF(gesamt!C2177="",0,gesamt!K2177)</f>
        <v>0</v>
      </c>
      <c r="I2177" s="19">
        <f t="shared" si="130"/>
        <v>64.53</v>
      </c>
      <c r="J2177" s="22">
        <f t="shared" si="132"/>
        <v>2176</v>
      </c>
      <c r="K2177" s="21">
        <f t="shared" ca="1" si="131"/>
        <v>1</v>
      </c>
      <c r="L2177" s="21">
        <f ca="1">IF(K2177=0,"",COUNTIF($K$2:K2177,"&gt;0"))</f>
        <v>2176</v>
      </c>
      <c r="M2177" s="50" t="str">
        <f t="shared" ca="1" si="129"/>
        <v>Tomaten, getrocknet</v>
      </c>
    </row>
    <row r="2178" spans="1:13" s="18" customFormat="1" ht="14.25" x14ac:dyDescent="0.2">
      <c r="A2178" s="18" t="str">
        <f>IF(gesamt!C2178="",CONCATENATE("Eintrag ",J2178),gesamt!A2178)</f>
        <v>Tomaten, Paradeisa, Paradeiser (auch passiert) (stark basisch wirkend)</v>
      </c>
      <c r="B2178" s="18">
        <v>100</v>
      </c>
      <c r="C2178" s="19">
        <f>IF(gesamt!C2178="",100,gesamt!D2178)</f>
        <v>19</v>
      </c>
      <c r="D2178" s="20">
        <f>IF(gesamt!C2178="",10,gesamt!G2178)</f>
        <v>2.7</v>
      </c>
      <c r="E2178" s="20">
        <f>IF(gesamt!C2178="",10,gesamt!H2178)</f>
        <v>0.2</v>
      </c>
      <c r="F2178" s="20">
        <f>IF(gesamt!C2178="",10,gesamt!I2178)</f>
        <v>1.2</v>
      </c>
      <c r="G2178" s="20">
        <f>IF(gesamt!C2178="",0,gesamt!J2178)</f>
        <v>0</v>
      </c>
      <c r="H2178" s="20">
        <f>IF(gesamt!C2178="",0,gesamt!K2178)</f>
        <v>0</v>
      </c>
      <c r="I2178" s="19">
        <f t="shared" si="130"/>
        <v>17.97</v>
      </c>
      <c r="J2178" s="22">
        <f t="shared" si="132"/>
        <v>2177</v>
      </c>
      <c r="K2178" s="21">
        <f t="shared" ca="1" si="131"/>
        <v>1</v>
      </c>
      <c r="L2178" s="21">
        <f ca="1">IF(K2178=0,"",COUNTIF($K$2:K2178,"&gt;0"))</f>
        <v>2177</v>
      </c>
      <c r="M2178" s="50" t="str">
        <f t="shared" ref="M2178:M2241" ca="1" si="133">IFERROR(INDEX(A:A,MATCH(ROW(K2177),L:L,0)),"")</f>
        <v>Tomaten, Paradeisa, Paradeiser (auch passiert) (stark basisch wirkend)</v>
      </c>
    </row>
    <row r="2179" spans="1:13" s="18" customFormat="1" ht="14.25" x14ac:dyDescent="0.2">
      <c r="A2179" s="18" t="str">
        <f>IF(gesamt!C2179="",CONCATENATE("Eintrag ",J2179),gesamt!A2179)</f>
        <v>Tomaten, Paradeisa, Paradeiser (Konserve, Dosentomaten)</v>
      </c>
      <c r="B2179" s="18">
        <v>100</v>
      </c>
      <c r="C2179" s="19">
        <f>IF(gesamt!C2179="",100,gesamt!D2179)</f>
        <v>19</v>
      </c>
      <c r="D2179" s="20">
        <f>IF(gesamt!C2179="",10,gesamt!G2179)</f>
        <v>2.7</v>
      </c>
      <c r="E2179" s="20">
        <f>IF(gesamt!C2179="",10,gesamt!H2179)</f>
        <v>0.2</v>
      </c>
      <c r="F2179" s="20">
        <f>IF(gesamt!C2179="",10,gesamt!I2179)</f>
        <v>1.2</v>
      </c>
      <c r="G2179" s="20">
        <f>IF(gesamt!C2179="",0,gesamt!J2179)</f>
        <v>0</v>
      </c>
      <c r="H2179" s="20">
        <f>IF(gesamt!C2179="",0,gesamt!K2179)</f>
        <v>0</v>
      </c>
      <c r="I2179" s="19">
        <f t="shared" ref="I2179:I2242" si="134">D2179*4.1+E2179*9.3+F2179*4.2+G2179*7+H2179*3</f>
        <v>17.97</v>
      </c>
      <c r="J2179" s="22">
        <f t="shared" si="132"/>
        <v>2178</v>
      </c>
      <c r="K2179" s="21">
        <f t="shared" ca="1" si="131"/>
        <v>1</v>
      </c>
      <c r="L2179" s="21">
        <f ca="1">IF(K2179=0,"",COUNTIF($K$2:K2179,"&gt;0"))</f>
        <v>2178</v>
      </c>
      <c r="M2179" s="50" t="str">
        <f t="shared" ca="1" si="133"/>
        <v>Tomaten, Paradeisa, Paradeiser (Konserve, Dosentomaten)</v>
      </c>
    </row>
    <row r="2180" spans="1:13" s="18" customFormat="1" ht="14.25" x14ac:dyDescent="0.2">
      <c r="A2180" s="18" t="str">
        <f>IF(gesamt!C2180="",CONCATENATE("Eintrag ",J2180),gesamt!A2180)</f>
        <v>Tomatencremesuppe (Tomatensuppe)</v>
      </c>
      <c r="B2180" s="18">
        <v>100</v>
      </c>
      <c r="C2180" s="19">
        <f>IF(gesamt!C2180="",100,gesamt!D2180)</f>
        <v>23</v>
      </c>
      <c r="D2180" s="20">
        <f>IF(gesamt!C2180="",10,gesamt!G2180)</f>
        <v>2.2999999999999998</v>
      </c>
      <c r="E2180" s="20">
        <f>IF(gesamt!C2180="",10,gesamt!H2180)</f>
        <v>1.3</v>
      </c>
      <c r="F2180" s="20">
        <f>IF(gesamt!C2180="",10,gesamt!I2180)</f>
        <v>0.5</v>
      </c>
      <c r="G2180" s="20">
        <f>IF(gesamt!C2180="",0,gesamt!J2180)</f>
        <v>0</v>
      </c>
      <c r="H2180" s="20">
        <f>IF(gesamt!C2180="",0,gesamt!K2180)</f>
        <v>0</v>
      </c>
      <c r="I2180" s="19">
        <f t="shared" si="134"/>
        <v>23.62</v>
      </c>
      <c r="J2180" s="22">
        <f t="shared" si="132"/>
        <v>2179</v>
      </c>
      <c r="K2180" s="21">
        <f t="shared" ca="1" si="131"/>
        <v>1</v>
      </c>
      <c r="L2180" s="21">
        <f ca="1">IF(K2180=0,"",COUNTIF($K$2:K2180,"&gt;0"))</f>
        <v>2179</v>
      </c>
      <c r="M2180" s="50" t="str">
        <f t="shared" ca="1" si="133"/>
        <v>Tomatencremesuppe (Tomatensuppe)</v>
      </c>
    </row>
    <row r="2181" spans="1:13" s="18" customFormat="1" ht="14.25" x14ac:dyDescent="0.2">
      <c r="A2181" s="18" t="str">
        <f>IF(gesamt!C2181="",CONCATENATE("Eintrag ",J2181),gesamt!A2181)</f>
        <v>Tomatenketchup</v>
      </c>
      <c r="B2181" s="18">
        <v>100</v>
      </c>
      <c r="C2181" s="19">
        <f>IF(gesamt!C2181="",100,gesamt!D2181)</f>
        <v>107</v>
      </c>
      <c r="D2181" s="20">
        <f>IF(gesamt!C2181="",10,gesamt!G2181)</f>
        <v>24</v>
      </c>
      <c r="E2181" s="20">
        <f>IF(gesamt!C2181="",10,gesamt!H2181)</f>
        <v>0.3</v>
      </c>
      <c r="F2181" s="20">
        <f>IF(gesamt!C2181="",10,gesamt!I2181)</f>
        <v>2</v>
      </c>
      <c r="G2181" s="20">
        <f>IF(gesamt!C2181="",0,gesamt!J2181)</f>
        <v>0</v>
      </c>
      <c r="H2181" s="20">
        <f>IF(gesamt!C2181="",0,gesamt!K2181)</f>
        <v>0</v>
      </c>
      <c r="I2181" s="19">
        <f t="shared" si="134"/>
        <v>109.59</v>
      </c>
      <c r="J2181" s="22">
        <f t="shared" si="132"/>
        <v>2180</v>
      </c>
      <c r="K2181" s="21">
        <f t="shared" ca="1" si="131"/>
        <v>1</v>
      </c>
      <c r="L2181" s="21">
        <f ca="1">IF(K2181=0,"",COUNTIF($K$2:K2181,"&gt;0"))</f>
        <v>2180</v>
      </c>
      <c r="M2181" s="50" t="str">
        <f t="shared" ca="1" si="133"/>
        <v>Tomatenketchup</v>
      </c>
    </row>
    <row r="2182" spans="1:13" s="18" customFormat="1" ht="14.25" x14ac:dyDescent="0.2">
      <c r="A2182" s="18" t="str">
        <f>IF(gesamt!C2182="",CONCATENATE("Eintrag ",J2182),gesamt!A2182)</f>
        <v>Tomatenkraut, Paradeiskraut, Paradeiserkraut (Weißkohlsalat mit Tomaten)</v>
      </c>
      <c r="B2182" s="18">
        <v>100</v>
      </c>
      <c r="C2182" s="19">
        <f>IF(gesamt!C2182="",100,gesamt!D2182)</f>
        <v>67</v>
      </c>
      <c r="D2182" s="20">
        <f>IF(gesamt!C2182="",10,gesamt!G2182)</f>
        <v>3.6</v>
      </c>
      <c r="E2182" s="20">
        <f>IF(gesamt!C2182="",10,gesamt!H2182)</f>
        <v>5</v>
      </c>
      <c r="F2182" s="20">
        <f>IF(gesamt!C2182="",10,gesamt!I2182)</f>
        <v>1.3</v>
      </c>
      <c r="G2182" s="20">
        <f>IF(gesamt!C2182="",0,gesamt!J2182)</f>
        <v>0</v>
      </c>
      <c r="H2182" s="20">
        <f>IF(gesamt!C2182="",0,gesamt!K2182)</f>
        <v>0</v>
      </c>
      <c r="I2182" s="19">
        <f t="shared" si="134"/>
        <v>66.72</v>
      </c>
      <c r="J2182" s="22">
        <f t="shared" si="132"/>
        <v>2181</v>
      </c>
      <c r="K2182" s="21">
        <f t="shared" ca="1" si="131"/>
        <v>1</v>
      </c>
      <c r="L2182" s="21">
        <f ca="1">IF(K2182=0,"",COUNTIF($K$2:K2182,"&gt;0"))</f>
        <v>2181</v>
      </c>
      <c r="M2182" s="50" t="str">
        <f t="shared" ca="1" si="133"/>
        <v>Tomatenkraut, Paradeiskraut, Paradeiserkraut (Weißkohlsalat mit Tomaten)</v>
      </c>
    </row>
    <row r="2183" spans="1:13" s="18" customFormat="1" ht="14.25" x14ac:dyDescent="0.2">
      <c r="A2183" s="18" t="str">
        <f>IF(gesamt!C2183="",CONCATENATE("Eintrag ",J2183),gesamt!A2183)</f>
        <v>Tomatenmark (doppelt konzentriert)</v>
      </c>
      <c r="B2183" s="18">
        <v>100</v>
      </c>
      <c r="C2183" s="19">
        <f>IF(gesamt!C2183="",100,gesamt!D2183)</f>
        <v>48</v>
      </c>
      <c r="D2183" s="20">
        <f>IF(gesamt!C2183="",10,gesamt!G2183)</f>
        <v>8.5</v>
      </c>
      <c r="E2183" s="20">
        <f>IF(gesamt!C2183="",10,gesamt!H2183)</f>
        <v>0.5</v>
      </c>
      <c r="F2183" s="20">
        <f>IF(gesamt!C2183="",10,gesamt!I2183)</f>
        <v>2.2999999999999998</v>
      </c>
      <c r="G2183" s="20">
        <f>IF(gesamt!C2183="",0,gesamt!J2183)</f>
        <v>0</v>
      </c>
      <c r="H2183" s="20">
        <f>IF(gesamt!C2183="",0,gesamt!K2183)</f>
        <v>0</v>
      </c>
      <c r="I2183" s="19">
        <f t="shared" si="134"/>
        <v>49.16</v>
      </c>
      <c r="J2183" s="22">
        <f t="shared" si="132"/>
        <v>2182</v>
      </c>
      <c r="K2183" s="21">
        <f t="shared" ca="1" si="131"/>
        <v>1</v>
      </c>
      <c r="L2183" s="21">
        <f ca="1">IF(K2183=0,"",COUNTIF($K$2:K2183,"&gt;0"))</f>
        <v>2182</v>
      </c>
      <c r="M2183" s="50" t="str">
        <f t="shared" ca="1" si="133"/>
        <v>Tomatenmark (doppelt konzentriert)</v>
      </c>
    </row>
    <row r="2184" spans="1:13" s="18" customFormat="1" ht="14.25" x14ac:dyDescent="0.2">
      <c r="A2184" s="18" t="str">
        <f>IF(gesamt!C2184="",CONCATENATE("Eintrag ",J2184),gesamt!A2184)</f>
        <v>Tomaten-Paprika (Konserve)</v>
      </c>
      <c r="B2184" s="18">
        <v>100</v>
      </c>
      <c r="C2184" s="19">
        <f>IF(gesamt!C2184="",100,gesamt!D2184)</f>
        <v>15</v>
      </c>
      <c r="D2184" s="20">
        <f>IF(gesamt!C2184="",10,gesamt!G2184)</f>
        <v>3</v>
      </c>
      <c r="E2184" s="20">
        <f>IF(gesamt!C2184="",10,gesamt!H2184)</f>
        <v>0.1</v>
      </c>
      <c r="F2184" s="20">
        <f>IF(gesamt!C2184="",10,gesamt!I2184)</f>
        <v>0.6</v>
      </c>
      <c r="G2184" s="20">
        <f>IF(gesamt!C2184="",0,gesamt!J2184)</f>
        <v>0</v>
      </c>
      <c r="H2184" s="20">
        <f>IF(gesamt!C2184="",0,gesamt!K2184)</f>
        <v>0</v>
      </c>
      <c r="I2184" s="19">
        <f t="shared" si="134"/>
        <v>15.749999999999998</v>
      </c>
      <c r="J2184" s="22">
        <f t="shared" si="132"/>
        <v>2183</v>
      </c>
      <c r="K2184" s="21">
        <f t="shared" ca="1" si="131"/>
        <v>1</v>
      </c>
      <c r="L2184" s="21">
        <f ca="1">IF(K2184=0,"",COUNTIF($K$2:K2184,"&gt;0"))</f>
        <v>2183</v>
      </c>
      <c r="M2184" s="50" t="str">
        <f t="shared" ca="1" si="133"/>
        <v>Tomaten-Paprika (Konserve)</v>
      </c>
    </row>
    <row r="2185" spans="1:13" s="18" customFormat="1" ht="14.25" x14ac:dyDescent="0.2">
      <c r="A2185" s="18" t="str">
        <f>IF(gesamt!C2185="",CONCATENATE("Eintrag ",J2185),gesamt!A2185)</f>
        <v>Tomaten-Paprika, geröstet / gegrillt (Konserve)</v>
      </c>
      <c r="B2185" s="18">
        <v>100</v>
      </c>
      <c r="C2185" s="19">
        <f>IF(gesamt!C2185="",100,gesamt!D2185)</f>
        <v>15</v>
      </c>
      <c r="D2185" s="20">
        <f>IF(gesamt!C2185="",10,gesamt!G2185)</f>
        <v>3</v>
      </c>
      <c r="E2185" s="20">
        <f>IF(gesamt!C2185="",10,gesamt!H2185)</f>
        <v>0.1</v>
      </c>
      <c r="F2185" s="20">
        <f>IF(gesamt!C2185="",10,gesamt!I2185)</f>
        <v>0.5</v>
      </c>
      <c r="G2185" s="20">
        <f>IF(gesamt!C2185="",0,gesamt!J2185)</f>
        <v>0</v>
      </c>
      <c r="H2185" s="20">
        <f>IF(gesamt!C2185="",0,gesamt!K2185)</f>
        <v>0</v>
      </c>
      <c r="I2185" s="19">
        <f t="shared" si="134"/>
        <v>15.329999999999998</v>
      </c>
      <c r="J2185" s="22">
        <f t="shared" si="132"/>
        <v>2184</v>
      </c>
      <c r="K2185" s="21">
        <f t="shared" ca="1" si="131"/>
        <v>1</v>
      </c>
      <c r="L2185" s="21">
        <f ca="1">IF(K2185=0,"",COUNTIF($K$2:K2185,"&gt;0"))</f>
        <v>2184</v>
      </c>
      <c r="M2185" s="50" t="str">
        <f t="shared" ca="1" si="133"/>
        <v>Tomaten-Paprika, geröstet / gegrillt (Konserve)</v>
      </c>
    </row>
    <row r="2186" spans="1:13" s="18" customFormat="1" ht="14.25" x14ac:dyDescent="0.2">
      <c r="A2186" s="18" t="str">
        <f>IF(gesamt!C2186="",CONCATENATE("Eintrag ",J2186),gesamt!A2186)</f>
        <v>Tomatensaft</v>
      </c>
      <c r="B2186" s="18">
        <v>100</v>
      </c>
      <c r="C2186" s="19">
        <f>IF(gesamt!C2186="",100,gesamt!D2186)</f>
        <v>17</v>
      </c>
      <c r="D2186" s="20">
        <f>IF(gesamt!C2186="",10,gesamt!G2186)</f>
        <v>2.9</v>
      </c>
      <c r="E2186" s="20">
        <f>IF(gesamt!C2186="",10,gesamt!H2186)</f>
        <v>0.1</v>
      </c>
      <c r="F2186" s="20">
        <f>IF(gesamt!C2186="",10,gesamt!I2186)</f>
        <v>0.8</v>
      </c>
      <c r="G2186" s="20">
        <f>IF(gesamt!C2186="",0,gesamt!J2186)</f>
        <v>0</v>
      </c>
      <c r="H2186" s="20">
        <f>IF(gesamt!C2186="",0,gesamt!K2186)</f>
        <v>0</v>
      </c>
      <c r="I2186" s="19">
        <f t="shared" si="134"/>
        <v>16.18</v>
      </c>
      <c r="J2186" s="22">
        <f t="shared" si="132"/>
        <v>2185</v>
      </c>
      <c r="K2186" s="21">
        <f t="shared" ca="1" si="131"/>
        <v>1</v>
      </c>
      <c r="L2186" s="21">
        <f ca="1">IF(K2186=0,"",COUNTIF($K$2:K2186,"&gt;0"))</f>
        <v>2185</v>
      </c>
      <c r="M2186" s="50" t="str">
        <f t="shared" ca="1" si="133"/>
        <v>Tomatensaft</v>
      </c>
    </row>
    <row r="2187" spans="1:13" s="18" customFormat="1" ht="14.25" x14ac:dyDescent="0.2">
      <c r="A2187" s="18" t="str">
        <f>IF(gesamt!C2187="",CONCATENATE("Eintrag ",J2187),gesamt!A2187)</f>
        <v>Tomatensalat, Tomaten-Salat (Soße a. Wasser-Essig-Öl-Basis, o.Zucker m.Süßstoff)</v>
      </c>
      <c r="B2187" s="18">
        <v>100</v>
      </c>
      <c r="C2187" s="19">
        <f>IF(gesamt!C2187="",100,gesamt!D2187)</f>
        <v>22</v>
      </c>
      <c r="D2187" s="20">
        <f>IF(gesamt!C2187="",10,gesamt!G2187)</f>
        <v>3</v>
      </c>
      <c r="E2187" s="20">
        <f>IF(gesamt!C2187="",10,gesamt!H2187)</f>
        <v>0.5</v>
      </c>
      <c r="F2187" s="20">
        <f>IF(gesamt!C2187="",10,gesamt!I2187)</f>
        <v>1.1000000000000001</v>
      </c>
      <c r="G2187" s="20">
        <f>IF(gesamt!C2187="",0,gesamt!J2187)</f>
        <v>0</v>
      </c>
      <c r="H2187" s="20">
        <f>IF(gesamt!C2187="",0,gesamt!K2187)</f>
        <v>0</v>
      </c>
      <c r="I2187" s="19">
        <f t="shared" si="134"/>
        <v>21.57</v>
      </c>
      <c r="J2187" s="22">
        <f t="shared" si="132"/>
        <v>2186</v>
      </c>
      <c r="K2187" s="21">
        <f t="shared" ca="1" si="131"/>
        <v>1</v>
      </c>
      <c r="L2187" s="21">
        <f ca="1">IF(K2187=0,"",COUNTIF($K$2:K2187,"&gt;0"))</f>
        <v>2186</v>
      </c>
      <c r="M2187" s="50" t="str">
        <f t="shared" ca="1" si="133"/>
        <v>Tomatensalat, Tomaten-Salat (Soße a. Wasser-Essig-Öl-Basis, o.Zucker m.Süßstoff)</v>
      </c>
    </row>
    <row r="2188" spans="1:13" s="18" customFormat="1" ht="14.25" x14ac:dyDescent="0.2">
      <c r="A2188" s="18" t="str">
        <f>IF(gesamt!C2188="",CONCATENATE("Eintrag ",J2188),gesamt!A2188)</f>
        <v>Tomatensalat, Tomaten-Salat (Soße auf Schmandbasis)</v>
      </c>
      <c r="B2188" s="18">
        <v>100</v>
      </c>
      <c r="C2188" s="19">
        <f>IF(gesamt!C2188="",100,gesamt!D2188)</f>
        <v>106</v>
      </c>
      <c r="D2188" s="20">
        <f>IF(gesamt!C2188="",10,gesamt!G2188)</f>
        <v>18</v>
      </c>
      <c r="E2188" s="20">
        <f>IF(gesamt!C2188="",10,gesamt!H2188)</f>
        <v>2.5</v>
      </c>
      <c r="F2188" s="20">
        <f>IF(gesamt!C2188="",10,gesamt!I2188)</f>
        <v>2.2000000000000002</v>
      </c>
      <c r="G2188" s="20">
        <f>IF(gesamt!C2188="",0,gesamt!J2188)</f>
        <v>0</v>
      </c>
      <c r="H2188" s="20">
        <f>IF(gesamt!C2188="",0,gesamt!K2188)</f>
        <v>0</v>
      </c>
      <c r="I2188" s="19">
        <f t="shared" si="134"/>
        <v>106.28999999999999</v>
      </c>
      <c r="J2188" s="22">
        <f t="shared" si="132"/>
        <v>2187</v>
      </c>
      <c r="K2188" s="21">
        <f t="shared" ca="1" si="131"/>
        <v>1</v>
      </c>
      <c r="L2188" s="21">
        <f ca="1">IF(K2188=0,"",COUNTIF($K$2:K2188,"&gt;0"))</f>
        <v>2187</v>
      </c>
      <c r="M2188" s="50" t="str">
        <f t="shared" ca="1" si="133"/>
        <v>Tomatensalat, Tomaten-Salat (Soße auf Schmandbasis)</v>
      </c>
    </row>
    <row r="2189" spans="1:13" s="18" customFormat="1" ht="14.25" x14ac:dyDescent="0.2">
      <c r="A2189" s="18" t="str">
        <f>IF(gesamt!C2189="",CONCATENATE("Eintrag ",J2189),gesamt!A2189)</f>
        <v>Tomatensalat, Tomaten-Salat (Soße auf Wasser-Essig-Öl-Basis)</v>
      </c>
      <c r="B2189" s="18">
        <v>100</v>
      </c>
      <c r="C2189" s="19">
        <f>IF(gesamt!C2189="",100,gesamt!D2189)</f>
        <v>61</v>
      </c>
      <c r="D2189" s="20">
        <f>IF(gesamt!C2189="",10,gesamt!G2189)</f>
        <v>12.5</v>
      </c>
      <c r="E2189" s="20">
        <f>IF(gesamt!C2189="",10,gesamt!H2189)</f>
        <v>0.5</v>
      </c>
      <c r="F2189" s="20">
        <f>IF(gesamt!C2189="",10,gesamt!I2189)</f>
        <v>1.1000000000000001</v>
      </c>
      <c r="G2189" s="20">
        <f>IF(gesamt!C2189="",0,gesamt!J2189)</f>
        <v>0</v>
      </c>
      <c r="H2189" s="20">
        <f>IF(gesamt!C2189="",0,gesamt!K2189)</f>
        <v>0</v>
      </c>
      <c r="I2189" s="19">
        <f t="shared" si="134"/>
        <v>60.519999999999996</v>
      </c>
      <c r="J2189" s="22">
        <f t="shared" si="132"/>
        <v>2188</v>
      </c>
      <c r="K2189" s="21">
        <f t="shared" ca="1" si="131"/>
        <v>1</v>
      </c>
      <c r="L2189" s="21">
        <f ca="1">IF(K2189=0,"",COUNTIF($K$2:K2189,"&gt;0"))</f>
        <v>2188</v>
      </c>
      <c r="M2189" s="50" t="str">
        <f t="shared" ca="1" si="133"/>
        <v>Tomatensalat, Tomaten-Salat (Soße auf Wasser-Essig-Öl-Basis)</v>
      </c>
    </row>
    <row r="2190" spans="1:13" s="18" customFormat="1" ht="14.25" x14ac:dyDescent="0.2">
      <c r="A2190" s="18" t="str">
        <f>IF(gesamt!C2190="",CONCATENATE("Eintrag ",J2190),gesamt!A2190)</f>
        <v>Tomatensoße, italienisch</v>
      </c>
      <c r="B2190" s="18">
        <v>100</v>
      </c>
      <c r="C2190" s="19">
        <f>IF(gesamt!C2190="",100,gesamt!D2190)</f>
        <v>45</v>
      </c>
      <c r="D2190" s="20">
        <f>IF(gesamt!C2190="",10,gesamt!G2190)</f>
        <v>2.6</v>
      </c>
      <c r="E2190" s="20">
        <f>IF(gesamt!C2190="",10,gesamt!H2190)</f>
        <v>3.5</v>
      </c>
      <c r="F2190" s="20">
        <f>IF(gesamt!C2190="",10,gesamt!I2190)</f>
        <v>0.8</v>
      </c>
      <c r="G2190" s="20">
        <f>IF(gesamt!C2190="",0,gesamt!J2190)</f>
        <v>0</v>
      </c>
      <c r="H2190" s="20">
        <f>IF(gesamt!C2190="",0,gesamt!K2190)</f>
        <v>0</v>
      </c>
      <c r="I2190" s="19">
        <f t="shared" si="134"/>
        <v>46.570000000000007</v>
      </c>
      <c r="J2190" s="22">
        <f t="shared" si="132"/>
        <v>2189</v>
      </c>
      <c r="K2190" s="21">
        <f t="shared" ca="1" si="131"/>
        <v>1</v>
      </c>
      <c r="L2190" s="21">
        <f ca="1">IF(K2190=0,"",COUNTIF($K$2:K2190,"&gt;0"))</f>
        <v>2189</v>
      </c>
      <c r="M2190" s="50" t="str">
        <f t="shared" ca="1" si="133"/>
        <v>Tomatensoße, italienisch</v>
      </c>
    </row>
    <row r="2191" spans="1:13" s="18" customFormat="1" ht="14.25" x14ac:dyDescent="0.2">
      <c r="A2191" s="18" t="str">
        <f>IF(gesamt!C2191="",CONCATENATE("Eintrag ",J2191),gesamt!A2191)</f>
        <v>Tonic Water</v>
      </c>
      <c r="B2191" s="18">
        <v>100</v>
      </c>
      <c r="C2191" s="19">
        <f>IF(gesamt!C2191="",100,gesamt!D2191)</f>
        <v>38</v>
      </c>
      <c r="D2191" s="20">
        <f>IF(gesamt!C2191="",10,gesamt!G2191)</f>
        <v>9.1999999999999993</v>
      </c>
      <c r="E2191" s="20">
        <f>IF(gesamt!C2191="",10,gesamt!H2191)</f>
        <v>0</v>
      </c>
      <c r="F2191" s="20">
        <f>IF(gesamt!C2191="",10,gesamt!I2191)</f>
        <v>0</v>
      </c>
      <c r="G2191" s="20">
        <f>IF(gesamt!C2191="",0,gesamt!J2191)</f>
        <v>0</v>
      </c>
      <c r="H2191" s="20">
        <f>IF(gesamt!C2191="",0,gesamt!K2191)</f>
        <v>0</v>
      </c>
      <c r="I2191" s="19">
        <f t="shared" si="134"/>
        <v>37.719999999999992</v>
      </c>
      <c r="J2191" s="22">
        <f t="shared" si="132"/>
        <v>2190</v>
      </c>
      <c r="K2191" s="21">
        <f t="shared" ca="1" si="131"/>
        <v>1</v>
      </c>
      <c r="L2191" s="21">
        <f ca="1">IF(K2191=0,"",COUNTIF($K$2:K2191,"&gt;0"))</f>
        <v>2190</v>
      </c>
      <c r="M2191" s="50" t="str">
        <f t="shared" ca="1" si="133"/>
        <v>Tonic Water</v>
      </c>
    </row>
    <row r="2192" spans="1:13" s="18" customFormat="1" ht="14.25" x14ac:dyDescent="0.2">
      <c r="A2192" s="18" t="str">
        <f>IF(gesamt!C2192="",CONCATENATE("Eintrag ",J2192),gesamt!A2192)</f>
        <v>Tonkabohnen, reif</v>
      </c>
      <c r="B2192" s="18">
        <v>100</v>
      </c>
      <c r="C2192" s="19">
        <f>IF(gesamt!C2192="",100,gesamt!D2192)</f>
        <v>446</v>
      </c>
      <c r="D2192" s="20">
        <f>IF(gesamt!C2192="",10,gesamt!G2192)</f>
        <v>49.9</v>
      </c>
      <c r="E2192" s="20">
        <f>IF(gesamt!C2192="",10,gesamt!H2192)</f>
        <v>13.8</v>
      </c>
      <c r="F2192" s="20">
        <f>IF(gesamt!C2192="",10,gesamt!I2192)</f>
        <v>27</v>
      </c>
      <c r="G2192" s="20">
        <f>IF(gesamt!C2192="",0,gesamt!J2192)</f>
        <v>0</v>
      </c>
      <c r="H2192" s="20">
        <f>IF(gesamt!C2192="",0,gesamt!K2192)</f>
        <v>0</v>
      </c>
      <c r="I2192" s="19">
        <f t="shared" si="134"/>
        <v>446.32999999999993</v>
      </c>
      <c r="J2192" s="22">
        <f t="shared" si="132"/>
        <v>2191</v>
      </c>
      <c r="K2192" s="21">
        <f t="shared" ca="1" si="131"/>
        <v>1</v>
      </c>
      <c r="L2192" s="21">
        <f ca="1">IF(K2192=0,"",COUNTIF($K$2:K2192,"&gt;0"))</f>
        <v>2191</v>
      </c>
      <c r="M2192" s="50" t="str">
        <f t="shared" ca="1" si="133"/>
        <v>Tonkabohnen, reif</v>
      </c>
    </row>
    <row r="2193" spans="1:13" s="18" customFormat="1" ht="14.25" x14ac:dyDescent="0.2">
      <c r="A2193" s="18" t="str">
        <f>IF(gesamt!C2193="",CONCATENATE("Eintrag ",J2193),gesamt!A2193)</f>
        <v xml:space="preserve">Topinambur, Erdbirnen </v>
      </c>
      <c r="B2193" s="18">
        <v>100</v>
      </c>
      <c r="C2193" s="19">
        <f>IF(gesamt!C2193="",100,gesamt!D2193)</f>
        <v>31</v>
      </c>
      <c r="D2193" s="20">
        <f>IF(gesamt!C2193="",10,gesamt!G2193)</f>
        <v>4</v>
      </c>
      <c r="E2193" s="20">
        <f>IF(gesamt!C2193="",10,gesamt!H2193)</f>
        <v>0.4</v>
      </c>
      <c r="F2193" s="20">
        <f>IF(gesamt!C2193="",10,gesamt!I2193)</f>
        <v>2.5</v>
      </c>
      <c r="G2193" s="20">
        <f>IF(gesamt!C2193="",0,gesamt!J2193)</f>
        <v>0</v>
      </c>
      <c r="H2193" s="20">
        <f>IF(gesamt!C2193="",0,gesamt!K2193)</f>
        <v>0</v>
      </c>
      <c r="I2193" s="19">
        <f t="shared" si="134"/>
        <v>30.619999999999997</v>
      </c>
      <c r="J2193" s="22">
        <f t="shared" si="132"/>
        <v>2192</v>
      </c>
      <c r="K2193" s="21">
        <f t="shared" ca="1" si="131"/>
        <v>1</v>
      </c>
      <c r="L2193" s="21">
        <f ca="1">IF(K2193=0,"",COUNTIF($K$2:K2193,"&gt;0"))</f>
        <v>2192</v>
      </c>
      <c r="M2193" s="50" t="str">
        <f t="shared" ca="1" si="133"/>
        <v xml:space="preserve">Topinambur, Erdbirnen </v>
      </c>
    </row>
    <row r="2194" spans="1:13" s="18" customFormat="1" ht="14.25" x14ac:dyDescent="0.2">
      <c r="A2194" s="18" t="str">
        <f>IF(gesamt!C2194="",CONCATENATE("Eintrag ",J2194),gesamt!A2194)</f>
        <v>Torfbeere, Multbeere</v>
      </c>
      <c r="B2194" s="18">
        <v>100</v>
      </c>
      <c r="C2194" s="19">
        <f>IF(gesamt!C2194="",100,gesamt!D2194)</f>
        <v>36</v>
      </c>
      <c r="D2194" s="20">
        <f>IF(gesamt!C2194="",10,gesamt!G2194)</f>
        <v>3.9</v>
      </c>
      <c r="E2194" s="20">
        <f>IF(gesamt!C2194="",10,gesamt!H2194)</f>
        <v>0.7</v>
      </c>
      <c r="F2194" s="20">
        <f>IF(gesamt!C2194="",10,gesamt!I2194)</f>
        <v>0.4</v>
      </c>
      <c r="G2194" s="20">
        <f>IF(gesamt!C2194="",0,gesamt!J2194)</f>
        <v>0</v>
      </c>
      <c r="H2194" s="20">
        <f>IF(gesamt!C2194="",0,gesamt!K2194)</f>
        <v>0</v>
      </c>
      <c r="I2194" s="19">
        <f t="shared" si="134"/>
        <v>24.18</v>
      </c>
      <c r="J2194" s="22">
        <f t="shared" si="132"/>
        <v>2193</v>
      </c>
      <c r="K2194" s="21">
        <f t="shared" ca="1" si="131"/>
        <v>1</v>
      </c>
      <c r="L2194" s="21">
        <f ca="1">IF(K2194=0,"",COUNTIF($K$2:K2194,"&gt;0"))</f>
        <v>2193</v>
      </c>
      <c r="M2194" s="50" t="str">
        <f t="shared" ca="1" si="133"/>
        <v>Torfbeere, Multbeere</v>
      </c>
    </row>
    <row r="2195" spans="1:13" s="18" customFormat="1" ht="14.25" x14ac:dyDescent="0.2">
      <c r="A2195" s="18" t="str">
        <f>IF(gesamt!C2195="",CONCATENATE("Eintrag ",J2195),gesamt!A2195)</f>
        <v>Torteletts</v>
      </c>
      <c r="B2195" s="18">
        <v>100</v>
      </c>
      <c r="C2195" s="19">
        <f>IF(gesamt!C2195="",100,gesamt!D2195)</f>
        <v>212</v>
      </c>
      <c r="D2195" s="20">
        <f>IF(gesamt!C2195="",10,gesamt!G2195)</f>
        <v>35.299999999999997</v>
      </c>
      <c r="E2195" s="20">
        <f>IF(gesamt!C2195="",10,gesamt!H2195)</f>
        <v>6.3</v>
      </c>
      <c r="F2195" s="20">
        <f>IF(gesamt!C2195="",10,gesamt!I2195)</f>
        <v>3.5</v>
      </c>
      <c r="G2195" s="20">
        <f>IF(gesamt!C2195="",0,gesamt!J2195)</f>
        <v>0</v>
      </c>
      <c r="H2195" s="20">
        <f>IF(gesamt!C2195="",0,gesamt!K2195)</f>
        <v>0</v>
      </c>
      <c r="I2195" s="19">
        <f t="shared" si="134"/>
        <v>218.01999999999998</v>
      </c>
      <c r="J2195" s="22">
        <f t="shared" si="132"/>
        <v>2194</v>
      </c>
      <c r="K2195" s="21">
        <f t="shared" ca="1" si="131"/>
        <v>1</v>
      </c>
      <c r="L2195" s="21">
        <f ca="1">IF(K2195=0,"",COUNTIF($K$2:K2195,"&gt;0"))</f>
        <v>2194</v>
      </c>
      <c r="M2195" s="50" t="str">
        <f t="shared" ca="1" si="133"/>
        <v>Torteletts</v>
      </c>
    </row>
    <row r="2196" spans="1:13" s="18" customFormat="1" ht="14.25" x14ac:dyDescent="0.2">
      <c r="A2196" s="18" t="str">
        <f>IF(gesamt!C2196="",CONCATENATE("Eintrag ",J2196),gesamt!A2196)</f>
        <v>Tortellini</v>
      </c>
      <c r="B2196" s="18">
        <v>100</v>
      </c>
      <c r="C2196" s="19">
        <f>IF(gesamt!C2196="",100,gesamt!D2196)</f>
        <v>149</v>
      </c>
      <c r="D2196" s="20">
        <f>IF(gesamt!C2196="",10,gesamt!G2196)</f>
        <v>23</v>
      </c>
      <c r="E2196" s="20">
        <f>IF(gesamt!C2196="",10,gesamt!H2196)</f>
        <v>3.5</v>
      </c>
      <c r="F2196" s="20">
        <f>IF(gesamt!C2196="",10,gesamt!I2196)</f>
        <v>6.3</v>
      </c>
      <c r="G2196" s="20">
        <f>IF(gesamt!C2196="",0,gesamt!J2196)</f>
        <v>0</v>
      </c>
      <c r="H2196" s="20">
        <f>IF(gesamt!C2196="",0,gesamt!K2196)</f>
        <v>0</v>
      </c>
      <c r="I2196" s="19">
        <f t="shared" si="134"/>
        <v>153.31</v>
      </c>
      <c r="J2196" s="22">
        <f t="shared" si="132"/>
        <v>2195</v>
      </c>
      <c r="K2196" s="21">
        <f t="shared" ca="1" si="131"/>
        <v>1</v>
      </c>
      <c r="L2196" s="21">
        <f ca="1">IF(K2196=0,"",COUNTIF($K$2:K2196,"&gt;0"))</f>
        <v>2195</v>
      </c>
      <c r="M2196" s="50" t="str">
        <f t="shared" ca="1" si="133"/>
        <v>Tortellini</v>
      </c>
    </row>
    <row r="2197" spans="1:13" s="18" customFormat="1" ht="14.25" x14ac:dyDescent="0.2">
      <c r="A2197" s="18" t="str">
        <f>IF(gesamt!C2197="",CONCATENATE("Eintrag ",J2197),gesamt!A2197)</f>
        <v>Tortelloni (= größere Tortellini)</v>
      </c>
      <c r="B2197" s="18">
        <v>100</v>
      </c>
      <c r="C2197" s="19">
        <f>IF(gesamt!C2197="",100,gesamt!D2197)</f>
        <v>149</v>
      </c>
      <c r="D2197" s="20">
        <f>IF(gesamt!C2197="",10,gesamt!G2197)</f>
        <v>23</v>
      </c>
      <c r="E2197" s="20">
        <f>IF(gesamt!C2197="",10,gesamt!H2197)</f>
        <v>3.5</v>
      </c>
      <c r="F2197" s="20">
        <f>IF(gesamt!C2197="",10,gesamt!I2197)</f>
        <v>6.3</v>
      </c>
      <c r="G2197" s="20">
        <f>IF(gesamt!C2197="",0,gesamt!J2197)</f>
        <v>0</v>
      </c>
      <c r="H2197" s="20">
        <f>IF(gesamt!C2197="",0,gesamt!K2197)</f>
        <v>0</v>
      </c>
      <c r="I2197" s="19">
        <f t="shared" si="134"/>
        <v>153.31</v>
      </c>
      <c r="J2197" s="22">
        <f t="shared" si="132"/>
        <v>2196</v>
      </c>
      <c r="K2197" s="21">
        <f t="shared" ca="1" si="131"/>
        <v>1</v>
      </c>
      <c r="L2197" s="21">
        <f ca="1">IF(K2197=0,"",COUNTIF($K$2:K2197,"&gt;0"))</f>
        <v>2196</v>
      </c>
      <c r="M2197" s="50" t="str">
        <f t="shared" ca="1" si="133"/>
        <v>Tortelloni (= größere Tortellini)</v>
      </c>
    </row>
    <row r="2198" spans="1:13" s="18" customFormat="1" ht="14.25" x14ac:dyDescent="0.2">
      <c r="A2198" s="18" t="str">
        <f>IF(gesamt!C2198="",CONCATENATE("Eintrag ",J2198),gesamt!A2198)</f>
        <v>Tortenguss-Pulver</v>
      </c>
      <c r="B2198" s="18">
        <v>100</v>
      </c>
      <c r="C2198" s="19">
        <f>IF(gesamt!C2198="",100,gesamt!D2198)</f>
        <v>346</v>
      </c>
      <c r="D2198" s="20">
        <f>IF(gesamt!C2198="",10,gesamt!G2198)</f>
        <v>86</v>
      </c>
      <c r="E2198" s="20">
        <f>IF(gesamt!C2198="",10,gesamt!H2198)</f>
        <v>0.1</v>
      </c>
      <c r="F2198" s="20">
        <f>IF(gesamt!C2198="",10,gesamt!I2198)</f>
        <v>0.3</v>
      </c>
      <c r="G2198" s="20">
        <f>IF(gesamt!C2198="",0,gesamt!J2198)</f>
        <v>0</v>
      </c>
      <c r="H2198" s="20">
        <f>IF(gesamt!C2198="",0,gesamt!K2198)</f>
        <v>0</v>
      </c>
      <c r="I2198" s="19">
        <f t="shared" si="134"/>
        <v>354.78999999999996</v>
      </c>
      <c r="J2198" s="22">
        <f t="shared" si="132"/>
        <v>2197</v>
      </c>
      <c r="K2198" s="21">
        <f t="shared" ca="1" si="131"/>
        <v>1</v>
      </c>
      <c r="L2198" s="21">
        <f ca="1">IF(K2198=0,"",COUNTIF($K$2:K2198,"&gt;0"))</f>
        <v>2197</v>
      </c>
      <c r="M2198" s="50" t="str">
        <f t="shared" ca="1" si="133"/>
        <v>Tortenguss-Pulver</v>
      </c>
    </row>
    <row r="2199" spans="1:13" s="18" customFormat="1" ht="14.25" x14ac:dyDescent="0.2">
      <c r="A2199" s="18" t="str">
        <f>IF(gesamt!C2199="",CONCATENATE("Eintrag ",J2199),gesamt!A2199)</f>
        <v>Tramezzini (Toastbrot, Weißbrot, Weizentoastbrot, Weizenbrot ohne Rinde)</v>
      </c>
      <c r="B2199" s="18">
        <v>100</v>
      </c>
      <c r="C2199" s="19">
        <f>IF(gesamt!C2199="",100,gesamt!D2199)</f>
        <v>261</v>
      </c>
      <c r="D2199" s="20">
        <f>IF(gesamt!C2199="",10,gesamt!G2199)</f>
        <v>48</v>
      </c>
      <c r="E2199" s="20">
        <f>IF(gesamt!C2199="",10,gesamt!H2199)</f>
        <v>3.5</v>
      </c>
      <c r="F2199" s="20">
        <f>IF(gesamt!C2199="",10,gesamt!I2199)</f>
        <v>7.5</v>
      </c>
      <c r="G2199" s="20">
        <f>IF(gesamt!C2199="",0,gesamt!J2199)</f>
        <v>0</v>
      </c>
      <c r="H2199" s="20">
        <f>IF(gesamt!C2199="",0,gesamt!K2199)</f>
        <v>0</v>
      </c>
      <c r="I2199" s="19">
        <f t="shared" si="134"/>
        <v>260.85000000000002</v>
      </c>
      <c r="J2199" s="22">
        <f t="shared" si="132"/>
        <v>2198</v>
      </c>
      <c r="K2199" s="21">
        <f t="shared" ref="K2199:K2362" ca="1" si="135">IFERROR(SEARCH(INDIRECT(CELL("address")),A2199),0)</f>
        <v>1</v>
      </c>
      <c r="L2199" s="21">
        <f ca="1">IF(K2199=0,"",COUNTIF($K$2:K2199,"&gt;0"))</f>
        <v>2198</v>
      </c>
      <c r="M2199" s="50" t="str">
        <f t="shared" ca="1" si="133"/>
        <v>Tramezzini (Toastbrot, Weißbrot, Weizentoastbrot, Weizenbrot ohne Rinde)</v>
      </c>
    </row>
    <row r="2200" spans="1:13" s="18" customFormat="1" ht="14.25" x14ac:dyDescent="0.2">
      <c r="A2200" s="18" t="str">
        <f>IF(gesamt!C2200="",CONCATENATE("Eintrag ",J2200),gesamt!A2200)</f>
        <v>Trappisten-Käse, 45 % Fett in Trockenmasse</v>
      </c>
      <c r="B2200" s="18">
        <v>100</v>
      </c>
      <c r="C2200" s="19">
        <f>IF(gesamt!C2200="",100,gesamt!D2200)</f>
        <v>359</v>
      </c>
      <c r="D2200" s="20">
        <f>IF(gesamt!C2200="",10,gesamt!G2200)</f>
        <v>0</v>
      </c>
      <c r="E2200" s="20">
        <f>IF(gesamt!C2200="",10,gesamt!H2200)</f>
        <v>27</v>
      </c>
      <c r="F2200" s="20">
        <f>IF(gesamt!C2200="",10,gesamt!I2200)</f>
        <v>25</v>
      </c>
      <c r="G2200" s="20">
        <f>IF(gesamt!C2200="",0,gesamt!J2200)</f>
        <v>0</v>
      </c>
      <c r="H2200" s="20">
        <f>IF(gesamt!C2200="",0,gesamt!K2200)</f>
        <v>0</v>
      </c>
      <c r="I2200" s="19">
        <f t="shared" si="134"/>
        <v>356.1</v>
      </c>
      <c r="J2200" s="22">
        <f t="shared" si="132"/>
        <v>2199</v>
      </c>
      <c r="K2200" s="21">
        <f t="shared" ca="1" si="135"/>
        <v>1</v>
      </c>
      <c r="L2200" s="21">
        <f ca="1">IF(K2200=0,"",COUNTIF($K$2:K2200,"&gt;0"))</f>
        <v>2199</v>
      </c>
      <c r="M2200" s="50" t="str">
        <f t="shared" ca="1" si="133"/>
        <v>Trappisten-Käse, 45 % Fett in Trockenmasse</v>
      </c>
    </row>
    <row r="2201" spans="1:13" s="18" customFormat="1" ht="14.25" x14ac:dyDescent="0.2">
      <c r="A2201" s="18" t="str">
        <f>IF(gesamt!C2201="",CONCATENATE("Eintrag ",J2201),gesamt!A2201)</f>
        <v>Trauben-Gelee o.KH o.Fett o.Eiweiß (Walden Farms)</v>
      </c>
      <c r="B2201" s="18">
        <v>100</v>
      </c>
      <c r="C2201" s="19">
        <f>IF(gesamt!C2201="",100,gesamt!D2201)</f>
        <v>0</v>
      </c>
      <c r="D2201" s="20">
        <f>IF(gesamt!C2201="",10,gesamt!G2201)</f>
        <v>0</v>
      </c>
      <c r="E2201" s="20">
        <f>IF(gesamt!C2201="",10,gesamt!H2201)</f>
        <v>0</v>
      </c>
      <c r="F2201" s="20">
        <f>IF(gesamt!C2201="",10,gesamt!I2201)</f>
        <v>0</v>
      </c>
      <c r="G2201" s="20">
        <f>IF(gesamt!C2201="",0,gesamt!J2201)</f>
        <v>0</v>
      </c>
      <c r="H2201" s="20">
        <f>IF(gesamt!C2201="",0,gesamt!K2201)</f>
        <v>0</v>
      </c>
      <c r="I2201" s="19">
        <f t="shared" si="134"/>
        <v>0</v>
      </c>
      <c r="J2201" s="22">
        <f t="shared" si="132"/>
        <v>2200</v>
      </c>
      <c r="K2201" s="21">
        <f t="shared" ca="1" si="135"/>
        <v>1</v>
      </c>
      <c r="L2201" s="21">
        <f ca="1">IF(K2201=0,"",COUNTIF($K$2:K2201,"&gt;0"))</f>
        <v>2200</v>
      </c>
      <c r="M2201" s="50" t="str">
        <f t="shared" ca="1" si="133"/>
        <v>Trauben-Gelee o.KH o.Fett o.Eiweiß (Walden Farms)</v>
      </c>
    </row>
    <row r="2202" spans="1:13" s="18" customFormat="1" ht="14.25" x14ac:dyDescent="0.2">
      <c r="A2202" s="18" t="str">
        <f>IF(gesamt!C2202="",CONCATENATE("Eintrag ",J2202),gesamt!A2202)</f>
        <v>Traubenkernöl</v>
      </c>
      <c r="B2202" s="18">
        <v>100</v>
      </c>
      <c r="C2202" s="19">
        <f>IF(gesamt!C2202="",100,gesamt!D2202)</f>
        <v>930</v>
      </c>
      <c r="D2202" s="20">
        <f>IF(gesamt!C2202="",10,gesamt!G2202)</f>
        <v>0</v>
      </c>
      <c r="E2202" s="20">
        <f>IF(gesamt!C2202="",10,gesamt!H2202)</f>
        <v>100</v>
      </c>
      <c r="F2202" s="20">
        <f>IF(gesamt!C2202="",10,gesamt!I2202)</f>
        <v>0</v>
      </c>
      <c r="G2202" s="20">
        <f>IF(gesamt!C2202="",0,gesamt!J2202)</f>
        <v>0</v>
      </c>
      <c r="H2202" s="20">
        <f>IF(gesamt!C2202="",0,gesamt!K2202)</f>
        <v>0</v>
      </c>
      <c r="I2202" s="19">
        <f t="shared" si="134"/>
        <v>930.00000000000011</v>
      </c>
      <c r="J2202" s="22">
        <f t="shared" si="132"/>
        <v>2201</v>
      </c>
      <c r="K2202" s="21">
        <f t="shared" ca="1" si="135"/>
        <v>1</v>
      </c>
      <c r="L2202" s="21">
        <f ca="1">IF(K2202=0,"",COUNTIF($K$2:K2202,"&gt;0"))</f>
        <v>2201</v>
      </c>
      <c r="M2202" s="50" t="str">
        <f t="shared" ca="1" si="133"/>
        <v>Traubenkernöl</v>
      </c>
    </row>
    <row r="2203" spans="1:13" s="18" customFormat="1" ht="14.25" x14ac:dyDescent="0.2">
      <c r="A2203" s="18" t="str">
        <f>IF(gesamt!C2203="",CONCATENATE("Eintrag ",J2203),gesamt!A2203)</f>
        <v>Traubensaft</v>
      </c>
      <c r="B2203" s="18">
        <v>100</v>
      </c>
      <c r="C2203" s="19">
        <f>IF(gesamt!C2203="",100,gesamt!D2203)</f>
        <v>69</v>
      </c>
      <c r="D2203" s="20">
        <f>IF(gesamt!C2203="",10,gesamt!G2203)</f>
        <v>17</v>
      </c>
      <c r="E2203" s="20">
        <f>IF(gesamt!C2203="",10,gesamt!H2203)</f>
        <v>0</v>
      </c>
      <c r="F2203" s="20">
        <f>IF(gesamt!C2203="",10,gesamt!I2203)</f>
        <v>0.2</v>
      </c>
      <c r="G2203" s="20">
        <f>IF(gesamt!C2203="",0,gesamt!J2203)</f>
        <v>0</v>
      </c>
      <c r="H2203" s="20">
        <f>IF(gesamt!C2203="",0,gesamt!K2203)</f>
        <v>0</v>
      </c>
      <c r="I2203" s="19">
        <f t="shared" si="134"/>
        <v>70.539999999999992</v>
      </c>
      <c r="J2203" s="22">
        <f t="shared" si="132"/>
        <v>2202</v>
      </c>
      <c r="K2203" s="21">
        <f t="shared" ca="1" si="135"/>
        <v>1</v>
      </c>
      <c r="L2203" s="21">
        <f ca="1">IF(K2203=0,"",COUNTIF($K$2:K2203,"&gt;0"))</f>
        <v>2202</v>
      </c>
      <c r="M2203" s="50" t="str">
        <f t="shared" ca="1" si="133"/>
        <v>Traubensaft</v>
      </c>
    </row>
    <row r="2204" spans="1:13" s="18" customFormat="1" ht="14.25" x14ac:dyDescent="0.2">
      <c r="A2204" s="18" t="str">
        <f>IF(gesamt!C2204="",CONCATENATE("Eintrag ",J2204),gesamt!A2204)</f>
        <v>Traubenzucker (Dextrose, D-Glukose, D-Glucose)</v>
      </c>
      <c r="B2204" s="18">
        <v>100</v>
      </c>
      <c r="C2204" s="19">
        <f>IF(gesamt!C2204="",100,gesamt!D2204)</f>
        <v>364</v>
      </c>
      <c r="D2204" s="20">
        <f>IF(gesamt!C2204="",10,gesamt!G2204)</f>
        <v>99.8</v>
      </c>
      <c r="E2204" s="20">
        <f>IF(gesamt!C2204="",10,gesamt!H2204)</f>
        <v>0</v>
      </c>
      <c r="F2204" s="20">
        <f>IF(gesamt!C2204="",10,gesamt!I2204)</f>
        <v>0</v>
      </c>
      <c r="G2204" s="20">
        <f>IF(gesamt!C2204="",0,gesamt!J2204)</f>
        <v>0</v>
      </c>
      <c r="H2204" s="20">
        <f>IF(gesamt!C2204="",0,gesamt!K2204)</f>
        <v>0</v>
      </c>
      <c r="I2204" s="19">
        <f t="shared" si="134"/>
        <v>409.17999999999995</v>
      </c>
      <c r="J2204" s="22">
        <f t="shared" si="132"/>
        <v>2203</v>
      </c>
      <c r="K2204" s="21">
        <f t="shared" ca="1" si="135"/>
        <v>1</v>
      </c>
      <c r="L2204" s="21">
        <f ca="1">IF(K2204=0,"",COUNTIF($K$2:K2204,"&gt;0"))</f>
        <v>2203</v>
      </c>
      <c r="M2204" s="50" t="str">
        <f t="shared" ca="1" si="133"/>
        <v>Traubenzucker (Dextrose, D-Glukose, D-Glucose)</v>
      </c>
    </row>
    <row r="2205" spans="1:13" s="18" customFormat="1" ht="14.25" x14ac:dyDescent="0.2">
      <c r="A2205" s="18" t="str">
        <f>IF(gesamt!C2205="",CONCATENATE("Eintrag ",J2205),gesamt!A2205)</f>
        <v>Trockenhefe, Trocken-Hefe, Instanthefe, Backhefe, Bäckerhefe</v>
      </c>
      <c r="B2205" s="18">
        <v>100</v>
      </c>
      <c r="C2205" s="19">
        <f>IF(gesamt!C2205="",100,gesamt!D2205)</f>
        <v>244</v>
      </c>
      <c r="D2205" s="20">
        <f>IF(gesamt!C2205="",10,gesamt!G2205)</f>
        <v>0</v>
      </c>
      <c r="E2205" s="20">
        <f>IF(gesamt!C2205="",10,gesamt!H2205)</f>
        <v>3.6</v>
      </c>
      <c r="F2205" s="20">
        <f>IF(gesamt!C2205="",10,gesamt!I2205)</f>
        <v>50</v>
      </c>
      <c r="G2205" s="20">
        <f>IF(gesamt!C2205="",0,gesamt!J2205)</f>
        <v>0</v>
      </c>
      <c r="H2205" s="20">
        <f>IF(gesamt!C2205="",0,gesamt!K2205)</f>
        <v>0</v>
      </c>
      <c r="I2205" s="19">
        <f t="shared" si="134"/>
        <v>243.48000000000002</v>
      </c>
      <c r="J2205" s="22">
        <f t="shared" si="132"/>
        <v>2204</v>
      </c>
      <c r="K2205" s="21">
        <f t="shared" ca="1" si="135"/>
        <v>1</v>
      </c>
      <c r="L2205" s="21">
        <f ca="1">IF(K2205=0,"",COUNTIF($K$2:K2205,"&gt;0"))</f>
        <v>2204</v>
      </c>
      <c r="M2205" s="50" t="str">
        <f t="shared" ca="1" si="133"/>
        <v>Trockenhefe, Trocken-Hefe, Instanthefe, Backhefe, Bäckerhefe</v>
      </c>
    </row>
    <row r="2206" spans="1:13" s="18" customFormat="1" ht="14.25" x14ac:dyDescent="0.2">
      <c r="A2206" s="18" t="str">
        <f>IF(gesamt!C2206="",CONCATENATE("Eintrag ",J2206),gesamt!A2206)</f>
        <v>Trüffeln, Trüffelpilze</v>
      </c>
      <c r="B2206" s="18">
        <v>100</v>
      </c>
      <c r="C2206" s="19">
        <f>IF(gesamt!C2206="",100,gesamt!D2206)</f>
        <v>40</v>
      </c>
      <c r="D2206" s="20">
        <f>IF(gesamt!C2206="",10,gesamt!G2206)</f>
        <v>3</v>
      </c>
      <c r="E2206" s="20">
        <f>IF(gesamt!C2206="",10,gesamt!H2206)</f>
        <v>1</v>
      </c>
      <c r="F2206" s="20">
        <f>IF(gesamt!C2206="",10,gesamt!I2206)</f>
        <v>4.3</v>
      </c>
      <c r="G2206" s="20">
        <f>IF(gesamt!C2206="",0,gesamt!J2206)</f>
        <v>0</v>
      </c>
      <c r="H2206" s="20">
        <f>IF(gesamt!C2206="",0,gesamt!K2206)</f>
        <v>0</v>
      </c>
      <c r="I2206" s="19">
        <f t="shared" si="134"/>
        <v>39.659999999999997</v>
      </c>
      <c r="J2206" s="22">
        <f t="shared" si="132"/>
        <v>2205</v>
      </c>
      <c r="K2206" s="21">
        <f t="shared" ca="1" si="135"/>
        <v>1</v>
      </c>
      <c r="L2206" s="21">
        <f ca="1">IF(K2206=0,"",COUNTIF($K$2:K2206,"&gt;0"))</f>
        <v>2205</v>
      </c>
      <c r="M2206" s="50" t="str">
        <f t="shared" ca="1" si="133"/>
        <v>Trüffeln, Trüffelpilze</v>
      </c>
    </row>
    <row r="2207" spans="1:13" s="18" customFormat="1" ht="14.25" x14ac:dyDescent="0.2">
      <c r="A2207" s="18" t="str">
        <f>IF(gesamt!C2207="",CONCATENATE("Eintrag ",J2207),gesamt!A2207)</f>
        <v>Tulumba (türkischer Spritzkuchen - ohne Füllung)</v>
      </c>
      <c r="B2207" s="18">
        <v>100</v>
      </c>
      <c r="C2207" s="19">
        <f>IF(gesamt!C2207="",100,gesamt!D2207)</f>
        <v>315</v>
      </c>
      <c r="D2207" s="20">
        <f>IF(gesamt!C2207="",10,gesamt!G2207)</f>
        <v>31.5</v>
      </c>
      <c r="E2207" s="20">
        <f>IF(gesamt!C2207="",10,gesamt!H2207)</f>
        <v>8</v>
      </c>
      <c r="F2207" s="20">
        <f>IF(gesamt!C2207="",10,gesamt!I2207)</f>
        <v>2.4</v>
      </c>
      <c r="G2207" s="20">
        <f>IF(gesamt!C2207="",0,gesamt!J2207)</f>
        <v>0</v>
      </c>
      <c r="H2207" s="20">
        <f>IF(gesamt!C2207="",0,gesamt!K2207)</f>
        <v>0</v>
      </c>
      <c r="I2207" s="19">
        <f t="shared" si="134"/>
        <v>213.63</v>
      </c>
      <c r="J2207" s="22">
        <f t="shared" si="132"/>
        <v>2206</v>
      </c>
      <c r="K2207" s="21">
        <f t="shared" ca="1" si="135"/>
        <v>1</v>
      </c>
      <c r="L2207" s="21">
        <f ca="1">IF(K2207=0,"",COUNTIF($K$2:K2207,"&gt;0"))</f>
        <v>2206</v>
      </c>
      <c r="M2207" s="50" t="str">
        <f t="shared" ca="1" si="133"/>
        <v>Tulumba (türkischer Spritzkuchen - ohne Füllung)</v>
      </c>
    </row>
    <row r="2208" spans="1:13" s="18" customFormat="1" ht="14.25" x14ac:dyDescent="0.2">
      <c r="A2208" s="18" t="str">
        <f>IF(gesamt!C2208="",CONCATENATE("Eintrag ",J2208),gesamt!A2208)</f>
        <v>Türkischer Honig, türkischer Nugat, weißer Nougat, holländischer Nugat</v>
      </c>
      <c r="B2208" s="18">
        <v>100</v>
      </c>
      <c r="C2208" s="19">
        <f>IF(gesamt!C2208="",100,gesamt!D2208)</f>
        <v>458</v>
      </c>
      <c r="D2208" s="20">
        <f>IF(gesamt!C2208="",10,gesamt!G2208)</f>
        <v>77</v>
      </c>
      <c r="E2208" s="20">
        <f>IF(gesamt!C2208="",10,gesamt!H2208)</f>
        <v>13</v>
      </c>
      <c r="F2208" s="20">
        <f>IF(gesamt!C2208="",10,gesamt!I2208)</f>
        <v>5</v>
      </c>
      <c r="G2208" s="20">
        <f>IF(gesamt!C2208="",0,gesamt!J2208)</f>
        <v>0</v>
      </c>
      <c r="H2208" s="20">
        <f>IF(gesamt!C2208="",0,gesamt!K2208)</f>
        <v>0</v>
      </c>
      <c r="I2208" s="19">
        <f t="shared" si="134"/>
        <v>457.6</v>
      </c>
      <c r="J2208" s="22">
        <f t="shared" si="132"/>
        <v>2207</v>
      </c>
      <c r="K2208" s="21">
        <f t="shared" ca="1" si="135"/>
        <v>1</v>
      </c>
      <c r="L2208" s="21">
        <f ca="1">IF(K2208=0,"",COUNTIF($K$2:K2208,"&gt;0"))</f>
        <v>2207</v>
      </c>
      <c r="M2208" s="50" t="str">
        <f t="shared" ca="1" si="133"/>
        <v>Türkischer Honig, türkischer Nugat, weißer Nougat, holländischer Nugat</v>
      </c>
    </row>
    <row r="2209" spans="1:13" s="18" customFormat="1" ht="14.25" x14ac:dyDescent="0.2">
      <c r="A2209" s="18" t="str">
        <f>IF(gesamt!C2209="",CONCATENATE("Eintrag ",J2209),gesamt!A2209)</f>
        <v>Türkischer Zopfkäse</v>
      </c>
      <c r="B2209" s="18">
        <v>100</v>
      </c>
      <c r="C2209" s="19">
        <f>IF(gesamt!C2209="",100,gesamt!D2209)</f>
        <v>336</v>
      </c>
      <c r="D2209" s="20">
        <f>IF(gesamt!C2209="",10,gesamt!G2209)</f>
        <v>1.5</v>
      </c>
      <c r="E2209" s="20">
        <f>IF(gesamt!C2209="",10,gesamt!H2209)</f>
        <v>23.5</v>
      </c>
      <c r="F2209" s="20">
        <f>IF(gesamt!C2209="",10,gesamt!I2209)</f>
        <v>26.6</v>
      </c>
      <c r="G2209" s="20">
        <f>IF(gesamt!C2209="",0,gesamt!J2209)</f>
        <v>0</v>
      </c>
      <c r="H2209" s="20">
        <f>IF(gesamt!C2209="",0,gesamt!K2209)</f>
        <v>0</v>
      </c>
      <c r="I2209" s="19">
        <f t="shared" si="134"/>
        <v>336.42</v>
      </c>
      <c r="J2209" s="22">
        <f t="shared" si="132"/>
        <v>2208</v>
      </c>
      <c r="K2209" s="21">
        <f t="shared" ca="1" si="135"/>
        <v>1</v>
      </c>
      <c r="L2209" s="21">
        <f ca="1">IF(K2209=0,"",COUNTIF($K$2:K2209,"&gt;0"))</f>
        <v>2208</v>
      </c>
      <c r="M2209" s="50" t="str">
        <f t="shared" ca="1" si="133"/>
        <v>Türkischer Zopfkäse</v>
      </c>
    </row>
    <row r="2210" spans="1:13" s="18" customFormat="1" ht="14.25" x14ac:dyDescent="0.2">
      <c r="A2210" s="18" t="str">
        <f>IF(gesamt!C2210="",CONCATENATE("Eintrag ",J2210),gesamt!A2210)</f>
        <v>Ungarische Salami</v>
      </c>
      <c r="B2210" s="18">
        <v>100</v>
      </c>
      <c r="C2210" s="19">
        <f>IF(gesamt!C2210="",100,gesamt!D2210)</f>
        <v>324</v>
      </c>
      <c r="D2210" s="20">
        <f>IF(gesamt!C2210="",10,gesamt!G2210)</f>
        <v>0.3</v>
      </c>
      <c r="E2210" s="20">
        <f>IF(gesamt!C2210="",10,gesamt!H2210)</f>
        <v>27</v>
      </c>
      <c r="F2210" s="20">
        <f>IF(gesamt!C2210="",10,gesamt!I2210)</f>
        <v>17</v>
      </c>
      <c r="G2210" s="20">
        <f>IF(gesamt!C2210="",0,gesamt!J2210)</f>
        <v>0</v>
      </c>
      <c r="H2210" s="20">
        <f>IF(gesamt!C2210="",0,gesamt!K2210)</f>
        <v>0</v>
      </c>
      <c r="I2210" s="19">
        <f t="shared" si="134"/>
        <v>323.73</v>
      </c>
      <c r="J2210" s="22">
        <f t="shared" si="132"/>
        <v>2209</v>
      </c>
      <c r="K2210" s="21">
        <f t="shared" ca="1" si="135"/>
        <v>1</v>
      </c>
      <c r="L2210" s="21">
        <f ca="1">IF(K2210=0,"",COUNTIF($K$2:K2210,"&gt;0"))</f>
        <v>2209</v>
      </c>
      <c r="M2210" s="50" t="str">
        <f t="shared" ca="1" si="133"/>
        <v>Ungarische Salami</v>
      </c>
    </row>
    <row r="2211" spans="1:13" s="18" customFormat="1" ht="14.25" x14ac:dyDescent="0.2">
      <c r="A2211" s="18" t="str">
        <f>IF(gesamt!C2211="",CONCATENATE("Eintrag ",J2211),gesamt!A2211)</f>
        <v>Ursüße (gereinigter und getrockneter Zuckerrohrzellsaft)</v>
      </c>
      <c r="B2211" s="18">
        <v>100</v>
      </c>
      <c r="C2211" s="19">
        <f>IF(gesamt!C2211="",100,gesamt!D2211)</f>
        <v>385</v>
      </c>
      <c r="D2211" s="20">
        <f>IF(gesamt!C2211="",10,gesamt!G2211)</f>
        <v>94</v>
      </c>
      <c r="E2211" s="20">
        <f>IF(gesamt!C2211="",10,gesamt!H2211)</f>
        <v>0</v>
      </c>
      <c r="F2211" s="20">
        <f>IF(gesamt!C2211="",10,gesamt!I2211)</f>
        <v>0</v>
      </c>
      <c r="G2211" s="20">
        <f>IF(gesamt!C2211="",0,gesamt!J2211)</f>
        <v>0</v>
      </c>
      <c r="H2211" s="20">
        <f>IF(gesamt!C2211="",0,gesamt!K2211)</f>
        <v>0</v>
      </c>
      <c r="I2211" s="19">
        <f t="shared" si="134"/>
        <v>385.4</v>
      </c>
      <c r="J2211" s="22">
        <f t="shared" si="132"/>
        <v>2210</v>
      </c>
      <c r="K2211" s="21">
        <f t="shared" ca="1" si="135"/>
        <v>1</v>
      </c>
      <c r="L2211" s="21">
        <f ca="1">IF(K2211=0,"",COUNTIF($K$2:K2211,"&gt;0"))</f>
        <v>2210</v>
      </c>
      <c r="M2211" s="50" t="str">
        <f t="shared" ca="1" si="133"/>
        <v>Ursüße (gereinigter und getrockneter Zuckerrohrzellsaft)</v>
      </c>
    </row>
    <row r="2212" spans="1:13" s="18" customFormat="1" ht="14.25" x14ac:dyDescent="0.2">
      <c r="A2212" s="18" t="str">
        <f>IF(gesamt!C2212="",CONCATENATE("Eintrag ",J2212),gesamt!A2212)</f>
        <v>Vanille-Eiscreme, Milch-Eiscreme, Spaghetti-Eis ohne Sauce</v>
      </c>
      <c r="B2212" s="18">
        <v>100</v>
      </c>
      <c r="C2212" s="19">
        <f>IF(gesamt!C2212="",100,gesamt!D2212)</f>
        <v>124</v>
      </c>
      <c r="D2212" s="20">
        <f>IF(gesamt!C2212="",10,gesamt!G2212)</f>
        <v>14.4</v>
      </c>
      <c r="E2212" s="20">
        <f>IF(gesamt!C2212="",10,gesamt!H2212)</f>
        <v>6.2</v>
      </c>
      <c r="F2212" s="20">
        <f>IF(gesamt!C2212="",10,gesamt!I2212)</f>
        <v>2.7</v>
      </c>
      <c r="G2212" s="20">
        <f>IF(gesamt!C2212="",0,gesamt!J2212)</f>
        <v>0</v>
      </c>
      <c r="H2212" s="20">
        <f>IF(gesamt!C2212="",0,gesamt!K2212)</f>
        <v>0</v>
      </c>
      <c r="I2212" s="19">
        <f t="shared" si="134"/>
        <v>128.04</v>
      </c>
      <c r="J2212" s="22">
        <f t="shared" si="132"/>
        <v>2211</v>
      </c>
      <c r="K2212" s="21">
        <f t="shared" ca="1" si="135"/>
        <v>1</v>
      </c>
      <c r="L2212" s="21">
        <f ca="1">IF(K2212=0,"",COUNTIF($K$2:K2212,"&gt;0"))</f>
        <v>2211</v>
      </c>
      <c r="M2212" s="50" t="str">
        <f t="shared" ca="1" si="133"/>
        <v>Vanille-Eiscreme, Milch-Eiscreme, Spaghetti-Eis ohne Sauce</v>
      </c>
    </row>
    <row r="2213" spans="1:13" s="18" customFormat="1" ht="14.25" x14ac:dyDescent="0.2">
      <c r="A2213" s="18" t="str">
        <f>IF(gesamt!C2213="",CONCATENATE("Eintrag ",J2213),gesamt!A2213)</f>
        <v>Vanille-Kipferl, Vanille-Hörnchen (Weihnachts-Gebäck)</v>
      </c>
      <c r="B2213" s="18">
        <v>100</v>
      </c>
      <c r="C2213" s="19">
        <f>IF(gesamt!C2213="",100,gesamt!D2213)</f>
        <v>483</v>
      </c>
      <c r="D2213" s="20">
        <f>IF(gesamt!C2213="",10,gesamt!G2213)</f>
        <v>49.4</v>
      </c>
      <c r="E2213" s="20">
        <f>IF(gesamt!C2213="",10,gesamt!H2213)</f>
        <v>28.8</v>
      </c>
      <c r="F2213" s="20">
        <f>IF(gesamt!C2213="",10,gesamt!I2213)</f>
        <v>6.5</v>
      </c>
      <c r="G2213" s="20">
        <f>IF(gesamt!C2213="",0,gesamt!J2213)</f>
        <v>0</v>
      </c>
      <c r="H2213" s="20">
        <f>IF(gesamt!C2213="",0,gesamt!K2213)</f>
        <v>0</v>
      </c>
      <c r="I2213" s="19">
        <f t="shared" si="134"/>
        <v>497.68</v>
      </c>
      <c r="J2213" s="22">
        <f t="shared" ref="J2213:J2276" si="136">J2212+1</f>
        <v>2212</v>
      </c>
      <c r="K2213" s="21">
        <f t="shared" ca="1" si="135"/>
        <v>1</v>
      </c>
      <c r="L2213" s="21">
        <f ca="1">IF(K2213=0,"",COUNTIF($K$2:K2213,"&gt;0"))</f>
        <v>2212</v>
      </c>
      <c r="M2213" s="50" t="str">
        <f t="shared" ca="1" si="133"/>
        <v>Vanille-Kipferl, Vanille-Hörnchen (Weihnachts-Gebäck)</v>
      </c>
    </row>
    <row r="2214" spans="1:13" s="18" customFormat="1" ht="14.25" x14ac:dyDescent="0.2">
      <c r="A2214" s="18" t="str">
        <f>IF(gesamt!C2214="",CONCATENATE("Eintrag ",J2214),gesamt!A2214)</f>
        <v>Vanille-Kipferl, Vanille-Hörnchen LowCarb (Weihnachtsgebäck, Lowcarbwelt)</v>
      </c>
      <c r="B2214" s="18">
        <v>100</v>
      </c>
      <c r="C2214" s="19">
        <f>IF(gesamt!C2214="",100,gesamt!D2214)</f>
        <v>533</v>
      </c>
      <c r="D2214" s="20">
        <f>IF(gesamt!C2214="",10,gesamt!G2214)</f>
        <v>2</v>
      </c>
      <c r="E2214" s="20">
        <f>IF(gesamt!C2214="",10,gesamt!H2214)</f>
        <v>46</v>
      </c>
      <c r="F2214" s="20">
        <f>IF(gesamt!C2214="",10,gesamt!I2214)</f>
        <v>23</v>
      </c>
      <c r="G2214" s="20">
        <f>IF(gesamt!C2214="",0,gesamt!J2214)</f>
        <v>0</v>
      </c>
      <c r="H2214" s="20">
        <f>IF(gesamt!C2214="",0,gesamt!K2214)</f>
        <v>0</v>
      </c>
      <c r="I2214" s="19">
        <f t="shared" si="134"/>
        <v>532.6</v>
      </c>
      <c r="J2214" s="22">
        <f t="shared" si="136"/>
        <v>2213</v>
      </c>
      <c r="K2214" s="21">
        <f t="shared" ca="1" si="135"/>
        <v>1</v>
      </c>
      <c r="L2214" s="21">
        <f ca="1">IF(K2214=0,"",COUNTIF($K$2:K2214,"&gt;0"))</f>
        <v>2213</v>
      </c>
      <c r="M2214" s="50" t="str">
        <f t="shared" ca="1" si="133"/>
        <v>Vanille-Kipferl, Vanille-Hörnchen LowCarb (Weihnachtsgebäck, Lowcarbwelt)</v>
      </c>
    </row>
    <row r="2215" spans="1:13" s="18" customFormat="1" ht="14.25" x14ac:dyDescent="0.2">
      <c r="A2215" s="18" t="str">
        <f>IF(gesamt!C2215="",CONCATENATE("Eintrag ",J2215),gesamt!A2215)</f>
        <v>Vanille-Pudding</v>
      </c>
      <c r="B2215" s="18">
        <v>100</v>
      </c>
      <c r="C2215" s="19">
        <f>IF(gesamt!C2215="",100,gesamt!D2215)</f>
        <v>111</v>
      </c>
      <c r="D2215" s="20">
        <f>IF(gesamt!C2215="",10,gesamt!G2215)</f>
        <v>17.399999999999999</v>
      </c>
      <c r="E2215" s="20">
        <f>IF(gesamt!C2215="",10,gesamt!H2215)</f>
        <v>3.3</v>
      </c>
      <c r="F2215" s="20">
        <f>IF(gesamt!C2215="",10,gesamt!I2215)</f>
        <v>2.9</v>
      </c>
      <c r="G2215" s="20">
        <f>IF(gesamt!C2215="",0,gesamt!J2215)</f>
        <v>0</v>
      </c>
      <c r="H2215" s="20">
        <f>IF(gesamt!C2215="",0,gesamt!K2215)</f>
        <v>0</v>
      </c>
      <c r="I2215" s="19">
        <f t="shared" si="134"/>
        <v>114.20999999999998</v>
      </c>
      <c r="J2215" s="22">
        <f t="shared" si="136"/>
        <v>2214</v>
      </c>
      <c r="K2215" s="21">
        <f t="shared" ca="1" si="135"/>
        <v>1</v>
      </c>
      <c r="L2215" s="21">
        <f ca="1">IF(K2215=0,"",COUNTIF($K$2:K2215,"&gt;0"))</f>
        <v>2214</v>
      </c>
      <c r="M2215" s="50" t="str">
        <f t="shared" ca="1" si="133"/>
        <v>Vanille-Pudding</v>
      </c>
    </row>
    <row r="2216" spans="1:13" s="18" customFormat="1" ht="14.25" x14ac:dyDescent="0.2">
      <c r="A2216" s="18" t="str">
        <f>IF(gesamt!C2216="",CONCATENATE("Eintrag ",J2216),gesamt!A2216)</f>
        <v>Vanillequark (Speisequark, Topfen)</v>
      </c>
      <c r="B2216" s="18">
        <v>100</v>
      </c>
      <c r="C2216" s="19">
        <f>IF(gesamt!C2216="",100,gesamt!D2216)</f>
        <v>151</v>
      </c>
      <c r="D2216" s="20">
        <f>IF(gesamt!C2216="",10,gesamt!G2216)</f>
        <v>14.9</v>
      </c>
      <c r="E2216" s="20">
        <f>IF(gesamt!C2216="",10,gesamt!H2216)</f>
        <v>8.3000000000000007</v>
      </c>
      <c r="F2216" s="20">
        <f>IF(gesamt!C2216="",10,gesamt!I2216)</f>
        <v>4.0999999999999996</v>
      </c>
      <c r="G2216" s="20">
        <f>IF(gesamt!C2216="",0,gesamt!J2216)</f>
        <v>0</v>
      </c>
      <c r="H2216" s="20">
        <f>IF(gesamt!C2216="",0,gesamt!K2216)</f>
        <v>0</v>
      </c>
      <c r="I2216" s="19">
        <f t="shared" si="134"/>
        <v>155.5</v>
      </c>
      <c r="J2216" s="22">
        <f t="shared" si="136"/>
        <v>2215</v>
      </c>
      <c r="K2216" s="21">
        <f t="shared" ca="1" si="135"/>
        <v>1</v>
      </c>
      <c r="L2216" s="21">
        <f ca="1">IF(K2216=0,"",COUNTIF($K$2:K2216,"&gt;0"))</f>
        <v>2215</v>
      </c>
      <c r="M2216" s="50" t="str">
        <f t="shared" ca="1" si="133"/>
        <v>Vanillequark (Speisequark, Topfen)</v>
      </c>
    </row>
    <row r="2217" spans="1:13" s="18" customFormat="1" ht="14.25" x14ac:dyDescent="0.2">
      <c r="A2217" s="18" t="str">
        <f>IF(gesamt!C2217="",CONCATENATE("Eintrag ",J2217),gesamt!A2217)</f>
        <v>Vanille-Schoten (Orchideenart), getrocknet</v>
      </c>
      <c r="B2217" s="18">
        <v>100</v>
      </c>
      <c r="C2217" s="19">
        <f>IF(gesamt!C2217="",100,gesamt!D2217)</f>
        <v>278</v>
      </c>
      <c r="D2217" s="20">
        <f>IF(gesamt!C2217="",10,gesamt!G2217)</f>
        <v>56.1</v>
      </c>
      <c r="E2217" s="20">
        <f>IF(gesamt!C2217="",10,gesamt!H2217)</f>
        <v>3.3</v>
      </c>
      <c r="F2217" s="20">
        <f>IF(gesamt!C2217="",10,gesamt!I2217)</f>
        <v>4</v>
      </c>
      <c r="G2217" s="20">
        <f>IF(gesamt!C2217="",0,gesamt!J2217)</f>
        <v>0</v>
      </c>
      <c r="H2217" s="20">
        <f>IF(gesamt!C2217="",0,gesamt!K2217)</f>
        <v>0</v>
      </c>
      <c r="I2217" s="19">
        <f t="shared" si="134"/>
        <v>277.5</v>
      </c>
      <c r="J2217" s="22">
        <f t="shared" si="136"/>
        <v>2216</v>
      </c>
      <c r="K2217" s="21">
        <f t="shared" ca="1" si="135"/>
        <v>1</v>
      </c>
      <c r="L2217" s="21">
        <f ca="1">IF(K2217=0,"",COUNTIF($K$2:K2217,"&gt;0"))</f>
        <v>2216</v>
      </c>
      <c r="M2217" s="50" t="str">
        <f t="shared" ca="1" si="133"/>
        <v>Vanille-Schoten (Orchideenart), getrocknet</v>
      </c>
    </row>
    <row r="2218" spans="1:13" s="18" customFormat="1" ht="14.25" x14ac:dyDescent="0.2">
      <c r="A2218" s="18" t="str">
        <f>IF(gesamt!C2218="",CONCATENATE("Eintrag ",J2218),gesamt!A2218)</f>
        <v>Vanillesoße</v>
      </c>
      <c r="B2218" s="18">
        <v>100</v>
      </c>
      <c r="C2218" s="19">
        <f>IF(gesamt!C2218="",100,gesamt!D2218)</f>
        <v>107</v>
      </c>
      <c r="D2218" s="20">
        <f>IF(gesamt!C2218="",10,gesamt!G2218)</f>
        <v>12.9</v>
      </c>
      <c r="E2218" s="20">
        <f>IF(gesamt!C2218="",10,gesamt!H2218)</f>
        <v>4.2</v>
      </c>
      <c r="F2218" s="20">
        <f>IF(gesamt!C2218="",10,gesamt!I2218)</f>
        <v>4.3</v>
      </c>
      <c r="G2218" s="20">
        <f>IF(gesamt!C2218="",0,gesamt!J2218)</f>
        <v>0</v>
      </c>
      <c r="H2218" s="20">
        <f>IF(gesamt!C2218="",0,gesamt!K2218)</f>
        <v>0</v>
      </c>
      <c r="I2218" s="19">
        <f t="shared" si="134"/>
        <v>110.00999999999999</v>
      </c>
      <c r="J2218" s="22">
        <f t="shared" si="136"/>
        <v>2217</v>
      </c>
      <c r="K2218" s="21">
        <f t="shared" ca="1" si="135"/>
        <v>1</v>
      </c>
      <c r="L2218" s="21">
        <f ca="1">IF(K2218=0,"",COUNTIF($K$2:K2218,"&gt;0"))</f>
        <v>2217</v>
      </c>
      <c r="M2218" s="50" t="str">
        <f t="shared" ca="1" si="133"/>
        <v>Vanillesoße</v>
      </c>
    </row>
    <row r="2219" spans="1:13" s="18" customFormat="1" ht="14.25" x14ac:dyDescent="0.2">
      <c r="A2219" s="18" t="str">
        <f>IF(gesamt!C2219="",CONCATENATE("Eintrag ",J2219),gesamt!A2219)</f>
        <v>Vanille-Zucker</v>
      </c>
      <c r="B2219" s="18">
        <v>100</v>
      </c>
      <c r="C2219" s="19">
        <f>IF(gesamt!C2219="",100,gesamt!D2219)</f>
        <v>388</v>
      </c>
      <c r="D2219" s="20">
        <f>IF(gesamt!C2219="",10,gesamt!G2219)</f>
        <v>97</v>
      </c>
      <c r="E2219" s="20">
        <f>IF(gesamt!C2219="",10,gesamt!H2219)</f>
        <v>0</v>
      </c>
      <c r="F2219" s="20">
        <f>IF(gesamt!C2219="",10,gesamt!I2219)</f>
        <v>0</v>
      </c>
      <c r="G2219" s="20">
        <f>IF(gesamt!C2219="",0,gesamt!J2219)</f>
        <v>0</v>
      </c>
      <c r="H2219" s="20">
        <f>IF(gesamt!C2219="",0,gesamt!K2219)</f>
        <v>0</v>
      </c>
      <c r="I2219" s="19">
        <f t="shared" si="134"/>
        <v>397.7</v>
      </c>
      <c r="J2219" s="22">
        <f t="shared" si="136"/>
        <v>2218</v>
      </c>
      <c r="K2219" s="21">
        <f t="shared" ca="1" si="135"/>
        <v>1</v>
      </c>
      <c r="L2219" s="21">
        <f ca="1">IF(K2219=0,"",COUNTIF($K$2:K2219,"&gt;0"))</f>
        <v>2218</v>
      </c>
      <c r="M2219" s="50" t="str">
        <f t="shared" ca="1" si="133"/>
        <v>Vanille-Zucker</v>
      </c>
    </row>
    <row r="2220" spans="1:13" s="18" customFormat="1" ht="14.25" x14ac:dyDescent="0.2">
      <c r="A2220" s="18" t="str">
        <f>IF(gesamt!C2220="",CONCATENATE("Eintrag ",J2220),gesamt!A2220)</f>
        <v>Vanillin-Zucker</v>
      </c>
      <c r="B2220" s="18">
        <v>100</v>
      </c>
      <c r="C2220" s="19">
        <f>IF(gesamt!C2220="",100,gesamt!D2220)</f>
        <v>388</v>
      </c>
      <c r="D2220" s="20">
        <f>IF(gesamt!C2220="",10,gesamt!G2220)</f>
        <v>97</v>
      </c>
      <c r="E2220" s="20">
        <f>IF(gesamt!C2220="",10,gesamt!H2220)</f>
        <v>0</v>
      </c>
      <c r="F2220" s="20">
        <f>IF(gesamt!C2220="",10,gesamt!I2220)</f>
        <v>0</v>
      </c>
      <c r="G2220" s="20">
        <f>IF(gesamt!C2220="",0,gesamt!J2220)</f>
        <v>0</v>
      </c>
      <c r="H2220" s="20">
        <f>IF(gesamt!C2220="",0,gesamt!K2220)</f>
        <v>0</v>
      </c>
      <c r="I2220" s="19">
        <f t="shared" si="134"/>
        <v>397.7</v>
      </c>
      <c r="J2220" s="22">
        <f t="shared" si="136"/>
        <v>2219</v>
      </c>
      <c r="K2220" s="21">
        <f t="shared" ca="1" si="135"/>
        <v>1</v>
      </c>
      <c r="L2220" s="21">
        <f ca="1">IF(K2220=0,"",COUNTIF($K$2:K2220,"&gt;0"))</f>
        <v>2219</v>
      </c>
      <c r="M2220" s="50" t="str">
        <f t="shared" ca="1" si="133"/>
        <v>Vanillin-Zucker</v>
      </c>
    </row>
    <row r="2221" spans="1:13" s="18" customFormat="1" ht="14.25" x14ac:dyDescent="0.2">
      <c r="A2221" s="18" t="str">
        <f>IF(gesamt!C2221="",CONCATENATE("Eintrag ",J2221),gesamt!A2221)</f>
        <v>Vegetarische Pasteten, Kräuteraufstrich</v>
      </c>
      <c r="B2221" s="18">
        <v>100</v>
      </c>
      <c r="C2221" s="19">
        <f>IF(gesamt!C2221="",100,gesamt!D2221)</f>
        <v>218</v>
      </c>
      <c r="D2221" s="20">
        <f>IF(gesamt!C2221="",10,gesamt!G2221)</f>
        <v>15.9</v>
      </c>
      <c r="E2221" s="20">
        <f>IF(gesamt!C2221="",10,gesamt!H2221)</f>
        <v>11.1</v>
      </c>
      <c r="F2221" s="20">
        <f>IF(gesamt!C2221="",10,gesamt!I2221)</f>
        <v>11.7</v>
      </c>
      <c r="G2221" s="20">
        <f>IF(gesamt!C2221="",0,gesamt!J2221)</f>
        <v>0</v>
      </c>
      <c r="H2221" s="20">
        <f>IF(gesamt!C2221="",0,gesamt!K2221)</f>
        <v>0</v>
      </c>
      <c r="I2221" s="19">
        <f t="shared" si="134"/>
        <v>217.56</v>
      </c>
      <c r="J2221" s="22">
        <f t="shared" si="136"/>
        <v>2220</v>
      </c>
      <c r="K2221" s="21">
        <f t="shared" ca="1" si="135"/>
        <v>1</v>
      </c>
      <c r="L2221" s="21">
        <f ca="1">IF(K2221=0,"",COUNTIF($K$2:K2221,"&gt;0"))</f>
        <v>2220</v>
      </c>
      <c r="M2221" s="50" t="str">
        <f t="shared" ca="1" si="133"/>
        <v>Vegetarische Pasteten, Kräuteraufstrich</v>
      </c>
    </row>
    <row r="2222" spans="1:13" s="18" customFormat="1" ht="14.25" x14ac:dyDescent="0.2">
      <c r="A2222" s="18" t="str">
        <f>IF(gesamt!C2222="",CONCATENATE("Eintrag ",J2222),gesamt!A2222)</f>
        <v>Venusmuscheln, ausgelöst (Muschelfleisch)</v>
      </c>
      <c r="B2222" s="18">
        <v>100</v>
      </c>
      <c r="C2222" s="19">
        <f>IF(gesamt!C2222="",100,gesamt!D2222)</f>
        <v>38</v>
      </c>
      <c r="D2222" s="20">
        <f>IF(gesamt!C2222="",10,gesamt!G2222)</f>
        <v>6</v>
      </c>
      <c r="E2222" s="20">
        <f>IF(gesamt!C2222="",10,gesamt!H2222)</f>
        <v>1</v>
      </c>
      <c r="F2222" s="20">
        <f>IF(gesamt!C2222="",10,gesamt!I2222)</f>
        <v>11</v>
      </c>
      <c r="G2222" s="20">
        <f>IF(gesamt!C2222="",0,gesamt!J2222)</f>
        <v>0</v>
      </c>
      <c r="H2222" s="20">
        <f>IF(gesamt!C2222="",0,gesamt!K2222)</f>
        <v>0</v>
      </c>
      <c r="I2222" s="19">
        <f t="shared" si="134"/>
        <v>80.099999999999994</v>
      </c>
      <c r="J2222" s="22">
        <f t="shared" si="136"/>
        <v>2221</v>
      </c>
      <c r="K2222" s="21">
        <f t="shared" ca="1" si="135"/>
        <v>1</v>
      </c>
      <c r="L2222" s="21">
        <f ca="1">IF(K2222=0,"",COUNTIF($K$2:K2222,"&gt;0"))</f>
        <v>2221</v>
      </c>
      <c r="M2222" s="50" t="str">
        <f t="shared" ca="1" si="133"/>
        <v>Venusmuscheln, ausgelöst (Muschelfleisch)</v>
      </c>
    </row>
    <row r="2223" spans="1:13" s="18" customFormat="1" ht="14.25" x14ac:dyDescent="0.2">
      <c r="A2223" s="18" t="str">
        <f>IF(gesamt!C2223="",CONCATENATE("Eintrag ",J2223),gesamt!A2223)</f>
        <v>Victoria-Barsch, Viktoria-Barsch, Nil-Barsch (roh)</v>
      </c>
      <c r="B2223" s="18">
        <v>100</v>
      </c>
      <c r="C2223" s="19">
        <f>IF(gesamt!C2223="",100,gesamt!D2223)</f>
        <v>100</v>
      </c>
      <c r="D2223" s="20">
        <f>IF(gesamt!C2223="",10,gesamt!G2223)</f>
        <v>0</v>
      </c>
      <c r="E2223" s="20">
        <f>IF(gesamt!C2223="",10,gesamt!H2223)</f>
        <v>1.7</v>
      </c>
      <c r="F2223" s="20">
        <f>IF(gesamt!C2223="",10,gesamt!I2223)</f>
        <v>20</v>
      </c>
      <c r="G2223" s="20">
        <f>IF(gesamt!C2223="",0,gesamt!J2223)</f>
        <v>0</v>
      </c>
      <c r="H2223" s="20">
        <f>IF(gesamt!C2223="",0,gesamt!K2223)</f>
        <v>0</v>
      </c>
      <c r="I2223" s="19">
        <f t="shared" si="134"/>
        <v>99.81</v>
      </c>
      <c r="J2223" s="22">
        <f t="shared" si="136"/>
        <v>2222</v>
      </c>
      <c r="K2223" s="21">
        <f t="shared" ca="1" si="135"/>
        <v>1</v>
      </c>
      <c r="L2223" s="21">
        <f ca="1">IF(K2223=0,"",COUNTIF($K$2:K2223,"&gt;0"))</f>
        <v>2222</v>
      </c>
      <c r="M2223" s="50" t="str">
        <f t="shared" ca="1" si="133"/>
        <v>Victoria-Barsch, Viktoria-Barsch, Nil-Barsch (roh)</v>
      </c>
    </row>
    <row r="2224" spans="1:13" s="18" customFormat="1" ht="14.25" x14ac:dyDescent="0.2">
      <c r="A2224" s="18" t="str">
        <f>IF(gesamt!C2224="",CONCATENATE("Eintrag ",J2224),gesamt!A2224)</f>
        <v>Vinaigrette</v>
      </c>
      <c r="B2224" s="18">
        <v>100</v>
      </c>
      <c r="C2224" s="19">
        <f>IF(gesamt!C2224="",100,gesamt!D2224)</f>
        <v>649</v>
      </c>
      <c r="D2224" s="20">
        <f>IF(gesamt!C2224="",10,gesamt!G2224)</f>
        <v>0.1</v>
      </c>
      <c r="E2224" s="20">
        <f>IF(gesamt!C2224="",10,gesamt!H2224)</f>
        <v>72</v>
      </c>
      <c r="F2224" s="20">
        <f>IF(gesamt!C2224="",10,gesamt!I2224)</f>
        <v>0.1</v>
      </c>
      <c r="G2224" s="20">
        <f>IF(gesamt!C2224="",0,gesamt!J2224)</f>
        <v>0</v>
      </c>
      <c r="H2224" s="20">
        <f>IF(gesamt!C2224="",0,gesamt!K2224)</f>
        <v>0</v>
      </c>
      <c r="I2224" s="19">
        <f t="shared" si="134"/>
        <v>670.43</v>
      </c>
      <c r="J2224" s="22">
        <f t="shared" si="136"/>
        <v>2223</v>
      </c>
      <c r="K2224" s="21">
        <f t="shared" ca="1" si="135"/>
        <v>1</v>
      </c>
      <c r="L2224" s="21">
        <f ca="1">IF(K2224=0,"",COUNTIF($K$2:K2224,"&gt;0"))</f>
        <v>2223</v>
      </c>
      <c r="M2224" s="50" t="str">
        <f t="shared" ca="1" si="133"/>
        <v>Vinaigrette</v>
      </c>
    </row>
    <row r="2225" spans="1:13" s="18" customFormat="1" ht="14.25" x14ac:dyDescent="0.2">
      <c r="A2225" s="18" t="str">
        <f>IF(gesamt!C2225="",CONCATENATE("Eintrag ",J2225),gesamt!A2225)</f>
        <v>Vinschgauer, Sauerteig-Brötchen, -Semmeln, -Wecken aus Roggen/Weizen</v>
      </c>
      <c r="B2225" s="18">
        <v>100</v>
      </c>
      <c r="C2225" s="19">
        <f>IF(gesamt!C2225="",100,gesamt!D2225)</f>
        <v>226</v>
      </c>
      <c r="D2225" s="20">
        <f>IF(gesamt!C2225="",10,gesamt!G2225)</f>
        <v>44.1</v>
      </c>
      <c r="E2225" s="20">
        <f>IF(gesamt!C2225="",10,gesamt!H2225)</f>
        <v>1.5</v>
      </c>
      <c r="F2225" s="20">
        <f>IF(gesamt!C2225="",10,gesamt!I2225)</f>
        <v>7.4</v>
      </c>
      <c r="G2225" s="20">
        <f>IF(gesamt!C2225="",0,gesamt!J2225)</f>
        <v>0</v>
      </c>
      <c r="H2225" s="20">
        <f>IF(gesamt!C2225="",0,gesamt!K2225)</f>
        <v>0</v>
      </c>
      <c r="I2225" s="19">
        <f t="shared" si="134"/>
        <v>225.84</v>
      </c>
      <c r="J2225" s="22">
        <f t="shared" si="136"/>
        <v>2224</v>
      </c>
      <c r="K2225" s="21">
        <f t="shared" ca="1" si="135"/>
        <v>1</v>
      </c>
      <c r="L2225" s="21">
        <f ca="1">IF(K2225=0,"",COUNTIF($K$2:K2225,"&gt;0"))</f>
        <v>2224</v>
      </c>
      <c r="M2225" s="50" t="str">
        <f t="shared" ca="1" si="133"/>
        <v>Vinschgauer, Sauerteig-Brötchen, -Semmeln, -Wecken aus Roggen/Weizen</v>
      </c>
    </row>
    <row r="2226" spans="1:13" s="18" customFormat="1" ht="14.25" x14ac:dyDescent="0.2">
      <c r="A2226" s="18" t="str">
        <f>IF(gesamt!C2226="",CONCATENATE("Eintrag ",J2226),gesamt!A2226)</f>
        <v>Virginia Ham, Farmer-Schinken, Honey Ham, Virginia-Schinken mit Honigkruste</v>
      </c>
      <c r="B2226" s="18">
        <v>100</v>
      </c>
      <c r="C2226" s="19">
        <f>IF(gesamt!C2226="",100,gesamt!D2226)</f>
        <v>128</v>
      </c>
      <c r="D2226" s="20">
        <f>IF(gesamt!C2226="",10,gesamt!G2226)</f>
        <v>3</v>
      </c>
      <c r="E2226" s="20">
        <f>IF(gesamt!C2226="",10,gesamt!H2226)</f>
        <v>3.6</v>
      </c>
      <c r="F2226" s="20">
        <f>IF(gesamt!C2226="",10,gesamt!I2226)</f>
        <v>19.600000000000001</v>
      </c>
      <c r="G2226" s="20">
        <f>IF(gesamt!C2226="",0,gesamt!J2226)</f>
        <v>0</v>
      </c>
      <c r="H2226" s="20">
        <f>IF(gesamt!C2226="",0,gesamt!K2226)</f>
        <v>0</v>
      </c>
      <c r="I2226" s="19">
        <f t="shared" si="134"/>
        <v>128.10000000000002</v>
      </c>
      <c r="J2226" s="22">
        <f t="shared" si="136"/>
        <v>2225</v>
      </c>
      <c r="K2226" s="21">
        <f t="shared" ca="1" si="135"/>
        <v>1</v>
      </c>
      <c r="L2226" s="21">
        <f ca="1">IF(K2226=0,"",COUNTIF($K$2:K2226,"&gt;0"))</f>
        <v>2225</v>
      </c>
      <c r="M2226" s="50" t="str">
        <f t="shared" ca="1" si="133"/>
        <v>Virginia Ham, Farmer-Schinken, Honey Ham, Virginia-Schinken mit Honigkruste</v>
      </c>
    </row>
    <row r="2227" spans="1:13" s="18" customFormat="1" ht="14.25" x14ac:dyDescent="0.2">
      <c r="A2227" s="18" t="str">
        <f>IF(gesamt!C2227="",CONCATENATE("Eintrag ",J2227),gesamt!A2227)</f>
        <v>Vollei, pasteurisiert (Hühnerei)</v>
      </c>
      <c r="B2227" s="18">
        <v>100</v>
      </c>
      <c r="C2227" s="19">
        <f>IF(gesamt!C2227="",100,gesamt!D2227)</f>
        <v>161</v>
      </c>
      <c r="D2227" s="20">
        <f>IF(gesamt!C2227="",10,gesamt!G2227)</f>
        <v>0.7</v>
      </c>
      <c r="E2227" s="20">
        <f>IF(gesamt!C2227="",10,gesamt!H2227)</f>
        <v>11.2</v>
      </c>
      <c r="F2227" s="20">
        <f>IF(gesamt!C2227="",10,gesamt!I2227)</f>
        <v>12.9</v>
      </c>
      <c r="G2227" s="20">
        <f>IF(gesamt!C2227="",0,gesamt!J2227)</f>
        <v>0</v>
      </c>
      <c r="H2227" s="20">
        <f>IF(gesamt!C2227="",0,gesamt!K2227)</f>
        <v>0</v>
      </c>
      <c r="I2227" s="19">
        <f t="shared" si="134"/>
        <v>161.21</v>
      </c>
      <c r="J2227" s="22">
        <f t="shared" si="136"/>
        <v>2226</v>
      </c>
      <c r="K2227" s="21">
        <f t="shared" ca="1" si="135"/>
        <v>1</v>
      </c>
      <c r="L2227" s="21">
        <f ca="1">IF(K2227=0,"",COUNTIF($K$2:K2227,"&gt;0"))</f>
        <v>2226</v>
      </c>
      <c r="M2227" s="50" t="str">
        <f t="shared" ca="1" si="133"/>
        <v>Vollei, pasteurisiert (Hühnerei)</v>
      </c>
    </row>
    <row r="2228" spans="1:13" s="18" customFormat="1" ht="14.25" x14ac:dyDescent="0.2">
      <c r="A2228" s="18" t="str">
        <f>IF(gesamt!C2228="",CONCATENATE("Eintrag ",J2228),gesamt!A2228)</f>
        <v>Vollkorn-Baguette</v>
      </c>
      <c r="B2228" s="18">
        <v>100</v>
      </c>
      <c r="C2228" s="19">
        <f>IF(gesamt!C2228="",100,gesamt!D2228)</f>
        <v>224</v>
      </c>
      <c r="D2228" s="20">
        <f>IF(gesamt!C2228="",10,gesamt!G2228)</f>
        <v>41.1</v>
      </c>
      <c r="E2228" s="20">
        <f>IF(gesamt!C2228="",10,gesamt!H2228)</f>
        <v>2</v>
      </c>
      <c r="F2228" s="20">
        <f>IF(gesamt!C2228="",10,gesamt!I2228)</f>
        <v>8.6999999999999993</v>
      </c>
      <c r="G2228" s="20">
        <f>IF(gesamt!C2228="",0,gesamt!J2228)</f>
        <v>0</v>
      </c>
      <c r="H2228" s="20">
        <f>IF(gesamt!C2228="",0,gesamt!K2228)</f>
        <v>0</v>
      </c>
      <c r="I2228" s="19">
        <f t="shared" si="134"/>
        <v>223.64999999999998</v>
      </c>
      <c r="J2228" s="22">
        <f t="shared" si="136"/>
        <v>2227</v>
      </c>
      <c r="K2228" s="21">
        <f t="shared" ca="1" si="135"/>
        <v>1</v>
      </c>
      <c r="L2228" s="21">
        <f ca="1">IF(K2228=0,"",COUNTIF($K$2:K2228,"&gt;0"))</f>
        <v>2227</v>
      </c>
      <c r="M2228" s="50" t="str">
        <f t="shared" ca="1" si="133"/>
        <v>Vollkorn-Baguette</v>
      </c>
    </row>
    <row r="2229" spans="1:13" s="18" customFormat="1" ht="14.25" x14ac:dyDescent="0.2">
      <c r="A2229" s="18" t="str">
        <f>IF(gesamt!C2229="",CONCATENATE("Eintrag ",J2229),gesamt!A2229)</f>
        <v>Vollkornbrot mit Ölsamen</v>
      </c>
      <c r="B2229" s="18">
        <v>100</v>
      </c>
      <c r="C2229" s="19">
        <f>IF(gesamt!C2229="",100,gesamt!D2229)</f>
        <v>211</v>
      </c>
      <c r="D2229" s="20">
        <f>IF(gesamt!C2229="",10,gesamt!G2229)</f>
        <v>37.200000000000003</v>
      </c>
      <c r="E2229" s="20">
        <f>IF(gesamt!C2229="",10,gesamt!H2229)</f>
        <v>3</v>
      </c>
      <c r="F2229" s="20">
        <f>IF(gesamt!C2229="",10,gesamt!I2229)</f>
        <v>7.2</v>
      </c>
      <c r="G2229" s="20">
        <f>IF(gesamt!C2229="",0,gesamt!J2229)</f>
        <v>0</v>
      </c>
      <c r="H2229" s="20">
        <f>IF(gesamt!C2229="",0,gesamt!K2229)</f>
        <v>0</v>
      </c>
      <c r="I2229" s="19">
        <f t="shared" si="134"/>
        <v>210.66000000000003</v>
      </c>
      <c r="J2229" s="22">
        <f t="shared" si="136"/>
        <v>2228</v>
      </c>
      <c r="K2229" s="21">
        <f t="shared" ca="1" si="135"/>
        <v>1</v>
      </c>
      <c r="L2229" s="21">
        <f ca="1">IF(K2229=0,"",COUNTIF($K$2:K2229,"&gt;0"))</f>
        <v>2228</v>
      </c>
      <c r="M2229" s="50" t="str">
        <f t="shared" ca="1" si="133"/>
        <v>Vollkornbrot mit Ölsamen</v>
      </c>
    </row>
    <row r="2230" spans="1:13" s="18" customFormat="1" ht="14.25" x14ac:dyDescent="0.2">
      <c r="A2230" s="18" t="str">
        <f>IF(gesamt!C2230="",CONCATENATE("Eintrag ",J2230),gesamt!A2230)</f>
        <v>Vollkornbrot mit Sonnenblumen-Kernen (Sonnenblumen-Brot)</v>
      </c>
      <c r="B2230" s="18">
        <v>100</v>
      </c>
      <c r="C2230" s="19">
        <f>IF(gesamt!C2230="",100,gesamt!D2230)</f>
        <v>201</v>
      </c>
      <c r="D2230" s="20">
        <f>IF(gesamt!C2230="",10,gesamt!G2230)</f>
        <v>36.4</v>
      </c>
      <c r="E2230" s="20">
        <f>IF(gesamt!C2230="",10,gesamt!H2230)</f>
        <v>3</v>
      </c>
      <c r="F2230" s="20">
        <f>IF(gesamt!C2230="",10,gesamt!I2230)</f>
        <v>7.1</v>
      </c>
      <c r="G2230" s="20">
        <f>IF(gesamt!C2230="",0,gesamt!J2230)</f>
        <v>0</v>
      </c>
      <c r="H2230" s="20">
        <f>IF(gesamt!C2230="",0,gesamt!K2230)</f>
        <v>0</v>
      </c>
      <c r="I2230" s="19">
        <f t="shared" si="134"/>
        <v>206.95999999999998</v>
      </c>
      <c r="J2230" s="22">
        <f t="shared" si="136"/>
        <v>2229</v>
      </c>
      <c r="K2230" s="21">
        <f t="shared" ca="1" si="135"/>
        <v>1</v>
      </c>
      <c r="L2230" s="21">
        <f ca="1">IF(K2230=0,"",COUNTIF($K$2:K2230,"&gt;0"))</f>
        <v>2229</v>
      </c>
      <c r="M2230" s="50" t="str">
        <f t="shared" ca="1" si="133"/>
        <v>Vollkornbrot mit Sonnenblumen-Kernen (Sonnenblumen-Brot)</v>
      </c>
    </row>
    <row r="2231" spans="1:13" s="18" customFormat="1" ht="14.25" x14ac:dyDescent="0.2">
      <c r="A2231" s="18" t="str">
        <f>IF(gesamt!C2231="",CONCATENATE("Eintrag ",J2231),gesamt!A2231)</f>
        <v>Vollkornbrot, Vollkornschrot-Brot</v>
      </c>
      <c r="B2231" s="18">
        <v>100</v>
      </c>
      <c r="C2231" s="19">
        <f>IF(gesamt!C2231="",100,gesamt!D2231)</f>
        <v>187</v>
      </c>
      <c r="D2231" s="20">
        <f>IF(gesamt!C2231="",10,gesamt!G2231)</f>
        <v>37.700000000000003</v>
      </c>
      <c r="E2231" s="20">
        <f>IF(gesamt!C2231="",10,gesamt!H2231)</f>
        <v>0.9</v>
      </c>
      <c r="F2231" s="20">
        <f>IF(gesamt!C2231="",10,gesamt!I2231)</f>
        <v>5.7</v>
      </c>
      <c r="G2231" s="20">
        <f>IF(gesamt!C2231="",0,gesamt!J2231)</f>
        <v>0</v>
      </c>
      <c r="H2231" s="20">
        <f>IF(gesamt!C2231="",0,gesamt!K2231)</f>
        <v>0</v>
      </c>
      <c r="I2231" s="19">
        <f t="shared" si="134"/>
        <v>186.88</v>
      </c>
      <c r="J2231" s="22">
        <f t="shared" si="136"/>
        <v>2230</v>
      </c>
      <c r="K2231" s="21">
        <f t="shared" ca="1" si="135"/>
        <v>1</v>
      </c>
      <c r="L2231" s="21">
        <f ca="1">IF(K2231=0,"",COUNTIF($K$2:K2231,"&gt;0"))</f>
        <v>2230</v>
      </c>
      <c r="M2231" s="50" t="str">
        <f t="shared" ca="1" si="133"/>
        <v>Vollkornbrot, Vollkornschrot-Brot</v>
      </c>
    </row>
    <row r="2232" spans="1:13" s="18" customFormat="1" ht="14.25" x14ac:dyDescent="0.2">
      <c r="A2232" s="18" t="str">
        <f>IF(gesamt!C2232="",CONCATENATE("Eintrag ",J2232),gesamt!A2232)</f>
        <v>Vollkorn-Brötchen, Vollkorn-Semmeln, Vollkorn-Wecken</v>
      </c>
      <c r="B2232" s="18">
        <v>100</v>
      </c>
      <c r="C2232" s="19">
        <f>IF(gesamt!C2232="",100,gesamt!D2232)</f>
        <v>220</v>
      </c>
      <c r="D2232" s="20">
        <f>IF(gesamt!C2232="",10,gesamt!G2232)</f>
        <v>43.5</v>
      </c>
      <c r="E2232" s="20">
        <f>IF(gesamt!C2232="",10,gesamt!H2232)</f>
        <v>1.5</v>
      </c>
      <c r="F2232" s="20">
        <f>IF(gesamt!C2232="",10,gesamt!I2232)</f>
        <v>8.1</v>
      </c>
      <c r="G2232" s="20">
        <f>IF(gesamt!C2232="",0,gesamt!J2232)</f>
        <v>0</v>
      </c>
      <c r="H2232" s="20">
        <f>IF(gesamt!C2232="",0,gesamt!K2232)</f>
        <v>0</v>
      </c>
      <c r="I2232" s="19">
        <f t="shared" si="134"/>
        <v>226.32</v>
      </c>
      <c r="J2232" s="22">
        <f t="shared" si="136"/>
        <v>2231</v>
      </c>
      <c r="K2232" s="21">
        <f t="shared" ca="1" si="135"/>
        <v>1</v>
      </c>
      <c r="L2232" s="21">
        <f ca="1">IF(K2232=0,"",COUNTIF($K$2:K2232,"&gt;0"))</f>
        <v>2231</v>
      </c>
      <c r="M2232" s="50" t="str">
        <f t="shared" ca="1" si="133"/>
        <v>Vollkorn-Brötchen, Vollkorn-Semmeln, Vollkorn-Wecken</v>
      </c>
    </row>
    <row r="2233" spans="1:13" s="18" customFormat="1" ht="14.25" x14ac:dyDescent="0.2">
      <c r="A2233" s="18" t="str">
        <f>IF(gesamt!C2233="",CONCATENATE("Eintrag ",J2233),gesamt!A2233)</f>
        <v>Vollkorn-Brötchen, Vollkorn-Semmeln, Vollkorn-Wecken mit Schinkenwürfeln</v>
      </c>
      <c r="B2233" s="18">
        <v>100</v>
      </c>
      <c r="C2233" s="19">
        <f>IF(gesamt!C2233="",100,gesamt!D2233)</f>
        <v>256</v>
      </c>
      <c r="D2233" s="20">
        <f>IF(gesamt!C2233="",10,gesamt!G2233)</f>
        <v>37.4</v>
      </c>
      <c r="E2233" s="20">
        <f>IF(gesamt!C2233="",10,gesamt!H2233)</f>
        <v>8</v>
      </c>
      <c r="F2233" s="20">
        <f>IF(gesamt!C2233="",10,gesamt!I2233)</f>
        <v>8.6</v>
      </c>
      <c r="G2233" s="20">
        <f>IF(gesamt!C2233="",0,gesamt!J2233)</f>
        <v>0</v>
      </c>
      <c r="H2233" s="20">
        <f>IF(gesamt!C2233="",0,gesamt!K2233)</f>
        <v>0</v>
      </c>
      <c r="I2233" s="19">
        <f t="shared" si="134"/>
        <v>263.85999999999996</v>
      </c>
      <c r="J2233" s="22">
        <f t="shared" si="136"/>
        <v>2232</v>
      </c>
      <c r="K2233" s="21">
        <f t="shared" ca="1" si="135"/>
        <v>1</v>
      </c>
      <c r="L2233" s="21">
        <f ca="1">IF(K2233=0,"",COUNTIF($K$2:K2233,"&gt;0"))</f>
        <v>2232</v>
      </c>
      <c r="M2233" s="50" t="str">
        <f t="shared" ca="1" si="133"/>
        <v>Vollkorn-Brötchen, Vollkorn-Semmeln, Vollkorn-Wecken mit Schinkenwürfeln</v>
      </c>
    </row>
    <row r="2234" spans="1:13" s="18" customFormat="1" ht="14.25" x14ac:dyDescent="0.2">
      <c r="A2234" s="18" t="str">
        <f>IF(gesamt!C2234="",CONCATENATE("Eintrag ",J2234),gesamt!A2234)</f>
        <v>Vollkorn-Brötchen, Vollkorn-Semmeln, Vollkorn-Wecken mit Sonnenblumenkernen</v>
      </c>
      <c r="B2234" s="18">
        <v>100</v>
      </c>
      <c r="C2234" s="19">
        <f>IF(gesamt!C2234="",100,gesamt!D2234)</f>
        <v>237</v>
      </c>
      <c r="D2234" s="20">
        <f>IF(gesamt!C2234="",10,gesamt!G2234)</f>
        <v>42.1</v>
      </c>
      <c r="E2234" s="20">
        <f>IF(gesamt!C2234="",10,gesamt!H2234)</f>
        <v>3.7</v>
      </c>
      <c r="F2234" s="20">
        <f>IF(gesamt!C2234="",10,gesamt!I2234)</f>
        <v>8.8000000000000007</v>
      </c>
      <c r="G2234" s="20">
        <f>IF(gesamt!C2234="",0,gesamt!J2234)</f>
        <v>0</v>
      </c>
      <c r="H2234" s="20">
        <f>IF(gesamt!C2234="",0,gesamt!K2234)</f>
        <v>0</v>
      </c>
      <c r="I2234" s="19">
        <f t="shared" si="134"/>
        <v>243.98</v>
      </c>
      <c r="J2234" s="22">
        <f t="shared" si="136"/>
        <v>2233</v>
      </c>
      <c r="K2234" s="21">
        <f t="shared" ca="1" si="135"/>
        <v>1</v>
      </c>
      <c r="L2234" s="21">
        <f ca="1">IF(K2234=0,"",COUNTIF($K$2:K2234,"&gt;0"))</f>
        <v>2233</v>
      </c>
      <c r="M2234" s="50" t="str">
        <f t="shared" ca="1" si="133"/>
        <v>Vollkorn-Brötchen, Vollkorn-Semmeln, Vollkorn-Wecken mit Sonnenblumenkernen</v>
      </c>
    </row>
    <row r="2235" spans="1:13" s="18" customFormat="1" ht="14.25" x14ac:dyDescent="0.2">
      <c r="A2235" s="18" t="str">
        <f>IF(gesamt!C2235="",CONCATENATE("Eintrag ",J2235),gesamt!A2235)</f>
        <v>Vollkorn-Brötchen, Vollkorn-Semmeln, Vollkorn-Wecken mit Speckwürfeln</v>
      </c>
      <c r="B2235" s="18">
        <v>100</v>
      </c>
      <c r="C2235" s="19">
        <f>IF(gesamt!C2235="",100,gesamt!D2235)</f>
        <v>293</v>
      </c>
      <c r="D2235" s="20">
        <f>IF(gesamt!C2235="",10,gesamt!G2235)</f>
        <v>37.4</v>
      </c>
      <c r="E2235" s="20">
        <f>IF(gesamt!C2235="",10,gesamt!H2235)</f>
        <v>12</v>
      </c>
      <c r="F2235" s="20">
        <f>IF(gesamt!C2235="",10,gesamt!I2235)</f>
        <v>8.6</v>
      </c>
      <c r="G2235" s="20">
        <f>IF(gesamt!C2235="",0,gesamt!J2235)</f>
        <v>0</v>
      </c>
      <c r="H2235" s="20">
        <f>IF(gesamt!C2235="",0,gesamt!K2235)</f>
        <v>0</v>
      </c>
      <c r="I2235" s="19">
        <f t="shared" si="134"/>
        <v>301.06</v>
      </c>
      <c r="J2235" s="22">
        <f t="shared" si="136"/>
        <v>2234</v>
      </c>
      <c r="K2235" s="21">
        <f t="shared" ca="1" si="135"/>
        <v>1</v>
      </c>
      <c r="L2235" s="21">
        <f ca="1">IF(K2235=0,"",COUNTIF($K$2:K2235,"&gt;0"))</f>
        <v>2234</v>
      </c>
      <c r="M2235" s="50" t="str">
        <f t="shared" ca="1" si="133"/>
        <v>Vollkorn-Brötchen, Vollkorn-Semmeln, Vollkorn-Wecken mit Speckwürfeln</v>
      </c>
    </row>
    <row r="2236" spans="1:13" s="18" customFormat="1" ht="14.25" x14ac:dyDescent="0.2">
      <c r="A2236" s="18" t="str">
        <f>IF(gesamt!C2236="",CONCATENATE("Eintrag ",J2236),gesamt!A2236)</f>
        <v>Vollkorn-Brötchen, Vollkorn-Semmeln, Vollkorn-Wecken mit Zwiebeln</v>
      </c>
      <c r="B2236" s="18">
        <v>100</v>
      </c>
      <c r="C2236" s="19">
        <f>IF(gesamt!C2236="",100,gesamt!D2236)</f>
        <v>214</v>
      </c>
      <c r="D2236" s="20">
        <f>IF(gesamt!C2236="",10,gesamt!G2236)</f>
        <v>42.2</v>
      </c>
      <c r="E2236" s="20">
        <f>IF(gesamt!C2236="",10,gesamt!H2236)</f>
        <v>1.5</v>
      </c>
      <c r="F2236" s="20">
        <f>IF(gesamt!C2236="",10,gesamt!I2236)</f>
        <v>7.9</v>
      </c>
      <c r="G2236" s="20">
        <f>IF(gesamt!C2236="",0,gesamt!J2236)</f>
        <v>0</v>
      </c>
      <c r="H2236" s="20">
        <f>IF(gesamt!C2236="",0,gesamt!K2236)</f>
        <v>0</v>
      </c>
      <c r="I2236" s="19">
        <f t="shared" si="134"/>
        <v>220.15</v>
      </c>
      <c r="J2236" s="22">
        <f t="shared" si="136"/>
        <v>2235</v>
      </c>
      <c r="K2236" s="21">
        <f t="shared" ca="1" si="135"/>
        <v>1</v>
      </c>
      <c r="L2236" s="21">
        <f ca="1">IF(K2236=0,"",COUNTIF($K$2:K2236,"&gt;0"))</f>
        <v>2235</v>
      </c>
      <c r="M2236" s="50" t="str">
        <f t="shared" ca="1" si="133"/>
        <v>Vollkorn-Brötchen, Vollkorn-Semmeln, Vollkorn-Wecken mit Zwiebeln</v>
      </c>
    </row>
    <row r="2237" spans="1:13" s="18" customFormat="1" ht="14.25" x14ac:dyDescent="0.2">
      <c r="A2237" s="18" t="str">
        <f>IF(gesamt!C2237="",CONCATENATE("Eintrag ",J2237),gesamt!A2237)</f>
        <v>Vollkorn-Cornflakes, Vollkornflakes, Maisflocken</v>
      </c>
      <c r="B2237" s="18">
        <v>100</v>
      </c>
      <c r="C2237" s="19">
        <f>IF(gesamt!C2237="",100,gesamt!D2237)</f>
        <v>335</v>
      </c>
      <c r="D2237" s="20">
        <f>IF(gesamt!C2237="",10,gesamt!G2237)</f>
        <v>67</v>
      </c>
      <c r="E2237" s="20">
        <f>IF(gesamt!C2237="",10,gesamt!H2237)</f>
        <v>2</v>
      </c>
      <c r="F2237" s="20">
        <f>IF(gesamt!C2237="",10,gesamt!I2237)</f>
        <v>10</v>
      </c>
      <c r="G2237" s="20">
        <f>IF(gesamt!C2237="",0,gesamt!J2237)</f>
        <v>0</v>
      </c>
      <c r="H2237" s="20">
        <f>IF(gesamt!C2237="",0,gesamt!K2237)</f>
        <v>0</v>
      </c>
      <c r="I2237" s="19">
        <f t="shared" si="134"/>
        <v>335.3</v>
      </c>
      <c r="J2237" s="22">
        <f t="shared" si="136"/>
        <v>2236</v>
      </c>
      <c r="K2237" s="21">
        <f t="shared" ca="1" si="135"/>
        <v>1</v>
      </c>
      <c r="L2237" s="21">
        <f ca="1">IF(K2237=0,"",COUNTIF($K$2:K2237,"&gt;0"))</f>
        <v>2236</v>
      </c>
      <c r="M2237" s="50" t="str">
        <f t="shared" ca="1" si="133"/>
        <v>Vollkorn-Cornflakes, Vollkornflakes, Maisflocken</v>
      </c>
    </row>
    <row r="2238" spans="1:13" s="18" customFormat="1" ht="14.25" x14ac:dyDescent="0.2">
      <c r="A2238" s="18" t="str">
        <f>IF(gesamt!C2238="",CONCATENATE("Eintrag ",J2238),gesamt!A2238)</f>
        <v>Vollkorn-Kekse (Cookies)</v>
      </c>
      <c r="B2238" s="18">
        <v>100</v>
      </c>
      <c r="C2238" s="19">
        <f>IF(gesamt!C2238="",100,gesamt!D2238)</f>
        <v>411</v>
      </c>
      <c r="D2238" s="20">
        <f>IF(gesamt!C2238="",10,gesamt!G2238)</f>
        <v>43.9</v>
      </c>
      <c r="E2238" s="20">
        <f>IF(gesamt!C2238="",10,gesamt!H2238)</f>
        <v>21.4</v>
      </c>
      <c r="F2238" s="20">
        <f>IF(gesamt!C2238="",10,gesamt!I2238)</f>
        <v>10.8</v>
      </c>
      <c r="G2238" s="20">
        <f>IF(gesamt!C2238="",0,gesamt!J2238)</f>
        <v>0</v>
      </c>
      <c r="H2238" s="20">
        <f>IF(gesamt!C2238="",0,gesamt!K2238)</f>
        <v>0</v>
      </c>
      <c r="I2238" s="19">
        <f t="shared" si="134"/>
        <v>424.37</v>
      </c>
      <c r="J2238" s="22">
        <f t="shared" si="136"/>
        <v>2237</v>
      </c>
      <c r="K2238" s="21">
        <f t="shared" ca="1" si="135"/>
        <v>1</v>
      </c>
      <c r="L2238" s="21">
        <f ca="1">IF(K2238=0,"",COUNTIF($K$2:K2238,"&gt;0"))</f>
        <v>2237</v>
      </c>
      <c r="M2238" s="50" t="str">
        <f t="shared" ca="1" si="133"/>
        <v>Vollkorn-Kekse (Cookies)</v>
      </c>
    </row>
    <row r="2239" spans="1:13" s="18" customFormat="1" ht="14.25" x14ac:dyDescent="0.2">
      <c r="A2239" s="18" t="str">
        <f>IF(gesamt!C2239="",CONCATENATE("Eintrag ",J2239),gesamt!A2239)</f>
        <v>Vollkorn-Kekse mit Nüssen, Nuss-Kekse (Cookies)</v>
      </c>
      <c r="B2239" s="18">
        <v>100</v>
      </c>
      <c r="C2239" s="19">
        <f>IF(gesamt!C2239="",100,gesamt!D2239)</f>
        <v>449</v>
      </c>
      <c r="D2239" s="20">
        <f>IF(gesamt!C2239="",10,gesamt!G2239)</f>
        <v>38.299999999999997</v>
      </c>
      <c r="E2239" s="20">
        <f>IF(gesamt!C2239="",10,gesamt!H2239)</f>
        <v>27.5</v>
      </c>
      <c r="F2239" s="20">
        <f>IF(gesamt!C2239="",10,gesamt!I2239)</f>
        <v>12.1</v>
      </c>
      <c r="G2239" s="20">
        <f>IF(gesamt!C2239="",0,gesamt!J2239)</f>
        <v>0</v>
      </c>
      <c r="H2239" s="20">
        <f>IF(gesamt!C2239="",0,gesamt!K2239)</f>
        <v>0</v>
      </c>
      <c r="I2239" s="19">
        <f t="shared" si="134"/>
        <v>463.59999999999997</v>
      </c>
      <c r="J2239" s="22">
        <f t="shared" si="136"/>
        <v>2238</v>
      </c>
      <c r="K2239" s="21">
        <f t="shared" ca="1" si="135"/>
        <v>1</v>
      </c>
      <c r="L2239" s="21">
        <f ca="1">IF(K2239=0,"",COUNTIF($K$2:K2239,"&gt;0"))</f>
        <v>2238</v>
      </c>
      <c r="M2239" s="50" t="str">
        <f t="shared" ca="1" si="133"/>
        <v>Vollkorn-Kekse mit Nüssen, Nuss-Kekse (Cookies)</v>
      </c>
    </row>
    <row r="2240" spans="1:13" s="18" customFormat="1" ht="14.25" x14ac:dyDescent="0.2">
      <c r="A2240" s="18" t="str">
        <f>IF(gesamt!C2240="",CONCATENATE("Eintrag ",J2240),gesamt!A2240)</f>
        <v>Vollkorn-Kekse mit Schokolade, Schokoladen-Kekse, Schoko-Kekse (Cookies)</v>
      </c>
      <c r="B2240" s="18">
        <v>100</v>
      </c>
      <c r="C2240" s="19">
        <f>IF(gesamt!C2240="",100,gesamt!D2240)</f>
        <v>473</v>
      </c>
      <c r="D2240" s="20">
        <f>IF(gesamt!C2240="",10,gesamt!G2240)</f>
        <v>58.3</v>
      </c>
      <c r="E2240" s="20">
        <f>IF(gesamt!C2240="",10,gesamt!H2240)</f>
        <v>23</v>
      </c>
      <c r="F2240" s="20">
        <f>IF(gesamt!C2240="",10,gesamt!I2240)</f>
        <v>8.1999999999999993</v>
      </c>
      <c r="G2240" s="20">
        <f>IF(gesamt!C2240="",0,gesamt!J2240)</f>
        <v>0</v>
      </c>
      <c r="H2240" s="20">
        <f>IF(gesamt!C2240="",0,gesamt!K2240)</f>
        <v>0</v>
      </c>
      <c r="I2240" s="19">
        <f t="shared" si="134"/>
        <v>487.36999999999995</v>
      </c>
      <c r="J2240" s="22">
        <f t="shared" si="136"/>
        <v>2239</v>
      </c>
      <c r="K2240" s="21">
        <f t="shared" ca="1" si="135"/>
        <v>1</v>
      </c>
      <c r="L2240" s="21">
        <f ca="1">IF(K2240=0,"",COUNTIF($K$2:K2240,"&gt;0"))</f>
        <v>2239</v>
      </c>
      <c r="M2240" s="50" t="str">
        <f t="shared" ca="1" si="133"/>
        <v>Vollkorn-Kekse mit Schokolade, Schokoladen-Kekse, Schoko-Kekse (Cookies)</v>
      </c>
    </row>
    <row r="2241" spans="1:13" s="18" customFormat="1" ht="14.25" x14ac:dyDescent="0.2">
      <c r="A2241" s="18" t="str">
        <f>IF(gesamt!C2241="",CONCATENATE("Eintrag ",J2241),gesamt!A2241)</f>
        <v>Vollkorn-Knusper-Brot aus Weizen, knäckebrotähnlich</v>
      </c>
      <c r="B2241" s="18">
        <v>100</v>
      </c>
      <c r="C2241" s="19">
        <f>IF(gesamt!C2241="",100,gesamt!D2241)</f>
        <v>350</v>
      </c>
      <c r="D2241" s="20">
        <f>IF(gesamt!C2241="",10,gesamt!G2241)</f>
        <v>61</v>
      </c>
      <c r="E2241" s="20">
        <f>IF(gesamt!C2241="",10,gesamt!H2241)</f>
        <v>5.3</v>
      </c>
      <c r="F2241" s="20">
        <f>IF(gesamt!C2241="",10,gesamt!I2241)</f>
        <v>12</v>
      </c>
      <c r="G2241" s="20">
        <f>IF(gesamt!C2241="",0,gesamt!J2241)</f>
        <v>0</v>
      </c>
      <c r="H2241" s="20">
        <f>IF(gesamt!C2241="",0,gesamt!K2241)</f>
        <v>0</v>
      </c>
      <c r="I2241" s="19">
        <f t="shared" si="134"/>
        <v>349.78999999999996</v>
      </c>
      <c r="J2241" s="22">
        <f t="shared" si="136"/>
        <v>2240</v>
      </c>
      <c r="K2241" s="21">
        <f t="shared" ca="1" si="135"/>
        <v>1</v>
      </c>
      <c r="L2241" s="21">
        <f ca="1">IF(K2241=0,"",COUNTIF($K$2:K2241,"&gt;0"))</f>
        <v>2240</v>
      </c>
      <c r="M2241" s="50" t="str">
        <f t="shared" ca="1" si="133"/>
        <v>Vollkorn-Knusper-Brot aus Weizen, knäckebrotähnlich</v>
      </c>
    </row>
    <row r="2242" spans="1:13" s="18" customFormat="1" ht="14.25" x14ac:dyDescent="0.2">
      <c r="A2242" s="18" t="str">
        <f>IF(gesamt!C2242="",CONCATENATE("Eintrag ",J2242),gesamt!A2242)</f>
        <v>Vollkorn-Müsli</v>
      </c>
      <c r="B2242" s="18">
        <v>100</v>
      </c>
      <c r="C2242" s="19">
        <f>IF(gesamt!C2242="",100,gesamt!D2242)</f>
        <v>404</v>
      </c>
      <c r="D2242" s="20">
        <f>IF(gesamt!C2242="",10,gesamt!G2242)</f>
        <v>50.2</v>
      </c>
      <c r="E2242" s="20">
        <f>IF(gesamt!C2242="",10,gesamt!H2242)</f>
        <v>17.100000000000001</v>
      </c>
      <c r="F2242" s="20">
        <f>IF(gesamt!C2242="",10,gesamt!I2242)</f>
        <v>12.4</v>
      </c>
      <c r="G2242" s="20">
        <f>IF(gesamt!C2242="",0,gesamt!J2242)</f>
        <v>0</v>
      </c>
      <c r="H2242" s="20">
        <f>IF(gesamt!C2242="",0,gesamt!K2242)</f>
        <v>0</v>
      </c>
      <c r="I2242" s="19">
        <f t="shared" si="134"/>
        <v>416.93</v>
      </c>
      <c r="J2242" s="22">
        <f t="shared" si="136"/>
        <v>2241</v>
      </c>
      <c r="K2242" s="21">
        <f t="shared" ca="1" si="135"/>
        <v>1</v>
      </c>
      <c r="L2242" s="21">
        <f ca="1">IF(K2242=0,"",COUNTIF($K$2:K2242,"&gt;0"))</f>
        <v>2241</v>
      </c>
      <c r="M2242" s="50" t="str">
        <f t="shared" ref="M2242:M2305" ca="1" si="137">IFERROR(INDEX(A:A,MATCH(ROW(K2241),L:L,0)),"")</f>
        <v>Vollkorn-Müsli</v>
      </c>
    </row>
    <row r="2243" spans="1:13" s="18" customFormat="1" ht="14.25" x14ac:dyDescent="0.2">
      <c r="A2243" s="18" t="str">
        <f>IF(gesamt!C2243="",CONCATENATE("Eintrag ",J2243),gesamt!A2243)</f>
        <v>Vollkorn-Reismehl</v>
      </c>
      <c r="B2243" s="18">
        <v>100</v>
      </c>
      <c r="C2243" s="19">
        <f>IF(gesamt!C2243="",100,gesamt!D2243)</f>
        <v>354</v>
      </c>
      <c r="D2243" s="20">
        <f>IF(gesamt!C2243="",10,gesamt!G2243)</f>
        <v>78.099999999999994</v>
      </c>
      <c r="E2243" s="20">
        <f>IF(gesamt!C2243="",10,gesamt!H2243)</f>
        <v>0.7</v>
      </c>
      <c r="F2243" s="20">
        <f>IF(gesamt!C2243="",10,gesamt!I2243)</f>
        <v>6.6</v>
      </c>
      <c r="G2243" s="20">
        <f>IF(gesamt!C2243="",0,gesamt!J2243)</f>
        <v>0</v>
      </c>
      <c r="H2243" s="20">
        <f>IF(gesamt!C2243="",0,gesamt!K2243)</f>
        <v>0</v>
      </c>
      <c r="I2243" s="19">
        <f t="shared" ref="I2243:I2306" si="138">D2243*4.1+E2243*9.3+F2243*4.2+G2243*7+H2243*3</f>
        <v>354.43999999999994</v>
      </c>
      <c r="J2243" s="22">
        <f t="shared" si="136"/>
        <v>2242</v>
      </c>
      <c r="K2243" s="21">
        <f t="shared" ca="1" si="135"/>
        <v>1</v>
      </c>
      <c r="L2243" s="21">
        <f ca="1">IF(K2243=0,"",COUNTIF($K$2:K2243,"&gt;0"))</f>
        <v>2242</v>
      </c>
      <c r="M2243" s="50" t="str">
        <f t="shared" ca="1" si="137"/>
        <v>Vollkorn-Reismehl</v>
      </c>
    </row>
    <row r="2244" spans="1:13" s="18" customFormat="1" ht="14.25" x14ac:dyDescent="0.2">
      <c r="A2244" s="18" t="str">
        <f>IF(gesamt!C2244="",CONCATENATE("Eintrag ",J2244),gesamt!A2244)</f>
        <v>Vollkorn-Teigwaren mit Ei, gekocht (Vollkorn-Nudeln,  auch gefärbt: z.B.Spinat)</v>
      </c>
      <c r="B2244" s="18">
        <v>100</v>
      </c>
      <c r="C2244" s="19">
        <f>IF(gesamt!C2244="",100,gesamt!D2244)</f>
        <v>129</v>
      </c>
      <c r="D2244" s="20">
        <f>IF(gesamt!C2244="",10,gesamt!G2244)</f>
        <v>23.9</v>
      </c>
      <c r="E2244" s="20">
        <f>IF(gesamt!C2244="",10,gesamt!H2244)</f>
        <v>1.5</v>
      </c>
      <c r="F2244" s="20">
        <f>IF(gesamt!C2244="",10,gesamt!I2244)</f>
        <v>5</v>
      </c>
      <c r="G2244" s="20">
        <f>IF(gesamt!C2244="",0,gesamt!J2244)</f>
        <v>0</v>
      </c>
      <c r="H2244" s="20">
        <f>IF(gesamt!C2244="",0,gesamt!K2244)</f>
        <v>0</v>
      </c>
      <c r="I2244" s="19">
        <f t="shared" si="138"/>
        <v>132.94</v>
      </c>
      <c r="J2244" s="22">
        <f t="shared" si="136"/>
        <v>2243</v>
      </c>
      <c r="K2244" s="21">
        <f t="shared" ca="1" si="135"/>
        <v>1</v>
      </c>
      <c r="L2244" s="21">
        <f ca="1">IF(K2244=0,"",COUNTIF($K$2:K2244,"&gt;0"))</f>
        <v>2243</v>
      </c>
      <c r="M2244" s="50" t="str">
        <f t="shared" ca="1" si="137"/>
        <v>Vollkorn-Teigwaren mit Ei, gekocht (Vollkorn-Nudeln,  auch gefärbt: z.B.Spinat)</v>
      </c>
    </row>
    <row r="2245" spans="1:13" s="18" customFormat="1" ht="14.25" x14ac:dyDescent="0.2">
      <c r="A2245" s="18" t="str">
        <f>IF(gesamt!C2245="",CONCATENATE("Eintrag ",J2245),gesamt!A2245)</f>
        <v>Vollkorn-Teigwaren mit Ei, roh (Vollkorn-Nudeln, auch gefärbt: z.B.Spinatnudeln)</v>
      </c>
      <c r="B2245" s="18">
        <v>100</v>
      </c>
      <c r="C2245" s="19">
        <f>IF(gesamt!C2245="",100,gesamt!D2245)</f>
        <v>322</v>
      </c>
      <c r="D2245" s="20">
        <f>IF(gesamt!C2245="",10,gesamt!G2245)</f>
        <v>59.9</v>
      </c>
      <c r="E2245" s="20">
        <f>IF(gesamt!C2245="",10,gesamt!H2245)</f>
        <v>3.6</v>
      </c>
      <c r="F2245" s="20">
        <f>IF(gesamt!C2245="",10,gesamt!I2245)</f>
        <v>12.6</v>
      </c>
      <c r="G2245" s="20">
        <f>IF(gesamt!C2245="",0,gesamt!J2245)</f>
        <v>0</v>
      </c>
      <c r="H2245" s="20">
        <f>IF(gesamt!C2245="",0,gesamt!K2245)</f>
        <v>0</v>
      </c>
      <c r="I2245" s="19">
        <f t="shared" si="138"/>
        <v>331.99</v>
      </c>
      <c r="J2245" s="22">
        <f t="shared" si="136"/>
        <v>2244</v>
      </c>
      <c r="K2245" s="21">
        <f t="shared" ca="1" si="135"/>
        <v>1</v>
      </c>
      <c r="L2245" s="21">
        <f ca="1">IF(K2245=0,"",COUNTIF($K$2:K2245,"&gt;0"))</f>
        <v>2244</v>
      </c>
      <c r="M2245" s="50" t="str">
        <f t="shared" ca="1" si="137"/>
        <v>Vollkorn-Teigwaren mit Ei, roh (Vollkorn-Nudeln, auch gefärbt: z.B.Spinatnudeln)</v>
      </c>
    </row>
    <row r="2246" spans="1:13" s="18" customFormat="1" ht="14.25" x14ac:dyDescent="0.2">
      <c r="A2246" s="18" t="str">
        <f>IF(gesamt!C2246="",CONCATENATE("Eintrag ",J2246),gesamt!A2246)</f>
        <v>Vollkorn-Toastbrot</v>
      </c>
      <c r="B2246" s="18">
        <v>100</v>
      </c>
      <c r="C2246" s="19">
        <f>IF(gesamt!C2246="",100,gesamt!D2246)</f>
        <v>238</v>
      </c>
      <c r="D2246" s="20">
        <f>IF(gesamt!C2246="",10,gesamt!G2246)</f>
        <v>45</v>
      </c>
      <c r="E2246" s="20">
        <f>IF(gesamt!C2246="",10,gesamt!H2246)</f>
        <v>2.8</v>
      </c>
      <c r="F2246" s="20">
        <f>IF(gesamt!C2246="",10,gesamt!I2246)</f>
        <v>8.1999999999999993</v>
      </c>
      <c r="G2246" s="20">
        <f>IF(gesamt!C2246="",0,gesamt!J2246)</f>
        <v>0</v>
      </c>
      <c r="H2246" s="20">
        <f>IF(gesamt!C2246="",0,gesamt!K2246)</f>
        <v>0</v>
      </c>
      <c r="I2246" s="19">
        <f t="shared" si="138"/>
        <v>244.97999999999996</v>
      </c>
      <c r="J2246" s="22">
        <f t="shared" si="136"/>
        <v>2245</v>
      </c>
      <c r="K2246" s="21">
        <f t="shared" ca="1" si="135"/>
        <v>1</v>
      </c>
      <c r="L2246" s="21">
        <f ca="1">IF(K2246=0,"",COUNTIF($K$2:K2246,"&gt;0"))</f>
        <v>2245</v>
      </c>
      <c r="M2246" s="50" t="str">
        <f t="shared" ca="1" si="137"/>
        <v>Vollkorn-Toastbrot</v>
      </c>
    </row>
    <row r="2247" spans="1:13" s="18" customFormat="1" ht="14.25" x14ac:dyDescent="0.2">
      <c r="A2247" s="18" t="str">
        <f>IF(gesamt!C2247="",CONCATENATE("Eintrag ",J2247),gesamt!A2247)</f>
        <v>Vollkornweizen</v>
      </c>
      <c r="B2247" s="18">
        <v>100</v>
      </c>
      <c r="C2247" s="19">
        <f>IF(gesamt!C2247="",100,gesamt!D2247)</f>
        <v>309</v>
      </c>
      <c r="D2247" s="20">
        <f>IF(gesamt!C2247="",10,gesamt!G2247)</f>
        <v>61</v>
      </c>
      <c r="E2247" s="20">
        <f>IF(gesamt!C2247="",10,gesamt!H2247)</f>
        <v>2</v>
      </c>
      <c r="F2247" s="20">
        <f>IF(gesamt!C2247="",10,gesamt!I2247)</f>
        <v>11.7</v>
      </c>
      <c r="G2247" s="20">
        <f>IF(gesamt!C2247="",0,gesamt!J2247)</f>
        <v>0</v>
      </c>
      <c r="H2247" s="20">
        <f>IF(gesamt!C2247="",0,gesamt!K2247)</f>
        <v>0</v>
      </c>
      <c r="I2247" s="19">
        <f t="shared" si="138"/>
        <v>317.83999999999997</v>
      </c>
      <c r="J2247" s="22">
        <f t="shared" si="136"/>
        <v>2246</v>
      </c>
      <c r="K2247" s="21">
        <f t="shared" ca="1" si="135"/>
        <v>1</v>
      </c>
      <c r="L2247" s="21">
        <f ca="1">IF(K2247=0,"",COUNTIF($K$2:K2247,"&gt;0"))</f>
        <v>2246</v>
      </c>
      <c r="M2247" s="50" t="str">
        <f t="shared" ca="1" si="137"/>
        <v>Vollkornweizen</v>
      </c>
    </row>
    <row r="2248" spans="1:13" s="18" customFormat="1" ht="14.25" x14ac:dyDescent="0.2">
      <c r="A2248" s="18" t="str">
        <f>IF(gesamt!C2248="",CONCATENATE("Eintrag ",J2248),gesamt!A2248)</f>
        <v xml:space="preserve">Vollkorn-Weizengrieß </v>
      </c>
      <c r="B2248" s="18">
        <v>100</v>
      </c>
      <c r="C2248" s="19">
        <f>IF(gesamt!C2248="",100,gesamt!D2248)</f>
        <v>318</v>
      </c>
      <c r="D2248" s="20">
        <f>IF(gesamt!C2248="",10,gesamt!G2248)</f>
        <v>60</v>
      </c>
      <c r="E2248" s="20">
        <f>IF(gesamt!C2248="",10,gesamt!H2248)</f>
        <v>2.5</v>
      </c>
      <c r="F2248" s="20">
        <f>IF(gesamt!C2248="",10,gesamt!I2248)</f>
        <v>11.5</v>
      </c>
      <c r="G2248" s="20">
        <f>IF(gesamt!C2248="",0,gesamt!J2248)</f>
        <v>0</v>
      </c>
      <c r="H2248" s="20">
        <f>IF(gesamt!C2248="",0,gesamt!K2248)</f>
        <v>0</v>
      </c>
      <c r="I2248" s="19">
        <f t="shared" si="138"/>
        <v>317.55</v>
      </c>
      <c r="J2248" s="22">
        <f t="shared" si="136"/>
        <v>2247</v>
      </c>
      <c r="K2248" s="21">
        <f t="shared" ca="1" si="135"/>
        <v>1</v>
      </c>
      <c r="L2248" s="21">
        <f ca="1">IF(K2248=0,"",COUNTIF($K$2:K2248,"&gt;0"))</f>
        <v>2247</v>
      </c>
      <c r="M2248" s="50" t="str">
        <f t="shared" ca="1" si="137"/>
        <v xml:space="preserve">Vollkorn-Weizengrieß </v>
      </c>
    </row>
    <row r="2249" spans="1:13" s="18" customFormat="1" ht="14.25" x14ac:dyDescent="0.2">
      <c r="A2249" s="18" t="str">
        <f>IF(gesamt!C2249="",CONCATENATE("Eintrag ",J2249),gesamt!A2249)</f>
        <v>Vollkorn-Weizenmehl</v>
      </c>
      <c r="B2249" s="18">
        <v>100</v>
      </c>
      <c r="C2249" s="19">
        <f>IF(gesamt!C2249="",100,gesamt!D2249)</f>
        <v>297</v>
      </c>
      <c r="D2249" s="20">
        <f>IF(gesamt!C2249="",10,gesamt!G2249)</f>
        <v>55</v>
      </c>
      <c r="E2249" s="20">
        <f>IF(gesamt!C2249="",10,gesamt!H2249)</f>
        <v>2.2999999999999998</v>
      </c>
      <c r="F2249" s="20">
        <f>IF(gesamt!C2249="",10,gesamt!I2249)</f>
        <v>12</v>
      </c>
      <c r="G2249" s="20">
        <f>IF(gesamt!C2249="",0,gesamt!J2249)</f>
        <v>0</v>
      </c>
      <c r="H2249" s="20">
        <f>IF(gesamt!C2249="",0,gesamt!K2249)</f>
        <v>0</v>
      </c>
      <c r="I2249" s="19">
        <f t="shared" si="138"/>
        <v>297.28999999999996</v>
      </c>
      <c r="J2249" s="22">
        <f t="shared" si="136"/>
        <v>2248</v>
      </c>
      <c r="K2249" s="21">
        <f t="shared" ca="1" si="135"/>
        <v>1</v>
      </c>
      <c r="L2249" s="21">
        <f ca="1">IF(K2249=0,"",COUNTIF($K$2:K2249,"&gt;0"))</f>
        <v>2248</v>
      </c>
      <c r="M2249" s="50" t="str">
        <f t="shared" ca="1" si="137"/>
        <v>Vollkorn-Weizenmehl</v>
      </c>
    </row>
    <row r="2250" spans="1:13" s="18" customFormat="1" ht="14.25" x14ac:dyDescent="0.2">
      <c r="A2250" s="18" t="str">
        <f>IF(gesamt!C2250="",CONCATENATE("Eintrag ",J2250),gesamt!A2250)</f>
        <v>Vollmilch 3,5 % Fett (Frischmilch)</v>
      </c>
      <c r="B2250" s="18">
        <v>100</v>
      </c>
      <c r="C2250" s="19">
        <f>IF(gesamt!C2250="",100,gesamt!D2250)</f>
        <v>64</v>
      </c>
      <c r="D2250" s="20">
        <f>IF(gesamt!C2250="",10,gesamt!G2250)</f>
        <v>4.5</v>
      </c>
      <c r="E2250" s="20">
        <f>IF(gesamt!C2250="",10,gesamt!H2250)</f>
        <v>3.5</v>
      </c>
      <c r="F2250" s="20">
        <f>IF(gesamt!C2250="",10,gesamt!I2250)</f>
        <v>3.3</v>
      </c>
      <c r="G2250" s="20">
        <f>IF(gesamt!C2250="",0,gesamt!J2250)</f>
        <v>0</v>
      </c>
      <c r="H2250" s="20">
        <f>IF(gesamt!C2250="",0,gesamt!K2250)</f>
        <v>0</v>
      </c>
      <c r="I2250" s="19">
        <f t="shared" si="138"/>
        <v>64.86</v>
      </c>
      <c r="J2250" s="22">
        <f t="shared" si="136"/>
        <v>2249</v>
      </c>
      <c r="K2250" s="21">
        <f t="shared" ca="1" si="135"/>
        <v>1</v>
      </c>
      <c r="L2250" s="21">
        <f ca="1">IF(K2250=0,"",COUNTIF($K$2:K2250,"&gt;0"))</f>
        <v>2249</v>
      </c>
      <c r="M2250" s="50" t="str">
        <f t="shared" ca="1" si="137"/>
        <v>Vollmilch 3,5 % Fett (Frischmilch)</v>
      </c>
    </row>
    <row r="2251" spans="1:13" s="18" customFormat="1" ht="14.25" x14ac:dyDescent="0.2">
      <c r="A2251" s="18" t="str">
        <f>IF(gesamt!C2251="",CONCATENATE("Eintrag ",J2251),gesamt!A2251)</f>
        <v>Vollmilchpulver, Trockenmilch</v>
      </c>
      <c r="B2251" s="18">
        <v>100</v>
      </c>
      <c r="C2251" s="19">
        <f>IF(gesamt!C2251="",100,gesamt!D2251)</f>
        <v>507</v>
      </c>
      <c r="D2251" s="20">
        <f>IF(gesamt!C2251="",10,gesamt!G2251)</f>
        <v>38</v>
      </c>
      <c r="E2251" s="20">
        <f>IF(gesamt!C2251="",10,gesamt!H2251)</f>
        <v>26</v>
      </c>
      <c r="F2251" s="20">
        <f>IF(gesamt!C2251="",10,gesamt!I2251)</f>
        <v>26</v>
      </c>
      <c r="G2251" s="20">
        <f>IF(gesamt!C2251="",0,gesamt!J2251)</f>
        <v>0</v>
      </c>
      <c r="H2251" s="20">
        <f>IF(gesamt!C2251="",0,gesamt!K2251)</f>
        <v>0</v>
      </c>
      <c r="I2251" s="19">
        <f t="shared" si="138"/>
        <v>506.8</v>
      </c>
      <c r="J2251" s="22">
        <f t="shared" si="136"/>
        <v>2250</v>
      </c>
      <c r="K2251" s="21">
        <f t="shared" ca="1" si="135"/>
        <v>1</v>
      </c>
      <c r="L2251" s="21">
        <f ca="1">IF(K2251=0,"",COUNTIF($K$2:K2251,"&gt;0"))</f>
        <v>2250</v>
      </c>
      <c r="M2251" s="50" t="str">
        <f t="shared" ca="1" si="137"/>
        <v>Vollmilchpulver, Trockenmilch</v>
      </c>
    </row>
    <row r="2252" spans="1:13" s="18" customFormat="1" ht="14.25" x14ac:dyDescent="0.2">
      <c r="A2252" s="18" t="str">
        <f>IF(gesamt!C2252="",CONCATENATE("Eintrag ",J2252),gesamt!A2252)</f>
        <v>Vollmilch-Schokolade</v>
      </c>
      <c r="B2252" s="18">
        <v>100</v>
      </c>
      <c r="C2252" s="19">
        <f>IF(gesamt!C2252="",100,gesamt!D2252)</f>
        <v>536</v>
      </c>
      <c r="D2252" s="20">
        <f>IF(gesamt!C2252="",10,gesamt!G2252)</f>
        <v>54</v>
      </c>
      <c r="E2252" s="20">
        <f>IF(gesamt!C2252="",10,gesamt!H2252)</f>
        <v>31.5</v>
      </c>
      <c r="F2252" s="20">
        <f>IF(gesamt!C2252="",10,gesamt!I2252)</f>
        <v>9.1999999999999993</v>
      </c>
      <c r="G2252" s="20">
        <f>IF(gesamt!C2252="",0,gesamt!J2252)</f>
        <v>0</v>
      </c>
      <c r="H2252" s="20">
        <f>IF(gesamt!C2252="",0,gesamt!K2252)</f>
        <v>0</v>
      </c>
      <c r="I2252" s="19">
        <f t="shared" si="138"/>
        <v>552.99</v>
      </c>
      <c r="J2252" s="22">
        <f t="shared" si="136"/>
        <v>2251</v>
      </c>
      <c r="K2252" s="21">
        <f t="shared" ca="1" si="135"/>
        <v>1</v>
      </c>
      <c r="L2252" s="21">
        <f ca="1">IF(K2252=0,"",COUNTIF($K$2:K2252,"&gt;0"))</f>
        <v>2251</v>
      </c>
      <c r="M2252" s="50" t="str">
        <f t="shared" ca="1" si="137"/>
        <v>Vollmilch-Schokolade</v>
      </c>
    </row>
    <row r="2253" spans="1:13" s="18" customFormat="1" ht="14.25" x14ac:dyDescent="0.2">
      <c r="A2253" s="18" t="str">
        <f>IF(gesamt!C2253="",CONCATENATE("Eintrag ",J2253),gesamt!A2253)</f>
        <v>Vollmilch-Schokolade mit Nuss (Haselnuss-Schokolade)</v>
      </c>
      <c r="B2253" s="18">
        <v>100</v>
      </c>
      <c r="C2253" s="19">
        <f>IF(gesamt!C2253="",100,gesamt!D2253)</f>
        <v>552</v>
      </c>
      <c r="D2253" s="20">
        <f>IF(gesamt!C2253="",10,gesamt!G2253)</f>
        <v>47.5</v>
      </c>
      <c r="E2253" s="20">
        <f>IF(gesamt!C2253="",10,gesamt!H2253)</f>
        <v>36</v>
      </c>
      <c r="F2253" s="20">
        <f>IF(gesamt!C2253="",10,gesamt!I2253)</f>
        <v>9.5</v>
      </c>
      <c r="G2253" s="20">
        <f>IF(gesamt!C2253="",0,gesamt!J2253)</f>
        <v>0</v>
      </c>
      <c r="H2253" s="20">
        <f>IF(gesamt!C2253="",0,gesamt!K2253)</f>
        <v>0</v>
      </c>
      <c r="I2253" s="19">
        <f t="shared" si="138"/>
        <v>569.44999999999993</v>
      </c>
      <c r="J2253" s="22">
        <f t="shared" si="136"/>
        <v>2252</v>
      </c>
      <c r="K2253" s="21">
        <f t="shared" ca="1" si="135"/>
        <v>1</v>
      </c>
      <c r="L2253" s="21">
        <f ca="1">IF(K2253=0,"",COUNTIF($K$2:K2253,"&gt;0"))</f>
        <v>2252</v>
      </c>
      <c r="M2253" s="50" t="str">
        <f t="shared" ca="1" si="137"/>
        <v>Vollmilch-Schokolade mit Nuss (Haselnuss-Schokolade)</v>
      </c>
    </row>
    <row r="2254" spans="1:13" s="18" customFormat="1" ht="14.25" x14ac:dyDescent="0.2">
      <c r="A2254" s="18" t="str">
        <f>IF(gesamt!C2254="",CONCATENATE("Eintrag ",J2254),gesamt!A2254)</f>
        <v>Vollzucker (gereinigter und getrockneter Zuckerrüben-Dünnsaft)</v>
      </c>
      <c r="B2254" s="18">
        <v>100</v>
      </c>
      <c r="C2254" s="19">
        <f>IF(gesamt!C2254="",100,gesamt!D2254)</f>
        <v>398</v>
      </c>
      <c r="D2254" s="20">
        <f>IF(gesamt!C2254="",10,gesamt!G2254)</f>
        <v>94</v>
      </c>
      <c r="E2254" s="20">
        <f>IF(gesamt!C2254="",10,gesamt!H2254)</f>
        <v>0</v>
      </c>
      <c r="F2254" s="20">
        <f>IF(gesamt!C2254="",10,gesamt!I2254)</f>
        <v>3</v>
      </c>
      <c r="G2254" s="20">
        <f>IF(gesamt!C2254="",0,gesamt!J2254)</f>
        <v>0</v>
      </c>
      <c r="H2254" s="20">
        <f>IF(gesamt!C2254="",0,gesamt!K2254)</f>
        <v>0</v>
      </c>
      <c r="I2254" s="19">
        <f t="shared" si="138"/>
        <v>398</v>
      </c>
      <c r="J2254" s="22">
        <f t="shared" si="136"/>
        <v>2253</v>
      </c>
      <c r="K2254" s="21">
        <f t="shared" ca="1" si="135"/>
        <v>1</v>
      </c>
      <c r="L2254" s="21">
        <f ca="1">IF(K2254=0,"",COUNTIF($K$2:K2254,"&gt;0"))</f>
        <v>2253</v>
      </c>
      <c r="M2254" s="50" t="str">
        <f t="shared" ca="1" si="137"/>
        <v>Vollzucker (gereinigter und getrockneter Zuckerrüben-Dünnsaft)</v>
      </c>
    </row>
    <row r="2255" spans="1:13" s="18" customFormat="1" ht="14.25" x14ac:dyDescent="0.2">
      <c r="A2255" s="18" t="str">
        <f>IF(gesamt!C2255="",CONCATENATE("Eintrag ",J2255),gesamt!A2255)</f>
        <v>Wacholder-Beeren, frisch</v>
      </c>
      <c r="B2255" s="18">
        <v>100</v>
      </c>
      <c r="C2255" s="19">
        <f>IF(gesamt!C2255="",100,gesamt!D2255)</f>
        <v>42</v>
      </c>
      <c r="D2255" s="20">
        <f>IF(gesamt!C2255="",10,gesamt!G2255)</f>
        <v>5</v>
      </c>
      <c r="E2255" s="20">
        <f>IF(gesamt!C2255="",10,gesamt!H2255)</f>
        <v>0.9</v>
      </c>
      <c r="F2255" s="20">
        <f>IF(gesamt!C2255="",10,gesamt!I2255)</f>
        <v>3.1</v>
      </c>
      <c r="G2255" s="20">
        <f>IF(gesamt!C2255="",0,gesamt!J2255)</f>
        <v>0</v>
      </c>
      <c r="H2255" s="20">
        <f>IF(gesamt!C2255="",0,gesamt!K2255)</f>
        <v>0</v>
      </c>
      <c r="I2255" s="19">
        <f t="shared" si="138"/>
        <v>41.89</v>
      </c>
      <c r="J2255" s="22">
        <f t="shared" si="136"/>
        <v>2254</v>
      </c>
      <c r="K2255" s="21">
        <f t="shared" ca="1" si="135"/>
        <v>1</v>
      </c>
      <c r="L2255" s="21">
        <f ca="1">IF(K2255=0,"",COUNTIF($K$2:K2255,"&gt;0"))</f>
        <v>2254</v>
      </c>
      <c r="M2255" s="50" t="str">
        <f t="shared" ca="1" si="137"/>
        <v>Wacholder-Beeren, frisch</v>
      </c>
    </row>
    <row r="2256" spans="1:13" s="18" customFormat="1" ht="14.25" x14ac:dyDescent="0.2">
      <c r="A2256" s="18" t="str">
        <f>IF(gesamt!C2256="",CONCATENATE("Eintrag ",J2256),gesamt!A2256)</f>
        <v>Wacholder-Beeren, getrocknet</v>
      </c>
      <c r="B2256" s="18">
        <v>100</v>
      </c>
      <c r="C2256" s="19">
        <f>IF(gesamt!C2256="",100,gesamt!D2256)</f>
        <v>121</v>
      </c>
      <c r="D2256" s="20">
        <f>IF(gesamt!C2256="",10,gesamt!G2256)</f>
        <v>14.5</v>
      </c>
      <c r="E2256" s="20">
        <f>IF(gesamt!C2256="",10,gesamt!H2256)</f>
        <v>2.6</v>
      </c>
      <c r="F2256" s="20">
        <f>IF(gesamt!C2256="",10,gesamt!I2256)</f>
        <v>9</v>
      </c>
      <c r="G2256" s="20">
        <f>IF(gesamt!C2256="",0,gesamt!J2256)</f>
        <v>0</v>
      </c>
      <c r="H2256" s="20">
        <f>IF(gesamt!C2256="",0,gesamt!K2256)</f>
        <v>0</v>
      </c>
      <c r="I2256" s="19">
        <f t="shared" si="138"/>
        <v>121.43</v>
      </c>
      <c r="J2256" s="22">
        <f t="shared" si="136"/>
        <v>2255</v>
      </c>
      <c r="K2256" s="21">
        <f t="shared" ca="1" si="135"/>
        <v>1</v>
      </c>
      <c r="L2256" s="21">
        <f ca="1">IF(K2256=0,"",COUNTIF($K$2:K2256,"&gt;0"))</f>
        <v>2255</v>
      </c>
      <c r="M2256" s="50" t="str">
        <f t="shared" ca="1" si="137"/>
        <v>Wacholder-Beeren, getrocknet</v>
      </c>
    </row>
    <row r="2257" spans="1:13" s="18" customFormat="1" ht="14.25" x14ac:dyDescent="0.2">
      <c r="A2257" s="18" t="str">
        <f>IF(gesamt!C2257="",CONCATENATE("Eintrag ",J2257),gesamt!A2257)</f>
        <v>Wachtelei, roh (ohne Schale)</v>
      </c>
      <c r="B2257" s="18">
        <v>100</v>
      </c>
      <c r="C2257" s="19">
        <f>IF(gesamt!C2257="",100,gesamt!D2257)</f>
        <v>162</v>
      </c>
      <c r="D2257" s="20">
        <f>IF(gesamt!C2257="",10,gesamt!G2257)</f>
        <v>1</v>
      </c>
      <c r="E2257" s="20">
        <f>IF(gesamt!C2257="",10,gesamt!H2257)</f>
        <v>11.1</v>
      </c>
      <c r="F2257" s="20">
        <f>IF(gesamt!C2257="",10,gesamt!I2257)</f>
        <v>13.1</v>
      </c>
      <c r="G2257" s="20">
        <f>IF(gesamt!C2257="",0,gesamt!J2257)</f>
        <v>0</v>
      </c>
      <c r="H2257" s="20">
        <f>IF(gesamt!C2257="",0,gesamt!K2257)</f>
        <v>0</v>
      </c>
      <c r="I2257" s="19">
        <f t="shared" si="138"/>
        <v>162.35</v>
      </c>
      <c r="J2257" s="22">
        <f t="shared" si="136"/>
        <v>2256</v>
      </c>
      <c r="K2257" s="21">
        <f t="shared" ca="1" si="135"/>
        <v>1</v>
      </c>
      <c r="L2257" s="21">
        <f ca="1">IF(K2257=0,"",COUNTIF($K$2:K2257,"&gt;0"))</f>
        <v>2256</v>
      </c>
      <c r="M2257" s="50" t="str">
        <f t="shared" ca="1" si="137"/>
        <v>Wachtelei, roh (ohne Schale)</v>
      </c>
    </row>
    <row r="2258" spans="1:13" s="18" customFormat="1" ht="14.25" x14ac:dyDescent="0.2">
      <c r="A2258" s="18" t="str">
        <f>IF(gesamt!C2258="",CONCATENATE("Eintrag ",J2258),gesamt!A2258)</f>
        <v>Wachteln, mit Haut (roh)</v>
      </c>
      <c r="B2258" s="18">
        <v>100</v>
      </c>
      <c r="C2258" s="19">
        <f>IF(gesamt!C2258="",100,gesamt!D2258)</f>
        <v>110</v>
      </c>
      <c r="D2258" s="20">
        <f>IF(gesamt!C2258="",10,gesamt!G2258)</f>
        <v>0</v>
      </c>
      <c r="E2258" s="20">
        <f>IF(gesamt!C2258="",10,gesamt!H2258)</f>
        <v>2.2999999999999998</v>
      </c>
      <c r="F2258" s="20">
        <f>IF(gesamt!C2258="",10,gesamt!I2258)</f>
        <v>22.4</v>
      </c>
      <c r="G2258" s="20">
        <f>IF(gesamt!C2258="",0,gesamt!J2258)</f>
        <v>0</v>
      </c>
      <c r="H2258" s="20">
        <f>IF(gesamt!C2258="",0,gesamt!K2258)</f>
        <v>0</v>
      </c>
      <c r="I2258" s="19">
        <f t="shared" si="138"/>
        <v>115.47</v>
      </c>
      <c r="J2258" s="22">
        <f t="shared" si="136"/>
        <v>2257</v>
      </c>
      <c r="K2258" s="21">
        <f t="shared" ca="1" si="135"/>
        <v>1</v>
      </c>
      <c r="L2258" s="21">
        <f ca="1">IF(K2258=0,"",COUNTIF($K$2:K2258,"&gt;0"))</f>
        <v>2257</v>
      </c>
      <c r="M2258" s="50" t="str">
        <f t="shared" ca="1" si="137"/>
        <v>Wachteln, mit Haut (roh)</v>
      </c>
    </row>
    <row r="2259" spans="1:13" s="18" customFormat="1" ht="14.25" x14ac:dyDescent="0.2">
      <c r="A2259" s="18" t="str">
        <f>IF(gesamt!C2259="",CONCATENATE("Eintrag ",J2259),gesamt!A2259)</f>
        <v>Wackelpudding, Götterspeise, Wackelpeter, Zitterpudding (mit Diätsprühsahne)</v>
      </c>
      <c r="B2259" s="18">
        <v>100</v>
      </c>
      <c r="C2259" s="19">
        <f>IF(gesamt!C2259="",100,gesamt!D2259)</f>
        <v>24</v>
      </c>
      <c r="D2259" s="20">
        <f>IF(gesamt!C2259="",10,gesamt!G2259)</f>
        <v>1.2</v>
      </c>
      <c r="E2259" s="20">
        <f>IF(gesamt!C2259="",10,gesamt!H2259)</f>
        <v>1.4</v>
      </c>
      <c r="F2259" s="20">
        <f>IF(gesamt!C2259="",10,gesamt!I2259)</f>
        <v>1.5</v>
      </c>
      <c r="G2259" s="20">
        <f>IF(gesamt!C2259="",0,gesamt!J2259)</f>
        <v>0</v>
      </c>
      <c r="H2259" s="20">
        <f>IF(gesamt!C2259="",0,gesamt!K2259)</f>
        <v>0</v>
      </c>
      <c r="I2259" s="19">
        <f t="shared" si="138"/>
        <v>24.24</v>
      </c>
      <c r="J2259" s="22">
        <f t="shared" si="136"/>
        <v>2258</v>
      </c>
      <c r="K2259" s="21">
        <f t="shared" ca="1" si="135"/>
        <v>1</v>
      </c>
      <c r="L2259" s="21">
        <f ca="1">IF(K2259=0,"",COUNTIF($K$2:K2259,"&gt;0"))</f>
        <v>2258</v>
      </c>
      <c r="M2259" s="50" t="str">
        <f t="shared" ca="1" si="137"/>
        <v>Wackelpudding, Götterspeise, Wackelpeter, Zitterpudding (mit Diätsprühsahne)</v>
      </c>
    </row>
    <row r="2260" spans="1:13" s="18" customFormat="1" ht="14.25" x14ac:dyDescent="0.2">
      <c r="A2260" s="18" t="str">
        <f>IF(gesamt!C2260="",CONCATENATE("Eintrag ",J2260),gesamt!A2260)</f>
        <v>Wackelpudding, Götterspeise, Wackelpeter, Zitterpudding (mit Sahne, Zucker)</v>
      </c>
      <c r="B2260" s="18">
        <v>100</v>
      </c>
      <c r="C2260" s="19">
        <f>IF(gesamt!C2260="",100,gesamt!D2260)</f>
        <v>132</v>
      </c>
      <c r="D2260" s="20">
        <f>IF(gesamt!C2260="",10,gesamt!G2260)</f>
        <v>21.5</v>
      </c>
      <c r="E2260" s="20">
        <f>IF(gesamt!C2260="",10,gesamt!H2260)</f>
        <v>2.4</v>
      </c>
      <c r="F2260" s="20">
        <f>IF(gesamt!C2260="",10,gesamt!I2260)</f>
        <v>5</v>
      </c>
      <c r="G2260" s="20">
        <f>IF(gesamt!C2260="",0,gesamt!J2260)</f>
        <v>0</v>
      </c>
      <c r="H2260" s="20">
        <f>IF(gesamt!C2260="",0,gesamt!K2260)</f>
        <v>0</v>
      </c>
      <c r="I2260" s="19">
        <f t="shared" si="138"/>
        <v>131.47</v>
      </c>
      <c r="J2260" s="22">
        <f t="shared" si="136"/>
        <v>2259</v>
      </c>
      <c r="K2260" s="21">
        <f t="shared" ca="1" si="135"/>
        <v>1</v>
      </c>
      <c r="L2260" s="21">
        <f ca="1">IF(K2260=0,"",COUNTIF($K$2:K2260,"&gt;0"))</f>
        <v>2259</v>
      </c>
      <c r="M2260" s="50" t="str">
        <f t="shared" ca="1" si="137"/>
        <v>Wackelpudding, Götterspeise, Wackelpeter, Zitterpudding (mit Sahne, Zucker)</v>
      </c>
    </row>
    <row r="2261" spans="1:13" s="18" customFormat="1" ht="14.25" x14ac:dyDescent="0.2">
      <c r="A2261" s="18" t="str">
        <f>IF(gesamt!C2261="",CONCATENATE("Eintrag ",J2261),gesamt!A2261)</f>
        <v>Wackelpudding, Götterspeise, Wackelpeter, Zitterpudding (mit Streusüße)</v>
      </c>
      <c r="B2261" s="18">
        <v>100</v>
      </c>
      <c r="C2261" s="19">
        <f>IF(gesamt!C2261="",100,gesamt!D2261)</f>
        <v>11</v>
      </c>
      <c r="D2261" s="20">
        <f>IF(gesamt!C2261="",10,gesamt!G2261)</f>
        <v>1.1000000000000001</v>
      </c>
      <c r="E2261" s="20">
        <f>IF(gesamt!C2261="",10,gesamt!H2261)</f>
        <v>0</v>
      </c>
      <c r="F2261" s="20">
        <f>IF(gesamt!C2261="",10,gesamt!I2261)</f>
        <v>1.5</v>
      </c>
      <c r="G2261" s="20">
        <f>IF(gesamt!C2261="",0,gesamt!J2261)</f>
        <v>0</v>
      </c>
      <c r="H2261" s="20">
        <f>IF(gesamt!C2261="",0,gesamt!K2261)</f>
        <v>0</v>
      </c>
      <c r="I2261" s="19">
        <f t="shared" si="138"/>
        <v>10.81</v>
      </c>
      <c r="J2261" s="22">
        <f t="shared" si="136"/>
        <v>2260</v>
      </c>
      <c r="K2261" s="21">
        <f t="shared" ca="1" si="135"/>
        <v>1</v>
      </c>
      <c r="L2261" s="21">
        <f ca="1">IF(K2261=0,"",COUNTIF($K$2:K2261,"&gt;0"))</f>
        <v>2260</v>
      </c>
      <c r="M2261" s="50" t="str">
        <f t="shared" ca="1" si="137"/>
        <v>Wackelpudding, Götterspeise, Wackelpeter, Zitterpudding (mit Streusüße)</v>
      </c>
    </row>
    <row r="2262" spans="1:13" s="18" customFormat="1" ht="14.25" x14ac:dyDescent="0.2">
      <c r="A2262" s="18" t="str">
        <f>IF(gesamt!C2262="",CONCATENATE("Eintrag ",J2262),gesamt!A2262)</f>
        <v>Wackelpudding, Götterspeise, Wackelpeter, Zitterpudding (mit Zuckerzusatz)</v>
      </c>
      <c r="B2262" s="18">
        <v>100</v>
      </c>
      <c r="C2262" s="19">
        <f>IF(gesamt!C2262="",100,gesamt!D2262)</f>
        <v>94</v>
      </c>
      <c r="D2262" s="20">
        <f>IF(gesamt!C2262="",10,gesamt!G2262)</f>
        <v>19</v>
      </c>
      <c r="E2262" s="20">
        <f>IF(gesamt!C2262="",10,gesamt!H2262)</f>
        <v>1</v>
      </c>
      <c r="F2262" s="20">
        <f>IF(gesamt!C2262="",10,gesamt!I2262)</f>
        <v>1.5</v>
      </c>
      <c r="G2262" s="20">
        <f>IF(gesamt!C2262="",0,gesamt!J2262)</f>
        <v>0</v>
      </c>
      <c r="H2262" s="20">
        <f>IF(gesamt!C2262="",0,gesamt!K2262)</f>
        <v>0</v>
      </c>
      <c r="I2262" s="19">
        <f t="shared" si="138"/>
        <v>93.499999999999986</v>
      </c>
      <c r="J2262" s="22">
        <f t="shared" si="136"/>
        <v>2261</v>
      </c>
      <c r="K2262" s="21">
        <f t="shared" ca="1" si="135"/>
        <v>1</v>
      </c>
      <c r="L2262" s="21">
        <f ca="1">IF(K2262=0,"",COUNTIF($K$2:K2262,"&gt;0"))</f>
        <v>2261</v>
      </c>
      <c r="M2262" s="50" t="str">
        <f t="shared" ca="1" si="137"/>
        <v>Wackelpudding, Götterspeise, Wackelpeter, Zitterpudding (mit Zuckerzusatz)</v>
      </c>
    </row>
    <row r="2263" spans="1:13" s="18" customFormat="1" ht="14.25" x14ac:dyDescent="0.2">
      <c r="A2263" s="18" t="str">
        <f>IF(gesamt!C2263="",CONCATENATE("Eintrag ",J2263),gesamt!A2263)</f>
        <v>Waffel-Backwaren (industriell)</v>
      </c>
      <c r="B2263" s="18">
        <v>100</v>
      </c>
      <c r="C2263" s="19">
        <f>IF(gesamt!C2263="",100,gesamt!D2263)</f>
        <v>571</v>
      </c>
      <c r="D2263" s="20">
        <f>IF(gesamt!C2263="",10,gesamt!G2263)</f>
        <v>41.4</v>
      </c>
      <c r="E2263" s="20">
        <f>IF(gesamt!C2263="",10,gesamt!H2263)</f>
        <v>40.299999999999997</v>
      </c>
      <c r="F2263" s="20">
        <f>IF(gesamt!C2263="",10,gesamt!I2263)</f>
        <v>6.3</v>
      </c>
      <c r="G2263" s="20">
        <f>IF(gesamt!C2263="",0,gesamt!J2263)</f>
        <v>0</v>
      </c>
      <c r="H2263" s="20">
        <f>IF(gesamt!C2263="",0,gesamt!K2263)</f>
        <v>0</v>
      </c>
      <c r="I2263" s="19">
        <f t="shared" si="138"/>
        <v>570.99</v>
      </c>
      <c r="J2263" s="22">
        <f t="shared" si="136"/>
        <v>2262</v>
      </c>
      <c r="K2263" s="21">
        <f t="shared" ca="1" si="135"/>
        <v>1</v>
      </c>
      <c r="L2263" s="21">
        <f ca="1">IF(K2263=0,"",COUNTIF($K$2:K2263,"&gt;0"))</f>
        <v>2262</v>
      </c>
      <c r="M2263" s="50" t="str">
        <f t="shared" ca="1" si="137"/>
        <v>Waffel-Backwaren (industriell)</v>
      </c>
    </row>
    <row r="2264" spans="1:13" s="18" customFormat="1" ht="14.25" x14ac:dyDescent="0.2">
      <c r="A2264" s="18" t="str">
        <f>IF(gesamt!C2264="",CONCATENATE("Eintrag ",J2264),gesamt!A2264)</f>
        <v>Waffelkekse, Waffeln (Cookies)</v>
      </c>
      <c r="B2264" s="18">
        <v>100</v>
      </c>
      <c r="C2264" s="19">
        <f>IF(gesamt!C2264="",100,gesamt!D2264)</f>
        <v>522</v>
      </c>
      <c r="D2264" s="20">
        <f>IF(gesamt!C2264="",10,gesamt!G2264)</f>
        <v>63</v>
      </c>
      <c r="E2264" s="20">
        <f>IF(gesamt!C2264="",10,gesamt!H2264)</f>
        <v>28</v>
      </c>
      <c r="F2264" s="20">
        <f>IF(gesamt!C2264="",10,gesamt!I2264)</f>
        <v>4.5</v>
      </c>
      <c r="G2264" s="20">
        <f>IF(gesamt!C2264="",0,gesamt!J2264)</f>
        <v>0</v>
      </c>
      <c r="H2264" s="20">
        <f>IF(gesamt!C2264="",0,gesamt!K2264)</f>
        <v>0</v>
      </c>
      <c r="I2264" s="19">
        <f t="shared" si="138"/>
        <v>537.6</v>
      </c>
      <c r="J2264" s="22">
        <f t="shared" si="136"/>
        <v>2263</v>
      </c>
      <c r="K2264" s="21">
        <f t="shared" ca="1" si="135"/>
        <v>1</v>
      </c>
      <c r="L2264" s="21">
        <f ca="1">IF(K2264=0,"",COUNTIF($K$2:K2264,"&gt;0"))</f>
        <v>2263</v>
      </c>
      <c r="M2264" s="50" t="str">
        <f t="shared" ca="1" si="137"/>
        <v>Waffelkekse, Waffeln (Cookies)</v>
      </c>
    </row>
    <row r="2265" spans="1:13" s="18" customFormat="1" ht="14.25" x14ac:dyDescent="0.2">
      <c r="A2265" s="18" t="str">
        <f>IF(gesamt!C2265="",CONCATENATE("Eintrag ",J2265),gesamt!A2265)</f>
        <v>Waffeln</v>
      </c>
      <c r="B2265" s="18">
        <v>100</v>
      </c>
      <c r="C2265" s="19">
        <f>IF(gesamt!C2265="",100,gesamt!D2265)</f>
        <v>400</v>
      </c>
      <c r="D2265" s="20">
        <f>IF(gesamt!C2265="",10,gesamt!G2265)</f>
        <v>29.9</v>
      </c>
      <c r="E2265" s="20">
        <f>IF(gesamt!C2265="",10,gesamt!H2265)</f>
        <v>29.2</v>
      </c>
      <c r="F2265" s="20">
        <f>IF(gesamt!C2265="",10,gesamt!I2265)</f>
        <v>4.3</v>
      </c>
      <c r="G2265" s="20">
        <f>IF(gesamt!C2265="",0,gesamt!J2265)</f>
        <v>0</v>
      </c>
      <c r="H2265" s="20">
        <f>IF(gesamt!C2265="",0,gesamt!K2265)</f>
        <v>0</v>
      </c>
      <c r="I2265" s="19">
        <f t="shared" si="138"/>
        <v>412.21</v>
      </c>
      <c r="J2265" s="22">
        <f t="shared" si="136"/>
        <v>2264</v>
      </c>
      <c r="K2265" s="21">
        <f t="shared" ca="1" si="135"/>
        <v>1</v>
      </c>
      <c r="L2265" s="21">
        <f ca="1">IF(K2265=0,"",COUNTIF($K$2:K2265,"&gt;0"))</f>
        <v>2264</v>
      </c>
      <c r="M2265" s="50" t="str">
        <f t="shared" ca="1" si="137"/>
        <v>Waffeln</v>
      </c>
    </row>
    <row r="2266" spans="1:13" s="18" customFormat="1" ht="14.25" x14ac:dyDescent="0.2">
      <c r="A2266" s="18" t="str">
        <f>IF(gesamt!C2266="",CONCATENATE("Eintrag ",J2266),gesamt!A2266)</f>
        <v>Wakame (Seaweed, Braunalgen z. B. für Miso)</v>
      </c>
      <c r="B2266" s="18">
        <v>100</v>
      </c>
      <c r="C2266" s="19">
        <f>IF(gesamt!C2266="",100,gesamt!D2266)</f>
        <v>55</v>
      </c>
      <c r="D2266" s="20">
        <f>IF(gesamt!C2266="",10,gesamt!G2266)</f>
        <v>9</v>
      </c>
      <c r="E2266" s="20">
        <f>IF(gesamt!C2266="",10,gesamt!H2266)</f>
        <v>1</v>
      </c>
      <c r="F2266" s="20">
        <f>IF(gesamt!C2266="",10,gesamt!I2266)</f>
        <v>2</v>
      </c>
      <c r="G2266" s="20">
        <f>IF(gesamt!C2266="",0,gesamt!J2266)</f>
        <v>0</v>
      </c>
      <c r="H2266" s="20">
        <f>IF(gesamt!C2266="",0,gesamt!K2266)</f>
        <v>0</v>
      </c>
      <c r="I2266" s="19">
        <f t="shared" si="138"/>
        <v>54.6</v>
      </c>
      <c r="J2266" s="22">
        <f t="shared" si="136"/>
        <v>2265</v>
      </c>
      <c r="K2266" s="21">
        <f t="shared" ca="1" si="135"/>
        <v>1</v>
      </c>
      <c r="L2266" s="21">
        <f ca="1">IF(K2266=0,"",COUNTIF($K$2:K2266,"&gt;0"))</f>
        <v>2265</v>
      </c>
      <c r="M2266" s="50" t="str">
        <f t="shared" ca="1" si="137"/>
        <v>Wakame (Seaweed, Braunalgen z. B. für Miso)</v>
      </c>
    </row>
    <row r="2267" spans="1:13" s="18" customFormat="1" ht="14.25" x14ac:dyDescent="0.2">
      <c r="A2267" s="18" t="str">
        <f>IF(gesamt!C2267="",CONCATENATE("Eintrag ",J2267),gesamt!A2267)</f>
        <v>Waldorfsalat</v>
      </c>
      <c r="B2267" s="18">
        <v>100</v>
      </c>
      <c r="C2267" s="19">
        <f>IF(gesamt!C2267="",100,gesamt!D2267)</f>
        <v>228</v>
      </c>
      <c r="D2267" s="20">
        <f>IF(gesamt!C2267="",10,gesamt!G2267)</f>
        <v>9</v>
      </c>
      <c r="E2267" s="20">
        <f>IF(gesamt!C2267="",10,gesamt!H2267)</f>
        <v>20</v>
      </c>
      <c r="F2267" s="20">
        <f>IF(gesamt!C2267="",10,gesamt!I2267)</f>
        <v>1</v>
      </c>
      <c r="G2267" s="20">
        <f>IF(gesamt!C2267="",0,gesamt!J2267)</f>
        <v>0</v>
      </c>
      <c r="H2267" s="20">
        <f>IF(gesamt!C2267="",0,gesamt!K2267)</f>
        <v>0</v>
      </c>
      <c r="I2267" s="19">
        <f t="shared" si="138"/>
        <v>227.1</v>
      </c>
      <c r="J2267" s="22">
        <f t="shared" si="136"/>
        <v>2266</v>
      </c>
      <c r="K2267" s="21">
        <f t="shared" ca="1" si="135"/>
        <v>1</v>
      </c>
      <c r="L2267" s="21">
        <f ca="1">IF(K2267=0,"",COUNTIF($K$2:K2267,"&gt;0"))</f>
        <v>2266</v>
      </c>
      <c r="M2267" s="50" t="str">
        <f t="shared" ca="1" si="137"/>
        <v>Waldorfsalat</v>
      </c>
    </row>
    <row r="2268" spans="1:13" s="18" customFormat="1" ht="14.25" x14ac:dyDescent="0.2">
      <c r="A2268" s="18" t="str">
        <f>IF(gesamt!C2268="",CONCATENATE("Eintrag ",J2268),gesamt!A2268)</f>
        <v>Walnuss mit Schale (Baumnuss)</v>
      </c>
      <c r="B2268" s="18">
        <v>100</v>
      </c>
      <c r="C2268" s="19">
        <f>IF(gesamt!C2268="",100,gesamt!D2268)</f>
        <v>295</v>
      </c>
      <c r="D2268" s="20">
        <f>IF(gesamt!C2268="",10,gesamt!G2268)</f>
        <v>4.3</v>
      </c>
      <c r="E2268" s="20">
        <f>IF(gesamt!C2268="",10,gesamt!H2268)</f>
        <v>29.4</v>
      </c>
      <c r="F2268" s="20">
        <f>IF(gesamt!C2268="",10,gesamt!I2268)</f>
        <v>6.3</v>
      </c>
      <c r="G2268" s="20">
        <f>IF(gesamt!C2268="",0,gesamt!J2268)</f>
        <v>0</v>
      </c>
      <c r="H2268" s="20">
        <f>IF(gesamt!C2268="",0,gesamt!K2268)</f>
        <v>0</v>
      </c>
      <c r="I2268" s="19">
        <f t="shared" si="138"/>
        <v>317.51</v>
      </c>
      <c r="J2268" s="22">
        <f t="shared" si="136"/>
        <v>2267</v>
      </c>
      <c r="K2268" s="21">
        <f t="shared" ca="1" si="135"/>
        <v>1</v>
      </c>
      <c r="L2268" s="21">
        <f ca="1">IF(K2268=0,"",COUNTIF($K$2:K2268,"&gt;0"))</f>
        <v>2267</v>
      </c>
      <c r="M2268" s="50" t="str">
        <f t="shared" ca="1" si="137"/>
        <v>Walnuss mit Schale (Baumnuss)</v>
      </c>
    </row>
    <row r="2269" spans="1:13" s="18" customFormat="1" ht="14.25" x14ac:dyDescent="0.2">
      <c r="A2269" s="18" t="str">
        <f>IF(gesamt!C2269="",CONCATENATE("Eintrag ",J2269),gesamt!A2269)</f>
        <v>Walnuss ohne Schale (Baumnuss)</v>
      </c>
      <c r="B2269" s="18">
        <v>100</v>
      </c>
      <c r="C2269" s="19">
        <f>IF(gesamt!C2269="",100,gesamt!D2269)</f>
        <v>662</v>
      </c>
      <c r="D2269" s="20">
        <f>IF(gesamt!C2269="",10,gesamt!G2269)</f>
        <v>10.6</v>
      </c>
      <c r="E2269" s="20">
        <f>IF(gesamt!C2269="",10,gesamt!H2269)</f>
        <v>62.5</v>
      </c>
      <c r="F2269" s="20">
        <f>IF(gesamt!C2269="",10,gesamt!I2269)</f>
        <v>14.4</v>
      </c>
      <c r="G2269" s="20">
        <f>IF(gesamt!C2269="",0,gesamt!J2269)</f>
        <v>0</v>
      </c>
      <c r="H2269" s="20">
        <f>IF(gesamt!C2269="",0,gesamt!K2269)</f>
        <v>0</v>
      </c>
      <c r="I2269" s="19">
        <f t="shared" si="138"/>
        <v>685.19</v>
      </c>
      <c r="J2269" s="22">
        <f t="shared" si="136"/>
        <v>2268</v>
      </c>
      <c r="K2269" s="21">
        <f t="shared" ca="1" si="135"/>
        <v>1</v>
      </c>
      <c r="L2269" s="21">
        <f ca="1">IF(K2269=0,"",COUNTIF($K$2:K2269,"&gt;0"))</f>
        <v>2268</v>
      </c>
      <c r="M2269" s="50" t="str">
        <f t="shared" ca="1" si="137"/>
        <v>Walnuss ohne Schale (Baumnuss)</v>
      </c>
    </row>
    <row r="2270" spans="1:13" s="18" customFormat="1" ht="14.25" x14ac:dyDescent="0.2">
      <c r="A2270" s="18" t="str">
        <f>IF(gesamt!C2270="",CONCATENATE("Eintrag ",J2270),gesamt!A2270)</f>
        <v>Walnussöl (Baumnussöl)</v>
      </c>
      <c r="B2270" s="18">
        <v>100</v>
      </c>
      <c r="C2270" s="19">
        <f>IF(gesamt!C2270="",100,gesamt!D2270)</f>
        <v>930</v>
      </c>
      <c r="D2270" s="20">
        <f>IF(gesamt!C2270="",10,gesamt!G2270)</f>
        <v>0</v>
      </c>
      <c r="E2270" s="20">
        <f>IF(gesamt!C2270="",10,gesamt!H2270)</f>
        <v>100</v>
      </c>
      <c r="F2270" s="20">
        <f>IF(gesamt!C2270="",10,gesamt!I2270)</f>
        <v>0</v>
      </c>
      <c r="G2270" s="20">
        <f>IF(gesamt!C2270="",0,gesamt!J2270)</f>
        <v>0</v>
      </c>
      <c r="H2270" s="20">
        <f>IF(gesamt!C2270="",0,gesamt!K2270)</f>
        <v>0</v>
      </c>
      <c r="I2270" s="19">
        <f t="shared" si="138"/>
        <v>930.00000000000011</v>
      </c>
      <c r="J2270" s="22">
        <f t="shared" si="136"/>
        <v>2269</v>
      </c>
      <c r="K2270" s="21">
        <f t="shared" ca="1" si="135"/>
        <v>1</v>
      </c>
      <c r="L2270" s="21">
        <f ca="1">IF(K2270=0,"",COUNTIF($K$2:K2270,"&gt;0"))</f>
        <v>2269</v>
      </c>
      <c r="M2270" s="50" t="str">
        <f t="shared" ca="1" si="137"/>
        <v>Walnussöl (Baumnussöl)</v>
      </c>
    </row>
    <row r="2271" spans="1:13" s="18" customFormat="1" ht="14.25" x14ac:dyDescent="0.2">
      <c r="A2271" s="18" t="str">
        <f>IF(gesamt!C2271="",CONCATENATE("Eintrag ",J2271),gesamt!A2271)</f>
        <v>Wantan, Wan Tan, Wan-Tan, Huntun (chinesisch)</v>
      </c>
      <c r="B2271" s="18">
        <v>100</v>
      </c>
      <c r="C2271" s="19">
        <f>IF(gesamt!C2271="",100,gesamt!D2271)</f>
        <v>281</v>
      </c>
      <c r="D2271" s="20">
        <f>IF(gesamt!C2271="",10,gesamt!G2271)</f>
        <v>23</v>
      </c>
      <c r="E2271" s="20">
        <f>IF(gesamt!C2271="",10,gesamt!H2271)</f>
        <v>16</v>
      </c>
      <c r="F2271" s="20">
        <f>IF(gesamt!C2271="",10,gesamt!I2271)</f>
        <v>9</v>
      </c>
      <c r="G2271" s="20">
        <f>IF(gesamt!C2271="",0,gesamt!J2271)</f>
        <v>0</v>
      </c>
      <c r="H2271" s="20">
        <f>IF(gesamt!C2271="",0,gesamt!K2271)</f>
        <v>0</v>
      </c>
      <c r="I2271" s="19">
        <f t="shared" si="138"/>
        <v>280.90000000000003</v>
      </c>
      <c r="J2271" s="22">
        <f t="shared" si="136"/>
        <v>2270</v>
      </c>
      <c r="K2271" s="21">
        <f t="shared" ca="1" si="135"/>
        <v>1</v>
      </c>
      <c r="L2271" s="21">
        <f ca="1">IF(K2271=0,"",COUNTIF($K$2:K2271,"&gt;0"))</f>
        <v>2270</v>
      </c>
      <c r="M2271" s="50" t="str">
        <f t="shared" ca="1" si="137"/>
        <v>Wantan, Wan Tan, Wan-Tan, Huntun (chinesisch)</v>
      </c>
    </row>
    <row r="2272" spans="1:13" s="18" customFormat="1" ht="14.25" x14ac:dyDescent="0.2">
      <c r="A2272" s="18" t="str">
        <f>IF(gesamt!C2272="",CONCATENATE("Eintrag ",J2272),gesamt!A2272)</f>
        <v>Wantan-Suppe, Wan Tan Suppe, Huntun-Suppe (chinesisch)</v>
      </c>
      <c r="B2272" s="18">
        <v>100</v>
      </c>
      <c r="C2272" s="19">
        <f>IF(gesamt!C2272="",100,gesamt!D2272)</f>
        <v>384</v>
      </c>
      <c r="D2272" s="20">
        <f>IF(gesamt!C2272="",10,gesamt!G2272)</f>
        <v>60</v>
      </c>
      <c r="E2272" s="20">
        <f>IF(gesamt!C2272="",10,gesamt!H2272)</f>
        <v>9</v>
      </c>
      <c r="F2272" s="20">
        <f>IF(gesamt!C2272="",10,gesamt!I2272)</f>
        <v>13</v>
      </c>
      <c r="G2272" s="20">
        <f>IF(gesamt!C2272="",0,gesamt!J2272)</f>
        <v>0</v>
      </c>
      <c r="H2272" s="20">
        <f>IF(gesamt!C2272="",0,gesamt!K2272)</f>
        <v>0</v>
      </c>
      <c r="I2272" s="19">
        <f t="shared" si="138"/>
        <v>384.3</v>
      </c>
      <c r="J2272" s="22">
        <f t="shared" si="136"/>
        <v>2271</v>
      </c>
      <c r="K2272" s="21">
        <f t="shared" ca="1" si="135"/>
        <v>1</v>
      </c>
      <c r="L2272" s="21">
        <f ca="1">IF(K2272=0,"",COUNTIF($K$2:K2272,"&gt;0"))</f>
        <v>2271</v>
      </c>
      <c r="M2272" s="50" t="str">
        <f t="shared" ca="1" si="137"/>
        <v>Wantan-Suppe, Wan Tan Suppe, Huntun-Suppe (chinesisch)</v>
      </c>
    </row>
    <row r="2273" spans="1:13" s="18" customFormat="1" ht="14.25" x14ac:dyDescent="0.2">
      <c r="A2273" s="18" t="str">
        <f>IF(gesamt!C2273="",CONCATENATE("Eintrag ",J2273),gesamt!A2273)</f>
        <v>Wasser, Quellwasser, Leitungswasser, Stilles Wasser</v>
      </c>
      <c r="B2273" s="18">
        <v>100</v>
      </c>
      <c r="C2273" s="19">
        <f>IF(gesamt!C2273="",100,gesamt!D2273)</f>
        <v>0</v>
      </c>
      <c r="D2273" s="20">
        <f>IF(gesamt!C2273="",10,gesamt!G2273)</f>
        <v>0</v>
      </c>
      <c r="E2273" s="20">
        <f>IF(gesamt!C2273="",10,gesamt!H2273)</f>
        <v>0</v>
      </c>
      <c r="F2273" s="20">
        <f>IF(gesamt!C2273="",10,gesamt!I2273)</f>
        <v>0</v>
      </c>
      <c r="G2273" s="20">
        <f>IF(gesamt!C2273="",0,gesamt!J2273)</f>
        <v>0</v>
      </c>
      <c r="H2273" s="20">
        <f>IF(gesamt!C2273="",0,gesamt!K2273)</f>
        <v>0</v>
      </c>
      <c r="I2273" s="19">
        <f t="shared" si="138"/>
        <v>0</v>
      </c>
      <c r="J2273" s="22">
        <f t="shared" si="136"/>
        <v>2272</v>
      </c>
      <c r="K2273" s="21">
        <f t="shared" ca="1" si="135"/>
        <v>1</v>
      </c>
      <c r="L2273" s="21">
        <f ca="1">IF(K2273=0,"",COUNTIF($K$2:K2273,"&gt;0"))</f>
        <v>2272</v>
      </c>
      <c r="M2273" s="50" t="str">
        <f t="shared" ca="1" si="137"/>
        <v>Wasser, Quellwasser, Leitungswasser, Stilles Wasser</v>
      </c>
    </row>
    <row r="2274" spans="1:13" s="18" customFormat="1" ht="14.25" x14ac:dyDescent="0.2">
      <c r="A2274" s="18" t="str">
        <f>IF(gesamt!C2274="",CONCATENATE("Eintrag ",J2274),gesamt!A2274)</f>
        <v xml:space="preserve">Wassereis, Fruchteis auf Wasserbasis </v>
      </c>
      <c r="B2274" s="18">
        <v>100</v>
      </c>
      <c r="C2274" s="19">
        <f>IF(gesamt!C2274="",100,gesamt!D2274)</f>
        <v>93</v>
      </c>
      <c r="D2274" s="20">
        <f>IF(gesamt!C2274="",10,gesamt!G2274)</f>
        <v>22</v>
      </c>
      <c r="E2274" s="20">
        <f>IF(gesamt!C2274="",10,gesamt!H2274)</f>
        <v>0.2</v>
      </c>
      <c r="F2274" s="20">
        <f>IF(gesamt!C2274="",10,gesamt!I2274)</f>
        <v>0.3</v>
      </c>
      <c r="G2274" s="20">
        <f>IF(gesamt!C2274="",0,gesamt!J2274)</f>
        <v>0</v>
      </c>
      <c r="H2274" s="20">
        <f>IF(gesamt!C2274="",0,gesamt!K2274)</f>
        <v>0</v>
      </c>
      <c r="I2274" s="19">
        <f t="shared" si="138"/>
        <v>93.32</v>
      </c>
      <c r="J2274" s="22">
        <f t="shared" si="136"/>
        <v>2273</v>
      </c>
      <c r="K2274" s="21">
        <f t="shared" ca="1" si="135"/>
        <v>1</v>
      </c>
      <c r="L2274" s="21">
        <f ca="1">IF(K2274=0,"",COUNTIF($K$2:K2274,"&gt;0"))</f>
        <v>2273</v>
      </c>
      <c r="M2274" s="50" t="str">
        <f t="shared" ca="1" si="137"/>
        <v xml:space="preserve">Wassereis, Fruchteis auf Wasserbasis </v>
      </c>
    </row>
    <row r="2275" spans="1:13" s="18" customFormat="1" ht="14.25" x14ac:dyDescent="0.2">
      <c r="A2275" s="18" t="str">
        <f>IF(gesamt!C2275="",CONCATENATE("Eintrag ",J2275),gesamt!A2275)</f>
        <v xml:space="preserve">Wassereis, Fruchteis auf Wasserbasis, zuckerarm (Shots, auch: Diabetikereis) </v>
      </c>
      <c r="B2275" s="18">
        <v>100</v>
      </c>
      <c r="C2275" s="19">
        <f>IF(gesamt!C2275="",100,gesamt!D2275)</f>
        <v>31</v>
      </c>
      <c r="D2275" s="20">
        <f>IF(gesamt!C2275="",10,gesamt!G2275)</f>
        <v>4.5</v>
      </c>
      <c r="E2275" s="20">
        <f>IF(gesamt!C2275="",10,gesamt!H2275)</f>
        <v>1.3</v>
      </c>
      <c r="F2275" s="20">
        <f>IF(gesamt!C2275="",10,gesamt!I2275)</f>
        <v>0.1</v>
      </c>
      <c r="G2275" s="20">
        <f>IF(gesamt!C2275="",0,gesamt!J2275)</f>
        <v>0</v>
      </c>
      <c r="H2275" s="20">
        <f>IF(gesamt!C2275="",0,gesamt!K2275)</f>
        <v>0</v>
      </c>
      <c r="I2275" s="19">
        <f t="shared" si="138"/>
        <v>30.96</v>
      </c>
      <c r="J2275" s="22">
        <f t="shared" si="136"/>
        <v>2274</v>
      </c>
      <c r="K2275" s="21">
        <f t="shared" ca="1" si="135"/>
        <v>1</v>
      </c>
      <c r="L2275" s="21">
        <f ca="1">IF(K2275=0,"",COUNTIF($K$2:K2275,"&gt;0"))</f>
        <v>2274</v>
      </c>
      <c r="M2275" s="50" t="str">
        <f t="shared" ca="1" si="137"/>
        <v xml:space="preserve">Wassereis, Fruchteis auf Wasserbasis, zuckerarm (Shots, auch: Diabetikereis) </v>
      </c>
    </row>
    <row r="2276" spans="1:13" s="18" customFormat="1" ht="14.25" x14ac:dyDescent="0.2">
      <c r="A2276" s="18" t="str">
        <f>IF(gesamt!C2276="",CONCATENATE("Eintrag ",J2276),gesamt!A2276)</f>
        <v>Wasserhafersuppe</v>
      </c>
      <c r="B2276" s="18">
        <v>100</v>
      </c>
      <c r="C2276" s="19">
        <f>IF(gesamt!C2276="",100,gesamt!D2276)</f>
        <v>37</v>
      </c>
      <c r="D2276" s="20">
        <f>IF(gesamt!C2276="",10,gesamt!G2276)</f>
        <v>4</v>
      </c>
      <c r="E2276" s="20">
        <f>IF(gesamt!C2276="",10,gesamt!H2276)</f>
        <v>0.6</v>
      </c>
      <c r="F2276" s="20">
        <f>IF(gesamt!C2276="",10,gesamt!I2276)</f>
        <v>3.5</v>
      </c>
      <c r="G2276" s="20">
        <f>IF(gesamt!C2276="",0,gesamt!J2276)</f>
        <v>0</v>
      </c>
      <c r="H2276" s="20">
        <f>IF(gesamt!C2276="",0,gesamt!K2276)</f>
        <v>0</v>
      </c>
      <c r="I2276" s="19">
        <f t="shared" si="138"/>
        <v>36.68</v>
      </c>
      <c r="J2276" s="22">
        <f t="shared" si="136"/>
        <v>2275</v>
      </c>
      <c r="K2276" s="21">
        <f t="shared" ca="1" si="135"/>
        <v>1</v>
      </c>
      <c r="L2276" s="21">
        <f ca="1">IF(K2276=0,"",COUNTIF($K$2:K2276,"&gt;0"))</f>
        <v>2275</v>
      </c>
      <c r="M2276" s="50" t="str">
        <f t="shared" ca="1" si="137"/>
        <v>Wasserhafersuppe</v>
      </c>
    </row>
    <row r="2277" spans="1:13" s="18" customFormat="1" ht="14.25" x14ac:dyDescent="0.2">
      <c r="A2277" s="18" t="str">
        <f>IF(gesamt!C2277="",CONCATENATE("Eintrag ",J2277),gesamt!A2277)</f>
        <v>Wassermelonen</v>
      </c>
      <c r="B2277" s="18">
        <v>100</v>
      </c>
      <c r="C2277" s="19">
        <f>IF(gesamt!C2277="",100,gesamt!D2277)</f>
        <v>37</v>
      </c>
      <c r="D2277" s="20">
        <f>IF(gesamt!C2277="",10,gesamt!G2277)</f>
        <v>8.3000000000000007</v>
      </c>
      <c r="E2277" s="20">
        <f>IF(gesamt!C2277="",10,gesamt!H2277)</f>
        <v>0.2</v>
      </c>
      <c r="F2277" s="20">
        <f>IF(gesamt!C2277="",10,gesamt!I2277)</f>
        <v>0.6</v>
      </c>
      <c r="G2277" s="20">
        <f>IF(gesamt!C2277="",0,gesamt!J2277)</f>
        <v>0</v>
      </c>
      <c r="H2277" s="20">
        <f>IF(gesamt!C2277="",0,gesamt!K2277)</f>
        <v>0</v>
      </c>
      <c r="I2277" s="19">
        <f t="shared" si="138"/>
        <v>38.410000000000004</v>
      </c>
      <c r="J2277" s="22">
        <f t="shared" ref="J2277:J2340" si="139">J2276+1</f>
        <v>2276</v>
      </c>
      <c r="K2277" s="21">
        <f t="shared" ca="1" si="135"/>
        <v>1</v>
      </c>
      <c r="L2277" s="21">
        <f ca="1">IF(K2277=0,"",COUNTIF($K$2:K2277,"&gt;0"))</f>
        <v>2276</v>
      </c>
      <c r="M2277" s="50" t="str">
        <f t="shared" ca="1" si="137"/>
        <v>Wassermelonen</v>
      </c>
    </row>
    <row r="2278" spans="1:13" s="18" customFormat="1" ht="14.25" x14ac:dyDescent="0.2">
      <c r="A2278" s="18" t="str">
        <f>IF(gesamt!C2278="",CONCATENATE("Eintrag ",J2278),gesamt!A2278)</f>
        <v>Weckemann, Stutenmann, Dampedei, Klausenmann, Grittibänz, Teigmännli, Hefekerl</v>
      </c>
      <c r="B2278" s="18">
        <v>100</v>
      </c>
      <c r="C2278" s="19">
        <f>IF(gesamt!C2278="",100,gesamt!D2278)</f>
        <v>404</v>
      </c>
      <c r="D2278" s="20">
        <f>IF(gesamt!C2278="",10,gesamt!G2278)</f>
        <v>46</v>
      </c>
      <c r="E2278" s="20">
        <f>IF(gesamt!C2278="",10,gesamt!H2278)</f>
        <v>20</v>
      </c>
      <c r="F2278" s="20">
        <f>IF(gesamt!C2278="",10,gesamt!I2278)</f>
        <v>7</v>
      </c>
      <c r="G2278" s="20">
        <f>IF(gesamt!C2278="",0,gesamt!J2278)</f>
        <v>0</v>
      </c>
      <c r="H2278" s="20">
        <f>IF(gesamt!C2278="",0,gesamt!K2278)</f>
        <v>0</v>
      </c>
      <c r="I2278" s="19">
        <f t="shared" si="138"/>
        <v>404</v>
      </c>
      <c r="J2278" s="22">
        <f t="shared" si="139"/>
        <v>2277</v>
      </c>
      <c r="K2278" s="21">
        <f t="shared" ca="1" si="135"/>
        <v>1</v>
      </c>
      <c r="L2278" s="21">
        <f ca="1">IF(K2278=0,"",COUNTIF($K$2:K2278,"&gt;0"))</f>
        <v>2277</v>
      </c>
      <c r="M2278" s="50" t="str">
        <f t="shared" ca="1" si="137"/>
        <v>Weckemann, Stutenmann, Dampedei, Klausenmann, Grittibänz, Teigmännli, Hefekerl</v>
      </c>
    </row>
    <row r="2279" spans="1:13" s="18" customFormat="1" ht="14.25" x14ac:dyDescent="0.2">
      <c r="A2279" s="18" t="str">
        <f>IF(gesamt!C2279="",CONCATENATE("Eintrag ",J2279),gesamt!A2279)</f>
        <v>Weckewerk (nordhessischer Bestandteil der Schlachteplatte)</v>
      </c>
      <c r="B2279" s="18">
        <v>100</v>
      </c>
      <c r="C2279" s="19">
        <f>IF(gesamt!C2279="",100,gesamt!D2279)</f>
        <v>281</v>
      </c>
      <c r="D2279" s="20">
        <f>IF(gesamt!C2279="",10,gesamt!G2279)</f>
        <v>9.5</v>
      </c>
      <c r="E2279" s="20">
        <f>IF(gesamt!C2279="",10,gesamt!H2279)</f>
        <v>15.8</v>
      </c>
      <c r="F2279" s="20">
        <f>IF(gesamt!C2279="",10,gesamt!I2279)</f>
        <v>17.899999999999999</v>
      </c>
      <c r="G2279" s="20">
        <f>IF(gesamt!C2279="",0,gesamt!J2279)</f>
        <v>0</v>
      </c>
      <c r="H2279" s="20">
        <f>IF(gesamt!C2279="",0,gesamt!K2279)</f>
        <v>0</v>
      </c>
      <c r="I2279" s="19">
        <f t="shared" si="138"/>
        <v>261.07</v>
      </c>
      <c r="J2279" s="22">
        <f t="shared" si="139"/>
        <v>2278</v>
      </c>
      <c r="K2279" s="21">
        <f t="shared" ca="1" si="135"/>
        <v>1</v>
      </c>
      <c r="L2279" s="21">
        <f ca="1">IF(K2279=0,"",COUNTIF($K$2:K2279,"&gt;0"))</f>
        <v>2278</v>
      </c>
      <c r="M2279" s="50" t="str">
        <f t="shared" ca="1" si="137"/>
        <v>Weckewerk (nordhessischer Bestandteil der Schlachteplatte)</v>
      </c>
    </row>
    <row r="2280" spans="1:13" s="18" customFormat="1" ht="14.25" x14ac:dyDescent="0.2">
      <c r="A2280" s="18" t="str">
        <f>IF(gesamt!C2280="",CONCATENATE("Eintrag ",J2280),gesamt!A2280)</f>
        <v>Weckewurst, Semmelwurst</v>
      </c>
      <c r="B2280" s="18">
        <v>100</v>
      </c>
      <c r="C2280" s="19">
        <f>IF(gesamt!C2280="",100,gesamt!D2280)</f>
        <v>247</v>
      </c>
      <c r="D2280" s="20">
        <f>IF(gesamt!C2280="",10,gesamt!G2280)</f>
        <v>10</v>
      </c>
      <c r="E2280" s="20">
        <f>IF(gesamt!C2280="",10,gesamt!H2280)</f>
        <v>14</v>
      </c>
      <c r="F2280" s="20">
        <f>IF(gesamt!C2280="",10,gesamt!I2280)</f>
        <v>18</v>
      </c>
      <c r="G2280" s="20">
        <f>IF(gesamt!C2280="",0,gesamt!J2280)</f>
        <v>0</v>
      </c>
      <c r="H2280" s="20">
        <f>IF(gesamt!C2280="",0,gesamt!K2280)</f>
        <v>0</v>
      </c>
      <c r="I2280" s="19">
        <f t="shared" si="138"/>
        <v>246.8</v>
      </c>
      <c r="J2280" s="22">
        <f t="shared" si="139"/>
        <v>2279</v>
      </c>
      <c r="K2280" s="21">
        <f t="shared" ca="1" si="135"/>
        <v>1</v>
      </c>
      <c r="L2280" s="21">
        <f ca="1">IF(K2280=0,"",COUNTIF($K$2:K2280,"&gt;0"))</f>
        <v>2279</v>
      </c>
      <c r="M2280" s="50" t="str">
        <f t="shared" ca="1" si="137"/>
        <v>Weckewurst, Semmelwurst</v>
      </c>
    </row>
    <row r="2281" spans="1:13" s="18" customFormat="1" ht="14.25" x14ac:dyDescent="0.2">
      <c r="A2281" s="18" t="str">
        <f>IF(gesamt!C2281="",CONCATENATE("Eintrag ",J2281),gesamt!A2281)</f>
        <v>Weihnachts-Punsch</v>
      </c>
      <c r="B2281" s="18">
        <v>100</v>
      </c>
      <c r="C2281" s="19">
        <f>IF(gesamt!C2281="",100,gesamt!D2281)</f>
        <v>147</v>
      </c>
      <c r="D2281" s="20">
        <f>IF(gesamt!C2281="",10,gesamt!G2281)</f>
        <v>16</v>
      </c>
      <c r="E2281" s="20">
        <f>IF(gesamt!C2281="",10,gesamt!H2281)</f>
        <v>0</v>
      </c>
      <c r="F2281" s="20">
        <f>IF(gesamt!C2281="",10,gesamt!I2281)</f>
        <v>0.3</v>
      </c>
      <c r="G2281" s="20">
        <f>IF(gesamt!C2281="",0,gesamt!J2281)</f>
        <v>10</v>
      </c>
      <c r="H2281" s="20">
        <f>IF(gesamt!C2281="",0,gesamt!K2281)</f>
        <v>0</v>
      </c>
      <c r="I2281" s="19">
        <f t="shared" si="138"/>
        <v>136.86000000000001</v>
      </c>
      <c r="J2281" s="22">
        <f t="shared" si="139"/>
        <v>2280</v>
      </c>
      <c r="K2281" s="21">
        <f t="shared" ca="1" si="135"/>
        <v>1</v>
      </c>
      <c r="L2281" s="21">
        <f ca="1">IF(K2281=0,"",COUNTIF($K$2:K2281,"&gt;0"))</f>
        <v>2280</v>
      </c>
      <c r="M2281" s="50" t="str">
        <f t="shared" ca="1" si="137"/>
        <v>Weihnachts-Punsch</v>
      </c>
    </row>
    <row r="2282" spans="1:13" s="18" customFormat="1" ht="14.25" x14ac:dyDescent="0.2">
      <c r="A2282" s="18" t="str">
        <f>IF(gesamt!C2282="",CONCATENATE("Eintrag ",J2282),gesamt!A2282)</f>
        <v>Weinberg-Schnecken (Elsässer Art)</v>
      </c>
      <c r="B2282" s="18">
        <v>100</v>
      </c>
      <c r="C2282" s="19">
        <f>IF(gesamt!C2282="",100,gesamt!D2282)</f>
        <v>443</v>
      </c>
      <c r="D2282" s="20">
        <f>IF(gesamt!C2282="",10,gesamt!G2282)</f>
        <v>5.5</v>
      </c>
      <c r="E2282" s="20">
        <f>IF(gesamt!C2282="",10,gesamt!H2282)</f>
        <v>42</v>
      </c>
      <c r="F2282" s="20">
        <f>IF(gesamt!C2282="",10,gesamt!I2282)</f>
        <v>7</v>
      </c>
      <c r="G2282" s="20">
        <f>IF(gesamt!C2282="",0,gesamt!J2282)</f>
        <v>0</v>
      </c>
      <c r="H2282" s="20">
        <f>IF(gesamt!C2282="",0,gesamt!K2282)</f>
        <v>0</v>
      </c>
      <c r="I2282" s="19">
        <f t="shared" si="138"/>
        <v>442.55</v>
      </c>
      <c r="J2282" s="22">
        <f t="shared" si="139"/>
        <v>2281</v>
      </c>
      <c r="K2282" s="21">
        <f t="shared" ca="1" si="135"/>
        <v>1</v>
      </c>
      <c r="L2282" s="21">
        <f ca="1">IF(K2282=0,"",COUNTIF($K$2:K2282,"&gt;0"))</f>
        <v>2281</v>
      </c>
      <c r="M2282" s="50" t="str">
        <f t="shared" ca="1" si="137"/>
        <v>Weinberg-Schnecken (Elsässer Art)</v>
      </c>
    </row>
    <row r="2283" spans="1:13" s="18" customFormat="1" ht="14.25" x14ac:dyDescent="0.2">
      <c r="A2283" s="18" t="str">
        <f>IF(gesamt!C2283="",CONCATENATE("Eintrag ",J2283),gesamt!A2283)</f>
        <v>Weinberg-Schnecken (gekocht)</v>
      </c>
      <c r="B2283" s="18">
        <v>100</v>
      </c>
      <c r="C2283" s="19">
        <f>IF(gesamt!C2283="",100,gesamt!D2283)</f>
        <v>83</v>
      </c>
      <c r="D2283" s="20">
        <f>IF(gesamt!C2283="",10,gesamt!G2283)</f>
        <v>0.1</v>
      </c>
      <c r="E2283" s="20">
        <f>IF(gesamt!C2283="",10,gesamt!H2283)</f>
        <v>1.2</v>
      </c>
      <c r="F2283" s="20">
        <f>IF(gesamt!C2283="",10,gesamt!I2283)</f>
        <v>17</v>
      </c>
      <c r="G2283" s="20">
        <f>IF(gesamt!C2283="",0,gesamt!J2283)</f>
        <v>0</v>
      </c>
      <c r="H2283" s="20">
        <f>IF(gesamt!C2283="",0,gesamt!K2283)</f>
        <v>0</v>
      </c>
      <c r="I2283" s="19">
        <f t="shared" si="138"/>
        <v>82.97</v>
      </c>
      <c r="J2283" s="22">
        <f t="shared" si="139"/>
        <v>2282</v>
      </c>
      <c r="K2283" s="21">
        <f t="shared" ca="1" si="135"/>
        <v>1</v>
      </c>
      <c r="L2283" s="21">
        <f ca="1">IF(K2283=0,"",COUNTIF($K$2:K2283,"&gt;0"))</f>
        <v>2282</v>
      </c>
      <c r="M2283" s="50" t="str">
        <f t="shared" ca="1" si="137"/>
        <v>Weinberg-Schnecken (gekocht)</v>
      </c>
    </row>
    <row r="2284" spans="1:13" s="18" customFormat="1" ht="14.25" x14ac:dyDescent="0.2">
      <c r="A2284" s="18" t="str">
        <f>IF(gesamt!C2284="",CONCATENATE("Eintrag ",J2284),gesamt!A2284)</f>
        <v>Weinblätter (in Salzlake, ungefüllt)</v>
      </c>
      <c r="B2284" s="18">
        <v>100</v>
      </c>
      <c r="C2284" s="19">
        <f>IF(gesamt!C2284="",100,gesamt!D2284)</f>
        <v>31</v>
      </c>
      <c r="D2284" s="20">
        <f>IF(gesamt!C2284="",10,gesamt!G2284)</f>
        <v>3.8</v>
      </c>
      <c r="E2284" s="20">
        <f>IF(gesamt!C2284="",10,gesamt!H2284)</f>
        <v>0.4</v>
      </c>
      <c r="F2284" s="20">
        <f>IF(gesamt!C2284="",10,gesamt!I2284)</f>
        <v>2.7</v>
      </c>
      <c r="G2284" s="20">
        <f>IF(gesamt!C2284="",0,gesamt!J2284)</f>
        <v>0</v>
      </c>
      <c r="H2284" s="20">
        <f>IF(gesamt!C2284="",0,gesamt!K2284)</f>
        <v>0</v>
      </c>
      <c r="I2284" s="19">
        <f t="shared" si="138"/>
        <v>30.64</v>
      </c>
      <c r="J2284" s="22">
        <f t="shared" si="139"/>
        <v>2283</v>
      </c>
      <c r="K2284" s="21">
        <f t="shared" ca="1" si="135"/>
        <v>1</v>
      </c>
      <c r="L2284" s="21">
        <f ca="1">IF(K2284=0,"",COUNTIF($K$2:K2284,"&gt;0"))</f>
        <v>2283</v>
      </c>
      <c r="M2284" s="50" t="str">
        <f t="shared" ca="1" si="137"/>
        <v>Weinblätter (in Salzlake, ungefüllt)</v>
      </c>
    </row>
    <row r="2285" spans="1:13" s="18" customFormat="1" ht="14.25" x14ac:dyDescent="0.2">
      <c r="A2285" s="18" t="str">
        <f>IF(gesamt!C2285="",CONCATENATE("Eintrag ",J2285),gesamt!A2285)</f>
        <v>Weinbrand, Cognac, Brandy, Metaxa</v>
      </c>
      <c r="B2285" s="18">
        <v>100</v>
      </c>
      <c r="C2285" s="19">
        <f>IF(gesamt!C2285="",100,gesamt!D2285)</f>
        <v>255</v>
      </c>
      <c r="D2285" s="20">
        <f>IF(gesamt!C2285="",10,gesamt!G2285)</f>
        <v>2</v>
      </c>
      <c r="E2285" s="20">
        <f>IF(gesamt!C2285="",10,gesamt!H2285)</f>
        <v>0</v>
      </c>
      <c r="F2285" s="20">
        <f>IF(gesamt!C2285="",10,gesamt!I2285)</f>
        <v>0</v>
      </c>
      <c r="G2285" s="20">
        <f>IF(gesamt!C2285="",0,gesamt!J2285)</f>
        <v>38</v>
      </c>
      <c r="H2285" s="20">
        <f>IF(gesamt!C2285="",0,gesamt!K2285)</f>
        <v>0</v>
      </c>
      <c r="I2285" s="19">
        <f t="shared" si="138"/>
        <v>274.2</v>
      </c>
      <c r="J2285" s="22">
        <f t="shared" si="139"/>
        <v>2284</v>
      </c>
      <c r="K2285" s="21">
        <f t="shared" ca="1" si="135"/>
        <v>1</v>
      </c>
      <c r="L2285" s="21">
        <f ca="1">IF(K2285=0,"",COUNTIF($K$2:K2285,"&gt;0"))</f>
        <v>2284</v>
      </c>
      <c r="M2285" s="50" t="str">
        <f t="shared" ca="1" si="137"/>
        <v>Weinbrand, Cognac, Brandy, Metaxa</v>
      </c>
    </row>
    <row r="2286" spans="1:13" s="18" customFormat="1" ht="14.25" x14ac:dyDescent="0.2">
      <c r="A2286" s="18" t="str">
        <f>IF(gesamt!C2286="",CONCATENATE("Eintrag ",J2286),gesamt!A2286)</f>
        <v>Weinbrand-Bohnen, Schnaps-Pralinen</v>
      </c>
      <c r="B2286" s="18">
        <v>100</v>
      </c>
      <c r="C2286" s="19">
        <f>IF(gesamt!C2286="",100,gesamt!D2286)</f>
        <v>444</v>
      </c>
      <c r="D2286" s="20">
        <f>IF(gesamt!C2286="",10,gesamt!G2286)</f>
        <v>60</v>
      </c>
      <c r="E2286" s="20">
        <f>IF(gesamt!C2286="",10,gesamt!H2286)</f>
        <v>16</v>
      </c>
      <c r="F2286" s="20">
        <f>IF(gesamt!C2286="",10,gesamt!I2286)</f>
        <v>3.5</v>
      </c>
      <c r="G2286" s="20">
        <f>IF(gesamt!C2286="",0,gesamt!J2286)</f>
        <v>0</v>
      </c>
      <c r="H2286" s="20">
        <f>IF(gesamt!C2286="",0,gesamt!K2286)</f>
        <v>0</v>
      </c>
      <c r="I2286" s="19">
        <f t="shared" si="138"/>
        <v>409.49999999999994</v>
      </c>
      <c r="J2286" s="22">
        <f t="shared" si="139"/>
        <v>2285</v>
      </c>
      <c r="K2286" s="21">
        <f t="shared" ca="1" si="135"/>
        <v>1</v>
      </c>
      <c r="L2286" s="21">
        <f ca="1">IF(K2286=0,"",COUNTIF($K$2:K2286,"&gt;0"))</f>
        <v>2285</v>
      </c>
      <c r="M2286" s="50" t="str">
        <f t="shared" ca="1" si="137"/>
        <v>Weinbrand-Bohnen, Schnaps-Pralinen</v>
      </c>
    </row>
    <row r="2287" spans="1:13" s="18" customFormat="1" ht="14.25" x14ac:dyDescent="0.2">
      <c r="A2287" s="18" t="str">
        <f>IF(gesamt!C2287="",CONCATENATE("Eintrag ",J2287),gesamt!A2287)</f>
        <v>Weincreme</v>
      </c>
      <c r="B2287" s="18">
        <v>100</v>
      </c>
      <c r="C2287" s="19">
        <f>IF(gesamt!C2287="",100,gesamt!D2287)</f>
        <v>129</v>
      </c>
      <c r="D2287" s="20">
        <f>IF(gesamt!C2287="",10,gesamt!G2287)</f>
        <v>15.3</v>
      </c>
      <c r="E2287" s="20">
        <f>IF(gesamt!C2287="",10,gesamt!H2287)</f>
        <v>6.6</v>
      </c>
      <c r="F2287" s="20">
        <f>IF(gesamt!C2287="",10,gesamt!I2287)</f>
        <v>2.1</v>
      </c>
      <c r="G2287" s="20">
        <f>IF(gesamt!C2287="",0,gesamt!J2287)</f>
        <v>0</v>
      </c>
      <c r="H2287" s="20">
        <f>IF(gesamt!C2287="",0,gesamt!K2287)</f>
        <v>0</v>
      </c>
      <c r="I2287" s="19">
        <f t="shared" si="138"/>
        <v>132.93</v>
      </c>
      <c r="J2287" s="22">
        <f t="shared" si="139"/>
        <v>2286</v>
      </c>
      <c r="K2287" s="21">
        <f t="shared" ca="1" si="135"/>
        <v>1</v>
      </c>
      <c r="L2287" s="21">
        <f ca="1">IF(K2287=0,"",COUNTIF($K$2:K2287,"&gt;0"))</f>
        <v>2286</v>
      </c>
      <c r="M2287" s="50" t="str">
        <f t="shared" ca="1" si="137"/>
        <v>Weincreme</v>
      </c>
    </row>
    <row r="2288" spans="1:13" s="18" customFormat="1" ht="14.25" x14ac:dyDescent="0.2">
      <c r="A2288" s="18" t="str">
        <f>IF(gesamt!C2288="",CONCATENATE("Eintrag ",J2288),gesamt!A2288)</f>
        <v>Weingummis</v>
      </c>
      <c r="B2288" s="18">
        <v>100</v>
      </c>
      <c r="C2288" s="19">
        <f>IF(gesamt!C2288="",100,gesamt!D2288)</f>
        <v>334</v>
      </c>
      <c r="D2288" s="20">
        <f>IF(gesamt!C2288="",10,gesamt!G2288)</f>
        <v>75</v>
      </c>
      <c r="E2288" s="20">
        <f>IF(gesamt!C2288="",10,gesamt!H2288)</f>
        <v>0.1</v>
      </c>
      <c r="F2288" s="20">
        <f>IF(gesamt!C2288="",10,gesamt!I2288)</f>
        <v>6.1</v>
      </c>
      <c r="G2288" s="20">
        <f>IF(gesamt!C2288="",0,gesamt!J2288)</f>
        <v>0</v>
      </c>
      <c r="H2288" s="20">
        <f>IF(gesamt!C2288="",0,gesamt!K2288)</f>
        <v>0</v>
      </c>
      <c r="I2288" s="19">
        <f t="shared" si="138"/>
        <v>334.05</v>
      </c>
      <c r="J2288" s="22">
        <f t="shared" si="139"/>
        <v>2287</v>
      </c>
      <c r="K2288" s="21">
        <f t="shared" ca="1" si="135"/>
        <v>1</v>
      </c>
      <c r="L2288" s="21">
        <f ca="1">IF(K2288=0,"",COUNTIF($K$2:K2288,"&gt;0"))</f>
        <v>2287</v>
      </c>
      <c r="M2288" s="50" t="str">
        <f t="shared" ca="1" si="137"/>
        <v>Weingummis</v>
      </c>
    </row>
    <row r="2289" spans="1:13" s="18" customFormat="1" ht="14.25" x14ac:dyDescent="0.2">
      <c r="A2289" s="18" t="str">
        <f>IF(gesamt!C2289="",CONCATENATE("Eintrag ",J2289),gesamt!A2289)</f>
        <v>Weinkäse (Weichkäse, 45 % Fett in Trockenmasse)</v>
      </c>
      <c r="B2289" s="18">
        <v>100</v>
      </c>
      <c r="C2289" s="19">
        <f>IF(gesamt!C2289="",100,gesamt!D2289)</f>
        <v>311</v>
      </c>
      <c r="D2289" s="20">
        <f>IF(gesamt!C2289="",10,gesamt!G2289)</f>
        <v>0</v>
      </c>
      <c r="E2289" s="20">
        <f>IF(gesamt!C2289="",10,gesamt!H2289)</f>
        <v>23.5</v>
      </c>
      <c r="F2289" s="20">
        <f>IF(gesamt!C2289="",10,gesamt!I2289)</f>
        <v>22</v>
      </c>
      <c r="G2289" s="20">
        <f>IF(gesamt!C2289="",0,gesamt!J2289)</f>
        <v>0</v>
      </c>
      <c r="H2289" s="20">
        <f>IF(gesamt!C2289="",0,gesamt!K2289)</f>
        <v>0</v>
      </c>
      <c r="I2289" s="19">
        <f t="shared" si="138"/>
        <v>310.95000000000005</v>
      </c>
      <c r="J2289" s="22">
        <f t="shared" si="139"/>
        <v>2288</v>
      </c>
      <c r="K2289" s="21">
        <f t="shared" ca="1" si="135"/>
        <v>1</v>
      </c>
      <c r="L2289" s="21">
        <f ca="1">IF(K2289=0,"",COUNTIF($K$2:K2289,"&gt;0"))</f>
        <v>2288</v>
      </c>
      <c r="M2289" s="50" t="str">
        <f t="shared" ca="1" si="137"/>
        <v>Weinkäse (Weichkäse, 45 % Fett in Trockenmasse)</v>
      </c>
    </row>
    <row r="2290" spans="1:13" s="18" customFormat="1" ht="14.25" x14ac:dyDescent="0.2">
      <c r="A2290" s="18" t="str">
        <f>IF(gesamt!C2290="",CONCATENATE("Eintrag ",J2290),gesamt!A2290)</f>
        <v>Weinstein-Backpulver</v>
      </c>
      <c r="B2290" s="18">
        <v>100</v>
      </c>
      <c r="C2290" s="19">
        <f>IF(gesamt!C2290="",100,gesamt!D2290)</f>
        <v>205</v>
      </c>
      <c r="D2290" s="20">
        <f>IF(gesamt!C2290="",10,gesamt!G2290)</f>
        <v>16.5</v>
      </c>
      <c r="E2290" s="20">
        <f>IF(gesamt!C2290="",10,gesamt!H2290)</f>
        <v>0.1</v>
      </c>
      <c r="F2290" s="20">
        <f>IF(gesamt!C2290="",10,gesamt!I2290)</f>
        <v>2.1</v>
      </c>
      <c r="G2290" s="20">
        <f>IF(gesamt!C2290="",0,gesamt!J2290)</f>
        <v>0</v>
      </c>
      <c r="H2290" s="20">
        <f>IF(gesamt!C2290="",0,gesamt!K2290)</f>
        <v>0</v>
      </c>
      <c r="I2290" s="19">
        <f t="shared" si="138"/>
        <v>77.400000000000006</v>
      </c>
      <c r="J2290" s="22">
        <f t="shared" si="139"/>
        <v>2289</v>
      </c>
      <c r="K2290" s="21">
        <f t="shared" ca="1" si="135"/>
        <v>1</v>
      </c>
      <c r="L2290" s="21">
        <f ca="1">IF(K2290=0,"",COUNTIF($K$2:K2290,"&gt;0"))</f>
        <v>2289</v>
      </c>
      <c r="M2290" s="50" t="str">
        <f t="shared" ca="1" si="137"/>
        <v>Weinstein-Backpulver</v>
      </c>
    </row>
    <row r="2291" spans="1:13" s="18" customFormat="1" ht="14.25" x14ac:dyDescent="0.2">
      <c r="A2291" s="18" t="str">
        <f>IF(gesamt!C2291="",CONCATENATE("Eintrag ",J2291),gesamt!A2291)</f>
        <v>Weintrauben, rot (Weinbeeren)</v>
      </c>
      <c r="B2291" s="18">
        <v>100</v>
      </c>
      <c r="C2291" s="19">
        <f>IF(gesamt!C2291="",100,gesamt!D2291)</f>
        <v>74</v>
      </c>
      <c r="D2291" s="20">
        <f>IF(gesamt!C2291="",10,gesamt!G2291)</f>
        <v>17</v>
      </c>
      <c r="E2291" s="20">
        <f>IF(gesamt!C2291="",10,gesamt!H2291)</f>
        <v>0.3</v>
      </c>
      <c r="F2291" s="20">
        <f>IF(gesamt!C2291="",10,gesamt!I2291)</f>
        <v>0.7</v>
      </c>
      <c r="G2291" s="20">
        <f>IF(gesamt!C2291="",0,gesamt!J2291)</f>
        <v>0</v>
      </c>
      <c r="H2291" s="20">
        <f>IF(gesamt!C2291="",0,gesamt!K2291)</f>
        <v>0</v>
      </c>
      <c r="I2291" s="19">
        <f t="shared" si="138"/>
        <v>75.429999999999993</v>
      </c>
      <c r="J2291" s="22">
        <f t="shared" si="139"/>
        <v>2290</v>
      </c>
      <c r="K2291" s="21">
        <f t="shared" ca="1" si="135"/>
        <v>1</v>
      </c>
      <c r="L2291" s="21">
        <f ca="1">IF(K2291=0,"",COUNTIF($K$2:K2291,"&gt;0"))</f>
        <v>2290</v>
      </c>
      <c r="M2291" s="50" t="str">
        <f t="shared" ca="1" si="137"/>
        <v>Weintrauben, rot (Weinbeeren)</v>
      </c>
    </row>
    <row r="2292" spans="1:13" s="18" customFormat="1" ht="14.25" x14ac:dyDescent="0.2">
      <c r="A2292" s="18" t="str">
        <f>IF(gesamt!C2292="",CONCATENATE("Eintrag ",J2292),gesamt!A2292)</f>
        <v>Weintrauben, weiß (Weinbeeren)</v>
      </c>
      <c r="B2292" s="18">
        <v>100</v>
      </c>
      <c r="C2292" s="19">
        <f>IF(gesamt!C2292="",100,gesamt!D2292)</f>
        <v>67</v>
      </c>
      <c r="D2292" s="20">
        <f>IF(gesamt!C2292="",10,gesamt!G2292)</f>
        <v>16.100000000000001</v>
      </c>
      <c r="E2292" s="20">
        <f>IF(gesamt!C2292="",10,gesamt!H2292)</f>
        <v>0.3</v>
      </c>
      <c r="F2292" s="20">
        <f>IF(gesamt!C2292="",10,gesamt!I2292)</f>
        <v>0.7</v>
      </c>
      <c r="G2292" s="20">
        <f>IF(gesamt!C2292="",0,gesamt!J2292)</f>
        <v>0</v>
      </c>
      <c r="H2292" s="20">
        <f>IF(gesamt!C2292="",0,gesamt!K2292)</f>
        <v>0</v>
      </c>
      <c r="I2292" s="19">
        <f t="shared" si="138"/>
        <v>71.740000000000009</v>
      </c>
      <c r="J2292" s="22">
        <f t="shared" si="139"/>
        <v>2291</v>
      </c>
      <c r="K2292" s="21">
        <f t="shared" ca="1" si="135"/>
        <v>1</v>
      </c>
      <c r="L2292" s="21">
        <f ca="1">IF(K2292=0,"",COUNTIF($K$2:K2292,"&gt;0"))</f>
        <v>2291</v>
      </c>
      <c r="M2292" s="50" t="str">
        <f t="shared" ca="1" si="137"/>
        <v>Weintrauben, weiß (Weinbeeren)</v>
      </c>
    </row>
    <row r="2293" spans="1:13" s="18" customFormat="1" ht="14.25" x14ac:dyDescent="0.2">
      <c r="A2293" s="18" t="str">
        <f>IF(gesamt!C2293="",CONCATENATE("Eintrag ",J2293),gesamt!A2293)</f>
        <v>Weinwurst (luxemburgische grobe Würz-Bratwurst)</v>
      </c>
      <c r="B2293" s="18">
        <v>100</v>
      </c>
      <c r="C2293" s="19">
        <f>IF(gesamt!C2293="",100,gesamt!D2293)</f>
        <v>300</v>
      </c>
      <c r="D2293" s="20">
        <f>IF(gesamt!C2293="",10,gesamt!G2293)</f>
        <v>0.5</v>
      </c>
      <c r="E2293" s="20">
        <f>IF(gesamt!C2293="",10,gesamt!H2293)</f>
        <v>25</v>
      </c>
      <c r="F2293" s="20">
        <f>IF(gesamt!C2293="",10,gesamt!I2293)</f>
        <v>15.6</v>
      </c>
      <c r="G2293" s="20">
        <f>IF(gesamt!C2293="",0,gesamt!J2293)</f>
        <v>0</v>
      </c>
      <c r="H2293" s="20">
        <f>IF(gesamt!C2293="",0,gesamt!K2293)</f>
        <v>0</v>
      </c>
      <c r="I2293" s="19">
        <f t="shared" si="138"/>
        <v>300.07000000000005</v>
      </c>
      <c r="J2293" s="22">
        <f t="shared" si="139"/>
        <v>2292</v>
      </c>
      <c r="K2293" s="21">
        <f t="shared" ca="1" si="135"/>
        <v>1</v>
      </c>
      <c r="L2293" s="21">
        <f ca="1">IF(K2293=0,"",COUNTIF($K$2:K2293,"&gt;0"))</f>
        <v>2292</v>
      </c>
      <c r="M2293" s="50" t="str">
        <f t="shared" ca="1" si="137"/>
        <v>Weinwurst (luxemburgische grobe Würz-Bratwurst)</v>
      </c>
    </row>
    <row r="2294" spans="1:13" s="18" customFormat="1" ht="14.25" x14ac:dyDescent="0.2">
      <c r="A2294" s="18" t="str">
        <f>IF(gesamt!C2294="",CONCATENATE("Eintrag ",J2294),gesamt!A2294)</f>
        <v>Weißbrot (Weizenbrot)</v>
      </c>
      <c r="B2294" s="18">
        <v>100</v>
      </c>
      <c r="C2294" s="19">
        <f>IF(gesamt!C2294="",100,gesamt!D2294)</f>
        <v>236</v>
      </c>
      <c r="D2294" s="20">
        <f>IF(gesamt!C2294="",10,gesamt!G2294)</f>
        <v>48.8</v>
      </c>
      <c r="E2294" s="20">
        <f>IF(gesamt!C2294="",10,gesamt!H2294)</f>
        <v>1.2</v>
      </c>
      <c r="F2294" s="20">
        <f>IF(gesamt!C2294="",10,gesamt!I2294)</f>
        <v>7.6</v>
      </c>
      <c r="G2294" s="20">
        <f>IF(gesamt!C2294="",0,gesamt!J2294)</f>
        <v>0</v>
      </c>
      <c r="H2294" s="20">
        <f>IF(gesamt!C2294="",0,gesamt!K2294)</f>
        <v>0</v>
      </c>
      <c r="I2294" s="19">
        <f t="shared" si="138"/>
        <v>243.15999999999997</v>
      </c>
      <c r="J2294" s="22">
        <f t="shared" si="139"/>
        <v>2293</v>
      </c>
      <c r="K2294" s="21">
        <f t="shared" ca="1" si="135"/>
        <v>1</v>
      </c>
      <c r="L2294" s="21">
        <f ca="1">IF(K2294=0,"",COUNTIF($K$2:K2294,"&gt;0"))</f>
        <v>2293</v>
      </c>
      <c r="M2294" s="50" t="str">
        <f t="shared" ca="1" si="137"/>
        <v>Weißbrot (Weizenbrot)</v>
      </c>
    </row>
    <row r="2295" spans="1:13" s="18" customFormat="1" ht="14.25" x14ac:dyDescent="0.2">
      <c r="A2295" s="18" t="str">
        <f>IF(gesamt!C2295="",CONCATENATE("Eintrag ",J2295),gesamt!A2295)</f>
        <v>Weißbrot mit Ölsamen</v>
      </c>
      <c r="B2295" s="18">
        <v>100</v>
      </c>
      <c r="C2295" s="19">
        <f>IF(gesamt!C2295="",100,gesamt!D2295)</f>
        <v>256</v>
      </c>
      <c r="D2295" s="20">
        <f>IF(gesamt!C2295="",10,gesamt!G2295)</f>
        <v>46.7</v>
      </c>
      <c r="E2295" s="20">
        <f>IF(gesamt!C2295="",10,gesamt!H2295)</f>
        <v>3.4</v>
      </c>
      <c r="F2295" s="20">
        <f>IF(gesamt!C2295="",10,gesamt!I2295)</f>
        <v>7.7</v>
      </c>
      <c r="G2295" s="20">
        <f>IF(gesamt!C2295="",0,gesamt!J2295)</f>
        <v>0</v>
      </c>
      <c r="H2295" s="20">
        <f>IF(gesamt!C2295="",0,gesamt!K2295)</f>
        <v>0</v>
      </c>
      <c r="I2295" s="19">
        <f t="shared" si="138"/>
        <v>255.43</v>
      </c>
      <c r="J2295" s="22">
        <f t="shared" si="139"/>
        <v>2294</v>
      </c>
      <c r="K2295" s="21">
        <f t="shared" ca="1" si="135"/>
        <v>1</v>
      </c>
      <c r="L2295" s="21">
        <f ca="1">IF(K2295=0,"",COUNTIF($K$2:K2295,"&gt;0"))</f>
        <v>2294</v>
      </c>
      <c r="M2295" s="50" t="str">
        <f t="shared" ca="1" si="137"/>
        <v>Weißbrot mit Ölsamen</v>
      </c>
    </row>
    <row r="2296" spans="1:13" s="18" customFormat="1" ht="14.25" x14ac:dyDescent="0.2">
      <c r="A2296" s="18" t="str">
        <f>IF(gesamt!C2296="",CONCATENATE("Eintrag ",J2296),gesamt!A2296)</f>
        <v>Weißbrot mit Rosinen (Weizenbrot)</v>
      </c>
      <c r="B2296" s="18">
        <v>100</v>
      </c>
      <c r="C2296" s="19">
        <f>IF(gesamt!C2296="",100,gesamt!D2296)</f>
        <v>253</v>
      </c>
      <c r="D2296" s="20">
        <f>IF(gesamt!C2296="",10,gesamt!G2296)</f>
        <v>54.3</v>
      </c>
      <c r="E2296" s="20">
        <f>IF(gesamt!C2296="",10,gesamt!H2296)</f>
        <v>0.7</v>
      </c>
      <c r="F2296" s="20">
        <f>IF(gesamt!C2296="",10,gesamt!I2296)</f>
        <v>7.4</v>
      </c>
      <c r="G2296" s="20">
        <f>IF(gesamt!C2296="",0,gesamt!J2296)</f>
        <v>0</v>
      </c>
      <c r="H2296" s="20">
        <f>IF(gesamt!C2296="",0,gesamt!K2296)</f>
        <v>0</v>
      </c>
      <c r="I2296" s="19">
        <f t="shared" si="138"/>
        <v>260.21999999999997</v>
      </c>
      <c r="J2296" s="22">
        <f t="shared" si="139"/>
        <v>2295</v>
      </c>
      <c r="K2296" s="21">
        <f t="shared" ca="1" si="135"/>
        <v>1</v>
      </c>
      <c r="L2296" s="21">
        <f ca="1">IF(K2296=0,"",COUNTIF($K$2:K2296,"&gt;0"))</f>
        <v>2295</v>
      </c>
      <c r="M2296" s="50" t="str">
        <f t="shared" ca="1" si="137"/>
        <v>Weißbrot mit Rosinen (Weizenbrot)</v>
      </c>
    </row>
    <row r="2297" spans="1:13" s="18" customFormat="1" ht="14.25" x14ac:dyDescent="0.2">
      <c r="A2297" s="18" t="str">
        <f>IF(gesamt!C2297="",CONCATENATE("Eintrag ",J2297),gesamt!A2297)</f>
        <v>Weißbrot mit Schrot</v>
      </c>
      <c r="B2297" s="18">
        <v>100</v>
      </c>
      <c r="C2297" s="19">
        <f>IF(gesamt!C2297="",100,gesamt!D2297)</f>
        <v>241</v>
      </c>
      <c r="D2297" s="20">
        <f>IF(gesamt!C2297="",10,gesamt!G2297)</f>
        <v>48.3</v>
      </c>
      <c r="E2297" s="20">
        <f>IF(gesamt!C2297="",10,gesamt!H2297)</f>
        <v>1.4</v>
      </c>
      <c r="F2297" s="20">
        <f>IF(gesamt!C2297="",10,gesamt!I2297)</f>
        <v>7.1</v>
      </c>
      <c r="G2297" s="20">
        <f>IF(gesamt!C2297="",0,gesamt!J2297)</f>
        <v>0</v>
      </c>
      <c r="H2297" s="20">
        <f>IF(gesamt!C2297="",0,gesamt!K2297)</f>
        <v>0</v>
      </c>
      <c r="I2297" s="19">
        <f t="shared" si="138"/>
        <v>240.86999999999998</v>
      </c>
      <c r="J2297" s="22">
        <f t="shared" si="139"/>
        <v>2296</v>
      </c>
      <c r="K2297" s="21">
        <f t="shared" ca="1" si="135"/>
        <v>1</v>
      </c>
      <c r="L2297" s="21">
        <f ca="1">IF(K2297=0,"",COUNTIF($K$2:K2297,"&gt;0"))</f>
        <v>2296</v>
      </c>
      <c r="M2297" s="50" t="str">
        <f t="shared" ca="1" si="137"/>
        <v>Weißbrot mit Schrot</v>
      </c>
    </row>
    <row r="2298" spans="1:13" s="18" customFormat="1" ht="14.25" x14ac:dyDescent="0.2">
      <c r="A2298" s="18" t="str">
        <f>IF(gesamt!C2298="",CONCATENATE("Eintrag ",J2298),gesamt!A2298)</f>
        <v>Weißbrot, glutenfrei (Reismehlbrot)</v>
      </c>
      <c r="B2298" s="18">
        <v>100</v>
      </c>
      <c r="C2298" s="19">
        <f>IF(gesamt!C2298="",100,gesamt!D2298)</f>
        <v>231</v>
      </c>
      <c r="D2298" s="20">
        <f>IF(gesamt!C2298="",10,gesamt!G2298)</f>
        <v>48</v>
      </c>
      <c r="E2298" s="20">
        <f>IF(gesamt!C2298="",10,gesamt!H2298)</f>
        <v>2</v>
      </c>
      <c r="F2298" s="20">
        <f>IF(gesamt!C2298="",10,gesamt!I2298)</f>
        <v>3.6</v>
      </c>
      <c r="G2298" s="20">
        <f>IF(gesamt!C2298="",0,gesamt!J2298)</f>
        <v>0</v>
      </c>
      <c r="H2298" s="20">
        <f>IF(gesamt!C2298="",0,gesamt!K2298)</f>
        <v>0</v>
      </c>
      <c r="I2298" s="19">
        <f t="shared" si="138"/>
        <v>230.51999999999998</v>
      </c>
      <c r="J2298" s="22">
        <f t="shared" si="139"/>
        <v>2297</v>
      </c>
      <c r="K2298" s="21">
        <f t="shared" ca="1" si="135"/>
        <v>1</v>
      </c>
      <c r="L2298" s="21">
        <f ca="1">IF(K2298=0,"",COUNTIF($K$2:K2298,"&gt;0"))</f>
        <v>2297</v>
      </c>
      <c r="M2298" s="50" t="str">
        <f t="shared" ca="1" si="137"/>
        <v>Weißbrot, glutenfrei (Reismehlbrot)</v>
      </c>
    </row>
    <row r="2299" spans="1:13" s="18" customFormat="1" ht="14.25" x14ac:dyDescent="0.2">
      <c r="A2299" s="18" t="str">
        <f>IF(gesamt!C2299="",CONCATENATE("Eintrag ",J2299),gesamt!A2299)</f>
        <v>Weißbrot-Toastbrot</v>
      </c>
      <c r="B2299" s="18">
        <v>100</v>
      </c>
      <c r="C2299" s="19">
        <f>IF(gesamt!C2299="",100,gesamt!D2299)</f>
        <v>260</v>
      </c>
      <c r="D2299" s="20">
        <f>IF(gesamt!C2299="",10,gesamt!G2299)</f>
        <v>48.2</v>
      </c>
      <c r="E2299" s="20">
        <f>IF(gesamt!C2299="",10,gesamt!H2299)</f>
        <v>3.4</v>
      </c>
      <c r="F2299" s="20">
        <f>IF(gesamt!C2299="",10,gesamt!I2299)</f>
        <v>7.3</v>
      </c>
      <c r="G2299" s="20">
        <f>IF(gesamt!C2299="",0,gesamt!J2299)</f>
        <v>0</v>
      </c>
      <c r="H2299" s="20">
        <f>IF(gesamt!C2299="",0,gesamt!K2299)</f>
        <v>0</v>
      </c>
      <c r="I2299" s="19">
        <f t="shared" si="138"/>
        <v>259.90000000000003</v>
      </c>
      <c r="J2299" s="22">
        <f t="shared" si="139"/>
        <v>2298</v>
      </c>
      <c r="K2299" s="21">
        <f t="shared" ca="1" si="135"/>
        <v>1</v>
      </c>
      <c r="L2299" s="21">
        <f ca="1">IF(K2299=0,"",COUNTIF($K$2:K2299,"&gt;0"))</f>
        <v>2298</v>
      </c>
      <c r="M2299" s="50" t="str">
        <f t="shared" ca="1" si="137"/>
        <v>Weißbrot-Toastbrot</v>
      </c>
    </row>
    <row r="2300" spans="1:13" s="18" customFormat="1" ht="14.25" x14ac:dyDescent="0.2">
      <c r="A2300" s="18" t="str">
        <f>IF(gesamt!C2300="",CONCATENATE("Eintrag ",J2300),gesamt!A2300)</f>
        <v>Weißbrot-Toastbrot mit Schrot</v>
      </c>
      <c r="B2300" s="18">
        <v>100</v>
      </c>
      <c r="C2300" s="19">
        <f>IF(gesamt!C2300="",100,gesamt!D2300)</f>
        <v>253</v>
      </c>
      <c r="D2300" s="20">
        <f>IF(gesamt!C2300="",10,gesamt!G2300)</f>
        <v>46.5</v>
      </c>
      <c r="E2300" s="20">
        <f>IF(gesamt!C2300="",10,gesamt!H2300)</f>
        <v>3.4</v>
      </c>
      <c r="F2300" s="20">
        <f>IF(gesamt!C2300="",10,gesamt!I2300)</f>
        <v>7.3</v>
      </c>
      <c r="G2300" s="20">
        <f>IF(gesamt!C2300="",0,gesamt!J2300)</f>
        <v>0</v>
      </c>
      <c r="H2300" s="20">
        <f>IF(gesamt!C2300="",0,gesamt!K2300)</f>
        <v>0</v>
      </c>
      <c r="I2300" s="19">
        <f t="shared" si="138"/>
        <v>252.92999999999998</v>
      </c>
      <c r="J2300" s="22">
        <f t="shared" si="139"/>
        <v>2299</v>
      </c>
      <c r="K2300" s="21">
        <f t="shared" ca="1" si="135"/>
        <v>1</v>
      </c>
      <c r="L2300" s="21">
        <f ca="1">IF(K2300=0,"",COUNTIF($K$2:K2300,"&gt;0"))</f>
        <v>2299</v>
      </c>
      <c r="M2300" s="50" t="str">
        <f t="shared" ca="1" si="137"/>
        <v>Weißbrot-Toastbrot mit Schrot</v>
      </c>
    </row>
    <row r="2301" spans="1:13" s="18" customFormat="1" ht="14.25" x14ac:dyDescent="0.2">
      <c r="A2301" s="18" t="str">
        <f>IF(gesamt!C2301="",CONCATENATE("Eintrag ",J2301),gesamt!A2301)</f>
        <v>Weiße Rüben, weiße Rübchen, Mairübchen, Mairüben, Nevetten, Navets</v>
      </c>
      <c r="B2301" s="18">
        <v>100</v>
      </c>
      <c r="C2301" s="19">
        <f>IF(gesamt!C2301="",100,gesamt!D2301)</f>
        <v>24</v>
      </c>
      <c r="D2301" s="20">
        <f>IF(gesamt!C2301="",10,gesamt!G2301)</f>
        <v>4.5999999999999996</v>
      </c>
      <c r="E2301" s="20">
        <f>IF(gesamt!C2301="",10,gesamt!H2301)</f>
        <v>0.2</v>
      </c>
      <c r="F2301" s="20">
        <f>IF(gesamt!C2301="",10,gesamt!I2301)</f>
        <v>1</v>
      </c>
      <c r="G2301" s="20">
        <f>IF(gesamt!C2301="",0,gesamt!J2301)</f>
        <v>0</v>
      </c>
      <c r="H2301" s="20">
        <f>IF(gesamt!C2301="",0,gesamt!K2301)</f>
        <v>0</v>
      </c>
      <c r="I2301" s="19">
        <f t="shared" si="138"/>
        <v>24.919999999999995</v>
      </c>
      <c r="J2301" s="22">
        <f t="shared" si="139"/>
        <v>2300</v>
      </c>
      <c r="K2301" s="21">
        <f t="shared" ca="1" si="135"/>
        <v>1</v>
      </c>
      <c r="L2301" s="21">
        <f ca="1">IF(K2301=0,"",COUNTIF($K$2:K2301,"&gt;0"))</f>
        <v>2300</v>
      </c>
      <c r="M2301" s="50" t="str">
        <f t="shared" ca="1" si="137"/>
        <v>Weiße Rüben, weiße Rübchen, Mairübchen, Mairüben, Nevetten, Navets</v>
      </c>
    </row>
    <row r="2302" spans="1:13" s="18" customFormat="1" ht="14.25" x14ac:dyDescent="0.2">
      <c r="A2302" s="18" t="str">
        <f>IF(gesamt!C2302="",CONCATENATE("Eintrag ",J2302),gesamt!A2302)</f>
        <v>Weiße Schokolade</v>
      </c>
      <c r="B2302" s="18">
        <v>100</v>
      </c>
      <c r="C2302" s="19">
        <f>IF(gesamt!C2302="",100,gesamt!D2302)</f>
        <v>543</v>
      </c>
      <c r="D2302" s="20">
        <f>IF(gesamt!C2302="",10,gesamt!G2302)</f>
        <v>58.3</v>
      </c>
      <c r="E2302" s="20">
        <f>IF(gesamt!C2302="",10,gesamt!H2302)</f>
        <v>30.9</v>
      </c>
      <c r="F2302" s="20">
        <f>IF(gesamt!C2302="",10,gesamt!I2302)</f>
        <v>8</v>
      </c>
      <c r="G2302" s="20">
        <f>IF(gesamt!C2302="",0,gesamt!J2302)</f>
        <v>0</v>
      </c>
      <c r="H2302" s="20">
        <f>IF(gesamt!C2302="",0,gesamt!K2302)</f>
        <v>0</v>
      </c>
      <c r="I2302" s="19">
        <f t="shared" si="138"/>
        <v>560</v>
      </c>
      <c r="J2302" s="22">
        <f t="shared" si="139"/>
        <v>2301</v>
      </c>
      <c r="K2302" s="21">
        <f t="shared" ca="1" si="135"/>
        <v>1</v>
      </c>
      <c r="L2302" s="21">
        <f ca="1">IF(K2302=0,"",COUNTIF($K$2:K2302,"&gt;0"))</f>
        <v>2301</v>
      </c>
      <c r="M2302" s="50" t="str">
        <f t="shared" ca="1" si="137"/>
        <v>Weiße Schokolade</v>
      </c>
    </row>
    <row r="2303" spans="1:13" s="18" customFormat="1" ht="14.25" x14ac:dyDescent="0.2">
      <c r="A2303" s="18" t="str">
        <f>IF(gesamt!C2303="",CONCATENATE("Eintrag ",J2303),gesamt!A2303)</f>
        <v>Weißer Rum 40 Vol.%</v>
      </c>
      <c r="B2303" s="18">
        <v>100</v>
      </c>
      <c r="C2303" s="19">
        <f>IF(gesamt!C2303="",100,gesamt!D2303)</f>
        <v>246</v>
      </c>
      <c r="D2303" s="20">
        <f>IF(gesamt!C2303="",10,gesamt!G2303)</f>
        <v>0</v>
      </c>
      <c r="E2303" s="20">
        <f>IF(gesamt!C2303="",10,gesamt!H2303)</f>
        <v>0</v>
      </c>
      <c r="F2303" s="20">
        <f>IF(gesamt!C2303="",10,gesamt!I2303)</f>
        <v>0</v>
      </c>
      <c r="G2303" s="20">
        <f>IF(gesamt!C2303="",0,gesamt!J2303)</f>
        <v>40</v>
      </c>
      <c r="H2303" s="20">
        <f>IF(gesamt!C2303="",0,gesamt!K2303)</f>
        <v>0</v>
      </c>
      <c r="I2303" s="19">
        <f t="shared" si="138"/>
        <v>280</v>
      </c>
      <c r="J2303" s="22">
        <f t="shared" si="139"/>
        <v>2302</v>
      </c>
      <c r="K2303" s="21">
        <f t="shared" ca="1" si="135"/>
        <v>1</v>
      </c>
      <c r="L2303" s="21">
        <f ca="1">IF(K2303=0,"",COUNTIF($K$2:K2303,"&gt;0"))</f>
        <v>2302</v>
      </c>
      <c r="M2303" s="50" t="str">
        <f t="shared" ca="1" si="137"/>
        <v>Weißer Rum 40 Vol.%</v>
      </c>
    </row>
    <row r="2304" spans="1:13" s="18" customFormat="1" ht="14.25" x14ac:dyDescent="0.2">
      <c r="A2304" s="18" t="str">
        <f>IF(gesamt!C2304="",CONCATENATE("Eintrag ",J2304),gesamt!A2304)</f>
        <v>Weißherbst, Rosé</v>
      </c>
      <c r="B2304" s="18">
        <v>100</v>
      </c>
      <c r="C2304" s="19">
        <f>IF(gesamt!C2304="",100,gesamt!D2304)</f>
        <v>71</v>
      </c>
      <c r="D2304" s="20">
        <f>IF(gesamt!C2304="",10,gesamt!G2304)</f>
        <v>2.5</v>
      </c>
      <c r="E2304" s="20">
        <f>IF(gesamt!C2304="",10,gesamt!H2304)</f>
        <v>0</v>
      </c>
      <c r="F2304" s="20">
        <f>IF(gesamt!C2304="",10,gesamt!I2304)</f>
        <v>0.1</v>
      </c>
      <c r="G2304" s="20">
        <f>IF(gesamt!C2304="",0,gesamt!J2304)</f>
        <v>10</v>
      </c>
      <c r="H2304" s="20">
        <f>IF(gesamt!C2304="",0,gesamt!K2304)</f>
        <v>0</v>
      </c>
      <c r="I2304" s="19">
        <f t="shared" si="138"/>
        <v>80.67</v>
      </c>
      <c r="J2304" s="22">
        <f t="shared" si="139"/>
        <v>2303</v>
      </c>
      <c r="K2304" s="21">
        <f t="shared" ca="1" si="135"/>
        <v>1</v>
      </c>
      <c r="L2304" s="21">
        <f ca="1">IF(K2304=0,"",COUNTIF($K$2:K2304,"&gt;0"))</f>
        <v>2303</v>
      </c>
      <c r="M2304" s="50" t="str">
        <f t="shared" ca="1" si="137"/>
        <v>Weißherbst, Rosé</v>
      </c>
    </row>
    <row r="2305" spans="1:13" s="18" customFormat="1" ht="14.25" x14ac:dyDescent="0.2">
      <c r="A2305" s="18" t="str">
        <f>IF(gesamt!C2305="",CONCATENATE("Eintrag ",J2305),gesamt!A2305)</f>
        <v>Weißkohl, Weißkraut, Kappes, Kaps, Kabis</v>
      </c>
      <c r="B2305" s="18">
        <v>100</v>
      </c>
      <c r="C2305" s="19">
        <f>IF(gesamt!C2305="",100,gesamt!D2305)</f>
        <v>25</v>
      </c>
      <c r="D2305" s="20">
        <f>IF(gesamt!C2305="",10,gesamt!G2305)</f>
        <v>4.0999999999999996</v>
      </c>
      <c r="E2305" s="20">
        <f>IF(gesamt!C2305="",10,gesamt!H2305)</f>
        <v>0.2</v>
      </c>
      <c r="F2305" s="20">
        <f>IF(gesamt!C2305="",10,gesamt!I2305)</f>
        <v>1.4</v>
      </c>
      <c r="G2305" s="20">
        <f>IF(gesamt!C2305="",0,gesamt!J2305)</f>
        <v>0</v>
      </c>
      <c r="H2305" s="20">
        <f>IF(gesamt!C2305="",0,gesamt!K2305)</f>
        <v>0</v>
      </c>
      <c r="I2305" s="19">
        <f t="shared" si="138"/>
        <v>24.549999999999997</v>
      </c>
      <c r="J2305" s="22">
        <f t="shared" si="139"/>
        <v>2304</v>
      </c>
      <c r="K2305" s="21">
        <f t="shared" ca="1" si="135"/>
        <v>1</v>
      </c>
      <c r="L2305" s="21">
        <f ca="1">IF(K2305=0,"",COUNTIF($K$2:K2305,"&gt;0"))</f>
        <v>2304</v>
      </c>
      <c r="M2305" s="50" t="str">
        <f t="shared" ca="1" si="137"/>
        <v>Weißkohl, Weißkraut, Kappes, Kaps, Kabis</v>
      </c>
    </row>
    <row r="2306" spans="1:13" s="18" customFormat="1" ht="14.25" x14ac:dyDescent="0.2">
      <c r="A2306" s="18" t="str">
        <f>IF(gesamt!C2306="",CONCATENATE("Eintrag ",J2306),gesamt!A2306)</f>
        <v>Weißkohl-Suppe, Magische Kohlsuppe</v>
      </c>
      <c r="B2306" s="18">
        <v>100</v>
      </c>
      <c r="C2306" s="19">
        <f>IF(gesamt!C2306="",100,gesamt!D2306)</f>
        <v>25</v>
      </c>
      <c r="D2306" s="20">
        <f>IF(gesamt!C2306="",10,gesamt!G2306)</f>
        <v>4.0999999999999996</v>
      </c>
      <c r="E2306" s="20">
        <f>IF(gesamt!C2306="",10,gesamt!H2306)</f>
        <v>0.3</v>
      </c>
      <c r="F2306" s="20">
        <f>IF(gesamt!C2306="",10,gesamt!I2306)</f>
        <v>1.3</v>
      </c>
      <c r="G2306" s="20">
        <f>IF(gesamt!C2306="",0,gesamt!J2306)</f>
        <v>0</v>
      </c>
      <c r="H2306" s="20">
        <f>IF(gesamt!C2306="",0,gesamt!K2306)</f>
        <v>0</v>
      </c>
      <c r="I2306" s="19">
        <f t="shared" si="138"/>
        <v>25.06</v>
      </c>
      <c r="J2306" s="22">
        <f t="shared" si="139"/>
        <v>2305</v>
      </c>
      <c r="K2306" s="21">
        <f t="shared" ca="1" si="135"/>
        <v>1</v>
      </c>
      <c r="L2306" s="21">
        <f ca="1">IF(K2306=0,"",COUNTIF($K$2:K2306,"&gt;0"))</f>
        <v>2305</v>
      </c>
      <c r="M2306" s="50" t="str">
        <f t="shared" ref="M2306:M2369" ca="1" si="140">IFERROR(INDEX(A:A,MATCH(ROW(K2305),L:L,0)),"")</f>
        <v>Weißkohl-Suppe, Magische Kohlsuppe</v>
      </c>
    </row>
    <row r="2307" spans="1:13" s="18" customFormat="1" ht="14.25" x14ac:dyDescent="0.2">
      <c r="A2307" s="18" t="str">
        <f>IF(gesamt!C2307="",CONCATENATE("Eintrag ",J2307),gesamt!A2307)</f>
        <v>Weißling, Wittling, Merlan (roh)</v>
      </c>
      <c r="B2307" s="18">
        <v>100</v>
      </c>
      <c r="C2307" s="19">
        <f>IF(gesamt!C2307="",100,gesamt!D2307)</f>
        <v>78</v>
      </c>
      <c r="D2307" s="20">
        <f>IF(gesamt!C2307="",10,gesamt!G2307)</f>
        <v>0</v>
      </c>
      <c r="E2307" s="20">
        <f>IF(gesamt!C2307="",10,gesamt!H2307)</f>
        <v>0.5</v>
      </c>
      <c r="F2307" s="20">
        <f>IF(gesamt!C2307="",10,gesamt!I2307)</f>
        <v>17.5</v>
      </c>
      <c r="G2307" s="20">
        <f>IF(gesamt!C2307="",0,gesamt!J2307)</f>
        <v>0</v>
      </c>
      <c r="H2307" s="20">
        <f>IF(gesamt!C2307="",0,gesamt!K2307)</f>
        <v>0</v>
      </c>
      <c r="I2307" s="19">
        <f t="shared" ref="I2307:I2370" si="141">D2307*4.1+E2307*9.3+F2307*4.2+G2307*7+H2307*3</f>
        <v>78.150000000000006</v>
      </c>
      <c r="J2307" s="22">
        <f t="shared" si="139"/>
        <v>2306</v>
      </c>
      <c r="K2307" s="21">
        <f t="shared" ca="1" si="135"/>
        <v>1</v>
      </c>
      <c r="L2307" s="21">
        <f ca="1">IF(K2307=0,"",COUNTIF($K$2:K2307,"&gt;0"))</f>
        <v>2306</v>
      </c>
      <c r="M2307" s="50" t="str">
        <f t="shared" ca="1" si="140"/>
        <v>Weißling, Wittling, Merlan (roh)</v>
      </c>
    </row>
    <row r="2308" spans="1:13" s="18" customFormat="1" ht="14.25" x14ac:dyDescent="0.2">
      <c r="A2308" s="18" t="str">
        <f>IF(gesamt!C2308="",CONCATENATE("Eintrag ",J2308),gesamt!A2308)</f>
        <v>Weißwein, Auslese</v>
      </c>
      <c r="B2308" s="18">
        <v>100</v>
      </c>
      <c r="C2308" s="19">
        <f>IF(gesamt!C2308="",100,gesamt!D2308)</f>
        <v>89</v>
      </c>
      <c r="D2308" s="20">
        <f>IF(gesamt!C2308="",10,gesamt!G2308)</f>
        <v>5.5</v>
      </c>
      <c r="E2308" s="20">
        <f>IF(gesamt!C2308="",10,gesamt!H2308)</f>
        <v>0</v>
      </c>
      <c r="F2308" s="20">
        <f>IF(gesamt!C2308="",10,gesamt!I2308)</f>
        <v>0.1</v>
      </c>
      <c r="G2308" s="20">
        <f>IF(gesamt!C2308="",0,gesamt!J2308)</f>
        <v>10</v>
      </c>
      <c r="H2308" s="20">
        <f>IF(gesamt!C2308="",0,gesamt!K2308)</f>
        <v>0</v>
      </c>
      <c r="I2308" s="19">
        <f t="shared" si="141"/>
        <v>92.97</v>
      </c>
      <c r="J2308" s="22">
        <f t="shared" si="139"/>
        <v>2307</v>
      </c>
      <c r="K2308" s="21">
        <f t="shared" ca="1" si="135"/>
        <v>1</v>
      </c>
      <c r="L2308" s="21">
        <f ca="1">IF(K2308=0,"",COUNTIF($K$2:K2308,"&gt;0"))</f>
        <v>2307</v>
      </c>
      <c r="M2308" s="50" t="str">
        <f t="shared" ca="1" si="140"/>
        <v>Weißwein, Auslese</v>
      </c>
    </row>
    <row r="2309" spans="1:13" s="18" customFormat="1" ht="14.25" x14ac:dyDescent="0.2">
      <c r="A2309" s="18" t="str">
        <f>IF(gesamt!C2309="",CONCATENATE("Eintrag ",J2309),gesamt!A2309)</f>
        <v>Weißwein, halbtrocken</v>
      </c>
      <c r="B2309" s="18">
        <v>100</v>
      </c>
      <c r="C2309" s="19">
        <f>IF(gesamt!C2309="",100,gesamt!D2309)</f>
        <v>68</v>
      </c>
      <c r="D2309" s="20">
        <f>IF(gesamt!C2309="",10,gesamt!G2309)</f>
        <v>2</v>
      </c>
      <c r="E2309" s="20">
        <f>IF(gesamt!C2309="",10,gesamt!H2309)</f>
        <v>0</v>
      </c>
      <c r="F2309" s="20">
        <f>IF(gesamt!C2309="",10,gesamt!I2309)</f>
        <v>0.1</v>
      </c>
      <c r="G2309" s="20">
        <f>IF(gesamt!C2309="",0,gesamt!J2309)</f>
        <v>10</v>
      </c>
      <c r="H2309" s="20">
        <f>IF(gesamt!C2309="",0,gesamt!K2309)</f>
        <v>0</v>
      </c>
      <c r="I2309" s="19">
        <f t="shared" si="141"/>
        <v>78.62</v>
      </c>
      <c r="J2309" s="22">
        <f t="shared" si="139"/>
        <v>2308</v>
      </c>
      <c r="K2309" s="21">
        <f t="shared" ca="1" si="135"/>
        <v>1</v>
      </c>
      <c r="L2309" s="21">
        <f ca="1">IF(K2309=0,"",COUNTIF($K$2:K2309,"&gt;0"))</f>
        <v>2308</v>
      </c>
      <c r="M2309" s="50" t="str">
        <f t="shared" ca="1" si="140"/>
        <v>Weißwein, halbtrocken</v>
      </c>
    </row>
    <row r="2310" spans="1:13" s="18" customFormat="1" ht="14.25" x14ac:dyDescent="0.2">
      <c r="A2310" s="18" t="str">
        <f>IF(gesamt!C2310="",CONCATENATE("Eintrag ",J2310),gesamt!A2310)</f>
        <v>Weißwein, lieblich</v>
      </c>
      <c r="B2310" s="18">
        <v>100</v>
      </c>
      <c r="C2310" s="19">
        <f>IF(gesamt!C2310="",100,gesamt!D2310)</f>
        <v>68</v>
      </c>
      <c r="D2310" s="20">
        <f>IF(gesamt!C2310="",10,gesamt!G2310)</f>
        <v>3</v>
      </c>
      <c r="E2310" s="20">
        <f>IF(gesamt!C2310="",10,gesamt!H2310)</f>
        <v>0</v>
      </c>
      <c r="F2310" s="20">
        <f>IF(gesamt!C2310="",10,gesamt!I2310)</f>
        <v>0.1</v>
      </c>
      <c r="G2310" s="20">
        <f>IF(gesamt!C2310="",0,gesamt!J2310)</f>
        <v>10</v>
      </c>
      <c r="H2310" s="20">
        <f>IF(gesamt!C2310="",0,gesamt!K2310)</f>
        <v>0</v>
      </c>
      <c r="I2310" s="19">
        <f t="shared" si="141"/>
        <v>82.72</v>
      </c>
      <c r="J2310" s="22">
        <f t="shared" si="139"/>
        <v>2309</v>
      </c>
      <c r="K2310" s="21">
        <f t="shared" ca="1" si="135"/>
        <v>1</v>
      </c>
      <c r="L2310" s="21">
        <f ca="1">IF(K2310=0,"",COUNTIF($K$2:K2310,"&gt;0"))</f>
        <v>2309</v>
      </c>
      <c r="M2310" s="50" t="str">
        <f t="shared" ca="1" si="140"/>
        <v>Weißwein, lieblich</v>
      </c>
    </row>
    <row r="2311" spans="1:13" s="18" customFormat="1" ht="14.25" x14ac:dyDescent="0.2">
      <c r="A2311" s="18" t="str">
        <f>IF(gesamt!C2311="",CONCATENATE("Eintrag ",J2311),gesamt!A2311)</f>
        <v>Weißwein, lieblich, alkoholfrei</v>
      </c>
      <c r="B2311" s="18">
        <v>100</v>
      </c>
      <c r="C2311" s="19">
        <f>IF(gesamt!C2311="",100,gesamt!D2311)</f>
        <v>20</v>
      </c>
      <c r="D2311" s="20">
        <f>IF(gesamt!C2311="",10,gesamt!G2311)</f>
        <v>3</v>
      </c>
      <c r="E2311" s="20">
        <f>IF(gesamt!C2311="",10,gesamt!H2311)</f>
        <v>0</v>
      </c>
      <c r="F2311" s="20">
        <f>IF(gesamt!C2311="",10,gesamt!I2311)</f>
        <v>0.1</v>
      </c>
      <c r="G2311" s="20">
        <f>IF(gesamt!C2311="",0,gesamt!J2311)</f>
        <v>0</v>
      </c>
      <c r="H2311" s="20">
        <f>IF(gesamt!C2311="",0,gesamt!K2311)</f>
        <v>0</v>
      </c>
      <c r="I2311" s="19">
        <f t="shared" si="141"/>
        <v>12.719999999999999</v>
      </c>
      <c r="J2311" s="22">
        <f t="shared" si="139"/>
        <v>2310</v>
      </c>
      <c r="K2311" s="21">
        <f t="shared" ca="1" si="135"/>
        <v>1</v>
      </c>
      <c r="L2311" s="21">
        <f ca="1">IF(K2311=0,"",COUNTIF($K$2:K2311,"&gt;0"))</f>
        <v>2310</v>
      </c>
      <c r="M2311" s="50" t="str">
        <f t="shared" ca="1" si="140"/>
        <v>Weißwein, lieblich, alkoholfrei</v>
      </c>
    </row>
    <row r="2312" spans="1:13" s="18" customFormat="1" ht="14.25" x14ac:dyDescent="0.2">
      <c r="A2312" s="18" t="str">
        <f>IF(gesamt!C2312="",CONCATENATE("Eintrag ",J2312),gesamt!A2312)</f>
        <v>Weißwein, trocken</v>
      </c>
      <c r="B2312" s="18">
        <v>100</v>
      </c>
      <c r="C2312" s="19">
        <f>IF(gesamt!C2312="",100,gesamt!D2312)</f>
        <v>69</v>
      </c>
      <c r="D2312" s="20">
        <f>IF(gesamt!C2312="",10,gesamt!G2312)</f>
        <v>0.5</v>
      </c>
      <c r="E2312" s="20">
        <f>IF(gesamt!C2312="",10,gesamt!H2312)</f>
        <v>0</v>
      </c>
      <c r="F2312" s="20">
        <f>IF(gesamt!C2312="",10,gesamt!I2312)</f>
        <v>0.1</v>
      </c>
      <c r="G2312" s="20">
        <f>IF(gesamt!C2312="",0,gesamt!J2312)</f>
        <v>10</v>
      </c>
      <c r="H2312" s="20">
        <f>IF(gesamt!C2312="",0,gesamt!K2312)</f>
        <v>0</v>
      </c>
      <c r="I2312" s="19">
        <f t="shared" si="141"/>
        <v>72.47</v>
      </c>
      <c r="J2312" s="22">
        <f t="shared" si="139"/>
        <v>2311</v>
      </c>
      <c r="K2312" s="21">
        <f t="shared" ca="1" si="135"/>
        <v>1</v>
      </c>
      <c r="L2312" s="21">
        <f ca="1">IF(K2312=0,"",COUNTIF($K$2:K2312,"&gt;0"))</f>
        <v>2311</v>
      </c>
      <c r="M2312" s="50" t="str">
        <f t="shared" ca="1" si="140"/>
        <v>Weißwein, trocken</v>
      </c>
    </row>
    <row r="2313" spans="1:13" s="18" customFormat="1" ht="14.25" x14ac:dyDescent="0.2">
      <c r="A2313" s="18" t="str">
        <f>IF(gesamt!C2313="",CONCATENATE("Eintrag ",J2313),gesamt!A2313)</f>
        <v>Weißweinschorle</v>
      </c>
      <c r="B2313" s="18">
        <v>100</v>
      </c>
      <c r="C2313" s="19">
        <f>IF(gesamt!C2313="",100,gesamt!D2313)</f>
        <v>58</v>
      </c>
      <c r="D2313" s="20">
        <f>IF(gesamt!C2313="",10,gesamt!G2313)</f>
        <v>7.5</v>
      </c>
      <c r="E2313" s="20">
        <f>IF(gesamt!C2313="",10,gesamt!H2313)</f>
        <v>0</v>
      </c>
      <c r="F2313" s="20">
        <f>IF(gesamt!C2313="",10,gesamt!I2313)</f>
        <v>0.1</v>
      </c>
      <c r="G2313" s="20">
        <f>IF(gesamt!C2313="",0,gesamt!J2313)</f>
        <v>5</v>
      </c>
      <c r="H2313" s="20">
        <f>IF(gesamt!C2313="",0,gesamt!K2313)</f>
        <v>0</v>
      </c>
      <c r="I2313" s="19">
        <f t="shared" si="141"/>
        <v>66.17</v>
      </c>
      <c r="J2313" s="22">
        <f t="shared" si="139"/>
        <v>2312</v>
      </c>
      <c r="K2313" s="21">
        <f t="shared" ca="1" si="135"/>
        <v>1</v>
      </c>
      <c r="L2313" s="21">
        <f ca="1">IF(K2313=0,"",COUNTIF($K$2:K2313,"&gt;0"))</f>
        <v>2312</v>
      </c>
      <c r="M2313" s="50" t="str">
        <f t="shared" ca="1" si="140"/>
        <v>Weißweinschorle</v>
      </c>
    </row>
    <row r="2314" spans="1:13" s="18" customFormat="1" ht="14.25" x14ac:dyDescent="0.2">
      <c r="A2314" s="18" t="str">
        <f>IF(gesamt!C2314="",CONCATENATE("Eintrag ",J2314),gesamt!A2314)</f>
        <v>Weißwurst (Bayerische Weißwurst, Schlesische Weißwurst, Hamburger Weißwurst)</v>
      </c>
      <c r="B2314" s="18">
        <v>100</v>
      </c>
      <c r="C2314" s="19">
        <f>IF(gesamt!C2314="",100,gesamt!D2314)</f>
        <v>278</v>
      </c>
      <c r="D2314" s="20">
        <f>IF(gesamt!C2314="",10,gesamt!G2314)</f>
        <v>0.2</v>
      </c>
      <c r="E2314" s="20">
        <f>IF(gesamt!C2314="",10,gesamt!H2314)</f>
        <v>25.6</v>
      </c>
      <c r="F2314" s="20">
        <f>IF(gesamt!C2314="",10,gesamt!I2314)</f>
        <v>10.8</v>
      </c>
      <c r="G2314" s="20">
        <f>IF(gesamt!C2314="",0,gesamt!J2314)</f>
        <v>0</v>
      </c>
      <c r="H2314" s="20">
        <f>IF(gesamt!C2314="",0,gesamt!K2314)</f>
        <v>0</v>
      </c>
      <c r="I2314" s="19">
        <f t="shared" si="141"/>
        <v>284.26000000000005</v>
      </c>
      <c r="J2314" s="22">
        <f t="shared" si="139"/>
        <v>2313</v>
      </c>
      <c r="K2314" s="21">
        <f t="shared" ca="1" si="135"/>
        <v>1</v>
      </c>
      <c r="L2314" s="21">
        <f ca="1">IF(K2314=0,"",COUNTIF($K$2:K2314,"&gt;0"))</f>
        <v>2313</v>
      </c>
      <c r="M2314" s="50" t="str">
        <f t="shared" ca="1" si="140"/>
        <v>Weißwurst (Bayerische Weißwurst, Schlesische Weißwurst, Hamburger Weißwurst)</v>
      </c>
    </row>
    <row r="2315" spans="1:13" s="18" customFormat="1" ht="14.25" x14ac:dyDescent="0.2">
      <c r="A2315" s="18" t="str">
        <f>IF(gesamt!C2315="",CONCATENATE("Eintrag ",J2315),gesamt!A2315)</f>
        <v>Weizenbier (Weiße, Weißbier, Hefeweizenbier, Hefeweißbier)</v>
      </c>
      <c r="B2315" s="18">
        <v>100</v>
      </c>
      <c r="C2315" s="19">
        <f>IF(gesamt!C2315="",100,gesamt!D2315)</f>
        <v>52</v>
      </c>
      <c r="D2315" s="20">
        <f>IF(gesamt!C2315="",10,gesamt!G2315)</f>
        <v>3</v>
      </c>
      <c r="E2315" s="20">
        <f>IF(gesamt!C2315="",10,gesamt!H2315)</f>
        <v>0</v>
      </c>
      <c r="F2315" s="20">
        <f>IF(gesamt!C2315="",10,gesamt!I2315)</f>
        <v>0.3</v>
      </c>
      <c r="G2315" s="20">
        <f>IF(gesamt!C2315="",0,gesamt!J2315)</f>
        <v>5</v>
      </c>
      <c r="H2315" s="20">
        <f>IF(gesamt!C2315="",0,gesamt!K2315)</f>
        <v>0</v>
      </c>
      <c r="I2315" s="19">
        <f t="shared" si="141"/>
        <v>48.56</v>
      </c>
      <c r="J2315" s="22">
        <f t="shared" si="139"/>
        <v>2314</v>
      </c>
      <c r="K2315" s="21">
        <f t="shared" ca="1" si="135"/>
        <v>1</v>
      </c>
      <c r="L2315" s="21">
        <f ca="1">IF(K2315=0,"",COUNTIF($K$2:K2315,"&gt;0"))</f>
        <v>2314</v>
      </c>
      <c r="M2315" s="50" t="str">
        <f t="shared" ca="1" si="140"/>
        <v>Weizenbier (Weiße, Weißbier, Hefeweizenbier, Hefeweißbier)</v>
      </c>
    </row>
    <row r="2316" spans="1:13" s="18" customFormat="1" ht="14.25" x14ac:dyDescent="0.2">
      <c r="A2316" s="18" t="str">
        <f>IF(gesamt!C2316="",CONCATENATE("Eintrag ",J2316),gesamt!A2316)</f>
        <v>Weizenbier alkoholfrei (Weiße, Weißbier, Hefeweizenbier, Hefeweißbier)</v>
      </c>
      <c r="B2316" s="18">
        <v>100</v>
      </c>
      <c r="C2316" s="19">
        <f>IF(gesamt!C2316="",100,gesamt!D2316)</f>
        <v>24</v>
      </c>
      <c r="D2316" s="20">
        <f>IF(gesamt!C2316="",10,gesamt!G2316)</f>
        <v>5.4</v>
      </c>
      <c r="E2316" s="20">
        <f>IF(gesamt!C2316="",10,gesamt!H2316)</f>
        <v>0</v>
      </c>
      <c r="F2316" s="20">
        <f>IF(gesamt!C2316="",10,gesamt!I2316)</f>
        <v>0.4</v>
      </c>
      <c r="G2316" s="20">
        <f>IF(gesamt!C2316="",0,gesamt!J2316)</f>
        <v>0</v>
      </c>
      <c r="H2316" s="20">
        <f>IF(gesamt!C2316="",0,gesamt!K2316)</f>
        <v>0</v>
      </c>
      <c r="I2316" s="19">
        <f t="shared" si="141"/>
        <v>23.82</v>
      </c>
      <c r="J2316" s="22">
        <f t="shared" si="139"/>
        <v>2315</v>
      </c>
      <c r="K2316" s="21">
        <f t="shared" ca="1" si="135"/>
        <v>1</v>
      </c>
      <c r="L2316" s="21">
        <f ca="1">IF(K2316=0,"",COUNTIF($K$2:K2316,"&gt;0"))</f>
        <v>2315</v>
      </c>
      <c r="M2316" s="50" t="str">
        <f t="shared" ca="1" si="140"/>
        <v>Weizenbier alkoholfrei (Weiße, Weißbier, Hefeweizenbier, Hefeweißbier)</v>
      </c>
    </row>
    <row r="2317" spans="1:13" s="18" customFormat="1" ht="14.25" x14ac:dyDescent="0.2">
      <c r="A2317" s="18" t="str">
        <f>IF(gesamt!C2317="",CONCATENATE("Eintrag ",J2317),gesamt!A2317)</f>
        <v>Weizenbrot mit etwas Schrot (Graubrot)</v>
      </c>
      <c r="B2317" s="18">
        <v>100</v>
      </c>
      <c r="C2317" s="19">
        <f>IF(gesamt!C2317="",100,gesamt!D2317)</f>
        <v>238</v>
      </c>
      <c r="D2317" s="20">
        <f>IF(gesamt!C2317="",10,gesamt!G2317)</f>
        <v>44.9</v>
      </c>
      <c r="E2317" s="20">
        <f>IF(gesamt!C2317="",10,gesamt!H2317)</f>
        <v>2</v>
      </c>
      <c r="F2317" s="20">
        <f>IF(gesamt!C2317="",10,gesamt!I2317)</f>
        <v>8.5</v>
      </c>
      <c r="G2317" s="20">
        <f>IF(gesamt!C2317="",0,gesamt!J2317)</f>
        <v>0</v>
      </c>
      <c r="H2317" s="20">
        <f>IF(gesamt!C2317="",0,gesamt!K2317)</f>
        <v>0</v>
      </c>
      <c r="I2317" s="19">
        <f t="shared" si="141"/>
        <v>238.39</v>
      </c>
      <c r="J2317" s="22">
        <f t="shared" si="139"/>
        <v>2316</v>
      </c>
      <c r="K2317" s="21">
        <f t="shared" ca="1" si="135"/>
        <v>1</v>
      </c>
      <c r="L2317" s="21">
        <f ca="1">IF(K2317=0,"",COUNTIF($K$2:K2317,"&gt;0"))</f>
        <v>2316</v>
      </c>
      <c r="M2317" s="50" t="str">
        <f t="shared" ca="1" si="140"/>
        <v>Weizenbrot mit etwas Schrot (Graubrot)</v>
      </c>
    </row>
    <row r="2318" spans="1:13" s="18" customFormat="1" ht="14.25" x14ac:dyDescent="0.2">
      <c r="A2318" s="18" t="str">
        <f>IF(gesamt!C2318="",CONCATENATE("Eintrag ",J2318),gesamt!A2318)</f>
        <v>Weizenbrot mit Schrot</v>
      </c>
      <c r="B2318" s="18">
        <v>100</v>
      </c>
      <c r="C2318" s="19">
        <f>IF(gesamt!C2318="",100,gesamt!D2318)</f>
        <v>238</v>
      </c>
      <c r="D2318" s="20">
        <f>IF(gesamt!C2318="",10,gesamt!G2318)</f>
        <v>44.5</v>
      </c>
      <c r="E2318" s="20">
        <f>IF(gesamt!C2318="",10,gesamt!H2318)</f>
        <v>2</v>
      </c>
      <c r="F2318" s="20">
        <f>IF(gesamt!C2318="",10,gesamt!I2318)</f>
        <v>8.6999999999999993</v>
      </c>
      <c r="G2318" s="20">
        <f>IF(gesamt!C2318="",0,gesamt!J2318)</f>
        <v>0</v>
      </c>
      <c r="H2318" s="20">
        <f>IF(gesamt!C2318="",0,gesamt!K2318)</f>
        <v>0</v>
      </c>
      <c r="I2318" s="19">
        <f t="shared" si="141"/>
        <v>237.58999999999997</v>
      </c>
      <c r="J2318" s="22">
        <f t="shared" si="139"/>
        <v>2317</v>
      </c>
      <c r="K2318" s="21">
        <f t="shared" ca="1" si="135"/>
        <v>1</v>
      </c>
      <c r="L2318" s="21">
        <f ca="1">IF(K2318=0,"",COUNTIF($K$2:K2318,"&gt;0"))</f>
        <v>2317</v>
      </c>
      <c r="M2318" s="50" t="str">
        <f t="shared" ca="1" si="140"/>
        <v>Weizenbrot mit Schrot</v>
      </c>
    </row>
    <row r="2319" spans="1:13" s="18" customFormat="1" ht="14.25" x14ac:dyDescent="0.2">
      <c r="A2319" s="18" t="str">
        <f>IF(gesamt!C2319="",CONCATENATE("Eintrag ",J2319),gesamt!A2319)</f>
        <v>Weizenflocken</v>
      </c>
      <c r="B2319" s="18">
        <v>100</v>
      </c>
      <c r="C2319" s="19">
        <f>IF(gesamt!C2319="",100,gesamt!D2319)</f>
        <v>315</v>
      </c>
      <c r="D2319" s="20">
        <f>IF(gesamt!C2319="",10,gesamt!G2319)</f>
        <v>61</v>
      </c>
      <c r="E2319" s="20">
        <f>IF(gesamt!C2319="",10,gesamt!H2319)</f>
        <v>1.8</v>
      </c>
      <c r="F2319" s="20">
        <f>IF(gesamt!C2319="",10,gesamt!I2319)</f>
        <v>11.5</v>
      </c>
      <c r="G2319" s="20">
        <f>IF(gesamt!C2319="",0,gesamt!J2319)</f>
        <v>0</v>
      </c>
      <c r="H2319" s="20">
        <f>IF(gesamt!C2319="",0,gesamt!K2319)</f>
        <v>0</v>
      </c>
      <c r="I2319" s="19">
        <f t="shared" si="141"/>
        <v>315.14</v>
      </c>
      <c r="J2319" s="22">
        <f t="shared" si="139"/>
        <v>2318</v>
      </c>
      <c r="K2319" s="21">
        <f t="shared" ca="1" si="135"/>
        <v>1</v>
      </c>
      <c r="L2319" s="21">
        <f ca="1">IF(K2319=0,"",COUNTIF($K$2:K2319,"&gt;0"))</f>
        <v>2318</v>
      </c>
      <c r="M2319" s="50" t="str">
        <f t="shared" ca="1" si="140"/>
        <v>Weizenflocken</v>
      </c>
    </row>
    <row r="2320" spans="1:13" s="18" customFormat="1" ht="14.25" x14ac:dyDescent="0.2">
      <c r="A2320" s="18" t="str">
        <f>IF(gesamt!C2320="",CONCATENATE("Eintrag ",J2320),gesamt!A2320)</f>
        <v>Weizengras pulverisiert, (getrocknete gemahlene ältere Weizenkeimlinge)</v>
      </c>
      <c r="B2320" s="18">
        <v>100</v>
      </c>
      <c r="C2320" s="19">
        <f>IF(gesamt!C2320="",100,gesamt!D2320)</f>
        <v>156</v>
      </c>
      <c r="D2320" s="20">
        <f>IF(gesamt!C2320="",10,gesamt!G2320)</f>
        <v>17</v>
      </c>
      <c r="E2320" s="20">
        <f>IF(gesamt!C2320="",10,gesamt!H2320)</f>
        <v>2</v>
      </c>
      <c r="F2320" s="20">
        <f>IF(gesamt!C2320="",10,gesamt!I2320)</f>
        <v>16</v>
      </c>
      <c r="G2320" s="20">
        <f>IF(gesamt!C2320="",0,gesamt!J2320)</f>
        <v>0</v>
      </c>
      <c r="H2320" s="20">
        <f>IF(gesamt!C2320="",0,gesamt!K2320)</f>
        <v>0</v>
      </c>
      <c r="I2320" s="19">
        <f t="shared" si="141"/>
        <v>155.5</v>
      </c>
      <c r="J2320" s="22">
        <f t="shared" si="139"/>
        <v>2319</v>
      </c>
      <c r="K2320" s="21">
        <f t="shared" ca="1" si="135"/>
        <v>1</v>
      </c>
      <c r="L2320" s="21">
        <f ca="1">IF(K2320=0,"",COUNTIF($K$2:K2320,"&gt;0"))</f>
        <v>2319</v>
      </c>
      <c r="M2320" s="50" t="str">
        <f t="shared" ca="1" si="140"/>
        <v>Weizengras pulverisiert, (getrocknete gemahlene ältere Weizenkeimlinge)</v>
      </c>
    </row>
    <row r="2321" spans="1:13" s="18" customFormat="1" ht="14.25" x14ac:dyDescent="0.2">
      <c r="A2321" s="18" t="str">
        <f>IF(gesamt!C2321="",CONCATENATE("Eintrag ",J2321),gesamt!A2321)</f>
        <v>Weizengrieß (Weizengries)</v>
      </c>
      <c r="B2321" s="18">
        <v>100</v>
      </c>
      <c r="C2321" s="19">
        <f>IF(gesamt!C2321="",100,gesamt!D2321)</f>
        <v>321</v>
      </c>
      <c r="D2321" s="20">
        <f>IF(gesamt!C2321="",10,gesamt!G2321)</f>
        <v>68.900000000000006</v>
      </c>
      <c r="E2321" s="20">
        <f>IF(gesamt!C2321="",10,gesamt!H2321)</f>
        <v>0.8</v>
      </c>
      <c r="F2321" s="20">
        <f>IF(gesamt!C2321="",10,gesamt!I2321)</f>
        <v>9.6</v>
      </c>
      <c r="G2321" s="20">
        <f>IF(gesamt!C2321="",0,gesamt!J2321)</f>
        <v>0</v>
      </c>
      <c r="H2321" s="20">
        <f>IF(gesamt!C2321="",0,gesamt!K2321)</f>
        <v>0</v>
      </c>
      <c r="I2321" s="19">
        <f t="shared" si="141"/>
        <v>330.25</v>
      </c>
      <c r="J2321" s="22">
        <f t="shared" si="139"/>
        <v>2320</v>
      </c>
      <c r="K2321" s="21">
        <f t="shared" ca="1" si="135"/>
        <v>1</v>
      </c>
      <c r="L2321" s="21">
        <f ca="1">IF(K2321=0,"",COUNTIF($K$2:K2321,"&gt;0"))</f>
        <v>2320</v>
      </c>
      <c r="M2321" s="50" t="str">
        <f t="shared" ca="1" si="140"/>
        <v>Weizengrieß (Weizengries)</v>
      </c>
    </row>
    <row r="2322" spans="1:13" s="18" customFormat="1" ht="14.25" x14ac:dyDescent="0.2">
      <c r="A2322" s="18" t="str">
        <f>IF(gesamt!C2322="",CONCATENATE("Eintrag ",J2322),gesamt!A2322)</f>
        <v>Weizenkeime, Weizenkeimlinge</v>
      </c>
      <c r="B2322" s="18">
        <v>100</v>
      </c>
      <c r="C2322" s="19">
        <f>IF(gesamt!C2322="",100,gesamt!D2322)</f>
        <v>312</v>
      </c>
      <c r="D2322" s="20">
        <f>IF(gesamt!C2322="",10,gesamt!G2322)</f>
        <v>30.6</v>
      </c>
      <c r="E2322" s="20">
        <f>IF(gesamt!C2322="",10,gesamt!H2322)</f>
        <v>9.1999999999999993</v>
      </c>
      <c r="F2322" s="20">
        <f>IF(gesamt!C2322="",10,gesamt!I2322)</f>
        <v>26.6</v>
      </c>
      <c r="G2322" s="20">
        <f>IF(gesamt!C2322="",0,gesamt!J2322)</f>
        <v>0</v>
      </c>
      <c r="H2322" s="20">
        <f>IF(gesamt!C2322="",0,gesamt!K2322)</f>
        <v>0</v>
      </c>
      <c r="I2322" s="19">
        <f t="shared" si="141"/>
        <v>322.74</v>
      </c>
      <c r="J2322" s="22">
        <f t="shared" si="139"/>
        <v>2321</v>
      </c>
      <c r="K2322" s="21">
        <f t="shared" ca="1" si="135"/>
        <v>1</v>
      </c>
      <c r="L2322" s="21">
        <f ca="1">IF(K2322=0,"",COUNTIF($K$2:K2322,"&gt;0"))</f>
        <v>2321</v>
      </c>
      <c r="M2322" s="50" t="str">
        <f t="shared" ca="1" si="140"/>
        <v>Weizenkeime, Weizenkeimlinge</v>
      </c>
    </row>
    <row r="2323" spans="1:13" s="18" customFormat="1" ht="14.25" x14ac:dyDescent="0.2">
      <c r="A2323" s="18" t="str">
        <f>IF(gesamt!C2323="",CONCATENATE("Eintrag ",J2323),gesamt!A2323)</f>
        <v>Weizenkeim-Flocken</v>
      </c>
      <c r="B2323" s="18">
        <v>100</v>
      </c>
      <c r="C2323" s="19">
        <f>IF(gesamt!C2323="",100,gesamt!D2323)</f>
        <v>325</v>
      </c>
      <c r="D2323" s="20">
        <f>IF(gesamt!C2323="",10,gesamt!G2323)</f>
        <v>30.8</v>
      </c>
      <c r="E2323" s="20">
        <f>IF(gesamt!C2323="",10,gesamt!H2323)</f>
        <v>9.1999999999999993</v>
      </c>
      <c r="F2323" s="20">
        <f>IF(gesamt!C2323="",10,gesamt!I2323)</f>
        <v>26.9</v>
      </c>
      <c r="G2323" s="20">
        <f>IF(gesamt!C2323="",0,gesamt!J2323)</f>
        <v>0</v>
      </c>
      <c r="H2323" s="20">
        <f>IF(gesamt!C2323="",0,gesamt!K2323)</f>
        <v>0</v>
      </c>
      <c r="I2323" s="19">
        <f t="shared" si="141"/>
        <v>324.82</v>
      </c>
      <c r="J2323" s="22">
        <f t="shared" si="139"/>
        <v>2322</v>
      </c>
      <c r="K2323" s="21">
        <f t="shared" ca="1" si="135"/>
        <v>1</v>
      </c>
      <c r="L2323" s="21">
        <f ca="1">IF(K2323=0,"",COUNTIF($K$2:K2323,"&gt;0"))</f>
        <v>2322</v>
      </c>
      <c r="M2323" s="50" t="str">
        <f t="shared" ca="1" si="140"/>
        <v>Weizenkeim-Flocken</v>
      </c>
    </row>
    <row r="2324" spans="1:13" s="18" customFormat="1" ht="14.25" x14ac:dyDescent="0.2">
      <c r="A2324" s="18" t="str">
        <f>IF(gesamt!C2324="",CONCATENATE("Eintrag ",J2324),gesamt!A2324)</f>
        <v>Weizenkeimöl</v>
      </c>
      <c r="B2324" s="18">
        <v>100</v>
      </c>
      <c r="C2324" s="19">
        <f>IF(gesamt!C2324="",100,gesamt!D2324)</f>
        <v>930</v>
      </c>
      <c r="D2324" s="20">
        <f>IF(gesamt!C2324="",10,gesamt!G2324)</f>
        <v>0</v>
      </c>
      <c r="E2324" s="20">
        <f>IF(gesamt!C2324="",10,gesamt!H2324)</f>
        <v>100</v>
      </c>
      <c r="F2324" s="20">
        <f>IF(gesamt!C2324="",10,gesamt!I2324)</f>
        <v>0</v>
      </c>
      <c r="G2324" s="20">
        <f>IF(gesamt!C2324="",0,gesamt!J2324)</f>
        <v>0</v>
      </c>
      <c r="H2324" s="20">
        <f>IF(gesamt!C2324="",0,gesamt!K2324)</f>
        <v>0</v>
      </c>
      <c r="I2324" s="19">
        <f t="shared" si="141"/>
        <v>930.00000000000011</v>
      </c>
      <c r="J2324" s="22">
        <f t="shared" si="139"/>
        <v>2323</v>
      </c>
      <c r="K2324" s="21">
        <f t="shared" ca="1" si="135"/>
        <v>1</v>
      </c>
      <c r="L2324" s="21">
        <f ca="1">IF(K2324=0,"",COUNTIF($K$2:K2324,"&gt;0"))</f>
        <v>2323</v>
      </c>
      <c r="M2324" s="50" t="str">
        <f t="shared" ca="1" si="140"/>
        <v>Weizenkeimöl</v>
      </c>
    </row>
    <row r="2325" spans="1:13" s="18" customFormat="1" ht="14.25" x14ac:dyDescent="0.2">
      <c r="A2325" s="18" t="str">
        <f>IF(gesamt!C2325="",CONCATENATE("Eintrag ",J2325),gesamt!A2325)</f>
        <v>Weizenkleber (Gluten, Klebereiweiß, Weizeneiweiß)</v>
      </c>
      <c r="B2325" s="18">
        <v>100</v>
      </c>
      <c r="C2325" s="19">
        <f>IF(gesamt!C2325="",100,gesamt!D2325)</f>
        <v>378</v>
      </c>
      <c r="D2325" s="20">
        <f>IF(gesamt!C2325="",10,gesamt!G2325)</f>
        <v>5.8</v>
      </c>
      <c r="E2325" s="20">
        <f>IF(gesamt!C2325="",10,gesamt!H2325)</f>
        <v>2</v>
      </c>
      <c r="F2325" s="20">
        <f>IF(gesamt!C2325="",10,gesamt!I2325)</f>
        <v>80</v>
      </c>
      <c r="G2325" s="20">
        <f>IF(gesamt!C2325="",0,gesamt!J2325)</f>
        <v>0</v>
      </c>
      <c r="H2325" s="20">
        <f>IF(gesamt!C2325="",0,gesamt!K2325)</f>
        <v>0</v>
      </c>
      <c r="I2325" s="19">
        <f t="shared" si="141"/>
        <v>378.38</v>
      </c>
      <c r="J2325" s="22">
        <f t="shared" si="139"/>
        <v>2324</v>
      </c>
      <c r="K2325" s="21">
        <f t="shared" ca="1" si="135"/>
        <v>1</v>
      </c>
      <c r="L2325" s="21">
        <f ca="1">IF(K2325=0,"",COUNTIF($K$2:K2325,"&gt;0"))</f>
        <v>2324</v>
      </c>
      <c r="M2325" s="50" t="str">
        <f t="shared" ca="1" si="140"/>
        <v>Weizenkleber (Gluten, Klebereiweiß, Weizeneiweiß)</v>
      </c>
    </row>
    <row r="2326" spans="1:13" s="18" customFormat="1" ht="14.25" x14ac:dyDescent="0.2">
      <c r="A2326" s="18" t="str">
        <f>IF(gesamt!C2326="",CONCATENATE("Eintrag ",J2326),gesamt!A2326)</f>
        <v>Weizenkleie</v>
      </c>
      <c r="B2326" s="18">
        <v>100</v>
      </c>
      <c r="C2326" s="19">
        <f>IF(gesamt!C2326="",100,gesamt!D2326)</f>
        <v>172</v>
      </c>
      <c r="D2326" s="20">
        <f>IF(gesamt!C2326="",10,gesamt!G2326)</f>
        <v>17.399999999999999</v>
      </c>
      <c r="E2326" s="20">
        <f>IF(gesamt!C2326="",10,gesamt!H2326)</f>
        <v>4.7</v>
      </c>
      <c r="F2326" s="20">
        <f>IF(gesamt!C2326="",10,gesamt!I2326)</f>
        <v>14.9</v>
      </c>
      <c r="G2326" s="20">
        <f>IF(gesamt!C2326="",0,gesamt!J2326)</f>
        <v>0</v>
      </c>
      <c r="H2326" s="20">
        <f>IF(gesamt!C2326="",0,gesamt!K2326)</f>
        <v>0</v>
      </c>
      <c r="I2326" s="19">
        <f t="shared" si="141"/>
        <v>177.63</v>
      </c>
      <c r="J2326" s="22">
        <f t="shared" si="139"/>
        <v>2325</v>
      </c>
      <c r="K2326" s="21">
        <f t="shared" ca="1" si="135"/>
        <v>1</v>
      </c>
      <c r="L2326" s="21">
        <f ca="1">IF(K2326=0,"",COUNTIF($K$2:K2326,"&gt;0"))</f>
        <v>2325</v>
      </c>
      <c r="M2326" s="50" t="str">
        <f t="shared" ca="1" si="140"/>
        <v>Weizenkleie</v>
      </c>
    </row>
    <row r="2327" spans="1:13" s="18" customFormat="1" ht="14.25" x14ac:dyDescent="0.2">
      <c r="A2327" s="18" t="str">
        <f>IF(gesamt!C2327="",CONCATENATE("Eintrag ",J2327),gesamt!A2327)</f>
        <v>Weizenkörner</v>
      </c>
      <c r="B2327" s="18">
        <v>100</v>
      </c>
      <c r="C2327" s="19">
        <f>IF(gesamt!C2327="",100,gesamt!D2327)</f>
        <v>353</v>
      </c>
      <c r="D2327" s="20">
        <f>IF(gesamt!C2327="",10,gesamt!G2327)</f>
        <v>70.5</v>
      </c>
      <c r="E2327" s="20">
        <f>IF(gesamt!C2327="",10,gesamt!H2327)</f>
        <v>1.5</v>
      </c>
      <c r="F2327" s="20">
        <f>IF(gesamt!C2327="",10,gesamt!I2327)</f>
        <v>12</v>
      </c>
      <c r="G2327" s="20">
        <f>IF(gesamt!C2327="",0,gesamt!J2327)</f>
        <v>0</v>
      </c>
      <c r="H2327" s="20">
        <f>IF(gesamt!C2327="",0,gesamt!K2327)</f>
        <v>0</v>
      </c>
      <c r="I2327" s="19">
        <f t="shared" si="141"/>
        <v>353.4</v>
      </c>
      <c r="J2327" s="22">
        <f t="shared" si="139"/>
        <v>2326</v>
      </c>
      <c r="K2327" s="21">
        <f t="shared" ca="1" si="135"/>
        <v>1</v>
      </c>
      <c r="L2327" s="21">
        <f ca="1">IF(K2327=0,"",COUNTIF($K$2:K2327,"&gt;0"))</f>
        <v>2326</v>
      </c>
      <c r="M2327" s="50" t="str">
        <f t="shared" ca="1" si="140"/>
        <v>Weizenkörner</v>
      </c>
    </row>
    <row r="2328" spans="1:13" s="18" customFormat="1" ht="14.25" x14ac:dyDescent="0.2">
      <c r="A2328" s="18" t="str">
        <f>IF(gesamt!C2328="",CONCATENATE("Eintrag ",J2328),gesamt!A2328)</f>
        <v>Weizenmehl Type 1050</v>
      </c>
      <c r="B2328" s="18">
        <v>100</v>
      </c>
      <c r="C2328" s="19">
        <f>IF(gesamt!C2328="",100,gesamt!D2328)</f>
        <v>341</v>
      </c>
      <c r="D2328" s="20">
        <f>IF(gesamt!C2328="",10,gesamt!G2328)</f>
        <v>70.7</v>
      </c>
      <c r="E2328" s="20">
        <f>IF(gesamt!C2328="",10,gesamt!H2328)</f>
        <v>1.1000000000000001</v>
      </c>
      <c r="F2328" s="20">
        <f>IF(gesamt!C2328="",10,gesamt!I2328)</f>
        <v>9.8000000000000007</v>
      </c>
      <c r="G2328" s="20">
        <f>IF(gesamt!C2328="",0,gesamt!J2328)</f>
        <v>0</v>
      </c>
      <c r="H2328" s="20">
        <f>IF(gesamt!C2328="",0,gesamt!K2328)</f>
        <v>0</v>
      </c>
      <c r="I2328" s="19">
        <f t="shared" si="141"/>
        <v>341.26000000000005</v>
      </c>
      <c r="J2328" s="22">
        <f t="shared" si="139"/>
        <v>2327</v>
      </c>
      <c r="K2328" s="21">
        <f t="shared" ca="1" si="135"/>
        <v>1</v>
      </c>
      <c r="L2328" s="21">
        <f ca="1">IF(K2328=0,"",COUNTIF($K$2:K2328,"&gt;0"))</f>
        <v>2327</v>
      </c>
      <c r="M2328" s="50" t="str">
        <f t="shared" ca="1" si="140"/>
        <v>Weizenmehl Type 1050</v>
      </c>
    </row>
    <row r="2329" spans="1:13" s="18" customFormat="1" ht="14.25" x14ac:dyDescent="0.2">
      <c r="A2329" s="18" t="str">
        <f>IF(gesamt!C2329="",CONCATENATE("Eintrag ",J2329),gesamt!A2329)</f>
        <v>Weizenmehl Type 1700</v>
      </c>
      <c r="B2329" s="18">
        <v>100</v>
      </c>
      <c r="C2329" s="19">
        <f>IF(gesamt!C2329="",100,gesamt!D2329)</f>
        <v>309</v>
      </c>
      <c r="D2329" s="20">
        <f>IF(gesamt!C2329="",10,gesamt!G2329)</f>
        <v>59.7</v>
      </c>
      <c r="E2329" s="20">
        <f>IF(gesamt!C2329="",10,gesamt!H2329)</f>
        <v>2.1</v>
      </c>
      <c r="F2329" s="20">
        <f>IF(gesamt!C2329="",10,gesamt!I2329)</f>
        <v>11.2</v>
      </c>
      <c r="G2329" s="20">
        <f>IF(gesamt!C2329="",0,gesamt!J2329)</f>
        <v>0</v>
      </c>
      <c r="H2329" s="20">
        <f>IF(gesamt!C2329="",0,gesamt!K2329)</f>
        <v>0</v>
      </c>
      <c r="I2329" s="19">
        <f t="shared" si="141"/>
        <v>311.33999999999997</v>
      </c>
      <c r="J2329" s="22">
        <f t="shared" si="139"/>
        <v>2328</v>
      </c>
      <c r="K2329" s="21">
        <f t="shared" ca="1" si="135"/>
        <v>1</v>
      </c>
      <c r="L2329" s="21">
        <f ca="1">IF(K2329=0,"",COUNTIF($K$2:K2329,"&gt;0"))</f>
        <v>2328</v>
      </c>
      <c r="M2329" s="50" t="str">
        <f t="shared" ca="1" si="140"/>
        <v>Weizenmehl Type 1700</v>
      </c>
    </row>
    <row r="2330" spans="1:13" s="18" customFormat="1" ht="14.25" x14ac:dyDescent="0.2">
      <c r="A2330" s="18" t="str">
        <f>IF(gesamt!C2330="",CONCATENATE("Eintrag ",J2330),gesamt!A2330)</f>
        <v>Weizenmehl Type 1800</v>
      </c>
      <c r="B2330" s="18">
        <v>100</v>
      </c>
      <c r="C2330" s="19">
        <f>IF(gesamt!C2330="",100,gesamt!D2330)</f>
        <v>313</v>
      </c>
      <c r="D2330" s="20">
        <f>IF(gesamt!C2330="",10,gesamt!G2330)</f>
        <v>59</v>
      </c>
      <c r="E2330" s="20">
        <f>IF(gesamt!C2330="",10,gesamt!H2330)</f>
        <v>2.2000000000000002</v>
      </c>
      <c r="F2330" s="20">
        <f>IF(gesamt!C2330="",10,gesamt!I2330)</f>
        <v>12.5</v>
      </c>
      <c r="G2330" s="20">
        <f>IF(gesamt!C2330="",0,gesamt!J2330)</f>
        <v>0</v>
      </c>
      <c r="H2330" s="20">
        <f>IF(gesamt!C2330="",0,gesamt!K2330)</f>
        <v>0</v>
      </c>
      <c r="I2330" s="19">
        <f t="shared" si="141"/>
        <v>314.85999999999996</v>
      </c>
      <c r="J2330" s="22">
        <f t="shared" si="139"/>
        <v>2329</v>
      </c>
      <c r="K2330" s="21">
        <f t="shared" ca="1" si="135"/>
        <v>1</v>
      </c>
      <c r="L2330" s="21">
        <f ca="1">IF(K2330=0,"",COUNTIF($K$2:K2330,"&gt;0"))</f>
        <v>2329</v>
      </c>
      <c r="M2330" s="50" t="str">
        <f t="shared" ca="1" si="140"/>
        <v>Weizenmehl Type 1800</v>
      </c>
    </row>
    <row r="2331" spans="1:13" s="18" customFormat="1" ht="14.25" x14ac:dyDescent="0.2">
      <c r="A2331" s="18" t="str">
        <f>IF(gesamt!C2331="",CONCATENATE("Eintrag ",J2331),gesamt!A2331)</f>
        <v>Weizenmehl Type 405</v>
      </c>
      <c r="B2331" s="18">
        <v>100</v>
      </c>
      <c r="C2331" s="19">
        <f>IF(gesamt!C2331="",100,gesamt!D2331)</f>
        <v>341</v>
      </c>
      <c r="D2331" s="20">
        <f>IF(gesamt!C2331="",10,gesamt!G2331)</f>
        <v>70.900000000000006</v>
      </c>
      <c r="E2331" s="20">
        <f>IF(gesamt!C2331="",10,gesamt!H2331)</f>
        <v>1</v>
      </c>
      <c r="F2331" s="20">
        <f>IF(gesamt!C2331="",10,gesamt!I2331)</f>
        <v>9.8000000000000007</v>
      </c>
      <c r="G2331" s="20">
        <f>IF(gesamt!C2331="",0,gesamt!J2331)</f>
        <v>0</v>
      </c>
      <c r="H2331" s="20">
        <f>IF(gesamt!C2331="",0,gesamt!K2331)</f>
        <v>0</v>
      </c>
      <c r="I2331" s="19">
        <f t="shared" si="141"/>
        <v>341.15000000000003</v>
      </c>
      <c r="J2331" s="22">
        <f t="shared" si="139"/>
        <v>2330</v>
      </c>
      <c r="K2331" s="21">
        <f t="shared" ca="1" si="135"/>
        <v>1</v>
      </c>
      <c r="L2331" s="21">
        <f ca="1">IF(K2331=0,"",COUNTIF($K$2:K2331,"&gt;0"))</f>
        <v>2330</v>
      </c>
      <c r="M2331" s="50" t="str">
        <f t="shared" ca="1" si="140"/>
        <v>Weizenmehl Type 405</v>
      </c>
    </row>
    <row r="2332" spans="1:13" s="18" customFormat="1" ht="14.25" x14ac:dyDescent="0.2">
      <c r="A2332" s="18" t="str">
        <f>IF(gesamt!C2332="",CONCATENATE("Eintrag ",J2332),gesamt!A2332)</f>
        <v>Weizenmehl Type 550</v>
      </c>
      <c r="B2332" s="18">
        <v>100</v>
      </c>
      <c r="C2332" s="19">
        <f>IF(gesamt!C2332="",100,gesamt!D2332)</f>
        <v>341</v>
      </c>
      <c r="D2332" s="20">
        <f>IF(gesamt!C2332="",10,gesamt!G2332)</f>
        <v>70.7</v>
      </c>
      <c r="E2332" s="20">
        <f>IF(gesamt!C2332="",10,gesamt!H2332)</f>
        <v>1.1000000000000001</v>
      </c>
      <c r="F2332" s="20">
        <f>IF(gesamt!C2332="",10,gesamt!I2332)</f>
        <v>9.8000000000000007</v>
      </c>
      <c r="G2332" s="20">
        <f>IF(gesamt!C2332="",0,gesamt!J2332)</f>
        <v>0</v>
      </c>
      <c r="H2332" s="20">
        <f>IF(gesamt!C2332="",0,gesamt!K2332)</f>
        <v>0</v>
      </c>
      <c r="I2332" s="19">
        <f t="shared" si="141"/>
        <v>341.26000000000005</v>
      </c>
      <c r="J2332" s="22">
        <f t="shared" si="139"/>
        <v>2331</v>
      </c>
      <c r="K2332" s="21">
        <f t="shared" ca="1" si="135"/>
        <v>1</v>
      </c>
      <c r="L2332" s="21">
        <f ca="1">IF(K2332=0,"",COUNTIF($K$2:K2332,"&gt;0"))</f>
        <v>2331</v>
      </c>
      <c r="M2332" s="50" t="str">
        <f t="shared" ca="1" si="140"/>
        <v>Weizenmehl Type 550</v>
      </c>
    </row>
    <row r="2333" spans="1:13" s="18" customFormat="1" ht="14.25" x14ac:dyDescent="0.2">
      <c r="A2333" s="18" t="str">
        <f>IF(gesamt!C2333="",CONCATENATE("Eintrag ",J2333),gesamt!A2333)</f>
        <v>Weizen-Mischbrot</v>
      </c>
      <c r="B2333" s="18">
        <v>100</v>
      </c>
      <c r="C2333" s="19">
        <f>IF(gesamt!C2333="",100,gesamt!D2333)</f>
        <v>226</v>
      </c>
      <c r="D2333" s="20">
        <f>IF(gesamt!C2333="",10,gesamt!G2333)</f>
        <v>47.7</v>
      </c>
      <c r="E2333" s="20">
        <f>IF(gesamt!C2333="",10,gesamt!H2333)</f>
        <v>1.1000000000000001</v>
      </c>
      <c r="F2333" s="20">
        <f>IF(gesamt!C2333="",10,gesamt!I2333)</f>
        <v>6.2</v>
      </c>
      <c r="G2333" s="20">
        <f>IF(gesamt!C2333="",0,gesamt!J2333)</f>
        <v>0</v>
      </c>
      <c r="H2333" s="20">
        <f>IF(gesamt!C2333="",0,gesamt!K2333)</f>
        <v>0</v>
      </c>
      <c r="I2333" s="19">
        <f t="shared" si="141"/>
        <v>231.83999999999997</v>
      </c>
      <c r="J2333" s="22">
        <f t="shared" si="139"/>
        <v>2332</v>
      </c>
      <c r="K2333" s="21">
        <f t="shared" ca="1" si="135"/>
        <v>1</v>
      </c>
      <c r="L2333" s="21">
        <f ca="1">IF(K2333=0,"",COUNTIF($K$2:K2333,"&gt;0"))</f>
        <v>2332</v>
      </c>
      <c r="M2333" s="50" t="str">
        <f t="shared" ca="1" si="140"/>
        <v>Weizen-Mischbrot</v>
      </c>
    </row>
    <row r="2334" spans="1:13" s="18" customFormat="1" ht="14.25" x14ac:dyDescent="0.2">
      <c r="A2334" s="18" t="str">
        <f>IF(gesamt!C2334="",CONCATENATE("Eintrag ",J2334),gesamt!A2334)</f>
        <v>Weizen-Mischbrot mit Schrot</v>
      </c>
      <c r="B2334" s="18">
        <v>100</v>
      </c>
      <c r="C2334" s="19">
        <f>IF(gesamt!C2334="",100,gesamt!D2334)</f>
        <v>222</v>
      </c>
      <c r="D2334" s="20">
        <f>IF(gesamt!C2334="",10,gesamt!G2334)</f>
        <v>44.7</v>
      </c>
      <c r="E2334" s="20">
        <f>IF(gesamt!C2334="",10,gesamt!H2334)</f>
        <v>0.9</v>
      </c>
      <c r="F2334" s="20">
        <f>IF(gesamt!C2334="",10,gesamt!I2334)</f>
        <v>7.2</v>
      </c>
      <c r="G2334" s="20">
        <f>IF(gesamt!C2334="",0,gesamt!J2334)</f>
        <v>0</v>
      </c>
      <c r="H2334" s="20">
        <f>IF(gesamt!C2334="",0,gesamt!K2334)</f>
        <v>0</v>
      </c>
      <c r="I2334" s="19">
        <f t="shared" si="141"/>
        <v>221.88</v>
      </c>
      <c r="J2334" s="22">
        <f t="shared" si="139"/>
        <v>2333</v>
      </c>
      <c r="K2334" s="21">
        <f t="shared" ca="1" si="135"/>
        <v>1</v>
      </c>
      <c r="L2334" s="21">
        <f ca="1">IF(K2334=0,"",COUNTIF($K$2:K2334,"&gt;0"))</f>
        <v>2333</v>
      </c>
      <c r="M2334" s="50" t="str">
        <f t="shared" ca="1" si="140"/>
        <v>Weizen-Mischbrot mit Schrot</v>
      </c>
    </row>
    <row r="2335" spans="1:13" s="18" customFormat="1" ht="14.25" x14ac:dyDescent="0.2">
      <c r="A2335" s="18" t="str">
        <f>IF(gesamt!C2335="",CONCATENATE("Eintrag ",J2335),gesamt!A2335)</f>
        <v>Weizen-Misch-Brötchen</v>
      </c>
      <c r="B2335" s="18">
        <v>100</v>
      </c>
      <c r="C2335" s="19">
        <f>IF(gesamt!C2335="",100,gesamt!D2335)</f>
        <v>238</v>
      </c>
      <c r="D2335" s="20">
        <f>IF(gesamt!C2335="",10,gesamt!G2335)</f>
        <v>48.3</v>
      </c>
      <c r="E2335" s="20">
        <f>IF(gesamt!C2335="",10,gesamt!H2335)</f>
        <v>0.9</v>
      </c>
      <c r="F2335" s="20">
        <f>IF(gesamt!C2335="",10,gesamt!I2335)</f>
        <v>7.6</v>
      </c>
      <c r="G2335" s="20">
        <f>IF(gesamt!C2335="",0,gesamt!J2335)</f>
        <v>0</v>
      </c>
      <c r="H2335" s="20">
        <f>IF(gesamt!C2335="",0,gesamt!K2335)</f>
        <v>0</v>
      </c>
      <c r="I2335" s="19">
        <f t="shared" si="141"/>
        <v>238.31999999999996</v>
      </c>
      <c r="J2335" s="22">
        <f t="shared" si="139"/>
        <v>2334</v>
      </c>
      <c r="K2335" s="21">
        <f t="shared" ca="1" si="135"/>
        <v>1</v>
      </c>
      <c r="L2335" s="21">
        <f ca="1">IF(K2335=0,"",COUNTIF($K$2:K2335,"&gt;0"))</f>
        <v>2334</v>
      </c>
      <c r="M2335" s="50" t="str">
        <f t="shared" ca="1" si="140"/>
        <v>Weizen-Misch-Brötchen</v>
      </c>
    </row>
    <row r="2336" spans="1:13" s="18" customFormat="1" ht="14.25" x14ac:dyDescent="0.2">
      <c r="A2336" s="18" t="str">
        <f>IF(gesamt!C2336="",CONCATENATE("Eintrag ",J2336),gesamt!A2336)</f>
        <v>Weizen-Misch-Toastbrot</v>
      </c>
      <c r="B2336" s="18">
        <v>100</v>
      </c>
      <c r="C2336" s="19">
        <f>IF(gesamt!C2336="",100,gesamt!D2336)</f>
        <v>256</v>
      </c>
      <c r="D2336" s="20">
        <f>IF(gesamt!C2336="",10,gesamt!G2336)</f>
        <v>46.6</v>
      </c>
      <c r="E2336" s="20">
        <f>IF(gesamt!C2336="",10,gesamt!H2336)</f>
        <v>3.3</v>
      </c>
      <c r="F2336" s="20">
        <f>IF(gesamt!C2336="",10,gesamt!I2336)</f>
        <v>8.1</v>
      </c>
      <c r="G2336" s="20">
        <f>IF(gesamt!C2336="",0,gesamt!J2336)</f>
        <v>0</v>
      </c>
      <c r="H2336" s="20">
        <f>IF(gesamt!C2336="",0,gesamt!K2336)</f>
        <v>0</v>
      </c>
      <c r="I2336" s="19">
        <f t="shared" si="141"/>
        <v>255.77</v>
      </c>
      <c r="J2336" s="22">
        <f t="shared" si="139"/>
        <v>2335</v>
      </c>
      <c r="K2336" s="21">
        <f t="shared" ca="1" si="135"/>
        <v>1</v>
      </c>
      <c r="L2336" s="21">
        <f ca="1">IF(K2336=0,"",COUNTIF($K$2:K2336,"&gt;0"))</f>
        <v>2335</v>
      </c>
      <c r="M2336" s="50" t="str">
        <f t="shared" ca="1" si="140"/>
        <v>Weizen-Misch-Toastbrot</v>
      </c>
    </row>
    <row r="2337" spans="1:13" s="18" customFormat="1" ht="14.25" x14ac:dyDescent="0.2">
      <c r="A2337" s="18" t="str">
        <f>IF(gesamt!C2337="",CONCATENATE("Eintrag ",J2337),gesamt!A2337)</f>
        <v>Weizen-Misch-Toastbrot mit Schrot</v>
      </c>
      <c r="B2337" s="18">
        <v>100</v>
      </c>
      <c r="C2337" s="19">
        <f>IF(gesamt!C2337="",100,gesamt!D2337)</f>
        <v>252</v>
      </c>
      <c r="D2337" s="20">
        <f>IF(gesamt!C2337="",10,gesamt!G2337)</f>
        <v>45.5</v>
      </c>
      <c r="E2337" s="20">
        <f>IF(gesamt!C2337="",10,gesamt!H2337)</f>
        <v>3.4</v>
      </c>
      <c r="F2337" s="20">
        <f>IF(gesamt!C2337="",10,gesamt!I2337)</f>
        <v>7.9</v>
      </c>
      <c r="G2337" s="20">
        <f>IF(gesamt!C2337="",0,gesamt!J2337)</f>
        <v>0</v>
      </c>
      <c r="H2337" s="20">
        <f>IF(gesamt!C2337="",0,gesamt!K2337)</f>
        <v>0</v>
      </c>
      <c r="I2337" s="19">
        <f t="shared" si="141"/>
        <v>251.35</v>
      </c>
      <c r="J2337" s="22">
        <f t="shared" si="139"/>
        <v>2336</v>
      </c>
      <c r="K2337" s="21">
        <f t="shared" ca="1" si="135"/>
        <v>1</v>
      </c>
      <c r="L2337" s="21">
        <f ca="1">IF(K2337=0,"",COUNTIF($K$2:K2337,"&gt;0"))</f>
        <v>2336</v>
      </c>
      <c r="M2337" s="50" t="str">
        <f t="shared" ca="1" si="140"/>
        <v>Weizen-Misch-Toastbrot mit Schrot</v>
      </c>
    </row>
    <row r="2338" spans="1:13" s="18" customFormat="1" ht="14.25" x14ac:dyDescent="0.2">
      <c r="A2338" s="18" t="str">
        <f>IF(gesamt!C2338="",CONCATENATE("Eintrag ",J2338),gesamt!A2338)</f>
        <v>Weizenschrot-Brot</v>
      </c>
      <c r="B2338" s="18">
        <v>100</v>
      </c>
      <c r="C2338" s="19">
        <f>IF(gesamt!C2338="",100,gesamt!D2338)</f>
        <v>219</v>
      </c>
      <c r="D2338" s="20">
        <f>IF(gesamt!C2338="",10,gesamt!G2338)</f>
        <v>45.7</v>
      </c>
      <c r="E2338" s="20">
        <f>IF(gesamt!C2338="",10,gesamt!H2338)</f>
        <v>1</v>
      </c>
      <c r="F2338" s="20">
        <f>IF(gesamt!C2338="",10,gesamt!I2338)</f>
        <v>6.7</v>
      </c>
      <c r="G2338" s="20">
        <f>IF(gesamt!C2338="",0,gesamt!J2338)</f>
        <v>0</v>
      </c>
      <c r="H2338" s="20">
        <f>IF(gesamt!C2338="",0,gesamt!K2338)</f>
        <v>0</v>
      </c>
      <c r="I2338" s="19">
        <f t="shared" si="141"/>
        <v>224.81</v>
      </c>
      <c r="J2338" s="22">
        <f t="shared" si="139"/>
        <v>2337</v>
      </c>
      <c r="K2338" s="21">
        <f t="shared" ca="1" si="135"/>
        <v>1</v>
      </c>
      <c r="L2338" s="21">
        <f ca="1">IF(K2338=0,"",COUNTIF($K$2:K2338,"&gt;0"))</f>
        <v>2337</v>
      </c>
      <c r="M2338" s="50" t="str">
        <f t="shared" ca="1" si="140"/>
        <v>Weizenschrot-Brot</v>
      </c>
    </row>
    <row r="2339" spans="1:13" s="18" customFormat="1" ht="14.25" x14ac:dyDescent="0.2">
      <c r="A2339" s="18" t="str">
        <f>IF(gesamt!C2339="",CONCATENATE("Eintrag ",J2339),gesamt!A2339)</f>
        <v>Weizensirup (reich an Fruchtzucker)</v>
      </c>
      <c r="B2339" s="18">
        <v>100</v>
      </c>
      <c r="C2339" s="19">
        <f>IF(gesamt!C2339="",100,gesamt!D2339)</f>
        <v>364</v>
      </c>
      <c r="D2339" s="20">
        <f>IF(gesamt!C2339="",10,gesamt!G2339)</f>
        <v>88</v>
      </c>
      <c r="E2339" s="20">
        <f>IF(gesamt!C2339="",10,gesamt!H2339)</f>
        <v>0.3</v>
      </c>
      <c r="F2339" s="20">
        <f>IF(gesamt!C2339="",10,gesamt!I2339)</f>
        <v>0.1</v>
      </c>
      <c r="G2339" s="20">
        <f>IF(gesamt!C2339="",0,gesamt!J2339)</f>
        <v>0</v>
      </c>
      <c r="H2339" s="20">
        <f>IF(gesamt!C2339="",0,gesamt!K2339)</f>
        <v>0</v>
      </c>
      <c r="I2339" s="19">
        <f t="shared" si="141"/>
        <v>364.01</v>
      </c>
      <c r="J2339" s="22">
        <f t="shared" si="139"/>
        <v>2338</v>
      </c>
      <c r="K2339" s="21">
        <f t="shared" ca="1" si="135"/>
        <v>1</v>
      </c>
      <c r="L2339" s="21">
        <f ca="1">IF(K2339=0,"",COUNTIF($K$2:K2339,"&gt;0"))</f>
        <v>2338</v>
      </c>
      <c r="M2339" s="50" t="str">
        <f t="shared" ca="1" si="140"/>
        <v>Weizensirup (reich an Fruchtzucker)</v>
      </c>
    </row>
    <row r="2340" spans="1:13" s="18" customFormat="1" ht="14.25" x14ac:dyDescent="0.2">
      <c r="A2340" s="18" t="str">
        <f>IF(gesamt!C2340="",CONCATENATE("Eintrag ",J2340),gesamt!A2340)</f>
        <v>Weizen-Sprossen</v>
      </c>
      <c r="B2340" s="18">
        <v>100</v>
      </c>
      <c r="C2340" s="19">
        <f>IF(gesamt!C2340="",100,gesamt!D2340)</f>
        <v>52</v>
      </c>
      <c r="D2340" s="20">
        <f>IF(gesamt!C2340="",10,gesamt!G2340)</f>
        <v>5</v>
      </c>
      <c r="E2340" s="20">
        <f>IF(gesamt!C2340="",10,gesamt!H2340)</f>
        <v>1.1000000000000001</v>
      </c>
      <c r="F2340" s="20">
        <f>IF(gesamt!C2340="",10,gesamt!I2340)</f>
        <v>5</v>
      </c>
      <c r="G2340" s="20">
        <f>IF(gesamt!C2340="",0,gesamt!J2340)</f>
        <v>0</v>
      </c>
      <c r="H2340" s="20">
        <f>IF(gesamt!C2340="",0,gesamt!K2340)</f>
        <v>0</v>
      </c>
      <c r="I2340" s="19">
        <f t="shared" si="141"/>
        <v>51.730000000000004</v>
      </c>
      <c r="J2340" s="22">
        <f t="shared" si="139"/>
        <v>2339</v>
      </c>
      <c r="K2340" s="21">
        <f t="shared" ca="1" si="135"/>
        <v>1</v>
      </c>
      <c r="L2340" s="21">
        <f ca="1">IF(K2340=0,"",COUNTIF($K$2:K2340,"&gt;0"))</f>
        <v>2339</v>
      </c>
      <c r="M2340" s="50" t="str">
        <f t="shared" ca="1" si="140"/>
        <v>Weizen-Sprossen</v>
      </c>
    </row>
    <row r="2341" spans="1:13" s="18" customFormat="1" ht="14.25" x14ac:dyDescent="0.2">
      <c r="A2341" s="18" t="str">
        <f>IF(gesamt!C2341="",CONCATENATE("Eintrag ",J2341),gesamt!A2341)</f>
        <v>Weizen-Stärkemehl</v>
      </c>
      <c r="B2341" s="18">
        <v>100</v>
      </c>
      <c r="C2341" s="19">
        <f>IF(gesamt!C2341="",100,gesamt!D2341)</f>
        <v>347</v>
      </c>
      <c r="D2341" s="20">
        <f>IF(gesamt!C2341="",10,gesamt!G2341)</f>
        <v>85.8</v>
      </c>
      <c r="E2341" s="20">
        <f>IF(gesamt!C2341="",10,gesamt!H2341)</f>
        <v>0.1</v>
      </c>
      <c r="F2341" s="20">
        <f>IF(gesamt!C2341="",10,gesamt!I2341)</f>
        <v>0.4</v>
      </c>
      <c r="G2341" s="20">
        <f>IF(gesamt!C2341="",0,gesamt!J2341)</f>
        <v>0</v>
      </c>
      <c r="H2341" s="20">
        <f>IF(gesamt!C2341="",0,gesamt!K2341)</f>
        <v>0</v>
      </c>
      <c r="I2341" s="19">
        <f t="shared" si="141"/>
        <v>354.39</v>
      </c>
      <c r="J2341" s="22">
        <f t="shared" ref="J2341:J2404" si="142">J2340+1</f>
        <v>2340</v>
      </c>
      <c r="K2341" s="21">
        <f t="shared" ca="1" si="135"/>
        <v>1</v>
      </c>
      <c r="L2341" s="21">
        <f ca="1">IF(K2341=0,"",COUNTIF($K$2:K2341,"&gt;0"))</f>
        <v>2340</v>
      </c>
      <c r="M2341" s="50" t="str">
        <f t="shared" ca="1" si="140"/>
        <v>Weizen-Stärkemehl</v>
      </c>
    </row>
    <row r="2342" spans="1:13" s="18" customFormat="1" ht="14.25" x14ac:dyDescent="0.2">
      <c r="A2342" s="18" t="str">
        <f>IF(gesamt!C2342="",CONCATENATE("Eintrag ",J2342),gesamt!A2342)</f>
        <v>Weizen-Toastbrot mit Schrot</v>
      </c>
      <c r="B2342" s="18">
        <v>100</v>
      </c>
      <c r="C2342" s="19">
        <f>IF(gesamt!C2342="",100,gesamt!D2342)</f>
        <v>257</v>
      </c>
      <c r="D2342" s="20">
        <f>IF(gesamt!C2342="",10,gesamt!G2342)</f>
        <v>44.4</v>
      </c>
      <c r="E2342" s="20">
        <f>IF(gesamt!C2342="",10,gesamt!H2342)</f>
        <v>3.9</v>
      </c>
      <c r="F2342" s="20">
        <f>IF(gesamt!C2342="",10,gesamt!I2342)</f>
        <v>9.1999999999999993</v>
      </c>
      <c r="G2342" s="20">
        <f>IF(gesamt!C2342="",0,gesamt!J2342)</f>
        <v>0</v>
      </c>
      <c r="H2342" s="20">
        <f>IF(gesamt!C2342="",0,gesamt!K2342)</f>
        <v>0</v>
      </c>
      <c r="I2342" s="19">
        <f t="shared" si="141"/>
        <v>256.95</v>
      </c>
      <c r="J2342" s="22">
        <f t="shared" si="142"/>
        <v>2341</v>
      </c>
      <c r="K2342" s="21">
        <f t="shared" ca="1" si="135"/>
        <v>1</v>
      </c>
      <c r="L2342" s="21">
        <f ca="1">IF(K2342=0,"",COUNTIF($K$2:K2342,"&gt;0"))</f>
        <v>2341</v>
      </c>
      <c r="M2342" s="50" t="str">
        <f t="shared" ca="1" si="140"/>
        <v>Weizen-Toastbrot mit Schrot</v>
      </c>
    </row>
    <row r="2343" spans="1:13" s="18" customFormat="1" ht="14.25" x14ac:dyDescent="0.2">
      <c r="A2343" s="18" t="str">
        <f>IF(gesamt!C2343="",CONCATENATE("Eintrag ",J2343),gesamt!A2343)</f>
        <v>Weizen-Vollkorn-Brot</v>
      </c>
      <c r="B2343" s="18">
        <v>100</v>
      </c>
      <c r="C2343" s="19">
        <f>IF(gesamt!C2343="",100,gesamt!D2343)</f>
        <v>202</v>
      </c>
      <c r="D2343" s="20">
        <f>IF(gesamt!C2343="",10,gesamt!G2343)</f>
        <v>41.4</v>
      </c>
      <c r="E2343" s="20">
        <f>IF(gesamt!C2343="",10,gesamt!H2343)</f>
        <v>0.9</v>
      </c>
      <c r="F2343" s="20">
        <f>IF(gesamt!C2343="",10,gesamt!I2343)</f>
        <v>7.1</v>
      </c>
      <c r="G2343" s="20">
        <f>IF(gesamt!C2343="",0,gesamt!J2343)</f>
        <v>0</v>
      </c>
      <c r="H2343" s="20">
        <f>IF(gesamt!C2343="",0,gesamt!K2343)</f>
        <v>0</v>
      </c>
      <c r="I2343" s="19">
        <f t="shared" si="141"/>
        <v>207.92999999999998</v>
      </c>
      <c r="J2343" s="22">
        <f t="shared" si="142"/>
        <v>2342</v>
      </c>
      <c r="K2343" s="21">
        <f t="shared" ca="1" si="135"/>
        <v>1</v>
      </c>
      <c r="L2343" s="21">
        <f ca="1">IF(K2343=0,"",COUNTIF($K$2:K2343,"&gt;0"))</f>
        <v>2342</v>
      </c>
      <c r="M2343" s="50" t="str">
        <f t="shared" ca="1" si="140"/>
        <v>Weizen-Vollkorn-Brot</v>
      </c>
    </row>
    <row r="2344" spans="1:13" s="18" customFormat="1" ht="14.25" x14ac:dyDescent="0.2">
      <c r="A2344" s="18" t="str">
        <f>IF(gesamt!C2344="",CONCATENATE("Eintrag ",J2344),gesamt!A2344)</f>
        <v>Weizen-Vollkorn-Brötchen</v>
      </c>
      <c r="B2344" s="18">
        <v>100</v>
      </c>
      <c r="C2344" s="19">
        <f>IF(gesamt!C2344="",100,gesamt!D2344)</f>
        <v>223</v>
      </c>
      <c r="D2344" s="20">
        <f>IF(gesamt!C2344="",10,gesamt!G2344)</f>
        <v>42.5</v>
      </c>
      <c r="E2344" s="20">
        <f>IF(gesamt!C2344="",10,gesamt!H2344)</f>
        <v>1.6</v>
      </c>
      <c r="F2344" s="20">
        <f>IF(gesamt!C2344="",10,gesamt!I2344)</f>
        <v>8.1</v>
      </c>
      <c r="G2344" s="20">
        <f>IF(gesamt!C2344="",0,gesamt!J2344)</f>
        <v>0</v>
      </c>
      <c r="H2344" s="20">
        <f>IF(gesamt!C2344="",0,gesamt!K2344)</f>
        <v>0</v>
      </c>
      <c r="I2344" s="19">
        <f t="shared" si="141"/>
        <v>223.14999999999998</v>
      </c>
      <c r="J2344" s="22">
        <f t="shared" si="142"/>
        <v>2343</v>
      </c>
      <c r="K2344" s="21">
        <f t="shared" ca="1" si="135"/>
        <v>1</v>
      </c>
      <c r="L2344" s="21">
        <f ca="1">IF(K2344=0,"",COUNTIF($K$2:K2344,"&gt;0"))</f>
        <v>2343</v>
      </c>
      <c r="M2344" s="50" t="str">
        <f t="shared" ca="1" si="140"/>
        <v>Weizen-Vollkorn-Brötchen</v>
      </c>
    </row>
    <row r="2345" spans="1:13" s="18" customFormat="1" ht="14.25" x14ac:dyDescent="0.2">
      <c r="A2345" s="18" t="str">
        <f>IF(gesamt!C2345="",CONCATENATE("Eintrag ",J2345),gesamt!A2345)</f>
        <v>Weizen-Vollkorn-Mischbrot</v>
      </c>
      <c r="B2345" s="18">
        <v>100</v>
      </c>
      <c r="C2345" s="19">
        <f>IF(gesamt!C2345="",100,gesamt!D2345)</f>
        <v>208</v>
      </c>
      <c r="D2345" s="20">
        <f>IF(gesamt!C2345="",10,gesamt!G2345)</f>
        <v>40.5</v>
      </c>
      <c r="E2345" s="20">
        <f>IF(gesamt!C2345="",10,gesamt!H2345)</f>
        <v>1.3</v>
      </c>
      <c r="F2345" s="20">
        <f>IF(gesamt!C2345="",10,gesamt!I2345)</f>
        <v>7.1</v>
      </c>
      <c r="G2345" s="20">
        <f>IF(gesamt!C2345="",0,gesamt!J2345)</f>
        <v>0</v>
      </c>
      <c r="H2345" s="20">
        <f>IF(gesamt!C2345="",0,gesamt!K2345)</f>
        <v>0</v>
      </c>
      <c r="I2345" s="19">
        <f t="shared" si="141"/>
        <v>207.95999999999998</v>
      </c>
      <c r="J2345" s="22">
        <f t="shared" si="142"/>
        <v>2344</v>
      </c>
      <c r="K2345" s="21">
        <f t="shared" ca="1" si="135"/>
        <v>1</v>
      </c>
      <c r="L2345" s="21">
        <f ca="1">IF(K2345=0,"",COUNTIF($K$2:K2345,"&gt;0"))</f>
        <v>2344</v>
      </c>
      <c r="M2345" s="50" t="str">
        <f t="shared" ca="1" si="140"/>
        <v>Weizen-Vollkorn-Mischbrot</v>
      </c>
    </row>
    <row r="2346" spans="1:13" s="18" customFormat="1" ht="14.25" x14ac:dyDescent="0.2">
      <c r="A2346" s="18" t="str">
        <f>IF(gesamt!C2346="",CONCATENATE("Eintrag ",J2346),gesamt!A2346)</f>
        <v>Weizen-Vollkorn-Mischbrötchen</v>
      </c>
      <c r="B2346" s="18">
        <v>100</v>
      </c>
      <c r="C2346" s="19">
        <f>IF(gesamt!C2346="",100,gesamt!D2346)</f>
        <v>242</v>
      </c>
      <c r="D2346" s="20">
        <f>IF(gesamt!C2346="",10,gesamt!G2346)</f>
        <v>47.1</v>
      </c>
      <c r="E2346" s="20">
        <f>IF(gesamt!C2346="",10,gesamt!H2346)</f>
        <v>1.5</v>
      </c>
      <c r="F2346" s="20">
        <f>IF(gesamt!C2346="",10,gesamt!I2346)</f>
        <v>8.4</v>
      </c>
      <c r="G2346" s="20">
        <f>IF(gesamt!C2346="",0,gesamt!J2346)</f>
        <v>0</v>
      </c>
      <c r="H2346" s="20">
        <f>IF(gesamt!C2346="",0,gesamt!K2346)</f>
        <v>0</v>
      </c>
      <c r="I2346" s="19">
        <f t="shared" si="141"/>
        <v>242.33999999999997</v>
      </c>
      <c r="J2346" s="22">
        <f t="shared" si="142"/>
        <v>2345</v>
      </c>
      <c r="K2346" s="21">
        <f t="shared" ca="1" si="135"/>
        <v>1</v>
      </c>
      <c r="L2346" s="21">
        <f ca="1">IF(K2346=0,"",COUNTIF($K$2:K2346,"&gt;0"))</f>
        <v>2345</v>
      </c>
      <c r="M2346" s="50" t="str">
        <f t="shared" ca="1" si="140"/>
        <v>Weizen-Vollkorn-Mischbrötchen</v>
      </c>
    </row>
    <row r="2347" spans="1:13" s="18" customFormat="1" ht="14.25" x14ac:dyDescent="0.2">
      <c r="A2347" s="18" t="str">
        <f>IF(gesamt!C2347="",CONCATENATE("Eintrag ",J2347),gesamt!A2347)</f>
        <v>Weizen-Vollkorn-Misch-Schrotbrot</v>
      </c>
      <c r="B2347" s="18">
        <v>100</v>
      </c>
      <c r="C2347" s="19">
        <f>IF(gesamt!C2347="",100,gesamt!D2347)</f>
        <v>216</v>
      </c>
      <c r="D2347" s="20">
        <f>IF(gesamt!C2347="",10,gesamt!G2347)</f>
        <v>42.4</v>
      </c>
      <c r="E2347" s="20">
        <f>IF(gesamt!C2347="",10,gesamt!H2347)</f>
        <v>1.2</v>
      </c>
      <c r="F2347" s="20">
        <f>IF(gesamt!C2347="",10,gesamt!I2347)</f>
        <v>7.4</v>
      </c>
      <c r="G2347" s="20">
        <f>IF(gesamt!C2347="",0,gesamt!J2347)</f>
        <v>0</v>
      </c>
      <c r="H2347" s="20">
        <f>IF(gesamt!C2347="",0,gesamt!K2347)</f>
        <v>0</v>
      </c>
      <c r="I2347" s="19">
        <f t="shared" si="141"/>
        <v>216.07999999999998</v>
      </c>
      <c r="J2347" s="22">
        <f t="shared" si="142"/>
        <v>2346</v>
      </c>
      <c r="K2347" s="21">
        <f t="shared" ca="1" si="135"/>
        <v>1</v>
      </c>
      <c r="L2347" s="21">
        <f ca="1">IF(K2347=0,"",COUNTIF($K$2:K2347,"&gt;0"))</f>
        <v>2346</v>
      </c>
      <c r="M2347" s="50" t="str">
        <f t="shared" ca="1" si="140"/>
        <v>Weizen-Vollkorn-Misch-Schrotbrot</v>
      </c>
    </row>
    <row r="2348" spans="1:13" s="18" customFormat="1" ht="14.25" x14ac:dyDescent="0.2">
      <c r="A2348" s="18" t="str">
        <f>IF(gesamt!C2348="",CONCATENATE("Eintrag ",J2348),gesamt!A2348)</f>
        <v>Wels, Waller, Schaidfisch (roh)</v>
      </c>
      <c r="B2348" s="18">
        <v>100</v>
      </c>
      <c r="C2348" s="19">
        <f>IF(gesamt!C2348="",100,gesamt!D2348)</f>
        <v>163</v>
      </c>
      <c r="D2348" s="20">
        <f>IF(gesamt!C2348="",10,gesamt!G2348)</f>
        <v>0</v>
      </c>
      <c r="E2348" s="20">
        <f>IF(gesamt!C2348="",10,gesamt!H2348)</f>
        <v>11.3</v>
      </c>
      <c r="F2348" s="20">
        <f>IF(gesamt!C2348="",10,gesamt!I2348)</f>
        <v>15.3</v>
      </c>
      <c r="G2348" s="20">
        <f>IF(gesamt!C2348="",0,gesamt!J2348)</f>
        <v>0</v>
      </c>
      <c r="H2348" s="20">
        <f>IF(gesamt!C2348="",0,gesamt!K2348)</f>
        <v>0</v>
      </c>
      <c r="I2348" s="19">
        <f t="shared" si="141"/>
        <v>169.35000000000002</v>
      </c>
      <c r="J2348" s="22">
        <f t="shared" si="142"/>
        <v>2347</v>
      </c>
      <c r="K2348" s="21">
        <f t="shared" ca="1" si="135"/>
        <v>1</v>
      </c>
      <c r="L2348" s="21">
        <f ca="1">IF(K2348=0,"",COUNTIF($K$2:K2348,"&gt;0"))</f>
        <v>2347</v>
      </c>
      <c r="M2348" s="50" t="str">
        <f t="shared" ca="1" si="140"/>
        <v>Wels, Waller, Schaidfisch (roh)</v>
      </c>
    </row>
    <row r="2349" spans="1:13" s="18" customFormat="1" ht="14.25" x14ac:dyDescent="0.2">
      <c r="A2349" s="18" t="str">
        <f>IF(gesamt!C2349="",CONCATENATE("Eintrag ",J2349),gesamt!A2349)</f>
        <v>Weltmeister-Brot</v>
      </c>
      <c r="B2349" s="18">
        <v>100</v>
      </c>
      <c r="C2349" s="19">
        <f>IF(gesamt!C2349="",100,gesamt!D2349)</f>
        <v>260</v>
      </c>
      <c r="D2349" s="20">
        <f>IF(gesamt!C2349="",10,gesamt!G2349)</f>
        <v>36</v>
      </c>
      <c r="E2349" s="20">
        <f>IF(gesamt!C2349="",10,gesamt!H2349)</f>
        <v>8</v>
      </c>
      <c r="F2349" s="20">
        <f>IF(gesamt!C2349="",10,gesamt!I2349)</f>
        <v>9</v>
      </c>
      <c r="G2349" s="20">
        <f>IF(gesamt!C2349="",0,gesamt!J2349)</f>
        <v>0</v>
      </c>
      <c r="H2349" s="20">
        <f>IF(gesamt!C2349="",0,gesamt!K2349)</f>
        <v>0</v>
      </c>
      <c r="I2349" s="19">
        <f t="shared" si="141"/>
        <v>259.8</v>
      </c>
      <c r="J2349" s="22">
        <f t="shared" si="142"/>
        <v>2348</v>
      </c>
      <c r="K2349" s="21">
        <f t="shared" ca="1" si="135"/>
        <v>1</v>
      </c>
      <c r="L2349" s="21">
        <f ca="1">IF(K2349=0,"",COUNTIF($K$2:K2349,"&gt;0"))</f>
        <v>2348</v>
      </c>
      <c r="M2349" s="50" t="str">
        <f t="shared" ca="1" si="140"/>
        <v>Weltmeister-Brot</v>
      </c>
    </row>
    <row r="2350" spans="1:13" s="18" customFormat="1" ht="14.25" x14ac:dyDescent="0.2">
      <c r="A2350" s="18" t="str">
        <f>IF(gesamt!C2350="",CONCATENATE("Eintrag ",J2350),gesamt!A2350)</f>
        <v>Weltmeister-Brötchen</v>
      </c>
      <c r="B2350" s="18">
        <v>100</v>
      </c>
      <c r="C2350" s="19">
        <f>IF(gesamt!C2350="",100,gesamt!D2350)</f>
        <v>268</v>
      </c>
      <c r="D2350" s="20">
        <f>IF(gesamt!C2350="",10,gesamt!G2350)</f>
        <v>46</v>
      </c>
      <c r="E2350" s="20">
        <f>IF(gesamt!C2350="",10,gesamt!H2350)</f>
        <v>4.5</v>
      </c>
      <c r="F2350" s="20">
        <f>IF(gesamt!C2350="",10,gesamt!I2350)</f>
        <v>9</v>
      </c>
      <c r="G2350" s="20">
        <f>IF(gesamt!C2350="",0,gesamt!J2350)</f>
        <v>0</v>
      </c>
      <c r="H2350" s="20">
        <f>IF(gesamt!C2350="",0,gesamt!K2350)</f>
        <v>0</v>
      </c>
      <c r="I2350" s="19">
        <f t="shared" si="141"/>
        <v>268.25</v>
      </c>
      <c r="J2350" s="22">
        <f t="shared" si="142"/>
        <v>2349</v>
      </c>
      <c r="K2350" s="21">
        <f t="shared" ca="1" si="135"/>
        <v>1</v>
      </c>
      <c r="L2350" s="21">
        <f ca="1">IF(K2350=0,"",COUNTIF($K$2:K2350,"&gt;0"))</f>
        <v>2349</v>
      </c>
      <c r="M2350" s="50" t="str">
        <f t="shared" ca="1" si="140"/>
        <v>Weltmeister-Brötchen</v>
      </c>
    </row>
    <row r="2351" spans="1:13" s="18" customFormat="1" ht="14.25" x14ac:dyDescent="0.2">
      <c r="A2351" s="18" t="str">
        <f>IF(gesamt!C2351="",CONCATENATE("Eintrag ",J2351),gesamt!A2351)</f>
        <v>Wermut, süß</v>
      </c>
      <c r="B2351" s="18">
        <v>100</v>
      </c>
      <c r="C2351" s="19">
        <f>IF(gesamt!C2351="",100,gesamt!D2351)</f>
        <v>151</v>
      </c>
      <c r="D2351" s="20">
        <f>IF(gesamt!C2351="",10,gesamt!G2351)</f>
        <v>15.9</v>
      </c>
      <c r="E2351" s="20">
        <f>IF(gesamt!C2351="",10,gesamt!H2351)</f>
        <v>0</v>
      </c>
      <c r="F2351" s="20">
        <f>IF(gesamt!C2351="",10,gesamt!I2351)</f>
        <v>0.1</v>
      </c>
      <c r="G2351" s="20">
        <f>IF(gesamt!C2351="",0,gesamt!J2351)</f>
        <v>10</v>
      </c>
      <c r="H2351" s="20">
        <f>IF(gesamt!C2351="",0,gesamt!K2351)</f>
        <v>0</v>
      </c>
      <c r="I2351" s="19">
        <f t="shared" si="141"/>
        <v>135.61000000000001</v>
      </c>
      <c r="J2351" s="22">
        <f t="shared" si="142"/>
        <v>2350</v>
      </c>
      <c r="K2351" s="21">
        <f t="shared" ca="1" si="135"/>
        <v>1</v>
      </c>
      <c r="L2351" s="21">
        <f ca="1">IF(K2351=0,"",COUNTIF($K$2:K2351,"&gt;0"))</f>
        <v>2350</v>
      </c>
      <c r="M2351" s="50" t="str">
        <f t="shared" ca="1" si="140"/>
        <v>Wermut, süß</v>
      </c>
    </row>
    <row r="2352" spans="1:13" s="18" customFormat="1" ht="14.25" x14ac:dyDescent="0.2">
      <c r="A2352" s="18" t="str">
        <f>IF(gesamt!C2352="",CONCATENATE("Eintrag ",J2352),gesamt!A2352)</f>
        <v>Wermut, trocken</v>
      </c>
      <c r="B2352" s="18">
        <v>100</v>
      </c>
      <c r="C2352" s="19">
        <f>IF(gesamt!C2352="",100,gesamt!D2352)</f>
        <v>118</v>
      </c>
      <c r="D2352" s="20">
        <f>IF(gesamt!C2352="",10,gesamt!G2352)</f>
        <v>5.5</v>
      </c>
      <c r="E2352" s="20">
        <f>IF(gesamt!C2352="",10,gesamt!H2352)</f>
        <v>0</v>
      </c>
      <c r="F2352" s="20">
        <f>IF(gesamt!C2352="",10,gesamt!I2352)</f>
        <v>0.1</v>
      </c>
      <c r="G2352" s="20">
        <f>IF(gesamt!C2352="",0,gesamt!J2352)</f>
        <v>10</v>
      </c>
      <c r="H2352" s="20">
        <f>IF(gesamt!C2352="",0,gesamt!K2352)</f>
        <v>0</v>
      </c>
      <c r="I2352" s="19">
        <f t="shared" si="141"/>
        <v>92.97</v>
      </c>
      <c r="J2352" s="22">
        <f t="shared" si="142"/>
        <v>2351</v>
      </c>
      <c r="K2352" s="21">
        <f t="shared" ca="1" si="135"/>
        <v>1</v>
      </c>
      <c r="L2352" s="21">
        <f ca="1">IF(K2352=0,"",COUNTIF($K$2:K2352,"&gt;0"))</f>
        <v>2351</v>
      </c>
      <c r="M2352" s="50" t="str">
        <f t="shared" ca="1" si="140"/>
        <v>Wermut, trocken</v>
      </c>
    </row>
    <row r="2353" spans="1:13" s="18" customFormat="1" ht="14.25" x14ac:dyDescent="0.2">
      <c r="A2353" s="18" t="str">
        <f>IF(gesamt!C2353="",CONCATENATE("Eintrag ",J2353),gesamt!A2353)</f>
        <v>Westfälischer Knochenschinken vom Schwein</v>
      </c>
      <c r="B2353" s="18">
        <v>100</v>
      </c>
      <c r="C2353" s="19">
        <f>IF(gesamt!C2353="",100,gesamt!D2353)</f>
        <v>239</v>
      </c>
      <c r="D2353" s="20">
        <f>IF(gesamt!C2353="",10,gesamt!G2353)</f>
        <v>0</v>
      </c>
      <c r="E2353" s="20">
        <f>IF(gesamt!C2353="",10,gesamt!H2353)</f>
        <v>14</v>
      </c>
      <c r="F2353" s="20">
        <f>IF(gesamt!C2353="",10,gesamt!I2353)</f>
        <v>26</v>
      </c>
      <c r="G2353" s="20">
        <f>IF(gesamt!C2353="",0,gesamt!J2353)</f>
        <v>0</v>
      </c>
      <c r="H2353" s="20">
        <f>IF(gesamt!C2353="",0,gesamt!K2353)</f>
        <v>0</v>
      </c>
      <c r="I2353" s="19">
        <f t="shared" si="141"/>
        <v>239.40000000000003</v>
      </c>
      <c r="J2353" s="22">
        <f t="shared" si="142"/>
        <v>2352</v>
      </c>
      <c r="K2353" s="21">
        <f t="shared" ca="1" si="135"/>
        <v>1</v>
      </c>
      <c r="L2353" s="21">
        <f ca="1">IF(K2353=0,"",COUNTIF($K$2:K2353,"&gt;0"))</f>
        <v>2352</v>
      </c>
      <c r="M2353" s="50" t="str">
        <f t="shared" ca="1" si="140"/>
        <v>Westfälischer Knochenschinken vom Schwein</v>
      </c>
    </row>
    <row r="2354" spans="1:13" s="18" customFormat="1" ht="14.25" x14ac:dyDescent="0.2">
      <c r="A2354" s="18" t="str">
        <f>IF(gesamt!C2354="",CONCATENATE("Eintrag ",J2354),gesamt!A2354)</f>
        <v>Whisky, Whiskey, Scotch, Bourbon</v>
      </c>
      <c r="B2354" s="18">
        <v>100</v>
      </c>
      <c r="C2354" s="19">
        <f>IF(gesamt!C2354="",100,gesamt!D2354)</f>
        <v>245</v>
      </c>
      <c r="D2354" s="20">
        <f>IF(gesamt!C2354="",10,gesamt!G2354)</f>
        <v>0.1</v>
      </c>
      <c r="E2354" s="20">
        <f>IF(gesamt!C2354="",10,gesamt!H2354)</f>
        <v>0</v>
      </c>
      <c r="F2354" s="20">
        <f>IF(gesamt!C2354="",10,gesamt!I2354)</f>
        <v>0</v>
      </c>
      <c r="G2354" s="20">
        <f>IF(gesamt!C2354="",0,gesamt!J2354)</f>
        <v>38</v>
      </c>
      <c r="H2354" s="20">
        <f>IF(gesamt!C2354="",0,gesamt!K2354)</f>
        <v>0</v>
      </c>
      <c r="I2354" s="19">
        <f t="shared" si="141"/>
        <v>266.41000000000003</v>
      </c>
      <c r="J2354" s="22">
        <f t="shared" si="142"/>
        <v>2353</v>
      </c>
      <c r="K2354" s="21">
        <f t="shared" ca="1" si="135"/>
        <v>1</v>
      </c>
      <c r="L2354" s="21">
        <f ca="1">IF(K2354=0,"",COUNTIF($K$2:K2354,"&gt;0"))</f>
        <v>2353</v>
      </c>
      <c r="M2354" s="50" t="str">
        <f t="shared" ca="1" si="140"/>
        <v>Whisky, Whiskey, Scotch, Bourbon</v>
      </c>
    </row>
    <row r="2355" spans="1:13" s="18" customFormat="1" ht="14.25" x14ac:dyDescent="0.2">
      <c r="A2355" s="18" t="str">
        <f>IF(gesamt!C2355="",CONCATENATE("Eintrag ",J2355),gesamt!A2355)</f>
        <v>Wiener Schnitzel (Schnitzel paniert)</v>
      </c>
      <c r="B2355" s="18">
        <v>100</v>
      </c>
      <c r="C2355" s="19">
        <f>IF(gesamt!C2355="",100,gesamt!D2355)</f>
        <v>215</v>
      </c>
      <c r="D2355" s="20">
        <f>IF(gesamt!C2355="",10,gesamt!G2355)</f>
        <v>13.8</v>
      </c>
      <c r="E2355" s="20">
        <f>IF(gesamt!C2355="",10,gesamt!H2355)</f>
        <v>11.4</v>
      </c>
      <c r="F2355" s="20">
        <f>IF(gesamt!C2355="",10,gesamt!I2355)</f>
        <v>14.3</v>
      </c>
      <c r="G2355" s="20">
        <f>IF(gesamt!C2355="",0,gesamt!J2355)</f>
        <v>0</v>
      </c>
      <c r="H2355" s="20">
        <f>IF(gesamt!C2355="",0,gesamt!K2355)</f>
        <v>0</v>
      </c>
      <c r="I2355" s="19">
        <f t="shared" si="141"/>
        <v>222.66000000000003</v>
      </c>
      <c r="J2355" s="22">
        <f t="shared" si="142"/>
        <v>2354</v>
      </c>
      <c r="K2355" s="21">
        <f t="shared" ca="1" si="135"/>
        <v>1</v>
      </c>
      <c r="L2355" s="21">
        <f ca="1">IF(K2355=0,"",COUNTIF($K$2:K2355,"&gt;0"))</f>
        <v>2354</v>
      </c>
      <c r="M2355" s="50" t="str">
        <f t="shared" ca="1" si="140"/>
        <v>Wiener Schnitzel (Schnitzel paniert)</v>
      </c>
    </row>
    <row r="2356" spans="1:13" s="18" customFormat="1" ht="14.25" x14ac:dyDescent="0.2">
      <c r="A2356" s="18" t="str">
        <f>IF(gesamt!C2356="",CONCATENATE("Eintrag ",J2356),gesamt!A2356)</f>
        <v>Wiener Würstchen (Wienerle) aus Putenfleisch / Trutenfleisch, Geflügelwiener</v>
      </c>
      <c r="B2356" s="18">
        <v>100</v>
      </c>
      <c r="C2356" s="19">
        <f>IF(gesamt!C2356="",100,gesamt!D2356)</f>
        <v>203</v>
      </c>
      <c r="D2356" s="20">
        <f>IF(gesamt!C2356="",10,gesamt!G2356)</f>
        <v>1</v>
      </c>
      <c r="E2356" s="20">
        <f>IF(gesamt!C2356="",10,gesamt!H2356)</f>
        <v>14.8</v>
      </c>
      <c r="F2356" s="20">
        <f>IF(gesamt!C2356="",10,gesamt!I2356)</f>
        <v>17.3</v>
      </c>
      <c r="G2356" s="20">
        <f>IF(gesamt!C2356="",0,gesamt!J2356)</f>
        <v>0</v>
      </c>
      <c r="H2356" s="20">
        <f>IF(gesamt!C2356="",0,gesamt!K2356)</f>
        <v>0</v>
      </c>
      <c r="I2356" s="19">
        <f t="shared" si="141"/>
        <v>214.40000000000003</v>
      </c>
      <c r="J2356" s="22">
        <f t="shared" si="142"/>
        <v>2355</v>
      </c>
      <c r="K2356" s="21">
        <f t="shared" ca="1" si="135"/>
        <v>1</v>
      </c>
      <c r="L2356" s="21">
        <f ca="1">IF(K2356=0,"",COUNTIF($K$2:K2356,"&gt;0"))</f>
        <v>2355</v>
      </c>
      <c r="M2356" s="50" t="str">
        <f t="shared" ca="1" si="140"/>
        <v>Wiener Würstchen (Wienerle) aus Putenfleisch / Trutenfleisch, Geflügelwiener</v>
      </c>
    </row>
    <row r="2357" spans="1:13" s="18" customFormat="1" ht="14.25" x14ac:dyDescent="0.2">
      <c r="A2357" s="18" t="str">
        <f>IF(gesamt!C2357="",CONCATENATE("Eintrag ",J2357),gesamt!A2357)</f>
        <v>Wiener Würstchen, Saitling-Würstchen, (Wienerle, Wienerli, Saitenwurst)</v>
      </c>
      <c r="B2357" s="18">
        <v>100</v>
      </c>
      <c r="C2357" s="19">
        <f>IF(gesamt!C2357="",100,gesamt!D2357)</f>
        <v>292</v>
      </c>
      <c r="D2357" s="20">
        <f>IF(gesamt!C2357="",10,gesamt!G2357)</f>
        <v>0.2</v>
      </c>
      <c r="E2357" s="20">
        <f>IF(gesamt!C2357="",10,gesamt!H2357)</f>
        <v>26.4</v>
      </c>
      <c r="F2357" s="20">
        <f>IF(gesamt!C2357="",10,gesamt!I2357)</f>
        <v>12.5</v>
      </c>
      <c r="G2357" s="20">
        <f>IF(gesamt!C2357="",0,gesamt!J2357)</f>
        <v>0</v>
      </c>
      <c r="H2357" s="20">
        <f>IF(gesamt!C2357="",0,gesamt!K2357)</f>
        <v>0</v>
      </c>
      <c r="I2357" s="19">
        <f t="shared" si="141"/>
        <v>298.84000000000003</v>
      </c>
      <c r="J2357" s="22">
        <f t="shared" si="142"/>
        <v>2356</v>
      </c>
      <c r="K2357" s="21">
        <f t="shared" ca="1" si="135"/>
        <v>1</v>
      </c>
      <c r="L2357" s="21">
        <f ca="1">IF(K2357=0,"",COUNTIF($K$2:K2357,"&gt;0"))</f>
        <v>2356</v>
      </c>
      <c r="M2357" s="50" t="str">
        <f t="shared" ca="1" si="140"/>
        <v>Wiener Würstchen, Saitling-Würstchen, (Wienerle, Wienerli, Saitenwurst)</v>
      </c>
    </row>
    <row r="2358" spans="1:13" s="18" customFormat="1" ht="14.25" x14ac:dyDescent="0.2">
      <c r="A2358" s="18" t="str">
        <f>IF(gesamt!C2358="",CONCATENATE("Eintrag ",J2358),gesamt!A2358)</f>
        <v>Wildenten, mit Haut (roh)</v>
      </c>
      <c r="B2358" s="18">
        <v>100</v>
      </c>
      <c r="C2358" s="19">
        <f>IF(gesamt!C2358="",100,gesamt!D2358)</f>
        <v>133</v>
      </c>
      <c r="D2358" s="20">
        <f>IF(gesamt!C2358="",10,gesamt!G2358)</f>
        <v>0</v>
      </c>
      <c r="E2358" s="20">
        <f>IF(gesamt!C2358="",10,gesamt!H2358)</f>
        <v>9.4</v>
      </c>
      <c r="F2358" s="20">
        <f>IF(gesamt!C2358="",10,gesamt!I2358)</f>
        <v>12.2</v>
      </c>
      <c r="G2358" s="20">
        <f>IF(gesamt!C2358="",0,gesamt!J2358)</f>
        <v>0</v>
      </c>
      <c r="H2358" s="20">
        <f>IF(gesamt!C2358="",0,gesamt!K2358)</f>
        <v>0</v>
      </c>
      <c r="I2358" s="19">
        <f t="shared" si="141"/>
        <v>138.66000000000003</v>
      </c>
      <c r="J2358" s="22">
        <f t="shared" si="142"/>
        <v>2357</v>
      </c>
      <c r="K2358" s="21">
        <f t="shared" ca="1" si="135"/>
        <v>1</v>
      </c>
      <c r="L2358" s="21">
        <f ca="1">IF(K2358=0,"",COUNTIF($K$2:K2358,"&gt;0"))</f>
        <v>2357</v>
      </c>
      <c r="M2358" s="50" t="str">
        <f t="shared" ca="1" si="140"/>
        <v>Wildenten, mit Haut (roh)</v>
      </c>
    </row>
    <row r="2359" spans="1:13" s="18" customFormat="1" ht="14.25" x14ac:dyDescent="0.2">
      <c r="A2359" s="18" t="str">
        <f>IF(gesamt!C2359="",CONCATENATE("Eintrag ",J2359),gesamt!A2359)</f>
        <v>Wildreis</v>
      </c>
      <c r="B2359" s="18">
        <v>100</v>
      </c>
      <c r="C2359" s="19">
        <f>IF(gesamt!C2359="",100,gesamt!D2359)</f>
        <v>352</v>
      </c>
      <c r="D2359" s="20">
        <f>IF(gesamt!C2359="",10,gesamt!G2359)</f>
        <v>72.400000000000006</v>
      </c>
      <c r="E2359" s="20">
        <f>IF(gesamt!C2359="",10,gesamt!H2359)</f>
        <v>0.8</v>
      </c>
      <c r="F2359" s="20">
        <f>IF(gesamt!C2359="",10,gesamt!I2359)</f>
        <v>13.7</v>
      </c>
      <c r="G2359" s="20">
        <f>IF(gesamt!C2359="",0,gesamt!J2359)</f>
        <v>0</v>
      </c>
      <c r="H2359" s="20">
        <f>IF(gesamt!C2359="",0,gesamt!K2359)</f>
        <v>0</v>
      </c>
      <c r="I2359" s="19">
        <f t="shared" si="141"/>
        <v>361.82</v>
      </c>
      <c r="J2359" s="22">
        <f t="shared" si="142"/>
        <v>2358</v>
      </c>
      <c r="K2359" s="21">
        <f t="shared" ca="1" si="135"/>
        <v>1</v>
      </c>
      <c r="L2359" s="21">
        <f ca="1">IF(K2359=0,"",COUNTIF($K$2:K2359,"&gt;0"))</f>
        <v>2358</v>
      </c>
      <c r="M2359" s="50" t="str">
        <f t="shared" ca="1" si="140"/>
        <v>Wildreis</v>
      </c>
    </row>
    <row r="2360" spans="1:13" s="18" customFormat="1" ht="14.25" x14ac:dyDescent="0.2">
      <c r="A2360" s="18" t="str">
        <f>IF(gesamt!C2360="",CONCATENATE("Eintrag ",J2360),gesamt!A2360)</f>
        <v>Wildreis, gekocht</v>
      </c>
      <c r="B2360" s="18">
        <v>100</v>
      </c>
      <c r="C2360" s="19">
        <f>IF(gesamt!C2360="",100,gesamt!D2360)</f>
        <v>109</v>
      </c>
      <c r="D2360" s="20">
        <f>IF(gesamt!C2360="",10,gesamt!G2360)</f>
        <v>21.9</v>
      </c>
      <c r="E2360" s="20">
        <f>IF(gesamt!C2360="",10,gesamt!H2360)</f>
        <v>0.2</v>
      </c>
      <c r="F2360" s="20">
        <f>IF(gesamt!C2360="",10,gesamt!I2360)</f>
        <v>4.2</v>
      </c>
      <c r="G2360" s="20">
        <f>IF(gesamt!C2360="",0,gesamt!J2360)</f>
        <v>0</v>
      </c>
      <c r="H2360" s="20">
        <f>IF(gesamt!C2360="",0,gesamt!K2360)</f>
        <v>0</v>
      </c>
      <c r="I2360" s="19">
        <f t="shared" si="141"/>
        <v>109.28999999999999</v>
      </c>
      <c r="J2360" s="22">
        <f t="shared" si="142"/>
        <v>2359</v>
      </c>
      <c r="K2360" s="21">
        <f t="shared" ca="1" si="135"/>
        <v>1</v>
      </c>
      <c r="L2360" s="21">
        <f ca="1">IF(K2360=0,"",COUNTIF($K$2:K2360,"&gt;0"))</f>
        <v>2359</v>
      </c>
      <c r="M2360" s="50" t="str">
        <f t="shared" ca="1" si="140"/>
        <v>Wildreis, gekocht</v>
      </c>
    </row>
    <row r="2361" spans="1:13" s="18" customFormat="1" ht="14.25" x14ac:dyDescent="0.2">
      <c r="A2361" s="18" t="str">
        <f>IF(gesamt!C2361="",CONCATENATE("Eintrag ",J2361),gesamt!A2361)</f>
        <v>Wildschwein-Fleisch (roh)</v>
      </c>
      <c r="B2361" s="18">
        <v>100</v>
      </c>
      <c r="C2361" s="19">
        <f>IF(gesamt!C2361="",100,gesamt!D2361)</f>
        <v>108</v>
      </c>
      <c r="D2361" s="20">
        <f>IF(gesamt!C2361="",10,gesamt!G2361)</f>
        <v>0</v>
      </c>
      <c r="E2361" s="20">
        <f>IF(gesamt!C2361="",10,gesamt!H2361)</f>
        <v>3.4</v>
      </c>
      <c r="F2361" s="20">
        <f>IF(gesamt!C2361="",10,gesamt!I2361)</f>
        <v>19.5</v>
      </c>
      <c r="G2361" s="20">
        <f>IF(gesamt!C2361="",0,gesamt!J2361)</f>
        <v>0</v>
      </c>
      <c r="H2361" s="20">
        <f>IF(gesamt!C2361="",0,gesamt!K2361)</f>
        <v>0</v>
      </c>
      <c r="I2361" s="19">
        <f t="shared" si="141"/>
        <v>113.52000000000001</v>
      </c>
      <c r="J2361" s="22">
        <f t="shared" si="142"/>
        <v>2360</v>
      </c>
      <c r="K2361" s="21">
        <f t="shared" ca="1" si="135"/>
        <v>1</v>
      </c>
      <c r="L2361" s="21">
        <f ca="1">IF(K2361=0,"",COUNTIF($K$2:K2361,"&gt;0"))</f>
        <v>2360</v>
      </c>
      <c r="M2361" s="50" t="str">
        <f t="shared" ca="1" si="140"/>
        <v>Wildschwein-Fleisch (roh)</v>
      </c>
    </row>
    <row r="2362" spans="1:13" s="18" customFormat="1" ht="14.25" x14ac:dyDescent="0.2">
      <c r="A2362" s="18" t="str">
        <f>IF(gesamt!C2362="",CONCATENATE("Eintrag ",J2362),gesamt!A2362)</f>
        <v>Wildschwein-Salami</v>
      </c>
      <c r="B2362" s="18">
        <v>100</v>
      </c>
      <c r="C2362" s="19">
        <f>IF(gesamt!C2362="",100,gesamt!D2362)</f>
        <v>340</v>
      </c>
      <c r="D2362" s="20">
        <f>IF(gesamt!C2362="",10,gesamt!G2362)</f>
        <v>0</v>
      </c>
      <c r="E2362" s="20">
        <f>IF(gesamt!C2362="",10,gesamt!H2362)</f>
        <v>27.3</v>
      </c>
      <c r="F2362" s="20">
        <f>IF(gesamt!C2362="",10,gesamt!I2362)</f>
        <v>20.6</v>
      </c>
      <c r="G2362" s="20">
        <f>IF(gesamt!C2362="",0,gesamt!J2362)</f>
        <v>0</v>
      </c>
      <c r="H2362" s="20">
        <f>IF(gesamt!C2362="",0,gesamt!K2362)</f>
        <v>0</v>
      </c>
      <c r="I2362" s="19">
        <f t="shared" si="141"/>
        <v>340.41</v>
      </c>
      <c r="J2362" s="22">
        <f t="shared" si="142"/>
        <v>2361</v>
      </c>
      <c r="K2362" s="21">
        <f t="shared" ca="1" si="135"/>
        <v>1</v>
      </c>
      <c r="L2362" s="21">
        <f ca="1">IF(K2362=0,"",COUNTIF($K$2:K2362,"&gt;0"))</f>
        <v>2361</v>
      </c>
      <c r="M2362" s="50" t="str">
        <f t="shared" ca="1" si="140"/>
        <v>Wildschwein-Salami</v>
      </c>
    </row>
    <row r="2363" spans="1:13" s="18" customFormat="1" ht="14.25" x14ac:dyDescent="0.2">
      <c r="A2363" s="18" t="str">
        <f>IF(gesamt!C2363="",CONCATENATE("Eintrag ",J2363),gesamt!A2363)</f>
        <v>Wildschwein-Schinken</v>
      </c>
      <c r="B2363" s="18">
        <v>100</v>
      </c>
      <c r="C2363" s="19">
        <f>IF(gesamt!C2363="",100,gesamt!D2363)</f>
        <v>166</v>
      </c>
      <c r="D2363" s="20">
        <f>IF(gesamt!C2363="",10,gesamt!G2363)</f>
        <v>2.5</v>
      </c>
      <c r="E2363" s="20">
        <f>IF(gesamt!C2363="",10,gesamt!H2363)</f>
        <v>5</v>
      </c>
      <c r="F2363" s="20">
        <f>IF(gesamt!C2363="",10,gesamt!I2363)</f>
        <v>26</v>
      </c>
      <c r="G2363" s="20">
        <f>IF(gesamt!C2363="",0,gesamt!J2363)</f>
        <v>0</v>
      </c>
      <c r="H2363" s="20">
        <f>IF(gesamt!C2363="",0,gesamt!K2363)</f>
        <v>0</v>
      </c>
      <c r="I2363" s="19">
        <f t="shared" si="141"/>
        <v>165.95</v>
      </c>
      <c r="J2363" s="22">
        <f t="shared" si="142"/>
        <v>2362</v>
      </c>
      <c r="K2363" s="21">
        <f t="shared" ref="K2363:K2426" ca="1" si="143">IFERROR(SEARCH(INDIRECT(CELL("address")),A2363),0)</f>
        <v>1</v>
      </c>
      <c r="L2363" s="21">
        <f ca="1">IF(K2363=0,"",COUNTIF($K$2:K2363,"&gt;0"))</f>
        <v>2362</v>
      </c>
      <c r="M2363" s="50" t="str">
        <f t="shared" ca="1" si="140"/>
        <v>Wildschwein-Schinken</v>
      </c>
    </row>
    <row r="2364" spans="1:13" s="18" customFormat="1" ht="14.25" x14ac:dyDescent="0.2">
      <c r="A2364" s="18" t="str">
        <f>IF(gesamt!C2364="",CONCATENATE("Eintrag ",J2364),gesamt!A2364)</f>
        <v>Windbeutel</v>
      </c>
      <c r="B2364" s="18">
        <v>100</v>
      </c>
      <c r="C2364" s="19">
        <f>IF(gesamt!C2364="",100,gesamt!D2364)</f>
        <v>479</v>
      </c>
      <c r="D2364" s="20">
        <f>IF(gesamt!C2364="",10,gesamt!G2364)</f>
        <v>36</v>
      </c>
      <c r="E2364" s="20">
        <f>IF(gesamt!C2364="",10,gesamt!H2364)</f>
        <v>28</v>
      </c>
      <c r="F2364" s="20">
        <f>IF(gesamt!C2364="",10,gesamt!I2364)</f>
        <v>17</v>
      </c>
      <c r="G2364" s="20">
        <f>IF(gesamt!C2364="",0,gesamt!J2364)</f>
        <v>0</v>
      </c>
      <c r="H2364" s="20">
        <f>IF(gesamt!C2364="",0,gesamt!K2364)</f>
        <v>0</v>
      </c>
      <c r="I2364" s="19">
        <f t="shared" si="141"/>
        <v>479.4</v>
      </c>
      <c r="J2364" s="22">
        <f t="shared" si="142"/>
        <v>2363</v>
      </c>
      <c r="K2364" s="21">
        <f t="shared" ca="1" si="143"/>
        <v>1</v>
      </c>
      <c r="L2364" s="21">
        <f ca="1">IF(K2364=0,"",COUNTIF($K$2:K2364,"&gt;0"))</f>
        <v>2363</v>
      </c>
      <c r="M2364" s="50" t="str">
        <f t="shared" ca="1" si="140"/>
        <v>Windbeutel</v>
      </c>
    </row>
    <row r="2365" spans="1:13" s="18" customFormat="1" ht="14.25" x14ac:dyDescent="0.2">
      <c r="A2365" s="18" t="str">
        <f>IF(gesamt!C2365="",CONCATENATE("Eintrag ",J2365),gesamt!A2365)</f>
        <v>Windbeutel mit Sahne und Kirschen</v>
      </c>
      <c r="B2365" s="18">
        <v>100</v>
      </c>
      <c r="C2365" s="19">
        <f>IF(gesamt!C2365="",100,gesamt!D2365)</f>
        <v>334</v>
      </c>
      <c r="D2365" s="20">
        <f>IF(gesamt!C2365="",10,gesamt!G2365)</f>
        <v>28</v>
      </c>
      <c r="E2365" s="20">
        <f>IF(gesamt!C2365="",10,gesamt!H2365)</f>
        <v>20</v>
      </c>
      <c r="F2365" s="20">
        <f>IF(gesamt!C2365="",10,gesamt!I2365)</f>
        <v>8</v>
      </c>
      <c r="G2365" s="20">
        <f>IF(gesamt!C2365="",0,gesamt!J2365)</f>
        <v>0</v>
      </c>
      <c r="H2365" s="20">
        <f>IF(gesamt!C2365="",0,gesamt!K2365)</f>
        <v>0</v>
      </c>
      <c r="I2365" s="19">
        <f t="shared" si="141"/>
        <v>334.4</v>
      </c>
      <c r="J2365" s="22">
        <f t="shared" si="142"/>
        <v>2364</v>
      </c>
      <c r="K2365" s="21">
        <f t="shared" ca="1" si="143"/>
        <v>1</v>
      </c>
      <c r="L2365" s="21">
        <f ca="1">IF(K2365=0,"",COUNTIF($K$2:K2365,"&gt;0"))</f>
        <v>2364</v>
      </c>
      <c r="M2365" s="50" t="str">
        <f t="shared" ca="1" si="140"/>
        <v>Windbeutel mit Sahne und Kirschen</v>
      </c>
    </row>
    <row r="2366" spans="1:13" s="18" customFormat="1" ht="14.25" x14ac:dyDescent="0.2">
      <c r="A2366" s="18" t="str">
        <f>IF(gesamt!C2366="",CONCATENATE("Eintrag ",J2366),gesamt!A2366)</f>
        <v>Winter-Kabeljau, Skrei (roh)</v>
      </c>
      <c r="B2366" s="18">
        <v>100</v>
      </c>
      <c r="C2366" s="19">
        <f>IF(gesamt!C2366="",100,gesamt!D2366)</f>
        <v>79</v>
      </c>
      <c r="D2366" s="20">
        <f>IF(gesamt!C2366="",10,gesamt!G2366)</f>
        <v>0</v>
      </c>
      <c r="E2366" s="20">
        <f>IF(gesamt!C2366="",10,gesamt!H2366)</f>
        <v>0.9</v>
      </c>
      <c r="F2366" s="20">
        <f>IF(gesamt!C2366="",10,gesamt!I2366)</f>
        <v>16.7</v>
      </c>
      <c r="G2366" s="20">
        <f>IF(gesamt!C2366="",0,gesamt!J2366)</f>
        <v>0</v>
      </c>
      <c r="H2366" s="20">
        <f>IF(gesamt!C2366="",0,gesamt!K2366)</f>
        <v>0</v>
      </c>
      <c r="I2366" s="19">
        <f t="shared" si="141"/>
        <v>78.510000000000005</v>
      </c>
      <c r="J2366" s="22">
        <f t="shared" si="142"/>
        <v>2365</v>
      </c>
      <c r="K2366" s="21">
        <f t="shared" ca="1" si="143"/>
        <v>1</v>
      </c>
      <c r="L2366" s="21">
        <f ca="1">IF(K2366=0,"",COUNTIF($K$2:K2366,"&gt;0"))</f>
        <v>2365</v>
      </c>
      <c r="M2366" s="50" t="str">
        <f t="shared" ca="1" si="140"/>
        <v>Winter-Kabeljau, Skrei (roh)</v>
      </c>
    </row>
    <row r="2367" spans="1:13" s="18" customFormat="1" ht="14.25" x14ac:dyDescent="0.2">
      <c r="A2367" s="18" t="str">
        <f>IF(gesamt!C2367="",CONCATENATE("Eintrag ",J2367),gesamt!A2367)</f>
        <v>Wintermelone</v>
      </c>
      <c r="B2367" s="18">
        <v>100</v>
      </c>
      <c r="C2367" s="19">
        <f>IF(gesamt!C2367="",100,gesamt!D2367)</f>
        <v>28</v>
      </c>
      <c r="D2367" s="20">
        <f>IF(gesamt!C2367="",10,gesamt!G2367)</f>
        <v>5.6</v>
      </c>
      <c r="E2367" s="20">
        <f>IF(gesamt!C2367="",10,gesamt!H2367)</f>
        <v>0.1</v>
      </c>
      <c r="F2367" s="20">
        <f>IF(gesamt!C2367="",10,gesamt!I2367)</f>
        <v>0.9</v>
      </c>
      <c r="G2367" s="20">
        <f>IF(gesamt!C2367="",0,gesamt!J2367)</f>
        <v>0</v>
      </c>
      <c r="H2367" s="20">
        <f>IF(gesamt!C2367="",0,gesamt!K2367)</f>
        <v>0</v>
      </c>
      <c r="I2367" s="19">
        <f t="shared" si="141"/>
        <v>27.669999999999998</v>
      </c>
      <c r="J2367" s="22">
        <f t="shared" si="142"/>
        <v>2366</v>
      </c>
      <c r="K2367" s="21">
        <f t="shared" ca="1" si="143"/>
        <v>1</v>
      </c>
      <c r="L2367" s="21">
        <f ca="1">IF(K2367=0,"",COUNTIF($K$2:K2367,"&gt;0"))</f>
        <v>2366</v>
      </c>
      <c r="M2367" s="50" t="str">
        <f t="shared" ca="1" si="140"/>
        <v>Wintermelone</v>
      </c>
    </row>
    <row r="2368" spans="1:13" s="18" customFormat="1" ht="14.25" x14ac:dyDescent="0.2">
      <c r="A2368" s="18" t="str">
        <f>IF(gesamt!C2368="",CONCATENATE("Eintrag ",J2368),gesamt!A2368)</f>
        <v>Wirsingkohl, Wirsching, Welschkohl, Welschkraut, Savoyer Kohl, Schavur, Wirz</v>
      </c>
      <c r="B2368" s="18">
        <v>100</v>
      </c>
      <c r="C2368" s="19">
        <f>IF(gesamt!C2368="",100,gesamt!D2368)</f>
        <v>25</v>
      </c>
      <c r="D2368" s="20">
        <f>IF(gesamt!C2368="",10,gesamt!G2368)</f>
        <v>2.4</v>
      </c>
      <c r="E2368" s="20">
        <f>IF(gesamt!C2368="",10,gesamt!H2368)</f>
        <v>0.4</v>
      </c>
      <c r="F2368" s="20">
        <f>IF(gesamt!C2368="",10,gesamt!I2368)</f>
        <v>3</v>
      </c>
      <c r="G2368" s="20">
        <f>IF(gesamt!C2368="",0,gesamt!J2368)</f>
        <v>0</v>
      </c>
      <c r="H2368" s="20">
        <f>IF(gesamt!C2368="",0,gesamt!K2368)</f>
        <v>0</v>
      </c>
      <c r="I2368" s="19">
        <f t="shared" si="141"/>
        <v>26.16</v>
      </c>
      <c r="J2368" s="22">
        <f t="shared" si="142"/>
        <v>2367</v>
      </c>
      <c r="K2368" s="21">
        <f t="shared" ca="1" si="143"/>
        <v>1</v>
      </c>
      <c r="L2368" s="21">
        <f ca="1">IF(K2368=0,"",COUNTIF($K$2:K2368,"&gt;0"))</f>
        <v>2367</v>
      </c>
      <c r="M2368" s="50" t="str">
        <f t="shared" ca="1" si="140"/>
        <v>Wirsingkohl, Wirsching, Welschkohl, Welschkraut, Savoyer Kohl, Schavur, Wirz</v>
      </c>
    </row>
    <row r="2369" spans="1:13" s="18" customFormat="1" ht="14.25" x14ac:dyDescent="0.2">
      <c r="A2369" s="18" t="str">
        <f>IF(gesamt!C2369="",CONCATENATE("Eintrag ",J2369),gesamt!A2369)</f>
        <v>Wirsingkohl-Suppe, Kohlsuppe</v>
      </c>
      <c r="B2369" s="18">
        <v>100</v>
      </c>
      <c r="C2369" s="19">
        <f>IF(gesamt!C2369="",100,gesamt!D2369)</f>
        <v>26</v>
      </c>
      <c r="D2369" s="20">
        <f>IF(gesamt!C2369="",10,gesamt!G2369)</f>
        <v>4.2</v>
      </c>
      <c r="E2369" s="20">
        <f>IF(gesamt!C2369="",10,gesamt!H2369)</f>
        <v>0.3</v>
      </c>
      <c r="F2369" s="20">
        <f>IF(gesamt!C2369="",10,gesamt!I2369)</f>
        <v>1.5</v>
      </c>
      <c r="G2369" s="20">
        <f>IF(gesamt!C2369="",0,gesamt!J2369)</f>
        <v>0</v>
      </c>
      <c r="H2369" s="20">
        <f>IF(gesamt!C2369="",0,gesamt!K2369)</f>
        <v>0</v>
      </c>
      <c r="I2369" s="19">
        <f t="shared" si="141"/>
        <v>26.31</v>
      </c>
      <c r="J2369" s="22">
        <f t="shared" si="142"/>
        <v>2368</v>
      </c>
      <c r="K2369" s="21">
        <f t="shared" ca="1" si="143"/>
        <v>1</v>
      </c>
      <c r="L2369" s="21">
        <f ca="1">IF(K2369=0,"",COUNTIF($K$2:K2369,"&gt;0"))</f>
        <v>2368</v>
      </c>
      <c r="M2369" s="50" t="str">
        <f t="shared" ca="1" si="140"/>
        <v>Wirsingkohl-Suppe, Kohlsuppe</v>
      </c>
    </row>
    <row r="2370" spans="1:13" s="18" customFormat="1" ht="14.25" x14ac:dyDescent="0.2">
      <c r="A2370" s="18" t="str">
        <f>IF(gesamt!C2370="",CONCATENATE("Eintrag ",J2370),gesamt!A2370)</f>
        <v>Wodka, Vodka</v>
      </c>
      <c r="B2370" s="18">
        <v>100</v>
      </c>
      <c r="C2370" s="19">
        <f>IF(gesamt!C2370="",100,gesamt!D2370)</f>
        <v>234</v>
      </c>
      <c r="D2370" s="20">
        <f>IF(gesamt!C2370="",10,gesamt!G2370)</f>
        <v>0</v>
      </c>
      <c r="E2370" s="20">
        <f>IF(gesamt!C2370="",10,gesamt!H2370)</f>
        <v>0</v>
      </c>
      <c r="F2370" s="20">
        <f>IF(gesamt!C2370="",10,gesamt!I2370)</f>
        <v>0</v>
      </c>
      <c r="G2370" s="20">
        <f>IF(gesamt!C2370="",0,gesamt!J2370)</f>
        <v>38</v>
      </c>
      <c r="H2370" s="20">
        <f>IF(gesamt!C2370="",0,gesamt!K2370)</f>
        <v>0</v>
      </c>
      <c r="I2370" s="19">
        <f t="shared" si="141"/>
        <v>266</v>
      </c>
      <c r="J2370" s="22">
        <f t="shared" si="142"/>
        <v>2369</v>
      </c>
      <c r="K2370" s="21">
        <f t="shared" ca="1" si="143"/>
        <v>1</v>
      </c>
      <c r="L2370" s="21">
        <f ca="1">IF(K2370=0,"",COUNTIF($K$2:K2370,"&gt;0"))</f>
        <v>2369</v>
      </c>
      <c r="M2370" s="50" t="str">
        <f t="shared" ref="M2370:M2433" ca="1" si="144">IFERROR(INDEX(A:A,MATCH(ROW(K2369),L:L,0)),"")</f>
        <v>Wodka, Vodka</v>
      </c>
    </row>
    <row r="2371" spans="1:13" s="18" customFormat="1" ht="14.25" x14ac:dyDescent="0.2">
      <c r="A2371" s="18" t="str">
        <f>IF(gesamt!C2371="",CONCATENATE("Eintrag ",J2371),gesamt!A2371)</f>
        <v>Wolfsbarsch, Streifenbarsch, Loup de Mer (roh)</v>
      </c>
      <c r="B2371" s="18">
        <v>100</v>
      </c>
      <c r="C2371" s="19">
        <f>IF(gesamt!C2371="",100,gesamt!D2371)</f>
        <v>116</v>
      </c>
      <c r="D2371" s="20">
        <f>IF(gesamt!C2371="",10,gesamt!G2371)</f>
        <v>0</v>
      </c>
      <c r="E2371" s="20">
        <f>IF(gesamt!C2371="",10,gesamt!H2371)</f>
        <v>3.5</v>
      </c>
      <c r="F2371" s="20">
        <f>IF(gesamt!C2371="",10,gesamt!I2371)</f>
        <v>19.899999999999999</v>
      </c>
      <c r="G2371" s="20">
        <f>IF(gesamt!C2371="",0,gesamt!J2371)</f>
        <v>0</v>
      </c>
      <c r="H2371" s="20">
        <f>IF(gesamt!C2371="",0,gesamt!K2371)</f>
        <v>0</v>
      </c>
      <c r="I2371" s="19">
        <f t="shared" ref="I2371:I2434" si="145">D2371*4.1+E2371*9.3+F2371*4.2+G2371*7+H2371*3</f>
        <v>116.13</v>
      </c>
      <c r="J2371" s="22">
        <f t="shared" si="142"/>
        <v>2370</v>
      </c>
      <c r="K2371" s="21">
        <f t="shared" ca="1" si="143"/>
        <v>1</v>
      </c>
      <c r="L2371" s="21">
        <f ca="1">IF(K2371=0,"",COUNTIF($K$2:K2371,"&gt;0"))</f>
        <v>2370</v>
      </c>
      <c r="M2371" s="50" t="str">
        <f t="shared" ca="1" si="144"/>
        <v>Wolfsbarsch, Streifenbarsch, Loup de Mer (roh)</v>
      </c>
    </row>
    <row r="2372" spans="1:13" s="18" customFormat="1" ht="14.25" x14ac:dyDescent="0.2">
      <c r="A2372" s="18" t="str">
        <f>IF(gesamt!C2372="",CONCATENATE("Eintrag ",J2372),gesamt!A2372)</f>
        <v>Wollwurst, Nackerte Wurst, Geschwollene Wurst, Geschlagene Wurst, Oberländer W.</v>
      </c>
      <c r="B2372" s="18">
        <v>100</v>
      </c>
      <c r="C2372" s="19">
        <f>IF(gesamt!C2372="",100,gesamt!D2372)</f>
        <v>284</v>
      </c>
      <c r="D2372" s="20">
        <f>IF(gesamt!C2372="",10,gesamt!G2372)</f>
        <v>0.3</v>
      </c>
      <c r="E2372" s="20">
        <f>IF(gesamt!C2372="",10,gesamt!H2372)</f>
        <v>25</v>
      </c>
      <c r="F2372" s="20">
        <f>IF(gesamt!C2372="",10,gesamt!I2372)</f>
        <v>12</v>
      </c>
      <c r="G2372" s="20">
        <f>IF(gesamt!C2372="",0,gesamt!J2372)</f>
        <v>0</v>
      </c>
      <c r="H2372" s="20">
        <f>IF(gesamt!C2372="",0,gesamt!K2372)</f>
        <v>0</v>
      </c>
      <c r="I2372" s="19">
        <f t="shared" si="145"/>
        <v>284.13</v>
      </c>
      <c r="J2372" s="22">
        <f t="shared" si="142"/>
        <v>2371</v>
      </c>
      <c r="K2372" s="21">
        <f t="shared" ca="1" si="143"/>
        <v>1</v>
      </c>
      <c r="L2372" s="21">
        <f ca="1">IF(K2372=0,"",COUNTIF($K$2:K2372,"&gt;0"))</f>
        <v>2371</v>
      </c>
      <c r="M2372" s="50" t="str">
        <f t="shared" ca="1" si="144"/>
        <v>Wollwurst, Nackerte Wurst, Geschwollene Wurst, Geschlagene Wurst, Oberländer W.</v>
      </c>
    </row>
    <row r="2373" spans="1:13" s="18" customFormat="1" ht="14.25" x14ac:dyDescent="0.2">
      <c r="A2373" s="18" t="str">
        <f>IF(gesamt!C2373="",CONCATENATE("Eintrag ",J2373),gesamt!A2373)</f>
        <v>Worcestersoße</v>
      </c>
      <c r="B2373" s="18">
        <v>100</v>
      </c>
      <c r="C2373" s="19">
        <f>IF(gesamt!C2373="",100,gesamt!D2373)</f>
        <v>140</v>
      </c>
      <c r="D2373" s="20">
        <f>IF(gesamt!C2373="",10,gesamt!G2373)</f>
        <v>26.8</v>
      </c>
      <c r="E2373" s="20">
        <f>IF(gesamt!C2373="",10,gesamt!H2373)</f>
        <v>2.2999999999999998</v>
      </c>
      <c r="F2373" s="20">
        <f>IF(gesamt!C2373="",10,gesamt!I2373)</f>
        <v>3.1</v>
      </c>
      <c r="G2373" s="20">
        <f>IF(gesamt!C2373="",0,gesamt!J2373)</f>
        <v>0</v>
      </c>
      <c r="H2373" s="20">
        <f>IF(gesamt!C2373="",0,gesamt!K2373)</f>
        <v>0</v>
      </c>
      <c r="I2373" s="19">
        <f t="shared" si="145"/>
        <v>144.29</v>
      </c>
      <c r="J2373" s="22">
        <f t="shared" si="142"/>
        <v>2372</v>
      </c>
      <c r="K2373" s="21">
        <f t="shared" ca="1" si="143"/>
        <v>1</v>
      </c>
      <c r="L2373" s="21">
        <f ca="1">IF(K2373=0,"",COUNTIF($K$2:K2373,"&gt;0"))</f>
        <v>2372</v>
      </c>
      <c r="M2373" s="50" t="str">
        <f t="shared" ca="1" si="144"/>
        <v>Worcestersoße</v>
      </c>
    </row>
    <row r="2374" spans="1:13" s="18" customFormat="1" ht="14.25" x14ac:dyDescent="0.2">
      <c r="A2374" s="18" t="str">
        <f>IF(gesamt!C2374="",CONCATENATE("Eintrag ",J2374),gesamt!A2374)</f>
        <v>Würfel-Zucker (aus Raffinadezucker)</v>
      </c>
      <c r="B2374" s="18">
        <v>100</v>
      </c>
      <c r="C2374" s="19">
        <f>IF(gesamt!C2374="",100,gesamt!D2374)</f>
        <v>409</v>
      </c>
      <c r="D2374" s="20">
        <f>IF(gesamt!C2374="",10,gesamt!G2374)</f>
        <v>99.8</v>
      </c>
      <c r="E2374" s="20">
        <f>IF(gesamt!C2374="",10,gesamt!H2374)</f>
        <v>0</v>
      </c>
      <c r="F2374" s="20">
        <f>IF(gesamt!C2374="",10,gesamt!I2374)</f>
        <v>0</v>
      </c>
      <c r="G2374" s="20">
        <f>IF(gesamt!C2374="",0,gesamt!J2374)</f>
        <v>0</v>
      </c>
      <c r="H2374" s="20">
        <f>IF(gesamt!C2374="",0,gesamt!K2374)</f>
        <v>0</v>
      </c>
      <c r="I2374" s="19">
        <f t="shared" si="145"/>
        <v>409.17999999999995</v>
      </c>
      <c r="J2374" s="22">
        <f t="shared" si="142"/>
        <v>2373</v>
      </c>
      <c r="K2374" s="21">
        <f t="shared" ca="1" si="143"/>
        <v>1</v>
      </c>
      <c r="L2374" s="21">
        <f ca="1">IF(K2374=0,"",COUNTIF($K$2:K2374,"&gt;0"))</f>
        <v>2373</v>
      </c>
      <c r="M2374" s="50" t="str">
        <f t="shared" ca="1" si="144"/>
        <v>Würfel-Zucker (aus Raffinadezucker)</v>
      </c>
    </row>
    <row r="2375" spans="1:13" s="18" customFormat="1" ht="14.25" x14ac:dyDescent="0.2">
      <c r="A2375" s="18" t="str">
        <f>IF(gesamt!C2375="",CONCATENATE("Eintrag ",J2375),gesamt!A2375)</f>
        <v>Wurst-Brötchen, Salami-Brötchen, Wurst-Semmeln, Wurst-Wecken</v>
      </c>
      <c r="B2375" s="18">
        <v>100</v>
      </c>
      <c r="C2375" s="19">
        <f>IF(gesamt!C2375="",100,gesamt!D2375)</f>
        <v>313</v>
      </c>
      <c r="D2375" s="20">
        <f>IF(gesamt!C2375="",10,gesamt!G2375)</f>
        <v>28</v>
      </c>
      <c r="E2375" s="20">
        <f>IF(gesamt!C2375="",10,gesamt!H2375)</f>
        <v>14.6</v>
      </c>
      <c r="F2375" s="20">
        <f>IF(gesamt!C2375="",10,gesamt!I2375)</f>
        <v>14.5</v>
      </c>
      <c r="G2375" s="20">
        <f>IF(gesamt!C2375="",0,gesamt!J2375)</f>
        <v>0</v>
      </c>
      <c r="H2375" s="20">
        <f>IF(gesamt!C2375="",0,gesamt!K2375)</f>
        <v>0</v>
      </c>
      <c r="I2375" s="19">
        <f t="shared" si="145"/>
        <v>311.48</v>
      </c>
      <c r="J2375" s="22">
        <f t="shared" si="142"/>
        <v>2374</v>
      </c>
      <c r="K2375" s="21">
        <f t="shared" ca="1" si="143"/>
        <v>1</v>
      </c>
      <c r="L2375" s="21">
        <f ca="1">IF(K2375=0,"",COUNTIF($K$2:K2375,"&gt;0"))</f>
        <v>2374</v>
      </c>
      <c r="M2375" s="50" t="str">
        <f t="shared" ca="1" si="144"/>
        <v>Wurst-Brötchen, Salami-Brötchen, Wurst-Semmeln, Wurst-Wecken</v>
      </c>
    </row>
    <row r="2376" spans="1:13" s="18" customFormat="1" ht="14.25" x14ac:dyDescent="0.2">
      <c r="A2376" s="18" t="str">
        <f>IF(gesamt!C2376="",CONCATENATE("Eintrag ",J2376),gesamt!A2376)</f>
        <v>Würstchen im Schlafrock</v>
      </c>
      <c r="B2376" s="18">
        <v>100</v>
      </c>
      <c r="C2376" s="19">
        <f>IF(gesamt!C2376="",100,gesamt!D2376)</f>
        <v>349</v>
      </c>
      <c r="D2376" s="20">
        <f>IF(gesamt!C2376="",10,gesamt!G2376)</f>
        <v>14.5</v>
      </c>
      <c r="E2376" s="20">
        <f>IF(gesamt!C2376="",10,gesamt!H2376)</f>
        <v>27</v>
      </c>
      <c r="F2376" s="20">
        <f>IF(gesamt!C2376="",10,gesamt!I2376)</f>
        <v>11.9</v>
      </c>
      <c r="G2376" s="20">
        <f>IF(gesamt!C2376="",0,gesamt!J2376)</f>
        <v>0</v>
      </c>
      <c r="H2376" s="20">
        <f>IF(gesamt!C2376="",0,gesamt!K2376)</f>
        <v>0</v>
      </c>
      <c r="I2376" s="19">
        <f t="shared" si="145"/>
        <v>360.53000000000003</v>
      </c>
      <c r="J2376" s="22">
        <f t="shared" si="142"/>
        <v>2375</v>
      </c>
      <c r="K2376" s="21">
        <f t="shared" ca="1" si="143"/>
        <v>1</v>
      </c>
      <c r="L2376" s="21">
        <f ca="1">IF(K2376=0,"",COUNTIF($K$2:K2376,"&gt;0"))</f>
        <v>2375</v>
      </c>
      <c r="M2376" s="50" t="str">
        <f t="shared" ca="1" si="144"/>
        <v>Würstchen im Schlafrock</v>
      </c>
    </row>
    <row r="2377" spans="1:13" s="18" customFormat="1" ht="14.25" x14ac:dyDescent="0.2">
      <c r="A2377" s="18" t="str">
        <f>IF(gesamt!C2377="",CONCATENATE("Eintrag ",J2377),gesamt!A2377)</f>
        <v>Würstchengulasch, Wurstgulasch</v>
      </c>
      <c r="B2377" s="18">
        <v>100</v>
      </c>
      <c r="C2377" s="19">
        <f>IF(gesamt!C2377="",100,gesamt!D2377)</f>
        <v>339</v>
      </c>
      <c r="D2377" s="20">
        <f>IF(gesamt!C2377="",10,gesamt!G2377)</f>
        <v>10.4</v>
      </c>
      <c r="E2377" s="20">
        <f>IF(gesamt!C2377="",10,gesamt!H2377)</f>
        <v>23.5</v>
      </c>
      <c r="F2377" s="20">
        <f>IF(gesamt!C2377="",10,gesamt!I2377)</f>
        <v>18.600000000000001</v>
      </c>
      <c r="G2377" s="20">
        <f>IF(gesamt!C2377="",0,gesamt!J2377)</f>
        <v>0</v>
      </c>
      <c r="H2377" s="20">
        <f>IF(gesamt!C2377="",0,gesamt!K2377)</f>
        <v>0</v>
      </c>
      <c r="I2377" s="19">
        <f t="shared" si="145"/>
        <v>339.31</v>
      </c>
      <c r="J2377" s="22">
        <f t="shared" si="142"/>
        <v>2376</v>
      </c>
      <c r="K2377" s="21">
        <f t="shared" ca="1" si="143"/>
        <v>1</v>
      </c>
      <c r="L2377" s="21">
        <f ca="1">IF(K2377=0,"",COUNTIF($K$2:K2377,"&gt;0"))</f>
        <v>2376</v>
      </c>
      <c r="M2377" s="50" t="str">
        <f t="shared" ca="1" si="144"/>
        <v>Würstchengulasch, Wurstgulasch</v>
      </c>
    </row>
    <row r="2378" spans="1:13" s="18" customFormat="1" ht="14.25" x14ac:dyDescent="0.2">
      <c r="A2378" s="18" t="str">
        <f>IF(gesamt!C2378="",CONCATENATE("Eintrag ",J2378),gesamt!A2378)</f>
        <v>Wurst-Käsesalat</v>
      </c>
      <c r="B2378" s="18">
        <v>100</v>
      </c>
      <c r="C2378" s="19">
        <f>IF(gesamt!C2378="",100,gesamt!D2378)</f>
        <v>313</v>
      </c>
      <c r="D2378" s="20">
        <f>IF(gesamt!C2378="",10,gesamt!G2378)</f>
        <v>1.3</v>
      </c>
      <c r="E2378" s="20">
        <f>IF(gesamt!C2378="",10,gesamt!H2378)</f>
        <v>26.4</v>
      </c>
      <c r="F2378" s="20">
        <f>IF(gesamt!C2378="",10,gesamt!I2378)</f>
        <v>17.600000000000001</v>
      </c>
      <c r="G2378" s="20">
        <f>IF(gesamt!C2378="",0,gesamt!J2378)</f>
        <v>0</v>
      </c>
      <c r="H2378" s="20">
        <f>IF(gesamt!C2378="",0,gesamt!K2378)</f>
        <v>0</v>
      </c>
      <c r="I2378" s="19">
        <f t="shared" si="145"/>
        <v>324.77000000000004</v>
      </c>
      <c r="J2378" s="22">
        <f t="shared" si="142"/>
        <v>2377</v>
      </c>
      <c r="K2378" s="21">
        <f t="shared" ca="1" si="143"/>
        <v>1</v>
      </c>
      <c r="L2378" s="21">
        <f ca="1">IF(K2378=0,"",COUNTIF($K$2:K2378,"&gt;0"))</f>
        <v>2377</v>
      </c>
      <c r="M2378" s="50" t="str">
        <f t="shared" ca="1" si="144"/>
        <v>Wurst-Käsesalat</v>
      </c>
    </row>
    <row r="2379" spans="1:13" s="18" customFormat="1" ht="14.25" x14ac:dyDescent="0.2">
      <c r="A2379" s="18" t="str">
        <f>IF(gesamt!C2379="",CONCATENATE("Eintrag ",J2379),gesamt!A2379)</f>
        <v>Wurzel-Petersilie, frisch</v>
      </c>
      <c r="B2379" s="18">
        <v>100</v>
      </c>
      <c r="C2379" s="19">
        <f>IF(gesamt!C2379="",100,gesamt!D2379)</f>
        <v>40</v>
      </c>
      <c r="D2379" s="20">
        <f>IF(gesamt!C2379="",10,gesamt!G2379)</f>
        <v>6</v>
      </c>
      <c r="E2379" s="20">
        <f>IF(gesamt!C2379="",10,gesamt!H2379)</f>
        <v>0.5</v>
      </c>
      <c r="F2379" s="20">
        <f>IF(gesamt!C2379="",10,gesamt!I2379)</f>
        <v>2.9</v>
      </c>
      <c r="G2379" s="20">
        <f>IF(gesamt!C2379="",0,gesamt!J2379)</f>
        <v>0</v>
      </c>
      <c r="H2379" s="20">
        <f>IF(gesamt!C2379="",0,gesamt!K2379)</f>
        <v>0</v>
      </c>
      <c r="I2379" s="19">
        <f t="shared" si="145"/>
        <v>41.43</v>
      </c>
      <c r="J2379" s="22">
        <f t="shared" si="142"/>
        <v>2378</v>
      </c>
      <c r="K2379" s="21">
        <f t="shared" ca="1" si="143"/>
        <v>1</v>
      </c>
      <c r="L2379" s="21">
        <f ca="1">IF(K2379=0,"",COUNTIF($K$2:K2379,"&gt;0"))</f>
        <v>2378</v>
      </c>
      <c r="M2379" s="50" t="str">
        <f t="shared" ca="1" si="144"/>
        <v>Wurzel-Petersilie, frisch</v>
      </c>
    </row>
    <row r="2380" spans="1:13" s="18" customFormat="1" ht="14.25" x14ac:dyDescent="0.2">
      <c r="A2380" s="18" t="str">
        <f>IF(gesamt!C2380="",CONCATENATE("Eintrag ",J2380),gesamt!A2380)</f>
        <v>Würzfleisch, (Ragout aus Schweinefleisch)</v>
      </c>
      <c r="B2380" s="18">
        <v>100</v>
      </c>
      <c r="C2380" s="19">
        <f>IF(gesamt!C2380="",100,gesamt!D2380)</f>
        <v>129</v>
      </c>
      <c r="D2380" s="20">
        <f>IF(gesamt!C2380="",10,gesamt!G2380)</f>
        <v>3</v>
      </c>
      <c r="E2380" s="20">
        <f>IF(gesamt!C2380="",10,gesamt!H2380)</f>
        <v>8</v>
      </c>
      <c r="F2380" s="20">
        <f>IF(gesamt!C2380="",10,gesamt!I2380)</f>
        <v>10</v>
      </c>
      <c r="G2380" s="20">
        <f>IF(gesamt!C2380="",0,gesamt!J2380)</f>
        <v>0</v>
      </c>
      <c r="H2380" s="20">
        <f>IF(gesamt!C2380="",0,gesamt!K2380)</f>
        <v>0</v>
      </c>
      <c r="I2380" s="19">
        <f t="shared" si="145"/>
        <v>128.69999999999999</v>
      </c>
      <c r="J2380" s="22">
        <f t="shared" si="142"/>
        <v>2379</v>
      </c>
      <c r="K2380" s="21">
        <f t="shared" ca="1" si="143"/>
        <v>1</v>
      </c>
      <c r="L2380" s="21">
        <f ca="1">IF(K2380=0,"",COUNTIF($K$2:K2380,"&gt;0"))</f>
        <v>2379</v>
      </c>
      <c r="M2380" s="50" t="str">
        <f t="shared" ca="1" si="144"/>
        <v>Würzfleisch, (Ragout aus Schweinefleisch)</v>
      </c>
    </row>
    <row r="2381" spans="1:13" s="18" customFormat="1" ht="14.25" x14ac:dyDescent="0.2">
      <c r="A2381" s="18" t="str">
        <f>IF(gesamt!C2381="",CONCATENATE("Eintrag ",J2381),gesamt!A2381)</f>
        <v>Xylitol, Xylit, Birkenholzzucker, Birkenzucker (Zuckeraustauschstoff)</v>
      </c>
      <c r="B2381" s="18">
        <v>100</v>
      </c>
      <c r="C2381" s="19">
        <f>IF(gesamt!C2381="",100,gesamt!D2381)</f>
        <v>240</v>
      </c>
      <c r="D2381" s="20">
        <f>IF(gesamt!C2381="",10,gesamt!G2381)</f>
        <v>99.9</v>
      </c>
      <c r="E2381" s="20">
        <f>IF(gesamt!C2381="",10,gesamt!H2381)</f>
        <v>0</v>
      </c>
      <c r="F2381" s="20">
        <f>IF(gesamt!C2381="",10,gesamt!I2381)</f>
        <v>0</v>
      </c>
      <c r="G2381" s="20">
        <f>IF(gesamt!C2381="",0,gesamt!J2381)</f>
        <v>0</v>
      </c>
      <c r="H2381" s="20">
        <f>IF(gesamt!C2381="",0,gesamt!K2381)</f>
        <v>0</v>
      </c>
      <c r="I2381" s="19">
        <f t="shared" si="145"/>
        <v>409.59</v>
      </c>
      <c r="J2381" s="22">
        <f t="shared" si="142"/>
        <v>2380</v>
      </c>
      <c r="K2381" s="21">
        <f t="shared" ca="1" si="143"/>
        <v>1</v>
      </c>
      <c r="L2381" s="21">
        <f ca="1">IF(K2381=0,"",COUNTIF($K$2:K2381,"&gt;0"))</f>
        <v>2380</v>
      </c>
      <c r="M2381" s="50" t="str">
        <f t="shared" ca="1" si="144"/>
        <v>Xylitol, Xylit, Birkenholzzucker, Birkenzucker (Zuckeraustauschstoff)</v>
      </c>
    </row>
    <row r="2382" spans="1:13" s="18" customFormat="1" ht="14.25" x14ac:dyDescent="0.2">
      <c r="A2382" s="18" t="str">
        <f>IF(gesamt!C2382="",CONCATENATE("Eintrag ",J2382),gesamt!A2382)</f>
        <v>Yamswurzel (Zubereitung!!)</v>
      </c>
      <c r="B2382" s="18">
        <v>100</v>
      </c>
      <c r="C2382" s="19">
        <f>IF(gesamt!C2382="",100,gesamt!D2382)</f>
        <v>103</v>
      </c>
      <c r="D2382" s="20">
        <f>IF(gesamt!C2382="",10,gesamt!G2382)</f>
        <v>22.7</v>
      </c>
      <c r="E2382" s="20">
        <f>IF(gesamt!C2382="",10,gesamt!H2382)</f>
        <v>0.1</v>
      </c>
      <c r="F2382" s="20">
        <f>IF(gesamt!C2382="",10,gesamt!I2382)</f>
        <v>2</v>
      </c>
      <c r="G2382" s="20">
        <f>IF(gesamt!C2382="",0,gesamt!J2382)</f>
        <v>0</v>
      </c>
      <c r="H2382" s="20">
        <f>IF(gesamt!C2382="",0,gesamt!K2382)</f>
        <v>0</v>
      </c>
      <c r="I2382" s="19">
        <f t="shared" si="145"/>
        <v>102.4</v>
      </c>
      <c r="J2382" s="22">
        <f t="shared" si="142"/>
        <v>2381</v>
      </c>
      <c r="K2382" s="21">
        <f t="shared" ca="1" si="143"/>
        <v>1</v>
      </c>
      <c r="L2382" s="21">
        <f ca="1">IF(K2382=0,"",COUNTIF($K$2:K2382,"&gt;0"))</f>
        <v>2381</v>
      </c>
      <c r="M2382" s="50" t="str">
        <f t="shared" ca="1" si="144"/>
        <v>Yamswurzel (Zubereitung!!)</v>
      </c>
    </row>
    <row r="2383" spans="1:13" s="18" customFormat="1" ht="14.25" x14ac:dyDescent="0.2">
      <c r="A2383" s="18" t="str">
        <f>IF(gesamt!C2383="",CONCATENATE("Eintrag ",J2383),gesamt!A2383)</f>
        <v>Ysopblätter (Bienenkraut, Eisenkraut, Eisop, Esope, Essigkraut, Josefskraut)</v>
      </c>
      <c r="B2383" s="18">
        <v>100</v>
      </c>
      <c r="C2383" s="19">
        <f>IF(gesamt!C2383="",100,gesamt!D2383)</f>
        <v>30</v>
      </c>
      <c r="D2383" s="20">
        <f>IF(gesamt!C2383="",10,gesamt!G2383)</f>
        <v>2.9</v>
      </c>
      <c r="E2383" s="20">
        <f>IF(gesamt!C2383="",10,gesamt!H2383)</f>
        <v>0.6</v>
      </c>
      <c r="F2383" s="20">
        <f>IF(gesamt!C2383="",10,gesamt!I2383)</f>
        <v>3</v>
      </c>
      <c r="G2383" s="20">
        <f>IF(gesamt!C2383="",0,gesamt!J2383)</f>
        <v>0</v>
      </c>
      <c r="H2383" s="20">
        <f>IF(gesamt!C2383="",0,gesamt!K2383)</f>
        <v>0</v>
      </c>
      <c r="I2383" s="19">
        <f t="shared" si="145"/>
        <v>30.07</v>
      </c>
      <c r="J2383" s="22">
        <f t="shared" si="142"/>
        <v>2382</v>
      </c>
      <c r="K2383" s="21">
        <f t="shared" ca="1" si="143"/>
        <v>1</v>
      </c>
      <c r="L2383" s="21">
        <f ca="1">IF(K2383=0,"",COUNTIF($K$2:K2383,"&gt;0"))</f>
        <v>2382</v>
      </c>
      <c r="M2383" s="50" t="str">
        <f t="shared" ca="1" si="144"/>
        <v>Ysopblätter (Bienenkraut, Eisenkraut, Eisop, Esope, Essigkraut, Josefskraut)</v>
      </c>
    </row>
    <row r="2384" spans="1:13" s="18" customFormat="1" ht="14.25" x14ac:dyDescent="0.2">
      <c r="A2384" s="18" t="str">
        <f>IF(gesamt!C2384="",CONCATENATE("Eintrag ",J2384),gesamt!A2384)</f>
        <v>Yufka, Fyllo, Fillo, Filo, Malsouka (Blätterteig/Strudelteig, Fladenbrot, Börek)</v>
      </c>
      <c r="B2384" s="18">
        <v>100</v>
      </c>
      <c r="C2384" s="19">
        <f>IF(gesamt!C2384="",100,gesamt!D2384)</f>
        <v>401</v>
      </c>
      <c r="D2384" s="20">
        <f>IF(gesamt!C2384="",10,gesamt!G2384)</f>
        <v>31.8</v>
      </c>
      <c r="E2384" s="20">
        <f>IF(gesamt!C2384="",10,gesamt!H2384)</f>
        <v>27</v>
      </c>
      <c r="F2384" s="20">
        <f>IF(gesamt!C2384="",10,gesamt!I2384)</f>
        <v>4.5999999999999996</v>
      </c>
      <c r="G2384" s="20">
        <f>IF(gesamt!C2384="",0,gesamt!J2384)</f>
        <v>0</v>
      </c>
      <c r="H2384" s="20">
        <f>IF(gesamt!C2384="",0,gesamt!K2384)</f>
        <v>0</v>
      </c>
      <c r="I2384" s="19">
        <f t="shared" si="145"/>
        <v>400.8</v>
      </c>
      <c r="J2384" s="22">
        <f t="shared" si="142"/>
        <v>2383</v>
      </c>
      <c r="K2384" s="21">
        <f t="shared" ca="1" si="143"/>
        <v>1</v>
      </c>
      <c r="L2384" s="21">
        <f ca="1">IF(K2384=0,"",COUNTIF($K$2:K2384,"&gt;0"))</f>
        <v>2383</v>
      </c>
      <c r="M2384" s="50" t="str">
        <f t="shared" ca="1" si="144"/>
        <v>Yufka, Fyllo, Fillo, Filo, Malsouka (Blätterteig/Strudelteig, Fladenbrot, Börek)</v>
      </c>
    </row>
    <row r="2385" spans="1:13" s="18" customFormat="1" ht="14.25" x14ac:dyDescent="0.2">
      <c r="A2385" s="18" t="str">
        <f>IF(gesamt!C2385="",CONCATENATE("Eintrag ",J2385),gesamt!A2385)</f>
        <v>Yuzu (Kreuzung aus Zitrone und Mandarine)</v>
      </c>
      <c r="B2385" s="18">
        <v>100</v>
      </c>
      <c r="C2385" s="19">
        <f>IF(gesamt!C2385="",100,gesamt!D2385)</f>
        <v>43</v>
      </c>
      <c r="D2385" s="20">
        <f>IF(gesamt!C2385="",10,gesamt!G2385)</f>
        <v>9</v>
      </c>
      <c r="E2385" s="20">
        <f>IF(gesamt!C2385="",10,gesamt!H2385)</f>
        <v>0.2</v>
      </c>
      <c r="F2385" s="20">
        <f>IF(gesamt!C2385="",10,gesamt!I2385)</f>
        <v>1</v>
      </c>
      <c r="G2385" s="20">
        <f>IF(gesamt!C2385="",0,gesamt!J2385)</f>
        <v>0</v>
      </c>
      <c r="H2385" s="20">
        <f>IF(gesamt!C2385="",0,gesamt!K2385)</f>
        <v>0</v>
      </c>
      <c r="I2385" s="19">
        <f t="shared" si="145"/>
        <v>42.96</v>
      </c>
      <c r="J2385" s="22">
        <f t="shared" si="142"/>
        <v>2384</v>
      </c>
      <c r="K2385" s="21">
        <f t="shared" ca="1" si="143"/>
        <v>1</v>
      </c>
      <c r="L2385" s="21">
        <f ca="1">IF(K2385=0,"",COUNTIF($K$2:K2385,"&gt;0"))</f>
        <v>2384</v>
      </c>
      <c r="M2385" s="50" t="str">
        <f t="shared" ca="1" si="144"/>
        <v>Yuzu (Kreuzung aus Zitrone und Mandarine)</v>
      </c>
    </row>
    <row r="2386" spans="1:13" s="18" customFormat="1" ht="14.25" x14ac:dyDescent="0.2">
      <c r="A2386" s="18" t="str">
        <f>IF(gesamt!C2386="",CONCATENATE("Eintrag ",J2386),gesamt!A2386)</f>
        <v>Zander (roh)</v>
      </c>
      <c r="B2386" s="18">
        <v>100</v>
      </c>
      <c r="C2386" s="19">
        <f>IF(gesamt!C2386="",100,gesamt!D2386)</f>
        <v>83</v>
      </c>
      <c r="D2386" s="20">
        <f>IF(gesamt!C2386="",10,gesamt!G2386)</f>
        <v>0</v>
      </c>
      <c r="E2386" s="20">
        <f>IF(gesamt!C2386="",10,gesamt!H2386)</f>
        <v>0.7</v>
      </c>
      <c r="F2386" s="20">
        <f>IF(gesamt!C2386="",10,gesamt!I2386)</f>
        <v>19.2</v>
      </c>
      <c r="G2386" s="20">
        <f>IF(gesamt!C2386="",0,gesamt!J2386)</f>
        <v>0</v>
      </c>
      <c r="H2386" s="20">
        <f>IF(gesamt!C2386="",0,gesamt!K2386)</f>
        <v>0</v>
      </c>
      <c r="I2386" s="19">
        <f t="shared" si="145"/>
        <v>87.15</v>
      </c>
      <c r="J2386" s="22">
        <f t="shared" si="142"/>
        <v>2385</v>
      </c>
      <c r="K2386" s="21">
        <f t="shared" ca="1" si="143"/>
        <v>1</v>
      </c>
      <c r="L2386" s="21">
        <f ca="1">IF(K2386=0,"",COUNTIF($K$2:K2386,"&gt;0"))</f>
        <v>2385</v>
      </c>
      <c r="M2386" s="50" t="str">
        <f t="shared" ca="1" si="144"/>
        <v>Zander (roh)</v>
      </c>
    </row>
    <row r="2387" spans="1:13" s="18" customFormat="1" ht="14.25" x14ac:dyDescent="0.2">
      <c r="A2387" s="18" t="str">
        <f>IF(gesamt!C2387="",CONCATENATE("Eintrag ",J2387),gesamt!A2387)</f>
        <v>Zartbitter-Schokolade</v>
      </c>
      <c r="B2387" s="18">
        <v>100</v>
      </c>
      <c r="C2387" s="19">
        <f>IF(gesamt!C2387="",100,gesamt!D2387)</f>
        <v>498</v>
      </c>
      <c r="D2387" s="20">
        <f>IF(gesamt!C2387="",10,gesamt!G2387)</f>
        <v>39</v>
      </c>
      <c r="E2387" s="20">
        <f>IF(gesamt!C2387="",10,gesamt!H2387)</f>
        <v>34</v>
      </c>
      <c r="F2387" s="20">
        <f>IF(gesamt!C2387="",10,gesamt!I2387)</f>
        <v>9</v>
      </c>
      <c r="G2387" s="20">
        <f>IF(gesamt!C2387="",0,gesamt!J2387)</f>
        <v>0</v>
      </c>
      <c r="H2387" s="20">
        <f>IF(gesamt!C2387="",0,gesamt!K2387)</f>
        <v>0</v>
      </c>
      <c r="I2387" s="19">
        <f t="shared" si="145"/>
        <v>513.9</v>
      </c>
      <c r="J2387" s="22">
        <f t="shared" si="142"/>
        <v>2386</v>
      </c>
      <c r="K2387" s="21">
        <f t="shared" ca="1" si="143"/>
        <v>1</v>
      </c>
      <c r="L2387" s="21">
        <f ca="1">IF(K2387=0,"",COUNTIF($K$2:K2387,"&gt;0"))</f>
        <v>2386</v>
      </c>
      <c r="M2387" s="50" t="str">
        <f t="shared" ca="1" si="144"/>
        <v>Zartbitter-Schokolade</v>
      </c>
    </row>
    <row r="2388" spans="1:13" s="18" customFormat="1" ht="14.25" x14ac:dyDescent="0.2">
      <c r="A2388" s="18" t="str">
        <f>IF(gesamt!C2388="",CONCATENATE("Eintrag ",J2388),gesamt!A2388)</f>
        <v>Zartbitter-Schokolade mit Nüssen (Haselnussschokolade, Haselnuss-Schokolade)</v>
      </c>
      <c r="B2388" s="18">
        <v>100</v>
      </c>
      <c r="C2388" s="19">
        <f>IF(gesamt!C2388="",100,gesamt!D2388)</f>
        <v>528</v>
      </c>
      <c r="D2388" s="20">
        <f>IF(gesamt!C2388="",10,gesamt!G2388)</f>
        <v>33.5</v>
      </c>
      <c r="E2388" s="20">
        <f>IF(gesamt!C2388="",10,gesamt!H2388)</f>
        <v>39.5</v>
      </c>
      <c r="F2388" s="20">
        <f>IF(gesamt!C2388="",10,gesamt!I2388)</f>
        <v>9.6</v>
      </c>
      <c r="G2388" s="20">
        <f>IF(gesamt!C2388="",0,gesamt!J2388)</f>
        <v>0</v>
      </c>
      <c r="H2388" s="20">
        <f>IF(gesamt!C2388="",0,gesamt!K2388)</f>
        <v>0</v>
      </c>
      <c r="I2388" s="19">
        <f t="shared" si="145"/>
        <v>545.0200000000001</v>
      </c>
      <c r="J2388" s="22">
        <f t="shared" si="142"/>
        <v>2387</v>
      </c>
      <c r="K2388" s="21">
        <f t="shared" ca="1" si="143"/>
        <v>1</v>
      </c>
      <c r="L2388" s="21">
        <f ca="1">IF(K2388=0,"",COUNTIF($K$2:K2388,"&gt;0"))</f>
        <v>2387</v>
      </c>
      <c r="M2388" s="50" t="str">
        <f t="shared" ca="1" si="144"/>
        <v>Zartbitter-Schokolade mit Nüssen (Haselnussschokolade, Haselnuss-Schokolade)</v>
      </c>
    </row>
    <row r="2389" spans="1:13" s="18" customFormat="1" ht="14.25" x14ac:dyDescent="0.2">
      <c r="A2389" s="18" t="str">
        <f>IF(gesamt!C2389="",CONCATENATE("Eintrag ",J2389),gesamt!A2389)</f>
        <v>Zaziki</v>
      </c>
      <c r="B2389" s="18">
        <v>100</v>
      </c>
      <c r="C2389" s="19">
        <f>IF(gesamt!C2389="",100,gesamt!D2389)</f>
        <v>66</v>
      </c>
      <c r="D2389" s="20">
        <f>IF(gesamt!C2389="",10,gesamt!G2389)</f>
        <v>4.8</v>
      </c>
      <c r="E2389" s="20">
        <f>IF(gesamt!C2389="",10,gesamt!H2389)</f>
        <v>1.4</v>
      </c>
      <c r="F2389" s="20">
        <f>IF(gesamt!C2389="",10,gesamt!I2389)</f>
        <v>8.5</v>
      </c>
      <c r="G2389" s="20">
        <f>IF(gesamt!C2389="",0,gesamt!J2389)</f>
        <v>0</v>
      </c>
      <c r="H2389" s="20">
        <f>IF(gesamt!C2389="",0,gesamt!K2389)</f>
        <v>0</v>
      </c>
      <c r="I2389" s="19">
        <f t="shared" si="145"/>
        <v>68.400000000000006</v>
      </c>
      <c r="J2389" s="22">
        <f t="shared" si="142"/>
        <v>2388</v>
      </c>
      <c r="K2389" s="21">
        <f t="shared" ca="1" si="143"/>
        <v>1</v>
      </c>
      <c r="L2389" s="21">
        <f ca="1">IF(K2389=0,"",COUNTIF($K$2:K2389,"&gt;0"))</f>
        <v>2388</v>
      </c>
      <c r="M2389" s="50" t="str">
        <f t="shared" ca="1" si="144"/>
        <v>Zaziki</v>
      </c>
    </row>
    <row r="2390" spans="1:13" s="18" customFormat="1" ht="14.25" x14ac:dyDescent="0.2">
      <c r="A2390" s="18" t="str">
        <f>IF(gesamt!C2390="",CONCATENATE("Eintrag ",J2390),gesamt!A2390)</f>
        <v>Zeppole, Donutart aus Italien (Schmalzgebäck, Siedegebäck)</v>
      </c>
      <c r="B2390" s="18">
        <v>100</v>
      </c>
      <c r="C2390" s="19">
        <f>IF(gesamt!C2390="",100,gesamt!D2390)</f>
        <v>463</v>
      </c>
      <c r="D2390" s="20">
        <f>IF(gesamt!C2390="",10,gesamt!G2390)</f>
        <v>48</v>
      </c>
      <c r="E2390" s="20">
        <f>IF(gesamt!C2390="",10,gesamt!H2390)</f>
        <v>25</v>
      </c>
      <c r="F2390" s="20">
        <f>IF(gesamt!C2390="",10,gesamt!I2390)</f>
        <v>8</v>
      </c>
      <c r="G2390" s="20">
        <f>IF(gesamt!C2390="",0,gesamt!J2390)</f>
        <v>0</v>
      </c>
      <c r="H2390" s="20">
        <f>IF(gesamt!C2390="",0,gesamt!K2390)</f>
        <v>0</v>
      </c>
      <c r="I2390" s="19">
        <f t="shared" si="145"/>
        <v>462.90000000000003</v>
      </c>
      <c r="J2390" s="22">
        <f t="shared" si="142"/>
        <v>2389</v>
      </c>
      <c r="K2390" s="21">
        <f t="shared" ca="1" si="143"/>
        <v>1</v>
      </c>
      <c r="L2390" s="21">
        <f ca="1">IF(K2390=0,"",COUNTIF($K$2:K2390,"&gt;0"))</f>
        <v>2389</v>
      </c>
      <c r="M2390" s="50" t="str">
        <f t="shared" ca="1" si="144"/>
        <v>Zeppole, Donutart aus Italien (Schmalzgebäck, Siedegebäck)</v>
      </c>
    </row>
    <row r="2391" spans="1:13" s="18" customFormat="1" ht="14.25" x14ac:dyDescent="0.2">
      <c r="A2391" s="18" t="str">
        <f>IF(gesamt!C2391="",CONCATENATE("Eintrag ",J2391),gesamt!A2391)</f>
        <v>Zerlassene Butter, braune Butter</v>
      </c>
      <c r="B2391" s="18">
        <v>100</v>
      </c>
      <c r="C2391" s="19">
        <f>IF(gesamt!C2391="",100,gesamt!D2391)</f>
        <v>752</v>
      </c>
      <c r="D2391" s="20">
        <f>IF(gesamt!C2391="",10,gesamt!G2391)</f>
        <v>0.3</v>
      </c>
      <c r="E2391" s="20">
        <f>IF(gesamt!C2391="",10,gesamt!H2391)</f>
        <v>83.2</v>
      </c>
      <c r="F2391" s="20">
        <f>IF(gesamt!C2391="",10,gesamt!I2391)</f>
        <v>0.7</v>
      </c>
      <c r="G2391" s="20">
        <f>IF(gesamt!C2391="",0,gesamt!J2391)</f>
        <v>0</v>
      </c>
      <c r="H2391" s="20">
        <f>IF(gesamt!C2391="",0,gesamt!K2391)</f>
        <v>0</v>
      </c>
      <c r="I2391" s="19">
        <f t="shared" si="145"/>
        <v>777.93000000000018</v>
      </c>
      <c r="J2391" s="22">
        <f t="shared" si="142"/>
        <v>2390</v>
      </c>
      <c r="K2391" s="21">
        <f t="shared" ca="1" si="143"/>
        <v>1</v>
      </c>
      <c r="L2391" s="21">
        <f ca="1">IF(K2391=0,"",COUNTIF($K$2:K2391,"&gt;0"))</f>
        <v>2390</v>
      </c>
      <c r="M2391" s="50" t="str">
        <f t="shared" ca="1" si="144"/>
        <v>Zerlassene Butter, braune Butter</v>
      </c>
    </row>
    <row r="2392" spans="1:13" s="18" customFormat="1" ht="14.25" x14ac:dyDescent="0.2">
      <c r="A2392" s="18" t="str">
        <f>IF(gesamt!C2392="",CONCATENATE("Eintrag ",J2392),gesamt!A2392)</f>
        <v>Ziegenfleisch (roh)</v>
      </c>
      <c r="B2392" s="18">
        <v>100</v>
      </c>
      <c r="C2392" s="19">
        <f>IF(gesamt!C2392="",100,gesamt!D2392)</f>
        <v>149</v>
      </c>
      <c r="D2392" s="20">
        <f>IF(gesamt!C2392="",10,gesamt!G2392)</f>
        <v>0</v>
      </c>
      <c r="E2392" s="20">
        <f>IF(gesamt!C2392="",10,gesamt!H2392)</f>
        <v>7.9</v>
      </c>
      <c r="F2392" s="20">
        <f>IF(gesamt!C2392="",10,gesamt!I2392)</f>
        <v>19.5</v>
      </c>
      <c r="G2392" s="20">
        <f>IF(gesamt!C2392="",0,gesamt!J2392)</f>
        <v>0</v>
      </c>
      <c r="H2392" s="20">
        <f>IF(gesamt!C2392="",0,gesamt!K2392)</f>
        <v>0</v>
      </c>
      <c r="I2392" s="19">
        <f t="shared" si="145"/>
        <v>155.37</v>
      </c>
      <c r="J2392" s="22">
        <f t="shared" si="142"/>
        <v>2391</v>
      </c>
      <c r="K2392" s="21">
        <f t="shared" ca="1" si="143"/>
        <v>1</v>
      </c>
      <c r="L2392" s="21">
        <f ca="1">IF(K2392=0,"",COUNTIF($K$2:K2392,"&gt;0"))</f>
        <v>2391</v>
      </c>
      <c r="M2392" s="50" t="str">
        <f t="shared" ca="1" si="144"/>
        <v>Ziegenfleisch (roh)</v>
      </c>
    </row>
    <row r="2393" spans="1:13" s="18" customFormat="1" ht="14.25" x14ac:dyDescent="0.2">
      <c r="A2393" s="18" t="str">
        <f>IF(gesamt!C2393="",CONCATENATE("Eintrag ",J2393),gesamt!A2393)</f>
        <v>Ziegenkäse, Ziegenfrischkäse</v>
      </c>
      <c r="B2393" s="18">
        <v>100</v>
      </c>
      <c r="C2393" s="19">
        <f>IF(gesamt!C2393="",100,gesamt!D2393)</f>
        <v>280</v>
      </c>
      <c r="D2393" s="20">
        <f>IF(gesamt!C2393="",10,gesamt!G2393)</f>
        <v>2</v>
      </c>
      <c r="E2393" s="20">
        <f>IF(gesamt!C2393="",10,gesamt!H2393)</f>
        <v>22</v>
      </c>
      <c r="F2393" s="20">
        <f>IF(gesamt!C2393="",10,gesamt!I2393)</f>
        <v>16</v>
      </c>
      <c r="G2393" s="20">
        <f>IF(gesamt!C2393="",0,gesamt!J2393)</f>
        <v>0</v>
      </c>
      <c r="H2393" s="20">
        <f>IF(gesamt!C2393="",0,gesamt!K2393)</f>
        <v>0</v>
      </c>
      <c r="I2393" s="19">
        <f t="shared" si="145"/>
        <v>280</v>
      </c>
      <c r="J2393" s="22">
        <f t="shared" si="142"/>
        <v>2392</v>
      </c>
      <c r="K2393" s="21">
        <f t="shared" ca="1" si="143"/>
        <v>1</v>
      </c>
      <c r="L2393" s="21">
        <f ca="1">IF(K2393=0,"",COUNTIF($K$2:K2393,"&gt;0"))</f>
        <v>2392</v>
      </c>
      <c r="M2393" s="50" t="str">
        <f t="shared" ca="1" si="144"/>
        <v>Ziegenkäse, Ziegenfrischkäse</v>
      </c>
    </row>
    <row r="2394" spans="1:13" s="18" customFormat="1" ht="14.25" x14ac:dyDescent="0.2">
      <c r="A2394" s="18" t="str">
        <f>IF(gesamt!C2394="",CONCATENATE("Eintrag ",J2394),gesamt!A2394)</f>
        <v>Ziegenkäse, Ziegenschnittkäse</v>
      </c>
      <c r="B2394" s="18">
        <v>100</v>
      </c>
      <c r="C2394" s="19">
        <f>IF(gesamt!C2394="",100,gesamt!D2394)</f>
        <v>368</v>
      </c>
      <c r="D2394" s="20">
        <f>IF(gesamt!C2394="",10,gesamt!G2394)</f>
        <v>0</v>
      </c>
      <c r="E2394" s="20">
        <f>IF(gesamt!C2394="",10,gesamt!H2394)</f>
        <v>27</v>
      </c>
      <c r="F2394" s="20">
        <f>IF(gesamt!C2394="",10,gesamt!I2394)</f>
        <v>28</v>
      </c>
      <c r="G2394" s="20">
        <f>IF(gesamt!C2394="",0,gesamt!J2394)</f>
        <v>0</v>
      </c>
      <c r="H2394" s="20">
        <f>IF(gesamt!C2394="",0,gesamt!K2394)</f>
        <v>0</v>
      </c>
      <c r="I2394" s="19">
        <f t="shared" si="145"/>
        <v>368.70000000000005</v>
      </c>
      <c r="J2394" s="22">
        <f t="shared" si="142"/>
        <v>2393</v>
      </c>
      <c r="K2394" s="21">
        <f t="shared" ca="1" si="143"/>
        <v>1</v>
      </c>
      <c r="L2394" s="21">
        <f ca="1">IF(K2394=0,"",COUNTIF($K$2:K2394,"&gt;0"))</f>
        <v>2393</v>
      </c>
      <c r="M2394" s="50" t="str">
        <f t="shared" ca="1" si="144"/>
        <v>Ziegenkäse, Ziegenschnittkäse</v>
      </c>
    </row>
    <row r="2395" spans="1:13" s="18" customFormat="1" ht="14.25" x14ac:dyDescent="0.2">
      <c r="A2395" s="18" t="str">
        <f>IF(gesamt!C2395="",CONCATENATE("Eintrag ",J2395),gesamt!A2395)</f>
        <v>Ziegenkäse, Ziegenweichkäse</v>
      </c>
      <c r="B2395" s="18">
        <v>100</v>
      </c>
      <c r="C2395" s="19">
        <f>IF(gesamt!C2395="",100,gesamt!D2395)</f>
        <v>280</v>
      </c>
      <c r="D2395" s="20">
        <f>IF(gesamt!C2395="",10,gesamt!G2395)</f>
        <v>0</v>
      </c>
      <c r="E2395" s="20">
        <f>IF(gesamt!C2395="",10,gesamt!H2395)</f>
        <v>21.8</v>
      </c>
      <c r="F2395" s="20">
        <f>IF(gesamt!C2395="",10,gesamt!I2395)</f>
        <v>21</v>
      </c>
      <c r="G2395" s="20">
        <f>IF(gesamt!C2395="",0,gesamt!J2395)</f>
        <v>0</v>
      </c>
      <c r="H2395" s="20">
        <f>IF(gesamt!C2395="",0,gesamt!K2395)</f>
        <v>0</v>
      </c>
      <c r="I2395" s="19">
        <f t="shared" si="145"/>
        <v>290.94</v>
      </c>
      <c r="J2395" s="22">
        <f t="shared" si="142"/>
        <v>2394</v>
      </c>
      <c r="K2395" s="21">
        <f t="shared" ca="1" si="143"/>
        <v>1</v>
      </c>
      <c r="L2395" s="21">
        <f ca="1">IF(K2395=0,"",COUNTIF($K$2:K2395,"&gt;0"))</f>
        <v>2394</v>
      </c>
      <c r="M2395" s="50" t="str">
        <f t="shared" ca="1" si="144"/>
        <v>Ziegenkäse, Ziegenweichkäse</v>
      </c>
    </row>
    <row r="2396" spans="1:13" s="18" customFormat="1" ht="14.25" x14ac:dyDescent="0.2">
      <c r="A2396" s="18" t="str">
        <f>IF(gesamt!C2396="",CONCATENATE("Eintrag ",J2396),gesamt!A2396)</f>
        <v>Ziger, gebacken (aus Ziegenmilch und / oder Kuhmilch, gebackener Käse)</v>
      </c>
      <c r="B2396" s="18">
        <v>100</v>
      </c>
      <c r="C2396" s="19">
        <f>IF(gesamt!C2396="",100,gesamt!D2396)</f>
        <v>124</v>
      </c>
      <c r="D2396" s="20">
        <f>IF(gesamt!C2396="",10,gesamt!G2396)</f>
        <v>0.8</v>
      </c>
      <c r="E2396" s="20">
        <f>IF(gesamt!C2396="",10,gesamt!H2396)</f>
        <v>8</v>
      </c>
      <c r="F2396" s="20">
        <f>IF(gesamt!C2396="",10,gesamt!I2396)</f>
        <v>11</v>
      </c>
      <c r="G2396" s="20">
        <f>IF(gesamt!C2396="",0,gesamt!J2396)</f>
        <v>0</v>
      </c>
      <c r="H2396" s="20">
        <f>IF(gesamt!C2396="",0,gesamt!K2396)</f>
        <v>0</v>
      </c>
      <c r="I2396" s="19">
        <f t="shared" si="145"/>
        <v>123.88000000000001</v>
      </c>
      <c r="J2396" s="22">
        <f t="shared" si="142"/>
        <v>2395</v>
      </c>
      <c r="K2396" s="21">
        <f t="shared" ca="1" si="143"/>
        <v>1</v>
      </c>
      <c r="L2396" s="21">
        <f ca="1">IF(K2396=0,"",COUNTIF($K$2:K2396,"&gt;0"))</f>
        <v>2395</v>
      </c>
      <c r="M2396" s="50" t="str">
        <f t="shared" ca="1" si="144"/>
        <v>Ziger, gebacken (aus Ziegenmilch und / oder Kuhmilch, gebackener Käse)</v>
      </c>
    </row>
    <row r="2397" spans="1:13" s="18" customFormat="1" ht="14.25" x14ac:dyDescent="0.2">
      <c r="A2397" s="18" t="str">
        <f>IF(gesamt!C2397="",CONCATENATE("Eintrag ",J2397),gesamt!A2397)</f>
        <v>Zigeunerschnitzel (mit Soße)</v>
      </c>
      <c r="B2397" s="18">
        <v>100</v>
      </c>
      <c r="C2397" s="19">
        <f>IF(gesamt!C2397="",100,gesamt!D2397)</f>
        <v>138</v>
      </c>
      <c r="D2397" s="20">
        <f>IF(gesamt!C2397="",10,gesamt!G2397)</f>
        <v>4.5</v>
      </c>
      <c r="E2397" s="20">
        <f>IF(gesamt!C2397="",10,gesamt!H2397)</f>
        <v>6.5</v>
      </c>
      <c r="F2397" s="20">
        <f>IF(gesamt!C2397="",10,gesamt!I2397)</f>
        <v>14</v>
      </c>
      <c r="G2397" s="20">
        <f>IF(gesamt!C2397="",0,gesamt!J2397)</f>
        <v>0</v>
      </c>
      <c r="H2397" s="20">
        <f>IF(gesamt!C2397="",0,gesamt!K2397)</f>
        <v>0</v>
      </c>
      <c r="I2397" s="19">
        <f t="shared" si="145"/>
        <v>137.70000000000002</v>
      </c>
      <c r="J2397" s="22">
        <f t="shared" si="142"/>
        <v>2396</v>
      </c>
      <c r="K2397" s="21">
        <f t="shared" ca="1" si="143"/>
        <v>1</v>
      </c>
      <c r="L2397" s="21">
        <f ca="1">IF(K2397=0,"",COUNTIF($K$2:K2397,"&gt;0"))</f>
        <v>2396</v>
      </c>
      <c r="M2397" s="50" t="str">
        <f t="shared" ca="1" si="144"/>
        <v>Zigeunerschnitzel (mit Soße)</v>
      </c>
    </row>
    <row r="2398" spans="1:13" s="18" customFormat="1" ht="14.25" x14ac:dyDescent="0.2">
      <c r="A2398" s="18" t="str">
        <f>IF(gesamt!C2398="",CONCATENATE("Eintrag ",J2398),gesamt!A2398)</f>
        <v>Zigeunersoße</v>
      </c>
      <c r="B2398" s="18">
        <v>100</v>
      </c>
      <c r="C2398" s="19">
        <f>IF(gesamt!C2398="",100,gesamt!D2398)</f>
        <v>61</v>
      </c>
      <c r="D2398" s="20">
        <f>IF(gesamt!C2398="",10,gesamt!G2398)</f>
        <v>12</v>
      </c>
      <c r="E2398" s="20">
        <f>IF(gesamt!C2398="",10,gesamt!H2398)</f>
        <v>1</v>
      </c>
      <c r="F2398" s="20">
        <f>IF(gesamt!C2398="",10,gesamt!I2398)</f>
        <v>1</v>
      </c>
      <c r="G2398" s="20">
        <f>IF(gesamt!C2398="",0,gesamt!J2398)</f>
        <v>0</v>
      </c>
      <c r="H2398" s="20">
        <f>IF(gesamt!C2398="",0,gesamt!K2398)</f>
        <v>0</v>
      </c>
      <c r="I2398" s="19">
        <f t="shared" si="145"/>
        <v>62.7</v>
      </c>
      <c r="J2398" s="22">
        <f t="shared" si="142"/>
        <v>2397</v>
      </c>
      <c r="K2398" s="21">
        <f t="shared" ca="1" si="143"/>
        <v>1</v>
      </c>
      <c r="L2398" s="21">
        <f ca="1">IF(K2398=0,"",COUNTIF($K$2:K2398,"&gt;0"))</f>
        <v>2397</v>
      </c>
      <c r="M2398" s="50" t="str">
        <f t="shared" ca="1" si="144"/>
        <v>Zigeunersoße</v>
      </c>
    </row>
    <row r="2399" spans="1:13" s="18" customFormat="1" ht="14.25" x14ac:dyDescent="0.2">
      <c r="A2399" s="18" t="str">
        <f>IF(gesamt!C2399="",CONCATENATE("Eintrag ",J2399),gesamt!A2399)</f>
        <v>Zimtstangen, Zimtpulver</v>
      </c>
      <c r="B2399" s="18">
        <v>100</v>
      </c>
      <c r="C2399" s="19">
        <f>IF(gesamt!C2399="",100,gesamt!D2399)</f>
        <v>283</v>
      </c>
      <c r="D2399" s="20">
        <f>IF(gesamt!C2399="",10,gesamt!G2399)</f>
        <v>57</v>
      </c>
      <c r="E2399" s="20">
        <f>IF(gesamt!C2399="",10,gesamt!H2399)</f>
        <v>3.5</v>
      </c>
      <c r="F2399" s="20">
        <f>IF(gesamt!C2399="",10,gesamt!I2399)</f>
        <v>4</v>
      </c>
      <c r="G2399" s="20">
        <f>IF(gesamt!C2399="",0,gesamt!J2399)</f>
        <v>0</v>
      </c>
      <c r="H2399" s="20">
        <f>IF(gesamt!C2399="",0,gesamt!K2399)</f>
        <v>0</v>
      </c>
      <c r="I2399" s="19">
        <f t="shared" si="145"/>
        <v>283.05</v>
      </c>
      <c r="J2399" s="22">
        <f t="shared" si="142"/>
        <v>2398</v>
      </c>
      <c r="K2399" s="21">
        <f t="shared" ca="1" si="143"/>
        <v>1</v>
      </c>
      <c r="L2399" s="21">
        <f ca="1">IF(K2399=0,"",COUNTIF($K$2:K2399,"&gt;0"))</f>
        <v>2398</v>
      </c>
      <c r="M2399" s="50" t="str">
        <f t="shared" ca="1" si="144"/>
        <v>Zimtstangen, Zimtpulver</v>
      </c>
    </row>
    <row r="2400" spans="1:13" s="18" customFormat="1" ht="14.25" x14ac:dyDescent="0.2">
      <c r="A2400" s="18" t="str">
        <f>IF(gesamt!C2400="",CONCATENATE("Eintrag ",J2400),gesamt!A2400)</f>
        <v>Zimtsterne (Weihnachts-Gebäck)</v>
      </c>
      <c r="B2400" s="18">
        <v>100</v>
      </c>
      <c r="C2400" s="19">
        <f>IF(gesamt!C2400="",100,gesamt!D2400)</f>
        <v>395</v>
      </c>
      <c r="D2400" s="20">
        <f>IF(gesamt!C2400="",10,gesamt!G2400)</f>
        <v>56</v>
      </c>
      <c r="E2400" s="20">
        <f>IF(gesamt!C2400="",10,gesamt!H2400)</f>
        <v>14.2</v>
      </c>
      <c r="F2400" s="20">
        <f>IF(gesamt!C2400="",10,gesamt!I2400)</f>
        <v>7.9</v>
      </c>
      <c r="G2400" s="20">
        <f>IF(gesamt!C2400="",0,gesamt!J2400)</f>
        <v>0</v>
      </c>
      <c r="H2400" s="20">
        <f>IF(gesamt!C2400="",0,gesamt!K2400)</f>
        <v>0</v>
      </c>
      <c r="I2400" s="19">
        <f t="shared" si="145"/>
        <v>394.84</v>
      </c>
      <c r="J2400" s="22">
        <f t="shared" si="142"/>
        <v>2399</v>
      </c>
      <c r="K2400" s="21">
        <f t="shared" ca="1" si="143"/>
        <v>1</v>
      </c>
      <c r="L2400" s="21">
        <f ca="1">IF(K2400=0,"",COUNTIF($K$2:K2400,"&gt;0"))</f>
        <v>2399</v>
      </c>
      <c r="M2400" s="50" t="str">
        <f t="shared" ca="1" si="144"/>
        <v>Zimtsterne (Weihnachts-Gebäck)</v>
      </c>
    </row>
    <row r="2401" spans="1:13" s="18" customFormat="1" ht="14.25" x14ac:dyDescent="0.2">
      <c r="A2401" s="18" t="str">
        <f>IF(gesamt!C2401="",CONCATENATE("Eintrag ",J2401),gesamt!A2401)</f>
        <v>Zitronat, Succade, Sukkade (aus Zitronatzitrone)</v>
      </c>
      <c r="B2401" s="18">
        <v>100</v>
      </c>
      <c r="C2401" s="19">
        <f>IF(gesamt!C2401="",100,gesamt!D2401)</f>
        <v>294</v>
      </c>
      <c r="D2401" s="20">
        <f>IF(gesamt!C2401="",10,gesamt!G2401)</f>
        <v>70</v>
      </c>
      <c r="E2401" s="20">
        <f>IF(gesamt!C2401="",10,gesamt!H2401)</f>
        <v>0.5</v>
      </c>
      <c r="F2401" s="20">
        <f>IF(gesamt!C2401="",10,gesamt!I2401)</f>
        <v>0.5</v>
      </c>
      <c r="G2401" s="20">
        <f>IF(gesamt!C2401="",0,gesamt!J2401)</f>
        <v>0</v>
      </c>
      <c r="H2401" s="20">
        <f>IF(gesamt!C2401="",0,gesamt!K2401)</f>
        <v>0</v>
      </c>
      <c r="I2401" s="19">
        <f t="shared" si="145"/>
        <v>293.75</v>
      </c>
      <c r="J2401" s="22">
        <f t="shared" si="142"/>
        <v>2400</v>
      </c>
      <c r="K2401" s="21">
        <f t="shared" ca="1" si="143"/>
        <v>1</v>
      </c>
      <c r="L2401" s="21">
        <f ca="1">IF(K2401=0,"",COUNTIF($K$2:K2401,"&gt;0"))</f>
        <v>2400</v>
      </c>
      <c r="M2401" s="50" t="str">
        <f t="shared" ca="1" si="144"/>
        <v>Zitronat, Succade, Sukkade (aus Zitronatzitrone)</v>
      </c>
    </row>
    <row r="2402" spans="1:13" s="18" customFormat="1" ht="14.25" x14ac:dyDescent="0.2">
      <c r="A2402" s="18" t="str">
        <f>IF(gesamt!C2402="",CONCATENATE("Eintrag ",J2402),gesamt!A2402)</f>
        <v>Zitronen</v>
      </c>
      <c r="B2402" s="18">
        <v>100</v>
      </c>
      <c r="C2402" s="19">
        <f>IF(gesamt!C2402="",100,gesamt!D2402)</f>
        <v>35</v>
      </c>
      <c r="D2402" s="20">
        <f>IF(gesamt!C2402="",10,gesamt!G2402)</f>
        <v>3.2</v>
      </c>
      <c r="E2402" s="20">
        <f>IF(gesamt!C2402="",10,gesamt!H2402)</f>
        <v>0.6</v>
      </c>
      <c r="F2402" s="20">
        <f>IF(gesamt!C2402="",10,gesamt!I2402)</f>
        <v>0.7</v>
      </c>
      <c r="G2402" s="20">
        <f>IF(gesamt!C2402="",0,gesamt!J2402)</f>
        <v>0</v>
      </c>
      <c r="H2402" s="20">
        <f>IF(gesamt!C2402="",0,gesamt!K2402)</f>
        <v>0</v>
      </c>
      <c r="I2402" s="19">
        <f t="shared" si="145"/>
        <v>21.64</v>
      </c>
      <c r="J2402" s="22">
        <f t="shared" si="142"/>
        <v>2401</v>
      </c>
      <c r="K2402" s="21">
        <f t="shared" ca="1" si="143"/>
        <v>1</v>
      </c>
      <c r="L2402" s="21">
        <f ca="1">IF(K2402=0,"",COUNTIF($K$2:K2402,"&gt;0"))</f>
        <v>2401</v>
      </c>
      <c r="M2402" s="50" t="str">
        <f t="shared" ca="1" si="144"/>
        <v>Zitronen</v>
      </c>
    </row>
    <row r="2403" spans="1:13" s="18" customFormat="1" ht="14.25" x14ac:dyDescent="0.2">
      <c r="A2403" s="18" t="str">
        <f>IF(gesamt!C2403="",CONCATENATE("Eintrag ",J2403),gesamt!A2403)</f>
        <v>Zitronenkuchen</v>
      </c>
      <c r="B2403" s="18">
        <v>100</v>
      </c>
      <c r="C2403" s="19">
        <f>IF(gesamt!C2403="",100,gesamt!D2403)</f>
        <v>400</v>
      </c>
      <c r="D2403" s="20">
        <f>IF(gesamt!C2403="",10,gesamt!G2403)</f>
        <v>44</v>
      </c>
      <c r="E2403" s="20">
        <f>IF(gesamt!C2403="",10,gesamt!H2403)</f>
        <v>22</v>
      </c>
      <c r="F2403" s="20">
        <f>IF(gesamt!C2403="",10,gesamt!I2403)</f>
        <v>6.5</v>
      </c>
      <c r="G2403" s="20">
        <f>IF(gesamt!C2403="",0,gesamt!J2403)</f>
        <v>0</v>
      </c>
      <c r="H2403" s="20">
        <f>IF(gesamt!C2403="",0,gesamt!K2403)</f>
        <v>0</v>
      </c>
      <c r="I2403" s="19">
        <f t="shared" si="145"/>
        <v>412.3</v>
      </c>
      <c r="J2403" s="22">
        <f t="shared" si="142"/>
        <v>2402</v>
      </c>
      <c r="K2403" s="21">
        <f t="shared" ca="1" si="143"/>
        <v>1</v>
      </c>
      <c r="L2403" s="21">
        <f ca="1">IF(K2403=0,"",COUNTIF($K$2:K2403,"&gt;0"))</f>
        <v>2402</v>
      </c>
      <c r="M2403" s="50" t="str">
        <f t="shared" ca="1" si="144"/>
        <v>Zitronenkuchen</v>
      </c>
    </row>
    <row r="2404" spans="1:13" s="18" customFormat="1" ht="14.25" x14ac:dyDescent="0.2">
      <c r="A2404" s="18" t="str">
        <f>IF(gesamt!C2404="",CONCATENATE("Eintrag ",J2404),gesamt!A2404)</f>
        <v>Zitronenmelisse, frisch</v>
      </c>
      <c r="B2404" s="18">
        <v>100</v>
      </c>
      <c r="C2404" s="19">
        <f>IF(gesamt!C2404="",100,gesamt!D2404)</f>
        <v>50</v>
      </c>
      <c r="D2404" s="20">
        <f>IF(gesamt!C2404="",10,gesamt!G2404)</f>
        <v>5.5</v>
      </c>
      <c r="E2404" s="20">
        <f>IF(gesamt!C2404="",10,gesamt!H2404)</f>
        <v>1</v>
      </c>
      <c r="F2404" s="20">
        <f>IF(gesamt!C2404="",10,gesamt!I2404)</f>
        <v>4.2</v>
      </c>
      <c r="G2404" s="20">
        <f>IF(gesamt!C2404="",0,gesamt!J2404)</f>
        <v>0</v>
      </c>
      <c r="H2404" s="20">
        <f>IF(gesamt!C2404="",0,gesamt!K2404)</f>
        <v>0</v>
      </c>
      <c r="I2404" s="19">
        <f t="shared" si="145"/>
        <v>49.489999999999995</v>
      </c>
      <c r="J2404" s="22">
        <f t="shared" si="142"/>
        <v>2403</v>
      </c>
      <c r="K2404" s="21">
        <f t="shared" ca="1" si="143"/>
        <v>1</v>
      </c>
      <c r="L2404" s="21">
        <f ca="1">IF(K2404=0,"",COUNTIF($K$2:K2404,"&gt;0"))</f>
        <v>2403</v>
      </c>
      <c r="M2404" s="50" t="str">
        <f t="shared" ca="1" si="144"/>
        <v>Zitronenmelisse, frisch</v>
      </c>
    </row>
    <row r="2405" spans="1:13" s="18" customFormat="1" ht="14.25" x14ac:dyDescent="0.2">
      <c r="A2405" s="18" t="str">
        <f>IF(gesamt!C2405="",CONCATENATE("Eintrag ",J2405),gesamt!A2405)</f>
        <v>Zitronenrolle (Biskuitrolle)</v>
      </c>
      <c r="B2405" s="18">
        <v>100</v>
      </c>
      <c r="C2405" s="19">
        <f>IF(gesamt!C2405="",100,gesamt!D2405)</f>
        <v>173</v>
      </c>
      <c r="D2405" s="20">
        <f>IF(gesamt!C2405="",10,gesamt!G2405)</f>
        <v>24</v>
      </c>
      <c r="E2405" s="20">
        <f>IF(gesamt!C2405="",10,gesamt!H2405)</f>
        <v>5.3</v>
      </c>
      <c r="F2405" s="20">
        <f>IF(gesamt!C2405="",10,gesamt!I2405)</f>
        <v>6</v>
      </c>
      <c r="G2405" s="20">
        <f>IF(gesamt!C2405="",0,gesamt!J2405)</f>
        <v>0</v>
      </c>
      <c r="H2405" s="20">
        <f>IF(gesamt!C2405="",0,gesamt!K2405)</f>
        <v>0</v>
      </c>
      <c r="I2405" s="19">
        <f t="shared" si="145"/>
        <v>172.89</v>
      </c>
      <c r="J2405" s="22">
        <f t="shared" ref="J2405:J2468" si="146">J2404+1</f>
        <v>2404</v>
      </c>
      <c r="K2405" s="21">
        <f t="shared" ca="1" si="143"/>
        <v>1</v>
      </c>
      <c r="L2405" s="21">
        <f ca="1">IF(K2405=0,"",COUNTIF($K$2:K2405,"&gt;0"))</f>
        <v>2404</v>
      </c>
      <c r="M2405" s="50" t="str">
        <f t="shared" ca="1" si="144"/>
        <v>Zitronenrolle (Biskuitrolle)</v>
      </c>
    </row>
    <row r="2406" spans="1:13" s="18" customFormat="1" ht="14.25" x14ac:dyDescent="0.2">
      <c r="A2406" s="18" t="str">
        <f>IF(gesamt!C2406="",CONCATENATE("Eintrag ",J2406),gesamt!A2406)</f>
        <v>Zitronensaft</v>
      </c>
      <c r="B2406" s="18">
        <v>100</v>
      </c>
      <c r="C2406" s="19">
        <f>IF(gesamt!C2406="",100,gesamt!D2406)</f>
        <v>26</v>
      </c>
      <c r="D2406" s="20">
        <f>IF(gesamt!C2406="",10,gesamt!G2406)</f>
        <v>2.4</v>
      </c>
      <c r="E2406" s="20">
        <f>IF(gesamt!C2406="",10,gesamt!H2406)</f>
        <v>0.1</v>
      </c>
      <c r="F2406" s="20">
        <f>IF(gesamt!C2406="",10,gesamt!I2406)</f>
        <v>0.4</v>
      </c>
      <c r="G2406" s="20">
        <f>IF(gesamt!C2406="",0,gesamt!J2406)</f>
        <v>0</v>
      </c>
      <c r="H2406" s="20">
        <f>IF(gesamt!C2406="",0,gesamt!K2406)</f>
        <v>0</v>
      </c>
      <c r="I2406" s="19">
        <f t="shared" si="145"/>
        <v>12.449999999999998</v>
      </c>
      <c r="J2406" s="22">
        <f t="shared" si="146"/>
        <v>2405</v>
      </c>
      <c r="K2406" s="21">
        <f t="shared" ca="1" si="143"/>
        <v>1</v>
      </c>
      <c r="L2406" s="21">
        <f ca="1">IF(K2406=0,"",COUNTIF($K$2:K2406,"&gt;0"))</f>
        <v>2405</v>
      </c>
      <c r="M2406" s="50" t="str">
        <f t="shared" ca="1" si="144"/>
        <v>Zitronensaft</v>
      </c>
    </row>
    <row r="2407" spans="1:13" s="18" customFormat="1" ht="14.25" x14ac:dyDescent="0.2">
      <c r="A2407" s="18" t="str">
        <f>IF(gesamt!C2407="",CONCATENATE("Eintrag ",J2407),gesamt!A2407)</f>
        <v>Zitronensäure, Citronensäure pur</v>
      </c>
      <c r="B2407" s="18">
        <v>100</v>
      </c>
      <c r="C2407" s="19">
        <f>IF(gesamt!C2407="",100,gesamt!D2407)</f>
        <v>300</v>
      </c>
      <c r="D2407" s="20">
        <f>IF(gesamt!C2407="",10,gesamt!G2407)</f>
        <v>0</v>
      </c>
      <c r="E2407" s="20">
        <f>IF(gesamt!C2407="",10,gesamt!H2407)</f>
        <v>0</v>
      </c>
      <c r="F2407" s="20">
        <f>IF(gesamt!C2407="",10,gesamt!I2407)</f>
        <v>0</v>
      </c>
      <c r="G2407" s="20">
        <f>IF(gesamt!C2407="",0,gesamt!J2407)</f>
        <v>0</v>
      </c>
      <c r="H2407" s="20">
        <f>IF(gesamt!C2407="",0,gesamt!K2407)</f>
        <v>0</v>
      </c>
      <c r="I2407" s="19">
        <f t="shared" si="145"/>
        <v>0</v>
      </c>
      <c r="J2407" s="22">
        <f t="shared" si="146"/>
        <v>2406</v>
      </c>
      <c r="K2407" s="21">
        <f t="shared" ca="1" si="143"/>
        <v>1</v>
      </c>
      <c r="L2407" s="21">
        <f ca="1">IF(K2407=0,"",COUNTIF($K$2:K2407,"&gt;0"))</f>
        <v>2406</v>
      </c>
      <c r="M2407" s="50" t="str">
        <f t="shared" ca="1" si="144"/>
        <v>Zitronensäure, Citronensäure pur</v>
      </c>
    </row>
    <row r="2408" spans="1:13" s="18" customFormat="1" ht="14.25" x14ac:dyDescent="0.2">
      <c r="A2408" s="18" t="str">
        <f>IF(gesamt!C2408="",CONCATENATE("Eintrag ",J2408),gesamt!A2408)</f>
        <v>Zitrussaftgetränk</v>
      </c>
      <c r="B2408" s="18">
        <v>100</v>
      </c>
      <c r="C2408" s="19">
        <f>IF(gesamt!C2408="",100,gesamt!D2408)</f>
        <v>52</v>
      </c>
      <c r="D2408" s="20">
        <f>IF(gesamt!C2408="",10,gesamt!G2408)</f>
        <v>13</v>
      </c>
      <c r="E2408" s="20">
        <f>IF(gesamt!C2408="",10,gesamt!H2408)</f>
        <v>0</v>
      </c>
      <c r="F2408" s="20">
        <f>IF(gesamt!C2408="",10,gesamt!I2408)</f>
        <v>0.1</v>
      </c>
      <c r="G2408" s="20">
        <f>IF(gesamt!C2408="",0,gesamt!J2408)</f>
        <v>0</v>
      </c>
      <c r="H2408" s="20">
        <f>IF(gesamt!C2408="",0,gesamt!K2408)</f>
        <v>0</v>
      </c>
      <c r="I2408" s="19">
        <f t="shared" si="145"/>
        <v>53.72</v>
      </c>
      <c r="J2408" s="22">
        <f t="shared" si="146"/>
        <v>2407</v>
      </c>
      <c r="K2408" s="21">
        <f t="shared" ca="1" si="143"/>
        <v>1</v>
      </c>
      <c r="L2408" s="21">
        <f ca="1">IF(K2408=0,"",COUNTIF($K$2:K2408,"&gt;0"))</f>
        <v>2407</v>
      </c>
      <c r="M2408" s="50" t="str">
        <f t="shared" ca="1" si="144"/>
        <v>Zitrussaftgetränk</v>
      </c>
    </row>
    <row r="2409" spans="1:13" s="18" customFormat="1" ht="14.25" x14ac:dyDescent="0.2">
      <c r="A2409" s="18" t="str">
        <f>IF(gesamt!C2409="",CONCATENATE("Eintrag ",J2409),gesamt!A2409)</f>
        <v>Zucchini, Zucchetti, Zuchine; Zucchine (Kürbis-Art)</v>
      </c>
      <c r="B2409" s="18">
        <v>100</v>
      </c>
      <c r="C2409" s="19">
        <f>IF(gesamt!C2409="",100,gesamt!D2409)</f>
        <v>18</v>
      </c>
      <c r="D2409" s="20">
        <f>IF(gesamt!C2409="",10,gesamt!G2409)</f>
        <v>2</v>
      </c>
      <c r="E2409" s="20">
        <f>IF(gesamt!C2409="",10,gesamt!H2409)</f>
        <v>0.4</v>
      </c>
      <c r="F2409" s="20">
        <f>IF(gesamt!C2409="",10,gesamt!I2409)</f>
        <v>1.6</v>
      </c>
      <c r="G2409" s="20">
        <f>IF(gesamt!C2409="",0,gesamt!J2409)</f>
        <v>0</v>
      </c>
      <c r="H2409" s="20">
        <f>IF(gesamt!C2409="",0,gesamt!K2409)</f>
        <v>0</v>
      </c>
      <c r="I2409" s="19">
        <f t="shared" si="145"/>
        <v>18.64</v>
      </c>
      <c r="J2409" s="22">
        <f t="shared" si="146"/>
        <v>2408</v>
      </c>
      <c r="K2409" s="21">
        <f t="shared" ca="1" si="143"/>
        <v>1</v>
      </c>
      <c r="L2409" s="21">
        <f ca="1">IF(K2409=0,"",COUNTIF($K$2:K2409,"&gt;0"))</f>
        <v>2408</v>
      </c>
      <c r="M2409" s="50" t="str">
        <f t="shared" ca="1" si="144"/>
        <v>Zucchini, Zucchetti, Zuchine; Zucchine (Kürbis-Art)</v>
      </c>
    </row>
    <row r="2410" spans="1:13" s="18" customFormat="1" ht="14.25" x14ac:dyDescent="0.2">
      <c r="A2410" s="18" t="str">
        <f>IF(gesamt!C2410="",CONCATENATE("Eintrag ",J2410),gesamt!A2410)</f>
        <v>Zucker und Zimt, Zimtzucker, "Zucker Zimt"</v>
      </c>
      <c r="B2410" s="18">
        <v>100</v>
      </c>
      <c r="C2410" s="19">
        <f>IF(gesamt!C2410="",100,gesamt!D2410)</f>
        <v>403</v>
      </c>
      <c r="D2410" s="20">
        <f>IF(gesamt!C2410="",10,gesamt!G2410)</f>
        <v>97.7</v>
      </c>
      <c r="E2410" s="20">
        <f>IF(gesamt!C2410="",10,gesamt!H2410)</f>
        <v>0.2</v>
      </c>
      <c r="F2410" s="20">
        <f>IF(gesamt!C2410="",10,gesamt!I2410)</f>
        <v>0.2</v>
      </c>
      <c r="G2410" s="20">
        <f>IF(gesamt!C2410="",0,gesamt!J2410)</f>
        <v>0</v>
      </c>
      <c r="H2410" s="20">
        <f>IF(gesamt!C2410="",0,gesamt!K2410)</f>
        <v>0</v>
      </c>
      <c r="I2410" s="19">
        <f t="shared" si="145"/>
        <v>403.27</v>
      </c>
      <c r="J2410" s="22">
        <f t="shared" si="146"/>
        <v>2409</v>
      </c>
      <c r="K2410" s="21">
        <f t="shared" ca="1" si="143"/>
        <v>1</v>
      </c>
      <c r="L2410" s="21">
        <f ca="1">IF(K2410=0,"",COUNTIF($K$2:K2410,"&gt;0"))</f>
        <v>2409</v>
      </c>
      <c r="M2410" s="50" t="str">
        <f t="shared" ca="1" si="144"/>
        <v>Zucker und Zimt, Zimtzucker, "Zucker Zimt"</v>
      </c>
    </row>
    <row r="2411" spans="1:13" s="18" customFormat="1" ht="14.25" x14ac:dyDescent="0.2">
      <c r="A2411" s="18" t="str">
        <f>IF(gesamt!C2411="",CONCATENATE("Eintrag ",J2411),gesamt!A2411)</f>
        <v>Zucker, braun (brauner Zucker, Farinzucker)</v>
      </c>
      <c r="B2411" s="18">
        <v>100</v>
      </c>
      <c r="C2411" s="19">
        <f>IF(gesamt!C2411="",100,gesamt!D2411)</f>
        <v>395</v>
      </c>
      <c r="D2411" s="20">
        <f>IF(gesamt!C2411="",10,gesamt!G2411)</f>
        <v>96.4</v>
      </c>
      <c r="E2411" s="20">
        <f>IF(gesamt!C2411="",10,gesamt!H2411)</f>
        <v>0</v>
      </c>
      <c r="F2411" s="20">
        <f>IF(gesamt!C2411="",10,gesamt!I2411)</f>
        <v>0</v>
      </c>
      <c r="G2411" s="20">
        <f>IF(gesamt!C2411="",0,gesamt!J2411)</f>
        <v>0</v>
      </c>
      <c r="H2411" s="20">
        <f>IF(gesamt!C2411="",0,gesamt!K2411)</f>
        <v>0</v>
      </c>
      <c r="I2411" s="19">
        <f t="shared" si="145"/>
        <v>395.24</v>
      </c>
      <c r="J2411" s="22">
        <f t="shared" si="146"/>
        <v>2410</v>
      </c>
      <c r="K2411" s="21">
        <f t="shared" ca="1" si="143"/>
        <v>1</v>
      </c>
      <c r="L2411" s="21">
        <f ca="1">IF(K2411=0,"",COUNTIF($K$2:K2411,"&gt;0"))</f>
        <v>2410</v>
      </c>
      <c r="M2411" s="50" t="str">
        <f t="shared" ca="1" si="144"/>
        <v>Zucker, braun (brauner Zucker, Farinzucker)</v>
      </c>
    </row>
    <row r="2412" spans="1:13" s="18" customFormat="1" ht="14.25" x14ac:dyDescent="0.2">
      <c r="A2412" s="18" t="str">
        <f>IF(gesamt!C2412="",CONCATENATE("Eintrag ",J2412),gesamt!A2412)</f>
        <v>Zucker, weiß (Haushaltszucker, Raffinade, Kristallzucker, Saccharose, Sucrose)</v>
      </c>
      <c r="B2412" s="18">
        <v>100</v>
      </c>
      <c r="C2412" s="19">
        <f>IF(gesamt!C2412="",100,gesamt!D2412)</f>
        <v>409</v>
      </c>
      <c r="D2412" s="20">
        <f>IF(gesamt!C2412="",10,gesamt!G2412)</f>
        <v>99.8</v>
      </c>
      <c r="E2412" s="20">
        <f>IF(gesamt!C2412="",10,gesamt!H2412)</f>
        <v>0</v>
      </c>
      <c r="F2412" s="20">
        <f>IF(gesamt!C2412="",10,gesamt!I2412)</f>
        <v>0</v>
      </c>
      <c r="G2412" s="20">
        <f>IF(gesamt!C2412="",0,gesamt!J2412)</f>
        <v>0</v>
      </c>
      <c r="H2412" s="20">
        <f>IF(gesamt!C2412="",0,gesamt!K2412)</f>
        <v>0</v>
      </c>
      <c r="I2412" s="19">
        <f t="shared" si="145"/>
        <v>409.17999999999995</v>
      </c>
      <c r="J2412" s="22">
        <f t="shared" si="146"/>
        <v>2411</v>
      </c>
      <c r="K2412" s="21">
        <f t="shared" ca="1" si="143"/>
        <v>1</v>
      </c>
      <c r="L2412" s="21">
        <f ca="1">IF(K2412=0,"",COUNTIF($K$2:K2412,"&gt;0"))</f>
        <v>2411</v>
      </c>
      <c r="M2412" s="50" t="str">
        <f t="shared" ca="1" si="144"/>
        <v>Zucker, weiß (Haushaltszucker, Raffinade, Kristallzucker, Saccharose, Sucrose)</v>
      </c>
    </row>
    <row r="2413" spans="1:13" s="18" customFormat="1" ht="14.25" x14ac:dyDescent="0.2">
      <c r="A2413" s="18" t="str">
        <f>IF(gesamt!C2413="",CONCATENATE("Eintrag ",J2413),gesamt!A2413)</f>
        <v>Zucker-Butter-Kuchen, Zuckerkuchen, Butterkuchen, Zucker-Ölkuchen</v>
      </c>
      <c r="B2413" s="18">
        <v>100</v>
      </c>
      <c r="C2413" s="19">
        <f>IF(gesamt!C2413="",100,gesamt!D2413)</f>
        <v>364</v>
      </c>
      <c r="D2413" s="20">
        <f>IF(gesamt!C2413="",10,gesamt!G2413)</f>
        <v>46.8</v>
      </c>
      <c r="E2413" s="20">
        <f>IF(gesamt!C2413="",10,gesamt!H2413)</f>
        <v>17.2</v>
      </c>
      <c r="F2413" s="20">
        <f>IF(gesamt!C2413="",10,gesamt!I2413)</f>
        <v>5.5</v>
      </c>
      <c r="G2413" s="20">
        <f>IF(gesamt!C2413="",0,gesamt!J2413)</f>
        <v>0</v>
      </c>
      <c r="H2413" s="20">
        <f>IF(gesamt!C2413="",0,gesamt!K2413)</f>
        <v>0</v>
      </c>
      <c r="I2413" s="19">
        <f t="shared" si="145"/>
        <v>374.94</v>
      </c>
      <c r="J2413" s="22">
        <f t="shared" si="146"/>
        <v>2412</v>
      </c>
      <c r="K2413" s="21">
        <f t="shared" ca="1" si="143"/>
        <v>1</v>
      </c>
      <c r="L2413" s="21">
        <f ca="1">IF(K2413=0,"",COUNTIF($K$2:K2413,"&gt;0"))</f>
        <v>2412</v>
      </c>
      <c r="M2413" s="50" t="str">
        <f t="shared" ca="1" si="144"/>
        <v>Zucker-Butter-Kuchen, Zuckerkuchen, Butterkuchen, Zucker-Ölkuchen</v>
      </c>
    </row>
    <row r="2414" spans="1:13" s="18" customFormat="1" ht="14.25" x14ac:dyDescent="0.2">
      <c r="A2414" s="18" t="str">
        <f>IF(gesamt!C2414="",CONCATENATE("Eintrag ",J2414),gesamt!A2414)</f>
        <v>Zuckercouleur, Zuckerkulör</v>
      </c>
      <c r="B2414" s="18">
        <v>100</v>
      </c>
      <c r="C2414" s="19">
        <f>IF(gesamt!C2414="",100,gesamt!D2414)</f>
        <v>1</v>
      </c>
      <c r="D2414" s="20">
        <f>IF(gesamt!C2414="",10,gesamt!G2414)</f>
        <v>0.1</v>
      </c>
      <c r="E2414" s="20">
        <f>IF(gesamt!C2414="",10,gesamt!H2414)</f>
        <v>0</v>
      </c>
      <c r="F2414" s="20">
        <f>IF(gesamt!C2414="",10,gesamt!I2414)</f>
        <v>0</v>
      </c>
      <c r="G2414" s="20">
        <f>IF(gesamt!C2414="",0,gesamt!J2414)</f>
        <v>0</v>
      </c>
      <c r="H2414" s="20">
        <f>IF(gesamt!C2414="",0,gesamt!K2414)</f>
        <v>0</v>
      </c>
      <c r="I2414" s="19">
        <f t="shared" si="145"/>
        <v>0.41</v>
      </c>
      <c r="J2414" s="22">
        <f t="shared" si="146"/>
        <v>2413</v>
      </c>
      <c r="K2414" s="21">
        <f t="shared" ca="1" si="143"/>
        <v>1</v>
      </c>
      <c r="L2414" s="21">
        <f ca="1">IF(K2414=0,"",COUNTIF($K$2:K2414,"&gt;0"))</f>
        <v>2413</v>
      </c>
      <c r="M2414" s="50" t="str">
        <f t="shared" ca="1" si="144"/>
        <v>Zuckercouleur, Zuckerkulör</v>
      </c>
    </row>
    <row r="2415" spans="1:13" s="18" customFormat="1" ht="14.25" x14ac:dyDescent="0.2">
      <c r="A2415" s="18" t="str">
        <f>IF(gesamt!C2415="",CONCATENATE("Eintrag ",J2415),gesamt!A2415)</f>
        <v>Zuckererbsen-Schoten (Zucker-Erbsen, Kaiser-Schoten, Kiefel-Erbsen, Knackerbsen)</v>
      </c>
      <c r="B2415" s="18">
        <v>100</v>
      </c>
      <c r="C2415" s="19">
        <f>IF(gesamt!C2415="",100,gesamt!D2415)</f>
        <v>63</v>
      </c>
      <c r="D2415" s="20">
        <f>IF(gesamt!C2415="",10,gesamt!G2415)</f>
        <v>12</v>
      </c>
      <c r="E2415" s="20">
        <f>IF(gesamt!C2415="",10,gesamt!H2415)</f>
        <v>0.2</v>
      </c>
      <c r="F2415" s="20">
        <f>IF(gesamt!C2415="",10,gesamt!I2415)</f>
        <v>3.4</v>
      </c>
      <c r="G2415" s="20">
        <f>IF(gesamt!C2415="",0,gesamt!J2415)</f>
        <v>0</v>
      </c>
      <c r="H2415" s="20">
        <f>IF(gesamt!C2415="",0,gesamt!K2415)</f>
        <v>0</v>
      </c>
      <c r="I2415" s="19">
        <f t="shared" si="145"/>
        <v>65.339999999999989</v>
      </c>
      <c r="J2415" s="22">
        <f t="shared" si="146"/>
        <v>2414</v>
      </c>
      <c r="K2415" s="21">
        <f t="shared" ca="1" si="143"/>
        <v>1</v>
      </c>
      <c r="L2415" s="21">
        <f ca="1">IF(K2415=0,"",COUNTIF($K$2:K2415,"&gt;0"))</f>
        <v>2414</v>
      </c>
      <c r="M2415" s="50" t="str">
        <f t="shared" ca="1" si="144"/>
        <v>Zuckererbsen-Schoten (Zucker-Erbsen, Kaiser-Schoten, Kiefel-Erbsen, Knackerbsen)</v>
      </c>
    </row>
    <row r="2416" spans="1:13" s="18" customFormat="1" ht="14.25" x14ac:dyDescent="0.2">
      <c r="A2416" s="18" t="str">
        <f>IF(gesamt!C2416="",CONCATENATE("Eintrag ",J2416),gesamt!A2416)</f>
        <v>Zuckerhut (aus Raffinadezucker)</v>
      </c>
      <c r="B2416" s="18">
        <v>100</v>
      </c>
      <c r="C2416" s="19">
        <f>IF(gesamt!C2416="",100,gesamt!D2416)</f>
        <v>409</v>
      </c>
      <c r="D2416" s="20">
        <f>IF(gesamt!C2416="",10,gesamt!G2416)</f>
        <v>99.8</v>
      </c>
      <c r="E2416" s="20">
        <f>IF(gesamt!C2416="",10,gesamt!H2416)</f>
        <v>0</v>
      </c>
      <c r="F2416" s="20">
        <f>IF(gesamt!C2416="",10,gesamt!I2416)</f>
        <v>0</v>
      </c>
      <c r="G2416" s="20">
        <f>IF(gesamt!C2416="",0,gesamt!J2416)</f>
        <v>0</v>
      </c>
      <c r="H2416" s="20">
        <f>IF(gesamt!C2416="",0,gesamt!K2416)</f>
        <v>0</v>
      </c>
      <c r="I2416" s="19">
        <f t="shared" si="145"/>
        <v>409.17999999999995</v>
      </c>
      <c r="J2416" s="22">
        <f t="shared" si="146"/>
        <v>2415</v>
      </c>
      <c r="K2416" s="21">
        <f t="shared" ca="1" si="143"/>
        <v>1</v>
      </c>
      <c r="L2416" s="21">
        <f ca="1">IF(K2416=0,"",COUNTIF($K$2:K2416,"&gt;0"))</f>
        <v>2415</v>
      </c>
      <c r="M2416" s="50" t="str">
        <f t="shared" ca="1" si="144"/>
        <v>Zuckerhut (aus Raffinadezucker)</v>
      </c>
    </row>
    <row r="2417" spans="1:13" s="18" customFormat="1" ht="14.25" x14ac:dyDescent="0.2">
      <c r="A2417" s="18" t="str">
        <f>IF(gesamt!C2417="",CONCATENATE("Eintrag ",J2417),gesamt!A2417)</f>
        <v>Zuckermais, Gemüsemais</v>
      </c>
      <c r="B2417" s="18">
        <v>100</v>
      </c>
      <c r="C2417" s="19">
        <f>IF(gesamt!C2417="",100,gesamt!D2417)</f>
        <v>87</v>
      </c>
      <c r="D2417" s="20">
        <f>IF(gesamt!C2417="",10,gesamt!G2417)</f>
        <v>15.8</v>
      </c>
      <c r="E2417" s="20">
        <f>IF(gesamt!C2417="",10,gesamt!H2417)</f>
        <v>1.2</v>
      </c>
      <c r="F2417" s="20">
        <f>IF(gesamt!C2417="",10,gesamt!I2417)</f>
        <v>3.3</v>
      </c>
      <c r="G2417" s="20">
        <f>IF(gesamt!C2417="",0,gesamt!J2417)</f>
        <v>0</v>
      </c>
      <c r="H2417" s="20">
        <f>IF(gesamt!C2417="",0,gesamt!K2417)</f>
        <v>0</v>
      </c>
      <c r="I2417" s="19">
        <f t="shared" si="145"/>
        <v>89.8</v>
      </c>
      <c r="J2417" s="22">
        <f t="shared" si="146"/>
        <v>2416</v>
      </c>
      <c r="K2417" s="21">
        <f t="shared" ca="1" si="143"/>
        <v>1</v>
      </c>
      <c r="L2417" s="21">
        <f ca="1">IF(K2417=0,"",COUNTIF($K$2:K2417,"&gt;0"))</f>
        <v>2416</v>
      </c>
      <c r="M2417" s="50" t="str">
        <f t="shared" ca="1" si="144"/>
        <v>Zuckermais, Gemüsemais</v>
      </c>
    </row>
    <row r="2418" spans="1:13" s="18" customFormat="1" ht="14.25" x14ac:dyDescent="0.2">
      <c r="A2418" s="18" t="str">
        <f>IF(gesamt!C2418="",CONCATENATE("Eintrag ",J2418),gesamt!A2418)</f>
        <v>Zuckermais, Gemüsemais (Konserve)</v>
      </c>
      <c r="B2418" s="18">
        <v>100</v>
      </c>
      <c r="C2418" s="19">
        <f>IF(gesamt!C2418="",100,gesamt!D2418)</f>
        <v>69</v>
      </c>
      <c r="D2418" s="20">
        <f>IF(gesamt!C2418="",10,gesamt!G2418)</f>
        <v>11.6</v>
      </c>
      <c r="E2418" s="20">
        <f>IF(gesamt!C2418="",10,gesamt!H2418)</f>
        <v>1.4</v>
      </c>
      <c r="F2418" s="20">
        <f>IF(gesamt!C2418="",10,gesamt!I2418)</f>
        <v>2.5</v>
      </c>
      <c r="G2418" s="20">
        <f>IF(gesamt!C2418="",0,gesamt!J2418)</f>
        <v>0</v>
      </c>
      <c r="H2418" s="20">
        <f>IF(gesamt!C2418="",0,gesamt!K2418)</f>
        <v>0</v>
      </c>
      <c r="I2418" s="19">
        <f t="shared" si="145"/>
        <v>71.08</v>
      </c>
      <c r="J2418" s="22">
        <f t="shared" si="146"/>
        <v>2417</v>
      </c>
      <c r="K2418" s="21">
        <f t="shared" ca="1" si="143"/>
        <v>1</v>
      </c>
      <c r="L2418" s="21">
        <f ca="1">IF(K2418=0,"",COUNTIF($K$2:K2418,"&gt;0"))</f>
        <v>2417</v>
      </c>
      <c r="M2418" s="50" t="str">
        <f t="shared" ca="1" si="144"/>
        <v>Zuckermais, Gemüsemais (Konserve)</v>
      </c>
    </row>
    <row r="2419" spans="1:13" s="18" customFormat="1" ht="14.25" x14ac:dyDescent="0.2">
      <c r="A2419" s="18" t="str">
        <f>IF(gesamt!C2419="",CONCATENATE("Eintrag ",J2419),gesamt!A2419)</f>
        <v>Zuckermelonen, Honigmelonen</v>
      </c>
      <c r="B2419" s="18">
        <v>100</v>
      </c>
      <c r="C2419" s="19">
        <f>IF(gesamt!C2419="",100,gesamt!D2419)</f>
        <v>54</v>
      </c>
      <c r="D2419" s="20">
        <f>IF(gesamt!C2419="",10,gesamt!G2419)</f>
        <v>12.4</v>
      </c>
      <c r="E2419" s="20">
        <f>IF(gesamt!C2419="",10,gesamt!H2419)</f>
        <v>0.1</v>
      </c>
      <c r="F2419" s="20">
        <f>IF(gesamt!C2419="",10,gesamt!I2419)</f>
        <v>0.9</v>
      </c>
      <c r="G2419" s="20">
        <f>IF(gesamt!C2419="",0,gesamt!J2419)</f>
        <v>0</v>
      </c>
      <c r="H2419" s="20">
        <f>IF(gesamt!C2419="",0,gesamt!K2419)</f>
        <v>0</v>
      </c>
      <c r="I2419" s="19">
        <f t="shared" si="145"/>
        <v>55.55</v>
      </c>
      <c r="J2419" s="22">
        <f t="shared" si="146"/>
        <v>2418</v>
      </c>
      <c r="K2419" s="21">
        <f t="shared" ca="1" si="143"/>
        <v>1</v>
      </c>
      <c r="L2419" s="21">
        <f ca="1">IF(K2419=0,"",COUNTIF($K$2:K2419,"&gt;0"))</f>
        <v>2418</v>
      </c>
      <c r="M2419" s="50" t="str">
        <f t="shared" ca="1" si="144"/>
        <v>Zuckermelonen, Honigmelonen</v>
      </c>
    </row>
    <row r="2420" spans="1:13" s="18" customFormat="1" ht="14.25" x14ac:dyDescent="0.2">
      <c r="A2420" s="18" t="str">
        <f>IF(gesamt!C2420="",CONCATENATE("Eintrag ",J2420),gesamt!A2420)</f>
        <v>Zuckerrohr-Schnaps, Cachaça 40 Vol.%</v>
      </c>
      <c r="B2420" s="18">
        <v>100</v>
      </c>
      <c r="C2420" s="19">
        <f>IF(gesamt!C2420="",100,gesamt!D2420)</f>
        <v>246</v>
      </c>
      <c r="D2420" s="20">
        <f>IF(gesamt!C2420="",10,gesamt!G2420)</f>
        <v>0</v>
      </c>
      <c r="E2420" s="20">
        <f>IF(gesamt!C2420="",10,gesamt!H2420)</f>
        <v>0</v>
      </c>
      <c r="F2420" s="20">
        <f>IF(gesamt!C2420="",10,gesamt!I2420)</f>
        <v>0</v>
      </c>
      <c r="G2420" s="20">
        <f>IF(gesamt!C2420="",0,gesamt!J2420)</f>
        <v>40</v>
      </c>
      <c r="H2420" s="20">
        <f>IF(gesamt!C2420="",0,gesamt!K2420)</f>
        <v>0</v>
      </c>
      <c r="I2420" s="19">
        <f t="shared" si="145"/>
        <v>280</v>
      </c>
      <c r="J2420" s="22">
        <f t="shared" si="146"/>
        <v>2419</v>
      </c>
      <c r="K2420" s="21">
        <f t="shared" ca="1" si="143"/>
        <v>1</v>
      </c>
      <c r="L2420" s="21">
        <f ca="1">IF(K2420=0,"",COUNTIF($K$2:K2420,"&gt;0"))</f>
        <v>2419</v>
      </c>
      <c r="M2420" s="50" t="str">
        <f t="shared" ca="1" si="144"/>
        <v>Zuckerrohr-Schnaps, Cachaça 40 Vol.%</v>
      </c>
    </row>
    <row r="2421" spans="1:13" s="18" customFormat="1" ht="14.25" x14ac:dyDescent="0.2">
      <c r="A2421" s="18" t="str">
        <f>IF(gesamt!C2421="",CONCATENATE("Eintrag ",J2421),gesamt!A2421)</f>
        <v>Zucker-Rübensaft, Zucker-Rübensirup, Rübenkraut</v>
      </c>
      <c r="B2421" s="18">
        <v>100</v>
      </c>
      <c r="C2421" s="19">
        <f>IF(gesamt!C2421="",100,gesamt!D2421)</f>
        <v>279</v>
      </c>
      <c r="D2421" s="20">
        <f>IF(gesamt!C2421="",10,gesamt!G2421)</f>
        <v>64.8</v>
      </c>
      <c r="E2421" s="20">
        <f>IF(gesamt!C2421="",10,gesamt!H2421)</f>
        <v>0.1</v>
      </c>
      <c r="F2421" s="20">
        <f>IF(gesamt!C2421="",10,gesamt!I2421)</f>
        <v>3</v>
      </c>
      <c r="G2421" s="20">
        <f>IF(gesamt!C2421="",0,gesamt!J2421)</f>
        <v>0</v>
      </c>
      <c r="H2421" s="20">
        <f>IF(gesamt!C2421="",0,gesamt!K2421)</f>
        <v>0</v>
      </c>
      <c r="I2421" s="19">
        <f t="shared" si="145"/>
        <v>279.20999999999998</v>
      </c>
      <c r="J2421" s="22">
        <f t="shared" si="146"/>
        <v>2420</v>
      </c>
      <c r="K2421" s="21">
        <f t="shared" ca="1" si="143"/>
        <v>1</v>
      </c>
      <c r="L2421" s="21">
        <f ca="1">IF(K2421=0,"",COUNTIF($K$2:K2421,"&gt;0"))</f>
        <v>2420</v>
      </c>
      <c r="M2421" s="50" t="str">
        <f t="shared" ca="1" si="144"/>
        <v>Zucker-Rübensaft, Zucker-Rübensirup, Rübenkraut</v>
      </c>
    </row>
    <row r="2422" spans="1:13" s="18" customFormat="1" ht="14.25" x14ac:dyDescent="0.2">
      <c r="A2422" s="18" t="str">
        <f>IF(gesamt!C2422="",CONCATENATE("Eintrag ",J2422),gesamt!A2422)</f>
        <v>Zuckerstange (aus Raffinade-Zucker: Jahrmarkt, Kirmes, Weihnachtsmarkt)</v>
      </c>
      <c r="B2422" s="18">
        <v>100</v>
      </c>
      <c r="C2422" s="19">
        <f>IF(gesamt!C2422="",100,gesamt!D2422)</f>
        <v>408</v>
      </c>
      <c r="D2422" s="20">
        <f>IF(gesamt!C2422="",10,gesamt!G2422)</f>
        <v>99</v>
      </c>
      <c r="E2422" s="20">
        <f>IF(gesamt!C2422="",10,gesamt!H2422)</f>
        <v>0.1</v>
      </c>
      <c r="F2422" s="20">
        <f>IF(gesamt!C2422="",10,gesamt!I2422)</f>
        <v>0.2</v>
      </c>
      <c r="G2422" s="20">
        <f>IF(gesamt!C2422="",0,gesamt!J2422)</f>
        <v>0</v>
      </c>
      <c r="H2422" s="20">
        <f>IF(gesamt!C2422="",0,gesamt!K2422)</f>
        <v>0</v>
      </c>
      <c r="I2422" s="19">
        <f t="shared" si="145"/>
        <v>407.66999999999996</v>
      </c>
      <c r="J2422" s="22">
        <f t="shared" si="146"/>
        <v>2421</v>
      </c>
      <c r="K2422" s="21">
        <f t="shared" ca="1" si="143"/>
        <v>1</v>
      </c>
      <c r="L2422" s="21">
        <f ca="1">IF(K2422=0,"",COUNTIF($K$2:K2422,"&gt;0"))</f>
        <v>2421</v>
      </c>
      <c r="M2422" s="50" t="str">
        <f t="shared" ca="1" si="144"/>
        <v>Zuckerstange (aus Raffinade-Zucker: Jahrmarkt, Kirmes, Weihnachtsmarkt)</v>
      </c>
    </row>
    <row r="2423" spans="1:13" s="18" customFormat="1" ht="14.25" x14ac:dyDescent="0.2">
      <c r="A2423" s="18" t="str">
        <f>IF(gesamt!C2423="",CONCATENATE("Eintrag ",J2423),gesamt!A2423)</f>
        <v>Zuckerwatte, Spinnzucker (purer Zucker, Jahrmarkt, Kirmes)</v>
      </c>
      <c r="B2423" s="18">
        <v>100</v>
      </c>
      <c r="C2423" s="19">
        <f>IF(gesamt!C2423="",100,gesamt!D2423)</f>
        <v>409</v>
      </c>
      <c r="D2423" s="20">
        <f>IF(gesamt!C2423="",10,gesamt!G2423)</f>
        <v>99.8</v>
      </c>
      <c r="E2423" s="20">
        <f>IF(gesamt!C2423="",10,gesamt!H2423)</f>
        <v>0</v>
      </c>
      <c r="F2423" s="20">
        <f>IF(gesamt!C2423="",10,gesamt!I2423)</f>
        <v>0</v>
      </c>
      <c r="G2423" s="20">
        <f>IF(gesamt!C2423="",0,gesamt!J2423)</f>
        <v>0</v>
      </c>
      <c r="H2423" s="20">
        <f>IF(gesamt!C2423="",0,gesamt!K2423)</f>
        <v>0</v>
      </c>
      <c r="I2423" s="19">
        <f t="shared" si="145"/>
        <v>409.17999999999995</v>
      </c>
      <c r="J2423" s="22">
        <f t="shared" si="146"/>
        <v>2422</v>
      </c>
      <c r="K2423" s="21">
        <f t="shared" ca="1" si="143"/>
        <v>1</v>
      </c>
      <c r="L2423" s="21">
        <f ca="1">IF(K2423=0,"",COUNTIF($K$2:K2423,"&gt;0"))</f>
        <v>2422</v>
      </c>
      <c r="M2423" s="50" t="str">
        <f t="shared" ca="1" si="144"/>
        <v>Zuckerwatte, Spinnzucker (purer Zucker, Jahrmarkt, Kirmes)</v>
      </c>
    </row>
    <row r="2424" spans="1:13" s="18" customFormat="1" ht="14.25" x14ac:dyDescent="0.2">
      <c r="A2424" s="18" t="str">
        <f>IF(gesamt!C2424="",CONCATENATE("Eintrag ",J2424),gesamt!A2424)</f>
        <v>Zuckerwurzel (Süßwurzel, Rüblein, Gierlen, Görlin, Zuckermerk)</v>
      </c>
      <c r="B2424" s="18">
        <v>100</v>
      </c>
      <c r="C2424" s="19">
        <f>IF(gesamt!C2424="",100,gesamt!D2424)</f>
        <v>95</v>
      </c>
      <c r="D2424" s="20">
        <f>IF(gesamt!C2424="",10,gesamt!G2424)</f>
        <v>15.8</v>
      </c>
      <c r="E2424" s="20">
        <f>IF(gesamt!C2424="",10,gesamt!H2424)</f>
        <v>1</v>
      </c>
      <c r="F2424" s="20">
        <f>IF(gesamt!C2424="",10,gesamt!I2424)</f>
        <v>5</v>
      </c>
      <c r="G2424" s="20">
        <f>IF(gesamt!C2424="",0,gesamt!J2424)</f>
        <v>0</v>
      </c>
      <c r="H2424" s="20">
        <f>IF(gesamt!C2424="",0,gesamt!K2424)</f>
        <v>0</v>
      </c>
      <c r="I2424" s="19">
        <f t="shared" si="145"/>
        <v>95.08</v>
      </c>
      <c r="J2424" s="22">
        <f t="shared" si="146"/>
        <v>2423</v>
      </c>
      <c r="K2424" s="21">
        <f t="shared" ca="1" si="143"/>
        <v>1</v>
      </c>
      <c r="L2424" s="21">
        <f ca="1">IF(K2424=0,"",COUNTIF($K$2:K2424,"&gt;0"))</f>
        <v>2423</v>
      </c>
      <c r="M2424" s="50" t="str">
        <f t="shared" ca="1" si="144"/>
        <v>Zuckerwurzel (Süßwurzel, Rüblein, Gierlen, Görlin, Zuckermerk)</v>
      </c>
    </row>
    <row r="2425" spans="1:13" s="18" customFormat="1" ht="14.25" x14ac:dyDescent="0.2">
      <c r="A2425" s="18" t="str">
        <f>IF(gesamt!C2425="",CONCATENATE("Eintrag ",J2425),gesamt!A2425)</f>
        <v>Zungenwurst</v>
      </c>
      <c r="B2425" s="18">
        <v>100</v>
      </c>
      <c r="C2425" s="19">
        <f>IF(gesamt!C2425="",100,gesamt!D2425)</f>
        <v>286</v>
      </c>
      <c r="D2425" s="20">
        <f>IF(gesamt!C2425="",10,gesamt!G2425)</f>
        <v>1.4</v>
      </c>
      <c r="E2425" s="20">
        <f>IF(gesamt!C2425="",10,gesamt!H2425)</f>
        <v>24.1</v>
      </c>
      <c r="F2425" s="20">
        <f>IF(gesamt!C2425="",10,gesamt!I2425)</f>
        <v>17.3</v>
      </c>
      <c r="G2425" s="20">
        <f>IF(gesamt!C2425="",0,gesamt!J2425)</f>
        <v>0</v>
      </c>
      <c r="H2425" s="20">
        <f>IF(gesamt!C2425="",0,gesamt!K2425)</f>
        <v>0</v>
      </c>
      <c r="I2425" s="19">
        <f t="shared" si="145"/>
        <v>302.53000000000003</v>
      </c>
      <c r="J2425" s="22">
        <f t="shared" si="146"/>
        <v>2424</v>
      </c>
      <c r="K2425" s="21">
        <f t="shared" ca="1" si="143"/>
        <v>1</v>
      </c>
      <c r="L2425" s="21">
        <f ca="1">IF(K2425=0,"",COUNTIF($K$2:K2425,"&gt;0"))</f>
        <v>2424</v>
      </c>
      <c r="M2425" s="50" t="str">
        <f t="shared" ca="1" si="144"/>
        <v>Zungenwurst</v>
      </c>
    </row>
    <row r="2426" spans="1:13" s="18" customFormat="1" ht="14.25" x14ac:dyDescent="0.2">
      <c r="A2426" s="18" t="str">
        <f>IF(gesamt!C2426="",CONCATENATE("Eintrag ",J2426),gesamt!A2426)</f>
        <v>Zupfkuchen</v>
      </c>
      <c r="B2426" s="18">
        <v>100</v>
      </c>
      <c r="C2426" s="19">
        <f>IF(gesamt!C2426="",100,gesamt!D2426)</f>
        <v>334</v>
      </c>
      <c r="D2426" s="20">
        <f>IF(gesamt!C2426="",10,gesamt!G2426)</f>
        <v>35.700000000000003</v>
      </c>
      <c r="E2426" s="20">
        <f>IF(gesamt!C2426="",10,gesamt!H2426)</f>
        <v>17</v>
      </c>
      <c r="F2426" s="20">
        <f>IF(gesamt!C2426="",10,gesamt!I2426)</f>
        <v>7</v>
      </c>
      <c r="G2426" s="20">
        <f>IF(gesamt!C2426="",0,gesamt!J2426)</f>
        <v>0</v>
      </c>
      <c r="H2426" s="20">
        <f>IF(gesamt!C2426="",0,gesamt!K2426)</f>
        <v>0</v>
      </c>
      <c r="I2426" s="19">
        <f t="shared" si="145"/>
        <v>333.87</v>
      </c>
      <c r="J2426" s="22">
        <f t="shared" si="146"/>
        <v>2425</v>
      </c>
      <c r="K2426" s="21">
        <f t="shared" ca="1" si="143"/>
        <v>1</v>
      </c>
      <c r="L2426" s="21">
        <f ca="1">IF(K2426=0,"",COUNTIF($K$2:K2426,"&gt;0"))</f>
        <v>2425</v>
      </c>
      <c r="M2426" s="50" t="str">
        <f t="shared" ca="1" si="144"/>
        <v>Zupfkuchen</v>
      </c>
    </row>
    <row r="2427" spans="1:13" s="18" customFormat="1" ht="14.25" x14ac:dyDescent="0.2">
      <c r="A2427" s="18" t="str">
        <f>IF(gesamt!C2427="",CONCATENATE("Eintrag ",J2427),gesamt!A2427)</f>
        <v>Zürcher Kalbs-Geschnetzeltes (Ragout)</v>
      </c>
      <c r="B2427" s="18">
        <v>100</v>
      </c>
      <c r="C2427" s="19">
        <f>IF(gesamt!C2427="",100,gesamt!D2427)</f>
        <v>125</v>
      </c>
      <c r="D2427" s="20">
        <f>IF(gesamt!C2427="",10,gesamt!G2427)</f>
        <v>3</v>
      </c>
      <c r="E2427" s="20">
        <f>IF(gesamt!C2427="",10,gesamt!H2427)</f>
        <v>8</v>
      </c>
      <c r="F2427" s="20">
        <f>IF(gesamt!C2427="",10,gesamt!I2427)</f>
        <v>9</v>
      </c>
      <c r="G2427" s="20">
        <f>IF(gesamt!C2427="",0,gesamt!J2427)</f>
        <v>0</v>
      </c>
      <c r="H2427" s="20">
        <f>IF(gesamt!C2427="",0,gesamt!K2427)</f>
        <v>0</v>
      </c>
      <c r="I2427" s="19">
        <f t="shared" si="145"/>
        <v>124.5</v>
      </c>
      <c r="J2427" s="22">
        <f t="shared" si="146"/>
        <v>2426</v>
      </c>
      <c r="K2427" s="21">
        <f t="shared" ref="K2427:K2490" ca="1" si="147">IFERROR(SEARCH(INDIRECT(CELL("address")),A2427),0)</f>
        <v>1</v>
      </c>
      <c r="L2427" s="21">
        <f ca="1">IF(K2427=0,"",COUNTIF($K$2:K2427,"&gt;0"))</f>
        <v>2426</v>
      </c>
      <c r="M2427" s="50" t="str">
        <f t="shared" ca="1" si="144"/>
        <v>Zürcher Kalbs-Geschnetzeltes (Ragout)</v>
      </c>
    </row>
    <row r="2428" spans="1:13" s="18" customFormat="1" ht="14.25" x14ac:dyDescent="0.2">
      <c r="A2428" s="18" t="str">
        <f>IF(gesamt!C2428="",CONCATENATE("Eintrag ",J2428),gesamt!A2428)</f>
        <v>Zwetschgen, Zwetschen, Zwetschken, Quetschen (Pflaumenart)</v>
      </c>
      <c r="B2428" s="18">
        <v>100</v>
      </c>
      <c r="C2428" s="19">
        <f>IF(gesamt!C2428="",100,gesamt!D2428)</f>
        <v>40</v>
      </c>
      <c r="D2428" s="20">
        <f>IF(gesamt!C2428="",10,gesamt!G2428)</f>
        <v>8.9</v>
      </c>
      <c r="E2428" s="20">
        <f>IF(gesamt!C2428="",10,gesamt!H2428)</f>
        <v>0.1</v>
      </c>
      <c r="F2428" s="20">
        <f>IF(gesamt!C2428="",10,gesamt!I2428)</f>
        <v>0.6</v>
      </c>
      <c r="G2428" s="20">
        <f>IF(gesamt!C2428="",0,gesamt!J2428)</f>
        <v>0</v>
      </c>
      <c r="H2428" s="20">
        <f>IF(gesamt!C2428="",0,gesamt!K2428)</f>
        <v>0</v>
      </c>
      <c r="I2428" s="19">
        <f t="shared" si="145"/>
        <v>39.94</v>
      </c>
      <c r="J2428" s="22">
        <f t="shared" si="146"/>
        <v>2427</v>
      </c>
      <c r="K2428" s="21">
        <f t="shared" ca="1" si="147"/>
        <v>1</v>
      </c>
      <c r="L2428" s="21">
        <f ca="1">IF(K2428=0,"",COUNTIF($K$2:K2428,"&gt;0"))</f>
        <v>2427</v>
      </c>
      <c r="M2428" s="50" t="str">
        <f t="shared" ca="1" si="144"/>
        <v>Zwetschgen, Zwetschen, Zwetschken, Quetschen (Pflaumenart)</v>
      </c>
    </row>
    <row r="2429" spans="1:13" s="18" customFormat="1" ht="14.25" x14ac:dyDescent="0.2">
      <c r="A2429" s="18" t="str">
        <f>IF(gesamt!C2429="",CONCATENATE("Eintrag ",J2429),gesamt!A2429)</f>
        <v>Zwetschgen-Kuchen, Zwetschgen-Datschi, Quetschen-Kuchen</v>
      </c>
      <c r="B2429" s="18">
        <v>100</v>
      </c>
      <c r="C2429" s="19">
        <f>IF(gesamt!C2429="",100,gesamt!D2429)</f>
        <v>167</v>
      </c>
      <c r="D2429" s="20">
        <f>IF(gesamt!C2429="",10,gesamt!G2429)</f>
        <v>29</v>
      </c>
      <c r="E2429" s="20">
        <f>IF(gesamt!C2429="",10,gesamt!H2429)</f>
        <v>3.8</v>
      </c>
      <c r="F2429" s="20">
        <f>IF(gesamt!C2429="",10,gesamt!I2429)</f>
        <v>4.2</v>
      </c>
      <c r="G2429" s="20">
        <f>IF(gesamt!C2429="",0,gesamt!J2429)</f>
        <v>0</v>
      </c>
      <c r="H2429" s="20">
        <f>IF(gesamt!C2429="",0,gesamt!K2429)</f>
        <v>0</v>
      </c>
      <c r="I2429" s="19">
        <f t="shared" si="145"/>
        <v>171.88</v>
      </c>
      <c r="J2429" s="22">
        <f t="shared" si="146"/>
        <v>2428</v>
      </c>
      <c r="K2429" s="21">
        <f t="shared" ca="1" si="147"/>
        <v>1</v>
      </c>
      <c r="L2429" s="21">
        <f ca="1">IF(K2429=0,"",COUNTIF($K$2:K2429,"&gt;0"))</f>
        <v>2428</v>
      </c>
      <c r="M2429" s="50" t="str">
        <f t="shared" ca="1" si="144"/>
        <v>Zwetschgen-Kuchen, Zwetschgen-Datschi, Quetschen-Kuchen</v>
      </c>
    </row>
    <row r="2430" spans="1:13" s="18" customFormat="1" ht="14.25" x14ac:dyDescent="0.2">
      <c r="A2430" s="18" t="str">
        <f>IF(gesamt!C2430="",CONCATENATE("Eintrag ",J2430),gesamt!A2430)</f>
        <v>Zwieback ohne Ei</v>
      </c>
      <c r="B2430" s="18">
        <v>100</v>
      </c>
      <c r="C2430" s="19">
        <f>IF(gesamt!C2430="",100,gesamt!D2430)</f>
        <v>368</v>
      </c>
      <c r="D2430" s="20">
        <f>IF(gesamt!C2430="",10,gesamt!G2430)</f>
        <v>73.099999999999994</v>
      </c>
      <c r="E2430" s="20">
        <f>IF(gesamt!C2430="",10,gesamt!H2430)</f>
        <v>4.3</v>
      </c>
      <c r="F2430" s="20">
        <f>IF(gesamt!C2430="",10,gesamt!I2430)</f>
        <v>9.1999999999999993</v>
      </c>
      <c r="G2430" s="20">
        <f>IF(gesamt!C2430="",0,gesamt!J2430)</f>
        <v>0</v>
      </c>
      <c r="H2430" s="20">
        <f>IF(gesamt!C2430="",0,gesamt!K2430)</f>
        <v>0</v>
      </c>
      <c r="I2430" s="19">
        <f t="shared" si="145"/>
        <v>378.33999999999992</v>
      </c>
      <c r="J2430" s="22">
        <f t="shared" si="146"/>
        <v>2429</v>
      </c>
      <c r="K2430" s="21">
        <f t="shared" ca="1" si="147"/>
        <v>1</v>
      </c>
      <c r="L2430" s="21">
        <f ca="1">IF(K2430=0,"",COUNTIF($K$2:K2430,"&gt;0"))</f>
        <v>2429</v>
      </c>
      <c r="M2430" s="50" t="str">
        <f t="shared" ca="1" si="144"/>
        <v>Zwieback ohne Ei</v>
      </c>
    </row>
    <row r="2431" spans="1:13" s="18" customFormat="1" ht="14.25" x14ac:dyDescent="0.2">
      <c r="A2431" s="18" t="str">
        <f>IF(gesamt!C2431="",CONCATENATE("Eintrag ",J2431),gesamt!A2431)</f>
        <v>Zwiebel-Baguette</v>
      </c>
      <c r="B2431" s="18">
        <v>100</v>
      </c>
      <c r="C2431" s="19">
        <f>IF(gesamt!C2431="",100,gesamt!D2431)</f>
        <v>299</v>
      </c>
      <c r="D2431" s="20">
        <f>IF(gesamt!C2431="",10,gesamt!G2431)</f>
        <v>46</v>
      </c>
      <c r="E2431" s="20">
        <f>IF(gesamt!C2431="",10,gesamt!H2431)</f>
        <v>11.9</v>
      </c>
      <c r="F2431" s="20">
        <f>IF(gesamt!C2431="",10,gesamt!I2431)</f>
        <v>7.6</v>
      </c>
      <c r="G2431" s="20">
        <f>IF(gesamt!C2431="",0,gesamt!J2431)</f>
        <v>0</v>
      </c>
      <c r="H2431" s="20">
        <f>IF(gesamt!C2431="",0,gesamt!K2431)</f>
        <v>0</v>
      </c>
      <c r="I2431" s="19">
        <f t="shared" si="145"/>
        <v>331.19</v>
      </c>
      <c r="J2431" s="22">
        <f t="shared" si="146"/>
        <v>2430</v>
      </c>
      <c r="K2431" s="21">
        <f t="shared" ca="1" si="147"/>
        <v>1</v>
      </c>
      <c r="L2431" s="21">
        <f ca="1">IF(K2431=0,"",COUNTIF($K$2:K2431,"&gt;0"))</f>
        <v>2430</v>
      </c>
      <c r="M2431" s="50" t="str">
        <f t="shared" ca="1" si="144"/>
        <v>Zwiebel-Baguette</v>
      </c>
    </row>
    <row r="2432" spans="1:13" s="18" customFormat="1" ht="14.25" x14ac:dyDescent="0.2">
      <c r="A2432" s="18" t="str">
        <f>IF(gesamt!C2432="",CONCATENATE("Eintrag ",J2432),gesamt!A2432)</f>
        <v>Zwiebelbrot</v>
      </c>
      <c r="B2432" s="18">
        <v>100</v>
      </c>
      <c r="C2432" s="19">
        <f>IF(gesamt!C2432="",100,gesamt!D2432)</f>
        <v>335</v>
      </c>
      <c r="D2432" s="20">
        <f>IF(gesamt!C2432="",10,gesamt!G2432)</f>
        <v>69</v>
      </c>
      <c r="E2432" s="20">
        <f>IF(gesamt!C2432="",10,gesamt!H2432)</f>
        <v>1.5</v>
      </c>
      <c r="F2432" s="20">
        <f>IF(gesamt!C2432="",10,gesamt!I2432)</f>
        <v>9</v>
      </c>
      <c r="G2432" s="20">
        <f>IF(gesamt!C2432="",0,gesamt!J2432)</f>
        <v>0</v>
      </c>
      <c r="H2432" s="20">
        <f>IF(gesamt!C2432="",0,gesamt!K2432)</f>
        <v>0</v>
      </c>
      <c r="I2432" s="19">
        <f t="shared" si="145"/>
        <v>334.65</v>
      </c>
      <c r="J2432" s="22">
        <f t="shared" si="146"/>
        <v>2431</v>
      </c>
      <c r="K2432" s="21">
        <f t="shared" ca="1" si="147"/>
        <v>1</v>
      </c>
      <c r="L2432" s="21">
        <f ca="1">IF(K2432=0,"",COUNTIF($K$2:K2432,"&gt;0"))</f>
        <v>2431</v>
      </c>
      <c r="M2432" s="50" t="str">
        <f t="shared" ca="1" si="144"/>
        <v>Zwiebelbrot</v>
      </c>
    </row>
    <row r="2433" spans="1:13" s="18" customFormat="1" ht="14.25" x14ac:dyDescent="0.2">
      <c r="A2433" s="18" t="str">
        <f>IF(gesamt!C2433="",CONCATENATE("Eintrag ",J2433),gesamt!A2433)</f>
        <v>Zwiebelkuchen</v>
      </c>
      <c r="B2433" s="18">
        <v>100</v>
      </c>
      <c r="C2433" s="19">
        <f>IF(gesamt!C2433="",100,gesamt!D2433)</f>
        <v>232</v>
      </c>
      <c r="D2433" s="20">
        <f>IF(gesamt!C2433="",10,gesamt!G2433)</f>
        <v>12.3</v>
      </c>
      <c r="E2433" s="20">
        <f>IF(gesamt!C2433="",10,gesamt!H2433)</f>
        <v>18.3</v>
      </c>
      <c r="F2433" s="20">
        <f>IF(gesamt!C2433="",10,gesamt!I2433)</f>
        <v>4.5999999999999996</v>
      </c>
      <c r="G2433" s="20">
        <f>IF(gesamt!C2433="",0,gesamt!J2433)</f>
        <v>0</v>
      </c>
      <c r="H2433" s="20">
        <f>IF(gesamt!C2433="",0,gesamt!K2433)</f>
        <v>0</v>
      </c>
      <c r="I2433" s="19">
        <f t="shared" si="145"/>
        <v>239.94000000000003</v>
      </c>
      <c r="J2433" s="22">
        <f t="shared" si="146"/>
        <v>2432</v>
      </c>
      <c r="K2433" s="21">
        <f t="shared" ca="1" si="147"/>
        <v>1</v>
      </c>
      <c r="L2433" s="21">
        <f ca="1">IF(K2433=0,"",COUNTIF($K$2:K2433,"&gt;0"))</f>
        <v>2432</v>
      </c>
      <c r="M2433" s="50" t="str">
        <f t="shared" ca="1" si="144"/>
        <v>Zwiebelkuchen</v>
      </c>
    </row>
    <row r="2434" spans="1:13" s="18" customFormat="1" ht="14.25" x14ac:dyDescent="0.2">
      <c r="A2434" s="18" t="str">
        <f>IF(gesamt!C2434="",CONCATENATE("Eintrag ",J2434),gesamt!A2434)</f>
        <v>Zwiebeln, gedünstet (Rote Zwiebeln)</v>
      </c>
      <c r="B2434" s="18">
        <v>100</v>
      </c>
      <c r="C2434" s="19">
        <f>IF(gesamt!C2434="",100,gesamt!D2434)</f>
        <v>36</v>
      </c>
      <c r="D2434" s="20">
        <f>IF(gesamt!C2434="",10,gesamt!G2434)</f>
        <v>5.5</v>
      </c>
      <c r="E2434" s="20">
        <f>IF(gesamt!C2434="",10,gesamt!H2434)</f>
        <v>0.8</v>
      </c>
      <c r="F2434" s="20">
        <f>IF(gesamt!C2434="",10,gesamt!I2434)</f>
        <v>1.5</v>
      </c>
      <c r="G2434" s="20">
        <f>IF(gesamt!C2434="",0,gesamt!J2434)</f>
        <v>0</v>
      </c>
      <c r="H2434" s="20">
        <f>IF(gesamt!C2434="",0,gesamt!K2434)</f>
        <v>0</v>
      </c>
      <c r="I2434" s="19">
        <f t="shared" si="145"/>
        <v>36.29</v>
      </c>
      <c r="J2434" s="22">
        <f t="shared" si="146"/>
        <v>2433</v>
      </c>
      <c r="K2434" s="21">
        <f t="shared" ca="1" si="147"/>
        <v>1</v>
      </c>
      <c r="L2434" s="21">
        <f ca="1">IF(K2434=0,"",COUNTIF($K$2:K2434,"&gt;0"))</f>
        <v>2433</v>
      </c>
      <c r="M2434" s="50" t="str">
        <f t="shared" ref="M2434:M2497" ca="1" si="148">IFERROR(INDEX(A:A,MATCH(ROW(K2433),L:L,0)),"")</f>
        <v>Zwiebeln, gedünstet (Rote Zwiebeln)</v>
      </c>
    </row>
    <row r="2435" spans="1:13" s="18" customFormat="1" ht="14.25" x14ac:dyDescent="0.2">
      <c r="A2435" s="18" t="str">
        <f>IF(gesamt!C2435="",CONCATENATE("Eintrag ",J2435),gesamt!A2435)</f>
        <v>Zwiebeln, geröstet (Röstzwiebeln)</v>
      </c>
      <c r="B2435" s="18">
        <v>100</v>
      </c>
      <c r="C2435" s="19">
        <f>IF(gesamt!C2435="",100,gesamt!D2435)</f>
        <v>674</v>
      </c>
      <c r="D2435" s="20">
        <f>IF(gesamt!C2435="",10,gesamt!G2435)</f>
        <v>44.1</v>
      </c>
      <c r="E2435" s="20">
        <f>IF(gesamt!C2435="",10,gesamt!H2435)</f>
        <v>51</v>
      </c>
      <c r="F2435" s="20">
        <f>IF(gesamt!C2435="",10,gesamt!I2435)</f>
        <v>4.5</v>
      </c>
      <c r="G2435" s="20">
        <f>IF(gesamt!C2435="",0,gesamt!J2435)</f>
        <v>0</v>
      </c>
      <c r="H2435" s="20">
        <f>IF(gesamt!C2435="",0,gesamt!K2435)</f>
        <v>0</v>
      </c>
      <c r="I2435" s="19">
        <f t="shared" ref="I2435:I2498" si="149">D2435*4.1+E2435*9.3+F2435*4.2+G2435*7+H2435*3</f>
        <v>674.01</v>
      </c>
      <c r="J2435" s="22">
        <f t="shared" si="146"/>
        <v>2434</v>
      </c>
      <c r="K2435" s="21">
        <f t="shared" ca="1" si="147"/>
        <v>1</v>
      </c>
      <c r="L2435" s="21">
        <f ca="1">IF(K2435=0,"",COUNTIF($K$2:K2435,"&gt;0"))</f>
        <v>2434</v>
      </c>
      <c r="M2435" s="50" t="str">
        <f t="shared" ca="1" si="148"/>
        <v>Zwiebeln, geröstet (Röstzwiebeln)</v>
      </c>
    </row>
    <row r="2436" spans="1:13" s="18" customFormat="1" ht="14.25" x14ac:dyDescent="0.2">
      <c r="A2436" s="18" t="str">
        <f>IF(gesamt!C2436="",CONCATENATE("Eintrag ",J2436),gesamt!A2436)</f>
        <v>Zwiebeln, getrocknet</v>
      </c>
      <c r="B2436" s="18">
        <v>100</v>
      </c>
      <c r="C2436" s="19">
        <f>IF(gesamt!C2436="",100,gesamt!D2436)</f>
        <v>197</v>
      </c>
      <c r="D2436" s="20">
        <f>IF(gesamt!C2436="",10,gesamt!G2436)</f>
        <v>35.299999999999997</v>
      </c>
      <c r="E2436" s="20">
        <f>IF(gesamt!C2436="",10,gesamt!H2436)</f>
        <v>0.9</v>
      </c>
      <c r="F2436" s="20">
        <f>IF(gesamt!C2436="",10,gesamt!I2436)</f>
        <v>10.5</v>
      </c>
      <c r="G2436" s="20">
        <f>IF(gesamt!C2436="",0,gesamt!J2436)</f>
        <v>0</v>
      </c>
      <c r="H2436" s="20">
        <f>IF(gesamt!C2436="",0,gesamt!K2436)</f>
        <v>0</v>
      </c>
      <c r="I2436" s="19">
        <f t="shared" si="149"/>
        <v>197.2</v>
      </c>
      <c r="J2436" s="22">
        <f t="shared" si="146"/>
        <v>2435</v>
      </c>
      <c r="K2436" s="21">
        <f t="shared" ca="1" si="147"/>
        <v>1</v>
      </c>
      <c r="L2436" s="21">
        <f ca="1">IF(K2436=0,"",COUNTIF($K$2:K2436,"&gt;0"))</f>
        <v>2435</v>
      </c>
      <c r="M2436" s="50" t="str">
        <f t="shared" ca="1" si="148"/>
        <v>Zwiebeln, getrocknet</v>
      </c>
    </row>
    <row r="2437" spans="1:13" s="18" customFormat="1" ht="14.25" x14ac:dyDescent="0.2">
      <c r="A2437" s="18" t="str">
        <f>IF(gesamt!C2437="",CONCATENATE("Eintrag ",J2437),gesamt!A2437)</f>
        <v>Zwiebeln, Rote Zwiebeln (stark basisch wirkend)</v>
      </c>
      <c r="B2437" s="18">
        <v>100</v>
      </c>
      <c r="C2437" s="19">
        <f>IF(gesamt!C2437="",100,gesamt!D2437)</f>
        <v>28</v>
      </c>
      <c r="D2437" s="20">
        <f>IF(gesamt!C2437="",10,gesamt!G2437)</f>
        <v>4.9000000000000004</v>
      </c>
      <c r="E2437" s="20">
        <f>IF(gesamt!C2437="",10,gesamt!H2437)</f>
        <v>0.3</v>
      </c>
      <c r="F2437" s="20">
        <f>IF(gesamt!C2437="",10,gesamt!I2437)</f>
        <v>1.3</v>
      </c>
      <c r="G2437" s="20">
        <f>IF(gesamt!C2437="",0,gesamt!J2437)</f>
        <v>0</v>
      </c>
      <c r="H2437" s="20">
        <f>IF(gesamt!C2437="",0,gesamt!K2437)</f>
        <v>0</v>
      </c>
      <c r="I2437" s="19">
        <f t="shared" si="149"/>
        <v>28.34</v>
      </c>
      <c r="J2437" s="22">
        <f t="shared" si="146"/>
        <v>2436</v>
      </c>
      <c r="K2437" s="21">
        <f t="shared" ca="1" si="147"/>
        <v>1</v>
      </c>
      <c r="L2437" s="21">
        <f ca="1">IF(K2437=0,"",COUNTIF($K$2:K2437,"&gt;0"))</f>
        <v>2436</v>
      </c>
      <c r="M2437" s="50" t="str">
        <f t="shared" ca="1" si="148"/>
        <v>Zwiebeln, Rote Zwiebeln (stark basisch wirkend)</v>
      </c>
    </row>
    <row r="2438" spans="1:13" s="18" customFormat="1" ht="14.25" x14ac:dyDescent="0.2">
      <c r="A2438" s="18" t="str">
        <f>IF(gesamt!C2438="",CONCATENATE("Eintrag ",J2438),gesamt!A2438)</f>
        <v>Zwiebelsuppe</v>
      </c>
      <c r="B2438" s="18">
        <v>100</v>
      </c>
      <c r="C2438" s="19">
        <f>IF(gesamt!C2438="",100,gesamt!D2438)</f>
        <v>39</v>
      </c>
      <c r="D2438" s="20">
        <f>IF(gesamt!C2438="",10,gesamt!G2438)</f>
        <v>3.5</v>
      </c>
      <c r="E2438" s="20">
        <f>IF(gesamt!C2438="",10,gesamt!H2438)</f>
        <v>2.5</v>
      </c>
      <c r="F2438" s="20">
        <f>IF(gesamt!C2438="",10,gesamt!I2438)</f>
        <v>0.6</v>
      </c>
      <c r="G2438" s="20">
        <f>IF(gesamt!C2438="",0,gesamt!J2438)</f>
        <v>0</v>
      </c>
      <c r="H2438" s="20">
        <f>IF(gesamt!C2438="",0,gesamt!K2438)</f>
        <v>0</v>
      </c>
      <c r="I2438" s="19">
        <f t="shared" si="149"/>
        <v>40.119999999999997</v>
      </c>
      <c r="J2438" s="22">
        <f t="shared" si="146"/>
        <v>2437</v>
      </c>
      <c r="K2438" s="21">
        <f t="shared" ca="1" si="147"/>
        <v>1</v>
      </c>
      <c r="L2438" s="21">
        <f ca="1">IF(K2438=0,"",COUNTIF($K$2:K2438,"&gt;0"))</f>
        <v>2437</v>
      </c>
      <c r="M2438" s="50" t="str">
        <f t="shared" ca="1" si="148"/>
        <v>Zwiebelsuppe</v>
      </c>
    </row>
    <row r="2439" spans="1:13" s="18" customFormat="1" ht="14.25" x14ac:dyDescent="0.2">
      <c r="A2439" s="18" t="str">
        <f>IF(gesamt!C2439="",CONCATENATE("Eintrag ",J2439),gesamt!A2439)</f>
        <v>Zwiebelwurst (Zwiebelmettwurst)</v>
      </c>
      <c r="B2439" s="18">
        <v>100</v>
      </c>
      <c r="C2439" s="19">
        <f>IF(gesamt!C2439="",100,gesamt!D2439)</f>
        <v>456</v>
      </c>
      <c r="D2439" s="20">
        <f>IF(gesamt!C2439="",10,gesamt!G2439)</f>
        <v>0.3</v>
      </c>
      <c r="E2439" s="20">
        <f>IF(gesamt!C2439="",10,gesamt!H2439)</f>
        <v>46.1</v>
      </c>
      <c r="F2439" s="20">
        <f>IF(gesamt!C2439="",10,gesamt!I2439)</f>
        <v>9.9</v>
      </c>
      <c r="G2439" s="20">
        <f>IF(gesamt!C2439="",0,gesamt!J2439)</f>
        <v>0</v>
      </c>
      <c r="H2439" s="20">
        <f>IF(gesamt!C2439="",0,gesamt!K2439)</f>
        <v>0</v>
      </c>
      <c r="I2439" s="19">
        <f t="shared" si="149"/>
        <v>471.54</v>
      </c>
      <c r="J2439" s="22">
        <f t="shared" si="146"/>
        <v>2438</v>
      </c>
      <c r="K2439" s="21">
        <f t="shared" ca="1" si="147"/>
        <v>1</v>
      </c>
      <c r="L2439" s="21">
        <f ca="1">IF(K2439=0,"",COUNTIF($K$2:K2439,"&gt;0"))</f>
        <v>2438</v>
      </c>
      <c r="M2439" s="50" t="str">
        <f t="shared" ca="1" si="148"/>
        <v>Zwiebelwurst (Zwiebelmettwurst)</v>
      </c>
    </row>
    <row r="2440" spans="1:13" s="18" customFormat="1" ht="14.25" x14ac:dyDescent="0.2">
      <c r="A2440" s="18" t="str">
        <f>IF(gesamt!C2440="",CONCATENATE("Eintrag ",J2440),gesamt!A2440)</f>
        <v>Brot</v>
      </c>
      <c r="B2440" s="18">
        <v>100</v>
      </c>
      <c r="C2440" s="19">
        <f>IF(gesamt!C2440="",100,gesamt!D2440)</f>
        <v>271</v>
      </c>
      <c r="D2440" s="20">
        <f>IF(gesamt!C2440="",10,gesamt!G2440)</f>
        <v>50</v>
      </c>
      <c r="E2440" s="20">
        <f>IF(gesamt!C2440="",10,gesamt!H2440)</f>
        <v>5</v>
      </c>
      <c r="F2440" s="20">
        <f>IF(gesamt!C2440="",10,gesamt!I2440)</f>
        <v>5</v>
      </c>
      <c r="G2440" s="20">
        <f>IF(gesamt!C2440="",0,gesamt!J2440)</f>
        <v>0</v>
      </c>
      <c r="H2440" s="20">
        <f>IF(gesamt!C2440="",0,gesamt!K2440)</f>
        <v>0</v>
      </c>
      <c r="I2440" s="19">
        <f t="shared" si="149"/>
        <v>272.5</v>
      </c>
      <c r="J2440" s="22">
        <f t="shared" si="146"/>
        <v>2439</v>
      </c>
      <c r="K2440" s="21">
        <f t="shared" ca="1" si="147"/>
        <v>1</v>
      </c>
      <c r="L2440" s="21">
        <f ca="1">IF(K2440=0,"",COUNTIF($K$2:K2440,"&gt;0"))</f>
        <v>2439</v>
      </c>
      <c r="M2440" s="50" t="str">
        <f t="shared" ca="1" si="148"/>
        <v>Brot</v>
      </c>
    </row>
    <row r="2441" spans="1:13" s="18" customFormat="1" ht="14.25" x14ac:dyDescent="0.2">
      <c r="A2441" s="18" t="str">
        <f>IF(gesamt!C2441="",CONCATENATE("Eintrag ",J2441),gesamt!A2441)</f>
        <v>Käse Edamer</v>
      </c>
      <c r="B2441" s="18">
        <v>100</v>
      </c>
      <c r="C2441" s="19">
        <f>IF(gesamt!C2441="",100,gesamt!D2441)</f>
        <v>330</v>
      </c>
      <c r="D2441" s="20">
        <f>IF(gesamt!C2441="",10,gesamt!G2441)</f>
        <v>0</v>
      </c>
      <c r="E2441" s="20">
        <f>IF(gesamt!C2441="",10,gesamt!H2441)</f>
        <v>25</v>
      </c>
      <c r="F2441" s="20">
        <f>IF(gesamt!C2441="",10,gesamt!I2441)</f>
        <v>25</v>
      </c>
      <c r="G2441" s="20">
        <f>IF(gesamt!C2441="",0,gesamt!J2441)</f>
        <v>0</v>
      </c>
      <c r="H2441" s="20">
        <f>IF(gesamt!C2441="",0,gesamt!K2441)</f>
        <v>0</v>
      </c>
      <c r="I2441" s="19">
        <f t="shared" si="149"/>
        <v>337.5</v>
      </c>
      <c r="J2441" s="22">
        <f t="shared" si="146"/>
        <v>2440</v>
      </c>
      <c r="K2441" s="21">
        <f t="shared" ca="1" si="147"/>
        <v>1</v>
      </c>
      <c r="L2441" s="21">
        <f ca="1">IF(K2441=0,"",COUNTIF($K$2:K2441,"&gt;0"))</f>
        <v>2440</v>
      </c>
      <c r="M2441" s="50" t="str">
        <f t="shared" ca="1" si="148"/>
        <v>Käse Edamer</v>
      </c>
    </row>
    <row r="2442" spans="1:13" s="18" customFormat="1" ht="14.25" x14ac:dyDescent="0.2">
      <c r="A2442" s="18" t="str">
        <f>IF(gesamt!C2442="",CONCATENATE("Eintrag ",J2442),gesamt!A2442)</f>
        <v>Nudeln</v>
      </c>
      <c r="B2442" s="18">
        <v>100</v>
      </c>
      <c r="C2442" s="19">
        <f>IF(gesamt!C2442="",100,gesamt!D2442)</f>
        <v>328</v>
      </c>
      <c r="D2442" s="20">
        <f>IF(gesamt!C2442="",10,gesamt!G2442)</f>
        <v>80</v>
      </c>
      <c r="E2442" s="20">
        <f>IF(gesamt!C2442="",10,gesamt!H2442)</f>
        <v>0</v>
      </c>
      <c r="F2442" s="20">
        <f>IF(gesamt!C2442="",10,gesamt!I2442)</f>
        <v>0</v>
      </c>
      <c r="G2442" s="20">
        <f>IF(gesamt!C2442="",0,gesamt!J2442)</f>
        <v>0</v>
      </c>
      <c r="H2442" s="20">
        <f>IF(gesamt!C2442="",0,gesamt!K2442)</f>
        <v>0</v>
      </c>
      <c r="I2442" s="19">
        <f t="shared" si="149"/>
        <v>328</v>
      </c>
      <c r="J2442" s="22">
        <f t="shared" si="146"/>
        <v>2441</v>
      </c>
      <c r="K2442" s="21">
        <f t="shared" ca="1" si="147"/>
        <v>1</v>
      </c>
      <c r="L2442" s="21">
        <f ca="1">IF(K2442=0,"",COUNTIF($K$2:K2442,"&gt;0"))</f>
        <v>2441</v>
      </c>
      <c r="M2442" s="50" t="str">
        <f t="shared" ca="1" si="148"/>
        <v>Nudeln</v>
      </c>
    </row>
    <row r="2443" spans="1:13" s="18" customFormat="1" ht="14.25" x14ac:dyDescent="0.2">
      <c r="A2443" s="18" t="str">
        <f>IF(gesamt!C2443="",CONCATENATE("Eintrag ",J2443),gesamt!A2443)</f>
        <v>Eis</v>
      </c>
      <c r="B2443" s="18">
        <v>100</v>
      </c>
      <c r="C2443" s="19">
        <f>IF(gesamt!C2443="",100,gesamt!D2443)</f>
        <v>217.5</v>
      </c>
      <c r="D2443" s="20">
        <f>IF(gesamt!C2443="",10,gesamt!G2443)</f>
        <v>15</v>
      </c>
      <c r="E2443" s="20">
        <f>IF(gesamt!C2443="",10,gesamt!H2443)</f>
        <v>15</v>
      </c>
      <c r="F2443" s="20">
        <f>IF(gesamt!C2443="",10,gesamt!I2443)</f>
        <v>5</v>
      </c>
      <c r="G2443" s="20">
        <f>IF(gesamt!C2443="",0,gesamt!J2443)</f>
        <v>0</v>
      </c>
      <c r="H2443" s="20">
        <f>IF(gesamt!C2443="",0,gesamt!K2443)</f>
        <v>0</v>
      </c>
      <c r="I2443" s="19">
        <f t="shared" si="149"/>
        <v>222</v>
      </c>
      <c r="J2443" s="22">
        <f t="shared" si="146"/>
        <v>2442</v>
      </c>
      <c r="K2443" s="21">
        <f t="shared" ca="1" si="147"/>
        <v>1</v>
      </c>
      <c r="L2443" s="21">
        <f ca="1">IF(K2443=0,"",COUNTIF($K$2:K2443,"&gt;0"))</f>
        <v>2442</v>
      </c>
      <c r="M2443" s="50" t="str">
        <f t="shared" ca="1" si="148"/>
        <v>Eis</v>
      </c>
    </row>
    <row r="2444" spans="1:13" s="18" customFormat="1" ht="14.25" x14ac:dyDescent="0.2">
      <c r="A2444" s="18" t="str">
        <f>IF(gesamt!C2444="",CONCATENATE("Eintrag ",J2444),gesamt!A2444)</f>
        <v>Brause</v>
      </c>
      <c r="B2444" s="18">
        <v>100</v>
      </c>
      <c r="C2444" s="19">
        <f>IF(gesamt!C2444="",100,gesamt!D2444)</f>
        <v>41</v>
      </c>
      <c r="D2444" s="20">
        <f>IF(gesamt!C2444="",10,gesamt!G2444)</f>
        <v>10</v>
      </c>
      <c r="E2444" s="20">
        <f>IF(gesamt!C2444="",10,gesamt!H2444)</f>
        <v>0</v>
      </c>
      <c r="F2444" s="20">
        <f>IF(gesamt!C2444="",10,gesamt!I2444)</f>
        <v>0</v>
      </c>
      <c r="G2444" s="20">
        <f>IF(gesamt!C2444="",0,gesamt!J2444)</f>
        <v>0</v>
      </c>
      <c r="H2444" s="20">
        <f>IF(gesamt!C2444="",0,gesamt!K2444)</f>
        <v>0</v>
      </c>
      <c r="I2444" s="19">
        <f t="shared" si="149"/>
        <v>41</v>
      </c>
      <c r="J2444" s="22">
        <f t="shared" si="146"/>
        <v>2443</v>
      </c>
      <c r="K2444" s="21">
        <f t="shared" ca="1" si="147"/>
        <v>1</v>
      </c>
      <c r="L2444" s="21">
        <f ca="1">IF(K2444=0,"",COUNTIF($K$2:K2444,"&gt;0"))</f>
        <v>2443</v>
      </c>
      <c r="M2444" s="50" t="str">
        <f t="shared" ca="1" si="148"/>
        <v>Brause</v>
      </c>
    </row>
    <row r="2445" spans="1:13" s="18" customFormat="1" ht="14.25" x14ac:dyDescent="0.2">
      <c r="A2445" s="18" t="str">
        <f>IF(gesamt!C2445="",CONCATENATE("Eintrag ",J2445),gesamt!A2445)</f>
        <v>Gemüse</v>
      </c>
      <c r="B2445" s="18">
        <v>100</v>
      </c>
      <c r="C2445" s="19">
        <f>IF(gesamt!C2445="",100,gesamt!D2445)</f>
        <v>49.4</v>
      </c>
      <c r="D2445" s="20">
        <f>IF(gesamt!C2445="",10,gesamt!G2445)</f>
        <v>10</v>
      </c>
      <c r="E2445" s="20">
        <f>IF(gesamt!C2445="",10,gesamt!H2445)</f>
        <v>0</v>
      </c>
      <c r="F2445" s="20">
        <f>IF(gesamt!C2445="",10,gesamt!I2445)</f>
        <v>2</v>
      </c>
      <c r="G2445" s="20">
        <f>IF(gesamt!C2445="",0,gesamt!J2445)</f>
        <v>0</v>
      </c>
      <c r="H2445" s="20">
        <f>IF(gesamt!C2445="",0,gesamt!K2445)</f>
        <v>0</v>
      </c>
      <c r="I2445" s="19">
        <f t="shared" si="149"/>
        <v>49.4</v>
      </c>
      <c r="J2445" s="22">
        <f t="shared" si="146"/>
        <v>2444</v>
      </c>
      <c r="K2445" s="21">
        <f t="shared" ca="1" si="147"/>
        <v>1</v>
      </c>
      <c r="L2445" s="21">
        <f ca="1">IF(K2445=0,"",COUNTIF($K$2:K2445,"&gt;0"))</f>
        <v>2444</v>
      </c>
      <c r="M2445" s="50" t="str">
        <f t="shared" ca="1" si="148"/>
        <v>Gemüse</v>
      </c>
    </row>
    <row r="2446" spans="1:13" s="18" customFormat="1" ht="14.25" x14ac:dyDescent="0.2">
      <c r="A2446" s="18" t="str">
        <f>IF(gesamt!C2446="",CONCATENATE("Eintrag ",J2446),gesamt!A2446)</f>
        <v>Obst</v>
      </c>
      <c r="B2446" s="18">
        <v>100</v>
      </c>
      <c r="C2446" s="19">
        <f>IF(gesamt!C2446="",100,gesamt!D2446)</f>
        <v>61.499999999999993</v>
      </c>
      <c r="D2446" s="20">
        <f>IF(gesamt!C2446="",10,gesamt!G2446)</f>
        <v>15</v>
      </c>
      <c r="E2446" s="20">
        <f>IF(gesamt!C2446="",10,gesamt!H2446)</f>
        <v>0</v>
      </c>
      <c r="F2446" s="20">
        <f>IF(gesamt!C2446="",10,gesamt!I2446)</f>
        <v>0</v>
      </c>
      <c r="G2446" s="20">
        <f>IF(gesamt!C2446="",0,gesamt!J2446)</f>
        <v>0</v>
      </c>
      <c r="H2446" s="20">
        <f>IF(gesamt!C2446="",0,gesamt!K2446)</f>
        <v>0</v>
      </c>
      <c r="I2446" s="19">
        <f t="shared" si="149"/>
        <v>61.499999999999993</v>
      </c>
      <c r="J2446" s="22">
        <f t="shared" si="146"/>
        <v>2445</v>
      </c>
      <c r="K2446" s="21">
        <f t="shared" ca="1" si="147"/>
        <v>1</v>
      </c>
      <c r="L2446" s="21">
        <f ca="1">IF(K2446=0,"",COUNTIF($K$2:K2446,"&gt;0"))</f>
        <v>2445</v>
      </c>
      <c r="M2446" s="50" t="str">
        <f t="shared" ca="1" si="148"/>
        <v>Obst</v>
      </c>
    </row>
    <row r="2447" spans="1:13" s="18" customFormat="1" ht="14.25" x14ac:dyDescent="0.2">
      <c r="A2447" s="18" t="str">
        <f>IF(gesamt!C2447="",CONCATENATE("Eintrag ",J2447),gesamt!A2447)</f>
        <v>Wurst</v>
      </c>
      <c r="B2447" s="18">
        <v>100</v>
      </c>
      <c r="C2447" s="19">
        <f>IF(gesamt!C2447="",100,gesamt!D2447)</f>
        <v>243</v>
      </c>
      <c r="D2447" s="20">
        <f>IF(gesamt!C2447="",10,gesamt!G2447)</f>
        <v>0</v>
      </c>
      <c r="E2447" s="20">
        <f>IF(gesamt!C2447="",10,gesamt!H2447)</f>
        <v>20</v>
      </c>
      <c r="F2447" s="20">
        <f>IF(gesamt!C2447="",10,gesamt!I2447)</f>
        <v>15</v>
      </c>
      <c r="G2447" s="20">
        <f>IF(gesamt!C2447="",0,gesamt!J2447)</f>
        <v>0</v>
      </c>
      <c r="H2447" s="20">
        <f>IF(gesamt!C2447="",0,gesamt!K2447)</f>
        <v>0</v>
      </c>
      <c r="I2447" s="19">
        <f t="shared" si="149"/>
        <v>249</v>
      </c>
      <c r="J2447" s="22">
        <f t="shared" si="146"/>
        <v>2446</v>
      </c>
      <c r="K2447" s="21">
        <f t="shared" ca="1" si="147"/>
        <v>1</v>
      </c>
      <c r="L2447" s="21">
        <f ca="1">IF(K2447=0,"",COUNTIF($K$2:K2447,"&gt;0"))</f>
        <v>2446</v>
      </c>
      <c r="M2447" s="50" t="str">
        <f t="shared" ca="1" si="148"/>
        <v>Wurst</v>
      </c>
    </row>
    <row r="2448" spans="1:13" s="18" customFormat="1" ht="14.25" x14ac:dyDescent="0.2">
      <c r="A2448" s="18" t="str">
        <f>IF(gesamt!C2448="",CONCATENATE("Eintrag ",J2448),gesamt!A2448)</f>
        <v>Käse Sauermilch</v>
      </c>
      <c r="B2448" s="18">
        <v>100</v>
      </c>
      <c r="C2448" s="19">
        <f>IF(gesamt!C2448="",100,gesamt!D2448)</f>
        <v>150</v>
      </c>
      <c r="D2448" s="20">
        <f>IF(gesamt!C2448="",10,gesamt!G2448)</f>
        <v>0</v>
      </c>
      <c r="E2448" s="20">
        <f>IF(gesamt!C2448="",10,gesamt!H2448)</f>
        <v>5</v>
      </c>
      <c r="F2448" s="20">
        <f>IF(gesamt!C2448="",10,gesamt!I2448)</f>
        <v>25</v>
      </c>
      <c r="G2448" s="20">
        <f>IF(gesamt!C2448="",0,gesamt!J2448)</f>
        <v>0</v>
      </c>
      <c r="H2448" s="20">
        <f>IF(gesamt!C2448="",0,gesamt!K2448)</f>
        <v>0</v>
      </c>
      <c r="I2448" s="19">
        <f t="shared" si="149"/>
        <v>151.5</v>
      </c>
      <c r="J2448" s="22">
        <f t="shared" si="146"/>
        <v>2447</v>
      </c>
      <c r="K2448" s="21">
        <f t="shared" ca="1" si="147"/>
        <v>1</v>
      </c>
      <c r="L2448" s="21">
        <f ca="1">IF(K2448=0,"",COUNTIF($K$2:K2448,"&gt;0"))</f>
        <v>2447</v>
      </c>
      <c r="M2448" s="50" t="str">
        <f t="shared" ca="1" si="148"/>
        <v>Käse Sauermilch</v>
      </c>
    </row>
    <row r="2449" spans="1:13" s="18" customFormat="1" ht="14.25" x14ac:dyDescent="0.2">
      <c r="A2449" s="18" t="str">
        <f>IF(gesamt!C2449="",CONCATENATE("Eintrag ",J2449),gesamt!A2449)</f>
        <v>Milch</v>
      </c>
      <c r="B2449" s="18">
        <v>100</v>
      </c>
      <c r="C2449" s="19">
        <f>IF(gesamt!C2449="",100,gesamt!D2449)</f>
        <v>108</v>
      </c>
      <c r="D2449" s="20">
        <f>IF(gesamt!C2449="",10,gesamt!G2449)</f>
        <v>0</v>
      </c>
      <c r="E2449" s="20">
        <f>IF(gesamt!C2449="",10,gesamt!H2449)</f>
        <v>5</v>
      </c>
      <c r="F2449" s="20">
        <f>IF(gesamt!C2449="",10,gesamt!I2449)</f>
        <v>15</v>
      </c>
      <c r="G2449" s="20">
        <f>IF(gesamt!C2449="",0,gesamt!J2449)</f>
        <v>0</v>
      </c>
      <c r="H2449" s="20">
        <f>IF(gesamt!C2449="",0,gesamt!K2449)</f>
        <v>0</v>
      </c>
      <c r="I2449" s="19">
        <f t="shared" si="149"/>
        <v>109.5</v>
      </c>
      <c r="J2449" s="22">
        <f t="shared" si="146"/>
        <v>2448</v>
      </c>
      <c r="K2449" s="21">
        <f t="shared" ca="1" si="147"/>
        <v>1</v>
      </c>
      <c r="L2449" s="21">
        <f ca="1">IF(K2449=0,"",COUNTIF($K$2:K2449,"&gt;0"))</f>
        <v>2448</v>
      </c>
      <c r="M2449" s="50" t="str">
        <f t="shared" ca="1" si="148"/>
        <v>Milch</v>
      </c>
    </row>
    <row r="2450" spans="1:13" s="18" customFormat="1" ht="14.25" x14ac:dyDescent="0.2">
      <c r="A2450" s="18" t="str">
        <f>IF(gesamt!C2450="",CONCATENATE("Eintrag ",J2450),gesamt!A2450)</f>
        <v>Laugenbrezel</v>
      </c>
      <c r="B2450" s="18">
        <v>100</v>
      </c>
      <c r="C2450" s="19">
        <f>IF(gesamt!C2450="",100,gesamt!D2450)</f>
        <v>287</v>
      </c>
      <c r="D2450" s="20">
        <f>IF(gesamt!C2450="",10,gesamt!G2450)</f>
        <v>70</v>
      </c>
      <c r="E2450" s="20">
        <f>IF(gesamt!C2450="",10,gesamt!H2450)</f>
        <v>0</v>
      </c>
      <c r="F2450" s="20">
        <f>IF(gesamt!C2450="",10,gesamt!I2450)</f>
        <v>0</v>
      </c>
      <c r="G2450" s="20">
        <f>IF(gesamt!C2450="",0,gesamt!J2450)</f>
        <v>0</v>
      </c>
      <c r="H2450" s="20">
        <f>IF(gesamt!C2450="",0,gesamt!K2450)</f>
        <v>0</v>
      </c>
      <c r="I2450" s="19">
        <f t="shared" si="149"/>
        <v>287</v>
      </c>
      <c r="J2450" s="22">
        <f t="shared" si="146"/>
        <v>2449</v>
      </c>
      <c r="K2450" s="21">
        <f t="shared" ca="1" si="147"/>
        <v>1</v>
      </c>
      <c r="L2450" s="21">
        <f ca="1">IF(K2450=0,"",COUNTIF($K$2:K2450,"&gt;0"))</f>
        <v>2449</v>
      </c>
      <c r="M2450" s="50" t="str">
        <f t="shared" ca="1" si="148"/>
        <v>Laugenbrezel</v>
      </c>
    </row>
    <row r="2451" spans="1:13" s="18" customFormat="1" ht="14.25" x14ac:dyDescent="0.2">
      <c r="A2451" s="18" t="str">
        <f>IF(gesamt!C2451="",CONCATENATE("Eintrag ",J2451),gesamt!A2451)</f>
        <v>Schokolade</v>
      </c>
      <c r="B2451" s="18">
        <v>100</v>
      </c>
      <c r="C2451" s="19">
        <f>IF(gesamt!C2451="",100,gesamt!D2451)</f>
        <v>508</v>
      </c>
      <c r="D2451" s="20">
        <f>IF(gesamt!C2451="",10,gesamt!G2451)</f>
        <v>80</v>
      </c>
      <c r="E2451" s="20">
        <f>IF(gesamt!C2451="",10,gesamt!H2451)</f>
        <v>20</v>
      </c>
      <c r="F2451" s="20">
        <f>IF(gesamt!C2451="",10,gesamt!I2451)</f>
        <v>0</v>
      </c>
      <c r="G2451" s="20">
        <f>IF(gesamt!C2451="",0,gesamt!J2451)</f>
        <v>0</v>
      </c>
      <c r="H2451" s="20">
        <f>IF(gesamt!C2451="",0,gesamt!K2451)</f>
        <v>0</v>
      </c>
      <c r="I2451" s="19">
        <f t="shared" si="149"/>
        <v>514</v>
      </c>
      <c r="J2451" s="22">
        <f t="shared" si="146"/>
        <v>2450</v>
      </c>
      <c r="K2451" s="21">
        <f t="shared" ca="1" si="147"/>
        <v>1</v>
      </c>
      <c r="L2451" s="21">
        <f ca="1">IF(K2451=0,"",COUNTIF($K$2:K2451,"&gt;0"))</f>
        <v>2450</v>
      </c>
      <c r="M2451" s="50" t="str">
        <f t="shared" ca="1" si="148"/>
        <v>Schokolade</v>
      </c>
    </row>
    <row r="2452" spans="1:13" s="18" customFormat="1" ht="14.25" x14ac:dyDescent="0.2">
      <c r="A2452" s="18" t="str">
        <f>IF(gesamt!C2452="",CONCATENATE("Eintrag ",J2452),gesamt!A2452)</f>
        <v>Gummibärchen</v>
      </c>
      <c r="B2452" s="18">
        <v>100</v>
      </c>
      <c r="C2452" s="19">
        <f>IF(gesamt!C2452="",100,gesamt!D2452)</f>
        <v>409.99999999999994</v>
      </c>
      <c r="D2452" s="20">
        <f>IF(gesamt!C2452="",10,gesamt!G2452)</f>
        <v>100</v>
      </c>
      <c r="E2452" s="20">
        <f>IF(gesamt!C2452="",10,gesamt!H2452)</f>
        <v>0</v>
      </c>
      <c r="F2452" s="20">
        <f>IF(gesamt!C2452="",10,gesamt!I2452)</f>
        <v>0</v>
      </c>
      <c r="G2452" s="20">
        <f>IF(gesamt!C2452="",0,gesamt!J2452)</f>
        <v>0</v>
      </c>
      <c r="H2452" s="20">
        <f>IF(gesamt!C2452="",0,gesamt!K2452)</f>
        <v>0</v>
      </c>
      <c r="I2452" s="19">
        <f t="shared" si="149"/>
        <v>409.99999999999994</v>
      </c>
      <c r="J2452" s="22">
        <f t="shared" si="146"/>
        <v>2451</v>
      </c>
      <c r="K2452" s="21">
        <f t="shared" ca="1" si="147"/>
        <v>1</v>
      </c>
      <c r="L2452" s="21">
        <f ca="1">IF(K2452=0,"",COUNTIF($K$2:K2452,"&gt;0"))</f>
        <v>2451</v>
      </c>
      <c r="M2452" s="50" t="str">
        <f t="shared" ca="1" si="148"/>
        <v>Gummibärchen</v>
      </c>
    </row>
    <row r="2453" spans="1:13" s="18" customFormat="1" ht="14.25" x14ac:dyDescent="0.2">
      <c r="A2453" s="18" t="str">
        <f>IF(gesamt!C2453="",CONCATENATE("Eintrag ",J2453),gesamt!A2453)</f>
        <v>Lebkuchen</v>
      </c>
      <c r="B2453" s="18">
        <v>100</v>
      </c>
      <c r="C2453" s="19">
        <f>IF(gesamt!C2453="",100,gesamt!D2453)</f>
        <v>340</v>
      </c>
      <c r="D2453" s="20">
        <f>IF(gesamt!C2453="",10,gesamt!G2453)</f>
        <v>50</v>
      </c>
      <c r="E2453" s="20">
        <f>IF(gesamt!C2453="",10,gesamt!H2453)</f>
        <v>15</v>
      </c>
      <c r="F2453" s="20">
        <f>IF(gesamt!C2453="",10,gesamt!I2453)</f>
        <v>0</v>
      </c>
      <c r="G2453" s="20">
        <f>IF(gesamt!C2453="",0,gesamt!J2453)</f>
        <v>0</v>
      </c>
      <c r="H2453" s="20">
        <f>IF(gesamt!C2453="",0,gesamt!K2453)</f>
        <v>0</v>
      </c>
      <c r="I2453" s="19">
        <f t="shared" si="149"/>
        <v>344.5</v>
      </c>
      <c r="J2453" s="22">
        <f t="shared" si="146"/>
        <v>2452</v>
      </c>
      <c r="K2453" s="21">
        <f t="shared" ca="1" si="147"/>
        <v>1</v>
      </c>
      <c r="L2453" s="21">
        <f ca="1">IF(K2453=0,"",COUNTIF($K$2:K2453,"&gt;0"))</f>
        <v>2452</v>
      </c>
      <c r="M2453" s="50" t="str">
        <f t="shared" ca="1" si="148"/>
        <v>Lebkuchen</v>
      </c>
    </row>
    <row r="2454" spans="1:13" s="18" customFormat="1" ht="14.25" x14ac:dyDescent="0.2">
      <c r="A2454" s="18" t="str">
        <f>IF(gesamt!C2454="",CONCATENATE("Eintrag ",J2454),gesamt!A2454)</f>
        <v>Reis</v>
      </c>
      <c r="B2454" s="18">
        <v>100</v>
      </c>
      <c r="C2454" s="19">
        <f>IF(gesamt!C2454="",100,gesamt!D2454)</f>
        <v>328</v>
      </c>
      <c r="D2454" s="20">
        <f>IF(gesamt!C2454="",10,gesamt!G2454)</f>
        <v>80</v>
      </c>
      <c r="E2454" s="20">
        <f>IF(gesamt!C2454="",10,gesamt!H2454)</f>
        <v>0</v>
      </c>
      <c r="F2454" s="20">
        <f>IF(gesamt!C2454="",10,gesamt!I2454)</f>
        <v>0</v>
      </c>
      <c r="G2454" s="20">
        <f>IF(gesamt!C2454="",0,gesamt!J2454)</f>
        <v>0</v>
      </c>
      <c r="H2454" s="20">
        <f>IF(gesamt!C2454="",0,gesamt!K2454)</f>
        <v>0</v>
      </c>
      <c r="I2454" s="19">
        <f t="shared" si="149"/>
        <v>328</v>
      </c>
      <c r="J2454" s="22">
        <f t="shared" si="146"/>
        <v>2453</v>
      </c>
      <c r="K2454" s="21">
        <f t="shared" ca="1" si="147"/>
        <v>1</v>
      </c>
      <c r="L2454" s="21">
        <f ca="1">IF(K2454=0,"",COUNTIF($K$2:K2454,"&gt;0"))</f>
        <v>2453</v>
      </c>
      <c r="M2454" s="50" t="str">
        <f t="shared" ca="1" si="148"/>
        <v>Reis</v>
      </c>
    </row>
    <row r="2455" spans="1:13" s="18" customFormat="1" ht="14.25" x14ac:dyDescent="0.2">
      <c r="A2455" s="18" t="str">
        <f>IF(gesamt!C2455="",CONCATENATE("Eintrag ",J2455),gesamt!A2455)</f>
        <v>Chilisauce</v>
      </c>
      <c r="B2455" s="18">
        <v>100</v>
      </c>
      <c r="C2455" s="19">
        <f>IF(gesamt!C2455="",100,gesamt!D2455)</f>
        <v>299</v>
      </c>
      <c r="D2455" s="20">
        <f>IF(gesamt!C2455="",10,gesamt!G2455)</f>
        <v>40</v>
      </c>
      <c r="E2455" s="20">
        <f>IF(gesamt!C2455="",10,gesamt!H2455)</f>
        <v>15</v>
      </c>
      <c r="F2455" s="20">
        <f>IF(gesamt!C2455="",10,gesamt!I2455)</f>
        <v>0</v>
      </c>
      <c r="G2455" s="20">
        <f>IF(gesamt!C2455="",0,gesamt!J2455)</f>
        <v>0</v>
      </c>
      <c r="H2455" s="20">
        <f>IF(gesamt!C2455="",0,gesamt!K2455)</f>
        <v>0</v>
      </c>
      <c r="I2455" s="19">
        <f t="shared" si="149"/>
        <v>303.5</v>
      </c>
      <c r="J2455" s="22">
        <f t="shared" si="146"/>
        <v>2454</v>
      </c>
      <c r="K2455" s="21">
        <f t="shared" ca="1" si="147"/>
        <v>1</v>
      </c>
      <c r="L2455" s="21">
        <f ca="1">IF(K2455=0,"",COUNTIF($K$2:K2455,"&gt;0"))</f>
        <v>2454</v>
      </c>
      <c r="M2455" s="50" t="str">
        <f t="shared" ca="1" si="148"/>
        <v>Chilisauce</v>
      </c>
    </row>
    <row r="2456" spans="1:13" s="18" customFormat="1" ht="14.25" x14ac:dyDescent="0.2">
      <c r="A2456" s="18" t="str">
        <f>IF(gesamt!C2456="",CONCATENATE("Eintrag ",J2456),gesamt!A2456)</f>
        <v>Süße Milch</v>
      </c>
      <c r="B2456" s="18">
        <v>100</v>
      </c>
      <c r="C2456" s="19">
        <f>IF(gesamt!C2456="",100,gesamt!D2456)</f>
        <v>524</v>
      </c>
      <c r="D2456" s="20">
        <f>IF(gesamt!C2456="",10,gesamt!G2456)</f>
        <v>40</v>
      </c>
      <c r="E2456" s="20">
        <f>IF(gesamt!C2456="",10,gesamt!H2456)</f>
        <v>40</v>
      </c>
      <c r="F2456" s="20">
        <f>IF(gesamt!C2456="",10,gesamt!I2456)</f>
        <v>0</v>
      </c>
      <c r="G2456" s="20">
        <f>IF(gesamt!C2456="",0,gesamt!J2456)</f>
        <v>0</v>
      </c>
      <c r="H2456" s="20">
        <f>IF(gesamt!C2456="",0,gesamt!K2456)</f>
        <v>0</v>
      </c>
      <c r="I2456" s="19">
        <f t="shared" si="149"/>
        <v>536</v>
      </c>
      <c r="J2456" s="22">
        <f t="shared" si="146"/>
        <v>2455</v>
      </c>
      <c r="K2456" s="21">
        <f t="shared" ca="1" si="147"/>
        <v>1</v>
      </c>
      <c r="L2456" s="21">
        <f ca="1">IF(K2456=0,"",COUNTIF($K$2:K2456,"&gt;0"))</f>
        <v>2455</v>
      </c>
      <c r="M2456" s="50" t="str">
        <f t="shared" ca="1" si="148"/>
        <v>Süße Milch</v>
      </c>
    </row>
    <row r="2457" spans="1:13" s="18" customFormat="1" ht="14.25" x14ac:dyDescent="0.2">
      <c r="A2457" s="18" t="str">
        <f>IF(gesamt!C2457="",CONCATENATE("Eintrag ",J2457),gesamt!A2457)</f>
        <v>Ei</v>
      </c>
      <c r="B2457" s="18">
        <v>1</v>
      </c>
      <c r="C2457" s="19">
        <f>IF(gesamt!C2457="",100,gesamt!D2457)</f>
        <v>261</v>
      </c>
      <c r="D2457" s="20">
        <f>IF(gesamt!C2457="",10,gesamt!G2457)</f>
        <v>0</v>
      </c>
      <c r="E2457" s="20">
        <f>IF(gesamt!C2457="",10,gesamt!H2457)</f>
        <v>15</v>
      </c>
      <c r="F2457" s="20">
        <f>IF(gesamt!C2457="",10,gesamt!I2457)</f>
        <v>30</v>
      </c>
      <c r="G2457" s="20">
        <f>IF(gesamt!C2457="",0,gesamt!J2457)</f>
        <v>0</v>
      </c>
      <c r="H2457" s="20">
        <f>IF(gesamt!C2457="",0,gesamt!K2457)</f>
        <v>0</v>
      </c>
      <c r="I2457" s="19">
        <f t="shared" si="149"/>
        <v>265.5</v>
      </c>
      <c r="J2457" s="22">
        <f t="shared" si="146"/>
        <v>2456</v>
      </c>
      <c r="K2457" s="21">
        <f t="shared" ca="1" si="147"/>
        <v>1</v>
      </c>
      <c r="L2457" s="21">
        <f ca="1">IF(K2457=0,"",COUNTIF($K$2:K2457,"&gt;0"))</f>
        <v>2456</v>
      </c>
      <c r="M2457" s="50" t="str">
        <f t="shared" ca="1" si="148"/>
        <v>Ei</v>
      </c>
    </row>
    <row r="2458" spans="1:13" s="18" customFormat="1" ht="14.25" x14ac:dyDescent="0.2">
      <c r="A2458" s="18" t="str">
        <f>IF(gesamt!C2458="",CONCATENATE("Eintrag ",J2458),gesamt!A2458)</f>
        <v>Fleisch</v>
      </c>
      <c r="B2458" s="18">
        <v>100</v>
      </c>
      <c r="C2458" s="19">
        <f>IF(gesamt!C2458="",100,gesamt!D2458)</f>
        <v>396</v>
      </c>
      <c r="D2458" s="20">
        <f>IF(gesamt!C2458="",10,gesamt!G2458)</f>
        <v>0</v>
      </c>
      <c r="E2458" s="20">
        <f>IF(gesamt!C2458="",10,gesamt!H2458)</f>
        <v>30</v>
      </c>
      <c r="F2458" s="20">
        <f>IF(gesamt!C2458="",10,gesamt!I2458)</f>
        <v>30</v>
      </c>
      <c r="G2458" s="20">
        <f>IF(gesamt!C2458="",0,gesamt!J2458)</f>
        <v>0</v>
      </c>
      <c r="H2458" s="20">
        <f>IF(gesamt!C2458="",0,gesamt!K2458)</f>
        <v>0</v>
      </c>
      <c r="I2458" s="19">
        <f t="shared" si="149"/>
        <v>405</v>
      </c>
      <c r="J2458" s="22">
        <f t="shared" si="146"/>
        <v>2457</v>
      </c>
      <c r="K2458" s="21">
        <f t="shared" ca="1" si="147"/>
        <v>1</v>
      </c>
      <c r="L2458" s="21">
        <f ca="1">IF(K2458=0,"",COUNTIF($K$2:K2458,"&gt;0"))</f>
        <v>2457</v>
      </c>
      <c r="M2458" s="50" t="str">
        <f t="shared" ca="1" si="148"/>
        <v>Fleisch</v>
      </c>
    </row>
    <row r="2459" spans="1:13" s="18" customFormat="1" ht="14.25" x14ac:dyDescent="0.2">
      <c r="A2459" s="18" t="str">
        <f>IF(gesamt!C2459="",CONCATENATE("Eintrag ",J2459),gesamt!A2459)</f>
        <v>Käse Feta</v>
      </c>
      <c r="B2459" s="18">
        <v>100</v>
      </c>
      <c r="C2459" s="19">
        <f>IF(gesamt!C2459="",100,gesamt!D2459)</f>
        <v>240</v>
      </c>
      <c r="D2459" s="20">
        <f>IF(gesamt!C2459="",10,gesamt!G2459)</f>
        <v>0</v>
      </c>
      <c r="E2459" s="20">
        <f>IF(gesamt!C2459="",10,gesamt!H2459)</f>
        <v>15</v>
      </c>
      <c r="F2459" s="20">
        <f>IF(gesamt!C2459="",10,gesamt!I2459)</f>
        <v>25</v>
      </c>
      <c r="G2459" s="20">
        <f>IF(gesamt!C2459="",0,gesamt!J2459)</f>
        <v>0</v>
      </c>
      <c r="H2459" s="20">
        <f>IF(gesamt!C2459="",0,gesamt!K2459)</f>
        <v>0</v>
      </c>
      <c r="I2459" s="19">
        <f t="shared" si="149"/>
        <v>244.5</v>
      </c>
      <c r="J2459" s="22">
        <f t="shared" si="146"/>
        <v>2458</v>
      </c>
      <c r="K2459" s="21">
        <f t="shared" ca="1" si="147"/>
        <v>1</v>
      </c>
      <c r="L2459" s="21">
        <f ca="1">IF(K2459=0,"",COUNTIF($K$2:K2459,"&gt;0"))</f>
        <v>2458</v>
      </c>
      <c r="M2459" s="50" t="str">
        <f t="shared" ca="1" si="148"/>
        <v>Käse Feta</v>
      </c>
    </row>
    <row r="2460" spans="1:13" s="18" customFormat="1" ht="14.25" x14ac:dyDescent="0.2">
      <c r="A2460" s="18" t="str">
        <f>IF(gesamt!C2460="",CONCATENATE("Eintrag ",J2460),gesamt!A2460)</f>
        <v>Pfefferminz</v>
      </c>
      <c r="B2460" s="18">
        <v>100</v>
      </c>
      <c r="C2460" s="19">
        <f>IF(gesamt!C2460="",100,gesamt!D2460)</f>
        <v>410</v>
      </c>
      <c r="D2460" s="20">
        <f>IF(gesamt!C2460="",10,gesamt!G2460)</f>
        <v>100</v>
      </c>
      <c r="E2460" s="20">
        <f>IF(gesamt!C2460="",10,gesamt!H2460)</f>
        <v>0</v>
      </c>
      <c r="F2460" s="20">
        <f>IF(gesamt!C2460="",10,gesamt!I2460)</f>
        <v>0</v>
      </c>
      <c r="G2460" s="20">
        <f>IF(gesamt!C2460="",0,gesamt!J2460)</f>
        <v>0</v>
      </c>
      <c r="H2460" s="20">
        <f>IF(gesamt!C2460="",0,gesamt!K2460)</f>
        <v>0</v>
      </c>
      <c r="I2460" s="19">
        <f t="shared" si="149"/>
        <v>409.99999999999994</v>
      </c>
      <c r="J2460" s="22">
        <f t="shared" si="146"/>
        <v>2459</v>
      </c>
      <c r="K2460" s="21">
        <f t="shared" ca="1" si="147"/>
        <v>1</v>
      </c>
      <c r="L2460" s="21">
        <f ca="1">IF(K2460=0,"",COUNTIF($K$2:K2460,"&gt;0"))</f>
        <v>2459</v>
      </c>
      <c r="M2460" s="50" t="str">
        <f t="shared" ca="1" si="148"/>
        <v>Pfefferminz</v>
      </c>
    </row>
    <row r="2461" spans="1:13" s="18" customFormat="1" ht="14.25" x14ac:dyDescent="0.2">
      <c r="A2461" s="18" t="str">
        <f>IF(gesamt!C2461="",CONCATENATE("Eintrag ",J2461),gesamt!A2461)</f>
        <v>Krümeltee</v>
      </c>
      <c r="B2461" s="18">
        <v>100</v>
      </c>
      <c r="C2461" s="19">
        <f>IF(gesamt!C2461="",100,gesamt!D2461)</f>
        <v>389</v>
      </c>
      <c r="D2461" s="20">
        <f>IF(gesamt!C2461="",10,gesamt!G2461)</f>
        <v>94</v>
      </c>
      <c r="E2461" s="20">
        <f>IF(gesamt!C2461="",10,gesamt!H2461)</f>
        <v>0</v>
      </c>
      <c r="F2461" s="20">
        <f>IF(gesamt!C2461="",10,gesamt!I2461)</f>
        <v>0.5</v>
      </c>
      <c r="G2461" s="20">
        <f>IF(gesamt!C2461="",0,gesamt!J2461)</f>
        <v>0</v>
      </c>
      <c r="H2461" s="20">
        <f>IF(gesamt!C2461="",0,gesamt!K2461)</f>
        <v>0</v>
      </c>
      <c r="I2461" s="19">
        <f t="shared" si="149"/>
        <v>387.5</v>
      </c>
      <c r="J2461" s="22">
        <f t="shared" si="146"/>
        <v>2460</v>
      </c>
      <c r="K2461" s="21">
        <f t="shared" ca="1" si="147"/>
        <v>1</v>
      </c>
      <c r="L2461" s="21">
        <f ca="1">IF(K2461=0,"",COUNTIF($K$2:K2461,"&gt;0"))</f>
        <v>2460</v>
      </c>
      <c r="M2461" s="50" t="str">
        <f t="shared" ca="1" si="148"/>
        <v>Krümeltee</v>
      </c>
    </row>
    <row r="2462" spans="1:13" s="18" customFormat="1" ht="14.25" x14ac:dyDescent="0.2">
      <c r="A2462" s="18" t="str">
        <f>IF(gesamt!C2462="",CONCATENATE("Eintrag ",J2462),gesamt!A2462)</f>
        <v>Eiskaffee</v>
      </c>
      <c r="B2462" s="18">
        <v>100</v>
      </c>
      <c r="C2462" s="19">
        <f>IF(gesamt!C2462="",100,gesamt!D2462)</f>
        <v>52</v>
      </c>
      <c r="D2462" s="20">
        <f>IF(gesamt!C2462="",10,gesamt!G2462)</f>
        <v>7.9</v>
      </c>
      <c r="E2462" s="20">
        <f>IF(gesamt!C2462="",10,gesamt!H2462)</f>
        <v>1.1000000000000001</v>
      </c>
      <c r="F2462" s="20">
        <f>IF(gesamt!C2462="",10,gesamt!I2462)</f>
        <v>2.7</v>
      </c>
      <c r="G2462" s="20">
        <f>IF(gesamt!C2462="",0,gesamt!J2462)</f>
        <v>0</v>
      </c>
      <c r="H2462" s="20">
        <f>IF(gesamt!C2462="",0,gesamt!K2462)</f>
        <v>0</v>
      </c>
      <c r="I2462" s="19">
        <f t="shared" si="149"/>
        <v>53.960000000000008</v>
      </c>
      <c r="J2462" s="22">
        <f t="shared" si="146"/>
        <v>2461</v>
      </c>
      <c r="K2462" s="21">
        <f t="shared" ca="1" si="147"/>
        <v>1</v>
      </c>
      <c r="L2462" s="21">
        <f ca="1">IF(K2462=0,"",COUNTIF($K$2:K2462,"&gt;0"))</f>
        <v>2461</v>
      </c>
      <c r="M2462" s="50" t="str">
        <f t="shared" ca="1" si="148"/>
        <v>Eiskaffee</v>
      </c>
    </row>
    <row r="2463" spans="1:13" s="18" customFormat="1" ht="14.25" x14ac:dyDescent="0.2">
      <c r="A2463" s="18" t="str">
        <f>IF(gesamt!C2463="",CONCATENATE("Eintrag ",J2463),gesamt!A2463)</f>
        <v xml:space="preserve">Mutzen </v>
      </c>
      <c r="B2463" s="18">
        <v>100</v>
      </c>
      <c r="C2463" s="19">
        <f>IF(gesamt!C2463="",100,gesamt!D2463)</f>
        <v>294.54000000000002</v>
      </c>
      <c r="D2463" s="20">
        <f>IF(gesamt!C2463="",10,gesamt!G2463)</f>
        <v>54</v>
      </c>
      <c r="E2463" s="20">
        <f>IF(gesamt!C2463="",10,gesamt!H2463)</f>
        <v>3.8</v>
      </c>
      <c r="F2463" s="20">
        <f>IF(gesamt!C2463="",10,gesamt!I2463)</f>
        <v>9</v>
      </c>
      <c r="G2463" s="20">
        <f>IF(gesamt!C2463="",0,gesamt!J2463)</f>
        <v>0</v>
      </c>
      <c r="H2463" s="20">
        <f>IF(gesamt!C2463="",0,gesamt!K2463)</f>
        <v>0</v>
      </c>
      <c r="I2463" s="19">
        <f t="shared" si="149"/>
        <v>294.54000000000002</v>
      </c>
      <c r="J2463" s="22">
        <f t="shared" si="146"/>
        <v>2462</v>
      </c>
      <c r="K2463" s="21">
        <f t="shared" ca="1" si="147"/>
        <v>1</v>
      </c>
      <c r="L2463" s="21">
        <f ca="1">IF(K2463=0,"",COUNTIF($K$2:K2463,"&gt;0"))</f>
        <v>2462</v>
      </c>
      <c r="M2463" s="50" t="str">
        <f t="shared" ca="1" si="148"/>
        <v xml:space="preserve">Mutzen </v>
      </c>
    </row>
    <row r="2464" spans="1:13" s="18" customFormat="1" ht="14.25" x14ac:dyDescent="0.2">
      <c r="A2464" s="18" t="str">
        <f>IF(gesamt!C2464="",CONCATENATE("Eintrag ",J2464),gesamt!A2464)</f>
        <v>Burrito, komplett</v>
      </c>
      <c r="B2464" s="18">
        <v>100</v>
      </c>
      <c r="C2464" s="19">
        <f>IF(gesamt!C2464="",100,gesamt!D2464)</f>
        <v>206</v>
      </c>
      <c r="D2464" s="20">
        <f>IF(gesamt!C2464="",10,gesamt!G2464)</f>
        <v>33</v>
      </c>
      <c r="E2464" s="20">
        <f>IF(gesamt!C2464="",10,gesamt!H2464)</f>
        <v>6</v>
      </c>
      <c r="F2464" s="20">
        <f>IF(gesamt!C2464="",10,gesamt!I2464)</f>
        <v>6</v>
      </c>
      <c r="G2464" s="20">
        <f>IF(gesamt!C2464="",0,gesamt!J2464)</f>
        <v>0</v>
      </c>
      <c r="H2464" s="20">
        <f>IF(gesamt!C2464="",0,gesamt!K2464)</f>
        <v>0</v>
      </c>
      <c r="I2464" s="19">
        <f t="shared" si="149"/>
        <v>216.3</v>
      </c>
      <c r="J2464" s="22">
        <f t="shared" si="146"/>
        <v>2463</v>
      </c>
      <c r="K2464" s="21">
        <f t="shared" ca="1" si="147"/>
        <v>1</v>
      </c>
      <c r="L2464" s="21">
        <f ca="1">IF(K2464=0,"",COUNTIF($K$2:K2464,"&gt;0"))</f>
        <v>2463</v>
      </c>
      <c r="M2464" s="50" t="str">
        <f t="shared" ca="1" si="148"/>
        <v>Burrito, komplett</v>
      </c>
    </row>
    <row r="2465" spans="1:13" s="18" customFormat="1" ht="14.25" x14ac:dyDescent="0.2">
      <c r="A2465" s="18" t="str">
        <f>IF(gesamt!C2465="",CONCATENATE("Eintrag ",J2465),gesamt!A2465)</f>
        <v>Eintrag 2464</v>
      </c>
      <c r="B2465" s="18">
        <v>100</v>
      </c>
      <c r="C2465" s="19">
        <f>IF(gesamt!C2465="",100,gesamt!D2465)</f>
        <v>100</v>
      </c>
      <c r="D2465" s="20">
        <f>IF(gesamt!C2465="",10,gesamt!G2465)</f>
        <v>10</v>
      </c>
      <c r="E2465" s="20">
        <f>IF(gesamt!C2465="",10,gesamt!H2465)</f>
        <v>10</v>
      </c>
      <c r="F2465" s="20">
        <f>IF(gesamt!C2465="",10,gesamt!I2465)</f>
        <v>10</v>
      </c>
      <c r="G2465" s="20">
        <f>IF(gesamt!C2465="",0,gesamt!J2465)</f>
        <v>0</v>
      </c>
      <c r="H2465" s="20">
        <f>IF(gesamt!C2465="",0,gesamt!K2465)</f>
        <v>0</v>
      </c>
      <c r="I2465" s="19">
        <f t="shared" si="149"/>
        <v>176</v>
      </c>
      <c r="J2465" s="22">
        <f t="shared" si="146"/>
        <v>2464</v>
      </c>
      <c r="K2465" s="21">
        <f t="shared" ca="1" si="147"/>
        <v>1</v>
      </c>
      <c r="L2465" s="21">
        <f ca="1">IF(K2465=0,"",COUNTIF($K$2:K2465,"&gt;0"))</f>
        <v>2464</v>
      </c>
      <c r="M2465" s="50" t="str">
        <f t="shared" ca="1" si="148"/>
        <v>Eintrag 2464</v>
      </c>
    </row>
    <row r="2466" spans="1:13" s="18" customFormat="1" ht="14.25" x14ac:dyDescent="0.2">
      <c r="A2466" s="18" t="str">
        <f>IF(gesamt!C2466="",CONCATENATE("Eintrag ",J2466),gesamt!A2466)</f>
        <v>Eintrag 2465</v>
      </c>
      <c r="B2466" s="18">
        <v>100</v>
      </c>
      <c r="C2466" s="19">
        <f>IF(gesamt!C2466="",100,gesamt!D2466)</f>
        <v>100</v>
      </c>
      <c r="D2466" s="20">
        <f>IF(gesamt!C2466="",10,gesamt!G2466)</f>
        <v>10</v>
      </c>
      <c r="E2466" s="20">
        <f>IF(gesamt!C2466="",10,gesamt!H2466)</f>
        <v>10</v>
      </c>
      <c r="F2466" s="20">
        <f>IF(gesamt!C2466="",10,gesamt!I2466)</f>
        <v>10</v>
      </c>
      <c r="G2466" s="20">
        <f>IF(gesamt!C2466="",0,gesamt!J2466)</f>
        <v>0</v>
      </c>
      <c r="H2466" s="20">
        <f>IF(gesamt!C2466="",0,gesamt!K2466)</f>
        <v>0</v>
      </c>
      <c r="I2466" s="19">
        <f t="shared" si="149"/>
        <v>176</v>
      </c>
      <c r="J2466" s="22">
        <f t="shared" si="146"/>
        <v>2465</v>
      </c>
      <c r="K2466" s="21">
        <f t="shared" ca="1" si="147"/>
        <v>1</v>
      </c>
      <c r="L2466" s="21">
        <f ca="1">IF(K2466=0,"",COUNTIF($K$2:K2466,"&gt;0"))</f>
        <v>2465</v>
      </c>
      <c r="M2466" s="50" t="str">
        <f t="shared" ca="1" si="148"/>
        <v>Eintrag 2465</v>
      </c>
    </row>
    <row r="2467" spans="1:13" s="18" customFormat="1" ht="14.25" x14ac:dyDescent="0.2">
      <c r="A2467" s="18" t="str">
        <f>IF(gesamt!C2467="",CONCATENATE("Eintrag ",J2467),gesamt!A2467)</f>
        <v>Eintrag 2466</v>
      </c>
      <c r="B2467" s="18">
        <v>100</v>
      </c>
      <c r="C2467" s="19">
        <f>IF(gesamt!C2467="",100,gesamt!D2467)</f>
        <v>100</v>
      </c>
      <c r="D2467" s="20">
        <f>IF(gesamt!C2467="",10,gesamt!G2467)</f>
        <v>10</v>
      </c>
      <c r="E2467" s="20">
        <f>IF(gesamt!C2467="",10,gesamt!H2467)</f>
        <v>10</v>
      </c>
      <c r="F2467" s="20">
        <f>IF(gesamt!C2467="",10,gesamt!I2467)</f>
        <v>10</v>
      </c>
      <c r="G2467" s="20">
        <f>IF(gesamt!C2467="",0,gesamt!J2467)</f>
        <v>0</v>
      </c>
      <c r="H2467" s="20">
        <f>IF(gesamt!C2467="",0,gesamt!K2467)</f>
        <v>0</v>
      </c>
      <c r="I2467" s="19">
        <f t="shared" si="149"/>
        <v>176</v>
      </c>
      <c r="J2467" s="22">
        <f t="shared" si="146"/>
        <v>2466</v>
      </c>
      <c r="K2467" s="21">
        <f t="shared" ca="1" si="147"/>
        <v>1</v>
      </c>
      <c r="L2467" s="21">
        <f ca="1">IF(K2467=0,"",COUNTIF($K$2:K2467,"&gt;0"))</f>
        <v>2466</v>
      </c>
      <c r="M2467" s="50" t="str">
        <f t="shared" ca="1" si="148"/>
        <v>Eintrag 2466</v>
      </c>
    </row>
    <row r="2468" spans="1:13" s="18" customFormat="1" ht="14.25" x14ac:dyDescent="0.2">
      <c r="A2468" s="18" t="str">
        <f>IF(gesamt!C2468="",CONCATENATE("Eintrag ",J2468),gesamt!A2468)</f>
        <v>Eintrag 2467</v>
      </c>
      <c r="B2468" s="18">
        <v>100</v>
      </c>
      <c r="C2468" s="19">
        <f>IF(gesamt!C2468="",100,gesamt!D2468)</f>
        <v>100</v>
      </c>
      <c r="D2468" s="20">
        <f>IF(gesamt!C2468="",10,gesamt!G2468)</f>
        <v>10</v>
      </c>
      <c r="E2468" s="20">
        <f>IF(gesamt!C2468="",10,gesamt!H2468)</f>
        <v>10</v>
      </c>
      <c r="F2468" s="20">
        <f>IF(gesamt!C2468="",10,gesamt!I2468)</f>
        <v>10</v>
      </c>
      <c r="G2468" s="20">
        <f>IF(gesamt!C2468="",0,gesamt!J2468)</f>
        <v>0</v>
      </c>
      <c r="H2468" s="20">
        <f>IF(gesamt!C2468="",0,gesamt!K2468)</f>
        <v>0</v>
      </c>
      <c r="I2468" s="19">
        <f t="shared" si="149"/>
        <v>176</v>
      </c>
      <c r="J2468" s="22">
        <f t="shared" si="146"/>
        <v>2467</v>
      </c>
      <c r="K2468" s="21">
        <f t="shared" ca="1" si="147"/>
        <v>1</v>
      </c>
      <c r="L2468" s="21">
        <f ca="1">IF(K2468=0,"",COUNTIF($K$2:K2468,"&gt;0"))</f>
        <v>2467</v>
      </c>
      <c r="M2468" s="50" t="str">
        <f t="shared" ca="1" si="148"/>
        <v>Eintrag 2467</v>
      </c>
    </row>
    <row r="2469" spans="1:13" s="18" customFormat="1" ht="14.25" x14ac:dyDescent="0.2">
      <c r="A2469" s="18" t="str">
        <f>IF(gesamt!C2469="",CONCATENATE("Eintrag ",J2469),gesamt!A2469)</f>
        <v>Eintrag 2468</v>
      </c>
      <c r="B2469" s="18">
        <v>100</v>
      </c>
      <c r="C2469" s="19">
        <f>IF(gesamt!C2469="",100,gesamt!D2469)</f>
        <v>100</v>
      </c>
      <c r="D2469" s="20">
        <f>IF(gesamt!C2469="",10,gesamt!G2469)</f>
        <v>10</v>
      </c>
      <c r="E2469" s="20">
        <f>IF(gesamt!C2469="",10,gesamt!H2469)</f>
        <v>10</v>
      </c>
      <c r="F2469" s="20">
        <f>IF(gesamt!C2469="",10,gesamt!I2469)</f>
        <v>10</v>
      </c>
      <c r="G2469" s="20">
        <f>IF(gesamt!C2469="",0,gesamt!J2469)</f>
        <v>0</v>
      </c>
      <c r="H2469" s="20">
        <f>IF(gesamt!C2469="",0,gesamt!K2469)</f>
        <v>0</v>
      </c>
      <c r="I2469" s="19">
        <f t="shared" si="149"/>
        <v>176</v>
      </c>
      <c r="J2469" s="22">
        <f t="shared" ref="J2469:J2532" si="150">J2468+1</f>
        <v>2468</v>
      </c>
      <c r="K2469" s="21">
        <f t="shared" ca="1" si="147"/>
        <v>1</v>
      </c>
      <c r="L2469" s="21">
        <f ca="1">IF(K2469=0,"",COUNTIF($K$2:K2469,"&gt;0"))</f>
        <v>2468</v>
      </c>
      <c r="M2469" s="50" t="str">
        <f t="shared" ca="1" si="148"/>
        <v>Eintrag 2468</v>
      </c>
    </row>
    <row r="2470" spans="1:13" s="18" customFormat="1" ht="14.25" x14ac:dyDescent="0.2">
      <c r="A2470" s="18" t="str">
        <f>IF(gesamt!C2470="",CONCATENATE("Eintrag ",J2470),gesamt!A2470)</f>
        <v>Eintrag 2469</v>
      </c>
      <c r="B2470" s="18">
        <v>100</v>
      </c>
      <c r="C2470" s="19">
        <f>IF(gesamt!C2470="",100,gesamt!D2470)</f>
        <v>100</v>
      </c>
      <c r="D2470" s="20">
        <f>IF(gesamt!C2470="",10,gesamt!G2470)</f>
        <v>10</v>
      </c>
      <c r="E2470" s="20">
        <f>IF(gesamt!C2470="",10,gesamt!H2470)</f>
        <v>10</v>
      </c>
      <c r="F2470" s="20">
        <f>IF(gesamt!C2470="",10,gesamt!I2470)</f>
        <v>10</v>
      </c>
      <c r="G2470" s="20">
        <f>IF(gesamt!C2470="",0,gesamt!J2470)</f>
        <v>0</v>
      </c>
      <c r="H2470" s="20">
        <f>IF(gesamt!C2470="",0,gesamt!K2470)</f>
        <v>0</v>
      </c>
      <c r="I2470" s="19">
        <f t="shared" si="149"/>
        <v>176</v>
      </c>
      <c r="J2470" s="22">
        <f t="shared" si="150"/>
        <v>2469</v>
      </c>
      <c r="K2470" s="21">
        <f t="shared" ca="1" si="147"/>
        <v>1</v>
      </c>
      <c r="L2470" s="21">
        <f ca="1">IF(K2470=0,"",COUNTIF($K$2:K2470,"&gt;0"))</f>
        <v>2469</v>
      </c>
      <c r="M2470" s="50" t="str">
        <f t="shared" ca="1" si="148"/>
        <v>Eintrag 2469</v>
      </c>
    </row>
    <row r="2471" spans="1:13" s="18" customFormat="1" ht="14.25" x14ac:dyDescent="0.2">
      <c r="A2471" s="18" t="str">
        <f>IF(gesamt!C2471="",CONCATENATE("Eintrag ",J2471),gesamt!A2471)</f>
        <v>Eintrag 2470</v>
      </c>
      <c r="B2471" s="18">
        <v>100</v>
      </c>
      <c r="C2471" s="19">
        <f>IF(gesamt!C2471="",100,gesamt!D2471)</f>
        <v>100</v>
      </c>
      <c r="D2471" s="20">
        <f>IF(gesamt!C2471="",10,gesamt!G2471)</f>
        <v>10</v>
      </c>
      <c r="E2471" s="20">
        <f>IF(gesamt!C2471="",10,gesamt!H2471)</f>
        <v>10</v>
      </c>
      <c r="F2471" s="20">
        <f>IF(gesamt!C2471="",10,gesamt!I2471)</f>
        <v>10</v>
      </c>
      <c r="G2471" s="20">
        <f>IF(gesamt!C2471="",0,gesamt!J2471)</f>
        <v>0</v>
      </c>
      <c r="H2471" s="20">
        <f>IF(gesamt!C2471="",0,gesamt!K2471)</f>
        <v>0</v>
      </c>
      <c r="I2471" s="19">
        <f t="shared" si="149"/>
        <v>176</v>
      </c>
      <c r="J2471" s="22">
        <f t="shared" si="150"/>
        <v>2470</v>
      </c>
      <c r="K2471" s="21">
        <f t="shared" ca="1" si="147"/>
        <v>1</v>
      </c>
      <c r="L2471" s="21">
        <f ca="1">IF(K2471=0,"",COUNTIF($K$2:K2471,"&gt;0"))</f>
        <v>2470</v>
      </c>
      <c r="M2471" s="50" t="str">
        <f t="shared" ca="1" si="148"/>
        <v>Eintrag 2470</v>
      </c>
    </row>
    <row r="2472" spans="1:13" s="18" customFormat="1" ht="14.25" x14ac:dyDescent="0.2">
      <c r="A2472" s="18" t="str">
        <f>IF(gesamt!C2472="",CONCATENATE("Eintrag ",J2472),gesamt!A2472)</f>
        <v>Eintrag 2471</v>
      </c>
      <c r="B2472" s="18">
        <v>100</v>
      </c>
      <c r="C2472" s="19">
        <f>IF(gesamt!C2472="",100,gesamt!D2472)</f>
        <v>100</v>
      </c>
      <c r="D2472" s="20">
        <f>IF(gesamt!C2472="",10,gesamt!G2472)</f>
        <v>10</v>
      </c>
      <c r="E2472" s="20">
        <f>IF(gesamt!C2472="",10,gesamt!H2472)</f>
        <v>10</v>
      </c>
      <c r="F2472" s="20">
        <f>IF(gesamt!C2472="",10,gesamt!I2472)</f>
        <v>10</v>
      </c>
      <c r="G2472" s="20">
        <f>IF(gesamt!C2472="",0,gesamt!J2472)</f>
        <v>0</v>
      </c>
      <c r="H2472" s="20">
        <f>IF(gesamt!C2472="",0,gesamt!K2472)</f>
        <v>0</v>
      </c>
      <c r="I2472" s="19">
        <f t="shared" si="149"/>
        <v>176</v>
      </c>
      <c r="J2472" s="22">
        <f t="shared" si="150"/>
        <v>2471</v>
      </c>
      <c r="K2472" s="21">
        <f t="shared" ca="1" si="147"/>
        <v>1</v>
      </c>
      <c r="L2472" s="21">
        <f ca="1">IF(K2472=0,"",COUNTIF($K$2:K2472,"&gt;0"))</f>
        <v>2471</v>
      </c>
      <c r="M2472" s="50" t="str">
        <f t="shared" ca="1" si="148"/>
        <v>Eintrag 2471</v>
      </c>
    </row>
    <row r="2473" spans="1:13" s="18" customFormat="1" ht="14.25" x14ac:dyDescent="0.2">
      <c r="A2473" s="18" t="str">
        <f>IF(gesamt!C2473="",CONCATENATE("Eintrag ",J2473),gesamt!A2473)</f>
        <v>Eintrag 2472</v>
      </c>
      <c r="B2473" s="18">
        <v>100</v>
      </c>
      <c r="C2473" s="19">
        <f>IF(gesamt!C2473="",100,gesamt!D2473)</f>
        <v>100</v>
      </c>
      <c r="D2473" s="20">
        <f>IF(gesamt!C2473="",10,gesamt!G2473)</f>
        <v>10</v>
      </c>
      <c r="E2473" s="20">
        <f>IF(gesamt!C2473="",10,gesamt!H2473)</f>
        <v>10</v>
      </c>
      <c r="F2473" s="20">
        <f>IF(gesamt!C2473="",10,gesamt!I2473)</f>
        <v>10</v>
      </c>
      <c r="G2473" s="20">
        <f>IF(gesamt!C2473="",0,gesamt!J2473)</f>
        <v>0</v>
      </c>
      <c r="H2473" s="20">
        <f>IF(gesamt!C2473="",0,gesamt!K2473)</f>
        <v>0</v>
      </c>
      <c r="I2473" s="19">
        <f t="shared" si="149"/>
        <v>176</v>
      </c>
      <c r="J2473" s="22">
        <f t="shared" si="150"/>
        <v>2472</v>
      </c>
      <c r="K2473" s="21">
        <f t="shared" ca="1" si="147"/>
        <v>1</v>
      </c>
      <c r="L2473" s="21">
        <f ca="1">IF(K2473=0,"",COUNTIF($K$2:K2473,"&gt;0"))</f>
        <v>2472</v>
      </c>
      <c r="M2473" s="50" t="str">
        <f t="shared" ca="1" si="148"/>
        <v>Eintrag 2472</v>
      </c>
    </row>
    <row r="2474" spans="1:13" s="18" customFormat="1" ht="14.25" x14ac:dyDescent="0.2">
      <c r="A2474" s="18" t="str">
        <f>IF(gesamt!C2474="",CONCATENATE("Eintrag ",J2474),gesamt!A2474)</f>
        <v>Eintrag 2473</v>
      </c>
      <c r="B2474" s="18">
        <v>100</v>
      </c>
      <c r="C2474" s="19">
        <f>IF(gesamt!C2474="",100,gesamt!D2474)</f>
        <v>100</v>
      </c>
      <c r="D2474" s="20">
        <f>IF(gesamt!C2474="",10,gesamt!G2474)</f>
        <v>10</v>
      </c>
      <c r="E2474" s="20">
        <f>IF(gesamt!C2474="",10,gesamt!H2474)</f>
        <v>10</v>
      </c>
      <c r="F2474" s="20">
        <f>IF(gesamt!C2474="",10,gesamt!I2474)</f>
        <v>10</v>
      </c>
      <c r="G2474" s="20">
        <f>IF(gesamt!C2474="",0,gesamt!J2474)</f>
        <v>0</v>
      </c>
      <c r="H2474" s="20">
        <f>IF(gesamt!C2474="",0,gesamt!K2474)</f>
        <v>0</v>
      </c>
      <c r="I2474" s="19">
        <f t="shared" si="149"/>
        <v>176</v>
      </c>
      <c r="J2474" s="22">
        <f t="shared" si="150"/>
        <v>2473</v>
      </c>
      <c r="K2474" s="21">
        <f t="shared" ca="1" si="147"/>
        <v>1</v>
      </c>
      <c r="L2474" s="21">
        <f ca="1">IF(K2474=0,"",COUNTIF($K$2:K2474,"&gt;0"))</f>
        <v>2473</v>
      </c>
      <c r="M2474" s="50" t="str">
        <f t="shared" ca="1" si="148"/>
        <v>Eintrag 2473</v>
      </c>
    </row>
    <row r="2475" spans="1:13" s="18" customFormat="1" ht="14.25" x14ac:dyDescent="0.2">
      <c r="A2475" s="18" t="str">
        <f>IF(gesamt!C2475="",CONCATENATE("Eintrag ",J2475),gesamt!A2475)</f>
        <v>Eintrag 2474</v>
      </c>
      <c r="B2475" s="18">
        <v>100</v>
      </c>
      <c r="C2475" s="19">
        <f>IF(gesamt!C2475="",100,gesamt!D2475)</f>
        <v>100</v>
      </c>
      <c r="D2475" s="20">
        <f>IF(gesamt!C2475="",10,gesamt!G2475)</f>
        <v>10</v>
      </c>
      <c r="E2475" s="20">
        <f>IF(gesamt!C2475="",10,gesamt!H2475)</f>
        <v>10</v>
      </c>
      <c r="F2475" s="20">
        <f>IF(gesamt!C2475="",10,gesamt!I2475)</f>
        <v>10</v>
      </c>
      <c r="G2475" s="20">
        <f>IF(gesamt!C2475="",0,gesamt!J2475)</f>
        <v>0</v>
      </c>
      <c r="H2475" s="20">
        <f>IF(gesamt!C2475="",0,gesamt!K2475)</f>
        <v>0</v>
      </c>
      <c r="I2475" s="19">
        <f t="shared" si="149"/>
        <v>176</v>
      </c>
      <c r="J2475" s="22">
        <f t="shared" si="150"/>
        <v>2474</v>
      </c>
      <c r="K2475" s="21">
        <f t="shared" ca="1" si="147"/>
        <v>1</v>
      </c>
      <c r="L2475" s="21">
        <f ca="1">IF(K2475=0,"",COUNTIF($K$2:K2475,"&gt;0"))</f>
        <v>2474</v>
      </c>
      <c r="M2475" s="50" t="str">
        <f t="shared" ca="1" si="148"/>
        <v>Eintrag 2474</v>
      </c>
    </row>
    <row r="2476" spans="1:13" s="18" customFormat="1" ht="14.25" x14ac:dyDescent="0.2">
      <c r="A2476" s="18" t="str">
        <f>IF(gesamt!C2476="",CONCATENATE("Eintrag ",J2476),gesamt!A2476)</f>
        <v>Eintrag 2475</v>
      </c>
      <c r="B2476" s="18">
        <v>100</v>
      </c>
      <c r="C2476" s="19">
        <f>IF(gesamt!C2476="",100,gesamt!D2476)</f>
        <v>100</v>
      </c>
      <c r="D2476" s="20">
        <f>IF(gesamt!C2476="",10,gesamt!G2476)</f>
        <v>10</v>
      </c>
      <c r="E2476" s="20">
        <f>IF(gesamt!C2476="",10,gesamt!H2476)</f>
        <v>10</v>
      </c>
      <c r="F2476" s="20">
        <f>IF(gesamt!C2476="",10,gesamt!I2476)</f>
        <v>10</v>
      </c>
      <c r="G2476" s="20">
        <f>IF(gesamt!C2476="",0,gesamt!J2476)</f>
        <v>0</v>
      </c>
      <c r="H2476" s="20">
        <f>IF(gesamt!C2476="",0,gesamt!K2476)</f>
        <v>0</v>
      </c>
      <c r="I2476" s="19">
        <f t="shared" si="149"/>
        <v>176</v>
      </c>
      <c r="J2476" s="22">
        <f t="shared" si="150"/>
        <v>2475</v>
      </c>
      <c r="K2476" s="21">
        <f t="shared" ca="1" si="147"/>
        <v>1</v>
      </c>
      <c r="L2476" s="21">
        <f ca="1">IF(K2476=0,"",COUNTIF($K$2:K2476,"&gt;0"))</f>
        <v>2475</v>
      </c>
      <c r="M2476" s="50" t="str">
        <f t="shared" ca="1" si="148"/>
        <v>Eintrag 2475</v>
      </c>
    </row>
    <row r="2477" spans="1:13" s="18" customFormat="1" ht="14.25" x14ac:dyDescent="0.2">
      <c r="A2477" s="18" t="str">
        <f>IF(gesamt!C2477="",CONCATENATE("Eintrag ",J2477),gesamt!A2477)</f>
        <v>Eintrag 2476</v>
      </c>
      <c r="B2477" s="18">
        <v>100</v>
      </c>
      <c r="C2477" s="19">
        <f>IF(gesamt!C2477="",100,gesamt!D2477)</f>
        <v>100</v>
      </c>
      <c r="D2477" s="20">
        <f>IF(gesamt!C2477="",10,gesamt!G2477)</f>
        <v>10</v>
      </c>
      <c r="E2477" s="20">
        <f>IF(gesamt!C2477="",10,gesamt!H2477)</f>
        <v>10</v>
      </c>
      <c r="F2477" s="20">
        <f>IF(gesamt!C2477="",10,gesamt!I2477)</f>
        <v>10</v>
      </c>
      <c r="G2477" s="20">
        <f>IF(gesamt!C2477="",0,gesamt!J2477)</f>
        <v>0</v>
      </c>
      <c r="H2477" s="20">
        <f>IF(gesamt!C2477="",0,gesamt!K2477)</f>
        <v>0</v>
      </c>
      <c r="I2477" s="19">
        <f t="shared" si="149"/>
        <v>176</v>
      </c>
      <c r="J2477" s="22">
        <f t="shared" si="150"/>
        <v>2476</v>
      </c>
      <c r="K2477" s="21">
        <f t="shared" ca="1" si="147"/>
        <v>1</v>
      </c>
      <c r="L2477" s="21">
        <f ca="1">IF(K2477=0,"",COUNTIF($K$2:K2477,"&gt;0"))</f>
        <v>2476</v>
      </c>
      <c r="M2477" s="50" t="str">
        <f t="shared" ca="1" si="148"/>
        <v>Eintrag 2476</v>
      </c>
    </row>
    <row r="2478" spans="1:13" s="18" customFormat="1" ht="14.25" x14ac:dyDescent="0.2">
      <c r="A2478" s="18" t="str">
        <f>IF(gesamt!C2478="",CONCATENATE("Eintrag ",J2478),gesamt!A2478)</f>
        <v>Eintrag 2477</v>
      </c>
      <c r="B2478" s="18">
        <v>100</v>
      </c>
      <c r="C2478" s="19">
        <f>IF(gesamt!C2478="",100,gesamt!D2478)</f>
        <v>100</v>
      </c>
      <c r="D2478" s="20">
        <f>IF(gesamt!C2478="",10,gesamt!G2478)</f>
        <v>10</v>
      </c>
      <c r="E2478" s="20">
        <f>IF(gesamt!C2478="",10,gesamt!H2478)</f>
        <v>10</v>
      </c>
      <c r="F2478" s="20">
        <f>IF(gesamt!C2478="",10,gesamt!I2478)</f>
        <v>10</v>
      </c>
      <c r="G2478" s="20">
        <f>IF(gesamt!C2478="",0,gesamt!J2478)</f>
        <v>0</v>
      </c>
      <c r="H2478" s="20">
        <f>IF(gesamt!C2478="",0,gesamt!K2478)</f>
        <v>0</v>
      </c>
      <c r="I2478" s="19">
        <f t="shared" si="149"/>
        <v>176</v>
      </c>
      <c r="J2478" s="22">
        <f t="shared" si="150"/>
        <v>2477</v>
      </c>
      <c r="K2478" s="21">
        <f t="shared" ca="1" si="147"/>
        <v>1</v>
      </c>
      <c r="L2478" s="21">
        <f ca="1">IF(K2478=0,"",COUNTIF($K$2:K2478,"&gt;0"))</f>
        <v>2477</v>
      </c>
      <c r="M2478" s="50" t="str">
        <f t="shared" ca="1" si="148"/>
        <v>Eintrag 2477</v>
      </c>
    </row>
    <row r="2479" spans="1:13" s="18" customFormat="1" ht="14.25" x14ac:dyDescent="0.2">
      <c r="A2479" s="18" t="str">
        <f>IF(gesamt!C2479="",CONCATENATE("Eintrag ",J2479),gesamt!A2479)</f>
        <v>Eintrag 2478</v>
      </c>
      <c r="B2479" s="18">
        <v>100</v>
      </c>
      <c r="C2479" s="19">
        <f>IF(gesamt!C2479="",100,gesamt!D2479)</f>
        <v>100</v>
      </c>
      <c r="D2479" s="20">
        <f>IF(gesamt!C2479="",10,gesamt!G2479)</f>
        <v>10</v>
      </c>
      <c r="E2479" s="20">
        <f>IF(gesamt!C2479="",10,gesamt!H2479)</f>
        <v>10</v>
      </c>
      <c r="F2479" s="20">
        <f>IF(gesamt!C2479="",10,gesamt!I2479)</f>
        <v>10</v>
      </c>
      <c r="G2479" s="20">
        <f>IF(gesamt!C2479="",0,gesamt!J2479)</f>
        <v>0</v>
      </c>
      <c r="H2479" s="20">
        <f>IF(gesamt!C2479="",0,gesamt!K2479)</f>
        <v>0</v>
      </c>
      <c r="I2479" s="19">
        <f t="shared" si="149"/>
        <v>176</v>
      </c>
      <c r="J2479" s="22">
        <f t="shared" si="150"/>
        <v>2478</v>
      </c>
      <c r="K2479" s="21">
        <f t="shared" ca="1" si="147"/>
        <v>1</v>
      </c>
      <c r="L2479" s="21">
        <f ca="1">IF(K2479=0,"",COUNTIF($K$2:K2479,"&gt;0"))</f>
        <v>2478</v>
      </c>
      <c r="M2479" s="50" t="str">
        <f t="shared" ca="1" si="148"/>
        <v>Eintrag 2478</v>
      </c>
    </row>
    <row r="2480" spans="1:13" s="18" customFormat="1" ht="14.25" x14ac:dyDescent="0.2">
      <c r="A2480" s="18" t="str">
        <f>IF(gesamt!C2480="",CONCATENATE("Eintrag ",J2480),gesamt!A2480)</f>
        <v>Eintrag 2479</v>
      </c>
      <c r="B2480" s="18">
        <v>100</v>
      </c>
      <c r="C2480" s="19">
        <f>IF(gesamt!C2480="",100,gesamt!D2480)</f>
        <v>100</v>
      </c>
      <c r="D2480" s="20">
        <f>IF(gesamt!C2480="",10,gesamt!G2480)</f>
        <v>10</v>
      </c>
      <c r="E2480" s="20">
        <f>IF(gesamt!C2480="",10,gesamt!H2480)</f>
        <v>10</v>
      </c>
      <c r="F2480" s="20">
        <f>IF(gesamt!C2480="",10,gesamt!I2480)</f>
        <v>10</v>
      </c>
      <c r="G2480" s="20">
        <f>IF(gesamt!C2480="",0,gesamt!J2480)</f>
        <v>0</v>
      </c>
      <c r="H2480" s="20">
        <f>IF(gesamt!C2480="",0,gesamt!K2480)</f>
        <v>0</v>
      </c>
      <c r="I2480" s="19">
        <f t="shared" si="149"/>
        <v>176</v>
      </c>
      <c r="J2480" s="22">
        <f t="shared" si="150"/>
        <v>2479</v>
      </c>
      <c r="K2480" s="21">
        <f t="shared" ca="1" si="147"/>
        <v>1</v>
      </c>
      <c r="L2480" s="21">
        <f ca="1">IF(K2480=0,"",COUNTIF($K$2:K2480,"&gt;0"))</f>
        <v>2479</v>
      </c>
      <c r="M2480" s="50" t="str">
        <f t="shared" ca="1" si="148"/>
        <v>Eintrag 2479</v>
      </c>
    </row>
    <row r="2481" spans="1:13" s="18" customFormat="1" ht="14.25" x14ac:dyDescent="0.2">
      <c r="A2481" s="18" t="str">
        <f>IF(gesamt!C2481="",CONCATENATE("Eintrag ",J2481),gesamt!A2481)</f>
        <v>Eintrag 2480</v>
      </c>
      <c r="B2481" s="18">
        <v>100</v>
      </c>
      <c r="C2481" s="19">
        <f>IF(gesamt!C2481="",100,gesamt!D2481)</f>
        <v>100</v>
      </c>
      <c r="D2481" s="20">
        <f>IF(gesamt!C2481="",10,gesamt!G2481)</f>
        <v>10</v>
      </c>
      <c r="E2481" s="20">
        <f>IF(gesamt!C2481="",10,gesamt!H2481)</f>
        <v>10</v>
      </c>
      <c r="F2481" s="20">
        <f>IF(gesamt!C2481="",10,gesamt!I2481)</f>
        <v>10</v>
      </c>
      <c r="G2481" s="20">
        <f>IF(gesamt!C2481="",0,gesamt!J2481)</f>
        <v>0</v>
      </c>
      <c r="H2481" s="20">
        <f>IF(gesamt!C2481="",0,gesamt!K2481)</f>
        <v>0</v>
      </c>
      <c r="I2481" s="19">
        <f t="shared" si="149"/>
        <v>176</v>
      </c>
      <c r="J2481" s="22">
        <f t="shared" si="150"/>
        <v>2480</v>
      </c>
      <c r="K2481" s="21">
        <f t="shared" ca="1" si="147"/>
        <v>1</v>
      </c>
      <c r="L2481" s="21">
        <f ca="1">IF(K2481=0,"",COUNTIF($K$2:K2481,"&gt;0"))</f>
        <v>2480</v>
      </c>
      <c r="M2481" s="50" t="str">
        <f t="shared" ca="1" si="148"/>
        <v>Eintrag 2480</v>
      </c>
    </row>
    <row r="2482" spans="1:13" s="18" customFormat="1" ht="14.25" x14ac:dyDescent="0.2">
      <c r="A2482" s="18" t="str">
        <f>IF(gesamt!C2482="",CONCATENATE("Eintrag ",J2482),gesamt!A2482)</f>
        <v>Eintrag 2481</v>
      </c>
      <c r="B2482" s="18">
        <v>100</v>
      </c>
      <c r="C2482" s="19">
        <f>IF(gesamt!C2482="",100,gesamt!D2482)</f>
        <v>100</v>
      </c>
      <c r="D2482" s="20">
        <f>IF(gesamt!C2482="",10,gesamt!G2482)</f>
        <v>10</v>
      </c>
      <c r="E2482" s="20">
        <f>IF(gesamt!C2482="",10,gesamt!H2482)</f>
        <v>10</v>
      </c>
      <c r="F2482" s="20">
        <f>IF(gesamt!C2482="",10,gesamt!I2482)</f>
        <v>10</v>
      </c>
      <c r="G2482" s="20">
        <f>IF(gesamt!C2482="",0,gesamt!J2482)</f>
        <v>0</v>
      </c>
      <c r="H2482" s="20">
        <f>IF(gesamt!C2482="",0,gesamt!K2482)</f>
        <v>0</v>
      </c>
      <c r="I2482" s="19">
        <f t="shared" si="149"/>
        <v>176</v>
      </c>
      <c r="J2482" s="22">
        <f t="shared" si="150"/>
        <v>2481</v>
      </c>
      <c r="K2482" s="21">
        <f t="shared" ca="1" si="147"/>
        <v>1</v>
      </c>
      <c r="L2482" s="21">
        <f ca="1">IF(K2482=0,"",COUNTIF($K$2:K2482,"&gt;0"))</f>
        <v>2481</v>
      </c>
      <c r="M2482" s="50" t="str">
        <f t="shared" ca="1" si="148"/>
        <v>Eintrag 2481</v>
      </c>
    </row>
    <row r="2483" spans="1:13" s="18" customFormat="1" ht="14.25" x14ac:dyDescent="0.2">
      <c r="A2483" s="18" t="str">
        <f>IF(gesamt!C2483="",CONCATENATE("Eintrag ",J2483),gesamt!A2483)</f>
        <v>Eintrag 2482</v>
      </c>
      <c r="B2483" s="18">
        <v>100</v>
      </c>
      <c r="C2483" s="19">
        <f>IF(gesamt!C2483="",100,gesamt!D2483)</f>
        <v>100</v>
      </c>
      <c r="D2483" s="20">
        <f>IF(gesamt!C2483="",10,gesamt!G2483)</f>
        <v>10</v>
      </c>
      <c r="E2483" s="20">
        <f>IF(gesamt!C2483="",10,gesamt!H2483)</f>
        <v>10</v>
      </c>
      <c r="F2483" s="20">
        <f>IF(gesamt!C2483="",10,gesamt!I2483)</f>
        <v>10</v>
      </c>
      <c r="G2483" s="20">
        <f>IF(gesamt!C2483="",0,gesamt!J2483)</f>
        <v>0</v>
      </c>
      <c r="H2483" s="20">
        <f>IF(gesamt!C2483="",0,gesamt!K2483)</f>
        <v>0</v>
      </c>
      <c r="I2483" s="19">
        <f t="shared" si="149"/>
        <v>176</v>
      </c>
      <c r="J2483" s="22">
        <f t="shared" si="150"/>
        <v>2482</v>
      </c>
      <c r="K2483" s="21">
        <f t="shared" ca="1" si="147"/>
        <v>1</v>
      </c>
      <c r="L2483" s="21">
        <f ca="1">IF(K2483=0,"",COUNTIF($K$2:K2483,"&gt;0"))</f>
        <v>2482</v>
      </c>
      <c r="M2483" s="50" t="str">
        <f t="shared" ca="1" si="148"/>
        <v>Eintrag 2482</v>
      </c>
    </row>
    <row r="2484" spans="1:13" s="18" customFormat="1" ht="14.25" x14ac:dyDescent="0.2">
      <c r="A2484" s="18" t="str">
        <f>IF(gesamt!C2484="",CONCATENATE("Eintrag ",J2484),gesamt!A2484)</f>
        <v>Eintrag 2483</v>
      </c>
      <c r="B2484" s="18">
        <v>100</v>
      </c>
      <c r="C2484" s="19">
        <f>IF(gesamt!C2484="",100,gesamt!D2484)</f>
        <v>100</v>
      </c>
      <c r="D2484" s="20">
        <f>IF(gesamt!C2484="",10,gesamt!G2484)</f>
        <v>10</v>
      </c>
      <c r="E2484" s="20">
        <f>IF(gesamt!C2484="",10,gesamt!H2484)</f>
        <v>10</v>
      </c>
      <c r="F2484" s="20">
        <f>IF(gesamt!C2484="",10,gesamt!I2484)</f>
        <v>10</v>
      </c>
      <c r="G2484" s="20">
        <f>IF(gesamt!C2484="",0,gesamt!J2484)</f>
        <v>0</v>
      </c>
      <c r="H2484" s="20">
        <f>IF(gesamt!C2484="",0,gesamt!K2484)</f>
        <v>0</v>
      </c>
      <c r="I2484" s="19">
        <f t="shared" si="149"/>
        <v>176</v>
      </c>
      <c r="J2484" s="22">
        <f t="shared" si="150"/>
        <v>2483</v>
      </c>
      <c r="K2484" s="21">
        <f t="shared" ca="1" si="147"/>
        <v>1</v>
      </c>
      <c r="L2484" s="21">
        <f ca="1">IF(K2484=0,"",COUNTIF($K$2:K2484,"&gt;0"))</f>
        <v>2483</v>
      </c>
      <c r="M2484" s="50" t="str">
        <f t="shared" ca="1" si="148"/>
        <v>Eintrag 2483</v>
      </c>
    </row>
    <row r="2485" spans="1:13" s="18" customFormat="1" ht="14.25" x14ac:dyDescent="0.2">
      <c r="A2485" s="18" t="str">
        <f>IF(gesamt!C2485="",CONCATENATE("Eintrag ",J2485),gesamt!A2485)</f>
        <v>Eintrag 2484</v>
      </c>
      <c r="B2485" s="18">
        <v>100</v>
      </c>
      <c r="C2485" s="19">
        <f>IF(gesamt!C2485="",100,gesamt!D2485)</f>
        <v>100</v>
      </c>
      <c r="D2485" s="20">
        <f>IF(gesamt!C2485="",10,gesamt!G2485)</f>
        <v>10</v>
      </c>
      <c r="E2485" s="20">
        <f>IF(gesamt!C2485="",10,gesamt!H2485)</f>
        <v>10</v>
      </c>
      <c r="F2485" s="20">
        <f>IF(gesamt!C2485="",10,gesamt!I2485)</f>
        <v>10</v>
      </c>
      <c r="G2485" s="20">
        <f>IF(gesamt!C2485="",0,gesamt!J2485)</f>
        <v>0</v>
      </c>
      <c r="H2485" s="20">
        <f>IF(gesamt!C2485="",0,gesamt!K2485)</f>
        <v>0</v>
      </c>
      <c r="I2485" s="19">
        <f t="shared" si="149"/>
        <v>176</v>
      </c>
      <c r="J2485" s="22">
        <f t="shared" si="150"/>
        <v>2484</v>
      </c>
      <c r="K2485" s="21">
        <f t="shared" ca="1" si="147"/>
        <v>1</v>
      </c>
      <c r="L2485" s="21">
        <f ca="1">IF(K2485=0,"",COUNTIF($K$2:K2485,"&gt;0"))</f>
        <v>2484</v>
      </c>
      <c r="M2485" s="50" t="str">
        <f t="shared" ca="1" si="148"/>
        <v>Eintrag 2484</v>
      </c>
    </row>
    <row r="2486" spans="1:13" s="18" customFormat="1" ht="14.25" x14ac:dyDescent="0.2">
      <c r="A2486" s="18" t="str">
        <f>IF(gesamt!C2486="",CONCATENATE("Eintrag ",J2486),gesamt!A2486)</f>
        <v>Eintrag 2485</v>
      </c>
      <c r="B2486" s="18">
        <v>100</v>
      </c>
      <c r="C2486" s="19">
        <f>IF(gesamt!C2486="",100,gesamt!D2486)</f>
        <v>100</v>
      </c>
      <c r="D2486" s="20">
        <f>IF(gesamt!C2486="",10,gesamt!G2486)</f>
        <v>10</v>
      </c>
      <c r="E2486" s="20">
        <f>IF(gesamt!C2486="",10,gesamt!H2486)</f>
        <v>10</v>
      </c>
      <c r="F2486" s="20">
        <f>IF(gesamt!C2486="",10,gesamt!I2486)</f>
        <v>10</v>
      </c>
      <c r="G2486" s="20">
        <f>IF(gesamt!C2486="",0,gesamt!J2486)</f>
        <v>0</v>
      </c>
      <c r="H2486" s="20">
        <f>IF(gesamt!C2486="",0,gesamt!K2486)</f>
        <v>0</v>
      </c>
      <c r="I2486" s="19">
        <f t="shared" si="149"/>
        <v>176</v>
      </c>
      <c r="J2486" s="22">
        <f t="shared" si="150"/>
        <v>2485</v>
      </c>
      <c r="K2486" s="21">
        <f t="shared" ca="1" si="147"/>
        <v>1</v>
      </c>
      <c r="L2486" s="21">
        <f ca="1">IF(K2486=0,"",COUNTIF($K$2:K2486,"&gt;0"))</f>
        <v>2485</v>
      </c>
      <c r="M2486" s="50" t="str">
        <f t="shared" ca="1" si="148"/>
        <v>Eintrag 2485</v>
      </c>
    </row>
    <row r="2487" spans="1:13" s="18" customFormat="1" ht="14.25" x14ac:dyDescent="0.2">
      <c r="A2487" s="18" t="str">
        <f>IF(gesamt!C2487="",CONCATENATE("Eintrag ",J2487),gesamt!A2487)</f>
        <v>Eintrag 2486</v>
      </c>
      <c r="B2487" s="18">
        <v>100</v>
      </c>
      <c r="C2487" s="19">
        <f>IF(gesamt!C2487="",100,gesamt!D2487)</f>
        <v>100</v>
      </c>
      <c r="D2487" s="20">
        <f>IF(gesamt!C2487="",10,gesamt!G2487)</f>
        <v>10</v>
      </c>
      <c r="E2487" s="20">
        <f>IF(gesamt!C2487="",10,gesamt!H2487)</f>
        <v>10</v>
      </c>
      <c r="F2487" s="20">
        <f>IF(gesamt!C2487="",10,gesamt!I2487)</f>
        <v>10</v>
      </c>
      <c r="G2487" s="20">
        <f>IF(gesamt!C2487="",0,gesamt!J2487)</f>
        <v>0</v>
      </c>
      <c r="H2487" s="20">
        <f>IF(gesamt!C2487="",0,gesamt!K2487)</f>
        <v>0</v>
      </c>
      <c r="I2487" s="19">
        <f t="shared" si="149"/>
        <v>176</v>
      </c>
      <c r="J2487" s="22">
        <f t="shared" si="150"/>
        <v>2486</v>
      </c>
      <c r="K2487" s="21">
        <f t="shared" ca="1" si="147"/>
        <v>1</v>
      </c>
      <c r="L2487" s="21">
        <f ca="1">IF(K2487=0,"",COUNTIF($K$2:K2487,"&gt;0"))</f>
        <v>2486</v>
      </c>
      <c r="M2487" s="50" t="str">
        <f t="shared" ca="1" si="148"/>
        <v>Eintrag 2486</v>
      </c>
    </row>
    <row r="2488" spans="1:13" s="18" customFormat="1" ht="14.25" x14ac:dyDescent="0.2">
      <c r="A2488" s="18" t="str">
        <f>IF(gesamt!C2488="",CONCATENATE("Eintrag ",J2488),gesamt!A2488)</f>
        <v>Eintrag 2487</v>
      </c>
      <c r="B2488" s="18">
        <v>100</v>
      </c>
      <c r="C2488" s="19">
        <f>IF(gesamt!C2488="",100,gesamt!D2488)</f>
        <v>100</v>
      </c>
      <c r="D2488" s="20">
        <f>IF(gesamt!C2488="",10,gesamt!G2488)</f>
        <v>10</v>
      </c>
      <c r="E2488" s="20">
        <f>IF(gesamt!C2488="",10,gesamt!H2488)</f>
        <v>10</v>
      </c>
      <c r="F2488" s="20">
        <f>IF(gesamt!C2488="",10,gesamt!I2488)</f>
        <v>10</v>
      </c>
      <c r="G2488" s="20">
        <f>IF(gesamt!C2488="",0,gesamt!J2488)</f>
        <v>0</v>
      </c>
      <c r="H2488" s="20">
        <f>IF(gesamt!C2488="",0,gesamt!K2488)</f>
        <v>0</v>
      </c>
      <c r="I2488" s="19">
        <f t="shared" si="149"/>
        <v>176</v>
      </c>
      <c r="J2488" s="22">
        <f t="shared" si="150"/>
        <v>2487</v>
      </c>
      <c r="K2488" s="21">
        <f t="shared" ca="1" si="147"/>
        <v>1</v>
      </c>
      <c r="L2488" s="21">
        <f ca="1">IF(K2488=0,"",COUNTIF($K$2:K2488,"&gt;0"))</f>
        <v>2487</v>
      </c>
      <c r="M2488" s="50" t="str">
        <f t="shared" ca="1" si="148"/>
        <v>Eintrag 2487</v>
      </c>
    </row>
    <row r="2489" spans="1:13" s="18" customFormat="1" ht="14.25" x14ac:dyDescent="0.2">
      <c r="A2489" s="18" t="str">
        <f>IF(gesamt!C2489="",CONCATENATE("Eintrag ",J2489),gesamt!A2489)</f>
        <v>Eintrag 2488</v>
      </c>
      <c r="B2489" s="18">
        <v>100</v>
      </c>
      <c r="C2489" s="19">
        <f>IF(gesamt!C2489="",100,gesamt!D2489)</f>
        <v>100</v>
      </c>
      <c r="D2489" s="20">
        <f>IF(gesamt!C2489="",10,gesamt!G2489)</f>
        <v>10</v>
      </c>
      <c r="E2489" s="20">
        <f>IF(gesamt!C2489="",10,gesamt!H2489)</f>
        <v>10</v>
      </c>
      <c r="F2489" s="20">
        <f>IF(gesamt!C2489="",10,gesamt!I2489)</f>
        <v>10</v>
      </c>
      <c r="G2489" s="20">
        <f>IF(gesamt!C2489="",0,gesamt!J2489)</f>
        <v>0</v>
      </c>
      <c r="H2489" s="20">
        <f>IF(gesamt!C2489="",0,gesamt!K2489)</f>
        <v>0</v>
      </c>
      <c r="I2489" s="19">
        <f t="shared" si="149"/>
        <v>176</v>
      </c>
      <c r="J2489" s="22">
        <f t="shared" si="150"/>
        <v>2488</v>
      </c>
      <c r="K2489" s="21">
        <f t="shared" ca="1" si="147"/>
        <v>1</v>
      </c>
      <c r="L2489" s="21">
        <f ca="1">IF(K2489=0,"",COUNTIF($K$2:K2489,"&gt;0"))</f>
        <v>2488</v>
      </c>
      <c r="M2489" s="50" t="str">
        <f t="shared" ca="1" si="148"/>
        <v>Eintrag 2488</v>
      </c>
    </row>
    <row r="2490" spans="1:13" s="18" customFormat="1" ht="14.25" x14ac:dyDescent="0.2">
      <c r="A2490" s="18" t="str">
        <f>IF(gesamt!C2490="",CONCATENATE("Eintrag ",J2490),gesamt!A2490)</f>
        <v>Eintrag 2489</v>
      </c>
      <c r="B2490" s="18">
        <v>100</v>
      </c>
      <c r="C2490" s="19">
        <f>IF(gesamt!C2490="",100,gesamt!D2490)</f>
        <v>100</v>
      </c>
      <c r="D2490" s="20">
        <f>IF(gesamt!C2490="",10,gesamt!G2490)</f>
        <v>10</v>
      </c>
      <c r="E2490" s="20">
        <f>IF(gesamt!C2490="",10,gesamt!H2490)</f>
        <v>10</v>
      </c>
      <c r="F2490" s="20">
        <f>IF(gesamt!C2490="",10,gesamt!I2490)</f>
        <v>10</v>
      </c>
      <c r="G2490" s="20">
        <f>IF(gesamt!C2490="",0,gesamt!J2490)</f>
        <v>0</v>
      </c>
      <c r="H2490" s="20">
        <f>IF(gesamt!C2490="",0,gesamt!K2490)</f>
        <v>0</v>
      </c>
      <c r="I2490" s="19">
        <f t="shared" si="149"/>
        <v>176</v>
      </c>
      <c r="J2490" s="22">
        <f t="shared" si="150"/>
        <v>2489</v>
      </c>
      <c r="K2490" s="21">
        <f t="shared" ca="1" si="147"/>
        <v>1</v>
      </c>
      <c r="L2490" s="21">
        <f ca="1">IF(K2490=0,"",COUNTIF($K$2:K2490,"&gt;0"))</f>
        <v>2489</v>
      </c>
      <c r="M2490" s="50" t="str">
        <f t="shared" ca="1" si="148"/>
        <v>Eintrag 2489</v>
      </c>
    </row>
    <row r="2491" spans="1:13" s="18" customFormat="1" ht="14.25" x14ac:dyDescent="0.2">
      <c r="A2491" s="18" t="str">
        <f>IF(gesamt!C2491="",CONCATENATE("Eintrag ",J2491),gesamt!A2491)</f>
        <v>Eintrag 2490</v>
      </c>
      <c r="B2491" s="18">
        <v>100</v>
      </c>
      <c r="C2491" s="19">
        <f>IF(gesamt!C2491="",100,gesamt!D2491)</f>
        <v>100</v>
      </c>
      <c r="D2491" s="20">
        <f>IF(gesamt!C2491="",10,gesamt!G2491)</f>
        <v>10</v>
      </c>
      <c r="E2491" s="20">
        <f>IF(gesamt!C2491="",10,gesamt!H2491)</f>
        <v>10</v>
      </c>
      <c r="F2491" s="20">
        <f>IF(gesamt!C2491="",10,gesamt!I2491)</f>
        <v>10</v>
      </c>
      <c r="G2491" s="20">
        <f>IF(gesamt!C2491="",0,gesamt!J2491)</f>
        <v>0</v>
      </c>
      <c r="H2491" s="20">
        <f>IF(gesamt!C2491="",0,gesamt!K2491)</f>
        <v>0</v>
      </c>
      <c r="I2491" s="19">
        <f t="shared" si="149"/>
        <v>176</v>
      </c>
      <c r="J2491" s="22">
        <f t="shared" si="150"/>
        <v>2490</v>
      </c>
      <c r="K2491" s="21">
        <f t="shared" ref="K2491:K2554" ca="1" si="151">IFERROR(SEARCH(INDIRECT(CELL("address")),A2491),0)</f>
        <v>1</v>
      </c>
      <c r="L2491" s="21">
        <f ca="1">IF(K2491=0,"",COUNTIF($K$2:K2491,"&gt;0"))</f>
        <v>2490</v>
      </c>
      <c r="M2491" s="50" t="str">
        <f t="shared" ca="1" si="148"/>
        <v>Eintrag 2490</v>
      </c>
    </row>
    <row r="2492" spans="1:13" s="18" customFormat="1" ht="14.25" x14ac:dyDescent="0.2">
      <c r="A2492" s="18" t="str">
        <f>IF(gesamt!C2492="",CONCATENATE("Eintrag ",J2492),gesamt!A2492)</f>
        <v>Eintrag 2491</v>
      </c>
      <c r="B2492" s="18">
        <v>100</v>
      </c>
      <c r="C2492" s="19">
        <f>IF(gesamt!C2492="",100,gesamt!D2492)</f>
        <v>100</v>
      </c>
      <c r="D2492" s="20">
        <f>IF(gesamt!C2492="",10,gesamt!G2492)</f>
        <v>10</v>
      </c>
      <c r="E2492" s="20">
        <f>IF(gesamt!C2492="",10,gesamt!H2492)</f>
        <v>10</v>
      </c>
      <c r="F2492" s="20">
        <f>IF(gesamt!C2492="",10,gesamt!I2492)</f>
        <v>10</v>
      </c>
      <c r="G2492" s="20">
        <f>IF(gesamt!C2492="",0,gesamt!J2492)</f>
        <v>0</v>
      </c>
      <c r="H2492" s="20">
        <f>IF(gesamt!C2492="",0,gesamt!K2492)</f>
        <v>0</v>
      </c>
      <c r="I2492" s="19">
        <f t="shared" si="149"/>
        <v>176</v>
      </c>
      <c r="J2492" s="22">
        <f t="shared" si="150"/>
        <v>2491</v>
      </c>
      <c r="K2492" s="21">
        <f t="shared" ca="1" si="151"/>
        <v>1</v>
      </c>
      <c r="L2492" s="21">
        <f ca="1">IF(K2492=0,"",COUNTIF($K$2:K2492,"&gt;0"))</f>
        <v>2491</v>
      </c>
      <c r="M2492" s="50" t="str">
        <f t="shared" ca="1" si="148"/>
        <v>Eintrag 2491</v>
      </c>
    </row>
    <row r="2493" spans="1:13" s="18" customFormat="1" ht="14.25" x14ac:dyDescent="0.2">
      <c r="A2493" s="18" t="str">
        <f>IF(gesamt!C2493="",CONCATENATE("Eintrag ",J2493),gesamt!A2493)</f>
        <v>Eintrag 2492</v>
      </c>
      <c r="B2493" s="18">
        <v>100</v>
      </c>
      <c r="C2493" s="19">
        <f>IF(gesamt!C2493="",100,gesamt!D2493)</f>
        <v>100</v>
      </c>
      <c r="D2493" s="20">
        <f>IF(gesamt!C2493="",10,gesamt!G2493)</f>
        <v>10</v>
      </c>
      <c r="E2493" s="20">
        <f>IF(gesamt!C2493="",10,gesamt!H2493)</f>
        <v>10</v>
      </c>
      <c r="F2493" s="20">
        <f>IF(gesamt!C2493="",10,gesamt!I2493)</f>
        <v>10</v>
      </c>
      <c r="G2493" s="20">
        <f>IF(gesamt!C2493="",0,gesamt!J2493)</f>
        <v>0</v>
      </c>
      <c r="H2493" s="20">
        <f>IF(gesamt!C2493="",0,gesamt!K2493)</f>
        <v>0</v>
      </c>
      <c r="I2493" s="19">
        <f t="shared" si="149"/>
        <v>176</v>
      </c>
      <c r="J2493" s="22">
        <f t="shared" si="150"/>
        <v>2492</v>
      </c>
      <c r="K2493" s="21">
        <f t="shared" ca="1" si="151"/>
        <v>1</v>
      </c>
      <c r="L2493" s="21">
        <f ca="1">IF(K2493=0,"",COUNTIF($K$2:K2493,"&gt;0"))</f>
        <v>2492</v>
      </c>
      <c r="M2493" s="50" t="str">
        <f t="shared" ca="1" si="148"/>
        <v>Eintrag 2492</v>
      </c>
    </row>
    <row r="2494" spans="1:13" s="18" customFormat="1" ht="14.25" x14ac:dyDescent="0.2">
      <c r="A2494" s="18" t="str">
        <f>IF(gesamt!C2494="",CONCATENATE("Eintrag ",J2494),gesamt!A2494)</f>
        <v>Eintrag 2493</v>
      </c>
      <c r="B2494" s="18">
        <v>100</v>
      </c>
      <c r="C2494" s="19">
        <f>IF(gesamt!C2494="",100,gesamt!D2494)</f>
        <v>100</v>
      </c>
      <c r="D2494" s="20">
        <f>IF(gesamt!C2494="",10,gesamt!G2494)</f>
        <v>10</v>
      </c>
      <c r="E2494" s="20">
        <f>IF(gesamt!C2494="",10,gesamt!H2494)</f>
        <v>10</v>
      </c>
      <c r="F2494" s="20">
        <f>IF(gesamt!C2494="",10,gesamt!I2494)</f>
        <v>10</v>
      </c>
      <c r="G2494" s="20">
        <f>IF(gesamt!C2494="",0,gesamt!J2494)</f>
        <v>0</v>
      </c>
      <c r="H2494" s="20">
        <f>IF(gesamt!C2494="",0,gesamt!K2494)</f>
        <v>0</v>
      </c>
      <c r="I2494" s="19">
        <f t="shared" si="149"/>
        <v>176</v>
      </c>
      <c r="J2494" s="22">
        <f t="shared" si="150"/>
        <v>2493</v>
      </c>
      <c r="K2494" s="21">
        <f t="shared" ca="1" si="151"/>
        <v>1</v>
      </c>
      <c r="L2494" s="21">
        <f ca="1">IF(K2494=0,"",COUNTIF($K$2:K2494,"&gt;0"))</f>
        <v>2493</v>
      </c>
      <c r="M2494" s="50" t="str">
        <f t="shared" ca="1" si="148"/>
        <v>Eintrag 2493</v>
      </c>
    </row>
    <row r="2495" spans="1:13" s="18" customFormat="1" ht="14.25" x14ac:dyDescent="0.2">
      <c r="A2495" s="18" t="str">
        <f>IF(gesamt!C2495="",CONCATENATE("Eintrag ",J2495),gesamt!A2495)</f>
        <v>Eintrag 2494</v>
      </c>
      <c r="B2495" s="18">
        <v>100</v>
      </c>
      <c r="C2495" s="19">
        <f>IF(gesamt!C2495="",100,gesamt!D2495)</f>
        <v>100</v>
      </c>
      <c r="D2495" s="20">
        <f>IF(gesamt!C2495="",10,gesamt!G2495)</f>
        <v>10</v>
      </c>
      <c r="E2495" s="20">
        <f>IF(gesamt!C2495="",10,gesamt!H2495)</f>
        <v>10</v>
      </c>
      <c r="F2495" s="20">
        <f>IF(gesamt!C2495="",10,gesamt!I2495)</f>
        <v>10</v>
      </c>
      <c r="G2495" s="20">
        <f>IF(gesamt!C2495="",0,gesamt!J2495)</f>
        <v>0</v>
      </c>
      <c r="H2495" s="20">
        <f>IF(gesamt!C2495="",0,gesamt!K2495)</f>
        <v>0</v>
      </c>
      <c r="I2495" s="19">
        <f t="shared" si="149"/>
        <v>176</v>
      </c>
      <c r="J2495" s="22">
        <f t="shared" si="150"/>
        <v>2494</v>
      </c>
      <c r="K2495" s="21">
        <f t="shared" ca="1" si="151"/>
        <v>1</v>
      </c>
      <c r="L2495" s="21">
        <f ca="1">IF(K2495=0,"",COUNTIF($K$2:K2495,"&gt;0"))</f>
        <v>2494</v>
      </c>
      <c r="M2495" s="50" t="str">
        <f t="shared" ca="1" si="148"/>
        <v>Eintrag 2494</v>
      </c>
    </row>
    <row r="2496" spans="1:13" s="18" customFormat="1" ht="14.25" x14ac:dyDescent="0.2">
      <c r="A2496" s="18" t="str">
        <f>IF(gesamt!C2496="",CONCATENATE("Eintrag ",J2496),gesamt!A2496)</f>
        <v>Eintrag 2495</v>
      </c>
      <c r="B2496" s="18">
        <v>100</v>
      </c>
      <c r="C2496" s="19">
        <f>IF(gesamt!C2496="",100,gesamt!D2496)</f>
        <v>100</v>
      </c>
      <c r="D2496" s="20">
        <f>IF(gesamt!C2496="",10,gesamt!G2496)</f>
        <v>10</v>
      </c>
      <c r="E2496" s="20">
        <f>IF(gesamt!C2496="",10,gesamt!H2496)</f>
        <v>10</v>
      </c>
      <c r="F2496" s="20">
        <f>IF(gesamt!C2496="",10,gesamt!I2496)</f>
        <v>10</v>
      </c>
      <c r="G2496" s="20">
        <f>IF(gesamt!C2496="",0,gesamt!J2496)</f>
        <v>0</v>
      </c>
      <c r="H2496" s="20">
        <f>IF(gesamt!C2496="",0,gesamt!K2496)</f>
        <v>0</v>
      </c>
      <c r="I2496" s="19">
        <f t="shared" si="149"/>
        <v>176</v>
      </c>
      <c r="J2496" s="22">
        <f t="shared" si="150"/>
        <v>2495</v>
      </c>
      <c r="K2496" s="21">
        <f t="shared" ca="1" si="151"/>
        <v>1</v>
      </c>
      <c r="L2496" s="21">
        <f ca="1">IF(K2496=0,"",COUNTIF($K$2:K2496,"&gt;0"))</f>
        <v>2495</v>
      </c>
      <c r="M2496" s="50" t="str">
        <f t="shared" ca="1" si="148"/>
        <v>Eintrag 2495</v>
      </c>
    </row>
    <row r="2497" spans="1:13" s="18" customFormat="1" ht="14.25" x14ac:dyDescent="0.2">
      <c r="A2497" s="18" t="str">
        <f>IF(gesamt!C2497="",CONCATENATE("Eintrag ",J2497),gesamt!A2497)</f>
        <v>Eintrag 2496</v>
      </c>
      <c r="B2497" s="18">
        <v>100</v>
      </c>
      <c r="C2497" s="19">
        <f>IF(gesamt!C2497="",100,gesamt!D2497)</f>
        <v>100</v>
      </c>
      <c r="D2497" s="20">
        <f>IF(gesamt!C2497="",10,gesamt!G2497)</f>
        <v>10</v>
      </c>
      <c r="E2497" s="20">
        <f>IF(gesamt!C2497="",10,gesamt!H2497)</f>
        <v>10</v>
      </c>
      <c r="F2497" s="20">
        <f>IF(gesamt!C2497="",10,gesamt!I2497)</f>
        <v>10</v>
      </c>
      <c r="G2497" s="20">
        <f>IF(gesamt!C2497="",0,gesamt!J2497)</f>
        <v>0</v>
      </c>
      <c r="H2497" s="20">
        <f>IF(gesamt!C2497="",0,gesamt!K2497)</f>
        <v>0</v>
      </c>
      <c r="I2497" s="19">
        <f t="shared" si="149"/>
        <v>176</v>
      </c>
      <c r="J2497" s="22">
        <f t="shared" si="150"/>
        <v>2496</v>
      </c>
      <c r="K2497" s="21">
        <f t="shared" ca="1" si="151"/>
        <v>1</v>
      </c>
      <c r="L2497" s="21">
        <f ca="1">IF(K2497=0,"",COUNTIF($K$2:K2497,"&gt;0"))</f>
        <v>2496</v>
      </c>
      <c r="M2497" s="50" t="str">
        <f t="shared" ca="1" si="148"/>
        <v>Eintrag 2496</v>
      </c>
    </row>
    <row r="2498" spans="1:13" s="18" customFormat="1" ht="14.25" x14ac:dyDescent="0.2">
      <c r="A2498" s="18" t="str">
        <f>IF(gesamt!C2498="",CONCATENATE("Eintrag ",J2498),gesamt!A2498)</f>
        <v>Eintrag 2497</v>
      </c>
      <c r="B2498" s="18">
        <v>100</v>
      </c>
      <c r="C2498" s="19">
        <f>IF(gesamt!C2498="",100,gesamt!D2498)</f>
        <v>100</v>
      </c>
      <c r="D2498" s="20">
        <f>IF(gesamt!C2498="",10,gesamt!G2498)</f>
        <v>10</v>
      </c>
      <c r="E2498" s="20">
        <f>IF(gesamt!C2498="",10,gesamt!H2498)</f>
        <v>10</v>
      </c>
      <c r="F2498" s="20">
        <f>IF(gesamt!C2498="",10,gesamt!I2498)</f>
        <v>10</v>
      </c>
      <c r="G2498" s="20">
        <f>IF(gesamt!C2498="",0,gesamt!J2498)</f>
        <v>0</v>
      </c>
      <c r="H2498" s="20">
        <f>IF(gesamt!C2498="",0,gesamt!K2498)</f>
        <v>0</v>
      </c>
      <c r="I2498" s="19">
        <f t="shared" si="149"/>
        <v>176</v>
      </c>
      <c r="J2498" s="22">
        <f t="shared" si="150"/>
        <v>2497</v>
      </c>
      <c r="K2498" s="21">
        <f t="shared" ca="1" si="151"/>
        <v>1</v>
      </c>
      <c r="L2498" s="21">
        <f ca="1">IF(K2498=0,"",COUNTIF($K$2:K2498,"&gt;0"))</f>
        <v>2497</v>
      </c>
      <c r="M2498" s="50" t="str">
        <f t="shared" ref="M2498:M2561" ca="1" si="152">IFERROR(INDEX(A:A,MATCH(ROW(K2497),L:L,0)),"")</f>
        <v>Eintrag 2497</v>
      </c>
    </row>
    <row r="2499" spans="1:13" s="18" customFormat="1" ht="14.25" x14ac:dyDescent="0.2">
      <c r="A2499" s="18" t="str">
        <f>IF(gesamt!C2499="",CONCATENATE("Eintrag ",J2499),gesamt!A2499)</f>
        <v>Eintrag 2498</v>
      </c>
      <c r="B2499" s="18">
        <v>100</v>
      </c>
      <c r="C2499" s="19">
        <f>IF(gesamt!C2499="",100,gesamt!D2499)</f>
        <v>100</v>
      </c>
      <c r="D2499" s="20">
        <f>IF(gesamt!C2499="",10,gesamt!G2499)</f>
        <v>10</v>
      </c>
      <c r="E2499" s="20">
        <f>IF(gesamt!C2499="",10,gesamt!H2499)</f>
        <v>10</v>
      </c>
      <c r="F2499" s="20">
        <f>IF(gesamt!C2499="",10,gesamt!I2499)</f>
        <v>10</v>
      </c>
      <c r="G2499" s="20">
        <f>IF(gesamt!C2499="",0,gesamt!J2499)</f>
        <v>0</v>
      </c>
      <c r="H2499" s="20">
        <f>IF(gesamt!C2499="",0,gesamt!K2499)</f>
        <v>0</v>
      </c>
      <c r="I2499" s="19">
        <f t="shared" ref="I2499:I2562" si="153">D2499*4.1+E2499*9.3+F2499*4.2+G2499*7+H2499*3</f>
        <v>176</v>
      </c>
      <c r="J2499" s="22">
        <f t="shared" si="150"/>
        <v>2498</v>
      </c>
      <c r="K2499" s="21">
        <f t="shared" ca="1" si="151"/>
        <v>1</v>
      </c>
      <c r="L2499" s="21">
        <f ca="1">IF(K2499=0,"",COUNTIF($K$2:K2499,"&gt;0"))</f>
        <v>2498</v>
      </c>
      <c r="M2499" s="50" t="str">
        <f t="shared" ca="1" si="152"/>
        <v>Eintrag 2498</v>
      </c>
    </row>
    <row r="2500" spans="1:13" s="18" customFormat="1" ht="14.25" x14ac:dyDescent="0.2">
      <c r="A2500" s="18" t="str">
        <f>IF(gesamt!C2500="",CONCATENATE("Eintrag ",J2500),gesamt!A2500)</f>
        <v>Eintrag 2499</v>
      </c>
      <c r="B2500" s="18">
        <v>100</v>
      </c>
      <c r="C2500" s="19">
        <f>IF(gesamt!C2500="",100,gesamt!D2500)</f>
        <v>100</v>
      </c>
      <c r="D2500" s="20">
        <f>IF(gesamt!C2500="",10,gesamt!G2500)</f>
        <v>10</v>
      </c>
      <c r="E2500" s="20">
        <f>IF(gesamt!C2500="",10,gesamt!H2500)</f>
        <v>10</v>
      </c>
      <c r="F2500" s="20">
        <f>IF(gesamt!C2500="",10,gesamt!I2500)</f>
        <v>10</v>
      </c>
      <c r="G2500" s="20">
        <f>IF(gesamt!C2500="",0,gesamt!J2500)</f>
        <v>0</v>
      </c>
      <c r="H2500" s="20">
        <f>IF(gesamt!C2500="",0,gesamt!K2500)</f>
        <v>0</v>
      </c>
      <c r="I2500" s="19">
        <f t="shared" si="153"/>
        <v>176</v>
      </c>
      <c r="J2500" s="22">
        <f t="shared" si="150"/>
        <v>2499</v>
      </c>
      <c r="K2500" s="21">
        <f t="shared" ca="1" si="151"/>
        <v>1</v>
      </c>
      <c r="L2500" s="21">
        <f ca="1">IF(K2500=0,"",COUNTIF($K$2:K2500,"&gt;0"))</f>
        <v>2499</v>
      </c>
      <c r="M2500" s="50" t="str">
        <f t="shared" ca="1" si="152"/>
        <v>Eintrag 2499</v>
      </c>
    </row>
    <row r="2501" spans="1:13" s="18" customFormat="1" ht="14.25" x14ac:dyDescent="0.2">
      <c r="A2501" s="18" t="str">
        <f>IF(gesamt!C2501="",CONCATENATE("Eintrag ",J2501),gesamt!A2501)</f>
        <v>Eintrag 2500</v>
      </c>
      <c r="B2501" s="18">
        <v>100</v>
      </c>
      <c r="C2501" s="19">
        <f>IF(gesamt!C2501="",100,gesamt!D2501)</f>
        <v>100</v>
      </c>
      <c r="D2501" s="20">
        <f>IF(gesamt!C2501="",10,gesamt!G2501)</f>
        <v>10</v>
      </c>
      <c r="E2501" s="20">
        <f>IF(gesamt!C2501="",10,gesamt!H2501)</f>
        <v>10</v>
      </c>
      <c r="F2501" s="20">
        <f>IF(gesamt!C2501="",10,gesamt!I2501)</f>
        <v>10</v>
      </c>
      <c r="G2501" s="20">
        <f>IF(gesamt!C2501="",0,gesamt!J2501)</f>
        <v>0</v>
      </c>
      <c r="H2501" s="20">
        <f>IF(gesamt!C2501="",0,gesamt!K2501)</f>
        <v>0</v>
      </c>
      <c r="I2501" s="19">
        <f t="shared" si="153"/>
        <v>176</v>
      </c>
      <c r="J2501" s="22">
        <f t="shared" si="150"/>
        <v>2500</v>
      </c>
      <c r="K2501" s="21">
        <f t="shared" ca="1" si="151"/>
        <v>1</v>
      </c>
      <c r="L2501" s="21">
        <f ca="1">IF(K2501=0,"",COUNTIF($K$2:K2501,"&gt;0"))</f>
        <v>2500</v>
      </c>
      <c r="M2501" s="50" t="str">
        <f t="shared" ca="1" si="152"/>
        <v>Eintrag 2500</v>
      </c>
    </row>
    <row r="2502" spans="1:13" s="18" customFormat="1" ht="14.25" x14ac:dyDescent="0.2">
      <c r="A2502" s="18" t="str">
        <f>IF(gesamt!C2502="",CONCATENATE("Eintrag ",J2502),gesamt!A2502)</f>
        <v>Eintrag 2501</v>
      </c>
      <c r="B2502" s="18">
        <v>100</v>
      </c>
      <c r="C2502" s="19">
        <f>IF(gesamt!C2502="",100,gesamt!D2502)</f>
        <v>100</v>
      </c>
      <c r="D2502" s="20">
        <f>IF(gesamt!C2502="",10,gesamt!G2502)</f>
        <v>10</v>
      </c>
      <c r="E2502" s="20">
        <f>IF(gesamt!C2502="",10,gesamt!H2502)</f>
        <v>10</v>
      </c>
      <c r="F2502" s="20">
        <f>IF(gesamt!C2502="",10,gesamt!I2502)</f>
        <v>10</v>
      </c>
      <c r="G2502" s="20">
        <f>IF(gesamt!C2502="",0,gesamt!J2502)</f>
        <v>0</v>
      </c>
      <c r="H2502" s="20">
        <f>IF(gesamt!C2502="",0,gesamt!K2502)</f>
        <v>0</v>
      </c>
      <c r="I2502" s="19">
        <f t="shared" si="153"/>
        <v>176</v>
      </c>
      <c r="J2502" s="22">
        <f t="shared" si="150"/>
        <v>2501</v>
      </c>
      <c r="K2502" s="21">
        <f t="shared" ca="1" si="151"/>
        <v>1</v>
      </c>
      <c r="L2502" s="21">
        <f ca="1">IF(K2502=0,"",COUNTIF($K$2:K2502,"&gt;0"))</f>
        <v>2501</v>
      </c>
      <c r="M2502" s="50" t="str">
        <f t="shared" ca="1" si="152"/>
        <v>Eintrag 2501</v>
      </c>
    </row>
    <row r="2503" spans="1:13" s="18" customFormat="1" ht="14.25" x14ac:dyDescent="0.2">
      <c r="A2503" s="18" t="str">
        <f>IF(gesamt!C2503="",CONCATENATE("Eintrag ",J2503),gesamt!A2503)</f>
        <v>Eintrag 2502</v>
      </c>
      <c r="B2503" s="18">
        <v>100</v>
      </c>
      <c r="C2503" s="19">
        <f>IF(gesamt!C2503="",100,gesamt!D2503)</f>
        <v>100</v>
      </c>
      <c r="D2503" s="20">
        <f>IF(gesamt!C2503="",10,gesamt!G2503)</f>
        <v>10</v>
      </c>
      <c r="E2503" s="20">
        <f>IF(gesamt!C2503="",10,gesamt!H2503)</f>
        <v>10</v>
      </c>
      <c r="F2503" s="20">
        <f>IF(gesamt!C2503="",10,gesamt!I2503)</f>
        <v>10</v>
      </c>
      <c r="G2503" s="20">
        <f>IF(gesamt!C2503="",0,gesamt!J2503)</f>
        <v>0</v>
      </c>
      <c r="H2503" s="20">
        <f>IF(gesamt!C2503="",0,gesamt!K2503)</f>
        <v>0</v>
      </c>
      <c r="I2503" s="19">
        <f t="shared" si="153"/>
        <v>176</v>
      </c>
      <c r="J2503" s="22">
        <f t="shared" si="150"/>
        <v>2502</v>
      </c>
      <c r="K2503" s="21">
        <f t="shared" ca="1" si="151"/>
        <v>1</v>
      </c>
      <c r="L2503" s="21">
        <f ca="1">IF(K2503=0,"",COUNTIF($K$2:K2503,"&gt;0"))</f>
        <v>2502</v>
      </c>
      <c r="M2503" s="50" t="str">
        <f t="shared" ca="1" si="152"/>
        <v>Eintrag 2502</v>
      </c>
    </row>
    <row r="2504" spans="1:13" s="18" customFormat="1" ht="14.25" x14ac:dyDescent="0.2">
      <c r="A2504" s="18" t="str">
        <f>IF(gesamt!C2504="",CONCATENATE("Eintrag ",J2504),gesamt!A2504)</f>
        <v>Eintrag 2503</v>
      </c>
      <c r="B2504" s="18">
        <v>100</v>
      </c>
      <c r="C2504" s="19">
        <f>IF(gesamt!C2504="",100,gesamt!D2504)</f>
        <v>100</v>
      </c>
      <c r="D2504" s="20">
        <f>IF(gesamt!C2504="",10,gesamt!G2504)</f>
        <v>10</v>
      </c>
      <c r="E2504" s="20">
        <f>IF(gesamt!C2504="",10,gesamt!H2504)</f>
        <v>10</v>
      </c>
      <c r="F2504" s="20">
        <f>IF(gesamt!C2504="",10,gesamt!I2504)</f>
        <v>10</v>
      </c>
      <c r="G2504" s="20">
        <f>IF(gesamt!C2504="",0,gesamt!J2504)</f>
        <v>0</v>
      </c>
      <c r="H2504" s="20">
        <f>IF(gesamt!C2504="",0,gesamt!K2504)</f>
        <v>0</v>
      </c>
      <c r="I2504" s="19">
        <f t="shared" si="153"/>
        <v>176</v>
      </c>
      <c r="J2504" s="22">
        <f t="shared" si="150"/>
        <v>2503</v>
      </c>
      <c r="K2504" s="21">
        <f t="shared" ca="1" si="151"/>
        <v>1</v>
      </c>
      <c r="L2504" s="21">
        <f ca="1">IF(K2504=0,"",COUNTIF($K$2:K2504,"&gt;0"))</f>
        <v>2503</v>
      </c>
      <c r="M2504" s="50" t="str">
        <f t="shared" ca="1" si="152"/>
        <v>Eintrag 2503</v>
      </c>
    </row>
    <row r="2505" spans="1:13" s="18" customFormat="1" ht="14.25" x14ac:dyDescent="0.2">
      <c r="A2505" s="18" t="str">
        <f>IF(gesamt!C2505="",CONCATENATE("Eintrag ",J2505),gesamt!A2505)</f>
        <v>Eintrag 2504</v>
      </c>
      <c r="B2505" s="18">
        <v>100</v>
      </c>
      <c r="C2505" s="19">
        <f>IF(gesamt!C2505="",100,gesamt!D2505)</f>
        <v>100</v>
      </c>
      <c r="D2505" s="20">
        <f>IF(gesamt!C2505="",10,gesamt!G2505)</f>
        <v>10</v>
      </c>
      <c r="E2505" s="20">
        <f>IF(gesamt!C2505="",10,gesamt!H2505)</f>
        <v>10</v>
      </c>
      <c r="F2505" s="20">
        <f>IF(gesamt!C2505="",10,gesamt!I2505)</f>
        <v>10</v>
      </c>
      <c r="G2505" s="20">
        <f>IF(gesamt!C2505="",0,gesamt!J2505)</f>
        <v>0</v>
      </c>
      <c r="H2505" s="20">
        <f>IF(gesamt!C2505="",0,gesamt!K2505)</f>
        <v>0</v>
      </c>
      <c r="I2505" s="19">
        <f t="shared" si="153"/>
        <v>176</v>
      </c>
      <c r="J2505" s="22">
        <f t="shared" si="150"/>
        <v>2504</v>
      </c>
      <c r="K2505" s="21">
        <f t="shared" ca="1" si="151"/>
        <v>1</v>
      </c>
      <c r="L2505" s="21">
        <f ca="1">IF(K2505=0,"",COUNTIF($K$2:K2505,"&gt;0"))</f>
        <v>2504</v>
      </c>
      <c r="M2505" s="50" t="str">
        <f t="shared" ca="1" si="152"/>
        <v>Eintrag 2504</v>
      </c>
    </row>
    <row r="2506" spans="1:13" s="18" customFormat="1" ht="14.25" x14ac:dyDescent="0.2">
      <c r="A2506" s="18" t="str">
        <f>IF(gesamt!C2506="",CONCATENATE("Eintrag ",J2506),gesamt!A2506)</f>
        <v>Eintrag 2505</v>
      </c>
      <c r="B2506" s="18">
        <v>100</v>
      </c>
      <c r="C2506" s="19">
        <f>IF(gesamt!C2506="",100,gesamt!D2506)</f>
        <v>100</v>
      </c>
      <c r="D2506" s="20">
        <f>IF(gesamt!C2506="",10,gesamt!G2506)</f>
        <v>10</v>
      </c>
      <c r="E2506" s="20">
        <f>IF(gesamt!C2506="",10,gesamt!H2506)</f>
        <v>10</v>
      </c>
      <c r="F2506" s="20">
        <f>IF(gesamt!C2506="",10,gesamt!I2506)</f>
        <v>10</v>
      </c>
      <c r="G2506" s="20">
        <f>IF(gesamt!C2506="",0,gesamt!J2506)</f>
        <v>0</v>
      </c>
      <c r="H2506" s="20">
        <f>IF(gesamt!C2506="",0,gesamt!K2506)</f>
        <v>0</v>
      </c>
      <c r="I2506" s="19">
        <f t="shared" si="153"/>
        <v>176</v>
      </c>
      <c r="J2506" s="22">
        <f t="shared" si="150"/>
        <v>2505</v>
      </c>
      <c r="K2506" s="21">
        <f t="shared" ca="1" si="151"/>
        <v>1</v>
      </c>
      <c r="L2506" s="21">
        <f ca="1">IF(K2506=0,"",COUNTIF($K$2:K2506,"&gt;0"))</f>
        <v>2505</v>
      </c>
      <c r="M2506" s="50" t="str">
        <f t="shared" ca="1" si="152"/>
        <v>Eintrag 2505</v>
      </c>
    </row>
    <row r="2507" spans="1:13" s="18" customFormat="1" ht="14.25" x14ac:dyDescent="0.2">
      <c r="A2507" s="18" t="str">
        <f>IF(gesamt!C2507="",CONCATENATE("Eintrag ",J2507),gesamt!A2507)</f>
        <v>Eintrag 2506</v>
      </c>
      <c r="B2507" s="18">
        <v>100</v>
      </c>
      <c r="C2507" s="19">
        <f>IF(gesamt!C2507="",100,gesamt!D2507)</f>
        <v>100</v>
      </c>
      <c r="D2507" s="20">
        <f>IF(gesamt!C2507="",10,gesamt!G2507)</f>
        <v>10</v>
      </c>
      <c r="E2507" s="20">
        <f>IF(gesamt!C2507="",10,gesamt!H2507)</f>
        <v>10</v>
      </c>
      <c r="F2507" s="20">
        <f>IF(gesamt!C2507="",10,gesamt!I2507)</f>
        <v>10</v>
      </c>
      <c r="G2507" s="20">
        <f>IF(gesamt!C2507="",0,gesamt!J2507)</f>
        <v>0</v>
      </c>
      <c r="H2507" s="20">
        <f>IF(gesamt!C2507="",0,gesamt!K2507)</f>
        <v>0</v>
      </c>
      <c r="I2507" s="19">
        <f t="shared" si="153"/>
        <v>176</v>
      </c>
      <c r="J2507" s="22">
        <f t="shared" si="150"/>
        <v>2506</v>
      </c>
      <c r="K2507" s="21">
        <f t="shared" ca="1" si="151"/>
        <v>1</v>
      </c>
      <c r="L2507" s="21">
        <f ca="1">IF(K2507=0,"",COUNTIF($K$2:K2507,"&gt;0"))</f>
        <v>2506</v>
      </c>
      <c r="M2507" s="50" t="str">
        <f t="shared" ca="1" si="152"/>
        <v>Eintrag 2506</v>
      </c>
    </row>
    <row r="2508" spans="1:13" s="18" customFormat="1" ht="14.25" x14ac:dyDescent="0.2">
      <c r="A2508" s="18" t="str">
        <f>IF(gesamt!C2508="",CONCATENATE("Eintrag ",J2508),gesamt!A2508)</f>
        <v>Eintrag 2507</v>
      </c>
      <c r="B2508" s="18">
        <v>100</v>
      </c>
      <c r="C2508" s="19">
        <f>IF(gesamt!C2508="",100,gesamt!D2508)</f>
        <v>100</v>
      </c>
      <c r="D2508" s="20">
        <f>IF(gesamt!C2508="",10,gesamt!G2508)</f>
        <v>10</v>
      </c>
      <c r="E2508" s="20">
        <f>IF(gesamt!C2508="",10,gesamt!H2508)</f>
        <v>10</v>
      </c>
      <c r="F2508" s="20">
        <f>IF(gesamt!C2508="",10,gesamt!I2508)</f>
        <v>10</v>
      </c>
      <c r="G2508" s="20">
        <f>IF(gesamt!C2508="",0,gesamt!J2508)</f>
        <v>0</v>
      </c>
      <c r="H2508" s="20">
        <f>IF(gesamt!C2508="",0,gesamt!K2508)</f>
        <v>0</v>
      </c>
      <c r="I2508" s="19">
        <f t="shared" si="153"/>
        <v>176</v>
      </c>
      <c r="J2508" s="22">
        <f t="shared" si="150"/>
        <v>2507</v>
      </c>
      <c r="K2508" s="21">
        <f t="shared" ca="1" si="151"/>
        <v>1</v>
      </c>
      <c r="L2508" s="21">
        <f ca="1">IF(K2508=0,"",COUNTIF($K$2:K2508,"&gt;0"))</f>
        <v>2507</v>
      </c>
      <c r="M2508" s="50" t="str">
        <f t="shared" ca="1" si="152"/>
        <v>Eintrag 2507</v>
      </c>
    </row>
    <row r="2509" spans="1:13" s="18" customFormat="1" ht="14.25" x14ac:dyDescent="0.2">
      <c r="A2509" s="18" t="str">
        <f>IF(gesamt!C2509="",CONCATENATE("Eintrag ",J2509),gesamt!A2509)</f>
        <v>Eintrag 2508</v>
      </c>
      <c r="B2509" s="18">
        <v>100</v>
      </c>
      <c r="C2509" s="19">
        <f>IF(gesamt!C2509="",100,gesamt!D2509)</f>
        <v>100</v>
      </c>
      <c r="D2509" s="20">
        <f>IF(gesamt!C2509="",10,gesamt!G2509)</f>
        <v>10</v>
      </c>
      <c r="E2509" s="20">
        <f>IF(gesamt!C2509="",10,gesamt!H2509)</f>
        <v>10</v>
      </c>
      <c r="F2509" s="20">
        <f>IF(gesamt!C2509="",10,gesamt!I2509)</f>
        <v>10</v>
      </c>
      <c r="G2509" s="20">
        <f>IF(gesamt!C2509="",0,gesamt!J2509)</f>
        <v>0</v>
      </c>
      <c r="H2509" s="20">
        <f>IF(gesamt!C2509="",0,gesamt!K2509)</f>
        <v>0</v>
      </c>
      <c r="I2509" s="19">
        <f t="shared" si="153"/>
        <v>176</v>
      </c>
      <c r="J2509" s="22">
        <f t="shared" si="150"/>
        <v>2508</v>
      </c>
      <c r="K2509" s="21">
        <f t="shared" ca="1" si="151"/>
        <v>1</v>
      </c>
      <c r="L2509" s="21">
        <f ca="1">IF(K2509=0,"",COUNTIF($K$2:K2509,"&gt;0"))</f>
        <v>2508</v>
      </c>
      <c r="M2509" s="50" t="str">
        <f t="shared" ca="1" si="152"/>
        <v>Eintrag 2508</v>
      </c>
    </row>
    <row r="2510" spans="1:13" s="18" customFormat="1" ht="14.25" x14ac:dyDescent="0.2">
      <c r="A2510" s="18" t="str">
        <f>IF(gesamt!C2510="",CONCATENATE("Eintrag ",J2510),gesamt!A2510)</f>
        <v>Eintrag 2509</v>
      </c>
      <c r="B2510" s="18">
        <v>100</v>
      </c>
      <c r="C2510" s="19">
        <f>IF(gesamt!C2510="",100,gesamt!D2510)</f>
        <v>100</v>
      </c>
      <c r="D2510" s="20">
        <f>IF(gesamt!C2510="",10,gesamt!G2510)</f>
        <v>10</v>
      </c>
      <c r="E2510" s="20">
        <f>IF(gesamt!C2510="",10,gesamt!H2510)</f>
        <v>10</v>
      </c>
      <c r="F2510" s="20">
        <f>IF(gesamt!C2510="",10,gesamt!I2510)</f>
        <v>10</v>
      </c>
      <c r="G2510" s="20">
        <f>IF(gesamt!C2510="",0,gesamt!J2510)</f>
        <v>0</v>
      </c>
      <c r="H2510" s="20">
        <f>IF(gesamt!C2510="",0,gesamt!K2510)</f>
        <v>0</v>
      </c>
      <c r="I2510" s="19">
        <f t="shared" si="153"/>
        <v>176</v>
      </c>
      <c r="J2510" s="22">
        <f t="shared" si="150"/>
        <v>2509</v>
      </c>
      <c r="K2510" s="21">
        <f t="shared" ca="1" si="151"/>
        <v>1</v>
      </c>
      <c r="L2510" s="21">
        <f ca="1">IF(K2510=0,"",COUNTIF($K$2:K2510,"&gt;0"))</f>
        <v>2509</v>
      </c>
      <c r="M2510" s="50" t="str">
        <f t="shared" ca="1" si="152"/>
        <v>Eintrag 2509</v>
      </c>
    </row>
    <row r="2511" spans="1:13" s="18" customFormat="1" ht="14.25" x14ac:dyDescent="0.2">
      <c r="A2511" s="18" t="str">
        <f>IF(gesamt!C2511="",CONCATENATE("Eintrag ",J2511),gesamt!A2511)</f>
        <v>Eintrag 2510</v>
      </c>
      <c r="B2511" s="18">
        <v>100</v>
      </c>
      <c r="C2511" s="19">
        <f>IF(gesamt!C2511="",100,gesamt!D2511)</f>
        <v>100</v>
      </c>
      <c r="D2511" s="20">
        <f>IF(gesamt!C2511="",10,gesamt!G2511)</f>
        <v>10</v>
      </c>
      <c r="E2511" s="20">
        <f>IF(gesamt!C2511="",10,gesamt!H2511)</f>
        <v>10</v>
      </c>
      <c r="F2511" s="20">
        <f>IF(gesamt!C2511="",10,gesamt!I2511)</f>
        <v>10</v>
      </c>
      <c r="G2511" s="20">
        <f>IF(gesamt!C2511="",0,gesamt!J2511)</f>
        <v>0</v>
      </c>
      <c r="H2511" s="20">
        <f>IF(gesamt!C2511="",0,gesamt!K2511)</f>
        <v>0</v>
      </c>
      <c r="I2511" s="19">
        <f t="shared" si="153"/>
        <v>176</v>
      </c>
      <c r="J2511" s="22">
        <f t="shared" si="150"/>
        <v>2510</v>
      </c>
      <c r="K2511" s="21">
        <f t="shared" ca="1" si="151"/>
        <v>1</v>
      </c>
      <c r="L2511" s="21">
        <f ca="1">IF(K2511=0,"",COUNTIF($K$2:K2511,"&gt;0"))</f>
        <v>2510</v>
      </c>
      <c r="M2511" s="50" t="str">
        <f t="shared" ca="1" si="152"/>
        <v>Eintrag 2510</v>
      </c>
    </row>
    <row r="2512" spans="1:13" s="18" customFormat="1" ht="14.25" x14ac:dyDescent="0.2">
      <c r="A2512" s="18" t="str">
        <f>IF(gesamt!C2512="",CONCATENATE("Eintrag ",J2512),gesamt!A2512)</f>
        <v>Eintrag 2511</v>
      </c>
      <c r="B2512" s="18">
        <v>100</v>
      </c>
      <c r="C2512" s="19">
        <f>IF(gesamt!C2512="",100,gesamt!D2512)</f>
        <v>100</v>
      </c>
      <c r="D2512" s="20">
        <f>IF(gesamt!C2512="",10,gesamt!G2512)</f>
        <v>10</v>
      </c>
      <c r="E2512" s="20">
        <f>IF(gesamt!C2512="",10,gesamt!H2512)</f>
        <v>10</v>
      </c>
      <c r="F2512" s="20">
        <f>IF(gesamt!C2512="",10,gesamt!I2512)</f>
        <v>10</v>
      </c>
      <c r="G2512" s="20">
        <f>IF(gesamt!C2512="",0,gesamt!J2512)</f>
        <v>0</v>
      </c>
      <c r="H2512" s="20">
        <f>IF(gesamt!C2512="",0,gesamt!K2512)</f>
        <v>0</v>
      </c>
      <c r="I2512" s="19">
        <f t="shared" si="153"/>
        <v>176</v>
      </c>
      <c r="J2512" s="22">
        <f t="shared" si="150"/>
        <v>2511</v>
      </c>
      <c r="K2512" s="21">
        <f t="shared" ca="1" si="151"/>
        <v>1</v>
      </c>
      <c r="L2512" s="21">
        <f ca="1">IF(K2512=0,"",COUNTIF($K$2:K2512,"&gt;0"))</f>
        <v>2511</v>
      </c>
      <c r="M2512" s="50" t="str">
        <f t="shared" ca="1" si="152"/>
        <v>Eintrag 2511</v>
      </c>
    </row>
    <row r="2513" spans="1:13" s="18" customFormat="1" ht="14.25" x14ac:dyDescent="0.2">
      <c r="A2513" s="18" t="str">
        <f>IF(gesamt!C2513="",CONCATENATE("Eintrag ",J2513),gesamt!A2513)</f>
        <v>Eintrag 2512</v>
      </c>
      <c r="B2513" s="18">
        <v>100</v>
      </c>
      <c r="C2513" s="19">
        <f>IF(gesamt!C2513="",100,gesamt!D2513)</f>
        <v>100</v>
      </c>
      <c r="D2513" s="20">
        <f>IF(gesamt!C2513="",10,gesamt!G2513)</f>
        <v>10</v>
      </c>
      <c r="E2513" s="20">
        <f>IF(gesamt!C2513="",10,gesamt!H2513)</f>
        <v>10</v>
      </c>
      <c r="F2513" s="20">
        <f>IF(gesamt!C2513="",10,gesamt!I2513)</f>
        <v>10</v>
      </c>
      <c r="G2513" s="20">
        <f>IF(gesamt!C2513="",0,gesamt!J2513)</f>
        <v>0</v>
      </c>
      <c r="H2513" s="20">
        <f>IF(gesamt!C2513="",0,gesamt!K2513)</f>
        <v>0</v>
      </c>
      <c r="I2513" s="19">
        <f t="shared" si="153"/>
        <v>176</v>
      </c>
      <c r="J2513" s="22">
        <f t="shared" si="150"/>
        <v>2512</v>
      </c>
      <c r="K2513" s="21">
        <f t="shared" ca="1" si="151"/>
        <v>1</v>
      </c>
      <c r="L2513" s="21">
        <f ca="1">IF(K2513=0,"",COUNTIF($K$2:K2513,"&gt;0"))</f>
        <v>2512</v>
      </c>
      <c r="M2513" s="50" t="str">
        <f t="shared" ca="1" si="152"/>
        <v>Eintrag 2512</v>
      </c>
    </row>
    <row r="2514" spans="1:13" s="18" customFormat="1" ht="14.25" x14ac:dyDescent="0.2">
      <c r="A2514" s="18" t="str">
        <f>IF(gesamt!C2514="",CONCATENATE("Eintrag ",J2514),gesamt!A2514)</f>
        <v>Eintrag 2513</v>
      </c>
      <c r="B2514" s="18">
        <v>100</v>
      </c>
      <c r="C2514" s="19">
        <f>IF(gesamt!C2514="",100,gesamt!D2514)</f>
        <v>100</v>
      </c>
      <c r="D2514" s="20">
        <f>IF(gesamt!C2514="",10,gesamt!G2514)</f>
        <v>10</v>
      </c>
      <c r="E2514" s="20">
        <f>IF(gesamt!C2514="",10,gesamt!H2514)</f>
        <v>10</v>
      </c>
      <c r="F2514" s="20">
        <f>IF(gesamt!C2514="",10,gesamt!I2514)</f>
        <v>10</v>
      </c>
      <c r="G2514" s="20">
        <f>IF(gesamt!C2514="",0,gesamt!J2514)</f>
        <v>0</v>
      </c>
      <c r="H2514" s="20">
        <f>IF(gesamt!C2514="",0,gesamt!K2514)</f>
        <v>0</v>
      </c>
      <c r="I2514" s="19">
        <f t="shared" si="153"/>
        <v>176</v>
      </c>
      <c r="J2514" s="22">
        <f t="shared" si="150"/>
        <v>2513</v>
      </c>
      <c r="K2514" s="21">
        <f t="shared" ca="1" si="151"/>
        <v>1</v>
      </c>
      <c r="L2514" s="21">
        <f ca="1">IF(K2514=0,"",COUNTIF($K$2:K2514,"&gt;0"))</f>
        <v>2513</v>
      </c>
      <c r="M2514" s="50" t="str">
        <f t="shared" ca="1" si="152"/>
        <v>Eintrag 2513</v>
      </c>
    </row>
    <row r="2515" spans="1:13" s="18" customFormat="1" ht="14.25" x14ac:dyDescent="0.2">
      <c r="A2515" s="18" t="str">
        <f>IF(gesamt!C2515="",CONCATENATE("Eintrag ",J2515),gesamt!A2515)</f>
        <v>Eintrag 2514</v>
      </c>
      <c r="B2515" s="18">
        <v>100</v>
      </c>
      <c r="C2515" s="19">
        <f>IF(gesamt!C2515="",100,gesamt!D2515)</f>
        <v>100</v>
      </c>
      <c r="D2515" s="20">
        <f>IF(gesamt!C2515="",10,gesamt!G2515)</f>
        <v>10</v>
      </c>
      <c r="E2515" s="20">
        <f>IF(gesamt!C2515="",10,gesamt!H2515)</f>
        <v>10</v>
      </c>
      <c r="F2515" s="20">
        <f>IF(gesamt!C2515="",10,gesamt!I2515)</f>
        <v>10</v>
      </c>
      <c r="G2515" s="20">
        <f>IF(gesamt!C2515="",0,gesamt!J2515)</f>
        <v>0</v>
      </c>
      <c r="H2515" s="20">
        <f>IF(gesamt!C2515="",0,gesamt!K2515)</f>
        <v>0</v>
      </c>
      <c r="I2515" s="19">
        <f t="shared" si="153"/>
        <v>176</v>
      </c>
      <c r="J2515" s="22">
        <f t="shared" si="150"/>
        <v>2514</v>
      </c>
      <c r="K2515" s="21">
        <f t="shared" ca="1" si="151"/>
        <v>1</v>
      </c>
      <c r="L2515" s="21">
        <f ca="1">IF(K2515=0,"",COUNTIF($K$2:K2515,"&gt;0"))</f>
        <v>2514</v>
      </c>
      <c r="M2515" s="50" t="str">
        <f t="shared" ca="1" si="152"/>
        <v>Eintrag 2514</v>
      </c>
    </row>
    <row r="2516" spans="1:13" s="18" customFormat="1" ht="14.25" x14ac:dyDescent="0.2">
      <c r="A2516" s="18" t="str">
        <f>IF(gesamt!C2516="",CONCATENATE("Eintrag ",J2516),gesamt!A2516)</f>
        <v>Eintrag 2515</v>
      </c>
      <c r="B2516" s="18">
        <v>100</v>
      </c>
      <c r="C2516" s="19">
        <f>IF(gesamt!C2516="",100,gesamt!D2516)</f>
        <v>100</v>
      </c>
      <c r="D2516" s="20">
        <f>IF(gesamt!C2516="",10,gesamt!G2516)</f>
        <v>10</v>
      </c>
      <c r="E2516" s="20">
        <f>IF(gesamt!C2516="",10,gesamt!H2516)</f>
        <v>10</v>
      </c>
      <c r="F2516" s="20">
        <f>IF(gesamt!C2516="",10,gesamt!I2516)</f>
        <v>10</v>
      </c>
      <c r="G2516" s="20">
        <f>IF(gesamt!C2516="",0,gesamt!J2516)</f>
        <v>0</v>
      </c>
      <c r="H2516" s="20">
        <f>IF(gesamt!C2516="",0,gesamt!K2516)</f>
        <v>0</v>
      </c>
      <c r="I2516" s="19">
        <f t="shared" si="153"/>
        <v>176</v>
      </c>
      <c r="J2516" s="22">
        <f t="shared" si="150"/>
        <v>2515</v>
      </c>
      <c r="K2516" s="21">
        <f t="shared" ca="1" si="151"/>
        <v>1</v>
      </c>
      <c r="L2516" s="21">
        <f ca="1">IF(K2516=0,"",COUNTIF($K$2:K2516,"&gt;0"))</f>
        <v>2515</v>
      </c>
      <c r="M2516" s="50" t="str">
        <f t="shared" ca="1" si="152"/>
        <v>Eintrag 2515</v>
      </c>
    </row>
    <row r="2517" spans="1:13" s="18" customFormat="1" ht="14.25" x14ac:dyDescent="0.2">
      <c r="A2517" s="18" t="str">
        <f>IF(gesamt!C2517="",CONCATENATE("Eintrag ",J2517),gesamt!A2517)</f>
        <v>Eintrag 2516</v>
      </c>
      <c r="B2517" s="18">
        <v>100</v>
      </c>
      <c r="C2517" s="19">
        <f>IF(gesamt!C2517="",100,gesamt!D2517)</f>
        <v>100</v>
      </c>
      <c r="D2517" s="20">
        <f>IF(gesamt!C2517="",10,gesamt!G2517)</f>
        <v>10</v>
      </c>
      <c r="E2517" s="20">
        <f>IF(gesamt!C2517="",10,gesamt!H2517)</f>
        <v>10</v>
      </c>
      <c r="F2517" s="20">
        <f>IF(gesamt!C2517="",10,gesamt!I2517)</f>
        <v>10</v>
      </c>
      <c r="G2517" s="20">
        <f>IF(gesamt!C2517="",0,gesamt!J2517)</f>
        <v>0</v>
      </c>
      <c r="H2517" s="20">
        <f>IF(gesamt!C2517="",0,gesamt!K2517)</f>
        <v>0</v>
      </c>
      <c r="I2517" s="19">
        <f t="shared" si="153"/>
        <v>176</v>
      </c>
      <c r="J2517" s="22">
        <f t="shared" si="150"/>
        <v>2516</v>
      </c>
      <c r="K2517" s="21">
        <f t="shared" ca="1" si="151"/>
        <v>1</v>
      </c>
      <c r="L2517" s="21">
        <f ca="1">IF(K2517=0,"",COUNTIF($K$2:K2517,"&gt;0"))</f>
        <v>2516</v>
      </c>
      <c r="M2517" s="50" t="str">
        <f t="shared" ca="1" si="152"/>
        <v>Eintrag 2516</v>
      </c>
    </row>
    <row r="2518" spans="1:13" s="18" customFormat="1" ht="14.25" x14ac:dyDescent="0.2">
      <c r="A2518" s="18" t="str">
        <f>IF(gesamt!C2518="",CONCATENATE("Eintrag ",J2518),gesamt!A2518)</f>
        <v>Eintrag 2517</v>
      </c>
      <c r="B2518" s="18">
        <v>100</v>
      </c>
      <c r="C2518" s="19">
        <f>IF(gesamt!C2518="",100,gesamt!D2518)</f>
        <v>100</v>
      </c>
      <c r="D2518" s="20">
        <f>IF(gesamt!C2518="",10,gesamt!G2518)</f>
        <v>10</v>
      </c>
      <c r="E2518" s="20">
        <f>IF(gesamt!C2518="",10,gesamt!H2518)</f>
        <v>10</v>
      </c>
      <c r="F2518" s="20">
        <f>IF(gesamt!C2518="",10,gesamt!I2518)</f>
        <v>10</v>
      </c>
      <c r="G2518" s="20">
        <f>IF(gesamt!C2518="",0,gesamt!J2518)</f>
        <v>0</v>
      </c>
      <c r="H2518" s="20">
        <f>IF(gesamt!C2518="",0,gesamt!K2518)</f>
        <v>0</v>
      </c>
      <c r="I2518" s="19">
        <f t="shared" si="153"/>
        <v>176</v>
      </c>
      <c r="J2518" s="22">
        <f t="shared" si="150"/>
        <v>2517</v>
      </c>
      <c r="K2518" s="21">
        <f t="shared" ca="1" si="151"/>
        <v>1</v>
      </c>
      <c r="L2518" s="21">
        <f ca="1">IF(K2518=0,"",COUNTIF($K$2:K2518,"&gt;0"))</f>
        <v>2517</v>
      </c>
      <c r="M2518" s="50" t="str">
        <f t="shared" ca="1" si="152"/>
        <v>Eintrag 2517</v>
      </c>
    </row>
    <row r="2519" spans="1:13" s="18" customFormat="1" ht="14.25" x14ac:dyDescent="0.2">
      <c r="A2519" s="18" t="str">
        <f>IF(gesamt!C2519="",CONCATENATE("Eintrag ",J2519),gesamt!A2519)</f>
        <v>Eintrag 2518</v>
      </c>
      <c r="B2519" s="18">
        <v>100</v>
      </c>
      <c r="C2519" s="19">
        <f>IF(gesamt!C2519="",100,gesamt!D2519)</f>
        <v>100</v>
      </c>
      <c r="D2519" s="20">
        <f>IF(gesamt!C2519="",10,gesamt!G2519)</f>
        <v>10</v>
      </c>
      <c r="E2519" s="20">
        <f>IF(gesamt!C2519="",10,gesamt!H2519)</f>
        <v>10</v>
      </c>
      <c r="F2519" s="20">
        <f>IF(gesamt!C2519="",10,gesamt!I2519)</f>
        <v>10</v>
      </c>
      <c r="G2519" s="20">
        <f>IF(gesamt!C2519="",0,gesamt!J2519)</f>
        <v>0</v>
      </c>
      <c r="H2519" s="20">
        <f>IF(gesamt!C2519="",0,gesamt!K2519)</f>
        <v>0</v>
      </c>
      <c r="I2519" s="19">
        <f t="shared" si="153"/>
        <v>176</v>
      </c>
      <c r="J2519" s="22">
        <f t="shared" si="150"/>
        <v>2518</v>
      </c>
      <c r="K2519" s="21">
        <f t="shared" ca="1" si="151"/>
        <v>1</v>
      </c>
      <c r="L2519" s="21">
        <f ca="1">IF(K2519=0,"",COUNTIF($K$2:K2519,"&gt;0"))</f>
        <v>2518</v>
      </c>
      <c r="M2519" s="50" t="str">
        <f t="shared" ca="1" si="152"/>
        <v>Eintrag 2518</v>
      </c>
    </row>
    <row r="2520" spans="1:13" s="18" customFormat="1" ht="14.25" x14ac:dyDescent="0.2">
      <c r="A2520" s="18" t="str">
        <f>IF(gesamt!C2520="",CONCATENATE("Eintrag ",J2520),gesamt!A2520)</f>
        <v>Eintrag 2519</v>
      </c>
      <c r="B2520" s="18">
        <v>100</v>
      </c>
      <c r="C2520" s="19">
        <f>IF(gesamt!C2520="",100,gesamt!D2520)</f>
        <v>100</v>
      </c>
      <c r="D2520" s="20">
        <f>IF(gesamt!C2520="",10,gesamt!G2520)</f>
        <v>10</v>
      </c>
      <c r="E2520" s="20">
        <f>IF(gesamt!C2520="",10,gesamt!H2520)</f>
        <v>10</v>
      </c>
      <c r="F2520" s="20">
        <f>IF(gesamt!C2520="",10,gesamt!I2520)</f>
        <v>10</v>
      </c>
      <c r="G2520" s="20">
        <f>IF(gesamt!C2520="",0,gesamt!J2520)</f>
        <v>0</v>
      </c>
      <c r="H2520" s="20">
        <f>IF(gesamt!C2520="",0,gesamt!K2520)</f>
        <v>0</v>
      </c>
      <c r="I2520" s="19">
        <f t="shared" si="153"/>
        <v>176</v>
      </c>
      <c r="J2520" s="22">
        <f t="shared" si="150"/>
        <v>2519</v>
      </c>
      <c r="K2520" s="21">
        <f t="shared" ca="1" si="151"/>
        <v>1</v>
      </c>
      <c r="L2520" s="21">
        <f ca="1">IF(K2520=0,"",COUNTIF($K$2:K2520,"&gt;0"))</f>
        <v>2519</v>
      </c>
      <c r="M2520" s="50" t="str">
        <f t="shared" ca="1" si="152"/>
        <v>Eintrag 2519</v>
      </c>
    </row>
    <row r="2521" spans="1:13" s="18" customFormat="1" ht="14.25" x14ac:dyDescent="0.2">
      <c r="A2521" s="18" t="str">
        <f>IF(gesamt!C2521="",CONCATENATE("Eintrag ",J2521),gesamt!A2521)</f>
        <v>Eintrag 2520</v>
      </c>
      <c r="B2521" s="18">
        <v>100</v>
      </c>
      <c r="C2521" s="19">
        <f>IF(gesamt!C2521="",100,gesamt!D2521)</f>
        <v>100</v>
      </c>
      <c r="D2521" s="20">
        <f>IF(gesamt!C2521="",10,gesamt!G2521)</f>
        <v>10</v>
      </c>
      <c r="E2521" s="20">
        <f>IF(gesamt!C2521="",10,gesamt!H2521)</f>
        <v>10</v>
      </c>
      <c r="F2521" s="20">
        <f>IF(gesamt!C2521="",10,gesamt!I2521)</f>
        <v>10</v>
      </c>
      <c r="G2521" s="20">
        <f>IF(gesamt!C2521="",0,gesamt!J2521)</f>
        <v>0</v>
      </c>
      <c r="H2521" s="20">
        <f>IF(gesamt!C2521="",0,gesamt!K2521)</f>
        <v>0</v>
      </c>
      <c r="I2521" s="19">
        <f t="shared" si="153"/>
        <v>176</v>
      </c>
      <c r="J2521" s="22">
        <f t="shared" si="150"/>
        <v>2520</v>
      </c>
      <c r="K2521" s="21">
        <f t="shared" ca="1" si="151"/>
        <v>1</v>
      </c>
      <c r="L2521" s="21">
        <f ca="1">IF(K2521=0,"",COUNTIF($K$2:K2521,"&gt;0"))</f>
        <v>2520</v>
      </c>
      <c r="M2521" s="50" t="str">
        <f t="shared" ca="1" si="152"/>
        <v>Eintrag 2520</v>
      </c>
    </row>
    <row r="2522" spans="1:13" s="18" customFormat="1" ht="14.25" x14ac:dyDescent="0.2">
      <c r="A2522" s="18" t="str">
        <f>IF(gesamt!C2522="",CONCATENATE("Eintrag ",J2522),gesamt!A2522)</f>
        <v>Eintrag 2521</v>
      </c>
      <c r="B2522" s="18">
        <v>100</v>
      </c>
      <c r="C2522" s="19">
        <f>IF(gesamt!C2522="",100,gesamt!D2522)</f>
        <v>100</v>
      </c>
      <c r="D2522" s="20">
        <f>IF(gesamt!C2522="",10,gesamt!G2522)</f>
        <v>10</v>
      </c>
      <c r="E2522" s="20">
        <f>IF(gesamt!C2522="",10,gesamt!H2522)</f>
        <v>10</v>
      </c>
      <c r="F2522" s="20">
        <f>IF(gesamt!C2522="",10,gesamt!I2522)</f>
        <v>10</v>
      </c>
      <c r="G2522" s="20">
        <f>IF(gesamt!C2522="",0,gesamt!J2522)</f>
        <v>0</v>
      </c>
      <c r="H2522" s="20">
        <f>IF(gesamt!C2522="",0,gesamt!K2522)</f>
        <v>0</v>
      </c>
      <c r="I2522" s="19">
        <f t="shared" si="153"/>
        <v>176</v>
      </c>
      <c r="J2522" s="22">
        <f t="shared" si="150"/>
        <v>2521</v>
      </c>
      <c r="K2522" s="21">
        <f t="shared" ca="1" si="151"/>
        <v>1</v>
      </c>
      <c r="L2522" s="21">
        <f ca="1">IF(K2522=0,"",COUNTIF($K$2:K2522,"&gt;0"))</f>
        <v>2521</v>
      </c>
      <c r="M2522" s="50" t="str">
        <f t="shared" ca="1" si="152"/>
        <v>Eintrag 2521</v>
      </c>
    </row>
    <row r="2523" spans="1:13" s="18" customFormat="1" ht="14.25" x14ac:dyDescent="0.2">
      <c r="A2523" s="18" t="str">
        <f>IF(gesamt!C2523="",CONCATENATE("Eintrag ",J2523),gesamt!A2523)</f>
        <v>Eintrag 2522</v>
      </c>
      <c r="B2523" s="18">
        <v>100</v>
      </c>
      <c r="C2523" s="19">
        <f>IF(gesamt!C2523="",100,gesamt!D2523)</f>
        <v>100</v>
      </c>
      <c r="D2523" s="20">
        <f>IF(gesamt!C2523="",10,gesamt!G2523)</f>
        <v>10</v>
      </c>
      <c r="E2523" s="20">
        <f>IF(gesamt!C2523="",10,gesamt!H2523)</f>
        <v>10</v>
      </c>
      <c r="F2523" s="20">
        <f>IF(gesamt!C2523="",10,gesamt!I2523)</f>
        <v>10</v>
      </c>
      <c r="G2523" s="20">
        <f>IF(gesamt!C2523="",0,gesamt!J2523)</f>
        <v>0</v>
      </c>
      <c r="H2523" s="20">
        <f>IF(gesamt!C2523="",0,gesamt!K2523)</f>
        <v>0</v>
      </c>
      <c r="I2523" s="19">
        <f t="shared" si="153"/>
        <v>176</v>
      </c>
      <c r="J2523" s="22">
        <f t="shared" si="150"/>
        <v>2522</v>
      </c>
      <c r="K2523" s="21">
        <f t="shared" ca="1" si="151"/>
        <v>1</v>
      </c>
      <c r="L2523" s="21">
        <f ca="1">IF(K2523=0,"",COUNTIF($K$2:K2523,"&gt;0"))</f>
        <v>2522</v>
      </c>
      <c r="M2523" s="50" t="str">
        <f t="shared" ca="1" si="152"/>
        <v>Eintrag 2522</v>
      </c>
    </row>
    <row r="2524" spans="1:13" s="18" customFormat="1" ht="14.25" x14ac:dyDescent="0.2">
      <c r="A2524" s="18" t="str">
        <f>IF(gesamt!C2524="",CONCATENATE("Eintrag ",J2524),gesamt!A2524)</f>
        <v>Eintrag 2523</v>
      </c>
      <c r="B2524" s="18">
        <v>100</v>
      </c>
      <c r="C2524" s="19">
        <f>IF(gesamt!C2524="",100,gesamt!D2524)</f>
        <v>100</v>
      </c>
      <c r="D2524" s="20">
        <f>IF(gesamt!C2524="",10,gesamt!G2524)</f>
        <v>10</v>
      </c>
      <c r="E2524" s="20">
        <f>IF(gesamt!C2524="",10,gesamt!H2524)</f>
        <v>10</v>
      </c>
      <c r="F2524" s="20">
        <f>IF(gesamt!C2524="",10,gesamt!I2524)</f>
        <v>10</v>
      </c>
      <c r="G2524" s="20">
        <f>IF(gesamt!C2524="",0,gesamt!J2524)</f>
        <v>0</v>
      </c>
      <c r="H2524" s="20">
        <f>IF(gesamt!C2524="",0,gesamt!K2524)</f>
        <v>0</v>
      </c>
      <c r="I2524" s="19">
        <f t="shared" si="153"/>
        <v>176</v>
      </c>
      <c r="J2524" s="22">
        <f t="shared" si="150"/>
        <v>2523</v>
      </c>
      <c r="K2524" s="21">
        <f t="shared" ca="1" si="151"/>
        <v>1</v>
      </c>
      <c r="L2524" s="21">
        <f ca="1">IF(K2524=0,"",COUNTIF($K$2:K2524,"&gt;0"))</f>
        <v>2523</v>
      </c>
      <c r="M2524" s="50" t="str">
        <f t="shared" ca="1" si="152"/>
        <v>Eintrag 2523</v>
      </c>
    </row>
    <row r="2525" spans="1:13" s="18" customFormat="1" ht="14.25" x14ac:dyDescent="0.2">
      <c r="A2525" s="18" t="str">
        <f>IF(gesamt!C2525="",CONCATENATE("Eintrag ",J2525),gesamt!A2525)</f>
        <v>Eintrag 2524</v>
      </c>
      <c r="B2525" s="18">
        <v>100</v>
      </c>
      <c r="C2525" s="19">
        <f>IF(gesamt!C2525="",100,gesamt!D2525)</f>
        <v>100</v>
      </c>
      <c r="D2525" s="20">
        <f>IF(gesamt!C2525="",10,gesamt!G2525)</f>
        <v>10</v>
      </c>
      <c r="E2525" s="20">
        <f>IF(gesamt!C2525="",10,gesamt!H2525)</f>
        <v>10</v>
      </c>
      <c r="F2525" s="20">
        <f>IF(gesamt!C2525="",10,gesamt!I2525)</f>
        <v>10</v>
      </c>
      <c r="G2525" s="20">
        <f>IF(gesamt!C2525="",0,gesamt!J2525)</f>
        <v>0</v>
      </c>
      <c r="H2525" s="20">
        <f>IF(gesamt!C2525="",0,gesamt!K2525)</f>
        <v>0</v>
      </c>
      <c r="I2525" s="19">
        <f t="shared" si="153"/>
        <v>176</v>
      </c>
      <c r="J2525" s="22">
        <f t="shared" si="150"/>
        <v>2524</v>
      </c>
      <c r="K2525" s="21">
        <f t="shared" ca="1" si="151"/>
        <v>1</v>
      </c>
      <c r="L2525" s="21">
        <f ca="1">IF(K2525=0,"",COUNTIF($K$2:K2525,"&gt;0"))</f>
        <v>2524</v>
      </c>
      <c r="M2525" s="50" t="str">
        <f t="shared" ca="1" si="152"/>
        <v>Eintrag 2524</v>
      </c>
    </row>
    <row r="2526" spans="1:13" s="18" customFormat="1" ht="14.25" x14ac:dyDescent="0.2">
      <c r="A2526" s="18" t="str">
        <f>IF(gesamt!C2526="",CONCATENATE("Eintrag ",J2526),gesamt!A2526)</f>
        <v>Eintrag 2525</v>
      </c>
      <c r="B2526" s="18">
        <v>100</v>
      </c>
      <c r="C2526" s="19">
        <f>IF(gesamt!C2526="",100,gesamt!D2526)</f>
        <v>100</v>
      </c>
      <c r="D2526" s="20">
        <f>IF(gesamt!C2526="",10,gesamt!G2526)</f>
        <v>10</v>
      </c>
      <c r="E2526" s="20">
        <f>IF(gesamt!C2526="",10,gesamt!H2526)</f>
        <v>10</v>
      </c>
      <c r="F2526" s="20">
        <f>IF(gesamt!C2526="",10,gesamt!I2526)</f>
        <v>10</v>
      </c>
      <c r="G2526" s="20">
        <f>IF(gesamt!C2526="",0,gesamt!J2526)</f>
        <v>0</v>
      </c>
      <c r="H2526" s="20">
        <f>IF(gesamt!C2526="",0,gesamt!K2526)</f>
        <v>0</v>
      </c>
      <c r="I2526" s="19">
        <f t="shared" si="153"/>
        <v>176</v>
      </c>
      <c r="J2526" s="22">
        <f t="shared" si="150"/>
        <v>2525</v>
      </c>
      <c r="K2526" s="21">
        <f t="shared" ca="1" si="151"/>
        <v>1</v>
      </c>
      <c r="L2526" s="21">
        <f ca="1">IF(K2526=0,"",COUNTIF($K$2:K2526,"&gt;0"))</f>
        <v>2525</v>
      </c>
      <c r="M2526" s="50" t="str">
        <f t="shared" ca="1" si="152"/>
        <v>Eintrag 2525</v>
      </c>
    </row>
    <row r="2527" spans="1:13" s="18" customFormat="1" ht="14.25" x14ac:dyDescent="0.2">
      <c r="A2527" s="18" t="str">
        <f>IF(gesamt!C2527="",CONCATENATE("Eintrag ",J2527),gesamt!A2527)</f>
        <v>Eintrag 2526</v>
      </c>
      <c r="B2527" s="18">
        <v>100</v>
      </c>
      <c r="C2527" s="19">
        <f>IF(gesamt!C2527="",100,gesamt!D2527)</f>
        <v>100</v>
      </c>
      <c r="D2527" s="20">
        <f>IF(gesamt!C2527="",10,gesamt!G2527)</f>
        <v>10</v>
      </c>
      <c r="E2527" s="20">
        <f>IF(gesamt!C2527="",10,gesamt!H2527)</f>
        <v>10</v>
      </c>
      <c r="F2527" s="20">
        <f>IF(gesamt!C2527="",10,gesamt!I2527)</f>
        <v>10</v>
      </c>
      <c r="G2527" s="20">
        <f>IF(gesamt!C2527="",0,gesamt!J2527)</f>
        <v>0</v>
      </c>
      <c r="H2527" s="20">
        <f>IF(gesamt!C2527="",0,gesamt!K2527)</f>
        <v>0</v>
      </c>
      <c r="I2527" s="19">
        <f t="shared" si="153"/>
        <v>176</v>
      </c>
      <c r="J2527" s="22">
        <f t="shared" si="150"/>
        <v>2526</v>
      </c>
      <c r="K2527" s="21">
        <f t="shared" ca="1" si="151"/>
        <v>1</v>
      </c>
      <c r="L2527" s="21">
        <f ca="1">IF(K2527=0,"",COUNTIF($K$2:K2527,"&gt;0"))</f>
        <v>2526</v>
      </c>
      <c r="M2527" s="50" t="str">
        <f t="shared" ca="1" si="152"/>
        <v>Eintrag 2526</v>
      </c>
    </row>
    <row r="2528" spans="1:13" s="18" customFormat="1" ht="14.25" x14ac:dyDescent="0.2">
      <c r="A2528" s="18" t="str">
        <f>IF(gesamt!C2528="",CONCATENATE("Eintrag ",J2528),gesamt!A2528)</f>
        <v>Eintrag 2527</v>
      </c>
      <c r="B2528" s="18">
        <v>100</v>
      </c>
      <c r="C2528" s="19">
        <f>IF(gesamt!C2528="",100,gesamt!D2528)</f>
        <v>100</v>
      </c>
      <c r="D2528" s="20">
        <f>IF(gesamt!C2528="",10,gesamt!G2528)</f>
        <v>10</v>
      </c>
      <c r="E2528" s="20">
        <f>IF(gesamt!C2528="",10,gesamt!H2528)</f>
        <v>10</v>
      </c>
      <c r="F2528" s="20">
        <f>IF(gesamt!C2528="",10,gesamt!I2528)</f>
        <v>10</v>
      </c>
      <c r="G2528" s="20">
        <f>IF(gesamt!C2528="",0,gesamt!J2528)</f>
        <v>0</v>
      </c>
      <c r="H2528" s="20">
        <f>IF(gesamt!C2528="",0,gesamt!K2528)</f>
        <v>0</v>
      </c>
      <c r="I2528" s="19">
        <f t="shared" si="153"/>
        <v>176</v>
      </c>
      <c r="J2528" s="22">
        <f t="shared" si="150"/>
        <v>2527</v>
      </c>
      <c r="K2528" s="21">
        <f t="shared" ca="1" si="151"/>
        <v>1</v>
      </c>
      <c r="L2528" s="21">
        <f ca="1">IF(K2528=0,"",COUNTIF($K$2:K2528,"&gt;0"))</f>
        <v>2527</v>
      </c>
      <c r="M2528" s="50" t="str">
        <f t="shared" ca="1" si="152"/>
        <v>Eintrag 2527</v>
      </c>
    </row>
    <row r="2529" spans="1:13" s="18" customFormat="1" ht="14.25" x14ac:dyDescent="0.2">
      <c r="A2529" s="18" t="str">
        <f>IF(gesamt!C2529="",CONCATENATE("Eintrag ",J2529),gesamt!A2529)</f>
        <v>Eintrag 2528</v>
      </c>
      <c r="B2529" s="18">
        <v>100</v>
      </c>
      <c r="C2529" s="19">
        <f>IF(gesamt!C2529="",100,gesamt!D2529)</f>
        <v>100</v>
      </c>
      <c r="D2529" s="20">
        <f>IF(gesamt!C2529="",10,gesamt!G2529)</f>
        <v>10</v>
      </c>
      <c r="E2529" s="20">
        <f>IF(gesamt!C2529="",10,gesamt!H2529)</f>
        <v>10</v>
      </c>
      <c r="F2529" s="20">
        <f>IF(gesamt!C2529="",10,gesamt!I2529)</f>
        <v>10</v>
      </c>
      <c r="G2529" s="20">
        <f>IF(gesamt!C2529="",0,gesamt!J2529)</f>
        <v>0</v>
      </c>
      <c r="H2529" s="20">
        <f>IF(gesamt!C2529="",0,gesamt!K2529)</f>
        <v>0</v>
      </c>
      <c r="I2529" s="19">
        <f t="shared" si="153"/>
        <v>176</v>
      </c>
      <c r="J2529" s="22">
        <f t="shared" si="150"/>
        <v>2528</v>
      </c>
      <c r="K2529" s="21">
        <f t="shared" ca="1" si="151"/>
        <v>1</v>
      </c>
      <c r="L2529" s="21">
        <f ca="1">IF(K2529=0,"",COUNTIF($K$2:K2529,"&gt;0"))</f>
        <v>2528</v>
      </c>
      <c r="M2529" s="50" t="str">
        <f t="shared" ca="1" si="152"/>
        <v>Eintrag 2528</v>
      </c>
    </row>
    <row r="2530" spans="1:13" s="18" customFormat="1" ht="14.25" x14ac:dyDescent="0.2">
      <c r="A2530" s="18" t="str">
        <f>IF(gesamt!C2530="",CONCATENATE("Eintrag ",J2530),gesamt!A2530)</f>
        <v>Eintrag 2529</v>
      </c>
      <c r="B2530" s="18">
        <v>100</v>
      </c>
      <c r="C2530" s="19">
        <f>IF(gesamt!C2530="",100,gesamt!D2530)</f>
        <v>100</v>
      </c>
      <c r="D2530" s="20">
        <f>IF(gesamt!C2530="",10,gesamt!G2530)</f>
        <v>10</v>
      </c>
      <c r="E2530" s="20">
        <f>IF(gesamt!C2530="",10,gesamt!H2530)</f>
        <v>10</v>
      </c>
      <c r="F2530" s="20">
        <f>IF(gesamt!C2530="",10,gesamt!I2530)</f>
        <v>10</v>
      </c>
      <c r="G2530" s="20">
        <f>IF(gesamt!C2530="",0,gesamt!J2530)</f>
        <v>0</v>
      </c>
      <c r="H2530" s="20">
        <f>IF(gesamt!C2530="",0,gesamt!K2530)</f>
        <v>0</v>
      </c>
      <c r="I2530" s="19">
        <f t="shared" si="153"/>
        <v>176</v>
      </c>
      <c r="J2530" s="22">
        <f t="shared" si="150"/>
        <v>2529</v>
      </c>
      <c r="K2530" s="21">
        <f t="shared" ca="1" si="151"/>
        <v>1</v>
      </c>
      <c r="L2530" s="21">
        <f ca="1">IF(K2530=0,"",COUNTIF($K$2:K2530,"&gt;0"))</f>
        <v>2529</v>
      </c>
      <c r="M2530" s="50" t="str">
        <f t="shared" ca="1" si="152"/>
        <v>Eintrag 2529</v>
      </c>
    </row>
    <row r="2531" spans="1:13" s="18" customFormat="1" ht="14.25" x14ac:dyDescent="0.2">
      <c r="A2531" s="18" t="str">
        <f>IF(gesamt!C2531="",CONCATENATE("Eintrag ",J2531),gesamt!A2531)</f>
        <v>Eintrag 2530</v>
      </c>
      <c r="B2531" s="18">
        <v>100</v>
      </c>
      <c r="C2531" s="19">
        <f>IF(gesamt!C2531="",100,gesamt!D2531)</f>
        <v>100</v>
      </c>
      <c r="D2531" s="20">
        <f>IF(gesamt!C2531="",10,gesamt!G2531)</f>
        <v>10</v>
      </c>
      <c r="E2531" s="20">
        <f>IF(gesamt!C2531="",10,gesamt!H2531)</f>
        <v>10</v>
      </c>
      <c r="F2531" s="20">
        <f>IF(gesamt!C2531="",10,gesamt!I2531)</f>
        <v>10</v>
      </c>
      <c r="G2531" s="20">
        <f>IF(gesamt!C2531="",0,gesamt!J2531)</f>
        <v>0</v>
      </c>
      <c r="H2531" s="20">
        <f>IF(gesamt!C2531="",0,gesamt!K2531)</f>
        <v>0</v>
      </c>
      <c r="I2531" s="19">
        <f t="shared" si="153"/>
        <v>176</v>
      </c>
      <c r="J2531" s="22">
        <f t="shared" si="150"/>
        <v>2530</v>
      </c>
      <c r="K2531" s="21">
        <f t="shared" ca="1" si="151"/>
        <v>1</v>
      </c>
      <c r="L2531" s="21">
        <f ca="1">IF(K2531=0,"",COUNTIF($K$2:K2531,"&gt;0"))</f>
        <v>2530</v>
      </c>
      <c r="M2531" s="50" t="str">
        <f t="shared" ca="1" si="152"/>
        <v>Eintrag 2530</v>
      </c>
    </row>
    <row r="2532" spans="1:13" s="18" customFormat="1" ht="14.25" x14ac:dyDescent="0.2">
      <c r="A2532" s="18" t="str">
        <f>IF(gesamt!C2532="",CONCATENATE("Eintrag ",J2532),gesamt!A2532)</f>
        <v>Eintrag 2531</v>
      </c>
      <c r="B2532" s="18">
        <v>100</v>
      </c>
      <c r="C2532" s="19">
        <f>IF(gesamt!C2532="",100,gesamt!D2532)</f>
        <v>100</v>
      </c>
      <c r="D2532" s="20">
        <f>IF(gesamt!C2532="",10,gesamt!G2532)</f>
        <v>10</v>
      </c>
      <c r="E2532" s="20">
        <f>IF(gesamt!C2532="",10,gesamt!H2532)</f>
        <v>10</v>
      </c>
      <c r="F2532" s="20">
        <f>IF(gesamt!C2532="",10,gesamt!I2532)</f>
        <v>10</v>
      </c>
      <c r="G2532" s="20">
        <f>IF(gesamt!C2532="",0,gesamt!J2532)</f>
        <v>0</v>
      </c>
      <c r="H2532" s="20">
        <f>IF(gesamt!C2532="",0,gesamt!K2532)</f>
        <v>0</v>
      </c>
      <c r="I2532" s="19">
        <f t="shared" si="153"/>
        <v>176</v>
      </c>
      <c r="J2532" s="22">
        <f t="shared" si="150"/>
        <v>2531</v>
      </c>
      <c r="K2532" s="21">
        <f t="shared" ca="1" si="151"/>
        <v>1</v>
      </c>
      <c r="L2532" s="21">
        <f ca="1">IF(K2532=0,"",COUNTIF($K$2:K2532,"&gt;0"))</f>
        <v>2531</v>
      </c>
      <c r="M2532" s="50" t="str">
        <f t="shared" ca="1" si="152"/>
        <v>Eintrag 2531</v>
      </c>
    </row>
    <row r="2533" spans="1:13" s="18" customFormat="1" ht="14.25" x14ac:dyDescent="0.2">
      <c r="A2533" s="18" t="str">
        <f>IF(gesamt!C2533="",CONCATENATE("Eintrag ",J2533),gesamt!A2533)</f>
        <v>Eintrag 2532</v>
      </c>
      <c r="B2533" s="18">
        <v>100</v>
      </c>
      <c r="C2533" s="19">
        <f>IF(gesamt!C2533="",100,gesamt!D2533)</f>
        <v>100</v>
      </c>
      <c r="D2533" s="20">
        <f>IF(gesamt!C2533="",10,gesamt!G2533)</f>
        <v>10</v>
      </c>
      <c r="E2533" s="20">
        <f>IF(gesamt!C2533="",10,gesamt!H2533)</f>
        <v>10</v>
      </c>
      <c r="F2533" s="20">
        <f>IF(gesamt!C2533="",10,gesamt!I2533)</f>
        <v>10</v>
      </c>
      <c r="G2533" s="20">
        <f>IF(gesamt!C2533="",0,gesamt!J2533)</f>
        <v>0</v>
      </c>
      <c r="H2533" s="20">
        <f>IF(gesamt!C2533="",0,gesamt!K2533)</f>
        <v>0</v>
      </c>
      <c r="I2533" s="19">
        <f t="shared" si="153"/>
        <v>176</v>
      </c>
      <c r="J2533" s="22">
        <f t="shared" ref="J2533:J2596" si="154">J2532+1</f>
        <v>2532</v>
      </c>
      <c r="K2533" s="21">
        <f t="shared" ca="1" si="151"/>
        <v>1</v>
      </c>
      <c r="L2533" s="21">
        <f ca="1">IF(K2533=0,"",COUNTIF($K$2:K2533,"&gt;0"))</f>
        <v>2532</v>
      </c>
      <c r="M2533" s="50" t="str">
        <f t="shared" ca="1" si="152"/>
        <v>Eintrag 2532</v>
      </c>
    </row>
    <row r="2534" spans="1:13" s="18" customFormat="1" ht="14.25" x14ac:dyDescent="0.2">
      <c r="A2534" s="18" t="str">
        <f>IF(gesamt!C2534="",CONCATENATE("Eintrag ",J2534),gesamt!A2534)</f>
        <v>Eintrag 2533</v>
      </c>
      <c r="B2534" s="18">
        <v>100</v>
      </c>
      <c r="C2534" s="19">
        <f>IF(gesamt!C2534="",100,gesamt!D2534)</f>
        <v>100</v>
      </c>
      <c r="D2534" s="20">
        <f>IF(gesamt!C2534="",10,gesamt!G2534)</f>
        <v>10</v>
      </c>
      <c r="E2534" s="20">
        <f>IF(gesamt!C2534="",10,gesamt!H2534)</f>
        <v>10</v>
      </c>
      <c r="F2534" s="20">
        <f>IF(gesamt!C2534="",10,gesamt!I2534)</f>
        <v>10</v>
      </c>
      <c r="G2534" s="20">
        <f>IF(gesamt!C2534="",0,gesamt!J2534)</f>
        <v>0</v>
      </c>
      <c r="H2534" s="20">
        <f>IF(gesamt!C2534="",0,gesamt!K2534)</f>
        <v>0</v>
      </c>
      <c r="I2534" s="19">
        <f t="shared" si="153"/>
        <v>176</v>
      </c>
      <c r="J2534" s="22">
        <f t="shared" si="154"/>
        <v>2533</v>
      </c>
      <c r="K2534" s="21">
        <f t="shared" ca="1" si="151"/>
        <v>1</v>
      </c>
      <c r="L2534" s="21">
        <f ca="1">IF(K2534=0,"",COUNTIF($K$2:K2534,"&gt;0"))</f>
        <v>2533</v>
      </c>
      <c r="M2534" s="50" t="str">
        <f t="shared" ca="1" si="152"/>
        <v>Eintrag 2533</v>
      </c>
    </row>
    <row r="2535" spans="1:13" s="18" customFormat="1" ht="14.25" x14ac:dyDescent="0.2">
      <c r="A2535" s="18" t="str">
        <f>IF(gesamt!C2535="",CONCATENATE("Eintrag ",J2535),gesamt!A2535)</f>
        <v>Eintrag 2534</v>
      </c>
      <c r="B2535" s="18">
        <v>100</v>
      </c>
      <c r="C2535" s="19">
        <f>IF(gesamt!C2535="",100,gesamt!D2535)</f>
        <v>100</v>
      </c>
      <c r="D2535" s="20">
        <f>IF(gesamt!C2535="",10,gesamt!G2535)</f>
        <v>10</v>
      </c>
      <c r="E2535" s="20">
        <f>IF(gesamt!C2535="",10,gesamt!H2535)</f>
        <v>10</v>
      </c>
      <c r="F2535" s="20">
        <f>IF(gesamt!C2535="",10,gesamt!I2535)</f>
        <v>10</v>
      </c>
      <c r="G2535" s="20">
        <f>IF(gesamt!C2535="",0,gesamt!J2535)</f>
        <v>0</v>
      </c>
      <c r="H2535" s="20">
        <f>IF(gesamt!C2535="",0,gesamt!K2535)</f>
        <v>0</v>
      </c>
      <c r="I2535" s="19">
        <f t="shared" si="153"/>
        <v>176</v>
      </c>
      <c r="J2535" s="22">
        <f t="shared" si="154"/>
        <v>2534</v>
      </c>
      <c r="K2535" s="21">
        <f t="shared" ca="1" si="151"/>
        <v>1</v>
      </c>
      <c r="L2535" s="21">
        <f ca="1">IF(K2535=0,"",COUNTIF($K$2:K2535,"&gt;0"))</f>
        <v>2534</v>
      </c>
      <c r="M2535" s="50" t="str">
        <f t="shared" ca="1" si="152"/>
        <v>Eintrag 2534</v>
      </c>
    </row>
    <row r="2536" spans="1:13" s="18" customFormat="1" ht="14.25" x14ac:dyDescent="0.2">
      <c r="A2536" s="18" t="str">
        <f>IF(gesamt!C2536="",CONCATENATE("Eintrag ",J2536),gesamt!A2536)</f>
        <v>Eintrag 2535</v>
      </c>
      <c r="B2536" s="18">
        <v>100</v>
      </c>
      <c r="C2536" s="19">
        <f>IF(gesamt!C2536="",100,gesamt!D2536)</f>
        <v>100</v>
      </c>
      <c r="D2536" s="20">
        <f>IF(gesamt!C2536="",10,gesamt!G2536)</f>
        <v>10</v>
      </c>
      <c r="E2536" s="20">
        <f>IF(gesamt!C2536="",10,gesamt!H2536)</f>
        <v>10</v>
      </c>
      <c r="F2536" s="20">
        <f>IF(gesamt!C2536="",10,gesamt!I2536)</f>
        <v>10</v>
      </c>
      <c r="G2536" s="20">
        <f>IF(gesamt!C2536="",0,gesamt!J2536)</f>
        <v>0</v>
      </c>
      <c r="H2536" s="20">
        <f>IF(gesamt!C2536="",0,gesamt!K2536)</f>
        <v>0</v>
      </c>
      <c r="I2536" s="19">
        <f t="shared" si="153"/>
        <v>176</v>
      </c>
      <c r="J2536" s="22">
        <f t="shared" si="154"/>
        <v>2535</v>
      </c>
      <c r="K2536" s="21">
        <f t="shared" ca="1" si="151"/>
        <v>1</v>
      </c>
      <c r="L2536" s="21">
        <f ca="1">IF(K2536=0,"",COUNTIF($K$2:K2536,"&gt;0"))</f>
        <v>2535</v>
      </c>
      <c r="M2536" s="50" t="str">
        <f t="shared" ca="1" si="152"/>
        <v>Eintrag 2535</v>
      </c>
    </row>
    <row r="2537" spans="1:13" s="18" customFormat="1" ht="14.25" x14ac:dyDescent="0.2">
      <c r="A2537" s="18" t="str">
        <f>IF(gesamt!C2537="",CONCATENATE("Eintrag ",J2537),gesamt!A2537)</f>
        <v>Eintrag 2536</v>
      </c>
      <c r="B2537" s="18">
        <v>100</v>
      </c>
      <c r="C2537" s="19">
        <f>IF(gesamt!C2537="",100,gesamt!D2537)</f>
        <v>100</v>
      </c>
      <c r="D2537" s="20">
        <f>IF(gesamt!C2537="",10,gesamt!G2537)</f>
        <v>10</v>
      </c>
      <c r="E2537" s="20">
        <f>IF(gesamt!C2537="",10,gesamt!H2537)</f>
        <v>10</v>
      </c>
      <c r="F2537" s="20">
        <f>IF(gesamt!C2537="",10,gesamt!I2537)</f>
        <v>10</v>
      </c>
      <c r="G2537" s="20">
        <f>IF(gesamt!C2537="",0,gesamt!J2537)</f>
        <v>0</v>
      </c>
      <c r="H2537" s="20">
        <f>IF(gesamt!C2537="",0,gesamt!K2537)</f>
        <v>0</v>
      </c>
      <c r="I2537" s="19">
        <f t="shared" si="153"/>
        <v>176</v>
      </c>
      <c r="J2537" s="22">
        <f t="shared" si="154"/>
        <v>2536</v>
      </c>
      <c r="K2537" s="21">
        <f t="shared" ca="1" si="151"/>
        <v>1</v>
      </c>
      <c r="L2537" s="21">
        <f ca="1">IF(K2537=0,"",COUNTIF($K$2:K2537,"&gt;0"))</f>
        <v>2536</v>
      </c>
      <c r="M2537" s="50" t="str">
        <f t="shared" ca="1" si="152"/>
        <v>Eintrag 2536</v>
      </c>
    </row>
    <row r="2538" spans="1:13" s="18" customFormat="1" ht="14.25" x14ac:dyDescent="0.2">
      <c r="A2538" s="18" t="str">
        <f>IF(gesamt!C2538="",CONCATENATE("Eintrag ",J2538),gesamt!A2538)</f>
        <v>Eintrag 2537</v>
      </c>
      <c r="B2538" s="18">
        <v>100</v>
      </c>
      <c r="C2538" s="19">
        <f>IF(gesamt!C2538="",100,gesamt!D2538)</f>
        <v>100</v>
      </c>
      <c r="D2538" s="20">
        <f>IF(gesamt!C2538="",10,gesamt!G2538)</f>
        <v>10</v>
      </c>
      <c r="E2538" s="20">
        <f>IF(gesamt!C2538="",10,gesamt!H2538)</f>
        <v>10</v>
      </c>
      <c r="F2538" s="20">
        <f>IF(gesamt!C2538="",10,gesamt!I2538)</f>
        <v>10</v>
      </c>
      <c r="G2538" s="20">
        <f>IF(gesamt!C2538="",0,gesamt!J2538)</f>
        <v>0</v>
      </c>
      <c r="H2538" s="20">
        <f>IF(gesamt!C2538="",0,gesamt!K2538)</f>
        <v>0</v>
      </c>
      <c r="I2538" s="19">
        <f t="shared" si="153"/>
        <v>176</v>
      </c>
      <c r="J2538" s="22">
        <f t="shared" si="154"/>
        <v>2537</v>
      </c>
      <c r="K2538" s="21">
        <f t="shared" ca="1" si="151"/>
        <v>1</v>
      </c>
      <c r="L2538" s="21">
        <f ca="1">IF(K2538=0,"",COUNTIF($K$2:K2538,"&gt;0"))</f>
        <v>2537</v>
      </c>
      <c r="M2538" s="50" t="str">
        <f t="shared" ca="1" si="152"/>
        <v>Eintrag 2537</v>
      </c>
    </row>
    <row r="2539" spans="1:13" s="18" customFormat="1" ht="14.25" x14ac:dyDescent="0.2">
      <c r="A2539" s="18" t="str">
        <f>IF(gesamt!C2539="",CONCATENATE("Eintrag ",J2539),gesamt!A2539)</f>
        <v>Eintrag 2538</v>
      </c>
      <c r="B2539" s="18">
        <v>100</v>
      </c>
      <c r="C2539" s="19">
        <f>IF(gesamt!C2539="",100,gesamt!D2539)</f>
        <v>100</v>
      </c>
      <c r="D2539" s="20">
        <f>IF(gesamt!C2539="",10,gesamt!G2539)</f>
        <v>10</v>
      </c>
      <c r="E2539" s="20">
        <f>IF(gesamt!C2539="",10,gesamt!H2539)</f>
        <v>10</v>
      </c>
      <c r="F2539" s="20">
        <f>IF(gesamt!C2539="",10,gesamt!I2539)</f>
        <v>10</v>
      </c>
      <c r="G2539" s="20">
        <f>IF(gesamt!C2539="",0,gesamt!J2539)</f>
        <v>0</v>
      </c>
      <c r="H2539" s="20">
        <f>IF(gesamt!C2539="",0,gesamt!K2539)</f>
        <v>0</v>
      </c>
      <c r="I2539" s="19">
        <f t="shared" si="153"/>
        <v>176</v>
      </c>
      <c r="J2539" s="22">
        <f t="shared" si="154"/>
        <v>2538</v>
      </c>
      <c r="K2539" s="21">
        <f t="shared" ca="1" si="151"/>
        <v>1</v>
      </c>
      <c r="L2539" s="21">
        <f ca="1">IF(K2539=0,"",COUNTIF($K$2:K2539,"&gt;0"))</f>
        <v>2538</v>
      </c>
      <c r="M2539" s="50" t="str">
        <f t="shared" ca="1" si="152"/>
        <v>Eintrag 2538</v>
      </c>
    </row>
    <row r="2540" spans="1:13" s="18" customFormat="1" ht="14.25" x14ac:dyDescent="0.2">
      <c r="A2540" s="18" t="str">
        <f>IF(gesamt!C2540="",CONCATENATE("Eintrag ",J2540),gesamt!A2540)</f>
        <v>Eintrag 2539</v>
      </c>
      <c r="B2540" s="18">
        <v>100</v>
      </c>
      <c r="C2540" s="19">
        <f>IF(gesamt!C2540="",100,gesamt!D2540)</f>
        <v>100</v>
      </c>
      <c r="D2540" s="20">
        <f>IF(gesamt!C2540="",10,gesamt!G2540)</f>
        <v>10</v>
      </c>
      <c r="E2540" s="20">
        <f>IF(gesamt!C2540="",10,gesamt!H2540)</f>
        <v>10</v>
      </c>
      <c r="F2540" s="20">
        <f>IF(gesamt!C2540="",10,gesamt!I2540)</f>
        <v>10</v>
      </c>
      <c r="G2540" s="20">
        <f>IF(gesamt!C2540="",0,gesamt!J2540)</f>
        <v>0</v>
      </c>
      <c r="H2540" s="20">
        <f>IF(gesamt!C2540="",0,gesamt!K2540)</f>
        <v>0</v>
      </c>
      <c r="I2540" s="19">
        <f t="shared" si="153"/>
        <v>176</v>
      </c>
      <c r="J2540" s="22">
        <f t="shared" si="154"/>
        <v>2539</v>
      </c>
      <c r="K2540" s="21">
        <f t="shared" ca="1" si="151"/>
        <v>1</v>
      </c>
      <c r="L2540" s="21">
        <f ca="1">IF(K2540=0,"",COUNTIF($K$2:K2540,"&gt;0"))</f>
        <v>2539</v>
      </c>
      <c r="M2540" s="50" t="str">
        <f t="shared" ca="1" si="152"/>
        <v>Eintrag 2539</v>
      </c>
    </row>
    <row r="2541" spans="1:13" s="18" customFormat="1" ht="14.25" x14ac:dyDescent="0.2">
      <c r="A2541" s="18" t="str">
        <f>IF(gesamt!C2541="",CONCATENATE("Eintrag ",J2541),gesamt!A2541)</f>
        <v>Eintrag 2540</v>
      </c>
      <c r="B2541" s="18">
        <v>100</v>
      </c>
      <c r="C2541" s="19">
        <f>IF(gesamt!C2541="",100,gesamt!D2541)</f>
        <v>100</v>
      </c>
      <c r="D2541" s="20">
        <f>IF(gesamt!C2541="",10,gesamt!G2541)</f>
        <v>10</v>
      </c>
      <c r="E2541" s="20">
        <f>IF(gesamt!C2541="",10,gesamt!H2541)</f>
        <v>10</v>
      </c>
      <c r="F2541" s="20">
        <f>IF(gesamt!C2541="",10,gesamt!I2541)</f>
        <v>10</v>
      </c>
      <c r="G2541" s="20">
        <f>IF(gesamt!C2541="",0,gesamt!J2541)</f>
        <v>0</v>
      </c>
      <c r="H2541" s="20">
        <f>IF(gesamt!C2541="",0,gesamt!K2541)</f>
        <v>0</v>
      </c>
      <c r="I2541" s="19">
        <f t="shared" si="153"/>
        <v>176</v>
      </c>
      <c r="J2541" s="22">
        <f t="shared" si="154"/>
        <v>2540</v>
      </c>
      <c r="K2541" s="21">
        <f t="shared" ca="1" si="151"/>
        <v>1</v>
      </c>
      <c r="L2541" s="21">
        <f ca="1">IF(K2541=0,"",COUNTIF($K$2:K2541,"&gt;0"))</f>
        <v>2540</v>
      </c>
      <c r="M2541" s="50" t="str">
        <f t="shared" ca="1" si="152"/>
        <v>Eintrag 2540</v>
      </c>
    </row>
    <row r="2542" spans="1:13" s="18" customFormat="1" ht="14.25" x14ac:dyDescent="0.2">
      <c r="A2542" s="18" t="str">
        <f>IF(gesamt!C2542="",CONCATENATE("Eintrag ",J2542),gesamt!A2542)</f>
        <v>Eintrag 2541</v>
      </c>
      <c r="B2542" s="18">
        <v>100</v>
      </c>
      <c r="C2542" s="19">
        <f>IF(gesamt!C2542="",100,gesamt!D2542)</f>
        <v>100</v>
      </c>
      <c r="D2542" s="20">
        <f>IF(gesamt!C2542="",10,gesamt!G2542)</f>
        <v>10</v>
      </c>
      <c r="E2542" s="20">
        <f>IF(gesamt!C2542="",10,gesamt!H2542)</f>
        <v>10</v>
      </c>
      <c r="F2542" s="20">
        <f>IF(gesamt!C2542="",10,gesamt!I2542)</f>
        <v>10</v>
      </c>
      <c r="G2542" s="20">
        <f>IF(gesamt!C2542="",0,gesamt!J2542)</f>
        <v>0</v>
      </c>
      <c r="H2542" s="20">
        <f>IF(gesamt!C2542="",0,gesamt!K2542)</f>
        <v>0</v>
      </c>
      <c r="I2542" s="19">
        <f t="shared" si="153"/>
        <v>176</v>
      </c>
      <c r="J2542" s="22">
        <f t="shared" si="154"/>
        <v>2541</v>
      </c>
      <c r="K2542" s="21">
        <f t="shared" ca="1" si="151"/>
        <v>1</v>
      </c>
      <c r="L2542" s="21">
        <f ca="1">IF(K2542=0,"",COUNTIF($K$2:K2542,"&gt;0"))</f>
        <v>2541</v>
      </c>
      <c r="M2542" s="50" t="str">
        <f t="shared" ca="1" si="152"/>
        <v>Eintrag 2541</v>
      </c>
    </row>
    <row r="2543" spans="1:13" s="18" customFormat="1" ht="14.25" x14ac:dyDescent="0.2">
      <c r="A2543" s="18" t="str">
        <f>IF(gesamt!C2543="",CONCATENATE("Eintrag ",J2543),gesamt!A2543)</f>
        <v>Eintrag 2542</v>
      </c>
      <c r="B2543" s="18">
        <v>100</v>
      </c>
      <c r="C2543" s="19">
        <f>IF(gesamt!C2543="",100,gesamt!D2543)</f>
        <v>100</v>
      </c>
      <c r="D2543" s="20">
        <f>IF(gesamt!C2543="",10,gesamt!G2543)</f>
        <v>10</v>
      </c>
      <c r="E2543" s="20">
        <f>IF(gesamt!C2543="",10,gesamt!H2543)</f>
        <v>10</v>
      </c>
      <c r="F2543" s="20">
        <f>IF(gesamt!C2543="",10,gesamt!I2543)</f>
        <v>10</v>
      </c>
      <c r="G2543" s="20">
        <f>IF(gesamt!C2543="",0,gesamt!J2543)</f>
        <v>0</v>
      </c>
      <c r="H2543" s="20">
        <f>IF(gesamt!C2543="",0,gesamt!K2543)</f>
        <v>0</v>
      </c>
      <c r="I2543" s="19">
        <f t="shared" si="153"/>
        <v>176</v>
      </c>
      <c r="J2543" s="22">
        <f t="shared" si="154"/>
        <v>2542</v>
      </c>
      <c r="K2543" s="21">
        <f t="shared" ca="1" si="151"/>
        <v>1</v>
      </c>
      <c r="L2543" s="21">
        <f ca="1">IF(K2543=0,"",COUNTIF($K$2:K2543,"&gt;0"))</f>
        <v>2542</v>
      </c>
      <c r="M2543" s="50" t="str">
        <f t="shared" ca="1" si="152"/>
        <v>Eintrag 2542</v>
      </c>
    </row>
    <row r="2544" spans="1:13" s="18" customFormat="1" ht="14.25" x14ac:dyDescent="0.2">
      <c r="A2544" s="18" t="str">
        <f>IF(gesamt!C2544="",CONCATENATE("Eintrag ",J2544),gesamt!A2544)</f>
        <v>Eintrag 2543</v>
      </c>
      <c r="B2544" s="18">
        <v>100</v>
      </c>
      <c r="C2544" s="19">
        <f>IF(gesamt!C2544="",100,gesamt!D2544)</f>
        <v>100</v>
      </c>
      <c r="D2544" s="20">
        <f>IF(gesamt!C2544="",10,gesamt!G2544)</f>
        <v>10</v>
      </c>
      <c r="E2544" s="20">
        <f>IF(gesamt!C2544="",10,gesamt!H2544)</f>
        <v>10</v>
      </c>
      <c r="F2544" s="20">
        <f>IF(gesamt!C2544="",10,gesamt!I2544)</f>
        <v>10</v>
      </c>
      <c r="G2544" s="20">
        <f>IF(gesamt!C2544="",0,gesamt!J2544)</f>
        <v>0</v>
      </c>
      <c r="H2544" s="20">
        <f>IF(gesamt!C2544="",0,gesamt!K2544)</f>
        <v>0</v>
      </c>
      <c r="I2544" s="19">
        <f t="shared" si="153"/>
        <v>176</v>
      </c>
      <c r="J2544" s="22">
        <f t="shared" si="154"/>
        <v>2543</v>
      </c>
      <c r="K2544" s="21">
        <f t="shared" ca="1" si="151"/>
        <v>1</v>
      </c>
      <c r="L2544" s="21">
        <f ca="1">IF(K2544=0,"",COUNTIF($K$2:K2544,"&gt;0"))</f>
        <v>2543</v>
      </c>
      <c r="M2544" s="50" t="str">
        <f t="shared" ca="1" si="152"/>
        <v>Eintrag 2543</v>
      </c>
    </row>
    <row r="2545" spans="1:13" s="18" customFormat="1" ht="14.25" x14ac:dyDescent="0.2">
      <c r="A2545" s="18" t="str">
        <f>IF(gesamt!C2545="",CONCATENATE("Eintrag ",J2545),gesamt!A2545)</f>
        <v>Eintrag 2544</v>
      </c>
      <c r="B2545" s="18">
        <v>100</v>
      </c>
      <c r="C2545" s="19">
        <f>IF(gesamt!C2545="",100,gesamt!D2545)</f>
        <v>100</v>
      </c>
      <c r="D2545" s="20">
        <f>IF(gesamt!C2545="",10,gesamt!G2545)</f>
        <v>10</v>
      </c>
      <c r="E2545" s="20">
        <f>IF(gesamt!C2545="",10,gesamt!H2545)</f>
        <v>10</v>
      </c>
      <c r="F2545" s="20">
        <f>IF(gesamt!C2545="",10,gesamt!I2545)</f>
        <v>10</v>
      </c>
      <c r="G2545" s="20">
        <f>IF(gesamt!C2545="",0,gesamt!J2545)</f>
        <v>0</v>
      </c>
      <c r="H2545" s="20">
        <f>IF(gesamt!C2545="",0,gesamt!K2545)</f>
        <v>0</v>
      </c>
      <c r="I2545" s="19">
        <f t="shared" si="153"/>
        <v>176</v>
      </c>
      <c r="J2545" s="22">
        <f t="shared" si="154"/>
        <v>2544</v>
      </c>
      <c r="K2545" s="21">
        <f t="shared" ca="1" si="151"/>
        <v>1</v>
      </c>
      <c r="L2545" s="21">
        <f ca="1">IF(K2545=0,"",COUNTIF($K$2:K2545,"&gt;0"))</f>
        <v>2544</v>
      </c>
      <c r="M2545" s="50" t="str">
        <f t="shared" ca="1" si="152"/>
        <v>Eintrag 2544</v>
      </c>
    </row>
    <row r="2546" spans="1:13" s="18" customFormat="1" ht="14.25" x14ac:dyDescent="0.2">
      <c r="A2546" s="18" t="str">
        <f>IF(gesamt!C2546="",CONCATENATE("Eintrag ",J2546),gesamt!A2546)</f>
        <v>Eintrag 2545</v>
      </c>
      <c r="B2546" s="18">
        <v>100</v>
      </c>
      <c r="C2546" s="19">
        <f>IF(gesamt!C2546="",100,gesamt!D2546)</f>
        <v>100</v>
      </c>
      <c r="D2546" s="20">
        <f>IF(gesamt!C2546="",10,gesamt!G2546)</f>
        <v>10</v>
      </c>
      <c r="E2546" s="20">
        <f>IF(gesamt!C2546="",10,gesamt!H2546)</f>
        <v>10</v>
      </c>
      <c r="F2546" s="20">
        <f>IF(gesamt!C2546="",10,gesamt!I2546)</f>
        <v>10</v>
      </c>
      <c r="G2546" s="20">
        <f>IF(gesamt!C2546="",0,gesamt!J2546)</f>
        <v>0</v>
      </c>
      <c r="H2546" s="20">
        <f>IF(gesamt!C2546="",0,gesamt!K2546)</f>
        <v>0</v>
      </c>
      <c r="I2546" s="19">
        <f t="shared" si="153"/>
        <v>176</v>
      </c>
      <c r="J2546" s="22">
        <f t="shared" si="154"/>
        <v>2545</v>
      </c>
      <c r="K2546" s="21">
        <f t="shared" ca="1" si="151"/>
        <v>1</v>
      </c>
      <c r="L2546" s="21">
        <f ca="1">IF(K2546=0,"",COUNTIF($K$2:K2546,"&gt;0"))</f>
        <v>2545</v>
      </c>
      <c r="M2546" s="50" t="str">
        <f t="shared" ca="1" si="152"/>
        <v>Eintrag 2545</v>
      </c>
    </row>
    <row r="2547" spans="1:13" s="18" customFormat="1" ht="14.25" x14ac:dyDescent="0.2">
      <c r="A2547" s="18" t="str">
        <f>IF(gesamt!C2547="",CONCATENATE("Eintrag ",J2547),gesamt!A2547)</f>
        <v>Eintrag 2546</v>
      </c>
      <c r="B2547" s="18">
        <v>100</v>
      </c>
      <c r="C2547" s="19">
        <f>IF(gesamt!C2547="",100,gesamt!D2547)</f>
        <v>100</v>
      </c>
      <c r="D2547" s="20">
        <f>IF(gesamt!C2547="",10,gesamt!G2547)</f>
        <v>10</v>
      </c>
      <c r="E2547" s="20">
        <f>IF(gesamt!C2547="",10,gesamt!H2547)</f>
        <v>10</v>
      </c>
      <c r="F2547" s="20">
        <f>IF(gesamt!C2547="",10,gesamt!I2547)</f>
        <v>10</v>
      </c>
      <c r="G2547" s="20">
        <f>IF(gesamt!C2547="",0,gesamt!J2547)</f>
        <v>0</v>
      </c>
      <c r="H2547" s="20">
        <f>IF(gesamt!C2547="",0,gesamt!K2547)</f>
        <v>0</v>
      </c>
      <c r="I2547" s="19">
        <f t="shared" si="153"/>
        <v>176</v>
      </c>
      <c r="J2547" s="22">
        <f t="shared" si="154"/>
        <v>2546</v>
      </c>
      <c r="K2547" s="21">
        <f t="shared" ca="1" si="151"/>
        <v>1</v>
      </c>
      <c r="L2547" s="21">
        <f ca="1">IF(K2547=0,"",COUNTIF($K$2:K2547,"&gt;0"))</f>
        <v>2546</v>
      </c>
      <c r="M2547" s="50" t="str">
        <f t="shared" ca="1" si="152"/>
        <v>Eintrag 2546</v>
      </c>
    </row>
    <row r="2548" spans="1:13" s="18" customFormat="1" ht="14.25" x14ac:dyDescent="0.2">
      <c r="A2548" s="18" t="str">
        <f>IF(gesamt!C2548="",CONCATENATE("Eintrag ",J2548),gesamt!A2548)</f>
        <v>Eintrag 2547</v>
      </c>
      <c r="B2548" s="18">
        <v>100</v>
      </c>
      <c r="C2548" s="19">
        <f>IF(gesamt!C2548="",100,gesamt!D2548)</f>
        <v>100</v>
      </c>
      <c r="D2548" s="20">
        <f>IF(gesamt!C2548="",10,gesamt!G2548)</f>
        <v>10</v>
      </c>
      <c r="E2548" s="20">
        <f>IF(gesamt!C2548="",10,gesamt!H2548)</f>
        <v>10</v>
      </c>
      <c r="F2548" s="20">
        <f>IF(gesamt!C2548="",10,gesamt!I2548)</f>
        <v>10</v>
      </c>
      <c r="G2548" s="20">
        <f>IF(gesamt!C2548="",0,gesamt!J2548)</f>
        <v>0</v>
      </c>
      <c r="H2548" s="20">
        <f>IF(gesamt!C2548="",0,gesamt!K2548)</f>
        <v>0</v>
      </c>
      <c r="I2548" s="19">
        <f t="shared" si="153"/>
        <v>176</v>
      </c>
      <c r="J2548" s="22">
        <f t="shared" si="154"/>
        <v>2547</v>
      </c>
      <c r="K2548" s="21">
        <f t="shared" ca="1" si="151"/>
        <v>1</v>
      </c>
      <c r="L2548" s="21">
        <f ca="1">IF(K2548=0,"",COUNTIF($K$2:K2548,"&gt;0"))</f>
        <v>2547</v>
      </c>
      <c r="M2548" s="50" t="str">
        <f t="shared" ca="1" si="152"/>
        <v>Eintrag 2547</v>
      </c>
    </row>
    <row r="2549" spans="1:13" s="18" customFormat="1" ht="14.25" x14ac:dyDescent="0.2">
      <c r="A2549" s="18" t="str">
        <f>IF(gesamt!C2549="",CONCATENATE("Eintrag ",J2549),gesamt!A2549)</f>
        <v>Eintrag 2548</v>
      </c>
      <c r="B2549" s="18">
        <v>100</v>
      </c>
      <c r="C2549" s="19">
        <f>IF(gesamt!C2549="",100,gesamt!D2549)</f>
        <v>100</v>
      </c>
      <c r="D2549" s="20">
        <f>IF(gesamt!C2549="",10,gesamt!G2549)</f>
        <v>10</v>
      </c>
      <c r="E2549" s="20">
        <f>IF(gesamt!C2549="",10,gesamt!H2549)</f>
        <v>10</v>
      </c>
      <c r="F2549" s="20">
        <f>IF(gesamt!C2549="",10,gesamt!I2549)</f>
        <v>10</v>
      </c>
      <c r="G2549" s="20">
        <f>IF(gesamt!C2549="",0,gesamt!J2549)</f>
        <v>0</v>
      </c>
      <c r="H2549" s="20">
        <f>IF(gesamt!C2549="",0,gesamt!K2549)</f>
        <v>0</v>
      </c>
      <c r="I2549" s="19">
        <f t="shared" si="153"/>
        <v>176</v>
      </c>
      <c r="J2549" s="22">
        <f t="shared" si="154"/>
        <v>2548</v>
      </c>
      <c r="K2549" s="21">
        <f t="shared" ca="1" si="151"/>
        <v>1</v>
      </c>
      <c r="L2549" s="21">
        <f ca="1">IF(K2549=0,"",COUNTIF($K$2:K2549,"&gt;0"))</f>
        <v>2548</v>
      </c>
      <c r="M2549" s="50" t="str">
        <f t="shared" ca="1" si="152"/>
        <v>Eintrag 2548</v>
      </c>
    </row>
    <row r="2550" spans="1:13" s="18" customFormat="1" ht="14.25" x14ac:dyDescent="0.2">
      <c r="A2550" s="18" t="str">
        <f>IF(gesamt!C2550="",CONCATENATE("Eintrag ",J2550),gesamt!A2550)</f>
        <v>Eintrag 2549</v>
      </c>
      <c r="B2550" s="18">
        <v>100</v>
      </c>
      <c r="C2550" s="19">
        <f>IF(gesamt!C2550="",100,gesamt!D2550)</f>
        <v>100</v>
      </c>
      <c r="D2550" s="20">
        <f>IF(gesamt!C2550="",10,gesamt!G2550)</f>
        <v>10</v>
      </c>
      <c r="E2550" s="20">
        <f>IF(gesamt!C2550="",10,gesamt!H2550)</f>
        <v>10</v>
      </c>
      <c r="F2550" s="20">
        <f>IF(gesamt!C2550="",10,gesamt!I2550)</f>
        <v>10</v>
      </c>
      <c r="G2550" s="20">
        <f>IF(gesamt!C2550="",0,gesamt!J2550)</f>
        <v>0</v>
      </c>
      <c r="H2550" s="20">
        <f>IF(gesamt!C2550="",0,gesamt!K2550)</f>
        <v>0</v>
      </c>
      <c r="I2550" s="19">
        <f t="shared" si="153"/>
        <v>176</v>
      </c>
      <c r="J2550" s="22">
        <f t="shared" si="154"/>
        <v>2549</v>
      </c>
      <c r="K2550" s="21">
        <f t="shared" ca="1" si="151"/>
        <v>1</v>
      </c>
      <c r="L2550" s="21">
        <f ca="1">IF(K2550=0,"",COUNTIF($K$2:K2550,"&gt;0"))</f>
        <v>2549</v>
      </c>
      <c r="M2550" s="50" t="str">
        <f t="shared" ca="1" si="152"/>
        <v>Eintrag 2549</v>
      </c>
    </row>
    <row r="2551" spans="1:13" s="18" customFormat="1" ht="14.25" x14ac:dyDescent="0.2">
      <c r="A2551" s="18" t="str">
        <f>IF(gesamt!C2551="",CONCATENATE("Eintrag ",J2551),gesamt!A2551)</f>
        <v>Eintrag 2550</v>
      </c>
      <c r="B2551" s="18">
        <v>100</v>
      </c>
      <c r="C2551" s="19">
        <f>IF(gesamt!C2551="",100,gesamt!D2551)</f>
        <v>100</v>
      </c>
      <c r="D2551" s="20">
        <f>IF(gesamt!C2551="",10,gesamt!G2551)</f>
        <v>10</v>
      </c>
      <c r="E2551" s="20">
        <f>IF(gesamt!C2551="",10,gesamt!H2551)</f>
        <v>10</v>
      </c>
      <c r="F2551" s="20">
        <f>IF(gesamt!C2551="",10,gesamt!I2551)</f>
        <v>10</v>
      </c>
      <c r="G2551" s="20">
        <f>IF(gesamt!C2551="",0,gesamt!J2551)</f>
        <v>0</v>
      </c>
      <c r="H2551" s="20">
        <f>IF(gesamt!C2551="",0,gesamt!K2551)</f>
        <v>0</v>
      </c>
      <c r="I2551" s="19">
        <f t="shared" si="153"/>
        <v>176</v>
      </c>
      <c r="J2551" s="22">
        <f t="shared" si="154"/>
        <v>2550</v>
      </c>
      <c r="K2551" s="21">
        <f t="shared" ca="1" si="151"/>
        <v>1</v>
      </c>
      <c r="L2551" s="21">
        <f ca="1">IF(K2551=0,"",COUNTIF($K$2:K2551,"&gt;0"))</f>
        <v>2550</v>
      </c>
      <c r="M2551" s="50" t="str">
        <f t="shared" ca="1" si="152"/>
        <v>Eintrag 2550</v>
      </c>
    </row>
    <row r="2552" spans="1:13" s="18" customFormat="1" ht="14.25" x14ac:dyDescent="0.2">
      <c r="A2552" s="18" t="str">
        <f>IF(gesamt!C2552="",CONCATENATE("Eintrag ",J2552),gesamt!A2552)</f>
        <v>Eintrag 2551</v>
      </c>
      <c r="B2552" s="18">
        <v>100</v>
      </c>
      <c r="C2552" s="19">
        <f>IF(gesamt!C2552="",100,gesamt!D2552)</f>
        <v>100</v>
      </c>
      <c r="D2552" s="20">
        <f>IF(gesamt!C2552="",10,gesamt!G2552)</f>
        <v>10</v>
      </c>
      <c r="E2552" s="20">
        <f>IF(gesamt!C2552="",10,gesamt!H2552)</f>
        <v>10</v>
      </c>
      <c r="F2552" s="20">
        <f>IF(gesamt!C2552="",10,gesamt!I2552)</f>
        <v>10</v>
      </c>
      <c r="G2552" s="20">
        <f>IF(gesamt!C2552="",0,gesamt!J2552)</f>
        <v>0</v>
      </c>
      <c r="H2552" s="20">
        <f>IF(gesamt!C2552="",0,gesamt!K2552)</f>
        <v>0</v>
      </c>
      <c r="I2552" s="19">
        <f t="shared" si="153"/>
        <v>176</v>
      </c>
      <c r="J2552" s="22">
        <f t="shared" si="154"/>
        <v>2551</v>
      </c>
      <c r="K2552" s="21">
        <f t="shared" ca="1" si="151"/>
        <v>1</v>
      </c>
      <c r="L2552" s="21">
        <f ca="1">IF(K2552=0,"",COUNTIF($K$2:K2552,"&gt;0"))</f>
        <v>2551</v>
      </c>
      <c r="M2552" s="50" t="str">
        <f t="shared" ca="1" si="152"/>
        <v>Eintrag 2551</v>
      </c>
    </row>
    <row r="2553" spans="1:13" s="18" customFormat="1" ht="14.25" x14ac:dyDescent="0.2">
      <c r="A2553" s="18" t="str">
        <f>IF(gesamt!C2553="",CONCATENATE("Eintrag ",J2553),gesamt!A2553)</f>
        <v>Eintrag 2552</v>
      </c>
      <c r="B2553" s="18">
        <v>100</v>
      </c>
      <c r="C2553" s="19">
        <f>IF(gesamt!C2553="",100,gesamt!D2553)</f>
        <v>100</v>
      </c>
      <c r="D2553" s="20">
        <f>IF(gesamt!C2553="",10,gesamt!G2553)</f>
        <v>10</v>
      </c>
      <c r="E2553" s="20">
        <f>IF(gesamt!C2553="",10,gesamt!H2553)</f>
        <v>10</v>
      </c>
      <c r="F2553" s="20">
        <f>IF(gesamt!C2553="",10,gesamt!I2553)</f>
        <v>10</v>
      </c>
      <c r="G2553" s="20">
        <f>IF(gesamt!C2553="",0,gesamt!J2553)</f>
        <v>0</v>
      </c>
      <c r="H2553" s="20">
        <f>IF(gesamt!C2553="",0,gesamt!K2553)</f>
        <v>0</v>
      </c>
      <c r="I2553" s="19">
        <f t="shared" si="153"/>
        <v>176</v>
      </c>
      <c r="J2553" s="22">
        <f t="shared" si="154"/>
        <v>2552</v>
      </c>
      <c r="K2553" s="21">
        <f t="shared" ca="1" si="151"/>
        <v>1</v>
      </c>
      <c r="L2553" s="21">
        <f ca="1">IF(K2553=0,"",COUNTIF($K$2:K2553,"&gt;0"))</f>
        <v>2552</v>
      </c>
      <c r="M2553" s="50" t="str">
        <f t="shared" ca="1" si="152"/>
        <v>Eintrag 2552</v>
      </c>
    </row>
    <row r="2554" spans="1:13" s="18" customFormat="1" ht="14.25" x14ac:dyDescent="0.2">
      <c r="A2554" s="18" t="str">
        <f>IF(gesamt!C2554="",CONCATENATE("Eintrag ",J2554),gesamt!A2554)</f>
        <v>Eintrag 2553</v>
      </c>
      <c r="B2554" s="18">
        <v>100</v>
      </c>
      <c r="C2554" s="19">
        <f>IF(gesamt!C2554="",100,gesamt!D2554)</f>
        <v>100</v>
      </c>
      <c r="D2554" s="20">
        <f>IF(gesamt!C2554="",10,gesamt!G2554)</f>
        <v>10</v>
      </c>
      <c r="E2554" s="20">
        <f>IF(gesamt!C2554="",10,gesamt!H2554)</f>
        <v>10</v>
      </c>
      <c r="F2554" s="20">
        <f>IF(gesamt!C2554="",10,gesamt!I2554)</f>
        <v>10</v>
      </c>
      <c r="G2554" s="20">
        <f>IF(gesamt!C2554="",0,gesamt!J2554)</f>
        <v>0</v>
      </c>
      <c r="H2554" s="20">
        <f>IF(gesamt!C2554="",0,gesamt!K2554)</f>
        <v>0</v>
      </c>
      <c r="I2554" s="19">
        <f t="shared" si="153"/>
        <v>176</v>
      </c>
      <c r="J2554" s="22">
        <f t="shared" si="154"/>
        <v>2553</v>
      </c>
      <c r="K2554" s="21">
        <f t="shared" ca="1" si="151"/>
        <v>1</v>
      </c>
      <c r="L2554" s="21">
        <f ca="1">IF(K2554=0,"",COUNTIF($K$2:K2554,"&gt;0"))</f>
        <v>2553</v>
      </c>
      <c r="M2554" s="50" t="str">
        <f t="shared" ca="1" si="152"/>
        <v>Eintrag 2553</v>
      </c>
    </row>
    <row r="2555" spans="1:13" s="18" customFormat="1" ht="14.25" x14ac:dyDescent="0.2">
      <c r="A2555" s="18" t="str">
        <f>IF(gesamt!C2555="",CONCATENATE("Eintrag ",J2555),gesamt!A2555)</f>
        <v>Eintrag 2554</v>
      </c>
      <c r="B2555" s="18">
        <v>100</v>
      </c>
      <c r="C2555" s="19">
        <f>IF(gesamt!C2555="",100,gesamt!D2555)</f>
        <v>100</v>
      </c>
      <c r="D2555" s="20">
        <f>IF(gesamt!C2555="",10,gesamt!G2555)</f>
        <v>10</v>
      </c>
      <c r="E2555" s="20">
        <f>IF(gesamt!C2555="",10,gesamt!H2555)</f>
        <v>10</v>
      </c>
      <c r="F2555" s="20">
        <f>IF(gesamt!C2555="",10,gesamt!I2555)</f>
        <v>10</v>
      </c>
      <c r="G2555" s="20">
        <f>IF(gesamt!C2555="",0,gesamt!J2555)</f>
        <v>0</v>
      </c>
      <c r="H2555" s="20">
        <f>IF(gesamt!C2555="",0,gesamt!K2555)</f>
        <v>0</v>
      </c>
      <c r="I2555" s="19">
        <f t="shared" si="153"/>
        <v>176</v>
      </c>
      <c r="J2555" s="22">
        <f t="shared" si="154"/>
        <v>2554</v>
      </c>
      <c r="K2555" s="21">
        <f t="shared" ref="K2555:K2618" ca="1" si="155">IFERROR(SEARCH(INDIRECT(CELL("address")),A2555),0)</f>
        <v>1</v>
      </c>
      <c r="L2555" s="21">
        <f ca="1">IF(K2555=0,"",COUNTIF($K$2:K2555,"&gt;0"))</f>
        <v>2554</v>
      </c>
      <c r="M2555" s="50" t="str">
        <f t="shared" ca="1" si="152"/>
        <v>Eintrag 2554</v>
      </c>
    </row>
    <row r="2556" spans="1:13" s="18" customFormat="1" ht="14.25" x14ac:dyDescent="0.2">
      <c r="A2556" s="18" t="str">
        <f>IF(gesamt!C2556="",CONCATENATE("Eintrag ",J2556),gesamt!A2556)</f>
        <v>Eintrag 2555</v>
      </c>
      <c r="B2556" s="18">
        <v>100</v>
      </c>
      <c r="C2556" s="19">
        <f>IF(gesamt!C2556="",100,gesamt!D2556)</f>
        <v>100</v>
      </c>
      <c r="D2556" s="20">
        <f>IF(gesamt!C2556="",10,gesamt!G2556)</f>
        <v>10</v>
      </c>
      <c r="E2556" s="20">
        <f>IF(gesamt!C2556="",10,gesamt!H2556)</f>
        <v>10</v>
      </c>
      <c r="F2556" s="20">
        <f>IF(gesamt!C2556="",10,gesamt!I2556)</f>
        <v>10</v>
      </c>
      <c r="G2556" s="20">
        <f>IF(gesamt!C2556="",0,gesamt!J2556)</f>
        <v>0</v>
      </c>
      <c r="H2556" s="20">
        <f>IF(gesamt!C2556="",0,gesamt!K2556)</f>
        <v>0</v>
      </c>
      <c r="I2556" s="19">
        <f t="shared" si="153"/>
        <v>176</v>
      </c>
      <c r="J2556" s="22">
        <f t="shared" si="154"/>
        <v>2555</v>
      </c>
      <c r="K2556" s="21">
        <f t="shared" ca="1" si="155"/>
        <v>1</v>
      </c>
      <c r="L2556" s="21">
        <f ca="1">IF(K2556=0,"",COUNTIF($K$2:K2556,"&gt;0"))</f>
        <v>2555</v>
      </c>
      <c r="M2556" s="50" t="str">
        <f t="shared" ca="1" si="152"/>
        <v>Eintrag 2555</v>
      </c>
    </row>
    <row r="2557" spans="1:13" s="18" customFormat="1" ht="14.25" x14ac:dyDescent="0.2">
      <c r="A2557" s="18" t="str">
        <f>IF(gesamt!C2557="",CONCATENATE("Eintrag ",J2557),gesamt!A2557)</f>
        <v>Eintrag 2556</v>
      </c>
      <c r="B2557" s="18">
        <v>100</v>
      </c>
      <c r="C2557" s="19">
        <f>IF(gesamt!C2557="",100,gesamt!D2557)</f>
        <v>100</v>
      </c>
      <c r="D2557" s="20">
        <f>IF(gesamt!C2557="",10,gesamt!G2557)</f>
        <v>10</v>
      </c>
      <c r="E2557" s="20">
        <f>IF(gesamt!C2557="",10,gesamt!H2557)</f>
        <v>10</v>
      </c>
      <c r="F2557" s="20">
        <f>IF(gesamt!C2557="",10,gesamt!I2557)</f>
        <v>10</v>
      </c>
      <c r="G2557" s="20">
        <f>IF(gesamt!C2557="",0,gesamt!J2557)</f>
        <v>0</v>
      </c>
      <c r="H2557" s="20">
        <f>IF(gesamt!C2557="",0,gesamt!K2557)</f>
        <v>0</v>
      </c>
      <c r="I2557" s="19">
        <f t="shared" si="153"/>
        <v>176</v>
      </c>
      <c r="J2557" s="22">
        <f t="shared" si="154"/>
        <v>2556</v>
      </c>
      <c r="K2557" s="21">
        <f t="shared" ca="1" si="155"/>
        <v>1</v>
      </c>
      <c r="L2557" s="21">
        <f ca="1">IF(K2557=0,"",COUNTIF($K$2:K2557,"&gt;0"))</f>
        <v>2556</v>
      </c>
      <c r="M2557" s="50" t="str">
        <f t="shared" ca="1" si="152"/>
        <v>Eintrag 2556</v>
      </c>
    </row>
    <row r="2558" spans="1:13" s="18" customFormat="1" ht="14.25" x14ac:dyDescent="0.2">
      <c r="A2558" s="18" t="str">
        <f>IF(gesamt!C2558="",CONCATENATE("Eintrag ",J2558),gesamt!A2558)</f>
        <v>Eintrag 2557</v>
      </c>
      <c r="B2558" s="18">
        <v>100</v>
      </c>
      <c r="C2558" s="19">
        <f>IF(gesamt!C2558="",100,gesamt!D2558)</f>
        <v>100</v>
      </c>
      <c r="D2558" s="20">
        <f>IF(gesamt!C2558="",10,gesamt!G2558)</f>
        <v>10</v>
      </c>
      <c r="E2558" s="20">
        <f>IF(gesamt!C2558="",10,gesamt!H2558)</f>
        <v>10</v>
      </c>
      <c r="F2558" s="20">
        <f>IF(gesamt!C2558="",10,gesamt!I2558)</f>
        <v>10</v>
      </c>
      <c r="G2558" s="20">
        <f>IF(gesamt!C2558="",0,gesamt!J2558)</f>
        <v>0</v>
      </c>
      <c r="H2558" s="20">
        <f>IF(gesamt!C2558="",0,gesamt!K2558)</f>
        <v>0</v>
      </c>
      <c r="I2558" s="19">
        <f t="shared" si="153"/>
        <v>176</v>
      </c>
      <c r="J2558" s="22">
        <f t="shared" si="154"/>
        <v>2557</v>
      </c>
      <c r="K2558" s="21">
        <f t="shared" ca="1" si="155"/>
        <v>1</v>
      </c>
      <c r="L2558" s="21">
        <f ca="1">IF(K2558=0,"",COUNTIF($K$2:K2558,"&gt;0"))</f>
        <v>2557</v>
      </c>
      <c r="M2558" s="50" t="str">
        <f t="shared" ca="1" si="152"/>
        <v>Eintrag 2557</v>
      </c>
    </row>
    <row r="2559" spans="1:13" s="18" customFormat="1" ht="14.25" x14ac:dyDescent="0.2">
      <c r="A2559" s="18" t="str">
        <f>IF(gesamt!C2559="",CONCATENATE("Eintrag ",J2559),gesamt!A2559)</f>
        <v>Eintrag 2558</v>
      </c>
      <c r="B2559" s="18">
        <v>100</v>
      </c>
      <c r="C2559" s="19">
        <f>IF(gesamt!C2559="",100,gesamt!D2559)</f>
        <v>100</v>
      </c>
      <c r="D2559" s="20">
        <f>IF(gesamt!C2559="",10,gesamt!G2559)</f>
        <v>10</v>
      </c>
      <c r="E2559" s="20">
        <f>IF(gesamt!C2559="",10,gesamt!H2559)</f>
        <v>10</v>
      </c>
      <c r="F2559" s="20">
        <f>IF(gesamt!C2559="",10,gesamt!I2559)</f>
        <v>10</v>
      </c>
      <c r="G2559" s="20">
        <f>IF(gesamt!C2559="",0,gesamt!J2559)</f>
        <v>0</v>
      </c>
      <c r="H2559" s="20">
        <f>IF(gesamt!C2559="",0,gesamt!K2559)</f>
        <v>0</v>
      </c>
      <c r="I2559" s="19">
        <f t="shared" si="153"/>
        <v>176</v>
      </c>
      <c r="J2559" s="22">
        <f t="shared" si="154"/>
        <v>2558</v>
      </c>
      <c r="K2559" s="21">
        <f t="shared" ca="1" si="155"/>
        <v>1</v>
      </c>
      <c r="L2559" s="21">
        <f ca="1">IF(K2559=0,"",COUNTIF($K$2:K2559,"&gt;0"))</f>
        <v>2558</v>
      </c>
      <c r="M2559" s="50" t="str">
        <f t="shared" ca="1" si="152"/>
        <v>Eintrag 2558</v>
      </c>
    </row>
    <row r="2560" spans="1:13" s="18" customFormat="1" ht="14.25" x14ac:dyDescent="0.2">
      <c r="A2560" s="18" t="str">
        <f>IF(gesamt!C2560="",CONCATENATE("Eintrag ",J2560),gesamt!A2560)</f>
        <v>Eintrag 2559</v>
      </c>
      <c r="B2560" s="18">
        <v>100</v>
      </c>
      <c r="C2560" s="19">
        <f>IF(gesamt!C2560="",100,gesamt!D2560)</f>
        <v>100</v>
      </c>
      <c r="D2560" s="20">
        <f>IF(gesamt!C2560="",10,gesamt!G2560)</f>
        <v>10</v>
      </c>
      <c r="E2560" s="20">
        <f>IF(gesamt!C2560="",10,gesamt!H2560)</f>
        <v>10</v>
      </c>
      <c r="F2560" s="20">
        <f>IF(gesamt!C2560="",10,gesamt!I2560)</f>
        <v>10</v>
      </c>
      <c r="G2560" s="20">
        <f>IF(gesamt!C2560="",0,gesamt!J2560)</f>
        <v>0</v>
      </c>
      <c r="H2560" s="20">
        <f>IF(gesamt!C2560="",0,gesamt!K2560)</f>
        <v>0</v>
      </c>
      <c r="I2560" s="19">
        <f t="shared" si="153"/>
        <v>176</v>
      </c>
      <c r="J2560" s="22">
        <f t="shared" si="154"/>
        <v>2559</v>
      </c>
      <c r="K2560" s="21">
        <f t="shared" ca="1" si="155"/>
        <v>1</v>
      </c>
      <c r="L2560" s="21">
        <f ca="1">IF(K2560=0,"",COUNTIF($K$2:K2560,"&gt;0"))</f>
        <v>2559</v>
      </c>
      <c r="M2560" s="50" t="str">
        <f t="shared" ca="1" si="152"/>
        <v>Eintrag 2559</v>
      </c>
    </row>
    <row r="2561" spans="1:13" s="18" customFormat="1" ht="14.25" x14ac:dyDescent="0.2">
      <c r="A2561" s="18" t="str">
        <f>IF(gesamt!C2561="",CONCATENATE("Eintrag ",J2561),gesamt!A2561)</f>
        <v>Eintrag 2560</v>
      </c>
      <c r="B2561" s="18">
        <v>100</v>
      </c>
      <c r="C2561" s="19">
        <f>IF(gesamt!C2561="",100,gesamt!D2561)</f>
        <v>100</v>
      </c>
      <c r="D2561" s="20">
        <f>IF(gesamt!C2561="",10,gesamt!G2561)</f>
        <v>10</v>
      </c>
      <c r="E2561" s="20">
        <f>IF(gesamt!C2561="",10,gesamt!H2561)</f>
        <v>10</v>
      </c>
      <c r="F2561" s="20">
        <f>IF(gesamt!C2561="",10,gesamt!I2561)</f>
        <v>10</v>
      </c>
      <c r="G2561" s="20">
        <f>IF(gesamt!C2561="",0,gesamt!J2561)</f>
        <v>0</v>
      </c>
      <c r="H2561" s="20">
        <f>IF(gesamt!C2561="",0,gesamt!K2561)</f>
        <v>0</v>
      </c>
      <c r="I2561" s="19">
        <f t="shared" si="153"/>
        <v>176</v>
      </c>
      <c r="J2561" s="22">
        <f t="shared" si="154"/>
        <v>2560</v>
      </c>
      <c r="K2561" s="21">
        <f t="shared" ca="1" si="155"/>
        <v>1</v>
      </c>
      <c r="L2561" s="21">
        <f ca="1">IF(K2561=0,"",COUNTIF($K$2:K2561,"&gt;0"))</f>
        <v>2560</v>
      </c>
      <c r="M2561" s="50" t="str">
        <f t="shared" ca="1" si="152"/>
        <v>Eintrag 2560</v>
      </c>
    </row>
    <row r="2562" spans="1:13" s="18" customFormat="1" ht="14.25" x14ac:dyDescent="0.2">
      <c r="A2562" s="18" t="str">
        <f>IF(gesamt!C2562="",CONCATENATE("Eintrag ",J2562),gesamt!A2562)</f>
        <v>Eintrag 2561</v>
      </c>
      <c r="B2562" s="18">
        <v>100</v>
      </c>
      <c r="C2562" s="19">
        <f>IF(gesamt!C2562="",100,gesamt!D2562)</f>
        <v>100</v>
      </c>
      <c r="D2562" s="20">
        <f>IF(gesamt!C2562="",10,gesamt!G2562)</f>
        <v>10</v>
      </c>
      <c r="E2562" s="20">
        <f>IF(gesamt!C2562="",10,gesamt!H2562)</f>
        <v>10</v>
      </c>
      <c r="F2562" s="20">
        <f>IF(gesamt!C2562="",10,gesamt!I2562)</f>
        <v>10</v>
      </c>
      <c r="G2562" s="20">
        <f>IF(gesamt!C2562="",0,gesamt!J2562)</f>
        <v>0</v>
      </c>
      <c r="H2562" s="20">
        <f>IF(gesamt!C2562="",0,gesamt!K2562)</f>
        <v>0</v>
      </c>
      <c r="I2562" s="19">
        <f t="shared" si="153"/>
        <v>176</v>
      </c>
      <c r="J2562" s="22">
        <f t="shared" si="154"/>
        <v>2561</v>
      </c>
      <c r="K2562" s="21">
        <f t="shared" ca="1" si="155"/>
        <v>1</v>
      </c>
      <c r="L2562" s="21">
        <f ca="1">IF(K2562=0,"",COUNTIF($K$2:K2562,"&gt;0"))</f>
        <v>2561</v>
      </c>
      <c r="M2562" s="50" t="str">
        <f t="shared" ref="M2562:M2625" ca="1" si="156">IFERROR(INDEX(A:A,MATCH(ROW(K2561),L:L,0)),"")</f>
        <v>Eintrag 2561</v>
      </c>
    </row>
    <row r="2563" spans="1:13" s="18" customFormat="1" ht="14.25" x14ac:dyDescent="0.2">
      <c r="A2563" s="18" t="str">
        <f>IF(gesamt!C2563="",CONCATENATE("Eintrag ",J2563),gesamt!A2563)</f>
        <v>Eintrag 2562</v>
      </c>
      <c r="B2563" s="18">
        <v>100</v>
      </c>
      <c r="C2563" s="19">
        <f>IF(gesamt!C2563="",100,gesamt!D2563)</f>
        <v>100</v>
      </c>
      <c r="D2563" s="20">
        <f>IF(gesamt!C2563="",10,gesamt!G2563)</f>
        <v>10</v>
      </c>
      <c r="E2563" s="20">
        <f>IF(gesamt!C2563="",10,gesamt!H2563)</f>
        <v>10</v>
      </c>
      <c r="F2563" s="20">
        <f>IF(gesamt!C2563="",10,gesamt!I2563)</f>
        <v>10</v>
      </c>
      <c r="G2563" s="20">
        <f>IF(gesamt!C2563="",0,gesamt!J2563)</f>
        <v>0</v>
      </c>
      <c r="H2563" s="20">
        <f>IF(gesamt!C2563="",0,gesamt!K2563)</f>
        <v>0</v>
      </c>
      <c r="I2563" s="19">
        <f t="shared" ref="I2563:I2626" si="157">D2563*4.1+E2563*9.3+F2563*4.2+G2563*7+H2563*3</f>
        <v>176</v>
      </c>
      <c r="J2563" s="22">
        <f t="shared" si="154"/>
        <v>2562</v>
      </c>
      <c r="K2563" s="21">
        <f t="shared" ca="1" si="155"/>
        <v>1</v>
      </c>
      <c r="L2563" s="21">
        <f ca="1">IF(K2563=0,"",COUNTIF($K$2:K2563,"&gt;0"))</f>
        <v>2562</v>
      </c>
      <c r="M2563" s="50" t="str">
        <f t="shared" ca="1" si="156"/>
        <v>Eintrag 2562</v>
      </c>
    </row>
    <row r="2564" spans="1:13" s="18" customFormat="1" ht="14.25" x14ac:dyDescent="0.2">
      <c r="A2564" s="18" t="str">
        <f>IF(gesamt!C2564="",CONCATENATE("Eintrag ",J2564),gesamt!A2564)</f>
        <v>Eintrag 2563</v>
      </c>
      <c r="B2564" s="18">
        <v>100</v>
      </c>
      <c r="C2564" s="19">
        <f>IF(gesamt!C2564="",100,gesamt!D2564)</f>
        <v>100</v>
      </c>
      <c r="D2564" s="20">
        <f>IF(gesamt!C2564="",10,gesamt!G2564)</f>
        <v>10</v>
      </c>
      <c r="E2564" s="20">
        <f>IF(gesamt!C2564="",10,gesamt!H2564)</f>
        <v>10</v>
      </c>
      <c r="F2564" s="20">
        <f>IF(gesamt!C2564="",10,gesamt!I2564)</f>
        <v>10</v>
      </c>
      <c r="G2564" s="20">
        <f>IF(gesamt!C2564="",0,gesamt!J2564)</f>
        <v>0</v>
      </c>
      <c r="H2564" s="20">
        <f>IF(gesamt!C2564="",0,gesamt!K2564)</f>
        <v>0</v>
      </c>
      <c r="I2564" s="19">
        <f t="shared" si="157"/>
        <v>176</v>
      </c>
      <c r="J2564" s="22">
        <f t="shared" si="154"/>
        <v>2563</v>
      </c>
      <c r="K2564" s="21">
        <f t="shared" ca="1" si="155"/>
        <v>1</v>
      </c>
      <c r="L2564" s="21">
        <f ca="1">IF(K2564=0,"",COUNTIF($K$2:K2564,"&gt;0"))</f>
        <v>2563</v>
      </c>
      <c r="M2564" s="50" t="str">
        <f t="shared" ca="1" si="156"/>
        <v>Eintrag 2563</v>
      </c>
    </row>
    <row r="2565" spans="1:13" s="18" customFormat="1" ht="14.25" x14ac:dyDescent="0.2">
      <c r="A2565" s="18" t="str">
        <f>IF(gesamt!C2565="",CONCATENATE("Eintrag ",J2565),gesamt!A2565)</f>
        <v>Eintrag 2564</v>
      </c>
      <c r="B2565" s="18">
        <v>100</v>
      </c>
      <c r="C2565" s="19">
        <f>IF(gesamt!C2565="",100,gesamt!D2565)</f>
        <v>100</v>
      </c>
      <c r="D2565" s="20">
        <f>IF(gesamt!C2565="",10,gesamt!G2565)</f>
        <v>10</v>
      </c>
      <c r="E2565" s="20">
        <f>IF(gesamt!C2565="",10,gesamt!H2565)</f>
        <v>10</v>
      </c>
      <c r="F2565" s="20">
        <f>IF(gesamt!C2565="",10,gesamt!I2565)</f>
        <v>10</v>
      </c>
      <c r="G2565" s="20">
        <f>IF(gesamt!C2565="",0,gesamt!J2565)</f>
        <v>0</v>
      </c>
      <c r="H2565" s="20">
        <f>IF(gesamt!C2565="",0,gesamt!K2565)</f>
        <v>0</v>
      </c>
      <c r="I2565" s="19">
        <f t="shared" si="157"/>
        <v>176</v>
      </c>
      <c r="J2565" s="22">
        <f t="shared" si="154"/>
        <v>2564</v>
      </c>
      <c r="K2565" s="21">
        <f t="shared" ca="1" si="155"/>
        <v>1</v>
      </c>
      <c r="L2565" s="21">
        <f ca="1">IF(K2565=0,"",COUNTIF($K$2:K2565,"&gt;0"))</f>
        <v>2564</v>
      </c>
      <c r="M2565" s="50" t="str">
        <f t="shared" ca="1" si="156"/>
        <v>Eintrag 2564</v>
      </c>
    </row>
    <row r="2566" spans="1:13" s="18" customFormat="1" ht="14.25" x14ac:dyDescent="0.2">
      <c r="A2566" s="18" t="str">
        <f>IF(gesamt!C2566="",CONCATENATE("Eintrag ",J2566),gesamt!A2566)</f>
        <v>Eintrag 2565</v>
      </c>
      <c r="B2566" s="18">
        <v>100</v>
      </c>
      <c r="C2566" s="19">
        <f>IF(gesamt!C2566="",100,gesamt!D2566)</f>
        <v>100</v>
      </c>
      <c r="D2566" s="20">
        <f>IF(gesamt!C2566="",10,gesamt!G2566)</f>
        <v>10</v>
      </c>
      <c r="E2566" s="20">
        <f>IF(gesamt!C2566="",10,gesamt!H2566)</f>
        <v>10</v>
      </c>
      <c r="F2566" s="20">
        <f>IF(gesamt!C2566="",10,gesamt!I2566)</f>
        <v>10</v>
      </c>
      <c r="G2566" s="20">
        <f>IF(gesamt!C2566="",0,gesamt!J2566)</f>
        <v>0</v>
      </c>
      <c r="H2566" s="20">
        <f>IF(gesamt!C2566="",0,gesamt!K2566)</f>
        <v>0</v>
      </c>
      <c r="I2566" s="19">
        <f t="shared" si="157"/>
        <v>176</v>
      </c>
      <c r="J2566" s="22">
        <f t="shared" si="154"/>
        <v>2565</v>
      </c>
      <c r="K2566" s="21">
        <f t="shared" ca="1" si="155"/>
        <v>1</v>
      </c>
      <c r="L2566" s="21">
        <f ca="1">IF(K2566=0,"",COUNTIF($K$2:K2566,"&gt;0"))</f>
        <v>2565</v>
      </c>
      <c r="M2566" s="50" t="str">
        <f t="shared" ca="1" si="156"/>
        <v>Eintrag 2565</v>
      </c>
    </row>
    <row r="2567" spans="1:13" s="18" customFormat="1" ht="14.25" x14ac:dyDescent="0.2">
      <c r="A2567" s="18" t="str">
        <f>IF(gesamt!C2567="",CONCATENATE("Eintrag ",J2567),gesamt!A2567)</f>
        <v>Eintrag 2566</v>
      </c>
      <c r="B2567" s="18">
        <v>100</v>
      </c>
      <c r="C2567" s="19">
        <f>IF(gesamt!C2567="",100,gesamt!D2567)</f>
        <v>100</v>
      </c>
      <c r="D2567" s="20">
        <f>IF(gesamt!C2567="",10,gesamt!G2567)</f>
        <v>10</v>
      </c>
      <c r="E2567" s="20">
        <f>IF(gesamt!C2567="",10,gesamt!H2567)</f>
        <v>10</v>
      </c>
      <c r="F2567" s="20">
        <f>IF(gesamt!C2567="",10,gesamt!I2567)</f>
        <v>10</v>
      </c>
      <c r="G2567" s="20">
        <f>IF(gesamt!C2567="",0,gesamt!J2567)</f>
        <v>0</v>
      </c>
      <c r="H2567" s="20">
        <f>IF(gesamt!C2567="",0,gesamt!K2567)</f>
        <v>0</v>
      </c>
      <c r="I2567" s="19">
        <f t="shared" si="157"/>
        <v>176</v>
      </c>
      <c r="J2567" s="22">
        <f t="shared" si="154"/>
        <v>2566</v>
      </c>
      <c r="K2567" s="21">
        <f t="shared" ca="1" si="155"/>
        <v>1</v>
      </c>
      <c r="L2567" s="21">
        <f ca="1">IF(K2567=0,"",COUNTIF($K$2:K2567,"&gt;0"))</f>
        <v>2566</v>
      </c>
      <c r="M2567" s="50" t="str">
        <f t="shared" ca="1" si="156"/>
        <v>Eintrag 2566</v>
      </c>
    </row>
    <row r="2568" spans="1:13" s="18" customFormat="1" ht="14.25" x14ac:dyDescent="0.2">
      <c r="A2568" s="18" t="str">
        <f>IF(gesamt!C2568="",CONCATENATE("Eintrag ",J2568),gesamt!A2568)</f>
        <v>Eintrag 2567</v>
      </c>
      <c r="B2568" s="18">
        <v>100</v>
      </c>
      <c r="C2568" s="19">
        <f>IF(gesamt!C2568="",100,gesamt!D2568)</f>
        <v>100</v>
      </c>
      <c r="D2568" s="20">
        <f>IF(gesamt!C2568="",10,gesamt!G2568)</f>
        <v>10</v>
      </c>
      <c r="E2568" s="20">
        <f>IF(gesamt!C2568="",10,gesamt!H2568)</f>
        <v>10</v>
      </c>
      <c r="F2568" s="20">
        <f>IF(gesamt!C2568="",10,gesamt!I2568)</f>
        <v>10</v>
      </c>
      <c r="G2568" s="20">
        <f>IF(gesamt!C2568="",0,gesamt!J2568)</f>
        <v>0</v>
      </c>
      <c r="H2568" s="20">
        <f>IF(gesamt!C2568="",0,gesamt!K2568)</f>
        <v>0</v>
      </c>
      <c r="I2568" s="19">
        <f t="shared" si="157"/>
        <v>176</v>
      </c>
      <c r="J2568" s="22">
        <f t="shared" si="154"/>
        <v>2567</v>
      </c>
      <c r="K2568" s="21">
        <f t="shared" ca="1" si="155"/>
        <v>1</v>
      </c>
      <c r="L2568" s="21">
        <f ca="1">IF(K2568=0,"",COUNTIF($K$2:K2568,"&gt;0"))</f>
        <v>2567</v>
      </c>
      <c r="M2568" s="50" t="str">
        <f t="shared" ca="1" si="156"/>
        <v>Eintrag 2567</v>
      </c>
    </row>
    <row r="2569" spans="1:13" s="18" customFormat="1" ht="14.25" x14ac:dyDescent="0.2">
      <c r="A2569" s="18" t="str">
        <f>IF(gesamt!C2569="",CONCATENATE("Eintrag ",J2569),gesamt!A2569)</f>
        <v>Eintrag 2568</v>
      </c>
      <c r="B2569" s="18">
        <v>100</v>
      </c>
      <c r="C2569" s="19">
        <f>IF(gesamt!C2569="",100,gesamt!D2569)</f>
        <v>100</v>
      </c>
      <c r="D2569" s="20">
        <f>IF(gesamt!C2569="",10,gesamt!G2569)</f>
        <v>10</v>
      </c>
      <c r="E2569" s="20">
        <f>IF(gesamt!C2569="",10,gesamt!H2569)</f>
        <v>10</v>
      </c>
      <c r="F2569" s="20">
        <f>IF(gesamt!C2569="",10,gesamt!I2569)</f>
        <v>10</v>
      </c>
      <c r="G2569" s="20">
        <f>IF(gesamt!C2569="",0,gesamt!J2569)</f>
        <v>0</v>
      </c>
      <c r="H2569" s="20">
        <f>IF(gesamt!C2569="",0,gesamt!K2569)</f>
        <v>0</v>
      </c>
      <c r="I2569" s="19">
        <f t="shared" si="157"/>
        <v>176</v>
      </c>
      <c r="J2569" s="22">
        <f t="shared" si="154"/>
        <v>2568</v>
      </c>
      <c r="K2569" s="21">
        <f t="shared" ca="1" si="155"/>
        <v>1</v>
      </c>
      <c r="L2569" s="21">
        <f ca="1">IF(K2569=0,"",COUNTIF($K$2:K2569,"&gt;0"))</f>
        <v>2568</v>
      </c>
      <c r="M2569" s="50" t="str">
        <f t="shared" ca="1" si="156"/>
        <v>Eintrag 2568</v>
      </c>
    </row>
    <row r="2570" spans="1:13" s="18" customFormat="1" ht="14.25" x14ac:dyDescent="0.2">
      <c r="A2570" s="18" t="str">
        <f>IF(gesamt!C2570="",CONCATENATE("Eintrag ",J2570),gesamt!A2570)</f>
        <v>Eintrag 2569</v>
      </c>
      <c r="B2570" s="18">
        <v>100</v>
      </c>
      <c r="C2570" s="19">
        <f>IF(gesamt!C2570="",100,gesamt!D2570)</f>
        <v>100</v>
      </c>
      <c r="D2570" s="20">
        <f>IF(gesamt!C2570="",10,gesamt!G2570)</f>
        <v>10</v>
      </c>
      <c r="E2570" s="20">
        <f>IF(gesamt!C2570="",10,gesamt!H2570)</f>
        <v>10</v>
      </c>
      <c r="F2570" s="20">
        <f>IF(gesamt!C2570="",10,gesamt!I2570)</f>
        <v>10</v>
      </c>
      <c r="G2570" s="20">
        <f>IF(gesamt!C2570="",0,gesamt!J2570)</f>
        <v>0</v>
      </c>
      <c r="H2570" s="20">
        <f>IF(gesamt!C2570="",0,gesamt!K2570)</f>
        <v>0</v>
      </c>
      <c r="I2570" s="19">
        <f t="shared" si="157"/>
        <v>176</v>
      </c>
      <c r="J2570" s="22">
        <f t="shared" si="154"/>
        <v>2569</v>
      </c>
      <c r="K2570" s="21">
        <f t="shared" ca="1" si="155"/>
        <v>1</v>
      </c>
      <c r="L2570" s="21">
        <f ca="1">IF(K2570=0,"",COUNTIF($K$2:K2570,"&gt;0"))</f>
        <v>2569</v>
      </c>
      <c r="M2570" s="50" t="str">
        <f t="shared" ca="1" si="156"/>
        <v>Eintrag 2569</v>
      </c>
    </row>
    <row r="2571" spans="1:13" s="18" customFormat="1" ht="14.25" x14ac:dyDescent="0.2">
      <c r="A2571" s="18" t="str">
        <f>IF(gesamt!C2571="",CONCATENATE("Eintrag ",J2571),gesamt!A2571)</f>
        <v>Eintrag 2570</v>
      </c>
      <c r="B2571" s="18">
        <v>100</v>
      </c>
      <c r="C2571" s="19">
        <f>IF(gesamt!C2571="",100,gesamt!D2571)</f>
        <v>100</v>
      </c>
      <c r="D2571" s="20">
        <f>IF(gesamt!C2571="",10,gesamt!G2571)</f>
        <v>10</v>
      </c>
      <c r="E2571" s="20">
        <f>IF(gesamt!C2571="",10,gesamt!H2571)</f>
        <v>10</v>
      </c>
      <c r="F2571" s="20">
        <f>IF(gesamt!C2571="",10,gesamt!I2571)</f>
        <v>10</v>
      </c>
      <c r="G2571" s="20">
        <f>IF(gesamt!C2571="",0,gesamt!J2571)</f>
        <v>0</v>
      </c>
      <c r="H2571" s="20">
        <f>IF(gesamt!C2571="",0,gesamt!K2571)</f>
        <v>0</v>
      </c>
      <c r="I2571" s="19">
        <f t="shared" si="157"/>
        <v>176</v>
      </c>
      <c r="J2571" s="22">
        <f t="shared" si="154"/>
        <v>2570</v>
      </c>
      <c r="K2571" s="21">
        <f t="shared" ca="1" si="155"/>
        <v>1</v>
      </c>
      <c r="L2571" s="21">
        <f ca="1">IF(K2571=0,"",COUNTIF($K$2:K2571,"&gt;0"))</f>
        <v>2570</v>
      </c>
      <c r="M2571" s="50" t="str">
        <f t="shared" ca="1" si="156"/>
        <v>Eintrag 2570</v>
      </c>
    </row>
    <row r="2572" spans="1:13" s="18" customFormat="1" ht="14.25" x14ac:dyDescent="0.2">
      <c r="A2572" s="18" t="str">
        <f>IF(gesamt!C2572="",CONCATENATE("Eintrag ",J2572),gesamt!A2572)</f>
        <v>Eintrag 2571</v>
      </c>
      <c r="B2572" s="18">
        <v>100</v>
      </c>
      <c r="C2572" s="19">
        <f>IF(gesamt!C2572="",100,gesamt!D2572)</f>
        <v>100</v>
      </c>
      <c r="D2572" s="20">
        <f>IF(gesamt!C2572="",10,gesamt!G2572)</f>
        <v>10</v>
      </c>
      <c r="E2572" s="20">
        <f>IF(gesamt!C2572="",10,gesamt!H2572)</f>
        <v>10</v>
      </c>
      <c r="F2572" s="20">
        <f>IF(gesamt!C2572="",10,gesamt!I2572)</f>
        <v>10</v>
      </c>
      <c r="G2572" s="20">
        <f>IF(gesamt!C2572="",0,gesamt!J2572)</f>
        <v>0</v>
      </c>
      <c r="H2572" s="20">
        <f>IF(gesamt!C2572="",0,gesamt!K2572)</f>
        <v>0</v>
      </c>
      <c r="I2572" s="19">
        <f t="shared" si="157"/>
        <v>176</v>
      </c>
      <c r="J2572" s="22">
        <f t="shared" si="154"/>
        <v>2571</v>
      </c>
      <c r="K2572" s="21">
        <f t="shared" ca="1" si="155"/>
        <v>1</v>
      </c>
      <c r="L2572" s="21">
        <f ca="1">IF(K2572=0,"",COUNTIF($K$2:K2572,"&gt;0"))</f>
        <v>2571</v>
      </c>
      <c r="M2572" s="50" t="str">
        <f t="shared" ca="1" si="156"/>
        <v>Eintrag 2571</v>
      </c>
    </row>
    <row r="2573" spans="1:13" s="18" customFormat="1" ht="14.25" x14ac:dyDescent="0.2">
      <c r="A2573" s="18" t="str">
        <f>IF(gesamt!C2573="",CONCATENATE("Eintrag ",J2573),gesamt!A2573)</f>
        <v>Eintrag 2572</v>
      </c>
      <c r="B2573" s="18">
        <v>100</v>
      </c>
      <c r="C2573" s="19">
        <f>IF(gesamt!C2573="",100,gesamt!D2573)</f>
        <v>100</v>
      </c>
      <c r="D2573" s="20">
        <f>IF(gesamt!C2573="",10,gesamt!G2573)</f>
        <v>10</v>
      </c>
      <c r="E2573" s="20">
        <f>IF(gesamt!C2573="",10,gesamt!H2573)</f>
        <v>10</v>
      </c>
      <c r="F2573" s="20">
        <f>IF(gesamt!C2573="",10,gesamt!I2573)</f>
        <v>10</v>
      </c>
      <c r="G2573" s="20">
        <f>IF(gesamt!C2573="",0,gesamt!J2573)</f>
        <v>0</v>
      </c>
      <c r="H2573" s="20">
        <f>IF(gesamt!C2573="",0,gesamt!K2573)</f>
        <v>0</v>
      </c>
      <c r="I2573" s="19">
        <f t="shared" si="157"/>
        <v>176</v>
      </c>
      <c r="J2573" s="22">
        <f t="shared" si="154"/>
        <v>2572</v>
      </c>
      <c r="K2573" s="21">
        <f t="shared" ca="1" si="155"/>
        <v>1</v>
      </c>
      <c r="L2573" s="21">
        <f ca="1">IF(K2573=0,"",COUNTIF($K$2:K2573,"&gt;0"))</f>
        <v>2572</v>
      </c>
      <c r="M2573" s="50" t="str">
        <f t="shared" ca="1" si="156"/>
        <v>Eintrag 2572</v>
      </c>
    </row>
    <row r="2574" spans="1:13" s="18" customFormat="1" ht="14.25" x14ac:dyDescent="0.2">
      <c r="A2574" s="18" t="str">
        <f>IF(gesamt!C2574="",CONCATENATE("Eintrag ",J2574),gesamt!A2574)</f>
        <v>Eintrag 2573</v>
      </c>
      <c r="B2574" s="18">
        <v>100</v>
      </c>
      <c r="C2574" s="19">
        <f>IF(gesamt!C2574="",100,gesamt!D2574)</f>
        <v>100</v>
      </c>
      <c r="D2574" s="20">
        <f>IF(gesamt!C2574="",10,gesamt!G2574)</f>
        <v>10</v>
      </c>
      <c r="E2574" s="20">
        <f>IF(gesamt!C2574="",10,gesamt!H2574)</f>
        <v>10</v>
      </c>
      <c r="F2574" s="20">
        <f>IF(gesamt!C2574="",10,gesamt!I2574)</f>
        <v>10</v>
      </c>
      <c r="G2574" s="20">
        <f>IF(gesamt!C2574="",0,gesamt!J2574)</f>
        <v>0</v>
      </c>
      <c r="H2574" s="20">
        <f>IF(gesamt!C2574="",0,gesamt!K2574)</f>
        <v>0</v>
      </c>
      <c r="I2574" s="19">
        <f t="shared" si="157"/>
        <v>176</v>
      </c>
      <c r="J2574" s="22">
        <f t="shared" si="154"/>
        <v>2573</v>
      </c>
      <c r="K2574" s="21">
        <f t="shared" ca="1" si="155"/>
        <v>1</v>
      </c>
      <c r="L2574" s="21">
        <f ca="1">IF(K2574=0,"",COUNTIF($K$2:K2574,"&gt;0"))</f>
        <v>2573</v>
      </c>
      <c r="M2574" s="50" t="str">
        <f t="shared" ca="1" si="156"/>
        <v>Eintrag 2573</v>
      </c>
    </row>
    <row r="2575" spans="1:13" s="18" customFormat="1" ht="14.25" x14ac:dyDescent="0.2">
      <c r="A2575" s="18" t="str">
        <f>IF(gesamt!C2575="",CONCATENATE("Eintrag ",J2575),gesamt!A2575)</f>
        <v>Eintrag 2574</v>
      </c>
      <c r="B2575" s="18">
        <v>100</v>
      </c>
      <c r="C2575" s="19">
        <f>IF(gesamt!C2575="",100,gesamt!D2575)</f>
        <v>100</v>
      </c>
      <c r="D2575" s="20">
        <f>IF(gesamt!C2575="",10,gesamt!G2575)</f>
        <v>10</v>
      </c>
      <c r="E2575" s="20">
        <f>IF(gesamt!C2575="",10,gesamt!H2575)</f>
        <v>10</v>
      </c>
      <c r="F2575" s="20">
        <f>IF(gesamt!C2575="",10,gesamt!I2575)</f>
        <v>10</v>
      </c>
      <c r="G2575" s="20">
        <f>IF(gesamt!C2575="",0,gesamt!J2575)</f>
        <v>0</v>
      </c>
      <c r="H2575" s="20">
        <f>IF(gesamt!C2575="",0,gesamt!K2575)</f>
        <v>0</v>
      </c>
      <c r="I2575" s="19">
        <f t="shared" si="157"/>
        <v>176</v>
      </c>
      <c r="J2575" s="22">
        <f t="shared" si="154"/>
        <v>2574</v>
      </c>
      <c r="K2575" s="21">
        <f t="shared" ca="1" si="155"/>
        <v>1</v>
      </c>
      <c r="L2575" s="21">
        <f ca="1">IF(K2575=0,"",COUNTIF($K$2:K2575,"&gt;0"))</f>
        <v>2574</v>
      </c>
      <c r="M2575" s="50" t="str">
        <f t="shared" ca="1" si="156"/>
        <v>Eintrag 2574</v>
      </c>
    </row>
    <row r="2576" spans="1:13" s="18" customFormat="1" ht="14.25" x14ac:dyDescent="0.2">
      <c r="A2576" s="18" t="str">
        <f>IF(gesamt!C2576="",CONCATENATE("Eintrag ",J2576),gesamt!A2576)</f>
        <v>Eintrag 2575</v>
      </c>
      <c r="B2576" s="18">
        <v>100</v>
      </c>
      <c r="C2576" s="19">
        <f>IF(gesamt!C2576="",100,gesamt!D2576)</f>
        <v>100</v>
      </c>
      <c r="D2576" s="20">
        <f>IF(gesamt!C2576="",10,gesamt!G2576)</f>
        <v>10</v>
      </c>
      <c r="E2576" s="20">
        <f>IF(gesamt!C2576="",10,gesamt!H2576)</f>
        <v>10</v>
      </c>
      <c r="F2576" s="20">
        <f>IF(gesamt!C2576="",10,gesamt!I2576)</f>
        <v>10</v>
      </c>
      <c r="G2576" s="20">
        <f>IF(gesamt!C2576="",0,gesamt!J2576)</f>
        <v>0</v>
      </c>
      <c r="H2576" s="20">
        <f>IF(gesamt!C2576="",0,gesamt!K2576)</f>
        <v>0</v>
      </c>
      <c r="I2576" s="19">
        <f t="shared" si="157"/>
        <v>176</v>
      </c>
      <c r="J2576" s="22">
        <f t="shared" si="154"/>
        <v>2575</v>
      </c>
      <c r="K2576" s="21">
        <f t="shared" ca="1" si="155"/>
        <v>1</v>
      </c>
      <c r="L2576" s="21">
        <f ca="1">IF(K2576=0,"",COUNTIF($K$2:K2576,"&gt;0"))</f>
        <v>2575</v>
      </c>
      <c r="M2576" s="50" t="str">
        <f t="shared" ca="1" si="156"/>
        <v>Eintrag 2575</v>
      </c>
    </row>
    <row r="2577" spans="1:13" s="18" customFormat="1" ht="14.25" x14ac:dyDescent="0.2">
      <c r="A2577" s="18" t="str">
        <f>IF(gesamt!C2577="",CONCATENATE("Eintrag ",J2577),gesamt!A2577)</f>
        <v>Eintrag 2576</v>
      </c>
      <c r="B2577" s="18">
        <v>100</v>
      </c>
      <c r="C2577" s="19">
        <f>IF(gesamt!C2577="",100,gesamt!D2577)</f>
        <v>100</v>
      </c>
      <c r="D2577" s="20">
        <f>IF(gesamt!C2577="",10,gesamt!G2577)</f>
        <v>10</v>
      </c>
      <c r="E2577" s="20">
        <f>IF(gesamt!C2577="",10,gesamt!H2577)</f>
        <v>10</v>
      </c>
      <c r="F2577" s="20">
        <f>IF(gesamt!C2577="",10,gesamt!I2577)</f>
        <v>10</v>
      </c>
      <c r="G2577" s="20">
        <f>IF(gesamt!C2577="",0,gesamt!J2577)</f>
        <v>0</v>
      </c>
      <c r="H2577" s="20">
        <f>IF(gesamt!C2577="",0,gesamt!K2577)</f>
        <v>0</v>
      </c>
      <c r="I2577" s="19">
        <f t="shared" si="157"/>
        <v>176</v>
      </c>
      <c r="J2577" s="22">
        <f t="shared" si="154"/>
        <v>2576</v>
      </c>
      <c r="K2577" s="21">
        <f t="shared" ca="1" si="155"/>
        <v>1</v>
      </c>
      <c r="L2577" s="21">
        <f ca="1">IF(K2577=0,"",COUNTIF($K$2:K2577,"&gt;0"))</f>
        <v>2576</v>
      </c>
      <c r="M2577" s="50" t="str">
        <f t="shared" ca="1" si="156"/>
        <v>Eintrag 2576</v>
      </c>
    </row>
    <row r="2578" spans="1:13" s="18" customFormat="1" ht="14.25" x14ac:dyDescent="0.2">
      <c r="A2578" s="18" t="str">
        <f>IF(gesamt!C2578="",CONCATENATE("Eintrag ",J2578),gesamt!A2578)</f>
        <v>Eintrag 2577</v>
      </c>
      <c r="B2578" s="18">
        <v>100</v>
      </c>
      <c r="C2578" s="19">
        <f>IF(gesamt!C2578="",100,gesamt!D2578)</f>
        <v>100</v>
      </c>
      <c r="D2578" s="20">
        <f>IF(gesamt!C2578="",10,gesamt!G2578)</f>
        <v>10</v>
      </c>
      <c r="E2578" s="20">
        <f>IF(gesamt!C2578="",10,gesamt!H2578)</f>
        <v>10</v>
      </c>
      <c r="F2578" s="20">
        <f>IF(gesamt!C2578="",10,gesamt!I2578)</f>
        <v>10</v>
      </c>
      <c r="G2578" s="20">
        <f>IF(gesamt!C2578="",0,gesamt!J2578)</f>
        <v>0</v>
      </c>
      <c r="H2578" s="20">
        <f>IF(gesamt!C2578="",0,gesamt!K2578)</f>
        <v>0</v>
      </c>
      <c r="I2578" s="19">
        <f t="shared" si="157"/>
        <v>176</v>
      </c>
      <c r="J2578" s="22">
        <f t="shared" si="154"/>
        <v>2577</v>
      </c>
      <c r="K2578" s="21">
        <f t="shared" ca="1" si="155"/>
        <v>1</v>
      </c>
      <c r="L2578" s="21">
        <f ca="1">IF(K2578=0,"",COUNTIF($K$2:K2578,"&gt;0"))</f>
        <v>2577</v>
      </c>
      <c r="M2578" s="50" t="str">
        <f t="shared" ca="1" si="156"/>
        <v>Eintrag 2577</v>
      </c>
    </row>
    <row r="2579" spans="1:13" s="18" customFormat="1" ht="14.25" x14ac:dyDescent="0.2">
      <c r="A2579" s="18" t="str">
        <f>IF(gesamt!C2579="",CONCATENATE("Eintrag ",J2579),gesamt!A2579)</f>
        <v>Eintrag 2578</v>
      </c>
      <c r="B2579" s="18">
        <v>100</v>
      </c>
      <c r="C2579" s="19">
        <f>IF(gesamt!C2579="",100,gesamt!D2579)</f>
        <v>100</v>
      </c>
      <c r="D2579" s="20">
        <f>IF(gesamt!C2579="",10,gesamt!G2579)</f>
        <v>10</v>
      </c>
      <c r="E2579" s="20">
        <f>IF(gesamt!C2579="",10,gesamt!H2579)</f>
        <v>10</v>
      </c>
      <c r="F2579" s="20">
        <f>IF(gesamt!C2579="",10,gesamt!I2579)</f>
        <v>10</v>
      </c>
      <c r="G2579" s="20">
        <f>IF(gesamt!C2579="",0,gesamt!J2579)</f>
        <v>0</v>
      </c>
      <c r="H2579" s="20">
        <f>IF(gesamt!C2579="",0,gesamt!K2579)</f>
        <v>0</v>
      </c>
      <c r="I2579" s="19">
        <f t="shared" si="157"/>
        <v>176</v>
      </c>
      <c r="J2579" s="22">
        <f t="shared" si="154"/>
        <v>2578</v>
      </c>
      <c r="K2579" s="21">
        <f t="shared" ca="1" si="155"/>
        <v>1</v>
      </c>
      <c r="L2579" s="21">
        <f ca="1">IF(K2579=0,"",COUNTIF($K$2:K2579,"&gt;0"))</f>
        <v>2578</v>
      </c>
      <c r="M2579" s="50" t="str">
        <f t="shared" ca="1" si="156"/>
        <v>Eintrag 2578</v>
      </c>
    </row>
    <row r="2580" spans="1:13" s="18" customFormat="1" ht="14.25" x14ac:dyDescent="0.2">
      <c r="A2580" s="18" t="str">
        <f>IF(gesamt!C2580="",CONCATENATE("Eintrag ",J2580),gesamt!A2580)</f>
        <v>Eintrag 2579</v>
      </c>
      <c r="B2580" s="18">
        <v>100</v>
      </c>
      <c r="C2580" s="19">
        <f>IF(gesamt!C2580="",100,gesamt!D2580)</f>
        <v>100</v>
      </c>
      <c r="D2580" s="20">
        <f>IF(gesamt!C2580="",10,gesamt!G2580)</f>
        <v>10</v>
      </c>
      <c r="E2580" s="20">
        <f>IF(gesamt!C2580="",10,gesamt!H2580)</f>
        <v>10</v>
      </c>
      <c r="F2580" s="20">
        <f>IF(gesamt!C2580="",10,gesamt!I2580)</f>
        <v>10</v>
      </c>
      <c r="G2580" s="20">
        <f>IF(gesamt!C2580="",0,gesamt!J2580)</f>
        <v>0</v>
      </c>
      <c r="H2580" s="20">
        <f>IF(gesamt!C2580="",0,gesamt!K2580)</f>
        <v>0</v>
      </c>
      <c r="I2580" s="19">
        <f t="shared" si="157"/>
        <v>176</v>
      </c>
      <c r="J2580" s="22">
        <f t="shared" si="154"/>
        <v>2579</v>
      </c>
      <c r="K2580" s="21">
        <f t="shared" ca="1" si="155"/>
        <v>1</v>
      </c>
      <c r="L2580" s="21">
        <f ca="1">IF(K2580=0,"",COUNTIF($K$2:K2580,"&gt;0"))</f>
        <v>2579</v>
      </c>
      <c r="M2580" s="50" t="str">
        <f t="shared" ca="1" si="156"/>
        <v>Eintrag 2579</v>
      </c>
    </row>
    <row r="2581" spans="1:13" s="18" customFormat="1" ht="14.25" x14ac:dyDescent="0.2">
      <c r="A2581" s="18" t="str">
        <f>IF(gesamt!C2581="",CONCATENATE("Eintrag ",J2581),gesamt!A2581)</f>
        <v>Eintrag 2580</v>
      </c>
      <c r="B2581" s="18">
        <v>100</v>
      </c>
      <c r="C2581" s="19">
        <f>IF(gesamt!C2581="",100,gesamt!D2581)</f>
        <v>100</v>
      </c>
      <c r="D2581" s="20">
        <f>IF(gesamt!C2581="",10,gesamt!G2581)</f>
        <v>10</v>
      </c>
      <c r="E2581" s="20">
        <f>IF(gesamt!C2581="",10,gesamt!H2581)</f>
        <v>10</v>
      </c>
      <c r="F2581" s="20">
        <f>IF(gesamt!C2581="",10,gesamt!I2581)</f>
        <v>10</v>
      </c>
      <c r="G2581" s="20">
        <f>IF(gesamt!C2581="",0,gesamt!J2581)</f>
        <v>0</v>
      </c>
      <c r="H2581" s="20">
        <f>IF(gesamt!C2581="",0,gesamt!K2581)</f>
        <v>0</v>
      </c>
      <c r="I2581" s="19">
        <f t="shared" si="157"/>
        <v>176</v>
      </c>
      <c r="J2581" s="22">
        <f t="shared" si="154"/>
        <v>2580</v>
      </c>
      <c r="K2581" s="21">
        <f t="shared" ca="1" si="155"/>
        <v>1</v>
      </c>
      <c r="L2581" s="21">
        <f ca="1">IF(K2581=0,"",COUNTIF($K$2:K2581,"&gt;0"))</f>
        <v>2580</v>
      </c>
      <c r="M2581" s="50" t="str">
        <f t="shared" ca="1" si="156"/>
        <v>Eintrag 2580</v>
      </c>
    </row>
    <row r="2582" spans="1:13" s="18" customFormat="1" ht="14.25" x14ac:dyDescent="0.2">
      <c r="A2582" s="18" t="str">
        <f>IF(gesamt!C2582="",CONCATENATE("Eintrag ",J2582),gesamt!A2582)</f>
        <v>Eintrag 2581</v>
      </c>
      <c r="B2582" s="18">
        <v>100</v>
      </c>
      <c r="C2582" s="19">
        <f>IF(gesamt!C2582="",100,gesamt!D2582)</f>
        <v>100</v>
      </c>
      <c r="D2582" s="20">
        <f>IF(gesamt!C2582="",10,gesamt!G2582)</f>
        <v>10</v>
      </c>
      <c r="E2582" s="20">
        <f>IF(gesamt!C2582="",10,gesamt!H2582)</f>
        <v>10</v>
      </c>
      <c r="F2582" s="20">
        <f>IF(gesamt!C2582="",10,gesamt!I2582)</f>
        <v>10</v>
      </c>
      <c r="G2582" s="20">
        <f>IF(gesamt!C2582="",0,gesamt!J2582)</f>
        <v>0</v>
      </c>
      <c r="H2582" s="20">
        <f>IF(gesamt!C2582="",0,gesamt!K2582)</f>
        <v>0</v>
      </c>
      <c r="I2582" s="19">
        <f t="shared" si="157"/>
        <v>176</v>
      </c>
      <c r="J2582" s="22">
        <f t="shared" si="154"/>
        <v>2581</v>
      </c>
      <c r="K2582" s="21">
        <f t="shared" ca="1" si="155"/>
        <v>1</v>
      </c>
      <c r="L2582" s="21">
        <f ca="1">IF(K2582=0,"",COUNTIF($K$2:K2582,"&gt;0"))</f>
        <v>2581</v>
      </c>
      <c r="M2582" s="50" t="str">
        <f t="shared" ca="1" si="156"/>
        <v>Eintrag 2581</v>
      </c>
    </row>
    <row r="2583" spans="1:13" s="18" customFormat="1" ht="14.25" x14ac:dyDescent="0.2">
      <c r="A2583" s="18" t="str">
        <f>IF(gesamt!C2583="",CONCATENATE("Eintrag ",J2583),gesamt!A2583)</f>
        <v>Eintrag 2582</v>
      </c>
      <c r="B2583" s="18">
        <v>100</v>
      </c>
      <c r="C2583" s="19">
        <f>IF(gesamt!C2583="",100,gesamt!D2583)</f>
        <v>100</v>
      </c>
      <c r="D2583" s="20">
        <f>IF(gesamt!C2583="",10,gesamt!G2583)</f>
        <v>10</v>
      </c>
      <c r="E2583" s="20">
        <f>IF(gesamt!C2583="",10,gesamt!H2583)</f>
        <v>10</v>
      </c>
      <c r="F2583" s="20">
        <f>IF(gesamt!C2583="",10,gesamt!I2583)</f>
        <v>10</v>
      </c>
      <c r="G2583" s="20">
        <f>IF(gesamt!C2583="",0,gesamt!J2583)</f>
        <v>0</v>
      </c>
      <c r="H2583" s="20">
        <f>IF(gesamt!C2583="",0,gesamt!K2583)</f>
        <v>0</v>
      </c>
      <c r="I2583" s="19">
        <f t="shared" si="157"/>
        <v>176</v>
      </c>
      <c r="J2583" s="22">
        <f t="shared" si="154"/>
        <v>2582</v>
      </c>
      <c r="K2583" s="21">
        <f t="shared" ca="1" si="155"/>
        <v>1</v>
      </c>
      <c r="L2583" s="21">
        <f ca="1">IF(K2583=0,"",COUNTIF($K$2:K2583,"&gt;0"))</f>
        <v>2582</v>
      </c>
      <c r="M2583" s="50" t="str">
        <f t="shared" ca="1" si="156"/>
        <v>Eintrag 2582</v>
      </c>
    </row>
    <row r="2584" spans="1:13" s="18" customFormat="1" ht="14.25" x14ac:dyDescent="0.2">
      <c r="A2584" s="18" t="str">
        <f>IF(gesamt!C2584="",CONCATENATE("Eintrag ",J2584),gesamt!A2584)</f>
        <v>Eintrag 2583</v>
      </c>
      <c r="B2584" s="18">
        <v>100</v>
      </c>
      <c r="C2584" s="19">
        <f>IF(gesamt!C2584="",100,gesamt!D2584)</f>
        <v>100</v>
      </c>
      <c r="D2584" s="20">
        <f>IF(gesamt!C2584="",10,gesamt!G2584)</f>
        <v>10</v>
      </c>
      <c r="E2584" s="20">
        <f>IF(gesamt!C2584="",10,gesamt!H2584)</f>
        <v>10</v>
      </c>
      <c r="F2584" s="20">
        <f>IF(gesamt!C2584="",10,gesamt!I2584)</f>
        <v>10</v>
      </c>
      <c r="G2584" s="20">
        <f>IF(gesamt!C2584="",0,gesamt!J2584)</f>
        <v>0</v>
      </c>
      <c r="H2584" s="20">
        <f>IF(gesamt!C2584="",0,gesamt!K2584)</f>
        <v>0</v>
      </c>
      <c r="I2584" s="19">
        <f t="shared" si="157"/>
        <v>176</v>
      </c>
      <c r="J2584" s="22">
        <f t="shared" si="154"/>
        <v>2583</v>
      </c>
      <c r="K2584" s="21">
        <f t="shared" ca="1" si="155"/>
        <v>1</v>
      </c>
      <c r="L2584" s="21">
        <f ca="1">IF(K2584=0,"",COUNTIF($K$2:K2584,"&gt;0"))</f>
        <v>2583</v>
      </c>
      <c r="M2584" s="50" t="str">
        <f t="shared" ca="1" si="156"/>
        <v>Eintrag 2583</v>
      </c>
    </row>
    <row r="2585" spans="1:13" s="18" customFormat="1" ht="14.25" x14ac:dyDescent="0.2">
      <c r="A2585" s="18" t="str">
        <f>IF(gesamt!C2585="",CONCATENATE("Eintrag ",J2585),gesamt!A2585)</f>
        <v>Eintrag 2584</v>
      </c>
      <c r="B2585" s="18">
        <v>100</v>
      </c>
      <c r="C2585" s="19">
        <f>IF(gesamt!C2585="",100,gesamt!D2585)</f>
        <v>100</v>
      </c>
      <c r="D2585" s="20">
        <f>IF(gesamt!C2585="",10,gesamt!G2585)</f>
        <v>10</v>
      </c>
      <c r="E2585" s="20">
        <f>IF(gesamt!C2585="",10,gesamt!H2585)</f>
        <v>10</v>
      </c>
      <c r="F2585" s="20">
        <f>IF(gesamt!C2585="",10,gesamt!I2585)</f>
        <v>10</v>
      </c>
      <c r="G2585" s="20">
        <f>IF(gesamt!C2585="",0,gesamt!J2585)</f>
        <v>0</v>
      </c>
      <c r="H2585" s="20">
        <f>IF(gesamt!C2585="",0,gesamt!K2585)</f>
        <v>0</v>
      </c>
      <c r="I2585" s="19">
        <f t="shared" si="157"/>
        <v>176</v>
      </c>
      <c r="J2585" s="22">
        <f t="shared" si="154"/>
        <v>2584</v>
      </c>
      <c r="K2585" s="21">
        <f t="shared" ca="1" si="155"/>
        <v>1</v>
      </c>
      <c r="L2585" s="21">
        <f ca="1">IF(K2585=0,"",COUNTIF($K$2:K2585,"&gt;0"))</f>
        <v>2584</v>
      </c>
      <c r="M2585" s="50" t="str">
        <f t="shared" ca="1" si="156"/>
        <v>Eintrag 2584</v>
      </c>
    </row>
    <row r="2586" spans="1:13" s="18" customFormat="1" ht="14.25" x14ac:dyDescent="0.2">
      <c r="A2586" s="18" t="str">
        <f>IF(gesamt!C2586="",CONCATENATE("Eintrag ",J2586),gesamt!A2586)</f>
        <v>Eintrag 2585</v>
      </c>
      <c r="B2586" s="18">
        <v>100</v>
      </c>
      <c r="C2586" s="19">
        <f>IF(gesamt!C2586="",100,gesamt!D2586)</f>
        <v>100</v>
      </c>
      <c r="D2586" s="20">
        <f>IF(gesamt!C2586="",10,gesamt!G2586)</f>
        <v>10</v>
      </c>
      <c r="E2586" s="20">
        <f>IF(gesamt!C2586="",10,gesamt!H2586)</f>
        <v>10</v>
      </c>
      <c r="F2586" s="20">
        <f>IF(gesamt!C2586="",10,gesamt!I2586)</f>
        <v>10</v>
      </c>
      <c r="G2586" s="20">
        <f>IF(gesamt!C2586="",0,gesamt!J2586)</f>
        <v>0</v>
      </c>
      <c r="H2586" s="20">
        <f>IF(gesamt!C2586="",0,gesamt!K2586)</f>
        <v>0</v>
      </c>
      <c r="I2586" s="19">
        <f t="shared" si="157"/>
        <v>176</v>
      </c>
      <c r="J2586" s="22">
        <f t="shared" si="154"/>
        <v>2585</v>
      </c>
      <c r="K2586" s="21">
        <f t="shared" ca="1" si="155"/>
        <v>1</v>
      </c>
      <c r="L2586" s="21">
        <f ca="1">IF(K2586=0,"",COUNTIF($K$2:K2586,"&gt;0"))</f>
        <v>2585</v>
      </c>
      <c r="M2586" s="50" t="str">
        <f t="shared" ca="1" si="156"/>
        <v>Eintrag 2585</v>
      </c>
    </row>
    <row r="2587" spans="1:13" s="18" customFormat="1" ht="14.25" x14ac:dyDescent="0.2">
      <c r="A2587" s="18" t="str">
        <f>IF(gesamt!C2587="",CONCATENATE("Eintrag ",J2587),gesamt!A2587)</f>
        <v>Eintrag 2586</v>
      </c>
      <c r="B2587" s="18">
        <v>100</v>
      </c>
      <c r="C2587" s="19">
        <f>IF(gesamt!C2587="",100,gesamt!D2587)</f>
        <v>100</v>
      </c>
      <c r="D2587" s="20">
        <f>IF(gesamt!C2587="",10,gesamt!G2587)</f>
        <v>10</v>
      </c>
      <c r="E2587" s="20">
        <f>IF(gesamt!C2587="",10,gesamt!H2587)</f>
        <v>10</v>
      </c>
      <c r="F2587" s="20">
        <f>IF(gesamt!C2587="",10,gesamt!I2587)</f>
        <v>10</v>
      </c>
      <c r="G2587" s="20">
        <f>IF(gesamt!C2587="",0,gesamt!J2587)</f>
        <v>0</v>
      </c>
      <c r="H2587" s="20">
        <f>IF(gesamt!C2587="",0,gesamt!K2587)</f>
        <v>0</v>
      </c>
      <c r="I2587" s="19">
        <f t="shared" si="157"/>
        <v>176</v>
      </c>
      <c r="J2587" s="22">
        <f t="shared" si="154"/>
        <v>2586</v>
      </c>
      <c r="K2587" s="21">
        <f t="shared" ca="1" si="155"/>
        <v>1</v>
      </c>
      <c r="L2587" s="21">
        <f ca="1">IF(K2587=0,"",COUNTIF($K$2:K2587,"&gt;0"))</f>
        <v>2586</v>
      </c>
      <c r="M2587" s="50" t="str">
        <f t="shared" ca="1" si="156"/>
        <v>Eintrag 2586</v>
      </c>
    </row>
    <row r="2588" spans="1:13" s="18" customFormat="1" ht="14.25" x14ac:dyDescent="0.2">
      <c r="A2588" s="18" t="str">
        <f>IF(gesamt!C2588="",CONCATENATE("Eintrag ",J2588),gesamt!A2588)</f>
        <v>Eintrag 2587</v>
      </c>
      <c r="B2588" s="18">
        <v>100</v>
      </c>
      <c r="C2588" s="19">
        <f>IF(gesamt!C2588="",100,gesamt!D2588)</f>
        <v>100</v>
      </c>
      <c r="D2588" s="20">
        <f>IF(gesamt!C2588="",10,gesamt!G2588)</f>
        <v>10</v>
      </c>
      <c r="E2588" s="20">
        <f>IF(gesamt!C2588="",10,gesamt!H2588)</f>
        <v>10</v>
      </c>
      <c r="F2588" s="20">
        <f>IF(gesamt!C2588="",10,gesamt!I2588)</f>
        <v>10</v>
      </c>
      <c r="G2588" s="20">
        <f>IF(gesamt!C2588="",0,gesamt!J2588)</f>
        <v>0</v>
      </c>
      <c r="H2588" s="20">
        <f>IF(gesamt!C2588="",0,gesamt!K2588)</f>
        <v>0</v>
      </c>
      <c r="I2588" s="19">
        <f t="shared" si="157"/>
        <v>176</v>
      </c>
      <c r="J2588" s="22">
        <f t="shared" si="154"/>
        <v>2587</v>
      </c>
      <c r="K2588" s="21">
        <f t="shared" ca="1" si="155"/>
        <v>1</v>
      </c>
      <c r="L2588" s="21">
        <f ca="1">IF(K2588=0,"",COUNTIF($K$2:K2588,"&gt;0"))</f>
        <v>2587</v>
      </c>
      <c r="M2588" s="50" t="str">
        <f t="shared" ca="1" si="156"/>
        <v>Eintrag 2587</v>
      </c>
    </row>
    <row r="2589" spans="1:13" s="18" customFormat="1" ht="14.25" x14ac:dyDescent="0.2">
      <c r="A2589" s="18" t="str">
        <f>IF(gesamt!C2589="",CONCATENATE("Eintrag ",J2589),gesamt!A2589)</f>
        <v>Eintrag 2588</v>
      </c>
      <c r="B2589" s="18">
        <v>100</v>
      </c>
      <c r="C2589" s="19">
        <f>IF(gesamt!C2589="",100,gesamt!D2589)</f>
        <v>100</v>
      </c>
      <c r="D2589" s="20">
        <f>IF(gesamt!C2589="",10,gesamt!G2589)</f>
        <v>10</v>
      </c>
      <c r="E2589" s="20">
        <f>IF(gesamt!C2589="",10,gesamt!H2589)</f>
        <v>10</v>
      </c>
      <c r="F2589" s="20">
        <f>IF(gesamt!C2589="",10,gesamt!I2589)</f>
        <v>10</v>
      </c>
      <c r="G2589" s="20">
        <f>IF(gesamt!C2589="",0,gesamt!J2589)</f>
        <v>0</v>
      </c>
      <c r="H2589" s="20">
        <f>IF(gesamt!C2589="",0,gesamt!K2589)</f>
        <v>0</v>
      </c>
      <c r="I2589" s="19">
        <f t="shared" si="157"/>
        <v>176</v>
      </c>
      <c r="J2589" s="22">
        <f t="shared" si="154"/>
        <v>2588</v>
      </c>
      <c r="K2589" s="21">
        <f t="shared" ca="1" si="155"/>
        <v>1</v>
      </c>
      <c r="L2589" s="21">
        <f ca="1">IF(K2589=0,"",COUNTIF($K$2:K2589,"&gt;0"))</f>
        <v>2588</v>
      </c>
      <c r="M2589" s="50" t="str">
        <f t="shared" ca="1" si="156"/>
        <v>Eintrag 2588</v>
      </c>
    </row>
    <row r="2590" spans="1:13" s="18" customFormat="1" ht="14.25" x14ac:dyDescent="0.2">
      <c r="A2590" s="18" t="str">
        <f>IF(gesamt!C2590="",CONCATENATE("Eintrag ",J2590),gesamt!A2590)</f>
        <v>Eintrag 2589</v>
      </c>
      <c r="B2590" s="18">
        <v>100</v>
      </c>
      <c r="C2590" s="19">
        <f>IF(gesamt!C2590="",100,gesamt!D2590)</f>
        <v>100</v>
      </c>
      <c r="D2590" s="20">
        <f>IF(gesamt!C2590="",10,gesamt!G2590)</f>
        <v>10</v>
      </c>
      <c r="E2590" s="20">
        <f>IF(gesamt!C2590="",10,gesamt!H2590)</f>
        <v>10</v>
      </c>
      <c r="F2590" s="20">
        <f>IF(gesamt!C2590="",10,gesamt!I2590)</f>
        <v>10</v>
      </c>
      <c r="G2590" s="20">
        <f>IF(gesamt!C2590="",0,gesamt!J2590)</f>
        <v>0</v>
      </c>
      <c r="H2590" s="20">
        <f>IF(gesamt!C2590="",0,gesamt!K2590)</f>
        <v>0</v>
      </c>
      <c r="I2590" s="19">
        <f t="shared" si="157"/>
        <v>176</v>
      </c>
      <c r="J2590" s="22">
        <f t="shared" si="154"/>
        <v>2589</v>
      </c>
      <c r="K2590" s="21">
        <f t="shared" ca="1" si="155"/>
        <v>1</v>
      </c>
      <c r="L2590" s="21">
        <f ca="1">IF(K2590=0,"",COUNTIF($K$2:K2590,"&gt;0"))</f>
        <v>2589</v>
      </c>
      <c r="M2590" s="50" t="str">
        <f t="shared" ca="1" si="156"/>
        <v>Eintrag 2589</v>
      </c>
    </row>
    <row r="2591" spans="1:13" s="18" customFormat="1" ht="14.25" x14ac:dyDescent="0.2">
      <c r="A2591" s="18" t="str">
        <f>IF(gesamt!C2591="",CONCATENATE("Eintrag ",J2591),gesamt!A2591)</f>
        <v>Eintrag 2590</v>
      </c>
      <c r="B2591" s="18">
        <v>100</v>
      </c>
      <c r="C2591" s="19">
        <f>IF(gesamt!C2591="",100,gesamt!D2591)</f>
        <v>100</v>
      </c>
      <c r="D2591" s="20">
        <f>IF(gesamt!C2591="",10,gesamt!G2591)</f>
        <v>10</v>
      </c>
      <c r="E2591" s="20">
        <f>IF(gesamt!C2591="",10,gesamt!H2591)</f>
        <v>10</v>
      </c>
      <c r="F2591" s="20">
        <f>IF(gesamt!C2591="",10,gesamt!I2591)</f>
        <v>10</v>
      </c>
      <c r="G2591" s="20">
        <f>IF(gesamt!C2591="",0,gesamt!J2591)</f>
        <v>0</v>
      </c>
      <c r="H2591" s="20">
        <f>IF(gesamt!C2591="",0,gesamt!K2591)</f>
        <v>0</v>
      </c>
      <c r="I2591" s="19">
        <f t="shared" si="157"/>
        <v>176</v>
      </c>
      <c r="J2591" s="22">
        <f t="shared" si="154"/>
        <v>2590</v>
      </c>
      <c r="K2591" s="21">
        <f t="shared" ca="1" si="155"/>
        <v>1</v>
      </c>
      <c r="L2591" s="21">
        <f ca="1">IF(K2591=0,"",COUNTIF($K$2:K2591,"&gt;0"))</f>
        <v>2590</v>
      </c>
      <c r="M2591" s="50" t="str">
        <f t="shared" ca="1" si="156"/>
        <v>Eintrag 2590</v>
      </c>
    </row>
    <row r="2592" spans="1:13" s="18" customFormat="1" ht="14.25" x14ac:dyDescent="0.2">
      <c r="A2592" s="18" t="str">
        <f>IF(gesamt!C2592="",CONCATENATE("Eintrag ",J2592),gesamt!A2592)</f>
        <v>Eintrag 2591</v>
      </c>
      <c r="B2592" s="18">
        <v>100</v>
      </c>
      <c r="C2592" s="19">
        <f>IF(gesamt!C2592="",100,gesamt!D2592)</f>
        <v>100</v>
      </c>
      <c r="D2592" s="20">
        <f>IF(gesamt!C2592="",10,gesamt!G2592)</f>
        <v>10</v>
      </c>
      <c r="E2592" s="20">
        <f>IF(gesamt!C2592="",10,gesamt!H2592)</f>
        <v>10</v>
      </c>
      <c r="F2592" s="20">
        <f>IF(gesamt!C2592="",10,gesamt!I2592)</f>
        <v>10</v>
      </c>
      <c r="G2592" s="20">
        <f>IF(gesamt!C2592="",0,gesamt!J2592)</f>
        <v>0</v>
      </c>
      <c r="H2592" s="20">
        <f>IF(gesamt!C2592="",0,gesamt!K2592)</f>
        <v>0</v>
      </c>
      <c r="I2592" s="19">
        <f t="shared" si="157"/>
        <v>176</v>
      </c>
      <c r="J2592" s="22">
        <f t="shared" si="154"/>
        <v>2591</v>
      </c>
      <c r="K2592" s="21">
        <f t="shared" ca="1" si="155"/>
        <v>1</v>
      </c>
      <c r="L2592" s="21">
        <f ca="1">IF(K2592=0,"",COUNTIF($K$2:K2592,"&gt;0"))</f>
        <v>2591</v>
      </c>
      <c r="M2592" s="50" t="str">
        <f t="shared" ca="1" si="156"/>
        <v>Eintrag 2591</v>
      </c>
    </row>
    <row r="2593" spans="1:13" s="18" customFormat="1" ht="14.25" x14ac:dyDescent="0.2">
      <c r="A2593" s="18" t="str">
        <f>IF(gesamt!C2593="",CONCATENATE("Eintrag ",J2593),gesamt!A2593)</f>
        <v>Eintrag 2592</v>
      </c>
      <c r="B2593" s="18">
        <v>100</v>
      </c>
      <c r="C2593" s="19">
        <f>IF(gesamt!C2593="",100,gesamt!D2593)</f>
        <v>100</v>
      </c>
      <c r="D2593" s="20">
        <f>IF(gesamt!C2593="",10,gesamt!G2593)</f>
        <v>10</v>
      </c>
      <c r="E2593" s="20">
        <f>IF(gesamt!C2593="",10,gesamt!H2593)</f>
        <v>10</v>
      </c>
      <c r="F2593" s="20">
        <f>IF(gesamt!C2593="",10,gesamt!I2593)</f>
        <v>10</v>
      </c>
      <c r="G2593" s="20">
        <f>IF(gesamt!C2593="",0,gesamt!J2593)</f>
        <v>0</v>
      </c>
      <c r="H2593" s="20">
        <f>IF(gesamt!C2593="",0,gesamt!K2593)</f>
        <v>0</v>
      </c>
      <c r="I2593" s="19">
        <f t="shared" si="157"/>
        <v>176</v>
      </c>
      <c r="J2593" s="22">
        <f t="shared" si="154"/>
        <v>2592</v>
      </c>
      <c r="K2593" s="21">
        <f t="shared" ca="1" si="155"/>
        <v>1</v>
      </c>
      <c r="L2593" s="21">
        <f ca="1">IF(K2593=0,"",COUNTIF($K$2:K2593,"&gt;0"))</f>
        <v>2592</v>
      </c>
      <c r="M2593" s="50" t="str">
        <f t="shared" ca="1" si="156"/>
        <v>Eintrag 2592</v>
      </c>
    </row>
    <row r="2594" spans="1:13" s="18" customFormat="1" ht="14.25" x14ac:dyDescent="0.2">
      <c r="A2594" s="18" t="str">
        <f>IF(gesamt!C2594="",CONCATENATE("Eintrag ",J2594),gesamt!A2594)</f>
        <v>Eintrag 2593</v>
      </c>
      <c r="B2594" s="18">
        <v>100</v>
      </c>
      <c r="C2594" s="19">
        <f>IF(gesamt!C2594="",100,gesamt!D2594)</f>
        <v>100</v>
      </c>
      <c r="D2594" s="20">
        <f>IF(gesamt!C2594="",10,gesamt!G2594)</f>
        <v>10</v>
      </c>
      <c r="E2594" s="20">
        <f>IF(gesamt!C2594="",10,gesamt!H2594)</f>
        <v>10</v>
      </c>
      <c r="F2594" s="20">
        <f>IF(gesamt!C2594="",10,gesamt!I2594)</f>
        <v>10</v>
      </c>
      <c r="G2594" s="20">
        <f>IF(gesamt!C2594="",0,gesamt!J2594)</f>
        <v>0</v>
      </c>
      <c r="H2594" s="20">
        <f>IF(gesamt!C2594="",0,gesamt!K2594)</f>
        <v>0</v>
      </c>
      <c r="I2594" s="19">
        <f t="shared" si="157"/>
        <v>176</v>
      </c>
      <c r="J2594" s="22">
        <f t="shared" si="154"/>
        <v>2593</v>
      </c>
      <c r="K2594" s="21">
        <f t="shared" ca="1" si="155"/>
        <v>1</v>
      </c>
      <c r="L2594" s="21">
        <f ca="1">IF(K2594=0,"",COUNTIF($K$2:K2594,"&gt;0"))</f>
        <v>2593</v>
      </c>
      <c r="M2594" s="50" t="str">
        <f t="shared" ca="1" si="156"/>
        <v>Eintrag 2593</v>
      </c>
    </row>
    <row r="2595" spans="1:13" s="18" customFormat="1" ht="14.25" x14ac:dyDescent="0.2">
      <c r="A2595" s="18" t="str">
        <f>IF(gesamt!C2595="",CONCATENATE("Eintrag ",J2595),gesamt!A2595)</f>
        <v>Eintrag 2594</v>
      </c>
      <c r="B2595" s="18">
        <v>100</v>
      </c>
      <c r="C2595" s="19">
        <f>IF(gesamt!C2595="",100,gesamt!D2595)</f>
        <v>100</v>
      </c>
      <c r="D2595" s="20">
        <f>IF(gesamt!C2595="",10,gesamt!G2595)</f>
        <v>10</v>
      </c>
      <c r="E2595" s="20">
        <f>IF(gesamt!C2595="",10,gesamt!H2595)</f>
        <v>10</v>
      </c>
      <c r="F2595" s="20">
        <f>IF(gesamt!C2595="",10,gesamt!I2595)</f>
        <v>10</v>
      </c>
      <c r="G2595" s="20">
        <f>IF(gesamt!C2595="",0,gesamt!J2595)</f>
        <v>0</v>
      </c>
      <c r="H2595" s="20">
        <f>IF(gesamt!C2595="",0,gesamt!K2595)</f>
        <v>0</v>
      </c>
      <c r="I2595" s="19">
        <f t="shared" si="157"/>
        <v>176</v>
      </c>
      <c r="J2595" s="22">
        <f t="shared" si="154"/>
        <v>2594</v>
      </c>
      <c r="K2595" s="21">
        <f t="shared" ca="1" si="155"/>
        <v>1</v>
      </c>
      <c r="L2595" s="21">
        <f ca="1">IF(K2595=0,"",COUNTIF($K$2:K2595,"&gt;0"))</f>
        <v>2594</v>
      </c>
      <c r="M2595" s="50" t="str">
        <f t="shared" ca="1" si="156"/>
        <v>Eintrag 2594</v>
      </c>
    </row>
    <row r="2596" spans="1:13" s="18" customFormat="1" ht="14.25" x14ac:dyDescent="0.2">
      <c r="A2596" s="18" t="str">
        <f>IF(gesamt!C2596="",CONCATENATE("Eintrag ",J2596),gesamt!A2596)</f>
        <v>Eintrag 2595</v>
      </c>
      <c r="B2596" s="18">
        <v>100</v>
      </c>
      <c r="C2596" s="19">
        <f>IF(gesamt!C2596="",100,gesamt!D2596)</f>
        <v>100</v>
      </c>
      <c r="D2596" s="20">
        <f>IF(gesamt!C2596="",10,gesamt!G2596)</f>
        <v>10</v>
      </c>
      <c r="E2596" s="20">
        <f>IF(gesamt!C2596="",10,gesamt!H2596)</f>
        <v>10</v>
      </c>
      <c r="F2596" s="20">
        <f>IF(gesamt!C2596="",10,gesamt!I2596)</f>
        <v>10</v>
      </c>
      <c r="G2596" s="20">
        <f>IF(gesamt!C2596="",0,gesamt!J2596)</f>
        <v>0</v>
      </c>
      <c r="H2596" s="20">
        <f>IF(gesamt!C2596="",0,gesamt!K2596)</f>
        <v>0</v>
      </c>
      <c r="I2596" s="19">
        <f t="shared" si="157"/>
        <v>176</v>
      </c>
      <c r="J2596" s="22">
        <f t="shared" si="154"/>
        <v>2595</v>
      </c>
      <c r="K2596" s="21">
        <f t="shared" ca="1" si="155"/>
        <v>1</v>
      </c>
      <c r="L2596" s="21">
        <f ca="1">IF(K2596=0,"",COUNTIF($K$2:K2596,"&gt;0"))</f>
        <v>2595</v>
      </c>
      <c r="M2596" s="50" t="str">
        <f t="shared" ca="1" si="156"/>
        <v>Eintrag 2595</v>
      </c>
    </row>
    <row r="2597" spans="1:13" s="18" customFormat="1" ht="14.25" x14ac:dyDescent="0.2">
      <c r="A2597" s="18" t="str">
        <f>IF(gesamt!C2597="",CONCATENATE("Eintrag ",J2597),gesamt!A2597)</f>
        <v>Eintrag 2596</v>
      </c>
      <c r="B2597" s="18">
        <v>100</v>
      </c>
      <c r="C2597" s="19">
        <f>IF(gesamt!C2597="",100,gesamt!D2597)</f>
        <v>100</v>
      </c>
      <c r="D2597" s="20">
        <f>IF(gesamt!C2597="",10,gesamt!G2597)</f>
        <v>10</v>
      </c>
      <c r="E2597" s="20">
        <f>IF(gesamt!C2597="",10,gesamt!H2597)</f>
        <v>10</v>
      </c>
      <c r="F2597" s="20">
        <f>IF(gesamt!C2597="",10,gesamt!I2597)</f>
        <v>10</v>
      </c>
      <c r="G2597" s="20">
        <f>IF(gesamt!C2597="",0,gesamt!J2597)</f>
        <v>0</v>
      </c>
      <c r="H2597" s="20">
        <f>IF(gesamt!C2597="",0,gesamt!K2597)</f>
        <v>0</v>
      </c>
      <c r="I2597" s="19">
        <f t="shared" si="157"/>
        <v>176</v>
      </c>
      <c r="J2597" s="22">
        <f t="shared" ref="J2597:J2660" si="158">J2596+1</f>
        <v>2596</v>
      </c>
      <c r="K2597" s="21">
        <f t="shared" ca="1" si="155"/>
        <v>1</v>
      </c>
      <c r="L2597" s="21">
        <f ca="1">IF(K2597=0,"",COUNTIF($K$2:K2597,"&gt;0"))</f>
        <v>2596</v>
      </c>
      <c r="M2597" s="50" t="str">
        <f t="shared" ca="1" si="156"/>
        <v>Eintrag 2596</v>
      </c>
    </row>
    <row r="2598" spans="1:13" s="18" customFormat="1" ht="14.25" x14ac:dyDescent="0.2">
      <c r="A2598" s="18" t="str">
        <f>IF(gesamt!C2598="",CONCATENATE("Eintrag ",J2598),gesamt!A2598)</f>
        <v>Eintrag 2597</v>
      </c>
      <c r="B2598" s="18">
        <v>100</v>
      </c>
      <c r="C2598" s="19">
        <f>IF(gesamt!C2598="",100,gesamt!D2598)</f>
        <v>100</v>
      </c>
      <c r="D2598" s="20">
        <f>IF(gesamt!C2598="",10,gesamt!G2598)</f>
        <v>10</v>
      </c>
      <c r="E2598" s="20">
        <f>IF(gesamt!C2598="",10,gesamt!H2598)</f>
        <v>10</v>
      </c>
      <c r="F2598" s="20">
        <f>IF(gesamt!C2598="",10,gesamt!I2598)</f>
        <v>10</v>
      </c>
      <c r="G2598" s="20">
        <f>IF(gesamt!C2598="",0,gesamt!J2598)</f>
        <v>0</v>
      </c>
      <c r="H2598" s="20">
        <f>IF(gesamt!C2598="",0,gesamt!K2598)</f>
        <v>0</v>
      </c>
      <c r="I2598" s="19">
        <f t="shared" si="157"/>
        <v>176</v>
      </c>
      <c r="J2598" s="22">
        <f t="shared" si="158"/>
        <v>2597</v>
      </c>
      <c r="K2598" s="21">
        <f t="shared" ca="1" si="155"/>
        <v>1</v>
      </c>
      <c r="L2598" s="21">
        <f ca="1">IF(K2598=0,"",COUNTIF($K$2:K2598,"&gt;0"))</f>
        <v>2597</v>
      </c>
      <c r="M2598" s="50" t="str">
        <f t="shared" ca="1" si="156"/>
        <v>Eintrag 2597</v>
      </c>
    </row>
    <row r="2599" spans="1:13" s="18" customFormat="1" ht="14.25" x14ac:dyDescent="0.2">
      <c r="A2599" s="18" t="str">
        <f>IF(gesamt!C2599="",CONCATENATE("Eintrag ",J2599),gesamt!A2599)</f>
        <v>Eintrag 2598</v>
      </c>
      <c r="B2599" s="18">
        <v>100</v>
      </c>
      <c r="C2599" s="19">
        <f>IF(gesamt!C2599="",100,gesamt!D2599)</f>
        <v>100</v>
      </c>
      <c r="D2599" s="20">
        <f>IF(gesamt!C2599="",10,gesamt!G2599)</f>
        <v>10</v>
      </c>
      <c r="E2599" s="20">
        <f>IF(gesamt!C2599="",10,gesamt!H2599)</f>
        <v>10</v>
      </c>
      <c r="F2599" s="20">
        <f>IF(gesamt!C2599="",10,gesamt!I2599)</f>
        <v>10</v>
      </c>
      <c r="G2599" s="20">
        <f>IF(gesamt!C2599="",0,gesamt!J2599)</f>
        <v>0</v>
      </c>
      <c r="H2599" s="20">
        <f>IF(gesamt!C2599="",0,gesamt!K2599)</f>
        <v>0</v>
      </c>
      <c r="I2599" s="19">
        <f t="shared" si="157"/>
        <v>176</v>
      </c>
      <c r="J2599" s="22">
        <f t="shared" si="158"/>
        <v>2598</v>
      </c>
      <c r="K2599" s="21">
        <f t="shared" ca="1" si="155"/>
        <v>1</v>
      </c>
      <c r="L2599" s="21">
        <f ca="1">IF(K2599=0,"",COUNTIF($K$2:K2599,"&gt;0"))</f>
        <v>2598</v>
      </c>
      <c r="M2599" s="50" t="str">
        <f t="shared" ca="1" si="156"/>
        <v>Eintrag 2598</v>
      </c>
    </row>
    <row r="2600" spans="1:13" s="18" customFormat="1" ht="14.25" x14ac:dyDescent="0.2">
      <c r="A2600" s="18" t="str">
        <f>IF(gesamt!C2600="",CONCATENATE("Eintrag ",J2600),gesamt!A2600)</f>
        <v>Eintrag 2599</v>
      </c>
      <c r="B2600" s="18">
        <v>100</v>
      </c>
      <c r="C2600" s="19">
        <f>IF(gesamt!C2600="",100,gesamt!D2600)</f>
        <v>100</v>
      </c>
      <c r="D2600" s="20">
        <f>IF(gesamt!C2600="",10,gesamt!G2600)</f>
        <v>10</v>
      </c>
      <c r="E2600" s="20">
        <f>IF(gesamt!C2600="",10,gesamt!H2600)</f>
        <v>10</v>
      </c>
      <c r="F2600" s="20">
        <f>IF(gesamt!C2600="",10,gesamt!I2600)</f>
        <v>10</v>
      </c>
      <c r="G2600" s="20">
        <f>IF(gesamt!C2600="",0,gesamt!J2600)</f>
        <v>0</v>
      </c>
      <c r="H2600" s="20">
        <f>IF(gesamt!C2600="",0,gesamt!K2600)</f>
        <v>0</v>
      </c>
      <c r="I2600" s="19">
        <f t="shared" si="157"/>
        <v>176</v>
      </c>
      <c r="J2600" s="22">
        <f t="shared" si="158"/>
        <v>2599</v>
      </c>
      <c r="K2600" s="21">
        <f t="shared" ca="1" si="155"/>
        <v>1</v>
      </c>
      <c r="L2600" s="21">
        <f ca="1">IF(K2600=0,"",COUNTIF($K$2:K2600,"&gt;0"))</f>
        <v>2599</v>
      </c>
      <c r="M2600" s="50" t="str">
        <f t="shared" ca="1" si="156"/>
        <v>Eintrag 2599</v>
      </c>
    </row>
    <row r="2601" spans="1:13" s="18" customFormat="1" ht="14.25" x14ac:dyDescent="0.2">
      <c r="A2601" s="18" t="str">
        <f>IF(gesamt!C2601="",CONCATENATE("Eintrag ",J2601),gesamt!A2601)</f>
        <v>Eintrag 2600</v>
      </c>
      <c r="B2601" s="18">
        <v>100</v>
      </c>
      <c r="C2601" s="19">
        <f>IF(gesamt!C2601="",100,gesamt!D2601)</f>
        <v>100</v>
      </c>
      <c r="D2601" s="20">
        <f>IF(gesamt!C2601="",10,gesamt!G2601)</f>
        <v>10</v>
      </c>
      <c r="E2601" s="20">
        <f>IF(gesamt!C2601="",10,gesamt!H2601)</f>
        <v>10</v>
      </c>
      <c r="F2601" s="20">
        <f>IF(gesamt!C2601="",10,gesamt!I2601)</f>
        <v>10</v>
      </c>
      <c r="G2601" s="20">
        <f>IF(gesamt!C2601="",0,gesamt!J2601)</f>
        <v>0</v>
      </c>
      <c r="H2601" s="20">
        <f>IF(gesamt!C2601="",0,gesamt!K2601)</f>
        <v>0</v>
      </c>
      <c r="I2601" s="19">
        <f t="shared" si="157"/>
        <v>176</v>
      </c>
      <c r="J2601" s="22">
        <f t="shared" si="158"/>
        <v>2600</v>
      </c>
      <c r="K2601" s="21">
        <f t="shared" ca="1" si="155"/>
        <v>1</v>
      </c>
      <c r="L2601" s="21">
        <f ca="1">IF(K2601=0,"",COUNTIF($K$2:K2601,"&gt;0"))</f>
        <v>2600</v>
      </c>
      <c r="M2601" s="50" t="str">
        <f t="shared" ca="1" si="156"/>
        <v>Eintrag 2600</v>
      </c>
    </row>
    <row r="2602" spans="1:13" s="18" customFormat="1" ht="14.25" x14ac:dyDescent="0.2">
      <c r="A2602" s="18" t="str">
        <f>IF(gesamt!C2602="",CONCATENATE("Eintrag ",J2602),gesamt!A2602)</f>
        <v>Eintrag 2601</v>
      </c>
      <c r="B2602" s="18">
        <v>100</v>
      </c>
      <c r="C2602" s="19">
        <f>IF(gesamt!C2602="",100,gesamt!D2602)</f>
        <v>100</v>
      </c>
      <c r="D2602" s="20">
        <f>IF(gesamt!C2602="",10,gesamt!G2602)</f>
        <v>10</v>
      </c>
      <c r="E2602" s="20">
        <f>IF(gesamt!C2602="",10,gesamt!H2602)</f>
        <v>10</v>
      </c>
      <c r="F2602" s="20">
        <f>IF(gesamt!C2602="",10,gesamt!I2602)</f>
        <v>10</v>
      </c>
      <c r="G2602" s="20">
        <f>IF(gesamt!C2602="",0,gesamt!J2602)</f>
        <v>0</v>
      </c>
      <c r="H2602" s="20">
        <f>IF(gesamt!C2602="",0,gesamt!K2602)</f>
        <v>0</v>
      </c>
      <c r="I2602" s="19">
        <f t="shared" si="157"/>
        <v>176</v>
      </c>
      <c r="J2602" s="22">
        <f t="shared" si="158"/>
        <v>2601</v>
      </c>
      <c r="K2602" s="21">
        <f t="shared" ca="1" si="155"/>
        <v>1</v>
      </c>
      <c r="L2602" s="21">
        <f ca="1">IF(K2602=0,"",COUNTIF($K$2:K2602,"&gt;0"))</f>
        <v>2601</v>
      </c>
      <c r="M2602" s="50" t="str">
        <f t="shared" ca="1" si="156"/>
        <v>Eintrag 2601</v>
      </c>
    </row>
    <row r="2603" spans="1:13" s="18" customFormat="1" ht="14.25" x14ac:dyDescent="0.2">
      <c r="A2603" s="18" t="str">
        <f>IF(gesamt!C2603="",CONCATENATE("Eintrag ",J2603),gesamt!A2603)</f>
        <v>Eintrag 2602</v>
      </c>
      <c r="B2603" s="18">
        <v>100</v>
      </c>
      <c r="C2603" s="19">
        <f>IF(gesamt!C2603="",100,gesamt!D2603)</f>
        <v>100</v>
      </c>
      <c r="D2603" s="20">
        <f>IF(gesamt!C2603="",10,gesamt!G2603)</f>
        <v>10</v>
      </c>
      <c r="E2603" s="20">
        <f>IF(gesamt!C2603="",10,gesamt!H2603)</f>
        <v>10</v>
      </c>
      <c r="F2603" s="20">
        <f>IF(gesamt!C2603="",10,gesamt!I2603)</f>
        <v>10</v>
      </c>
      <c r="G2603" s="20">
        <f>IF(gesamt!C2603="",0,gesamt!J2603)</f>
        <v>0</v>
      </c>
      <c r="H2603" s="20">
        <f>IF(gesamt!C2603="",0,gesamt!K2603)</f>
        <v>0</v>
      </c>
      <c r="I2603" s="19">
        <f t="shared" si="157"/>
        <v>176</v>
      </c>
      <c r="J2603" s="22">
        <f t="shared" si="158"/>
        <v>2602</v>
      </c>
      <c r="K2603" s="21">
        <f t="shared" ca="1" si="155"/>
        <v>1</v>
      </c>
      <c r="L2603" s="21">
        <f ca="1">IF(K2603=0,"",COUNTIF($K$2:K2603,"&gt;0"))</f>
        <v>2602</v>
      </c>
      <c r="M2603" s="50" t="str">
        <f t="shared" ca="1" si="156"/>
        <v>Eintrag 2602</v>
      </c>
    </row>
    <row r="2604" spans="1:13" s="18" customFormat="1" ht="14.25" x14ac:dyDescent="0.2">
      <c r="A2604" s="18" t="str">
        <f>IF(gesamt!C2604="",CONCATENATE("Eintrag ",J2604),gesamt!A2604)</f>
        <v>Eintrag 2603</v>
      </c>
      <c r="B2604" s="18">
        <v>100</v>
      </c>
      <c r="C2604" s="19">
        <f>IF(gesamt!C2604="",100,gesamt!D2604)</f>
        <v>100</v>
      </c>
      <c r="D2604" s="20">
        <f>IF(gesamt!C2604="",10,gesamt!G2604)</f>
        <v>10</v>
      </c>
      <c r="E2604" s="20">
        <f>IF(gesamt!C2604="",10,gesamt!H2604)</f>
        <v>10</v>
      </c>
      <c r="F2604" s="20">
        <f>IF(gesamt!C2604="",10,gesamt!I2604)</f>
        <v>10</v>
      </c>
      <c r="G2604" s="20">
        <f>IF(gesamt!C2604="",0,gesamt!J2604)</f>
        <v>0</v>
      </c>
      <c r="H2604" s="20">
        <f>IF(gesamt!C2604="",0,gesamt!K2604)</f>
        <v>0</v>
      </c>
      <c r="I2604" s="19">
        <f t="shared" si="157"/>
        <v>176</v>
      </c>
      <c r="J2604" s="22">
        <f t="shared" si="158"/>
        <v>2603</v>
      </c>
      <c r="K2604" s="21">
        <f t="shared" ca="1" si="155"/>
        <v>1</v>
      </c>
      <c r="L2604" s="21">
        <f ca="1">IF(K2604=0,"",COUNTIF($K$2:K2604,"&gt;0"))</f>
        <v>2603</v>
      </c>
      <c r="M2604" s="50" t="str">
        <f t="shared" ca="1" si="156"/>
        <v>Eintrag 2603</v>
      </c>
    </row>
    <row r="2605" spans="1:13" s="18" customFormat="1" ht="14.25" x14ac:dyDescent="0.2">
      <c r="A2605" s="18" t="str">
        <f>IF(gesamt!C2605="",CONCATENATE("Eintrag ",J2605),gesamt!A2605)</f>
        <v>Eintrag 2604</v>
      </c>
      <c r="B2605" s="18">
        <v>100</v>
      </c>
      <c r="C2605" s="19">
        <f>IF(gesamt!C2605="",100,gesamt!D2605)</f>
        <v>100</v>
      </c>
      <c r="D2605" s="20">
        <f>IF(gesamt!C2605="",10,gesamt!G2605)</f>
        <v>10</v>
      </c>
      <c r="E2605" s="20">
        <f>IF(gesamt!C2605="",10,gesamt!H2605)</f>
        <v>10</v>
      </c>
      <c r="F2605" s="20">
        <f>IF(gesamt!C2605="",10,gesamt!I2605)</f>
        <v>10</v>
      </c>
      <c r="G2605" s="20">
        <f>IF(gesamt!C2605="",0,gesamt!J2605)</f>
        <v>0</v>
      </c>
      <c r="H2605" s="20">
        <f>IF(gesamt!C2605="",0,gesamt!K2605)</f>
        <v>0</v>
      </c>
      <c r="I2605" s="19">
        <f t="shared" si="157"/>
        <v>176</v>
      </c>
      <c r="J2605" s="22">
        <f t="shared" si="158"/>
        <v>2604</v>
      </c>
      <c r="K2605" s="21">
        <f t="shared" ca="1" si="155"/>
        <v>1</v>
      </c>
      <c r="L2605" s="21">
        <f ca="1">IF(K2605=0,"",COUNTIF($K$2:K2605,"&gt;0"))</f>
        <v>2604</v>
      </c>
      <c r="M2605" s="50" t="str">
        <f t="shared" ca="1" si="156"/>
        <v>Eintrag 2604</v>
      </c>
    </row>
    <row r="2606" spans="1:13" s="18" customFormat="1" ht="14.25" x14ac:dyDescent="0.2">
      <c r="A2606" s="18" t="str">
        <f>IF(gesamt!C2606="",CONCATENATE("Eintrag ",J2606),gesamt!A2606)</f>
        <v>Eintrag 2605</v>
      </c>
      <c r="B2606" s="18">
        <v>100</v>
      </c>
      <c r="C2606" s="19">
        <f>IF(gesamt!C2606="",100,gesamt!D2606)</f>
        <v>100</v>
      </c>
      <c r="D2606" s="20">
        <f>IF(gesamt!C2606="",10,gesamt!G2606)</f>
        <v>10</v>
      </c>
      <c r="E2606" s="20">
        <f>IF(gesamt!C2606="",10,gesamt!H2606)</f>
        <v>10</v>
      </c>
      <c r="F2606" s="20">
        <f>IF(gesamt!C2606="",10,gesamt!I2606)</f>
        <v>10</v>
      </c>
      <c r="G2606" s="20">
        <f>IF(gesamt!C2606="",0,gesamt!J2606)</f>
        <v>0</v>
      </c>
      <c r="H2606" s="20">
        <f>IF(gesamt!C2606="",0,gesamt!K2606)</f>
        <v>0</v>
      </c>
      <c r="I2606" s="19">
        <f t="shared" si="157"/>
        <v>176</v>
      </c>
      <c r="J2606" s="22">
        <f t="shared" si="158"/>
        <v>2605</v>
      </c>
      <c r="K2606" s="21">
        <f t="shared" ca="1" si="155"/>
        <v>1</v>
      </c>
      <c r="L2606" s="21">
        <f ca="1">IF(K2606=0,"",COUNTIF($K$2:K2606,"&gt;0"))</f>
        <v>2605</v>
      </c>
      <c r="M2606" s="50" t="str">
        <f t="shared" ca="1" si="156"/>
        <v>Eintrag 2605</v>
      </c>
    </row>
    <row r="2607" spans="1:13" s="18" customFormat="1" ht="14.25" x14ac:dyDescent="0.2">
      <c r="A2607" s="18" t="str">
        <f>IF(gesamt!C2607="",CONCATENATE("Eintrag ",J2607),gesamt!A2607)</f>
        <v>Eintrag 2606</v>
      </c>
      <c r="B2607" s="18">
        <v>100</v>
      </c>
      <c r="C2607" s="19">
        <f>IF(gesamt!C2607="",100,gesamt!D2607)</f>
        <v>100</v>
      </c>
      <c r="D2607" s="20">
        <f>IF(gesamt!C2607="",10,gesamt!G2607)</f>
        <v>10</v>
      </c>
      <c r="E2607" s="20">
        <f>IF(gesamt!C2607="",10,gesamt!H2607)</f>
        <v>10</v>
      </c>
      <c r="F2607" s="20">
        <f>IF(gesamt!C2607="",10,gesamt!I2607)</f>
        <v>10</v>
      </c>
      <c r="G2607" s="20">
        <f>IF(gesamt!C2607="",0,gesamt!J2607)</f>
        <v>0</v>
      </c>
      <c r="H2607" s="20">
        <f>IF(gesamt!C2607="",0,gesamt!K2607)</f>
        <v>0</v>
      </c>
      <c r="I2607" s="19">
        <f t="shared" si="157"/>
        <v>176</v>
      </c>
      <c r="J2607" s="22">
        <f t="shared" si="158"/>
        <v>2606</v>
      </c>
      <c r="K2607" s="21">
        <f t="shared" ca="1" si="155"/>
        <v>1</v>
      </c>
      <c r="L2607" s="21">
        <f ca="1">IF(K2607=0,"",COUNTIF($K$2:K2607,"&gt;0"))</f>
        <v>2606</v>
      </c>
      <c r="M2607" s="50" t="str">
        <f t="shared" ca="1" si="156"/>
        <v>Eintrag 2606</v>
      </c>
    </row>
    <row r="2608" spans="1:13" s="18" customFormat="1" ht="14.25" x14ac:dyDescent="0.2">
      <c r="A2608" s="18" t="str">
        <f>IF(gesamt!C2608="",CONCATENATE("Eintrag ",J2608),gesamt!A2608)</f>
        <v>Eintrag 2607</v>
      </c>
      <c r="B2608" s="18">
        <v>100</v>
      </c>
      <c r="C2608" s="19">
        <f>IF(gesamt!C2608="",100,gesamt!D2608)</f>
        <v>100</v>
      </c>
      <c r="D2608" s="20">
        <f>IF(gesamt!C2608="",10,gesamt!G2608)</f>
        <v>10</v>
      </c>
      <c r="E2608" s="20">
        <f>IF(gesamt!C2608="",10,gesamt!H2608)</f>
        <v>10</v>
      </c>
      <c r="F2608" s="20">
        <f>IF(gesamt!C2608="",10,gesamt!I2608)</f>
        <v>10</v>
      </c>
      <c r="G2608" s="20">
        <f>IF(gesamt!C2608="",0,gesamt!J2608)</f>
        <v>0</v>
      </c>
      <c r="H2608" s="20">
        <f>IF(gesamt!C2608="",0,gesamt!K2608)</f>
        <v>0</v>
      </c>
      <c r="I2608" s="19">
        <f t="shared" si="157"/>
        <v>176</v>
      </c>
      <c r="J2608" s="22">
        <f t="shared" si="158"/>
        <v>2607</v>
      </c>
      <c r="K2608" s="21">
        <f t="shared" ca="1" si="155"/>
        <v>1</v>
      </c>
      <c r="L2608" s="21">
        <f ca="1">IF(K2608=0,"",COUNTIF($K$2:K2608,"&gt;0"))</f>
        <v>2607</v>
      </c>
      <c r="M2608" s="50" t="str">
        <f t="shared" ca="1" si="156"/>
        <v>Eintrag 2607</v>
      </c>
    </row>
    <row r="2609" spans="1:13" s="18" customFormat="1" ht="14.25" x14ac:dyDescent="0.2">
      <c r="A2609" s="18" t="str">
        <f>IF(gesamt!C2609="",CONCATENATE("Eintrag ",J2609),gesamt!A2609)</f>
        <v>Eintrag 2608</v>
      </c>
      <c r="B2609" s="18">
        <v>100</v>
      </c>
      <c r="C2609" s="19">
        <f>IF(gesamt!C2609="",100,gesamt!D2609)</f>
        <v>100</v>
      </c>
      <c r="D2609" s="20">
        <f>IF(gesamt!C2609="",10,gesamt!G2609)</f>
        <v>10</v>
      </c>
      <c r="E2609" s="20">
        <f>IF(gesamt!C2609="",10,gesamt!H2609)</f>
        <v>10</v>
      </c>
      <c r="F2609" s="20">
        <f>IF(gesamt!C2609="",10,gesamt!I2609)</f>
        <v>10</v>
      </c>
      <c r="G2609" s="20">
        <f>IF(gesamt!C2609="",0,gesamt!J2609)</f>
        <v>0</v>
      </c>
      <c r="H2609" s="20">
        <f>IF(gesamt!C2609="",0,gesamt!K2609)</f>
        <v>0</v>
      </c>
      <c r="I2609" s="19">
        <f t="shared" si="157"/>
        <v>176</v>
      </c>
      <c r="J2609" s="22">
        <f t="shared" si="158"/>
        <v>2608</v>
      </c>
      <c r="K2609" s="21">
        <f t="shared" ca="1" si="155"/>
        <v>1</v>
      </c>
      <c r="L2609" s="21">
        <f ca="1">IF(K2609=0,"",COUNTIF($K$2:K2609,"&gt;0"))</f>
        <v>2608</v>
      </c>
      <c r="M2609" s="50" t="str">
        <f t="shared" ca="1" si="156"/>
        <v>Eintrag 2608</v>
      </c>
    </row>
    <row r="2610" spans="1:13" s="18" customFormat="1" ht="14.25" x14ac:dyDescent="0.2">
      <c r="A2610" s="18" t="str">
        <f>IF(gesamt!C2610="",CONCATENATE("Eintrag ",J2610),gesamt!A2610)</f>
        <v>Eintrag 2609</v>
      </c>
      <c r="B2610" s="18">
        <v>100</v>
      </c>
      <c r="C2610" s="19">
        <f>IF(gesamt!C2610="",100,gesamt!D2610)</f>
        <v>100</v>
      </c>
      <c r="D2610" s="20">
        <f>IF(gesamt!C2610="",10,gesamt!G2610)</f>
        <v>10</v>
      </c>
      <c r="E2610" s="20">
        <f>IF(gesamt!C2610="",10,gesamt!H2610)</f>
        <v>10</v>
      </c>
      <c r="F2610" s="20">
        <f>IF(gesamt!C2610="",10,gesamt!I2610)</f>
        <v>10</v>
      </c>
      <c r="G2610" s="20">
        <f>IF(gesamt!C2610="",0,gesamt!J2610)</f>
        <v>0</v>
      </c>
      <c r="H2610" s="20">
        <f>IF(gesamt!C2610="",0,gesamt!K2610)</f>
        <v>0</v>
      </c>
      <c r="I2610" s="19">
        <f t="shared" si="157"/>
        <v>176</v>
      </c>
      <c r="J2610" s="22">
        <f t="shared" si="158"/>
        <v>2609</v>
      </c>
      <c r="K2610" s="21">
        <f t="shared" ca="1" si="155"/>
        <v>1</v>
      </c>
      <c r="L2610" s="21">
        <f ca="1">IF(K2610=0,"",COUNTIF($K$2:K2610,"&gt;0"))</f>
        <v>2609</v>
      </c>
      <c r="M2610" s="50" t="str">
        <f t="shared" ca="1" si="156"/>
        <v>Eintrag 2609</v>
      </c>
    </row>
    <row r="2611" spans="1:13" s="18" customFormat="1" ht="14.25" x14ac:dyDescent="0.2">
      <c r="A2611" s="18" t="str">
        <f>IF(gesamt!C2611="",CONCATENATE("Eintrag ",J2611),gesamt!A2611)</f>
        <v>Eintrag 2610</v>
      </c>
      <c r="B2611" s="18">
        <v>100</v>
      </c>
      <c r="C2611" s="19">
        <f>IF(gesamt!C2611="",100,gesamt!D2611)</f>
        <v>100</v>
      </c>
      <c r="D2611" s="20">
        <f>IF(gesamt!C2611="",10,gesamt!G2611)</f>
        <v>10</v>
      </c>
      <c r="E2611" s="20">
        <f>IF(gesamt!C2611="",10,gesamt!H2611)</f>
        <v>10</v>
      </c>
      <c r="F2611" s="20">
        <f>IF(gesamt!C2611="",10,gesamt!I2611)</f>
        <v>10</v>
      </c>
      <c r="G2611" s="20">
        <f>IF(gesamt!C2611="",0,gesamt!J2611)</f>
        <v>0</v>
      </c>
      <c r="H2611" s="20">
        <f>IF(gesamt!C2611="",0,gesamt!K2611)</f>
        <v>0</v>
      </c>
      <c r="I2611" s="19">
        <f t="shared" si="157"/>
        <v>176</v>
      </c>
      <c r="J2611" s="22">
        <f t="shared" si="158"/>
        <v>2610</v>
      </c>
      <c r="K2611" s="21">
        <f t="shared" ca="1" si="155"/>
        <v>1</v>
      </c>
      <c r="L2611" s="21">
        <f ca="1">IF(K2611=0,"",COUNTIF($K$2:K2611,"&gt;0"))</f>
        <v>2610</v>
      </c>
      <c r="M2611" s="50" t="str">
        <f t="shared" ca="1" si="156"/>
        <v>Eintrag 2610</v>
      </c>
    </row>
    <row r="2612" spans="1:13" s="18" customFormat="1" ht="14.25" x14ac:dyDescent="0.2">
      <c r="A2612" s="18" t="str">
        <f>IF(gesamt!C2612="",CONCATENATE("Eintrag ",J2612),gesamt!A2612)</f>
        <v>Eintrag 2611</v>
      </c>
      <c r="B2612" s="18">
        <v>100</v>
      </c>
      <c r="C2612" s="19">
        <f>IF(gesamt!C2612="",100,gesamt!D2612)</f>
        <v>100</v>
      </c>
      <c r="D2612" s="20">
        <f>IF(gesamt!C2612="",10,gesamt!G2612)</f>
        <v>10</v>
      </c>
      <c r="E2612" s="20">
        <f>IF(gesamt!C2612="",10,gesamt!H2612)</f>
        <v>10</v>
      </c>
      <c r="F2612" s="20">
        <f>IF(gesamt!C2612="",10,gesamt!I2612)</f>
        <v>10</v>
      </c>
      <c r="G2612" s="20">
        <f>IF(gesamt!C2612="",0,gesamt!J2612)</f>
        <v>0</v>
      </c>
      <c r="H2612" s="20">
        <f>IF(gesamt!C2612="",0,gesamt!K2612)</f>
        <v>0</v>
      </c>
      <c r="I2612" s="19">
        <f t="shared" si="157"/>
        <v>176</v>
      </c>
      <c r="J2612" s="22">
        <f t="shared" si="158"/>
        <v>2611</v>
      </c>
      <c r="K2612" s="21">
        <f t="shared" ca="1" si="155"/>
        <v>1</v>
      </c>
      <c r="L2612" s="21">
        <f ca="1">IF(K2612=0,"",COUNTIF($K$2:K2612,"&gt;0"))</f>
        <v>2611</v>
      </c>
      <c r="M2612" s="50" t="str">
        <f t="shared" ca="1" si="156"/>
        <v>Eintrag 2611</v>
      </c>
    </row>
    <row r="2613" spans="1:13" s="18" customFormat="1" ht="14.25" x14ac:dyDescent="0.2">
      <c r="A2613" s="18" t="str">
        <f>IF(gesamt!C2613="",CONCATENATE("Eintrag ",J2613),gesamt!A2613)</f>
        <v>Eintrag 2612</v>
      </c>
      <c r="B2613" s="18">
        <v>100</v>
      </c>
      <c r="C2613" s="19">
        <f>IF(gesamt!C2613="",100,gesamt!D2613)</f>
        <v>100</v>
      </c>
      <c r="D2613" s="20">
        <f>IF(gesamt!C2613="",10,gesamt!G2613)</f>
        <v>10</v>
      </c>
      <c r="E2613" s="20">
        <f>IF(gesamt!C2613="",10,gesamt!H2613)</f>
        <v>10</v>
      </c>
      <c r="F2613" s="20">
        <f>IF(gesamt!C2613="",10,gesamt!I2613)</f>
        <v>10</v>
      </c>
      <c r="G2613" s="20">
        <f>IF(gesamt!C2613="",0,gesamt!J2613)</f>
        <v>0</v>
      </c>
      <c r="H2613" s="20">
        <f>IF(gesamt!C2613="",0,gesamt!K2613)</f>
        <v>0</v>
      </c>
      <c r="I2613" s="19">
        <f t="shared" si="157"/>
        <v>176</v>
      </c>
      <c r="J2613" s="22">
        <f t="shared" si="158"/>
        <v>2612</v>
      </c>
      <c r="K2613" s="21">
        <f t="shared" ca="1" si="155"/>
        <v>1</v>
      </c>
      <c r="L2613" s="21">
        <f ca="1">IF(K2613=0,"",COUNTIF($K$2:K2613,"&gt;0"))</f>
        <v>2612</v>
      </c>
      <c r="M2613" s="50" t="str">
        <f t="shared" ca="1" si="156"/>
        <v>Eintrag 2612</v>
      </c>
    </row>
    <row r="2614" spans="1:13" s="18" customFormat="1" ht="14.25" x14ac:dyDescent="0.2">
      <c r="A2614" s="18" t="str">
        <f>IF(gesamt!C2614="",CONCATENATE("Eintrag ",J2614),gesamt!A2614)</f>
        <v>Eintrag 2613</v>
      </c>
      <c r="B2614" s="18">
        <v>100</v>
      </c>
      <c r="C2614" s="19">
        <f>IF(gesamt!C2614="",100,gesamt!D2614)</f>
        <v>100</v>
      </c>
      <c r="D2614" s="20">
        <f>IF(gesamt!C2614="",10,gesamt!G2614)</f>
        <v>10</v>
      </c>
      <c r="E2614" s="20">
        <f>IF(gesamt!C2614="",10,gesamt!H2614)</f>
        <v>10</v>
      </c>
      <c r="F2614" s="20">
        <f>IF(gesamt!C2614="",10,gesamt!I2614)</f>
        <v>10</v>
      </c>
      <c r="G2614" s="20">
        <f>IF(gesamt!C2614="",0,gesamt!J2614)</f>
        <v>0</v>
      </c>
      <c r="H2614" s="20">
        <f>IF(gesamt!C2614="",0,gesamt!K2614)</f>
        <v>0</v>
      </c>
      <c r="I2614" s="19">
        <f t="shared" si="157"/>
        <v>176</v>
      </c>
      <c r="J2614" s="22">
        <f t="shared" si="158"/>
        <v>2613</v>
      </c>
      <c r="K2614" s="21">
        <f t="shared" ca="1" si="155"/>
        <v>1</v>
      </c>
      <c r="L2614" s="21">
        <f ca="1">IF(K2614=0,"",COUNTIF($K$2:K2614,"&gt;0"))</f>
        <v>2613</v>
      </c>
      <c r="M2614" s="50" t="str">
        <f t="shared" ca="1" si="156"/>
        <v>Eintrag 2613</v>
      </c>
    </row>
    <row r="2615" spans="1:13" s="18" customFormat="1" ht="14.25" x14ac:dyDescent="0.2">
      <c r="A2615" s="18" t="str">
        <f>IF(gesamt!C2615="",CONCATENATE("Eintrag ",J2615),gesamt!A2615)</f>
        <v>Eintrag 2614</v>
      </c>
      <c r="B2615" s="18">
        <v>100</v>
      </c>
      <c r="C2615" s="19">
        <f>IF(gesamt!C2615="",100,gesamt!D2615)</f>
        <v>100</v>
      </c>
      <c r="D2615" s="20">
        <f>IF(gesamt!C2615="",10,gesamt!G2615)</f>
        <v>10</v>
      </c>
      <c r="E2615" s="20">
        <f>IF(gesamt!C2615="",10,gesamt!H2615)</f>
        <v>10</v>
      </c>
      <c r="F2615" s="20">
        <f>IF(gesamt!C2615="",10,gesamt!I2615)</f>
        <v>10</v>
      </c>
      <c r="G2615" s="20">
        <f>IF(gesamt!C2615="",0,gesamt!J2615)</f>
        <v>0</v>
      </c>
      <c r="H2615" s="20">
        <f>IF(gesamt!C2615="",0,gesamt!K2615)</f>
        <v>0</v>
      </c>
      <c r="I2615" s="19">
        <f t="shared" si="157"/>
        <v>176</v>
      </c>
      <c r="J2615" s="22">
        <f t="shared" si="158"/>
        <v>2614</v>
      </c>
      <c r="K2615" s="21">
        <f t="shared" ca="1" si="155"/>
        <v>1</v>
      </c>
      <c r="L2615" s="21">
        <f ca="1">IF(K2615=0,"",COUNTIF($K$2:K2615,"&gt;0"))</f>
        <v>2614</v>
      </c>
      <c r="M2615" s="50" t="str">
        <f t="shared" ca="1" si="156"/>
        <v>Eintrag 2614</v>
      </c>
    </row>
    <row r="2616" spans="1:13" s="18" customFormat="1" ht="14.25" x14ac:dyDescent="0.2">
      <c r="A2616" s="18" t="str">
        <f>IF(gesamt!C2616="",CONCATENATE("Eintrag ",J2616),gesamt!A2616)</f>
        <v>Eintrag 2615</v>
      </c>
      <c r="B2616" s="18">
        <v>100</v>
      </c>
      <c r="C2616" s="19">
        <f>IF(gesamt!C2616="",100,gesamt!D2616)</f>
        <v>100</v>
      </c>
      <c r="D2616" s="20">
        <f>IF(gesamt!C2616="",10,gesamt!G2616)</f>
        <v>10</v>
      </c>
      <c r="E2616" s="20">
        <f>IF(gesamt!C2616="",10,gesamt!H2616)</f>
        <v>10</v>
      </c>
      <c r="F2616" s="20">
        <f>IF(gesamt!C2616="",10,gesamt!I2616)</f>
        <v>10</v>
      </c>
      <c r="G2616" s="20">
        <f>IF(gesamt!C2616="",0,gesamt!J2616)</f>
        <v>0</v>
      </c>
      <c r="H2616" s="20">
        <f>IF(gesamt!C2616="",0,gesamt!K2616)</f>
        <v>0</v>
      </c>
      <c r="I2616" s="19">
        <f t="shared" si="157"/>
        <v>176</v>
      </c>
      <c r="J2616" s="22">
        <f t="shared" si="158"/>
        <v>2615</v>
      </c>
      <c r="K2616" s="21">
        <f t="shared" ca="1" si="155"/>
        <v>1</v>
      </c>
      <c r="L2616" s="21">
        <f ca="1">IF(K2616=0,"",COUNTIF($K$2:K2616,"&gt;0"))</f>
        <v>2615</v>
      </c>
      <c r="M2616" s="50" t="str">
        <f t="shared" ca="1" si="156"/>
        <v>Eintrag 2615</v>
      </c>
    </row>
    <row r="2617" spans="1:13" s="18" customFormat="1" ht="14.25" x14ac:dyDescent="0.2">
      <c r="A2617" s="18" t="str">
        <f>IF(gesamt!C2617="",CONCATENATE("Eintrag ",J2617),gesamt!A2617)</f>
        <v>Eintrag 2616</v>
      </c>
      <c r="B2617" s="18">
        <v>100</v>
      </c>
      <c r="C2617" s="19">
        <f>IF(gesamt!C2617="",100,gesamt!D2617)</f>
        <v>100</v>
      </c>
      <c r="D2617" s="20">
        <f>IF(gesamt!C2617="",10,gesamt!G2617)</f>
        <v>10</v>
      </c>
      <c r="E2617" s="20">
        <f>IF(gesamt!C2617="",10,gesamt!H2617)</f>
        <v>10</v>
      </c>
      <c r="F2617" s="20">
        <f>IF(gesamt!C2617="",10,gesamt!I2617)</f>
        <v>10</v>
      </c>
      <c r="G2617" s="20">
        <f>IF(gesamt!C2617="",0,gesamt!J2617)</f>
        <v>0</v>
      </c>
      <c r="H2617" s="20">
        <f>IF(gesamt!C2617="",0,gesamt!K2617)</f>
        <v>0</v>
      </c>
      <c r="I2617" s="19">
        <f t="shared" si="157"/>
        <v>176</v>
      </c>
      <c r="J2617" s="22">
        <f t="shared" si="158"/>
        <v>2616</v>
      </c>
      <c r="K2617" s="21">
        <f t="shared" ca="1" si="155"/>
        <v>1</v>
      </c>
      <c r="L2617" s="21">
        <f ca="1">IF(K2617=0,"",COUNTIF($K$2:K2617,"&gt;0"))</f>
        <v>2616</v>
      </c>
      <c r="M2617" s="50" t="str">
        <f t="shared" ca="1" si="156"/>
        <v>Eintrag 2616</v>
      </c>
    </row>
    <row r="2618" spans="1:13" s="18" customFormat="1" ht="14.25" x14ac:dyDescent="0.2">
      <c r="A2618" s="18" t="str">
        <f>IF(gesamt!C2618="",CONCATENATE("Eintrag ",J2618),gesamt!A2618)</f>
        <v>Eintrag 2617</v>
      </c>
      <c r="B2618" s="18">
        <v>100</v>
      </c>
      <c r="C2618" s="19">
        <f>IF(gesamt!C2618="",100,gesamt!D2618)</f>
        <v>100</v>
      </c>
      <c r="D2618" s="20">
        <f>IF(gesamt!C2618="",10,gesamt!G2618)</f>
        <v>10</v>
      </c>
      <c r="E2618" s="20">
        <f>IF(gesamt!C2618="",10,gesamt!H2618)</f>
        <v>10</v>
      </c>
      <c r="F2618" s="20">
        <f>IF(gesamt!C2618="",10,gesamt!I2618)</f>
        <v>10</v>
      </c>
      <c r="G2618" s="20">
        <f>IF(gesamt!C2618="",0,gesamt!J2618)</f>
        <v>0</v>
      </c>
      <c r="H2618" s="20">
        <f>IF(gesamt!C2618="",0,gesamt!K2618)</f>
        <v>0</v>
      </c>
      <c r="I2618" s="19">
        <f t="shared" si="157"/>
        <v>176</v>
      </c>
      <c r="J2618" s="22">
        <f t="shared" si="158"/>
        <v>2617</v>
      </c>
      <c r="K2618" s="21">
        <f t="shared" ca="1" si="155"/>
        <v>1</v>
      </c>
      <c r="L2618" s="21">
        <f ca="1">IF(K2618=0,"",COUNTIF($K$2:K2618,"&gt;0"))</f>
        <v>2617</v>
      </c>
      <c r="M2618" s="50" t="str">
        <f t="shared" ca="1" si="156"/>
        <v>Eintrag 2617</v>
      </c>
    </row>
    <row r="2619" spans="1:13" s="18" customFormat="1" ht="14.25" x14ac:dyDescent="0.2">
      <c r="A2619" s="18" t="str">
        <f>IF(gesamt!C2619="",CONCATENATE("Eintrag ",J2619),gesamt!A2619)</f>
        <v>Eintrag 2618</v>
      </c>
      <c r="B2619" s="18">
        <v>100</v>
      </c>
      <c r="C2619" s="19">
        <f>IF(gesamt!C2619="",100,gesamt!D2619)</f>
        <v>100</v>
      </c>
      <c r="D2619" s="20">
        <f>IF(gesamt!C2619="",10,gesamt!G2619)</f>
        <v>10</v>
      </c>
      <c r="E2619" s="20">
        <f>IF(gesamt!C2619="",10,gesamt!H2619)</f>
        <v>10</v>
      </c>
      <c r="F2619" s="20">
        <f>IF(gesamt!C2619="",10,gesamt!I2619)</f>
        <v>10</v>
      </c>
      <c r="G2619" s="20">
        <f>IF(gesamt!C2619="",0,gesamt!J2619)</f>
        <v>0</v>
      </c>
      <c r="H2619" s="20">
        <f>IF(gesamt!C2619="",0,gesamt!K2619)</f>
        <v>0</v>
      </c>
      <c r="I2619" s="19">
        <f t="shared" si="157"/>
        <v>176</v>
      </c>
      <c r="J2619" s="22">
        <f t="shared" si="158"/>
        <v>2618</v>
      </c>
      <c r="K2619" s="21">
        <f t="shared" ref="K2619:K2682" ca="1" si="159">IFERROR(SEARCH(INDIRECT(CELL("address")),A2619),0)</f>
        <v>1</v>
      </c>
      <c r="L2619" s="21">
        <f ca="1">IF(K2619=0,"",COUNTIF($K$2:K2619,"&gt;0"))</f>
        <v>2618</v>
      </c>
      <c r="M2619" s="50" t="str">
        <f t="shared" ca="1" si="156"/>
        <v>Eintrag 2618</v>
      </c>
    </row>
    <row r="2620" spans="1:13" s="18" customFormat="1" ht="14.25" x14ac:dyDescent="0.2">
      <c r="A2620" s="18" t="str">
        <f>IF(gesamt!C2620="",CONCATENATE("Eintrag ",J2620),gesamt!A2620)</f>
        <v>Eintrag 2619</v>
      </c>
      <c r="B2620" s="18">
        <v>100</v>
      </c>
      <c r="C2620" s="19">
        <f>IF(gesamt!C2620="",100,gesamt!D2620)</f>
        <v>100</v>
      </c>
      <c r="D2620" s="20">
        <f>IF(gesamt!C2620="",10,gesamt!G2620)</f>
        <v>10</v>
      </c>
      <c r="E2620" s="20">
        <f>IF(gesamt!C2620="",10,gesamt!H2620)</f>
        <v>10</v>
      </c>
      <c r="F2620" s="20">
        <f>IF(gesamt!C2620="",10,gesamt!I2620)</f>
        <v>10</v>
      </c>
      <c r="G2620" s="20">
        <f>IF(gesamt!C2620="",0,gesamt!J2620)</f>
        <v>0</v>
      </c>
      <c r="H2620" s="20">
        <f>IF(gesamt!C2620="",0,gesamt!K2620)</f>
        <v>0</v>
      </c>
      <c r="I2620" s="19">
        <f t="shared" si="157"/>
        <v>176</v>
      </c>
      <c r="J2620" s="22">
        <f t="shared" si="158"/>
        <v>2619</v>
      </c>
      <c r="K2620" s="21">
        <f t="shared" ca="1" si="159"/>
        <v>1</v>
      </c>
      <c r="L2620" s="21">
        <f ca="1">IF(K2620=0,"",COUNTIF($K$2:K2620,"&gt;0"))</f>
        <v>2619</v>
      </c>
      <c r="M2620" s="50" t="str">
        <f t="shared" ca="1" si="156"/>
        <v>Eintrag 2619</v>
      </c>
    </row>
    <row r="2621" spans="1:13" s="18" customFormat="1" ht="14.25" x14ac:dyDescent="0.2">
      <c r="A2621" s="18" t="str">
        <f>IF(gesamt!C2621="",CONCATENATE("Eintrag ",J2621),gesamt!A2621)</f>
        <v>Eintrag 2620</v>
      </c>
      <c r="B2621" s="18">
        <v>100</v>
      </c>
      <c r="C2621" s="19">
        <f>IF(gesamt!C2621="",100,gesamt!D2621)</f>
        <v>100</v>
      </c>
      <c r="D2621" s="20">
        <f>IF(gesamt!C2621="",10,gesamt!G2621)</f>
        <v>10</v>
      </c>
      <c r="E2621" s="20">
        <f>IF(gesamt!C2621="",10,gesamt!H2621)</f>
        <v>10</v>
      </c>
      <c r="F2621" s="20">
        <f>IF(gesamt!C2621="",10,gesamt!I2621)</f>
        <v>10</v>
      </c>
      <c r="G2621" s="20">
        <f>IF(gesamt!C2621="",0,gesamt!J2621)</f>
        <v>0</v>
      </c>
      <c r="H2621" s="20">
        <f>IF(gesamt!C2621="",0,gesamt!K2621)</f>
        <v>0</v>
      </c>
      <c r="I2621" s="19">
        <f t="shared" si="157"/>
        <v>176</v>
      </c>
      <c r="J2621" s="22">
        <f t="shared" si="158"/>
        <v>2620</v>
      </c>
      <c r="K2621" s="21">
        <f t="shared" ca="1" si="159"/>
        <v>1</v>
      </c>
      <c r="L2621" s="21">
        <f ca="1">IF(K2621=0,"",COUNTIF($K$2:K2621,"&gt;0"))</f>
        <v>2620</v>
      </c>
      <c r="M2621" s="50" t="str">
        <f t="shared" ca="1" si="156"/>
        <v>Eintrag 2620</v>
      </c>
    </row>
    <row r="2622" spans="1:13" s="18" customFormat="1" ht="14.25" x14ac:dyDescent="0.2">
      <c r="A2622" s="18" t="str">
        <f>IF(gesamt!C2622="",CONCATENATE("Eintrag ",J2622),gesamt!A2622)</f>
        <v>Eintrag 2621</v>
      </c>
      <c r="B2622" s="18">
        <v>100</v>
      </c>
      <c r="C2622" s="19">
        <f>IF(gesamt!C2622="",100,gesamt!D2622)</f>
        <v>100</v>
      </c>
      <c r="D2622" s="20">
        <f>IF(gesamt!C2622="",10,gesamt!G2622)</f>
        <v>10</v>
      </c>
      <c r="E2622" s="20">
        <f>IF(gesamt!C2622="",10,gesamt!H2622)</f>
        <v>10</v>
      </c>
      <c r="F2622" s="20">
        <f>IF(gesamt!C2622="",10,gesamt!I2622)</f>
        <v>10</v>
      </c>
      <c r="G2622" s="20">
        <f>IF(gesamt!C2622="",0,gesamt!J2622)</f>
        <v>0</v>
      </c>
      <c r="H2622" s="20">
        <f>IF(gesamt!C2622="",0,gesamt!K2622)</f>
        <v>0</v>
      </c>
      <c r="I2622" s="19">
        <f t="shared" si="157"/>
        <v>176</v>
      </c>
      <c r="J2622" s="22">
        <f t="shared" si="158"/>
        <v>2621</v>
      </c>
      <c r="K2622" s="21">
        <f t="shared" ca="1" si="159"/>
        <v>1</v>
      </c>
      <c r="L2622" s="21">
        <f ca="1">IF(K2622=0,"",COUNTIF($K$2:K2622,"&gt;0"))</f>
        <v>2621</v>
      </c>
      <c r="M2622" s="50" t="str">
        <f t="shared" ca="1" si="156"/>
        <v>Eintrag 2621</v>
      </c>
    </row>
    <row r="2623" spans="1:13" s="18" customFormat="1" ht="14.25" x14ac:dyDescent="0.2">
      <c r="A2623" s="18" t="str">
        <f>IF(gesamt!C2623="",CONCATENATE("Eintrag ",J2623),gesamt!A2623)</f>
        <v>Eintrag 2622</v>
      </c>
      <c r="B2623" s="18">
        <v>100</v>
      </c>
      <c r="C2623" s="19">
        <f>IF(gesamt!C2623="",100,gesamt!D2623)</f>
        <v>100</v>
      </c>
      <c r="D2623" s="20">
        <f>IF(gesamt!C2623="",10,gesamt!G2623)</f>
        <v>10</v>
      </c>
      <c r="E2623" s="20">
        <f>IF(gesamt!C2623="",10,gesamt!H2623)</f>
        <v>10</v>
      </c>
      <c r="F2623" s="20">
        <f>IF(gesamt!C2623="",10,gesamt!I2623)</f>
        <v>10</v>
      </c>
      <c r="G2623" s="20">
        <f>IF(gesamt!C2623="",0,gesamt!J2623)</f>
        <v>0</v>
      </c>
      <c r="H2623" s="20">
        <f>IF(gesamt!C2623="",0,gesamt!K2623)</f>
        <v>0</v>
      </c>
      <c r="I2623" s="19">
        <f t="shared" si="157"/>
        <v>176</v>
      </c>
      <c r="J2623" s="22">
        <f t="shared" si="158"/>
        <v>2622</v>
      </c>
      <c r="K2623" s="21">
        <f t="shared" ca="1" si="159"/>
        <v>1</v>
      </c>
      <c r="L2623" s="21">
        <f ca="1">IF(K2623=0,"",COUNTIF($K$2:K2623,"&gt;0"))</f>
        <v>2622</v>
      </c>
      <c r="M2623" s="50" t="str">
        <f t="shared" ca="1" si="156"/>
        <v>Eintrag 2622</v>
      </c>
    </row>
    <row r="2624" spans="1:13" s="18" customFormat="1" ht="14.25" x14ac:dyDescent="0.2">
      <c r="A2624" s="18" t="str">
        <f>IF(gesamt!C2624="",CONCATENATE("Eintrag ",J2624),gesamt!A2624)</f>
        <v>Eintrag 2623</v>
      </c>
      <c r="B2624" s="18">
        <v>100</v>
      </c>
      <c r="C2624" s="19">
        <f>IF(gesamt!C2624="",100,gesamt!D2624)</f>
        <v>100</v>
      </c>
      <c r="D2624" s="20">
        <f>IF(gesamt!C2624="",10,gesamt!G2624)</f>
        <v>10</v>
      </c>
      <c r="E2624" s="20">
        <f>IF(gesamt!C2624="",10,gesamt!H2624)</f>
        <v>10</v>
      </c>
      <c r="F2624" s="20">
        <f>IF(gesamt!C2624="",10,gesamt!I2624)</f>
        <v>10</v>
      </c>
      <c r="G2624" s="20">
        <f>IF(gesamt!C2624="",0,gesamt!J2624)</f>
        <v>0</v>
      </c>
      <c r="H2624" s="20">
        <f>IF(gesamt!C2624="",0,gesamt!K2624)</f>
        <v>0</v>
      </c>
      <c r="I2624" s="19">
        <f t="shared" si="157"/>
        <v>176</v>
      </c>
      <c r="J2624" s="22">
        <f t="shared" si="158"/>
        <v>2623</v>
      </c>
      <c r="K2624" s="21">
        <f t="shared" ca="1" si="159"/>
        <v>1</v>
      </c>
      <c r="L2624" s="21">
        <f ca="1">IF(K2624=0,"",COUNTIF($K$2:K2624,"&gt;0"))</f>
        <v>2623</v>
      </c>
      <c r="M2624" s="50" t="str">
        <f t="shared" ca="1" si="156"/>
        <v>Eintrag 2623</v>
      </c>
    </row>
    <row r="2625" spans="1:13" s="18" customFormat="1" ht="14.25" x14ac:dyDescent="0.2">
      <c r="A2625" s="18" t="str">
        <f>IF(gesamt!C2625="",CONCATENATE("Eintrag ",J2625),gesamt!A2625)</f>
        <v>Eintrag 2624</v>
      </c>
      <c r="B2625" s="18">
        <v>100</v>
      </c>
      <c r="C2625" s="19">
        <f>IF(gesamt!C2625="",100,gesamt!D2625)</f>
        <v>100</v>
      </c>
      <c r="D2625" s="20">
        <f>IF(gesamt!C2625="",10,gesamt!G2625)</f>
        <v>10</v>
      </c>
      <c r="E2625" s="20">
        <f>IF(gesamt!C2625="",10,gesamt!H2625)</f>
        <v>10</v>
      </c>
      <c r="F2625" s="20">
        <f>IF(gesamt!C2625="",10,gesamt!I2625)</f>
        <v>10</v>
      </c>
      <c r="G2625" s="20">
        <f>IF(gesamt!C2625="",0,gesamt!J2625)</f>
        <v>0</v>
      </c>
      <c r="H2625" s="20">
        <f>IF(gesamt!C2625="",0,gesamt!K2625)</f>
        <v>0</v>
      </c>
      <c r="I2625" s="19">
        <f t="shared" si="157"/>
        <v>176</v>
      </c>
      <c r="J2625" s="22">
        <f t="shared" si="158"/>
        <v>2624</v>
      </c>
      <c r="K2625" s="21">
        <f t="shared" ca="1" si="159"/>
        <v>1</v>
      </c>
      <c r="L2625" s="21">
        <f ca="1">IF(K2625=0,"",COUNTIF($K$2:K2625,"&gt;0"))</f>
        <v>2624</v>
      </c>
      <c r="M2625" s="50" t="str">
        <f t="shared" ca="1" si="156"/>
        <v>Eintrag 2624</v>
      </c>
    </row>
    <row r="2626" spans="1:13" s="18" customFormat="1" ht="14.25" x14ac:dyDescent="0.2">
      <c r="A2626" s="18" t="str">
        <f>IF(gesamt!C2626="",CONCATENATE("Eintrag ",J2626),gesamt!A2626)</f>
        <v>Eintrag 2625</v>
      </c>
      <c r="B2626" s="18">
        <v>100</v>
      </c>
      <c r="C2626" s="19">
        <f>IF(gesamt!C2626="",100,gesamt!D2626)</f>
        <v>100</v>
      </c>
      <c r="D2626" s="20">
        <f>IF(gesamt!C2626="",10,gesamt!G2626)</f>
        <v>10</v>
      </c>
      <c r="E2626" s="20">
        <f>IF(gesamt!C2626="",10,gesamt!H2626)</f>
        <v>10</v>
      </c>
      <c r="F2626" s="20">
        <f>IF(gesamt!C2626="",10,gesamt!I2626)</f>
        <v>10</v>
      </c>
      <c r="G2626" s="20">
        <f>IF(gesamt!C2626="",0,gesamt!J2626)</f>
        <v>0</v>
      </c>
      <c r="H2626" s="20">
        <f>IF(gesamt!C2626="",0,gesamt!K2626)</f>
        <v>0</v>
      </c>
      <c r="I2626" s="19">
        <f t="shared" si="157"/>
        <v>176</v>
      </c>
      <c r="J2626" s="22">
        <f t="shared" si="158"/>
        <v>2625</v>
      </c>
      <c r="K2626" s="21">
        <f t="shared" ca="1" si="159"/>
        <v>1</v>
      </c>
      <c r="L2626" s="21">
        <f ca="1">IF(K2626=0,"",COUNTIF($K$2:K2626,"&gt;0"))</f>
        <v>2625</v>
      </c>
      <c r="M2626" s="50" t="str">
        <f t="shared" ref="M2626:M2689" ca="1" si="160">IFERROR(INDEX(A:A,MATCH(ROW(K2625),L:L,0)),"")</f>
        <v>Eintrag 2625</v>
      </c>
    </row>
    <row r="2627" spans="1:13" s="18" customFormat="1" ht="14.25" x14ac:dyDescent="0.2">
      <c r="A2627" s="18" t="str">
        <f>IF(gesamt!C2627="",CONCATENATE("Eintrag ",J2627),gesamt!A2627)</f>
        <v>Eintrag 2626</v>
      </c>
      <c r="B2627" s="18">
        <v>100</v>
      </c>
      <c r="C2627" s="19">
        <f>IF(gesamt!C2627="",100,gesamt!D2627)</f>
        <v>100</v>
      </c>
      <c r="D2627" s="20">
        <f>IF(gesamt!C2627="",10,gesamt!G2627)</f>
        <v>10</v>
      </c>
      <c r="E2627" s="20">
        <f>IF(gesamt!C2627="",10,gesamt!H2627)</f>
        <v>10</v>
      </c>
      <c r="F2627" s="20">
        <f>IF(gesamt!C2627="",10,gesamt!I2627)</f>
        <v>10</v>
      </c>
      <c r="G2627" s="20">
        <f>IF(gesamt!C2627="",0,gesamt!J2627)</f>
        <v>0</v>
      </c>
      <c r="H2627" s="20">
        <f>IF(gesamt!C2627="",0,gesamt!K2627)</f>
        <v>0</v>
      </c>
      <c r="I2627" s="19">
        <f t="shared" ref="I2627:I2690" si="161">D2627*4.1+E2627*9.3+F2627*4.2+G2627*7+H2627*3</f>
        <v>176</v>
      </c>
      <c r="J2627" s="22">
        <f t="shared" si="158"/>
        <v>2626</v>
      </c>
      <c r="K2627" s="21">
        <f t="shared" ca="1" si="159"/>
        <v>1</v>
      </c>
      <c r="L2627" s="21">
        <f ca="1">IF(K2627=0,"",COUNTIF($K$2:K2627,"&gt;0"))</f>
        <v>2626</v>
      </c>
      <c r="M2627" s="50" t="str">
        <f t="shared" ca="1" si="160"/>
        <v>Eintrag 2626</v>
      </c>
    </row>
    <row r="2628" spans="1:13" s="18" customFormat="1" ht="14.25" x14ac:dyDescent="0.2">
      <c r="A2628" s="18" t="str">
        <f>IF(gesamt!C2628="",CONCATENATE("Eintrag ",J2628),gesamt!A2628)</f>
        <v>Eintrag 2627</v>
      </c>
      <c r="B2628" s="18">
        <v>100</v>
      </c>
      <c r="C2628" s="19">
        <f>IF(gesamt!C2628="",100,gesamt!D2628)</f>
        <v>100</v>
      </c>
      <c r="D2628" s="20">
        <f>IF(gesamt!C2628="",10,gesamt!G2628)</f>
        <v>10</v>
      </c>
      <c r="E2628" s="20">
        <f>IF(gesamt!C2628="",10,gesamt!H2628)</f>
        <v>10</v>
      </c>
      <c r="F2628" s="20">
        <f>IF(gesamt!C2628="",10,gesamt!I2628)</f>
        <v>10</v>
      </c>
      <c r="G2628" s="20">
        <f>IF(gesamt!C2628="",0,gesamt!J2628)</f>
        <v>0</v>
      </c>
      <c r="H2628" s="20">
        <f>IF(gesamt!C2628="",0,gesamt!K2628)</f>
        <v>0</v>
      </c>
      <c r="I2628" s="19">
        <f t="shared" si="161"/>
        <v>176</v>
      </c>
      <c r="J2628" s="22">
        <f t="shared" si="158"/>
        <v>2627</v>
      </c>
      <c r="K2628" s="21">
        <f t="shared" ca="1" si="159"/>
        <v>1</v>
      </c>
      <c r="L2628" s="21">
        <f ca="1">IF(K2628=0,"",COUNTIF($K$2:K2628,"&gt;0"))</f>
        <v>2627</v>
      </c>
      <c r="M2628" s="50" t="str">
        <f t="shared" ca="1" si="160"/>
        <v>Eintrag 2627</v>
      </c>
    </row>
    <row r="2629" spans="1:13" s="18" customFormat="1" ht="14.25" x14ac:dyDescent="0.2">
      <c r="A2629" s="18" t="str">
        <f>IF(gesamt!C2629="",CONCATENATE("Eintrag ",J2629),gesamt!A2629)</f>
        <v>Eintrag 2628</v>
      </c>
      <c r="B2629" s="18">
        <v>100</v>
      </c>
      <c r="C2629" s="19">
        <f>IF(gesamt!C2629="",100,gesamt!D2629)</f>
        <v>100</v>
      </c>
      <c r="D2629" s="20">
        <f>IF(gesamt!C2629="",10,gesamt!G2629)</f>
        <v>10</v>
      </c>
      <c r="E2629" s="20">
        <f>IF(gesamt!C2629="",10,gesamt!H2629)</f>
        <v>10</v>
      </c>
      <c r="F2629" s="20">
        <f>IF(gesamt!C2629="",10,gesamt!I2629)</f>
        <v>10</v>
      </c>
      <c r="G2629" s="20">
        <f>IF(gesamt!C2629="",0,gesamt!J2629)</f>
        <v>0</v>
      </c>
      <c r="H2629" s="20">
        <f>IF(gesamt!C2629="",0,gesamt!K2629)</f>
        <v>0</v>
      </c>
      <c r="I2629" s="19">
        <f t="shared" si="161"/>
        <v>176</v>
      </c>
      <c r="J2629" s="22">
        <f t="shared" si="158"/>
        <v>2628</v>
      </c>
      <c r="K2629" s="21">
        <f t="shared" ca="1" si="159"/>
        <v>1</v>
      </c>
      <c r="L2629" s="21">
        <f ca="1">IF(K2629=0,"",COUNTIF($K$2:K2629,"&gt;0"))</f>
        <v>2628</v>
      </c>
      <c r="M2629" s="50" t="str">
        <f t="shared" ca="1" si="160"/>
        <v>Eintrag 2628</v>
      </c>
    </row>
    <row r="2630" spans="1:13" s="18" customFormat="1" ht="14.25" x14ac:dyDescent="0.2">
      <c r="A2630" s="18" t="str">
        <f>IF(gesamt!C2630="",CONCATENATE("Eintrag ",J2630),gesamt!A2630)</f>
        <v>Eintrag 2629</v>
      </c>
      <c r="B2630" s="18">
        <v>100</v>
      </c>
      <c r="C2630" s="19">
        <f>IF(gesamt!C2630="",100,gesamt!D2630)</f>
        <v>100</v>
      </c>
      <c r="D2630" s="20">
        <f>IF(gesamt!C2630="",10,gesamt!G2630)</f>
        <v>10</v>
      </c>
      <c r="E2630" s="20">
        <f>IF(gesamt!C2630="",10,gesamt!H2630)</f>
        <v>10</v>
      </c>
      <c r="F2630" s="20">
        <f>IF(gesamt!C2630="",10,gesamt!I2630)</f>
        <v>10</v>
      </c>
      <c r="G2630" s="20">
        <f>IF(gesamt!C2630="",0,gesamt!J2630)</f>
        <v>0</v>
      </c>
      <c r="H2630" s="20">
        <f>IF(gesamt!C2630="",0,gesamt!K2630)</f>
        <v>0</v>
      </c>
      <c r="I2630" s="19">
        <f t="shared" si="161"/>
        <v>176</v>
      </c>
      <c r="J2630" s="22">
        <f t="shared" si="158"/>
        <v>2629</v>
      </c>
      <c r="K2630" s="21">
        <f t="shared" ca="1" si="159"/>
        <v>1</v>
      </c>
      <c r="L2630" s="21">
        <f ca="1">IF(K2630=0,"",COUNTIF($K$2:K2630,"&gt;0"))</f>
        <v>2629</v>
      </c>
      <c r="M2630" s="50" t="str">
        <f t="shared" ca="1" si="160"/>
        <v>Eintrag 2629</v>
      </c>
    </row>
    <row r="2631" spans="1:13" s="18" customFormat="1" ht="14.25" x14ac:dyDescent="0.2">
      <c r="A2631" s="18" t="str">
        <f>IF(gesamt!C2631="",CONCATENATE("Eintrag ",J2631),gesamt!A2631)</f>
        <v>Eintrag 2630</v>
      </c>
      <c r="B2631" s="18">
        <v>100</v>
      </c>
      <c r="C2631" s="19">
        <f>IF(gesamt!C2631="",100,gesamt!D2631)</f>
        <v>100</v>
      </c>
      <c r="D2631" s="20">
        <f>IF(gesamt!C2631="",10,gesamt!G2631)</f>
        <v>10</v>
      </c>
      <c r="E2631" s="20">
        <f>IF(gesamt!C2631="",10,gesamt!H2631)</f>
        <v>10</v>
      </c>
      <c r="F2631" s="20">
        <f>IF(gesamt!C2631="",10,gesamt!I2631)</f>
        <v>10</v>
      </c>
      <c r="G2631" s="20">
        <f>IF(gesamt!C2631="",0,gesamt!J2631)</f>
        <v>0</v>
      </c>
      <c r="H2631" s="20">
        <f>IF(gesamt!C2631="",0,gesamt!K2631)</f>
        <v>0</v>
      </c>
      <c r="I2631" s="19">
        <f t="shared" si="161"/>
        <v>176</v>
      </c>
      <c r="J2631" s="22">
        <f t="shared" si="158"/>
        <v>2630</v>
      </c>
      <c r="K2631" s="21">
        <f t="shared" ca="1" si="159"/>
        <v>1</v>
      </c>
      <c r="L2631" s="21">
        <f ca="1">IF(K2631=0,"",COUNTIF($K$2:K2631,"&gt;0"))</f>
        <v>2630</v>
      </c>
      <c r="M2631" s="50" t="str">
        <f t="shared" ca="1" si="160"/>
        <v>Eintrag 2630</v>
      </c>
    </row>
    <row r="2632" spans="1:13" s="18" customFormat="1" ht="14.25" x14ac:dyDescent="0.2">
      <c r="A2632" s="18" t="str">
        <f>IF(gesamt!C2632="",CONCATENATE("Eintrag ",J2632),gesamt!A2632)</f>
        <v>Eintrag 2631</v>
      </c>
      <c r="B2632" s="18">
        <v>100</v>
      </c>
      <c r="C2632" s="19">
        <f>IF(gesamt!C2632="",100,gesamt!D2632)</f>
        <v>100</v>
      </c>
      <c r="D2632" s="20">
        <f>IF(gesamt!C2632="",10,gesamt!G2632)</f>
        <v>10</v>
      </c>
      <c r="E2632" s="20">
        <f>IF(gesamt!C2632="",10,gesamt!H2632)</f>
        <v>10</v>
      </c>
      <c r="F2632" s="20">
        <f>IF(gesamt!C2632="",10,gesamt!I2632)</f>
        <v>10</v>
      </c>
      <c r="G2632" s="20">
        <f>IF(gesamt!C2632="",0,gesamt!J2632)</f>
        <v>0</v>
      </c>
      <c r="H2632" s="20">
        <f>IF(gesamt!C2632="",0,gesamt!K2632)</f>
        <v>0</v>
      </c>
      <c r="I2632" s="19">
        <f t="shared" si="161"/>
        <v>176</v>
      </c>
      <c r="J2632" s="22">
        <f t="shared" si="158"/>
        <v>2631</v>
      </c>
      <c r="K2632" s="21">
        <f t="shared" ca="1" si="159"/>
        <v>1</v>
      </c>
      <c r="L2632" s="21">
        <f ca="1">IF(K2632=0,"",COUNTIF($K$2:K2632,"&gt;0"))</f>
        <v>2631</v>
      </c>
      <c r="M2632" s="50" t="str">
        <f t="shared" ca="1" si="160"/>
        <v>Eintrag 2631</v>
      </c>
    </row>
    <row r="2633" spans="1:13" s="18" customFormat="1" ht="14.25" x14ac:dyDescent="0.2">
      <c r="A2633" s="18" t="str">
        <f>IF(gesamt!C2633="",CONCATENATE("Eintrag ",J2633),gesamt!A2633)</f>
        <v>Eintrag 2632</v>
      </c>
      <c r="B2633" s="18">
        <v>100</v>
      </c>
      <c r="C2633" s="19">
        <f>IF(gesamt!C2633="",100,gesamt!D2633)</f>
        <v>100</v>
      </c>
      <c r="D2633" s="20">
        <f>IF(gesamt!C2633="",10,gesamt!G2633)</f>
        <v>10</v>
      </c>
      <c r="E2633" s="20">
        <f>IF(gesamt!C2633="",10,gesamt!H2633)</f>
        <v>10</v>
      </c>
      <c r="F2633" s="20">
        <f>IF(gesamt!C2633="",10,gesamt!I2633)</f>
        <v>10</v>
      </c>
      <c r="G2633" s="20">
        <f>IF(gesamt!C2633="",0,gesamt!J2633)</f>
        <v>0</v>
      </c>
      <c r="H2633" s="20">
        <f>IF(gesamt!C2633="",0,gesamt!K2633)</f>
        <v>0</v>
      </c>
      <c r="I2633" s="19">
        <f t="shared" si="161"/>
        <v>176</v>
      </c>
      <c r="J2633" s="22">
        <f t="shared" si="158"/>
        <v>2632</v>
      </c>
      <c r="K2633" s="21">
        <f t="shared" ca="1" si="159"/>
        <v>1</v>
      </c>
      <c r="L2633" s="21">
        <f ca="1">IF(K2633=0,"",COUNTIF($K$2:K2633,"&gt;0"))</f>
        <v>2632</v>
      </c>
      <c r="M2633" s="50" t="str">
        <f t="shared" ca="1" si="160"/>
        <v>Eintrag 2632</v>
      </c>
    </row>
    <row r="2634" spans="1:13" s="18" customFormat="1" ht="14.25" x14ac:dyDescent="0.2">
      <c r="A2634" s="18" t="str">
        <f>IF(gesamt!C2634="",CONCATENATE("Eintrag ",J2634),gesamt!A2634)</f>
        <v>Eintrag 2633</v>
      </c>
      <c r="B2634" s="18">
        <v>100</v>
      </c>
      <c r="C2634" s="19">
        <f>IF(gesamt!C2634="",100,gesamt!D2634)</f>
        <v>100</v>
      </c>
      <c r="D2634" s="20">
        <f>IF(gesamt!C2634="",10,gesamt!G2634)</f>
        <v>10</v>
      </c>
      <c r="E2634" s="20">
        <f>IF(gesamt!C2634="",10,gesamt!H2634)</f>
        <v>10</v>
      </c>
      <c r="F2634" s="20">
        <f>IF(gesamt!C2634="",10,gesamt!I2634)</f>
        <v>10</v>
      </c>
      <c r="G2634" s="20">
        <f>IF(gesamt!C2634="",0,gesamt!J2634)</f>
        <v>0</v>
      </c>
      <c r="H2634" s="20">
        <f>IF(gesamt!C2634="",0,gesamt!K2634)</f>
        <v>0</v>
      </c>
      <c r="I2634" s="19">
        <f t="shared" si="161"/>
        <v>176</v>
      </c>
      <c r="J2634" s="22">
        <f t="shared" si="158"/>
        <v>2633</v>
      </c>
      <c r="K2634" s="21">
        <f t="shared" ca="1" si="159"/>
        <v>1</v>
      </c>
      <c r="L2634" s="21">
        <f ca="1">IF(K2634=0,"",COUNTIF($K$2:K2634,"&gt;0"))</f>
        <v>2633</v>
      </c>
      <c r="M2634" s="50" t="str">
        <f t="shared" ca="1" si="160"/>
        <v>Eintrag 2633</v>
      </c>
    </row>
    <row r="2635" spans="1:13" s="18" customFormat="1" ht="14.25" x14ac:dyDescent="0.2">
      <c r="A2635" s="18" t="str">
        <f>IF(gesamt!C2635="",CONCATENATE("Eintrag ",J2635),gesamt!A2635)</f>
        <v>Eintrag 2634</v>
      </c>
      <c r="B2635" s="18">
        <v>100</v>
      </c>
      <c r="C2635" s="19">
        <f>IF(gesamt!C2635="",100,gesamt!D2635)</f>
        <v>100</v>
      </c>
      <c r="D2635" s="20">
        <f>IF(gesamt!C2635="",10,gesamt!G2635)</f>
        <v>10</v>
      </c>
      <c r="E2635" s="20">
        <f>IF(gesamt!C2635="",10,gesamt!H2635)</f>
        <v>10</v>
      </c>
      <c r="F2635" s="20">
        <f>IF(gesamt!C2635="",10,gesamt!I2635)</f>
        <v>10</v>
      </c>
      <c r="G2635" s="20">
        <f>IF(gesamt!C2635="",0,gesamt!J2635)</f>
        <v>0</v>
      </c>
      <c r="H2635" s="20">
        <f>IF(gesamt!C2635="",0,gesamt!K2635)</f>
        <v>0</v>
      </c>
      <c r="I2635" s="19">
        <f t="shared" si="161"/>
        <v>176</v>
      </c>
      <c r="J2635" s="22">
        <f t="shared" si="158"/>
        <v>2634</v>
      </c>
      <c r="K2635" s="21">
        <f t="shared" ca="1" si="159"/>
        <v>1</v>
      </c>
      <c r="L2635" s="21">
        <f ca="1">IF(K2635=0,"",COUNTIF($K$2:K2635,"&gt;0"))</f>
        <v>2634</v>
      </c>
      <c r="M2635" s="50" t="str">
        <f t="shared" ca="1" si="160"/>
        <v>Eintrag 2634</v>
      </c>
    </row>
    <row r="2636" spans="1:13" s="18" customFormat="1" ht="14.25" x14ac:dyDescent="0.2">
      <c r="A2636" s="18" t="str">
        <f>IF(gesamt!C2636="",CONCATENATE("Eintrag ",J2636),gesamt!A2636)</f>
        <v>Eintrag 2635</v>
      </c>
      <c r="B2636" s="18">
        <v>100</v>
      </c>
      <c r="C2636" s="19">
        <f>IF(gesamt!C2636="",100,gesamt!D2636)</f>
        <v>100</v>
      </c>
      <c r="D2636" s="20">
        <f>IF(gesamt!C2636="",10,gesamt!G2636)</f>
        <v>10</v>
      </c>
      <c r="E2636" s="20">
        <f>IF(gesamt!C2636="",10,gesamt!H2636)</f>
        <v>10</v>
      </c>
      <c r="F2636" s="20">
        <f>IF(gesamt!C2636="",10,gesamt!I2636)</f>
        <v>10</v>
      </c>
      <c r="G2636" s="20">
        <f>IF(gesamt!C2636="",0,gesamt!J2636)</f>
        <v>0</v>
      </c>
      <c r="H2636" s="20">
        <f>IF(gesamt!C2636="",0,gesamt!K2636)</f>
        <v>0</v>
      </c>
      <c r="I2636" s="19">
        <f t="shared" si="161"/>
        <v>176</v>
      </c>
      <c r="J2636" s="22">
        <f t="shared" si="158"/>
        <v>2635</v>
      </c>
      <c r="K2636" s="21">
        <f t="shared" ca="1" si="159"/>
        <v>1</v>
      </c>
      <c r="L2636" s="21">
        <f ca="1">IF(K2636=0,"",COUNTIF($K$2:K2636,"&gt;0"))</f>
        <v>2635</v>
      </c>
      <c r="M2636" s="50" t="str">
        <f t="shared" ca="1" si="160"/>
        <v>Eintrag 2635</v>
      </c>
    </row>
    <row r="2637" spans="1:13" s="18" customFormat="1" ht="14.25" x14ac:dyDescent="0.2">
      <c r="A2637" s="18" t="str">
        <f>IF(gesamt!C2637="",CONCATENATE("Eintrag ",J2637),gesamt!A2637)</f>
        <v>Eintrag 2636</v>
      </c>
      <c r="B2637" s="18">
        <v>100</v>
      </c>
      <c r="C2637" s="19">
        <f>IF(gesamt!C2637="",100,gesamt!D2637)</f>
        <v>100</v>
      </c>
      <c r="D2637" s="20">
        <f>IF(gesamt!C2637="",10,gesamt!G2637)</f>
        <v>10</v>
      </c>
      <c r="E2637" s="20">
        <f>IF(gesamt!C2637="",10,gesamt!H2637)</f>
        <v>10</v>
      </c>
      <c r="F2637" s="20">
        <f>IF(gesamt!C2637="",10,gesamt!I2637)</f>
        <v>10</v>
      </c>
      <c r="G2637" s="20">
        <f>IF(gesamt!C2637="",0,gesamt!J2637)</f>
        <v>0</v>
      </c>
      <c r="H2637" s="20">
        <f>IF(gesamt!C2637="",0,gesamt!K2637)</f>
        <v>0</v>
      </c>
      <c r="I2637" s="19">
        <f t="shared" si="161"/>
        <v>176</v>
      </c>
      <c r="J2637" s="22">
        <f t="shared" si="158"/>
        <v>2636</v>
      </c>
      <c r="K2637" s="21">
        <f t="shared" ca="1" si="159"/>
        <v>1</v>
      </c>
      <c r="L2637" s="21">
        <f ca="1">IF(K2637=0,"",COUNTIF($K$2:K2637,"&gt;0"))</f>
        <v>2636</v>
      </c>
      <c r="M2637" s="50" t="str">
        <f t="shared" ca="1" si="160"/>
        <v>Eintrag 2636</v>
      </c>
    </row>
    <row r="2638" spans="1:13" s="18" customFormat="1" ht="14.25" x14ac:dyDescent="0.2">
      <c r="A2638" s="18" t="str">
        <f>IF(gesamt!C2638="",CONCATENATE("Eintrag ",J2638),gesamt!A2638)</f>
        <v>Eintrag 2637</v>
      </c>
      <c r="B2638" s="18">
        <v>100</v>
      </c>
      <c r="C2638" s="19">
        <f>IF(gesamt!C2638="",100,gesamt!D2638)</f>
        <v>100</v>
      </c>
      <c r="D2638" s="20">
        <f>IF(gesamt!C2638="",10,gesamt!G2638)</f>
        <v>10</v>
      </c>
      <c r="E2638" s="20">
        <f>IF(gesamt!C2638="",10,gesamt!H2638)</f>
        <v>10</v>
      </c>
      <c r="F2638" s="20">
        <f>IF(gesamt!C2638="",10,gesamt!I2638)</f>
        <v>10</v>
      </c>
      <c r="G2638" s="20">
        <f>IF(gesamt!C2638="",0,gesamt!J2638)</f>
        <v>0</v>
      </c>
      <c r="H2638" s="20">
        <f>IF(gesamt!C2638="",0,gesamt!K2638)</f>
        <v>0</v>
      </c>
      <c r="I2638" s="19">
        <f t="shared" si="161"/>
        <v>176</v>
      </c>
      <c r="J2638" s="22">
        <f t="shared" si="158"/>
        <v>2637</v>
      </c>
      <c r="K2638" s="21">
        <f t="shared" ca="1" si="159"/>
        <v>1</v>
      </c>
      <c r="L2638" s="21">
        <f ca="1">IF(K2638=0,"",COUNTIF($K$2:K2638,"&gt;0"))</f>
        <v>2637</v>
      </c>
      <c r="M2638" s="50" t="str">
        <f t="shared" ca="1" si="160"/>
        <v>Eintrag 2637</v>
      </c>
    </row>
    <row r="2639" spans="1:13" s="18" customFormat="1" ht="14.25" x14ac:dyDescent="0.2">
      <c r="A2639" s="18" t="str">
        <f>IF(gesamt!C2639="",CONCATENATE("Eintrag ",J2639),gesamt!A2639)</f>
        <v>Eintrag 2638</v>
      </c>
      <c r="B2639" s="18">
        <v>100</v>
      </c>
      <c r="C2639" s="19">
        <f>IF(gesamt!C2639="",100,gesamt!D2639)</f>
        <v>100</v>
      </c>
      <c r="D2639" s="20">
        <f>IF(gesamt!C2639="",10,gesamt!G2639)</f>
        <v>10</v>
      </c>
      <c r="E2639" s="20">
        <f>IF(gesamt!C2639="",10,gesamt!H2639)</f>
        <v>10</v>
      </c>
      <c r="F2639" s="20">
        <f>IF(gesamt!C2639="",10,gesamt!I2639)</f>
        <v>10</v>
      </c>
      <c r="G2639" s="20">
        <f>IF(gesamt!C2639="",0,gesamt!J2639)</f>
        <v>0</v>
      </c>
      <c r="H2639" s="20">
        <f>IF(gesamt!C2639="",0,gesamt!K2639)</f>
        <v>0</v>
      </c>
      <c r="I2639" s="19">
        <f t="shared" si="161"/>
        <v>176</v>
      </c>
      <c r="J2639" s="22">
        <f t="shared" si="158"/>
        <v>2638</v>
      </c>
      <c r="K2639" s="21">
        <f t="shared" ca="1" si="159"/>
        <v>1</v>
      </c>
      <c r="L2639" s="21">
        <f ca="1">IF(K2639=0,"",COUNTIF($K$2:K2639,"&gt;0"))</f>
        <v>2638</v>
      </c>
      <c r="M2639" s="50" t="str">
        <f t="shared" ca="1" si="160"/>
        <v>Eintrag 2638</v>
      </c>
    </row>
    <row r="2640" spans="1:13" s="18" customFormat="1" ht="14.25" x14ac:dyDescent="0.2">
      <c r="A2640" s="18" t="str">
        <f>IF(gesamt!C2640="",CONCATENATE("Eintrag ",J2640),gesamt!A2640)</f>
        <v>Eintrag 2639</v>
      </c>
      <c r="B2640" s="18">
        <v>100</v>
      </c>
      <c r="C2640" s="19">
        <f>IF(gesamt!C2640="",100,gesamt!D2640)</f>
        <v>100</v>
      </c>
      <c r="D2640" s="20">
        <f>IF(gesamt!C2640="",10,gesamt!G2640)</f>
        <v>10</v>
      </c>
      <c r="E2640" s="20">
        <f>IF(gesamt!C2640="",10,gesamt!H2640)</f>
        <v>10</v>
      </c>
      <c r="F2640" s="20">
        <f>IF(gesamt!C2640="",10,gesamt!I2640)</f>
        <v>10</v>
      </c>
      <c r="G2640" s="20">
        <f>IF(gesamt!C2640="",0,gesamt!J2640)</f>
        <v>0</v>
      </c>
      <c r="H2640" s="20">
        <f>IF(gesamt!C2640="",0,gesamt!K2640)</f>
        <v>0</v>
      </c>
      <c r="I2640" s="19">
        <f t="shared" si="161"/>
        <v>176</v>
      </c>
      <c r="J2640" s="22">
        <f t="shared" si="158"/>
        <v>2639</v>
      </c>
      <c r="K2640" s="21">
        <f t="shared" ca="1" si="159"/>
        <v>1</v>
      </c>
      <c r="L2640" s="21">
        <f ca="1">IF(K2640=0,"",COUNTIF($K$2:K2640,"&gt;0"))</f>
        <v>2639</v>
      </c>
      <c r="M2640" s="50" t="str">
        <f t="shared" ca="1" si="160"/>
        <v>Eintrag 2639</v>
      </c>
    </row>
    <row r="2641" spans="1:13" s="18" customFormat="1" ht="14.25" x14ac:dyDescent="0.2">
      <c r="A2641" s="18" t="str">
        <f>IF(gesamt!C2641="",CONCATENATE("Eintrag ",J2641),gesamt!A2641)</f>
        <v>Eintrag 2640</v>
      </c>
      <c r="B2641" s="18">
        <v>100</v>
      </c>
      <c r="C2641" s="19">
        <f>IF(gesamt!C2641="",100,gesamt!D2641)</f>
        <v>100</v>
      </c>
      <c r="D2641" s="20">
        <f>IF(gesamt!C2641="",10,gesamt!G2641)</f>
        <v>10</v>
      </c>
      <c r="E2641" s="20">
        <f>IF(gesamt!C2641="",10,gesamt!H2641)</f>
        <v>10</v>
      </c>
      <c r="F2641" s="20">
        <f>IF(gesamt!C2641="",10,gesamt!I2641)</f>
        <v>10</v>
      </c>
      <c r="G2641" s="20">
        <f>IF(gesamt!C2641="",0,gesamt!J2641)</f>
        <v>0</v>
      </c>
      <c r="H2641" s="20">
        <f>IF(gesamt!C2641="",0,gesamt!K2641)</f>
        <v>0</v>
      </c>
      <c r="I2641" s="19">
        <f t="shared" si="161"/>
        <v>176</v>
      </c>
      <c r="J2641" s="22">
        <f t="shared" si="158"/>
        <v>2640</v>
      </c>
      <c r="K2641" s="21">
        <f t="shared" ca="1" si="159"/>
        <v>1</v>
      </c>
      <c r="L2641" s="21">
        <f ca="1">IF(K2641=0,"",COUNTIF($K$2:K2641,"&gt;0"))</f>
        <v>2640</v>
      </c>
      <c r="M2641" s="50" t="str">
        <f t="shared" ca="1" si="160"/>
        <v>Eintrag 2640</v>
      </c>
    </row>
    <row r="2642" spans="1:13" s="18" customFormat="1" ht="14.25" x14ac:dyDescent="0.2">
      <c r="A2642" s="18" t="str">
        <f>IF(gesamt!C2642="",CONCATENATE("Eintrag ",J2642),gesamt!A2642)</f>
        <v>Eintrag 2641</v>
      </c>
      <c r="B2642" s="18">
        <v>100</v>
      </c>
      <c r="C2642" s="19">
        <f>IF(gesamt!C2642="",100,gesamt!D2642)</f>
        <v>100</v>
      </c>
      <c r="D2642" s="20">
        <f>IF(gesamt!C2642="",10,gesamt!G2642)</f>
        <v>10</v>
      </c>
      <c r="E2642" s="20">
        <f>IF(gesamt!C2642="",10,gesamt!H2642)</f>
        <v>10</v>
      </c>
      <c r="F2642" s="20">
        <f>IF(gesamt!C2642="",10,gesamt!I2642)</f>
        <v>10</v>
      </c>
      <c r="G2642" s="20">
        <f>IF(gesamt!C2642="",0,gesamt!J2642)</f>
        <v>0</v>
      </c>
      <c r="H2642" s="20">
        <f>IF(gesamt!C2642="",0,gesamt!K2642)</f>
        <v>0</v>
      </c>
      <c r="I2642" s="19">
        <f t="shared" si="161"/>
        <v>176</v>
      </c>
      <c r="J2642" s="22">
        <f t="shared" si="158"/>
        <v>2641</v>
      </c>
      <c r="K2642" s="21">
        <f t="shared" ca="1" si="159"/>
        <v>1</v>
      </c>
      <c r="L2642" s="21">
        <f ca="1">IF(K2642=0,"",COUNTIF($K$2:K2642,"&gt;0"))</f>
        <v>2641</v>
      </c>
      <c r="M2642" s="50" t="str">
        <f t="shared" ca="1" si="160"/>
        <v>Eintrag 2641</v>
      </c>
    </row>
    <row r="2643" spans="1:13" s="18" customFormat="1" ht="14.25" x14ac:dyDescent="0.2">
      <c r="A2643" s="18" t="str">
        <f>IF(gesamt!C2643="",CONCATENATE("Eintrag ",J2643),gesamt!A2643)</f>
        <v>Eintrag 2642</v>
      </c>
      <c r="B2643" s="18">
        <v>100</v>
      </c>
      <c r="C2643" s="19">
        <f>IF(gesamt!C2643="",100,gesamt!D2643)</f>
        <v>100</v>
      </c>
      <c r="D2643" s="20">
        <f>IF(gesamt!C2643="",10,gesamt!G2643)</f>
        <v>10</v>
      </c>
      <c r="E2643" s="20">
        <f>IF(gesamt!C2643="",10,gesamt!H2643)</f>
        <v>10</v>
      </c>
      <c r="F2643" s="20">
        <f>IF(gesamt!C2643="",10,gesamt!I2643)</f>
        <v>10</v>
      </c>
      <c r="G2643" s="20">
        <f>IF(gesamt!C2643="",0,gesamt!J2643)</f>
        <v>0</v>
      </c>
      <c r="H2643" s="20">
        <f>IF(gesamt!C2643="",0,gesamt!K2643)</f>
        <v>0</v>
      </c>
      <c r="I2643" s="19">
        <f t="shared" si="161"/>
        <v>176</v>
      </c>
      <c r="J2643" s="22">
        <f t="shared" si="158"/>
        <v>2642</v>
      </c>
      <c r="K2643" s="21">
        <f t="shared" ca="1" si="159"/>
        <v>1</v>
      </c>
      <c r="L2643" s="21">
        <f ca="1">IF(K2643=0,"",COUNTIF($K$2:K2643,"&gt;0"))</f>
        <v>2642</v>
      </c>
      <c r="M2643" s="50" t="str">
        <f t="shared" ca="1" si="160"/>
        <v>Eintrag 2642</v>
      </c>
    </row>
    <row r="2644" spans="1:13" s="18" customFormat="1" ht="14.25" x14ac:dyDescent="0.2">
      <c r="A2644" s="18" t="str">
        <f>IF(gesamt!C2644="",CONCATENATE("Eintrag ",J2644),gesamt!A2644)</f>
        <v>Eintrag 2643</v>
      </c>
      <c r="B2644" s="18">
        <v>100</v>
      </c>
      <c r="C2644" s="19">
        <f>IF(gesamt!C2644="",100,gesamt!D2644)</f>
        <v>100</v>
      </c>
      <c r="D2644" s="20">
        <f>IF(gesamt!C2644="",10,gesamt!G2644)</f>
        <v>10</v>
      </c>
      <c r="E2644" s="20">
        <f>IF(gesamt!C2644="",10,gesamt!H2644)</f>
        <v>10</v>
      </c>
      <c r="F2644" s="20">
        <f>IF(gesamt!C2644="",10,gesamt!I2644)</f>
        <v>10</v>
      </c>
      <c r="G2644" s="20">
        <f>IF(gesamt!C2644="",0,gesamt!J2644)</f>
        <v>0</v>
      </c>
      <c r="H2644" s="20">
        <f>IF(gesamt!C2644="",0,gesamt!K2644)</f>
        <v>0</v>
      </c>
      <c r="I2644" s="19">
        <f t="shared" si="161"/>
        <v>176</v>
      </c>
      <c r="J2644" s="22">
        <f t="shared" si="158"/>
        <v>2643</v>
      </c>
      <c r="K2644" s="21">
        <f t="shared" ca="1" si="159"/>
        <v>1</v>
      </c>
      <c r="L2644" s="21">
        <f ca="1">IF(K2644=0,"",COUNTIF($K$2:K2644,"&gt;0"))</f>
        <v>2643</v>
      </c>
      <c r="M2644" s="50" t="str">
        <f t="shared" ca="1" si="160"/>
        <v>Eintrag 2643</v>
      </c>
    </row>
    <row r="2645" spans="1:13" s="18" customFormat="1" ht="14.25" x14ac:dyDescent="0.2">
      <c r="A2645" s="18" t="str">
        <f>IF(gesamt!C2645="",CONCATENATE("Eintrag ",J2645),gesamt!A2645)</f>
        <v>Eintrag 2644</v>
      </c>
      <c r="B2645" s="18">
        <v>100</v>
      </c>
      <c r="C2645" s="19">
        <f>IF(gesamt!C2645="",100,gesamt!D2645)</f>
        <v>100</v>
      </c>
      <c r="D2645" s="20">
        <f>IF(gesamt!C2645="",10,gesamt!G2645)</f>
        <v>10</v>
      </c>
      <c r="E2645" s="20">
        <f>IF(gesamt!C2645="",10,gesamt!H2645)</f>
        <v>10</v>
      </c>
      <c r="F2645" s="20">
        <f>IF(gesamt!C2645="",10,gesamt!I2645)</f>
        <v>10</v>
      </c>
      <c r="G2645" s="20">
        <f>IF(gesamt!C2645="",0,gesamt!J2645)</f>
        <v>0</v>
      </c>
      <c r="H2645" s="20">
        <f>IF(gesamt!C2645="",0,gesamt!K2645)</f>
        <v>0</v>
      </c>
      <c r="I2645" s="19">
        <f t="shared" si="161"/>
        <v>176</v>
      </c>
      <c r="J2645" s="22">
        <f t="shared" si="158"/>
        <v>2644</v>
      </c>
      <c r="K2645" s="21">
        <f t="shared" ca="1" si="159"/>
        <v>1</v>
      </c>
      <c r="L2645" s="21">
        <f ca="1">IF(K2645=0,"",COUNTIF($K$2:K2645,"&gt;0"))</f>
        <v>2644</v>
      </c>
      <c r="M2645" s="50" t="str">
        <f t="shared" ca="1" si="160"/>
        <v>Eintrag 2644</v>
      </c>
    </row>
    <row r="2646" spans="1:13" s="18" customFormat="1" ht="14.25" x14ac:dyDescent="0.2">
      <c r="A2646" s="18" t="str">
        <f>IF(gesamt!C2646="",CONCATENATE("Eintrag ",J2646),gesamt!A2646)</f>
        <v>Eintrag 2645</v>
      </c>
      <c r="B2646" s="18">
        <v>100</v>
      </c>
      <c r="C2646" s="19">
        <f>IF(gesamt!C2646="",100,gesamt!D2646)</f>
        <v>100</v>
      </c>
      <c r="D2646" s="20">
        <f>IF(gesamt!C2646="",10,gesamt!G2646)</f>
        <v>10</v>
      </c>
      <c r="E2646" s="20">
        <f>IF(gesamt!C2646="",10,gesamt!H2646)</f>
        <v>10</v>
      </c>
      <c r="F2646" s="20">
        <f>IF(gesamt!C2646="",10,gesamt!I2646)</f>
        <v>10</v>
      </c>
      <c r="G2646" s="20">
        <f>IF(gesamt!C2646="",0,gesamt!J2646)</f>
        <v>0</v>
      </c>
      <c r="H2646" s="20">
        <f>IF(gesamt!C2646="",0,gesamt!K2646)</f>
        <v>0</v>
      </c>
      <c r="I2646" s="19">
        <f t="shared" si="161"/>
        <v>176</v>
      </c>
      <c r="J2646" s="22">
        <f t="shared" si="158"/>
        <v>2645</v>
      </c>
      <c r="K2646" s="21">
        <f t="shared" ca="1" si="159"/>
        <v>1</v>
      </c>
      <c r="L2646" s="21">
        <f ca="1">IF(K2646=0,"",COUNTIF($K$2:K2646,"&gt;0"))</f>
        <v>2645</v>
      </c>
      <c r="M2646" s="50" t="str">
        <f t="shared" ca="1" si="160"/>
        <v>Eintrag 2645</v>
      </c>
    </row>
    <row r="2647" spans="1:13" s="18" customFormat="1" ht="14.25" x14ac:dyDescent="0.2">
      <c r="A2647" s="18" t="str">
        <f>IF(gesamt!C2647="",CONCATENATE("Eintrag ",J2647),gesamt!A2647)</f>
        <v>Eintrag 2646</v>
      </c>
      <c r="B2647" s="18">
        <v>100</v>
      </c>
      <c r="C2647" s="19">
        <f>IF(gesamt!C2647="",100,gesamt!D2647)</f>
        <v>100</v>
      </c>
      <c r="D2647" s="20">
        <f>IF(gesamt!C2647="",10,gesamt!G2647)</f>
        <v>10</v>
      </c>
      <c r="E2647" s="20">
        <f>IF(gesamt!C2647="",10,gesamt!H2647)</f>
        <v>10</v>
      </c>
      <c r="F2647" s="20">
        <f>IF(gesamt!C2647="",10,gesamt!I2647)</f>
        <v>10</v>
      </c>
      <c r="G2647" s="20">
        <f>IF(gesamt!C2647="",0,gesamt!J2647)</f>
        <v>0</v>
      </c>
      <c r="H2647" s="20">
        <f>IF(gesamt!C2647="",0,gesamt!K2647)</f>
        <v>0</v>
      </c>
      <c r="I2647" s="19">
        <f t="shared" si="161"/>
        <v>176</v>
      </c>
      <c r="J2647" s="22">
        <f t="shared" si="158"/>
        <v>2646</v>
      </c>
      <c r="K2647" s="21">
        <f t="shared" ca="1" si="159"/>
        <v>1</v>
      </c>
      <c r="L2647" s="21">
        <f ca="1">IF(K2647=0,"",COUNTIF($K$2:K2647,"&gt;0"))</f>
        <v>2646</v>
      </c>
      <c r="M2647" s="50" t="str">
        <f t="shared" ca="1" si="160"/>
        <v>Eintrag 2646</v>
      </c>
    </row>
    <row r="2648" spans="1:13" s="18" customFormat="1" ht="14.25" x14ac:dyDescent="0.2">
      <c r="A2648" s="18" t="str">
        <f>IF(gesamt!C2648="",CONCATENATE("Eintrag ",J2648),gesamt!A2648)</f>
        <v>Eintrag 2647</v>
      </c>
      <c r="B2648" s="18">
        <v>100</v>
      </c>
      <c r="C2648" s="19">
        <f>IF(gesamt!C2648="",100,gesamt!D2648)</f>
        <v>100</v>
      </c>
      <c r="D2648" s="20">
        <f>IF(gesamt!C2648="",10,gesamt!G2648)</f>
        <v>10</v>
      </c>
      <c r="E2648" s="20">
        <f>IF(gesamt!C2648="",10,gesamt!H2648)</f>
        <v>10</v>
      </c>
      <c r="F2648" s="20">
        <f>IF(gesamt!C2648="",10,gesamt!I2648)</f>
        <v>10</v>
      </c>
      <c r="G2648" s="20">
        <f>IF(gesamt!C2648="",0,gesamt!J2648)</f>
        <v>0</v>
      </c>
      <c r="H2648" s="20">
        <f>IF(gesamt!C2648="",0,gesamt!K2648)</f>
        <v>0</v>
      </c>
      <c r="I2648" s="19">
        <f t="shared" si="161"/>
        <v>176</v>
      </c>
      <c r="J2648" s="22">
        <f t="shared" si="158"/>
        <v>2647</v>
      </c>
      <c r="K2648" s="21">
        <f t="shared" ca="1" si="159"/>
        <v>1</v>
      </c>
      <c r="L2648" s="21">
        <f ca="1">IF(K2648=0,"",COUNTIF($K$2:K2648,"&gt;0"))</f>
        <v>2647</v>
      </c>
      <c r="M2648" s="50" t="str">
        <f t="shared" ca="1" si="160"/>
        <v>Eintrag 2647</v>
      </c>
    </row>
    <row r="2649" spans="1:13" s="18" customFormat="1" ht="14.25" x14ac:dyDescent="0.2">
      <c r="A2649" s="18" t="str">
        <f>IF(gesamt!C2649="",CONCATENATE("Eintrag ",J2649),gesamt!A2649)</f>
        <v>Eintrag 2648</v>
      </c>
      <c r="B2649" s="18">
        <v>100</v>
      </c>
      <c r="C2649" s="19">
        <f>IF(gesamt!C2649="",100,gesamt!D2649)</f>
        <v>100</v>
      </c>
      <c r="D2649" s="20">
        <f>IF(gesamt!C2649="",10,gesamt!G2649)</f>
        <v>10</v>
      </c>
      <c r="E2649" s="20">
        <f>IF(gesamt!C2649="",10,gesamt!H2649)</f>
        <v>10</v>
      </c>
      <c r="F2649" s="20">
        <f>IF(gesamt!C2649="",10,gesamt!I2649)</f>
        <v>10</v>
      </c>
      <c r="G2649" s="20">
        <f>IF(gesamt!C2649="",0,gesamt!J2649)</f>
        <v>0</v>
      </c>
      <c r="H2649" s="20">
        <f>IF(gesamt!C2649="",0,gesamt!K2649)</f>
        <v>0</v>
      </c>
      <c r="I2649" s="19">
        <f t="shared" si="161"/>
        <v>176</v>
      </c>
      <c r="J2649" s="22">
        <f t="shared" si="158"/>
        <v>2648</v>
      </c>
      <c r="K2649" s="21">
        <f t="shared" ca="1" si="159"/>
        <v>1</v>
      </c>
      <c r="L2649" s="21">
        <f ca="1">IF(K2649=0,"",COUNTIF($K$2:K2649,"&gt;0"))</f>
        <v>2648</v>
      </c>
      <c r="M2649" s="50" t="str">
        <f t="shared" ca="1" si="160"/>
        <v>Eintrag 2648</v>
      </c>
    </row>
    <row r="2650" spans="1:13" s="18" customFormat="1" ht="14.25" x14ac:dyDescent="0.2">
      <c r="A2650" s="18" t="str">
        <f>IF(gesamt!C2650="",CONCATENATE("Eintrag ",J2650),gesamt!A2650)</f>
        <v>Eintrag 2649</v>
      </c>
      <c r="B2650" s="18">
        <v>100</v>
      </c>
      <c r="C2650" s="19">
        <f>IF(gesamt!C2650="",100,gesamt!D2650)</f>
        <v>100</v>
      </c>
      <c r="D2650" s="20">
        <f>IF(gesamt!C2650="",10,gesamt!G2650)</f>
        <v>10</v>
      </c>
      <c r="E2650" s="20">
        <f>IF(gesamt!C2650="",10,gesamt!H2650)</f>
        <v>10</v>
      </c>
      <c r="F2650" s="20">
        <f>IF(gesamt!C2650="",10,gesamt!I2650)</f>
        <v>10</v>
      </c>
      <c r="G2650" s="20">
        <f>IF(gesamt!C2650="",0,gesamt!J2650)</f>
        <v>0</v>
      </c>
      <c r="H2650" s="20">
        <f>IF(gesamt!C2650="",0,gesamt!K2650)</f>
        <v>0</v>
      </c>
      <c r="I2650" s="19">
        <f t="shared" si="161"/>
        <v>176</v>
      </c>
      <c r="J2650" s="22">
        <f t="shared" si="158"/>
        <v>2649</v>
      </c>
      <c r="K2650" s="21">
        <f t="shared" ca="1" si="159"/>
        <v>1</v>
      </c>
      <c r="L2650" s="21">
        <f ca="1">IF(K2650=0,"",COUNTIF($K$2:K2650,"&gt;0"))</f>
        <v>2649</v>
      </c>
      <c r="M2650" s="50" t="str">
        <f t="shared" ca="1" si="160"/>
        <v>Eintrag 2649</v>
      </c>
    </row>
    <row r="2651" spans="1:13" s="18" customFormat="1" ht="14.25" x14ac:dyDescent="0.2">
      <c r="A2651" s="18" t="str">
        <f>IF(gesamt!C2651="",CONCATENATE("Eintrag ",J2651),gesamt!A2651)</f>
        <v>Eintrag 2650</v>
      </c>
      <c r="B2651" s="18">
        <v>100</v>
      </c>
      <c r="C2651" s="19">
        <f>IF(gesamt!C2651="",100,gesamt!D2651)</f>
        <v>100</v>
      </c>
      <c r="D2651" s="20">
        <f>IF(gesamt!C2651="",10,gesamt!G2651)</f>
        <v>10</v>
      </c>
      <c r="E2651" s="20">
        <f>IF(gesamt!C2651="",10,gesamt!H2651)</f>
        <v>10</v>
      </c>
      <c r="F2651" s="20">
        <f>IF(gesamt!C2651="",10,gesamt!I2651)</f>
        <v>10</v>
      </c>
      <c r="G2651" s="20">
        <f>IF(gesamt!C2651="",0,gesamt!J2651)</f>
        <v>0</v>
      </c>
      <c r="H2651" s="20">
        <f>IF(gesamt!C2651="",0,gesamt!K2651)</f>
        <v>0</v>
      </c>
      <c r="I2651" s="19">
        <f t="shared" si="161"/>
        <v>176</v>
      </c>
      <c r="J2651" s="22">
        <f t="shared" si="158"/>
        <v>2650</v>
      </c>
      <c r="K2651" s="21">
        <f t="shared" ca="1" si="159"/>
        <v>1</v>
      </c>
      <c r="L2651" s="21">
        <f ca="1">IF(K2651=0,"",COUNTIF($K$2:K2651,"&gt;0"))</f>
        <v>2650</v>
      </c>
      <c r="M2651" s="50" t="str">
        <f t="shared" ca="1" si="160"/>
        <v>Eintrag 2650</v>
      </c>
    </row>
    <row r="2652" spans="1:13" s="18" customFormat="1" ht="14.25" x14ac:dyDescent="0.2">
      <c r="A2652" s="18" t="str">
        <f>IF(gesamt!C2652="",CONCATENATE("Eintrag ",J2652),gesamt!A2652)</f>
        <v>Eintrag 2651</v>
      </c>
      <c r="B2652" s="18">
        <v>100</v>
      </c>
      <c r="C2652" s="19">
        <f>IF(gesamt!C2652="",100,gesamt!D2652)</f>
        <v>100</v>
      </c>
      <c r="D2652" s="20">
        <f>IF(gesamt!C2652="",10,gesamt!G2652)</f>
        <v>10</v>
      </c>
      <c r="E2652" s="20">
        <f>IF(gesamt!C2652="",10,gesamt!H2652)</f>
        <v>10</v>
      </c>
      <c r="F2652" s="20">
        <f>IF(gesamt!C2652="",10,gesamt!I2652)</f>
        <v>10</v>
      </c>
      <c r="G2652" s="20">
        <f>IF(gesamt!C2652="",0,gesamt!J2652)</f>
        <v>0</v>
      </c>
      <c r="H2652" s="20">
        <f>IF(gesamt!C2652="",0,gesamt!K2652)</f>
        <v>0</v>
      </c>
      <c r="I2652" s="19">
        <f t="shared" si="161"/>
        <v>176</v>
      </c>
      <c r="J2652" s="22">
        <f t="shared" si="158"/>
        <v>2651</v>
      </c>
      <c r="K2652" s="21">
        <f t="shared" ca="1" si="159"/>
        <v>1</v>
      </c>
      <c r="L2652" s="21">
        <f ca="1">IF(K2652=0,"",COUNTIF($K$2:K2652,"&gt;0"))</f>
        <v>2651</v>
      </c>
      <c r="M2652" s="50" t="str">
        <f t="shared" ca="1" si="160"/>
        <v>Eintrag 2651</v>
      </c>
    </row>
    <row r="2653" spans="1:13" s="18" customFormat="1" ht="14.25" x14ac:dyDescent="0.2">
      <c r="A2653" s="18" t="str">
        <f>IF(gesamt!C2653="",CONCATENATE("Eintrag ",J2653),gesamt!A2653)</f>
        <v>Eintrag 2652</v>
      </c>
      <c r="B2653" s="18">
        <v>100</v>
      </c>
      <c r="C2653" s="19">
        <f>IF(gesamt!C2653="",100,gesamt!D2653)</f>
        <v>100</v>
      </c>
      <c r="D2653" s="20">
        <f>IF(gesamt!C2653="",10,gesamt!G2653)</f>
        <v>10</v>
      </c>
      <c r="E2653" s="20">
        <f>IF(gesamt!C2653="",10,gesamt!H2653)</f>
        <v>10</v>
      </c>
      <c r="F2653" s="20">
        <f>IF(gesamt!C2653="",10,gesamt!I2653)</f>
        <v>10</v>
      </c>
      <c r="G2653" s="20">
        <f>IF(gesamt!C2653="",0,gesamt!J2653)</f>
        <v>0</v>
      </c>
      <c r="H2653" s="20">
        <f>IF(gesamt!C2653="",0,gesamt!K2653)</f>
        <v>0</v>
      </c>
      <c r="I2653" s="19">
        <f t="shared" si="161"/>
        <v>176</v>
      </c>
      <c r="J2653" s="22">
        <f t="shared" si="158"/>
        <v>2652</v>
      </c>
      <c r="K2653" s="21">
        <f t="shared" ca="1" si="159"/>
        <v>1</v>
      </c>
      <c r="L2653" s="21">
        <f ca="1">IF(K2653=0,"",COUNTIF($K$2:K2653,"&gt;0"))</f>
        <v>2652</v>
      </c>
      <c r="M2653" s="50" t="str">
        <f t="shared" ca="1" si="160"/>
        <v>Eintrag 2652</v>
      </c>
    </row>
    <row r="2654" spans="1:13" s="18" customFormat="1" ht="14.25" x14ac:dyDescent="0.2">
      <c r="A2654" s="18" t="str">
        <f>IF(gesamt!C2654="",CONCATENATE("Eintrag ",J2654),gesamt!A2654)</f>
        <v>Eintrag 2653</v>
      </c>
      <c r="B2654" s="18">
        <v>100</v>
      </c>
      <c r="C2654" s="19">
        <f>IF(gesamt!C2654="",100,gesamt!D2654)</f>
        <v>100</v>
      </c>
      <c r="D2654" s="20">
        <f>IF(gesamt!C2654="",10,gesamt!G2654)</f>
        <v>10</v>
      </c>
      <c r="E2654" s="20">
        <f>IF(gesamt!C2654="",10,gesamt!H2654)</f>
        <v>10</v>
      </c>
      <c r="F2654" s="20">
        <f>IF(gesamt!C2654="",10,gesamt!I2654)</f>
        <v>10</v>
      </c>
      <c r="G2654" s="20">
        <f>IF(gesamt!C2654="",0,gesamt!J2654)</f>
        <v>0</v>
      </c>
      <c r="H2654" s="20">
        <f>IF(gesamt!C2654="",0,gesamt!K2654)</f>
        <v>0</v>
      </c>
      <c r="I2654" s="19">
        <f t="shared" si="161"/>
        <v>176</v>
      </c>
      <c r="J2654" s="22">
        <f t="shared" si="158"/>
        <v>2653</v>
      </c>
      <c r="K2654" s="21">
        <f t="shared" ca="1" si="159"/>
        <v>1</v>
      </c>
      <c r="L2654" s="21">
        <f ca="1">IF(K2654=0,"",COUNTIF($K$2:K2654,"&gt;0"))</f>
        <v>2653</v>
      </c>
      <c r="M2654" s="50" t="str">
        <f t="shared" ca="1" si="160"/>
        <v>Eintrag 2653</v>
      </c>
    </row>
    <row r="2655" spans="1:13" s="18" customFormat="1" ht="14.25" x14ac:dyDescent="0.2">
      <c r="A2655" s="18" t="str">
        <f>IF(gesamt!C2655="",CONCATENATE("Eintrag ",J2655),gesamt!A2655)</f>
        <v>Eintrag 2654</v>
      </c>
      <c r="B2655" s="18">
        <v>100</v>
      </c>
      <c r="C2655" s="19">
        <f>IF(gesamt!C2655="",100,gesamt!D2655)</f>
        <v>100</v>
      </c>
      <c r="D2655" s="20">
        <f>IF(gesamt!C2655="",10,gesamt!G2655)</f>
        <v>10</v>
      </c>
      <c r="E2655" s="20">
        <f>IF(gesamt!C2655="",10,gesamt!H2655)</f>
        <v>10</v>
      </c>
      <c r="F2655" s="20">
        <f>IF(gesamt!C2655="",10,gesamt!I2655)</f>
        <v>10</v>
      </c>
      <c r="G2655" s="20">
        <f>IF(gesamt!C2655="",0,gesamt!J2655)</f>
        <v>0</v>
      </c>
      <c r="H2655" s="20">
        <f>IF(gesamt!C2655="",0,gesamt!K2655)</f>
        <v>0</v>
      </c>
      <c r="I2655" s="19">
        <f t="shared" si="161"/>
        <v>176</v>
      </c>
      <c r="J2655" s="22">
        <f t="shared" si="158"/>
        <v>2654</v>
      </c>
      <c r="K2655" s="21">
        <f t="shared" ca="1" si="159"/>
        <v>1</v>
      </c>
      <c r="L2655" s="21">
        <f ca="1">IF(K2655=0,"",COUNTIF($K$2:K2655,"&gt;0"))</f>
        <v>2654</v>
      </c>
      <c r="M2655" s="50" t="str">
        <f t="shared" ca="1" si="160"/>
        <v>Eintrag 2654</v>
      </c>
    </row>
    <row r="2656" spans="1:13" s="18" customFormat="1" ht="14.25" x14ac:dyDescent="0.2">
      <c r="A2656" s="18" t="str">
        <f>IF(gesamt!C2656="",CONCATENATE("Eintrag ",J2656),gesamt!A2656)</f>
        <v>Eintrag 2655</v>
      </c>
      <c r="B2656" s="18">
        <v>100</v>
      </c>
      <c r="C2656" s="19">
        <f>IF(gesamt!C2656="",100,gesamt!D2656)</f>
        <v>100</v>
      </c>
      <c r="D2656" s="20">
        <f>IF(gesamt!C2656="",10,gesamt!G2656)</f>
        <v>10</v>
      </c>
      <c r="E2656" s="20">
        <f>IF(gesamt!C2656="",10,gesamt!H2656)</f>
        <v>10</v>
      </c>
      <c r="F2656" s="20">
        <f>IF(gesamt!C2656="",10,gesamt!I2656)</f>
        <v>10</v>
      </c>
      <c r="G2656" s="20">
        <f>IF(gesamt!C2656="",0,gesamt!J2656)</f>
        <v>0</v>
      </c>
      <c r="H2656" s="20">
        <f>IF(gesamt!C2656="",0,gesamt!K2656)</f>
        <v>0</v>
      </c>
      <c r="I2656" s="19">
        <f t="shared" si="161"/>
        <v>176</v>
      </c>
      <c r="J2656" s="22">
        <f t="shared" si="158"/>
        <v>2655</v>
      </c>
      <c r="K2656" s="21">
        <f t="shared" ca="1" si="159"/>
        <v>1</v>
      </c>
      <c r="L2656" s="21">
        <f ca="1">IF(K2656=0,"",COUNTIF($K$2:K2656,"&gt;0"))</f>
        <v>2655</v>
      </c>
      <c r="M2656" s="50" t="str">
        <f t="shared" ca="1" si="160"/>
        <v>Eintrag 2655</v>
      </c>
    </row>
    <row r="2657" spans="1:13" s="18" customFormat="1" ht="14.25" x14ac:dyDescent="0.2">
      <c r="A2657" s="18" t="str">
        <f>IF(gesamt!C2657="",CONCATENATE("Eintrag ",J2657),gesamt!A2657)</f>
        <v>Eintrag 2656</v>
      </c>
      <c r="B2657" s="18">
        <v>100</v>
      </c>
      <c r="C2657" s="19">
        <f>IF(gesamt!C2657="",100,gesamt!D2657)</f>
        <v>100</v>
      </c>
      <c r="D2657" s="20">
        <f>IF(gesamt!C2657="",10,gesamt!G2657)</f>
        <v>10</v>
      </c>
      <c r="E2657" s="20">
        <f>IF(gesamt!C2657="",10,gesamt!H2657)</f>
        <v>10</v>
      </c>
      <c r="F2657" s="20">
        <f>IF(gesamt!C2657="",10,gesamt!I2657)</f>
        <v>10</v>
      </c>
      <c r="G2657" s="20">
        <f>IF(gesamt!C2657="",0,gesamt!J2657)</f>
        <v>0</v>
      </c>
      <c r="H2657" s="20">
        <f>IF(gesamt!C2657="",0,gesamt!K2657)</f>
        <v>0</v>
      </c>
      <c r="I2657" s="19">
        <f t="shared" si="161"/>
        <v>176</v>
      </c>
      <c r="J2657" s="22">
        <f t="shared" si="158"/>
        <v>2656</v>
      </c>
      <c r="K2657" s="21">
        <f t="shared" ca="1" si="159"/>
        <v>1</v>
      </c>
      <c r="L2657" s="21">
        <f ca="1">IF(K2657=0,"",COUNTIF($K$2:K2657,"&gt;0"))</f>
        <v>2656</v>
      </c>
      <c r="M2657" s="50" t="str">
        <f t="shared" ca="1" si="160"/>
        <v>Eintrag 2656</v>
      </c>
    </row>
    <row r="2658" spans="1:13" s="18" customFormat="1" ht="14.25" x14ac:dyDescent="0.2">
      <c r="A2658" s="18" t="str">
        <f>IF(gesamt!C2658="",CONCATENATE("Eintrag ",J2658),gesamt!A2658)</f>
        <v>Eintrag 2657</v>
      </c>
      <c r="B2658" s="18">
        <v>100</v>
      </c>
      <c r="C2658" s="19">
        <f>IF(gesamt!C2658="",100,gesamt!D2658)</f>
        <v>100</v>
      </c>
      <c r="D2658" s="20">
        <f>IF(gesamt!C2658="",10,gesamt!G2658)</f>
        <v>10</v>
      </c>
      <c r="E2658" s="20">
        <f>IF(gesamt!C2658="",10,gesamt!H2658)</f>
        <v>10</v>
      </c>
      <c r="F2658" s="20">
        <f>IF(gesamt!C2658="",10,gesamt!I2658)</f>
        <v>10</v>
      </c>
      <c r="G2658" s="20">
        <f>IF(gesamt!C2658="",0,gesamt!J2658)</f>
        <v>0</v>
      </c>
      <c r="H2658" s="20">
        <f>IF(gesamt!C2658="",0,gesamt!K2658)</f>
        <v>0</v>
      </c>
      <c r="I2658" s="19">
        <f t="shared" si="161"/>
        <v>176</v>
      </c>
      <c r="J2658" s="22">
        <f t="shared" si="158"/>
        <v>2657</v>
      </c>
      <c r="K2658" s="21">
        <f t="shared" ca="1" si="159"/>
        <v>1</v>
      </c>
      <c r="L2658" s="21">
        <f ca="1">IF(K2658=0,"",COUNTIF($K$2:K2658,"&gt;0"))</f>
        <v>2657</v>
      </c>
      <c r="M2658" s="50" t="str">
        <f t="shared" ca="1" si="160"/>
        <v>Eintrag 2657</v>
      </c>
    </row>
    <row r="2659" spans="1:13" s="18" customFormat="1" ht="14.25" x14ac:dyDescent="0.2">
      <c r="A2659" s="18" t="str">
        <f>IF(gesamt!C2659="",CONCATENATE("Eintrag ",J2659),gesamt!A2659)</f>
        <v>Eintrag 2658</v>
      </c>
      <c r="B2659" s="18">
        <v>100</v>
      </c>
      <c r="C2659" s="19">
        <f>IF(gesamt!C2659="",100,gesamt!D2659)</f>
        <v>100</v>
      </c>
      <c r="D2659" s="20">
        <f>IF(gesamt!C2659="",10,gesamt!G2659)</f>
        <v>10</v>
      </c>
      <c r="E2659" s="20">
        <f>IF(gesamt!C2659="",10,gesamt!H2659)</f>
        <v>10</v>
      </c>
      <c r="F2659" s="20">
        <f>IF(gesamt!C2659="",10,gesamt!I2659)</f>
        <v>10</v>
      </c>
      <c r="G2659" s="20">
        <f>IF(gesamt!C2659="",0,gesamt!J2659)</f>
        <v>0</v>
      </c>
      <c r="H2659" s="20">
        <f>IF(gesamt!C2659="",0,gesamt!K2659)</f>
        <v>0</v>
      </c>
      <c r="I2659" s="19">
        <f t="shared" si="161"/>
        <v>176</v>
      </c>
      <c r="J2659" s="22">
        <f t="shared" si="158"/>
        <v>2658</v>
      </c>
      <c r="K2659" s="21">
        <f t="shared" ca="1" si="159"/>
        <v>1</v>
      </c>
      <c r="L2659" s="21">
        <f ca="1">IF(K2659=0,"",COUNTIF($K$2:K2659,"&gt;0"))</f>
        <v>2658</v>
      </c>
      <c r="M2659" s="50" t="str">
        <f t="shared" ca="1" si="160"/>
        <v>Eintrag 2658</v>
      </c>
    </row>
    <row r="2660" spans="1:13" s="18" customFormat="1" ht="14.25" x14ac:dyDescent="0.2">
      <c r="A2660" s="18" t="str">
        <f>IF(gesamt!C2660="",CONCATENATE("Eintrag ",J2660),gesamt!A2660)</f>
        <v>Eintrag 2659</v>
      </c>
      <c r="B2660" s="18">
        <v>100</v>
      </c>
      <c r="C2660" s="19">
        <f>IF(gesamt!C2660="",100,gesamt!D2660)</f>
        <v>100</v>
      </c>
      <c r="D2660" s="20">
        <f>IF(gesamt!C2660="",10,gesamt!G2660)</f>
        <v>10</v>
      </c>
      <c r="E2660" s="20">
        <f>IF(gesamt!C2660="",10,gesamt!H2660)</f>
        <v>10</v>
      </c>
      <c r="F2660" s="20">
        <f>IF(gesamt!C2660="",10,gesamt!I2660)</f>
        <v>10</v>
      </c>
      <c r="G2660" s="20">
        <f>IF(gesamt!C2660="",0,gesamt!J2660)</f>
        <v>0</v>
      </c>
      <c r="H2660" s="20">
        <f>IF(gesamt!C2660="",0,gesamt!K2660)</f>
        <v>0</v>
      </c>
      <c r="I2660" s="19">
        <f t="shared" si="161"/>
        <v>176</v>
      </c>
      <c r="J2660" s="22">
        <f t="shared" si="158"/>
        <v>2659</v>
      </c>
      <c r="K2660" s="21">
        <f t="shared" ca="1" si="159"/>
        <v>1</v>
      </c>
      <c r="L2660" s="21">
        <f ca="1">IF(K2660=0,"",COUNTIF($K$2:K2660,"&gt;0"))</f>
        <v>2659</v>
      </c>
      <c r="M2660" s="50" t="str">
        <f t="shared" ca="1" si="160"/>
        <v>Eintrag 2659</v>
      </c>
    </row>
    <row r="2661" spans="1:13" s="18" customFormat="1" ht="14.25" x14ac:dyDescent="0.2">
      <c r="A2661" s="18" t="str">
        <f>IF(gesamt!C2661="",CONCATENATE("Eintrag ",J2661),gesamt!A2661)</f>
        <v>Eintrag 2660</v>
      </c>
      <c r="B2661" s="18">
        <v>100</v>
      </c>
      <c r="C2661" s="19">
        <f>IF(gesamt!C2661="",100,gesamt!D2661)</f>
        <v>100</v>
      </c>
      <c r="D2661" s="20">
        <f>IF(gesamt!C2661="",10,gesamt!G2661)</f>
        <v>10</v>
      </c>
      <c r="E2661" s="20">
        <f>IF(gesamt!C2661="",10,gesamt!H2661)</f>
        <v>10</v>
      </c>
      <c r="F2661" s="20">
        <f>IF(gesamt!C2661="",10,gesamt!I2661)</f>
        <v>10</v>
      </c>
      <c r="G2661" s="20">
        <f>IF(gesamt!C2661="",0,gesamt!J2661)</f>
        <v>0</v>
      </c>
      <c r="H2661" s="20">
        <f>IF(gesamt!C2661="",0,gesamt!K2661)</f>
        <v>0</v>
      </c>
      <c r="I2661" s="19">
        <f t="shared" si="161"/>
        <v>176</v>
      </c>
      <c r="J2661" s="22">
        <f t="shared" ref="J2661:J2724" si="162">J2660+1</f>
        <v>2660</v>
      </c>
      <c r="K2661" s="21">
        <f t="shared" ca="1" si="159"/>
        <v>1</v>
      </c>
      <c r="L2661" s="21">
        <f ca="1">IF(K2661=0,"",COUNTIF($K$2:K2661,"&gt;0"))</f>
        <v>2660</v>
      </c>
      <c r="M2661" s="50" t="str">
        <f t="shared" ca="1" si="160"/>
        <v>Eintrag 2660</v>
      </c>
    </row>
    <row r="2662" spans="1:13" s="18" customFormat="1" ht="14.25" x14ac:dyDescent="0.2">
      <c r="A2662" s="18" t="str">
        <f>IF(gesamt!C2662="",CONCATENATE("Eintrag ",J2662),gesamt!A2662)</f>
        <v>Eintrag 2661</v>
      </c>
      <c r="B2662" s="18">
        <v>100</v>
      </c>
      <c r="C2662" s="19">
        <f>IF(gesamt!C2662="",100,gesamt!D2662)</f>
        <v>100</v>
      </c>
      <c r="D2662" s="20">
        <f>IF(gesamt!C2662="",10,gesamt!G2662)</f>
        <v>10</v>
      </c>
      <c r="E2662" s="20">
        <f>IF(gesamt!C2662="",10,gesamt!H2662)</f>
        <v>10</v>
      </c>
      <c r="F2662" s="20">
        <f>IF(gesamt!C2662="",10,gesamt!I2662)</f>
        <v>10</v>
      </c>
      <c r="G2662" s="20">
        <f>IF(gesamt!C2662="",0,gesamt!J2662)</f>
        <v>0</v>
      </c>
      <c r="H2662" s="20">
        <f>IF(gesamt!C2662="",0,gesamt!K2662)</f>
        <v>0</v>
      </c>
      <c r="I2662" s="19">
        <f t="shared" si="161"/>
        <v>176</v>
      </c>
      <c r="J2662" s="22">
        <f t="shared" si="162"/>
        <v>2661</v>
      </c>
      <c r="K2662" s="21">
        <f t="shared" ca="1" si="159"/>
        <v>1</v>
      </c>
      <c r="L2662" s="21">
        <f ca="1">IF(K2662=0,"",COUNTIF($K$2:K2662,"&gt;0"))</f>
        <v>2661</v>
      </c>
      <c r="M2662" s="50" t="str">
        <f t="shared" ca="1" si="160"/>
        <v>Eintrag 2661</v>
      </c>
    </row>
    <row r="2663" spans="1:13" s="18" customFormat="1" ht="14.25" x14ac:dyDescent="0.2">
      <c r="A2663" s="18" t="str">
        <f>IF(gesamt!C2663="",CONCATENATE("Eintrag ",J2663),gesamt!A2663)</f>
        <v>Eintrag 2662</v>
      </c>
      <c r="B2663" s="18">
        <v>100</v>
      </c>
      <c r="C2663" s="19">
        <f>IF(gesamt!C2663="",100,gesamt!D2663)</f>
        <v>100</v>
      </c>
      <c r="D2663" s="20">
        <f>IF(gesamt!C2663="",10,gesamt!G2663)</f>
        <v>10</v>
      </c>
      <c r="E2663" s="20">
        <f>IF(gesamt!C2663="",10,gesamt!H2663)</f>
        <v>10</v>
      </c>
      <c r="F2663" s="20">
        <f>IF(gesamt!C2663="",10,gesamt!I2663)</f>
        <v>10</v>
      </c>
      <c r="G2663" s="20">
        <f>IF(gesamt!C2663="",0,gesamt!J2663)</f>
        <v>0</v>
      </c>
      <c r="H2663" s="20">
        <f>IF(gesamt!C2663="",0,gesamt!K2663)</f>
        <v>0</v>
      </c>
      <c r="I2663" s="19">
        <f t="shared" si="161"/>
        <v>176</v>
      </c>
      <c r="J2663" s="22">
        <f t="shared" si="162"/>
        <v>2662</v>
      </c>
      <c r="K2663" s="21">
        <f t="shared" ca="1" si="159"/>
        <v>1</v>
      </c>
      <c r="L2663" s="21">
        <f ca="1">IF(K2663=0,"",COUNTIF($K$2:K2663,"&gt;0"))</f>
        <v>2662</v>
      </c>
      <c r="M2663" s="50" t="str">
        <f t="shared" ca="1" si="160"/>
        <v>Eintrag 2662</v>
      </c>
    </row>
    <row r="2664" spans="1:13" s="18" customFormat="1" ht="14.25" x14ac:dyDescent="0.2">
      <c r="A2664" s="18" t="str">
        <f>IF(gesamt!C2664="",CONCATENATE("Eintrag ",J2664),gesamt!A2664)</f>
        <v>Eintrag 2663</v>
      </c>
      <c r="B2664" s="18">
        <v>100</v>
      </c>
      <c r="C2664" s="19">
        <f>IF(gesamt!C2664="",100,gesamt!D2664)</f>
        <v>100</v>
      </c>
      <c r="D2664" s="20">
        <f>IF(gesamt!C2664="",10,gesamt!G2664)</f>
        <v>10</v>
      </c>
      <c r="E2664" s="20">
        <f>IF(gesamt!C2664="",10,gesamt!H2664)</f>
        <v>10</v>
      </c>
      <c r="F2664" s="20">
        <f>IF(gesamt!C2664="",10,gesamt!I2664)</f>
        <v>10</v>
      </c>
      <c r="G2664" s="20">
        <f>IF(gesamt!C2664="",0,gesamt!J2664)</f>
        <v>0</v>
      </c>
      <c r="H2664" s="20">
        <f>IF(gesamt!C2664="",0,gesamt!K2664)</f>
        <v>0</v>
      </c>
      <c r="I2664" s="19">
        <f t="shared" si="161"/>
        <v>176</v>
      </c>
      <c r="J2664" s="22">
        <f t="shared" si="162"/>
        <v>2663</v>
      </c>
      <c r="K2664" s="21">
        <f t="shared" ca="1" si="159"/>
        <v>1</v>
      </c>
      <c r="L2664" s="21">
        <f ca="1">IF(K2664=0,"",COUNTIF($K$2:K2664,"&gt;0"))</f>
        <v>2663</v>
      </c>
      <c r="M2664" s="50" t="str">
        <f t="shared" ca="1" si="160"/>
        <v>Eintrag 2663</v>
      </c>
    </row>
    <row r="2665" spans="1:13" s="18" customFormat="1" ht="14.25" x14ac:dyDescent="0.2">
      <c r="A2665" s="18" t="str">
        <f>IF(gesamt!C2665="",CONCATENATE("Eintrag ",J2665),gesamt!A2665)</f>
        <v>Eintrag 2664</v>
      </c>
      <c r="B2665" s="18">
        <v>100</v>
      </c>
      <c r="C2665" s="19">
        <f>IF(gesamt!C2665="",100,gesamt!D2665)</f>
        <v>100</v>
      </c>
      <c r="D2665" s="20">
        <f>IF(gesamt!C2665="",10,gesamt!G2665)</f>
        <v>10</v>
      </c>
      <c r="E2665" s="20">
        <f>IF(gesamt!C2665="",10,gesamt!H2665)</f>
        <v>10</v>
      </c>
      <c r="F2665" s="20">
        <f>IF(gesamt!C2665="",10,gesamt!I2665)</f>
        <v>10</v>
      </c>
      <c r="G2665" s="20">
        <f>IF(gesamt!C2665="",0,gesamt!J2665)</f>
        <v>0</v>
      </c>
      <c r="H2665" s="20">
        <f>IF(gesamt!C2665="",0,gesamt!K2665)</f>
        <v>0</v>
      </c>
      <c r="I2665" s="19">
        <f t="shared" si="161"/>
        <v>176</v>
      </c>
      <c r="J2665" s="22">
        <f t="shared" si="162"/>
        <v>2664</v>
      </c>
      <c r="K2665" s="21">
        <f t="shared" ca="1" si="159"/>
        <v>1</v>
      </c>
      <c r="L2665" s="21">
        <f ca="1">IF(K2665=0,"",COUNTIF($K$2:K2665,"&gt;0"))</f>
        <v>2664</v>
      </c>
      <c r="M2665" s="50" t="str">
        <f t="shared" ca="1" si="160"/>
        <v>Eintrag 2664</v>
      </c>
    </row>
    <row r="2666" spans="1:13" s="18" customFormat="1" ht="14.25" x14ac:dyDescent="0.2">
      <c r="A2666" s="18" t="str">
        <f>IF(gesamt!C2666="",CONCATENATE("Eintrag ",J2666),gesamt!A2666)</f>
        <v>Eintrag 2665</v>
      </c>
      <c r="B2666" s="18">
        <v>100</v>
      </c>
      <c r="C2666" s="19">
        <f>IF(gesamt!C2666="",100,gesamt!D2666)</f>
        <v>100</v>
      </c>
      <c r="D2666" s="20">
        <f>IF(gesamt!C2666="",10,gesamt!G2666)</f>
        <v>10</v>
      </c>
      <c r="E2666" s="20">
        <f>IF(gesamt!C2666="",10,gesamt!H2666)</f>
        <v>10</v>
      </c>
      <c r="F2666" s="20">
        <f>IF(gesamt!C2666="",10,gesamt!I2666)</f>
        <v>10</v>
      </c>
      <c r="G2666" s="20">
        <f>IF(gesamt!C2666="",0,gesamt!J2666)</f>
        <v>0</v>
      </c>
      <c r="H2666" s="20">
        <f>IF(gesamt!C2666="",0,gesamt!K2666)</f>
        <v>0</v>
      </c>
      <c r="I2666" s="19">
        <f t="shared" si="161"/>
        <v>176</v>
      </c>
      <c r="J2666" s="22">
        <f t="shared" si="162"/>
        <v>2665</v>
      </c>
      <c r="K2666" s="21">
        <f t="shared" ca="1" si="159"/>
        <v>1</v>
      </c>
      <c r="L2666" s="21">
        <f ca="1">IF(K2666=0,"",COUNTIF($K$2:K2666,"&gt;0"))</f>
        <v>2665</v>
      </c>
      <c r="M2666" s="50" t="str">
        <f t="shared" ca="1" si="160"/>
        <v>Eintrag 2665</v>
      </c>
    </row>
    <row r="2667" spans="1:13" s="18" customFormat="1" ht="14.25" x14ac:dyDescent="0.2">
      <c r="A2667" s="18" t="str">
        <f>IF(gesamt!C2667="",CONCATENATE("Eintrag ",J2667),gesamt!A2667)</f>
        <v>Eintrag 2666</v>
      </c>
      <c r="B2667" s="18">
        <v>100</v>
      </c>
      <c r="C2667" s="19">
        <f>IF(gesamt!C2667="",100,gesamt!D2667)</f>
        <v>100</v>
      </c>
      <c r="D2667" s="20">
        <f>IF(gesamt!C2667="",10,gesamt!G2667)</f>
        <v>10</v>
      </c>
      <c r="E2667" s="20">
        <f>IF(gesamt!C2667="",10,gesamt!H2667)</f>
        <v>10</v>
      </c>
      <c r="F2667" s="20">
        <f>IF(gesamt!C2667="",10,gesamt!I2667)</f>
        <v>10</v>
      </c>
      <c r="G2667" s="20">
        <f>IF(gesamt!C2667="",0,gesamt!J2667)</f>
        <v>0</v>
      </c>
      <c r="H2667" s="20">
        <f>IF(gesamt!C2667="",0,gesamt!K2667)</f>
        <v>0</v>
      </c>
      <c r="I2667" s="19">
        <f t="shared" si="161"/>
        <v>176</v>
      </c>
      <c r="J2667" s="22">
        <f t="shared" si="162"/>
        <v>2666</v>
      </c>
      <c r="K2667" s="21">
        <f t="shared" ca="1" si="159"/>
        <v>1</v>
      </c>
      <c r="L2667" s="21">
        <f ca="1">IF(K2667=0,"",COUNTIF($K$2:K2667,"&gt;0"))</f>
        <v>2666</v>
      </c>
      <c r="M2667" s="50" t="str">
        <f t="shared" ca="1" si="160"/>
        <v>Eintrag 2666</v>
      </c>
    </row>
    <row r="2668" spans="1:13" s="18" customFormat="1" ht="14.25" x14ac:dyDescent="0.2">
      <c r="A2668" s="18" t="str">
        <f>IF(gesamt!C2668="",CONCATENATE("Eintrag ",J2668),gesamt!A2668)</f>
        <v>Eintrag 2667</v>
      </c>
      <c r="B2668" s="18">
        <v>100</v>
      </c>
      <c r="C2668" s="19">
        <f>IF(gesamt!C2668="",100,gesamt!D2668)</f>
        <v>100</v>
      </c>
      <c r="D2668" s="20">
        <f>IF(gesamt!C2668="",10,gesamt!G2668)</f>
        <v>10</v>
      </c>
      <c r="E2668" s="20">
        <f>IF(gesamt!C2668="",10,gesamt!H2668)</f>
        <v>10</v>
      </c>
      <c r="F2668" s="20">
        <f>IF(gesamt!C2668="",10,gesamt!I2668)</f>
        <v>10</v>
      </c>
      <c r="G2668" s="20">
        <f>IF(gesamt!C2668="",0,gesamt!J2668)</f>
        <v>0</v>
      </c>
      <c r="H2668" s="20">
        <f>IF(gesamt!C2668="",0,gesamt!K2668)</f>
        <v>0</v>
      </c>
      <c r="I2668" s="19">
        <f t="shared" si="161"/>
        <v>176</v>
      </c>
      <c r="J2668" s="22">
        <f t="shared" si="162"/>
        <v>2667</v>
      </c>
      <c r="K2668" s="21">
        <f t="shared" ca="1" si="159"/>
        <v>1</v>
      </c>
      <c r="L2668" s="21">
        <f ca="1">IF(K2668=0,"",COUNTIF($K$2:K2668,"&gt;0"))</f>
        <v>2667</v>
      </c>
      <c r="M2668" s="50" t="str">
        <f t="shared" ca="1" si="160"/>
        <v>Eintrag 2667</v>
      </c>
    </row>
    <row r="2669" spans="1:13" s="18" customFormat="1" ht="14.25" x14ac:dyDescent="0.2">
      <c r="A2669" s="18" t="str">
        <f>IF(gesamt!C2669="",CONCATENATE("Eintrag ",J2669),gesamt!A2669)</f>
        <v>Eintrag 2668</v>
      </c>
      <c r="B2669" s="18">
        <v>100</v>
      </c>
      <c r="C2669" s="19">
        <f>IF(gesamt!C2669="",100,gesamt!D2669)</f>
        <v>100</v>
      </c>
      <c r="D2669" s="20">
        <f>IF(gesamt!C2669="",10,gesamt!G2669)</f>
        <v>10</v>
      </c>
      <c r="E2669" s="20">
        <f>IF(gesamt!C2669="",10,gesamt!H2669)</f>
        <v>10</v>
      </c>
      <c r="F2669" s="20">
        <f>IF(gesamt!C2669="",10,gesamt!I2669)</f>
        <v>10</v>
      </c>
      <c r="G2669" s="20">
        <f>IF(gesamt!C2669="",0,gesamt!J2669)</f>
        <v>0</v>
      </c>
      <c r="H2669" s="20">
        <f>IF(gesamt!C2669="",0,gesamt!K2669)</f>
        <v>0</v>
      </c>
      <c r="I2669" s="19">
        <f t="shared" si="161"/>
        <v>176</v>
      </c>
      <c r="J2669" s="22">
        <f t="shared" si="162"/>
        <v>2668</v>
      </c>
      <c r="K2669" s="21">
        <f t="shared" ca="1" si="159"/>
        <v>1</v>
      </c>
      <c r="L2669" s="21">
        <f ca="1">IF(K2669=0,"",COUNTIF($K$2:K2669,"&gt;0"))</f>
        <v>2668</v>
      </c>
      <c r="M2669" s="50" t="str">
        <f t="shared" ca="1" si="160"/>
        <v>Eintrag 2668</v>
      </c>
    </row>
    <row r="2670" spans="1:13" s="18" customFormat="1" ht="14.25" x14ac:dyDescent="0.2">
      <c r="A2670" s="18" t="str">
        <f>IF(gesamt!C2670="",CONCATENATE("Eintrag ",J2670),gesamt!A2670)</f>
        <v>Eintrag 2669</v>
      </c>
      <c r="B2670" s="18">
        <v>100</v>
      </c>
      <c r="C2670" s="19">
        <f>IF(gesamt!C2670="",100,gesamt!D2670)</f>
        <v>100</v>
      </c>
      <c r="D2670" s="20">
        <f>IF(gesamt!C2670="",10,gesamt!G2670)</f>
        <v>10</v>
      </c>
      <c r="E2670" s="20">
        <f>IF(gesamt!C2670="",10,gesamt!H2670)</f>
        <v>10</v>
      </c>
      <c r="F2670" s="20">
        <f>IF(gesamt!C2670="",10,gesamt!I2670)</f>
        <v>10</v>
      </c>
      <c r="G2670" s="20">
        <f>IF(gesamt!C2670="",0,gesamt!J2670)</f>
        <v>0</v>
      </c>
      <c r="H2670" s="20">
        <f>IF(gesamt!C2670="",0,gesamt!K2670)</f>
        <v>0</v>
      </c>
      <c r="I2670" s="19">
        <f t="shared" si="161"/>
        <v>176</v>
      </c>
      <c r="J2670" s="22">
        <f t="shared" si="162"/>
        <v>2669</v>
      </c>
      <c r="K2670" s="21">
        <f t="shared" ca="1" si="159"/>
        <v>1</v>
      </c>
      <c r="L2670" s="21">
        <f ca="1">IF(K2670=0,"",COUNTIF($K$2:K2670,"&gt;0"))</f>
        <v>2669</v>
      </c>
      <c r="M2670" s="50" t="str">
        <f t="shared" ca="1" si="160"/>
        <v>Eintrag 2669</v>
      </c>
    </row>
    <row r="2671" spans="1:13" s="18" customFormat="1" ht="14.25" x14ac:dyDescent="0.2">
      <c r="A2671" s="18" t="str">
        <f>IF(gesamt!C2671="",CONCATENATE("Eintrag ",J2671),gesamt!A2671)</f>
        <v>Eintrag 2670</v>
      </c>
      <c r="B2671" s="18">
        <v>100</v>
      </c>
      <c r="C2671" s="19">
        <f>IF(gesamt!C2671="",100,gesamt!D2671)</f>
        <v>100</v>
      </c>
      <c r="D2671" s="20">
        <f>IF(gesamt!C2671="",10,gesamt!G2671)</f>
        <v>10</v>
      </c>
      <c r="E2671" s="20">
        <f>IF(gesamt!C2671="",10,gesamt!H2671)</f>
        <v>10</v>
      </c>
      <c r="F2671" s="20">
        <f>IF(gesamt!C2671="",10,gesamt!I2671)</f>
        <v>10</v>
      </c>
      <c r="G2671" s="20">
        <f>IF(gesamt!C2671="",0,gesamt!J2671)</f>
        <v>0</v>
      </c>
      <c r="H2671" s="20">
        <f>IF(gesamt!C2671="",0,gesamt!K2671)</f>
        <v>0</v>
      </c>
      <c r="I2671" s="19">
        <f t="shared" si="161"/>
        <v>176</v>
      </c>
      <c r="J2671" s="22">
        <f t="shared" si="162"/>
        <v>2670</v>
      </c>
      <c r="K2671" s="21">
        <f t="shared" ca="1" si="159"/>
        <v>1</v>
      </c>
      <c r="L2671" s="21">
        <f ca="1">IF(K2671=0,"",COUNTIF($K$2:K2671,"&gt;0"))</f>
        <v>2670</v>
      </c>
      <c r="M2671" s="50" t="str">
        <f t="shared" ca="1" si="160"/>
        <v>Eintrag 2670</v>
      </c>
    </row>
    <row r="2672" spans="1:13" s="18" customFormat="1" ht="14.25" x14ac:dyDescent="0.2">
      <c r="A2672" s="18" t="str">
        <f>IF(gesamt!C2672="",CONCATENATE("Eintrag ",J2672),gesamt!A2672)</f>
        <v>Eintrag 2671</v>
      </c>
      <c r="B2672" s="18">
        <v>100</v>
      </c>
      <c r="C2672" s="19">
        <f>IF(gesamt!C2672="",100,gesamt!D2672)</f>
        <v>100</v>
      </c>
      <c r="D2672" s="20">
        <f>IF(gesamt!C2672="",10,gesamt!G2672)</f>
        <v>10</v>
      </c>
      <c r="E2672" s="20">
        <f>IF(gesamt!C2672="",10,gesamt!H2672)</f>
        <v>10</v>
      </c>
      <c r="F2672" s="20">
        <f>IF(gesamt!C2672="",10,gesamt!I2672)</f>
        <v>10</v>
      </c>
      <c r="G2672" s="20">
        <f>IF(gesamt!C2672="",0,gesamt!J2672)</f>
        <v>0</v>
      </c>
      <c r="H2672" s="20">
        <f>IF(gesamt!C2672="",0,gesamt!K2672)</f>
        <v>0</v>
      </c>
      <c r="I2672" s="19">
        <f t="shared" si="161"/>
        <v>176</v>
      </c>
      <c r="J2672" s="22">
        <f t="shared" si="162"/>
        <v>2671</v>
      </c>
      <c r="K2672" s="21">
        <f t="shared" ca="1" si="159"/>
        <v>1</v>
      </c>
      <c r="L2672" s="21">
        <f ca="1">IF(K2672=0,"",COUNTIF($K$2:K2672,"&gt;0"))</f>
        <v>2671</v>
      </c>
      <c r="M2672" s="50" t="str">
        <f t="shared" ca="1" si="160"/>
        <v>Eintrag 2671</v>
      </c>
    </row>
    <row r="2673" spans="1:13" s="18" customFormat="1" ht="14.25" x14ac:dyDescent="0.2">
      <c r="A2673" s="18" t="str">
        <f>IF(gesamt!C2673="",CONCATENATE("Eintrag ",J2673),gesamt!A2673)</f>
        <v>Eintrag 2672</v>
      </c>
      <c r="B2673" s="18">
        <v>100</v>
      </c>
      <c r="C2673" s="19">
        <f>IF(gesamt!C2673="",100,gesamt!D2673)</f>
        <v>100</v>
      </c>
      <c r="D2673" s="20">
        <f>IF(gesamt!C2673="",10,gesamt!G2673)</f>
        <v>10</v>
      </c>
      <c r="E2673" s="20">
        <f>IF(gesamt!C2673="",10,gesamt!H2673)</f>
        <v>10</v>
      </c>
      <c r="F2673" s="20">
        <f>IF(gesamt!C2673="",10,gesamt!I2673)</f>
        <v>10</v>
      </c>
      <c r="G2673" s="20">
        <f>IF(gesamt!C2673="",0,gesamt!J2673)</f>
        <v>0</v>
      </c>
      <c r="H2673" s="20">
        <f>IF(gesamt!C2673="",0,gesamt!K2673)</f>
        <v>0</v>
      </c>
      <c r="I2673" s="19">
        <f t="shared" si="161"/>
        <v>176</v>
      </c>
      <c r="J2673" s="22">
        <f t="shared" si="162"/>
        <v>2672</v>
      </c>
      <c r="K2673" s="21">
        <f t="shared" ca="1" si="159"/>
        <v>1</v>
      </c>
      <c r="L2673" s="21">
        <f ca="1">IF(K2673=0,"",COUNTIF($K$2:K2673,"&gt;0"))</f>
        <v>2672</v>
      </c>
      <c r="M2673" s="50" t="str">
        <f t="shared" ca="1" si="160"/>
        <v>Eintrag 2672</v>
      </c>
    </row>
    <row r="2674" spans="1:13" s="18" customFormat="1" ht="14.25" x14ac:dyDescent="0.2">
      <c r="A2674" s="18" t="str">
        <f>IF(gesamt!C2674="",CONCATENATE("Eintrag ",J2674),gesamt!A2674)</f>
        <v>Eintrag 2673</v>
      </c>
      <c r="B2674" s="18">
        <v>100</v>
      </c>
      <c r="C2674" s="19">
        <f>IF(gesamt!C2674="",100,gesamt!D2674)</f>
        <v>100</v>
      </c>
      <c r="D2674" s="20">
        <f>IF(gesamt!C2674="",10,gesamt!G2674)</f>
        <v>10</v>
      </c>
      <c r="E2674" s="20">
        <f>IF(gesamt!C2674="",10,gesamt!H2674)</f>
        <v>10</v>
      </c>
      <c r="F2674" s="20">
        <f>IF(gesamt!C2674="",10,gesamt!I2674)</f>
        <v>10</v>
      </c>
      <c r="G2674" s="20">
        <f>IF(gesamt!C2674="",0,gesamt!J2674)</f>
        <v>0</v>
      </c>
      <c r="H2674" s="20">
        <f>IF(gesamt!C2674="",0,gesamt!K2674)</f>
        <v>0</v>
      </c>
      <c r="I2674" s="19">
        <f t="shared" si="161"/>
        <v>176</v>
      </c>
      <c r="J2674" s="22">
        <f t="shared" si="162"/>
        <v>2673</v>
      </c>
      <c r="K2674" s="21">
        <f t="shared" ca="1" si="159"/>
        <v>1</v>
      </c>
      <c r="L2674" s="21">
        <f ca="1">IF(K2674=0,"",COUNTIF($K$2:K2674,"&gt;0"))</f>
        <v>2673</v>
      </c>
      <c r="M2674" s="50" t="str">
        <f t="shared" ca="1" si="160"/>
        <v>Eintrag 2673</v>
      </c>
    </row>
    <row r="2675" spans="1:13" s="18" customFormat="1" ht="14.25" x14ac:dyDescent="0.2">
      <c r="A2675" s="18" t="str">
        <f>IF(gesamt!C2675="",CONCATENATE("Eintrag ",J2675),gesamt!A2675)</f>
        <v>Eintrag 2674</v>
      </c>
      <c r="B2675" s="18">
        <v>100</v>
      </c>
      <c r="C2675" s="19">
        <f>IF(gesamt!C2675="",100,gesamt!D2675)</f>
        <v>100</v>
      </c>
      <c r="D2675" s="20">
        <f>IF(gesamt!C2675="",10,gesamt!G2675)</f>
        <v>10</v>
      </c>
      <c r="E2675" s="20">
        <f>IF(gesamt!C2675="",10,gesamt!H2675)</f>
        <v>10</v>
      </c>
      <c r="F2675" s="20">
        <f>IF(gesamt!C2675="",10,gesamt!I2675)</f>
        <v>10</v>
      </c>
      <c r="G2675" s="20">
        <f>IF(gesamt!C2675="",0,gesamt!J2675)</f>
        <v>0</v>
      </c>
      <c r="H2675" s="20">
        <f>IF(gesamt!C2675="",0,gesamt!K2675)</f>
        <v>0</v>
      </c>
      <c r="I2675" s="19">
        <f t="shared" si="161"/>
        <v>176</v>
      </c>
      <c r="J2675" s="22">
        <f t="shared" si="162"/>
        <v>2674</v>
      </c>
      <c r="K2675" s="21">
        <f t="shared" ca="1" si="159"/>
        <v>1</v>
      </c>
      <c r="L2675" s="21">
        <f ca="1">IF(K2675=0,"",COUNTIF($K$2:K2675,"&gt;0"))</f>
        <v>2674</v>
      </c>
      <c r="M2675" s="50" t="str">
        <f t="shared" ca="1" si="160"/>
        <v>Eintrag 2674</v>
      </c>
    </row>
    <row r="2676" spans="1:13" s="18" customFormat="1" ht="14.25" x14ac:dyDescent="0.2">
      <c r="A2676" s="18" t="str">
        <f>IF(gesamt!C2676="",CONCATENATE("Eintrag ",J2676),gesamt!A2676)</f>
        <v>Eintrag 2675</v>
      </c>
      <c r="B2676" s="18">
        <v>100</v>
      </c>
      <c r="C2676" s="19">
        <f>IF(gesamt!C2676="",100,gesamt!D2676)</f>
        <v>100</v>
      </c>
      <c r="D2676" s="20">
        <f>IF(gesamt!C2676="",10,gesamt!G2676)</f>
        <v>10</v>
      </c>
      <c r="E2676" s="20">
        <f>IF(gesamt!C2676="",10,gesamt!H2676)</f>
        <v>10</v>
      </c>
      <c r="F2676" s="20">
        <f>IF(gesamt!C2676="",10,gesamt!I2676)</f>
        <v>10</v>
      </c>
      <c r="G2676" s="20">
        <f>IF(gesamt!C2676="",0,gesamt!J2676)</f>
        <v>0</v>
      </c>
      <c r="H2676" s="20">
        <f>IF(gesamt!C2676="",0,gesamt!K2676)</f>
        <v>0</v>
      </c>
      <c r="I2676" s="19">
        <f t="shared" si="161"/>
        <v>176</v>
      </c>
      <c r="J2676" s="22">
        <f t="shared" si="162"/>
        <v>2675</v>
      </c>
      <c r="K2676" s="21">
        <f t="shared" ca="1" si="159"/>
        <v>1</v>
      </c>
      <c r="L2676" s="21">
        <f ca="1">IF(K2676=0,"",COUNTIF($K$2:K2676,"&gt;0"))</f>
        <v>2675</v>
      </c>
      <c r="M2676" s="50" t="str">
        <f t="shared" ca="1" si="160"/>
        <v>Eintrag 2675</v>
      </c>
    </row>
    <row r="2677" spans="1:13" s="18" customFormat="1" ht="14.25" x14ac:dyDescent="0.2">
      <c r="A2677" s="18" t="str">
        <f>IF(gesamt!C2677="",CONCATENATE("Eintrag ",J2677),gesamt!A2677)</f>
        <v>Eintrag 2676</v>
      </c>
      <c r="B2677" s="18">
        <v>100</v>
      </c>
      <c r="C2677" s="19">
        <f>IF(gesamt!C2677="",100,gesamt!D2677)</f>
        <v>100</v>
      </c>
      <c r="D2677" s="20">
        <f>IF(gesamt!C2677="",10,gesamt!G2677)</f>
        <v>10</v>
      </c>
      <c r="E2677" s="20">
        <f>IF(gesamt!C2677="",10,gesamt!H2677)</f>
        <v>10</v>
      </c>
      <c r="F2677" s="20">
        <f>IF(gesamt!C2677="",10,gesamt!I2677)</f>
        <v>10</v>
      </c>
      <c r="G2677" s="20">
        <f>IF(gesamt!C2677="",0,gesamt!J2677)</f>
        <v>0</v>
      </c>
      <c r="H2677" s="20">
        <f>IF(gesamt!C2677="",0,gesamt!K2677)</f>
        <v>0</v>
      </c>
      <c r="I2677" s="19">
        <f t="shared" si="161"/>
        <v>176</v>
      </c>
      <c r="J2677" s="22">
        <f t="shared" si="162"/>
        <v>2676</v>
      </c>
      <c r="K2677" s="21">
        <f t="shared" ca="1" si="159"/>
        <v>1</v>
      </c>
      <c r="L2677" s="21">
        <f ca="1">IF(K2677=0,"",COUNTIF($K$2:K2677,"&gt;0"))</f>
        <v>2676</v>
      </c>
      <c r="M2677" s="50" t="str">
        <f t="shared" ca="1" si="160"/>
        <v>Eintrag 2676</v>
      </c>
    </row>
    <row r="2678" spans="1:13" s="18" customFormat="1" ht="14.25" x14ac:dyDescent="0.2">
      <c r="A2678" s="18" t="str">
        <f>IF(gesamt!C2678="",CONCATENATE("Eintrag ",J2678),gesamt!A2678)</f>
        <v>Eintrag 2677</v>
      </c>
      <c r="B2678" s="18">
        <v>100</v>
      </c>
      <c r="C2678" s="19">
        <f>IF(gesamt!C2678="",100,gesamt!D2678)</f>
        <v>100</v>
      </c>
      <c r="D2678" s="20">
        <f>IF(gesamt!C2678="",10,gesamt!G2678)</f>
        <v>10</v>
      </c>
      <c r="E2678" s="20">
        <f>IF(gesamt!C2678="",10,gesamt!H2678)</f>
        <v>10</v>
      </c>
      <c r="F2678" s="20">
        <f>IF(gesamt!C2678="",10,gesamt!I2678)</f>
        <v>10</v>
      </c>
      <c r="G2678" s="20">
        <f>IF(gesamt!C2678="",0,gesamt!J2678)</f>
        <v>0</v>
      </c>
      <c r="H2678" s="20">
        <f>IF(gesamt!C2678="",0,gesamt!K2678)</f>
        <v>0</v>
      </c>
      <c r="I2678" s="19">
        <f t="shared" si="161"/>
        <v>176</v>
      </c>
      <c r="J2678" s="22">
        <f t="shared" si="162"/>
        <v>2677</v>
      </c>
      <c r="K2678" s="21">
        <f t="shared" ca="1" si="159"/>
        <v>1</v>
      </c>
      <c r="L2678" s="21">
        <f ca="1">IF(K2678=0,"",COUNTIF($K$2:K2678,"&gt;0"))</f>
        <v>2677</v>
      </c>
      <c r="M2678" s="50" t="str">
        <f t="shared" ca="1" si="160"/>
        <v>Eintrag 2677</v>
      </c>
    </row>
    <row r="2679" spans="1:13" s="18" customFormat="1" ht="14.25" x14ac:dyDescent="0.2">
      <c r="A2679" s="18" t="str">
        <f>IF(gesamt!C2679="",CONCATENATE("Eintrag ",J2679),gesamt!A2679)</f>
        <v>Eintrag 2678</v>
      </c>
      <c r="B2679" s="18">
        <v>100</v>
      </c>
      <c r="C2679" s="19">
        <f>IF(gesamt!C2679="",100,gesamt!D2679)</f>
        <v>100</v>
      </c>
      <c r="D2679" s="20">
        <f>IF(gesamt!C2679="",10,gesamt!G2679)</f>
        <v>10</v>
      </c>
      <c r="E2679" s="20">
        <f>IF(gesamt!C2679="",10,gesamt!H2679)</f>
        <v>10</v>
      </c>
      <c r="F2679" s="20">
        <f>IF(gesamt!C2679="",10,gesamt!I2679)</f>
        <v>10</v>
      </c>
      <c r="G2679" s="20">
        <f>IF(gesamt!C2679="",0,gesamt!J2679)</f>
        <v>0</v>
      </c>
      <c r="H2679" s="20">
        <f>IF(gesamt!C2679="",0,gesamt!K2679)</f>
        <v>0</v>
      </c>
      <c r="I2679" s="19">
        <f t="shared" si="161"/>
        <v>176</v>
      </c>
      <c r="J2679" s="22">
        <f t="shared" si="162"/>
        <v>2678</v>
      </c>
      <c r="K2679" s="21">
        <f t="shared" ca="1" si="159"/>
        <v>1</v>
      </c>
      <c r="L2679" s="21">
        <f ca="1">IF(K2679=0,"",COUNTIF($K$2:K2679,"&gt;0"))</f>
        <v>2678</v>
      </c>
      <c r="M2679" s="50" t="str">
        <f t="shared" ca="1" si="160"/>
        <v>Eintrag 2678</v>
      </c>
    </row>
    <row r="2680" spans="1:13" s="18" customFormat="1" ht="14.25" x14ac:dyDescent="0.2">
      <c r="A2680" s="18" t="str">
        <f>IF(gesamt!C2680="",CONCATENATE("Eintrag ",J2680),gesamt!A2680)</f>
        <v>Eintrag 2679</v>
      </c>
      <c r="B2680" s="18">
        <v>100</v>
      </c>
      <c r="C2680" s="19">
        <f>IF(gesamt!C2680="",100,gesamt!D2680)</f>
        <v>100</v>
      </c>
      <c r="D2680" s="20">
        <f>IF(gesamt!C2680="",10,gesamt!G2680)</f>
        <v>10</v>
      </c>
      <c r="E2680" s="20">
        <f>IF(gesamt!C2680="",10,gesamt!H2680)</f>
        <v>10</v>
      </c>
      <c r="F2680" s="20">
        <f>IF(gesamt!C2680="",10,gesamt!I2680)</f>
        <v>10</v>
      </c>
      <c r="G2680" s="20">
        <f>IF(gesamt!C2680="",0,gesamt!J2680)</f>
        <v>0</v>
      </c>
      <c r="H2680" s="20">
        <f>IF(gesamt!C2680="",0,gesamt!K2680)</f>
        <v>0</v>
      </c>
      <c r="I2680" s="19">
        <f t="shared" si="161"/>
        <v>176</v>
      </c>
      <c r="J2680" s="22">
        <f t="shared" si="162"/>
        <v>2679</v>
      </c>
      <c r="K2680" s="21">
        <f t="shared" ca="1" si="159"/>
        <v>1</v>
      </c>
      <c r="L2680" s="21">
        <f ca="1">IF(K2680=0,"",COUNTIF($K$2:K2680,"&gt;0"))</f>
        <v>2679</v>
      </c>
      <c r="M2680" s="50" t="str">
        <f t="shared" ca="1" si="160"/>
        <v>Eintrag 2679</v>
      </c>
    </row>
    <row r="2681" spans="1:13" s="18" customFormat="1" ht="14.25" x14ac:dyDescent="0.2">
      <c r="A2681" s="18" t="str">
        <f>IF(gesamt!C2681="",CONCATENATE("Eintrag ",J2681),gesamt!A2681)</f>
        <v>Eintrag 2680</v>
      </c>
      <c r="B2681" s="18">
        <v>100</v>
      </c>
      <c r="C2681" s="19">
        <f>IF(gesamt!C2681="",100,gesamt!D2681)</f>
        <v>100</v>
      </c>
      <c r="D2681" s="20">
        <f>IF(gesamt!C2681="",10,gesamt!G2681)</f>
        <v>10</v>
      </c>
      <c r="E2681" s="20">
        <f>IF(gesamt!C2681="",10,gesamt!H2681)</f>
        <v>10</v>
      </c>
      <c r="F2681" s="20">
        <f>IF(gesamt!C2681="",10,gesamt!I2681)</f>
        <v>10</v>
      </c>
      <c r="G2681" s="20">
        <f>IF(gesamt!C2681="",0,gesamt!J2681)</f>
        <v>0</v>
      </c>
      <c r="H2681" s="20">
        <f>IF(gesamt!C2681="",0,gesamt!K2681)</f>
        <v>0</v>
      </c>
      <c r="I2681" s="19">
        <f t="shared" si="161"/>
        <v>176</v>
      </c>
      <c r="J2681" s="22">
        <f t="shared" si="162"/>
        <v>2680</v>
      </c>
      <c r="K2681" s="21">
        <f t="shared" ca="1" si="159"/>
        <v>1</v>
      </c>
      <c r="L2681" s="21">
        <f ca="1">IF(K2681=0,"",COUNTIF($K$2:K2681,"&gt;0"))</f>
        <v>2680</v>
      </c>
      <c r="M2681" s="50" t="str">
        <f t="shared" ca="1" si="160"/>
        <v>Eintrag 2680</v>
      </c>
    </row>
    <row r="2682" spans="1:13" s="18" customFormat="1" ht="14.25" x14ac:dyDescent="0.2">
      <c r="A2682" s="18" t="str">
        <f>IF(gesamt!C2682="",CONCATENATE("Eintrag ",J2682),gesamt!A2682)</f>
        <v>Eintrag 2681</v>
      </c>
      <c r="B2682" s="18">
        <v>100</v>
      </c>
      <c r="C2682" s="19">
        <f>IF(gesamt!C2682="",100,gesamt!D2682)</f>
        <v>100</v>
      </c>
      <c r="D2682" s="20">
        <f>IF(gesamt!C2682="",10,gesamt!G2682)</f>
        <v>10</v>
      </c>
      <c r="E2682" s="20">
        <f>IF(gesamt!C2682="",10,gesamt!H2682)</f>
        <v>10</v>
      </c>
      <c r="F2682" s="20">
        <f>IF(gesamt!C2682="",10,gesamt!I2682)</f>
        <v>10</v>
      </c>
      <c r="G2682" s="20">
        <f>IF(gesamt!C2682="",0,gesamt!J2682)</f>
        <v>0</v>
      </c>
      <c r="H2682" s="20">
        <f>IF(gesamt!C2682="",0,gesamt!K2682)</f>
        <v>0</v>
      </c>
      <c r="I2682" s="19">
        <f t="shared" si="161"/>
        <v>176</v>
      </c>
      <c r="J2682" s="22">
        <f t="shared" si="162"/>
        <v>2681</v>
      </c>
      <c r="K2682" s="21">
        <f t="shared" ca="1" si="159"/>
        <v>1</v>
      </c>
      <c r="L2682" s="21">
        <f ca="1">IF(K2682=0,"",COUNTIF($K$2:K2682,"&gt;0"))</f>
        <v>2681</v>
      </c>
      <c r="M2682" s="50" t="str">
        <f t="shared" ca="1" si="160"/>
        <v>Eintrag 2681</v>
      </c>
    </row>
    <row r="2683" spans="1:13" s="18" customFormat="1" ht="14.25" x14ac:dyDescent="0.2">
      <c r="A2683" s="18" t="str">
        <f>IF(gesamt!C2683="",CONCATENATE("Eintrag ",J2683),gesamt!A2683)</f>
        <v>Eintrag 2682</v>
      </c>
      <c r="B2683" s="18">
        <v>100</v>
      </c>
      <c r="C2683" s="19">
        <f>IF(gesamt!C2683="",100,gesamt!D2683)</f>
        <v>100</v>
      </c>
      <c r="D2683" s="20">
        <f>IF(gesamt!C2683="",10,gesamt!G2683)</f>
        <v>10</v>
      </c>
      <c r="E2683" s="20">
        <f>IF(gesamt!C2683="",10,gesamt!H2683)</f>
        <v>10</v>
      </c>
      <c r="F2683" s="20">
        <f>IF(gesamt!C2683="",10,gesamt!I2683)</f>
        <v>10</v>
      </c>
      <c r="G2683" s="20">
        <f>IF(gesamt!C2683="",0,gesamt!J2683)</f>
        <v>0</v>
      </c>
      <c r="H2683" s="20">
        <f>IF(gesamt!C2683="",0,gesamt!K2683)</f>
        <v>0</v>
      </c>
      <c r="I2683" s="19">
        <f t="shared" si="161"/>
        <v>176</v>
      </c>
      <c r="J2683" s="22">
        <f t="shared" si="162"/>
        <v>2682</v>
      </c>
      <c r="K2683" s="21">
        <f t="shared" ref="K2683:K2746" ca="1" si="163">IFERROR(SEARCH(INDIRECT(CELL("address")),A2683),0)</f>
        <v>1</v>
      </c>
      <c r="L2683" s="21">
        <f ca="1">IF(K2683=0,"",COUNTIF($K$2:K2683,"&gt;0"))</f>
        <v>2682</v>
      </c>
      <c r="M2683" s="50" t="str">
        <f t="shared" ca="1" si="160"/>
        <v>Eintrag 2682</v>
      </c>
    </row>
    <row r="2684" spans="1:13" s="18" customFormat="1" ht="14.25" x14ac:dyDescent="0.2">
      <c r="A2684" s="18" t="str">
        <f>IF(gesamt!C2684="",CONCATENATE("Eintrag ",J2684),gesamt!A2684)</f>
        <v>Eintrag 2683</v>
      </c>
      <c r="B2684" s="18">
        <v>100</v>
      </c>
      <c r="C2684" s="19">
        <f>IF(gesamt!C2684="",100,gesamt!D2684)</f>
        <v>100</v>
      </c>
      <c r="D2684" s="20">
        <f>IF(gesamt!C2684="",10,gesamt!G2684)</f>
        <v>10</v>
      </c>
      <c r="E2684" s="20">
        <f>IF(gesamt!C2684="",10,gesamt!H2684)</f>
        <v>10</v>
      </c>
      <c r="F2684" s="20">
        <f>IF(gesamt!C2684="",10,gesamt!I2684)</f>
        <v>10</v>
      </c>
      <c r="G2684" s="20">
        <f>IF(gesamt!C2684="",0,gesamt!J2684)</f>
        <v>0</v>
      </c>
      <c r="H2684" s="20">
        <f>IF(gesamt!C2684="",0,gesamt!K2684)</f>
        <v>0</v>
      </c>
      <c r="I2684" s="19">
        <f t="shared" si="161"/>
        <v>176</v>
      </c>
      <c r="J2684" s="22">
        <f t="shared" si="162"/>
        <v>2683</v>
      </c>
      <c r="K2684" s="21">
        <f t="shared" ca="1" si="163"/>
        <v>1</v>
      </c>
      <c r="L2684" s="21">
        <f ca="1">IF(K2684=0,"",COUNTIF($K$2:K2684,"&gt;0"))</f>
        <v>2683</v>
      </c>
      <c r="M2684" s="50" t="str">
        <f t="shared" ca="1" si="160"/>
        <v>Eintrag 2683</v>
      </c>
    </row>
    <row r="2685" spans="1:13" s="18" customFormat="1" ht="14.25" x14ac:dyDescent="0.2">
      <c r="A2685" s="18" t="str">
        <f>IF(gesamt!C2685="",CONCATENATE("Eintrag ",J2685),gesamt!A2685)</f>
        <v>Eintrag 2684</v>
      </c>
      <c r="B2685" s="18">
        <v>100</v>
      </c>
      <c r="C2685" s="19">
        <f>IF(gesamt!C2685="",100,gesamt!D2685)</f>
        <v>100</v>
      </c>
      <c r="D2685" s="20">
        <f>IF(gesamt!C2685="",10,gesamt!G2685)</f>
        <v>10</v>
      </c>
      <c r="E2685" s="20">
        <f>IF(gesamt!C2685="",10,gesamt!H2685)</f>
        <v>10</v>
      </c>
      <c r="F2685" s="20">
        <f>IF(gesamt!C2685="",10,gesamt!I2685)</f>
        <v>10</v>
      </c>
      <c r="G2685" s="20">
        <f>IF(gesamt!C2685="",0,gesamt!J2685)</f>
        <v>0</v>
      </c>
      <c r="H2685" s="20">
        <f>IF(gesamt!C2685="",0,gesamt!K2685)</f>
        <v>0</v>
      </c>
      <c r="I2685" s="19">
        <f t="shared" si="161"/>
        <v>176</v>
      </c>
      <c r="J2685" s="22">
        <f t="shared" si="162"/>
        <v>2684</v>
      </c>
      <c r="K2685" s="21">
        <f t="shared" ca="1" si="163"/>
        <v>1</v>
      </c>
      <c r="L2685" s="21">
        <f ca="1">IF(K2685=0,"",COUNTIF($K$2:K2685,"&gt;0"))</f>
        <v>2684</v>
      </c>
      <c r="M2685" s="50" t="str">
        <f t="shared" ca="1" si="160"/>
        <v>Eintrag 2684</v>
      </c>
    </row>
    <row r="2686" spans="1:13" s="18" customFormat="1" ht="14.25" x14ac:dyDescent="0.2">
      <c r="A2686" s="18" t="str">
        <f>IF(gesamt!C2686="",CONCATENATE("Eintrag ",J2686),gesamt!A2686)</f>
        <v>Eintrag 2685</v>
      </c>
      <c r="B2686" s="18">
        <v>100</v>
      </c>
      <c r="C2686" s="19">
        <f>IF(gesamt!C2686="",100,gesamt!D2686)</f>
        <v>100</v>
      </c>
      <c r="D2686" s="20">
        <f>IF(gesamt!C2686="",10,gesamt!G2686)</f>
        <v>10</v>
      </c>
      <c r="E2686" s="20">
        <f>IF(gesamt!C2686="",10,gesamt!H2686)</f>
        <v>10</v>
      </c>
      <c r="F2686" s="20">
        <f>IF(gesamt!C2686="",10,gesamt!I2686)</f>
        <v>10</v>
      </c>
      <c r="G2686" s="20">
        <f>IF(gesamt!C2686="",0,gesamt!J2686)</f>
        <v>0</v>
      </c>
      <c r="H2686" s="20">
        <f>IF(gesamt!C2686="",0,gesamt!K2686)</f>
        <v>0</v>
      </c>
      <c r="I2686" s="19">
        <f t="shared" si="161"/>
        <v>176</v>
      </c>
      <c r="J2686" s="22">
        <f t="shared" si="162"/>
        <v>2685</v>
      </c>
      <c r="K2686" s="21">
        <f t="shared" ca="1" si="163"/>
        <v>1</v>
      </c>
      <c r="L2686" s="21">
        <f ca="1">IF(K2686=0,"",COUNTIF($K$2:K2686,"&gt;0"))</f>
        <v>2685</v>
      </c>
      <c r="M2686" s="50" t="str">
        <f t="shared" ca="1" si="160"/>
        <v>Eintrag 2685</v>
      </c>
    </row>
    <row r="2687" spans="1:13" s="18" customFormat="1" ht="14.25" x14ac:dyDescent="0.2">
      <c r="A2687" s="18" t="str">
        <f>IF(gesamt!C2687="",CONCATENATE("Eintrag ",J2687),gesamt!A2687)</f>
        <v>Eintrag 2686</v>
      </c>
      <c r="B2687" s="18">
        <v>100</v>
      </c>
      <c r="C2687" s="19">
        <f>IF(gesamt!C2687="",100,gesamt!D2687)</f>
        <v>100</v>
      </c>
      <c r="D2687" s="20">
        <f>IF(gesamt!C2687="",10,gesamt!G2687)</f>
        <v>10</v>
      </c>
      <c r="E2687" s="20">
        <f>IF(gesamt!C2687="",10,gesamt!H2687)</f>
        <v>10</v>
      </c>
      <c r="F2687" s="20">
        <f>IF(gesamt!C2687="",10,gesamt!I2687)</f>
        <v>10</v>
      </c>
      <c r="G2687" s="20">
        <f>IF(gesamt!C2687="",0,gesamt!J2687)</f>
        <v>0</v>
      </c>
      <c r="H2687" s="20">
        <f>IF(gesamt!C2687="",0,gesamt!K2687)</f>
        <v>0</v>
      </c>
      <c r="I2687" s="19">
        <f t="shared" si="161"/>
        <v>176</v>
      </c>
      <c r="J2687" s="22">
        <f t="shared" si="162"/>
        <v>2686</v>
      </c>
      <c r="K2687" s="21">
        <f t="shared" ca="1" si="163"/>
        <v>1</v>
      </c>
      <c r="L2687" s="21">
        <f ca="1">IF(K2687=0,"",COUNTIF($K$2:K2687,"&gt;0"))</f>
        <v>2686</v>
      </c>
      <c r="M2687" s="50" t="str">
        <f t="shared" ca="1" si="160"/>
        <v>Eintrag 2686</v>
      </c>
    </row>
    <row r="2688" spans="1:13" s="18" customFormat="1" ht="14.25" x14ac:dyDescent="0.2">
      <c r="A2688" s="18" t="str">
        <f>IF(gesamt!C2688="",CONCATENATE("Eintrag ",J2688),gesamt!A2688)</f>
        <v>Eintrag 2687</v>
      </c>
      <c r="B2688" s="18">
        <v>100</v>
      </c>
      <c r="C2688" s="19">
        <f>IF(gesamt!C2688="",100,gesamt!D2688)</f>
        <v>100</v>
      </c>
      <c r="D2688" s="20">
        <f>IF(gesamt!C2688="",10,gesamt!G2688)</f>
        <v>10</v>
      </c>
      <c r="E2688" s="20">
        <f>IF(gesamt!C2688="",10,gesamt!H2688)</f>
        <v>10</v>
      </c>
      <c r="F2688" s="20">
        <f>IF(gesamt!C2688="",10,gesamt!I2688)</f>
        <v>10</v>
      </c>
      <c r="G2688" s="20">
        <f>IF(gesamt!C2688="",0,gesamt!J2688)</f>
        <v>0</v>
      </c>
      <c r="H2688" s="20">
        <f>IF(gesamt!C2688="",0,gesamt!K2688)</f>
        <v>0</v>
      </c>
      <c r="I2688" s="19">
        <f t="shared" si="161"/>
        <v>176</v>
      </c>
      <c r="J2688" s="22">
        <f t="shared" si="162"/>
        <v>2687</v>
      </c>
      <c r="K2688" s="21">
        <f t="shared" ca="1" si="163"/>
        <v>1</v>
      </c>
      <c r="L2688" s="21">
        <f ca="1">IF(K2688=0,"",COUNTIF($K$2:K2688,"&gt;0"))</f>
        <v>2687</v>
      </c>
      <c r="M2688" s="50" t="str">
        <f t="shared" ca="1" si="160"/>
        <v>Eintrag 2687</v>
      </c>
    </row>
    <row r="2689" spans="1:13" s="18" customFormat="1" ht="14.25" x14ac:dyDescent="0.2">
      <c r="A2689" s="18" t="str">
        <f>IF(gesamt!C2689="",CONCATENATE("Eintrag ",J2689),gesamt!A2689)</f>
        <v>Eintrag 2688</v>
      </c>
      <c r="B2689" s="18">
        <v>100</v>
      </c>
      <c r="C2689" s="19">
        <f>IF(gesamt!C2689="",100,gesamt!D2689)</f>
        <v>100</v>
      </c>
      <c r="D2689" s="20">
        <f>IF(gesamt!C2689="",10,gesamt!G2689)</f>
        <v>10</v>
      </c>
      <c r="E2689" s="20">
        <f>IF(gesamt!C2689="",10,gesamt!H2689)</f>
        <v>10</v>
      </c>
      <c r="F2689" s="20">
        <f>IF(gesamt!C2689="",10,gesamt!I2689)</f>
        <v>10</v>
      </c>
      <c r="G2689" s="20">
        <f>IF(gesamt!C2689="",0,gesamt!J2689)</f>
        <v>0</v>
      </c>
      <c r="H2689" s="20">
        <f>IF(gesamt!C2689="",0,gesamt!K2689)</f>
        <v>0</v>
      </c>
      <c r="I2689" s="19">
        <f t="shared" si="161"/>
        <v>176</v>
      </c>
      <c r="J2689" s="22">
        <f t="shared" si="162"/>
        <v>2688</v>
      </c>
      <c r="K2689" s="21">
        <f t="shared" ca="1" si="163"/>
        <v>1</v>
      </c>
      <c r="L2689" s="21">
        <f ca="1">IF(K2689=0,"",COUNTIF($K$2:K2689,"&gt;0"))</f>
        <v>2688</v>
      </c>
      <c r="M2689" s="50" t="str">
        <f t="shared" ca="1" si="160"/>
        <v>Eintrag 2688</v>
      </c>
    </row>
    <row r="2690" spans="1:13" s="18" customFormat="1" ht="14.25" x14ac:dyDescent="0.2">
      <c r="A2690" s="18" t="str">
        <f>IF(gesamt!C2690="",CONCATENATE("Eintrag ",J2690),gesamt!A2690)</f>
        <v>Eintrag 2689</v>
      </c>
      <c r="B2690" s="18">
        <v>100</v>
      </c>
      <c r="C2690" s="19">
        <f>IF(gesamt!C2690="",100,gesamt!D2690)</f>
        <v>100</v>
      </c>
      <c r="D2690" s="20">
        <f>IF(gesamt!C2690="",10,gesamt!G2690)</f>
        <v>10</v>
      </c>
      <c r="E2690" s="20">
        <f>IF(gesamt!C2690="",10,gesamt!H2690)</f>
        <v>10</v>
      </c>
      <c r="F2690" s="20">
        <f>IF(gesamt!C2690="",10,gesamt!I2690)</f>
        <v>10</v>
      </c>
      <c r="G2690" s="20">
        <f>IF(gesamt!C2690="",0,gesamt!J2690)</f>
        <v>0</v>
      </c>
      <c r="H2690" s="20">
        <f>IF(gesamt!C2690="",0,gesamt!K2690)</f>
        <v>0</v>
      </c>
      <c r="I2690" s="19">
        <f t="shared" si="161"/>
        <v>176</v>
      </c>
      <c r="J2690" s="22">
        <f t="shared" si="162"/>
        <v>2689</v>
      </c>
      <c r="K2690" s="21">
        <f t="shared" ca="1" si="163"/>
        <v>1</v>
      </c>
      <c r="L2690" s="21">
        <f ca="1">IF(K2690=0,"",COUNTIF($K$2:K2690,"&gt;0"))</f>
        <v>2689</v>
      </c>
      <c r="M2690" s="50" t="str">
        <f t="shared" ref="M2690:M2753" ca="1" si="164">IFERROR(INDEX(A:A,MATCH(ROW(K2689),L:L,0)),"")</f>
        <v>Eintrag 2689</v>
      </c>
    </row>
    <row r="2691" spans="1:13" s="18" customFormat="1" ht="14.25" x14ac:dyDescent="0.2">
      <c r="A2691" s="18" t="str">
        <f>IF(gesamt!C2691="",CONCATENATE("Eintrag ",J2691),gesamt!A2691)</f>
        <v>Eintrag 2690</v>
      </c>
      <c r="B2691" s="18">
        <v>100</v>
      </c>
      <c r="C2691" s="19">
        <f>IF(gesamt!C2691="",100,gesamt!D2691)</f>
        <v>100</v>
      </c>
      <c r="D2691" s="20">
        <f>IF(gesamt!C2691="",10,gesamt!G2691)</f>
        <v>10</v>
      </c>
      <c r="E2691" s="20">
        <f>IF(gesamt!C2691="",10,gesamt!H2691)</f>
        <v>10</v>
      </c>
      <c r="F2691" s="20">
        <f>IF(gesamt!C2691="",10,gesamt!I2691)</f>
        <v>10</v>
      </c>
      <c r="G2691" s="20">
        <f>IF(gesamt!C2691="",0,gesamt!J2691)</f>
        <v>0</v>
      </c>
      <c r="H2691" s="20">
        <f>IF(gesamt!C2691="",0,gesamt!K2691)</f>
        <v>0</v>
      </c>
      <c r="I2691" s="19">
        <f t="shared" ref="I2691:I2754" si="165">D2691*4.1+E2691*9.3+F2691*4.2+G2691*7+H2691*3</f>
        <v>176</v>
      </c>
      <c r="J2691" s="22">
        <f t="shared" si="162"/>
        <v>2690</v>
      </c>
      <c r="K2691" s="21">
        <f t="shared" ca="1" si="163"/>
        <v>1</v>
      </c>
      <c r="L2691" s="21">
        <f ca="1">IF(K2691=0,"",COUNTIF($K$2:K2691,"&gt;0"))</f>
        <v>2690</v>
      </c>
      <c r="M2691" s="50" t="str">
        <f t="shared" ca="1" si="164"/>
        <v>Eintrag 2690</v>
      </c>
    </row>
    <row r="2692" spans="1:13" s="18" customFormat="1" ht="14.25" x14ac:dyDescent="0.2">
      <c r="A2692" s="18" t="str">
        <f>IF(gesamt!C2692="",CONCATENATE("Eintrag ",J2692),gesamt!A2692)</f>
        <v>Eintrag 2691</v>
      </c>
      <c r="B2692" s="18">
        <v>100</v>
      </c>
      <c r="C2692" s="19">
        <f>IF(gesamt!C2692="",100,gesamt!D2692)</f>
        <v>100</v>
      </c>
      <c r="D2692" s="20">
        <f>IF(gesamt!C2692="",10,gesamt!G2692)</f>
        <v>10</v>
      </c>
      <c r="E2692" s="20">
        <f>IF(gesamt!C2692="",10,gesamt!H2692)</f>
        <v>10</v>
      </c>
      <c r="F2692" s="20">
        <f>IF(gesamt!C2692="",10,gesamt!I2692)</f>
        <v>10</v>
      </c>
      <c r="G2692" s="20">
        <f>IF(gesamt!C2692="",0,gesamt!J2692)</f>
        <v>0</v>
      </c>
      <c r="H2692" s="20">
        <f>IF(gesamt!C2692="",0,gesamt!K2692)</f>
        <v>0</v>
      </c>
      <c r="I2692" s="19">
        <f t="shared" si="165"/>
        <v>176</v>
      </c>
      <c r="J2692" s="22">
        <f t="shared" si="162"/>
        <v>2691</v>
      </c>
      <c r="K2692" s="21">
        <f t="shared" ca="1" si="163"/>
        <v>1</v>
      </c>
      <c r="L2692" s="21">
        <f ca="1">IF(K2692=0,"",COUNTIF($K$2:K2692,"&gt;0"))</f>
        <v>2691</v>
      </c>
      <c r="M2692" s="50" t="str">
        <f t="shared" ca="1" si="164"/>
        <v>Eintrag 2691</v>
      </c>
    </row>
    <row r="2693" spans="1:13" s="18" customFormat="1" ht="14.25" x14ac:dyDescent="0.2">
      <c r="A2693" s="18" t="str">
        <f>IF(gesamt!C2693="",CONCATENATE("Eintrag ",J2693),gesamt!A2693)</f>
        <v>Eintrag 2692</v>
      </c>
      <c r="B2693" s="18">
        <v>100</v>
      </c>
      <c r="C2693" s="19">
        <f>IF(gesamt!C2693="",100,gesamt!D2693)</f>
        <v>100</v>
      </c>
      <c r="D2693" s="20">
        <f>IF(gesamt!C2693="",10,gesamt!G2693)</f>
        <v>10</v>
      </c>
      <c r="E2693" s="20">
        <f>IF(gesamt!C2693="",10,gesamt!H2693)</f>
        <v>10</v>
      </c>
      <c r="F2693" s="20">
        <f>IF(gesamt!C2693="",10,gesamt!I2693)</f>
        <v>10</v>
      </c>
      <c r="G2693" s="20">
        <f>IF(gesamt!C2693="",0,gesamt!J2693)</f>
        <v>0</v>
      </c>
      <c r="H2693" s="20">
        <f>IF(gesamt!C2693="",0,gesamt!K2693)</f>
        <v>0</v>
      </c>
      <c r="I2693" s="19">
        <f t="shared" si="165"/>
        <v>176</v>
      </c>
      <c r="J2693" s="22">
        <f t="shared" si="162"/>
        <v>2692</v>
      </c>
      <c r="K2693" s="21">
        <f t="shared" ca="1" si="163"/>
        <v>1</v>
      </c>
      <c r="L2693" s="21">
        <f ca="1">IF(K2693=0,"",COUNTIF($K$2:K2693,"&gt;0"))</f>
        <v>2692</v>
      </c>
      <c r="M2693" s="50" t="str">
        <f t="shared" ca="1" si="164"/>
        <v>Eintrag 2692</v>
      </c>
    </row>
    <row r="2694" spans="1:13" s="18" customFormat="1" ht="14.25" x14ac:dyDescent="0.2">
      <c r="A2694" s="18" t="str">
        <f>IF(gesamt!C2694="",CONCATENATE("Eintrag ",J2694),gesamt!A2694)</f>
        <v>Eintrag 2693</v>
      </c>
      <c r="B2694" s="18">
        <v>100</v>
      </c>
      <c r="C2694" s="19">
        <f>IF(gesamt!C2694="",100,gesamt!D2694)</f>
        <v>100</v>
      </c>
      <c r="D2694" s="20">
        <f>IF(gesamt!C2694="",10,gesamt!G2694)</f>
        <v>10</v>
      </c>
      <c r="E2694" s="20">
        <f>IF(gesamt!C2694="",10,gesamt!H2694)</f>
        <v>10</v>
      </c>
      <c r="F2694" s="20">
        <f>IF(gesamt!C2694="",10,gesamt!I2694)</f>
        <v>10</v>
      </c>
      <c r="G2694" s="20">
        <f>IF(gesamt!C2694="",0,gesamt!J2694)</f>
        <v>0</v>
      </c>
      <c r="H2694" s="20">
        <f>IF(gesamt!C2694="",0,gesamt!K2694)</f>
        <v>0</v>
      </c>
      <c r="I2694" s="19">
        <f t="shared" si="165"/>
        <v>176</v>
      </c>
      <c r="J2694" s="22">
        <f t="shared" si="162"/>
        <v>2693</v>
      </c>
      <c r="K2694" s="21">
        <f t="shared" ca="1" si="163"/>
        <v>1</v>
      </c>
      <c r="L2694" s="21">
        <f ca="1">IF(K2694=0,"",COUNTIF($K$2:K2694,"&gt;0"))</f>
        <v>2693</v>
      </c>
      <c r="M2694" s="50" t="str">
        <f t="shared" ca="1" si="164"/>
        <v>Eintrag 2693</v>
      </c>
    </row>
    <row r="2695" spans="1:13" s="18" customFormat="1" ht="14.25" x14ac:dyDescent="0.2">
      <c r="A2695" s="18" t="str">
        <f>IF(gesamt!C2695="",CONCATENATE("Eintrag ",J2695),gesamt!A2695)</f>
        <v>Eintrag 2694</v>
      </c>
      <c r="B2695" s="18">
        <v>100</v>
      </c>
      <c r="C2695" s="19">
        <f>IF(gesamt!C2695="",100,gesamt!D2695)</f>
        <v>100</v>
      </c>
      <c r="D2695" s="20">
        <f>IF(gesamt!C2695="",10,gesamt!G2695)</f>
        <v>10</v>
      </c>
      <c r="E2695" s="20">
        <f>IF(gesamt!C2695="",10,gesamt!H2695)</f>
        <v>10</v>
      </c>
      <c r="F2695" s="20">
        <f>IF(gesamt!C2695="",10,gesamt!I2695)</f>
        <v>10</v>
      </c>
      <c r="G2695" s="20">
        <f>IF(gesamt!C2695="",0,gesamt!J2695)</f>
        <v>0</v>
      </c>
      <c r="H2695" s="20">
        <f>IF(gesamt!C2695="",0,gesamt!K2695)</f>
        <v>0</v>
      </c>
      <c r="I2695" s="19">
        <f t="shared" si="165"/>
        <v>176</v>
      </c>
      <c r="J2695" s="22">
        <f t="shared" si="162"/>
        <v>2694</v>
      </c>
      <c r="K2695" s="21">
        <f t="shared" ca="1" si="163"/>
        <v>1</v>
      </c>
      <c r="L2695" s="21">
        <f ca="1">IF(K2695=0,"",COUNTIF($K$2:K2695,"&gt;0"))</f>
        <v>2694</v>
      </c>
      <c r="M2695" s="50" t="str">
        <f t="shared" ca="1" si="164"/>
        <v>Eintrag 2694</v>
      </c>
    </row>
    <row r="2696" spans="1:13" s="18" customFormat="1" ht="14.25" x14ac:dyDescent="0.2">
      <c r="A2696" s="18" t="str">
        <f>IF(gesamt!C2696="",CONCATENATE("Eintrag ",J2696),gesamt!A2696)</f>
        <v>Eintrag 2695</v>
      </c>
      <c r="B2696" s="18">
        <v>100</v>
      </c>
      <c r="C2696" s="19">
        <f>IF(gesamt!C2696="",100,gesamt!D2696)</f>
        <v>100</v>
      </c>
      <c r="D2696" s="20">
        <f>IF(gesamt!C2696="",10,gesamt!G2696)</f>
        <v>10</v>
      </c>
      <c r="E2696" s="20">
        <f>IF(gesamt!C2696="",10,gesamt!H2696)</f>
        <v>10</v>
      </c>
      <c r="F2696" s="20">
        <f>IF(gesamt!C2696="",10,gesamt!I2696)</f>
        <v>10</v>
      </c>
      <c r="G2696" s="20">
        <f>IF(gesamt!C2696="",0,gesamt!J2696)</f>
        <v>0</v>
      </c>
      <c r="H2696" s="20">
        <f>IF(gesamt!C2696="",0,gesamt!K2696)</f>
        <v>0</v>
      </c>
      <c r="I2696" s="19">
        <f t="shared" si="165"/>
        <v>176</v>
      </c>
      <c r="J2696" s="22">
        <f t="shared" si="162"/>
        <v>2695</v>
      </c>
      <c r="K2696" s="21">
        <f t="shared" ca="1" si="163"/>
        <v>1</v>
      </c>
      <c r="L2696" s="21">
        <f ca="1">IF(K2696=0,"",COUNTIF($K$2:K2696,"&gt;0"))</f>
        <v>2695</v>
      </c>
      <c r="M2696" s="50" t="str">
        <f t="shared" ca="1" si="164"/>
        <v>Eintrag 2695</v>
      </c>
    </row>
    <row r="2697" spans="1:13" s="18" customFormat="1" ht="14.25" x14ac:dyDescent="0.2">
      <c r="A2697" s="18" t="str">
        <f>IF(gesamt!C2697="",CONCATENATE("Eintrag ",J2697),gesamt!A2697)</f>
        <v>Eintrag 2696</v>
      </c>
      <c r="B2697" s="18">
        <v>100</v>
      </c>
      <c r="C2697" s="19">
        <f>IF(gesamt!C2697="",100,gesamt!D2697)</f>
        <v>100</v>
      </c>
      <c r="D2697" s="20">
        <f>IF(gesamt!C2697="",10,gesamt!G2697)</f>
        <v>10</v>
      </c>
      <c r="E2697" s="20">
        <f>IF(gesamt!C2697="",10,gesamt!H2697)</f>
        <v>10</v>
      </c>
      <c r="F2697" s="20">
        <f>IF(gesamt!C2697="",10,gesamt!I2697)</f>
        <v>10</v>
      </c>
      <c r="G2697" s="20">
        <f>IF(gesamt!C2697="",0,gesamt!J2697)</f>
        <v>0</v>
      </c>
      <c r="H2697" s="20">
        <f>IF(gesamt!C2697="",0,gesamt!K2697)</f>
        <v>0</v>
      </c>
      <c r="I2697" s="19">
        <f t="shared" si="165"/>
        <v>176</v>
      </c>
      <c r="J2697" s="22">
        <f t="shared" si="162"/>
        <v>2696</v>
      </c>
      <c r="K2697" s="21">
        <f t="shared" ca="1" si="163"/>
        <v>1</v>
      </c>
      <c r="L2697" s="21">
        <f ca="1">IF(K2697=0,"",COUNTIF($K$2:K2697,"&gt;0"))</f>
        <v>2696</v>
      </c>
      <c r="M2697" s="50" t="str">
        <f t="shared" ca="1" si="164"/>
        <v>Eintrag 2696</v>
      </c>
    </row>
    <row r="2698" spans="1:13" s="18" customFormat="1" ht="14.25" x14ac:dyDescent="0.2">
      <c r="A2698" s="18" t="str">
        <f>IF(gesamt!C2698="",CONCATENATE("Eintrag ",J2698),gesamt!A2698)</f>
        <v>Eintrag 2697</v>
      </c>
      <c r="B2698" s="18">
        <v>100</v>
      </c>
      <c r="C2698" s="19">
        <f>IF(gesamt!C2698="",100,gesamt!D2698)</f>
        <v>100</v>
      </c>
      <c r="D2698" s="20">
        <f>IF(gesamt!C2698="",10,gesamt!G2698)</f>
        <v>10</v>
      </c>
      <c r="E2698" s="20">
        <f>IF(gesamt!C2698="",10,gesamt!H2698)</f>
        <v>10</v>
      </c>
      <c r="F2698" s="20">
        <f>IF(gesamt!C2698="",10,gesamt!I2698)</f>
        <v>10</v>
      </c>
      <c r="G2698" s="20">
        <f>IF(gesamt!C2698="",0,gesamt!J2698)</f>
        <v>0</v>
      </c>
      <c r="H2698" s="20">
        <f>IF(gesamt!C2698="",0,gesamt!K2698)</f>
        <v>0</v>
      </c>
      <c r="I2698" s="19">
        <f t="shared" si="165"/>
        <v>176</v>
      </c>
      <c r="J2698" s="22">
        <f t="shared" si="162"/>
        <v>2697</v>
      </c>
      <c r="K2698" s="21">
        <f t="shared" ca="1" si="163"/>
        <v>1</v>
      </c>
      <c r="L2698" s="21">
        <f ca="1">IF(K2698=0,"",COUNTIF($K$2:K2698,"&gt;0"))</f>
        <v>2697</v>
      </c>
      <c r="M2698" s="50" t="str">
        <f t="shared" ca="1" si="164"/>
        <v>Eintrag 2697</v>
      </c>
    </row>
    <row r="2699" spans="1:13" s="18" customFormat="1" ht="14.25" x14ac:dyDescent="0.2">
      <c r="A2699" s="18" t="str">
        <f>IF(gesamt!C2699="",CONCATENATE("Eintrag ",J2699),gesamt!A2699)</f>
        <v>Eintrag 2698</v>
      </c>
      <c r="B2699" s="18">
        <v>100</v>
      </c>
      <c r="C2699" s="19">
        <f>IF(gesamt!C2699="",100,gesamt!D2699)</f>
        <v>100</v>
      </c>
      <c r="D2699" s="20">
        <f>IF(gesamt!C2699="",10,gesamt!G2699)</f>
        <v>10</v>
      </c>
      <c r="E2699" s="20">
        <f>IF(gesamt!C2699="",10,gesamt!H2699)</f>
        <v>10</v>
      </c>
      <c r="F2699" s="20">
        <f>IF(gesamt!C2699="",10,gesamt!I2699)</f>
        <v>10</v>
      </c>
      <c r="G2699" s="20">
        <f>IF(gesamt!C2699="",0,gesamt!J2699)</f>
        <v>0</v>
      </c>
      <c r="H2699" s="20">
        <f>IF(gesamt!C2699="",0,gesamt!K2699)</f>
        <v>0</v>
      </c>
      <c r="I2699" s="19">
        <f t="shared" si="165"/>
        <v>176</v>
      </c>
      <c r="J2699" s="22">
        <f t="shared" si="162"/>
        <v>2698</v>
      </c>
      <c r="K2699" s="21">
        <f t="shared" ca="1" si="163"/>
        <v>1</v>
      </c>
      <c r="L2699" s="21">
        <f ca="1">IF(K2699=0,"",COUNTIF($K$2:K2699,"&gt;0"))</f>
        <v>2698</v>
      </c>
      <c r="M2699" s="50" t="str">
        <f t="shared" ca="1" si="164"/>
        <v>Eintrag 2698</v>
      </c>
    </row>
    <row r="2700" spans="1:13" s="18" customFormat="1" ht="14.25" x14ac:dyDescent="0.2">
      <c r="A2700" s="18" t="str">
        <f>IF(gesamt!C2700="",CONCATENATE("Eintrag ",J2700),gesamt!A2700)</f>
        <v>Eintrag 2699</v>
      </c>
      <c r="B2700" s="18">
        <v>100</v>
      </c>
      <c r="C2700" s="19">
        <f>IF(gesamt!C2700="",100,gesamt!D2700)</f>
        <v>100</v>
      </c>
      <c r="D2700" s="20">
        <f>IF(gesamt!C2700="",10,gesamt!G2700)</f>
        <v>10</v>
      </c>
      <c r="E2700" s="20">
        <f>IF(gesamt!C2700="",10,gesamt!H2700)</f>
        <v>10</v>
      </c>
      <c r="F2700" s="20">
        <f>IF(gesamt!C2700="",10,gesamt!I2700)</f>
        <v>10</v>
      </c>
      <c r="G2700" s="20">
        <f>IF(gesamt!C2700="",0,gesamt!J2700)</f>
        <v>0</v>
      </c>
      <c r="H2700" s="20">
        <f>IF(gesamt!C2700="",0,gesamt!K2700)</f>
        <v>0</v>
      </c>
      <c r="I2700" s="19">
        <f t="shared" si="165"/>
        <v>176</v>
      </c>
      <c r="J2700" s="22">
        <f t="shared" si="162"/>
        <v>2699</v>
      </c>
      <c r="K2700" s="21">
        <f t="shared" ca="1" si="163"/>
        <v>1</v>
      </c>
      <c r="L2700" s="21">
        <f ca="1">IF(K2700=0,"",COUNTIF($K$2:K2700,"&gt;0"))</f>
        <v>2699</v>
      </c>
      <c r="M2700" s="50" t="str">
        <f t="shared" ca="1" si="164"/>
        <v>Eintrag 2699</v>
      </c>
    </row>
    <row r="2701" spans="1:13" s="18" customFormat="1" ht="14.25" x14ac:dyDescent="0.2">
      <c r="A2701" s="18" t="str">
        <f>IF(gesamt!C2701="",CONCATENATE("Eintrag ",J2701),gesamt!A2701)</f>
        <v>Eintrag 2700</v>
      </c>
      <c r="B2701" s="18">
        <v>100</v>
      </c>
      <c r="C2701" s="19">
        <f>IF(gesamt!C2701="",100,gesamt!D2701)</f>
        <v>100</v>
      </c>
      <c r="D2701" s="20">
        <f>IF(gesamt!C2701="",10,gesamt!G2701)</f>
        <v>10</v>
      </c>
      <c r="E2701" s="20">
        <f>IF(gesamt!C2701="",10,gesamt!H2701)</f>
        <v>10</v>
      </c>
      <c r="F2701" s="20">
        <f>IF(gesamt!C2701="",10,gesamt!I2701)</f>
        <v>10</v>
      </c>
      <c r="G2701" s="20">
        <f>IF(gesamt!C2701="",0,gesamt!J2701)</f>
        <v>0</v>
      </c>
      <c r="H2701" s="20">
        <f>IF(gesamt!C2701="",0,gesamt!K2701)</f>
        <v>0</v>
      </c>
      <c r="I2701" s="19">
        <f t="shared" si="165"/>
        <v>176</v>
      </c>
      <c r="J2701" s="22">
        <f t="shared" si="162"/>
        <v>2700</v>
      </c>
      <c r="K2701" s="21">
        <f t="shared" ca="1" si="163"/>
        <v>1</v>
      </c>
      <c r="L2701" s="21">
        <f ca="1">IF(K2701=0,"",COUNTIF($K$2:K2701,"&gt;0"))</f>
        <v>2700</v>
      </c>
      <c r="M2701" s="50" t="str">
        <f t="shared" ca="1" si="164"/>
        <v>Eintrag 2700</v>
      </c>
    </row>
    <row r="2702" spans="1:13" s="18" customFormat="1" ht="14.25" x14ac:dyDescent="0.2">
      <c r="A2702" s="18" t="str">
        <f>IF(gesamt!C2702="",CONCATENATE("Eintrag ",J2702),gesamt!A2702)</f>
        <v>Eintrag 2701</v>
      </c>
      <c r="B2702" s="18">
        <v>100</v>
      </c>
      <c r="C2702" s="19">
        <f>IF(gesamt!C2702="",100,gesamt!D2702)</f>
        <v>100</v>
      </c>
      <c r="D2702" s="20">
        <f>IF(gesamt!C2702="",10,gesamt!G2702)</f>
        <v>10</v>
      </c>
      <c r="E2702" s="20">
        <f>IF(gesamt!C2702="",10,gesamt!H2702)</f>
        <v>10</v>
      </c>
      <c r="F2702" s="20">
        <f>IF(gesamt!C2702="",10,gesamt!I2702)</f>
        <v>10</v>
      </c>
      <c r="G2702" s="20">
        <f>IF(gesamt!C2702="",0,gesamt!J2702)</f>
        <v>0</v>
      </c>
      <c r="H2702" s="20">
        <f>IF(gesamt!C2702="",0,gesamt!K2702)</f>
        <v>0</v>
      </c>
      <c r="I2702" s="19">
        <f t="shared" si="165"/>
        <v>176</v>
      </c>
      <c r="J2702" s="22">
        <f t="shared" si="162"/>
        <v>2701</v>
      </c>
      <c r="K2702" s="21">
        <f t="shared" ca="1" si="163"/>
        <v>1</v>
      </c>
      <c r="L2702" s="21">
        <f ca="1">IF(K2702=0,"",COUNTIF($K$2:K2702,"&gt;0"))</f>
        <v>2701</v>
      </c>
      <c r="M2702" s="50" t="str">
        <f t="shared" ca="1" si="164"/>
        <v>Eintrag 2701</v>
      </c>
    </row>
    <row r="2703" spans="1:13" s="18" customFormat="1" ht="14.25" x14ac:dyDescent="0.2">
      <c r="A2703" s="18" t="str">
        <f>IF(gesamt!C2703="",CONCATENATE("Eintrag ",J2703),gesamt!A2703)</f>
        <v>Eintrag 2702</v>
      </c>
      <c r="B2703" s="18">
        <v>100</v>
      </c>
      <c r="C2703" s="19">
        <f>IF(gesamt!C2703="",100,gesamt!D2703)</f>
        <v>100</v>
      </c>
      <c r="D2703" s="20">
        <f>IF(gesamt!C2703="",10,gesamt!G2703)</f>
        <v>10</v>
      </c>
      <c r="E2703" s="20">
        <f>IF(gesamt!C2703="",10,gesamt!H2703)</f>
        <v>10</v>
      </c>
      <c r="F2703" s="20">
        <f>IF(gesamt!C2703="",10,gesamt!I2703)</f>
        <v>10</v>
      </c>
      <c r="G2703" s="20">
        <f>IF(gesamt!C2703="",0,gesamt!J2703)</f>
        <v>0</v>
      </c>
      <c r="H2703" s="20">
        <f>IF(gesamt!C2703="",0,gesamt!K2703)</f>
        <v>0</v>
      </c>
      <c r="I2703" s="19">
        <f t="shared" si="165"/>
        <v>176</v>
      </c>
      <c r="J2703" s="22">
        <f t="shared" si="162"/>
        <v>2702</v>
      </c>
      <c r="K2703" s="21">
        <f t="shared" ca="1" si="163"/>
        <v>1</v>
      </c>
      <c r="L2703" s="21">
        <f ca="1">IF(K2703=0,"",COUNTIF($K$2:K2703,"&gt;0"))</f>
        <v>2702</v>
      </c>
      <c r="M2703" s="50" t="str">
        <f t="shared" ca="1" si="164"/>
        <v>Eintrag 2702</v>
      </c>
    </row>
    <row r="2704" spans="1:13" s="18" customFormat="1" ht="14.25" x14ac:dyDescent="0.2">
      <c r="A2704" s="18" t="str">
        <f>IF(gesamt!C2704="",CONCATENATE("Eintrag ",J2704),gesamt!A2704)</f>
        <v>Eintrag 2703</v>
      </c>
      <c r="B2704" s="18">
        <v>100</v>
      </c>
      <c r="C2704" s="19">
        <f>IF(gesamt!C2704="",100,gesamt!D2704)</f>
        <v>100</v>
      </c>
      <c r="D2704" s="20">
        <f>IF(gesamt!C2704="",10,gesamt!G2704)</f>
        <v>10</v>
      </c>
      <c r="E2704" s="20">
        <f>IF(gesamt!C2704="",10,gesamt!H2704)</f>
        <v>10</v>
      </c>
      <c r="F2704" s="20">
        <f>IF(gesamt!C2704="",10,gesamt!I2704)</f>
        <v>10</v>
      </c>
      <c r="G2704" s="20">
        <f>IF(gesamt!C2704="",0,gesamt!J2704)</f>
        <v>0</v>
      </c>
      <c r="H2704" s="20">
        <f>IF(gesamt!C2704="",0,gesamt!K2704)</f>
        <v>0</v>
      </c>
      <c r="I2704" s="19">
        <f t="shared" si="165"/>
        <v>176</v>
      </c>
      <c r="J2704" s="22">
        <f t="shared" si="162"/>
        <v>2703</v>
      </c>
      <c r="K2704" s="21">
        <f t="shared" ca="1" si="163"/>
        <v>1</v>
      </c>
      <c r="L2704" s="21">
        <f ca="1">IF(K2704=0,"",COUNTIF($K$2:K2704,"&gt;0"))</f>
        <v>2703</v>
      </c>
      <c r="M2704" s="50" t="str">
        <f t="shared" ca="1" si="164"/>
        <v>Eintrag 2703</v>
      </c>
    </row>
    <row r="2705" spans="1:13" s="18" customFormat="1" ht="14.25" x14ac:dyDescent="0.2">
      <c r="A2705" s="18" t="str">
        <f>IF(gesamt!C2705="",CONCATENATE("Eintrag ",J2705),gesamt!A2705)</f>
        <v>Eintrag 2704</v>
      </c>
      <c r="B2705" s="18">
        <v>100</v>
      </c>
      <c r="C2705" s="19">
        <f>IF(gesamt!C2705="",100,gesamt!D2705)</f>
        <v>100</v>
      </c>
      <c r="D2705" s="20">
        <f>IF(gesamt!C2705="",10,gesamt!G2705)</f>
        <v>10</v>
      </c>
      <c r="E2705" s="20">
        <f>IF(gesamt!C2705="",10,gesamt!H2705)</f>
        <v>10</v>
      </c>
      <c r="F2705" s="20">
        <f>IF(gesamt!C2705="",10,gesamt!I2705)</f>
        <v>10</v>
      </c>
      <c r="G2705" s="20">
        <f>IF(gesamt!C2705="",0,gesamt!J2705)</f>
        <v>0</v>
      </c>
      <c r="H2705" s="20">
        <f>IF(gesamt!C2705="",0,gesamt!K2705)</f>
        <v>0</v>
      </c>
      <c r="I2705" s="19">
        <f t="shared" si="165"/>
        <v>176</v>
      </c>
      <c r="J2705" s="22">
        <f t="shared" si="162"/>
        <v>2704</v>
      </c>
      <c r="K2705" s="21">
        <f t="shared" ca="1" si="163"/>
        <v>1</v>
      </c>
      <c r="L2705" s="21">
        <f ca="1">IF(K2705=0,"",COUNTIF($K$2:K2705,"&gt;0"))</f>
        <v>2704</v>
      </c>
      <c r="M2705" s="50" t="str">
        <f t="shared" ca="1" si="164"/>
        <v>Eintrag 2704</v>
      </c>
    </row>
    <row r="2706" spans="1:13" s="18" customFormat="1" ht="14.25" x14ac:dyDescent="0.2">
      <c r="A2706" s="18" t="str">
        <f>IF(gesamt!C2706="",CONCATENATE("Eintrag ",J2706),gesamt!A2706)</f>
        <v>Eintrag 2705</v>
      </c>
      <c r="B2706" s="18">
        <v>100</v>
      </c>
      <c r="C2706" s="19">
        <f>IF(gesamt!C2706="",100,gesamt!D2706)</f>
        <v>100</v>
      </c>
      <c r="D2706" s="20">
        <f>IF(gesamt!C2706="",10,gesamt!G2706)</f>
        <v>10</v>
      </c>
      <c r="E2706" s="20">
        <f>IF(gesamt!C2706="",10,gesamt!H2706)</f>
        <v>10</v>
      </c>
      <c r="F2706" s="20">
        <f>IF(gesamt!C2706="",10,gesamt!I2706)</f>
        <v>10</v>
      </c>
      <c r="G2706" s="20">
        <f>IF(gesamt!C2706="",0,gesamt!J2706)</f>
        <v>0</v>
      </c>
      <c r="H2706" s="20">
        <f>IF(gesamt!C2706="",0,gesamt!K2706)</f>
        <v>0</v>
      </c>
      <c r="I2706" s="19">
        <f t="shared" si="165"/>
        <v>176</v>
      </c>
      <c r="J2706" s="22">
        <f t="shared" si="162"/>
        <v>2705</v>
      </c>
      <c r="K2706" s="21">
        <f t="shared" ca="1" si="163"/>
        <v>1</v>
      </c>
      <c r="L2706" s="21">
        <f ca="1">IF(K2706=0,"",COUNTIF($K$2:K2706,"&gt;0"))</f>
        <v>2705</v>
      </c>
      <c r="M2706" s="50" t="str">
        <f t="shared" ca="1" si="164"/>
        <v>Eintrag 2705</v>
      </c>
    </row>
    <row r="2707" spans="1:13" s="18" customFormat="1" ht="14.25" x14ac:dyDescent="0.2">
      <c r="A2707" s="18" t="str">
        <f>IF(gesamt!C2707="",CONCATENATE("Eintrag ",J2707),gesamt!A2707)</f>
        <v>Eintrag 2706</v>
      </c>
      <c r="B2707" s="18">
        <v>100</v>
      </c>
      <c r="C2707" s="19">
        <f>IF(gesamt!C2707="",100,gesamt!D2707)</f>
        <v>100</v>
      </c>
      <c r="D2707" s="20">
        <f>IF(gesamt!C2707="",10,gesamt!G2707)</f>
        <v>10</v>
      </c>
      <c r="E2707" s="20">
        <f>IF(gesamt!C2707="",10,gesamt!H2707)</f>
        <v>10</v>
      </c>
      <c r="F2707" s="20">
        <f>IF(gesamt!C2707="",10,gesamt!I2707)</f>
        <v>10</v>
      </c>
      <c r="G2707" s="20">
        <f>IF(gesamt!C2707="",0,gesamt!J2707)</f>
        <v>0</v>
      </c>
      <c r="H2707" s="20">
        <f>IF(gesamt!C2707="",0,gesamt!K2707)</f>
        <v>0</v>
      </c>
      <c r="I2707" s="19">
        <f t="shared" si="165"/>
        <v>176</v>
      </c>
      <c r="J2707" s="22">
        <f t="shared" si="162"/>
        <v>2706</v>
      </c>
      <c r="K2707" s="21">
        <f t="shared" ca="1" si="163"/>
        <v>1</v>
      </c>
      <c r="L2707" s="21">
        <f ca="1">IF(K2707=0,"",COUNTIF($K$2:K2707,"&gt;0"))</f>
        <v>2706</v>
      </c>
      <c r="M2707" s="50" t="str">
        <f t="shared" ca="1" si="164"/>
        <v>Eintrag 2706</v>
      </c>
    </row>
    <row r="2708" spans="1:13" s="18" customFormat="1" ht="14.25" x14ac:dyDescent="0.2">
      <c r="A2708" s="18" t="str">
        <f>IF(gesamt!C2708="",CONCATENATE("Eintrag ",J2708),gesamt!A2708)</f>
        <v>Eintrag 2707</v>
      </c>
      <c r="B2708" s="18">
        <v>100</v>
      </c>
      <c r="C2708" s="19">
        <f>IF(gesamt!C2708="",100,gesamt!D2708)</f>
        <v>100</v>
      </c>
      <c r="D2708" s="20">
        <f>IF(gesamt!C2708="",10,gesamt!G2708)</f>
        <v>10</v>
      </c>
      <c r="E2708" s="20">
        <f>IF(gesamt!C2708="",10,gesamt!H2708)</f>
        <v>10</v>
      </c>
      <c r="F2708" s="20">
        <f>IF(gesamt!C2708="",10,gesamt!I2708)</f>
        <v>10</v>
      </c>
      <c r="G2708" s="20">
        <f>IF(gesamt!C2708="",0,gesamt!J2708)</f>
        <v>0</v>
      </c>
      <c r="H2708" s="20">
        <f>IF(gesamt!C2708="",0,gesamt!K2708)</f>
        <v>0</v>
      </c>
      <c r="I2708" s="19">
        <f t="shared" si="165"/>
        <v>176</v>
      </c>
      <c r="J2708" s="22">
        <f t="shared" si="162"/>
        <v>2707</v>
      </c>
      <c r="K2708" s="21">
        <f t="shared" ca="1" si="163"/>
        <v>1</v>
      </c>
      <c r="L2708" s="21">
        <f ca="1">IF(K2708=0,"",COUNTIF($K$2:K2708,"&gt;0"))</f>
        <v>2707</v>
      </c>
      <c r="M2708" s="50" t="str">
        <f t="shared" ca="1" si="164"/>
        <v>Eintrag 2707</v>
      </c>
    </row>
    <row r="2709" spans="1:13" s="18" customFormat="1" ht="14.25" x14ac:dyDescent="0.2">
      <c r="A2709" s="18" t="str">
        <f>IF(gesamt!C2709="",CONCATENATE("Eintrag ",J2709),gesamt!A2709)</f>
        <v>Eintrag 2708</v>
      </c>
      <c r="B2709" s="18">
        <v>100</v>
      </c>
      <c r="C2709" s="19">
        <f>IF(gesamt!C2709="",100,gesamt!D2709)</f>
        <v>100</v>
      </c>
      <c r="D2709" s="20">
        <f>IF(gesamt!C2709="",10,gesamt!G2709)</f>
        <v>10</v>
      </c>
      <c r="E2709" s="20">
        <f>IF(gesamt!C2709="",10,gesamt!H2709)</f>
        <v>10</v>
      </c>
      <c r="F2709" s="20">
        <f>IF(gesamt!C2709="",10,gesamt!I2709)</f>
        <v>10</v>
      </c>
      <c r="G2709" s="20">
        <f>IF(gesamt!C2709="",0,gesamt!J2709)</f>
        <v>0</v>
      </c>
      <c r="H2709" s="20">
        <f>IF(gesamt!C2709="",0,gesamt!K2709)</f>
        <v>0</v>
      </c>
      <c r="I2709" s="19">
        <f t="shared" si="165"/>
        <v>176</v>
      </c>
      <c r="J2709" s="22">
        <f t="shared" si="162"/>
        <v>2708</v>
      </c>
      <c r="K2709" s="21">
        <f t="shared" ca="1" si="163"/>
        <v>1</v>
      </c>
      <c r="L2709" s="21">
        <f ca="1">IF(K2709=0,"",COUNTIF($K$2:K2709,"&gt;0"))</f>
        <v>2708</v>
      </c>
      <c r="M2709" s="50" t="str">
        <f t="shared" ca="1" si="164"/>
        <v>Eintrag 2708</v>
      </c>
    </row>
    <row r="2710" spans="1:13" s="18" customFormat="1" ht="14.25" x14ac:dyDescent="0.2">
      <c r="A2710" s="18" t="str">
        <f>IF(gesamt!C2710="",CONCATENATE("Eintrag ",J2710),gesamt!A2710)</f>
        <v>Eintrag 2709</v>
      </c>
      <c r="B2710" s="18">
        <v>100</v>
      </c>
      <c r="C2710" s="19">
        <f>IF(gesamt!C2710="",100,gesamt!D2710)</f>
        <v>100</v>
      </c>
      <c r="D2710" s="20">
        <f>IF(gesamt!C2710="",10,gesamt!G2710)</f>
        <v>10</v>
      </c>
      <c r="E2710" s="20">
        <f>IF(gesamt!C2710="",10,gesamt!H2710)</f>
        <v>10</v>
      </c>
      <c r="F2710" s="20">
        <f>IF(gesamt!C2710="",10,gesamt!I2710)</f>
        <v>10</v>
      </c>
      <c r="G2710" s="20">
        <f>IF(gesamt!C2710="",0,gesamt!J2710)</f>
        <v>0</v>
      </c>
      <c r="H2710" s="20">
        <f>IF(gesamt!C2710="",0,gesamt!K2710)</f>
        <v>0</v>
      </c>
      <c r="I2710" s="19">
        <f t="shared" si="165"/>
        <v>176</v>
      </c>
      <c r="J2710" s="22">
        <f t="shared" si="162"/>
        <v>2709</v>
      </c>
      <c r="K2710" s="21">
        <f t="shared" ca="1" si="163"/>
        <v>1</v>
      </c>
      <c r="L2710" s="21">
        <f ca="1">IF(K2710=0,"",COUNTIF($K$2:K2710,"&gt;0"))</f>
        <v>2709</v>
      </c>
      <c r="M2710" s="50" t="str">
        <f t="shared" ca="1" si="164"/>
        <v>Eintrag 2709</v>
      </c>
    </row>
    <row r="2711" spans="1:13" s="18" customFormat="1" ht="14.25" x14ac:dyDescent="0.2">
      <c r="A2711" s="18" t="str">
        <f>IF(gesamt!C2711="",CONCATENATE("Eintrag ",J2711),gesamt!A2711)</f>
        <v>Eintrag 2710</v>
      </c>
      <c r="B2711" s="18">
        <v>100</v>
      </c>
      <c r="C2711" s="19">
        <f>IF(gesamt!C2711="",100,gesamt!D2711)</f>
        <v>100</v>
      </c>
      <c r="D2711" s="20">
        <f>IF(gesamt!C2711="",10,gesamt!G2711)</f>
        <v>10</v>
      </c>
      <c r="E2711" s="20">
        <f>IF(gesamt!C2711="",10,gesamt!H2711)</f>
        <v>10</v>
      </c>
      <c r="F2711" s="20">
        <f>IF(gesamt!C2711="",10,gesamt!I2711)</f>
        <v>10</v>
      </c>
      <c r="G2711" s="20">
        <f>IF(gesamt!C2711="",0,gesamt!J2711)</f>
        <v>0</v>
      </c>
      <c r="H2711" s="20">
        <f>IF(gesamt!C2711="",0,gesamt!K2711)</f>
        <v>0</v>
      </c>
      <c r="I2711" s="19">
        <f t="shared" si="165"/>
        <v>176</v>
      </c>
      <c r="J2711" s="22">
        <f t="shared" si="162"/>
        <v>2710</v>
      </c>
      <c r="K2711" s="21">
        <f t="shared" ca="1" si="163"/>
        <v>1</v>
      </c>
      <c r="L2711" s="21">
        <f ca="1">IF(K2711=0,"",COUNTIF($K$2:K2711,"&gt;0"))</f>
        <v>2710</v>
      </c>
      <c r="M2711" s="50" t="str">
        <f t="shared" ca="1" si="164"/>
        <v>Eintrag 2710</v>
      </c>
    </row>
    <row r="2712" spans="1:13" s="18" customFormat="1" ht="14.25" x14ac:dyDescent="0.2">
      <c r="A2712" s="18" t="str">
        <f>IF(gesamt!C2712="",CONCATENATE("Eintrag ",J2712),gesamt!A2712)</f>
        <v>Eintrag 2711</v>
      </c>
      <c r="B2712" s="18">
        <v>100</v>
      </c>
      <c r="C2712" s="19">
        <f>IF(gesamt!C2712="",100,gesamt!D2712)</f>
        <v>100</v>
      </c>
      <c r="D2712" s="20">
        <f>IF(gesamt!C2712="",10,gesamt!G2712)</f>
        <v>10</v>
      </c>
      <c r="E2712" s="20">
        <f>IF(gesamt!C2712="",10,gesamt!H2712)</f>
        <v>10</v>
      </c>
      <c r="F2712" s="20">
        <f>IF(gesamt!C2712="",10,gesamt!I2712)</f>
        <v>10</v>
      </c>
      <c r="G2712" s="20">
        <f>IF(gesamt!C2712="",0,gesamt!J2712)</f>
        <v>0</v>
      </c>
      <c r="H2712" s="20">
        <f>IF(gesamt!C2712="",0,gesamt!K2712)</f>
        <v>0</v>
      </c>
      <c r="I2712" s="19">
        <f t="shared" si="165"/>
        <v>176</v>
      </c>
      <c r="J2712" s="22">
        <f t="shared" si="162"/>
        <v>2711</v>
      </c>
      <c r="K2712" s="21">
        <f t="shared" ca="1" si="163"/>
        <v>1</v>
      </c>
      <c r="L2712" s="21">
        <f ca="1">IF(K2712=0,"",COUNTIF($K$2:K2712,"&gt;0"))</f>
        <v>2711</v>
      </c>
      <c r="M2712" s="50" t="str">
        <f t="shared" ca="1" si="164"/>
        <v>Eintrag 2711</v>
      </c>
    </row>
    <row r="2713" spans="1:13" s="18" customFormat="1" ht="14.25" x14ac:dyDescent="0.2">
      <c r="A2713" s="18" t="str">
        <f>IF(gesamt!C2713="",CONCATENATE("Eintrag ",J2713),gesamt!A2713)</f>
        <v>Eintrag 2712</v>
      </c>
      <c r="B2713" s="18">
        <v>100</v>
      </c>
      <c r="C2713" s="19">
        <f>IF(gesamt!C2713="",100,gesamt!D2713)</f>
        <v>100</v>
      </c>
      <c r="D2713" s="20">
        <f>IF(gesamt!C2713="",10,gesamt!G2713)</f>
        <v>10</v>
      </c>
      <c r="E2713" s="20">
        <f>IF(gesamt!C2713="",10,gesamt!H2713)</f>
        <v>10</v>
      </c>
      <c r="F2713" s="20">
        <f>IF(gesamt!C2713="",10,gesamt!I2713)</f>
        <v>10</v>
      </c>
      <c r="G2713" s="20">
        <f>IF(gesamt!C2713="",0,gesamt!J2713)</f>
        <v>0</v>
      </c>
      <c r="H2713" s="20">
        <f>IF(gesamt!C2713="",0,gesamt!K2713)</f>
        <v>0</v>
      </c>
      <c r="I2713" s="19">
        <f t="shared" si="165"/>
        <v>176</v>
      </c>
      <c r="J2713" s="22">
        <f t="shared" si="162"/>
        <v>2712</v>
      </c>
      <c r="K2713" s="21">
        <f t="shared" ca="1" si="163"/>
        <v>1</v>
      </c>
      <c r="L2713" s="21">
        <f ca="1">IF(K2713=0,"",COUNTIF($K$2:K2713,"&gt;0"))</f>
        <v>2712</v>
      </c>
      <c r="M2713" s="50" t="str">
        <f t="shared" ca="1" si="164"/>
        <v>Eintrag 2712</v>
      </c>
    </row>
    <row r="2714" spans="1:13" s="18" customFormat="1" ht="14.25" x14ac:dyDescent="0.2">
      <c r="A2714" s="18" t="str">
        <f>IF(gesamt!C2714="",CONCATENATE("Eintrag ",J2714),gesamt!A2714)</f>
        <v>Eintrag 2713</v>
      </c>
      <c r="B2714" s="18">
        <v>100</v>
      </c>
      <c r="C2714" s="19">
        <f>IF(gesamt!C2714="",100,gesamt!D2714)</f>
        <v>100</v>
      </c>
      <c r="D2714" s="20">
        <f>IF(gesamt!C2714="",10,gesamt!G2714)</f>
        <v>10</v>
      </c>
      <c r="E2714" s="20">
        <f>IF(gesamt!C2714="",10,gesamt!H2714)</f>
        <v>10</v>
      </c>
      <c r="F2714" s="20">
        <f>IF(gesamt!C2714="",10,gesamt!I2714)</f>
        <v>10</v>
      </c>
      <c r="G2714" s="20">
        <f>IF(gesamt!C2714="",0,gesamt!J2714)</f>
        <v>0</v>
      </c>
      <c r="H2714" s="20">
        <f>IF(gesamt!C2714="",0,gesamt!K2714)</f>
        <v>0</v>
      </c>
      <c r="I2714" s="19">
        <f t="shared" si="165"/>
        <v>176</v>
      </c>
      <c r="J2714" s="22">
        <f t="shared" si="162"/>
        <v>2713</v>
      </c>
      <c r="K2714" s="21">
        <f t="shared" ca="1" si="163"/>
        <v>1</v>
      </c>
      <c r="L2714" s="21">
        <f ca="1">IF(K2714=0,"",COUNTIF($K$2:K2714,"&gt;0"))</f>
        <v>2713</v>
      </c>
      <c r="M2714" s="50" t="str">
        <f t="shared" ca="1" si="164"/>
        <v>Eintrag 2713</v>
      </c>
    </row>
    <row r="2715" spans="1:13" s="18" customFormat="1" ht="14.25" x14ac:dyDescent="0.2">
      <c r="A2715" s="18" t="str">
        <f>IF(gesamt!C2715="",CONCATENATE("Eintrag ",J2715),gesamt!A2715)</f>
        <v>Eintrag 2714</v>
      </c>
      <c r="B2715" s="18">
        <v>100</v>
      </c>
      <c r="C2715" s="19">
        <f>IF(gesamt!C2715="",100,gesamt!D2715)</f>
        <v>100</v>
      </c>
      <c r="D2715" s="20">
        <f>IF(gesamt!C2715="",10,gesamt!G2715)</f>
        <v>10</v>
      </c>
      <c r="E2715" s="20">
        <f>IF(gesamt!C2715="",10,gesamt!H2715)</f>
        <v>10</v>
      </c>
      <c r="F2715" s="20">
        <f>IF(gesamt!C2715="",10,gesamt!I2715)</f>
        <v>10</v>
      </c>
      <c r="G2715" s="20">
        <f>IF(gesamt!C2715="",0,gesamt!J2715)</f>
        <v>0</v>
      </c>
      <c r="H2715" s="20">
        <f>IF(gesamt!C2715="",0,gesamt!K2715)</f>
        <v>0</v>
      </c>
      <c r="I2715" s="19">
        <f t="shared" si="165"/>
        <v>176</v>
      </c>
      <c r="J2715" s="22">
        <f t="shared" si="162"/>
        <v>2714</v>
      </c>
      <c r="K2715" s="21">
        <f t="shared" ca="1" si="163"/>
        <v>1</v>
      </c>
      <c r="L2715" s="21">
        <f ca="1">IF(K2715=0,"",COUNTIF($K$2:K2715,"&gt;0"))</f>
        <v>2714</v>
      </c>
      <c r="M2715" s="50" t="str">
        <f t="shared" ca="1" si="164"/>
        <v>Eintrag 2714</v>
      </c>
    </row>
    <row r="2716" spans="1:13" s="18" customFormat="1" ht="14.25" x14ac:dyDescent="0.2">
      <c r="A2716" s="18" t="str">
        <f>IF(gesamt!C2716="",CONCATENATE("Eintrag ",J2716),gesamt!A2716)</f>
        <v>Eintrag 2715</v>
      </c>
      <c r="B2716" s="18">
        <v>100</v>
      </c>
      <c r="C2716" s="19">
        <f>IF(gesamt!C2716="",100,gesamt!D2716)</f>
        <v>100</v>
      </c>
      <c r="D2716" s="20">
        <f>IF(gesamt!C2716="",10,gesamt!G2716)</f>
        <v>10</v>
      </c>
      <c r="E2716" s="20">
        <f>IF(gesamt!C2716="",10,gesamt!H2716)</f>
        <v>10</v>
      </c>
      <c r="F2716" s="20">
        <f>IF(gesamt!C2716="",10,gesamt!I2716)</f>
        <v>10</v>
      </c>
      <c r="G2716" s="20">
        <f>IF(gesamt!C2716="",0,gesamt!J2716)</f>
        <v>0</v>
      </c>
      <c r="H2716" s="20">
        <f>IF(gesamt!C2716="",0,gesamt!K2716)</f>
        <v>0</v>
      </c>
      <c r="I2716" s="19">
        <f t="shared" si="165"/>
        <v>176</v>
      </c>
      <c r="J2716" s="22">
        <f t="shared" si="162"/>
        <v>2715</v>
      </c>
      <c r="K2716" s="21">
        <f t="shared" ca="1" si="163"/>
        <v>1</v>
      </c>
      <c r="L2716" s="21">
        <f ca="1">IF(K2716=0,"",COUNTIF($K$2:K2716,"&gt;0"))</f>
        <v>2715</v>
      </c>
      <c r="M2716" s="50" t="str">
        <f t="shared" ca="1" si="164"/>
        <v>Eintrag 2715</v>
      </c>
    </row>
    <row r="2717" spans="1:13" s="18" customFormat="1" ht="14.25" x14ac:dyDescent="0.2">
      <c r="A2717" s="18" t="str">
        <f>IF(gesamt!C2717="",CONCATENATE("Eintrag ",J2717),gesamt!A2717)</f>
        <v>Eintrag 2716</v>
      </c>
      <c r="B2717" s="18">
        <v>100</v>
      </c>
      <c r="C2717" s="19">
        <f>IF(gesamt!C2717="",100,gesamt!D2717)</f>
        <v>100</v>
      </c>
      <c r="D2717" s="20">
        <f>IF(gesamt!C2717="",10,gesamt!G2717)</f>
        <v>10</v>
      </c>
      <c r="E2717" s="20">
        <f>IF(gesamt!C2717="",10,gesamt!H2717)</f>
        <v>10</v>
      </c>
      <c r="F2717" s="20">
        <f>IF(gesamt!C2717="",10,gesamt!I2717)</f>
        <v>10</v>
      </c>
      <c r="G2717" s="20">
        <f>IF(gesamt!C2717="",0,gesamt!J2717)</f>
        <v>0</v>
      </c>
      <c r="H2717" s="20">
        <f>IF(gesamt!C2717="",0,gesamt!K2717)</f>
        <v>0</v>
      </c>
      <c r="I2717" s="19">
        <f t="shared" si="165"/>
        <v>176</v>
      </c>
      <c r="J2717" s="22">
        <f t="shared" si="162"/>
        <v>2716</v>
      </c>
      <c r="K2717" s="21">
        <f t="shared" ca="1" si="163"/>
        <v>1</v>
      </c>
      <c r="L2717" s="21">
        <f ca="1">IF(K2717=0,"",COUNTIF($K$2:K2717,"&gt;0"))</f>
        <v>2716</v>
      </c>
      <c r="M2717" s="50" t="str">
        <f t="shared" ca="1" si="164"/>
        <v>Eintrag 2716</v>
      </c>
    </row>
    <row r="2718" spans="1:13" s="18" customFormat="1" ht="14.25" x14ac:dyDescent="0.2">
      <c r="A2718" s="18" t="str">
        <f>IF(gesamt!C2718="",CONCATENATE("Eintrag ",J2718),gesamt!A2718)</f>
        <v>Eintrag 2717</v>
      </c>
      <c r="B2718" s="18">
        <v>100</v>
      </c>
      <c r="C2718" s="19">
        <f>IF(gesamt!C2718="",100,gesamt!D2718)</f>
        <v>100</v>
      </c>
      <c r="D2718" s="20">
        <f>IF(gesamt!C2718="",10,gesamt!G2718)</f>
        <v>10</v>
      </c>
      <c r="E2718" s="20">
        <f>IF(gesamt!C2718="",10,gesamt!H2718)</f>
        <v>10</v>
      </c>
      <c r="F2718" s="20">
        <f>IF(gesamt!C2718="",10,gesamt!I2718)</f>
        <v>10</v>
      </c>
      <c r="G2718" s="20">
        <f>IF(gesamt!C2718="",0,gesamt!J2718)</f>
        <v>0</v>
      </c>
      <c r="H2718" s="20">
        <f>IF(gesamt!C2718="",0,gesamt!K2718)</f>
        <v>0</v>
      </c>
      <c r="I2718" s="19">
        <f t="shared" si="165"/>
        <v>176</v>
      </c>
      <c r="J2718" s="22">
        <f t="shared" si="162"/>
        <v>2717</v>
      </c>
      <c r="K2718" s="21">
        <f t="shared" ca="1" si="163"/>
        <v>1</v>
      </c>
      <c r="L2718" s="21">
        <f ca="1">IF(K2718=0,"",COUNTIF($K$2:K2718,"&gt;0"))</f>
        <v>2717</v>
      </c>
      <c r="M2718" s="50" t="str">
        <f t="shared" ca="1" si="164"/>
        <v>Eintrag 2717</v>
      </c>
    </row>
    <row r="2719" spans="1:13" s="18" customFormat="1" ht="14.25" x14ac:dyDescent="0.2">
      <c r="A2719" s="18" t="str">
        <f>IF(gesamt!C2719="",CONCATENATE("Eintrag ",J2719),gesamt!A2719)</f>
        <v>Eintrag 2718</v>
      </c>
      <c r="B2719" s="18">
        <v>100</v>
      </c>
      <c r="C2719" s="19">
        <f>IF(gesamt!C2719="",100,gesamt!D2719)</f>
        <v>100</v>
      </c>
      <c r="D2719" s="20">
        <f>IF(gesamt!C2719="",10,gesamt!G2719)</f>
        <v>10</v>
      </c>
      <c r="E2719" s="20">
        <f>IF(gesamt!C2719="",10,gesamt!H2719)</f>
        <v>10</v>
      </c>
      <c r="F2719" s="20">
        <f>IF(gesamt!C2719="",10,gesamt!I2719)</f>
        <v>10</v>
      </c>
      <c r="G2719" s="20">
        <f>IF(gesamt!C2719="",0,gesamt!J2719)</f>
        <v>0</v>
      </c>
      <c r="H2719" s="20">
        <f>IF(gesamt!C2719="",0,gesamt!K2719)</f>
        <v>0</v>
      </c>
      <c r="I2719" s="19">
        <f t="shared" si="165"/>
        <v>176</v>
      </c>
      <c r="J2719" s="22">
        <f t="shared" si="162"/>
        <v>2718</v>
      </c>
      <c r="K2719" s="21">
        <f t="shared" ca="1" si="163"/>
        <v>1</v>
      </c>
      <c r="L2719" s="21">
        <f ca="1">IF(K2719=0,"",COUNTIF($K$2:K2719,"&gt;0"))</f>
        <v>2718</v>
      </c>
      <c r="M2719" s="50" t="str">
        <f t="shared" ca="1" si="164"/>
        <v>Eintrag 2718</v>
      </c>
    </row>
    <row r="2720" spans="1:13" s="18" customFormat="1" ht="14.25" x14ac:dyDescent="0.2">
      <c r="A2720" s="18" t="str">
        <f>IF(gesamt!C2720="",CONCATENATE("Eintrag ",J2720),gesamt!A2720)</f>
        <v>Eintrag 2719</v>
      </c>
      <c r="B2720" s="18">
        <v>100</v>
      </c>
      <c r="C2720" s="19">
        <f>IF(gesamt!C2720="",100,gesamt!D2720)</f>
        <v>100</v>
      </c>
      <c r="D2720" s="20">
        <f>IF(gesamt!C2720="",10,gesamt!G2720)</f>
        <v>10</v>
      </c>
      <c r="E2720" s="20">
        <f>IF(gesamt!C2720="",10,gesamt!H2720)</f>
        <v>10</v>
      </c>
      <c r="F2720" s="20">
        <f>IF(gesamt!C2720="",10,gesamt!I2720)</f>
        <v>10</v>
      </c>
      <c r="G2720" s="20">
        <f>IF(gesamt!C2720="",0,gesamt!J2720)</f>
        <v>0</v>
      </c>
      <c r="H2720" s="20">
        <f>IF(gesamt!C2720="",0,gesamt!K2720)</f>
        <v>0</v>
      </c>
      <c r="I2720" s="19">
        <f t="shared" si="165"/>
        <v>176</v>
      </c>
      <c r="J2720" s="22">
        <f t="shared" si="162"/>
        <v>2719</v>
      </c>
      <c r="K2720" s="21">
        <f t="shared" ca="1" si="163"/>
        <v>1</v>
      </c>
      <c r="L2720" s="21">
        <f ca="1">IF(K2720=0,"",COUNTIF($K$2:K2720,"&gt;0"))</f>
        <v>2719</v>
      </c>
      <c r="M2720" s="50" t="str">
        <f t="shared" ca="1" si="164"/>
        <v>Eintrag 2719</v>
      </c>
    </row>
    <row r="2721" spans="1:13" s="18" customFormat="1" ht="14.25" x14ac:dyDescent="0.2">
      <c r="A2721" s="18" t="str">
        <f>IF(gesamt!C2721="",CONCATENATE("Eintrag ",J2721),gesamt!A2721)</f>
        <v>Eintrag 2720</v>
      </c>
      <c r="B2721" s="18">
        <v>100</v>
      </c>
      <c r="C2721" s="19">
        <f>IF(gesamt!C2721="",100,gesamt!D2721)</f>
        <v>100</v>
      </c>
      <c r="D2721" s="20">
        <f>IF(gesamt!C2721="",10,gesamt!G2721)</f>
        <v>10</v>
      </c>
      <c r="E2721" s="20">
        <f>IF(gesamt!C2721="",10,gesamt!H2721)</f>
        <v>10</v>
      </c>
      <c r="F2721" s="20">
        <f>IF(gesamt!C2721="",10,gesamt!I2721)</f>
        <v>10</v>
      </c>
      <c r="G2721" s="20">
        <f>IF(gesamt!C2721="",0,gesamt!J2721)</f>
        <v>0</v>
      </c>
      <c r="H2721" s="20">
        <f>IF(gesamt!C2721="",0,gesamt!K2721)</f>
        <v>0</v>
      </c>
      <c r="I2721" s="19">
        <f t="shared" si="165"/>
        <v>176</v>
      </c>
      <c r="J2721" s="22">
        <f t="shared" si="162"/>
        <v>2720</v>
      </c>
      <c r="K2721" s="21">
        <f t="shared" ca="1" si="163"/>
        <v>1</v>
      </c>
      <c r="L2721" s="21">
        <f ca="1">IF(K2721=0,"",COUNTIF($K$2:K2721,"&gt;0"))</f>
        <v>2720</v>
      </c>
      <c r="M2721" s="50" t="str">
        <f t="shared" ca="1" si="164"/>
        <v>Eintrag 2720</v>
      </c>
    </row>
    <row r="2722" spans="1:13" s="18" customFormat="1" ht="14.25" x14ac:dyDescent="0.2">
      <c r="A2722" s="18" t="str">
        <f>IF(gesamt!C2722="",CONCATENATE("Eintrag ",J2722),gesamt!A2722)</f>
        <v>Eintrag 2721</v>
      </c>
      <c r="B2722" s="18">
        <v>100</v>
      </c>
      <c r="C2722" s="19">
        <f>IF(gesamt!C2722="",100,gesamt!D2722)</f>
        <v>100</v>
      </c>
      <c r="D2722" s="20">
        <f>IF(gesamt!C2722="",10,gesamt!G2722)</f>
        <v>10</v>
      </c>
      <c r="E2722" s="20">
        <f>IF(gesamt!C2722="",10,gesamt!H2722)</f>
        <v>10</v>
      </c>
      <c r="F2722" s="20">
        <f>IF(gesamt!C2722="",10,gesamt!I2722)</f>
        <v>10</v>
      </c>
      <c r="G2722" s="20">
        <f>IF(gesamt!C2722="",0,gesamt!J2722)</f>
        <v>0</v>
      </c>
      <c r="H2722" s="20">
        <f>IF(gesamt!C2722="",0,gesamt!K2722)</f>
        <v>0</v>
      </c>
      <c r="I2722" s="19">
        <f t="shared" si="165"/>
        <v>176</v>
      </c>
      <c r="J2722" s="22">
        <f t="shared" si="162"/>
        <v>2721</v>
      </c>
      <c r="K2722" s="21">
        <f t="shared" ca="1" si="163"/>
        <v>1</v>
      </c>
      <c r="L2722" s="21">
        <f ca="1">IF(K2722=0,"",COUNTIF($K$2:K2722,"&gt;0"))</f>
        <v>2721</v>
      </c>
      <c r="M2722" s="50" t="str">
        <f t="shared" ca="1" si="164"/>
        <v>Eintrag 2721</v>
      </c>
    </row>
    <row r="2723" spans="1:13" s="18" customFormat="1" ht="14.25" x14ac:dyDescent="0.2">
      <c r="A2723" s="18" t="str">
        <f>IF(gesamt!C2723="",CONCATENATE("Eintrag ",J2723),gesamt!A2723)</f>
        <v>Eintrag 2722</v>
      </c>
      <c r="B2723" s="18">
        <v>100</v>
      </c>
      <c r="C2723" s="19">
        <f>IF(gesamt!C2723="",100,gesamt!D2723)</f>
        <v>100</v>
      </c>
      <c r="D2723" s="20">
        <f>IF(gesamt!C2723="",10,gesamt!G2723)</f>
        <v>10</v>
      </c>
      <c r="E2723" s="20">
        <f>IF(gesamt!C2723="",10,gesamt!H2723)</f>
        <v>10</v>
      </c>
      <c r="F2723" s="20">
        <f>IF(gesamt!C2723="",10,gesamt!I2723)</f>
        <v>10</v>
      </c>
      <c r="G2723" s="20">
        <f>IF(gesamt!C2723="",0,gesamt!J2723)</f>
        <v>0</v>
      </c>
      <c r="H2723" s="20">
        <f>IF(gesamt!C2723="",0,gesamt!K2723)</f>
        <v>0</v>
      </c>
      <c r="I2723" s="19">
        <f t="shared" si="165"/>
        <v>176</v>
      </c>
      <c r="J2723" s="22">
        <f t="shared" si="162"/>
        <v>2722</v>
      </c>
      <c r="K2723" s="21">
        <f t="shared" ca="1" si="163"/>
        <v>1</v>
      </c>
      <c r="L2723" s="21">
        <f ca="1">IF(K2723=0,"",COUNTIF($K$2:K2723,"&gt;0"))</f>
        <v>2722</v>
      </c>
      <c r="M2723" s="50" t="str">
        <f t="shared" ca="1" si="164"/>
        <v>Eintrag 2722</v>
      </c>
    </row>
    <row r="2724" spans="1:13" s="18" customFormat="1" ht="14.25" x14ac:dyDescent="0.2">
      <c r="A2724" s="18" t="str">
        <f>IF(gesamt!C2724="",CONCATENATE("Eintrag ",J2724),gesamt!A2724)</f>
        <v>Eintrag 2723</v>
      </c>
      <c r="B2724" s="18">
        <v>100</v>
      </c>
      <c r="C2724" s="19">
        <f>IF(gesamt!C2724="",100,gesamt!D2724)</f>
        <v>100</v>
      </c>
      <c r="D2724" s="20">
        <f>IF(gesamt!C2724="",10,gesamt!G2724)</f>
        <v>10</v>
      </c>
      <c r="E2724" s="20">
        <f>IF(gesamt!C2724="",10,gesamt!H2724)</f>
        <v>10</v>
      </c>
      <c r="F2724" s="20">
        <f>IF(gesamt!C2724="",10,gesamt!I2724)</f>
        <v>10</v>
      </c>
      <c r="G2724" s="20">
        <f>IF(gesamt!C2724="",0,gesamt!J2724)</f>
        <v>0</v>
      </c>
      <c r="H2724" s="20">
        <f>IF(gesamt!C2724="",0,gesamt!K2724)</f>
        <v>0</v>
      </c>
      <c r="I2724" s="19">
        <f t="shared" si="165"/>
        <v>176</v>
      </c>
      <c r="J2724" s="22">
        <f t="shared" si="162"/>
        <v>2723</v>
      </c>
      <c r="K2724" s="21">
        <f t="shared" ca="1" si="163"/>
        <v>1</v>
      </c>
      <c r="L2724" s="21">
        <f ca="1">IF(K2724=0,"",COUNTIF($K$2:K2724,"&gt;0"))</f>
        <v>2723</v>
      </c>
      <c r="M2724" s="50" t="str">
        <f t="shared" ca="1" si="164"/>
        <v>Eintrag 2723</v>
      </c>
    </row>
    <row r="2725" spans="1:13" s="18" customFormat="1" ht="14.25" x14ac:dyDescent="0.2">
      <c r="A2725" s="18" t="str">
        <f>IF(gesamt!C2725="",CONCATENATE("Eintrag ",J2725),gesamt!A2725)</f>
        <v>Eintrag 2724</v>
      </c>
      <c r="B2725" s="18">
        <v>100</v>
      </c>
      <c r="C2725" s="19">
        <f>IF(gesamt!C2725="",100,gesamt!D2725)</f>
        <v>100</v>
      </c>
      <c r="D2725" s="20">
        <f>IF(gesamt!C2725="",10,gesamt!G2725)</f>
        <v>10</v>
      </c>
      <c r="E2725" s="20">
        <f>IF(gesamt!C2725="",10,gesamt!H2725)</f>
        <v>10</v>
      </c>
      <c r="F2725" s="20">
        <f>IF(gesamt!C2725="",10,gesamt!I2725)</f>
        <v>10</v>
      </c>
      <c r="G2725" s="20">
        <f>IF(gesamt!C2725="",0,gesamt!J2725)</f>
        <v>0</v>
      </c>
      <c r="H2725" s="20">
        <f>IF(gesamt!C2725="",0,gesamt!K2725)</f>
        <v>0</v>
      </c>
      <c r="I2725" s="19">
        <f t="shared" si="165"/>
        <v>176</v>
      </c>
      <c r="J2725" s="22">
        <f t="shared" ref="J2725:J2788" si="166">J2724+1</f>
        <v>2724</v>
      </c>
      <c r="K2725" s="21">
        <f t="shared" ca="1" si="163"/>
        <v>1</v>
      </c>
      <c r="L2725" s="21">
        <f ca="1">IF(K2725=0,"",COUNTIF($K$2:K2725,"&gt;0"))</f>
        <v>2724</v>
      </c>
      <c r="M2725" s="50" t="str">
        <f t="shared" ca="1" si="164"/>
        <v>Eintrag 2724</v>
      </c>
    </row>
    <row r="2726" spans="1:13" s="18" customFormat="1" ht="14.25" x14ac:dyDescent="0.2">
      <c r="A2726" s="18" t="str">
        <f>IF(gesamt!C2726="",CONCATENATE("Eintrag ",J2726),gesamt!A2726)</f>
        <v>Eintrag 2725</v>
      </c>
      <c r="B2726" s="18">
        <v>100</v>
      </c>
      <c r="C2726" s="19">
        <f>IF(gesamt!C2726="",100,gesamt!D2726)</f>
        <v>100</v>
      </c>
      <c r="D2726" s="20">
        <f>IF(gesamt!C2726="",10,gesamt!G2726)</f>
        <v>10</v>
      </c>
      <c r="E2726" s="20">
        <f>IF(gesamt!C2726="",10,gesamt!H2726)</f>
        <v>10</v>
      </c>
      <c r="F2726" s="20">
        <f>IF(gesamt!C2726="",10,gesamt!I2726)</f>
        <v>10</v>
      </c>
      <c r="G2726" s="20">
        <f>IF(gesamt!C2726="",0,gesamt!J2726)</f>
        <v>0</v>
      </c>
      <c r="H2726" s="20">
        <f>IF(gesamt!C2726="",0,gesamt!K2726)</f>
        <v>0</v>
      </c>
      <c r="I2726" s="19">
        <f t="shared" si="165"/>
        <v>176</v>
      </c>
      <c r="J2726" s="22">
        <f t="shared" si="166"/>
        <v>2725</v>
      </c>
      <c r="K2726" s="21">
        <f t="shared" ca="1" si="163"/>
        <v>1</v>
      </c>
      <c r="L2726" s="21">
        <f ca="1">IF(K2726=0,"",COUNTIF($K$2:K2726,"&gt;0"))</f>
        <v>2725</v>
      </c>
      <c r="M2726" s="50" t="str">
        <f t="shared" ca="1" si="164"/>
        <v>Eintrag 2725</v>
      </c>
    </row>
    <row r="2727" spans="1:13" s="18" customFormat="1" ht="14.25" x14ac:dyDescent="0.2">
      <c r="A2727" s="18" t="str">
        <f>IF(gesamt!C2727="",CONCATENATE("Eintrag ",J2727),gesamt!A2727)</f>
        <v>Eintrag 2726</v>
      </c>
      <c r="B2727" s="18">
        <v>100</v>
      </c>
      <c r="C2727" s="19">
        <f>IF(gesamt!C2727="",100,gesamt!D2727)</f>
        <v>100</v>
      </c>
      <c r="D2727" s="20">
        <f>IF(gesamt!C2727="",10,gesamt!G2727)</f>
        <v>10</v>
      </c>
      <c r="E2727" s="20">
        <f>IF(gesamt!C2727="",10,gesamt!H2727)</f>
        <v>10</v>
      </c>
      <c r="F2727" s="20">
        <f>IF(gesamt!C2727="",10,gesamt!I2727)</f>
        <v>10</v>
      </c>
      <c r="G2727" s="20">
        <f>IF(gesamt!C2727="",0,gesamt!J2727)</f>
        <v>0</v>
      </c>
      <c r="H2727" s="20">
        <f>IF(gesamt!C2727="",0,gesamt!K2727)</f>
        <v>0</v>
      </c>
      <c r="I2727" s="19">
        <f t="shared" si="165"/>
        <v>176</v>
      </c>
      <c r="J2727" s="22">
        <f t="shared" si="166"/>
        <v>2726</v>
      </c>
      <c r="K2727" s="21">
        <f t="shared" ca="1" si="163"/>
        <v>1</v>
      </c>
      <c r="L2727" s="21">
        <f ca="1">IF(K2727=0,"",COUNTIF($K$2:K2727,"&gt;0"))</f>
        <v>2726</v>
      </c>
      <c r="M2727" s="50" t="str">
        <f t="shared" ca="1" si="164"/>
        <v>Eintrag 2726</v>
      </c>
    </row>
    <row r="2728" spans="1:13" s="18" customFormat="1" ht="14.25" x14ac:dyDescent="0.2">
      <c r="A2728" s="18" t="str">
        <f>IF(gesamt!C2728="",CONCATENATE("Eintrag ",J2728),gesamt!A2728)</f>
        <v>Eintrag 2727</v>
      </c>
      <c r="B2728" s="18">
        <v>100</v>
      </c>
      <c r="C2728" s="19">
        <f>IF(gesamt!C2728="",100,gesamt!D2728)</f>
        <v>100</v>
      </c>
      <c r="D2728" s="20">
        <f>IF(gesamt!C2728="",10,gesamt!G2728)</f>
        <v>10</v>
      </c>
      <c r="E2728" s="20">
        <f>IF(gesamt!C2728="",10,gesamt!H2728)</f>
        <v>10</v>
      </c>
      <c r="F2728" s="20">
        <f>IF(gesamt!C2728="",10,gesamt!I2728)</f>
        <v>10</v>
      </c>
      <c r="G2728" s="20">
        <f>IF(gesamt!C2728="",0,gesamt!J2728)</f>
        <v>0</v>
      </c>
      <c r="H2728" s="20">
        <f>IF(gesamt!C2728="",0,gesamt!K2728)</f>
        <v>0</v>
      </c>
      <c r="I2728" s="19">
        <f t="shared" si="165"/>
        <v>176</v>
      </c>
      <c r="J2728" s="22">
        <f t="shared" si="166"/>
        <v>2727</v>
      </c>
      <c r="K2728" s="21">
        <f t="shared" ca="1" si="163"/>
        <v>1</v>
      </c>
      <c r="L2728" s="21">
        <f ca="1">IF(K2728=0,"",COUNTIF($K$2:K2728,"&gt;0"))</f>
        <v>2727</v>
      </c>
      <c r="M2728" s="50" t="str">
        <f t="shared" ca="1" si="164"/>
        <v>Eintrag 2727</v>
      </c>
    </row>
    <row r="2729" spans="1:13" s="18" customFormat="1" ht="14.25" x14ac:dyDescent="0.2">
      <c r="A2729" s="18" t="str">
        <f>IF(gesamt!C2729="",CONCATENATE("Eintrag ",J2729),gesamt!A2729)</f>
        <v>Eintrag 2728</v>
      </c>
      <c r="B2729" s="18">
        <v>100</v>
      </c>
      <c r="C2729" s="19">
        <f>IF(gesamt!C2729="",100,gesamt!D2729)</f>
        <v>100</v>
      </c>
      <c r="D2729" s="20">
        <f>IF(gesamt!C2729="",10,gesamt!G2729)</f>
        <v>10</v>
      </c>
      <c r="E2729" s="20">
        <f>IF(gesamt!C2729="",10,gesamt!H2729)</f>
        <v>10</v>
      </c>
      <c r="F2729" s="20">
        <f>IF(gesamt!C2729="",10,gesamt!I2729)</f>
        <v>10</v>
      </c>
      <c r="G2729" s="20">
        <f>IF(gesamt!C2729="",0,gesamt!J2729)</f>
        <v>0</v>
      </c>
      <c r="H2729" s="20">
        <f>IF(gesamt!C2729="",0,gesamt!K2729)</f>
        <v>0</v>
      </c>
      <c r="I2729" s="19">
        <f t="shared" si="165"/>
        <v>176</v>
      </c>
      <c r="J2729" s="22">
        <f t="shared" si="166"/>
        <v>2728</v>
      </c>
      <c r="K2729" s="21">
        <f t="shared" ca="1" si="163"/>
        <v>1</v>
      </c>
      <c r="L2729" s="21">
        <f ca="1">IF(K2729=0,"",COUNTIF($K$2:K2729,"&gt;0"))</f>
        <v>2728</v>
      </c>
      <c r="M2729" s="50" t="str">
        <f t="shared" ca="1" si="164"/>
        <v>Eintrag 2728</v>
      </c>
    </row>
    <row r="2730" spans="1:13" s="18" customFormat="1" ht="14.25" x14ac:dyDescent="0.2">
      <c r="A2730" s="18" t="str">
        <f>IF(gesamt!C2730="",CONCATENATE("Eintrag ",J2730),gesamt!A2730)</f>
        <v>Eintrag 2729</v>
      </c>
      <c r="B2730" s="18">
        <v>100</v>
      </c>
      <c r="C2730" s="19">
        <f>IF(gesamt!C2730="",100,gesamt!D2730)</f>
        <v>100</v>
      </c>
      <c r="D2730" s="20">
        <f>IF(gesamt!C2730="",10,gesamt!G2730)</f>
        <v>10</v>
      </c>
      <c r="E2730" s="20">
        <f>IF(gesamt!C2730="",10,gesamt!H2730)</f>
        <v>10</v>
      </c>
      <c r="F2730" s="20">
        <f>IF(gesamt!C2730="",10,gesamt!I2730)</f>
        <v>10</v>
      </c>
      <c r="G2730" s="20">
        <f>IF(gesamt!C2730="",0,gesamt!J2730)</f>
        <v>0</v>
      </c>
      <c r="H2730" s="20">
        <f>IF(gesamt!C2730="",0,gesamt!K2730)</f>
        <v>0</v>
      </c>
      <c r="I2730" s="19">
        <f t="shared" si="165"/>
        <v>176</v>
      </c>
      <c r="J2730" s="22">
        <f t="shared" si="166"/>
        <v>2729</v>
      </c>
      <c r="K2730" s="21">
        <f t="shared" ca="1" si="163"/>
        <v>1</v>
      </c>
      <c r="L2730" s="21">
        <f ca="1">IF(K2730=0,"",COUNTIF($K$2:K2730,"&gt;0"))</f>
        <v>2729</v>
      </c>
      <c r="M2730" s="50" t="str">
        <f t="shared" ca="1" si="164"/>
        <v>Eintrag 2729</v>
      </c>
    </row>
    <row r="2731" spans="1:13" s="18" customFormat="1" ht="14.25" x14ac:dyDescent="0.2">
      <c r="A2731" s="18" t="str">
        <f>IF(gesamt!C2731="",CONCATENATE("Eintrag ",J2731),gesamt!A2731)</f>
        <v>Eintrag 2730</v>
      </c>
      <c r="B2731" s="18">
        <v>100</v>
      </c>
      <c r="C2731" s="19">
        <f>IF(gesamt!C2731="",100,gesamt!D2731)</f>
        <v>100</v>
      </c>
      <c r="D2731" s="20">
        <f>IF(gesamt!C2731="",10,gesamt!G2731)</f>
        <v>10</v>
      </c>
      <c r="E2731" s="20">
        <f>IF(gesamt!C2731="",10,gesamt!H2731)</f>
        <v>10</v>
      </c>
      <c r="F2731" s="20">
        <f>IF(gesamt!C2731="",10,gesamt!I2731)</f>
        <v>10</v>
      </c>
      <c r="G2731" s="20">
        <f>IF(gesamt!C2731="",0,gesamt!J2731)</f>
        <v>0</v>
      </c>
      <c r="H2731" s="20">
        <f>IF(gesamt!C2731="",0,gesamt!K2731)</f>
        <v>0</v>
      </c>
      <c r="I2731" s="19">
        <f t="shared" si="165"/>
        <v>176</v>
      </c>
      <c r="J2731" s="22">
        <f t="shared" si="166"/>
        <v>2730</v>
      </c>
      <c r="K2731" s="21">
        <f t="shared" ca="1" si="163"/>
        <v>1</v>
      </c>
      <c r="L2731" s="21">
        <f ca="1">IF(K2731=0,"",COUNTIF($K$2:K2731,"&gt;0"))</f>
        <v>2730</v>
      </c>
      <c r="M2731" s="50" t="str">
        <f t="shared" ca="1" si="164"/>
        <v>Eintrag 2730</v>
      </c>
    </row>
    <row r="2732" spans="1:13" s="18" customFormat="1" ht="14.25" x14ac:dyDescent="0.2">
      <c r="A2732" s="18" t="str">
        <f>IF(gesamt!C2732="",CONCATENATE("Eintrag ",J2732),gesamt!A2732)</f>
        <v>Eintrag 2731</v>
      </c>
      <c r="B2732" s="18">
        <v>100</v>
      </c>
      <c r="C2732" s="19">
        <f>IF(gesamt!C2732="",100,gesamt!D2732)</f>
        <v>100</v>
      </c>
      <c r="D2732" s="20">
        <f>IF(gesamt!C2732="",10,gesamt!G2732)</f>
        <v>10</v>
      </c>
      <c r="E2732" s="20">
        <f>IF(gesamt!C2732="",10,gesamt!H2732)</f>
        <v>10</v>
      </c>
      <c r="F2732" s="20">
        <f>IF(gesamt!C2732="",10,gesamt!I2732)</f>
        <v>10</v>
      </c>
      <c r="G2732" s="20">
        <f>IF(gesamt!C2732="",0,gesamt!J2732)</f>
        <v>0</v>
      </c>
      <c r="H2732" s="20">
        <f>IF(gesamt!C2732="",0,gesamt!K2732)</f>
        <v>0</v>
      </c>
      <c r="I2732" s="19">
        <f t="shared" si="165"/>
        <v>176</v>
      </c>
      <c r="J2732" s="22">
        <f t="shared" si="166"/>
        <v>2731</v>
      </c>
      <c r="K2732" s="21">
        <f t="shared" ca="1" si="163"/>
        <v>1</v>
      </c>
      <c r="L2732" s="21">
        <f ca="1">IF(K2732=0,"",COUNTIF($K$2:K2732,"&gt;0"))</f>
        <v>2731</v>
      </c>
      <c r="M2732" s="50" t="str">
        <f t="shared" ca="1" si="164"/>
        <v>Eintrag 2731</v>
      </c>
    </row>
    <row r="2733" spans="1:13" s="18" customFormat="1" ht="14.25" x14ac:dyDescent="0.2">
      <c r="A2733" s="18" t="str">
        <f>IF(gesamt!C2733="",CONCATENATE("Eintrag ",J2733),gesamt!A2733)</f>
        <v>Eintrag 2732</v>
      </c>
      <c r="B2733" s="18">
        <v>100</v>
      </c>
      <c r="C2733" s="19">
        <f>IF(gesamt!C2733="",100,gesamt!D2733)</f>
        <v>100</v>
      </c>
      <c r="D2733" s="20">
        <f>IF(gesamt!C2733="",10,gesamt!G2733)</f>
        <v>10</v>
      </c>
      <c r="E2733" s="20">
        <f>IF(gesamt!C2733="",10,gesamt!H2733)</f>
        <v>10</v>
      </c>
      <c r="F2733" s="20">
        <f>IF(gesamt!C2733="",10,gesamt!I2733)</f>
        <v>10</v>
      </c>
      <c r="G2733" s="20">
        <f>IF(gesamt!C2733="",0,gesamt!J2733)</f>
        <v>0</v>
      </c>
      <c r="H2733" s="20">
        <f>IF(gesamt!C2733="",0,gesamt!K2733)</f>
        <v>0</v>
      </c>
      <c r="I2733" s="19">
        <f t="shared" si="165"/>
        <v>176</v>
      </c>
      <c r="J2733" s="22">
        <f t="shared" si="166"/>
        <v>2732</v>
      </c>
      <c r="K2733" s="21">
        <f t="shared" ca="1" si="163"/>
        <v>1</v>
      </c>
      <c r="L2733" s="21">
        <f ca="1">IF(K2733=0,"",COUNTIF($K$2:K2733,"&gt;0"))</f>
        <v>2732</v>
      </c>
      <c r="M2733" s="50" t="str">
        <f t="shared" ca="1" si="164"/>
        <v>Eintrag 2732</v>
      </c>
    </row>
    <row r="2734" spans="1:13" s="18" customFormat="1" ht="14.25" x14ac:dyDescent="0.2">
      <c r="A2734" s="18" t="str">
        <f>IF(gesamt!C2734="",CONCATENATE("Eintrag ",J2734),gesamt!A2734)</f>
        <v>Eintrag 2733</v>
      </c>
      <c r="B2734" s="18">
        <v>100</v>
      </c>
      <c r="C2734" s="19">
        <f>IF(gesamt!C2734="",100,gesamt!D2734)</f>
        <v>100</v>
      </c>
      <c r="D2734" s="20">
        <f>IF(gesamt!C2734="",10,gesamt!G2734)</f>
        <v>10</v>
      </c>
      <c r="E2734" s="20">
        <f>IF(gesamt!C2734="",10,gesamt!H2734)</f>
        <v>10</v>
      </c>
      <c r="F2734" s="20">
        <f>IF(gesamt!C2734="",10,gesamt!I2734)</f>
        <v>10</v>
      </c>
      <c r="G2734" s="20">
        <f>IF(gesamt!C2734="",0,gesamt!J2734)</f>
        <v>0</v>
      </c>
      <c r="H2734" s="20">
        <f>IF(gesamt!C2734="",0,gesamt!K2734)</f>
        <v>0</v>
      </c>
      <c r="I2734" s="19">
        <f t="shared" si="165"/>
        <v>176</v>
      </c>
      <c r="J2734" s="22">
        <f t="shared" si="166"/>
        <v>2733</v>
      </c>
      <c r="K2734" s="21">
        <f t="shared" ca="1" si="163"/>
        <v>1</v>
      </c>
      <c r="L2734" s="21">
        <f ca="1">IF(K2734=0,"",COUNTIF($K$2:K2734,"&gt;0"))</f>
        <v>2733</v>
      </c>
      <c r="M2734" s="50" t="str">
        <f t="shared" ca="1" si="164"/>
        <v>Eintrag 2733</v>
      </c>
    </row>
    <row r="2735" spans="1:13" s="18" customFormat="1" ht="14.25" x14ac:dyDescent="0.2">
      <c r="A2735" s="18" t="str">
        <f>IF(gesamt!C2735="",CONCATENATE("Eintrag ",J2735),gesamt!A2735)</f>
        <v>Eintrag 2734</v>
      </c>
      <c r="B2735" s="18">
        <v>100</v>
      </c>
      <c r="C2735" s="19">
        <f>IF(gesamt!C2735="",100,gesamt!D2735)</f>
        <v>100</v>
      </c>
      <c r="D2735" s="20">
        <f>IF(gesamt!C2735="",10,gesamt!G2735)</f>
        <v>10</v>
      </c>
      <c r="E2735" s="20">
        <f>IF(gesamt!C2735="",10,gesamt!H2735)</f>
        <v>10</v>
      </c>
      <c r="F2735" s="20">
        <f>IF(gesamt!C2735="",10,gesamt!I2735)</f>
        <v>10</v>
      </c>
      <c r="G2735" s="20">
        <f>IF(gesamt!C2735="",0,gesamt!J2735)</f>
        <v>0</v>
      </c>
      <c r="H2735" s="20">
        <f>IF(gesamt!C2735="",0,gesamt!K2735)</f>
        <v>0</v>
      </c>
      <c r="I2735" s="19">
        <f t="shared" si="165"/>
        <v>176</v>
      </c>
      <c r="J2735" s="22">
        <f t="shared" si="166"/>
        <v>2734</v>
      </c>
      <c r="K2735" s="21">
        <f t="shared" ca="1" si="163"/>
        <v>1</v>
      </c>
      <c r="L2735" s="21">
        <f ca="1">IF(K2735=0,"",COUNTIF($K$2:K2735,"&gt;0"))</f>
        <v>2734</v>
      </c>
      <c r="M2735" s="50" t="str">
        <f t="shared" ca="1" si="164"/>
        <v>Eintrag 2734</v>
      </c>
    </row>
    <row r="2736" spans="1:13" s="18" customFormat="1" ht="14.25" x14ac:dyDescent="0.2">
      <c r="A2736" s="18" t="str">
        <f>IF(gesamt!C2736="",CONCATENATE("Eintrag ",J2736),gesamt!A2736)</f>
        <v>Eintrag 2735</v>
      </c>
      <c r="B2736" s="18">
        <v>100</v>
      </c>
      <c r="C2736" s="19">
        <f>IF(gesamt!C2736="",100,gesamt!D2736)</f>
        <v>100</v>
      </c>
      <c r="D2736" s="20">
        <f>IF(gesamt!C2736="",10,gesamt!G2736)</f>
        <v>10</v>
      </c>
      <c r="E2736" s="20">
        <f>IF(gesamt!C2736="",10,gesamt!H2736)</f>
        <v>10</v>
      </c>
      <c r="F2736" s="20">
        <f>IF(gesamt!C2736="",10,gesamt!I2736)</f>
        <v>10</v>
      </c>
      <c r="G2736" s="20">
        <f>IF(gesamt!C2736="",0,gesamt!J2736)</f>
        <v>0</v>
      </c>
      <c r="H2736" s="20">
        <f>IF(gesamt!C2736="",0,gesamt!K2736)</f>
        <v>0</v>
      </c>
      <c r="I2736" s="19">
        <f t="shared" si="165"/>
        <v>176</v>
      </c>
      <c r="J2736" s="22">
        <f t="shared" si="166"/>
        <v>2735</v>
      </c>
      <c r="K2736" s="21">
        <f t="shared" ca="1" si="163"/>
        <v>1</v>
      </c>
      <c r="L2736" s="21">
        <f ca="1">IF(K2736=0,"",COUNTIF($K$2:K2736,"&gt;0"))</f>
        <v>2735</v>
      </c>
      <c r="M2736" s="50" t="str">
        <f t="shared" ca="1" si="164"/>
        <v>Eintrag 2735</v>
      </c>
    </row>
    <row r="2737" spans="1:13" s="18" customFormat="1" ht="14.25" x14ac:dyDescent="0.2">
      <c r="A2737" s="18" t="str">
        <f>IF(gesamt!C2737="",CONCATENATE("Eintrag ",J2737),gesamt!A2737)</f>
        <v>Eintrag 2736</v>
      </c>
      <c r="B2737" s="18">
        <v>100</v>
      </c>
      <c r="C2737" s="19">
        <f>IF(gesamt!C2737="",100,gesamt!D2737)</f>
        <v>100</v>
      </c>
      <c r="D2737" s="20">
        <f>IF(gesamt!C2737="",10,gesamt!G2737)</f>
        <v>10</v>
      </c>
      <c r="E2737" s="20">
        <f>IF(gesamt!C2737="",10,gesamt!H2737)</f>
        <v>10</v>
      </c>
      <c r="F2737" s="20">
        <f>IF(gesamt!C2737="",10,gesamt!I2737)</f>
        <v>10</v>
      </c>
      <c r="G2737" s="20">
        <f>IF(gesamt!C2737="",0,gesamt!J2737)</f>
        <v>0</v>
      </c>
      <c r="H2737" s="20">
        <f>IF(gesamt!C2737="",0,gesamt!K2737)</f>
        <v>0</v>
      </c>
      <c r="I2737" s="19">
        <f t="shared" si="165"/>
        <v>176</v>
      </c>
      <c r="J2737" s="22">
        <f t="shared" si="166"/>
        <v>2736</v>
      </c>
      <c r="K2737" s="21">
        <f t="shared" ca="1" si="163"/>
        <v>1</v>
      </c>
      <c r="L2737" s="21">
        <f ca="1">IF(K2737=0,"",COUNTIF($K$2:K2737,"&gt;0"))</f>
        <v>2736</v>
      </c>
      <c r="M2737" s="50" t="str">
        <f t="shared" ca="1" si="164"/>
        <v>Eintrag 2736</v>
      </c>
    </row>
    <row r="2738" spans="1:13" s="18" customFormat="1" ht="14.25" x14ac:dyDescent="0.2">
      <c r="A2738" s="18" t="str">
        <f>IF(gesamt!C2738="",CONCATENATE("Eintrag ",J2738),gesamt!A2738)</f>
        <v>Eintrag 2737</v>
      </c>
      <c r="B2738" s="18">
        <v>100</v>
      </c>
      <c r="C2738" s="19">
        <f>IF(gesamt!C2738="",100,gesamt!D2738)</f>
        <v>100</v>
      </c>
      <c r="D2738" s="20">
        <f>IF(gesamt!C2738="",10,gesamt!G2738)</f>
        <v>10</v>
      </c>
      <c r="E2738" s="20">
        <f>IF(gesamt!C2738="",10,gesamt!H2738)</f>
        <v>10</v>
      </c>
      <c r="F2738" s="20">
        <f>IF(gesamt!C2738="",10,gesamt!I2738)</f>
        <v>10</v>
      </c>
      <c r="G2738" s="20">
        <f>IF(gesamt!C2738="",0,gesamt!J2738)</f>
        <v>0</v>
      </c>
      <c r="H2738" s="20">
        <f>IF(gesamt!C2738="",0,gesamt!K2738)</f>
        <v>0</v>
      </c>
      <c r="I2738" s="19">
        <f t="shared" si="165"/>
        <v>176</v>
      </c>
      <c r="J2738" s="22">
        <f t="shared" si="166"/>
        <v>2737</v>
      </c>
      <c r="K2738" s="21">
        <f t="shared" ca="1" si="163"/>
        <v>1</v>
      </c>
      <c r="L2738" s="21">
        <f ca="1">IF(K2738=0,"",COUNTIF($K$2:K2738,"&gt;0"))</f>
        <v>2737</v>
      </c>
      <c r="M2738" s="50" t="str">
        <f t="shared" ca="1" si="164"/>
        <v>Eintrag 2737</v>
      </c>
    </row>
    <row r="2739" spans="1:13" s="18" customFormat="1" ht="14.25" x14ac:dyDescent="0.2">
      <c r="A2739" s="18" t="str">
        <f>IF(gesamt!C2739="",CONCATENATE("Eintrag ",J2739),gesamt!A2739)</f>
        <v>Eintrag 2738</v>
      </c>
      <c r="B2739" s="18">
        <v>100</v>
      </c>
      <c r="C2739" s="19">
        <f>IF(gesamt!C2739="",100,gesamt!D2739)</f>
        <v>100</v>
      </c>
      <c r="D2739" s="20">
        <f>IF(gesamt!C2739="",10,gesamt!G2739)</f>
        <v>10</v>
      </c>
      <c r="E2739" s="20">
        <f>IF(gesamt!C2739="",10,gesamt!H2739)</f>
        <v>10</v>
      </c>
      <c r="F2739" s="20">
        <f>IF(gesamt!C2739="",10,gesamt!I2739)</f>
        <v>10</v>
      </c>
      <c r="G2739" s="20">
        <f>IF(gesamt!C2739="",0,gesamt!J2739)</f>
        <v>0</v>
      </c>
      <c r="H2739" s="20">
        <f>IF(gesamt!C2739="",0,gesamt!K2739)</f>
        <v>0</v>
      </c>
      <c r="I2739" s="19">
        <f t="shared" si="165"/>
        <v>176</v>
      </c>
      <c r="J2739" s="22">
        <f t="shared" si="166"/>
        <v>2738</v>
      </c>
      <c r="K2739" s="21">
        <f t="shared" ca="1" si="163"/>
        <v>1</v>
      </c>
      <c r="L2739" s="21">
        <f ca="1">IF(K2739=0,"",COUNTIF($K$2:K2739,"&gt;0"))</f>
        <v>2738</v>
      </c>
      <c r="M2739" s="50" t="str">
        <f t="shared" ca="1" si="164"/>
        <v>Eintrag 2738</v>
      </c>
    </row>
    <row r="2740" spans="1:13" s="18" customFormat="1" ht="14.25" x14ac:dyDescent="0.2">
      <c r="A2740" s="18" t="str">
        <f>IF(gesamt!C2740="",CONCATENATE("Eintrag ",J2740),gesamt!A2740)</f>
        <v>Eintrag 2739</v>
      </c>
      <c r="B2740" s="18">
        <v>100</v>
      </c>
      <c r="C2740" s="19">
        <f>IF(gesamt!C2740="",100,gesamt!D2740)</f>
        <v>100</v>
      </c>
      <c r="D2740" s="20">
        <f>IF(gesamt!C2740="",10,gesamt!G2740)</f>
        <v>10</v>
      </c>
      <c r="E2740" s="20">
        <f>IF(gesamt!C2740="",10,gesamt!H2740)</f>
        <v>10</v>
      </c>
      <c r="F2740" s="20">
        <f>IF(gesamt!C2740="",10,gesamt!I2740)</f>
        <v>10</v>
      </c>
      <c r="G2740" s="20">
        <f>IF(gesamt!C2740="",0,gesamt!J2740)</f>
        <v>0</v>
      </c>
      <c r="H2740" s="20">
        <f>IF(gesamt!C2740="",0,gesamt!K2740)</f>
        <v>0</v>
      </c>
      <c r="I2740" s="19">
        <f t="shared" si="165"/>
        <v>176</v>
      </c>
      <c r="J2740" s="22">
        <f t="shared" si="166"/>
        <v>2739</v>
      </c>
      <c r="K2740" s="21">
        <f t="shared" ca="1" si="163"/>
        <v>1</v>
      </c>
      <c r="L2740" s="21">
        <f ca="1">IF(K2740=0,"",COUNTIF($K$2:K2740,"&gt;0"))</f>
        <v>2739</v>
      </c>
      <c r="M2740" s="50" t="str">
        <f t="shared" ca="1" si="164"/>
        <v>Eintrag 2739</v>
      </c>
    </row>
    <row r="2741" spans="1:13" s="18" customFormat="1" ht="14.25" x14ac:dyDescent="0.2">
      <c r="A2741" s="18" t="str">
        <f>IF(gesamt!C2741="",CONCATENATE("Eintrag ",J2741),gesamt!A2741)</f>
        <v>Eintrag 2740</v>
      </c>
      <c r="B2741" s="18">
        <v>100</v>
      </c>
      <c r="C2741" s="19">
        <f>IF(gesamt!C2741="",100,gesamt!D2741)</f>
        <v>100</v>
      </c>
      <c r="D2741" s="20">
        <f>IF(gesamt!C2741="",10,gesamt!G2741)</f>
        <v>10</v>
      </c>
      <c r="E2741" s="20">
        <f>IF(gesamt!C2741="",10,gesamt!H2741)</f>
        <v>10</v>
      </c>
      <c r="F2741" s="20">
        <f>IF(gesamt!C2741="",10,gesamt!I2741)</f>
        <v>10</v>
      </c>
      <c r="G2741" s="20">
        <f>IF(gesamt!C2741="",0,gesamt!J2741)</f>
        <v>0</v>
      </c>
      <c r="H2741" s="20">
        <f>IF(gesamt!C2741="",0,gesamt!K2741)</f>
        <v>0</v>
      </c>
      <c r="I2741" s="19">
        <f t="shared" si="165"/>
        <v>176</v>
      </c>
      <c r="J2741" s="22">
        <f t="shared" si="166"/>
        <v>2740</v>
      </c>
      <c r="K2741" s="21">
        <f t="shared" ca="1" si="163"/>
        <v>1</v>
      </c>
      <c r="L2741" s="21">
        <f ca="1">IF(K2741=0,"",COUNTIF($K$2:K2741,"&gt;0"))</f>
        <v>2740</v>
      </c>
      <c r="M2741" s="50" t="str">
        <f t="shared" ca="1" si="164"/>
        <v>Eintrag 2740</v>
      </c>
    </row>
    <row r="2742" spans="1:13" s="18" customFormat="1" ht="14.25" x14ac:dyDescent="0.2">
      <c r="A2742" s="18" t="str">
        <f>IF(gesamt!C2742="",CONCATENATE("Eintrag ",J2742),gesamt!A2742)</f>
        <v>Eintrag 2741</v>
      </c>
      <c r="B2742" s="18">
        <v>100</v>
      </c>
      <c r="C2742" s="19">
        <f>IF(gesamt!C2742="",100,gesamt!D2742)</f>
        <v>100</v>
      </c>
      <c r="D2742" s="20">
        <f>IF(gesamt!C2742="",10,gesamt!G2742)</f>
        <v>10</v>
      </c>
      <c r="E2742" s="20">
        <f>IF(gesamt!C2742="",10,gesamt!H2742)</f>
        <v>10</v>
      </c>
      <c r="F2742" s="20">
        <f>IF(gesamt!C2742="",10,gesamt!I2742)</f>
        <v>10</v>
      </c>
      <c r="G2742" s="20">
        <f>IF(gesamt!C2742="",0,gesamt!J2742)</f>
        <v>0</v>
      </c>
      <c r="H2742" s="20">
        <f>IF(gesamt!C2742="",0,gesamt!K2742)</f>
        <v>0</v>
      </c>
      <c r="I2742" s="19">
        <f t="shared" si="165"/>
        <v>176</v>
      </c>
      <c r="J2742" s="22">
        <f t="shared" si="166"/>
        <v>2741</v>
      </c>
      <c r="K2742" s="21">
        <f t="shared" ca="1" si="163"/>
        <v>1</v>
      </c>
      <c r="L2742" s="21">
        <f ca="1">IF(K2742=0,"",COUNTIF($K$2:K2742,"&gt;0"))</f>
        <v>2741</v>
      </c>
      <c r="M2742" s="50" t="str">
        <f t="shared" ca="1" si="164"/>
        <v>Eintrag 2741</v>
      </c>
    </row>
    <row r="2743" spans="1:13" s="18" customFormat="1" ht="14.25" x14ac:dyDescent="0.2">
      <c r="A2743" s="18" t="str">
        <f>IF(gesamt!C2743="",CONCATENATE("Eintrag ",J2743),gesamt!A2743)</f>
        <v>Eintrag 2742</v>
      </c>
      <c r="B2743" s="18">
        <v>100</v>
      </c>
      <c r="C2743" s="19">
        <f>IF(gesamt!C2743="",100,gesamt!D2743)</f>
        <v>100</v>
      </c>
      <c r="D2743" s="20">
        <f>IF(gesamt!C2743="",10,gesamt!G2743)</f>
        <v>10</v>
      </c>
      <c r="E2743" s="20">
        <f>IF(gesamt!C2743="",10,gesamt!H2743)</f>
        <v>10</v>
      </c>
      <c r="F2743" s="20">
        <f>IF(gesamt!C2743="",10,gesamt!I2743)</f>
        <v>10</v>
      </c>
      <c r="G2743" s="20">
        <f>IF(gesamt!C2743="",0,gesamt!J2743)</f>
        <v>0</v>
      </c>
      <c r="H2743" s="20">
        <f>IF(gesamt!C2743="",0,gesamt!K2743)</f>
        <v>0</v>
      </c>
      <c r="I2743" s="19">
        <f t="shared" si="165"/>
        <v>176</v>
      </c>
      <c r="J2743" s="22">
        <f t="shared" si="166"/>
        <v>2742</v>
      </c>
      <c r="K2743" s="21">
        <f t="shared" ca="1" si="163"/>
        <v>1</v>
      </c>
      <c r="L2743" s="21">
        <f ca="1">IF(K2743=0,"",COUNTIF($K$2:K2743,"&gt;0"))</f>
        <v>2742</v>
      </c>
      <c r="M2743" s="50" t="str">
        <f t="shared" ca="1" si="164"/>
        <v>Eintrag 2742</v>
      </c>
    </row>
    <row r="2744" spans="1:13" s="18" customFormat="1" ht="14.25" x14ac:dyDescent="0.2">
      <c r="A2744" s="18" t="str">
        <f>IF(gesamt!C2744="",CONCATENATE("Eintrag ",J2744),gesamt!A2744)</f>
        <v>Eintrag 2743</v>
      </c>
      <c r="B2744" s="18">
        <v>100</v>
      </c>
      <c r="C2744" s="19">
        <f>IF(gesamt!C2744="",100,gesamt!D2744)</f>
        <v>100</v>
      </c>
      <c r="D2744" s="20">
        <f>IF(gesamt!C2744="",10,gesamt!G2744)</f>
        <v>10</v>
      </c>
      <c r="E2744" s="20">
        <f>IF(gesamt!C2744="",10,gesamt!H2744)</f>
        <v>10</v>
      </c>
      <c r="F2744" s="20">
        <f>IF(gesamt!C2744="",10,gesamt!I2744)</f>
        <v>10</v>
      </c>
      <c r="G2744" s="20">
        <f>IF(gesamt!C2744="",0,gesamt!J2744)</f>
        <v>0</v>
      </c>
      <c r="H2744" s="20">
        <f>IF(gesamt!C2744="",0,gesamt!K2744)</f>
        <v>0</v>
      </c>
      <c r="I2744" s="19">
        <f t="shared" si="165"/>
        <v>176</v>
      </c>
      <c r="J2744" s="22">
        <f t="shared" si="166"/>
        <v>2743</v>
      </c>
      <c r="K2744" s="21">
        <f t="shared" ca="1" si="163"/>
        <v>1</v>
      </c>
      <c r="L2744" s="21">
        <f ca="1">IF(K2744=0,"",COUNTIF($K$2:K2744,"&gt;0"))</f>
        <v>2743</v>
      </c>
      <c r="M2744" s="50" t="str">
        <f t="shared" ca="1" si="164"/>
        <v>Eintrag 2743</v>
      </c>
    </row>
    <row r="2745" spans="1:13" s="18" customFormat="1" ht="14.25" x14ac:dyDescent="0.2">
      <c r="A2745" s="18" t="str">
        <f>IF(gesamt!C2745="",CONCATENATE("Eintrag ",J2745),gesamt!A2745)</f>
        <v>Eintrag 2744</v>
      </c>
      <c r="B2745" s="18">
        <v>100</v>
      </c>
      <c r="C2745" s="19">
        <f>IF(gesamt!C2745="",100,gesamt!D2745)</f>
        <v>100</v>
      </c>
      <c r="D2745" s="20">
        <f>IF(gesamt!C2745="",10,gesamt!G2745)</f>
        <v>10</v>
      </c>
      <c r="E2745" s="20">
        <f>IF(gesamt!C2745="",10,gesamt!H2745)</f>
        <v>10</v>
      </c>
      <c r="F2745" s="20">
        <f>IF(gesamt!C2745="",10,gesamt!I2745)</f>
        <v>10</v>
      </c>
      <c r="G2745" s="20">
        <f>IF(gesamt!C2745="",0,gesamt!J2745)</f>
        <v>0</v>
      </c>
      <c r="H2745" s="20">
        <f>IF(gesamt!C2745="",0,gesamt!K2745)</f>
        <v>0</v>
      </c>
      <c r="I2745" s="19">
        <f t="shared" si="165"/>
        <v>176</v>
      </c>
      <c r="J2745" s="22">
        <f t="shared" si="166"/>
        <v>2744</v>
      </c>
      <c r="K2745" s="21">
        <f t="shared" ca="1" si="163"/>
        <v>1</v>
      </c>
      <c r="L2745" s="21">
        <f ca="1">IF(K2745=0,"",COUNTIF($K$2:K2745,"&gt;0"))</f>
        <v>2744</v>
      </c>
      <c r="M2745" s="50" t="str">
        <f t="shared" ca="1" si="164"/>
        <v>Eintrag 2744</v>
      </c>
    </row>
    <row r="2746" spans="1:13" s="18" customFormat="1" ht="14.25" x14ac:dyDescent="0.2">
      <c r="A2746" s="18" t="str">
        <f>IF(gesamt!C2746="",CONCATENATE("Eintrag ",J2746),gesamt!A2746)</f>
        <v>Eintrag 2745</v>
      </c>
      <c r="B2746" s="18">
        <v>100</v>
      </c>
      <c r="C2746" s="19">
        <f>IF(gesamt!C2746="",100,gesamt!D2746)</f>
        <v>100</v>
      </c>
      <c r="D2746" s="20">
        <f>IF(gesamt!C2746="",10,gesamt!G2746)</f>
        <v>10</v>
      </c>
      <c r="E2746" s="20">
        <f>IF(gesamt!C2746="",10,gesamt!H2746)</f>
        <v>10</v>
      </c>
      <c r="F2746" s="20">
        <f>IF(gesamt!C2746="",10,gesamt!I2746)</f>
        <v>10</v>
      </c>
      <c r="G2746" s="20">
        <f>IF(gesamt!C2746="",0,gesamt!J2746)</f>
        <v>0</v>
      </c>
      <c r="H2746" s="20">
        <f>IF(gesamt!C2746="",0,gesamt!K2746)</f>
        <v>0</v>
      </c>
      <c r="I2746" s="19">
        <f t="shared" si="165"/>
        <v>176</v>
      </c>
      <c r="J2746" s="22">
        <f t="shared" si="166"/>
        <v>2745</v>
      </c>
      <c r="K2746" s="21">
        <f t="shared" ca="1" si="163"/>
        <v>1</v>
      </c>
      <c r="L2746" s="21">
        <f ca="1">IF(K2746=0,"",COUNTIF($K$2:K2746,"&gt;0"))</f>
        <v>2745</v>
      </c>
      <c r="M2746" s="50" t="str">
        <f t="shared" ca="1" si="164"/>
        <v>Eintrag 2745</v>
      </c>
    </row>
    <row r="2747" spans="1:13" s="18" customFormat="1" ht="14.25" x14ac:dyDescent="0.2">
      <c r="A2747" s="18" t="str">
        <f>IF(gesamt!C2747="",CONCATENATE("Eintrag ",J2747),gesamt!A2747)</f>
        <v>Eintrag 2746</v>
      </c>
      <c r="B2747" s="18">
        <v>100</v>
      </c>
      <c r="C2747" s="19">
        <f>IF(gesamt!C2747="",100,gesamt!D2747)</f>
        <v>100</v>
      </c>
      <c r="D2747" s="20">
        <f>IF(gesamt!C2747="",10,gesamt!G2747)</f>
        <v>10</v>
      </c>
      <c r="E2747" s="20">
        <f>IF(gesamt!C2747="",10,gesamt!H2747)</f>
        <v>10</v>
      </c>
      <c r="F2747" s="20">
        <f>IF(gesamt!C2747="",10,gesamt!I2747)</f>
        <v>10</v>
      </c>
      <c r="G2747" s="20">
        <f>IF(gesamt!C2747="",0,gesamt!J2747)</f>
        <v>0</v>
      </c>
      <c r="H2747" s="20">
        <f>IF(gesamt!C2747="",0,gesamt!K2747)</f>
        <v>0</v>
      </c>
      <c r="I2747" s="19">
        <f t="shared" si="165"/>
        <v>176</v>
      </c>
      <c r="J2747" s="22">
        <f t="shared" si="166"/>
        <v>2746</v>
      </c>
      <c r="K2747" s="21">
        <f t="shared" ref="K2747:K2810" ca="1" si="167">IFERROR(SEARCH(INDIRECT(CELL("address")),A2747),0)</f>
        <v>1</v>
      </c>
      <c r="L2747" s="21">
        <f ca="1">IF(K2747=0,"",COUNTIF($K$2:K2747,"&gt;0"))</f>
        <v>2746</v>
      </c>
      <c r="M2747" s="50" t="str">
        <f t="shared" ca="1" si="164"/>
        <v>Eintrag 2746</v>
      </c>
    </row>
    <row r="2748" spans="1:13" s="18" customFormat="1" ht="14.25" x14ac:dyDescent="0.2">
      <c r="A2748" s="18" t="str">
        <f>IF(gesamt!C2748="",CONCATENATE("Eintrag ",J2748),gesamt!A2748)</f>
        <v>Eintrag 2747</v>
      </c>
      <c r="B2748" s="18">
        <v>100</v>
      </c>
      <c r="C2748" s="19">
        <f>IF(gesamt!C2748="",100,gesamt!D2748)</f>
        <v>100</v>
      </c>
      <c r="D2748" s="20">
        <f>IF(gesamt!C2748="",10,gesamt!G2748)</f>
        <v>10</v>
      </c>
      <c r="E2748" s="20">
        <f>IF(gesamt!C2748="",10,gesamt!H2748)</f>
        <v>10</v>
      </c>
      <c r="F2748" s="20">
        <f>IF(gesamt!C2748="",10,gesamt!I2748)</f>
        <v>10</v>
      </c>
      <c r="G2748" s="20">
        <f>IF(gesamt!C2748="",0,gesamt!J2748)</f>
        <v>0</v>
      </c>
      <c r="H2748" s="20">
        <f>IF(gesamt!C2748="",0,gesamt!K2748)</f>
        <v>0</v>
      </c>
      <c r="I2748" s="19">
        <f t="shared" si="165"/>
        <v>176</v>
      </c>
      <c r="J2748" s="22">
        <f t="shared" si="166"/>
        <v>2747</v>
      </c>
      <c r="K2748" s="21">
        <f t="shared" ca="1" si="167"/>
        <v>1</v>
      </c>
      <c r="L2748" s="21">
        <f ca="1">IF(K2748=0,"",COUNTIF($K$2:K2748,"&gt;0"))</f>
        <v>2747</v>
      </c>
      <c r="M2748" s="50" t="str">
        <f t="shared" ca="1" si="164"/>
        <v>Eintrag 2747</v>
      </c>
    </row>
    <row r="2749" spans="1:13" s="18" customFormat="1" ht="14.25" x14ac:dyDescent="0.2">
      <c r="A2749" s="18" t="str">
        <f>IF(gesamt!C2749="",CONCATENATE("Eintrag ",J2749),gesamt!A2749)</f>
        <v>Eintrag 2748</v>
      </c>
      <c r="B2749" s="18">
        <v>100</v>
      </c>
      <c r="C2749" s="19">
        <f>IF(gesamt!C2749="",100,gesamt!D2749)</f>
        <v>100</v>
      </c>
      <c r="D2749" s="20">
        <f>IF(gesamt!C2749="",10,gesamt!G2749)</f>
        <v>10</v>
      </c>
      <c r="E2749" s="20">
        <f>IF(gesamt!C2749="",10,gesamt!H2749)</f>
        <v>10</v>
      </c>
      <c r="F2749" s="20">
        <f>IF(gesamt!C2749="",10,gesamt!I2749)</f>
        <v>10</v>
      </c>
      <c r="G2749" s="20">
        <f>IF(gesamt!C2749="",0,gesamt!J2749)</f>
        <v>0</v>
      </c>
      <c r="H2749" s="20">
        <f>IF(gesamt!C2749="",0,gesamt!K2749)</f>
        <v>0</v>
      </c>
      <c r="I2749" s="19">
        <f t="shared" si="165"/>
        <v>176</v>
      </c>
      <c r="J2749" s="22">
        <f t="shared" si="166"/>
        <v>2748</v>
      </c>
      <c r="K2749" s="21">
        <f t="shared" ca="1" si="167"/>
        <v>1</v>
      </c>
      <c r="L2749" s="21">
        <f ca="1">IF(K2749=0,"",COUNTIF($K$2:K2749,"&gt;0"))</f>
        <v>2748</v>
      </c>
      <c r="M2749" s="50" t="str">
        <f t="shared" ca="1" si="164"/>
        <v>Eintrag 2748</v>
      </c>
    </row>
    <row r="2750" spans="1:13" s="18" customFormat="1" ht="14.25" x14ac:dyDescent="0.2">
      <c r="A2750" s="18" t="str">
        <f>IF(gesamt!C2750="",CONCATENATE("Eintrag ",J2750),gesamt!A2750)</f>
        <v>Eintrag 2749</v>
      </c>
      <c r="B2750" s="18">
        <v>100</v>
      </c>
      <c r="C2750" s="19">
        <f>IF(gesamt!C2750="",100,gesamt!D2750)</f>
        <v>100</v>
      </c>
      <c r="D2750" s="20">
        <f>IF(gesamt!C2750="",10,gesamt!G2750)</f>
        <v>10</v>
      </c>
      <c r="E2750" s="20">
        <f>IF(gesamt!C2750="",10,gesamt!H2750)</f>
        <v>10</v>
      </c>
      <c r="F2750" s="20">
        <f>IF(gesamt!C2750="",10,gesamt!I2750)</f>
        <v>10</v>
      </c>
      <c r="G2750" s="20">
        <f>IF(gesamt!C2750="",0,gesamt!J2750)</f>
        <v>0</v>
      </c>
      <c r="H2750" s="20">
        <f>IF(gesamt!C2750="",0,gesamt!K2750)</f>
        <v>0</v>
      </c>
      <c r="I2750" s="19">
        <f t="shared" si="165"/>
        <v>176</v>
      </c>
      <c r="J2750" s="22">
        <f t="shared" si="166"/>
        <v>2749</v>
      </c>
      <c r="K2750" s="21">
        <f t="shared" ca="1" si="167"/>
        <v>1</v>
      </c>
      <c r="L2750" s="21">
        <f ca="1">IF(K2750=0,"",COUNTIF($K$2:K2750,"&gt;0"))</f>
        <v>2749</v>
      </c>
      <c r="M2750" s="50" t="str">
        <f t="shared" ca="1" si="164"/>
        <v>Eintrag 2749</v>
      </c>
    </row>
    <row r="2751" spans="1:13" s="18" customFormat="1" ht="14.25" x14ac:dyDescent="0.2">
      <c r="A2751" s="18" t="str">
        <f>IF(gesamt!C2751="",CONCATENATE("Eintrag ",J2751),gesamt!A2751)</f>
        <v>Eintrag 2750</v>
      </c>
      <c r="B2751" s="18">
        <v>100</v>
      </c>
      <c r="C2751" s="19">
        <f>IF(gesamt!C2751="",100,gesamt!D2751)</f>
        <v>100</v>
      </c>
      <c r="D2751" s="20">
        <f>IF(gesamt!C2751="",10,gesamt!G2751)</f>
        <v>10</v>
      </c>
      <c r="E2751" s="20">
        <f>IF(gesamt!C2751="",10,gesamt!H2751)</f>
        <v>10</v>
      </c>
      <c r="F2751" s="20">
        <f>IF(gesamt!C2751="",10,gesamt!I2751)</f>
        <v>10</v>
      </c>
      <c r="G2751" s="20">
        <f>IF(gesamt!C2751="",0,gesamt!J2751)</f>
        <v>0</v>
      </c>
      <c r="H2751" s="20">
        <f>IF(gesamt!C2751="",0,gesamt!K2751)</f>
        <v>0</v>
      </c>
      <c r="I2751" s="19">
        <f t="shared" si="165"/>
        <v>176</v>
      </c>
      <c r="J2751" s="22">
        <f t="shared" si="166"/>
        <v>2750</v>
      </c>
      <c r="K2751" s="21">
        <f t="shared" ca="1" si="167"/>
        <v>1</v>
      </c>
      <c r="L2751" s="21">
        <f ca="1">IF(K2751=0,"",COUNTIF($K$2:K2751,"&gt;0"))</f>
        <v>2750</v>
      </c>
      <c r="M2751" s="50" t="str">
        <f t="shared" ca="1" si="164"/>
        <v>Eintrag 2750</v>
      </c>
    </row>
    <row r="2752" spans="1:13" s="18" customFormat="1" ht="14.25" x14ac:dyDescent="0.2">
      <c r="A2752" s="18" t="str">
        <f>IF(gesamt!C2752="",CONCATENATE("Eintrag ",J2752),gesamt!A2752)</f>
        <v>Eintrag 2751</v>
      </c>
      <c r="B2752" s="18">
        <v>100</v>
      </c>
      <c r="C2752" s="19">
        <f>IF(gesamt!C2752="",100,gesamt!D2752)</f>
        <v>100</v>
      </c>
      <c r="D2752" s="20">
        <f>IF(gesamt!C2752="",10,gesamt!G2752)</f>
        <v>10</v>
      </c>
      <c r="E2752" s="20">
        <f>IF(gesamt!C2752="",10,gesamt!H2752)</f>
        <v>10</v>
      </c>
      <c r="F2752" s="20">
        <f>IF(gesamt!C2752="",10,gesamt!I2752)</f>
        <v>10</v>
      </c>
      <c r="G2752" s="20">
        <f>IF(gesamt!C2752="",0,gesamt!J2752)</f>
        <v>0</v>
      </c>
      <c r="H2752" s="20">
        <f>IF(gesamt!C2752="",0,gesamt!K2752)</f>
        <v>0</v>
      </c>
      <c r="I2752" s="19">
        <f t="shared" si="165"/>
        <v>176</v>
      </c>
      <c r="J2752" s="22">
        <f t="shared" si="166"/>
        <v>2751</v>
      </c>
      <c r="K2752" s="21">
        <f t="shared" ca="1" si="167"/>
        <v>1</v>
      </c>
      <c r="L2752" s="21">
        <f ca="1">IF(K2752=0,"",COUNTIF($K$2:K2752,"&gt;0"))</f>
        <v>2751</v>
      </c>
      <c r="M2752" s="50" t="str">
        <f t="shared" ca="1" si="164"/>
        <v>Eintrag 2751</v>
      </c>
    </row>
    <row r="2753" spans="1:13" s="18" customFormat="1" ht="14.25" x14ac:dyDescent="0.2">
      <c r="A2753" s="18" t="str">
        <f>IF(gesamt!C2753="",CONCATENATE("Eintrag ",J2753),gesamt!A2753)</f>
        <v>Eintrag 2752</v>
      </c>
      <c r="B2753" s="18">
        <v>100</v>
      </c>
      <c r="C2753" s="19">
        <f>IF(gesamt!C2753="",100,gesamt!D2753)</f>
        <v>100</v>
      </c>
      <c r="D2753" s="20">
        <f>IF(gesamt!C2753="",10,gesamt!G2753)</f>
        <v>10</v>
      </c>
      <c r="E2753" s="20">
        <f>IF(gesamt!C2753="",10,gesamt!H2753)</f>
        <v>10</v>
      </c>
      <c r="F2753" s="20">
        <f>IF(gesamt!C2753="",10,gesamt!I2753)</f>
        <v>10</v>
      </c>
      <c r="G2753" s="20">
        <f>IF(gesamt!C2753="",0,gesamt!J2753)</f>
        <v>0</v>
      </c>
      <c r="H2753" s="20">
        <f>IF(gesamt!C2753="",0,gesamt!K2753)</f>
        <v>0</v>
      </c>
      <c r="I2753" s="19">
        <f t="shared" si="165"/>
        <v>176</v>
      </c>
      <c r="J2753" s="22">
        <f t="shared" si="166"/>
        <v>2752</v>
      </c>
      <c r="K2753" s="21">
        <f t="shared" ca="1" si="167"/>
        <v>1</v>
      </c>
      <c r="L2753" s="21">
        <f ca="1">IF(K2753=0,"",COUNTIF($K$2:K2753,"&gt;0"))</f>
        <v>2752</v>
      </c>
      <c r="M2753" s="50" t="str">
        <f t="shared" ca="1" si="164"/>
        <v>Eintrag 2752</v>
      </c>
    </row>
    <row r="2754" spans="1:13" s="18" customFormat="1" ht="14.25" x14ac:dyDescent="0.2">
      <c r="A2754" s="18" t="str">
        <f>IF(gesamt!C2754="",CONCATENATE("Eintrag ",J2754),gesamt!A2754)</f>
        <v>Eintrag 2753</v>
      </c>
      <c r="B2754" s="18">
        <v>100</v>
      </c>
      <c r="C2754" s="19">
        <f>IF(gesamt!C2754="",100,gesamt!D2754)</f>
        <v>100</v>
      </c>
      <c r="D2754" s="20">
        <f>IF(gesamt!C2754="",10,gesamt!G2754)</f>
        <v>10</v>
      </c>
      <c r="E2754" s="20">
        <f>IF(gesamt!C2754="",10,gesamt!H2754)</f>
        <v>10</v>
      </c>
      <c r="F2754" s="20">
        <f>IF(gesamt!C2754="",10,gesamt!I2754)</f>
        <v>10</v>
      </c>
      <c r="G2754" s="20">
        <f>IF(gesamt!C2754="",0,gesamt!J2754)</f>
        <v>0</v>
      </c>
      <c r="H2754" s="20">
        <f>IF(gesamt!C2754="",0,gesamt!K2754)</f>
        <v>0</v>
      </c>
      <c r="I2754" s="19">
        <f t="shared" si="165"/>
        <v>176</v>
      </c>
      <c r="J2754" s="22">
        <f t="shared" si="166"/>
        <v>2753</v>
      </c>
      <c r="K2754" s="21">
        <f t="shared" ca="1" si="167"/>
        <v>1</v>
      </c>
      <c r="L2754" s="21">
        <f ca="1">IF(K2754=0,"",COUNTIF($K$2:K2754,"&gt;0"))</f>
        <v>2753</v>
      </c>
      <c r="M2754" s="50" t="str">
        <f t="shared" ref="M2754:M2817" ca="1" si="168">IFERROR(INDEX(A:A,MATCH(ROW(K2753),L:L,0)),"")</f>
        <v>Eintrag 2753</v>
      </c>
    </row>
    <row r="2755" spans="1:13" s="18" customFormat="1" ht="14.25" x14ac:dyDescent="0.2">
      <c r="A2755" s="18" t="str">
        <f>IF(gesamt!C2755="",CONCATENATE("Eintrag ",J2755),gesamt!A2755)</f>
        <v>Eintrag 2754</v>
      </c>
      <c r="B2755" s="18">
        <v>100</v>
      </c>
      <c r="C2755" s="19">
        <f>IF(gesamt!C2755="",100,gesamt!D2755)</f>
        <v>100</v>
      </c>
      <c r="D2755" s="20">
        <f>IF(gesamt!C2755="",10,gesamt!G2755)</f>
        <v>10</v>
      </c>
      <c r="E2755" s="20">
        <f>IF(gesamt!C2755="",10,gesamt!H2755)</f>
        <v>10</v>
      </c>
      <c r="F2755" s="20">
        <f>IF(gesamt!C2755="",10,gesamt!I2755)</f>
        <v>10</v>
      </c>
      <c r="G2755" s="20">
        <f>IF(gesamt!C2755="",0,gesamt!J2755)</f>
        <v>0</v>
      </c>
      <c r="H2755" s="20">
        <f>IF(gesamt!C2755="",0,gesamt!K2755)</f>
        <v>0</v>
      </c>
      <c r="I2755" s="19">
        <f t="shared" ref="I2755:I2818" si="169">D2755*4.1+E2755*9.3+F2755*4.2+G2755*7+H2755*3</f>
        <v>176</v>
      </c>
      <c r="J2755" s="22">
        <f t="shared" si="166"/>
        <v>2754</v>
      </c>
      <c r="K2755" s="21">
        <f t="shared" ca="1" si="167"/>
        <v>1</v>
      </c>
      <c r="L2755" s="21">
        <f ca="1">IF(K2755=0,"",COUNTIF($K$2:K2755,"&gt;0"))</f>
        <v>2754</v>
      </c>
      <c r="M2755" s="50" t="str">
        <f t="shared" ca="1" si="168"/>
        <v>Eintrag 2754</v>
      </c>
    </row>
    <row r="2756" spans="1:13" s="18" customFormat="1" ht="14.25" x14ac:dyDescent="0.2">
      <c r="A2756" s="18" t="str">
        <f>IF(gesamt!C2756="",CONCATENATE("Eintrag ",J2756),gesamt!A2756)</f>
        <v>Eintrag 2755</v>
      </c>
      <c r="B2756" s="18">
        <v>100</v>
      </c>
      <c r="C2756" s="19">
        <f>IF(gesamt!C2756="",100,gesamt!D2756)</f>
        <v>100</v>
      </c>
      <c r="D2756" s="20">
        <f>IF(gesamt!C2756="",10,gesamt!G2756)</f>
        <v>10</v>
      </c>
      <c r="E2756" s="20">
        <f>IF(gesamt!C2756="",10,gesamt!H2756)</f>
        <v>10</v>
      </c>
      <c r="F2756" s="20">
        <f>IF(gesamt!C2756="",10,gesamt!I2756)</f>
        <v>10</v>
      </c>
      <c r="G2756" s="20">
        <f>IF(gesamt!C2756="",0,gesamt!J2756)</f>
        <v>0</v>
      </c>
      <c r="H2756" s="20">
        <f>IF(gesamt!C2756="",0,gesamt!K2756)</f>
        <v>0</v>
      </c>
      <c r="I2756" s="19">
        <f t="shared" si="169"/>
        <v>176</v>
      </c>
      <c r="J2756" s="22">
        <f t="shared" si="166"/>
        <v>2755</v>
      </c>
      <c r="K2756" s="21">
        <f t="shared" ca="1" si="167"/>
        <v>1</v>
      </c>
      <c r="L2756" s="21">
        <f ca="1">IF(K2756=0,"",COUNTIF($K$2:K2756,"&gt;0"))</f>
        <v>2755</v>
      </c>
      <c r="M2756" s="50" t="str">
        <f t="shared" ca="1" si="168"/>
        <v>Eintrag 2755</v>
      </c>
    </row>
    <row r="2757" spans="1:13" s="18" customFormat="1" ht="14.25" x14ac:dyDescent="0.2">
      <c r="A2757" s="18" t="str">
        <f>IF(gesamt!C2757="",CONCATENATE("Eintrag ",J2757),gesamt!A2757)</f>
        <v>Eintrag 2756</v>
      </c>
      <c r="B2757" s="18">
        <v>100</v>
      </c>
      <c r="C2757" s="19">
        <f>IF(gesamt!C2757="",100,gesamt!D2757)</f>
        <v>100</v>
      </c>
      <c r="D2757" s="20">
        <f>IF(gesamt!C2757="",10,gesamt!G2757)</f>
        <v>10</v>
      </c>
      <c r="E2757" s="20">
        <f>IF(gesamt!C2757="",10,gesamt!H2757)</f>
        <v>10</v>
      </c>
      <c r="F2757" s="20">
        <f>IF(gesamt!C2757="",10,gesamt!I2757)</f>
        <v>10</v>
      </c>
      <c r="G2757" s="20">
        <f>IF(gesamt!C2757="",0,gesamt!J2757)</f>
        <v>0</v>
      </c>
      <c r="H2757" s="20">
        <f>IF(gesamt!C2757="",0,gesamt!K2757)</f>
        <v>0</v>
      </c>
      <c r="I2757" s="19">
        <f t="shared" si="169"/>
        <v>176</v>
      </c>
      <c r="J2757" s="22">
        <f t="shared" si="166"/>
        <v>2756</v>
      </c>
      <c r="K2757" s="21">
        <f t="shared" ca="1" si="167"/>
        <v>1</v>
      </c>
      <c r="L2757" s="21">
        <f ca="1">IF(K2757=0,"",COUNTIF($K$2:K2757,"&gt;0"))</f>
        <v>2756</v>
      </c>
      <c r="M2757" s="50" t="str">
        <f t="shared" ca="1" si="168"/>
        <v>Eintrag 2756</v>
      </c>
    </row>
    <row r="2758" spans="1:13" s="18" customFormat="1" ht="14.25" x14ac:dyDescent="0.2">
      <c r="A2758" s="18" t="str">
        <f>IF(gesamt!C2758="",CONCATENATE("Eintrag ",J2758),gesamt!A2758)</f>
        <v>Eintrag 2757</v>
      </c>
      <c r="B2758" s="18">
        <v>100</v>
      </c>
      <c r="C2758" s="19">
        <f>IF(gesamt!C2758="",100,gesamt!D2758)</f>
        <v>100</v>
      </c>
      <c r="D2758" s="20">
        <f>IF(gesamt!C2758="",10,gesamt!G2758)</f>
        <v>10</v>
      </c>
      <c r="E2758" s="20">
        <f>IF(gesamt!C2758="",10,gesamt!H2758)</f>
        <v>10</v>
      </c>
      <c r="F2758" s="20">
        <f>IF(gesamt!C2758="",10,gesamt!I2758)</f>
        <v>10</v>
      </c>
      <c r="G2758" s="20">
        <f>IF(gesamt!C2758="",0,gesamt!J2758)</f>
        <v>0</v>
      </c>
      <c r="H2758" s="20">
        <f>IF(gesamt!C2758="",0,gesamt!K2758)</f>
        <v>0</v>
      </c>
      <c r="I2758" s="19">
        <f t="shared" si="169"/>
        <v>176</v>
      </c>
      <c r="J2758" s="22">
        <f t="shared" si="166"/>
        <v>2757</v>
      </c>
      <c r="K2758" s="21">
        <f t="shared" ca="1" si="167"/>
        <v>1</v>
      </c>
      <c r="L2758" s="21">
        <f ca="1">IF(K2758=0,"",COUNTIF($K$2:K2758,"&gt;0"))</f>
        <v>2757</v>
      </c>
      <c r="M2758" s="50" t="str">
        <f t="shared" ca="1" si="168"/>
        <v>Eintrag 2757</v>
      </c>
    </row>
    <row r="2759" spans="1:13" s="18" customFormat="1" ht="14.25" x14ac:dyDescent="0.2">
      <c r="A2759" s="18" t="str">
        <f>IF(gesamt!C2759="",CONCATENATE("Eintrag ",J2759),gesamt!A2759)</f>
        <v>Eintrag 2758</v>
      </c>
      <c r="B2759" s="18">
        <v>100</v>
      </c>
      <c r="C2759" s="19">
        <f>IF(gesamt!C2759="",100,gesamt!D2759)</f>
        <v>100</v>
      </c>
      <c r="D2759" s="20">
        <f>IF(gesamt!C2759="",10,gesamt!G2759)</f>
        <v>10</v>
      </c>
      <c r="E2759" s="20">
        <f>IF(gesamt!C2759="",10,gesamt!H2759)</f>
        <v>10</v>
      </c>
      <c r="F2759" s="20">
        <f>IF(gesamt!C2759="",10,gesamt!I2759)</f>
        <v>10</v>
      </c>
      <c r="G2759" s="20">
        <f>IF(gesamt!C2759="",0,gesamt!J2759)</f>
        <v>0</v>
      </c>
      <c r="H2759" s="20">
        <f>IF(gesamt!C2759="",0,gesamt!K2759)</f>
        <v>0</v>
      </c>
      <c r="I2759" s="19">
        <f t="shared" si="169"/>
        <v>176</v>
      </c>
      <c r="J2759" s="22">
        <f t="shared" si="166"/>
        <v>2758</v>
      </c>
      <c r="K2759" s="21">
        <f t="shared" ca="1" si="167"/>
        <v>1</v>
      </c>
      <c r="L2759" s="21">
        <f ca="1">IF(K2759=0,"",COUNTIF($K$2:K2759,"&gt;0"))</f>
        <v>2758</v>
      </c>
      <c r="M2759" s="50" t="str">
        <f t="shared" ca="1" si="168"/>
        <v>Eintrag 2758</v>
      </c>
    </row>
    <row r="2760" spans="1:13" s="18" customFormat="1" ht="14.25" x14ac:dyDescent="0.2">
      <c r="A2760" s="18" t="str">
        <f>IF(gesamt!C2760="",CONCATENATE("Eintrag ",J2760),gesamt!A2760)</f>
        <v>Eintrag 2759</v>
      </c>
      <c r="B2760" s="18">
        <v>100</v>
      </c>
      <c r="C2760" s="19">
        <f>IF(gesamt!C2760="",100,gesamt!D2760)</f>
        <v>100</v>
      </c>
      <c r="D2760" s="20">
        <f>IF(gesamt!C2760="",10,gesamt!G2760)</f>
        <v>10</v>
      </c>
      <c r="E2760" s="20">
        <f>IF(gesamt!C2760="",10,gesamt!H2760)</f>
        <v>10</v>
      </c>
      <c r="F2760" s="20">
        <f>IF(gesamt!C2760="",10,gesamt!I2760)</f>
        <v>10</v>
      </c>
      <c r="G2760" s="20">
        <f>IF(gesamt!C2760="",0,gesamt!J2760)</f>
        <v>0</v>
      </c>
      <c r="H2760" s="20">
        <f>IF(gesamt!C2760="",0,gesamt!K2760)</f>
        <v>0</v>
      </c>
      <c r="I2760" s="19">
        <f t="shared" si="169"/>
        <v>176</v>
      </c>
      <c r="J2760" s="22">
        <f t="shared" si="166"/>
        <v>2759</v>
      </c>
      <c r="K2760" s="21">
        <f t="shared" ca="1" si="167"/>
        <v>1</v>
      </c>
      <c r="L2760" s="21">
        <f ca="1">IF(K2760=0,"",COUNTIF($K$2:K2760,"&gt;0"))</f>
        <v>2759</v>
      </c>
      <c r="M2760" s="50" t="str">
        <f t="shared" ca="1" si="168"/>
        <v>Eintrag 2759</v>
      </c>
    </row>
    <row r="2761" spans="1:13" s="18" customFormat="1" ht="14.25" x14ac:dyDescent="0.2">
      <c r="A2761" s="18" t="str">
        <f>IF(gesamt!C2761="",CONCATENATE("Eintrag ",J2761),gesamt!A2761)</f>
        <v>Eintrag 2760</v>
      </c>
      <c r="B2761" s="18">
        <v>100</v>
      </c>
      <c r="C2761" s="19">
        <f>IF(gesamt!C2761="",100,gesamt!D2761)</f>
        <v>100</v>
      </c>
      <c r="D2761" s="20">
        <f>IF(gesamt!C2761="",10,gesamt!G2761)</f>
        <v>10</v>
      </c>
      <c r="E2761" s="20">
        <f>IF(gesamt!C2761="",10,gesamt!H2761)</f>
        <v>10</v>
      </c>
      <c r="F2761" s="20">
        <f>IF(gesamt!C2761="",10,gesamt!I2761)</f>
        <v>10</v>
      </c>
      <c r="G2761" s="20">
        <f>IF(gesamt!C2761="",0,gesamt!J2761)</f>
        <v>0</v>
      </c>
      <c r="H2761" s="20">
        <f>IF(gesamt!C2761="",0,gesamt!K2761)</f>
        <v>0</v>
      </c>
      <c r="I2761" s="19">
        <f t="shared" si="169"/>
        <v>176</v>
      </c>
      <c r="J2761" s="22">
        <f t="shared" si="166"/>
        <v>2760</v>
      </c>
      <c r="K2761" s="21">
        <f t="shared" ca="1" si="167"/>
        <v>1</v>
      </c>
      <c r="L2761" s="21">
        <f ca="1">IF(K2761=0,"",COUNTIF($K$2:K2761,"&gt;0"))</f>
        <v>2760</v>
      </c>
      <c r="M2761" s="50" t="str">
        <f t="shared" ca="1" si="168"/>
        <v>Eintrag 2760</v>
      </c>
    </row>
    <row r="2762" spans="1:13" s="18" customFormat="1" ht="14.25" x14ac:dyDescent="0.2">
      <c r="A2762" s="18" t="str">
        <f>IF(gesamt!C2762="",CONCATENATE("Eintrag ",J2762),gesamt!A2762)</f>
        <v>Eintrag 2761</v>
      </c>
      <c r="B2762" s="18">
        <v>100</v>
      </c>
      <c r="C2762" s="19">
        <f>IF(gesamt!C2762="",100,gesamt!D2762)</f>
        <v>100</v>
      </c>
      <c r="D2762" s="20">
        <f>IF(gesamt!C2762="",10,gesamt!G2762)</f>
        <v>10</v>
      </c>
      <c r="E2762" s="20">
        <f>IF(gesamt!C2762="",10,gesamt!H2762)</f>
        <v>10</v>
      </c>
      <c r="F2762" s="20">
        <f>IF(gesamt!C2762="",10,gesamt!I2762)</f>
        <v>10</v>
      </c>
      <c r="G2762" s="20">
        <f>IF(gesamt!C2762="",0,gesamt!J2762)</f>
        <v>0</v>
      </c>
      <c r="H2762" s="20">
        <f>IF(gesamt!C2762="",0,gesamt!K2762)</f>
        <v>0</v>
      </c>
      <c r="I2762" s="19">
        <f t="shared" si="169"/>
        <v>176</v>
      </c>
      <c r="J2762" s="22">
        <f t="shared" si="166"/>
        <v>2761</v>
      </c>
      <c r="K2762" s="21">
        <f t="shared" ca="1" si="167"/>
        <v>1</v>
      </c>
      <c r="L2762" s="21">
        <f ca="1">IF(K2762=0,"",COUNTIF($K$2:K2762,"&gt;0"))</f>
        <v>2761</v>
      </c>
      <c r="M2762" s="50" t="str">
        <f t="shared" ca="1" si="168"/>
        <v>Eintrag 2761</v>
      </c>
    </row>
    <row r="2763" spans="1:13" s="18" customFormat="1" ht="14.25" x14ac:dyDescent="0.2">
      <c r="A2763" s="18" t="str">
        <f>IF(gesamt!C2763="",CONCATENATE("Eintrag ",J2763),gesamt!A2763)</f>
        <v>Eintrag 2762</v>
      </c>
      <c r="B2763" s="18">
        <v>100</v>
      </c>
      <c r="C2763" s="19">
        <f>IF(gesamt!C2763="",100,gesamt!D2763)</f>
        <v>100</v>
      </c>
      <c r="D2763" s="20">
        <f>IF(gesamt!C2763="",10,gesamt!G2763)</f>
        <v>10</v>
      </c>
      <c r="E2763" s="20">
        <f>IF(gesamt!C2763="",10,gesamt!H2763)</f>
        <v>10</v>
      </c>
      <c r="F2763" s="20">
        <f>IF(gesamt!C2763="",10,gesamt!I2763)</f>
        <v>10</v>
      </c>
      <c r="G2763" s="20">
        <f>IF(gesamt!C2763="",0,gesamt!J2763)</f>
        <v>0</v>
      </c>
      <c r="H2763" s="20">
        <f>IF(gesamt!C2763="",0,gesamt!K2763)</f>
        <v>0</v>
      </c>
      <c r="I2763" s="19">
        <f t="shared" si="169"/>
        <v>176</v>
      </c>
      <c r="J2763" s="22">
        <f t="shared" si="166"/>
        <v>2762</v>
      </c>
      <c r="K2763" s="21">
        <f t="shared" ca="1" si="167"/>
        <v>1</v>
      </c>
      <c r="L2763" s="21">
        <f ca="1">IF(K2763=0,"",COUNTIF($K$2:K2763,"&gt;0"))</f>
        <v>2762</v>
      </c>
      <c r="M2763" s="50" t="str">
        <f t="shared" ca="1" si="168"/>
        <v>Eintrag 2762</v>
      </c>
    </row>
    <row r="2764" spans="1:13" s="18" customFormat="1" ht="14.25" x14ac:dyDescent="0.2">
      <c r="A2764" s="18" t="str">
        <f>IF(gesamt!C2764="",CONCATENATE("Eintrag ",J2764),gesamt!A2764)</f>
        <v>Eintrag 2763</v>
      </c>
      <c r="B2764" s="18">
        <v>100</v>
      </c>
      <c r="C2764" s="19">
        <f>IF(gesamt!C2764="",100,gesamt!D2764)</f>
        <v>100</v>
      </c>
      <c r="D2764" s="20">
        <f>IF(gesamt!C2764="",10,gesamt!G2764)</f>
        <v>10</v>
      </c>
      <c r="E2764" s="20">
        <f>IF(gesamt!C2764="",10,gesamt!H2764)</f>
        <v>10</v>
      </c>
      <c r="F2764" s="20">
        <f>IF(gesamt!C2764="",10,gesamt!I2764)</f>
        <v>10</v>
      </c>
      <c r="G2764" s="20">
        <f>IF(gesamt!C2764="",0,gesamt!J2764)</f>
        <v>0</v>
      </c>
      <c r="H2764" s="20">
        <f>IF(gesamt!C2764="",0,gesamt!K2764)</f>
        <v>0</v>
      </c>
      <c r="I2764" s="19">
        <f t="shared" si="169"/>
        <v>176</v>
      </c>
      <c r="J2764" s="22">
        <f t="shared" si="166"/>
        <v>2763</v>
      </c>
      <c r="K2764" s="21">
        <f t="shared" ca="1" si="167"/>
        <v>1</v>
      </c>
      <c r="L2764" s="21">
        <f ca="1">IF(K2764=0,"",COUNTIF($K$2:K2764,"&gt;0"))</f>
        <v>2763</v>
      </c>
      <c r="M2764" s="50" t="str">
        <f t="shared" ca="1" si="168"/>
        <v>Eintrag 2763</v>
      </c>
    </row>
    <row r="2765" spans="1:13" s="18" customFormat="1" ht="14.25" x14ac:dyDescent="0.2">
      <c r="A2765" s="18" t="str">
        <f>IF(gesamt!C2765="",CONCATENATE("Eintrag ",J2765),gesamt!A2765)</f>
        <v>Eintrag 2764</v>
      </c>
      <c r="B2765" s="18">
        <v>100</v>
      </c>
      <c r="C2765" s="19">
        <f>IF(gesamt!C2765="",100,gesamt!D2765)</f>
        <v>100</v>
      </c>
      <c r="D2765" s="20">
        <f>IF(gesamt!C2765="",10,gesamt!G2765)</f>
        <v>10</v>
      </c>
      <c r="E2765" s="20">
        <f>IF(gesamt!C2765="",10,gesamt!H2765)</f>
        <v>10</v>
      </c>
      <c r="F2765" s="20">
        <f>IF(gesamt!C2765="",10,gesamt!I2765)</f>
        <v>10</v>
      </c>
      <c r="G2765" s="20">
        <f>IF(gesamt!C2765="",0,gesamt!J2765)</f>
        <v>0</v>
      </c>
      <c r="H2765" s="20">
        <f>IF(gesamt!C2765="",0,gesamt!K2765)</f>
        <v>0</v>
      </c>
      <c r="I2765" s="19">
        <f t="shared" si="169"/>
        <v>176</v>
      </c>
      <c r="J2765" s="22">
        <f t="shared" si="166"/>
        <v>2764</v>
      </c>
      <c r="K2765" s="21">
        <f t="shared" ca="1" si="167"/>
        <v>1</v>
      </c>
      <c r="L2765" s="21">
        <f ca="1">IF(K2765=0,"",COUNTIF($K$2:K2765,"&gt;0"))</f>
        <v>2764</v>
      </c>
      <c r="M2765" s="50" t="str">
        <f t="shared" ca="1" si="168"/>
        <v>Eintrag 2764</v>
      </c>
    </row>
    <row r="2766" spans="1:13" s="18" customFormat="1" ht="14.25" x14ac:dyDescent="0.2">
      <c r="A2766" s="18" t="str">
        <f>IF(gesamt!C2766="",CONCATENATE("Eintrag ",J2766),gesamt!A2766)</f>
        <v>Eintrag 2765</v>
      </c>
      <c r="B2766" s="18">
        <v>100</v>
      </c>
      <c r="C2766" s="19">
        <f>IF(gesamt!C2766="",100,gesamt!D2766)</f>
        <v>100</v>
      </c>
      <c r="D2766" s="20">
        <f>IF(gesamt!C2766="",10,gesamt!G2766)</f>
        <v>10</v>
      </c>
      <c r="E2766" s="20">
        <f>IF(gesamt!C2766="",10,gesamt!H2766)</f>
        <v>10</v>
      </c>
      <c r="F2766" s="20">
        <f>IF(gesamt!C2766="",10,gesamt!I2766)</f>
        <v>10</v>
      </c>
      <c r="G2766" s="20">
        <f>IF(gesamt!C2766="",0,gesamt!J2766)</f>
        <v>0</v>
      </c>
      <c r="H2766" s="20">
        <f>IF(gesamt!C2766="",0,gesamt!K2766)</f>
        <v>0</v>
      </c>
      <c r="I2766" s="19">
        <f t="shared" si="169"/>
        <v>176</v>
      </c>
      <c r="J2766" s="22">
        <f t="shared" si="166"/>
        <v>2765</v>
      </c>
      <c r="K2766" s="21">
        <f t="shared" ca="1" si="167"/>
        <v>1</v>
      </c>
      <c r="L2766" s="21">
        <f ca="1">IF(K2766=0,"",COUNTIF($K$2:K2766,"&gt;0"))</f>
        <v>2765</v>
      </c>
      <c r="M2766" s="50" t="str">
        <f t="shared" ca="1" si="168"/>
        <v>Eintrag 2765</v>
      </c>
    </row>
    <row r="2767" spans="1:13" s="18" customFormat="1" ht="14.25" x14ac:dyDescent="0.2">
      <c r="A2767" s="18" t="str">
        <f>IF(gesamt!C2767="",CONCATENATE("Eintrag ",J2767),gesamt!A2767)</f>
        <v>Eintrag 2766</v>
      </c>
      <c r="B2767" s="18">
        <v>100</v>
      </c>
      <c r="C2767" s="19">
        <f>IF(gesamt!C2767="",100,gesamt!D2767)</f>
        <v>100</v>
      </c>
      <c r="D2767" s="20">
        <f>IF(gesamt!C2767="",10,gesamt!G2767)</f>
        <v>10</v>
      </c>
      <c r="E2767" s="20">
        <f>IF(gesamt!C2767="",10,gesamt!H2767)</f>
        <v>10</v>
      </c>
      <c r="F2767" s="20">
        <f>IF(gesamt!C2767="",10,gesamt!I2767)</f>
        <v>10</v>
      </c>
      <c r="G2767" s="20">
        <f>IF(gesamt!C2767="",0,gesamt!J2767)</f>
        <v>0</v>
      </c>
      <c r="H2767" s="20">
        <f>IF(gesamt!C2767="",0,gesamt!K2767)</f>
        <v>0</v>
      </c>
      <c r="I2767" s="19">
        <f t="shared" si="169"/>
        <v>176</v>
      </c>
      <c r="J2767" s="22">
        <f t="shared" si="166"/>
        <v>2766</v>
      </c>
      <c r="K2767" s="21">
        <f t="shared" ca="1" si="167"/>
        <v>1</v>
      </c>
      <c r="L2767" s="21">
        <f ca="1">IF(K2767=0,"",COUNTIF($K$2:K2767,"&gt;0"))</f>
        <v>2766</v>
      </c>
      <c r="M2767" s="50" t="str">
        <f t="shared" ca="1" si="168"/>
        <v>Eintrag 2766</v>
      </c>
    </row>
    <row r="2768" spans="1:13" s="18" customFormat="1" ht="14.25" x14ac:dyDescent="0.2">
      <c r="A2768" s="18" t="str">
        <f>IF(gesamt!C2768="",CONCATENATE("Eintrag ",J2768),gesamt!A2768)</f>
        <v>Eintrag 2767</v>
      </c>
      <c r="B2768" s="18">
        <v>100</v>
      </c>
      <c r="C2768" s="19">
        <f>IF(gesamt!C2768="",100,gesamt!D2768)</f>
        <v>100</v>
      </c>
      <c r="D2768" s="20">
        <f>IF(gesamt!C2768="",10,gesamt!G2768)</f>
        <v>10</v>
      </c>
      <c r="E2768" s="20">
        <f>IF(gesamt!C2768="",10,gesamt!H2768)</f>
        <v>10</v>
      </c>
      <c r="F2768" s="20">
        <f>IF(gesamt!C2768="",10,gesamt!I2768)</f>
        <v>10</v>
      </c>
      <c r="G2768" s="20">
        <f>IF(gesamt!C2768="",0,gesamt!J2768)</f>
        <v>0</v>
      </c>
      <c r="H2768" s="20">
        <f>IF(gesamt!C2768="",0,gesamt!K2768)</f>
        <v>0</v>
      </c>
      <c r="I2768" s="19">
        <f t="shared" si="169"/>
        <v>176</v>
      </c>
      <c r="J2768" s="22">
        <f t="shared" si="166"/>
        <v>2767</v>
      </c>
      <c r="K2768" s="21">
        <f t="shared" ca="1" si="167"/>
        <v>1</v>
      </c>
      <c r="L2768" s="21">
        <f ca="1">IF(K2768=0,"",COUNTIF($K$2:K2768,"&gt;0"))</f>
        <v>2767</v>
      </c>
      <c r="M2768" s="50" t="str">
        <f t="shared" ca="1" si="168"/>
        <v>Eintrag 2767</v>
      </c>
    </row>
    <row r="2769" spans="1:13" s="18" customFormat="1" ht="14.25" x14ac:dyDescent="0.2">
      <c r="A2769" s="18" t="str">
        <f>IF(gesamt!C2769="",CONCATENATE("Eintrag ",J2769),gesamt!A2769)</f>
        <v>Eintrag 2768</v>
      </c>
      <c r="B2769" s="18">
        <v>100</v>
      </c>
      <c r="C2769" s="19">
        <f>IF(gesamt!C2769="",100,gesamt!D2769)</f>
        <v>100</v>
      </c>
      <c r="D2769" s="20">
        <f>IF(gesamt!C2769="",10,gesamt!G2769)</f>
        <v>10</v>
      </c>
      <c r="E2769" s="20">
        <f>IF(gesamt!C2769="",10,gesamt!H2769)</f>
        <v>10</v>
      </c>
      <c r="F2769" s="20">
        <f>IF(gesamt!C2769="",10,gesamt!I2769)</f>
        <v>10</v>
      </c>
      <c r="G2769" s="20">
        <f>IF(gesamt!C2769="",0,gesamt!J2769)</f>
        <v>0</v>
      </c>
      <c r="H2769" s="20">
        <f>IF(gesamt!C2769="",0,gesamt!K2769)</f>
        <v>0</v>
      </c>
      <c r="I2769" s="19">
        <f t="shared" si="169"/>
        <v>176</v>
      </c>
      <c r="J2769" s="22">
        <f t="shared" si="166"/>
        <v>2768</v>
      </c>
      <c r="K2769" s="21">
        <f t="shared" ca="1" si="167"/>
        <v>1</v>
      </c>
      <c r="L2769" s="21">
        <f ca="1">IF(K2769=0,"",COUNTIF($K$2:K2769,"&gt;0"))</f>
        <v>2768</v>
      </c>
      <c r="M2769" s="50" t="str">
        <f t="shared" ca="1" si="168"/>
        <v>Eintrag 2768</v>
      </c>
    </row>
    <row r="2770" spans="1:13" s="18" customFormat="1" ht="14.25" x14ac:dyDescent="0.2">
      <c r="A2770" s="18" t="str">
        <f>IF(gesamt!C2770="",CONCATENATE("Eintrag ",J2770),gesamt!A2770)</f>
        <v>Eintrag 2769</v>
      </c>
      <c r="B2770" s="18">
        <v>100</v>
      </c>
      <c r="C2770" s="19">
        <f>IF(gesamt!C2770="",100,gesamt!D2770)</f>
        <v>100</v>
      </c>
      <c r="D2770" s="20">
        <f>IF(gesamt!C2770="",10,gesamt!G2770)</f>
        <v>10</v>
      </c>
      <c r="E2770" s="20">
        <f>IF(gesamt!C2770="",10,gesamt!H2770)</f>
        <v>10</v>
      </c>
      <c r="F2770" s="20">
        <f>IF(gesamt!C2770="",10,gesamt!I2770)</f>
        <v>10</v>
      </c>
      <c r="G2770" s="20">
        <f>IF(gesamt!C2770="",0,gesamt!J2770)</f>
        <v>0</v>
      </c>
      <c r="H2770" s="20">
        <f>IF(gesamt!C2770="",0,gesamt!K2770)</f>
        <v>0</v>
      </c>
      <c r="I2770" s="19">
        <f t="shared" si="169"/>
        <v>176</v>
      </c>
      <c r="J2770" s="22">
        <f t="shared" si="166"/>
        <v>2769</v>
      </c>
      <c r="K2770" s="21">
        <f t="shared" ca="1" si="167"/>
        <v>1</v>
      </c>
      <c r="L2770" s="21">
        <f ca="1">IF(K2770=0,"",COUNTIF($K$2:K2770,"&gt;0"))</f>
        <v>2769</v>
      </c>
      <c r="M2770" s="50" t="str">
        <f t="shared" ca="1" si="168"/>
        <v>Eintrag 2769</v>
      </c>
    </row>
    <row r="2771" spans="1:13" s="18" customFormat="1" ht="14.25" x14ac:dyDescent="0.2">
      <c r="A2771" s="18" t="str">
        <f>IF(gesamt!C2771="",CONCATENATE("Eintrag ",J2771),gesamt!A2771)</f>
        <v>Eintrag 2770</v>
      </c>
      <c r="B2771" s="18">
        <v>100</v>
      </c>
      <c r="C2771" s="19">
        <f>IF(gesamt!C2771="",100,gesamt!D2771)</f>
        <v>100</v>
      </c>
      <c r="D2771" s="20">
        <f>IF(gesamt!C2771="",10,gesamt!G2771)</f>
        <v>10</v>
      </c>
      <c r="E2771" s="20">
        <f>IF(gesamt!C2771="",10,gesamt!H2771)</f>
        <v>10</v>
      </c>
      <c r="F2771" s="20">
        <f>IF(gesamt!C2771="",10,gesamt!I2771)</f>
        <v>10</v>
      </c>
      <c r="G2771" s="20">
        <f>IF(gesamt!C2771="",0,gesamt!J2771)</f>
        <v>0</v>
      </c>
      <c r="H2771" s="20">
        <f>IF(gesamt!C2771="",0,gesamt!K2771)</f>
        <v>0</v>
      </c>
      <c r="I2771" s="19">
        <f t="shared" si="169"/>
        <v>176</v>
      </c>
      <c r="J2771" s="22">
        <f t="shared" si="166"/>
        <v>2770</v>
      </c>
      <c r="K2771" s="21">
        <f t="shared" ca="1" si="167"/>
        <v>1</v>
      </c>
      <c r="L2771" s="21">
        <f ca="1">IF(K2771=0,"",COUNTIF($K$2:K2771,"&gt;0"))</f>
        <v>2770</v>
      </c>
      <c r="M2771" s="50" t="str">
        <f t="shared" ca="1" si="168"/>
        <v>Eintrag 2770</v>
      </c>
    </row>
    <row r="2772" spans="1:13" s="18" customFormat="1" ht="14.25" x14ac:dyDescent="0.2">
      <c r="A2772" s="18" t="str">
        <f>IF(gesamt!C2772="",CONCATENATE("Eintrag ",J2772),gesamt!A2772)</f>
        <v>Eintrag 2771</v>
      </c>
      <c r="B2772" s="18">
        <v>100</v>
      </c>
      <c r="C2772" s="19">
        <f>IF(gesamt!C2772="",100,gesamt!D2772)</f>
        <v>100</v>
      </c>
      <c r="D2772" s="20">
        <f>IF(gesamt!C2772="",10,gesamt!G2772)</f>
        <v>10</v>
      </c>
      <c r="E2772" s="20">
        <f>IF(gesamt!C2772="",10,gesamt!H2772)</f>
        <v>10</v>
      </c>
      <c r="F2772" s="20">
        <f>IF(gesamt!C2772="",10,gesamt!I2772)</f>
        <v>10</v>
      </c>
      <c r="G2772" s="20">
        <f>IF(gesamt!C2772="",0,gesamt!J2772)</f>
        <v>0</v>
      </c>
      <c r="H2772" s="20">
        <f>IF(gesamt!C2772="",0,gesamt!K2772)</f>
        <v>0</v>
      </c>
      <c r="I2772" s="19">
        <f t="shared" si="169"/>
        <v>176</v>
      </c>
      <c r="J2772" s="22">
        <f t="shared" si="166"/>
        <v>2771</v>
      </c>
      <c r="K2772" s="21">
        <f t="shared" ca="1" si="167"/>
        <v>1</v>
      </c>
      <c r="L2772" s="21">
        <f ca="1">IF(K2772=0,"",COUNTIF($K$2:K2772,"&gt;0"))</f>
        <v>2771</v>
      </c>
      <c r="M2772" s="50" t="str">
        <f t="shared" ca="1" si="168"/>
        <v>Eintrag 2771</v>
      </c>
    </row>
    <row r="2773" spans="1:13" s="18" customFormat="1" ht="14.25" x14ac:dyDescent="0.2">
      <c r="A2773" s="18" t="str">
        <f>IF(gesamt!C2773="",CONCATENATE("Eintrag ",J2773),gesamt!A2773)</f>
        <v>Eintrag 2772</v>
      </c>
      <c r="B2773" s="18">
        <v>100</v>
      </c>
      <c r="C2773" s="19">
        <f>IF(gesamt!C2773="",100,gesamt!D2773)</f>
        <v>100</v>
      </c>
      <c r="D2773" s="20">
        <f>IF(gesamt!C2773="",10,gesamt!G2773)</f>
        <v>10</v>
      </c>
      <c r="E2773" s="20">
        <f>IF(gesamt!C2773="",10,gesamt!H2773)</f>
        <v>10</v>
      </c>
      <c r="F2773" s="20">
        <f>IF(gesamt!C2773="",10,gesamt!I2773)</f>
        <v>10</v>
      </c>
      <c r="G2773" s="20">
        <f>IF(gesamt!C2773="",0,gesamt!J2773)</f>
        <v>0</v>
      </c>
      <c r="H2773" s="20">
        <f>IF(gesamt!C2773="",0,gesamt!K2773)</f>
        <v>0</v>
      </c>
      <c r="I2773" s="19">
        <f t="shared" si="169"/>
        <v>176</v>
      </c>
      <c r="J2773" s="22">
        <f t="shared" si="166"/>
        <v>2772</v>
      </c>
      <c r="K2773" s="21">
        <f t="shared" ca="1" si="167"/>
        <v>1</v>
      </c>
      <c r="L2773" s="21">
        <f ca="1">IF(K2773=0,"",COUNTIF($K$2:K2773,"&gt;0"))</f>
        <v>2772</v>
      </c>
      <c r="M2773" s="50" t="str">
        <f t="shared" ca="1" si="168"/>
        <v>Eintrag 2772</v>
      </c>
    </row>
    <row r="2774" spans="1:13" s="18" customFormat="1" ht="14.25" x14ac:dyDescent="0.2">
      <c r="A2774" s="18" t="str">
        <f>IF(gesamt!C2774="",CONCATENATE("Eintrag ",J2774),gesamt!A2774)</f>
        <v>Eintrag 2773</v>
      </c>
      <c r="B2774" s="18">
        <v>100</v>
      </c>
      <c r="C2774" s="19">
        <f>IF(gesamt!C2774="",100,gesamt!D2774)</f>
        <v>100</v>
      </c>
      <c r="D2774" s="20">
        <f>IF(gesamt!C2774="",10,gesamt!G2774)</f>
        <v>10</v>
      </c>
      <c r="E2774" s="20">
        <f>IF(gesamt!C2774="",10,gesamt!H2774)</f>
        <v>10</v>
      </c>
      <c r="F2774" s="20">
        <f>IF(gesamt!C2774="",10,gesamt!I2774)</f>
        <v>10</v>
      </c>
      <c r="G2774" s="20">
        <f>IF(gesamt!C2774="",0,gesamt!J2774)</f>
        <v>0</v>
      </c>
      <c r="H2774" s="20">
        <f>IF(gesamt!C2774="",0,gesamt!K2774)</f>
        <v>0</v>
      </c>
      <c r="I2774" s="19">
        <f t="shared" si="169"/>
        <v>176</v>
      </c>
      <c r="J2774" s="22">
        <f t="shared" si="166"/>
        <v>2773</v>
      </c>
      <c r="K2774" s="21">
        <f t="shared" ca="1" si="167"/>
        <v>1</v>
      </c>
      <c r="L2774" s="21">
        <f ca="1">IF(K2774=0,"",COUNTIF($K$2:K2774,"&gt;0"))</f>
        <v>2773</v>
      </c>
      <c r="M2774" s="50" t="str">
        <f t="shared" ca="1" si="168"/>
        <v>Eintrag 2773</v>
      </c>
    </row>
    <row r="2775" spans="1:13" s="18" customFormat="1" ht="14.25" x14ac:dyDescent="0.2">
      <c r="A2775" s="18" t="str">
        <f>IF(gesamt!C2775="",CONCATENATE("Eintrag ",J2775),gesamt!A2775)</f>
        <v>Eintrag 2774</v>
      </c>
      <c r="B2775" s="18">
        <v>100</v>
      </c>
      <c r="C2775" s="19">
        <f>IF(gesamt!C2775="",100,gesamt!D2775)</f>
        <v>100</v>
      </c>
      <c r="D2775" s="20">
        <f>IF(gesamt!C2775="",10,gesamt!G2775)</f>
        <v>10</v>
      </c>
      <c r="E2775" s="20">
        <f>IF(gesamt!C2775="",10,gesamt!H2775)</f>
        <v>10</v>
      </c>
      <c r="F2775" s="20">
        <f>IF(gesamt!C2775="",10,gesamt!I2775)</f>
        <v>10</v>
      </c>
      <c r="G2775" s="20">
        <f>IF(gesamt!C2775="",0,gesamt!J2775)</f>
        <v>0</v>
      </c>
      <c r="H2775" s="20">
        <f>IF(gesamt!C2775="",0,gesamt!K2775)</f>
        <v>0</v>
      </c>
      <c r="I2775" s="19">
        <f t="shared" si="169"/>
        <v>176</v>
      </c>
      <c r="J2775" s="22">
        <f t="shared" si="166"/>
        <v>2774</v>
      </c>
      <c r="K2775" s="21">
        <f t="shared" ca="1" si="167"/>
        <v>1</v>
      </c>
      <c r="L2775" s="21">
        <f ca="1">IF(K2775=0,"",COUNTIF($K$2:K2775,"&gt;0"))</f>
        <v>2774</v>
      </c>
      <c r="M2775" s="50" t="str">
        <f t="shared" ca="1" si="168"/>
        <v>Eintrag 2774</v>
      </c>
    </row>
    <row r="2776" spans="1:13" s="18" customFormat="1" ht="14.25" x14ac:dyDescent="0.2">
      <c r="A2776" s="18" t="str">
        <f>IF(gesamt!C2776="",CONCATENATE("Eintrag ",J2776),gesamt!A2776)</f>
        <v>Eintrag 2775</v>
      </c>
      <c r="B2776" s="18">
        <v>100</v>
      </c>
      <c r="C2776" s="19">
        <f>IF(gesamt!C2776="",100,gesamt!D2776)</f>
        <v>100</v>
      </c>
      <c r="D2776" s="20">
        <f>IF(gesamt!C2776="",10,gesamt!G2776)</f>
        <v>10</v>
      </c>
      <c r="E2776" s="20">
        <f>IF(gesamt!C2776="",10,gesamt!H2776)</f>
        <v>10</v>
      </c>
      <c r="F2776" s="20">
        <f>IF(gesamt!C2776="",10,gesamt!I2776)</f>
        <v>10</v>
      </c>
      <c r="G2776" s="20">
        <f>IF(gesamt!C2776="",0,gesamt!J2776)</f>
        <v>0</v>
      </c>
      <c r="H2776" s="20">
        <f>IF(gesamt!C2776="",0,gesamt!K2776)</f>
        <v>0</v>
      </c>
      <c r="I2776" s="19">
        <f t="shared" si="169"/>
        <v>176</v>
      </c>
      <c r="J2776" s="22">
        <f t="shared" si="166"/>
        <v>2775</v>
      </c>
      <c r="K2776" s="21">
        <f t="shared" ca="1" si="167"/>
        <v>1</v>
      </c>
      <c r="L2776" s="21">
        <f ca="1">IF(K2776=0,"",COUNTIF($K$2:K2776,"&gt;0"))</f>
        <v>2775</v>
      </c>
      <c r="M2776" s="50" t="str">
        <f t="shared" ca="1" si="168"/>
        <v>Eintrag 2775</v>
      </c>
    </row>
    <row r="2777" spans="1:13" s="18" customFormat="1" ht="14.25" x14ac:dyDescent="0.2">
      <c r="A2777" s="18" t="str">
        <f>IF(gesamt!C2777="",CONCATENATE("Eintrag ",J2777),gesamt!A2777)</f>
        <v>Eintrag 2776</v>
      </c>
      <c r="B2777" s="18">
        <v>100</v>
      </c>
      <c r="C2777" s="19">
        <f>IF(gesamt!C2777="",100,gesamt!D2777)</f>
        <v>100</v>
      </c>
      <c r="D2777" s="20">
        <f>IF(gesamt!C2777="",10,gesamt!G2777)</f>
        <v>10</v>
      </c>
      <c r="E2777" s="20">
        <f>IF(gesamt!C2777="",10,gesamt!H2777)</f>
        <v>10</v>
      </c>
      <c r="F2777" s="20">
        <f>IF(gesamt!C2777="",10,gesamt!I2777)</f>
        <v>10</v>
      </c>
      <c r="G2777" s="20">
        <f>IF(gesamt!C2777="",0,gesamt!J2777)</f>
        <v>0</v>
      </c>
      <c r="H2777" s="20">
        <f>IF(gesamt!C2777="",0,gesamt!K2777)</f>
        <v>0</v>
      </c>
      <c r="I2777" s="19">
        <f t="shared" si="169"/>
        <v>176</v>
      </c>
      <c r="J2777" s="22">
        <f t="shared" si="166"/>
        <v>2776</v>
      </c>
      <c r="K2777" s="21">
        <f t="shared" ca="1" si="167"/>
        <v>1</v>
      </c>
      <c r="L2777" s="21">
        <f ca="1">IF(K2777=0,"",COUNTIF($K$2:K2777,"&gt;0"))</f>
        <v>2776</v>
      </c>
      <c r="M2777" s="50" t="str">
        <f t="shared" ca="1" si="168"/>
        <v>Eintrag 2776</v>
      </c>
    </row>
    <row r="2778" spans="1:13" s="18" customFormat="1" ht="14.25" x14ac:dyDescent="0.2">
      <c r="A2778" s="18" t="str">
        <f>IF(gesamt!C2778="",CONCATENATE("Eintrag ",J2778),gesamt!A2778)</f>
        <v>Eintrag 2777</v>
      </c>
      <c r="B2778" s="18">
        <v>100</v>
      </c>
      <c r="C2778" s="19">
        <f>IF(gesamt!C2778="",100,gesamt!D2778)</f>
        <v>100</v>
      </c>
      <c r="D2778" s="20">
        <f>IF(gesamt!C2778="",10,gesamt!G2778)</f>
        <v>10</v>
      </c>
      <c r="E2778" s="20">
        <f>IF(gesamt!C2778="",10,gesamt!H2778)</f>
        <v>10</v>
      </c>
      <c r="F2778" s="20">
        <f>IF(gesamt!C2778="",10,gesamt!I2778)</f>
        <v>10</v>
      </c>
      <c r="G2778" s="20">
        <f>IF(gesamt!C2778="",0,gesamt!J2778)</f>
        <v>0</v>
      </c>
      <c r="H2778" s="20">
        <f>IF(gesamt!C2778="",0,gesamt!K2778)</f>
        <v>0</v>
      </c>
      <c r="I2778" s="19">
        <f t="shared" si="169"/>
        <v>176</v>
      </c>
      <c r="J2778" s="22">
        <f t="shared" si="166"/>
        <v>2777</v>
      </c>
      <c r="K2778" s="21">
        <f t="shared" ca="1" si="167"/>
        <v>1</v>
      </c>
      <c r="L2778" s="21">
        <f ca="1">IF(K2778=0,"",COUNTIF($K$2:K2778,"&gt;0"))</f>
        <v>2777</v>
      </c>
      <c r="M2778" s="50" t="str">
        <f t="shared" ca="1" si="168"/>
        <v>Eintrag 2777</v>
      </c>
    </row>
    <row r="2779" spans="1:13" s="18" customFormat="1" ht="14.25" x14ac:dyDescent="0.2">
      <c r="A2779" s="18" t="str">
        <f>IF(gesamt!C2779="",CONCATENATE("Eintrag ",J2779),gesamt!A2779)</f>
        <v>Eintrag 2778</v>
      </c>
      <c r="B2779" s="18">
        <v>100</v>
      </c>
      <c r="C2779" s="19">
        <f>IF(gesamt!C2779="",100,gesamt!D2779)</f>
        <v>100</v>
      </c>
      <c r="D2779" s="20">
        <f>IF(gesamt!C2779="",10,gesamt!G2779)</f>
        <v>10</v>
      </c>
      <c r="E2779" s="20">
        <f>IF(gesamt!C2779="",10,gesamt!H2779)</f>
        <v>10</v>
      </c>
      <c r="F2779" s="20">
        <f>IF(gesamt!C2779="",10,gesamt!I2779)</f>
        <v>10</v>
      </c>
      <c r="G2779" s="20">
        <f>IF(gesamt!C2779="",0,gesamt!J2779)</f>
        <v>0</v>
      </c>
      <c r="H2779" s="20">
        <f>IF(gesamt!C2779="",0,gesamt!K2779)</f>
        <v>0</v>
      </c>
      <c r="I2779" s="19">
        <f t="shared" si="169"/>
        <v>176</v>
      </c>
      <c r="J2779" s="22">
        <f t="shared" si="166"/>
        <v>2778</v>
      </c>
      <c r="K2779" s="21">
        <f t="shared" ca="1" si="167"/>
        <v>1</v>
      </c>
      <c r="L2779" s="21">
        <f ca="1">IF(K2779=0,"",COUNTIF($K$2:K2779,"&gt;0"))</f>
        <v>2778</v>
      </c>
      <c r="M2779" s="50" t="str">
        <f t="shared" ca="1" si="168"/>
        <v>Eintrag 2778</v>
      </c>
    </row>
    <row r="2780" spans="1:13" s="18" customFormat="1" ht="14.25" x14ac:dyDescent="0.2">
      <c r="A2780" s="18" t="str">
        <f>IF(gesamt!C2780="",CONCATENATE("Eintrag ",J2780),gesamt!A2780)</f>
        <v>Eintrag 2779</v>
      </c>
      <c r="B2780" s="18">
        <v>100</v>
      </c>
      <c r="C2780" s="19">
        <f>IF(gesamt!C2780="",100,gesamt!D2780)</f>
        <v>100</v>
      </c>
      <c r="D2780" s="20">
        <f>IF(gesamt!C2780="",10,gesamt!G2780)</f>
        <v>10</v>
      </c>
      <c r="E2780" s="20">
        <f>IF(gesamt!C2780="",10,gesamt!H2780)</f>
        <v>10</v>
      </c>
      <c r="F2780" s="20">
        <f>IF(gesamt!C2780="",10,gesamt!I2780)</f>
        <v>10</v>
      </c>
      <c r="G2780" s="20">
        <f>IF(gesamt!C2780="",0,gesamt!J2780)</f>
        <v>0</v>
      </c>
      <c r="H2780" s="20">
        <f>IF(gesamt!C2780="",0,gesamt!K2780)</f>
        <v>0</v>
      </c>
      <c r="I2780" s="19">
        <f t="shared" si="169"/>
        <v>176</v>
      </c>
      <c r="J2780" s="22">
        <f t="shared" si="166"/>
        <v>2779</v>
      </c>
      <c r="K2780" s="21">
        <f t="shared" ca="1" si="167"/>
        <v>1</v>
      </c>
      <c r="L2780" s="21">
        <f ca="1">IF(K2780=0,"",COUNTIF($K$2:K2780,"&gt;0"))</f>
        <v>2779</v>
      </c>
      <c r="M2780" s="50" t="str">
        <f t="shared" ca="1" si="168"/>
        <v>Eintrag 2779</v>
      </c>
    </row>
    <row r="2781" spans="1:13" s="18" customFormat="1" ht="14.25" x14ac:dyDescent="0.2">
      <c r="A2781" s="18" t="str">
        <f>IF(gesamt!C2781="",CONCATENATE("Eintrag ",J2781),gesamt!A2781)</f>
        <v>Eintrag 2780</v>
      </c>
      <c r="B2781" s="18">
        <v>100</v>
      </c>
      <c r="C2781" s="19">
        <f>IF(gesamt!C2781="",100,gesamt!D2781)</f>
        <v>100</v>
      </c>
      <c r="D2781" s="20">
        <f>IF(gesamt!C2781="",10,gesamt!G2781)</f>
        <v>10</v>
      </c>
      <c r="E2781" s="20">
        <f>IF(gesamt!C2781="",10,gesamt!H2781)</f>
        <v>10</v>
      </c>
      <c r="F2781" s="20">
        <f>IF(gesamt!C2781="",10,gesamt!I2781)</f>
        <v>10</v>
      </c>
      <c r="G2781" s="20">
        <f>IF(gesamt!C2781="",0,gesamt!J2781)</f>
        <v>0</v>
      </c>
      <c r="H2781" s="20">
        <f>IF(gesamt!C2781="",0,gesamt!K2781)</f>
        <v>0</v>
      </c>
      <c r="I2781" s="19">
        <f t="shared" si="169"/>
        <v>176</v>
      </c>
      <c r="J2781" s="22">
        <f t="shared" si="166"/>
        <v>2780</v>
      </c>
      <c r="K2781" s="21">
        <f t="shared" ca="1" si="167"/>
        <v>1</v>
      </c>
      <c r="L2781" s="21">
        <f ca="1">IF(K2781=0,"",COUNTIF($K$2:K2781,"&gt;0"))</f>
        <v>2780</v>
      </c>
      <c r="M2781" s="50" t="str">
        <f t="shared" ca="1" si="168"/>
        <v>Eintrag 2780</v>
      </c>
    </row>
    <row r="2782" spans="1:13" s="18" customFormat="1" ht="14.25" x14ac:dyDescent="0.2">
      <c r="A2782" s="18" t="str">
        <f>IF(gesamt!C2782="",CONCATENATE("Eintrag ",J2782),gesamt!A2782)</f>
        <v>Eintrag 2781</v>
      </c>
      <c r="B2782" s="18">
        <v>100</v>
      </c>
      <c r="C2782" s="19">
        <f>IF(gesamt!C2782="",100,gesamt!D2782)</f>
        <v>100</v>
      </c>
      <c r="D2782" s="20">
        <f>IF(gesamt!C2782="",10,gesamt!G2782)</f>
        <v>10</v>
      </c>
      <c r="E2782" s="20">
        <f>IF(gesamt!C2782="",10,gesamt!H2782)</f>
        <v>10</v>
      </c>
      <c r="F2782" s="20">
        <f>IF(gesamt!C2782="",10,gesamt!I2782)</f>
        <v>10</v>
      </c>
      <c r="G2782" s="20">
        <f>IF(gesamt!C2782="",0,gesamt!J2782)</f>
        <v>0</v>
      </c>
      <c r="H2782" s="20">
        <f>IF(gesamt!C2782="",0,gesamt!K2782)</f>
        <v>0</v>
      </c>
      <c r="I2782" s="19">
        <f t="shared" si="169"/>
        <v>176</v>
      </c>
      <c r="J2782" s="22">
        <f t="shared" si="166"/>
        <v>2781</v>
      </c>
      <c r="K2782" s="21">
        <f t="shared" ca="1" si="167"/>
        <v>1</v>
      </c>
      <c r="L2782" s="21">
        <f ca="1">IF(K2782=0,"",COUNTIF($K$2:K2782,"&gt;0"))</f>
        <v>2781</v>
      </c>
      <c r="M2782" s="50" t="str">
        <f t="shared" ca="1" si="168"/>
        <v>Eintrag 2781</v>
      </c>
    </row>
    <row r="2783" spans="1:13" s="18" customFormat="1" ht="14.25" x14ac:dyDescent="0.2">
      <c r="A2783" s="18" t="str">
        <f>IF(gesamt!C2783="",CONCATENATE("Eintrag ",J2783),gesamt!A2783)</f>
        <v>Eintrag 2782</v>
      </c>
      <c r="B2783" s="18">
        <v>100</v>
      </c>
      <c r="C2783" s="19">
        <f>IF(gesamt!C2783="",100,gesamt!D2783)</f>
        <v>100</v>
      </c>
      <c r="D2783" s="20">
        <f>IF(gesamt!C2783="",10,gesamt!G2783)</f>
        <v>10</v>
      </c>
      <c r="E2783" s="20">
        <f>IF(gesamt!C2783="",10,gesamt!H2783)</f>
        <v>10</v>
      </c>
      <c r="F2783" s="20">
        <f>IF(gesamt!C2783="",10,gesamt!I2783)</f>
        <v>10</v>
      </c>
      <c r="G2783" s="20">
        <f>IF(gesamt!C2783="",0,gesamt!J2783)</f>
        <v>0</v>
      </c>
      <c r="H2783" s="20">
        <f>IF(gesamt!C2783="",0,gesamt!K2783)</f>
        <v>0</v>
      </c>
      <c r="I2783" s="19">
        <f t="shared" si="169"/>
        <v>176</v>
      </c>
      <c r="J2783" s="22">
        <f t="shared" si="166"/>
        <v>2782</v>
      </c>
      <c r="K2783" s="21">
        <f t="shared" ca="1" si="167"/>
        <v>1</v>
      </c>
      <c r="L2783" s="21">
        <f ca="1">IF(K2783=0,"",COUNTIF($K$2:K2783,"&gt;0"))</f>
        <v>2782</v>
      </c>
      <c r="M2783" s="50" t="str">
        <f t="shared" ca="1" si="168"/>
        <v>Eintrag 2782</v>
      </c>
    </row>
    <row r="2784" spans="1:13" s="18" customFormat="1" ht="14.25" x14ac:dyDescent="0.2">
      <c r="A2784" s="18" t="str">
        <f>IF(gesamt!C2784="",CONCATENATE("Eintrag ",J2784),gesamt!A2784)</f>
        <v>Eintrag 2783</v>
      </c>
      <c r="B2784" s="18">
        <v>100</v>
      </c>
      <c r="C2784" s="19">
        <f>IF(gesamt!C2784="",100,gesamt!D2784)</f>
        <v>100</v>
      </c>
      <c r="D2784" s="20">
        <f>IF(gesamt!C2784="",10,gesamt!G2784)</f>
        <v>10</v>
      </c>
      <c r="E2784" s="20">
        <f>IF(gesamt!C2784="",10,gesamt!H2784)</f>
        <v>10</v>
      </c>
      <c r="F2784" s="20">
        <f>IF(gesamt!C2784="",10,gesamt!I2784)</f>
        <v>10</v>
      </c>
      <c r="G2784" s="20">
        <f>IF(gesamt!C2784="",0,gesamt!J2784)</f>
        <v>0</v>
      </c>
      <c r="H2784" s="20">
        <f>IF(gesamt!C2784="",0,gesamt!K2784)</f>
        <v>0</v>
      </c>
      <c r="I2784" s="19">
        <f t="shared" si="169"/>
        <v>176</v>
      </c>
      <c r="J2784" s="22">
        <f t="shared" si="166"/>
        <v>2783</v>
      </c>
      <c r="K2784" s="21">
        <f t="shared" ca="1" si="167"/>
        <v>1</v>
      </c>
      <c r="L2784" s="21">
        <f ca="1">IF(K2784=0,"",COUNTIF($K$2:K2784,"&gt;0"))</f>
        <v>2783</v>
      </c>
      <c r="M2784" s="50" t="str">
        <f t="shared" ca="1" si="168"/>
        <v>Eintrag 2783</v>
      </c>
    </row>
    <row r="2785" spans="1:13" s="18" customFormat="1" ht="14.25" x14ac:dyDescent="0.2">
      <c r="A2785" s="18" t="str">
        <f>IF(gesamt!C2785="",CONCATENATE("Eintrag ",J2785),gesamt!A2785)</f>
        <v>Eintrag 2784</v>
      </c>
      <c r="B2785" s="18">
        <v>100</v>
      </c>
      <c r="C2785" s="19">
        <f>IF(gesamt!C2785="",100,gesamt!D2785)</f>
        <v>100</v>
      </c>
      <c r="D2785" s="20">
        <f>IF(gesamt!C2785="",10,gesamt!G2785)</f>
        <v>10</v>
      </c>
      <c r="E2785" s="20">
        <f>IF(gesamt!C2785="",10,gesamt!H2785)</f>
        <v>10</v>
      </c>
      <c r="F2785" s="20">
        <f>IF(gesamt!C2785="",10,gesamt!I2785)</f>
        <v>10</v>
      </c>
      <c r="G2785" s="20">
        <f>IF(gesamt!C2785="",0,gesamt!J2785)</f>
        <v>0</v>
      </c>
      <c r="H2785" s="20">
        <f>IF(gesamt!C2785="",0,gesamt!K2785)</f>
        <v>0</v>
      </c>
      <c r="I2785" s="19">
        <f t="shared" si="169"/>
        <v>176</v>
      </c>
      <c r="J2785" s="22">
        <f t="shared" si="166"/>
        <v>2784</v>
      </c>
      <c r="K2785" s="21">
        <f t="shared" ca="1" si="167"/>
        <v>1</v>
      </c>
      <c r="L2785" s="21">
        <f ca="1">IF(K2785=0,"",COUNTIF($K$2:K2785,"&gt;0"))</f>
        <v>2784</v>
      </c>
      <c r="M2785" s="50" t="str">
        <f t="shared" ca="1" si="168"/>
        <v>Eintrag 2784</v>
      </c>
    </row>
    <row r="2786" spans="1:13" s="18" customFormat="1" ht="14.25" x14ac:dyDescent="0.2">
      <c r="A2786" s="18" t="str">
        <f>IF(gesamt!C2786="",CONCATENATE("Eintrag ",J2786),gesamt!A2786)</f>
        <v>Eintrag 2785</v>
      </c>
      <c r="B2786" s="18">
        <v>100</v>
      </c>
      <c r="C2786" s="19">
        <f>IF(gesamt!C2786="",100,gesamt!D2786)</f>
        <v>100</v>
      </c>
      <c r="D2786" s="20">
        <f>IF(gesamt!C2786="",10,gesamt!G2786)</f>
        <v>10</v>
      </c>
      <c r="E2786" s="20">
        <f>IF(gesamt!C2786="",10,gesamt!H2786)</f>
        <v>10</v>
      </c>
      <c r="F2786" s="20">
        <f>IF(gesamt!C2786="",10,gesamt!I2786)</f>
        <v>10</v>
      </c>
      <c r="G2786" s="20">
        <f>IF(gesamt!C2786="",0,gesamt!J2786)</f>
        <v>0</v>
      </c>
      <c r="H2786" s="20">
        <f>IF(gesamt!C2786="",0,gesamt!K2786)</f>
        <v>0</v>
      </c>
      <c r="I2786" s="19">
        <f t="shared" si="169"/>
        <v>176</v>
      </c>
      <c r="J2786" s="22">
        <f t="shared" si="166"/>
        <v>2785</v>
      </c>
      <c r="K2786" s="21">
        <f t="shared" ca="1" si="167"/>
        <v>1</v>
      </c>
      <c r="L2786" s="21">
        <f ca="1">IF(K2786=0,"",COUNTIF($K$2:K2786,"&gt;0"))</f>
        <v>2785</v>
      </c>
      <c r="M2786" s="50" t="str">
        <f t="shared" ca="1" si="168"/>
        <v>Eintrag 2785</v>
      </c>
    </row>
    <row r="2787" spans="1:13" s="18" customFormat="1" ht="14.25" x14ac:dyDescent="0.2">
      <c r="A2787" s="18" t="str">
        <f>IF(gesamt!C2787="",CONCATENATE("Eintrag ",J2787),gesamt!A2787)</f>
        <v>Eintrag 2786</v>
      </c>
      <c r="B2787" s="18">
        <v>100</v>
      </c>
      <c r="C2787" s="19">
        <f>IF(gesamt!C2787="",100,gesamt!D2787)</f>
        <v>100</v>
      </c>
      <c r="D2787" s="20">
        <f>IF(gesamt!C2787="",10,gesamt!G2787)</f>
        <v>10</v>
      </c>
      <c r="E2787" s="20">
        <f>IF(gesamt!C2787="",10,gesamt!H2787)</f>
        <v>10</v>
      </c>
      <c r="F2787" s="20">
        <f>IF(gesamt!C2787="",10,gesamt!I2787)</f>
        <v>10</v>
      </c>
      <c r="G2787" s="20">
        <f>IF(gesamt!C2787="",0,gesamt!J2787)</f>
        <v>0</v>
      </c>
      <c r="H2787" s="20">
        <f>IF(gesamt!C2787="",0,gesamt!K2787)</f>
        <v>0</v>
      </c>
      <c r="I2787" s="19">
        <f t="shared" si="169"/>
        <v>176</v>
      </c>
      <c r="J2787" s="22">
        <f t="shared" si="166"/>
        <v>2786</v>
      </c>
      <c r="K2787" s="21">
        <f t="shared" ca="1" si="167"/>
        <v>1</v>
      </c>
      <c r="L2787" s="21">
        <f ca="1">IF(K2787=0,"",COUNTIF($K$2:K2787,"&gt;0"))</f>
        <v>2786</v>
      </c>
      <c r="M2787" s="50" t="str">
        <f t="shared" ca="1" si="168"/>
        <v>Eintrag 2786</v>
      </c>
    </row>
    <row r="2788" spans="1:13" s="18" customFormat="1" ht="14.25" x14ac:dyDescent="0.2">
      <c r="A2788" s="18" t="str">
        <f>IF(gesamt!C2788="",CONCATENATE("Eintrag ",J2788),gesamt!A2788)</f>
        <v>Eintrag 2787</v>
      </c>
      <c r="B2788" s="18">
        <v>100</v>
      </c>
      <c r="C2788" s="19">
        <f>IF(gesamt!C2788="",100,gesamt!D2788)</f>
        <v>100</v>
      </c>
      <c r="D2788" s="20">
        <f>IF(gesamt!C2788="",10,gesamt!G2788)</f>
        <v>10</v>
      </c>
      <c r="E2788" s="20">
        <f>IF(gesamt!C2788="",10,gesamt!H2788)</f>
        <v>10</v>
      </c>
      <c r="F2788" s="20">
        <f>IF(gesamt!C2788="",10,gesamt!I2788)</f>
        <v>10</v>
      </c>
      <c r="G2788" s="20">
        <f>IF(gesamt!C2788="",0,gesamt!J2788)</f>
        <v>0</v>
      </c>
      <c r="H2788" s="20">
        <f>IF(gesamt!C2788="",0,gesamt!K2788)</f>
        <v>0</v>
      </c>
      <c r="I2788" s="19">
        <f t="shared" si="169"/>
        <v>176</v>
      </c>
      <c r="J2788" s="22">
        <f t="shared" si="166"/>
        <v>2787</v>
      </c>
      <c r="K2788" s="21">
        <f t="shared" ca="1" si="167"/>
        <v>1</v>
      </c>
      <c r="L2788" s="21">
        <f ca="1">IF(K2788=0,"",COUNTIF($K$2:K2788,"&gt;0"))</f>
        <v>2787</v>
      </c>
      <c r="M2788" s="50" t="str">
        <f t="shared" ca="1" si="168"/>
        <v>Eintrag 2787</v>
      </c>
    </row>
    <row r="2789" spans="1:13" s="18" customFormat="1" ht="14.25" x14ac:dyDescent="0.2">
      <c r="A2789" s="18" t="str">
        <f>IF(gesamt!C2789="",CONCATENATE("Eintrag ",J2789),gesamt!A2789)</f>
        <v>Eintrag 2788</v>
      </c>
      <c r="B2789" s="18">
        <v>100</v>
      </c>
      <c r="C2789" s="19">
        <f>IF(gesamt!C2789="",100,gesamt!D2789)</f>
        <v>100</v>
      </c>
      <c r="D2789" s="20">
        <f>IF(gesamt!C2789="",10,gesamt!G2789)</f>
        <v>10</v>
      </c>
      <c r="E2789" s="20">
        <f>IF(gesamt!C2789="",10,gesamt!H2789)</f>
        <v>10</v>
      </c>
      <c r="F2789" s="20">
        <f>IF(gesamt!C2789="",10,gesamt!I2789)</f>
        <v>10</v>
      </c>
      <c r="G2789" s="20">
        <f>IF(gesamt!C2789="",0,gesamt!J2789)</f>
        <v>0</v>
      </c>
      <c r="H2789" s="20">
        <f>IF(gesamt!C2789="",0,gesamt!K2789)</f>
        <v>0</v>
      </c>
      <c r="I2789" s="19">
        <f t="shared" si="169"/>
        <v>176</v>
      </c>
      <c r="J2789" s="22">
        <f t="shared" ref="J2789:J2852" si="170">J2788+1</f>
        <v>2788</v>
      </c>
      <c r="K2789" s="21">
        <f t="shared" ca="1" si="167"/>
        <v>1</v>
      </c>
      <c r="L2789" s="21">
        <f ca="1">IF(K2789=0,"",COUNTIF($K$2:K2789,"&gt;0"))</f>
        <v>2788</v>
      </c>
      <c r="M2789" s="50" t="str">
        <f t="shared" ca="1" si="168"/>
        <v>Eintrag 2788</v>
      </c>
    </row>
    <row r="2790" spans="1:13" s="18" customFormat="1" ht="14.25" x14ac:dyDescent="0.2">
      <c r="A2790" s="18" t="str">
        <f>IF(gesamt!C2790="",CONCATENATE("Eintrag ",J2790),gesamt!A2790)</f>
        <v>Eintrag 2789</v>
      </c>
      <c r="B2790" s="18">
        <v>100</v>
      </c>
      <c r="C2790" s="19">
        <f>IF(gesamt!C2790="",100,gesamt!D2790)</f>
        <v>100</v>
      </c>
      <c r="D2790" s="20">
        <f>IF(gesamt!C2790="",10,gesamt!G2790)</f>
        <v>10</v>
      </c>
      <c r="E2790" s="20">
        <f>IF(gesamt!C2790="",10,gesamt!H2790)</f>
        <v>10</v>
      </c>
      <c r="F2790" s="20">
        <f>IF(gesamt!C2790="",10,gesamt!I2790)</f>
        <v>10</v>
      </c>
      <c r="G2790" s="20">
        <f>IF(gesamt!C2790="",0,gesamt!J2790)</f>
        <v>0</v>
      </c>
      <c r="H2790" s="20">
        <f>IF(gesamt!C2790="",0,gesamt!K2790)</f>
        <v>0</v>
      </c>
      <c r="I2790" s="19">
        <f t="shared" si="169"/>
        <v>176</v>
      </c>
      <c r="J2790" s="22">
        <f t="shared" si="170"/>
        <v>2789</v>
      </c>
      <c r="K2790" s="21">
        <f t="shared" ca="1" si="167"/>
        <v>1</v>
      </c>
      <c r="L2790" s="21">
        <f ca="1">IF(K2790=0,"",COUNTIF($K$2:K2790,"&gt;0"))</f>
        <v>2789</v>
      </c>
      <c r="M2790" s="50" t="str">
        <f t="shared" ca="1" si="168"/>
        <v>Eintrag 2789</v>
      </c>
    </row>
    <row r="2791" spans="1:13" s="18" customFormat="1" ht="14.25" x14ac:dyDescent="0.2">
      <c r="A2791" s="18" t="str">
        <f>IF(gesamt!C2791="",CONCATENATE("Eintrag ",J2791),gesamt!A2791)</f>
        <v>Eintrag 2790</v>
      </c>
      <c r="B2791" s="18">
        <v>100</v>
      </c>
      <c r="C2791" s="19">
        <f>IF(gesamt!C2791="",100,gesamt!D2791)</f>
        <v>100</v>
      </c>
      <c r="D2791" s="20">
        <f>IF(gesamt!C2791="",10,gesamt!G2791)</f>
        <v>10</v>
      </c>
      <c r="E2791" s="20">
        <f>IF(gesamt!C2791="",10,gesamt!H2791)</f>
        <v>10</v>
      </c>
      <c r="F2791" s="20">
        <f>IF(gesamt!C2791="",10,gesamt!I2791)</f>
        <v>10</v>
      </c>
      <c r="G2791" s="20">
        <f>IF(gesamt!C2791="",0,gesamt!J2791)</f>
        <v>0</v>
      </c>
      <c r="H2791" s="20">
        <f>IF(gesamt!C2791="",0,gesamt!K2791)</f>
        <v>0</v>
      </c>
      <c r="I2791" s="19">
        <f t="shared" si="169"/>
        <v>176</v>
      </c>
      <c r="J2791" s="22">
        <f t="shared" si="170"/>
        <v>2790</v>
      </c>
      <c r="K2791" s="21">
        <f t="shared" ca="1" si="167"/>
        <v>1</v>
      </c>
      <c r="L2791" s="21">
        <f ca="1">IF(K2791=0,"",COUNTIF($K$2:K2791,"&gt;0"))</f>
        <v>2790</v>
      </c>
      <c r="M2791" s="50" t="str">
        <f t="shared" ca="1" si="168"/>
        <v>Eintrag 2790</v>
      </c>
    </row>
    <row r="2792" spans="1:13" s="18" customFormat="1" ht="14.25" x14ac:dyDescent="0.2">
      <c r="A2792" s="18" t="str">
        <f>IF(gesamt!C2792="",CONCATENATE("Eintrag ",J2792),gesamt!A2792)</f>
        <v>Eintrag 2791</v>
      </c>
      <c r="B2792" s="18">
        <v>100</v>
      </c>
      <c r="C2792" s="19">
        <f>IF(gesamt!C2792="",100,gesamt!D2792)</f>
        <v>100</v>
      </c>
      <c r="D2792" s="20">
        <f>IF(gesamt!C2792="",10,gesamt!G2792)</f>
        <v>10</v>
      </c>
      <c r="E2792" s="20">
        <f>IF(gesamt!C2792="",10,gesamt!H2792)</f>
        <v>10</v>
      </c>
      <c r="F2792" s="20">
        <f>IF(gesamt!C2792="",10,gesamt!I2792)</f>
        <v>10</v>
      </c>
      <c r="G2792" s="20">
        <f>IF(gesamt!C2792="",0,gesamt!J2792)</f>
        <v>0</v>
      </c>
      <c r="H2792" s="20">
        <f>IF(gesamt!C2792="",0,gesamt!K2792)</f>
        <v>0</v>
      </c>
      <c r="I2792" s="19">
        <f t="shared" si="169"/>
        <v>176</v>
      </c>
      <c r="J2792" s="22">
        <f t="shared" si="170"/>
        <v>2791</v>
      </c>
      <c r="K2792" s="21">
        <f t="shared" ca="1" si="167"/>
        <v>1</v>
      </c>
      <c r="L2792" s="21">
        <f ca="1">IF(K2792=0,"",COUNTIF($K$2:K2792,"&gt;0"))</f>
        <v>2791</v>
      </c>
      <c r="M2792" s="50" t="str">
        <f t="shared" ca="1" si="168"/>
        <v>Eintrag 2791</v>
      </c>
    </row>
    <row r="2793" spans="1:13" s="18" customFormat="1" ht="14.25" x14ac:dyDescent="0.2">
      <c r="A2793" s="18" t="str">
        <f>IF(gesamt!C2793="",CONCATENATE("Eintrag ",J2793),gesamt!A2793)</f>
        <v>Eintrag 2792</v>
      </c>
      <c r="B2793" s="18">
        <v>100</v>
      </c>
      <c r="C2793" s="19">
        <f>IF(gesamt!C2793="",100,gesamt!D2793)</f>
        <v>100</v>
      </c>
      <c r="D2793" s="20">
        <f>IF(gesamt!C2793="",10,gesamt!G2793)</f>
        <v>10</v>
      </c>
      <c r="E2793" s="20">
        <f>IF(gesamt!C2793="",10,gesamt!H2793)</f>
        <v>10</v>
      </c>
      <c r="F2793" s="20">
        <f>IF(gesamt!C2793="",10,gesamt!I2793)</f>
        <v>10</v>
      </c>
      <c r="G2793" s="20">
        <f>IF(gesamt!C2793="",0,gesamt!J2793)</f>
        <v>0</v>
      </c>
      <c r="H2793" s="20">
        <f>IF(gesamt!C2793="",0,gesamt!K2793)</f>
        <v>0</v>
      </c>
      <c r="I2793" s="19">
        <f t="shared" si="169"/>
        <v>176</v>
      </c>
      <c r="J2793" s="22">
        <f t="shared" si="170"/>
        <v>2792</v>
      </c>
      <c r="K2793" s="21">
        <f t="shared" ca="1" si="167"/>
        <v>1</v>
      </c>
      <c r="L2793" s="21">
        <f ca="1">IF(K2793=0,"",COUNTIF($K$2:K2793,"&gt;0"))</f>
        <v>2792</v>
      </c>
      <c r="M2793" s="50" t="str">
        <f t="shared" ca="1" si="168"/>
        <v>Eintrag 2792</v>
      </c>
    </row>
    <row r="2794" spans="1:13" s="18" customFormat="1" ht="14.25" x14ac:dyDescent="0.2">
      <c r="A2794" s="18" t="str">
        <f>IF(gesamt!C2794="",CONCATENATE("Eintrag ",J2794),gesamt!A2794)</f>
        <v>Eintrag 2793</v>
      </c>
      <c r="B2794" s="18">
        <v>100</v>
      </c>
      <c r="C2794" s="19">
        <f>IF(gesamt!C2794="",100,gesamt!D2794)</f>
        <v>100</v>
      </c>
      <c r="D2794" s="20">
        <f>IF(gesamt!C2794="",10,gesamt!G2794)</f>
        <v>10</v>
      </c>
      <c r="E2794" s="20">
        <f>IF(gesamt!C2794="",10,gesamt!H2794)</f>
        <v>10</v>
      </c>
      <c r="F2794" s="20">
        <f>IF(gesamt!C2794="",10,gesamt!I2794)</f>
        <v>10</v>
      </c>
      <c r="G2794" s="20">
        <f>IF(gesamt!C2794="",0,gesamt!J2794)</f>
        <v>0</v>
      </c>
      <c r="H2794" s="20">
        <f>IF(gesamt!C2794="",0,gesamt!K2794)</f>
        <v>0</v>
      </c>
      <c r="I2794" s="19">
        <f t="shared" si="169"/>
        <v>176</v>
      </c>
      <c r="J2794" s="22">
        <f t="shared" si="170"/>
        <v>2793</v>
      </c>
      <c r="K2794" s="21">
        <f t="shared" ca="1" si="167"/>
        <v>1</v>
      </c>
      <c r="L2794" s="21">
        <f ca="1">IF(K2794=0,"",COUNTIF($K$2:K2794,"&gt;0"))</f>
        <v>2793</v>
      </c>
      <c r="M2794" s="50" t="str">
        <f t="shared" ca="1" si="168"/>
        <v>Eintrag 2793</v>
      </c>
    </row>
    <row r="2795" spans="1:13" s="18" customFormat="1" ht="14.25" x14ac:dyDescent="0.2">
      <c r="A2795" s="18" t="str">
        <f>IF(gesamt!C2795="",CONCATENATE("Eintrag ",J2795),gesamt!A2795)</f>
        <v>Eintrag 2794</v>
      </c>
      <c r="B2795" s="18">
        <v>100</v>
      </c>
      <c r="C2795" s="19">
        <f>IF(gesamt!C2795="",100,gesamt!D2795)</f>
        <v>100</v>
      </c>
      <c r="D2795" s="20">
        <f>IF(gesamt!C2795="",10,gesamt!G2795)</f>
        <v>10</v>
      </c>
      <c r="E2795" s="20">
        <f>IF(gesamt!C2795="",10,gesamt!H2795)</f>
        <v>10</v>
      </c>
      <c r="F2795" s="20">
        <f>IF(gesamt!C2795="",10,gesamt!I2795)</f>
        <v>10</v>
      </c>
      <c r="G2795" s="20">
        <f>IF(gesamt!C2795="",0,gesamt!J2795)</f>
        <v>0</v>
      </c>
      <c r="H2795" s="20">
        <f>IF(gesamt!C2795="",0,gesamt!K2795)</f>
        <v>0</v>
      </c>
      <c r="I2795" s="19">
        <f t="shared" si="169"/>
        <v>176</v>
      </c>
      <c r="J2795" s="22">
        <f t="shared" si="170"/>
        <v>2794</v>
      </c>
      <c r="K2795" s="21">
        <f t="shared" ca="1" si="167"/>
        <v>1</v>
      </c>
      <c r="L2795" s="21">
        <f ca="1">IF(K2795=0,"",COUNTIF($K$2:K2795,"&gt;0"))</f>
        <v>2794</v>
      </c>
      <c r="M2795" s="50" t="str">
        <f t="shared" ca="1" si="168"/>
        <v>Eintrag 2794</v>
      </c>
    </row>
    <row r="2796" spans="1:13" s="18" customFormat="1" ht="14.25" x14ac:dyDescent="0.2">
      <c r="A2796" s="18" t="str">
        <f>IF(gesamt!C2796="",CONCATENATE("Eintrag ",J2796),gesamt!A2796)</f>
        <v>Eintrag 2795</v>
      </c>
      <c r="B2796" s="18">
        <v>100</v>
      </c>
      <c r="C2796" s="19">
        <f>IF(gesamt!C2796="",100,gesamt!D2796)</f>
        <v>100</v>
      </c>
      <c r="D2796" s="20">
        <f>IF(gesamt!C2796="",10,gesamt!G2796)</f>
        <v>10</v>
      </c>
      <c r="E2796" s="20">
        <f>IF(gesamt!C2796="",10,gesamt!H2796)</f>
        <v>10</v>
      </c>
      <c r="F2796" s="20">
        <f>IF(gesamt!C2796="",10,gesamt!I2796)</f>
        <v>10</v>
      </c>
      <c r="G2796" s="20">
        <f>IF(gesamt!C2796="",0,gesamt!J2796)</f>
        <v>0</v>
      </c>
      <c r="H2796" s="20">
        <f>IF(gesamt!C2796="",0,gesamt!K2796)</f>
        <v>0</v>
      </c>
      <c r="I2796" s="19">
        <f t="shared" si="169"/>
        <v>176</v>
      </c>
      <c r="J2796" s="22">
        <f t="shared" si="170"/>
        <v>2795</v>
      </c>
      <c r="K2796" s="21">
        <f t="shared" ca="1" si="167"/>
        <v>1</v>
      </c>
      <c r="L2796" s="21">
        <f ca="1">IF(K2796=0,"",COUNTIF($K$2:K2796,"&gt;0"))</f>
        <v>2795</v>
      </c>
      <c r="M2796" s="50" t="str">
        <f t="shared" ca="1" si="168"/>
        <v>Eintrag 2795</v>
      </c>
    </row>
    <row r="2797" spans="1:13" s="18" customFormat="1" ht="14.25" x14ac:dyDescent="0.2">
      <c r="A2797" s="18" t="str">
        <f>IF(gesamt!C2797="",CONCATENATE("Eintrag ",J2797),gesamt!A2797)</f>
        <v>Eintrag 2796</v>
      </c>
      <c r="B2797" s="18">
        <v>100</v>
      </c>
      <c r="C2797" s="19">
        <f>IF(gesamt!C2797="",100,gesamt!D2797)</f>
        <v>100</v>
      </c>
      <c r="D2797" s="20">
        <f>IF(gesamt!C2797="",10,gesamt!G2797)</f>
        <v>10</v>
      </c>
      <c r="E2797" s="20">
        <f>IF(gesamt!C2797="",10,gesamt!H2797)</f>
        <v>10</v>
      </c>
      <c r="F2797" s="20">
        <f>IF(gesamt!C2797="",10,gesamt!I2797)</f>
        <v>10</v>
      </c>
      <c r="G2797" s="20">
        <f>IF(gesamt!C2797="",0,gesamt!J2797)</f>
        <v>0</v>
      </c>
      <c r="H2797" s="20">
        <f>IF(gesamt!C2797="",0,gesamt!K2797)</f>
        <v>0</v>
      </c>
      <c r="I2797" s="19">
        <f t="shared" si="169"/>
        <v>176</v>
      </c>
      <c r="J2797" s="22">
        <f t="shared" si="170"/>
        <v>2796</v>
      </c>
      <c r="K2797" s="21">
        <f t="shared" ca="1" si="167"/>
        <v>1</v>
      </c>
      <c r="L2797" s="21">
        <f ca="1">IF(K2797=0,"",COUNTIF($K$2:K2797,"&gt;0"))</f>
        <v>2796</v>
      </c>
      <c r="M2797" s="50" t="str">
        <f t="shared" ca="1" si="168"/>
        <v>Eintrag 2796</v>
      </c>
    </row>
    <row r="2798" spans="1:13" s="18" customFormat="1" ht="14.25" x14ac:dyDescent="0.2">
      <c r="A2798" s="18" t="str">
        <f>IF(gesamt!C2798="",CONCATENATE("Eintrag ",J2798),gesamt!A2798)</f>
        <v>Eintrag 2797</v>
      </c>
      <c r="B2798" s="18">
        <v>100</v>
      </c>
      <c r="C2798" s="19">
        <f>IF(gesamt!C2798="",100,gesamt!D2798)</f>
        <v>100</v>
      </c>
      <c r="D2798" s="20">
        <f>IF(gesamt!C2798="",10,gesamt!G2798)</f>
        <v>10</v>
      </c>
      <c r="E2798" s="20">
        <f>IF(gesamt!C2798="",10,gesamt!H2798)</f>
        <v>10</v>
      </c>
      <c r="F2798" s="20">
        <f>IF(gesamt!C2798="",10,gesamt!I2798)</f>
        <v>10</v>
      </c>
      <c r="G2798" s="20">
        <f>IF(gesamt!C2798="",0,gesamt!J2798)</f>
        <v>0</v>
      </c>
      <c r="H2798" s="20">
        <f>IF(gesamt!C2798="",0,gesamt!K2798)</f>
        <v>0</v>
      </c>
      <c r="I2798" s="19">
        <f t="shared" si="169"/>
        <v>176</v>
      </c>
      <c r="J2798" s="22">
        <f t="shared" si="170"/>
        <v>2797</v>
      </c>
      <c r="K2798" s="21">
        <f t="shared" ca="1" si="167"/>
        <v>1</v>
      </c>
      <c r="L2798" s="21">
        <f ca="1">IF(K2798=0,"",COUNTIF($K$2:K2798,"&gt;0"))</f>
        <v>2797</v>
      </c>
      <c r="M2798" s="50" t="str">
        <f t="shared" ca="1" si="168"/>
        <v>Eintrag 2797</v>
      </c>
    </row>
    <row r="2799" spans="1:13" s="18" customFormat="1" ht="14.25" x14ac:dyDescent="0.2">
      <c r="A2799" s="18" t="str">
        <f>IF(gesamt!C2799="",CONCATENATE("Eintrag ",J2799),gesamt!A2799)</f>
        <v>Eintrag 2798</v>
      </c>
      <c r="B2799" s="18">
        <v>100</v>
      </c>
      <c r="C2799" s="19">
        <f>IF(gesamt!C2799="",100,gesamt!D2799)</f>
        <v>100</v>
      </c>
      <c r="D2799" s="20">
        <f>IF(gesamt!C2799="",10,gesamt!G2799)</f>
        <v>10</v>
      </c>
      <c r="E2799" s="20">
        <f>IF(gesamt!C2799="",10,gesamt!H2799)</f>
        <v>10</v>
      </c>
      <c r="F2799" s="20">
        <f>IF(gesamt!C2799="",10,gesamt!I2799)</f>
        <v>10</v>
      </c>
      <c r="G2799" s="20">
        <f>IF(gesamt!C2799="",0,gesamt!J2799)</f>
        <v>0</v>
      </c>
      <c r="H2799" s="20">
        <f>IF(gesamt!C2799="",0,gesamt!K2799)</f>
        <v>0</v>
      </c>
      <c r="I2799" s="19">
        <f t="shared" si="169"/>
        <v>176</v>
      </c>
      <c r="J2799" s="22">
        <f t="shared" si="170"/>
        <v>2798</v>
      </c>
      <c r="K2799" s="21">
        <f t="shared" ca="1" si="167"/>
        <v>1</v>
      </c>
      <c r="L2799" s="21">
        <f ca="1">IF(K2799=0,"",COUNTIF($K$2:K2799,"&gt;0"))</f>
        <v>2798</v>
      </c>
      <c r="M2799" s="50" t="str">
        <f t="shared" ca="1" si="168"/>
        <v>Eintrag 2798</v>
      </c>
    </row>
    <row r="2800" spans="1:13" s="18" customFormat="1" ht="14.25" x14ac:dyDescent="0.2">
      <c r="A2800" s="18" t="str">
        <f>IF(gesamt!C2800="",CONCATENATE("Eintrag ",J2800),gesamt!A2800)</f>
        <v>Eintrag 2799</v>
      </c>
      <c r="B2800" s="18">
        <v>100</v>
      </c>
      <c r="C2800" s="19">
        <f>IF(gesamt!C2800="",100,gesamt!D2800)</f>
        <v>100</v>
      </c>
      <c r="D2800" s="20">
        <f>IF(gesamt!C2800="",10,gesamt!G2800)</f>
        <v>10</v>
      </c>
      <c r="E2800" s="20">
        <f>IF(gesamt!C2800="",10,gesamt!H2800)</f>
        <v>10</v>
      </c>
      <c r="F2800" s="20">
        <f>IF(gesamt!C2800="",10,gesamt!I2800)</f>
        <v>10</v>
      </c>
      <c r="G2800" s="20">
        <f>IF(gesamt!C2800="",0,gesamt!J2800)</f>
        <v>0</v>
      </c>
      <c r="H2800" s="20">
        <f>IF(gesamt!C2800="",0,gesamt!K2800)</f>
        <v>0</v>
      </c>
      <c r="I2800" s="19">
        <f t="shared" si="169"/>
        <v>176</v>
      </c>
      <c r="J2800" s="22">
        <f t="shared" si="170"/>
        <v>2799</v>
      </c>
      <c r="K2800" s="21">
        <f t="shared" ca="1" si="167"/>
        <v>1</v>
      </c>
      <c r="L2800" s="21">
        <f ca="1">IF(K2800=0,"",COUNTIF($K$2:K2800,"&gt;0"))</f>
        <v>2799</v>
      </c>
      <c r="M2800" s="50" t="str">
        <f t="shared" ca="1" si="168"/>
        <v>Eintrag 2799</v>
      </c>
    </row>
    <row r="2801" spans="1:13" s="18" customFormat="1" ht="14.25" x14ac:dyDescent="0.2">
      <c r="A2801" s="18" t="str">
        <f>IF(gesamt!C2801="",CONCATENATE("Eintrag ",J2801),gesamt!A2801)</f>
        <v>Eintrag 2800</v>
      </c>
      <c r="B2801" s="18">
        <v>100</v>
      </c>
      <c r="C2801" s="19">
        <f>IF(gesamt!C2801="",100,gesamt!D2801)</f>
        <v>100</v>
      </c>
      <c r="D2801" s="20">
        <f>IF(gesamt!C2801="",10,gesamt!G2801)</f>
        <v>10</v>
      </c>
      <c r="E2801" s="20">
        <f>IF(gesamt!C2801="",10,gesamt!H2801)</f>
        <v>10</v>
      </c>
      <c r="F2801" s="20">
        <f>IF(gesamt!C2801="",10,gesamt!I2801)</f>
        <v>10</v>
      </c>
      <c r="G2801" s="20">
        <f>IF(gesamt!C2801="",0,gesamt!J2801)</f>
        <v>0</v>
      </c>
      <c r="H2801" s="20">
        <f>IF(gesamt!C2801="",0,gesamt!K2801)</f>
        <v>0</v>
      </c>
      <c r="I2801" s="19">
        <f t="shared" si="169"/>
        <v>176</v>
      </c>
      <c r="J2801" s="22">
        <f t="shared" si="170"/>
        <v>2800</v>
      </c>
      <c r="K2801" s="21">
        <f t="shared" ca="1" si="167"/>
        <v>1</v>
      </c>
      <c r="L2801" s="21">
        <f ca="1">IF(K2801=0,"",COUNTIF($K$2:K2801,"&gt;0"))</f>
        <v>2800</v>
      </c>
      <c r="M2801" s="50" t="str">
        <f t="shared" ca="1" si="168"/>
        <v>Eintrag 2800</v>
      </c>
    </row>
    <row r="2802" spans="1:13" s="18" customFormat="1" ht="14.25" x14ac:dyDescent="0.2">
      <c r="A2802" s="18" t="str">
        <f>IF(gesamt!C2802="",CONCATENATE("Eintrag ",J2802),gesamt!A2802)</f>
        <v>Eintrag 2801</v>
      </c>
      <c r="B2802" s="18">
        <v>100</v>
      </c>
      <c r="C2802" s="19">
        <f>IF(gesamt!C2802="",100,gesamt!D2802)</f>
        <v>100</v>
      </c>
      <c r="D2802" s="20">
        <f>IF(gesamt!C2802="",10,gesamt!G2802)</f>
        <v>10</v>
      </c>
      <c r="E2802" s="20">
        <f>IF(gesamt!C2802="",10,gesamt!H2802)</f>
        <v>10</v>
      </c>
      <c r="F2802" s="20">
        <f>IF(gesamt!C2802="",10,gesamt!I2802)</f>
        <v>10</v>
      </c>
      <c r="G2802" s="20">
        <f>IF(gesamt!C2802="",0,gesamt!J2802)</f>
        <v>0</v>
      </c>
      <c r="H2802" s="20">
        <f>IF(gesamt!C2802="",0,gesamt!K2802)</f>
        <v>0</v>
      </c>
      <c r="I2802" s="19">
        <f t="shared" si="169"/>
        <v>176</v>
      </c>
      <c r="J2802" s="22">
        <f t="shared" si="170"/>
        <v>2801</v>
      </c>
      <c r="K2802" s="21">
        <f t="shared" ca="1" si="167"/>
        <v>1</v>
      </c>
      <c r="L2802" s="21">
        <f ca="1">IF(K2802=0,"",COUNTIF($K$2:K2802,"&gt;0"))</f>
        <v>2801</v>
      </c>
      <c r="M2802" s="50" t="str">
        <f t="shared" ca="1" si="168"/>
        <v>Eintrag 2801</v>
      </c>
    </row>
    <row r="2803" spans="1:13" s="18" customFormat="1" ht="14.25" x14ac:dyDescent="0.2">
      <c r="A2803" s="18" t="str">
        <f>IF(gesamt!C2803="",CONCATENATE("Eintrag ",J2803),gesamt!A2803)</f>
        <v>Eintrag 2802</v>
      </c>
      <c r="B2803" s="18">
        <v>100</v>
      </c>
      <c r="C2803" s="19">
        <f>IF(gesamt!C2803="",100,gesamt!D2803)</f>
        <v>100</v>
      </c>
      <c r="D2803" s="20">
        <f>IF(gesamt!C2803="",10,gesamt!G2803)</f>
        <v>10</v>
      </c>
      <c r="E2803" s="20">
        <f>IF(gesamt!C2803="",10,gesamt!H2803)</f>
        <v>10</v>
      </c>
      <c r="F2803" s="20">
        <f>IF(gesamt!C2803="",10,gesamt!I2803)</f>
        <v>10</v>
      </c>
      <c r="G2803" s="20">
        <f>IF(gesamt!C2803="",0,gesamt!J2803)</f>
        <v>0</v>
      </c>
      <c r="H2803" s="20">
        <f>IF(gesamt!C2803="",0,gesamt!K2803)</f>
        <v>0</v>
      </c>
      <c r="I2803" s="19">
        <f t="shared" si="169"/>
        <v>176</v>
      </c>
      <c r="J2803" s="22">
        <f t="shared" si="170"/>
        <v>2802</v>
      </c>
      <c r="K2803" s="21">
        <f t="shared" ca="1" si="167"/>
        <v>1</v>
      </c>
      <c r="L2803" s="21">
        <f ca="1">IF(K2803=0,"",COUNTIF($K$2:K2803,"&gt;0"))</f>
        <v>2802</v>
      </c>
      <c r="M2803" s="50" t="str">
        <f t="shared" ca="1" si="168"/>
        <v>Eintrag 2802</v>
      </c>
    </row>
    <row r="2804" spans="1:13" s="18" customFormat="1" ht="14.25" x14ac:dyDescent="0.2">
      <c r="A2804" s="18" t="str">
        <f>IF(gesamt!C2804="",CONCATENATE("Eintrag ",J2804),gesamt!A2804)</f>
        <v>Eintrag 2803</v>
      </c>
      <c r="B2804" s="18">
        <v>100</v>
      </c>
      <c r="C2804" s="19">
        <f>IF(gesamt!C2804="",100,gesamt!D2804)</f>
        <v>100</v>
      </c>
      <c r="D2804" s="20">
        <f>IF(gesamt!C2804="",10,gesamt!G2804)</f>
        <v>10</v>
      </c>
      <c r="E2804" s="20">
        <f>IF(gesamt!C2804="",10,gesamt!H2804)</f>
        <v>10</v>
      </c>
      <c r="F2804" s="20">
        <f>IF(gesamt!C2804="",10,gesamt!I2804)</f>
        <v>10</v>
      </c>
      <c r="G2804" s="20">
        <f>IF(gesamt!C2804="",0,gesamt!J2804)</f>
        <v>0</v>
      </c>
      <c r="H2804" s="20">
        <f>IF(gesamt!C2804="",0,gesamt!K2804)</f>
        <v>0</v>
      </c>
      <c r="I2804" s="19">
        <f t="shared" si="169"/>
        <v>176</v>
      </c>
      <c r="J2804" s="22">
        <f t="shared" si="170"/>
        <v>2803</v>
      </c>
      <c r="K2804" s="21">
        <f t="shared" ca="1" si="167"/>
        <v>1</v>
      </c>
      <c r="L2804" s="21">
        <f ca="1">IF(K2804=0,"",COUNTIF($K$2:K2804,"&gt;0"))</f>
        <v>2803</v>
      </c>
      <c r="M2804" s="50" t="str">
        <f t="shared" ca="1" si="168"/>
        <v>Eintrag 2803</v>
      </c>
    </row>
    <row r="2805" spans="1:13" s="18" customFormat="1" ht="14.25" x14ac:dyDescent="0.2">
      <c r="A2805" s="18" t="str">
        <f>IF(gesamt!C2805="",CONCATENATE("Eintrag ",J2805),gesamt!A2805)</f>
        <v>Eintrag 2804</v>
      </c>
      <c r="B2805" s="18">
        <v>100</v>
      </c>
      <c r="C2805" s="19">
        <f>IF(gesamt!C2805="",100,gesamt!D2805)</f>
        <v>100</v>
      </c>
      <c r="D2805" s="20">
        <f>IF(gesamt!C2805="",10,gesamt!G2805)</f>
        <v>10</v>
      </c>
      <c r="E2805" s="20">
        <f>IF(gesamt!C2805="",10,gesamt!H2805)</f>
        <v>10</v>
      </c>
      <c r="F2805" s="20">
        <f>IF(gesamt!C2805="",10,gesamt!I2805)</f>
        <v>10</v>
      </c>
      <c r="G2805" s="20">
        <f>IF(gesamt!C2805="",0,gesamt!J2805)</f>
        <v>0</v>
      </c>
      <c r="H2805" s="20">
        <f>IF(gesamt!C2805="",0,gesamt!K2805)</f>
        <v>0</v>
      </c>
      <c r="I2805" s="19">
        <f t="shared" si="169"/>
        <v>176</v>
      </c>
      <c r="J2805" s="22">
        <f t="shared" si="170"/>
        <v>2804</v>
      </c>
      <c r="K2805" s="21">
        <f t="shared" ca="1" si="167"/>
        <v>1</v>
      </c>
      <c r="L2805" s="21">
        <f ca="1">IF(K2805=0,"",COUNTIF($K$2:K2805,"&gt;0"))</f>
        <v>2804</v>
      </c>
      <c r="M2805" s="50" t="str">
        <f t="shared" ca="1" si="168"/>
        <v>Eintrag 2804</v>
      </c>
    </row>
    <row r="2806" spans="1:13" s="18" customFormat="1" ht="14.25" x14ac:dyDescent="0.2">
      <c r="A2806" s="18" t="str">
        <f>IF(gesamt!C2806="",CONCATENATE("Eintrag ",J2806),gesamt!A2806)</f>
        <v>Eintrag 2805</v>
      </c>
      <c r="B2806" s="18">
        <v>100</v>
      </c>
      <c r="C2806" s="19">
        <f>IF(gesamt!C2806="",100,gesamt!D2806)</f>
        <v>100</v>
      </c>
      <c r="D2806" s="20">
        <f>IF(gesamt!C2806="",10,gesamt!G2806)</f>
        <v>10</v>
      </c>
      <c r="E2806" s="20">
        <f>IF(gesamt!C2806="",10,gesamt!H2806)</f>
        <v>10</v>
      </c>
      <c r="F2806" s="20">
        <f>IF(gesamt!C2806="",10,gesamt!I2806)</f>
        <v>10</v>
      </c>
      <c r="G2806" s="20">
        <f>IF(gesamt!C2806="",0,gesamt!J2806)</f>
        <v>0</v>
      </c>
      <c r="H2806" s="20">
        <f>IF(gesamt!C2806="",0,gesamt!K2806)</f>
        <v>0</v>
      </c>
      <c r="I2806" s="19">
        <f t="shared" si="169"/>
        <v>176</v>
      </c>
      <c r="J2806" s="22">
        <f t="shared" si="170"/>
        <v>2805</v>
      </c>
      <c r="K2806" s="21">
        <f t="shared" ca="1" si="167"/>
        <v>1</v>
      </c>
      <c r="L2806" s="21">
        <f ca="1">IF(K2806=0,"",COUNTIF($K$2:K2806,"&gt;0"))</f>
        <v>2805</v>
      </c>
      <c r="M2806" s="50" t="str">
        <f t="shared" ca="1" si="168"/>
        <v>Eintrag 2805</v>
      </c>
    </row>
    <row r="2807" spans="1:13" s="18" customFormat="1" ht="14.25" x14ac:dyDescent="0.2">
      <c r="A2807" s="18" t="str">
        <f>IF(gesamt!C2807="",CONCATENATE("Eintrag ",J2807),gesamt!A2807)</f>
        <v>Eintrag 2806</v>
      </c>
      <c r="B2807" s="18">
        <v>100</v>
      </c>
      <c r="C2807" s="19">
        <f>IF(gesamt!C2807="",100,gesamt!D2807)</f>
        <v>100</v>
      </c>
      <c r="D2807" s="20">
        <f>IF(gesamt!C2807="",10,gesamt!G2807)</f>
        <v>10</v>
      </c>
      <c r="E2807" s="20">
        <f>IF(gesamt!C2807="",10,gesamt!H2807)</f>
        <v>10</v>
      </c>
      <c r="F2807" s="20">
        <f>IF(gesamt!C2807="",10,gesamt!I2807)</f>
        <v>10</v>
      </c>
      <c r="G2807" s="20">
        <f>IF(gesamt!C2807="",0,gesamt!J2807)</f>
        <v>0</v>
      </c>
      <c r="H2807" s="20">
        <f>IF(gesamt!C2807="",0,gesamt!K2807)</f>
        <v>0</v>
      </c>
      <c r="I2807" s="19">
        <f t="shared" si="169"/>
        <v>176</v>
      </c>
      <c r="J2807" s="22">
        <f t="shared" si="170"/>
        <v>2806</v>
      </c>
      <c r="K2807" s="21">
        <f t="shared" ca="1" si="167"/>
        <v>1</v>
      </c>
      <c r="L2807" s="21">
        <f ca="1">IF(K2807=0,"",COUNTIF($K$2:K2807,"&gt;0"))</f>
        <v>2806</v>
      </c>
      <c r="M2807" s="50" t="str">
        <f t="shared" ca="1" si="168"/>
        <v>Eintrag 2806</v>
      </c>
    </row>
    <row r="2808" spans="1:13" s="18" customFormat="1" ht="14.25" x14ac:dyDescent="0.2">
      <c r="A2808" s="18" t="str">
        <f>IF(gesamt!C2808="",CONCATENATE("Eintrag ",J2808),gesamt!A2808)</f>
        <v>Eintrag 2807</v>
      </c>
      <c r="B2808" s="18">
        <v>100</v>
      </c>
      <c r="C2808" s="19">
        <f>IF(gesamt!C2808="",100,gesamt!D2808)</f>
        <v>100</v>
      </c>
      <c r="D2808" s="20">
        <f>IF(gesamt!C2808="",10,gesamt!G2808)</f>
        <v>10</v>
      </c>
      <c r="E2808" s="20">
        <f>IF(gesamt!C2808="",10,gesamt!H2808)</f>
        <v>10</v>
      </c>
      <c r="F2808" s="20">
        <f>IF(gesamt!C2808="",10,gesamt!I2808)</f>
        <v>10</v>
      </c>
      <c r="G2808" s="20">
        <f>IF(gesamt!C2808="",0,gesamt!J2808)</f>
        <v>0</v>
      </c>
      <c r="H2808" s="20">
        <f>IF(gesamt!C2808="",0,gesamt!K2808)</f>
        <v>0</v>
      </c>
      <c r="I2808" s="19">
        <f t="shared" si="169"/>
        <v>176</v>
      </c>
      <c r="J2808" s="22">
        <f t="shared" si="170"/>
        <v>2807</v>
      </c>
      <c r="K2808" s="21">
        <f t="shared" ca="1" si="167"/>
        <v>1</v>
      </c>
      <c r="L2808" s="21">
        <f ca="1">IF(K2808=0,"",COUNTIF($K$2:K2808,"&gt;0"))</f>
        <v>2807</v>
      </c>
      <c r="M2808" s="50" t="str">
        <f t="shared" ca="1" si="168"/>
        <v>Eintrag 2807</v>
      </c>
    </row>
    <row r="2809" spans="1:13" s="18" customFormat="1" ht="14.25" x14ac:dyDescent="0.2">
      <c r="A2809" s="18" t="str">
        <f>IF(gesamt!C2809="",CONCATENATE("Eintrag ",J2809),gesamt!A2809)</f>
        <v>Eintrag 2808</v>
      </c>
      <c r="B2809" s="18">
        <v>100</v>
      </c>
      <c r="C2809" s="19">
        <f>IF(gesamt!C2809="",100,gesamt!D2809)</f>
        <v>100</v>
      </c>
      <c r="D2809" s="20">
        <f>IF(gesamt!C2809="",10,gesamt!G2809)</f>
        <v>10</v>
      </c>
      <c r="E2809" s="20">
        <f>IF(gesamt!C2809="",10,gesamt!H2809)</f>
        <v>10</v>
      </c>
      <c r="F2809" s="20">
        <f>IF(gesamt!C2809="",10,gesamt!I2809)</f>
        <v>10</v>
      </c>
      <c r="G2809" s="20">
        <f>IF(gesamt!C2809="",0,gesamt!J2809)</f>
        <v>0</v>
      </c>
      <c r="H2809" s="20">
        <f>IF(gesamt!C2809="",0,gesamt!K2809)</f>
        <v>0</v>
      </c>
      <c r="I2809" s="19">
        <f t="shared" si="169"/>
        <v>176</v>
      </c>
      <c r="J2809" s="22">
        <f t="shared" si="170"/>
        <v>2808</v>
      </c>
      <c r="K2809" s="21">
        <f t="shared" ca="1" si="167"/>
        <v>1</v>
      </c>
      <c r="L2809" s="21">
        <f ca="1">IF(K2809=0,"",COUNTIF($K$2:K2809,"&gt;0"))</f>
        <v>2808</v>
      </c>
      <c r="M2809" s="50" t="str">
        <f t="shared" ca="1" si="168"/>
        <v>Eintrag 2808</v>
      </c>
    </row>
    <row r="2810" spans="1:13" s="18" customFormat="1" ht="14.25" x14ac:dyDescent="0.2">
      <c r="A2810" s="18" t="str">
        <f>IF(gesamt!C2810="",CONCATENATE("Eintrag ",J2810),gesamt!A2810)</f>
        <v>Eintrag 2809</v>
      </c>
      <c r="B2810" s="18">
        <v>100</v>
      </c>
      <c r="C2810" s="19">
        <f>IF(gesamt!C2810="",100,gesamt!D2810)</f>
        <v>100</v>
      </c>
      <c r="D2810" s="20">
        <f>IF(gesamt!C2810="",10,gesamt!G2810)</f>
        <v>10</v>
      </c>
      <c r="E2810" s="20">
        <f>IF(gesamt!C2810="",10,gesamt!H2810)</f>
        <v>10</v>
      </c>
      <c r="F2810" s="20">
        <f>IF(gesamt!C2810="",10,gesamt!I2810)</f>
        <v>10</v>
      </c>
      <c r="G2810" s="20">
        <f>IF(gesamt!C2810="",0,gesamt!J2810)</f>
        <v>0</v>
      </c>
      <c r="H2810" s="20">
        <f>IF(gesamt!C2810="",0,gesamt!K2810)</f>
        <v>0</v>
      </c>
      <c r="I2810" s="19">
        <f t="shared" si="169"/>
        <v>176</v>
      </c>
      <c r="J2810" s="22">
        <f t="shared" si="170"/>
        <v>2809</v>
      </c>
      <c r="K2810" s="21">
        <f t="shared" ca="1" si="167"/>
        <v>1</v>
      </c>
      <c r="L2810" s="21">
        <f ca="1">IF(K2810=0,"",COUNTIF($K$2:K2810,"&gt;0"))</f>
        <v>2809</v>
      </c>
      <c r="M2810" s="50" t="str">
        <f t="shared" ca="1" si="168"/>
        <v>Eintrag 2809</v>
      </c>
    </row>
    <row r="2811" spans="1:13" s="18" customFormat="1" ht="14.25" x14ac:dyDescent="0.2">
      <c r="A2811" s="18" t="str">
        <f>IF(gesamt!C2811="",CONCATENATE("Eintrag ",J2811),gesamt!A2811)</f>
        <v>Eintrag 2810</v>
      </c>
      <c r="B2811" s="18">
        <v>100</v>
      </c>
      <c r="C2811" s="19">
        <f>IF(gesamt!C2811="",100,gesamt!D2811)</f>
        <v>100</v>
      </c>
      <c r="D2811" s="20">
        <f>IF(gesamt!C2811="",10,gesamt!G2811)</f>
        <v>10</v>
      </c>
      <c r="E2811" s="20">
        <f>IF(gesamt!C2811="",10,gesamt!H2811)</f>
        <v>10</v>
      </c>
      <c r="F2811" s="20">
        <f>IF(gesamt!C2811="",10,gesamt!I2811)</f>
        <v>10</v>
      </c>
      <c r="G2811" s="20">
        <f>IF(gesamt!C2811="",0,gesamt!J2811)</f>
        <v>0</v>
      </c>
      <c r="H2811" s="20">
        <f>IF(gesamt!C2811="",0,gesamt!K2811)</f>
        <v>0</v>
      </c>
      <c r="I2811" s="19">
        <f t="shared" si="169"/>
        <v>176</v>
      </c>
      <c r="J2811" s="22">
        <f t="shared" si="170"/>
        <v>2810</v>
      </c>
      <c r="K2811" s="21">
        <f t="shared" ref="K2811:K2874" ca="1" si="171">IFERROR(SEARCH(INDIRECT(CELL("address")),A2811),0)</f>
        <v>1</v>
      </c>
      <c r="L2811" s="21">
        <f ca="1">IF(K2811=0,"",COUNTIF($K$2:K2811,"&gt;0"))</f>
        <v>2810</v>
      </c>
      <c r="M2811" s="50" t="str">
        <f t="shared" ca="1" si="168"/>
        <v>Eintrag 2810</v>
      </c>
    </row>
    <row r="2812" spans="1:13" s="18" customFormat="1" ht="14.25" x14ac:dyDescent="0.2">
      <c r="A2812" s="18" t="str">
        <f>IF(gesamt!C2812="",CONCATENATE("Eintrag ",J2812),gesamt!A2812)</f>
        <v>Eintrag 2811</v>
      </c>
      <c r="B2812" s="18">
        <v>100</v>
      </c>
      <c r="C2812" s="19">
        <f>IF(gesamt!C2812="",100,gesamt!D2812)</f>
        <v>100</v>
      </c>
      <c r="D2812" s="20">
        <f>IF(gesamt!C2812="",10,gesamt!G2812)</f>
        <v>10</v>
      </c>
      <c r="E2812" s="20">
        <f>IF(gesamt!C2812="",10,gesamt!H2812)</f>
        <v>10</v>
      </c>
      <c r="F2812" s="20">
        <f>IF(gesamt!C2812="",10,gesamt!I2812)</f>
        <v>10</v>
      </c>
      <c r="G2812" s="20">
        <f>IF(gesamt!C2812="",0,gesamt!J2812)</f>
        <v>0</v>
      </c>
      <c r="H2812" s="20">
        <f>IF(gesamt!C2812="",0,gesamt!K2812)</f>
        <v>0</v>
      </c>
      <c r="I2812" s="19">
        <f t="shared" si="169"/>
        <v>176</v>
      </c>
      <c r="J2812" s="22">
        <f t="shared" si="170"/>
        <v>2811</v>
      </c>
      <c r="K2812" s="21">
        <f t="shared" ca="1" si="171"/>
        <v>1</v>
      </c>
      <c r="L2812" s="21">
        <f ca="1">IF(K2812=0,"",COUNTIF($K$2:K2812,"&gt;0"))</f>
        <v>2811</v>
      </c>
      <c r="M2812" s="50" t="str">
        <f t="shared" ca="1" si="168"/>
        <v>Eintrag 2811</v>
      </c>
    </row>
    <row r="2813" spans="1:13" s="18" customFormat="1" ht="14.25" x14ac:dyDescent="0.2">
      <c r="A2813" s="18" t="str">
        <f>IF(gesamt!C2813="",CONCATENATE("Eintrag ",J2813),gesamt!A2813)</f>
        <v>Eintrag 2812</v>
      </c>
      <c r="B2813" s="18">
        <v>100</v>
      </c>
      <c r="C2813" s="19">
        <f>IF(gesamt!C2813="",100,gesamt!D2813)</f>
        <v>100</v>
      </c>
      <c r="D2813" s="20">
        <f>IF(gesamt!C2813="",10,gesamt!G2813)</f>
        <v>10</v>
      </c>
      <c r="E2813" s="20">
        <f>IF(gesamt!C2813="",10,gesamt!H2813)</f>
        <v>10</v>
      </c>
      <c r="F2813" s="20">
        <f>IF(gesamt!C2813="",10,gesamt!I2813)</f>
        <v>10</v>
      </c>
      <c r="G2813" s="20">
        <f>IF(gesamt!C2813="",0,gesamt!J2813)</f>
        <v>0</v>
      </c>
      <c r="H2813" s="20">
        <f>IF(gesamt!C2813="",0,gesamt!K2813)</f>
        <v>0</v>
      </c>
      <c r="I2813" s="19">
        <f t="shared" si="169"/>
        <v>176</v>
      </c>
      <c r="J2813" s="22">
        <f t="shared" si="170"/>
        <v>2812</v>
      </c>
      <c r="K2813" s="21">
        <f t="shared" ca="1" si="171"/>
        <v>1</v>
      </c>
      <c r="L2813" s="21">
        <f ca="1">IF(K2813=0,"",COUNTIF($K$2:K2813,"&gt;0"))</f>
        <v>2812</v>
      </c>
      <c r="M2813" s="50" t="str">
        <f t="shared" ca="1" si="168"/>
        <v>Eintrag 2812</v>
      </c>
    </row>
    <row r="2814" spans="1:13" s="18" customFormat="1" ht="14.25" x14ac:dyDescent="0.2">
      <c r="A2814" s="18" t="str">
        <f>IF(gesamt!C2814="",CONCATENATE("Eintrag ",J2814),gesamt!A2814)</f>
        <v>Eintrag 2813</v>
      </c>
      <c r="B2814" s="18">
        <v>100</v>
      </c>
      <c r="C2814" s="19">
        <f>IF(gesamt!C2814="",100,gesamt!D2814)</f>
        <v>100</v>
      </c>
      <c r="D2814" s="20">
        <f>IF(gesamt!C2814="",10,gesamt!G2814)</f>
        <v>10</v>
      </c>
      <c r="E2814" s="20">
        <f>IF(gesamt!C2814="",10,gesamt!H2814)</f>
        <v>10</v>
      </c>
      <c r="F2814" s="20">
        <f>IF(gesamt!C2814="",10,gesamt!I2814)</f>
        <v>10</v>
      </c>
      <c r="G2814" s="20">
        <f>IF(gesamt!C2814="",0,gesamt!J2814)</f>
        <v>0</v>
      </c>
      <c r="H2814" s="20">
        <f>IF(gesamt!C2814="",0,gesamt!K2814)</f>
        <v>0</v>
      </c>
      <c r="I2814" s="19">
        <f t="shared" si="169"/>
        <v>176</v>
      </c>
      <c r="J2814" s="22">
        <f t="shared" si="170"/>
        <v>2813</v>
      </c>
      <c r="K2814" s="21">
        <f t="shared" ca="1" si="171"/>
        <v>1</v>
      </c>
      <c r="L2814" s="21">
        <f ca="1">IF(K2814=0,"",COUNTIF($K$2:K2814,"&gt;0"))</f>
        <v>2813</v>
      </c>
      <c r="M2814" s="50" t="str">
        <f t="shared" ca="1" si="168"/>
        <v>Eintrag 2813</v>
      </c>
    </row>
    <row r="2815" spans="1:13" s="18" customFormat="1" ht="14.25" x14ac:dyDescent="0.2">
      <c r="A2815" s="18" t="str">
        <f>IF(gesamt!C2815="",CONCATENATE("Eintrag ",J2815),gesamt!A2815)</f>
        <v>Eintrag 2814</v>
      </c>
      <c r="B2815" s="18">
        <v>100</v>
      </c>
      <c r="C2815" s="19">
        <f>IF(gesamt!C2815="",100,gesamt!D2815)</f>
        <v>100</v>
      </c>
      <c r="D2815" s="20">
        <f>IF(gesamt!C2815="",10,gesamt!G2815)</f>
        <v>10</v>
      </c>
      <c r="E2815" s="20">
        <f>IF(gesamt!C2815="",10,gesamt!H2815)</f>
        <v>10</v>
      </c>
      <c r="F2815" s="20">
        <f>IF(gesamt!C2815="",10,gesamt!I2815)</f>
        <v>10</v>
      </c>
      <c r="G2815" s="20">
        <f>IF(gesamt!C2815="",0,gesamt!J2815)</f>
        <v>0</v>
      </c>
      <c r="H2815" s="20">
        <f>IF(gesamt!C2815="",0,gesamt!K2815)</f>
        <v>0</v>
      </c>
      <c r="I2815" s="19">
        <f t="shared" si="169"/>
        <v>176</v>
      </c>
      <c r="J2815" s="22">
        <f t="shared" si="170"/>
        <v>2814</v>
      </c>
      <c r="K2815" s="21">
        <f t="shared" ca="1" si="171"/>
        <v>1</v>
      </c>
      <c r="L2815" s="21">
        <f ca="1">IF(K2815=0,"",COUNTIF($K$2:K2815,"&gt;0"))</f>
        <v>2814</v>
      </c>
      <c r="M2815" s="50" t="str">
        <f t="shared" ca="1" si="168"/>
        <v>Eintrag 2814</v>
      </c>
    </row>
    <row r="2816" spans="1:13" s="18" customFormat="1" ht="14.25" x14ac:dyDescent="0.2">
      <c r="A2816" s="18" t="str">
        <f>IF(gesamt!C2816="",CONCATENATE("Eintrag ",J2816),gesamt!A2816)</f>
        <v>Eintrag 2815</v>
      </c>
      <c r="B2816" s="18">
        <v>100</v>
      </c>
      <c r="C2816" s="19">
        <f>IF(gesamt!C2816="",100,gesamt!D2816)</f>
        <v>100</v>
      </c>
      <c r="D2816" s="20">
        <f>IF(gesamt!C2816="",10,gesamt!G2816)</f>
        <v>10</v>
      </c>
      <c r="E2816" s="20">
        <f>IF(gesamt!C2816="",10,gesamt!H2816)</f>
        <v>10</v>
      </c>
      <c r="F2816" s="20">
        <f>IF(gesamt!C2816="",10,gesamt!I2816)</f>
        <v>10</v>
      </c>
      <c r="G2816" s="20">
        <f>IF(gesamt!C2816="",0,gesamt!J2816)</f>
        <v>0</v>
      </c>
      <c r="H2816" s="20">
        <f>IF(gesamt!C2816="",0,gesamt!K2816)</f>
        <v>0</v>
      </c>
      <c r="I2816" s="19">
        <f t="shared" si="169"/>
        <v>176</v>
      </c>
      <c r="J2816" s="22">
        <f t="shared" si="170"/>
        <v>2815</v>
      </c>
      <c r="K2816" s="21">
        <f t="shared" ca="1" si="171"/>
        <v>1</v>
      </c>
      <c r="L2816" s="21">
        <f ca="1">IF(K2816=0,"",COUNTIF($K$2:K2816,"&gt;0"))</f>
        <v>2815</v>
      </c>
      <c r="M2816" s="50" t="str">
        <f t="shared" ca="1" si="168"/>
        <v>Eintrag 2815</v>
      </c>
    </row>
    <row r="2817" spans="1:13" s="18" customFormat="1" ht="14.25" x14ac:dyDescent="0.2">
      <c r="A2817" s="18" t="str">
        <f>IF(gesamt!C2817="",CONCATENATE("Eintrag ",J2817),gesamt!A2817)</f>
        <v>Eintrag 2816</v>
      </c>
      <c r="B2817" s="18">
        <v>100</v>
      </c>
      <c r="C2817" s="19">
        <f>IF(gesamt!C2817="",100,gesamt!D2817)</f>
        <v>100</v>
      </c>
      <c r="D2817" s="20">
        <f>IF(gesamt!C2817="",10,gesamt!G2817)</f>
        <v>10</v>
      </c>
      <c r="E2817" s="20">
        <f>IF(gesamt!C2817="",10,gesamt!H2817)</f>
        <v>10</v>
      </c>
      <c r="F2817" s="20">
        <f>IF(gesamt!C2817="",10,gesamt!I2817)</f>
        <v>10</v>
      </c>
      <c r="G2817" s="20">
        <f>IF(gesamt!C2817="",0,gesamt!J2817)</f>
        <v>0</v>
      </c>
      <c r="H2817" s="20">
        <f>IF(gesamt!C2817="",0,gesamt!K2817)</f>
        <v>0</v>
      </c>
      <c r="I2817" s="19">
        <f t="shared" si="169"/>
        <v>176</v>
      </c>
      <c r="J2817" s="22">
        <f t="shared" si="170"/>
        <v>2816</v>
      </c>
      <c r="K2817" s="21">
        <f t="shared" ca="1" si="171"/>
        <v>1</v>
      </c>
      <c r="L2817" s="21">
        <f ca="1">IF(K2817=0,"",COUNTIF($K$2:K2817,"&gt;0"))</f>
        <v>2816</v>
      </c>
      <c r="M2817" s="50" t="str">
        <f t="shared" ca="1" si="168"/>
        <v>Eintrag 2816</v>
      </c>
    </row>
    <row r="2818" spans="1:13" s="18" customFormat="1" ht="14.25" x14ac:dyDescent="0.2">
      <c r="A2818" s="18" t="str">
        <f>IF(gesamt!C2818="",CONCATENATE("Eintrag ",J2818),gesamt!A2818)</f>
        <v>Eintrag 2817</v>
      </c>
      <c r="B2818" s="18">
        <v>100</v>
      </c>
      <c r="C2818" s="19">
        <f>IF(gesamt!C2818="",100,gesamt!D2818)</f>
        <v>100</v>
      </c>
      <c r="D2818" s="20">
        <f>IF(gesamt!C2818="",10,gesamt!G2818)</f>
        <v>10</v>
      </c>
      <c r="E2818" s="20">
        <f>IF(gesamt!C2818="",10,gesamt!H2818)</f>
        <v>10</v>
      </c>
      <c r="F2818" s="20">
        <f>IF(gesamt!C2818="",10,gesamt!I2818)</f>
        <v>10</v>
      </c>
      <c r="G2818" s="20">
        <f>IF(gesamt!C2818="",0,gesamt!J2818)</f>
        <v>0</v>
      </c>
      <c r="H2818" s="20">
        <f>IF(gesamt!C2818="",0,gesamt!K2818)</f>
        <v>0</v>
      </c>
      <c r="I2818" s="19">
        <f t="shared" si="169"/>
        <v>176</v>
      </c>
      <c r="J2818" s="22">
        <f t="shared" si="170"/>
        <v>2817</v>
      </c>
      <c r="K2818" s="21">
        <f t="shared" ca="1" si="171"/>
        <v>1</v>
      </c>
      <c r="L2818" s="21">
        <f ca="1">IF(K2818=0,"",COUNTIF($K$2:K2818,"&gt;0"))</f>
        <v>2817</v>
      </c>
      <c r="M2818" s="50" t="str">
        <f t="shared" ref="M2818:M2881" ca="1" si="172">IFERROR(INDEX(A:A,MATCH(ROW(K2817),L:L,0)),"")</f>
        <v>Eintrag 2817</v>
      </c>
    </row>
    <row r="2819" spans="1:13" s="18" customFormat="1" ht="14.25" x14ac:dyDescent="0.2">
      <c r="A2819" s="18" t="str">
        <f>IF(gesamt!C2819="",CONCATENATE("Eintrag ",J2819),gesamt!A2819)</f>
        <v>Eintrag 2818</v>
      </c>
      <c r="B2819" s="18">
        <v>100</v>
      </c>
      <c r="C2819" s="19">
        <f>IF(gesamt!C2819="",100,gesamt!D2819)</f>
        <v>100</v>
      </c>
      <c r="D2819" s="20">
        <f>IF(gesamt!C2819="",10,gesamt!G2819)</f>
        <v>10</v>
      </c>
      <c r="E2819" s="20">
        <f>IF(gesamt!C2819="",10,gesamt!H2819)</f>
        <v>10</v>
      </c>
      <c r="F2819" s="20">
        <f>IF(gesamt!C2819="",10,gesamt!I2819)</f>
        <v>10</v>
      </c>
      <c r="G2819" s="20">
        <f>IF(gesamt!C2819="",0,gesamt!J2819)</f>
        <v>0</v>
      </c>
      <c r="H2819" s="20">
        <f>IF(gesamt!C2819="",0,gesamt!K2819)</f>
        <v>0</v>
      </c>
      <c r="I2819" s="19">
        <f t="shared" ref="I2819:I2882" si="173">D2819*4.1+E2819*9.3+F2819*4.2+G2819*7+H2819*3</f>
        <v>176</v>
      </c>
      <c r="J2819" s="22">
        <f t="shared" si="170"/>
        <v>2818</v>
      </c>
      <c r="K2819" s="21">
        <f t="shared" ca="1" si="171"/>
        <v>1</v>
      </c>
      <c r="L2819" s="21">
        <f ca="1">IF(K2819=0,"",COUNTIF($K$2:K2819,"&gt;0"))</f>
        <v>2818</v>
      </c>
      <c r="M2819" s="50" t="str">
        <f t="shared" ca="1" si="172"/>
        <v>Eintrag 2818</v>
      </c>
    </row>
    <row r="2820" spans="1:13" s="18" customFormat="1" ht="14.25" x14ac:dyDescent="0.2">
      <c r="A2820" s="18" t="str">
        <f>IF(gesamt!C2820="",CONCATENATE("Eintrag ",J2820),gesamt!A2820)</f>
        <v>Eintrag 2819</v>
      </c>
      <c r="B2820" s="18">
        <v>100</v>
      </c>
      <c r="C2820" s="19">
        <f>IF(gesamt!C2820="",100,gesamt!D2820)</f>
        <v>100</v>
      </c>
      <c r="D2820" s="20">
        <f>IF(gesamt!C2820="",10,gesamt!G2820)</f>
        <v>10</v>
      </c>
      <c r="E2820" s="20">
        <f>IF(gesamt!C2820="",10,gesamt!H2820)</f>
        <v>10</v>
      </c>
      <c r="F2820" s="20">
        <f>IF(gesamt!C2820="",10,gesamt!I2820)</f>
        <v>10</v>
      </c>
      <c r="G2820" s="20">
        <f>IF(gesamt!C2820="",0,gesamt!J2820)</f>
        <v>0</v>
      </c>
      <c r="H2820" s="20">
        <f>IF(gesamt!C2820="",0,gesamt!K2820)</f>
        <v>0</v>
      </c>
      <c r="I2820" s="19">
        <f t="shared" si="173"/>
        <v>176</v>
      </c>
      <c r="J2820" s="22">
        <f t="shared" si="170"/>
        <v>2819</v>
      </c>
      <c r="K2820" s="21">
        <f t="shared" ca="1" si="171"/>
        <v>1</v>
      </c>
      <c r="L2820" s="21">
        <f ca="1">IF(K2820=0,"",COUNTIF($K$2:K2820,"&gt;0"))</f>
        <v>2819</v>
      </c>
      <c r="M2820" s="50" t="str">
        <f t="shared" ca="1" si="172"/>
        <v>Eintrag 2819</v>
      </c>
    </row>
    <row r="2821" spans="1:13" s="18" customFormat="1" ht="14.25" x14ac:dyDescent="0.2">
      <c r="A2821" s="18" t="str">
        <f>IF(gesamt!C2821="",CONCATENATE("Eintrag ",J2821),gesamt!A2821)</f>
        <v>Eintrag 2820</v>
      </c>
      <c r="B2821" s="18">
        <v>100</v>
      </c>
      <c r="C2821" s="19">
        <f>IF(gesamt!C2821="",100,gesamt!D2821)</f>
        <v>100</v>
      </c>
      <c r="D2821" s="20">
        <f>IF(gesamt!C2821="",10,gesamt!G2821)</f>
        <v>10</v>
      </c>
      <c r="E2821" s="20">
        <f>IF(gesamt!C2821="",10,gesamt!H2821)</f>
        <v>10</v>
      </c>
      <c r="F2821" s="20">
        <f>IF(gesamt!C2821="",10,gesamt!I2821)</f>
        <v>10</v>
      </c>
      <c r="G2821" s="20">
        <f>IF(gesamt!C2821="",0,gesamt!J2821)</f>
        <v>0</v>
      </c>
      <c r="H2821" s="20">
        <f>IF(gesamt!C2821="",0,gesamt!K2821)</f>
        <v>0</v>
      </c>
      <c r="I2821" s="19">
        <f t="shared" si="173"/>
        <v>176</v>
      </c>
      <c r="J2821" s="22">
        <f t="shared" si="170"/>
        <v>2820</v>
      </c>
      <c r="K2821" s="21">
        <f t="shared" ca="1" si="171"/>
        <v>1</v>
      </c>
      <c r="L2821" s="21">
        <f ca="1">IF(K2821=0,"",COUNTIF($K$2:K2821,"&gt;0"))</f>
        <v>2820</v>
      </c>
      <c r="M2821" s="50" t="str">
        <f t="shared" ca="1" si="172"/>
        <v>Eintrag 2820</v>
      </c>
    </row>
    <row r="2822" spans="1:13" s="18" customFormat="1" ht="14.25" x14ac:dyDescent="0.2">
      <c r="A2822" s="18" t="str">
        <f>IF(gesamt!C2822="",CONCATENATE("Eintrag ",J2822),gesamt!A2822)</f>
        <v>Eintrag 2821</v>
      </c>
      <c r="B2822" s="18">
        <v>100</v>
      </c>
      <c r="C2822" s="19">
        <f>IF(gesamt!C2822="",100,gesamt!D2822)</f>
        <v>100</v>
      </c>
      <c r="D2822" s="20">
        <f>IF(gesamt!C2822="",10,gesamt!G2822)</f>
        <v>10</v>
      </c>
      <c r="E2822" s="20">
        <f>IF(gesamt!C2822="",10,gesamt!H2822)</f>
        <v>10</v>
      </c>
      <c r="F2822" s="20">
        <f>IF(gesamt!C2822="",10,gesamt!I2822)</f>
        <v>10</v>
      </c>
      <c r="G2822" s="20">
        <f>IF(gesamt!C2822="",0,gesamt!J2822)</f>
        <v>0</v>
      </c>
      <c r="H2822" s="20">
        <f>IF(gesamt!C2822="",0,gesamt!K2822)</f>
        <v>0</v>
      </c>
      <c r="I2822" s="19">
        <f t="shared" si="173"/>
        <v>176</v>
      </c>
      <c r="J2822" s="22">
        <f t="shared" si="170"/>
        <v>2821</v>
      </c>
      <c r="K2822" s="21">
        <f t="shared" ca="1" si="171"/>
        <v>1</v>
      </c>
      <c r="L2822" s="21">
        <f ca="1">IF(K2822=0,"",COUNTIF($K$2:K2822,"&gt;0"))</f>
        <v>2821</v>
      </c>
      <c r="M2822" s="50" t="str">
        <f t="shared" ca="1" si="172"/>
        <v>Eintrag 2821</v>
      </c>
    </row>
    <row r="2823" spans="1:13" s="18" customFormat="1" ht="14.25" x14ac:dyDescent="0.2">
      <c r="A2823" s="18" t="str">
        <f>IF(gesamt!C2823="",CONCATENATE("Eintrag ",J2823),gesamt!A2823)</f>
        <v>Eintrag 2822</v>
      </c>
      <c r="B2823" s="18">
        <v>100</v>
      </c>
      <c r="C2823" s="19">
        <f>IF(gesamt!C2823="",100,gesamt!D2823)</f>
        <v>100</v>
      </c>
      <c r="D2823" s="20">
        <f>IF(gesamt!C2823="",10,gesamt!G2823)</f>
        <v>10</v>
      </c>
      <c r="E2823" s="20">
        <f>IF(gesamt!C2823="",10,gesamt!H2823)</f>
        <v>10</v>
      </c>
      <c r="F2823" s="20">
        <f>IF(gesamt!C2823="",10,gesamt!I2823)</f>
        <v>10</v>
      </c>
      <c r="G2823" s="20">
        <f>IF(gesamt!C2823="",0,gesamt!J2823)</f>
        <v>0</v>
      </c>
      <c r="H2823" s="20">
        <f>IF(gesamt!C2823="",0,gesamt!K2823)</f>
        <v>0</v>
      </c>
      <c r="I2823" s="19">
        <f t="shared" si="173"/>
        <v>176</v>
      </c>
      <c r="J2823" s="22">
        <f t="shared" si="170"/>
        <v>2822</v>
      </c>
      <c r="K2823" s="21">
        <f t="shared" ca="1" si="171"/>
        <v>1</v>
      </c>
      <c r="L2823" s="21">
        <f ca="1">IF(K2823=0,"",COUNTIF($K$2:K2823,"&gt;0"))</f>
        <v>2822</v>
      </c>
      <c r="M2823" s="50" t="str">
        <f t="shared" ca="1" si="172"/>
        <v>Eintrag 2822</v>
      </c>
    </row>
    <row r="2824" spans="1:13" s="18" customFormat="1" ht="14.25" x14ac:dyDescent="0.2">
      <c r="A2824" s="18" t="str">
        <f>IF(gesamt!C2824="",CONCATENATE("Eintrag ",J2824),gesamt!A2824)</f>
        <v>Eintrag 2823</v>
      </c>
      <c r="B2824" s="18">
        <v>100</v>
      </c>
      <c r="C2824" s="19">
        <f>IF(gesamt!C2824="",100,gesamt!D2824)</f>
        <v>100</v>
      </c>
      <c r="D2824" s="20">
        <f>IF(gesamt!C2824="",10,gesamt!G2824)</f>
        <v>10</v>
      </c>
      <c r="E2824" s="20">
        <f>IF(gesamt!C2824="",10,gesamt!H2824)</f>
        <v>10</v>
      </c>
      <c r="F2824" s="20">
        <f>IF(gesamt!C2824="",10,gesamt!I2824)</f>
        <v>10</v>
      </c>
      <c r="G2824" s="20">
        <f>IF(gesamt!C2824="",0,gesamt!J2824)</f>
        <v>0</v>
      </c>
      <c r="H2824" s="20">
        <f>IF(gesamt!C2824="",0,gesamt!K2824)</f>
        <v>0</v>
      </c>
      <c r="I2824" s="19">
        <f t="shared" si="173"/>
        <v>176</v>
      </c>
      <c r="J2824" s="22">
        <f t="shared" si="170"/>
        <v>2823</v>
      </c>
      <c r="K2824" s="21">
        <f t="shared" ca="1" si="171"/>
        <v>1</v>
      </c>
      <c r="L2824" s="21">
        <f ca="1">IF(K2824=0,"",COUNTIF($K$2:K2824,"&gt;0"))</f>
        <v>2823</v>
      </c>
      <c r="M2824" s="50" t="str">
        <f t="shared" ca="1" si="172"/>
        <v>Eintrag 2823</v>
      </c>
    </row>
    <row r="2825" spans="1:13" s="18" customFormat="1" ht="14.25" x14ac:dyDescent="0.2">
      <c r="A2825" s="18" t="str">
        <f>IF(gesamt!C2825="",CONCATENATE("Eintrag ",J2825),gesamt!A2825)</f>
        <v>Eintrag 2824</v>
      </c>
      <c r="B2825" s="18">
        <v>100</v>
      </c>
      <c r="C2825" s="19">
        <f>IF(gesamt!C2825="",100,gesamt!D2825)</f>
        <v>100</v>
      </c>
      <c r="D2825" s="20">
        <f>IF(gesamt!C2825="",10,gesamt!G2825)</f>
        <v>10</v>
      </c>
      <c r="E2825" s="20">
        <f>IF(gesamt!C2825="",10,gesamt!H2825)</f>
        <v>10</v>
      </c>
      <c r="F2825" s="20">
        <f>IF(gesamt!C2825="",10,gesamt!I2825)</f>
        <v>10</v>
      </c>
      <c r="G2825" s="20">
        <f>IF(gesamt!C2825="",0,gesamt!J2825)</f>
        <v>0</v>
      </c>
      <c r="H2825" s="20">
        <f>IF(gesamt!C2825="",0,gesamt!K2825)</f>
        <v>0</v>
      </c>
      <c r="I2825" s="19">
        <f t="shared" si="173"/>
        <v>176</v>
      </c>
      <c r="J2825" s="22">
        <f t="shared" si="170"/>
        <v>2824</v>
      </c>
      <c r="K2825" s="21">
        <f t="shared" ca="1" si="171"/>
        <v>1</v>
      </c>
      <c r="L2825" s="21">
        <f ca="1">IF(K2825=0,"",COUNTIF($K$2:K2825,"&gt;0"))</f>
        <v>2824</v>
      </c>
      <c r="M2825" s="50" t="str">
        <f t="shared" ca="1" si="172"/>
        <v>Eintrag 2824</v>
      </c>
    </row>
    <row r="2826" spans="1:13" s="18" customFormat="1" ht="14.25" x14ac:dyDescent="0.2">
      <c r="A2826" s="18" t="str">
        <f>IF(gesamt!C2826="",CONCATENATE("Eintrag ",J2826),gesamt!A2826)</f>
        <v>Eintrag 2825</v>
      </c>
      <c r="B2826" s="18">
        <v>100</v>
      </c>
      <c r="C2826" s="19">
        <f>IF(gesamt!C2826="",100,gesamt!D2826)</f>
        <v>100</v>
      </c>
      <c r="D2826" s="20">
        <f>IF(gesamt!C2826="",10,gesamt!G2826)</f>
        <v>10</v>
      </c>
      <c r="E2826" s="20">
        <f>IF(gesamt!C2826="",10,gesamt!H2826)</f>
        <v>10</v>
      </c>
      <c r="F2826" s="20">
        <f>IF(gesamt!C2826="",10,gesamt!I2826)</f>
        <v>10</v>
      </c>
      <c r="G2826" s="20">
        <f>IF(gesamt!C2826="",0,gesamt!J2826)</f>
        <v>0</v>
      </c>
      <c r="H2826" s="20">
        <f>IF(gesamt!C2826="",0,gesamt!K2826)</f>
        <v>0</v>
      </c>
      <c r="I2826" s="19">
        <f t="shared" si="173"/>
        <v>176</v>
      </c>
      <c r="J2826" s="22">
        <f t="shared" si="170"/>
        <v>2825</v>
      </c>
      <c r="K2826" s="21">
        <f t="shared" ca="1" si="171"/>
        <v>1</v>
      </c>
      <c r="L2826" s="21">
        <f ca="1">IF(K2826=0,"",COUNTIF($K$2:K2826,"&gt;0"))</f>
        <v>2825</v>
      </c>
      <c r="M2826" s="50" t="str">
        <f t="shared" ca="1" si="172"/>
        <v>Eintrag 2825</v>
      </c>
    </row>
    <row r="2827" spans="1:13" s="18" customFormat="1" ht="14.25" x14ac:dyDescent="0.2">
      <c r="A2827" s="18" t="str">
        <f>IF(gesamt!C2827="",CONCATENATE("Eintrag ",J2827),gesamt!A2827)</f>
        <v>Eintrag 2826</v>
      </c>
      <c r="B2827" s="18">
        <v>100</v>
      </c>
      <c r="C2827" s="19">
        <f>IF(gesamt!C2827="",100,gesamt!D2827)</f>
        <v>100</v>
      </c>
      <c r="D2827" s="20">
        <f>IF(gesamt!C2827="",10,gesamt!G2827)</f>
        <v>10</v>
      </c>
      <c r="E2827" s="20">
        <f>IF(gesamt!C2827="",10,gesamt!H2827)</f>
        <v>10</v>
      </c>
      <c r="F2827" s="20">
        <f>IF(gesamt!C2827="",10,gesamt!I2827)</f>
        <v>10</v>
      </c>
      <c r="G2827" s="20">
        <f>IF(gesamt!C2827="",0,gesamt!J2827)</f>
        <v>0</v>
      </c>
      <c r="H2827" s="20">
        <f>IF(gesamt!C2827="",0,gesamt!K2827)</f>
        <v>0</v>
      </c>
      <c r="I2827" s="19">
        <f t="shared" si="173"/>
        <v>176</v>
      </c>
      <c r="J2827" s="22">
        <f t="shared" si="170"/>
        <v>2826</v>
      </c>
      <c r="K2827" s="21">
        <f t="shared" ca="1" si="171"/>
        <v>1</v>
      </c>
      <c r="L2827" s="21">
        <f ca="1">IF(K2827=0,"",COUNTIF($K$2:K2827,"&gt;0"))</f>
        <v>2826</v>
      </c>
      <c r="M2827" s="50" t="str">
        <f t="shared" ca="1" si="172"/>
        <v>Eintrag 2826</v>
      </c>
    </row>
    <row r="2828" spans="1:13" s="18" customFormat="1" ht="14.25" x14ac:dyDescent="0.2">
      <c r="A2828" s="18" t="str">
        <f>IF(gesamt!C2828="",CONCATENATE("Eintrag ",J2828),gesamt!A2828)</f>
        <v>Eintrag 2827</v>
      </c>
      <c r="B2828" s="18">
        <v>100</v>
      </c>
      <c r="C2828" s="19">
        <f>IF(gesamt!C2828="",100,gesamt!D2828)</f>
        <v>100</v>
      </c>
      <c r="D2828" s="20">
        <f>IF(gesamt!C2828="",10,gesamt!G2828)</f>
        <v>10</v>
      </c>
      <c r="E2828" s="20">
        <f>IF(gesamt!C2828="",10,gesamt!H2828)</f>
        <v>10</v>
      </c>
      <c r="F2828" s="20">
        <f>IF(gesamt!C2828="",10,gesamt!I2828)</f>
        <v>10</v>
      </c>
      <c r="G2828" s="20">
        <f>IF(gesamt!C2828="",0,gesamt!J2828)</f>
        <v>0</v>
      </c>
      <c r="H2828" s="20">
        <f>IF(gesamt!C2828="",0,gesamt!K2828)</f>
        <v>0</v>
      </c>
      <c r="I2828" s="19">
        <f t="shared" si="173"/>
        <v>176</v>
      </c>
      <c r="J2828" s="22">
        <f t="shared" si="170"/>
        <v>2827</v>
      </c>
      <c r="K2828" s="21">
        <f t="shared" ca="1" si="171"/>
        <v>1</v>
      </c>
      <c r="L2828" s="21">
        <f ca="1">IF(K2828=0,"",COUNTIF($K$2:K2828,"&gt;0"))</f>
        <v>2827</v>
      </c>
      <c r="M2828" s="50" t="str">
        <f t="shared" ca="1" si="172"/>
        <v>Eintrag 2827</v>
      </c>
    </row>
    <row r="2829" spans="1:13" s="18" customFormat="1" ht="14.25" x14ac:dyDescent="0.2">
      <c r="A2829" s="18" t="str">
        <f>IF(gesamt!C2829="",CONCATENATE("Eintrag ",J2829),gesamt!A2829)</f>
        <v>Eintrag 2828</v>
      </c>
      <c r="B2829" s="18">
        <v>100</v>
      </c>
      <c r="C2829" s="19">
        <f>IF(gesamt!C2829="",100,gesamt!D2829)</f>
        <v>100</v>
      </c>
      <c r="D2829" s="20">
        <f>IF(gesamt!C2829="",10,gesamt!G2829)</f>
        <v>10</v>
      </c>
      <c r="E2829" s="20">
        <f>IF(gesamt!C2829="",10,gesamt!H2829)</f>
        <v>10</v>
      </c>
      <c r="F2829" s="20">
        <f>IF(gesamt!C2829="",10,gesamt!I2829)</f>
        <v>10</v>
      </c>
      <c r="G2829" s="20">
        <f>IF(gesamt!C2829="",0,gesamt!J2829)</f>
        <v>0</v>
      </c>
      <c r="H2829" s="20">
        <f>IF(gesamt!C2829="",0,gesamt!K2829)</f>
        <v>0</v>
      </c>
      <c r="I2829" s="19">
        <f t="shared" si="173"/>
        <v>176</v>
      </c>
      <c r="J2829" s="22">
        <f t="shared" si="170"/>
        <v>2828</v>
      </c>
      <c r="K2829" s="21">
        <f t="shared" ca="1" si="171"/>
        <v>1</v>
      </c>
      <c r="L2829" s="21">
        <f ca="1">IF(K2829=0,"",COUNTIF($K$2:K2829,"&gt;0"))</f>
        <v>2828</v>
      </c>
      <c r="M2829" s="50" t="str">
        <f t="shared" ca="1" si="172"/>
        <v>Eintrag 2828</v>
      </c>
    </row>
    <row r="2830" spans="1:13" s="18" customFormat="1" ht="14.25" x14ac:dyDescent="0.2">
      <c r="A2830" s="18" t="str">
        <f>IF(gesamt!C2830="",CONCATENATE("Eintrag ",J2830),gesamt!A2830)</f>
        <v>Eintrag 2829</v>
      </c>
      <c r="B2830" s="18">
        <v>100</v>
      </c>
      <c r="C2830" s="19">
        <f>IF(gesamt!C2830="",100,gesamt!D2830)</f>
        <v>100</v>
      </c>
      <c r="D2830" s="20">
        <f>IF(gesamt!C2830="",10,gesamt!G2830)</f>
        <v>10</v>
      </c>
      <c r="E2830" s="20">
        <f>IF(gesamt!C2830="",10,gesamt!H2830)</f>
        <v>10</v>
      </c>
      <c r="F2830" s="20">
        <f>IF(gesamt!C2830="",10,gesamt!I2830)</f>
        <v>10</v>
      </c>
      <c r="G2830" s="20">
        <f>IF(gesamt!C2830="",0,gesamt!J2830)</f>
        <v>0</v>
      </c>
      <c r="H2830" s="20">
        <f>IF(gesamt!C2830="",0,gesamt!K2830)</f>
        <v>0</v>
      </c>
      <c r="I2830" s="19">
        <f t="shared" si="173"/>
        <v>176</v>
      </c>
      <c r="J2830" s="22">
        <f t="shared" si="170"/>
        <v>2829</v>
      </c>
      <c r="K2830" s="21">
        <f t="shared" ca="1" si="171"/>
        <v>1</v>
      </c>
      <c r="L2830" s="21">
        <f ca="1">IF(K2830=0,"",COUNTIF($K$2:K2830,"&gt;0"))</f>
        <v>2829</v>
      </c>
      <c r="M2830" s="50" t="str">
        <f t="shared" ca="1" si="172"/>
        <v>Eintrag 2829</v>
      </c>
    </row>
    <row r="2831" spans="1:13" s="18" customFormat="1" ht="14.25" x14ac:dyDescent="0.2">
      <c r="A2831" s="18" t="str">
        <f>IF(gesamt!C2831="",CONCATENATE("Eintrag ",J2831),gesamt!A2831)</f>
        <v>Eintrag 2830</v>
      </c>
      <c r="B2831" s="18">
        <v>100</v>
      </c>
      <c r="C2831" s="19">
        <f>IF(gesamt!C2831="",100,gesamt!D2831)</f>
        <v>100</v>
      </c>
      <c r="D2831" s="20">
        <f>IF(gesamt!C2831="",10,gesamt!G2831)</f>
        <v>10</v>
      </c>
      <c r="E2831" s="20">
        <f>IF(gesamt!C2831="",10,gesamt!H2831)</f>
        <v>10</v>
      </c>
      <c r="F2831" s="20">
        <f>IF(gesamt!C2831="",10,gesamt!I2831)</f>
        <v>10</v>
      </c>
      <c r="G2831" s="20">
        <f>IF(gesamt!C2831="",0,gesamt!J2831)</f>
        <v>0</v>
      </c>
      <c r="H2831" s="20">
        <f>IF(gesamt!C2831="",0,gesamt!K2831)</f>
        <v>0</v>
      </c>
      <c r="I2831" s="19">
        <f t="shared" si="173"/>
        <v>176</v>
      </c>
      <c r="J2831" s="22">
        <f t="shared" si="170"/>
        <v>2830</v>
      </c>
      <c r="K2831" s="21">
        <f t="shared" ca="1" si="171"/>
        <v>1</v>
      </c>
      <c r="L2831" s="21">
        <f ca="1">IF(K2831=0,"",COUNTIF($K$2:K2831,"&gt;0"))</f>
        <v>2830</v>
      </c>
      <c r="M2831" s="50" t="str">
        <f t="shared" ca="1" si="172"/>
        <v>Eintrag 2830</v>
      </c>
    </row>
    <row r="2832" spans="1:13" s="18" customFormat="1" ht="14.25" x14ac:dyDescent="0.2">
      <c r="A2832" s="18" t="str">
        <f>IF(gesamt!C2832="",CONCATENATE("Eintrag ",J2832),gesamt!A2832)</f>
        <v>Eintrag 2831</v>
      </c>
      <c r="B2832" s="18">
        <v>100</v>
      </c>
      <c r="C2832" s="19">
        <f>IF(gesamt!C2832="",100,gesamt!D2832)</f>
        <v>100</v>
      </c>
      <c r="D2832" s="20">
        <f>IF(gesamt!C2832="",10,gesamt!G2832)</f>
        <v>10</v>
      </c>
      <c r="E2832" s="20">
        <f>IF(gesamt!C2832="",10,gesamt!H2832)</f>
        <v>10</v>
      </c>
      <c r="F2832" s="20">
        <f>IF(gesamt!C2832="",10,gesamt!I2832)</f>
        <v>10</v>
      </c>
      <c r="G2832" s="20">
        <f>IF(gesamt!C2832="",0,gesamt!J2832)</f>
        <v>0</v>
      </c>
      <c r="H2832" s="20">
        <f>IF(gesamt!C2832="",0,gesamt!K2832)</f>
        <v>0</v>
      </c>
      <c r="I2832" s="19">
        <f t="shared" si="173"/>
        <v>176</v>
      </c>
      <c r="J2832" s="22">
        <f t="shared" si="170"/>
        <v>2831</v>
      </c>
      <c r="K2832" s="21">
        <f t="shared" ca="1" si="171"/>
        <v>1</v>
      </c>
      <c r="L2832" s="21">
        <f ca="1">IF(K2832=0,"",COUNTIF($K$2:K2832,"&gt;0"))</f>
        <v>2831</v>
      </c>
      <c r="M2832" s="50" t="str">
        <f t="shared" ca="1" si="172"/>
        <v>Eintrag 2831</v>
      </c>
    </row>
    <row r="2833" spans="1:13" s="18" customFormat="1" ht="14.25" x14ac:dyDescent="0.2">
      <c r="A2833" s="18" t="str">
        <f>IF(gesamt!C2833="",CONCATENATE("Eintrag ",J2833),gesamt!A2833)</f>
        <v>Eintrag 2832</v>
      </c>
      <c r="B2833" s="18">
        <v>100</v>
      </c>
      <c r="C2833" s="19">
        <f>IF(gesamt!C2833="",100,gesamt!D2833)</f>
        <v>100</v>
      </c>
      <c r="D2833" s="20">
        <f>IF(gesamt!C2833="",10,gesamt!G2833)</f>
        <v>10</v>
      </c>
      <c r="E2833" s="20">
        <f>IF(gesamt!C2833="",10,gesamt!H2833)</f>
        <v>10</v>
      </c>
      <c r="F2833" s="20">
        <f>IF(gesamt!C2833="",10,gesamt!I2833)</f>
        <v>10</v>
      </c>
      <c r="G2833" s="20">
        <f>IF(gesamt!C2833="",0,gesamt!J2833)</f>
        <v>0</v>
      </c>
      <c r="H2833" s="20">
        <f>IF(gesamt!C2833="",0,gesamt!K2833)</f>
        <v>0</v>
      </c>
      <c r="I2833" s="19">
        <f t="shared" si="173"/>
        <v>176</v>
      </c>
      <c r="J2833" s="22">
        <f t="shared" si="170"/>
        <v>2832</v>
      </c>
      <c r="K2833" s="21">
        <f t="shared" ca="1" si="171"/>
        <v>1</v>
      </c>
      <c r="L2833" s="21">
        <f ca="1">IF(K2833=0,"",COUNTIF($K$2:K2833,"&gt;0"))</f>
        <v>2832</v>
      </c>
      <c r="M2833" s="50" t="str">
        <f t="shared" ca="1" si="172"/>
        <v>Eintrag 2832</v>
      </c>
    </row>
    <row r="2834" spans="1:13" s="18" customFormat="1" ht="14.25" x14ac:dyDescent="0.2">
      <c r="A2834" s="18" t="str">
        <f>IF(gesamt!C2834="",CONCATENATE("Eintrag ",J2834),gesamt!A2834)</f>
        <v>Eintrag 2833</v>
      </c>
      <c r="B2834" s="18">
        <v>100</v>
      </c>
      <c r="C2834" s="19">
        <f>IF(gesamt!C2834="",100,gesamt!D2834)</f>
        <v>100</v>
      </c>
      <c r="D2834" s="20">
        <f>IF(gesamt!C2834="",10,gesamt!G2834)</f>
        <v>10</v>
      </c>
      <c r="E2834" s="20">
        <f>IF(gesamt!C2834="",10,gesamt!H2834)</f>
        <v>10</v>
      </c>
      <c r="F2834" s="20">
        <f>IF(gesamt!C2834="",10,gesamt!I2834)</f>
        <v>10</v>
      </c>
      <c r="G2834" s="20">
        <f>IF(gesamt!C2834="",0,gesamt!J2834)</f>
        <v>0</v>
      </c>
      <c r="H2834" s="20">
        <f>IF(gesamt!C2834="",0,gesamt!K2834)</f>
        <v>0</v>
      </c>
      <c r="I2834" s="19">
        <f t="shared" si="173"/>
        <v>176</v>
      </c>
      <c r="J2834" s="22">
        <f t="shared" si="170"/>
        <v>2833</v>
      </c>
      <c r="K2834" s="21">
        <f t="shared" ca="1" si="171"/>
        <v>1</v>
      </c>
      <c r="L2834" s="21">
        <f ca="1">IF(K2834=0,"",COUNTIF($K$2:K2834,"&gt;0"))</f>
        <v>2833</v>
      </c>
      <c r="M2834" s="50" t="str">
        <f t="shared" ca="1" si="172"/>
        <v>Eintrag 2833</v>
      </c>
    </row>
    <row r="2835" spans="1:13" s="18" customFormat="1" ht="14.25" x14ac:dyDescent="0.2">
      <c r="A2835" s="18" t="str">
        <f>IF(gesamt!C2835="",CONCATENATE("Eintrag ",J2835),gesamt!A2835)</f>
        <v>Eintrag 2834</v>
      </c>
      <c r="B2835" s="18">
        <v>100</v>
      </c>
      <c r="C2835" s="19">
        <f>IF(gesamt!C2835="",100,gesamt!D2835)</f>
        <v>100</v>
      </c>
      <c r="D2835" s="20">
        <f>IF(gesamt!C2835="",10,gesamt!G2835)</f>
        <v>10</v>
      </c>
      <c r="E2835" s="20">
        <f>IF(gesamt!C2835="",10,gesamt!H2835)</f>
        <v>10</v>
      </c>
      <c r="F2835" s="20">
        <f>IF(gesamt!C2835="",10,gesamt!I2835)</f>
        <v>10</v>
      </c>
      <c r="G2835" s="20">
        <f>IF(gesamt!C2835="",0,gesamt!J2835)</f>
        <v>0</v>
      </c>
      <c r="H2835" s="20">
        <f>IF(gesamt!C2835="",0,gesamt!K2835)</f>
        <v>0</v>
      </c>
      <c r="I2835" s="19">
        <f t="shared" si="173"/>
        <v>176</v>
      </c>
      <c r="J2835" s="22">
        <f t="shared" si="170"/>
        <v>2834</v>
      </c>
      <c r="K2835" s="21">
        <f t="shared" ca="1" si="171"/>
        <v>1</v>
      </c>
      <c r="L2835" s="21">
        <f ca="1">IF(K2835=0,"",COUNTIF($K$2:K2835,"&gt;0"))</f>
        <v>2834</v>
      </c>
      <c r="M2835" s="50" t="str">
        <f t="shared" ca="1" si="172"/>
        <v>Eintrag 2834</v>
      </c>
    </row>
    <row r="2836" spans="1:13" s="18" customFormat="1" ht="14.25" x14ac:dyDescent="0.2">
      <c r="A2836" s="18" t="str">
        <f>IF(gesamt!C2836="",CONCATENATE("Eintrag ",J2836),gesamt!A2836)</f>
        <v>Eintrag 2835</v>
      </c>
      <c r="B2836" s="18">
        <v>100</v>
      </c>
      <c r="C2836" s="19">
        <f>IF(gesamt!C2836="",100,gesamt!D2836)</f>
        <v>100</v>
      </c>
      <c r="D2836" s="20">
        <f>IF(gesamt!C2836="",10,gesamt!G2836)</f>
        <v>10</v>
      </c>
      <c r="E2836" s="20">
        <f>IF(gesamt!C2836="",10,gesamt!H2836)</f>
        <v>10</v>
      </c>
      <c r="F2836" s="20">
        <f>IF(gesamt!C2836="",10,gesamt!I2836)</f>
        <v>10</v>
      </c>
      <c r="G2836" s="20">
        <f>IF(gesamt!C2836="",0,gesamt!J2836)</f>
        <v>0</v>
      </c>
      <c r="H2836" s="20">
        <f>IF(gesamt!C2836="",0,gesamt!K2836)</f>
        <v>0</v>
      </c>
      <c r="I2836" s="19">
        <f t="shared" si="173"/>
        <v>176</v>
      </c>
      <c r="J2836" s="22">
        <f t="shared" si="170"/>
        <v>2835</v>
      </c>
      <c r="K2836" s="21">
        <f t="shared" ca="1" si="171"/>
        <v>1</v>
      </c>
      <c r="L2836" s="21">
        <f ca="1">IF(K2836=0,"",COUNTIF($K$2:K2836,"&gt;0"))</f>
        <v>2835</v>
      </c>
      <c r="M2836" s="50" t="str">
        <f t="shared" ca="1" si="172"/>
        <v>Eintrag 2835</v>
      </c>
    </row>
    <row r="2837" spans="1:13" s="18" customFormat="1" ht="14.25" x14ac:dyDescent="0.2">
      <c r="A2837" s="18" t="str">
        <f>IF(gesamt!C2837="",CONCATENATE("Eintrag ",J2837),gesamt!A2837)</f>
        <v>Eintrag 2836</v>
      </c>
      <c r="B2837" s="18">
        <v>100</v>
      </c>
      <c r="C2837" s="19">
        <f>IF(gesamt!C2837="",100,gesamt!D2837)</f>
        <v>100</v>
      </c>
      <c r="D2837" s="20">
        <f>IF(gesamt!C2837="",10,gesamt!G2837)</f>
        <v>10</v>
      </c>
      <c r="E2837" s="20">
        <f>IF(gesamt!C2837="",10,gesamt!H2837)</f>
        <v>10</v>
      </c>
      <c r="F2837" s="20">
        <f>IF(gesamt!C2837="",10,gesamt!I2837)</f>
        <v>10</v>
      </c>
      <c r="G2837" s="20">
        <f>IF(gesamt!C2837="",0,gesamt!J2837)</f>
        <v>0</v>
      </c>
      <c r="H2837" s="20">
        <f>IF(gesamt!C2837="",0,gesamt!K2837)</f>
        <v>0</v>
      </c>
      <c r="I2837" s="19">
        <f t="shared" si="173"/>
        <v>176</v>
      </c>
      <c r="J2837" s="22">
        <f t="shared" si="170"/>
        <v>2836</v>
      </c>
      <c r="K2837" s="21">
        <f t="shared" ca="1" si="171"/>
        <v>1</v>
      </c>
      <c r="L2837" s="21">
        <f ca="1">IF(K2837=0,"",COUNTIF($K$2:K2837,"&gt;0"))</f>
        <v>2836</v>
      </c>
      <c r="M2837" s="50" t="str">
        <f t="shared" ca="1" si="172"/>
        <v>Eintrag 2836</v>
      </c>
    </row>
    <row r="2838" spans="1:13" s="18" customFormat="1" ht="14.25" x14ac:dyDescent="0.2">
      <c r="A2838" s="18" t="str">
        <f>IF(gesamt!C2838="",CONCATENATE("Eintrag ",J2838),gesamt!A2838)</f>
        <v>Eintrag 2837</v>
      </c>
      <c r="B2838" s="18">
        <v>100</v>
      </c>
      <c r="C2838" s="19">
        <f>IF(gesamt!C2838="",100,gesamt!D2838)</f>
        <v>100</v>
      </c>
      <c r="D2838" s="20">
        <f>IF(gesamt!C2838="",10,gesamt!G2838)</f>
        <v>10</v>
      </c>
      <c r="E2838" s="20">
        <f>IF(gesamt!C2838="",10,gesamt!H2838)</f>
        <v>10</v>
      </c>
      <c r="F2838" s="20">
        <f>IF(gesamt!C2838="",10,gesamt!I2838)</f>
        <v>10</v>
      </c>
      <c r="G2838" s="20">
        <f>IF(gesamt!C2838="",0,gesamt!J2838)</f>
        <v>0</v>
      </c>
      <c r="H2838" s="20">
        <f>IF(gesamt!C2838="",0,gesamt!K2838)</f>
        <v>0</v>
      </c>
      <c r="I2838" s="19">
        <f t="shared" si="173"/>
        <v>176</v>
      </c>
      <c r="J2838" s="22">
        <f t="shared" si="170"/>
        <v>2837</v>
      </c>
      <c r="K2838" s="21">
        <f t="shared" ca="1" si="171"/>
        <v>1</v>
      </c>
      <c r="L2838" s="21">
        <f ca="1">IF(K2838=0,"",COUNTIF($K$2:K2838,"&gt;0"))</f>
        <v>2837</v>
      </c>
      <c r="M2838" s="50" t="str">
        <f t="shared" ca="1" si="172"/>
        <v>Eintrag 2837</v>
      </c>
    </row>
    <row r="2839" spans="1:13" s="18" customFormat="1" ht="14.25" x14ac:dyDescent="0.2">
      <c r="A2839" s="18" t="str">
        <f>IF(gesamt!C2839="",CONCATENATE("Eintrag ",J2839),gesamt!A2839)</f>
        <v>Eintrag 2838</v>
      </c>
      <c r="B2839" s="18">
        <v>100</v>
      </c>
      <c r="C2839" s="19">
        <f>IF(gesamt!C2839="",100,gesamt!D2839)</f>
        <v>100</v>
      </c>
      <c r="D2839" s="20">
        <f>IF(gesamt!C2839="",10,gesamt!G2839)</f>
        <v>10</v>
      </c>
      <c r="E2839" s="20">
        <f>IF(gesamt!C2839="",10,gesamt!H2839)</f>
        <v>10</v>
      </c>
      <c r="F2839" s="20">
        <f>IF(gesamt!C2839="",10,gesamt!I2839)</f>
        <v>10</v>
      </c>
      <c r="G2839" s="20">
        <f>IF(gesamt!C2839="",0,gesamt!J2839)</f>
        <v>0</v>
      </c>
      <c r="H2839" s="20">
        <f>IF(gesamt!C2839="",0,gesamt!K2839)</f>
        <v>0</v>
      </c>
      <c r="I2839" s="19">
        <f t="shared" si="173"/>
        <v>176</v>
      </c>
      <c r="J2839" s="22">
        <f t="shared" si="170"/>
        <v>2838</v>
      </c>
      <c r="K2839" s="21">
        <f t="shared" ca="1" si="171"/>
        <v>1</v>
      </c>
      <c r="L2839" s="21">
        <f ca="1">IF(K2839=0,"",COUNTIF($K$2:K2839,"&gt;0"))</f>
        <v>2838</v>
      </c>
      <c r="M2839" s="50" t="str">
        <f t="shared" ca="1" si="172"/>
        <v>Eintrag 2838</v>
      </c>
    </row>
    <row r="2840" spans="1:13" s="18" customFormat="1" ht="14.25" x14ac:dyDescent="0.2">
      <c r="A2840" s="18" t="str">
        <f>IF(gesamt!C2840="",CONCATENATE("Eintrag ",J2840),gesamt!A2840)</f>
        <v>Eintrag 2839</v>
      </c>
      <c r="B2840" s="18">
        <v>100</v>
      </c>
      <c r="C2840" s="19">
        <f>IF(gesamt!C2840="",100,gesamt!D2840)</f>
        <v>100</v>
      </c>
      <c r="D2840" s="20">
        <f>IF(gesamt!C2840="",10,gesamt!G2840)</f>
        <v>10</v>
      </c>
      <c r="E2840" s="20">
        <f>IF(gesamt!C2840="",10,gesamt!H2840)</f>
        <v>10</v>
      </c>
      <c r="F2840" s="20">
        <f>IF(gesamt!C2840="",10,gesamt!I2840)</f>
        <v>10</v>
      </c>
      <c r="G2840" s="20">
        <f>IF(gesamt!C2840="",0,gesamt!J2840)</f>
        <v>0</v>
      </c>
      <c r="H2840" s="20">
        <f>IF(gesamt!C2840="",0,gesamt!K2840)</f>
        <v>0</v>
      </c>
      <c r="I2840" s="19">
        <f t="shared" si="173"/>
        <v>176</v>
      </c>
      <c r="J2840" s="22">
        <f t="shared" si="170"/>
        <v>2839</v>
      </c>
      <c r="K2840" s="21">
        <f t="shared" ca="1" si="171"/>
        <v>1</v>
      </c>
      <c r="L2840" s="21">
        <f ca="1">IF(K2840=0,"",COUNTIF($K$2:K2840,"&gt;0"))</f>
        <v>2839</v>
      </c>
      <c r="M2840" s="50" t="str">
        <f t="shared" ca="1" si="172"/>
        <v>Eintrag 2839</v>
      </c>
    </row>
    <row r="2841" spans="1:13" s="18" customFormat="1" ht="14.25" x14ac:dyDescent="0.2">
      <c r="A2841" s="18" t="str">
        <f>IF(gesamt!C2841="",CONCATENATE("Eintrag ",J2841),gesamt!A2841)</f>
        <v>Eintrag 2840</v>
      </c>
      <c r="B2841" s="18">
        <v>100</v>
      </c>
      <c r="C2841" s="19">
        <f>IF(gesamt!C2841="",100,gesamt!D2841)</f>
        <v>100</v>
      </c>
      <c r="D2841" s="20">
        <f>IF(gesamt!C2841="",10,gesamt!G2841)</f>
        <v>10</v>
      </c>
      <c r="E2841" s="20">
        <f>IF(gesamt!C2841="",10,gesamt!H2841)</f>
        <v>10</v>
      </c>
      <c r="F2841" s="20">
        <f>IF(gesamt!C2841="",10,gesamt!I2841)</f>
        <v>10</v>
      </c>
      <c r="G2841" s="20">
        <f>IF(gesamt!C2841="",0,gesamt!J2841)</f>
        <v>0</v>
      </c>
      <c r="H2841" s="20">
        <f>IF(gesamt!C2841="",0,gesamt!K2841)</f>
        <v>0</v>
      </c>
      <c r="I2841" s="19">
        <f t="shared" si="173"/>
        <v>176</v>
      </c>
      <c r="J2841" s="22">
        <f t="shared" si="170"/>
        <v>2840</v>
      </c>
      <c r="K2841" s="21">
        <f t="shared" ca="1" si="171"/>
        <v>1</v>
      </c>
      <c r="L2841" s="21">
        <f ca="1">IF(K2841=0,"",COUNTIF($K$2:K2841,"&gt;0"))</f>
        <v>2840</v>
      </c>
      <c r="M2841" s="50" t="str">
        <f t="shared" ca="1" si="172"/>
        <v>Eintrag 2840</v>
      </c>
    </row>
    <row r="2842" spans="1:13" s="18" customFormat="1" ht="14.25" x14ac:dyDescent="0.2">
      <c r="A2842" s="18" t="str">
        <f>IF(gesamt!C2842="",CONCATENATE("Eintrag ",J2842),gesamt!A2842)</f>
        <v>Eintrag 2841</v>
      </c>
      <c r="B2842" s="18">
        <v>100</v>
      </c>
      <c r="C2842" s="19">
        <f>IF(gesamt!C2842="",100,gesamt!D2842)</f>
        <v>100</v>
      </c>
      <c r="D2842" s="20">
        <f>IF(gesamt!C2842="",10,gesamt!G2842)</f>
        <v>10</v>
      </c>
      <c r="E2842" s="20">
        <f>IF(gesamt!C2842="",10,gesamt!H2842)</f>
        <v>10</v>
      </c>
      <c r="F2842" s="20">
        <f>IF(gesamt!C2842="",10,gesamt!I2842)</f>
        <v>10</v>
      </c>
      <c r="G2842" s="20">
        <f>IF(gesamt!C2842="",0,gesamt!J2842)</f>
        <v>0</v>
      </c>
      <c r="H2842" s="20">
        <f>IF(gesamt!C2842="",0,gesamt!K2842)</f>
        <v>0</v>
      </c>
      <c r="I2842" s="19">
        <f t="shared" si="173"/>
        <v>176</v>
      </c>
      <c r="J2842" s="22">
        <f t="shared" si="170"/>
        <v>2841</v>
      </c>
      <c r="K2842" s="21">
        <f t="shared" ca="1" si="171"/>
        <v>1</v>
      </c>
      <c r="L2842" s="21">
        <f ca="1">IF(K2842=0,"",COUNTIF($K$2:K2842,"&gt;0"))</f>
        <v>2841</v>
      </c>
      <c r="M2842" s="50" t="str">
        <f t="shared" ca="1" si="172"/>
        <v>Eintrag 2841</v>
      </c>
    </row>
    <row r="2843" spans="1:13" s="18" customFormat="1" ht="14.25" x14ac:dyDescent="0.2">
      <c r="A2843" s="18" t="str">
        <f>IF(gesamt!C2843="",CONCATENATE("Eintrag ",J2843),gesamt!A2843)</f>
        <v>Eintrag 2842</v>
      </c>
      <c r="B2843" s="18">
        <v>100</v>
      </c>
      <c r="C2843" s="19">
        <f>IF(gesamt!C2843="",100,gesamt!D2843)</f>
        <v>100</v>
      </c>
      <c r="D2843" s="20">
        <f>IF(gesamt!C2843="",10,gesamt!G2843)</f>
        <v>10</v>
      </c>
      <c r="E2843" s="20">
        <f>IF(gesamt!C2843="",10,gesamt!H2843)</f>
        <v>10</v>
      </c>
      <c r="F2843" s="20">
        <f>IF(gesamt!C2843="",10,gesamt!I2843)</f>
        <v>10</v>
      </c>
      <c r="G2843" s="20">
        <f>IF(gesamt!C2843="",0,gesamt!J2843)</f>
        <v>0</v>
      </c>
      <c r="H2843" s="20">
        <f>IF(gesamt!C2843="",0,gesamt!K2843)</f>
        <v>0</v>
      </c>
      <c r="I2843" s="19">
        <f t="shared" si="173"/>
        <v>176</v>
      </c>
      <c r="J2843" s="22">
        <f t="shared" si="170"/>
        <v>2842</v>
      </c>
      <c r="K2843" s="21">
        <f t="shared" ca="1" si="171"/>
        <v>1</v>
      </c>
      <c r="L2843" s="21">
        <f ca="1">IF(K2843=0,"",COUNTIF($K$2:K2843,"&gt;0"))</f>
        <v>2842</v>
      </c>
      <c r="M2843" s="50" t="str">
        <f t="shared" ca="1" si="172"/>
        <v>Eintrag 2842</v>
      </c>
    </row>
    <row r="2844" spans="1:13" s="18" customFormat="1" ht="14.25" x14ac:dyDescent="0.2">
      <c r="A2844" s="18" t="str">
        <f>IF(gesamt!C2844="",CONCATENATE("Eintrag ",J2844),gesamt!A2844)</f>
        <v>Eintrag 2843</v>
      </c>
      <c r="B2844" s="18">
        <v>100</v>
      </c>
      <c r="C2844" s="19">
        <f>IF(gesamt!C2844="",100,gesamt!D2844)</f>
        <v>100</v>
      </c>
      <c r="D2844" s="20">
        <f>IF(gesamt!C2844="",10,gesamt!G2844)</f>
        <v>10</v>
      </c>
      <c r="E2844" s="20">
        <f>IF(gesamt!C2844="",10,gesamt!H2844)</f>
        <v>10</v>
      </c>
      <c r="F2844" s="20">
        <f>IF(gesamt!C2844="",10,gesamt!I2844)</f>
        <v>10</v>
      </c>
      <c r="G2844" s="20">
        <f>IF(gesamt!C2844="",0,gesamt!J2844)</f>
        <v>0</v>
      </c>
      <c r="H2844" s="20">
        <f>IF(gesamt!C2844="",0,gesamt!K2844)</f>
        <v>0</v>
      </c>
      <c r="I2844" s="19">
        <f t="shared" si="173"/>
        <v>176</v>
      </c>
      <c r="J2844" s="22">
        <f t="shared" si="170"/>
        <v>2843</v>
      </c>
      <c r="K2844" s="21">
        <f t="shared" ca="1" si="171"/>
        <v>1</v>
      </c>
      <c r="L2844" s="21">
        <f ca="1">IF(K2844=0,"",COUNTIF($K$2:K2844,"&gt;0"))</f>
        <v>2843</v>
      </c>
      <c r="M2844" s="50" t="str">
        <f t="shared" ca="1" si="172"/>
        <v>Eintrag 2843</v>
      </c>
    </row>
    <row r="2845" spans="1:13" s="18" customFormat="1" ht="14.25" x14ac:dyDescent="0.2">
      <c r="A2845" s="18" t="str">
        <f>IF(gesamt!C2845="",CONCATENATE("Eintrag ",J2845),gesamt!A2845)</f>
        <v>Eintrag 2844</v>
      </c>
      <c r="B2845" s="18">
        <v>100</v>
      </c>
      <c r="C2845" s="19">
        <f>IF(gesamt!C2845="",100,gesamt!D2845)</f>
        <v>100</v>
      </c>
      <c r="D2845" s="20">
        <f>IF(gesamt!C2845="",10,gesamt!G2845)</f>
        <v>10</v>
      </c>
      <c r="E2845" s="20">
        <f>IF(gesamt!C2845="",10,gesamt!H2845)</f>
        <v>10</v>
      </c>
      <c r="F2845" s="20">
        <f>IF(gesamt!C2845="",10,gesamt!I2845)</f>
        <v>10</v>
      </c>
      <c r="G2845" s="20">
        <f>IF(gesamt!C2845="",0,gesamt!J2845)</f>
        <v>0</v>
      </c>
      <c r="H2845" s="20">
        <f>IF(gesamt!C2845="",0,gesamt!K2845)</f>
        <v>0</v>
      </c>
      <c r="I2845" s="19">
        <f t="shared" si="173"/>
        <v>176</v>
      </c>
      <c r="J2845" s="22">
        <f t="shared" si="170"/>
        <v>2844</v>
      </c>
      <c r="K2845" s="21">
        <f t="shared" ca="1" si="171"/>
        <v>1</v>
      </c>
      <c r="L2845" s="21">
        <f ca="1">IF(K2845=0,"",COUNTIF($K$2:K2845,"&gt;0"))</f>
        <v>2844</v>
      </c>
      <c r="M2845" s="50" t="str">
        <f t="shared" ca="1" si="172"/>
        <v>Eintrag 2844</v>
      </c>
    </row>
    <row r="2846" spans="1:13" s="18" customFormat="1" ht="14.25" x14ac:dyDescent="0.2">
      <c r="A2846" s="18" t="str">
        <f>IF(gesamt!C2846="",CONCATENATE("Eintrag ",J2846),gesamt!A2846)</f>
        <v>Eintrag 2845</v>
      </c>
      <c r="B2846" s="18">
        <v>100</v>
      </c>
      <c r="C2846" s="19">
        <f>IF(gesamt!C2846="",100,gesamt!D2846)</f>
        <v>100</v>
      </c>
      <c r="D2846" s="20">
        <f>IF(gesamt!C2846="",10,gesamt!G2846)</f>
        <v>10</v>
      </c>
      <c r="E2846" s="20">
        <f>IF(gesamt!C2846="",10,gesamt!H2846)</f>
        <v>10</v>
      </c>
      <c r="F2846" s="20">
        <f>IF(gesamt!C2846="",10,gesamt!I2846)</f>
        <v>10</v>
      </c>
      <c r="G2846" s="20">
        <f>IF(gesamt!C2846="",0,gesamt!J2846)</f>
        <v>0</v>
      </c>
      <c r="H2846" s="20">
        <f>IF(gesamt!C2846="",0,gesamt!K2846)</f>
        <v>0</v>
      </c>
      <c r="I2846" s="19">
        <f t="shared" si="173"/>
        <v>176</v>
      </c>
      <c r="J2846" s="22">
        <f t="shared" si="170"/>
        <v>2845</v>
      </c>
      <c r="K2846" s="21">
        <f t="shared" ca="1" si="171"/>
        <v>1</v>
      </c>
      <c r="L2846" s="21">
        <f ca="1">IF(K2846=0,"",COUNTIF($K$2:K2846,"&gt;0"))</f>
        <v>2845</v>
      </c>
      <c r="M2846" s="50" t="str">
        <f t="shared" ca="1" si="172"/>
        <v>Eintrag 2845</v>
      </c>
    </row>
    <row r="2847" spans="1:13" s="18" customFormat="1" ht="14.25" x14ac:dyDescent="0.2">
      <c r="A2847" s="18" t="str">
        <f>IF(gesamt!C2847="",CONCATENATE("Eintrag ",J2847),gesamt!A2847)</f>
        <v>Eintrag 2846</v>
      </c>
      <c r="B2847" s="18">
        <v>100</v>
      </c>
      <c r="C2847" s="19">
        <f>IF(gesamt!C2847="",100,gesamt!D2847)</f>
        <v>100</v>
      </c>
      <c r="D2847" s="20">
        <f>IF(gesamt!C2847="",10,gesamt!G2847)</f>
        <v>10</v>
      </c>
      <c r="E2847" s="20">
        <f>IF(gesamt!C2847="",10,gesamt!H2847)</f>
        <v>10</v>
      </c>
      <c r="F2847" s="20">
        <f>IF(gesamt!C2847="",10,gesamt!I2847)</f>
        <v>10</v>
      </c>
      <c r="G2847" s="20">
        <f>IF(gesamt!C2847="",0,gesamt!J2847)</f>
        <v>0</v>
      </c>
      <c r="H2847" s="20">
        <f>IF(gesamt!C2847="",0,gesamt!K2847)</f>
        <v>0</v>
      </c>
      <c r="I2847" s="19">
        <f t="shared" si="173"/>
        <v>176</v>
      </c>
      <c r="J2847" s="22">
        <f t="shared" si="170"/>
        <v>2846</v>
      </c>
      <c r="K2847" s="21">
        <f t="shared" ca="1" si="171"/>
        <v>1</v>
      </c>
      <c r="L2847" s="21">
        <f ca="1">IF(K2847=0,"",COUNTIF($K$2:K2847,"&gt;0"))</f>
        <v>2846</v>
      </c>
      <c r="M2847" s="50" t="str">
        <f t="shared" ca="1" si="172"/>
        <v>Eintrag 2846</v>
      </c>
    </row>
    <row r="2848" spans="1:13" s="18" customFormat="1" ht="14.25" x14ac:dyDescent="0.2">
      <c r="A2848" s="18" t="str">
        <f>IF(gesamt!C2848="",CONCATENATE("Eintrag ",J2848),gesamt!A2848)</f>
        <v>Eintrag 2847</v>
      </c>
      <c r="B2848" s="18">
        <v>100</v>
      </c>
      <c r="C2848" s="19">
        <f>IF(gesamt!C2848="",100,gesamt!D2848)</f>
        <v>100</v>
      </c>
      <c r="D2848" s="20">
        <f>IF(gesamt!C2848="",10,gesamt!G2848)</f>
        <v>10</v>
      </c>
      <c r="E2848" s="20">
        <f>IF(gesamt!C2848="",10,gesamt!H2848)</f>
        <v>10</v>
      </c>
      <c r="F2848" s="20">
        <f>IF(gesamt!C2848="",10,gesamt!I2848)</f>
        <v>10</v>
      </c>
      <c r="G2848" s="20">
        <f>IF(gesamt!C2848="",0,gesamt!J2848)</f>
        <v>0</v>
      </c>
      <c r="H2848" s="20">
        <f>IF(gesamt!C2848="",0,gesamt!K2848)</f>
        <v>0</v>
      </c>
      <c r="I2848" s="19">
        <f t="shared" si="173"/>
        <v>176</v>
      </c>
      <c r="J2848" s="22">
        <f t="shared" si="170"/>
        <v>2847</v>
      </c>
      <c r="K2848" s="21">
        <f t="shared" ca="1" si="171"/>
        <v>1</v>
      </c>
      <c r="L2848" s="21">
        <f ca="1">IF(K2848=0,"",COUNTIF($K$2:K2848,"&gt;0"))</f>
        <v>2847</v>
      </c>
      <c r="M2848" s="50" t="str">
        <f t="shared" ca="1" si="172"/>
        <v>Eintrag 2847</v>
      </c>
    </row>
    <row r="2849" spans="1:13" s="18" customFormat="1" ht="14.25" x14ac:dyDescent="0.2">
      <c r="A2849" s="18" t="str">
        <f>IF(gesamt!C2849="",CONCATENATE("Eintrag ",J2849),gesamt!A2849)</f>
        <v>Eintrag 2848</v>
      </c>
      <c r="B2849" s="18">
        <v>100</v>
      </c>
      <c r="C2849" s="19">
        <f>IF(gesamt!C2849="",100,gesamt!D2849)</f>
        <v>100</v>
      </c>
      <c r="D2849" s="20">
        <f>IF(gesamt!C2849="",10,gesamt!G2849)</f>
        <v>10</v>
      </c>
      <c r="E2849" s="20">
        <f>IF(gesamt!C2849="",10,gesamt!H2849)</f>
        <v>10</v>
      </c>
      <c r="F2849" s="20">
        <f>IF(gesamt!C2849="",10,gesamt!I2849)</f>
        <v>10</v>
      </c>
      <c r="G2849" s="20">
        <f>IF(gesamt!C2849="",0,gesamt!J2849)</f>
        <v>0</v>
      </c>
      <c r="H2849" s="20">
        <f>IF(gesamt!C2849="",0,gesamt!K2849)</f>
        <v>0</v>
      </c>
      <c r="I2849" s="19">
        <f t="shared" si="173"/>
        <v>176</v>
      </c>
      <c r="J2849" s="22">
        <f t="shared" si="170"/>
        <v>2848</v>
      </c>
      <c r="K2849" s="21">
        <f t="shared" ca="1" si="171"/>
        <v>1</v>
      </c>
      <c r="L2849" s="21">
        <f ca="1">IF(K2849=0,"",COUNTIF($K$2:K2849,"&gt;0"))</f>
        <v>2848</v>
      </c>
      <c r="M2849" s="50" t="str">
        <f t="shared" ca="1" si="172"/>
        <v>Eintrag 2848</v>
      </c>
    </row>
    <row r="2850" spans="1:13" s="18" customFormat="1" ht="14.25" x14ac:dyDescent="0.2">
      <c r="A2850" s="18" t="str">
        <f>IF(gesamt!C2850="",CONCATENATE("Eintrag ",J2850),gesamt!A2850)</f>
        <v>Eintrag 2849</v>
      </c>
      <c r="B2850" s="18">
        <v>100</v>
      </c>
      <c r="C2850" s="19">
        <f>IF(gesamt!C2850="",100,gesamt!D2850)</f>
        <v>100</v>
      </c>
      <c r="D2850" s="20">
        <f>IF(gesamt!C2850="",10,gesamt!G2850)</f>
        <v>10</v>
      </c>
      <c r="E2850" s="20">
        <f>IF(gesamt!C2850="",10,gesamt!H2850)</f>
        <v>10</v>
      </c>
      <c r="F2850" s="20">
        <f>IF(gesamt!C2850="",10,gesamt!I2850)</f>
        <v>10</v>
      </c>
      <c r="G2850" s="20">
        <f>IF(gesamt!C2850="",0,gesamt!J2850)</f>
        <v>0</v>
      </c>
      <c r="H2850" s="20">
        <f>IF(gesamt!C2850="",0,gesamt!K2850)</f>
        <v>0</v>
      </c>
      <c r="I2850" s="19">
        <f t="shared" si="173"/>
        <v>176</v>
      </c>
      <c r="J2850" s="22">
        <f t="shared" si="170"/>
        <v>2849</v>
      </c>
      <c r="K2850" s="21">
        <f t="shared" ca="1" si="171"/>
        <v>1</v>
      </c>
      <c r="L2850" s="21">
        <f ca="1">IF(K2850=0,"",COUNTIF($K$2:K2850,"&gt;0"))</f>
        <v>2849</v>
      </c>
      <c r="M2850" s="50" t="str">
        <f t="shared" ca="1" si="172"/>
        <v>Eintrag 2849</v>
      </c>
    </row>
    <row r="2851" spans="1:13" s="18" customFormat="1" ht="14.25" x14ac:dyDescent="0.2">
      <c r="A2851" s="18" t="str">
        <f>IF(gesamt!C2851="",CONCATENATE("Eintrag ",J2851),gesamt!A2851)</f>
        <v>Eintrag 2850</v>
      </c>
      <c r="B2851" s="18">
        <v>100</v>
      </c>
      <c r="C2851" s="19">
        <f>IF(gesamt!C2851="",100,gesamt!D2851)</f>
        <v>100</v>
      </c>
      <c r="D2851" s="20">
        <f>IF(gesamt!C2851="",10,gesamt!G2851)</f>
        <v>10</v>
      </c>
      <c r="E2851" s="20">
        <f>IF(gesamt!C2851="",10,gesamt!H2851)</f>
        <v>10</v>
      </c>
      <c r="F2851" s="20">
        <f>IF(gesamt!C2851="",10,gesamt!I2851)</f>
        <v>10</v>
      </c>
      <c r="G2851" s="20">
        <f>IF(gesamt!C2851="",0,gesamt!J2851)</f>
        <v>0</v>
      </c>
      <c r="H2851" s="20">
        <f>IF(gesamt!C2851="",0,gesamt!K2851)</f>
        <v>0</v>
      </c>
      <c r="I2851" s="19">
        <f t="shared" si="173"/>
        <v>176</v>
      </c>
      <c r="J2851" s="22">
        <f t="shared" si="170"/>
        <v>2850</v>
      </c>
      <c r="K2851" s="21">
        <f t="shared" ca="1" si="171"/>
        <v>1</v>
      </c>
      <c r="L2851" s="21">
        <f ca="1">IF(K2851=0,"",COUNTIF($K$2:K2851,"&gt;0"))</f>
        <v>2850</v>
      </c>
      <c r="M2851" s="50" t="str">
        <f t="shared" ca="1" si="172"/>
        <v>Eintrag 2850</v>
      </c>
    </row>
    <row r="2852" spans="1:13" s="18" customFormat="1" ht="14.25" x14ac:dyDescent="0.2">
      <c r="A2852" s="18" t="str">
        <f>IF(gesamt!C2852="",CONCATENATE("Eintrag ",J2852),gesamt!A2852)</f>
        <v>Eintrag 2851</v>
      </c>
      <c r="B2852" s="18">
        <v>100</v>
      </c>
      <c r="C2852" s="19">
        <f>IF(gesamt!C2852="",100,gesamt!D2852)</f>
        <v>100</v>
      </c>
      <c r="D2852" s="20">
        <f>IF(gesamt!C2852="",10,gesamt!G2852)</f>
        <v>10</v>
      </c>
      <c r="E2852" s="20">
        <f>IF(gesamt!C2852="",10,gesamt!H2852)</f>
        <v>10</v>
      </c>
      <c r="F2852" s="20">
        <f>IF(gesamt!C2852="",10,gesamt!I2852)</f>
        <v>10</v>
      </c>
      <c r="G2852" s="20">
        <f>IF(gesamt!C2852="",0,gesamt!J2852)</f>
        <v>0</v>
      </c>
      <c r="H2852" s="20">
        <f>IF(gesamt!C2852="",0,gesamt!K2852)</f>
        <v>0</v>
      </c>
      <c r="I2852" s="19">
        <f t="shared" si="173"/>
        <v>176</v>
      </c>
      <c r="J2852" s="22">
        <f t="shared" si="170"/>
        <v>2851</v>
      </c>
      <c r="K2852" s="21">
        <f t="shared" ca="1" si="171"/>
        <v>1</v>
      </c>
      <c r="L2852" s="21">
        <f ca="1">IF(K2852=0,"",COUNTIF($K$2:K2852,"&gt;0"))</f>
        <v>2851</v>
      </c>
      <c r="M2852" s="50" t="str">
        <f t="shared" ca="1" si="172"/>
        <v>Eintrag 2851</v>
      </c>
    </row>
    <row r="2853" spans="1:13" s="18" customFormat="1" ht="14.25" x14ac:dyDescent="0.2">
      <c r="A2853" s="18" t="str">
        <f>IF(gesamt!C2853="",CONCATENATE("Eintrag ",J2853),gesamt!A2853)</f>
        <v>Eintrag 2852</v>
      </c>
      <c r="B2853" s="18">
        <v>100</v>
      </c>
      <c r="C2853" s="19">
        <f>IF(gesamt!C2853="",100,gesamt!D2853)</f>
        <v>100</v>
      </c>
      <c r="D2853" s="20">
        <f>IF(gesamt!C2853="",10,gesamt!G2853)</f>
        <v>10</v>
      </c>
      <c r="E2853" s="20">
        <f>IF(gesamt!C2853="",10,gesamt!H2853)</f>
        <v>10</v>
      </c>
      <c r="F2853" s="20">
        <f>IF(gesamt!C2853="",10,gesamt!I2853)</f>
        <v>10</v>
      </c>
      <c r="G2853" s="20">
        <f>IF(gesamt!C2853="",0,gesamt!J2853)</f>
        <v>0</v>
      </c>
      <c r="H2853" s="20">
        <f>IF(gesamt!C2853="",0,gesamt!K2853)</f>
        <v>0</v>
      </c>
      <c r="I2853" s="19">
        <f t="shared" si="173"/>
        <v>176</v>
      </c>
      <c r="J2853" s="22">
        <f t="shared" ref="J2853:J2916" si="174">J2852+1</f>
        <v>2852</v>
      </c>
      <c r="K2853" s="21">
        <f t="shared" ca="1" si="171"/>
        <v>1</v>
      </c>
      <c r="L2853" s="21">
        <f ca="1">IF(K2853=0,"",COUNTIF($K$2:K2853,"&gt;0"))</f>
        <v>2852</v>
      </c>
      <c r="M2853" s="50" t="str">
        <f t="shared" ca="1" si="172"/>
        <v>Eintrag 2852</v>
      </c>
    </row>
    <row r="2854" spans="1:13" s="18" customFormat="1" ht="14.25" x14ac:dyDescent="0.2">
      <c r="A2854" s="18" t="str">
        <f>IF(gesamt!C2854="",CONCATENATE("Eintrag ",J2854),gesamt!A2854)</f>
        <v>Eintrag 2853</v>
      </c>
      <c r="B2854" s="18">
        <v>100</v>
      </c>
      <c r="C2854" s="19">
        <f>IF(gesamt!C2854="",100,gesamt!D2854)</f>
        <v>100</v>
      </c>
      <c r="D2854" s="20">
        <f>IF(gesamt!C2854="",10,gesamt!G2854)</f>
        <v>10</v>
      </c>
      <c r="E2854" s="20">
        <f>IF(gesamt!C2854="",10,gesamt!H2854)</f>
        <v>10</v>
      </c>
      <c r="F2854" s="20">
        <f>IF(gesamt!C2854="",10,gesamt!I2854)</f>
        <v>10</v>
      </c>
      <c r="G2854" s="20">
        <f>IF(gesamt!C2854="",0,gesamt!J2854)</f>
        <v>0</v>
      </c>
      <c r="H2854" s="20">
        <f>IF(gesamt!C2854="",0,gesamt!K2854)</f>
        <v>0</v>
      </c>
      <c r="I2854" s="19">
        <f t="shared" si="173"/>
        <v>176</v>
      </c>
      <c r="J2854" s="22">
        <f t="shared" si="174"/>
        <v>2853</v>
      </c>
      <c r="K2854" s="21">
        <f t="shared" ca="1" si="171"/>
        <v>1</v>
      </c>
      <c r="L2854" s="21">
        <f ca="1">IF(K2854=0,"",COUNTIF($K$2:K2854,"&gt;0"))</f>
        <v>2853</v>
      </c>
      <c r="M2854" s="50" t="str">
        <f t="shared" ca="1" si="172"/>
        <v>Eintrag 2853</v>
      </c>
    </row>
    <row r="2855" spans="1:13" s="18" customFormat="1" ht="14.25" x14ac:dyDescent="0.2">
      <c r="A2855" s="18" t="str">
        <f>IF(gesamt!C2855="",CONCATENATE("Eintrag ",J2855),gesamt!A2855)</f>
        <v>Eintrag 2854</v>
      </c>
      <c r="B2855" s="18">
        <v>100</v>
      </c>
      <c r="C2855" s="19">
        <f>IF(gesamt!C2855="",100,gesamt!D2855)</f>
        <v>100</v>
      </c>
      <c r="D2855" s="20">
        <f>IF(gesamt!C2855="",10,gesamt!G2855)</f>
        <v>10</v>
      </c>
      <c r="E2855" s="20">
        <f>IF(gesamt!C2855="",10,gesamt!H2855)</f>
        <v>10</v>
      </c>
      <c r="F2855" s="20">
        <f>IF(gesamt!C2855="",10,gesamt!I2855)</f>
        <v>10</v>
      </c>
      <c r="G2855" s="20">
        <f>IF(gesamt!C2855="",0,gesamt!J2855)</f>
        <v>0</v>
      </c>
      <c r="H2855" s="20">
        <f>IF(gesamt!C2855="",0,gesamt!K2855)</f>
        <v>0</v>
      </c>
      <c r="I2855" s="19">
        <f t="shared" si="173"/>
        <v>176</v>
      </c>
      <c r="J2855" s="22">
        <f t="shared" si="174"/>
        <v>2854</v>
      </c>
      <c r="K2855" s="21">
        <f t="shared" ca="1" si="171"/>
        <v>1</v>
      </c>
      <c r="L2855" s="21">
        <f ca="1">IF(K2855=0,"",COUNTIF($K$2:K2855,"&gt;0"))</f>
        <v>2854</v>
      </c>
      <c r="M2855" s="50" t="str">
        <f t="shared" ca="1" si="172"/>
        <v>Eintrag 2854</v>
      </c>
    </row>
    <row r="2856" spans="1:13" s="18" customFormat="1" ht="14.25" x14ac:dyDescent="0.2">
      <c r="A2856" s="18" t="str">
        <f>IF(gesamt!C2856="",CONCATENATE("Eintrag ",J2856),gesamt!A2856)</f>
        <v>Eintrag 2855</v>
      </c>
      <c r="B2856" s="18">
        <v>100</v>
      </c>
      <c r="C2856" s="19">
        <f>IF(gesamt!C2856="",100,gesamt!D2856)</f>
        <v>100</v>
      </c>
      <c r="D2856" s="20">
        <f>IF(gesamt!C2856="",10,gesamt!G2856)</f>
        <v>10</v>
      </c>
      <c r="E2856" s="20">
        <f>IF(gesamt!C2856="",10,gesamt!H2856)</f>
        <v>10</v>
      </c>
      <c r="F2856" s="20">
        <f>IF(gesamt!C2856="",10,gesamt!I2856)</f>
        <v>10</v>
      </c>
      <c r="G2856" s="20">
        <f>IF(gesamt!C2856="",0,gesamt!J2856)</f>
        <v>0</v>
      </c>
      <c r="H2856" s="20">
        <f>IF(gesamt!C2856="",0,gesamt!K2856)</f>
        <v>0</v>
      </c>
      <c r="I2856" s="19">
        <f t="shared" si="173"/>
        <v>176</v>
      </c>
      <c r="J2856" s="22">
        <f t="shared" si="174"/>
        <v>2855</v>
      </c>
      <c r="K2856" s="21">
        <f t="shared" ca="1" si="171"/>
        <v>1</v>
      </c>
      <c r="L2856" s="21">
        <f ca="1">IF(K2856=0,"",COUNTIF($K$2:K2856,"&gt;0"))</f>
        <v>2855</v>
      </c>
      <c r="M2856" s="50" t="str">
        <f t="shared" ca="1" si="172"/>
        <v>Eintrag 2855</v>
      </c>
    </row>
    <row r="2857" spans="1:13" s="18" customFormat="1" ht="14.25" x14ac:dyDescent="0.2">
      <c r="A2857" s="18" t="str">
        <f>IF(gesamt!C2857="",CONCATENATE("Eintrag ",J2857),gesamt!A2857)</f>
        <v>Eintrag 2856</v>
      </c>
      <c r="B2857" s="18">
        <v>100</v>
      </c>
      <c r="C2857" s="19">
        <f>IF(gesamt!C2857="",100,gesamt!D2857)</f>
        <v>100</v>
      </c>
      <c r="D2857" s="20">
        <f>IF(gesamt!C2857="",10,gesamt!G2857)</f>
        <v>10</v>
      </c>
      <c r="E2857" s="20">
        <f>IF(gesamt!C2857="",10,gesamt!H2857)</f>
        <v>10</v>
      </c>
      <c r="F2857" s="20">
        <f>IF(gesamt!C2857="",10,gesamt!I2857)</f>
        <v>10</v>
      </c>
      <c r="G2857" s="20">
        <f>IF(gesamt!C2857="",0,gesamt!J2857)</f>
        <v>0</v>
      </c>
      <c r="H2857" s="20">
        <f>IF(gesamt!C2857="",0,gesamt!K2857)</f>
        <v>0</v>
      </c>
      <c r="I2857" s="19">
        <f t="shared" si="173"/>
        <v>176</v>
      </c>
      <c r="J2857" s="22">
        <f t="shared" si="174"/>
        <v>2856</v>
      </c>
      <c r="K2857" s="21">
        <f t="shared" ca="1" si="171"/>
        <v>1</v>
      </c>
      <c r="L2857" s="21">
        <f ca="1">IF(K2857=0,"",COUNTIF($K$2:K2857,"&gt;0"))</f>
        <v>2856</v>
      </c>
      <c r="M2857" s="50" t="str">
        <f t="shared" ca="1" si="172"/>
        <v>Eintrag 2856</v>
      </c>
    </row>
    <row r="2858" spans="1:13" s="18" customFormat="1" ht="14.25" x14ac:dyDescent="0.2">
      <c r="A2858" s="18" t="str">
        <f>IF(gesamt!C2858="",CONCATENATE("Eintrag ",J2858),gesamt!A2858)</f>
        <v>Eintrag 2857</v>
      </c>
      <c r="B2858" s="18">
        <v>100</v>
      </c>
      <c r="C2858" s="19">
        <f>IF(gesamt!C2858="",100,gesamt!D2858)</f>
        <v>100</v>
      </c>
      <c r="D2858" s="20">
        <f>IF(gesamt!C2858="",10,gesamt!G2858)</f>
        <v>10</v>
      </c>
      <c r="E2858" s="20">
        <f>IF(gesamt!C2858="",10,gesamt!H2858)</f>
        <v>10</v>
      </c>
      <c r="F2858" s="20">
        <f>IF(gesamt!C2858="",10,gesamt!I2858)</f>
        <v>10</v>
      </c>
      <c r="G2858" s="20">
        <f>IF(gesamt!C2858="",0,gesamt!J2858)</f>
        <v>0</v>
      </c>
      <c r="H2858" s="20">
        <f>IF(gesamt!C2858="",0,gesamt!K2858)</f>
        <v>0</v>
      </c>
      <c r="I2858" s="19">
        <f t="shared" si="173"/>
        <v>176</v>
      </c>
      <c r="J2858" s="22">
        <f t="shared" si="174"/>
        <v>2857</v>
      </c>
      <c r="K2858" s="21">
        <f t="shared" ca="1" si="171"/>
        <v>1</v>
      </c>
      <c r="L2858" s="21">
        <f ca="1">IF(K2858=0,"",COUNTIF($K$2:K2858,"&gt;0"))</f>
        <v>2857</v>
      </c>
      <c r="M2858" s="50" t="str">
        <f t="shared" ca="1" si="172"/>
        <v>Eintrag 2857</v>
      </c>
    </row>
    <row r="2859" spans="1:13" s="18" customFormat="1" ht="14.25" x14ac:dyDescent="0.2">
      <c r="A2859" s="18" t="str">
        <f>IF(gesamt!C2859="",CONCATENATE("Eintrag ",J2859),gesamt!A2859)</f>
        <v>Eintrag 2858</v>
      </c>
      <c r="B2859" s="18">
        <v>100</v>
      </c>
      <c r="C2859" s="19">
        <f>IF(gesamt!C2859="",100,gesamt!D2859)</f>
        <v>100</v>
      </c>
      <c r="D2859" s="20">
        <f>IF(gesamt!C2859="",10,gesamt!G2859)</f>
        <v>10</v>
      </c>
      <c r="E2859" s="20">
        <f>IF(gesamt!C2859="",10,gesamt!H2859)</f>
        <v>10</v>
      </c>
      <c r="F2859" s="20">
        <f>IF(gesamt!C2859="",10,gesamt!I2859)</f>
        <v>10</v>
      </c>
      <c r="G2859" s="20">
        <f>IF(gesamt!C2859="",0,gesamt!J2859)</f>
        <v>0</v>
      </c>
      <c r="H2859" s="20">
        <f>IF(gesamt!C2859="",0,gesamt!K2859)</f>
        <v>0</v>
      </c>
      <c r="I2859" s="19">
        <f t="shared" si="173"/>
        <v>176</v>
      </c>
      <c r="J2859" s="22">
        <f t="shared" si="174"/>
        <v>2858</v>
      </c>
      <c r="K2859" s="21">
        <f t="shared" ca="1" si="171"/>
        <v>1</v>
      </c>
      <c r="L2859" s="21">
        <f ca="1">IF(K2859=0,"",COUNTIF($K$2:K2859,"&gt;0"))</f>
        <v>2858</v>
      </c>
      <c r="M2859" s="50" t="str">
        <f t="shared" ca="1" si="172"/>
        <v>Eintrag 2858</v>
      </c>
    </row>
    <row r="2860" spans="1:13" s="18" customFormat="1" ht="14.25" x14ac:dyDescent="0.2">
      <c r="A2860" s="18" t="str">
        <f>IF(gesamt!C2860="",CONCATENATE("Eintrag ",J2860),gesamt!A2860)</f>
        <v>Eintrag 2859</v>
      </c>
      <c r="B2860" s="18">
        <v>100</v>
      </c>
      <c r="C2860" s="19">
        <f>IF(gesamt!C2860="",100,gesamt!D2860)</f>
        <v>100</v>
      </c>
      <c r="D2860" s="20">
        <f>IF(gesamt!C2860="",10,gesamt!G2860)</f>
        <v>10</v>
      </c>
      <c r="E2860" s="20">
        <f>IF(gesamt!C2860="",10,gesamt!H2860)</f>
        <v>10</v>
      </c>
      <c r="F2860" s="20">
        <f>IF(gesamt!C2860="",10,gesamt!I2860)</f>
        <v>10</v>
      </c>
      <c r="G2860" s="20">
        <f>IF(gesamt!C2860="",0,gesamt!J2860)</f>
        <v>0</v>
      </c>
      <c r="H2860" s="20">
        <f>IF(gesamt!C2860="",0,gesamt!K2860)</f>
        <v>0</v>
      </c>
      <c r="I2860" s="19">
        <f t="shared" si="173"/>
        <v>176</v>
      </c>
      <c r="J2860" s="22">
        <f t="shared" si="174"/>
        <v>2859</v>
      </c>
      <c r="K2860" s="21">
        <f t="shared" ca="1" si="171"/>
        <v>1</v>
      </c>
      <c r="L2860" s="21">
        <f ca="1">IF(K2860=0,"",COUNTIF($K$2:K2860,"&gt;0"))</f>
        <v>2859</v>
      </c>
      <c r="M2860" s="50" t="str">
        <f t="shared" ca="1" si="172"/>
        <v>Eintrag 2859</v>
      </c>
    </row>
    <row r="2861" spans="1:13" s="18" customFormat="1" ht="14.25" x14ac:dyDescent="0.2">
      <c r="A2861" s="18" t="str">
        <f>IF(gesamt!C2861="",CONCATENATE("Eintrag ",J2861),gesamt!A2861)</f>
        <v>Eintrag 2860</v>
      </c>
      <c r="B2861" s="18">
        <v>100</v>
      </c>
      <c r="C2861" s="19">
        <f>IF(gesamt!C2861="",100,gesamt!D2861)</f>
        <v>100</v>
      </c>
      <c r="D2861" s="20">
        <f>IF(gesamt!C2861="",10,gesamt!G2861)</f>
        <v>10</v>
      </c>
      <c r="E2861" s="20">
        <f>IF(gesamt!C2861="",10,gesamt!H2861)</f>
        <v>10</v>
      </c>
      <c r="F2861" s="20">
        <f>IF(gesamt!C2861="",10,gesamt!I2861)</f>
        <v>10</v>
      </c>
      <c r="G2861" s="20">
        <f>IF(gesamt!C2861="",0,gesamt!J2861)</f>
        <v>0</v>
      </c>
      <c r="H2861" s="20">
        <f>IF(gesamt!C2861="",0,gesamt!K2861)</f>
        <v>0</v>
      </c>
      <c r="I2861" s="19">
        <f t="shared" si="173"/>
        <v>176</v>
      </c>
      <c r="J2861" s="22">
        <f t="shared" si="174"/>
        <v>2860</v>
      </c>
      <c r="K2861" s="21">
        <f t="shared" ca="1" si="171"/>
        <v>1</v>
      </c>
      <c r="L2861" s="21">
        <f ca="1">IF(K2861=0,"",COUNTIF($K$2:K2861,"&gt;0"))</f>
        <v>2860</v>
      </c>
      <c r="M2861" s="50" t="str">
        <f t="shared" ca="1" si="172"/>
        <v>Eintrag 2860</v>
      </c>
    </row>
    <row r="2862" spans="1:13" s="18" customFormat="1" ht="14.25" x14ac:dyDescent="0.2">
      <c r="A2862" s="18" t="str">
        <f>IF(gesamt!C2862="",CONCATENATE("Eintrag ",J2862),gesamt!A2862)</f>
        <v>Eintrag 2861</v>
      </c>
      <c r="B2862" s="18">
        <v>100</v>
      </c>
      <c r="C2862" s="19">
        <f>IF(gesamt!C2862="",100,gesamt!D2862)</f>
        <v>100</v>
      </c>
      <c r="D2862" s="20">
        <f>IF(gesamt!C2862="",10,gesamt!G2862)</f>
        <v>10</v>
      </c>
      <c r="E2862" s="20">
        <f>IF(gesamt!C2862="",10,gesamt!H2862)</f>
        <v>10</v>
      </c>
      <c r="F2862" s="20">
        <f>IF(gesamt!C2862="",10,gesamt!I2862)</f>
        <v>10</v>
      </c>
      <c r="G2862" s="20">
        <f>IF(gesamt!C2862="",0,gesamt!J2862)</f>
        <v>0</v>
      </c>
      <c r="H2862" s="20">
        <f>IF(gesamt!C2862="",0,gesamt!K2862)</f>
        <v>0</v>
      </c>
      <c r="I2862" s="19">
        <f t="shared" si="173"/>
        <v>176</v>
      </c>
      <c r="J2862" s="22">
        <f t="shared" si="174"/>
        <v>2861</v>
      </c>
      <c r="K2862" s="21">
        <f t="shared" ca="1" si="171"/>
        <v>1</v>
      </c>
      <c r="L2862" s="21">
        <f ca="1">IF(K2862=0,"",COUNTIF($K$2:K2862,"&gt;0"))</f>
        <v>2861</v>
      </c>
      <c r="M2862" s="50" t="str">
        <f t="shared" ca="1" si="172"/>
        <v>Eintrag 2861</v>
      </c>
    </row>
    <row r="2863" spans="1:13" s="18" customFormat="1" ht="14.25" x14ac:dyDescent="0.2">
      <c r="A2863" s="18" t="str">
        <f>IF(gesamt!C2863="",CONCATENATE("Eintrag ",J2863),gesamt!A2863)</f>
        <v>Eintrag 2862</v>
      </c>
      <c r="B2863" s="18">
        <v>100</v>
      </c>
      <c r="C2863" s="19">
        <f>IF(gesamt!C2863="",100,gesamt!D2863)</f>
        <v>100</v>
      </c>
      <c r="D2863" s="20">
        <f>IF(gesamt!C2863="",10,gesamt!G2863)</f>
        <v>10</v>
      </c>
      <c r="E2863" s="20">
        <f>IF(gesamt!C2863="",10,gesamt!H2863)</f>
        <v>10</v>
      </c>
      <c r="F2863" s="20">
        <f>IF(gesamt!C2863="",10,gesamt!I2863)</f>
        <v>10</v>
      </c>
      <c r="G2863" s="20">
        <f>IF(gesamt!C2863="",0,gesamt!J2863)</f>
        <v>0</v>
      </c>
      <c r="H2863" s="20">
        <f>IF(gesamt!C2863="",0,gesamt!K2863)</f>
        <v>0</v>
      </c>
      <c r="I2863" s="19">
        <f t="shared" si="173"/>
        <v>176</v>
      </c>
      <c r="J2863" s="22">
        <f t="shared" si="174"/>
        <v>2862</v>
      </c>
      <c r="K2863" s="21">
        <f t="shared" ca="1" si="171"/>
        <v>1</v>
      </c>
      <c r="L2863" s="21">
        <f ca="1">IF(K2863=0,"",COUNTIF($K$2:K2863,"&gt;0"))</f>
        <v>2862</v>
      </c>
      <c r="M2863" s="50" t="str">
        <f t="shared" ca="1" si="172"/>
        <v>Eintrag 2862</v>
      </c>
    </row>
    <row r="2864" spans="1:13" s="18" customFormat="1" ht="14.25" x14ac:dyDescent="0.2">
      <c r="A2864" s="18" t="str">
        <f>IF(gesamt!C2864="",CONCATENATE("Eintrag ",J2864),gesamt!A2864)</f>
        <v>Eintrag 2863</v>
      </c>
      <c r="B2864" s="18">
        <v>100</v>
      </c>
      <c r="C2864" s="19">
        <f>IF(gesamt!C2864="",100,gesamt!D2864)</f>
        <v>100</v>
      </c>
      <c r="D2864" s="20">
        <f>IF(gesamt!C2864="",10,gesamt!G2864)</f>
        <v>10</v>
      </c>
      <c r="E2864" s="20">
        <f>IF(gesamt!C2864="",10,gesamt!H2864)</f>
        <v>10</v>
      </c>
      <c r="F2864" s="20">
        <f>IF(gesamt!C2864="",10,gesamt!I2864)</f>
        <v>10</v>
      </c>
      <c r="G2864" s="20">
        <f>IF(gesamt!C2864="",0,gesamt!J2864)</f>
        <v>0</v>
      </c>
      <c r="H2864" s="20">
        <f>IF(gesamt!C2864="",0,gesamt!K2864)</f>
        <v>0</v>
      </c>
      <c r="I2864" s="19">
        <f t="shared" si="173"/>
        <v>176</v>
      </c>
      <c r="J2864" s="22">
        <f t="shared" si="174"/>
        <v>2863</v>
      </c>
      <c r="K2864" s="21">
        <f t="shared" ca="1" si="171"/>
        <v>1</v>
      </c>
      <c r="L2864" s="21">
        <f ca="1">IF(K2864=0,"",COUNTIF($K$2:K2864,"&gt;0"))</f>
        <v>2863</v>
      </c>
      <c r="M2864" s="50" t="str">
        <f t="shared" ca="1" si="172"/>
        <v>Eintrag 2863</v>
      </c>
    </row>
    <row r="2865" spans="1:13" s="18" customFormat="1" ht="14.25" x14ac:dyDescent="0.2">
      <c r="A2865" s="18" t="str">
        <f>IF(gesamt!C2865="",CONCATENATE("Eintrag ",J2865),gesamt!A2865)</f>
        <v>Eintrag 2864</v>
      </c>
      <c r="B2865" s="18">
        <v>100</v>
      </c>
      <c r="C2865" s="19">
        <f>IF(gesamt!C2865="",100,gesamt!D2865)</f>
        <v>100</v>
      </c>
      <c r="D2865" s="20">
        <f>IF(gesamt!C2865="",10,gesamt!G2865)</f>
        <v>10</v>
      </c>
      <c r="E2865" s="20">
        <f>IF(gesamt!C2865="",10,gesamt!H2865)</f>
        <v>10</v>
      </c>
      <c r="F2865" s="20">
        <f>IF(gesamt!C2865="",10,gesamt!I2865)</f>
        <v>10</v>
      </c>
      <c r="G2865" s="20">
        <f>IF(gesamt!C2865="",0,gesamt!J2865)</f>
        <v>0</v>
      </c>
      <c r="H2865" s="20">
        <f>IF(gesamt!C2865="",0,gesamt!K2865)</f>
        <v>0</v>
      </c>
      <c r="I2865" s="19">
        <f t="shared" si="173"/>
        <v>176</v>
      </c>
      <c r="J2865" s="22">
        <f t="shared" si="174"/>
        <v>2864</v>
      </c>
      <c r="K2865" s="21">
        <f t="shared" ca="1" si="171"/>
        <v>1</v>
      </c>
      <c r="L2865" s="21">
        <f ca="1">IF(K2865=0,"",COUNTIF($K$2:K2865,"&gt;0"))</f>
        <v>2864</v>
      </c>
      <c r="M2865" s="50" t="str">
        <f t="shared" ca="1" si="172"/>
        <v>Eintrag 2864</v>
      </c>
    </row>
    <row r="2866" spans="1:13" s="18" customFormat="1" ht="14.25" x14ac:dyDescent="0.2">
      <c r="A2866" s="18" t="str">
        <f>IF(gesamt!C2866="",CONCATENATE("Eintrag ",J2866),gesamt!A2866)</f>
        <v>Eintrag 2865</v>
      </c>
      <c r="B2866" s="18">
        <v>100</v>
      </c>
      <c r="C2866" s="19">
        <f>IF(gesamt!C2866="",100,gesamt!D2866)</f>
        <v>100</v>
      </c>
      <c r="D2866" s="20">
        <f>IF(gesamt!C2866="",10,gesamt!G2866)</f>
        <v>10</v>
      </c>
      <c r="E2866" s="20">
        <f>IF(gesamt!C2866="",10,gesamt!H2866)</f>
        <v>10</v>
      </c>
      <c r="F2866" s="20">
        <f>IF(gesamt!C2866="",10,gesamt!I2866)</f>
        <v>10</v>
      </c>
      <c r="G2866" s="20">
        <f>IF(gesamt!C2866="",0,gesamt!J2866)</f>
        <v>0</v>
      </c>
      <c r="H2866" s="20">
        <f>IF(gesamt!C2866="",0,gesamt!K2866)</f>
        <v>0</v>
      </c>
      <c r="I2866" s="19">
        <f t="shared" si="173"/>
        <v>176</v>
      </c>
      <c r="J2866" s="22">
        <f t="shared" si="174"/>
        <v>2865</v>
      </c>
      <c r="K2866" s="21">
        <f t="shared" ca="1" si="171"/>
        <v>1</v>
      </c>
      <c r="L2866" s="21">
        <f ca="1">IF(K2866=0,"",COUNTIF($K$2:K2866,"&gt;0"))</f>
        <v>2865</v>
      </c>
      <c r="M2866" s="50" t="str">
        <f t="shared" ca="1" si="172"/>
        <v>Eintrag 2865</v>
      </c>
    </row>
    <row r="2867" spans="1:13" s="18" customFormat="1" ht="14.25" x14ac:dyDescent="0.2">
      <c r="A2867" s="18" t="str">
        <f>IF(gesamt!C2867="",CONCATENATE("Eintrag ",J2867),gesamt!A2867)</f>
        <v>Eintrag 2866</v>
      </c>
      <c r="B2867" s="18">
        <v>100</v>
      </c>
      <c r="C2867" s="19">
        <f>IF(gesamt!C2867="",100,gesamt!D2867)</f>
        <v>100</v>
      </c>
      <c r="D2867" s="20">
        <f>IF(gesamt!C2867="",10,gesamt!G2867)</f>
        <v>10</v>
      </c>
      <c r="E2867" s="20">
        <f>IF(gesamt!C2867="",10,gesamt!H2867)</f>
        <v>10</v>
      </c>
      <c r="F2867" s="20">
        <f>IF(gesamt!C2867="",10,gesamt!I2867)</f>
        <v>10</v>
      </c>
      <c r="G2867" s="20">
        <f>IF(gesamt!C2867="",0,gesamt!J2867)</f>
        <v>0</v>
      </c>
      <c r="H2867" s="20">
        <f>IF(gesamt!C2867="",0,gesamt!K2867)</f>
        <v>0</v>
      </c>
      <c r="I2867" s="19">
        <f t="shared" si="173"/>
        <v>176</v>
      </c>
      <c r="J2867" s="22">
        <f t="shared" si="174"/>
        <v>2866</v>
      </c>
      <c r="K2867" s="21">
        <f t="shared" ca="1" si="171"/>
        <v>1</v>
      </c>
      <c r="L2867" s="21">
        <f ca="1">IF(K2867=0,"",COUNTIF($K$2:K2867,"&gt;0"))</f>
        <v>2866</v>
      </c>
      <c r="M2867" s="50" t="str">
        <f t="shared" ca="1" si="172"/>
        <v>Eintrag 2866</v>
      </c>
    </row>
    <row r="2868" spans="1:13" s="18" customFormat="1" ht="14.25" x14ac:dyDescent="0.2">
      <c r="A2868" s="18" t="str">
        <f>IF(gesamt!C2868="",CONCATENATE("Eintrag ",J2868),gesamt!A2868)</f>
        <v>Eintrag 2867</v>
      </c>
      <c r="B2868" s="18">
        <v>100</v>
      </c>
      <c r="C2868" s="19">
        <f>IF(gesamt!C2868="",100,gesamt!D2868)</f>
        <v>100</v>
      </c>
      <c r="D2868" s="20">
        <f>IF(gesamt!C2868="",10,gesamt!G2868)</f>
        <v>10</v>
      </c>
      <c r="E2868" s="20">
        <f>IF(gesamt!C2868="",10,gesamt!H2868)</f>
        <v>10</v>
      </c>
      <c r="F2868" s="20">
        <f>IF(gesamt!C2868="",10,gesamt!I2868)</f>
        <v>10</v>
      </c>
      <c r="G2868" s="20">
        <f>IF(gesamt!C2868="",0,gesamt!J2868)</f>
        <v>0</v>
      </c>
      <c r="H2868" s="20">
        <f>IF(gesamt!C2868="",0,gesamt!K2868)</f>
        <v>0</v>
      </c>
      <c r="I2868" s="19">
        <f t="shared" si="173"/>
        <v>176</v>
      </c>
      <c r="J2868" s="22">
        <f t="shared" si="174"/>
        <v>2867</v>
      </c>
      <c r="K2868" s="21">
        <f t="shared" ca="1" si="171"/>
        <v>1</v>
      </c>
      <c r="L2868" s="21">
        <f ca="1">IF(K2868=0,"",COUNTIF($K$2:K2868,"&gt;0"))</f>
        <v>2867</v>
      </c>
      <c r="M2868" s="50" t="str">
        <f t="shared" ca="1" si="172"/>
        <v>Eintrag 2867</v>
      </c>
    </row>
    <row r="2869" spans="1:13" s="18" customFormat="1" ht="14.25" x14ac:dyDescent="0.2">
      <c r="A2869" s="18" t="str">
        <f>IF(gesamt!C2869="",CONCATENATE("Eintrag ",J2869),gesamt!A2869)</f>
        <v>Eintrag 2868</v>
      </c>
      <c r="B2869" s="18">
        <v>100</v>
      </c>
      <c r="C2869" s="19">
        <f>IF(gesamt!C2869="",100,gesamt!D2869)</f>
        <v>100</v>
      </c>
      <c r="D2869" s="20">
        <f>IF(gesamt!C2869="",10,gesamt!G2869)</f>
        <v>10</v>
      </c>
      <c r="E2869" s="20">
        <f>IF(gesamt!C2869="",10,gesamt!H2869)</f>
        <v>10</v>
      </c>
      <c r="F2869" s="20">
        <f>IF(gesamt!C2869="",10,gesamt!I2869)</f>
        <v>10</v>
      </c>
      <c r="G2869" s="20">
        <f>IF(gesamt!C2869="",0,gesamt!J2869)</f>
        <v>0</v>
      </c>
      <c r="H2869" s="20">
        <f>IF(gesamt!C2869="",0,gesamt!K2869)</f>
        <v>0</v>
      </c>
      <c r="I2869" s="19">
        <f t="shared" si="173"/>
        <v>176</v>
      </c>
      <c r="J2869" s="22">
        <f t="shared" si="174"/>
        <v>2868</v>
      </c>
      <c r="K2869" s="21">
        <f t="shared" ca="1" si="171"/>
        <v>1</v>
      </c>
      <c r="L2869" s="21">
        <f ca="1">IF(K2869=0,"",COUNTIF($K$2:K2869,"&gt;0"))</f>
        <v>2868</v>
      </c>
      <c r="M2869" s="50" t="str">
        <f t="shared" ca="1" si="172"/>
        <v>Eintrag 2868</v>
      </c>
    </row>
    <row r="2870" spans="1:13" s="18" customFormat="1" ht="14.25" x14ac:dyDescent="0.2">
      <c r="A2870" s="18" t="str">
        <f>IF(gesamt!C2870="",CONCATENATE("Eintrag ",J2870),gesamt!A2870)</f>
        <v>Eintrag 2869</v>
      </c>
      <c r="B2870" s="18">
        <v>100</v>
      </c>
      <c r="C2870" s="19">
        <f>IF(gesamt!C2870="",100,gesamt!D2870)</f>
        <v>100</v>
      </c>
      <c r="D2870" s="20">
        <f>IF(gesamt!C2870="",10,gesamt!G2870)</f>
        <v>10</v>
      </c>
      <c r="E2870" s="20">
        <f>IF(gesamt!C2870="",10,gesamt!H2870)</f>
        <v>10</v>
      </c>
      <c r="F2870" s="20">
        <f>IF(gesamt!C2870="",10,gesamt!I2870)</f>
        <v>10</v>
      </c>
      <c r="G2870" s="20">
        <f>IF(gesamt!C2870="",0,gesamt!J2870)</f>
        <v>0</v>
      </c>
      <c r="H2870" s="20">
        <f>IF(gesamt!C2870="",0,gesamt!K2870)</f>
        <v>0</v>
      </c>
      <c r="I2870" s="19">
        <f t="shared" si="173"/>
        <v>176</v>
      </c>
      <c r="J2870" s="22">
        <f t="shared" si="174"/>
        <v>2869</v>
      </c>
      <c r="K2870" s="21">
        <f t="shared" ca="1" si="171"/>
        <v>1</v>
      </c>
      <c r="L2870" s="21">
        <f ca="1">IF(K2870=0,"",COUNTIF($K$2:K2870,"&gt;0"))</f>
        <v>2869</v>
      </c>
      <c r="M2870" s="50" t="str">
        <f t="shared" ca="1" si="172"/>
        <v>Eintrag 2869</v>
      </c>
    </row>
    <row r="2871" spans="1:13" s="18" customFormat="1" ht="14.25" x14ac:dyDescent="0.2">
      <c r="A2871" s="18" t="str">
        <f>IF(gesamt!C2871="",CONCATENATE("Eintrag ",J2871),gesamt!A2871)</f>
        <v>Eintrag 2870</v>
      </c>
      <c r="B2871" s="18">
        <v>100</v>
      </c>
      <c r="C2871" s="19">
        <f>IF(gesamt!C2871="",100,gesamt!D2871)</f>
        <v>100</v>
      </c>
      <c r="D2871" s="20">
        <f>IF(gesamt!C2871="",10,gesamt!G2871)</f>
        <v>10</v>
      </c>
      <c r="E2871" s="20">
        <f>IF(gesamt!C2871="",10,gesamt!H2871)</f>
        <v>10</v>
      </c>
      <c r="F2871" s="20">
        <f>IF(gesamt!C2871="",10,gesamt!I2871)</f>
        <v>10</v>
      </c>
      <c r="G2871" s="20">
        <f>IF(gesamt!C2871="",0,gesamt!J2871)</f>
        <v>0</v>
      </c>
      <c r="H2871" s="20">
        <f>IF(gesamt!C2871="",0,gesamt!K2871)</f>
        <v>0</v>
      </c>
      <c r="I2871" s="19">
        <f t="shared" si="173"/>
        <v>176</v>
      </c>
      <c r="J2871" s="22">
        <f t="shared" si="174"/>
        <v>2870</v>
      </c>
      <c r="K2871" s="21">
        <f t="shared" ca="1" si="171"/>
        <v>1</v>
      </c>
      <c r="L2871" s="21">
        <f ca="1">IF(K2871=0,"",COUNTIF($K$2:K2871,"&gt;0"))</f>
        <v>2870</v>
      </c>
      <c r="M2871" s="50" t="str">
        <f t="shared" ca="1" si="172"/>
        <v>Eintrag 2870</v>
      </c>
    </row>
    <row r="2872" spans="1:13" s="18" customFormat="1" ht="14.25" x14ac:dyDescent="0.2">
      <c r="A2872" s="18" t="str">
        <f>IF(gesamt!C2872="",CONCATENATE("Eintrag ",J2872),gesamt!A2872)</f>
        <v>Eintrag 2871</v>
      </c>
      <c r="B2872" s="18">
        <v>100</v>
      </c>
      <c r="C2872" s="19">
        <f>IF(gesamt!C2872="",100,gesamt!D2872)</f>
        <v>100</v>
      </c>
      <c r="D2872" s="20">
        <f>IF(gesamt!C2872="",10,gesamt!G2872)</f>
        <v>10</v>
      </c>
      <c r="E2872" s="20">
        <f>IF(gesamt!C2872="",10,gesamt!H2872)</f>
        <v>10</v>
      </c>
      <c r="F2872" s="20">
        <f>IF(gesamt!C2872="",10,gesamt!I2872)</f>
        <v>10</v>
      </c>
      <c r="G2872" s="20">
        <f>IF(gesamt!C2872="",0,gesamt!J2872)</f>
        <v>0</v>
      </c>
      <c r="H2872" s="20">
        <f>IF(gesamt!C2872="",0,gesamt!K2872)</f>
        <v>0</v>
      </c>
      <c r="I2872" s="19">
        <f t="shared" si="173"/>
        <v>176</v>
      </c>
      <c r="J2872" s="22">
        <f t="shared" si="174"/>
        <v>2871</v>
      </c>
      <c r="K2872" s="21">
        <f t="shared" ca="1" si="171"/>
        <v>1</v>
      </c>
      <c r="L2872" s="21">
        <f ca="1">IF(K2872=0,"",COUNTIF($K$2:K2872,"&gt;0"))</f>
        <v>2871</v>
      </c>
      <c r="M2872" s="50" t="str">
        <f t="shared" ca="1" si="172"/>
        <v>Eintrag 2871</v>
      </c>
    </row>
    <row r="2873" spans="1:13" s="18" customFormat="1" ht="14.25" x14ac:dyDescent="0.2">
      <c r="A2873" s="18" t="str">
        <f>IF(gesamt!C2873="",CONCATENATE("Eintrag ",J2873),gesamt!A2873)</f>
        <v>Eintrag 2872</v>
      </c>
      <c r="B2873" s="18">
        <v>100</v>
      </c>
      <c r="C2873" s="19">
        <f>IF(gesamt!C2873="",100,gesamt!D2873)</f>
        <v>100</v>
      </c>
      <c r="D2873" s="20">
        <f>IF(gesamt!C2873="",10,gesamt!G2873)</f>
        <v>10</v>
      </c>
      <c r="E2873" s="20">
        <f>IF(gesamt!C2873="",10,gesamt!H2873)</f>
        <v>10</v>
      </c>
      <c r="F2873" s="20">
        <f>IF(gesamt!C2873="",10,gesamt!I2873)</f>
        <v>10</v>
      </c>
      <c r="G2873" s="20">
        <f>IF(gesamt!C2873="",0,gesamt!J2873)</f>
        <v>0</v>
      </c>
      <c r="H2873" s="20">
        <f>IF(gesamt!C2873="",0,gesamt!K2873)</f>
        <v>0</v>
      </c>
      <c r="I2873" s="19">
        <f t="shared" si="173"/>
        <v>176</v>
      </c>
      <c r="J2873" s="22">
        <f t="shared" si="174"/>
        <v>2872</v>
      </c>
      <c r="K2873" s="21">
        <f t="shared" ca="1" si="171"/>
        <v>1</v>
      </c>
      <c r="L2873" s="21">
        <f ca="1">IF(K2873=0,"",COUNTIF($K$2:K2873,"&gt;0"))</f>
        <v>2872</v>
      </c>
      <c r="M2873" s="50" t="str">
        <f t="shared" ca="1" si="172"/>
        <v>Eintrag 2872</v>
      </c>
    </row>
    <row r="2874" spans="1:13" s="18" customFormat="1" ht="14.25" x14ac:dyDescent="0.2">
      <c r="A2874" s="18" t="str">
        <f>IF(gesamt!C2874="",CONCATENATE("Eintrag ",J2874),gesamt!A2874)</f>
        <v>Eintrag 2873</v>
      </c>
      <c r="B2874" s="18">
        <v>100</v>
      </c>
      <c r="C2874" s="19">
        <f>IF(gesamt!C2874="",100,gesamt!D2874)</f>
        <v>100</v>
      </c>
      <c r="D2874" s="20">
        <f>IF(gesamt!C2874="",10,gesamt!G2874)</f>
        <v>10</v>
      </c>
      <c r="E2874" s="20">
        <f>IF(gesamt!C2874="",10,gesamt!H2874)</f>
        <v>10</v>
      </c>
      <c r="F2874" s="20">
        <f>IF(gesamt!C2874="",10,gesamt!I2874)</f>
        <v>10</v>
      </c>
      <c r="G2874" s="20">
        <f>IF(gesamt!C2874="",0,gesamt!J2874)</f>
        <v>0</v>
      </c>
      <c r="H2874" s="20">
        <f>IF(gesamt!C2874="",0,gesamt!K2874)</f>
        <v>0</v>
      </c>
      <c r="I2874" s="19">
        <f t="shared" si="173"/>
        <v>176</v>
      </c>
      <c r="J2874" s="22">
        <f t="shared" si="174"/>
        <v>2873</v>
      </c>
      <c r="K2874" s="21">
        <f t="shared" ca="1" si="171"/>
        <v>1</v>
      </c>
      <c r="L2874" s="21">
        <f ca="1">IF(K2874=0,"",COUNTIF($K$2:K2874,"&gt;0"))</f>
        <v>2873</v>
      </c>
      <c r="M2874" s="50" t="str">
        <f t="shared" ca="1" si="172"/>
        <v>Eintrag 2873</v>
      </c>
    </row>
    <row r="2875" spans="1:13" s="18" customFormat="1" ht="14.25" x14ac:dyDescent="0.2">
      <c r="A2875" s="18" t="str">
        <f>IF(gesamt!C2875="",CONCATENATE("Eintrag ",J2875),gesamt!A2875)</f>
        <v>Eintrag 2874</v>
      </c>
      <c r="B2875" s="18">
        <v>100</v>
      </c>
      <c r="C2875" s="19">
        <f>IF(gesamt!C2875="",100,gesamt!D2875)</f>
        <v>100</v>
      </c>
      <c r="D2875" s="20">
        <f>IF(gesamt!C2875="",10,gesamt!G2875)</f>
        <v>10</v>
      </c>
      <c r="E2875" s="20">
        <f>IF(gesamt!C2875="",10,gesamt!H2875)</f>
        <v>10</v>
      </c>
      <c r="F2875" s="20">
        <f>IF(gesamt!C2875="",10,gesamt!I2875)</f>
        <v>10</v>
      </c>
      <c r="G2875" s="20">
        <f>IF(gesamt!C2875="",0,gesamt!J2875)</f>
        <v>0</v>
      </c>
      <c r="H2875" s="20">
        <f>IF(gesamt!C2875="",0,gesamt!K2875)</f>
        <v>0</v>
      </c>
      <c r="I2875" s="19">
        <f t="shared" si="173"/>
        <v>176</v>
      </c>
      <c r="J2875" s="22">
        <f t="shared" si="174"/>
        <v>2874</v>
      </c>
      <c r="K2875" s="21">
        <f t="shared" ref="K2875:K2938" ca="1" si="175">IFERROR(SEARCH(INDIRECT(CELL("address")),A2875),0)</f>
        <v>1</v>
      </c>
      <c r="L2875" s="21">
        <f ca="1">IF(K2875=0,"",COUNTIF($K$2:K2875,"&gt;0"))</f>
        <v>2874</v>
      </c>
      <c r="M2875" s="50" t="str">
        <f t="shared" ca="1" si="172"/>
        <v>Eintrag 2874</v>
      </c>
    </row>
    <row r="2876" spans="1:13" s="18" customFormat="1" ht="14.25" x14ac:dyDescent="0.2">
      <c r="A2876" s="18" t="str">
        <f>IF(gesamt!C2876="",CONCATENATE("Eintrag ",J2876),gesamt!A2876)</f>
        <v>Eintrag 2875</v>
      </c>
      <c r="B2876" s="18">
        <v>100</v>
      </c>
      <c r="C2876" s="19">
        <f>IF(gesamt!C2876="",100,gesamt!D2876)</f>
        <v>100</v>
      </c>
      <c r="D2876" s="20">
        <f>IF(gesamt!C2876="",10,gesamt!G2876)</f>
        <v>10</v>
      </c>
      <c r="E2876" s="20">
        <f>IF(gesamt!C2876="",10,gesamt!H2876)</f>
        <v>10</v>
      </c>
      <c r="F2876" s="20">
        <f>IF(gesamt!C2876="",10,gesamt!I2876)</f>
        <v>10</v>
      </c>
      <c r="G2876" s="20">
        <f>IF(gesamt!C2876="",0,gesamt!J2876)</f>
        <v>0</v>
      </c>
      <c r="H2876" s="20">
        <f>IF(gesamt!C2876="",0,gesamt!K2876)</f>
        <v>0</v>
      </c>
      <c r="I2876" s="19">
        <f t="shared" si="173"/>
        <v>176</v>
      </c>
      <c r="J2876" s="22">
        <f t="shared" si="174"/>
        <v>2875</v>
      </c>
      <c r="K2876" s="21">
        <f t="shared" ca="1" si="175"/>
        <v>1</v>
      </c>
      <c r="L2876" s="21">
        <f ca="1">IF(K2876=0,"",COUNTIF($K$2:K2876,"&gt;0"))</f>
        <v>2875</v>
      </c>
      <c r="M2876" s="50" t="str">
        <f t="shared" ca="1" si="172"/>
        <v>Eintrag 2875</v>
      </c>
    </row>
    <row r="2877" spans="1:13" s="18" customFormat="1" ht="14.25" x14ac:dyDescent="0.2">
      <c r="A2877" s="18" t="str">
        <f>IF(gesamt!C2877="",CONCATENATE("Eintrag ",J2877),gesamt!A2877)</f>
        <v>Eintrag 2876</v>
      </c>
      <c r="B2877" s="18">
        <v>100</v>
      </c>
      <c r="C2877" s="19">
        <f>IF(gesamt!C2877="",100,gesamt!D2877)</f>
        <v>100</v>
      </c>
      <c r="D2877" s="20">
        <f>IF(gesamt!C2877="",10,gesamt!G2877)</f>
        <v>10</v>
      </c>
      <c r="E2877" s="20">
        <f>IF(gesamt!C2877="",10,gesamt!H2877)</f>
        <v>10</v>
      </c>
      <c r="F2877" s="20">
        <f>IF(gesamt!C2877="",10,gesamt!I2877)</f>
        <v>10</v>
      </c>
      <c r="G2877" s="20">
        <f>IF(gesamt!C2877="",0,gesamt!J2877)</f>
        <v>0</v>
      </c>
      <c r="H2877" s="20">
        <f>IF(gesamt!C2877="",0,gesamt!K2877)</f>
        <v>0</v>
      </c>
      <c r="I2877" s="19">
        <f t="shared" si="173"/>
        <v>176</v>
      </c>
      <c r="J2877" s="22">
        <f t="shared" si="174"/>
        <v>2876</v>
      </c>
      <c r="K2877" s="21">
        <f t="shared" ca="1" si="175"/>
        <v>1</v>
      </c>
      <c r="L2877" s="21">
        <f ca="1">IF(K2877=0,"",COUNTIF($K$2:K2877,"&gt;0"))</f>
        <v>2876</v>
      </c>
      <c r="M2877" s="50" t="str">
        <f t="shared" ca="1" si="172"/>
        <v>Eintrag 2876</v>
      </c>
    </row>
    <row r="2878" spans="1:13" s="18" customFormat="1" ht="14.25" x14ac:dyDescent="0.2">
      <c r="A2878" s="18" t="str">
        <f>IF(gesamt!C2878="",CONCATENATE("Eintrag ",J2878),gesamt!A2878)</f>
        <v>Eintrag 2877</v>
      </c>
      <c r="B2878" s="18">
        <v>100</v>
      </c>
      <c r="C2878" s="19">
        <f>IF(gesamt!C2878="",100,gesamt!D2878)</f>
        <v>100</v>
      </c>
      <c r="D2878" s="20">
        <f>IF(gesamt!C2878="",10,gesamt!G2878)</f>
        <v>10</v>
      </c>
      <c r="E2878" s="20">
        <f>IF(gesamt!C2878="",10,gesamt!H2878)</f>
        <v>10</v>
      </c>
      <c r="F2878" s="20">
        <f>IF(gesamt!C2878="",10,gesamt!I2878)</f>
        <v>10</v>
      </c>
      <c r="G2878" s="20">
        <f>IF(gesamt!C2878="",0,gesamt!J2878)</f>
        <v>0</v>
      </c>
      <c r="H2878" s="20">
        <f>IF(gesamt!C2878="",0,gesamt!K2878)</f>
        <v>0</v>
      </c>
      <c r="I2878" s="19">
        <f t="shared" si="173"/>
        <v>176</v>
      </c>
      <c r="J2878" s="22">
        <f t="shared" si="174"/>
        <v>2877</v>
      </c>
      <c r="K2878" s="21">
        <f t="shared" ca="1" si="175"/>
        <v>1</v>
      </c>
      <c r="L2878" s="21">
        <f ca="1">IF(K2878=0,"",COUNTIF($K$2:K2878,"&gt;0"))</f>
        <v>2877</v>
      </c>
      <c r="M2878" s="50" t="str">
        <f t="shared" ca="1" si="172"/>
        <v>Eintrag 2877</v>
      </c>
    </row>
    <row r="2879" spans="1:13" s="18" customFormat="1" ht="14.25" x14ac:dyDescent="0.2">
      <c r="A2879" s="18" t="str">
        <f>IF(gesamt!C2879="",CONCATENATE("Eintrag ",J2879),gesamt!A2879)</f>
        <v>Eintrag 2878</v>
      </c>
      <c r="B2879" s="18">
        <v>100</v>
      </c>
      <c r="C2879" s="19">
        <f>IF(gesamt!C2879="",100,gesamt!D2879)</f>
        <v>100</v>
      </c>
      <c r="D2879" s="20">
        <f>IF(gesamt!C2879="",10,gesamt!G2879)</f>
        <v>10</v>
      </c>
      <c r="E2879" s="20">
        <f>IF(gesamt!C2879="",10,gesamt!H2879)</f>
        <v>10</v>
      </c>
      <c r="F2879" s="20">
        <f>IF(gesamt!C2879="",10,gesamt!I2879)</f>
        <v>10</v>
      </c>
      <c r="G2879" s="20">
        <f>IF(gesamt!C2879="",0,gesamt!J2879)</f>
        <v>0</v>
      </c>
      <c r="H2879" s="20">
        <f>IF(gesamt!C2879="",0,gesamt!K2879)</f>
        <v>0</v>
      </c>
      <c r="I2879" s="19">
        <f t="shared" si="173"/>
        <v>176</v>
      </c>
      <c r="J2879" s="22">
        <f t="shared" si="174"/>
        <v>2878</v>
      </c>
      <c r="K2879" s="21">
        <f t="shared" ca="1" si="175"/>
        <v>1</v>
      </c>
      <c r="L2879" s="21">
        <f ca="1">IF(K2879=0,"",COUNTIF($K$2:K2879,"&gt;0"))</f>
        <v>2878</v>
      </c>
      <c r="M2879" s="50" t="str">
        <f t="shared" ca="1" si="172"/>
        <v>Eintrag 2878</v>
      </c>
    </row>
    <row r="2880" spans="1:13" s="18" customFormat="1" ht="14.25" x14ac:dyDescent="0.2">
      <c r="A2880" s="18" t="str">
        <f>IF(gesamt!C2880="",CONCATENATE("Eintrag ",J2880),gesamt!A2880)</f>
        <v>Eintrag 2879</v>
      </c>
      <c r="B2880" s="18">
        <v>100</v>
      </c>
      <c r="C2880" s="19">
        <f>IF(gesamt!C2880="",100,gesamt!D2880)</f>
        <v>100</v>
      </c>
      <c r="D2880" s="20">
        <f>IF(gesamt!C2880="",10,gesamt!G2880)</f>
        <v>10</v>
      </c>
      <c r="E2880" s="20">
        <f>IF(gesamt!C2880="",10,gesamt!H2880)</f>
        <v>10</v>
      </c>
      <c r="F2880" s="20">
        <f>IF(gesamt!C2880="",10,gesamt!I2880)</f>
        <v>10</v>
      </c>
      <c r="G2880" s="20">
        <f>IF(gesamt!C2880="",0,gesamt!J2880)</f>
        <v>0</v>
      </c>
      <c r="H2880" s="20">
        <f>IF(gesamt!C2880="",0,gesamt!K2880)</f>
        <v>0</v>
      </c>
      <c r="I2880" s="19">
        <f t="shared" si="173"/>
        <v>176</v>
      </c>
      <c r="J2880" s="22">
        <f t="shared" si="174"/>
        <v>2879</v>
      </c>
      <c r="K2880" s="21">
        <f t="shared" ca="1" si="175"/>
        <v>1</v>
      </c>
      <c r="L2880" s="21">
        <f ca="1">IF(K2880=0,"",COUNTIF($K$2:K2880,"&gt;0"))</f>
        <v>2879</v>
      </c>
      <c r="M2880" s="50" t="str">
        <f t="shared" ca="1" si="172"/>
        <v>Eintrag 2879</v>
      </c>
    </row>
    <row r="2881" spans="1:13" s="18" customFormat="1" ht="14.25" x14ac:dyDescent="0.2">
      <c r="A2881" s="18" t="str">
        <f>IF(gesamt!C2881="",CONCATENATE("Eintrag ",J2881),gesamt!A2881)</f>
        <v>Eintrag 2880</v>
      </c>
      <c r="B2881" s="18">
        <v>100</v>
      </c>
      <c r="C2881" s="19">
        <f>IF(gesamt!C2881="",100,gesamt!D2881)</f>
        <v>100</v>
      </c>
      <c r="D2881" s="20">
        <f>IF(gesamt!C2881="",10,gesamt!G2881)</f>
        <v>10</v>
      </c>
      <c r="E2881" s="20">
        <f>IF(gesamt!C2881="",10,gesamt!H2881)</f>
        <v>10</v>
      </c>
      <c r="F2881" s="20">
        <f>IF(gesamt!C2881="",10,gesamt!I2881)</f>
        <v>10</v>
      </c>
      <c r="G2881" s="20">
        <f>IF(gesamt!C2881="",0,gesamt!J2881)</f>
        <v>0</v>
      </c>
      <c r="H2881" s="20">
        <f>IF(gesamt!C2881="",0,gesamt!K2881)</f>
        <v>0</v>
      </c>
      <c r="I2881" s="19">
        <f t="shared" si="173"/>
        <v>176</v>
      </c>
      <c r="J2881" s="22">
        <f t="shared" si="174"/>
        <v>2880</v>
      </c>
      <c r="K2881" s="21">
        <f t="shared" ca="1" si="175"/>
        <v>1</v>
      </c>
      <c r="L2881" s="21">
        <f ca="1">IF(K2881=0,"",COUNTIF($K$2:K2881,"&gt;0"))</f>
        <v>2880</v>
      </c>
      <c r="M2881" s="50" t="str">
        <f t="shared" ca="1" si="172"/>
        <v>Eintrag 2880</v>
      </c>
    </row>
    <row r="2882" spans="1:13" s="18" customFormat="1" ht="14.25" x14ac:dyDescent="0.2">
      <c r="A2882" s="18" t="str">
        <f>IF(gesamt!C2882="",CONCATENATE("Eintrag ",J2882),gesamt!A2882)</f>
        <v>Eintrag 2881</v>
      </c>
      <c r="B2882" s="18">
        <v>100</v>
      </c>
      <c r="C2882" s="19">
        <f>IF(gesamt!C2882="",100,gesamt!D2882)</f>
        <v>100</v>
      </c>
      <c r="D2882" s="20">
        <f>IF(gesamt!C2882="",10,gesamt!G2882)</f>
        <v>10</v>
      </c>
      <c r="E2882" s="20">
        <f>IF(gesamt!C2882="",10,gesamt!H2882)</f>
        <v>10</v>
      </c>
      <c r="F2882" s="20">
        <f>IF(gesamt!C2882="",10,gesamt!I2882)</f>
        <v>10</v>
      </c>
      <c r="G2882" s="20">
        <f>IF(gesamt!C2882="",0,gesamt!J2882)</f>
        <v>0</v>
      </c>
      <c r="H2882" s="20">
        <f>IF(gesamt!C2882="",0,gesamt!K2882)</f>
        <v>0</v>
      </c>
      <c r="I2882" s="19">
        <f t="shared" si="173"/>
        <v>176</v>
      </c>
      <c r="J2882" s="22">
        <f t="shared" si="174"/>
        <v>2881</v>
      </c>
      <c r="K2882" s="21">
        <f t="shared" ca="1" si="175"/>
        <v>1</v>
      </c>
      <c r="L2882" s="21">
        <f ca="1">IF(K2882=0,"",COUNTIF($K$2:K2882,"&gt;0"))</f>
        <v>2881</v>
      </c>
      <c r="M2882" s="50" t="str">
        <f t="shared" ref="M2882:M2945" ca="1" si="176">IFERROR(INDEX(A:A,MATCH(ROW(K2881),L:L,0)),"")</f>
        <v>Eintrag 2881</v>
      </c>
    </row>
    <row r="2883" spans="1:13" s="18" customFormat="1" ht="14.25" x14ac:dyDescent="0.2">
      <c r="A2883" s="18" t="str">
        <f>IF(gesamt!C2883="",CONCATENATE("Eintrag ",J2883),gesamt!A2883)</f>
        <v>Eintrag 2882</v>
      </c>
      <c r="B2883" s="18">
        <v>100</v>
      </c>
      <c r="C2883" s="19">
        <f>IF(gesamt!C2883="",100,gesamt!D2883)</f>
        <v>100</v>
      </c>
      <c r="D2883" s="20">
        <f>IF(gesamt!C2883="",10,gesamt!G2883)</f>
        <v>10</v>
      </c>
      <c r="E2883" s="20">
        <f>IF(gesamt!C2883="",10,gesamt!H2883)</f>
        <v>10</v>
      </c>
      <c r="F2883" s="20">
        <f>IF(gesamt!C2883="",10,gesamt!I2883)</f>
        <v>10</v>
      </c>
      <c r="G2883" s="20">
        <f>IF(gesamt!C2883="",0,gesamt!J2883)</f>
        <v>0</v>
      </c>
      <c r="H2883" s="20">
        <f>IF(gesamt!C2883="",0,gesamt!K2883)</f>
        <v>0</v>
      </c>
      <c r="I2883" s="19">
        <f t="shared" ref="I2883:I2946" si="177">D2883*4.1+E2883*9.3+F2883*4.2+G2883*7+H2883*3</f>
        <v>176</v>
      </c>
      <c r="J2883" s="22">
        <f t="shared" si="174"/>
        <v>2882</v>
      </c>
      <c r="K2883" s="21">
        <f t="shared" ca="1" si="175"/>
        <v>1</v>
      </c>
      <c r="L2883" s="21">
        <f ca="1">IF(K2883=0,"",COUNTIF($K$2:K2883,"&gt;0"))</f>
        <v>2882</v>
      </c>
      <c r="M2883" s="50" t="str">
        <f t="shared" ca="1" si="176"/>
        <v>Eintrag 2882</v>
      </c>
    </row>
    <row r="2884" spans="1:13" s="18" customFormat="1" ht="14.25" x14ac:dyDescent="0.2">
      <c r="A2884" s="18" t="str">
        <f>IF(gesamt!C2884="",CONCATENATE("Eintrag ",J2884),gesamt!A2884)</f>
        <v>Eintrag 2883</v>
      </c>
      <c r="B2884" s="18">
        <v>100</v>
      </c>
      <c r="C2884" s="19">
        <f>IF(gesamt!C2884="",100,gesamt!D2884)</f>
        <v>100</v>
      </c>
      <c r="D2884" s="20">
        <f>IF(gesamt!C2884="",10,gesamt!G2884)</f>
        <v>10</v>
      </c>
      <c r="E2884" s="20">
        <f>IF(gesamt!C2884="",10,gesamt!H2884)</f>
        <v>10</v>
      </c>
      <c r="F2884" s="20">
        <f>IF(gesamt!C2884="",10,gesamt!I2884)</f>
        <v>10</v>
      </c>
      <c r="G2884" s="20">
        <f>IF(gesamt!C2884="",0,gesamt!J2884)</f>
        <v>0</v>
      </c>
      <c r="H2884" s="20">
        <f>IF(gesamt!C2884="",0,gesamt!K2884)</f>
        <v>0</v>
      </c>
      <c r="I2884" s="19">
        <f t="shared" si="177"/>
        <v>176</v>
      </c>
      <c r="J2884" s="22">
        <f t="shared" si="174"/>
        <v>2883</v>
      </c>
      <c r="K2884" s="21">
        <f t="shared" ca="1" si="175"/>
        <v>1</v>
      </c>
      <c r="L2884" s="21">
        <f ca="1">IF(K2884=0,"",COUNTIF($K$2:K2884,"&gt;0"))</f>
        <v>2883</v>
      </c>
      <c r="M2884" s="50" t="str">
        <f t="shared" ca="1" si="176"/>
        <v>Eintrag 2883</v>
      </c>
    </row>
    <row r="2885" spans="1:13" s="18" customFormat="1" ht="14.25" x14ac:dyDescent="0.2">
      <c r="A2885" s="18" t="str">
        <f>IF(gesamt!C2885="",CONCATENATE("Eintrag ",J2885),gesamt!A2885)</f>
        <v>Eintrag 2884</v>
      </c>
      <c r="B2885" s="18">
        <v>100</v>
      </c>
      <c r="C2885" s="19">
        <f>IF(gesamt!C2885="",100,gesamt!D2885)</f>
        <v>100</v>
      </c>
      <c r="D2885" s="20">
        <f>IF(gesamt!C2885="",10,gesamt!G2885)</f>
        <v>10</v>
      </c>
      <c r="E2885" s="20">
        <f>IF(gesamt!C2885="",10,gesamt!H2885)</f>
        <v>10</v>
      </c>
      <c r="F2885" s="20">
        <f>IF(gesamt!C2885="",10,gesamt!I2885)</f>
        <v>10</v>
      </c>
      <c r="G2885" s="20">
        <f>IF(gesamt!C2885="",0,gesamt!J2885)</f>
        <v>0</v>
      </c>
      <c r="H2885" s="20">
        <f>IF(gesamt!C2885="",0,gesamt!K2885)</f>
        <v>0</v>
      </c>
      <c r="I2885" s="19">
        <f t="shared" si="177"/>
        <v>176</v>
      </c>
      <c r="J2885" s="22">
        <f t="shared" si="174"/>
        <v>2884</v>
      </c>
      <c r="K2885" s="21">
        <f t="shared" ca="1" si="175"/>
        <v>1</v>
      </c>
      <c r="L2885" s="21">
        <f ca="1">IF(K2885=0,"",COUNTIF($K$2:K2885,"&gt;0"))</f>
        <v>2884</v>
      </c>
      <c r="M2885" s="50" t="str">
        <f t="shared" ca="1" si="176"/>
        <v>Eintrag 2884</v>
      </c>
    </row>
    <row r="2886" spans="1:13" s="18" customFormat="1" ht="14.25" x14ac:dyDescent="0.2">
      <c r="A2886" s="18" t="str">
        <f>IF(gesamt!C2886="",CONCATENATE("Eintrag ",J2886),gesamt!A2886)</f>
        <v>Eintrag 2885</v>
      </c>
      <c r="B2886" s="18">
        <v>100</v>
      </c>
      <c r="C2886" s="19">
        <f>IF(gesamt!C2886="",100,gesamt!D2886)</f>
        <v>100</v>
      </c>
      <c r="D2886" s="20">
        <f>IF(gesamt!C2886="",10,gesamt!G2886)</f>
        <v>10</v>
      </c>
      <c r="E2886" s="20">
        <f>IF(gesamt!C2886="",10,gesamt!H2886)</f>
        <v>10</v>
      </c>
      <c r="F2886" s="20">
        <f>IF(gesamt!C2886="",10,gesamt!I2886)</f>
        <v>10</v>
      </c>
      <c r="G2886" s="20">
        <f>IF(gesamt!C2886="",0,gesamt!J2886)</f>
        <v>0</v>
      </c>
      <c r="H2886" s="20">
        <f>IF(gesamt!C2886="",0,gesamt!K2886)</f>
        <v>0</v>
      </c>
      <c r="I2886" s="19">
        <f t="shared" si="177"/>
        <v>176</v>
      </c>
      <c r="J2886" s="22">
        <f t="shared" si="174"/>
        <v>2885</v>
      </c>
      <c r="K2886" s="21">
        <f t="shared" ca="1" si="175"/>
        <v>1</v>
      </c>
      <c r="L2886" s="21">
        <f ca="1">IF(K2886=0,"",COUNTIF($K$2:K2886,"&gt;0"))</f>
        <v>2885</v>
      </c>
      <c r="M2886" s="50" t="str">
        <f t="shared" ca="1" si="176"/>
        <v>Eintrag 2885</v>
      </c>
    </row>
    <row r="2887" spans="1:13" s="18" customFormat="1" ht="14.25" x14ac:dyDescent="0.2">
      <c r="A2887" s="18" t="str">
        <f>IF(gesamt!C2887="",CONCATENATE("Eintrag ",J2887),gesamt!A2887)</f>
        <v>Eintrag 2886</v>
      </c>
      <c r="B2887" s="18">
        <v>100</v>
      </c>
      <c r="C2887" s="19">
        <f>IF(gesamt!C2887="",100,gesamt!D2887)</f>
        <v>100</v>
      </c>
      <c r="D2887" s="20">
        <f>IF(gesamt!C2887="",10,gesamt!G2887)</f>
        <v>10</v>
      </c>
      <c r="E2887" s="20">
        <f>IF(gesamt!C2887="",10,gesamt!H2887)</f>
        <v>10</v>
      </c>
      <c r="F2887" s="20">
        <f>IF(gesamt!C2887="",10,gesamt!I2887)</f>
        <v>10</v>
      </c>
      <c r="G2887" s="20">
        <f>IF(gesamt!C2887="",0,gesamt!J2887)</f>
        <v>0</v>
      </c>
      <c r="H2887" s="20">
        <f>IF(gesamt!C2887="",0,gesamt!K2887)</f>
        <v>0</v>
      </c>
      <c r="I2887" s="19">
        <f t="shared" si="177"/>
        <v>176</v>
      </c>
      <c r="J2887" s="22">
        <f t="shared" si="174"/>
        <v>2886</v>
      </c>
      <c r="K2887" s="21">
        <f t="shared" ca="1" si="175"/>
        <v>1</v>
      </c>
      <c r="L2887" s="21">
        <f ca="1">IF(K2887=0,"",COUNTIF($K$2:K2887,"&gt;0"))</f>
        <v>2886</v>
      </c>
      <c r="M2887" s="50" t="str">
        <f t="shared" ca="1" si="176"/>
        <v>Eintrag 2886</v>
      </c>
    </row>
    <row r="2888" spans="1:13" s="18" customFormat="1" ht="14.25" x14ac:dyDescent="0.2">
      <c r="A2888" s="18" t="str">
        <f>IF(gesamt!C2888="",CONCATENATE("Eintrag ",J2888),gesamt!A2888)</f>
        <v>Eintrag 2887</v>
      </c>
      <c r="B2888" s="18">
        <v>100</v>
      </c>
      <c r="C2888" s="19">
        <f>IF(gesamt!C2888="",100,gesamt!D2888)</f>
        <v>100</v>
      </c>
      <c r="D2888" s="20">
        <f>IF(gesamt!C2888="",10,gesamt!G2888)</f>
        <v>10</v>
      </c>
      <c r="E2888" s="20">
        <f>IF(gesamt!C2888="",10,gesamt!H2888)</f>
        <v>10</v>
      </c>
      <c r="F2888" s="20">
        <f>IF(gesamt!C2888="",10,gesamt!I2888)</f>
        <v>10</v>
      </c>
      <c r="G2888" s="20">
        <f>IF(gesamt!C2888="",0,gesamt!J2888)</f>
        <v>0</v>
      </c>
      <c r="H2888" s="20">
        <f>IF(gesamt!C2888="",0,gesamt!K2888)</f>
        <v>0</v>
      </c>
      <c r="I2888" s="19">
        <f t="shared" si="177"/>
        <v>176</v>
      </c>
      <c r="J2888" s="22">
        <f t="shared" si="174"/>
        <v>2887</v>
      </c>
      <c r="K2888" s="21">
        <f t="shared" ca="1" si="175"/>
        <v>1</v>
      </c>
      <c r="L2888" s="21">
        <f ca="1">IF(K2888=0,"",COUNTIF($K$2:K2888,"&gt;0"))</f>
        <v>2887</v>
      </c>
      <c r="M2888" s="50" t="str">
        <f t="shared" ca="1" si="176"/>
        <v>Eintrag 2887</v>
      </c>
    </row>
    <row r="2889" spans="1:13" s="18" customFormat="1" ht="14.25" x14ac:dyDescent="0.2">
      <c r="A2889" s="18" t="str">
        <f>IF(gesamt!C2889="",CONCATENATE("Eintrag ",J2889),gesamt!A2889)</f>
        <v>Eintrag 2888</v>
      </c>
      <c r="B2889" s="18">
        <v>100</v>
      </c>
      <c r="C2889" s="19">
        <f>IF(gesamt!C2889="",100,gesamt!D2889)</f>
        <v>100</v>
      </c>
      <c r="D2889" s="20">
        <f>IF(gesamt!C2889="",10,gesamt!G2889)</f>
        <v>10</v>
      </c>
      <c r="E2889" s="20">
        <f>IF(gesamt!C2889="",10,gesamt!H2889)</f>
        <v>10</v>
      </c>
      <c r="F2889" s="20">
        <f>IF(gesamt!C2889="",10,gesamt!I2889)</f>
        <v>10</v>
      </c>
      <c r="G2889" s="20">
        <f>IF(gesamt!C2889="",0,gesamt!J2889)</f>
        <v>0</v>
      </c>
      <c r="H2889" s="20">
        <f>IF(gesamt!C2889="",0,gesamt!K2889)</f>
        <v>0</v>
      </c>
      <c r="I2889" s="19">
        <f t="shared" si="177"/>
        <v>176</v>
      </c>
      <c r="J2889" s="22">
        <f t="shared" si="174"/>
        <v>2888</v>
      </c>
      <c r="K2889" s="21">
        <f t="shared" ca="1" si="175"/>
        <v>1</v>
      </c>
      <c r="L2889" s="21">
        <f ca="1">IF(K2889=0,"",COUNTIF($K$2:K2889,"&gt;0"))</f>
        <v>2888</v>
      </c>
      <c r="M2889" s="50" t="str">
        <f t="shared" ca="1" si="176"/>
        <v>Eintrag 2888</v>
      </c>
    </row>
    <row r="2890" spans="1:13" s="18" customFormat="1" ht="14.25" x14ac:dyDescent="0.2">
      <c r="A2890" s="18" t="str">
        <f>IF(gesamt!C2890="",CONCATENATE("Eintrag ",J2890),gesamt!A2890)</f>
        <v>Eintrag 2889</v>
      </c>
      <c r="B2890" s="18">
        <v>100</v>
      </c>
      <c r="C2890" s="19">
        <f>IF(gesamt!C2890="",100,gesamt!D2890)</f>
        <v>100</v>
      </c>
      <c r="D2890" s="20">
        <f>IF(gesamt!C2890="",10,gesamt!G2890)</f>
        <v>10</v>
      </c>
      <c r="E2890" s="20">
        <f>IF(gesamt!C2890="",10,gesamt!H2890)</f>
        <v>10</v>
      </c>
      <c r="F2890" s="20">
        <f>IF(gesamt!C2890="",10,gesamt!I2890)</f>
        <v>10</v>
      </c>
      <c r="G2890" s="20">
        <f>IF(gesamt!C2890="",0,gesamt!J2890)</f>
        <v>0</v>
      </c>
      <c r="H2890" s="20">
        <f>IF(gesamt!C2890="",0,gesamt!K2890)</f>
        <v>0</v>
      </c>
      <c r="I2890" s="19">
        <f t="shared" si="177"/>
        <v>176</v>
      </c>
      <c r="J2890" s="22">
        <f t="shared" si="174"/>
        <v>2889</v>
      </c>
      <c r="K2890" s="21">
        <f t="shared" ca="1" si="175"/>
        <v>1</v>
      </c>
      <c r="L2890" s="21">
        <f ca="1">IF(K2890=0,"",COUNTIF($K$2:K2890,"&gt;0"))</f>
        <v>2889</v>
      </c>
      <c r="M2890" s="50" t="str">
        <f t="shared" ca="1" si="176"/>
        <v>Eintrag 2889</v>
      </c>
    </row>
    <row r="2891" spans="1:13" s="18" customFormat="1" ht="14.25" x14ac:dyDescent="0.2">
      <c r="A2891" s="18" t="str">
        <f>IF(gesamt!C2891="",CONCATENATE("Eintrag ",J2891),gesamt!A2891)</f>
        <v>Eintrag 2890</v>
      </c>
      <c r="B2891" s="18">
        <v>100</v>
      </c>
      <c r="C2891" s="19">
        <f>IF(gesamt!C2891="",100,gesamt!D2891)</f>
        <v>100</v>
      </c>
      <c r="D2891" s="20">
        <f>IF(gesamt!C2891="",10,gesamt!G2891)</f>
        <v>10</v>
      </c>
      <c r="E2891" s="20">
        <f>IF(gesamt!C2891="",10,gesamt!H2891)</f>
        <v>10</v>
      </c>
      <c r="F2891" s="20">
        <f>IF(gesamt!C2891="",10,gesamt!I2891)</f>
        <v>10</v>
      </c>
      <c r="G2891" s="20">
        <f>IF(gesamt!C2891="",0,gesamt!J2891)</f>
        <v>0</v>
      </c>
      <c r="H2891" s="20">
        <f>IF(gesamt!C2891="",0,gesamt!K2891)</f>
        <v>0</v>
      </c>
      <c r="I2891" s="19">
        <f t="shared" si="177"/>
        <v>176</v>
      </c>
      <c r="J2891" s="22">
        <f t="shared" si="174"/>
        <v>2890</v>
      </c>
      <c r="K2891" s="21">
        <f t="shared" ca="1" si="175"/>
        <v>1</v>
      </c>
      <c r="L2891" s="21">
        <f ca="1">IF(K2891=0,"",COUNTIF($K$2:K2891,"&gt;0"))</f>
        <v>2890</v>
      </c>
      <c r="M2891" s="50" t="str">
        <f t="shared" ca="1" si="176"/>
        <v>Eintrag 2890</v>
      </c>
    </row>
    <row r="2892" spans="1:13" s="18" customFormat="1" ht="14.25" x14ac:dyDescent="0.2">
      <c r="A2892" s="18" t="str">
        <f>IF(gesamt!C2892="",CONCATENATE("Eintrag ",J2892),gesamt!A2892)</f>
        <v>Eintrag 2891</v>
      </c>
      <c r="B2892" s="18">
        <v>100</v>
      </c>
      <c r="C2892" s="19">
        <f>IF(gesamt!C2892="",100,gesamt!D2892)</f>
        <v>100</v>
      </c>
      <c r="D2892" s="20">
        <f>IF(gesamt!C2892="",10,gesamt!G2892)</f>
        <v>10</v>
      </c>
      <c r="E2892" s="20">
        <f>IF(gesamt!C2892="",10,gesamt!H2892)</f>
        <v>10</v>
      </c>
      <c r="F2892" s="20">
        <f>IF(gesamt!C2892="",10,gesamt!I2892)</f>
        <v>10</v>
      </c>
      <c r="G2892" s="20">
        <f>IF(gesamt!C2892="",0,gesamt!J2892)</f>
        <v>0</v>
      </c>
      <c r="H2892" s="20">
        <f>IF(gesamt!C2892="",0,gesamt!K2892)</f>
        <v>0</v>
      </c>
      <c r="I2892" s="19">
        <f t="shared" si="177"/>
        <v>176</v>
      </c>
      <c r="J2892" s="22">
        <f t="shared" si="174"/>
        <v>2891</v>
      </c>
      <c r="K2892" s="21">
        <f t="shared" ca="1" si="175"/>
        <v>1</v>
      </c>
      <c r="L2892" s="21">
        <f ca="1">IF(K2892=0,"",COUNTIF($K$2:K2892,"&gt;0"))</f>
        <v>2891</v>
      </c>
      <c r="M2892" s="50" t="str">
        <f t="shared" ca="1" si="176"/>
        <v>Eintrag 2891</v>
      </c>
    </row>
    <row r="2893" spans="1:13" s="18" customFormat="1" ht="14.25" x14ac:dyDescent="0.2">
      <c r="A2893" s="18" t="str">
        <f>IF(gesamt!C2893="",CONCATENATE("Eintrag ",J2893),gesamt!A2893)</f>
        <v>Eintrag 2892</v>
      </c>
      <c r="B2893" s="18">
        <v>100</v>
      </c>
      <c r="C2893" s="19">
        <f>IF(gesamt!C2893="",100,gesamt!D2893)</f>
        <v>100</v>
      </c>
      <c r="D2893" s="20">
        <f>IF(gesamt!C2893="",10,gesamt!G2893)</f>
        <v>10</v>
      </c>
      <c r="E2893" s="20">
        <f>IF(gesamt!C2893="",10,gesamt!H2893)</f>
        <v>10</v>
      </c>
      <c r="F2893" s="20">
        <f>IF(gesamt!C2893="",10,gesamt!I2893)</f>
        <v>10</v>
      </c>
      <c r="G2893" s="20">
        <f>IF(gesamt!C2893="",0,gesamt!J2893)</f>
        <v>0</v>
      </c>
      <c r="H2893" s="20">
        <f>IF(gesamt!C2893="",0,gesamt!K2893)</f>
        <v>0</v>
      </c>
      <c r="I2893" s="19">
        <f t="shared" si="177"/>
        <v>176</v>
      </c>
      <c r="J2893" s="22">
        <f t="shared" si="174"/>
        <v>2892</v>
      </c>
      <c r="K2893" s="21">
        <f t="shared" ca="1" si="175"/>
        <v>1</v>
      </c>
      <c r="L2893" s="21">
        <f ca="1">IF(K2893=0,"",COUNTIF($K$2:K2893,"&gt;0"))</f>
        <v>2892</v>
      </c>
      <c r="M2893" s="50" t="str">
        <f t="shared" ca="1" si="176"/>
        <v>Eintrag 2892</v>
      </c>
    </row>
    <row r="2894" spans="1:13" s="18" customFormat="1" ht="14.25" x14ac:dyDescent="0.2">
      <c r="A2894" s="18" t="str">
        <f>IF(gesamt!C2894="",CONCATENATE("Eintrag ",J2894),gesamt!A2894)</f>
        <v>Eintrag 2893</v>
      </c>
      <c r="B2894" s="18">
        <v>100</v>
      </c>
      <c r="C2894" s="19">
        <f>IF(gesamt!C2894="",100,gesamt!D2894)</f>
        <v>100</v>
      </c>
      <c r="D2894" s="20">
        <f>IF(gesamt!C2894="",10,gesamt!G2894)</f>
        <v>10</v>
      </c>
      <c r="E2894" s="20">
        <f>IF(gesamt!C2894="",10,gesamt!H2894)</f>
        <v>10</v>
      </c>
      <c r="F2894" s="20">
        <f>IF(gesamt!C2894="",10,gesamt!I2894)</f>
        <v>10</v>
      </c>
      <c r="G2894" s="20">
        <f>IF(gesamt!C2894="",0,gesamt!J2894)</f>
        <v>0</v>
      </c>
      <c r="H2894" s="20">
        <f>IF(gesamt!C2894="",0,gesamt!K2894)</f>
        <v>0</v>
      </c>
      <c r="I2894" s="19">
        <f t="shared" si="177"/>
        <v>176</v>
      </c>
      <c r="J2894" s="22">
        <f t="shared" si="174"/>
        <v>2893</v>
      </c>
      <c r="K2894" s="21">
        <f t="shared" ca="1" si="175"/>
        <v>1</v>
      </c>
      <c r="L2894" s="21">
        <f ca="1">IF(K2894=0,"",COUNTIF($K$2:K2894,"&gt;0"))</f>
        <v>2893</v>
      </c>
      <c r="M2894" s="50" t="str">
        <f t="shared" ca="1" si="176"/>
        <v>Eintrag 2893</v>
      </c>
    </row>
    <row r="2895" spans="1:13" s="18" customFormat="1" ht="14.25" x14ac:dyDescent="0.2">
      <c r="A2895" s="18" t="str">
        <f>IF(gesamt!C2895="",CONCATENATE("Eintrag ",J2895),gesamt!A2895)</f>
        <v>Eintrag 2894</v>
      </c>
      <c r="B2895" s="18">
        <v>100</v>
      </c>
      <c r="C2895" s="19">
        <f>IF(gesamt!C2895="",100,gesamt!D2895)</f>
        <v>100</v>
      </c>
      <c r="D2895" s="20">
        <f>IF(gesamt!C2895="",10,gesamt!G2895)</f>
        <v>10</v>
      </c>
      <c r="E2895" s="20">
        <f>IF(gesamt!C2895="",10,gesamt!H2895)</f>
        <v>10</v>
      </c>
      <c r="F2895" s="20">
        <f>IF(gesamt!C2895="",10,gesamt!I2895)</f>
        <v>10</v>
      </c>
      <c r="G2895" s="20">
        <f>IF(gesamt!C2895="",0,gesamt!J2895)</f>
        <v>0</v>
      </c>
      <c r="H2895" s="20">
        <f>IF(gesamt!C2895="",0,gesamt!K2895)</f>
        <v>0</v>
      </c>
      <c r="I2895" s="19">
        <f t="shared" si="177"/>
        <v>176</v>
      </c>
      <c r="J2895" s="22">
        <f t="shared" si="174"/>
        <v>2894</v>
      </c>
      <c r="K2895" s="21">
        <f t="shared" ca="1" si="175"/>
        <v>1</v>
      </c>
      <c r="L2895" s="21">
        <f ca="1">IF(K2895=0,"",COUNTIF($K$2:K2895,"&gt;0"))</f>
        <v>2894</v>
      </c>
      <c r="M2895" s="50" t="str">
        <f t="shared" ca="1" si="176"/>
        <v>Eintrag 2894</v>
      </c>
    </row>
    <row r="2896" spans="1:13" s="18" customFormat="1" ht="14.25" x14ac:dyDescent="0.2">
      <c r="A2896" s="18" t="str">
        <f>IF(gesamt!C2896="",CONCATENATE("Eintrag ",J2896),gesamt!A2896)</f>
        <v>Eintrag 2895</v>
      </c>
      <c r="B2896" s="18">
        <v>100</v>
      </c>
      <c r="C2896" s="19">
        <f>IF(gesamt!C2896="",100,gesamt!D2896)</f>
        <v>100</v>
      </c>
      <c r="D2896" s="20">
        <f>IF(gesamt!C2896="",10,gesamt!G2896)</f>
        <v>10</v>
      </c>
      <c r="E2896" s="20">
        <f>IF(gesamt!C2896="",10,gesamt!H2896)</f>
        <v>10</v>
      </c>
      <c r="F2896" s="20">
        <f>IF(gesamt!C2896="",10,gesamt!I2896)</f>
        <v>10</v>
      </c>
      <c r="G2896" s="20">
        <f>IF(gesamt!C2896="",0,gesamt!J2896)</f>
        <v>0</v>
      </c>
      <c r="H2896" s="20">
        <f>IF(gesamt!C2896="",0,gesamt!K2896)</f>
        <v>0</v>
      </c>
      <c r="I2896" s="19">
        <f t="shared" si="177"/>
        <v>176</v>
      </c>
      <c r="J2896" s="22">
        <f t="shared" si="174"/>
        <v>2895</v>
      </c>
      <c r="K2896" s="21">
        <f t="shared" ca="1" si="175"/>
        <v>1</v>
      </c>
      <c r="L2896" s="21">
        <f ca="1">IF(K2896=0,"",COUNTIF($K$2:K2896,"&gt;0"))</f>
        <v>2895</v>
      </c>
      <c r="M2896" s="50" t="str">
        <f t="shared" ca="1" si="176"/>
        <v>Eintrag 2895</v>
      </c>
    </row>
    <row r="2897" spans="1:13" s="18" customFormat="1" ht="14.25" x14ac:dyDescent="0.2">
      <c r="A2897" s="18" t="str">
        <f>IF(gesamt!C2897="",CONCATENATE("Eintrag ",J2897),gesamt!A2897)</f>
        <v>Eintrag 2896</v>
      </c>
      <c r="B2897" s="18">
        <v>100</v>
      </c>
      <c r="C2897" s="19">
        <f>IF(gesamt!C2897="",100,gesamt!D2897)</f>
        <v>100</v>
      </c>
      <c r="D2897" s="20">
        <f>IF(gesamt!C2897="",10,gesamt!G2897)</f>
        <v>10</v>
      </c>
      <c r="E2897" s="20">
        <f>IF(gesamt!C2897="",10,gesamt!H2897)</f>
        <v>10</v>
      </c>
      <c r="F2897" s="20">
        <f>IF(gesamt!C2897="",10,gesamt!I2897)</f>
        <v>10</v>
      </c>
      <c r="G2897" s="20">
        <f>IF(gesamt!C2897="",0,gesamt!J2897)</f>
        <v>0</v>
      </c>
      <c r="H2897" s="20">
        <f>IF(gesamt!C2897="",0,gesamt!K2897)</f>
        <v>0</v>
      </c>
      <c r="I2897" s="19">
        <f t="shared" si="177"/>
        <v>176</v>
      </c>
      <c r="J2897" s="22">
        <f t="shared" si="174"/>
        <v>2896</v>
      </c>
      <c r="K2897" s="21">
        <f t="shared" ca="1" si="175"/>
        <v>1</v>
      </c>
      <c r="L2897" s="21">
        <f ca="1">IF(K2897=0,"",COUNTIF($K$2:K2897,"&gt;0"))</f>
        <v>2896</v>
      </c>
      <c r="M2897" s="50" t="str">
        <f t="shared" ca="1" si="176"/>
        <v>Eintrag 2896</v>
      </c>
    </row>
    <row r="2898" spans="1:13" s="18" customFormat="1" ht="14.25" x14ac:dyDescent="0.2">
      <c r="A2898" s="18" t="str">
        <f>IF(gesamt!C2898="",CONCATENATE("Eintrag ",J2898),gesamt!A2898)</f>
        <v>Eintrag 2897</v>
      </c>
      <c r="B2898" s="18">
        <v>100</v>
      </c>
      <c r="C2898" s="19">
        <f>IF(gesamt!C2898="",100,gesamt!D2898)</f>
        <v>100</v>
      </c>
      <c r="D2898" s="20">
        <f>IF(gesamt!C2898="",10,gesamt!G2898)</f>
        <v>10</v>
      </c>
      <c r="E2898" s="20">
        <f>IF(gesamt!C2898="",10,gesamt!H2898)</f>
        <v>10</v>
      </c>
      <c r="F2898" s="20">
        <f>IF(gesamt!C2898="",10,gesamt!I2898)</f>
        <v>10</v>
      </c>
      <c r="G2898" s="20">
        <f>IF(gesamt!C2898="",0,gesamt!J2898)</f>
        <v>0</v>
      </c>
      <c r="H2898" s="20">
        <f>IF(gesamt!C2898="",0,gesamt!K2898)</f>
        <v>0</v>
      </c>
      <c r="I2898" s="19">
        <f t="shared" si="177"/>
        <v>176</v>
      </c>
      <c r="J2898" s="22">
        <f t="shared" si="174"/>
        <v>2897</v>
      </c>
      <c r="K2898" s="21">
        <f t="shared" ca="1" si="175"/>
        <v>1</v>
      </c>
      <c r="L2898" s="21">
        <f ca="1">IF(K2898=0,"",COUNTIF($K$2:K2898,"&gt;0"))</f>
        <v>2897</v>
      </c>
      <c r="M2898" s="50" t="str">
        <f t="shared" ca="1" si="176"/>
        <v>Eintrag 2897</v>
      </c>
    </row>
    <row r="2899" spans="1:13" s="18" customFormat="1" ht="14.25" x14ac:dyDescent="0.2">
      <c r="A2899" s="18" t="str">
        <f>IF(gesamt!C2899="",CONCATENATE("Eintrag ",J2899),gesamt!A2899)</f>
        <v>Eintrag 2898</v>
      </c>
      <c r="B2899" s="18">
        <v>100</v>
      </c>
      <c r="C2899" s="19">
        <f>IF(gesamt!C2899="",100,gesamt!D2899)</f>
        <v>100</v>
      </c>
      <c r="D2899" s="20">
        <f>IF(gesamt!C2899="",10,gesamt!G2899)</f>
        <v>10</v>
      </c>
      <c r="E2899" s="20">
        <f>IF(gesamt!C2899="",10,gesamt!H2899)</f>
        <v>10</v>
      </c>
      <c r="F2899" s="20">
        <f>IF(gesamt!C2899="",10,gesamt!I2899)</f>
        <v>10</v>
      </c>
      <c r="G2899" s="20">
        <f>IF(gesamt!C2899="",0,gesamt!J2899)</f>
        <v>0</v>
      </c>
      <c r="H2899" s="20">
        <f>IF(gesamt!C2899="",0,gesamt!K2899)</f>
        <v>0</v>
      </c>
      <c r="I2899" s="19">
        <f t="shared" si="177"/>
        <v>176</v>
      </c>
      <c r="J2899" s="22">
        <f t="shared" si="174"/>
        <v>2898</v>
      </c>
      <c r="K2899" s="21">
        <f t="shared" ca="1" si="175"/>
        <v>1</v>
      </c>
      <c r="L2899" s="21">
        <f ca="1">IF(K2899=0,"",COUNTIF($K$2:K2899,"&gt;0"))</f>
        <v>2898</v>
      </c>
      <c r="M2899" s="50" t="str">
        <f t="shared" ca="1" si="176"/>
        <v>Eintrag 2898</v>
      </c>
    </row>
    <row r="2900" spans="1:13" s="18" customFormat="1" ht="14.25" x14ac:dyDescent="0.2">
      <c r="A2900" s="18" t="str">
        <f>IF(gesamt!C2900="",CONCATENATE("Eintrag ",J2900),gesamt!A2900)</f>
        <v>Eintrag 2899</v>
      </c>
      <c r="B2900" s="18">
        <v>100</v>
      </c>
      <c r="C2900" s="19">
        <f>IF(gesamt!C2900="",100,gesamt!D2900)</f>
        <v>100</v>
      </c>
      <c r="D2900" s="20">
        <f>IF(gesamt!C2900="",10,gesamt!G2900)</f>
        <v>10</v>
      </c>
      <c r="E2900" s="20">
        <f>IF(gesamt!C2900="",10,gesamt!H2900)</f>
        <v>10</v>
      </c>
      <c r="F2900" s="20">
        <f>IF(gesamt!C2900="",10,gesamt!I2900)</f>
        <v>10</v>
      </c>
      <c r="G2900" s="20">
        <f>IF(gesamt!C2900="",0,gesamt!J2900)</f>
        <v>0</v>
      </c>
      <c r="H2900" s="20">
        <f>IF(gesamt!C2900="",0,gesamt!K2900)</f>
        <v>0</v>
      </c>
      <c r="I2900" s="19">
        <f t="shared" si="177"/>
        <v>176</v>
      </c>
      <c r="J2900" s="22">
        <f t="shared" si="174"/>
        <v>2899</v>
      </c>
      <c r="K2900" s="21">
        <f t="shared" ca="1" si="175"/>
        <v>1</v>
      </c>
      <c r="L2900" s="21">
        <f ca="1">IF(K2900=0,"",COUNTIF($K$2:K2900,"&gt;0"))</f>
        <v>2899</v>
      </c>
      <c r="M2900" s="50" t="str">
        <f t="shared" ca="1" si="176"/>
        <v>Eintrag 2899</v>
      </c>
    </row>
    <row r="2901" spans="1:13" s="18" customFormat="1" ht="14.25" x14ac:dyDescent="0.2">
      <c r="A2901" s="18" t="str">
        <f>IF(gesamt!C2901="",CONCATENATE("Eintrag ",J2901),gesamt!A2901)</f>
        <v>Eintrag 2900</v>
      </c>
      <c r="B2901" s="18">
        <v>100</v>
      </c>
      <c r="C2901" s="19">
        <f>IF(gesamt!C2901="",100,gesamt!D2901)</f>
        <v>100</v>
      </c>
      <c r="D2901" s="20">
        <f>IF(gesamt!C2901="",10,gesamt!G2901)</f>
        <v>10</v>
      </c>
      <c r="E2901" s="20">
        <f>IF(gesamt!C2901="",10,gesamt!H2901)</f>
        <v>10</v>
      </c>
      <c r="F2901" s="20">
        <f>IF(gesamt!C2901="",10,gesamt!I2901)</f>
        <v>10</v>
      </c>
      <c r="G2901" s="20">
        <f>IF(gesamt!C2901="",0,gesamt!J2901)</f>
        <v>0</v>
      </c>
      <c r="H2901" s="20">
        <f>IF(gesamt!C2901="",0,gesamt!K2901)</f>
        <v>0</v>
      </c>
      <c r="I2901" s="19">
        <f t="shared" si="177"/>
        <v>176</v>
      </c>
      <c r="J2901" s="22">
        <f t="shared" si="174"/>
        <v>2900</v>
      </c>
      <c r="K2901" s="21">
        <f t="shared" ca="1" si="175"/>
        <v>1</v>
      </c>
      <c r="L2901" s="21">
        <f ca="1">IF(K2901=0,"",COUNTIF($K$2:K2901,"&gt;0"))</f>
        <v>2900</v>
      </c>
      <c r="M2901" s="50" t="str">
        <f t="shared" ca="1" si="176"/>
        <v>Eintrag 2900</v>
      </c>
    </row>
    <row r="2902" spans="1:13" s="18" customFormat="1" ht="14.25" x14ac:dyDescent="0.2">
      <c r="A2902" s="18" t="str">
        <f>IF(gesamt!C2902="",CONCATENATE("Eintrag ",J2902),gesamt!A2902)</f>
        <v>Eintrag 2901</v>
      </c>
      <c r="B2902" s="18">
        <v>100</v>
      </c>
      <c r="C2902" s="19">
        <f>IF(gesamt!C2902="",100,gesamt!D2902)</f>
        <v>100</v>
      </c>
      <c r="D2902" s="20">
        <f>IF(gesamt!C2902="",10,gesamt!G2902)</f>
        <v>10</v>
      </c>
      <c r="E2902" s="20">
        <f>IF(gesamt!C2902="",10,gesamt!H2902)</f>
        <v>10</v>
      </c>
      <c r="F2902" s="20">
        <f>IF(gesamt!C2902="",10,gesamt!I2902)</f>
        <v>10</v>
      </c>
      <c r="G2902" s="20">
        <f>IF(gesamt!C2902="",0,gesamt!J2902)</f>
        <v>0</v>
      </c>
      <c r="H2902" s="20">
        <f>IF(gesamt!C2902="",0,gesamt!K2902)</f>
        <v>0</v>
      </c>
      <c r="I2902" s="19">
        <f t="shared" si="177"/>
        <v>176</v>
      </c>
      <c r="J2902" s="22">
        <f t="shared" si="174"/>
        <v>2901</v>
      </c>
      <c r="K2902" s="21">
        <f t="shared" ca="1" si="175"/>
        <v>1</v>
      </c>
      <c r="L2902" s="21">
        <f ca="1">IF(K2902=0,"",COUNTIF($K$2:K2902,"&gt;0"))</f>
        <v>2901</v>
      </c>
      <c r="M2902" s="50" t="str">
        <f t="shared" ca="1" si="176"/>
        <v>Eintrag 2901</v>
      </c>
    </row>
    <row r="2903" spans="1:13" s="18" customFormat="1" ht="14.25" x14ac:dyDescent="0.2">
      <c r="A2903" s="18" t="str">
        <f>IF(gesamt!C2903="",CONCATENATE("Eintrag ",J2903),gesamt!A2903)</f>
        <v>Eintrag 2902</v>
      </c>
      <c r="B2903" s="18">
        <v>100</v>
      </c>
      <c r="C2903" s="19">
        <f>IF(gesamt!C2903="",100,gesamt!D2903)</f>
        <v>100</v>
      </c>
      <c r="D2903" s="20">
        <f>IF(gesamt!C2903="",10,gesamt!G2903)</f>
        <v>10</v>
      </c>
      <c r="E2903" s="20">
        <f>IF(gesamt!C2903="",10,gesamt!H2903)</f>
        <v>10</v>
      </c>
      <c r="F2903" s="20">
        <f>IF(gesamt!C2903="",10,gesamt!I2903)</f>
        <v>10</v>
      </c>
      <c r="G2903" s="20">
        <f>IF(gesamt!C2903="",0,gesamt!J2903)</f>
        <v>0</v>
      </c>
      <c r="H2903" s="20">
        <f>IF(gesamt!C2903="",0,gesamt!K2903)</f>
        <v>0</v>
      </c>
      <c r="I2903" s="19">
        <f t="shared" si="177"/>
        <v>176</v>
      </c>
      <c r="J2903" s="22">
        <f t="shared" si="174"/>
        <v>2902</v>
      </c>
      <c r="K2903" s="21">
        <f t="shared" ca="1" si="175"/>
        <v>1</v>
      </c>
      <c r="L2903" s="21">
        <f ca="1">IF(K2903=0,"",COUNTIF($K$2:K2903,"&gt;0"))</f>
        <v>2902</v>
      </c>
      <c r="M2903" s="50" t="str">
        <f t="shared" ca="1" si="176"/>
        <v>Eintrag 2902</v>
      </c>
    </row>
    <row r="2904" spans="1:13" s="18" customFormat="1" ht="14.25" x14ac:dyDescent="0.2">
      <c r="A2904" s="18" t="str">
        <f>IF(gesamt!C2904="",CONCATENATE("Eintrag ",J2904),gesamt!A2904)</f>
        <v>Eintrag 2903</v>
      </c>
      <c r="B2904" s="18">
        <v>100</v>
      </c>
      <c r="C2904" s="19">
        <f>IF(gesamt!C2904="",100,gesamt!D2904)</f>
        <v>100</v>
      </c>
      <c r="D2904" s="20">
        <f>IF(gesamt!C2904="",10,gesamt!G2904)</f>
        <v>10</v>
      </c>
      <c r="E2904" s="20">
        <f>IF(gesamt!C2904="",10,gesamt!H2904)</f>
        <v>10</v>
      </c>
      <c r="F2904" s="20">
        <f>IF(gesamt!C2904="",10,gesamt!I2904)</f>
        <v>10</v>
      </c>
      <c r="G2904" s="20">
        <f>IF(gesamt!C2904="",0,gesamt!J2904)</f>
        <v>0</v>
      </c>
      <c r="H2904" s="20">
        <f>IF(gesamt!C2904="",0,gesamt!K2904)</f>
        <v>0</v>
      </c>
      <c r="I2904" s="19">
        <f t="shared" si="177"/>
        <v>176</v>
      </c>
      <c r="J2904" s="22">
        <f t="shared" si="174"/>
        <v>2903</v>
      </c>
      <c r="K2904" s="21">
        <f t="shared" ca="1" si="175"/>
        <v>1</v>
      </c>
      <c r="L2904" s="21">
        <f ca="1">IF(K2904=0,"",COUNTIF($K$2:K2904,"&gt;0"))</f>
        <v>2903</v>
      </c>
      <c r="M2904" s="50" t="str">
        <f t="shared" ca="1" si="176"/>
        <v>Eintrag 2903</v>
      </c>
    </row>
    <row r="2905" spans="1:13" s="18" customFormat="1" ht="14.25" x14ac:dyDescent="0.2">
      <c r="A2905" s="18" t="str">
        <f>IF(gesamt!C2905="",CONCATENATE("Eintrag ",J2905),gesamt!A2905)</f>
        <v>Eintrag 2904</v>
      </c>
      <c r="B2905" s="18">
        <v>100</v>
      </c>
      <c r="C2905" s="19">
        <f>IF(gesamt!C2905="",100,gesamt!D2905)</f>
        <v>100</v>
      </c>
      <c r="D2905" s="20">
        <f>IF(gesamt!C2905="",10,gesamt!G2905)</f>
        <v>10</v>
      </c>
      <c r="E2905" s="20">
        <f>IF(gesamt!C2905="",10,gesamt!H2905)</f>
        <v>10</v>
      </c>
      <c r="F2905" s="20">
        <f>IF(gesamt!C2905="",10,gesamt!I2905)</f>
        <v>10</v>
      </c>
      <c r="G2905" s="20">
        <f>IF(gesamt!C2905="",0,gesamt!J2905)</f>
        <v>0</v>
      </c>
      <c r="H2905" s="20">
        <f>IF(gesamt!C2905="",0,gesamt!K2905)</f>
        <v>0</v>
      </c>
      <c r="I2905" s="19">
        <f t="shared" si="177"/>
        <v>176</v>
      </c>
      <c r="J2905" s="22">
        <f t="shared" si="174"/>
        <v>2904</v>
      </c>
      <c r="K2905" s="21">
        <f t="shared" ca="1" si="175"/>
        <v>1</v>
      </c>
      <c r="L2905" s="21">
        <f ca="1">IF(K2905=0,"",COUNTIF($K$2:K2905,"&gt;0"))</f>
        <v>2904</v>
      </c>
      <c r="M2905" s="50" t="str">
        <f t="shared" ca="1" si="176"/>
        <v>Eintrag 2904</v>
      </c>
    </row>
    <row r="2906" spans="1:13" s="18" customFormat="1" ht="14.25" x14ac:dyDescent="0.2">
      <c r="A2906" s="18" t="str">
        <f>IF(gesamt!C2906="",CONCATENATE("Eintrag ",J2906),gesamt!A2906)</f>
        <v>Eintrag 2905</v>
      </c>
      <c r="B2906" s="18">
        <v>100</v>
      </c>
      <c r="C2906" s="19">
        <f>IF(gesamt!C2906="",100,gesamt!D2906)</f>
        <v>100</v>
      </c>
      <c r="D2906" s="20">
        <f>IF(gesamt!C2906="",10,gesamt!G2906)</f>
        <v>10</v>
      </c>
      <c r="E2906" s="20">
        <f>IF(gesamt!C2906="",10,gesamt!H2906)</f>
        <v>10</v>
      </c>
      <c r="F2906" s="20">
        <f>IF(gesamt!C2906="",10,gesamt!I2906)</f>
        <v>10</v>
      </c>
      <c r="G2906" s="20">
        <f>IF(gesamt!C2906="",0,gesamt!J2906)</f>
        <v>0</v>
      </c>
      <c r="H2906" s="20">
        <f>IF(gesamt!C2906="",0,gesamt!K2906)</f>
        <v>0</v>
      </c>
      <c r="I2906" s="19">
        <f t="shared" si="177"/>
        <v>176</v>
      </c>
      <c r="J2906" s="22">
        <f t="shared" si="174"/>
        <v>2905</v>
      </c>
      <c r="K2906" s="21">
        <f t="shared" ca="1" si="175"/>
        <v>1</v>
      </c>
      <c r="L2906" s="21">
        <f ca="1">IF(K2906=0,"",COUNTIF($K$2:K2906,"&gt;0"))</f>
        <v>2905</v>
      </c>
      <c r="M2906" s="50" t="str">
        <f t="shared" ca="1" si="176"/>
        <v>Eintrag 2905</v>
      </c>
    </row>
    <row r="2907" spans="1:13" s="18" customFormat="1" ht="14.25" x14ac:dyDescent="0.2">
      <c r="A2907" s="18" t="str">
        <f>IF(gesamt!C2907="",CONCATENATE("Eintrag ",J2907),gesamt!A2907)</f>
        <v>Eintrag 2906</v>
      </c>
      <c r="B2907" s="18">
        <v>100</v>
      </c>
      <c r="C2907" s="19">
        <f>IF(gesamt!C2907="",100,gesamt!D2907)</f>
        <v>100</v>
      </c>
      <c r="D2907" s="20">
        <f>IF(gesamt!C2907="",10,gesamt!G2907)</f>
        <v>10</v>
      </c>
      <c r="E2907" s="20">
        <f>IF(gesamt!C2907="",10,gesamt!H2907)</f>
        <v>10</v>
      </c>
      <c r="F2907" s="20">
        <f>IF(gesamt!C2907="",10,gesamt!I2907)</f>
        <v>10</v>
      </c>
      <c r="G2907" s="20">
        <f>IF(gesamt!C2907="",0,gesamt!J2907)</f>
        <v>0</v>
      </c>
      <c r="H2907" s="20">
        <f>IF(gesamt!C2907="",0,gesamt!K2907)</f>
        <v>0</v>
      </c>
      <c r="I2907" s="19">
        <f t="shared" si="177"/>
        <v>176</v>
      </c>
      <c r="J2907" s="22">
        <f t="shared" si="174"/>
        <v>2906</v>
      </c>
      <c r="K2907" s="21">
        <f t="shared" ca="1" si="175"/>
        <v>1</v>
      </c>
      <c r="L2907" s="21">
        <f ca="1">IF(K2907=0,"",COUNTIF($K$2:K2907,"&gt;0"))</f>
        <v>2906</v>
      </c>
      <c r="M2907" s="50" t="str">
        <f t="shared" ca="1" si="176"/>
        <v>Eintrag 2906</v>
      </c>
    </row>
    <row r="2908" spans="1:13" s="18" customFormat="1" ht="14.25" x14ac:dyDescent="0.2">
      <c r="A2908" s="18" t="str">
        <f>IF(gesamt!C2908="",CONCATENATE("Eintrag ",J2908),gesamt!A2908)</f>
        <v>Eintrag 2907</v>
      </c>
      <c r="B2908" s="18">
        <v>100</v>
      </c>
      <c r="C2908" s="19">
        <f>IF(gesamt!C2908="",100,gesamt!D2908)</f>
        <v>100</v>
      </c>
      <c r="D2908" s="20">
        <f>IF(gesamt!C2908="",10,gesamt!G2908)</f>
        <v>10</v>
      </c>
      <c r="E2908" s="20">
        <f>IF(gesamt!C2908="",10,gesamt!H2908)</f>
        <v>10</v>
      </c>
      <c r="F2908" s="20">
        <f>IF(gesamt!C2908="",10,gesamt!I2908)</f>
        <v>10</v>
      </c>
      <c r="G2908" s="20">
        <f>IF(gesamt!C2908="",0,gesamt!J2908)</f>
        <v>0</v>
      </c>
      <c r="H2908" s="20">
        <f>IF(gesamt!C2908="",0,gesamt!K2908)</f>
        <v>0</v>
      </c>
      <c r="I2908" s="19">
        <f t="shared" si="177"/>
        <v>176</v>
      </c>
      <c r="J2908" s="22">
        <f t="shared" si="174"/>
        <v>2907</v>
      </c>
      <c r="K2908" s="21">
        <f t="shared" ca="1" si="175"/>
        <v>1</v>
      </c>
      <c r="L2908" s="21">
        <f ca="1">IF(K2908=0,"",COUNTIF($K$2:K2908,"&gt;0"))</f>
        <v>2907</v>
      </c>
      <c r="M2908" s="50" t="str">
        <f t="shared" ca="1" si="176"/>
        <v>Eintrag 2907</v>
      </c>
    </row>
    <row r="2909" spans="1:13" s="18" customFormat="1" ht="14.25" x14ac:dyDescent="0.2">
      <c r="A2909" s="18" t="str">
        <f>IF(gesamt!C2909="",CONCATENATE("Eintrag ",J2909),gesamt!A2909)</f>
        <v>Eintrag 2908</v>
      </c>
      <c r="B2909" s="18">
        <v>100</v>
      </c>
      <c r="C2909" s="19">
        <f>IF(gesamt!C2909="",100,gesamt!D2909)</f>
        <v>100</v>
      </c>
      <c r="D2909" s="20">
        <f>IF(gesamt!C2909="",10,gesamt!G2909)</f>
        <v>10</v>
      </c>
      <c r="E2909" s="20">
        <f>IF(gesamt!C2909="",10,gesamt!H2909)</f>
        <v>10</v>
      </c>
      <c r="F2909" s="20">
        <f>IF(gesamt!C2909="",10,gesamt!I2909)</f>
        <v>10</v>
      </c>
      <c r="G2909" s="20">
        <f>IF(gesamt!C2909="",0,gesamt!J2909)</f>
        <v>0</v>
      </c>
      <c r="H2909" s="20">
        <f>IF(gesamt!C2909="",0,gesamt!K2909)</f>
        <v>0</v>
      </c>
      <c r="I2909" s="19">
        <f t="shared" si="177"/>
        <v>176</v>
      </c>
      <c r="J2909" s="22">
        <f t="shared" si="174"/>
        <v>2908</v>
      </c>
      <c r="K2909" s="21">
        <f t="shared" ca="1" si="175"/>
        <v>1</v>
      </c>
      <c r="L2909" s="21">
        <f ca="1">IF(K2909=0,"",COUNTIF($K$2:K2909,"&gt;0"))</f>
        <v>2908</v>
      </c>
      <c r="M2909" s="50" t="str">
        <f t="shared" ca="1" si="176"/>
        <v>Eintrag 2908</v>
      </c>
    </row>
    <row r="2910" spans="1:13" s="18" customFormat="1" ht="14.25" x14ac:dyDescent="0.2">
      <c r="A2910" s="18" t="str">
        <f>IF(gesamt!C2910="",CONCATENATE("Eintrag ",J2910),gesamt!A2910)</f>
        <v>Eintrag 2909</v>
      </c>
      <c r="B2910" s="18">
        <v>100</v>
      </c>
      <c r="C2910" s="19">
        <f>IF(gesamt!C2910="",100,gesamt!D2910)</f>
        <v>100</v>
      </c>
      <c r="D2910" s="20">
        <f>IF(gesamt!C2910="",10,gesamt!G2910)</f>
        <v>10</v>
      </c>
      <c r="E2910" s="20">
        <f>IF(gesamt!C2910="",10,gesamt!H2910)</f>
        <v>10</v>
      </c>
      <c r="F2910" s="20">
        <f>IF(gesamt!C2910="",10,gesamt!I2910)</f>
        <v>10</v>
      </c>
      <c r="G2910" s="20">
        <f>IF(gesamt!C2910="",0,gesamt!J2910)</f>
        <v>0</v>
      </c>
      <c r="H2910" s="20">
        <f>IF(gesamt!C2910="",0,gesamt!K2910)</f>
        <v>0</v>
      </c>
      <c r="I2910" s="19">
        <f t="shared" si="177"/>
        <v>176</v>
      </c>
      <c r="J2910" s="22">
        <f t="shared" si="174"/>
        <v>2909</v>
      </c>
      <c r="K2910" s="21">
        <f t="shared" ca="1" si="175"/>
        <v>1</v>
      </c>
      <c r="L2910" s="21">
        <f ca="1">IF(K2910=0,"",COUNTIF($K$2:K2910,"&gt;0"))</f>
        <v>2909</v>
      </c>
      <c r="M2910" s="50" t="str">
        <f t="shared" ca="1" si="176"/>
        <v>Eintrag 2909</v>
      </c>
    </row>
    <row r="2911" spans="1:13" s="18" customFormat="1" ht="14.25" x14ac:dyDescent="0.2">
      <c r="A2911" s="18" t="str">
        <f>IF(gesamt!C2911="",CONCATENATE("Eintrag ",J2911),gesamt!A2911)</f>
        <v>Eintrag 2910</v>
      </c>
      <c r="B2911" s="18">
        <v>100</v>
      </c>
      <c r="C2911" s="19">
        <f>IF(gesamt!C2911="",100,gesamt!D2911)</f>
        <v>100</v>
      </c>
      <c r="D2911" s="20">
        <f>IF(gesamt!C2911="",10,gesamt!G2911)</f>
        <v>10</v>
      </c>
      <c r="E2911" s="20">
        <f>IF(gesamt!C2911="",10,gesamt!H2911)</f>
        <v>10</v>
      </c>
      <c r="F2911" s="20">
        <f>IF(gesamt!C2911="",10,gesamt!I2911)</f>
        <v>10</v>
      </c>
      <c r="G2911" s="20">
        <f>IF(gesamt!C2911="",0,gesamt!J2911)</f>
        <v>0</v>
      </c>
      <c r="H2911" s="20">
        <f>IF(gesamt!C2911="",0,gesamt!K2911)</f>
        <v>0</v>
      </c>
      <c r="I2911" s="19">
        <f t="shared" si="177"/>
        <v>176</v>
      </c>
      <c r="J2911" s="22">
        <f t="shared" si="174"/>
        <v>2910</v>
      </c>
      <c r="K2911" s="21">
        <f t="shared" ca="1" si="175"/>
        <v>1</v>
      </c>
      <c r="L2911" s="21">
        <f ca="1">IF(K2911=0,"",COUNTIF($K$2:K2911,"&gt;0"))</f>
        <v>2910</v>
      </c>
      <c r="M2911" s="50" t="str">
        <f t="shared" ca="1" si="176"/>
        <v>Eintrag 2910</v>
      </c>
    </row>
    <row r="2912" spans="1:13" s="18" customFormat="1" ht="14.25" x14ac:dyDescent="0.2">
      <c r="A2912" s="18" t="str">
        <f>IF(gesamt!C2912="",CONCATENATE("Eintrag ",J2912),gesamt!A2912)</f>
        <v>Eintrag 2911</v>
      </c>
      <c r="B2912" s="18">
        <v>100</v>
      </c>
      <c r="C2912" s="19">
        <f>IF(gesamt!C2912="",100,gesamt!D2912)</f>
        <v>100</v>
      </c>
      <c r="D2912" s="20">
        <f>IF(gesamt!C2912="",10,gesamt!G2912)</f>
        <v>10</v>
      </c>
      <c r="E2912" s="20">
        <f>IF(gesamt!C2912="",10,gesamt!H2912)</f>
        <v>10</v>
      </c>
      <c r="F2912" s="20">
        <f>IF(gesamt!C2912="",10,gesamt!I2912)</f>
        <v>10</v>
      </c>
      <c r="G2912" s="20">
        <f>IF(gesamt!C2912="",0,gesamt!J2912)</f>
        <v>0</v>
      </c>
      <c r="H2912" s="20">
        <f>IF(gesamt!C2912="",0,gesamt!K2912)</f>
        <v>0</v>
      </c>
      <c r="I2912" s="19">
        <f t="shared" si="177"/>
        <v>176</v>
      </c>
      <c r="J2912" s="22">
        <f t="shared" si="174"/>
        <v>2911</v>
      </c>
      <c r="K2912" s="21">
        <f t="shared" ca="1" si="175"/>
        <v>1</v>
      </c>
      <c r="L2912" s="21">
        <f ca="1">IF(K2912=0,"",COUNTIF($K$2:K2912,"&gt;0"))</f>
        <v>2911</v>
      </c>
      <c r="M2912" s="50" t="str">
        <f t="shared" ca="1" si="176"/>
        <v>Eintrag 2911</v>
      </c>
    </row>
    <row r="2913" spans="1:13" s="18" customFormat="1" ht="14.25" x14ac:dyDescent="0.2">
      <c r="A2913" s="18" t="str">
        <f>IF(gesamt!C2913="",CONCATENATE("Eintrag ",J2913),gesamt!A2913)</f>
        <v>Eintrag 2912</v>
      </c>
      <c r="B2913" s="18">
        <v>100</v>
      </c>
      <c r="C2913" s="19">
        <f>IF(gesamt!C2913="",100,gesamt!D2913)</f>
        <v>100</v>
      </c>
      <c r="D2913" s="20">
        <f>IF(gesamt!C2913="",10,gesamt!G2913)</f>
        <v>10</v>
      </c>
      <c r="E2913" s="20">
        <f>IF(gesamt!C2913="",10,gesamt!H2913)</f>
        <v>10</v>
      </c>
      <c r="F2913" s="20">
        <f>IF(gesamt!C2913="",10,gesamt!I2913)</f>
        <v>10</v>
      </c>
      <c r="G2913" s="20">
        <f>IF(gesamt!C2913="",0,gesamt!J2913)</f>
        <v>0</v>
      </c>
      <c r="H2913" s="20">
        <f>IF(gesamt!C2913="",0,gesamt!K2913)</f>
        <v>0</v>
      </c>
      <c r="I2913" s="19">
        <f t="shared" si="177"/>
        <v>176</v>
      </c>
      <c r="J2913" s="22">
        <f t="shared" si="174"/>
        <v>2912</v>
      </c>
      <c r="K2913" s="21">
        <f t="shared" ca="1" si="175"/>
        <v>1</v>
      </c>
      <c r="L2913" s="21">
        <f ca="1">IF(K2913=0,"",COUNTIF($K$2:K2913,"&gt;0"))</f>
        <v>2912</v>
      </c>
      <c r="M2913" s="50" t="str">
        <f t="shared" ca="1" si="176"/>
        <v>Eintrag 2912</v>
      </c>
    </row>
    <row r="2914" spans="1:13" s="18" customFormat="1" ht="14.25" x14ac:dyDescent="0.2">
      <c r="A2914" s="18" t="str">
        <f>IF(gesamt!C2914="",CONCATENATE("Eintrag ",J2914),gesamt!A2914)</f>
        <v>Eintrag 2913</v>
      </c>
      <c r="B2914" s="18">
        <v>100</v>
      </c>
      <c r="C2914" s="19">
        <f>IF(gesamt!C2914="",100,gesamt!D2914)</f>
        <v>100</v>
      </c>
      <c r="D2914" s="20">
        <f>IF(gesamt!C2914="",10,gesamt!G2914)</f>
        <v>10</v>
      </c>
      <c r="E2914" s="20">
        <f>IF(gesamt!C2914="",10,gesamt!H2914)</f>
        <v>10</v>
      </c>
      <c r="F2914" s="20">
        <f>IF(gesamt!C2914="",10,gesamt!I2914)</f>
        <v>10</v>
      </c>
      <c r="G2914" s="20">
        <f>IF(gesamt!C2914="",0,gesamt!J2914)</f>
        <v>0</v>
      </c>
      <c r="H2914" s="20">
        <f>IF(gesamt!C2914="",0,gesamt!K2914)</f>
        <v>0</v>
      </c>
      <c r="I2914" s="19">
        <f t="shared" si="177"/>
        <v>176</v>
      </c>
      <c r="J2914" s="22">
        <f t="shared" si="174"/>
        <v>2913</v>
      </c>
      <c r="K2914" s="21">
        <f t="shared" ca="1" si="175"/>
        <v>1</v>
      </c>
      <c r="L2914" s="21">
        <f ca="1">IF(K2914=0,"",COUNTIF($K$2:K2914,"&gt;0"))</f>
        <v>2913</v>
      </c>
      <c r="M2914" s="50" t="str">
        <f t="shared" ca="1" si="176"/>
        <v>Eintrag 2913</v>
      </c>
    </row>
    <row r="2915" spans="1:13" s="18" customFormat="1" ht="14.25" x14ac:dyDescent="0.2">
      <c r="A2915" s="18" t="str">
        <f>IF(gesamt!C2915="",CONCATENATE("Eintrag ",J2915),gesamt!A2915)</f>
        <v>Eintrag 2914</v>
      </c>
      <c r="B2915" s="18">
        <v>100</v>
      </c>
      <c r="C2915" s="19">
        <f>IF(gesamt!C2915="",100,gesamt!D2915)</f>
        <v>100</v>
      </c>
      <c r="D2915" s="20">
        <f>IF(gesamt!C2915="",10,gesamt!G2915)</f>
        <v>10</v>
      </c>
      <c r="E2915" s="20">
        <f>IF(gesamt!C2915="",10,gesamt!H2915)</f>
        <v>10</v>
      </c>
      <c r="F2915" s="20">
        <f>IF(gesamt!C2915="",10,gesamt!I2915)</f>
        <v>10</v>
      </c>
      <c r="G2915" s="20">
        <f>IF(gesamt!C2915="",0,gesamt!J2915)</f>
        <v>0</v>
      </c>
      <c r="H2915" s="20">
        <f>IF(gesamt!C2915="",0,gesamt!K2915)</f>
        <v>0</v>
      </c>
      <c r="I2915" s="19">
        <f t="shared" si="177"/>
        <v>176</v>
      </c>
      <c r="J2915" s="22">
        <f t="shared" si="174"/>
        <v>2914</v>
      </c>
      <c r="K2915" s="21">
        <f t="shared" ca="1" si="175"/>
        <v>1</v>
      </c>
      <c r="L2915" s="21">
        <f ca="1">IF(K2915=0,"",COUNTIF($K$2:K2915,"&gt;0"))</f>
        <v>2914</v>
      </c>
      <c r="M2915" s="50" t="str">
        <f t="shared" ca="1" si="176"/>
        <v>Eintrag 2914</v>
      </c>
    </row>
    <row r="2916" spans="1:13" s="18" customFormat="1" ht="14.25" x14ac:dyDescent="0.2">
      <c r="A2916" s="18" t="str">
        <f>IF(gesamt!C2916="",CONCATENATE("Eintrag ",J2916),gesamt!A2916)</f>
        <v>Eintrag 2915</v>
      </c>
      <c r="B2916" s="18">
        <v>100</v>
      </c>
      <c r="C2916" s="19">
        <f>IF(gesamt!C2916="",100,gesamt!D2916)</f>
        <v>100</v>
      </c>
      <c r="D2916" s="20">
        <f>IF(gesamt!C2916="",10,gesamt!G2916)</f>
        <v>10</v>
      </c>
      <c r="E2916" s="20">
        <f>IF(gesamt!C2916="",10,gesamt!H2916)</f>
        <v>10</v>
      </c>
      <c r="F2916" s="20">
        <f>IF(gesamt!C2916="",10,gesamt!I2916)</f>
        <v>10</v>
      </c>
      <c r="G2916" s="20">
        <f>IF(gesamt!C2916="",0,gesamt!J2916)</f>
        <v>0</v>
      </c>
      <c r="H2916" s="20">
        <f>IF(gesamt!C2916="",0,gesamt!K2916)</f>
        <v>0</v>
      </c>
      <c r="I2916" s="19">
        <f t="shared" si="177"/>
        <v>176</v>
      </c>
      <c r="J2916" s="22">
        <f t="shared" si="174"/>
        <v>2915</v>
      </c>
      <c r="K2916" s="21">
        <f t="shared" ca="1" si="175"/>
        <v>1</v>
      </c>
      <c r="L2916" s="21">
        <f ca="1">IF(K2916=0,"",COUNTIF($K$2:K2916,"&gt;0"))</f>
        <v>2915</v>
      </c>
      <c r="M2916" s="50" t="str">
        <f t="shared" ca="1" si="176"/>
        <v>Eintrag 2915</v>
      </c>
    </row>
    <row r="2917" spans="1:13" s="18" customFormat="1" ht="14.25" x14ac:dyDescent="0.2">
      <c r="A2917" s="18" t="str">
        <f>IF(gesamt!C2917="",CONCATENATE("Eintrag ",J2917),gesamt!A2917)</f>
        <v>Eintrag 2916</v>
      </c>
      <c r="B2917" s="18">
        <v>100</v>
      </c>
      <c r="C2917" s="19">
        <f>IF(gesamt!C2917="",100,gesamt!D2917)</f>
        <v>100</v>
      </c>
      <c r="D2917" s="20">
        <f>IF(gesamt!C2917="",10,gesamt!G2917)</f>
        <v>10</v>
      </c>
      <c r="E2917" s="20">
        <f>IF(gesamt!C2917="",10,gesamt!H2917)</f>
        <v>10</v>
      </c>
      <c r="F2917" s="20">
        <f>IF(gesamt!C2917="",10,gesamt!I2917)</f>
        <v>10</v>
      </c>
      <c r="G2917" s="20">
        <f>IF(gesamt!C2917="",0,gesamt!J2917)</f>
        <v>0</v>
      </c>
      <c r="H2917" s="20">
        <f>IF(gesamt!C2917="",0,gesamt!K2917)</f>
        <v>0</v>
      </c>
      <c r="I2917" s="19">
        <f t="shared" si="177"/>
        <v>176</v>
      </c>
      <c r="J2917" s="22">
        <f t="shared" ref="J2917:J2980" si="178">J2916+1</f>
        <v>2916</v>
      </c>
      <c r="K2917" s="21">
        <f t="shared" ca="1" si="175"/>
        <v>1</v>
      </c>
      <c r="L2917" s="21">
        <f ca="1">IF(K2917=0,"",COUNTIF($K$2:K2917,"&gt;0"))</f>
        <v>2916</v>
      </c>
      <c r="M2917" s="50" t="str">
        <f t="shared" ca="1" si="176"/>
        <v>Eintrag 2916</v>
      </c>
    </row>
    <row r="2918" spans="1:13" s="18" customFormat="1" ht="14.25" x14ac:dyDescent="0.2">
      <c r="A2918" s="18" t="str">
        <f>IF(gesamt!C2918="",CONCATENATE("Eintrag ",J2918),gesamt!A2918)</f>
        <v>Eintrag 2917</v>
      </c>
      <c r="B2918" s="18">
        <v>100</v>
      </c>
      <c r="C2918" s="19">
        <f>IF(gesamt!C2918="",100,gesamt!D2918)</f>
        <v>100</v>
      </c>
      <c r="D2918" s="20">
        <f>IF(gesamt!C2918="",10,gesamt!G2918)</f>
        <v>10</v>
      </c>
      <c r="E2918" s="20">
        <f>IF(gesamt!C2918="",10,gesamt!H2918)</f>
        <v>10</v>
      </c>
      <c r="F2918" s="20">
        <f>IF(gesamt!C2918="",10,gesamt!I2918)</f>
        <v>10</v>
      </c>
      <c r="G2918" s="20">
        <f>IF(gesamt!C2918="",0,gesamt!J2918)</f>
        <v>0</v>
      </c>
      <c r="H2918" s="20">
        <f>IF(gesamt!C2918="",0,gesamt!K2918)</f>
        <v>0</v>
      </c>
      <c r="I2918" s="19">
        <f t="shared" si="177"/>
        <v>176</v>
      </c>
      <c r="J2918" s="22">
        <f t="shared" si="178"/>
        <v>2917</v>
      </c>
      <c r="K2918" s="21">
        <f t="shared" ca="1" si="175"/>
        <v>1</v>
      </c>
      <c r="L2918" s="21">
        <f ca="1">IF(K2918=0,"",COUNTIF($K$2:K2918,"&gt;0"))</f>
        <v>2917</v>
      </c>
      <c r="M2918" s="50" t="str">
        <f t="shared" ca="1" si="176"/>
        <v>Eintrag 2917</v>
      </c>
    </row>
    <row r="2919" spans="1:13" s="18" customFormat="1" ht="14.25" x14ac:dyDescent="0.2">
      <c r="A2919" s="18" t="str">
        <f>IF(gesamt!C2919="",CONCATENATE("Eintrag ",J2919),gesamt!A2919)</f>
        <v>Eintrag 2918</v>
      </c>
      <c r="B2919" s="18">
        <v>100</v>
      </c>
      <c r="C2919" s="19">
        <f>IF(gesamt!C2919="",100,gesamt!D2919)</f>
        <v>100</v>
      </c>
      <c r="D2919" s="20">
        <f>IF(gesamt!C2919="",10,gesamt!G2919)</f>
        <v>10</v>
      </c>
      <c r="E2919" s="20">
        <f>IF(gesamt!C2919="",10,gesamt!H2919)</f>
        <v>10</v>
      </c>
      <c r="F2919" s="20">
        <f>IF(gesamt!C2919="",10,gesamt!I2919)</f>
        <v>10</v>
      </c>
      <c r="G2919" s="20">
        <f>IF(gesamt!C2919="",0,gesamt!J2919)</f>
        <v>0</v>
      </c>
      <c r="H2919" s="20">
        <f>IF(gesamt!C2919="",0,gesamt!K2919)</f>
        <v>0</v>
      </c>
      <c r="I2919" s="19">
        <f t="shared" si="177"/>
        <v>176</v>
      </c>
      <c r="J2919" s="22">
        <f t="shared" si="178"/>
        <v>2918</v>
      </c>
      <c r="K2919" s="21">
        <f t="shared" ca="1" si="175"/>
        <v>1</v>
      </c>
      <c r="L2919" s="21">
        <f ca="1">IF(K2919=0,"",COUNTIF($K$2:K2919,"&gt;0"))</f>
        <v>2918</v>
      </c>
      <c r="M2919" s="50" t="str">
        <f t="shared" ca="1" si="176"/>
        <v>Eintrag 2918</v>
      </c>
    </row>
    <row r="2920" spans="1:13" s="18" customFormat="1" ht="14.25" x14ac:dyDescent="0.2">
      <c r="A2920" s="18" t="str">
        <f>IF(gesamt!C2920="",CONCATENATE("Eintrag ",J2920),gesamt!A2920)</f>
        <v>Eintrag 2919</v>
      </c>
      <c r="B2920" s="18">
        <v>100</v>
      </c>
      <c r="C2920" s="19">
        <f>IF(gesamt!C2920="",100,gesamt!D2920)</f>
        <v>100</v>
      </c>
      <c r="D2920" s="20">
        <f>IF(gesamt!C2920="",10,gesamt!G2920)</f>
        <v>10</v>
      </c>
      <c r="E2920" s="20">
        <f>IF(gesamt!C2920="",10,gesamt!H2920)</f>
        <v>10</v>
      </c>
      <c r="F2920" s="20">
        <f>IF(gesamt!C2920="",10,gesamt!I2920)</f>
        <v>10</v>
      </c>
      <c r="G2920" s="20">
        <f>IF(gesamt!C2920="",0,gesamt!J2920)</f>
        <v>0</v>
      </c>
      <c r="H2920" s="20">
        <f>IF(gesamt!C2920="",0,gesamt!K2920)</f>
        <v>0</v>
      </c>
      <c r="I2920" s="19">
        <f t="shared" si="177"/>
        <v>176</v>
      </c>
      <c r="J2920" s="22">
        <f t="shared" si="178"/>
        <v>2919</v>
      </c>
      <c r="K2920" s="21">
        <f t="shared" ca="1" si="175"/>
        <v>1</v>
      </c>
      <c r="L2920" s="21">
        <f ca="1">IF(K2920=0,"",COUNTIF($K$2:K2920,"&gt;0"))</f>
        <v>2919</v>
      </c>
      <c r="M2920" s="50" t="str">
        <f t="shared" ca="1" si="176"/>
        <v>Eintrag 2919</v>
      </c>
    </row>
    <row r="2921" spans="1:13" s="18" customFormat="1" ht="14.25" x14ac:dyDescent="0.2">
      <c r="A2921" s="18" t="str">
        <f>IF(gesamt!C2921="",CONCATENATE("Eintrag ",J2921),gesamt!A2921)</f>
        <v>Eintrag 2920</v>
      </c>
      <c r="B2921" s="18">
        <v>100</v>
      </c>
      <c r="C2921" s="19">
        <f>IF(gesamt!C2921="",100,gesamt!D2921)</f>
        <v>100</v>
      </c>
      <c r="D2921" s="20">
        <f>IF(gesamt!C2921="",10,gesamt!G2921)</f>
        <v>10</v>
      </c>
      <c r="E2921" s="20">
        <f>IF(gesamt!C2921="",10,gesamt!H2921)</f>
        <v>10</v>
      </c>
      <c r="F2921" s="20">
        <f>IF(gesamt!C2921="",10,gesamt!I2921)</f>
        <v>10</v>
      </c>
      <c r="G2921" s="20">
        <f>IF(gesamt!C2921="",0,gesamt!J2921)</f>
        <v>0</v>
      </c>
      <c r="H2921" s="20">
        <f>IF(gesamt!C2921="",0,gesamt!K2921)</f>
        <v>0</v>
      </c>
      <c r="I2921" s="19">
        <f t="shared" si="177"/>
        <v>176</v>
      </c>
      <c r="J2921" s="22">
        <f t="shared" si="178"/>
        <v>2920</v>
      </c>
      <c r="K2921" s="21">
        <f t="shared" ca="1" si="175"/>
        <v>1</v>
      </c>
      <c r="L2921" s="21">
        <f ca="1">IF(K2921=0,"",COUNTIF($K$2:K2921,"&gt;0"))</f>
        <v>2920</v>
      </c>
      <c r="M2921" s="50" t="str">
        <f t="shared" ca="1" si="176"/>
        <v>Eintrag 2920</v>
      </c>
    </row>
    <row r="2922" spans="1:13" s="18" customFormat="1" ht="14.25" x14ac:dyDescent="0.2">
      <c r="A2922" s="18" t="str">
        <f>IF(gesamt!C2922="",CONCATENATE("Eintrag ",J2922),gesamt!A2922)</f>
        <v>Eintrag 2921</v>
      </c>
      <c r="B2922" s="18">
        <v>100</v>
      </c>
      <c r="C2922" s="19">
        <f>IF(gesamt!C2922="",100,gesamt!D2922)</f>
        <v>100</v>
      </c>
      <c r="D2922" s="20">
        <f>IF(gesamt!C2922="",10,gesamt!G2922)</f>
        <v>10</v>
      </c>
      <c r="E2922" s="20">
        <f>IF(gesamt!C2922="",10,gesamt!H2922)</f>
        <v>10</v>
      </c>
      <c r="F2922" s="20">
        <f>IF(gesamt!C2922="",10,gesamt!I2922)</f>
        <v>10</v>
      </c>
      <c r="G2922" s="20">
        <f>IF(gesamt!C2922="",0,gesamt!J2922)</f>
        <v>0</v>
      </c>
      <c r="H2922" s="20">
        <f>IF(gesamt!C2922="",0,gesamt!K2922)</f>
        <v>0</v>
      </c>
      <c r="I2922" s="19">
        <f t="shared" si="177"/>
        <v>176</v>
      </c>
      <c r="J2922" s="22">
        <f t="shared" si="178"/>
        <v>2921</v>
      </c>
      <c r="K2922" s="21">
        <f t="shared" ca="1" si="175"/>
        <v>1</v>
      </c>
      <c r="L2922" s="21">
        <f ca="1">IF(K2922=0,"",COUNTIF($K$2:K2922,"&gt;0"))</f>
        <v>2921</v>
      </c>
      <c r="M2922" s="50" t="str">
        <f t="shared" ca="1" si="176"/>
        <v>Eintrag 2921</v>
      </c>
    </row>
    <row r="2923" spans="1:13" s="18" customFormat="1" ht="14.25" x14ac:dyDescent="0.2">
      <c r="A2923" s="18" t="str">
        <f>IF(gesamt!C2923="",CONCATENATE("Eintrag ",J2923),gesamt!A2923)</f>
        <v>Eintrag 2922</v>
      </c>
      <c r="B2923" s="18">
        <v>100</v>
      </c>
      <c r="C2923" s="19">
        <f>IF(gesamt!C2923="",100,gesamt!D2923)</f>
        <v>100</v>
      </c>
      <c r="D2923" s="20">
        <f>IF(gesamt!C2923="",10,gesamt!G2923)</f>
        <v>10</v>
      </c>
      <c r="E2923" s="20">
        <f>IF(gesamt!C2923="",10,gesamt!H2923)</f>
        <v>10</v>
      </c>
      <c r="F2923" s="20">
        <f>IF(gesamt!C2923="",10,gesamt!I2923)</f>
        <v>10</v>
      </c>
      <c r="G2923" s="20">
        <f>IF(gesamt!C2923="",0,gesamt!J2923)</f>
        <v>0</v>
      </c>
      <c r="H2923" s="20">
        <f>IF(gesamt!C2923="",0,gesamt!K2923)</f>
        <v>0</v>
      </c>
      <c r="I2923" s="19">
        <f t="shared" si="177"/>
        <v>176</v>
      </c>
      <c r="J2923" s="22">
        <f t="shared" si="178"/>
        <v>2922</v>
      </c>
      <c r="K2923" s="21">
        <f t="shared" ca="1" si="175"/>
        <v>1</v>
      </c>
      <c r="L2923" s="21">
        <f ca="1">IF(K2923=0,"",COUNTIF($K$2:K2923,"&gt;0"))</f>
        <v>2922</v>
      </c>
      <c r="M2923" s="50" t="str">
        <f t="shared" ca="1" si="176"/>
        <v>Eintrag 2922</v>
      </c>
    </row>
    <row r="2924" spans="1:13" s="18" customFormat="1" ht="14.25" x14ac:dyDescent="0.2">
      <c r="A2924" s="18" t="str">
        <f>IF(gesamt!C2924="",CONCATENATE("Eintrag ",J2924),gesamt!A2924)</f>
        <v>Eintrag 2923</v>
      </c>
      <c r="B2924" s="18">
        <v>100</v>
      </c>
      <c r="C2924" s="19">
        <f>IF(gesamt!C2924="",100,gesamt!D2924)</f>
        <v>100</v>
      </c>
      <c r="D2924" s="20">
        <f>IF(gesamt!C2924="",10,gesamt!G2924)</f>
        <v>10</v>
      </c>
      <c r="E2924" s="20">
        <f>IF(gesamt!C2924="",10,gesamt!H2924)</f>
        <v>10</v>
      </c>
      <c r="F2924" s="20">
        <f>IF(gesamt!C2924="",10,gesamt!I2924)</f>
        <v>10</v>
      </c>
      <c r="G2924" s="20">
        <f>IF(gesamt!C2924="",0,gesamt!J2924)</f>
        <v>0</v>
      </c>
      <c r="H2924" s="20">
        <f>IF(gesamt!C2924="",0,gesamt!K2924)</f>
        <v>0</v>
      </c>
      <c r="I2924" s="19">
        <f t="shared" si="177"/>
        <v>176</v>
      </c>
      <c r="J2924" s="22">
        <f t="shared" si="178"/>
        <v>2923</v>
      </c>
      <c r="K2924" s="21">
        <f t="shared" ca="1" si="175"/>
        <v>1</v>
      </c>
      <c r="L2924" s="21">
        <f ca="1">IF(K2924=0,"",COUNTIF($K$2:K2924,"&gt;0"))</f>
        <v>2923</v>
      </c>
      <c r="M2924" s="50" t="str">
        <f t="shared" ca="1" si="176"/>
        <v>Eintrag 2923</v>
      </c>
    </row>
    <row r="2925" spans="1:13" s="18" customFormat="1" ht="14.25" x14ac:dyDescent="0.2">
      <c r="A2925" s="18" t="str">
        <f>IF(gesamt!C2925="",CONCATENATE("Eintrag ",J2925),gesamt!A2925)</f>
        <v>Eintrag 2924</v>
      </c>
      <c r="B2925" s="18">
        <v>100</v>
      </c>
      <c r="C2925" s="19">
        <f>IF(gesamt!C2925="",100,gesamt!D2925)</f>
        <v>100</v>
      </c>
      <c r="D2925" s="20">
        <f>IF(gesamt!C2925="",10,gesamt!G2925)</f>
        <v>10</v>
      </c>
      <c r="E2925" s="20">
        <f>IF(gesamt!C2925="",10,gesamt!H2925)</f>
        <v>10</v>
      </c>
      <c r="F2925" s="20">
        <f>IF(gesamt!C2925="",10,gesamt!I2925)</f>
        <v>10</v>
      </c>
      <c r="G2925" s="20">
        <f>IF(gesamt!C2925="",0,gesamt!J2925)</f>
        <v>0</v>
      </c>
      <c r="H2925" s="20">
        <f>IF(gesamt!C2925="",0,gesamt!K2925)</f>
        <v>0</v>
      </c>
      <c r="I2925" s="19">
        <f t="shared" si="177"/>
        <v>176</v>
      </c>
      <c r="J2925" s="22">
        <f t="shared" si="178"/>
        <v>2924</v>
      </c>
      <c r="K2925" s="21">
        <f t="shared" ca="1" si="175"/>
        <v>1</v>
      </c>
      <c r="L2925" s="21">
        <f ca="1">IF(K2925=0,"",COUNTIF($K$2:K2925,"&gt;0"))</f>
        <v>2924</v>
      </c>
      <c r="M2925" s="50" t="str">
        <f t="shared" ca="1" si="176"/>
        <v>Eintrag 2924</v>
      </c>
    </row>
    <row r="2926" spans="1:13" s="18" customFormat="1" ht="14.25" x14ac:dyDescent="0.2">
      <c r="A2926" s="18" t="str">
        <f>IF(gesamt!C2926="",CONCATENATE("Eintrag ",J2926),gesamt!A2926)</f>
        <v>Eintrag 2925</v>
      </c>
      <c r="B2926" s="18">
        <v>100</v>
      </c>
      <c r="C2926" s="19">
        <f>IF(gesamt!C2926="",100,gesamt!D2926)</f>
        <v>100</v>
      </c>
      <c r="D2926" s="20">
        <f>IF(gesamt!C2926="",10,gesamt!G2926)</f>
        <v>10</v>
      </c>
      <c r="E2926" s="20">
        <f>IF(gesamt!C2926="",10,gesamt!H2926)</f>
        <v>10</v>
      </c>
      <c r="F2926" s="20">
        <f>IF(gesamt!C2926="",10,gesamt!I2926)</f>
        <v>10</v>
      </c>
      <c r="G2926" s="20">
        <f>IF(gesamt!C2926="",0,gesamt!J2926)</f>
        <v>0</v>
      </c>
      <c r="H2926" s="20">
        <f>IF(gesamt!C2926="",0,gesamt!K2926)</f>
        <v>0</v>
      </c>
      <c r="I2926" s="19">
        <f t="shared" si="177"/>
        <v>176</v>
      </c>
      <c r="J2926" s="22">
        <f t="shared" si="178"/>
        <v>2925</v>
      </c>
      <c r="K2926" s="21">
        <f t="shared" ca="1" si="175"/>
        <v>1</v>
      </c>
      <c r="L2926" s="21">
        <f ca="1">IF(K2926=0,"",COUNTIF($K$2:K2926,"&gt;0"))</f>
        <v>2925</v>
      </c>
      <c r="M2926" s="50" t="str">
        <f t="shared" ca="1" si="176"/>
        <v>Eintrag 2925</v>
      </c>
    </row>
    <row r="2927" spans="1:13" s="18" customFormat="1" ht="14.25" x14ac:dyDescent="0.2">
      <c r="A2927" s="18" t="str">
        <f>IF(gesamt!C2927="",CONCATENATE("Eintrag ",J2927),gesamt!A2927)</f>
        <v>Eintrag 2926</v>
      </c>
      <c r="B2927" s="18">
        <v>100</v>
      </c>
      <c r="C2927" s="19">
        <f>IF(gesamt!C2927="",100,gesamt!D2927)</f>
        <v>100</v>
      </c>
      <c r="D2927" s="20">
        <f>IF(gesamt!C2927="",10,gesamt!G2927)</f>
        <v>10</v>
      </c>
      <c r="E2927" s="20">
        <f>IF(gesamt!C2927="",10,gesamt!H2927)</f>
        <v>10</v>
      </c>
      <c r="F2927" s="20">
        <f>IF(gesamt!C2927="",10,gesamt!I2927)</f>
        <v>10</v>
      </c>
      <c r="G2927" s="20">
        <f>IF(gesamt!C2927="",0,gesamt!J2927)</f>
        <v>0</v>
      </c>
      <c r="H2927" s="20">
        <f>IF(gesamt!C2927="",0,gesamt!K2927)</f>
        <v>0</v>
      </c>
      <c r="I2927" s="19">
        <f t="shared" si="177"/>
        <v>176</v>
      </c>
      <c r="J2927" s="22">
        <f t="shared" si="178"/>
        <v>2926</v>
      </c>
      <c r="K2927" s="21">
        <f t="shared" ca="1" si="175"/>
        <v>1</v>
      </c>
      <c r="L2927" s="21">
        <f ca="1">IF(K2927=0,"",COUNTIF($K$2:K2927,"&gt;0"))</f>
        <v>2926</v>
      </c>
      <c r="M2927" s="50" t="str">
        <f t="shared" ca="1" si="176"/>
        <v>Eintrag 2926</v>
      </c>
    </row>
    <row r="2928" spans="1:13" s="18" customFormat="1" ht="14.25" x14ac:dyDescent="0.2">
      <c r="A2928" s="18" t="str">
        <f>IF(gesamt!C2928="",CONCATENATE("Eintrag ",J2928),gesamt!A2928)</f>
        <v>Eintrag 2927</v>
      </c>
      <c r="B2928" s="18">
        <v>100</v>
      </c>
      <c r="C2928" s="19">
        <f>IF(gesamt!C2928="",100,gesamt!D2928)</f>
        <v>100</v>
      </c>
      <c r="D2928" s="20">
        <f>IF(gesamt!C2928="",10,gesamt!G2928)</f>
        <v>10</v>
      </c>
      <c r="E2928" s="20">
        <f>IF(gesamt!C2928="",10,gesamt!H2928)</f>
        <v>10</v>
      </c>
      <c r="F2928" s="20">
        <f>IF(gesamt!C2928="",10,gesamt!I2928)</f>
        <v>10</v>
      </c>
      <c r="G2928" s="20">
        <f>IF(gesamt!C2928="",0,gesamt!J2928)</f>
        <v>0</v>
      </c>
      <c r="H2928" s="20">
        <f>IF(gesamt!C2928="",0,gesamt!K2928)</f>
        <v>0</v>
      </c>
      <c r="I2928" s="19">
        <f t="shared" si="177"/>
        <v>176</v>
      </c>
      <c r="J2928" s="22">
        <f t="shared" si="178"/>
        <v>2927</v>
      </c>
      <c r="K2928" s="21">
        <f t="shared" ca="1" si="175"/>
        <v>1</v>
      </c>
      <c r="L2928" s="21">
        <f ca="1">IF(K2928=0,"",COUNTIF($K$2:K2928,"&gt;0"))</f>
        <v>2927</v>
      </c>
      <c r="M2928" s="50" t="str">
        <f t="shared" ca="1" si="176"/>
        <v>Eintrag 2927</v>
      </c>
    </row>
    <row r="2929" spans="1:13" s="18" customFormat="1" ht="14.25" x14ac:dyDescent="0.2">
      <c r="A2929" s="18" t="str">
        <f>IF(gesamt!C2929="",CONCATENATE("Eintrag ",J2929),gesamt!A2929)</f>
        <v>Eintrag 2928</v>
      </c>
      <c r="B2929" s="18">
        <v>100</v>
      </c>
      <c r="C2929" s="19">
        <f>IF(gesamt!C2929="",100,gesamt!D2929)</f>
        <v>100</v>
      </c>
      <c r="D2929" s="20">
        <f>IF(gesamt!C2929="",10,gesamt!G2929)</f>
        <v>10</v>
      </c>
      <c r="E2929" s="20">
        <f>IF(gesamt!C2929="",10,gesamt!H2929)</f>
        <v>10</v>
      </c>
      <c r="F2929" s="20">
        <f>IF(gesamt!C2929="",10,gesamt!I2929)</f>
        <v>10</v>
      </c>
      <c r="G2929" s="20">
        <f>IF(gesamt!C2929="",0,gesamt!J2929)</f>
        <v>0</v>
      </c>
      <c r="H2929" s="20">
        <f>IF(gesamt!C2929="",0,gesamt!K2929)</f>
        <v>0</v>
      </c>
      <c r="I2929" s="19">
        <f t="shared" si="177"/>
        <v>176</v>
      </c>
      <c r="J2929" s="22">
        <f t="shared" si="178"/>
        <v>2928</v>
      </c>
      <c r="K2929" s="21">
        <f t="shared" ca="1" si="175"/>
        <v>1</v>
      </c>
      <c r="L2929" s="21">
        <f ca="1">IF(K2929=0,"",COUNTIF($K$2:K2929,"&gt;0"))</f>
        <v>2928</v>
      </c>
      <c r="M2929" s="50" t="str">
        <f t="shared" ca="1" si="176"/>
        <v>Eintrag 2928</v>
      </c>
    </row>
    <row r="2930" spans="1:13" s="18" customFormat="1" ht="14.25" x14ac:dyDescent="0.2">
      <c r="A2930" s="18" t="str">
        <f>IF(gesamt!C2930="",CONCATENATE("Eintrag ",J2930),gesamt!A2930)</f>
        <v>Eintrag 2929</v>
      </c>
      <c r="B2930" s="18">
        <v>100</v>
      </c>
      <c r="C2930" s="19">
        <f>IF(gesamt!C2930="",100,gesamt!D2930)</f>
        <v>100</v>
      </c>
      <c r="D2930" s="20">
        <f>IF(gesamt!C2930="",10,gesamt!G2930)</f>
        <v>10</v>
      </c>
      <c r="E2930" s="20">
        <f>IF(gesamt!C2930="",10,gesamt!H2930)</f>
        <v>10</v>
      </c>
      <c r="F2930" s="20">
        <f>IF(gesamt!C2930="",10,gesamt!I2930)</f>
        <v>10</v>
      </c>
      <c r="G2930" s="20">
        <f>IF(gesamt!C2930="",0,gesamt!J2930)</f>
        <v>0</v>
      </c>
      <c r="H2930" s="20">
        <f>IF(gesamt!C2930="",0,gesamt!K2930)</f>
        <v>0</v>
      </c>
      <c r="I2930" s="19">
        <f t="shared" si="177"/>
        <v>176</v>
      </c>
      <c r="J2930" s="22">
        <f t="shared" si="178"/>
        <v>2929</v>
      </c>
      <c r="K2930" s="21">
        <f t="shared" ca="1" si="175"/>
        <v>1</v>
      </c>
      <c r="L2930" s="21">
        <f ca="1">IF(K2930=0,"",COUNTIF($K$2:K2930,"&gt;0"))</f>
        <v>2929</v>
      </c>
      <c r="M2930" s="50" t="str">
        <f t="shared" ca="1" si="176"/>
        <v>Eintrag 2929</v>
      </c>
    </row>
    <row r="2931" spans="1:13" s="18" customFormat="1" ht="14.25" x14ac:dyDescent="0.2">
      <c r="A2931" s="18" t="str">
        <f>IF(gesamt!C2931="",CONCATENATE("Eintrag ",J2931),gesamt!A2931)</f>
        <v>Eintrag 2930</v>
      </c>
      <c r="B2931" s="18">
        <v>100</v>
      </c>
      <c r="C2931" s="19">
        <f>IF(gesamt!C2931="",100,gesamt!D2931)</f>
        <v>100</v>
      </c>
      <c r="D2931" s="20">
        <f>IF(gesamt!C2931="",10,gesamt!G2931)</f>
        <v>10</v>
      </c>
      <c r="E2931" s="20">
        <f>IF(gesamt!C2931="",10,gesamt!H2931)</f>
        <v>10</v>
      </c>
      <c r="F2931" s="20">
        <f>IF(gesamt!C2931="",10,gesamt!I2931)</f>
        <v>10</v>
      </c>
      <c r="G2931" s="20">
        <f>IF(gesamt!C2931="",0,gesamt!J2931)</f>
        <v>0</v>
      </c>
      <c r="H2931" s="20">
        <f>IF(gesamt!C2931="",0,gesamt!K2931)</f>
        <v>0</v>
      </c>
      <c r="I2931" s="19">
        <f t="shared" si="177"/>
        <v>176</v>
      </c>
      <c r="J2931" s="22">
        <f t="shared" si="178"/>
        <v>2930</v>
      </c>
      <c r="K2931" s="21">
        <f t="shared" ca="1" si="175"/>
        <v>1</v>
      </c>
      <c r="L2931" s="21">
        <f ca="1">IF(K2931=0,"",COUNTIF($K$2:K2931,"&gt;0"))</f>
        <v>2930</v>
      </c>
      <c r="M2931" s="50" t="str">
        <f t="shared" ca="1" si="176"/>
        <v>Eintrag 2930</v>
      </c>
    </row>
    <row r="2932" spans="1:13" s="18" customFormat="1" ht="14.25" x14ac:dyDescent="0.2">
      <c r="A2932" s="18" t="str">
        <f>IF(gesamt!C2932="",CONCATENATE("Eintrag ",J2932),gesamt!A2932)</f>
        <v>Eintrag 2931</v>
      </c>
      <c r="B2932" s="18">
        <v>100</v>
      </c>
      <c r="C2932" s="19">
        <f>IF(gesamt!C2932="",100,gesamt!D2932)</f>
        <v>100</v>
      </c>
      <c r="D2932" s="20">
        <f>IF(gesamt!C2932="",10,gesamt!G2932)</f>
        <v>10</v>
      </c>
      <c r="E2932" s="20">
        <f>IF(gesamt!C2932="",10,gesamt!H2932)</f>
        <v>10</v>
      </c>
      <c r="F2932" s="20">
        <f>IF(gesamt!C2932="",10,gesamt!I2932)</f>
        <v>10</v>
      </c>
      <c r="G2932" s="20">
        <f>IF(gesamt!C2932="",0,gesamt!J2932)</f>
        <v>0</v>
      </c>
      <c r="H2932" s="20">
        <f>IF(gesamt!C2932="",0,gesamt!K2932)</f>
        <v>0</v>
      </c>
      <c r="I2932" s="19">
        <f t="shared" si="177"/>
        <v>176</v>
      </c>
      <c r="J2932" s="22">
        <f t="shared" si="178"/>
        <v>2931</v>
      </c>
      <c r="K2932" s="21">
        <f t="shared" ca="1" si="175"/>
        <v>1</v>
      </c>
      <c r="L2932" s="21">
        <f ca="1">IF(K2932=0,"",COUNTIF($K$2:K2932,"&gt;0"))</f>
        <v>2931</v>
      </c>
      <c r="M2932" s="50" t="str">
        <f t="shared" ca="1" si="176"/>
        <v>Eintrag 2931</v>
      </c>
    </row>
    <row r="2933" spans="1:13" s="18" customFormat="1" ht="14.25" x14ac:dyDescent="0.2">
      <c r="A2933" s="18" t="str">
        <f>IF(gesamt!C2933="",CONCATENATE("Eintrag ",J2933),gesamt!A2933)</f>
        <v>Eintrag 2932</v>
      </c>
      <c r="B2933" s="18">
        <v>100</v>
      </c>
      <c r="C2933" s="19">
        <f>IF(gesamt!C2933="",100,gesamt!D2933)</f>
        <v>100</v>
      </c>
      <c r="D2933" s="20">
        <f>IF(gesamt!C2933="",10,gesamt!G2933)</f>
        <v>10</v>
      </c>
      <c r="E2933" s="20">
        <f>IF(gesamt!C2933="",10,gesamt!H2933)</f>
        <v>10</v>
      </c>
      <c r="F2933" s="20">
        <f>IF(gesamt!C2933="",10,gesamt!I2933)</f>
        <v>10</v>
      </c>
      <c r="G2933" s="20">
        <f>IF(gesamt!C2933="",0,gesamt!J2933)</f>
        <v>0</v>
      </c>
      <c r="H2933" s="20">
        <f>IF(gesamt!C2933="",0,gesamt!K2933)</f>
        <v>0</v>
      </c>
      <c r="I2933" s="19">
        <f t="shared" si="177"/>
        <v>176</v>
      </c>
      <c r="J2933" s="22">
        <f t="shared" si="178"/>
        <v>2932</v>
      </c>
      <c r="K2933" s="21">
        <f t="shared" ca="1" si="175"/>
        <v>1</v>
      </c>
      <c r="L2933" s="21">
        <f ca="1">IF(K2933=0,"",COUNTIF($K$2:K2933,"&gt;0"))</f>
        <v>2932</v>
      </c>
      <c r="M2933" s="50" t="str">
        <f t="shared" ca="1" si="176"/>
        <v>Eintrag 2932</v>
      </c>
    </row>
    <row r="2934" spans="1:13" s="18" customFormat="1" ht="14.25" x14ac:dyDescent="0.2">
      <c r="A2934" s="18" t="str">
        <f>IF(gesamt!C2934="",CONCATENATE("Eintrag ",J2934),gesamt!A2934)</f>
        <v>Eintrag 2933</v>
      </c>
      <c r="B2934" s="18">
        <v>100</v>
      </c>
      <c r="C2934" s="19">
        <f>IF(gesamt!C2934="",100,gesamt!D2934)</f>
        <v>100</v>
      </c>
      <c r="D2934" s="20">
        <f>IF(gesamt!C2934="",10,gesamt!G2934)</f>
        <v>10</v>
      </c>
      <c r="E2934" s="20">
        <f>IF(gesamt!C2934="",10,gesamt!H2934)</f>
        <v>10</v>
      </c>
      <c r="F2934" s="20">
        <f>IF(gesamt!C2934="",10,gesamt!I2934)</f>
        <v>10</v>
      </c>
      <c r="G2934" s="20">
        <f>IF(gesamt!C2934="",0,gesamt!J2934)</f>
        <v>0</v>
      </c>
      <c r="H2934" s="20">
        <f>IF(gesamt!C2934="",0,gesamt!K2934)</f>
        <v>0</v>
      </c>
      <c r="I2934" s="19">
        <f t="shared" si="177"/>
        <v>176</v>
      </c>
      <c r="J2934" s="22">
        <f t="shared" si="178"/>
        <v>2933</v>
      </c>
      <c r="K2934" s="21">
        <f t="shared" ca="1" si="175"/>
        <v>1</v>
      </c>
      <c r="L2934" s="21">
        <f ca="1">IF(K2934=0,"",COUNTIF($K$2:K2934,"&gt;0"))</f>
        <v>2933</v>
      </c>
      <c r="M2934" s="50" t="str">
        <f t="shared" ca="1" si="176"/>
        <v>Eintrag 2933</v>
      </c>
    </row>
    <row r="2935" spans="1:13" s="18" customFormat="1" ht="14.25" x14ac:dyDescent="0.2">
      <c r="A2935" s="18" t="str">
        <f>IF(gesamt!C2935="",CONCATENATE("Eintrag ",J2935),gesamt!A2935)</f>
        <v>Eintrag 2934</v>
      </c>
      <c r="B2935" s="18">
        <v>100</v>
      </c>
      <c r="C2935" s="19">
        <f>IF(gesamt!C2935="",100,gesamt!D2935)</f>
        <v>100</v>
      </c>
      <c r="D2935" s="20">
        <f>IF(gesamt!C2935="",10,gesamt!G2935)</f>
        <v>10</v>
      </c>
      <c r="E2935" s="20">
        <f>IF(gesamt!C2935="",10,gesamt!H2935)</f>
        <v>10</v>
      </c>
      <c r="F2935" s="20">
        <f>IF(gesamt!C2935="",10,gesamt!I2935)</f>
        <v>10</v>
      </c>
      <c r="G2935" s="20">
        <f>IF(gesamt!C2935="",0,gesamt!J2935)</f>
        <v>0</v>
      </c>
      <c r="H2935" s="20">
        <f>IF(gesamt!C2935="",0,gesamt!K2935)</f>
        <v>0</v>
      </c>
      <c r="I2935" s="19">
        <f t="shared" si="177"/>
        <v>176</v>
      </c>
      <c r="J2935" s="22">
        <f t="shared" si="178"/>
        <v>2934</v>
      </c>
      <c r="K2935" s="21">
        <f t="shared" ca="1" si="175"/>
        <v>1</v>
      </c>
      <c r="L2935" s="21">
        <f ca="1">IF(K2935=0,"",COUNTIF($K$2:K2935,"&gt;0"))</f>
        <v>2934</v>
      </c>
      <c r="M2935" s="50" t="str">
        <f t="shared" ca="1" si="176"/>
        <v>Eintrag 2934</v>
      </c>
    </row>
    <row r="2936" spans="1:13" s="18" customFormat="1" ht="14.25" x14ac:dyDescent="0.2">
      <c r="A2936" s="18" t="str">
        <f>IF(gesamt!C2936="",CONCATENATE("Eintrag ",J2936),gesamt!A2936)</f>
        <v>Eintrag 2935</v>
      </c>
      <c r="B2936" s="18">
        <v>100</v>
      </c>
      <c r="C2936" s="19">
        <f>IF(gesamt!C2936="",100,gesamt!D2936)</f>
        <v>100</v>
      </c>
      <c r="D2936" s="20">
        <f>IF(gesamt!C2936="",10,gesamt!G2936)</f>
        <v>10</v>
      </c>
      <c r="E2936" s="20">
        <f>IF(gesamt!C2936="",10,gesamt!H2936)</f>
        <v>10</v>
      </c>
      <c r="F2936" s="20">
        <f>IF(gesamt!C2936="",10,gesamt!I2936)</f>
        <v>10</v>
      </c>
      <c r="G2936" s="20">
        <f>IF(gesamt!C2936="",0,gesamt!J2936)</f>
        <v>0</v>
      </c>
      <c r="H2936" s="20">
        <f>IF(gesamt!C2936="",0,gesamt!K2936)</f>
        <v>0</v>
      </c>
      <c r="I2936" s="19">
        <f t="shared" si="177"/>
        <v>176</v>
      </c>
      <c r="J2936" s="22">
        <f t="shared" si="178"/>
        <v>2935</v>
      </c>
      <c r="K2936" s="21">
        <f t="shared" ca="1" si="175"/>
        <v>1</v>
      </c>
      <c r="L2936" s="21">
        <f ca="1">IF(K2936=0,"",COUNTIF($K$2:K2936,"&gt;0"))</f>
        <v>2935</v>
      </c>
      <c r="M2936" s="50" t="str">
        <f t="shared" ca="1" si="176"/>
        <v>Eintrag 2935</v>
      </c>
    </row>
    <row r="2937" spans="1:13" s="18" customFormat="1" ht="14.25" x14ac:dyDescent="0.2">
      <c r="A2937" s="18" t="str">
        <f>IF(gesamt!C2937="",CONCATENATE("Eintrag ",J2937),gesamt!A2937)</f>
        <v>Eintrag 2936</v>
      </c>
      <c r="B2937" s="18">
        <v>100</v>
      </c>
      <c r="C2937" s="19">
        <f>IF(gesamt!C2937="",100,gesamt!D2937)</f>
        <v>100</v>
      </c>
      <c r="D2937" s="20">
        <f>IF(gesamt!C2937="",10,gesamt!G2937)</f>
        <v>10</v>
      </c>
      <c r="E2937" s="20">
        <f>IF(gesamt!C2937="",10,gesamt!H2937)</f>
        <v>10</v>
      </c>
      <c r="F2937" s="20">
        <f>IF(gesamt!C2937="",10,gesamt!I2937)</f>
        <v>10</v>
      </c>
      <c r="G2937" s="20">
        <f>IF(gesamt!C2937="",0,gesamt!J2937)</f>
        <v>0</v>
      </c>
      <c r="H2937" s="20">
        <f>IF(gesamt!C2937="",0,gesamt!K2937)</f>
        <v>0</v>
      </c>
      <c r="I2937" s="19">
        <f t="shared" si="177"/>
        <v>176</v>
      </c>
      <c r="J2937" s="22">
        <f t="shared" si="178"/>
        <v>2936</v>
      </c>
      <c r="K2937" s="21">
        <f t="shared" ca="1" si="175"/>
        <v>1</v>
      </c>
      <c r="L2937" s="21">
        <f ca="1">IF(K2937=0,"",COUNTIF($K$2:K2937,"&gt;0"))</f>
        <v>2936</v>
      </c>
      <c r="M2937" s="50" t="str">
        <f t="shared" ca="1" si="176"/>
        <v>Eintrag 2936</v>
      </c>
    </row>
    <row r="2938" spans="1:13" s="18" customFormat="1" ht="14.25" x14ac:dyDescent="0.2">
      <c r="A2938" s="18" t="str">
        <f>IF(gesamt!C2938="",CONCATENATE("Eintrag ",J2938),gesamt!A2938)</f>
        <v>Eintrag 2937</v>
      </c>
      <c r="B2938" s="18">
        <v>100</v>
      </c>
      <c r="C2938" s="19">
        <f>IF(gesamt!C2938="",100,gesamt!D2938)</f>
        <v>100</v>
      </c>
      <c r="D2938" s="20">
        <f>IF(gesamt!C2938="",10,gesamt!G2938)</f>
        <v>10</v>
      </c>
      <c r="E2938" s="20">
        <f>IF(gesamt!C2938="",10,gesamt!H2938)</f>
        <v>10</v>
      </c>
      <c r="F2938" s="20">
        <f>IF(gesamt!C2938="",10,gesamt!I2938)</f>
        <v>10</v>
      </c>
      <c r="G2938" s="20">
        <f>IF(gesamt!C2938="",0,gesamt!J2938)</f>
        <v>0</v>
      </c>
      <c r="H2938" s="20">
        <f>IF(gesamt!C2938="",0,gesamt!K2938)</f>
        <v>0</v>
      </c>
      <c r="I2938" s="19">
        <f t="shared" si="177"/>
        <v>176</v>
      </c>
      <c r="J2938" s="22">
        <f t="shared" si="178"/>
        <v>2937</v>
      </c>
      <c r="K2938" s="21">
        <f t="shared" ca="1" si="175"/>
        <v>1</v>
      </c>
      <c r="L2938" s="21">
        <f ca="1">IF(K2938=0,"",COUNTIF($K$2:K2938,"&gt;0"))</f>
        <v>2937</v>
      </c>
      <c r="M2938" s="50" t="str">
        <f t="shared" ca="1" si="176"/>
        <v>Eintrag 2937</v>
      </c>
    </row>
    <row r="2939" spans="1:13" s="18" customFormat="1" ht="14.25" x14ac:dyDescent="0.2">
      <c r="A2939" s="18" t="str">
        <f>IF(gesamt!C2939="",CONCATENATE("Eintrag ",J2939),gesamt!A2939)</f>
        <v>Eintrag 2938</v>
      </c>
      <c r="B2939" s="18">
        <v>100</v>
      </c>
      <c r="C2939" s="19">
        <f>IF(gesamt!C2939="",100,gesamt!D2939)</f>
        <v>100</v>
      </c>
      <c r="D2939" s="20">
        <f>IF(gesamt!C2939="",10,gesamt!G2939)</f>
        <v>10</v>
      </c>
      <c r="E2939" s="20">
        <f>IF(gesamt!C2939="",10,gesamt!H2939)</f>
        <v>10</v>
      </c>
      <c r="F2939" s="20">
        <f>IF(gesamt!C2939="",10,gesamt!I2939)</f>
        <v>10</v>
      </c>
      <c r="G2939" s="20">
        <f>IF(gesamt!C2939="",0,gesamt!J2939)</f>
        <v>0</v>
      </c>
      <c r="H2939" s="20">
        <f>IF(gesamt!C2939="",0,gesamt!K2939)</f>
        <v>0</v>
      </c>
      <c r="I2939" s="19">
        <f t="shared" si="177"/>
        <v>176</v>
      </c>
      <c r="J2939" s="22">
        <f t="shared" si="178"/>
        <v>2938</v>
      </c>
      <c r="K2939" s="21">
        <f t="shared" ref="K2939:K3002" ca="1" si="179">IFERROR(SEARCH(INDIRECT(CELL("address")),A2939),0)</f>
        <v>1</v>
      </c>
      <c r="L2939" s="21">
        <f ca="1">IF(K2939=0,"",COUNTIF($K$2:K2939,"&gt;0"))</f>
        <v>2938</v>
      </c>
      <c r="M2939" s="50" t="str">
        <f t="shared" ca="1" si="176"/>
        <v>Eintrag 2938</v>
      </c>
    </row>
    <row r="2940" spans="1:13" s="18" customFormat="1" ht="14.25" x14ac:dyDescent="0.2">
      <c r="A2940" s="18" t="str">
        <f>IF(gesamt!C2940="",CONCATENATE("Eintrag ",J2940),gesamt!A2940)</f>
        <v>Eintrag 2939</v>
      </c>
      <c r="B2940" s="18">
        <v>100</v>
      </c>
      <c r="C2940" s="19">
        <f>IF(gesamt!C2940="",100,gesamt!D2940)</f>
        <v>100</v>
      </c>
      <c r="D2940" s="20">
        <f>IF(gesamt!C2940="",10,gesamt!G2940)</f>
        <v>10</v>
      </c>
      <c r="E2940" s="20">
        <f>IF(gesamt!C2940="",10,gesamt!H2940)</f>
        <v>10</v>
      </c>
      <c r="F2940" s="20">
        <f>IF(gesamt!C2940="",10,gesamt!I2940)</f>
        <v>10</v>
      </c>
      <c r="G2940" s="20">
        <f>IF(gesamt!C2940="",0,gesamt!J2940)</f>
        <v>0</v>
      </c>
      <c r="H2940" s="20">
        <f>IF(gesamt!C2940="",0,gesamt!K2940)</f>
        <v>0</v>
      </c>
      <c r="I2940" s="19">
        <f t="shared" si="177"/>
        <v>176</v>
      </c>
      <c r="J2940" s="22">
        <f t="shared" si="178"/>
        <v>2939</v>
      </c>
      <c r="K2940" s="21">
        <f t="shared" ca="1" si="179"/>
        <v>1</v>
      </c>
      <c r="L2940" s="21">
        <f ca="1">IF(K2940=0,"",COUNTIF($K$2:K2940,"&gt;0"))</f>
        <v>2939</v>
      </c>
      <c r="M2940" s="50" t="str">
        <f t="shared" ca="1" si="176"/>
        <v>Eintrag 2939</v>
      </c>
    </row>
    <row r="2941" spans="1:13" s="18" customFormat="1" ht="14.25" x14ac:dyDescent="0.2">
      <c r="A2941" s="18" t="str">
        <f>IF(gesamt!C2941="",CONCATENATE("Eintrag ",J2941),gesamt!A2941)</f>
        <v>Eintrag 2940</v>
      </c>
      <c r="B2941" s="18">
        <v>100</v>
      </c>
      <c r="C2941" s="19">
        <f>IF(gesamt!C2941="",100,gesamt!D2941)</f>
        <v>100</v>
      </c>
      <c r="D2941" s="20">
        <f>IF(gesamt!C2941="",10,gesamt!G2941)</f>
        <v>10</v>
      </c>
      <c r="E2941" s="20">
        <f>IF(gesamt!C2941="",10,gesamt!H2941)</f>
        <v>10</v>
      </c>
      <c r="F2941" s="20">
        <f>IF(gesamt!C2941="",10,gesamt!I2941)</f>
        <v>10</v>
      </c>
      <c r="G2941" s="20">
        <f>IF(gesamt!C2941="",0,gesamt!J2941)</f>
        <v>0</v>
      </c>
      <c r="H2941" s="20">
        <f>IF(gesamt!C2941="",0,gesamt!K2941)</f>
        <v>0</v>
      </c>
      <c r="I2941" s="19">
        <f t="shared" si="177"/>
        <v>176</v>
      </c>
      <c r="J2941" s="22">
        <f t="shared" si="178"/>
        <v>2940</v>
      </c>
      <c r="K2941" s="21">
        <f t="shared" ca="1" si="179"/>
        <v>1</v>
      </c>
      <c r="L2941" s="21">
        <f ca="1">IF(K2941=0,"",COUNTIF($K$2:K2941,"&gt;0"))</f>
        <v>2940</v>
      </c>
      <c r="M2941" s="50" t="str">
        <f t="shared" ca="1" si="176"/>
        <v>Eintrag 2940</v>
      </c>
    </row>
    <row r="2942" spans="1:13" s="18" customFormat="1" ht="14.25" x14ac:dyDescent="0.2">
      <c r="A2942" s="18" t="str">
        <f>IF(gesamt!C2942="",CONCATENATE("Eintrag ",J2942),gesamt!A2942)</f>
        <v>Eintrag 2941</v>
      </c>
      <c r="B2942" s="18">
        <v>100</v>
      </c>
      <c r="C2942" s="19">
        <f>IF(gesamt!C2942="",100,gesamt!D2942)</f>
        <v>100</v>
      </c>
      <c r="D2942" s="20">
        <f>IF(gesamt!C2942="",10,gesamt!G2942)</f>
        <v>10</v>
      </c>
      <c r="E2942" s="20">
        <f>IF(gesamt!C2942="",10,gesamt!H2942)</f>
        <v>10</v>
      </c>
      <c r="F2942" s="20">
        <f>IF(gesamt!C2942="",10,gesamt!I2942)</f>
        <v>10</v>
      </c>
      <c r="G2942" s="20">
        <f>IF(gesamt!C2942="",0,gesamt!J2942)</f>
        <v>0</v>
      </c>
      <c r="H2942" s="20">
        <f>IF(gesamt!C2942="",0,gesamt!K2942)</f>
        <v>0</v>
      </c>
      <c r="I2942" s="19">
        <f t="shared" si="177"/>
        <v>176</v>
      </c>
      <c r="J2942" s="22">
        <f t="shared" si="178"/>
        <v>2941</v>
      </c>
      <c r="K2942" s="21">
        <f t="shared" ca="1" si="179"/>
        <v>1</v>
      </c>
      <c r="L2942" s="21">
        <f ca="1">IF(K2942=0,"",COUNTIF($K$2:K2942,"&gt;0"))</f>
        <v>2941</v>
      </c>
      <c r="M2942" s="50" t="str">
        <f t="shared" ca="1" si="176"/>
        <v>Eintrag 2941</v>
      </c>
    </row>
    <row r="2943" spans="1:13" s="18" customFormat="1" ht="14.25" x14ac:dyDescent="0.2">
      <c r="A2943" s="18" t="str">
        <f>IF(gesamt!C2943="",CONCATENATE("Eintrag ",J2943),gesamt!A2943)</f>
        <v>Eintrag 2942</v>
      </c>
      <c r="B2943" s="18">
        <v>100</v>
      </c>
      <c r="C2943" s="19">
        <f>IF(gesamt!C2943="",100,gesamt!D2943)</f>
        <v>100</v>
      </c>
      <c r="D2943" s="20">
        <f>IF(gesamt!C2943="",10,gesamt!G2943)</f>
        <v>10</v>
      </c>
      <c r="E2943" s="20">
        <f>IF(gesamt!C2943="",10,gesamt!H2943)</f>
        <v>10</v>
      </c>
      <c r="F2943" s="20">
        <f>IF(gesamt!C2943="",10,gesamt!I2943)</f>
        <v>10</v>
      </c>
      <c r="G2943" s="20">
        <f>IF(gesamt!C2943="",0,gesamt!J2943)</f>
        <v>0</v>
      </c>
      <c r="H2943" s="20">
        <f>IF(gesamt!C2943="",0,gesamt!K2943)</f>
        <v>0</v>
      </c>
      <c r="I2943" s="19">
        <f t="shared" si="177"/>
        <v>176</v>
      </c>
      <c r="J2943" s="22">
        <f t="shared" si="178"/>
        <v>2942</v>
      </c>
      <c r="K2943" s="21">
        <f t="shared" ca="1" si="179"/>
        <v>1</v>
      </c>
      <c r="L2943" s="21">
        <f ca="1">IF(K2943=0,"",COUNTIF($K$2:K2943,"&gt;0"))</f>
        <v>2942</v>
      </c>
      <c r="M2943" s="50" t="str">
        <f t="shared" ca="1" si="176"/>
        <v>Eintrag 2942</v>
      </c>
    </row>
    <row r="2944" spans="1:13" s="18" customFormat="1" ht="14.25" x14ac:dyDescent="0.2">
      <c r="A2944" s="18" t="str">
        <f>IF(gesamt!C2944="",CONCATENATE("Eintrag ",J2944),gesamt!A2944)</f>
        <v>Eintrag 2943</v>
      </c>
      <c r="B2944" s="18">
        <v>100</v>
      </c>
      <c r="C2944" s="19">
        <f>IF(gesamt!C2944="",100,gesamt!D2944)</f>
        <v>100</v>
      </c>
      <c r="D2944" s="20">
        <f>IF(gesamt!C2944="",10,gesamt!G2944)</f>
        <v>10</v>
      </c>
      <c r="E2944" s="20">
        <f>IF(gesamt!C2944="",10,gesamt!H2944)</f>
        <v>10</v>
      </c>
      <c r="F2944" s="20">
        <f>IF(gesamt!C2944="",10,gesamt!I2944)</f>
        <v>10</v>
      </c>
      <c r="G2944" s="20">
        <f>IF(gesamt!C2944="",0,gesamt!J2944)</f>
        <v>0</v>
      </c>
      <c r="H2944" s="20">
        <f>IF(gesamt!C2944="",0,gesamt!K2944)</f>
        <v>0</v>
      </c>
      <c r="I2944" s="19">
        <f t="shared" si="177"/>
        <v>176</v>
      </c>
      <c r="J2944" s="22">
        <f t="shared" si="178"/>
        <v>2943</v>
      </c>
      <c r="K2944" s="21">
        <f t="shared" ca="1" si="179"/>
        <v>1</v>
      </c>
      <c r="L2944" s="21">
        <f ca="1">IF(K2944=0,"",COUNTIF($K$2:K2944,"&gt;0"))</f>
        <v>2943</v>
      </c>
      <c r="M2944" s="50" t="str">
        <f t="shared" ca="1" si="176"/>
        <v>Eintrag 2943</v>
      </c>
    </row>
    <row r="2945" spans="1:13" s="18" customFormat="1" ht="14.25" x14ac:dyDescent="0.2">
      <c r="A2945" s="18" t="str">
        <f>IF(gesamt!C2945="",CONCATENATE("Eintrag ",J2945),gesamt!A2945)</f>
        <v>Eintrag 2944</v>
      </c>
      <c r="B2945" s="18">
        <v>100</v>
      </c>
      <c r="C2945" s="19">
        <f>IF(gesamt!C2945="",100,gesamt!D2945)</f>
        <v>100</v>
      </c>
      <c r="D2945" s="20">
        <f>IF(gesamt!C2945="",10,gesamt!G2945)</f>
        <v>10</v>
      </c>
      <c r="E2945" s="20">
        <f>IF(gesamt!C2945="",10,gesamt!H2945)</f>
        <v>10</v>
      </c>
      <c r="F2945" s="20">
        <f>IF(gesamt!C2945="",10,gesamt!I2945)</f>
        <v>10</v>
      </c>
      <c r="G2945" s="20">
        <f>IF(gesamt!C2945="",0,gesamt!J2945)</f>
        <v>0</v>
      </c>
      <c r="H2945" s="20">
        <f>IF(gesamt!C2945="",0,gesamt!K2945)</f>
        <v>0</v>
      </c>
      <c r="I2945" s="19">
        <f t="shared" si="177"/>
        <v>176</v>
      </c>
      <c r="J2945" s="22">
        <f t="shared" si="178"/>
        <v>2944</v>
      </c>
      <c r="K2945" s="21">
        <f t="shared" ca="1" si="179"/>
        <v>1</v>
      </c>
      <c r="L2945" s="21">
        <f ca="1">IF(K2945=0,"",COUNTIF($K$2:K2945,"&gt;0"))</f>
        <v>2944</v>
      </c>
      <c r="M2945" s="50" t="str">
        <f t="shared" ca="1" si="176"/>
        <v>Eintrag 2944</v>
      </c>
    </row>
    <row r="2946" spans="1:13" s="18" customFormat="1" ht="14.25" x14ac:dyDescent="0.2">
      <c r="A2946" s="18" t="str">
        <f>IF(gesamt!C2946="",CONCATENATE("Eintrag ",J2946),gesamt!A2946)</f>
        <v>Eintrag 2945</v>
      </c>
      <c r="B2946" s="18">
        <v>100</v>
      </c>
      <c r="C2946" s="19">
        <f>IF(gesamt!C2946="",100,gesamt!D2946)</f>
        <v>100</v>
      </c>
      <c r="D2946" s="20">
        <f>IF(gesamt!C2946="",10,gesamt!G2946)</f>
        <v>10</v>
      </c>
      <c r="E2946" s="20">
        <f>IF(gesamt!C2946="",10,gesamt!H2946)</f>
        <v>10</v>
      </c>
      <c r="F2946" s="20">
        <f>IF(gesamt!C2946="",10,gesamt!I2946)</f>
        <v>10</v>
      </c>
      <c r="G2946" s="20">
        <f>IF(gesamt!C2946="",0,gesamt!J2946)</f>
        <v>0</v>
      </c>
      <c r="H2946" s="20">
        <f>IF(gesamt!C2946="",0,gesamt!K2946)</f>
        <v>0</v>
      </c>
      <c r="I2946" s="19">
        <f t="shared" si="177"/>
        <v>176</v>
      </c>
      <c r="J2946" s="22">
        <f t="shared" si="178"/>
        <v>2945</v>
      </c>
      <c r="K2946" s="21">
        <f t="shared" ca="1" si="179"/>
        <v>1</v>
      </c>
      <c r="L2946" s="21">
        <f ca="1">IF(K2946=0,"",COUNTIF($K$2:K2946,"&gt;0"))</f>
        <v>2945</v>
      </c>
      <c r="M2946" s="50" t="str">
        <f t="shared" ref="M2946:M3009" ca="1" si="180">IFERROR(INDEX(A:A,MATCH(ROW(K2945),L:L,0)),"")</f>
        <v>Eintrag 2945</v>
      </c>
    </row>
    <row r="2947" spans="1:13" s="18" customFormat="1" ht="14.25" x14ac:dyDescent="0.2">
      <c r="A2947" s="18" t="str">
        <f>IF(gesamt!C2947="",CONCATENATE("Eintrag ",J2947),gesamt!A2947)</f>
        <v>Eintrag 2946</v>
      </c>
      <c r="B2947" s="18">
        <v>100</v>
      </c>
      <c r="C2947" s="19">
        <f>IF(gesamt!C2947="",100,gesamt!D2947)</f>
        <v>100</v>
      </c>
      <c r="D2947" s="20">
        <f>IF(gesamt!C2947="",10,gesamt!G2947)</f>
        <v>10</v>
      </c>
      <c r="E2947" s="20">
        <f>IF(gesamt!C2947="",10,gesamt!H2947)</f>
        <v>10</v>
      </c>
      <c r="F2947" s="20">
        <f>IF(gesamt!C2947="",10,gesamt!I2947)</f>
        <v>10</v>
      </c>
      <c r="G2947" s="20">
        <f>IF(gesamt!C2947="",0,gesamt!J2947)</f>
        <v>0</v>
      </c>
      <c r="H2947" s="20">
        <f>IF(gesamt!C2947="",0,gesamt!K2947)</f>
        <v>0</v>
      </c>
      <c r="I2947" s="19">
        <f t="shared" ref="I2947:I3010" si="181">D2947*4.1+E2947*9.3+F2947*4.2+G2947*7+H2947*3</f>
        <v>176</v>
      </c>
      <c r="J2947" s="22">
        <f t="shared" si="178"/>
        <v>2946</v>
      </c>
      <c r="K2947" s="21">
        <f t="shared" ca="1" si="179"/>
        <v>1</v>
      </c>
      <c r="L2947" s="21">
        <f ca="1">IF(K2947=0,"",COUNTIF($K$2:K2947,"&gt;0"))</f>
        <v>2946</v>
      </c>
      <c r="M2947" s="50" t="str">
        <f t="shared" ca="1" si="180"/>
        <v>Eintrag 2946</v>
      </c>
    </row>
    <row r="2948" spans="1:13" s="18" customFormat="1" ht="14.25" x14ac:dyDescent="0.2">
      <c r="A2948" s="18" t="str">
        <f>IF(gesamt!C2948="",CONCATENATE("Eintrag ",J2948),gesamt!A2948)</f>
        <v>Eintrag 2947</v>
      </c>
      <c r="B2948" s="18">
        <v>100</v>
      </c>
      <c r="C2948" s="19">
        <f>IF(gesamt!C2948="",100,gesamt!D2948)</f>
        <v>100</v>
      </c>
      <c r="D2948" s="20">
        <f>IF(gesamt!C2948="",10,gesamt!G2948)</f>
        <v>10</v>
      </c>
      <c r="E2948" s="20">
        <f>IF(gesamt!C2948="",10,gesamt!H2948)</f>
        <v>10</v>
      </c>
      <c r="F2948" s="20">
        <f>IF(gesamt!C2948="",10,gesamt!I2948)</f>
        <v>10</v>
      </c>
      <c r="G2948" s="20">
        <f>IF(gesamt!C2948="",0,gesamt!J2948)</f>
        <v>0</v>
      </c>
      <c r="H2948" s="20">
        <f>IF(gesamt!C2948="",0,gesamt!K2948)</f>
        <v>0</v>
      </c>
      <c r="I2948" s="19">
        <f t="shared" si="181"/>
        <v>176</v>
      </c>
      <c r="J2948" s="22">
        <f t="shared" si="178"/>
        <v>2947</v>
      </c>
      <c r="K2948" s="21">
        <f t="shared" ca="1" si="179"/>
        <v>1</v>
      </c>
      <c r="L2948" s="21">
        <f ca="1">IF(K2948=0,"",COUNTIF($K$2:K2948,"&gt;0"))</f>
        <v>2947</v>
      </c>
      <c r="M2948" s="50" t="str">
        <f t="shared" ca="1" si="180"/>
        <v>Eintrag 2947</v>
      </c>
    </row>
    <row r="2949" spans="1:13" s="18" customFormat="1" ht="14.25" x14ac:dyDescent="0.2">
      <c r="A2949" s="18" t="str">
        <f>IF(gesamt!C2949="",CONCATENATE("Eintrag ",J2949),gesamt!A2949)</f>
        <v>Eintrag 2948</v>
      </c>
      <c r="B2949" s="18">
        <v>100</v>
      </c>
      <c r="C2949" s="19">
        <f>IF(gesamt!C2949="",100,gesamt!D2949)</f>
        <v>100</v>
      </c>
      <c r="D2949" s="20">
        <f>IF(gesamt!C2949="",10,gesamt!G2949)</f>
        <v>10</v>
      </c>
      <c r="E2949" s="20">
        <f>IF(gesamt!C2949="",10,gesamt!H2949)</f>
        <v>10</v>
      </c>
      <c r="F2949" s="20">
        <f>IF(gesamt!C2949="",10,gesamt!I2949)</f>
        <v>10</v>
      </c>
      <c r="G2949" s="20">
        <f>IF(gesamt!C2949="",0,gesamt!J2949)</f>
        <v>0</v>
      </c>
      <c r="H2949" s="20">
        <f>IF(gesamt!C2949="",0,gesamt!K2949)</f>
        <v>0</v>
      </c>
      <c r="I2949" s="19">
        <f t="shared" si="181"/>
        <v>176</v>
      </c>
      <c r="J2949" s="22">
        <f t="shared" si="178"/>
        <v>2948</v>
      </c>
      <c r="K2949" s="21">
        <f t="shared" ca="1" si="179"/>
        <v>1</v>
      </c>
      <c r="L2949" s="21">
        <f ca="1">IF(K2949=0,"",COUNTIF($K$2:K2949,"&gt;0"))</f>
        <v>2948</v>
      </c>
      <c r="M2949" s="50" t="str">
        <f t="shared" ca="1" si="180"/>
        <v>Eintrag 2948</v>
      </c>
    </row>
    <row r="2950" spans="1:13" s="18" customFormat="1" ht="14.25" x14ac:dyDescent="0.2">
      <c r="A2950" s="18" t="str">
        <f>IF(gesamt!C2950="",CONCATENATE("Eintrag ",J2950),gesamt!A2950)</f>
        <v>Eintrag 2949</v>
      </c>
      <c r="B2950" s="18">
        <v>100</v>
      </c>
      <c r="C2950" s="19">
        <f>IF(gesamt!C2950="",100,gesamt!D2950)</f>
        <v>100</v>
      </c>
      <c r="D2950" s="20">
        <f>IF(gesamt!C2950="",10,gesamt!G2950)</f>
        <v>10</v>
      </c>
      <c r="E2950" s="20">
        <f>IF(gesamt!C2950="",10,gesamt!H2950)</f>
        <v>10</v>
      </c>
      <c r="F2950" s="20">
        <f>IF(gesamt!C2950="",10,gesamt!I2950)</f>
        <v>10</v>
      </c>
      <c r="G2950" s="20">
        <f>IF(gesamt!C2950="",0,gesamt!J2950)</f>
        <v>0</v>
      </c>
      <c r="H2950" s="20">
        <f>IF(gesamt!C2950="",0,gesamt!K2950)</f>
        <v>0</v>
      </c>
      <c r="I2950" s="19">
        <f t="shared" si="181"/>
        <v>176</v>
      </c>
      <c r="J2950" s="22">
        <f t="shared" si="178"/>
        <v>2949</v>
      </c>
      <c r="K2950" s="21">
        <f t="shared" ca="1" si="179"/>
        <v>1</v>
      </c>
      <c r="L2950" s="21">
        <f ca="1">IF(K2950=0,"",COUNTIF($K$2:K2950,"&gt;0"))</f>
        <v>2949</v>
      </c>
      <c r="M2950" s="50" t="str">
        <f t="shared" ca="1" si="180"/>
        <v>Eintrag 2949</v>
      </c>
    </row>
    <row r="2951" spans="1:13" s="18" customFormat="1" ht="14.25" x14ac:dyDescent="0.2">
      <c r="A2951" s="18" t="str">
        <f>IF(gesamt!C2951="",CONCATENATE("Eintrag ",J2951),gesamt!A2951)</f>
        <v>Eintrag 2950</v>
      </c>
      <c r="B2951" s="18">
        <v>100</v>
      </c>
      <c r="C2951" s="19">
        <f>IF(gesamt!C2951="",100,gesamt!D2951)</f>
        <v>100</v>
      </c>
      <c r="D2951" s="20">
        <f>IF(gesamt!C2951="",10,gesamt!G2951)</f>
        <v>10</v>
      </c>
      <c r="E2951" s="20">
        <f>IF(gesamt!C2951="",10,gesamt!H2951)</f>
        <v>10</v>
      </c>
      <c r="F2951" s="20">
        <f>IF(gesamt!C2951="",10,gesamt!I2951)</f>
        <v>10</v>
      </c>
      <c r="G2951" s="20">
        <f>IF(gesamt!C2951="",0,gesamt!J2951)</f>
        <v>0</v>
      </c>
      <c r="H2951" s="20">
        <f>IF(gesamt!C2951="",0,gesamt!K2951)</f>
        <v>0</v>
      </c>
      <c r="I2951" s="19">
        <f t="shared" si="181"/>
        <v>176</v>
      </c>
      <c r="J2951" s="22">
        <f t="shared" si="178"/>
        <v>2950</v>
      </c>
      <c r="K2951" s="21">
        <f t="shared" ca="1" si="179"/>
        <v>1</v>
      </c>
      <c r="L2951" s="21">
        <f ca="1">IF(K2951=0,"",COUNTIF($K$2:K2951,"&gt;0"))</f>
        <v>2950</v>
      </c>
      <c r="M2951" s="50" t="str">
        <f t="shared" ca="1" si="180"/>
        <v>Eintrag 2950</v>
      </c>
    </row>
    <row r="2952" spans="1:13" s="18" customFormat="1" ht="14.25" x14ac:dyDescent="0.2">
      <c r="A2952" s="18" t="str">
        <f>IF(gesamt!C2952="",CONCATENATE("Eintrag ",J2952),gesamt!A2952)</f>
        <v>Eintrag 2951</v>
      </c>
      <c r="B2952" s="18">
        <v>100</v>
      </c>
      <c r="C2952" s="19">
        <f>IF(gesamt!C2952="",100,gesamt!D2952)</f>
        <v>100</v>
      </c>
      <c r="D2952" s="20">
        <f>IF(gesamt!C2952="",10,gesamt!G2952)</f>
        <v>10</v>
      </c>
      <c r="E2952" s="20">
        <f>IF(gesamt!C2952="",10,gesamt!H2952)</f>
        <v>10</v>
      </c>
      <c r="F2952" s="20">
        <f>IF(gesamt!C2952="",10,gesamt!I2952)</f>
        <v>10</v>
      </c>
      <c r="G2952" s="20">
        <f>IF(gesamt!C2952="",0,gesamt!J2952)</f>
        <v>0</v>
      </c>
      <c r="H2952" s="20">
        <f>IF(gesamt!C2952="",0,gesamt!K2952)</f>
        <v>0</v>
      </c>
      <c r="I2952" s="19">
        <f t="shared" si="181"/>
        <v>176</v>
      </c>
      <c r="J2952" s="22">
        <f t="shared" si="178"/>
        <v>2951</v>
      </c>
      <c r="K2952" s="21">
        <f t="shared" ca="1" si="179"/>
        <v>1</v>
      </c>
      <c r="L2952" s="21">
        <f ca="1">IF(K2952=0,"",COUNTIF($K$2:K2952,"&gt;0"))</f>
        <v>2951</v>
      </c>
      <c r="M2952" s="50" t="str">
        <f t="shared" ca="1" si="180"/>
        <v>Eintrag 2951</v>
      </c>
    </row>
    <row r="2953" spans="1:13" s="18" customFormat="1" ht="14.25" x14ac:dyDescent="0.2">
      <c r="A2953" s="18" t="str">
        <f>IF(gesamt!C2953="",CONCATENATE("Eintrag ",J2953),gesamt!A2953)</f>
        <v>Eintrag 2952</v>
      </c>
      <c r="B2953" s="18">
        <v>100</v>
      </c>
      <c r="C2953" s="19">
        <f>IF(gesamt!C2953="",100,gesamt!D2953)</f>
        <v>100</v>
      </c>
      <c r="D2953" s="20">
        <f>IF(gesamt!C2953="",10,gesamt!G2953)</f>
        <v>10</v>
      </c>
      <c r="E2953" s="20">
        <f>IF(gesamt!C2953="",10,gesamt!H2953)</f>
        <v>10</v>
      </c>
      <c r="F2953" s="20">
        <f>IF(gesamt!C2953="",10,gesamt!I2953)</f>
        <v>10</v>
      </c>
      <c r="G2953" s="20">
        <f>IF(gesamt!C2953="",0,gesamt!J2953)</f>
        <v>0</v>
      </c>
      <c r="H2953" s="20">
        <f>IF(gesamt!C2953="",0,gesamt!K2953)</f>
        <v>0</v>
      </c>
      <c r="I2953" s="19">
        <f t="shared" si="181"/>
        <v>176</v>
      </c>
      <c r="J2953" s="22">
        <f t="shared" si="178"/>
        <v>2952</v>
      </c>
      <c r="K2953" s="21">
        <f t="shared" ca="1" si="179"/>
        <v>1</v>
      </c>
      <c r="L2953" s="21">
        <f ca="1">IF(K2953=0,"",COUNTIF($K$2:K2953,"&gt;0"))</f>
        <v>2952</v>
      </c>
      <c r="M2953" s="50" t="str">
        <f t="shared" ca="1" si="180"/>
        <v>Eintrag 2952</v>
      </c>
    </row>
    <row r="2954" spans="1:13" s="18" customFormat="1" ht="14.25" x14ac:dyDescent="0.2">
      <c r="A2954" s="18" t="str">
        <f>IF(gesamt!C2954="",CONCATENATE("Eintrag ",J2954),gesamt!A2954)</f>
        <v>Eintrag 2953</v>
      </c>
      <c r="B2954" s="18">
        <v>100</v>
      </c>
      <c r="C2954" s="19">
        <f>IF(gesamt!C2954="",100,gesamt!D2954)</f>
        <v>100</v>
      </c>
      <c r="D2954" s="20">
        <f>IF(gesamt!C2954="",10,gesamt!G2954)</f>
        <v>10</v>
      </c>
      <c r="E2954" s="20">
        <f>IF(gesamt!C2954="",10,gesamt!H2954)</f>
        <v>10</v>
      </c>
      <c r="F2954" s="20">
        <f>IF(gesamt!C2954="",10,gesamt!I2954)</f>
        <v>10</v>
      </c>
      <c r="G2954" s="20">
        <f>IF(gesamt!C2954="",0,gesamt!J2954)</f>
        <v>0</v>
      </c>
      <c r="H2954" s="20">
        <f>IF(gesamt!C2954="",0,gesamt!K2954)</f>
        <v>0</v>
      </c>
      <c r="I2954" s="19">
        <f t="shared" si="181"/>
        <v>176</v>
      </c>
      <c r="J2954" s="22">
        <f t="shared" si="178"/>
        <v>2953</v>
      </c>
      <c r="K2954" s="21">
        <f t="shared" ca="1" si="179"/>
        <v>1</v>
      </c>
      <c r="L2954" s="21">
        <f ca="1">IF(K2954=0,"",COUNTIF($K$2:K2954,"&gt;0"))</f>
        <v>2953</v>
      </c>
      <c r="M2954" s="50" t="str">
        <f t="shared" ca="1" si="180"/>
        <v>Eintrag 2953</v>
      </c>
    </row>
    <row r="2955" spans="1:13" s="18" customFormat="1" ht="14.25" x14ac:dyDescent="0.2">
      <c r="A2955" s="18" t="str">
        <f>IF(gesamt!C2955="",CONCATENATE("Eintrag ",J2955),gesamt!A2955)</f>
        <v>Eintrag 2954</v>
      </c>
      <c r="B2955" s="18">
        <v>100</v>
      </c>
      <c r="C2955" s="19">
        <f>IF(gesamt!C2955="",100,gesamt!D2955)</f>
        <v>100</v>
      </c>
      <c r="D2955" s="20">
        <f>IF(gesamt!C2955="",10,gesamt!G2955)</f>
        <v>10</v>
      </c>
      <c r="E2955" s="20">
        <f>IF(gesamt!C2955="",10,gesamt!H2955)</f>
        <v>10</v>
      </c>
      <c r="F2955" s="20">
        <f>IF(gesamt!C2955="",10,gesamt!I2955)</f>
        <v>10</v>
      </c>
      <c r="G2955" s="20">
        <f>IF(gesamt!C2955="",0,gesamt!J2955)</f>
        <v>0</v>
      </c>
      <c r="H2955" s="20">
        <f>IF(gesamt!C2955="",0,gesamt!K2955)</f>
        <v>0</v>
      </c>
      <c r="I2955" s="19">
        <f t="shared" si="181"/>
        <v>176</v>
      </c>
      <c r="J2955" s="22">
        <f t="shared" si="178"/>
        <v>2954</v>
      </c>
      <c r="K2955" s="21">
        <f t="shared" ca="1" si="179"/>
        <v>1</v>
      </c>
      <c r="L2955" s="21">
        <f ca="1">IF(K2955=0,"",COUNTIF($K$2:K2955,"&gt;0"))</f>
        <v>2954</v>
      </c>
      <c r="M2955" s="50" t="str">
        <f t="shared" ca="1" si="180"/>
        <v>Eintrag 2954</v>
      </c>
    </row>
    <row r="2956" spans="1:13" s="18" customFormat="1" ht="14.25" x14ac:dyDescent="0.2">
      <c r="A2956" s="18" t="str">
        <f>IF(gesamt!C2956="",CONCATENATE("Eintrag ",J2956),gesamt!A2956)</f>
        <v>Eintrag 2955</v>
      </c>
      <c r="B2956" s="18">
        <v>100</v>
      </c>
      <c r="C2956" s="19">
        <f>IF(gesamt!C2956="",100,gesamt!D2956)</f>
        <v>100</v>
      </c>
      <c r="D2956" s="20">
        <f>IF(gesamt!C2956="",10,gesamt!G2956)</f>
        <v>10</v>
      </c>
      <c r="E2956" s="20">
        <f>IF(gesamt!C2956="",10,gesamt!H2956)</f>
        <v>10</v>
      </c>
      <c r="F2956" s="20">
        <f>IF(gesamt!C2956="",10,gesamt!I2956)</f>
        <v>10</v>
      </c>
      <c r="G2956" s="20">
        <f>IF(gesamt!C2956="",0,gesamt!J2956)</f>
        <v>0</v>
      </c>
      <c r="H2956" s="20">
        <f>IF(gesamt!C2956="",0,gesamt!K2956)</f>
        <v>0</v>
      </c>
      <c r="I2956" s="19">
        <f t="shared" si="181"/>
        <v>176</v>
      </c>
      <c r="J2956" s="22">
        <f t="shared" si="178"/>
        <v>2955</v>
      </c>
      <c r="K2956" s="21">
        <f t="shared" ca="1" si="179"/>
        <v>1</v>
      </c>
      <c r="L2956" s="21">
        <f ca="1">IF(K2956=0,"",COUNTIF($K$2:K2956,"&gt;0"))</f>
        <v>2955</v>
      </c>
      <c r="M2956" s="50" t="str">
        <f t="shared" ca="1" si="180"/>
        <v>Eintrag 2955</v>
      </c>
    </row>
    <row r="2957" spans="1:13" s="18" customFormat="1" ht="14.25" x14ac:dyDescent="0.2">
      <c r="A2957" s="18" t="str">
        <f>IF(gesamt!C2957="",CONCATENATE("Eintrag ",J2957),gesamt!A2957)</f>
        <v>Eintrag 2956</v>
      </c>
      <c r="B2957" s="18">
        <v>100</v>
      </c>
      <c r="C2957" s="19">
        <f>IF(gesamt!C2957="",100,gesamt!D2957)</f>
        <v>100</v>
      </c>
      <c r="D2957" s="20">
        <f>IF(gesamt!C2957="",10,gesamt!G2957)</f>
        <v>10</v>
      </c>
      <c r="E2957" s="20">
        <f>IF(gesamt!C2957="",10,gesamt!H2957)</f>
        <v>10</v>
      </c>
      <c r="F2957" s="20">
        <f>IF(gesamt!C2957="",10,gesamt!I2957)</f>
        <v>10</v>
      </c>
      <c r="G2957" s="20">
        <f>IF(gesamt!C2957="",0,gesamt!J2957)</f>
        <v>0</v>
      </c>
      <c r="H2957" s="20">
        <f>IF(gesamt!C2957="",0,gesamt!K2957)</f>
        <v>0</v>
      </c>
      <c r="I2957" s="19">
        <f t="shared" si="181"/>
        <v>176</v>
      </c>
      <c r="J2957" s="22">
        <f t="shared" si="178"/>
        <v>2956</v>
      </c>
      <c r="K2957" s="21">
        <f t="shared" ca="1" si="179"/>
        <v>1</v>
      </c>
      <c r="L2957" s="21">
        <f ca="1">IF(K2957=0,"",COUNTIF($K$2:K2957,"&gt;0"))</f>
        <v>2956</v>
      </c>
      <c r="M2957" s="50" t="str">
        <f t="shared" ca="1" si="180"/>
        <v>Eintrag 2956</v>
      </c>
    </row>
    <row r="2958" spans="1:13" s="18" customFormat="1" ht="14.25" x14ac:dyDescent="0.2">
      <c r="A2958" s="18" t="str">
        <f>IF(gesamt!C2958="",CONCATENATE("Eintrag ",J2958),gesamt!A2958)</f>
        <v>Eintrag 2957</v>
      </c>
      <c r="B2958" s="18">
        <v>100</v>
      </c>
      <c r="C2958" s="19">
        <f>IF(gesamt!C2958="",100,gesamt!D2958)</f>
        <v>100</v>
      </c>
      <c r="D2958" s="20">
        <f>IF(gesamt!C2958="",10,gesamt!G2958)</f>
        <v>10</v>
      </c>
      <c r="E2958" s="20">
        <f>IF(gesamt!C2958="",10,gesamt!H2958)</f>
        <v>10</v>
      </c>
      <c r="F2958" s="20">
        <f>IF(gesamt!C2958="",10,gesamt!I2958)</f>
        <v>10</v>
      </c>
      <c r="G2958" s="20">
        <f>IF(gesamt!C2958="",0,gesamt!J2958)</f>
        <v>0</v>
      </c>
      <c r="H2958" s="20">
        <f>IF(gesamt!C2958="",0,gesamt!K2958)</f>
        <v>0</v>
      </c>
      <c r="I2958" s="19">
        <f t="shared" si="181"/>
        <v>176</v>
      </c>
      <c r="J2958" s="22">
        <f t="shared" si="178"/>
        <v>2957</v>
      </c>
      <c r="K2958" s="21">
        <f t="shared" ca="1" si="179"/>
        <v>1</v>
      </c>
      <c r="L2958" s="21">
        <f ca="1">IF(K2958=0,"",COUNTIF($K$2:K2958,"&gt;0"))</f>
        <v>2957</v>
      </c>
      <c r="M2958" s="50" t="str">
        <f t="shared" ca="1" si="180"/>
        <v>Eintrag 2957</v>
      </c>
    </row>
    <row r="2959" spans="1:13" s="18" customFormat="1" ht="14.25" x14ac:dyDescent="0.2">
      <c r="A2959" s="18" t="str">
        <f>IF(gesamt!C2959="",CONCATENATE("Eintrag ",J2959),gesamt!A2959)</f>
        <v>Eintrag 2958</v>
      </c>
      <c r="B2959" s="18">
        <v>100</v>
      </c>
      <c r="C2959" s="19">
        <f>IF(gesamt!C2959="",100,gesamt!D2959)</f>
        <v>100</v>
      </c>
      <c r="D2959" s="20">
        <f>IF(gesamt!C2959="",10,gesamt!G2959)</f>
        <v>10</v>
      </c>
      <c r="E2959" s="20">
        <f>IF(gesamt!C2959="",10,gesamt!H2959)</f>
        <v>10</v>
      </c>
      <c r="F2959" s="20">
        <f>IF(gesamt!C2959="",10,gesamt!I2959)</f>
        <v>10</v>
      </c>
      <c r="G2959" s="20">
        <f>IF(gesamt!C2959="",0,gesamt!J2959)</f>
        <v>0</v>
      </c>
      <c r="H2959" s="20">
        <f>IF(gesamt!C2959="",0,gesamt!K2959)</f>
        <v>0</v>
      </c>
      <c r="I2959" s="19">
        <f t="shared" si="181"/>
        <v>176</v>
      </c>
      <c r="J2959" s="22">
        <f t="shared" si="178"/>
        <v>2958</v>
      </c>
      <c r="K2959" s="21">
        <f t="shared" ca="1" si="179"/>
        <v>1</v>
      </c>
      <c r="L2959" s="21">
        <f ca="1">IF(K2959=0,"",COUNTIF($K$2:K2959,"&gt;0"))</f>
        <v>2958</v>
      </c>
      <c r="M2959" s="50" t="str">
        <f t="shared" ca="1" si="180"/>
        <v>Eintrag 2958</v>
      </c>
    </row>
    <row r="2960" spans="1:13" s="18" customFormat="1" ht="14.25" x14ac:dyDescent="0.2">
      <c r="A2960" s="18" t="str">
        <f>IF(gesamt!C2960="",CONCATENATE("Eintrag ",J2960),gesamt!A2960)</f>
        <v>Eintrag 2959</v>
      </c>
      <c r="B2960" s="18">
        <v>100</v>
      </c>
      <c r="C2960" s="19">
        <f>IF(gesamt!C2960="",100,gesamt!D2960)</f>
        <v>100</v>
      </c>
      <c r="D2960" s="20">
        <f>IF(gesamt!C2960="",10,gesamt!G2960)</f>
        <v>10</v>
      </c>
      <c r="E2960" s="20">
        <f>IF(gesamt!C2960="",10,gesamt!H2960)</f>
        <v>10</v>
      </c>
      <c r="F2960" s="20">
        <f>IF(gesamt!C2960="",10,gesamt!I2960)</f>
        <v>10</v>
      </c>
      <c r="G2960" s="20">
        <f>IF(gesamt!C2960="",0,gesamt!J2960)</f>
        <v>0</v>
      </c>
      <c r="H2960" s="20">
        <f>IF(gesamt!C2960="",0,gesamt!K2960)</f>
        <v>0</v>
      </c>
      <c r="I2960" s="19">
        <f t="shared" si="181"/>
        <v>176</v>
      </c>
      <c r="J2960" s="22">
        <f t="shared" si="178"/>
        <v>2959</v>
      </c>
      <c r="K2960" s="21">
        <f t="shared" ca="1" si="179"/>
        <v>1</v>
      </c>
      <c r="L2960" s="21">
        <f ca="1">IF(K2960=0,"",COUNTIF($K$2:K2960,"&gt;0"))</f>
        <v>2959</v>
      </c>
      <c r="M2960" s="50" t="str">
        <f t="shared" ca="1" si="180"/>
        <v>Eintrag 2959</v>
      </c>
    </row>
    <row r="2961" spans="1:13" s="18" customFormat="1" ht="14.25" x14ac:dyDescent="0.2">
      <c r="A2961" s="18" t="str">
        <f>IF(gesamt!C2961="",CONCATENATE("Eintrag ",J2961),gesamt!A2961)</f>
        <v>Eintrag 2960</v>
      </c>
      <c r="B2961" s="18">
        <v>100</v>
      </c>
      <c r="C2961" s="19">
        <f>IF(gesamt!C2961="",100,gesamt!D2961)</f>
        <v>100</v>
      </c>
      <c r="D2961" s="20">
        <f>IF(gesamt!C2961="",10,gesamt!G2961)</f>
        <v>10</v>
      </c>
      <c r="E2961" s="20">
        <f>IF(gesamt!C2961="",10,gesamt!H2961)</f>
        <v>10</v>
      </c>
      <c r="F2961" s="20">
        <f>IF(gesamt!C2961="",10,gesamt!I2961)</f>
        <v>10</v>
      </c>
      <c r="G2961" s="20">
        <f>IF(gesamt!C2961="",0,gesamt!J2961)</f>
        <v>0</v>
      </c>
      <c r="H2961" s="20">
        <f>IF(gesamt!C2961="",0,gesamt!K2961)</f>
        <v>0</v>
      </c>
      <c r="I2961" s="19">
        <f t="shared" si="181"/>
        <v>176</v>
      </c>
      <c r="J2961" s="22">
        <f t="shared" si="178"/>
        <v>2960</v>
      </c>
      <c r="K2961" s="21">
        <f t="shared" ca="1" si="179"/>
        <v>1</v>
      </c>
      <c r="L2961" s="21">
        <f ca="1">IF(K2961=0,"",COUNTIF($K$2:K2961,"&gt;0"))</f>
        <v>2960</v>
      </c>
      <c r="M2961" s="50" t="str">
        <f t="shared" ca="1" si="180"/>
        <v>Eintrag 2960</v>
      </c>
    </row>
    <row r="2962" spans="1:13" s="18" customFormat="1" ht="14.25" x14ac:dyDescent="0.2">
      <c r="A2962" s="18" t="str">
        <f>IF(gesamt!C2962="",CONCATENATE("Eintrag ",J2962),gesamt!A2962)</f>
        <v>Eintrag 2961</v>
      </c>
      <c r="B2962" s="18">
        <v>100</v>
      </c>
      <c r="C2962" s="19">
        <f>IF(gesamt!C2962="",100,gesamt!D2962)</f>
        <v>100</v>
      </c>
      <c r="D2962" s="20">
        <f>IF(gesamt!C2962="",10,gesamt!G2962)</f>
        <v>10</v>
      </c>
      <c r="E2962" s="20">
        <f>IF(gesamt!C2962="",10,gesamt!H2962)</f>
        <v>10</v>
      </c>
      <c r="F2962" s="20">
        <f>IF(gesamt!C2962="",10,gesamt!I2962)</f>
        <v>10</v>
      </c>
      <c r="G2962" s="20">
        <f>IF(gesamt!C2962="",0,gesamt!J2962)</f>
        <v>0</v>
      </c>
      <c r="H2962" s="20">
        <f>IF(gesamt!C2962="",0,gesamt!K2962)</f>
        <v>0</v>
      </c>
      <c r="I2962" s="19">
        <f t="shared" si="181"/>
        <v>176</v>
      </c>
      <c r="J2962" s="22">
        <f t="shared" si="178"/>
        <v>2961</v>
      </c>
      <c r="K2962" s="21">
        <f t="shared" ca="1" si="179"/>
        <v>1</v>
      </c>
      <c r="L2962" s="21">
        <f ca="1">IF(K2962=0,"",COUNTIF($K$2:K2962,"&gt;0"))</f>
        <v>2961</v>
      </c>
      <c r="M2962" s="50" t="str">
        <f t="shared" ca="1" si="180"/>
        <v>Eintrag 2961</v>
      </c>
    </row>
    <row r="2963" spans="1:13" s="18" customFormat="1" ht="14.25" x14ac:dyDescent="0.2">
      <c r="A2963" s="18" t="str">
        <f>IF(gesamt!C2963="",CONCATENATE("Eintrag ",J2963),gesamt!A2963)</f>
        <v>Eintrag 2962</v>
      </c>
      <c r="B2963" s="18">
        <v>100</v>
      </c>
      <c r="C2963" s="19">
        <f>IF(gesamt!C2963="",100,gesamt!D2963)</f>
        <v>100</v>
      </c>
      <c r="D2963" s="20">
        <f>IF(gesamt!C2963="",10,gesamt!G2963)</f>
        <v>10</v>
      </c>
      <c r="E2963" s="20">
        <f>IF(gesamt!C2963="",10,gesamt!H2963)</f>
        <v>10</v>
      </c>
      <c r="F2963" s="20">
        <f>IF(gesamt!C2963="",10,gesamt!I2963)</f>
        <v>10</v>
      </c>
      <c r="G2963" s="20">
        <f>IF(gesamt!C2963="",0,gesamt!J2963)</f>
        <v>0</v>
      </c>
      <c r="H2963" s="20">
        <f>IF(gesamt!C2963="",0,gesamt!K2963)</f>
        <v>0</v>
      </c>
      <c r="I2963" s="19">
        <f t="shared" si="181"/>
        <v>176</v>
      </c>
      <c r="J2963" s="22">
        <f t="shared" si="178"/>
        <v>2962</v>
      </c>
      <c r="K2963" s="21">
        <f t="shared" ca="1" si="179"/>
        <v>1</v>
      </c>
      <c r="L2963" s="21">
        <f ca="1">IF(K2963=0,"",COUNTIF($K$2:K2963,"&gt;0"))</f>
        <v>2962</v>
      </c>
      <c r="M2963" s="50" t="str">
        <f t="shared" ca="1" si="180"/>
        <v>Eintrag 2962</v>
      </c>
    </row>
    <row r="2964" spans="1:13" s="18" customFormat="1" ht="14.25" x14ac:dyDescent="0.2">
      <c r="A2964" s="18" t="str">
        <f>IF(gesamt!C2964="",CONCATENATE("Eintrag ",J2964),gesamt!A2964)</f>
        <v>Eintrag 2963</v>
      </c>
      <c r="B2964" s="18">
        <v>100</v>
      </c>
      <c r="C2964" s="19">
        <f>IF(gesamt!C2964="",100,gesamt!D2964)</f>
        <v>100</v>
      </c>
      <c r="D2964" s="20">
        <f>IF(gesamt!C2964="",10,gesamt!G2964)</f>
        <v>10</v>
      </c>
      <c r="E2964" s="20">
        <f>IF(gesamt!C2964="",10,gesamt!H2964)</f>
        <v>10</v>
      </c>
      <c r="F2964" s="20">
        <f>IF(gesamt!C2964="",10,gesamt!I2964)</f>
        <v>10</v>
      </c>
      <c r="G2964" s="20">
        <f>IF(gesamt!C2964="",0,gesamt!J2964)</f>
        <v>0</v>
      </c>
      <c r="H2964" s="20">
        <f>IF(gesamt!C2964="",0,gesamt!K2964)</f>
        <v>0</v>
      </c>
      <c r="I2964" s="19">
        <f t="shared" si="181"/>
        <v>176</v>
      </c>
      <c r="J2964" s="22">
        <f t="shared" si="178"/>
        <v>2963</v>
      </c>
      <c r="K2964" s="21">
        <f t="shared" ca="1" si="179"/>
        <v>1</v>
      </c>
      <c r="L2964" s="21">
        <f ca="1">IF(K2964=0,"",COUNTIF($K$2:K2964,"&gt;0"))</f>
        <v>2963</v>
      </c>
      <c r="M2964" s="50" t="str">
        <f t="shared" ca="1" si="180"/>
        <v>Eintrag 2963</v>
      </c>
    </row>
    <row r="2965" spans="1:13" s="18" customFormat="1" ht="14.25" x14ac:dyDescent="0.2">
      <c r="A2965" s="18" t="str">
        <f>IF(gesamt!C2965="",CONCATENATE("Eintrag ",J2965),gesamt!A2965)</f>
        <v>Eintrag 2964</v>
      </c>
      <c r="B2965" s="18">
        <v>100</v>
      </c>
      <c r="C2965" s="19">
        <f>IF(gesamt!C2965="",100,gesamt!D2965)</f>
        <v>100</v>
      </c>
      <c r="D2965" s="20">
        <f>IF(gesamt!C2965="",10,gesamt!G2965)</f>
        <v>10</v>
      </c>
      <c r="E2965" s="20">
        <f>IF(gesamt!C2965="",10,gesamt!H2965)</f>
        <v>10</v>
      </c>
      <c r="F2965" s="20">
        <f>IF(gesamt!C2965="",10,gesamt!I2965)</f>
        <v>10</v>
      </c>
      <c r="G2965" s="20">
        <f>IF(gesamt!C2965="",0,gesamt!J2965)</f>
        <v>0</v>
      </c>
      <c r="H2965" s="20">
        <f>IF(gesamt!C2965="",0,gesamt!K2965)</f>
        <v>0</v>
      </c>
      <c r="I2965" s="19">
        <f t="shared" si="181"/>
        <v>176</v>
      </c>
      <c r="J2965" s="22">
        <f t="shared" si="178"/>
        <v>2964</v>
      </c>
      <c r="K2965" s="21">
        <f t="shared" ca="1" si="179"/>
        <v>1</v>
      </c>
      <c r="L2965" s="21">
        <f ca="1">IF(K2965=0,"",COUNTIF($K$2:K2965,"&gt;0"))</f>
        <v>2964</v>
      </c>
      <c r="M2965" s="50" t="str">
        <f t="shared" ca="1" si="180"/>
        <v>Eintrag 2964</v>
      </c>
    </row>
    <row r="2966" spans="1:13" s="18" customFormat="1" ht="14.25" x14ac:dyDescent="0.2">
      <c r="A2966" s="18" t="str">
        <f>IF(gesamt!C2966="",CONCATENATE("Eintrag ",J2966),gesamt!A2966)</f>
        <v>Eintrag 2965</v>
      </c>
      <c r="B2966" s="18">
        <v>100</v>
      </c>
      <c r="C2966" s="19">
        <f>IF(gesamt!C2966="",100,gesamt!D2966)</f>
        <v>100</v>
      </c>
      <c r="D2966" s="20">
        <f>IF(gesamt!C2966="",10,gesamt!G2966)</f>
        <v>10</v>
      </c>
      <c r="E2966" s="20">
        <f>IF(gesamt!C2966="",10,gesamt!H2966)</f>
        <v>10</v>
      </c>
      <c r="F2966" s="20">
        <f>IF(gesamt!C2966="",10,gesamt!I2966)</f>
        <v>10</v>
      </c>
      <c r="G2966" s="20">
        <f>IF(gesamt!C2966="",0,gesamt!J2966)</f>
        <v>0</v>
      </c>
      <c r="H2966" s="20">
        <f>IF(gesamt!C2966="",0,gesamt!K2966)</f>
        <v>0</v>
      </c>
      <c r="I2966" s="19">
        <f t="shared" si="181"/>
        <v>176</v>
      </c>
      <c r="J2966" s="22">
        <f t="shared" si="178"/>
        <v>2965</v>
      </c>
      <c r="K2966" s="21">
        <f t="shared" ca="1" si="179"/>
        <v>1</v>
      </c>
      <c r="L2966" s="21">
        <f ca="1">IF(K2966=0,"",COUNTIF($K$2:K2966,"&gt;0"))</f>
        <v>2965</v>
      </c>
      <c r="M2966" s="50" t="str">
        <f t="shared" ca="1" si="180"/>
        <v>Eintrag 2965</v>
      </c>
    </row>
    <row r="2967" spans="1:13" s="18" customFormat="1" ht="14.25" x14ac:dyDescent="0.2">
      <c r="A2967" s="18" t="str">
        <f>IF(gesamt!C2967="",CONCATENATE("Eintrag ",J2967),gesamt!A2967)</f>
        <v>Eintrag 2966</v>
      </c>
      <c r="B2967" s="18">
        <v>100</v>
      </c>
      <c r="C2967" s="19">
        <f>IF(gesamt!C2967="",100,gesamt!D2967)</f>
        <v>100</v>
      </c>
      <c r="D2967" s="20">
        <f>IF(gesamt!C2967="",10,gesamt!G2967)</f>
        <v>10</v>
      </c>
      <c r="E2967" s="20">
        <f>IF(gesamt!C2967="",10,gesamt!H2967)</f>
        <v>10</v>
      </c>
      <c r="F2967" s="20">
        <f>IF(gesamt!C2967="",10,gesamt!I2967)</f>
        <v>10</v>
      </c>
      <c r="G2967" s="20">
        <f>IF(gesamt!C2967="",0,gesamt!J2967)</f>
        <v>0</v>
      </c>
      <c r="H2967" s="20">
        <f>IF(gesamt!C2967="",0,gesamt!K2967)</f>
        <v>0</v>
      </c>
      <c r="I2967" s="19">
        <f t="shared" si="181"/>
        <v>176</v>
      </c>
      <c r="J2967" s="22">
        <f t="shared" si="178"/>
        <v>2966</v>
      </c>
      <c r="K2967" s="21">
        <f t="shared" ca="1" si="179"/>
        <v>1</v>
      </c>
      <c r="L2967" s="21">
        <f ca="1">IF(K2967=0,"",COUNTIF($K$2:K2967,"&gt;0"))</f>
        <v>2966</v>
      </c>
      <c r="M2967" s="50" t="str">
        <f t="shared" ca="1" si="180"/>
        <v>Eintrag 2966</v>
      </c>
    </row>
    <row r="2968" spans="1:13" s="18" customFormat="1" ht="14.25" x14ac:dyDescent="0.2">
      <c r="A2968" s="18" t="str">
        <f>IF(gesamt!C2968="",CONCATENATE("Eintrag ",J2968),gesamt!A2968)</f>
        <v>Eintrag 2967</v>
      </c>
      <c r="B2968" s="18">
        <v>100</v>
      </c>
      <c r="C2968" s="19">
        <f>IF(gesamt!C2968="",100,gesamt!D2968)</f>
        <v>100</v>
      </c>
      <c r="D2968" s="20">
        <f>IF(gesamt!C2968="",10,gesamt!G2968)</f>
        <v>10</v>
      </c>
      <c r="E2968" s="20">
        <f>IF(gesamt!C2968="",10,gesamt!H2968)</f>
        <v>10</v>
      </c>
      <c r="F2968" s="20">
        <f>IF(gesamt!C2968="",10,gesamt!I2968)</f>
        <v>10</v>
      </c>
      <c r="G2968" s="20">
        <f>IF(gesamt!C2968="",0,gesamt!J2968)</f>
        <v>0</v>
      </c>
      <c r="H2968" s="20">
        <f>IF(gesamt!C2968="",0,gesamt!K2968)</f>
        <v>0</v>
      </c>
      <c r="I2968" s="19">
        <f t="shared" si="181"/>
        <v>176</v>
      </c>
      <c r="J2968" s="22">
        <f t="shared" si="178"/>
        <v>2967</v>
      </c>
      <c r="K2968" s="21">
        <f t="shared" ca="1" si="179"/>
        <v>1</v>
      </c>
      <c r="L2968" s="21">
        <f ca="1">IF(K2968=0,"",COUNTIF($K$2:K2968,"&gt;0"))</f>
        <v>2967</v>
      </c>
      <c r="M2968" s="50" t="str">
        <f t="shared" ca="1" si="180"/>
        <v>Eintrag 2967</v>
      </c>
    </row>
    <row r="2969" spans="1:13" s="18" customFormat="1" ht="14.25" x14ac:dyDescent="0.2">
      <c r="A2969" s="18" t="str">
        <f>IF(gesamt!C2969="",CONCATENATE("Eintrag ",J2969),gesamt!A2969)</f>
        <v>Eintrag 2968</v>
      </c>
      <c r="B2969" s="18">
        <v>100</v>
      </c>
      <c r="C2969" s="19">
        <f>IF(gesamt!C2969="",100,gesamt!D2969)</f>
        <v>100</v>
      </c>
      <c r="D2969" s="20">
        <f>IF(gesamt!C2969="",10,gesamt!G2969)</f>
        <v>10</v>
      </c>
      <c r="E2969" s="20">
        <f>IF(gesamt!C2969="",10,gesamt!H2969)</f>
        <v>10</v>
      </c>
      <c r="F2969" s="20">
        <f>IF(gesamt!C2969="",10,gesamt!I2969)</f>
        <v>10</v>
      </c>
      <c r="G2969" s="20">
        <f>IF(gesamt!C2969="",0,gesamt!J2969)</f>
        <v>0</v>
      </c>
      <c r="H2969" s="20">
        <f>IF(gesamt!C2969="",0,gesamt!K2969)</f>
        <v>0</v>
      </c>
      <c r="I2969" s="19">
        <f t="shared" si="181"/>
        <v>176</v>
      </c>
      <c r="J2969" s="22">
        <f t="shared" si="178"/>
        <v>2968</v>
      </c>
      <c r="K2969" s="21">
        <f t="shared" ca="1" si="179"/>
        <v>1</v>
      </c>
      <c r="L2969" s="21">
        <f ca="1">IF(K2969=0,"",COUNTIF($K$2:K2969,"&gt;0"))</f>
        <v>2968</v>
      </c>
      <c r="M2969" s="50" t="str">
        <f t="shared" ca="1" si="180"/>
        <v>Eintrag 2968</v>
      </c>
    </row>
    <row r="2970" spans="1:13" s="18" customFormat="1" ht="14.25" x14ac:dyDescent="0.2">
      <c r="A2970" s="18" t="str">
        <f>IF(gesamt!C2970="",CONCATENATE("Eintrag ",J2970),gesamt!A2970)</f>
        <v>Eintrag 2969</v>
      </c>
      <c r="B2970" s="18">
        <v>100</v>
      </c>
      <c r="C2970" s="19">
        <f>IF(gesamt!C2970="",100,gesamt!D2970)</f>
        <v>100</v>
      </c>
      <c r="D2970" s="20">
        <f>IF(gesamt!C2970="",10,gesamt!G2970)</f>
        <v>10</v>
      </c>
      <c r="E2970" s="20">
        <f>IF(gesamt!C2970="",10,gesamt!H2970)</f>
        <v>10</v>
      </c>
      <c r="F2970" s="20">
        <f>IF(gesamt!C2970="",10,gesamt!I2970)</f>
        <v>10</v>
      </c>
      <c r="G2970" s="20">
        <f>IF(gesamt!C2970="",0,gesamt!J2970)</f>
        <v>0</v>
      </c>
      <c r="H2970" s="20">
        <f>IF(gesamt!C2970="",0,gesamt!K2970)</f>
        <v>0</v>
      </c>
      <c r="I2970" s="19">
        <f t="shared" si="181"/>
        <v>176</v>
      </c>
      <c r="J2970" s="22">
        <f t="shared" si="178"/>
        <v>2969</v>
      </c>
      <c r="K2970" s="21">
        <f t="shared" ca="1" si="179"/>
        <v>1</v>
      </c>
      <c r="L2970" s="21">
        <f ca="1">IF(K2970=0,"",COUNTIF($K$2:K2970,"&gt;0"))</f>
        <v>2969</v>
      </c>
      <c r="M2970" s="50" t="str">
        <f t="shared" ca="1" si="180"/>
        <v>Eintrag 2969</v>
      </c>
    </row>
    <row r="2971" spans="1:13" s="18" customFormat="1" ht="14.25" x14ac:dyDescent="0.2">
      <c r="A2971" s="18" t="str">
        <f>IF(gesamt!C2971="",CONCATENATE("Eintrag ",J2971),gesamt!A2971)</f>
        <v>Eintrag 2970</v>
      </c>
      <c r="B2971" s="18">
        <v>100</v>
      </c>
      <c r="C2971" s="19">
        <f>IF(gesamt!C2971="",100,gesamt!D2971)</f>
        <v>100</v>
      </c>
      <c r="D2971" s="20">
        <f>IF(gesamt!C2971="",10,gesamt!G2971)</f>
        <v>10</v>
      </c>
      <c r="E2971" s="20">
        <f>IF(gesamt!C2971="",10,gesamt!H2971)</f>
        <v>10</v>
      </c>
      <c r="F2971" s="20">
        <f>IF(gesamt!C2971="",10,gesamt!I2971)</f>
        <v>10</v>
      </c>
      <c r="G2971" s="20">
        <f>IF(gesamt!C2971="",0,gesamt!J2971)</f>
        <v>0</v>
      </c>
      <c r="H2971" s="20">
        <f>IF(gesamt!C2971="",0,gesamt!K2971)</f>
        <v>0</v>
      </c>
      <c r="I2971" s="19">
        <f t="shared" si="181"/>
        <v>176</v>
      </c>
      <c r="J2971" s="22">
        <f t="shared" si="178"/>
        <v>2970</v>
      </c>
      <c r="K2971" s="21">
        <f t="shared" ca="1" si="179"/>
        <v>1</v>
      </c>
      <c r="L2971" s="21">
        <f ca="1">IF(K2971=0,"",COUNTIF($K$2:K2971,"&gt;0"))</f>
        <v>2970</v>
      </c>
      <c r="M2971" s="50" t="str">
        <f t="shared" ca="1" si="180"/>
        <v>Eintrag 2970</v>
      </c>
    </row>
    <row r="2972" spans="1:13" s="18" customFormat="1" ht="14.25" x14ac:dyDescent="0.2">
      <c r="A2972" s="18" t="str">
        <f>IF(gesamt!C2972="",CONCATENATE("Eintrag ",J2972),gesamt!A2972)</f>
        <v>Eintrag 2971</v>
      </c>
      <c r="B2972" s="18">
        <v>100</v>
      </c>
      <c r="C2972" s="19">
        <f>IF(gesamt!C2972="",100,gesamt!D2972)</f>
        <v>100</v>
      </c>
      <c r="D2972" s="20">
        <f>IF(gesamt!C2972="",10,gesamt!G2972)</f>
        <v>10</v>
      </c>
      <c r="E2972" s="20">
        <f>IF(gesamt!C2972="",10,gesamt!H2972)</f>
        <v>10</v>
      </c>
      <c r="F2972" s="20">
        <f>IF(gesamt!C2972="",10,gesamt!I2972)</f>
        <v>10</v>
      </c>
      <c r="G2972" s="20">
        <f>IF(gesamt!C2972="",0,gesamt!J2972)</f>
        <v>0</v>
      </c>
      <c r="H2972" s="20">
        <f>IF(gesamt!C2972="",0,gesamt!K2972)</f>
        <v>0</v>
      </c>
      <c r="I2972" s="19">
        <f t="shared" si="181"/>
        <v>176</v>
      </c>
      <c r="J2972" s="22">
        <f t="shared" si="178"/>
        <v>2971</v>
      </c>
      <c r="K2972" s="21">
        <f t="shared" ca="1" si="179"/>
        <v>1</v>
      </c>
      <c r="L2972" s="21">
        <f ca="1">IF(K2972=0,"",COUNTIF($K$2:K2972,"&gt;0"))</f>
        <v>2971</v>
      </c>
      <c r="M2972" s="50" t="str">
        <f t="shared" ca="1" si="180"/>
        <v>Eintrag 2971</v>
      </c>
    </row>
    <row r="2973" spans="1:13" s="18" customFormat="1" ht="14.25" x14ac:dyDescent="0.2">
      <c r="A2973" s="18" t="str">
        <f>IF(gesamt!C2973="",CONCATENATE("Eintrag ",J2973),gesamt!A2973)</f>
        <v>Eintrag 2972</v>
      </c>
      <c r="B2973" s="18">
        <v>100</v>
      </c>
      <c r="C2973" s="19">
        <f>IF(gesamt!C2973="",100,gesamt!D2973)</f>
        <v>100</v>
      </c>
      <c r="D2973" s="20">
        <f>IF(gesamt!C2973="",10,gesamt!G2973)</f>
        <v>10</v>
      </c>
      <c r="E2973" s="20">
        <f>IF(gesamt!C2973="",10,gesamt!H2973)</f>
        <v>10</v>
      </c>
      <c r="F2973" s="20">
        <f>IF(gesamt!C2973="",10,gesamt!I2973)</f>
        <v>10</v>
      </c>
      <c r="G2973" s="20">
        <f>IF(gesamt!C2973="",0,gesamt!J2973)</f>
        <v>0</v>
      </c>
      <c r="H2973" s="20">
        <f>IF(gesamt!C2973="",0,gesamt!K2973)</f>
        <v>0</v>
      </c>
      <c r="I2973" s="19">
        <f t="shared" si="181"/>
        <v>176</v>
      </c>
      <c r="J2973" s="22">
        <f t="shared" si="178"/>
        <v>2972</v>
      </c>
      <c r="K2973" s="21">
        <f t="shared" ca="1" si="179"/>
        <v>1</v>
      </c>
      <c r="L2973" s="21">
        <f ca="1">IF(K2973=0,"",COUNTIF($K$2:K2973,"&gt;0"))</f>
        <v>2972</v>
      </c>
      <c r="M2973" s="50" t="str">
        <f t="shared" ca="1" si="180"/>
        <v>Eintrag 2972</v>
      </c>
    </row>
    <row r="2974" spans="1:13" s="18" customFormat="1" ht="14.25" x14ac:dyDescent="0.2">
      <c r="A2974" s="18" t="str">
        <f>IF(gesamt!C2974="",CONCATENATE("Eintrag ",J2974),gesamt!A2974)</f>
        <v>Eintrag 2973</v>
      </c>
      <c r="B2974" s="18">
        <v>100</v>
      </c>
      <c r="C2974" s="19">
        <f>IF(gesamt!C2974="",100,gesamt!D2974)</f>
        <v>100</v>
      </c>
      <c r="D2974" s="20">
        <f>IF(gesamt!C2974="",10,gesamt!G2974)</f>
        <v>10</v>
      </c>
      <c r="E2974" s="20">
        <f>IF(gesamt!C2974="",10,gesamt!H2974)</f>
        <v>10</v>
      </c>
      <c r="F2974" s="20">
        <f>IF(gesamt!C2974="",10,gesamt!I2974)</f>
        <v>10</v>
      </c>
      <c r="G2974" s="20">
        <f>IF(gesamt!C2974="",0,gesamt!J2974)</f>
        <v>0</v>
      </c>
      <c r="H2974" s="20">
        <f>IF(gesamt!C2974="",0,gesamt!K2974)</f>
        <v>0</v>
      </c>
      <c r="I2974" s="19">
        <f t="shared" si="181"/>
        <v>176</v>
      </c>
      <c r="J2974" s="22">
        <f t="shared" si="178"/>
        <v>2973</v>
      </c>
      <c r="K2974" s="21">
        <f t="shared" ca="1" si="179"/>
        <v>1</v>
      </c>
      <c r="L2974" s="21">
        <f ca="1">IF(K2974=0,"",COUNTIF($K$2:K2974,"&gt;0"))</f>
        <v>2973</v>
      </c>
      <c r="M2974" s="50" t="str">
        <f t="shared" ca="1" si="180"/>
        <v>Eintrag 2973</v>
      </c>
    </row>
    <row r="2975" spans="1:13" s="18" customFormat="1" ht="14.25" x14ac:dyDescent="0.2">
      <c r="A2975" s="18" t="str">
        <f>IF(gesamt!C2975="",CONCATENATE("Eintrag ",J2975),gesamt!A2975)</f>
        <v>Eintrag 2974</v>
      </c>
      <c r="B2975" s="18">
        <v>100</v>
      </c>
      <c r="C2975" s="19">
        <f>IF(gesamt!C2975="",100,gesamt!D2975)</f>
        <v>100</v>
      </c>
      <c r="D2975" s="20">
        <f>IF(gesamt!C2975="",10,gesamt!G2975)</f>
        <v>10</v>
      </c>
      <c r="E2975" s="20">
        <f>IF(gesamt!C2975="",10,gesamt!H2975)</f>
        <v>10</v>
      </c>
      <c r="F2975" s="20">
        <f>IF(gesamt!C2975="",10,gesamt!I2975)</f>
        <v>10</v>
      </c>
      <c r="G2975" s="20">
        <f>IF(gesamt!C2975="",0,gesamt!J2975)</f>
        <v>0</v>
      </c>
      <c r="H2975" s="20">
        <f>IF(gesamt!C2975="",0,gesamt!K2975)</f>
        <v>0</v>
      </c>
      <c r="I2975" s="19">
        <f t="shared" si="181"/>
        <v>176</v>
      </c>
      <c r="J2975" s="22">
        <f t="shared" si="178"/>
        <v>2974</v>
      </c>
      <c r="K2975" s="21">
        <f t="shared" ca="1" si="179"/>
        <v>1</v>
      </c>
      <c r="L2975" s="21">
        <f ca="1">IF(K2975=0,"",COUNTIF($K$2:K2975,"&gt;0"))</f>
        <v>2974</v>
      </c>
      <c r="M2975" s="50" t="str">
        <f t="shared" ca="1" si="180"/>
        <v>Eintrag 2974</v>
      </c>
    </row>
    <row r="2976" spans="1:13" s="18" customFormat="1" ht="14.25" x14ac:dyDescent="0.2">
      <c r="A2976" s="18" t="str">
        <f>IF(gesamt!C2976="",CONCATENATE("Eintrag ",J2976),gesamt!A2976)</f>
        <v>Eintrag 2975</v>
      </c>
      <c r="B2976" s="18">
        <v>100</v>
      </c>
      <c r="C2976" s="19">
        <f>IF(gesamt!C2976="",100,gesamt!D2976)</f>
        <v>100</v>
      </c>
      <c r="D2976" s="20">
        <f>IF(gesamt!C2976="",10,gesamt!G2976)</f>
        <v>10</v>
      </c>
      <c r="E2976" s="20">
        <f>IF(gesamt!C2976="",10,gesamt!H2976)</f>
        <v>10</v>
      </c>
      <c r="F2976" s="20">
        <f>IF(gesamt!C2976="",10,gesamt!I2976)</f>
        <v>10</v>
      </c>
      <c r="G2976" s="20">
        <f>IF(gesamt!C2976="",0,gesamt!J2976)</f>
        <v>0</v>
      </c>
      <c r="H2976" s="20">
        <f>IF(gesamt!C2976="",0,gesamt!K2976)</f>
        <v>0</v>
      </c>
      <c r="I2976" s="19">
        <f t="shared" si="181"/>
        <v>176</v>
      </c>
      <c r="J2976" s="22">
        <f t="shared" si="178"/>
        <v>2975</v>
      </c>
      <c r="K2976" s="21">
        <f t="shared" ca="1" si="179"/>
        <v>1</v>
      </c>
      <c r="L2976" s="21">
        <f ca="1">IF(K2976=0,"",COUNTIF($K$2:K2976,"&gt;0"))</f>
        <v>2975</v>
      </c>
      <c r="M2976" s="50" t="str">
        <f t="shared" ca="1" si="180"/>
        <v>Eintrag 2975</v>
      </c>
    </row>
    <row r="2977" spans="1:13" s="18" customFormat="1" ht="14.25" x14ac:dyDescent="0.2">
      <c r="A2977" s="18" t="str">
        <f>IF(gesamt!C2977="",CONCATENATE("Eintrag ",J2977),gesamt!A2977)</f>
        <v>Eintrag 2976</v>
      </c>
      <c r="B2977" s="18">
        <v>100</v>
      </c>
      <c r="C2977" s="19">
        <f>IF(gesamt!C2977="",100,gesamt!D2977)</f>
        <v>100</v>
      </c>
      <c r="D2977" s="20">
        <f>IF(gesamt!C2977="",10,gesamt!G2977)</f>
        <v>10</v>
      </c>
      <c r="E2977" s="20">
        <f>IF(gesamt!C2977="",10,gesamt!H2977)</f>
        <v>10</v>
      </c>
      <c r="F2977" s="20">
        <f>IF(gesamt!C2977="",10,gesamt!I2977)</f>
        <v>10</v>
      </c>
      <c r="G2977" s="20">
        <f>IF(gesamt!C2977="",0,gesamt!J2977)</f>
        <v>0</v>
      </c>
      <c r="H2977" s="20">
        <f>IF(gesamt!C2977="",0,gesamt!K2977)</f>
        <v>0</v>
      </c>
      <c r="I2977" s="19">
        <f t="shared" si="181"/>
        <v>176</v>
      </c>
      <c r="J2977" s="22">
        <f t="shared" si="178"/>
        <v>2976</v>
      </c>
      <c r="K2977" s="21">
        <f t="shared" ca="1" si="179"/>
        <v>1</v>
      </c>
      <c r="L2977" s="21">
        <f ca="1">IF(K2977=0,"",COUNTIF($K$2:K2977,"&gt;0"))</f>
        <v>2976</v>
      </c>
      <c r="M2977" s="50" t="str">
        <f t="shared" ca="1" si="180"/>
        <v>Eintrag 2976</v>
      </c>
    </row>
    <row r="2978" spans="1:13" s="18" customFormat="1" ht="14.25" x14ac:dyDescent="0.2">
      <c r="A2978" s="18" t="str">
        <f>IF(gesamt!C2978="",CONCATENATE("Eintrag ",J2978),gesamt!A2978)</f>
        <v>Eintrag 2977</v>
      </c>
      <c r="B2978" s="18">
        <v>100</v>
      </c>
      <c r="C2978" s="19">
        <f>IF(gesamt!C2978="",100,gesamt!D2978)</f>
        <v>100</v>
      </c>
      <c r="D2978" s="20">
        <f>IF(gesamt!C2978="",10,gesamt!G2978)</f>
        <v>10</v>
      </c>
      <c r="E2978" s="20">
        <f>IF(gesamt!C2978="",10,gesamt!H2978)</f>
        <v>10</v>
      </c>
      <c r="F2978" s="20">
        <f>IF(gesamt!C2978="",10,gesamt!I2978)</f>
        <v>10</v>
      </c>
      <c r="G2978" s="20">
        <f>IF(gesamt!C2978="",0,gesamt!J2978)</f>
        <v>0</v>
      </c>
      <c r="H2978" s="20">
        <f>IF(gesamt!C2978="",0,gesamt!K2978)</f>
        <v>0</v>
      </c>
      <c r="I2978" s="19">
        <f t="shared" si="181"/>
        <v>176</v>
      </c>
      <c r="J2978" s="22">
        <f t="shared" si="178"/>
        <v>2977</v>
      </c>
      <c r="K2978" s="21">
        <f t="shared" ca="1" si="179"/>
        <v>1</v>
      </c>
      <c r="L2978" s="21">
        <f ca="1">IF(K2978=0,"",COUNTIF($K$2:K2978,"&gt;0"))</f>
        <v>2977</v>
      </c>
      <c r="M2978" s="50" t="str">
        <f t="shared" ca="1" si="180"/>
        <v>Eintrag 2977</v>
      </c>
    </row>
    <row r="2979" spans="1:13" s="18" customFormat="1" ht="14.25" x14ac:dyDescent="0.2">
      <c r="A2979" s="18" t="str">
        <f>IF(gesamt!C2979="",CONCATENATE("Eintrag ",J2979),gesamt!A2979)</f>
        <v>Eintrag 2978</v>
      </c>
      <c r="B2979" s="18">
        <v>100</v>
      </c>
      <c r="C2979" s="19">
        <f>IF(gesamt!C2979="",100,gesamt!D2979)</f>
        <v>100</v>
      </c>
      <c r="D2979" s="20">
        <f>IF(gesamt!C2979="",10,gesamt!G2979)</f>
        <v>10</v>
      </c>
      <c r="E2979" s="20">
        <f>IF(gesamt!C2979="",10,gesamt!H2979)</f>
        <v>10</v>
      </c>
      <c r="F2979" s="20">
        <f>IF(gesamt!C2979="",10,gesamt!I2979)</f>
        <v>10</v>
      </c>
      <c r="G2979" s="20">
        <f>IF(gesamt!C2979="",0,gesamt!J2979)</f>
        <v>0</v>
      </c>
      <c r="H2979" s="20">
        <f>IF(gesamt!C2979="",0,gesamt!K2979)</f>
        <v>0</v>
      </c>
      <c r="I2979" s="19">
        <f t="shared" si="181"/>
        <v>176</v>
      </c>
      <c r="J2979" s="22">
        <f t="shared" si="178"/>
        <v>2978</v>
      </c>
      <c r="K2979" s="21">
        <f t="shared" ca="1" si="179"/>
        <v>1</v>
      </c>
      <c r="L2979" s="21">
        <f ca="1">IF(K2979=0,"",COUNTIF($K$2:K2979,"&gt;0"))</f>
        <v>2978</v>
      </c>
      <c r="M2979" s="50" t="str">
        <f t="shared" ca="1" si="180"/>
        <v>Eintrag 2978</v>
      </c>
    </row>
    <row r="2980" spans="1:13" s="18" customFormat="1" ht="14.25" x14ac:dyDescent="0.2">
      <c r="A2980" s="18" t="str">
        <f>IF(gesamt!C2980="",CONCATENATE("Eintrag ",J2980),gesamt!A2980)</f>
        <v>Eintrag 2979</v>
      </c>
      <c r="B2980" s="18">
        <v>100</v>
      </c>
      <c r="C2980" s="19">
        <f>IF(gesamt!C2980="",100,gesamt!D2980)</f>
        <v>100</v>
      </c>
      <c r="D2980" s="20">
        <f>IF(gesamt!C2980="",10,gesamt!G2980)</f>
        <v>10</v>
      </c>
      <c r="E2980" s="20">
        <f>IF(gesamt!C2980="",10,gesamt!H2980)</f>
        <v>10</v>
      </c>
      <c r="F2980" s="20">
        <f>IF(gesamt!C2980="",10,gesamt!I2980)</f>
        <v>10</v>
      </c>
      <c r="G2980" s="20">
        <f>IF(gesamt!C2980="",0,gesamt!J2980)</f>
        <v>0</v>
      </c>
      <c r="H2980" s="20">
        <f>IF(gesamt!C2980="",0,gesamt!K2980)</f>
        <v>0</v>
      </c>
      <c r="I2980" s="19">
        <f t="shared" si="181"/>
        <v>176</v>
      </c>
      <c r="J2980" s="22">
        <f t="shared" si="178"/>
        <v>2979</v>
      </c>
      <c r="K2980" s="21">
        <f t="shared" ca="1" si="179"/>
        <v>1</v>
      </c>
      <c r="L2980" s="21">
        <f ca="1">IF(K2980=0,"",COUNTIF($K$2:K2980,"&gt;0"))</f>
        <v>2979</v>
      </c>
      <c r="M2980" s="50" t="str">
        <f t="shared" ca="1" si="180"/>
        <v>Eintrag 2979</v>
      </c>
    </row>
    <row r="2981" spans="1:13" s="18" customFormat="1" ht="14.25" x14ac:dyDescent="0.2">
      <c r="A2981" s="18" t="str">
        <f>IF(gesamt!C2981="",CONCATENATE("Eintrag ",J2981),gesamt!A2981)</f>
        <v>Eintrag 2980</v>
      </c>
      <c r="B2981" s="18">
        <v>100</v>
      </c>
      <c r="C2981" s="19">
        <f>IF(gesamt!C2981="",100,gesamt!D2981)</f>
        <v>100</v>
      </c>
      <c r="D2981" s="20">
        <f>IF(gesamt!C2981="",10,gesamt!G2981)</f>
        <v>10</v>
      </c>
      <c r="E2981" s="20">
        <f>IF(gesamt!C2981="",10,gesamt!H2981)</f>
        <v>10</v>
      </c>
      <c r="F2981" s="20">
        <f>IF(gesamt!C2981="",10,gesamt!I2981)</f>
        <v>10</v>
      </c>
      <c r="G2981" s="20">
        <f>IF(gesamt!C2981="",0,gesamt!J2981)</f>
        <v>0</v>
      </c>
      <c r="H2981" s="20">
        <f>IF(gesamt!C2981="",0,gesamt!K2981)</f>
        <v>0</v>
      </c>
      <c r="I2981" s="19">
        <f t="shared" si="181"/>
        <v>176</v>
      </c>
      <c r="J2981" s="22">
        <f t="shared" ref="J2981:J3044" si="182">J2980+1</f>
        <v>2980</v>
      </c>
      <c r="K2981" s="21">
        <f t="shared" ca="1" si="179"/>
        <v>1</v>
      </c>
      <c r="L2981" s="21">
        <f ca="1">IF(K2981=0,"",COUNTIF($K$2:K2981,"&gt;0"))</f>
        <v>2980</v>
      </c>
      <c r="M2981" s="50" t="str">
        <f t="shared" ca="1" si="180"/>
        <v>Eintrag 2980</v>
      </c>
    </row>
    <row r="2982" spans="1:13" s="18" customFormat="1" ht="14.25" x14ac:dyDescent="0.2">
      <c r="A2982" s="18" t="str">
        <f>IF(gesamt!C2982="",CONCATENATE("Eintrag ",J2982),gesamt!A2982)</f>
        <v>Eintrag 2981</v>
      </c>
      <c r="B2982" s="18">
        <v>100</v>
      </c>
      <c r="C2982" s="19">
        <f>IF(gesamt!C2982="",100,gesamt!D2982)</f>
        <v>100</v>
      </c>
      <c r="D2982" s="20">
        <f>IF(gesamt!C2982="",10,gesamt!G2982)</f>
        <v>10</v>
      </c>
      <c r="E2982" s="20">
        <f>IF(gesamt!C2982="",10,gesamt!H2982)</f>
        <v>10</v>
      </c>
      <c r="F2982" s="20">
        <f>IF(gesamt!C2982="",10,gesamt!I2982)</f>
        <v>10</v>
      </c>
      <c r="G2982" s="20">
        <f>IF(gesamt!C2982="",0,gesamt!J2982)</f>
        <v>0</v>
      </c>
      <c r="H2982" s="20">
        <f>IF(gesamt!C2982="",0,gesamt!K2982)</f>
        <v>0</v>
      </c>
      <c r="I2982" s="19">
        <f t="shared" si="181"/>
        <v>176</v>
      </c>
      <c r="J2982" s="22">
        <f t="shared" si="182"/>
        <v>2981</v>
      </c>
      <c r="K2982" s="21">
        <f t="shared" ca="1" si="179"/>
        <v>1</v>
      </c>
      <c r="L2982" s="21">
        <f ca="1">IF(K2982=0,"",COUNTIF($K$2:K2982,"&gt;0"))</f>
        <v>2981</v>
      </c>
      <c r="M2982" s="50" t="str">
        <f t="shared" ca="1" si="180"/>
        <v>Eintrag 2981</v>
      </c>
    </row>
    <row r="2983" spans="1:13" s="18" customFormat="1" ht="14.25" x14ac:dyDescent="0.2">
      <c r="A2983" s="18" t="str">
        <f>IF(gesamt!C2983="",CONCATENATE("Eintrag ",J2983),gesamt!A2983)</f>
        <v>Eintrag 2982</v>
      </c>
      <c r="B2983" s="18">
        <v>100</v>
      </c>
      <c r="C2983" s="19">
        <f>IF(gesamt!C2983="",100,gesamt!D2983)</f>
        <v>100</v>
      </c>
      <c r="D2983" s="20">
        <f>IF(gesamt!C2983="",10,gesamt!G2983)</f>
        <v>10</v>
      </c>
      <c r="E2983" s="20">
        <f>IF(gesamt!C2983="",10,gesamt!H2983)</f>
        <v>10</v>
      </c>
      <c r="F2983" s="20">
        <f>IF(gesamt!C2983="",10,gesamt!I2983)</f>
        <v>10</v>
      </c>
      <c r="G2983" s="20">
        <f>IF(gesamt!C2983="",0,gesamt!J2983)</f>
        <v>0</v>
      </c>
      <c r="H2983" s="20">
        <f>IF(gesamt!C2983="",0,gesamt!K2983)</f>
        <v>0</v>
      </c>
      <c r="I2983" s="19">
        <f t="shared" si="181"/>
        <v>176</v>
      </c>
      <c r="J2983" s="22">
        <f t="shared" si="182"/>
        <v>2982</v>
      </c>
      <c r="K2983" s="21">
        <f t="shared" ca="1" si="179"/>
        <v>1</v>
      </c>
      <c r="L2983" s="21">
        <f ca="1">IF(K2983=0,"",COUNTIF($K$2:K2983,"&gt;0"))</f>
        <v>2982</v>
      </c>
      <c r="M2983" s="50" t="str">
        <f t="shared" ca="1" si="180"/>
        <v>Eintrag 2982</v>
      </c>
    </row>
    <row r="2984" spans="1:13" s="18" customFormat="1" ht="14.25" x14ac:dyDescent="0.2">
      <c r="A2984" s="18" t="str">
        <f>IF(gesamt!C2984="",CONCATENATE("Eintrag ",J2984),gesamt!A2984)</f>
        <v>Eintrag 2983</v>
      </c>
      <c r="B2984" s="18">
        <v>100</v>
      </c>
      <c r="C2984" s="19">
        <f>IF(gesamt!C2984="",100,gesamt!D2984)</f>
        <v>100</v>
      </c>
      <c r="D2984" s="20">
        <f>IF(gesamt!C2984="",10,gesamt!G2984)</f>
        <v>10</v>
      </c>
      <c r="E2984" s="20">
        <f>IF(gesamt!C2984="",10,gesamt!H2984)</f>
        <v>10</v>
      </c>
      <c r="F2984" s="20">
        <f>IF(gesamt!C2984="",10,gesamt!I2984)</f>
        <v>10</v>
      </c>
      <c r="G2984" s="20">
        <f>IF(gesamt!C2984="",0,gesamt!J2984)</f>
        <v>0</v>
      </c>
      <c r="H2984" s="20">
        <f>IF(gesamt!C2984="",0,gesamt!K2984)</f>
        <v>0</v>
      </c>
      <c r="I2984" s="19">
        <f t="shared" si="181"/>
        <v>176</v>
      </c>
      <c r="J2984" s="22">
        <f t="shared" si="182"/>
        <v>2983</v>
      </c>
      <c r="K2984" s="21">
        <f t="shared" ca="1" si="179"/>
        <v>1</v>
      </c>
      <c r="L2984" s="21">
        <f ca="1">IF(K2984=0,"",COUNTIF($K$2:K2984,"&gt;0"))</f>
        <v>2983</v>
      </c>
      <c r="M2984" s="50" t="str">
        <f t="shared" ca="1" si="180"/>
        <v>Eintrag 2983</v>
      </c>
    </row>
    <row r="2985" spans="1:13" s="18" customFormat="1" ht="14.25" x14ac:dyDescent="0.2">
      <c r="A2985" s="18" t="str">
        <f>IF(gesamt!C2985="",CONCATENATE("Eintrag ",J2985),gesamt!A2985)</f>
        <v>Eintrag 2984</v>
      </c>
      <c r="B2985" s="18">
        <v>100</v>
      </c>
      <c r="C2985" s="19">
        <f>IF(gesamt!C2985="",100,gesamt!D2985)</f>
        <v>100</v>
      </c>
      <c r="D2985" s="20">
        <f>IF(gesamt!C2985="",10,gesamt!G2985)</f>
        <v>10</v>
      </c>
      <c r="E2985" s="20">
        <f>IF(gesamt!C2985="",10,gesamt!H2985)</f>
        <v>10</v>
      </c>
      <c r="F2985" s="20">
        <f>IF(gesamt!C2985="",10,gesamt!I2985)</f>
        <v>10</v>
      </c>
      <c r="G2985" s="20">
        <f>IF(gesamt!C2985="",0,gesamt!J2985)</f>
        <v>0</v>
      </c>
      <c r="H2985" s="20">
        <f>IF(gesamt!C2985="",0,gesamt!K2985)</f>
        <v>0</v>
      </c>
      <c r="I2985" s="19">
        <f t="shared" si="181"/>
        <v>176</v>
      </c>
      <c r="J2985" s="22">
        <f t="shared" si="182"/>
        <v>2984</v>
      </c>
      <c r="K2985" s="21">
        <f t="shared" ca="1" si="179"/>
        <v>1</v>
      </c>
      <c r="L2985" s="21">
        <f ca="1">IF(K2985=0,"",COUNTIF($K$2:K2985,"&gt;0"))</f>
        <v>2984</v>
      </c>
      <c r="M2985" s="50" t="str">
        <f t="shared" ca="1" si="180"/>
        <v>Eintrag 2984</v>
      </c>
    </row>
    <row r="2986" spans="1:13" s="18" customFormat="1" ht="14.25" x14ac:dyDescent="0.2">
      <c r="A2986" s="18" t="str">
        <f>IF(gesamt!C2986="",CONCATENATE("Eintrag ",J2986),gesamt!A2986)</f>
        <v>Eintrag 2985</v>
      </c>
      <c r="B2986" s="18">
        <v>100</v>
      </c>
      <c r="C2986" s="19">
        <f>IF(gesamt!C2986="",100,gesamt!D2986)</f>
        <v>100</v>
      </c>
      <c r="D2986" s="20">
        <f>IF(gesamt!C2986="",10,gesamt!G2986)</f>
        <v>10</v>
      </c>
      <c r="E2986" s="20">
        <f>IF(gesamt!C2986="",10,gesamt!H2986)</f>
        <v>10</v>
      </c>
      <c r="F2986" s="20">
        <f>IF(gesamt!C2986="",10,gesamt!I2986)</f>
        <v>10</v>
      </c>
      <c r="G2986" s="20">
        <f>IF(gesamt!C2986="",0,gesamt!J2986)</f>
        <v>0</v>
      </c>
      <c r="H2986" s="20">
        <f>IF(gesamt!C2986="",0,gesamt!K2986)</f>
        <v>0</v>
      </c>
      <c r="I2986" s="19">
        <f t="shared" si="181"/>
        <v>176</v>
      </c>
      <c r="J2986" s="22">
        <f t="shared" si="182"/>
        <v>2985</v>
      </c>
      <c r="K2986" s="21">
        <f t="shared" ca="1" si="179"/>
        <v>1</v>
      </c>
      <c r="L2986" s="21">
        <f ca="1">IF(K2986=0,"",COUNTIF($K$2:K2986,"&gt;0"))</f>
        <v>2985</v>
      </c>
      <c r="M2986" s="50" t="str">
        <f t="shared" ca="1" si="180"/>
        <v>Eintrag 2985</v>
      </c>
    </row>
    <row r="2987" spans="1:13" s="18" customFormat="1" ht="14.25" x14ac:dyDescent="0.2">
      <c r="A2987" s="18" t="str">
        <f>IF(gesamt!C2987="",CONCATENATE("Eintrag ",J2987),gesamt!A2987)</f>
        <v>Eintrag 2986</v>
      </c>
      <c r="B2987" s="18">
        <v>100</v>
      </c>
      <c r="C2987" s="19">
        <f>IF(gesamt!C2987="",100,gesamt!D2987)</f>
        <v>100</v>
      </c>
      <c r="D2987" s="20">
        <f>IF(gesamt!C2987="",10,gesamt!G2987)</f>
        <v>10</v>
      </c>
      <c r="E2987" s="20">
        <f>IF(gesamt!C2987="",10,gesamt!H2987)</f>
        <v>10</v>
      </c>
      <c r="F2987" s="20">
        <f>IF(gesamt!C2987="",10,gesamt!I2987)</f>
        <v>10</v>
      </c>
      <c r="G2987" s="20">
        <f>IF(gesamt!C2987="",0,gesamt!J2987)</f>
        <v>0</v>
      </c>
      <c r="H2987" s="20">
        <f>IF(gesamt!C2987="",0,gesamt!K2987)</f>
        <v>0</v>
      </c>
      <c r="I2987" s="19">
        <f t="shared" si="181"/>
        <v>176</v>
      </c>
      <c r="J2987" s="22">
        <f t="shared" si="182"/>
        <v>2986</v>
      </c>
      <c r="K2987" s="21">
        <f t="shared" ca="1" si="179"/>
        <v>1</v>
      </c>
      <c r="L2987" s="21">
        <f ca="1">IF(K2987=0,"",COUNTIF($K$2:K2987,"&gt;0"))</f>
        <v>2986</v>
      </c>
      <c r="M2987" s="50" t="str">
        <f t="shared" ca="1" si="180"/>
        <v>Eintrag 2986</v>
      </c>
    </row>
    <row r="2988" spans="1:13" s="18" customFormat="1" ht="14.25" x14ac:dyDescent="0.2">
      <c r="A2988" s="18" t="str">
        <f>IF(gesamt!C2988="",CONCATENATE("Eintrag ",J2988),gesamt!A2988)</f>
        <v>Eintrag 2987</v>
      </c>
      <c r="B2988" s="18">
        <v>100</v>
      </c>
      <c r="C2988" s="19">
        <f>IF(gesamt!C2988="",100,gesamt!D2988)</f>
        <v>100</v>
      </c>
      <c r="D2988" s="20">
        <f>IF(gesamt!C2988="",10,gesamt!G2988)</f>
        <v>10</v>
      </c>
      <c r="E2988" s="20">
        <f>IF(gesamt!C2988="",10,gesamt!H2988)</f>
        <v>10</v>
      </c>
      <c r="F2988" s="20">
        <f>IF(gesamt!C2988="",10,gesamt!I2988)</f>
        <v>10</v>
      </c>
      <c r="G2988" s="20">
        <f>IF(gesamt!C2988="",0,gesamt!J2988)</f>
        <v>0</v>
      </c>
      <c r="H2988" s="20">
        <f>IF(gesamt!C2988="",0,gesamt!K2988)</f>
        <v>0</v>
      </c>
      <c r="I2988" s="19">
        <f t="shared" si="181"/>
        <v>176</v>
      </c>
      <c r="J2988" s="22">
        <f t="shared" si="182"/>
        <v>2987</v>
      </c>
      <c r="K2988" s="21">
        <f t="shared" ca="1" si="179"/>
        <v>1</v>
      </c>
      <c r="L2988" s="21">
        <f ca="1">IF(K2988=0,"",COUNTIF($K$2:K2988,"&gt;0"))</f>
        <v>2987</v>
      </c>
      <c r="M2988" s="50" t="str">
        <f t="shared" ca="1" si="180"/>
        <v>Eintrag 2987</v>
      </c>
    </row>
    <row r="2989" spans="1:13" s="18" customFormat="1" ht="14.25" x14ac:dyDescent="0.2">
      <c r="A2989" s="18" t="str">
        <f>IF(gesamt!C2989="",CONCATENATE("Eintrag ",J2989),gesamt!A2989)</f>
        <v>Eintrag 2988</v>
      </c>
      <c r="B2989" s="18">
        <v>100</v>
      </c>
      <c r="C2989" s="19">
        <f>IF(gesamt!C2989="",100,gesamt!D2989)</f>
        <v>100</v>
      </c>
      <c r="D2989" s="20">
        <f>IF(gesamt!C2989="",10,gesamt!G2989)</f>
        <v>10</v>
      </c>
      <c r="E2989" s="20">
        <f>IF(gesamt!C2989="",10,gesamt!H2989)</f>
        <v>10</v>
      </c>
      <c r="F2989" s="20">
        <f>IF(gesamt!C2989="",10,gesamt!I2989)</f>
        <v>10</v>
      </c>
      <c r="G2989" s="20">
        <f>IF(gesamt!C2989="",0,gesamt!J2989)</f>
        <v>0</v>
      </c>
      <c r="H2989" s="20">
        <f>IF(gesamt!C2989="",0,gesamt!K2989)</f>
        <v>0</v>
      </c>
      <c r="I2989" s="19">
        <f t="shared" si="181"/>
        <v>176</v>
      </c>
      <c r="J2989" s="22">
        <f t="shared" si="182"/>
        <v>2988</v>
      </c>
      <c r="K2989" s="21">
        <f t="shared" ca="1" si="179"/>
        <v>1</v>
      </c>
      <c r="L2989" s="21">
        <f ca="1">IF(K2989=0,"",COUNTIF($K$2:K2989,"&gt;0"))</f>
        <v>2988</v>
      </c>
      <c r="M2989" s="50" t="str">
        <f t="shared" ca="1" si="180"/>
        <v>Eintrag 2988</v>
      </c>
    </row>
    <row r="2990" spans="1:13" s="18" customFormat="1" ht="14.25" x14ac:dyDescent="0.2">
      <c r="A2990" s="18" t="str">
        <f>IF(gesamt!C2990="",CONCATENATE("Eintrag ",J2990),gesamt!A2990)</f>
        <v>Eintrag 2989</v>
      </c>
      <c r="B2990" s="18">
        <v>100</v>
      </c>
      <c r="C2990" s="19">
        <f>IF(gesamt!C2990="",100,gesamt!D2990)</f>
        <v>100</v>
      </c>
      <c r="D2990" s="20">
        <f>IF(gesamt!C2990="",10,gesamt!G2990)</f>
        <v>10</v>
      </c>
      <c r="E2990" s="20">
        <f>IF(gesamt!C2990="",10,gesamt!H2990)</f>
        <v>10</v>
      </c>
      <c r="F2990" s="20">
        <f>IF(gesamt!C2990="",10,gesamt!I2990)</f>
        <v>10</v>
      </c>
      <c r="G2990" s="20">
        <f>IF(gesamt!C2990="",0,gesamt!J2990)</f>
        <v>0</v>
      </c>
      <c r="H2990" s="20">
        <f>IF(gesamt!C2990="",0,gesamt!K2990)</f>
        <v>0</v>
      </c>
      <c r="I2990" s="19">
        <f t="shared" si="181"/>
        <v>176</v>
      </c>
      <c r="J2990" s="22">
        <f t="shared" si="182"/>
        <v>2989</v>
      </c>
      <c r="K2990" s="21">
        <f t="shared" ca="1" si="179"/>
        <v>1</v>
      </c>
      <c r="L2990" s="21">
        <f ca="1">IF(K2990=0,"",COUNTIF($K$2:K2990,"&gt;0"))</f>
        <v>2989</v>
      </c>
      <c r="M2990" s="50" t="str">
        <f t="shared" ca="1" si="180"/>
        <v>Eintrag 2989</v>
      </c>
    </row>
    <row r="2991" spans="1:13" s="18" customFormat="1" ht="14.25" x14ac:dyDescent="0.2">
      <c r="A2991" s="18" t="str">
        <f>IF(gesamt!C2991="",CONCATENATE("Eintrag ",J2991),gesamt!A2991)</f>
        <v>Eintrag 2990</v>
      </c>
      <c r="B2991" s="18">
        <v>100</v>
      </c>
      <c r="C2991" s="19">
        <f>IF(gesamt!C2991="",100,gesamt!D2991)</f>
        <v>100</v>
      </c>
      <c r="D2991" s="20">
        <f>IF(gesamt!C2991="",10,gesamt!G2991)</f>
        <v>10</v>
      </c>
      <c r="E2991" s="20">
        <f>IF(gesamt!C2991="",10,gesamt!H2991)</f>
        <v>10</v>
      </c>
      <c r="F2991" s="20">
        <f>IF(gesamt!C2991="",10,gesamt!I2991)</f>
        <v>10</v>
      </c>
      <c r="G2991" s="20">
        <f>IF(gesamt!C2991="",0,gesamt!J2991)</f>
        <v>0</v>
      </c>
      <c r="H2991" s="20">
        <f>IF(gesamt!C2991="",0,gesamt!K2991)</f>
        <v>0</v>
      </c>
      <c r="I2991" s="19">
        <f t="shared" si="181"/>
        <v>176</v>
      </c>
      <c r="J2991" s="22">
        <f t="shared" si="182"/>
        <v>2990</v>
      </c>
      <c r="K2991" s="21">
        <f t="shared" ca="1" si="179"/>
        <v>1</v>
      </c>
      <c r="L2991" s="21">
        <f ca="1">IF(K2991=0,"",COUNTIF($K$2:K2991,"&gt;0"))</f>
        <v>2990</v>
      </c>
      <c r="M2991" s="50" t="str">
        <f t="shared" ca="1" si="180"/>
        <v>Eintrag 2990</v>
      </c>
    </row>
    <row r="2992" spans="1:13" s="18" customFormat="1" ht="14.25" x14ac:dyDescent="0.2">
      <c r="A2992" s="18" t="str">
        <f>IF(gesamt!C2992="",CONCATENATE("Eintrag ",J2992),gesamt!A2992)</f>
        <v>Eintrag 2991</v>
      </c>
      <c r="B2992" s="18">
        <v>100</v>
      </c>
      <c r="C2992" s="19">
        <f>IF(gesamt!C2992="",100,gesamt!D2992)</f>
        <v>100</v>
      </c>
      <c r="D2992" s="20">
        <f>IF(gesamt!C2992="",10,gesamt!G2992)</f>
        <v>10</v>
      </c>
      <c r="E2992" s="20">
        <f>IF(gesamt!C2992="",10,gesamt!H2992)</f>
        <v>10</v>
      </c>
      <c r="F2992" s="20">
        <f>IF(gesamt!C2992="",10,gesamt!I2992)</f>
        <v>10</v>
      </c>
      <c r="G2992" s="20">
        <f>IF(gesamt!C2992="",0,gesamt!J2992)</f>
        <v>0</v>
      </c>
      <c r="H2992" s="20">
        <f>IF(gesamt!C2992="",0,gesamt!K2992)</f>
        <v>0</v>
      </c>
      <c r="I2992" s="19">
        <f t="shared" si="181"/>
        <v>176</v>
      </c>
      <c r="J2992" s="22">
        <f t="shared" si="182"/>
        <v>2991</v>
      </c>
      <c r="K2992" s="21">
        <f t="shared" ca="1" si="179"/>
        <v>1</v>
      </c>
      <c r="L2992" s="21">
        <f ca="1">IF(K2992=0,"",COUNTIF($K$2:K2992,"&gt;0"))</f>
        <v>2991</v>
      </c>
      <c r="M2992" s="50" t="str">
        <f t="shared" ca="1" si="180"/>
        <v>Eintrag 2991</v>
      </c>
    </row>
    <row r="2993" spans="1:13" s="18" customFormat="1" ht="14.25" x14ac:dyDescent="0.2">
      <c r="A2993" s="18" t="str">
        <f>IF(gesamt!C2993="",CONCATENATE("Eintrag ",J2993),gesamt!A2993)</f>
        <v>Eintrag 2992</v>
      </c>
      <c r="B2993" s="18">
        <v>100</v>
      </c>
      <c r="C2993" s="19">
        <f>IF(gesamt!C2993="",100,gesamt!D2993)</f>
        <v>100</v>
      </c>
      <c r="D2993" s="20">
        <f>IF(gesamt!C2993="",10,gesamt!G2993)</f>
        <v>10</v>
      </c>
      <c r="E2993" s="20">
        <f>IF(gesamt!C2993="",10,gesamt!H2993)</f>
        <v>10</v>
      </c>
      <c r="F2993" s="20">
        <f>IF(gesamt!C2993="",10,gesamt!I2993)</f>
        <v>10</v>
      </c>
      <c r="G2993" s="20">
        <f>IF(gesamt!C2993="",0,gesamt!J2993)</f>
        <v>0</v>
      </c>
      <c r="H2993" s="20">
        <f>IF(gesamt!C2993="",0,gesamt!K2993)</f>
        <v>0</v>
      </c>
      <c r="I2993" s="19">
        <f t="shared" si="181"/>
        <v>176</v>
      </c>
      <c r="J2993" s="22">
        <f t="shared" si="182"/>
        <v>2992</v>
      </c>
      <c r="K2993" s="21">
        <f t="shared" ca="1" si="179"/>
        <v>1</v>
      </c>
      <c r="L2993" s="21">
        <f ca="1">IF(K2993=0,"",COUNTIF($K$2:K2993,"&gt;0"))</f>
        <v>2992</v>
      </c>
      <c r="M2993" s="50" t="str">
        <f t="shared" ca="1" si="180"/>
        <v>Eintrag 2992</v>
      </c>
    </row>
    <row r="2994" spans="1:13" s="18" customFormat="1" ht="14.25" x14ac:dyDescent="0.2">
      <c r="A2994" s="18" t="str">
        <f>IF(gesamt!C2994="",CONCATENATE("Eintrag ",J2994),gesamt!A2994)</f>
        <v>Eintrag 2993</v>
      </c>
      <c r="B2994" s="18">
        <v>100</v>
      </c>
      <c r="C2994" s="19">
        <f>IF(gesamt!C2994="",100,gesamt!D2994)</f>
        <v>100</v>
      </c>
      <c r="D2994" s="20">
        <f>IF(gesamt!C2994="",10,gesamt!G2994)</f>
        <v>10</v>
      </c>
      <c r="E2994" s="20">
        <f>IF(gesamt!C2994="",10,gesamt!H2994)</f>
        <v>10</v>
      </c>
      <c r="F2994" s="20">
        <f>IF(gesamt!C2994="",10,gesamt!I2994)</f>
        <v>10</v>
      </c>
      <c r="G2994" s="20">
        <f>IF(gesamt!C2994="",0,gesamt!J2994)</f>
        <v>0</v>
      </c>
      <c r="H2994" s="20">
        <f>IF(gesamt!C2994="",0,gesamt!K2994)</f>
        <v>0</v>
      </c>
      <c r="I2994" s="19">
        <f t="shared" si="181"/>
        <v>176</v>
      </c>
      <c r="J2994" s="22">
        <f t="shared" si="182"/>
        <v>2993</v>
      </c>
      <c r="K2994" s="21">
        <f t="shared" ca="1" si="179"/>
        <v>1</v>
      </c>
      <c r="L2994" s="21">
        <f ca="1">IF(K2994=0,"",COUNTIF($K$2:K2994,"&gt;0"))</f>
        <v>2993</v>
      </c>
      <c r="M2994" s="50" t="str">
        <f t="shared" ca="1" si="180"/>
        <v>Eintrag 2993</v>
      </c>
    </row>
    <row r="2995" spans="1:13" s="18" customFormat="1" ht="14.25" x14ac:dyDescent="0.2">
      <c r="A2995" s="18" t="str">
        <f>IF(gesamt!C2995="",CONCATENATE("Eintrag ",J2995),gesamt!A2995)</f>
        <v>Eintrag 2994</v>
      </c>
      <c r="B2995" s="18">
        <v>100</v>
      </c>
      <c r="C2995" s="19">
        <f>IF(gesamt!C2995="",100,gesamt!D2995)</f>
        <v>100</v>
      </c>
      <c r="D2995" s="20">
        <f>IF(gesamt!C2995="",10,gesamt!G2995)</f>
        <v>10</v>
      </c>
      <c r="E2995" s="20">
        <f>IF(gesamt!C2995="",10,gesamt!H2995)</f>
        <v>10</v>
      </c>
      <c r="F2995" s="20">
        <f>IF(gesamt!C2995="",10,gesamt!I2995)</f>
        <v>10</v>
      </c>
      <c r="G2995" s="20">
        <f>IF(gesamt!C2995="",0,gesamt!J2995)</f>
        <v>0</v>
      </c>
      <c r="H2995" s="20">
        <f>IF(gesamt!C2995="",0,gesamt!K2995)</f>
        <v>0</v>
      </c>
      <c r="I2995" s="19">
        <f t="shared" si="181"/>
        <v>176</v>
      </c>
      <c r="J2995" s="22">
        <f t="shared" si="182"/>
        <v>2994</v>
      </c>
      <c r="K2995" s="21">
        <f t="shared" ca="1" si="179"/>
        <v>1</v>
      </c>
      <c r="L2995" s="21">
        <f ca="1">IF(K2995=0,"",COUNTIF($K$2:K2995,"&gt;0"))</f>
        <v>2994</v>
      </c>
      <c r="M2995" s="50" t="str">
        <f t="shared" ca="1" si="180"/>
        <v>Eintrag 2994</v>
      </c>
    </row>
    <row r="2996" spans="1:13" s="18" customFormat="1" ht="14.25" x14ac:dyDescent="0.2">
      <c r="A2996" s="18" t="str">
        <f>IF(gesamt!C2996="",CONCATENATE("Eintrag ",J2996),gesamt!A2996)</f>
        <v>Eintrag 2995</v>
      </c>
      <c r="B2996" s="18">
        <v>100</v>
      </c>
      <c r="C2996" s="19">
        <f>IF(gesamt!C2996="",100,gesamt!D2996)</f>
        <v>100</v>
      </c>
      <c r="D2996" s="20">
        <f>IF(gesamt!C2996="",10,gesamt!G2996)</f>
        <v>10</v>
      </c>
      <c r="E2996" s="20">
        <f>IF(gesamt!C2996="",10,gesamt!H2996)</f>
        <v>10</v>
      </c>
      <c r="F2996" s="20">
        <f>IF(gesamt!C2996="",10,gesamt!I2996)</f>
        <v>10</v>
      </c>
      <c r="G2996" s="20">
        <f>IF(gesamt!C2996="",0,gesamt!J2996)</f>
        <v>0</v>
      </c>
      <c r="H2996" s="20">
        <f>IF(gesamt!C2996="",0,gesamt!K2996)</f>
        <v>0</v>
      </c>
      <c r="I2996" s="19">
        <f t="shared" si="181"/>
        <v>176</v>
      </c>
      <c r="J2996" s="22">
        <f t="shared" si="182"/>
        <v>2995</v>
      </c>
      <c r="K2996" s="21">
        <f t="shared" ca="1" si="179"/>
        <v>1</v>
      </c>
      <c r="L2996" s="21">
        <f ca="1">IF(K2996=0,"",COUNTIF($K$2:K2996,"&gt;0"))</f>
        <v>2995</v>
      </c>
      <c r="M2996" s="50" t="str">
        <f t="shared" ca="1" si="180"/>
        <v>Eintrag 2995</v>
      </c>
    </row>
    <row r="2997" spans="1:13" s="18" customFormat="1" ht="14.25" x14ac:dyDescent="0.2">
      <c r="A2997" s="18" t="str">
        <f>IF(gesamt!C2997="",CONCATENATE("Eintrag ",J2997),gesamt!A2997)</f>
        <v>Eintrag 2996</v>
      </c>
      <c r="B2997" s="18">
        <v>100</v>
      </c>
      <c r="C2997" s="19">
        <f>IF(gesamt!C2997="",100,gesamt!D2997)</f>
        <v>100</v>
      </c>
      <c r="D2997" s="20">
        <f>IF(gesamt!C2997="",10,gesamt!G2997)</f>
        <v>10</v>
      </c>
      <c r="E2997" s="20">
        <f>IF(gesamt!C2997="",10,gesamt!H2997)</f>
        <v>10</v>
      </c>
      <c r="F2997" s="20">
        <f>IF(gesamt!C2997="",10,gesamt!I2997)</f>
        <v>10</v>
      </c>
      <c r="G2997" s="20">
        <f>IF(gesamt!C2997="",0,gesamt!J2997)</f>
        <v>0</v>
      </c>
      <c r="H2997" s="20">
        <f>IF(gesamt!C2997="",0,gesamt!K2997)</f>
        <v>0</v>
      </c>
      <c r="I2997" s="19">
        <f t="shared" si="181"/>
        <v>176</v>
      </c>
      <c r="J2997" s="22">
        <f t="shared" si="182"/>
        <v>2996</v>
      </c>
      <c r="K2997" s="21">
        <f t="shared" ca="1" si="179"/>
        <v>1</v>
      </c>
      <c r="L2997" s="21">
        <f ca="1">IF(K2997=0,"",COUNTIF($K$2:K2997,"&gt;0"))</f>
        <v>2996</v>
      </c>
      <c r="M2997" s="50" t="str">
        <f t="shared" ca="1" si="180"/>
        <v>Eintrag 2996</v>
      </c>
    </row>
    <row r="2998" spans="1:13" s="18" customFormat="1" ht="14.25" x14ac:dyDescent="0.2">
      <c r="A2998" s="18" t="str">
        <f>IF(gesamt!C2998="",CONCATENATE("Eintrag ",J2998),gesamt!A2998)</f>
        <v>Eintrag 2997</v>
      </c>
      <c r="B2998" s="18">
        <v>100</v>
      </c>
      <c r="C2998" s="19">
        <f>IF(gesamt!C2998="",100,gesamt!D2998)</f>
        <v>100</v>
      </c>
      <c r="D2998" s="20">
        <f>IF(gesamt!C2998="",10,gesamt!G2998)</f>
        <v>10</v>
      </c>
      <c r="E2998" s="20">
        <f>IF(gesamt!C2998="",10,gesamt!H2998)</f>
        <v>10</v>
      </c>
      <c r="F2998" s="20">
        <f>IF(gesamt!C2998="",10,gesamt!I2998)</f>
        <v>10</v>
      </c>
      <c r="G2998" s="20">
        <f>IF(gesamt!C2998="",0,gesamt!J2998)</f>
        <v>0</v>
      </c>
      <c r="H2998" s="20">
        <f>IF(gesamt!C2998="",0,gesamt!K2998)</f>
        <v>0</v>
      </c>
      <c r="I2998" s="19">
        <f t="shared" si="181"/>
        <v>176</v>
      </c>
      <c r="J2998" s="22">
        <f t="shared" si="182"/>
        <v>2997</v>
      </c>
      <c r="K2998" s="21">
        <f t="shared" ca="1" si="179"/>
        <v>1</v>
      </c>
      <c r="L2998" s="21">
        <f ca="1">IF(K2998=0,"",COUNTIF($K$2:K2998,"&gt;0"))</f>
        <v>2997</v>
      </c>
      <c r="M2998" s="50" t="str">
        <f t="shared" ca="1" si="180"/>
        <v>Eintrag 2997</v>
      </c>
    </row>
    <row r="2999" spans="1:13" s="18" customFormat="1" ht="14.25" x14ac:dyDescent="0.2">
      <c r="A2999" s="18" t="str">
        <f>IF(gesamt!C2999="",CONCATENATE("Eintrag ",J2999),gesamt!A2999)</f>
        <v>Eintrag 2998</v>
      </c>
      <c r="B2999" s="18">
        <v>100</v>
      </c>
      <c r="C2999" s="19">
        <f>IF(gesamt!C2999="",100,gesamt!D2999)</f>
        <v>100</v>
      </c>
      <c r="D2999" s="20">
        <f>IF(gesamt!C2999="",10,gesamt!G2999)</f>
        <v>10</v>
      </c>
      <c r="E2999" s="20">
        <f>IF(gesamt!C2999="",10,gesamt!H2999)</f>
        <v>10</v>
      </c>
      <c r="F2999" s="20">
        <f>IF(gesamt!C2999="",10,gesamt!I2999)</f>
        <v>10</v>
      </c>
      <c r="G2999" s="20">
        <f>IF(gesamt!C2999="",0,gesamt!J2999)</f>
        <v>0</v>
      </c>
      <c r="H2999" s="20">
        <f>IF(gesamt!C2999="",0,gesamt!K2999)</f>
        <v>0</v>
      </c>
      <c r="I2999" s="19">
        <f t="shared" si="181"/>
        <v>176</v>
      </c>
      <c r="J2999" s="22">
        <f t="shared" si="182"/>
        <v>2998</v>
      </c>
      <c r="K2999" s="21">
        <f t="shared" ca="1" si="179"/>
        <v>1</v>
      </c>
      <c r="L2999" s="21">
        <f ca="1">IF(K2999=0,"",COUNTIF($K$2:K2999,"&gt;0"))</f>
        <v>2998</v>
      </c>
      <c r="M2999" s="50" t="str">
        <f t="shared" ca="1" si="180"/>
        <v>Eintrag 2998</v>
      </c>
    </row>
    <row r="3000" spans="1:13" s="18" customFormat="1" ht="14.25" x14ac:dyDescent="0.2">
      <c r="A3000" s="18" t="str">
        <f>IF(gesamt!C3000="",CONCATENATE("Eintrag ",J3000),gesamt!A3000)</f>
        <v>Eintrag 2999</v>
      </c>
      <c r="B3000" s="18">
        <v>100</v>
      </c>
      <c r="C3000" s="19">
        <f>IF(gesamt!C3000="",100,gesamt!D3000)</f>
        <v>100</v>
      </c>
      <c r="D3000" s="20">
        <f>IF(gesamt!C3000="",10,gesamt!G3000)</f>
        <v>10</v>
      </c>
      <c r="E3000" s="20">
        <f>IF(gesamt!C3000="",10,gesamt!H3000)</f>
        <v>10</v>
      </c>
      <c r="F3000" s="20">
        <f>IF(gesamt!C3000="",10,gesamt!I3000)</f>
        <v>10</v>
      </c>
      <c r="G3000" s="20">
        <f>IF(gesamt!C3000="",0,gesamt!J3000)</f>
        <v>0</v>
      </c>
      <c r="H3000" s="20">
        <f>IF(gesamt!C3000="",0,gesamt!K3000)</f>
        <v>0</v>
      </c>
      <c r="I3000" s="19">
        <f t="shared" si="181"/>
        <v>176</v>
      </c>
      <c r="J3000" s="22">
        <f t="shared" si="182"/>
        <v>2999</v>
      </c>
      <c r="K3000" s="21">
        <f t="shared" ca="1" si="179"/>
        <v>1</v>
      </c>
      <c r="L3000" s="21">
        <f ca="1">IF(K3000=0,"",COUNTIF($K$2:K3000,"&gt;0"))</f>
        <v>2999</v>
      </c>
      <c r="M3000" s="50" t="str">
        <f t="shared" ca="1" si="180"/>
        <v>Eintrag 2999</v>
      </c>
    </row>
    <row r="3001" spans="1:13" s="18" customFormat="1" ht="14.25" x14ac:dyDescent="0.2">
      <c r="A3001" s="18" t="str">
        <f>IF(gesamt!C3001="",CONCATENATE("Eintrag ",J3001),gesamt!A3001)</f>
        <v>Eintrag 3000</v>
      </c>
      <c r="B3001" s="18">
        <v>100</v>
      </c>
      <c r="C3001" s="19">
        <f>IF(gesamt!C3001="",100,gesamt!D3001)</f>
        <v>100</v>
      </c>
      <c r="D3001" s="20">
        <f>IF(gesamt!C3001="",10,gesamt!G3001)</f>
        <v>10</v>
      </c>
      <c r="E3001" s="20">
        <f>IF(gesamt!C3001="",10,gesamt!H3001)</f>
        <v>10</v>
      </c>
      <c r="F3001" s="20">
        <f>IF(gesamt!C3001="",10,gesamt!I3001)</f>
        <v>10</v>
      </c>
      <c r="G3001" s="20">
        <f>IF(gesamt!C3001="",0,gesamt!J3001)</f>
        <v>0</v>
      </c>
      <c r="H3001" s="20">
        <f>IF(gesamt!C3001="",0,gesamt!K3001)</f>
        <v>0</v>
      </c>
      <c r="I3001" s="19">
        <f t="shared" si="181"/>
        <v>176</v>
      </c>
      <c r="J3001" s="22">
        <f t="shared" si="182"/>
        <v>3000</v>
      </c>
      <c r="K3001" s="21">
        <f t="shared" ca="1" si="179"/>
        <v>1</v>
      </c>
      <c r="L3001" s="21">
        <f ca="1">IF(K3001=0,"",COUNTIF($K$2:K3001,"&gt;0"))</f>
        <v>3000</v>
      </c>
      <c r="M3001" s="50" t="str">
        <f t="shared" ca="1" si="180"/>
        <v>Eintrag 3000</v>
      </c>
    </row>
    <row r="3002" spans="1:13" s="18" customFormat="1" ht="14.25" x14ac:dyDescent="0.2">
      <c r="A3002" s="18" t="str">
        <f>IF(gesamt!C3002="",CONCATENATE("Eintrag ",J3002),gesamt!A3002)</f>
        <v>Eintrag 3001</v>
      </c>
      <c r="B3002" s="18">
        <v>100</v>
      </c>
      <c r="C3002" s="19">
        <f>IF(gesamt!C3002="",100,gesamt!D3002)</f>
        <v>100</v>
      </c>
      <c r="D3002" s="20">
        <f>IF(gesamt!C3002="",10,gesamt!G3002)</f>
        <v>10</v>
      </c>
      <c r="E3002" s="20">
        <f>IF(gesamt!C3002="",10,gesamt!H3002)</f>
        <v>10</v>
      </c>
      <c r="F3002" s="20">
        <f>IF(gesamt!C3002="",10,gesamt!I3002)</f>
        <v>10</v>
      </c>
      <c r="G3002" s="20">
        <f>IF(gesamt!C3002="",0,gesamt!J3002)</f>
        <v>0</v>
      </c>
      <c r="H3002" s="20">
        <f>IF(gesamt!C3002="",0,gesamt!K3002)</f>
        <v>0</v>
      </c>
      <c r="I3002" s="19">
        <f t="shared" si="181"/>
        <v>176</v>
      </c>
      <c r="J3002" s="22">
        <f t="shared" si="182"/>
        <v>3001</v>
      </c>
      <c r="K3002" s="21">
        <f t="shared" ca="1" si="179"/>
        <v>1</v>
      </c>
      <c r="L3002" s="21">
        <f ca="1">IF(K3002=0,"",COUNTIF($K$2:K3002,"&gt;0"))</f>
        <v>3001</v>
      </c>
      <c r="M3002" s="50" t="str">
        <f t="shared" ca="1" si="180"/>
        <v>Eintrag 3001</v>
      </c>
    </row>
    <row r="3003" spans="1:13" s="18" customFormat="1" ht="14.25" x14ac:dyDescent="0.2">
      <c r="A3003" s="18" t="str">
        <f>IF(gesamt!C3003="",CONCATENATE("Eintrag ",J3003),gesamt!A3003)</f>
        <v>Eintrag 3002</v>
      </c>
      <c r="B3003" s="18">
        <v>100</v>
      </c>
      <c r="C3003" s="19">
        <f>IF(gesamt!C3003="",100,gesamt!D3003)</f>
        <v>100</v>
      </c>
      <c r="D3003" s="20">
        <f>IF(gesamt!C3003="",10,gesamt!G3003)</f>
        <v>10</v>
      </c>
      <c r="E3003" s="20">
        <f>IF(gesamt!C3003="",10,gesamt!H3003)</f>
        <v>10</v>
      </c>
      <c r="F3003" s="20">
        <f>IF(gesamt!C3003="",10,gesamt!I3003)</f>
        <v>10</v>
      </c>
      <c r="G3003" s="20">
        <f>IF(gesamt!C3003="",0,gesamt!J3003)</f>
        <v>0</v>
      </c>
      <c r="H3003" s="20">
        <f>IF(gesamt!C3003="",0,gesamt!K3003)</f>
        <v>0</v>
      </c>
      <c r="I3003" s="19">
        <f t="shared" si="181"/>
        <v>176</v>
      </c>
      <c r="J3003" s="22">
        <f t="shared" si="182"/>
        <v>3002</v>
      </c>
      <c r="K3003" s="21">
        <f t="shared" ref="K3003:K3257" ca="1" si="183">IFERROR(SEARCH(INDIRECT(CELL("address")),A3003),0)</f>
        <v>1</v>
      </c>
      <c r="L3003" s="21">
        <f ca="1">IF(K3003=0,"",COUNTIF($K$2:K3003,"&gt;0"))</f>
        <v>3002</v>
      </c>
      <c r="M3003" s="50" t="str">
        <f t="shared" ca="1" si="180"/>
        <v>Eintrag 3002</v>
      </c>
    </row>
    <row r="3004" spans="1:13" s="18" customFormat="1" ht="14.25" x14ac:dyDescent="0.2">
      <c r="A3004" s="18" t="str">
        <f>IF(gesamt!C3004="",CONCATENATE("Eintrag ",J3004),gesamt!A3004)</f>
        <v>Eintrag 3003</v>
      </c>
      <c r="B3004" s="18">
        <v>100</v>
      </c>
      <c r="C3004" s="19">
        <f>IF(gesamt!C3004="",100,gesamt!D3004)</f>
        <v>100</v>
      </c>
      <c r="D3004" s="20">
        <f>IF(gesamt!C3004="",10,gesamt!G3004)</f>
        <v>10</v>
      </c>
      <c r="E3004" s="20">
        <f>IF(gesamt!C3004="",10,gesamt!H3004)</f>
        <v>10</v>
      </c>
      <c r="F3004" s="20">
        <f>IF(gesamt!C3004="",10,gesamt!I3004)</f>
        <v>10</v>
      </c>
      <c r="G3004" s="20">
        <f>IF(gesamt!C3004="",0,gesamt!J3004)</f>
        <v>0</v>
      </c>
      <c r="H3004" s="20">
        <f>IF(gesamt!C3004="",0,gesamt!K3004)</f>
        <v>0</v>
      </c>
      <c r="I3004" s="19">
        <f t="shared" si="181"/>
        <v>176</v>
      </c>
      <c r="J3004" s="22">
        <f t="shared" si="182"/>
        <v>3003</v>
      </c>
      <c r="K3004" s="21">
        <f t="shared" ca="1" si="183"/>
        <v>1</v>
      </c>
      <c r="L3004" s="21">
        <f ca="1">IF(K3004=0,"",COUNTIF($K$2:K3004,"&gt;0"))</f>
        <v>3003</v>
      </c>
      <c r="M3004" s="50" t="str">
        <f t="shared" ca="1" si="180"/>
        <v>Eintrag 3003</v>
      </c>
    </row>
    <row r="3005" spans="1:13" s="18" customFormat="1" ht="14.25" x14ac:dyDescent="0.2">
      <c r="A3005" s="18" t="str">
        <f>IF(gesamt!C3005="",CONCATENATE("Eintrag ",J3005),gesamt!A3005)</f>
        <v>Eintrag 3004</v>
      </c>
      <c r="B3005" s="18">
        <v>100</v>
      </c>
      <c r="C3005" s="19">
        <f>IF(gesamt!C3005="",100,gesamt!D3005)</f>
        <v>100</v>
      </c>
      <c r="D3005" s="20">
        <f>IF(gesamt!C3005="",10,gesamt!G3005)</f>
        <v>10</v>
      </c>
      <c r="E3005" s="20">
        <f>IF(gesamt!C3005="",10,gesamt!H3005)</f>
        <v>10</v>
      </c>
      <c r="F3005" s="20">
        <f>IF(gesamt!C3005="",10,gesamt!I3005)</f>
        <v>10</v>
      </c>
      <c r="G3005" s="20">
        <f>IF(gesamt!C3005="",0,gesamt!J3005)</f>
        <v>0</v>
      </c>
      <c r="H3005" s="20">
        <f>IF(gesamt!C3005="",0,gesamt!K3005)</f>
        <v>0</v>
      </c>
      <c r="I3005" s="19">
        <f t="shared" si="181"/>
        <v>176</v>
      </c>
      <c r="J3005" s="22">
        <f t="shared" si="182"/>
        <v>3004</v>
      </c>
      <c r="K3005" s="21">
        <f t="shared" ca="1" si="183"/>
        <v>1</v>
      </c>
      <c r="L3005" s="21">
        <f ca="1">IF(K3005=0,"",COUNTIF($K$2:K3005,"&gt;0"))</f>
        <v>3004</v>
      </c>
      <c r="M3005" s="50" t="str">
        <f t="shared" ca="1" si="180"/>
        <v>Eintrag 3004</v>
      </c>
    </row>
    <row r="3006" spans="1:13" s="18" customFormat="1" ht="14.25" x14ac:dyDescent="0.2">
      <c r="A3006" s="18" t="str">
        <f>IF(gesamt!C3006="",CONCATENATE("Eintrag ",J3006),gesamt!A3006)</f>
        <v>Eintrag 3005</v>
      </c>
      <c r="B3006" s="18">
        <v>100</v>
      </c>
      <c r="C3006" s="19">
        <f>IF(gesamt!C3006="",100,gesamt!D3006)</f>
        <v>100</v>
      </c>
      <c r="D3006" s="20">
        <f>IF(gesamt!C3006="",10,gesamt!G3006)</f>
        <v>10</v>
      </c>
      <c r="E3006" s="20">
        <f>IF(gesamt!C3006="",10,gesamt!H3006)</f>
        <v>10</v>
      </c>
      <c r="F3006" s="20">
        <f>IF(gesamt!C3006="",10,gesamt!I3006)</f>
        <v>10</v>
      </c>
      <c r="G3006" s="20">
        <f>IF(gesamt!C3006="",0,gesamt!J3006)</f>
        <v>0</v>
      </c>
      <c r="H3006" s="20">
        <f>IF(gesamt!C3006="",0,gesamt!K3006)</f>
        <v>0</v>
      </c>
      <c r="I3006" s="19">
        <f t="shared" si="181"/>
        <v>176</v>
      </c>
      <c r="J3006" s="22">
        <f t="shared" si="182"/>
        <v>3005</v>
      </c>
      <c r="K3006" s="21">
        <f t="shared" ca="1" si="183"/>
        <v>1</v>
      </c>
      <c r="L3006" s="21">
        <f ca="1">IF(K3006=0,"",COUNTIF($K$2:K3006,"&gt;0"))</f>
        <v>3005</v>
      </c>
      <c r="M3006" s="50" t="str">
        <f t="shared" ca="1" si="180"/>
        <v>Eintrag 3005</v>
      </c>
    </row>
    <row r="3007" spans="1:13" s="18" customFormat="1" ht="14.25" x14ac:dyDescent="0.2">
      <c r="A3007" s="18" t="str">
        <f>IF(gesamt!C3007="",CONCATENATE("Eintrag ",J3007),gesamt!A3007)</f>
        <v>Eintrag 3006</v>
      </c>
      <c r="B3007" s="18">
        <v>100</v>
      </c>
      <c r="C3007" s="19">
        <f>IF(gesamt!C3007="",100,gesamt!D3007)</f>
        <v>100</v>
      </c>
      <c r="D3007" s="20">
        <f>IF(gesamt!C3007="",10,gesamt!G3007)</f>
        <v>10</v>
      </c>
      <c r="E3007" s="20">
        <f>IF(gesamt!C3007="",10,gesamt!H3007)</f>
        <v>10</v>
      </c>
      <c r="F3007" s="20">
        <f>IF(gesamt!C3007="",10,gesamt!I3007)</f>
        <v>10</v>
      </c>
      <c r="G3007" s="20">
        <f>IF(gesamt!C3007="",0,gesamt!J3007)</f>
        <v>0</v>
      </c>
      <c r="H3007" s="20">
        <f>IF(gesamt!C3007="",0,gesamt!K3007)</f>
        <v>0</v>
      </c>
      <c r="I3007" s="19">
        <f t="shared" si="181"/>
        <v>176</v>
      </c>
      <c r="J3007" s="22">
        <f t="shared" si="182"/>
        <v>3006</v>
      </c>
      <c r="K3007" s="21">
        <f t="shared" ca="1" si="183"/>
        <v>1</v>
      </c>
      <c r="L3007" s="21">
        <f ca="1">IF(K3007=0,"",COUNTIF($K$2:K3007,"&gt;0"))</f>
        <v>3006</v>
      </c>
      <c r="M3007" s="50" t="str">
        <f t="shared" ca="1" si="180"/>
        <v>Eintrag 3006</v>
      </c>
    </row>
    <row r="3008" spans="1:13" s="18" customFormat="1" ht="14.25" x14ac:dyDescent="0.2">
      <c r="A3008" s="18" t="str">
        <f>IF(gesamt!C3008="",CONCATENATE("Eintrag ",J3008),gesamt!A3008)</f>
        <v>Eintrag 3007</v>
      </c>
      <c r="B3008" s="18">
        <v>100</v>
      </c>
      <c r="C3008" s="19">
        <f>IF(gesamt!C3008="",100,gesamt!D3008)</f>
        <v>100</v>
      </c>
      <c r="D3008" s="20">
        <f>IF(gesamt!C3008="",10,gesamt!G3008)</f>
        <v>10</v>
      </c>
      <c r="E3008" s="20">
        <f>IF(gesamt!C3008="",10,gesamt!H3008)</f>
        <v>10</v>
      </c>
      <c r="F3008" s="20">
        <f>IF(gesamt!C3008="",10,gesamt!I3008)</f>
        <v>10</v>
      </c>
      <c r="G3008" s="20">
        <f>IF(gesamt!C3008="",0,gesamt!J3008)</f>
        <v>0</v>
      </c>
      <c r="H3008" s="20">
        <f>IF(gesamt!C3008="",0,gesamt!K3008)</f>
        <v>0</v>
      </c>
      <c r="I3008" s="19">
        <f t="shared" si="181"/>
        <v>176</v>
      </c>
      <c r="J3008" s="22">
        <f t="shared" si="182"/>
        <v>3007</v>
      </c>
      <c r="K3008" s="21">
        <f t="shared" ca="1" si="183"/>
        <v>1</v>
      </c>
      <c r="L3008" s="21">
        <f ca="1">IF(K3008=0,"",COUNTIF($K$2:K3008,"&gt;0"))</f>
        <v>3007</v>
      </c>
      <c r="M3008" s="50" t="str">
        <f t="shared" ca="1" si="180"/>
        <v>Eintrag 3007</v>
      </c>
    </row>
    <row r="3009" spans="1:13" s="18" customFormat="1" ht="14.25" x14ac:dyDescent="0.2">
      <c r="A3009" s="18" t="str">
        <f>IF(gesamt!C3009="",CONCATENATE("Eintrag ",J3009),gesamt!A3009)</f>
        <v>Eintrag 3008</v>
      </c>
      <c r="B3009" s="18">
        <v>100</v>
      </c>
      <c r="C3009" s="19">
        <f>IF(gesamt!C3009="",100,gesamt!D3009)</f>
        <v>100</v>
      </c>
      <c r="D3009" s="20">
        <f>IF(gesamt!C3009="",10,gesamt!G3009)</f>
        <v>10</v>
      </c>
      <c r="E3009" s="20">
        <f>IF(gesamt!C3009="",10,gesamt!H3009)</f>
        <v>10</v>
      </c>
      <c r="F3009" s="20">
        <f>IF(gesamt!C3009="",10,gesamt!I3009)</f>
        <v>10</v>
      </c>
      <c r="G3009" s="20">
        <f>IF(gesamt!C3009="",0,gesamt!J3009)</f>
        <v>0</v>
      </c>
      <c r="H3009" s="20">
        <f>IF(gesamt!C3009="",0,gesamt!K3009)</f>
        <v>0</v>
      </c>
      <c r="I3009" s="19">
        <f t="shared" si="181"/>
        <v>176</v>
      </c>
      <c r="J3009" s="22">
        <f t="shared" si="182"/>
        <v>3008</v>
      </c>
      <c r="K3009" s="21">
        <f t="shared" ca="1" si="183"/>
        <v>1</v>
      </c>
      <c r="L3009" s="21">
        <f ca="1">IF(K3009=0,"",COUNTIF($K$2:K3009,"&gt;0"))</f>
        <v>3008</v>
      </c>
      <c r="M3009" s="50" t="str">
        <f t="shared" ca="1" si="180"/>
        <v>Eintrag 3008</v>
      </c>
    </row>
    <row r="3010" spans="1:13" s="18" customFormat="1" ht="14.25" x14ac:dyDescent="0.2">
      <c r="A3010" s="18" t="str">
        <f>IF(gesamt!C3010="",CONCATENATE("Eintrag ",J3010),gesamt!A3010)</f>
        <v>Eintrag 3009</v>
      </c>
      <c r="B3010" s="18">
        <v>100</v>
      </c>
      <c r="C3010" s="19">
        <f>IF(gesamt!C3010="",100,gesamt!D3010)</f>
        <v>100</v>
      </c>
      <c r="D3010" s="20">
        <f>IF(gesamt!C3010="",10,gesamt!G3010)</f>
        <v>10</v>
      </c>
      <c r="E3010" s="20">
        <f>IF(gesamt!C3010="",10,gesamt!H3010)</f>
        <v>10</v>
      </c>
      <c r="F3010" s="20">
        <f>IF(gesamt!C3010="",10,gesamt!I3010)</f>
        <v>10</v>
      </c>
      <c r="G3010" s="20">
        <f>IF(gesamt!C3010="",0,gesamt!J3010)</f>
        <v>0</v>
      </c>
      <c r="H3010" s="20">
        <f>IF(gesamt!C3010="",0,gesamt!K3010)</f>
        <v>0</v>
      </c>
      <c r="I3010" s="19">
        <f t="shared" si="181"/>
        <v>176</v>
      </c>
      <c r="J3010" s="22">
        <f t="shared" si="182"/>
        <v>3009</v>
      </c>
      <c r="K3010" s="21">
        <f t="shared" ca="1" si="183"/>
        <v>1</v>
      </c>
      <c r="L3010" s="21">
        <f ca="1">IF(K3010=0,"",COUNTIF($K$2:K3010,"&gt;0"))</f>
        <v>3009</v>
      </c>
      <c r="M3010" s="50" t="str">
        <f t="shared" ref="M3010:M3073" ca="1" si="184">IFERROR(INDEX(A:A,MATCH(ROW(K3009),L:L,0)),"")</f>
        <v>Eintrag 3009</v>
      </c>
    </row>
    <row r="3011" spans="1:13" s="18" customFormat="1" ht="14.25" x14ac:dyDescent="0.2">
      <c r="A3011" s="18" t="str">
        <f>IF(gesamt!C3011="",CONCATENATE("Eintrag ",J3011),gesamt!A3011)</f>
        <v>Eintrag 3010</v>
      </c>
      <c r="B3011" s="18">
        <v>100</v>
      </c>
      <c r="C3011" s="19">
        <f>IF(gesamt!C3011="",100,gesamt!D3011)</f>
        <v>100</v>
      </c>
      <c r="D3011" s="20">
        <f>IF(gesamt!C3011="",10,gesamt!G3011)</f>
        <v>10</v>
      </c>
      <c r="E3011" s="20">
        <f>IF(gesamt!C3011="",10,gesamt!H3011)</f>
        <v>10</v>
      </c>
      <c r="F3011" s="20">
        <f>IF(gesamt!C3011="",10,gesamt!I3011)</f>
        <v>10</v>
      </c>
      <c r="G3011" s="20">
        <f>IF(gesamt!C3011="",0,gesamt!J3011)</f>
        <v>0</v>
      </c>
      <c r="H3011" s="20">
        <f>IF(gesamt!C3011="",0,gesamt!K3011)</f>
        <v>0</v>
      </c>
      <c r="I3011" s="19">
        <f t="shared" ref="I3011:I3074" si="185">D3011*4.1+E3011*9.3+F3011*4.2+G3011*7+H3011*3</f>
        <v>176</v>
      </c>
      <c r="J3011" s="22">
        <f t="shared" si="182"/>
        <v>3010</v>
      </c>
      <c r="K3011" s="21">
        <f t="shared" ca="1" si="183"/>
        <v>1</v>
      </c>
      <c r="L3011" s="21">
        <f ca="1">IF(K3011=0,"",COUNTIF($K$2:K3011,"&gt;0"))</f>
        <v>3010</v>
      </c>
      <c r="M3011" s="50" t="str">
        <f t="shared" ca="1" si="184"/>
        <v>Eintrag 3010</v>
      </c>
    </row>
    <row r="3012" spans="1:13" s="18" customFormat="1" ht="14.25" x14ac:dyDescent="0.2">
      <c r="A3012" s="18" t="str">
        <f>IF(gesamt!C3012="",CONCATENATE("Eintrag ",J3012),gesamt!A3012)</f>
        <v>Eintrag 3011</v>
      </c>
      <c r="B3012" s="18">
        <v>100</v>
      </c>
      <c r="C3012" s="19">
        <f>IF(gesamt!C3012="",100,gesamt!D3012)</f>
        <v>100</v>
      </c>
      <c r="D3012" s="20">
        <f>IF(gesamt!C3012="",10,gesamt!G3012)</f>
        <v>10</v>
      </c>
      <c r="E3012" s="20">
        <f>IF(gesamt!C3012="",10,gesamt!H3012)</f>
        <v>10</v>
      </c>
      <c r="F3012" s="20">
        <f>IF(gesamt!C3012="",10,gesamt!I3012)</f>
        <v>10</v>
      </c>
      <c r="G3012" s="20">
        <f>IF(gesamt!C3012="",0,gesamt!J3012)</f>
        <v>0</v>
      </c>
      <c r="H3012" s="20">
        <f>IF(gesamt!C3012="",0,gesamt!K3012)</f>
        <v>0</v>
      </c>
      <c r="I3012" s="19">
        <f t="shared" si="185"/>
        <v>176</v>
      </c>
      <c r="J3012" s="22">
        <f t="shared" si="182"/>
        <v>3011</v>
      </c>
      <c r="K3012" s="21">
        <f t="shared" ca="1" si="183"/>
        <v>1</v>
      </c>
      <c r="L3012" s="21">
        <f ca="1">IF(K3012=0,"",COUNTIF($K$2:K3012,"&gt;0"))</f>
        <v>3011</v>
      </c>
      <c r="M3012" s="50" t="str">
        <f t="shared" ca="1" si="184"/>
        <v>Eintrag 3011</v>
      </c>
    </row>
    <row r="3013" spans="1:13" s="18" customFormat="1" ht="14.25" x14ac:dyDescent="0.2">
      <c r="A3013" s="18" t="str">
        <f>IF(gesamt!C3013="",CONCATENATE("Eintrag ",J3013),gesamt!A3013)</f>
        <v>Eintrag 3012</v>
      </c>
      <c r="B3013" s="18">
        <v>100</v>
      </c>
      <c r="C3013" s="19">
        <f>IF(gesamt!C3013="",100,gesamt!D3013)</f>
        <v>100</v>
      </c>
      <c r="D3013" s="20">
        <f>IF(gesamt!C3013="",10,gesamt!G3013)</f>
        <v>10</v>
      </c>
      <c r="E3013" s="20">
        <f>IF(gesamt!C3013="",10,gesamt!H3013)</f>
        <v>10</v>
      </c>
      <c r="F3013" s="20">
        <f>IF(gesamt!C3013="",10,gesamt!I3013)</f>
        <v>10</v>
      </c>
      <c r="G3013" s="20">
        <f>IF(gesamt!C3013="",0,gesamt!J3013)</f>
        <v>0</v>
      </c>
      <c r="H3013" s="20">
        <f>IF(gesamt!C3013="",0,gesamt!K3013)</f>
        <v>0</v>
      </c>
      <c r="I3013" s="19">
        <f t="shared" si="185"/>
        <v>176</v>
      </c>
      <c r="J3013" s="22">
        <f t="shared" si="182"/>
        <v>3012</v>
      </c>
      <c r="K3013" s="21">
        <f t="shared" ca="1" si="183"/>
        <v>1</v>
      </c>
      <c r="L3013" s="21">
        <f ca="1">IF(K3013=0,"",COUNTIF($K$2:K3013,"&gt;0"))</f>
        <v>3012</v>
      </c>
      <c r="M3013" s="50" t="str">
        <f t="shared" ca="1" si="184"/>
        <v>Eintrag 3012</v>
      </c>
    </row>
    <row r="3014" spans="1:13" s="18" customFormat="1" ht="14.25" x14ac:dyDescent="0.2">
      <c r="A3014" s="18" t="str">
        <f>IF(gesamt!C3014="",CONCATENATE("Eintrag ",J3014),gesamt!A3014)</f>
        <v>Eintrag 3013</v>
      </c>
      <c r="B3014" s="18">
        <v>100</v>
      </c>
      <c r="C3014" s="19">
        <f>IF(gesamt!C3014="",100,gesamt!D3014)</f>
        <v>100</v>
      </c>
      <c r="D3014" s="20">
        <f>IF(gesamt!C3014="",10,gesamt!G3014)</f>
        <v>10</v>
      </c>
      <c r="E3014" s="20">
        <f>IF(gesamt!C3014="",10,gesamt!H3014)</f>
        <v>10</v>
      </c>
      <c r="F3014" s="20">
        <f>IF(gesamt!C3014="",10,gesamt!I3014)</f>
        <v>10</v>
      </c>
      <c r="G3014" s="20">
        <f>IF(gesamt!C3014="",0,gesamt!J3014)</f>
        <v>0</v>
      </c>
      <c r="H3014" s="20">
        <f>IF(gesamt!C3014="",0,gesamt!K3014)</f>
        <v>0</v>
      </c>
      <c r="I3014" s="19">
        <f t="shared" si="185"/>
        <v>176</v>
      </c>
      <c r="J3014" s="22">
        <f t="shared" si="182"/>
        <v>3013</v>
      </c>
      <c r="K3014" s="21">
        <f t="shared" ca="1" si="183"/>
        <v>1</v>
      </c>
      <c r="L3014" s="21">
        <f ca="1">IF(K3014=0,"",COUNTIF($K$2:K3014,"&gt;0"))</f>
        <v>3013</v>
      </c>
      <c r="M3014" s="50" t="str">
        <f t="shared" ca="1" si="184"/>
        <v>Eintrag 3013</v>
      </c>
    </row>
    <row r="3015" spans="1:13" s="18" customFormat="1" ht="14.25" x14ac:dyDescent="0.2">
      <c r="A3015" s="18" t="str">
        <f>IF(gesamt!C3015="",CONCATENATE("Eintrag ",J3015),gesamt!A3015)</f>
        <v>Eintrag 3014</v>
      </c>
      <c r="B3015" s="18">
        <v>100</v>
      </c>
      <c r="C3015" s="19">
        <f>IF(gesamt!C3015="",100,gesamt!D3015)</f>
        <v>100</v>
      </c>
      <c r="D3015" s="20">
        <f>IF(gesamt!C3015="",10,gesamt!G3015)</f>
        <v>10</v>
      </c>
      <c r="E3015" s="20">
        <f>IF(gesamt!C3015="",10,gesamt!H3015)</f>
        <v>10</v>
      </c>
      <c r="F3015" s="20">
        <f>IF(gesamt!C3015="",10,gesamt!I3015)</f>
        <v>10</v>
      </c>
      <c r="G3015" s="20">
        <f>IF(gesamt!C3015="",0,gesamt!J3015)</f>
        <v>0</v>
      </c>
      <c r="H3015" s="20">
        <f>IF(gesamt!C3015="",0,gesamt!K3015)</f>
        <v>0</v>
      </c>
      <c r="I3015" s="19">
        <f t="shared" si="185"/>
        <v>176</v>
      </c>
      <c r="J3015" s="22">
        <f t="shared" si="182"/>
        <v>3014</v>
      </c>
      <c r="K3015" s="21">
        <f t="shared" ca="1" si="183"/>
        <v>1</v>
      </c>
      <c r="L3015" s="21">
        <f ca="1">IF(K3015=0,"",COUNTIF($K$2:K3015,"&gt;0"))</f>
        <v>3014</v>
      </c>
      <c r="M3015" s="50" t="str">
        <f t="shared" ca="1" si="184"/>
        <v>Eintrag 3014</v>
      </c>
    </row>
    <row r="3016" spans="1:13" s="18" customFormat="1" ht="14.25" x14ac:dyDescent="0.2">
      <c r="A3016" s="18" t="str">
        <f>IF(gesamt!C3016="",CONCATENATE("Eintrag ",J3016),gesamt!A3016)</f>
        <v>Eintrag 3015</v>
      </c>
      <c r="B3016" s="18">
        <v>100</v>
      </c>
      <c r="C3016" s="19">
        <f>IF(gesamt!C3016="",100,gesamt!D3016)</f>
        <v>100</v>
      </c>
      <c r="D3016" s="20">
        <f>IF(gesamt!C3016="",10,gesamt!G3016)</f>
        <v>10</v>
      </c>
      <c r="E3016" s="20">
        <f>IF(gesamt!C3016="",10,gesamt!H3016)</f>
        <v>10</v>
      </c>
      <c r="F3016" s="20">
        <f>IF(gesamt!C3016="",10,gesamt!I3016)</f>
        <v>10</v>
      </c>
      <c r="G3016" s="20">
        <f>IF(gesamt!C3016="",0,gesamt!J3016)</f>
        <v>0</v>
      </c>
      <c r="H3016" s="20">
        <f>IF(gesamt!C3016="",0,gesamt!K3016)</f>
        <v>0</v>
      </c>
      <c r="I3016" s="19">
        <f t="shared" si="185"/>
        <v>176</v>
      </c>
      <c r="J3016" s="22">
        <f t="shared" si="182"/>
        <v>3015</v>
      </c>
      <c r="K3016" s="21">
        <f t="shared" ca="1" si="183"/>
        <v>1</v>
      </c>
      <c r="L3016" s="21">
        <f ca="1">IF(K3016=0,"",COUNTIF($K$2:K3016,"&gt;0"))</f>
        <v>3015</v>
      </c>
      <c r="M3016" s="50" t="str">
        <f t="shared" ca="1" si="184"/>
        <v>Eintrag 3015</v>
      </c>
    </row>
    <row r="3017" spans="1:13" s="18" customFormat="1" ht="14.25" x14ac:dyDescent="0.2">
      <c r="A3017" s="18" t="str">
        <f>IF(gesamt!C3017="",CONCATENATE("Eintrag ",J3017),gesamt!A3017)</f>
        <v>Eintrag 3016</v>
      </c>
      <c r="B3017" s="18">
        <v>100</v>
      </c>
      <c r="C3017" s="19">
        <f>IF(gesamt!C3017="",100,gesamt!D3017)</f>
        <v>100</v>
      </c>
      <c r="D3017" s="20">
        <f>IF(gesamt!C3017="",10,gesamt!G3017)</f>
        <v>10</v>
      </c>
      <c r="E3017" s="20">
        <f>IF(gesamt!C3017="",10,gesamt!H3017)</f>
        <v>10</v>
      </c>
      <c r="F3017" s="20">
        <f>IF(gesamt!C3017="",10,gesamt!I3017)</f>
        <v>10</v>
      </c>
      <c r="G3017" s="20">
        <f>IF(gesamt!C3017="",0,gesamt!J3017)</f>
        <v>0</v>
      </c>
      <c r="H3017" s="20">
        <f>IF(gesamt!C3017="",0,gesamt!K3017)</f>
        <v>0</v>
      </c>
      <c r="I3017" s="19">
        <f t="shared" si="185"/>
        <v>176</v>
      </c>
      <c r="J3017" s="22">
        <f t="shared" si="182"/>
        <v>3016</v>
      </c>
      <c r="K3017" s="21">
        <f t="shared" ca="1" si="183"/>
        <v>1</v>
      </c>
      <c r="L3017" s="21">
        <f ca="1">IF(K3017=0,"",COUNTIF($K$2:K3017,"&gt;0"))</f>
        <v>3016</v>
      </c>
      <c r="M3017" s="50" t="str">
        <f t="shared" ca="1" si="184"/>
        <v>Eintrag 3016</v>
      </c>
    </row>
    <row r="3018" spans="1:13" s="18" customFormat="1" ht="14.25" x14ac:dyDescent="0.2">
      <c r="A3018" s="18" t="str">
        <f>IF(gesamt!C3018="",CONCATENATE("Eintrag ",J3018),gesamt!A3018)</f>
        <v>Eintrag 3017</v>
      </c>
      <c r="B3018" s="18">
        <v>100</v>
      </c>
      <c r="C3018" s="19">
        <f>IF(gesamt!C3018="",100,gesamt!D3018)</f>
        <v>100</v>
      </c>
      <c r="D3018" s="20">
        <f>IF(gesamt!C3018="",10,gesamt!G3018)</f>
        <v>10</v>
      </c>
      <c r="E3018" s="20">
        <f>IF(gesamt!C3018="",10,gesamt!H3018)</f>
        <v>10</v>
      </c>
      <c r="F3018" s="20">
        <f>IF(gesamt!C3018="",10,gesamt!I3018)</f>
        <v>10</v>
      </c>
      <c r="G3018" s="20">
        <f>IF(gesamt!C3018="",0,gesamt!J3018)</f>
        <v>0</v>
      </c>
      <c r="H3018" s="20">
        <f>IF(gesamt!C3018="",0,gesamt!K3018)</f>
        <v>0</v>
      </c>
      <c r="I3018" s="19">
        <f t="shared" si="185"/>
        <v>176</v>
      </c>
      <c r="J3018" s="22">
        <f t="shared" si="182"/>
        <v>3017</v>
      </c>
      <c r="K3018" s="21">
        <f t="shared" ca="1" si="183"/>
        <v>1</v>
      </c>
      <c r="L3018" s="21">
        <f ca="1">IF(K3018=0,"",COUNTIF($K$2:K3018,"&gt;0"))</f>
        <v>3017</v>
      </c>
      <c r="M3018" s="50" t="str">
        <f t="shared" ca="1" si="184"/>
        <v>Eintrag 3017</v>
      </c>
    </row>
    <row r="3019" spans="1:13" s="18" customFormat="1" ht="14.25" x14ac:dyDescent="0.2">
      <c r="A3019" s="18" t="str">
        <f>IF(gesamt!C3019="",CONCATENATE("Eintrag ",J3019),gesamt!A3019)</f>
        <v>Eintrag 3018</v>
      </c>
      <c r="B3019" s="18">
        <v>100</v>
      </c>
      <c r="C3019" s="19">
        <f>IF(gesamt!C3019="",100,gesamt!D3019)</f>
        <v>100</v>
      </c>
      <c r="D3019" s="20">
        <f>IF(gesamt!C3019="",10,gesamt!G3019)</f>
        <v>10</v>
      </c>
      <c r="E3019" s="20">
        <f>IF(gesamt!C3019="",10,gesamt!H3019)</f>
        <v>10</v>
      </c>
      <c r="F3019" s="20">
        <f>IF(gesamt!C3019="",10,gesamt!I3019)</f>
        <v>10</v>
      </c>
      <c r="G3019" s="20">
        <f>IF(gesamt!C3019="",0,gesamt!J3019)</f>
        <v>0</v>
      </c>
      <c r="H3019" s="20">
        <f>IF(gesamt!C3019="",0,gesamt!K3019)</f>
        <v>0</v>
      </c>
      <c r="I3019" s="19">
        <f t="shared" si="185"/>
        <v>176</v>
      </c>
      <c r="J3019" s="22">
        <f t="shared" si="182"/>
        <v>3018</v>
      </c>
      <c r="K3019" s="21">
        <f t="shared" ca="1" si="183"/>
        <v>1</v>
      </c>
      <c r="L3019" s="21">
        <f ca="1">IF(K3019=0,"",COUNTIF($K$2:K3019,"&gt;0"))</f>
        <v>3018</v>
      </c>
      <c r="M3019" s="50" t="str">
        <f t="shared" ca="1" si="184"/>
        <v>Eintrag 3018</v>
      </c>
    </row>
    <row r="3020" spans="1:13" s="18" customFormat="1" ht="14.25" x14ac:dyDescent="0.2">
      <c r="A3020" s="18" t="str">
        <f>IF(gesamt!C3020="",CONCATENATE("Eintrag ",J3020),gesamt!A3020)</f>
        <v>Eintrag 3019</v>
      </c>
      <c r="B3020" s="18">
        <v>100</v>
      </c>
      <c r="C3020" s="19">
        <f>IF(gesamt!C3020="",100,gesamt!D3020)</f>
        <v>100</v>
      </c>
      <c r="D3020" s="20">
        <f>IF(gesamt!C3020="",10,gesamt!G3020)</f>
        <v>10</v>
      </c>
      <c r="E3020" s="20">
        <f>IF(gesamt!C3020="",10,gesamt!H3020)</f>
        <v>10</v>
      </c>
      <c r="F3020" s="20">
        <f>IF(gesamt!C3020="",10,gesamt!I3020)</f>
        <v>10</v>
      </c>
      <c r="G3020" s="20">
        <f>IF(gesamt!C3020="",0,gesamt!J3020)</f>
        <v>0</v>
      </c>
      <c r="H3020" s="20">
        <f>IF(gesamt!C3020="",0,gesamt!K3020)</f>
        <v>0</v>
      </c>
      <c r="I3020" s="19">
        <f t="shared" si="185"/>
        <v>176</v>
      </c>
      <c r="J3020" s="22">
        <f t="shared" si="182"/>
        <v>3019</v>
      </c>
      <c r="K3020" s="21">
        <f t="shared" ca="1" si="183"/>
        <v>1</v>
      </c>
      <c r="L3020" s="21">
        <f ca="1">IF(K3020=0,"",COUNTIF($K$2:K3020,"&gt;0"))</f>
        <v>3019</v>
      </c>
      <c r="M3020" s="50" t="str">
        <f t="shared" ca="1" si="184"/>
        <v>Eintrag 3019</v>
      </c>
    </row>
    <row r="3021" spans="1:13" s="18" customFormat="1" ht="14.25" x14ac:dyDescent="0.2">
      <c r="A3021" s="18" t="str">
        <f>IF(gesamt!C3021="",CONCATENATE("Eintrag ",J3021),gesamt!A3021)</f>
        <v>Eintrag 3020</v>
      </c>
      <c r="B3021" s="18">
        <v>100</v>
      </c>
      <c r="C3021" s="19">
        <f>IF(gesamt!C3021="",100,gesamt!D3021)</f>
        <v>100</v>
      </c>
      <c r="D3021" s="20">
        <f>IF(gesamt!C3021="",10,gesamt!G3021)</f>
        <v>10</v>
      </c>
      <c r="E3021" s="20">
        <f>IF(gesamt!C3021="",10,gesamt!H3021)</f>
        <v>10</v>
      </c>
      <c r="F3021" s="20">
        <f>IF(gesamt!C3021="",10,gesamt!I3021)</f>
        <v>10</v>
      </c>
      <c r="G3021" s="20">
        <f>IF(gesamt!C3021="",0,gesamt!J3021)</f>
        <v>0</v>
      </c>
      <c r="H3021" s="20">
        <f>IF(gesamt!C3021="",0,gesamt!K3021)</f>
        <v>0</v>
      </c>
      <c r="I3021" s="19">
        <f t="shared" si="185"/>
        <v>176</v>
      </c>
      <c r="J3021" s="22">
        <f t="shared" si="182"/>
        <v>3020</v>
      </c>
      <c r="K3021" s="21">
        <f t="shared" ca="1" si="183"/>
        <v>1</v>
      </c>
      <c r="L3021" s="21">
        <f ca="1">IF(K3021=0,"",COUNTIF($K$2:K3021,"&gt;0"))</f>
        <v>3020</v>
      </c>
      <c r="M3021" s="50" t="str">
        <f t="shared" ca="1" si="184"/>
        <v>Eintrag 3020</v>
      </c>
    </row>
    <row r="3022" spans="1:13" s="18" customFormat="1" ht="14.25" x14ac:dyDescent="0.2">
      <c r="A3022" s="18" t="str">
        <f>IF(gesamt!C3022="",CONCATENATE("Eintrag ",J3022),gesamt!A3022)</f>
        <v>Eintrag 3021</v>
      </c>
      <c r="B3022" s="18">
        <v>100</v>
      </c>
      <c r="C3022" s="19">
        <f>IF(gesamt!C3022="",100,gesamt!D3022)</f>
        <v>100</v>
      </c>
      <c r="D3022" s="20">
        <f>IF(gesamt!C3022="",10,gesamt!G3022)</f>
        <v>10</v>
      </c>
      <c r="E3022" s="20">
        <f>IF(gesamt!C3022="",10,gesamt!H3022)</f>
        <v>10</v>
      </c>
      <c r="F3022" s="20">
        <f>IF(gesamt!C3022="",10,gesamt!I3022)</f>
        <v>10</v>
      </c>
      <c r="G3022" s="20">
        <f>IF(gesamt!C3022="",0,gesamt!J3022)</f>
        <v>0</v>
      </c>
      <c r="H3022" s="20">
        <f>IF(gesamt!C3022="",0,gesamt!K3022)</f>
        <v>0</v>
      </c>
      <c r="I3022" s="19">
        <f t="shared" si="185"/>
        <v>176</v>
      </c>
      <c r="J3022" s="22">
        <f t="shared" si="182"/>
        <v>3021</v>
      </c>
      <c r="K3022" s="21">
        <f t="shared" ca="1" si="183"/>
        <v>1</v>
      </c>
      <c r="L3022" s="21">
        <f ca="1">IF(K3022=0,"",COUNTIF($K$2:K3022,"&gt;0"))</f>
        <v>3021</v>
      </c>
      <c r="M3022" s="50" t="str">
        <f t="shared" ca="1" si="184"/>
        <v>Eintrag 3021</v>
      </c>
    </row>
    <row r="3023" spans="1:13" s="18" customFormat="1" ht="14.25" x14ac:dyDescent="0.2">
      <c r="A3023" s="18" t="str">
        <f>IF(gesamt!C3023="",CONCATENATE("Eintrag ",J3023),gesamt!A3023)</f>
        <v>Eintrag 3022</v>
      </c>
      <c r="B3023" s="18">
        <v>100</v>
      </c>
      <c r="C3023" s="19">
        <f>IF(gesamt!C3023="",100,gesamt!D3023)</f>
        <v>100</v>
      </c>
      <c r="D3023" s="20">
        <f>IF(gesamt!C3023="",10,gesamt!G3023)</f>
        <v>10</v>
      </c>
      <c r="E3023" s="20">
        <f>IF(gesamt!C3023="",10,gesamt!H3023)</f>
        <v>10</v>
      </c>
      <c r="F3023" s="20">
        <f>IF(gesamt!C3023="",10,gesamt!I3023)</f>
        <v>10</v>
      </c>
      <c r="G3023" s="20">
        <f>IF(gesamt!C3023="",0,gesamt!J3023)</f>
        <v>0</v>
      </c>
      <c r="H3023" s="20">
        <f>IF(gesamt!C3023="",0,gesamt!K3023)</f>
        <v>0</v>
      </c>
      <c r="I3023" s="19">
        <f t="shared" si="185"/>
        <v>176</v>
      </c>
      <c r="J3023" s="22">
        <f t="shared" si="182"/>
        <v>3022</v>
      </c>
      <c r="K3023" s="21">
        <f t="shared" ca="1" si="183"/>
        <v>1</v>
      </c>
      <c r="L3023" s="21">
        <f ca="1">IF(K3023=0,"",COUNTIF($K$2:K3023,"&gt;0"))</f>
        <v>3022</v>
      </c>
      <c r="M3023" s="50" t="str">
        <f t="shared" ca="1" si="184"/>
        <v>Eintrag 3022</v>
      </c>
    </row>
    <row r="3024" spans="1:13" s="18" customFormat="1" ht="14.25" x14ac:dyDescent="0.2">
      <c r="A3024" s="18" t="str">
        <f>IF(gesamt!C3024="",CONCATENATE("Eintrag ",J3024),gesamt!A3024)</f>
        <v>Eintrag 3023</v>
      </c>
      <c r="B3024" s="18">
        <v>100</v>
      </c>
      <c r="C3024" s="19">
        <f>IF(gesamt!C3024="",100,gesamt!D3024)</f>
        <v>100</v>
      </c>
      <c r="D3024" s="20">
        <f>IF(gesamt!C3024="",10,gesamt!G3024)</f>
        <v>10</v>
      </c>
      <c r="E3024" s="20">
        <f>IF(gesamt!C3024="",10,gesamt!H3024)</f>
        <v>10</v>
      </c>
      <c r="F3024" s="20">
        <f>IF(gesamt!C3024="",10,gesamt!I3024)</f>
        <v>10</v>
      </c>
      <c r="G3024" s="20">
        <f>IF(gesamt!C3024="",0,gesamt!J3024)</f>
        <v>0</v>
      </c>
      <c r="H3024" s="20">
        <f>IF(gesamt!C3024="",0,gesamt!K3024)</f>
        <v>0</v>
      </c>
      <c r="I3024" s="19">
        <f t="shared" si="185"/>
        <v>176</v>
      </c>
      <c r="J3024" s="22">
        <f t="shared" si="182"/>
        <v>3023</v>
      </c>
      <c r="K3024" s="21">
        <f t="shared" ca="1" si="183"/>
        <v>1</v>
      </c>
      <c r="L3024" s="21">
        <f ca="1">IF(K3024=0,"",COUNTIF($K$2:K3024,"&gt;0"))</f>
        <v>3023</v>
      </c>
      <c r="M3024" s="50" t="str">
        <f t="shared" ca="1" si="184"/>
        <v>Eintrag 3023</v>
      </c>
    </row>
    <row r="3025" spans="1:13" s="18" customFormat="1" ht="14.25" x14ac:dyDescent="0.2">
      <c r="A3025" s="18" t="str">
        <f>IF(gesamt!C3025="",CONCATENATE("Eintrag ",J3025),gesamt!A3025)</f>
        <v>Eintrag 3024</v>
      </c>
      <c r="B3025" s="18">
        <v>100</v>
      </c>
      <c r="C3025" s="19">
        <f>IF(gesamt!C3025="",100,gesamt!D3025)</f>
        <v>100</v>
      </c>
      <c r="D3025" s="20">
        <f>IF(gesamt!C3025="",10,gesamt!G3025)</f>
        <v>10</v>
      </c>
      <c r="E3025" s="20">
        <f>IF(gesamt!C3025="",10,gesamt!H3025)</f>
        <v>10</v>
      </c>
      <c r="F3025" s="20">
        <f>IF(gesamt!C3025="",10,gesamt!I3025)</f>
        <v>10</v>
      </c>
      <c r="G3025" s="20">
        <f>IF(gesamt!C3025="",0,gesamt!J3025)</f>
        <v>0</v>
      </c>
      <c r="H3025" s="20">
        <f>IF(gesamt!C3025="",0,gesamt!K3025)</f>
        <v>0</v>
      </c>
      <c r="I3025" s="19">
        <f t="shared" si="185"/>
        <v>176</v>
      </c>
      <c r="J3025" s="22">
        <f t="shared" si="182"/>
        <v>3024</v>
      </c>
      <c r="K3025" s="21">
        <f t="shared" ca="1" si="183"/>
        <v>1</v>
      </c>
      <c r="L3025" s="21">
        <f ca="1">IF(K3025=0,"",COUNTIF($K$2:K3025,"&gt;0"))</f>
        <v>3024</v>
      </c>
      <c r="M3025" s="50" t="str">
        <f t="shared" ca="1" si="184"/>
        <v>Eintrag 3024</v>
      </c>
    </row>
    <row r="3026" spans="1:13" s="18" customFormat="1" ht="14.25" x14ac:dyDescent="0.2">
      <c r="A3026" s="18" t="str">
        <f>IF(gesamt!C3026="",CONCATENATE("Eintrag ",J3026),gesamt!A3026)</f>
        <v>Eintrag 3025</v>
      </c>
      <c r="B3026" s="18">
        <v>100</v>
      </c>
      <c r="C3026" s="19">
        <f>IF(gesamt!C3026="",100,gesamt!D3026)</f>
        <v>100</v>
      </c>
      <c r="D3026" s="20">
        <f>IF(gesamt!C3026="",10,gesamt!G3026)</f>
        <v>10</v>
      </c>
      <c r="E3026" s="20">
        <f>IF(gesamt!C3026="",10,gesamt!H3026)</f>
        <v>10</v>
      </c>
      <c r="F3026" s="20">
        <f>IF(gesamt!C3026="",10,gesamt!I3026)</f>
        <v>10</v>
      </c>
      <c r="G3026" s="20">
        <f>IF(gesamt!C3026="",0,gesamt!J3026)</f>
        <v>0</v>
      </c>
      <c r="H3026" s="20">
        <f>IF(gesamt!C3026="",0,gesamt!K3026)</f>
        <v>0</v>
      </c>
      <c r="I3026" s="19">
        <f t="shared" si="185"/>
        <v>176</v>
      </c>
      <c r="J3026" s="22">
        <f t="shared" si="182"/>
        <v>3025</v>
      </c>
      <c r="K3026" s="21">
        <f t="shared" ca="1" si="183"/>
        <v>1</v>
      </c>
      <c r="L3026" s="21">
        <f ca="1">IF(K3026=0,"",COUNTIF($K$2:K3026,"&gt;0"))</f>
        <v>3025</v>
      </c>
      <c r="M3026" s="50" t="str">
        <f t="shared" ca="1" si="184"/>
        <v>Eintrag 3025</v>
      </c>
    </row>
    <row r="3027" spans="1:13" s="18" customFormat="1" ht="14.25" x14ac:dyDescent="0.2">
      <c r="A3027" s="18" t="str">
        <f>IF(gesamt!C3027="",CONCATENATE("Eintrag ",J3027),gesamt!A3027)</f>
        <v>Eintrag 3026</v>
      </c>
      <c r="B3027" s="18">
        <v>100</v>
      </c>
      <c r="C3027" s="19">
        <f>IF(gesamt!C3027="",100,gesamt!D3027)</f>
        <v>100</v>
      </c>
      <c r="D3027" s="20">
        <f>IF(gesamt!C3027="",10,gesamt!G3027)</f>
        <v>10</v>
      </c>
      <c r="E3027" s="20">
        <f>IF(gesamt!C3027="",10,gesamt!H3027)</f>
        <v>10</v>
      </c>
      <c r="F3027" s="20">
        <f>IF(gesamt!C3027="",10,gesamt!I3027)</f>
        <v>10</v>
      </c>
      <c r="G3027" s="20">
        <f>IF(gesamt!C3027="",0,gesamt!J3027)</f>
        <v>0</v>
      </c>
      <c r="H3027" s="20">
        <f>IF(gesamt!C3027="",0,gesamt!K3027)</f>
        <v>0</v>
      </c>
      <c r="I3027" s="19">
        <f t="shared" si="185"/>
        <v>176</v>
      </c>
      <c r="J3027" s="22">
        <f t="shared" si="182"/>
        <v>3026</v>
      </c>
      <c r="K3027" s="21">
        <f t="shared" ca="1" si="183"/>
        <v>1</v>
      </c>
      <c r="L3027" s="21">
        <f ca="1">IF(K3027=0,"",COUNTIF($K$2:K3027,"&gt;0"))</f>
        <v>3026</v>
      </c>
      <c r="M3027" s="50" t="str">
        <f t="shared" ca="1" si="184"/>
        <v>Eintrag 3026</v>
      </c>
    </row>
    <row r="3028" spans="1:13" s="18" customFormat="1" ht="14.25" x14ac:dyDescent="0.2">
      <c r="A3028" s="18" t="str">
        <f>IF(gesamt!C3028="",CONCATENATE("Eintrag ",J3028),gesamt!A3028)</f>
        <v>Eintrag 3027</v>
      </c>
      <c r="B3028" s="18">
        <v>100</v>
      </c>
      <c r="C3028" s="19">
        <f>IF(gesamt!C3028="",100,gesamt!D3028)</f>
        <v>100</v>
      </c>
      <c r="D3028" s="20">
        <f>IF(gesamt!C3028="",10,gesamt!G3028)</f>
        <v>10</v>
      </c>
      <c r="E3028" s="20">
        <f>IF(gesamt!C3028="",10,gesamt!H3028)</f>
        <v>10</v>
      </c>
      <c r="F3028" s="20">
        <f>IF(gesamt!C3028="",10,gesamt!I3028)</f>
        <v>10</v>
      </c>
      <c r="G3028" s="20">
        <f>IF(gesamt!C3028="",0,gesamt!J3028)</f>
        <v>0</v>
      </c>
      <c r="H3028" s="20">
        <f>IF(gesamt!C3028="",0,gesamt!K3028)</f>
        <v>0</v>
      </c>
      <c r="I3028" s="19">
        <f t="shared" si="185"/>
        <v>176</v>
      </c>
      <c r="J3028" s="22">
        <f t="shared" si="182"/>
        <v>3027</v>
      </c>
      <c r="K3028" s="21">
        <f t="shared" ca="1" si="183"/>
        <v>1</v>
      </c>
      <c r="L3028" s="21">
        <f ca="1">IF(K3028=0,"",COUNTIF($K$2:K3028,"&gt;0"))</f>
        <v>3027</v>
      </c>
      <c r="M3028" s="50" t="str">
        <f t="shared" ca="1" si="184"/>
        <v>Eintrag 3027</v>
      </c>
    </row>
    <row r="3029" spans="1:13" s="18" customFormat="1" ht="14.25" x14ac:dyDescent="0.2">
      <c r="A3029" s="18" t="str">
        <f>IF(gesamt!C3029="",CONCATENATE("Eintrag ",J3029),gesamt!A3029)</f>
        <v>Eintrag 3028</v>
      </c>
      <c r="B3029" s="18">
        <v>100</v>
      </c>
      <c r="C3029" s="19">
        <f>IF(gesamt!C3029="",100,gesamt!D3029)</f>
        <v>100</v>
      </c>
      <c r="D3029" s="20">
        <f>IF(gesamt!C3029="",10,gesamt!G3029)</f>
        <v>10</v>
      </c>
      <c r="E3029" s="20">
        <f>IF(gesamt!C3029="",10,gesamt!H3029)</f>
        <v>10</v>
      </c>
      <c r="F3029" s="20">
        <f>IF(gesamt!C3029="",10,gesamt!I3029)</f>
        <v>10</v>
      </c>
      <c r="G3029" s="20">
        <f>IF(gesamt!C3029="",0,gesamt!J3029)</f>
        <v>0</v>
      </c>
      <c r="H3029" s="20">
        <f>IF(gesamt!C3029="",0,gesamt!K3029)</f>
        <v>0</v>
      </c>
      <c r="I3029" s="19">
        <f t="shared" si="185"/>
        <v>176</v>
      </c>
      <c r="J3029" s="22">
        <f t="shared" si="182"/>
        <v>3028</v>
      </c>
      <c r="K3029" s="21">
        <f t="shared" ca="1" si="183"/>
        <v>1</v>
      </c>
      <c r="L3029" s="21">
        <f ca="1">IF(K3029=0,"",COUNTIF($K$2:K3029,"&gt;0"))</f>
        <v>3028</v>
      </c>
      <c r="M3029" s="50" t="str">
        <f t="shared" ca="1" si="184"/>
        <v>Eintrag 3028</v>
      </c>
    </row>
    <row r="3030" spans="1:13" s="18" customFormat="1" ht="14.25" x14ac:dyDescent="0.2">
      <c r="A3030" s="18" t="str">
        <f>IF(gesamt!C3030="",CONCATENATE("Eintrag ",J3030),gesamt!A3030)</f>
        <v>Eintrag 3029</v>
      </c>
      <c r="B3030" s="18">
        <v>100</v>
      </c>
      <c r="C3030" s="19">
        <f>IF(gesamt!C3030="",100,gesamt!D3030)</f>
        <v>100</v>
      </c>
      <c r="D3030" s="20">
        <f>IF(gesamt!C3030="",10,gesamt!G3030)</f>
        <v>10</v>
      </c>
      <c r="E3030" s="20">
        <f>IF(gesamt!C3030="",10,gesamt!H3030)</f>
        <v>10</v>
      </c>
      <c r="F3030" s="20">
        <f>IF(gesamt!C3030="",10,gesamt!I3030)</f>
        <v>10</v>
      </c>
      <c r="G3030" s="20">
        <f>IF(gesamt!C3030="",0,gesamt!J3030)</f>
        <v>0</v>
      </c>
      <c r="H3030" s="20">
        <f>IF(gesamt!C3030="",0,gesamt!K3030)</f>
        <v>0</v>
      </c>
      <c r="I3030" s="19">
        <f t="shared" si="185"/>
        <v>176</v>
      </c>
      <c r="J3030" s="22">
        <f t="shared" si="182"/>
        <v>3029</v>
      </c>
      <c r="K3030" s="21">
        <f t="shared" ca="1" si="183"/>
        <v>1</v>
      </c>
      <c r="L3030" s="21">
        <f ca="1">IF(K3030=0,"",COUNTIF($K$2:K3030,"&gt;0"))</f>
        <v>3029</v>
      </c>
      <c r="M3030" s="50" t="str">
        <f t="shared" ca="1" si="184"/>
        <v>Eintrag 3029</v>
      </c>
    </row>
    <row r="3031" spans="1:13" s="18" customFormat="1" ht="14.25" x14ac:dyDescent="0.2">
      <c r="A3031" s="18" t="str">
        <f>IF(gesamt!C3031="",CONCATENATE("Eintrag ",J3031),gesamt!A3031)</f>
        <v>Eintrag 3030</v>
      </c>
      <c r="B3031" s="18">
        <v>100</v>
      </c>
      <c r="C3031" s="19">
        <f>IF(gesamt!C3031="",100,gesamt!D3031)</f>
        <v>100</v>
      </c>
      <c r="D3031" s="20">
        <f>IF(gesamt!C3031="",10,gesamt!G3031)</f>
        <v>10</v>
      </c>
      <c r="E3031" s="20">
        <f>IF(gesamt!C3031="",10,gesamt!H3031)</f>
        <v>10</v>
      </c>
      <c r="F3031" s="20">
        <f>IF(gesamt!C3031="",10,gesamt!I3031)</f>
        <v>10</v>
      </c>
      <c r="G3031" s="20">
        <f>IF(gesamt!C3031="",0,gesamt!J3031)</f>
        <v>0</v>
      </c>
      <c r="H3031" s="20">
        <f>IF(gesamt!C3031="",0,gesamt!K3031)</f>
        <v>0</v>
      </c>
      <c r="I3031" s="19">
        <f t="shared" si="185"/>
        <v>176</v>
      </c>
      <c r="J3031" s="22">
        <f t="shared" si="182"/>
        <v>3030</v>
      </c>
      <c r="K3031" s="21">
        <f t="shared" ca="1" si="183"/>
        <v>1</v>
      </c>
      <c r="L3031" s="21">
        <f ca="1">IF(K3031=0,"",COUNTIF($K$2:K3031,"&gt;0"))</f>
        <v>3030</v>
      </c>
      <c r="M3031" s="50" t="str">
        <f t="shared" ca="1" si="184"/>
        <v>Eintrag 3030</v>
      </c>
    </row>
    <row r="3032" spans="1:13" s="18" customFormat="1" ht="14.25" x14ac:dyDescent="0.2">
      <c r="A3032" s="18" t="str">
        <f>IF(gesamt!C3032="",CONCATENATE("Eintrag ",J3032),gesamt!A3032)</f>
        <v>Eintrag 3031</v>
      </c>
      <c r="B3032" s="18">
        <v>100</v>
      </c>
      <c r="C3032" s="19">
        <f>IF(gesamt!C3032="",100,gesamt!D3032)</f>
        <v>100</v>
      </c>
      <c r="D3032" s="20">
        <f>IF(gesamt!C3032="",10,gesamt!G3032)</f>
        <v>10</v>
      </c>
      <c r="E3032" s="20">
        <f>IF(gesamt!C3032="",10,gesamt!H3032)</f>
        <v>10</v>
      </c>
      <c r="F3032" s="20">
        <f>IF(gesamt!C3032="",10,gesamt!I3032)</f>
        <v>10</v>
      </c>
      <c r="G3032" s="20">
        <f>IF(gesamt!C3032="",0,gesamt!J3032)</f>
        <v>0</v>
      </c>
      <c r="H3032" s="20">
        <f>IF(gesamt!C3032="",0,gesamt!K3032)</f>
        <v>0</v>
      </c>
      <c r="I3032" s="19">
        <f t="shared" si="185"/>
        <v>176</v>
      </c>
      <c r="J3032" s="22">
        <f t="shared" si="182"/>
        <v>3031</v>
      </c>
      <c r="K3032" s="21">
        <f t="shared" ca="1" si="183"/>
        <v>1</v>
      </c>
      <c r="L3032" s="21">
        <f ca="1">IF(K3032=0,"",COUNTIF($K$2:K3032,"&gt;0"))</f>
        <v>3031</v>
      </c>
      <c r="M3032" s="50" t="str">
        <f t="shared" ca="1" si="184"/>
        <v>Eintrag 3031</v>
      </c>
    </row>
    <row r="3033" spans="1:13" s="18" customFormat="1" ht="14.25" x14ac:dyDescent="0.2">
      <c r="A3033" s="18" t="str">
        <f>IF(gesamt!C3033="",CONCATENATE("Eintrag ",J3033),gesamt!A3033)</f>
        <v>Eintrag 3032</v>
      </c>
      <c r="B3033" s="18">
        <v>100</v>
      </c>
      <c r="C3033" s="19">
        <f>IF(gesamt!C3033="",100,gesamt!D3033)</f>
        <v>100</v>
      </c>
      <c r="D3033" s="20">
        <f>IF(gesamt!C3033="",10,gesamt!G3033)</f>
        <v>10</v>
      </c>
      <c r="E3033" s="20">
        <f>IF(gesamt!C3033="",10,gesamt!H3033)</f>
        <v>10</v>
      </c>
      <c r="F3033" s="20">
        <f>IF(gesamt!C3033="",10,gesamt!I3033)</f>
        <v>10</v>
      </c>
      <c r="G3033" s="20">
        <f>IF(gesamt!C3033="",0,gesamt!J3033)</f>
        <v>0</v>
      </c>
      <c r="H3033" s="20">
        <f>IF(gesamt!C3033="",0,gesamt!K3033)</f>
        <v>0</v>
      </c>
      <c r="I3033" s="19">
        <f t="shared" si="185"/>
        <v>176</v>
      </c>
      <c r="J3033" s="22">
        <f t="shared" si="182"/>
        <v>3032</v>
      </c>
      <c r="K3033" s="21">
        <f t="shared" ca="1" si="183"/>
        <v>1</v>
      </c>
      <c r="L3033" s="21">
        <f ca="1">IF(K3033=0,"",COUNTIF($K$2:K3033,"&gt;0"))</f>
        <v>3032</v>
      </c>
      <c r="M3033" s="50" t="str">
        <f t="shared" ca="1" si="184"/>
        <v>Eintrag 3032</v>
      </c>
    </row>
    <row r="3034" spans="1:13" s="18" customFormat="1" ht="14.25" x14ac:dyDescent="0.2">
      <c r="A3034" s="18" t="str">
        <f>IF(gesamt!C3034="",CONCATENATE("Eintrag ",J3034),gesamt!A3034)</f>
        <v>Eintrag 3033</v>
      </c>
      <c r="B3034" s="18">
        <v>100</v>
      </c>
      <c r="C3034" s="19">
        <f>IF(gesamt!C3034="",100,gesamt!D3034)</f>
        <v>100</v>
      </c>
      <c r="D3034" s="20">
        <f>IF(gesamt!C3034="",10,gesamt!G3034)</f>
        <v>10</v>
      </c>
      <c r="E3034" s="20">
        <f>IF(gesamt!C3034="",10,gesamt!H3034)</f>
        <v>10</v>
      </c>
      <c r="F3034" s="20">
        <f>IF(gesamt!C3034="",10,gesamt!I3034)</f>
        <v>10</v>
      </c>
      <c r="G3034" s="20">
        <f>IF(gesamt!C3034="",0,gesamt!J3034)</f>
        <v>0</v>
      </c>
      <c r="H3034" s="20">
        <f>IF(gesamt!C3034="",0,gesamt!K3034)</f>
        <v>0</v>
      </c>
      <c r="I3034" s="19">
        <f t="shared" si="185"/>
        <v>176</v>
      </c>
      <c r="J3034" s="22">
        <f t="shared" si="182"/>
        <v>3033</v>
      </c>
      <c r="K3034" s="21">
        <f t="shared" ca="1" si="183"/>
        <v>1</v>
      </c>
      <c r="L3034" s="21">
        <f ca="1">IF(K3034=0,"",COUNTIF($K$2:K3034,"&gt;0"))</f>
        <v>3033</v>
      </c>
      <c r="M3034" s="50" t="str">
        <f t="shared" ca="1" si="184"/>
        <v>Eintrag 3033</v>
      </c>
    </row>
    <row r="3035" spans="1:13" s="18" customFormat="1" ht="14.25" x14ac:dyDescent="0.2">
      <c r="A3035" s="18" t="str">
        <f>IF(gesamt!C3035="",CONCATENATE("Eintrag ",J3035),gesamt!A3035)</f>
        <v>Eintrag 3034</v>
      </c>
      <c r="B3035" s="18">
        <v>100</v>
      </c>
      <c r="C3035" s="19">
        <f>IF(gesamt!C3035="",100,gesamt!D3035)</f>
        <v>100</v>
      </c>
      <c r="D3035" s="20">
        <f>IF(gesamt!C3035="",10,gesamt!G3035)</f>
        <v>10</v>
      </c>
      <c r="E3035" s="20">
        <f>IF(gesamt!C3035="",10,gesamt!H3035)</f>
        <v>10</v>
      </c>
      <c r="F3035" s="20">
        <f>IF(gesamt!C3035="",10,gesamt!I3035)</f>
        <v>10</v>
      </c>
      <c r="G3035" s="20">
        <f>IF(gesamt!C3035="",0,gesamt!J3035)</f>
        <v>0</v>
      </c>
      <c r="H3035" s="20">
        <f>IF(gesamt!C3035="",0,gesamt!K3035)</f>
        <v>0</v>
      </c>
      <c r="I3035" s="19">
        <f t="shared" si="185"/>
        <v>176</v>
      </c>
      <c r="J3035" s="22">
        <f t="shared" si="182"/>
        <v>3034</v>
      </c>
      <c r="K3035" s="21">
        <f t="shared" ca="1" si="183"/>
        <v>1</v>
      </c>
      <c r="L3035" s="21">
        <f ca="1">IF(K3035=0,"",COUNTIF($K$2:K3035,"&gt;0"))</f>
        <v>3034</v>
      </c>
      <c r="M3035" s="50" t="str">
        <f t="shared" ca="1" si="184"/>
        <v>Eintrag 3034</v>
      </c>
    </row>
    <row r="3036" spans="1:13" s="18" customFormat="1" ht="14.25" x14ac:dyDescent="0.2">
      <c r="A3036" s="18" t="str">
        <f>IF(gesamt!C3036="",CONCATENATE("Eintrag ",J3036),gesamt!A3036)</f>
        <v>Eintrag 3035</v>
      </c>
      <c r="B3036" s="18">
        <v>100</v>
      </c>
      <c r="C3036" s="19">
        <f>IF(gesamt!C3036="",100,gesamt!D3036)</f>
        <v>100</v>
      </c>
      <c r="D3036" s="20">
        <f>IF(gesamt!C3036="",10,gesamt!G3036)</f>
        <v>10</v>
      </c>
      <c r="E3036" s="20">
        <f>IF(gesamt!C3036="",10,gesamt!H3036)</f>
        <v>10</v>
      </c>
      <c r="F3036" s="20">
        <f>IF(gesamt!C3036="",10,gesamt!I3036)</f>
        <v>10</v>
      </c>
      <c r="G3036" s="20">
        <f>IF(gesamt!C3036="",0,gesamt!J3036)</f>
        <v>0</v>
      </c>
      <c r="H3036" s="20">
        <f>IF(gesamt!C3036="",0,gesamt!K3036)</f>
        <v>0</v>
      </c>
      <c r="I3036" s="19">
        <f t="shared" si="185"/>
        <v>176</v>
      </c>
      <c r="J3036" s="22">
        <f t="shared" si="182"/>
        <v>3035</v>
      </c>
      <c r="K3036" s="21">
        <f t="shared" ca="1" si="183"/>
        <v>1</v>
      </c>
      <c r="L3036" s="21">
        <f ca="1">IF(K3036=0,"",COUNTIF($K$2:K3036,"&gt;0"))</f>
        <v>3035</v>
      </c>
      <c r="M3036" s="50" t="str">
        <f t="shared" ca="1" si="184"/>
        <v>Eintrag 3035</v>
      </c>
    </row>
    <row r="3037" spans="1:13" s="18" customFormat="1" ht="14.25" x14ac:dyDescent="0.2">
      <c r="A3037" s="18" t="str">
        <f>IF(gesamt!C3037="",CONCATENATE("Eintrag ",J3037),gesamt!A3037)</f>
        <v>Eintrag 3036</v>
      </c>
      <c r="B3037" s="18">
        <v>100</v>
      </c>
      <c r="C3037" s="19">
        <f>IF(gesamt!C3037="",100,gesamt!D3037)</f>
        <v>100</v>
      </c>
      <c r="D3037" s="20">
        <f>IF(gesamt!C3037="",10,gesamt!G3037)</f>
        <v>10</v>
      </c>
      <c r="E3037" s="20">
        <f>IF(gesamt!C3037="",10,gesamt!H3037)</f>
        <v>10</v>
      </c>
      <c r="F3037" s="20">
        <f>IF(gesamt!C3037="",10,gesamt!I3037)</f>
        <v>10</v>
      </c>
      <c r="G3037" s="20">
        <f>IF(gesamt!C3037="",0,gesamt!J3037)</f>
        <v>0</v>
      </c>
      <c r="H3037" s="20">
        <f>IF(gesamt!C3037="",0,gesamt!K3037)</f>
        <v>0</v>
      </c>
      <c r="I3037" s="19">
        <f t="shared" si="185"/>
        <v>176</v>
      </c>
      <c r="J3037" s="22">
        <f t="shared" si="182"/>
        <v>3036</v>
      </c>
      <c r="K3037" s="21">
        <f t="shared" ca="1" si="183"/>
        <v>1</v>
      </c>
      <c r="L3037" s="21">
        <f ca="1">IF(K3037=0,"",COUNTIF($K$2:K3037,"&gt;0"))</f>
        <v>3036</v>
      </c>
      <c r="M3037" s="50" t="str">
        <f t="shared" ca="1" si="184"/>
        <v>Eintrag 3036</v>
      </c>
    </row>
    <row r="3038" spans="1:13" s="18" customFormat="1" ht="14.25" x14ac:dyDescent="0.2">
      <c r="A3038" s="18" t="str">
        <f>IF(gesamt!C3038="",CONCATENATE("Eintrag ",J3038),gesamt!A3038)</f>
        <v>Eintrag 3037</v>
      </c>
      <c r="B3038" s="18">
        <v>100</v>
      </c>
      <c r="C3038" s="19">
        <f>IF(gesamt!C3038="",100,gesamt!D3038)</f>
        <v>100</v>
      </c>
      <c r="D3038" s="20">
        <f>IF(gesamt!C3038="",10,gesamt!G3038)</f>
        <v>10</v>
      </c>
      <c r="E3038" s="20">
        <f>IF(gesamt!C3038="",10,gesamt!H3038)</f>
        <v>10</v>
      </c>
      <c r="F3038" s="20">
        <f>IF(gesamt!C3038="",10,gesamt!I3038)</f>
        <v>10</v>
      </c>
      <c r="G3038" s="20">
        <f>IF(gesamt!C3038="",0,gesamt!J3038)</f>
        <v>0</v>
      </c>
      <c r="H3038" s="20">
        <f>IF(gesamt!C3038="",0,gesamt!K3038)</f>
        <v>0</v>
      </c>
      <c r="I3038" s="19">
        <f t="shared" si="185"/>
        <v>176</v>
      </c>
      <c r="J3038" s="22">
        <f t="shared" si="182"/>
        <v>3037</v>
      </c>
      <c r="K3038" s="21">
        <f t="shared" ca="1" si="183"/>
        <v>1</v>
      </c>
      <c r="L3038" s="21">
        <f ca="1">IF(K3038=0,"",COUNTIF($K$2:K3038,"&gt;0"))</f>
        <v>3037</v>
      </c>
      <c r="M3038" s="50" t="str">
        <f t="shared" ca="1" si="184"/>
        <v>Eintrag 3037</v>
      </c>
    </row>
    <row r="3039" spans="1:13" s="18" customFormat="1" ht="14.25" x14ac:dyDescent="0.2">
      <c r="A3039" s="18" t="str">
        <f>IF(gesamt!C3039="",CONCATENATE("Eintrag ",J3039),gesamt!A3039)</f>
        <v>Eintrag 3038</v>
      </c>
      <c r="B3039" s="18">
        <v>100</v>
      </c>
      <c r="C3039" s="19">
        <f>IF(gesamt!C3039="",100,gesamt!D3039)</f>
        <v>100</v>
      </c>
      <c r="D3039" s="20">
        <f>IF(gesamt!C3039="",10,gesamt!G3039)</f>
        <v>10</v>
      </c>
      <c r="E3039" s="20">
        <f>IF(gesamt!C3039="",10,gesamt!H3039)</f>
        <v>10</v>
      </c>
      <c r="F3039" s="20">
        <f>IF(gesamt!C3039="",10,gesamt!I3039)</f>
        <v>10</v>
      </c>
      <c r="G3039" s="20">
        <f>IF(gesamt!C3039="",0,gesamt!J3039)</f>
        <v>0</v>
      </c>
      <c r="H3039" s="20">
        <f>IF(gesamt!C3039="",0,gesamt!K3039)</f>
        <v>0</v>
      </c>
      <c r="I3039" s="19">
        <f t="shared" si="185"/>
        <v>176</v>
      </c>
      <c r="J3039" s="22">
        <f t="shared" si="182"/>
        <v>3038</v>
      </c>
      <c r="K3039" s="21">
        <f t="shared" ca="1" si="183"/>
        <v>1</v>
      </c>
      <c r="L3039" s="21">
        <f ca="1">IF(K3039=0,"",COUNTIF($K$2:K3039,"&gt;0"))</f>
        <v>3038</v>
      </c>
      <c r="M3039" s="50" t="str">
        <f t="shared" ca="1" si="184"/>
        <v>Eintrag 3038</v>
      </c>
    </row>
    <row r="3040" spans="1:13" s="18" customFormat="1" ht="14.25" x14ac:dyDescent="0.2">
      <c r="A3040" s="18" t="str">
        <f>IF(gesamt!C3040="",CONCATENATE("Eintrag ",J3040),gesamt!A3040)</f>
        <v>Eintrag 3039</v>
      </c>
      <c r="B3040" s="18">
        <v>100</v>
      </c>
      <c r="C3040" s="19">
        <f>IF(gesamt!C3040="",100,gesamt!D3040)</f>
        <v>100</v>
      </c>
      <c r="D3040" s="20">
        <f>IF(gesamt!C3040="",10,gesamt!G3040)</f>
        <v>10</v>
      </c>
      <c r="E3040" s="20">
        <f>IF(gesamt!C3040="",10,gesamt!H3040)</f>
        <v>10</v>
      </c>
      <c r="F3040" s="20">
        <f>IF(gesamt!C3040="",10,gesamt!I3040)</f>
        <v>10</v>
      </c>
      <c r="G3040" s="20">
        <f>IF(gesamt!C3040="",0,gesamt!J3040)</f>
        <v>0</v>
      </c>
      <c r="H3040" s="20">
        <f>IF(gesamt!C3040="",0,gesamt!K3040)</f>
        <v>0</v>
      </c>
      <c r="I3040" s="19">
        <f t="shared" si="185"/>
        <v>176</v>
      </c>
      <c r="J3040" s="22">
        <f t="shared" si="182"/>
        <v>3039</v>
      </c>
      <c r="K3040" s="21">
        <f t="shared" ca="1" si="183"/>
        <v>1</v>
      </c>
      <c r="L3040" s="21">
        <f ca="1">IF(K3040=0,"",COUNTIF($K$2:K3040,"&gt;0"))</f>
        <v>3039</v>
      </c>
      <c r="M3040" s="50" t="str">
        <f t="shared" ca="1" si="184"/>
        <v>Eintrag 3039</v>
      </c>
    </row>
    <row r="3041" spans="1:13" s="18" customFormat="1" ht="14.25" x14ac:dyDescent="0.2">
      <c r="A3041" s="18" t="str">
        <f>IF(gesamt!C3041="",CONCATENATE("Eintrag ",J3041),gesamt!A3041)</f>
        <v>Eintrag 3040</v>
      </c>
      <c r="B3041" s="18">
        <v>100</v>
      </c>
      <c r="C3041" s="19">
        <f>IF(gesamt!C3041="",100,gesamt!D3041)</f>
        <v>100</v>
      </c>
      <c r="D3041" s="20">
        <f>IF(gesamt!C3041="",10,gesamt!G3041)</f>
        <v>10</v>
      </c>
      <c r="E3041" s="20">
        <f>IF(gesamt!C3041="",10,gesamt!H3041)</f>
        <v>10</v>
      </c>
      <c r="F3041" s="20">
        <f>IF(gesamt!C3041="",10,gesamt!I3041)</f>
        <v>10</v>
      </c>
      <c r="G3041" s="20">
        <f>IF(gesamt!C3041="",0,gesamt!J3041)</f>
        <v>0</v>
      </c>
      <c r="H3041" s="20">
        <f>IF(gesamt!C3041="",0,gesamt!K3041)</f>
        <v>0</v>
      </c>
      <c r="I3041" s="19">
        <f t="shared" si="185"/>
        <v>176</v>
      </c>
      <c r="J3041" s="22">
        <f t="shared" si="182"/>
        <v>3040</v>
      </c>
      <c r="K3041" s="21">
        <f t="shared" ca="1" si="183"/>
        <v>1</v>
      </c>
      <c r="L3041" s="21">
        <f ca="1">IF(K3041=0,"",COUNTIF($K$2:K3041,"&gt;0"))</f>
        <v>3040</v>
      </c>
      <c r="M3041" s="50" t="str">
        <f t="shared" ca="1" si="184"/>
        <v>Eintrag 3040</v>
      </c>
    </row>
    <row r="3042" spans="1:13" s="18" customFormat="1" ht="14.25" x14ac:dyDescent="0.2">
      <c r="A3042" s="18" t="str">
        <f>IF(gesamt!C3042="",CONCATENATE("Eintrag ",J3042),gesamt!A3042)</f>
        <v>Eintrag 3041</v>
      </c>
      <c r="B3042" s="18">
        <v>100</v>
      </c>
      <c r="C3042" s="19">
        <f>IF(gesamt!C3042="",100,gesamt!D3042)</f>
        <v>100</v>
      </c>
      <c r="D3042" s="20">
        <f>IF(gesamt!C3042="",10,gesamt!G3042)</f>
        <v>10</v>
      </c>
      <c r="E3042" s="20">
        <f>IF(gesamt!C3042="",10,gesamt!H3042)</f>
        <v>10</v>
      </c>
      <c r="F3042" s="20">
        <f>IF(gesamt!C3042="",10,gesamt!I3042)</f>
        <v>10</v>
      </c>
      <c r="G3042" s="20">
        <f>IF(gesamt!C3042="",0,gesamt!J3042)</f>
        <v>0</v>
      </c>
      <c r="H3042" s="20">
        <f>IF(gesamt!C3042="",0,gesamt!K3042)</f>
        <v>0</v>
      </c>
      <c r="I3042" s="19">
        <f t="shared" si="185"/>
        <v>176</v>
      </c>
      <c r="J3042" s="22">
        <f t="shared" si="182"/>
        <v>3041</v>
      </c>
      <c r="K3042" s="21">
        <f t="shared" ca="1" si="183"/>
        <v>1</v>
      </c>
      <c r="L3042" s="21">
        <f ca="1">IF(K3042=0,"",COUNTIF($K$2:K3042,"&gt;0"))</f>
        <v>3041</v>
      </c>
      <c r="M3042" s="50" t="str">
        <f t="shared" ca="1" si="184"/>
        <v>Eintrag 3041</v>
      </c>
    </row>
    <row r="3043" spans="1:13" s="18" customFormat="1" ht="14.25" x14ac:dyDescent="0.2">
      <c r="A3043" s="18" t="str">
        <f>IF(gesamt!C3043="",CONCATENATE("Eintrag ",J3043),gesamt!A3043)</f>
        <v>Eintrag 3042</v>
      </c>
      <c r="B3043" s="18">
        <v>100</v>
      </c>
      <c r="C3043" s="19">
        <f>IF(gesamt!C3043="",100,gesamt!D3043)</f>
        <v>100</v>
      </c>
      <c r="D3043" s="20">
        <f>IF(gesamt!C3043="",10,gesamt!G3043)</f>
        <v>10</v>
      </c>
      <c r="E3043" s="20">
        <f>IF(gesamt!C3043="",10,gesamt!H3043)</f>
        <v>10</v>
      </c>
      <c r="F3043" s="20">
        <f>IF(gesamt!C3043="",10,gesamt!I3043)</f>
        <v>10</v>
      </c>
      <c r="G3043" s="20">
        <f>IF(gesamt!C3043="",0,gesamt!J3043)</f>
        <v>0</v>
      </c>
      <c r="H3043" s="20">
        <f>IF(gesamt!C3043="",0,gesamt!K3043)</f>
        <v>0</v>
      </c>
      <c r="I3043" s="19">
        <f t="shared" si="185"/>
        <v>176</v>
      </c>
      <c r="J3043" s="22">
        <f t="shared" si="182"/>
        <v>3042</v>
      </c>
      <c r="K3043" s="21">
        <f t="shared" ca="1" si="183"/>
        <v>1</v>
      </c>
      <c r="L3043" s="21">
        <f ca="1">IF(K3043=0,"",COUNTIF($K$2:K3043,"&gt;0"))</f>
        <v>3042</v>
      </c>
      <c r="M3043" s="50" t="str">
        <f t="shared" ca="1" si="184"/>
        <v>Eintrag 3042</v>
      </c>
    </row>
    <row r="3044" spans="1:13" s="18" customFormat="1" ht="14.25" x14ac:dyDescent="0.2">
      <c r="A3044" s="18" t="str">
        <f>IF(gesamt!C3044="",CONCATENATE("Eintrag ",J3044),gesamt!A3044)</f>
        <v>Eintrag 3043</v>
      </c>
      <c r="B3044" s="18">
        <v>100</v>
      </c>
      <c r="C3044" s="19">
        <f>IF(gesamt!C3044="",100,gesamt!D3044)</f>
        <v>100</v>
      </c>
      <c r="D3044" s="20">
        <f>IF(gesamt!C3044="",10,gesamt!G3044)</f>
        <v>10</v>
      </c>
      <c r="E3044" s="20">
        <f>IF(gesamt!C3044="",10,gesamt!H3044)</f>
        <v>10</v>
      </c>
      <c r="F3044" s="20">
        <f>IF(gesamt!C3044="",10,gesamt!I3044)</f>
        <v>10</v>
      </c>
      <c r="G3044" s="20">
        <f>IF(gesamt!C3044="",0,gesamt!J3044)</f>
        <v>0</v>
      </c>
      <c r="H3044" s="20">
        <f>IF(gesamt!C3044="",0,gesamt!K3044)</f>
        <v>0</v>
      </c>
      <c r="I3044" s="19">
        <f t="shared" si="185"/>
        <v>176</v>
      </c>
      <c r="J3044" s="22">
        <f t="shared" si="182"/>
        <v>3043</v>
      </c>
      <c r="K3044" s="21">
        <f t="shared" ca="1" si="183"/>
        <v>1</v>
      </c>
      <c r="L3044" s="21">
        <f ca="1">IF(K3044=0,"",COUNTIF($K$2:K3044,"&gt;0"))</f>
        <v>3043</v>
      </c>
      <c r="M3044" s="50" t="str">
        <f t="shared" ca="1" si="184"/>
        <v>Eintrag 3043</v>
      </c>
    </row>
    <row r="3045" spans="1:13" s="18" customFormat="1" ht="14.25" x14ac:dyDescent="0.2">
      <c r="A3045" s="18" t="str">
        <f>IF(gesamt!C3045="",CONCATENATE("Eintrag ",J3045),gesamt!A3045)</f>
        <v>Eintrag 3044</v>
      </c>
      <c r="B3045" s="18">
        <v>100</v>
      </c>
      <c r="C3045" s="19">
        <f>IF(gesamt!C3045="",100,gesamt!D3045)</f>
        <v>100</v>
      </c>
      <c r="D3045" s="20">
        <f>IF(gesamt!C3045="",10,gesamt!G3045)</f>
        <v>10</v>
      </c>
      <c r="E3045" s="20">
        <f>IF(gesamt!C3045="",10,gesamt!H3045)</f>
        <v>10</v>
      </c>
      <c r="F3045" s="20">
        <f>IF(gesamt!C3045="",10,gesamt!I3045)</f>
        <v>10</v>
      </c>
      <c r="G3045" s="20">
        <f>IF(gesamt!C3045="",0,gesamt!J3045)</f>
        <v>0</v>
      </c>
      <c r="H3045" s="20">
        <f>IF(gesamt!C3045="",0,gesamt!K3045)</f>
        <v>0</v>
      </c>
      <c r="I3045" s="19">
        <f t="shared" si="185"/>
        <v>176</v>
      </c>
      <c r="J3045" s="22">
        <f t="shared" ref="J3045:J3108" si="186">J3044+1</f>
        <v>3044</v>
      </c>
      <c r="K3045" s="21">
        <f t="shared" ca="1" si="183"/>
        <v>1</v>
      </c>
      <c r="L3045" s="21">
        <f ca="1">IF(K3045=0,"",COUNTIF($K$2:K3045,"&gt;0"))</f>
        <v>3044</v>
      </c>
      <c r="M3045" s="50" t="str">
        <f t="shared" ca="1" si="184"/>
        <v>Eintrag 3044</v>
      </c>
    </row>
    <row r="3046" spans="1:13" s="18" customFormat="1" ht="14.25" x14ac:dyDescent="0.2">
      <c r="A3046" s="18" t="str">
        <f>IF(gesamt!C3046="",CONCATENATE("Eintrag ",J3046),gesamt!A3046)</f>
        <v>Eintrag 3045</v>
      </c>
      <c r="B3046" s="18">
        <v>100</v>
      </c>
      <c r="C3046" s="19">
        <f>IF(gesamt!C3046="",100,gesamt!D3046)</f>
        <v>100</v>
      </c>
      <c r="D3046" s="20">
        <f>IF(gesamt!C3046="",10,gesamt!G3046)</f>
        <v>10</v>
      </c>
      <c r="E3046" s="20">
        <f>IF(gesamt!C3046="",10,gesamt!H3046)</f>
        <v>10</v>
      </c>
      <c r="F3046" s="20">
        <f>IF(gesamt!C3046="",10,gesamt!I3046)</f>
        <v>10</v>
      </c>
      <c r="G3046" s="20">
        <f>IF(gesamt!C3046="",0,gesamt!J3046)</f>
        <v>0</v>
      </c>
      <c r="H3046" s="20">
        <f>IF(gesamt!C3046="",0,gesamt!K3046)</f>
        <v>0</v>
      </c>
      <c r="I3046" s="19">
        <f t="shared" si="185"/>
        <v>176</v>
      </c>
      <c r="J3046" s="22">
        <f t="shared" si="186"/>
        <v>3045</v>
      </c>
      <c r="K3046" s="21">
        <f t="shared" ca="1" si="183"/>
        <v>1</v>
      </c>
      <c r="L3046" s="21">
        <f ca="1">IF(K3046=0,"",COUNTIF($K$2:K3046,"&gt;0"))</f>
        <v>3045</v>
      </c>
      <c r="M3046" s="50" t="str">
        <f t="shared" ca="1" si="184"/>
        <v>Eintrag 3045</v>
      </c>
    </row>
    <row r="3047" spans="1:13" s="18" customFormat="1" ht="14.25" x14ac:dyDescent="0.2">
      <c r="A3047" s="18" t="str">
        <f>IF(gesamt!C3047="",CONCATENATE("Eintrag ",J3047),gesamt!A3047)</f>
        <v>Eintrag 3046</v>
      </c>
      <c r="B3047" s="18">
        <v>100</v>
      </c>
      <c r="C3047" s="19">
        <f>IF(gesamt!C3047="",100,gesamt!D3047)</f>
        <v>100</v>
      </c>
      <c r="D3047" s="20">
        <f>IF(gesamt!C3047="",10,gesamt!G3047)</f>
        <v>10</v>
      </c>
      <c r="E3047" s="20">
        <f>IF(gesamt!C3047="",10,gesamt!H3047)</f>
        <v>10</v>
      </c>
      <c r="F3047" s="20">
        <f>IF(gesamt!C3047="",10,gesamt!I3047)</f>
        <v>10</v>
      </c>
      <c r="G3047" s="20">
        <f>IF(gesamt!C3047="",0,gesamt!J3047)</f>
        <v>0</v>
      </c>
      <c r="H3047" s="20">
        <f>IF(gesamt!C3047="",0,gesamt!K3047)</f>
        <v>0</v>
      </c>
      <c r="I3047" s="19">
        <f t="shared" si="185"/>
        <v>176</v>
      </c>
      <c r="J3047" s="22">
        <f t="shared" si="186"/>
        <v>3046</v>
      </c>
      <c r="K3047" s="21">
        <f t="shared" ca="1" si="183"/>
        <v>1</v>
      </c>
      <c r="L3047" s="21">
        <f ca="1">IF(K3047=0,"",COUNTIF($K$2:K3047,"&gt;0"))</f>
        <v>3046</v>
      </c>
      <c r="M3047" s="50" t="str">
        <f t="shared" ca="1" si="184"/>
        <v>Eintrag 3046</v>
      </c>
    </row>
    <row r="3048" spans="1:13" s="18" customFormat="1" ht="14.25" x14ac:dyDescent="0.2">
      <c r="A3048" s="18" t="str">
        <f>IF(gesamt!C3048="",CONCATENATE("Eintrag ",J3048),gesamt!A3048)</f>
        <v>Eintrag 3047</v>
      </c>
      <c r="B3048" s="18">
        <v>100</v>
      </c>
      <c r="C3048" s="19">
        <f>IF(gesamt!C3048="",100,gesamt!D3048)</f>
        <v>100</v>
      </c>
      <c r="D3048" s="20">
        <f>IF(gesamt!C3048="",10,gesamt!G3048)</f>
        <v>10</v>
      </c>
      <c r="E3048" s="20">
        <f>IF(gesamt!C3048="",10,gesamt!H3048)</f>
        <v>10</v>
      </c>
      <c r="F3048" s="20">
        <f>IF(gesamt!C3048="",10,gesamt!I3048)</f>
        <v>10</v>
      </c>
      <c r="G3048" s="20">
        <f>IF(gesamt!C3048="",0,gesamt!J3048)</f>
        <v>0</v>
      </c>
      <c r="H3048" s="20">
        <f>IF(gesamt!C3048="",0,gesamt!K3048)</f>
        <v>0</v>
      </c>
      <c r="I3048" s="19">
        <f t="shared" si="185"/>
        <v>176</v>
      </c>
      <c r="J3048" s="22">
        <f t="shared" si="186"/>
        <v>3047</v>
      </c>
      <c r="K3048" s="21">
        <f t="shared" ca="1" si="183"/>
        <v>1</v>
      </c>
      <c r="L3048" s="21">
        <f ca="1">IF(K3048=0,"",COUNTIF($K$2:K3048,"&gt;0"))</f>
        <v>3047</v>
      </c>
      <c r="M3048" s="50" t="str">
        <f t="shared" ca="1" si="184"/>
        <v>Eintrag 3047</v>
      </c>
    </row>
    <row r="3049" spans="1:13" s="18" customFormat="1" ht="14.25" x14ac:dyDescent="0.2">
      <c r="A3049" s="18" t="str">
        <f>IF(gesamt!C3049="",CONCATENATE("Eintrag ",J3049),gesamt!A3049)</f>
        <v>Eintrag 3048</v>
      </c>
      <c r="B3049" s="18">
        <v>100</v>
      </c>
      <c r="C3049" s="19">
        <f>IF(gesamt!C3049="",100,gesamt!D3049)</f>
        <v>100</v>
      </c>
      <c r="D3049" s="20">
        <f>IF(gesamt!C3049="",10,gesamt!G3049)</f>
        <v>10</v>
      </c>
      <c r="E3049" s="20">
        <f>IF(gesamt!C3049="",10,gesamt!H3049)</f>
        <v>10</v>
      </c>
      <c r="F3049" s="20">
        <f>IF(gesamt!C3049="",10,gesamt!I3049)</f>
        <v>10</v>
      </c>
      <c r="G3049" s="20">
        <f>IF(gesamt!C3049="",0,gesamt!J3049)</f>
        <v>0</v>
      </c>
      <c r="H3049" s="20">
        <f>IF(gesamt!C3049="",0,gesamt!K3049)</f>
        <v>0</v>
      </c>
      <c r="I3049" s="19">
        <f t="shared" si="185"/>
        <v>176</v>
      </c>
      <c r="J3049" s="22">
        <f t="shared" si="186"/>
        <v>3048</v>
      </c>
      <c r="K3049" s="21">
        <f t="shared" ca="1" si="183"/>
        <v>1</v>
      </c>
      <c r="L3049" s="21">
        <f ca="1">IF(K3049=0,"",COUNTIF($K$2:K3049,"&gt;0"))</f>
        <v>3048</v>
      </c>
      <c r="M3049" s="50" t="str">
        <f t="shared" ca="1" si="184"/>
        <v>Eintrag 3048</v>
      </c>
    </row>
    <row r="3050" spans="1:13" s="18" customFormat="1" ht="14.25" x14ac:dyDescent="0.2">
      <c r="A3050" s="18" t="str">
        <f>IF(gesamt!C3050="",CONCATENATE("Eintrag ",J3050),gesamt!A3050)</f>
        <v>Eintrag 3049</v>
      </c>
      <c r="B3050" s="18">
        <v>100</v>
      </c>
      <c r="C3050" s="19">
        <f>IF(gesamt!C3050="",100,gesamt!D3050)</f>
        <v>100</v>
      </c>
      <c r="D3050" s="20">
        <f>IF(gesamt!C3050="",10,gesamt!G3050)</f>
        <v>10</v>
      </c>
      <c r="E3050" s="20">
        <f>IF(gesamt!C3050="",10,gesamt!H3050)</f>
        <v>10</v>
      </c>
      <c r="F3050" s="20">
        <f>IF(gesamt!C3050="",10,gesamt!I3050)</f>
        <v>10</v>
      </c>
      <c r="G3050" s="20">
        <f>IF(gesamt!C3050="",0,gesamt!J3050)</f>
        <v>0</v>
      </c>
      <c r="H3050" s="20">
        <f>IF(gesamt!C3050="",0,gesamt!K3050)</f>
        <v>0</v>
      </c>
      <c r="I3050" s="19">
        <f t="shared" si="185"/>
        <v>176</v>
      </c>
      <c r="J3050" s="22">
        <f t="shared" si="186"/>
        <v>3049</v>
      </c>
      <c r="K3050" s="21">
        <f t="shared" ca="1" si="183"/>
        <v>1</v>
      </c>
      <c r="L3050" s="21">
        <f ca="1">IF(K3050=0,"",COUNTIF($K$2:K3050,"&gt;0"))</f>
        <v>3049</v>
      </c>
      <c r="M3050" s="50" t="str">
        <f t="shared" ca="1" si="184"/>
        <v>Eintrag 3049</v>
      </c>
    </row>
    <row r="3051" spans="1:13" s="18" customFormat="1" ht="14.25" x14ac:dyDescent="0.2">
      <c r="A3051" s="18" t="str">
        <f>IF(gesamt!C3051="",CONCATENATE("Eintrag ",J3051),gesamt!A3051)</f>
        <v>Eintrag 3050</v>
      </c>
      <c r="B3051" s="18">
        <v>100</v>
      </c>
      <c r="C3051" s="19">
        <f>IF(gesamt!C3051="",100,gesamt!D3051)</f>
        <v>100</v>
      </c>
      <c r="D3051" s="20">
        <f>IF(gesamt!C3051="",10,gesamt!G3051)</f>
        <v>10</v>
      </c>
      <c r="E3051" s="20">
        <f>IF(gesamt!C3051="",10,gesamt!H3051)</f>
        <v>10</v>
      </c>
      <c r="F3051" s="20">
        <f>IF(gesamt!C3051="",10,gesamt!I3051)</f>
        <v>10</v>
      </c>
      <c r="G3051" s="20">
        <f>IF(gesamt!C3051="",0,gesamt!J3051)</f>
        <v>0</v>
      </c>
      <c r="H3051" s="20">
        <f>IF(gesamt!C3051="",0,gesamt!K3051)</f>
        <v>0</v>
      </c>
      <c r="I3051" s="19">
        <f t="shared" si="185"/>
        <v>176</v>
      </c>
      <c r="J3051" s="22">
        <f t="shared" si="186"/>
        <v>3050</v>
      </c>
      <c r="K3051" s="21">
        <f t="shared" ca="1" si="183"/>
        <v>1</v>
      </c>
      <c r="L3051" s="21">
        <f ca="1">IF(K3051=0,"",COUNTIF($K$2:K3051,"&gt;0"))</f>
        <v>3050</v>
      </c>
      <c r="M3051" s="50" t="str">
        <f t="shared" ca="1" si="184"/>
        <v>Eintrag 3050</v>
      </c>
    </row>
    <row r="3052" spans="1:13" s="18" customFormat="1" ht="14.25" x14ac:dyDescent="0.2">
      <c r="A3052" s="18" t="str">
        <f>IF(gesamt!C3052="",CONCATENATE("Eintrag ",J3052),gesamt!A3052)</f>
        <v>Eintrag 3051</v>
      </c>
      <c r="B3052" s="18">
        <v>100</v>
      </c>
      <c r="C3052" s="19">
        <f>IF(gesamt!C3052="",100,gesamt!D3052)</f>
        <v>100</v>
      </c>
      <c r="D3052" s="20">
        <f>IF(gesamt!C3052="",10,gesamt!G3052)</f>
        <v>10</v>
      </c>
      <c r="E3052" s="20">
        <f>IF(gesamt!C3052="",10,gesamt!H3052)</f>
        <v>10</v>
      </c>
      <c r="F3052" s="20">
        <f>IF(gesamt!C3052="",10,gesamt!I3052)</f>
        <v>10</v>
      </c>
      <c r="G3052" s="20">
        <f>IF(gesamt!C3052="",0,gesamt!J3052)</f>
        <v>0</v>
      </c>
      <c r="H3052" s="20">
        <f>IF(gesamt!C3052="",0,gesamt!K3052)</f>
        <v>0</v>
      </c>
      <c r="I3052" s="19">
        <f t="shared" si="185"/>
        <v>176</v>
      </c>
      <c r="J3052" s="22">
        <f t="shared" si="186"/>
        <v>3051</v>
      </c>
      <c r="K3052" s="21">
        <f t="shared" ca="1" si="183"/>
        <v>1</v>
      </c>
      <c r="L3052" s="21">
        <f ca="1">IF(K3052=0,"",COUNTIF($K$2:K3052,"&gt;0"))</f>
        <v>3051</v>
      </c>
      <c r="M3052" s="50" t="str">
        <f t="shared" ca="1" si="184"/>
        <v>Eintrag 3051</v>
      </c>
    </row>
    <row r="3053" spans="1:13" s="18" customFormat="1" ht="14.25" x14ac:dyDescent="0.2">
      <c r="A3053" s="18" t="str">
        <f>IF(gesamt!C3053="",CONCATENATE("Eintrag ",J3053),gesamt!A3053)</f>
        <v>Eintrag 3052</v>
      </c>
      <c r="B3053" s="18">
        <v>100</v>
      </c>
      <c r="C3053" s="19">
        <f>IF(gesamt!C3053="",100,gesamt!D3053)</f>
        <v>100</v>
      </c>
      <c r="D3053" s="20">
        <f>IF(gesamt!C3053="",10,gesamt!G3053)</f>
        <v>10</v>
      </c>
      <c r="E3053" s="20">
        <f>IF(gesamt!C3053="",10,gesamt!H3053)</f>
        <v>10</v>
      </c>
      <c r="F3053" s="20">
        <f>IF(gesamt!C3053="",10,gesamt!I3053)</f>
        <v>10</v>
      </c>
      <c r="G3053" s="20">
        <f>IF(gesamt!C3053="",0,gesamt!J3053)</f>
        <v>0</v>
      </c>
      <c r="H3053" s="20">
        <f>IF(gesamt!C3053="",0,gesamt!K3053)</f>
        <v>0</v>
      </c>
      <c r="I3053" s="19">
        <f t="shared" si="185"/>
        <v>176</v>
      </c>
      <c r="J3053" s="22">
        <f t="shared" si="186"/>
        <v>3052</v>
      </c>
      <c r="K3053" s="21">
        <f t="shared" ca="1" si="183"/>
        <v>1</v>
      </c>
      <c r="L3053" s="21">
        <f ca="1">IF(K3053=0,"",COUNTIF($K$2:K3053,"&gt;0"))</f>
        <v>3052</v>
      </c>
      <c r="M3053" s="50" t="str">
        <f t="shared" ca="1" si="184"/>
        <v>Eintrag 3052</v>
      </c>
    </row>
    <row r="3054" spans="1:13" s="18" customFormat="1" ht="14.25" x14ac:dyDescent="0.2">
      <c r="A3054" s="18" t="str">
        <f>IF(gesamt!C3054="",CONCATENATE("Eintrag ",J3054),gesamt!A3054)</f>
        <v>Eintrag 3053</v>
      </c>
      <c r="B3054" s="18">
        <v>100</v>
      </c>
      <c r="C3054" s="19">
        <f>IF(gesamt!C3054="",100,gesamt!D3054)</f>
        <v>100</v>
      </c>
      <c r="D3054" s="20">
        <f>IF(gesamt!C3054="",10,gesamt!G3054)</f>
        <v>10</v>
      </c>
      <c r="E3054" s="20">
        <f>IF(gesamt!C3054="",10,gesamt!H3054)</f>
        <v>10</v>
      </c>
      <c r="F3054" s="20">
        <f>IF(gesamt!C3054="",10,gesamt!I3054)</f>
        <v>10</v>
      </c>
      <c r="G3054" s="20">
        <f>IF(gesamt!C3054="",0,gesamt!J3054)</f>
        <v>0</v>
      </c>
      <c r="H3054" s="20">
        <f>IF(gesamt!C3054="",0,gesamt!K3054)</f>
        <v>0</v>
      </c>
      <c r="I3054" s="19">
        <f t="shared" si="185"/>
        <v>176</v>
      </c>
      <c r="J3054" s="22">
        <f t="shared" si="186"/>
        <v>3053</v>
      </c>
      <c r="K3054" s="21">
        <f t="shared" ca="1" si="183"/>
        <v>1</v>
      </c>
      <c r="L3054" s="21">
        <f ca="1">IF(K3054=0,"",COUNTIF($K$2:K3054,"&gt;0"))</f>
        <v>3053</v>
      </c>
      <c r="M3054" s="50" t="str">
        <f t="shared" ca="1" si="184"/>
        <v>Eintrag 3053</v>
      </c>
    </row>
    <row r="3055" spans="1:13" s="18" customFormat="1" ht="14.25" x14ac:dyDescent="0.2">
      <c r="A3055" s="18" t="str">
        <f>IF(gesamt!C3055="",CONCATENATE("Eintrag ",J3055),gesamt!A3055)</f>
        <v>Eintrag 3054</v>
      </c>
      <c r="B3055" s="18">
        <v>100</v>
      </c>
      <c r="C3055" s="19">
        <f>IF(gesamt!C3055="",100,gesamt!D3055)</f>
        <v>100</v>
      </c>
      <c r="D3055" s="20">
        <f>IF(gesamt!C3055="",10,gesamt!G3055)</f>
        <v>10</v>
      </c>
      <c r="E3055" s="20">
        <f>IF(gesamt!C3055="",10,gesamt!H3055)</f>
        <v>10</v>
      </c>
      <c r="F3055" s="20">
        <f>IF(gesamt!C3055="",10,gesamt!I3055)</f>
        <v>10</v>
      </c>
      <c r="G3055" s="20">
        <f>IF(gesamt!C3055="",0,gesamt!J3055)</f>
        <v>0</v>
      </c>
      <c r="H3055" s="20">
        <f>IF(gesamt!C3055="",0,gesamt!K3055)</f>
        <v>0</v>
      </c>
      <c r="I3055" s="19">
        <f t="shared" si="185"/>
        <v>176</v>
      </c>
      <c r="J3055" s="22">
        <f t="shared" si="186"/>
        <v>3054</v>
      </c>
      <c r="K3055" s="21">
        <f t="shared" ca="1" si="183"/>
        <v>1</v>
      </c>
      <c r="L3055" s="21">
        <f ca="1">IF(K3055=0,"",COUNTIF($K$2:K3055,"&gt;0"))</f>
        <v>3054</v>
      </c>
      <c r="M3055" s="50" t="str">
        <f t="shared" ca="1" si="184"/>
        <v>Eintrag 3054</v>
      </c>
    </row>
    <row r="3056" spans="1:13" s="18" customFormat="1" ht="14.25" x14ac:dyDescent="0.2">
      <c r="A3056" s="18" t="str">
        <f>IF(gesamt!C3056="",CONCATENATE("Eintrag ",J3056),gesamt!A3056)</f>
        <v>Eintrag 3055</v>
      </c>
      <c r="B3056" s="18">
        <v>100</v>
      </c>
      <c r="C3056" s="19">
        <f>IF(gesamt!C3056="",100,gesamt!D3056)</f>
        <v>100</v>
      </c>
      <c r="D3056" s="20">
        <f>IF(gesamt!C3056="",10,gesamt!G3056)</f>
        <v>10</v>
      </c>
      <c r="E3056" s="20">
        <f>IF(gesamt!C3056="",10,gesamt!H3056)</f>
        <v>10</v>
      </c>
      <c r="F3056" s="20">
        <f>IF(gesamt!C3056="",10,gesamt!I3056)</f>
        <v>10</v>
      </c>
      <c r="G3056" s="20">
        <f>IF(gesamt!C3056="",0,gesamt!J3056)</f>
        <v>0</v>
      </c>
      <c r="H3056" s="20">
        <f>IF(gesamt!C3056="",0,gesamt!K3056)</f>
        <v>0</v>
      </c>
      <c r="I3056" s="19">
        <f t="shared" si="185"/>
        <v>176</v>
      </c>
      <c r="J3056" s="22">
        <f t="shared" si="186"/>
        <v>3055</v>
      </c>
      <c r="K3056" s="21">
        <f t="shared" ca="1" si="183"/>
        <v>1</v>
      </c>
      <c r="L3056" s="21">
        <f ca="1">IF(K3056=0,"",COUNTIF($K$2:K3056,"&gt;0"))</f>
        <v>3055</v>
      </c>
      <c r="M3056" s="50" t="str">
        <f t="shared" ca="1" si="184"/>
        <v>Eintrag 3055</v>
      </c>
    </row>
    <row r="3057" spans="1:13" s="18" customFormat="1" ht="14.25" x14ac:dyDescent="0.2">
      <c r="A3057" s="18" t="str">
        <f>IF(gesamt!C3057="",CONCATENATE("Eintrag ",J3057),gesamt!A3057)</f>
        <v>Eintrag 3056</v>
      </c>
      <c r="B3057" s="18">
        <v>100</v>
      </c>
      <c r="C3057" s="19">
        <f>IF(gesamt!C3057="",100,gesamt!D3057)</f>
        <v>100</v>
      </c>
      <c r="D3057" s="20">
        <f>IF(gesamt!C3057="",10,gesamt!G3057)</f>
        <v>10</v>
      </c>
      <c r="E3057" s="20">
        <f>IF(gesamt!C3057="",10,gesamt!H3057)</f>
        <v>10</v>
      </c>
      <c r="F3057" s="20">
        <f>IF(gesamt!C3057="",10,gesamt!I3057)</f>
        <v>10</v>
      </c>
      <c r="G3057" s="20">
        <f>IF(gesamt!C3057="",0,gesamt!J3057)</f>
        <v>0</v>
      </c>
      <c r="H3057" s="20">
        <f>IF(gesamt!C3057="",0,gesamt!K3057)</f>
        <v>0</v>
      </c>
      <c r="I3057" s="19">
        <f t="shared" si="185"/>
        <v>176</v>
      </c>
      <c r="J3057" s="22">
        <f t="shared" si="186"/>
        <v>3056</v>
      </c>
      <c r="K3057" s="21">
        <f t="shared" ca="1" si="183"/>
        <v>1</v>
      </c>
      <c r="L3057" s="21">
        <f ca="1">IF(K3057=0,"",COUNTIF($K$2:K3057,"&gt;0"))</f>
        <v>3056</v>
      </c>
      <c r="M3057" s="50" t="str">
        <f t="shared" ca="1" si="184"/>
        <v>Eintrag 3056</v>
      </c>
    </row>
    <row r="3058" spans="1:13" s="18" customFormat="1" ht="14.25" x14ac:dyDescent="0.2">
      <c r="A3058" s="18" t="str">
        <f>IF(gesamt!C3058="",CONCATENATE("Eintrag ",J3058),gesamt!A3058)</f>
        <v>Eintrag 3057</v>
      </c>
      <c r="B3058" s="18">
        <v>100</v>
      </c>
      <c r="C3058" s="19">
        <f>IF(gesamt!C3058="",100,gesamt!D3058)</f>
        <v>100</v>
      </c>
      <c r="D3058" s="20">
        <f>IF(gesamt!C3058="",10,gesamt!G3058)</f>
        <v>10</v>
      </c>
      <c r="E3058" s="20">
        <f>IF(gesamt!C3058="",10,gesamt!H3058)</f>
        <v>10</v>
      </c>
      <c r="F3058" s="20">
        <f>IF(gesamt!C3058="",10,gesamt!I3058)</f>
        <v>10</v>
      </c>
      <c r="G3058" s="20">
        <f>IF(gesamt!C3058="",0,gesamt!J3058)</f>
        <v>0</v>
      </c>
      <c r="H3058" s="20">
        <f>IF(gesamt!C3058="",0,gesamt!K3058)</f>
        <v>0</v>
      </c>
      <c r="I3058" s="19">
        <f t="shared" si="185"/>
        <v>176</v>
      </c>
      <c r="J3058" s="22">
        <f t="shared" si="186"/>
        <v>3057</v>
      </c>
      <c r="K3058" s="21">
        <f t="shared" ca="1" si="183"/>
        <v>1</v>
      </c>
      <c r="L3058" s="21">
        <f ca="1">IF(K3058=0,"",COUNTIF($K$2:K3058,"&gt;0"))</f>
        <v>3057</v>
      </c>
      <c r="M3058" s="50" t="str">
        <f t="shared" ca="1" si="184"/>
        <v>Eintrag 3057</v>
      </c>
    </row>
    <row r="3059" spans="1:13" s="18" customFormat="1" ht="14.25" x14ac:dyDescent="0.2">
      <c r="A3059" s="18" t="str">
        <f>IF(gesamt!C3059="",CONCATENATE("Eintrag ",J3059),gesamt!A3059)</f>
        <v>Eintrag 3058</v>
      </c>
      <c r="B3059" s="18">
        <v>100</v>
      </c>
      <c r="C3059" s="19">
        <f>IF(gesamt!C3059="",100,gesamt!D3059)</f>
        <v>100</v>
      </c>
      <c r="D3059" s="20">
        <f>IF(gesamt!C3059="",10,gesamt!G3059)</f>
        <v>10</v>
      </c>
      <c r="E3059" s="20">
        <f>IF(gesamt!C3059="",10,gesamt!H3059)</f>
        <v>10</v>
      </c>
      <c r="F3059" s="20">
        <f>IF(gesamt!C3059="",10,gesamt!I3059)</f>
        <v>10</v>
      </c>
      <c r="G3059" s="20">
        <f>IF(gesamt!C3059="",0,gesamt!J3059)</f>
        <v>0</v>
      </c>
      <c r="H3059" s="20">
        <f>IF(gesamt!C3059="",0,gesamt!K3059)</f>
        <v>0</v>
      </c>
      <c r="I3059" s="19">
        <f t="shared" si="185"/>
        <v>176</v>
      </c>
      <c r="J3059" s="22">
        <f t="shared" si="186"/>
        <v>3058</v>
      </c>
      <c r="K3059" s="21">
        <f t="shared" ca="1" si="183"/>
        <v>1</v>
      </c>
      <c r="L3059" s="21">
        <f ca="1">IF(K3059=0,"",COUNTIF($K$2:K3059,"&gt;0"))</f>
        <v>3058</v>
      </c>
      <c r="M3059" s="50" t="str">
        <f t="shared" ca="1" si="184"/>
        <v>Eintrag 3058</v>
      </c>
    </row>
    <row r="3060" spans="1:13" s="18" customFormat="1" ht="14.25" x14ac:dyDescent="0.2">
      <c r="A3060" s="18" t="str">
        <f>IF(gesamt!C3060="",CONCATENATE("Eintrag ",J3060),gesamt!A3060)</f>
        <v>Eintrag 3059</v>
      </c>
      <c r="B3060" s="18">
        <v>100</v>
      </c>
      <c r="C3060" s="19">
        <f>IF(gesamt!C3060="",100,gesamt!D3060)</f>
        <v>100</v>
      </c>
      <c r="D3060" s="20">
        <f>IF(gesamt!C3060="",10,gesamt!G3060)</f>
        <v>10</v>
      </c>
      <c r="E3060" s="20">
        <f>IF(gesamt!C3060="",10,gesamt!H3060)</f>
        <v>10</v>
      </c>
      <c r="F3060" s="20">
        <f>IF(gesamt!C3060="",10,gesamt!I3060)</f>
        <v>10</v>
      </c>
      <c r="G3060" s="20">
        <f>IF(gesamt!C3060="",0,gesamt!J3060)</f>
        <v>0</v>
      </c>
      <c r="H3060" s="20">
        <f>IF(gesamt!C3060="",0,gesamt!K3060)</f>
        <v>0</v>
      </c>
      <c r="I3060" s="19">
        <f t="shared" si="185"/>
        <v>176</v>
      </c>
      <c r="J3060" s="22">
        <f t="shared" si="186"/>
        <v>3059</v>
      </c>
      <c r="K3060" s="21">
        <f t="shared" ca="1" si="183"/>
        <v>1</v>
      </c>
      <c r="L3060" s="21">
        <f ca="1">IF(K3060=0,"",COUNTIF($K$2:K3060,"&gt;0"))</f>
        <v>3059</v>
      </c>
      <c r="M3060" s="50" t="str">
        <f t="shared" ca="1" si="184"/>
        <v>Eintrag 3059</v>
      </c>
    </row>
    <row r="3061" spans="1:13" s="18" customFormat="1" ht="14.25" x14ac:dyDescent="0.2">
      <c r="A3061" s="18" t="str">
        <f>IF(gesamt!C3061="",CONCATENATE("Eintrag ",J3061),gesamt!A3061)</f>
        <v>Eintrag 3060</v>
      </c>
      <c r="B3061" s="18">
        <v>100</v>
      </c>
      <c r="C3061" s="19">
        <f>IF(gesamt!C3061="",100,gesamt!D3061)</f>
        <v>100</v>
      </c>
      <c r="D3061" s="20">
        <f>IF(gesamt!C3061="",10,gesamt!G3061)</f>
        <v>10</v>
      </c>
      <c r="E3061" s="20">
        <f>IF(gesamt!C3061="",10,gesamt!H3061)</f>
        <v>10</v>
      </c>
      <c r="F3061" s="20">
        <f>IF(gesamt!C3061="",10,gesamt!I3061)</f>
        <v>10</v>
      </c>
      <c r="G3061" s="20">
        <f>IF(gesamt!C3061="",0,gesamt!J3061)</f>
        <v>0</v>
      </c>
      <c r="H3061" s="20">
        <f>IF(gesamt!C3061="",0,gesamt!K3061)</f>
        <v>0</v>
      </c>
      <c r="I3061" s="19">
        <f t="shared" si="185"/>
        <v>176</v>
      </c>
      <c r="J3061" s="22">
        <f t="shared" si="186"/>
        <v>3060</v>
      </c>
      <c r="K3061" s="21">
        <f t="shared" ca="1" si="183"/>
        <v>1</v>
      </c>
      <c r="L3061" s="21">
        <f ca="1">IF(K3061=0,"",COUNTIF($K$2:K3061,"&gt;0"))</f>
        <v>3060</v>
      </c>
      <c r="M3061" s="50" t="str">
        <f t="shared" ca="1" si="184"/>
        <v>Eintrag 3060</v>
      </c>
    </row>
    <row r="3062" spans="1:13" s="18" customFormat="1" ht="14.25" x14ac:dyDescent="0.2">
      <c r="A3062" s="18" t="str">
        <f>IF(gesamt!C3062="",CONCATENATE("Eintrag ",J3062),gesamt!A3062)</f>
        <v>Eintrag 3061</v>
      </c>
      <c r="B3062" s="18">
        <v>100</v>
      </c>
      <c r="C3062" s="19">
        <f>IF(gesamt!C3062="",100,gesamt!D3062)</f>
        <v>100</v>
      </c>
      <c r="D3062" s="20">
        <f>IF(gesamt!C3062="",10,gesamt!G3062)</f>
        <v>10</v>
      </c>
      <c r="E3062" s="20">
        <f>IF(gesamt!C3062="",10,gesamt!H3062)</f>
        <v>10</v>
      </c>
      <c r="F3062" s="20">
        <f>IF(gesamt!C3062="",10,gesamt!I3062)</f>
        <v>10</v>
      </c>
      <c r="G3062" s="20">
        <f>IF(gesamt!C3062="",0,gesamt!J3062)</f>
        <v>0</v>
      </c>
      <c r="H3062" s="20">
        <f>IF(gesamt!C3062="",0,gesamt!K3062)</f>
        <v>0</v>
      </c>
      <c r="I3062" s="19">
        <f t="shared" si="185"/>
        <v>176</v>
      </c>
      <c r="J3062" s="22">
        <f t="shared" si="186"/>
        <v>3061</v>
      </c>
      <c r="K3062" s="21">
        <f t="shared" ca="1" si="183"/>
        <v>1</v>
      </c>
      <c r="L3062" s="21">
        <f ca="1">IF(K3062=0,"",COUNTIF($K$2:K3062,"&gt;0"))</f>
        <v>3061</v>
      </c>
      <c r="M3062" s="50" t="str">
        <f t="shared" ca="1" si="184"/>
        <v>Eintrag 3061</v>
      </c>
    </row>
    <row r="3063" spans="1:13" s="18" customFormat="1" ht="14.25" x14ac:dyDescent="0.2">
      <c r="A3063" s="18" t="str">
        <f>IF(gesamt!C3063="",CONCATENATE("Eintrag ",J3063),gesamt!A3063)</f>
        <v>Eintrag 3062</v>
      </c>
      <c r="B3063" s="18">
        <v>100</v>
      </c>
      <c r="C3063" s="19">
        <f>IF(gesamt!C3063="",100,gesamt!D3063)</f>
        <v>100</v>
      </c>
      <c r="D3063" s="20">
        <f>IF(gesamt!C3063="",10,gesamt!G3063)</f>
        <v>10</v>
      </c>
      <c r="E3063" s="20">
        <f>IF(gesamt!C3063="",10,gesamt!H3063)</f>
        <v>10</v>
      </c>
      <c r="F3063" s="20">
        <f>IF(gesamt!C3063="",10,gesamt!I3063)</f>
        <v>10</v>
      </c>
      <c r="G3063" s="20">
        <f>IF(gesamt!C3063="",0,gesamt!J3063)</f>
        <v>0</v>
      </c>
      <c r="H3063" s="20">
        <f>IF(gesamt!C3063="",0,gesamt!K3063)</f>
        <v>0</v>
      </c>
      <c r="I3063" s="19">
        <f t="shared" si="185"/>
        <v>176</v>
      </c>
      <c r="J3063" s="22">
        <f t="shared" si="186"/>
        <v>3062</v>
      </c>
      <c r="K3063" s="21">
        <f t="shared" ca="1" si="183"/>
        <v>1</v>
      </c>
      <c r="L3063" s="21">
        <f ca="1">IF(K3063=0,"",COUNTIF($K$2:K3063,"&gt;0"))</f>
        <v>3062</v>
      </c>
      <c r="M3063" s="50" t="str">
        <f t="shared" ca="1" si="184"/>
        <v>Eintrag 3062</v>
      </c>
    </row>
    <row r="3064" spans="1:13" s="18" customFormat="1" ht="14.25" x14ac:dyDescent="0.2">
      <c r="A3064" s="18" t="str">
        <f>IF(gesamt!C3064="",CONCATENATE("Eintrag ",J3064),gesamt!A3064)</f>
        <v>Eintrag 3063</v>
      </c>
      <c r="B3064" s="18">
        <v>100</v>
      </c>
      <c r="C3064" s="19">
        <f>IF(gesamt!C3064="",100,gesamt!D3064)</f>
        <v>100</v>
      </c>
      <c r="D3064" s="20">
        <f>IF(gesamt!C3064="",10,gesamt!G3064)</f>
        <v>10</v>
      </c>
      <c r="E3064" s="20">
        <f>IF(gesamt!C3064="",10,gesamt!H3064)</f>
        <v>10</v>
      </c>
      <c r="F3064" s="20">
        <f>IF(gesamt!C3064="",10,gesamt!I3064)</f>
        <v>10</v>
      </c>
      <c r="G3064" s="20">
        <f>IF(gesamt!C3064="",0,gesamt!J3064)</f>
        <v>0</v>
      </c>
      <c r="H3064" s="20">
        <f>IF(gesamt!C3064="",0,gesamt!K3064)</f>
        <v>0</v>
      </c>
      <c r="I3064" s="19">
        <f t="shared" si="185"/>
        <v>176</v>
      </c>
      <c r="J3064" s="22">
        <f t="shared" si="186"/>
        <v>3063</v>
      </c>
      <c r="K3064" s="21">
        <f t="shared" ca="1" si="183"/>
        <v>1</v>
      </c>
      <c r="L3064" s="21">
        <f ca="1">IF(K3064=0,"",COUNTIF($K$2:K3064,"&gt;0"))</f>
        <v>3063</v>
      </c>
      <c r="M3064" s="50" t="str">
        <f t="shared" ca="1" si="184"/>
        <v>Eintrag 3063</v>
      </c>
    </row>
    <row r="3065" spans="1:13" s="18" customFormat="1" ht="14.25" x14ac:dyDescent="0.2">
      <c r="A3065" s="18" t="str">
        <f>IF(gesamt!C3065="",CONCATENATE("Eintrag ",J3065),gesamt!A3065)</f>
        <v>Eintrag 3064</v>
      </c>
      <c r="B3065" s="18">
        <v>100</v>
      </c>
      <c r="C3065" s="19">
        <f>IF(gesamt!C3065="",100,gesamt!D3065)</f>
        <v>100</v>
      </c>
      <c r="D3065" s="20">
        <f>IF(gesamt!C3065="",10,gesamt!G3065)</f>
        <v>10</v>
      </c>
      <c r="E3065" s="20">
        <f>IF(gesamt!C3065="",10,gesamt!H3065)</f>
        <v>10</v>
      </c>
      <c r="F3065" s="20">
        <f>IF(gesamt!C3065="",10,gesamt!I3065)</f>
        <v>10</v>
      </c>
      <c r="G3065" s="20">
        <f>IF(gesamt!C3065="",0,gesamt!J3065)</f>
        <v>0</v>
      </c>
      <c r="H3065" s="20">
        <f>IF(gesamt!C3065="",0,gesamt!K3065)</f>
        <v>0</v>
      </c>
      <c r="I3065" s="19">
        <f t="shared" si="185"/>
        <v>176</v>
      </c>
      <c r="J3065" s="22">
        <f t="shared" si="186"/>
        <v>3064</v>
      </c>
      <c r="K3065" s="21">
        <f t="shared" ca="1" si="183"/>
        <v>1</v>
      </c>
      <c r="L3065" s="21">
        <f ca="1">IF(K3065=0,"",COUNTIF($K$2:K3065,"&gt;0"))</f>
        <v>3064</v>
      </c>
      <c r="M3065" s="50" t="str">
        <f t="shared" ca="1" si="184"/>
        <v>Eintrag 3064</v>
      </c>
    </row>
    <row r="3066" spans="1:13" s="18" customFormat="1" ht="14.25" x14ac:dyDescent="0.2">
      <c r="A3066" s="18" t="str">
        <f>IF(gesamt!C3066="",CONCATENATE("Eintrag ",J3066),gesamt!A3066)</f>
        <v>Eintrag 3065</v>
      </c>
      <c r="B3066" s="18">
        <v>100</v>
      </c>
      <c r="C3066" s="19">
        <f>IF(gesamt!C3066="",100,gesamt!D3066)</f>
        <v>100</v>
      </c>
      <c r="D3066" s="20">
        <f>IF(gesamt!C3066="",10,gesamt!G3066)</f>
        <v>10</v>
      </c>
      <c r="E3066" s="20">
        <f>IF(gesamt!C3066="",10,gesamt!H3066)</f>
        <v>10</v>
      </c>
      <c r="F3066" s="20">
        <f>IF(gesamt!C3066="",10,gesamt!I3066)</f>
        <v>10</v>
      </c>
      <c r="G3066" s="20">
        <f>IF(gesamt!C3066="",0,gesamt!J3066)</f>
        <v>0</v>
      </c>
      <c r="H3066" s="20">
        <f>IF(gesamt!C3066="",0,gesamt!K3066)</f>
        <v>0</v>
      </c>
      <c r="I3066" s="19">
        <f t="shared" si="185"/>
        <v>176</v>
      </c>
      <c r="J3066" s="22">
        <f t="shared" si="186"/>
        <v>3065</v>
      </c>
      <c r="K3066" s="21">
        <f t="shared" ca="1" si="183"/>
        <v>1</v>
      </c>
      <c r="L3066" s="21">
        <f ca="1">IF(K3066=0,"",COUNTIF($K$2:K3066,"&gt;0"))</f>
        <v>3065</v>
      </c>
      <c r="M3066" s="50" t="str">
        <f t="shared" ca="1" si="184"/>
        <v>Eintrag 3065</v>
      </c>
    </row>
    <row r="3067" spans="1:13" s="18" customFormat="1" ht="14.25" x14ac:dyDescent="0.2">
      <c r="A3067" s="18" t="str">
        <f>IF(gesamt!C3067="",CONCATENATE("Eintrag ",J3067),gesamt!A3067)</f>
        <v>Eintrag 3066</v>
      </c>
      <c r="B3067" s="18">
        <v>100</v>
      </c>
      <c r="C3067" s="19">
        <f>IF(gesamt!C3067="",100,gesamt!D3067)</f>
        <v>100</v>
      </c>
      <c r="D3067" s="20">
        <f>IF(gesamt!C3067="",10,gesamt!G3067)</f>
        <v>10</v>
      </c>
      <c r="E3067" s="20">
        <f>IF(gesamt!C3067="",10,gesamt!H3067)</f>
        <v>10</v>
      </c>
      <c r="F3067" s="20">
        <f>IF(gesamt!C3067="",10,gesamt!I3067)</f>
        <v>10</v>
      </c>
      <c r="G3067" s="20">
        <f>IF(gesamt!C3067="",0,gesamt!J3067)</f>
        <v>0</v>
      </c>
      <c r="H3067" s="20">
        <f>IF(gesamt!C3067="",0,gesamt!K3067)</f>
        <v>0</v>
      </c>
      <c r="I3067" s="19">
        <f t="shared" si="185"/>
        <v>176</v>
      </c>
      <c r="J3067" s="22">
        <f t="shared" si="186"/>
        <v>3066</v>
      </c>
      <c r="K3067" s="21">
        <f t="shared" ca="1" si="183"/>
        <v>1</v>
      </c>
      <c r="L3067" s="21">
        <f ca="1">IF(K3067=0,"",COUNTIF($K$2:K3067,"&gt;0"))</f>
        <v>3066</v>
      </c>
      <c r="M3067" s="50" t="str">
        <f t="shared" ca="1" si="184"/>
        <v>Eintrag 3066</v>
      </c>
    </row>
    <row r="3068" spans="1:13" s="18" customFormat="1" ht="14.25" x14ac:dyDescent="0.2">
      <c r="A3068" s="18" t="str">
        <f>IF(gesamt!C3068="",CONCATENATE("Eintrag ",J3068),gesamt!A3068)</f>
        <v>Eintrag 3067</v>
      </c>
      <c r="B3068" s="18">
        <v>100</v>
      </c>
      <c r="C3068" s="19">
        <f>IF(gesamt!C3068="",100,gesamt!D3068)</f>
        <v>100</v>
      </c>
      <c r="D3068" s="20">
        <f>IF(gesamt!C3068="",10,gesamt!G3068)</f>
        <v>10</v>
      </c>
      <c r="E3068" s="20">
        <f>IF(gesamt!C3068="",10,gesamt!H3068)</f>
        <v>10</v>
      </c>
      <c r="F3068" s="20">
        <f>IF(gesamt!C3068="",10,gesamt!I3068)</f>
        <v>10</v>
      </c>
      <c r="G3068" s="20">
        <f>IF(gesamt!C3068="",0,gesamt!J3068)</f>
        <v>0</v>
      </c>
      <c r="H3068" s="20">
        <f>IF(gesamt!C3068="",0,gesamt!K3068)</f>
        <v>0</v>
      </c>
      <c r="I3068" s="19">
        <f t="shared" si="185"/>
        <v>176</v>
      </c>
      <c r="J3068" s="22">
        <f t="shared" si="186"/>
        <v>3067</v>
      </c>
      <c r="K3068" s="21">
        <f t="shared" ca="1" si="183"/>
        <v>1</v>
      </c>
      <c r="L3068" s="21">
        <f ca="1">IF(K3068=0,"",COUNTIF($K$2:K3068,"&gt;0"))</f>
        <v>3067</v>
      </c>
      <c r="M3068" s="50" t="str">
        <f t="shared" ca="1" si="184"/>
        <v>Eintrag 3067</v>
      </c>
    </row>
    <row r="3069" spans="1:13" s="18" customFormat="1" ht="14.25" x14ac:dyDescent="0.2">
      <c r="A3069" s="18" t="str">
        <f>IF(gesamt!C3069="",CONCATENATE("Eintrag ",J3069),gesamt!A3069)</f>
        <v>Eintrag 3068</v>
      </c>
      <c r="B3069" s="18">
        <v>100</v>
      </c>
      <c r="C3069" s="19">
        <f>IF(gesamt!C3069="",100,gesamt!D3069)</f>
        <v>100</v>
      </c>
      <c r="D3069" s="20">
        <f>IF(gesamt!C3069="",10,gesamt!G3069)</f>
        <v>10</v>
      </c>
      <c r="E3069" s="20">
        <f>IF(gesamt!C3069="",10,gesamt!H3069)</f>
        <v>10</v>
      </c>
      <c r="F3069" s="20">
        <f>IF(gesamt!C3069="",10,gesamt!I3069)</f>
        <v>10</v>
      </c>
      <c r="G3069" s="20">
        <f>IF(gesamt!C3069="",0,gesamt!J3069)</f>
        <v>0</v>
      </c>
      <c r="H3069" s="20">
        <f>IF(gesamt!C3069="",0,gesamt!K3069)</f>
        <v>0</v>
      </c>
      <c r="I3069" s="19">
        <f t="shared" si="185"/>
        <v>176</v>
      </c>
      <c r="J3069" s="22">
        <f t="shared" si="186"/>
        <v>3068</v>
      </c>
      <c r="K3069" s="21">
        <f t="shared" ca="1" si="183"/>
        <v>1</v>
      </c>
      <c r="L3069" s="21">
        <f ca="1">IF(K3069=0,"",COUNTIF($K$2:K3069,"&gt;0"))</f>
        <v>3068</v>
      </c>
      <c r="M3069" s="50" t="str">
        <f t="shared" ca="1" si="184"/>
        <v>Eintrag 3068</v>
      </c>
    </row>
    <row r="3070" spans="1:13" s="18" customFormat="1" ht="14.25" x14ac:dyDescent="0.2">
      <c r="A3070" s="18" t="str">
        <f>IF(gesamt!C3070="",CONCATENATE("Eintrag ",J3070),gesamt!A3070)</f>
        <v>Eintrag 3069</v>
      </c>
      <c r="B3070" s="18">
        <v>100</v>
      </c>
      <c r="C3070" s="19">
        <f>IF(gesamt!C3070="",100,gesamt!D3070)</f>
        <v>100</v>
      </c>
      <c r="D3070" s="20">
        <f>IF(gesamt!C3070="",10,gesamt!G3070)</f>
        <v>10</v>
      </c>
      <c r="E3070" s="20">
        <f>IF(gesamt!C3070="",10,gesamt!H3070)</f>
        <v>10</v>
      </c>
      <c r="F3070" s="20">
        <f>IF(gesamt!C3070="",10,gesamt!I3070)</f>
        <v>10</v>
      </c>
      <c r="G3070" s="20">
        <f>IF(gesamt!C3070="",0,gesamt!J3070)</f>
        <v>0</v>
      </c>
      <c r="H3070" s="20">
        <f>IF(gesamt!C3070="",0,gesamt!K3070)</f>
        <v>0</v>
      </c>
      <c r="I3070" s="19">
        <f t="shared" si="185"/>
        <v>176</v>
      </c>
      <c r="J3070" s="22">
        <f t="shared" si="186"/>
        <v>3069</v>
      </c>
      <c r="K3070" s="21">
        <f t="shared" ca="1" si="183"/>
        <v>1</v>
      </c>
      <c r="L3070" s="21">
        <f ca="1">IF(K3070=0,"",COUNTIF($K$2:K3070,"&gt;0"))</f>
        <v>3069</v>
      </c>
      <c r="M3070" s="50" t="str">
        <f t="shared" ca="1" si="184"/>
        <v>Eintrag 3069</v>
      </c>
    </row>
    <row r="3071" spans="1:13" s="18" customFormat="1" ht="14.25" x14ac:dyDescent="0.2">
      <c r="A3071" s="18" t="str">
        <f>IF(gesamt!C3071="",CONCATENATE("Eintrag ",J3071),gesamt!A3071)</f>
        <v>Eintrag 3070</v>
      </c>
      <c r="B3071" s="18">
        <v>100</v>
      </c>
      <c r="C3071" s="19">
        <f>IF(gesamt!C3071="",100,gesamt!D3071)</f>
        <v>100</v>
      </c>
      <c r="D3071" s="20">
        <f>IF(gesamt!C3071="",10,gesamt!G3071)</f>
        <v>10</v>
      </c>
      <c r="E3071" s="20">
        <f>IF(gesamt!C3071="",10,gesamt!H3071)</f>
        <v>10</v>
      </c>
      <c r="F3071" s="20">
        <f>IF(gesamt!C3071="",10,gesamt!I3071)</f>
        <v>10</v>
      </c>
      <c r="G3071" s="20">
        <f>IF(gesamt!C3071="",0,gesamt!J3071)</f>
        <v>0</v>
      </c>
      <c r="H3071" s="20">
        <f>IF(gesamt!C3071="",0,gesamt!K3071)</f>
        <v>0</v>
      </c>
      <c r="I3071" s="19">
        <f t="shared" si="185"/>
        <v>176</v>
      </c>
      <c r="J3071" s="22">
        <f t="shared" si="186"/>
        <v>3070</v>
      </c>
      <c r="K3071" s="21">
        <f t="shared" ca="1" si="183"/>
        <v>1</v>
      </c>
      <c r="L3071" s="21">
        <f ca="1">IF(K3071=0,"",COUNTIF($K$2:K3071,"&gt;0"))</f>
        <v>3070</v>
      </c>
      <c r="M3071" s="50" t="str">
        <f t="shared" ca="1" si="184"/>
        <v>Eintrag 3070</v>
      </c>
    </row>
    <row r="3072" spans="1:13" s="18" customFormat="1" ht="14.25" x14ac:dyDescent="0.2">
      <c r="A3072" s="18" t="str">
        <f>IF(gesamt!C3072="",CONCATENATE("Eintrag ",J3072),gesamt!A3072)</f>
        <v>Eintrag 3071</v>
      </c>
      <c r="B3072" s="18">
        <v>100</v>
      </c>
      <c r="C3072" s="19">
        <f>IF(gesamt!C3072="",100,gesamt!D3072)</f>
        <v>100</v>
      </c>
      <c r="D3072" s="20">
        <f>IF(gesamt!C3072="",10,gesamt!G3072)</f>
        <v>10</v>
      </c>
      <c r="E3072" s="20">
        <f>IF(gesamt!C3072="",10,gesamt!H3072)</f>
        <v>10</v>
      </c>
      <c r="F3072" s="20">
        <f>IF(gesamt!C3072="",10,gesamt!I3072)</f>
        <v>10</v>
      </c>
      <c r="G3072" s="20">
        <f>IF(gesamt!C3072="",0,gesamt!J3072)</f>
        <v>0</v>
      </c>
      <c r="H3072" s="20">
        <f>IF(gesamt!C3072="",0,gesamt!K3072)</f>
        <v>0</v>
      </c>
      <c r="I3072" s="19">
        <f t="shared" si="185"/>
        <v>176</v>
      </c>
      <c r="J3072" s="22">
        <f t="shared" si="186"/>
        <v>3071</v>
      </c>
      <c r="K3072" s="21">
        <f t="shared" ca="1" si="183"/>
        <v>1</v>
      </c>
      <c r="L3072" s="21">
        <f ca="1">IF(K3072=0,"",COUNTIF($K$2:K3072,"&gt;0"))</f>
        <v>3071</v>
      </c>
      <c r="M3072" s="50" t="str">
        <f t="shared" ca="1" si="184"/>
        <v>Eintrag 3071</v>
      </c>
    </row>
    <row r="3073" spans="1:13" s="18" customFormat="1" ht="14.25" x14ac:dyDescent="0.2">
      <c r="A3073" s="18" t="str">
        <f>IF(gesamt!C3073="",CONCATENATE("Eintrag ",J3073),gesamt!A3073)</f>
        <v>Eintrag 3072</v>
      </c>
      <c r="B3073" s="18">
        <v>100</v>
      </c>
      <c r="C3073" s="19">
        <f>IF(gesamt!C3073="",100,gesamt!D3073)</f>
        <v>100</v>
      </c>
      <c r="D3073" s="20">
        <f>IF(gesamt!C3073="",10,gesamt!G3073)</f>
        <v>10</v>
      </c>
      <c r="E3073" s="20">
        <f>IF(gesamt!C3073="",10,gesamt!H3073)</f>
        <v>10</v>
      </c>
      <c r="F3073" s="20">
        <f>IF(gesamt!C3073="",10,gesamt!I3073)</f>
        <v>10</v>
      </c>
      <c r="G3073" s="20">
        <f>IF(gesamt!C3073="",0,gesamt!J3073)</f>
        <v>0</v>
      </c>
      <c r="H3073" s="20">
        <f>IF(gesamt!C3073="",0,gesamt!K3073)</f>
        <v>0</v>
      </c>
      <c r="I3073" s="19">
        <f t="shared" si="185"/>
        <v>176</v>
      </c>
      <c r="J3073" s="22">
        <f t="shared" si="186"/>
        <v>3072</v>
      </c>
      <c r="K3073" s="21">
        <f t="shared" ca="1" si="183"/>
        <v>1</v>
      </c>
      <c r="L3073" s="21">
        <f ca="1">IF(K3073=0,"",COUNTIF($K$2:K3073,"&gt;0"))</f>
        <v>3072</v>
      </c>
      <c r="M3073" s="50" t="str">
        <f t="shared" ca="1" si="184"/>
        <v>Eintrag 3072</v>
      </c>
    </row>
    <row r="3074" spans="1:13" s="18" customFormat="1" ht="14.25" x14ac:dyDescent="0.2">
      <c r="A3074" s="18" t="str">
        <f>IF(gesamt!C3074="",CONCATENATE("Eintrag ",J3074),gesamt!A3074)</f>
        <v>Eintrag 3073</v>
      </c>
      <c r="B3074" s="18">
        <v>100</v>
      </c>
      <c r="C3074" s="19">
        <f>IF(gesamt!C3074="",100,gesamt!D3074)</f>
        <v>100</v>
      </c>
      <c r="D3074" s="20">
        <f>IF(gesamt!C3074="",10,gesamt!G3074)</f>
        <v>10</v>
      </c>
      <c r="E3074" s="20">
        <f>IF(gesamt!C3074="",10,gesamt!H3074)</f>
        <v>10</v>
      </c>
      <c r="F3074" s="20">
        <f>IF(gesamt!C3074="",10,gesamt!I3074)</f>
        <v>10</v>
      </c>
      <c r="G3074" s="20">
        <f>IF(gesamt!C3074="",0,gesamt!J3074)</f>
        <v>0</v>
      </c>
      <c r="H3074" s="20">
        <f>IF(gesamt!C3074="",0,gesamt!K3074)</f>
        <v>0</v>
      </c>
      <c r="I3074" s="19">
        <f t="shared" si="185"/>
        <v>176</v>
      </c>
      <c r="J3074" s="22">
        <f t="shared" si="186"/>
        <v>3073</v>
      </c>
      <c r="K3074" s="21">
        <f t="shared" ca="1" si="183"/>
        <v>1</v>
      </c>
      <c r="L3074" s="21">
        <f ca="1">IF(K3074=0,"",COUNTIF($K$2:K3074,"&gt;0"))</f>
        <v>3073</v>
      </c>
      <c r="M3074" s="50" t="str">
        <f t="shared" ref="M3074:M3137" ca="1" si="187">IFERROR(INDEX(A:A,MATCH(ROW(K3073),L:L,0)),"")</f>
        <v>Eintrag 3073</v>
      </c>
    </row>
    <row r="3075" spans="1:13" s="18" customFormat="1" ht="14.25" x14ac:dyDescent="0.2">
      <c r="A3075" s="18" t="str">
        <f>IF(gesamt!C3075="",CONCATENATE("Eintrag ",J3075),gesamt!A3075)</f>
        <v>Eintrag 3074</v>
      </c>
      <c r="B3075" s="18">
        <v>100</v>
      </c>
      <c r="C3075" s="19">
        <f>IF(gesamt!C3075="",100,gesamt!D3075)</f>
        <v>100</v>
      </c>
      <c r="D3075" s="20">
        <f>IF(gesamt!C3075="",10,gesamt!G3075)</f>
        <v>10</v>
      </c>
      <c r="E3075" s="20">
        <f>IF(gesamt!C3075="",10,gesamt!H3075)</f>
        <v>10</v>
      </c>
      <c r="F3075" s="20">
        <f>IF(gesamt!C3075="",10,gesamt!I3075)</f>
        <v>10</v>
      </c>
      <c r="G3075" s="20">
        <f>IF(gesamt!C3075="",0,gesamt!J3075)</f>
        <v>0</v>
      </c>
      <c r="H3075" s="20">
        <f>IF(gesamt!C3075="",0,gesamt!K3075)</f>
        <v>0</v>
      </c>
      <c r="I3075" s="19">
        <f t="shared" ref="I3075:I3138" si="188">D3075*4.1+E3075*9.3+F3075*4.2+G3075*7+H3075*3</f>
        <v>176</v>
      </c>
      <c r="J3075" s="22">
        <f t="shared" si="186"/>
        <v>3074</v>
      </c>
      <c r="K3075" s="21">
        <f t="shared" ca="1" si="183"/>
        <v>1</v>
      </c>
      <c r="L3075" s="21">
        <f ca="1">IF(K3075=0,"",COUNTIF($K$2:K3075,"&gt;0"))</f>
        <v>3074</v>
      </c>
      <c r="M3075" s="50" t="str">
        <f t="shared" ca="1" si="187"/>
        <v>Eintrag 3074</v>
      </c>
    </row>
    <row r="3076" spans="1:13" s="18" customFormat="1" ht="14.25" x14ac:dyDescent="0.2">
      <c r="A3076" s="18" t="str">
        <f>IF(gesamt!C3076="",CONCATENATE("Eintrag ",J3076),gesamt!A3076)</f>
        <v>Eintrag 3075</v>
      </c>
      <c r="B3076" s="18">
        <v>100</v>
      </c>
      <c r="C3076" s="19">
        <f>IF(gesamt!C3076="",100,gesamt!D3076)</f>
        <v>100</v>
      </c>
      <c r="D3076" s="20">
        <f>IF(gesamt!C3076="",10,gesamt!G3076)</f>
        <v>10</v>
      </c>
      <c r="E3076" s="20">
        <f>IF(gesamt!C3076="",10,gesamt!H3076)</f>
        <v>10</v>
      </c>
      <c r="F3076" s="20">
        <f>IF(gesamt!C3076="",10,gesamt!I3076)</f>
        <v>10</v>
      </c>
      <c r="G3076" s="20">
        <f>IF(gesamt!C3076="",0,gesamt!J3076)</f>
        <v>0</v>
      </c>
      <c r="H3076" s="20">
        <f>IF(gesamt!C3076="",0,gesamt!K3076)</f>
        <v>0</v>
      </c>
      <c r="I3076" s="19">
        <f t="shared" si="188"/>
        <v>176</v>
      </c>
      <c r="J3076" s="22">
        <f t="shared" si="186"/>
        <v>3075</v>
      </c>
      <c r="K3076" s="21">
        <f t="shared" ca="1" si="183"/>
        <v>1</v>
      </c>
      <c r="L3076" s="21">
        <f ca="1">IF(K3076=0,"",COUNTIF($K$2:K3076,"&gt;0"))</f>
        <v>3075</v>
      </c>
      <c r="M3076" s="50" t="str">
        <f t="shared" ca="1" si="187"/>
        <v>Eintrag 3075</v>
      </c>
    </row>
    <row r="3077" spans="1:13" s="18" customFormat="1" ht="14.25" x14ac:dyDescent="0.2">
      <c r="A3077" s="18" t="str">
        <f>IF(gesamt!C3077="",CONCATENATE("Eintrag ",J3077),gesamt!A3077)</f>
        <v>Eintrag 3076</v>
      </c>
      <c r="B3077" s="18">
        <v>100</v>
      </c>
      <c r="C3077" s="19">
        <f>IF(gesamt!C3077="",100,gesamt!D3077)</f>
        <v>100</v>
      </c>
      <c r="D3077" s="20">
        <f>IF(gesamt!C3077="",10,gesamt!G3077)</f>
        <v>10</v>
      </c>
      <c r="E3077" s="20">
        <f>IF(gesamt!C3077="",10,gesamt!H3077)</f>
        <v>10</v>
      </c>
      <c r="F3077" s="20">
        <f>IF(gesamt!C3077="",10,gesamt!I3077)</f>
        <v>10</v>
      </c>
      <c r="G3077" s="20">
        <f>IF(gesamt!C3077="",0,gesamt!J3077)</f>
        <v>0</v>
      </c>
      <c r="H3077" s="20">
        <f>IF(gesamt!C3077="",0,gesamt!K3077)</f>
        <v>0</v>
      </c>
      <c r="I3077" s="19">
        <f t="shared" si="188"/>
        <v>176</v>
      </c>
      <c r="J3077" s="22">
        <f t="shared" si="186"/>
        <v>3076</v>
      </c>
      <c r="K3077" s="21">
        <f t="shared" ca="1" si="183"/>
        <v>1</v>
      </c>
      <c r="L3077" s="21">
        <f ca="1">IF(K3077=0,"",COUNTIF($K$2:K3077,"&gt;0"))</f>
        <v>3076</v>
      </c>
      <c r="M3077" s="50" t="str">
        <f t="shared" ca="1" si="187"/>
        <v>Eintrag 3076</v>
      </c>
    </row>
    <row r="3078" spans="1:13" s="18" customFormat="1" ht="14.25" x14ac:dyDescent="0.2">
      <c r="A3078" s="18" t="str">
        <f>IF(gesamt!C3078="",CONCATENATE("Eintrag ",J3078),gesamt!A3078)</f>
        <v>Eintrag 3077</v>
      </c>
      <c r="B3078" s="18">
        <v>100</v>
      </c>
      <c r="C3078" s="19">
        <f>IF(gesamt!C3078="",100,gesamt!D3078)</f>
        <v>100</v>
      </c>
      <c r="D3078" s="20">
        <f>IF(gesamt!C3078="",10,gesamt!G3078)</f>
        <v>10</v>
      </c>
      <c r="E3078" s="20">
        <f>IF(gesamt!C3078="",10,gesamt!H3078)</f>
        <v>10</v>
      </c>
      <c r="F3078" s="20">
        <f>IF(gesamt!C3078="",10,gesamt!I3078)</f>
        <v>10</v>
      </c>
      <c r="G3078" s="20">
        <f>IF(gesamt!C3078="",0,gesamt!J3078)</f>
        <v>0</v>
      </c>
      <c r="H3078" s="20">
        <f>IF(gesamt!C3078="",0,gesamt!K3078)</f>
        <v>0</v>
      </c>
      <c r="I3078" s="19">
        <f t="shared" si="188"/>
        <v>176</v>
      </c>
      <c r="J3078" s="22">
        <f t="shared" si="186"/>
        <v>3077</v>
      </c>
      <c r="K3078" s="21">
        <f t="shared" ca="1" si="183"/>
        <v>1</v>
      </c>
      <c r="L3078" s="21">
        <f ca="1">IF(K3078=0,"",COUNTIF($K$2:K3078,"&gt;0"))</f>
        <v>3077</v>
      </c>
      <c r="M3078" s="50" t="str">
        <f t="shared" ca="1" si="187"/>
        <v>Eintrag 3077</v>
      </c>
    </row>
    <row r="3079" spans="1:13" s="18" customFormat="1" ht="14.25" x14ac:dyDescent="0.2">
      <c r="A3079" s="18" t="str">
        <f>IF(gesamt!C3079="",CONCATENATE("Eintrag ",J3079),gesamt!A3079)</f>
        <v>Eintrag 3078</v>
      </c>
      <c r="B3079" s="18">
        <v>100</v>
      </c>
      <c r="C3079" s="19">
        <f>IF(gesamt!C3079="",100,gesamt!D3079)</f>
        <v>100</v>
      </c>
      <c r="D3079" s="20">
        <f>IF(gesamt!C3079="",10,gesamt!G3079)</f>
        <v>10</v>
      </c>
      <c r="E3079" s="20">
        <f>IF(gesamt!C3079="",10,gesamt!H3079)</f>
        <v>10</v>
      </c>
      <c r="F3079" s="20">
        <f>IF(gesamt!C3079="",10,gesamt!I3079)</f>
        <v>10</v>
      </c>
      <c r="G3079" s="20">
        <f>IF(gesamt!C3079="",0,gesamt!J3079)</f>
        <v>0</v>
      </c>
      <c r="H3079" s="20">
        <f>IF(gesamt!C3079="",0,gesamt!K3079)</f>
        <v>0</v>
      </c>
      <c r="I3079" s="19">
        <f t="shared" si="188"/>
        <v>176</v>
      </c>
      <c r="J3079" s="22">
        <f t="shared" si="186"/>
        <v>3078</v>
      </c>
      <c r="K3079" s="21">
        <f t="shared" ca="1" si="183"/>
        <v>1</v>
      </c>
      <c r="L3079" s="21">
        <f ca="1">IF(K3079=0,"",COUNTIF($K$2:K3079,"&gt;0"))</f>
        <v>3078</v>
      </c>
      <c r="M3079" s="50" t="str">
        <f t="shared" ca="1" si="187"/>
        <v>Eintrag 3078</v>
      </c>
    </row>
    <row r="3080" spans="1:13" s="18" customFormat="1" ht="14.25" x14ac:dyDescent="0.2">
      <c r="A3080" s="18" t="str">
        <f>IF(gesamt!C3080="",CONCATENATE("Eintrag ",J3080),gesamt!A3080)</f>
        <v>Eintrag 3079</v>
      </c>
      <c r="B3080" s="18">
        <v>100</v>
      </c>
      <c r="C3080" s="19">
        <f>IF(gesamt!C3080="",100,gesamt!D3080)</f>
        <v>100</v>
      </c>
      <c r="D3080" s="20">
        <f>IF(gesamt!C3080="",10,gesamt!G3080)</f>
        <v>10</v>
      </c>
      <c r="E3080" s="20">
        <f>IF(gesamt!C3080="",10,gesamt!H3080)</f>
        <v>10</v>
      </c>
      <c r="F3080" s="20">
        <f>IF(gesamt!C3080="",10,gesamt!I3080)</f>
        <v>10</v>
      </c>
      <c r="G3080" s="20">
        <f>IF(gesamt!C3080="",0,gesamt!J3080)</f>
        <v>0</v>
      </c>
      <c r="H3080" s="20">
        <f>IF(gesamt!C3080="",0,gesamt!K3080)</f>
        <v>0</v>
      </c>
      <c r="I3080" s="19">
        <f t="shared" si="188"/>
        <v>176</v>
      </c>
      <c r="J3080" s="22">
        <f t="shared" si="186"/>
        <v>3079</v>
      </c>
      <c r="K3080" s="21">
        <f t="shared" ca="1" si="183"/>
        <v>1</v>
      </c>
      <c r="L3080" s="21">
        <f ca="1">IF(K3080=0,"",COUNTIF($K$2:K3080,"&gt;0"))</f>
        <v>3079</v>
      </c>
      <c r="M3080" s="50" t="str">
        <f t="shared" ca="1" si="187"/>
        <v>Eintrag 3079</v>
      </c>
    </row>
    <row r="3081" spans="1:13" s="18" customFormat="1" ht="14.25" x14ac:dyDescent="0.2">
      <c r="A3081" s="18" t="str">
        <f>IF(gesamt!C3081="",CONCATENATE("Eintrag ",J3081),gesamt!A3081)</f>
        <v>Eintrag 3080</v>
      </c>
      <c r="B3081" s="18">
        <v>100</v>
      </c>
      <c r="C3081" s="19">
        <f>IF(gesamt!C3081="",100,gesamt!D3081)</f>
        <v>100</v>
      </c>
      <c r="D3081" s="20">
        <f>IF(gesamt!C3081="",10,gesamt!G3081)</f>
        <v>10</v>
      </c>
      <c r="E3081" s="20">
        <f>IF(gesamt!C3081="",10,gesamt!H3081)</f>
        <v>10</v>
      </c>
      <c r="F3081" s="20">
        <f>IF(gesamt!C3081="",10,gesamt!I3081)</f>
        <v>10</v>
      </c>
      <c r="G3081" s="20">
        <f>IF(gesamt!C3081="",0,gesamt!J3081)</f>
        <v>0</v>
      </c>
      <c r="H3081" s="20">
        <f>IF(gesamt!C3081="",0,gesamt!K3081)</f>
        <v>0</v>
      </c>
      <c r="I3081" s="19">
        <f t="shared" si="188"/>
        <v>176</v>
      </c>
      <c r="J3081" s="22">
        <f t="shared" si="186"/>
        <v>3080</v>
      </c>
      <c r="K3081" s="21">
        <f t="shared" ca="1" si="183"/>
        <v>1</v>
      </c>
      <c r="L3081" s="21">
        <f ca="1">IF(K3081=0,"",COUNTIF($K$2:K3081,"&gt;0"))</f>
        <v>3080</v>
      </c>
      <c r="M3081" s="50" t="str">
        <f t="shared" ca="1" si="187"/>
        <v>Eintrag 3080</v>
      </c>
    </row>
    <row r="3082" spans="1:13" s="18" customFormat="1" ht="14.25" x14ac:dyDescent="0.2">
      <c r="A3082" s="18" t="str">
        <f>IF(gesamt!C3082="",CONCATENATE("Eintrag ",J3082),gesamt!A3082)</f>
        <v>Eintrag 3081</v>
      </c>
      <c r="B3082" s="18">
        <v>100</v>
      </c>
      <c r="C3082" s="19">
        <f>IF(gesamt!C3082="",100,gesamt!D3082)</f>
        <v>100</v>
      </c>
      <c r="D3082" s="20">
        <f>IF(gesamt!C3082="",10,gesamt!G3082)</f>
        <v>10</v>
      </c>
      <c r="E3082" s="20">
        <f>IF(gesamt!C3082="",10,gesamt!H3082)</f>
        <v>10</v>
      </c>
      <c r="F3082" s="20">
        <f>IF(gesamt!C3082="",10,gesamt!I3082)</f>
        <v>10</v>
      </c>
      <c r="G3082" s="20">
        <f>IF(gesamt!C3082="",0,gesamt!J3082)</f>
        <v>0</v>
      </c>
      <c r="H3082" s="20">
        <f>IF(gesamt!C3082="",0,gesamt!K3082)</f>
        <v>0</v>
      </c>
      <c r="I3082" s="19">
        <f t="shared" si="188"/>
        <v>176</v>
      </c>
      <c r="J3082" s="22">
        <f t="shared" si="186"/>
        <v>3081</v>
      </c>
      <c r="K3082" s="21">
        <f t="shared" ca="1" si="183"/>
        <v>1</v>
      </c>
      <c r="L3082" s="21">
        <f ca="1">IF(K3082=0,"",COUNTIF($K$2:K3082,"&gt;0"))</f>
        <v>3081</v>
      </c>
      <c r="M3082" s="50" t="str">
        <f t="shared" ca="1" si="187"/>
        <v>Eintrag 3081</v>
      </c>
    </row>
    <row r="3083" spans="1:13" s="18" customFormat="1" ht="14.25" x14ac:dyDescent="0.2">
      <c r="A3083" s="18" t="str">
        <f>IF(gesamt!C3083="",CONCATENATE("Eintrag ",J3083),gesamt!A3083)</f>
        <v>Eintrag 3082</v>
      </c>
      <c r="B3083" s="18">
        <v>100</v>
      </c>
      <c r="C3083" s="19">
        <f>IF(gesamt!C3083="",100,gesamt!D3083)</f>
        <v>100</v>
      </c>
      <c r="D3083" s="20">
        <f>IF(gesamt!C3083="",10,gesamt!G3083)</f>
        <v>10</v>
      </c>
      <c r="E3083" s="20">
        <f>IF(gesamt!C3083="",10,gesamt!H3083)</f>
        <v>10</v>
      </c>
      <c r="F3083" s="20">
        <f>IF(gesamt!C3083="",10,gesamt!I3083)</f>
        <v>10</v>
      </c>
      <c r="G3083" s="20">
        <f>IF(gesamt!C3083="",0,gesamt!J3083)</f>
        <v>0</v>
      </c>
      <c r="H3083" s="20">
        <f>IF(gesamt!C3083="",0,gesamt!K3083)</f>
        <v>0</v>
      </c>
      <c r="I3083" s="19">
        <f t="shared" si="188"/>
        <v>176</v>
      </c>
      <c r="J3083" s="22">
        <f t="shared" si="186"/>
        <v>3082</v>
      </c>
      <c r="K3083" s="21">
        <f t="shared" ca="1" si="183"/>
        <v>1</v>
      </c>
      <c r="L3083" s="21">
        <f ca="1">IF(K3083=0,"",COUNTIF($K$2:K3083,"&gt;0"))</f>
        <v>3082</v>
      </c>
      <c r="M3083" s="50" t="str">
        <f t="shared" ca="1" si="187"/>
        <v>Eintrag 3082</v>
      </c>
    </row>
    <row r="3084" spans="1:13" s="18" customFormat="1" ht="14.25" x14ac:dyDescent="0.2">
      <c r="A3084" s="18" t="str">
        <f>IF(gesamt!C3084="",CONCATENATE("Eintrag ",J3084),gesamt!A3084)</f>
        <v>Eintrag 3083</v>
      </c>
      <c r="B3084" s="18">
        <v>100</v>
      </c>
      <c r="C3084" s="19">
        <f>IF(gesamt!C3084="",100,gesamt!D3084)</f>
        <v>100</v>
      </c>
      <c r="D3084" s="20">
        <f>IF(gesamt!C3084="",10,gesamt!G3084)</f>
        <v>10</v>
      </c>
      <c r="E3084" s="20">
        <f>IF(gesamt!C3084="",10,gesamt!H3084)</f>
        <v>10</v>
      </c>
      <c r="F3084" s="20">
        <f>IF(gesamt!C3084="",10,gesamt!I3084)</f>
        <v>10</v>
      </c>
      <c r="G3084" s="20">
        <f>IF(gesamt!C3084="",0,gesamt!J3084)</f>
        <v>0</v>
      </c>
      <c r="H3084" s="20">
        <f>IF(gesamt!C3084="",0,gesamt!K3084)</f>
        <v>0</v>
      </c>
      <c r="I3084" s="19">
        <f t="shared" si="188"/>
        <v>176</v>
      </c>
      <c r="J3084" s="22">
        <f t="shared" si="186"/>
        <v>3083</v>
      </c>
      <c r="K3084" s="21">
        <f t="shared" ca="1" si="183"/>
        <v>1</v>
      </c>
      <c r="L3084" s="21">
        <f ca="1">IF(K3084=0,"",COUNTIF($K$2:K3084,"&gt;0"))</f>
        <v>3083</v>
      </c>
      <c r="M3084" s="50" t="str">
        <f t="shared" ca="1" si="187"/>
        <v>Eintrag 3083</v>
      </c>
    </row>
    <row r="3085" spans="1:13" s="18" customFormat="1" ht="14.25" x14ac:dyDescent="0.2">
      <c r="A3085" s="18" t="str">
        <f>IF(gesamt!C3085="",CONCATENATE("Eintrag ",J3085),gesamt!A3085)</f>
        <v>Eintrag 3084</v>
      </c>
      <c r="B3085" s="18">
        <v>100</v>
      </c>
      <c r="C3085" s="19">
        <f>IF(gesamt!C3085="",100,gesamt!D3085)</f>
        <v>100</v>
      </c>
      <c r="D3085" s="20">
        <f>IF(gesamt!C3085="",10,gesamt!G3085)</f>
        <v>10</v>
      </c>
      <c r="E3085" s="20">
        <f>IF(gesamt!C3085="",10,gesamt!H3085)</f>
        <v>10</v>
      </c>
      <c r="F3085" s="20">
        <f>IF(gesamt!C3085="",10,gesamt!I3085)</f>
        <v>10</v>
      </c>
      <c r="G3085" s="20">
        <f>IF(gesamt!C3085="",0,gesamt!J3085)</f>
        <v>0</v>
      </c>
      <c r="H3085" s="20">
        <f>IF(gesamt!C3085="",0,gesamt!K3085)</f>
        <v>0</v>
      </c>
      <c r="I3085" s="19">
        <f t="shared" si="188"/>
        <v>176</v>
      </c>
      <c r="J3085" s="22">
        <f t="shared" si="186"/>
        <v>3084</v>
      </c>
      <c r="K3085" s="21">
        <f t="shared" ca="1" si="183"/>
        <v>1</v>
      </c>
      <c r="L3085" s="21">
        <f ca="1">IF(K3085=0,"",COUNTIF($K$2:K3085,"&gt;0"))</f>
        <v>3084</v>
      </c>
      <c r="M3085" s="50" t="str">
        <f t="shared" ca="1" si="187"/>
        <v>Eintrag 3084</v>
      </c>
    </row>
    <row r="3086" spans="1:13" s="18" customFormat="1" ht="14.25" x14ac:dyDescent="0.2">
      <c r="A3086" s="18" t="str">
        <f>IF(gesamt!C3086="",CONCATENATE("Eintrag ",J3086),gesamt!A3086)</f>
        <v>Eintrag 3085</v>
      </c>
      <c r="B3086" s="18">
        <v>100</v>
      </c>
      <c r="C3086" s="19">
        <f>IF(gesamt!C3086="",100,gesamt!D3086)</f>
        <v>100</v>
      </c>
      <c r="D3086" s="20">
        <f>IF(gesamt!C3086="",10,gesamt!G3086)</f>
        <v>10</v>
      </c>
      <c r="E3086" s="20">
        <f>IF(gesamt!C3086="",10,gesamt!H3086)</f>
        <v>10</v>
      </c>
      <c r="F3086" s="20">
        <f>IF(gesamt!C3086="",10,gesamt!I3086)</f>
        <v>10</v>
      </c>
      <c r="G3086" s="20">
        <f>IF(gesamt!C3086="",0,gesamt!J3086)</f>
        <v>0</v>
      </c>
      <c r="H3086" s="20">
        <f>IF(gesamt!C3086="",0,gesamt!K3086)</f>
        <v>0</v>
      </c>
      <c r="I3086" s="19">
        <f t="shared" si="188"/>
        <v>176</v>
      </c>
      <c r="J3086" s="22">
        <f t="shared" si="186"/>
        <v>3085</v>
      </c>
      <c r="K3086" s="21">
        <f t="shared" ca="1" si="183"/>
        <v>1</v>
      </c>
      <c r="L3086" s="21">
        <f ca="1">IF(K3086=0,"",COUNTIF($K$2:K3086,"&gt;0"))</f>
        <v>3085</v>
      </c>
      <c r="M3086" s="50" t="str">
        <f t="shared" ca="1" si="187"/>
        <v>Eintrag 3085</v>
      </c>
    </row>
    <row r="3087" spans="1:13" s="18" customFormat="1" ht="14.25" x14ac:dyDescent="0.2">
      <c r="A3087" s="18" t="str">
        <f>IF(gesamt!C3087="",CONCATENATE("Eintrag ",J3087),gesamt!A3087)</f>
        <v>Eintrag 3086</v>
      </c>
      <c r="B3087" s="18">
        <v>100</v>
      </c>
      <c r="C3087" s="19">
        <f>IF(gesamt!C3087="",100,gesamt!D3087)</f>
        <v>100</v>
      </c>
      <c r="D3087" s="20">
        <f>IF(gesamt!C3087="",10,gesamt!G3087)</f>
        <v>10</v>
      </c>
      <c r="E3087" s="20">
        <f>IF(gesamt!C3087="",10,gesamt!H3087)</f>
        <v>10</v>
      </c>
      <c r="F3087" s="20">
        <f>IF(gesamt!C3087="",10,gesamt!I3087)</f>
        <v>10</v>
      </c>
      <c r="G3087" s="20">
        <f>IF(gesamt!C3087="",0,gesamt!J3087)</f>
        <v>0</v>
      </c>
      <c r="H3087" s="20">
        <f>IF(gesamt!C3087="",0,gesamt!K3087)</f>
        <v>0</v>
      </c>
      <c r="I3087" s="19">
        <f t="shared" si="188"/>
        <v>176</v>
      </c>
      <c r="J3087" s="22">
        <f t="shared" si="186"/>
        <v>3086</v>
      </c>
      <c r="K3087" s="21">
        <f t="shared" ca="1" si="183"/>
        <v>1</v>
      </c>
      <c r="L3087" s="21">
        <f ca="1">IF(K3087=0,"",COUNTIF($K$2:K3087,"&gt;0"))</f>
        <v>3086</v>
      </c>
      <c r="M3087" s="50" t="str">
        <f t="shared" ca="1" si="187"/>
        <v>Eintrag 3086</v>
      </c>
    </row>
    <row r="3088" spans="1:13" s="18" customFormat="1" ht="14.25" x14ac:dyDescent="0.2">
      <c r="A3088" s="18" t="str">
        <f>IF(gesamt!C3088="",CONCATENATE("Eintrag ",J3088),gesamt!A3088)</f>
        <v>Eintrag 3087</v>
      </c>
      <c r="B3088" s="18">
        <v>100</v>
      </c>
      <c r="C3088" s="19">
        <f>IF(gesamt!C3088="",100,gesamt!D3088)</f>
        <v>100</v>
      </c>
      <c r="D3088" s="20">
        <f>IF(gesamt!C3088="",10,gesamt!G3088)</f>
        <v>10</v>
      </c>
      <c r="E3088" s="20">
        <f>IF(gesamt!C3088="",10,gesamt!H3088)</f>
        <v>10</v>
      </c>
      <c r="F3088" s="20">
        <f>IF(gesamt!C3088="",10,gesamt!I3088)</f>
        <v>10</v>
      </c>
      <c r="G3088" s="20">
        <f>IF(gesamt!C3088="",0,gesamt!J3088)</f>
        <v>0</v>
      </c>
      <c r="H3088" s="20">
        <f>IF(gesamt!C3088="",0,gesamt!K3088)</f>
        <v>0</v>
      </c>
      <c r="I3088" s="19">
        <f t="shared" si="188"/>
        <v>176</v>
      </c>
      <c r="J3088" s="22">
        <f t="shared" si="186"/>
        <v>3087</v>
      </c>
      <c r="K3088" s="21">
        <f t="shared" ca="1" si="183"/>
        <v>1</v>
      </c>
      <c r="L3088" s="21">
        <f ca="1">IF(K3088=0,"",COUNTIF($K$2:K3088,"&gt;0"))</f>
        <v>3087</v>
      </c>
      <c r="M3088" s="50" t="str">
        <f t="shared" ca="1" si="187"/>
        <v>Eintrag 3087</v>
      </c>
    </row>
    <row r="3089" spans="1:13" s="18" customFormat="1" ht="14.25" x14ac:dyDescent="0.2">
      <c r="A3089" s="18" t="str">
        <f>IF(gesamt!C3089="",CONCATENATE("Eintrag ",J3089),gesamt!A3089)</f>
        <v>Eintrag 3088</v>
      </c>
      <c r="B3089" s="18">
        <v>100</v>
      </c>
      <c r="C3089" s="19">
        <f>IF(gesamt!C3089="",100,gesamt!D3089)</f>
        <v>100</v>
      </c>
      <c r="D3089" s="20">
        <f>IF(gesamt!C3089="",10,gesamt!G3089)</f>
        <v>10</v>
      </c>
      <c r="E3089" s="20">
        <f>IF(gesamt!C3089="",10,gesamt!H3089)</f>
        <v>10</v>
      </c>
      <c r="F3089" s="20">
        <f>IF(gesamt!C3089="",10,gesamt!I3089)</f>
        <v>10</v>
      </c>
      <c r="G3089" s="20">
        <f>IF(gesamt!C3089="",0,gesamt!J3089)</f>
        <v>0</v>
      </c>
      <c r="H3089" s="20">
        <f>IF(gesamt!C3089="",0,gesamt!K3089)</f>
        <v>0</v>
      </c>
      <c r="I3089" s="19">
        <f t="shared" si="188"/>
        <v>176</v>
      </c>
      <c r="J3089" s="22">
        <f t="shared" si="186"/>
        <v>3088</v>
      </c>
      <c r="K3089" s="21">
        <f t="shared" ca="1" si="183"/>
        <v>1</v>
      </c>
      <c r="L3089" s="21">
        <f ca="1">IF(K3089=0,"",COUNTIF($K$2:K3089,"&gt;0"))</f>
        <v>3088</v>
      </c>
      <c r="M3089" s="50" t="str">
        <f t="shared" ca="1" si="187"/>
        <v>Eintrag 3088</v>
      </c>
    </row>
    <row r="3090" spans="1:13" s="18" customFormat="1" ht="14.25" x14ac:dyDescent="0.2">
      <c r="A3090" s="18" t="str">
        <f>IF(gesamt!C3090="",CONCATENATE("Eintrag ",J3090),gesamt!A3090)</f>
        <v>Eintrag 3089</v>
      </c>
      <c r="B3090" s="18">
        <v>100</v>
      </c>
      <c r="C3090" s="19">
        <f>IF(gesamt!C3090="",100,gesamt!D3090)</f>
        <v>100</v>
      </c>
      <c r="D3090" s="20">
        <f>IF(gesamt!C3090="",10,gesamt!G3090)</f>
        <v>10</v>
      </c>
      <c r="E3090" s="20">
        <f>IF(gesamt!C3090="",10,gesamt!H3090)</f>
        <v>10</v>
      </c>
      <c r="F3090" s="20">
        <f>IF(gesamt!C3090="",10,gesamt!I3090)</f>
        <v>10</v>
      </c>
      <c r="G3090" s="20">
        <f>IF(gesamt!C3090="",0,gesamt!J3090)</f>
        <v>0</v>
      </c>
      <c r="H3090" s="20">
        <f>IF(gesamt!C3090="",0,gesamt!K3090)</f>
        <v>0</v>
      </c>
      <c r="I3090" s="19">
        <f t="shared" si="188"/>
        <v>176</v>
      </c>
      <c r="J3090" s="22">
        <f t="shared" si="186"/>
        <v>3089</v>
      </c>
      <c r="K3090" s="21">
        <f t="shared" ca="1" si="183"/>
        <v>1</v>
      </c>
      <c r="L3090" s="21">
        <f ca="1">IF(K3090=0,"",COUNTIF($K$2:K3090,"&gt;0"))</f>
        <v>3089</v>
      </c>
      <c r="M3090" s="50" t="str">
        <f t="shared" ca="1" si="187"/>
        <v>Eintrag 3089</v>
      </c>
    </row>
    <row r="3091" spans="1:13" s="18" customFormat="1" ht="14.25" x14ac:dyDescent="0.2">
      <c r="A3091" s="18" t="str">
        <f>IF(gesamt!C3091="",CONCATENATE("Eintrag ",J3091),gesamt!A3091)</f>
        <v>Eintrag 3090</v>
      </c>
      <c r="B3091" s="18">
        <v>100</v>
      </c>
      <c r="C3091" s="19">
        <f>IF(gesamt!C3091="",100,gesamt!D3091)</f>
        <v>100</v>
      </c>
      <c r="D3091" s="20">
        <f>IF(gesamt!C3091="",10,gesamt!G3091)</f>
        <v>10</v>
      </c>
      <c r="E3091" s="20">
        <f>IF(gesamt!C3091="",10,gesamt!H3091)</f>
        <v>10</v>
      </c>
      <c r="F3091" s="20">
        <f>IF(gesamt!C3091="",10,gesamt!I3091)</f>
        <v>10</v>
      </c>
      <c r="G3091" s="20">
        <f>IF(gesamt!C3091="",0,gesamt!J3091)</f>
        <v>0</v>
      </c>
      <c r="H3091" s="20">
        <f>IF(gesamt!C3091="",0,gesamt!K3091)</f>
        <v>0</v>
      </c>
      <c r="I3091" s="19">
        <f t="shared" si="188"/>
        <v>176</v>
      </c>
      <c r="J3091" s="22">
        <f t="shared" si="186"/>
        <v>3090</v>
      </c>
      <c r="K3091" s="21">
        <f t="shared" ca="1" si="183"/>
        <v>1</v>
      </c>
      <c r="L3091" s="21">
        <f ca="1">IF(K3091=0,"",COUNTIF($K$2:K3091,"&gt;0"))</f>
        <v>3090</v>
      </c>
      <c r="M3091" s="50" t="str">
        <f t="shared" ca="1" si="187"/>
        <v>Eintrag 3090</v>
      </c>
    </row>
    <row r="3092" spans="1:13" s="18" customFormat="1" ht="14.25" x14ac:dyDescent="0.2">
      <c r="A3092" s="18" t="str">
        <f>IF(gesamt!C3092="",CONCATENATE("Eintrag ",J3092),gesamt!A3092)</f>
        <v>Eintrag 3091</v>
      </c>
      <c r="B3092" s="18">
        <v>100</v>
      </c>
      <c r="C3092" s="19">
        <f>IF(gesamt!C3092="",100,gesamt!D3092)</f>
        <v>100</v>
      </c>
      <c r="D3092" s="20">
        <f>IF(gesamt!C3092="",10,gesamt!G3092)</f>
        <v>10</v>
      </c>
      <c r="E3092" s="20">
        <f>IF(gesamt!C3092="",10,gesamt!H3092)</f>
        <v>10</v>
      </c>
      <c r="F3092" s="20">
        <f>IF(gesamt!C3092="",10,gesamt!I3092)</f>
        <v>10</v>
      </c>
      <c r="G3092" s="20">
        <f>IF(gesamt!C3092="",0,gesamt!J3092)</f>
        <v>0</v>
      </c>
      <c r="H3092" s="20">
        <f>IF(gesamt!C3092="",0,gesamt!K3092)</f>
        <v>0</v>
      </c>
      <c r="I3092" s="19">
        <f t="shared" si="188"/>
        <v>176</v>
      </c>
      <c r="J3092" s="22">
        <f t="shared" si="186"/>
        <v>3091</v>
      </c>
      <c r="K3092" s="21">
        <f t="shared" ca="1" si="183"/>
        <v>1</v>
      </c>
      <c r="L3092" s="21">
        <f ca="1">IF(K3092=0,"",COUNTIF($K$2:K3092,"&gt;0"))</f>
        <v>3091</v>
      </c>
      <c r="M3092" s="50" t="str">
        <f t="shared" ca="1" si="187"/>
        <v>Eintrag 3091</v>
      </c>
    </row>
    <row r="3093" spans="1:13" s="18" customFormat="1" ht="14.25" x14ac:dyDescent="0.2">
      <c r="A3093" s="18" t="str">
        <f>IF(gesamt!C3093="",CONCATENATE("Eintrag ",J3093),gesamt!A3093)</f>
        <v>Eintrag 3092</v>
      </c>
      <c r="B3093" s="18">
        <v>100</v>
      </c>
      <c r="C3093" s="19">
        <f>IF(gesamt!C3093="",100,gesamt!D3093)</f>
        <v>100</v>
      </c>
      <c r="D3093" s="20">
        <f>IF(gesamt!C3093="",10,gesamt!G3093)</f>
        <v>10</v>
      </c>
      <c r="E3093" s="20">
        <f>IF(gesamt!C3093="",10,gesamt!H3093)</f>
        <v>10</v>
      </c>
      <c r="F3093" s="20">
        <f>IF(gesamt!C3093="",10,gesamt!I3093)</f>
        <v>10</v>
      </c>
      <c r="G3093" s="20">
        <f>IF(gesamt!C3093="",0,gesamt!J3093)</f>
        <v>0</v>
      </c>
      <c r="H3093" s="20">
        <f>IF(gesamt!C3093="",0,gesamt!K3093)</f>
        <v>0</v>
      </c>
      <c r="I3093" s="19">
        <f t="shared" si="188"/>
        <v>176</v>
      </c>
      <c r="J3093" s="22">
        <f t="shared" si="186"/>
        <v>3092</v>
      </c>
      <c r="K3093" s="21">
        <f t="shared" ca="1" si="183"/>
        <v>1</v>
      </c>
      <c r="L3093" s="21">
        <f ca="1">IF(K3093=0,"",COUNTIF($K$2:K3093,"&gt;0"))</f>
        <v>3092</v>
      </c>
      <c r="M3093" s="50" t="str">
        <f t="shared" ca="1" si="187"/>
        <v>Eintrag 3092</v>
      </c>
    </row>
    <row r="3094" spans="1:13" s="18" customFormat="1" ht="14.25" x14ac:dyDescent="0.2">
      <c r="A3094" s="18" t="str">
        <f>IF(gesamt!C3094="",CONCATENATE("Eintrag ",J3094),gesamt!A3094)</f>
        <v>Eintrag 3093</v>
      </c>
      <c r="B3094" s="18">
        <v>100</v>
      </c>
      <c r="C3094" s="19">
        <f>IF(gesamt!C3094="",100,gesamt!D3094)</f>
        <v>100</v>
      </c>
      <c r="D3094" s="20">
        <f>IF(gesamt!C3094="",10,gesamt!G3094)</f>
        <v>10</v>
      </c>
      <c r="E3094" s="20">
        <f>IF(gesamt!C3094="",10,gesamt!H3094)</f>
        <v>10</v>
      </c>
      <c r="F3094" s="20">
        <f>IF(gesamt!C3094="",10,gesamt!I3094)</f>
        <v>10</v>
      </c>
      <c r="G3094" s="20">
        <f>IF(gesamt!C3094="",0,gesamt!J3094)</f>
        <v>0</v>
      </c>
      <c r="H3094" s="20">
        <f>IF(gesamt!C3094="",0,gesamt!K3094)</f>
        <v>0</v>
      </c>
      <c r="I3094" s="19">
        <f t="shared" si="188"/>
        <v>176</v>
      </c>
      <c r="J3094" s="22">
        <f t="shared" si="186"/>
        <v>3093</v>
      </c>
      <c r="K3094" s="21">
        <f t="shared" ca="1" si="183"/>
        <v>1</v>
      </c>
      <c r="L3094" s="21">
        <f ca="1">IF(K3094=0,"",COUNTIF($K$2:K3094,"&gt;0"))</f>
        <v>3093</v>
      </c>
      <c r="M3094" s="50" t="str">
        <f t="shared" ca="1" si="187"/>
        <v>Eintrag 3093</v>
      </c>
    </row>
    <row r="3095" spans="1:13" s="18" customFormat="1" ht="14.25" x14ac:dyDescent="0.2">
      <c r="A3095" s="18" t="str">
        <f>IF(gesamt!C3095="",CONCATENATE("Eintrag ",J3095),gesamt!A3095)</f>
        <v>Eintrag 3094</v>
      </c>
      <c r="B3095" s="18">
        <v>100</v>
      </c>
      <c r="C3095" s="19">
        <f>IF(gesamt!C3095="",100,gesamt!D3095)</f>
        <v>100</v>
      </c>
      <c r="D3095" s="20">
        <f>IF(gesamt!C3095="",10,gesamt!G3095)</f>
        <v>10</v>
      </c>
      <c r="E3095" s="20">
        <f>IF(gesamt!C3095="",10,gesamt!H3095)</f>
        <v>10</v>
      </c>
      <c r="F3095" s="20">
        <f>IF(gesamt!C3095="",10,gesamt!I3095)</f>
        <v>10</v>
      </c>
      <c r="G3095" s="20">
        <f>IF(gesamt!C3095="",0,gesamt!J3095)</f>
        <v>0</v>
      </c>
      <c r="H3095" s="20">
        <f>IF(gesamt!C3095="",0,gesamt!K3095)</f>
        <v>0</v>
      </c>
      <c r="I3095" s="19">
        <f t="shared" si="188"/>
        <v>176</v>
      </c>
      <c r="J3095" s="22">
        <f t="shared" si="186"/>
        <v>3094</v>
      </c>
      <c r="K3095" s="21">
        <f t="shared" ca="1" si="183"/>
        <v>1</v>
      </c>
      <c r="L3095" s="21">
        <f ca="1">IF(K3095=0,"",COUNTIF($K$2:K3095,"&gt;0"))</f>
        <v>3094</v>
      </c>
      <c r="M3095" s="50" t="str">
        <f t="shared" ca="1" si="187"/>
        <v>Eintrag 3094</v>
      </c>
    </row>
    <row r="3096" spans="1:13" s="18" customFormat="1" ht="14.25" x14ac:dyDescent="0.2">
      <c r="A3096" s="18" t="str">
        <f>IF(gesamt!C3096="",CONCATENATE("Eintrag ",J3096),gesamt!A3096)</f>
        <v>Eintrag 3095</v>
      </c>
      <c r="B3096" s="18">
        <v>100</v>
      </c>
      <c r="C3096" s="19">
        <f>IF(gesamt!C3096="",100,gesamt!D3096)</f>
        <v>100</v>
      </c>
      <c r="D3096" s="20">
        <f>IF(gesamt!C3096="",10,gesamt!G3096)</f>
        <v>10</v>
      </c>
      <c r="E3096" s="20">
        <f>IF(gesamt!C3096="",10,gesamt!H3096)</f>
        <v>10</v>
      </c>
      <c r="F3096" s="20">
        <f>IF(gesamt!C3096="",10,gesamt!I3096)</f>
        <v>10</v>
      </c>
      <c r="G3096" s="20">
        <f>IF(gesamt!C3096="",0,gesamt!J3096)</f>
        <v>0</v>
      </c>
      <c r="H3096" s="20">
        <f>IF(gesamt!C3096="",0,gesamt!K3096)</f>
        <v>0</v>
      </c>
      <c r="I3096" s="19">
        <f t="shared" si="188"/>
        <v>176</v>
      </c>
      <c r="J3096" s="22">
        <f t="shared" si="186"/>
        <v>3095</v>
      </c>
      <c r="K3096" s="21">
        <f t="shared" ca="1" si="183"/>
        <v>1</v>
      </c>
      <c r="L3096" s="21">
        <f ca="1">IF(K3096=0,"",COUNTIF($K$2:K3096,"&gt;0"))</f>
        <v>3095</v>
      </c>
      <c r="M3096" s="50" t="str">
        <f t="shared" ca="1" si="187"/>
        <v>Eintrag 3095</v>
      </c>
    </row>
    <row r="3097" spans="1:13" s="18" customFormat="1" ht="14.25" x14ac:dyDescent="0.2">
      <c r="A3097" s="18" t="str">
        <f>IF(gesamt!C3097="",CONCATENATE("Eintrag ",J3097),gesamt!A3097)</f>
        <v>Eintrag 3096</v>
      </c>
      <c r="B3097" s="18">
        <v>100</v>
      </c>
      <c r="C3097" s="19">
        <f>IF(gesamt!C3097="",100,gesamt!D3097)</f>
        <v>100</v>
      </c>
      <c r="D3097" s="20">
        <f>IF(gesamt!C3097="",10,gesamt!G3097)</f>
        <v>10</v>
      </c>
      <c r="E3097" s="20">
        <f>IF(gesamt!C3097="",10,gesamt!H3097)</f>
        <v>10</v>
      </c>
      <c r="F3097" s="20">
        <f>IF(gesamt!C3097="",10,gesamt!I3097)</f>
        <v>10</v>
      </c>
      <c r="G3097" s="20">
        <f>IF(gesamt!C3097="",0,gesamt!J3097)</f>
        <v>0</v>
      </c>
      <c r="H3097" s="20">
        <f>IF(gesamt!C3097="",0,gesamt!K3097)</f>
        <v>0</v>
      </c>
      <c r="I3097" s="19">
        <f t="shared" si="188"/>
        <v>176</v>
      </c>
      <c r="J3097" s="22">
        <f t="shared" si="186"/>
        <v>3096</v>
      </c>
      <c r="K3097" s="21">
        <f t="shared" ca="1" si="183"/>
        <v>1</v>
      </c>
      <c r="L3097" s="21">
        <f ca="1">IF(K3097=0,"",COUNTIF($K$2:K3097,"&gt;0"))</f>
        <v>3096</v>
      </c>
      <c r="M3097" s="50" t="str">
        <f t="shared" ca="1" si="187"/>
        <v>Eintrag 3096</v>
      </c>
    </row>
    <row r="3098" spans="1:13" s="18" customFormat="1" ht="14.25" x14ac:dyDescent="0.2">
      <c r="A3098" s="18" t="str">
        <f>IF(gesamt!C3098="",CONCATENATE("Eintrag ",J3098),gesamt!A3098)</f>
        <v>Eintrag 3097</v>
      </c>
      <c r="B3098" s="18">
        <v>100</v>
      </c>
      <c r="C3098" s="19">
        <f>IF(gesamt!C3098="",100,gesamt!D3098)</f>
        <v>100</v>
      </c>
      <c r="D3098" s="20">
        <f>IF(gesamt!C3098="",10,gesamt!G3098)</f>
        <v>10</v>
      </c>
      <c r="E3098" s="20">
        <f>IF(gesamt!C3098="",10,gesamt!H3098)</f>
        <v>10</v>
      </c>
      <c r="F3098" s="20">
        <f>IF(gesamt!C3098="",10,gesamt!I3098)</f>
        <v>10</v>
      </c>
      <c r="G3098" s="20">
        <f>IF(gesamt!C3098="",0,gesamt!J3098)</f>
        <v>0</v>
      </c>
      <c r="H3098" s="20">
        <f>IF(gesamt!C3098="",0,gesamt!K3098)</f>
        <v>0</v>
      </c>
      <c r="I3098" s="19">
        <f t="shared" si="188"/>
        <v>176</v>
      </c>
      <c r="J3098" s="22">
        <f t="shared" si="186"/>
        <v>3097</v>
      </c>
      <c r="K3098" s="21">
        <f t="shared" ca="1" si="183"/>
        <v>1</v>
      </c>
      <c r="L3098" s="21">
        <f ca="1">IF(K3098=0,"",COUNTIF($K$2:K3098,"&gt;0"))</f>
        <v>3097</v>
      </c>
      <c r="M3098" s="50" t="str">
        <f t="shared" ca="1" si="187"/>
        <v>Eintrag 3097</v>
      </c>
    </row>
    <row r="3099" spans="1:13" s="18" customFormat="1" ht="14.25" x14ac:dyDescent="0.2">
      <c r="A3099" s="18" t="str">
        <f>IF(gesamt!C3099="",CONCATENATE("Eintrag ",J3099),gesamt!A3099)</f>
        <v>Eintrag 3098</v>
      </c>
      <c r="B3099" s="18">
        <v>100</v>
      </c>
      <c r="C3099" s="19">
        <f>IF(gesamt!C3099="",100,gesamt!D3099)</f>
        <v>100</v>
      </c>
      <c r="D3099" s="20">
        <f>IF(gesamt!C3099="",10,gesamt!G3099)</f>
        <v>10</v>
      </c>
      <c r="E3099" s="20">
        <f>IF(gesamt!C3099="",10,gesamt!H3099)</f>
        <v>10</v>
      </c>
      <c r="F3099" s="20">
        <f>IF(gesamt!C3099="",10,gesamt!I3099)</f>
        <v>10</v>
      </c>
      <c r="G3099" s="20">
        <f>IF(gesamt!C3099="",0,gesamt!J3099)</f>
        <v>0</v>
      </c>
      <c r="H3099" s="20">
        <f>IF(gesamt!C3099="",0,gesamt!K3099)</f>
        <v>0</v>
      </c>
      <c r="I3099" s="19">
        <f t="shared" si="188"/>
        <v>176</v>
      </c>
      <c r="J3099" s="22">
        <f t="shared" si="186"/>
        <v>3098</v>
      </c>
      <c r="K3099" s="21">
        <f t="shared" ca="1" si="183"/>
        <v>1</v>
      </c>
      <c r="L3099" s="21">
        <f ca="1">IF(K3099=0,"",COUNTIF($K$2:K3099,"&gt;0"))</f>
        <v>3098</v>
      </c>
      <c r="M3099" s="50" t="str">
        <f t="shared" ca="1" si="187"/>
        <v>Eintrag 3098</v>
      </c>
    </row>
    <row r="3100" spans="1:13" s="18" customFormat="1" ht="14.25" x14ac:dyDescent="0.2">
      <c r="A3100" s="18" t="str">
        <f>IF(gesamt!C3100="",CONCATENATE("Eintrag ",J3100),gesamt!A3100)</f>
        <v>Eintrag 3099</v>
      </c>
      <c r="B3100" s="18">
        <v>100</v>
      </c>
      <c r="C3100" s="19">
        <f>IF(gesamt!C3100="",100,gesamt!D3100)</f>
        <v>100</v>
      </c>
      <c r="D3100" s="20">
        <f>IF(gesamt!C3100="",10,gesamt!G3100)</f>
        <v>10</v>
      </c>
      <c r="E3100" s="20">
        <f>IF(gesamt!C3100="",10,gesamt!H3100)</f>
        <v>10</v>
      </c>
      <c r="F3100" s="20">
        <f>IF(gesamt!C3100="",10,gesamt!I3100)</f>
        <v>10</v>
      </c>
      <c r="G3100" s="20">
        <f>IF(gesamt!C3100="",0,gesamt!J3100)</f>
        <v>0</v>
      </c>
      <c r="H3100" s="20">
        <f>IF(gesamt!C3100="",0,gesamt!K3100)</f>
        <v>0</v>
      </c>
      <c r="I3100" s="19">
        <f t="shared" si="188"/>
        <v>176</v>
      </c>
      <c r="J3100" s="22">
        <f t="shared" si="186"/>
        <v>3099</v>
      </c>
      <c r="K3100" s="21">
        <f t="shared" ca="1" si="183"/>
        <v>1</v>
      </c>
      <c r="L3100" s="21">
        <f ca="1">IF(K3100=0,"",COUNTIF($K$2:K3100,"&gt;0"))</f>
        <v>3099</v>
      </c>
      <c r="M3100" s="50" t="str">
        <f t="shared" ca="1" si="187"/>
        <v>Eintrag 3099</v>
      </c>
    </row>
    <row r="3101" spans="1:13" s="18" customFormat="1" ht="14.25" x14ac:dyDescent="0.2">
      <c r="A3101" s="18" t="str">
        <f>IF(gesamt!C3101="",CONCATENATE("Eintrag ",J3101),gesamt!A3101)</f>
        <v>Eintrag 3100</v>
      </c>
      <c r="B3101" s="18">
        <v>100</v>
      </c>
      <c r="C3101" s="19">
        <f>IF(gesamt!C3101="",100,gesamt!D3101)</f>
        <v>100</v>
      </c>
      <c r="D3101" s="20">
        <f>IF(gesamt!C3101="",10,gesamt!G3101)</f>
        <v>10</v>
      </c>
      <c r="E3101" s="20">
        <f>IF(gesamt!C3101="",10,gesamt!H3101)</f>
        <v>10</v>
      </c>
      <c r="F3101" s="20">
        <f>IF(gesamt!C3101="",10,gesamt!I3101)</f>
        <v>10</v>
      </c>
      <c r="G3101" s="20">
        <f>IF(gesamt!C3101="",0,gesamt!J3101)</f>
        <v>0</v>
      </c>
      <c r="H3101" s="20">
        <f>IF(gesamt!C3101="",0,gesamt!K3101)</f>
        <v>0</v>
      </c>
      <c r="I3101" s="19">
        <f t="shared" si="188"/>
        <v>176</v>
      </c>
      <c r="J3101" s="22">
        <f t="shared" si="186"/>
        <v>3100</v>
      </c>
      <c r="K3101" s="21">
        <f t="shared" ca="1" si="183"/>
        <v>1</v>
      </c>
      <c r="L3101" s="21">
        <f ca="1">IF(K3101=0,"",COUNTIF($K$2:K3101,"&gt;0"))</f>
        <v>3100</v>
      </c>
      <c r="M3101" s="50" t="str">
        <f t="shared" ca="1" si="187"/>
        <v>Eintrag 3100</v>
      </c>
    </row>
    <row r="3102" spans="1:13" s="18" customFormat="1" ht="14.25" x14ac:dyDescent="0.2">
      <c r="A3102" s="18" t="str">
        <f>IF(gesamt!C3102="",CONCATENATE("Eintrag ",J3102),gesamt!A3102)</f>
        <v>Eintrag 3101</v>
      </c>
      <c r="B3102" s="18">
        <v>100</v>
      </c>
      <c r="C3102" s="19">
        <f>IF(gesamt!C3102="",100,gesamt!D3102)</f>
        <v>100</v>
      </c>
      <c r="D3102" s="20">
        <f>IF(gesamt!C3102="",10,gesamt!G3102)</f>
        <v>10</v>
      </c>
      <c r="E3102" s="20">
        <f>IF(gesamt!C3102="",10,gesamt!H3102)</f>
        <v>10</v>
      </c>
      <c r="F3102" s="20">
        <f>IF(gesamt!C3102="",10,gesamt!I3102)</f>
        <v>10</v>
      </c>
      <c r="G3102" s="20">
        <f>IF(gesamt!C3102="",0,gesamt!J3102)</f>
        <v>0</v>
      </c>
      <c r="H3102" s="20">
        <f>IF(gesamt!C3102="",0,gesamt!K3102)</f>
        <v>0</v>
      </c>
      <c r="I3102" s="19">
        <f t="shared" si="188"/>
        <v>176</v>
      </c>
      <c r="J3102" s="22">
        <f t="shared" si="186"/>
        <v>3101</v>
      </c>
      <c r="K3102" s="21">
        <f t="shared" ca="1" si="183"/>
        <v>1</v>
      </c>
      <c r="L3102" s="21">
        <f ca="1">IF(K3102=0,"",COUNTIF($K$2:K3102,"&gt;0"))</f>
        <v>3101</v>
      </c>
      <c r="M3102" s="50" t="str">
        <f t="shared" ca="1" si="187"/>
        <v>Eintrag 3101</v>
      </c>
    </row>
    <row r="3103" spans="1:13" s="18" customFormat="1" ht="14.25" x14ac:dyDescent="0.2">
      <c r="A3103" s="18" t="str">
        <f>IF(gesamt!C3103="",CONCATENATE("Eintrag ",J3103),gesamt!A3103)</f>
        <v>Eintrag 3102</v>
      </c>
      <c r="B3103" s="18">
        <v>100</v>
      </c>
      <c r="C3103" s="19">
        <f>IF(gesamt!C3103="",100,gesamt!D3103)</f>
        <v>100</v>
      </c>
      <c r="D3103" s="20">
        <f>IF(gesamt!C3103="",10,gesamt!G3103)</f>
        <v>10</v>
      </c>
      <c r="E3103" s="20">
        <f>IF(gesamt!C3103="",10,gesamt!H3103)</f>
        <v>10</v>
      </c>
      <c r="F3103" s="20">
        <f>IF(gesamt!C3103="",10,gesamt!I3103)</f>
        <v>10</v>
      </c>
      <c r="G3103" s="20">
        <f>IF(gesamt!C3103="",0,gesamt!J3103)</f>
        <v>0</v>
      </c>
      <c r="H3103" s="20">
        <f>IF(gesamt!C3103="",0,gesamt!K3103)</f>
        <v>0</v>
      </c>
      <c r="I3103" s="19">
        <f t="shared" si="188"/>
        <v>176</v>
      </c>
      <c r="J3103" s="22">
        <f t="shared" si="186"/>
        <v>3102</v>
      </c>
      <c r="K3103" s="21">
        <f t="shared" ca="1" si="183"/>
        <v>1</v>
      </c>
      <c r="L3103" s="21">
        <f ca="1">IF(K3103=0,"",COUNTIF($K$2:K3103,"&gt;0"))</f>
        <v>3102</v>
      </c>
      <c r="M3103" s="50" t="str">
        <f t="shared" ca="1" si="187"/>
        <v>Eintrag 3102</v>
      </c>
    </row>
    <row r="3104" spans="1:13" s="18" customFormat="1" ht="14.25" x14ac:dyDescent="0.2">
      <c r="A3104" s="18" t="str">
        <f>IF(gesamt!C3104="",CONCATENATE("Eintrag ",J3104),gesamt!A3104)</f>
        <v>Eintrag 3103</v>
      </c>
      <c r="B3104" s="18">
        <v>100</v>
      </c>
      <c r="C3104" s="19">
        <f>IF(gesamt!C3104="",100,gesamt!D3104)</f>
        <v>100</v>
      </c>
      <c r="D3104" s="20">
        <f>IF(gesamt!C3104="",10,gesamt!G3104)</f>
        <v>10</v>
      </c>
      <c r="E3104" s="20">
        <f>IF(gesamt!C3104="",10,gesamt!H3104)</f>
        <v>10</v>
      </c>
      <c r="F3104" s="20">
        <f>IF(gesamt!C3104="",10,gesamt!I3104)</f>
        <v>10</v>
      </c>
      <c r="G3104" s="20">
        <f>IF(gesamt!C3104="",0,gesamt!J3104)</f>
        <v>0</v>
      </c>
      <c r="H3104" s="20">
        <f>IF(gesamt!C3104="",0,gesamt!K3104)</f>
        <v>0</v>
      </c>
      <c r="I3104" s="19">
        <f t="shared" si="188"/>
        <v>176</v>
      </c>
      <c r="J3104" s="22">
        <f t="shared" si="186"/>
        <v>3103</v>
      </c>
      <c r="K3104" s="21">
        <f t="shared" ca="1" si="183"/>
        <v>1</v>
      </c>
      <c r="L3104" s="21">
        <f ca="1">IF(K3104=0,"",COUNTIF($K$2:K3104,"&gt;0"))</f>
        <v>3103</v>
      </c>
      <c r="M3104" s="50" t="str">
        <f t="shared" ca="1" si="187"/>
        <v>Eintrag 3103</v>
      </c>
    </row>
    <row r="3105" spans="1:13" s="18" customFormat="1" ht="14.25" x14ac:dyDescent="0.2">
      <c r="A3105" s="18" t="str">
        <f>IF(gesamt!C3105="",CONCATENATE("Eintrag ",J3105),gesamt!A3105)</f>
        <v>Eintrag 3104</v>
      </c>
      <c r="B3105" s="18">
        <v>100</v>
      </c>
      <c r="C3105" s="19">
        <f>IF(gesamt!C3105="",100,gesamt!D3105)</f>
        <v>100</v>
      </c>
      <c r="D3105" s="20">
        <f>IF(gesamt!C3105="",10,gesamt!G3105)</f>
        <v>10</v>
      </c>
      <c r="E3105" s="20">
        <f>IF(gesamt!C3105="",10,gesamt!H3105)</f>
        <v>10</v>
      </c>
      <c r="F3105" s="20">
        <f>IF(gesamt!C3105="",10,gesamt!I3105)</f>
        <v>10</v>
      </c>
      <c r="G3105" s="20">
        <f>IF(gesamt!C3105="",0,gesamt!J3105)</f>
        <v>0</v>
      </c>
      <c r="H3105" s="20">
        <f>IF(gesamt!C3105="",0,gesamt!K3105)</f>
        <v>0</v>
      </c>
      <c r="I3105" s="19">
        <f t="shared" si="188"/>
        <v>176</v>
      </c>
      <c r="J3105" s="22">
        <f t="shared" si="186"/>
        <v>3104</v>
      </c>
      <c r="K3105" s="21">
        <f t="shared" ca="1" si="183"/>
        <v>1</v>
      </c>
      <c r="L3105" s="21">
        <f ca="1">IF(K3105=0,"",COUNTIF($K$2:K3105,"&gt;0"))</f>
        <v>3104</v>
      </c>
      <c r="M3105" s="50" t="str">
        <f t="shared" ca="1" si="187"/>
        <v>Eintrag 3104</v>
      </c>
    </row>
    <row r="3106" spans="1:13" s="18" customFormat="1" ht="14.25" x14ac:dyDescent="0.2">
      <c r="A3106" s="18" t="str">
        <f>IF(gesamt!C3106="",CONCATENATE("Eintrag ",J3106),gesamt!A3106)</f>
        <v>Eintrag 3105</v>
      </c>
      <c r="B3106" s="18">
        <v>100</v>
      </c>
      <c r="C3106" s="19">
        <f>IF(gesamt!C3106="",100,gesamt!D3106)</f>
        <v>100</v>
      </c>
      <c r="D3106" s="20">
        <f>IF(gesamt!C3106="",10,gesamt!G3106)</f>
        <v>10</v>
      </c>
      <c r="E3106" s="20">
        <f>IF(gesamt!C3106="",10,gesamt!H3106)</f>
        <v>10</v>
      </c>
      <c r="F3106" s="20">
        <f>IF(gesamt!C3106="",10,gesamt!I3106)</f>
        <v>10</v>
      </c>
      <c r="G3106" s="20">
        <f>IF(gesamt!C3106="",0,gesamt!J3106)</f>
        <v>0</v>
      </c>
      <c r="H3106" s="20">
        <f>IF(gesamt!C3106="",0,gesamt!K3106)</f>
        <v>0</v>
      </c>
      <c r="I3106" s="19">
        <f t="shared" si="188"/>
        <v>176</v>
      </c>
      <c r="J3106" s="22">
        <f t="shared" si="186"/>
        <v>3105</v>
      </c>
      <c r="K3106" s="21">
        <f t="shared" ca="1" si="183"/>
        <v>1</v>
      </c>
      <c r="L3106" s="21">
        <f ca="1">IF(K3106=0,"",COUNTIF($K$2:K3106,"&gt;0"))</f>
        <v>3105</v>
      </c>
      <c r="M3106" s="50" t="str">
        <f t="shared" ca="1" si="187"/>
        <v>Eintrag 3105</v>
      </c>
    </row>
    <row r="3107" spans="1:13" s="18" customFormat="1" ht="14.25" x14ac:dyDescent="0.2">
      <c r="A3107" s="18" t="str">
        <f>IF(gesamt!C3107="",CONCATENATE("Eintrag ",J3107),gesamt!A3107)</f>
        <v>Eintrag 3106</v>
      </c>
      <c r="B3107" s="18">
        <v>100</v>
      </c>
      <c r="C3107" s="19">
        <f>IF(gesamt!C3107="",100,gesamt!D3107)</f>
        <v>100</v>
      </c>
      <c r="D3107" s="20">
        <f>IF(gesamt!C3107="",10,gesamt!G3107)</f>
        <v>10</v>
      </c>
      <c r="E3107" s="20">
        <f>IF(gesamt!C3107="",10,gesamt!H3107)</f>
        <v>10</v>
      </c>
      <c r="F3107" s="20">
        <f>IF(gesamt!C3107="",10,gesamt!I3107)</f>
        <v>10</v>
      </c>
      <c r="G3107" s="20">
        <f>IF(gesamt!C3107="",0,gesamt!J3107)</f>
        <v>0</v>
      </c>
      <c r="H3107" s="20">
        <f>IF(gesamt!C3107="",0,gesamt!K3107)</f>
        <v>0</v>
      </c>
      <c r="I3107" s="19">
        <f t="shared" si="188"/>
        <v>176</v>
      </c>
      <c r="J3107" s="22">
        <f t="shared" si="186"/>
        <v>3106</v>
      </c>
      <c r="K3107" s="21">
        <f t="shared" ca="1" si="183"/>
        <v>1</v>
      </c>
      <c r="L3107" s="21">
        <f ca="1">IF(K3107=0,"",COUNTIF($K$2:K3107,"&gt;0"))</f>
        <v>3106</v>
      </c>
      <c r="M3107" s="50" t="str">
        <f t="shared" ca="1" si="187"/>
        <v>Eintrag 3106</v>
      </c>
    </row>
    <row r="3108" spans="1:13" s="18" customFormat="1" ht="14.25" x14ac:dyDescent="0.2">
      <c r="A3108" s="18" t="str">
        <f>IF(gesamt!C3108="",CONCATENATE("Eintrag ",J3108),gesamt!A3108)</f>
        <v>Eintrag 3107</v>
      </c>
      <c r="B3108" s="18">
        <v>100</v>
      </c>
      <c r="C3108" s="19">
        <f>IF(gesamt!C3108="",100,gesamt!D3108)</f>
        <v>100</v>
      </c>
      <c r="D3108" s="20">
        <f>IF(gesamt!C3108="",10,gesamt!G3108)</f>
        <v>10</v>
      </c>
      <c r="E3108" s="20">
        <f>IF(gesamt!C3108="",10,gesamt!H3108)</f>
        <v>10</v>
      </c>
      <c r="F3108" s="20">
        <f>IF(gesamt!C3108="",10,gesamt!I3108)</f>
        <v>10</v>
      </c>
      <c r="G3108" s="20">
        <f>IF(gesamt!C3108="",0,gesamt!J3108)</f>
        <v>0</v>
      </c>
      <c r="H3108" s="20">
        <f>IF(gesamt!C3108="",0,gesamt!K3108)</f>
        <v>0</v>
      </c>
      <c r="I3108" s="19">
        <f t="shared" si="188"/>
        <v>176</v>
      </c>
      <c r="J3108" s="22">
        <f t="shared" si="186"/>
        <v>3107</v>
      </c>
      <c r="K3108" s="21">
        <f t="shared" ca="1" si="183"/>
        <v>1</v>
      </c>
      <c r="L3108" s="21">
        <f ca="1">IF(K3108=0,"",COUNTIF($K$2:K3108,"&gt;0"))</f>
        <v>3107</v>
      </c>
      <c r="M3108" s="50" t="str">
        <f t="shared" ca="1" si="187"/>
        <v>Eintrag 3107</v>
      </c>
    </row>
    <row r="3109" spans="1:13" s="18" customFormat="1" ht="14.25" x14ac:dyDescent="0.2">
      <c r="A3109" s="18" t="str">
        <f>IF(gesamt!C3109="",CONCATENATE("Eintrag ",J3109),gesamt!A3109)</f>
        <v>Eintrag 3108</v>
      </c>
      <c r="B3109" s="18">
        <v>100</v>
      </c>
      <c r="C3109" s="19">
        <f>IF(gesamt!C3109="",100,gesamt!D3109)</f>
        <v>100</v>
      </c>
      <c r="D3109" s="20">
        <f>IF(gesamt!C3109="",10,gesamt!G3109)</f>
        <v>10</v>
      </c>
      <c r="E3109" s="20">
        <f>IF(gesamt!C3109="",10,gesamt!H3109)</f>
        <v>10</v>
      </c>
      <c r="F3109" s="20">
        <f>IF(gesamt!C3109="",10,gesamt!I3109)</f>
        <v>10</v>
      </c>
      <c r="G3109" s="20">
        <f>IF(gesamt!C3109="",0,gesamt!J3109)</f>
        <v>0</v>
      </c>
      <c r="H3109" s="20">
        <f>IF(gesamt!C3109="",0,gesamt!K3109)</f>
        <v>0</v>
      </c>
      <c r="I3109" s="19">
        <f t="shared" si="188"/>
        <v>176</v>
      </c>
      <c r="J3109" s="22">
        <f t="shared" ref="J3109:J3172" si="189">J3108+1</f>
        <v>3108</v>
      </c>
      <c r="K3109" s="21">
        <f t="shared" ca="1" si="183"/>
        <v>1</v>
      </c>
      <c r="L3109" s="21">
        <f ca="1">IF(K3109=0,"",COUNTIF($K$2:K3109,"&gt;0"))</f>
        <v>3108</v>
      </c>
      <c r="M3109" s="50" t="str">
        <f t="shared" ca="1" si="187"/>
        <v>Eintrag 3108</v>
      </c>
    </row>
    <row r="3110" spans="1:13" s="18" customFormat="1" ht="14.25" x14ac:dyDescent="0.2">
      <c r="A3110" s="18" t="str">
        <f>IF(gesamt!C3110="",CONCATENATE("Eintrag ",J3110),gesamt!A3110)</f>
        <v>Eintrag 3109</v>
      </c>
      <c r="B3110" s="18">
        <v>100</v>
      </c>
      <c r="C3110" s="19">
        <f>IF(gesamt!C3110="",100,gesamt!D3110)</f>
        <v>100</v>
      </c>
      <c r="D3110" s="20">
        <f>IF(gesamt!C3110="",10,gesamt!G3110)</f>
        <v>10</v>
      </c>
      <c r="E3110" s="20">
        <f>IF(gesamt!C3110="",10,gesamt!H3110)</f>
        <v>10</v>
      </c>
      <c r="F3110" s="20">
        <f>IF(gesamt!C3110="",10,gesamt!I3110)</f>
        <v>10</v>
      </c>
      <c r="G3110" s="20">
        <f>IF(gesamt!C3110="",0,gesamt!J3110)</f>
        <v>0</v>
      </c>
      <c r="H3110" s="20">
        <f>IF(gesamt!C3110="",0,gesamt!K3110)</f>
        <v>0</v>
      </c>
      <c r="I3110" s="19">
        <f t="shared" si="188"/>
        <v>176</v>
      </c>
      <c r="J3110" s="22">
        <f t="shared" si="189"/>
        <v>3109</v>
      </c>
      <c r="K3110" s="21">
        <f t="shared" ca="1" si="183"/>
        <v>1</v>
      </c>
      <c r="L3110" s="21">
        <f ca="1">IF(K3110=0,"",COUNTIF($K$2:K3110,"&gt;0"))</f>
        <v>3109</v>
      </c>
      <c r="M3110" s="50" t="str">
        <f t="shared" ca="1" si="187"/>
        <v>Eintrag 3109</v>
      </c>
    </row>
    <row r="3111" spans="1:13" s="18" customFormat="1" ht="14.25" x14ac:dyDescent="0.2">
      <c r="A3111" s="18" t="str">
        <f>IF(gesamt!C3111="",CONCATENATE("Eintrag ",J3111),gesamt!A3111)</f>
        <v>Eintrag 3110</v>
      </c>
      <c r="B3111" s="18">
        <v>100</v>
      </c>
      <c r="C3111" s="19">
        <f>IF(gesamt!C3111="",100,gesamt!D3111)</f>
        <v>100</v>
      </c>
      <c r="D3111" s="20">
        <f>IF(gesamt!C3111="",10,gesamt!G3111)</f>
        <v>10</v>
      </c>
      <c r="E3111" s="20">
        <f>IF(gesamt!C3111="",10,gesamt!H3111)</f>
        <v>10</v>
      </c>
      <c r="F3111" s="20">
        <f>IF(gesamt!C3111="",10,gesamt!I3111)</f>
        <v>10</v>
      </c>
      <c r="G3111" s="20">
        <f>IF(gesamt!C3111="",0,gesamt!J3111)</f>
        <v>0</v>
      </c>
      <c r="H3111" s="20">
        <f>IF(gesamt!C3111="",0,gesamt!K3111)</f>
        <v>0</v>
      </c>
      <c r="I3111" s="19">
        <f t="shared" si="188"/>
        <v>176</v>
      </c>
      <c r="J3111" s="22">
        <f t="shared" si="189"/>
        <v>3110</v>
      </c>
      <c r="K3111" s="21">
        <f t="shared" ca="1" si="183"/>
        <v>1</v>
      </c>
      <c r="L3111" s="21">
        <f ca="1">IF(K3111=0,"",COUNTIF($K$2:K3111,"&gt;0"))</f>
        <v>3110</v>
      </c>
      <c r="M3111" s="50" t="str">
        <f t="shared" ca="1" si="187"/>
        <v>Eintrag 3110</v>
      </c>
    </row>
    <row r="3112" spans="1:13" s="18" customFormat="1" ht="14.25" x14ac:dyDescent="0.2">
      <c r="A3112" s="18" t="str">
        <f>IF(gesamt!C3112="",CONCATENATE("Eintrag ",J3112),gesamt!A3112)</f>
        <v>Eintrag 3111</v>
      </c>
      <c r="B3112" s="18">
        <v>100</v>
      </c>
      <c r="C3112" s="19">
        <f>IF(gesamt!C3112="",100,gesamt!D3112)</f>
        <v>100</v>
      </c>
      <c r="D3112" s="20">
        <f>IF(gesamt!C3112="",10,gesamt!G3112)</f>
        <v>10</v>
      </c>
      <c r="E3112" s="20">
        <f>IF(gesamt!C3112="",10,gesamt!H3112)</f>
        <v>10</v>
      </c>
      <c r="F3112" s="20">
        <f>IF(gesamt!C3112="",10,gesamt!I3112)</f>
        <v>10</v>
      </c>
      <c r="G3112" s="20">
        <f>IF(gesamt!C3112="",0,gesamt!J3112)</f>
        <v>0</v>
      </c>
      <c r="H3112" s="20">
        <f>IF(gesamt!C3112="",0,gesamt!K3112)</f>
        <v>0</v>
      </c>
      <c r="I3112" s="19">
        <f t="shared" si="188"/>
        <v>176</v>
      </c>
      <c r="J3112" s="22">
        <f t="shared" si="189"/>
        <v>3111</v>
      </c>
      <c r="K3112" s="21">
        <f t="shared" ca="1" si="183"/>
        <v>1</v>
      </c>
      <c r="L3112" s="21">
        <f ca="1">IF(K3112=0,"",COUNTIF($K$2:K3112,"&gt;0"))</f>
        <v>3111</v>
      </c>
      <c r="M3112" s="50" t="str">
        <f t="shared" ca="1" si="187"/>
        <v>Eintrag 3111</v>
      </c>
    </row>
    <row r="3113" spans="1:13" s="18" customFormat="1" ht="14.25" x14ac:dyDescent="0.2">
      <c r="A3113" s="18" t="str">
        <f>IF(gesamt!C3113="",CONCATENATE("Eintrag ",J3113),gesamt!A3113)</f>
        <v>Eintrag 3112</v>
      </c>
      <c r="B3113" s="18">
        <v>100</v>
      </c>
      <c r="C3113" s="19">
        <f>IF(gesamt!C3113="",100,gesamt!D3113)</f>
        <v>100</v>
      </c>
      <c r="D3113" s="20">
        <f>IF(gesamt!C3113="",10,gesamt!G3113)</f>
        <v>10</v>
      </c>
      <c r="E3113" s="20">
        <f>IF(gesamt!C3113="",10,gesamt!H3113)</f>
        <v>10</v>
      </c>
      <c r="F3113" s="20">
        <f>IF(gesamt!C3113="",10,gesamt!I3113)</f>
        <v>10</v>
      </c>
      <c r="G3113" s="20">
        <f>IF(gesamt!C3113="",0,gesamt!J3113)</f>
        <v>0</v>
      </c>
      <c r="H3113" s="20">
        <f>IF(gesamt!C3113="",0,gesamt!K3113)</f>
        <v>0</v>
      </c>
      <c r="I3113" s="19">
        <f t="shared" si="188"/>
        <v>176</v>
      </c>
      <c r="J3113" s="22">
        <f t="shared" si="189"/>
        <v>3112</v>
      </c>
      <c r="K3113" s="21">
        <f t="shared" ca="1" si="183"/>
        <v>1</v>
      </c>
      <c r="L3113" s="21">
        <f ca="1">IF(K3113=0,"",COUNTIF($K$2:K3113,"&gt;0"))</f>
        <v>3112</v>
      </c>
      <c r="M3113" s="50" t="str">
        <f t="shared" ca="1" si="187"/>
        <v>Eintrag 3112</v>
      </c>
    </row>
    <row r="3114" spans="1:13" s="18" customFormat="1" ht="14.25" x14ac:dyDescent="0.2">
      <c r="A3114" s="18" t="str">
        <f>IF(gesamt!C3114="",CONCATENATE("Eintrag ",J3114),gesamt!A3114)</f>
        <v>Eintrag 3113</v>
      </c>
      <c r="B3114" s="18">
        <v>100</v>
      </c>
      <c r="C3114" s="19">
        <f>IF(gesamt!C3114="",100,gesamt!D3114)</f>
        <v>100</v>
      </c>
      <c r="D3114" s="20">
        <f>IF(gesamt!C3114="",10,gesamt!G3114)</f>
        <v>10</v>
      </c>
      <c r="E3114" s="20">
        <f>IF(gesamt!C3114="",10,gesamt!H3114)</f>
        <v>10</v>
      </c>
      <c r="F3114" s="20">
        <f>IF(gesamt!C3114="",10,gesamt!I3114)</f>
        <v>10</v>
      </c>
      <c r="G3114" s="20">
        <f>IF(gesamt!C3114="",0,gesamt!J3114)</f>
        <v>0</v>
      </c>
      <c r="H3114" s="20">
        <f>IF(gesamt!C3114="",0,gesamt!K3114)</f>
        <v>0</v>
      </c>
      <c r="I3114" s="19">
        <f t="shared" si="188"/>
        <v>176</v>
      </c>
      <c r="J3114" s="22">
        <f t="shared" si="189"/>
        <v>3113</v>
      </c>
      <c r="K3114" s="21">
        <f t="shared" ca="1" si="183"/>
        <v>1</v>
      </c>
      <c r="L3114" s="21">
        <f ca="1">IF(K3114=0,"",COUNTIF($K$2:K3114,"&gt;0"))</f>
        <v>3113</v>
      </c>
      <c r="M3114" s="50" t="str">
        <f t="shared" ca="1" si="187"/>
        <v>Eintrag 3113</v>
      </c>
    </row>
    <row r="3115" spans="1:13" s="18" customFormat="1" ht="14.25" x14ac:dyDescent="0.2">
      <c r="A3115" s="18" t="str">
        <f>IF(gesamt!C3115="",CONCATENATE("Eintrag ",J3115),gesamt!A3115)</f>
        <v>Eintrag 3114</v>
      </c>
      <c r="B3115" s="18">
        <v>100</v>
      </c>
      <c r="C3115" s="19">
        <f>IF(gesamt!C3115="",100,gesamt!D3115)</f>
        <v>100</v>
      </c>
      <c r="D3115" s="20">
        <f>IF(gesamt!C3115="",10,gesamt!G3115)</f>
        <v>10</v>
      </c>
      <c r="E3115" s="20">
        <f>IF(gesamt!C3115="",10,gesamt!H3115)</f>
        <v>10</v>
      </c>
      <c r="F3115" s="20">
        <f>IF(gesamt!C3115="",10,gesamt!I3115)</f>
        <v>10</v>
      </c>
      <c r="G3115" s="20">
        <f>IF(gesamt!C3115="",0,gesamt!J3115)</f>
        <v>0</v>
      </c>
      <c r="H3115" s="20">
        <f>IF(gesamt!C3115="",0,gesamt!K3115)</f>
        <v>0</v>
      </c>
      <c r="I3115" s="19">
        <f t="shared" si="188"/>
        <v>176</v>
      </c>
      <c r="J3115" s="22">
        <f t="shared" si="189"/>
        <v>3114</v>
      </c>
      <c r="K3115" s="21">
        <f t="shared" ca="1" si="183"/>
        <v>1</v>
      </c>
      <c r="L3115" s="21">
        <f ca="1">IF(K3115=0,"",COUNTIF($K$2:K3115,"&gt;0"))</f>
        <v>3114</v>
      </c>
      <c r="M3115" s="50" t="str">
        <f t="shared" ca="1" si="187"/>
        <v>Eintrag 3114</v>
      </c>
    </row>
    <row r="3116" spans="1:13" s="18" customFormat="1" ht="14.25" x14ac:dyDescent="0.2">
      <c r="A3116" s="18" t="str">
        <f>IF(gesamt!C3116="",CONCATENATE("Eintrag ",J3116),gesamt!A3116)</f>
        <v>Eintrag 3115</v>
      </c>
      <c r="B3116" s="18">
        <v>100</v>
      </c>
      <c r="C3116" s="19">
        <f>IF(gesamt!C3116="",100,gesamt!D3116)</f>
        <v>100</v>
      </c>
      <c r="D3116" s="20">
        <f>IF(gesamt!C3116="",10,gesamt!G3116)</f>
        <v>10</v>
      </c>
      <c r="E3116" s="20">
        <f>IF(gesamt!C3116="",10,gesamt!H3116)</f>
        <v>10</v>
      </c>
      <c r="F3116" s="20">
        <f>IF(gesamt!C3116="",10,gesamt!I3116)</f>
        <v>10</v>
      </c>
      <c r="G3116" s="20">
        <f>IF(gesamt!C3116="",0,gesamt!J3116)</f>
        <v>0</v>
      </c>
      <c r="H3116" s="20">
        <f>IF(gesamt!C3116="",0,gesamt!K3116)</f>
        <v>0</v>
      </c>
      <c r="I3116" s="19">
        <f t="shared" si="188"/>
        <v>176</v>
      </c>
      <c r="J3116" s="22">
        <f t="shared" si="189"/>
        <v>3115</v>
      </c>
      <c r="K3116" s="21">
        <f t="shared" ca="1" si="183"/>
        <v>1</v>
      </c>
      <c r="L3116" s="21">
        <f ca="1">IF(K3116=0,"",COUNTIF($K$2:K3116,"&gt;0"))</f>
        <v>3115</v>
      </c>
      <c r="M3116" s="50" t="str">
        <f t="shared" ca="1" si="187"/>
        <v>Eintrag 3115</v>
      </c>
    </row>
    <row r="3117" spans="1:13" s="18" customFormat="1" ht="14.25" x14ac:dyDescent="0.2">
      <c r="A3117" s="18" t="str">
        <f>IF(gesamt!C3117="",CONCATENATE("Eintrag ",J3117),gesamt!A3117)</f>
        <v>Eintrag 3116</v>
      </c>
      <c r="B3117" s="18">
        <v>100</v>
      </c>
      <c r="C3117" s="19">
        <f>IF(gesamt!C3117="",100,gesamt!D3117)</f>
        <v>100</v>
      </c>
      <c r="D3117" s="20">
        <f>IF(gesamt!C3117="",10,gesamt!G3117)</f>
        <v>10</v>
      </c>
      <c r="E3117" s="20">
        <f>IF(gesamt!C3117="",10,gesamt!H3117)</f>
        <v>10</v>
      </c>
      <c r="F3117" s="20">
        <f>IF(gesamt!C3117="",10,gesamt!I3117)</f>
        <v>10</v>
      </c>
      <c r="G3117" s="20">
        <f>IF(gesamt!C3117="",0,gesamt!J3117)</f>
        <v>0</v>
      </c>
      <c r="H3117" s="20">
        <f>IF(gesamt!C3117="",0,gesamt!K3117)</f>
        <v>0</v>
      </c>
      <c r="I3117" s="19">
        <f t="shared" si="188"/>
        <v>176</v>
      </c>
      <c r="J3117" s="22">
        <f t="shared" si="189"/>
        <v>3116</v>
      </c>
      <c r="K3117" s="21">
        <f t="shared" ca="1" si="183"/>
        <v>1</v>
      </c>
      <c r="L3117" s="21">
        <f ca="1">IF(K3117=0,"",COUNTIF($K$2:K3117,"&gt;0"))</f>
        <v>3116</v>
      </c>
      <c r="M3117" s="50" t="str">
        <f t="shared" ca="1" si="187"/>
        <v>Eintrag 3116</v>
      </c>
    </row>
    <row r="3118" spans="1:13" s="18" customFormat="1" ht="14.25" x14ac:dyDescent="0.2">
      <c r="A3118" s="18" t="str">
        <f>IF(gesamt!C3118="",CONCATENATE("Eintrag ",J3118),gesamt!A3118)</f>
        <v>Eintrag 3117</v>
      </c>
      <c r="B3118" s="18">
        <v>100</v>
      </c>
      <c r="C3118" s="19">
        <f>IF(gesamt!C3118="",100,gesamt!D3118)</f>
        <v>100</v>
      </c>
      <c r="D3118" s="20">
        <f>IF(gesamt!C3118="",10,gesamt!G3118)</f>
        <v>10</v>
      </c>
      <c r="E3118" s="20">
        <f>IF(gesamt!C3118="",10,gesamt!H3118)</f>
        <v>10</v>
      </c>
      <c r="F3118" s="20">
        <f>IF(gesamt!C3118="",10,gesamt!I3118)</f>
        <v>10</v>
      </c>
      <c r="G3118" s="20">
        <f>IF(gesamt!C3118="",0,gesamt!J3118)</f>
        <v>0</v>
      </c>
      <c r="H3118" s="20">
        <f>IF(gesamt!C3118="",0,gesamt!K3118)</f>
        <v>0</v>
      </c>
      <c r="I3118" s="19">
        <f t="shared" si="188"/>
        <v>176</v>
      </c>
      <c r="J3118" s="22">
        <f t="shared" si="189"/>
        <v>3117</v>
      </c>
      <c r="K3118" s="21">
        <f t="shared" ca="1" si="183"/>
        <v>1</v>
      </c>
      <c r="L3118" s="21">
        <f ca="1">IF(K3118=0,"",COUNTIF($K$2:K3118,"&gt;0"))</f>
        <v>3117</v>
      </c>
      <c r="M3118" s="50" t="str">
        <f t="shared" ca="1" si="187"/>
        <v>Eintrag 3117</v>
      </c>
    </row>
    <row r="3119" spans="1:13" s="18" customFormat="1" ht="14.25" x14ac:dyDescent="0.2">
      <c r="A3119" s="18" t="str">
        <f>IF(gesamt!C3119="",CONCATENATE("Eintrag ",J3119),gesamt!A3119)</f>
        <v>Eintrag 3118</v>
      </c>
      <c r="B3119" s="18">
        <v>100</v>
      </c>
      <c r="C3119" s="19">
        <f>IF(gesamt!C3119="",100,gesamt!D3119)</f>
        <v>100</v>
      </c>
      <c r="D3119" s="20">
        <f>IF(gesamt!C3119="",10,gesamt!G3119)</f>
        <v>10</v>
      </c>
      <c r="E3119" s="20">
        <f>IF(gesamt!C3119="",10,gesamt!H3119)</f>
        <v>10</v>
      </c>
      <c r="F3119" s="20">
        <f>IF(gesamt!C3119="",10,gesamt!I3119)</f>
        <v>10</v>
      </c>
      <c r="G3119" s="20">
        <f>IF(gesamt!C3119="",0,gesamt!J3119)</f>
        <v>0</v>
      </c>
      <c r="H3119" s="20">
        <f>IF(gesamt!C3119="",0,gesamt!K3119)</f>
        <v>0</v>
      </c>
      <c r="I3119" s="19">
        <f t="shared" si="188"/>
        <v>176</v>
      </c>
      <c r="J3119" s="22">
        <f t="shared" si="189"/>
        <v>3118</v>
      </c>
      <c r="K3119" s="21">
        <f t="shared" ca="1" si="183"/>
        <v>1</v>
      </c>
      <c r="L3119" s="21">
        <f ca="1">IF(K3119=0,"",COUNTIF($K$2:K3119,"&gt;0"))</f>
        <v>3118</v>
      </c>
      <c r="M3119" s="50" t="str">
        <f t="shared" ca="1" si="187"/>
        <v>Eintrag 3118</v>
      </c>
    </row>
    <row r="3120" spans="1:13" s="18" customFormat="1" ht="14.25" x14ac:dyDescent="0.2">
      <c r="A3120" s="18" t="str">
        <f>IF(gesamt!C3120="",CONCATENATE("Eintrag ",J3120),gesamt!A3120)</f>
        <v>Eintrag 3119</v>
      </c>
      <c r="B3120" s="18">
        <v>100</v>
      </c>
      <c r="C3120" s="19">
        <f>IF(gesamt!C3120="",100,gesamt!D3120)</f>
        <v>100</v>
      </c>
      <c r="D3120" s="20">
        <f>IF(gesamt!C3120="",10,gesamt!G3120)</f>
        <v>10</v>
      </c>
      <c r="E3120" s="20">
        <f>IF(gesamt!C3120="",10,gesamt!H3120)</f>
        <v>10</v>
      </c>
      <c r="F3120" s="20">
        <f>IF(gesamt!C3120="",10,gesamt!I3120)</f>
        <v>10</v>
      </c>
      <c r="G3120" s="20">
        <f>IF(gesamt!C3120="",0,gesamt!J3120)</f>
        <v>0</v>
      </c>
      <c r="H3120" s="20">
        <f>IF(gesamt!C3120="",0,gesamt!K3120)</f>
        <v>0</v>
      </c>
      <c r="I3120" s="19">
        <f t="shared" si="188"/>
        <v>176</v>
      </c>
      <c r="J3120" s="22">
        <f t="shared" si="189"/>
        <v>3119</v>
      </c>
      <c r="K3120" s="21">
        <f t="shared" ca="1" si="183"/>
        <v>1</v>
      </c>
      <c r="L3120" s="21">
        <f ca="1">IF(K3120=0,"",COUNTIF($K$2:K3120,"&gt;0"))</f>
        <v>3119</v>
      </c>
      <c r="M3120" s="50" t="str">
        <f t="shared" ca="1" si="187"/>
        <v>Eintrag 3119</v>
      </c>
    </row>
    <row r="3121" spans="1:13" s="18" customFormat="1" ht="14.25" x14ac:dyDescent="0.2">
      <c r="A3121" s="18" t="str">
        <f>IF(gesamt!C3121="",CONCATENATE("Eintrag ",J3121),gesamt!A3121)</f>
        <v>Eintrag 3120</v>
      </c>
      <c r="B3121" s="18">
        <v>100</v>
      </c>
      <c r="C3121" s="19">
        <f>IF(gesamt!C3121="",100,gesamt!D3121)</f>
        <v>100</v>
      </c>
      <c r="D3121" s="20">
        <f>IF(gesamt!C3121="",10,gesamt!G3121)</f>
        <v>10</v>
      </c>
      <c r="E3121" s="20">
        <f>IF(gesamt!C3121="",10,gesamt!H3121)</f>
        <v>10</v>
      </c>
      <c r="F3121" s="20">
        <f>IF(gesamt!C3121="",10,gesamt!I3121)</f>
        <v>10</v>
      </c>
      <c r="G3121" s="20">
        <f>IF(gesamt!C3121="",0,gesamt!J3121)</f>
        <v>0</v>
      </c>
      <c r="H3121" s="20">
        <f>IF(gesamt!C3121="",0,gesamt!K3121)</f>
        <v>0</v>
      </c>
      <c r="I3121" s="19">
        <f t="shared" si="188"/>
        <v>176</v>
      </c>
      <c r="J3121" s="22">
        <f t="shared" si="189"/>
        <v>3120</v>
      </c>
      <c r="K3121" s="21">
        <f t="shared" ca="1" si="183"/>
        <v>1</v>
      </c>
      <c r="L3121" s="21">
        <f ca="1">IF(K3121=0,"",COUNTIF($K$2:K3121,"&gt;0"))</f>
        <v>3120</v>
      </c>
      <c r="M3121" s="50" t="str">
        <f t="shared" ca="1" si="187"/>
        <v>Eintrag 3120</v>
      </c>
    </row>
    <row r="3122" spans="1:13" s="18" customFormat="1" ht="14.25" x14ac:dyDescent="0.2">
      <c r="A3122" s="18" t="str">
        <f>IF(gesamt!C3122="",CONCATENATE("Eintrag ",J3122),gesamt!A3122)</f>
        <v>Eintrag 3121</v>
      </c>
      <c r="B3122" s="18">
        <v>100</v>
      </c>
      <c r="C3122" s="19">
        <f>IF(gesamt!C3122="",100,gesamt!D3122)</f>
        <v>100</v>
      </c>
      <c r="D3122" s="20">
        <f>IF(gesamt!C3122="",10,gesamt!G3122)</f>
        <v>10</v>
      </c>
      <c r="E3122" s="20">
        <f>IF(gesamt!C3122="",10,gesamt!H3122)</f>
        <v>10</v>
      </c>
      <c r="F3122" s="20">
        <f>IF(gesamt!C3122="",10,gesamt!I3122)</f>
        <v>10</v>
      </c>
      <c r="G3122" s="20">
        <f>IF(gesamt!C3122="",0,gesamt!J3122)</f>
        <v>0</v>
      </c>
      <c r="H3122" s="20">
        <f>IF(gesamt!C3122="",0,gesamt!K3122)</f>
        <v>0</v>
      </c>
      <c r="I3122" s="19">
        <f t="shared" si="188"/>
        <v>176</v>
      </c>
      <c r="J3122" s="22">
        <f t="shared" si="189"/>
        <v>3121</v>
      </c>
      <c r="K3122" s="21">
        <f t="shared" ca="1" si="183"/>
        <v>1</v>
      </c>
      <c r="L3122" s="21">
        <f ca="1">IF(K3122=0,"",COUNTIF($K$2:K3122,"&gt;0"))</f>
        <v>3121</v>
      </c>
      <c r="M3122" s="50" t="str">
        <f t="shared" ca="1" si="187"/>
        <v>Eintrag 3121</v>
      </c>
    </row>
    <row r="3123" spans="1:13" s="18" customFormat="1" ht="14.25" x14ac:dyDescent="0.2">
      <c r="A3123" s="18" t="str">
        <f>IF(gesamt!C3123="",CONCATENATE("Eintrag ",J3123),gesamt!A3123)</f>
        <v>Eintrag 3122</v>
      </c>
      <c r="B3123" s="18">
        <v>100</v>
      </c>
      <c r="C3123" s="19">
        <f>IF(gesamt!C3123="",100,gesamt!D3123)</f>
        <v>100</v>
      </c>
      <c r="D3123" s="20">
        <f>IF(gesamt!C3123="",10,gesamt!G3123)</f>
        <v>10</v>
      </c>
      <c r="E3123" s="20">
        <f>IF(gesamt!C3123="",10,gesamt!H3123)</f>
        <v>10</v>
      </c>
      <c r="F3123" s="20">
        <f>IF(gesamt!C3123="",10,gesamt!I3123)</f>
        <v>10</v>
      </c>
      <c r="G3123" s="20">
        <f>IF(gesamt!C3123="",0,gesamt!J3123)</f>
        <v>0</v>
      </c>
      <c r="H3123" s="20">
        <f>IF(gesamt!C3123="",0,gesamt!K3123)</f>
        <v>0</v>
      </c>
      <c r="I3123" s="19">
        <f t="shared" si="188"/>
        <v>176</v>
      </c>
      <c r="J3123" s="22">
        <f t="shared" si="189"/>
        <v>3122</v>
      </c>
      <c r="K3123" s="21">
        <f t="shared" ca="1" si="183"/>
        <v>1</v>
      </c>
      <c r="L3123" s="21">
        <f ca="1">IF(K3123=0,"",COUNTIF($K$2:K3123,"&gt;0"))</f>
        <v>3122</v>
      </c>
      <c r="M3123" s="50" t="str">
        <f t="shared" ca="1" si="187"/>
        <v>Eintrag 3122</v>
      </c>
    </row>
    <row r="3124" spans="1:13" s="18" customFormat="1" ht="14.25" x14ac:dyDescent="0.2">
      <c r="A3124" s="18" t="str">
        <f>IF(gesamt!C3124="",CONCATENATE("Eintrag ",J3124),gesamt!A3124)</f>
        <v>Eintrag 3123</v>
      </c>
      <c r="B3124" s="18">
        <v>100</v>
      </c>
      <c r="C3124" s="19">
        <f>IF(gesamt!C3124="",100,gesamt!D3124)</f>
        <v>100</v>
      </c>
      <c r="D3124" s="20">
        <f>IF(gesamt!C3124="",10,gesamt!G3124)</f>
        <v>10</v>
      </c>
      <c r="E3124" s="20">
        <f>IF(gesamt!C3124="",10,gesamt!H3124)</f>
        <v>10</v>
      </c>
      <c r="F3124" s="20">
        <f>IF(gesamt!C3124="",10,gesamt!I3124)</f>
        <v>10</v>
      </c>
      <c r="G3124" s="20">
        <f>IF(gesamt!C3124="",0,gesamt!J3124)</f>
        <v>0</v>
      </c>
      <c r="H3124" s="20">
        <f>IF(gesamt!C3124="",0,gesamt!K3124)</f>
        <v>0</v>
      </c>
      <c r="I3124" s="19">
        <f t="shared" si="188"/>
        <v>176</v>
      </c>
      <c r="J3124" s="22">
        <f t="shared" si="189"/>
        <v>3123</v>
      </c>
      <c r="K3124" s="21">
        <f t="shared" ca="1" si="183"/>
        <v>1</v>
      </c>
      <c r="L3124" s="21">
        <f ca="1">IF(K3124=0,"",COUNTIF($K$2:K3124,"&gt;0"))</f>
        <v>3123</v>
      </c>
      <c r="M3124" s="50" t="str">
        <f t="shared" ca="1" si="187"/>
        <v>Eintrag 3123</v>
      </c>
    </row>
    <row r="3125" spans="1:13" s="18" customFormat="1" ht="14.25" x14ac:dyDescent="0.2">
      <c r="A3125" s="18" t="str">
        <f>IF(gesamt!C3125="",CONCATENATE("Eintrag ",J3125),gesamt!A3125)</f>
        <v>Eintrag 3124</v>
      </c>
      <c r="B3125" s="18">
        <v>100</v>
      </c>
      <c r="C3125" s="19">
        <f>IF(gesamt!C3125="",100,gesamt!D3125)</f>
        <v>100</v>
      </c>
      <c r="D3125" s="20">
        <f>IF(gesamt!C3125="",10,gesamt!G3125)</f>
        <v>10</v>
      </c>
      <c r="E3125" s="20">
        <f>IF(gesamt!C3125="",10,gesamt!H3125)</f>
        <v>10</v>
      </c>
      <c r="F3125" s="20">
        <f>IF(gesamt!C3125="",10,gesamt!I3125)</f>
        <v>10</v>
      </c>
      <c r="G3125" s="20">
        <f>IF(gesamt!C3125="",0,gesamt!J3125)</f>
        <v>0</v>
      </c>
      <c r="H3125" s="20">
        <f>IF(gesamt!C3125="",0,gesamt!K3125)</f>
        <v>0</v>
      </c>
      <c r="I3125" s="19">
        <f t="shared" si="188"/>
        <v>176</v>
      </c>
      <c r="J3125" s="22">
        <f t="shared" si="189"/>
        <v>3124</v>
      </c>
      <c r="K3125" s="21">
        <f t="shared" ca="1" si="183"/>
        <v>1</v>
      </c>
      <c r="L3125" s="21">
        <f ca="1">IF(K3125=0,"",COUNTIF($K$2:K3125,"&gt;0"))</f>
        <v>3124</v>
      </c>
      <c r="M3125" s="50" t="str">
        <f t="shared" ca="1" si="187"/>
        <v>Eintrag 3124</v>
      </c>
    </row>
    <row r="3126" spans="1:13" s="18" customFormat="1" ht="14.25" x14ac:dyDescent="0.2">
      <c r="A3126" s="18" t="str">
        <f>IF(gesamt!C3126="",CONCATENATE("Eintrag ",J3126),gesamt!A3126)</f>
        <v>Eintrag 3125</v>
      </c>
      <c r="B3126" s="18">
        <v>100</v>
      </c>
      <c r="C3126" s="19">
        <f>IF(gesamt!C3126="",100,gesamt!D3126)</f>
        <v>100</v>
      </c>
      <c r="D3126" s="20">
        <f>IF(gesamt!C3126="",10,gesamt!G3126)</f>
        <v>10</v>
      </c>
      <c r="E3126" s="20">
        <f>IF(gesamt!C3126="",10,gesamt!H3126)</f>
        <v>10</v>
      </c>
      <c r="F3126" s="20">
        <f>IF(gesamt!C3126="",10,gesamt!I3126)</f>
        <v>10</v>
      </c>
      <c r="G3126" s="20">
        <f>IF(gesamt!C3126="",0,gesamt!J3126)</f>
        <v>0</v>
      </c>
      <c r="H3126" s="20">
        <f>IF(gesamt!C3126="",0,gesamt!K3126)</f>
        <v>0</v>
      </c>
      <c r="I3126" s="19">
        <f t="shared" si="188"/>
        <v>176</v>
      </c>
      <c r="J3126" s="22">
        <f t="shared" si="189"/>
        <v>3125</v>
      </c>
      <c r="K3126" s="21">
        <f t="shared" ca="1" si="183"/>
        <v>1</v>
      </c>
      <c r="L3126" s="21">
        <f ca="1">IF(K3126=0,"",COUNTIF($K$2:K3126,"&gt;0"))</f>
        <v>3125</v>
      </c>
      <c r="M3126" s="50" t="str">
        <f t="shared" ca="1" si="187"/>
        <v>Eintrag 3125</v>
      </c>
    </row>
    <row r="3127" spans="1:13" s="18" customFormat="1" ht="14.25" x14ac:dyDescent="0.2">
      <c r="A3127" s="18" t="str">
        <f>IF(gesamt!C3127="",CONCATENATE("Eintrag ",J3127),gesamt!A3127)</f>
        <v>Eintrag 3126</v>
      </c>
      <c r="B3127" s="18">
        <v>100</v>
      </c>
      <c r="C3127" s="19">
        <f>IF(gesamt!C3127="",100,gesamt!D3127)</f>
        <v>100</v>
      </c>
      <c r="D3127" s="20">
        <f>IF(gesamt!C3127="",10,gesamt!G3127)</f>
        <v>10</v>
      </c>
      <c r="E3127" s="20">
        <f>IF(gesamt!C3127="",10,gesamt!H3127)</f>
        <v>10</v>
      </c>
      <c r="F3127" s="20">
        <f>IF(gesamt!C3127="",10,gesamt!I3127)</f>
        <v>10</v>
      </c>
      <c r="G3127" s="20">
        <f>IF(gesamt!C3127="",0,gesamt!J3127)</f>
        <v>0</v>
      </c>
      <c r="H3127" s="20">
        <f>IF(gesamt!C3127="",0,gesamt!K3127)</f>
        <v>0</v>
      </c>
      <c r="I3127" s="19">
        <f t="shared" si="188"/>
        <v>176</v>
      </c>
      <c r="J3127" s="22">
        <f t="shared" si="189"/>
        <v>3126</v>
      </c>
      <c r="K3127" s="21">
        <f t="shared" ca="1" si="183"/>
        <v>1</v>
      </c>
      <c r="L3127" s="21">
        <f ca="1">IF(K3127=0,"",COUNTIF($K$2:K3127,"&gt;0"))</f>
        <v>3126</v>
      </c>
      <c r="M3127" s="50" t="str">
        <f t="shared" ca="1" si="187"/>
        <v>Eintrag 3126</v>
      </c>
    </row>
    <row r="3128" spans="1:13" s="18" customFormat="1" ht="14.25" x14ac:dyDescent="0.2">
      <c r="A3128" s="18" t="str">
        <f>IF(gesamt!C3128="",CONCATENATE("Eintrag ",J3128),gesamt!A3128)</f>
        <v>Eintrag 3127</v>
      </c>
      <c r="B3128" s="18">
        <v>100</v>
      </c>
      <c r="C3128" s="19">
        <f>IF(gesamt!C3128="",100,gesamt!D3128)</f>
        <v>100</v>
      </c>
      <c r="D3128" s="20">
        <f>IF(gesamt!C3128="",10,gesamt!G3128)</f>
        <v>10</v>
      </c>
      <c r="E3128" s="20">
        <f>IF(gesamt!C3128="",10,gesamt!H3128)</f>
        <v>10</v>
      </c>
      <c r="F3128" s="20">
        <f>IF(gesamt!C3128="",10,gesamt!I3128)</f>
        <v>10</v>
      </c>
      <c r="G3128" s="20">
        <f>IF(gesamt!C3128="",0,gesamt!J3128)</f>
        <v>0</v>
      </c>
      <c r="H3128" s="20">
        <f>IF(gesamt!C3128="",0,gesamt!K3128)</f>
        <v>0</v>
      </c>
      <c r="I3128" s="19">
        <f t="shared" si="188"/>
        <v>176</v>
      </c>
      <c r="J3128" s="22">
        <f t="shared" si="189"/>
        <v>3127</v>
      </c>
      <c r="K3128" s="21">
        <f t="shared" ca="1" si="183"/>
        <v>1</v>
      </c>
      <c r="L3128" s="21">
        <f ca="1">IF(K3128=0,"",COUNTIF($K$2:K3128,"&gt;0"))</f>
        <v>3127</v>
      </c>
      <c r="M3128" s="50" t="str">
        <f t="shared" ca="1" si="187"/>
        <v>Eintrag 3127</v>
      </c>
    </row>
    <row r="3129" spans="1:13" s="18" customFormat="1" ht="14.25" x14ac:dyDescent="0.2">
      <c r="A3129" s="18" t="str">
        <f>IF(gesamt!C3129="",CONCATENATE("Eintrag ",J3129),gesamt!A3129)</f>
        <v>Eintrag 3128</v>
      </c>
      <c r="B3129" s="18">
        <v>100</v>
      </c>
      <c r="C3129" s="19">
        <f>IF(gesamt!C3129="",100,gesamt!D3129)</f>
        <v>100</v>
      </c>
      <c r="D3129" s="20">
        <f>IF(gesamt!C3129="",10,gesamt!G3129)</f>
        <v>10</v>
      </c>
      <c r="E3129" s="20">
        <f>IF(gesamt!C3129="",10,gesamt!H3129)</f>
        <v>10</v>
      </c>
      <c r="F3129" s="20">
        <f>IF(gesamt!C3129="",10,gesamt!I3129)</f>
        <v>10</v>
      </c>
      <c r="G3129" s="20">
        <f>IF(gesamt!C3129="",0,gesamt!J3129)</f>
        <v>0</v>
      </c>
      <c r="H3129" s="20">
        <f>IF(gesamt!C3129="",0,gesamt!K3129)</f>
        <v>0</v>
      </c>
      <c r="I3129" s="19">
        <f t="shared" si="188"/>
        <v>176</v>
      </c>
      <c r="J3129" s="22">
        <f t="shared" si="189"/>
        <v>3128</v>
      </c>
      <c r="K3129" s="21">
        <f t="shared" ca="1" si="183"/>
        <v>1</v>
      </c>
      <c r="L3129" s="21">
        <f ca="1">IF(K3129=0,"",COUNTIF($K$2:K3129,"&gt;0"))</f>
        <v>3128</v>
      </c>
      <c r="M3129" s="50" t="str">
        <f t="shared" ca="1" si="187"/>
        <v>Eintrag 3128</v>
      </c>
    </row>
    <row r="3130" spans="1:13" s="18" customFormat="1" ht="14.25" x14ac:dyDescent="0.2">
      <c r="A3130" s="18" t="str">
        <f>IF(gesamt!C3130="",CONCATENATE("Eintrag ",J3130),gesamt!A3130)</f>
        <v>Eintrag 3129</v>
      </c>
      <c r="B3130" s="18">
        <v>100</v>
      </c>
      <c r="C3130" s="19">
        <f>IF(gesamt!C3130="",100,gesamt!D3130)</f>
        <v>100</v>
      </c>
      <c r="D3130" s="20">
        <f>IF(gesamt!C3130="",10,gesamt!G3130)</f>
        <v>10</v>
      </c>
      <c r="E3130" s="20">
        <f>IF(gesamt!C3130="",10,gesamt!H3130)</f>
        <v>10</v>
      </c>
      <c r="F3130" s="20">
        <f>IF(gesamt!C3130="",10,gesamt!I3130)</f>
        <v>10</v>
      </c>
      <c r="G3130" s="20">
        <f>IF(gesamt!C3130="",0,gesamt!J3130)</f>
        <v>0</v>
      </c>
      <c r="H3130" s="20">
        <f>IF(gesamt!C3130="",0,gesamt!K3130)</f>
        <v>0</v>
      </c>
      <c r="I3130" s="19">
        <f t="shared" si="188"/>
        <v>176</v>
      </c>
      <c r="J3130" s="22">
        <f t="shared" si="189"/>
        <v>3129</v>
      </c>
      <c r="K3130" s="21">
        <f t="shared" ca="1" si="183"/>
        <v>1</v>
      </c>
      <c r="L3130" s="21">
        <f ca="1">IF(K3130=0,"",COUNTIF($K$2:K3130,"&gt;0"))</f>
        <v>3129</v>
      </c>
      <c r="M3130" s="50" t="str">
        <f t="shared" ca="1" si="187"/>
        <v>Eintrag 3129</v>
      </c>
    </row>
    <row r="3131" spans="1:13" s="18" customFormat="1" ht="14.25" x14ac:dyDescent="0.2">
      <c r="A3131" s="18" t="str">
        <f>IF(gesamt!C3131="",CONCATENATE("Eintrag ",J3131),gesamt!A3131)</f>
        <v>Eintrag 3130</v>
      </c>
      <c r="B3131" s="18">
        <v>100</v>
      </c>
      <c r="C3131" s="19">
        <f>IF(gesamt!C3131="",100,gesamt!D3131)</f>
        <v>100</v>
      </c>
      <c r="D3131" s="20">
        <f>IF(gesamt!C3131="",10,gesamt!G3131)</f>
        <v>10</v>
      </c>
      <c r="E3131" s="20">
        <f>IF(gesamt!C3131="",10,gesamt!H3131)</f>
        <v>10</v>
      </c>
      <c r="F3131" s="20">
        <f>IF(gesamt!C3131="",10,gesamt!I3131)</f>
        <v>10</v>
      </c>
      <c r="G3131" s="20">
        <f>IF(gesamt!C3131="",0,gesamt!J3131)</f>
        <v>0</v>
      </c>
      <c r="H3131" s="20">
        <f>IF(gesamt!C3131="",0,gesamt!K3131)</f>
        <v>0</v>
      </c>
      <c r="I3131" s="19">
        <f t="shared" si="188"/>
        <v>176</v>
      </c>
      <c r="J3131" s="22">
        <f t="shared" si="189"/>
        <v>3130</v>
      </c>
      <c r="K3131" s="21">
        <f t="shared" ca="1" si="183"/>
        <v>1</v>
      </c>
      <c r="L3131" s="21">
        <f ca="1">IF(K3131=0,"",COUNTIF($K$2:K3131,"&gt;0"))</f>
        <v>3130</v>
      </c>
      <c r="M3131" s="50" t="str">
        <f t="shared" ca="1" si="187"/>
        <v>Eintrag 3130</v>
      </c>
    </row>
    <row r="3132" spans="1:13" s="18" customFormat="1" ht="14.25" x14ac:dyDescent="0.2">
      <c r="A3132" s="18" t="str">
        <f>IF(gesamt!C3132="",CONCATENATE("Eintrag ",J3132),gesamt!A3132)</f>
        <v>Eintrag 3131</v>
      </c>
      <c r="B3132" s="18">
        <v>100</v>
      </c>
      <c r="C3132" s="19">
        <f>IF(gesamt!C3132="",100,gesamt!D3132)</f>
        <v>100</v>
      </c>
      <c r="D3132" s="20">
        <f>IF(gesamt!C3132="",10,gesamt!G3132)</f>
        <v>10</v>
      </c>
      <c r="E3132" s="20">
        <f>IF(gesamt!C3132="",10,gesamt!H3132)</f>
        <v>10</v>
      </c>
      <c r="F3132" s="20">
        <f>IF(gesamt!C3132="",10,gesamt!I3132)</f>
        <v>10</v>
      </c>
      <c r="G3132" s="20">
        <f>IF(gesamt!C3132="",0,gesamt!J3132)</f>
        <v>0</v>
      </c>
      <c r="H3132" s="20">
        <f>IF(gesamt!C3132="",0,gesamt!K3132)</f>
        <v>0</v>
      </c>
      <c r="I3132" s="19">
        <f t="shared" si="188"/>
        <v>176</v>
      </c>
      <c r="J3132" s="22">
        <f t="shared" si="189"/>
        <v>3131</v>
      </c>
      <c r="K3132" s="21">
        <f t="shared" ca="1" si="183"/>
        <v>1</v>
      </c>
      <c r="L3132" s="21">
        <f ca="1">IF(K3132=0,"",COUNTIF($K$2:K3132,"&gt;0"))</f>
        <v>3131</v>
      </c>
      <c r="M3132" s="50" t="str">
        <f t="shared" ca="1" si="187"/>
        <v>Eintrag 3131</v>
      </c>
    </row>
    <row r="3133" spans="1:13" s="18" customFormat="1" ht="14.25" x14ac:dyDescent="0.2">
      <c r="A3133" s="18" t="str">
        <f>IF(gesamt!C3133="",CONCATENATE("Eintrag ",J3133),gesamt!A3133)</f>
        <v>Eintrag 3132</v>
      </c>
      <c r="B3133" s="18">
        <v>100</v>
      </c>
      <c r="C3133" s="19">
        <f>IF(gesamt!C3133="",100,gesamt!D3133)</f>
        <v>100</v>
      </c>
      <c r="D3133" s="20">
        <f>IF(gesamt!C3133="",10,gesamt!G3133)</f>
        <v>10</v>
      </c>
      <c r="E3133" s="20">
        <f>IF(gesamt!C3133="",10,gesamt!H3133)</f>
        <v>10</v>
      </c>
      <c r="F3133" s="20">
        <f>IF(gesamt!C3133="",10,gesamt!I3133)</f>
        <v>10</v>
      </c>
      <c r="G3133" s="20">
        <f>IF(gesamt!C3133="",0,gesamt!J3133)</f>
        <v>0</v>
      </c>
      <c r="H3133" s="20">
        <f>IF(gesamt!C3133="",0,gesamt!K3133)</f>
        <v>0</v>
      </c>
      <c r="I3133" s="19">
        <f t="shared" si="188"/>
        <v>176</v>
      </c>
      <c r="J3133" s="22">
        <f t="shared" si="189"/>
        <v>3132</v>
      </c>
      <c r="K3133" s="21">
        <f t="shared" ca="1" si="183"/>
        <v>1</v>
      </c>
      <c r="L3133" s="21">
        <f ca="1">IF(K3133=0,"",COUNTIF($K$2:K3133,"&gt;0"))</f>
        <v>3132</v>
      </c>
      <c r="M3133" s="50" t="str">
        <f t="shared" ca="1" si="187"/>
        <v>Eintrag 3132</v>
      </c>
    </row>
    <row r="3134" spans="1:13" s="18" customFormat="1" ht="14.25" x14ac:dyDescent="0.2">
      <c r="A3134" s="18" t="str">
        <f>IF(gesamt!C3134="",CONCATENATE("Eintrag ",J3134),gesamt!A3134)</f>
        <v>Eintrag 3133</v>
      </c>
      <c r="B3134" s="18">
        <v>100</v>
      </c>
      <c r="C3134" s="19">
        <f>IF(gesamt!C3134="",100,gesamt!D3134)</f>
        <v>100</v>
      </c>
      <c r="D3134" s="20">
        <f>IF(gesamt!C3134="",10,gesamt!G3134)</f>
        <v>10</v>
      </c>
      <c r="E3134" s="20">
        <f>IF(gesamt!C3134="",10,gesamt!H3134)</f>
        <v>10</v>
      </c>
      <c r="F3134" s="20">
        <f>IF(gesamt!C3134="",10,gesamt!I3134)</f>
        <v>10</v>
      </c>
      <c r="G3134" s="20">
        <f>IF(gesamt!C3134="",0,gesamt!J3134)</f>
        <v>0</v>
      </c>
      <c r="H3134" s="20">
        <f>IF(gesamt!C3134="",0,gesamt!K3134)</f>
        <v>0</v>
      </c>
      <c r="I3134" s="19">
        <f t="shared" si="188"/>
        <v>176</v>
      </c>
      <c r="J3134" s="22">
        <f t="shared" si="189"/>
        <v>3133</v>
      </c>
      <c r="K3134" s="21">
        <f t="shared" ca="1" si="183"/>
        <v>1</v>
      </c>
      <c r="L3134" s="21">
        <f ca="1">IF(K3134=0,"",COUNTIF($K$2:K3134,"&gt;0"))</f>
        <v>3133</v>
      </c>
      <c r="M3134" s="50" t="str">
        <f t="shared" ca="1" si="187"/>
        <v>Eintrag 3133</v>
      </c>
    </row>
    <row r="3135" spans="1:13" s="18" customFormat="1" ht="14.25" x14ac:dyDescent="0.2">
      <c r="A3135" s="18" t="str">
        <f>IF(gesamt!C3135="",CONCATENATE("Eintrag ",J3135),gesamt!A3135)</f>
        <v>Eintrag 3134</v>
      </c>
      <c r="B3135" s="18">
        <v>100</v>
      </c>
      <c r="C3135" s="19">
        <f>IF(gesamt!C3135="",100,gesamt!D3135)</f>
        <v>100</v>
      </c>
      <c r="D3135" s="20">
        <f>IF(gesamt!C3135="",10,gesamt!G3135)</f>
        <v>10</v>
      </c>
      <c r="E3135" s="20">
        <f>IF(gesamt!C3135="",10,gesamt!H3135)</f>
        <v>10</v>
      </c>
      <c r="F3135" s="20">
        <f>IF(gesamt!C3135="",10,gesamt!I3135)</f>
        <v>10</v>
      </c>
      <c r="G3135" s="20">
        <f>IF(gesamt!C3135="",0,gesamt!J3135)</f>
        <v>0</v>
      </c>
      <c r="H3135" s="20">
        <f>IF(gesamt!C3135="",0,gesamt!K3135)</f>
        <v>0</v>
      </c>
      <c r="I3135" s="19">
        <f t="shared" si="188"/>
        <v>176</v>
      </c>
      <c r="J3135" s="22">
        <f t="shared" si="189"/>
        <v>3134</v>
      </c>
      <c r="K3135" s="21">
        <f t="shared" ca="1" si="183"/>
        <v>1</v>
      </c>
      <c r="L3135" s="21">
        <f ca="1">IF(K3135=0,"",COUNTIF($K$2:K3135,"&gt;0"))</f>
        <v>3134</v>
      </c>
      <c r="M3135" s="50" t="str">
        <f t="shared" ca="1" si="187"/>
        <v>Eintrag 3134</v>
      </c>
    </row>
    <row r="3136" spans="1:13" s="18" customFormat="1" ht="14.25" x14ac:dyDescent="0.2">
      <c r="A3136" s="18" t="str">
        <f>IF(gesamt!C3136="",CONCATENATE("Eintrag ",J3136),gesamt!A3136)</f>
        <v>Eintrag 3135</v>
      </c>
      <c r="B3136" s="18">
        <v>100</v>
      </c>
      <c r="C3136" s="19">
        <f>IF(gesamt!C3136="",100,gesamt!D3136)</f>
        <v>100</v>
      </c>
      <c r="D3136" s="20">
        <f>IF(gesamt!C3136="",10,gesamt!G3136)</f>
        <v>10</v>
      </c>
      <c r="E3136" s="20">
        <f>IF(gesamt!C3136="",10,gesamt!H3136)</f>
        <v>10</v>
      </c>
      <c r="F3136" s="20">
        <f>IF(gesamt!C3136="",10,gesamt!I3136)</f>
        <v>10</v>
      </c>
      <c r="G3136" s="20">
        <f>IF(gesamt!C3136="",0,gesamt!J3136)</f>
        <v>0</v>
      </c>
      <c r="H3136" s="20">
        <f>IF(gesamt!C3136="",0,gesamt!K3136)</f>
        <v>0</v>
      </c>
      <c r="I3136" s="19">
        <f t="shared" si="188"/>
        <v>176</v>
      </c>
      <c r="J3136" s="22">
        <f t="shared" si="189"/>
        <v>3135</v>
      </c>
      <c r="K3136" s="21">
        <f t="shared" ca="1" si="183"/>
        <v>1</v>
      </c>
      <c r="L3136" s="21">
        <f ca="1">IF(K3136=0,"",COUNTIF($K$2:K3136,"&gt;0"))</f>
        <v>3135</v>
      </c>
      <c r="M3136" s="50" t="str">
        <f t="shared" ca="1" si="187"/>
        <v>Eintrag 3135</v>
      </c>
    </row>
    <row r="3137" spans="1:13" s="18" customFormat="1" ht="14.25" x14ac:dyDescent="0.2">
      <c r="A3137" s="18" t="str">
        <f>IF(gesamt!C3137="",CONCATENATE("Eintrag ",J3137),gesamt!A3137)</f>
        <v>Eintrag 3136</v>
      </c>
      <c r="B3137" s="18">
        <v>100</v>
      </c>
      <c r="C3137" s="19">
        <f>IF(gesamt!C3137="",100,gesamt!D3137)</f>
        <v>100</v>
      </c>
      <c r="D3137" s="20">
        <f>IF(gesamt!C3137="",10,gesamt!G3137)</f>
        <v>10</v>
      </c>
      <c r="E3137" s="20">
        <f>IF(gesamt!C3137="",10,gesamt!H3137)</f>
        <v>10</v>
      </c>
      <c r="F3137" s="20">
        <f>IF(gesamt!C3137="",10,gesamt!I3137)</f>
        <v>10</v>
      </c>
      <c r="G3137" s="20">
        <f>IF(gesamt!C3137="",0,gesamt!J3137)</f>
        <v>0</v>
      </c>
      <c r="H3137" s="20">
        <f>IF(gesamt!C3137="",0,gesamt!K3137)</f>
        <v>0</v>
      </c>
      <c r="I3137" s="19">
        <f t="shared" si="188"/>
        <v>176</v>
      </c>
      <c r="J3137" s="22">
        <f t="shared" si="189"/>
        <v>3136</v>
      </c>
      <c r="K3137" s="21">
        <f t="shared" ca="1" si="183"/>
        <v>1</v>
      </c>
      <c r="L3137" s="21">
        <f ca="1">IF(K3137=0,"",COUNTIF($K$2:K3137,"&gt;0"))</f>
        <v>3136</v>
      </c>
      <c r="M3137" s="50" t="str">
        <f t="shared" ca="1" si="187"/>
        <v>Eintrag 3136</v>
      </c>
    </row>
    <row r="3138" spans="1:13" s="18" customFormat="1" ht="14.25" x14ac:dyDescent="0.2">
      <c r="A3138" s="18" t="str">
        <f>IF(gesamt!C3138="",CONCATENATE("Eintrag ",J3138),gesamt!A3138)</f>
        <v>Eintrag 3137</v>
      </c>
      <c r="B3138" s="18">
        <v>100</v>
      </c>
      <c r="C3138" s="19">
        <f>IF(gesamt!C3138="",100,gesamt!D3138)</f>
        <v>100</v>
      </c>
      <c r="D3138" s="20">
        <f>IF(gesamt!C3138="",10,gesamt!G3138)</f>
        <v>10</v>
      </c>
      <c r="E3138" s="20">
        <f>IF(gesamt!C3138="",10,gesamt!H3138)</f>
        <v>10</v>
      </c>
      <c r="F3138" s="20">
        <f>IF(gesamt!C3138="",10,gesamt!I3138)</f>
        <v>10</v>
      </c>
      <c r="G3138" s="20">
        <f>IF(gesamt!C3138="",0,gesamt!J3138)</f>
        <v>0</v>
      </c>
      <c r="H3138" s="20">
        <f>IF(gesamt!C3138="",0,gesamt!K3138)</f>
        <v>0</v>
      </c>
      <c r="I3138" s="19">
        <f t="shared" si="188"/>
        <v>176</v>
      </c>
      <c r="J3138" s="22">
        <f t="shared" si="189"/>
        <v>3137</v>
      </c>
      <c r="K3138" s="21">
        <f t="shared" ca="1" si="183"/>
        <v>1</v>
      </c>
      <c r="L3138" s="21">
        <f ca="1">IF(K3138=0,"",COUNTIF($K$2:K3138,"&gt;0"))</f>
        <v>3137</v>
      </c>
      <c r="M3138" s="50" t="str">
        <f t="shared" ref="M3138:M3201" ca="1" si="190">IFERROR(INDEX(A:A,MATCH(ROW(K3137),L:L,0)),"")</f>
        <v>Eintrag 3137</v>
      </c>
    </row>
    <row r="3139" spans="1:13" s="18" customFormat="1" ht="14.25" x14ac:dyDescent="0.2">
      <c r="A3139" s="18" t="str">
        <f>IF(gesamt!C3139="",CONCATENATE("Eintrag ",J3139),gesamt!A3139)</f>
        <v>Eintrag 3138</v>
      </c>
      <c r="B3139" s="18">
        <v>100</v>
      </c>
      <c r="C3139" s="19">
        <f>IF(gesamt!C3139="",100,gesamt!D3139)</f>
        <v>100</v>
      </c>
      <c r="D3139" s="20">
        <f>IF(gesamt!C3139="",10,gesamt!G3139)</f>
        <v>10</v>
      </c>
      <c r="E3139" s="20">
        <f>IF(gesamt!C3139="",10,gesamt!H3139)</f>
        <v>10</v>
      </c>
      <c r="F3139" s="20">
        <f>IF(gesamt!C3139="",10,gesamt!I3139)</f>
        <v>10</v>
      </c>
      <c r="G3139" s="20">
        <f>IF(gesamt!C3139="",0,gesamt!J3139)</f>
        <v>0</v>
      </c>
      <c r="H3139" s="20">
        <f>IF(gesamt!C3139="",0,gesamt!K3139)</f>
        <v>0</v>
      </c>
      <c r="I3139" s="19">
        <f t="shared" ref="I3139:I3202" si="191">D3139*4.1+E3139*9.3+F3139*4.2+G3139*7+H3139*3</f>
        <v>176</v>
      </c>
      <c r="J3139" s="22">
        <f t="shared" si="189"/>
        <v>3138</v>
      </c>
      <c r="K3139" s="21">
        <f t="shared" ca="1" si="183"/>
        <v>1</v>
      </c>
      <c r="L3139" s="21">
        <f ca="1">IF(K3139=0,"",COUNTIF($K$2:K3139,"&gt;0"))</f>
        <v>3138</v>
      </c>
      <c r="M3139" s="50" t="str">
        <f t="shared" ca="1" si="190"/>
        <v>Eintrag 3138</v>
      </c>
    </row>
    <row r="3140" spans="1:13" s="18" customFormat="1" ht="14.25" x14ac:dyDescent="0.2">
      <c r="A3140" s="18" t="str">
        <f>IF(gesamt!C3140="",CONCATENATE("Eintrag ",J3140),gesamt!A3140)</f>
        <v>Eintrag 3139</v>
      </c>
      <c r="B3140" s="18">
        <v>100</v>
      </c>
      <c r="C3140" s="19">
        <f>IF(gesamt!C3140="",100,gesamt!D3140)</f>
        <v>100</v>
      </c>
      <c r="D3140" s="20">
        <f>IF(gesamt!C3140="",10,gesamt!G3140)</f>
        <v>10</v>
      </c>
      <c r="E3140" s="20">
        <f>IF(gesamt!C3140="",10,gesamt!H3140)</f>
        <v>10</v>
      </c>
      <c r="F3140" s="20">
        <f>IF(gesamt!C3140="",10,gesamt!I3140)</f>
        <v>10</v>
      </c>
      <c r="G3140" s="20">
        <f>IF(gesamt!C3140="",0,gesamt!J3140)</f>
        <v>0</v>
      </c>
      <c r="H3140" s="20">
        <f>IF(gesamt!C3140="",0,gesamt!K3140)</f>
        <v>0</v>
      </c>
      <c r="I3140" s="19">
        <f t="shared" si="191"/>
        <v>176</v>
      </c>
      <c r="J3140" s="22">
        <f t="shared" si="189"/>
        <v>3139</v>
      </c>
      <c r="K3140" s="21">
        <f t="shared" ca="1" si="183"/>
        <v>1</v>
      </c>
      <c r="L3140" s="21">
        <f ca="1">IF(K3140=0,"",COUNTIF($K$2:K3140,"&gt;0"))</f>
        <v>3139</v>
      </c>
      <c r="M3140" s="50" t="str">
        <f t="shared" ca="1" si="190"/>
        <v>Eintrag 3139</v>
      </c>
    </row>
    <row r="3141" spans="1:13" s="18" customFormat="1" ht="14.25" x14ac:dyDescent="0.2">
      <c r="A3141" s="18" t="str">
        <f>IF(gesamt!C3141="",CONCATENATE("Eintrag ",J3141),gesamt!A3141)</f>
        <v>Eintrag 3140</v>
      </c>
      <c r="B3141" s="18">
        <v>100</v>
      </c>
      <c r="C3141" s="19">
        <f>IF(gesamt!C3141="",100,gesamt!D3141)</f>
        <v>100</v>
      </c>
      <c r="D3141" s="20">
        <f>IF(gesamt!C3141="",10,gesamt!G3141)</f>
        <v>10</v>
      </c>
      <c r="E3141" s="20">
        <f>IF(gesamt!C3141="",10,gesamt!H3141)</f>
        <v>10</v>
      </c>
      <c r="F3141" s="20">
        <f>IF(gesamt!C3141="",10,gesamt!I3141)</f>
        <v>10</v>
      </c>
      <c r="G3141" s="20">
        <f>IF(gesamt!C3141="",0,gesamt!J3141)</f>
        <v>0</v>
      </c>
      <c r="H3141" s="20">
        <f>IF(gesamt!C3141="",0,gesamt!K3141)</f>
        <v>0</v>
      </c>
      <c r="I3141" s="19">
        <f t="shared" si="191"/>
        <v>176</v>
      </c>
      <c r="J3141" s="22">
        <f t="shared" si="189"/>
        <v>3140</v>
      </c>
      <c r="K3141" s="21">
        <f t="shared" ca="1" si="183"/>
        <v>1</v>
      </c>
      <c r="L3141" s="21">
        <f ca="1">IF(K3141=0,"",COUNTIF($K$2:K3141,"&gt;0"))</f>
        <v>3140</v>
      </c>
      <c r="M3141" s="50" t="str">
        <f t="shared" ca="1" si="190"/>
        <v>Eintrag 3140</v>
      </c>
    </row>
    <row r="3142" spans="1:13" s="18" customFormat="1" ht="14.25" x14ac:dyDescent="0.2">
      <c r="A3142" s="18" t="str">
        <f>IF(gesamt!C3142="",CONCATENATE("Eintrag ",J3142),gesamt!A3142)</f>
        <v>Eintrag 3141</v>
      </c>
      <c r="B3142" s="18">
        <v>100</v>
      </c>
      <c r="C3142" s="19">
        <f>IF(gesamt!C3142="",100,gesamt!D3142)</f>
        <v>100</v>
      </c>
      <c r="D3142" s="20">
        <f>IF(gesamt!C3142="",10,gesamt!G3142)</f>
        <v>10</v>
      </c>
      <c r="E3142" s="20">
        <f>IF(gesamt!C3142="",10,gesamt!H3142)</f>
        <v>10</v>
      </c>
      <c r="F3142" s="20">
        <f>IF(gesamt!C3142="",10,gesamt!I3142)</f>
        <v>10</v>
      </c>
      <c r="G3142" s="20">
        <f>IF(gesamt!C3142="",0,gesamt!J3142)</f>
        <v>0</v>
      </c>
      <c r="H3142" s="20">
        <f>IF(gesamt!C3142="",0,gesamt!K3142)</f>
        <v>0</v>
      </c>
      <c r="I3142" s="19">
        <f t="shared" si="191"/>
        <v>176</v>
      </c>
      <c r="J3142" s="22">
        <f t="shared" si="189"/>
        <v>3141</v>
      </c>
      <c r="K3142" s="21">
        <f t="shared" ca="1" si="183"/>
        <v>1</v>
      </c>
      <c r="L3142" s="21">
        <f ca="1">IF(K3142=0,"",COUNTIF($K$2:K3142,"&gt;0"))</f>
        <v>3141</v>
      </c>
      <c r="M3142" s="50" t="str">
        <f t="shared" ca="1" si="190"/>
        <v>Eintrag 3141</v>
      </c>
    </row>
    <row r="3143" spans="1:13" s="18" customFormat="1" ht="14.25" x14ac:dyDescent="0.2">
      <c r="A3143" s="18" t="str">
        <f>IF(gesamt!C3143="",CONCATENATE("Eintrag ",J3143),gesamt!A3143)</f>
        <v>Eintrag 3142</v>
      </c>
      <c r="B3143" s="18">
        <v>100</v>
      </c>
      <c r="C3143" s="19">
        <f>IF(gesamt!C3143="",100,gesamt!D3143)</f>
        <v>100</v>
      </c>
      <c r="D3143" s="20">
        <f>IF(gesamt!C3143="",10,gesamt!G3143)</f>
        <v>10</v>
      </c>
      <c r="E3143" s="20">
        <f>IF(gesamt!C3143="",10,gesamt!H3143)</f>
        <v>10</v>
      </c>
      <c r="F3143" s="20">
        <f>IF(gesamt!C3143="",10,gesamt!I3143)</f>
        <v>10</v>
      </c>
      <c r="G3143" s="20">
        <f>IF(gesamt!C3143="",0,gesamt!J3143)</f>
        <v>0</v>
      </c>
      <c r="H3143" s="20">
        <f>IF(gesamt!C3143="",0,gesamt!K3143)</f>
        <v>0</v>
      </c>
      <c r="I3143" s="19">
        <f t="shared" si="191"/>
        <v>176</v>
      </c>
      <c r="J3143" s="22">
        <f t="shared" si="189"/>
        <v>3142</v>
      </c>
      <c r="K3143" s="21">
        <f t="shared" ca="1" si="183"/>
        <v>1</v>
      </c>
      <c r="L3143" s="21">
        <f ca="1">IF(K3143=0,"",COUNTIF($K$2:K3143,"&gt;0"))</f>
        <v>3142</v>
      </c>
      <c r="M3143" s="50" t="str">
        <f t="shared" ca="1" si="190"/>
        <v>Eintrag 3142</v>
      </c>
    </row>
    <row r="3144" spans="1:13" s="18" customFormat="1" ht="14.25" x14ac:dyDescent="0.2">
      <c r="A3144" s="18" t="str">
        <f>IF(gesamt!C3144="",CONCATENATE("Eintrag ",J3144),gesamt!A3144)</f>
        <v>Eintrag 3143</v>
      </c>
      <c r="B3144" s="18">
        <v>100</v>
      </c>
      <c r="C3144" s="19">
        <f>IF(gesamt!C3144="",100,gesamt!D3144)</f>
        <v>100</v>
      </c>
      <c r="D3144" s="20">
        <f>IF(gesamt!C3144="",10,gesamt!G3144)</f>
        <v>10</v>
      </c>
      <c r="E3144" s="20">
        <f>IF(gesamt!C3144="",10,gesamt!H3144)</f>
        <v>10</v>
      </c>
      <c r="F3144" s="20">
        <f>IF(gesamt!C3144="",10,gesamt!I3144)</f>
        <v>10</v>
      </c>
      <c r="G3144" s="20">
        <f>IF(gesamt!C3144="",0,gesamt!J3144)</f>
        <v>0</v>
      </c>
      <c r="H3144" s="20">
        <f>IF(gesamt!C3144="",0,gesamt!K3144)</f>
        <v>0</v>
      </c>
      <c r="I3144" s="19">
        <f t="shared" si="191"/>
        <v>176</v>
      </c>
      <c r="J3144" s="22">
        <f t="shared" si="189"/>
        <v>3143</v>
      </c>
      <c r="K3144" s="21">
        <f t="shared" ca="1" si="183"/>
        <v>1</v>
      </c>
      <c r="L3144" s="21">
        <f ca="1">IF(K3144=0,"",COUNTIF($K$2:K3144,"&gt;0"))</f>
        <v>3143</v>
      </c>
      <c r="M3144" s="50" t="str">
        <f t="shared" ca="1" si="190"/>
        <v>Eintrag 3143</v>
      </c>
    </row>
    <row r="3145" spans="1:13" s="18" customFormat="1" ht="14.25" x14ac:dyDescent="0.2">
      <c r="A3145" s="18" t="str">
        <f>IF(gesamt!C3145="",CONCATENATE("Eintrag ",J3145),gesamt!A3145)</f>
        <v>Eintrag 3144</v>
      </c>
      <c r="B3145" s="18">
        <v>100</v>
      </c>
      <c r="C3145" s="19">
        <f>IF(gesamt!C3145="",100,gesamt!D3145)</f>
        <v>100</v>
      </c>
      <c r="D3145" s="20">
        <f>IF(gesamt!C3145="",10,gesamt!G3145)</f>
        <v>10</v>
      </c>
      <c r="E3145" s="20">
        <f>IF(gesamt!C3145="",10,gesamt!H3145)</f>
        <v>10</v>
      </c>
      <c r="F3145" s="20">
        <f>IF(gesamt!C3145="",10,gesamt!I3145)</f>
        <v>10</v>
      </c>
      <c r="G3145" s="20">
        <f>IF(gesamt!C3145="",0,gesamt!J3145)</f>
        <v>0</v>
      </c>
      <c r="H3145" s="20">
        <f>IF(gesamt!C3145="",0,gesamt!K3145)</f>
        <v>0</v>
      </c>
      <c r="I3145" s="19">
        <f t="shared" si="191"/>
        <v>176</v>
      </c>
      <c r="J3145" s="22">
        <f t="shared" si="189"/>
        <v>3144</v>
      </c>
      <c r="K3145" s="21">
        <f t="shared" ca="1" si="183"/>
        <v>1</v>
      </c>
      <c r="L3145" s="21">
        <f ca="1">IF(K3145=0,"",COUNTIF($K$2:K3145,"&gt;0"))</f>
        <v>3144</v>
      </c>
      <c r="M3145" s="50" t="str">
        <f t="shared" ca="1" si="190"/>
        <v>Eintrag 3144</v>
      </c>
    </row>
    <row r="3146" spans="1:13" s="18" customFormat="1" ht="14.25" x14ac:dyDescent="0.2">
      <c r="A3146" s="18" t="str">
        <f>IF(gesamt!C3146="",CONCATENATE("Eintrag ",J3146),gesamt!A3146)</f>
        <v>Eintrag 3145</v>
      </c>
      <c r="B3146" s="18">
        <v>100</v>
      </c>
      <c r="C3146" s="19">
        <f>IF(gesamt!C3146="",100,gesamt!D3146)</f>
        <v>100</v>
      </c>
      <c r="D3146" s="20">
        <f>IF(gesamt!C3146="",10,gesamt!G3146)</f>
        <v>10</v>
      </c>
      <c r="E3146" s="20">
        <f>IF(gesamt!C3146="",10,gesamt!H3146)</f>
        <v>10</v>
      </c>
      <c r="F3146" s="20">
        <f>IF(gesamt!C3146="",10,gesamt!I3146)</f>
        <v>10</v>
      </c>
      <c r="G3146" s="20">
        <f>IF(gesamt!C3146="",0,gesamt!J3146)</f>
        <v>0</v>
      </c>
      <c r="H3146" s="20">
        <f>IF(gesamt!C3146="",0,gesamt!K3146)</f>
        <v>0</v>
      </c>
      <c r="I3146" s="19">
        <f t="shared" si="191"/>
        <v>176</v>
      </c>
      <c r="J3146" s="22">
        <f t="shared" si="189"/>
        <v>3145</v>
      </c>
      <c r="K3146" s="21">
        <f t="shared" ca="1" si="183"/>
        <v>1</v>
      </c>
      <c r="L3146" s="21">
        <f ca="1">IF(K3146=0,"",COUNTIF($K$2:K3146,"&gt;0"))</f>
        <v>3145</v>
      </c>
      <c r="M3146" s="50" t="str">
        <f t="shared" ca="1" si="190"/>
        <v>Eintrag 3145</v>
      </c>
    </row>
    <row r="3147" spans="1:13" s="18" customFormat="1" ht="14.25" x14ac:dyDescent="0.2">
      <c r="A3147" s="18" t="str">
        <f>IF(gesamt!C3147="",CONCATENATE("Eintrag ",J3147),gesamt!A3147)</f>
        <v>Eintrag 3146</v>
      </c>
      <c r="B3147" s="18">
        <v>100</v>
      </c>
      <c r="C3147" s="19">
        <f>IF(gesamt!C3147="",100,gesamt!D3147)</f>
        <v>100</v>
      </c>
      <c r="D3147" s="20">
        <f>IF(gesamt!C3147="",10,gesamt!G3147)</f>
        <v>10</v>
      </c>
      <c r="E3147" s="20">
        <f>IF(gesamt!C3147="",10,gesamt!H3147)</f>
        <v>10</v>
      </c>
      <c r="F3147" s="20">
        <f>IF(gesamt!C3147="",10,gesamt!I3147)</f>
        <v>10</v>
      </c>
      <c r="G3147" s="20">
        <f>IF(gesamt!C3147="",0,gesamt!J3147)</f>
        <v>0</v>
      </c>
      <c r="H3147" s="20">
        <f>IF(gesamt!C3147="",0,gesamt!K3147)</f>
        <v>0</v>
      </c>
      <c r="I3147" s="19">
        <f t="shared" si="191"/>
        <v>176</v>
      </c>
      <c r="J3147" s="22">
        <f t="shared" si="189"/>
        <v>3146</v>
      </c>
      <c r="K3147" s="21">
        <f t="shared" ca="1" si="183"/>
        <v>1</v>
      </c>
      <c r="L3147" s="21">
        <f ca="1">IF(K3147=0,"",COUNTIF($K$2:K3147,"&gt;0"))</f>
        <v>3146</v>
      </c>
      <c r="M3147" s="50" t="str">
        <f t="shared" ca="1" si="190"/>
        <v>Eintrag 3146</v>
      </c>
    </row>
    <row r="3148" spans="1:13" s="18" customFormat="1" ht="14.25" x14ac:dyDescent="0.2">
      <c r="A3148" s="18" t="str">
        <f>IF(gesamt!C3148="",CONCATENATE("Eintrag ",J3148),gesamt!A3148)</f>
        <v>Eintrag 3147</v>
      </c>
      <c r="B3148" s="18">
        <v>100</v>
      </c>
      <c r="C3148" s="19">
        <f>IF(gesamt!C3148="",100,gesamt!D3148)</f>
        <v>100</v>
      </c>
      <c r="D3148" s="20">
        <f>IF(gesamt!C3148="",10,gesamt!G3148)</f>
        <v>10</v>
      </c>
      <c r="E3148" s="20">
        <f>IF(gesamt!C3148="",10,gesamt!H3148)</f>
        <v>10</v>
      </c>
      <c r="F3148" s="20">
        <f>IF(gesamt!C3148="",10,gesamt!I3148)</f>
        <v>10</v>
      </c>
      <c r="G3148" s="20">
        <f>IF(gesamt!C3148="",0,gesamt!J3148)</f>
        <v>0</v>
      </c>
      <c r="H3148" s="20">
        <f>IF(gesamt!C3148="",0,gesamt!K3148)</f>
        <v>0</v>
      </c>
      <c r="I3148" s="19">
        <f t="shared" si="191"/>
        <v>176</v>
      </c>
      <c r="J3148" s="22">
        <f t="shared" si="189"/>
        <v>3147</v>
      </c>
      <c r="K3148" s="21">
        <f t="shared" ca="1" si="183"/>
        <v>1</v>
      </c>
      <c r="L3148" s="21">
        <f ca="1">IF(K3148=0,"",COUNTIF($K$2:K3148,"&gt;0"))</f>
        <v>3147</v>
      </c>
      <c r="M3148" s="50" t="str">
        <f t="shared" ca="1" si="190"/>
        <v>Eintrag 3147</v>
      </c>
    </row>
    <row r="3149" spans="1:13" s="18" customFormat="1" ht="14.25" x14ac:dyDescent="0.2">
      <c r="A3149" s="18" t="str">
        <f>IF(gesamt!C3149="",CONCATENATE("Eintrag ",J3149),gesamt!A3149)</f>
        <v>Eintrag 3148</v>
      </c>
      <c r="B3149" s="18">
        <v>100</v>
      </c>
      <c r="C3149" s="19">
        <f>IF(gesamt!C3149="",100,gesamt!D3149)</f>
        <v>100</v>
      </c>
      <c r="D3149" s="20">
        <f>IF(gesamt!C3149="",10,gesamt!G3149)</f>
        <v>10</v>
      </c>
      <c r="E3149" s="20">
        <f>IF(gesamt!C3149="",10,gesamt!H3149)</f>
        <v>10</v>
      </c>
      <c r="F3149" s="20">
        <f>IF(gesamt!C3149="",10,gesamt!I3149)</f>
        <v>10</v>
      </c>
      <c r="G3149" s="20">
        <f>IF(gesamt!C3149="",0,gesamt!J3149)</f>
        <v>0</v>
      </c>
      <c r="H3149" s="20">
        <f>IF(gesamt!C3149="",0,gesamt!K3149)</f>
        <v>0</v>
      </c>
      <c r="I3149" s="19">
        <f t="shared" si="191"/>
        <v>176</v>
      </c>
      <c r="J3149" s="22">
        <f t="shared" si="189"/>
        <v>3148</v>
      </c>
      <c r="K3149" s="21">
        <f t="shared" ca="1" si="183"/>
        <v>1</v>
      </c>
      <c r="L3149" s="21">
        <f ca="1">IF(K3149=0,"",COUNTIF($K$2:K3149,"&gt;0"))</f>
        <v>3148</v>
      </c>
      <c r="M3149" s="50" t="str">
        <f t="shared" ca="1" si="190"/>
        <v>Eintrag 3148</v>
      </c>
    </row>
    <row r="3150" spans="1:13" s="18" customFormat="1" ht="14.25" x14ac:dyDescent="0.2">
      <c r="A3150" s="18" t="str">
        <f>IF(gesamt!C3150="",CONCATENATE("Eintrag ",J3150),gesamt!A3150)</f>
        <v>Eintrag 3149</v>
      </c>
      <c r="B3150" s="18">
        <v>100</v>
      </c>
      <c r="C3150" s="19">
        <f>IF(gesamt!C3150="",100,gesamt!D3150)</f>
        <v>100</v>
      </c>
      <c r="D3150" s="20">
        <f>IF(gesamt!C3150="",10,gesamt!G3150)</f>
        <v>10</v>
      </c>
      <c r="E3150" s="20">
        <f>IF(gesamt!C3150="",10,gesamt!H3150)</f>
        <v>10</v>
      </c>
      <c r="F3150" s="20">
        <f>IF(gesamt!C3150="",10,gesamt!I3150)</f>
        <v>10</v>
      </c>
      <c r="G3150" s="20">
        <f>IF(gesamt!C3150="",0,gesamt!J3150)</f>
        <v>0</v>
      </c>
      <c r="H3150" s="20">
        <f>IF(gesamt!C3150="",0,gesamt!K3150)</f>
        <v>0</v>
      </c>
      <c r="I3150" s="19">
        <f t="shared" si="191"/>
        <v>176</v>
      </c>
      <c r="J3150" s="22">
        <f t="shared" si="189"/>
        <v>3149</v>
      </c>
      <c r="K3150" s="21">
        <f t="shared" ca="1" si="183"/>
        <v>1</v>
      </c>
      <c r="L3150" s="21">
        <f ca="1">IF(K3150=0,"",COUNTIF($K$2:K3150,"&gt;0"))</f>
        <v>3149</v>
      </c>
      <c r="M3150" s="50" t="str">
        <f t="shared" ca="1" si="190"/>
        <v>Eintrag 3149</v>
      </c>
    </row>
    <row r="3151" spans="1:13" s="18" customFormat="1" ht="14.25" x14ac:dyDescent="0.2">
      <c r="A3151" s="18" t="str">
        <f>IF(gesamt!C3151="",CONCATENATE("Eintrag ",J3151),gesamt!A3151)</f>
        <v>Eintrag 3150</v>
      </c>
      <c r="B3151" s="18">
        <v>100</v>
      </c>
      <c r="C3151" s="19">
        <f>IF(gesamt!C3151="",100,gesamt!D3151)</f>
        <v>100</v>
      </c>
      <c r="D3151" s="20">
        <f>IF(gesamt!C3151="",10,gesamt!G3151)</f>
        <v>10</v>
      </c>
      <c r="E3151" s="20">
        <f>IF(gesamt!C3151="",10,gesamt!H3151)</f>
        <v>10</v>
      </c>
      <c r="F3151" s="20">
        <f>IF(gesamt!C3151="",10,gesamt!I3151)</f>
        <v>10</v>
      </c>
      <c r="G3151" s="20">
        <f>IF(gesamt!C3151="",0,gesamt!J3151)</f>
        <v>0</v>
      </c>
      <c r="H3151" s="20">
        <f>IF(gesamt!C3151="",0,gesamt!K3151)</f>
        <v>0</v>
      </c>
      <c r="I3151" s="19">
        <f t="shared" si="191"/>
        <v>176</v>
      </c>
      <c r="J3151" s="22">
        <f t="shared" si="189"/>
        <v>3150</v>
      </c>
      <c r="K3151" s="21">
        <f t="shared" ca="1" si="183"/>
        <v>1</v>
      </c>
      <c r="L3151" s="21">
        <f ca="1">IF(K3151=0,"",COUNTIF($K$2:K3151,"&gt;0"))</f>
        <v>3150</v>
      </c>
      <c r="M3151" s="50" t="str">
        <f t="shared" ca="1" si="190"/>
        <v>Eintrag 3150</v>
      </c>
    </row>
    <row r="3152" spans="1:13" s="18" customFormat="1" ht="14.25" x14ac:dyDescent="0.2">
      <c r="A3152" s="18" t="str">
        <f>IF(gesamt!C3152="",CONCATENATE("Eintrag ",J3152),gesamt!A3152)</f>
        <v>Eintrag 3151</v>
      </c>
      <c r="B3152" s="18">
        <v>100</v>
      </c>
      <c r="C3152" s="19">
        <f>IF(gesamt!C3152="",100,gesamt!D3152)</f>
        <v>100</v>
      </c>
      <c r="D3152" s="20">
        <f>IF(gesamt!C3152="",10,gesamt!G3152)</f>
        <v>10</v>
      </c>
      <c r="E3152" s="20">
        <f>IF(gesamt!C3152="",10,gesamt!H3152)</f>
        <v>10</v>
      </c>
      <c r="F3152" s="20">
        <f>IF(gesamt!C3152="",10,gesamt!I3152)</f>
        <v>10</v>
      </c>
      <c r="G3152" s="20">
        <f>IF(gesamt!C3152="",0,gesamt!J3152)</f>
        <v>0</v>
      </c>
      <c r="H3152" s="20">
        <f>IF(gesamt!C3152="",0,gesamt!K3152)</f>
        <v>0</v>
      </c>
      <c r="I3152" s="19">
        <f t="shared" si="191"/>
        <v>176</v>
      </c>
      <c r="J3152" s="22">
        <f t="shared" si="189"/>
        <v>3151</v>
      </c>
      <c r="K3152" s="21">
        <f t="shared" ca="1" si="183"/>
        <v>1</v>
      </c>
      <c r="L3152" s="21">
        <f ca="1">IF(K3152=0,"",COUNTIF($K$2:K3152,"&gt;0"))</f>
        <v>3151</v>
      </c>
      <c r="M3152" s="50" t="str">
        <f t="shared" ca="1" si="190"/>
        <v>Eintrag 3151</v>
      </c>
    </row>
    <row r="3153" spans="1:13" s="18" customFormat="1" ht="14.25" x14ac:dyDescent="0.2">
      <c r="A3153" s="18" t="str">
        <f>IF(gesamt!C3153="",CONCATENATE("Eintrag ",J3153),gesamt!A3153)</f>
        <v>Eintrag 3152</v>
      </c>
      <c r="B3153" s="18">
        <v>100</v>
      </c>
      <c r="C3153" s="19">
        <f>IF(gesamt!C3153="",100,gesamt!D3153)</f>
        <v>100</v>
      </c>
      <c r="D3153" s="20">
        <f>IF(gesamt!C3153="",10,gesamt!G3153)</f>
        <v>10</v>
      </c>
      <c r="E3153" s="20">
        <f>IF(gesamt!C3153="",10,gesamt!H3153)</f>
        <v>10</v>
      </c>
      <c r="F3153" s="20">
        <f>IF(gesamt!C3153="",10,gesamt!I3153)</f>
        <v>10</v>
      </c>
      <c r="G3153" s="20">
        <f>IF(gesamt!C3153="",0,gesamt!J3153)</f>
        <v>0</v>
      </c>
      <c r="H3153" s="20">
        <f>IF(gesamt!C3153="",0,gesamt!K3153)</f>
        <v>0</v>
      </c>
      <c r="I3153" s="19">
        <f t="shared" si="191"/>
        <v>176</v>
      </c>
      <c r="J3153" s="22">
        <f t="shared" si="189"/>
        <v>3152</v>
      </c>
      <c r="K3153" s="21">
        <f t="shared" ca="1" si="183"/>
        <v>1</v>
      </c>
      <c r="L3153" s="21">
        <f ca="1">IF(K3153=0,"",COUNTIF($K$2:K3153,"&gt;0"))</f>
        <v>3152</v>
      </c>
      <c r="M3153" s="50" t="str">
        <f t="shared" ca="1" si="190"/>
        <v>Eintrag 3152</v>
      </c>
    </row>
    <row r="3154" spans="1:13" s="18" customFormat="1" ht="14.25" x14ac:dyDescent="0.2">
      <c r="A3154" s="18" t="str">
        <f>IF(gesamt!C3154="",CONCATENATE("Eintrag ",J3154),gesamt!A3154)</f>
        <v>Eintrag 3153</v>
      </c>
      <c r="B3154" s="18">
        <v>100</v>
      </c>
      <c r="C3154" s="19">
        <f>IF(gesamt!C3154="",100,gesamt!D3154)</f>
        <v>100</v>
      </c>
      <c r="D3154" s="20">
        <f>IF(gesamt!C3154="",10,gesamt!G3154)</f>
        <v>10</v>
      </c>
      <c r="E3154" s="20">
        <f>IF(gesamt!C3154="",10,gesamt!H3154)</f>
        <v>10</v>
      </c>
      <c r="F3154" s="20">
        <f>IF(gesamt!C3154="",10,gesamt!I3154)</f>
        <v>10</v>
      </c>
      <c r="G3154" s="20">
        <f>IF(gesamt!C3154="",0,gesamt!J3154)</f>
        <v>0</v>
      </c>
      <c r="H3154" s="20">
        <f>IF(gesamt!C3154="",0,gesamt!K3154)</f>
        <v>0</v>
      </c>
      <c r="I3154" s="19">
        <f t="shared" si="191"/>
        <v>176</v>
      </c>
      <c r="J3154" s="22">
        <f t="shared" si="189"/>
        <v>3153</v>
      </c>
      <c r="K3154" s="21">
        <f t="shared" ca="1" si="183"/>
        <v>1</v>
      </c>
      <c r="L3154" s="21">
        <f ca="1">IF(K3154=0,"",COUNTIF($K$2:K3154,"&gt;0"))</f>
        <v>3153</v>
      </c>
      <c r="M3154" s="50" t="str">
        <f t="shared" ca="1" si="190"/>
        <v>Eintrag 3153</v>
      </c>
    </row>
    <row r="3155" spans="1:13" s="18" customFormat="1" ht="14.25" x14ac:dyDescent="0.2">
      <c r="A3155" s="18" t="str">
        <f>IF(gesamt!C3155="",CONCATENATE("Eintrag ",J3155),gesamt!A3155)</f>
        <v>Eintrag 3154</v>
      </c>
      <c r="B3155" s="18">
        <v>100</v>
      </c>
      <c r="C3155" s="19">
        <f>IF(gesamt!C3155="",100,gesamt!D3155)</f>
        <v>100</v>
      </c>
      <c r="D3155" s="20">
        <f>IF(gesamt!C3155="",10,gesamt!G3155)</f>
        <v>10</v>
      </c>
      <c r="E3155" s="20">
        <f>IF(gesamt!C3155="",10,gesamt!H3155)</f>
        <v>10</v>
      </c>
      <c r="F3155" s="20">
        <f>IF(gesamt!C3155="",10,gesamt!I3155)</f>
        <v>10</v>
      </c>
      <c r="G3155" s="20">
        <f>IF(gesamt!C3155="",0,gesamt!J3155)</f>
        <v>0</v>
      </c>
      <c r="H3155" s="20">
        <f>IF(gesamt!C3155="",0,gesamt!K3155)</f>
        <v>0</v>
      </c>
      <c r="I3155" s="19">
        <f t="shared" si="191"/>
        <v>176</v>
      </c>
      <c r="J3155" s="22">
        <f t="shared" si="189"/>
        <v>3154</v>
      </c>
      <c r="K3155" s="21">
        <f t="shared" ca="1" si="183"/>
        <v>1</v>
      </c>
      <c r="L3155" s="21">
        <f ca="1">IF(K3155=0,"",COUNTIF($K$2:K3155,"&gt;0"))</f>
        <v>3154</v>
      </c>
      <c r="M3155" s="50" t="str">
        <f t="shared" ca="1" si="190"/>
        <v>Eintrag 3154</v>
      </c>
    </row>
    <row r="3156" spans="1:13" s="18" customFormat="1" ht="14.25" x14ac:dyDescent="0.2">
      <c r="A3156" s="18" t="str">
        <f>IF(gesamt!C3156="",CONCATENATE("Eintrag ",J3156),gesamt!A3156)</f>
        <v>Eintrag 3155</v>
      </c>
      <c r="B3156" s="18">
        <v>100</v>
      </c>
      <c r="C3156" s="19">
        <f>IF(gesamt!C3156="",100,gesamt!D3156)</f>
        <v>100</v>
      </c>
      <c r="D3156" s="20">
        <f>IF(gesamt!C3156="",10,gesamt!G3156)</f>
        <v>10</v>
      </c>
      <c r="E3156" s="20">
        <f>IF(gesamt!C3156="",10,gesamt!H3156)</f>
        <v>10</v>
      </c>
      <c r="F3156" s="20">
        <f>IF(gesamt!C3156="",10,gesamt!I3156)</f>
        <v>10</v>
      </c>
      <c r="G3156" s="20">
        <f>IF(gesamt!C3156="",0,gesamt!J3156)</f>
        <v>0</v>
      </c>
      <c r="H3156" s="20">
        <f>IF(gesamt!C3156="",0,gesamt!K3156)</f>
        <v>0</v>
      </c>
      <c r="I3156" s="19">
        <f t="shared" si="191"/>
        <v>176</v>
      </c>
      <c r="J3156" s="22">
        <f t="shared" si="189"/>
        <v>3155</v>
      </c>
      <c r="K3156" s="21">
        <f t="shared" ca="1" si="183"/>
        <v>1</v>
      </c>
      <c r="L3156" s="21">
        <f ca="1">IF(K3156=0,"",COUNTIF($K$2:K3156,"&gt;0"))</f>
        <v>3155</v>
      </c>
      <c r="M3156" s="50" t="str">
        <f t="shared" ca="1" si="190"/>
        <v>Eintrag 3155</v>
      </c>
    </row>
    <row r="3157" spans="1:13" s="18" customFormat="1" ht="14.25" x14ac:dyDescent="0.2">
      <c r="A3157" s="18" t="str">
        <f>IF(gesamt!C3157="",CONCATENATE("Eintrag ",J3157),gesamt!A3157)</f>
        <v>Eintrag 3156</v>
      </c>
      <c r="B3157" s="18">
        <v>100</v>
      </c>
      <c r="C3157" s="19">
        <f>IF(gesamt!C3157="",100,gesamt!D3157)</f>
        <v>100</v>
      </c>
      <c r="D3157" s="20">
        <f>IF(gesamt!C3157="",10,gesamt!G3157)</f>
        <v>10</v>
      </c>
      <c r="E3157" s="20">
        <f>IF(gesamt!C3157="",10,gesamt!H3157)</f>
        <v>10</v>
      </c>
      <c r="F3157" s="20">
        <f>IF(gesamt!C3157="",10,gesamt!I3157)</f>
        <v>10</v>
      </c>
      <c r="G3157" s="20">
        <f>IF(gesamt!C3157="",0,gesamt!J3157)</f>
        <v>0</v>
      </c>
      <c r="H3157" s="20">
        <f>IF(gesamt!C3157="",0,gesamt!K3157)</f>
        <v>0</v>
      </c>
      <c r="I3157" s="19">
        <f t="shared" si="191"/>
        <v>176</v>
      </c>
      <c r="J3157" s="22">
        <f t="shared" si="189"/>
        <v>3156</v>
      </c>
      <c r="K3157" s="21">
        <f t="shared" ca="1" si="183"/>
        <v>1</v>
      </c>
      <c r="L3157" s="21">
        <f ca="1">IF(K3157=0,"",COUNTIF($K$2:K3157,"&gt;0"))</f>
        <v>3156</v>
      </c>
      <c r="M3157" s="50" t="str">
        <f t="shared" ca="1" si="190"/>
        <v>Eintrag 3156</v>
      </c>
    </row>
    <row r="3158" spans="1:13" s="18" customFormat="1" ht="14.25" x14ac:dyDescent="0.2">
      <c r="A3158" s="18" t="str">
        <f>IF(gesamt!C3158="",CONCATENATE("Eintrag ",J3158),gesamt!A3158)</f>
        <v>Eintrag 3157</v>
      </c>
      <c r="B3158" s="18">
        <v>100</v>
      </c>
      <c r="C3158" s="19">
        <f>IF(gesamt!C3158="",100,gesamt!D3158)</f>
        <v>100</v>
      </c>
      <c r="D3158" s="20">
        <f>IF(gesamt!C3158="",10,gesamt!G3158)</f>
        <v>10</v>
      </c>
      <c r="E3158" s="20">
        <f>IF(gesamt!C3158="",10,gesamt!H3158)</f>
        <v>10</v>
      </c>
      <c r="F3158" s="20">
        <f>IF(gesamt!C3158="",10,gesamt!I3158)</f>
        <v>10</v>
      </c>
      <c r="G3158" s="20">
        <f>IF(gesamt!C3158="",0,gesamt!J3158)</f>
        <v>0</v>
      </c>
      <c r="H3158" s="20">
        <f>IF(gesamt!C3158="",0,gesamt!K3158)</f>
        <v>0</v>
      </c>
      <c r="I3158" s="19">
        <f t="shared" si="191"/>
        <v>176</v>
      </c>
      <c r="J3158" s="22">
        <f t="shared" si="189"/>
        <v>3157</v>
      </c>
      <c r="K3158" s="21">
        <f t="shared" ca="1" si="183"/>
        <v>1</v>
      </c>
      <c r="L3158" s="21">
        <f ca="1">IF(K3158=0,"",COUNTIF($K$2:K3158,"&gt;0"))</f>
        <v>3157</v>
      </c>
      <c r="M3158" s="50" t="str">
        <f t="shared" ca="1" si="190"/>
        <v>Eintrag 3157</v>
      </c>
    </row>
    <row r="3159" spans="1:13" s="18" customFormat="1" ht="14.25" x14ac:dyDescent="0.2">
      <c r="A3159" s="18" t="str">
        <f>IF(gesamt!C3159="",CONCATENATE("Eintrag ",J3159),gesamt!A3159)</f>
        <v>Eintrag 3158</v>
      </c>
      <c r="B3159" s="18">
        <v>100</v>
      </c>
      <c r="C3159" s="19">
        <f>IF(gesamt!C3159="",100,gesamt!D3159)</f>
        <v>100</v>
      </c>
      <c r="D3159" s="20">
        <f>IF(gesamt!C3159="",10,gesamt!G3159)</f>
        <v>10</v>
      </c>
      <c r="E3159" s="20">
        <f>IF(gesamt!C3159="",10,gesamt!H3159)</f>
        <v>10</v>
      </c>
      <c r="F3159" s="20">
        <f>IF(gesamt!C3159="",10,gesamt!I3159)</f>
        <v>10</v>
      </c>
      <c r="G3159" s="20">
        <f>IF(gesamt!C3159="",0,gesamt!J3159)</f>
        <v>0</v>
      </c>
      <c r="H3159" s="20">
        <f>IF(gesamt!C3159="",0,gesamt!K3159)</f>
        <v>0</v>
      </c>
      <c r="I3159" s="19">
        <f t="shared" si="191"/>
        <v>176</v>
      </c>
      <c r="J3159" s="22">
        <f t="shared" si="189"/>
        <v>3158</v>
      </c>
      <c r="K3159" s="21">
        <f t="shared" ca="1" si="183"/>
        <v>1</v>
      </c>
      <c r="L3159" s="21">
        <f ca="1">IF(K3159=0,"",COUNTIF($K$2:K3159,"&gt;0"))</f>
        <v>3158</v>
      </c>
      <c r="M3159" s="50" t="str">
        <f t="shared" ca="1" si="190"/>
        <v>Eintrag 3158</v>
      </c>
    </row>
    <row r="3160" spans="1:13" s="18" customFormat="1" ht="14.25" x14ac:dyDescent="0.2">
      <c r="A3160" s="18" t="str">
        <f>IF(gesamt!C3160="",CONCATENATE("Eintrag ",J3160),gesamt!A3160)</f>
        <v>Eintrag 3159</v>
      </c>
      <c r="B3160" s="18">
        <v>100</v>
      </c>
      <c r="C3160" s="19">
        <f>IF(gesamt!C3160="",100,gesamt!D3160)</f>
        <v>100</v>
      </c>
      <c r="D3160" s="20">
        <f>IF(gesamt!C3160="",10,gesamt!G3160)</f>
        <v>10</v>
      </c>
      <c r="E3160" s="20">
        <f>IF(gesamt!C3160="",10,gesamt!H3160)</f>
        <v>10</v>
      </c>
      <c r="F3160" s="20">
        <f>IF(gesamt!C3160="",10,gesamt!I3160)</f>
        <v>10</v>
      </c>
      <c r="G3160" s="20">
        <f>IF(gesamt!C3160="",0,gesamt!J3160)</f>
        <v>0</v>
      </c>
      <c r="H3160" s="20">
        <f>IF(gesamt!C3160="",0,gesamt!K3160)</f>
        <v>0</v>
      </c>
      <c r="I3160" s="19">
        <f t="shared" si="191"/>
        <v>176</v>
      </c>
      <c r="J3160" s="22">
        <f t="shared" si="189"/>
        <v>3159</v>
      </c>
      <c r="K3160" s="21">
        <f t="shared" ca="1" si="183"/>
        <v>1</v>
      </c>
      <c r="L3160" s="21">
        <f ca="1">IF(K3160=0,"",COUNTIF($K$2:K3160,"&gt;0"))</f>
        <v>3159</v>
      </c>
      <c r="M3160" s="50" t="str">
        <f t="shared" ca="1" si="190"/>
        <v>Eintrag 3159</v>
      </c>
    </row>
    <row r="3161" spans="1:13" s="18" customFormat="1" ht="14.25" x14ac:dyDescent="0.2">
      <c r="A3161" s="18" t="str">
        <f>IF(gesamt!C3161="",CONCATENATE("Eintrag ",J3161),gesamt!A3161)</f>
        <v>Eintrag 3160</v>
      </c>
      <c r="B3161" s="18">
        <v>100</v>
      </c>
      <c r="C3161" s="19">
        <f>IF(gesamt!C3161="",100,gesamt!D3161)</f>
        <v>100</v>
      </c>
      <c r="D3161" s="20">
        <f>IF(gesamt!C3161="",10,gesamt!G3161)</f>
        <v>10</v>
      </c>
      <c r="E3161" s="20">
        <f>IF(gesamt!C3161="",10,gesamt!H3161)</f>
        <v>10</v>
      </c>
      <c r="F3161" s="20">
        <f>IF(gesamt!C3161="",10,gesamt!I3161)</f>
        <v>10</v>
      </c>
      <c r="G3161" s="20">
        <f>IF(gesamt!C3161="",0,gesamt!J3161)</f>
        <v>0</v>
      </c>
      <c r="H3161" s="20">
        <f>IF(gesamt!C3161="",0,gesamt!K3161)</f>
        <v>0</v>
      </c>
      <c r="I3161" s="19">
        <f t="shared" si="191"/>
        <v>176</v>
      </c>
      <c r="J3161" s="22">
        <f t="shared" si="189"/>
        <v>3160</v>
      </c>
      <c r="K3161" s="21">
        <f t="shared" ca="1" si="183"/>
        <v>1</v>
      </c>
      <c r="L3161" s="21">
        <f ca="1">IF(K3161=0,"",COUNTIF($K$2:K3161,"&gt;0"))</f>
        <v>3160</v>
      </c>
      <c r="M3161" s="50" t="str">
        <f t="shared" ca="1" si="190"/>
        <v>Eintrag 3160</v>
      </c>
    </row>
    <row r="3162" spans="1:13" s="18" customFormat="1" ht="14.25" x14ac:dyDescent="0.2">
      <c r="A3162" s="18" t="str">
        <f>IF(gesamt!C3162="",CONCATENATE("Eintrag ",J3162),gesamt!A3162)</f>
        <v>Eintrag 3161</v>
      </c>
      <c r="B3162" s="18">
        <v>100</v>
      </c>
      <c r="C3162" s="19">
        <f>IF(gesamt!C3162="",100,gesamt!D3162)</f>
        <v>100</v>
      </c>
      <c r="D3162" s="20">
        <f>IF(gesamt!C3162="",10,gesamt!G3162)</f>
        <v>10</v>
      </c>
      <c r="E3162" s="20">
        <f>IF(gesamt!C3162="",10,gesamt!H3162)</f>
        <v>10</v>
      </c>
      <c r="F3162" s="20">
        <f>IF(gesamt!C3162="",10,gesamt!I3162)</f>
        <v>10</v>
      </c>
      <c r="G3162" s="20">
        <f>IF(gesamt!C3162="",0,gesamt!J3162)</f>
        <v>0</v>
      </c>
      <c r="H3162" s="20">
        <f>IF(gesamt!C3162="",0,gesamt!K3162)</f>
        <v>0</v>
      </c>
      <c r="I3162" s="19">
        <f t="shared" si="191"/>
        <v>176</v>
      </c>
      <c r="J3162" s="22">
        <f t="shared" si="189"/>
        <v>3161</v>
      </c>
      <c r="K3162" s="21">
        <f t="shared" ca="1" si="183"/>
        <v>1</v>
      </c>
      <c r="L3162" s="21">
        <f ca="1">IF(K3162=0,"",COUNTIF($K$2:K3162,"&gt;0"))</f>
        <v>3161</v>
      </c>
      <c r="M3162" s="50" t="str">
        <f t="shared" ca="1" si="190"/>
        <v>Eintrag 3161</v>
      </c>
    </row>
    <row r="3163" spans="1:13" s="18" customFormat="1" ht="14.25" x14ac:dyDescent="0.2">
      <c r="A3163" s="18" t="str">
        <f>IF(gesamt!C3163="",CONCATENATE("Eintrag ",J3163),gesamt!A3163)</f>
        <v>Eintrag 3162</v>
      </c>
      <c r="B3163" s="18">
        <v>100</v>
      </c>
      <c r="C3163" s="19">
        <f>IF(gesamt!C3163="",100,gesamt!D3163)</f>
        <v>100</v>
      </c>
      <c r="D3163" s="20">
        <f>IF(gesamt!C3163="",10,gesamt!G3163)</f>
        <v>10</v>
      </c>
      <c r="E3163" s="20">
        <f>IF(gesamt!C3163="",10,gesamt!H3163)</f>
        <v>10</v>
      </c>
      <c r="F3163" s="20">
        <f>IF(gesamt!C3163="",10,gesamt!I3163)</f>
        <v>10</v>
      </c>
      <c r="G3163" s="20">
        <f>IF(gesamt!C3163="",0,gesamt!J3163)</f>
        <v>0</v>
      </c>
      <c r="H3163" s="20">
        <f>IF(gesamt!C3163="",0,gesamt!K3163)</f>
        <v>0</v>
      </c>
      <c r="I3163" s="19">
        <f t="shared" si="191"/>
        <v>176</v>
      </c>
      <c r="J3163" s="22">
        <f t="shared" si="189"/>
        <v>3162</v>
      </c>
      <c r="K3163" s="21">
        <f t="shared" ca="1" si="183"/>
        <v>1</v>
      </c>
      <c r="L3163" s="21">
        <f ca="1">IF(K3163=0,"",COUNTIF($K$2:K3163,"&gt;0"))</f>
        <v>3162</v>
      </c>
      <c r="M3163" s="50" t="str">
        <f t="shared" ca="1" si="190"/>
        <v>Eintrag 3162</v>
      </c>
    </row>
    <row r="3164" spans="1:13" s="18" customFormat="1" ht="14.25" x14ac:dyDescent="0.2">
      <c r="A3164" s="18" t="str">
        <f>IF(gesamt!C3164="",CONCATENATE("Eintrag ",J3164),gesamt!A3164)</f>
        <v>Eintrag 3163</v>
      </c>
      <c r="B3164" s="18">
        <v>100</v>
      </c>
      <c r="C3164" s="19">
        <f>IF(gesamt!C3164="",100,gesamt!D3164)</f>
        <v>100</v>
      </c>
      <c r="D3164" s="20">
        <f>IF(gesamt!C3164="",10,gesamt!G3164)</f>
        <v>10</v>
      </c>
      <c r="E3164" s="20">
        <f>IF(gesamt!C3164="",10,gesamt!H3164)</f>
        <v>10</v>
      </c>
      <c r="F3164" s="20">
        <f>IF(gesamt!C3164="",10,gesamt!I3164)</f>
        <v>10</v>
      </c>
      <c r="G3164" s="20">
        <f>IF(gesamt!C3164="",0,gesamt!J3164)</f>
        <v>0</v>
      </c>
      <c r="H3164" s="20">
        <f>IF(gesamt!C3164="",0,gesamt!K3164)</f>
        <v>0</v>
      </c>
      <c r="I3164" s="19">
        <f t="shared" si="191"/>
        <v>176</v>
      </c>
      <c r="J3164" s="22">
        <f t="shared" si="189"/>
        <v>3163</v>
      </c>
      <c r="K3164" s="21">
        <f t="shared" ca="1" si="183"/>
        <v>1</v>
      </c>
      <c r="L3164" s="21">
        <f ca="1">IF(K3164=0,"",COUNTIF($K$2:K3164,"&gt;0"))</f>
        <v>3163</v>
      </c>
      <c r="M3164" s="50" t="str">
        <f t="shared" ca="1" si="190"/>
        <v>Eintrag 3163</v>
      </c>
    </row>
    <row r="3165" spans="1:13" s="18" customFormat="1" ht="14.25" x14ac:dyDescent="0.2">
      <c r="A3165" s="18" t="str">
        <f>IF(gesamt!C3165="",CONCATENATE("Eintrag ",J3165),gesamt!A3165)</f>
        <v>Eintrag 3164</v>
      </c>
      <c r="B3165" s="18">
        <v>100</v>
      </c>
      <c r="C3165" s="19">
        <f>IF(gesamt!C3165="",100,gesamt!D3165)</f>
        <v>100</v>
      </c>
      <c r="D3165" s="20">
        <f>IF(gesamt!C3165="",10,gesamt!G3165)</f>
        <v>10</v>
      </c>
      <c r="E3165" s="20">
        <f>IF(gesamt!C3165="",10,gesamt!H3165)</f>
        <v>10</v>
      </c>
      <c r="F3165" s="20">
        <f>IF(gesamt!C3165="",10,gesamt!I3165)</f>
        <v>10</v>
      </c>
      <c r="G3165" s="20">
        <f>IF(gesamt!C3165="",0,gesamt!J3165)</f>
        <v>0</v>
      </c>
      <c r="H3165" s="20">
        <f>IF(gesamt!C3165="",0,gesamt!K3165)</f>
        <v>0</v>
      </c>
      <c r="I3165" s="19">
        <f t="shared" si="191"/>
        <v>176</v>
      </c>
      <c r="J3165" s="22">
        <f t="shared" si="189"/>
        <v>3164</v>
      </c>
      <c r="K3165" s="21">
        <f t="shared" ca="1" si="183"/>
        <v>1</v>
      </c>
      <c r="L3165" s="21">
        <f ca="1">IF(K3165=0,"",COUNTIF($K$2:K3165,"&gt;0"))</f>
        <v>3164</v>
      </c>
      <c r="M3165" s="50" t="str">
        <f t="shared" ca="1" si="190"/>
        <v>Eintrag 3164</v>
      </c>
    </row>
    <row r="3166" spans="1:13" s="18" customFormat="1" ht="14.25" x14ac:dyDescent="0.2">
      <c r="A3166" s="18" t="str">
        <f>IF(gesamt!C3166="",CONCATENATE("Eintrag ",J3166),gesamt!A3166)</f>
        <v>Eintrag 3165</v>
      </c>
      <c r="B3166" s="18">
        <v>100</v>
      </c>
      <c r="C3166" s="19">
        <f>IF(gesamt!C3166="",100,gesamt!D3166)</f>
        <v>100</v>
      </c>
      <c r="D3166" s="20">
        <f>IF(gesamt!C3166="",10,gesamt!G3166)</f>
        <v>10</v>
      </c>
      <c r="E3166" s="20">
        <f>IF(gesamt!C3166="",10,gesamt!H3166)</f>
        <v>10</v>
      </c>
      <c r="F3166" s="20">
        <f>IF(gesamt!C3166="",10,gesamt!I3166)</f>
        <v>10</v>
      </c>
      <c r="G3166" s="20">
        <f>IF(gesamt!C3166="",0,gesamt!J3166)</f>
        <v>0</v>
      </c>
      <c r="H3166" s="20">
        <f>IF(gesamt!C3166="",0,gesamt!K3166)</f>
        <v>0</v>
      </c>
      <c r="I3166" s="19">
        <f t="shared" si="191"/>
        <v>176</v>
      </c>
      <c r="J3166" s="22">
        <f t="shared" si="189"/>
        <v>3165</v>
      </c>
      <c r="K3166" s="21">
        <f t="shared" ca="1" si="183"/>
        <v>1</v>
      </c>
      <c r="L3166" s="21">
        <f ca="1">IF(K3166=0,"",COUNTIF($K$2:K3166,"&gt;0"))</f>
        <v>3165</v>
      </c>
      <c r="M3166" s="50" t="str">
        <f t="shared" ca="1" si="190"/>
        <v>Eintrag 3165</v>
      </c>
    </row>
    <row r="3167" spans="1:13" s="18" customFormat="1" ht="14.25" x14ac:dyDescent="0.2">
      <c r="A3167" s="18" t="str">
        <f>IF(gesamt!C3167="",CONCATENATE("Eintrag ",J3167),gesamt!A3167)</f>
        <v>Eintrag 3166</v>
      </c>
      <c r="B3167" s="18">
        <v>100</v>
      </c>
      <c r="C3167" s="19">
        <f>IF(gesamt!C3167="",100,gesamt!D3167)</f>
        <v>100</v>
      </c>
      <c r="D3167" s="20">
        <f>IF(gesamt!C3167="",10,gesamt!G3167)</f>
        <v>10</v>
      </c>
      <c r="E3167" s="20">
        <f>IF(gesamt!C3167="",10,gesamt!H3167)</f>
        <v>10</v>
      </c>
      <c r="F3167" s="20">
        <f>IF(gesamt!C3167="",10,gesamt!I3167)</f>
        <v>10</v>
      </c>
      <c r="G3167" s="20">
        <f>IF(gesamt!C3167="",0,gesamt!J3167)</f>
        <v>0</v>
      </c>
      <c r="H3167" s="20">
        <f>IF(gesamt!C3167="",0,gesamt!K3167)</f>
        <v>0</v>
      </c>
      <c r="I3167" s="19">
        <f t="shared" si="191"/>
        <v>176</v>
      </c>
      <c r="J3167" s="22">
        <f t="shared" si="189"/>
        <v>3166</v>
      </c>
      <c r="K3167" s="21">
        <f t="shared" ca="1" si="183"/>
        <v>1</v>
      </c>
      <c r="L3167" s="21">
        <f ca="1">IF(K3167=0,"",COUNTIF($K$2:K3167,"&gt;0"))</f>
        <v>3166</v>
      </c>
      <c r="M3167" s="50" t="str">
        <f t="shared" ca="1" si="190"/>
        <v>Eintrag 3166</v>
      </c>
    </row>
    <row r="3168" spans="1:13" s="18" customFormat="1" ht="14.25" x14ac:dyDescent="0.2">
      <c r="A3168" s="18" t="str">
        <f>IF(gesamt!C3168="",CONCATENATE("Eintrag ",J3168),gesamt!A3168)</f>
        <v>Eintrag 3167</v>
      </c>
      <c r="B3168" s="18">
        <v>100</v>
      </c>
      <c r="C3168" s="19">
        <f>IF(gesamt!C3168="",100,gesamt!D3168)</f>
        <v>100</v>
      </c>
      <c r="D3168" s="20">
        <f>IF(gesamt!C3168="",10,gesamt!G3168)</f>
        <v>10</v>
      </c>
      <c r="E3168" s="20">
        <f>IF(gesamt!C3168="",10,gesamt!H3168)</f>
        <v>10</v>
      </c>
      <c r="F3168" s="20">
        <f>IF(gesamt!C3168="",10,gesamt!I3168)</f>
        <v>10</v>
      </c>
      <c r="G3168" s="20">
        <f>IF(gesamt!C3168="",0,gesamt!J3168)</f>
        <v>0</v>
      </c>
      <c r="H3168" s="20">
        <f>IF(gesamt!C3168="",0,gesamt!K3168)</f>
        <v>0</v>
      </c>
      <c r="I3168" s="19">
        <f t="shared" si="191"/>
        <v>176</v>
      </c>
      <c r="J3168" s="22">
        <f t="shared" si="189"/>
        <v>3167</v>
      </c>
      <c r="K3168" s="21">
        <f t="shared" ca="1" si="183"/>
        <v>1</v>
      </c>
      <c r="L3168" s="21">
        <f ca="1">IF(K3168=0,"",COUNTIF($K$2:K3168,"&gt;0"))</f>
        <v>3167</v>
      </c>
      <c r="M3168" s="50" t="str">
        <f t="shared" ca="1" si="190"/>
        <v>Eintrag 3167</v>
      </c>
    </row>
    <row r="3169" spans="1:13" s="18" customFormat="1" ht="14.25" x14ac:dyDescent="0.2">
      <c r="A3169" s="18" t="str">
        <f>IF(gesamt!C3169="",CONCATENATE("Eintrag ",J3169),gesamt!A3169)</f>
        <v>Eintrag 3168</v>
      </c>
      <c r="B3169" s="18">
        <v>100</v>
      </c>
      <c r="C3169" s="19">
        <f>IF(gesamt!C3169="",100,gesamt!D3169)</f>
        <v>100</v>
      </c>
      <c r="D3169" s="20">
        <f>IF(gesamt!C3169="",10,gesamt!G3169)</f>
        <v>10</v>
      </c>
      <c r="E3169" s="20">
        <f>IF(gesamt!C3169="",10,gesamt!H3169)</f>
        <v>10</v>
      </c>
      <c r="F3169" s="20">
        <f>IF(gesamt!C3169="",10,gesamt!I3169)</f>
        <v>10</v>
      </c>
      <c r="G3169" s="20">
        <f>IF(gesamt!C3169="",0,gesamt!J3169)</f>
        <v>0</v>
      </c>
      <c r="H3169" s="20">
        <f>IF(gesamt!C3169="",0,gesamt!K3169)</f>
        <v>0</v>
      </c>
      <c r="I3169" s="19">
        <f t="shared" si="191"/>
        <v>176</v>
      </c>
      <c r="J3169" s="22">
        <f t="shared" si="189"/>
        <v>3168</v>
      </c>
      <c r="K3169" s="21">
        <f t="shared" ca="1" si="183"/>
        <v>1</v>
      </c>
      <c r="L3169" s="21">
        <f ca="1">IF(K3169=0,"",COUNTIF($K$2:K3169,"&gt;0"))</f>
        <v>3168</v>
      </c>
      <c r="M3169" s="50" t="str">
        <f t="shared" ca="1" si="190"/>
        <v>Eintrag 3168</v>
      </c>
    </row>
    <row r="3170" spans="1:13" s="18" customFormat="1" ht="14.25" x14ac:dyDescent="0.2">
      <c r="A3170" s="18" t="str">
        <f>IF(gesamt!C3170="",CONCATENATE("Eintrag ",J3170),gesamt!A3170)</f>
        <v>Eintrag 3169</v>
      </c>
      <c r="B3170" s="18">
        <v>100</v>
      </c>
      <c r="C3170" s="19">
        <f>IF(gesamt!C3170="",100,gesamt!D3170)</f>
        <v>100</v>
      </c>
      <c r="D3170" s="20">
        <f>IF(gesamt!C3170="",10,gesamt!G3170)</f>
        <v>10</v>
      </c>
      <c r="E3170" s="20">
        <f>IF(gesamt!C3170="",10,gesamt!H3170)</f>
        <v>10</v>
      </c>
      <c r="F3170" s="20">
        <f>IF(gesamt!C3170="",10,gesamt!I3170)</f>
        <v>10</v>
      </c>
      <c r="G3170" s="20">
        <f>IF(gesamt!C3170="",0,gesamt!J3170)</f>
        <v>0</v>
      </c>
      <c r="H3170" s="20">
        <f>IF(gesamt!C3170="",0,gesamt!K3170)</f>
        <v>0</v>
      </c>
      <c r="I3170" s="19">
        <f t="shared" si="191"/>
        <v>176</v>
      </c>
      <c r="J3170" s="22">
        <f t="shared" si="189"/>
        <v>3169</v>
      </c>
      <c r="K3170" s="21">
        <f t="shared" ca="1" si="183"/>
        <v>1</v>
      </c>
      <c r="L3170" s="21">
        <f ca="1">IF(K3170=0,"",COUNTIF($K$2:K3170,"&gt;0"))</f>
        <v>3169</v>
      </c>
      <c r="M3170" s="50" t="str">
        <f t="shared" ca="1" si="190"/>
        <v>Eintrag 3169</v>
      </c>
    </row>
    <row r="3171" spans="1:13" s="18" customFormat="1" ht="14.25" x14ac:dyDescent="0.2">
      <c r="A3171" s="18" t="str">
        <f>IF(gesamt!C3171="",CONCATENATE("Eintrag ",J3171),gesamt!A3171)</f>
        <v>Eintrag 3170</v>
      </c>
      <c r="B3171" s="18">
        <v>100</v>
      </c>
      <c r="C3171" s="19">
        <f>IF(gesamt!C3171="",100,gesamt!D3171)</f>
        <v>100</v>
      </c>
      <c r="D3171" s="20">
        <f>IF(gesamt!C3171="",10,gesamt!G3171)</f>
        <v>10</v>
      </c>
      <c r="E3171" s="20">
        <f>IF(gesamt!C3171="",10,gesamt!H3171)</f>
        <v>10</v>
      </c>
      <c r="F3171" s="20">
        <f>IF(gesamt!C3171="",10,gesamt!I3171)</f>
        <v>10</v>
      </c>
      <c r="G3171" s="20">
        <f>IF(gesamt!C3171="",0,gesamt!J3171)</f>
        <v>0</v>
      </c>
      <c r="H3171" s="20">
        <f>IF(gesamt!C3171="",0,gesamt!K3171)</f>
        <v>0</v>
      </c>
      <c r="I3171" s="19">
        <f t="shared" si="191"/>
        <v>176</v>
      </c>
      <c r="J3171" s="22">
        <f t="shared" si="189"/>
        <v>3170</v>
      </c>
      <c r="K3171" s="21">
        <f t="shared" ca="1" si="183"/>
        <v>1</v>
      </c>
      <c r="L3171" s="21">
        <f ca="1">IF(K3171=0,"",COUNTIF($K$2:K3171,"&gt;0"))</f>
        <v>3170</v>
      </c>
      <c r="M3171" s="50" t="str">
        <f t="shared" ca="1" si="190"/>
        <v>Eintrag 3170</v>
      </c>
    </row>
    <row r="3172" spans="1:13" s="18" customFormat="1" ht="14.25" x14ac:dyDescent="0.2">
      <c r="A3172" s="18" t="str">
        <f>IF(gesamt!C3172="",CONCATENATE("Eintrag ",J3172),gesamt!A3172)</f>
        <v>Eintrag 3171</v>
      </c>
      <c r="B3172" s="18">
        <v>100</v>
      </c>
      <c r="C3172" s="19">
        <f>IF(gesamt!C3172="",100,gesamt!D3172)</f>
        <v>100</v>
      </c>
      <c r="D3172" s="20">
        <f>IF(gesamt!C3172="",10,gesamt!G3172)</f>
        <v>10</v>
      </c>
      <c r="E3172" s="20">
        <f>IF(gesamt!C3172="",10,gesamt!H3172)</f>
        <v>10</v>
      </c>
      <c r="F3172" s="20">
        <f>IF(gesamt!C3172="",10,gesamt!I3172)</f>
        <v>10</v>
      </c>
      <c r="G3172" s="20">
        <f>IF(gesamt!C3172="",0,gesamt!J3172)</f>
        <v>0</v>
      </c>
      <c r="H3172" s="20">
        <f>IF(gesamt!C3172="",0,gesamt!K3172)</f>
        <v>0</v>
      </c>
      <c r="I3172" s="19">
        <f t="shared" si="191"/>
        <v>176</v>
      </c>
      <c r="J3172" s="22">
        <f t="shared" si="189"/>
        <v>3171</v>
      </c>
      <c r="K3172" s="21">
        <f t="shared" ca="1" si="183"/>
        <v>1</v>
      </c>
      <c r="L3172" s="21">
        <f ca="1">IF(K3172=0,"",COUNTIF($K$2:K3172,"&gt;0"))</f>
        <v>3171</v>
      </c>
      <c r="M3172" s="50" t="str">
        <f t="shared" ca="1" si="190"/>
        <v>Eintrag 3171</v>
      </c>
    </row>
    <row r="3173" spans="1:13" s="18" customFormat="1" ht="14.25" x14ac:dyDescent="0.2">
      <c r="A3173" s="18" t="str">
        <f>IF(gesamt!C3173="",CONCATENATE("Eintrag ",J3173),gesamt!A3173)</f>
        <v>Eintrag 3172</v>
      </c>
      <c r="B3173" s="18">
        <v>100</v>
      </c>
      <c r="C3173" s="19">
        <f>IF(gesamt!C3173="",100,gesamt!D3173)</f>
        <v>100</v>
      </c>
      <c r="D3173" s="20">
        <f>IF(gesamt!C3173="",10,gesamt!G3173)</f>
        <v>10</v>
      </c>
      <c r="E3173" s="20">
        <f>IF(gesamt!C3173="",10,gesamt!H3173)</f>
        <v>10</v>
      </c>
      <c r="F3173" s="20">
        <f>IF(gesamt!C3173="",10,gesamt!I3173)</f>
        <v>10</v>
      </c>
      <c r="G3173" s="20">
        <f>IF(gesamt!C3173="",0,gesamt!J3173)</f>
        <v>0</v>
      </c>
      <c r="H3173" s="20">
        <f>IF(gesamt!C3173="",0,gesamt!K3173)</f>
        <v>0</v>
      </c>
      <c r="I3173" s="19">
        <f t="shared" si="191"/>
        <v>176</v>
      </c>
      <c r="J3173" s="22">
        <f t="shared" ref="J3173:J3236" si="192">J3172+1</f>
        <v>3172</v>
      </c>
      <c r="K3173" s="21">
        <f t="shared" ca="1" si="183"/>
        <v>1</v>
      </c>
      <c r="L3173" s="21">
        <f ca="1">IF(K3173=0,"",COUNTIF($K$2:K3173,"&gt;0"))</f>
        <v>3172</v>
      </c>
      <c r="M3173" s="50" t="str">
        <f t="shared" ca="1" si="190"/>
        <v>Eintrag 3172</v>
      </c>
    </row>
    <row r="3174" spans="1:13" s="18" customFormat="1" ht="14.25" x14ac:dyDescent="0.2">
      <c r="A3174" s="18" t="str">
        <f>IF(gesamt!C3174="",CONCATENATE("Eintrag ",J3174),gesamt!A3174)</f>
        <v>Eintrag 3173</v>
      </c>
      <c r="B3174" s="18">
        <v>100</v>
      </c>
      <c r="C3174" s="19">
        <f>IF(gesamt!C3174="",100,gesamt!D3174)</f>
        <v>100</v>
      </c>
      <c r="D3174" s="20">
        <f>IF(gesamt!C3174="",10,gesamt!G3174)</f>
        <v>10</v>
      </c>
      <c r="E3174" s="20">
        <f>IF(gesamt!C3174="",10,gesamt!H3174)</f>
        <v>10</v>
      </c>
      <c r="F3174" s="20">
        <f>IF(gesamt!C3174="",10,gesamt!I3174)</f>
        <v>10</v>
      </c>
      <c r="G3174" s="20">
        <f>IF(gesamt!C3174="",0,gesamt!J3174)</f>
        <v>0</v>
      </c>
      <c r="H3174" s="20">
        <f>IF(gesamt!C3174="",0,gesamt!K3174)</f>
        <v>0</v>
      </c>
      <c r="I3174" s="19">
        <f t="shared" si="191"/>
        <v>176</v>
      </c>
      <c r="J3174" s="22">
        <f t="shared" si="192"/>
        <v>3173</v>
      </c>
      <c r="K3174" s="21">
        <f t="shared" ca="1" si="183"/>
        <v>1</v>
      </c>
      <c r="L3174" s="21">
        <f ca="1">IF(K3174=0,"",COUNTIF($K$2:K3174,"&gt;0"))</f>
        <v>3173</v>
      </c>
      <c r="M3174" s="50" t="str">
        <f t="shared" ca="1" si="190"/>
        <v>Eintrag 3173</v>
      </c>
    </row>
    <row r="3175" spans="1:13" s="18" customFormat="1" ht="14.25" x14ac:dyDescent="0.2">
      <c r="A3175" s="18" t="str">
        <f>IF(gesamt!C3175="",CONCATENATE("Eintrag ",J3175),gesamt!A3175)</f>
        <v>Eintrag 3174</v>
      </c>
      <c r="B3175" s="18">
        <v>100</v>
      </c>
      <c r="C3175" s="19">
        <f>IF(gesamt!C3175="",100,gesamt!D3175)</f>
        <v>100</v>
      </c>
      <c r="D3175" s="20">
        <f>IF(gesamt!C3175="",10,gesamt!G3175)</f>
        <v>10</v>
      </c>
      <c r="E3175" s="20">
        <f>IF(gesamt!C3175="",10,gesamt!H3175)</f>
        <v>10</v>
      </c>
      <c r="F3175" s="20">
        <f>IF(gesamt!C3175="",10,gesamt!I3175)</f>
        <v>10</v>
      </c>
      <c r="G3175" s="20">
        <f>IF(gesamt!C3175="",0,gesamt!J3175)</f>
        <v>0</v>
      </c>
      <c r="H3175" s="20">
        <f>IF(gesamt!C3175="",0,gesamt!K3175)</f>
        <v>0</v>
      </c>
      <c r="I3175" s="19">
        <f t="shared" si="191"/>
        <v>176</v>
      </c>
      <c r="J3175" s="22">
        <f t="shared" si="192"/>
        <v>3174</v>
      </c>
      <c r="K3175" s="21">
        <f t="shared" ca="1" si="183"/>
        <v>1</v>
      </c>
      <c r="L3175" s="21">
        <f ca="1">IF(K3175=0,"",COUNTIF($K$2:K3175,"&gt;0"))</f>
        <v>3174</v>
      </c>
      <c r="M3175" s="50" t="str">
        <f t="shared" ca="1" si="190"/>
        <v>Eintrag 3174</v>
      </c>
    </row>
    <row r="3176" spans="1:13" s="18" customFormat="1" ht="14.25" x14ac:dyDescent="0.2">
      <c r="A3176" s="18" t="str">
        <f>IF(gesamt!C3176="",CONCATENATE("Eintrag ",J3176),gesamt!A3176)</f>
        <v>Eintrag 3175</v>
      </c>
      <c r="B3176" s="18">
        <v>100</v>
      </c>
      <c r="C3176" s="19">
        <f>IF(gesamt!C3176="",100,gesamt!D3176)</f>
        <v>100</v>
      </c>
      <c r="D3176" s="20">
        <f>IF(gesamt!C3176="",10,gesamt!G3176)</f>
        <v>10</v>
      </c>
      <c r="E3176" s="20">
        <f>IF(gesamt!C3176="",10,gesamt!H3176)</f>
        <v>10</v>
      </c>
      <c r="F3176" s="20">
        <f>IF(gesamt!C3176="",10,gesamt!I3176)</f>
        <v>10</v>
      </c>
      <c r="G3176" s="20">
        <f>IF(gesamt!C3176="",0,gesamt!J3176)</f>
        <v>0</v>
      </c>
      <c r="H3176" s="20">
        <f>IF(gesamt!C3176="",0,gesamt!K3176)</f>
        <v>0</v>
      </c>
      <c r="I3176" s="19">
        <f t="shared" si="191"/>
        <v>176</v>
      </c>
      <c r="J3176" s="22">
        <f t="shared" si="192"/>
        <v>3175</v>
      </c>
      <c r="K3176" s="21">
        <f t="shared" ca="1" si="183"/>
        <v>1</v>
      </c>
      <c r="L3176" s="21">
        <f ca="1">IF(K3176=0,"",COUNTIF($K$2:K3176,"&gt;0"))</f>
        <v>3175</v>
      </c>
      <c r="M3176" s="50" t="str">
        <f t="shared" ca="1" si="190"/>
        <v>Eintrag 3175</v>
      </c>
    </row>
    <row r="3177" spans="1:13" s="18" customFormat="1" ht="14.25" x14ac:dyDescent="0.2">
      <c r="A3177" s="18" t="str">
        <f>IF(gesamt!C3177="",CONCATENATE("Eintrag ",J3177),gesamt!A3177)</f>
        <v>Eintrag 3176</v>
      </c>
      <c r="B3177" s="18">
        <v>100</v>
      </c>
      <c r="C3177" s="19">
        <f>IF(gesamt!C3177="",100,gesamt!D3177)</f>
        <v>100</v>
      </c>
      <c r="D3177" s="20">
        <f>IF(gesamt!C3177="",10,gesamt!G3177)</f>
        <v>10</v>
      </c>
      <c r="E3177" s="20">
        <f>IF(gesamt!C3177="",10,gesamt!H3177)</f>
        <v>10</v>
      </c>
      <c r="F3177" s="20">
        <f>IF(gesamt!C3177="",10,gesamt!I3177)</f>
        <v>10</v>
      </c>
      <c r="G3177" s="20">
        <f>IF(gesamt!C3177="",0,gesamt!J3177)</f>
        <v>0</v>
      </c>
      <c r="H3177" s="20">
        <f>IF(gesamt!C3177="",0,gesamt!K3177)</f>
        <v>0</v>
      </c>
      <c r="I3177" s="19">
        <f t="shared" si="191"/>
        <v>176</v>
      </c>
      <c r="J3177" s="22">
        <f t="shared" si="192"/>
        <v>3176</v>
      </c>
      <c r="K3177" s="21">
        <f t="shared" ca="1" si="183"/>
        <v>1</v>
      </c>
      <c r="L3177" s="21">
        <f ca="1">IF(K3177=0,"",COUNTIF($K$2:K3177,"&gt;0"))</f>
        <v>3176</v>
      </c>
      <c r="M3177" s="50" t="str">
        <f t="shared" ca="1" si="190"/>
        <v>Eintrag 3176</v>
      </c>
    </row>
    <row r="3178" spans="1:13" s="18" customFormat="1" ht="14.25" x14ac:dyDescent="0.2">
      <c r="A3178" s="18" t="str">
        <f>IF(gesamt!C3178="",CONCATENATE("Eintrag ",J3178),gesamt!A3178)</f>
        <v>Eintrag 3177</v>
      </c>
      <c r="B3178" s="18">
        <v>100</v>
      </c>
      <c r="C3178" s="19">
        <f>IF(gesamt!C3178="",100,gesamt!D3178)</f>
        <v>100</v>
      </c>
      <c r="D3178" s="20">
        <f>IF(gesamt!C3178="",10,gesamt!G3178)</f>
        <v>10</v>
      </c>
      <c r="E3178" s="20">
        <f>IF(gesamt!C3178="",10,gesamt!H3178)</f>
        <v>10</v>
      </c>
      <c r="F3178" s="20">
        <f>IF(gesamt!C3178="",10,gesamt!I3178)</f>
        <v>10</v>
      </c>
      <c r="G3178" s="20">
        <f>IF(gesamt!C3178="",0,gesamt!J3178)</f>
        <v>0</v>
      </c>
      <c r="H3178" s="20">
        <f>IF(gesamt!C3178="",0,gesamt!K3178)</f>
        <v>0</v>
      </c>
      <c r="I3178" s="19">
        <f t="shared" si="191"/>
        <v>176</v>
      </c>
      <c r="J3178" s="22">
        <f t="shared" si="192"/>
        <v>3177</v>
      </c>
      <c r="K3178" s="21">
        <f t="shared" ca="1" si="183"/>
        <v>1</v>
      </c>
      <c r="L3178" s="21">
        <f ca="1">IF(K3178=0,"",COUNTIF($K$2:K3178,"&gt;0"))</f>
        <v>3177</v>
      </c>
      <c r="M3178" s="50" t="str">
        <f t="shared" ca="1" si="190"/>
        <v>Eintrag 3177</v>
      </c>
    </row>
    <row r="3179" spans="1:13" s="18" customFormat="1" ht="14.25" x14ac:dyDescent="0.2">
      <c r="A3179" s="18" t="str">
        <f>IF(gesamt!C3179="",CONCATENATE("Eintrag ",J3179),gesamt!A3179)</f>
        <v>Eintrag 3178</v>
      </c>
      <c r="B3179" s="18">
        <v>100</v>
      </c>
      <c r="C3179" s="19">
        <f>IF(gesamt!C3179="",100,gesamt!D3179)</f>
        <v>100</v>
      </c>
      <c r="D3179" s="20">
        <f>IF(gesamt!C3179="",10,gesamt!G3179)</f>
        <v>10</v>
      </c>
      <c r="E3179" s="20">
        <f>IF(gesamt!C3179="",10,gesamt!H3179)</f>
        <v>10</v>
      </c>
      <c r="F3179" s="20">
        <f>IF(gesamt!C3179="",10,gesamt!I3179)</f>
        <v>10</v>
      </c>
      <c r="G3179" s="20">
        <f>IF(gesamt!C3179="",0,gesamt!J3179)</f>
        <v>0</v>
      </c>
      <c r="H3179" s="20">
        <f>IF(gesamt!C3179="",0,gesamt!K3179)</f>
        <v>0</v>
      </c>
      <c r="I3179" s="19">
        <f t="shared" si="191"/>
        <v>176</v>
      </c>
      <c r="J3179" s="22">
        <f t="shared" si="192"/>
        <v>3178</v>
      </c>
      <c r="K3179" s="21">
        <f t="shared" ca="1" si="183"/>
        <v>1</v>
      </c>
      <c r="L3179" s="21">
        <f ca="1">IF(K3179=0,"",COUNTIF($K$2:K3179,"&gt;0"))</f>
        <v>3178</v>
      </c>
      <c r="M3179" s="50" t="str">
        <f t="shared" ca="1" si="190"/>
        <v>Eintrag 3178</v>
      </c>
    </row>
    <row r="3180" spans="1:13" s="18" customFormat="1" ht="14.25" x14ac:dyDescent="0.2">
      <c r="A3180" s="18" t="str">
        <f>IF(gesamt!C3180="",CONCATENATE("Eintrag ",J3180),gesamt!A3180)</f>
        <v>Eintrag 3179</v>
      </c>
      <c r="B3180" s="18">
        <v>100</v>
      </c>
      <c r="C3180" s="19">
        <f>IF(gesamt!C3180="",100,gesamt!D3180)</f>
        <v>100</v>
      </c>
      <c r="D3180" s="20">
        <f>IF(gesamt!C3180="",10,gesamt!G3180)</f>
        <v>10</v>
      </c>
      <c r="E3180" s="20">
        <f>IF(gesamt!C3180="",10,gesamt!H3180)</f>
        <v>10</v>
      </c>
      <c r="F3180" s="20">
        <f>IF(gesamt!C3180="",10,gesamt!I3180)</f>
        <v>10</v>
      </c>
      <c r="G3180" s="20">
        <f>IF(gesamt!C3180="",0,gesamt!J3180)</f>
        <v>0</v>
      </c>
      <c r="H3180" s="20">
        <f>IF(gesamt!C3180="",0,gesamt!K3180)</f>
        <v>0</v>
      </c>
      <c r="I3180" s="19">
        <f t="shared" si="191"/>
        <v>176</v>
      </c>
      <c r="J3180" s="22">
        <f t="shared" si="192"/>
        <v>3179</v>
      </c>
      <c r="K3180" s="21">
        <f t="shared" ca="1" si="183"/>
        <v>1</v>
      </c>
      <c r="L3180" s="21">
        <f ca="1">IF(K3180=0,"",COUNTIF($K$2:K3180,"&gt;0"))</f>
        <v>3179</v>
      </c>
      <c r="M3180" s="50" t="str">
        <f t="shared" ca="1" si="190"/>
        <v>Eintrag 3179</v>
      </c>
    </row>
    <row r="3181" spans="1:13" s="18" customFormat="1" ht="14.25" x14ac:dyDescent="0.2">
      <c r="A3181" s="18" t="str">
        <f>IF(gesamt!C3181="",CONCATENATE("Eintrag ",J3181),gesamt!A3181)</f>
        <v>Eintrag 3180</v>
      </c>
      <c r="B3181" s="18">
        <v>100</v>
      </c>
      <c r="C3181" s="19">
        <f>IF(gesamt!C3181="",100,gesamt!D3181)</f>
        <v>100</v>
      </c>
      <c r="D3181" s="20">
        <f>IF(gesamt!C3181="",10,gesamt!G3181)</f>
        <v>10</v>
      </c>
      <c r="E3181" s="20">
        <f>IF(gesamt!C3181="",10,gesamt!H3181)</f>
        <v>10</v>
      </c>
      <c r="F3181" s="20">
        <f>IF(gesamt!C3181="",10,gesamt!I3181)</f>
        <v>10</v>
      </c>
      <c r="G3181" s="20">
        <f>IF(gesamt!C3181="",0,gesamt!J3181)</f>
        <v>0</v>
      </c>
      <c r="H3181" s="20">
        <f>IF(gesamt!C3181="",0,gesamt!K3181)</f>
        <v>0</v>
      </c>
      <c r="I3181" s="19">
        <f t="shared" si="191"/>
        <v>176</v>
      </c>
      <c r="J3181" s="22">
        <f t="shared" si="192"/>
        <v>3180</v>
      </c>
      <c r="K3181" s="21">
        <f t="shared" ca="1" si="183"/>
        <v>1</v>
      </c>
      <c r="L3181" s="21">
        <f ca="1">IF(K3181=0,"",COUNTIF($K$2:K3181,"&gt;0"))</f>
        <v>3180</v>
      </c>
      <c r="M3181" s="50" t="str">
        <f t="shared" ca="1" si="190"/>
        <v>Eintrag 3180</v>
      </c>
    </row>
    <row r="3182" spans="1:13" s="18" customFormat="1" ht="14.25" x14ac:dyDescent="0.2">
      <c r="A3182" s="18" t="str">
        <f>IF(gesamt!C3182="",CONCATENATE("Eintrag ",J3182),gesamt!A3182)</f>
        <v>Eintrag 3181</v>
      </c>
      <c r="B3182" s="18">
        <v>100</v>
      </c>
      <c r="C3182" s="19">
        <f>IF(gesamt!C3182="",100,gesamt!D3182)</f>
        <v>100</v>
      </c>
      <c r="D3182" s="20">
        <f>IF(gesamt!C3182="",10,gesamt!G3182)</f>
        <v>10</v>
      </c>
      <c r="E3182" s="20">
        <f>IF(gesamt!C3182="",10,gesamt!H3182)</f>
        <v>10</v>
      </c>
      <c r="F3182" s="20">
        <f>IF(gesamt!C3182="",10,gesamt!I3182)</f>
        <v>10</v>
      </c>
      <c r="G3182" s="20">
        <f>IF(gesamt!C3182="",0,gesamt!J3182)</f>
        <v>0</v>
      </c>
      <c r="H3182" s="20">
        <f>IF(gesamt!C3182="",0,gesamt!K3182)</f>
        <v>0</v>
      </c>
      <c r="I3182" s="19">
        <f t="shared" si="191"/>
        <v>176</v>
      </c>
      <c r="J3182" s="22">
        <f t="shared" si="192"/>
        <v>3181</v>
      </c>
      <c r="K3182" s="21">
        <f t="shared" ca="1" si="183"/>
        <v>1</v>
      </c>
      <c r="L3182" s="21">
        <f ca="1">IF(K3182=0,"",COUNTIF($K$2:K3182,"&gt;0"))</f>
        <v>3181</v>
      </c>
      <c r="M3182" s="50" t="str">
        <f t="shared" ca="1" si="190"/>
        <v>Eintrag 3181</v>
      </c>
    </row>
    <row r="3183" spans="1:13" s="18" customFormat="1" ht="14.25" x14ac:dyDescent="0.2">
      <c r="A3183" s="18" t="str">
        <f>IF(gesamt!C3183="",CONCATENATE("Eintrag ",J3183),gesamt!A3183)</f>
        <v>Eintrag 3182</v>
      </c>
      <c r="B3183" s="18">
        <v>100</v>
      </c>
      <c r="C3183" s="19">
        <f>IF(gesamt!C3183="",100,gesamt!D3183)</f>
        <v>100</v>
      </c>
      <c r="D3183" s="20">
        <f>IF(gesamt!C3183="",10,gesamt!G3183)</f>
        <v>10</v>
      </c>
      <c r="E3183" s="20">
        <f>IF(gesamt!C3183="",10,gesamt!H3183)</f>
        <v>10</v>
      </c>
      <c r="F3183" s="20">
        <f>IF(gesamt!C3183="",10,gesamt!I3183)</f>
        <v>10</v>
      </c>
      <c r="G3183" s="20">
        <f>IF(gesamt!C3183="",0,gesamt!J3183)</f>
        <v>0</v>
      </c>
      <c r="H3183" s="20">
        <f>IF(gesamt!C3183="",0,gesamt!K3183)</f>
        <v>0</v>
      </c>
      <c r="I3183" s="19">
        <f t="shared" si="191"/>
        <v>176</v>
      </c>
      <c r="J3183" s="22">
        <f t="shared" si="192"/>
        <v>3182</v>
      </c>
      <c r="K3183" s="21">
        <f t="shared" ca="1" si="183"/>
        <v>1</v>
      </c>
      <c r="L3183" s="21">
        <f ca="1">IF(K3183=0,"",COUNTIF($K$2:K3183,"&gt;0"))</f>
        <v>3182</v>
      </c>
      <c r="M3183" s="50" t="str">
        <f t="shared" ca="1" si="190"/>
        <v>Eintrag 3182</v>
      </c>
    </row>
    <row r="3184" spans="1:13" s="18" customFormat="1" ht="14.25" x14ac:dyDescent="0.2">
      <c r="A3184" s="18" t="str">
        <f>IF(gesamt!C3184="",CONCATENATE("Eintrag ",J3184),gesamt!A3184)</f>
        <v>Eintrag 3183</v>
      </c>
      <c r="B3184" s="18">
        <v>100</v>
      </c>
      <c r="C3184" s="19">
        <f>IF(gesamt!C3184="",100,gesamt!D3184)</f>
        <v>100</v>
      </c>
      <c r="D3184" s="20">
        <f>IF(gesamt!C3184="",10,gesamt!G3184)</f>
        <v>10</v>
      </c>
      <c r="E3184" s="20">
        <f>IF(gesamt!C3184="",10,gesamt!H3184)</f>
        <v>10</v>
      </c>
      <c r="F3184" s="20">
        <f>IF(gesamt!C3184="",10,gesamt!I3184)</f>
        <v>10</v>
      </c>
      <c r="G3184" s="20">
        <f>IF(gesamt!C3184="",0,gesamt!J3184)</f>
        <v>0</v>
      </c>
      <c r="H3184" s="20">
        <f>IF(gesamt!C3184="",0,gesamt!K3184)</f>
        <v>0</v>
      </c>
      <c r="I3184" s="19">
        <f t="shared" si="191"/>
        <v>176</v>
      </c>
      <c r="J3184" s="22">
        <f t="shared" si="192"/>
        <v>3183</v>
      </c>
      <c r="K3184" s="21">
        <f t="shared" ca="1" si="183"/>
        <v>1</v>
      </c>
      <c r="L3184" s="21">
        <f ca="1">IF(K3184=0,"",COUNTIF($K$2:K3184,"&gt;0"))</f>
        <v>3183</v>
      </c>
      <c r="M3184" s="50" t="str">
        <f t="shared" ca="1" si="190"/>
        <v>Eintrag 3183</v>
      </c>
    </row>
    <row r="3185" spans="1:13" s="18" customFormat="1" ht="14.25" x14ac:dyDescent="0.2">
      <c r="A3185" s="18" t="str">
        <f>IF(gesamt!C3185="",CONCATENATE("Eintrag ",J3185),gesamt!A3185)</f>
        <v>Eintrag 3184</v>
      </c>
      <c r="B3185" s="18">
        <v>100</v>
      </c>
      <c r="C3185" s="19">
        <f>IF(gesamt!C3185="",100,gesamt!D3185)</f>
        <v>100</v>
      </c>
      <c r="D3185" s="20">
        <f>IF(gesamt!C3185="",10,gesamt!G3185)</f>
        <v>10</v>
      </c>
      <c r="E3185" s="20">
        <f>IF(gesamt!C3185="",10,gesamt!H3185)</f>
        <v>10</v>
      </c>
      <c r="F3185" s="20">
        <f>IF(gesamt!C3185="",10,gesamt!I3185)</f>
        <v>10</v>
      </c>
      <c r="G3185" s="20">
        <f>IF(gesamt!C3185="",0,gesamt!J3185)</f>
        <v>0</v>
      </c>
      <c r="H3185" s="20">
        <f>IF(gesamt!C3185="",0,gesamt!K3185)</f>
        <v>0</v>
      </c>
      <c r="I3185" s="19">
        <f t="shared" si="191"/>
        <v>176</v>
      </c>
      <c r="J3185" s="22">
        <f t="shared" si="192"/>
        <v>3184</v>
      </c>
      <c r="K3185" s="21">
        <f t="shared" ca="1" si="183"/>
        <v>1</v>
      </c>
      <c r="L3185" s="21">
        <f ca="1">IF(K3185=0,"",COUNTIF($K$2:K3185,"&gt;0"))</f>
        <v>3184</v>
      </c>
      <c r="M3185" s="50" t="str">
        <f t="shared" ca="1" si="190"/>
        <v>Eintrag 3184</v>
      </c>
    </row>
    <row r="3186" spans="1:13" s="18" customFormat="1" ht="14.25" x14ac:dyDescent="0.2">
      <c r="A3186" s="18" t="str">
        <f>IF(gesamt!C3186="",CONCATENATE("Eintrag ",J3186),gesamt!A3186)</f>
        <v>Eintrag 3185</v>
      </c>
      <c r="B3186" s="18">
        <v>100</v>
      </c>
      <c r="C3186" s="19">
        <f>IF(gesamt!C3186="",100,gesamt!D3186)</f>
        <v>100</v>
      </c>
      <c r="D3186" s="20">
        <f>IF(gesamt!C3186="",10,gesamt!G3186)</f>
        <v>10</v>
      </c>
      <c r="E3186" s="20">
        <f>IF(gesamt!C3186="",10,gesamt!H3186)</f>
        <v>10</v>
      </c>
      <c r="F3186" s="20">
        <f>IF(gesamt!C3186="",10,gesamt!I3186)</f>
        <v>10</v>
      </c>
      <c r="G3186" s="20">
        <f>IF(gesamt!C3186="",0,gesamt!J3186)</f>
        <v>0</v>
      </c>
      <c r="H3186" s="20">
        <f>IF(gesamt!C3186="",0,gesamt!K3186)</f>
        <v>0</v>
      </c>
      <c r="I3186" s="19">
        <f t="shared" si="191"/>
        <v>176</v>
      </c>
      <c r="J3186" s="22">
        <f t="shared" si="192"/>
        <v>3185</v>
      </c>
      <c r="K3186" s="21">
        <f t="shared" ca="1" si="183"/>
        <v>1</v>
      </c>
      <c r="L3186" s="21">
        <f ca="1">IF(K3186=0,"",COUNTIF($K$2:K3186,"&gt;0"))</f>
        <v>3185</v>
      </c>
      <c r="M3186" s="50" t="str">
        <f t="shared" ca="1" si="190"/>
        <v>Eintrag 3185</v>
      </c>
    </row>
    <row r="3187" spans="1:13" s="18" customFormat="1" ht="14.25" x14ac:dyDescent="0.2">
      <c r="A3187" s="18" t="str">
        <f>IF(gesamt!C3187="",CONCATENATE("Eintrag ",J3187),gesamt!A3187)</f>
        <v>Eintrag 3186</v>
      </c>
      <c r="B3187" s="18">
        <v>100</v>
      </c>
      <c r="C3187" s="19">
        <f>IF(gesamt!C3187="",100,gesamt!D3187)</f>
        <v>100</v>
      </c>
      <c r="D3187" s="20">
        <f>IF(gesamt!C3187="",10,gesamt!G3187)</f>
        <v>10</v>
      </c>
      <c r="E3187" s="20">
        <f>IF(gesamt!C3187="",10,gesamt!H3187)</f>
        <v>10</v>
      </c>
      <c r="F3187" s="20">
        <f>IF(gesamt!C3187="",10,gesamt!I3187)</f>
        <v>10</v>
      </c>
      <c r="G3187" s="20">
        <f>IF(gesamt!C3187="",0,gesamt!J3187)</f>
        <v>0</v>
      </c>
      <c r="H3187" s="20">
        <f>IF(gesamt!C3187="",0,gesamt!K3187)</f>
        <v>0</v>
      </c>
      <c r="I3187" s="19">
        <f t="shared" si="191"/>
        <v>176</v>
      </c>
      <c r="J3187" s="22">
        <f t="shared" si="192"/>
        <v>3186</v>
      </c>
      <c r="K3187" s="21">
        <f t="shared" ca="1" si="183"/>
        <v>1</v>
      </c>
      <c r="L3187" s="21">
        <f ca="1">IF(K3187=0,"",COUNTIF($K$2:K3187,"&gt;0"))</f>
        <v>3186</v>
      </c>
      <c r="M3187" s="50" t="str">
        <f t="shared" ca="1" si="190"/>
        <v>Eintrag 3186</v>
      </c>
    </row>
    <row r="3188" spans="1:13" s="18" customFormat="1" ht="14.25" x14ac:dyDescent="0.2">
      <c r="A3188" s="18" t="str">
        <f>IF(gesamt!C3188="",CONCATENATE("Eintrag ",J3188),gesamt!A3188)</f>
        <v>Eintrag 3187</v>
      </c>
      <c r="B3188" s="18">
        <v>100</v>
      </c>
      <c r="C3188" s="19">
        <f>IF(gesamt!C3188="",100,gesamt!D3188)</f>
        <v>100</v>
      </c>
      <c r="D3188" s="20">
        <f>IF(gesamt!C3188="",10,gesamt!G3188)</f>
        <v>10</v>
      </c>
      <c r="E3188" s="20">
        <f>IF(gesamt!C3188="",10,gesamt!H3188)</f>
        <v>10</v>
      </c>
      <c r="F3188" s="20">
        <f>IF(gesamt!C3188="",10,gesamt!I3188)</f>
        <v>10</v>
      </c>
      <c r="G3188" s="20">
        <f>IF(gesamt!C3188="",0,gesamt!J3188)</f>
        <v>0</v>
      </c>
      <c r="H3188" s="20">
        <f>IF(gesamt!C3188="",0,gesamt!K3188)</f>
        <v>0</v>
      </c>
      <c r="I3188" s="19">
        <f t="shared" si="191"/>
        <v>176</v>
      </c>
      <c r="J3188" s="22">
        <f t="shared" si="192"/>
        <v>3187</v>
      </c>
      <c r="K3188" s="21">
        <f t="shared" ca="1" si="183"/>
        <v>1</v>
      </c>
      <c r="L3188" s="21">
        <f ca="1">IF(K3188=0,"",COUNTIF($K$2:K3188,"&gt;0"))</f>
        <v>3187</v>
      </c>
      <c r="M3188" s="50" t="str">
        <f t="shared" ca="1" si="190"/>
        <v>Eintrag 3187</v>
      </c>
    </row>
    <row r="3189" spans="1:13" s="18" customFormat="1" ht="14.25" x14ac:dyDescent="0.2">
      <c r="A3189" s="18" t="str">
        <f>IF(gesamt!C3189="",CONCATENATE("Eintrag ",J3189),gesamt!A3189)</f>
        <v>Eintrag 3188</v>
      </c>
      <c r="B3189" s="18">
        <v>100</v>
      </c>
      <c r="C3189" s="19">
        <f>IF(gesamt!C3189="",100,gesamt!D3189)</f>
        <v>100</v>
      </c>
      <c r="D3189" s="20">
        <f>IF(gesamt!C3189="",10,gesamt!G3189)</f>
        <v>10</v>
      </c>
      <c r="E3189" s="20">
        <f>IF(gesamt!C3189="",10,gesamt!H3189)</f>
        <v>10</v>
      </c>
      <c r="F3189" s="20">
        <f>IF(gesamt!C3189="",10,gesamt!I3189)</f>
        <v>10</v>
      </c>
      <c r="G3189" s="20">
        <f>IF(gesamt!C3189="",0,gesamt!J3189)</f>
        <v>0</v>
      </c>
      <c r="H3189" s="20">
        <f>IF(gesamt!C3189="",0,gesamt!K3189)</f>
        <v>0</v>
      </c>
      <c r="I3189" s="19">
        <f t="shared" si="191"/>
        <v>176</v>
      </c>
      <c r="J3189" s="22">
        <f t="shared" si="192"/>
        <v>3188</v>
      </c>
      <c r="K3189" s="21">
        <f t="shared" ca="1" si="183"/>
        <v>1</v>
      </c>
      <c r="L3189" s="21">
        <f ca="1">IF(K3189=0,"",COUNTIF($K$2:K3189,"&gt;0"))</f>
        <v>3188</v>
      </c>
      <c r="M3189" s="50" t="str">
        <f t="shared" ca="1" si="190"/>
        <v>Eintrag 3188</v>
      </c>
    </row>
    <row r="3190" spans="1:13" s="18" customFormat="1" ht="14.25" x14ac:dyDescent="0.2">
      <c r="A3190" s="18" t="str">
        <f>IF(gesamt!C3190="",CONCATENATE("Eintrag ",J3190),gesamt!A3190)</f>
        <v>Eintrag 3189</v>
      </c>
      <c r="B3190" s="18">
        <v>100</v>
      </c>
      <c r="C3190" s="19">
        <f>IF(gesamt!C3190="",100,gesamt!D3190)</f>
        <v>100</v>
      </c>
      <c r="D3190" s="20">
        <f>IF(gesamt!C3190="",10,gesamt!G3190)</f>
        <v>10</v>
      </c>
      <c r="E3190" s="20">
        <f>IF(gesamt!C3190="",10,gesamt!H3190)</f>
        <v>10</v>
      </c>
      <c r="F3190" s="20">
        <f>IF(gesamt!C3190="",10,gesamt!I3190)</f>
        <v>10</v>
      </c>
      <c r="G3190" s="20">
        <f>IF(gesamt!C3190="",0,gesamt!J3190)</f>
        <v>0</v>
      </c>
      <c r="H3190" s="20">
        <f>IF(gesamt!C3190="",0,gesamt!K3190)</f>
        <v>0</v>
      </c>
      <c r="I3190" s="19">
        <f t="shared" si="191"/>
        <v>176</v>
      </c>
      <c r="J3190" s="22">
        <f t="shared" si="192"/>
        <v>3189</v>
      </c>
      <c r="K3190" s="21">
        <f t="shared" ca="1" si="183"/>
        <v>1</v>
      </c>
      <c r="L3190" s="21">
        <f ca="1">IF(K3190=0,"",COUNTIF($K$2:K3190,"&gt;0"))</f>
        <v>3189</v>
      </c>
      <c r="M3190" s="50" t="str">
        <f t="shared" ca="1" si="190"/>
        <v>Eintrag 3189</v>
      </c>
    </row>
    <row r="3191" spans="1:13" s="18" customFormat="1" ht="14.25" x14ac:dyDescent="0.2">
      <c r="A3191" s="18" t="str">
        <f>IF(gesamt!C3191="",CONCATENATE("Eintrag ",J3191),gesamt!A3191)</f>
        <v>Eintrag 3190</v>
      </c>
      <c r="B3191" s="18">
        <v>100</v>
      </c>
      <c r="C3191" s="19">
        <f>IF(gesamt!C3191="",100,gesamt!D3191)</f>
        <v>100</v>
      </c>
      <c r="D3191" s="20">
        <f>IF(gesamt!C3191="",10,gesamt!G3191)</f>
        <v>10</v>
      </c>
      <c r="E3191" s="20">
        <f>IF(gesamt!C3191="",10,gesamt!H3191)</f>
        <v>10</v>
      </c>
      <c r="F3191" s="20">
        <f>IF(gesamt!C3191="",10,gesamt!I3191)</f>
        <v>10</v>
      </c>
      <c r="G3191" s="20">
        <f>IF(gesamt!C3191="",0,gesamt!J3191)</f>
        <v>0</v>
      </c>
      <c r="H3191" s="20">
        <f>IF(gesamt!C3191="",0,gesamt!K3191)</f>
        <v>0</v>
      </c>
      <c r="I3191" s="19">
        <f t="shared" si="191"/>
        <v>176</v>
      </c>
      <c r="J3191" s="22">
        <f t="shared" si="192"/>
        <v>3190</v>
      </c>
      <c r="K3191" s="21">
        <f t="shared" ca="1" si="183"/>
        <v>1</v>
      </c>
      <c r="L3191" s="21">
        <f ca="1">IF(K3191=0,"",COUNTIF($K$2:K3191,"&gt;0"))</f>
        <v>3190</v>
      </c>
      <c r="M3191" s="50" t="str">
        <f t="shared" ca="1" si="190"/>
        <v>Eintrag 3190</v>
      </c>
    </row>
    <row r="3192" spans="1:13" s="18" customFormat="1" ht="14.25" x14ac:dyDescent="0.2">
      <c r="A3192" s="18" t="str">
        <f>IF(gesamt!C3192="",CONCATENATE("Eintrag ",J3192),gesamt!A3192)</f>
        <v>Eintrag 3191</v>
      </c>
      <c r="B3192" s="18">
        <v>100</v>
      </c>
      <c r="C3192" s="19">
        <f>IF(gesamt!C3192="",100,gesamt!D3192)</f>
        <v>100</v>
      </c>
      <c r="D3192" s="20">
        <f>IF(gesamt!C3192="",10,gesamt!G3192)</f>
        <v>10</v>
      </c>
      <c r="E3192" s="20">
        <f>IF(gesamt!C3192="",10,gesamt!H3192)</f>
        <v>10</v>
      </c>
      <c r="F3192" s="20">
        <f>IF(gesamt!C3192="",10,gesamt!I3192)</f>
        <v>10</v>
      </c>
      <c r="G3192" s="20">
        <f>IF(gesamt!C3192="",0,gesamt!J3192)</f>
        <v>0</v>
      </c>
      <c r="H3192" s="20">
        <f>IF(gesamt!C3192="",0,gesamt!K3192)</f>
        <v>0</v>
      </c>
      <c r="I3192" s="19">
        <f t="shared" si="191"/>
        <v>176</v>
      </c>
      <c r="J3192" s="22">
        <f t="shared" si="192"/>
        <v>3191</v>
      </c>
      <c r="K3192" s="21">
        <f t="shared" ca="1" si="183"/>
        <v>1</v>
      </c>
      <c r="L3192" s="21">
        <f ca="1">IF(K3192=0,"",COUNTIF($K$2:K3192,"&gt;0"))</f>
        <v>3191</v>
      </c>
      <c r="M3192" s="50" t="str">
        <f t="shared" ca="1" si="190"/>
        <v>Eintrag 3191</v>
      </c>
    </row>
    <row r="3193" spans="1:13" s="18" customFormat="1" ht="14.25" x14ac:dyDescent="0.2">
      <c r="A3193" s="18" t="str">
        <f>IF(gesamt!C3193="",CONCATENATE("Eintrag ",J3193),gesamt!A3193)</f>
        <v>Eintrag 3192</v>
      </c>
      <c r="B3193" s="18">
        <v>100</v>
      </c>
      <c r="C3193" s="19">
        <f>IF(gesamt!C3193="",100,gesamt!D3193)</f>
        <v>100</v>
      </c>
      <c r="D3193" s="20">
        <f>IF(gesamt!C3193="",10,gesamt!G3193)</f>
        <v>10</v>
      </c>
      <c r="E3193" s="20">
        <f>IF(gesamt!C3193="",10,gesamt!H3193)</f>
        <v>10</v>
      </c>
      <c r="F3193" s="20">
        <f>IF(gesamt!C3193="",10,gesamt!I3193)</f>
        <v>10</v>
      </c>
      <c r="G3193" s="20">
        <f>IF(gesamt!C3193="",0,gesamt!J3193)</f>
        <v>0</v>
      </c>
      <c r="H3193" s="20">
        <f>IF(gesamt!C3193="",0,gesamt!K3193)</f>
        <v>0</v>
      </c>
      <c r="I3193" s="19">
        <f t="shared" si="191"/>
        <v>176</v>
      </c>
      <c r="J3193" s="22">
        <f t="shared" si="192"/>
        <v>3192</v>
      </c>
      <c r="K3193" s="21">
        <f t="shared" ca="1" si="183"/>
        <v>1</v>
      </c>
      <c r="L3193" s="21">
        <f ca="1">IF(K3193=0,"",COUNTIF($K$2:K3193,"&gt;0"))</f>
        <v>3192</v>
      </c>
      <c r="M3193" s="50" t="str">
        <f t="shared" ca="1" si="190"/>
        <v>Eintrag 3192</v>
      </c>
    </row>
    <row r="3194" spans="1:13" s="18" customFormat="1" ht="14.25" x14ac:dyDescent="0.2">
      <c r="A3194" s="18" t="str">
        <f>IF(gesamt!C3194="",CONCATENATE("Eintrag ",J3194),gesamt!A3194)</f>
        <v>Eintrag 3193</v>
      </c>
      <c r="B3194" s="18">
        <v>100</v>
      </c>
      <c r="C3194" s="19">
        <f>IF(gesamt!C3194="",100,gesamt!D3194)</f>
        <v>100</v>
      </c>
      <c r="D3194" s="20">
        <f>IF(gesamt!C3194="",10,gesamt!G3194)</f>
        <v>10</v>
      </c>
      <c r="E3194" s="20">
        <f>IF(gesamt!C3194="",10,gesamt!H3194)</f>
        <v>10</v>
      </c>
      <c r="F3194" s="20">
        <f>IF(gesamt!C3194="",10,gesamt!I3194)</f>
        <v>10</v>
      </c>
      <c r="G3194" s="20">
        <f>IF(gesamt!C3194="",0,gesamt!J3194)</f>
        <v>0</v>
      </c>
      <c r="H3194" s="20">
        <f>IF(gesamt!C3194="",0,gesamt!K3194)</f>
        <v>0</v>
      </c>
      <c r="I3194" s="19">
        <f t="shared" si="191"/>
        <v>176</v>
      </c>
      <c r="J3194" s="22">
        <f t="shared" si="192"/>
        <v>3193</v>
      </c>
      <c r="K3194" s="21">
        <f t="shared" ca="1" si="183"/>
        <v>1</v>
      </c>
      <c r="L3194" s="21">
        <f ca="1">IF(K3194=0,"",COUNTIF($K$2:K3194,"&gt;0"))</f>
        <v>3193</v>
      </c>
      <c r="M3194" s="50" t="str">
        <f t="shared" ca="1" si="190"/>
        <v>Eintrag 3193</v>
      </c>
    </row>
    <row r="3195" spans="1:13" s="18" customFormat="1" ht="14.25" x14ac:dyDescent="0.2">
      <c r="A3195" s="18" t="str">
        <f>IF(gesamt!C3195="",CONCATENATE("Eintrag ",J3195),gesamt!A3195)</f>
        <v>Eintrag 3194</v>
      </c>
      <c r="B3195" s="18">
        <v>100</v>
      </c>
      <c r="C3195" s="19">
        <f>IF(gesamt!C3195="",100,gesamt!D3195)</f>
        <v>100</v>
      </c>
      <c r="D3195" s="20">
        <f>IF(gesamt!C3195="",10,gesamt!G3195)</f>
        <v>10</v>
      </c>
      <c r="E3195" s="20">
        <f>IF(gesamt!C3195="",10,gesamt!H3195)</f>
        <v>10</v>
      </c>
      <c r="F3195" s="20">
        <f>IF(gesamt!C3195="",10,gesamt!I3195)</f>
        <v>10</v>
      </c>
      <c r="G3195" s="20">
        <f>IF(gesamt!C3195="",0,gesamt!J3195)</f>
        <v>0</v>
      </c>
      <c r="H3195" s="20">
        <f>IF(gesamt!C3195="",0,gesamt!K3195)</f>
        <v>0</v>
      </c>
      <c r="I3195" s="19">
        <f t="shared" si="191"/>
        <v>176</v>
      </c>
      <c r="J3195" s="22">
        <f t="shared" si="192"/>
        <v>3194</v>
      </c>
      <c r="K3195" s="21">
        <f t="shared" ca="1" si="183"/>
        <v>1</v>
      </c>
      <c r="L3195" s="21">
        <f ca="1">IF(K3195=0,"",COUNTIF($K$2:K3195,"&gt;0"))</f>
        <v>3194</v>
      </c>
      <c r="M3195" s="50" t="str">
        <f t="shared" ca="1" si="190"/>
        <v>Eintrag 3194</v>
      </c>
    </row>
    <row r="3196" spans="1:13" s="18" customFormat="1" ht="14.25" x14ac:dyDescent="0.2">
      <c r="A3196" s="18" t="str">
        <f>IF(gesamt!C3196="",CONCATENATE("Eintrag ",J3196),gesamt!A3196)</f>
        <v>Eintrag 3195</v>
      </c>
      <c r="B3196" s="18">
        <v>100</v>
      </c>
      <c r="C3196" s="19">
        <f>IF(gesamt!C3196="",100,gesamt!D3196)</f>
        <v>100</v>
      </c>
      <c r="D3196" s="20">
        <f>IF(gesamt!C3196="",10,gesamt!G3196)</f>
        <v>10</v>
      </c>
      <c r="E3196" s="20">
        <f>IF(gesamt!C3196="",10,gesamt!H3196)</f>
        <v>10</v>
      </c>
      <c r="F3196" s="20">
        <f>IF(gesamt!C3196="",10,gesamt!I3196)</f>
        <v>10</v>
      </c>
      <c r="G3196" s="20">
        <f>IF(gesamt!C3196="",0,gesamt!J3196)</f>
        <v>0</v>
      </c>
      <c r="H3196" s="20">
        <f>IF(gesamt!C3196="",0,gesamt!K3196)</f>
        <v>0</v>
      </c>
      <c r="I3196" s="19">
        <f t="shared" si="191"/>
        <v>176</v>
      </c>
      <c r="J3196" s="22">
        <f t="shared" si="192"/>
        <v>3195</v>
      </c>
      <c r="K3196" s="21">
        <f t="shared" ca="1" si="183"/>
        <v>1</v>
      </c>
      <c r="L3196" s="21">
        <f ca="1">IF(K3196=0,"",COUNTIF($K$2:K3196,"&gt;0"))</f>
        <v>3195</v>
      </c>
      <c r="M3196" s="50" t="str">
        <f t="shared" ca="1" si="190"/>
        <v>Eintrag 3195</v>
      </c>
    </row>
    <row r="3197" spans="1:13" s="18" customFormat="1" ht="14.25" x14ac:dyDescent="0.2">
      <c r="A3197" s="18" t="str">
        <f>IF(gesamt!C3197="",CONCATENATE("Eintrag ",J3197),gesamt!A3197)</f>
        <v>Eintrag 3196</v>
      </c>
      <c r="B3197" s="18">
        <v>100</v>
      </c>
      <c r="C3197" s="19">
        <f>IF(gesamt!C3197="",100,gesamt!D3197)</f>
        <v>100</v>
      </c>
      <c r="D3197" s="20">
        <f>IF(gesamt!C3197="",10,gesamt!G3197)</f>
        <v>10</v>
      </c>
      <c r="E3197" s="20">
        <f>IF(gesamt!C3197="",10,gesamt!H3197)</f>
        <v>10</v>
      </c>
      <c r="F3197" s="20">
        <f>IF(gesamt!C3197="",10,gesamt!I3197)</f>
        <v>10</v>
      </c>
      <c r="G3197" s="20">
        <f>IF(gesamt!C3197="",0,gesamt!J3197)</f>
        <v>0</v>
      </c>
      <c r="H3197" s="20">
        <f>IF(gesamt!C3197="",0,gesamt!K3197)</f>
        <v>0</v>
      </c>
      <c r="I3197" s="19">
        <f t="shared" si="191"/>
        <v>176</v>
      </c>
      <c r="J3197" s="22">
        <f t="shared" si="192"/>
        <v>3196</v>
      </c>
      <c r="K3197" s="21">
        <f t="shared" ca="1" si="183"/>
        <v>1</v>
      </c>
      <c r="L3197" s="21">
        <f ca="1">IF(K3197=0,"",COUNTIF($K$2:K3197,"&gt;0"))</f>
        <v>3196</v>
      </c>
      <c r="M3197" s="50" t="str">
        <f t="shared" ca="1" si="190"/>
        <v>Eintrag 3196</v>
      </c>
    </row>
    <row r="3198" spans="1:13" s="18" customFormat="1" ht="14.25" x14ac:dyDescent="0.2">
      <c r="A3198" s="18" t="str">
        <f>IF(gesamt!C3198="",CONCATENATE("Eintrag ",J3198),gesamt!A3198)</f>
        <v>Eintrag 3197</v>
      </c>
      <c r="B3198" s="18">
        <v>100</v>
      </c>
      <c r="C3198" s="19">
        <f>IF(gesamt!C3198="",100,gesamt!D3198)</f>
        <v>100</v>
      </c>
      <c r="D3198" s="20">
        <f>IF(gesamt!C3198="",10,gesamt!G3198)</f>
        <v>10</v>
      </c>
      <c r="E3198" s="20">
        <f>IF(gesamt!C3198="",10,gesamt!H3198)</f>
        <v>10</v>
      </c>
      <c r="F3198" s="20">
        <f>IF(gesamt!C3198="",10,gesamt!I3198)</f>
        <v>10</v>
      </c>
      <c r="G3198" s="20">
        <f>IF(gesamt!C3198="",0,gesamt!J3198)</f>
        <v>0</v>
      </c>
      <c r="H3198" s="20">
        <f>IF(gesamt!C3198="",0,gesamt!K3198)</f>
        <v>0</v>
      </c>
      <c r="I3198" s="19">
        <f t="shared" si="191"/>
        <v>176</v>
      </c>
      <c r="J3198" s="22">
        <f t="shared" si="192"/>
        <v>3197</v>
      </c>
      <c r="K3198" s="21">
        <f t="shared" ca="1" si="183"/>
        <v>1</v>
      </c>
      <c r="L3198" s="21">
        <f ca="1">IF(K3198=0,"",COUNTIF($K$2:K3198,"&gt;0"))</f>
        <v>3197</v>
      </c>
      <c r="M3198" s="50" t="str">
        <f t="shared" ca="1" si="190"/>
        <v>Eintrag 3197</v>
      </c>
    </row>
    <row r="3199" spans="1:13" s="18" customFormat="1" ht="14.25" x14ac:dyDescent="0.2">
      <c r="A3199" s="18" t="str">
        <f>IF(gesamt!C3199="",CONCATENATE("Eintrag ",J3199),gesamt!A3199)</f>
        <v>Eintrag 3198</v>
      </c>
      <c r="B3199" s="18">
        <v>100</v>
      </c>
      <c r="C3199" s="19">
        <f>IF(gesamt!C3199="",100,gesamt!D3199)</f>
        <v>100</v>
      </c>
      <c r="D3199" s="20">
        <f>IF(gesamt!C3199="",10,gesamt!G3199)</f>
        <v>10</v>
      </c>
      <c r="E3199" s="20">
        <f>IF(gesamt!C3199="",10,gesamt!H3199)</f>
        <v>10</v>
      </c>
      <c r="F3199" s="20">
        <f>IF(gesamt!C3199="",10,gesamt!I3199)</f>
        <v>10</v>
      </c>
      <c r="G3199" s="20">
        <f>IF(gesamt!C3199="",0,gesamt!J3199)</f>
        <v>0</v>
      </c>
      <c r="H3199" s="20">
        <f>IF(gesamt!C3199="",0,gesamt!K3199)</f>
        <v>0</v>
      </c>
      <c r="I3199" s="19">
        <f t="shared" si="191"/>
        <v>176</v>
      </c>
      <c r="J3199" s="22">
        <f t="shared" si="192"/>
        <v>3198</v>
      </c>
      <c r="K3199" s="21">
        <f t="shared" ca="1" si="183"/>
        <v>1</v>
      </c>
      <c r="L3199" s="21">
        <f ca="1">IF(K3199=0,"",COUNTIF($K$2:K3199,"&gt;0"))</f>
        <v>3198</v>
      </c>
      <c r="M3199" s="50" t="str">
        <f t="shared" ca="1" si="190"/>
        <v>Eintrag 3198</v>
      </c>
    </row>
    <row r="3200" spans="1:13" s="18" customFormat="1" ht="14.25" x14ac:dyDescent="0.2">
      <c r="A3200" s="18" t="str">
        <f>IF(gesamt!C3200="",CONCATENATE("Eintrag ",J3200),gesamt!A3200)</f>
        <v>Eintrag 3199</v>
      </c>
      <c r="B3200" s="18">
        <v>100</v>
      </c>
      <c r="C3200" s="19">
        <f>IF(gesamt!C3200="",100,gesamt!D3200)</f>
        <v>100</v>
      </c>
      <c r="D3200" s="20">
        <f>IF(gesamt!C3200="",10,gesamt!G3200)</f>
        <v>10</v>
      </c>
      <c r="E3200" s="20">
        <f>IF(gesamt!C3200="",10,gesamt!H3200)</f>
        <v>10</v>
      </c>
      <c r="F3200" s="20">
        <f>IF(gesamt!C3200="",10,gesamt!I3200)</f>
        <v>10</v>
      </c>
      <c r="G3200" s="20">
        <f>IF(gesamt!C3200="",0,gesamt!J3200)</f>
        <v>0</v>
      </c>
      <c r="H3200" s="20">
        <f>IF(gesamt!C3200="",0,gesamt!K3200)</f>
        <v>0</v>
      </c>
      <c r="I3200" s="19">
        <f t="shared" si="191"/>
        <v>176</v>
      </c>
      <c r="J3200" s="22">
        <f t="shared" si="192"/>
        <v>3199</v>
      </c>
      <c r="K3200" s="21">
        <f t="shared" ca="1" si="183"/>
        <v>1</v>
      </c>
      <c r="L3200" s="21">
        <f ca="1">IF(K3200=0,"",COUNTIF($K$2:K3200,"&gt;0"))</f>
        <v>3199</v>
      </c>
      <c r="M3200" s="50" t="str">
        <f t="shared" ca="1" si="190"/>
        <v>Eintrag 3199</v>
      </c>
    </row>
    <row r="3201" spans="1:13" s="18" customFormat="1" ht="14.25" x14ac:dyDescent="0.2">
      <c r="A3201" s="18" t="str">
        <f>IF(gesamt!C3201="",CONCATENATE("Eintrag ",J3201),gesamt!A3201)</f>
        <v>Eintrag 3200</v>
      </c>
      <c r="B3201" s="18">
        <v>100</v>
      </c>
      <c r="C3201" s="19">
        <f>IF(gesamt!C3201="",100,gesamt!D3201)</f>
        <v>100</v>
      </c>
      <c r="D3201" s="20">
        <f>IF(gesamt!C3201="",10,gesamt!G3201)</f>
        <v>10</v>
      </c>
      <c r="E3201" s="20">
        <f>IF(gesamt!C3201="",10,gesamt!H3201)</f>
        <v>10</v>
      </c>
      <c r="F3201" s="20">
        <f>IF(gesamt!C3201="",10,gesamt!I3201)</f>
        <v>10</v>
      </c>
      <c r="G3201" s="20">
        <f>IF(gesamt!C3201="",0,gesamt!J3201)</f>
        <v>0</v>
      </c>
      <c r="H3201" s="20">
        <f>IF(gesamt!C3201="",0,gesamt!K3201)</f>
        <v>0</v>
      </c>
      <c r="I3201" s="19">
        <f t="shared" si="191"/>
        <v>176</v>
      </c>
      <c r="J3201" s="22">
        <f t="shared" si="192"/>
        <v>3200</v>
      </c>
      <c r="K3201" s="21">
        <f t="shared" ca="1" si="183"/>
        <v>1</v>
      </c>
      <c r="L3201" s="21">
        <f ca="1">IF(K3201=0,"",COUNTIF($K$2:K3201,"&gt;0"))</f>
        <v>3200</v>
      </c>
      <c r="M3201" s="50" t="str">
        <f t="shared" ca="1" si="190"/>
        <v>Eintrag 3200</v>
      </c>
    </row>
    <row r="3202" spans="1:13" s="18" customFormat="1" ht="14.25" x14ac:dyDescent="0.2">
      <c r="A3202" s="18" t="str">
        <f>IF(gesamt!C3202="",CONCATENATE("Eintrag ",J3202),gesamt!A3202)</f>
        <v>Eintrag 3201</v>
      </c>
      <c r="B3202" s="18">
        <v>100</v>
      </c>
      <c r="C3202" s="19">
        <f>IF(gesamt!C3202="",100,gesamt!D3202)</f>
        <v>100</v>
      </c>
      <c r="D3202" s="20">
        <f>IF(gesamt!C3202="",10,gesamt!G3202)</f>
        <v>10</v>
      </c>
      <c r="E3202" s="20">
        <f>IF(gesamt!C3202="",10,gesamt!H3202)</f>
        <v>10</v>
      </c>
      <c r="F3202" s="20">
        <f>IF(gesamt!C3202="",10,gesamt!I3202)</f>
        <v>10</v>
      </c>
      <c r="G3202" s="20">
        <f>IF(gesamt!C3202="",0,gesamt!J3202)</f>
        <v>0</v>
      </c>
      <c r="H3202" s="20">
        <f>IF(gesamt!C3202="",0,gesamt!K3202)</f>
        <v>0</v>
      </c>
      <c r="I3202" s="19">
        <f t="shared" si="191"/>
        <v>176</v>
      </c>
      <c r="J3202" s="22">
        <f t="shared" si="192"/>
        <v>3201</v>
      </c>
      <c r="K3202" s="21">
        <f t="shared" ca="1" si="183"/>
        <v>1</v>
      </c>
      <c r="L3202" s="21">
        <f ca="1">IF(K3202=0,"",COUNTIF($K$2:K3202,"&gt;0"))</f>
        <v>3201</v>
      </c>
      <c r="M3202" s="50" t="str">
        <f t="shared" ref="M3202:M3265" ca="1" si="193">IFERROR(INDEX(A:A,MATCH(ROW(K3201),L:L,0)),"")</f>
        <v>Eintrag 3201</v>
      </c>
    </row>
    <row r="3203" spans="1:13" s="18" customFormat="1" ht="14.25" x14ac:dyDescent="0.2">
      <c r="A3203" s="18" t="str">
        <f>IF(gesamt!C3203="",CONCATENATE("Eintrag ",J3203),gesamt!A3203)</f>
        <v>Eintrag 3202</v>
      </c>
      <c r="B3203" s="18">
        <v>100</v>
      </c>
      <c r="C3203" s="19">
        <f>IF(gesamt!C3203="",100,gesamt!D3203)</f>
        <v>100</v>
      </c>
      <c r="D3203" s="20">
        <f>IF(gesamt!C3203="",10,gesamt!G3203)</f>
        <v>10</v>
      </c>
      <c r="E3203" s="20">
        <f>IF(gesamt!C3203="",10,gesamt!H3203)</f>
        <v>10</v>
      </c>
      <c r="F3203" s="20">
        <f>IF(gesamt!C3203="",10,gesamt!I3203)</f>
        <v>10</v>
      </c>
      <c r="G3203" s="20">
        <f>IF(gesamt!C3203="",0,gesamt!J3203)</f>
        <v>0</v>
      </c>
      <c r="H3203" s="20">
        <f>IF(gesamt!C3203="",0,gesamt!K3203)</f>
        <v>0</v>
      </c>
      <c r="I3203" s="19">
        <f t="shared" ref="I3203:I3266" si="194">D3203*4.1+E3203*9.3+F3203*4.2+G3203*7+H3203*3</f>
        <v>176</v>
      </c>
      <c r="J3203" s="22">
        <f t="shared" si="192"/>
        <v>3202</v>
      </c>
      <c r="K3203" s="21">
        <f t="shared" ca="1" si="183"/>
        <v>1</v>
      </c>
      <c r="L3203" s="21">
        <f ca="1">IF(K3203=0,"",COUNTIF($K$2:K3203,"&gt;0"))</f>
        <v>3202</v>
      </c>
      <c r="M3203" s="50" t="str">
        <f t="shared" ca="1" si="193"/>
        <v>Eintrag 3202</v>
      </c>
    </row>
    <row r="3204" spans="1:13" s="18" customFormat="1" ht="14.25" x14ac:dyDescent="0.2">
      <c r="A3204" s="18" t="str">
        <f>IF(gesamt!C3204="",CONCATENATE("Eintrag ",J3204),gesamt!A3204)</f>
        <v>Eintrag 3203</v>
      </c>
      <c r="B3204" s="18">
        <v>100</v>
      </c>
      <c r="C3204" s="19">
        <f>IF(gesamt!C3204="",100,gesamt!D3204)</f>
        <v>100</v>
      </c>
      <c r="D3204" s="20">
        <f>IF(gesamt!C3204="",10,gesamt!G3204)</f>
        <v>10</v>
      </c>
      <c r="E3204" s="20">
        <f>IF(gesamt!C3204="",10,gesamt!H3204)</f>
        <v>10</v>
      </c>
      <c r="F3204" s="20">
        <f>IF(gesamt!C3204="",10,gesamt!I3204)</f>
        <v>10</v>
      </c>
      <c r="G3204" s="20">
        <f>IF(gesamt!C3204="",0,gesamt!J3204)</f>
        <v>0</v>
      </c>
      <c r="H3204" s="20">
        <f>IF(gesamt!C3204="",0,gesamt!K3204)</f>
        <v>0</v>
      </c>
      <c r="I3204" s="19">
        <f t="shared" si="194"/>
        <v>176</v>
      </c>
      <c r="J3204" s="22">
        <f t="shared" si="192"/>
        <v>3203</v>
      </c>
      <c r="K3204" s="21">
        <f t="shared" ca="1" si="183"/>
        <v>1</v>
      </c>
      <c r="L3204" s="21">
        <f ca="1">IF(K3204=0,"",COUNTIF($K$2:K3204,"&gt;0"))</f>
        <v>3203</v>
      </c>
      <c r="M3204" s="50" t="str">
        <f t="shared" ca="1" si="193"/>
        <v>Eintrag 3203</v>
      </c>
    </row>
    <row r="3205" spans="1:13" s="18" customFormat="1" ht="14.25" x14ac:dyDescent="0.2">
      <c r="A3205" s="18" t="str">
        <f>IF(gesamt!C3205="",CONCATENATE("Eintrag ",J3205),gesamt!A3205)</f>
        <v>Eintrag 3204</v>
      </c>
      <c r="B3205" s="18">
        <v>100</v>
      </c>
      <c r="C3205" s="19">
        <f>IF(gesamt!C3205="",100,gesamt!D3205)</f>
        <v>100</v>
      </c>
      <c r="D3205" s="20">
        <f>IF(gesamt!C3205="",10,gesamt!G3205)</f>
        <v>10</v>
      </c>
      <c r="E3205" s="20">
        <f>IF(gesamt!C3205="",10,gesamt!H3205)</f>
        <v>10</v>
      </c>
      <c r="F3205" s="20">
        <f>IF(gesamt!C3205="",10,gesamt!I3205)</f>
        <v>10</v>
      </c>
      <c r="G3205" s="20">
        <f>IF(gesamt!C3205="",0,gesamt!J3205)</f>
        <v>0</v>
      </c>
      <c r="H3205" s="20">
        <f>IF(gesamt!C3205="",0,gesamt!K3205)</f>
        <v>0</v>
      </c>
      <c r="I3205" s="19">
        <f t="shared" si="194"/>
        <v>176</v>
      </c>
      <c r="J3205" s="22">
        <f t="shared" si="192"/>
        <v>3204</v>
      </c>
      <c r="K3205" s="21">
        <f t="shared" ca="1" si="183"/>
        <v>1</v>
      </c>
      <c r="L3205" s="21">
        <f ca="1">IF(K3205=0,"",COUNTIF($K$2:K3205,"&gt;0"))</f>
        <v>3204</v>
      </c>
      <c r="M3205" s="50" t="str">
        <f t="shared" ca="1" si="193"/>
        <v>Eintrag 3204</v>
      </c>
    </row>
    <row r="3206" spans="1:13" s="18" customFormat="1" ht="14.25" x14ac:dyDescent="0.2">
      <c r="A3206" s="18" t="str">
        <f>IF(gesamt!C3206="",CONCATENATE("Eintrag ",J3206),gesamt!A3206)</f>
        <v>Eintrag 3205</v>
      </c>
      <c r="B3206" s="18">
        <v>100</v>
      </c>
      <c r="C3206" s="19">
        <f>IF(gesamt!C3206="",100,gesamt!D3206)</f>
        <v>100</v>
      </c>
      <c r="D3206" s="20">
        <f>IF(gesamt!C3206="",10,gesamt!G3206)</f>
        <v>10</v>
      </c>
      <c r="E3206" s="20">
        <f>IF(gesamt!C3206="",10,gesamt!H3206)</f>
        <v>10</v>
      </c>
      <c r="F3206" s="20">
        <f>IF(gesamt!C3206="",10,gesamt!I3206)</f>
        <v>10</v>
      </c>
      <c r="G3206" s="20">
        <f>IF(gesamt!C3206="",0,gesamt!J3206)</f>
        <v>0</v>
      </c>
      <c r="H3206" s="20">
        <f>IF(gesamt!C3206="",0,gesamt!K3206)</f>
        <v>0</v>
      </c>
      <c r="I3206" s="19">
        <f t="shared" si="194"/>
        <v>176</v>
      </c>
      <c r="J3206" s="22">
        <f t="shared" si="192"/>
        <v>3205</v>
      </c>
      <c r="K3206" s="21">
        <f t="shared" ca="1" si="183"/>
        <v>1</v>
      </c>
      <c r="L3206" s="21">
        <f ca="1">IF(K3206=0,"",COUNTIF($K$2:K3206,"&gt;0"))</f>
        <v>3205</v>
      </c>
      <c r="M3206" s="50" t="str">
        <f t="shared" ca="1" si="193"/>
        <v>Eintrag 3205</v>
      </c>
    </row>
    <row r="3207" spans="1:13" s="18" customFormat="1" ht="14.25" x14ac:dyDescent="0.2">
      <c r="A3207" s="18" t="str">
        <f>IF(gesamt!C3207="",CONCATENATE("Eintrag ",J3207),gesamt!A3207)</f>
        <v>Eintrag 3206</v>
      </c>
      <c r="B3207" s="18">
        <v>100</v>
      </c>
      <c r="C3207" s="19">
        <f>IF(gesamt!C3207="",100,gesamt!D3207)</f>
        <v>100</v>
      </c>
      <c r="D3207" s="20">
        <f>IF(gesamt!C3207="",10,gesamt!G3207)</f>
        <v>10</v>
      </c>
      <c r="E3207" s="20">
        <f>IF(gesamt!C3207="",10,gesamt!H3207)</f>
        <v>10</v>
      </c>
      <c r="F3207" s="20">
        <f>IF(gesamt!C3207="",10,gesamt!I3207)</f>
        <v>10</v>
      </c>
      <c r="G3207" s="20">
        <f>IF(gesamt!C3207="",0,gesamt!J3207)</f>
        <v>0</v>
      </c>
      <c r="H3207" s="20">
        <f>IF(gesamt!C3207="",0,gesamt!K3207)</f>
        <v>0</v>
      </c>
      <c r="I3207" s="19">
        <f t="shared" si="194"/>
        <v>176</v>
      </c>
      <c r="J3207" s="22">
        <f t="shared" si="192"/>
        <v>3206</v>
      </c>
      <c r="K3207" s="21">
        <f t="shared" ca="1" si="183"/>
        <v>1</v>
      </c>
      <c r="L3207" s="21">
        <f ca="1">IF(K3207=0,"",COUNTIF($K$2:K3207,"&gt;0"))</f>
        <v>3206</v>
      </c>
      <c r="M3207" s="50" t="str">
        <f t="shared" ca="1" si="193"/>
        <v>Eintrag 3206</v>
      </c>
    </row>
    <row r="3208" spans="1:13" s="18" customFormat="1" ht="14.25" x14ac:dyDescent="0.2">
      <c r="A3208" s="18" t="str">
        <f>IF(gesamt!C3208="",CONCATENATE("Eintrag ",J3208),gesamt!A3208)</f>
        <v>Eintrag 3207</v>
      </c>
      <c r="B3208" s="18">
        <v>100</v>
      </c>
      <c r="C3208" s="19">
        <f>IF(gesamt!C3208="",100,gesamt!D3208)</f>
        <v>100</v>
      </c>
      <c r="D3208" s="20">
        <f>IF(gesamt!C3208="",10,gesamt!G3208)</f>
        <v>10</v>
      </c>
      <c r="E3208" s="20">
        <f>IF(gesamt!C3208="",10,gesamt!H3208)</f>
        <v>10</v>
      </c>
      <c r="F3208" s="20">
        <f>IF(gesamt!C3208="",10,gesamt!I3208)</f>
        <v>10</v>
      </c>
      <c r="G3208" s="20">
        <f>IF(gesamt!C3208="",0,gesamt!J3208)</f>
        <v>0</v>
      </c>
      <c r="H3208" s="20">
        <f>IF(gesamt!C3208="",0,gesamt!K3208)</f>
        <v>0</v>
      </c>
      <c r="I3208" s="19">
        <f t="shared" si="194"/>
        <v>176</v>
      </c>
      <c r="J3208" s="22">
        <f t="shared" si="192"/>
        <v>3207</v>
      </c>
      <c r="K3208" s="21">
        <f t="shared" ca="1" si="183"/>
        <v>1</v>
      </c>
      <c r="L3208" s="21">
        <f ca="1">IF(K3208=0,"",COUNTIF($K$2:K3208,"&gt;0"))</f>
        <v>3207</v>
      </c>
      <c r="M3208" s="50" t="str">
        <f t="shared" ca="1" si="193"/>
        <v>Eintrag 3207</v>
      </c>
    </row>
    <row r="3209" spans="1:13" s="18" customFormat="1" ht="14.25" x14ac:dyDescent="0.2">
      <c r="A3209" s="18" t="str">
        <f>IF(gesamt!C3209="",CONCATENATE("Eintrag ",J3209),gesamt!A3209)</f>
        <v>Eintrag 3208</v>
      </c>
      <c r="B3209" s="18">
        <v>100</v>
      </c>
      <c r="C3209" s="19">
        <f>IF(gesamt!C3209="",100,gesamt!D3209)</f>
        <v>100</v>
      </c>
      <c r="D3209" s="20">
        <f>IF(gesamt!C3209="",10,gesamt!G3209)</f>
        <v>10</v>
      </c>
      <c r="E3209" s="20">
        <f>IF(gesamt!C3209="",10,gesamt!H3209)</f>
        <v>10</v>
      </c>
      <c r="F3209" s="20">
        <f>IF(gesamt!C3209="",10,gesamt!I3209)</f>
        <v>10</v>
      </c>
      <c r="G3209" s="20">
        <f>IF(gesamt!C3209="",0,gesamt!J3209)</f>
        <v>0</v>
      </c>
      <c r="H3209" s="20">
        <f>IF(gesamt!C3209="",0,gesamt!K3209)</f>
        <v>0</v>
      </c>
      <c r="I3209" s="19">
        <f t="shared" si="194"/>
        <v>176</v>
      </c>
      <c r="J3209" s="22">
        <f t="shared" si="192"/>
        <v>3208</v>
      </c>
      <c r="K3209" s="21">
        <f t="shared" ca="1" si="183"/>
        <v>1</v>
      </c>
      <c r="L3209" s="21">
        <f ca="1">IF(K3209=0,"",COUNTIF($K$2:K3209,"&gt;0"))</f>
        <v>3208</v>
      </c>
      <c r="M3209" s="50" t="str">
        <f t="shared" ca="1" si="193"/>
        <v>Eintrag 3208</v>
      </c>
    </row>
    <row r="3210" spans="1:13" s="18" customFormat="1" ht="14.25" x14ac:dyDescent="0.2">
      <c r="A3210" s="18" t="str">
        <f>IF(gesamt!C3210="",CONCATENATE("Eintrag ",J3210),gesamt!A3210)</f>
        <v>Eintrag 3209</v>
      </c>
      <c r="B3210" s="18">
        <v>100</v>
      </c>
      <c r="C3210" s="19">
        <f>IF(gesamt!C3210="",100,gesamt!D3210)</f>
        <v>100</v>
      </c>
      <c r="D3210" s="20">
        <f>IF(gesamt!C3210="",10,gesamt!G3210)</f>
        <v>10</v>
      </c>
      <c r="E3210" s="20">
        <f>IF(gesamt!C3210="",10,gesamt!H3210)</f>
        <v>10</v>
      </c>
      <c r="F3210" s="20">
        <f>IF(gesamt!C3210="",10,gesamt!I3210)</f>
        <v>10</v>
      </c>
      <c r="G3210" s="20">
        <f>IF(gesamt!C3210="",0,gesamt!J3210)</f>
        <v>0</v>
      </c>
      <c r="H3210" s="20">
        <f>IF(gesamt!C3210="",0,gesamt!K3210)</f>
        <v>0</v>
      </c>
      <c r="I3210" s="19">
        <f t="shared" si="194"/>
        <v>176</v>
      </c>
      <c r="J3210" s="22">
        <f t="shared" si="192"/>
        <v>3209</v>
      </c>
      <c r="K3210" s="21">
        <f t="shared" ca="1" si="183"/>
        <v>1</v>
      </c>
      <c r="L3210" s="21">
        <f ca="1">IF(K3210=0,"",COUNTIF($K$2:K3210,"&gt;0"))</f>
        <v>3209</v>
      </c>
      <c r="M3210" s="50" t="str">
        <f t="shared" ca="1" si="193"/>
        <v>Eintrag 3209</v>
      </c>
    </row>
    <row r="3211" spans="1:13" s="18" customFormat="1" ht="14.25" x14ac:dyDescent="0.2">
      <c r="A3211" s="18" t="str">
        <f>IF(gesamt!C3211="",CONCATENATE("Eintrag ",J3211),gesamt!A3211)</f>
        <v>Eintrag 3210</v>
      </c>
      <c r="B3211" s="18">
        <v>100</v>
      </c>
      <c r="C3211" s="19">
        <f>IF(gesamt!C3211="",100,gesamt!D3211)</f>
        <v>100</v>
      </c>
      <c r="D3211" s="20">
        <f>IF(gesamt!C3211="",10,gesamt!G3211)</f>
        <v>10</v>
      </c>
      <c r="E3211" s="20">
        <f>IF(gesamt!C3211="",10,gesamt!H3211)</f>
        <v>10</v>
      </c>
      <c r="F3211" s="20">
        <f>IF(gesamt!C3211="",10,gesamt!I3211)</f>
        <v>10</v>
      </c>
      <c r="G3211" s="20">
        <f>IF(gesamt!C3211="",0,gesamt!J3211)</f>
        <v>0</v>
      </c>
      <c r="H3211" s="20">
        <f>IF(gesamt!C3211="",0,gesamt!K3211)</f>
        <v>0</v>
      </c>
      <c r="I3211" s="19">
        <f t="shared" si="194"/>
        <v>176</v>
      </c>
      <c r="J3211" s="22">
        <f t="shared" si="192"/>
        <v>3210</v>
      </c>
      <c r="K3211" s="21">
        <f t="shared" ca="1" si="183"/>
        <v>1</v>
      </c>
      <c r="L3211" s="21">
        <f ca="1">IF(K3211=0,"",COUNTIF($K$2:K3211,"&gt;0"))</f>
        <v>3210</v>
      </c>
      <c r="M3211" s="50" t="str">
        <f t="shared" ca="1" si="193"/>
        <v>Eintrag 3210</v>
      </c>
    </row>
    <row r="3212" spans="1:13" s="18" customFormat="1" ht="14.25" x14ac:dyDescent="0.2">
      <c r="A3212" s="18" t="str">
        <f>IF(gesamt!C3212="",CONCATENATE("Eintrag ",J3212),gesamt!A3212)</f>
        <v>Eintrag 3211</v>
      </c>
      <c r="B3212" s="18">
        <v>100</v>
      </c>
      <c r="C3212" s="19">
        <f>IF(gesamt!C3212="",100,gesamt!D3212)</f>
        <v>100</v>
      </c>
      <c r="D3212" s="20">
        <f>IF(gesamt!C3212="",10,gesamt!G3212)</f>
        <v>10</v>
      </c>
      <c r="E3212" s="20">
        <f>IF(gesamt!C3212="",10,gesamt!H3212)</f>
        <v>10</v>
      </c>
      <c r="F3212" s="20">
        <f>IF(gesamt!C3212="",10,gesamt!I3212)</f>
        <v>10</v>
      </c>
      <c r="G3212" s="20">
        <f>IF(gesamt!C3212="",0,gesamt!J3212)</f>
        <v>0</v>
      </c>
      <c r="H3212" s="20">
        <f>IF(gesamt!C3212="",0,gesamt!K3212)</f>
        <v>0</v>
      </c>
      <c r="I3212" s="19">
        <f t="shared" si="194"/>
        <v>176</v>
      </c>
      <c r="J3212" s="22">
        <f t="shared" si="192"/>
        <v>3211</v>
      </c>
      <c r="K3212" s="21">
        <f t="shared" ca="1" si="183"/>
        <v>1</v>
      </c>
      <c r="L3212" s="21">
        <f ca="1">IF(K3212=0,"",COUNTIF($K$2:K3212,"&gt;0"))</f>
        <v>3211</v>
      </c>
      <c r="M3212" s="50" t="str">
        <f t="shared" ca="1" si="193"/>
        <v>Eintrag 3211</v>
      </c>
    </row>
    <row r="3213" spans="1:13" s="18" customFormat="1" ht="14.25" x14ac:dyDescent="0.2">
      <c r="A3213" s="18" t="str">
        <f>IF(gesamt!C3213="",CONCATENATE("Eintrag ",J3213),gesamt!A3213)</f>
        <v>Eintrag 3212</v>
      </c>
      <c r="B3213" s="18">
        <v>100</v>
      </c>
      <c r="C3213" s="19">
        <f>IF(gesamt!C3213="",100,gesamt!D3213)</f>
        <v>100</v>
      </c>
      <c r="D3213" s="20">
        <f>IF(gesamt!C3213="",10,gesamt!G3213)</f>
        <v>10</v>
      </c>
      <c r="E3213" s="20">
        <f>IF(gesamt!C3213="",10,gesamt!H3213)</f>
        <v>10</v>
      </c>
      <c r="F3213" s="20">
        <f>IF(gesamt!C3213="",10,gesamt!I3213)</f>
        <v>10</v>
      </c>
      <c r="G3213" s="20">
        <f>IF(gesamt!C3213="",0,gesamt!J3213)</f>
        <v>0</v>
      </c>
      <c r="H3213" s="20">
        <f>IF(gesamt!C3213="",0,gesamt!K3213)</f>
        <v>0</v>
      </c>
      <c r="I3213" s="19">
        <f t="shared" si="194"/>
        <v>176</v>
      </c>
      <c r="J3213" s="22">
        <f t="shared" si="192"/>
        <v>3212</v>
      </c>
      <c r="K3213" s="21">
        <f t="shared" ca="1" si="183"/>
        <v>1</v>
      </c>
      <c r="L3213" s="21">
        <f ca="1">IF(K3213=0,"",COUNTIF($K$2:K3213,"&gt;0"))</f>
        <v>3212</v>
      </c>
      <c r="M3213" s="50" t="str">
        <f t="shared" ca="1" si="193"/>
        <v>Eintrag 3212</v>
      </c>
    </row>
    <row r="3214" spans="1:13" s="18" customFormat="1" ht="14.25" x14ac:dyDescent="0.2">
      <c r="A3214" s="18" t="str">
        <f>IF(gesamt!C3214="",CONCATENATE("Eintrag ",J3214),gesamt!A3214)</f>
        <v>Eintrag 3213</v>
      </c>
      <c r="B3214" s="18">
        <v>100</v>
      </c>
      <c r="C3214" s="19">
        <f>IF(gesamt!C3214="",100,gesamt!D3214)</f>
        <v>100</v>
      </c>
      <c r="D3214" s="20">
        <f>IF(gesamt!C3214="",10,gesamt!G3214)</f>
        <v>10</v>
      </c>
      <c r="E3214" s="20">
        <f>IF(gesamt!C3214="",10,gesamt!H3214)</f>
        <v>10</v>
      </c>
      <c r="F3214" s="20">
        <f>IF(gesamt!C3214="",10,gesamt!I3214)</f>
        <v>10</v>
      </c>
      <c r="G3214" s="20">
        <f>IF(gesamt!C3214="",0,gesamt!J3214)</f>
        <v>0</v>
      </c>
      <c r="H3214" s="20">
        <f>IF(gesamt!C3214="",0,gesamt!K3214)</f>
        <v>0</v>
      </c>
      <c r="I3214" s="19">
        <f t="shared" si="194"/>
        <v>176</v>
      </c>
      <c r="J3214" s="22">
        <f t="shared" si="192"/>
        <v>3213</v>
      </c>
      <c r="K3214" s="21">
        <f t="shared" ca="1" si="183"/>
        <v>1</v>
      </c>
      <c r="L3214" s="21">
        <f ca="1">IF(K3214=0,"",COUNTIF($K$2:K3214,"&gt;0"))</f>
        <v>3213</v>
      </c>
      <c r="M3214" s="50" t="str">
        <f t="shared" ca="1" si="193"/>
        <v>Eintrag 3213</v>
      </c>
    </row>
    <row r="3215" spans="1:13" s="18" customFormat="1" ht="14.25" x14ac:dyDescent="0.2">
      <c r="A3215" s="18" t="str">
        <f>IF(gesamt!C3215="",CONCATENATE("Eintrag ",J3215),gesamt!A3215)</f>
        <v>Eintrag 3214</v>
      </c>
      <c r="B3215" s="18">
        <v>100</v>
      </c>
      <c r="C3215" s="19">
        <f>IF(gesamt!C3215="",100,gesamt!D3215)</f>
        <v>100</v>
      </c>
      <c r="D3215" s="20">
        <f>IF(gesamt!C3215="",10,gesamt!G3215)</f>
        <v>10</v>
      </c>
      <c r="E3215" s="20">
        <f>IF(gesamt!C3215="",10,gesamt!H3215)</f>
        <v>10</v>
      </c>
      <c r="F3215" s="20">
        <f>IF(gesamt!C3215="",10,gesamt!I3215)</f>
        <v>10</v>
      </c>
      <c r="G3215" s="20">
        <f>IF(gesamt!C3215="",0,gesamt!J3215)</f>
        <v>0</v>
      </c>
      <c r="H3215" s="20">
        <f>IF(gesamt!C3215="",0,gesamt!K3215)</f>
        <v>0</v>
      </c>
      <c r="I3215" s="19">
        <f t="shared" si="194"/>
        <v>176</v>
      </c>
      <c r="J3215" s="22">
        <f t="shared" si="192"/>
        <v>3214</v>
      </c>
      <c r="K3215" s="21">
        <f t="shared" ca="1" si="183"/>
        <v>1</v>
      </c>
      <c r="L3215" s="21">
        <f ca="1">IF(K3215=0,"",COUNTIF($K$2:K3215,"&gt;0"))</f>
        <v>3214</v>
      </c>
      <c r="M3215" s="50" t="str">
        <f t="shared" ca="1" si="193"/>
        <v>Eintrag 3214</v>
      </c>
    </row>
    <row r="3216" spans="1:13" s="18" customFormat="1" ht="14.25" x14ac:dyDescent="0.2">
      <c r="A3216" s="18" t="str">
        <f>IF(gesamt!C3216="",CONCATENATE("Eintrag ",J3216),gesamt!A3216)</f>
        <v>Eintrag 3215</v>
      </c>
      <c r="B3216" s="18">
        <v>100</v>
      </c>
      <c r="C3216" s="19">
        <f>IF(gesamt!C3216="",100,gesamt!D3216)</f>
        <v>100</v>
      </c>
      <c r="D3216" s="20">
        <f>IF(gesamt!C3216="",10,gesamt!G3216)</f>
        <v>10</v>
      </c>
      <c r="E3216" s="20">
        <f>IF(gesamt!C3216="",10,gesamt!H3216)</f>
        <v>10</v>
      </c>
      <c r="F3216" s="20">
        <f>IF(gesamt!C3216="",10,gesamt!I3216)</f>
        <v>10</v>
      </c>
      <c r="G3216" s="20">
        <f>IF(gesamt!C3216="",0,gesamt!J3216)</f>
        <v>0</v>
      </c>
      <c r="H3216" s="20">
        <f>IF(gesamt!C3216="",0,gesamt!K3216)</f>
        <v>0</v>
      </c>
      <c r="I3216" s="19">
        <f t="shared" si="194"/>
        <v>176</v>
      </c>
      <c r="J3216" s="22">
        <f t="shared" si="192"/>
        <v>3215</v>
      </c>
      <c r="K3216" s="21">
        <f t="shared" ca="1" si="183"/>
        <v>1</v>
      </c>
      <c r="L3216" s="21">
        <f ca="1">IF(K3216=0,"",COUNTIF($K$2:K3216,"&gt;0"))</f>
        <v>3215</v>
      </c>
      <c r="M3216" s="50" t="str">
        <f t="shared" ca="1" si="193"/>
        <v>Eintrag 3215</v>
      </c>
    </row>
    <row r="3217" spans="1:13" s="18" customFormat="1" ht="14.25" x14ac:dyDescent="0.2">
      <c r="A3217" s="18" t="str">
        <f>IF(gesamt!C3217="",CONCATENATE("Eintrag ",J3217),gesamt!A3217)</f>
        <v>Eintrag 3216</v>
      </c>
      <c r="B3217" s="18">
        <v>100</v>
      </c>
      <c r="C3217" s="19">
        <f>IF(gesamt!C3217="",100,gesamt!D3217)</f>
        <v>100</v>
      </c>
      <c r="D3217" s="20">
        <f>IF(gesamt!C3217="",10,gesamt!G3217)</f>
        <v>10</v>
      </c>
      <c r="E3217" s="20">
        <f>IF(gesamt!C3217="",10,gesamt!H3217)</f>
        <v>10</v>
      </c>
      <c r="F3217" s="20">
        <f>IF(gesamt!C3217="",10,gesamt!I3217)</f>
        <v>10</v>
      </c>
      <c r="G3217" s="20">
        <f>IF(gesamt!C3217="",0,gesamt!J3217)</f>
        <v>0</v>
      </c>
      <c r="H3217" s="20">
        <f>IF(gesamt!C3217="",0,gesamt!K3217)</f>
        <v>0</v>
      </c>
      <c r="I3217" s="19">
        <f t="shared" si="194"/>
        <v>176</v>
      </c>
      <c r="J3217" s="22">
        <f t="shared" si="192"/>
        <v>3216</v>
      </c>
      <c r="K3217" s="21">
        <f t="shared" ca="1" si="183"/>
        <v>1</v>
      </c>
      <c r="L3217" s="21">
        <f ca="1">IF(K3217=0,"",COUNTIF($K$2:K3217,"&gt;0"))</f>
        <v>3216</v>
      </c>
      <c r="M3217" s="50" t="str">
        <f t="shared" ca="1" si="193"/>
        <v>Eintrag 3216</v>
      </c>
    </row>
    <row r="3218" spans="1:13" s="18" customFormat="1" ht="14.25" x14ac:dyDescent="0.2">
      <c r="A3218" s="18" t="str">
        <f>IF(gesamt!C3218="",CONCATENATE("Eintrag ",J3218),gesamt!A3218)</f>
        <v>Eintrag 3217</v>
      </c>
      <c r="B3218" s="18">
        <v>100</v>
      </c>
      <c r="C3218" s="19">
        <f>IF(gesamt!C3218="",100,gesamt!D3218)</f>
        <v>100</v>
      </c>
      <c r="D3218" s="20">
        <f>IF(gesamt!C3218="",10,gesamt!G3218)</f>
        <v>10</v>
      </c>
      <c r="E3218" s="20">
        <f>IF(gesamt!C3218="",10,gesamt!H3218)</f>
        <v>10</v>
      </c>
      <c r="F3218" s="20">
        <f>IF(gesamt!C3218="",10,gesamt!I3218)</f>
        <v>10</v>
      </c>
      <c r="G3218" s="20">
        <f>IF(gesamt!C3218="",0,gesamt!J3218)</f>
        <v>0</v>
      </c>
      <c r="H3218" s="20">
        <f>IF(gesamt!C3218="",0,gesamt!K3218)</f>
        <v>0</v>
      </c>
      <c r="I3218" s="19">
        <f t="shared" si="194"/>
        <v>176</v>
      </c>
      <c r="J3218" s="22">
        <f t="shared" si="192"/>
        <v>3217</v>
      </c>
      <c r="K3218" s="21">
        <f t="shared" ca="1" si="183"/>
        <v>1</v>
      </c>
      <c r="L3218" s="21">
        <f ca="1">IF(K3218=0,"",COUNTIF($K$2:K3218,"&gt;0"))</f>
        <v>3217</v>
      </c>
      <c r="M3218" s="50" t="str">
        <f t="shared" ca="1" si="193"/>
        <v>Eintrag 3217</v>
      </c>
    </row>
    <row r="3219" spans="1:13" s="18" customFormat="1" ht="14.25" x14ac:dyDescent="0.2">
      <c r="A3219" s="18" t="str">
        <f>IF(gesamt!C3219="",CONCATENATE("Eintrag ",J3219),gesamt!A3219)</f>
        <v>Eintrag 3218</v>
      </c>
      <c r="B3219" s="18">
        <v>100</v>
      </c>
      <c r="C3219" s="19">
        <f>IF(gesamt!C3219="",100,gesamt!D3219)</f>
        <v>100</v>
      </c>
      <c r="D3219" s="20">
        <f>IF(gesamt!C3219="",10,gesamt!G3219)</f>
        <v>10</v>
      </c>
      <c r="E3219" s="20">
        <f>IF(gesamt!C3219="",10,gesamt!H3219)</f>
        <v>10</v>
      </c>
      <c r="F3219" s="20">
        <f>IF(gesamt!C3219="",10,gesamt!I3219)</f>
        <v>10</v>
      </c>
      <c r="G3219" s="20">
        <f>IF(gesamt!C3219="",0,gesamt!J3219)</f>
        <v>0</v>
      </c>
      <c r="H3219" s="20">
        <f>IF(gesamt!C3219="",0,gesamt!K3219)</f>
        <v>0</v>
      </c>
      <c r="I3219" s="19">
        <f t="shared" si="194"/>
        <v>176</v>
      </c>
      <c r="J3219" s="22">
        <f t="shared" si="192"/>
        <v>3218</v>
      </c>
      <c r="K3219" s="21">
        <f t="shared" ca="1" si="183"/>
        <v>1</v>
      </c>
      <c r="L3219" s="21">
        <f ca="1">IF(K3219=0,"",COUNTIF($K$2:K3219,"&gt;0"))</f>
        <v>3218</v>
      </c>
      <c r="M3219" s="50" t="str">
        <f t="shared" ca="1" si="193"/>
        <v>Eintrag 3218</v>
      </c>
    </row>
    <row r="3220" spans="1:13" s="18" customFormat="1" ht="14.25" x14ac:dyDescent="0.2">
      <c r="A3220" s="18" t="str">
        <f>IF(gesamt!C3220="",CONCATENATE("Eintrag ",J3220),gesamt!A3220)</f>
        <v>Eintrag 3219</v>
      </c>
      <c r="B3220" s="18">
        <v>100</v>
      </c>
      <c r="C3220" s="19">
        <f>IF(gesamt!C3220="",100,gesamt!D3220)</f>
        <v>100</v>
      </c>
      <c r="D3220" s="20">
        <f>IF(gesamt!C3220="",10,gesamt!G3220)</f>
        <v>10</v>
      </c>
      <c r="E3220" s="20">
        <f>IF(gesamt!C3220="",10,gesamt!H3220)</f>
        <v>10</v>
      </c>
      <c r="F3220" s="20">
        <f>IF(gesamt!C3220="",10,gesamt!I3220)</f>
        <v>10</v>
      </c>
      <c r="G3220" s="20">
        <f>IF(gesamt!C3220="",0,gesamt!J3220)</f>
        <v>0</v>
      </c>
      <c r="H3220" s="20">
        <f>IF(gesamt!C3220="",0,gesamt!K3220)</f>
        <v>0</v>
      </c>
      <c r="I3220" s="19">
        <f t="shared" si="194"/>
        <v>176</v>
      </c>
      <c r="J3220" s="22">
        <f t="shared" si="192"/>
        <v>3219</v>
      </c>
      <c r="K3220" s="21">
        <f t="shared" ca="1" si="183"/>
        <v>1</v>
      </c>
      <c r="L3220" s="21">
        <f ca="1">IF(K3220=0,"",COUNTIF($K$2:K3220,"&gt;0"))</f>
        <v>3219</v>
      </c>
      <c r="M3220" s="50" t="str">
        <f t="shared" ca="1" si="193"/>
        <v>Eintrag 3219</v>
      </c>
    </row>
    <row r="3221" spans="1:13" s="18" customFormat="1" ht="14.25" x14ac:dyDescent="0.2">
      <c r="A3221" s="18" t="str">
        <f>IF(gesamt!C3221="",CONCATENATE("Eintrag ",J3221),gesamt!A3221)</f>
        <v>Eintrag 3220</v>
      </c>
      <c r="B3221" s="18">
        <v>100</v>
      </c>
      <c r="C3221" s="19">
        <f>IF(gesamt!C3221="",100,gesamt!D3221)</f>
        <v>100</v>
      </c>
      <c r="D3221" s="20">
        <f>IF(gesamt!C3221="",10,gesamt!G3221)</f>
        <v>10</v>
      </c>
      <c r="E3221" s="20">
        <f>IF(gesamt!C3221="",10,gesamt!H3221)</f>
        <v>10</v>
      </c>
      <c r="F3221" s="20">
        <f>IF(gesamt!C3221="",10,gesamt!I3221)</f>
        <v>10</v>
      </c>
      <c r="G3221" s="20">
        <f>IF(gesamt!C3221="",0,gesamt!J3221)</f>
        <v>0</v>
      </c>
      <c r="H3221" s="20">
        <f>IF(gesamt!C3221="",0,gesamt!K3221)</f>
        <v>0</v>
      </c>
      <c r="I3221" s="19">
        <f t="shared" si="194"/>
        <v>176</v>
      </c>
      <c r="J3221" s="22">
        <f t="shared" si="192"/>
        <v>3220</v>
      </c>
      <c r="K3221" s="21">
        <f t="shared" ca="1" si="183"/>
        <v>1</v>
      </c>
      <c r="L3221" s="21">
        <f ca="1">IF(K3221=0,"",COUNTIF($K$2:K3221,"&gt;0"))</f>
        <v>3220</v>
      </c>
      <c r="M3221" s="50" t="str">
        <f t="shared" ca="1" si="193"/>
        <v>Eintrag 3220</v>
      </c>
    </row>
    <row r="3222" spans="1:13" s="18" customFormat="1" ht="14.25" x14ac:dyDescent="0.2">
      <c r="A3222" s="18" t="str">
        <f>IF(gesamt!C3222="",CONCATENATE("Eintrag ",J3222),gesamt!A3222)</f>
        <v>Eintrag 3221</v>
      </c>
      <c r="B3222" s="18">
        <v>100</v>
      </c>
      <c r="C3222" s="19">
        <f>IF(gesamt!C3222="",100,gesamt!D3222)</f>
        <v>100</v>
      </c>
      <c r="D3222" s="20">
        <f>IF(gesamt!C3222="",10,gesamt!G3222)</f>
        <v>10</v>
      </c>
      <c r="E3222" s="20">
        <f>IF(gesamt!C3222="",10,gesamt!H3222)</f>
        <v>10</v>
      </c>
      <c r="F3222" s="20">
        <f>IF(gesamt!C3222="",10,gesamt!I3222)</f>
        <v>10</v>
      </c>
      <c r="G3222" s="20">
        <f>IF(gesamt!C3222="",0,gesamt!J3222)</f>
        <v>0</v>
      </c>
      <c r="H3222" s="20">
        <f>IF(gesamt!C3222="",0,gesamt!K3222)</f>
        <v>0</v>
      </c>
      <c r="I3222" s="19">
        <f t="shared" si="194"/>
        <v>176</v>
      </c>
      <c r="J3222" s="22">
        <f t="shared" si="192"/>
        <v>3221</v>
      </c>
      <c r="K3222" s="21">
        <f t="shared" ca="1" si="183"/>
        <v>1</v>
      </c>
      <c r="L3222" s="21">
        <f ca="1">IF(K3222=0,"",COUNTIF($K$2:K3222,"&gt;0"))</f>
        <v>3221</v>
      </c>
      <c r="M3222" s="50" t="str">
        <f t="shared" ca="1" si="193"/>
        <v>Eintrag 3221</v>
      </c>
    </row>
    <row r="3223" spans="1:13" s="18" customFormat="1" ht="14.25" x14ac:dyDescent="0.2">
      <c r="A3223" s="18" t="str">
        <f>IF(gesamt!C3223="",CONCATENATE("Eintrag ",J3223),gesamt!A3223)</f>
        <v>Eintrag 3222</v>
      </c>
      <c r="B3223" s="18">
        <v>100</v>
      </c>
      <c r="C3223" s="19">
        <f>IF(gesamt!C3223="",100,gesamt!D3223)</f>
        <v>100</v>
      </c>
      <c r="D3223" s="20">
        <f>IF(gesamt!C3223="",10,gesamt!G3223)</f>
        <v>10</v>
      </c>
      <c r="E3223" s="20">
        <f>IF(gesamt!C3223="",10,gesamt!H3223)</f>
        <v>10</v>
      </c>
      <c r="F3223" s="20">
        <f>IF(gesamt!C3223="",10,gesamt!I3223)</f>
        <v>10</v>
      </c>
      <c r="G3223" s="20">
        <f>IF(gesamt!C3223="",0,gesamt!J3223)</f>
        <v>0</v>
      </c>
      <c r="H3223" s="20">
        <f>IF(gesamt!C3223="",0,gesamt!K3223)</f>
        <v>0</v>
      </c>
      <c r="I3223" s="19">
        <f t="shared" si="194"/>
        <v>176</v>
      </c>
      <c r="J3223" s="22">
        <f t="shared" si="192"/>
        <v>3222</v>
      </c>
      <c r="K3223" s="21">
        <f t="shared" ca="1" si="183"/>
        <v>1</v>
      </c>
      <c r="L3223" s="21">
        <f ca="1">IF(K3223=0,"",COUNTIF($K$2:K3223,"&gt;0"))</f>
        <v>3222</v>
      </c>
      <c r="M3223" s="50" t="str">
        <f t="shared" ca="1" si="193"/>
        <v>Eintrag 3222</v>
      </c>
    </row>
    <row r="3224" spans="1:13" s="18" customFormat="1" ht="14.25" x14ac:dyDescent="0.2">
      <c r="A3224" s="18" t="str">
        <f>IF(gesamt!C3224="",CONCATENATE("Eintrag ",J3224),gesamt!A3224)</f>
        <v>Eintrag 3223</v>
      </c>
      <c r="B3224" s="18">
        <v>100</v>
      </c>
      <c r="C3224" s="19">
        <f>IF(gesamt!C3224="",100,gesamt!D3224)</f>
        <v>100</v>
      </c>
      <c r="D3224" s="20">
        <f>IF(gesamt!C3224="",10,gesamt!G3224)</f>
        <v>10</v>
      </c>
      <c r="E3224" s="20">
        <f>IF(gesamt!C3224="",10,gesamt!H3224)</f>
        <v>10</v>
      </c>
      <c r="F3224" s="20">
        <f>IF(gesamt!C3224="",10,gesamt!I3224)</f>
        <v>10</v>
      </c>
      <c r="G3224" s="20">
        <f>IF(gesamt!C3224="",0,gesamt!J3224)</f>
        <v>0</v>
      </c>
      <c r="H3224" s="20">
        <f>IF(gesamt!C3224="",0,gesamt!K3224)</f>
        <v>0</v>
      </c>
      <c r="I3224" s="19">
        <f t="shared" si="194"/>
        <v>176</v>
      </c>
      <c r="J3224" s="22">
        <f t="shared" si="192"/>
        <v>3223</v>
      </c>
      <c r="K3224" s="21">
        <f t="shared" ca="1" si="183"/>
        <v>1</v>
      </c>
      <c r="L3224" s="21">
        <f ca="1">IF(K3224=0,"",COUNTIF($K$2:K3224,"&gt;0"))</f>
        <v>3223</v>
      </c>
      <c r="M3224" s="50" t="str">
        <f t="shared" ca="1" si="193"/>
        <v>Eintrag 3223</v>
      </c>
    </row>
    <row r="3225" spans="1:13" s="18" customFormat="1" ht="14.25" x14ac:dyDescent="0.2">
      <c r="A3225" s="18" t="str">
        <f>IF(gesamt!C3225="",CONCATENATE("Eintrag ",J3225),gesamt!A3225)</f>
        <v>Eintrag 3224</v>
      </c>
      <c r="B3225" s="18">
        <v>100</v>
      </c>
      <c r="C3225" s="19">
        <f>IF(gesamt!C3225="",100,gesamt!D3225)</f>
        <v>100</v>
      </c>
      <c r="D3225" s="20">
        <f>IF(gesamt!C3225="",10,gesamt!G3225)</f>
        <v>10</v>
      </c>
      <c r="E3225" s="20">
        <f>IF(gesamt!C3225="",10,gesamt!H3225)</f>
        <v>10</v>
      </c>
      <c r="F3225" s="20">
        <f>IF(gesamt!C3225="",10,gesamt!I3225)</f>
        <v>10</v>
      </c>
      <c r="G3225" s="20">
        <f>IF(gesamt!C3225="",0,gesamt!J3225)</f>
        <v>0</v>
      </c>
      <c r="H3225" s="20">
        <f>IF(gesamt!C3225="",0,gesamt!K3225)</f>
        <v>0</v>
      </c>
      <c r="I3225" s="19">
        <f t="shared" si="194"/>
        <v>176</v>
      </c>
      <c r="J3225" s="22">
        <f t="shared" si="192"/>
        <v>3224</v>
      </c>
      <c r="K3225" s="21">
        <f t="shared" ca="1" si="183"/>
        <v>1</v>
      </c>
      <c r="L3225" s="21">
        <f ca="1">IF(K3225=0,"",COUNTIF($K$2:K3225,"&gt;0"))</f>
        <v>3224</v>
      </c>
      <c r="M3225" s="50" t="str">
        <f t="shared" ca="1" si="193"/>
        <v>Eintrag 3224</v>
      </c>
    </row>
    <row r="3226" spans="1:13" s="18" customFormat="1" ht="14.25" x14ac:dyDescent="0.2">
      <c r="A3226" s="18" t="str">
        <f>IF(gesamt!C3226="",CONCATENATE("Eintrag ",J3226),gesamt!A3226)</f>
        <v>Eintrag 3225</v>
      </c>
      <c r="B3226" s="18">
        <v>100</v>
      </c>
      <c r="C3226" s="19">
        <f>IF(gesamt!C3226="",100,gesamt!D3226)</f>
        <v>100</v>
      </c>
      <c r="D3226" s="20">
        <f>IF(gesamt!C3226="",10,gesamt!G3226)</f>
        <v>10</v>
      </c>
      <c r="E3226" s="20">
        <f>IF(gesamt!C3226="",10,gesamt!H3226)</f>
        <v>10</v>
      </c>
      <c r="F3226" s="20">
        <f>IF(gesamt!C3226="",10,gesamt!I3226)</f>
        <v>10</v>
      </c>
      <c r="G3226" s="20">
        <f>IF(gesamt!C3226="",0,gesamt!J3226)</f>
        <v>0</v>
      </c>
      <c r="H3226" s="20">
        <f>IF(gesamt!C3226="",0,gesamt!K3226)</f>
        <v>0</v>
      </c>
      <c r="I3226" s="19">
        <f t="shared" si="194"/>
        <v>176</v>
      </c>
      <c r="J3226" s="22">
        <f t="shared" si="192"/>
        <v>3225</v>
      </c>
      <c r="K3226" s="21">
        <f t="shared" ca="1" si="183"/>
        <v>1</v>
      </c>
      <c r="L3226" s="21">
        <f ca="1">IF(K3226=0,"",COUNTIF($K$2:K3226,"&gt;0"))</f>
        <v>3225</v>
      </c>
      <c r="M3226" s="50" t="str">
        <f t="shared" ca="1" si="193"/>
        <v>Eintrag 3225</v>
      </c>
    </row>
    <row r="3227" spans="1:13" s="18" customFormat="1" ht="14.25" x14ac:dyDescent="0.2">
      <c r="A3227" s="18" t="str">
        <f>IF(gesamt!C3227="",CONCATENATE("Eintrag ",J3227),gesamt!A3227)</f>
        <v>Eintrag 3226</v>
      </c>
      <c r="B3227" s="18">
        <v>100</v>
      </c>
      <c r="C3227" s="19">
        <f>IF(gesamt!C3227="",100,gesamt!D3227)</f>
        <v>100</v>
      </c>
      <c r="D3227" s="20">
        <f>IF(gesamt!C3227="",10,gesamt!G3227)</f>
        <v>10</v>
      </c>
      <c r="E3227" s="20">
        <f>IF(gesamt!C3227="",10,gesamt!H3227)</f>
        <v>10</v>
      </c>
      <c r="F3227" s="20">
        <f>IF(gesamt!C3227="",10,gesamt!I3227)</f>
        <v>10</v>
      </c>
      <c r="G3227" s="20">
        <f>IF(gesamt!C3227="",0,gesamt!J3227)</f>
        <v>0</v>
      </c>
      <c r="H3227" s="20">
        <f>IF(gesamt!C3227="",0,gesamt!K3227)</f>
        <v>0</v>
      </c>
      <c r="I3227" s="19">
        <f t="shared" si="194"/>
        <v>176</v>
      </c>
      <c r="J3227" s="22">
        <f t="shared" si="192"/>
        <v>3226</v>
      </c>
      <c r="K3227" s="21">
        <f t="shared" ca="1" si="183"/>
        <v>1</v>
      </c>
      <c r="L3227" s="21">
        <f ca="1">IF(K3227=0,"",COUNTIF($K$2:K3227,"&gt;0"))</f>
        <v>3226</v>
      </c>
      <c r="M3227" s="50" t="str">
        <f t="shared" ca="1" si="193"/>
        <v>Eintrag 3226</v>
      </c>
    </row>
    <row r="3228" spans="1:13" s="18" customFormat="1" ht="14.25" x14ac:dyDescent="0.2">
      <c r="A3228" s="18" t="str">
        <f>IF(gesamt!C3228="",CONCATENATE("Eintrag ",J3228),gesamt!A3228)</f>
        <v>Eintrag 3227</v>
      </c>
      <c r="B3228" s="18">
        <v>100</v>
      </c>
      <c r="C3228" s="19">
        <f>IF(gesamt!C3228="",100,gesamt!D3228)</f>
        <v>100</v>
      </c>
      <c r="D3228" s="20">
        <f>IF(gesamt!C3228="",10,gesamt!G3228)</f>
        <v>10</v>
      </c>
      <c r="E3228" s="20">
        <f>IF(gesamt!C3228="",10,gesamt!H3228)</f>
        <v>10</v>
      </c>
      <c r="F3228" s="20">
        <f>IF(gesamt!C3228="",10,gesamt!I3228)</f>
        <v>10</v>
      </c>
      <c r="G3228" s="20">
        <f>IF(gesamt!C3228="",0,gesamt!J3228)</f>
        <v>0</v>
      </c>
      <c r="H3228" s="20">
        <f>IF(gesamt!C3228="",0,gesamt!K3228)</f>
        <v>0</v>
      </c>
      <c r="I3228" s="19">
        <f t="shared" si="194"/>
        <v>176</v>
      </c>
      <c r="J3228" s="22">
        <f t="shared" si="192"/>
        <v>3227</v>
      </c>
      <c r="K3228" s="21">
        <f t="shared" ca="1" si="183"/>
        <v>1</v>
      </c>
      <c r="L3228" s="21">
        <f ca="1">IF(K3228=0,"",COUNTIF($K$2:K3228,"&gt;0"))</f>
        <v>3227</v>
      </c>
      <c r="M3228" s="50" t="str">
        <f t="shared" ca="1" si="193"/>
        <v>Eintrag 3227</v>
      </c>
    </row>
    <row r="3229" spans="1:13" s="18" customFormat="1" ht="14.25" x14ac:dyDescent="0.2">
      <c r="A3229" s="18" t="str">
        <f>IF(gesamt!C3229="",CONCATENATE("Eintrag ",J3229),gesamt!A3229)</f>
        <v>Eintrag 3228</v>
      </c>
      <c r="B3229" s="18">
        <v>100</v>
      </c>
      <c r="C3229" s="19">
        <f>IF(gesamt!C3229="",100,gesamt!D3229)</f>
        <v>100</v>
      </c>
      <c r="D3229" s="20">
        <f>IF(gesamt!C3229="",10,gesamt!G3229)</f>
        <v>10</v>
      </c>
      <c r="E3229" s="20">
        <f>IF(gesamt!C3229="",10,gesamt!H3229)</f>
        <v>10</v>
      </c>
      <c r="F3229" s="20">
        <f>IF(gesamt!C3229="",10,gesamt!I3229)</f>
        <v>10</v>
      </c>
      <c r="G3229" s="20">
        <f>IF(gesamt!C3229="",0,gesamt!J3229)</f>
        <v>0</v>
      </c>
      <c r="H3229" s="20">
        <f>IF(gesamt!C3229="",0,gesamt!K3229)</f>
        <v>0</v>
      </c>
      <c r="I3229" s="19">
        <f t="shared" si="194"/>
        <v>176</v>
      </c>
      <c r="J3229" s="22">
        <f t="shared" si="192"/>
        <v>3228</v>
      </c>
      <c r="K3229" s="21">
        <f t="shared" ca="1" si="183"/>
        <v>1</v>
      </c>
      <c r="L3229" s="21">
        <f ca="1">IF(K3229=0,"",COUNTIF($K$2:K3229,"&gt;0"))</f>
        <v>3228</v>
      </c>
      <c r="M3229" s="50" t="str">
        <f t="shared" ca="1" si="193"/>
        <v>Eintrag 3228</v>
      </c>
    </row>
    <row r="3230" spans="1:13" s="18" customFormat="1" ht="14.25" x14ac:dyDescent="0.2">
      <c r="A3230" s="18" t="str">
        <f>IF(gesamt!C3230="",CONCATENATE("Eintrag ",J3230),gesamt!A3230)</f>
        <v>Eintrag 3229</v>
      </c>
      <c r="B3230" s="18">
        <v>100</v>
      </c>
      <c r="C3230" s="19">
        <f>IF(gesamt!C3230="",100,gesamt!D3230)</f>
        <v>100</v>
      </c>
      <c r="D3230" s="20">
        <f>IF(gesamt!C3230="",10,gesamt!G3230)</f>
        <v>10</v>
      </c>
      <c r="E3230" s="20">
        <f>IF(gesamt!C3230="",10,gesamt!H3230)</f>
        <v>10</v>
      </c>
      <c r="F3230" s="20">
        <f>IF(gesamt!C3230="",10,gesamt!I3230)</f>
        <v>10</v>
      </c>
      <c r="G3230" s="20">
        <f>IF(gesamt!C3230="",0,gesamt!J3230)</f>
        <v>0</v>
      </c>
      <c r="H3230" s="20">
        <f>IF(gesamt!C3230="",0,gesamt!K3230)</f>
        <v>0</v>
      </c>
      <c r="I3230" s="19">
        <f t="shared" si="194"/>
        <v>176</v>
      </c>
      <c r="J3230" s="22">
        <f t="shared" si="192"/>
        <v>3229</v>
      </c>
      <c r="K3230" s="21">
        <f t="shared" ca="1" si="183"/>
        <v>1</v>
      </c>
      <c r="L3230" s="21">
        <f ca="1">IF(K3230=0,"",COUNTIF($K$2:K3230,"&gt;0"))</f>
        <v>3229</v>
      </c>
      <c r="M3230" s="50" t="str">
        <f t="shared" ca="1" si="193"/>
        <v>Eintrag 3229</v>
      </c>
    </row>
    <row r="3231" spans="1:13" s="18" customFormat="1" ht="14.25" x14ac:dyDescent="0.2">
      <c r="A3231" s="18" t="str">
        <f>IF(gesamt!C3231="",CONCATENATE("Eintrag ",J3231),gesamt!A3231)</f>
        <v>Eintrag 3230</v>
      </c>
      <c r="B3231" s="18">
        <v>100</v>
      </c>
      <c r="C3231" s="19">
        <f>IF(gesamt!C3231="",100,gesamt!D3231)</f>
        <v>100</v>
      </c>
      <c r="D3231" s="20">
        <f>IF(gesamt!C3231="",10,gesamt!G3231)</f>
        <v>10</v>
      </c>
      <c r="E3231" s="20">
        <f>IF(gesamt!C3231="",10,gesamt!H3231)</f>
        <v>10</v>
      </c>
      <c r="F3231" s="20">
        <f>IF(gesamt!C3231="",10,gesamt!I3231)</f>
        <v>10</v>
      </c>
      <c r="G3231" s="20">
        <f>IF(gesamt!C3231="",0,gesamt!J3231)</f>
        <v>0</v>
      </c>
      <c r="H3231" s="20">
        <f>IF(gesamt!C3231="",0,gesamt!K3231)</f>
        <v>0</v>
      </c>
      <c r="I3231" s="19">
        <f t="shared" si="194"/>
        <v>176</v>
      </c>
      <c r="J3231" s="22">
        <f t="shared" si="192"/>
        <v>3230</v>
      </c>
      <c r="K3231" s="21">
        <f t="shared" ca="1" si="183"/>
        <v>1</v>
      </c>
      <c r="L3231" s="21">
        <f ca="1">IF(K3231=0,"",COUNTIF($K$2:K3231,"&gt;0"))</f>
        <v>3230</v>
      </c>
      <c r="M3231" s="50" t="str">
        <f t="shared" ca="1" si="193"/>
        <v>Eintrag 3230</v>
      </c>
    </row>
    <row r="3232" spans="1:13" s="18" customFormat="1" ht="14.25" x14ac:dyDescent="0.2">
      <c r="A3232" s="18" t="str">
        <f>IF(gesamt!C3232="",CONCATENATE("Eintrag ",J3232),gesamt!A3232)</f>
        <v>Eintrag 3231</v>
      </c>
      <c r="B3232" s="18">
        <v>100</v>
      </c>
      <c r="C3232" s="19">
        <f>IF(gesamt!C3232="",100,gesamt!D3232)</f>
        <v>100</v>
      </c>
      <c r="D3232" s="20">
        <f>IF(gesamt!C3232="",10,gesamt!G3232)</f>
        <v>10</v>
      </c>
      <c r="E3232" s="20">
        <f>IF(gesamt!C3232="",10,gesamt!H3232)</f>
        <v>10</v>
      </c>
      <c r="F3232" s="20">
        <f>IF(gesamt!C3232="",10,gesamt!I3232)</f>
        <v>10</v>
      </c>
      <c r="G3232" s="20">
        <f>IF(gesamt!C3232="",0,gesamt!J3232)</f>
        <v>0</v>
      </c>
      <c r="H3232" s="20">
        <f>IF(gesamt!C3232="",0,gesamt!K3232)</f>
        <v>0</v>
      </c>
      <c r="I3232" s="19">
        <f t="shared" si="194"/>
        <v>176</v>
      </c>
      <c r="J3232" s="22">
        <f t="shared" si="192"/>
        <v>3231</v>
      </c>
      <c r="K3232" s="21">
        <f t="shared" ca="1" si="183"/>
        <v>1</v>
      </c>
      <c r="L3232" s="21">
        <f ca="1">IF(K3232=0,"",COUNTIF($K$2:K3232,"&gt;0"))</f>
        <v>3231</v>
      </c>
      <c r="M3232" s="50" t="str">
        <f t="shared" ca="1" si="193"/>
        <v>Eintrag 3231</v>
      </c>
    </row>
    <row r="3233" spans="1:13" s="18" customFormat="1" ht="14.25" x14ac:dyDescent="0.2">
      <c r="A3233" s="18" t="str">
        <f>IF(gesamt!C3233="",CONCATENATE("Eintrag ",J3233),gesamt!A3233)</f>
        <v>Eintrag 3232</v>
      </c>
      <c r="B3233" s="18">
        <v>100</v>
      </c>
      <c r="C3233" s="19">
        <f>IF(gesamt!C3233="",100,gesamt!D3233)</f>
        <v>100</v>
      </c>
      <c r="D3233" s="20">
        <f>IF(gesamt!C3233="",10,gesamt!G3233)</f>
        <v>10</v>
      </c>
      <c r="E3233" s="20">
        <f>IF(gesamt!C3233="",10,gesamt!H3233)</f>
        <v>10</v>
      </c>
      <c r="F3233" s="20">
        <f>IF(gesamt!C3233="",10,gesamt!I3233)</f>
        <v>10</v>
      </c>
      <c r="G3233" s="20">
        <f>IF(gesamt!C3233="",0,gesamt!J3233)</f>
        <v>0</v>
      </c>
      <c r="H3233" s="20">
        <f>IF(gesamt!C3233="",0,gesamt!K3233)</f>
        <v>0</v>
      </c>
      <c r="I3233" s="19">
        <f t="shared" si="194"/>
        <v>176</v>
      </c>
      <c r="J3233" s="22">
        <f t="shared" si="192"/>
        <v>3232</v>
      </c>
      <c r="K3233" s="21">
        <f t="shared" ca="1" si="183"/>
        <v>1</v>
      </c>
      <c r="L3233" s="21">
        <f ca="1">IF(K3233=0,"",COUNTIF($K$2:K3233,"&gt;0"))</f>
        <v>3232</v>
      </c>
      <c r="M3233" s="50" t="str">
        <f t="shared" ca="1" si="193"/>
        <v>Eintrag 3232</v>
      </c>
    </row>
    <row r="3234" spans="1:13" s="18" customFormat="1" ht="14.25" x14ac:dyDescent="0.2">
      <c r="A3234" s="18" t="str">
        <f>IF(gesamt!C3234="",CONCATENATE("Eintrag ",J3234),gesamt!A3234)</f>
        <v>Eintrag 3233</v>
      </c>
      <c r="B3234" s="18">
        <v>100</v>
      </c>
      <c r="C3234" s="19">
        <f>IF(gesamt!C3234="",100,gesamt!D3234)</f>
        <v>100</v>
      </c>
      <c r="D3234" s="20">
        <f>IF(gesamt!C3234="",10,gesamt!G3234)</f>
        <v>10</v>
      </c>
      <c r="E3234" s="20">
        <f>IF(gesamt!C3234="",10,gesamt!H3234)</f>
        <v>10</v>
      </c>
      <c r="F3234" s="20">
        <f>IF(gesamt!C3234="",10,gesamt!I3234)</f>
        <v>10</v>
      </c>
      <c r="G3234" s="20">
        <f>IF(gesamt!C3234="",0,gesamt!J3234)</f>
        <v>0</v>
      </c>
      <c r="H3234" s="20">
        <f>IF(gesamt!C3234="",0,gesamt!K3234)</f>
        <v>0</v>
      </c>
      <c r="I3234" s="19">
        <f t="shared" si="194"/>
        <v>176</v>
      </c>
      <c r="J3234" s="22">
        <f t="shared" si="192"/>
        <v>3233</v>
      </c>
      <c r="K3234" s="21">
        <f t="shared" ca="1" si="183"/>
        <v>1</v>
      </c>
      <c r="L3234" s="21">
        <f ca="1">IF(K3234=0,"",COUNTIF($K$2:K3234,"&gt;0"))</f>
        <v>3233</v>
      </c>
      <c r="M3234" s="50" t="str">
        <f t="shared" ca="1" si="193"/>
        <v>Eintrag 3233</v>
      </c>
    </row>
    <row r="3235" spans="1:13" s="18" customFormat="1" ht="14.25" x14ac:dyDescent="0.2">
      <c r="A3235" s="18" t="str">
        <f>IF(gesamt!C3235="",CONCATENATE("Eintrag ",J3235),gesamt!A3235)</f>
        <v>Eintrag 3234</v>
      </c>
      <c r="B3235" s="18">
        <v>100</v>
      </c>
      <c r="C3235" s="19">
        <f>IF(gesamt!C3235="",100,gesamt!D3235)</f>
        <v>100</v>
      </c>
      <c r="D3235" s="20">
        <f>IF(gesamt!C3235="",10,gesamt!G3235)</f>
        <v>10</v>
      </c>
      <c r="E3235" s="20">
        <f>IF(gesamt!C3235="",10,gesamt!H3235)</f>
        <v>10</v>
      </c>
      <c r="F3235" s="20">
        <f>IF(gesamt!C3235="",10,gesamt!I3235)</f>
        <v>10</v>
      </c>
      <c r="G3235" s="20">
        <f>IF(gesamt!C3235="",0,gesamt!J3235)</f>
        <v>0</v>
      </c>
      <c r="H3235" s="20">
        <f>IF(gesamt!C3235="",0,gesamt!K3235)</f>
        <v>0</v>
      </c>
      <c r="I3235" s="19">
        <f t="shared" si="194"/>
        <v>176</v>
      </c>
      <c r="J3235" s="22">
        <f t="shared" si="192"/>
        <v>3234</v>
      </c>
      <c r="K3235" s="21">
        <f t="shared" ca="1" si="183"/>
        <v>1</v>
      </c>
      <c r="L3235" s="21">
        <f ca="1">IF(K3235=0,"",COUNTIF($K$2:K3235,"&gt;0"))</f>
        <v>3234</v>
      </c>
      <c r="M3235" s="50" t="str">
        <f t="shared" ca="1" si="193"/>
        <v>Eintrag 3234</v>
      </c>
    </row>
    <row r="3236" spans="1:13" s="18" customFormat="1" ht="14.25" x14ac:dyDescent="0.2">
      <c r="A3236" s="18" t="str">
        <f>IF(gesamt!C3236="",CONCATENATE("Eintrag ",J3236),gesamt!A3236)</f>
        <v>Eintrag 3235</v>
      </c>
      <c r="B3236" s="18">
        <v>100</v>
      </c>
      <c r="C3236" s="19">
        <f>IF(gesamt!C3236="",100,gesamt!D3236)</f>
        <v>100</v>
      </c>
      <c r="D3236" s="20">
        <f>IF(gesamt!C3236="",10,gesamt!G3236)</f>
        <v>10</v>
      </c>
      <c r="E3236" s="20">
        <f>IF(gesamt!C3236="",10,gesamt!H3236)</f>
        <v>10</v>
      </c>
      <c r="F3236" s="20">
        <f>IF(gesamt!C3236="",10,gesamt!I3236)</f>
        <v>10</v>
      </c>
      <c r="G3236" s="20">
        <f>IF(gesamt!C3236="",0,gesamt!J3236)</f>
        <v>0</v>
      </c>
      <c r="H3236" s="20">
        <f>IF(gesamt!C3236="",0,gesamt!K3236)</f>
        <v>0</v>
      </c>
      <c r="I3236" s="19">
        <f t="shared" si="194"/>
        <v>176</v>
      </c>
      <c r="J3236" s="22">
        <f t="shared" si="192"/>
        <v>3235</v>
      </c>
      <c r="K3236" s="21">
        <f t="shared" ca="1" si="183"/>
        <v>1</v>
      </c>
      <c r="L3236" s="21">
        <f ca="1">IF(K3236=0,"",COUNTIF($K$2:K3236,"&gt;0"))</f>
        <v>3235</v>
      </c>
      <c r="M3236" s="50" t="str">
        <f t="shared" ca="1" si="193"/>
        <v>Eintrag 3235</v>
      </c>
    </row>
    <row r="3237" spans="1:13" s="18" customFormat="1" ht="14.25" x14ac:dyDescent="0.2">
      <c r="A3237" s="18" t="str">
        <f>IF(gesamt!C3237="",CONCATENATE("Eintrag ",J3237),gesamt!A3237)</f>
        <v>Eintrag 3236</v>
      </c>
      <c r="B3237" s="18">
        <v>100</v>
      </c>
      <c r="C3237" s="19">
        <f>IF(gesamt!C3237="",100,gesamt!D3237)</f>
        <v>100</v>
      </c>
      <c r="D3237" s="20">
        <f>IF(gesamt!C3237="",10,gesamt!G3237)</f>
        <v>10</v>
      </c>
      <c r="E3237" s="20">
        <f>IF(gesamt!C3237="",10,gesamt!H3237)</f>
        <v>10</v>
      </c>
      <c r="F3237" s="20">
        <f>IF(gesamt!C3237="",10,gesamt!I3237)</f>
        <v>10</v>
      </c>
      <c r="G3237" s="20">
        <f>IF(gesamt!C3237="",0,gesamt!J3237)</f>
        <v>0</v>
      </c>
      <c r="H3237" s="20">
        <f>IF(gesamt!C3237="",0,gesamt!K3237)</f>
        <v>0</v>
      </c>
      <c r="I3237" s="19">
        <f t="shared" si="194"/>
        <v>176</v>
      </c>
      <c r="J3237" s="22">
        <f t="shared" ref="J3237:J3300" si="195">J3236+1</f>
        <v>3236</v>
      </c>
      <c r="K3237" s="21">
        <f t="shared" ca="1" si="183"/>
        <v>1</v>
      </c>
      <c r="L3237" s="21">
        <f ca="1">IF(K3237=0,"",COUNTIF($K$2:K3237,"&gt;0"))</f>
        <v>3236</v>
      </c>
      <c r="M3237" s="50" t="str">
        <f t="shared" ca="1" si="193"/>
        <v>Eintrag 3236</v>
      </c>
    </row>
    <row r="3238" spans="1:13" s="18" customFormat="1" ht="14.25" x14ac:dyDescent="0.2">
      <c r="A3238" s="18" t="str">
        <f>IF(gesamt!C3238="",CONCATENATE("Eintrag ",J3238),gesamt!A3238)</f>
        <v>Eintrag 3237</v>
      </c>
      <c r="B3238" s="18">
        <v>100</v>
      </c>
      <c r="C3238" s="19">
        <f>IF(gesamt!C3238="",100,gesamt!D3238)</f>
        <v>100</v>
      </c>
      <c r="D3238" s="20">
        <f>IF(gesamt!C3238="",10,gesamt!G3238)</f>
        <v>10</v>
      </c>
      <c r="E3238" s="20">
        <f>IF(gesamt!C3238="",10,gesamt!H3238)</f>
        <v>10</v>
      </c>
      <c r="F3238" s="20">
        <f>IF(gesamt!C3238="",10,gesamt!I3238)</f>
        <v>10</v>
      </c>
      <c r="G3238" s="20">
        <f>IF(gesamt!C3238="",0,gesamt!J3238)</f>
        <v>0</v>
      </c>
      <c r="H3238" s="20">
        <f>IF(gesamt!C3238="",0,gesamt!K3238)</f>
        <v>0</v>
      </c>
      <c r="I3238" s="19">
        <f t="shared" si="194"/>
        <v>176</v>
      </c>
      <c r="J3238" s="22">
        <f t="shared" si="195"/>
        <v>3237</v>
      </c>
      <c r="K3238" s="21">
        <f t="shared" ca="1" si="183"/>
        <v>1</v>
      </c>
      <c r="L3238" s="21">
        <f ca="1">IF(K3238=0,"",COUNTIF($K$2:K3238,"&gt;0"))</f>
        <v>3237</v>
      </c>
      <c r="M3238" s="50" t="str">
        <f t="shared" ca="1" si="193"/>
        <v>Eintrag 3237</v>
      </c>
    </row>
    <row r="3239" spans="1:13" s="18" customFormat="1" ht="14.25" x14ac:dyDescent="0.2">
      <c r="A3239" s="18" t="str">
        <f>IF(gesamt!C3239="",CONCATENATE("Eintrag ",J3239),gesamt!A3239)</f>
        <v>Eintrag 3238</v>
      </c>
      <c r="B3239" s="18">
        <v>100</v>
      </c>
      <c r="C3239" s="19">
        <f>IF(gesamt!C3239="",100,gesamt!D3239)</f>
        <v>100</v>
      </c>
      <c r="D3239" s="20">
        <f>IF(gesamt!C3239="",10,gesamt!G3239)</f>
        <v>10</v>
      </c>
      <c r="E3239" s="20">
        <f>IF(gesamt!C3239="",10,gesamt!H3239)</f>
        <v>10</v>
      </c>
      <c r="F3239" s="20">
        <f>IF(gesamt!C3239="",10,gesamt!I3239)</f>
        <v>10</v>
      </c>
      <c r="G3239" s="20">
        <f>IF(gesamt!C3239="",0,gesamt!J3239)</f>
        <v>0</v>
      </c>
      <c r="H3239" s="20">
        <f>IF(gesamt!C3239="",0,gesamt!K3239)</f>
        <v>0</v>
      </c>
      <c r="I3239" s="19">
        <f t="shared" si="194"/>
        <v>176</v>
      </c>
      <c r="J3239" s="22">
        <f t="shared" si="195"/>
        <v>3238</v>
      </c>
      <c r="K3239" s="21">
        <f t="shared" ca="1" si="183"/>
        <v>1</v>
      </c>
      <c r="L3239" s="21">
        <f ca="1">IF(K3239=0,"",COUNTIF($K$2:K3239,"&gt;0"))</f>
        <v>3238</v>
      </c>
      <c r="M3239" s="50" t="str">
        <f t="shared" ca="1" si="193"/>
        <v>Eintrag 3238</v>
      </c>
    </row>
    <row r="3240" spans="1:13" s="18" customFormat="1" ht="14.25" x14ac:dyDescent="0.2">
      <c r="A3240" s="18" t="str">
        <f>IF(gesamt!C3240="",CONCATENATE("Eintrag ",J3240),gesamt!A3240)</f>
        <v>Eintrag 3239</v>
      </c>
      <c r="B3240" s="18">
        <v>100</v>
      </c>
      <c r="C3240" s="19">
        <f>IF(gesamt!C3240="",100,gesamt!D3240)</f>
        <v>100</v>
      </c>
      <c r="D3240" s="20">
        <f>IF(gesamt!C3240="",10,gesamt!G3240)</f>
        <v>10</v>
      </c>
      <c r="E3240" s="20">
        <f>IF(gesamt!C3240="",10,gesamt!H3240)</f>
        <v>10</v>
      </c>
      <c r="F3240" s="20">
        <f>IF(gesamt!C3240="",10,gesamt!I3240)</f>
        <v>10</v>
      </c>
      <c r="G3240" s="20">
        <f>IF(gesamt!C3240="",0,gesamt!J3240)</f>
        <v>0</v>
      </c>
      <c r="H3240" s="20">
        <f>IF(gesamt!C3240="",0,gesamt!K3240)</f>
        <v>0</v>
      </c>
      <c r="I3240" s="19">
        <f t="shared" si="194"/>
        <v>176</v>
      </c>
      <c r="J3240" s="22">
        <f t="shared" si="195"/>
        <v>3239</v>
      </c>
      <c r="K3240" s="21">
        <f t="shared" ca="1" si="183"/>
        <v>1</v>
      </c>
      <c r="L3240" s="21">
        <f ca="1">IF(K3240=0,"",COUNTIF($K$2:K3240,"&gt;0"))</f>
        <v>3239</v>
      </c>
      <c r="M3240" s="50" t="str">
        <f t="shared" ca="1" si="193"/>
        <v>Eintrag 3239</v>
      </c>
    </row>
    <row r="3241" spans="1:13" s="18" customFormat="1" ht="14.25" x14ac:dyDescent="0.2">
      <c r="A3241" s="18" t="str">
        <f>IF(gesamt!C3241="",CONCATENATE("Eintrag ",J3241),gesamt!A3241)</f>
        <v>Eintrag 3240</v>
      </c>
      <c r="B3241" s="18">
        <v>100</v>
      </c>
      <c r="C3241" s="19">
        <f>IF(gesamt!C3241="",100,gesamt!D3241)</f>
        <v>100</v>
      </c>
      <c r="D3241" s="20">
        <f>IF(gesamt!C3241="",10,gesamt!G3241)</f>
        <v>10</v>
      </c>
      <c r="E3241" s="20">
        <f>IF(gesamt!C3241="",10,gesamt!H3241)</f>
        <v>10</v>
      </c>
      <c r="F3241" s="20">
        <f>IF(gesamt!C3241="",10,gesamt!I3241)</f>
        <v>10</v>
      </c>
      <c r="G3241" s="20">
        <f>IF(gesamt!C3241="",0,gesamt!J3241)</f>
        <v>0</v>
      </c>
      <c r="H3241" s="20">
        <f>IF(gesamt!C3241="",0,gesamt!K3241)</f>
        <v>0</v>
      </c>
      <c r="I3241" s="19">
        <f t="shared" si="194"/>
        <v>176</v>
      </c>
      <c r="J3241" s="22">
        <f t="shared" si="195"/>
        <v>3240</v>
      </c>
      <c r="K3241" s="21">
        <f t="shared" ca="1" si="183"/>
        <v>1</v>
      </c>
      <c r="L3241" s="21">
        <f ca="1">IF(K3241=0,"",COUNTIF($K$2:K3241,"&gt;0"))</f>
        <v>3240</v>
      </c>
      <c r="M3241" s="50" t="str">
        <f t="shared" ca="1" si="193"/>
        <v>Eintrag 3240</v>
      </c>
    </row>
    <row r="3242" spans="1:13" s="18" customFormat="1" ht="14.25" x14ac:dyDescent="0.2">
      <c r="A3242" s="18" t="str">
        <f>IF(gesamt!C3242="",CONCATENATE("Eintrag ",J3242),gesamt!A3242)</f>
        <v>Eintrag 3241</v>
      </c>
      <c r="B3242" s="18">
        <v>100</v>
      </c>
      <c r="C3242" s="19">
        <f>IF(gesamt!C3242="",100,gesamt!D3242)</f>
        <v>100</v>
      </c>
      <c r="D3242" s="20">
        <f>IF(gesamt!C3242="",10,gesamt!G3242)</f>
        <v>10</v>
      </c>
      <c r="E3242" s="20">
        <f>IF(gesamt!C3242="",10,gesamt!H3242)</f>
        <v>10</v>
      </c>
      <c r="F3242" s="20">
        <f>IF(gesamt!C3242="",10,gesamt!I3242)</f>
        <v>10</v>
      </c>
      <c r="G3242" s="20">
        <f>IF(gesamt!C3242="",0,gesamt!J3242)</f>
        <v>0</v>
      </c>
      <c r="H3242" s="20">
        <f>IF(gesamt!C3242="",0,gesamt!K3242)</f>
        <v>0</v>
      </c>
      <c r="I3242" s="19">
        <f t="shared" si="194"/>
        <v>176</v>
      </c>
      <c r="J3242" s="22">
        <f t="shared" si="195"/>
        <v>3241</v>
      </c>
      <c r="K3242" s="21">
        <f t="shared" ca="1" si="183"/>
        <v>1</v>
      </c>
      <c r="L3242" s="21">
        <f ca="1">IF(K3242=0,"",COUNTIF($K$2:K3242,"&gt;0"))</f>
        <v>3241</v>
      </c>
      <c r="M3242" s="50" t="str">
        <f t="shared" ca="1" si="193"/>
        <v>Eintrag 3241</v>
      </c>
    </row>
    <row r="3243" spans="1:13" s="18" customFormat="1" ht="14.25" x14ac:dyDescent="0.2">
      <c r="A3243" s="18" t="str">
        <f>IF(gesamt!C3243="",CONCATENATE("Eintrag ",J3243),gesamt!A3243)</f>
        <v>Eintrag 3242</v>
      </c>
      <c r="B3243" s="18">
        <v>100</v>
      </c>
      <c r="C3243" s="19">
        <f>IF(gesamt!C3243="",100,gesamt!D3243)</f>
        <v>100</v>
      </c>
      <c r="D3243" s="20">
        <f>IF(gesamt!C3243="",10,gesamt!G3243)</f>
        <v>10</v>
      </c>
      <c r="E3243" s="20">
        <f>IF(gesamt!C3243="",10,gesamt!H3243)</f>
        <v>10</v>
      </c>
      <c r="F3243" s="20">
        <f>IF(gesamt!C3243="",10,gesamt!I3243)</f>
        <v>10</v>
      </c>
      <c r="G3243" s="20">
        <f>IF(gesamt!C3243="",0,gesamt!J3243)</f>
        <v>0</v>
      </c>
      <c r="H3243" s="20">
        <f>IF(gesamt!C3243="",0,gesamt!K3243)</f>
        <v>0</v>
      </c>
      <c r="I3243" s="19">
        <f t="shared" si="194"/>
        <v>176</v>
      </c>
      <c r="J3243" s="22">
        <f t="shared" si="195"/>
        <v>3242</v>
      </c>
      <c r="K3243" s="21">
        <f t="shared" ca="1" si="183"/>
        <v>1</v>
      </c>
      <c r="L3243" s="21">
        <f ca="1">IF(K3243=0,"",COUNTIF($K$2:K3243,"&gt;0"))</f>
        <v>3242</v>
      </c>
      <c r="M3243" s="50" t="str">
        <f t="shared" ca="1" si="193"/>
        <v>Eintrag 3242</v>
      </c>
    </row>
    <row r="3244" spans="1:13" s="18" customFormat="1" ht="14.25" x14ac:dyDescent="0.2">
      <c r="A3244" s="18" t="str">
        <f>IF(gesamt!C3244="",CONCATENATE("Eintrag ",J3244),gesamt!A3244)</f>
        <v>Eintrag 3243</v>
      </c>
      <c r="B3244" s="18">
        <v>100</v>
      </c>
      <c r="C3244" s="19">
        <f>IF(gesamt!C3244="",100,gesamt!D3244)</f>
        <v>100</v>
      </c>
      <c r="D3244" s="20">
        <f>IF(gesamt!C3244="",10,gesamt!G3244)</f>
        <v>10</v>
      </c>
      <c r="E3244" s="20">
        <f>IF(gesamt!C3244="",10,gesamt!H3244)</f>
        <v>10</v>
      </c>
      <c r="F3244" s="20">
        <f>IF(gesamt!C3244="",10,gesamt!I3244)</f>
        <v>10</v>
      </c>
      <c r="G3244" s="20">
        <f>IF(gesamt!C3244="",0,gesamt!J3244)</f>
        <v>0</v>
      </c>
      <c r="H3244" s="20">
        <f>IF(gesamt!C3244="",0,gesamt!K3244)</f>
        <v>0</v>
      </c>
      <c r="I3244" s="19">
        <f t="shared" si="194"/>
        <v>176</v>
      </c>
      <c r="J3244" s="22">
        <f t="shared" si="195"/>
        <v>3243</v>
      </c>
      <c r="K3244" s="21">
        <f t="shared" ca="1" si="183"/>
        <v>1</v>
      </c>
      <c r="L3244" s="21">
        <f ca="1">IF(K3244=0,"",COUNTIF($K$2:K3244,"&gt;0"))</f>
        <v>3243</v>
      </c>
      <c r="M3244" s="50" t="str">
        <f t="shared" ca="1" si="193"/>
        <v>Eintrag 3243</v>
      </c>
    </row>
    <row r="3245" spans="1:13" s="18" customFormat="1" ht="14.25" x14ac:dyDescent="0.2">
      <c r="A3245" s="18" t="str">
        <f>IF(gesamt!C3245="",CONCATENATE("Eintrag ",J3245),gesamt!A3245)</f>
        <v>Eintrag 3244</v>
      </c>
      <c r="B3245" s="18">
        <v>100</v>
      </c>
      <c r="C3245" s="19">
        <f>IF(gesamt!C3245="",100,gesamt!D3245)</f>
        <v>100</v>
      </c>
      <c r="D3245" s="20">
        <f>IF(gesamt!C3245="",10,gesamt!G3245)</f>
        <v>10</v>
      </c>
      <c r="E3245" s="20">
        <f>IF(gesamt!C3245="",10,gesamt!H3245)</f>
        <v>10</v>
      </c>
      <c r="F3245" s="20">
        <f>IF(gesamt!C3245="",10,gesamt!I3245)</f>
        <v>10</v>
      </c>
      <c r="G3245" s="20">
        <f>IF(gesamt!C3245="",0,gesamt!J3245)</f>
        <v>0</v>
      </c>
      <c r="H3245" s="20">
        <f>IF(gesamt!C3245="",0,gesamt!K3245)</f>
        <v>0</v>
      </c>
      <c r="I3245" s="19">
        <f t="shared" si="194"/>
        <v>176</v>
      </c>
      <c r="J3245" s="22">
        <f t="shared" si="195"/>
        <v>3244</v>
      </c>
      <c r="K3245" s="21">
        <f t="shared" ca="1" si="183"/>
        <v>1</v>
      </c>
      <c r="L3245" s="21">
        <f ca="1">IF(K3245=0,"",COUNTIF($K$2:K3245,"&gt;0"))</f>
        <v>3244</v>
      </c>
      <c r="M3245" s="50" t="str">
        <f t="shared" ca="1" si="193"/>
        <v>Eintrag 3244</v>
      </c>
    </row>
    <row r="3246" spans="1:13" s="18" customFormat="1" ht="14.25" x14ac:dyDescent="0.2">
      <c r="A3246" s="18" t="str">
        <f>IF(gesamt!C3246="",CONCATENATE("Eintrag ",J3246),gesamt!A3246)</f>
        <v>Eintrag 3245</v>
      </c>
      <c r="B3246" s="18">
        <v>100</v>
      </c>
      <c r="C3246" s="19">
        <f>IF(gesamt!C3246="",100,gesamt!D3246)</f>
        <v>100</v>
      </c>
      <c r="D3246" s="20">
        <f>IF(gesamt!C3246="",10,gesamt!G3246)</f>
        <v>10</v>
      </c>
      <c r="E3246" s="20">
        <f>IF(gesamt!C3246="",10,gesamt!H3246)</f>
        <v>10</v>
      </c>
      <c r="F3246" s="20">
        <f>IF(gesamt!C3246="",10,gesamt!I3246)</f>
        <v>10</v>
      </c>
      <c r="G3246" s="20">
        <f>IF(gesamt!C3246="",0,gesamt!J3246)</f>
        <v>0</v>
      </c>
      <c r="H3246" s="20">
        <f>IF(gesamt!C3246="",0,gesamt!K3246)</f>
        <v>0</v>
      </c>
      <c r="I3246" s="19">
        <f t="shared" si="194"/>
        <v>176</v>
      </c>
      <c r="J3246" s="22">
        <f t="shared" si="195"/>
        <v>3245</v>
      </c>
      <c r="K3246" s="21">
        <f t="shared" ca="1" si="183"/>
        <v>1</v>
      </c>
      <c r="L3246" s="21">
        <f ca="1">IF(K3246=0,"",COUNTIF($K$2:K3246,"&gt;0"))</f>
        <v>3245</v>
      </c>
      <c r="M3246" s="50" t="str">
        <f t="shared" ca="1" si="193"/>
        <v>Eintrag 3245</v>
      </c>
    </row>
    <row r="3247" spans="1:13" s="18" customFormat="1" ht="14.25" x14ac:dyDescent="0.2">
      <c r="A3247" s="18" t="str">
        <f>IF(gesamt!C3247="",CONCATENATE("Eintrag ",J3247),gesamt!A3247)</f>
        <v>Eintrag 3246</v>
      </c>
      <c r="B3247" s="18">
        <v>100</v>
      </c>
      <c r="C3247" s="19">
        <f>IF(gesamt!C3247="",100,gesamt!D3247)</f>
        <v>100</v>
      </c>
      <c r="D3247" s="20">
        <f>IF(gesamt!C3247="",10,gesamt!G3247)</f>
        <v>10</v>
      </c>
      <c r="E3247" s="20">
        <f>IF(gesamt!C3247="",10,gesamt!H3247)</f>
        <v>10</v>
      </c>
      <c r="F3247" s="20">
        <f>IF(gesamt!C3247="",10,gesamt!I3247)</f>
        <v>10</v>
      </c>
      <c r="G3247" s="20">
        <f>IF(gesamt!C3247="",0,gesamt!J3247)</f>
        <v>0</v>
      </c>
      <c r="H3247" s="20">
        <f>IF(gesamt!C3247="",0,gesamt!K3247)</f>
        <v>0</v>
      </c>
      <c r="I3247" s="19">
        <f t="shared" si="194"/>
        <v>176</v>
      </c>
      <c r="J3247" s="22">
        <f t="shared" si="195"/>
        <v>3246</v>
      </c>
      <c r="K3247" s="21">
        <f t="shared" ca="1" si="183"/>
        <v>1</v>
      </c>
      <c r="L3247" s="21">
        <f ca="1">IF(K3247=0,"",COUNTIF($K$2:K3247,"&gt;0"))</f>
        <v>3246</v>
      </c>
      <c r="M3247" s="50" t="str">
        <f t="shared" ca="1" si="193"/>
        <v>Eintrag 3246</v>
      </c>
    </row>
    <row r="3248" spans="1:13" s="18" customFormat="1" ht="14.25" x14ac:dyDescent="0.2">
      <c r="A3248" s="18" t="str">
        <f>IF(gesamt!C3248="",CONCATENATE("Eintrag ",J3248),gesamt!A3248)</f>
        <v>Eintrag 3247</v>
      </c>
      <c r="B3248" s="18">
        <v>100</v>
      </c>
      <c r="C3248" s="19">
        <f>IF(gesamt!C3248="",100,gesamt!D3248)</f>
        <v>100</v>
      </c>
      <c r="D3248" s="20">
        <f>IF(gesamt!C3248="",10,gesamt!G3248)</f>
        <v>10</v>
      </c>
      <c r="E3248" s="20">
        <f>IF(gesamt!C3248="",10,gesamt!H3248)</f>
        <v>10</v>
      </c>
      <c r="F3248" s="20">
        <f>IF(gesamt!C3248="",10,gesamt!I3248)</f>
        <v>10</v>
      </c>
      <c r="G3248" s="20">
        <f>IF(gesamt!C3248="",0,gesamt!J3248)</f>
        <v>0</v>
      </c>
      <c r="H3248" s="20">
        <f>IF(gesamt!C3248="",0,gesamt!K3248)</f>
        <v>0</v>
      </c>
      <c r="I3248" s="19">
        <f t="shared" si="194"/>
        <v>176</v>
      </c>
      <c r="J3248" s="22">
        <f t="shared" si="195"/>
        <v>3247</v>
      </c>
      <c r="K3248" s="21">
        <f t="shared" ca="1" si="183"/>
        <v>1</v>
      </c>
      <c r="L3248" s="21">
        <f ca="1">IF(K3248=0,"",COUNTIF($K$2:K3248,"&gt;0"))</f>
        <v>3247</v>
      </c>
      <c r="M3248" s="50" t="str">
        <f t="shared" ca="1" si="193"/>
        <v>Eintrag 3247</v>
      </c>
    </row>
    <row r="3249" spans="1:13" s="18" customFormat="1" ht="14.25" x14ac:dyDescent="0.2">
      <c r="A3249" s="18" t="str">
        <f>IF(gesamt!C3249="",CONCATENATE("Eintrag ",J3249),gesamt!A3249)</f>
        <v>Eintrag 3248</v>
      </c>
      <c r="B3249" s="18">
        <v>100</v>
      </c>
      <c r="C3249" s="19">
        <f>IF(gesamt!C3249="",100,gesamt!D3249)</f>
        <v>100</v>
      </c>
      <c r="D3249" s="20">
        <f>IF(gesamt!C3249="",10,gesamt!G3249)</f>
        <v>10</v>
      </c>
      <c r="E3249" s="20">
        <f>IF(gesamt!C3249="",10,gesamt!H3249)</f>
        <v>10</v>
      </c>
      <c r="F3249" s="20">
        <f>IF(gesamt!C3249="",10,gesamt!I3249)</f>
        <v>10</v>
      </c>
      <c r="G3249" s="20">
        <f>IF(gesamt!C3249="",0,gesamt!J3249)</f>
        <v>0</v>
      </c>
      <c r="H3249" s="20">
        <f>IF(gesamt!C3249="",0,gesamt!K3249)</f>
        <v>0</v>
      </c>
      <c r="I3249" s="19">
        <f t="shared" si="194"/>
        <v>176</v>
      </c>
      <c r="J3249" s="22">
        <f t="shared" si="195"/>
        <v>3248</v>
      </c>
      <c r="K3249" s="21">
        <f t="shared" ca="1" si="183"/>
        <v>1</v>
      </c>
      <c r="L3249" s="21">
        <f ca="1">IF(K3249=0,"",COUNTIF($K$2:K3249,"&gt;0"))</f>
        <v>3248</v>
      </c>
      <c r="M3249" s="50" t="str">
        <f t="shared" ca="1" si="193"/>
        <v>Eintrag 3248</v>
      </c>
    </row>
    <row r="3250" spans="1:13" s="18" customFormat="1" ht="14.25" x14ac:dyDescent="0.2">
      <c r="A3250" s="18" t="str">
        <f>IF(gesamt!C3250="",CONCATENATE("Eintrag ",J3250),gesamt!A3250)</f>
        <v>Eintrag 3249</v>
      </c>
      <c r="B3250" s="18">
        <v>100</v>
      </c>
      <c r="C3250" s="19">
        <f>IF(gesamt!C3250="",100,gesamt!D3250)</f>
        <v>100</v>
      </c>
      <c r="D3250" s="20">
        <f>IF(gesamt!C3250="",10,gesamt!G3250)</f>
        <v>10</v>
      </c>
      <c r="E3250" s="20">
        <f>IF(gesamt!C3250="",10,gesamt!H3250)</f>
        <v>10</v>
      </c>
      <c r="F3250" s="20">
        <f>IF(gesamt!C3250="",10,gesamt!I3250)</f>
        <v>10</v>
      </c>
      <c r="G3250" s="20">
        <f>IF(gesamt!C3250="",0,gesamt!J3250)</f>
        <v>0</v>
      </c>
      <c r="H3250" s="20">
        <f>IF(gesamt!C3250="",0,gesamt!K3250)</f>
        <v>0</v>
      </c>
      <c r="I3250" s="19">
        <f t="shared" si="194"/>
        <v>176</v>
      </c>
      <c r="J3250" s="22">
        <f t="shared" si="195"/>
        <v>3249</v>
      </c>
      <c r="K3250" s="21">
        <f t="shared" ca="1" si="183"/>
        <v>1</v>
      </c>
      <c r="L3250" s="21">
        <f ca="1">IF(K3250=0,"",COUNTIF($K$2:K3250,"&gt;0"))</f>
        <v>3249</v>
      </c>
      <c r="M3250" s="50" t="str">
        <f t="shared" ca="1" si="193"/>
        <v>Eintrag 3249</v>
      </c>
    </row>
    <row r="3251" spans="1:13" s="18" customFormat="1" ht="14.25" x14ac:dyDescent="0.2">
      <c r="A3251" s="18" t="str">
        <f>IF(gesamt!C3251="",CONCATENATE("Eintrag ",J3251),gesamt!A3251)</f>
        <v>Eintrag 3250</v>
      </c>
      <c r="B3251" s="18">
        <v>100</v>
      </c>
      <c r="C3251" s="19">
        <f>IF(gesamt!C3251="",100,gesamt!D3251)</f>
        <v>100</v>
      </c>
      <c r="D3251" s="20">
        <f>IF(gesamt!C3251="",10,gesamt!G3251)</f>
        <v>10</v>
      </c>
      <c r="E3251" s="20">
        <f>IF(gesamt!C3251="",10,gesamt!H3251)</f>
        <v>10</v>
      </c>
      <c r="F3251" s="20">
        <f>IF(gesamt!C3251="",10,gesamt!I3251)</f>
        <v>10</v>
      </c>
      <c r="G3251" s="20">
        <f>IF(gesamt!C3251="",0,gesamt!J3251)</f>
        <v>0</v>
      </c>
      <c r="H3251" s="20">
        <f>IF(gesamt!C3251="",0,gesamt!K3251)</f>
        <v>0</v>
      </c>
      <c r="I3251" s="19">
        <f t="shared" si="194"/>
        <v>176</v>
      </c>
      <c r="J3251" s="22">
        <f t="shared" si="195"/>
        <v>3250</v>
      </c>
      <c r="K3251" s="21">
        <f t="shared" ca="1" si="183"/>
        <v>1</v>
      </c>
      <c r="L3251" s="21">
        <f ca="1">IF(K3251=0,"",COUNTIF($K$2:K3251,"&gt;0"))</f>
        <v>3250</v>
      </c>
      <c r="M3251" s="50" t="str">
        <f t="shared" ca="1" si="193"/>
        <v>Eintrag 3250</v>
      </c>
    </row>
    <row r="3252" spans="1:13" s="18" customFormat="1" ht="14.25" x14ac:dyDescent="0.2">
      <c r="A3252" s="18" t="str">
        <f>IF(gesamt!C3252="",CONCATENATE("Eintrag ",J3252),gesamt!A3252)</f>
        <v>Eintrag 3251</v>
      </c>
      <c r="B3252" s="18">
        <v>100</v>
      </c>
      <c r="C3252" s="19">
        <f>IF(gesamt!C3252="",100,gesamt!D3252)</f>
        <v>100</v>
      </c>
      <c r="D3252" s="20">
        <f>IF(gesamt!C3252="",10,gesamt!G3252)</f>
        <v>10</v>
      </c>
      <c r="E3252" s="20">
        <f>IF(gesamt!C3252="",10,gesamt!H3252)</f>
        <v>10</v>
      </c>
      <c r="F3252" s="20">
        <f>IF(gesamt!C3252="",10,gesamt!I3252)</f>
        <v>10</v>
      </c>
      <c r="G3252" s="20">
        <f>IF(gesamt!C3252="",0,gesamt!J3252)</f>
        <v>0</v>
      </c>
      <c r="H3252" s="20">
        <f>IF(gesamt!C3252="",0,gesamt!K3252)</f>
        <v>0</v>
      </c>
      <c r="I3252" s="19">
        <f t="shared" si="194"/>
        <v>176</v>
      </c>
      <c r="J3252" s="22">
        <f t="shared" si="195"/>
        <v>3251</v>
      </c>
      <c r="K3252" s="21">
        <f t="shared" ca="1" si="183"/>
        <v>1</v>
      </c>
      <c r="L3252" s="21">
        <f ca="1">IF(K3252=0,"",COUNTIF($K$2:K3252,"&gt;0"))</f>
        <v>3251</v>
      </c>
      <c r="M3252" s="50" t="str">
        <f t="shared" ca="1" si="193"/>
        <v>Eintrag 3251</v>
      </c>
    </row>
    <row r="3253" spans="1:13" s="18" customFormat="1" ht="14.25" x14ac:dyDescent="0.2">
      <c r="A3253" s="18" t="str">
        <f>IF(gesamt!C3253="",CONCATENATE("Eintrag ",J3253),gesamt!A3253)</f>
        <v>Eintrag 3252</v>
      </c>
      <c r="B3253" s="18">
        <v>100</v>
      </c>
      <c r="C3253" s="19">
        <f>IF(gesamt!C3253="",100,gesamt!D3253)</f>
        <v>100</v>
      </c>
      <c r="D3253" s="20">
        <f>IF(gesamt!C3253="",10,gesamt!G3253)</f>
        <v>10</v>
      </c>
      <c r="E3253" s="20">
        <f>IF(gesamt!C3253="",10,gesamt!H3253)</f>
        <v>10</v>
      </c>
      <c r="F3253" s="20">
        <f>IF(gesamt!C3253="",10,gesamt!I3253)</f>
        <v>10</v>
      </c>
      <c r="G3253" s="20">
        <f>IF(gesamt!C3253="",0,gesamt!J3253)</f>
        <v>0</v>
      </c>
      <c r="H3253" s="20">
        <f>IF(gesamt!C3253="",0,gesamt!K3253)</f>
        <v>0</v>
      </c>
      <c r="I3253" s="19">
        <f t="shared" si="194"/>
        <v>176</v>
      </c>
      <c r="J3253" s="22">
        <f t="shared" si="195"/>
        <v>3252</v>
      </c>
      <c r="K3253" s="21">
        <f t="shared" ca="1" si="183"/>
        <v>1</v>
      </c>
      <c r="L3253" s="21">
        <f ca="1">IF(K3253=0,"",COUNTIF($K$2:K3253,"&gt;0"))</f>
        <v>3252</v>
      </c>
      <c r="M3253" s="50" t="str">
        <f t="shared" ca="1" si="193"/>
        <v>Eintrag 3252</v>
      </c>
    </row>
    <row r="3254" spans="1:13" s="18" customFormat="1" ht="14.25" x14ac:dyDescent="0.2">
      <c r="A3254" s="18" t="str">
        <f>IF(gesamt!C3254="",CONCATENATE("Eintrag ",J3254),gesamt!A3254)</f>
        <v>Eintrag 3253</v>
      </c>
      <c r="B3254" s="18">
        <v>100</v>
      </c>
      <c r="C3254" s="19">
        <f>IF(gesamt!C3254="",100,gesamt!D3254)</f>
        <v>100</v>
      </c>
      <c r="D3254" s="20">
        <f>IF(gesamt!C3254="",10,gesamt!G3254)</f>
        <v>10</v>
      </c>
      <c r="E3254" s="20">
        <f>IF(gesamt!C3254="",10,gesamt!H3254)</f>
        <v>10</v>
      </c>
      <c r="F3254" s="20">
        <f>IF(gesamt!C3254="",10,gesamt!I3254)</f>
        <v>10</v>
      </c>
      <c r="G3254" s="20">
        <f>IF(gesamt!C3254="",0,gesamt!J3254)</f>
        <v>0</v>
      </c>
      <c r="H3254" s="20">
        <f>IF(gesamt!C3254="",0,gesamt!K3254)</f>
        <v>0</v>
      </c>
      <c r="I3254" s="19">
        <f t="shared" si="194"/>
        <v>176</v>
      </c>
      <c r="J3254" s="22">
        <f t="shared" si="195"/>
        <v>3253</v>
      </c>
      <c r="K3254" s="21">
        <f t="shared" ca="1" si="183"/>
        <v>1</v>
      </c>
      <c r="L3254" s="21">
        <f ca="1">IF(K3254=0,"",COUNTIF($K$2:K3254,"&gt;0"))</f>
        <v>3253</v>
      </c>
      <c r="M3254" s="50" t="str">
        <f t="shared" ca="1" si="193"/>
        <v>Eintrag 3253</v>
      </c>
    </row>
    <row r="3255" spans="1:13" s="18" customFormat="1" ht="14.25" x14ac:dyDescent="0.2">
      <c r="A3255" s="18" t="str">
        <f>IF(gesamt!C3255="",CONCATENATE("Eintrag ",J3255),gesamt!A3255)</f>
        <v>Eintrag 3254</v>
      </c>
      <c r="B3255" s="18">
        <v>100</v>
      </c>
      <c r="C3255" s="19">
        <f>IF(gesamt!C3255="",100,gesamt!D3255)</f>
        <v>100</v>
      </c>
      <c r="D3255" s="20">
        <f>IF(gesamt!C3255="",10,gesamt!G3255)</f>
        <v>10</v>
      </c>
      <c r="E3255" s="20">
        <f>IF(gesamt!C3255="",10,gesamt!H3255)</f>
        <v>10</v>
      </c>
      <c r="F3255" s="20">
        <f>IF(gesamt!C3255="",10,gesamt!I3255)</f>
        <v>10</v>
      </c>
      <c r="G3255" s="20">
        <f>IF(gesamt!C3255="",0,gesamt!J3255)</f>
        <v>0</v>
      </c>
      <c r="H3255" s="20">
        <f>IF(gesamt!C3255="",0,gesamt!K3255)</f>
        <v>0</v>
      </c>
      <c r="I3255" s="19">
        <f t="shared" si="194"/>
        <v>176</v>
      </c>
      <c r="J3255" s="22">
        <f t="shared" si="195"/>
        <v>3254</v>
      </c>
      <c r="K3255" s="21">
        <f t="shared" ca="1" si="183"/>
        <v>1</v>
      </c>
      <c r="L3255" s="21">
        <f ca="1">IF(K3255=0,"",COUNTIF($K$2:K3255,"&gt;0"))</f>
        <v>3254</v>
      </c>
      <c r="M3255" s="50" t="str">
        <f t="shared" ca="1" si="193"/>
        <v>Eintrag 3254</v>
      </c>
    </row>
    <row r="3256" spans="1:13" s="18" customFormat="1" ht="14.25" x14ac:dyDescent="0.2">
      <c r="A3256" s="18" t="str">
        <f>IF(gesamt!C3256="",CONCATENATE("Eintrag ",J3256),gesamt!A3256)</f>
        <v>Eintrag 3255</v>
      </c>
      <c r="B3256" s="18">
        <v>100</v>
      </c>
      <c r="C3256" s="19">
        <f>IF(gesamt!C3256="",100,gesamt!D3256)</f>
        <v>100</v>
      </c>
      <c r="D3256" s="20">
        <f>IF(gesamt!C3256="",10,gesamt!G3256)</f>
        <v>10</v>
      </c>
      <c r="E3256" s="20">
        <f>IF(gesamt!C3256="",10,gesamt!H3256)</f>
        <v>10</v>
      </c>
      <c r="F3256" s="20">
        <f>IF(gesamt!C3256="",10,gesamt!I3256)</f>
        <v>10</v>
      </c>
      <c r="G3256" s="20">
        <f>IF(gesamt!C3256="",0,gesamt!J3256)</f>
        <v>0</v>
      </c>
      <c r="H3256" s="20">
        <f>IF(gesamt!C3256="",0,gesamt!K3256)</f>
        <v>0</v>
      </c>
      <c r="I3256" s="19">
        <f t="shared" si="194"/>
        <v>176</v>
      </c>
      <c r="J3256" s="22">
        <f t="shared" si="195"/>
        <v>3255</v>
      </c>
      <c r="K3256" s="21">
        <f t="shared" ca="1" si="183"/>
        <v>1</v>
      </c>
      <c r="L3256" s="21">
        <f ca="1">IF(K3256=0,"",COUNTIF($K$2:K3256,"&gt;0"))</f>
        <v>3255</v>
      </c>
      <c r="M3256" s="50" t="str">
        <f t="shared" ca="1" si="193"/>
        <v>Eintrag 3255</v>
      </c>
    </row>
    <row r="3257" spans="1:13" s="18" customFormat="1" ht="14.25" x14ac:dyDescent="0.2">
      <c r="A3257" s="18" t="str">
        <f>IF(gesamt!C3257="",CONCATENATE("Eintrag ",J3257),gesamt!A3257)</f>
        <v>Eintrag 3256</v>
      </c>
      <c r="B3257" s="18">
        <v>100</v>
      </c>
      <c r="C3257" s="19">
        <f>IF(gesamt!C3257="",100,gesamt!D3257)</f>
        <v>100</v>
      </c>
      <c r="D3257" s="20">
        <f>IF(gesamt!C3257="",10,gesamt!G3257)</f>
        <v>10</v>
      </c>
      <c r="E3257" s="20">
        <f>IF(gesamt!C3257="",10,gesamt!H3257)</f>
        <v>10</v>
      </c>
      <c r="F3257" s="20">
        <f>IF(gesamt!C3257="",10,gesamt!I3257)</f>
        <v>10</v>
      </c>
      <c r="G3257" s="20">
        <f>IF(gesamt!C3257="",0,gesamt!J3257)</f>
        <v>0</v>
      </c>
      <c r="H3257" s="20">
        <f>IF(gesamt!C3257="",0,gesamt!K3257)</f>
        <v>0</v>
      </c>
      <c r="I3257" s="19">
        <f t="shared" si="194"/>
        <v>176</v>
      </c>
      <c r="J3257" s="22">
        <f t="shared" si="195"/>
        <v>3256</v>
      </c>
      <c r="K3257" s="21">
        <f t="shared" ca="1" si="183"/>
        <v>1</v>
      </c>
      <c r="L3257" s="21">
        <f ca="1">IF(K3257=0,"",COUNTIF($K$2:K3257,"&gt;0"))</f>
        <v>3256</v>
      </c>
      <c r="M3257" s="50" t="str">
        <f t="shared" ca="1" si="193"/>
        <v>Eintrag 3256</v>
      </c>
    </row>
    <row r="3258" spans="1:13" s="18" customFormat="1" ht="14.25" x14ac:dyDescent="0.2">
      <c r="A3258" s="18" t="str">
        <f>IF(gesamt!C3258="",CONCATENATE("Eintrag ",J3258),gesamt!A3258)</f>
        <v>Eintrag 3257</v>
      </c>
      <c r="B3258" s="18">
        <v>100</v>
      </c>
      <c r="C3258" s="19">
        <f>IF(gesamt!C3258="",100,gesamt!D3258)</f>
        <v>100</v>
      </c>
      <c r="D3258" s="20">
        <f>IF(gesamt!C3258="",10,gesamt!G3258)</f>
        <v>10</v>
      </c>
      <c r="E3258" s="20">
        <f>IF(gesamt!C3258="",10,gesamt!H3258)</f>
        <v>10</v>
      </c>
      <c r="F3258" s="20">
        <f>IF(gesamt!C3258="",10,gesamt!I3258)</f>
        <v>10</v>
      </c>
      <c r="G3258" s="20">
        <f>IF(gesamt!C3258="",0,gesamt!J3258)</f>
        <v>0</v>
      </c>
      <c r="H3258" s="20">
        <f>IF(gesamt!C3258="",0,gesamt!K3258)</f>
        <v>0</v>
      </c>
      <c r="I3258" s="19">
        <f t="shared" si="194"/>
        <v>176</v>
      </c>
      <c r="J3258" s="22">
        <f t="shared" si="195"/>
        <v>3257</v>
      </c>
      <c r="K3258" s="21">
        <f t="shared" ref="K3258:K3421" ca="1" si="196">IFERROR(SEARCH(INDIRECT(CELL("address")),A3258),0)</f>
        <v>1</v>
      </c>
      <c r="L3258" s="21">
        <f ca="1">IF(K3258=0,"",COUNTIF($K$2:K3258,"&gt;0"))</f>
        <v>3257</v>
      </c>
      <c r="M3258" s="50" t="str">
        <f t="shared" ca="1" si="193"/>
        <v>Eintrag 3257</v>
      </c>
    </row>
    <row r="3259" spans="1:13" s="18" customFormat="1" ht="14.25" x14ac:dyDescent="0.2">
      <c r="A3259" s="18" t="str">
        <f>IF(gesamt!C3259="",CONCATENATE("Eintrag ",J3259),gesamt!A3259)</f>
        <v>Eintrag 3258</v>
      </c>
      <c r="B3259" s="18">
        <v>100</v>
      </c>
      <c r="C3259" s="19">
        <f>IF(gesamt!C3259="",100,gesamt!D3259)</f>
        <v>100</v>
      </c>
      <c r="D3259" s="20">
        <f>IF(gesamt!C3259="",10,gesamt!G3259)</f>
        <v>10</v>
      </c>
      <c r="E3259" s="20">
        <f>IF(gesamt!C3259="",10,gesamt!H3259)</f>
        <v>10</v>
      </c>
      <c r="F3259" s="20">
        <f>IF(gesamt!C3259="",10,gesamt!I3259)</f>
        <v>10</v>
      </c>
      <c r="G3259" s="20">
        <f>IF(gesamt!C3259="",0,gesamt!J3259)</f>
        <v>0</v>
      </c>
      <c r="H3259" s="20">
        <f>IF(gesamt!C3259="",0,gesamt!K3259)</f>
        <v>0</v>
      </c>
      <c r="I3259" s="19">
        <f t="shared" si="194"/>
        <v>176</v>
      </c>
      <c r="J3259" s="22">
        <f t="shared" si="195"/>
        <v>3258</v>
      </c>
      <c r="K3259" s="21">
        <f t="shared" ca="1" si="196"/>
        <v>1</v>
      </c>
      <c r="L3259" s="21">
        <f ca="1">IF(K3259=0,"",COUNTIF($K$2:K3259,"&gt;0"))</f>
        <v>3258</v>
      </c>
      <c r="M3259" s="50" t="str">
        <f t="shared" ca="1" si="193"/>
        <v>Eintrag 3258</v>
      </c>
    </row>
    <row r="3260" spans="1:13" s="18" customFormat="1" ht="14.25" x14ac:dyDescent="0.2">
      <c r="A3260" s="18" t="str">
        <f>IF(gesamt!C3260="",CONCATENATE("Eintrag ",J3260),gesamt!A3260)</f>
        <v>Eintrag 3259</v>
      </c>
      <c r="B3260" s="18">
        <v>100</v>
      </c>
      <c r="C3260" s="19">
        <f>IF(gesamt!C3260="",100,gesamt!D3260)</f>
        <v>100</v>
      </c>
      <c r="D3260" s="20">
        <f>IF(gesamt!C3260="",10,gesamt!G3260)</f>
        <v>10</v>
      </c>
      <c r="E3260" s="20">
        <f>IF(gesamt!C3260="",10,gesamt!H3260)</f>
        <v>10</v>
      </c>
      <c r="F3260" s="20">
        <f>IF(gesamt!C3260="",10,gesamt!I3260)</f>
        <v>10</v>
      </c>
      <c r="G3260" s="20">
        <f>IF(gesamt!C3260="",0,gesamt!J3260)</f>
        <v>0</v>
      </c>
      <c r="H3260" s="20">
        <f>IF(gesamt!C3260="",0,gesamt!K3260)</f>
        <v>0</v>
      </c>
      <c r="I3260" s="19">
        <f t="shared" si="194"/>
        <v>176</v>
      </c>
      <c r="J3260" s="22">
        <f t="shared" si="195"/>
        <v>3259</v>
      </c>
      <c r="K3260" s="21">
        <f t="shared" ca="1" si="196"/>
        <v>1</v>
      </c>
      <c r="L3260" s="21">
        <f ca="1">IF(K3260=0,"",COUNTIF($K$2:K3260,"&gt;0"))</f>
        <v>3259</v>
      </c>
      <c r="M3260" s="50" t="str">
        <f t="shared" ca="1" si="193"/>
        <v>Eintrag 3259</v>
      </c>
    </row>
    <row r="3261" spans="1:13" s="18" customFormat="1" ht="14.25" x14ac:dyDescent="0.2">
      <c r="A3261" s="18" t="str">
        <f>IF(gesamt!C3261="",CONCATENATE("Eintrag ",J3261),gesamt!A3261)</f>
        <v>Eintrag 3260</v>
      </c>
      <c r="B3261" s="18">
        <v>100</v>
      </c>
      <c r="C3261" s="19">
        <f>IF(gesamt!C3261="",100,gesamt!D3261)</f>
        <v>100</v>
      </c>
      <c r="D3261" s="20">
        <f>IF(gesamt!C3261="",10,gesamt!G3261)</f>
        <v>10</v>
      </c>
      <c r="E3261" s="20">
        <f>IF(gesamt!C3261="",10,gesamt!H3261)</f>
        <v>10</v>
      </c>
      <c r="F3261" s="20">
        <f>IF(gesamt!C3261="",10,gesamt!I3261)</f>
        <v>10</v>
      </c>
      <c r="G3261" s="20">
        <f>IF(gesamt!C3261="",0,gesamt!J3261)</f>
        <v>0</v>
      </c>
      <c r="H3261" s="20">
        <f>IF(gesamt!C3261="",0,gesamt!K3261)</f>
        <v>0</v>
      </c>
      <c r="I3261" s="19">
        <f t="shared" si="194"/>
        <v>176</v>
      </c>
      <c r="J3261" s="22">
        <f t="shared" si="195"/>
        <v>3260</v>
      </c>
      <c r="K3261" s="21">
        <f t="shared" ca="1" si="196"/>
        <v>1</v>
      </c>
      <c r="L3261" s="21">
        <f ca="1">IF(K3261=0,"",COUNTIF($K$2:K3261,"&gt;0"))</f>
        <v>3260</v>
      </c>
      <c r="M3261" s="50" t="str">
        <f t="shared" ca="1" si="193"/>
        <v>Eintrag 3260</v>
      </c>
    </row>
    <row r="3262" spans="1:13" s="18" customFormat="1" ht="14.25" x14ac:dyDescent="0.2">
      <c r="A3262" s="18" t="str">
        <f>IF(gesamt!C3262="",CONCATENATE("Eintrag ",J3262),gesamt!A3262)</f>
        <v>Eintrag 3261</v>
      </c>
      <c r="B3262" s="18">
        <v>100</v>
      </c>
      <c r="C3262" s="19">
        <f>IF(gesamt!C3262="",100,gesamt!D3262)</f>
        <v>100</v>
      </c>
      <c r="D3262" s="20">
        <f>IF(gesamt!C3262="",10,gesamt!G3262)</f>
        <v>10</v>
      </c>
      <c r="E3262" s="20">
        <f>IF(gesamt!C3262="",10,gesamt!H3262)</f>
        <v>10</v>
      </c>
      <c r="F3262" s="20">
        <f>IF(gesamt!C3262="",10,gesamt!I3262)</f>
        <v>10</v>
      </c>
      <c r="G3262" s="20">
        <f>IF(gesamt!C3262="",0,gesamt!J3262)</f>
        <v>0</v>
      </c>
      <c r="H3262" s="20">
        <f>IF(gesamt!C3262="",0,gesamt!K3262)</f>
        <v>0</v>
      </c>
      <c r="I3262" s="19">
        <f t="shared" si="194"/>
        <v>176</v>
      </c>
      <c r="J3262" s="22">
        <f t="shared" si="195"/>
        <v>3261</v>
      </c>
      <c r="K3262" s="21">
        <f t="shared" ca="1" si="196"/>
        <v>1</v>
      </c>
      <c r="L3262" s="21">
        <f ca="1">IF(K3262=0,"",COUNTIF($K$2:K3262,"&gt;0"))</f>
        <v>3261</v>
      </c>
      <c r="M3262" s="50" t="str">
        <f t="shared" ca="1" si="193"/>
        <v>Eintrag 3261</v>
      </c>
    </row>
    <row r="3263" spans="1:13" s="18" customFormat="1" ht="14.25" x14ac:dyDescent="0.2">
      <c r="A3263" s="18" t="str">
        <f>IF(gesamt!C3263="",CONCATENATE("Eintrag ",J3263),gesamt!A3263)</f>
        <v>Eintrag 3262</v>
      </c>
      <c r="B3263" s="18">
        <v>100</v>
      </c>
      <c r="C3263" s="19">
        <f>IF(gesamt!C3263="",100,gesamt!D3263)</f>
        <v>100</v>
      </c>
      <c r="D3263" s="20">
        <f>IF(gesamt!C3263="",10,gesamt!G3263)</f>
        <v>10</v>
      </c>
      <c r="E3263" s="20">
        <f>IF(gesamt!C3263="",10,gesamt!H3263)</f>
        <v>10</v>
      </c>
      <c r="F3263" s="20">
        <f>IF(gesamt!C3263="",10,gesamt!I3263)</f>
        <v>10</v>
      </c>
      <c r="G3263" s="20">
        <f>IF(gesamt!C3263="",0,gesamt!J3263)</f>
        <v>0</v>
      </c>
      <c r="H3263" s="20">
        <f>IF(gesamt!C3263="",0,gesamt!K3263)</f>
        <v>0</v>
      </c>
      <c r="I3263" s="19">
        <f t="shared" si="194"/>
        <v>176</v>
      </c>
      <c r="J3263" s="22">
        <f t="shared" si="195"/>
        <v>3262</v>
      </c>
      <c r="K3263" s="21">
        <f t="shared" ca="1" si="196"/>
        <v>1</v>
      </c>
      <c r="L3263" s="21">
        <f ca="1">IF(K3263=0,"",COUNTIF($K$2:K3263,"&gt;0"))</f>
        <v>3262</v>
      </c>
      <c r="M3263" s="50" t="str">
        <f t="shared" ca="1" si="193"/>
        <v>Eintrag 3262</v>
      </c>
    </row>
    <row r="3264" spans="1:13" s="18" customFormat="1" ht="14.25" x14ac:dyDescent="0.2">
      <c r="A3264" s="18" t="str">
        <f>IF(gesamt!C3264="",CONCATENATE("Eintrag ",J3264),gesamt!A3264)</f>
        <v>Eintrag 3263</v>
      </c>
      <c r="B3264" s="18">
        <v>100</v>
      </c>
      <c r="C3264" s="19">
        <f>IF(gesamt!C3264="",100,gesamt!D3264)</f>
        <v>100</v>
      </c>
      <c r="D3264" s="20">
        <f>IF(gesamt!C3264="",10,gesamt!G3264)</f>
        <v>10</v>
      </c>
      <c r="E3264" s="20">
        <f>IF(gesamt!C3264="",10,gesamt!H3264)</f>
        <v>10</v>
      </c>
      <c r="F3264" s="20">
        <f>IF(gesamt!C3264="",10,gesamt!I3264)</f>
        <v>10</v>
      </c>
      <c r="G3264" s="20">
        <f>IF(gesamt!C3264="",0,gesamt!J3264)</f>
        <v>0</v>
      </c>
      <c r="H3264" s="20">
        <f>IF(gesamt!C3264="",0,gesamt!K3264)</f>
        <v>0</v>
      </c>
      <c r="I3264" s="19">
        <f t="shared" si="194"/>
        <v>176</v>
      </c>
      <c r="J3264" s="22">
        <f t="shared" si="195"/>
        <v>3263</v>
      </c>
      <c r="K3264" s="21">
        <f t="shared" ca="1" si="196"/>
        <v>1</v>
      </c>
      <c r="L3264" s="21">
        <f ca="1">IF(K3264=0,"",COUNTIF($K$2:K3264,"&gt;0"))</f>
        <v>3263</v>
      </c>
      <c r="M3264" s="50" t="str">
        <f t="shared" ca="1" si="193"/>
        <v>Eintrag 3263</v>
      </c>
    </row>
    <row r="3265" spans="1:13" s="18" customFormat="1" ht="14.25" x14ac:dyDescent="0.2">
      <c r="A3265" s="18" t="str">
        <f>IF(gesamt!C3265="",CONCATENATE("Eintrag ",J3265),gesamt!A3265)</f>
        <v>Eintrag 3264</v>
      </c>
      <c r="B3265" s="18">
        <v>100</v>
      </c>
      <c r="C3265" s="19">
        <f>IF(gesamt!C3265="",100,gesamt!D3265)</f>
        <v>100</v>
      </c>
      <c r="D3265" s="20">
        <f>IF(gesamt!C3265="",10,gesamt!G3265)</f>
        <v>10</v>
      </c>
      <c r="E3265" s="20">
        <f>IF(gesamt!C3265="",10,gesamt!H3265)</f>
        <v>10</v>
      </c>
      <c r="F3265" s="20">
        <f>IF(gesamt!C3265="",10,gesamt!I3265)</f>
        <v>10</v>
      </c>
      <c r="G3265" s="20">
        <f>IF(gesamt!C3265="",0,gesamt!J3265)</f>
        <v>0</v>
      </c>
      <c r="H3265" s="20">
        <f>IF(gesamt!C3265="",0,gesamt!K3265)</f>
        <v>0</v>
      </c>
      <c r="I3265" s="19">
        <f t="shared" si="194"/>
        <v>176</v>
      </c>
      <c r="J3265" s="22">
        <f t="shared" si="195"/>
        <v>3264</v>
      </c>
      <c r="K3265" s="21">
        <f t="shared" ca="1" si="196"/>
        <v>1</v>
      </c>
      <c r="L3265" s="21">
        <f ca="1">IF(K3265=0,"",COUNTIF($K$2:K3265,"&gt;0"))</f>
        <v>3264</v>
      </c>
      <c r="M3265" s="50" t="str">
        <f t="shared" ca="1" si="193"/>
        <v>Eintrag 3264</v>
      </c>
    </row>
    <row r="3266" spans="1:13" s="18" customFormat="1" ht="14.25" x14ac:dyDescent="0.2">
      <c r="A3266" s="18" t="str">
        <f>IF(gesamt!C3266="",CONCATENATE("Eintrag ",J3266),gesamt!A3266)</f>
        <v>Eintrag 3265</v>
      </c>
      <c r="B3266" s="18">
        <v>100</v>
      </c>
      <c r="C3266" s="19">
        <f>IF(gesamt!C3266="",100,gesamt!D3266)</f>
        <v>100</v>
      </c>
      <c r="D3266" s="20">
        <f>IF(gesamt!C3266="",10,gesamt!G3266)</f>
        <v>10</v>
      </c>
      <c r="E3266" s="20">
        <f>IF(gesamt!C3266="",10,gesamt!H3266)</f>
        <v>10</v>
      </c>
      <c r="F3266" s="20">
        <f>IF(gesamt!C3266="",10,gesamt!I3266)</f>
        <v>10</v>
      </c>
      <c r="G3266" s="20">
        <f>IF(gesamt!C3266="",0,gesamt!J3266)</f>
        <v>0</v>
      </c>
      <c r="H3266" s="20">
        <f>IF(gesamt!C3266="",0,gesamt!K3266)</f>
        <v>0</v>
      </c>
      <c r="I3266" s="19">
        <f t="shared" si="194"/>
        <v>176</v>
      </c>
      <c r="J3266" s="22">
        <f t="shared" si="195"/>
        <v>3265</v>
      </c>
      <c r="K3266" s="21">
        <f t="shared" ca="1" si="196"/>
        <v>1</v>
      </c>
      <c r="L3266" s="21">
        <f ca="1">IF(K3266=0,"",COUNTIF($K$2:K3266,"&gt;0"))</f>
        <v>3265</v>
      </c>
      <c r="M3266" s="50" t="str">
        <f t="shared" ref="M3266:M3329" ca="1" si="197">IFERROR(INDEX(A:A,MATCH(ROW(K3265),L:L,0)),"")</f>
        <v>Eintrag 3265</v>
      </c>
    </row>
    <row r="3267" spans="1:13" s="18" customFormat="1" ht="14.25" x14ac:dyDescent="0.2">
      <c r="A3267" s="18" t="str">
        <f>IF(gesamt!C3267="",CONCATENATE("Eintrag ",J3267),gesamt!A3267)</f>
        <v>Eintrag 3266</v>
      </c>
      <c r="B3267" s="18">
        <v>100</v>
      </c>
      <c r="C3267" s="19">
        <f>IF(gesamt!C3267="",100,gesamt!D3267)</f>
        <v>100</v>
      </c>
      <c r="D3267" s="20">
        <f>IF(gesamt!C3267="",10,gesamt!G3267)</f>
        <v>10</v>
      </c>
      <c r="E3267" s="20">
        <f>IF(gesamt!C3267="",10,gesamt!H3267)</f>
        <v>10</v>
      </c>
      <c r="F3267" s="20">
        <f>IF(gesamt!C3267="",10,gesamt!I3267)</f>
        <v>10</v>
      </c>
      <c r="G3267" s="20">
        <f>IF(gesamt!C3267="",0,gesamt!J3267)</f>
        <v>0</v>
      </c>
      <c r="H3267" s="20">
        <f>IF(gesamt!C3267="",0,gesamt!K3267)</f>
        <v>0</v>
      </c>
      <c r="I3267" s="19">
        <f t="shared" ref="I3267:I3330" si="198">D3267*4.1+E3267*9.3+F3267*4.2+G3267*7+H3267*3</f>
        <v>176</v>
      </c>
      <c r="J3267" s="22">
        <f t="shared" si="195"/>
        <v>3266</v>
      </c>
      <c r="K3267" s="21">
        <f t="shared" ca="1" si="196"/>
        <v>1</v>
      </c>
      <c r="L3267" s="21">
        <f ca="1">IF(K3267=0,"",COUNTIF($K$2:K3267,"&gt;0"))</f>
        <v>3266</v>
      </c>
      <c r="M3267" s="50" t="str">
        <f t="shared" ca="1" si="197"/>
        <v>Eintrag 3266</v>
      </c>
    </row>
    <row r="3268" spans="1:13" s="18" customFormat="1" ht="14.25" x14ac:dyDescent="0.2">
      <c r="A3268" s="18" t="str">
        <f>IF(gesamt!C3268="",CONCATENATE("Eintrag ",J3268),gesamt!A3268)</f>
        <v>Eintrag 3267</v>
      </c>
      <c r="B3268" s="18">
        <v>100</v>
      </c>
      <c r="C3268" s="19">
        <f>IF(gesamt!C3268="",100,gesamt!D3268)</f>
        <v>100</v>
      </c>
      <c r="D3268" s="20">
        <f>IF(gesamt!C3268="",10,gesamt!G3268)</f>
        <v>10</v>
      </c>
      <c r="E3268" s="20">
        <f>IF(gesamt!C3268="",10,gesamt!H3268)</f>
        <v>10</v>
      </c>
      <c r="F3268" s="20">
        <f>IF(gesamt!C3268="",10,gesamt!I3268)</f>
        <v>10</v>
      </c>
      <c r="G3268" s="20">
        <f>IF(gesamt!C3268="",0,gesamt!J3268)</f>
        <v>0</v>
      </c>
      <c r="H3268" s="20">
        <f>IF(gesamt!C3268="",0,gesamt!K3268)</f>
        <v>0</v>
      </c>
      <c r="I3268" s="19">
        <f t="shared" si="198"/>
        <v>176</v>
      </c>
      <c r="J3268" s="22">
        <f t="shared" si="195"/>
        <v>3267</v>
      </c>
      <c r="K3268" s="21">
        <f t="shared" ca="1" si="196"/>
        <v>1</v>
      </c>
      <c r="L3268" s="21">
        <f ca="1">IF(K3268=0,"",COUNTIF($K$2:K3268,"&gt;0"))</f>
        <v>3267</v>
      </c>
      <c r="M3268" s="50" t="str">
        <f t="shared" ca="1" si="197"/>
        <v>Eintrag 3267</v>
      </c>
    </row>
    <row r="3269" spans="1:13" s="18" customFormat="1" ht="14.25" x14ac:dyDescent="0.2">
      <c r="A3269" s="18" t="str">
        <f>IF(gesamt!C3269="",CONCATENATE("Eintrag ",J3269),gesamt!A3269)</f>
        <v>Eintrag 3268</v>
      </c>
      <c r="B3269" s="18">
        <v>100</v>
      </c>
      <c r="C3269" s="19">
        <f>IF(gesamt!C3269="",100,gesamt!D3269)</f>
        <v>100</v>
      </c>
      <c r="D3269" s="20">
        <f>IF(gesamt!C3269="",10,gesamt!G3269)</f>
        <v>10</v>
      </c>
      <c r="E3269" s="20">
        <f>IF(gesamt!C3269="",10,gesamt!H3269)</f>
        <v>10</v>
      </c>
      <c r="F3269" s="20">
        <f>IF(gesamt!C3269="",10,gesamt!I3269)</f>
        <v>10</v>
      </c>
      <c r="G3269" s="20">
        <f>IF(gesamt!C3269="",0,gesamt!J3269)</f>
        <v>0</v>
      </c>
      <c r="H3269" s="20">
        <f>IF(gesamt!C3269="",0,gesamt!K3269)</f>
        <v>0</v>
      </c>
      <c r="I3269" s="19">
        <f t="shared" si="198"/>
        <v>176</v>
      </c>
      <c r="J3269" s="22">
        <f t="shared" si="195"/>
        <v>3268</v>
      </c>
      <c r="K3269" s="21">
        <f t="shared" ca="1" si="196"/>
        <v>1</v>
      </c>
      <c r="L3269" s="21">
        <f ca="1">IF(K3269=0,"",COUNTIF($K$2:K3269,"&gt;0"))</f>
        <v>3268</v>
      </c>
      <c r="M3269" s="50" t="str">
        <f t="shared" ca="1" si="197"/>
        <v>Eintrag 3268</v>
      </c>
    </row>
    <row r="3270" spans="1:13" s="18" customFormat="1" ht="14.25" x14ac:dyDescent="0.2">
      <c r="A3270" s="18" t="str">
        <f>IF(gesamt!C3270="",CONCATENATE("Eintrag ",J3270),gesamt!A3270)</f>
        <v>Eintrag 3269</v>
      </c>
      <c r="B3270" s="18">
        <v>100</v>
      </c>
      <c r="C3270" s="19">
        <f>IF(gesamt!C3270="",100,gesamt!D3270)</f>
        <v>100</v>
      </c>
      <c r="D3270" s="20">
        <f>IF(gesamt!C3270="",10,gesamt!G3270)</f>
        <v>10</v>
      </c>
      <c r="E3270" s="20">
        <f>IF(gesamt!C3270="",10,gesamt!H3270)</f>
        <v>10</v>
      </c>
      <c r="F3270" s="20">
        <f>IF(gesamt!C3270="",10,gesamt!I3270)</f>
        <v>10</v>
      </c>
      <c r="G3270" s="20">
        <f>IF(gesamt!C3270="",0,gesamt!J3270)</f>
        <v>0</v>
      </c>
      <c r="H3270" s="20">
        <f>IF(gesamt!C3270="",0,gesamt!K3270)</f>
        <v>0</v>
      </c>
      <c r="I3270" s="19">
        <f t="shared" si="198"/>
        <v>176</v>
      </c>
      <c r="J3270" s="22">
        <f t="shared" si="195"/>
        <v>3269</v>
      </c>
      <c r="K3270" s="21">
        <f t="shared" ca="1" si="196"/>
        <v>1</v>
      </c>
      <c r="L3270" s="21">
        <f ca="1">IF(K3270=0,"",COUNTIF($K$2:K3270,"&gt;0"))</f>
        <v>3269</v>
      </c>
      <c r="M3270" s="50" t="str">
        <f t="shared" ca="1" si="197"/>
        <v>Eintrag 3269</v>
      </c>
    </row>
    <row r="3271" spans="1:13" s="18" customFormat="1" ht="14.25" x14ac:dyDescent="0.2">
      <c r="A3271" s="18" t="str">
        <f>IF(gesamt!C3271="",CONCATENATE("Eintrag ",J3271),gesamt!A3271)</f>
        <v>Eintrag 3270</v>
      </c>
      <c r="B3271" s="18">
        <v>100</v>
      </c>
      <c r="C3271" s="19">
        <f>IF(gesamt!C3271="",100,gesamt!D3271)</f>
        <v>100</v>
      </c>
      <c r="D3271" s="20">
        <f>IF(gesamt!C3271="",10,gesamt!G3271)</f>
        <v>10</v>
      </c>
      <c r="E3271" s="20">
        <f>IF(gesamt!C3271="",10,gesamt!H3271)</f>
        <v>10</v>
      </c>
      <c r="F3271" s="20">
        <f>IF(gesamt!C3271="",10,gesamt!I3271)</f>
        <v>10</v>
      </c>
      <c r="G3271" s="20">
        <f>IF(gesamt!C3271="",0,gesamt!J3271)</f>
        <v>0</v>
      </c>
      <c r="H3271" s="20">
        <f>IF(gesamt!C3271="",0,gesamt!K3271)</f>
        <v>0</v>
      </c>
      <c r="I3271" s="19">
        <f t="shared" si="198"/>
        <v>176</v>
      </c>
      <c r="J3271" s="22">
        <f t="shared" si="195"/>
        <v>3270</v>
      </c>
      <c r="K3271" s="21">
        <f t="shared" ca="1" si="196"/>
        <v>1</v>
      </c>
      <c r="L3271" s="21">
        <f ca="1">IF(K3271=0,"",COUNTIF($K$2:K3271,"&gt;0"))</f>
        <v>3270</v>
      </c>
      <c r="M3271" s="50" t="str">
        <f t="shared" ca="1" si="197"/>
        <v>Eintrag 3270</v>
      </c>
    </row>
    <row r="3272" spans="1:13" s="18" customFormat="1" ht="14.25" x14ac:dyDescent="0.2">
      <c r="A3272" s="18" t="str">
        <f>IF(gesamt!C3272="",CONCATENATE("Eintrag ",J3272),gesamt!A3272)</f>
        <v>Eintrag 3271</v>
      </c>
      <c r="B3272" s="18">
        <v>100</v>
      </c>
      <c r="C3272" s="19">
        <f>IF(gesamt!C3272="",100,gesamt!D3272)</f>
        <v>100</v>
      </c>
      <c r="D3272" s="20">
        <f>IF(gesamt!C3272="",10,gesamt!G3272)</f>
        <v>10</v>
      </c>
      <c r="E3272" s="20">
        <f>IF(gesamt!C3272="",10,gesamt!H3272)</f>
        <v>10</v>
      </c>
      <c r="F3272" s="20">
        <f>IF(gesamt!C3272="",10,gesamt!I3272)</f>
        <v>10</v>
      </c>
      <c r="G3272" s="20">
        <f>IF(gesamt!C3272="",0,gesamt!J3272)</f>
        <v>0</v>
      </c>
      <c r="H3272" s="20">
        <f>IF(gesamt!C3272="",0,gesamt!K3272)</f>
        <v>0</v>
      </c>
      <c r="I3272" s="19">
        <f t="shared" si="198"/>
        <v>176</v>
      </c>
      <c r="J3272" s="22">
        <f t="shared" si="195"/>
        <v>3271</v>
      </c>
      <c r="K3272" s="21">
        <f t="shared" ca="1" si="196"/>
        <v>1</v>
      </c>
      <c r="L3272" s="21">
        <f ca="1">IF(K3272=0,"",COUNTIF($K$2:K3272,"&gt;0"))</f>
        <v>3271</v>
      </c>
      <c r="M3272" s="50" t="str">
        <f t="shared" ca="1" si="197"/>
        <v>Eintrag 3271</v>
      </c>
    </row>
    <row r="3273" spans="1:13" s="18" customFormat="1" ht="14.25" x14ac:dyDescent="0.2">
      <c r="A3273" s="18" t="str">
        <f>IF(gesamt!C3273="",CONCATENATE("Eintrag ",J3273),gesamt!A3273)</f>
        <v>Eintrag 3272</v>
      </c>
      <c r="B3273" s="18">
        <v>100</v>
      </c>
      <c r="C3273" s="19">
        <f>IF(gesamt!C3273="",100,gesamt!D3273)</f>
        <v>100</v>
      </c>
      <c r="D3273" s="20">
        <f>IF(gesamt!C3273="",10,gesamt!G3273)</f>
        <v>10</v>
      </c>
      <c r="E3273" s="20">
        <f>IF(gesamt!C3273="",10,gesamt!H3273)</f>
        <v>10</v>
      </c>
      <c r="F3273" s="20">
        <f>IF(gesamt!C3273="",10,gesamt!I3273)</f>
        <v>10</v>
      </c>
      <c r="G3273" s="20">
        <f>IF(gesamt!C3273="",0,gesamt!J3273)</f>
        <v>0</v>
      </c>
      <c r="H3273" s="20">
        <f>IF(gesamt!C3273="",0,gesamt!K3273)</f>
        <v>0</v>
      </c>
      <c r="I3273" s="19">
        <f t="shared" si="198"/>
        <v>176</v>
      </c>
      <c r="J3273" s="22">
        <f t="shared" si="195"/>
        <v>3272</v>
      </c>
      <c r="K3273" s="21">
        <f t="shared" ca="1" si="196"/>
        <v>1</v>
      </c>
      <c r="L3273" s="21">
        <f ca="1">IF(K3273=0,"",COUNTIF($K$2:K3273,"&gt;0"))</f>
        <v>3272</v>
      </c>
      <c r="M3273" s="50" t="str">
        <f t="shared" ca="1" si="197"/>
        <v>Eintrag 3272</v>
      </c>
    </row>
    <row r="3274" spans="1:13" s="18" customFormat="1" ht="14.25" x14ac:dyDescent="0.2">
      <c r="A3274" s="18" t="str">
        <f>IF(gesamt!C3274="",CONCATENATE("Eintrag ",J3274),gesamt!A3274)</f>
        <v>Eintrag 3273</v>
      </c>
      <c r="B3274" s="18">
        <v>100</v>
      </c>
      <c r="C3274" s="19">
        <f>IF(gesamt!C3274="",100,gesamt!D3274)</f>
        <v>100</v>
      </c>
      <c r="D3274" s="20">
        <f>IF(gesamt!C3274="",10,gesamt!G3274)</f>
        <v>10</v>
      </c>
      <c r="E3274" s="20">
        <f>IF(gesamt!C3274="",10,gesamt!H3274)</f>
        <v>10</v>
      </c>
      <c r="F3274" s="20">
        <f>IF(gesamt!C3274="",10,gesamt!I3274)</f>
        <v>10</v>
      </c>
      <c r="G3274" s="20">
        <f>IF(gesamt!C3274="",0,gesamt!J3274)</f>
        <v>0</v>
      </c>
      <c r="H3274" s="20">
        <f>IF(gesamt!C3274="",0,gesamt!K3274)</f>
        <v>0</v>
      </c>
      <c r="I3274" s="19">
        <f t="shared" si="198"/>
        <v>176</v>
      </c>
      <c r="J3274" s="22">
        <f t="shared" si="195"/>
        <v>3273</v>
      </c>
      <c r="K3274" s="21">
        <f t="shared" ca="1" si="196"/>
        <v>1</v>
      </c>
      <c r="L3274" s="21">
        <f ca="1">IF(K3274=0,"",COUNTIF($K$2:K3274,"&gt;0"))</f>
        <v>3273</v>
      </c>
      <c r="M3274" s="50" t="str">
        <f t="shared" ca="1" si="197"/>
        <v>Eintrag 3273</v>
      </c>
    </row>
    <row r="3275" spans="1:13" s="18" customFormat="1" ht="14.25" x14ac:dyDescent="0.2">
      <c r="A3275" s="18" t="str">
        <f>IF(gesamt!C3275="",CONCATENATE("Eintrag ",J3275),gesamt!A3275)</f>
        <v>Eintrag 3274</v>
      </c>
      <c r="B3275" s="18">
        <v>100</v>
      </c>
      <c r="C3275" s="19">
        <f>IF(gesamt!C3275="",100,gesamt!D3275)</f>
        <v>100</v>
      </c>
      <c r="D3275" s="20">
        <f>IF(gesamt!C3275="",10,gesamt!G3275)</f>
        <v>10</v>
      </c>
      <c r="E3275" s="20">
        <f>IF(gesamt!C3275="",10,gesamt!H3275)</f>
        <v>10</v>
      </c>
      <c r="F3275" s="20">
        <f>IF(gesamt!C3275="",10,gesamt!I3275)</f>
        <v>10</v>
      </c>
      <c r="G3275" s="20">
        <f>IF(gesamt!C3275="",0,gesamt!J3275)</f>
        <v>0</v>
      </c>
      <c r="H3275" s="20">
        <f>IF(gesamt!C3275="",0,gesamt!K3275)</f>
        <v>0</v>
      </c>
      <c r="I3275" s="19">
        <f t="shared" si="198"/>
        <v>176</v>
      </c>
      <c r="J3275" s="22">
        <f t="shared" si="195"/>
        <v>3274</v>
      </c>
      <c r="K3275" s="21">
        <f t="shared" ca="1" si="196"/>
        <v>1</v>
      </c>
      <c r="L3275" s="21">
        <f ca="1">IF(K3275=0,"",COUNTIF($K$2:K3275,"&gt;0"))</f>
        <v>3274</v>
      </c>
      <c r="M3275" s="50" t="str">
        <f t="shared" ca="1" si="197"/>
        <v>Eintrag 3274</v>
      </c>
    </row>
    <row r="3276" spans="1:13" s="18" customFormat="1" ht="14.25" x14ac:dyDescent="0.2">
      <c r="A3276" s="18" t="str">
        <f>IF(gesamt!C3276="",CONCATENATE("Eintrag ",J3276),gesamt!A3276)</f>
        <v>Eintrag 3275</v>
      </c>
      <c r="B3276" s="18">
        <v>100</v>
      </c>
      <c r="C3276" s="19">
        <f>IF(gesamt!C3276="",100,gesamt!D3276)</f>
        <v>100</v>
      </c>
      <c r="D3276" s="20">
        <f>IF(gesamt!C3276="",10,gesamt!G3276)</f>
        <v>10</v>
      </c>
      <c r="E3276" s="20">
        <f>IF(gesamt!C3276="",10,gesamt!H3276)</f>
        <v>10</v>
      </c>
      <c r="F3276" s="20">
        <f>IF(gesamt!C3276="",10,gesamt!I3276)</f>
        <v>10</v>
      </c>
      <c r="G3276" s="20">
        <f>IF(gesamt!C3276="",0,gesamt!J3276)</f>
        <v>0</v>
      </c>
      <c r="H3276" s="20">
        <f>IF(gesamt!C3276="",0,gesamt!K3276)</f>
        <v>0</v>
      </c>
      <c r="I3276" s="19">
        <f t="shared" si="198"/>
        <v>176</v>
      </c>
      <c r="J3276" s="22">
        <f t="shared" si="195"/>
        <v>3275</v>
      </c>
      <c r="K3276" s="21">
        <f t="shared" ca="1" si="196"/>
        <v>1</v>
      </c>
      <c r="L3276" s="21">
        <f ca="1">IF(K3276=0,"",COUNTIF($K$2:K3276,"&gt;0"))</f>
        <v>3275</v>
      </c>
      <c r="M3276" s="50" t="str">
        <f t="shared" ca="1" si="197"/>
        <v>Eintrag 3275</v>
      </c>
    </row>
    <row r="3277" spans="1:13" s="18" customFormat="1" ht="14.25" x14ac:dyDescent="0.2">
      <c r="A3277" s="18" t="str">
        <f>IF(gesamt!C3277="",CONCATENATE("Eintrag ",J3277),gesamt!A3277)</f>
        <v>Eintrag 3276</v>
      </c>
      <c r="B3277" s="18">
        <v>100</v>
      </c>
      <c r="C3277" s="19">
        <f>IF(gesamt!C3277="",100,gesamt!D3277)</f>
        <v>100</v>
      </c>
      <c r="D3277" s="20">
        <f>IF(gesamt!C3277="",10,gesamt!G3277)</f>
        <v>10</v>
      </c>
      <c r="E3277" s="20">
        <f>IF(gesamt!C3277="",10,gesamt!H3277)</f>
        <v>10</v>
      </c>
      <c r="F3277" s="20">
        <f>IF(gesamt!C3277="",10,gesamt!I3277)</f>
        <v>10</v>
      </c>
      <c r="G3277" s="20">
        <f>IF(gesamt!C3277="",0,gesamt!J3277)</f>
        <v>0</v>
      </c>
      <c r="H3277" s="20">
        <f>IF(gesamt!C3277="",0,gesamt!K3277)</f>
        <v>0</v>
      </c>
      <c r="I3277" s="19">
        <f t="shared" si="198"/>
        <v>176</v>
      </c>
      <c r="J3277" s="22">
        <f t="shared" si="195"/>
        <v>3276</v>
      </c>
      <c r="K3277" s="21">
        <f t="shared" ca="1" si="196"/>
        <v>1</v>
      </c>
      <c r="L3277" s="21">
        <f ca="1">IF(K3277=0,"",COUNTIF($K$2:K3277,"&gt;0"))</f>
        <v>3276</v>
      </c>
      <c r="M3277" s="50" t="str">
        <f t="shared" ca="1" si="197"/>
        <v>Eintrag 3276</v>
      </c>
    </row>
    <row r="3278" spans="1:13" s="18" customFormat="1" ht="14.25" x14ac:dyDescent="0.2">
      <c r="A3278" s="18" t="str">
        <f>IF(gesamt!C3278="",CONCATENATE("Eintrag ",J3278),gesamt!A3278)</f>
        <v>Eintrag 3277</v>
      </c>
      <c r="B3278" s="18">
        <v>100</v>
      </c>
      <c r="C3278" s="19">
        <f>IF(gesamt!C3278="",100,gesamt!D3278)</f>
        <v>100</v>
      </c>
      <c r="D3278" s="20">
        <f>IF(gesamt!C3278="",10,gesamt!G3278)</f>
        <v>10</v>
      </c>
      <c r="E3278" s="20">
        <f>IF(gesamt!C3278="",10,gesamt!H3278)</f>
        <v>10</v>
      </c>
      <c r="F3278" s="20">
        <f>IF(gesamt!C3278="",10,gesamt!I3278)</f>
        <v>10</v>
      </c>
      <c r="G3278" s="20">
        <f>IF(gesamt!C3278="",0,gesamt!J3278)</f>
        <v>0</v>
      </c>
      <c r="H3278" s="20">
        <f>IF(gesamt!C3278="",0,gesamt!K3278)</f>
        <v>0</v>
      </c>
      <c r="I3278" s="19">
        <f t="shared" si="198"/>
        <v>176</v>
      </c>
      <c r="J3278" s="22">
        <f t="shared" si="195"/>
        <v>3277</v>
      </c>
      <c r="K3278" s="21">
        <f t="shared" ca="1" si="196"/>
        <v>1</v>
      </c>
      <c r="L3278" s="21">
        <f ca="1">IF(K3278=0,"",COUNTIF($K$2:K3278,"&gt;0"))</f>
        <v>3277</v>
      </c>
      <c r="M3278" s="50" t="str">
        <f t="shared" ca="1" si="197"/>
        <v>Eintrag 3277</v>
      </c>
    </row>
    <row r="3279" spans="1:13" s="18" customFormat="1" ht="14.25" x14ac:dyDescent="0.2">
      <c r="A3279" s="18" t="str">
        <f>IF(gesamt!C3279="",CONCATENATE("Eintrag ",J3279),gesamt!A3279)</f>
        <v>Eintrag 3278</v>
      </c>
      <c r="B3279" s="18">
        <v>100</v>
      </c>
      <c r="C3279" s="19">
        <f>IF(gesamt!C3279="",100,gesamt!D3279)</f>
        <v>100</v>
      </c>
      <c r="D3279" s="20">
        <f>IF(gesamt!C3279="",10,gesamt!G3279)</f>
        <v>10</v>
      </c>
      <c r="E3279" s="20">
        <f>IF(gesamt!C3279="",10,gesamt!H3279)</f>
        <v>10</v>
      </c>
      <c r="F3279" s="20">
        <f>IF(gesamt!C3279="",10,gesamt!I3279)</f>
        <v>10</v>
      </c>
      <c r="G3279" s="20">
        <f>IF(gesamt!C3279="",0,gesamt!J3279)</f>
        <v>0</v>
      </c>
      <c r="H3279" s="20">
        <f>IF(gesamt!C3279="",0,gesamt!K3279)</f>
        <v>0</v>
      </c>
      <c r="I3279" s="19">
        <f t="shared" si="198"/>
        <v>176</v>
      </c>
      <c r="J3279" s="22">
        <f t="shared" si="195"/>
        <v>3278</v>
      </c>
      <c r="K3279" s="21">
        <f t="shared" ca="1" si="196"/>
        <v>1</v>
      </c>
      <c r="L3279" s="21">
        <f ca="1">IF(K3279=0,"",COUNTIF($K$2:K3279,"&gt;0"))</f>
        <v>3278</v>
      </c>
      <c r="M3279" s="50" t="str">
        <f t="shared" ca="1" si="197"/>
        <v>Eintrag 3278</v>
      </c>
    </row>
    <row r="3280" spans="1:13" s="18" customFormat="1" ht="14.25" x14ac:dyDescent="0.2">
      <c r="A3280" s="18" t="str">
        <f>IF(gesamt!C3280="",CONCATENATE("Eintrag ",J3280),gesamt!A3280)</f>
        <v>Eintrag 3279</v>
      </c>
      <c r="B3280" s="18">
        <v>100</v>
      </c>
      <c r="C3280" s="19">
        <f>IF(gesamt!C3280="",100,gesamt!D3280)</f>
        <v>100</v>
      </c>
      <c r="D3280" s="20">
        <f>IF(gesamt!C3280="",10,gesamt!G3280)</f>
        <v>10</v>
      </c>
      <c r="E3280" s="20">
        <f>IF(gesamt!C3280="",10,gesamt!H3280)</f>
        <v>10</v>
      </c>
      <c r="F3280" s="20">
        <f>IF(gesamt!C3280="",10,gesamt!I3280)</f>
        <v>10</v>
      </c>
      <c r="G3280" s="20">
        <f>IF(gesamt!C3280="",0,gesamt!J3280)</f>
        <v>0</v>
      </c>
      <c r="H3280" s="20">
        <f>IF(gesamt!C3280="",0,gesamt!K3280)</f>
        <v>0</v>
      </c>
      <c r="I3280" s="19">
        <f t="shared" si="198"/>
        <v>176</v>
      </c>
      <c r="J3280" s="22">
        <f t="shared" si="195"/>
        <v>3279</v>
      </c>
      <c r="K3280" s="21">
        <f t="shared" ca="1" si="196"/>
        <v>1</v>
      </c>
      <c r="L3280" s="21">
        <f ca="1">IF(K3280=0,"",COUNTIF($K$2:K3280,"&gt;0"))</f>
        <v>3279</v>
      </c>
      <c r="M3280" s="50" t="str">
        <f t="shared" ca="1" si="197"/>
        <v>Eintrag 3279</v>
      </c>
    </row>
    <row r="3281" spans="1:13" s="18" customFormat="1" ht="14.25" x14ac:dyDescent="0.2">
      <c r="A3281" s="18" t="str">
        <f>IF(gesamt!C3281="",CONCATENATE("Eintrag ",J3281),gesamt!A3281)</f>
        <v>Eintrag 3280</v>
      </c>
      <c r="B3281" s="18">
        <v>100</v>
      </c>
      <c r="C3281" s="19">
        <f>IF(gesamt!C3281="",100,gesamt!D3281)</f>
        <v>100</v>
      </c>
      <c r="D3281" s="20">
        <f>IF(gesamt!C3281="",10,gesamt!G3281)</f>
        <v>10</v>
      </c>
      <c r="E3281" s="20">
        <f>IF(gesamt!C3281="",10,gesamt!H3281)</f>
        <v>10</v>
      </c>
      <c r="F3281" s="20">
        <f>IF(gesamt!C3281="",10,gesamt!I3281)</f>
        <v>10</v>
      </c>
      <c r="G3281" s="20">
        <f>IF(gesamt!C3281="",0,gesamt!J3281)</f>
        <v>0</v>
      </c>
      <c r="H3281" s="20">
        <f>IF(gesamt!C3281="",0,gesamt!K3281)</f>
        <v>0</v>
      </c>
      <c r="I3281" s="19">
        <f t="shared" si="198"/>
        <v>176</v>
      </c>
      <c r="J3281" s="22">
        <f t="shared" si="195"/>
        <v>3280</v>
      </c>
      <c r="K3281" s="21">
        <f t="shared" ca="1" si="196"/>
        <v>1</v>
      </c>
      <c r="L3281" s="21">
        <f ca="1">IF(K3281=0,"",COUNTIF($K$2:K3281,"&gt;0"))</f>
        <v>3280</v>
      </c>
      <c r="M3281" s="50" t="str">
        <f t="shared" ca="1" si="197"/>
        <v>Eintrag 3280</v>
      </c>
    </row>
    <row r="3282" spans="1:13" s="18" customFormat="1" ht="14.25" x14ac:dyDescent="0.2">
      <c r="A3282" s="18" t="str">
        <f>IF(gesamt!C3282="",CONCATENATE("Eintrag ",J3282),gesamt!A3282)</f>
        <v>Eintrag 3281</v>
      </c>
      <c r="B3282" s="18">
        <v>100</v>
      </c>
      <c r="C3282" s="19">
        <f>IF(gesamt!C3282="",100,gesamt!D3282)</f>
        <v>100</v>
      </c>
      <c r="D3282" s="20">
        <f>IF(gesamt!C3282="",10,gesamt!G3282)</f>
        <v>10</v>
      </c>
      <c r="E3282" s="20">
        <f>IF(gesamt!C3282="",10,gesamt!H3282)</f>
        <v>10</v>
      </c>
      <c r="F3282" s="20">
        <f>IF(gesamt!C3282="",10,gesamt!I3282)</f>
        <v>10</v>
      </c>
      <c r="G3282" s="20">
        <f>IF(gesamt!C3282="",0,gesamt!J3282)</f>
        <v>0</v>
      </c>
      <c r="H3282" s="20">
        <f>IF(gesamt!C3282="",0,gesamt!K3282)</f>
        <v>0</v>
      </c>
      <c r="I3282" s="19">
        <f t="shared" si="198"/>
        <v>176</v>
      </c>
      <c r="J3282" s="22">
        <f t="shared" si="195"/>
        <v>3281</v>
      </c>
      <c r="K3282" s="21">
        <f t="shared" ca="1" si="196"/>
        <v>1</v>
      </c>
      <c r="L3282" s="21">
        <f ca="1">IF(K3282=0,"",COUNTIF($K$2:K3282,"&gt;0"))</f>
        <v>3281</v>
      </c>
      <c r="M3282" s="50" t="str">
        <f t="shared" ca="1" si="197"/>
        <v>Eintrag 3281</v>
      </c>
    </row>
    <row r="3283" spans="1:13" s="18" customFormat="1" ht="14.25" x14ac:dyDescent="0.2">
      <c r="A3283" s="18" t="str">
        <f>IF(gesamt!C3283="",CONCATENATE("Eintrag ",J3283),gesamt!A3283)</f>
        <v>Eintrag 3282</v>
      </c>
      <c r="B3283" s="18">
        <v>100</v>
      </c>
      <c r="C3283" s="19">
        <f>IF(gesamt!C3283="",100,gesamt!D3283)</f>
        <v>100</v>
      </c>
      <c r="D3283" s="20">
        <f>IF(gesamt!C3283="",10,gesamt!G3283)</f>
        <v>10</v>
      </c>
      <c r="E3283" s="20">
        <f>IF(gesamt!C3283="",10,gesamt!H3283)</f>
        <v>10</v>
      </c>
      <c r="F3283" s="20">
        <f>IF(gesamt!C3283="",10,gesamt!I3283)</f>
        <v>10</v>
      </c>
      <c r="G3283" s="20">
        <f>IF(gesamt!C3283="",0,gesamt!J3283)</f>
        <v>0</v>
      </c>
      <c r="H3283" s="20">
        <f>IF(gesamt!C3283="",0,gesamt!K3283)</f>
        <v>0</v>
      </c>
      <c r="I3283" s="19">
        <f t="shared" si="198"/>
        <v>176</v>
      </c>
      <c r="J3283" s="22">
        <f t="shared" si="195"/>
        <v>3282</v>
      </c>
      <c r="K3283" s="21">
        <f t="shared" ca="1" si="196"/>
        <v>1</v>
      </c>
      <c r="L3283" s="21">
        <f ca="1">IF(K3283=0,"",COUNTIF($K$2:K3283,"&gt;0"))</f>
        <v>3282</v>
      </c>
      <c r="M3283" s="50" t="str">
        <f t="shared" ca="1" si="197"/>
        <v>Eintrag 3282</v>
      </c>
    </row>
    <row r="3284" spans="1:13" s="18" customFormat="1" ht="14.25" x14ac:dyDescent="0.2">
      <c r="A3284" s="18" t="str">
        <f>IF(gesamt!C3284="",CONCATENATE("Eintrag ",J3284),gesamt!A3284)</f>
        <v>Eintrag 3283</v>
      </c>
      <c r="B3284" s="18">
        <v>100</v>
      </c>
      <c r="C3284" s="19">
        <f>IF(gesamt!C3284="",100,gesamt!D3284)</f>
        <v>100</v>
      </c>
      <c r="D3284" s="20">
        <f>IF(gesamt!C3284="",10,gesamt!G3284)</f>
        <v>10</v>
      </c>
      <c r="E3284" s="20">
        <f>IF(gesamt!C3284="",10,gesamt!H3284)</f>
        <v>10</v>
      </c>
      <c r="F3284" s="20">
        <f>IF(gesamt!C3284="",10,gesamt!I3284)</f>
        <v>10</v>
      </c>
      <c r="G3284" s="20">
        <f>IF(gesamt!C3284="",0,gesamt!J3284)</f>
        <v>0</v>
      </c>
      <c r="H3284" s="20">
        <f>IF(gesamt!C3284="",0,gesamt!K3284)</f>
        <v>0</v>
      </c>
      <c r="I3284" s="19">
        <f t="shared" si="198"/>
        <v>176</v>
      </c>
      <c r="J3284" s="22">
        <f t="shared" si="195"/>
        <v>3283</v>
      </c>
      <c r="K3284" s="21">
        <f t="shared" ca="1" si="196"/>
        <v>1</v>
      </c>
      <c r="L3284" s="21">
        <f ca="1">IF(K3284=0,"",COUNTIF($K$2:K3284,"&gt;0"))</f>
        <v>3283</v>
      </c>
      <c r="M3284" s="50" t="str">
        <f t="shared" ca="1" si="197"/>
        <v>Eintrag 3283</v>
      </c>
    </row>
    <row r="3285" spans="1:13" s="18" customFormat="1" ht="14.25" x14ac:dyDescent="0.2">
      <c r="A3285" s="18" t="str">
        <f>IF(gesamt!C3285="",CONCATENATE("Eintrag ",J3285),gesamt!A3285)</f>
        <v>Eintrag 3284</v>
      </c>
      <c r="B3285" s="18">
        <v>100</v>
      </c>
      <c r="C3285" s="19">
        <f>IF(gesamt!C3285="",100,gesamt!D3285)</f>
        <v>100</v>
      </c>
      <c r="D3285" s="20">
        <f>IF(gesamt!C3285="",10,gesamt!G3285)</f>
        <v>10</v>
      </c>
      <c r="E3285" s="20">
        <f>IF(gesamt!C3285="",10,gesamt!H3285)</f>
        <v>10</v>
      </c>
      <c r="F3285" s="20">
        <f>IF(gesamt!C3285="",10,gesamt!I3285)</f>
        <v>10</v>
      </c>
      <c r="G3285" s="20">
        <f>IF(gesamt!C3285="",0,gesamt!J3285)</f>
        <v>0</v>
      </c>
      <c r="H3285" s="20">
        <f>IF(gesamt!C3285="",0,gesamt!K3285)</f>
        <v>0</v>
      </c>
      <c r="I3285" s="19">
        <f t="shared" si="198"/>
        <v>176</v>
      </c>
      <c r="J3285" s="22">
        <f t="shared" si="195"/>
        <v>3284</v>
      </c>
      <c r="K3285" s="21">
        <f t="shared" ca="1" si="196"/>
        <v>1</v>
      </c>
      <c r="L3285" s="21">
        <f ca="1">IF(K3285=0,"",COUNTIF($K$2:K3285,"&gt;0"))</f>
        <v>3284</v>
      </c>
      <c r="M3285" s="50" t="str">
        <f t="shared" ca="1" si="197"/>
        <v>Eintrag 3284</v>
      </c>
    </row>
    <row r="3286" spans="1:13" s="18" customFormat="1" ht="14.25" x14ac:dyDescent="0.2">
      <c r="A3286" s="18" t="str">
        <f>IF(gesamt!C3286="",CONCATENATE("Eintrag ",J3286),gesamt!A3286)</f>
        <v>Eintrag 3285</v>
      </c>
      <c r="B3286" s="18">
        <v>100</v>
      </c>
      <c r="C3286" s="19">
        <f>IF(gesamt!C3286="",100,gesamt!D3286)</f>
        <v>100</v>
      </c>
      <c r="D3286" s="20">
        <f>IF(gesamt!C3286="",10,gesamt!G3286)</f>
        <v>10</v>
      </c>
      <c r="E3286" s="20">
        <f>IF(gesamt!C3286="",10,gesamt!H3286)</f>
        <v>10</v>
      </c>
      <c r="F3286" s="20">
        <f>IF(gesamt!C3286="",10,gesamt!I3286)</f>
        <v>10</v>
      </c>
      <c r="G3286" s="20">
        <f>IF(gesamt!C3286="",0,gesamt!J3286)</f>
        <v>0</v>
      </c>
      <c r="H3286" s="20">
        <f>IF(gesamt!C3286="",0,gesamt!K3286)</f>
        <v>0</v>
      </c>
      <c r="I3286" s="19">
        <f t="shared" si="198"/>
        <v>176</v>
      </c>
      <c r="J3286" s="22">
        <f t="shared" si="195"/>
        <v>3285</v>
      </c>
      <c r="K3286" s="21">
        <f t="shared" ca="1" si="196"/>
        <v>1</v>
      </c>
      <c r="L3286" s="21">
        <f ca="1">IF(K3286=0,"",COUNTIF($K$2:K3286,"&gt;0"))</f>
        <v>3285</v>
      </c>
      <c r="M3286" s="50" t="str">
        <f t="shared" ca="1" si="197"/>
        <v>Eintrag 3285</v>
      </c>
    </row>
    <row r="3287" spans="1:13" s="18" customFormat="1" ht="14.25" x14ac:dyDescent="0.2">
      <c r="A3287" s="18" t="str">
        <f>IF(gesamt!C3287="",CONCATENATE("Eintrag ",J3287),gesamt!A3287)</f>
        <v>Eintrag 3286</v>
      </c>
      <c r="B3287" s="18">
        <v>100</v>
      </c>
      <c r="C3287" s="19">
        <f>IF(gesamt!C3287="",100,gesamt!D3287)</f>
        <v>100</v>
      </c>
      <c r="D3287" s="20">
        <f>IF(gesamt!C3287="",10,gesamt!G3287)</f>
        <v>10</v>
      </c>
      <c r="E3287" s="20">
        <f>IF(gesamt!C3287="",10,gesamt!H3287)</f>
        <v>10</v>
      </c>
      <c r="F3287" s="20">
        <f>IF(gesamt!C3287="",10,gesamt!I3287)</f>
        <v>10</v>
      </c>
      <c r="G3287" s="20">
        <f>IF(gesamt!C3287="",0,gesamt!J3287)</f>
        <v>0</v>
      </c>
      <c r="H3287" s="20">
        <f>IF(gesamt!C3287="",0,gesamt!K3287)</f>
        <v>0</v>
      </c>
      <c r="I3287" s="19">
        <f t="shared" si="198"/>
        <v>176</v>
      </c>
      <c r="J3287" s="22">
        <f t="shared" si="195"/>
        <v>3286</v>
      </c>
      <c r="K3287" s="21">
        <f t="shared" ca="1" si="196"/>
        <v>1</v>
      </c>
      <c r="L3287" s="21">
        <f ca="1">IF(K3287=0,"",COUNTIF($K$2:K3287,"&gt;0"))</f>
        <v>3286</v>
      </c>
      <c r="M3287" s="50" t="str">
        <f t="shared" ca="1" si="197"/>
        <v>Eintrag 3286</v>
      </c>
    </row>
    <row r="3288" spans="1:13" s="18" customFormat="1" ht="14.25" x14ac:dyDescent="0.2">
      <c r="A3288" s="18" t="str">
        <f>IF(gesamt!C3288="",CONCATENATE("Eintrag ",J3288),gesamt!A3288)</f>
        <v>Eintrag 3287</v>
      </c>
      <c r="B3288" s="18">
        <v>100</v>
      </c>
      <c r="C3288" s="19">
        <f>IF(gesamt!C3288="",100,gesamt!D3288)</f>
        <v>100</v>
      </c>
      <c r="D3288" s="20">
        <f>IF(gesamt!C3288="",10,gesamt!G3288)</f>
        <v>10</v>
      </c>
      <c r="E3288" s="20">
        <f>IF(gesamt!C3288="",10,gesamt!H3288)</f>
        <v>10</v>
      </c>
      <c r="F3288" s="20">
        <f>IF(gesamt!C3288="",10,gesamt!I3288)</f>
        <v>10</v>
      </c>
      <c r="G3288" s="20">
        <f>IF(gesamt!C3288="",0,gesamt!J3288)</f>
        <v>0</v>
      </c>
      <c r="H3288" s="20">
        <f>IF(gesamt!C3288="",0,gesamt!K3288)</f>
        <v>0</v>
      </c>
      <c r="I3288" s="19">
        <f t="shared" si="198"/>
        <v>176</v>
      </c>
      <c r="J3288" s="22">
        <f t="shared" si="195"/>
        <v>3287</v>
      </c>
      <c r="K3288" s="21">
        <f t="shared" ca="1" si="196"/>
        <v>1</v>
      </c>
      <c r="L3288" s="21">
        <f ca="1">IF(K3288=0,"",COUNTIF($K$2:K3288,"&gt;0"))</f>
        <v>3287</v>
      </c>
      <c r="M3288" s="50" t="str">
        <f t="shared" ca="1" si="197"/>
        <v>Eintrag 3287</v>
      </c>
    </row>
    <row r="3289" spans="1:13" s="18" customFormat="1" ht="14.25" x14ac:dyDescent="0.2">
      <c r="A3289" s="18" t="str">
        <f>IF(gesamt!C3289="",CONCATENATE("Eintrag ",J3289),gesamt!A3289)</f>
        <v>Eintrag 3288</v>
      </c>
      <c r="B3289" s="18">
        <v>100</v>
      </c>
      <c r="C3289" s="19">
        <f>IF(gesamt!C3289="",100,gesamt!D3289)</f>
        <v>100</v>
      </c>
      <c r="D3289" s="20">
        <f>IF(gesamt!C3289="",10,gesamt!G3289)</f>
        <v>10</v>
      </c>
      <c r="E3289" s="20">
        <f>IF(gesamt!C3289="",10,gesamt!H3289)</f>
        <v>10</v>
      </c>
      <c r="F3289" s="20">
        <f>IF(gesamt!C3289="",10,gesamt!I3289)</f>
        <v>10</v>
      </c>
      <c r="G3289" s="20">
        <f>IF(gesamt!C3289="",0,gesamt!J3289)</f>
        <v>0</v>
      </c>
      <c r="H3289" s="20">
        <f>IF(gesamt!C3289="",0,gesamt!K3289)</f>
        <v>0</v>
      </c>
      <c r="I3289" s="19">
        <f t="shared" si="198"/>
        <v>176</v>
      </c>
      <c r="J3289" s="22">
        <f t="shared" si="195"/>
        <v>3288</v>
      </c>
      <c r="K3289" s="21">
        <f t="shared" ca="1" si="196"/>
        <v>1</v>
      </c>
      <c r="L3289" s="21">
        <f ca="1">IF(K3289=0,"",COUNTIF($K$2:K3289,"&gt;0"))</f>
        <v>3288</v>
      </c>
      <c r="M3289" s="50" t="str">
        <f t="shared" ca="1" si="197"/>
        <v>Eintrag 3288</v>
      </c>
    </row>
    <row r="3290" spans="1:13" s="18" customFormat="1" ht="14.25" x14ac:dyDescent="0.2">
      <c r="A3290" s="18" t="str">
        <f>IF(gesamt!C3290="",CONCATENATE("Eintrag ",J3290),gesamt!A3290)</f>
        <v>Eintrag 3289</v>
      </c>
      <c r="B3290" s="18">
        <v>100</v>
      </c>
      <c r="C3290" s="19">
        <f>IF(gesamt!C3290="",100,gesamt!D3290)</f>
        <v>100</v>
      </c>
      <c r="D3290" s="20">
        <f>IF(gesamt!C3290="",10,gesamt!G3290)</f>
        <v>10</v>
      </c>
      <c r="E3290" s="20">
        <f>IF(gesamt!C3290="",10,gesamt!H3290)</f>
        <v>10</v>
      </c>
      <c r="F3290" s="20">
        <f>IF(gesamt!C3290="",10,gesamt!I3290)</f>
        <v>10</v>
      </c>
      <c r="G3290" s="20">
        <f>IF(gesamt!C3290="",0,gesamt!J3290)</f>
        <v>0</v>
      </c>
      <c r="H3290" s="20">
        <f>IF(gesamt!C3290="",0,gesamt!K3290)</f>
        <v>0</v>
      </c>
      <c r="I3290" s="19">
        <f t="shared" si="198"/>
        <v>176</v>
      </c>
      <c r="J3290" s="22">
        <f t="shared" si="195"/>
        <v>3289</v>
      </c>
      <c r="K3290" s="21">
        <f t="shared" ca="1" si="196"/>
        <v>1</v>
      </c>
      <c r="L3290" s="21">
        <f ca="1">IF(K3290=0,"",COUNTIF($K$2:K3290,"&gt;0"))</f>
        <v>3289</v>
      </c>
      <c r="M3290" s="50" t="str">
        <f t="shared" ca="1" si="197"/>
        <v>Eintrag 3289</v>
      </c>
    </row>
    <row r="3291" spans="1:13" s="18" customFormat="1" ht="14.25" x14ac:dyDescent="0.2">
      <c r="A3291" s="18" t="str">
        <f>IF(gesamt!C3291="",CONCATENATE("Eintrag ",J3291),gesamt!A3291)</f>
        <v>Eintrag 3290</v>
      </c>
      <c r="B3291" s="18">
        <v>100</v>
      </c>
      <c r="C3291" s="19">
        <f>IF(gesamt!C3291="",100,gesamt!D3291)</f>
        <v>100</v>
      </c>
      <c r="D3291" s="20">
        <f>IF(gesamt!C3291="",10,gesamt!G3291)</f>
        <v>10</v>
      </c>
      <c r="E3291" s="20">
        <f>IF(gesamt!C3291="",10,gesamt!H3291)</f>
        <v>10</v>
      </c>
      <c r="F3291" s="20">
        <f>IF(gesamt!C3291="",10,gesamt!I3291)</f>
        <v>10</v>
      </c>
      <c r="G3291" s="20">
        <f>IF(gesamt!C3291="",0,gesamt!J3291)</f>
        <v>0</v>
      </c>
      <c r="H3291" s="20">
        <f>IF(gesamt!C3291="",0,gesamt!K3291)</f>
        <v>0</v>
      </c>
      <c r="I3291" s="19">
        <f t="shared" si="198"/>
        <v>176</v>
      </c>
      <c r="J3291" s="22">
        <f t="shared" si="195"/>
        <v>3290</v>
      </c>
      <c r="K3291" s="21">
        <f t="shared" ca="1" si="196"/>
        <v>1</v>
      </c>
      <c r="L3291" s="21">
        <f ca="1">IF(K3291=0,"",COUNTIF($K$2:K3291,"&gt;0"))</f>
        <v>3290</v>
      </c>
      <c r="M3291" s="50" t="str">
        <f t="shared" ca="1" si="197"/>
        <v>Eintrag 3290</v>
      </c>
    </row>
    <row r="3292" spans="1:13" s="18" customFormat="1" ht="14.25" x14ac:dyDescent="0.2">
      <c r="A3292" s="18" t="str">
        <f>IF(gesamt!C3292="",CONCATENATE("Eintrag ",J3292),gesamt!A3292)</f>
        <v>Eintrag 3291</v>
      </c>
      <c r="B3292" s="18">
        <v>100</v>
      </c>
      <c r="C3292" s="19">
        <f>IF(gesamt!C3292="",100,gesamt!D3292)</f>
        <v>100</v>
      </c>
      <c r="D3292" s="20">
        <f>IF(gesamt!C3292="",10,gesamt!G3292)</f>
        <v>10</v>
      </c>
      <c r="E3292" s="20">
        <f>IF(gesamt!C3292="",10,gesamt!H3292)</f>
        <v>10</v>
      </c>
      <c r="F3292" s="20">
        <f>IF(gesamt!C3292="",10,gesamt!I3292)</f>
        <v>10</v>
      </c>
      <c r="G3292" s="20">
        <f>IF(gesamt!C3292="",0,gesamt!J3292)</f>
        <v>0</v>
      </c>
      <c r="H3292" s="20">
        <f>IF(gesamt!C3292="",0,gesamt!K3292)</f>
        <v>0</v>
      </c>
      <c r="I3292" s="19">
        <f t="shared" si="198"/>
        <v>176</v>
      </c>
      <c r="J3292" s="22">
        <f t="shared" si="195"/>
        <v>3291</v>
      </c>
      <c r="K3292" s="21">
        <f t="shared" ca="1" si="196"/>
        <v>1</v>
      </c>
      <c r="L3292" s="21">
        <f ca="1">IF(K3292=0,"",COUNTIF($K$2:K3292,"&gt;0"))</f>
        <v>3291</v>
      </c>
      <c r="M3292" s="50" t="str">
        <f t="shared" ca="1" si="197"/>
        <v>Eintrag 3291</v>
      </c>
    </row>
    <row r="3293" spans="1:13" s="18" customFormat="1" ht="14.25" x14ac:dyDescent="0.2">
      <c r="A3293" s="18" t="str">
        <f>IF(gesamt!C3293="",CONCATENATE("Eintrag ",J3293),gesamt!A3293)</f>
        <v>Eintrag 3292</v>
      </c>
      <c r="B3293" s="18">
        <v>100</v>
      </c>
      <c r="C3293" s="19">
        <f>IF(gesamt!C3293="",100,gesamt!D3293)</f>
        <v>100</v>
      </c>
      <c r="D3293" s="20">
        <f>IF(gesamt!C3293="",10,gesamt!G3293)</f>
        <v>10</v>
      </c>
      <c r="E3293" s="20">
        <f>IF(gesamt!C3293="",10,gesamt!H3293)</f>
        <v>10</v>
      </c>
      <c r="F3293" s="20">
        <f>IF(gesamt!C3293="",10,gesamt!I3293)</f>
        <v>10</v>
      </c>
      <c r="G3293" s="20">
        <f>IF(gesamt!C3293="",0,gesamt!J3293)</f>
        <v>0</v>
      </c>
      <c r="H3293" s="20">
        <f>IF(gesamt!C3293="",0,gesamt!K3293)</f>
        <v>0</v>
      </c>
      <c r="I3293" s="19">
        <f t="shared" si="198"/>
        <v>176</v>
      </c>
      <c r="J3293" s="22">
        <f t="shared" si="195"/>
        <v>3292</v>
      </c>
      <c r="K3293" s="21">
        <f t="shared" ca="1" si="196"/>
        <v>1</v>
      </c>
      <c r="L3293" s="21">
        <f ca="1">IF(K3293=0,"",COUNTIF($K$2:K3293,"&gt;0"))</f>
        <v>3292</v>
      </c>
      <c r="M3293" s="50" t="str">
        <f t="shared" ca="1" si="197"/>
        <v>Eintrag 3292</v>
      </c>
    </row>
    <row r="3294" spans="1:13" s="18" customFormat="1" ht="14.25" x14ac:dyDescent="0.2">
      <c r="A3294" s="18" t="str">
        <f>IF(gesamt!C3294="",CONCATENATE("Eintrag ",J3294),gesamt!A3294)</f>
        <v>Eintrag 3293</v>
      </c>
      <c r="B3294" s="18">
        <v>100</v>
      </c>
      <c r="C3294" s="19">
        <f>IF(gesamt!C3294="",100,gesamt!D3294)</f>
        <v>100</v>
      </c>
      <c r="D3294" s="20">
        <f>IF(gesamt!C3294="",10,gesamt!G3294)</f>
        <v>10</v>
      </c>
      <c r="E3294" s="20">
        <f>IF(gesamt!C3294="",10,gesamt!H3294)</f>
        <v>10</v>
      </c>
      <c r="F3294" s="20">
        <f>IF(gesamt!C3294="",10,gesamt!I3294)</f>
        <v>10</v>
      </c>
      <c r="G3294" s="20">
        <f>IF(gesamt!C3294="",0,gesamt!J3294)</f>
        <v>0</v>
      </c>
      <c r="H3294" s="20">
        <f>IF(gesamt!C3294="",0,gesamt!K3294)</f>
        <v>0</v>
      </c>
      <c r="I3294" s="19">
        <f t="shared" si="198"/>
        <v>176</v>
      </c>
      <c r="J3294" s="22">
        <f t="shared" si="195"/>
        <v>3293</v>
      </c>
      <c r="K3294" s="21">
        <f t="shared" ca="1" si="196"/>
        <v>1</v>
      </c>
      <c r="L3294" s="21">
        <f ca="1">IF(K3294=0,"",COUNTIF($K$2:K3294,"&gt;0"))</f>
        <v>3293</v>
      </c>
      <c r="M3294" s="50" t="str">
        <f t="shared" ca="1" si="197"/>
        <v>Eintrag 3293</v>
      </c>
    </row>
    <row r="3295" spans="1:13" s="18" customFormat="1" ht="14.25" x14ac:dyDescent="0.2">
      <c r="A3295" s="18" t="str">
        <f>IF(gesamt!C3295="",CONCATENATE("Eintrag ",J3295),gesamt!A3295)</f>
        <v>Eintrag 3294</v>
      </c>
      <c r="B3295" s="18">
        <v>100</v>
      </c>
      <c r="C3295" s="19">
        <f>IF(gesamt!C3295="",100,gesamt!D3295)</f>
        <v>100</v>
      </c>
      <c r="D3295" s="20">
        <f>IF(gesamt!C3295="",10,gesamt!G3295)</f>
        <v>10</v>
      </c>
      <c r="E3295" s="20">
        <f>IF(gesamt!C3295="",10,gesamt!H3295)</f>
        <v>10</v>
      </c>
      <c r="F3295" s="20">
        <f>IF(gesamt!C3295="",10,gesamt!I3295)</f>
        <v>10</v>
      </c>
      <c r="G3295" s="20">
        <f>IF(gesamt!C3295="",0,gesamt!J3295)</f>
        <v>0</v>
      </c>
      <c r="H3295" s="20">
        <f>IF(gesamt!C3295="",0,gesamt!K3295)</f>
        <v>0</v>
      </c>
      <c r="I3295" s="19">
        <f t="shared" si="198"/>
        <v>176</v>
      </c>
      <c r="J3295" s="22">
        <f t="shared" si="195"/>
        <v>3294</v>
      </c>
      <c r="K3295" s="21">
        <f t="shared" ca="1" si="196"/>
        <v>1</v>
      </c>
      <c r="L3295" s="21">
        <f ca="1">IF(K3295=0,"",COUNTIF($K$2:K3295,"&gt;0"))</f>
        <v>3294</v>
      </c>
      <c r="M3295" s="50" t="str">
        <f t="shared" ca="1" si="197"/>
        <v>Eintrag 3294</v>
      </c>
    </row>
    <row r="3296" spans="1:13" s="18" customFormat="1" ht="14.25" x14ac:dyDescent="0.2">
      <c r="A3296" s="18" t="str">
        <f>IF(gesamt!C3296="",CONCATENATE("Eintrag ",J3296),gesamt!A3296)</f>
        <v>Eintrag 3295</v>
      </c>
      <c r="B3296" s="18">
        <v>100</v>
      </c>
      <c r="C3296" s="19">
        <f>IF(gesamt!C3296="",100,gesamt!D3296)</f>
        <v>100</v>
      </c>
      <c r="D3296" s="20">
        <f>IF(gesamt!C3296="",10,gesamt!G3296)</f>
        <v>10</v>
      </c>
      <c r="E3296" s="20">
        <f>IF(gesamt!C3296="",10,gesamt!H3296)</f>
        <v>10</v>
      </c>
      <c r="F3296" s="20">
        <f>IF(gesamt!C3296="",10,gesamt!I3296)</f>
        <v>10</v>
      </c>
      <c r="G3296" s="20">
        <f>IF(gesamt!C3296="",0,gesamt!J3296)</f>
        <v>0</v>
      </c>
      <c r="H3296" s="20">
        <f>IF(gesamt!C3296="",0,gesamt!K3296)</f>
        <v>0</v>
      </c>
      <c r="I3296" s="19">
        <f t="shared" si="198"/>
        <v>176</v>
      </c>
      <c r="J3296" s="22">
        <f t="shared" si="195"/>
        <v>3295</v>
      </c>
      <c r="K3296" s="21">
        <f t="shared" ca="1" si="196"/>
        <v>1</v>
      </c>
      <c r="L3296" s="21">
        <f ca="1">IF(K3296=0,"",COUNTIF($K$2:K3296,"&gt;0"))</f>
        <v>3295</v>
      </c>
      <c r="M3296" s="50" t="str">
        <f t="shared" ca="1" si="197"/>
        <v>Eintrag 3295</v>
      </c>
    </row>
    <row r="3297" spans="1:13" s="18" customFormat="1" ht="14.25" x14ac:dyDescent="0.2">
      <c r="A3297" s="18" t="str">
        <f>IF(gesamt!C3297="",CONCATENATE("Eintrag ",J3297),gesamt!A3297)</f>
        <v>Eintrag 3296</v>
      </c>
      <c r="B3297" s="18">
        <v>100</v>
      </c>
      <c r="C3297" s="19">
        <f>IF(gesamt!C3297="",100,gesamt!D3297)</f>
        <v>100</v>
      </c>
      <c r="D3297" s="20">
        <f>IF(gesamt!C3297="",10,gesamt!G3297)</f>
        <v>10</v>
      </c>
      <c r="E3297" s="20">
        <f>IF(gesamt!C3297="",10,gesamt!H3297)</f>
        <v>10</v>
      </c>
      <c r="F3297" s="20">
        <f>IF(gesamt!C3297="",10,gesamt!I3297)</f>
        <v>10</v>
      </c>
      <c r="G3297" s="20">
        <f>IF(gesamt!C3297="",0,gesamt!J3297)</f>
        <v>0</v>
      </c>
      <c r="H3297" s="20">
        <f>IF(gesamt!C3297="",0,gesamt!K3297)</f>
        <v>0</v>
      </c>
      <c r="I3297" s="19">
        <f t="shared" si="198"/>
        <v>176</v>
      </c>
      <c r="J3297" s="22">
        <f t="shared" si="195"/>
        <v>3296</v>
      </c>
      <c r="K3297" s="21">
        <f t="shared" ca="1" si="196"/>
        <v>1</v>
      </c>
      <c r="L3297" s="21">
        <f ca="1">IF(K3297=0,"",COUNTIF($K$2:K3297,"&gt;0"))</f>
        <v>3296</v>
      </c>
      <c r="M3297" s="50" t="str">
        <f t="shared" ca="1" si="197"/>
        <v>Eintrag 3296</v>
      </c>
    </row>
    <row r="3298" spans="1:13" s="18" customFormat="1" ht="14.25" x14ac:dyDescent="0.2">
      <c r="A3298" s="18" t="str">
        <f>IF(gesamt!C3298="",CONCATENATE("Eintrag ",J3298),gesamt!A3298)</f>
        <v>Eintrag 3297</v>
      </c>
      <c r="B3298" s="18">
        <v>100</v>
      </c>
      <c r="C3298" s="19">
        <f>IF(gesamt!C3298="",100,gesamt!D3298)</f>
        <v>100</v>
      </c>
      <c r="D3298" s="20">
        <f>IF(gesamt!C3298="",10,gesamt!G3298)</f>
        <v>10</v>
      </c>
      <c r="E3298" s="20">
        <f>IF(gesamt!C3298="",10,gesamt!H3298)</f>
        <v>10</v>
      </c>
      <c r="F3298" s="20">
        <f>IF(gesamt!C3298="",10,gesamt!I3298)</f>
        <v>10</v>
      </c>
      <c r="G3298" s="20">
        <f>IF(gesamt!C3298="",0,gesamt!J3298)</f>
        <v>0</v>
      </c>
      <c r="H3298" s="20">
        <f>IF(gesamt!C3298="",0,gesamt!K3298)</f>
        <v>0</v>
      </c>
      <c r="I3298" s="19">
        <f t="shared" si="198"/>
        <v>176</v>
      </c>
      <c r="J3298" s="22">
        <f t="shared" si="195"/>
        <v>3297</v>
      </c>
      <c r="K3298" s="21">
        <f t="shared" ca="1" si="196"/>
        <v>1</v>
      </c>
      <c r="L3298" s="21">
        <f ca="1">IF(K3298=0,"",COUNTIF($K$2:K3298,"&gt;0"))</f>
        <v>3297</v>
      </c>
      <c r="M3298" s="50" t="str">
        <f t="shared" ca="1" si="197"/>
        <v>Eintrag 3297</v>
      </c>
    </row>
    <row r="3299" spans="1:13" s="18" customFormat="1" ht="14.25" x14ac:dyDescent="0.2">
      <c r="A3299" s="18" t="str">
        <f>IF(gesamt!C3299="",CONCATENATE("Eintrag ",J3299),gesamt!A3299)</f>
        <v>Eintrag 3298</v>
      </c>
      <c r="B3299" s="18">
        <v>100</v>
      </c>
      <c r="C3299" s="19">
        <f>IF(gesamt!C3299="",100,gesamt!D3299)</f>
        <v>100</v>
      </c>
      <c r="D3299" s="20">
        <f>IF(gesamt!C3299="",10,gesamt!G3299)</f>
        <v>10</v>
      </c>
      <c r="E3299" s="20">
        <f>IF(gesamt!C3299="",10,gesamt!H3299)</f>
        <v>10</v>
      </c>
      <c r="F3299" s="20">
        <f>IF(gesamt!C3299="",10,gesamt!I3299)</f>
        <v>10</v>
      </c>
      <c r="G3299" s="20">
        <f>IF(gesamt!C3299="",0,gesamt!J3299)</f>
        <v>0</v>
      </c>
      <c r="H3299" s="20">
        <f>IF(gesamt!C3299="",0,gesamt!K3299)</f>
        <v>0</v>
      </c>
      <c r="I3299" s="19">
        <f t="shared" si="198"/>
        <v>176</v>
      </c>
      <c r="J3299" s="22">
        <f t="shared" si="195"/>
        <v>3298</v>
      </c>
      <c r="K3299" s="21">
        <f t="shared" ca="1" si="196"/>
        <v>1</v>
      </c>
      <c r="L3299" s="21">
        <f ca="1">IF(K3299=0,"",COUNTIF($K$2:K3299,"&gt;0"))</f>
        <v>3298</v>
      </c>
      <c r="M3299" s="50" t="str">
        <f t="shared" ca="1" si="197"/>
        <v>Eintrag 3298</v>
      </c>
    </row>
    <row r="3300" spans="1:13" s="18" customFormat="1" ht="14.25" x14ac:dyDescent="0.2">
      <c r="A3300" s="18" t="str">
        <f>IF(gesamt!C3300="",CONCATENATE("Eintrag ",J3300),gesamt!A3300)</f>
        <v>Eintrag 3299</v>
      </c>
      <c r="B3300" s="18">
        <v>100</v>
      </c>
      <c r="C3300" s="19">
        <f>IF(gesamt!C3300="",100,gesamt!D3300)</f>
        <v>100</v>
      </c>
      <c r="D3300" s="20">
        <f>IF(gesamt!C3300="",10,gesamt!G3300)</f>
        <v>10</v>
      </c>
      <c r="E3300" s="20">
        <f>IF(gesamt!C3300="",10,gesamt!H3300)</f>
        <v>10</v>
      </c>
      <c r="F3300" s="20">
        <f>IF(gesamt!C3300="",10,gesamt!I3300)</f>
        <v>10</v>
      </c>
      <c r="G3300" s="20">
        <f>IF(gesamt!C3300="",0,gesamt!J3300)</f>
        <v>0</v>
      </c>
      <c r="H3300" s="20">
        <f>IF(gesamt!C3300="",0,gesamt!K3300)</f>
        <v>0</v>
      </c>
      <c r="I3300" s="19">
        <f t="shared" si="198"/>
        <v>176</v>
      </c>
      <c r="J3300" s="22">
        <f t="shared" si="195"/>
        <v>3299</v>
      </c>
      <c r="K3300" s="21">
        <f t="shared" ca="1" si="196"/>
        <v>1</v>
      </c>
      <c r="L3300" s="21">
        <f ca="1">IF(K3300=0,"",COUNTIF($K$2:K3300,"&gt;0"))</f>
        <v>3299</v>
      </c>
      <c r="M3300" s="50" t="str">
        <f t="shared" ca="1" si="197"/>
        <v>Eintrag 3299</v>
      </c>
    </row>
    <row r="3301" spans="1:13" s="18" customFormat="1" ht="14.25" x14ac:dyDescent="0.2">
      <c r="A3301" s="18" t="str">
        <f>IF(gesamt!C3301="",CONCATENATE("Eintrag ",J3301),gesamt!A3301)</f>
        <v>Eintrag 3300</v>
      </c>
      <c r="B3301" s="18">
        <v>100</v>
      </c>
      <c r="C3301" s="19">
        <f>IF(gesamt!C3301="",100,gesamt!D3301)</f>
        <v>100</v>
      </c>
      <c r="D3301" s="20">
        <f>IF(gesamt!C3301="",10,gesamt!G3301)</f>
        <v>10</v>
      </c>
      <c r="E3301" s="20">
        <f>IF(gesamt!C3301="",10,gesamt!H3301)</f>
        <v>10</v>
      </c>
      <c r="F3301" s="20">
        <f>IF(gesamt!C3301="",10,gesamt!I3301)</f>
        <v>10</v>
      </c>
      <c r="G3301" s="20">
        <f>IF(gesamt!C3301="",0,gesamt!J3301)</f>
        <v>0</v>
      </c>
      <c r="H3301" s="20">
        <f>IF(gesamt!C3301="",0,gesamt!K3301)</f>
        <v>0</v>
      </c>
      <c r="I3301" s="19">
        <f t="shared" si="198"/>
        <v>176</v>
      </c>
      <c r="J3301" s="22">
        <f t="shared" ref="J3301:J3364" si="199">J3300+1</f>
        <v>3300</v>
      </c>
      <c r="K3301" s="21">
        <f t="shared" ca="1" si="196"/>
        <v>1</v>
      </c>
      <c r="L3301" s="21">
        <f ca="1">IF(K3301=0,"",COUNTIF($K$2:K3301,"&gt;0"))</f>
        <v>3300</v>
      </c>
      <c r="M3301" s="50" t="str">
        <f t="shared" ca="1" si="197"/>
        <v>Eintrag 3300</v>
      </c>
    </row>
    <row r="3302" spans="1:13" s="18" customFormat="1" ht="14.25" x14ac:dyDescent="0.2">
      <c r="A3302" s="18" t="str">
        <f>IF(gesamt!C3302="",CONCATENATE("Eintrag ",J3302),gesamt!A3302)</f>
        <v>Eintrag 3301</v>
      </c>
      <c r="B3302" s="18">
        <v>100</v>
      </c>
      <c r="C3302" s="19">
        <f>IF(gesamt!C3302="",100,gesamt!D3302)</f>
        <v>100</v>
      </c>
      <c r="D3302" s="20">
        <f>IF(gesamt!C3302="",10,gesamt!G3302)</f>
        <v>10</v>
      </c>
      <c r="E3302" s="20">
        <f>IF(gesamt!C3302="",10,gesamt!H3302)</f>
        <v>10</v>
      </c>
      <c r="F3302" s="20">
        <f>IF(gesamt!C3302="",10,gesamt!I3302)</f>
        <v>10</v>
      </c>
      <c r="G3302" s="20">
        <f>IF(gesamt!C3302="",0,gesamt!J3302)</f>
        <v>0</v>
      </c>
      <c r="H3302" s="20">
        <f>IF(gesamt!C3302="",0,gesamt!K3302)</f>
        <v>0</v>
      </c>
      <c r="I3302" s="19">
        <f t="shared" si="198"/>
        <v>176</v>
      </c>
      <c r="J3302" s="22">
        <f t="shared" si="199"/>
        <v>3301</v>
      </c>
      <c r="K3302" s="21">
        <f t="shared" ca="1" si="196"/>
        <v>1</v>
      </c>
      <c r="L3302" s="21">
        <f ca="1">IF(K3302=0,"",COUNTIF($K$2:K3302,"&gt;0"))</f>
        <v>3301</v>
      </c>
      <c r="M3302" s="50" t="str">
        <f t="shared" ca="1" si="197"/>
        <v>Eintrag 3301</v>
      </c>
    </row>
    <row r="3303" spans="1:13" s="18" customFormat="1" ht="14.25" x14ac:dyDescent="0.2">
      <c r="A3303" s="18" t="str">
        <f>IF(gesamt!C3303="",CONCATENATE("Eintrag ",J3303),gesamt!A3303)</f>
        <v>Eintrag 3302</v>
      </c>
      <c r="B3303" s="18">
        <v>100</v>
      </c>
      <c r="C3303" s="19">
        <f>IF(gesamt!C3303="",100,gesamt!D3303)</f>
        <v>100</v>
      </c>
      <c r="D3303" s="20">
        <f>IF(gesamt!C3303="",10,gesamt!G3303)</f>
        <v>10</v>
      </c>
      <c r="E3303" s="20">
        <f>IF(gesamt!C3303="",10,gesamt!H3303)</f>
        <v>10</v>
      </c>
      <c r="F3303" s="20">
        <f>IF(gesamt!C3303="",10,gesamt!I3303)</f>
        <v>10</v>
      </c>
      <c r="G3303" s="20">
        <f>IF(gesamt!C3303="",0,gesamt!J3303)</f>
        <v>0</v>
      </c>
      <c r="H3303" s="20">
        <f>IF(gesamt!C3303="",0,gesamt!K3303)</f>
        <v>0</v>
      </c>
      <c r="I3303" s="19">
        <f t="shared" si="198"/>
        <v>176</v>
      </c>
      <c r="J3303" s="22">
        <f t="shared" si="199"/>
        <v>3302</v>
      </c>
      <c r="K3303" s="21">
        <f t="shared" ca="1" si="196"/>
        <v>1</v>
      </c>
      <c r="L3303" s="21">
        <f ca="1">IF(K3303=0,"",COUNTIF($K$2:K3303,"&gt;0"))</f>
        <v>3302</v>
      </c>
      <c r="M3303" s="50" t="str">
        <f t="shared" ca="1" si="197"/>
        <v>Eintrag 3302</v>
      </c>
    </row>
    <row r="3304" spans="1:13" s="18" customFormat="1" ht="14.25" x14ac:dyDescent="0.2">
      <c r="A3304" s="18" t="str">
        <f>IF(gesamt!C3304="",CONCATENATE("Eintrag ",J3304),gesamt!A3304)</f>
        <v>Eintrag 3303</v>
      </c>
      <c r="B3304" s="18">
        <v>100</v>
      </c>
      <c r="C3304" s="19">
        <f>IF(gesamt!C3304="",100,gesamt!D3304)</f>
        <v>100</v>
      </c>
      <c r="D3304" s="20">
        <f>IF(gesamt!C3304="",10,gesamt!G3304)</f>
        <v>10</v>
      </c>
      <c r="E3304" s="20">
        <f>IF(gesamt!C3304="",10,gesamt!H3304)</f>
        <v>10</v>
      </c>
      <c r="F3304" s="20">
        <f>IF(gesamt!C3304="",10,gesamt!I3304)</f>
        <v>10</v>
      </c>
      <c r="G3304" s="20">
        <f>IF(gesamt!C3304="",0,gesamt!J3304)</f>
        <v>0</v>
      </c>
      <c r="H3304" s="20">
        <f>IF(gesamt!C3304="",0,gesamt!K3304)</f>
        <v>0</v>
      </c>
      <c r="I3304" s="19">
        <f t="shared" si="198"/>
        <v>176</v>
      </c>
      <c r="J3304" s="22">
        <f t="shared" si="199"/>
        <v>3303</v>
      </c>
      <c r="K3304" s="21">
        <f t="shared" ca="1" si="196"/>
        <v>1</v>
      </c>
      <c r="L3304" s="21">
        <f ca="1">IF(K3304=0,"",COUNTIF($K$2:K3304,"&gt;0"))</f>
        <v>3303</v>
      </c>
      <c r="M3304" s="50" t="str">
        <f t="shared" ca="1" si="197"/>
        <v>Eintrag 3303</v>
      </c>
    </row>
    <row r="3305" spans="1:13" s="18" customFormat="1" ht="14.25" x14ac:dyDescent="0.2">
      <c r="A3305" s="18" t="str">
        <f>IF(gesamt!C3305="",CONCATENATE("Eintrag ",J3305),gesamt!A3305)</f>
        <v>Eintrag 3304</v>
      </c>
      <c r="B3305" s="18">
        <v>100</v>
      </c>
      <c r="C3305" s="19">
        <f>IF(gesamt!C3305="",100,gesamt!D3305)</f>
        <v>100</v>
      </c>
      <c r="D3305" s="20">
        <f>IF(gesamt!C3305="",10,gesamt!G3305)</f>
        <v>10</v>
      </c>
      <c r="E3305" s="20">
        <f>IF(gesamt!C3305="",10,gesamt!H3305)</f>
        <v>10</v>
      </c>
      <c r="F3305" s="20">
        <f>IF(gesamt!C3305="",10,gesamt!I3305)</f>
        <v>10</v>
      </c>
      <c r="G3305" s="20">
        <f>IF(gesamt!C3305="",0,gesamt!J3305)</f>
        <v>0</v>
      </c>
      <c r="H3305" s="20">
        <f>IF(gesamt!C3305="",0,gesamt!K3305)</f>
        <v>0</v>
      </c>
      <c r="I3305" s="19">
        <f t="shared" si="198"/>
        <v>176</v>
      </c>
      <c r="J3305" s="22">
        <f t="shared" si="199"/>
        <v>3304</v>
      </c>
      <c r="K3305" s="21">
        <f t="shared" ca="1" si="196"/>
        <v>1</v>
      </c>
      <c r="L3305" s="21">
        <f ca="1">IF(K3305=0,"",COUNTIF($K$2:K3305,"&gt;0"))</f>
        <v>3304</v>
      </c>
      <c r="M3305" s="50" t="str">
        <f t="shared" ca="1" si="197"/>
        <v>Eintrag 3304</v>
      </c>
    </row>
    <row r="3306" spans="1:13" s="18" customFormat="1" ht="14.25" x14ac:dyDescent="0.2">
      <c r="A3306" s="18" t="str">
        <f>IF(gesamt!C3306="",CONCATENATE("Eintrag ",J3306),gesamt!A3306)</f>
        <v>Eintrag 3305</v>
      </c>
      <c r="B3306" s="18">
        <v>100</v>
      </c>
      <c r="C3306" s="19">
        <f>IF(gesamt!C3306="",100,gesamt!D3306)</f>
        <v>100</v>
      </c>
      <c r="D3306" s="20">
        <f>IF(gesamt!C3306="",10,gesamt!G3306)</f>
        <v>10</v>
      </c>
      <c r="E3306" s="20">
        <f>IF(gesamt!C3306="",10,gesamt!H3306)</f>
        <v>10</v>
      </c>
      <c r="F3306" s="20">
        <f>IF(gesamt!C3306="",10,gesamt!I3306)</f>
        <v>10</v>
      </c>
      <c r="G3306" s="20">
        <f>IF(gesamt!C3306="",0,gesamt!J3306)</f>
        <v>0</v>
      </c>
      <c r="H3306" s="20">
        <f>IF(gesamt!C3306="",0,gesamt!K3306)</f>
        <v>0</v>
      </c>
      <c r="I3306" s="19">
        <f t="shared" si="198"/>
        <v>176</v>
      </c>
      <c r="J3306" s="22">
        <f t="shared" si="199"/>
        <v>3305</v>
      </c>
      <c r="K3306" s="21">
        <f t="shared" ca="1" si="196"/>
        <v>1</v>
      </c>
      <c r="L3306" s="21">
        <f ca="1">IF(K3306=0,"",COUNTIF($K$2:K3306,"&gt;0"))</f>
        <v>3305</v>
      </c>
      <c r="M3306" s="50" t="str">
        <f t="shared" ca="1" si="197"/>
        <v>Eintrag 3305</v>
      </c>
    </row>
    <row r="3307" spans="1:13" s="18" customFormat="1" ht="14.25" x14ac:dyDescent="0.2">
      <c r="A3307" s="18" t="str">
        <f>IF(gesamt!C3307="",CONCATENATE("Eintrag ",J3307),gesamt!A3307)</f>
        <v>Eintrag 3306</v>
      </c>
      <c r="B3307" s="18">
        <v>100</v>
      </c>
      <c r="C3307" s="19">
        <f>IF(gesamt!C3307="",100,gesamt!D3307)</f>
        <v>100</v>
      </c>
      <c r="D3307" s="20">
        <f>IF(gesamt!C3307="",10,gesamt!G3307)</f>
        <v>10</v>
      </c>
      <c r="E3307" s="20">
        <f>IF(gesamt!C3307="",10,gesamt!H3307)</f>
        <v>10</v>
      </c>
      <c r="F3307" s="20">
        <f>IF(gesamt!C3307="",10,gesamt!I3307)</f>
        <v>10</v>
      </c>
      <c r="G3307" s="20">
        <f>IF(gesamt!C3307="",0,gesamt!J3307)</f>
        <v>0</v>
      </c>
      <c r="H3307" s="20">
        <f>IF(gesamt!C3307="",0,gesamt!K3307)</f>
        <v>0</v>
      </c>
      <c r="I3307" s="19">
        <f t="shared" si="198"/>
        <v>176</v>
      </c>
      <c r="J3307" s="22">
        <f t="shared" si="199"/>
        <v>3306</v>
      </c>
      <c r="K3307" s="21">
        <f t="shared" ca="1" si="196"/>
        <v>1</v>
      </c>
      <c r="L3307" s="21">
        <f ca="1">IF(K3307=0,"",COUNTIF($K$2:K3307,"&gt;0"))</f>
        <v>3306</v>
      </c>
      <c r="M3307" s="50" t="str">
        <f t="shared" ca="1" si="197"/>
        <v>Eintrag 3306</v>
      </c>
    </row>
    <row r="3308" spans="1:13" s="18" customFormat="1" ht="14.25" x14ac:dyDescent="0.2">
      <c r="A3308" s="18" t="str">
        <f>IF(gesamt!C3308="",CONCATENATE("Eintrag ",J3308),gesamt!A3308)</f>
        <v>Eintrag 3307</v>
      </c>
      <c r="B3308" s="18">
        <v>100</v>
      </c>
      <c r="C3308" s="19">
        <f>IF(gesamt!C3308="",100,gesamt!D3308)</f>
        <v>100</v>
      </c>
      <c r="D3308" s="20">
        <f>IF(gesamt!C3308="",10,gesamt!G3308)</f>
        <v>10</v>
      </c>
      <c r="E3308" s="20">
        <f>IF(gesamt!C3308="",10,gesamt!H3308)</f>
        <v>10</v>
      </c>
      <c r="F3308" s="20">
        <f>IF(gesamt!C3308="",10,gesamt!I3308)</f>
        <v>10</v>
      </c>
      <c r="G3308" s="20">
        <f>IF(gesamt!C3308="",0,gesamt!J3308)</f>
        <v>0</v>
      </c>
      <c r="H3308" s="20">
        <f>IF(gesamt!C3308="",0,gesamt!K3308)</f>
        <v>0</v>
      </c>
      <c r="I3308" s="19">
        <f t="shared" si="198"/>
        <v>176</v>
      </c>
      <c r="J3308" s="22">
        <f t="shared" si="199"/>
        <v>3307</v>
      </c>
      <c r="K3308" s="21">
        <f t="shared" ca="1" si="196"/>
        <v>1</v>
      </c>
      <c r="L3308" s="21">
        <f ca="1">IF(K3308=0,"",COUNTIF($K$2:K3308,"&gt;0"))</f>
        <v>3307</v>
      </c>
      <c r="M3308" s="50" t="str">
        <f t="shared" ca="1" si="197"/>
        <v>Eintrag 3307</v>
      </c>
    </row>
    <row r="3309" spans="1:13" s="18" customFormat="1" ht="14.25" x14ac:dyDescent="0.2">
      <c r="A3309" s="18" t="str">
        <f>IF(gesamt!C3309="",CONCATENATE("Eintrag ",J3309),gesamt!A3309)</f>
        <v>Eintrag 3308</v>
      </c>
      <c r="B3309" s="18">
        <v>100</v>
      </c>
      <c r="C3309" s="19">
        <f>IF(gesamt!C3309="",100,gesamt!D3309)</f>
        <v>100</v>
      </c>
      <c r="D3309" s="20">
        <f>IF(gesamt!C3309="",10,gesamt!G3309)</f>
        <v>10</v>
      </c>
      <c r="E3309" s="20">
        <f>IF(gesamt!C3309="",10,gesamt!H3309)</f>
        <v>10</v>
      </c>
      <c r="F3309" s="20">
        <f>IF(gesamt!C3309="",10,gesamt!I3309)</f>
        <v>10</v>
      </c>
      <c r="G3309" s="20">
        <f>IF(gesamt!C3309="",0,gesamt!J3309)</f>
        <v>0</v>
      </c>
      <c r="H3309" s="20">
        <f>IF(gesamt!C3309="",0,gesamt!K3309)</f>
        <v>0</v>
      </c>
      <c r="I3309" s="19">
        <f t="shared" si="198"/>
        <v>176</v>
      </c>
      <c r="J3309" s="22">
        <f t="shared" si="199"/>
        <v>3308</v>
      </c>
      <c r="K3309" s="21">
        <f t="shared" ca="1" si="196"/>
        <v>1</v>
      </c>
      <c r="L3309" s="21">
        <f ca="1">IF(K3309=0,"",COUNTIF($K$2:K3309,"&gt;0"))</f>
        <v>3308</v>
      </c>
      <c r="M3309" s="50" t="str">
        <f t="shared" ca="1" si="197"/>
        <v>Eintrag 3308</v>
      </c>
    </row>
    <row r="3310" spans="1:13" s="18" customFormat="1" ht="14.25" x14ac:dyDescent="0.2">
      <c r="A3310" s="18" t="str">
        <f>IF(gesamt!C3310="",CONCATENATE("Eintrag ",J3310),gesamt!A3310)</f>
        <v>Eintrag 3309</v>
      </c>
      <c r="B3310" s="18">
        <v>100</v>
      </c>
      <c r="C3310" s="19">
        <f>IF(gesamt!C3310="",100,gesamt!D3310)</f>
        <v>100</v>
      </c>
      <c r="D3310" s="20">
        <f>IF(gesamt!C3310="",10,gesamt!G3310)</f>
        <v>10</v>
      </c>
      <c r="E3310" s="20">
        <f>IF(gesamt!C3310="",10,gesamt!H3310)</f>
        <v>10</v>
      </c>
      <c r="F3310" s="20">
        <f>IF(gesamt!C3310="",10,gesamt!I3310)</f>
        <v>10</v>
      </c>
      <c r="G3310" s="20">
        <f>IF(gesamt!C3310="",0,gesamt!J3310)</f>
        <v>0</v>
      </c>
      <c r="H3310" s="20">
        <f>IF(gesamt!C3310="",0,gesamt!K3310)</f>
        <v>0</v>
      </c>
      <c r="I3310" s="19">
        <f t="shared" si="198"/>
        <v>176</v>
      </c>
      <c r="J3310" s="22">
        <f t="shared" si="199"/>
        <v>3309</v>
      </c>
      <c r="K3310" s="21">
        <f t="shared" ca="1" si="196"/>
        <v>1</v>
      </c>
      <c r="L3310" s="21">
        <f ca="1">IF(K3310=0,"",COUNTIF($K$2:K3310,"&gt;0"))</f>
        <v>3309</v>
      </c>
      <c r="M3310" s="50" t="str">
        <f t="shared" ca="1" si="197"/>
        <v>Eintrag 3309</v>
      </c>
    </row>
    <row r="3311" spans="1:13" s="18" customFormat="1" ht="14.25" x14ac:dyDescent="0.2">
      <c r="A3311" s="18" t="str">
        <f>IF(gesamt!C3311="",CONCATENATE("Eintrag ",J3311),gesamt!A3311)</f>
        <v>Eintrag 3310</v>
      </c>
      <c r="B3311" s="18">
        <v>100</v>
      </c>
      <c r="C3311" s="19">
        <f>IF(gesamt!C3311="",100,gesamt!D3311)</f>
        <v>100</v>
      </c>
      <c r="D3311" s="20">
        <f>IF(gesamt!C3311="",10,gesamt!G3311)</f>
        <v>10</v>
      </c>
      <c r="E3311" s="20">
        <f>IF(gesamt!C3311="",10,gesamt!H3311)</f>
        <v>10</v>
      </c>
      <c r="F3311" s="20">
        <f>IF(gesamt!C3311="",10,gesamt!I3311)</f>
        <v>10</v>
      </c>
      <c r="G3311" s="20">
        <f>IF(gesamt!C3311="",0,gesamt!J3311)</f>
        <v>0</v>
      </c>
      <c r="H3311" s="20">
        <f>IF(gesamt!C3311="",0,gesamt!K3311)</f>
        <v>0</v>
      </c>
      <c r="I3311" s="19">
        <f t="shared" si="198"/>
        <v>176</v>
      </c>
      <c r="J3311" s="22">
        <f t="shared" si="199"/>
        <v>3310</v>
      </c>
      <c r="K3311" s="21">
        <f t="shared" ca="1" si="196"/>
        <v>1</v>
      </c>
      <c r="L3311" s="21">
        <f ca="1">IF(K3311=0,"",COUNTIF($K$2:K3311,"&gt;0"))</f>
        <v>3310</v>
      </c>
      <c r="M3311" s="50" t="str">
        <f t="shared" ca="1" si="197"/>
        <v>Eintrag 3310</v>
      </c>
    </row>
    <row r="3312" spans="1:13" s="18" customFormat="1" ht="14.25" x14ac:dyDescent="0.2">
      <c r="A3312" s="18" t="str">
        <f>IF(gesamt!C3312="",CONCATENATE("Eintrag ",J3312),gesamt!A3312)</f>
        <v>Eintrag 3311</v>
      </c>
      <c r="B3312" s="18">
        <v>100</v>
      </c>
      <c r="C3312" s="19">
        <f>IF(gesamt!C3312="",100,gesamt!D3312)</f>
        <v>100</v>
      </c>
      <c r="D3312" s="20">
        <f>IF(gesamt!C3312="",10,gesamt!G3312)</f>
        <v>10</v>
      </c>
      <c r="E3312" s="20">
        <f>IF(gesamt!C3312="",10,gesamt!H3312)</f>
        <v>10</v>
      </c>
      <c r="F3312" s="20">
        <f>IF(gesamt!C3312="",10,gesamt!I3312)</f>
        <v>10</v>
      </c>
      <c r="G3312" s="20">
        <f>IF(gesamt!C3312="",0,gesamt!J3312)</f>
        <v>0</v>
      </c>
      <c r="H3312" s="20">
        <f>IF(gesamt!C3312="",0,gesamt!K3312)</f>
        <v>0</v>
      </c>
      <c r="I3312" s="19">
        <f t="shared" si="198"/>
        <v>176</v>
      </c>
      <c r="J3312" s="22">
        <f t="shared" si="199"/>
        <v>3311</v>
      </c>
      <c r="K3312" s="21">
        <f t="shared" ca="1" si="196"/>
        <v>1</v>
      </c>
      <c r="L3312" s="21">
        <f ca="1">IF(K3312=0,"",COUNTIF($K$2:K3312,"&gt;0"))</f>
        <v>3311</v>
      </c>
      <c r="M3312" s="50" t="str">
        <f t="shared" ca="1" si="197"/>
        <v>Eintrag 3311</v>
      </c>
    </row>
    <row r="3313" spans="1:13" s="18" customFormat="1" ht="14.25" x14ac:dyDescent="0.2">
      <c r="A3313" s="18" t="str">
        <f>IF(gesamt!C3313="",CONCATENATE("Eintrag ",J3313),gesamt!A3313)</f>
        <v>Eintrag 3312</v>
      </c>
      <c r="B3313" s="18">
        <v>100</v>
      </c>
      <c r="C3313" s="19">
        <f>IF(gesamt!C3313="",100,gesamt!D3313)</f>
        <v>100</v>
      </c>
      <c r="D3313" s="20">
        <f>IF(gesamt!C3313="",10,gesamt!G3313)</f>
        <v>10</v>
      </c>
      <c r="E3313" s="20">
        <f>IF(gesamt!C3313="",10,gesamt!H3313)</f>
        <v>10</v>
      </c>
      <c r="F3313" s="20">
        <f>IF(gesamt!C3313="",10,gesamt!I3313)</f>
        <v>10</v>
      </c>
      <c r="G3313" s="20">
        <f>IF(gesamt!C3313="",0,gesamt!J3313)</f>
        <v>0</v>
      </c>
      <c r="H3313" s="20">
        <f>IF(gesamt!C3313="",0,gesamt!K3313)</f>
        <v>0</v>
      </c>
      <c r="I3313" s="19">
        <f t="shared" si="198"/>
        <v>176</v>
      </c>
      <c r="J3313" s="22">
        <f t="shared" si="199"/>
        <v>3312</v>
      </c>
      <c r="K3313" s="21">
        <f t="shared" ca="1" si="196"/>
        <v>1</v>
      </c>
      <c r="L3313" s="21">
        <f ca="1">IF(K3313=0,"",COUNTIF($K$2:K3313,"&gt;0"))</f>
        <v>3312</v>
      </c>
      <c r="M3313" s="50" t="str">
        <f t="shared" ca="1" si="197"/>
        <v>Eintrag 3312</v>
      </c>
    </row>
    <row r="3314" spans="1:13" s="18" customFormat="1" ht="14.25" x14ac:dyDescent="0.2">
      <c r="A3314" s="18" t="str">
        <f>IF(gesamt!C3314="",CONCATENATE("Eintrag ",J3314),gesamt!A3314)</f>
        <v>Eintrag 3313</v>
      </c>
      <c r="B3314" s="18">
        <v>100</v>
      </c>
      <c r="C3314" s="19">
        <f>IF(gesamt!C3314="",100,gesamt!D3314)</f>
        <v>100</v>
      </c>
      <c r="D3314" s="20">
        <f>IF(gesamt!C3314="",10,gesamt!G3314)</f>
        <v>10</v>
      </c>
      <c r="E3314" s="20">
        <f>IF(gesamt!C3314="",10,gesamt!H3314)</f>
        <v>10</v>
      </c>
      <c r="F3314" s="20">
        <f>IF(gesamt!C3314="",10,gesamt!I3314)</f>
        <v>10</v>
      </c>
      <c r="G3314" s="20">
        <f>IF(gesamt!C3314="",0,gesamt!J3314)</f>
        <v>0</v>
      </c>
      <c r="H3314" s="20">
        <f>IF(gesamt!C3314="",0,gesamt!K3314)</f>
        <v>0</v>
      </c>
      <c r="I3314" s="19">
        <f t="shared" si="198"/>
        <v>176</v>
      </c>
      <c r="J3314" s="22">
        <f t="shared" si="199"/>
        <v>3313</v>
      </c>
      <c r="K3314" s="21">
        <f t="shared" ca="1" si="196"/>
        <v>1</v>
      </c>
      <c r="L3314" s="21">
        <f ca="1">IF(K3314=0,"",COUNTIF($K$2:K3314,"&gt;0"))</f>
        <v>3313</v>
      </c>
      <c r="M3314" s="50" t="str">
        <f t="shared" ca="1" si="197"/>
        <v>Eintrag 3313</v>
      </c>
    </row>
    <row r="3315" spans="1:13" s="18" customFormat="1" ht="14.25" x14ac:dyDescent="0.2">
      <c r="A3315" s="18" t="str">
        <f>IF(gesamt!C3315="",CONCATENATE("Eintrag ",J3315),gesamt!A3315)</f>
        <v>Eintrag 3314</v>
      </c>
      <c r="B3315" s="18">
        <v>100</v>
      </c>
      <c r="C3315" s="19">
        <f>IF(gesamt!C3315="",100,gesamt!D3315)</f>
        <v>100</v>
      </c>
      <c r="D3315" s="20">
        <f>IF(gesamt!C3315="",10,gesamt!G3315)</f>
        <v>10</v>
      </c>
      <c r="E3315" s="20">
        <f>IF(gesamt!C3315="",10,gesamt!H3315)</f>
        <v>10</v>
      </c>
      <c r="F3315" s="20">
        <f>IF(gesamt!C3315="",10,gesamt!I3315)</f>
        <v>10</v>
      </c>
      <c r="G3315" s="20">
        <f>IF(gesamt!C3315="",0,gesamt!J3315)</f>
        <v>0</v>
      </c>
      <c r="H3315" s="20">
        <f>IF(gesamt!C3315="",0,gesamt!K3315)</f>
        <v>0</v>
      </c>
      <c r="I3315" s="19">
        <f t="shared" si="198"/>
        <v>176</v>
      </c>
      <c r="J3315" s="22">
        <f t="shared" si="199"/>
        <v>3314</v>
      </c>
      <c r="K3315" s="21">
        <f t="shared" ca="1" si="196"/>
        <v>1</v>
      </c>
      <c r="L3315" s="21">
        <f ca="1">IF(K3315=0,"",COUNTIF($K$2:K3315,"&gt;0"))</f>
        <v>3314</v>
      </c>
      <c r="M3315" s="50" t="str">
        <f t="shared" ca="1" si="197"/>
        <v>Eintrag 3314</v>
      </c>
    </row>
    <row r="3316" spans="1:13" s="18" customFormat="1" ht="14.25" x14ac:dyDescent="0.2">
      <c r="A3316" s="18" t="str">
        <f>IF(gesamt!C3316="",CONCATENATE("Eintrag ",J3316),gesamt!A3316)</f>
        <v>Eintrag 3315</v>
      </c>
      <c r="B3316" s="18">
        <v>100</v>
      </c>
      <c r="C3316" s="19">
        <f>IF(gesamt!C3316="",100,gesamt!D3316)</f>
        <v>100</v>
      </c>
      <c r="D3316" s="20">
        <f>IF(gesamt!C3316="",10,gesamt!G3316)</f>
        <v>10</v>
      </c>
      <c r="E3316" s="20">
        <f>IF(gesamt!C3316="",10,gesamt!H3316)</f>
        <v>10</v>
      </c>
      <c r="F3316" s="20">
        <f>IF(gesamt!C3316="",10,gesamt!I3316)</f>
        <v>10</v>
      </c>
      <c r="G3316" s="20">
        <f>IF(gesamt!C3316="",0,gesamt!J3316)</f>
        <v>0</v>
      </c>
      <c r="H3316" s="20">
        <f>IF(gesamt!C3316="",0,gesamt!K3316)</f>
        <v>0</v>
      </c>
      <c r="I3316" s="19">
        <f t="shared" si="198"/>
        <v>176</v>
      </c>
      <c r="J3316" s="22">
        <f t="shared" si="199"/>
        <v>3315</v>
      </c>
      <c r="K3316" s="21">
        <f t="shared" ca="1" si="196"/>
        <v>1</v>
      </c>
      <c r="L3316" s="21">
        <f ca="1">IF(K3316=0,"",COUNTIF($K$2:K3316,"&gt;0"))</f>
        <v>3315</v>
      </c>
      <c r="M3316" s="50" t="str">
        <f t="shared" ca="1" si="197"/>
        <v>Eintrag 3315</v>
      </c>
    </row>
    <row r="3317" spans="1:13" s="18" customFormat="1" ht="14.25" x14ac:dyDescent="0.2">
      <c r="A3317" s="18" t="str">
        <f>IF(gesamt!C3317="",CONCATENATE("Eintrag ",J3317),gesamt!A3317)</f>
        <v>Eintrag 3316</v>
      </c>
      <c r="B3317" s="18">
        <v>100</v>
      </c>
      <c r="C3317" s="19">
        <f>IF(gesamt!C3317="",100,gesamt!D3317)</f>
        <v>100</v>
      </c>
      <c r="D3317" s="20">
        <f>IF(gesamt!C3317="",10,gesamt!G3317)</f>
        <v>10</v>
      </c>
      <c r="E3317" s="20">
        <f>IF(gesamt!C3317="",10,gesamt!H3317)</f>
        <v>10</v>
      </c>
      <c r="F3317" s="20">
        <f>IF(gesamt!C3317="",10,gesamt!I3317)</f>
        <v>10</v>
      </c>
      <c r="G3317" s="20">
        <f>IF(gesamt!C3317="",0,gesamt!J3317)</f>
        <v>0</v>
      </c>
      <c r="H3317" s="20">
        <f>IF(gesamt!C3317="",0,gesamt!K3317)</f>
        <v>0</v>
      </c>
      <c r="I3317" s="19">
        <f t="shared" si="198"/>
        <v>176</v>
      </c>
      <c r="J3317" s="22">
        <f t="shared" si="199"/>
        <v>3316</v>
      </c>
      <c r="K3317" s="21">
        <f t="shared" ca="1" si="196"/>
        <v>1</v>
      </c>
      <c r="L3317" s="21">
        <f ca="1">IF(K3317=0,"",COUNTIF($K$2:K3317,"&gt;0"))</f>
        <v>3316</v>
      </c>
      <c r="M3317" s="50" t="str">
        <f t="shared" ca="1" si="197"/>
        <v>Eintrag 3316</v>
      </c>
    </row>
    <row r="3318" spans="1:13" s="18" customFormat="1" ht="14.25" x14ac:dyDescent="0.2">
      <c r="A3318" s="18" t="str">
        <f>IF(gesamt!C3318="",CONCATENATE("Eintrag ",J3318),gesamt!A3318)</f>
        <v>Eintrag 3317</v>
      </c>
      <c r="B3318" s="18">
        <v>100</v>
      </c>
      <c r="C3318" s="19">
        <f>IF(gesamt!C3318="",100,gesamt!D3318)</f>
        <v>100</v>
      </c>
      <c r="D3318" s="20">
        <f>IF(gesamt!C3318="",10,gesamt!G3318)</f>
        <v>10</v>
      </c>
      <c r="E3318" s="20">
        <f>IF(gesamt!C3318="",10,gesamt!H3318)</f>
        <v>10</v>
      </c>
      <c r="F3318" s="20">
        <f>IF(gesamt!C3318="",10,gesamt!I3318)</f>
        <v>10</v>
      </c>
      <c r="G3318" s="20">
        <f>IF(gesamt!C3318="",0,gesamt!J3318)</f>
        <v>0</v>
      </c>
      <c r="H3318" s="20">
        <f>IF(gesamt!C3318="",0,gesamt!K3318)</f>
        <v>0</v>
      </c>
      <c r="I3318" s="19">
        <f t="shared" si="198"/>
        <v>176</v>
      </c>
      <c r="J3318" s="22">
        <f t="shared" si="199"/>
        <v>3317</v>
      </c>
      <c r="K3318" s="21">
        <f t="shared" ca="1" si="196"/>
        <v>1</v>
      </c>
      <c r="L3318" s="21">
        <f ca="1">IF(K3318=0,"",COUNTIF($K$2:K3318,"&gt;0"))</f>
        <v>3317</v>
      </c>
      <c r="M3318" s="50" t="str">
        <f t="shared" ca="1" si="197"/>
        <v>Eintrag 3317</v>
      </c>
    </row>
    <row r="3319" spans="1:13" s="18" customFormat="1" ht="14.25" x14ac:dyDescent="0.2">
      <c r="A3319" s="18" t="str">
        <f>IF(gesamt!C3319="",CONCATENATE("Eintrag ",J3319),gesamt!A3319)</f>
        <v>Eintrag 3318</v>
      </c>
      <c r="B3319" s="18">
        <v>100</v>
      </c>
      <c r="C3319" s="19">
        <f>IF(gesamt!C3319="",100,gesamt!D3319)</f>
        <v>100</v>
      </c>
      <c r="D3319" s="20">
        <f>IF(gesamt!C3319="",10,gesamt!G3319)</f>
        <v>10</v>
      </c>
      <c r="E3319" s="20">
        <f>IF(gesamt!C3319="",10,gesamt!H3319)</f>
        <v>10</v>
      </c>
      <c r="F3319" s="20">
        <f>IF(gesamt!C3319="",10,gesamt!I3319)</f>
        <v>10</v>
      </c>
      <c r="G3319" s="20">
        <f>IF(gesamt!C3319="",0,gesamt!J3319)</f>
        <v>0</v>
      </c>
      <c r="H3319" s="20">
        <f>IF(gesamt!C3319="",0,gesamt!K3319)</f>
        <v>0</v>
      </c>
      <c r="I3319" s="19">
        <f t="shared" si="198"/>
        <v>176</v>
      </c>
      <c r="J3319" s="22">
        <f t="shared" si="199"/>
        <v>3318</v>
      </c>
      <c r="K3319" s="21">
        <f t="shared" ca="1" si="196"/>
        <v>1</v>
      </c>
      <c r="L3319" s="21">
        <f ca="1">IF(K3319=0,"",COUNTIF($K$2:K3319,"&gt;0"))</f>
        <v>3318</v>
      </c>
      <c r="M3319" s="50" t="str">
        <f t="shared" ca="1" si="197"/>
        <v>Eintrag 3318</v>
      </c>
    </row>
    <row r="3320" spans="1:13" s="18" customFormat="1" ht="14.25" x14ac:dyDescent="0.2">
      <c r="A3320" s="18" t="str">
        <f>IF(gesamt!C3320="",CONCATENATE("Eintrag ",J3320),gesamt!A3320)</f>
        <v>Eintrag 3319</v>
      </c>
      <c r="B3320" s="18">
        <v>100</v>
      </c>
      <c r="C3320" s="19">
        <f>IF(gesamt!C3320="",100,gesamt!D3320)</f>
        <v>100</v>
      </c>
      <c r="D3320" s="20">
        <f>IF(gesamt!C3320="",10,gesamt!G3320)</f>
        <v>10</v>
      </c>
      <c r="E3320" s="20">
        <f>IF(gesamt!C3320="",10,gesamt!H3320)</f>
        <v>10</v>
      </c>
      <c r="F3320" s="20">
        <f>IF(gesamt!C3320="",10,gesamt!I3320)</f>
        <v>10</v>
      </c>
      <c r="G3320" s="20">
        <f>IF(gesamt!C3320="",0,gesamt!J3320)</f>
        <v>0</v>
      </c>
      <c r="H3320" s="20">
        <f>IF(gesamt!C3320="",0,gesamt!K3320)</f>
        <v>0</v>
      </c>
      <c r="I3320" s="19">
        <f t="shared" si="198"/>
        <v>176</v>
      </c>
      <c r="J3320" s="22">
        <f t="shared" si="199"/>
        <v>3319</v>
      </c>
      <c r="K3320" s="21">
        <f t="shared" ca="1" si="196"/>
        <v>1</v>
      </c>
      <c r="L3320" s="21">
        <f ca="1">IF(K3320=0,"",COUNTIF($K$2:K3320,"&gt;0"))</f>
        <v>3319</v>
      </c>
      <c r="M3320" s="50" t="str">
        <f t="shared" ca="1" si="197"/>
        <v>Eintrag 3319</v>
      </c>
    </row>
    <row r="3321" spans="1:13" s="18" customFormat="1" ht="14.25" x14ac:dyDescent="0.2">
      <c r="A3321" s="18" t="str">
        <f>IF(gesamt!C3321="",CONCATENATE("Eintrag ",J3321),gesamt!A3321)</f>
        <v>Eintrag 3320</v>
      </c>
      <c r="B3321" s="18">
        <v>100</v>
      </c>
      <c r="C3321" s="19">
        <f>IF(gesamt!C3321="",100,gesamt!D3321)</f>
        <v>100</v>
      </c>
      <c r="D3321" s="20">
        <f>IF(gesamt!C3321="",10,gesamt!G3321)</f>
        <v>10</v>
      </c>
      <c r="E3321" s="20">
        <f>IF(gesamt!C3321="",10,gesamt!H3321)</f>
        <v>10</v>
      </c>
      <c r="F3321" s="20">
        <f>IF(gesamt!C3321="",10,gesamt!I3321)</f>
        <v>10</v>
      </c>
      <c r="G3321" s="20">
        <f>IF(gesamt!C3321="",0,gesamt!J3321)</f>
        <v>0</v>
      </c>
      <c r="H3321" s="20">
        <f>IF(gesamt!C3321="",0,gesamt!K3321)</f>
        <v>0</v>
      </c>
      <c r="I3321" s="19">
        <f t="shared" si="198"/>
        <v>176</v>
      </c>
      <c r="J3321" s="22">
        <f t="shared" si="199"/>
        <v>3320</v>
      </c>
      <c r="K3321" s="21">
        <f t="shared" ca="1" si="196"/>
        <v>1</v>
      </c>
      <c r="L3321" s="21">
        <f ca="1">IF(K3321=0,"",COUNTIF($K$2:K3321,"&gt;0"))</f>
        <v>3320</v>
      </c>
      <c r="M3321" s="50" t="str">
        <f t="shared" ca="1" si="197"/>
        <v>Eintrag 3320</v>
      </c>
    </row>
    <row r="3322" spans="1:13" s="18" customFormat="1" ht="14.25" x14ac:dyDescent="0.2">
      <c r="A3322" s="18" t="str">
        <f>IF(gesamt!C3322="",CONCATENATE("Eintrag ",J3322),gesamt!A3322)</f>
        <v>Eintrag 3321</v>
      </c>
      <c r="B3322" s="18">
        <v>100</v>
      </c>
      <c r="C3322" s="19">
        <f>IF(gesamt!C3322="",100,gesamt!D3322)</f>
        <v>100</v>
      </c>
      <c r="D3322" s="20">
        <f>IF(gesamt!C3322="",10,gesamt!G3322)</f>
        <v>10</v>
      </c>
      <c r="E3322" s="20">
        <f>IF(gesamt!C3322="",10,gesamt!H3322)</f>
        <v>10</v>
      </c>
      <c r="F3322" s="20">
        <f>IF(gesamt!C3322="",10,gesamt!I3322)</f>
        <v>10</v>
      </c>
      <c r="G3322" s="20">
        <f>IF(gesamt!C3322="",0,gesamt!J3322)</f>
        <v>0</v>
      </c>
      <c r="H3322" s="20">
        <f>IF(gesamt!C3322="",0,gesamt!K3322)</f>
        <v>0</v>
      </c>
      <c r="I3322" s="19">
        <f t="shared" si="198"/>
        <v>176</v>
      </c>
      <c r="J3322" s="22">
        <f t="shared" si="199"/>
        <v>3321</v>
      </c>
      <c r="K3322" s="21">
        <f t="shared" ca="1" si="196"/>
        <v>1</v>
      </c>
      <c r="L3322" s="21">
        <f ca="1">IF(K3322=0,"",COUNTIF($K$2:K3322,"&gt;0"))</f>
        <v>3321</v>
      </c>
      <c r="M3322" s="50" t="str">
        <f t="shared" ca="1" si="197"/>
        <v>Eintrag 3321</v>
      </c>
    </row>
    <row r="3323" spans="1:13" s="18" customFormat="1" ht="14.25" x14ac:dyDescent="0.2">
      <c r="A3323" s="18" t="str">
        <f>IF(gesamt!C3323="",CONCATENATE("Eintrag ",J3323),gesamt!A3323)</f>
        <v>Eintrag 3322</v>
      </c>
      <c r="B3323" s="18">
        <v>100</v>
      </c>
      <c r="C3323" s="19">
        <f>IF(gesamt!C3323="",100,gesamt!D3323)</f>
        <v>100</v>
      </c>
      <c r="D3323" s="20">
        <f>IF(gesamt!C3323="",10,gesamt!G3323)</f>
        <v>10</v>
      </c>
      <c r="E3323" s="20">
        <f>IF(gesamt!C3323="",10,gesamt!H3323)</f>
        <v>10</v>
      </c>
      <c r="F3323" s="20">
        <f>IF(gesamt!C3323="",10,gesamt!I3323)</f>
        <v>10</v>
      </c>
      <c r="G3323" s="20">
        <f>IF(gesamt!C3323="",0,gesamt!J3323)</f>
        <v>0</v>
      </c>
      <c r="H3323" s="20">
        <f>IF(gesamt!C3323="",0,gesamt!K3323)</f>
        <v>0</v>
      </c>
      <c r="I3323" s="19">
        <f t="shared" si="198"/>
        <v>176</v>
      </c>
      <c r="J3323" s="22">
        <f t="shared" si="199"/>
        <v>3322</v>
      </c>
      <c r="K3323" s="21">
        <f t="shared" ca="1" si="196"/>
        <v>1</v>
      </c>
      <c r="L3323" s="21">
        <f ca="1">IF(K3323=0,"",COUNTIF($K$2:K3323,"&gt;0"))</f>
        <v>3322</v>
      </c>
      <c r="M3323" s="50" t="str">
        <f t="shared" ca="1" si="197"/>
        <v>Eintrag 3322</v>
      </c>
    </row>
    <row r="3324" spans="1:13" s="18" customFormat="1" ht="14.25" x14ac:dyDescent="0.2">
      <c r="A3324" s="18" t="str">
        <f>IF(gesamt!C3324="",CONCATENATE("Eintrag ",J3324),gesamt!A3324)</f>
        <v>Eintrag 3323</v>
      </c>
      <c r="B3324" s="18">
        <v>100</v>
      </c>
      <c r="C3324" s="19">
        <f>IF(gesamt!C3324="",100,gesamt!D3324)</f>
        <v>100</v>
      </c>
      <c r="D3324" s="20">
        <f>IF(gesamt!C3324="",10,gesamt!G3324)</f>
        <v>10</v>
      </c>
      <c r="E3324" s="20">
        <f>IF(gesamt!C3324="",10,gesamt!H3324)</f>
        <v>10</v>
      </c>
      <c r="F3324" s="20">
        <f>IF(gesamt!C3324="",10,gesamt!I3324)</f>
        <v>10</v>
      </c>
      <c r="G3324" s="20">
        <f>IF(gesamt!C3324="",0,gesamt!J3324)</f>
        <v>0</v>
      </c>
      <c r="H3324" s="20">
        <f>IF(gesamt!C3324="",0,gesamt!K3324)</f>
        <v>0</v>
      </c>
      <c r="I3324" s="19">
        <f t="shared" si="198"/>
        <v>176</v>
      </c>
      <c r="J3324" s="22">
        <f t="shared" si="199"/>
        <v>3323</v>
      </c>
      <c r="K3324" s="21">
        <f t="shared" ca="1" si="196"/>
        <v>1</v>
      </c>
      <c r="L3324" s="21">
        <f ca="1">IF(K3324=0,"",COUNTIF($K$2:K3324,"&gt;0"))</f>
        <v>3323</v>
      </c>
      <c r="M3324" s="50" t="str">
        <f t="shared" ca="1" si="197"/>
        <v>Eintrag 3323</v>
      </c>
    </row>
    <row r="3325" spans="1:13" s="18" customFormat="1" ht="14.25" x14ac:dyDescent="0.2">
      <c r="A3325" s="18" t="str">
        <f>IF(gesamt!C3325="",CONCATENATE("Eintrag ",J3325),gesamt!A3325)</f>
        <v>Eintrag 3324</v>
      </c>
      <c r="B3325" s="18">
        <v>100</v>
      </c>
      <c r="C3325" s="19">
        <f>IF(gesamt!C3325="",100,gesamt!D3325)</f>
        <v>100</v>
      </c>
      <c r="D3325" s="20">
        <f>IF(gesamt!C3325="",10,gesamt!G3325)</f>
        <v>10</v>
      </c>
      <c r="E3325" s="20">
        <f>IF(gesamt!C3325="",10,gesamt!H3325)</f>
        <v>10</v>
      </c>
      <c r="F3325" s="20">
        <f>IF(gesamt!C3325="",10,gesamt!I3325)</f>
        <v>10</v>
      </c>
      <c r="G3325" s="20">
        <f>IF(gesamt!C3325="",0,gesamt!J3325)</f>
        <v>0</v>
      </c>
      <c r="H3325" s="20">
        <f>IF(gesamt!C3325="",0,gesamt!K3325)</f>
        <v>0</v>
      </c>
      <c r="I3325" s="19">
        <f t="shared" si="198"/>
        <v>176</v>
      </c>
      <c r="J3325" s="22">
        <f t="shared" si="199"/>
        <v>3324</v>
      </c>
      <c r="K3325" s="21">
        <f t="shared" ca="1" si="196"/>
        <v>1</v>
      </c>
      <c r="L3325" s="21">
        <f ca="1">IF(K3325=0,"",COUNTIF($K$2:K3325,"&gt;0"))</f>
        <v>3324</v>
      </c>
      <c r="M3325" s="50" t="str">
        <f t="shared" ca="1" si="197"/>
        <v>Eintrag 3324</v>
      </c>
    </row>
    <row r="3326" spans="1:13" s="18" customFormat="1" ht="14.25" x14ac:dyDescent="0.2">
      <c r="A3326" s="18" t="str">
        <f>IF(gesamt!C3326="",CONCATENATE("Eintrag ",J3326),gesamt!A3326)</f>
        <v>Eintrag 3325</v>
      </c>
      <c r="B3326" s="18">
        <v>100</v>
      </c>
      <c r="C3326" s="19">
        <f>IF(gesamt!C3326="",100,gesamt!D3326)</f>
        <v>100</v>
      </c>
      <c r="D3326" s="20">
        <f>IF(gesamt!C3326="",10,gesamt!G3326)</f>
        <v>10</v>
      </c>
      <c r="E3326" s="20">
        <f>IF(gesamt!C3326="",10,gesamt!H3326)</f>
        <v>10</v>
      </c>
      <c r="F3326" s="20">
        <f>IF(gesamt!C3326="",10,gesamt!I3326)</f>
        <v>10</v>
      </c>
      <c r="G3326" s="20">
        <f>IF(gesamt!C3326="",0,gesamt!J3326)</f>
        <v>0</v>
      </c>
      <c r="H3326" s="20">
        <f>IF(gesamt!C3326="",0,gesamt!K3326)</f>
        <v>0</v>
      </c>
      <c r="I3326" s="19">
        <f t="shared" si="198"/>
        <v>176</v>
      </c>
      <c r="J3326" s="22">
        <f t="shared" si="199"/>
        <v>3325</v>
      </c>
      <c r="K3326" s="21">
        <f t="shared" ca="1" si="196"/>
        <v>1</v>
      </c>
      <c r="L3326" s="21">
        <f ca="1">IF(K3326=0,"",COUNTIF($K$2:K3326,"&gt;0"))</f>
        <v>3325</v>
      </c>
      <c r="M3326" s="50" t="str">
        <f t="shared" ca="1" si="197"/>
        <v>Eintrag 3325</v>
      </c>
    </row>
    <row r="3327" spans="1:13" s="18" customFormat="1" ht="14.25" x14ac:dyDescent="0.2">
      <c r="A3327" s="18" t="str">
        <f>IF(gesamt!C3327="",CONCATENATE("Eintrag ",J3327),gesamt!A3327)</f>
        <v>Eintrag 3326</v>
      </c>
      <c r="B3327" s="18">
        <v>100</v>
      </c>
      <c r="C3327" s="19">
        <f>IF(gesamt!C3327="",100,gesamt!D3327)</f>
        <v>100</v>
      </c>
      <c r="D3327" s="20">
        <f>IF(gesamt!C3327="",10,gesamt!G3327)</f>
        <v>10</v>
      </c>
      <c r="E3327" s="20">
        <f>IF(gesamt!C3327="",10,gesamt!H3327)</f>
        <v>10</v>
      </c>
      <c r="F3327" s="20">
        <f>IF(gesamt!C3327="",10,gesamt!I3327)</f>
        <v>10</v>
      </c>
      <c r="G3327" s="20">
        <f>IF(gesamt!C3327="",0,gesamt!J3327)</f>
        <v>0</v>
      </c>
      <c r="H3327" s="20">
        <f>IF(gesamt!C3327="",0,gesamt!K3327)</f>
        <v>0</v>
      </c>
      <c r="I3327" s="19">
        <f t="shared" si="198"/>
        <v>176</v>
      </c>
      <c r="J3327" s="22">
        <f t="shared" si="199"/>
        <v>3326</v>
      </c>
      <c r="K3327" s="21">
        <f t="shared" ca="1" si="196"/>
        <v>1</v>
      </c>
      <c r="L3327" s="21">
        <f ca="1">IF(K3327=0,"",COUNTIF($K$2:K3327,"&gt;0"))</f>
        <v>3326</v>
      </c>
      <c r="M3327" s="50" t="str">
        <f t="shared" ca="1" si="197"/>
        <v>Eintrag 3326</v>
      </c>
    </row>
    <row r="3328" spans="1:13" s="18" customFormat="1" ht="14.25" x14ac:dyDescent="0.2">
      <c r="A3328" s="18" t="str">
        <f>IF(gesamt!C3328="",CONCATENATE("Eintrag ",J3328),gesamt!A3328)</f>
        <v>Eintrag 3327</v>
      </c>
      <c r="B3328" s="18">
        <v>100</v>
      </c>
      <c r="C3328" s="19">
        <f>IF(gesamt!C3328="",100,gesamt!D3328)</f>
        <v>100</v>
      </c>
      <c r="D3328" s="20">
        <f>IF(gesamt!C3328="",10,gesamt!G3328)</f>
        <v>10</v>
      </c>
      <c r="E3328" s="20">
        <f>IF(gesamt!C3328="",10,gesamt!H3328)</f>
        <v>10</v>
      </c>
      <c r="F3328" s="20">
        <f>IF(gesamt!C3328="",10,gesamt!I3328)</f>
        <v>10</v>
      </c>
      <c r="G3328" s="20">
        <f>IF(gesamt!C3328="",0,gesamt!J3328)</f>
        <v>0</v>
      </c>
      <c r="H3328" s="20">
        <f>IF(gesamt!C3328="",0,gesamt!K3328)</f>
        <v>0</v>
      </c>
      <c r="I3328" s="19">
        <f t="shared" si="198"/>
        <v>176</v>
      </c>
      <c r="J3328" s="22">
        <f t="shared" si="199"/>
        <v>3327</v>
      </c>
      <c r="K3328" s="21">
        <f t="shared" ca="1" si="196"/>
        <v>1</v>
      </c>
      <c r="L3328" s="21">
        <f ca="1">IF(K3328=0,"",COUNTIF($K$2:K3328,"&gt;0"))</f>
        <v>3327</v>
      </c>
      <c r="M3328" s="50" t="str">
        <f t="shared" ca="1" si="197"/>
        <v>Eintrag 3327</v>
      </c>
    </row>
    <row r="3329" spans="1:13" s="18" customFormat="1" ht="14.25" x14ac:dyDescent="0.2">
      <c r="A3329" s="18" t="str">
        <f>IF(gesamt!C3329="",CONCATENATE("Eintrag ",J3329),gesamt!A3329)</f>
        <v>Eintrag 3328</v>
      </c>
      <c r="B3329" s="18">
        <v>100</v>
      </c>
      <c r="C3329" s="19">
        <f>IF(gesamt!C3329="",100,gesamt!D3329)</f>
        <v>100</v>
      </c>
      <c r="D3329" s="20">
        <f>IF(gesamt!C3329="",10,gesamt!G3329)</f>
        <v>10</v>
      </c>
      <c r="E3329" s="20">
        <f>IF(gesamt!C3329="",10,gesamt!H3329)</f>
        <v>10</v>
      </c>
      <c r="F3329" s="20">
        <f>IF(gesamt!C3329="",10,gesamt!I3329)</f>
        <v>10</v>
      </c>
      <c r="G3329" s="20">
        <f>IF(gesamt!C3329="",0,gesamt!J3329)</f>
        <v>0</v>
      </c>
      <c r="H3329" s="20">
        <f>IF(gesamt!C3329="",0,gesamt!K3329)</f>
        <v>0</v>
      </c>
      <c r="I3329" s="19">
        <f t="shared" si="198"/>
        <v>176</v>
      </c>
      <c r="J3329" s="22">
        <f t="shared" si="199"/>
        <v>3328</v>
      </c>
      <c r="K3329" s="21">
        <f t="shared" ca="1" si="196"/>
        <v>1</v>
      </c>
      <c r="L3329" s="21">
        <f ca="1">IF(K3329=0,"",COUNTIF($K$2:K3329,"&gt;0"))</f>
        <v>3328</v>
      </c>
      <c r="M3329" s="50" t="str">
        <f t="shared" ca="1" si="197"/>
        <v>Eintrag 3328</v>
      </c>
    </row>
    <row r="3330" spans="1:13" s="18" customFormat="1" ht="14.25" x14ac:dyDescent="0.2">
      <c r="A3330" s="18" t="str">
        <f>IF(gesamt!C3330="",CONCATENATE("Eintrag ",J3330),gesamt!A3330)</f>
        <v>Eintrag 3329</v>
      </c>
      <c r="B3330" s="18">
        <v>100</v>
      </c>
      <c r="C3330" s="19">
        <f>IF(gesamt!C3330="",100,gesamt!D3330)</f>
        <v>100</v>
      </c>
      <c r="D3330" s="20">
        <f>IF(gesamt!C3330="",10,gesamt!G3330)</f>
        <v>10</v>
      </c>
      <c r="E3330" s="20">
        <f>IF(gesamt!C3330="",10,gesamt!H3330)</f>
        <v>10</v>
      </c>
      <c r="F3330" s="20">
        <f>IF(gesamt!C3330="",10,gesamt!I3330)</f>
        <v>10</v>
      </c>
      <c r="G3330" s="20">
        <f>IF(gesamt!C3330="",0,gesamt!J3330)</f>
        <v>0</v>
      </c>
      <c r="H3330" s="20">
        <f>IF(gesamt!C3330="",0,gesamt!K3330)</f>
        <v>0</v>
      </c>
      <c r="I3330" s="19">
        <f t="shared" si="198"/>
        <v>176</v>
      </c>
      <c r="J3330" s="22">
        <f t="shared" si="199"/>
        <v>3329</v>
      </c>
      <c r="K3330" s="21">
        <f t="shared" ca="1" si="196"/>
        <v>1</v>
      </c>
      <c r="L3330" s="21">
        <f ca="1">IF(K3330=0,"",COUNTIF($K$2:K3330,"&gt;0"))</f>
        <v>3329</v>
      </c>
      <c r="M3330" s="50" t="str">
        <f t="shared" ref="M3330:M3393" ca="1" si="200">IFERROR(INDEX(A:A,MATCH(ROW(K3329),L:L,0)),"")</f>
        <v>Eintrag 3329</v>
      </c>
    </row>
    <row r="3331" spans="1:13" s="18" customFormat="1" ht="14.25" x14ac:dyDescent="0.2">
      <c r="A3331" s="18" t="str">
        <f>IF(gesamt!C3331="",CONCATENATE("Eintrag ",J3331),gesamt!A3331)</f>
        <v>Eintrag 3330</v>
      </c>
      <c r="B3331" s="18">
        <v>100</v>
      </c>
      <c r="C3331" s="19">
        <f>IF(gesamt!C3331="",100,gesamt!D3331)</f>
        <v>100</v>
      </c>
      <c r="D3331" s="20">
        <f>IF(gesamt!C3331="",10,gesamt!G3331)</f>
        <v>10</v>
      </c>
      <c r="E3331" s="20">
        <f>IF(gesamt!C3331="",10,gesamt!H3331)</f>
        <v>10</v>
      </c>
      <c r="F3331" s="20">
        <f>IF(gesamt!C3331="",10,gesamt!I3331)</f>
        <v>10</v>
      </c>
      <c r="G3331" s="20">
        <f>IF(gesamt!C3331="",0,gesamt!J3331)</f>
        <v>0</v>
      </c>
      <c r="H3331" s="20">
        <f>IF(gesamt!C3331="",0,gesamt!K3331)</f>
        <v>0</v>
      </c>
      <c r="I3331" s="19">
        <f t="shared" ref="I3331:I3394" si="201">D3331*4.1+E3331*9.3+F3331*4.2+G3331*7+H3331*3</f>
        <v>176</v>
      </c>
      <c r="J3331" s="22">
        <f t="shared" si="199"/>
        <v>3330</v>
      </c>
      <c r="K3331" s="21">
        <f t="shared" ca="1" si="196"/>
        <v>1</v>
      </c>
      <c r="L3331" s="21">
        <f ca="1">IF(K3331=0,"",COUNTIF($K$2:K3331,"&gt;0"))</f>
        <v>3330</v>
      </c>
      <c r="M3331" s="50" t="str">
        <f t="shared" ca="1" si="200"/>
        <v>Eintrag 3330</v>
      </c>
    </row>
    <row r="3332" spans="1:13" s="18" customFormat="1" ht="14.25" x14ac:dyDescent="0.2">
      <c r="A3332" s="18" t="str">
        <f>IF(gesamt!C3332="",CONCATENATE("Eintrag ",J3332),gesamt!A3332)</f>
        <v>Eintrag 3331</v>
      </c>
      <c r="B3332" s="18">
        <v>100</v>
      </c>
      <c r="C3332" s="19">
        <f>IF(gesamt!C3332="",100,gesamt!D3332)</f>
        <v>100</v>
      </c>
      <c r="D3332" s="20">
        <f>IF(gesamt!C3332="",10,gesamt!G3332)</f>
        <v>10</v>
      </c>
      <c r="E3332" s="20">
        <f>IF(gesamt!C3332="",10,gesamt!H3332)</f>
        <v>10</v>
      </c>
      <c r="F3332" s="20">
        <f>IF(gesamt!C3332="",10,gesamt!I3332)</f>
        <v>10</v>
      </c>
      <c r="G3332" s="20">
        <f>IF(gesamt!C3332="",0,gesamt!J3332)</f>
        <v>0</v>
      </c>
      <c r="H3332" s="20">
        <f>IF(gesamt!C3332="",0,gesamt!K3332)</f>
        <v>0</v>
      </c>
      <c r="I3332" s="19">
        <f t="shared" si="201"/>
        <v>176</v>
      </c>
      <c r="J3332" s="22">
        <f t="shared" si="199"/>
        <v>3331</v>
      </c>
      <c r="K3332" s="21">
        <f t="shared" ca="1" si="196"/>
        <v>1</v>
      </c>
      <c r="L3332" s="21">
        <f ca="1">IF(K3332=0,"",COUNTIF($K$2:K3332,"&gt;0"))</f>
        <v>3331</v>
      </c>
      <c r="M3332" s="50" t="str">
        <f t="shared" ca="1" si="200"/>
        <v>Eintrag 3331</v>
      </c>
    </row>
    <row r="3333" spans="1:13" s="18" customFormat="1" ht="14.25" x14ac:dyDescent="0.2">
      <c r="A3333" s="18" t="str">
        <f>IF(gesamt!C3333="",CONCATENATE("Eintrag ",J3333),gesamt!A3333)</f>
        <v>Eintrag 3332</v>
      </c>
      <c r="B3333" s="18">
        <v>100</v>
      </c>
      <c r="C3333" s="19">
        <f>IF(gesamt!C3333="",100,gesamt!D3333)</f>
        <v>100</v>
      </c>
      <c r="D3333" s="20">
        <f>IF(gesamt!C3333="",10,gesamt!G3333)</f>
        <v>10</v>
      </c>
      <c r="E3333" s="20">
        <f>IF(gesamt!C3333="",10,gesamt!H3333)</f>
        <v>10</v>
      </c>
      <c r="F3333" s="20">
        <f>IF(gesamt!C3333="",10,gesamt!I3333)</f>
        <v>10</v>
      </c>
      <c r="G3333" s="20">
        <f>IF(gesamt!C3333="",0,gesamt!J3333)</f>
        <v>0</v>
      </c>
      <c r="H3333" s="20">
        <f>IF(gesamt!C3333="",0,gesamt!K3333)</f>
        <v>0</v>
      </c>
      <c r="I3333" s="19">
        <f t="shared" si="201"/>
        <v>176</v>
      </c>
      <c r="J3333" s="22">
        <f t="shared" si="199"/>
        <v>3332</v>
      </c>
      <c r="K3333" s="21">
        <f t="shared" ca="1" si="196"/>
        <v>1</v>
      </c>
      <c r="L3333" s="21">
        <f ca="1">IF(K3333=0,"",COUNTIF($K$2:K3333,"&gt;0"))</f>
        <v>3332</v>
      </c>
      <c r="M3333" s="50" t="str">
        <f t="shared" ca="1" si="200"/>
        <v>Eintrag 3332</v>
      </c>
    </row>
    <row r="3334" spans="1:13" s="18" customFormat="1" ht="14.25" x14ac:dyDescent="0.2">
      <c r="A3334" s="18" t="str">
        <f>IF(gesamt!C3334="",CONCATENATE("Eintrag ",J3334),gesamt!A3334)</f>
        <v>Eintrag 3333</v>
      </c>
      <c r="B3334" s="18">
        <v>100</v>
      </c>
      <c r="C3334" s="19">
        <f>IF(gesamt!C3334="",100,gesamt!D3334)</f>
        <v>100</v>
      </c>
      <c r="D3334" s="20">
        <f>IF(gesamt!C3334="",10,gesamt!G3334)</f>
        <v>10</v>
      </c>
      <c r="E3334" s="20">
        <f>IF(gesamt!C3334="",10,gesamt!H3334)</f>
        <v>10</v>
      </c>
      <c r="F3334" s="20">
        <f>IF(gesamt!C3334="",10,gesamt!I3334)</f>
        <v>10</v>
      </c>
      <c r="G3334" s="20">
        <f>IF(gesamt!C3334="",0,gesamt!J3334)</f>
        <v>0</v>
      </c>
      <c r="H3334" s="20">
        <f>IF(gesamt!C3334="",0,gesamt!K3334)</f>
        <v>0</v>
      </c>
      <c r="I3334" s="19">
        <f t="shared" si="201"/>
        <v>176</v>
      </c>
      <c r="J3334" s="22">
        <f t="shared" si="199"/>
        <v>3333</v>
      </c>
      <c r="K3334" s="21">
        <f t="shared" ca="1" si="196"/>
        <v>1</v>
      </c>
      <c r="L3334" s="21">
        <f ca="1">IF(K3334=0,"",COUNTIF($K$2:K3334,"&gt;0"))</f>
        <v>3333</v>
      </c>
      <c r="M3334" s="50" t="str">
        <f t="shared" ca="1" si="200"/>
        <v>Eintrag 3333</v>
      </c>
    </row>
    <row r="3335" spans="1:13" s="18" customFormat="1" ht="14.25" x14ac:dyDescent="0.2">
      <c r="A3335" s="18" t="str">
        <f>IF(gesamt!C3335="",CONCATENATE("Eintrag ",J3335),gesamt!A3335)</f>
        <v>Eintrag 3334</v>
      </c>
      <c r="B3335" s="18">
        <v>100</v>
      </c>
      <c r="C3335" s="19">
        <f>IF(gesamt!C3335="",100,gesamt!D3335)</f>
        <v>100</v>
      </c>
      <c r="D3335" s="20">
        <f>IF(gesamt!C3335="",10,gesamt!G3335)</f>
        <v>10</v>
      </c>
      <c r="E3335" s="20">
        <f>IF(gesamt!C3335="",10,gesamt!H3335)</f>
        <v>10</v>
      </c>
      <c r="F3335" s="20">
        <f>IF(gesamt!C3335="",10,gesamt!I3335)</f>
        <v>10</v>
      </c>
      <c r="G3335" s="20">
        <f>IF(gesamt!C3335="",0,gesamt!J3335)</f>
        <v>0</v>
      </c>
      <c r="H3335" s="20">
        <f>IF(gesamt!C3335="",0,gesamt!K3335)</f>
        <v>0</v>
      </c>
      <c r="I3335" s="19">
        <f t="shared" si="201"/>
        <v>176</v>
      </c>
      <c r="J3335" s="22">
        <f t="shared" si="199"/>
        <v>3334</v>
      </c>
      <c r="K3335" s="21">
        <f t="shared" ca="1" si="196"/>
        <v>1</v>
      </c>
      <c r="L3335" s="21">
        <f ca="1">IF(K3335=0,"",COUNTIF($K$2:K3335,"&gt;0"))</f>
        <v>3334</v>
      </c>
      <c r="M3335" s="50" t="str">
        <f t="shared" ca="1" si="200"/>
        <v>Eintrag 3334</v>
      </c>
    </row>
    <row r="3336" spans="1:13" s="18" customFormat="1" ht="14.25" x14ac:dyDescent="0.2">
      <c r="A3336" s="18" t="str">
        <f>IF(gesamt!C3336="",CONCATENATE("Eintrag ",J3336),gesamt!A3336)</f>
        <v>Eintrag 3335</v>
      </c>
      <c r="B3336" s="18">
        <v>100</v>
      </c>
      <c r="C3336" s="19">
        <f>IF(gesamt!C3336="",100,gesamt!D3336)</f>
        <v>100</v>
      </c>
      <c r="D3336" s="20">
        <f>IF(gesamt!C3336="",10,gesamt!G3336)</f>
        <v>10</v>
      </c>
      <c r="E3336" s="20">
        <f>IF(gesamt!C3336="",10,gesamt!H3336)</f>
        <v>10</v>
      </c>
      <c r="F3336" s="20">
        <f>IF(gesamt!C3336="",10,gesamt!I3336)</f>
        <v>10</v>
      </c>
      <c r="G3336" s="20">
        <f>IF(gesamt!C3336="",0,gesamt!J3336)</f>
        <v>0</v>
      </c>
      <c r="H3336" s="20">
        <f>IF(gesamt!C3336="",0,gesamt!K3336)</f>
        <v>0</v>
      </c>
      <c r="I3336" s="19">
        <f t="shared" si="201"/>
        <v>176</v>
      </c>
      <c r="J3336" s="22">
        <f t="shared" si="199"/>
        <v>3335</v>
      </c>
      <c r="K3336" s="21">
        <f t="shared" ca="1" si="196"/>
        <v>1</v>
      </c>
      <c r="L3336" s="21">
        <f ca="1">IF(K3336=0,"",COUNTIF($K$2:K3336,"&gt;0"))</f>
        <v>3335</v>
      </c>
      <c r="M3336" s="50" t="str">
        <f t="shared" ca="1" si="200"/>
        <v>Eintrag 3335</v>
      </c>
    </row>
    <row r="3337" spans="1:13" s="18" customFormat="1" ht="14.25" x14ac:dyDescent="0.2">
      <c r="A3337" s="18" t="str">
        <f>IF(gesamt!C3337="",CONCATENATE("Eintrag ",J3337),gesamt!A3337)</f>
        <v>Eintrag 3336</v>
      </c>
      <c r="B3337" s="18">
        <v>100</v>
      </c>
      <c r="C3337" s="19">
        <f>IF(gesamt!C3337="",100,gesamt!D3337)</f>
        <v>100</v>
      </c>
      <c r="D3337" s="20">
        <f>IF(gesamt!C3337="",10,gesamt!G3337)</f>
        <v>10</v>
      </c>
      <c r="E3337" s="20">
        <f>IF(gesamt!C3337="",10,gesamt!H3337)</f>
        <v>10</v>
      </c>
      <c r="F3337" s="20">
        <f>IF(gesamt!C3337="",10,gesamt!I3337)</f>
        <v>10</v>
      </c>
      <c r="G3337" s="20">
        <f>IF(gesamt!C3337="",0,gesamt!J3337)</f>
        <v>0</v>
      </c>
      <c r="H3337" s="20">
        <f>IF(gesamt!C3337="",0,gesamt!K3337)</f>
        <v>0</v>
      </c>
      <c r="I3337" s="19">
        <f t="shared" si="201"/>
        <v>176</v>
      </c>
      <c r="J3337" s="22">
        <f t="shared" si="199"/>
        <v>3336</v>
      </c>
      <c r="K3337" s="21">
        <f t="shared" ca="1" si="196"/>
        <v>1</v>
      </c>
      <c r="L3337" s="21">
        <f ca="1">IF(K3337=0,"",COUNTIF($K$2:K3337,"&gt;0"))</f>
        <v>3336</v>
      </c>
      <c r="M3337" s="50" t="str">
        <f t="shared" ca="1" si="200"/>
        <v>Eintrag 3336</v>
      </c>
    </row>
    <row r="3338" spans="1:13" s="18" customFormat="1" ht="14.25" x14ac:dyDescent="0.2">
      <c r="A3338" s="18" t="str">
        <f>IF(gesamt!C3338="",CONCATENATE("Eintrag ",J3338),gesamt!A3338)</f>
        <v>Eintrag 3337</v>
      </c>
      <c r="B3338" s="18">
        <v>100</v>
      </c>
      <c r="C3338" s="19">
        <f>IF(gesamt!C3338="",100,gesamt!D3338)</f>
        <v>100</v>
      </c>
      <c r="D3338" s="20">
        <f>IF(gesamt!C3338="",10,gesamt!G3338)</f>
        <v>10</v>
      </c>
      <c r="E3338" s="20">
        <f>IF(gesamt!C3338="",10,gesamt!H3338)</f>
        <v>10</v>
      </c>
      <c r="F3338" s="20">
        <f>IF(gesamt!C3338="",10,gesamt!I3338)</f>
        <v>10</v>
      </c>
      <c r="G3338" s="20">
        <f>IF(gesamt!C3338="",0,gesamt!J3338)</f>
        <v>0</v>
      </c>
      <c r="H3338" s="20">
        <f>IF(gesamt!C3338="",0,gesamt!K3338)</f>
        <v>0</v>
      </c>
      <c r="I3338" s="19">
        <f t="shared" si="201"/>
        <v>176</v>
      </c>
      <c r="J3338" s="22">
        <f t="shared" si="199"/>
        <v>3337</v>
      </c>
      <c r="K3338" s="21">
        <f t="shared" ca="1" si="196"/>
        <v>1</v>
      </c>
      <c r="L3338" s="21">
        <f ca="1">IF(K3338=0,"",COUNTIF($K$2:K3338,"&gt;0"))</f>
        <v>3337</v>
      </c>
      <c r="M3338" s="50" t="str">
        <f t="shared" ca="1" si="200"/>
        <v>Eintrag 3337</v>
      </c>
    </row>
    <row r="3339" spans="1:13" s="18" customFormat="1" ht="14.25" x14ac:dyDescent="0.2">
      <c r="A3339" s="18" t="str">
        <f>IF(gesamt!C3339="",CONCATENATE("Eintrag ",J3339),gesamt!A3339)</f>
        <v>Eintrag 3338</v>
      </c>
      <c r="B3339" s="18">
        <v>100</v>
      </c>
      <c r="C3339" s="19">
        <f>IF(gesamt!C3339="",100,gesamt!D3339)</f>
        <v>100</v>
      </c>
      <c r="D3339" s="20">
        <f>IF(gesamt!C3339="",10,gesamt!G3339)</f>
        <v>10</v>
      </c>
      <c r="E3339" s="20">
        <f>IF(gesamt!C3339="",10,gesamt!H3339)</f>
        <v>10</v>
      </c>
      <c r="F3339" s="20">
        <f>IF(gesamt!C3339="",10,gesamt!I3339)</f>
        <v>10</v>
      </c>
      <c r="G3339" s="20">
        <f>IF(gesamt!C3339="",0,gesamt!J3339)</f>
        <v>0</v>
      </c>
      <c r="H3339" s="20">
        <f>IF(gesamt!C3339="",0,gesamt!K3339)</f>
        <v>0</v>
      </c>
      <c r="I3339" s="19">
        <f t="shared" si="201"/>
        <v>176</v>
      </c>
      <c r="J3339" s="22">
        <f t="shared" si="199"/>
        <v>3338</v>
      </c>
      <c r="K3339" s="21">
        <f t="shared" ca="1" si="196"/>
        <v>1</v>
      </c>
      <c r="L3339" s="21">
        <f ca="1">IF(K3339=0,"",COUNTIF($K$2:K3339,"&gt;0"))</f>
        <v>3338</v>
      </c>
      <c r="M3339" s="50" t="str">
        <f t="shared" ca="1" si="200"/>
        <v>Eintrag 3338</v>
      </c>
    </row>
    <row r="3340" spans="1:13" s="18" customFormat="1" ht="14.25" x14ac:dyDescent="0.2">
      <c r="A3340" s="18" t="str">
        <f>IF(gesamt!C3340="",CONCATENATE("Eintrag ",J3340),gesamt!A3340)</f>
        <v>Eintrag 3339</v>
      </c>
      <c r="B3340" s="18">
        <v>100</v>
      </c>
      <c r="C3340" s="19">
        <f>IF(gesamt!C3340="",100,gesamt!D3340)</f>
        <v>100</v>
      </c>
      <c r="D3340" s="20">
        <f>IF(gesamt!C3340="",10,gesamt!G3340)</f>
        <v>10</v>
      </c>
      <c r="E3340" s="20">
        <f>IF(gesamt!C3340="",10,gesamt!H3340)</f>
        <v>10</v>
      </c>
      <c r="F3340" s="20">
        <f>IF(gesamt!C3340="",10,gesamt!I3340)</f>
        <v>10</v>
      </c>
      <c r="G3340" s="20">
        <f>IF(gesamt!C3340="",0,gesamt!J3340)</f>
        <v>0</v>
      </c>
      <c r="H3340" s="20">
        <f>IF(gesamt!C3340="",0,gesamt!K3340)</f>
        <v>0</v>
      </c>
      <c r="I3340" s="19">
        <f t="shared" si="201"/>
        <v>176</v>
      </c>
      <c r="J3340" s="22">
        <f t="shared" si="199"/>
        <v>3339</v>
      </c>
      <c r="K3340" s="21">
        <f t="shared" ca="1" si="196"/>
        <v>1</v>
      </c>
      <c r="L3340" s="21">
        <f ca="1">IF(K3340=0,"",COUNTIF($K$2:K3340,"&gt;0"))</f>
        <v>3339</v>
      </c>
      <c r="M3340" s="50" t="str">
        <f t="shared" ca="1" si="200"/>
        <v>Eintrag 3339</v>
      </c>
    </row>
    <row r="3341" spans="1:13" s="18" customFormat="1" ht="14.25" x14ac:dyDescent="0.2">
      <c r="A3341" s="18" t="str">
        <f>IF(gesamt!C3341="",CONCATENATE("Eintrag ",J3341),gesamt!A3341)</f>
        <v>Eintrag 3340</v>
      </c>
      <c r="B3341" s="18">
        <v>100</v>
      </c>
      <c r="C3341" s="19">
        <f>IF(gesamt!C3341="",100,gesamt!D3341)</f>
        <v>100</v>
      </c>
      <c r="D3341" s="20">
        <f>IF(gesamt!C3341="",10,gesamt!G3341)</f>
        <v>10</v>
      </c>
      <c r="E3341" s="20">
        <f>IF(gesamt!C3341="",10,gesamt!H3341)</f>
        <v>10</v>
      </c>
      <c r="F3341" s="20">
        <f>IF(gesamt!C3341="",10,gesamt!I3341)</f>
        <v>10</v>
      </c>
      <c r="G3341" s="20">
        <f>IF(gesamt!C3341="",0,gesamt!J3341)</f>
        <v>0</v>
      </c>
      <c r="H3341" s="20">
        <f>IF(gesamt!C3341="",0,gesamt!K3341)</f>
        <v>0</v>
      </c>
      <c r="I3341" s="19">
        <f t="shared" si="201"/>
        <v>176</v>
      </c>
      <c r="J3341" s="22">
        <f t="shared" si="199"/>
        <v>3340</v>
      </c>
      <c r="K3341" s="21">
        <f t="shared" ca="1" si="196"/>
        <v>1</v>
      </c>
      <c r="L3341" s="21">
        <f ca="1">IF(K3341=0,"",COUNTIF($K$2:K3341,"&gt;0"))</f>
        <v>3340</v>
      </c>
      <c r="M3341" s="50" t="str">
        <f t="shared" ca="1" si="200"/>
        <v>Eintrag 3340</v>
      </c>
    </row>
    <row r="3342" spans="1:13" s="18" customFormat="1" ht="14.25" x14ac:dyDescent="0.2">
      <c r="A3342" s="18" t="str">
        <f>IF(gesamt!C3342="",CONCATENATE("Eintrag ",J3342),gesamt!A3342)</f>
        <v>Eintrag 3341</v>
      </c>
      <c r="B3342" s="18">
        <v>100</v>
      </c>
      <c r="C3342" s="19">
        <f>IF(gesamt!C3342="",100,gesamt!D3342)</f>
        <v>100</v>
      </c>
      <c r="D3342" s="20">
        <f>IF(gesamt!C3342="",10,gesamt!G3342)</f>
        <v>10</v>
      </c>
      <c r="E3342" s="20">
        <f>IF(gesamt!C3342="",10,gesamt!H3342)</f>
        <v>10</v>
      </c>
      <c r="F3342" s="20">
        <f>IF(gesamt!C3342="",10,gesamt!I3342)</f>
        <v>10</v>
      </c>
      <c r="G3342" s="20">
        <f>IF(gesamt!C3342="",0,gesamt!J3342)</f>
        <v>0</v>
      </c>
      <c r="H3342" s="20">
        <f>IF(gesamt!C3342="",0,gesamt!K3342)</f>
        <v>0</v>
      </c>
      <c r="I3342" s="19">
        <f t="shared" si="201"/>
        <v>176</v>
      </c>
      <c r="J3342" s="22">
        <f t="shared" si="199"/>
        <v>3341</v>
      </c>
      <c r="K3342" s="21">
        <f t="shared" ca="1" si="196"/>
        <v>1</v>
      </c>
      <c r="L3342" s="21">
        <f ca="1">IF(K3342=0,"",COUNTIF($K$2:K3342,"&gt;0"))</f>
        <v>3341</v>
      </c>
      <c r="M3342" s="50" t="str">
        <f t="shared" ca="1" si="200"/>
        <v>Eintrag 3341</v>
      </c>
    </row>
    <row r="3343" spans="1:13" s="18" customFormat="1" ht="14.25" x14ac:dyDescent="0.2">
      <c r="A3343" s="18" t="str">
        <f>IF(gesamt!C3343="",CONCATENATE("Eintrag ",J3343),gesamt!A3343)</f>
        <v>Eintrag 3342</v>
      </c>
      <c r="B3343" s="18">
        <v>100</v>
      </c>
      <c r="C3343" s="19">
        <f>IF(gesamt!C3343="",100,gesamt!D3343)</f>
        <v>100</v>
      </c>
      <c r="D3343" s="20">
        <f>IF(gesamt!C3343="",10,gesamt!G3343)</f>
        <v>10</v>
      </c>
      <c r="E3343" s="20">
        <f>IF(gesamt!C3343="",10,gesamt!H3343)</f>
        <v>10</v>
      </c>
      <c r="F3343" s="20">
        <f>IF(gesamt!C3343="",10,gesamt!I3343)</f>
        <v>10</v>
      </c>
      <c r="G3343" s="20">
        <f>IF(gesamt!C3343="",0,gesamt!J3343)</f>
        <v>0</v>
      </c>
      <c r="H3343" s="20">
        <f>IF(gesamt!C3343="",0,gesamt!K3343)</f>
        <v>0</v>
      </c>
      <c r="I3343" s="19">
        <f t="shared" si="201"/>
        <v>176</v>
      </c>
      <c r="J3343" s="22">
        <f t="shared" si="199"/>
        <v>3342</v>
      </c>
      <c r="K3343" s="21">
        <f t="shared" ca="1" si="196"/>
        <v>1</v>
      </c>
      <c r="L3343" s="21">
        <f ca="1">IF(K3343=0,"",COUNTIF($K$2:K3343,"&gt;0"))</f>
        <v>3342</v>
      </c>
      <c r="M3343" s="50" t="str">
        <f t="shared" ca="1" si="200"/>
        <v>Eintrag 3342</v>
      </c>
    </row>
    <row r="3344" spans="1:13" s="18" customFormat="1" ht="14.25" x14ac:dyDescent="0.2">
      <c r="A3344" s="18" t="str">
        <f>IF(gesamt!C3344="",CONCATENATE("Eintrag ",J3344),gesamt!A3344)</f>
        <v>Eintrag 3343</v>
      </c>
      <c r="B3344" s="18">
        <v>100</v>
      </c>
      <c r="C3344" s="19">
        <f>IF(gesamt!C3344="",100,gesamt!D3344)</f>
        <v>100</v>
      </c>
      <c r="D3344" s="20">
        <f>IF(gesamt!C3344="",10,gesamt!G3344)</f>
        <v>10</v>
      </c>
      <c r="E3344" s="20">
        <f>IF(gesamt!C3344="",10,gesamt!H3344)</f>
        <v>10</v>
      </c>
      <c r="F3344" s="20">
        <f>IF(gesamt!C3344="",10,gesamt!I3344)</f>
        <v>10</v>
      </c>
      <c r="G3344" s="20">
        <f>IF(gesamt!C3344="",0,gesamt!J3344)</f>
        <v>0</v>
      </c>
      <c r="H3344" s="20">
        <f>IF(gesamt!C3344="",0,gesamt!K3344)</f>
        <v>0</v>
      </c>
      <c r="I3344" s="19">
        <f t="shared" si="201"/>
        <v>176</v>
      </c>
      <c r="J3344" s="22">
        <f t="shared" si="199"/>
        <v>3343</v>
      </c>
      <c r="K3344" s="21">
        <f t="shared" ca="1" si="196"/>
        <v>1</v>
      </c>
      <c r="L3344" s="21">
        <f ca="1">IF(K3344=0,"",COUNTIF($K$2:K3344,"&gt;0"))</f>
        <v>3343</v>
      </c>
      <c r="M3344" s="50" t="str">
        <f t="shared" ca="1" si="200"/>
        <v>Eintrag 3343</v>
      </c>
    </row>
    <row r="3345" spans="1:13" s="18" customFormat="1" ht="14.25" x14ac:dyDescent="0.2">
      <c r="A3345" s="18" t="str">
        <f>IF(gesamt!C3345="",CONCATENATE("Eintrag ",J3345),gesamt!A3345)</f>
        <v>Eintrag 3344</v>
      </c>
      <c r="B3345" s="18">
        <v>100</v>
      </c>
      <c r="C3345" s="19">
        <f>IF(gesamt!C3345="",100,gesamt!D3345)</f>
        <v>100</v>
      </c>
      <c r="D3345" s="20">
        <f>IF(gesamt!C3345="",10,gesamt!G3345)</f>
        <v>10</v>
      </c>
      <c r="E3345" s="20">
        <f>IF(gesamt!C3345="",10,gesamt!H3345)</f>
        <v>10</v>
      </c>
      <c r="F3345" s="20">
        <f>IF(gesamt!C3345="",10,gesamt!I3345)</f>
        <v>10</v>
      </c>
      <c r="G3345" s="20">
        <f>IF(gesamt!C3345="",0,gesamt!J3345)</f>
        <v>0</v>
      </c>
      <c r="H3345" s="20">
        <f>IF(gesamt!C3345="",0,gesamt!K3345)</f>
        <v>0</v>
      </c>
      <c r="I3345" s="19">
        <f t="shared" si="201"/>
        <v>176</v>
      </c>
      <c r="J3345" s="22">
        <f t="shared" si="199"/>
        <v>3344</v>
      </c>
      <c r="K3345" s="21">
        <f t="shared" ca="1" si="196"/>
        <v>1</v>
      </c>
      <c r="L3345" s="21">
        <f ca="1">IF(K3345=0,"",COUNTIF($K$2:K3345,"&gt;0"))</f>
        <v>3344</v>
      </c>
      <c r="M3345" s="50" t="str">
        <f t="shared" ca="1" si="200"/>
        <v>Eintrag 3344</v>
      </c>
    </row>
    <row r="3346" spans="1:13" s="18" customFormat="1" ht="14.25" x14ac:dyDescent="0.2">
      <c r="A3346" s="18" t="str">
        <f>IF(gesamt!C3346="",CONCATENATE("Eintrag ",J3346),gesamt!A3346)</f>
        <v>Eintrag 3345</v>
      </c>
      <c r="B3346" s="18">
        <v>100</v>
      </c>
      <c r="C3346" s="19">
        <f>IF(gesamt!C3346="",100,gesamt!D3346)</f>
        <v>100</v>
      </c>
      <c r="D3346" s="20">
        <f>IF(gesamt!C3346="",10,gesamt!G3346)</f>
        <v>10</v>
      </c>
      <c r="E3346" s="20">
        <f>IF(gesamt!C3346="",10,gesamt!H3346)</f>
        <v>10</v>
      </c>
      <c r="F3346" s="20">
        <f>IF(gesamt!C3346="",10,gesamt!I3346)</f>
        <v>10</v>
      </c>
      <c r="G3346" s="20">
        <f>IF(gesamt!C3346="",0,gesamt!J3346)</f>
        <v>0</v>
      </c>
      <c r="H3346" s="20">
        <f>IF(gesamt!C3346="",0,gesamt!K3346)</f>
        <v>0</v>
      </c>
      <c r="I3346" s="19">
        <f t="shared" si="201"/>
        <v>176</v>
      </c>
      <c r="J3346" s="22">
        <f t="shared" si="199"/>
        <v>3345</v>
      </c>
      <c r="K3346" s="21">
        <f t="shared" ca="1" si="196"/>
        <v>1</v>
      </c>
      <c r="L3346" s="21">
        <f ca="1">IF(K3346=0,"",COUNTIF($K$2:K3346,"&gt;0"))</f>
        <v>3345</v>
      </c>
      <c r="M3346" s="50" t="str">
        <f t="shared" ca="1" si="200"/>
        <v>Eintrag 3345</v>
      </c>
    </row>
    <row r="3347" spans="1:13" s="18" customFormat="1" ht="14.25" x14ac:dyDescent="0.2">
      <c r="A3347" s="18" t="str">
        <f>IF(gesamt!C3347="",CONCATENATE("Eintrag ",J3347),gesamt!A3347)</f>
        <v>Eintrag 3346</v>
      </c>
      <c r="B3347" s="18">
        <v>100</v>
      </c>
      <c r="C3347" s="19">
        <f>IF(gesamt!C3347="",100,gesamt!D3347)</f>
        <v>100</v>
      </c>
      <c r="D3347" s="20">
        <f>IF(gesamt!C3347="",10,gesamt!G3347)</f>
        <v>10</v>
      </c>
      <c r="E3347" s="20">
        <f>IF(gesamt!C3347="",10,gesamt!H3347)</f>
        <v>10</v>
      </c>
      <c r="F3347" s="20">
        <f>IF(gesamt!C3347="",10,gesamt!I3347)</f>
        <v>10</v>
      </c>
      <c r="G3347" s="20">
        <f>IF(gesamt!C3347="",0,gesamt!J3347)</f>
        <v>0</v>
      </c>
      <c r="H3347" s="20">
        <f>IF(gesamt!C3347="",0,gesamt!K3347)</f>
        <v>0</v>
      </c>
      <c r="I3347" s="19">
        <f t="shared" si="201"/>
        <v>176</v>
      </c>
      <c r="J3347" s="22">
        <f t="shared" si="199"/>
        <v>3346</v>
      </c>
      <c r="K3347" s="21">
        <f t="shared" ca="1" si="196"/>
        <v>1</v>
      </c>
      <c r="L3347" s="21">
        <f ca="1">IF(K3347=0,"",COUNTIF($K$2:K3347,"&gt;0"))</f>
        <v>3346</v>
      </c>
      <c r="M3347" s="50" t="str">
        <f t="shared" ca="1" si="200"/>
        <v>Eintrag 3346</v>
      </c>
    </row>
    <row r="3348" spans="1:13" s="18" customFormat="1" ht="14.25" x14ac:dyDescent="0.2">
      <c r="A3348" s="18" t="str">
        <f>IF(gesamt!C3348="",CONCATENATE("Eintrag ",J3348),gesamt!A3348)</f>
        <v>Eintrag 3347</v>
      </c>
      <c r="B3348" s="18">
        <v>100</v>
      </c>
      <c r="C3348" s="19">
        <f>IF(gesamt!C3348="",100,gesamt!D3348)</f>
        <v>100</v>
      </c>
      <c r="D3348" s="20">
        <f>IF(gesamt!C3348="",10,gesamt!G3348)</f>
        <v>10</v>
      </c>
      <c r="E3348" s="20">
        <f>IF(gesamt!C3348="",10,gesamt!H3348)</f>
        <v>10</v>
      </c>
      <c r="F3348" s="20">
        <f>IF(gesamt!C3348="",10,gesamt!I3348)</f>
        <v>10</v>
      </c>
      <c r="G3348" s="20">
        <f>IF(gesamt!C3348="",0,gesamt!J3348)</f>
        <v>0</v>
      </c>
      <c r="H3348" s="20">
        <f>IF(gesamt!C3348="",0,gesamt!K3348)</f>
        <v>0</v>
      </c>
      <c r="I3348" s="19">
        <f t="shared" si="201"/>
        <v>176</v>
      </c>
      <c r="J3348" s="22">
        <f t="shared" si="199"/>
        <v>3347</v>
      </c>
      <c r="K3348" s="21">
        <f t="shared" ca="1" si="196"/>
        <v>1</v>
      </c>
      <c r="L3348" s="21">
        <f ca="1">IF(K3348=0,"",COUNTIF($K$2:K3348,"&gt;0"))</f>
        <v>3347</v>
      </c>
      <c r="M3348" s="50" t="str">
        <f t="shared" ca="1" si="200"/>
        <v>Eintrag 3347</v>
      </c>
    </row>
    <row r="3349" spans="1:13" s="18" customFormat="1" ht="14.25" x14ac:dyDescent="0.2">
      <c r="A3349" s="18" t="str">
        <f>IF(gesamt!C3349="",CONCATENATE("Eintrag ",J3349),gesamt!A3349)</f>
        <v>Eintrag 3348</v>
      </c>
      <c r="B3349" s="18">
        <v>100</v>
      </c>
      <c r="C3349" s="19">
        <f>IF(gesamt!C3349="",100,gesamt!D3349)</f>
        <v>100</v>
      </c>
      <c r="D3349" s="20">
        <f>IF(gesamt!C3349="",10,gesamt!G3349)</f>
        <v>10</v>
      </c>
      <c r="E3349" s="20">
        <f>IF(gesamt!C3349="",10,gesamt!H3349)</f>
        <v>10</v>
      </c>
      <c r="F3349" s="20">
        <f>IF(gesamt!C3349="",10,gesamt!I3349)</f>
        <v>10</v>
      </c>
      <c r="G3349" s="20">
        <f>IF(gesamt!C3349="",0,gesamt!J3349)</f>
        <v>0</v>
      </c>
      <c r="H3349" s="20">
        <f>IF(gesamt!C3349="",0,gesamt!K3349)</f>
        <v>0</v>
      </c>
      <c r="I3349" s="19">
        <f t="shared" si="201"/>
        <v>176</v>
      </c>
      <c r="J3349" s="22">
        <f t="shared" si="199"/>
        <v>3348</v>
      </c>
      <c r="K3349" s="21">
        <f t="shared" ca="1" si="196"/>
        <v>1</v>
      </c>
      <c r="L3349" s="21">
        <f ca="1">IF(K3349=0,"",COUNTIF($K$2:K3349,"&gt;0"))</f>
        <v>3348</v>
      </c>
      <c r="M3349" s="50" t="str">
        <f t="shared" ca="1" si="200"/>
        <v>Eintrag 3348</v>
      </c>
    </row>
    <row r="3350" spans="1:13" s="18" customFormat="1" ht="14.25" x14ac:dyDescent="0.2">
      <c r="A3350" s="18" t="str">
        <f>IF(gesamt!C3350="",CONCATENATE("Eintrag ",J3350),gesamt!A3350)</f>
        <v>Eintrag 3349</v>
      </c>
      <c r="B3350" s="18">
        <v>100</v>
      </c>
      <c r="C3350" s="19">
        <f>IF(gesamt!C3350="",100,gesamt!D3350)</f>
        <v>100</v>
      </c>
      <c r="D3350" s="20">
        <f>IF(gesamt!C3350="",10,gesamt!G3350)</f>
        <v>10</v>
      </c>
      <c r="E3350" s="20">
        <f>IF(gesamt!C3350="",10,gesamt!H3350)</f>
        <v>10</v>
      </c>
      <c r="F3350" s="20">
        <f>IF(gesamt!C3350="",10,gesamt!I3350)</f>
        <v>10</v>
      </c>
      <c r="G3350" s="20">
        <f>IF(gesamt!C3350="",0,gesamt!J3350)</f>
        <v>0</v>
      </c>
      <c r="H3350" s="20">
        <f>IF(gesamt!C3350="",0,gesamt!K3350)</f>
        <v>0</v>
      </c>
      <c r="I3350" s="19">
        <f t="shared" si="201"/>
        <v>176</v>
      </c>
      <c r="J3350" s="22">
        <f t="shared" si="199"/>
        <v>3349</v>
      </c>
      <c r="K3350" s="21">
        <f t="shared" ca="1" si="196"/>
        <v>1</v>
      </c>
      <c r="L3350" s="21">
        <f ca="1">IF(K3350=0,"",COUNTIF($K$2:K3350,"&gt;0"))</f>
        <v>3349</v>
      </c>
      <c r="M3350" s="50" t="str">
        <f t="shared" ca="1" si="200"/>
        <v>Eintrag 3349</v>
      </c>
    </row>
    <row r="3351" spans="1:13" s="18" customFormat="1" ht="14.25" x14ac:dyDescent="0.2">
      <c r="A3351" s="18" t="str">
        <f>IF(gesamt!C3351="",CONCATENATE("Eintrag ",J3351),gesamt!A3351)</f>
        <v>Eintrag 3350</v>
      </c>
      <c r="B3351" s="18">
        <v>100</v>
      </c>
      <c r="C3351" s="19">
        <f>IF(gesamt!C3351="",100,gesamt!D3351)</f>
        <v>100</v>
      </c>
      <c r="D3351" s="20">
        <f>IF(gesamt!C3351="",10,gesamt!G3351)</f>
        <v>10</v>
      </c>
      <c r="E3351" s="20">
        <f>IF(gesamt!C3351="",10,gesamt!H3351)</f>
        <v>10</v>
      </c>
      <c r="F3351" s="20">
        <f>IF(gesamt!C3351="",10,gesamt!I3351)</f>
        <v>10</v>
      </c>
      <c r="G3351" s="20">
        <f>IF(gesamt!C3351="",0,gesamt!J3351)</f>
        <v>0</v>
      </c>
      <c r="H3351" s="20">
        <f>IF(gesamt!C3351="",0,gesamt!K3351)</f>
        <v>0</v>
      </c>
      <c r="I3351" s="19">
        <f t="shared" si="201"/>
        <v>176</v>
      </c>
      <c r="J3351" s="22">
        <f t="shared" si="199"/>
        <v>3350</v>
      </c>
      <c r="K3351" s="21">
        <f t="shared" ca="1" si="196"/>
        <v>1</v>
      </c>
      <c r="L3351" s="21">
        <f ca="1">IF(K3351=0,"",COUNTIF($K$2:K3351,"&gt;0"))</f>
        <v>3350</v>
      </c>
      <c r="M3351" s="50" t="str">
        <f t="shared" ca="1" si="200"/>
        <v>Eintrag 3350</v>
      </c>
    </row>
    <row r="3352" spans="1:13" s="18" customFormat="1" ht="14.25" x14ac:dyDescent="0.2">
      <c r="A3352" s="18" t="str">
        <f>IF(gesamt!C3352="",CONCATENATE("Eintrag ",J3352),gesamt!A3352)</f>
        <v>Eintrag 3351</v>
      </c>
      <c r="B3352" s="18">
        <v>100</v>
      </c>
      <c r="C3352" s="19">
        <f>IF(gesamt!C3352="",100,gesamt!D3352)</f>
        <v>100</v>
      </c>
      <c r="D3352" s="20">
        <f>IF(gesamt!C3352="",10,gesamt!G3352)</f>
        <v>10</v>
      </c>
      <c r="E3352" s="20">
        <f>IF(gesamt!C3352="",10,gesamt!H3352)</f>
        <v>10</v>
      </c>
      <c r="F3352" s="20">
        <f>IF(gesamt!C3352="",10,gesamt!I3352)</f>
        <v>10</v>
      </c>
      <c r="G3352" s="20">
        <f>IF(gesamt!C3352="",0,gesamt!J3352)</f>
        <v>0</v>
      </c>
      <c r="H3352" s="20">
        <f>IF(gesamt!C3352="",0,gesamt!K3352)</f>
        <v>0</v>
      </c>
      <c r="I3352" s="19">
        <f t="shared" si="201"/>
        <v>176</v>
      </c>
      <c r="J3352" s="22">
        <f t="shared" si="199"/>
        <v>3351</v>
      </c>
      <c r="K3352" s="21">
        <f t="shared" ca="1" si="196"/>
        <v>1</v>
      </c>
      <c r="L3352" s="21">
        <f ca="1">IF(K3352=0,"",COUNTIF($K$2:K3352,"&gt;0"))</f>
        <v>3351</v>
      </c>
      <c r="M3352" s="50" t="str">
        <f t="shared" ca="1" si="200"/>
        <v>Eintrag 3351</v>
      </c>
    </row>
    <row r="3353" spans="1:13" s="18" customFormat="1" ht="14.25" x14ac:dyDescent="0.2">
      <c r="A3353" s="18" t="str">
        <f>IF(gesamt!C3353="",CONCATENATE("Eintrag ",J3353),gesamt!A3353)</f>
        <v>Eintrag 3352</v>
      </c>
      <c r="B3353" s="18">
        <v>100</v>
      </c>
      <c r="C3353" s="19">
        <f>IF(gesamt!C3353="",100,gesamt!D3353)</f>
        <v>100</v>
      </c>
      <c r="D3353" s="20">
        <f>IF(gesamt!C3353="",10,gesamt!G3353)</f>
        <v>10</v>
      </c>
      <c r="E3353" s="20">
        <f>IF(gesamt!C3353="",10,gesamt!H3353)</f>
        <v>10</v>
      </c>
      <c r="F3353" s="20">
        <f>IF(gesamt!C3353="",10,gesamt!I3353)</f>
        <v>10</v>
      </c>
      <c r="G3353" s="20">
        <f>IF(gesamt!C3353="",0,gesamt!J3353)</f>
        <v>0</v>
      </c>
      <c r="H3353" s="20">
        <f>IF(gesamt!C3353="",0,gesamt!K3353)</f>
        <v>0</v>
      </c>
      <c r="I3353" s="19">
        <f t="shared" si="201"/>
        <v>176</v>
      </c>
      <c r="J3353" s="22">
        <f t="shared" si="199"/>
        <v>3352</v>
      </c>
      <c r="K3353" s="21">
        <f t="shared" ca="1" si="196"/>
        <v>1</v>
      </c>
      <c r="L3353" s="21">
        <f ca="1">IF(K3353=0,"",COUNTIF($K$2:K3353,"&gt;0"))</f>
        <v>3352</v>
      </c>
      <c r="M3353" s="50" t="str">
        <f t="shared" ca="1" si="200"/>
        <v>Eintrag 3352</v>
      </c>
    </row>
    <row r="3354" spans="1:13" s="18" customFormat="1" ht="14.25" x14ac:dyDescent="0.2">
      <c r="A3354" s="18" t="str">
        <f>IF(gesamt!C3354="",CONCATENATE("Eintrag ",J3354),gesamt!A3354)</f>
        <v>Eintrag 3353</v>
      </c>
      <c r="B3354" s="18">
        <v>100</v>
      </c>
      <c r="C3354" s="19">
        <f>IF(gesamt!C3354="",100,gesamt!D3354)</f>
        <v>100</v>
      </c>
      <c r="D3354" s="20">
        <f>IF(gesamt!C3354="",10,gesamt!G3354)</f>
        <v>10</v>
      </c>
      <c r="E3354" s="20">
        <f>IF(gesamt!C3354="",10,gesamt!H3354)</f>
        <v>10</v>
      </c>
      <c r="F3354" s="20">
        <f>IF(gesamt!C3354="",10,gesamt!I3354)</f>
        <v>10</v>
      </c>
      <c r="G3354" s="20">
        <f>IF(gesamt!C3354="",0,gesamt!J3354)</f>
        <v>0</v>
      </c>
      <c r="H3354" s="20">
        <f>IF(gesamt!C3354="",0,gesamt!K3354)</f>
        <v>0</v>
      </c>
      <c r="I3354" s="19">
        <f t="shared" si="201"/>
        <v>176</v>
      </c>
      <c r="J3354" s="22">
        <f t="shared" si="199"/>
        <v>3353</v>
      </c>
      <c r="K3354" s="21">
        <f t="shared" ca="1" si="196"/>
        <v>1</v>
      </c>
      <c r="L3354" s="21">
        <f ca="1">IF(K3354=0,"",COUNTIF($K$2:K3354,"&gt;0"))</f>
        <v>3353</v>
      </c>
      <c r="M3354" s="50" t="str">
        <f t="shared" ca="1" si="200"/>
        <v>Eintrag 3353</v>
      </c>
    </row>
    <row r="3355" spans="1:13" s="18" customFormat="1" ht="14.25" x14ac:dyDescent="0.2">
      <c r="A3355" s="18" t="str">
        <f>IF(gesamt!C3355="",CONCATENATE("Eintrag ",J3355),gesamt!A3355)</f>
        <v>Eintrag 3354</v>
      </c>
      <c r="B3355" s="18">
        <v>100</v>
      </c>
      <c r="C3355" s="19">
        <f>IF(gesamt!C3355="",100,gesamt!D3355)</f>
        <v>100</v>
      </c>
      <c r="D3355" s="20">
        <f>IF(gesamt!C3355="",10,gesamt!G3355)</f>
        <v>10</v>
      </c>
      <c r="E3355" s="20">
        <f>IF(gesamt!C3355="",10,gesamt!H3355)</f>
        <v>10</v>
      </c>
      <c r="F3355" s="20">
        <f>IF(gesamt!C3355="",10,gesamt!I3355)</f>
        <v>10</v>
      </c>
      <c r="G3355" s="20">
        <f>IF(gesamt!C3355="",0,gesamt!J3355)</f>
        <v>0</v>
      </c>
      <c r="H3355" s="20">
        <f>IF(gesamt!C3355="",0,gesamt!K3355)</f>
        <v>0</v>
      </c>
      <c r="I3355" s="19">
        <f t="shared" si="201"/>
        <v>176</v>
      </c>
      <c r="J3355" s="22">
        <f t="shared" si="199"/>
        <v>3354</v>
      </c>
      <c r="K3355" s="21">
        <f t="shared" ca="1" si="196"/>
        <v>1</v>
      </c>
      <c r="L3355" s="21">
        <f ca="1">IF(K3355=0,"",COUNTIF($K$2:K3355,"&gt;0"))</f>
        <v>3354</v>
      </c>
      <c r="M3355" s="50" t="str">
        <f t="shared" ca="1" si="200"/>
        <v>Eintrag 3354</v>
      </c>
    </row>
    <row r="3356" spans="1:13" s="18" customFormat="1" ht="14.25" x14ac:dyDescent="0.2">
      <c r="A3356" s="18" t="str">
        <f>IF(gesamt!C3356="",CONCATENATE("Eintrag ",J3356),gesamt!A3356)</f>
        <v>Eintrag 3355</v>
      </c>
      <c r="B3356" s="18">
        <v>100</v>
      </c>
      <c r="C3356" s="19">
        <f>IF(gesamt!C3356="",100,gesamt!D3356)</f>
        <v>100</v>
      </c>
      <c r="D3356" s="20">
        <f>IF(gesamt!C3356="",10,gesamt!G3356)</f>
        <v>10</v>
      </c>
      <c r="E3356" s="20">
        <f>IF(gesamt!C3356="",10,gesamt!H3356)</f>
        <v>10</v>
      </c>
      <c r="F3356" s="20">
        <f>IF(gesamt!C3356="",10,gesamt!I3356)</f>
        <v>10</v>
      </c>
      <c r="G3356" s="20">
        <f>IF(gesamt!C3356="",0,gesamt!J3356)</f>
        <v>0</v>
      </c>
      <c r="H3356" s="20">
        <f>IF(gesamt!C3356="",0,gesamt!K3356)</f>
        <v>0</v>
      </c>
      <c r="I3356" s="19">
        <f t="shared" si="201"/>
        <v>176</v>
      </c>
      <c r="J3356" s="22">
        <f t="shared" si="199"/>
        <v>3355</v>
      </c>
      <c r="K3356" s="21">
        <f t="shared" ca="1" si="196"/>
        <v>1</v>
      </c>
      <c r="L3356" s="21">
        <f ca="1">IF(K3356=0,"",COUNTIF($K$2:K3356,"&gt;0"))</f>
        <v>3355</v>
      </c>
      <c r="M3356" s="50" t="str">
        <f t="shared" ca="1" si="200"/>
        <v>Eintrag 3355</v>
      </c>
    </row>
    <row r="3357" spans="1:13" s="18" customFormat="1" ht="14.25" x14ac:dyDescent="0.2">
      <c r="A3357" s="18" t="str">
        <f>IF(gesamt!C3357="",CONCATENATE("Eintrag ",J3357),gesamt!A3357)</f>
        <v>Eintrag 3356</v>
      </c>
      <c r="B3357" s="18">
        <v>100</v>
      </c>
      <c r="C3357" s="19">
        <f>IF(gesamt!C3357="",100,gesamt!D3357)</f>
        <v>100</v>
      </c>
      <c r="D3357" s="20">
        <f>IF(gesamt!C3357="",10,gesamt!G3357)</f>
        <v>10</v>
      </c>
      <c r="E3357" s="20">
        <f>IF(gesamt!C3357="",10,gesamt!H3357)</f>
        <v>10</v>
      </c>
      <c r="F3357" s="20">
        <f>IF(gesamt!C3357="",10,gesamt!I3357)</f>
        <v>10</v>
      </c>
      <c r="G3357" s="20">
        <f>IF(gesamt!C3357="",0,gesamt!J3357)</f>
        <v>0</v>
      </c>
      <c r="H3357" s="20">
        <f>IF(gesamt!C3357="",0,gesamt!K3357)</f>
        <v>0</v>
      </c>
      <c r="I3357" s="19">
        <f t="shared" si="201"/>
        <v>176</v>
      </c>
      <c r="J3357" s="22">
        <f t="shared" si="199"/>
        <v>3356</v>
      </c>
      <c r="K3357" s="21">
        <f t="shared" ca="1" si="196"/>
        <v>1</v>
      </c>
      <c r="L3357" s="21">
        <f ca="1">IF(K3357=0,"",COUNTIF($K$2:K3357,"&gt;0"))</f>
        <v>3356</v>
      </c>
      <c r="M3357" s="50" t="str">
        <f t="shared" ca="1" si="200"/>
        <v>Eintrag 3356</v>
      </c>
    </row>
    <row r="3358" spans="1:13" s="18" customFormat="1" ht="14.25" x14ac:dyDescent="0.2">
      <c r="A3358" s="18" t="str">
        <f>IF(gesamt!C3358="",CONCATENATE("Eintrag ",J3358),gesamt!A3358)</f>
        <v>Eintrag 3357</v>
      </c>
      <c r="B3358" s="18">
        <v>100</v>
      </c>
      <c r="C3358" s="19">
        <f>IF(gesamt!C3358="",100,gesamt!D3358)</f>
        <v>100</v>
      </c>
      <c r="D3358" s="20">
        <f>IF(gesamt!C3358="",10,gesamt!G3358)</f>
        <v>10</v>
      </c>
      <c r="E3358" s="20">
        <f>IF(gesamt!C3358="",10,gesamt!H3358)</f>
        <v>10</v>
      </c>
      <c r="F3358" s="20">
        <f>IF(gesamt!C3358="",10,gesamt!I3358)</f>
        <v>10</v>
      </c>
      <c r="G3358" s="20">
        <f>IF(gesamt!C3358="",0,gesamt!J3358)</f>
        <v>0</v>
      </c>
      <c r="H3358" s="20">
        <f>IF(gesamt!C3358="",0,gesamt!K3358)</f>
        <v>0</v>
      </c>
      <c r="I3358" s="19">
        <f t="shared" si="201"/>
        <v>176</v>
      </c>
      <c r="J3358" s="22">
        <f t="shared" si="199"/>
        <v>3357</v>
      </c>
      <c r="K3358" s="21">
        <f t="shared" ca="1" si="196"/>
        <v>1</v>
      </c>
      <c r="L3358" s="21">
        <f ca="1">IF(K3358=0,"",COUNTIF($K$2:K3358,"&gt;0"))</f>
        <v>3357</v>
      </c>
      <c r="M3358" s="50" t="str">
        <f t="shared" ca="1" si="200"/>
        <v>Eintrag 3357</v>
      </c>
    </row>
    <row r="3359" spans="1:13" s="18" customFormat="1" ht="14.25" x14ac:dyDescent="0.2">
      <c r="A3359" s="18" t="str">
        <f>IF(gesamt!C3359="",CONCATENATE("Eintrag ",J3359),gesamt!A3359)</f>
        <v>Eintrag 3358</v>
      </c>
      <c r="B3359" s="18">
        <v>100</v>
      </c>
      <c r="C3359" s="19">
        <f>IF(gesamt!C3359="",100,gesamt!D3359)</f>
        <v>100</v>
      </c>
      <c r="D3359" s="20">
        <f>IF(gesamt!C3359="",10,gesamt!G3359)</f>
        <v>10</v>
      </c>
      <c r="E3359" s="20">
        <f>IF(gesamt!C3359="",10,gesamt!H3359)</f>
        <v>10</v>
      </c>
      <c r="F3359" s="20">
        <f>IF(gesamt!C3359="",10,gesamt!I3359)</f>
        <v>10</v>
      </c>
      <c r="G3359" s="20">
        <f>IF(gesamt!C3359="",0,gesamt!J3359)</f>
        <v>0</v>
      </c>
      <c r="H3359" s="20">
        <f>IF(gesamt!C3359="",0,gesamt!K3359)</f>
        <v>0</v>
      </c>
      <c r="I3359" s="19">
        <f t="shared" si="201"/>
        <v>176</v>
      </c>
      <c r="J3359" s="22">
        <f t="shared" si="199"/>
        <v>3358</v>
      </c>
      <c r="K3359" s="21">
        <f t="shared" ca="1" si="196"/>
        <v>1</v>
      </c>
      <c r="L3359" s="21">
        <f ca="1">IF(K3359=0,"",COUNTIF($K$2:K3359,"&gt;0"))</f>
        <v>3358</v>
      </c>
      <c r="M3359" s="50" t="str">
        <f t="shared" ca="1" si="200"/>
        <v>Eintrag 3358</v>
      </c>
    </row>
    <row r="3360" spans="1:13" s="18" customFormat="1" ht="14.25" x14ac:dyDescent="0.2">
      <c r="A3360" s="18" t="str">
        <f>IF(gesamt!C3360="",CONCATENATE("Eintrag ",J3360),gesamt!A3360)</f>
        <v>Eintrag 3359</v>
      </c>
      <c r="B3360" s="18">
        <v>100</v>
      </c>
      <c r="C3360" s="19">
        <f>IF(gesamt!C3360="",100,gesamt!D3360)</f>
        <v>100</v>
      </c>
      <c r="D3360" s="20">
        <f>IF(gesamt!C3360="",10,gesamt!G3360)</f>
        <v>10</v>
      </c>
      <c r="E3360" s="20">
        <f>IF(gesamt!C3360="",10,gesamt!H3360)</f>
        <v>10</v>
      </c>
      <c r="F3360" s="20">
        <f>IF(gesamt!C3360="",10,gesamt!I3360)</f>
        <v>10</v>
      </c>
      <c r="G3360" s="20">
        <f>IF(gesamt!C3360="",0,gesamt!J3360)</f>
        <v>0</v>
      </c>
      <c r="H3360" s="20">
        <f>IF(gesamt!C3360="",0,gesamt!K3360)</f>
        <v>0</v>
      </c>
      <c r="I3360" s="19">
        <f t="shared" si="201"/>
        <v>176</v>
      </c>
      <c r="J3360" s="22">
        <f t="shared" si="199"/>
        <v>3359</v>
      </c>
      <c r="K3360" s="21">
        <f t="shared" ca="1" si="196"/>
        <v>1</v>
      </c>
      <c r="L3360" s="21">
        <f ca="1">IF(K3360=0,"",COUNTIF($K$2:K3360,"&gt;0"))</f>
        <v>3359</v>
      </c>
      <c r="M3360" s="50" t="str">
        <f t="shared" ca="1" si="200"/>
        <v>Eintrag 3359</v>
      </c>
    </row>
    <row r="3361" spans="1:13" s="18" customFormat="1" ht="14.25" x14ac:dyDescent="0.2">
      <c r="A3361" s="18" t="str">
        <f>IF(gesamt!C3361="",CONCATENATE("Eintrag ",J3361),gesamt!A3361)</f>
        <v>Eintrag 3360</v>
      </c>
      <c r="B3361" s="18">
        <v>100</v>
      </c>
      <c r="C3361" s="19">
        <f>IF(gesamt!C3361="",100,gesamt!D3361)</f>
        <v>100</v>
      </c>
      <c r="D3361" s="20">
        <f>IF(gesamt!C3361="",10,gesamt!G3361)</f>
        <v>10</v>
      </c>
      <c r="E3361" s="20">
        <f>IF(gesamt!C3361="",10,gesamt!H3361)</f>
        <v>10</v>
      </c>
      <c r="F3361" s="20">
        <f>IF(gesamt!C3361="",10,gesamt!I3361)</f>
        <v>10</v>
      </c>
      <c r="G3361" s="20">
        <f>IF(gesamt!C3361="",0,gesamt!J3361)</f>
        <v>0</v>
      </c>
      <c r="H3361" s="20">
        <f>IF(gesamt!C3361="",0,gesamt!K3361)</f>
        <v>0</v>
      </c>
      <c r="I3361" s="19">
        <f t="shared" si="201"/>
        <v>176</v>
      </c>
      <c r="J3361" s="22">
        <f t="shared" si="199"/>
        <v>3360</v>
      </c>
      <c r="K3361" s="21">
        <f t="shared" ca="1" si="196"/>
        <v>1</v>
      </c>
      <c r="L3361" s="21">
        <f ca="1">IF(K3361=0,"",COUNTIF($K$2:K3361,"&gt;0"))</f>
        <v>3360</v>
      </c>
      <c r="M3361" s="50" t="str">
        <f t="shared" ca="1" si="200"/>
        <v>Eintrag 3360</v>
      </c>
    </row>
    <row r="3362" spans="1:13" s="18" customFormat="1" ht="14.25" x14ac:dyDescent="0.2">
      <c r="A3362" s="18" t="str">
        <f>IF(gesamt!C3362="",CONCATENATE("Eintrag ",J3362),gesamt!A3362)</f>
        <v>Eintrag 3361</v>
      </c>
      <c r="B3362" s="18">
        <v>100</v>
      </c>
      <c r="C3362" s="19">
        <f>IF(gesamt!C3362="",100,gesamt!D3362)</f>
        <v>100</v>
      </c>
      <c r="D3362" s="20">
        <f>IF(gesamt!C3362="",10,gesamt!G3362)</f>
        <v>10</v>
      </c>
      <c r="E3362" s="20">
        <f>IF(gesamt!C3362="",10,gesamt!H3362)</f>
        <v>10</v>
      </c>
      <c r="F3362" s="20">
        <f>IF(gesamt!C3362="",10,gesamt!I3362)</f>
        <v>10</v>
      </c>
      <c r="G3362" s="20">
        <f>IF(gesamt!C3362="",0,gesamt!J3362)</f>
        <v>0</v>
      </c>
      <c r="H3362" s="20">
        <f>IF(gesamt!C3362="",0,gesamt!K3362)</f>
        <v>0</v>
      </c>
      <c r="I3362" s="19">
        <f t="shared" si="201"/>
        <v>176</v>
      </c>
      <c r="J3362" s="22">
        <f t="shared" si="199"/>
        <v>3361</v>
      </c>
      <c r="K3362" s="21">
        <f t="shared" ca="1" si="196"/>
        <v>1</v>
      </c>
      <c r="L3362" s="21">
        <f ca="1">IF(K3362=0,"",COUNTIF($K$2:K3362,"&gt;0"))</f>
        <v>3361</v>
      </c>
      <c r="M3362" s="50" t="str">
        <f t="shared" ca="1" si="200"/>
        <v>Eintrag 3361</v>
      </c>
    </row>
    <row r="3363" spans="1:13" s="18" customFormat="1" ht="14.25" x14ac:dyDescent="0.2">
      <c r="A3363" s="18" t="str">
        <f>IF(gesamt!C3363="",CONCATENATE("Eintrag ",J3363),gesamt!A3363)</f>
        <v>Eintrag 3362</v>
      </c>
      <c r="B3363" s="18">
        <v>100</v>
      </c>
      <c r="C3363" s="19">
        <f>IF(gesamt!C3363="",100,gesamt!D3363)</f>
        <v>100</v>
      </c>
      <c r="D3363" s="20">
        <f>IF(gesamt!C3363="",10,gesamt!G3363)</f>
        <v>10</v>
      </c>
      <c r="E3363" s="20">
        <f>IF(gesamt!C3363="",10,gesamt!H3363)</f>
        <v>10</v>
      </c>
      <c r="F3363" s="20">
        <f>IF(gesamt!C3363="",10,gesamt!I3363)</f>
        <v>10</v>
      </c>
      <c r="G3363" s="20">
        <f>IF(gesamt!C3363="",0,gesamt!J3363)</f>
        <v>0</v>
      </c>
      <c r="H3363" s="20">
        <f>IF(gesamt!C3363="",0,gesamt!K3363)</f>
        <v>0</v>
      </c>
      <c r="I3363" s="19">
        <f t="shared" si="201"/>
        <v>176</v>
      </c>
      <c r="J3363" s="22">
        <f t="shared" si="199"/>
        <v>3362</v>
      </c>
      <c r="K3363" s="21">
        <f t="shared" ca="1" si="196"/>
        <v>1</v>
      </c>
      <c r="L3363" s="21">
        <f ca="1">IF(K3363=0,"",COUNTIF($K$2:K3363,"&gt;0"))</f>
        <v>3362</v>
      </c>
      <c r="M3363" s="50" t="str">
        <f t="shared" ca="1" si="200"/>
        <v>Eintrag 3362</v>
      </c>
    </row>
    <row r="3364" spans="1:13" s="18" customFormat="1" ht="14.25" x14ac:dyDescent="0.2">
      <c r="A3364" s="18" t="str">
        <f>IF(gesamt!C3364="",CONCATENATE("Eintrag ",J3364),gesamt!A3364)</f>
        <v>Eintrag 3363</v>
      </c>
      <c r="B3364" s="18">
        <v>100</v>
      </c>
      <c r="C3364" s="19">
        <f>IF(gesamt!C3364="",100,gesamt!D3364)</f>
        <v>100</v>
      </c>
      <c r="D3364" s="20">
        <f>IF(gesamt!C3364="",10,gesamt!G3364)</f>
        <v>10</v>
      </c>
      <c r="E3364" s="20">
        <f>IF(gesamt!C3364="",10,gesamt!H3364)</f>
        <v>10</v>
      </c>
      <c r="F3364" s="20">
        <f>IF(gesamt!C3364="",10,gesamt!I3364)</f>
        <v>10</v>
      </c>
      <c r="G3364" s="20">
        <f>IF(gesamt!C3364="",0,gesamt!J3364)</f>
        <v>0</v>
      </c>
      <c r="H3364" s="20">
        <f>IF(gesamt!C3364="",0,gesamt!K3364)</f>
        <v>0</v>
      </c>
      <c r="I3364" s="19">
        <f t="shared" si="201"/>
        <v>176</v>
      </c>
      <c r="J3364" s="22">
        <f t="shared" si="199"/>
        <v>3363</v>
      </c>
      <c r="K3364" s="21">
        <f t="shared" ca="1" si="196"/>
        <v>1</v>
      </c>
      <c r="L3364" s="21">
        <f ca="1">IF(K3364=0,"",COUNTIF($K$2:K3364,"&gt;0"))</f>
        <v>3363</v>
      </c>
      <c r="M3364" s="50" t="str">
        <f t="shared" ca="1" si="200"/>
        <v>Eintrag 3363</v>
      </c>
    </row>
    <row r="3365" spans="1:13" s="18" customFormat="1" ht="14.25" x14ac:dyDescent="0.2">
      <c r="A3365" s="18" t="str">
        <f>IF(gesamt!C3365="",CONCATENATE("Eintrag ",J3365),gesamt!A3365)</f>
        <v>Eintrag 3364</v>
      </c>
      <c r="B3365" s="18">
        <v>100</v>
      </c>
      <c r="C3365" s="19">
        <f>IF(gesamt!C3365="",100,gesamt!D3365)</f>
        <v>100</v>
      </c>
      <c r="D3365" s="20">
        <f>IF(gesamt!C3365="",10,gesamt!G3365)</f>
        <v>10</v>
      </c>
      <c r="E3365" s="20">
        <f>IF(gesamt!C3365="",10,gesamt!H3365)</f>
        <v>10</v>
      </c>
      <c r="F3365" s="20">
        <f>IF(gesamt!C3365="",10,gesamt!I3365)</f>
        <v>10</v>
      </c>
      <c r="G3365" s="20">
        <f>IF(gesamt!C3365="",0,gesamt!J3365)</f>
        <v>0</v>
      </c>
      <c r="H3365" s="20">
        <f>IF(gesamt!C3365="",0,gesamt!K3365)</f>
        <v>0</v>
      </c>
      <c r="I3365" s="19">
        <f t="shared" si="201"/>
        <v>176</v>
      </c>
      <c r="J3365" s="22">
        <f t="shared" ref="J3365:J3428" si="202">J3364+1</f>
        <v>3364</v>
      </c>
      <c r="K3365" s="21">
        <f t="shared" ca="1" si="196"/>
        <v>1</v>
      </c>
      <c r="L3365" s="21">
        <f ca="1">IF(K3365=0,"",COUNTIF($K$2:K3365,"&gt;0"))</f>
        <v>3364</v>
      </c>
      <c r="M3365" s="50" t="str">
        <f t="shared" ca="1" si="200"/>
        <v>Eintrag 3364</v>
      </c>
    </row>
    <row r="3366" spans="1:13" s="18" customFormat="1" ht="14.25" x14ac:dyDescent="0.2">
      <c r="A3366" s="18" t="str">
        <f>IF(gesamt!C3366="",CONCATENATE("Eintrag ",J3366),gesamt!A3366)</f>
        <v>Eintrag 3365</v>
      </c>
      <c r="B3366" s="18">
        <v>100</v>
      </c>
      <c r="C3366" s="19">
        <f>IF(gesamt!C3366="",100,gesamt!D3366)</f>
        <v>100</v>
      </c>
      <c r="D3366" s="20">
        <f>IF(gesamt!C3366="",10,gesamt!G3366)</f>
        <v>10</v>
      </c>
      <c r="E3366" s="20">
        <f>IF(gesamt!C3366="",10,gesamt!H3366)</f>
        <v>10</v>
      </c>
      <c r="F3366" s="20">
        <f>IF(gesamt!C3366="",10,gesamt!I3366)</f>
        <v>10</v>
      </c>
      <c r="G3366" s="20">
        <f>IF(gesamt!C3366="",0,gesamt!J3366)</f>
        <v>0</v>
      </c>
      <c r="H3366" s="20">
        <f>IF(gesamt!C3366="",0,gesamt!K3366)</f>
        <v>0</v>
      </c>
      <c r="I3366" s="19">
        <f t="shared" si="201"/>
        <v>176</v>
      </c>
      <c r="J3366" s="22">
        <f t="shared" si="202"/>
        <v>3365</v>
      </c>
      <c r="K3366" s="21">
        <f t="shared" ca="1" si="196"/>
        <v>1</v>
      </c>
      <c r="L3366" s="21">
        <f ca="1">IF(K3366=0,"",COUNTIF($K$2:K3366,"&gt;0"))</f>
        <v>3365</v>
      </c>
      <c r="M3366" s="50" t="str">
        <f t="shared" ca="1" si="200"/>
        <v>Eintrag 3365</v>
      </c>
    </row>
    <row r="3367" spans="1:13" s="18" customFormat="1" ht="14.25" x14ac:dyDescent="0.2">
      <c r="A3367" s="18" t="str">
        <f>IF(gesamt!C3367="",CONCATENATE("Eintrag ",J3367),gesamt!A3367)</f>
        <v>Eintrag 3366</v>
      </c>
      <c r="B3367" s="18">
        <v>100</v>
      </c>
      <c r="C3367" s="19">
        <f>IF(gesamt!C3367="",100,gesamt!D3367)</f>
        <v>100</v>
      </c>
      <c r="D3367" s="20">
        <f>IF(gesamt!C3367="",10,gesamt!G3367)</f>
        <v>10</v>
      </c>
      <c r="E3367" s="20">
        <f>IF(gesamt!C3367="",10,gesamt!H3367)</f>
        <v>10</v>
      </c>
      <c r="F3367" s="20">
        <f>IF(gesamt!C3367="",10,gesamt!I3367)</f>
        <v>10</v>
      </c>
      <c r="G3367" s="20">
        <f>IF(gesamt!C3367="",0,gesamt!J3367)</f>
        <v>0</v>
      </c>
      <c r="H3367" s="20">
        <f>IF(gesamt!C3367="",0,gesamt!K3367)</f>
        <v>0</v>
      </c>
      <c r="I3367" s="19">
        <f t="shared" si="201"/>
        <v>176</v>
      </c>
      <c r="J3367" s="22">
        <f t="shared" si="202"/>
        <v>3366</v>
      </c>
      <c r="K3367" s="21">
        <f t="shared" ca="1" si="196"/>
        <v>1</v>
      </c>
      <c r="L3367" s="21">
        <f ca="1">IF(K3367=0,"",COUNTIF($K$2:K3367,"&gt;0"))</f>
        <v>3366</v>
      </c>
      <c r="M3367" s="50" t="str">
        <f t="shared" ca="1" si="200"/>
        <v>Eintrag 3366</v>
      </c>
    </row>
    <row r="3368" spans="1:13" s="18" customFormat="1" ht="14.25" x14ac:dyDescent="0.2">
      <c r="A3368" s="18" t="str">
        <f>IF(gesamt!C3368="",CONCATENATE("Eintrag ",J3368),gesamt!A3368)</f>
        <v>Eintrag 3367</v>
      </c>
      <c r="B3368" s="18">
        <v>100</v>
      </c>
      <c r="C3368" s="19">
        <f>IF(gesamt!C3368="",100,gesamt!D3368)</f>
        <v>100</v>
      </c>
      <c r="D3368" s="20">
        <f>IF(gesamt!C3368="",10,gesamt!G3368)</f>
        <v>10</v>
      </c>
      <c r="E3368" s="20">
        <f>IF(gesamt!C3368="",10,gesamt!H3368)</f>
        <v>10</v>
      </c>
      <c r="F3368" s="20">
        <f>IF(gesamt!C3368="",10,gesamt!I3368)</f>
        <v>10</v>
      </c>
      <c r="G3368" s="20">
        <f>IF(gesamt!C3368="",0,gesamt!J3368)</f>
        <v>0</v>
      </c>
      <c r="H3368" s="20">
        <f>IF(gesamt!C3368="",0,gesamt!K3368)</f>
        <v>0</v>
      </c>
      <c r="I3368" s="19">
        <f t="shared" si="201"/>
        <v>176</v>
      </c>
      <c r="J3368" s="22">
        <f t="shared" si="202"/>
        <v>3367</v>
      </c>
      <c r="K3368" s="21">
        <f t="shared" ca="1" si="196"/>
        <v>1</v>
      </c>
      <c r="L3368" s="21">
        <f ca="1">IF(K3368=0,"",COUNTIF($K$2:K3368,"&gt;0"))</f>
        <v>3367</v>
      </c>
      <c r="M3368" s="50" t="str">
        <f t="shared" ca="1" si="200"/>
        <v>Eintrag 3367</v>
      </c>
    </row>
    <row r="3369" spans="1:13" s="18" customFormat="1" ht="14.25" x14ac:dyDescent="0.2">
      <c r="A3369" s="18" t="str">
        <f>IF(gesamt!C3369="",CONCATENATE("Eintrag ",J3369),gesamt!A3369)</f>
        <v>Eintrag 3368</v>
      </c>
      <c r="B3369" s="18">
        <v>100</v>
      </c>
      <c r="C3369" s="19">
        <f>IF(gesamt!C3369="",100,gesamt!D3369)</f>
        <v>100</v>
      </c>
      <c r="D3369" s="20">
        <f>IF(gesamt!C3369="",10,gesamt!G3369)</f>
        <v>10</v>
      </c>
      <c r="E3369" s="20">
        <f>IF(gesamt!C3369="",10,gesamt!H3369)</f>
        <v>10</v>
      </c>
      <c r="F3369" s="20">
        <f>IF(gesamt!C3369="",10,gesamt!I3369)</f>
        <v>10</v>
      </c>
      <c r="G3369" s="20">
        <f>IF(gesamt!C3369="",0,gesamt!J3369)</f>
        <v>0</v>
      </c>
      <c r="H3369" s="20">
        <f>IF(gesamt!C3369="",0,gesamt!K3369)</f>
        <v>0</v>
      </c>
      <c r="I3369" s="19">
        <f t="shared" si="201"/>
        <v>176</v>
      </c>
      <c r="J3369" s="22">
        <f t="shared" si="202"/>
        <v>3368</v>
      </c>
      <c r="K3369" s="21">
        <f t="shared" ca="1" si="196"/>
        <v>1</v>
      </c>
      <c r="L3369" s="21">
        <f ca="1">IF(K3369=0,"",COUNTIF($K$2:K3369,"&gt;0"))</f>
        <v>3368</v>
      </c>
      <c r="M3369" s="50" t="str">
        <f t="shared" ca="1" si="200"/>
        <v>Eintrag 3368</v>
      </c>
    </row>
    <row r="3370" spans="1:13" s="18" customFormat="1" ht="14.25" x14ac:dyDescent="0.2">
      <c r="A3370" s="18" t="str">
        <f>IF(gesamt!C3370="",CONCATENATE("Eintrag ",J3370),gesamt!A3370)</f>
        <v>Eintrag 3369</v>
      </c>
      <c r="B3370" s="18">
        <v>100</v>
      </c>
      <c r="C3370" s="19">
        <f>IF(gesamt!C3370="",100,gesamt!D3370)</f>
        <v>100</v>
      </c>
      <c r="D3370" s="20">
        <f>IF(gesamt!C3370="",10,gesamt!G3370)</f>
        <v>10</v>
      </c>
      <c r="E3370" s="20">
        <f>IF(gesamt!C3370="",10,gesamt!H3370)</f>
        <v>10</v>
      </c>
      <c r="F3370" s="20">
        <f>IF(gesamt!C3370="",10,gesamt!I3370)</f>
        <v>10</v>
      </c>
      <c r="G3370" s="20">
        <f>IF(gesamt!C3370="",0,gesamt!J3370)</f>
        <v>0</v>
      </c>
      <c r="H3370" s="20">
        <f>IF(gesamt!C3370="",0,gesamt!K3370)</f>
        <v>0</v>
      </c>
      <c r="I3370" s="19">
        <f t="shared" si="201"/>
        <v>176</v>
      </c>
      <c r="J3370" s="22">
        <f t="shared" si="202"/>
        <v>3369</v>
      </c>
      <c r="K3370" s="21">
        <f t="shared" ca="1" si="196"/>
        <v>1</v>
      </c>
      <c r="L3370" s="21">
        <f ca="1">IF(K3370=0,"",COUNTIF($K$2:K3370,"&gt;0"))</f>
        <v>3369</v>
      </c>
      <c r="M3370" s="50" t="str">
        <f t="shared" ca="1" si="200"/>
        <v>Eintrag 3369</v>
      </c>
    </row>
    <row r="3371" spans="1:13" s="18" customFormat="1" ht="14.25" x14ac:dyDescent="0.2">
      <c r="A3371" s="18" t="str">
        <f>IF(gesamt!C3371="",CONCATENATE("Eintrag ",J3371),gesamt!A3371)</f>
        <v>Eintrag 3370</v>
      </c>
      <c r="B3371" s="18">
        <v>100</v>
      </c>
      <c r="C3371" s="19">
        <f>IF(gesamt!C3371="",100,gesamt!D3371)</f>
        <v>100</v>
      </c>
      <c r="D3371" s="20">
        <f>IF(gesamt!C3371="",10,gesamt!G3371)</f>
        <v>10</v>
      </c>
      <c r="E3371" s="20">
        <f>IF(gesamt!C3371="",10,gesamt!H3371)</f>
        <v>10</v>
      </c>
      <c r="F3371" s="20">
        <f>IF(gesamt!C3371="",10,gesamt!I3371)</f>
        <v>10</v>
      </c>
      <c r="G3371" s="20">
        <f>IF(gesamt!C3371="",0,gesamt!J3371)</f>
        <v>0</v>
      </c>
      <c r="H3371" s="20">
        <f>IF(gesamt!C3371="",0,gesamt!K3371)</f>
        <v>0</v>
      </c>
      <c r="I3371" s="19">
        <f t="shared" si="201"/>
        <v>176</v>
      </c>
      <c r="J3371" s="22">
        <f t="shared" si="202"/>
        <v>3370</v>
      </c>
      <c r="K3371" s="21">
        <f t="shared" ca="1" si="196"/>
        <v>1</v>
      </c>
      <c r="L3371" s="21">
        <f ca="1">IF(K3371=0,"",COUNTIF($K$2:K3371,"&gt;0"))</f>
        <v>3370</v>
      </c>
      <c r="M3371" s="50" t="str">
        <f t="shared" ca="1" si="200"/>
        <v>Eintrag 3370</v>
      </c>
    </row>
    <row r="3372" spans="1:13" s="18" customFormat="1" ht="14.25" x14ac:dyDescent="0.2">
      <c r="A3372" s="18" t="str">
        <f>IF(gesamt!C3372="",CONCATENATE("Eintrag ",J3372),gesamt!A3372)</f>
        <v>Eintrag 3371</v>
      </c>
      <c r="B3372" s="18">
        <v>100</v>
      </c>
      <c r="C3372" s="19">
        <f>IF(gesamt!C3372="",100,gesamt!D3372)</f>
        <v>100</v>
      </c>
      <c r="D3372" s="20">
        <f>IF(gesamt!C3372="",10,gesamt!G3372)</f>
        <v>10</v>
      </c>
      <c r="E3372" s="20">
        <f>IF(gesamt!C3372="",10,gesamt!H3372)</f>
        <v>10</v>
      </c>
      <c r="F3372" s="20">
        <f>IF(gesamt!C3372="",10,gesamt!I3372)</f>
        <v>10</v>
      </c>
      <c r="G3372" s="20">
        <f>IF(gesamt!C3372="",0,gesamt!J3372)</f>
        <v>0</v>
      </c>
      <c r="H3372" s="20">
        <f>IF(gesamt!C3372="",0,gesamt!K3372)</f>
        <v>0</v>
      </c>
      <c r="I3372" s="19">
        <f t="shared" si="201"/>
        <v>176</v>
      </c>
      <c r="J3372" s="22">
        <f t="shared" si="202"/>
        <v>3371</v>
      </c>
      <c r="K3372" s="21">
        <f t="shared" ca="1" si="196"/>
        <v>1</v>
      </c>
      <c r="L3372" s="21">
        <f ca="1">IF(K3372=0,"",COUNTIF($K$2:K3372,"&gt;0"))</f>
        <v>3371</v>
      </c>
      <c r="M3372" s="50" t="str">
        <f t="shared" ca="1" si="200"/>
        <v>Eintrag 3371</v>
      </c>
    </row>
    <row r="3373" spans="1:13" s="18" customFormat="1" ht="14.25" x14ac:dyDescent="0.2">
      <c r="A3373" s="18" t="str">
        <f>IF(gesamt!C3373="",CONCATENATE("Eintrag ",J3373),gesamt!A3373)</f>
        <v>Eintrag 3372</v>
      </c>
      <c r="B3373" s="18">
        <v>100</v>
      </c>
      <c r="C3373" s="19">
        <f>IF(gesamt!C3373="",100,gesamt!D3373)</f>
        <v>100</v>
      </c>
      <c r="D3373" s="20">
        <f>IF(gesamt!C3373="",10,gesamt!G3373)</f>
        <v>10</v>
      </c>
      <c r="E3373" s="20">
        <f>IF(gesamt!C3373="",10,gesamt!H3373)</f>
        <v>10</v>
      </c>
      <c r="F3373" s="20">
        <f>IF(gesamt!C3373="",10,gesamt!I3373)</f>
        <v>10</v>
      </c>
      <c r="G3373" s="20">
        <f>IF(gesamt!C3373="",0,gesamt!J3373)</f>
        <v>0</v>
      </c>
      <c r="H3373" s="20">
        <f>IF(gesamt!C3373="",0,gesamt!K3373)</f>
        <v>0</v>
      </c>
      <c r="I3373" s="19">
        <f t="shared" si="201"/>
        <v>176</v>
      </c>
      <c r="J3373" s="22">
        <f t="shared" si="202"/>
        <v>3372</v>
      </c>
      <c r="K3373" s="21">
        <f t="shared" ca="1" si="196"/>
        <v>1</v>
      </c>
      <c r="L3373" s="21">
        <f ca="1">IF(K3373=0,"",COUNTIF($K$2:K3373,"&gt;0"))</f>
        <v>3372</v>
      </c>
      <c r="M3373" s="50" t="str">
        <f t="shared" ca="1" si="200"/>
        <v>Eintrag 3372</v>
      </c>
    </row>
    <row r="3374" spans="1:13" s="18" customFormat="1" ht="14.25" x14ac:dyDescent="0.2">
      <c r="A3374" s="18" t="str">
        <f>IF(gesamt!C3374="",CONCATENATE("Eintrag ",J3374),gesamt!A3374)</f>
        <v>Eintrag 3373</v>
      </c>
      <c r="B3374" s="18">
        <v>100</v>
      </c>
      <c r="C3374" s="19">
        <f>IF(gesamt!C3374="",100,gesamt!D3374)</f>
        <v>100</v>
      </c>
      <c r="D3374" s="20">
        <f>IF(gesamt!C3374="",10,gesamt!G3374)</f>
        <v>10</v>
      </c>
      <c r="E3374" s="20">
        <f>IF(gesamt!C3374="",10,gesamt!H3374)</f>
        <v>10</v>
      </c>
      <c r="F3374" s="20">
        <f>IF(gesamt!C3374="",10,gesamt!I3374)</f>
        <v>10</v>
      </c>
      <c r="G3374" s="20">
        <f>IF(gesamt!C3374="",0,gesamt!J3374)</f>
        <v>0</v>
      </c>
      <c r="H3374" s="20">
        <f>IF(gesamt!C3374="",0,gesamt!K3374)</f>
        <v>0</v>
      </c>
      <c r="I3374" s="19">
        <f t="shared" si="201"/>
        <v>176</v>
      </c>
      <c r="J3374" s="22">
        <f t="shared" si="202"/>
        <v>3373</v>
      </c>
      <c r="K3374" s="21">
        <f t="shared" ca="1" si="196"/>
        <v>1</v>
      </c>
      <c r="L3374" s="21">
        <f ca="1">IF(K3374=0,"",COUNTIF($K$2:K3374,"&gt;0"))</f>
        <v>3373</v>
      </c>
      <c r="M3374" s="50" t="str">
        <f t="shared" ca="1" si="200"/>
        <v>Eintrag 3373</v>
      </c>
    </row>
    <row r="3375" spans="1:13" s="18" customFormat="1" ht="14.25" x14ac:dyDescent="0.2">
      <c r="A3375" s="18" t="str">
        <f>IF(gesamt!C3375="",CONCATENATE("Eintrag ",J3375),gesamt!A3375)</f>
        <v>Eintrag 3374</v>
      </c>
      <c r="B3375" s="18">
        <v>100</v>
      </c>
      <c r="C3375" s="19">
        <f>IF(gesamt!C3375="",100,gesamt!D3375)</f>
        <v>100</v>
      </c>
      <c r="D3375" s="20">
        <f>IF(gesamt!C3375="",10,gesamt!G3375)</f>
        <v>10</v>
      </c>
      <c r="E3375" s="20">
        <f>IF(gesamt!C3375="",10,gesamt!H3375)</f>
        <v>10</v>
      </c>
      <c r="F3375" s="20">
        <f>IF(gesamt!C3375="",10,gesamt!I3375)</f>
        <v>10</v>
      </c>
      <c r="G3375" s="20">
        <f>IF(gesamt!C3375="",0,gesamt!J3375)</f>
        <v>0</v>
      </c>
      <c r="H3375" s="20">
        <f>IF(gesamt!C3375="",0,gesamt!K3375)</f>
        <v>0</v>
      </c>
      <c r="I3375" s="19">
        <f t="shared" si="201"/>
        <v>176</v>
      </c>
      <c r="J3375" s="22">
        <f t="shared" si="202"/>
        <v>3374</v>
      </c>
      <c r="K3375" s="21">
        <f t="shared" ca="1" si="196"/>
        <v>1</v>
      </c>
      <c r="L3375" s="21">
        <f ca="1">IF(K3375=0,"",COUNTIF($K$2:K3375,"&gt;0"))</f>
        <v>3374</v>
      </c>
      <c r="M3375" s="50" t="str">
        <f t="shared" ca="1" si="200"/>
        <v>Eintrag 3374</v>
      </c>
    </row>
    <row r="3376" spans="1:13" s="18" customFormat="1" ht="14.25" x14ac:dyDescent="0.2">
      <c r="A3376" s="18" t="str">
        <f>IF(gesamt!C3376="",CONCATENATE("Eintrag ",J3376),gesamt!A3376)</f>
        <v>Eintrag 3375</v>
      </c>
      <c r="B3376" s="18">
        <v>100</v>
      </c>
      <c r="C3376" s="19">
        <f>IF(gesamt!C3376="",100,gesamt!D3376)</f>
        <v>100</v>
      </c>
      <c r="D3376" s="20">
        <f>IF(gesamt!C3376="",10,gesamt!G3376)</f>
        <v>10</v>
      </c>
      <c r="E3376" s="20">
        <f>IF(gesamt!C3376="",10,gesamt!H3376)</f>
        <v>10</v>
      </c>
      <c r="F3376" s="20">
        <f>IF(gesamt!C3376="",10,gesamt!I3376)</f>
        <v>10</v>
      </c>
      <c r="G3376" s="20">
        <f>IF(gesamt!C3376="",0,gesamt!J3376)</f>
        <v>0</v>
      </c>
      <c r="H3376" s="20">
        <f>IF(gesamt!C3376="",0,gesamt!K3376)</f>
        <v>0</v>
      </c>
      <c r="I3376" s="19">
        <f t="shared" si="201"/>
        <v>176</v>
      </c>
      <c r="J3376" s="22">
        <f t="shared" si="202"/>
        <v>3375</v>
      </c>
      <c r="K3376" s="21">
        <f t="shared" ca="1" si="196"/>
        <v>1</v>
      </c>
      <c r="L3376" s="21">
        <f ca="1">IF(K3376=0,"",COUNTIF($K$2:K3376,"&gt;0"))</f>
        <v>3375</v>
      </c>
      <c r="M3376" s="50" t="str">
        <f t="shared" ca="1" si="200"/>
        <v>Eintrag 3375</v>
      </c>
    </row>
    <row r="3377" spans="1:13" s="18" customFormat="1" ht="14.25" x14ac:dyDescent="0.2">
      <c r="A3377" s="18" t="str">
        <f>IF(gesamt!C3377="",CONCATENATE("Eintrag ",J3377),gesamt!A3377)</f>
        <v>Eintrag 3376</v>
      </c>
      <c r="B3377" s="18">
        <v>100</v>
      </c>
      <c r="C3377" s="19">
        <f>IF(gesamt!C3377="",100,gesamt!D3377)</f>
        <v>100</v>
      </c>
      <c r="D3377" s="20">
        <f>IF(gesamt!C3377="",10,gesamt!G3377)</f>
        <v>10</v>
      </c>
      <c r="E3377" s="20">
        <f>IF(gesamt!C3377="",10,gesamt!H3377)</f>
        <v>10</v>
      </c>
      <c r="F3377" s="20">
        <f>IF(gesamt!C3377="",10,gesamt!I3377)</f>
        <v>10</v>
      </c>
      <c r="G3377" s="20">
        <f>IF(gesamt!C3377="",0,gesamt!J3377)</f>
        <v>0</v>
      </c>
      <c r="H3377" s="20">
        <f>IF(gesamt!C3377="",0,gesamt!K3377)</f>
        <v>0</v>
      </c>
      <c r="I3377" s="19">
        <f t="shared" si="201"/>
        <v>176</v>
      </c>
      <c r="J3377" s="22">
        <f t="shared" si="202"/>
        <v>3376</v>
      </c>
      <c r="K3377" s="21">
        <f t="shared" ca="1" si="196"/>
        <v>1</v>
      </c>
      <c r="L3377" s="21">
        <f ca="1">IF(K3377=0,"",COUNTIF($K$2:K3377,"&gt;0"))</f>
        <v>3376</v>
      </c>
      <c r="M3377" s="50" t="str">
        <f t="shared" ca="1" si="200"/>
        <v>Eintrag 3376</v>
      </c>
    </row>
    <row r="3378" spans="1:13" s="18" customFormat="1" ht="14.25" x14ac:dyDescent="0.2">
      <c r="A3378" s="18" t="str">
        <f>IF(gesamt!C3378="",CONCATENATE("Eintrag ",J3378),gesamt!A3378)</f>
        <v>Eintrag 3377</v>
      </c>
      <c r="B3378" s="18">
        <v>100</v>
      </c>
      <c r="C3378" s="19">
        <f>IF(gesamt!C3378="",100,gesamt!D3378)</f>
        <v>100</v>
      </c>
      <c r="D3378" s="20">
        <f>IF(gesamt!C3378="",10,gesamt!G3378)</f>
        <v>10</v>
      </c>
      <c r="E3378" s="20">
        <f>IF(gesamt!C3378="",10,gesamt!H3378)</f>
        <v>10</v>
      </c>
      <c r="F3378" s="20">
        <f>IF(gesamt!C3378="",10,gesamt!I3378)</f>
        <v>10</v>
      </c>
      <c r="G3378" s="20">
        <f>IF(gesamt!C3378="",0,gesamt!J3378)</f>
        <v>0</v>
      </c>
      <c r="H3378" s="20">
        <f>IF(gesamt!C3378="",0,gesamt!K3378)</f>
        <v>0</v>
      </c>
      <c r="I3378" s="19">
        <f t="shared" si="201"/>
        <v>176</v>
      </c>
      <c r="J3378" s="22">
        <f t="shared" si="202"/>
        <v>3377</v>
      </c>
      <c r="K3378" s="21">
        <f t="shared" ca="1" si="196"/>
        <v>1</v>
      </c>
      <c r="L3378" s="21">
        <f ca="1">IF(K3378=0,"",COUNTIF($K$2:K3378,"&gt;0"))</f>
        <v>3377</v>
      </c>
      <c r="M3378" s="50" t="str">
        <f t="shared" ca="1" si="200"/>
        <v>Eintrag 3377</v>
      </c>
    </row>
    <row r="3379" spans="1:13" s="18" customFormat="1" ht="14.25" x14ac:dyDescent="0.2">
      <c r="A3379" s="18" t="str">
        <f>IF(gesamt!C3379="",CONCATENATE("Eintrag ",J3379),gesamt!A3379)</f>
        <v>Eintrag 3378</v>
      </c>
      <c r="B3379" s="18">
        <v>100</v>
      </c>
      <c r="C3379" s="19">
        <f>IF(gesamt!C3379="",100,gesamt!D3379)</f>
        <v>100</v>
      </c>
      <c r="D3379" s="20">
        <f>IF(gesamt!C3379="",10,gesamt!G3379)</f>
        <v>10</v>
      </c>
      <c r="E3379" s="20">
        <f>IF(gesamt!C3379="",10,gesamt!H3379)</f>
        <v>10</v>
      </c>
      <c r="F3379" s="20">
        <f>IF(gesamt!C3379="",10,gesamt!I3379)</f>
        <v>10</v>
      </c>
      <c r="G3379" s="20">
        <f>IF(gesamt!C3379="",0,gesamt!J3379)</f>
        <v>0</v>
      </c>
      <c r="H3379" s="20">
        <f>IF(gesamt!C3379="",0,gesamt!K3379)</f>
        <v>0</v>
      </c>
      <c r="I3379" s="19">
        <f t="shared" si="201"/>
        <v>176</v>
      </c>
      <c r="J3379" s="22">
        <f t="shared" si="202"/>
        <v>3378</v>
      </c>
      <c r="K3379" s="21">
        <f t="shared" ca="1" si="196"/>
        <v>1</v>
      </c>
      <c r="L3379" s="21">
        <f ca="1">IF(K3379=0,"",COUNTIF($K$2:K3379,"&gt;0"))</f>
        <v>3378</v>
      </c>
      <c r="M3379" s="50" t="str">
        <f t="shared" ca="1" si="200"/>
        <v>Eintrag 3378</v>
      </c>
    </row>
    <row r="3380" spans="1:13" s="18" customFormat="1" ht="14.25" x14ac:dyDescent="0.2">
      <c r="A3380" s="18" t="str">
        <f>IF(gesamt!C3380="",CONCATENATE("Eintrag ",J3380),gesamt!A3380)</f>
        <v>Eintrag 3379</v>
      </c>
      <c r="B3380" s="18">
        <v>100</v>
      </c>
      <c r="C3380" s="19">
        <f>IF(gesamt!C3380="",100,gesamt!D3380)</f>
        <v>100</v>
      </c>
      <c r="D3380" s="20">
        <f>IF(gesamt!C3380="",10,gesamt!G3380)</f>
        <v>10</v>
      </c>
      <c r="E3380" s="20">
        <f>IF(gesamt!C3380="",10,gesamt!H3380)</f>
        <v>10</v>
      </c>
      <c r="F3380" s="20">
        <f>IF(gesamt!C3380="",10,gesamt!I3380)</f>
        <v>10</v>
      </c>
      <c r="G3380" s="20">
        <f>IF(gesamt!C3380="",0,gesamt!J3380)</f>
        <v>0</v>
      </c>
      <c r="H3380" s="20">
        <f>IF(gesamt!C3380="",0,gesamt!K3380)</f>
        <v>0</v>
      </c>
      <c r="I3380" s="19">
        <f t="shared" si="201"/>
        <v>176</v>
      </c>
      <c r="J3380" s="22">
        <f t="shared" si="202"/>
        <v>3379</v>
      </c>
      <c r="K3380" s="21">
        <f t="shared" ca="1" si="196"/>
        <v>1</v>
      </c>
      <c r="L3380" s="21">
        <f ca="1">IF(K3380=0,"",COUNTIF($K$2:K3380,"&gt;0"))</f>
        <v>3379</v>
      </c>
      <c r="M3380" s="50" t="str">
        <f t="shared" ca="1" si="200"/>
        <v>Eintrag 3379</v>
      </c>
    </row>
    <row r="3381" spans="1:13" s="18" customFormat="1" ht="14.25" x14ac:dyDescent="0.2">
      <c r="A3381" s="18" t="str">
        <f>IF(gesamt!C3381="",CONCATENATE("Eintrag ",J3381),gesamt!A3381)</f>
        <v>Eintrag 3380</v>
      </c>
      <c r="B3381" s="18">
        <v>100</v>
      </c>
      <c r="C3381" s="19">
        <f>IF(gesamt!C3381="",100,gesamt!D3381)</f>
        <v>100</v>
      </c>
      <c r="D3381" s="20">
        <f>IF(gesamt!C3381="",10,gesamt!G3381)</f>
        <v>10</v>
      </c>
      <c r="E3381" s="20">
        <f>IF(gesamt!C3381="",10,gesamt!H3381)</f>
        <v>10</v>
      </c>
      <c r="F3381" s="20">
        <f>IF(gesamt!C3381="",10,gesamt!I3381)</f>
        <v>10</v>
      </c>
      <c r="G3381" s="20">
        <f>IF(gesamt!C3381="",0,gesamt!J3381)</f>
        <v>0</v>
      </c>
      <c r="H3381" s="20">
        <f>IF(gesamt!C3381="",0,gesamt!K3381)</f>
        <v>0</v>
      </c>
      <c r="I3381" s="19">
        <f t="shared" si="201"/>
        <v>176</v>
      </c>
      <c r="J3381" s="22">
        <f t="shared" si="202"/>
        <v>3380</v>
      </c>
      <c r="K3381" s="21">
        <f t="shared" ca="1" si="196"/>
        <v>1</v>
      </c>
      <c r="L3381" s="21">
        <f ca="1">IF(K3381=0,"",COUNTIF($K$2:K3381,"&gt;0"))</f>
        <v>3380</v>
      </c>
      <c r="M3381" s="50" t="str">
        <f t="shared" ca="1" si="200"/>
        <v>Eintrag 3380</v>
      </c>
    </row>
    <row r="3382" spans="1:13" s="18" customFormat="1" ht="14.25" x14ac:dyDescent="0.2">
      <c r="A3382" s="18" t="str">
        <f>IF(gesamt!C3382="",CONCATENATE("Eintrag ",J3382),gesamt!A3382)</f>
        <v>Eintrag 3381</v>
      </c>
      <c r="B3382" s="18">
        <v>100</v>
      </c>
      <c r="C3382" s="19">
        <f>IF(gesamt!C3382="",100,gesamt!D3382)</f>
        <v>100</v>
      </c>
      <c r="D3382" s="20">
        <f>IF(gesamt!C3382="",10,gesamt!G3382)</f>
        <v>10</v>
      </c>
      <c r="E3382" s="20">
        <f>IF(gesamt!C3382="",10,gesamt!H3382)</f>
        <v>10</v>
      </c>
      <c r="F3382" s="20">
        <f>IF(gesamt!C3382="",10,gesamt!I3382)</f>
        <v>10</v>
      </c>
      <c r="G3382" s="20">
        <f>IF(gesamt!C3382="",0,gesamt!J3382)</f>
        <v>0</v>
      </c>
      <c r="H3382" s="20">
        <f>IF(gesamt!C3382="",0,gesamt!K3382)</f>
        <v>0</v>
      </c>
      <c r="I3382" s="19">
        <f t="shared" si="201"/>
        <v>176</v>
      </c>
      <c r="J3382" s="22">
        <f t="shared" si="202"/>
        <v>3381</v>
      </c>
      <c r="K3382" s="21">
        <f t="shared" ca="1" si="196"/>
        <v>1</v>
      </c>
      <c r="L3382" s="21">
        <f ca="1">IF(K3382=0,"",COUNTIF($K$2:K3382,"&gt;0"))</f>
        <v>3381</v>
      </c>
      <c r="M3382" s="50" t="str">
        <f t="shared" ca="1" si="200"/>
        <v>Eintrag 3381</v>
      </c>
    </row>
    <row r="3383" spans="1:13" s="18" customFormat="1" ht="14.25" x14ac:dyDescent="0.2">
      <c r="A3383" s="18" t="str">
        <f>IF(gesamt!C3383="",CONCATENATE("Eintrag ",J3383),gesamt!A3383)</f>
        <v>Eintrag 3382</v>
      </c>
      <c r="B3383" s="18">
        <v>100</v>
      </c>
      <c r="C3383" s="19">
        <f>IF(gesamt!C3383="",100,gesamt!D3383)</f>
        <v>100</v>
      </c>
      <c r="D3383" s="20">
        <f>IF(gesamt!C3383="",10,gesamt!G3383)</f>
        <v>10</v>
      </c>
      <c r="E3383" s="20">
        <f>IF(gesamt!C3383="",10,gesamt!H3383)</f>
        <v>10</v>
      </c>
      <c r="F3383" s="20">
        <f>IF(gesamt!C3383="",10,gesamt!I3383)</f>
        <v>10</v>
      </c>
      <c r="G3383" s="20">
        <f>IF(gesamt!C3383="",0,gesamt!J3383)</f>
        <v>0</v>
      </c>
      <c r="H3383" s="20">
        <f>IF(gesamt!C3383="",0,gesamt!K3383)</f>
        <v>0</v>
      </c>
      <c r="I3383" s="19">
        <f t="shared" si="201"/>
        <v>176</v>
      </c>
      <c r="J3383" s="22">
        <f t="shared" si="202"/>
        <v>3382</v>
      </c>
      <c r="K3383" s="21">
        <f t="shared" ca="1" si="196"/>
        <v>1</v>
      </c>
      <c r="L3383" s="21">
        <f ca="1">IF(K3383=0,"",COUNTIF($K$2:K3383,"&gt;0"))</f>
        <v>3382</v>
      </c>
      <c r="M3383" s="50" t="str">
        <f t="shared" ca="1" si="200"/>
        <v>Eintrag 3382</v>
      </c>
    </row>
    <row r="3384" spans="1:13" s="18" customFormat="1" ht="14.25" x14ac:dyDescent="0.2">
      <c r="A3384" s="18" t="str">
        <f>IF(gesamt!C3384="",CONCATENATE("Eintrag ",J3384),gesamt!A3384)</f>
        <v>Eintrag 3383</v>
      </c>
      <c r="B3384" s="18">
        <v>100</v>
      </c>
      <c r="C3384" s="19">
        <f>IF(gesamt!C3384="",100,gesamt!D3384)</f>
        <v>100</v>
      </c>
      <c r="D3384" s="20">
        <f>IF(gesamt!C3384="",10,gesamt!G3384)</f>
        <v>10</v>
      </c>
      <c r="E3384" s="20">
        <f>IF(gesamt!C3384="",10,gesamt!H3384)</f>
        <v>10</v>
      </c>
      <c r="F3384" s="20">
        <f>IF(gesamt!C3384="",10,gesamt!I3384)</f>
        <v>10</v>
      </c>
      <c r="G3384" s="20">
        <f>IF(gesamt!C3384="",0,gesamt!J3384)</f>
        <v>0</v>
      </c>
      <c r="H3384" s="20">
        <f>IF(gesamt!C3384="",0,gesamt!K3384)</f>
        <v>0</v>
      </c>
      <c r="I3384" s="19">
        <f t="shared" si="201"/>
        <v>176</v>
      </c>
      <c r="J3384" s="22">
        <f t="shared" si="202"/>
        <v>3383</v>
      </c>
      <c r="K3384" s="21">
        <f t="shared" ca="1" si="196"/>
        <v>1</v>
      </c>
      <c r="L3384" s="21">
        <f ca="1">IF(K3384=0,"",COUNTIF($K$2:K3384,"&gt;0"))</f>
        <v>3383</v>
      </c>
      <c r="M3384" s="50" t="str">
        <f t="shared" ca="1" si="200"/>
        <v>Eintrag 3383</v>
      </c>
    </row>
    <row r="3385" spans="1:13" s="18" customFormat="1" ht="14.25" x14ac:dyDescent="0.2">
      <c r="A3385" s="18" t="str">
        <f>IF(gesamt!C3385="",CONCATENATE("Eintrag ",J3385),gesamt!A3385)</f>
        <v>Eintrag 3384</v>
      </c>
      <c r="B3385" s="18">
        <v>100</v>
      </c>
      <c r="C3385" s="19">
        <f>IF(gesamt!C3385="",100,gesamt!D3385)</f>
        <v>100</v>
      </c>
      <c r="D3385" s="20">
        <f>IF(gesamt!C3385="",10,gesamt!G3385)</f>
        <v>10</v>
      </c>
      <c r="E3385" s="20">
        <f>IF(gesamt!C3385="",10,gesamt!H3385)</f>
        <v>10</v>
      </c>
      <c r="F3385" s="20">
        <f>IF(gesamt!C3385="",10,gesamt!I3385)</f>
        <v>10</v>
      </c>
      <c r="G3385" s="20">
        <f>IF(gesamt!C3385="",0,gesamt!J3385)</f>
        <v>0</v>
      </c>
      <c r="H3385" s="20">
        <f>IF(gesamt!C3385="",0,gesamt!K3385)</f>
        <v>0</v>
      </c>
      <c r="I3385" s="19">
        <f t="shared" si="201"/>
        <v>176</v>
      </c>
      <c r="J3385" s="22">
        <f t="shared" si="202"/>
        <v>3384</v>
      </c>
      <c r="K3385" s="21">
        <f t="shared" ca="1" si="196"/>
        <v>1</v>
      </c>
      <c r="L3385" s="21">
        <f ca="1">IF(K3385=0,"",COUNTIF($K$2:K3385,"&gt;0"))</f>
        <v>3384</v>
      </c>
      <c r="M3385" s="50" t="str">
        <f t="shared" ca="1" si="200"/>
        <v>Eintrag 3384</v>
      </c>
    </row>
    <row r="3386" spans="1:13" s="18" customFormat="1" ht="14.25" x14ac:dyDescent="0.2">
      <c r="A3386" s="18" t="str">
        <f>IF(gesamt!C3386="",CONCATENATE("Eintrag ",J3386),gesamt!A3386)</f>
        <v>Eintrag 3385</v>
      </c>
      <c r="B3386" s="18">
        <v>100</v>
      </c>
      <c r="C3386" s="19">
        <f>IF(gesamt!C3386="",100,gesamt!D3386)</f>
        <v>100</v>
      </c>
      <c r="D3386" s="20">
        <f>IF(gesamt!C3386="",10,gesamt!G3386)</f>
        <v>10</v>
      </c>
      <c r="E3386" s="20">
        <f>IF(gesamt!C3386="",10,gesamt!H3386)</f>
        <v>10</v>
      </c>
      <c r="F3386" s="20">
        <f>IF(gesamt!C3386="",10,gesamt!I3386)</f>
        <v>10</v>
      </c>
      <c r="G3386" s="20">
        <f>IF(gesamt!C3386="",0,gesamt!J3386)</f>
        <v>0</v>
      </c>
      <c r="H3386" s="20">
        <f>IF(gesamt!C3386="",0,gesamt!K3386)</f>
        <v>0</v>
      </c>
      <c r="I3386" s="19">
        <f t="shared" si="201"/>
        <v>176</v>
      </c>
      <c r="J3386" s="22">
        <f t="shared" si="202"/>
        <v>3385</v>
      </c>
      <c r="K3386" s="21">
        <f t="shared" ca="1" si="196"/>
        <v>1</v>
      </c>
      <c r="L3386" s="21">
        <f ca="1">IF(K3386=0,"",COUNTIF($K$2:K3386,"&gt;0"))</f>
        <v>3385</v>
      </c>
      <c r="M3386" s="50" t="str">
        <f t="shared" ca="1" si="200"/>
        <v>Eintrag 3385</v>
      </c>
    </row>
    <row r="3387" spans="1:13" s="18" customFormat="1" ht="14.25" x14ac:dyDescent="0.2">
      <c r="A3387" s="18" t="str">
        <f>IF(gesamt!C3387="",CONCATENATE("Eintrag ",J3387),gesamt!A3387)</f>
        <v>Eintrag 3386</v>
      </c>
      <c r="B3387" s="18">
        <v>100</v>
      </c>
      <c r="C3387" s="19">
        <f>IF(gesamt!C3387="",100,gesamt!D3387)</f>
        <v>100</v>
      </c>
      <c r="D3387" s="20">
        <f>IF(gesamt!C3387="",10,gesamt!G3387)</f>
        <v>10</v>
      </c>
      <c r="E3387" s="20">
        <f>IF(gesamt!C3387="",10,gesamt!H3387)</f>
        <v>10</v>
      </c>
      <c r="F3387" s="20">
        <f>IF(gesamt!C3387="",10,gesamt!I3387)</f>
        <v>10</v>
      </c>
      <c r="G3387" s="20">
        <f>IF(gesamt!C3387="",0,gesamt!J3387)</f>
        <v>0</v>
      </c>
      <c r="H3387" s="20">
        <f>IF(gesamt!C3387="",0,gesamt!K3387)</f>
        <v>0</v>
      </c>
      <c r="I3387" s="19">
        <f t="shared" si="201"/>
        <v>176</v>
      </c>
      <c r="J3387" s="22">
        <f t="shared" si="202"/>
        <v>3386</v>
      </c>
      <c r="K3387" s="21">
        <f t="shared" ca="1" si="196"/>
        <v>1</v>
      </c>
      <c r="L3387" s="21">
        <f ca="1">IF(K3387=0,"",COUNTIF($K$2:K3387,"&gt;0"))</f>
        <v>3386</v>
      </c>
      <c r="M3387" s="50" t="str">
        <f t="shared" ca="1" si="200"/>
        <v>Eintrag 3386</v>
      </c>
    </row>
    <row r="3388" spans="1:13" s="18" customFormat="1" ht="14.25" x14ac:dyDescent="0.2">
      <c r="A3388" s="18" t="str">
        <f>IF(gesamt!C3388="",CONCATENATE("Eintrag ",J3388),gesamt!A3388)</f>
        <v>Eintrag 3387</v>
      </c>
      <c r="B3388" s="18">
        <v>100</v>
      </c>
      <c r="C3388" s="19">
        <f>IF(gesamt!C3388="",100,gesamt!D3388)</f>
        <v>100</v>
      </c>
      <c r="D3388" s="20">
        <f>IF(gesamt!C3388="",10,gesamt!G3388)</f>
        <v>10</v>
      </c>
      <c r="E3388" s="20">
        <f>IF(gesamt!C3388="",10,gesamt!H3388)</f>
        <v>10</v>
      </c>
      <c r="F3388" s="20">
        <f>IF(gesamt!C3388="",10,gesamt!I3388)</f>
        <v>10</v>
      </c>
      <c r="G3388" s="20">
        <f>IF(gesamt!C3388="",0,gesamt!J3388)</f>
        <v>0</v>
      </c>
      <c r="H3388" s="20">
        <f>IF(gesamt!C3388="",0,gesamt!K3388)</f>
        <v>0</v>
      </c>
      <c r="I3388" s="19">
        <f t="shared" si="201"/>
        <v>176</v>
      </c>
      <c r="J3388" s="22">
        <f t="shared" si="202"/>
        <v>3387</v>
      </c>
      <c r="K3388" s="21">
        <f t="shared" ca="1" si="196"/>
        <v>1</v>
      </c>
      <c r="L3388" s="21">
        <f ca="1">IF(K3388=0,"",COUNTIF($K$2:K3388,"&gt;0"))</f>
        <v>3387</v>
      </c>
      <c r="M3388" s="50" t="str">
        <f t="shared" ca="1" si="200"/>
        <v>Eintrag 3387</v>
      </c>
    </row>
    <row r="3389" spans="1:13" s="18" customFormat="1" ht="14.25" x14ac:dyDescent="0.2">
      <c r="A3389" s="18" t="str">
        <f>IF(gesamt!C3389="",CONCATENATE("Eintrag ",J3389),gesamt!A3389)</f>
        <v>Eintrag 3388</v>
      </c>
      <c r="B3389" s="18">
        <v>100</v>
      </c>
      <c r="C3389" s="19">
        <f>IF(gesamt!C3389="",100,gesamt!D3389)</f>
        <v>100</v>
      </c>
      <c r="D3389" s="20">
        <f>IF(gesamt!C3389="",10,gesamt!G3389)</f>
        <v>10</v>
      </c>
      <c r="E3389" s="20">
        <f>IF(gesamt!C3389="",10,gesamt!H3389)</f>
        <v>10</v>
      </c>
      <c r="F3389" s="20">
        <f>IF(gesamt!C3389="",10,gesamt!I3389)</f>
        <v>10</v>
      </c>
      <c r="G3389" s="20">
        <f>IF(gesamt!C3389="",0,gesamt!J3389)</f>
        <v>0</v>
      </c>
      <c r="H3389" s="20">
        <f>IF(gesamt!C3389="",0,gesamt!K3389)</f>
        <v>0</v>
      </c>
      <c r="I3389" s="19">
        <f t="shared" si="201"/>
        <v>176</v>
      </c>
      <c r="J3389" s="22">
        <f t="shared" si="202"/>
        <v>3388</v>
      </c>
      <c r="K3389" s="21">
        <f t="shared" ca="1" si="196"/>
        <v>1</v>
      </c>
      <c r="L3389" s="21">
        <f ca="1">IF(K3389=0,"",COUNTIF($K$2:K3389,"&gt;0"))</f>
        <v>3388</v>
      </c>
      <c r="M3389" s="50" t="str">
        <f t="shared" ca="1" si="200"/>
        <v>Eintrag 3388</v>
      </c>
    </row>
    <row r="3390" spans="1:13" s="18" customFormat="1" ht="14.25" x14ac:dyDescent="0.2">
      <c r="A3390" s="18" t="str">
        <f>IF(gesamt!C3390="",CONCATENATE("Eintrag ",J3390),gesamt!A3390)</f>
        <v>Eintrag 3389</v>
      </c>
      <c r="B3390" s="18">
        <v>100</v>
      </c>
      <c r="C3390" s="19">
        <f>IF(gesamt!C3390="",100,gesamt!D3390)</f>
        <v>100</v>
      </c>
      <c r="D3390" s="20">
        <f>IF(gesamt!C3390="",10,gesamt!G3390)</f>
        <v>10</v>
      </c>
      <c r="E3390" s="20">
        <f>IF(gesamt!C3390="",10,gesamt!H3390)</f>
        <v>10</v>
      </c>
      <c r="F3390" s="20">
        <f>IF(gesamt!C3390="",10,gesamt!I3390)</f>
        <v>10</v>
      </c>
      <c r="G3390" s="20">
        <f>IF(gesamt!C3390="",0,gesamt!J3390)</f>
        <v>0</v>
      </c>
      <c r="H3390" s="20">
        <f>IF(gesamt!C3390="",0,gesamt!K3390)</f>
        <v>0</v>
      </c>
      <c r="I3390" s="19">
        <f t="shared" si="201"/>
        <v>176</v>
      </c>
      <c r="J3390" s="22">
        <f t="shared" si="202"/>
        <v>3389</v>
      </c>
      <c r="K3390" s="21">
        <f t="shared" ca="1" si="196"/>
        <v>1</v>
      </c>
      <c r="L3390" s="21">
        <f ca="1">IF(K3390=0,"",COUNTIF($K$2:K3390,"&gt;0"))</f>
        <v>3389</v>
      </c>
      <c r="M3390" s="50" t="str">
        <f t="shared" ca="1" si="200"/>
        <v>Eintrag 3389</v>
      </c>
    </row>
    <row r="3391" spans="1:13" s="18" customFormat="1" ht="14.25" x14ac:dyDescent="0.2">
      <c r="A3391" s="18" t="str">
        <f>IF(gesamt!C3391="",CONCATENATE("Eintrag ",J3391),gesamt!A3391)</f>
        <v>Eintrag 3390</v>
      </c>
      <c r="B3391" s="18">
        <v>100</v>
      </c>
      <c r="C3391" s="19">
        <f>IF(gesamt!C3391="",100,gesamt!D3391)</f>
        <v>100</v>
      </c>
      <c r="D3391" s="20">
        <f>IF(gesamt!C3391="",10,gesamt!G3391)</f>
        <v>10</v>
      </c>
      <c r="E3391" s="20">
        <f>IF(gesamt!C3391="",10,gesamt!H3391)</f>
        <v>10</v>
      </c>
      <c r="F3391" s="20">
        <f>IF(gesamt!C3391="",10,gesamt!I3391)</f>
        <v>10</v>
      </c>
      <c r="G3391" s="20">
        <f>IF(gesamt!C3391="",0,gesamt!J3391)</f>
        <v>0</v>
      </c>
      <c r="H3391" s="20">
        <f>IF(gesamt!C3391="",0,gesamt!K3391)</f>
        <v>0</v>
      </c>
      <c r="I3391" s="19">
        <f t="shared" si="201"/>
        <v>176</v>
      </c>
      <c r="J3391" s="22">
        <f t="shared" si="202"/>
        <v>3390</v>
      </c>
      <c r="K3391" s="21">
        <f t="shared" ca="1" si="196"/>
        <v>1</v>
      </c>
      <c r="L3391" s="21">
        <f ca="1">IF(K3391=0,"",COUNTIF($K$2:K3391,"&gt;0"))</f>
        <v>3390</v>
      </c>
      <c r="M3391" s="50" t="str">
        <f t="shared" ca="1" si="200"/>
        <v>Eintrag 3390</v>
      </c>
    </row>
    <row r="3392" spans="1:13" s="18" customFormat="1" ht="14.25" x14ac:dyDescent="0.2">
      <c r="A3392" s="18" t="str">
        <f>IF(gesamt!C3392="",CONCATENATE("Eintrag ",J3392),gesamt!A3392)</f>
        <v>Eintrag 3391</v>
      </c>
      <c r="B3392" s="18">
        <v>100</v>
      </c>
      <c r="C3392" s="19">
        <f>IF(gesamt!C3392="",100,gesamt!D3392)</f>
        <v>100</v>
      </c>
      <c r="D3392" s="20">
        <f>IF(gesamt!C3392="",10,gesamt!G3392)</f>
        <v>10</v>
      </c>
      <c r="E3392" s="20">
        <f>IF(gesamt!C3392="",10,gesamt!H3392)</f>
        <v>10</v>
      </c>
      <c r="F3392" s="20">
        <f>IF(gesamt!C3392="",10,gesamt!I3392)</f>
        <v>10</v>
      </c>
      <c r="G3392" s="20">
        <f>IF(gesamt!C3392="",0,gesamt!J3392)</f>
        <v>0</v>
      </c>
      <c r="H3392" s="20">
        <f>IF(gesamt!C3392="",0,gesamt!K3392)</f>
        <v>0</v>
      </c>
      <c r="I3392" s="19">
        <f t="shared" si="201"/>
        <v>176</v>
      </c>
      <c r="J3392" s="22">
        <f t="shared" si="202"/>
        <v>3391</v>
      </c>
      <c r="K3392" s="21">
        <f t="shared" ca="1" si="196"/>
        <v>1</v>
      </c>
      <c r="L3392" s="21">
        <f ca="1">IF(K3392=0,"",COUNTIF($K$2:K3392,"&gt;0"))</f>
        <v>3391</v>
      </c>
      <c r="M3392" s="50" t="str">
        <f t="shared" ca="1" si="200"/>
        <v>Eintrag 3391</v>
      </c>
    </row>
    <row r="3393" spans="1:13" s="18" customFormat="1" ht="14.25" x14ac:dyDescent="0.2">
      <c r="A3393" s="18" t="str">
        <f>IF(gesamt!C3393="",CONCATENATE("Eintrag ",J3393),gesamt!A3393)</f>
        <v>Eintrag 3392</v>
      </c>
      <c r="B3393" s="18">
        <v>100</v>
      </c>
      <c r="C3393" s="19">
        <f>IF(gesamt!C3393="",100,gesamt!D3393)</f>
        <v>100</v>
      </c>
      <c r="D3393" s="20">
        <f>IF(gesamt!C3393="",10,gesamt!G3393)</f>
        <v>10</v>
      </c>
      <c r="E3393" s="20">
        <f>IF(gesamt!C3393="",10,gesamt!H3393)</f>
        <v>10</v>
      </c>
      <c r="F3393" s="20">
        <f>IF(gesamt!C3393="",10,gesamt!I3393)</f>
        <v>10</v>
      </c>
      <c r="G3393" s="20">
        <f>IF(gesamt!C3393="",0,gesamt!J3393)</f>
        <v>0</v>
      </c>
      <c r="H3393" s="20">
        <f>IF(gesamt!C3393="",0,gesamt!K3393)</f>
        <v>0</v>
      </c>
      <c r="I3393" s="19">
        <f t="shared" si="201"/>
        <v>176</v>
      </c>
      <c r="J3393" s="22">
        <f t="shared" si="202"/>
        <v>3392</v>
      </c>
      <c r="K3393" s="21">
        <f t="shared" ca="1" si="196"/>
        <v>1</v>
      </c>
      <c r="L3393" s="21">
        <f ca="1">IF(K3393=0,"",COUNTIF($K$2:K3393,"&gt;0"))</f>
        <v>3392</v>
      </c>
      <c r="M3393" s="50" t="str">
        <f t="shared" ca="1" si="200"/>
        <v>Eintrag 3392</v>
      </c>
    </row>
    <row r="3394" spans="1:13" s="18" customFormat="1" ht="14.25" x14ac:dyDescent="0.2">
      <c r="A3394" s="18" t="str">
        <f>IF(gesamt!C3394="",CONCATENATE("Eintrag ",J3394),gesamt!A3394)</f>
        <v>Eintrag 3393</v>
      </c>
      <c r="B3394" s="18">
        <v>100</v>
      </c>
      <c r="C3394" s="19">
        <f>IF(gesamt!C3394="",100,gesamt!D3394)</f>
        <v>100</v>
      </c>
      <c r="D3394" s="20">
        <f>IF(gesamt!C3394="",10,gesamt!G3394)</f>
        <v>10</v>
      </c>
      <c r="E3394" s="20">
        <f>IF(gesamt!C3394="",10,gesamt!H3394)</f>
        <v>10</v>
      </c>
      <c r="F3394" s="20">
        <f>IF(gesamt!C3394="",10,gesamt!I3394)</f>
        <v>10</v>
      </c>
      <c r="G3394" s="20">
        <f>IF(gesamt!C3394="",0,gesamt!J3394)</f>
        <v>0</v>
      </c>
      <c r="H3394" s="20">
        <f>IF(gesamt!C3394="",0,gesamt!K3394)</f>
        <v>0</v>
      </c>
      <c r="I3394" s="19">
        <f t="shared" si="201"/>
        <v>176</v>
      </c>
      <c r="J3394" s="22">
        <f t="shared" si="202"/>
        <v>3393</v>
      </c>
      <c r="K3394" s="21">
        <f t="shared" ca="1" si="196"/>
        <v>1</v>
      </c>
      <c r="L3394" s="21">
        <f ca="1">IF(K3394=0,"",COUNTIF($K$2:K3394,"&gt;0"))</f>
        <v>3393</v>
      </c>
      <c r="M3394" s="50" t="str">
        <f t="shared" ref="M3394:M3457" ca="1" si="203">IFERROR(INDEX(A:A,MATCH(ROW(K3393),L:L,0)),"")</f>
        <v>Eintrag 3393</v>
      </c>
    </row>
    <row r="3395" spans="1:13" s="18" customFormat="1" ht="14.25" x14ac:dyDescent="0.2">
      <c r="A3395" s="18" t="str">
        <f>IF(gesamt!C3395="",CONCATENATE("Eintrag ",J3395),gesamt!A3395)</f>
        <v>Eintrag 3394</v>
      </c>
      <c r="B3395" s="18">
        <v>100</v>
      </c>
      <c r="C3395" s="19">
        <f>IF(gesamt!C3395="",100,gesamt!D3395)</f>
        <v>100</v>
      </c>
      <c r="D3395" s="20">
        <f>IF(gesamt!C3395="",10,gesamt!G3395)</f>
        <v>10</v>
      </c>
      <c r="E3395" s="20">
        <f>IF(gesamt!C3395="",10,gesamt!H3395)</f>
        <v>10</v>
      </c>
      <c r="F3395" s="20">
        <f>IF(gesamt!C3395="",10,gesamt!I3395)</f>
        <v>10</v>
      </c>
      <c r="G3395" s="20">
        <f>IF(gesamt!C3395="",0,gesamt!J3395)</f>
        <v>0</v>
      </c>
      <c r="H3395" s="20">
        <f>IF(gesamt!C3395="",0,gesamt!K3395)</f>
        <v>0</v>
      </c>
      <c r="I3395" s="19">
        <f t="shared" ref="I3395:I3458" si="204">D3395*4.1+E3395*9.3+F3395*4.2+G3395*7+H3395*3</f>
        <v>176</v>
      </c>
      <c r="J3395" s="22">
        <f t="shared" si="202"/>
        <v>3394</v>
      </c>
      <c r="K3395" s="21">
        <f t="shared" ca="1" si="196"/>
        <v>1</v>
      </c>
      <c r="L3395" s="21">
        <f ca="1">IF(K3395=0,"",COUNTIF($K$2:K3395,"&gt;0"))</f>
        <v>3394</v>
      </c>
      <c r="M3395" s="50" t="str">
        <f t="shared" ca="1" si="203"/>
        <v>Eintrag 3394</v>
      </c>
    </row>
    <row r="3396" spans="1:13" s="18" customFormat="1" ht="14.25" x14ac:dyDescent="0.2">
      <c r="A3396" s="18" t="str">
        <f>IF(gesamt!C3396="",CONCATENATE("Eintrag ",J3396),gesamt!A3396)</f>
        <v>Eintrag 3395</v>
      </c>
      <c r="B3396" s="18">
        <v>100</v>
      </c>
      <c r="C3396" s="19">
        <f>IF(gesamt!C3396="",100,gesamt!D3396)</f>
        <v>100</v>
      </c>
      <c r="D3396" s="20">
        <f>IF(gesamt!C3396="",10,gesamt!G3396)</f>
        <v>10</v>
      </c>
      <c r="E3396" s="20">
        <f>IF(gesamt!C3396="",10,gesamt!H3396)</f>
        <v>10</v>
      </c>
      <c r="F3396" s="20">
        <f>IF(gesamt!C3396="",10,gesamt!I3396)</f>
        <v>10</v>
      </c>
      <c r="G3396" s="20">
        <f>IF(gesamt!C3396="",0,gesamt!J3396)</f>
        <v>0</v>
      </c>
      <c r="H3396" s="20">
        <f>IF(gesamt!C3396="",0,gesamt!K3396)</f>
        <v>0</v>
      </c>
      <c r="I3396" s="19">
        <f t="shared" si="204"/>
        <v>176</v>
      </c>
      <c r="J3396" s="22">
        <f t="shared" si="202"/>
        <v>3395</v>
      </c>
      <c r="K3396" s="21">
        <f t="shared" ca="1" si="196"/>
        <v>1</v>
      </c>
      <c r="L3396" s="21">
        <f ca="1">IF(K3396=0,"",COUNTIF($K$2:K3396,"&gt;0"))</f>
        <v>3395</v>
      </c>
      <c r="M3396" s="50" t="str">
        <f t="shared" ca="1" si="203"/>
        <v>Eintrag 3395</v>
      </c>
    </row>
    <row r="3397" spans="1:13" s="18" customFormat="1" ht="14.25" x14ac:dyDescent="0.2">
      <c r="A3397" s="18" t="str">
        <f>IF(gesamt!C3397="",CONCATENATE("Eintrag ",J3397),gesamt!A3397)</f>
        <v>Eintrag 3396</v>
      </c>
      <c r="B3397" s="18">
        <v>100</v>
      </c>
      <c r="C3397" s="19">
        <f>IF(gesamt!C3397="",100,gesamt!D3397)</f>
        <v>100</v>
      </c>
      <c r="D3397" s="20">
        <f>IF(gesamt!C3397="",10,gesamt!G3397)</f>
        <v>10</v>
      </c>
      <c r="E3397" s="20">
        <f>IF(gesamt!C3397="",10,gesamt!H3397)</f>
        <v>10</v>
      </c>
      <c r="F3397" s="20">
        <f>IF(gesamt!C3397="",10,gesamt!I3397)</f>
        <v>10</v>
      </c>
      <c r="G3397" s="20">
        <f>IF(gesamt!C3397="",0,gesamt!J3397)</f>
        <v>0</v>
      </c>
      <c r="H3397" s="20">
        <f>IF(gesamt!C3397="",0,gesamt!K3397)</f>
        <v>0</v>
      </c>
      <c r="I3397" s="19">
        <f t="shared" si="204"/>
        <v>176</v>
      </c>
      <c r="J3397" s="22">
        <f t="shared" si="202"/>
        <v>3396</v>
      </c>
      <c r="K3397" s="21">
        <f t="shared" ca="1" si="196"/>
        <v>1</v>
      </c>
      <c r="L3397" s="21">
        <f ca="1">IF(K3397=0,"",COUNTIF($K$2:K3397,"&gt;0"))</f>
        <v>3396</v>
      </c>
      <c r="M3397" s="50" t="str">
        <f t="shared" ca="1" si="203"/>
        <v>Eintrag 3396</v>
      </c>
    </row>
    <row r="3398" spans="1:13" s="18" customFormat="1" ht="14.25" x14ac:dyDescent="0.2">
      <c r="A3398" s="18" t="str">
        <f>IF(gesamt!C3398="",CONCATENATE("Eintrag ",J3398),gesamt!A3398)</f>
        <v>Eintrag 3397</v>
      </c>
      <c r="B3398" s="18">
        <v>100</v>
      </c>
      <c r="C3398" s="19">
        <f>IF(gesamt!C3398="",100,gesamt!D3398)</f>
        <v>100</v>
      </c>
      <c r="D3398" s="20">
        <f>IF(gesamt!C3398="",10,gesamt!G3398)</f>
        <v>10</v>
      </c>
      <c r="E3398" s="20">
        <f>IF(gesamt!C3398="",10,gesamt!H3398)</f>
        <v>10</v>
      </c>
      <c r="F3398" s="20">
        <f>IF(gesamt!C3398="",10,gesamt!I3398)</f>
        <v>10</v>
      </c>
      <c r="G3398" s="20">
        <f>IF(gesamt!C3398="",0,gesamt!J3398)</f>
        <v>0</v>
      </c>
      <c r="H3398" s="20">
        <f>IF(gesamt!C3398="",0,gesamt!K3398)</f>
        <v>0</v>
      </c>
      <c r="I3398" s="19">
        <f t="shared" si="204"/>
        <v>176</v>
      </c>
      <c r="J3398" s="22">
        <f t="shared" si="202"/>
        <v>3397</v>
      </c>
      <c r="K3398" s="21">
        <f t="shared" ca="1" si="196"/>
        <v>1</v>
      </c>
      <c r="L3398" s="21">
        <f ca="1">IF(K3398=0,"",COUNTIF($K$2:K3398,"&gt;0"))</f>
        <v>3397</v>
      </c>
      <c r="M3398" s="50" t="str">
        <f t="shared" ca="1" si="203"/>
        <v>Eintrag 3397</v>
      </c>
    </row>
    <row r="3399" spans="1:13" s="18" customFormat="1" ht="14.25" x14ac:dyDescent="0.2">
      <c r="A3399" s="18" t="str">
        <f>IF(gesamt!C3399="",CONCATENATE("Eintrag ",J3399),gesamt!A3399)</f>
        <v>Eintrag 3398</v>
      </c>
      <c r="B3399" s="18">
        <v>100</v>
      </c>
      <c r="C3399" s="19">
        <f>IF(gesamt!C3399="",100,gesamt!D3399)</f>
        <v>100</v>
      </c>
      <c r="D3399" s="20">
        <f>IF(gesamt!C3399="",10,gesamt!G3399)</f>
        <v>10</v>
      </c>
      <c r="E3399" s="20">
        <f>IF(gesamt!C3399="",10,gesamt!H3399)</f>
        <v>10</v>
      </c>
      <c r="F3399" s="20">
        <f>IF(gesamt!C3399="",10,gesamt!I3399)</f>
        <v>10</v>
      </c>
      <c r="G3399" s="20">
        <f>IF(gesamt!C3399="",0,gesamt!J3399)</f>
        <v>0</v>
      </c>
      <c r="H3399" s="20">
        <f>IF(gesamt!C3399="",0,gesamt!K3399)</f>
        <v>0</v>
      </c>
      <c r="I3399" s="19">
        <f t="shared" si="204"/>
        <v>176</v>
      </c>
      <c r="J3399" s="22">
        <f t="shared" si="202"/>
        <v>3398</v>
      </c>
      <c r="K3399" s="21">
        <f t="shared" ca="1" si="196"/>
        <v>1</v>
      </c>
      <c r="L3399" s="21">
        <f ca="1">IF(K3399=0,"",COUNTIF($K$2:K3399,"&gt;0"))</f>
        <v>3398</v>
      </c>
      <c r="M3399" s="50" t="str">
        <f t="shared" ca="1" si="203"/>
        <v>Eintrag 3398</v>
      </c>
    </row>
    <row r="3400" spans="1:13" s="18" customFormat="1" ht="14.25" x14ac:dyDescent="0.2">
      <c r="A3400" s="18" t="str">
        <f>IF(gesamt!C3400="",CONCATENATE("Eintrag ",J3400),gesamt!A3400)</f>
        <v>Eintrag 3399</v>
      </c>
      <c r="B3400" s="18">
        <v>100</v>
      </c>
      <c r="C3400" s="19">
        <f>IF(gesamt!C3400="",100,gesamt!D3400)</f>
        <v>100</v>
      </c>
      <c r="D3400" s="20">
        <f>IF(gesamt!C3400="",10,gesamt!G3400)</f>
        <v>10</v>
      </c>
      <c r="E3400" s="20">
        <f>IF(gesamt!C3400="",10,gesamt!H3400)</f>
        <v>10</v>
      </c>
      <c r="F3400" s="20">
        <f>IF(gesamt!C3400="",10,gesamt!I3400)</f>
        <v>10</v>
      </c>
      <c r="G3400" s="20">
        <f>IF(gesamt!C3400="",0,gesamt!J3400)</f>
        <v>0</v>
      </c>
      <c r="H3400" s="20">
        <f>IF(gesamt!C3400="",0,gesamt!K3400)</f>
        <v>0</v>
      </c>
      <c r="I3400" s="19">
        <f t="shared" si="204"/>
        <v>176</v>
      </c>
      <c r="J3400" s="22">
        <f t="shared" si="202"/>
        <v>3399</v>
      </c>
      <c r="K3400" s="21">
        <f t="shared" ca="1" si="196"/>
        <v>1</v>
      </c>
      <c r="L3400" s="21">
        <f ca="1">IF(K3400=0,"",COUNTIF($K$2:K3400,"&gt;0"))</f>
        <v>3399</v>
      </c>
      <c r="M3400" s="50" t="str">
        <f t="shared" ca="1" si="203"/>
        <v>Eintrag 3399</v>
      </c>
    </row>
    <row r="3401" spans="1:13" s="18" customFormat="1" ht="14.25" x14ac:dyDescent="0.2">
      <c r="A3401" s="18" t="str">
        <f>IF(gesamt!C3401="",CONCATENATE("Eintrag ",J3401),gesamt!A3401)</f>
        <v>Eintrag 3400</v>
      </c>
      <c r="B3401" s="18">
        <v>100</v>
      </c>
      <c r="C3401" s="19">
        <f>IF(gesamt!C3401="",100,gesamt!D3401)</f>
        <v>100</v>
      </c>
      <c r="D3401" s="20">
        <f>IF(gesamt!C3401="",10,gesamt!G3401)</f>
        <v>10</v>
      </c>
      <c r="E3401" s="20">
        <f>IF(gesamt!C3401="",10,gesamt!H3401)</f>
        <v>10</v>
      </c>
      <c r="F3401" s="20">
        <f>IF(gesamt!C3401="",10,gesamt!I3401)</f>
        <v>10</v>
      </c>
      <c r="G3401" s="20">
        <f>IF(gesamt!C3401="",0,gesamt!J3401)</f>
        <v>0</v>
      </c>
      <c r="H3401" s="20">
        <f>IF(gesamt!C3401="",0,gesamt!K3401)</f>
        <v>0</v>
      </c>
      <c r="I3401" s="19">
        <f t="shared" si="204"/>
        <v>176</v>
      </c>
      <c r="J3401" s="22">
        <f t="shared" si="202"/>
        <v>3400</v>
      </c>
      <c r="K3401" s="21">
        <f t="shared" ca="1" si="196"/>
        <v>1</v>
      </c>
      <c r="L3401" s="21">
        <f ca="1">IF(K3401=0,"",COUNTIF($K$2:K3401,"&gt;0"))</f>
        <v>3400</v>
      </c>
      <c r="M3401" s="50" t="str">
        <f t="shared" ca="1" si="203"/>
        <v>Eintrag 3400</v>
      </c>
    </row>
    <row r="3402" spans="1:13" s="18" customFormat="1" ht="14.25" x14ac:dyDescent="0.2">
      <c r="A3402" s="18" t="str">
        <f>IF(gesamt!C3402="",CONCATENATE("Eintrag ",J3402),gesamt!A3402)</f>
        <v>Eintrag 3401</v>
      </c>
      <c r="B3402" s="18">
        <v>100</v>
      </c>
      <c r="C3402" s="19">
        <f>IF(gesamt!C3402="",100,gesamt!D3402)</f>
        <v>100</v>
      </c>
      <c r="D3402" s="20">
        <f>IF(gesamt!C3402="",10,gesamt!G3402)</f>
        <v>10</v>
      </c>
      <c r="E3402" s="20">
        <f>IF(gesamt!C3402="",10,gesamt!H3402)</f>
        <v>10</v>
      </c>
      <c r="F3402" s="20">
        <f>IF(gesamt!C3402="",10,gesamt!I3402)</f>
        <v>10</v>
      </c>
      <c r="G3402" s="20">
        <f>IF(gesamt!C3402="",0,gesamt!J3402)</f>
        <v>0</v>
      </c>
      <c r="H3402" s="20">
        <f>IF(gesamt!C3402="",0,gesamt!K3402)</f>
        <v>0</v>
      </c>
      <c r="I3402" s="19">
        <f t="shared" si="204"/>
        <v>176</v>
      </c>
      <c r="J3402" s="22">
        <f t="shared" si="202"/>
        <v>3401</v>
      </c>
      <c r="K3402" s="21">
        <f t="shared" ca="1" si="196"/>
        <v>1</v>
      </c>
      <c r="L3402" s="21">
        <f ca="1">IF(K3402=0,"",COUNTIF($K$2:K3402,"&gt;0"))</f>
        <v>3401</v>
      </c>
      <c r="M3402" s="50" t="str">
        <f t="shared" ca="1" si="203"/>
        <v>Eintrag 3401</v>
      </c>
    </row>
    <row r="3403" spans="1:13" s="18" customFormat="1" ht="14.25" x14ac:dyDescent="0.2">
      <c r="A3403" s="18" t="str">
        <f>IF(gesamt!C3403="",CONCATENATE("Eintrag ",J3403),gesamt!A3403)</f>
        <v>Eintrag 3402</v>
      </c>
      <c r="B3403" s="18">
        <v>100</v>
      </c>
      <c r="C3403" s="19">
        <f>IF(gesamt!C3403="",100,gesamt!D3403)</f>
        <v>100</v>
      </c>
      <c r="D3403" s="20">
        <f>IF(gesamt!C3403="",10,gesamt!G3403)</f>
        <v>10</v>
      </c>
      <c r="E3403" s="20">
        <f>IF(gesamt!C3403="",10,gesamt!H3403)</f>
        <v>10</v>
      </c>
      <c r="F3403" s="20">
        <f>IF(gesamt!C3403="",10,gesamt!I3403)</f>
        <v>10</v>
      </c>
      <c r="G3403" s="20">
        <f>IF(gesamt!C3403="",0,gesamt!J3403)</f>
        <v>0</v>
      </c>
      <c r="H3403" s="20">
        <f>IF(gesamt!C3403="",0,gesamt!K3403)</f>
        <v>0</v>
      </c>
      <c r="I3403" s="19">
        <f t="shared" si="204"/>
        <v>176</v>
      </c>
      <c r="J3403" s="22">
        <f t="shared" si="202"/>
        <v>3402</v>
      </c>
      <c r="K3403" s="21">
        <f t="shared" ca="1" si="196"/>
        <v>1</v>
      </c>
      <c r="L3403" s="21">
        <f ca="1">IF(K3403=0,"",COUNTIF($K$2:K3403,"&gt;0"))</f>
        <v>3402</v>
      </c>
      <c r="M3403" s="50" t="str">
        <f t="shared" ca="1" si="203"/>
        <v>Eintrag 3402</v>
      </c>
    </row>
    <row r="3404" spans="1:13" s="18" customFormat="1" ht="14.25" x14ac:dyDescent="0.2">
      <c r="A3404" s="18" t="str">
        <f>IF(gesamt!C3404="",CONCATENATE("Eintrag ",J3404),gesamt!A3404)</f>
        <v>Eintrag 3403</v>
      </c>
      <c r="B3404" s="18">
        <v>100</v>
      </c>
      <c r="C3404" s="19">
        <f>IF(gesamt!C3404="",100,gesamt!D3404)</f>
        <v>100</v>
      </c>
      <c r="D3404" s="20">
        <f>IF(gesamt!C3404="",10,gesamt!G3404)</f>
        <v>10</v>
      </c>
      <c r="E3404" s="20">
        <f>IF(gesamt!C3404="",10,gesamt!H3404)</f>
        <v>10</v>
      </c>
      <c r="F3404" s="20">
        <f>IF(gesamt!C3404="",10,gesamt!I3404)</f>
        <v>10</v>
      </c>
      <c r="G3404" s="20">
        <f>IF(gesamt!C3404="",0,gesamt!J3404)</f>
        <v>0</v>
      </c>
      <c r="H3404" s="20">
        <f>IF(gesamt!C3404="",0,gesamt!K3404)</f>
        <v>0</v>
      </c>
      <c r="I3404" s="19">
        <f t="shared" si="204"/>
        <v>176</v>
      </c>
      <c r="J3404" s="22">
        <f t="shared" si="202"/>
        <v>3403</v>
      </c>
      <c r="K3404" s="21">
        <f t="shared" ca="1" si="196"/>
        <v>1</v>
      </c>
      <c r="L3404" s="21">
        <f ca="1">IF(K3404=0,"",COUNTIF($K$2:K3404,"&gt;0"))</f>
        <v>3403</v>
      </c>
      <c r="M3404" s="50" t="str">
        <f t="shared" ca="1" si="203"/>
        <v>Eintrag 3403</v>
      </c>
    </row>
    <row r="3405" spans="1:13" s="18" customFormat="1" ht="14.25" x14ac:dyDescent="0.2">
      <c r="A3405" s="18" t="str">
        <f>IF(gesamt!C3405="",CONCATENATE("Eintrag ",J3405),gesamt!A3405)</f>
        <v>Eintrag 3404</v>
      </c>
      <c r="B3405" s="18">
        <v>100</v>
      </c>
      <c r="C3405" s="19">
        <f>IF(gesamt!C3405="",100,gesamt!D3405)</f>
        <v>100</v>
      </c>
      <c r="D3405" s="20">
        <f>IF(gesamt!C3405="",10,gesamt!G3405)</f>
        <v>10</v>
      </c>
      <c r="E3405" s="20">
        <f>IF(gesamt!C3405="",10,gesamt!H3405)</f>
        <v>10</v>
      </c>
      <c r="F3405" s="20">
        <f>IF(gesamt!C3405="",10,gesamt!I3405)</f>
        <v>10</v>
      </c>
      <c r="G3405" s="20">
        <f>IF(gesamt!C3405="",0,gesamt!J3405)</f>
        <v>0</v>
      </c>
      <c r="H3405" s="20">
        <f>IF(gesamt!C3405="",0,gesamt!K3405)</f>
        <v>0</v>
      </c>
      <c r="I3405" s="19">
        <f t="shared" si="204"/>
        <v>176</v>
      </c>
      <c r="J3405" s="22">
        <f t="shared" si="202"/>
        <v>3404</v>
      </c>
      <c r="K3405" s="21">
        <f t="shared" ca="1" si="196"/>
        <v>1</v>
      </c>
      <c r="L3405" s="21">
        <f ca="1">IF(K3405=0,"",COUNTIF($K$2:K3405,"&gt;0"))</f>
        <v>3404</v>
      </c>
      <c r="M3405" s="50" t="str">
        <f t="shared" ca="1" si="203"/>
        <v>Eintrag 3404</v>
      </c>
    </row>
    <row r="3406" spans="1:13" s="18" customFormat="1" ht="14.25" x14ac:dyDescent="0.2">
      <c r="A3406" s="18" t="str">
        <f>IF(gesamt!C3406="",CONCATENATE("Eintrag ",J3406),gesamt!A3406)</f>
        <v>Eintrag 3405</v>
      </c>
      <c r="B3406" s="18">
        <v>100</v>
      </c>
      <c r="C3406" s="19">
        <f>IF(gesamt!C3406="",100,gesamt!D3406)</f>
        <v>100</v>
      </c>
      <c r="D3406" s="20">
        <f>IF(gesamt!C3406="",10,gesamt!G3406)</f>
        <v>10</v>
      </c>
      <c r="E3406" s="20">
        <f>IF(gesamt!C3406="",10,gesamt!H3406)</f>
        <v>10</v>
      </c>
      <c r="F3406" s="20">
        <f>IF(gesamt!C3406="",10,gesamt!I3406)</f>
        <v>10</v>
      </c>
      <c r="G3406" s="20">
        <f>IF(gesamt!C3406="",0,gesamt!J3406)</f>
        <v>0</v>
      </c>
      <c r="H3406" s="20">
        <f>IF(gesamt!C3406="",0,gesamt!K3406)</f>
        <v>0</v>
      </c>
      <c r="I3406" s="19">
        <f t="shared" si="204"/>
        <v>176</v>
      </c>
      <c r="J3406" s="22">
        <f t="shared" si="202"/>
        <v>3405</v>
      </c>
      <c r="K3406" s="21">
        <f t="shared" ca="1" si="196"/>
        <v>1</v>
      </c>
      <c r="L3406" s="21">
        <f ca="1">IF(K3406=0,"",COUNTIF($K$2:K3406,"&gt;0"))</f>
        <v>3405</v>
      </c>
      <c r="M3406" s="50" t="str">
        <f t="shared" ca="1" si="203"/>
        <v>Eintrag 3405</v>
      </c>
    </row>
    <row r="3407" spans="1:13" s="18" customFormat="1" ht="14.25" x14ac:dyDescent="0.2">
      <c r="A3407" s="18" t="str">
        <f>IF(gesamt!C3407="",CONCATENATE("Eintrag ",J3407),gesamt!A3407)</f>
        <v>Eintrag 3406</v>
      </c>
      <c r="B3407" s="18">
        <v>100</v>
      </c>
      <c r="C3407" s="19">
        <f>IF(gesamt!C3407="",100,gesamt!D3407)</f>
        <v>100</v>
      </c>
      <c r="D3407" s="20">
        <f>IF(gesamt!C3407="",10,gesamt!G3407)</f>
        <v>10</v>
      </c>
      <c r="E3407" s="20">
        <f>IF(gesamt!C3407="",10,gesamt!H3407)</f>
        <v>10</v>
      </c>
      <c r="F3407" s="20">
        <f>IF(gesamt!C3407="",10,gesamt!I3407)</f>
        <v>10</v>
      </c>
      <c r="G3407" s="20">
        <f>IF(gesamt!C3407="",0,gesamt!J3407)</f>
        <v>0</v>
      </c>
      <c r="H3407" s="20">
        <f>IF(gesamt!C3407="",0,gesamt!K3407)</f>
        <v>0</v>
      </c>
      <c r="I3407" s="19">
        <f t="shared" si="204"/>
        <v>176</v>
      </c>
      <c r="J3407" s="22">
        <f t="shared" si="202"/>
        <v>3406</v>
      </c>
      <c r="K3407" s="21">
        <f t="shared" ca="1" si="196"/>
        <v>1</v>
      </c>
      <c r="L3407" s="21">
        <f ca="1">IF(K3407=0,"",COUNTIF($K$2:K3407,"&gt;0"))</f>
        <v>3406</v>
      </c>
      <c r="M3407" s="50" t="str">
        <f t="shared" ca="1" si="203"/>
        <v>Eintrag 3406</v>
      </c>
    </row>
    <row r="3408" spans="1:13" s="18" customFormat="1" ht="14.25" x14ac:dyDescent="0.2">
      <c r="A3408" s="18" t="str">
        <f>IF(gesamt!C3408="",CONCATENATE("Eintrag ",J3408),gesamt!A3408)</f>
        <v>Eintrag 3407</v>
      </c>
      <c r="B3408" s="18">
        <v>100</v>
      </c>
      <c r="C3408" s="19">
        <f>IF(gesamt!C3408="",100,gesamt!D3408)</f>
        <v>100</v>
      </c>
      <c r="D3408" s="20">
        <f>IF(gesamt!C3408="",10,gesamt!G3408)</f>
        <v>10</v>
      </c>
      <c r="E3408" s="20">
        <f>IF(gesamt!C3408="",10,gesamt!H3408)</f>
        <v>10</v>
      </c>
      <c r="F3408" s="20">
        <f>IF(gesamt!C3408="",10,gesamt!I3408)</f>
        <v>10</v>
      </c>
      <c r="G3408" s="20">
        <f>IF(gesamt!C3408="",0,gesamt!J3408)</f>
        <v>0</v>
      </c>
      <c r="H3408" s="20">
        <f>IF(gesamt!C3408="",0,gesamt!K3408)</f>
        <v>0</v>
      </c>
      <c r="I3408" s="19">
        <f t="shared" si="204"/>
        <v>176</v>
      </c>
      <c r="J3408" s="22">
        <f t="shared" si="202"/>
        <v>3407</v>
      </c>
      <c r="K3408" s="21">
        <f t="shared" ca="1" si="196"/>
        <v>1</v>
      </c>
      <c r="L3408" s="21">
        <f ca="1">IF(K3408=0,"",COUNTIF($K$2:K3408,"&gt;0"))</f>
        <v>3407</v>
      </c>
      <c r="M3408" s="50" t="str">
        <f t="shared" ca="1" si="203"/>
        <v>Eintrag 3407</v>
      </c>
    </row>
    <row r="3409" spans="1:13" s="18" customFormat="1" ht="14.25" x14ac:dyDescent="0.2">
      <c r="A3409" s="18" t="str">
        <f>IF(gesamt!C3409="",CONCATENATE("Eintrag ",J3409),gesamt!A3409)</f>
        <v>Eintrag 3408</v>
      </c>
      <c r="B3409" s="18">
        <v>100</v>
      </c>
      <c r="C3409" s="19">
        <f>IF(gesamt!C3409="",100,gesamt!D3409)</f>
        <v>100</v>
      </c>
      <c r="D3409" s="20">
        <f>IF(gesamt!C3409="",10,gesamt!G3409)</f>
        <v>10</v>
      </c>
      <c r="E3409" s="20">
        <f>IF(gesamt!C3409="",10,gesamt!H3409)</f>
        <v>10</v>
      </c>
      <c r="F3409" s="20">
        <f>IF(gesamt!C3409="",10,gesamt!I3409)</f>
        <v>10</v>
      </c>
      <c r="G3409" s="20">
        <f>IF(gesamt!C3409="",0,gesamt!J3409)</f>
        <v>0</v>
      </c>
      <c r="H3409" s="20">
        <f>IF(gesamt!C3409="",0,gesamt!K3409)</f>
        <v>0</v>
      </c>
      <c r="I3409" s="19">
        <f t="shared" si="204"/>
        <v>176</v>
      </c>
      <c r="J3409" s="22">
        <f t="shared" si="202"/>
        <v>3408</v>
      </c>
      <c r="K3409" s="21">
        <f t="shared" ca="1" si="196"/>
        <v>1</v>
      </c>
      <c r="L3409" s="21">
        <f ca="1">IF(K3409=0,"",COUNTIF($K$2:K3409,"&gt;0"))</f>
        <v>3408</v>
      </c>
      <c r="M3409" s="50" t="str">
        <f t="shared" ca="1" si="203"/>
        <v>Eintrag 3408</v>
      </c>
    </row>
    <row r="3410" spans="1:13" s="18" customFormat="1" ht="14.25" x14ac:dyDescent="0.2">
      <c r="A3410" s="18" t="str">
        <f>IF(gesamt!C3410="",CONCATENATE("Eintrag ",J3410),gesamt!A3410)</f>
        <v>Eintrag 3409</v>
      </c>
      <c r="B3410" s="18">
        <v>100</v>
      </c>
      <c r="C3410" s="19">
        <f>IF(gesamt!C3410="",100,gesamt!D3410)</f>
        <v>100</v>
      </c>
      <c r="D3410" s="20">
        <f>IF(gesamt!C3410="",10,gesamt!G3410)</f>
        <v>10</v>
      </c>
      <c r="E3410" s="20">
        <f>IF(gesamt!C3410="",10,gesamt!H3410)</f>
        <v>10</v>
      </c>
      <c r="F3410" s="20">
        <f>IF(gesamt!C3410="",10,gesamt!I3410)</f>
        <v>10</v>
      </c>
      <c r="G3410" s="20">
        <f>IF(gesamt!C3410="",0,gesamt!J3410)</f>
        <v>0</v>
      </c>
      <c r="H3410" s="20">
        <f>IF(gesamt!C3410="",0,gesamt!K3410)</f>
        <v>0</v>
      </c>
      <c r="I3410" s="19">
        <f t="shared" si="204"/>
        <v>176</v>
      </c>
      <c r="J3410" s="22">
        <f t="shared" si="202"/>
        <v>3409</v>
      </c>
      <c r="K3410" s="21">
        <f t="shared" ca="1" si="196"/>
        <v>1</v>
      </c>
      <c r="L3410" s="21">
        <f ca="1">IF(K3410=0,"",COUNTIF($K$2:K3410,"&gt;0"))</f>
        <v>3409</v>
      </c>
      <c r="M3410" s="50" t="str">
        <f t="shared" ca="1" si="203"/>
        <v>Eintrag 3409</v>
      </c>
    </row>
    <row r="3411" spans="1:13" s="18" customFormat="1" ht="14.25" x14ac:dyDescent="0.2">
      <c r="A3411" s="18" t="str">
        <f>IF(gesamt!C3411="",CONCATENATE("Eintrag ",J3411),gesamt!A3411)</f>
        <v>Eintrag 3410</v>
      </c>
      <c r="B3411" s="18">
        <v>100</v>
      </c>
      <c r="C3411" s="19">
        <f>IF(gesamt!C3411="",100,gesamt!D3411)</f>
        <v>100</v>
      </c>
      <c r="D3411" s="20">
        <f>IF(gesamt!C3411="",10,gesamt!G3411)</f>
        <v>10</v>
      </c>
      <c r="E3411" s="20">
        <f>IF(gesamt!C3411="",10,gesamt!H3411)</f>
        <v>10</v>
      </c>
      <c r="F3411" s="20">
        <f>IF(gesamt!C3411="",10,gesamt!I3411)</f>
        <v>10</v>
      </c>
      <c r="G3411" s="20">
        <f>IF(gesamt!C3411="",0,gesamt!J3411)</f>
        <v>0</v>
      </c>
      <c r="H3411" s="20">
        <f>IF(gesamt!C3411="",0,gesamt!K3411)</f>
        <v>0</v>
      </c>
      <c r="I3411" s="19">
        <f t="shared" si="204"/>
        <v>176</v>
      </c>
      <c r="J3411" s="22">
        <f t="shared" si="202"/>
        <v>3410</v>
      </c>
      <c r="K3411" s="21">
        <f t="shared" ca="1" si="196"/>
        <v>1</v>
      </c>
      <c r="L3411" s="21">
        <f ca="1">IF(K3411=0,"",COUNTIF($K$2:K3411,"&gt;0"))</f>
        <v>3410</v>
      </c>
      <c r="M3411" s="50" t="str">
        <f t="shared" ca="1" si="203"/>
        <v>Eintrag 3410</v>
      </c>
    </row>
    <row r="3412" spans="1:13" s="18" customFormat="1" ht="14.25" x14ac:dyDescent="0.2">
      <c r="A3412" s="18" t="str">
        <f>IF(gesamt!C3412="",CONCATENATE("Eintrag ",J3412),gesamt!A3412)</f>
        <v>Eintrag 3411</v>
      </c>
      <c r="B3412" s="18">
        <v>100</v>
      </c>
      <c r="C3412" s="19">
        <f>IF(gesamt!C3412="",100,gesamt!D3412)</f>
        <v>100</v>
      </c>
      <c r="D3412" s="20">
        <f>IF(gesamt!C3412="",10,gesamt!G3412)</f>
        <v>10</v>
      </c>
      <c r="E3412" s="20">
        <f>IF(gesamt!C3412="",10,gesamt!H3412)</f>
        <v>10</v>
      </c>
      <c r="F3412" s="20">
        <f>IF(gesamt!C3412="",10,gesamt!I3412)</f>
        <v>10</v>
      </c>
      <c r="G3412" s="20">
        <f>IF(gesamt!C3412="",0,gesamt!J3412)</f>
        <v>0</v>
      </c>
      <c r="H3412" s="20">
        <f>IF(gesamt!C3412="",0,gesamt!K3412)</f>
        <v>0</v>
      </c>
      <c r="I3412" s="19">
        <f t="shared" si="204"/>
        <v>176</v>
      </c>
      <c r="J3412" s="22">
        <f t="shared" si="202"/>
        <v>3411</v>
      </c>
      <c r="K3412" s="21">
        <f t="shared" ca="1" si="196"/>
        <v>1</v>
      </c>
      <c r="L3412" s="21">
        <f ca="1">IF(K3412=0,"",COUNTIF($K$2:K3412,"&gt;0"))</f>
        <v>3411</v>
      </c>
      <c r="M3412" s="50" t="str">
        <f t="shared" ca="1" si="203"/>
        <v>Eintrag 3411</v>
      </c>
    </row>
    <row r="3413" spans="1:13" s="18" customFormat="1" ht="14.25" x14ac:dyDescent="0.2">
      <c r="A3413" s="18" t="str">
        <f>IF(gesamt!C3413="",CONCATENATE("Eintrag ",J3413),gesamt!A3413)</f>
        <v>Eintrag 3412</v>
      </c>
      <c r="B3413" s="18">
        <v>100</v>
      </c>
      <c r="C3413" s="19">
        <f>IF(gesamt!C3413="",100,gesamt!D3413)</f>
        <v>100</v>
      </c>
      <c r="D3413" s="20">
        <f>IF(gesamt!C3413="",10,gesamt!G3413)</f>
        <v>10</v>
      </c>
      <c r="E3413" s="20">
        <f>IF(gesamt!C3413="",10,gesamt!H3413)</f>
        <v>10</v>
      </c>
      <c r="F3413" s="20">
        <f>IF(gesamt!C3413="",10,gesamt!I3413)</f>
        <v>10</v>
      </c>
      <c r="G3413" s="20">
        <f>IF(gesamt!C3413="",0,gesamt!J3413)</f>
        <v>0</v>
      </c>
      <c r="H3413" s="20">
        <f>IF(gesamt!C3413="",0,gesamt!K3413)</f>
        <v>0</v>
      </c>
      <c r="I3413" s="19">
        <f t="shared" si="204"/>
        <v>176</v>
      </c>
      <c r="J3413" s="22">
        <f t="shared" si="202"/>
        <v>3412</v>
      </c>
      <c r="K3413" s="21">
        <f t="shared" ca="1" si="196"/>
        <v>1</v>
      </c>
      <c r="L3413" s="21">
        <f ca="1">IF(K3413=0,"",COUNTIF($K$2:K3413,"&gt;0"))</f>
        <v>3412</v>
      </c>
      <c r="M3413" s="50" t="str">
        <f t="shared" ca="1" si="203"/>
        <v>Eintrag 3412</v>
      </c>
    </row>
    <row r="3414" spans="1:13" s="18" customFormat="1" ht="14.25" x14ac:dyDescent="0.2">
      <c r="A3414" s="18" t="str">
        <f>IF(gesamt!C3414="",CONCATENATE("Eintrag ",J3414),gesamt!A3414)</f>
        <v>Eintrag 3413</v>
      </c>
      <c r="B3414" s="18">
        <v>100</v>
      </c>
      <c r="C3414" s="19">
        <f>IF(gesamt!C3414="",100,gesamt!D3414)</f>
        <v>100</v>
      </c>
      <c r="D3414" s="20">
        <f>IF(gesamt!C3414="",10,gesamt!G3414)</f>
        <v>10</v>
      </c>
      <c r="E3414" s="20">
        <f>IF(gesamt!C3414="",10,gesamt!H3414)</f>
        <v>10</v>
      </c>
      <c r="F3414" s="20">
        <f>IF(gesamt!C3414="",10,gesamt!I3414)</f>
        <v>10</v>
      </c>
      <c r="G3414" s="20">
        <f>IF(gesamt!C3414="",0,gesamt!J3414)</f>
        <v>0</v>
      </c>
      <c r="H3414" s="20">
        <f>IF(gesamt!C3414="",0,gesamt!K3414)</f>
        <v>0</v>
      </c>
      <c r="I3414" s="19">
        <f t="shared" si="204"/>
        <v>176</v>
      </c>
      <c r="J3414" s="22">
        <f t="shared" si="202"/>
        <v>3413</v>
      </c>
      <c r="K3414" s="21">
        <f t="shared" ca="1" si="196"/>
        <v>1</v>
      </c>
      <c r="L3414" s="21">
        <f ca="1">IF(K3414=0,"",COUNTIF($K$2:K3414,"&gt;0"))</f>
        <v>3413</v>
      </c>
      <c r="M3414" s="50" t="str">
        <f t="shared" ca="1" si="203"/>
        <v>Eintrag 3413</v>
      </c>
    </row>
    <row r="3415" spans="1:13" s="18" customFormat="1" ht="14.25" x14ac:dyDescent="0.2">
      <c r="A3415" s="18" t="str">
        <f>IF(gesamt!C3415="",CONCATENATE("Eintrag ",J3415),gesamt!A3415)</f>
        <v>Eintrag 3414</v>
      </c>
      <c r="B3415" s="18">
        <v>100</v>
      </c>
      <c r="C3415" s="19">
        <f>IF(gesamt!C3415="",100,gesamt!D3415)</f>
        <v>100</v>
      </c>
      <c r="D3415" s="20">
        <f>IF(gesamt!C3415="",10,gesamt!G3415)</f>
        <v>10</v>
      </c>
      <c r="E3415" s="20">
        <f>IF(gesamt!C3415="",10,gesamt!H3415)</f>
        <v>10</v>
      </c>
      <c r="F3415" s="20">
        <f>IF(gesamt!C3415="",10,gesamt!I3415)</f>
        <v>10</v>
      </c>
      <c r="G3415" s="20">
        <f>IF(gesamt!C3415="",0,gesamt!J3415)</f>
        <v>0</v>
      </c>
      <c r="H3415" s="20">
        <f>IF(gesamt!C3415="",0,gesamt!K3415)</f>
        <v>0</v>
      </c>
      <c r="I3415" s="19">
        <f t="shared" si="204"/>
        <v>176</v>
      </c>
      <c r="J3415" s="22">
        <f t="shared" si="202"/>
        <v>3414</v>
      </c>
      <c r="K3415" s="21">
        <f t="shared" ca="1" si="196"/>
        <v>1</v>
      </c>
      <c r="L3415" s="21">
        <f ca="1">IF(K3415=0,"",COUNTIF($K$2:K3415,"&gt;0"))</f>
        <v>3414</v>
      </c>
      <c r="M3415" s="50" t="str">
        <f t="shared" ca="1" si="203"/>
        <v>Eintrag 3414</v>
      </c>
    </row>
    <row r="3416" spans="1:13" s="18" customFormat="1" ht="14.25" x14ac:dyDescent="0.2">
      <c r="A3416" s="18" t="str">
        <f>IF(gesamt!C3416="",CONCATENATE("Eintrag ",J3416),gesamt!A3416)</f>
        <v>Eintrag 3415</v>
      </c>
      <c r="B3416" s="18">
        <v>100</v>
      </c>
      <c r="C3416" s="19">
        <f>IF(gesamt!C3416="",100,gesamt!D3416)</f>
        <v>100</v>
      </c>
      <c r="D3416" s="20">
        <f>IF(gesamt!C3416="",10,gesamt!G3416)</f>
        <v>10</v>
      </c>
      <c r="E3416" s="20">
        <f>IF(gesamt!C3416="",10,gesamt!H3416)</f>
        <v>10</v>
      </c>
      <c r="F3416" s="20">
        <f>IF(gesamt!C3416="",10,gesamt!I3416)</f>
        <v>10</v>
      </c>
      <c r="G3416" s="20">
        <f>IF(gesamt!C3416="",0,gesamt!J3416)</f>
        <v>0</v>
      </c>
      <c r="H3416" s="20">
        <f>IF(gesamt!C3416="",0,gesamt!K3416)</f>
        <v>0</v>
      </c>
      <c r="I3416" s="19">
        <f t="shared" si="204"/>
        <v>176</v>
      </c>
      <c r="J3416" s="22">
        <f t="shared" si="202"/>
        <v>3415</v>
      </c>
      <c r="K3416" s="21">
        <f t="shared" ca="1" si="196"/>
        <v>1</v>
      </c>
      <c r="L3416" s="21">
        <f ca="1">IF(K3416=0,"",COUNTIF($K$2:K3416,"&gt;0"))</f>
        <v>3415</v>
      </c>
      <c r="M3416" s="50" t="str">
        <f t="shared" ca="1" si="203"/>
        <v>Eintrag 3415</v>
      </c>
    </row>
    <row r="3417" spans="1:13" s="18" customFormat="1" ht="14.25" x14ac:dyDescent="0.2">
      <c r="A3417" s="18" t="str">
        <f>IF(gesamt!C3417="",CONCATENATE("Eintrag ",J3417),gesamt!A3417)</f>
        <v>Eintrag 3416</v>
      </c>
      <c r="B3417" s="18">
        <v>100</v>
      </c>
      <c r="C3417" s="19">
        <f>IF(gesamt!C3417="",100,gesamt!D3417)</f>
        <v>100</v>
      </c>
      <c r="D3417" s="20">
        <f>IF(gesamt!C3417="",10,gesamt!G3417)</f>
        <v>10</v>
      </c>
      <c r="E3417" s="20">
        <f>IF(gesamt!C3417="",10,gesamt!H3417)</f>
        <v>10</v>
      </c>
      <c r="F3417" s="20">
        <f>IF(gesamt!C3417="",10,gesamt!I3417)</f>
        <v>10</v>
      </c>
      <c r="G3417" s="20">
        <f>IF(gesamt!C3417="",0,gesamt!J3417)</f>
        <v>0</v>
      </c>
      <c r="H3417" s="20">
        <f>IF(gesamt!C3417="",0,gesamt!K3417)</f>
        <v>0</v>
      </c>
      <c r="I3417" s="19">
        <f t="shared" si="204"/>
        <v>176</v>
      </c>
      <c r="J3417" s="22">
        <f t="shared" si="202"/>
        <v>3416</v>
      </c>
      <c r="K3417" s="21">
        <f t="shared" ca="1" si="196"/>
        <v>1</v>
      </c>
      <c r="L3417" s="21">
        <f ca="1">IF(K3417=0,"",COUNTIF($K$2:K3417,"&gt;0"))</f>
        <v>3416</v>
      </c>
      <c r="M3417" s="50" t="str">
        <f t="shared" ca="1" si="203"/>
        <v>Eintrag 3416</v>
      </c>
    </row>
    <row r="3418" spans="1:13" s="18" customFormat="1" ht="14.25" x14ac:dyDescent="0.2">
      <c r="A3418" s="18" t="str">
        <f>IF(gesamt!C3418="",CONCATENATE("Eintrag ",J3418),gesamt!A3418)</f>
        <v>Eintrag 3417</v>
      </c>
      <c r="B3418" s="18">
        <v>100</v>
      </c>
      <c r="C3418" s="19">
        <f>IF(gesamt!C3418="",100,gesamt!D3418)</f>
        <v>100</v>
      </c>
      <c r="D3418" s="20">
        <f>IF(gesamt!C3418="",10,gesamt!G3418)</f>
        <v>10</v>
      </c>
      <c r="E3418" s="20">
        <f>IF(gesamt!C3418="",10,gesamt!H3418)</f>
        <v>10</v>
      </c>
      <c r="F3418" s="20">
        <f>IF(gesamt!C3418="",10,gesamt!I3418)</f>
        <v>10</v>
      </c>
      <c r="G3418" s="20">
        <f>IF(gesamt!C3418="",0,gesamt!J3418)</f>
        <v>0</v>
      </c>
      <c r="H3418" s="20">
        <f>IF(gesamt!C3418="",0,gesamt!K3418)</f>
        <v>0</v>
      </c>
      <c r="I3418" s="19">
        <f t="shared" si="204"/>
        <v>176</v>
      </c>
      <c r="J3418" s="22">
        <f t="shared" si="202"/>
        <v>3417</v>
      </c>
      <c r="K3418" s="21">
        <f t="shared" ca="1" si="196"/>
        <v>1</v>
      </c>
      <c r="L3418" s="21">
        <f ca="1">IF(K3418=0,"",COUNTIF($K$2:K3418,"&gt;0"))</f>
        <v>3417</v>
      </c>
      <c r="M3418" s="50" t="str">
        <f t="shared" ca="1" si="203"/>
        <v>Eintrag 3417</v>
      </c>
    </row>
    <row r="3419" spans="1:13" s="18" customFormat="1" ht="14.25" x14ac:dyDescent="0.2">
      <c r="A3419" s="18" t="str">
        <f>IF(gesamt!C3419="",CONCATENATE("Eintrag ",J3419),gesamt!A3419)</f>
        <v>Eintrag 3418</v>
      </c>
      <c r="B3419" s="18">
        <v>100</v>
      </c>
      <c r="C3419" s="19">
        <f>IF(gesamt!C3419="",100,gesamt!D3419)</f>
        <v>100</v>
      </c>
      <c r="D3419" s="20">
        <f>IF(gesamt!C3419="",10,gesamt!G3419)</f>
        <v>10</v>
      </c>
      <c r="E3419" s="20">
        <f>IF(gesamt!C3419="",10,gesamt!H3419)</f>
        <v>10</v>
      </c>
      <c r="F3419" s="20">
        <f>IF(gesamt!C3419="",10,gesamt!I3419)</f>
        <v>10</v>
      </c>
      <c r="G3419" s="20">
        <f>IF(gesamt!C3419="",0,gesamt!J3419)</f>
        <v>0</v>
      </c>
      <c r="H3419" s="20">
        <f>IF(gesamt!C3419="",0,gesamt!K3419)</f>
        <v>0</v>
      </c>
      <c r="I3419" s="19">
        <f t="shared" si="204"/>
        <v>176</v>
      </c>
      <c r="J3419" s="22">
        <f t="shared" si="202"/>
        <v>3418</v>
      </c>
      <c r="K3419" s="21">
        <f t="shared" ca="1" si="196"/>
        <v>1</v>
      </c>
      <c r="L3419" s="21">
        <f ca="1">IF(K3419=0,"",COUNTIF($K$2:K3419,"&gt;0"))</f>
        <v>3418</v>
      </c>
      <c r="M3419" s="50" t="str">
        <f t="shared" ca="1" si="203"/>
        <v>Eintrag 3418</v>
      </c>
    </row>
    <row r="3420" spans="1:13" s="18" customFormat="1" ht="14.25" x14ac:dyDescent="0.2">
      <c r="A3420" s="18" t="str">
        <f>IF(gesamt!C3420="",CONCATENATE("Eintrag ",J3420),gesamt!A3420)</f>
        <v>Eintrag 3419</v>
      </c>
      <c r="B3420" s="18">
        <v>100</v>
      </c>
      <c r="C3420" s="19">
        <f>IF(gesamt!C3420="",100,gesamt!D3420)</f>
        <v>100</v>
      </c>
      <c r="D3420" s="20">
        <f>IF(gesamt!C3420="",10,gesamt!G3420)</f>
        <v>10</v>
      </c>
      <c r="E3420" s="20">
        <f>IF(gesamt!C3420="",10,gesamt!H3420)</f>
        <v>10</v>
      </c>
      <c r="F3420" s="20">
        <f>IF(gesamt!C3420="",10,gesamt!I3420)</f>
        <v>10</v>
      </c>
      <c r="G3420" s="20">
        <f>IF(gesamt!C3420="",0,gesamt!J3420)</f>
        <v>0</v>
      </c>
      <c r="H3420" s="20">
        <f>IF(gesamt!C3420="",0,gesamt!K3420)</f>
        <v>0</v>
      </c>
      <c r="I3420" s="19">
        <f t="shared" si="204"/>
        <v>176</v>
      </c>
      <c r="J3420" s="22">
        <f t="shared" si="202"/>
        <v>3419</v>
      </c>
      <c r="K3420" s="21">
        <f t="shared" ca="1" si="196"/>
        <v>1</v>
      </c>
      <c r="L3420" s="21">
        <f ca="1">IF(K3420=0,"",COUNTIF($K$2:K3420,"&gt;0"))</f>
        <v>3419</v>
      </c>
      <c r="M3420" s="50" t="str">
        <f t="shared" ca="1" si="203"/>
        <v>Eintrag 3419</v>
      </c>
    </row>
    <row r="3421" spans="1:13" s="18" customFormat="1" ht="14.25" x14ac:dyDescent="0.2">
      <c r="A3421" s="18" t="str">
        <f>IF(gesamt!C3421="",CONCATENATE("Eintrag ",J3421),gesamt!A3421)</f>
        <v>Eintrag 3420</v>
      </c>
      <c r="B3421" s="18">
        <v>100</v>
      </c>
      <c r="C3421" s="19">
        <f>IF(gesamt!C3421="",100,gesamt!D3421)</f>
        <v>100</v>
      </c>
      <c r="D3421" s="20">
        <f>IF(gesamt!C3421="",10,gesamt!G3421)</f>
        <v>10</v>
      </c>
      <c r="E3421" s="20">
        <f>IF(gesamt!C3421="",10,gesamt!H3421)</f>
        <v>10</v>
      </c>
      <c r="F3421" s="20">
        <f>IF(gesamt!C3421="",10,gesamt!I3421)</f>
        <v>10</v>
      </c>
      <c r="G3421" s="20">
        <f>IF(gesamt!C3421="",0,gesamt!J3421)</f>
        <v>0</v>
      </c>
      <c r="H3421" s="20">
        <f>IF(gesamt!C3421="",0,gesamt!K3421)</f>
        <v>0</v>
      </c>
      <c r="I3421" s="19">
        <f t="shared" si="204"/>
        <v>176</v>
      </c>
      <c r="J3421" s="22">
        <f t="shared" si="202"/>
        <v>3420</v>
      </c>
      <c r="K3421" s="21">
        <f t="shared" ca="1" si="196"/>
        <v>1</v>
      </c>
      <c r="L3421" s="21">
        <f ca="1">IF(K3421=0,"",COUNTIF($K$2:K3421,"&gt;0"))</f>
        <v>3420</v>
      </c>
      <c r="M3421" s="50" t="str">
        <f t="shared" ca="1" si="203"/>
        <v>Eintrag 3420</v>
      </c>
    </row>
    <row r="3422" spans="1:13" s="18" customFormat="1" ht="14.25" x14ac:dyDescent="0.2">
      <c r="A3422" s="18" t="str">
        <f>IF(gesamt!C3422="",CONCATENATE("Eintrag ",J3422),gesamt!A3422)</f>
        <v>Eintrag 3421</v>
      </c>
      <c r="B3422" s="18">
        <v>100</v>
      </c>
      <c r="C3422" s="19">
        <f>IF(gesamt!C3422="",100,gesamt!D3422)</f>
        <v>100</v>
      </c>
      <c r="D3422" s="20">
        <f>IF(gesamt!C3422="",10,gesamt!G3422)</f>
        <v>10</v>
      </c>
      <c r="E3422" s="20">
        <f>IF(gesamt!C3422="",10,gesamt!H3422)</f>
        <v>10</v>
      </c>
      <c r="F3422" s="20">
        <f>IF(gesamt!C3422="",10,gesamt!I3422)</f>
        <v>10</v>
      </c>
      <c r="G3422" s="20">
        <f>IF(gesamt!C3422="",0,gesamt!J3422)</f>
        <v>0</v>
      </c>
      <c r="H3422" s="20">
        <f>IF(gesamt!C3422="",0,gesamt!K3422)</f>
        <v>0</v>
      </c>
      <c r="I3422" s="19">
        <f t="shared" si="204"/>
        <v>176</v>
      </c>
      <c r="J3422" s="22">
        <f t="shared" si="202"/>
        <v>3421</v>
      </c>
      <c r="K3422" s="21">
        <f t="shared" ref="K3422:K3485" ca="1" si="205">IFERROR(SEARCH(INDIRECT(CELL("address")),A3422),0)</f>
        <v>1</v>
      </c>
      <c r="L3422" s="21">
        <f ca="1">IF(K3422=0,"",COUNTIF($K$2:K3422,"&gt;0"))</f>
        <v>3421</v>
      </c>
      <c r="M3422" s="50" t="str">
        <f t="shared" ca="1" si="203"/>
        <v>Eintrag 3421</v>
      </c>
    </row>
    <row r="3423" spans="1:13" s="18" customFormat="1" ht="14.25" x14ac:dyDescent="0.2">
      <c r="A3423" s="18" t="str">
        <f>IF(gesamt!C3423="",CONCATENATE("Eintrag ",J3423),gesamt!A3423)</f>
        <v>Eintrag 3422</v>
      </c>
      <c r="B3423" s="18">
        <v>100</v>
      </c>
      <c r="C3423" s="19">
        <f>IF(gesamt!C3423="",100,gesamt!D3423)</f>
        <v>100</v>
      </c>
      <c r="D3423" s="20">
        <f>IF(gesamt!C3423="",10,gesamt!G3423)</f>
        <v>10</v>
      </c>
      <c r="E3423" s="20">
        <f>IF(gesamt!C3423="",10,gesamt!H3423)</f>
        <v>10</v>
      </c>
      <c r="F3423" s="20">
        <f>IF(gesamt!C3423="",10,gesamt!I3423)</f>
        <v>10</v>
      </c>
      <c r="G3423" s="20">
        <f>IF(gesamt!C3423="",0,gesamt!J3423)</f>
        <v>0</v>
      </c>
      <c r="H3423" s="20">
        <f>IF(gesamt!C3423="",0,gesamt!K3423)</f>
        <v>0</v>
      </c>
      <c r="I3423" s="19">
        <f t="shared" si="204"/>
        <v>176</v>
      </c>
      <c r="J3423" s="22">
        <f t="shared" si="202"/>
        <v>3422</v>
      </c>
      <c r="K3423" s="21">
        <f t="shared" ca="1" si="205"/>
        <v>1</v>
      </c>
      <c r="L3423" s="21">
        <f ca="1">IF(K3423=0,"",COUNTIF($K$2:K3423,"&gt;0"))</f>
        <v>3422</v>
      </c>
      <c r="M3423" s="50" t="str">
        <f t="shared" ca="1" si="203"/>
        <v>Eintrag 3422</v>
      </c>
    </row>
    <row r="3424" spans="1:13" s="18" customFormat="1" ht="14.25" x14ac:dyDescent="0.2">
      <c r="A3424" s="18" t="str">
        <f>IF(gesamt!C3424="",CONCATENATE("Eintrag ",J3424),gesamt!A3424)</f>
        <v>Eintrag 3423</v>
      </c>
      <c r="B3424" s="18">
        <v>100</v>
      </c>
      <c r="C3424" s="19">
        <f>IF(gesamt!C3424="",100,gesamt!D3424)</f>
        <v>100</v>
      </c>
      <c r="D3424" s="20">
        <f>IF(gesamt!C3424="",10,gesamt!G3424)</f>
        <v>10</v>
      </c>
      <c r="E3424" s="20">
        <f>IF(gesamt!C3424="",10,gesamt!H3424)</f>
        <v>10</v>
      </c>
      <c r="F3424" s="20">
        <f>IF(gesamt!C3424="",10,gesamt!I3424)</f>
        <v>10</v>
      </c>
      <c r="G3424" s="20">
        <f>IF(gesamt!C3424="",0,gesamt!J3424)</f>
        <v>0</v>
      </c>
      <c r="H3424" s="20">
        <f>IF(gesamt!C3424="",0,gesamt!K3424)</f>
        <v>0</v>
      </c>
      <c r="I3424" s="19">
        <f t="shared" si="204"/>
        <v>176</v>
      </c>
      <c r="J3424" s="22">
        <f t="shared" si="202"/>
        <v>3423</v>
      </c>
      <c r="K3424" s="21">
        <f t="shared" ca="1" si="205"/>
        <v>1</v>
      </c>
      <c r="L3424" s="21">
        <f ca="1">IF(K3424=0,"",COUNTIF($K$2:K3424,"&gt;0"))</f>
        <v>3423</v>
      </c>
      <c r="M3424" s="50" t="str">
        <f t="shared" ca="1" si="203"/>
        <v>Eintrag 3423</v>
      </c>
    </row>
    <row r="3425" spans="1:13" s="18" customFormat="1" ht="14.25" x14ac:dyDescent="0.2">
      <c r="A3425" s="18" t="str">
        <f>IF(gesamt!C3425="",CONCATENATE("Eintrag ",J3425),gesamt!A3425)</f>
        <v>Eintrag 3424</v>
      </c>
      <c r="B3425" s="18">
        <v>100</v>
      </c>
      <c r="C3425" s="19">
        <f>IF(gesamt!C3425="",100,gesamt!D3425)</f>
        <v>100</v>
      </c>
      <c r="D3425" s="20">
        <f>IF(gesamt!C3425="",10,gesamt!G3425)</f>
        <v>10</v>
      </c>
      <c r="E3425" s="20">
        <f>IF(gesamt!C3425="",10,gesamt!H3425)</f>
        <v>10</v>
      </c>
      <c r="F3425" s="20">
        <f>IF(gesamt!C3425="",10,gesamt!I3425)</f>
        <v>10</v>
      </c>
      <c r="G3425" s="20">
        <f>IF(gesamt!C3425="",0,gesamt!J3425)</f>
        <v>0</v>
      </c>
      <c r="H3425" s="20">
        <f>IF(gesamt!C3425="",0,gesamt!K3425)</f>
        <v>0</v>
      </c>
      <c r="I3425" s="19">
        <f t="shared" si="204"/>
        <v>176</v>
      </c>
      <c r="J3425" s="22">
        <f t="shared" si="202"/>
        <v>3424</v>
      </c>
      <c r="K3425" s="21">
        <f t="shared" ca="1" si="205"/>
        <v>1</v>
      </c>
      <c r="L3425" s="21">
        <f ca="1">IF(K3425=0,"",COUNTIF($K$2:K3425,"&gt;0"))</f>
        <v>3424</v>
      </c>
      <c r="M3425" s="50" t="str">
        <f t="shared" ca="1" si="203"/>
        <v>Eintrag 3424</v>
      </c>
    </row>
    <row r="3426" spans="1:13" s="18" customFormat="1" ht="14.25" x14ac:dyDescent="0.2">
      <c r="A3426" s="18" t="str">
        <f>IF(gesamt!C3426="",CONCATENATE("Eintrag ",J3426),gesamt!A3426)</f>
        <v>Eintrag 3425</v>
      </c>
      <c r="B3426" s="18">
        <v>100</v>
      </c>
      <c r="C3426" s="19">
        <f>IF(gesamt!C3426="",100,gesamt!D3426)</f>
        <v>100</v>
      </c>
      <c r="D3426" s="20">
        <f>IF(gesamt!C3426="",10,gesamt!G3426)</f>
        <v>10</v>
      </c>
      <c r="E3426" s="20">
        <f>IF(gesamt!C3426="",10,gesamt!H3426)</f>
        <v>10</v>
      </c>
      <c r="F3426" s="20">
        <f>IF(gesamt!C3426="",10,gesamt!I3426)</f>
        <v>10</v>
      </c>
      <c r="G3426" s="20">
        <f>IF(gesamt!C3426="",0,gesamt!J3426)</f>
        <v>0</v>
      </c>
      <c r="H3426" s="20">
        <f>IF(gesamt!C3426="",0,gesamt!K3426)</f>
        <v>0</v>
      </c>
      <c r="I3426" s="19">
        <f t="shared" si="204"/>
        <v>176</v>
      </c>
      <c r="J3426" s="22">
        <f t="shared" si="202"/>
        <v>3425</v>
      </c>
      <c r="K3426" s="21">
        <f t="shared" ca="1" si="205"/>
        <v>1</v>
      </c>
      <c r="L3426" s="21">
        <f ca="1">IF(K3426=0,"",COUNTIF($K$2:K3426,"&gt;0"))</f>
        <v>3425</v>
      </c>
      <c r="M3426" s="50" t="str">
        <f t="shared" ca="1" si="203"/>
        <v>Eintrag 3425</v>
      </c>
    </row>
    <row r="3427" spans="1:13" s="18" customFormat="1" ht="14.25" x14ac:dyDescent="0.2">
      <c r="A3427" s="18" t="str">
        <f>IF(gesamt!C3427="",CONCATENATE("Eintrag ",J3427),gesamt!A3427)</f>
        <v>Eintrag 3426</v>
      </c>
      <c r="B3427" s="18">
        <v>100</v>
      </c>
      <c r="C3427" s="19">
        <f>IF(gesamt!C3427="",100,gesamt!D3427)</f>
        <v>100</v>
      </c>
      <c r="D3427" s="20">
        <f>IF(gesamt!C3427="",10,gesamt!G3427)</f>
        <v>10</v>
      </c>
      <c r="E3427" s="20">
        <f>IF(gesamt!C3427="",10,gesamt!H3427)</f>
        <v>10</v>
      </c>
      <c r="F3427" s="20">
        <f>IF(gesamt!C3427="",10,gesamt!I3427)</f>
        <v>10</v>
      </c>
      <c r="G3427" s="20">
        <f>IF(gesamt!C3427="",0,gesamt!J3427)</f>
        <v>0</v>
      </c>
      <c r="H3427" s="20">
        <f>IF(gesamt!C3427="",0,gesamt!K3427)</f>
        <v>0</v>
      </c>
      <c r="I3427" s="19">
        <f t="shared" si="204"/>
        <v>176</v>
      </c>
      <c r="J3427" s="22">
        <f t="shared" si="202"/>
        <v>3426</v>
      </c>
      <c r="K3427" s="21">
        <f t="shared" ca="1" si="205"/>
        <v>1</v>
      </c>
      <c r="L3427" s="21">
        <f ca="1">IF(K3427=0,"",COUNTIF($K$2:K3427,"&gt;0"))</f>
        <v>3426</v>
      </c>
      <c r="M3427" s="50" t="str">
        <f t="shared" ca="1" si="203"/>
        <v>Eintrag 3426</v>
      </c>
    </row>
    <row r="3428" spans="1:13" s="18" customFormat="1" ht="14.25" x14ac:dyDescent="0.2">
      <c r="A3428" s="18" t="str">
        <f>IF(gesamt!C3428="",CONCATENATE("Eintrag ",J3428),gesamt!A3428)</f>
        <v>Eintrag 3427</v>
      </c>
      <c r="B3428" s="18">
        <v>100</v>
      </c>
      <c r="C3428" s="19">
        <f>IF(gesamt!C3428="",100,gesamt!D3428)</f>
        <v>100</v>
      </c>
      <c r="D3428" s="20">
        <f>IF(gesamt!C3428="",10,gesamt!G3428)</f>
        <v>10</v>
      </c>
      <c r="E3428" s="20">
        <f>IF(gesamt!C3428="",10,gesamt!H3428)</f>
        <v>10</v>
      </c>
      <c r="F3428" s="20">
        <f>IF(gesamt!C3428="",10,gesamt!I3428)</f>
        <v>10</v>
      </c>
      <c r="G3428" s="20">
        <f>IF(gesamt!C3428="",0,gesamt!J3428)</f>
        <v>0</v>
      </c>
      <c r="H3428" s="20">
        <f>IF(gesamt!C3428="",0,gesamt!K3428)</f>
        <v>0</v>
      </c>
      <c r="I3428" s="19">
        <f t="shared" si="204"/>
        <v>176</v>
      </c>
      <c r="J3428" s="22">
        <f t="shared" si="202"/>
        <v>3427</v>
      </c>
      <c r="K3428" s="21">
        <f t="shared" ca="1" si="205"/>
        <v>1</v>
      </c>
      <c r="L3428" s="21">
        <f ca="1">IF(K3428=0,"",COUNTIF($K$2:K3428,"&gt;0"))</f>
        <v>3427</v>
      </c>
      <c r="M3428" s="50" t="str">
        <f t="shared" ca="1" si="203"/>
        <v>Eintrag 3427</v>
      </c>
    </row>
    <row r="3429" spans="1:13" s="18" customFormat="1" ht="14.25" x14ac:dyDescent="0.2">
      <c r="A3429" s="18" t="str">
        <f>IF(gesamt!C3429="",CONCATENATE("Eintrag ",J3429),gesamt!A3429)</f>
        <v>Eintrag 3428</v>
      </c>
      <c r="B3429" s="18">
        <v>100</v>
      </c>
      <c r="C3429" s="19">
        <f>IF(gesamt!C3429="",100,gesamt!D3429)</f>
        <v>100</v>
      </c>
      <c r="D3429" s="20">
        <f>IF(gesamt!C3429="",10,gesamt!G3429)</f>
        <v>10</v>
      </c>
      <c r="E3429" s="20">
        <f>IF(gesamt!C3429="",10,gesamt!H3429)</f>
        <v>10</v>
      </c>
      <c r="F3429" s="20">
        <f>IF(gesamt!C3429="",10,gesamt!I3429)</f>
        <v>10</v>
      </c>
      <c r="G3429" s="20">
        <f>IF(gesamt!C3429="",0,gesamt!J3429)</f>
        <v>0</v>
      </c>
      <c r="H3429" s="20">
        <f>IF(gesamt!C3429="",0,gesamt!K3429)</f>
        <v>0</v>
      </c>
      <c r="I3429" s="19">
        <f t="shared" si="204"/>
        <v>176</v>
      </c>
      <c r="J3429" s="22">
        <f t="shared" ref="J3429:J3492" si="206">J3428+1</f>
        <v>3428</v>
      </c>
      <c r="K3429" s="21">
        <f t="shared" ca="1" si="205"/>
        <v>1</v>
      </c>
      <c r="L3429" s="21">
        <f ca="1">IF(K3429=0,"",COUNTIF($K$2:K3429,"&gt;0"))</f>
        <v>3428</v>
      </c>
      <c r="M3429" s="50" t="str">
        <f t="shared" ca="1" si="203"/>
        <v>Eintrag 3428</v>
      </c>
    </row>
    <row r="3430" spans="1:13" s="18" customFormat="1" ht="14.25" x14ac:dyDescent="0.2">
      <c r="A3430" s="18" t="str">
        <f>IF(gesamt!C3430="",CONCATENATE("Eintrag ",J3430),gesamt!A3430)</f>
        <v>Eintrag 3429</v>
      </c>
      <c r="B3430" s="18">
        <v>100</v>
      </c>
      <c r="C3430" s="19">
        <f>IF(gesamt!C3430="",100,gesamt!D3430)</f>
        <v>100</v>
      </c>
      <c r="D3430" s="20">
        <f>IF(gesamt!C3430="",10,gesamt!G3430)</f>
        <v>10</v>
      </c>
      <c r="E3430" s="20">
        <f>IF(gesamt!C3430="",10,gesamt!H3430)</f>
        <v>10</v>
      </c>
      <c r="F3430" s="20">
        <f>IF(gesamt!C3430="",10,gesamt!I3430)</f>
        <v>10</v>
      </c>
      <c r="G3430" s="20">
        <f>IF(gesamt!C3430="",0,gesamt!J3430)</f>
        <v>0</v>
      </c>
      <c r="H3430" s="20">
        <f>IF(gesamt!C3430="",0,gesamt!K3430)</f>
        <v>0</v>
      </c>
      <c r="I3430" s="19">
        <f t="shared" si="204"/>
        <v>176</v>
      </c>
      <c r="J3430" s="22">
        <f t="shared" si="206"/>
        <v>3429</v>
      </c>
      <c r="K3430" s="21">
        <f t="shared" ca="1" si="205"/>
        <v>1</v>
      </c>
      <c r="L3430" s="21">
        <f ca="1">IF(K3430=0,"",COUNTIF($K$2:K3430,"&gt;0"))</f>
        <v>3429</v>
      </c>
      <c r="M3430" s="50" t="str">
        <f t="shared" ca="1" si="203"/>
        <v>Eintrag 3429</v>
      </c>
    </row>
    <row r="3431" spans="1:13" s="18" customFormat="1" ht="14.25" x14ac:dyDescent="0.2">
      <c r="A3431" s="18" t="str">
        <f>IF(gesamt!C3431="",CONCATENATE("Eintrag ",J3431),gesamt!A3431)</f>
        <v>Eintrag 3430</v>
      </c>
      <c r="B3431" s="18">
        <v>100</v>
      </c>
      <c r="C3431" s="19">
        <f>IF(gesamt!C3431="",100,gesamt!D3431)</f>
        <v>100</v>
      </c>
      <c r="D3431" s="20">
        <f>IF(gesamt!C3431="",10,gesamt!G3431)</f>
        <v>10</v>
      </c>
      <c r="E3431" s="20">
        <f>IF(gesamt!C3431="",10,gesamt!H3431)</f>
        <v>10</v>
      </c>
      <c r="F3431" s="20">
        <f>IF(gesamt!C3431="",10,gesamt!I3431)</f>
        <v>10</v>
      </c>
      <c r="G3431" s="20">
        <f>IF(gesamt!C3431="",0,gesamt!J3431)</f>
        <v>0</v>
      </c>
      <c r="H3431" s="20">
        <f>IF(gesamt!C3431="",0,gesamt!K3431)</f>
        <v>0</v>
      </c>
      <c r="I3431" s="19">
        <f t="shared" si="204"/>
        <v>176</v>
      </c>
      <c r="J3431" s="22">
        <f t="shared" si="206"/>
        <v>3430</v>
      </c>
      <c r="K3431" s="21">
        <f t="shared" ca="1" si="205"/>
        <v>1</v>
      </c>
      <c r="L3431" s="21">
        <f ca="1">IF(K3431=0,"",COUNTIF($K$2:K3431,"&gt;0"))</f>
        <v>3430</v>
      </c>
      <c r="M3431" s="50" t="str">
        <f t="shared" ca="1" si="203"/>
        <v>Eintrag 3430</v>
      </c>
    </row>
    <row r="3432" spans="1:13" s="18" customFormat="1" ht="14.25" x14ac:dyDescent="0.2">
      <c r="A3432" s="18" t="str">
        <f>IF(gesamt!C3432="",CONCATENATE("Eintrag ",J3432),gesamt!A3432)</f>
        <v>Eintrag 3431</v>
      </c>
      <c r="B3432" s="18">
        <v>100</v>
      </c>
      <c r="C3432" s="19">
        <f>IF(gesamt!C3432="",100,gesamt!D3432)</f>
        <v>100</v>
      </c>
      <c r="D3432" s="20">
        <f>IF(gesamt!C3432="",10,gesamt!G3432)</f>
        <v>10</v>
      </c>
      <c r="E3432" s="20">
        <f>IF(gesamt!C3432="",10,gesamt!H3432)</f>
        <v>10</v>
      </c>
      <c r="F3432" s="20">
        <f>IF(gesamt!C3432="",10,gesamt!I3432)</f>
        <v>10</v>
      </c>
      <c r="G3432" s="20">
        <f>IF(gesamt!C3432="",0,gesamt!J3432)</f>
        <v>0</v>
      </c>
      <c r="H3432" s="20">
        <f>IF(gesamt!C3432="",0,gesamt!K3432)</f>
        <v>0</v>
      </c>
      <c r="I3432" s="19">
        <f t="shared" si="204"/>
        <v>176</v>
      </c>
      <c r="J3432" s="22">
        <f t="shared" si="206"/>
        <v>3431</v>
      </c>
      <c r="K3432" s="21">
        <f t="shared" ca="1" si="205"/>
        <v>1</v>
      </c>
      <c r="L3432" s="21">
        <f ca="1">IF(K3432=0,"",COUNTIF($K$2:K3432,"&gt;0"))</f>
        <v>3431</v>
      </c>
      <c r="M3432" s="50" t="str">
        <f t="shared" ca="1" si="203"/>
        <v>Eintrag 3431</v>
      </c>
    </row>
    <row r="3433" spans="1:13" s="18" customFormat="1" ht="14.25" x14ac:dyDescent="0.2">
      <c r="A3433" s="18" t="str">
        <f>IF(gesamt!C3433="",CONCATENATE("Eintrag ",J3433),gesamt!A3433)</f>
        <v>Eintrag 3432</v>
      </c>
      <c r="B3433" s="18">
        <v>100</v>
      </c>
      <c r="C3433" s="19">
        <f>IF(gesamt!C3433="",100,gesamt!D3433)</f>
        <v>100</v>
      </c>
      <c r="D3433" s="20">
        <f>IF(gesamt!C3433="",10,gesamt!G3433)</f>
        <v>10</v>
      </c>
      <c r="E3433" s="20">
        <f>IF(gesamt!C3433="",10,gesamt!H3433)</f>
        <v>10</v>
      </c>
      <c r="F3433" s="20">
        <f>IF(gesamt!C3433="",10,gesamt!I3433)</f>
        <v>10</v>
      </c>
      <c r="G3433" s="20">
        <f>IF(gesamt!C3433="",0,gesamt!J3433)</f>
        <v>0</v>
      </c>
      <c r="H3433" s="20">
        <f>IF(gesamt!C3433="",0,gesamt!K3433)</f>
        <v>0</v>
      </c>
      <c r="I3433" s="19">
        <f t="shared" si="204"/>
        <v>176</v>
      </c>
      <c r="J3433" s="22">
        <f t="shared" si="206"/>
        <v>3432</v>
      </c>
      <c r="K3433" s="21">
        <f t="shared" ca="1" si="205"/>
        <v>1</v>
      </c>
      <c r="L3433" s="21">
        <f ca="1">IF(K3433=0,"",COUNTIF($K$2:K3433,"&gt;0"))</f>
        <v>3432</v>
      </c>
      <c r="M3433" s="50" t="str">
        <f t="shared" ca="1" si="203"/>
        <v>Eintrag 3432</v>
      </c>
    </row>
    <row r="3434" spans="1:13" s="18" customFormat="1" ht="14.25" x14ac:dyDescent="0.2">
      <c r="A3434" s="18" t="str">
        <f>IF(gesamt!C3434="",CONCATENATE("Eintrag ",J3434),gesamt!A3434)</f>
        <v>Eintrag 3433</v>
      </c>
      <c r="B3434" s="18">
        <v>100</v>
      </c>
      <c r="C3434" s="19">
        <f>IF(gesamt!C3434="",100,gesamt!D3434)</f>
        <v>100</v>
      </c>
      <c r="D3434" s="20">
        <f>IF(gesamt!C3434="",10,gesamt!G3434)</f>
        <v>10</v>
      </c>
      <c r="E3434" s="20">
        <f>IF(gesamt!C3434="",10,gesamt!H3434)</f>
        <v>10</v>
      </c>
      <c r="F3434" s="20">
        <f>IF(gesamt!C3434="",10,gesamt!I3434)</f>
        <v>10</v>
      </c>
      <c r="G3434" s="20">
        <f>IF(gesamt!C3434="",0,gesamt!J3434)</f>
        <v>0</v>
      </c>
      <c r="H3434" s="20">
        <f>IF(gesamt!C3434="",0,gesamt!K3434)</f>
        <v>0</v>
      </c>
      <c r="I3434" s="19">
        <f t="shared" si="204"/>
        <v>176</v>
      </c>
      <c r="J3434" s="22">
        <f t="shared" si="206"/>
        <v>3433</v>
      </c>
      <c r="K3434" s="21">
        <f t="shared" ca="1" si="205"/>
        <v>1</v>
      </c>
      <c r="L3434" s="21">
        <f ca="1">IF(K3434=0,"",COUNTIF($K$2:K3434,"&gt;0"))</f>
        <v>3433</v>
      </c>
      <c r="M3434" s="50" t="str">
        <f t="shared" ca="1" si="203"/>
        <v>Eintrag 3433</v>
      </c>
    </row>
    <row r="3435" spans="1:13" s="18" customFormat="1" ht="14.25" x14ac:dyDescent="0.2">
      <c r="A3435" s="18" t="str">
        <f>IF(gesamt!C3435="",CONCATENATE("Eintrag ",J3435),gesamt!A3435)</f>
        <v>Eintrag 3434</v>
      </c>
      <c r="B3435" s="18">
        <v>100</v>
      </c>
      <c r="C3435" s="19">
        <f>IF(gesamt!C3435="",100,gesamt!D3435)</f>
        <v>100</v>
      </c>
      <c r="D3435" s="20">
        <f>IF(gesamt!C3435="",10,gesamt!G3435)</f>
        <v>10</v>
      </c>
      <c r="E3435" s="20">
        <f>IF(gesamt!C3435="",10,gesamt!H3435)</f>
        <v>10</v>
      </c>
      <c r="F3435" s="20">
        <f>IF(gesamt!C3435="",10,gesamt!I3435)</f>
        <v>10</v>
      </c>
      <c r="G3435" s="20">
        <f>IF(gesamt!C3435="",0,gesamt!J3435)</f>
        <v>0</v>
      </c>
      <c r="H3435" s="20">
        <f>IF(gesamt!C3435="",0,gesamt!K3435)</f>
        <v>0</v>
      </c>
      <c r="I3435" s="19">
        <f t="shared" si="204"/>
        <v>176</v>
      </c>
      <c r="J3435" s="22">
        <f t="shared" si="206"/>
        <v>3434</v>
      </c>
      <c r="K3435" s="21">
        <f t="shared" ca="1" si="205"/>
        <v>1</v>
      </c>
      <c r="L3435" s="21">
        <f ca="1">IF(K3435=0,"",COUNTIF($K$2:K3435,"&gt;0"))</f>
        <v>3434</v>
      </c>
      <c r="M3435" s="50" t="str">
        <f t="shared" ca="1" si="203"/>
        <v>Eintrag 3434</v>
      </c>
    </row>
    <row r="3436" spans="1:13" s="18" customFormat="1" ht="14.25" x14ac:dyDescent="0.2">
      <c r="A3436" s="18" t="str">
        <f>IF(gesamt!C3436="",CONCATENATE("Eintrag ",J3436),gesamt!A3436)</f>
        <v>Eintrag 3435</v>
      </c>
      <c r="B3436" s="18">
        <v>100</v>
      </c>
      <c r="C3436" s="19">
        <f>IF(gesamt!C3436="",100,gesamt!D3436)</f>
        <v>100</v>
      </c>
      <c r="D3436" s="20">
        <f>IF(gesamt!C3436="",10,gesamt!G3436)</f>
        <v>10</v>
      </c>
      <c r="E3436" s="20">
        <f>IF(gesamt!C3436="",10,gesamt!H3436)</f>
        <v>10</v>
      </c>
      <c r="F3436" s="20">
        <f>IF(gesamt!C3436="",10,gesamt!I3436)</f>
        <v>10</v>
      </c>
      <c r="G3436" s="20">
        <f>IF(gesamt!C3436="",0,gesamt!J3436)</f>
        <v>0</v>
      </c>
      <c r="H3436" s="20">
        <f>IF(gesamt!C3436="",0,gesamt!K3436)</f>
        <v>0</v>
      </c>
      <c r="I3436" s="19">
        <f t="shared" si="204"/>
        <v>176</v>
      </c>
      <c r="J3436" s="22">
        <f t="shared" si="206"/>
        <v>3435</v>
      </c>
      <c r="K3436" s="21">
        <f t="shared" ca="1" si="205"/>
        <v>1</v>
      </c>
      <c r="L3436" s="21">
        <f ca="1">IF(K3436=0,"",COUNTIF($K$2:K3436,"&gt;0"))</f>
        <v>3435</v>
      </c>
      <c r="M3436" s="50" t="str">
        <f t="shared" ca="1" si="203"/>
        <v>Eintrag 3435</v>
      </c>
    </row>
    <row r="3437" spans="1:13" s="18" customFormat="1" ht="14.25" x14ac:dyDescent="0.2">
      <c r="A3437" s="18" t="str">
        <f>IF(gesamt!C3437="",CONCATENATE("Eintrag ",J3437),gesamt!A3437)</f>
        <v>Eintrag 3436</v>
      </c>
      <c r="B3437" s="18">
        <v>100</v>
      </c>
      <c r="C3437" s="19">
        <f>IF(gesamt!C3437="",100,gesamt!D3437)</f>
        <v>100</v>
      </c>
      <c r="D3437" s="20">
        <f>IF(gesamt!C3437="",10,gesamt!G3437)</f>
        <v>10</v>
      </c>
      <c r="E3437" s="20">
        <f>IF(gesamt!C3437="",10,gesamt!H3437)</f>
        <v>10</v>
      </c>
      <c r="F3437" s="20">
        <f>IF(gesamt!C3437="",10,gesamt!I3437)</f>
        <v>10</v>
      </c>
      <c r="G3437" s="20">
        <f>IF(gesamt!C3437="",0,gesamt!J3437)</f>
        <v>0</v>
      </c>
      <c r="H3437" s="20">
        <f>IF(gesamt!C3437="",0,gesamt!K3437)</f>
        <v>0</v>
      </c>
      <c r="I3437" s="19">
        <f t="shared" si="204"/>
        <v>176</v>
      </c>
      <c r="J3437" s="22">
        <f t="shared" si="206"/>
        <v>3436</v>
      </c>
      <c r="K3437" s="21">
        <f t="shared" ca="1" si="205"/>
        <v>1</v>
      </c>
      <c r="L3437" s="21">
        <f ca="1">IF(K3437=0,"",COUNTIF($K$2:K3437,"&gt;0"))</f>
        <v>3436</v>
      </c>
      <c r="M3437" s="50" t="str">
        <f t="shared" ca="1" si="203"/>
        <v>Eintrag 3436</v>
      </c>
    </row>
    <row r="3438" spans="1:13" s="18" customFormat="1" ht="14.25" x14ac:dyDescent="0.2">
      <c r="A3438" s="18" t="str">
        <f>IF(gesamt!C3438="",CONCATENATE("Eintrag ",J3438),gesamt!A3438)</f>
        <v>Eintrag 3437</v>
      </c>
      <c r="B3438" s="18">
        <v>100</v>
      </c>
      <c r="C3438" s="19">
        <f>IF(gesamt!C3438="",100,gesamt!D3438)</f>
        <v>100</v>
      </c>
      <c r="D3438" s="20">
        <f>IF(gesamt!C3438="",10,gesamt!G3438)</f>
        <v>10</v>
      </c>
      <c r="E3438" s="20">
        <f>IF(gesamt!C3438="",10,gesamt!H3438)</f>
        <v>10</v>
      </c>
      <c r="F3438" s="20">
        <f>IF(gesamt!C3438="",10,gesamt!I3438)</f>
        <v>10</v>
      </c>
      <c r="G3438" s="20">
        <f>IF(gesamt!C3438="",0,gesamt!J3438)</f>
        <v>0</v>
      </c>
      <c r="H3438" s="20">
        <f>IF(gesamt!C3438="",0,gesamt!K3438)</f>
        <v>0</v>
      </c>
      <c r="I3438" s="19">
        <f t="shared" si="204"/>
        <v>176</v>
      </c>
      <c r="J3438" s="22">
        <f t="shared" si="206"/>
        <v>3437</v>
      </c>
      <c r="K3438" s="21">
        <f t="shared" ca="1" si="205"/>
        <v>1</v>
      </c>
      <c r="L3438" s="21">
        <f ca="1">IF(K3438=0,"",COUNTIF($K$2:K3438,"&gt;0"))</f>
        <v>3437</v>
      </c>
      <c r="M3438" s="50" t="str">
        <f t="shared" ca="1" si="203"/>
        <v>Eintrag 3437</v>
      </c>
    </row>
    <row r="3439" spans="1:13" s="18" customFormat="1" ht="14.25" x14ac:dyDescent="0.2">
      <c r="A3439" s="18" t="str">
        <f>IF(gesamt!C3439="",CONCATENATE("Eintrag ",J3439),gesamt!A3439)</f>
        <v>Eintrag 3438</v>
      </c>
      <c r="B3439" s="18">
        <v>100</v>
      </c>
      <c r="C3439" s="19">
        <f>IF(gesamt!C3439="",100,gesamt!D3439)</f>
        <v>100</v>
      </c>
      <c r="D3439" s="20">
        <f>IF(gesamt!C3439="",10,gesamt!G3439)</f>
        <v>10</v>
      </c>
      <c r="E3439" s="20">
        <f>IF(gesamt!C3439="",10,gesamt!H3439)</f>
        <v>10</v>
      </c>
      <c r="F3439" s="20">
        <f>IF(gesamt!C3439="",10,gesamt!I3439)</f>
        <v>10</v>
      </c>
      <c r="G3439" s="20">
        <f>IF(gesamt!C3439="",0,gesamt!J3439)</f>
        <v>0</v>
      </c>
      <c r="H3439" s="20">
        <f>IF(gesamt!C3439="",0,gesamt!K3439)</f>
        <v>0</v>
      </c>
      <c r="I3439" s="19">
        <f t="shared" si="204"/>
        <v>176</v>
      </c>
      <c r="J3439" s="22">
        <f t="shared" si="206"/>
        <v>3438</v>
      </c>
      <c r="K3439" s="21">
        <f t="shared" ca="1" si="205"/>
        <v>1</v>
      </c>
      <c r="L3439" s="21">
        <f ca="1">IF(K3439=0,"",COUNTIF($K$2:K3439,"&gt;0"))</f>
        <v>3438</v>
      </c>
      <c r="M3439" s="50" t="str">
        <f t="shared" ca="1" si="203"/>
        <v>Eintrag 3438</v>
      </c>
    </row>
    <row r="3440" spans="1:13" s="18" customFormat="1" ht="14.25" x14ac:dyDescent="0.2">
      <c r="A3440" s="18" t="str">
        <f>IF(gesamt!C3440="",CONCATENATE("Eintrag ",J3440),gesamt!A3440)</f>
        <v>Eintrag 3439</v>
      </c>
      <c r="B3440" s="18">
        <v>100</v>
      </c>
      <c r="C3440" s="19">
        <f>IF(gesamt!C3440="",100,gesamt!D3440)</f>
        <v>100</v>
      </c>
      <c r="D3440" s="20">
        <f>IF(gesamt!C3440="",10,gesamt!G3440)</f>
        <v>10</v>
      </c>
      <c r="E3440" s="20">
        <f>IF(gesamt!C3440="",10,gesamt!H3440)</f>
        <v>10</v>
      </c>
      <c r="F3440" s="20">
        <f>IF(gesamt!C3440="",10,gesamt!I3440)</f>
        <v>10</v>
      </c>
      <c r="G3440" s="20">
        <f>IF(gesamt!C3440="",0,gesamt!J3440)</f>
        <v>0</v>
      </c>
      <c r="H3440" s="20">
        <f>IF(gesamt!C3440="",0,gesamt!K3440)</f>
        <v>0</v>
      </c>
      <c r="I3440" s="19">
        <f t="shared" si="204"/>
        <v>176</v>
      </c>
      <c r="J3440" s="22">
        <f t="shared" si="206"/>
        <v>3439</v>
      </c>
      <c r="K3440" s="21">
        <f t="shared" ca="1" si="205"/>
        <v>1</v>
      </c>
      <c r="L3440" s="21">
        <f ca="1">IF(K3440=0,"",COUNTIF($K$2:K3440,"&gt;0"))</f>
        <v>3439</v>
      </c>
      <c r="M3440" s="50" t="str">
        <f t="shared" ca="1" si="203"/>
        <v>Eintrag 3439</v>
      </c>
    </row>
    <row r="3441" spans="1:13" s="18" customFormat="1" ht="14.25" x14ac:dyDescent="0.2">
      <c r="A3441" s="18" t="str">
        <f>IF(gesamt!C3441="",CONCATENATE("Eintrag ",J3441),gesamt!A3441)</f>
        <v>Eintrag 3440</v>
      </c>
      <c r="B3441" s="18">
        <v>100</v>
      </c>
      <c r="C3441" s="19">
        <f>IF(gesamt!C3441="",100,gesamt!D3441)</f>
        <v>100</v>
      </c>
      <c r="D3441" s="20">
        <f>IF(gesamt!C3441="",10,gesamt!G3441)</f>
        <v>10</v>
      </c>
      <c r="E3441" s="20">
        <f>IF(gesamt!C3441="",10,gesamt!H3441)</f>
        <v>10</v>
      </c>
      <c r="F3441" s="20">
        <f>IF(gesamt!C3441="",10,gesamt!I3441)</f>
        <v>10</v>
      </c>
      <c r="G3441" s="20">
        <f>IF(gesamt!C3441="",0,gesamt!J3441)</f>
        <v>0</v>
      </c>
      <c r="H3441" s="20">
        <f>IF(gesamt!C3441="",0,gesamt!K3441)</f>
        <v>0</v>
      </c>
      <c r="I3441" s="19">
        <f t="shared" si="204"/>
        <v>176</v>
      </c>
      <c r="J3441" s="22">
        <f t="shared" si="206"/>
        <v>3440</v>
      </c>
      <c r="K3441" s="21">
        <f t="shared" ca="1" si="205"/>
        <v>1</v>
      </c>
      <c r="L3441" s="21">
        <f ca="1">IF(K3441=0,"",COUNTIF($K$2:K3441,"&gt;0"))</f>
        <v>3440</v>
      </c>
      <c r="M3441" s="50" t="str">
        <f t="shared" ca="1" si="203"/>
        <v>Eintrag 3440</v>
      </c>
    </row>
    <row r="3442" spans="1:13" s="18" customFormat="1" ht="14.25" x14ac:dyDescent="0.2">
      <c r="A3442" s="18" t="str">
        <f>IF(gesamt!C3442="",CONCATENATE("Eintrag ",J3442),gesamt!A3442)</f>
        <v>Eintrag 3441</v>
      </c>
      <c r="B3442" s="18">
        <v>100</v>
      </c>
      <c r="C3442" s="19">
        <f>IF(gesamt!C3442="",100,gesamt!D3442)</f>
        <v>100</v>
      </c>
      <c r="D3442" s="20">
        <f>IF(gesamt!C3442="",10,gesamt!G3442)</f>
        <v>10</v>
      </c>
      <c r="E3442" s="20">
        <f>IF(gesamt!C3442="",10,gesamt!H3442)</f>
        <v>10</v>
      </c>
      <c r="F3442" s="20">
        <f>IF(gesamt!C3442="",10,gesamt!I3442)</f>
        <v>10</v>
      </c>
      <c r="G3442" s="20">
        <f>IF(gesamt!C3442="",0,gesamt!J3442)</f>
        <v>0</v>
      </c>
      <c r="H3442" s="20">
        <f>IF(gesamt!C3442="",0,gesamt!K3442)</f>
        <v>0</v>
      </c>
      <c r="I3442" s="19">
        <f t="shared" si="204"/>
        <v>176</v>
      </c>
      <c r="J3442" s="22">
        <f t="shared" si="206"/>
        <v>3441</v>
      </c>
      <c r="K3442" s="21">
        <f t="shared" ca="1" si="205"/>
        <v>1</v>
      </c>
      <c r="L3442" s="21">
        <f ca="1">IF(K3442=0,"",COUNTIF($K$2:K3442,"&gt;0"))</f>
        <v>3441</v>
      </c>
      <c r="M3442" s="50" t="str">
        <f t="shared" ca="1" si="203"/>
        <v>Eintrag 3441</v>
      </c>
    </row>
    <row r="3443" spans="1:13" s="18" customFormat="1" ht="14.25" x14ac:dyDescent="0.2">
      <c r="A3443" s="18" t="str">
        <f>IF(gesamt!C3443="",CONCATENATE("Eintrag ",J3443),gesamt!A3443)</f>
        <v>Eintrag 3442</v>
      </c>
      <c r="B3443" s="18">
        <v>100</v>
      </c>
      <c r="C3443" s="19">
        <f>IF(gesamt!C3443="",100,gesamt!D3443)</f>
        <v>100</v>
      </c>
      <c r="D3443" s="20">
        <f>IF(gesamt!C3443="",10,gesamt!G3443)</f>
        <v>10</v>
      </c>
      <c r="E3443" s="20">
        <f>IF(gesamt!C3443="",10,gesamt!H3443)</f>
        <v>10</v>
      </c>
      <c r="F3443" s="20">
        <f>IF(gesamt!C3443="",10,gesamt!I3443)</f>
        <v>10</v>
      </c>
      <c r="G3443" s="20">
        <f>IF(gesamt!C3443="",0,gesamt!J3443)</f>
        <v>0</v>
      </c>
      <c r="H3443" s="20">
        <f>IF(gesamt!C3443="",0,gesamt!K3443)</f>
        <v>0</v>
      </c>
      <c r="I3443" s="19">
        <f t="shared" si="204"/>
        <v>176</v>
      </c>
      <c r="J3443" s="22">
        <f t="shared" si="206"/>
        <v>3442</v>
      </c>
      <c r="K3443" s="21">
        <f t="shared" ca="1" si="205"/>
        <v>1</v>
      </c>
      <c r="L3443" s="21">
        <f ca="1">IF(K3443=0,"",COUNTIF($K$2:K3443,"&gt;0"))</f>
        <v>3442</v>
      </c>
      <c r="M3443" s="50" t="str">
        <f t="shared" ca="1" si="203"/>
        <v>Eintrag 3442</v>
      </c>
    </row>
    <row r="3444" spans="1:13" s="18" customFormat="1" ht="14.25" x14ac:dyDescent="0.2">
      <c r="A3444" s="18" t="str">
        <f>IF(gesamt!C3444="",CONCATENATE("Eintrag ",J3444),gesamt!A3444)</f>
        <v>Eintrag 3443</v>
      </c>
      <c r="B3444" s="18">
        <v>100</v>
      </c>
      <c r="C3444" s="19">
        <f>IF(gesamt!C3444="",100,gesamt!D3444)</f>
        <v>100</v>
      </c>
      <c r="D3444" s="20">
        <f>IF(gesamt!C3444="",10,gesamt!G3444)</f>
        <v>10</v>
      </c>
      <c r="E3444" s="20">
        <f>IF(gesamt!C3444="",10,gesamt!H3444)</f>
        <v>10</v>
      </c>
      <c r="F3444" s="20">
        <f>IF(gesamt!C3444="",10,gesamt!I3444)</f>
        <v>10</v>
      </c>
      <c r="G3444" s="20">
        <f>IF(gesamt!C3444="",0,gesamt!J3444)</f>
        <v>0</v>
      </c>
      <c r="H3444" s="20">
        <f>IF(gesamt!C3444="",0,gesamt!K3444)</f>
        <v>0</v>
      </c>
      <c r="I3444" s="19">
        <f t="shared" si="204"/>
        <v>176</v>
      </c>
      <c r="J3444" s="22">
        <f t="shared" si="206"/>
        <v>3443</v>
      </c>
      <c r="K3444" s="21">
        <f t="shared" ca="1" si="205"/>
        <v>1</v>
      </c>
      <c r="L3444" s="21">
        <f ca="1">IF(K3444=0,"",COUNTIF($K$2:K3444,"&gt;0"))</f>
        <v>3443</v>
      </c>
      <c r="M3444" s="50" t="str">
        <f t="shared" ca="1" si="203"/>
        <v>Eintrag 3443</v>
      </c>
    </row>
    <row r="3445" spans="1:13" s="18" customFormat="1" ht="14.25" x14ac:dyDescent="0.2">
      <c r="A3445" s="18" t="str">
        <f>IF(gesamt!C3445="",CONCATENATE("Eintrag ",J3445),gesamt!A3445)</f>
        <v>Eintrag 3444</v>
      </c>
      <c r="B3445" s="18">
        <v>100</v>
      </c>
      <c r="C3445" s="19">
        <f>IF(gesamt!C3445="",100,gesamt!D3445)</f>
        <v>100</v>
      </c>
      <c r="D3445" s="20">
        <f>IF(gesamt!C3445="",10,gesamt!G3445)</f>
        <v>10</v>
      </c>
      <c r="E3445" s="20">
        <f>IF(gesamt!C3445="",10,gesamt!H3445)</f>
        <v>10</v>
      </c>
      <c r="F3445" s="20">
        <f>IF(gesamt!C3445="",10,gesamt!I3445)</f>
        <v>10</v>
      </c>
      <c r="G3445" s="20">
        <f>IF(gesamt!C3445="",0,gesamt!J3445)</f>
        <v>0</v>
      </c>
      <c r="H3445" s="20">
        <f>IF(gesamt!C3445="",0,gesamt!K3445)</f>
        <v>0</v>
      </c>
      <c r="I3445" s="19">
        <f t="shared" si="204"/>
        <v>176</v>
      </c>
      <c r="J3445" s="22">
        <f t="shared" si="206"/>
        <v>3444</v>
      </c>
      <c r="K3445" s="21">
        <f t="shared" ca="1" si="205"/>
        <v>1</v>
      </c>
      <c r="L3445" s="21">
        <f ca="1">IF(K3445=0,"",COUNTIF($K$2:K3445,"&gt;0"))</f>
        <v>3444</v>
      </c>
      <c r="M3445" s="50" t="str">
        <f t="shared" ca="1" si="203"/>
        <v>Eintrag 3444</v>
      </c>
    </row>
    <row r="3446" spans="1:13" s="18" customFormat="1" ht="14.25" x14ac:dyDescent="0.2">
      <c r="A3446" s="18" t="str">
        <f>IF(gesamt!C3446="",CONCATENATE("Eintrag ",J3446),gesamt!A3446)</f>
        <v>Eintrag 3445</v>
      </c>
      <c r="B3446" s="18">
        <v>100</v>
      </c>
      <c r="C3446" s="19">
        <f>IF(gesamt!C3446="",100,gesamt!D3446)</f>
        <v>100</v>
      </c>
      <c r="D3446" s="20">
        <f>IF(gesamt!C3446="",10,gesamt!G3446)</f>
        <v>10</v>
      </c>
      <c r="E3446" s="20">
        <f>IF(gesamt!C3446="",10,gesamt!H3446)</f>
        <v>10</v>
      </c>
      <c r="F3446" s="20">
        <f>IF(gesamt!C3446="",10,gesamt!I3446)</f>
        <v>10</v>
      </c>
      <c r="G3446" s="20">
        <f>IF(gesamt!C3446="",0,gesamt!J3446)</f>
        <v>0</v>
      </c>
      <c r="H3446" s="20">
        <f>IF(gesamt!C3446="",0,gesamt!K3446)</f>
        <v>0</v>
      </c>
      <c r="I3446" s="19">
        <f t="shared" si="204"/>
        <v>176</v>
      </c>
      <c r="J3446" s="22">
        <f t="shared" si="206"/>
        <v>3445</v>
      </c>
      <c r="K3446" s="21">
        <f t="shared" ca="1" si="205"/>
        <v>1</v>
      </c>
      <c r="L3446" s="21">
        <f ca="1">IF(K3446=0,"",COUNTIF($K$2:K3446,"&gt;0"))</f>
        <v>3445</v>
      </c>
      <c r="M3446" s="50" t="str">
        <f t="shared" ca="1" si="203"/>
        <v>Eintrag 3445</v>
      </c>
    </row>
    <row r="3447" spans="1:13" s="18" customFormat="1" ht="14.25" x14ac:dyDescent="0.2">
      <c r="A3447" s="18" t="str">
        <f>IF(gesamt!C3447="",CONCATENATE("Eintrag ",J3447),gesamt!A3447)</f>
        <v>Eintrag 3446</v>
      </c>
      <c r="B3447" s="18">
        <v>100</v>
      </c>
      <c r="C3447" s="19">
        <f>IF(gesamt!C3447="",100,gesamt!D3447)</f>
        <v>100</v>
      </c>
      <c r="D3447" s="20">
        <f>IF(gesamt!C3447="",10,gesamt!G3447)</f>
        <v>10</v>
      </c>
      <c r="E3447" s="20">
        <f>IF(gesamt!C3447="",10,gesamt!H3447)</f>
        <v>10</v>
      </c>
      <c r="F3447" s="20">
        <f>IF(gesamt!C3447="",10,gesamt!I3447)</f>
        <v>10</v>
      </c>
      <c r="G3447" s="20">
        <f>IF(gesamt!C3447="",0,gesamt!J3447)</f>
        <v>0</v>
      </c>
      <c r="H3447" s="20">
        <f>IF(gesamt!C3447="",0,gesamt!K3447)</f>
        <v>0</v>
      </c>
      <c r="I3447" s="19">
        <f t="shared" si="204"/>
        <v>176</v>
      </c>
      <c r="J3447" s="22">
        <f t="shared" si="206"/>
        <v>3446</v>
      </c>
      <c r="K3447" s="21">
        <f t="shared" ca="1" si="205"/>
        <v>1</v>
      </c>
      <c r="L3447" s="21">
        <f ca="1">IF(K3447=0,"",COUNTIF($K$2:K3447,"&gt;0"))</f>
        <v>3446</v>
      </c>
      <c r="M3447" s="50" t="str">
        <f t="shared" ca="1" si="203"/>
        <v>Eintrag 3446</v>
      </c>
    </row>
    <row r="3448" spans="1:13" s="18" customFormat="1" ht="14.25" x14ac:dyDescent="0.2">
      <c r="A3448" s="18" t="str">
        <f>IF(gesamt!C3448="",CONCATENATE("Eintrag ",J3448),gesamt!A3448)</f>
        <v>Eintrag 3447</v>
      </c>
      <c r="B3448" s="18">
        <v>100</v>
      </c>
      <c r="C3448" s="19">
        <f>IF(gesamt!C3448="",100,gesamt!D3448)</f>
        <v>100</v>
      </c>
      <c r="D3448" s="20">
        <f>IF(gesamt!C3448="",10,gesamt!G3448)</f>
        <v>10</v>
      </c>
      <c r="E3448" s="20">
        <f>IF(gesamt!C3448="",10,gesamt!H3448)</f>
        <v>10</v>
      </c>
      <c r="F3448" s="20">
        <f>IF(gesamt!C3448="",10,gesamt!I3448)</f>
        <v>10</v>
      </c>
      <c r="G3448" s="20">
        <f>IF(gesamt!C3448="",0,gesamt!J3448)</f>
        <v>0</v>
      </c>
      <c r="H3448" s="20">
        <f>IF(gesamt!C3448="",0,gesamt!K3448)</f>
        <v>0</v>
      </c>
      <c r="I3448" s="19">
        <f t="shared" si="204"/>
        <v>176</v>
      </c>
      <c r="J3448" s="22">
        <f t="shared" si="206"/>
        <v>3447</v>
      </c>
      <c r="K3448" s="21">
        <f t="shared" ca="1" si="205"/>
        <v>1</v>
      </c>
      <c r="L3448" s="21">
        <f ca="1">IF(K3448=0,"",COUNTIF($K$2:K3448,"&gt;0"))</f>
        <v>3447</v>
      </c>
      <c r="M3448" s="50" t="str">
        <f t="shared" ca="1" si="203"/>
        <v>Eintrag 3447</v>
      </c>
    </row>
    <row r="3449" spans="1:13" s="18" customFormat="1" ht="14.25" x14ac:dyDescent="0.2">
      <c r="A3449" s="18" t="str">
        <f>IF(gesamt!C3449="",CONCATENATE("Eintrag ",J3449),gesamt!A3449)</f>
        <v>Eintrag 3448</v>
      </c>
      <c r="B3449" s="18">
        <v>100</v>
      </c>
      <c r="C3449" s="19">
        <f>IF(gesamt!C3449="",100,gesamt!D3449)</f>
        <v>100</v>
      </c>
      <c r="D3449" s="20">
        <f>IF(gesamt!C3449="",10,gesamt!G3449)</f>
        <v>10</v>
      </c>
      <c r="E3449" s="20">
        <f>IF(gesamt!C3449="",10,gesamt!H3449)</f>
        <v>10</v>
      </c>
      <c r="F3449" s="20">
        <f>IF(gesamt!C3449="",10,gesamt!I3449)</f>
        <v>10</v>
      </c>
      <c r="G3449" s="20">
        <f>IF(gesamt!C3449="",0,gesamt!J3449)</f>
        <v>0</v>
      </c>
      <c r="H3449" s="20">
        <f>IF(gesamt!C3449="",0,gesamt!K3449)</f>
        <v>0</v>
      </c>
      <c r="I3449" s="19">
        <f t="shared" si="204"/>
        <v>176</v>
      </c>
      <c r="J3449" s="22">
        <f t="shared" si="206"/>
        <v>3448</v>
      </c>
      <c r="K3449" s="21">
        <f t="shared" ca="1" si="205"/>
        <v>1</v>
      </c>
      <c r="L3449" s="21">
        <f ca="1">IF(K3449=0,"",COUNTIF($K$2:K3449,"&gt;0"))</f>
        <v>3448</v>
      </c>
      <c r="M3449" s="50" t="str">
        <f t="shared" ca="1" si="203"/>
        <v>Eintrag 3448</v>
      </c>
    </row>
    <row r="3450" spans="1:13" s="18" customFormat="1" ht="14.25" x14ac:dyDescent="0.2">
      <c r="A3450" s="18" t="str">
        <f>IF(gesamt!C3450="",CONCATENATE("Eintrag ",J3450),gesamt!A3450)</f>
        <v>Eintrag 3449</v>
      </c>
      <c r="B3450" s="18">
        <v>100</v>
      </c>
      <c r="C3450" s="19">
        <f>IF(gesamt!C3450="",100,gesamt!D3450)</f>
        <v>100</v>
      </c>
      <c r="D3450" s="20">
        <f>IF(gesamt!C3450="",10,gesamt!G3450)</f>
        <v>10</v>
      </c>
      <c r="E3450" s="20">
        <f>IF(gesamt!C3450="",10,gesamt!H3450)</f>
        <v>10</v>
      </c>
      <c r="F3450" s="20">
        <f>IF(gesamt!C3450="",10,gesamt!I3450)</f>
        <v>10</v>
      </c>
      <c r="G3450" s="20">
        <f>IF(gesamt!C3450="",0,gesamt!J3450)</f>
        <v>0</v>
      </c>
      <c r="H3450" s="20">
        <f>IF(gesamt!C3450="",0,gesamt!K3450)</f>
        <v>0</v>
      </c>
      <c r="I3450" s="19">
        <f t="shared" si="204"/>
        <v>176</v>
      </c>
      <c r="J3450" s="22">
        <f t="shared" si="206"/>
        <v>3449</v>
      </c>
      <c r="K3450" s="21">
        <f t="shared" ca="1" si="205"/>
        <v>1</v>
      </c>
      <c r="L3450" s="21">
        <f ca="1">IF(K3450=0,"",COUNTIF($K$2:K3450,"&gt;0"))</f>
        <v>3449</v>
      </c>
      <c r="M3450" s="50" t="str">
        <f t="shared" ca="1" si="203"/>
        <v>Eintrag 3449</v>
      </c>
    </row>
    <row r="3451" spans="1:13" s="18" customFormat="1" ht="14.25" x14ac:dyDescent="0.2">
      <c r="A3451" s="18" t="str">
        <f>IF(gesamt!C3451="",CONCATENATE("Eintrag ",J3451),gesamt!A3451)</f>
        <v>Eintrag 3450</v>
      </c>
      <c r="B3451" s="18">
        <v>100</v>
      </c>
      <c r="C3451" s="19">
        <f>IF(gesamt!C3451="",100,gesamt!D3451)</f>
        <v>100</v>
      </c>
      <c r="D3451" s="20">
        <f>IF(gesamt!C3451="",10,gesamt!G3451)</f>
        <v>10</v>
      </c>
      <c r="E3451" s="20">
        <f>IF(gesamt!C3451="",10,gesamt!H3451)</f>
        <v>10</v>
      </c>
      <c r="F3451" s="20">
        <f>IF(gesamt!C3451="",10,gesamt!I3451)</f>
        <v>10</v>
      </c>
      <c r="G3451" s="20">
        <f>IF(gesamt!C3451="",0,gesamt!J3451)</f>
        <v>0</v>
      </c>
      <c r="H3451" s="20">
        <f>IF(gesamt!C3451="",0,gesamt!K3451)</f>
        <v>0</v>
      </c>
      <c r="I3451" s="19">
        <f t="shared" si="204"/>
        <v>176</v>
      </c>
      <c r="J3451" s="22">
        <f t="shared" si="206"/>
        <v>3450</v>
      </c>
      <c r="K3451" s="21">
        <f t="shared" ca="1" si="205"/>
        <v>1</v>
      </c>
      <c r="L3451" s="21">
        <f ca="1">IF(K3451=0,"",COUNTIF($K$2:K3451,"&gt;0"))</f>
        <v>3450</v>
      </c>
      <c r="M3451" s="50" t="str">
        <f t="shared" ca="1" si="203"/>
        <v>Eintrag 3450</v>
      </c>
    </row>
    <row r="3452" spans="1:13" s="18" customFormat="1" ht="14.25" x14ac:dyDescent="0.2">
      <c r="A3452" s="18" t="str">
        <f>IF(gesamt!C3452="",CONCATENATE("Eintrag ",J3452),gesamt!A3452)</f>
        <v>Eintrag 3451</v>
      </c>
      <c r="B3452" s="18">
        <v>100</v>
      </c>
      <c r="C3452" s="19">
        <f>IF(gesamt!C3452="",100,gesamt!D3452)</f>
        <v>100</v>
      </c>
      <c r="D3452" s="20">
        <f>IF(gesamt!C3452="",10,gesamt!G3452)</f>
        <v>10</v>
      </c>
      <c r="E3452" s="20">
        <f>IF(gesamt!C3452="",10,gesamt!H3452)</f>
        <v>10</v>
      </c>
      <c r="F3452" s="20">
        <f>IF(gesamt!C3452="",10,gesamt!I3452)</f>
        <v>10</v>
      </c>
      <c r="G3452" s="20">
        <f>IF(gesamt!C3452="",0,gesamt!J3452)</f>
        <v>0</v>
      </c>
      <c r="H3452" s="20">
        <f>IF(gesamt!C3452="",0,gesamt!K3452)</f>
        <v>0</v>
      </c>
      <c r="I3452" s="19">
        <f t="shared" si="204"/>
        <v>176</v>
      </c>
      <c r="J3452" s="22">
        <f t="shared" si="206"/>
        <v>3451</v>
      </c>
      <c r="K3452" s="21">
        <f t="shared" ca="1" si="205"/>
        <v>1</v>
      </c>
      <c r="L3452" s="21">
        <f ca="1">IF(K3452=0,"",COUNTIF($K$2:K3452,"&gt;0"))</f>
        <v>3451</v>
      </c>
      <c r="M3452" s="50" t="str">
        <f t="shared" ca="1" si="203"/>
        <v>Eintrag 3451</v>
      </c>
    </row>
    <row r="3453" spans="1:13" s="18" customFormat="1" ht="14.25" x14ac:dyDescent="0.2">
      <c r="A3453" s="18" t="str">
        <f>IF(gesamt!C3453="",CONCATENATE("Eintrag ",J3453),gesamt!A3453)</f>
        <v>Eintrag 3452</v>
      </c>
      <c r="B3453" s="18">
        <v>100</v>
      </c>
      <c r="C3453" s="19">
        <f>IF(gesamt!C3453="",100,gesamt!D3453)</f>
        <v>100</v>
      </c>
      <c r="D3453" s="20">
        <f>IF(gesamt!C3453="",10,gesamt!G3453)</f>
        <v>10</v>
      </c>
      <c r="E3453" s="20">
        <f>IF(gesamt!C3453="",10,gesamt!H3453)</f>
        <v>10</v>
      </c>
      <c r="F3453" s="20">
        <f>IF(gesamt!C3453="",10,gesamt!I3453)</f>
        <v>10</v>
      </c>
      <c r="G3453" s="20">
        <f>IF(gesamt!C3453="",0,gesamt!J3453)</f>
        <v>0</v>
      </c>
      <c r="H3453" s="20">
        <f>IF(gesamt!C3453="",0,gesamt!K3453)</f>
        <v>0</v>
      </c>
      <c r="I3453" s="19">
        <f t="shared" si="204"/>
        <v>176</v>
      </c>
      <c r="J3453" s="22">
        <f t="shared" si="206"/>
        <v>3452</v>
      </c>
      <c r="K3453" s="21">
        <f t="shared" ca="1" si="205"/>
        <v>1</v>
      </c>
      <c r="L3453" s="21">
        <f ca="1">IF(K3453=0,"",COUNTIF($K$2:K3453,"&gt;0"))</f>
        <v>3452</v>
      </c>
      <c r="M3453" s="50" t="str">
        <f t="shared" ca="1" si="203"/>
        <v>Eintrag 3452</v>
      </c>
    </row>
    <row r="3454" spans="1:13" s="18" customFormat="1" ht="14.25" x14ac:dyDescent="0.2">
      <c r="A3454" s="18" t="str">
        <f>IF(gesamt!C3454="",CONCATENATE("Eintrag ",J3454),gesamt!A3454)</f>
        <v>Eintrag 3453</v>
      </c>
      <c r="B3454" s="18">
        <v>100</v>
      </c>
      <c r="C3454" s="19">
        <f>IF(gesamt!C3454="",100,gesamt!D3454)</f>
        <v>100</v>
      </c>
      <c r="D3454" s="20">
        <f>IF(gesamt!C3454="",10,gesamt!G3454)</f>
        <v>10</v>
      </c>
      <c r="E3454" s="20">
        <f>IF(gesamt!C3454="",10,gesamt!H3454)</f>
        <v>10</v>
      </c>
      <c r="F3454" s="20">
        <f>IF(gesamt!C3454="",10,gesamt!I3454)</f>
        <v>10</v>
      </c>
      <c r="G3454" s="20">
        <f>IF(gesamt!C3454="",0,gesamt!J3454)</f>
        <v>0</v>
      </c>
      <c r="H3454" s="20">
        <f>IF(gesamt!C3454="",0,gesamt!K3454)</f>
        <v>0</v>
      </c>
      <c r="I3454" s="19">
        <f t="shared" si="204"/>
        <v>176</v>
      </c>
      <c r="J3454" s="22">
        <f t="shared" si="206"/>
        <v>3453</v>
      </c>
      <c r="K3454" s="21">
        <f t="shared" ca="1" si="205"/>
        <v>1</v>
      </c>
      <c r="L3454" s="21">
        <f ca="1">IF(K3454=0,"",COUNTIF($K$2:K3454,"&gt;0"))</f>
        <v>3453</v>
      </c>
      <c r="M3454" s="50" t="str">
        <f t="shared" ca="1" si="203"/>
        <v>Eintrag 3453</v>
      </c>
    </row>
    <row r="3455" spans="1:13" s="18" customFormat="1" ht="14.25" x14ac:dyDescent="0.2">
      <c r="A3455" s="18" t="str">
        <f>IF(gesamt!C3455="",CONCATENATE("Eintrag ",J3455),gesamt!A3455)</f>
        <v>Eintrag 3454</v>
      </c>
      <c r="B3455" s="18">
        <v>100</v>
      </c>
      <c r="C3455" s="19">
        <f>IF(gesamt!C3455="",100,gesamt!D3455)</f>
        <v>100</v>
      </c>
      <c r="D3455" s="20">
        <f>IF(gesamt!C3455="",10,gesamt!G3455)</f>
        <v>10</v>
      </c>
      <c r="E3455" s="20">
        <f>IF(gesamt!C3455="",10,gesamt!H3455)</f>
        <v>10</v>
      </c>
      <c r="F3455" s="20">
        <f>IF(gesamt!C3455="",10,gesamt!I3455)</f>
        <v>10</v>
      </c>
      <c r="G3455" s="20">
        <f>IF(gesamt!C3455="",0,gesamt!J3455)</f>
        <v>0</v>
      </c>
      <c r="H3455" s="20">
        <f>IF(gesamt!C3455="",0,gesamt!K3455)</f>
        <v>0</v>
      </c>
      <c r="I3455" s="19">
        <f t="shared" si="204"/>
        <v>176</v>
      </c>
      <c r="J3455" s="22">
        <f t="shared" si="206"/>
        <v>3454</v>
      </c>
      <c r="K3455" s="21">
        <f t="shared" ca="1" si="205"/>
        <v>1</v>
      </c>
      <c r="L3455" s="21">
        <f ca="1">IF(K3455=0,"",COUNTIF($K$2:K3455,"&gt;0"))</f>
        <v>3454</v>
      </c>
      <c r="M3455" s="50" t="str">
        <f t="shared" ca="1" si="203"/>
        <v>Eintrag 3454</v>
      </c>
    </row>
    <row r="3456" spans="1:13" s="18" customFormat="1" ht="14.25" x14ac:dyDescent="0.2">
      <c r="A3456" s="18" t="str">
        <f>IF(gesamt!C3456="",CONCATENATE("Eintrag ",J3456),gesamt!A3456)</f>
        <v>Eintrag 3455</v>
      </c>
      <c r="B3456" s="18">
        <v>100</v>
      </c>
      <c r="C3456" s="19">
        <f>IF(gesamt!C3456="",100,gesamt!D3456)</f>
        <v>100</v>
      </c>
      <c r="D3456" s="20">
        <f>IF(gesamt!C3456="",10,gesamt!G3456)</f>
        <v>10</v>
      </c>
      <c r="E3456" s="20">
        <f>IF(gesamt!C3456="",10,gesamt!H3456)</f>
        <v>10</v>
      </c>
      <c r="F3456" s="20">
        <f>IF(gesamt!C3456="",10,gesamt!I3456)</f>
        <v>10</v>
      </c>
      <c r="G3456" s="20">
        <f>IF(gesamt!C3456="",0,gesamt!J3456)</f>
        <v>0</v>
      </c>
      <c r="H3456" s="20">
        <f>IF(gesamt!C3456="",0,gesamt!K3456)</f>
        <v>0</v>
      </c>
      <c r="I3456" s="19">
        <f t="shared" si="204"/>
        <v>176</v>
      </c>
      <c r="J3456" s="22">
        <f t="shared" si="206"/>
        <v>3455</v>
      </c>
      <c r="K3456" s="21">
        <f t="shared" ca="1" si="205"/>
        <v>1</v>
      </c>
      <c r="L3456" s="21">
        <f ca="1">IF(K3456=0,"",COUNTIF($K$2:K3456,"&gt;0"))</f>
        <v>3455</v>
      </c>
      <c r="M3456" s="50" t="str">
        <f t="shared" ca="1" si="203"/>
        <v>Eintrag 3455</v>
      </c>
    </row>
    <row r="3457" spans="1:13" s="18" customFormat="1" ht="14.25" x14ac:dyDescent="0.2">
      <c r="A3457" s="18" t="str">
        <f>IF(gesamt!C3457="",CONCATENATE("Eintrag ",J3457),gesamt!A3457)</f>
        <v>Eintrag 3456</v>
      </c>
      <c r="B3457" s="18">
        <v>100</v>
      </c>
      <c r="C3457" s="19">
        <f>IF(gesamt!C3457="",100,gesamt!D3457)</f>
        <v>100</v>
      </c>
      <c r="D3457" s="20">
        <f>IF(gesamt!C3457="",10,gesamt!G3457)</f>
        <v>10</v>
      </c>
      <c r="E3457" s="20">
        <f>IF(gesamt!C3457="",10,gesamt!H3457)</f>
        <v>10</v>
      </c>
      <c r="F3457" s="20">
        <f>IF(gesamt!C3457="",10,gesamt!I3457)</f>
        <v>10</v>
      </c>
      <c r="G3457" s="20">
        <f>IF(gesamt!C3457="",0,gesamt!J3457)</f>
        <v>0</v>
      </c>
      <c r="H3457" s="20">
        <f>IF(gesamt!C3457="",0,gesamt!K3457)</f>
        <v>0</v>
      </c>
      <c r="I3457" s="19">
        <f t="shared" si="204"/>
        <v>176</v>
      </c>
      <c r="J3457" s="22">
        <f t="shared" si="206"/>
        <v>3456</v>
      </c>
      <c r="K3457" s="21">
        <f t="shared" ca="1" si="205"/>
        <v>1</v>
      </c>
      <c r="L3457" s="21">
        <f ca="1">IF(K3457=0,"",COUNTIF($K$2:K3457,"&gt;0"))</f>
        <v>3456</v>
      </c>
      <c r="M3457" s="50" t="str">
        <f t="shared" ca="1" si="203"/>
        <v>Eintrag 3456</v>
      </c>
    </row>
    <row r="3458" spans="1:13" s="18" customFormat="1" ht="14.25" x14ac:dyDescent="0.2">
      <c r="A3458" s="18" t="str">
        <f>IF(gesamt!C3458="",CONCATENATE("Eintrag ",J3458),gesamt!A3458)</f>
        <v>Eintrag 3457</v>
      </c>
      <c r="B3458" s="18">
        <v>100</v>
      </c>
      <c r="C3458" s="19">
        <f>IF(gesamt!C3458="",100,gesamt!D3458)</f>
        <v>100</v>
      </c>
      <c r="D3458" s="20">
        <f>IF(gesamt!C3458="",10,gesamt!G3458)</f>
        <v>10</v>
      </c>
      <c r="E3458" s="20">
        <f>IF(gesamt!C3458="",10,gesamt!H3458)</f>
        <v>10</v>
      </c>
      <c r="F3458" s="20">
        <f>IF(gesamt!C3458="",10,gesamt!I3458)</f>
        <v>10</v>
      </c>
      <c r="G3458" s="20">
        <f>IF(gesamt!C3458="",0,gesamt!J3458)</f>
        <v>0</v>
      </c>
      <c r="H3458" s="20">
        <f>IF(gesamt!C3458="",0,gesamt!K3458)</f>
        <v>0</v>
      </c>
      <c r="I3458" s="19">
        <f t="shared" si="204"/>
        <v>176</v>
      </c>
      <c r="J3458" s="22">
        <f t="shared" si="206"/>
        <v>3457</v>
      </c>
      <c r="K3458" s="21">
        <f t="shared" ca="1" si="205"/>
        <v>1</v>
      </c>
      <c r="L3458" s="21">
        <f ca="1">IF(K3458=0,"",COUNTIF($K$2:K3458,"&gt;0"))</f>
        <v>3457</v>
      </c>
      <c r="M3458" s="50" t="str">
        <f t="shared" ref="M3458:M3521" ca="1" si="207">IFERROR(INDEX(A:A,MATCH(ROW(K3457),L:L,0)),"")</f>
        <v>Eintrag 3457</v>
      </c>
    </row>
    <row r="3459" spans="1:13" s="18" customFormat="1" ht="14.25" x14ac:dyDescent="0.2">
      <c r="A3459" s="18" t="str">
        <f>IF(gesamt!C3459="",CONCATENATE("Eintrag ",J3459),gesamt!A3459)</f>
        <v>Eintrag 3458</v>
      </c>
      <c r="B3459" s="18">
        <v>100</v>
      </c>
      <c r="C3459" s="19">
        <f>IF(gesamt!C3459="",100,gesamt!D3459)</f>
        <v>100</v>
      </c>
      <c r="D3459" s="20">
        <f>IF(gesamt!C3459="",10,gesamt!G3459)</f>
        <v>10</v>
      </c>
      <c r="E3459" s="20">
        <f>IF(gesamt!C3459="",10,gesamt!H3459)</f>
        <v>10</v>
      </c>
      <c r="F3459" s="20">
        <f>IF(gesamt!C3459="",10,gesamt!I3459)</f>
        <v>10</v>
      </c>
      <c r="G3459" s="20">
        <f>IF(gesamt!C3459="",0,gesamt!J3459)</f>
        <v>0</v>
      </c>
      <c r="H3459" s="20">
        <f>IF(gesamt!C3459="",0,gesamt!K3459)</f>
        <v>0</v>
      </c>
      <c r="I3459" s="19">
        <f t="shared" ref="I3459:I3522" si="208">D3459*4.1+E3459*9.3+F3459*4.2+G3459*7+H3459*3</f>
        <v>176</v>
      </c>
      <c r="J3459" s="22">
        <f t="shared" si="206"/>
        <v>3458</v>
      </c>
      <c r="K3459" s="21">
        <f t="shared" ca="1" si="205"/>
        <v>1</v>
      </c>
      <c r="L3459" s="21">
        <f ca="1">IF(K3459=0,"",COUNTIF($K$2:K3459,"&gt;0"))</f>
        <v>3458</v>
      </c>
      <c r="M3459" s="50" t="str">
        <f t="shared" ca="1" si="207"/>
        <v>Eintrag 3458</v>
      </c>
    </row>
    <row r="3460" spans="1:13" s="18" customFormat="1" ht="14.25" x14ac:dyDescent="0.2">
      <c r="A3460" s="18" t="str">
        <f>IF(gesamt!C3460="",CONCATENATE("Eintrag ",J3460),gesamt!A3460)</f>
        <v>Eintrag 3459</v>
      </c>
      <c r="B3460" s="18">
        <v>100</v>
      </c>
      <c r="C3460" s="19">
        <f>IF(gesamt!C3460="",100,gesamt!D3460)</f>
        <v>100</v>
      </c>
      <c r="D3460" s="20">
        <f>IF(gesamt!C3460="",10,gesamt!G3460)</f>
        <v>10</v>
      </c>
      <c r="E3460" s="20">
        <f>IF(gesamt!C3460="",10,gesamt!H3460)</f>
        <v>10</v>
      </c>
      <c r="F3460" s="20">
        <f>IF(gesamt!C3460="",10,gesamt!I3460)</f>
        <v>10</v>
      </c>
      <c r="G3460" s="20">
        <f>IF(gesamt!C3460="",0,gesamt!J3460)</f>
        <v>0</v>
      </c>
      <c r="H3460" s="20">
        <f>IF(gesamt!C3460="",0,gesamt!K3460)</f>
        <v>0</v>
      </c>
      <c r="I3460" s="19">
        <f t="shared" si="208"/>
        <v>176</v>
      </c>
      <c r="J3460" s="22">
        <f t="shared" si="206"/>
        <v>3459</v>
      </c>
      <c r="K3460" s="21">
        <f t="shared" ca="1" si="205"/>
        <v>1</v>
      </c>
      <c r="L3460" s="21">
        <f ca="1">IF(K3460=0,"",COUNTIF($K$2:K3460,"&gt;0"))</f>
        <v>3459</v>
      </c>
      <c r="M3460" s="50" t="str">
        <f t="shared" ca="1" si="207"/>
        <v>Eintrag 3459</v>
      </c>
    </row>
    <row r="3461" spans="1:13" s="18" customFormat="1" ht="14.25" x14ac:dyDescent="0.2">
      <c r="A3461" s="18" t="str">
        <f>IF(gesamt!C3461="",CONCATENATE("Eintrag ",J3461),gesamt!A3461)</f>
        <v>Eintrag 3460</v>
      </c>
      <c r="B3461" s="18">
        <v>100</v>
      </c>
      <c r="C3461" s="19">
        <f>IF(gesamt!C3461="",100,gesamt!D3461)</f>
        <v>100</v>
      </c>
      <c r="D3461" s="20">
        <f>IF(gesamt!C3461="",10,gesamt!G3461)</f>
        <v>10</v>
      </c>
      <c r="E3461" s="20">
        <f>IF(gesamt!C3461="",10,gesamt!H3461)</f>
        <v>10</v>
      </c>
      <c r="F3461" s="20">
        <f>IF(gesamt!C3461="",10,gesamt!I3461)</f>
        <v>10</v>
      </c>
      <c r="G3461" s="20">
        <f>IF(gesamt!C3461="",0,gesamt!J3461)</f>
        <v>0</v>
      </c>
      <c r="H3461" s="20">
        <f>IF(gesamt!C3461="",0,gesamt!K3461)</f>
        <v>0</v>
      </c>
      <c r="I3461" s="19">
        <f t="shared" si="208"/>
        <v>176</v>
      </c>
      <c r="J3461" s="22">
        <f t="shared" si="206"/>
        <v>3460</v>
      </c>
      <c r="K3461" s="21">
        <f t="shared" ca="1" si="205"/>
        <v>1</v>
      </c>
      <c r="L3461" s="21">
        <f ca="1">IF(K3461=0,"",COUNTIF($K$2:K3461,"&gt;0"))</f>
        <v>3460</v>
      </c>
      <c r="M3461" s="50" t="str">
        <f t="shared" ca="1" si="207"/>
        <v>Eintrag 3460</v>
      </c>
    </row>
    <row r="3462" spans="1:13" s="18" customFormat="1" ht="14.25" x14ac:dyDescent="0.2">
      <c r="A3462" s="18" t="str">
        <f>IF(gesamt!C3462="",CONCATENATE("Eintrag ",J3462),gesamt!A3462)</f>
        <v>Eintrag 3461</v>
      </c>
      <c r="B3462" s="18">
        <v>100</v>
      </c>
      <c r="C3462" s="19">
        <f>IF(gesamt!C3462="",100,gesamt!D3462)</f>
        <v>100</v>
      </c>
      <c r="D3462" s="20">
        <f>IF(gesamt!C3462="",10,gesamt!G3462)</f>
        <v>10</v>
      </c>
      <c r="E3462" s="20">
        <f>IF(gesamt!C3462="",10,gesamt!H3462)</f>
        <v>10</v>
      </c>
      <c r="F3462" s="20">
        <f>IF(gesamt!C3462="",10,gesamt!I3462)</f>
        <v>10</v>
      </c>
      <c r="G3462" s="20">
        <f>IF(gesamt!C3462="",0,gesamt!J3462)</f>
        <v>0</v>
      </c>
      <c r="H3462" s="20">
        <f>IF(gesamt!C3462="",0,gesamt!K3462)</f>
        <v>0</v>
      </c>
      <c r="I3462" s="19">
        <f t="shared" si="208"/>
        <v>176</v>
      </c>
      <c r="J3462" s="22">
        <f t="shared" si="206"/>
        <v>3461</v>
      </c>
      <c r="K3462" s="21">
        <f t="shared" ca="1" si="205"/>
        <v>1</v>
      </c>
      <c r="L3462" s="21">
        <f ca="1">IF(K3462=0,"",COUNTIF($K$2:K3462,"&gt;0"))</f>
        <v>3461</v>
      </c>
      <c r="M3462" s="50" t="str">
        <f t="shared" ca="1" si="207"/>
        <v>Eintrag 3461</v>
      </c>
    </row>
    <row r="3463" spans="1:13" s="18" customFormat="1" ht="14.25" x14ac:dyDescent="0.2">
      <c r="A3463" s="18" t="str">
        <f>IF(gesamt!C3463="",CONCATENATE("Eintrag ",J3463),gesamt!A3463)</f>
        <v>Eintrag 3462</v>
      </c>
      <c r="B3463" s="18">
        <v>100</v>
      </c>
      <c r="C3463" s="19">
        <f>IF(gesamt!C3463="",100,gesamt!D3463)</f>
        <v>100</v>
      </c>
      <c r="D3463" s="20">
        <f>IF(gesamt!C3463="",10,gesamt!G3463)</f>
        <v>10</v>
      </c>
      <c r="E3463" s="20">
        <f>IF(gesamt!C3463="",10,gesamt!H3463)</f>
        <v>10</v>
      </c>
      <c r="F3463" s="20">
        <f>IF(gesamt!C3463="",10,gesamt!I3463)</f>
        <v>10</v>
      </c>
      <c r="G3463" s="20">
        <f>IF(gesamt!C3463="",0,gesamt!J3463)</f>
        <v>0</v>
      </c>
      <c r="H3463" s="20">
        <f>IF(gesamt!C3463="",0,gesamt!K3463)</f>
        <v>0</v>
      </c>
      <c r="I3463" s="19">
        <f t="shared" si="208"/>
        <v>176</v>
      </c>
      <c r="J3463" s="22">
        <f t="shared" si="206"/>
        <v>3462</v>
      </c>
      <c r="K3463" s="21">
        <f t="shared" ca="1" si="205"/>
        <v>1</v>
      </c>
      <c r="L3463" s="21">
        <f ca="1">IF(K3463=0,"",COUNTIF($K$2:K3463,"&gt;0"))</f>
        <v>3462</v>
      </c>
      <c r="M3463" s="50" t="str">
        <f t="shared" ca="1" si="207"/>
        <v>Eintrag 3462</v>
      </c>
    </row>
    <row r="3464" spans="1:13" s="18" customFormat="1" ht="14.25" x14ac:dyDescent="0.2">
      <c r="A3464" s="18" t="str">
        <f>IF(gesamt!C3464="",CONCATENATE("Eintrag ",J3464),gesamt!A3464)</f>
        <v>Eintrag 3463</v>
      </c>
      <c r="B3464" s="18">
        <v>100</v>
      </c>
      <c r="C3464" s="19">
        <f>IF(gesamt!C3464="",100,gesamt!D3464)</f>
        <v>100</v>
      </c>
      <c r="D3464" s="20">
        <f>IF(gesamt!C3464="",10,gesamt!G3464)</f>
        <v>10</v>
      </c>
      <c r="E3464" s="20">
        <f>IF(gesamt!C3464="",10,gesamt!H3464)</f>
        <v>10</v>
      </c>
      <c r="F3464" s="20">
        <f>IF(gesamt!C3464="",10,gesamt!I3464)</f>
        <v>10</v>
      </c>
      <c r="G3464" s="20">
        <f>IF(gesamt!C3464="",0,gesamt!J3464)</f>
        <v>0</v>
      </c>
      <c r="H3464" s="20">
        <f>IF(gesamt!C3464="",0,gesamt!K3464)</f>
        <v>0</v>
      </c>
      <c r="I3464" s="19">
        <f t="shared" si="208"/>
        <v>176</v>
      </c>
      <c r="J3464" s="22">
        <f t="shared" si="206"/>
        <v>3463</v>
      </c>
      <c r="K3464" s="21">
        <f t="shared" ca="1" si="205"/>
        <v>1</v>
      </c>
      <c r="L3464" s="21">
        <f ca="1">IF(K3464=0,"",COUNTIF($K$2:K3464,"&gt;0"))</f>
        <v>3463</v>
      </c>
      <c r="M3464" s="50" t="str">
        <f t="shared" ca="1" si="207"/>
        <v>Eintrag 3463</v>
      </c>
    </row>
    <row r="3465" spans="1:13" s="18" customFormat="1" ht="14.25" x14ac:dyDescent="0.2">
      <c r="A3465" s="18" t="str">
        <f>IF(gesamt!C3465="",CONCATENATE("Eintrag ",J3465),gesamt!A3465)</f>
        <v>Eintrag 3464</v>
      </c>
      <c r="B3465" s="18">
        <v>100</v>
      </c>
      <c r="C3465" s="19">
        <f>IF(gesamt!C3465="",100,gesamt!D3465)</f>
        <v>100</v>
      </c>
      <c r="D3465" s="20">
        <f>IF(gesamt!C3465="",10,gesamt!G3465)</f>
        <v>10</v>
      </c>
      <c r="E3465" s="20">
        <f>IF(gesamt!C3465="",10,gesamt!H3465)</f>
        <v>10</v>
      </c>
      <c r="F3465" s="20">
        <f>IF(gesamt!C3465="",10,gesamt!I3465)</f>
        <v>10</v>
      </c>
      <c r="G3465" s="20">
        <f>IF(gesamt!C3465="",0,gesamt!J3465)</f>
        <v>0</v>
      </c>
      <c r="H3465" s="20">
        <f>IF(gesamt!C3465="",0,gesamt!K3465)</f>
        <v>0</v>
      </c>
      <c r="I3465" s="19">
        <f t="shared" si="208"/>
        <v>176</v>
      </c>
      <c r="J3465" s="22">
        <f t="shared" si="206"/>
        <v>3464</v>
      </c>
      <c r="K3465" s="21">
        <f t="shared" ca="1" si="205"/>
        <v>1</v>
      </c>
      <c r="L3465" s="21">
        <f ca="1">IF(K3465=0,"",COUNTIF($K$2:K3465,"&gt;0"))</f>
        <v>3464</v>
      </c>
      <c r="M3465" s="50" t="str">
        <f t="shared" ca="1" si="207"/>
        <v>Eintrag 3464</v>
      </c>
    </row>
    <row r="3466" spans="1:13" s="18" customFormat="1" ht="14.25" x14ac:dyDescent="0.2">
      <c r="A3466" s="18" t="str">
        <f>IF(gesamt!C3466="",CONCATENATE("Eintrag ",J3466),gesamt!A3466)</f>
        <v>Eintrag 3465</v>
      </c>
      <c r="B3466" s="18">
        <v>100</v>
      </c>
      <c r="C3466" s="19">
        <f>IF(gesamt!C3466="",100,gesamt!D3466)</f>
        <v>100</v>
      </c>
      <c r="D3466" s="20">
        <f>IF(gesamt!C3466="",10,gesamt!G3466)</f>
        <v>10</v>
      </c>
      <c r="E3466" s="20">
        <f>IF(gesamt!C3466="",10,gesamt!H3466)</f>
        <v>10</v>
      </c>
      <c r="F3466" s="20">
        <f>IF(gesamt!C3466="",10,gesamt!I3466)</f>
        <v>10</v>
      </c>
      <c r="G3466" s="20">
        <f>IF(gesamt!C3466="",0,gesamt!J3466)</f>
        <v>0</v>
      </c>
      <c r="H3466" s="20">
        <f>IF(gesamt!C3466="",0,gesamt!K3466)</f>
        <v>0</v>
      </c>
      <c r="I3466" s="19">
        <f t="shared" si="208"/>
        <v>176</v>
      </c>
      <c r="J3466" s="22">
        <f t="shared" si="206"/>
        <v>3465</v>
      </c>
      <c r="K3466" s="21">
        <f t="shared" ca="1" si="205"/>
        <v>1</v>
      </c>
      <c r="L3466" s="21">
        <f ca="1">IF(K3466=0,"",COUNTIF($K$2:K3466,"&gt;0"))</f>
        <v>3465</v>
      </c>
      <c r="M3466" s="50" t="str">
        <f t="shared" ca="1" si="207"/>
        <v>Eintrag 3465</v>
      </c>
    </row>
    <row r="3467" spans="1:13" s="18" customFormat="1" ht="14.25" x14ac:dyDescent="0.2">
      <c r="A3467" s="18" t="str">
        <f>IF(gesamt!C3467="",CONCATENATE("Eintrag ",J3467),gesamt!A3467)</f>
        <v>Eintrag 3466</v>
      </c>
      <c r="B3467" s="18">
        <v>100</v>
      </c>
      <c r="C3467" s="19">
        <f>IF(gesamt!C3467="",100,gesamt!D3467)</f>
        <v>100</v>
      </c>
      <c r="D3467" s="20">
        <f>IF(gesamt!C3467="",10,gesamt!G3467)</f>
        <v>10</v>
      </c>
      <c r="E3467" s="20">
        <f>IF(gesamt!C3467="",10,gesamt!H3467)</f>
        <v>10</v>
      </c>
      <c r="F3467" s="20">
        <f>IF(gesamt!C3467="",10,gesamt!I3467)</f>
        <v>10</v>
      </c>
      <c r="G3467" s="20">
        <f>IF(gesamt!C3467="",0,gesamt!J3467)</f>
        <v>0</v>
      </c>
      <c r="H3467" s="20">
        <f>IF(gesamt!C3467="",0,gesamt!K3467)</f>
        <v>0</v>
      </c>
      <c r="I3467" s="19">
        <f t="shared" si="208"/>
        <v>176</v>
      </c>
      <c r="J3467" s="22">
        <f t="shared" si="206"/>
        <v>3466</v>
      </c>
      <c r="K3467" s="21">
        <f t="shared" ca="1" si="205"/>
        <v>1</v>
      </c>
      <c r="L3467" s="21">
        <f ca="1">IF(K3467=0,"",COUNTIF($K$2:K3467,"&gt;0"))</f>
        <v>3466</v>
      </c>
      <c r="M3467" s="50" t="str">
        <f t="shared" ca="1" si="207"/>
        <v>Eintrag 3466</v>
      </c>
    </row>
    <row r="3468" spans="1:13" s="18" customFormat="1" ht="14.25" x14ac:dyDescent="0.2">
      <c r="A3468" s="18" t="str">
        <f>IF(gesamt!C3468="",CONCATENATE("Eintrag ",J3468),gesamt!A3468)</f>
        <v>Eintrag 3467</v>
      </c>
      <c r="B3468" s="18">
        <v>100</v>
      </c>
      <c r="C3468" s="19">
        <f>IF(gesamt!C3468="",100,gesamt!D3468)</f>
        <v>100</v>
      </c>
      <c r="D3468" s="20">
        <f>IF(gesamt!C3468="",10,gesamt!G3468)</f>
        <v>10</v>
      </c>
      <c r="E3468" s="20">
        <f>IF(gesamt!C3468="",10,gesamt!H3468)</f>
        <v>10</v>
      </c>
      <c r="F3468" s="20">
        <f>IF(gesamt!C3468="",10,gesamt!I3468)</f>
        <v>10</v>
      </c>
      <c r="G3468" s="20">
        <f>IF(gesamt!C3468="",0,gesamt!J3468)</f>
        <v>0</v>
      </c>
      <c r="H3468" s="20">
        <f>IF(gesamt!C3468="",0,gesamt!K3468)</f>
        <v>0</v>
      </c>
      <c r="I3468" s="19">
        <f t="shared" si="208"/>
        <v>176</v>
      </c>
      <c r="J3468" s="22">
        <f t="shared" si="206"/>
        <v>3467</v>
      </c>
      <c r="K3468" s="21">
        <f t="shared" ca="1" si="205"/>
        <v>1</v>
      </c>
      <c r="L3468" s="21">
        <f ca="1">IF(K3468=0,"",COUNTIF($K$2:K3468,"&gt;0"))</f>
        <v>3467</v>
      </c>
      <c r="M3468" s="50" t="str">
        <f t="shared" ca="1" si="207"/>
        <v>Eintrag 3467</v>
      </c>
    </row>
    <row r="3469" spans="1:13" s="18" customFormat="1" ht="14.25" x14ac:dyDescent="0.2">
      <c r="A3469" s="18" t="str">
        <f>IF(gesamt!C3469="",CONCATENATE("Eintrag ",J3469),gesamt!A3469)</f>
        <v>Eintrag 3468</v>
      </c>
      <c r="B3469" s="18">
        <v>100</v>
      </c>
      <c r="C3469" s="19">
        <f>IF(gesamt!C3469="",100,gesamt!D3469)</f>
        <v>100</v>
      </c>
      <c r="D3469" s="20">
        <f>IF(gesamt!C3469="",10,gesamt!G3469)</f>
        <v>10</v>
      </c>
      <c r="E3469" s="20">
        <f>IF(gesamt!C3469="",10,gesamt!H3469)</f>
        <v>10</v>
      </c>
      <c r="F3469" s="20">
        <f>IF(gesamt!C3469="",10,gesamt!I3469)</f>
        <v>10</v>
      </c>
      <c r="G3469" s="20">
        <f>IF(gesamt!C3469="",0,gesamt!J3469)</f>
        <v>0</v>
      </c>
      <c r="H3469" s="20">
        <f>IF(gesamt!C3469="",0,gesamt!K3469)</f>
        <v>0</v>
      </c>
      <c r="I3469" s="19">
        <f t="shared" si="208"/>
        <v>176</v>
      </c>
      <c r="J3469" s="22">
        <f t="shared" si="206"/>
        <v>3468</v>
      </c>
      <c r="K3469" s="21">
        <f t="shared" ca="1" si="205"/>
        <v>1</v>
      </c>
      <c r="L3469" s="21">
        <f ca="1">IF(K3469=0,"",COUNTIF($K$2:K3469,"&gt;0"))</f>
        <v>3468</v>
      </c>
      <c r="M3469" s="50" t="str">
        <f t="shared" ca="1" si="207"/>
        <v>Eintrag 3468</v>
      </c>
    </row>
    <row r="3470" spans="1:13" s="18" customFormat="1" ht="14.25" x14ac:dyDescent="0.2">
      <c r="A3470" s="18" t="str">
        <f>IF(gesamt!C3470="",CONCATENATE("Eintrag ",J3470),gesamt!A3470)</f>
        <v>Eintrag 3469</v>
      </c>
      <c r="B3470" s="18">
        <v>100</v>
      </c>
      <c r="C3470" s="19">
        <f>IF(gesamt!C3470="",100,gesamt!D3470)</f>
        <v>100</v>
      </c>
      <c r="D3470" s="20">
        <f>IF(gesamt!C3470="",10,gesamt!G3470)</f>
        <v>10</v>
      </c>
      <c r="E3470" s="20">
        <f>IF(gesamt!C3470="",10,gesamt!H3470)</f>
        <v>10</v>
      </c>
      <c r="F3470" s="20">
        <f>IF(gesamt!C3470="",10,gesamt!I3470)</f>
        <v>10</v>
      </c>
      <c r="G3470" s="20">
        <f>IF(gesamt!C3470="",0,gesamt!J3470)</f>
        <v>0</v>
      </c>
      <c r="H3470" s="20">
        <f>IF(gesamt!C3470="",0,gesamt!K3470)</f>
        <v>0</v>
      </c>
      <c r="I3470" s="19">
        <f t="shared" si="208"/>
        <v>176</v>
      </c>
      <c r="J3470" s="22">
        <f t="shared" si="206"/>
        <v>3469</v>
      </c>
      <c r="K3470" s="21">
        <f t="shared" ca="1" si="205"/>
        <v>1</v>
      </c>
      <c r="L3470" s="21">
        <f ca="1">IF(K3470=0,"",COUNTIF($K$2:K3470,"&gt;0"))</f>
        <v>3469</v>
      </c>
      <c r="M3470" s="50" t="str">
        <f t="shared" ca="1" si="207"/>
        <v>Eintrag 3469</v>
      </c>
    </row>
    <row r="3471" spans="1:13" s="18" customFormat="1" ht="14.25" x14ac:dyDescent="0.2">
      <c r="A3471" s="18" t="str">
        <f>IF(gesamt!C3471="",CONCATENATE("Eintrag ",J3471),gesamt!A3471)</f>
        <v>Eintrag 3470</v>
      </c>
      <c r="B3471" s="18">
        <v>100</v>
      </c>
      <c r="C3471" s="19">
        <f>IF(gesamt!C3471="",100,gesamt!D3471)</f>
        <v>100</v>
      </c>
      <c r="D3471" s="20">
        <f>IF(gesamt!C3471="",10,gesamt!G3471)</f>
        <v>10</v>
      </c>
      <c r="E3471" s="20">
        <f>IF(gesamt!C3471="",10,gesamt!H3471)</f>
        <v>10</v>
      </c>
      <c r="F3471" s="20">
        <f>IF(gesamt!C3471="",10,gesamt!I3471)</f>
        <v>10</v>
      </c>
      <c r="G3471" s="20">
        <f>IF(gesamt!C3471="",0,gesamt!J3471)</f>
        <v>0</v>
      </c>
      <c r="H3471" s="20">
        <f>IF(gesamt!C3471="",0,gesamt!K3471)</f>
        <v>0</v>
      </c>
      <c r="I3471" s="19">
        <f t="shared" si="208"/>
        <v>176</v>
      </c>
      <c r="J3471" s="22">
        <f t="shared" si="206"/>
        <v>3470</v>
      </c>
      <c r="K3471" s="21">
        <f t="shared" ca="1" si="205"/>
        <v>1</v>
      </c>
      <c r="L3471" s="21">
        <f ca="1">IF(K3471=0,"",COUNTIF($K$2:K3471,"&gt;0"))</f>
        <v>3470</v>
      </c>
      <c r="M3471" s="50" t="str">
        <f t="shared" ca="1" si="207"/>
        <v>Eintrag 3470</v>
      </c>
    </row>
    <row r="3472" spans="1:13" s="18" customFormat="1" ht="14.25" x14ac:dyDescent="0.2">
      <c r="A3472" s="18" t="str">
        <f>IF(gesamt!C3472="",CONCATENATE("Eintrag ",J3472),gesamt!A3472)</f>
        <v>Eintrag 3471</v>
      </c>
      <c r="B3472" s="18">
        <v>100</v>
      </c>
      <c r="C3472" s="19">
        <f>IF(gesamt!C3472="",100,gesamt!D3472)</f>
        <v>100</v>
      </c>
      <c r="D3472" s="20">
        <f>IF(gesamt!C3472="",10,gesamt!G3472)</f>
        <v>10</v>
      </c>
      <c r="E3472" s="20">
        <f>IF(gesamt!C3472="",10,gesamt!H3472)</f>
        <v>10</v>
      </c>
      <c r="F3472" s="20">
        <f>IF(gesamt!C3472="",10,gesamt!I3472)</f>
        <v>10</v>
      </c>
      <c r="G3472" s="20">
        <f>IF(gesamt!C3472="",0,gesamt!J3472)</f>
        <v>0</v>
      </c>
      <c r="H3472" s="20">
        <f>IF(gesamt!C3472="",0,gesamt!K3472)</f>
        <v>0</v>
      </c>
      <c r="I3472" s="19">
        <f t="shared" si="208"/>
        <v>176</v>
      </c>
      <c r="J3472" s="22">
        <f t="shared" si="206"/>
        <v>3471</v>
      </c>
      <c r="K3472" s="21">
        <f t="shared" ca="1" si="205"/>
        <v>1</v>
      </c>
      <c r="L3472" s="21">
        <f ca="1">IF(K3472=0,"",COUNTIF($K$2:K3472,"&gt;0"))</f>
        <v>3471</v>
      </c>
      <c r="M3472" s="50" t="str">
        <f t="shared" ca="1" si="207"/>
        <v>Eintrag 3471</v>
      </c>
    </row>
    <row r="3473" spans="1:13" s="18" customFormat="1" ht="14.25" x14ac:dyDescent="0.2">
      <c r="A3473" s="18" t="str">
        <f>IF(gesamt!C3473="",CONCATENATE("Eintrag ",J3473),gesamt!A3473)</f>
        <v>Eintrag 3472</v>
      </c>
      <c r="B3473" s="18">
        <v>100</v>
      </c>
      <c r="C3473" s="19">
        <f>IF(gesamt!C3473="",100,gesamt!D3473)</f>
        <v>100</v>
      </c>
      <c r="D3473" s="20">
        <f>IF(gesamt!C3473="",10,gesamt!G3473)</f>
        <v>10</v>
      </c>
      <c r="E3473" s="20">
        <f>IF(gesamt!C3473="",10,gesamt!H3473)</f>
        <v>10</v>
      </c>
      <c r="F3473" s="20">
        <f>IF(gesamt!C3473="",10,gesamt!I3473)</f>
        <v>10</v>
      </c>
      <c r="G3473" s="20">
        <f>IF(gesamt!C3473="",0,gesamt!J3473)</f>
        <v>0</v>
      </c>
      <c r="H3473" s="20">
        <f>IF(gesamt!C3473="",0,gesamt!K3473)</f>
        <v>0</v>
      </c>
      <c r="I3473" s="19">
        <f t="shared" si="208"/>
        <v>176</v>
      </c>
      <c r="J3473" s="22">
        <f t="shared" si="206"/>
        <v>3472</v>
      </c>
      <c r="K3473" s="21">
        <f t="shared" ca="1" si="205"/>
        <v>1</v>
      </c>
      <c r="L3473" s="21">
        <f ca="1">IF(K3473=0,"",COUNTIF($K$2:K3473,"&gt;0"))</f>
        <v>3472</v>
      </c>
      <c r="M3473" s="50" t="str">
        <f t="shared" ca="1" si="207"/>
        <v>Eintrag 3472</v>
      </c>
    </row>
    <row r="3474" spans="1:13" s="18" customFormat="1" ht="14.25" x14ac:dyDescent="0.2">
      <c r="A3474" s="18" t="str">
        <f>IF(gesamt!C3474="",CONCATENATE("Eintrag ",J3474),gesamt!A3474)</f>
        <v>Eintrag 3473</v>
      </c>
      <c r="B3474" s="18">
        <v>100</v>
      </c>
      <c r="C3474" s="19">
        <f>IF(gesamt!C3474="",100,gesamt!D3474)</f>
        <v>100</v>
      </c>
      <c r="D3474" s="20">
        <f>IF(gesamt!C3474="",10,gesamt!G3474)</f>
        <v>10</v>
      </c>
      <c r="E3474" s="20">
        <f>IF(gesamt!C3474="",10,gesamt!H3474)</f>
        <v>10</v>
      </c>
      <c r="F3474" s="20">
        <f>IF(gesamt!C3474="",10,gesamt!I3474)</f>
        <v>10</v>
      </c>
      <c r="G3474" s="20">
        <f>IF(gesamt!C3474="",0,gesamt!J3474)</f>
        <v>0</v>
      </c>
      <c r="H3474" s="20">
        <f>IF(gesamt!C3474="",0,gesamt!K3474)</f>
        <v>0</v>
      </c>
      <c r="I3474" s="19">
        <f t="shared" si="208"/>
        <v>176</v>
      </c>
      <c r="J3474" s="22">
        <f t="shared" si="206"/>
        <v>3473</v>
      </c>
      <c r="K3474" s="21">
        <f t="shared" ca="1" si="205"/>
        <v>1</v>
      </c>
      <c r="L3474" s="21">
        <f ca="1">IF(K3474=0,"",COUNTIF($K$2:K3474,"&gt;0"))</f>
        <v>3473</v>
      </c>
      <c r="M3474" s="50" t="str">
        <f t="shared" ca="1" si="207"/>
        <v>Eintrag 3473</v>
      </c>
    </row>
    <row r="3475" spans="1:13" s="18" customFormat="1" ht="14.25" x14ac:dyDescent="0.2">
      <c r="A3475" s="18" t="str">
        <f>IF(gesamt!C3475="",CONCATENATE("Eintrag ",J3475),gesamt!A3475)</f>
        <v>Eintrag 3474</v>
      </c>
      <c r="B3475" s="18">
        <v>100</v>
      </c>
      <c r="C3475" s="19">
        <f>IF(gesamt!C3475="",100,gesamt!D3475)</f>
        <v>100</v>
      </c>
      <c r="D3475" s="20">
        <f>IF(gesamt!C3475="",10,gesamt!G3475)</f>
        <v>10</v>
      </c>
      <c r="E3475" s="20">
        <f>IF(gesamt!C3475="",10,gesamt!H3475)</f>
        <v>10</v>
      </c>
      <c r="F3475" s="20">
        <f>IF(gesamt!C3475="",10,gesamt!I3475)</f>
        <v>10</v>
      </c>
      <c r="G3475" s="20">
        <f>IF(gesamt!C3475="",0,gesamt!J3475)</f>
        <v>0</v>
      </c>
      <c r="H3475" s="20">
        <f>IF(gesamt!C3475="",0,gesamt!K3475)</f>
        <v>0</v>
      </c>
      <c r="I3475" s="19">
        <f t="shared" si="208"/>
        <v>176</v>
      </c>
      <c r="J3475" s="22">
        <f t="shared" si="206"/>
        <v>3474</v>
      </c>
      <c r="K3475" s="21">
        <f t="shared" ca="1" si="205"/>
        <v>1</v>
      </c>
      <c r="L3475" s="21">
        <f ca="1">IF(K3475=0,"",COUNTIF($K$2:K3475,"&gt;0"))</f>
        <v>3474</v>
      </c>
      <c r="M3475" s="50" t="str">
        <f t="shared" ca="1" si="207"/>
        <v>Eintrag 3474</v>
      </c>
    </row>
    <row r="3476" spans="1:13" s="18" customFormat="1" ht="14.25" x14ac:dyDescent="0.2">
      <c r="A3476" s="18" t="str">
        <f>IF(gesamt!C3476="",CONCATENATE("Eintrag ",J3476),gesamt!A3476)</f>
        <v>Eintrag 3475</v>
      </c>
      <c r="B3476" s="18">
        <v>100</v>
      </c>
      <c r="C3476" s="19">
        <f>IF(gesamt!C3476="",100,gesamt!D3476)</f>
        <v>100</v>
      </c>
      <c r="D3476" s="20">
        <f>IF(gesamt!C3476="",10,gesamt!G3476)</f>
        <v>10</v>
      </c>
      <c r="E3476" s="20">
        <f>IF(gesamt!C3476="",10,gesamt!H3476)</f>
        <v>10</v>
      </c>
      <c r="F3476" s="20">
        <f>IF(gesamt!C3476="",10,gesamt!I3476)</f>
        <v>10</v>
      </c>
      <c r="G3476" s="20">
        <f>IF(gesamt!C3476="",0,gesamt!J3476)</f>
        <v>0</v>
      </c>
      <c r="H3476" s="20">
        <f>IF(gesamt!C3476="",0,gesamt!K3476)</f>
        <v>0</v>
      </c>
      <c r="I3476" s="19">
        <f t="shared" si="208"/>
        <v>176</v>
      </c>
      <c r="J3476" s="22">
        <f t="shared" si="206"/>
        <v>3475</v>
      </c>
      <c r="K3476" s="21">
        <f t="shared" ca="1" si="205"/>
        <v>1</v>
      </c>
      <c r="L3476" s="21">
        <f ca="1">IF(K3476=0,"",COUNTIF($K$2:K3476,"&gt;0"))</f>
        <v>3475</v>
      </c>
      <c r="M3476" s="50" t="str">
        <f t="shared" ca="1" si="207"/>
        <v>Eintrag 3475</v>
      </c>
    </row>
    <row r="3477" spans="1:13" s="18" customFormat="1" ht="14.25" x14ac:dyDescent="0.2">
      <c r="A3477" s="18" t="str">
        <f>IF(gesamt!C3477="",CONCATENATE("Eintrag ",J3477),gesamt!A3477)</f>
        <v>Eintrag 3476</v>
      </c>
      <c r="B3477" s="18">
        <v>100</v>
      </c>
      <c r="C3477" s="19">
        <f>IF(gesamt!C3477="",100,gesamt!D3477)</f>
        <v>100</v>
      </c>
      <c r="D3477" s="20">
        <f>IF(gesamt!C3477="",10,gesamt!G3477)</f>
        <v>10</v>
      </c>
      <c r="E3477" s="20">
        <f>IF(gesamt!C3477="",10,gesamt!H3477)</f>
        <v>10</v>
      </c>
      <c r="F3477" s="20">
        <f>IF(gesamt!C3477="",10,gesamt!I3477)</f>
        <v>10</v>
      </c>
      <c r="G3477" s="20">
        <f>IF(gesamt!C3477="",0,gesamt!J3477)</f>
        <v>0</v>
      </c>
      <c r="H3477" s="20">
        <f>IF(gesamt!C3477="",0,gesamt!K3477)</f>
        <v>0</v>
      </c>
      <c r="I3477" s="19">
        <f t="shared" si="208"/>
        <v>176</v>
      </c>
      <c r="J3477" s="22">
        <f t="shared" si="206"/>
        <v>3476</v>
      </c>
      <c r="K3477" s="21">
        <f t="shared" ca="1" si="205"/>
        <v>1</v>
      </c>
      <c r="L3477" s="21">
        <f ca="1">IF(K3477=0,"",COUNTIF($K$2:K3477,"&gt;0"))</f>
        <v>3476</v>
      </c>
      <c r="M3477" s="50" t="str">
        <f t="shared" ca="1" si="207"/>
        <v>Eintrag 3476</v>
      </c>
    </row>
    <row r="3478" spans="1:13" s="18" customFormat="1" ht="14.25" x14ac:dyDescent="0.2">
      <c r="A3478" s="18" t="str">
        <f>IF(gesamt!C3478="",CONCATENATE("Eintrag ",J3478),gesamt!A3478)</f>
        <v>Eintrag 3477</v>
      </c>
      <c r="B3478" s="18">
        <v>100</v>
      </c>
      <c r="C3478" s="19">
        <f>IF(gesamt!C3478="",100,gesamt!D3478)</f>
        <v>100</v>
      </c>
      <c r="D3478" s="20">
        <f>IF(gesamt!C3478="",10,gesamt!G3478)</f>
        <v>10</v>
      </c>
      <c r="E3478" s="20">
        <f>IF(gesamt!C3478="",10,gesamt!H3478)</f>
        <v>10</v>
      </c>
      <c r="F3478" s="20">
        <f>IF(gesamt!C3478="",10,gesamt!I3478)</f>
        <v>10</v>
      </c>
      <c r="G3478" s="20">
        <f>IF(gesamt!C3478="",0,gesamt!J3478)</f>
        <v>0</v>
      </c>
      <c r="H3478" s="20">
        <f>IF(gesamt!C3478="",0,gesamt!K3478)</f>
        <v>0</v>
      </c>
      <c r="I3478" s="19">
        <f t="shared" si="208"/>
        <v>176</v>
      </c>
      <c r="J3478" s="22">
        <f t="shared" si="206"/>
        <v>3477</v>
      </c>
      <c r="K3478" s="21">
        <f t="shared" ca="1" si="205"/>
        <v>1</v>
      </c>
      <c r="L3478" s="21">
        <f ca="1">IF(K3478=0,"",COUNTIF($K$2:K3478,"&gt;0"))</f>
        <v>3477</v>
      </c>
      <c r="M3478" s="50" t="str">
        <f t="shared" ca="1" si="207"/>
        <v>Eintrag 3477</v>
      </c>
    </row>
    <row r="3479" spans="1:13" s="18" customFormat="1" ht="14.25" x14ac:dyDescent="0.2">
      <c r="A3479" s="18" t="str">
        <f>IF(gesamt!C3479="",CONCATENATE("Eintrag ",J3479),gesamt!A3479)</f>
        <v>Eintrag 3478</v>
      </c>
      <c r="B3479" s="18">
        <v>100</v>
      </c>
      <c r="C3479" s="19">
        <f>IF(gesamt!C3479="",100,gesamt!D3479)</f>
        <v>100</v>
      </c>
      <c r="D3479" s="20">
        <f>IF(gesamt!C3479="",10,gesamt!G3479)</f>
        <v>10</v>
      </c>
      <c r="E3479" s="20">
        <f>IF(gesamt!C3479="",10,gesamt!H3479)</f>
        <v>10</v>
      </c>
      <c r="F3479" s="20">
        <f>IF(gesamt!C3479="",10,gesamt!I3479)</f>
        <v>10</v>
      </c>
      <c r="G3479" s="20">
        <f>IF(gesamt!C3479="",0,gesamt!J3479)</f>
        <v>0</v>
      </c>
      <c r="H3479" s="20">
        <f>IF(gesamt!C3479="",0,gesamt!K3479)</f>
        <v>0</v>
      </c>
      <c r="I3479" s="19">
        <f t="shared" si="208"/>
        <v>176</v>
      </c>
      <c r="J3479" s="22">
        <f t="shared" si="206"/>
        <v>3478</v>
      </c>
      <c r="K3479" s="21">
        <f t="shared" ca="1" si="205"/>
        <v>1</v>
      </c>
      <c r="L3479" s="21">
        <f ca="1">IF(K3479=0,"",COUNTIF($K$2:K3479,"&gt;0"))</f>
        <v>3478</v>
      </c>
      <c r="M3479" s="50" t="str">
        <f t="shared" ca="1" si="207"/>
        <v>Eintrag 3478</v>
      </c>
    </row>
    <row r="3480" spans="1:13" s="18" customFormat="1" ht="14.25" x14ac:dyDescent="0.2">
      <c r="A3480" s="18" t="str">
        <f>IF(gesamt!C3480="",CONCATENATE("Eintrag ",J3480),gesamt!A3480)</f>
        <v>Eintrag 3479</v>
      </c>
      <c r="B3480" s="18">
        <v>100</v>
      </c>
      <c r="C3480" s="19">
        <f>IF(gesamt!C3480="",100,gesamt!D3480)</f>
        <v>100</v>
      </c>
      <c r="D3480" s="20">
        <f>IF(gesamt!C3480="",10,gesamt!G3480)</f>
        <v>10</v>
      </c>
      <c r="E3480" s="20">
        <f>IF(gesamt!C3480="",10,gesamt!H3480)</f>
        <v>10</v>
      </c>
      <c r="F3480" s="20">
        <f>IF(gesamt!C3480="",10,gesamt!I3480)</f>
        <v>10</v>
      </c>
      <c r="G3480" s="20">
        <f>IF(gesamt!C3480="",0,gesamt!J3480)</f>
        <v>0</v>
      </c>
      <c r="H3480" s="20">
        <f>IF(gesamt!C3480="",0,gesamt!K3480)</f>
        <v>0</v>
      </c>
      <c r="I3480" s="19">
        <f t="shared" si="208"/>
        <v>176</v>
      </c>
      <c r="J3480" s="22">
        <f t="shared" si="206"/>
        <v>3479</v>
      </c>
      <c r="K3480" s="21">
        <f t="shared" ca="1" si="205"/>
        <v>1</v>
      </c>
      <c r="L3480" s="21">
        <f ca="1">IF(K3480=0,"",COUNTIF($K$2:K3480,"&gt;0"))</f>
        <v>3479</v>
      </c>
      <c r="M3480" s="50" t="str">
        <f t="shared" ca="1" si="207"/>
        <v>Eintrag 3479</v>
      </c>
    </row>
    <row r="3481" spans="1:13" s="18" customFormat="1" ht="14.25" x14ac:dyDescent="0.2">
      <c r="A3481" s="18" t="str">
        <f>IF(gesamt!C3481="",CONCATENATE("Eintrag ",J3481),gesamt!A3481)</f>
        <v>Eintrag 3480</v>
      </c>
      <c r="B3481" s="18">
        <v>100</v>
      </c>
      <c r="C3481" s="19">
        <f>IF(gesamt!C3481="",100,gesamt!D3481)</f>
        <v>100</v>
      </c>
      <c r="D3481" s="20">
        <f>IF(gesamt!C3481="",10,gesamt!G3481)</f>
        <v>10</v>
      </c>
      <c r="E3481" s="20">
        <f>IF(gesamt!C3481="",10,gesamt!H3481)</f>
        <v>10</v>
      </c>
      <c r="F3481" s="20">
        <f>IF(gesamt!C3481="",10,gesamt!I3481)</f>
        <v>10</v>
      </c>
      <c r="G3481" s="20">
        <f>IF(gesamt!C3481="",0,gesamt!J3481)</f>
        <v>0</v>
      </c>
      <c r="H3481" s="20">
        <f>IF(gesamt!C3481="",0,gesamt!K3481)</f>
        <v>0</v>
      </c>
      <c r="I3481" s="19">
        <f t="shared" si="208"/>
        <v>176</v>
      </c>
      <c r="J3481" s="22">
        <f t="shared" si="206"/>
        <v>3480</v>
      </c>
      <c r="K3481" s="21">
        <f t="shared" ca="1" si="205"/>
        <v>1</v>
      </c>
      <c r="L3481" s="21">
        <f ca="1">IF(K3481=0,"",COUNTIF($K$2:K3481,"&gt;0"))</f>
        <v>3480</v>
      </c>
      <c r="M3481" s="50" t="str">
        <f t="shared" ca="1" si="207"/>
        <v>Eintrag 3480</v>
      </c>
    </row>
    <row r="3482" spans="1:13" s="18" customFormat="1" ht="14.25" x14ac:dyDescent="0.2">
      <c r="A3482" s="18" t="str">
        <f>IF(gesamt!C3482="",CONCATENATE("Eintrag ",J3482),gesamt!A3482)</f>
        <v>Eintrag 3481</v>
      </c>
      <c r="B3482" s="18">
        <v>100</v>
      </c>
      <c r="C3482" s="19">
        <f>IF(gesamt!C3482="",100,gesamt!D3482)</f>
        <v>100</v>
      </c>
      <c r="D3482" s="20">
        <f>IF(gesamt!C3482="",10,gesamt!G3482)</f>
        <v>10</v>
      </c>
      <c r="E3482" s="20">
        <f>IF(gesamt!C3482="",10,gesamt!H3482)</f>
        <v>10</v>
      </c>
      <c r="F3482" s="20">
        <f>IF(gesamt!C3482="",10,gesamt!I3482)</f>
        <v>10</v>
      </c>
      <c r="G3482" s="20">
        <f>IF(gesamt!C3482="",0,gesamt!J3482)</f>
        <v>0</v>
      </c>
      <c r="H3482" s="20">
        <f>IF(gesamt!C3482="",0,gesamt!K3482)</f>
        <v>0</v>
      </c>
      <c r="I3482" s="19">
        <f t="shared" si="208"/>
        <v>176</v>
      </c>
      <c r="J3482" s="22">
        <f t="shared" si="206"/>
        <v>3481</v>
      </c>
      <c r="K3482" s="21">
        <f t="shared" ca="1" si="205"/>
        <v>1</v>
      </c>
      <c r="L3482" s="21">
        <f ca="1">IF(K3482=0,"",COUNTIF($K$2:K3482,"&gt;0"))</f>
        <v>3481</v>
      </c>
      <c r="M3482" s="50" t="str">
        <f t="shared" ca="1" si="207"/>
        <v>Eintrag 3481</v>
      </c>
    </row>
    <row r="3483" spans="1:13" s="18" customFormat="1" ht="14.25" x14ac:dyDescent="0.2">
      <c r="A3483" s="18" t="str">
        <f>IF(gesamt!C3483="",CONCATENATE("Eintrag ",J3483),gesamt!A3483)</f>
        <v>Eintrag 3482</v>
      </c>
      <c r="B3483" s="18">
        <v>100</v>
      </c>
      <c r="C3483" s="19">
        <f>IF(gesamt!C3483="",100,gesamt!D3483)</f>
        <v>100</v>
      </c>
      <c r="D3483" s="20">
        <f>IF(gesamt!C3483="",10,gesamt!G3483)</f>
        <v>10</v>
      </c>
      <c r="E3483" s="20">
        <f>IF(gesamt!C3483="",10,gesamt!H3483)</f>
        <v>10</v>
      </c>
      <c r="F3483" s="20">
        <f>IF(gesamt!C3483="",10,gesamt!I3483)</f>
        <v>10</v>
      </c>
      <c r="G3483" s="20">
        <f>IF(gesamt!C3483="",0,gesamt!J3483)</f>
        <v>0</v>
      </c>
      <c r="H3483" s="20">
        <f>IF(gesamt!C3483="",0,gesamt!K3483)</f>
        <v>0</v>
      </c>
      <c r="I3483" s="19">
        <f t="shared" si="208"/>
        <v>176</v>
      </c>
      <c r="J3483" s="22">
        <f t="shared" si="206"/>
        <v>3482</v>
      </c>
      <c r="K3483" s="21">
        <f t="shared" ca="1" si="205"/>
        <v>1</v>
      </c>
      <c r="L3483" s="21">
        <f ca="1">IF(K3483=0,"",COUNTIF($K$2:K3483,"&gt;0"))</f>
        <v>3482</v>
      </c>
      <c r="M3483" s="50" t="str">
        <f t="shared" ca="1" si="207"/>
        <v>Eintrag 3482</v>
      </c>
    </row>
    <row r="3484" spans="1:13" s="18" customFormat="1" ht="14.25" x14ac:dyDescent="0.2">
      <c r="A3484" s="18" t="str">
        <f>IF(gesamt!C3484="",CONCATENATE("Eintrag ",J3484),gesamt!A3484)</f>
        <v>Eintrag 3483</v>
      </c>
      <c r="B3484" s="18">
        <v>100</v>
      </c>
      <c r="C3484" s="19">
        <f>IF(gesamt!C3484="",100,gesamt!D3484)</f>
        <v>100</v>
      </c>
      <c r="D3484" s="20">
        <f>IF(gesamt!C3484="",10,gesamt!G3484)</f>
        <v>10</v>
      </c>
      <c r="E3484" s="20">
        <f>IF(gesamt!C3484="",10,gesamt!H3484)</f>
        <v>10</v>
      </c>
      <c r="F3484" s="20">
        <f>IF(gesamt!C3484="",10,gesamt!I3484)</f>
        <v>10</v>
      </c>
      <c r="G3484" s="20">
        <f>IF(gesamt!C3484="",0,gesamt!J3484)</f>
        <v>0</v>
      </c>
      <c r="H3484" s="20">
        <f>IF(gesamt!C3484="",0,gesamt!K3484)</f>
        <v>0</v>
      </c>
      <c r="I3484" s="19">
        <f t="shared" si="208"/>
        <v>176</v>
      </c>
      <c r="J3484" s="22">
        <f t="shared" si="206"/>
        <v>3483</v>
      </c>
      <c r="K3484" s="21">
        <f t="shared" ca="1" si="205"/>
        <v>1</v>
      </c>
      <c r="L3484" s="21">
        <f ca="1">IF(K3484=0,"",COUNTIF($K$2:K3484,"&gt;0"))</f>
        <v>3483</v>
      </c>
      <c r="M3484" s="50" t="str">
        <f t="shared" ca="1" si="207"/>
        <v>Eintrag 3483</v>
      </c>
    </row>
    <row r="3485" spans="1:13" s="18" customFormat="1" ht="14.25" x14ac:dyDescent="0.2">
      <c r="A3485" s="18" t="str">
        <f>IF(gesamt!C3485="",CONCATENATE("Eintrag ",J3485),gesamt!A3485)</f>
        <v>Eintrag 3484</v>
      </c>
      <c r="B3485" s="18">
        <v>100</v>
      </c>
      <c r="C3485" s="19">
        <f>IF(gesamt!C3485="",100,gesamt!D3485)</f>
        <v>100</v>
      </c>
      <c r="D3485" s="20">
        <f>IF(gesamt!C3485="",10,gesamt!G3485)</f>
        <v>10</v>
      </c>
      <c r="E3485" s="20">
        <f>IF(gesamt!C3485="",10,gesamt!H3485)</f>
        <v>10</v>
      </c>
      <c r="F3485" s="20">
        <f>IF(gesamt!C3485="",10,gesamt!I3485)</f>
        <v>10</v>
      </c>
      <c r="G3485" s="20">
        <f>IF(gesamt!C3485="",0,gesamt!J3485)</f>
        <v>0</v>
      </c>
      <c r="H3485" s="20">
        <f>IF(gesamt!C3485="",0,gesamt!K3485)</f>
        <v>0</v>
      </c>
      <c r="I3485" s="19">
        <f t="shared" si="208"/>
        <v>176</v>
      </c>
      <c r="J3485" s="22">
        <f t="shared" si="206"/>
        <v>3484</v>
      </c>
      <c r="K3485" s="21">
        <f t="shared" ca="1" si="205"/>
        <v>1</v>
      </c>
      <c r="L3485" s="21">
        <f ca="1">IF(K3485=0,"",COUNTIF($K$2:K3485,"&gt;0"))</f>
        <v>3484</v>
      </c>
      <c r="M3485" s="50" t="str">
        <f t="shared" ca="1" si="207"/>
        <v>Eintrag 3484</v>
      </c>
    </row>
    <row r="3486" spans="1:13" s="18" customFormat="1" ht="14.25" x14ac:dyDescent="0.2">
      <c r="A3486" s="18" t="str">
        <f>IF(gesamt!C3486="",CONCATENATE("Eintrag ",J3486),gesamt!A3486)</f>
        <v>Eintrag 3485</v>
      </c>
      <c r="B3486" s="18">
        <v>100</v>
      </c>
      <c r="C3486" s="19">
        <f>IF(gesamt!C3486="",100,gesamt!D3486)</f>
        <v>100</v>
      </c>
      <c r="D3486" s="20">
        <f>IF(gesamt!C3486="",10,gesamt!G3486)</f>
        <v>10</v>
      </c>
      <c r="E3486" s="20">
        <f>IF(gesamt!C3486="",10,gesamt!H3486)</f>
        <v>10</v>
      </c>
      <c r="F3486" s="20">
        <f>IF(gesamt!C3486="",10,gesamt!I3486)</f>
        <v>10</v>
      </c>
      <c r="G3486" s="20">
        <f>IF(gesamt!C3486="",0,gesamt!J3486)</f>
        <v>0</v>
      </c>
      <c r="H3486" s="20">
        <f>IF(gesamt!C3486="",0,gesamt!K3486)</f>
        <v>0</v>
      </c>
      <c r="I3486" s="19">
        <f t="shared" si="208"/>
        <v>176</v>
      </c>
      <c r="J3486" s="22">
        <f t="shared" si="206"/>
        <v>3485</v>
      </c>
      <c r="K3486" s="21">
        <f t="shared" ref="K3486:K3549" ca="1" si="209">IFERROR(SEARCH(INDIRECT(CELL("address")),A3486),0)</f>
        <v>1</v>
      </c>
      <c r="L3486" s="21">
        <f ca="1">IF(K3486=0,"",COUNTIF($K$2:K3486,"&gt;0"))</f>
        <v>3485</v>
      </c>
      <c r="M3486" s="50" t="str">
        <f t="shared" ca="1" si="207"/>
        <v>Eintrag 3485</v>
      </c>
    </row>
    <row r="3487" spans="1:13" s="18" customFormat="1" ht="14.25" x14ac:dyDescent="0.2">
      <c r="A3487" s="18" t="str">
        <f>IF(gesamt!C3487="",CONCATENATE("Eintrag ",J3487),gesamt!A3487)</f>
        <v>Eintrag 3486</v>
      </c>
      <c r="B3487" s="18">
        <v>100</v>
      </c>
      <c r="C3487" s="19">
        <f>IF(gesamt!C3487="",100,gesamt!D3487)</f>
        <v>100</v>
      </c>
      <c r="D3487" s="20">
        <f>IF(gesamt!C3487="",10,gesamt!G3487)</f>
        <v>10</v>
      </c>
      <c r="E3487" s="20">
        <f>IF(gesamt!C3487="",10,gesamt!H3487)</f>
        <v>10</v>
      </c>
      <c r="F3487" s="20">
        <f>IF(gesamt!C3487="",10,gesamt!I3487)</f>
        <v>10</v>
      </c>
      <c r="G3487" s="20">
        <f>IF(gesamt!C3487="",0,gesamt!J3487)</f>
        <v>0</v>
      </c>
      <c r="H3487" s="20">
        <f>IF(gesamt!C3487="",0,gesamt!K3487)</f>
        <v>0</v>
      </c>
      <c r="I3487" s="19">
        <f t="shared" si="208"/>
        <v>176</v>
      </c>
      <c r="J3487" s="22">
        <f t="shared" si="206"/>
        <v>3486</v>
      </c>
      <c r="K3487" s="21">
        <f t="shared" ca="1" si="209"/>
        <v>1</v>
      </c>
      <c r="L3487" s="21">
        <f ca="1">IF(K3487=0,"",COUNTIF($K$2:K3487,"&gt;0"))</f>
        <v>3486</v>
      </c>
      <c r="M3487" s="50" t="str">
        <f t="shared" ca="1" si="207"/>
        <v>Eintrag 3486</v>
      </c>
    </row>
    <row r="3488" spans="1:13" s="18" customFormat="1" ht="14.25" x14ac:dyDescent="0.2">
      <c r="A3488" s="18" t="str">
        <f>IF(gesamt!C3488="",CONCATENATE("Eintrag ",J3488),gesamt!A3488)</f>
        <v>Eintrag 3487</v>
      </c>
      <c r="B3488" s="18">
        <v>100</v>
      </c>
      <c r="C3488" s="19">
        <f>IF(gesamt!C3488="",100,gesamt!D3488)</f>
        <v>100</v>
      </c>
      <c r="D3488" s="20">
        <f>IF(gesamt!C3488="",10,gesamt!G3488)</f>
        <v>10</v>
      </c>
      <c r="E3488" s="20">
        <f>IF(gesamt!C3488="",10,gesamt!H3488)</f>
        <v>10</v>
      </c>
      <c r="F3488" s="20">
        <f>IF(gesamt!C3488="",10,gesamt!I3488)</f>
        <v>10</v>
      </c>
      <c r="G3488" s="20">
        <f>IF(gesamt!C3488="",0,gesamt!J3488)</f>
        <v>0</v>
      </c>
      <c r="H3488" s="20">
        <f>IF(gesamt!C3488="",0,gesamt!K3488)</f>
        <v>0</v>
      </c>
      <c r="I3488" s="19">
        <f t="shared" si="208"/>
        <v>176</v>
      </c>
      <c r="J3488" s="22">
        <f t="shared" si="206"/>
        <v>3487</v>
      </c>
      <c r="K3488" s="21">
        <f t="shared" ca="1" si="209"/>
        <v>1</v>
      </c>
      <c r="L3488" s="21">
        <f ca="1">IF(K3488=0,"",COUNTIF($K$2:K3488,"&gt;0"))</f>
        <v>3487</v>
      </c>
      <c r="M3488" s="50" t="str">
        <f t="shared" ca="1" si="207"/>
        <v>Eintrag 3487</v>
      </c>
    </row>
    <row r="3489" spans="1:13" s="18" customFormat="1" ht="14.25" x14ac:dyDescent="0.2">
      <c r="A3489" s="18" t="str">
        <f>IF(gesamt!C3489="",CONCATENATE("Eintrag ",J3489),gesamt!A3489)</f>
        <v>Eintrag 3488</v>
      </c>
      <c r="B3489" s="18">
        <v>100</v>
      </c>
      <c r="C3489" s="19">
        <f>IF(gesamt!C3489="",100,gesamt!D3489)</f>
        <v>100</v>
      </c>
      <c r="D3489" s="20">
        <f>IF(gesamt!C3489="",10,gesamt!G3489)</f>
        <v>10</v>
      </c>
      <c r="E3489" s="20">
        <f>IF(gesamt!C3489="",10,gesamt!H3489)</f>
        <v>10</v>
      </c>
      <c r="F3489" s="20">
        <f>IF(gesamt!C3489="",10,gesamt!I3489)</f>
        <v>10</v>
      </c>
      <c r="G3489" s="20">
        <f>IF(gesamt!C3489="",0,gesamt!J3489)</f>
        <v>0</v>
      </c>
      <c r="H3489" s="20">
        <f>IF(gesamt!C3489="",0,gesamt!K3489)</f>
        <v>0</v>
      </c>
      <c r="I3489" s="19">
        <f t="shared" si="208"/>
        <v>176</v>
      </c>
      <c r="J3489" s="22">
        <f t="shared" si="206"/>
        <v>3488</v>
      </c>
      <c r="K3489" s="21">
        <f t="shared" ca="1" si="209"/>
        <v>1</v>
      </c>
      <c r="L3489" s="21">
        <f ca="1">IF(K3489=0,"",COUNTIF($K$2:K3489,"&gt;0"))</f>
        <v>3488</v>
      </c>
      <c r="M3489" s="50" t="str">
        <f t="shared" ca="1" si="207"/>
        <v>Eintrag 3488</v>
      </c>
    </row>
    <row r="3490" spans="1:13" s="18" customFormat="1" ht="14.25" x14ac:dyDescent="0.2">
      <c r="A3490" s="18" t="str">
        <f>IF(gesamt!C3490="",CONCATENATE("Eintrag ",J3490),gesamt!A3490)</f>
        <v>Eintrag 3489</v>
      </c>
      <c r="B3490" s="18">
        <v>100</v>
      </c>
      <c r="C3490" s="19">
        <f>IF(gesamt!C3490="",100,gesamt!D3490)</f>
        <v>100</v>
      </c>
      <c r="D3490" s="20">
        <f>IF(gesamt!C3490="",10,gesamt!G3490)</f>
        <v>10</v>
      </c>
      <c r="E3490" s="20">
        <f>IF(gesamt!C3490="",10,gesamt!H3490)</f>
        <v>10</v>
      </c>
      <c r="F3490" s="20">
        <f>IF(gesamt!C3490="",10,gesamt!I3490)</f>
        <v>10</v>
      </c>
      <c r="G3490" s="20">
        <f>IF(gesamt!C3490="",0,gesamt!J3490)</f>
        <v>0</v>
      </c>
      <c r="H3490" s="20">
        <f>IF(gesamt!C3490="",0,gesamt!K3490)</f>
        <v>0</v>
      </c>
      <c r="I3490" s="19">
        <f t="shared" si="208"/>
        <v>176</v>
      </c>
      <c r="J3490" s="22">
        <f t="shared" si="206"/>
        <v>3489</v>
      </c>
      <c r="K3490" s="21">
        <f t="shared" ca="1" si="209"/>
        <v>1</v>
      </c>
      <c r="L3490" s="21">
        <f ca="1">IF(K3490=0,"",COUNTIF($K$2:K3490,"&gt;0"))</f>
        <v>3489</v>
      </c>
      <c r="M3490" s="50" t="str">
        <f t="shared" ca="1" si="207"/>
        <v>Eintrag 3489</v>
      </c>
    </row>
    <row r="3491" spans="1:13" s="18" customFormat="1" ht="14.25" x14ac:dyDescent="0.2">
      <c r="A3491" s="18" t="str">
        <f>IF(gesamt!C3491="",CONCATENATE("Eintrag ",J3491),gesamt!A3491)</f>
        <v>Eintrag 3490</v>
      </c>
      <c r="B3491" s="18">
        <v>100</v>
      </c>
      <c r="C3491" s="19">
        <f>IF(gesamt!C3491="",100,gesamt!D3491)</f>
        <v>100</v>
      </c>
      <c r="D3491" s="20">
        <f>IF(gesamt!C3491="",10,gesamt!G3491)</f>
        <v>10</v>
      </c>
      <c r="E3491" s="20">
        <f>IF(gesamt!C3491="",10,gesamt!H3491)</f>
        <v>10</v>
      </c>
      <c r="F3491" s="20">
        <f>IF(gesamt!C3491="",10,gesamt!I3491)</f>
        <v>10</v>
      </c>
      <c r="G3491" s="20">
        <f>IF(gesamt!C3491="",0,gesamt!J3491)</f>
        <v>0</v>
      </c>
      <c r="H3491" s="20">
        <f>IF(gesamt!C3491="",0,gesamt!K3491)</f>
        <v>0</v>
      </c>
      <c r="I3491" s="19">
        <f t="shared" si="208"/>
        <v>176</v>
      </c>
      <c r="J3491" s="22">
        <f t="shared" si="206"/>
        <v>3490</v>
      </c>
      <c r="K3491" s="21">
        <f t="shared" ca="1" si="209"/>
        <v>1</v>
      </c>
      <c r="L3491" s="21">
        <f ca="1">IF(K3491=0,"",COUNTIF($K$2:K3491,"&gt;0"))</f>
        <v>3490</v>
      </c>
      <c r="M3491" s="50" t="str">
        <f t="shared" ca="1" si="207"/>
        <v>Eintrag 3490</v>
      </c>
    </row>
    <row r="3492" spans="1:13" s="18" customFormat="1" ht="14.25" x14ac:dyDescent="0.2">
      <c r="A3492" s="18" t="str">
        <f>IF(gesamt!C3492="",CONCATENATE("Eintrag ",J3492),gesamt!A3492)</f>
        <v>Eintrag 3491</v>
      </c>
      <c r="B3492" s="18">
        <v>100</v>
      </c>
      <c r="C3492" s="19">
        <f>IF(gesamt!C3492="",100,gesamt!D3492)</f>
        <v>100</v>
      </c>
      <c r="D3492" s="20">
        <f>IF(gesamt!C3492="",10,gesamt!G3492)</f>
        <v>10</v>
      </c>
      <c r="E3492" s="20">
        <f>IF(gesamt!C3492="",10,gesamt!H3492)</f>
        <v>10</v>
      </c>
      <c r="F3492" s="20">
        <f>IF(gesamt!C3492="",10,gesamt!I3492)</f>
        <v>10</v>
      </c>
      <c r="G3492" s="20">
        <f>IF(gesamt!C3492="",0,gesamt!J3492)</f>
        <v>0</v>
      </c>
      <c r="H3492" s="20">
        <f>IF(gesamt!C3492="",0,gesamt!K3492)</f>
        <v>0</v>
      </c>
      <c r="I3492" s="19">
        <f t="shared" si="208"/>
        <v>176</v>
      </c>
      <c r="J3492" s="22">
        <f t="shared" si="206"/>
        <v>3491</v>
      </c>
      <c r="K3492" s="21">
        <f t="shared" ca="1" si="209"/>
        <v>1</v>
      </c>
      <c r="L3492" s="21">
        <f ca="1">IF(K3492=0,"",COUNTIF($K$2:K3492,"&gt;0"))</f>
        <v>3491</v>
      </c>
      <c r="M3492" s="50" t="str">
        <f t="shared" ca="1" si="207"/>
        <v>Eintrag 3491</v>
      </c>
    </row>
    <row r="3493" spans="1:13" s="18" customFormat="1" ht="14.25" x14ac:dyDescent="0.2">
      <c r="A3493" s="18" t="str">
        <f>IF(gesamt!C3493="",CONCATENATE("Eintrag ",J3493),gesamt!A3493)</f>
        <v>Eintrag 3492</v>
      </c>
      <c r="B3493" s="18">
        <v>100</v>
      </c>
      <c r="C3493" s="19">
        <f>IF(gesamt!C3493="",100,gesamt!D3493)</f>
        <v>100</v>
      </c>
      <c r="D3493" s="20">
        <f>IF(gesamt!C3493="",10,gesamt!G3493)</f>
        <v>10</v>
      </c>
      <c r="E3493" s="20">
        <f>IF(gesamt!C3493="",10,gesamt!H3493)</f>
        <v>10</v>
      </c>
      <c r="F3493" s="20">
        <f>IF(gesamt!C3493="",10,gesamt!I3493)</f>
        <v>10</v>
      </c>
      <c r="G3493" s="20">
        <f>IF(gesamt!C3493="",0,gesamt!J3493)</f>
        <v>0</v>
      </c>
      <c r="H3493" s="20">
        <f>IF(gesamt!C3493="",0,gesamt!K3493)</f>
        <v>0</v>
      </c>
      <c r="I3493" s="19">
        <f t="shared" si="208"/>
        <v>176</v>
      </c>
      <c r="J3493" s="22">
        <f t="shared" ref="J3493:J3556" si="210">J3492+1</f>
        <v>3492</v>
      </c>
      <c r="K3493" s="21">
        <f t="shared" ca="1" si="209"/>
        <v>1</v>
      </c>
      <c r="L3493" s="21">
        <f ca="1">IF(K3493=0,"",COUNTIF($K$2:K3493,"&gt;0"))</f>
        <v>3492</v>
      </c>
      <c r="M3493" s="50" t="str">
        <f t="shared" ca="1" si="207"/>
        <v>Eintrag 3492</v>
      </c>
    </row>
    <row r="3494" spans="1:13" s="18" customFormat="1" ht="14.25" x14ac:dyDescent="0.2">
      <c r="A3494" s="18" t="str">
        <f>IF(gesamt!C3494="",CONCATENATE("Eintrag ",J3494),gesamt!A3494)</f>
        <v>Eintrag 3493</v>
      </c>
      <c r="B3494" s="18">
        <v>100</v>
      </c>
      <c r="C3494" s="19">
        <f>IF(gesamt!C3494="",100,gesamt!D3494)</f>
        <v>100</v>
      </c>
      <c r="D3494" s="20">
        <f>IF(gesamt!C3494="",10,gesamt!G3494)</f>
        <v>10</v>
      </c>
      <c r="E3494" s="20">
        <f>IF(gesamt!C3494="",10,gesamt!H3494)</f>
        <v>10</v>
      </c>
      <c r="F3494" s="20">
        <f>IF(gesamt!C3494="",10,gesamt!I3494)</f>
        <v>10</v>
      </c>
      <c r="G3494" s="20">
        <f>IF(gesamt!C3494="",0,gesamt!J3494)</f>
        <v>0</v>
      </c>
      <c r="H3494" s="20">
        <f>IF(gesamt!C3494="",0,gesamt!K3494)</f>
        <v>0</v>
      </c>
      <c r="I3494" s="19">
        <f t="shared" si="208"/>
        <v>176</v>
      </c>
      <c r="J3494" s="22">
        <f t="shared" si="210"/>
        <v>3493</v>
      </c>
      <c r="K3494" s="21">
        <f t="shared" ca="1" si="209"/>
        <v>1</v>
      </c>
      <c r="L3494" s="21">
        <f ca="1">IF(K3494=0,"",COUNTIF($K$2:K3494,"&gt;0"))</f>
        <v>3493</v>
      </c>
      <c r="M3494" s="50" t="str">
        <f t="shared" ca="1" si="207"/>
        <v>Eintrag 3493</v>
      </c>
    </row>
    <row r="3495" spans="1:13" s="18" customFormat="1" ht="14.25" x14ac:dyDescent="0.2">
      <c r="A3495" s="18" t="str">
        <f>IF(gesamt!C3495="",CONCATENATE("Eintrag ",J3495),gesamt!A3495)</f>
        <v>Eintrag 3494</v>
      </c>
      <c r="B3495" s="18">
        <v>100</v>
      </c>
      <c r="C3495" s="19">
        <f>IF(gesamt!C3495="",100,gesamt!D3495)</f>
        <v>100</v>
      </c>
      <c r="D3495" s="20">
        <f>IF(gesamt!C3495="",10,gesamt!G3495)</f>
        <v>10</v>
      </c>
      <c r="E3495" s="20">
        <f>IF(gesamt!C3495="",10,gesamt!H3495)</f>
        <v>10</v>
      </c>
      <c r="F3495" s="20">
        <f>IF(gesamt!C3495="",10,gesamt!I3495)</f>
        <v>10</v>
      </c>
      <c r="G3495" s="20">
        <f>IF(gesamt!C3495="",0,gesamt!J3495)</f>
        <v>0</v>
      </c>
      <c r="H3495" s="20">
        <f>IF(gesamt!C3495="",0,gesamt!K3495)</f>
        <v>0</v>
      </c>
      <c r="I3495" s="19">
        <f t="shared" si="208"/>
        <v>176</v>
      </c>
      <c r="J3495" s="22">
        <f t="shared" si="210"/>
        <v>3494</v>
      </c>
      <c r="K3495" s="21">
        <f t="shared" ca="1" si="209"/>
        <v>1</v>
      </c>
      <c r="L3495" s="21">
        <f ca="1">IF(K3495=0,"",COUNTIF($K$2:K3495,"&gt;0"))</f>
        <v>3494</v>
      </c>
      <c r="M3495" s="50" t="str">
        <f t="shared" ca="1" si="207"/>
        <v>Eintrag 3494</v>
      </c>
    </row>
    <row r="3496" spans="1:13" s="18" customFormat="1" ht="14.25" x14ac:dyDescent="0.2">
      <c r="A3496" s="18" t="str">
        <f>IF(gesamt!C3496="",CONCATENATE("Eintrag ",J3496),gesamt!A3496)</f>
        <v>Eintrag 3495</v>
      </c>
      <c r="B3496" s="18">
        <v>100</v>
      </c>
      <c r="C3496" s="19">
        <f>IF(gesamt!C3496="",100,gesamt!D3496)</f>
        <v>100</v>
      </c>
      <c r="D3496" s="20">
        <f>IF(gesamt!C3496="",10,gesamt!G3496)</f>
        <v>10</v>
      </c>
      <c r="E3496" s="20">
        <f>IF(gesamt!C3496="",10,gesamt!H3496)</f>
        <v>10</v>
      </c>
      <c r="F3496" s="20">
        <f>IF(gesamt!C3496="",10,gesamt!I3496)</f>
        <v>10</v>
      </c>
      <c r="G3496" s="20">
        <f>IF(gesamt!C3496="",0,gesamt!J3496)</f>
        <v>0</v>
      </c>
      <c r="H3496" s="20">
        <f>IF(gesamt!C3496="",0,gesamt!K3496)</f>
        <v>0</v>
      </c>
      <c r="I3496" s="19">
        <f t="shared" si="208"/>
        <v>176</v>
      </c>
      <c r="J3496" s="22">
        <f t="shared" si="210"/>
        <v>3495</v>
      </c>
      <c r="K3496" s="21">
        <f t="shared" ca="1" si="209"/>
        <v>1</v>
      </c>
      <c r="L3496" s="21">
        <f ca="1">IF(K3496=0,"",COUNTIF($K$2:K3496,"&gt;0"))</f>
        <v>3495</v>
      </c>
      <c r="M3496" s="50" t="str">
        <f t="shared" ca="1" si="207"/>
        <v>Eintrag 3495</v>
      </c>
    </row>
    <row r="3497" spans="1:13" s="18" customFormat="1" ht="14.25" x14ac:dyDescent="0.2">
      <c r="A3497" s="18" t="str">
        <f>IF(gesamt!C3497="",CONCATENATE("Eintrag ",J3497),gesamt!A3497)</f>
        <v>Eintrag 3496</v>
      </c>
      <c r="B3497" s="18">
        <v>100</v>
      </c>
      <c r="C3497" s="19">
        <f>IF(gesamt!C3497="",100,gesamt!D3497)</f>
        <v>100</v>
      </c>
      <c r="D3497" s="20">
        <f>IF(gesamt!C3497="",10,gesamt!G3497)</f>
        <v>10</v>
      </c>
      <c r="E3497" s="20">
        <f>IF(gesamt!C3497="",10,gesamt!H3497)</f>
        <v>10</v>
      </c>
      <c r="F3497" s="20">
        <f>IF(gesamt!C3497="",10,gesamt!I3497)</f>
        <v>10</v>
      </c>
      <c r="G3497" s="20">
        <f>IF(gesamt!C3497="",0,gesamt!J3497)</f>
        <v>0</v>
      </c>
      <c r="H3497" s="20">
        <f>IF(gesamt!C3497="",0,gesamt!K3497)</f>
        <v>0</v>
      </c>
      <c r="I3497" s="19">
        <f t="shared" si="208"/>
        <v>176</v>
      </c>
      <c r="J3497" s="22">
        <f t="shared" si="210"/>
        <v>3496</v>
      </c>
      <c r="K3497" s="21">
        <f t="shared" ca="1" si="209"/>
        <v>1</v>
      </c>
      <c r="L3497" s="21">
        <f ca="1">IF(K3497=0,"",COUNTIF($K$2:K3497,"&gt;0"))</f>
        <v>3496</v>
      </c>
      <c r="M3497" s="50" t="str">
        <f t="shared" ca="1" si="207"/>
        <v>Eintrag 3496</v>
      </c>
    </row>
    <row r="3498" spans="1:13" s="18" customFormat="1" ht="14.25" x14ac:dyDescent="0.2">
      <c r="A3498" s="18" t="str">
        <f>IF(gesamt!C3498="",CONCATENATE("Eintrag ",J3498),gesamt!A3498)</f>
        <v>Eintrag 3497</v>
      </c>
      <c r="B3498" s="18">
        <v>100</v>
      </c>
      <c r="C3498" s="19">
        <f>IF(gesamt!C3498="",100,gesamt!D3498)</f>
        <v>100</v>
      </c>
      <c r="D3498" s="20">
        <f>IF(gesamt!C3498="",10,gesamt!G3498)</f>
        <v>10</v>
      </c>
      <c r="E3498" s="20">
        <f>IF(gesamt!C3498="",10,gesamt!H3498)</f>
        <v>10</v>
      </c>
      <c r="F3498" s="20">
        <f>IF(gesamt!C3498="",10,gesamt!I3498)</f>
        <v>10</v>
      </c>
      <c r="G3498" s="20">
        <f>IF(gesamt!C3498="",0,gesamt!J3498)</f>
        <v>0</v>
      </c>
      <c r="H3498" s="20">
        <f>IF(gesamt!C3498="",0,gesamt!K3498)</f>
        <v>0</v>
      </c>
      <c r="I3498" s="19">
        <f t="shared" si="208"/>
        <v>176</v>
      </c>
      <c r="J3498" s="22">
        <f t="shared" si="210"/>
        <v>3497</v>
      </c>
      <c r="K3498" s="21">
        <f t="shared" ca="1" si="209"/>
        <v>1</v>
      </c>
      <c r="L3498" s="21">
        <f ca="1">IF(K3498=0,"",COUNTIF($K$2:K3498,"&gt;0"))</f>
        <v>3497</v>
      </c>
      <c r="M3498" s="50" t="str">
        <f t="shared" ca="1" si="207"/>
        <v>Eintrag 3497</v>
      </c>
    </row>
    <row r="3499" spans="1:13" s="18" customFormat="1" ht="14.25" x14ac:dyDescent="0.2">
      <c r="A3499" s="18" t="str">
        <f>IF(gesamt!C3499="",CONCATENATE("Eintrag ",J3499),gesamt!A3499)</f>
        <v>Eintrag 3498</v>
      </c>
      <c r="B3499" s="18">
        <v>100</v>
      </c>
      <c r="C3499" s="19">
        <f>IF(gesamt!C3499="",100,gesamt!D3499)</f>
        <v>100</v>
      </c>
      <c r="D3499" s="20">
        <f>IF(gesamt!C3499="",10,gesamt!G3499)</f>
        <v>10</v>
      </c>
      <c r="E3499" s="20">
        <f>IF(gesamt!C3499="",10,gesamt!H3499)</f>
        <v>10</v>
      </c>
      <c r="F3499" s="20">
        <f>IF(gesamt!C3499="",10,gesamt!I3499)</f>
        <v>10</v>
      </c>
      <c r="G3499" s="20">
        <f>IF(gesamt!C3499="",0,gesamt!J3499)</f>
        <v>0</v>
      </c>
      <c r="H3499" s="20">
        <f>IF(gesamt!C3499="",0,gesamt!K3499)</f>
        <v>0</v>
      </c>
      <c r="I3499" s="19">
        <f t="shared" si="208"/>
        <v>176</v>
      </c>
      <c r="J3499" s="22">
        <f t="shared" si="210"/>
        <v>3498</v>
      </c>
      <c r="K3499" s="21">
        <f t="shared" ca="1" si="209"/>
        <v>1</v>
      </c>
      <c r="L3499" s="21">
        <f ca="1">IF(K3499=0,"",COUNTIF($K$2:K3499,"&gt;0"))</f>
        <v>3498</v>
      </c>
      <c r="M3499" s="50" t="str">
        <f t="shared" ca="1" si="207"/>
        <v>Eintrag 3498</v>
      </c>
    </row>
    <row r="3500" spans="1:13" s="18" customFormat="1" ht="14.25" x14ac:dyDescent="0.2">
      <c r="A3500" s="18" t="str">
        <f>IF(gesamt!C3500="",CONCATENATE("Eintrag ",J3500),gesamt!A3500)</f>
        <v>Eintrag 3499</v>
      </c>
      <c r="B3500" s="18">
        <v>100</v>
      </c>
      <c r="C3500" s="19">
        <f>IF(gesamt!C3500="",100,gesamt!D3500)</f>
        <v>100</v>
      </c>
      <c r="D3500" s="20">
        <f>IF(gesamt!C3500="",10,gesamt!G3500)</f>
        <v>10</v>
      </c>
      <c r="E3500" s="20">
        <f>IF(gesamt!C3500="",10,gesamt!H3500)</f>
        <v>10</v>
      </c>
      <c r="F3500" s="20">
        <f>IF(gesamt!C3500="",10,gesamt!I3500)</f>
        <v>10</v>
      </c>
      <c r="G3500" s="20">
        <f>IF(gesamt!C3500="",0,gesamt!J3500)</f>
        <v>0</v>
      </c>
      <c r="H3500" s="20">
        <f>IF(gesamt!C3500="",0,gesamt!K3500)</f>
        <v>0</v>
      </c>
      <c r="I3500" s="19">
        <f t="shared" si="208"/>
        <v>176</v>
      </c>
      <c r="J3500" s="22">
        <f t="shared" si="210"/>
        <v>3499</v>
      </c>
      <c r="K3500" s="21">
        <f t="shared" ca="1" si="209"/>
        <v>1</v>
      </c>
      <c r="L3500" s="21">
        <f ca="1">IF(K3500=0,"",COUNTIF($K$2:K3500,"&gt;0"))</f>
        <v>3499</v>
      </c>
      <c r="M3500" s="50" t="str">
        <f t="shared" ca="1" si="207"/>
        <v>Eintrag 3499</v>
      </c>
    </row>
    <row r="3501" spans="1:13" s="18" customFormat="1" ht="14.25" x14ac:dyDescent="0.2">
      <c r="A3501" s="18" t="str">
        <f>IF(gesamt!C3501="",CONCATENATE("Eintrag ",J3501),gesamt!A3501)</f>
        <v>Eintrag 3500</v>
      </c>
      <c r="B3501" s="18">
        <v>100</v>
      </c>
      <c r="C3501" s="19">
        <f>IF(gesamt!C3501="",100,gesamt!D3501)</f>
        <v>100</v>
      </c>
      <c r="D3501" s="20">
        <f>IF(gesamt!C3501="",10,gesamt!G3501)</f>
        <v>10</v>
      </c>
      <c r="E3501" s="20">
        <f>IF(gesamt!C3501="",10,gesamt!H3501)</f>
        <v>10</v>
      </c>
      <c r="F3501" s="20">
        <f>IF(gesamt!C3501="",10,gesamt!I3501)</f>
        <v>10</v>
      </c>
      <c r="G3501" s="20">
        <f>IF(gesamt!C3501="",0,gesamt!J3501)</f>
        <v>0</v>
      </c>
      <c r="H3501" s="20">
        <f>IF(gesamt!C3501="",0,gesamt!K3501)</f>
        <v>0</v>
      </c>
      <c r="I3501" s="19">
        <f t="shared" si="208"/>
        <v>176</v>
      </c>
      <c r="J3501" s="22">
        <f t="shared" si="210"/>
        <v>3500</v>
      </c>
      <c r="K3501" s="21">
        <f t="shared" ca="1" si="209"/>
        <v>1</v>
      </c>
      <c r="L3501" s="21">
        <f ca="1">IF(K3501=0,"",COUNTIF($K$2:K3501,"&gt;0"))</f>
        <v>3500</v>
      </c>
      <c r="M3501" s="50" t="str">
        <f t="shared" ca="1" si="207"/>
        <v>Eintrag 3500</v>
      </c>
    </row>
    <row r="3502" spans="1:13" s="18" customFormat="1" ht="14.25" x14ac:dyDescent="0.2">
      <c r="A3502" s="18" t="str">
        <f>IF(gesamt!C3502="",CONCATENATE("Eintrag ",J3502),gesamt!A3502)</f>
        <v>Eintrag 3501</v>
      </c>
      <c r="B3502" s="18">
        <v>100</v>
      </c>
      <c r="C3502" s="19">
        <f>IF(gesamt!C3502="",100,gesamt!D3502)</f>
        <v>100</v>
      </c>
      <c r="D3502" s="20">
        <f>IF(gesamt!C3502="",10,gesamt!G3502)</f>
        <v>10</v>
      </c>
      <c r="E3502" s="20">
        <f>IF(gesamt!C3502="",10,gesamt!H3502)</f>
        <v>10</v>
      </c>
      <c r="F3502" s="20">
        <f>IF(gesamt!C3502="",10,gesamt!I3502)</f>
        <v>10</v>
      </c>
      <c r="G3502" s="20">
        <f>IF(gesamt!C3502="",0,gesamt!J3502)</f>
        <v>0</v>
      </c>
      <c r="H3502" s="20">
        <f>IF(gesamt!C3502="",0,gesamt!K3502)</f>
        <v>0</v>
      </c>
      <c r="I3502" s="19">
        <f t="shared" si="208"/>
        <v>176</v>
      </c>
      <c r="J3502" s="22">
        <f t="shared" si="210"/>
        <v>3501</v>
      </c>
      <c r="K3502" s="21">
        <f t="shared" ca="1" si="209"/>
        <v>1</v>
      </c>
      <c r="L3502" s="21">
        <f ca="1">IF(K3502=0,"",COUNTIF($K$2:K3502,"&gt;0"))</f>
        <v>3501</v>
      </c>
      <c r="M3502" s="50" t="str">
        <f t="shared" ca="1" si="207"/>
        <v>Eintrag 3501</v>
      </c>
    </row>
    <row r="3503" spans="1:13" s="18" customFormat="1" ht="14.25" x14ac:dyDescent="0.2">
      <c r="A3503" s="18" t="str">
        <f>IF(gesamt!C3503="",CONCATENATE("Eintrag ",J3503),gesamt!A3503)</f>
        <v>Eintrag 3502</v>
      </c>
      <c r="B3503" s="18">
        <v>100</v>
      </c>
      <c r="C3503" s="19">
        <f>IF(gesamt!C3503="",100,gesamt!D3503)</f>
        <v>100</v>
      </c>
      <c r="D3503" s="20">
        <f>IF(gesamt!C3503="",10,gesamt!G3503)</f>
        <v>10</v>
      </c>
      <c r="E3503" s="20">
        <f>IF(gesamt!C3503="",10,gesamt!H3503)</f>
        <v>10</v>
      </c>
      <c r="F3503" s="20">
        <f>IF(gesamt!C3503="",10,gesamt!I3503)</f>
        <v>10</v>
      </c>
      <c r="G3503" s="20">
        <f>IF(gesamt!C3503="",0,gesamt!J3503)</f>
        <v>0</v>
      </c>
      <c r="H3503" s="20">
        <f>IF(gesamt!C3503="",0,gesamt!K3503)</f>
        <v>0</v>
      </c>
      <c r="I3503" s="19">
        <f t="shared" si="208"/>
        <v>176</v>
      </c>
      <c r="J3503" s="22">
        <f t="shared" si="210"/>
        <v>3502</v>
      </c>
      <c r="K3503" s="21">
        <f t="shared" ca="1" si="209"/>
        <v>1</v>
      </c>
      <c r="L3503" s="21">
        <f ca="1">IF(K3503=0,"",COUNTIF($K$2:K3503,"&gt;0"))</f>
        <v>3502</v>
      </c>
      <c r="M3503" s="50" t="str">
        <f t="shared" ca="1" si="207"/>
        <v>Eintrag 3502</v>
      </c>
    </row>
    <row r="3504" spans="1:13" s="18" customFormat="1" ht="14.25" x14ac:dyDescent="0.2">
      <c r="A3504" s="18" t="str">
        <f>IF(gesamt!C3504="",CONCATENATE("Eintrag ",J3504),gesamt!A3504)</f>
        <v>Eintrag 3503</v>
      </c>
      <c r="B3504" s="18">
        <v>100</v>
      </c>
      <c r="C3504" s="19">
        <f>IF(gesamt!C3504="",100,gesamt!D3504)</f>
        <v>100</v>
      </c>
      <c r="D3504" s="20">
        <f>IF(gesamt!C3504="",10,gesamt!G3504)</f>
        <v>10</v>
      </c>
      <c r="E3504" s="20">
        <f>IF(gesamt!C3504="",10,gesamt!H3504)</f>
        <v>10</v>
      </c>
      <c r="F3504" s="20">
        <f>IF(gesamt!C3504="",10,gesamt!I3504)</f>
        <v>10</v>
      </c>
      <c r="G3504" s="20">
        <f>IF(gesamt!C3504="",0,gesamt!J3504)</f>
        <v>0</v>
      </c>
      <c r="H3504" s="20">
        <f>IF(gesamt!C3504="",0,gesamt!K3504)</f>
        <v>0</v>
      </c>
      <c r="I3504" s="19">
        <f t="shared" si="208"/>
        <v>176</v>
      </c>
      <c r="J3504" s="22">
        <f t="shared" si="210"/>
        <v>3503</v>
      </c>
      <c r="K3504" s="21">
        <f t="shared" ca="1" si="209"/>
        <v>1</v>
      </c>
      <c r="L3504" s="21">
        <f ca="1">IF(K3504=0,"",COUNTIF($K$2:K3504,"&gt;0"))</f>
        <v>3503</v>
      </c>
      <c r="M3504" s="50" t="str">
        <f t="shared" ca="1" si="207"/>
        <v>Eintrag 3503</v>
      </c>
    </row>
    <row r="3505" spans="1:13" s="18" customFormat="1" ht="14.25" x14ac:dyDescent="0.2">
      <c r="A3505" s="18" t="str">
        <f>IF(gesamt!C3505="",CONCATENATE("Eintrag ",J3505),gesamt!A3505)</f>
        <v>Eintrag 3504</v>
      </c>
      <c r="B3505" s="18">
        <v>100</v>
      </c>
      <c r="C3505" s="19">
        <f>IF(gesamt!C3505="",100,gesamt!D3505)</f>
        <v>100</v>
      </c>
      <c r="D3505" s="20">
        <f>IF(gesamt!C3505="",10,gesamt!G3505)</f>
        <v>10</v>
      </c>
      <c r="E3505" s="20">
        <f>IF(gesamt!C3505="",10,gesamt!H3505)</f>
        <v>10</v>
      </c>
      <c r="F3505" s="20">
        <f>IF(gesamt!C3505="",10,gesamt!I3505)</f>
        <v>10</v>
      </c>
      <c r="G3505" s="20">
        <f>IF(gesamt!C3505="",0,gesamt!J3505)</f>
        <v>0</v>
      </c>
      <c r="H3505" s="20">
        <f>IF(gesamt!C3505="",0,gesamt!K3505)</f>
        <v>0</v>
      </c>
      <c r="I3505" s="19">
        <f t="shared" si="208"/>
        <v>176</v>
      </c>
      <c r="J3505" s="22">
        <f t="shared" si="210"/>
        <v>3504</v>
      </c>
      <c r="K3505" s="21">
        <f t="shared" ca="1" si="209"/>
        <v>1</v>
      </c>
      <c r="L3505" s="21">
        <f ca="1">IF(K3505=0,"",COUNTIF($K$2:K3505,"&gt;0"))</f>
        <v>3504</v>
      </c>
      <c r="M3505" s="50" t="str">
        <f t="shared" ca="1" si="207"/>
        <v>Eintrag 3504</v>
      </c>
    </row>
    <row r="3506" spans="1:13" s="18" customFormat="1" ht="14.25" x14ac:dyDescent="0.2">
      <c r="A3506" s="18" t="str">
        <f>IF(gesamt!C3506="",CONCATENATE("Eintrag ",J3506),gesamt!A3506)</f>
        <v>Eintrag 3505</v>
      </c>
      <c r="B3506" s="18">
        <v>100</v>
      </c>
      <c r="C3506" s="19">
        <f>IF(gesamt!C3506="",100,gesamt!D3506)</f>
        <v>100</v>
      </c>
      <c r="D3506" s="20">
        <f>IF(gesamt!C3506="",10,gesamt!G3506)</f>
        <v>10</v>
      </c>
      <c r="E3506" s="20">
        <f>IF(gesamt!C3506="",10,gesamt!H3506)</f>
        <v>10</v>
      </c>
      <c r="F3506" s="20">
        <f>IF(gesamt!C3506="",10,gesamt!I3506)</f>
        <v>10</v>
      </c>
      <c r="G3506" s="20">
        <f>IF(gesamt!C3506="",0,gesamt!J3506)</f>
        <v>0</v>
      </c>
      <c r="H3506" s="20">
        <f>IF(gesamt!C3506="",0,gesamt!K3506)</f>
        <v>0</v>
      </c>
      <c r="I3506" s="19">
        <f t="shared" si="208"/>
        <v>176</v>
      </c>
      <c r="J3506" s="22">
        <f t="shared" si="210"/>
        <v>3505</v>
      </c>
      <c r="K3506" s="21">
        <f t="shared" ca="1" si="209"/>
        <v>1</v>
      </c>
      <c r="L3506" s="21">
        <f ca="1">IF(K3506=0,"",COUNTIF($K$2:K3506,"&gt;0"))</f>
        <v>3505</v>
      </c>
      <c r="M3506" s="50" t="str">
        <f t="shared" ca="1" si="207"/>
        <v>Eintrag 3505</v>
      </c>
    </row>
    <row r="3507" spans="1:13" s="18" customFormat="1" ht="14.25" x14ac:dyDescent="0.2">
      <c r="A3507" s="18" t="str">
        <f>IF(gesamt!C3507="",CONCATENATE("Eintrag ",J3507),gesamt!A3507)</f>
        <v>Eintrag 3506</v>
      </c>
      <c r="B3507" s="18">
        <v>100</v>
      </c>
      <c r="C3507" s="19">
        <f>IF(gesamt!C3507="",100,gesamt!D3507)</f>
        <v>100</v>
      </c>
      <c r="D3507" s="20">
        <f>IF(gesamt!C3507="",10,gesamt!G3507)</f>
        <v>10</v>
      </c>
      <c r="E3507" s="20">
        <f>IF(gesamt!C3507="",10,gesamt!H3507)</f>
        <v>10</v>
      </c>
      <c r="F3507" s="20">
        <f>IF(gesamt!C3507="",10,gesamt!I3507)</f>
        <v>10</v>
      </c>
      <c r="G3507" s="20">
        <f>IF(gesamt!C3507="",0,gesamt!J3507)</f>
        <v>0</v>
      </c>
      <c r="H3507" s="20">
        <f>IF(gesamt!C3507="",0,gesamt!K3507)</f>
        <v>0</v>
      </c>
      <c r="I3507" s="19">
        <f t="shared" si="208"/>
        <v>176</v>
      </c>
      <c r="J3507" s="22">
        <f t="shared" si="210"/>
        <v>3506</v>
      </c>
      <c r="K3507" s="21">
        <f t="shared" ca="1" si="209"/>
        <v>1</v>
      </c>
      <c r="L3507" s="21">
        <f ca="1">IF(K3507=0,"",COUNTIF($K$2:K3507,"&gt;0"))</f>
        <v>3506</v>
      </c>
      <c r="M3507" s="50" t="str">
        <f t="shared" ca="1" si="207"/>
        <v>Eintrag 3506</v>
      </c>
    </row>
    <row r="3508" spans="1:13" s="18" customFormat="1" ht="14.25" x14ac:dyDescent="0.2">
      <c r="A3508" s="18" t="str">
        <f>IF(gesamt!C3508="",CONCATENATE("Eintrag ",J3508),gesamt!A3508)</f>
        <v>Eintrag 3507</v>
      </c>
      <c r="B3508" s="18">
        <v>100</v>
      </c>
      <c r="C3508" s="19">
        <f>IF(gesamt!C3508="",100,gesamt!D3508)</f>
        <v>100</v>
      </c>
      <c r="D3508" s="20">
        <f>IF(gesamt!C3508="",10,gesamt!G3508)</f>
        <v>10</v>
      </c>
      <c r="E3508" s="20">
        <f>IF(gesamt!C3508="",10,gesamt!H3508)</f>
        <v>10</v>
      </c>
      <c r="F3508" s="20">
        <f>IF(gesamt!C3508="",10,gesamt!I3508)</f>
        <v>10</v>
      </c>
      <c r="G3508" s="20">
        <f>IF(gesamt!C3508="",0,gesamt!J3508)</f>
        <v>0</v>
      </c>
      <c r="H3508" s="20">
        <f>IF(gesamt!C3508="",0,gesamt!K3508)</f>
        <v>0</v>
      </c>
      <c r="I3508" s="19">
        <f t="shared" si="208"/>
        <v>176</v>
      </c>
      <c r="J3508" s="22">
        <f t="shared" si="210"/>
        <v>3507</v>
      </c>
      <c r="K3508" s="21">
        <f t="shared" ca="1" si="209"/>
        <v>1</v>
      </c>
      <c r="L3508" s="21">
        <f ca="1">IF(K3508=0,"",COUNTIF($K$2:K3508,"&gt;0"))</f>
        <v>3507</v>
      </c>
      <c r="M3508" s="50" t="str">
        <f t="shared" ca="1" si="207"/>
        <v>Eintrag 3507</v>
      </c>
    </row>
    <row r="3509" spans="1:13" s="18" customFormat="1" ht="14.25" x14ac:dyDescent="0.2">
      <c r="A3509" s="18" t="str">
        <f>IF(gesamt!C3509="",CONCATENATE("Eintrag ",J3509),gesamt!A3509)</f>
        <v>Eintrag 3508</v>
      </c>
      <c r="B3509" s="18">
        <v>100</v>
      </c>
      <c r="C3509" s="19">
        <f>IF(gesamt!C3509="",100,gesamt!D3509)</f>
        <v>100</v>
      </c>
      <c r="D3509" s="20">
        <f>IF(gesamt!C3509="",10,gesamt!G3509)</f>
        <v>10</v>
      </c>
      <c r="E3509" s="20">
        <f>IF(gesamt!C3509="",10,gesamt!H3509)</f>
        <v>10</v>
      </c>
      <c r="F3509" s="20">
        <f>IF(gesamt!C3509="",10,gesamt!I3509)</f>
        <v>10</v>
      </c>
      <c r="G3509" s="20">
        <f>IF(gesamt!C3509="",0,gesamt!J3509)</f>
        <v>0</v>
      </c>
      <c r="H3509" s="20">
        <f>IF(gesamt!C3509="",0,gesamt!K3509)</f>
        <v>0</v>
      </c>
      <c r="I3509" s="19">
        <f t="shared" si="208"/>
        <v>176</v>
      </c>
      <c r="J3509" s="22">
        <f t="shared" si="210"/>
        <v>3508</v>
      </c>
      <c r="K3509" s="21">
        <f t="shared" ca="1" si="209"/>
        <v>1</v>
      </c>
      <c r="L3509" s="21">
        <f ca="1">IF(K3509=0,"",COUNTIF($K$2:K3509,"&gt;0"))</f>
        <v>3508</v>
      </c>
      <c r="M3509" s="50" t="str">
        <f t="shared" ca="1" si="207"/>
        <v>Eintrag 3508</v>
      </c>
    </row>
    <row r="3510" spans="1:13" s="18" customFormat="1" ht="14.25" x14ac:dyDescent="0.2">
      <c r="A3510" s="18" t="str">
        <f>IF(gesamt!C3510="",CONCATENATE("Eintrag ",J3510),gesamt!A3510)</f>
        <v>Eintrag 3509</v>
      </c>
      <c r="B3510" s="18">
        <v>100</v>
      </c>
      <c r="C3510" s="19">
        <f>IF(gesamt!C3510="",100,gesamt!D3510)</f>
        <v>100</v>
      </c>
      <c r="D3510" s="20">
        <f>IF(gesamt!C3510="",10,gesamt!G3510)</f>
        <v>10</v>
      </c>
      <c r="E3510" s="20">
        <f>IF(gesamt!C3510="",10,gesamt!H3510)</f>
        <v>10</v>
      </c>
      <c r="F3510" s="20">
        <f>IF(gesamt!C3510="",10,gesamt!I3510)</f>
        <v>10</v>
      </c>
      <c r="G3510" s="20">
        <f>IF(gesamt!C3510="",0,gesamt!J3510)</f>
        <v>0</v>
      </c>
      <c r="H3510" s="20">
        <f>IF(gesamt!C3510="",0,gesamt!K3510)</f>
        <v>0</v>
      </c>
      <c r="I3510" s="19">
        <f t="shared" si="208"/>
        <v>176</v>
      </c>
      <c r="J3510" s="22">
        <f t="shared" si="210"/>
        <v>3509</v>
      </c>
      <c r="K3510" s="21">
        <f t="shared" ca="1" si="209"/>
        <v>1</v>
      </c>
      <c r="L3510" s="21">
        <f ca="1">IF(K3510=0,"",COUNTIF($K$2:K3510,"&gt;0"))</f>
        <v>3509</v>
      </c>
      <c r="M3510" s="50" t="str">
        <f t="shared" ca="1" si="207"/>
        <v>Eintrag 3509</v>
      </c>
    </row>
    <row r="3511" spans="1:13" s="18" customFormat="1" ht="14.25" x14ac:dyDescent="0.2">
      <c r="A3511" s="18" t="str">
        <f>IF(gesamt!C3511="",CONCATENATE("Eintrag ",J3511),gesamt!A3511)</f>
        <v>Eintrag 3510</v>
      </c>
      <c r="B3511" s="18">
        <v>100</v>
      </c>
      <c r="C3511" s="19">
        <f>IF(gesamt!C3511="",100,gesamt!D3511)</f>
        <v>100</v>
      </c>
      <c r="D3511" s="20">
        <f>IF(gesamt!C3511="",10,gesamt!G3511)</f>
        <v>10</v>
      </c>
      <c r="E3511" s="20">
        <f>IF(gesamt!C3511="",10,gesamt!H3511)</f>
        <v>10</v>
      </c>
      <c r="F3511" s="20">
        <f>IF(gesamt!C3511="",10,gesamt!I3511)</f>
        <v>10</v>
      </c>
      <c r="G3511" s="20">
        <f>IF(gesamt!C3511="",0,gesamt!J3511)</f>
        <v>0</v>
      </c>
      <c r="H3511" s="20">
        <f>IF(gesamt!C3511="",0,gesamt!K3511)</f>
        <v>0</v>
      </c>
      <c r="I3511" s="19">
        <f t="shared" si="208"/>
        <v>176</v>
      </c>
      <c r="J3511" s="22">
        <f t="shared" si="210"/>
        <v>3510</v>
      </c>
      <c r="K3511" s="21">
        <f t="shared" ca="1" si="209"/>
        <v>1</v>
      </c>
      <c r="L3511" s="21">
        <f ca="1">IF(K3511=0,"",COUNTIF($K$2:K3511,"&gt;0"))</f>
        <v>3510</v>
      </c>
      <c r="M3511" s="50" t="str">
        <f t="shared" ca="1" si="207"/>
        <v>Eintrag 3510</v>
      </c>
    </row>
    <row r="3512" spans="1:13" s="18" customFormat="1" ht="14.25" x14ac:dyDescent="0.2">
      <c r="A3512" s="18" t="str">
        <f>IF(gesamt!C3512="",CONCATENATE("Eintrag ",J3512),gesamt!A3512)</f>
        <v>Eintrag 3511</v>
      </c>
      <c r="B3512" s="18">
        <v>100</v>
      </c>
      <c r="C3512" s="19">
        <f>IF(gesamt!C3512="",100,gesamt!D3512)</f>
        <v>100</v>
      </c>
      <c r="D3512" s="20">
        <f>IF(gesamt!C3512="",10,gesamt!G3512)</f>
        <v>10</v>
      </c>
      <c r="E3512" s="20">
        <f>IF(gesamt!C3512="",10,gesamt!H3512)</f>
        <v>10</v>
      </c>
      <c r="F3512" s="20">
        <f>IF(gesamt!C3512="",10,gesamt!I3512)</f>
        <v>10</v>
      </c>
      <c r="G3512" s="20">
        <f>IF(gesamt!C3512="",0,gesamt!J3512)</f>
        <v>0</v>
      </c>
      <c r="H3512" s="20">
        <f>IF(gesamt!C3512="",0,gesamt!K3512)</f>
        <v>0</v>
      </c>
      <c r="I3512" s="19">
        <f t="shared" si="208"/>
        <v>176</v>
      </c>
      <c r="J3512" s="22">
        <f t="shared" si="210"/>
        <v>3511</v>
      </c>
      <c r="K3512" s="21">
        <f t="shared" ca="1" si="209"/>
        <v>1</v>
      </c>
      <c r="L3512" s="21">
        <f ca="1">IF(K3512=0,"",COUNTIF($K$2:K3512,"&gt;0"))</f>
        <v>3511</v>
      </c>
      <c r="M3512" s="50" t="str">
        <f t="shared" ca="1" si="207"/>
        <v>Eintrag 3511</v>
      </c>
    </row>
    <row r="3513" spans="1:13" s="18" customFormat="1" ht="14.25" x14ac:dyDescent="0.2">
      <c r="A3513" s="18" t="str">
        <f>IF(gesamt!C3513="",CONCATENATE("Eintrag ",J3513),gesamt!A3513)</f>
        <v>Eintrag 3512</v>
      </c>
      <c r="B3513" s="18">
        <v>100</v>
      </c>
      <c r="C3513" s="19">
        <f>IF(gesamt!C3513="",100,gesamt!D3513)</f>
        <v>100</v>
      </c>
      <c r="D3513" s="20">
        <f>IF(gesamt!C3513="",10,gesamt!G3513)</f>
        <v>10</v>
      </c>
      <c r="E3513" s="20">
        <f>IF(gesamt!C3513="",10,gesamt!H3513)</f>
        <v>10</v>
      </c>
      <c r="F3513" s="20">
        <f>IF(gesamt!C3513="",10,gesamt!I3513)</f>
        <v>10</v>
      </c>
      <c r="G3513" s="20">
        <f>IF(gesamt!C3513="",0,gesamt!J3513)</f>
        <v>0</v>
      </c>
      <c r="H3513" s="20">
        <f>IF(gesamt!C3513="",0,gesamt!K3513)</f>
        <v>0</v>
      </c>
      <c r="I3513" s="19">
        <f t="shared" si="208"/>
        <v>176</v>
      </c>
      <c r="J3513" s="22">
        <f t="shared" si="210"/>
        <v>3512</v>
      </c>
      <c r="K3513" s="21">
        <f t="shared" ca="1" si="209"/>
        <v>1</v>
      </c>
      <c r="L3513" s="21">
        <f ca="1">IF(K3513=0,"",COUNTIF($K$2:K3513,"&gt;0"))</f>
        <v>3512</v>
      </c>
      <c r="M3513" s="50" t="str">
        <f t="shared" ca="1" si="207"/>
        <v>Eintrag 3512</v>
      </c>
    </row>
    <row r="3514" spans="1:13" s="18" customFormat="1" ht="14.25" x14ac:dyDescent="0.2">
      <c r="A3514" s="18" t="str">
        <f>IF(gesamt!C3514="",CONCATENATE("Eintrag ",J3514),gesamt!A3514)</f>
        <v>Eintrag 3513</v>
      </c>
      <c r="B3514" s="18">
        <v>100</v>
      </c>
      <c r="C3514" s="19">
        <f>IF(gesamt!C3514="",100,gesamt!D3514)</f>
        <v>100</v>
      </c>
      <c r="D3514" s="20">
        <f>IF(gesamt!C3514="",10,gesamt!G3514)</f>
        <v>10</v>
      </c>
      <c r="E3514" s="20">
        <f>IF(gesamt!C3514="",10,gesamt!H3514)</f>
        <v>10</v>
      </c>
      <c r="F3514" s="20">
        <f>IF(gesamt!C3514="",10,gesamt!I3514)</f>
        <v>10</v>
      </c>
      <c r="G3514" s="20">
        <f>IF(gesamt!C3514="",0,gesamt!J3514)</f>
        <v>0</v>
      </c>
      <c r="H3514" s="20">
        <f>IF(gesamt!C3514="",0,gesamt!K3514)</f>
        <v>0</v>
      </c>
      <c r="I3514" s="19">
        <f t="shared" si="208"/>
        <v>176</v>
      </c>
      <c r="J3514" s="22">
        <f t="shared" si="210"/>
        <v>3513</v>
      </c>
      <c r="K3514" s="21">
        <f t="shared" ca="1" si="209"/>
        <v>1</v>
      </c>
      <c r="L3514" s="21">
        <f ca="1">IF(K3514=0,"",COUNTIF($K$2:K3514,"&gt;0"))</f>
        <v>3513</v>
      </c>
      <c r="M3514" s="50" t="str">
        <f t="shared" ca="1" si="207"/>
        <v>Eintrag 3513</v>
      </c>
    </row>
    <row r="3515" spans="1:13" s="18" customFormat="1" ht="14.25" x14ac:dyDescent="0.2">
      <c r="A3515" s="18" t="str">
        <f>IF(gesamt!C3515="",CONCATENATE("Eintrag ",J3515),gesamt!A3515)</f>
        <v>Eintrag 3514</v>
      </c>
      <c r="B3515" s="18">
        <v>100</v>
      </c>
      <c r="C3515" s="19">
        <f>IF(gesamt!C3515="",100,gesamt!D3515)</f>
        <v>100</v>
      </c>
      <c r="D3515" s="20">
        <f>IF(gesamt!C3515="",10,gesamt!G3515)</f>
        <v>10</v>
      </c>
      <c r="E3515" s="20">
        <f>IF(gesamt!C3515="",10,gesamt!H3515)</f>
        <v>10</v>
      </c>
      <c r="F3515" s="20">
        <f>IF(gesamt!C3515="",10,gesamt!I3515)</f>
        <v>10</v>
      </c>
      <c r="G3515" s="20">
        <f>IF(gesamt!C3515="",0,gesamt!J3515)</f>
        <v>0</v>
      </c>
      <c r="H3515" s="20">
        <f>IF(gesamt!C3515="",0,gesamt!K3515)</f>
        <v>0</v>
      </c>
      <c r="I3515" s="19">
        <f t="shared" si="208"/>
        <v>176</v>
      </c>
      <c r="J3515" s="22">
        <f t="shared" si="210"/>
        <v>3514</v>
      </c>
      <c r="K3515" s="21">
        <f t="shared" ca="1" si="209"/>
        <v>1</v>
      </c>
      <c r="L3515" s="21">
        <f ca="1">IF(K3515=0,"",COUNTIF($K$2:K3515,"&gt;0"))</f>
        <v>3514</v>
      </c>
      <c r="M3515" s="50" t="str">
        <f t="shared" ca="1" si="207"/>
        <v>Eintrag 3514</v>
      </c>
    </row>
    <row r="3516" spans="1:13" s="18" customFormat="1" ht="14.25" x14ac:dyDescent="0.2">
      <c r="A3516" s="18" t="str">
        <f>IF(gesamt!C3516="",CONCATENATE("Eintrag ",J3516),gesamt!A3516)</f>
        <v>Eintrag 3515</v>
      </c>
      <c r="B3516" s="18">
        <v>100</v>
      </c>
      <c r="C3516" s="19">
        <f>IF(gesamt!C3516="",100,gesamt!D3516)</f>
        <v>100</v>
      </c>
      <c r="D3516" s="20">
        <f>IF(gesamt!C3516="",10,gesamt!G3516)</f>
        <v>10</v>
      </c>
      <c r="E3516" s="20">
        <f>IF(gesamt!C3516="",10,gesamt!H3516)</f>
        <v>10</v>
      </c>
      <c r="F3516" s="20">
        <f>IF(gesamt!C3516="",10,gesamt!I3516)</f>
        <v>10</v>
      </c>
      <c r="G3516" s="20">
        <f>IF(gesamt!C3516="",0,gesamt!J3516)</f>
        <v>0</v>
      </c>
      <c r="H3516" s="20">
        <f>IF(gesamt!C3516="",0,gesamt!K3516)</f>
        <v>0</v>
      </c>
      <c r="I3516" s="19">
        <f t="shared" si="208"/>
        <v>176</v>
      </c>
      <c r="J3516" s="22">
        <f t="shared" si="210"/>
        <v>3515</v>
      </c>
      <c r="K3516" s="21">
        <f t="shared" ca="1" si="209"/>
        <v>1</v>
      </c>
      <c r="L3516" s="21">
        <f ca="1">IF(K3516=0,"",COUNTIF($K$2:K3516,"&gt;0"))</f>
        <v>3515</v>
      </c>
      <c r="M3516" s="50" t="str">
        <f t="shared" ca="1" si="207"/>
        <v>Eintrag 3515</v>
      </c>
    </row>
    <row r="3517" spans="1:13" s="18" customFormat="1" ht="14.25" x14ac:dyDescent="0.2">
      <c r="A3517" s="18" t="str">
        <f>IF(gesamt!C3517="",CONCATENATE("Eintrag ",J3517),gesamt!A3517)</f>
        <v>Eintrag 3516</v>
      </c>
      <c r="B3517" s="18">
        <v>100</v>
      </c>
      <c r="C3517" s="19">
        <f>IF(gesamt!C3517="",100,gesamt!D3517)</f>
        <v>100</v>
      </c>
      <c r="D3517" s="20">
        <f>IF(gesamt!C3517="",10,gesamt!G3517)</f>
        <v>10</v>
      </c>
      <c r="E3517" s="20">
        <f>IF(gesamt!C3517="",10,gesamt!H3517)</f>
        <v>10</v>
      </c>
      <c r="F3517" s="20">
        <f>IF(gesamt!C3517="",10,gesamt!I3517)</f>
        <v>10</v>
      </c>
      <c r="G3517" s="20">
        <f>IF(gesamt!C3517="",0,gesamt!J3517)</f>
        <v>0</v>
      </c>
      <c r="H3517" s="20">
        <f>IF(gesamt!C3517="",0,gesamt!K3517)</f>
        <v>0</v>
      </c>
      <c r="I3517" s="19">
        <f t="shared" si="208"/>
        <v>176</v>
      </c>
      <c r="J3517" s="22">
        <f t="shared" si="210"/>
        <v>3516</v>
      </c>
      <c r="K3517" s="21">
        <f t="shared" ca="1" si="209"/>
        <v>1</v>
      </c>
      <c r="L3517" s="21">
        <f ca="1">IF(K3517=0,"",COUNTIF($K$2:K3517,"&gt;0"))</f>
        <v>3516</v>
      </c>
      <c r="M3517" s="50" t="str">
        <f t="shared" ca="1" si="207"/>
        <v>Eintrag 3516</v>
      </c>
    </row>
    <row r="3518" spans="1:13" s="18" customFormat="1" ht="14.25" x14ac:dyDescent="0.2">
      <c r="A3518" s="18" t="str">
        <f>IF(gesamt!C3518="",CONCATENATE("Eintrag ",J3518),gesamt!A3518)</f>
        <v>Eintrag 3517</v>
      </c>
      <c r="B3518" s="18">
        <v>100</v>
      </c>
      <c r="C3518" s="19">
        <f>IF(gesamt!C3518="",100,gesamt!D3518)</f>
        <v>100</v>
      </c>
      <c r="D3518" s="20">
        <f>IF(gesamt!C3518="",10,gesamt!G3518)</f>
        <v>10</v>
      </c>
      <c r="E3518" s="20">
        <f>IF(gesamt!C3518="",10,gesamt!H3518)</f>
        <v>10</v>
      </c>
      <c r="F3518" s="20">
        <f>IF(gesamt!C3518="",10,gesamt!I3518)</f>
        <v>10</v>
      </c>
      <c r="G3518" s="20">
        <f>IF(gesamt!C3518="",0,gesamt!J3518)</f>
        <v>0</v>
      </c>
      <c r="H3518" s="20">
        <f>IF(gesamt!C3518="",0,gesamt!K3518)</f>
        <v>0</v>
      </c>
      <c r="I3518" s="19">
        <f t="shared" si="208"/>
        <v>176</v>
      </c>
      <c r="J3518" s="22">
        <f t="shared" si="210"/>
        <v>3517</v>
      </c>
      <c r="K3518" s="21">
        <f t="shared" ca="1" si="209"/>
        <v>1</v>
      </c>
      <c r="L3518" s="21">
        <f ca="1">IF(K3518=0,"",COUNTIF($K$2:K3518,"&gt;0"))</f>
        <v>3517</v>
      </c>
      <c r="M3518" s="50" t="str">
        <f t="shared" ca="1" si="207"/>
        <v>Eintrag 3517</v>
      </c>
    </row>
    <row r="3519" spans="1:13" s="18" customFormat="1" ht="14.25" x14ac:dyDescent="0.2">
      <c r="A3519" s="18" t="str">
        <f>IF(gesamt!C3519="",CONCATENATE("Eintrag ",J3519),gesamt!A3519)</f>
        <v>Eintrag 3518</v>
      </c>
      <c r="B3519" s="18">
        <v>100</v>
      </c>
      <c r="C3519" s="19">
        <f>IF(gesamt!C3519="",100,gesamt!D3519)</f>
        <v>100</v>
      </c>
      <c r="D3519" s="20">
        <f>IF(gesamt!C3519="",10,gesamt!G3519)</f>
        <v>10</v>
      </c>
      <c r="E3519" s="20">
        <f>IF(gesamt!C3519="",10,gesamt!H3519)</f>
        <v>10</v>
      </c>
      <c r="F3519" s="20">
        <f>IF(gesamt!C3519="",10,gesamt!I3519)</f>
        <v>10</v>
      </c>
      <c r="G3519" s="20">
        <f>IF(gesamt!C3519="",0,gesamt!J3519)</f>
        <v>0</v>
      </c>
      <c r="H3519" s="20">
        <f>IF(gesamt!C3519="",0,gesamt!K3519)</f>
        <v>0</v>
      </c>
      <c r="I3519" s="19">
        <f t="shared" si="208"/>
        <v>176</v>
      </c>
      <c r="J3519" s="22">
        <f t="shared" si="210"/>
        <v>3518</v>
      </c>
      <c r="K3519" s="21">
        <f t="shared" ca="1" si="209"/>
        <v>1</v>
      </c>
      <c r="L3519" s="21">
        <f ca="1">IF(K3519=0,"",COUNTIF($K$2:K3519,"&gt;0"))</f>
        <v>3518</v>
      </c>
      <c r="M3519" s="50" t="str">
        <f t="shared" ca="1" si="207"/>
        <v>Eintrag 3518</v>
      </c>
    </row>
    <row r="3520" spans="1:13" s="18" customFormat="1" ht="14.25" x14ac:dyDescent="0.2">
      <c r="A3520" s="18" t="str">
        <f>IF(gesamt!C3520="",CONCATENATE("Eintrag ",J3520),gesamt!A3520)</f>
        <v>Eintrag 3519</v>
      </c>
      <c r="B3520" s="18">
        <v>100</v>
      </c>
      <c r="C3520" s="19">
        <f>IF(gesamt!C3520="",100,gesamt!D3520)</f>
        <v>100</v>
      </c>
      <c r="D3520" s="20">
        <f>IF(gesamt!C3520="",10,gesamt!G3520)</f>
        <v>10</v>
      </c>
      <c r="E3520" s="20">
        <f>IF(gesamt!C3520="",10,gesamt!H3520)</f>
        <v>10</v>
      </c>
      <c r="F3520" s="20">
        <f>IF(gesamt!C3520="",10,gesamt!I3520)</f>
        <v>10</v>
      </c>
      <c r="G3520" s="20">
        <f>IF(gesamt!C3520="",0,gesamt!J3520)</f>
        <v>0</v>
      </c>
      <c r="H3520" s="20">
        <f>IF(gesamt!C3520="",0,gesamt!K3520)</f>
        <v>0</v>
      </c>
      <c r="I3520" s="19">
        <f t="shared" si="208"/>
        <v>176</v>
      </c>
      <c r="J3520" s="22">
        <f t="shared" si="210"/>
        <v>3519</v>
      </c>
      <c r="K3520" s="21">
        <f t="shared" ca="1" si="209"/>
        <v>1</v>
      </c>
      <c r="L3520" s="21">
        <f ca="1">IF(K3520=0,"",COUNTIF($K$2:K3520,"&gt;0"))</f>
        <v>3519</v>
      </c>
      <c r="M3520" s="50" t="str">
        <f t="shared" ca="1" si="207"/>
        <v>Eintrag 3519</v>
      </c>
    </row>
    <row r="3521" spans="1:13" s="18" customFormat="1" ht="14.25" x14ac:dyDescent="0.2">
      <c r="A3521" s="18" t="str">
        <f>IF(gesamt!C3521="",CONCATENATE("Eintrag ",J3521),gesamt!A3521)</f>
        <v>Eintrag 3520</v>
      </c>
      <c r="B3521" s="18">
        <v>100</v>
      </c>
      <c r="C3521" s="19">
        <f>IF(gesamt!C3521="",100,gesamt!D3521)</f>
        <v>100</v>
      </c>
      <c r="D3521" s="20">
        <f>IF(gesamt!C3521="",10,gesamt!G3521)</f>
        <v>10</v>
      </c>
      <c r="E3521" s="20">
        <f>IF(gesamt!C3521="",10,gesamt!H3521)</f>
        <v>10</v>
      </c>
      <c r="F3521" s="20">
        <f>IF(gesamt!C3521="",10,gesamt!I3521)</f>
        <v>10</v>
      </c>
      <c r="G3521" s="20">
        <f>IF(gesamt!C3521="",0,gesamt!J3521)</f>
        <v>0</v>
      </c>
      <c r="H3521" s="20">
        <f>IF(gesamt!C3521="",0,gesamt!K3521)</f>
        <v>0</v>
      </c>
      <c r="I3521" s="19">
        <f t="shared" si="208"/>
        <v>176</v>
      </c>
      <c r="J3521" s="22">
        <f t="shared" si="210"/>
        <v>3520</v>
      </c>
      <c r="K3521" s="21">
        <f t="shared" ca="1" si="209"/>
        <v>1</v>
      </c>
      <c r="L3521" s="21">
        <f ca="1">IF(K3521=0,"",COUNTIF($K$2:K3521,"&gt;0"))</f>
        <v>3520</v>
      </c>
      <c r="M3521" s="50" t="str">
        <f t="shared" ca="1" si="207"/>
        <v>Eintrag 3520</v>
      </c>
    </row>
    <row r="3522" spans="1:13" s="18" customFormat="1" ht="14.25" x14ac:dyDescent="0.2">
      <c r="A3522" s="18" t="str">
        <f>IF(gesamt!C3522="",CONCATENATE("Eintrag ",J3522),gesamt!A3522)</f>
        <v>Eintrag 3521</v>
      </c>
      <c r="B3522" s="18">
        <v>100</v>
      </c>
      <c r="C3522" s="19">
        <f>IF(gesamt!C3522="",100,gesamt!D3522)</f>
        <v>100</v>
      </c>
      <c r="D3522" s="20">
        <f>IF(gesamt!C3522="",10,gesamt!G3522)</f>
        <v>10</v>
      </c>
      <c r="E3522" s="20">
        <f>IF(gesamt!C3522="",10,gesamt!H3522)</f>
        <v>10</v>
      </c>
      <c r="F3522" s="20">
        <f>IF(gesamt!C3522="",10,gesamt!I3522)</f>
        <v>10</v>
      </c>
      <c r="G3522" s="20">
        <f>IF(gesamt!C3522="",0,gesamt!J3522)</f>
        <v>0</v>
      </c>
      <c r="H3522" s="20">
        <f>IF(gesamt!C3522="",0,gesamt!K3522)</f>
        <v>0</v>
      </c>
      <c r="I3522" s="19">
        <f t="shared" si="208"/>
        <v>176</v>
      </c>
      <c r="J3522" s="22">
        <f t="shared" si="210"/>
        <v>3521</v>
      </c>
      <c r="K3522" s="21">
        <f t="shared" ca="1" si="209"/>
        <v>1</v>
      </c>
      <c r="L3522" s="21">
        <f ca="1">IF(K3522=0,"",COUNTIF($K$2:K3522,"&gt;0"))</f>
        <v>3521</v>
      </c>
      <c r="M3522" s="50" t="str">
        <f t="shared" ref="M3522:M3585" ca="1" si="211">IFERROR(INDEX(A:A,MATCH(ROW(K3521),L:L,0)),"")</f>
        <v>Eintrag 3521</v>
      </c>
    </row>
    <row r="3523" spans="1:13" s="18" customFormat="1" ht="14.25" x14ac:dyDescent="0.2">
      <c r="A3523" s="18" t="str">
        <f>IF(gesamt!C3523="",CONCATENATE("Eintrag ",J3523),gesamt!A3523)</f>
        <v>Eintrag 3522</v>
      </c>
      <c r="B3523" s="18">
        <v>100</v>
      </c>
      <c r="C3523" s="19">
        <f>IF(gesamt!C3523="",100,gesamt!D3523)</f>
        <v>100</v>
      </c>
      <c r="D3523" s="20">
        <f>IF(gesamt!C3523="",10,gesamt!G3523)</f>
        <v>10</v>
      </c>
      <c r="E3523" s="20">
        <f>IF(gesamt!C3523="",10,gesamt!H3523)</f>
        <v>10</v>
      </c>
      <c r="F3523" s="20">
        <f>IF(gesamt!C3523="",10,gesamt!I3523)</f>
        <v>10</v>
      </c>
      <c r="G3523" s="20">
        <f>IF(gesamt!C3523="",0,gesamt!J3523)</f>
        <v>0</v>
      </c>
      <c r="H3523" s="20">
        <f>IF(gesamt!C3523="",0,gesamt!K3523)</f>
        <v>0</v>
      </c>
      <c r="I3523" s="19">
        <f t="shared" ref="I3523:I3586" si="212">D3523*4.1+E3523*9.3+F3523*4.2+G3523*7+H3523*3</f>
        <v>176</v>
      </c>
      <c r="J3523" s="22">
        <f t="shared" si="210"/>
        <v>3522</v>
      </c>
      <c r="K3523" s="21">
        <f t="shared" ca="1" si="209"/>
        <v>1</v>
      </c>
      <c r="L3523" s="21">
        <f ca="1">IF(K3523=0,"",COUNTIF($K$2:K3523,"&gt;0"))</f>
        <v>3522</v>
      </c>
      <c r="M3523" s="50" t="str">
        <f t="shared" ca="1" si="211"/>
        <v>Eintrag 3522</v>
      </c>
    </row>
    <row r="3524" spans="1:13" s="18" customFormat="1" ht="14.25" x14ac:dyDescent="0.2">
      <c r="A3524" s="18" t="str">
        <f>IF(gesamt!C3524="",CONCATENATE("Eintrag ",J3524),gesamt!A3524)</f>
        <v>Eintrag 3523</v>
      </c>
      <c r="B3524" s="18">
        <v>100</v>
      </c>
      <c r="C3524" s="19">
        <f>IF(gesamt!C3524="",100,gesamt!D3524)</f>
        <v>100</v>
      </c>
      <c r="D3524" s="20">
        <f>IF(gesamt!C3524="",10,gesamt!G3524)</f>
        <v>10</v>
      </c>
      <c r="E3524" s="20">
        <f>IF(gesamt!C3524="",10,gesamt!H3524)</f>
        <v>10</v>
      </c>
      <c r="F3524" s="20">
        <f>IF(gesamt!C3524="",10,gesamt!I3524)</f>
        <v>10</v>
      </c>
      <c r="G3524" s="20">
        <f>IF(gesamt!C3524="",0,gesamt!J3524)</f>
        <v>0</v>
      </c>
      <c r="H3524" s="20">
        <f>IF(gesamt!C3524="",0,gesamt!K3524)</f>
        <v>0</v>
      </c>
      <c r="I3524" s="19">
        <f t="shared" si="212"/>
        <v>176</v>
      </c>
      <c r="J3524" s="22">
        <f t="shared" si="210"/>
        <v>3523</v>
      </c>
      <c r="K3524" s="21">
        <f t="shared" ca="1" si="209"/>
        <v>1</v>
      </c>
      <c r="L3524" s="21">
        <f ca="1">IF(K3524=0,"",COUNTIF($K$2:K3524,"&gt;0"))</f>
        <v>3523</v>
      </c>
      <c r="M3524" s="50" t="str">
        <f t="shared" ca="1" si="211"/>
        <v>Eintrag 3523</v>
      </c>
    </row>
    <row r="3525" spans="1:13" s="18" customFormat="1" ht="14.25" x14ac:dyDescent="0.2">
      <c r="A3525" s="18" t="str">
        <f>IF(gesamt!C3525="",CONCATENATE("Eintrag ",J3525),gesamt!A3525)</f>
        <v>Eintrag 3524</v>
      </c>
      <c r="B3525" s="18">
        <v>100</v>
      </c>
      <c r="C3525" s="19">
        <f>IF(gesamt!C3525="",100,gesamt!D3525)</f>
        <v>100</v>
      </c>
      <c r="D3525" s="20">
        <f>IF(gesamt!C3525="",10,gesamt!G3525)</f>
        <v>10</v>
      </c>
      <c r="E3525" s="20">
        <f>IF(gesamt!C3525="",10,gesamt!H3525)</f>
        <v>10</v>
      </c>
      <c r="F3525" s="20">
        <f>IF(gesamt!C3525="",10,gesamt!I3525)</f>
        <v>10</v>
      </c>
      <c r="G3525" s="20">
        <f>IF(gesamt!C3525="",0,gesamt!J3525)</f>
        <v>0</v>
      </c>
      <c r="H3525" s="20">
        <f>IF(gesamt!C3525="",0,gesamt!K3525)</f>
        <v>0</v>
      </c>
      <c r="I3525" s="19">
        <f t="shared" si="212"/>
        <v>176</v>
      </c>
      <c r="J3525" s="22">
        <f t="shared" si="210"/>
        <v>3524</v>
      </c>
      <c r="K3525" s="21">
        <f t="shared" ca="1" si="209"/>
        <v>1</v>
      </c>
      <c r="L3525" s="21">
        <f ca="1">IF(K3525=0,"",COUNTIF($K$2:K3525,"&gt;0"))</f>
        <v>3524</v>
      </c>
      <c r="M3525" s="50" t="str">
        <f t="shared" ca="1" si="211"/>
        <v>Eintrag 3524</v>
      </c>
    </row>
    <row r="3526" spans="1:13" s="18" customFormat="1" ht="14.25" x14ac:dyDescent="0.2">
      <c r="A3526" s="18" t="str">
        <f>IF(gesamt!C3526="",CONCATENATE("Eintrag ",J3526),gesamt!A3526)</f>
        <v>Eintrag 3525</v>
      </c>
      <c r="B3526" s="18">
        <v>100</v>
      </c>
      <c r="C3526" s="19">
        <f>IF(gesamt!C3526="",100,gesamt!D3526)</f>
        <v>100</v>
      </c>
      <c r="D3526" s="20">
        <f>IF(gesamt!C3526="",10,gesamt!G3526)</f>
        <v>10</v>
      </c>
      <c r="E3526" s="20">
        <f>IF(gesamt!C3526="",10,gesamt!H3526)</f>
        <v>10</v>
      </c>
      <c r="F3526" s="20">
        <f>IF(gesamt!C3526="",10,gesamt!I3526)</f>
        <v>10</v>
      </c>
      <c r="G3526" s="20">
        <f>IF(gesamt!C3526="",0,gesamt!J3526)</f>
        <v>0</v>
      </c>
      <c r="H3526" s="20">
        <f>IF(gesamt!C3526="",0,gesamt!K3526)</f>
        <v>0</v>
      </c>
      <c r="I3526" s="19">
        <f t="shared" si="212"/>
        <v>176</v>
      </c>
      <c r="J3526" s="22">
        <f t="shared" si="210"/>
        <v>3525</v>
      </c>
      <c r="K3526" s="21">
        <f t="shared" ca="1" si="209"/>
        <v>1</v>
      </c>
      <c r="L3526" s="21">
        <f ca="1">IF(K3526=0,"",COUNTIF($K$2:K3526,"&gt;0"))</f>
        <v>3525</v>
      </c>
      <c r="M3526" s="50" t="str">
        <f t="shared" ca="1" si="211"/>
        <v>Eintrag 3525</v>
      </c>
    </row>
    <row r="3527" spans="1:13" s="18" customFormat="1" ht="14.25" x14ac:dyDescent="0.2">
      <c r="A3527" s="18" t="str">
        <f>IF(gesamt!C3527="",CONCATENATE("Eintrag ",J3527),gesamt!A3527)</f>
        <v>Eintrag 3526</v>
      </c>
      <c r="B3527" s="18">
        <v>100</v>
      </c>
      <c r="C3527" s="19">
        <f>IF(gesamt!C3527="",100,gesamt!D3527)</f>
        <v>100</v>
      </c>
      <c r="D3527" s="20">
        <f>IF(gesamt!C3527="",10,gesamt!G3527)</f>
        <v>10</v>
      </c>
      <c r="E3527" s="20">
        <f>IF(gesamt!C3527="",10,gesamt!H3527)</f>
        <v>10</v>
      </c>
      <c r="F3527" s="20">
        <f>IF(gesamt!C3527="",10,gesamt!I3527)</f>
        <v>10</v>
      </c>
      <c r="G3527" s="20">
        <f>IF(gesamt!C3527="",0,gesamt!J3527)</f>
        <v>0</v>
      </c>
      <c r="H3527" s="20">
        <f>IF(gesamt!C3527="",0,gesamt!K3527)</f>
        <v>0</v>
      </c>
      <c r="I3527" s="19">
        <f t="shared" si="212"/>
        <v>176</v>
      </c>
      <c r="J3527" s="22">
        <f t="shared" si="210"/>
        <v>3526</v>
      </c>
      <c r="K3527" s="21">
        <f t="shared" ca="1" si="209"/>
        <v>1</v>
      </c>
      <c r="L3527" s="21">
        <f ca="1">IF(K3527=0,"",COUNTIF($K$2:K3527,"&gt;0"))</f>
        <v>3526</v>
      </c>
      <c r="M3527" s="50" t="str">
        <f t="shared" ca="1" si="211"/>
        <v>Eintrag 3526</v>
      </c>
    </row>
    <row r="3528" spans="1:13" s="18" customFormat="1" ht="14.25" x14ac:dyDescent="0.2">
      <c r="A3528" s="18" t="str">
        <f>IF(gesamt!C3528="",CONCATENATE("Eintrag ",J3528),gesamt!A3528)</f>
        <v>Eintrag 3527</v>
      </c>
      <c r="B3528" s="18">
        <v>100</v>
      </c>
      <c r="C3528" s="19">
        <f>IF(gesamt!C3528="",100,gesamt!D3528)</f>
        <v>100</v>
      </c>
      <c r="D3528" s="20">
        <f>IF(gesamt!C3528="",10,gesamt!G3528)</f>
        <v>10</v>
      </c>
      <c r="E3528" s="20">
        <f>IF(gesamt!C3528="",10,gesamt!H3528)</f>
        <v>10</v>
      </c>
      <c r="F3528" s="20">
        <f>IF(gesamt!C3528="",10,gesamt!I3528)</f>
        <v>10</v>
      </c>
      <c r="G3528" s="20">
        <f>IF(gesamt!C3528="",0,gesamt!J3528)</f>
        <v>0</v>
      </c>
      <c r="H3528" s="20">
        <f>IF(gesamt!C3528="",0,gesamt!K3528)</f>
        <v>0</v>
      </c>
      <c r="I3528" s="19">
        <f t="shared" si="212"/>
        <v>176</v>
      </c>
      <c r="J3528" s="22">
        <f t="shared" si="210"/>
        <v>3527</v>
      </c>
      <c r="K3528" s="21">
        <f t="shared" ca="1" si="209"/>
        <v>1</v>
      </c>
      <c r="L3528" s="21">
        <f ca="1">IF(K3528=0,"",COUNTIF($K$2:K3528,"&gt;0"))</f>
        <v>3527</v>
      </c>
      <c r="M3528" s="50" t="str">
        <f t="shared" ca="1" si="211"/>
        <v>Eintrag 3527</v>
      </c>
    </row>
    <row r="3529" spans="1:13" s="18" customFormat="1" ht="14.25" x14ac:dyDescent="0.2">
      <c r="A3529" s="18" t="str">
        <f>IF(gesamt!C3529="",CONCATENATE("Eintrag ",J3529),gesamt!A3529)</f>
        <v>Eintrag 3528</v>
      </c>
      <c r="B3529" s="18">
        <v>100</v>
      </c>
      <c r="C3529" s="19">
        <f>IF(gesamt!C3529="",100,gesamt!D3529)</f>
        <v>100</v>
      </c>
      <c r="D3529" s="20">
        <f>IF(gesamt!C3529="",10,gesamt!G3529)</f>
        <v>10</v>
      </c>
      <c r="E3529" s="20">
        <f>IF(gesamt!C3529="",10,gesamt!H3529)</f>
        <v>10</v>
      </c>
      <c r="F3529" s="20">
        <f>IF(gesamt!C3529="",10,gesamt!I3529)</f>
        <v>10</v>
      </c>
      <c r="G3529" s="20">
        <f>IF(gesamt!C3529="",0,gesamt!J3529)</f>
        <v>0</v>
      </c>
      <c r="H3529" s="20">
        <f>IF(gesamt!C3529="",0,gesamt!K3529)</f>
        <v>0</v>
      </c>
      <c r="I3529" s="19">
        <f t="shared" si="212"/>
        <v>176</v>
      </c>
      <c r="J3529" s="22">
        <f t="shared" si="210"/>
        <v>3528</v>
      </c>
      <c r="K3529" s="21">
        <f t="shared" ca="1" si="209"/>
        <v>1</v>
      </c>
      <c r="L3529" s="21">
        <f ca="1">IF(K3529=0,"",COUNTIF($K$2:K3529,"&gt;0"))</f>
        <v>3528</v>
      </c>
      <c r="M3529" s="50" t="str">
        <f t="shared" ca="1" si="211"/>
        <v>Eintrag 3528</v>
      </c>
    </row>
    <row r="3530" spans="1:13" s="18" customFormat="1" ht="14.25" x14ac:dyDescent="0.2">
      <c r="A3530" s="18" t="str">
        <f>IF(gesamt!C3530="",CONCATENATE("Eintrag ",J3530),gesamt!A3530)</f>
        <v>Eintrag 3529</v>
      </c>
      <c r="B3530" s="18">
        <v>100</v>
      </c>
      <c r="C3530" s="19">
        <f>IF(gesamt!C3530="",100,gesamt!D3530)</f>
        <v>100</v>
      </c>
      <c r="D3530" s="20">
        <f>IF(gesamt!C3530="",10,gesamt!G3530)</f>
        <v>10</v>
      </c>
      <c r="E3530" s="20">
        <f>IF(gesamt!C3530="",10,gesamt!H3530)</f>
        <v>10</v>
      </c>
      <c r="F3530" s="20">
        <f>IF(gesamt!C3530="",10,gesamt!I3530)</f>
        <v>10</v>
      </c>
      <c r="G3530" s="20">
        <f>IF(gesamt!C3530="",0,gesamt!J3530)</f>
        <v>0</v>
      </c>
      <c r="H3530" s="20">
        <f>IF(gesamt!C3530="",0,gesamt!K3530)</f>
        <v>0</v>
      </c>
      <c r="I3530" s="19">
        <f t="shared" si="212"/>
        <v>176</v>
      </c>
      <c r="J3530" s="22">
        <f t="shared" si="210"/>
        <v>3529</v>
      </c>
      <c r="K3530" s="21">
        <f t="shared" ca="1" si="209"/>
        <v>1</v>
      </c>
      <c r="L3530" s="21">
        <f ca="1">IF(K3530=0,"",COUNTIF($K$2:K3530,"&gt;0"))</f>
        <v>3529</v>
      </c>
      <c r="M3530" s="50" t="str">
        <f t="shared" ca="1" si="211"/>
        <v>Eintrag 3529</v>
      </c>
    </row>
    <row r="3531" spans="1:13" s="18" customFormat="1" ht="14.25" x14ac:dyDescent="0.2">
      <c r="A3531" s="18" t="str">
        <f>IF(gesamt!C3531="",CONCATENATE("Eintrag ",J3531),gesamt!A3531)</f>
        <v>Eintrag 3530</v>
      </c>
      <c r="B3531" s="18">
        <v>100</v>
      </c>
      <c r="C3531" s="19">
        <f>IF(gesamt!C3531="",100,gesamt!D3531)</f>
        <v>100</v>
      </c>
      <c r="D3531" s="20">
        <f>IF(gesamt!C3531="",10,gesamt!G3531)</f>
        <v>10</v>
      </c>
      <c r="E3531" s="20">
        <f>IF(gesamt!C3531="",10,gesamt!H3531)</f>
        <v>10</v>
      </c>
      <c r="F3531" s="20">
        <f>IF(gesamt!C3531="",10,gesamt!I3531)</f>
        <v>10</v>
      </c>
      <c r="G3531" s="20">
        <f>IF(gesamt!C3531="",0,gesamt!J3531)</f>
        <v>0</v>
      </c>
      <c r="H3531" s="20">
        <f>IF(gesamt!C3531="",0,gesamt!K3531)</f>
        <v>0</v>
      </c>
      <c r="I3531" s="19">
        <f t="shared" si="212"/>
        <v>176</v>
      </c>
      <c r="J3531" s="22">
        <f t="shared" si="210"/>
        <v>3530</v>
      </c>
      <c r="K3531" s="21">
        <f t="shared" ca="1" si="209"/>
        <v>1</v>
      </c>
      <c r="L3531" s="21">
        <f ca="1">IF(K3531=0,"",COUNTIF($K$2:K3531,"&gt;0"))</f>
        <v>3530</v>
      </c>
      <c r="M3531" s="50" t="str">
        <f t="shared" ca="1" si="211"/>
        <v>Eintrag 3530</v>
      </c>
    </row>
    <row r="3532" spans="1:13" s="18" customFormat="1" ht="14.25" x14ac:dyDescent="0.2">
      <c r="A3532" s="18" t="str">
        <f>IF(gesamt!C3532="",CONCATENATE("Eintrag ",J3532),gesamt!A3532)</f>
        <v>Eintrag 3531</v>
      </c>
      <c r="B3532" s="18">
        <v>100</v>
      </c>
      <c r="C3532" s="19">
        <f>IF(gesamt!C3532="",100,gesamt!D3532)</f>
        <v>100</v>
      </c>
      <c r="D3532" s="20">
        <f>IF(gesamt!C3532="",10,gesamt!G3532)</f>
        <v>10</v>
      </c>
      <c r="E3532" s="20">
        <f>IF(gesamt!C3532="",10,gesamt!H3532)</f>
        <v>10</v>
      </c>
      <c r="F3532" s="20">
        <f>IF(gesamt!C3532="",10,gesamt!I3532)</f>
        <v>10</v>
      </c>
      <c r="G3532" s="20">
        <f>IF(gesamt!C3532="",0,gesamt!J3532)</f>
        <v>0</v>
      </c>
      <c r="H3532" s="20">
        <f>IF(gesamt!C3532="",0,gesamt!K3532)</f>
        <v>0</v>
      </c>
      <c r="I3532" s="19">
        <f t="shared" si="212"/>
        <v>176</v>
      </c>
      <c r="J3532" s="22">
        <f t="shared" si="210"/>
        <v>3531</v>
      </c>
      <c r="K3532" s="21">
        <f t="shared" ca="1" si="209"/>
        <v>1</v>
      </c>
      <c r="L3532" s="21">
        <f ca="1">IF(K3532=0,"",COUNTIF($K$2:K3532,"&gt;0"))</f>
        <v>3531</v>
      </c>
      <c r="M3532" s="50" t="str">
        <f t="shared" ca="1" si="211"/>
        <v>Eintrag 3531</v>
      </c>
    </row>
    <row r="3533" spans="1:13" s="18" customFormat="1" ht="14.25" x14ac:dyDescent="0.2">
      <c r="A3533" s="18" t="str">
        <f>IF(gesamt!C3533="",CONCATENATE("Eintrag ",J3533),gesamt!A3533)</f>
        <v>Eintrag 3532</v>
      </c>
      <c r="B3533" s="18">
        <v>100</v>
      </c>
      <c r="C3533" s="19">
        <f>IF(gesamt!C3533="",100,gesamt!D3533)</f>
        <v>100</v>
      </c>
      <c r="D3533" s="20">
        <f>IF(gesamt!C3533="",10,gesamt!G3533)</f>
        <v>10</v>
      </c>
      <c r="E3533" s="20">
        <f>IF(gesamt!C3533="",10,gesamt!H3533)</f>
        <v>10</v>
      </c>
      <c r="F3533" s="20">
        <f>IF(gesamt!C3533="",10,gesamt!I3533)</f>
        <v>10</v>
      </c>
      <c r="G3533" s="20">
        <f>IF(gesamt!C3533="",0,gesamt!J3533)</f>
        <v>0</v>
      </c>
      <c r="H3533" s="20">
        <f>IF(gesamt!C3533="",0,gesamt!K3533)</f>
        <v>0</v>
      </c>
      <c r="I3533" s="19">
        <f t="shared" si="212"/>
        <v>176</v>
      </c>
      <c r="J3533" s="22">
        <f t="shared" si="210"/>
        <v>3532</v>
      </c>
      <c r="K3533" s="21">
        <f t="shared" ca="1" si="209"/>
        <v>1</v>
      </c>
      <c r="L3533" s="21">
        <f ca="1">IF(K3533=0,"",COUNTIF($K$2:K3533,"&gt;0"))</f>
        <v>3532</v>
      </c>
      <c r="M3533" s="50" t="str">
        <f t="shared" ca="1" si="211"/>
        <v>Eintrag 3532</v>
      </c>
    </row>
    <row r="3534" spans="1:13" s="18" customFormat="1" ht="14.25" x14ac:dyDescent="0.2">
      <c r="A3534" s="18" t="str">
        <f>IF(gesamt!C3534="",CONCATENATE("Eintrag ",J3534),gesamt!A3534)</f>
        <v>Eintrag 3533</v>
      </c>
      <c r="B3534" s="18">
        <v>100</v>
      </c>
      <c r="C3534" s="19">
        <f>IF(gesamt!C3534="",100,gesamt!D3534)</f>
        <v>100</v>
      </c>
      <c r="D3534" s="20">
        <f>IF(gesamt!C3534="",10,gesamt!G3534)</f>
        <v>10</v>
      </c>
      <c r="E3534" s="20">
        <f>IF(gesamt!C3534="",10,gesamt!H3534)</f>
        <v>10</v>
      </c>
      <c r="F3534" s="20">
        <f>IF(gesamt!C3534="",10,gesamt!I3534)</f>
        <v>10</v>
      </c>
      <c r="G3534" s="20">
        <f>IF(gesamt!C3534="",0,gesamt!J3534)</f>
        <v>0</v>
      </c>
      <c r="H3534" s="20">
        <f>IF(gesamt!C3534="",0,gesamt!K3534)</f>
        <v>0</v>
      </c>
      <c r="I3534" s="19">
        <f t="shared" si="212"/>
        <v>176</v>
      </c>
      <c r="J3534" s="22">
        <f t="shared" si="210"/>
        <v>3533</v>
      </c>
      <c r="K3534" s="21">
        <f t="shared" ca="1" si="209"/>
        <v>1</v>
      </c>
      <c r="L3534" s="21">
        <f ca="1">IF(K3534=0,"",COUNTIF($K$2:K3534,"&gt;0"))</f>
        <v>3533</v>
      </c>
      <c r="M3534" s="50" t="str">
        <f t="shared" ca="1" si="211"/>
        <v>Eintrag 3533</v>
      </c>
    </row>
    <row r="3535" spans="1:13" s="18" customFormat="1" ht="14.25" x14ac:dyDescent="0.2">
      <c r="A3535" s="18" t="str">
        <f>IF(gesamt!C3535="",CONCATENATE("Eintrag ",J3535),gesamt!A3535)</f>
        <v>Eintrag 3534</v>
      </c>
      <c r="B3535" s="18">
        <v>100</v>
      </c>
      <c r="C3535" s="19">
        <f>IF(gesamt!C3535="",100,gesamt!D3535)</f>
        <v>100</v>
      </c>
      <c r="D3535" s="20">
        <f>IF(gesamt!C3535="",10,gesamt!G3535)</f>
        <v>10</v>
      </c>
      <c r="E3535" s="20">
        <f>IF(gesamt!C3535="",10,gesamt!H3535)</f>
        <v>10</v>
      </c>
      <c r="F3535" s="20">
        <f>IF(gesamt!C3535="",10,gesamt!I3535)</f>
        <v>10</v>
      </c>
      <c r="G3535" s="20">
        <f>IF(gesamt!C3535="",0,gesamt!J3535)</f>
        <v>0</v>
      </c>
      <c r="H3535" s="20">
        <f>IF(gesamt!C3535="",0,gesamt!K3535)</f>
        <v>0</v>
      </c>
      <c r="I3535" s="19">
        <f t="shared" si="212"/>
        <v>176</v>
      </c>
      <c r="J3535" s="22">
        <f t="shared" si="210"/>
        <v>3534</v>
      </c>
      <c r="K3535" s="21">
        <f t="shared" ca="1" si="209"/>
        <v>1</v>
      </c>
      <c r="L3535" s="21">
        <f ca="1">IF(K3535=0,"",COUNTIF($K$2:K3535,"&gt;0"))</f>
        <v>3534</v>
      </c>
      <c r="M3535" s="50" t="str">
        <f t="shared" ca="1" si="211"/>
        <v>Eintrag 3534</v>
      </c>
    </row>
    <row r="3536" spans="1:13" s="18" customFormat="1" ht="14.25" x14ac:dyDescent="0.2">
      <c r="A3536" s="18" t="str">
        <f>IF(gesamt!C3536="",CONCATENATE("Eintrag ",J3536),gesamt!A3536)</f>
        <v>Eintrag 3535</v>
      </c>
      <c r="B3536" s="18">
        <v>100</v>
      </c>
      <c r="C3536" s="19">
        <f>IF(gesamt!C3536="",100,gesamt!D3536)</f>
        <v>100</v>
      </c>
      <c r="D3536" s="20">
        <f>IF(gesamt!C3536="",10,gesamt!G3536)</f>
        <v>10</v>
      </c>
      <c r="E3536" s="20">
        <f>IF(gesamt!C3536="",10,gesamt!H3536)</f>
        <v>10</v>
      </c>
      <c r="F3536" s="20">
        <f>IF(gesamt!C3536="",10,gesamt!I3536)</f>
        <v>10</v>
      </c>
      <c r="G3536" s="20">
        <f>IF(gesamt!C3536="",0,gesamt!J3536)</f>
        <v>0</v>
      </c>
      <c r="H3536" s="20">
        <f>IF(gesamt!C3536="",0,gesamt!K3536)</f>
        <v>0</v>
      </c>
      <c r="I3536" s="19">
        <f t="shared" si="212"/>
        <v>176</v>
      </c>
      <c r="J3536" s="22">
        <f t="shared" si="210"/>
        <v>3535</v>
      </c>
      <c r="K3536" s="21">
        <f t="shared" ca="1" si="209"/>
        <v>1</v>
      </c>
      <c r="L3536" s="21">
        <f ca="1">IF(K3536=0,"",COUNTIF($K$2:K3536,"&gt;0"))</f>
        <v>3535</v>
      </c>
      <c r="M3536" s="50" t="str">
        <f t="shared" ca="1" si="211"/>
        <v>Eintrag 3535</v>
      </c>
    </row>
    <row r="3537" spans="1:13" s="18" customFormat="1" ht="14.25" x14ac:dyDescent="0.2">
      <c r="A3537" s="18" t="str">
        <f>IF(gesamt!C3537="",CONCATENATE("Eintrag ",J3537),gesamt!A3537)</f>
        <v>Eintrag 3536</v>
      </c>
      <c r="B3537" s="18">
        <v>100</v>
      </c>
      <c r="C3537" s="19">
        <f>IF(gesamt!C3537="",100,gesamt!D3537)</f>
        <v>100</v>
      </c>
      <c r="D3537" s="20">
        <f>IF(gesamt!C3537="",10,gesamt!G3537)</f>
        <v>10</v>
      </c>
      <c r="E3537" s="20">
        <f>IF(gesamt!C3537="",10,gesamt!H3537)</f>
        <v>10</v>
      </c>
      <c r="F3537" s="20">
        <f>IF(gesamt!C3537="",10,gesamt!I3537)</f>
        <v>10</v>
      </c>
      <c r="G3537" s="20">
        <f>IF(gesamt!C3537="",0,gesamt!J3537)</f>
        <v>0</v>
      </c>
      <c r="H3537" s="20">
        <f>IF(gesamt!C3537="",0,gesamt!K3537)</f>
        <v>0</v>
      </c>
      <c r="I3537" s="19">
        <f t="shared" si="212"/>
        <v>176</v>
      </c>
      <c r="J3537" s="22">
        <f t="shared" si="210"/>
        <v>3536</v>
      </c>
      <c r="K3537" s="21">
        <f t="shared" ca="1" si="209"/>
        <v>1</v>
      </c>
      <c r="L3537" s="21">
        <f ca="1">IF(K3537=0,"",COUNTIF($K$2:K3537,"&gt;0"))</f>
        <v>3536</v>
      </c>
      <c r="M3537" s="50" t="str">
        <f t="shared" ca="1" si="211"/>
        <v>Eintrag 3536</v>
      </c>
    </row>
    <row r="3538" spans="1:13" s="18" customFormat="1" ht="14.25" x14ac:dyDescent="0.2">
      <c r="A3538" s="18" t="str">
        <f>IF(gesamt!C3538="",CONCATENATE("Eintrag ",J3538),gesamt!A3538)</f>
        <v>Eintrag 3537</v>
      </c>
      <c r="B3538" s="18">
        <v>100</v>
      </c>
      <c r="C3538" s="19">
        <f>IF(gesamt!C3538="",100,gesamt!D3538)</f>
        <v>100</v>
      </c>
      <c r="D3538" s="20">
        <f>IF(gesamt!C3538="",10,gesamt!G3538)</f>
        <v>10</v>
      </c>
      <c r="E3538" s="20">
        <f>IF(gesamt!C3538="",10,gesamt!H3538)</f>
        <v>10</v>
      </c>
      <c r="F3538" s="20">
        <f>IF(gesamt!C3538="",10,gesamt!I3538)</f>
        <v>10</v>
      </c>
      <c r="G3538" s="20">
        <f>IF(gesamt!C3538="",0,gesamt!J3538)</f>
        <v>0</v>
      </c>
      <c r="H3538" s="20">
        <f>IF(gesamt!C3538="",0,gesamt!K3538)</f>
        <v>0</v>
      </c>
      <c r="I3538" s="19">
        <f t="shared" si="212"/>
        <v>176</v>
      </c>
      <c r="J3538" s="22">
        <f t="shared" si="210"/>
        <v>3537</v>
      </c>
      <c r="K3538" s="21">
        <f t="shared" ca="1" si="209"/>
        <v>1</v>
      </c>
      <c r="L3538" s="21">
        <f ca="1">IF(K3538=0,"",COUNTIF($K$2:K3538,"&gt;0"))</f>
        <v>3537</v>
      </c>
      <c r="M3538" s="50" t="str">
        <f t="shared" ca="1" si="211"/>
        <v>Eintrag 3537</v>
      </c>
    </row>
    <row r="3539" spans="1:13" s="18" customFormat="1" ht="14.25" x14ac:dyDescent="0.2">
      <c r="A3539" s="18" t="str">
        <f>IF(gesamt!C3539="",CONCATENATE("Eintrag ",J3539),gesamt!A3539)</f>
        <v>Eintrag 3538</v>
      </c>
      <c r="B3539" s="18">
        <v>100</v>
      </c>
      <c r="C3539" s="19">
        <f>IF(gesamt!C3539="",100,gesamt!D3539)</f>
        <v>100</v>
      </c>
      <c r="D3539" s="20">
        <f>IF(gesamt!C3539="",10,gesamt!G3539)</f>
        <v>10</v>
      </c>
      <c r="E3539" s="20">
        <f>IF(gesamt!C3539="",10,gesamt!H3539)</f>
        <v>10</v>
      </c>
      <c r="F3539" s="20">
        <f>IF(gesamt!C3539="",10,gesamt!I3539)</f>
        <v>10</v>
      </c>
      <c r="G3539" s="20">
        <f>IF(gesamt!C3539="",0,gesamt!J3539)</f>
        <v>0</v>
      </c>
      <c r="H3539" s="20">
        <f>IF(gesamt!C3539="",0,gesamt!K3539)</f>
        <v>0</v>
      </c>
      <c r="I3539" s="19">
        <f t="shared" si="212"/>
        <v>176</v>
      </c>
      <c r="J3539" s="22">
        <f t="shared" si="210"/>
        <v>3538</v>
      </c>
      <c r="K3539" s="21">
        <f t="shared" ca="1" si="209"/>
        <v>1</v>
      </c>
      <c r="L3539" s="21">
        <f ca="1">IF(K3539=0,"",COUNTIF($K$2:K3539,"&gt;0"))</f>
        <v>3538</v>
      </c>
      <c r="M3539" s="50" t="str">
        <f t="shared" ca="1" si="211"/>
        <v>Eintrag 3538</v>
      </c>
    </row>
    <row r="3540" spans="1:13" s="18" customFormat="1" ht="14.25" x14ac:dyDescent="0.2">
      <c r="A3540" s="18" t="str">
        <f>IF(gesamt!C3540="",CONCATENATE("Eintrag ",J3540),gesamt!A3540)</f>
        <v>Eintrag 3539</v>
      </c>
      <c r="B3540" s="18">
        <v>100</v>
      </c>
      <c r="C3540" s="19">
        <f>IF(gesamt!C3540="",100,gesamt!D3540)</f>
        <v>100</v>
      </c>
      <c r="D3540" s="20">
        <f>IF(gesamt!C3540="",10,gesamt!G3540)</f>
        <v>10</v>
      </c>
      <c r="E3540" s="20">
        <f>IF(gesamt!C3540="",10,gesamt!H3540)</f>
        <v>10</v>
      </c>
      <c r="F3540" s="20">
        <f>IF(gesamt!C3540="",10,gesamt!I3540)</f>
        <v>10</v>
      </c>
      <c r="G3540" s="20">
        <f>IF(gesamt!C3540="",0,gesamt!J3540)</f>
        <v>0</v>
      </c>
      <c r="H3540" s="20">
        <f>IF(gesamt!C3540="",0,gesamt!K3540)</f>
        <v>0</v>
      </c>
      <c r="I3540" s="19">
        <f t="shared" si="212"/>
        <v>176</v>
      </c>
      <c r="J3540" s="22">
        <f t="shared" si="210"/>
        <v>3539</v>
      </c>
      <c r="K3540" s="21">
        <f t="shared" ca="1" si="209"/>
        <v>1</v>
      </c>
      <c r="L3540" s="21">
        <f ca="1">IF(K3540=0,"",COUNTIF($K$2:K3540,"&gt;0"))</f>
        <v>3539</v>
      </c>
      <c r="M3540" s="50" t="str">
        <f t="shared" ca="1" si="211"/>
        <v>Eintrag 3539</v>
      </c>
    </row>
    <row r="3541" spans="1:13" s="18" customFormat="1" ht="14.25" x14ac:dyDescent="0.2">
      <c r="A3541" s="18" t="str">
        <f>IF(gesamt!C3541="",CONCATENATE("Eintrag ",J3541),gesamt!A3541)</f>
        <v>Eintrag 3540</v>
      </c>
      <c r="B3541" s="18">
        <v>100</v>
      </c>
      <c r="C3541" s="19">
        <f>IF(gesamt!C3541="",100,gesamt!D3541)</f>
        <v>100</v>
      </c>
      <c r="D3541" s="20">
        <f>IF(gesamt!C3541="",10,gesamt!G3541)</f>
        <v>10</v>
      </c>
      <c r="E3541" s="20">
        <f>IF(gesamt!C3541="",10,gesamt!H3541)</f>
        <v>10</v>
      </c>
      <c r="F3541" s="20">
        <f>IF(gesamt!C3541="",10,gesamt!I3541)</f>
        <v>10</v>
      </c>
      <c r="G3541" s="20">
        <f>IF(gesamt!C3541="",0,gesamt!J3541)</f>
        <v>0</v>
      </c>
      <c r="H3541" s="20">
        <f>IF(gesamt!C3541="",0,gesamt!K3541)</f>
        <v>0</v>
      </c>
      <c r="I3541" s="19">
        <f t="shared" si="212"/>
        <v>176</v>
      </c>
      <c r="J3541" s="22">
        <f t="shared" si="210"/>
        <v>3540</v>
      </c>
      <c r="K3541" s="21">
        <f t="shared" ca="1" si="209"/>
        <v>1</v>
      </c>
      <c r="L3541" s="21">
        <f ca="1">IF(K3541=0,"",COUNTIF($K$2:K3541,"&gt;0"))</f>
        <v>3540</v>
      </c>
      <c r="M3541" s="50" t="str">
        <f t="shared" ca="1" si="211"/>
        <v>Eintrag 3540</v>
      </c>
    </row>
    <row r="3542" spans="1:13" s="18" customFormat="1" ht="14.25" x14ac:dyDescent="0.2">
      <c r="A3542" s="18" t="str">
        <f>IF(gesamt!C3542="",CONCATENATE("Eintrag ",J3542),gesamt!A3542)</f>
        <v>Eintrag 3541</v>
      </c>
      <c r="B3542" s="18">
        <v>100</v>
      </c>
      <c r="C3542" s="19">
        <f>IF(gesamt!C3542="",100,gesamt!D3542)</f>
        <v>100</v>
      </c>
      <c r="D3542" s="20">
        <f>IF(gesamt!C3542="",10,gesamt!G3542)</f>
        <v>10</v>
      </c>
      <c r="E3542" s="20">
        <f>IF(gesamt!C3542="",10,gesamt!H3542)</f>
        <v>10</v>
      </c>
      <c r="F3542" s="20">
        <f>IF(gesamt!C3542="",10,gesamt!I3542)</f>
        <v>10</v>
      </c>
      <c r="G3542" s="20">
        <f>IF(gesamt!C3542="",0,gesamt!J3542)</f>
        <v>0</v>
      </c>
      <c r="H3542" s="20">
        <f>IF(gesamt!C3542="",0,gesamt!K3542)</f>
        <v>0</v>
      </c>
      <c r="I3542" s="19">
        <f t="shared" si="212"/>
        <v>176</v>
      </c>
      <c r="J3542" s="22">
        <f t="shared" si="210"/>
        <v>3541</v>
      </c>
      <c r="K3542" s="21">
        <f t="shared" ca="1" si="209"/>
        <v>1</v>
      </c>
      <c r="L3542" s="21">
        <f ca="1">IF(K3542=0,"",COUNTIF($K$2:K3542,"&gt;0"))</f>
        <v>3541</v>
      </c>
      <c r="M3542" s="50" t="str">
        <f t="shared" ca="1" si="211"/>
        <v>Eintrag 3541</v>
      </c>
    </row>
    <row r="3543" spans="1:13" s="18" customFormat="1" ht="14.25" x14ac:dyDescent="0.2">
      <c r="A3543" s="18" t="str">
        <f>IF(gesamt!C3543="",CONCATENATE("Eintrag ",J3543),gesamt!A3543)</f>
        <v>Eintrag 3542</v>
      </c>
      <c r="B3543" s="18">
        <v>100</v>
      </c>
      <c r="C3543" s="19">
        <f>IF(gesamt!C3543="",100,gesamt!D3543)</f>
        <v>100</v>
      </c>
      <c r="D3543" s="20">
        <f>IF(gesamt!C3543="",10,gesamt!G3543)</f>
        <v>10</v>
      </c>
      <c r="E3543" s="20">
        <f>IF(gesamt!C3543="",10,gesamt!H3543)</f>
        <v>10</v>
      </c>
      <c r="F3543" s="20">
        <f>IF(gesamt!C3543="",10,gesamt!I3543)</f>
        <v>10</v>
      </c>
      <c r="G3543" s="20">
        <f>IF(gesamt!C3543="",0,gesamt!J3543)</f>
        <v>0</v>
      </c>
      <c r="H3543" s="20">
        <f>IF(gesamt!C3543="",0,gesamt!K3543)</f>
        <v>0</v>
      </c>
      <c r="I3543" s="19">
        <f t="shared" si="212"/>
        <v>176</v>
      </c>
      <c r="J3543" s="22">
        <f t="shared" si="210"/>
        <v>3542</v>
      </c>
      <c r="K3543" s="21">
        <f t="shared" ca="1" si="209"/>
        <v>1</v>
      </c>
      <c r="L3543" s="21">
        <f ca="1">IF(K3543=0,"",COUNTIF($K$2:K3543,"&gt;0"))</f>
        <v>3542</v>
      </c>
      <c r="M3543" s="50" t="str">
        <f t="shared" ca="1" si="211"/>
        <v>Eintrag 3542</v>
      </c>
    </row>
    <row r="3544" spans="1:13" s="18" customFormat="1" ht="14.25" x14ac:dyDescent="0.2">
      <c r="A3544" s="18" t="str">
        <f>IF(gesamt!C3544="",CONCATENATE("Eintrag ",J3544),gesamt!A3544)</f>
        <v>Eintrag 3543</v>
      </c>
      <c r="B3544" s="18">
        <v>100</v>
      </c>
      <c r="C3544" s="19">
        <f>IF(gesamt!C3544="",100,gesamt!D3544)</f>
        <v>100</v>
      </c>
      <c r="D3544" s="20">
        <f>IF(gesamt!C3544="",10,gesamt!G3544)</f>
        <v>10</v>
      </c>
      <c r="E3544" s="20">
        <f>IF(gesamt!C3544="",10,gesamt!H3544)</f>
        <v>10</v>
      </c>
      <c r="F3544" s="20">
        <f>IF(gesamt!C3544="",10,gesamt!I3544)</f>
        <v>10</v>
      </c>
      <c r="G3544" s="20">
        <f>IF(gesamt!C3544="",0,gesamt!J3544)</f>
        <v>0</v>
      </c>
      <c r="H3544" s="20">
        <f>IF(gesamt!C3544="",0,gesamt!K3544)</f>
        <v>0</v>
      </c>
      <c r="I3544" s="19">
        <f t="shared" si="212"/>
        <v>176</v>
      </c>
      <c r="J3544" s="22">
        <f t="shared" si="210"/>
        <v>3543</v>
      </c>
      <c r="K3544" s="21">
        <f t="shared" ca="1" si="209"/>
        <v>1</v>
      </c>
      <c r="L3544" s="21">
        <f ca="1">IF(K3544=0,"",COUNTIF($K$2:K3544,"&gt;0"))</f>
        <v>3543</v>
      </c>
      <c r="M3544" s="50" t="str">
        <f t="shared" ca="1" si="211"/>
        <v>Eintrag 3543</v>
      </c>
    </row>
    <row r="3545" spans="1:13" s="18" customFormat="1" ht="14.25" x14ac:dyDescent="0.2">
      <c r="A3545" s="18" t="str">
        <f>IF(gesamt!C3545="",CONCATENATE("Eintrag ",J3545),gesamt!A3545)</f>
        <v>Eintrag 3544</v>
      </c>
      <c r="B3545" s="18">
        <v>100</v>
      </c>
      <c r="C3545" s="19">
        <f>IF(gesamt!C3545="",100,gesamt!D3545)</f>
        <v>100</v>
      </c>
      <c r="D3545" s="20">
        <f>IF(gesamt!C3545="",10,gesamt!G3545)</f>
        <v>10</v>
      </c>
      <c r="E3545" s="20">
        <f>IF(gesamt!C3545="",10,gesamt!H3545)</f>
        <v>10</v>
      </c>
      <c r="F3545" s="20">
        <f>IF(gesamt!C3545="",10,gesamt!I3545)</f>
        <v>10</v>
      </c>
      <c r="G3545" s="20">
        <f>IF(gesamt!C3545="",0,gesamt!J3545)</f>
        <v>0</v>
      </c>
      <c r="H3545" s="20">
        <f>IF(gesamt!C3545="",0,gesamt!K3545)</f>
        <v>0</v>
      </c>
      <c r="I3545" s="19">
        <f t="shared" si="212"/>
        <v>176</v>
      </c>
      <c r="J3545" s="22">
        <f t="shared" si="210"/>
        <v>3544</v>
      </c>
      <c r="K3545" s="21">
        <f t="shared" ca="1" si="209"/>
        <v>1</v>
      </c>
      <c r="L3545" s="21">
        <f ca="1">IF(K3545=0,"",COUNTIF($K$2:K3545,"&gt;0"))</f>
        <v>3544</v>
      </c>
      <c r="M3545" s="50" t="str">
        <f t="shared" ca="1" si="211"/>
        <v>Eintrag 3544</v>
      </c>
    </row>
    <row r="3546" spans="1:13" s="18" customFormat="1" ht="14.25" x14ac:dyDescent="0.2">
      <c r="A3546" s="18" t="str">
        <f>IF(gesamt!C3546="",CONCATENATE("Eintrag ",J3546),gesamt!A3546)</f>
        <v>Eintrag 3545</v>
      </c>
      <c r="B3546" s="18">
        <v>100</v>
      </c>
      <c r="C3546" s="19">
        <f>IF(gesamt!C3546="",100,gesamt!D3546)</f>
        <v>100</v>
      </c>
      <c r="D3546" s="20">
        <f>IF(gesamt!C3546="",10,gesamt!G3546)</f>
        <v>10</v>
      </c>
      <c r="E3546" s="20">
        <f>IF(gesamt!C3546="",10,gesamt!H3546)</f>
        <v>10</v>
      </c>
      <c r="F3546" s="20">
        <f>IF(gesamt!C3546="",10,gesamt!I3546)</f>
        <v>10</v>
      </c>
      <c r="G3546" s="20">
        <f>IF(gesamt!C3546="",0,gesamt!J3546)</f>
        <v>0</v>
      </c>
      <c r="H3546" s="20">
        <f>IF(gesamt!C3546="",0,gesamt!K3546)</f>
        <v>0</v>
      </c>
      <c r="I3546" s="19">
        <f t="shared" si="212"/>
        <v>176</v>
      </c>
      <c r="J3546" s="22">
        <f t="shared" si="210"/>
        <v>3545</v>
      </c>
      <c r="K3546" s="21">
        <f t="shared" ca="1" si="209"/>
        <v>1</v>
      </c>
      <c r="L3546" s="21">
        <f ca="1">IF(K3546=0,"",COUNTIF($K$2:K3546,"&gt;0"))</f>
        <v>3545</v>
      </c>
      <c r="M3546" s="50" t="str">
        <f t="shared" ca="1" si="211"/>
        <v>Eintrag 3545</v>
      </c>
    </row>
    <row r="3547" spans="1:13" s="18" customFormat="1" ht="14.25" x14ac:dyDescent="0.2">
      <c r="A3547" s="18" t="str">
        <f>IF(gesamt!C3547="",CONCATENATE("Eintrag ",J3547),gesamt!A3547)</f>
        <v>Eintrag 3546</v>
      </c>
      <c r="B3547" s="18">
        <v>100</v>
      </c>
      <c r="C3547" s="19">
        <f>IF(gesamt!C3547="",100,gesamt!D3547)</f>
        <v>100</v>
      </c>
      <c r="D3547" s="20">
        <f>IF(gesamt!C3547="",10,gesamt!G3547)</f>
        <v>10</v>
      </c>
      <c r="E3547" s="20">
        <f>IF(gesamt!C3547="",10,gesamt!H3547)</f>
        <v>10</v>
      </c>
      <c r="F3547" s="20">
        <f>IF(gesamt!C3547="",10,gesamt!I3547)</f>
        <v>10</v>
      </c>
      <c r="G3547" s="20">
        <f>IF(gesamt!C3547="",0,gesamt!J3547)</f>
        <v>0</v>
      </c>
      <c r="H3547" s="20">
        <f>IF(gesamt!C3547="",0,gesamt!K3547)</f>
        <v>0</v>
      </c>
      <c r="I3547" s="19">
        <f t="shared" si="212"/>
        <v>176</v>
      </c>
      <c r="J3547" s="22">
        <f t="shared" si="210"/>
        <v>3546</v>
      </c>
      <c r="K3547" s="21">
        <f t="shared" ca="1" si="209"/>
        <v>1</v>
      </c>
      <c r="L3547" s="21">
        <f ca="1">IF(K3547=0,"",COUNTIF($K$2:K3547,"&gt;0"))</f>
        <v>3546</v>
      </c>
      <c r="M3547" s="50" t="str">
        <f t="shared" ca="1" si="211"/>
        <v>Eintrag 3546</v>
      </c>
    </row>
    <row r="3548" spans="1:13" s="18" customFormat="1" ht="14.25" x14ac:dyDescent="0.2">
      <c r="A3548" s="18" t="str">
        <f>IF(gesamt!C3548="",CONCATENATE("Eintrag ",J3548),gesamt!A3548)</f>
        <v>Eintrag 3547</v>
      </c>
      <c r="B3548" s="18">
        <v>100</v>
      </c>
      <c r="C3548" s="19">
        <f>IF(gesamt!C3548="",100,gesamt!D3548)</f>
        <v>100</v>
      </c>
      <c r="D3548" s="20">
        <f>IF(gesamt!C3548="",10,gesamt!G3548)</f>
        <v>10</v>
      </c>
      <c r="E3548" s="20">
        <f>IF(gesamt!C3548="",10,gesamt!H3548)</f>
        <v>10</v>
      </c>
      <c r="F3548" s="20">
        <f>IF(gesamt!C3548="",10,gesamt!I3548)</f>
        <v>10</v>
      </c>
      <c r="G3548" s="20">
        <f>IF(gesamt!C3548="",0,gesamt!J3548)</f>
        <v>0</v>
      </c>
      <c r="H3548" s="20">
        <f>IF(gesamt!C3548="",0,gesamt!K3548)</f>
        <v>0</v>
      </c>
      <c r="I3548" s="19">
        <f t="shared" si="212"/>
        <v>176</v>
      </c>
      <c r="J3548" s="22">
        <f t="shared" si="210"/>
        <v>3547</v>
      </c>
      <c r="K3548" s="21">
        <f t="shared" ca="1" si="209"/>
        <v>1</v>
      </c>
      <c r="L3548" s="21">
        <f ca="1">IF(K3548=0,"",COUNTIF($K$2:K3548,"&gt;0"))</f>
        <v>3547</v>
      </c>
      <c r="M3548" s="50" t="str">
        <f t="shared" ca="1" si="211"/>
        <v>Eintrag 3547</v>
      </c>
    </row>
    <row r="3549" spans="1:13" s="18" customFormat="1" ht="14.25" x14ac:dyDescent="0.2">
      <c r="A3549" s="18" t="str">
        <f>IF(gesamt!C3549="",CONCATENATE("Eintrag ",J3549),gesamt!A3549)</f>
        <v>Eintrag 3548</v>
      </c>
      <c r="B3549" s="18">
        <v>100</v>
      </c>
      <c r="C3549" s="19">
        <f>IF(gesamt!C3549="",100,gesamt!D3549)</f>
        <v>100</v>
      </c>
      <c r="D3549" s="20">
        <f>IF(gesamt!C3549="",10,gesamt!G3549)</f>
        <v>10</v>
      </c>
      <c r="E3549" s="20">
        <f>IF(gesamt!C3549="",10,gesamt!H3549)</f>
        <v>10</v>
      </c>
      <c r="F3549" s="20">
        <f>IF(gesamt!C3549="",10,gesamt!I3549)</f>
        <v>10</v>
      </c>
      <c r="G3549" s="20">
        <f>IF(gesamt!C3549="",0,gesamt!J3549)</f>
        <v>0</v>
      </c>
      <c r="H3549" s="20">
        <f>IF(gesamt!C3549="",0,gesamt!K3549)</f>
        <v>0</v>
      </c>
      <c r="I3549" s="19">
        <f t="shared" si="212"/>
        <v>176</v>
      </c>
      <c r="J3549" s="22">
        <f t="shared" si="210"/>
        <v>3548</v>
      </c>
      <c r="K3549" s="21">
        <f t="shared" ca="1" si="209"/>
        <v>1</v>
      </c>
      <c r="L3549" s="21">
        <f ca="1">IF(K3549=0,"",COUNTIF($K$2:K3549,"&gt;0"))</f>
        <v>3548</v>
      </c>
      <c r="M3549" s="50" t="str">
        <f t="shared" ca="1" si="211"/>
        <v>Eintrag 3548</v>
      </c>
    </row>
    <row r="3550" spans="1:13" s="18" customFormat="1" ht="14.25" x14ac:dyDescent="0.2">
      <c r="A3550" s="18" t="str">
        <f>IF(gesamt!C3550="",CONCATENATE("Eintrag ",J3550),gesamt!A3550)</f>
        <v>Eintrag 3549</v>
      </c>
      <c r="B3550" s="18">
        <v>100</v>
      </c>
      <c r="C3550" s="19">
        <f>IF(gesamt!C3550="",100,gesamt!D3550)</f>
        <v>100</v>
      </c>
      <c r="D3550" s="20">
        <f>IF(gesamt!C3550="",10,gesamt!G3550)</f>
        <v>10</v>
      </c>
      <c r="E3550" s="20">
        <f>IF(gesamt!C3550="",10,gesamt!H3550)</f>
        <v>10</v>
      </c>
      <c r="F3550" s="20">
        <f>IF(gesamt!C3550="",10,gesamt!I3550)</f>
        <v>10</v>
      </c>
      <c r="G3550" s="20">
        <f>IF(gesamt!C3550="",0,gesamt!J3550)</f>
        <v>0</v>
      </c>
      <c r="H3550" s="20">
        <f>IF(gesamt!C3550="",0,gesamt!K3550)</f>
        <v>0</v>
      </c>
      <c r="I3550" s="19">
        <f t="shared" si="212"/>
        <v>176</v>
      </c>
      <c r="J3550" s="22">
        <f t="shared" si="210"/>
        <v>3549</v>
      </c>
      <c r="K3550" s="21">
        <f t="shared" ref="K3550:K3613" ca="1" si="213">IFERROR(SEARCH(INDIRECT(CELL("address")),A3550),0)</f>
        <v>1</v>
      </c>
      <c r="L3550" s="21">
        <f ca="1">IF(K3550=0,"",COUNTIF($K$2:K3550,"&gt;0"))</f>
        <v>3549</v>
      </c>
      <c r="M3550" s="50" t="str">
        <f t="shared" ca="1" si="211"/>
        <v>Eintrag 3549</v>
      </c>
    </row>
    <row r="3551" spans="1:13" s="18" customFormat="1" ht="14.25" x14ac:dyDescent="0.2">
      <c r="A3551" s="18" t="str">
        <f>IF(gesamt!C3551="",CONCATENATE("Eintrag ",J3551),gesamt!A3551)</f>
        <v>Eintrag 3550</v>
      </c>
      <c r="B3551" s="18">
        <v>100</v>
      </c>
      <c r="C3551" s="19">
        <f>IF(gesamt!C3551="",100,gesamt!D3551)</f>
        <v>100</v>
      </c>
      <c r="D3551" s="20">
        <f>IF(gesamt!C3551="",10,gesamt!G3551)</f>
        <v>10</v>
      </c>
      <c r="E3551" s="20">
        <f>IF(gesamt!C3551="",10,gesamt!H3551)</f>
        <v>10</v>
      </c>
      <c r="F3551" s="20">
        <f>IF(gesamt!C3551="",10,gesamt!I3551)</f>
        <v>10</v>
      </c>
      <c r="G3551" s="20">
        <f>IF(gesamt!C3551="",0,gesamt!J3551)</f>
        <v>0</v>
      </c>
      <c r="H3551" s="20">
        <f>IF(gesamt!C3551="",0,gesamt!K3551)</f>
        <v>0</v>
      </c>
      <c r="I3551" s="19">
        <f t="shared" si="212"/>
        <v>176</v>
      </c>
      <c r="J3551" s="22">
        <f t="shared" si="210"/>
        <v>3550</v>
      </c>
      <c r="K3551" s="21">
        <f t="shared" ca="1" si="213"/>
        <v>1</v>
      </c>
      <c r="L3551" s="21">
        <f ca="1">IF(K3551=0,"",COUNTIF($K$2:K3551,"&gt;0"))</f>
        <v>3550</v>
      </c>
      <c r="M3551" s="50" t="str">
        <f t="shared" ca="1" si="211"/>
        <v>Eintrag 3550</v>
      </c>
    </row>
    <row r="3552" spans="1:13" s="18" customFormat="1" ht="14.25" x14ac:dyDescent="0.2">
      <c r="A3552" s="18" t="str">
        <f>IF(gesamt!C3552="",CONCATENATE("Eintrag ",J3552),gesamt!A3552)</f>
        <v>Eintrag 3551</v>
      </c>
      <c r="B3552" s="18">
        <v>100</v>
      </c>
      <c r="C3552" s="19">
        <f>IF(gesamt!C3552="",100,gesamt!D3552)</f>
        <v>100</v>
      </c>
      <c r="D3552" s="20">
        <f>IF(gesamt!C3552="",10,gesamt!G3552)</f>
        <v>10</v>
      </c>
      <c r="E3552" s="20">
        <f>IF(gesamt!C3552="",10,gesamt!H3552)</f>
        <v>10</v>
      </c>
      <c r="F3552" s="20">
        <f>IF(gesamt!C3552="",10,gesamt!I3552)</f>
        <v>10</v>
      </c>
      <c r="G3552" s="20">
        <f>IF(gesamt!C3552="",0,gesamt!J3552)</f>
        <v>0</v>
      </c>
      <c r="H3552" s="20">
        <f>IF(gesamt!C3552="",0,gesamt!K3552)</f>
        <v>0</v>
      </c>
      <c r="I3552" s="19">
        <f t="shared" si="212"/>
        <v>176</v>
      </c>
      <c r="J3552" s="22">
        <f t="shared" si="210"/>
        <v>3551</v>
      </c>
      <c r="K3552" s="21">
        <f t="shared" ca="1" si="213"/>
        <v>1</v>
      </c>
      <c r="L3552" s="21">
        <f ca="1">IF(K3552=0,"",COUNTIF($K$2:K3552,"&gt;0"))</f>
        <v>3551</v>
      </c>
      <c r="M3552" s="50" t="str">
        <f t="shared" ca="1" si="211"/>
        <v>Eintrag 3551</v>
      </c>
    </row>
    <row r="3553" spans="1:13" s="18" customFormat="1" ht="14.25" x14ac:dyDescent="0.2">
      <c r="A3553" s="18" t="str">
        <f>IF(gesamt!C3553="",CONCATENATE("Eintrag ",J3553),gesamt!A3553)</f>
        <v>Eintrag 3552</v>
      </c>
      <c r="B3553" s="18">
        <v>100</v>
      </c>
      <c r="C3553" s="19">
        <f>IF(gesamt!C3553="",100,gesamt!D3553)</f>
        <v>100</v>
      </c>
      <c r="D3553" s="20">
        <f>IF(gesamt!C3553="",10,gesamt!G3553)</f>
        <v>10</v>
      </c>
      <c r="E3553" s="20">
        <f>IF(gesamt!C3553="",10,gesamt!H3553)</f>
        <v>10</v>
      </c>
      <c r="F3553" s="20">
        <f>IF(gesamt!C3553="",10,gesamt!I3553)</f>
        <v>10</v>
      </c>
      <c r="G3553" s="20">
        <f>IF(gesamt!C3553="",0,gesamt!J3553)</f>
        <v>0</v>
      </c>
      <c r="H3553" s="20">
        <f>IF(gesamt!C3553="",0,gesamt!K3553)</f>
        <v>0</v>
      </c>
      <c r="I3553" s="19">
        <f t="shared" si="212"/>
        <v>176</v>
      </c>
      <c r="J3553" s="22">
        <f t="shared" si="210"/>
        <v>3552</v>
      </c>
      <c r="K3553" s="21">
        <f t="shared" ca="1" si="213"/>
        <v>1</v>
      </c>
      <c r="L3553" s="21">
        <f ca="1">IF(K3553=0,"",COUNTIF($K$2:K3553,"&gt;0"))</f>
        <v>3552</v>
      </c>
      <c r="M3553" s="50" t="str">
        <f t="shared" ca="1" si="211"/>
        <v>Eintrag 3552</v>
      </c>
    </row>
    <row r="3554" spans="1:13" s="18" customFormat="1" ht="14.25" x14ac:dyDescent="0.2">
      <c r="A3554" s="18" t="str">
        <f>IF(gesamt!C3554="",CONCATENATE("Eintrag ",J3554),gesamt!A3554)</f>
        <v>Eintrag 3553</v>
      </c>
      <c r="B3554" s="18">
        <v>100</v>
      </c>
      <c r="C3554" s="19">
        <f>IF(gesamt!C3554="",100,gesamt!D3554)</f>
        <v>100</v>
      </c>
      <c r="D3554" s="20">
        <f>IF(gesamt!C3554="",10,gesamt!G3554)</f>
        <v>10</v>
      </c>
      <c r="E3554" s="20">
        <f>IF(gesamt!C3554="",10,gesamt!H3554)</f>
        <v>10</v>
      </c>
      <c r="F3554" s="20">
        <f>IF(gesamt!C3554="",10,gesamt!I3554)</f>
        <v>10</v>
      </c>
      <c r="G3554" s="20">
        <f>IF(gesamt!C3554="",0,gesamt!J3554)</f>
        <v>0</v>
      </c>
      <c r="H3554" s="20">
        <f>IF(gesamt!C3554="",0,gesamt!K3554)</f>
        <v>0</v>
      </c>
      <c r="I3554" s="19">
        <f t="shared" si="212"/>
        <v>176</v>
      </c>
      <c r="J3554" s="22">
        <f t="shared" si="210"/>
        <v>3553</v>
      </c>
      <c r="K3554" s="21">
        <f t="shared" ca="1" si="213"/>
        <v>1</v>
      </c>
      <c r="L3554" s="21">
        <f ca="1">IF(K3554=0,"",COUNTIF($K$2:K3554,"&gt;0"))</f>
        <v>3553</v>
      </c>
      <c r="M3554" s="50" t="str">
        <f t="shared" ca="1" si="211"/>
        <v>Eintrag 3553</v>
      </c>
    </row>
    <row r="3555" spans="1:13" s="18" customFormat="1" ht="14.25" x14ac:dyDescent="0.2">
      <c r="A3555" s="18" t="str">
        <f>IF(gesamt!C3555="",CONCATENATE("Eintrag ",J3555),gesamt!A3555)</f>
        <v>Eintrag 3554</v>
      </c>
      <c r="B3555" s="18">
        <v>100</v>
      </c>
      <c r="C3555" s="19">
        <f>IF(gesamt!C3555="",100,gesamt!D3555)</f>
        <v>100</v>
      </c>
      <c r="D3555" s="20">
        <f>IF(gesamt!C3555="",10,gesamt!G3555)</f>
        <v>10</v>
      </c>
      <c r="E3555" s="20">
        <f>IF(gesamt!C3555="",10,gesamt!H3555)</f>
        <v>10</v>
      </c>
      <c r="F3555" s="20">
        <f>IF(gesamt!C3555="",10,gesamt!I3555)</f>
        <v>10</v>
      </c>
      <c r="G3555" s="20">
        <f>IF(gesamt!C3555="",0,gesamt!J3555)</f>
        <v>0</v>
      </c>
      <c r="H3555" s="20">
        <f>IF(gesamt!C3555="",0,gesamt!K3555)</f>
        <v>0</v>
      </c>
      <c r="I3555" s="19">
        <f t="shared" si="212"/>
        <v>176</v>
      </c>
      <c r="J3555" s="22">
        <f t="shared" si="210"/>
        <v>3554</v>
      </c>
      <c r="K3555" s="21">
        <f t="shared" ca="1" si="213"/>
        <v>1</v>
      </c>
      <c r="L3555" s="21">
        <f ca="1">IF(K3555=0,"",COUNTIF($K$2:K3555,"&gt;0"))</f>
        <v>3554</v>
      </c>
      <c r="M3555" s="50" t="str">
        <f t="shared" ca="1" si="211"/>
        <v>Eintrag 3554</v>
      </c>
    </row>
    <row r="3556" spans="1:13" s="18" customFormat="1" ht="14.25" x14ac:dyDescent="0.2">
      <c r="A3556" s="18" t="str">
        <f>IF(gesamt!C3556="",CONCATENATE("Eintrag ",J3556),gesamt!A3556)</f>
        <v>Eintrag 3555</v>
      </c>
      <c r="B3556" s="18">
        <v>100</v>
      </c>
      <c r="C3556" s="19">
        <f>IF(gesamt!C3556="",100,gesamt!D3556)</f>
        <v>100</v>
      </c>
      <c r="D3556" s="20">
        <f>IF(gesamt!C3556="",10,gesamt!G3556)</f>
        <v>10</v>
      </c>
      <c r="E3556" s="20">
        <f>IF(gesamt!C3556="",10,gesamt!H3556)</f>
        <v>10</v>
      </c>
      <c r="F3556" s="20">
        <f>IF(gesamt!C3556="",10,gesamt!I3556)</f>
        <v>10</v>
      </c>
      <c r="G3556" s="20">
        <f>IF(gesamt!C3556="",0,gesamt!J3556)</f>
        <v>0</v>
      </c>
      <c r="H3556" s="20">
        <f>IF(gesamt!C3556="",0,gesamt!K3556)</f>
        <v>0</v>
      </c>
      <c r="I3556" s="19">
        <f t="shared" si="212"/>
        <v>176</v>
      </c>
      <c r="J3556" s="22">
        <f t="shared" si="210"/>
        <v>3555</v>
      </c>
      <c r="K3556" s="21">
        <f t="shared" ca="1" si="213"/>
        <v>1</v>
      </c>
      <c r="L3556" s="21">
        <f ca="1">IF(K3556=0,"",COUNTIF($K$2:K3556,"&gt;0"))</f>
        <v>3555</v>
      </c>
      <c r="M3556" s="50" t="str">
        <f t="shared" ca="1" si="211"/>
        <v>Eintrag 3555</v>
      </c>
    </row>
    <row r="3557" spans="1:13" s="18" customFormat="1" ht="14.25" x14ac:dyDescent="0.2">
      <c r="A3557" s="18" t="str">
        <f>IF(gesamt!C3557="",CONCATENATE("Eintrag ",J3557),gesamt!A3557)</f>
        <v>Eintrag 3556</v>
      </c>
      <c r="B3557" s="18">
        <v>100</v>
      </c>
      <c r="C3557" s="19">
        <f>IF(gesamt!C3557="",100,gesamt!D3557)</f>
        <v>100</v>
      </c>
      <c r="D3557" s="20">
        <f>IF(gesamt!C3557="",10,gesamt!G3557)</f>
        <v>10</v>
      </c>
      <c r="E3557" s="20">
        <f>IF(gesamt!C3557="",10,gesamt!H3557)</f>
        <v>10</v>
      </c>
      <c r="F3557" s="20">
        <f>IF(gesamt!C3557="",10,gesamt!I3557)</f>
        <v>10</v>
      </c>
      <c r="G3557" s="20">
        <f>IF(gesamt!C3557="",0,gesamt!J3557)</f>
        <v>0</v>
      </c>
      <c r="H3557" s="20">
        <f>IF(gesamt!C3557="",0,gesamt!K3557)</f>
        <v>0</v>
      </c>
      <c r="I3557" s="19">
        <f t="shared" si="212"/>
        <v>176</v>
      </c>
      <c r="J3557" s="22">
        <f t="shared" ref="J3557:J3620" si="214">J3556+1</f>
        <v>3556</v>
      </c>
      <c r="K3557" s="21">
        <f t="shared" ca="1" si="213"/>
        <v>1</v>
      </c>
      <c r="L3557" s="21">
        <f ca="1">IF(K3557=0,"",COUNTIF($K$2:K3557,"&gt;0"))</f>
        <v>3556</v>
      </c>
      <c r="M3557" s="50" t="str">
        <f t="shared" ca="1" si="211"/>
        <v>Eintrag 3556</v>
      </c>
    </row>
    <row r="3558" spans="1:13" s="18" customFormat="1" ht="14.25" x14ac:dyDescent="0.2">
      <c r="A3558" s="18" t="str">
        <f>IF(gesamt!C3558="",CONCATENATE("Eintrag ",J3558),gesamt!A3558)</f>
        <v>Eintrag 3557</v>
      </c>
      <c r="B3558" s="18">
        <v>100</v>
      </c>
      <c r="C3558" s="19">
        <f>IF(gesamt!C3558="",100,gesamt!D3558)</f>
        <v>100</v>
      </c>
      <c r="D3558" s="20">
        <f>IF(gesamt!C3558="",10,gesamt!G3558)</f>
        <v>10</v>
      </c>
      <c r="E3558" s="20">
        <f>IF(gesamt!C3558="",10,gesamt!H3558)</f>
        <v>10</v>
      </c>
      <c r="F3558" s="20">
        <f>IF(gesamt!C3558="",10,gesamt!I3558)</f>
        <v>10</v>
      </c>
      <c r="G3558" s="20">
        <f>IF(gesamt!C3558="",0,gesamt!J3558)</f>
        <v>0</v>
      </c>
      <c r="H3558" s="20">
        <f>IF(gesamt!C3558="",0,gesamt!K3558)</f>
        <v>0</v>
      </c>
      <c r="I3558" s="19">
        <f t="shared" si="212"/>
        <v>176</v>
      </c>
      <c r="J3558" s="22">
        <f t="shared" si="214"/>
        <v>3557</v>
      </c>
      <c r="K3558" s="21">
        <f t="shared" ca="1" si="213"/>
        <v>1</v>
      </c>
      <c r="L3558" s="21">
        <f ca="1">IF(K3558=0,"",COUNTIF($K$2:K3558,"&gt;0"))</f>
        <v>3557</v>
      </c>
      <c r="M3558" s="50" t="str">
        <f t="shared" ca="1" si="211"/>
        <v>Eintrag 3557</v>
      </c>
    </row>
    <row r="3559" spans="1:13" s="18" customFormat="1" ht="14.25" x14ac:dyDescent="0.2">
      <c r="A3559" s="18" t="str">
        <f>IF(gesamt!C3559="",CONCATENATE("Eintrag ",J3559),gesamt!A3559)</f>
        <v>Eintrag 3558</v>
      </c>
      <c r="B3559" s="18">
        <v>100</v>
      </c>
      <c r="C3559" s="19">
        <f>IF(gesamt!C3559="",100,gesamt!D3559)</f>
        <v>100</v>
      </c>
      <c r="D3559" s="20">
        <f>IF(gesamt!C3559="",10,gesamt!G3559)</f>
        <v>10</v>
      </c>
      <c r="E3559" s="20">
        <f>IF(gesamt!C3559="",10,gesamt!H3559)</f>
        <v>10</v>
      </c>
      <c r="F3559" s="20">
        <f>IF(gesamt!C3559="",10,gesamt!I3559)</f>
        <v>10</v>
      </c>
      <c r="G3559" s="20">
        <f>IF(gesamt!C3559="",0,gesamt!J3559)</f>
        <v>0</v>
      </c>
      <c r="H3559" s="20">
        <f>IF(gesamt!C3559="",0,gesamt!K3559)</f>
        <v>0</v>
      </c>
      <c r="I3559" s="19">
        <f t="shared" si="212"/>
        <v>176</v>
      </c>
      <c r="J3559" s="22">
        <f t="shared" si="214"/>
        <v>3558</v>
      </c>
      <c r="K3559" s="21">
        <f t="shared" ca="1" si="213"/>
        <v>1</v>
      </c>
      <c r="L3559" s="21">
        <f ca="1">IF(K3559=0,"",COUNTIF($K$2:K3559,"&gt;0"))</f>
        <v>3558</v>
      </c>
      <c r="M3559" s="50" t="str">
        <f t="shared" ca="1" si="211"/>
        <v>Eintrag 3558</v>
      </c>
    </row>
    <row r="3560" spans="1:13" s="18" customFormat="1" ht="14.25" x14ac:dyDescent="0.2">
      <c r="A3560" s="18" t="str">
        <f>IF(gesamt!C3560="",CONCATENATE("Eintrag ",J3560),gesamt!A3560)</f>
        <v>Eintrag 3559</v>
      </c>
      <c r="B3560" s="18">
        <v>100</v>
      </c>
      <c r="C3560" s="19">
        <f>IF(gesamt!C3560="",100,gesamt!D3560)</f>
        <v>100</v>
      </c>
      <c r="D3560" s="20">
        <f>IF(gesamt!C3560="",10,gesamt!G3560)</f>
        <v>10</v>
      </c>
      <c r="E3560" s="20">
        <f>IF(gesamt!C3560="",10,gesamt!H3560)</f>
        <v>10</v>
      </c>
      <c r="F3560" s="20">
        <f>IF(gesamt!C3560="",10,gesamt!I3560)</f>
        <v>10</v>
      </c>
      <c r="G3560" s="20">
        <f>IF(gesamt!C3560="",0,gesamt!J3560)</f>
        <v>0</v>
      </c>
      <c r="H3560" s="20">
        <f>IF(gesamt!C3560="",0,gesamt!K3560)</f>
        <v>0</v>
      </c>
      <c r="I3560" s="19">
        <f t="shared" si="212"/>
        <v>176</v>
      </c>
      <c r="J3560" s="22">
        <f t="shared" si="214"/>
        <v>3559</v>
      </c>
      <c r="K3560" s="21">
        <f t="shared" ca="1" si="213"/>
        <v>1</v>
      </c>
      <c r="L3560" s="21">
        <f ca="1">IF(K3560=0,"",COUNTIF($K$2:K3560,"&gt;0"))</f>
        <v>3559</v>
      </c>
      <c r="M3560" s="50" t="str">
        <f t="shared" ca="1" si="211"/>
        <v>Eintrag 3559</v>
      </c>
    </row>
    <row r="3561" spans="1:13" s="18" customFormat="1" ht="14.25" x14ac:dyDescent="0.2">
      <c r="A3561" s="18" t="str">
        <f>IF(gesamt!C3561="",CONCATENATE("Eintrag ",J3561),gesamt!A3561)</f>
        <v>Eintrag 3560</v>
      </c>
      <c r="B3561" s="18">
        <v>100</v>
      </c>
      <c r="C3561" s="19">
        <f>IF(gesamt!C3561="",100,gesamt!D3561)</f>
        <v>100</v>
      </c>
      <c r="D3561" s="20">
        <f>IF(gesamt!C3561="",10,gesamt!G3561)</f>
        <v>10</v>
      </c>
      <c r="E3561" s="20">
        <f>IF(gesamt!C3561="",10,gesamt!H3561)</f>
        <v>10</v>
      </c>
      <c r="F3561" s="20">
        <f>IF(gesamt!C3561="",10,gesamt!I3561)</f>
        <v>10</v>
      </c>
      <c r="G3561" s="20">
        <f>IF(gesamt!C3561="",0,gesamt!J3561)</f>
        <v>0</v>
      </c>
      <c r="H3561" s="20">
        <f>IF(gesamt!C3561="",0,gesamt!K3561)</f>
        <v>0</v>
      </c>
      <c r="I3561" s="19">
        <f t="shared" si="212"/>
        <v>176</v>
      </c>
      <c r="J3561" s="22">
        <f t="shared" si="214"/>
        <v>3560</v>
      </c>
      <c r="K3561" s="21">
        <f t="shared" ca="1" si="213"/>
        <v>1</v>
      </c>
      <c r="L3561" s="21">
        <f ca="1">IF(K3561=0,"",COUNTIF($K$2:K3561,"&gt;0"))</f>
        <v>3560</v>
      </c>
      <c r="M3561" s="50" t="str">
        <f t="shared" ca="1" si="211"/>
        <v>Eintrag 3560</v>
      </c>
    </row>
    <row r="3562" spans="1:13" s="18" customFormat="1" ht="14.25" x14ac:dyDescent="0.2">
      <c r="A3562" s="18" t="str">
        <f>IF(gesamt!C3562="",CONCATENATE("Eintrag ",J3562),gesamt!A3562)</f>
        <v>Eintrag 3561</v>
      </c>
      <c r="B3562" s="18">
        <v>100</v>
      </c>
      <c r="C3562" s="19">
        <f>IF(gesamt!C3562="",100,gesamt!D3562)</f>
        <v>100</v>
      </c>
      <c r="D3562" s="20">
        <f>IF(gesamt!C3562="",10,gesamt!G3562)</f>
        <v>10</v>
      </c>
      <c r="E3562" s="20">
        <f>IF(gesamt!C3562="",10,gesamt!H3562)</f>
        <v>10</v>
      </c>
      <c r="F3562" s="20">
        <f>IF(gesamt!C3562="",10,gesamt!I3562)</f>
        <v>10</v>
      </c>
      <c r="G3562" s="20">
        <f>IF(gesamt!C3562="",0,gesamt!J3562)</f>
        <v>0</v>
      </c>
      <c r="H3562" s="20">
        <f>IF(gesamt!C3562="",0,gesamt!K3562)</f>
        <v>0</v>
      </c>
      <c r="I3562" s="19">
        <f t="shared" si="212"/>
        <v>176</v>
      </c>
      <c r="J3562" s="22">
        <f t="shared" si="214"/>
        <v>3561</v>
      </c>
      <c r="K3562" s="21">
        <f t="shared" ca="1" si="213"/>
        <v>1</v>
      </c>
      <c r="L3562" s="21">
        <f ca="1">IF(K3562=0,"",COUNTIF($K$2:K3562,"&gt;0"))</f>
        <v>3561</v>
      </c>
      <c r="M3562" s="50" t="str">
        <f t="shared" ca="1" si="211"/>
        <v>Eintrag 3561</v>
      </c>
    </row>
    <row r="3563" spans="1:13" s="18" customFormat="1" ht="14.25" x14ac:dyDescent="0.2">
      <c r="A3563" s="18" t="str">
        <f>IF(gesamt!C3563="",CONCATENATE("Eintrag ",J3563),gesamt!A3563)</f>
        <v>Eintrag 3562</v>
      </c>
      <c r="B3563" s="18">
        <v>100</v>
      </c>
      <c r="C3563" s="19">
        <f>IF(gesamt!C3563="",100,gesamt!D3563)</f>
        <v>100</v>
      </c>
      <c r="D3563" s="20">
        <f>IF(gesamt!C3563="",10,gesamt!G3563)</f>
        <v>10</v>
      </c>
      <c r="E3563" s="20">
        <f>IF(gesamt!C3563="",10,gesamt!H3563)</f>
        <v>10</v>
      </c>
      <c r="F3563" s="20">
        <f>IF(gesamt!C3563="",10,gesamt!I3563)</f>
        <v>10</v>
      </c>
      <c r="G3563" s="20">
        <f>IF(gesamt!C3563="",0,gesamt!J3563)</f>
        <v>0</v>
      </c>
      <c r="H3563" s="20">
        <f>IF(gesamt!C3563="",0,gesamt!K3563)</f>
        <v>0</v>
      </c>
      <c r="I3563" s="19">
        <f t="shared" si="212"/>
        <v>176</v>
      </c>
      <c r="J3563" s="22">
        <f t="shared" si="214"/>
        <v>3562</v>
      </c>
      <c r="K3563" s="21">
        <f t="shared" ca="1" si="213"/>
        <v>1</v>
      </c>
      <c r="L3563" s="21">
        <f ca="1">IF(K3563=0,"",COUNTIF($K$2:K3563,"&gt;0"))</f>
        <v>3562</v>
      </c>
      <c r="M3563" s="50" t="str">
        <f t="shared" ca="1" si="211"/>
        <v>Eintrag 3562</v>
      </c>
    </row>
    <row r="3564" spans="1:13" s="18" customFormat="1" ht="14.25" x14ac:dyDescent="0.2">
      <c r="A3564" s="18" t="str">
        <f>IF(gesamt!C3564="",CONCATENATE("Eintrag ",J3564),gesamt!A3564)</f>
        <v>Eintrag 3563</v>
      </c>
      <c r="B3564" s="18">
        <v>100</v>
      </c>
      <c r="C3564" s="19">
        <f>IF(gesamt!C3564="",100,gesamt!D3564)</f>
        <v>100</v>
      </c>
      <c r="D3564" s="20">
        <f>IF(gesamt!C3564="",10,gesamt!G3564)</f>
        <v>10</v>
      </c>
      <c r="E3564" s="20">
        <f>IF(gesamt!C3564="",10,gesamt!H3564)</f>
        <v>10</v>
      </c>
      <c r="F3564" s="20">
        <f>IF(gesamt!C3564="",10,gesamt!I3564)</f>
        <v>10</v>
      </c>
      <c r="G3564" s="20">
        <f>IF(gesamt!C3564="",0,gesamt!J3564)</f>
        <v>0</v>
      </c>
      <c r="H3564" s="20">
        <f>IF(gesamt!C3564="",0,gesamt!K3564)</f>
        <v>0</v>
      </c>
      <c r="I3564" s="19">
        <f t="shared" si="212"/>
        <v>176</v>
      </c>
      <c r="J3564" s="22">
        <f t="shared" si="214"/>
        <v>3563</v>
      </c>
      <c r="K3564" s="21">
        <f t="shared" ca="1" si="213"/>
        <v>1</v>
      </c>
      <c r="L3564" s="21">
        <f ca="1">IF(K3564=0,"",COUNTIF($K$2:K3564,"&gt;0"))</f>
        <v>3563</v>
      </c>
      <c r="M3564" s="50" t="str">
        <f t="shared" ca="1" si="211"/>
        <v>Eintrag 3563</v>
      </c>
    </row>
    <row r="3565" spans="1:13" s="18" customFormat="1" ht="14.25" x14ac:dyDescent="0.2">
      <c r="A3565" s="18" t="str">
        <f>IF(gesamt!C3565="",CONCATENATE("Eintrag ",J3565),gesamt!A3565)</f>
        <v>Eintrag 3564</v>
      </c>
      <c r="B3565" s="18">
        <v>100</v>
      </c>
      <c r="C3565" s="19">
        <f>IF(gesamt!C3565="",100,gesamt!D3565)</f>
        <v>100</v>
      </c>
      <c r="D3565" s="20">
        <f>IF(gesamt!C3565="",10,gesamt!G3565)</f>
        <v>10</v>
      </c>
      <c r="E3565" s="20">
        <f>IF(gesamt!C3565="",10,gesamt!H3565)</f>
        <v>10</v>
      </c>
      <c r="F3565" s="20">
        <f>IF(gesamt!C3565="",10,gesamt!I3565)</f>
        <v>10</v>
      </c>
      <c r="G3565" s="20">
        <f>IF(gesamt!C3565="",0,gesamt!J3565)</f>
        <v>0</v>
      </c>
      <c r="H3565" s="20">
        <f>IF(gesamt!C3565="",0,gesamt!K3565)</f>
        <v>0</v>
      </c>
      <c r="I3565" s="19">
        <f t="shared" si="212"/>
        <v>176</v>
      </c>
      <c r="J3565" s="22">
        <f t="shared" si="214"/>
        <v>3564</v>
      </c>
      <c r="K3565" s="21">
        <f t="shared" ca="1" si="213"/>
        <v>1</v>
      </c>
      <c r="L3565" s="21">
        <f ca="1">IF(K3565=0,"",COUNTIF($K$2:K3565,"&gt;0"))</f>
        <v>3564</v>
      </c>
      <c r="M3565" s="50" t="str">
        <f t="shared" ca="1" si="211"/>
        <v>Eintrag 3564</v>
      </c>
    </row>
    <row r="3566" spans="1:13" s="18" customFormat="1" ht="14.25" x14ac:dyDescent="0.2">
      <c r="A3566" s="18" t="str">
        <f>IF(gesamt!C3566="",CONCATENATE("Eintrag ",J3566),gesamt!A3566)</f>
        <v>Eintrag 3565</v>
      </c>
      <c r="B3566" s="18">
        <v>100</v>
      </c>
      <c r="C3566" s="19">
        <f>IF(gesamt!C3566="",100,gesamt!D3566)</f>
        <v>100</v>
      </c>
      <c r="D3566" s="20">
        <f>IF(gesamt!C3566="",10,gesamt!G3566)</f>
        <v>10</v>
      </c>
      <c r="E3566" s="20">
        <f>IF(gesamt!C3566="",10,gesamt!H3566)</f>
        <v>10</v>
      </c>
      <c r="F3566" s="20">
        <f>IF(gesamt!C3566="",10,gesamt!I3566)</f>
        <v>10</v>
      </c>
      <c r="G3566" s="20">
        <f>IF(gesamt!C3566="",0,gesamt!J3566)</f>
        <v>0</v>
      </c>
      <c r="H3566" s="20">
        <f>IF(gesamt!C3566="",0,gesamt!K3566)</f>
        <v>0</v>
      </c>
      <c r="I3566" s="19">
        <f t="shared" si="212"/>
        <v>176</v>
      </c>
      <c r="J3566" s="22">
        <f t="shared" si="214"/>
        <v>3565</v>
      </c>
      <c r="K3566" s="21">
        <f t="shared" ca="1" si="213"/>
        <v>1</v>
      </c>
      <c r="L3566" s="21">
        <f ca="1">IF(K3566=0,"",COUNTIF($K$2:K3566,"&gt;0"))</f>
        <v>3565</v>
      </c>
      <c r="M3566" s="50" t="str">
        <f t="shared" ca="1" si="211"/>
        <v>Eintrag 3565</v>
      </c>
    </row>
    <row r="3567" spans="1:13" s="18" customFormat="1" ht="14.25" x14ac:dyDescent="0.2">
      <c r="A3567" s="18" t="str">
        <f>IF(gesamt!C3567="",CONCATENATE("Eintrag ",J3567),gesamt!A3567)</f>
        <v>Eintrag 3566</v>
      </c>
      <c r="B3567" s="18">
        <v>100</v>
      </c>
      <c r="C3567" s="19">
        <f>IF(gesamt!C3567="",100,gesamt!D3567)</f>
        <v>100</v>
      </c>
      <c r="D3567" s="20">
        <f>IF(gesamt!C3567="",10,gesamt!G3567)</f>
        <v>10</v>
      </c>
      <c r="E3567" s="20">
        <f>IF(gesamt!C3567="",10,gesamt!H3567)</f>
        <v>10</v>
      </c>
      <c r="F3567" s="20">
        <f>IF(gesamt!C3567="",10,gesamt!I3567)</f>
        <v>10</v>
      </c>
      <c r="G3567" s="20">
        <f>IF(gesamt!C3567="",0,gesamt!J3567)</f>
        <v>0</v>
      </c>
      <c r="H3567" s="20">
        <f>IF(gesamt!C3567="",0,gesamt!K3567)</f>
        <v>0</v>
      </c>
      <c r="I3567" s="19">
        <f t="shared" si="212"/>
        <v>176</v>
      </c>
      <c r="J3567" s="22">
        <f t="shared" si="214"/>
        <v>3566</v>
      </c>
      <c r="K3567" s="21">
        <f t="shared" ca="1" si="213"/>
        <v>1</v>
      </c>
      <c r="L3567" s="21">
        <f ca="1">IF(K3567=0,"",COUNTIF($K$2:K3567,"&gt;0"))</f>
        <v>3566</v>
      </c>
      <c r="M3567" s="50" t="str">
        <f t="shared" ca="1" si="211"/>
        <v>Eintrag 3566</v>
      </c>
    </row>
    <row r="3568" spans="1:13" s="18" customFormat="1" ht="14.25" x14ac:dyDescent="0.2">
      <c r="A3568" s="18" t="str">
        <f>IF(gesamt!C3568="",CONCATENATE("Eintrag ",J3568),gesamt!A3568)</f>
        <v>Eintrag 3567</v>
      </c>
      <c r="B3568" s="18">
        <v>100</v>
      </c>
      <c r="C3568" s="19">
        <f>IF(gesamt!C3568="",100,gesamt!D3568)</f>
        <v>100</v>
      </c>
      <c r="D3568" s="20">
        <f>IF(gesamt!C3568="",10,gesamt!G3568)</f>
        <v>10</v>
      </c>
      <c r="E3568" s="20">
        <f>IF(gesamt!C3568="",10,gesamt!H3568)</f>
        <v>10</v>
      </c>
      <c r="F3568" s="20">
        <f>IF(gesamt!C3568="",10,gesamt!I3568)</f>
        <v>10</v>
      </c>
      <c r="G3568" s="20">
        <f>IF(gesamt!C3568="",0,gesamt!J3568)</f>
        <v>0</v>
      </c>
      <c r="H3568" s="20">
        <f>IF(gesamt!C3568="",0,gesamt!K3568)</f>
        <v>0</v>
      </c>
      <c r="I3568" s="19">
        <f t="shared" si="212"/>
        <v>176</v>
      </c>
      <c r="J3568" s="22">
        <f t="shared" si="214"/>
        <v>3567</v>
      </c>
      <c r="K3568" s="21">
        <f t="shared" ca="1" si="213"/>
        <v>1</v>
      </c>
      <c r="L3568" s="21">
        <f ca="1">IF(K3568=0,"",COUNTIF($K$2:K3568,"&gt;0"))</f>
        <v>3567</v>
      </c>
      <c r="M3568" s="50" t="str">
        <f t="shared" ca="1" si="211"/>
        <v>Eintrag 3567</v>
      </c>
    </row>
    <row r="3569" spans="1:13" s="18" customFormat="1" ht="14.25" x14ac:dyDescent="0.2">
      <c r="A3569" s="18" t="str">
        <f>IF(gesamt!C3569="",CONCATENATE("Eintrag ",J3569),gesamt!A3569)</f>
        <v>Eintrag 3568</v>
      </c>
      <c r="B3569" s="18">
        <v>100</v>
      </c>
      <c r="C3569" s="19">
        <f>IF(gesamt!C3569="",100,gesamt!D3569)</f>
        <v>100</v>
      </c>
      <c r="D3569" s="20">
        <f>IF(gesamt!C3569="",10,gesamt!G3569)</f>
        <v>10</v>
      </c>
      <c r="E3569" s="20">
        <f>IF(gesamt!C3569="",10,gesamt!H3569)</f>
        <v>10</v>
      </c>
      <c r="F3569" s="20">
        <f>IF(gesamt!C3569="",10,gesamt!I3569)</f>
        <v>10</v>
      </c>
      <c r="G3569" s="20">
        <f>IF(gesamt!C3569="",0,gesamt!J3569)</f>
        <v>0</v>
      </c>
      <c r="H3569" s="20">
        <f>IF(gesamt!C3569="",0,gesamt!K3569)</f>
        <v>0</v>
      </c>
      <c r="I3569" s="19">
        <f t="shared" si="212"/>
        <v>176</v>
      </c>
      <c r="J3569" s="22">
        <f t="shared" si="214"/>
        <v>3568</v>
      </c>
      <c r="K3569" s="21">
        <f t="shared" ca="1" si="213"/>
        <v>1</v>
      </c>
      <c r="L3569" s="21">
        <f ca="1">IF(K3569=0,"",COUNTIF($K$2:K3569,"&gt;0"))</f>
        <v>3568</v>
      </c>
      <c r="M3569" s="50" t="str">
        <f t="shared" ca="1" si="211"/>
        <v>Eintrag 3568</v>
      </c>
    </row>
    <row r="3570" spans="1:13" s="18" customFormat="1" ht="14.25" x14ac:dyDescent="0.2">
      <c r="A3570" s="18" t="str">
        <f>IF(gesamt!C3570="",CONCATENATE("Eintrag ",J3570),gesamt!A3570)</f>
        <v>Eintrag 3569</v>
      </c>
      <c r="B3570" s="18">
        <v>100</v>
      </c>
      <c r="C3570" s="19">
        <f>IF(gesamt!C3570="",100,gesamt!D3570)</f>
        <v>100</v>
      </c>
      <c r="D3570" s="20">
        <f>IF(gesamt!C3570="",10,gesamt!G3570)</f>
        <v>10</v>
      </c>
      <c r="E3570" s="20">
        <f>IF(gesamt!C3570="",10,gesamt!H3570)</f>
        <v>10</v>
      </c>
      <c r="F3570" s="20">
        <f>IF(gesamt!C3570="",10,gesamt!I3570)</f>
        <v>10</v>
      </c>
      <c r="G3570" s="20">
        <f>IF(gesamt!C3570="",0,gesamt!J3570)</f>
        <v>0</v>
      </c>
      <c r="H3570" s="20">
        <f>IF(gesamt!C3570="",0,gesamt!K3570)</f>
        <v>0</v>
      </c>
      <c r="I3570" s="19">
        <f t="shared" si="212"/>
        <v>176</v>
      </c>
      <c r="J3570" s="22">
        <f t="shared" si="214"/>
        <v>3569</v>
      </c>
      <c r="K3570" s="21">
        <f t="shared" ca="1" si="213"/>
        <v>1</v>
      </c>
      <c r="L3570" s="21">
        <f ca="1">IF(K3570=0,"",COUNTIF($K$2:K3570,"&gt;0"))</f>
        <v>3569</v>
      </c>
      <c r="M3570" s="50" t="str">
        <f t="shared" ca="1" si="211"/>
        <v>Eintrag 3569</v>
      </c>
    </row>
    <row r="3571" spans="1:13" s="18" customFormat="1" ht="14.25" x14ac:dyDescent="0.2">
      <c r="A3571" s="18" t="str">
        <f>IF(gesamt!C3571="",CONCATENATE("Eintrag ",J3571),gesamt!A3571)</f>
        <v>Eintrag 3570</v>
      </c>
      <c r="B3571" s="18">
        <v>100</v>
      </c>
      <c r="C3571" s="19">
        <f>IF(gesamt!C3571="",100,gesamt!D3571)</f>
        <v>100</v>
      </c>
      <c r="D3571" s="20">
        <f>IF(gesamt!C3571="",10,gesamt!G3571)</f>
        <v>10</v>
      </c>
      <c r="E3571" s="20">
        <f>IF(gesamt!C3571="",10,gesamt!H3571)</f>
        <v>10</v>
      </c>
      <c r="F3571" s="20">
        <f>IF(gesamt!C3571="",10,gesamt!I3571)</f>
        <v>10</v>
      </c>
      <c r="G3571" s="20">
        <f>IF(gesamt!C3571="",0,gesamt!J3571)</f>
        <v>0</v>
      </c>
      <c r="H3571" s="20">
        <f>IF(gesamt!C3571="",0,gesamt!K3571)</f>
        <v>0</v>
      </c>
      <c r="I3571" s="19">
        <f t="shared" si="212"/>
        <v>176</v>
      </c>
      <c r="J3571" s="22">
        <f t="shared" si="214"/>
        <v>3570</v>
      </c>
      <c r="K3571" s="21">
        <f t="shared" ca="1" si="213"/>
        <v>1</v>
      </c>
      <c r="L3571" s="21">
        <f ca="1">IF(K3571=0,"",COUNTIF($K$2:K3571,"&gt;0"))</f>
        <v>3570</v>
      </c>
      <c r="M3571" s="50" t="str">
        <f t="shared" ca="1" si="211"/>
        <v>Eintrag 3570</v>
      </c>
    </row>
    <row r="3572" spans="1:13" s="18" customFormat="1" ht="14.25" x14ac:dyDescent="0.2">
      <c r="A3572" s="18" t="str">
        <f>IF(gesamt!C3572="",CONCATENATE("Eintrag ",J3572),gesamt!A3572)</f>
        <v>Eintrag 3571</v>
      </c>
      <c r="B3572" s="18">
        <v>100</v>
      </c>
      <c r="C3572" s="19">
        <f>IF(gesamt!C3572="",100,gesamt!D3572)</f>
        <v>100</v>
      </c>
      <c r="D3572" s="20">
        <f>IF(gesamt!C3572="",10,gesamt!G3572)</f>
        <v>10</v>
      </c>
      <c r="E3572" s="20">
        <f>IF(gesamt!C3572="",10,gesamt!H3572)</f>
        <v>10</v>
      </c>
      <c r="F3572" s="20">
        <f>IF(gesamt!C3572="",10,gesamt!I3572)</f>
        <v>10</v>
      </c>
      <c r="G3572" s="20">
        <f>IF(gesamt!C3572="",0,gesamt!J3572)</f>
        <v>0</v>
      </c>
      <c r="H3572" s="20">
        <f>IF(gesamt!C3572="",0,gesamt!K3572)</f>
        <v>0</v>
      </c>
      <c r="I3572" s="19">
        <f t="shared" si="212"/>
        <v>176</v>
      </c>
      <c r="J3572" s="22">
        <f t="shared" si="214"/>
        <v>3571</v>
      </c>
      <c r="K3572" s="21">
        <f t="shared" ca="1" si="213"/>
        <v>1</v>
      </c>
      <c r="L3572" s="21">
        <f ca="1">IF(K3572=0,"",COUNTIF($K$2:K3572,"&gt;0"))</f>
        <v>3571</v>
      </c>
      <c r="M3572" s="50" t="str">
        <f t="shared" ca="1" si="211"/>
        <v>Eintrag 3571</v>
      </c>
    </row>
    <row r="3573" spans="1:13" s="18" customFormat="1" ht="14.25" x14ac:dyDescent="0.2">
      <c r="A3573" s="18" t="str">
        <f>IF(gesamt!C3573="",CONCATENATE("Eintrag ",J3573),gesamt!A3573)</f>
        <v>Eintrag 3572</v>
      </c>
      <c r="B3573" s="18">
        <v>100</v>
      </c>
      <c r="C3573" s="19">
        <f>IF(gesamt!C3573="",100,gesamt!D3573)</f>
        <v>100</v>
      </c>
      <c r="D3573" s="20">
        <f>IF(gesamt!C3573="",10,gesamt!G3573)</f>
        <v>10</v>
      </c>
      <c r="E3573" s="20">
        <f>IF(gesamt!C3573="",10,gesamt!H3573)</f>
        <v>10</v>
      </c>
      <c r="F3573" s="20">
        <f>IF(gesamt!C3573="",10,gesamt!I3573)</f>
        <v>10</v>
      </c>
      <c r="G3573" s="20">
        <f>IF(gesamt!C3573="",0,gesamt!J3573)</f>
        <v>0</v>
      </c>
      <c r="H3573" s="20">
        <f>IF(gesamt!C3573="",0,gesamt!K3573)</f>
        <v>0</v>
      </c>
      <c r="I3573" s="19">
        <f t="shared" si="212"/>
        <v>176</v>
      </c>
      <c r="J3573" s="22">
        <f t="shared" si="214"/>
        <v>3572</v>
      </c>
      <c r="K3573" s="21">
        <f t="shared" ca="1" si="213"/>
        <v>1</v>
      </c>
      <c r="L3573" s="21">
        <f ca="1">IF(K3573=0,"",COUNTIF($K$2:K3573,"&gt;0"))</f>
        <v>3572</v>
      </c>
      <c r="M3573" s="50" t="str">
        <f t="shared" ca="1" si="211"/>
        <v>Eintrag 3572</v>
      </c>
    </row>
    <row r="3574" spans="1:13" s="18" customFormat="1" ht="14.25" x14ac:dyDescent="0.2">
      <c r="A3574" s="18" t="str">
        <f>IF(gesamt!C3574="",CONCATENATE("Eintrag ",J3574),gesamt!A3574)</f>
        <v>Eintrag 3573</v>
      </c>
      <c r="B3574" s="18">
        <v>100</v>
      </c>
      <c r="C3574" s="19">
        <f>IF(gesamt!C3574="",100,gesamt!D3574)</f>
        <v>100</v>
      </c>
      <c r="D3574" s="20">
        <f>IF(gesamt!C3574="",10,gesamt!G3574)</f>
        <v>10</v>
      </c>
      <c r="E3574" s="20">
        <f>IF(gesamt!C3574="",10,gesamt!H3574)</f>
        <v>10</v>
      </c>
      <c r="F3574" s="20">
        <f>IF(gesamt!C3574="",10,gesamt!I3574)</f>
        <v>10</v>
      </c>
      <c r="G3574" s="20">
        <f>IF(gesamt!C3574="",0,gesamt!J3574)</f>
        <v>0</v>
      </c>
      <c r="H3574" s="20">
        <f>IF(gesamt!C3574="",0,gesamt!K3574)</f>
        <v>0</v>
      </c>
      <c r="I3574" s="19">
        <f t="shared" si="212"/>
        <v>176</v>
      </c>
      <c r="J3574" s="22">
        <f t="shared" si="214"/>
        <v>3573</v>
      </c>
      <c r="K3574" s="21">
        <f t="shared" ca="1" si="213"/>
        <v>1</v>
      </c>
      <c r="L3574" s="21">
        <f ca="1">IF(K3574=0,"",COUNTIF($K$2:K3574,"&gt;0"))</f>
        <v>3573</v>
      </c>
      <c r="M3574" s="50" t="str">
        <f t="shared" ca="1" si="211"/>
        <v>Eintrag 3573</v>
      </c>
    </row>
    <row r="3575" spans="1:13" s="18" customFormat="1" ht="14.25" x14ac:dyDescent="0.2">
      <c r="A3575" s="18" t="str">
        <f>IF(gesamt!C3575="",CONCATENATE("Eintrag ",J3575),gesamt!A3575)</f>
        <v>Eintrag 3574</v>
      </c>
      <c r="B3575" s="18">
        <v>100</v>
      </c>
      <c r="C3575" s="19">
        <f>IF(gesamt!C3575="",100,gesamt!D3575)</f>
        <v>100</v>
      </c>
      <c r="D3575" s="20">
        <f>IF(gesamt!C3575="",10,gesamt!G3575)</f>
        <v>10</v>
      </c>
      <c r="E3575" s="20">
        <f>IF(gesamt!C3575="",10,gesamt!H3575)</f>
        <v>10</v>
      </c>
      <c r="F3575" s="20">
        <f>IF(gesamt!C3575="",10,gesamt!I3575)</f>
        <v>10</v>
      </c>
      <c r="G3575" s="20">
        <f>IF(gesamt!C3575="",0,gesamt!J3575)</f>
        <v>0</v>
      </c>
      <c r="H3575" s="20">
        <f>IF(gesamt!C3575="",0,gesamt!K3575)</f>
        <v>0</v>
      </c>
      <c r="I3575" s="19">
        <f t="shared" si="212"/>
        <v>176</v>
      </c>
      <c r="J3575" s="22">
        <f t="shared" si="214"/>
        <v>3574</v>
      </c>
      <c r="K3575" s="21">
        <f t="shared" ca="1" si="213"/>
        <v>1</v>
      </c>
      <c r="L3575" s="21">
        <f ca="1">IF(K3575=0,"",COUNTIF($K$2:K3575,"&gt;0"))</f>
        <v>3574</v>
      </c>
      <c r="M3575" s="50" t="str">
        <f t="shared" ca="1" si="211"/>
        <v>Eintrag 3574</v>
      </c>
    </row>
    <row r="3576" spans="1:13" s="18" customFormat="1" ht="14.25" x14ac:dyDescent="0.2">
      <c r="A3576" s="18" t="str">
        <f>IF(gesamt!C3576="",CONCATENATE("Eintrag ",J3576),gesamt!A3576)</f>
        <v>Eintrag 3575</v>
      </c>
      <c r="B3576" s="18">
        <v>100</v>
      </c>
      <c r="C3576" s="19">
        <f>IF(gesamt!C3576="",100,gesamt!D3576)</f>
        <v>100</v>
      </c>
      <c r="D3576" s="20">
        <f>IF(gesamt!C3576="",10,gesamt!G3576)</f>
        <v>10</v>
      </c>
      <c r="E3576" s="20">
        <f>IF(gesamt!C3576="",10,gesamt!H3576)</f>
        <v>10</v>
      </c>
      <c r="F3576" s="20">
        <f>IF(gesamt!C3576="",10,gesamt!I3576)</f>
        <v>10</v>
      </c>
      <c r="G3576" s="20">
        <f>IF(gesamt!C3576="",0,gesamt!J3576)</f>
        <v>0</v>
      </c>
      <c r="H3576" s="20">
        <f>IF(gesamt!C3576="",0,gesamt!K3576)</f>
        <v>0</v>
      </c>
      <c r="I3576" s="19">
        <f t="shared" si="212"/>
        <v>176</v>
      </c>
      <c r="J3576" s="22">
        <f t="shared" si="214"/>
        <v>3575</v>
      </c>
      <c r="K3576" s="21">
        <f t="shared" ca="1" si="213"/>
        <v>1</v>
      </c>
      <c r="L3576" s="21">
        <f ca="1">IF(K3576=0,"",COUNTIF($K$2:K3576,"&gt;0"))</f>
        <v>3575</v>
      </c>
      <c r="M3576" s="50" t="str">
        <f t="shared" ca="1" si="211"/>
        <v>Eintrag 3575</v>
      </c>
    </row>
    <row r="3577" spans="1:13" s="18" customFormat="1" ht="14.25" x14ac:dyDescent="0.2">
      <c r="A3577" s="18" t="str">
        <f>IF(gesamt!C3577="",CONCATENATE("Eintrag ",J3577),gesamt!A3577)</f>
        <v>Eintrag 3576</v>
      </c>
      <c r="B3577" s="18">
        <v>100</v>
      </c>
      <c r="C3577" s="19">
        <f>IF(gesamt!C3577="",100,gesamt!D3577)</f>
        <v>100</v>
      </c>
      <c r="D3577" s="20">
        <f>IF(gesamt!C3577="",10,gesamt!G3577)</f>
        <v>10</v>
      </c>
      <c r="E3577" s="20">
        <f>IF(gesamt!C3577="",10,gesamt!H3577)</f>
        <v>10</v>
      </c>
      <c r="F3577" s="20">
        <f>IF(gesamt!C3577="",10,gesamt!I3577)</f>
        <v>10</v>
      </c>
      <c r="G3577" s="20">
        <f>IF(gesamt!C3577="",0,gesamt!J3577)</f>
        <v>0</v>
      </c>
      <c r="H3577" s="20">
        <f>IF(gesamt!C3577="",0,gesamt!K3577)</f>
        <v>0</v>
      </c>
      <c r="I3577" s="19">
        <f t="shared" si="212"/>
        <v>176</v>
      </c>
      <c r="J3577" s="22">
        <f t="shared" si="214"/>
        <v>3576</v>
      </c>
      <c r="K3577" s="21">
        <f t="shared" ca="1" si="213"/>
        <v>1</v>
      </c>
      <c r="L3577" s="21">
        <f ca="1">IF(K3577=0,"",COUNTIF($K$2:K3577,"&gt;0"))</f>
        <v>3576</v>
      </c>
      <c r="M3577" s="50" t="str">
        <f t="shared" ca="1" si="211"/>
        <v>Eintrag 3576</v>
      </c>
    </row>
    <row r="3578" spans="1:13" s="18" customFormat="1" ht="14.25" x14ac:dyDescent="0.2">
      <c r="A3578" s="18" t="str">
        <f>IF(gesamt!C3578="",CONCATENATE("Eintrag ",J3578),gesamt!A3578)</f>
        <v>Eintrag 3577</v>
      </c>
      <c r="B3578" s="18">
        <v>100</v>
      </c>
      <c r="C3578" s="19">
        <f>IF(gesamt!C3578="",100,gesamt!D3578)</f>
        <v>100</v>
      </c>
      <c r="D3578" s="20">
        <f>IF(gesamt!C3578="",10,gesamt!G3578)</f>
        <v>10</v>
      </c>
      <c r="E3578" s="20">
        <f>IF(gesamt!C3578="",10,gesamt!H3578)</f>
        <v>10</v>
      </c>
      <c r="F3578" s="20">
        <f>IF(gesamt!C3578="",10,gesamt!I3578)</f>
        <v>10</v>
      </c>
      <c r="G3578" s="20">
        <f>IF(gesamt!C3578="",0,gesamt!J3578)</f>
        <v>0</v>
      </c>
      <c r="H3578" s="20">
        <f>IF(gesamt!C3578="",0,gesamt!K3578)</f>
        <v>0</v>
      </c>
      <c r="I3578" s="19">
        <f t="shared" si="212"/>
        <v>176</v>
      </c>
      <c r="J3578" s="22">
        <f t="shared" si="214"/>
        <v>3577</v>
      </c>
      <c r="K3578" s="21">
        <f t="shared" ca="1" si="213"/>
        <v>1</v>
      </c>
      <c r="L3578" s="21">
        <f ca="1">IF(K3578=0,"",COUNTIF($K$2:K3578,"&gt;0"))</f>
        <v>3577</v>
      </c>
      <c r="M3578" s="50" t="str">
        <f t="shared" ca="1" si="211"/>
        <v>Eintrag 3577</v>
      </c>
    </row>
    <row r="3579" spans="1:13" s="18" customFormat="1" ht="14.25" x14ac:dyDescent="0.2">
      <c r="A3579" s="18" t="str">
        <f>IF(gesamt!C3579="",CONCATENATE("Eintrag ",J3579),gesamt!A3579)</f>
        <v>Eintrag 3578</v>
      </c>
      <c r="B3579" s="18">
        <v>100</v>
      </c>
      <c r="C3579" s="19">
        <f>IF(gesamt!C3579="",100,gesamt!D3579)</f>
        <v>100</v>
      </c>
      <c r="D3579" s="20">
        <f>IF(gesamt!C3579="",10,gesamt!G3579)</f>
        <v>10</v>
      </c>
      <c r="E3579" s="20">
        <f>IF(gesamt!C3579="",10,gesamt!H3579)</f>
        <v>10</v>
      </c>
      <c r="F3579" s="20">
        <f>IF(gesamt!C3579="",10,gesamt!I3579)</f>
        <v>10</v>
      </c>
      <c r="G3579" s="20">
        <f>IF(gesamt!C3579="",0,gesamt!J3579)</f>
        <v>0</v>
      </c>
      <c r="H3579" s="20">
        <f>IF(gesamt!C3579="",0,gesamt!K3579)</f>
        <v>0</v>
      </c>
      <c r="I3579" s="19">
        <f t="shared" si="212"/>
        <v>176</v>
      </c>
      <c r="J3579" s="22">
        <f t="shared" si="214"/>
        <v>3578</v>
      </c>
      <c r="K3579" s="21">
        <f t="shared" ca="1" si="213"/>
        <v>1</v>
      </c>
      <c r="L3579" s="21">
        <f ca="1">IF(K3579=0,"",COUNTIF($K$2:K3579,"&gt;0"))</f>
        <v>3578</v>
      </c>
      <c r="M3579" s="50" t="str">
        <f t="shared" ca="1" si="211"/>
        <v>Eintrag 3578</v>
      </c>
    </row>
    <row r="3580" spans="1:13" s="18" customFormat="1" ht="14.25" x14ac:dyDescent="0.2">
      <c r="A3580" s="18" t="str">
        <f>IF(gesamt!C3580="",CONCATENATE("Eintrag ",J3580),gesamt!A3580)</f>
        <v>Eintrag 3579</v>
      </c>
      <c r="B3580" s="18">
        <v>100</v>
      </c>
      <c r="C3580" s="19">
        <f>IF(gesamt!C3580="",100,gesamt!D3580)</f>
        <v>100</v>
      </c>
      <c r="D3580" s="20">
        <f>IF(gesamt!C3580="",10,gesamt!G3580)</f>
        <v>10</v>
      </c>
      <c r="E3580" s="20">
        <f>IF(gesamt!C3580="",10,gesamt!H3580)</f>
        <v>10</v>
      </c>
      <c r="F3580" s="20">
        <f>IF(gesamt!C3580="",10,gesamt!I3580)</f>
        <v>10</v>
      </c>
      <c r="G3580" s="20">
        <f>IF(gesamt!C3580="",0,gesamt!J3580)</f>
        <v>0</v>
      </c>
      <c r="H3580" s="20">
        <f>IF(gesamt!C3580="",0,gesamt!K3580)</f>
        <v>0</v>
      </c>
      <c r="I3580" s="19">
        <f t="shared" si="212"/>
        <v>176</v>
      </c>
      <c r="J3580" s="22">
        <f t="shared" si="214"/>
        <v>3579</v>
      </c>
      <c r="K3580" s="21">
        <f t="shared" ca="1" si="213"/>
        <v>1</v>
      </c>
      <c r="L3580" s="21">
        <f ca="1">IF(K3580=0,"",COUNTIF($K$2:K3580,"&gt;0"))</f>
        <v>3579</v>
      </c>
      <c r="M3580" s="50" t="str">
        <f t="shared" ca="1" si="211"/>
        <v>Eintrag 3579</v>
      </c>
    </row>
    <row r="3581" spans="1:13" s="18" customFormat="1" ht="14.25" x14ac:dyDescent="0.2">
      <c r="A3581" s="18" t="str">
        <f>IF(gesamt!C3581="",CONCATENATE("Eintrag ",J3581),gesamt!A3581)</f>
        <v>Eintrag 3580</v>
      </c>
      <c r="B3581" s="18">
        <v>100</v>
      </c>
      <c r="C3581" s="19">
        <f>IF(gesamt!C3581="",100,gesamt!D3581)</f>
        <v>100</v>
      </c>
      <c r="D3581" s="20">
        <f>IF(gesamt!C3581="",10,gesamt!G3581)</f>
        <v>10</v>
      </c>
      <c r="E3581" s="20">
        <f>IF(gesamt!C3581="",10,gesamt!H3581)</f>
        <v>10</v>
      </c>
      <c r="F3581" s="20">
        <f>IF(gesamt!C3581="",10,gesamt!I3581)</f>
        <v>10</v>
      </c>
      <c r="G3581" s="20">
        <f>IF(gesamt!C3581="",0,gesamt!J3581)</f>
        <v>0</v>
      </c>
      <c r="H3581" s="20">
        <f>IF(gesamt!C3581="",0,gesamt!K3581)</f>
        <v>0</v>
      </c>
      <c r="I3581" s="19">
        <f t="shared" si="212"/>
        <v>176</v>
      </c>
      <c r="J3581" s="22">
        <f t="shared" si="214"/>
        <v>3580</v>
      </c>
      <c r="K3581" s="21">
        <f t="shared" ca="1" si="213"/>
        <v>1</v>
      </c>
      <c r="L3581" s="21">
        <f ca="1">IF(K3581=0,"",COUNTIF($K$2:K3581,"&gt;0"))</f>
        <v>3580</v>
      </c>
      <c r="M3581" s="50" t="str">
        <f t="shared" ca="1" si="211"/>
        <v>Eintrag 3580</v>
      </c>
    </row>
    <row r="3582" spans="1:13" s="18" customFormat="1" ht="14.25" x14ac:dyDescent="0.2">
      <c r="A3582" s="18" t="str">
        <f>IF(gesamt!C3582="",CONCATENATE("Eintrag ",J3582),gesamt!A3582)</f>
        <v>Eintrag 3581</v>
      </c>
      <c r="B3582" s="18">
        <v>100</v>
      </c>
      <c r="C3582" s="19">
        <f>IF(gesamt!C3582="",100,gesamt!D3582)</f>
        <v>100</v>
      </c>
      <c r="D3582" s="20">
        <f>IF(gesamt!C3582="",10,gesamt!G3582)</f>
        <v>10</v>
      </c>
      <c r="E3582" s="20">
        <f>IF(gesamt!C3582="",10,gesamt!H3582)</f>
        <v>10</v>
      </c>
      <c r="F3582" s="20">
        <f>IF(gesamt!C3582="",10,gesamt!I3582)</f>
        <v>10</v>
      </c>
      <c r="G3582" s="20">
        <f>IF(gesamt!C3582="",0,gesamt!J3582)</f>
        <v>0</v>
      </c>
      <c r="H3582" s="20">
        <f>IF(gesamt!C3582="",0,gesamt!K3582)</f>
        <v>0</v>
      </c>
      <c r="I3582" s="19">
        <f t="shared" si="212"/>
        <v>176</v>
      </c>
      <c r="J3582" s="22">
        <f t="shared" si="214"/>
        <v>3581</v>
      </c>
      <c r="K3582" s="21">
        <f t="shared" ca="1" si="213"/>
        <v>1</v>
      </c>
      <c r="L3582" s="21">
        <f ca="1">IF(K3582=0,"",COUNTIF($K$2:K3582,"&gt;0"))</f>
        <v>3581</v>
      </c>
      <c r="M3582" s="50" t="str">
        <f t="shared" ca="1" si="211"/>
        <v>Eintrag 3581</v>
      </c>
    </row>
    <row r="3583" spans="1:13" s="18" customFormat="1" ht="14.25" x14ac:dyDescent="0.2">
      <c r="A3583" s="18" t="str">
        <f>IF(gesamt!C3583="",CONCATENATE("Eintrag ",J3583),gesamt!A3583)</f>
        <v>Eintrag 3582</v>
      </c>
      <c r="B3583" s="18">
        <v>100</v>
      </c>
      <c r="C3583" s="19">
        <f>IF(gesamt!C3583="",100,gesamt!D3583)</f>
        <v>100</v>
      </c>
      <c r="D3583" s="20">
        <f>IF(gesamt!C3583="",10,gesamt!G3583)</f>
        <v>10</v>
      </c>
      <c r="E3583" s="20">
        <f>IF(gesamt!C3583="",10,gesamt!H3583)</f>
        <v>10</v>
      </c>
      <c r="F3583" s="20">
        <f>IF(gesamt!C3583="",10,gesamt!I3583)</f>
        <v>10</v>
      </c>
      <c r="G3583" s="20">
        <f>IF(gesamt!C3583="",0,gesamt!J3583)</f>
        <v>0</v>
      </c>
      <c r="H3583" s="20">
        <f>IF(gesamt!C3583="",0,gesamt!K3583)</f>
        <v>0</v>
      </c>
      <c r="I3583" s="19">
        <f t="shared" si="212"/>
        <v>176</v>
      </c>
      <c r="J3583" s="22">
        <f t="shared" si="214"/>
        <v>3582</v>
      </c>
      <c r="K3583" s="21">
        <f t="shared" ca="1" si="213"/>
        <v>1</v>
      </c>
      <c r="L3583" s="21">
        <f ca="1">IF(K3583=0,"",COUNTIF($K$2:K3583,"&gt;0"))</f>
        <v>3582</v>
      </c>
      <c r="M3583" s="50" t="str">
        <f t="shared" ca="1" si="211"/>
        <v>Eintrag 3582</v>
      </c>
    </row>
    <row r="3584" spans="1:13" s="18" customFormat="1" ht="14.25" x14ac:dyDescent="0.2">
      <c r="A3584" s="18" t="str">
        <f>IF(gesamt!C3584="",CONCATENATE("Eintrag ",J3584),gesamt!A3584)</f>
        <v>Eintrag 3583</v>
      </c>
      <c r="B3584" s="18">
        <v>100</v>
      </c>
      <c r="C3584" s="19">
        <f>IF(gesamt!C3584="",100,gesamt!D3584)</f>
        <v>100</v>
      </c>
      <c r="D3584" s="20">
        <f>IF(gesamt!C3584="",10,gesamt!G3584)</f>
        <v>10</v>
      </c>
      <c r="E3584" s="20">
        <f>IF(gesamt!C3584="",10,gesamt!H3584)</f>
        <v>10</v>
      </c>
      <c r="F3584" s="20">
        <f>IF(gesamt!C3584="",10,gesamt!I3584)</f>
        <v>10</v>
      </c>
      <c r="G3584" s="20">
        <f>IF(gesamt!C3584="",0,gesamt!J3584)</f>
        <v>0</v>
      </c>
      <c r="H3584" s="20">
        <f>IF(gesamt!C3584="",0,gesamt!K3584)</f>
        <v>0</v>
      </c>
      <c r="I3584" s="19">
        <f t="shared" si="212"/>
        <v>176</v>
      </c>
      <c r="J3584" s="22">
        <f t="shared" si="214"/>
        <v>3583</v>
      </c>
      <c r="K3584" s="21">
        <f t="shared" ca="1" si="213"/>
        <v>1</v>
      </c>
      <c r="L3584" s="21">
        <f ca="1">IF(K3584=0,"",COUNTIF($K$2:K3584,"&gt;0"))</f>
        <v>3583</v>
      </c>
      <c r="M3584" s="50" t="str">
        <f t="shared" ca="1" si="211"/>
        <v>Eintrag 3583</v>
      </c>
    </row>
    <row r="3585" spans="1:13" s="18" customFormat="1" ht="14.25" x14ac:dyDescent="0.2">
      <c r="A3585" s="18" t="str">
        <f>IF(gesamt!C3585="",CONCATENATE("Eintrag ",J3585),gesamt!A3585)</f>
        <v>Eintrag 3584</v>
      </c>
      <c r="B3585" s="18">
        <v>100</v>
      </c>
      <c r="C3585" s="19">
        <f>IF(gesamt!C3585="",100,gesamt!D3585)</f>
        <v>100</v>
      </c>
      <c r="D3585" s="20">
        <f>IF(gesamt!C3585="",10,gesamt!G3585)</f>
        <v>10</v>
      </c>
      <c r="E3585" s="20">
        <f>IF(gesamt!C3585="",10,gesamt!H3585)</f>
        <v>10</v>
      </c>
      <c r="F3585" s="20">
        <f>IF(gesamt!C3585="",10,gesamt!I3585)</f>
        <v>10</v>
      </c>
      <c r="G3585" s="20">
        <f>IF(gesamt!C3585="",0,gesamt!J3585)</f>
        <v>0</v>
      </c>
      <c r="H3585" s="20">
        <f>IF(gesamt!C3585="",0,gesamt!K3585)</f>
        <v>0</v>
      </c>
      <c r="I3585" s="19">
        <f t="shared" si="212"/>
        <v>176</v>
      </c>
      <c r="J3585" s="22">
        <f t="shared" si="214"/>
        <v>3584</v>
      </c>
      <c r="K3585" s="21">
        <f t="shared" ca="1" si="213"/>
        <v>1</v>
      </c>
      <c r="L3585" s="21">
        <f ca="1">IF(K3585=0,"",COUNTIF($K$2:K3585,"&gt;0"))</f>
        <v>3584</v>
      </c>
      <c r="M3585" s="50" t="str">
        <f t="shared" ca="1" si="211"/>
        <v>Eintrag 3584</v>
      </c>
    </row>
    <row r="3586" spans="1:13" s="18" customFormat="1" ht="14.25" x14ac:dyDescent="0.2">
      <c r="A3586" s="18" t="str">
        <f>IF(gesamt!C3586="",CONCATENATE("Eintrag ",J3586),gesamt!A3586)</f>
        <v>Eintrag 3585</v>
      </c>
      <c r="B3586" s="18">
        <v>100</v>
      </c>
      <c r="C3586" s="19">
        <f>IF(gesamt!C3586="",100,gesamt!D3586)</f>
        <v>100</v>
      </c>
      <c r="D3586" s="20">
        <f>IF(gesamt!C3586="",10,gesamt!G3586)</f>
        <v>10</v>
      </c>
      <c r="E3586" s="20">
        <f>IF(gesamt!C3586="",10,gesamt!H3586)</f>
        <v>10</v>
      </c>
      <c r="F3586" s="20">
        <f>IF(gesamt!C3586="",10,gesamt!I3586)</f>
        <v>10</v>
      </c>
      <c r="G3586" s="20">
        <f>IF(gesamt!C3586="",0,gesamt!J3586)</f>
        <v>0</v>
      </c>
      <c r="H3586" s="20">
        <f>IF(gesamt!C3586="",0,gesamt!K3586)</f>
        <v>0</v>
      </c>
      <c r="I3586" s="19">
        <f t="shared" si="212"/>
        <v>176</v>
      </c>
      <c r="J3586" s="22">
        <f t="shared" si="214"/>
        <v>3585</v>
      </c>
      <c r="K3586" s="21">
        <f t="shared" ca="1" si="213"/>
        <v>1</v>
      </c>
      <c r="L3586" s="21">
        <f ca="1">IF(K3586=0,"",COUNTIF($K$2:K3586,"&gt;0"))</f>
        <v>3585</v>
      </c>
      <c r="M3586" s="50" t="str">
        <f t="shared" ref="M3586:M3649" ca="1" si="215">IFERROR(INDEX(A:A,MATCH(ROW(K3585),L:L,0)),"")</f>
        <v>Eintrag 3585</v>
      </c>
    </row>
    <row r="3587" spans="1:13" s="18" customFormat="1" ht="14.25" x14ac:dyDescent="0.2">
      <c r="A3587" s="18" t="str">
        <f>IF(gesamt!C3587="",CONCATENATE("Eintrag ",J3587),gesamt!A3587)</f>
        <v>Eintrag 3586</v>
      </c>
      <c r="B3587" s="18">
        <v>100</v>
      </c>
      <c r="C3587" s="19">
        <f>IF(gesamt!C3587="",100,gesamt!D3587)</f>
        <v>100</v>
      </c>
      <c r="D3587" s="20">
        <f>IF(gesamt!C3587="",10,gesamt!G3587)</f>
        <v>10</v>
      </c>
      <c r="E3587" s="20">
        <f>IF(gesamt!C3587="",10,gesamt!H3587)</f>
        <v>10</v>
      </c>
      <c r="F3587" s="20">
        <f>IF(gesamt!C3587="",10,gesamt!I3587)</f>
        <v>10</v>
      </c>
      <c r="G3587" s="20">
        <f>IF(gesamt!C3587="",0,gesamt!J3587)</f>
        <v>0</v>
      </c>
      <c r="H3587" s="20">
        <f>IF(gesamt!C3587="",0,gesamt!K3587)</f>
        <v>0</v>
      </c>
      <c r="I3587" s="19">
        <f t="shared" ref="I3587:I3650" si="216">D3587*4.1+E3587*9.3+F3587*4.2+G3587*7+H3587*3</f>
        <v>176</v>
      </c>
      <c r="J3587" s="22">
        <f t="shared" si="214"/>
        <v>3586</v>
      </c>
      <c r="K3587" s="21">
        <f t="shared" ca="1" si="213"/>
        <v>1</v>
      </c>
      <c r="L3587" s="21">
        <f ca="1">IF(K3587=0,"",COUNTIF($K$2:K3587,"&gt;0"))</f>
        <v>3586</v>
      </c>
      <c r="M3587" s="50" t="str">
        <f t="shared" ca="1" si="215"/>
        <v>Eintrag 3586</v>
      </c>
    </row>
    <row r="3588" spans="1:13" s="18" customFormat="1" ht="14.25" x14ac:dyDescent="0.2">
      <c r="A3588" s="18" t="str">
        <f>IF(gesamt!C3588="",CONCATENATE("Eintrag ",J3588),gesamt!A3588)</f>
        <v>Eintrag 3587</v>
      </c>
      <c r="B3588" s="18">
        <v>100</v>
      </c>
      <c r="C3588" s="19">
        <f>IF(gesamt!C3588="",100,gesamt!D3588)</f>
        <v>100</v>
      </c>
      <c r="D3588" s="20">
        <f>IF(gesamt!C3588="",10,gesamt!G3588)</f>
        <v>10</v>
      </c>
      <c r="E3588" s="20">
        <f>IF(gesamt!C3588="",10,gesamt!H3588)</f>
        <v>10</v>
      </c>
      <c r="F3588" s="20">
        <f>IF(gesamt!C3588="",10,gesamt!I3588)</f>
        <v>10</v>
      </c>
      <c r="G3588" s="20">
        <f>IF(gesamt!C3588="",0,gesamt!J3588)</f>
        <v>0</v>
      </c>
      <c r="H3588" s="20">
        <f>IF(gesamt!C3588="",0,gesamt!K3588)</f>
        <v>0</v>
      </c>
      <c r="I3588" s="19">
        <f t="shared" si="216"/>
        <v>176</v>
      </c>
      <c r="J3588" s="22">
        <f t="shared" si="214"/>
        <v>3587</v>
      </c>
      <c r="K3588" s="21">
        <f t="shared" ca="1" si="213"/>
        <v>1</v>
      </c>
      <c r="L3588" s="21">
        <f ca="1">IF(K3588=0,"",COUNTIF($K$2:K3588,"&gt;0"))</f>
        <v>3587</v>
      </c>
      <c r="M3588" s="50" t="str">
        <f t="shared" ca="1" si="215"/>
        <v>Eintrag 3587</v>
      </c>
    </row>
    <row r="3589" spans="1:13" s="18" customFormat="1" ht="14.25" x14ac:dyDescent="0.2">
      <c r="A3589" s="18" t="str">
        <f>IF(gesamt!C3589="",CONCATENATE("Eintrag ",J3589),gesamt!A3589)</f>
        <v>Eintrag 3588</v>
      </c>
      <c r="B3589" s="18">
        <v>100</v>
      </c>
      <c r="C3589" s="19">
        <f>IF(gesamt!C3589="",100,gesamt!D3589)</f>
        <v>100</v>
      </c>
      <c r="D3589" s="20">
        <f>IF(gesamt!C3589="",10,gesamt!G3589)</f>
        <v>10</v>
      </c>
      <c r="E3589" s="20">
        <f>IF(gesamt!C3589="",10,gesamt!H3589)</f>
        <v>10</v>
      </c>
      <c r="F3589" s="20">
        <f>IF(gesamt!C3589="",10,gesamt!I3589)</f>
        <v>10</v>
      </c>
      <c r="G3589" s="20">
        <f>IF(gesamt!C3589="",0,gesamt!J3589)</f>
        <v>0</v>
      </c>
      <c r="H3589" s="20">
        <f>IF(gesamt!C3589="",0,gesamt!K3589)</f>
        <v>0</v>
      </c>
      <c r="I3589" s="19">
        <f t="shared" si="216"/>
        <v>176</v>
      </c>
      <c r="J3589" s="22">
        <f t="shared" si="214"/>
        <v>3588</v>
      </c>
      <c r="K3589" s="21">
        <f t="shared" ca="1" si="213"/>
        <v>1</v>
      </c>
      <c r="L3589" s="21">
        <f ca="1">IF(K3589=0,"",COUNTIF($K$2:K3589,"&gt;0"))</f>
        <v>3588</v>
      </c>
      <c r="M3589" s="50" t="str">
        <f t="shared" ca="1" si="215"/>
        <v>Eintrag 3588</v>
      </c>
    </row>
    <row r="3590" spans="1:13" s="18" customFormat="1" ht="14.25" x14ac:dyDescent="0.2">
      <c r="A3590" s="18" t="str">
        <f>IF(gesamt!C3590="",CONCATENATE("Eintrag ",J3590),gesamt!A3590)</f>
        <v>Eintrag 3589</v>
      </c>
      <c r="B3590" s="18">
        <v>100</v>
      </c>
      <c r="C3590" s="19">
        <f>IF(gesamt!C3590="",100,gesamt!D3590)</f>
        <v>100</v>
      </c>
      <c r="D3590" s="20">
        <f>IF(gesamt!C3590="",10,gesamt!G3590)</f>
        <v>10</v>
      </c>
      <c r="E3590" s="20">
        <f>IF(gesamt!C3590="",10,gesamt!H3590)</f>
        <v>10</v>
      </c>
      <c r="F3590" s="20">
        <f>IF(gesamt!C3590="",10,gesamt!I3590)</f>
        <v>10</v>
      </c>
      <c r="G3590" s="20">
        <f>IF(gesamt!C3590="",0,gesamt!J3590)</f>
        <v>0</v>
      </c>
      <c r="H3590" s="20">
        <f>IF(gesamt!C3590="",0,gesamt!K3590)</f>
        <v>0</v>
      </c>
      <c r="I3590" s="19">
        <f t="shared" si="216"/>
        <v>176</v>
      </c>
      <c r="J3590" s="22">
        <f t="shared" si="214"/>
        <v>3589</v>
      </c>
      <c r="K3590" s="21">
        <f t="shared" ca="1" si="213"/>
        <v>1</v>
      </c>
      <c r="L3590" s="21">
        <f ca="1">IF(K3590=0,"",COUNTIF($K$2:K3590,"&gt;0"))</f>
        <v>3589</v>
      </c>
      <c r="M3590" s="50" t="str">
        <f t="shared" ca="1" si="215"/>
        <v>Eintrag 3589</v>
      </c>
    </row>
    <row r="3591" spans="1:13" s="18" customFormat="1" ht="14.25" x14ac:dyDescent="0.2">
      <c r="A3591" s="18" t="str">
        <f>IF(gesamt!C3591="",CONCATENATE("Eintrag ",J3591),gesamt!A3591)</f>
        <v>Eintrag 3590</v>
      </c>
      <c r="B3591" s="18">
        <v>100</v>
      </c>
      <c r="C3591" s="19">
        <f>IF(gesamt!C3591="",100,gesamt!D3591)</f>
        <v>100</v>
      </c>
      <c r="D3591" s="20">
        <f>IF(gesamt!C3591="",10,gesamt!G3591)</f>
        <v>10</v>
      </c>
      <c r="E3591" s="20">
        <f>IF(gesamt!C3591="",10,gesamt!H3591)</f>
        <v>10</v>
      </c>
      <c r="F3591" s="20">
        <f>IF(gesamt!C3591="",10,gesamt!I3591)</f>
        <v>10</v>
      </c>
      <c r="G3591" s="20">
        <f>IF(gesamt!C3591="",0,gesamt!J3591)</f>
        <v>0</v>
      </c>
      <c r="H3591" s="20">
        <f>IF(gesamt!C3591="",0,gesamt!K3591)</f>
        <v>0</v>
      </c>
      <c r="I3591" s="19">
        <f t="shared" si="216"/>
        <v>176</v>
      </c>
      <c r="J3591" s="22">
        <f t="shared" si="214"/>
        <v>3590</v>
      </c>
      <c r="K3591" s="21">
        <f t="shared" ca="1" si="213"/>
        <v>1</v>
      </c>
      <c r="L3591" s="21">
        <f ca="1">IF(K3591=0,"",COUNTIF($K$2:K3591,"&gt;0"))</f>
        <v>3590</v>
      </c>
      <c r="M3591" s="50" t="str">
        <f t="shared" ca="1" si="215"/>
        <v>Eintrag 3590</v>
      </c>
    </row>
    <row r="3592" spans="1:13" s="18" customFormat="1" ht="14.25" x14ac:dyDescent="0.2">
      <c r="A3592" s="18" t="str">
        <f>IF(gesamt!C3592="",CONCATENATE("Eintrag ",J3592),gesamt!A3592)</f>
        <v>Eintrag 3591</v>
      </c>
      <c r="B3592" s="18">
        <v>100</v>
      </c>
      <c r="C3592" s="19">
        <f>IF(gesamt!C3592="",100,gesamt!D3592)</f>
        <v>100</v>
      </c>
      <c r="D3592" s="20">
        <f>IF(gesamt!C3592="",10,gesamt!G3592)</f>
        <v>10</v>
      </c>
      <c r="E3592" s="20">
        <f>IF(gesamt!C3592="",10,gesamt!H3592)</f>
        <v>10</v>
      </c>
      <c r="F3592" s="20">
        <f>IF(gesamt!C3592="",10,gesamt!I3592)</f>
        <v>10</v>
      </c>
      <c r="G3592" s="20">
        <f>IF(gesamt!C3592="",0,gesamt!J3592)</f>
        <v>0</v>
      </c>
      <c r="H3592" s="20">
        <f>IF(gesamt!C3592="",0,gesamt!K3592)</f>
        <v>0</v>
      </c>
      <c r="I3592" s="19">
        <f t="shared" si="216"/>
        <v>176</v>
      </c>
      <c r="J3592" s="22">
        <f t="shared" si="214"/>
        <v>3591</v>
      </c>
      <c r="K3592" s="21">
        <f t="shared" ca="1" si="213"/>
        <v>1</v>
      </c>
      <c r="L3592" s="21">
        <f ca="1">IF(K3592=0,"",COUNTIF($K$2:K3592,"&gt;0"))</f>
        <v>3591</v>
      </c>
      <c r="M3592" s="50" t="str">
        <f t="shared" ca="1" si="215"/>
        <v>Eintrag 3591</v>
      </c>
    </row>
    <row r="3593" spans="1:13" s="18" customFormat="1" ht="14.25" x14ac:dyDescent="0.2">
      <c r="A3593" s="18" t="str">
        <f>IF(gesamt!C3593="",CONCATENATE("Eintrag ",J3593),gesamt!A3593)</f>
        <v>Eintrag 3592</v>
      </c>
      <c r="B3593" s="18">
        <v>100</v>
      </c>
      <c r="C3593" s="19">
        <f>IF(gesamt!C3593="",100,gesamt!D3593)</f>
        <v>100</v>
      </c>
      <c r="D3593" s="20">
        <f>IF(gesamt!C3593="",10,gesamt!G3593)</f>
        <v>10</v>
      </c>
      <c r="E3593" s="20">
        <f>IF(gesamt!C3593="",10,gesamt!H3593)</f>
        <v>10</v>
      </c>
      <c r="F3593" s="20">
        <f>IF(gesamt!C3593="",10,gesamt!I3593)</f>
        <v>10</v>
      </c>
      <c r="G3593" s="20">
        <f>IF(gesamt!C3593="",0,gesamt!J3593)</f>
        <v>0</v>
      </c>
      <c r="H3593" s="20">
        <f>IF(gesamt!C3593="",0,gesamt!K3593)</f>
        <v>0</v>
      </c>
      <c r="I3593" s="19">
        <f t="shared" si="216"/>
        <v>176</v>
      </c>
      <c r="J3593" s="22">
        <f t="shared" si="214"/>
        <v>3592</v>
      </c>
      <c r="K3593" s="21">
        <f t="shared" ca="1" si="213"/>
        <v>1</v>
      </c>
      <c r="L3593" s="21">
        <f ca="1">IF(K3593=0,"",COUNTIF($K$2:K3593,"&gt;0"))</f>
        <v>3592</v>
      </c>
      <c r="M3593" s="50" t="str">
        <f t="shared" ca="1" si="215"/>
        <v>Eintrag 3592</v>
      </c>
    </row>
    <row r="3594" spans="1:13" s="18" customFormat="1" ht="14.25" x14ac:dyDescent="0.2">
      <c r="A3594" s="18" t="str">
        <f>IF(gesamt!C3594="",CONCATENATE("Eintrag ",J3594),gesamt!A3594)</f>
        <v>Eintrag 3593</v>
      </c>
      <c r="B3594" s="18">
        <v>100</v>
      </c>
      <c r="C3594" s="19">
        <f>IF(gesamt!C3594="",100,gesamt!D3594)</f>
        <v>100</v>
      </c>
      <c r="D3594" s="20">
        <f>IF(gesamt!C3594="",10,gesamt!G3594)</f>
        <v>10</v>
      </c>
      <c r="E3594" s="20">
        <f>IF(gesamt!C3594="",10,gesamt!H3594)</f>
        <v>10</v>
      </c>
      <c r="F3594" s="20">
        <f>IF(gesamt!C3594="",10,gesamt!I3594)</f>
        <v>10</v>
      </c>
      <c r="G3594" s="20">
        <f>IF(gesamt!C3594="",0,gesamt!J3594)</f>
        <v>0</v>
      </c>
      <c r="H3594" s="20">
        <f>IF(gesamt!C3594="",0,gesamt!K3594)</f>
        <v>0</v>
      </c>
      <c r="I3594" s="19">
        <f t="shared" si="216"/>
        <v>176</v>
      </c>
      <c r="J3594" s="22">
        <f t="shared" si="214"/>
        <v>3593</v>
      </c>
      <c r="K3594" s="21">
        <f t="shared" ca="1" si="213"/>
        <v>1</v>
      </c>
      <c r="L3594" s="21">
        <f ca="1">IF(K3594=0,"",COUNTIF($K$2:K3594,"&gt;0"))</f>
        <v>3593</v>
      </c>
      <c r="M3594" s="50" t="str">
        <f t="shared" ca="1" si="215"/>
        <v>Eintrag 3593</v>
      </c>
    </row>
    <row r="3595" spans="1:13" s="18" customFormat="1" ht="14.25" x14ac:dyDescent="0.2">
      <c r="A3595" s="18" t="str">
        <f>IF(gesamt!C3595="",CONCATENATE("Eintrag ",J3595),gesamt!A3595)</f>
        <v>Eintrag 3594</v>
      </c>
      <c r="B3595" s="18">
        <v>100</v>
      </c>
      <c r="C3595" s="19">
        <f>IF(gesamt!C3595="",100,gesamt!D3595)</f>
        <v>100</v>
      </c>
      <c r="D3595" s="20">
        <f>IF(gesamt!C3595="",10,gesamt!G3595)</f>
        <v>10</v>
      </c>
      <c r="E3595" s="20">
        <f>IF(gesamt!C3595="",10,gesamt!H3595)</f>
        <v>10</v>
      </c>
      <c r="F3595" s="20">
        <f>IF(gesamt!C3595="",10,gesamt!I3595)</f>
        <v>10</v>
      </c>
      <c r="G3595" s="20">
        <f>IF(gesamt!C3595="",0,gesamt!J3595)</f>
        <v>0</v>
      </c>
      <c r="H3595" s="20">
        <f>IF(gesamt!C3595="",0,gesamt!K3595)</f>
        <v>0</v>
      </c>
      <c r="I3595" s="19">
        <f t="shared" si="216"/>
        <v>176</v>
      </c>
      <c r="J3595" s="22">
        <f t="shared" si="214"/>
        <v>3594</v>
      </c>
      <c r="K3595" s="21">
        <f t="shared" ca="1" si="213"/>
        <v>1</v>
      </c>
      <c r="L3595" s="21">
        <f ca="1">IF(K3595=0,"",COUNTIF($K$2:K3595,"&gt;0"))</f>
        <v>3594</v>
      </c>
      <c r="M3595" s="50" t="str">
        <f t="shared" ca="1" si="215"/>
        <v>Eintrag 3594</v>
      </c>
    </row>
    <row r="3596" spans="1:13" s="18" customFormat="1" ht="14.25" x14ac:dyDescent="0.2">
      <c r="A3596" s="18" t="str">
        <f>IF(gesamt!C3596="",CONCATENATE("Eintrag ",J3596),gesamt!A3596)</f>
        <v>Eintrag 3595</v>
      </c>
      <c r="B3596" s="18">
        <v>100</v>
      </c>
      <c r="C3596" s="19">
        <f>IF(gesamt!C3596="",100,gesamt!D3596)</f>
        <v>100</v>
      </c>
      <c r="D3596" s="20">
        <f>IF(gesamt!C3596="",10,gesamt!G3596)</f>
        <v>10</v>
      </c>
      <c r="E3596" s="20">
        <f>IF(gesamt!C3596="",10,gesamt!H3596)</f>
        <v>10</v>
      </c>
      <c r="F3596" s="20">
        <f>IF(gesamt!C3596="",10,gesamt!I3596)</f>
        <v>10</v>
      </c>
      <c r="G3596" s="20">
        <f>IF(gesamt!C3596="",0,gesamt!J3596)</f>
        <v>0</v>
      </c>
      <c r="H3596" s="20">
        <f>IF(gesamt!C3596="",0,gesamt!K3596)</f>
        <v>0</v>
      </c>
      <c r="I3596" s="19">
        <f t="shared" si="216"/>
        <v>176</v>
      </c>
      <c r="J3596" s="22">
        <f t="shared" si="214"/>
        <v>3595</v>
      </c>
      <c r="K3596" s="21">
        <f t="shared" ca="1" si="213"/>
        <v>1</v>
      </c>
      <c r="L3596" s="21">
        <f ca="1">IF(K3596=0,"",COUNTIF($K$2:K3596,"&gt;0"))</f>
        <v>3595</v>
      </c>
      <c r="M3596" s="50" t="str">
        <f t="shared" ca="1" si="215"/>
        <v>Eintrag 3595</v>
      </c>
    </row>
    <row r="3597" spans="1:13" s="18" customFormat="1" ht="14.25" x14ac:dyDescent="0.2">
      <c r="A3597" s="18" t="str">
        <f>IF(gesamt!C3597="",CONCATENATE("Eintrag ",J3597),gesamt!A3597)</f>
        <v>Eintrag 3596</v>
      </c>
      <c r="B3597" s="18">
        <v>100</v>
      </c>
      <c r="C3597" s="19">
        <f>IF(gesamt!C3597="",100,gesamt!D3597)</f>
        <v>100</v>
      </c>
      <c r="D3597" s="20">
        <f>IF(gesamt!C3597="",10,gesamt!G3597)</f>
        <v>10</v>
      </c>
      <c r="E3597" s="20">
        <f>IF(gesamt!C3597="",10,gesamt!H3597)</f>
        <v>10</v>
      </c>
      <c r="F3597" s="20">
        <f>IF(gesamt!C3597="",10,gesamt!I3597)</f>
        <v>10</v>
      </c>
      <c r="G3597" s="20">
        <f>IF(gesamt!C3597="",0,gesamt!J3597)</f>
        <v>0</v>
      </c>
      <c r="H3597" s="20">
        <f>IF(gesamt!C3597="",0,gesamt!K3597)</f>
        <v>0</v>
      </c>
      <c r="I3597" s="19">
        <f t="shared" si="216"/>
        <v>176</v>
      </c>
      <c r="J3597" s="22">
        <f t="shared" si="214"/>
        <v>3596</v>
      </c>
      <c r="K3597" s="21">
        <f t="shared" ca="1" si="213"/>
        <v>1</v>
      </c>
      <c r="L3597" s="21">
        <f ca="1">IF(K3597=0,"",COUNTIF($K$2:K3597,"&gt;0"))</f>
        <v>3596</v>
      </c>
      <c r="M3597" s="50" t="str">
        <f t="shared" ca="1" si="215"/>
        <v>Eintrag 3596</v>
      </c>
    </row>
    <row r="3598" spans="1:13" s="18" customFormat="1" ht="14.25" x14ac:dyDescent="0.2">
      <c r="A3598" s="18" t="str">
        <f>IF(gesamt!C3598="",CONCATENATE("Eintrag ",J3598),gesamt!A3598)</f>
        <v>Eintrag 3597</v>
      </c>
      <c r="B3598" s="18">
        <v>100</v>
      </c>
      <c r="C3598" s="19">
        <f>IF(gesamt!C3598="",100,gesamt!D3598)</f>
        <v>100</v>
      </c>
      <c r="D3598" s="20">
        <f>IF(gesamt!C3598="",10,gesamt!G3598)</f>
        <v>10</v>
      </c>
      <c r="E3598" s="20">
        <f>IF(gesamt!C3598="",10,gesamt!H3598)</f>
        <v>10</v>
      </c>
      <c r="F3598" s="20">
        <f>IF(gesamt!C3598="",10,gesamt!I3598)</f>
        <v>10</v>
      </c>
      <c r="G3598" s="20">
        <f>IF(gesamt!C3598="",0,gesamt!J3598)</f>
        <v>0</v>
      </c>
      <c r="H3598" s="20">
        <f>IF(gesamt!C3598="",0,gesamt!K3598)</f>
        <v>0</v>
      </c>
      <c r="I3598" s="19">
        <f t="shared" si="216"/>
        <v>176</v>
      </c>
      <c r="J3598" s="22">
        <f t="shared" si="214"/>
        <v>3597</v>
      </c>
      <c r="K3598" s="21">
        <f t="shared" ca="1" si="213"/>
        <v>1</v>
      </c>
      <c r="L3598" s="21">
        <f ca="1">IF(K3598=0,"",COUNTIF($K$2:K3598,"&gt;0"))</f>
        <v>3597</v>
      </c>
      <c r="M3598" s="50" t="str">
        <f t="shared" ca="1" si="215"/>
        <v>Eintrag 3597</v>
      </c>
    </row>
    <row r="3599" spans="1:13" s="18" customFormat="1" ht="14.25" x14ac:dyDescent="0.2">
      <c r="A3599" s="18" t="str">
        <f>IF(gesamt!C3599="",CONCATENATE("Eintrag ",J3599),gesamt!A3599)</f>
        <v>Eintrag 3598</v>
      </c>
      <c r="B3599" s="18">
        <v>100</v>
      </c>
      <c r="C3599" s="19">
        <f>IF(gesamt!C3599="",100,gesamt!D3599)</f>
        <v>100</v>
      </c>
      <c r="D3599" s="20">
        <f>IF(gesamt!C3599="",10,gesamt!G3599)</f>
        <v>10</v>
      </c>
      <c r="E3599" s="20">
        <f>IF(gesamt!C3599="",10,gesamt!H3599)</f>
        <v>10</v>
      </c>
      <c r="F3599" s="20">
        <f>IF(gesamt!C3599="",10,gesamt!I3599)</f>
        <v>10</v>
      </c>
      <c r="G3599" s="20">
        <f>IF(gesamt!C3599="",0,gesamt!J3599)</f>
        <v>0</v>
      </c>
      <c r="H3599" s="20">
        <f>IF(gesamt!C3599="",0,gesamt!K3599)</f>
        <v>0</v>
      </c>
      <c r="I3599" s="19">
        <f t="shared" si="216"/>
        <v>176</v>
      </c>
      <c r="J3599" s="22">
        <f t="shared" si="214"/>
        <v>3598</v>
      </c>
      <c r="K3599" s="21">
        <f t="shared" ca="1" si="213"/>
        <v>1</v>
      </c>
      <c r="L3599" s="21">
        <f ca="1">IF(K3599=0,"",COUNTIF($K$2:K3599,"&gt;0"))</f>
        <v>3598</v>
      </c>
      <c r="M3599" s="50" t="str">
        <f t="shared" ca="1" si="215"/>
        <v>Eintrag 3598</v>
      </c>
    </row>
    <row r="3600" spans="1:13" s="18" customFormat="1" ht="14.25" x14ac:dyDescent="0.2">
      <c r="A3600" s="18" t="str">
        <f>IF(gesamt!C3600="",CONCATENATE("Eintrag ",J3600),gesamt!A3600)</f>
        <v>Eintrag 3599</v>
      </c>
      <c r="B3600" s="18">
        <v>100</v>
      </c>
      <c r="C3600" s="19">
        <f>IF(gesamt!C3600="",100,gesamt!D3600)</f>
        <v>100</v>
      </c>
      <c r="D3600" s="20">
        <f>IF(gesamt!C3600="",10,gesamt!G3600)</f>
        <v>10</v>
      </c>
      <c r="E3600" s="20">
        <f>IF(gesamt!C3600="",10,gesamt!H3600)</f>
        <v>10</v>
      </c>
      <c r="F3600" s="20">
        <f>IF(gesamt!C3600="",10,gesamt!I3600)</f>
        <v>10</v>
      </c>
      <c r="G3600" s="20">
        <f>IF(gesamt!C3600="",0,gesamt!J3600)</f>
        <v>0</v>
      </c>
      <c r="H3600" s="20">
        <f>IF(gesamt!C3600="",0,gesamt!K3600)</f>
        <v>0</v>
      </c>
      <c r="I3600" s="19">
        <f t="shared" si="216"/>
        <v>176</v>
      </c>
      <c r="J3600" s="22">
        <f t="shared" si="214"/>
        <v>3599</v>
      </c>
      <c r="K3600" s="21">
        <f t="shared" ca="1" si="213"/>
        <v>1</v>
      </c>
      <c r="L3600" s="21">
        <f ca="1">IF(K3600=0,"",COUNTIF($K$2:K3600,"&gt;0"))</f>
        <v>3599</v>
      </c>
      <c r="M3600" s="50" t="str">
        <f t="shared" ca="1" si="215"/>
        <v>Eintrag 3599</v>
      </c>
    </row>
    <row r="3601" spans="1:13" s="18" customFormat="1" ht="14.25" x14ac:dyDescent="0.2">
      <c r="A3601" s="18" t="str">
        <f>IF(gesamt!C3601="",CONCATENATE("Eintrag ",J3601),gesamt!A3601)</f>
        <v>Eintrag 3600</v>
      </c>
      <c r="B3601" s="18">
        <v>100</v>
      </c>
      <c r="C3601" s="19">
        <f>IF(gesamt!C3601="",100,gesamt!D3601)</f>
        <v>100</v>
      </c>
      <c r="D3601" s="20">
        <f>IF(gesamt!C3601="",10,gesamt!G3601)</f>
        <v>10</v>
      </c>
      <c r="E3601" s="20">
        <f>IF(gesamt!C3601="",10,gesamt!H3601)</f>
        <v>10</v>
      </c>
      <c r="F3601" s="20">
        <f>IF(gesamt!C3601="",10,gesamt!I3601)</f>
        <v>10</v>
      </c>
      <c r="G3601" s="20">
        <f>IF(gesamt!C3601="",0,gesamt!J3601)</f>
        <v>0</v>
      </c>
      <c r="H3601" s="20">
        <f>IF(gesamt!C3601="",0,gesamt!K3601)</f>
        <v>0</v>
      </c>
      <c r="I3601" s="19">
        <f t="shared" si="216"/>
        <v>176</v>
      </c>
      <c r="J3601" s="22">
        <f t="shared" si="214"/>
        <v>3600</v>
      </c>
      <c r="K3601" s="21">
        <f t="shared" ca="1" si="213"/>
        <v>1</v>
      </c>
      <c r="L3601" s="21">
        <f ca="1">IF(K3601=0,"",COUNTIF($K$2:K3601,"&gt;0"))</f>
        <v>3600</v>
      </c>
      <c r="M3601" s="50" t="str">
        <f t="shared" ca="1" si="215"/>
        <v>Eintrag 3600</v>
      </c>
    </row>
    <row r="3602" spans="1:13" s="18" customFormat="1" ht="14.25" x14ac:dyDescent="0.2">
      <c r="A3602" s="18" t="str">
        <f>IF(gesamt!C3602="",CONCATENATE("Eintrag ",J3602),gesamt!A3602)</f>
        <v>Eintrag 3601</v>
      </c>
      <c r="B3602" s="18">
        <v>100</v>
      </c>
      <c r="C3602" s="19">
        <f>IF(gesamt!C3602="",100,gesamt!D3602)</f>
        <v>100</v>
      </c>
      <c r="D3602" s="20">
        <f>IF(gesamt!C3602="",10,gesamt!G3602)</f>
        <v>10</v>
      </c>
      <c r="E3602" s="20">
        <f>IF(gesamt!C3602="",10,gesamt!H3602)</f>
        <v>10</v>
      </c>
      <c r="F3602" s="20">
        <f>IF(gesamt!C3602="",10,gesamt!I3602)</f>
        <v>10</v>
      </c>
      <c r="G3602" s="20">
        <f>IF(gesamt!C3602="",0,gesamt!J3602)</f>
        <v>0</v>
      </c>
      <c r="H3602" s="20">
        <f>IF(gesamt!C3602="",0,gesamt!K3602)</f>
        <v>0</v>
      </c>
      <c r="I3602" s="19">
        <f t="shared" si="216"/>
        <v>176</v>
      </c>
      <c r="J3602" s="22">
        <f t="shared" si="214"/>
        <v>3601</v>
      </c>
      <c r="K3602" s="21">
        <f t="shared" ca="1" si="213"/>
        <v>1</v>
      </c>
      <c r="L3602" s="21">
        <f ca="1">IF(K3602=0,"",COUNTIF($K$2:K3602,"&gt;0"))</f>
        <v>3601</v>
      </c>
      <c r="M3602" s="50" t="str">
        <f t="shared" ca="1" si="215"/>
        <v>Eintrag 3601</v>
      </c>
    </row>
    <row r="3603" spans="1:13" s="18" customFormat="1" ht="14.25" x14ac:dyDescent="0.2">
      <c r="A3603" s="18" t="str">
        <f>IF(gesamt!C3603="",CONCATENATE("Eintrag ",J3603),gesamt!A3603)</f>
        <v>Eintrag 3602</v>
      </c>
      <c r="B3603" s="18">
        <v>100</v>
      </c>
      <c r="C3603" s="19">
        <f>IF(gesamt!C3603="",100,gesamt!D3603)</f>
        <v>100</v>
      </c>
      <c r="D3603" s="20">
        <f>IF(gesamt!C3603="",10,gesamt!G3603)</f>
        <v>10</v>
      </c>
      <c r="E3603" s="20">
        <f>IF(gesamt!C3603="",10,gesamt!H3603)</f>
        <v>10</v>
      </c>
      <c r="F3603" s="20">
        <f>IF(gesamt!C3603="",10,gesamt!I3603)</f>
        <v>10</v>
      </c>
      <c r="G3603" s="20">
        <f>IF(gesamt!C3603="",0,gesamt!J3603)</f>
        <v>0</v>
      </c>
      <c r="H3603" s="20">
        <f>IF(gesamt!C3603="",0,gesamt!K3603)</f>
        <v>0</v>
      </c>
      <c r="I3603" s="19">
        <f t="shared" si="216"/>
        <v>176</v>
      </c>
      <c r="J3603" s="22">
        <f t="shared" si="214"/>
        <v>3602</v>
      </c>
      <c r="K3603" s="21">
        <f t="shared" ca="1" si="213"/>
        <v>1</v>
      </c>
      <c r="L3603" s="21">
        <f ca="1">IF(K3603=0,"",COUNTIF($K$2:K3603,"&gt;0"))</f>
        <v>3602</v>
      </c>
      <c r="M3603" s="50" t="str">
        <f t="shared" ca="1" si="215"/>
        <v>Eintrag 3602</v>
      </c>
    </row>
    <row r="3604" spans="1:13" s="18" customFormat="1" ht="14.25" x14ac:dyDescent="0.2">
      <c r="A3604" s="18" t="str">
        <f>IF(gesamt!C3604="",CONCATENATE("Eintrag ",J3604),gesamt!A3604)</f>
        <v>Eintrag 3603</v>
      </c>
      <c r="B3604" s="18">
        <v>100</v>
      </c>
      <c r="C3604" s="19">
        <f>IF(gesamt!C3604="",100,gesamt!D3604)</f>
        <v>100</v>
      </c>
      <c r="D3604" s="20">
        <f>IF(gesamt!C3604="",10,gesamt!G3604)</f>
        <v>10</v>
      </c>
      <c r="E3604" s="20">
        <f>IF(gesamt!C3604="",10,gesamt!H3604)</f>
        <v>10</v>
      </c>
      <c r="F3604" s="20">
        <f>IF(gesamt!C3604="",10,gesamt!I3604)</f>
        <v>10</v>
      </c>
      <c r="G3604" s="20">
        <f>IF(gesamt!C3604="",0,gesamt!J3604)</f>
        <v>0</v>
      </c>
      <c r="H3604" s="20">
        <f>IF(gesamt!C3604="",0,gesamt!K3604)</f>
        <v>0</v>
      </c>
      <c r="I3604" s="19">
        <f t="shared" si="216"/>
        <v>176</v>
      </c>
      <c r="J3604" s="22">
        <f t="shared" si="214"/>
        <v>3603</v>
      </c>
      <c r="K3604" s="21">
        <f t="shared" ca="1" si="213"/>
        <v>1</v>
      </c>
      <c r="L3604" s="21">
        <f ca="1">IF(K3604=0,"",COUNTIF($K$2:K3604,"&gt;0"))</f>
        <v>3603</v>
      </c>
      <c r="M3604" s="50" t="str">
        <f t="shared" ca="1" si="215"/>
        <v>Eintrag 3603</v>
      </c>
    </row>
    <row r="3605" spans="1:13" s="18" customFormat="1" ht="14.25" x14ac:dyDescent="0.2">
      <c r="A3605" s="18" t="str">
        <f>IF(gesamt!C3605="",CONCATENATE("Eintrag ",J3605),gesamt!A3605)</f>
        <v>Eintrag 3604</v>
      </c>
      <c r="B3605" s="18">
        <v>100</v>
      </c>
      <c r="C3605" s="19">
        <f>IF(gesamt!C3605="",100,gesamt!D3605)</f>
        <v>100</v>
      </c>
      <c r="D3605" s="20">
        <f>IF(gesamt!C3605="",10,gesamt!G3605)</f>
        <v>10</v>
      </c>
      <c r="E3605" s="20">
        <f>IF(gesamt!C3605="",10,gesamt!H3605)</f>
        <v>10</v>
      </c>
      <c r="F3605" s="20">
        <f>IF(gesamt!C3605="",10,gesamt!I3605)</f>
        <v>10</v>
      </c>
      <c r="G3605" s="20">
        <f>IF(gesamt!C3605="",0,gesamt!J3605)</f>
        <v>0</v>
      </c>
      <c r="H3605" s="20">
        <f>IF(gesamt!C3605="",0,gesamt!K3605)</f>
        <v>0</v>
      </c>
      <c r="I3605" s="19">
        <f t="shared" si="216"/>
        <v>176</v>
      </c>
      <c r="J3605" s="22">
        <f t="shared" si="214"/>
        <v>3604</v>
      </c>
      <c r="K3605" s="21">
        <f t="shared" ca="1" si="213"/>
        <v>1</v>
      </c>
      <c r="L3605" s="21">
        <f ca="1">IF(K3605=0,"",COUNTIF($K$2:K3605,"&gt;0"))</f>
        <v>3604</v>
      </c>
      <c r="M3605" s="50" t="str">
        <f t="shared" ca="1" si="215"/>
        <v>Eintrag 3604</v>
      </c>
    </row>
    <row r="3606" spans="1:13" s="18" customFormat="1" ht="14.25" x14ac:dyDescent="0.2">
      <c r="A3606" s="18" t="str">
        <f>IF(gesamt!C3606="",CONCATENATE("Eintrag ",J3606),gesamt!A3606)</f>
        <v>Eintrag 3605</v>
      </c>
      <c r="B3606" s="18">
        <v>100</v>
      </c>
      <c r="C3606" s="19">
        <f>IF(gesamt!C3606="",100,gesamt!D3606)</f>
        <v>100</v>
      </c>
      <c r="D3606" s="20">
        <f>IF(gesamt!C3606="",10,gesamt!G3606)</f>
        <v>10</v>
      </c>
      <c r="E3606" s="20">
        <f>IF(gesamt!C3606="",10,gesamt!H3606)</f>
        <v>10</v>
      </c>
      <c r="F3606" s="20">
        <f>IF(gesamt!C3606="",10,gesamt!I3606)</f>
        <v>10</v>
      </c>
      <c r="G3606" s="20">
        <f>IF(gesamt!C3606="",0,gesamt!J3606)</f>
        <v>0</v>
      </c>
      <c r="H3606" s="20">
        <f>IF(gesamt!C3606="",0,gesamt!K3606)</f>
        <v>0</v>
      </c>
      <c r="I3606" s="19">
        <f t="shared" si="216"/>
        <v>176</v>
      </c>
      <c r="J3606" s="22">
        <f t="shared" si="214"/>
        <v>3605</v>
      </c>
      <c r="K3606" s="21">
        <f t="shared" ca="1" si="213"/>
        <v>1</v>
      </c>
      <c r="L3606" s="21">
        <f ca="1">IF(K3606=0,"",COUNTIF($K$2:K3606,"&gt;0"))</f>
        <v>3605</v>
      </c>
      <c r="M3606" s="50" t="str">
        <f t="shared" ca="1" si="215"/>
        <v>Eintrag 3605</v>
      </c>
    </row>
    <row r="3607" spans="1:13" s="18" customFormat="1" ht="14.25" x14ac:dyDescent="0.2">
      <c r="A3607" s="18" t="str">
        <f>IF(gesamt!C3607="",CONCATENATE("Eintrag ",J3607),gesamt!A3607)</f>
        <v>Eintrag 3606</v>
      </c>
      <c r="B3607" s="18">
        <v>100</v>
      </c>
      <c r="C3607" s="19">
        <f>IF(gesamt!C3607="",100,gesamt!D3607)</f>
        <v>100</v>
      </c>
      <c r="D3607" s="20">
        <f>IF(gesamt!C3607="",10,gesamt!G3607)</f>
        <v>10</v>
      </c>
      <c r="E3607" s="20">
        <f>IF(gesamt!C3607="",10,gesamt!H3607)</f>
        <v>10</v>
      </c>
      <c r="F3607" s="20">
        <f>IF(gesamt!C3607="",10,gesamt!I3607)</f>
        <v>10</v>
      </c>
      <c r="G3607" s="20">
        <f>IF(gesamt!C3607="",0,gesamt!J3607)</f>
        <v>0</v>
      </c>
      <c r="H3607" s="20">
        <f>IF(gesamt!C3607="",0,gesamt!K3607)</f>
        <v>0</v>
      </c>
      <c r="I3607" s="19">
        <f t="shared" si="216"/>
        <v>176</v>
      </c>
      <c r="J3607" s="22">
        <f t="shared" si="214"/>
        <v>3606</v>
      </c>
      <c r="K3607" s="21">
        <f t="shared" ca="1" si="213"/>
        <v>1</v>
      </c>
      <c r="L3607" s="21">
        <f ca="1">IF(K3607=0,"",COUNTIF($K$2:K3607,"&gt;0"))</f>
        <v>3606</v>
      </c>
      <c r="M3607" s="50" t="str">
        <f t="shared" ca="1" si="215"/>
        <v>Eintrag 3606</v>
      </c>
    </row>
    <row r="3608" spans="1:13" s="18" customFormat="1" ht="14.25" x14ac:dyDescent="0.2">
      <c r="A3608" s="18" t="str">
        <f>IF(gesamt!C3608="",CONCATENATE("Eintrag ",J3608),gesamt!A3608)</f>
        <v>Eintrag 3607</v>
      </c>
      <c r="B3608" s="18">
        <v>100</v>
      </c>
      <c r="C3608" s="19">
        <f>IF(gesamt!C3608="",100,gesamt!D3608)</f>
        <v>100</v>
      </c>
      <c r="D3608" s="20">
        <f>IF(gesamt!C3608="",10,gesamt!G3608)</f>
        <v>10</v>
      </c>
      <c r="E3608" s="20">
        <f>IF(gesamt!C3608="",10,gesamt!H3608)</f>
        <v>10</v>
      </c>
      <c r="F3608" s="20">
        <f>IF(gesamt!C3608="",10,gesamt!I3608)</f>
        <v>10</v>
      </c>
      <c r="G3608" s="20">
        <f>IF(gesamt!C3608="",0,gesamt!J3608)</f>
        <v>0</v>
      </c>
      <c r="H3608" s="20">
        <f>IF(gesamt!C3608="",0,gesamt!K3608)</f>
        <v>0</v>
      </c>
      <c r="I3608" s="19">
        <f t="shared" si="216"/>
        <v>176</v>
      </c>
      <c r="J3608" s="22">
        <f t="shared" si="214"/>
        <v>3607</v>
      </c>
      <c r="K3608" s="21">
        <f t="shared" ca="1" si="213"/>
        <v>1</v>
      </c>
      <c r="L3608" s="21">
        <f ca="1">IF(K3608=0,"",COUNTIF($K$2:K3608,"&gt;0"))</f>
        <v>3607</v>
      </c>
      <c r="M3608" s="50" t="str">
        <f t="shared" ca="1" si="215"/>
        <v>Eintrag 3607</v>
      </c>
    </row>
    <row r="3609" spans="1:13" s="18" customFormat="1" ht="14.25" x14ac:dyDescent="0.2">
      <c r="A3609" s="18" t="str">
        <f>IF(gesamt!C3609="",CONCATENATE("Eintrag ",J3609),gesamt!A3609)</f>
        <v>Eintrag 3608</v>
      </c>
      <c r="B3609" s="18">
        <v>100</v>
      </c>
      <c r="C3609" s="19">
        <f>IF(gesamt!C3609="",100,gesamt!D3609)</f>
        <v>100</v>
      </c>
      <c r="D3609" s="20">
        <f>IF(gesamt!C3609="",10,gesamt!G3609)</f>
        <v>10</v>
      </c>
      <c r="E3609" s="20">
        <f>IF(gesamt!C3609="",10,gesamt!H3609)</f>
        <v>10</v>
      </c>
      <c r="F3609" s="20">
        <f>IF(gesamt!C3609="",10,gesamt!I3609)</f>
        <v>10</v>
      </c>
      <c r="G3609" s="20">
        <f>IF(gesamt!C3609="",0,gesamt!J3609)</f>
        <v>0</v>
      </c>
      <c r="H3609" s="20">
        <f>IF(gesamt!C3609="",0,gesamt!K3609)</f>
        <v>0</v>
      </c>
      <c r="I3609" s="19">
        <f t="shared" si="216"/>
        <v>176</v>
      </c>
      <c r="J3609" s="22">
        <f t="shared" si="214"/>
        <v>3608</v>
      </c>
      <c r="K3609" s="21">
        <f t="shared" ca="1" si="213"/>
        <v>1</v>
      </c>
      <c r="L3609" s="21">
        <f ca="1">IF(K3609=0,"",COUNTIF($K$2:K3609,"&gt;0"))</f>
        <v>3608</v>
      </c>
      <c r="M3609" s="50" t="str">
        <f t="shared" ca="1" si="215"/>
        <v>Eintrag 3608</v>
      </c>
    </row>
    <row r="3610" spans="1:13" s="18" customFormat="1" ht="14.25" x14ac:dyDescent="0.2">
      <c r="A3610" s="18" t="str">
        <f>IF(gesamt!C3610="",CONCATENATE("Eintrag ",J3610),gesamt!A3610)</f>
        <v>Eintrag 3609</v>
      </c>
      <c r="B3610" s="18">
        <v>100</v>
      </c>
      <c r="C3610" s="19">
        <f>IF(gesamt!C3610="",100,gesamt!D3610)</f>
        <v>100</v>
      </c>
      <c r="D3610" s="20">
        <f>IF(gesamt!C3610="",10,gesamt!G3610)</f>
        <v>10</v>
      </c>
      <c r="E3610" s="20">
        <f>IF(gesamt!C3610="",10,gesamt!H3610)</f>
        <v>10</v>
      </c>
      <c r="F3610" s="20">
        <f>IF(gesamt!C3610="",10,gesamt!I3610)</f>
        <v>10</v>
      </c>
      <c r="G3610" s="20">
        <f>IF(gesamt!C3610="",0,gesamt!J3610)</f>
        <v>0</v>
      </c>
      <c r="H3610" s="20">
        <f>IF(gesamt!C3610="",0,gesamt!K3610)</f>
        <v>0</v>
      </c>
      <c r="I3610" s="19">
        <f t="shared" si="216"/>
        <v>176</v>
      </c>
      <c r="J3610" s="22">
        <f t="shared" si="214"/>
        <v>3609</v>
      </c>
      <c r="K3610" s="21">
        <f t="shared" ca="1" si="213"/>
        <v>1</v>
      </c>
      <c r="L3610" s="21">
        <f ca="1">IF(K3610=0,"",COUNTIF($K$2:K3610,"&gt;0"))</f>
        <v>3609</v>
      </c>
      <c r="M3610" s="50" t="str">
        <f t="shared" ca="1" si="215"/>
        <v>Eintrag 3609</v>
      </c>
    </row>
    <row r="3611" spans="1:13" s="18" customFormat="1" ht="14.25" x14ac:dyDescent="0.2">
      <c r="A3611" s="18" t="str">
        <f>IF(gesamt!C3611="",CONCATENATE("Eintrag ",J3611),gesamt!A3611)</f>
        <v>Eintrag 3610</v>
      </c>
      <c r="B3611" s="18">
        <v>100</v>
      </c>
      <c r="C3611" s="19">
        <f>IF(gesamt!C3611="",100,gesamt!D3611)</f>
        <v>100</v>
      </c>
      <c r="D3611" s="20">
        <f>IF(gesamt!C3611="",10,gesamt!G3611)</f>
        <v>10</v>
      </c>
      <c r="E3611" s="20">
        <f>IF(gesamt!C3611="",10,gesamt!H3611)</f>
        <v>10</v>
      </c>
      <c r="F3611" s="20">
        <f>IF(gesamt!C3611="",10,gesamt!I3611)</f>
        <v>10</v>
      </c>
      <c r="G3611" s="20">
        <f>IF(gesamt!C3611="",0,gesamt!J3611)</f>
        <v>0</v>
      </c>
      <c r="H3611" s="20">
        <f>IF(gesamt!C3611="",0,gesamt!K3611)</f>
        <v>0</v>
      </c>
      <c r="I3611" s="19">
        <f t="shared" si="216"/>
        <v>176</v>
      </c>
      <c r="J3611" s="22">
        <f t="shared" si="214"/>
        <v>3610</v>
      </c>
      <c r="K3611" s="21">
        <f t="shared" ca="1" si="213"/>
        <v>1</v>
      </c>
      <c r="L3611" s="21">
        <f ca="1">IF(K3611=0,"",COUNTIF($K$2:K3611,"&gt;0"))</f>
        <v>3610</v>
      </c>
      <c r="M3611" s="50" t="str">
        <f t="shared" ca="1" si="215"/>
        <v>Eintrag 3610</v>
      </c>
    </row>
    <row r="3612" spans="1:13" s="18" customFormat="1" ht="14.25" x14ac:dyDescent="0.2">
      <c r="A3612" s="18" t="str">
        <f>IF(gesamt!C3612="",CONCATENATE("Eintrag ",J3612),gesamt!A3612)</f>
        <v>Eintrag 3611</v>
      </c>
      <c r="B3612" s="18">
        <v>100</v>
      </c>
      <c r="C3612" s="19">
        <f>IF(gesamt!C3612="",100,gesamt!D3612)</f>
        <v>100</v>
      </c>
      <c r="D3612" s="20">
        <f>IF(gesamt!C3612="",10,gesamt!G3612)</f>
        <v>10</v>
      </c>
      <c r="E3612" s="20">
        <f>IF(gesamt!C3612="",10,gesamt!H3612)</f>
        <v>10</v>
      </c>
      <c r="F3612" s="20">
        <f>IF(gesamt!C3612="",10,gesamt!I3612)</f>
        <v>10</v>
      </c>
      <c r="G3612" s="20">
        <f>IF(gesamt!C3612="",0,gesamt!J3612)</f>
        <v>0</v>
      </c>
      <c r="H3612" s="20">
        <f>IF(gesamt!C3612="",0,gesamt!K3612)</f>
        <v>0</v>
      </c>
      <c r="I3612" s="19">
        <f t="shared" si="216"/>
        <v>176</v>
      </c>
      <c r="J3612" s="22">
        <f t="shared" si="214"/>
        <v>3611</v>
      </c>
      <c r="K3612" s="21">
        <f t="shared" ca="1" si="213"/>
        <v>1</v>
      </c>
      <c r="L3612" s="21">
        <f ca="1">IF(K3612=0,"",COUNTIF($K$2:K3612,"&gt;0"))</f>
        <v>3611</v>
      </c>
      <c r="M3612" s="50" t="str">
        <f t="shared" ca="1" si="215"/>
        <v>Eintrag 3611</v>
      </c>
    </row>
    <row r="3613" spans="1:13" s="18" customFormat="1" ht="14.25" x14ac:dyDescent="0.2">
      <c r="A3613" s="18" t="str">
        <f>IF(gesamt!C3613="",CONCATENATE("Eintrag ",J3613),gesamt!A3613)</f>
        <v>Eintrag 3612</v>
      </c>
      <c r="B3613" s="18">
        <v>100</v>
      </c>
      <c r="C3613" s="19">
        <f>IF(gesamt!C3613="",100,gesamt!D3613)</f>
        <v>100</v>
      </c>
      <c r="D3613" s="20">
        <f>IF(gesamt!C3613="",10,gesamt!G3613)</f>
        <v>10</v>
      </c>
      <c r="E3613" s="20">
        <f>IF(gesamt!C3613="",10,gesamt!H3613)</f>
        <v>10</v>
      </c>
      <c r="F3613" s="20">
        <f>IF(gesamt!C3613="",10,gesamt!I3613)</f>
        <v>10</v>
      </c>
      <c r="G3613" s="20">
        <f>IF(gesamt!C3613="",0,gesamt!J3613)</f>
        <v>0</v>
      </c>
      <c r="H3613" s="20">
        <f>IF(gesamt!C3613="",0,gesamt!K3613)</f>
        <v>0</v>
      </c>
      <c r="I3613" s="19">
        <f t="shared" si="216"/>
        <v>176</v>
      </c>
      <c r="J3613" s="22">
        <f t="shared" si="214"/>
        <v>3612</v>
      </c>
      <c r="K3613" s="21">
        <f t="shared" ca="1" si="213"/>
        <v>1</v>
      </c>
      <c r="L3613" s="21">
        <f ca="1">IF(K3613=0,"",COUNTIF($K$2:K3613,"&gt;0"))</f>
        <v>3612</v>
      </c>
      <c r="M3613" s="50" t="str">
        <f t="shared" ca="1" si="215"/>
        <v>Eintrag 3612</v>
      </c>
    </row>
    <row r="3614" spans="1:13" s="18" customFormat="1" ht="14.25" x14ac:dyDescent="0.2">
      <c r="A3614" s="18" t="str">
        <f>IF(gesamt!C3614="",CONCATENATE("Eintrag ",J3614),gesamt!A3614)</f>
        <v>Eintrag 3613</v>
      </c>
      <c r="B3614" s="18">
        <v>100</v>
      </c>
      <c r="C3614" s="19">
        <f>IF(gesamt!C3614="",100,gesamt!D3614)</f>
        <v>100</v>
      </c>
      <c r="D3614" s="20">
        <f>IF(gesamt!C3614="",10,gesamt!G3614)</f>
        <v>10</v>
      </c>
      <c r="E3614" s="20">
        <f>IF(gesamt!C3614="",10,gesamt!H3614)</f>
        <v>10</v>
      </c>
      <c r="F3614" s="20">
        <f>IF(gesamt!C3614="",10,gesamt!I3614)</f>
        <v>10</v>
      </c>
      <c r="G3614" s="20">
        <f>IF(gesamt!C3614="",0,gesamt!J3614)</f>
        <v>0</v>
      </c>
      <c r="H3614" s="20">
        <f>IF(gesamt!C3614="",0,gesamt!K3614)</f>
        <v>0</v>
      </c>
      <c r="I3614" s="19">
        <f t="shared" si="216"/>
        <v>176</v>
      </c>
      <c r="J3614" s="22">
        <f t="shared" si="214"/>
        <v>3613</v>
      </c>
      <c r="K3614" s="21">
        <f t="shared" ref="K3614:K3677" ca="1" si="217">IFERROR(SEARCH(INDIRECT(CELL("address")),A3614),0)</f>
        <v>1</v>
      </c>
      <c r="L3614" s="21">
        <f ca="1">IF(K3614=0,"",COUNTIF($K$2:K3614,"&gt;0"))</f>
        <v>3613</v>
      </c>
      <c r="M3614" s="50" t="str">
        <f t="shared" ca="1" si="215"/>
        <v>Eintrag 3613</v>
      </c>
    </row>
    <row r="3615" spans="1:13" s="18" customFormat="1" ht="14.25" x14ac:dyDescent="0.2">
      <c r="A3615" s="18" t="str">
        <f>IF(gesamt!C3615="",CONCATENATE("Eintrag ",J3615),gesamt!A3615)</f>
        <v>Eintrag 3614</v>
      </c>
      <c r="B3615" s="18">
        <v>100</v>
      </c>
      <c r="C3615" s="19">
        <f>IF(gesamt!C3615="",100,gesamt!D3615)</f>
        <v>100</v>
      </c>
      <c r="D3615" s="20">
        <f>IF(gesamt!C3615="",10,gesamt!G3615)</f>
        <v>10</v>
      </c>
      <c r="E3615" s="20">
        <f>IF(gesamt!C3615="",10,gesamt!H3615)</f>
        <v>10</v>
      </c>
      <c r="F3615" s="20">
        <f>IF(gesamt!C3615="",10,gesamt!I3615)</f>
        <v>10</v>
      </c>
      <c r="G3615" s="20">
        <f>IF(gesamt!C3615="",0,gesamt!J3615)</f>
        <v>0</v>
      </c>
      <c r="H3615" s="20">
        <f>IF(gesamt!C3615="",0,gesamt!K3615)</f>
        <v>0</v>
      </c>
      <c r="I3615" s="19">
        <f t="shared" si="216"/>
        <v>176</v>
      </c>
      <c r="J3615" s="22">
        <f t="shared" si="214"/>
        <v>3614</v>
      </c>
      <c r="K3615" s="21">
        <f t="shared" ca="1" si="217"/>
        <v>1</v>
      </c>
      <c r="L3615" s="21">
        <f ca="1">IF(K3615=0,"",COUNTIF($K$2:K3615,"&gt;0"))</f>
        <v>3614</v>
      </c>
      <c r="M3615" s="50" t="str">
        <f t="shared" ca="1" si="215"/>
        <v>Eintrag 3614</v>
      </c>
    </row>
    <row r="3616" spans="1:13" s="18" customFormat="1" ht="14.25" x14ac:dyDescent="0.2">
      <c r="A3616" s="18" t="str">
        <f>IF(gesamt!C3616="",CONCATENATE("Eintrag ",J3616),gesamt!A3616)</f>
        <v>Eintrag 3615</v>
      </c>
      <c r="B3616" s="18">
        <v>100</v>
      </c>
      <c r="C3616" s="19">
        <f>IF(gesamt!C3616="",100,gesamt!D3616)</f>
        <v>100</v>
      </c>
      <c r="D3616" s="20">
        <f>IF(gesamt!C3616="",10,gesamt!G3616)</f>
        <v>10</v>
      </c>
      <c r="E3616" s="20">
        <f>IF(gesamt!C3616="",10,gesamt!H3616)</f>
        <v>10</v>
      </c>
      <c r="F3616" s="20">
        <f>IF(gesamt!C3616="",10,gesamt!I3616)</f>
        <v>10</v>
      </c>
      <c r="G3616" s="20">
        <f>IF(gesamt!C3616="",0,gesamt!J3616)</f>
        <v>0</v>
      </c>
      <c r="H3616" s="20">
        <f>IF(gesamt!C3616="",0,gesamt!K3616)</f>
        <v>0</v>
      </c>
      <c r="I3616" s="19">
        <f t="shared" si="216"/>
        <v>176</v>
      </c>
      <c r="J3616" s="22">
        <f t="shared" si="214"/>
        <v>3615</v>
      </c>
      <c r="K3616" s="21">
        <f t="shared" ca="1" si="217"/>
        <v>1</v>
      </c>
      <c r="L3616" s="21">
        <f ca="1">IF(K3616=0,"",COUNTIF($K$2:K3616,"&gt;0"))</f>
        <v>3615</v>
      </c>
      <c r="M3616" s="50" t="str">
        <f t="shared" ca="1" si="215"/>
        <v>Eintrag 3615</v>
      </c>
    </row>
    <row r="3617" spans="1:13" s="18" customFormat="1" ht="14.25" x14ac:dyDescent="0.2">
      <c r="A3617" s="18" t="str">
        <f>IF(gesamt!C3617="",CONCATENATE("Eintrag ",J3617),gesamt!A3617)</f>
        <v>Eintrag 3616</v>
      </c>
      <c r="B3617" s="18">
        <v>100</v>
      </c>
      <c r="C3617" s="19">
        <f>IF(gesamt!C3617="",100,gesamt!D3617)</f>
        <v>100</v>
      </c>
      <c r="D3617" s="20">
        <f>IF(gesamt!C3617="",10,gesamt!G3617)</f>
        <v>10</v>
      </c>
      <c r="E3617" s="20">
        <f>IF(gesamt!C3617="",10,gesamt!H3617)</f>
        <v>10</v>
      </c>
      <c r="F3617" s="20">
        <f>IF(gesamt!C3617="",10,gesamt!I3617)</f>
        <v>10</v>
      </c>
      <c r="G3617" s="20">
        <f>IF(gesamt!C3617="",0,gesamt!J3617)</f>
        <v>0</v>
      </c>
      <c r="H3617" s="20">
        <f>IF(gesamt!C3617="",0,gesamt!K3617)</f>
        <v>0</v>
      </c>
      <c r="I3617" s="19">
        <f t="shared" si="216"/>
        <v>176</v>
      </c>
      <c r="J3617" s="22">
        <f t="shared" si="214"/>
        <v>3616</v>
      </c>
      <c r="K3617" s="21">
        <f t="shared" ca="1" si="217"/>
        <v>1</v>
      </c>
      <c r="L3617" s="21">
        <f ca="1">IF(K3617=0,"",COUNTIF($K$2:K3617,"&gt;0"))</f>
        <v>3616</v>
      </c>
      <c r="M3617" s="50" t="str">
        <f t="shared" ca="1" si="215"/>
        <v>Eintrag 3616</v>
      </c>
    </row>
    <row r="3618" spans="1:13" s="18" customFormat="1" ht="14.25" x14ac:dyDescent="0.2">
      <c r="A3618" s="18" t="str">
        <f>IF(gesamt!C3618="",CONCATENATE("Eintrag ",J3618),gesamt!A3618)</f>
        <v>Eintrag 3617</v>
      </c>
      <c r="B3618" s="18">
        <v>100</v>
      </c>
      <c r="C3618" s="19">
        <f>IF(gesamt!C3618="",100,gesamt!D3618)</f>
        <v>100</v>
      </c>
      <c r="D3618" s="20">
        <f>IF(gesamt!C3618="",10,gesamt!G3618)</f>
        <v>10</v>
      </c>
      <c r="E3618" s="20">
        <f>IF(gesamt!C3618="",10,gesamt!H3618)</f>
        <v>10</v>
      </c>
      <c r="F3618" s="20">
        <f>IF(gesamt!C3618="",10,gesamt!I3618)</f>
        <v>10</v>
      </c>
      <c r="G3618" s="20">
        <f>IF(gesamt!C3618="",0,gesamt!J3618)</f>
        <v>0</v>
      </c>
      <c r="H3618" s="20">
        <f>IF(gesamt!C3618="",0,gesamt!K3618)</f>
        <v>0</v>
      </c>
      <c r="I3618" s="19">
        <f t="shared" si="216"/>
        <v>176</v>
      </c>
      <c r="J3618" s="22">
        <f t="shared" si="214"/>
        <v>3617</v>
      </c>
      <c r="K3618" s="21">
        <f t="shared" ca="1" si="217"/>
        <v>1</v>
      </c>
      <c r="L3618" s="21">
        <f ca="1">IF(K3618=0,"",COUNTIF($K$2:K3618,"&gt;0"))</f>
        <v>3617</v>
      </c>
      <c r="M3618" s="50" t="str">
        <f t="shared" ca="1" si="215"/>
        <v>Eintrag 3617</v>
      </c>
    </row>
    <row r="3619" spans="1:13" s="18" customFormat="1" ht="14.25" x14ac:dyDescent="0.2">
      <c r="A3619" s="18" t="str">
        <f>IF(gesamt!C3619="",CONCATENATE("Eintrag ",J3619),gesamt!A3619)</f>
        <v>Eintrag 3618</v>
      </c>
      <c r="B3619" s="18">
        <v>100</v>
      </c>
      <c r="C3619" s="19">
        <f>IF(gesamt!C3619="",100,gesamt!D3619)</f>
        <v>100</v>
      </c>
      <c r="D3619" s="20">
        <f>IF(gesamt!C3619="",10,gesamt!G3619)</f>
        <v>10</v>
      </c>
      <c r="E3619" s="20">
        <f>IF(gesamt!C3619="",10,gesamt!H3619)</f>
        <v>10</v>
      </c>
      <c r="F3619" s="20">
        <f>IF(gesamt!C3619="",10,gesamt!I3619)</f>
        <v>10</v>
      </c>
      <c r="G3619" s="20">
        <f>IF(gesamt!C3619="",0,gesamt!J3619)</f>
        <v>0</v>
      </c>
      <c r="H3619" s="20">
        <f>IF(gesamt!C3619="",0,gesamt!K3619)</f>
        <v>0</v>
      </c>
      <c r="I3619" s="19">
        <f t="shared" si="216"/>
        <v>176</v>
      </c>
      <c r="J3619" s="22">
        <f t="shared" si="214"/>
        <v>3618</v>
      </c>
      <c r="K3619" s="21">
        <f t="shared" ca="1" si="217"/>
        <v>1</v>
      </c>
      <c r="L3619" s="21">
        <f ca="1">IF(K3619=0,"",COUNTIF($K$2:K3619,"&gt;0"))</f>
        <v>3618</v>
      </c>
      <c r="M3619" s="50" t="str">
        <f t="shared" ca="1" si="215"/>
        <v>Eintrag 3618</v>
      </c>
    </row>
    <row r="3620" spans="1:13" s="18" customFormat="1" ht="14.25" x14ac:dyDescent="0.2">
      <c r="A3620" s="18" t="str">
        <f>IF(gesamt!C3620="",CONCATENATE("Eintrag ",J3620),gesamt!A3620)</f>
        <v>Eintrag 3619</v>
      </c>
      <c r="B3620" s="18">
        <v>100</v>
      </c>
      <c r="C3620" s="19">
        <f>IF(gesamt!C3620="",100,gesamt!D3620)</f>
        <v>100</v>
      </c>
      <c r="D3620" s="20">
        <f>IF(gesamt!C3620="",10,gesamt!G3620)</f>
        <v>10</v>
      </c>
      <c r="E3620" s="20">
        <f>IF(gesamt!C3620="",10,gesamt!H3620)</f>
        <v>10</v>
      </c>
      <c r="F3620" s="20">
        <f>IF(gesamt!C3620="",10,gesamt!I3620)</f>
        <v>10</v>
      </c>
      <c r="G3620" s="20">
        <f>IF(gesamt!C3620="",0,gesamt!J3620)</f>
        <v>0</v>
      </c>
      <c r="H3620" s="20">
        <f>IF(gesamt!C3620="",0,gesamt!K3620)</f>
        <v>0</v>
      </c>
      <c r="I3620" s="19">
        <f t="shared" si="216"/>
        <v>176</v>
      </c>
      <c r="J3620" s="22">
        <f t="shared" si="214"/>
        <v>3619</v>
      </c>
      <c r="K3620" s="21">
        <f t="shared" ca="1" si="217"/>
        <v>1</v>
      </c>
      <c r="L3620" s="21">
        <f ca="1">IF(K3620=0,"",COUNTIF($K$2:K3620,"&gt;0"))</f>
        <v>3619</v>
      </c>
      <c r="M3620" s="50" t="str">
        <f t="shared" ca="1" si="215"/>
        <v>Eintrag 3619</v>
      </c>
    </row>
    <row r="3621" spans="1:13" s="18" customFormat="1" ht="14.25" x14ac:dyDescent="0.2">
      <c r="A3621" s="18" t="str">
        <f>IF(gesamt!C3621="",CONCATENATE("Eintrag ",J3621),gesamt!A3621)</f>
        <v>Eintrag 3620</v>
      </c>
      <c r="B3621" s="18">
        <v>100</v>
      </c>
      <c r="C3621" s="19">
        <f>IF(gesamt!C3621="",100,gesamt!D3621)</f>
        <v>100</v>
      </c>
      <c r="D3621" s="20">
        <f>IF(gesamt!C3621="",10,gesamt!G3621)</f>
        <v>10</v>
      </c>
      <c r="E3621" s="20">
        <f>IF(gesamt!C3621="",10,gesamt!H3621)</f>
        <v>10</v>
      </c>
      <c r="F3621" s="20">
        <f>IF(gesamt!C3621="",10,gesamt!I3621)</f>
        <v>10</v>
      </c>
      <c r="G3621" s="20">
        <f>IF(gesamt!C3621="",0,gesamt!J3621)</f>
        <v>0</v>
      </c>
      <c r="H3621" s="20">
        <f>IF(gesamt!C3621="",0,gesamt!K3621)</f>
        <v>0</v>
      </c>
      <c r="I3621" s="19">
        <f t="shared" si="216"/>
        <v>176</v>
      </c>
      <c r="J3621" s="22">
        <f t="shared" ref="J3621:J3684" si="218">J3620+1</f>
        <v>3620</v>
      </c>
      <c r="K3621" s="21">
        <f t="shared" ca="1" si="217"/>
        <v>1</v>
      </c>
      <c r="L3621" s="21">
        <f ca="1">IF(K3621=0,"",COUNTIF($K$2:K3621,"&gt;0"))</f>
        <v>3620</v>
      </c>
      <c r="M3621" s="50" t="str">
        <f t="shared" ca="1" si="215"/>
        <v>Eintrag 3620</v>
      </c>
    </row>
    <row r="3622" spans="1:13" s="18" customFormat="1" ht="14.25" x14ac:dyDescent="0.2">
      <c r="A3622" s="18" t="str">
        <f>IF(gesamt!C3622="",CONCATENATE("Eintrag ",J3622),gesamt!A3622)</f>
        <v>Eintrag 3621</v>
      </c>
      <c r="B3622" s="18">
        <v>100</v>
      </c>
      <c r="C3622" s="19">
        <f>IF(gesamt!C3622="",100,gesamt!D3622)</f>
        <v>100</v>
      </c>
      <c r="D3622" s="20">
        <f>IF(gesamt!C3622="",10,gesamt!G3622)</f>
        <v>10</v>
      </c>
      <c r="E3622" s="20">
        <f>IF(gesamt!C3622="",10,gesamt!H3622)</f>
        <v>10</v>
      </c>
      <c r="F3622" s="20">
        <f>IF(gesamt!C3622="",10,gesamt!I3622)</f>
        <v>10</v>
      </c>
      <c r="G3622" s="20">
        <f>IF(gesamt!C3622="",0,gesamt!J3622)</f>
        <v>0</v>
      </c>
      <c r="H3622" s="20">
        <f>IF(gesamt!C3622="",0,gesamt!K3622)</f>
        <v>0</v>
      </c>
      <c r="I3622" s="19">
        <f t="shared" si="216"/>
        <v>176</v>
      </c>
      <c r="J3622" s="22">
        <f t="shared" si="218"/>
        <v>3621</v>
      </c>
      <c r="K3622" s="21">
        <f t="shared" ca="1" si="217"/>
        <v>1</v>
      </c>
      <c r="L3622" s="21">
        <f ca="1">IF(K3622=0,"",COUNTIF($K$2:K3622,"&gt;0"))</f>
        <v>3621</v>
      </c>
      <c r="M3622" s="50" t="str">
        <f t="shared" ca="1" si="215"/>
        <v>Eintrag 3621</v>
      </c>
    </row>
    <row r="3623" spans="1:13" s="18" customFormat="1" ht="14.25" x14ac:dyDescent="0.2">
      <c r="A3623" s="18" t="str">
        <f>IF(gesamt!C3623="",CONCATENATE("Eintrag ",J3623),gesamt!A3623)</f>
        <v>Eintrag 3622</v>
      </c>
      <c r="B3623" s="18">
        <v>100</v>
      </c>
      <c r="C3623" s="19">
        <f>IF(gesamt!C3623="",100,gesamt!D3623)</f>
        <v>100</v>
      </c>
      <c r="D3623" s="20">
        <f>IF(gesamt!C3623="",10,gesamt!G3623)</f>
        <v>10</v>
      </c>
      <c r="E3623" s="20">
        <f>IF(gesamt!C3623="",10,gesamt!H3623)</f>
        <v>10</v>
      </c>
      <c r="F3623" s="20">
        <f>IF(gesamt!C3623="",10,gesamt!I3623)</f>
        <v>10</v>
      </c>
      <c r="G3623" s="20">
        <f>IF(gesamt!C3623="",0,gesamt!J3623)</f>
        <v>0</v>
      </c>
      <c r="H3623" s="20">
        <f>IF(gesamt!C3623="",0,gesamt!K3623)</f>
        <v>0</v>
      </c>
      <c r="I3623" s="19">
        <f t="shared" si="216"/>
        <v>176</v>
      </c>
      <c r="J3623" s="22">
        <f t="shared" si="218"/>
        <v>3622</v>
      </c>
      <c r="K3623" s="21">
        <f t="shared" ca="1" si="217"/>
        <v>1</v>
      </c>
      <c r="L3623" s="21">
        <f ca="1">IF(K3623=0,"",COUNTIF($K$2:K3623,"&gt;0"))</f>
        <v>3622</v>
      </c>
      <c r="M3623" s="50" t="str">
        <f t="shared" ca="1" si="215"/>
        <v>Eintrag 3622</v>
      </c>
    </row>
    <row r="3624" spans="1:13" s="18" customFormat="1" ht="14.25" x14ac:dyDescent="0.2">
      <c r="A3624" s="18" t="str">
        <f>IF(gesamt!C3624="",CONCATENATE("Eintrag ",J3624),gesamt!A3624)</f>
        <v>Eintrag 3623</v>
      </c>
      <c r="B3624" s="18">
        <v>100</v>
      </c>
      <c r="C3624" s="19">
        <f>IF(gesamt!C3624="",100,gesamt!D3624)</f>
        <v>100</v>
      </c>
      <c r="D3624" s="20">
        <f>IF(gesamt!C3624="",10,gesamt!G3624)</f>
        <v>10</v>
      </c>
      <c r="E3624" s="20">
        <f>IF(gesamt!C3624="",10,gesamt!H3624)</f>
        <v>10</v>
      </c>
      <c r="F3624" s="20">
        <f>IF(gesamt!C3624="",10,gesamt!I3624)</f>
        <v>10</v>
      </c>
      <c r="G3624" s="20">
        <f>IF(gesamt!C3624="",0,gesamt!J3624)</f>
        <v>0</v>
      </c>
      <c r="H3624" s="20">
        <f>IF(gesamt!C3624="",0,gesamt!K3624)</f>
        <v>0</v>
      </c>
      <c r="I3624" s="19">
        <f t="shared" si="216"/>
        <v>176</v>
      </c>
      <c r="J3624" s="22">
        <f t="shared" si="218"/>
        <v>3623</v>
      </c>
      <c r="K3624" s="21">
        <f t="shared" ca="1" si="217"/>
        <v>1</v>
      </c>
      <c r="L3624" s="21">
        <f ca="1">IF(K3624=0,"",COUNTIF($K$2:K3624,"&gt;0"))</f>
        <v>3623</v>
      </c>
      <c r="M3624" s="50" t="str">
        <f t="shared" ca="1" si="215"/>
        <v>Eintrag 3623</v>
      </c>
    </row>
    <row r="3625" spans="1:13" s="18" customFormat="1" ht="14.25" x14ac:dyDescent="0.2">
      <c r="A3625" s="18" t="str">
        <f>IF(gesamt!C3625="",CONCATENATE("Eintrag ",J3625),gesamt!A3625)</f>
        <v>Eintrag 3624</v>
      </c>
      <c r="B3625" s="18">
        <v>100</v>
      </c>
      <c r="C3625" s="19">
        <f>IF(gesamt!C3625="",100,gesamt!D3625)</f>
        <v>100</v>
      </c>
      <c r="D3625" s="20">
        <f>IF(gesamt!C3625="",10,gesamt!G3625)</f>
        <v>10</v>
      </c>
      <c r="E3625" s="20">
        <f>IF(gesamt!C3625="",10,gesamt!H3625)</f>
        <v>10</v>
      </c>
      <c r="F3625" s="20">
        <f>IF(gesamt!C3625="",10,gesamt!I3625)</f>
        <v>10</v>
      </c>
      <c r="G3625" s="20">
        <f>IF(gesamt!C3625="",0,gesamt!J3625)</f>
        <v>0</v>
      </c>
      <c r="H3625" s="20">
        <f>IF(gesamt!C3625="",0,gesamt!K3625)</f>
        <v>0</v>
      </c>
      <c r="I3625" s="19">
        <f t="shared" si="216"/>
        <v>176</v>
      </c>
      <c r="J3625" s="22">
        <f t="shared" si="218"/>
        <v>3624</v>
      </c>
      <c r="K3625" s="21">
        <f t="shared" ca="1" si="217"/>
        <v>1</v>
      </c>
      <c r="L3625" s="21">
        <f ca="1">IF(K3625=0,"",COUNTIF($K$2:K3625,"&gt;0"))</f>
        <v>3624</v>
      </c>
      <c r="M3625" s="50" t="str">
        <f t="shared" ca="1" si="215"/>
        <v>Eintrag 3624</v>
      </c>
    </row>
    <row r="3626" spans="1:13" s="18" customFormat="1" ht="14.25" x14ac:dyDescent="0.2">
      <c r="A3626" s="18" t="str">
        <f>IF(gesamt!C3626="",CONCATENATE("Eintrag ",J3626),gesamt!A3626)</f>
        <v>Eintrag 3625</v>
      </c>
      <c r="B3626" s="18">
        <v>100</v>
      </c>
      <c r="C3626" s="19">
        <f>IF(gesamt!C3626="",100,gesamt!D3626)</f>
        <v>100</v>
      </c>
      <c r="D3626" s="20">
        <f>IF(gesamt!C3626="",10,gesamt!G3626)</f>
        <v>10</v>
      </c>
      <c r="E3626" s="20">
        <f>IF(gesamt!C3626="",10,gesamt!H3626)</f>
        <v>10</v>
      </c>
      <c r="F3626" s="20">
        <f>IF(gesamt!C3626="",10,gesamt!I3626)</f>
        <v>10</v>
      </c>
      <c r="G3626" s="20">
        <f>IF(gesamt!C3626="",0,gesamt!J3626)</f>
        <v>0</v>
      </c>
      <c r="H3626" s="20">
        <f>IF(gesamt!C3626="",0,gesamt!K3626)</f>
        <v>0</v>
      </c>
      <c r="I3626" s="19">
        <f t="shared" si="216"/>
        <v>176</v>
      </c>
      <c r="J3626" s="22">
        <f t="shared" si="218"/>
        <v>3625</v>
      </c>
      <c r="K3626" s="21">
        <f t="shared" ca="1" si="217"/>
        <v>1</v>
      </c>
      <c r="L3626" s="21">
        <f ca="1">IF(K3626=0,"",COUNTIF($K$2:K3626,"&gt;0"))</f>
        <v>3625</v>
      </c>
      <c r="M3626" s="50" t="str">
        <f t="shared" ca="1" si="215"/>
        <v>Eintrag 3625</v>
      </c>
    </row>
    <row r="3627" spans="1:13" s="18" customFormat="1" ht="14.25" x14ac:dyDescent="0.2">
      <c r="A3627" s="18" t="str">
        <f>IF(gesamt!C3627="",CONCATENATE("Eintrag ",J3627),gesamt!A3627)</f>
        <v>Eintrag 3626</v>
      </c>
      <c r="B3627" s="18">
        <v>100</v>
      </c>
      <c r="C3627" s="19">
        <f>IF(gesamt!C3627="",100,gesamt!D3627)</f>
        <v>100</v>
      </c>
      <c r="D3627" s="20">
        <f>IF(gesamt!C3627="",10,gesamt!G3627)</f>
        <v>10</v>
      </c>
      <c r="E3627" s="20">
        <f>IF(gesamt!C3627="",10,gesamt!H3627)</f>
        <v>10</v>
      </c>
      <c r="F3627" s="20">
        <f>IF(gesamt!C3627="",10,gesamt!I3627)</f>
        <v>10</v>
      </c>
      <c r="G3627" s="20">
        <f>IF(gesamt!C3627="",0,gesamt!J3627)</f>
        <v>0</v>
      </c>
      <c r="H3627" s="20">
        <f>IF(gesamt!C3627="",0,gesamt!K3627)</f>
        <v>0</v>
      </c>
      <c r="I3627" s="19">
        <f t="shared" si="216"/>
        <v>176</v>
      </c>
      <c r="J3627" s="22">
        <f t="shared" si="218"/>
        <v>3626</v>
      </c>
      <c r="K3627" s="21">
        <f t="shared" ca="1" si="217"/>
        <v>1</v>
      </c>
      <c r="L3627" s="21">
        <f ca="1">IF(K3627=0,"",COUNTIF($K$2:K3627,"&gt;0"))</f>
        <v>3626</v>
      </c>
      <c r="M3627" s="50" t="str">
        <f t="shared" ca="1" si="215"/>
        <v>Eintrag 3626</v>
      </c>
    </row>
    <row r="3628" spans="1:13" s="18" customFormat="1" ht="14.25" x14ac:dyDescent="0.2">
      <c r="A3628" s="18" t="str">
        <f>IF(gesamt!C3628="",CONCATENATE("Eintrag ",J3628),gesamt!A3628)</f>
        <v>Eintrag 3627</v>
      </c>
      <c r="B3628" s="18">
        <v>100</v>
      </c>
      <c r="C3628" s="19">
        <f>IF(gesamt!C3628="",100,gesamt!D3628)</f>
        <v>100</v>
      </c>
      <c r="D3628" s="20">
        <f>IF(gesamt!C3628="",10,gesamt!G3628)</f>
        <v>10</v>
      </c>
      <c r="E3628" s="20">
        <f>IF(gesamt!C3628="",10,gesamt!H3628)</f>
        <v>10</v>
      </c>
      <c r="F3628" s="20">
        <f>IF(gesamt!C3628="",10,gesamt!I3628)</f>
        <v>10</v>
      </c>
      <c r="G3628" s="20">
        <f>IF(gesamt!C3628="",0,gesamt!J3628)</f>
        <v>0</v>
      </c>
      <c r="H3628" s="20">
        <f>IF(gesamt!C3628="",0,gesamt!K3628)</f>
        <v>0</v>
      </c>
      <c r="I3628" s="19">
        <f t="shared" si="216"/>
        <v>176</v>
      </c>
      <c r="J3628" s="22">
        <f t="shared" si="218"/>
        <v>3627</v>
      </c>
      <c r="K3628" s="21">
        <f t="shared" ca="1" si="217"/>
        <v>1</v>
      </c>
      <c r="L3628" s="21">
        <f ca="1">IF(K3628=0,"",COUNTIF($K$2:K3628,"&gt;0"))</f>
        <v>3627</v>
      </c>
      <c r="M3628" s="50" t="str">
        <f t="shared" ca="1" si="215"/>
        <v>Eintrag 3627</v>
      </c>
    </row>
    <row r="3629" spans="1:13" s="18" customFormat="1" ht="14.25" x14ac:dyDescent="0.2">
      <c r="A3629" s="18" t="str">
        <f>IF(gesamt!C3629="",CONCATENATE("Eintrag ",J3629),gesamt!A3629)</f>
        <v>Eintrag 3628</v>
      </c>
      <c r="B3629" s="18">
        <v>100</v>
      </c>
      <c r="C3629" s="19">
        <f>IF(gesamt!C3629="",100,gesamt!D3629)</f>
        <v>100</v>
      </c>
      <c r="D3629" s="20">
        <f>IF(gesamt!C3629="",10,gesamt!G3629)</f>
        <v>10</v>
      </c>
      <c r="E3629" s="20">
        <f>IF(gesamt!C3629="",10,gesamt!H3629)</f>
        <v>10</v>
      </c>
      <c r="F3629" s="20">
        <f>IF(gesamt!C3629="",10,gesamt!I3629)</f>
        <v>10</v>
      </c>
      <c r="G3629" s="20">
        <f>IF(gesamt!C3629="",0,gesamt!J3629)</f>
        <v>0</v>
      </c>
      <c r="H3629" s="20">
        <f>IF(gesamt!C3629="",0,gesamt!K3629)</f>
        <v>0</v>
      </c>
      <c r="I3629" s="19">
        <f t="shared" si="216"/>
        <v>176</v>
      </c>
      <c r="J3629" s="22">
        <f t="shared" si="218"/>
        <v>3628</v>
      </c>
      <c r="K3629" s="21">
        <f t="shared" ca="1" si="217"/>
        <v>1</v>
      </c>
      <c r="L3629" s="21">
        <f ca="1">IF(K3629=0,"",COUNTIF($K$2:K3629,"&gt;0"))</f>
        <v>3628</v>
      </c>
      <c r="M3629" s="50" t="str">
        <f t="shared" ca="1" si="215"/>
        <v>Eintrag 3628</v>
      </c>
    </row>
    <row r="3630" spans="1:13" s="18" customFormat="1" ht="14.25" x14ac:dyDescent="0.2">
      <c r="A3630" s="18" t="str">
        <f>IF(gesamt!C3630="",CONCATENATE("Eintrag ",J3630),gesamt!A3630)</f>
        <v>Eintrag 3629</v>
      </c>
      <c r="B3630" s="18">
        <v>100</v>
      </c>
      <c r="C3630" s="19">
        <f>IF(gesamt!C3630="",100,gesamt!D3630)</f>
        <v>100</v>
      </c>
      <c r="D3630" s="20">
        <f>IF(gesamt!C3630="",10,gesamt!G3630)</f>
        <v>10</v>
      </c>
      <c r="E3630" s="20">
        <f>IF(gesamt!C3630="",10,gesamt!H3630)</f>
        <v>10</v>
      </c>
      <c r="F3630" s="20">
        <f>IF(gesamt!C3630="",10,gesamt!I3630)</f>
        <v>10</v>
      </c>
      <c r="G3630" s="20">
        <f>IF(gesamt!C3630="",0,gesamt!J3630)</f>
        <v>0</v>
      </c>
      <c r="H3630" s="20">
        <f>IF(gesamt!C3630="",0,gesamt!K3630)</f>
        <v>0</v>
      </c>
      <c r="I3630" s="19">
        <f t="shared" si="216"/>
        <v>176</v>
      </c>
      <c r="J3630" s="22">
        <f t="shared" si="218"/>
        <v>3629</v>
      </c>
      <c r="K3630" s="21">
        <f t="shared" ca="1" si="217"/>
        <v>1</v>
      </c>
      <c r="L3630" s="21">
        <f ca="1">IF(K3630=0,"",COUNTIF($K$2:K3630,"&gt;0"))</f>
        <v>3629</v>
      </c>
      <c r="M3630" s="50" t="str">
        <f t="shared" ca="1" si="215"/>
        <v>Eintrag 3629</v>
      </c>
    </row>
    <row r="3631" spans="1:13" s="18" customFormat="1" ht="14.25" x14ac:dyDescent="0.2">
      <c r="A3631" s="18" t="str">
        <f>IF(gesamt!C3631="",CONCATENATE("Eintrag ",J3631),gesamt!A3631)</f>
        <v>Eintrag 3630</v>
      </c>
      <c r="B3631" s="18">
        <v>100</v>
      </c>
      <c r="C3631" s="19">
        <f>IF(gesamt!C3631="",100,gesamt!D3631)</f>
        <v>100</v>
      </c>
      <c r="D3631" s="20">
        <f>IF(gesamt!C3631="",10,gesamt!G3631)</f>
        <v>10</v>
      </c>
      <c r="E3631" s="20">
        <f>IF(gesamt!C3631="",10,gesamt!H3631)</f>
        <v>10</v>
      </c>
      <c r="F3631" s="20">
        <f>IF(gesamt!C3631="",10,gesamt!I3631)</f>
        <v>10</v>
      </c>
      <c r="G3631" s="20">
        <f>IF(gesamt!C3631="",0,gesamt!J3631)</f>
        <v>0</v>
      </c>
      <c r="H3631" s="20">
        <f>IF(gesamt!C3631="",0,gesamt!K3631)</f>
        <v>0</v>
      </c>
      <c r="I3631" s="19">
        <f t="shared" si="216"/>
        <v>176</v>
      </c>
      <c r="J3631" s="22">
        <f t="shared" si="218"/>
        <v>3630</v>
      </c>
      <c r="K3631" s="21">
        <f t="shared" ca="1" si="217"/>
        <v>1</v>
      </c>
      <c r="L3631" s="21">
        <f ca="1">IF(K3631=0,"",COUNTIF($K$2:K3631,"&gt;0"))</f>
        <v>3630</v>
      </c>
      <c r="M3631" s="50" t="str">
        <f t="shared" ca="1" si="215"/>
        <v>Eintrag 3630</v>
      </c>
    </row>
    <row r="3632" spans="1:13" s="18" customFormat="1" ht="14.25" x14ac:dyDescent="0.2">
      <c r="A3632" s="18" t="str">
        <f>IF(gesamt!C3632="",CONCATENATE("Eintrag ",J3632),gesamt!A3632)</f>
        <v>Eintrag 3631</v>
      </c>
      <c r="B3632" s="18">
        <v>100</v>
      </c>
      <c r="C3632" s="19">
        <f>IF(gesamt!C3632="",100,gesamt!D3632)</f>
        <v>100</v>
      </c>
      <c r="D3632" s="20">
        <f>IF(gesamt!C3632="",10,gesamt!G3632)</f>
        <v>10</v>
      </c>
      <c r="E3632" s="20">
        <f>IF(gesamt!C3632="",10,gesamt!H3632)</f>
        <v>10</v>
      </c>
      <c r="F3632" s="20">
        <f>IF(gesamt!C3632="",10,gesamt!I3632)</f>
        <v>10</v>
      </c>
      <c r="G3632" s="20">
        <f>IF(gesamt!C3632="",0,gesamt!J3632)</f>
        <v>0</v>
      </c>
      <c r="H3632" s="20">
        <f>IF(gesamt!C3632="",0,gesamt!K3632)</f>
        <v>0</v>
      </c>
      <c r="I3632" s="19">
        <f t="shared" si="216"/>
        <v>176</v>
      </c>
      <c r="J3632" s="22">
        <f t="shared" si="218"/>
        <v>3631</v>
      </c>
      <c r="K3632" s="21">
        <f t="shared" ca="1" si="217"/>
        <v>1</v>
      </c>
      <c r="L3632" s="21">
        <f ca="1">IF(K3632=0,"",COUNTIF($K$2:K3632,"&gt;0"))</f>
        <v>3631</v>
      </c>
      <c r="M3632" s="50" t="str">
        <f t="shared" ca="1" si="215"/>
        <v>Eintrag 3631</v>
      </c>
    </row>
    <row r="3633" spans="1:13" s="18" customFormat="1" ht="14.25" x14ac:dyDescent="0.2">
      <c r="A3633" s="18" t="str">
        <f>IF(gesamt!C3633="",CONCATENATE("Eintrag ",J3633),gesamt!A3633)</f>
        <v>Eintrag 3632</v>
      </c>
      <c r="B3633" s="18">
        <v>100</v>
      </c>
      <c r="C3633" s="19">
        <f>IF(gesamt!C3633="",100,gesamt!D3633)</f>
        <v>100</v>
      </c>
      <c r="D3633" s="20">
        <f>IF(gesamt!C3633="",10,gesamt!G3633)</f>
        <v>10</v>
      </c>
      <c r="E3633" s="20">
        <f>IF(gesamt!C3633="",10,gesamt!H3633)</f>
        <v>10</v>
      </c>
      <c r="F3633" s="20">
        <f>IF(gesamt!C3633="",10,gesamt!I3633)</f>
        <v>10</v>
      </c>
      <c r="G3633" s="20">
        <f>IF(gesamt!C3633="",0,gesamt!J3633)</f>
        <v>0</v>
      </c>
      <c r="H3633" s="20">
        <f>IF(gesamt!C3633="",0,gesamt!K3633)</f>
        <v>0</v>
      </c>
      <c r="I3633" s="19">
        <f t="shared" si="216"/>
        <v>176</v>
      </c>
      <c r="J3633" s="22">
        <f t="shared" si="218"/>
        <v>3632</v>
      </c>
      <c r="K3633" s="21">
        <f t="shared" ca="1" si="217"/>
        <v>1</v>
      </c>
      <c r="L3633" s="21">
        <f ca="1">IF(K3633=0,"",COUNTIF($K$2:K3633,"&gt;0"))</f>
        <v>3632</v>
      </c>
      <c r="M3633" s="50" t="str">
        <f t="shared" ca="1" si="215"/>
        <v>Eintrag 3632</v>
      </c>
    </row>
    <row r="3634" spans="1:13" s="18" customFormat="1" ht="14.25" x14ac:dyDescent="0.2">
      <c r="A3634" s="18" t="str">
        <f>IF(gesamt!C3634="",CONCATENATE("Eintrag ",J3634),gesamt!A3634)</f>
        <v>Eintrag 3633</v>
      </c>
      <c r="B3634" s="18">
        <v>100</v>
      </c>
      <c r="C3634" s="19">
        <f>IF(gesamt!C3634="",100,gesamt!D3634)</f>
        <v>100</v>
      </c>
      <c r="D3634" s="20">
        <f>IF(gesamt!C3634="",10,gesamt!G3634)</f>
        <v>10</v>
      </c>
      <c r="E3634" s="20">
        <f>IF(gesamt!C3634="",10,gesamt!H3634)</f>
        <v>10</v>
      </c>
      <c r="F3634" s="20">
        <f>IF(gesamt!C3634="",10,gesamt!I3634)</f>
        <v>10</v>
      </c>
      <c r="G3634" s="20">
        <f>IF(gesamt!C3634="",0,gesamt!J3634)</f>
        <v>0</v>
      </c>
      <c r="H3634" s="20">
        <f>IF(gesamt!C3634="",0,gesamt!K3634)</f>
        <v>0</v>
      </c>
      <c r="I3634" s="19">
        <f t="shared" si="216"/>
        <v>176</v>
      </c>
      <c r="J3634" s="22">
        <f t="shared" si="218"/>
        <v>3633</v>
      </c>
      <c r="K3634" s="21">
        <f t="shared" ca="1" si="217"/>
        <v>1</v>
      </c>
      <c r="L3634" s="21">
        <f ca="1">IF(K3634=0,"",COUNTIF($K$2:K3634,"&gt;0"))</f>
        <v>3633</v>
      </c>
      <c r="M3634" s="50" t="str">
        <f t="shared" ca="1" si="215"/>
        <v>Eintrag 3633</v>
      </c>
    </row>
    <row r="3635" spans="1:13" s="18" customFormat="1" ht="14.25" x14ac:dyDescent="0.2">
      <c r="A3635" s="18" t="str">
        <f>IF(gesamt!C3635="",CONCATENATE("Eintrag ",J3635),gesamt!A3635)</f>
        <v>Eintrag 3634</v>
      </c>
      <c r="B3635" s="18">
        <v>100</v>
      </c>
      <c r="C3635" s="19">
        <f>IF(gesamt!C3635="",100,gesamt!D3635)</f>
        <v>100</v>
      </c>
      <c r="D3635" s="20">
        <f>IF(gesamt!C3635="",10,gesamt!G3635)</f>
        <v>10</v>
      </c>
      <c r="E3635" s="20">
        <f>IF(gesamt!C3635="",10,gesamt!H3635)</f>
        <v>10</v>
      </c>
      <c r="F3635" s="20">
        <f>IF(gesamt!C3635="",10,gesamt!I3635)</f>
        <v>10</v>
      </c>
      <c r="G3635" s="20">
        <f>IF(gesamt!C3635="",0,gesamt!J3635)</f>
        <v>0</v>
      </c>
      <c r="H3635" s="20">
        <f>IF(gesamt!C3635="",0,gesamt!K3635)</f>
        <v>0</v>
      </c>
      <c r="I3635" s="19">
        <f t="shared" si="216"/>
        <v>176</v>
      </c>
      <c r="J3635" s="22">
        <f t="shared" si="218"/>
        <v>3634</v>
      </c>
      <c r="K3635" s="21">
        <f t="shared" ca="1" si="217"/>
        <v>1</v>
      </c>
      <c r="L3635" s="21">
        <f ca="1">IF(K3635=0,"",COUNTIF($K$2:K3635,"&gt;0"))</f>
        <v>3634</v>
      </c>
      <c r="M3635" s="50" t="str">
        <f t="shared" ca="1" si="215"/>
        <v>Eintrag 3634</v>
      </c>
    </row>
    <row r="3636" spans="1:13" s="18" customFormat="1" ht="14.25" x14ac:dyDescent="0.2">
      <c r="A3636" s="18" t="str">
        <f>IF(gesamt!C3636="",CONCATENATE("Eintrag ",J3636),gesamt!A3636)</f>
        <v>Eintrag 3635</v>
      </c>
      <c r="B3636" s="18">
        <v>100</v>
      </c>
      <c r="C3636" s="19">
        <f>IF(gesamt!C3636="",100,gesamt!D3636)</f>
        <v>100</v>
      </c>
      <c r="D3636" s="20">
        <f>IF(gesamt!C3636="",10,gesamt!G3636)</f>
        <v>10</v>
      </c>
      <c r="E3636" s="20">
        <f>IF(gesamt!C3636="",10,gesamt!H3636)</f>
        <v>10</v>
      </c>
      <c r="F3636" s="20">
        <f>IF(gesamt!C3636="",10,gesamt!I3636)</f>
        <v>10</v>
      </c>
      <c r="G3636" s="20">
        <f>IF(gesamt!C3636="",0,gesamt!J3636)</f>
        <v>0</v>
      </c>
      <c r="H3636" s="20">
        <f>IF(gesamt!C3636="",0,gesamt!K3636)</f>
        <v>0</v>
      </c>
      <c r="I3636" s="19">
        <f t="shared" si="216"/>
        <v>176</v>
      </c>
      <c r="J3636" s="22">
        <f t="shared" si="218"/>
        <v>3635</v>
      </c>
      <c r="K3636" s="21">
        <f t="shared" ca="1" si="217"/>
        <v>1</v>
      </c>
      <c r="L3636" s="21">
        <f ca="1">IF(K3636=0,"",COUNTIF($K$2:K3636,"&gt;0"))</f>
        <v>3635</v>
      </c>
      <c r="M3636" s="50" t="str">
        <f t="shared" ca="1" si="215"/>
        <v>Eintrag 3635</v>
      </c>
    </row>
    <row r="3637" spans="1:13" s="18" customFormat="1" ht="14.25" x14ac:dyDescent="0.2">
      <c r="A3637" s="18" t="str">
        <f>IF(gesamt!C3637="",CONCATENATE("Eintrag ",J3637),gesamt!A3637)</f>
        <v>Eintrag 3636</v>
      </c>
      <c r="B3637" s="18">
        <v>100</v>
      </c>
      <c r="C3637" s="19">
        <f>IF(gesamt!C3637="",100,gesamt!D3637)</f>
        <v>100</v>
      </c>
      <c r="D3637" s="20">
        <f>IF(gesamt!C3637="",10,gesamt!G3637)</f>
        <v>10</v>
      </c>
      <c r="E3637" s="20">
        <f>IF(gesamt!C3637="",10,gesamt!H3637)</f>
        <v>10</v>
      </c>
      <c r="F3637" s="20">
        <f>IF(gesamt!C3637="",10,gesamt!I3637)</f>
        <v>10</v>
      </c>
      <c r="G3637" s="20">
        <f>IF(gesamt!C3637="",0,gesamt!J3637)</f>
        <v>0</v>
      </c>
      <c r="H3637" s="20">
        <f>IF(gesamt!C3637="",0,gesamt!K3637)</f>
        <v>0</v>
      </c>
      <c r="I3637" s="19">
        <f t="shared" si="216"/>
        <v>176</v>
      </c>
      <c r="J3637" s="22">
        <f t="shared" si="218"/>
        <v>3636</v>
      </c>
      <c r="K3637" s="21">
        <f t="shared" ca="1" si="217"/>
        <v>1</v>
      </c>
      <c r="L3637" s="21">
        <f ca="1">IF(K3637=0,"",COUNTIF($K$2:K3637,"&gt;0"))</f>
        <v>3636</v>
      </c>
      <c r="M3637" s="50" t="str">
        <f t="shared" ca="1" si="215"/>
        <v>Eintrag 3636</v>
      </c>
    </row>
    <row r="3638" spans="1:13" s="18" customFormat="1" ht="14.25" x14ac:dyDescent="0.2">
      <c r="A3638" s="18" t="str">
        <f>IF(gesamt!C3638="",CONCATENATE("Eintrag ",J3638),gesamt!A3638)</f>
        <v>Eintrag 3637</v>
      </c>
      <c r="B3638" s="18">
        <v>100</v>
      </c>
      <c r="C3638" s="19">
        <f>IF(gesamt!C3638="",100,gesamt!D3638)</f>
        <v>100</v>
      </c>
      <c r="D3638" s="20">
        <f>IF(gesamt!C3638="",10,gesamt!G3638)</f>
        <v>10</v>
      </c>
      <c r="E3638" s="20">
        <f>IF(gesamt!C3638="",10,gesamt!H3638)</f>
        <v>10</v>
      </c>
      <c r="F3638" s="20">
        <f>IF(gesamt!C3638="",10,gesamt!I3638)</f>
        <v>10</v>
      </c>
      <c r="G3638" s="20">
        <f>IF(gesamt!C3638="",0,gesamt!J3638)</f>
        <v>0</v>
      </c>
      <c r="H3638" s="20">
        <f>IF(gesamt!C3638="",0,gesamt!K3638)</f>
        <v>0</v>
      </c>
      <c r="I3638" s="19">
        <f t="shared" si="216"/>
        <v>176</v>
      </c>
      <c r="J3638" s="22">
        <f t="shared" si="218"/>
        <v>3637</v>
      </c>
      <c r="K3638" s="21">
        <f t="shared" ca="1" si="217"/>
        <v>1</v>
      </c>
      <c r="L3638" s="21">
        <f ca="1">IF(K3638=0,"",COUNTIF($K$2:K3638,"&gt;0"))</f>
        <v>3637</v>
      </c>
      <c r="M3638" s="50" t="str">
        <f t="shared" ca="1" si="215"/>
        <v>Eintrag 3637</v>
      </c>
    </row>
    <row r="3639" spans="1:13" s="18" customFormat="1" ht="14.25" x14ac:dyDescent="0.2">
      <c r="A3639" s="18" t="str">
        <f>IF(gesamt!C3639="",CONCATENATE("Eintrag ",J3639),gesamt!A3639)</f>
        <v>Eintrag 3638</v>
      </c>
      <c r="B3639" s="18">
        <v>100</v>
      </c>
      <c r="C3639" s="19">
        <f>IF(gesamt!C3639="",100,gesamt!D3639)</f>
        <v>100</v>
      </c>
      <c r="D3639" s="20">
        <f>IF(gesamt!C3639="",10,gesamt!G3639)</f>
        <v>10</v>
      </c>
      <c r="E3639" s="20">
        <f>IF(gesamt!C3639="",10,gesamt!H3639)</f>
        <v>10</v>
      </c>
      <c r="F3639" s="20">
        <f>IF(gesamt!C3639="",10,gesamt!I3639)</f>
        <v>10</v>
      </c>
      <c r="G3639" s="20">
        <f>IF(gesamt!C3639="",0,gesamt!J3639)</f>
        <v>0</v>
      </c>
      <c r="H3639" s="20">
        <f>IF(gesamt!C3639="",0,gesamt!K3639)</f>
        <v>0</v>
      </c>
      <c r="I3639" s="19">
        <f t="shared" si="216"/>
        <v>176</v>
      </c>
      <c r="J3639" s="22">
        <f t="shared" si="218"/>
        <v>3638</v>
      </c>
      <c r="K3639" s="21">
        <f t="shared" ca="1" si="217"/>
        <v>1</v>
      </c>
      <c r="L3639" s="21">
        <f ca="1">IF(K3639=0,"",COUNTIF($K$2:K3639,"&gt;0"))</f>
        <v>3638</v>
      </c>
      <c r="M3639" s="50" t="str">
        <f t="shared" ca="1" si="215"/>
        <v>Eintrag 3638</v>
      </c>
    </row>
    <row r="3640" spans="1:13" s="18" customFormat="1" ht="14.25" x14ac:dyDescent="0.2">
      <c r="A3640" s="18" t="str">
        <f>IF(gesamt!C3640="",CONCATENATE("Eintrag ",J3640),gesamt!A3640)</f>
        <v>Eintrag 3639</v>
      </c>
      <c r="B3640" s="18">
        <v>100</v>
      </c>
      <c r="C3640" s="19">
        <f>IF(gesamt!C3640="",100,gesamt!D3640)</f>
        <v>100</v>
      </c>
      <c r="D3640" s="20">
        <f>IF(gesamt!C3640="",10,gesamt!G3640)</f>
        <v>10</v>
      </c>
      <c r="E3640" s="20">
        <f>IF(gesamt!C3640="",10,gesamt!H3640)</f>
        <v>10</v>
      </c>
      <c r="F3640" s="20">
        <f>IF(gesamt!C3640="",10,gesamt!I3640)</f>
        <v>10</v>
      </c>
      <c r="G3640" s="20">
        <f>IF(gesamt!C3640="",0,gesamt!J3640)</f>
        <v>0</v>
      </c>
      <c r="H3640" s="20">
        <f>IF(gesamt!C3640="",0,gesamt!K3640)</f>
        <v>0</v>
      </c>
      <c r="I3640" s="19">
        <f t="shared" si="216"/>
        <v>176</v>
      </c>
      <c r="J3640" s="22">
        <f t="shared" si="218"/>
        <v>3639</v>
      </c>
      <c r="K3640" s="21">
        <f t="shared" ca="1" si="217"/>
        <v>1</v>
      </c>
      <c r="L3640" s="21">
        <f ca="1">IF(K3640=0,"",COUNTIF($K$2:K3640,"&gt;0"))</f>
        <v>3639</v>
      </c>
      <c r="M3640" s="50" t="str">
        <f t="shared" ca="1" si="215"/>
        <v>Eintrag 3639</v>
      </c>
    </row>
    <row r="3641" spans="1:13" s="18" customFormat="1" ht="14.25" x14ac:dyDescent="0.2">
      <c r="A3641" s="18" t="str">
        <f>IF(gesamt!C3641="",CONCATENATE("Eintrag ",J3641),gesamt!A3641)</f>
        <v>Eintrag 3640</v>
      </c>
      <c r="B3641" s="18">
        <v>100</v>
      </c>
      <c r="C3641" s="19">
        <f>IF(gesamt!C3641="",100,gesamt!D3641)</f>
        <v>100</v>
      </c>
      <c r="D3641" s="20">
        <f>IF(gesamt!C3641="",10,gesamt!G3641)</f>
        <v>10</v>
      </c>
      <c r="E3641" s="20">
        <f>IF(gesamt!C3641="",10,gesamt!H3641)</f>
        <v>10</v>
      </c>
      <c r="F3641" s="20">
        <f>IF(gesamt!C3641="",10,gesamt!I3641)</f>
        <v>10</v>
      </c>
      <c r="G3641" s="20">
        <f>IF(gesamt!C3641="",0,gesamt!J3641)</f>
        <v>0</v>
      </c>
      <c r="H3641" s="20">
        <f>IF(gesamt!C3641="",0,gesamt!K3641)</f>
        <v>0</v>
      </c>
      <c r="I3641" s="19">
        <f t="shared" si="216"/>
        <v>176</v>
      </c>
      <c r="J3641" s="22">
        <f t="shared" si="218"/>
        <v>3640</v>
      </c>
      <c r="K3641" s="21">
        <f t="shared" ca="1" si="217"/>
        <v>1</v>
      </c>
      <c r="L3641" s="21">
        <f ca="1">IF(K3641=0,"",COUNTIF($K$2:K3641,"&gt;0"))</f>
        <v>3640</v>
      </c>
      <c r="M3641" s="50" t="str">
        <f t="shared" ca="1" si="215"/>
        <v>Eintrag 3640</v>
      </c>
    </row>
    <row r="3642" spans="1:13" s="18" customFormat="1" ht="14.25" x14ac:dyDescent="0.2">
      <c r="A3642" s="18" t="str">
        <f>IF(gesamt!C3642="",CONCATENATE("Eintrag ",J3642),gesamt!A3642)</f>
        <v>Eintrag 3641</v>
      </c>
      <c r="B3642" s="18">
        <v>100</v>
      </c>
      <c r="C3642" s="19">
        <f>IF(gesamt!C3642="",100,gesamt!D3642)</f>
        <v>100</v>
      </c>
      <c r="D3642" s="20">
        <f>IF(gesamt!C3642="",10,gesamt!G3642)</f>
        <v>10</v>
      </c>
      <c r="E3642" s="20">
        <f>IF(gesamt!C3642="",10,gesamt!H3642)</f>
        <v>10</v>
      </c>
      <c r="F3642" s="20">
        <f>IF(gesamt!C3642="",10,gesamt!I3642)</f>
        <v>10</v>
      </c>
      <c r="G3642" s="20">
        <f>IF(gesamt!C3642="",0,gesamt!J3642)</f>
        <v>0</v>
      </c>
      <c r="H3642" s="20">
        <f>IF(gesamt!C3642="",0,gesamt!K3642)</f>
        <v>0</v>
      </c>
      <c r="I3642" s="19">
        <f t="shared" si="216"/>
        <v>176</v>
      </c>
      <c r="J3642" s="22">
        <f t="shared" si="218"/>
        <v>3641</v>
      </c>
      <c r="K3642" s="21">
        <f t="shared" ca="1" si="217"/>
        <v>1</v>
      </c>
      <c r="L3642" s="21">
        <f ca="1">IF(K3642=0,"",COUNTIF($K$2:K3642,"&gt;0"))</f>
        <v>3641</v>
      </c>
      <c r="M3642" s="50" t="str">
        <f t="shared" ca="1" si="215"/>
        <v>Eintrag 3641</v>
      </c>
    </row>
    <row r="3643" spans="1:13" s="18" customFormat="1" ht="14.25" x14ac:dyDescent="0.2">
      <c r="A3643" s="18" t="str">
        <f>IF(gesamt!C3643="",CONCATENATE("Eintrag ",J3643),gesamt!A3643)</f>
        <v>Eintrag 3642</v>
      </c>
      <c r="B3643" s="18">
        <v>100</v>
      </c>
      <c r="C3643" s="19">
        <f>IF(gesamt!C3643="",100,gesamt!D3643)</f>
        <v>100</v>
      </c>
      <c r="D3643" s="20">
        <f>IF(gesamt!C3643="",10,gesamt!G3643)</f>
        <v>10</v>
      </c>
      <c r="E3643" s="20">
        <f>IF(gesamt!C3643="",10,gesamt!H3643)</f>
        <v>10</v>
      </c>
      <c r="F3643" s="20">
        <f>IF(gesamt!C3643="",10,gesamt!I3643)</f>
        <v>10</v>
      </c>
      <c r="G3643" s="20">
        <f>IF(gesamt!C3643="",0,gesamt!J3643)</f>
        <v>0</v>
      </c>
      <c r="H3643" s="20">
        <f>IF(gesamt!C3643="",0,gesamt!K3643)</f>
        <v>0</v>
      </c>
      <c r="I3643" s="19">
        <f t="shared" si="216"/>
        <v>176</v>
      </c>
      <c r="J3643" s="22">
        <f t="shared" si="218"/>
        <v>3642</v>
      </c>
      <c r="K3643" s="21">
        <f t="shared" ca="1" si="217"/>
        <v>1</v>
      </c>
      <c r="L3643" s="21">
        <f ca="1">IF(K3643=0,"",COUNTIF($K$2:K3643,"&gt;0"))</f>
        <v>3642</v>
      </c>
      <c r="M3643" s="50" t="str">
        <f t="shared" ca="1" si="215"/>
        <v>Eintrag 3642</v>
      </c>
    </row>
    <row r="3644" spans="1:13" s="18" customFormat="1" ht="14.25" x14ac:dyDescent="0.2">
      <c r="A3644" s="18" t="str">
        <f>IF(gesamt!C3644="",CONCATENATE("Eintrag ",J3644),gesamt!A3644)</f>
        <v>Eintrag 3643</v>
      </c>
      <c r="B3644" s="18">
        <v>100</v>
      </c>
      <c r="C3644" s="19">
        <f>IF(gesamt!C3644="",100,gesamt!D3644)</f>
        <v>100</v>
      </c>
      <c r="D3644" s="20">
        <f>IF(gesamt!C3644="",10,gesamt!G3644)</f>
        <v>10</v>
      </c>
      <c r="E3644" s="20">
        <f>IF(gesamt!C3644="",10,gesamt!H3644)</f>
        <v>10</v>
      </c>
      <c r="F3644" s="20">
        <f>IF(gesamt!C3644="",10,gesamt!I3644)</f>
        <v>10</v>
      </c>
      <c r="G3644" s="20">
        <f>IF(gesamt!C3644="",0,gesamt!J3644)</f>
        <v>0</v>
      </c>
      <c r="H3644" s="20">
        <f>IF(gesamt!C3644="",0,gesamt!K3644)</f>
        <v>0</v>
      </c>
      <c r="I3644" s="19">
        <f t="shared" si="216"/>
        <v>176</v>
      </c>
      <c r="J3644" s="22">
        <f t="shared" si="218"/>
        <v>3643</v>
      </c>
      <c r="K3644" s="21">
        <f t="shared" ca="1" si="217"/>
        <v>1</v>
      </c>
      <c r="L3644" s="21">
        <f ca="1">IF(K3644=0,"",COUNTIF($K$2:K3644,"&gt;0"))</f>
        <v>3643</v>
      </c>
      <c r="M3644" s="50" t="str">
        <f t="shared" ca="1" si="215"/>
        <v>Eintrag 3643</v>
      </c>
    </row>
    <row r="3645" spans="1:13" s="18" customFormat="1" ht="14.25" x14ac:dyDescent="0.2">
      <c r="A3645" s="18" t="str">
        <f>IF(gesamt!C3645="",CONCATENATE("Eintrag ",J3645),gesamt!A3645)</f>
        <v>Eintrag 3644</v>
      </c>
      <c r="B3645" s="18">
        <v>100</v>
      </c>
      <c r="C3645" s="19">
        <f>IF(gesamt!C3645="",100,gesamt!D3645)</f>
        <v>100</v>
      </c>
      <c r="D3645" s="20">
        <f>IF(gesamt!C3645="",10,gesamt!G3645)</f>
        <v>10</v>
      </c>
      <c r="E3645" s="20">
        <f>IF(gesamt!C3645="",10,gesamt!H3645)</f>
        <v>10</v>
      </c>
      <c r="F3645" s="20">
        <f>IF(gesamt!C3645="",10,gesamt!I3645)</f>
        <v>10</v>
      </c>
      <c r="G3645" s="20">
        <f>IF(gesamt!C3645="",0,gesamt!J3645)</f>
        <v>0</v>
      </c>
      <c r="H3645" s="20">
        <f>IF(gesamt!C3645="",0,gesamt!K3645)</f>
        <v>0</v>
      </c>
      <c r="I3645" s="19">
        <f t="shared" si="216"/>
        <v>176</v>
      </c>
      <c r="J3645" s="22">
        <f t="shared" si="218"/>
        <v>3644</v>
      </c>
      <c r="K3645" s="21">
        <f t="shared" ca="1" si="217"/>
        <v>1</v>
      </c>
      <c r="L3645" s="21">
        <f ca="1">IF(K3645=0,"",COUNTIF($K$2:K3645,"&gt;0"))</f>
        <v>3644</v>
      </c>
      <c r="M3645" s="50" t="str">
        <f t="shared" ca="1" si="215"/>
        <v>Eintrag 3644</v>
      </c>
    </row>
    <row r="3646" spans="1:13" s="18" customFormat="1" ht="14.25" x14ac:dyDescent="0.2">
      <c r="A3646" s="18" t="str">
        <f>IF(gesamt!C3646="",CONCATENATE("Eintrag ",J3646),gesamt!A3646)</f>
        <v>Eintrag 3645</v>
      </c>
      <c r="B3646" s="18">
        <v>100</v>
      </c>
      <c r="C3646" s="19">
        <f>IF(gesamt!C3646="",100,gesamt!D3646)</f>
        <v>100</v>
      </c>
      <c r="D3646" s="20">
        <f>IF(gesamt!C3646="",10,gesamt!G3646)</f>
        <v>10</v>
      </c>
      <c r="E3646" s="20">
        <f>IF(gesamt!C3646="",10,gesamt!H3646)</f>
        <v>10</v>
      </c>
      <c r="F3646" s="20">
        <f>IF(gesamt!C3646="",10,gesamt!I3646)</f>
        <v>10</v>
      </c>
      <c r="G3646" s="20">
        <f>IF(gesamt!C3646="",0,gesamt!J3646)</f>
        <v>0</v>
      </c>
      <c r="H3646" s="20">
        <f>IF(gesamt!C3646="",0,gesamt!K3646)</f>
        <v>0</v>
      </c>
      <c r="I3646" s="19">
        <f t="shared" si="216"/>
        <v>176</v>
      </c>
      <c r="J3646" s="22">
        <f t="shared" si="218"/>
        <v>3645</v>
      </c>
      <c r="K3646" s="21">
        <f t="shared" ca="1" si="217"/>
        <v>1</v>
      </c>
      <c r="L3646" s="21">
        <f ca="1">IF(K3646=0,"",COUNTIF($K$2:K3646,"&gt;0"))</f>
        <v>3645</v>
      </c>
      <c r="M3646" s="50" t="str">
        <f t="shared" ca="1" si="215"/>
        <v>Eintrag 3645</v>
      </c>
    </row>
    <row r="3647" spans="1:13" s="18" customFormat="1" ht="14.25" x14ac:dyDescent="0.2">
      <c r="A3647" s="18" t="str">
        <f>IF(gesamt!C3647="",CONCATENATE("Eintrag ",J3647),gesamt!A3647)</f>
        <v>Eintrag 3646</v>
      </c>
      <c r="B3647" s="18">
        <v>100</v>
      </c>
      <c r="C3647" s="19">
        <f>IF(gesamt!C3647="",100,gesamt!D3647)</f>
        <v>100</v>
      </c>
      <c r="D3647" s="20">
        <f>IF(gesamt!C3647="",10,gesamt!G3647)</f>
        <v>10</v>
      </c>
      <c r="E3647" s="20">
        <f>IF(gesamt!C3647="",10,gesamt!H3647)</f>
        <v>10</v>
      </c>
      <c r="F3647" s="20">
        <f>IF(gesamt!C3647="",10,gesamt!I3647)</f>
        <v>10</v>
      </c>
      <c r="G3647" s="20">
        <f>IF(gesamt!C3647="",0,gesamt!J3647)</f>
        <v>0</v>
      </c>
      <c r="H3647" s="20">
        <f>IF(gesamt!C3647="",0,gesamt!K3647)</f>
        <v>0</v>
      </c>
      <c r="I3647" s="19">
        <f t="shared" si="216"/>
        <v>176</v>
      </c>
      <c r="J3647" s="22">
        <f t="shared" si="218"/>
        <v>3646</v>
      </c>
      <c r="K3647" s="21">
        <f t="shared" ca="1" si="217"/>
        <v>1</v>
      </c>
      <c r="L3647" s="21">
        <f ca="1">IF(K3647=0,"",COUNTIF($K$2:K3647,"&gt;0"))</f>
        <v>3646</v>
      </c>
      <c r="M3647" s="50" t="str">
        <f t="shared" ca="1" si="215"/>
        <v>Eintrag 3646</v>
      </c>
    </row>
    <row r="3648" spans="1:13" s="18" customFormat="1" ht="14.25" x14ac:dyDescent="0.2">
      <c r="A3648" s="18" t="str">
        <f>IF(gesamt!C3648="",CONCATENATE("Eintrag ",J3648),gesamt!A3648)</f>
        <v>Eintrag 3647</v>
      </c>
      <c r="B3648" s="18">
        <v>100</v>
      </c>
      <c r="C3648" s="19">
        <f>IF(gesamt!C3648="",100,gesamt!D3648)</f>
        <v>100</v>
      </c>
      <c r="D3648" s="20">
        <f>IF(gesamt!C3648="",10,gesamt!G3648)</f>
        <v>10</v>
      </c>
      <c r="E3648" s="20">
        <f>IF(gesamt!C3648="",10,gesamt!H3648)</f>
        <v>10</v>
      </c>
      <c r="F3648" s="20">
        <f>IF(gesamt!C3648="",10,gesamt!I3648)</f>
        <v>10</v>
      </c>
      <c r="G3648" s="20">
        <f>IF(gesamt!C3648="",0,gesamt!J3648)</f>
        <v>0</v>
      </c>
      <c r="H3648" s="20">
        <f>IF(gesamt!C3648="",0,gesamt!K3648)</f>
        <v>0</v>
      </c>
      <c r="I3648" s="19">
        <f t="shared" si="216"/>
        <v>176</v>
      </c>
      <c r="J3648" s="22">
        <f t="shared" si="218"/>
        <v>3647</v>
      </c>
      <c r="K3648" s="21">
        <f t="shared" ca="1" si="217"/>
        <v>1</v>
      </c>
      <c r="L3648" s="21">
        <f ca="1">IF(K3648=0,"",COUNTIF($K$2:K3648,"&gt;0"))</f>
        <v>3647</v>
      </c>
      <c r="M3648" s="50" t="str">
        <f t="shared" ca="1" si="215"/>
        <v>Eintrag 3647</v>
      </c>
    </row>
    <row r="3649" spans="1:13" s="18" customFormat="1" ht="14.25" x14ac:dyDescent="0.2">
      <c r="A3649" s="18" t="str">
        <f>IF(gesamt!C3649="",CONCATENATE("Eintrag ",J3649),gesamt!A3649)</f>
        <v>Eintrag 3648</v>
      </c>
      <c r="B3649" s="18">
        <v>100</v>
      </c>
      <c r="C3649" s="19">
        <f>IF(gesamt!C3649="",100,gesamt!D3649)</f>
        <v>100</v>
      </c>
      <c r="D3649" s="20">
        <f>IF(gesamt!C3649="",10,gesamt!G3649)</f>
        <v>10</v>
      </c>
      <c r="E3649" s="20">
        <f>IF(gesamt!C3649="",10,gesamt!H3649)</f>
        <v>10</v>
      </c>
      <c r="F3649" s="20">
        <f>IF(gesamt!C3649="",10,gesamt!I3649)</f>
        <v>10</v>
      </c>
      <c r="G3649" s="20">
        <f>IF(gesamt!C3649="",0,gesamt!J3649)</f>
        <v>0</v>
      </c>
      <c r="H3649" s="20">
        <f>IF(gesamt!C3649="",0,gesamt!K3649)</f>
        <v>0</v>
      </c>
      <c r="I3649" s="19">
        <f t="shared" si="216"/>
        <v>176</v>
      </c>
      <c r="J3649" s="22">
        <f t="shared" si="218"/>
        <v>3648</v>
      </c>
      <c r="K3649" s="21">
        <f t="shared" ca="1" si="217"/>
        <v>1</v>
      </c>
      <c r="L3649" s="21">
        <f ca="1">IF(K3649=0,"",COUNTIF($K$2:K3649,"&gt;0"))</f>
        <v>3648</v>
      </c>
      <c r="M3649" s="50" t="str">
        <f t="shared" ca="1" si="215"/>
        <v>Eintrag 3648</v>
      </c>
    </row>
    <row r="3650" spans="1:13" s="18" customFormat="1" ht="14.25" x14ac:dyDescent="0.2">
      <c r="A3650" s="18" t="str">
        <f>IF(gesamt!C3650="",CONCATENATE("Eintrag ",J3650),gesamt!A3650)</f>
        <v>Eintrag 3649</v>
      </c>
      <c r="B3650" s="18">
        <v>100</v>
      </c>
      <c r="C3650" s="19">
        <f>IF(gesamt!C3650="",100,gesamt!D3650)</f>
        <v>100</v>
      </c>
      <c r="D3650" s="20">
        <f>IF(gesamt!C3650="",10,gesamt!G3650)</f>
        <v>10</v>
      </c>
      <c r="E3650" s="20">
        <f>IF(gesamt!C3650="",10,gesamt!H3650)</f>
        <v>10</v>
      </c>
      <c r="F3650" s="20">
        <f>IF(gesamt!C3650="",10,gesamt!I3650)</f>
        <v>10</v>
      </c>
      <c r="G3650" s="20">
        <f>IF(gesamt!C3650="",0,gesamt!J3650)</f>
        <v>0</v>
      </c>
      <c r="H3650" s="20">
        <f>IF(gesamt!C3650="",0,gesamt!K3650)</f>
        <v>0</v>
      </c>
      <c r="I3650" s="19">
        <f t="shared" si="216"/>
        <v>176</v>
      </c>
      <c r="J3650" s="22">
        <f t="shared" si="218"/>
        <v>3649</v>
      </c>
      <c r="K3650" s="21">
        <f t="shared" ca="1" si="217"/>
        <v>1</v>
      </c>
      <c r="L3650" s="21">
        <f ca="1">IF(K3650=0,"",COUNTIF($K$2:K3650,"&gt;0"))</f>
        <v>3649</v>
      </c>
      <c r="M3650" s="50" t="str">
        <f t="shared" ref="M3650:M3713" ca="1" si="219">IFERROR(INDEX(A:A,MATCH(ROW(K3649),L:L,0)),"")</f>
        <v>Eintrag 3649</v>
      </c>
    </row>
    <row r="3651" spans="1:13" s="18" customFormat="1" ht="14.25" x14ac:dyDescent="0.2">
      <c r="A3651" s="18" t="str">
        <f>IF(gesamt!C3651="",CONCATENATE("Eintrag ",J3651),gesamt!A3651)</f>
        <v>Eintrag 3650</v>
      </c>
      <c r="B3651" s="18">
        <v>100</v>
      </c>
      <c r="C3651" s="19">
        <f>IF(gesamt!C3651="",100,gesamt!D3651)</f>
        <v>100</v>
      </c>
      <c r="D3651" s="20">
        <f>IF(gesamt!C3651="",10,gesamt!G3651)</f>
        <v>10</v>
      </c>
      <c r="E3651" s="20">
        <f>IF(gesamt!C3651="",10,gesamt!H3651)</f>
        <v>10</v>
      </c>
      <c r="F3651" s="20">
        <f>IF(gesamt!C3651="",10,gesamt!I3651)</f>
        <v>10</v>
      </c>
      <c r="G3651" s="20">
        <f>IF(gesamt!C3651="",0,gesamt!J3651)</f>
        <v>0</v>
      </c>
      <c r="H3651" s="20">
        <f>IF(gesamt!C3651="",0,gesamt!K3651)</f>
        <v>0</v>
      </c>
      <c r="I3651" s="19">
        <f t="shared" ref="I3651:I3714" si="220">D3651*4.1+E3651*9.3+F3651*4.2+G3651*7+H3651*3</f>
        <v>176</v>
      </c>
      <c r="J3651" s="22">
        <f t="shared" si="218"/>
        <v>3650</v>
      </c>
      <c r="K3651" s="21">
        <f t="shared" ca="1" si="217"/>
        <v>1</v>
      </c>
      <c r="L3651" s="21">
        <f ca="1">IF(K3651=0,"",COUNTIF($K$2:K3651,"&gt;0"))</f>
        <v>3650</v>
      </c>
      <c r="M3651" s="50" t="str">
        <f t="shared" ca="1" si="219"/>
        <v>Eintrag 3650</v>
      </c>
    </row>
    <row r="3652" spans="1:13" s="18" customFormat="1" ht="14.25" x14ac:dyDescent="0.2">
      <c r="A3652" s="18" t="str">
        <f>IF(gesamt!C3652="",CONCATENATE("Eintrag ",J3652),gesamt!A3652)</f>
        <v>Eintrag 3651</v>
      </c>
      <c r="B3652" s="18">
        <v>100</v>
      </c>
      <c r="C3652" s="19">
        <f>IF(gesamt!C3652="",100,gesamt!D3652)</f>
        <v>100</v>
      </c>
      <c r="D3652" s="20">
        <f>IF(gesamt!C3652="",10,gesamt!G3652)</f>
        <v>10</v>
      </c>
      <c r="E3652" s="20">
        <f>IF(gesamt!C3652="",10,gesamt!H3652)</f>
        <v>10</v>
      </c>
      <c r="F3652" s="20">
        <f>IF(gesamt!C3652="",10,gesamt!I3652)</f>
        <v>10</v>
      </c>
      <c r="G3652" s="20">
        <f>IF(gesamt!C3652="",0,gesamt!J3652)</f>
        <v>0</v>
      </c>
      <c r="H3652" s="20">
        <f>IF(gesamt!C3652="",0,gesamt!K3652)</f>
        <v>0</v>
      </c>
      <c r="I3652" s="19">
        <f t="shared" si="220"/>
        <v>176</v>
      </c>
      <c r="J3652" s="22">
        <f t="shared" si="218"/>
        <v>3651</v>
      </c>
      <c r="K3652" s="21">
        <f t="shared" ca="1" si="217"/>
        <v>1</v>
      </c>
      <c r="L3652" s="21">
        <f ca="1">IF(K3652=0,"",COUNTIF($K$2:K3652,"&gt;0"))</f>
        <v>3651</v>
      </c>
      <c r="M3652" s="50" t="str">
        <f t="shared" ca="1" si="219"/>
        <v>Eintrag 3651</v>
      </c>
    </row>
    <row r="3653" spans="1:13" s="18" customFormat="1" ht="14.25" x14ac:dyDescent="0.2">
      <c r="A3653" s="18" t="str">
        <f>IF(gesamt!C3653="",CONCATENATE("Eintrag ",J3653),gesamt!A3653)</f>
        <v>Eintrag 3652</v>
      </c>
      <c r="B3653" s="18">
        <v>100</v>
      </c>
      <c r="C3653" s="19">
        <f>IF(gesamt!C3653="",100,gesamt!D3653)</f>
        <v>100</v>
      </c>
      <c r="D3653" s="20">
        <f>IF(gesamt!C3653="",10,gesamt!G3653)</f>
        <v>10</v>
      </c>
      <c r="E3653" s="20">
        <f>IF(gesamt!C3653="",10,gesamt!H3653)</f>
        <v>10</v>
      </c>
      <c r="F3653" s="20">
        <f>IF(gesamt!C3653="",10,gesamt!I3653)</f>
        <v>10</v>
      </c>
      <c r="G3653" s="20">
        <f>IF(gesamt!C3653="",0,gesamt!J3653)</f>
        <v>0</v>
      </c>
      <c r="H3653" s="20">
        <f>IF(gesamt!C3653="",0,gesamt!K3653)</f>
        <v>0</v>
      </c>
      <c r="I3653" s="19">
        <f t="shared" si="220"/>
        <v>176</v>
      </c>
      <c r="J3653" s="22">
        <f t="shared" si="218"/>
        <v>3652</v>
      </c>
      <c r="K3653" s="21">
        <f t="shared" ca="1" si="217"/>
        <v>1</v>
      </c>
      <c r="L3653" s="21">
        <f ca="1">IF(K3653=0,"",COUNTIF($K$2:K3653,"&gt;0"))</f>
        <v>3652</v>
      </c>
      <c r="M3653" s="50" t="str">
        <f t="shared" ca="1" si="219"/>
        <v>Eintrag 3652</v>
      </c>
    </row>
    <row r="3654" spans="1:13" s="18" customFormat="1" ht="14.25" x14ac:dyDescent="0.2">
      <c r="A3654" s="18" t="str">
        <f>IF(gesamt!C3654="",CONCATENATE("Eintrag ",J3654),gesamt!A3654)</f>
        <v>Eintrag 3653</v>
      </c>
      <c r="B3654" s="18">
        <v>100</v>
      </c>
      <c r="C3654" s="19">
        <f>IF(gesamt!C3654="",100,gesamt!D3654)</f>
        <v>100</v>
      </c>
      <c r="D3654" s="20">
        <f>IF(gesamt!C3654="",10,gesamt!G3654)</f>
        <v>10</v>
      </c>
      <c r="E3654" s="20">
        <f>IF(gesamt!C3654="",10,gesamt!H3654)</f>
        <v>10</v>
      </c>
      <c r="F3654" s="20">
        <f>IF(gesamt!C3654="",10,gesamt!I3654)</f>
        <v>10</v>
      </c>
      <c r="G3654" s="20">
        <f>IF(gesamt!C3654="",0,gesamt!J3654)</f>
        <v>0</v>
      </c>
      <c r="H3654" s="20">
        <f>IF(gesamt!C3654="",0,gesamt!K3654)</f>
        <v>0</v>
      </c>
      <c r="I3654" s="19">
        <f t="shared" si="220"/>
        <v>176</v>
      </c>
      <c r="J3654" s="22">
        <f t="shared" si="218"/>
        <v>3653</v>
      </c>
      <c r="K3654" s="21">
        <f t="shared" ca="1" si="217"/>
        <v>1</v>
      </c>
      <c r="L3654" s="21">
        <f ca="1">IF(K3654=0,"",COUNTIF($K$2:K3654,"&gt;0"))</f>
        <v>3653</v>
      </c>
      <c r="M3654" s="50" t="str">
        <f t="shared" ca="1" si="219"/>
        <v>Eintrag 3653</v>
      </c>
    </row>
    <row r="3655" spans="1:13" s="18" customFormat="1" ht="14.25" x14ac:dyDescent="0.2">
      <c r="A3655" s="18" t="str">
        <f>IF(gesamt!C3655="",CONCATENATE("Eintrag ",J3655),gesamt!A3655)</f>
        <v>Eintrag 3654</v>
      </c>
      <c r="B3655" s="18">
        <v>100</v>
      </c>
      <c r="C3655" s="19">
        <f>IF(gesamt!C3655="",100,gesamt!D3655)</f>
        <v>100</v>
      </c>
      <c r="D3655" s="20">
        <f>IF(gesamt!C3655="",10,gesamt!G3655)</f>
        <v>10</v>
      </c>
      <c r="E3655" s="20">
        <f>IF(gesamt!C3655="",10,gesamt!H3655)</f>
        <v>10</v>
      </c>
      <c r="F3655" s="20">
        <f>IF(gesamt!C3655="",10,gesamt!I3655)</f>
        <v>10</v>
      </c>
      <c r="G3655" s="20">
        <f>IF(gesamt!C3655="",0,gesamt!J3655)</f>
        <v>0</v>
      </c>
      <c r="H3655" s="20">
        <f>IF(gesamt!C3655="",0,gesamt!K3655)</f>
        <v>0</v>
      </c>
      <c r="I3655" s="19">
        <f t="shared" si="220"/>
        <v>176</v>
      </c>
      <c r="J3655" s="22">
        <f t="shared" si="218"/>
        <v>3654</v>
      </c>
      <c r="K3655" s="21">
        <f t="shared" ca="1" si="217"/>
        <v>1</v>
      </c>
      <c r="L3655" s="21">
        <f ca="1">IF(K3655=0,"",COUNTIF($K$2:K3655,"&gt;0"))</f>
        <v>3654</v>
      </c>
      <c r="M3655" s="50" t="str">
        <f t="shared" ca="1" si="219"/>
        <v>Eintrag 3654</v>
      </c>
    </row>
    <row r="3656" spans="1:13" s="18" customFormat="1" ht="14.25" x14ac:dyDescent="0.2">
      <c r="A3656" s="18" t="str">
        <f>IF(gesamt!C3656="",CONCATENATE("Eintrag ",J3656),gesamt!A3656)</f>
        <v>Eintrag 3655</v>
      </c>
      <c r="B3656" s="18">
        <v>100</v>
      </c>
      <c r="C3656" s="19">
        <f>IF(gesamt!C3656="",100,gesamt!D3656)</f>
        <v>100</v>
      </c>
      <c r="D3656" s="20">
        <f>IF(gesamt!C3656="",10,gesamt!G3656)</f>
        <v>10</v>
      </c>
      <c r="E3656" s="20">
        <f>IF(gesamt!C3656="",10,gesamt!H3656)</f>
        <v>10</v>
      </c>
      <c r="F3656" s="20">
        <f>IF(gesamt!C3656="",10,gesamt!I3656)</f>
        <v>10</v>
      </c>
      <c r="G3656" s="20">
        <f>IF(gesamt!C3656="",0,gesamt!J3656)</f>
        <v>0</v>
      </c>
      <c r="H3656" s="20">
        <f>IF(gesamt!C3656="",0,gesamt!K3656)</f>
        <v>0</v>
      </c>
      <c r="I3656" s="19">
        <f t="shared" si="220"/>
        <v>176</v>
      </c>
      <c r="J3656" s="22">
        <f t="shared" si="218"/>
        <v>3655</v>
      </c>
      <c r="K3656" s="21">
        <f t="shared" ca="1" si="217"/>
        <v>1</v>
      </c>
      <c r="L3656" s="21">
        <f ca="1">IF(K3656=0,"",COUNTIF($K$2:K3656,"&gt;0"))</f>
        <v>3655</v>
      </c>
      <c r="M3656" s="50" t="str">
        <f t="shared" ca="1" si="219"/>
        <v>Eintrag 3655</v>
      </c>
    </row>
    <row r="3657" spans="1:13" s="18" customFormat="1" ht="14.25" x14ac:dyDescent="0.2">
      <c r="A3657" s="18" t="str">
        <f>IF(gesamt!C3657="",CONCATENATE("Eintrag ",J3657),gesamt!A3657)</f>
        <v>Eintrag 3656</v>
      </c>
      <c r="B3657" s="18">
        <v>100</v>
      </c>
      <c r="C3657" s="19">
        <f>IF(gesamt!C3657="",100,gesamt!D3657)</f>
        <v>100</v>
      </c>
      <c r="D3657" s="20">
        <f>IF(gesamt!C3657="",10,gesamt!G3657)</f>
        <v>10</v>
      </c>
      <c r="E3657" s="20">
        <f>IF(gesamt!C3657="",10,gesamt!H3657)</f>
        <v>10</v>
      </c>
      <c r="F3657" s="20">
        <f>IF(gesamt!C3657="",10,gesamt!I3657)</f>
        <v>10</v>
      </c>
      <c r="G3657" s="20">
        <f>IF(gesamt!C3657="",0,gesamt!J3657)</f>
        <v>0</v>
      </c>
      <c r="H3657" s="20">
        <f>IF(gesamt!C3657="",0,gesamt!K3657)</f>
        <v>0</v>
      </c>
      <c r="I3657" s="19">
        <f t="shared" si="220"/>
        <v>176</v>
      </c>
      <c r="J3657" s="22">
        <f t="shared" si="218"/>
        <v>3656</v>
      </c>
      <c r="K3657" s="21">
        <f t="shared" ca="1" si="217"/>
        <v>1</v>
      </c>
      <c r="L3657" s="21">
        <f ca="1">IF(K3657=0,"",COUNTIF($K$2:K3657,"&gt;0"))</f>
        <v>3656</v>
      </c>
      <c r="M3657" s="50" t="str">
        <f t="shared" ca="1" si="219"/>
        <v>Eintrag 3656</v>
      </c>
    </row>
    <row r="3658" spans="1:13" s="18" customFormat="1" ht="14.25" x14ac:dyDescent="0.2">
      <c r="A3658" s="18" t="str">
        <f>IF(gesamt!C3658="",CONCATENATE("Eintrag ",J3658),gesamt!A3658)</f>
        <v>Eintrag 3657</v>
      </c>
      <c r="B3658" s="18">
        <v>100</v>
      </c>
      <c r="C3658" s="19">
        <f>IF(gesamt!C3658="",100,gesamt!D3658)</f>
        <v>100</v>
      </c>
      <c r="D3658" s="20">
        <f>IF(gesamt!C3658="",10,gesamt!G3658)</f>
        <v>10</v>
      </c>
      <c r="E3658" s="20">
        <f>IF(gesamt!C3658="",10,gesamt!H3658)</f>
        <v>10</v>
      </c>
      <c r="F3658" s="20">
        <f>IF(gesamt!C3658="",10,gesamt!I3658)</f>
        <v>10</v>
      </c>
      <c r="G3658" s="20">
        <f>IF(gesamt!C3658="",0,gesamt!J3658)</f>
        <v>0</v>
      </c>
      <c r="H3658" s="20">
        <f>IF(gesamt!C3658="",0,gesamt!K3658)</f>
        <v>0</v>
      </c>
      <c r="I3658" s="19">
        <f t="shared" si="220"/>
        <v>176</v>
      </c>
      <c r="J3658" s="22">
        <f t="shared" si="218"/>
        <v>3657</v>
      </c>
      <c r="K3658" s="21">
        <f t="shared" ca="1" si="217"/>
        <v>1</v>
      </c>
      <c r="L3658" s="21">
        <f ca="1">IF(K3658=0,"",COUNTIF($K$2:K3658,"&gt;0"))</f>
        <v>3657</v>
      </c>
      <c r="M3658" s="50" t="str">
        <f t="shared" ca="1" si="219"/>
        <v>Eintrag 3657</v>
      </c>
    </row>
    <row r="3659" spans="1:13" s="18" customFormat="1" ht="14.25" x14ac:dyDescent="0.2">
      <c r="A3659" s="18" t="str">
        <f>IF(gesamt!C3659="",CONCATENATE("Eintrag ",J3659),gesamt!A3659)</f>
        <v>Eintrag 3658</v>
      </c>
      <c r="B3659" s="18">
        <v>100</v>
      </c>
      <c r="C3659" s="19">
        <f>IF(gesamt!C3659="",100,gesamt!D3659)</f>
        <v>100</v>
      </c>
      <c r="D3659" s="20">
        <f>IF(gesamt!C3659="",10,gesamt!G3659)</f>
        <v>10</v>
      </c>
      <c r="E3659" s="20">
        <f>IF(gesamt!C3659="",10,gesamt!H3659)</f>
        <v>10</v>
      </c>
      <c r="F3659" s="20">
        <f>IF(gesamt!C3659="",10,gesamt!I3659)</f>
        <v>10</v>
      </c>
      <c r="G3659" s="20">
        <f>IF(gesamt!C3659="",0,gesamt!J3659)</f>
        <v>0</v>
      </c>
      <c r="H3659" s="20">
        <f>IF(gesamt!C3659="",0,gesamt!K3659)</f>
        <v>0</v>
      </c>
      <c r="I3659" s="19">
        <f t="shared" si="220"/>
        <v>176</v>
      </c>
      <c r="J3659" s="22">
        <f t="shared" si="218"/>
        <v>3658</v>
      </c>
      <c r="K3659" s="21">
        <f t="shared" ca="1" si="217"/>
        <v>1</v>
      </c>
      <c r="L3659" s="21">
        <f ca="1">IF(K3659=0,"",COUNTIF($K$2:K3659,"&gt;0"))</f>
        <v>3658</v>
      </c>
      <c r="M3659" s="50" t="str">
        <f t="shared" ca="1" si="219"/>
        <v>Eintrag 3658</v>
      </c>
    </row>
    <row r="3660" spans="1:13" s="18" customFormat="1" ht="14.25" x14ac:dyDescent="0.2">
      <c r="A3660" s="18" t="str">
        <f>IF(gesamt!C3660="",CONCATENATE("Eintrag ",J3660),gesamt!A3660)</f>
        <v>Eintrag 3659</v>
      </c>
      <c r="B3660" s="18">
        <v>100</v>
      </c>
      <c r="C3660" s="19">
        <f>IF(gesamt!C3660="",100,gesamt!D3660)</f>
        <v>100</v>
      </c>
      <c r="D3660" s="20">
        <f>IF(gesamt!C3660="",10,gesamt!G3660)</f>
        <v>10</v>
      </c>
      <c r="E3660" s="20">
        <f>IF(gesamt!C3660="",10,gesamt!H3660)</f>
        <v>10</v>
      </c>
      <c r="F3660" s="20">
        <f>IF(gesamt!C3660="",10,gesamt!I3660)</f>
        <v>10</v>
      </c>
      <c r="G3660" s="20">
        <f>IF(gesamt!C3660="",0,gesamt!J3660)</f>
        <v>0</v>
      </c>
      <c r="H3660" s="20">
        <f>IF(gesamt!C3660="",0,gesamt!K3660)</f>
        <v>0</v>
      </c>
      <c r="I3660" s="19">
        <f t="shared" si="220"/>
        <v>176</v>
      </c>
      <c r="J3660" s="22">
        <f t="shared" si="218"/>
        <v>3659</v>
      </c>
      <c r="K3660" s="21">
        <f t="shared" ca="1" si="217"/>
        <v>1</v>
      </c>
      <c r="L3660" s="21">
        <f ca="1">IF(K3660=0,"",COUNTIF($K$2:K3660,"&gt;0"))</f>
        <v>3659</v>
      </c>
      <c r="M3660" s="50" t="str">
        <f t="shared" ca="1" si="219"/>
        <v>Eintrag 3659</v>
      </c>
    </row>
    <row r="3661" spans="1:13" s="18" customFormat="1" ht="14.25" x14ac:dyDescent="0.2">
      <c r="A3661" s="18" t="str">
        <f>IF(gesamt!C3661="",CONCATENATE("Eintrag ",J3661),gesamt!A3661)</f>
        <v>Eintrag 3660</v>
      </c>
      <c r="B3661" s="18">
        <v>100</v>
      </c>
      <c r="C3661" s="19">
        <f>IF(gesamt!C3661="",100,gesamt!D3661)</f>
        <v>100</v>
      </c>
      <c r="D3661" s="20">
        <f>IF(gesamt!C3661="",10,gesamt!G3661)</f>
        <v>10</v>
      </c>
      <c r="E3661" s="20">
        <f>IF(gesamt!C3661="",10,gesamt!H3661)</f>
        <v>10</v>
      </c>
      <c r="F3661" s="20">
        <f>IF(gesamt!C3661="",10,gesamt!I3661)</f>
        <v>10</v>
      </c>
      <c r="G3661" s="20">
        <f>IF(gesamt!C3661="",0,gesamt!J3661)</f>
        <v>0</v>
      </c>
      <c r="H3661" s="20">
        <f>IF(gesamt!C3661="",0,gesamt!K3661)</f>
        <v>0</v>
      </c>
      <c r="I3661" s="19">
        <f t="shared" si="220"/>
        <v>176</v>
      </c>
      <c r="J3661" s="22">
        <f t="shared" si="218"/>
        <v>3660</v>
      </c>
      <c r="K3661" s="21">
        <f t="shared" ca="1" si="217"/>
        <v>1</v>
      </c>
      <c r="L3661" s="21">
        <f ca="1">IF(K3661=0,"",COUNTIF($K$2:K3661,"&gt;0"))</f>
        <v>3660</v>
      </c>
      <c r="M3661" s="50" t="str">
        <f t="shared" ca="1" si="219"/>
        <v>Eintrag 3660</v>
      </c>
    </row>
    <row r="3662" spans="1:13" s="18" customFormat="1" ht="14.25" x14ac:dyDescent="0.2">
      <c r="A3662" s="18" t="str">
        <f>IF(gesamt!C3662="",CONCATENATE("Eintrag ",J3662),gesamt!A3662)</f>
        <v>Eintrag 3661</v>
      </c>
      <c r="B3662" s="18">
        <v>100</v>
      </c>
      <c r="C3662" s="19">
        <f>IF(gesamt!C3662="",100,gesamt!D3662)</f>
        <v>100</v>
      </c>
      <c r="D3662" s="20">
        <f>IF(gesamt!C3662="",10,gesamt!G3662)</f>
        <v>10</v>
      </c>
      <c r="E3662" s="20">
        <f>IF(gesamt!C3662="",10,gesamt!H3662)</f>
        <v>10</v>
      </c>
      <c r="F3662" s="20">
        <f>IF(gesamt!C3662="",10,gesamt!I3662)</f>
        <v>10</v>
      </c>
      <c r="G3662" s="20">
        <f>IF(gesamt!C3662="",0,gesamt!J3662)</f>
        <v>0</v>
      </c>
      <c r="H3662" s="20">
        <f>IF(gesamt!C3662="",0,gesamt!K3662)</f>
        <v>0</v>
      </c>
      <c r="I3662" s="19">
        <f t="shared" si="220"/>
        <v>176</v>
      </c>
      <c r="J3662" s="22">
        <f t="shared" si="218"/>
        <v>3661</v>
      </c>
      <c r="K3662" s="21">
        <f t="shared" ca="1" si="217"/>
        <v>1</v>
      </c>
      <c r="L3662" s="21">
        <f ca="1">IF(K3662=0,"",COUNTIF($K$2:K3662,"&gt;0"))</f>
        <v>3661</v>
      </c>
      <c r="M3662" s="50" t="str">
        <f t="shared" ca="1" si="219"/>
        <v>Eintrag 3661</v>
      </c>
    </row>
    <row r="3663" spans="1:13" s="18" customFormat="1" ht="14.25" x14ac:dyDescent="0.2">
      <c r="A3663" s="18" t="str">
        <f>IF(gesamt!C3663="",CONCATENATE("Eintrag ",J3663),gesamt!A3663)</f>
        <v>Eintrag 3662</v>
      </c>
      <c r="B3663" s="18">
        <v>100</v>
      </c>
      <c r="C3663" s="19">
        <f>IF(gesamt!C3663="",100,gesamt!D3663)</f>
        <v>100</v>
      </c>
      <c r="D3663" s="20">
        <f>IF(gesamt!C3663="",10,gesamt!G3663)</f>
        <v>10</v>
      </c>
      <c r="E3663" s="20">
        <f>IF(gesamt!C3663="",10,gesamt!H3663)</f>
        <v>10</v>
      </c>
      <c r="F3663" s="20">
        <f>IF(gesamt!C3663="",10,gesamt!I3663)</f>
        <v>10</v>
      </c>
      <c r="G3663" s="20">
        <f>IF(gesamt!C3663="",0,gesamt!J3663)</f>
        <v>0</v>
      </c>
      <c r="H3663" s="20">
        <f>IF(gesamt!C3663="",0,gesamt!K3663)</f>
        <v>0</v>
      </c>
      <c r="I3663" s="19">
        <f t="shared" si="220"/>
        <v>176</v>
      </c>
      <c r="J3663" s="22">
        <f t="shared" si="218"/>
        <v>3662</v>
      </c>
      <c r="K3663" s="21">
        <f t="shared" ca="1" si="217"/>
        <v>1</v>
      </c>
      <c r="L3663" s="21">
        <f ca="1">IF(K3663=0,"",COUNTIF($K$2:K3663,"&gt;0"))</f>
        <v>3662</v>
      </c>
      <c r="M3663" s="50" t="str">
        <f t="shared" ca="1" si="219"/>
        <v>Eintrag 3662</v>
      </c>
    </row>
    <row r="3664" spans="1:13" s="18" customFormat="1" ht="14.25" x14ac:dyDescent="0.2">
      <c r="A3664" s="18" t="str">
        <f>IF(gesamt!C3664="",CONCATENATE("Eintrag ",J3664),gesamt!A3664)</f>
        <v>Eintrag 3663</v>
      </c>
      <c r="B3664" s="18">
        <v>100</v>
      </c>
      <c r="C3664" s="19">
        <f>IF(gesamt!C3664="",100,gesamt!D3664)</f>
        <v>100</v>
      </c>
      <c r="D3664" s="20">
        <f>IF(gesamt!C3664="",10,gesamt!G3664)</f>
        <v>10</v>
      </c>
      <c r="E3664" s="20">
        <f>IF(gesamt!C3664="",10,gesamt!H3664)</f>
        <v>10</v>
      </c>
      <c r="F3664" s="20">
        <f>IF(gesamt!C3664="",10,gesamt!I3664)</f>
        <v>10</v>
      </c>
      <c r="G3664" s="20">
        <f>IF(gesamt!C3664="",0,gesamt!J3664)</f>
        <v>0</v>
      </c>
      <c r="H3664" s="20">
        <f>IF(gesamt!C3664="",0,gesamt!K3664)</f>
        <v>0</v>
      </c>
      <c r="I3664" s="19">
        <f t="shared" si="220"/>
        <v>176</v>
      </c>
      <c r="J3664" s="22">
        <f t="shared" si="218"/>
        <v>3663</v>
      </c>
      <c r="K3664" s="21">
        <f t="shared" ca="1" si="217"/>
        <v>1</v>
      </c>
      <c r="L3664" s="21">
        <f ca="1">IF(K3664=0,"",COUNTIF($K$2:K3664,"&gt;0"))</f>
        <v>3663</v>
      </c>
      <c r="M3664" s="50" t="str">
        <f t="shared" ca="1" si="219"/>
        <v>Eintrag 3663</v>
      </c>
    </row>
    <row r="3665" spans="1:13" s="18" customFormat="1" ht="14.25" x14ac:dyDescent="0.2">
      <c r="A3665" s="18" t="str">
        <f>IF(gesamt!C3665="",CONCATENATE("Eintrag ",J3665),gesamt!A3665)</f>
        <v>Eintrag 3664</v>
      </c>
      <c r="B3665" s="18">
        <v>100</v>
      </c>
      <c r="C3665" s="19">
        <f>IF(gesamt!C3665="",100,gesamt!D3665)</f>
        <v>100</v>
      </c>
      <c r="D3665" s="20">
        <f>IF(gesamt!C3665="",10,gesamt!G3665)</f>
        <v>10</v>
      </c>
      <c r="E3665" s="20">
        <f>IF(gesamt!C3665="",10,gesamt!H3665)</f>
        <v>10</v>
      </c>
      <c r="F3665" s="20">
        <f>IF(gesamt!C3665="",10,gesamt!I3665)</f>
        <v>10</v>
      </c>
      <c r="G3665" s="20">
        <f>IF(gesamt!C3665="",0,gesamt!J3665)</f>
        <v>0</v>
      </c>
      <c r="H3665" s="20">
        <f>IF(gesamt!C3665="",0,gesamt!K3665)</f>
        <v>0</v>
      </c>
      <c r="I3665" s="19">
        <f t="shared" si="220"/>
        <v>176</v>
      </c>
      <c r="J3665" s="22">
        <f t="shared" si="218"/>
        <v>3664</v>
      </c>
      <c r="K3665" s="21">
        <f t="shared" ca="1" si="217"/>
        <v>1</v>
      </c>
      <c r="L3665" s="21">
        <f ca="1">IF(K3665=0,"",COUNTIF($K$2:K3665,"&gt;0"))</f>
        <v>3664</v>
      </c>
      <c r="M3665" s="50" t="str">
        <f t="shared" ca="1" si="219"/>
        <v>Eintrag 3664</v>
      </c>
    </row>
    <row r="3666" spans="1:13" s="18" customFormat="1" ht="14.25" x14ac:dyDescent="0.2">
      <c r="A3666" s="18" t="str">
        <f>IF(gesamt!C3666="",CONCATENATE("Eintrag ",J3666),gesamt!A3666)</f>
        <v>Eintrag 3665</v>
      </c>
      <c r="B3666" s="18">
        <v>100</v>
      </c>
      <c r="C3666" s="19">
        <f>IF(gesamt!C3666="",100,gesamt!D3666)</f>
        <v>100</v>
      </c>
      <c r="D3666" s="20">
        <f>IF(gesamt!C3666="",10,gesamt!G3666)</f>
        <v>10</v>
      </c>
      <c r="E3666" s="20">
        <f>IF(gesamt!C3666="",10,gesamt!H3666)</f>
        <v>10</v>
      </c>
      <c r="F3666" s="20">
        <f>IF(gesamt!C3666="",10,gesamt!I3666)</f>
        <v>10</v>
      </c>
      <c r="G3666" s="20">
        <f>IF(gesamt!C3666="",0,gesamt!J3666)</f>
        <v>0</v>
      </c>
      <c r="H3666" s="20">
        <f>IF(gesamt!C3666="",0,gesamt!K3666)</f>
        <v>0</v>
      </c>
      <c r="I3666" s="19">
        <f t="shared" si="220"/>
        <v>176</v>
      </c>
      <c r="J3666" s="22">
        <f t="shared" si="218"/>
        <v>3665</v>
      </c>
      <c r="K3666" s="21">
        <f t="shared" ca="1" si="217"/>
        <v>1</v>
      </c>
      <c r="L3666" s="21">
        <f ca="1">IF(K3666=0,"",COUNTIF($K$2:K3666,"&gt;0"))</f>
        <v>3665</v>
      </c>
      <c r="M3666" s="50" t="str">
        <f t="shared" ca="1" si="219"/>
        <v>Eintrag 3665</v>
      </c>
    </row>
    <row r="3667" spans="1:13" s="18" customFormat="1" ht="14.25" x14ac:dyDescent="0.2">
      <c r="A3667" s="18" t="str">
        <f>IF(gesamt!C3667="",CONCATENATE("Eintrag ",J3667),gesamt!A3667)</f>
        <v>Eintrag 3666</v>
      </c>
      <c r="B3667" s="18">
        <v>100</v>
      </c>
      <c r="C3667" s="19">
        <f>IF(gesamt!C3667="",100,gesamt!D3667)</f>
        <v>100</v>
      </c>
      <c r="D3667" s="20">
        <f>IF(gesamt!C3667="",10,gesamt!G3667)</f>
        <v>10</v>
      </c>
      <c r="E3667" s="20">
        <f>IF(gesamt!C3667="",10,gesamt!H3667)</f>
        <v>10</v>
      </c>
      <c r="F3667" s="20">
        <f>IF(gesamt!C3667="",10,gesamt!I3667)</f>
        <v>10</v>
      </c>
      <c r="G3667" s="20">
        <f>IF(gesamt!C3667="",0,gesamt!J3667)</f>
        <v>0</v>
      </c>
      <c r="H3667" s="20">
        <f>IF(gesamt!C3667="",0,gesamt!K3667)</f>
        <v>0</v>
      </c>
      <c r="I3667" s="19">
        <f t="shared" si="220"/>
        <v>176</v>
      </c>
      <c r="J3667" s="22">
        <f t="shared" si="218"/>
        <v>3666</v>
      </c>
      <c r="K3667" s="21">
        <f t="shared" ca="1" si="217"/>
        <v>1</v>
      </c>
      <c r="L3667" s="21">
        <f ca="1">IF(K3667=0,"",COUNTIF($K$2:K3667,"&gt;0"))</f>
        <v>3666</v>
      </c>
      <c r="M3667" s="50" t="str">
        <f t="shared" ca="1" si="219"/>
        <v>Eintrag 3666</v>
      </c>
    </row>
    <row r="3668" spans="1:13" s="18" customFormat="1" ht="14.25" x14ac:dyDescent="0.2">
      <c r="A3668" s="18" t="str">
        <f>IF(gesamt!C3668="",CONCATENATE("Eintrag ",J3668),gesamt!A3668)</f>
        <v>Eintrag 3667</v>
      </c>
      <c r="B3668" s="18">
        <v>100</v>
      </c>
      <c r="C3668" s="19">
        <f>IF(gesamt!C3668="",100,gesamt!D3668)</f>
        <v>100</v>
      </c>
      <c r="D3668" s="20">
        <f>IF(gesamt!C3668="",10,gesamt!G3668)</f>
        <v>10</v>
      </c>
      <c r="E3668" s="20">
        <f>IF(gesamt!C3668="",10,gesamt!H3668)</f>
        <v>10</v>
      </c>
      <c r="F3668" s="20">
        <f>IF(gesamt!C3668="",10,gesamt!I3668)</f>
        <v>10</v>
      </c>
      <c r="G3668" s="20">
        <f>IF(gesamt!C3668="",0,gesamt!J3668)</f>
        <v>0</v>
      </c>
      <c r="H3668" s="20">
        <f>IF(gesamt!C3668="",0,gesamt!K3668)</f>
        <v>0</v>
      </c>
      <c r="I3668" s="19">
        <f t="shared" si="220"/>
        <v>176</v>
      </c>
      <c r="J3668" s="22">
        <f t="shared" si="218"/>
        <v>3667</v>
      </c>
      <c r="K3668" s="21">
        <f t="shared" ca="1" si="217"/>
        <v>1</v>
      </c>
      <c r="L3668" s="21">
        <f ca="1">IF(K3668=0,"",COUNTIF($K$2:K3668,"&gt;0"))</f>
        <v>3667</v>
      </c>
      <c r="M3668" s="50" t="str">
        <f t="shared" ca="1" si="219"/>
        <v>Eintrag 3667</v>
      </c>
    </row>
    <row r="3669" spans="1:13" s="18" customFormat="1" ht="14.25" x14ac:dyDescent="0.2">
      <c r="A3669" s="18" t="str">
        <f>IF(gesamt!C3669="",CONCATENATE("Eintrag ",J3669),gesamt!A3669)</f>
        <v>Eintrag 3668</v>
      </c>
      <c r="B3669" s="18">
        <v>100</v>
      </c>
      <c r="C3669" s="19">
        <f>IF(gesamt!C3669="",100,gesamt!D3669)</f>
        <v>100</v>
      </c>
      <c r="D3669" s="20">
        <f>IF(gesamt!C3669="",10,gesamt!G3669)</f>
        <v>10</v>
      </c>
      <c r="E3669" s="20">
        <f>IF(gesamt!C3669="",10,gesamt!H3669)</f>
        <v>10</v>
      </c>
      <c r="F3669" s="20">
        <f>IF(gesamt!C3669="",10,gesamt!I3669)</f>
        <v>10</v>
      </c>
      <c r="G3669" s="20">
        <f>IF(gesamt!C3669="",0,gesamt!J3669)</f>
        <v>0</v>
      </c>
      <c r="H3669" s="20">
        <f>IF(gesamt!C3669="",0,gesamt!K3669)</f>
        <v>0</v>
      </c>
      <c r="I3669" s="19">
        <f t="shared" si="220"/>
        <v>176</v>
      </c>
      <c r="J3669" s="22">
        <f t="shared" si="218"/>
        <v>3668</v>
      </c>
      <c r="K3669" s="21">
        <f t="shared" ca="1" si="217"/>
        <v>1</v>
      </c>
      <c r="L3669" s="21">
        <f ca="1">IF(K3669=0,"",COUNTIF($K$2:K3669,"&gt;0"))</f>
        <v>3668</v>
      </c>
      <c r="M3669" s="50" t="str">
        <f t="shared" ca="1" si="219"/>
        <v>Eintrag 3668</v>
      </c>
    </row>
    <row r="3670" spans="1:13" s="18" customFormat="1" ht="14.25" x14ac:dyDescent="0.2">
      <c r="A3670" s="18" t="str">
        <f>IF(gesamt!C3670="",CONCATENATE("Eintrag ",J3670),gesamt!A3670)</f>
        <v>Eintrag 3669</v>
      </c>
      <c r="B3670" s="18">
        <v>100</v>
      </c>
      <c r="C3670" s="19">
        <f>IF(gesamt!C3670="",100,gesamt!D3670)</f>
        <v>100</v>
      </c>
      <c r="D3670" s="20">
        <f>IF(gesamt!C3670="",10,gesamt!G3670)</f>
        <v>10</v>
      </c>
      <c r="E3670" s="20">
        <f>IF(gesamt!C3670="",10,gesamt!H3670)</f>
        <v>10</v>
      </c>
      <c r="F3670" s="20">
        <f>IF(gesamt!C3670="",10,gesamt!I3670)</f>
        <v>10</v>
      </c>
      <c r="G3670" s="20">
        <f>IF(gesamt!C3670="",0,gesamt!J3670)</f>
        <v>0</v>
      </c>
      <c r="H3670" s="20">
        <f>IF(gesamt!C3670="",0,gesamt!K3670)</f>
        <v>0</v>
      </c>
      <c r="I3670" s="19">
        <f t="shared" si="220"/>
        <v>176</v>
      </c>
      <c r="J3670" s="22">
        <f t="shared" si="218"/>
        <v>3669</v>
      </c>
      <c r="K3670" s="21">
        <f t="shared" ca="1" si="217"/>
        <v>1</v>
      </c>
      <c r="L3670" s="21">
        <f ca="1">IF(K3670=0,"",COUNTIF($K$2:K3670,"&gt;0"))</f>
        <v>3669</v>
      </c>
      <c r="M3670" s="50" t="str">
        <f t="shared" ca="1" si="219"/>
        <v>Eintrag 3669</v>
      </c>
    </row>
    <row r="3671" spans="1:13" s="18" customFormat="1" ht="14.25" x14ac:dyDescent="0.2">
      <c r="A3671" s="18" t="str">
        <f>IF(gesamt!C3671="",CONCATENATE("Eintrag ",J3671),gesamt!A3671)</f>
        <v>Eintrag 3670</v>
      </c>
      <c r="B3671" s="18">
        <v>100</v>
      </c>
      <c r="C3671" s="19">
        <f>IF(gesamt!C3671="",100,gesamt!D3671)</f>
        <v>100</v>
      </c>
      <c r="D3671" s="20">
        <f>IF(gesamt!C3671="",10,gesamt!G3671)</f>
        <v>10</v>
      </c>
      <c r="E3671" s="20">
        <f>IF(gesamt!C3671="",10,gesamt!H3671)</f>
        <v>10</v>
      </c>
      <c r="F3671" s="20">
        <f>IF(gesamt!C3671="",10,gesamt!I3671)</f>
        <v>10</v>
      </c>
      <c r="G3671" s="20">
        <f>IF(gesamt!C3671="",0,gesamt!J3671)</f>
        <v>0</v>
      </c>
      <c r="H3671" s="20">
        <f>IF(gesamt!C3671="",0,gesamt!K3671)</f>
        <v>0</v>
      </c>
      <c r="I3671" s="19">
        <f t="shared" si="220"/>
        <v>176</v>
      </c>
      <c r="J3671" s="22">
        <f t="shared" si="218"/>
        <v>3670</v>
      </c>
      <c r="K3671" s="21">
        <f t="shared" ca="1" si="217"/>
        <v>1</v>
      </c>
      <c r="L3671" s="21">
        <f ca="1">IF(K3671=0,"",COUNTIF($K$2:K3671,"&gt;0"))</f>
        <v>3670</v>
      </c>
      <c r="M3671" s="50" t="str">
        <f t="shared" ca="1" si="219"/>
        <v>Eintrag 3670</v>
      </c>
    </row>
    <row r="3672" spans="1:13" s="18" customFormat="1" ht="14.25" x14ac:dyDescent="0.2">
      <c r="A3672" s="18" t="str">
        <f>IF(gesamt!C3672="",CONCATENATE("Eintrag ",J3672),gesamt!A3672)</f>
        <v>Eintrag 3671</v>
      </c>
      <c r="B3672" s="18">
        <v>100</v>
      </c>
      <c r="C3672" s="19">
        <f>IF(gesamt!C3672="",100,gesamt!D3672)</f>
        <v>100</v>
      </c>
      <c r="D3672" s="20">
        <f>IF(gesamt!C3672="",10,gesamt!G3672)</f>
        <v>10</v>
      </c>
      <c r="E3672" s="20">
        <f>IF(gesamt!C3672="",10,gesamt!H3672)</f>
        <v>10</v>
      </c>
      <c r="F3672" s="20">
        <f>IF(gesamt!C3672="",10,gesamt!I3672)</f>
        <v>10</v>
      </c>
      <c r="G3672" s="20">
        <f>IF(gesamt!C3672="",0,gesamt!J3672)</f>
        <v>0</v>
      </c>
      <c r="H3672" s="20">
        <f>IF(gesamt!C3672="",0,gesamt!K3672)</f>
        <v>0</v>
      </c>
      <c r="I3672" s="19">
        <f t="shared" si="220"/>
        <v>176</v>
      </c>
      <c r="J3672" s="22">
        <f t="shared" si="218"/>
        <v>3671</v>
      </c>
      <c r="K3672" s="21">
        <f t="shared" ca="1" si="217"/>
        <v>1</v>
      </c>
      <c r="L3672" s="21">
        <f ca="1">IF(K3672=0,"",COUNTIF($K$2:K3672,"&gt;0"))</f>
        <v>3671</v>
      </c>
      <c r="M3672" s="50" t="str">
        <f t="shared" ca="1" si="219"/>
        <v>Eintrag 3671</v>
      </c>
    </row>
    <row r="3673" spans="1:13" s="18" customFormat="1" ht="14.25" x14ac:dyDescent="0.2">
      <c r="A3673" s="18" t="str">
        <f>IF(gesamt!C3673="",CONCATENATE("Eintrag ",J3673),gesamt!A3673)</f>
        <v>Eintrag 3672</v>
      </c>
      <c r="B3673" s="18">
        <v>100</v>
      </c>
      <c r="C3673" s="19">
        <f>IF(gesamt!C3673="",100,gesamt!D3673)</f>
        <v>100</v>
      </c>
      <c r="D3673" s="20">
        <f>IF(gesamt!C3673="",10,gesamt!G3673)</f>
        <v>10</v>
      </c>
      <c r="E3673" s="20">
        <f>IF(gesamt!C3673="",10,gesamt!H3673)</f>
        <v>10</v>
      </c>
      <c r="F3673" s="20">
        <f>IF(gesamt!C3673="",10,gesamt!I3673)</f>
        <v>10</v>
      </c>
      <c r="G3673" s="20">
        <f>IF(gesamt!C3673="",0,gesamt!J3673)</f>
        <v>0</v>
      </c>
      <c r="H3673" s="20">
        <f>IF(gesamt!C3673="",0,gesamt!K3673)</f>
        <v>0</v>
      </c>
      <c r="I3673" s="19">
        <f t="shared" si="220"/>
        <v>176</v>
      </c>
      <c r="J3673" s="22">
        <f t="shared" si="218"/>
        <v>3672</v>
      </c>
      <c r="K3673" s="21">
        <f t="shared" ca="1" si="217"/>
        <v>1</v>
      </c>
      <c r="L3673" s="21">
        <f ca="1">IF(K3673=0,"",COUNTIF($K$2:K3673,"&gt;0"))</f>
        <v>3672</v>
      </c>
      <c r="M3673" s="50" t="str">
        <f t="shared" ca="1" si="219"/>
        <v>Eintrag 3672</v>
      </c>
    </row>
    <row r="3674" spans="1:13" s="18" customFormat="1" ht="14.25" x14ac:dyDescent="0.2">
      <c r="A3674" s="18" t="str">
        <f>IF(gesamt!C3674="",CONCATENATE("Eintrag ",J3674),gesamt!A3674)</f>
        <v>Eintrag 3673</v>
      </c>
      <c r="B3674" s="18">
        <v>100</v>
      </c>
      <c r="C3674" s="19">
        <f>IF(gesamt!C3674="",100,gesamt!D3674)</f>
        <v>100</v>
      </c>
      <c r="D3674" s="20">
        <f>IF(gesamt!C3674="",10,gesamt!G3674)</f>
        <v>10</v>
      </c>
      <c r="E3674" s="20">
        <f>IF(gesamt!C3674="",10,gesamt!H3674)</f>
        <v>10</v>
      </c>
      <c r="F3674" s="20">
        <f>IF(gesamt!C3674="",10,gesamt!I3674)</f>
        <v>10</v>
      </c>
      <c r="G3674" s="20">
        <f>IF(gesamt!C3674="",0,gesamt!J3674)</f>
        <v>0</v>
      </c>
      <c r="H3674" s="20">
        <f>IF(gesamt!C3674="",0,gesamt!K3674)</f>
        <v>0</v>
      </c>
      <c r="I3674" s="19">
        <f t="shared" si="220"/>
        <v>176</v>
      </c>
      <c r="J3674" s="22">
        <f t="shared" si="218"/>
        <v>3673</v>
      </c>
      <c r="K3674" s="21">
        <f t="shared" ca="1" si="217"/>
        <v>1</v>
      </c>
      <c r="L3674" s="21">
        <f ca="1">IF(K3674=0,"",COUNTIF($K$2:K3674,"&gt;0"))</f>
        <v>3673</v>
      </c>
      <c r="M3674" s="50" t="str">
        <f t="shared" ca="1" si="219"/>
        <v>Eintrag 3673</v>
      </c>
    </row>
    <row r="3675" spans="1:13" s="18" customFormat="1" ht="14.25" x14ac:dyDescent="0.2">
      <c r="A3675" s="18" t="str">
        <f>IF(gesamt!C3675="",CONCATENATE("Eintrag ",J3675),gesamt!A3675)</f>
        <v>Eintrag 3674</v>
      </c>
      <c r="B3675" s="18">
        <v>100</v>
      </c>
      <c r="C3675" s="19">
        <f>IF(gesamt!C3675="",100,gesamt!D3675)</f>
        <v>100</v>
      </c>
      <c r="D3675" s="20">
        <f>IF(gesamt!C3675="",10,gesamt!G3675)</f>
        <v>10</v>
      </c>
      <c r="E3675" s="20">
        <f>IF(gesamt!C3675="",10,gesamt!H3675)</f>
        <v>10</v>
      </c>
      <c r="F3675" s="20">
        <f>IF(gesamt!C3675="",10,gesamt!I3675)</f>
        <v>10</v>
      </c>
      <c r="G3675" s="20">
        <f>IF(gesamt!C3675="",0,gesamt!J3675)</f>
        <v>0</v>
      </c>
      <c r="H3675" s="20">
        <f>IF(gesamt!C3675="",0,gesamt!K3675)</f>
        <v>0</v>
      </c>
      <c r="I3675" s="19">
        <f t="shared" si="220"/>
        <v>176</v>
      </c>
      <c r="J3675" s="22">
        <f t="shared" si="218"/>
        <v>3674</v>
      </c>
      <c r="K3675" s="21">
        <f t="shared" ca="1" si="217"/>
        <v>1</v>
      </c>
      <c r="L3675" s="21">
        <f ca="1">IF(K3675=0,"",COUNTIF($K$2:K3675,"&gt;0"))</f>
        <v>3674</v>
      </c>
      <c r="M3675" s="50" t="str">
        <f t="shared" ca="1" si="219"/>
        <v>Eintrag 3674</v>
      </c>
    </row>
    <row r="3676" spans="1:13" s="18" customFormat="1" ht="14.25" x14ac:dyDescent="0.2">
      <c r="A3676" s="18" t="str">
        <f>IF(gesamt!C3676="",CONCATENATE("Eintrag ",J3676),gesamt!A3676)</f>
        <v>Eintrag 3675</v>
      </c>
      <c r="B3676" s="18">
        <v>100</v>
      </c>
      <c r="C3676" s="19">
        <f>IF(gesamt!C3676="",100,gesamt!D3676)</f>
        <v>100</v>
      </c>
      <c r="D3676" s="20">
        <f>IF(gesamt!C3676="",10,gesamt!G3676)</f>
        <v>10</v>
      </c>
      <c r="E3676" s="20">
        <f>IF(gesamt!C3676="",10,gesamt!H3676)</f>
        <v>10</v>
      </c>
      <c r="F3676" s="20">
        <f>IF(gesamt!C3676="",10,gesamt!I3676)</f>
        <v>10</v>
      </c>
      <c r="G3676" s="20">
        <f>IF(gesamt!C3676="",0,gesamt!J3676)</f>
        <v>0</v>
      </c>
      <c r="H3676" s="20">
        <f>IF(gesamt!C3676="",0,gesamt!K3676)</f>
        <v>0</v>
      </c>
      <c r="I3676" s="19">
        <f t="shared" si="220"/>
        <v>176</v>
      </c>
      <c r="J3676" s="22">
        <f t="shared" si="218"/>
        <v>3675</v>
      </c>
      <c r="K3676" s="21">
        <f t="shared" ca="1" si="217"/>
        <v>1</v>
      </c>
      <c r="L3676" s="21">
        <f ca="1">IF(K3676=0,"",COUNTIF($K$2:K3676,"&gt;0"))</f>
        <v>3675</v>
      </c>
      <c r="M3676" s="50" t="str">
        <f t="shared" ca="1" si="219"/>
        <v>Eintrag 3675</v>
      </c>
    </row>
    <row r="3677" spans="1:13" s="18" customFormat="1" ht="14.25" x14ac:dyDescent="0.2">
      <c r="A3677" s="18" t="str">
        <f>IF(gesamt!C3677="",CONCATENATE("Eintrag ",J3677),gesamt!A3677)</f>
        <v>Eintrag 3676</v>
      </c>
      <c r="B3677" s="18">
        <v>100</v>
      </c>
      <c r="C3677" s="19">
        <f>IF(gesamt!C3677="",100,gesamt!D3677)</f>
        <v>100</v>
      </c>
      <c r="D3677" s="20">
        <f>IF(gesamt!C3677="",10,gesamt!G3677)</f>
        <v>10</v>
      </c>
      <c r="E3677" s="20">
        <f>IF(gesamt!C3677="",10,gesamt!H3677)</f>
        <v>10</v>
      </c>
      <c r="F3677" s="20">
        <f>IF(gesamt!C3677="",10,gesamt!I3677)</f>
        <v>10</v>
      </c>
      <c r="G3677" s="20">
        <f>IF(gesamt!C3677="",0,gesamt!J3677)</f>
        <v>0</v>
      </c>
      <c r="H3677" s="20">
        <f>IF(gesamt!C3677="",0,gesamt!K3677)</f>
        <v>0</v>
      </c>
      <c r="I3677" s="19">
        <f t="shared" si="220"/>
        <v>176</v>
      </c>
      <c r="J3677" s="22">
        <f t="shared" si="218"/>
        <v>3676</v>
      </c>
      <c r="K3677" s="21">
        <f t="shared" ca="1" si="217"/>
        <v>1</v>
      </c>
      <c r="L3677" s="21">
        <f ca="1">IF(K3677=0,"",COUNTIF($K$2:K3677,"&gt;0"))</f>
        <v>3676</v>
      </c>
      <c r="M3677" s="50" t="str">
        <f t="shared" ca="1" si="219"/>
        <v>Eintrag 3676</v>
      </c>
    </row>
    <row r="3678" spans="1:13" s="18" customFormat="1" ht="14.25" x14ac:dyDescent="0.2">
      <c r="A3678" s="18" t="str">
        <f>IF(gesamt!C3678="",CONCATENATE("Eintrag ",J3678),gesamt!A3678)</f>
        <v>Eintrag 3677</v>
      </c>
      <c r="B3678" s="18">
        <v>100</v>
      </c>
      <c r="C3678" s="19">
        <f>IF(gesamt!C3678="",100,gesamt!D3678)</f>
        <v>100</v>
      </c>
      <c r="D3678" s="20">
        <f>IF(gesamt!C3678="",10,gesamt!G3678)</f>
        <v>10</v>
      </c>
      <c r="E3678" s="20">
        <f>IF(gesamt!C3678="",10,gesamt!H3678)</f>
        <v>10</v>
      </c>
      <c r="F3678" s="20">
        <f>IF(gesamt!C3678="",10,gesamt!I3678)</f>
        <v>10</v>
      </c>
      <c r="G3678" s="20">
        <f>IF(gesamt!C3678="",0,gesamt!J3678)</f>
        <v>0</v>
      </c>
      <c r="H3678" s="20">
        <f>IF(gesamt!C3678="",0,gesamt!K3678)</f>
        <v>0</v>
      </c>
      <c r="I3678" s="19">
        <f t="shared" si="220"/>
        <v>176</v>
      </c>
      <c r="J3678" s="22">
        <f t="shared" si="218"/>
        <v>3677</v>
      </c>
      <c r="K3678" s="21">
        <f t="shared" ref="K3678:K3741" ca="1" si="221">IFERROR(SEARCH(INDIRECT(CELL("address")),A3678),0)</f>
        <v>1</v>
      </c>
      <c r="L3678" s="21">
        <f ca="1">IF(K3678=0,"",COUNTIF($K$2:K3678,"&gt;0"))</f>
        <v>3677</v>
      </c>
      <c r="M3678" s="50" t="str">
        <f t="shared" ca="1" si="219"/>
        <v>Eintrag 3677</v>
      </c>
    </row>
    <row r="3679" spans="1:13" s="18" customFormat="1" ht="14.25" x14ac:dyDescent="0.2">
      <c r="A3679" s="18" t="str">
        <f>IF(gesamt!C3679="",CONCATENATE("Eintrag ",J3679),gesamt!A3679)</f>
        <v>Eintrag 3678</v>
      </c>
      <c r="B3679" s="18">
        <v>100</v>
      </c>
      <c r="C3679" s="19">
        <f>IF(gesamt!C3679="",100,gesamt!D3679)</f>
        <v>100</v>
      </c>
      <c r="D3679" s="20">
        <f>IF(gesamt!C3679="",10,gesamt!G3679)</f>
        <v>10</v>
      </c>
      <c r="E3679" s="20">
        <f>IF(gesamt!C3679="",10,gesamt!H3679)</f>
        <v>10</v>
      </c>
      <c r="F3679" s="20">
        <f>IF(gesamt!C3679="",10,gesamt!I3679)</f>
        <v>10</v>
      </c>
      <c r="G3679" s="20">
        <f>IF(gesamt!C3679="",0,gesamt!J3679)</f>
        <v>0</v>
      </c>
      <c r="H3679" s="20">
        <f>IF(gesamt!C3679="",0,gesamt!K3679)</f>
        <v>0</v>
      </c>
      <c r="I3679" s="19">
        <f t="shared" si="220"/>
        <v>176</v>
      </c>
      <c r="J3679" s="22">
        <f t="shared" si="218"/>
        <v>3678</v>
      </c>
      <c r="K3679" s="21">
        <f t="shared" ca="1" si="221"/>
        <v>1</v>
      </c>
      <c r="L3679" s="21">
        <f ca="1">IF(K3679=0,"",COUNTIF($K$2:K3679,"&gt;0"))</f>
        <v>3678</v>
      </c>
      <c r="M3679" s="50" t="str">
        <f t="shared" ca="1" si="219"/>
        <v>Eintrag 3678</v>
      </c>
    </row>
    <row r="3680" spans="1:13" s="18" customFormat="1" ht="14.25" x14ac:dyDescent="0.2">
      <c r="A3680" s="18" t="str">
        <f>IF(gesamt!C3680="",CONCATENATE("Eintrag ",J3680),gesamt!A3680)</f>
        <v>Eintrag 3679</v>
      </c>
      <c r="B3680" s="18">
        <v>100</v>
      </c>
      <c r="C3680" s="19">
        <f>IF(gesamt!C3680="",100,gesamt!D3680)</f>
        <v>100</v>
      </c>
      <c r="D3680" s="20">
        <f>IF(gesamt!C3680="",10,gesamt!G3680)</f>
        <v>10</v>
      </c>
      <c r="E3680" s="20">
        <f>IF(gesamt!C3680="",10,gesamt!H3680)</f>
        <v>10</v>
      </c>
      <c r="F3680" s="20">
        <f>IF(gesamt!C3680="",10,gesamt!I3680)</f>
        <v>10</v>
      </c>
      <c r="G3680" s="20">
        <f>IF(gesamt!C3680="",0,gesamt!J3680)</f>
        <v>0</v>
      </c>
      <c r="H3680" s="20">
        <f>IF(gesamt!C3680="",0,gesamt!K3680)</f>
        <v>0</v>
      </c>
      <c r="I3680" s="19">
        <f t="shared" si="220"/>
        <v>176</v>
      </c>
      <c r="J3680" s="22">
        <f t="shared" si="218"/>
        <v>3679</v>
      </c>
      <c r="K3680" s="21">
        <f t="shared" ca="1" si="221"/>
        <v>1</v>
      </c>
      <c r="L3680" s="21">
        <f ca="1">IF(K3680=0,"",COUNTIF($K$2:K3680,"&gt;0"))</f>
        <v>3679</v>
      </c>
      <c r="M3680" s="50" t="str">
        <f t="shared" ca="1" si="219"/>
        <v>Eintrag 3679</v>
      </c>
    </row>
    <row r="3681" spans="1:13" s="18" customFormat="1" ht="14.25" x14ac:dyDescent="0.2">
      <c r="A3681" s="18" t="str">
        <f>IF(gesamt!C3681="",CONCATENATE("Eintrag ",J3681),gesamt!A3681)</f>
        <v>Eintrag 3680</v>
      </c>
      <c r="B3681" s="18">
        <v>100</v>
      </c>
      <c r="C3681" s="19">
        <f>IF(gesamt!C3681="",100,gesamt!D3681)</f>
        <v>100</v>
      </c>
      <c r="D3681" s="20">
        <f>IF(gesamt!C3681="",10,gesamt!G3681)</f>
        <v>10</v>
      </c>
      <c r="E3681" s="20">
        <f>IF(gesamt!C3681="",10,gesamt!H3681)</f>
        <v>10</v>
      </c>
      <c r="F3681" s="20">
        <f>IF(gesamt!C3681="",10,gesamt!I3681)</f>
        <v>10</v>
      </c>
      <c r="G3681" s="20">
        <f>IF(gesamt!C3681="",0,gesamt!J3681)</f>
        <v>0</v>
      </c>
      <c r="H3681" s="20">
        <f>IF(gesamt!C3681="",0,gesamt!K3681)</f>
        <v>0</v>
      </c>
      <c r="I3681" s="19">
        <f t="shared" si="220"/>
        <v>176</v>
      </c>
      <c r="J3681" s="22">
        <f t="shared" si="218"/>
        <v>3680</v>
      </c>
      <c r="K3681" s="21">
        <f t="shared" ca="1" si="221"/>
        <v>1</v>
      </c>
      <c r="L3681" s="21">
        <f ca="1">IF(K3681=0,"",COUNTIF($K$2:K3681,"&gt;0"))</f>
        <v>3680</v>
      </c>
      <c r="M3681" s="50" t="str">
        <f t="shared" ca="1" si="219"/>
        <v>Eintrag 3680</v>
      </c>
    </row>
    <row r="3682" spans="1:13" s="18" customFormat="1" ht="14.25" x14ac:dyDescent="0.2">
      <c r="A3682" s="18" t="str">
        <f>IF(gesamt!C3682="",CONCATENATE("Eintrag ",J3682),gesamt!A3682)</f>
        <v>Eintrag 3681</v>
      </c>
      <c r="B3682" s="18">
        <v>100</v>
      </c>
      <c r="C3682" s="19">
        <f>IF(gesamt!C3682="",100,gesamt!D3682)</f>
        <v>100</v>
      </c>
      <c r="D3682" s="20">
        <f>IF(gesamt!C3682="",10,gesamt!G3682)</f>
        <v>10</v>
      </c>
      <c r="E3682" s="20">
        <f>IF(gesamt!C3682="",10,gesamt!H3682)</f>
        <v>10</v>
      </c>
      <c r="F3682" s="20">
        <f>IF(gesamt!C3682="",10,gesamt!I3682)</f>
        <v>10</v>
      </c>
      <c r="G3682" s="20">
        <f>IF(gesamt!C3682="",0,gesamt!J3682)</f>
        <v>0</v>
      </c>
      <c r="H3682" s="20">
        <f>IF(gesamt!C3682="",0,gesamt!K3682)</f>
        <v>0</v>
      </c>
      <c r="I3682" s="19">
        <f t="shared" si="220"/>
        <v>176</v>
      </c>
      <c r="J3682" s="22">
        <f t="shared" si="218"/>
        <v>3681</v>
      </c>
      <c r="K3682" s="21">
        <f t="shared" ca="1" si="221"/>
        <v>1</v>
      </c>
      <c r="L3682" s="21">
        <f ca="1">IF(K3682=0,"",COUNTIF($K$2:K3682,"&gt;0"))</f>
        <v>3681</v>
      </c>
      <c r="M3682" s="50" t="str">
        <f t="shared" ca="1" si="219"/>
        <v>Eintrag 3681</v>
      </c>
    </row>
    <row r="3683" spans="1:13" s="18" customFormat="1" ht="14.25" x14ac:dyDescent="0.2">
      <c r="A3683" s="18" t="str">
        <f>IF(gesamt!C3683="",CONCATENATE("Eintrag ",J3683),gesamt!A3683)</f>
        <v>Eintrag 3682</v>
      </c>
      <c r="B3683" s="18">
        <v>100</v>
      </c>
      <c r="C3683" s="19">
        <f>IF(gesamt!C3683="",100,gesamt!D3683)</f>
        <v>100</v>
      </c>
      <c r="D3683" s="20">
        <f>IF(gesamt!C3683="",10,gesamt!G3683)</f>
        <v>10</v>
      </c>
      <c r="E3683" s="20">
        <f>IF(gesamt!C3683="",10,gesamt!H3683)</f>
        <v>10</v>
      </c>
      <c r="F3683" s="20">
        <f>IF(gesamt!C3683="",10,gesamt!I3683)</f>
        <v>10</v>
      </c>
      <c r="G3683" s="20">
        <f>IF(gesamt!C3683="",0,gesamt!J3683)</f>
        <v>0</v>
      </c>
      <c r="H3683" s="20">
        <f>IF(gesamt!C3683="",0,gesamt!K3683)</f>
        <v>0</v>
      </c>
      <c r="I3683" s="19">
        <f t="shared" si="220"/>
        <v>176</v>
      </c>
      <c r="J3683" s="22">
        <f t="shared" si="218"/>
        <v>3682</v>
      </c>
      <c r="K3683" s="21">
        <f t="shared" ca="1" si="221"/>
        <v>1</v>
      </c>
      <c r="L3683" s="21">
        <f ca="1">IF(K3683=0,"",COUNTIF($K$2:K3683,"&gt;0"))</f>
        <v>3682</v>
      </c>
      <c r="M3683" s="50" t="str">
        <f t="shared" ca="1" si="219"/>
        <v>Eintrag 3682</v>
      </c>
    </row>
    <row r="3684" spans="1:13" s="18" customFormat="1" ht="14.25" x14ac:dyDescent="0.2">
      <c r="A3684" s="18" t="str">
        <f>IF(gesamt!C3684="",CONCATENATE("Eintrag ",J3684),gesamt!A3684)</f>
        <v>Eintrag 3683</v>
      </c>
      <c r="B3684" s="18">
        <v>100</v>
      </c>
      <c r="C3684" s="19">
        <f>IF(gesamt!C3684="",100,gesamt!D3684)</f>
        <v>100</v>
      </c>
      <c r="D3684" s="20">
        <f>IF(gesamt!C3684="",10,gesamt!G3684)</f>
        <v>10</v>
      </c>
      <c r="E3684" s="20">
        <f>IF(gesamt!C3684="",10,gesamt!H3684)</f>
        <v>10</v>
      </c>
      <c r="F3684" s="20">
        <f>IF(gesamt!C3684="",10,gesamt!I3684)</f>
        <v>10</v>
      </c>
      <c r="G3684" s="20">
        <f>IF(gesamt!C3684="",0,gesamt!J3684)</f>
        <v>0</v>
      </c>
      <c r="H3684" s="20">
        <f>IF(gesamt!C3684="",0,gesamt!K3684)</f>
        <v>0</v>
      </c>
      <c r="I3684" s="19">
        <f t="shared" si="220"/>
        <v>176</v>
      </c>
      <c r="J3684" s="22">
        <f t="shared" si="218"/>
        <v>3683</v>
      </c>
      <c r="K3684" s="21">
        <f t="shared" ca="1" si="221"/>
        <v>1</v>
      </c>
      <c r="L3684" s="21">
        <f ca="1">IF(K3684=0,"",COUNTIF($K$2:K3684,"&gt;0"))</f>
        <v>3683</v>
      </c>
      <c r="M3684" s="50" t="str">
        <f t="shared" ca="1" si="219"/>
        <v>Eintrag 3683</v>
      </c>
    </row>
    <row r="3685" spans="1:13" s="18" customFormat="1" ht="14.25" x14ac:dyDescent="0.2">
      <c r="A3685" s="18" t="str">
        <f>IF(gesamt!C3685="",CONCATENATE("Eintrag ",J3685),gesamt!A3685)</f>
        <v>Eintrag 3684</v>
      </c>
      <c r="B3685" s="18">
        <v>100</v>
      </c>
      <c r="C3685" s="19">
        <f>IF(gesamt!C3685="",100,gesamt!D3685)</f>
        <v>100</v>
      </c>
      <c r="D3685" s="20">
        <f>IF(gesamt!C3685="",10,gesamt!G3685)</f>
        <v>10</v>
      </c>
      <c r="E3685" s="20">
        <f>IF(gesamt!C3685="",10,gesamt!H3685)</f>
        <v>10</v>
      </c>
      <c r="F3685" s="20">
        <f>IF(gesamt!C3685="",10,gesamt!I3685)</f>
        <v>10</v>
      </c>
      <c r="G3685" s="20">
        <f>IF(gesamt!C3685="",0,gesamt!J3685)</f>
        <v>0</v>
      </c>
      <c r="H3685" s="20">
        <f>IF(gesamt!C3685="",0,gesamt!K3685)</f>
        <v>0</v>
      </c>
      <c r="I3685" s="19">
        <f t="shared" si="220"/>
        <v>176</v>
      </c>
      <c r="J3685" s="22">
        <f t="shared" ref="J3685:J3748" si="222">J3684+1</f>
        <v>3684</v>
      </c>
      <c r="K3685" s="21">
        <f t="shared" ca="1" si="221"/>
        <v>1</v>
      </c>
      <c r="L3685" s="21">
        <f ca="1">IF(K3685=0,"",COUNTIF($K$2:K3685,"&gt;0"))</f>
        <v>3684</v>
      </c>
      <c r="M3685" s="50" t="str">
        <f t="shared" ca="1" si="219"/>
        <v>Eintrag 3684</v>
      </c>
    </row>
    <row r="3686" spans="1:13" s="18" customFormat="1" ht="14.25" x14ac:dyDescent="0.2">
      <c r="A3686" s="18" t="str">
        <f>IF(gesamt!C3686="",CONCATENATE("Eintrag ",J3686),gesamt!A3686)</f>
        <v>Eintrag 3685</v>
      </c>
      <c r="B3686" s="18">
        <v>100</v>
      </c>
      <c r="C3686" s="19">
        <f>IF(gesamt!C3686="",100,gesamt!D3686)</f>
        <v>100</v>
      </c>
      <c r="D3686" s="20">
        <f>IF(gesamt!C3686="",10,gesamt!G3686)</f>
        <v>10</v>
      </c>
      <c r="E3686" s="20">
        <f>IF(gesamt!C3686="",10,gesamt!H3686)</f>
        <v>10</v>
      </c>
      <c r="F3686" s="20">
        <f>IF(gesamt!C3686="",10,gesamt!I3686)</f>
        <v>10</v>
      </c>
      <c r="G3686" s="20">
        <f>IF(gesamt!C3686="",0,gesamt!J3686)</f>
        <v>0</v>
      </c>
      <c r="H3686" s="20">
        <f>IF(gesamt!C3686="",0,gesamt!K3686)</f>
        <v>0</v>
      </c>
      <c r="I3686" s="19">
        <f t="shared" si="220"/>
        <v>176</v>
      </c>
      <c r="J3686" s="22">
        <f t="shared" si="222"/>
        <v>3685</v>
      </c>
      <c r="K3686" s="21">
        <f t="shared" ca="1" si="221"/>
        <v>1</v>
      </c>
      <c r="L3686" s="21">
        <f ca="1">IF(K3686=0,"",COUNTIF($K$2:K3686,"&gt;0"))</f>
        <v>3685</v>
      </c>
      <c r="M3686" s="50" t="str">
        <f t="shared" ca="1" si="219"/>
        <v>Eintrag 3685</v>
      </c>
    </row>
    <row r="3687" spans="1:13" s="18" customFormat="1" ht="14.25" x14ac:dyDescent="0.2">
      <c r="A3687" s="18" t="str">
        <f>IF(gesamt!C3687="",CONCATENATE("Eintrag ",J3687),gesamt!A3687)</f>
        <v>Eintrag 3686</v>
      </c>
      <c r="B3687" s="18">
        <v>100</v>
      </c>
      <c r="C3687" s="19">
        <f>IF(gesamt!C3687="",100,gesamt!D3687)</f>
        <v>100</v>
      </c>
      <c r="D3687" s="20">
        <f>IF(gesamt!C3687="",10,gesamt!G3687)</f>
        <v>10</v>
      </c>
      <c r="E3687" s="20">
        <f>IF(gesamt!C3687="",10,gesamt!H3687)</f>
        <v>10</v>
      </c>
      <c r="F3687" s="20">
        <f>IF(gesamt!C3687="",10,gesamt!I3687)</f>
        <v>10</v>
      </c>
      <c r="G3687" s="20">
        <f>IF(gesamt!C3687="",0,gesamt!J3687)</f>
        <v>0</v>
      </c>
      <c r="H3687" s="20">
        <f>IF(gesamt!C3687="",0,gesamt!K3687)</f>
        <v>0</v>
      </c>
      <c r="I3687" s="19">
        <f t="shared" si="220"/>
        <v>176</v>
      </c>
      <c r="J3687" s="22">
        <f t="shared" si="222"/>
        <v>3686</v>
      </c>
      <c r="K3687" s="21">
        <f t="shared" ca="1" si="221"/>
        <v>1</v>
      </c>
      <c r="L3687" s="21">
        <f ca="1">IF(K3687=0,"",COUNTIF($K$2:K3687,"&gt;0"))</f>
        <v>3686</v>
      </c>
      <c r="M3687" s="50" t="str">
        <f t="shared" ca="1" si="219"/>
        <v>Eintrag 3686</v>
      </c>
    </row>
    <row r="3688" spans="1:13" s="18" customFormat="1" ht="14.25" x14ac:dyDescent="0.2">
      <c r="A3688" s="18" t="str">
        <f>IF(gesamt!C3688="",CONCATENATE("Eintrag ",J3688),gesamt!A3688)</f>
        <v>Eintrag 3687</v>
      </c>
      <c r="B3688" s="18">
        <v>100</v>
      </c>
      <c r="C3688" s="19">
        <f>IF(gesamt!C3688="",100,gesamt!D3688)</f>
        <v>100</v>
      </c>
      <c r="D3688" s="20">
        <f>IF(gesamt!C3688="",10,gesamt!G3688)</f>
        <v>10</v>
      </c>
      <c r="E3688" s="20">
        <f>IF(gesamt!C3688="",10,gesamt!H3688)</f>
        <v>10</v>
      </c>
      <c r="F3688" s="20">
        <f>IF(gesamt!C3688="",10,gesamt!I3688)</f>
        <v>10</v>
      </c>
      <c r="G3688" s="20">
        <f>IF(gesamt!C3688="",0,gesamt!J3688)</f>
        <v>0</v>
      </c>
      <c r="H3688" s="20">
        <f>IF(gesamt!C3688="",0,gesamt!K3688)</f>
        <v>0</v>
      </c>
      <c r="I3688" s="19">
        <f t="shared" si="220"/>
        <v>176</v>
      </c>
      <c r="J3688" s="22">
        <f t="shared" si="222"/>
        <v>3687</v>
      </c>
      <c r="K3688" s="21">
        <f t="shared" ca="1" si="221"/>
        <v>1</v>
      </c>
      <c r="L3688" s="21">
        <f ca="1">IF(K3688=0,"",COUNTIF($K$2:K3688,"&gt;0"))</f>
        <v>3687</v>
      </c>
      <c r="M3688" s="50" t="str">
        <f t="shared" ca="1" si="219"/>
        <v>Eintrag 3687</v>
      </c>
    </row>
    <row r="3689" spans="1:13" s="18" customFormat="1" ht="14.25" x14ac:dyDescent="0.2">
      <c r="A3689" s="18" t="str">
        <f>IF(gesamt!C3689="",CONCATENATE("Eintrag ",J3689),gesamt!A3689)</f>
        <v>Eintrag 3688</v>
      </c>
      <c r="B3689" s="18">
        <v>100</v>
      </c>
      <c r="C3689" s="19">
        <f>IF(gesamt!C3689="",100,gesamt!D3689)</f>
        <v>100</v>
      </c>
      <c r="D3689" s="20">
        <f>IF(gesamt!C3689="",10,gesamt!G3689)</f>
        <v>10</v>
      </c>
      <c r="E3689" s="20">
        <f>IF(gesamt!C3689="",10,gesamt!H3689)</f>
        <v>10</v>
      </c>
      <c r="F3689" s="20">
        <f>IF(gesamt!C3689="",10,gesamt!I3689)</f>
        <v>10</v>
      </c>
      <c r="G3689" s="20">
        <f>IF(gesamt!C3689="",0,gesamt!J3689)</f>
        <v>0</v>
      </c>
      <c r="H3689" s="20">
        <f>IF(gesamt!C3689="",0,gesamt!K3689)</f>
        <v>0</v>
      </c>
      <c r="I3689" s="19">
        <f t="shared" si="220"/>
        <v>176</v>
      </c>
      <c r="J3689" s="22">
        <f t="shared" si="222"/>
        <v>3688</v>
      </c>
      <c r="K3689" s="21">
        <f t="shared" ca="1" si="221"/>
        <v>1</v>
      </c>
      <c r="L3689" s="21">
        <f ca="1">IF(K3689=0,"",COUNTIF($K$2:K3689,"&gt;0"))</f>
        <v>3688</v>
      </c>
      <c r="M3689" s="50" t="str">
        <f t="shared" ca="1" si="219"/>
        <v>Eintrag 3688</v>
      </c>
    </row>
    <row r="3690" spans="1:13" s="18" customFormat="1" ht="14.25" x14ac:dyDescent="0.2">
      <c r="A3690" s="18" t="str">
        <f>IF(gesamt!C3690="",CONCATENATE("Eintrag ",J3690),gesamt!A3690)</f>
        <v>Eintrag 3689</v>
      </c>
      <c r="B3690" s="18">
        <v>100</v>
      </c>
      <c r="C3690" s="19">
        <f>IF(gesamt!C3690="",100,gesamt!D3690)</f>
        <v>100</v>
      </c>
      <c r="D3690" s="20">
        <f>IF(gesamt!C3690="",10,gesamt!G3690)</f>
        <v>10</v>
      </c>
      <c r="E3690" s="20">
        <f>IF(gesamt!C3690="",10,gesamt!H3690)</f>
        <v>10</v>
      </c>
      <c r="F3690" s="20">
        <f>IF(gesamt!C3690="",10,gesamt!I3690)</f>
        <v>10</v>
      </c>
      <c r="G3690" s="20">
        <f>IF(gesamt!C3690="",0,gesamt!J3690)</f>
        <v>0</v>
      </c>
      <c r="H3690" s="20">
        <f>IF(gesamt!C3690="",0,gesamt!K3690)</f>
        <v>0</v>
      </c>
      <c r="I3690" s="19">
        <f t="shared" si="220"/>
        <v>176</v>
      </c>
      <c r="J3690" s="22">
        <f t="shared" si="222"/>
        <v>3689</v>
      </c>
      <c r="K3690" s="21">
        <f t="shared" ca="1" si="221"/>
        <v>1</v>
      </c>
      <c r="L3690" s="21">
        <f ca="1">IF(K3690=0,"",COUNTIF($K$2:K3690,"&gt;0"))</f>
        <v>3689</v>
      </c>
      <c r="M3690" s="50" t="str">
        <f t="shared" ca="1" si="219"/>
        <v>Eintrag 3689</v>
      </c>
    </row>
    <row r="3691" spans="1:13" s="18" customFormat="1" ht="14.25" x14ac:dyDescent="0.2">
      <c r="A3691" s="18" t="str">
        <f>IF(gesamt!C3691="",CONCATENATE("Eintrag ",J3691),gesamt!A3691)</f>
        <v>Eintrag 3690</v>
      </c>
      <c r="B3691" s="18">
        <v>100</v>
      </c>
      <c r="C3691" s="19">
        <f>IF(gesamt!C3691="",100,gesamt!D3691)</f>
        <v>100</v>
      </c>
      <c r="D3691" s="20">
        <f>IF(gesamt!C3691="",10,gesamt!G3691)</f>
        <v>10</v>
      </c>
      <c r="E3691" s="20">
        <f>IF(gesamt!C3691="",10,gesamt!H3691)</f>
        <v>10</v>
      </c>
      <c r="F3691" s="20">
        <f>IF(gesamt!C3691="",10,gesamt!I3691)</f>
        <v>10</v>
      </c>
      <c r="G3691" s="20">
        <f>IF(gesamt!C3691="",0,gesamt!J3691)</f>
        <v>0</v>
      </c>
      <c r="H3691" s="20">
        <f>IF(gesamt!C3691="",0,gesamt!K3691)</f>
        <v>0</v>
      </c>
      <c r="I3691" s="19">
        <f t="shared" si="220"/>
        <v>176</v>
      </c>
      <c r="J3691" s="22">
        <f t="shared" si="222"/>
        <v>3690</v>
      </c>
      <c r="K3691" s="21">
        <f t="shared" ca="1" si="221"/>
        <v>1</v>
      </c>
      <c r="L3691" s="21">
        <f ca="1">IF(K3691=0,"",COUNTIF($K$2:K3691,"&gt;0"))</f>
        <v>3690</v>
      </c>
      <c r="M3691" s="50" t="str">
        <f t="shared" ca="1" si="219"/>
        <v>Eintrag 3690</v>
      </c>
    </row>
    <row r="3692" spans="1:13" s="18" customFormat="1" ht="14.25" x14ac:dyDescent="0.2">
      <c r="A3692" s="18" t="str">
        <f>IF(gesamt!C3692="",CONCATENATE("Eintrag ",J3692),gesamt!A3692)</f>
        <v>Eintrag 3691</v>
      </c>
      <c r="B3692" s="18">
        <v>100</v>
      </c>
      <c r="C3692" s="19">
        <f>IF(gesamt!C3692="",100,gesamt!D3692)</f>
        <v>100</v>
      </c>
      <c r="D3692" s="20">
        <f>IF(gesamt!C3692="",10,gesamt!G3692)</f>
        <v>10</v>
      </c>
      <c r="E3692" s="20">
        <f>IF(gesamt!C3692="",10,gesamt!H3692)</f>
        <v>10</v>
      </c>
      <c r="F3692" s="20">
        <f>IF(gesamt!C3692="",10,gesamt!I3692)</f>
        <v>10</v>
      </c>
      <c r="G3692" s="20">
        <f>IF(gesamt!C3692="",0,gesamt!J3692)</f>
        <v>0</v>
      </c>
      <c r="H3692" s="20">
        <f>IF(gesamt!C3692="",0,gesamt!K3692)</f>
        <v>0</v>
      </c>
      <c r="I3692" s="19">
        <f t="shared" si="220"/>
        <v>176</v>
      </c>
      <c r="J3692" s="22">
        <f t="shared" si="222"/>
        <v>3691</v>
      </c>
      <c r="K3692" s="21">
        <f t="shared" ca="1" si="221"/>
        <v>1</v>
      </c>
      <c r="L3692" s="21">
        <f ca="1">IF(K3692=0,"",COUNTIF($K$2:K3692,"&gt;0"))</f>
        <v>3691</v>
      </c>
      <c r="M3692" s="50" t="str">
        <f t="shared" ca="1" si="219"/>
        <v>Eintrag 3691</v>
      </c>
    </row>
    <row r="3693" spans="1:13" s="18" customFormat="1" ht="14.25" x14ac:dyDescent="0.2">
      <c r="A3693" s="18" t="str">
        <f>IF(gesamt!C3693="",CONCATENATE("Eintrag ",J3693),gesamt!A3693)</f>
        <v>Eintrag 3692</v>
      </c>
      <c r="B3693" s="18">
        <v>100</v>
      </c>
      <c r="C3693" s="19">
        <f>IF(gesamt!C3693="",100,gesamt!D3693)</f>
        <v>100</v>
      </c>
      <c r="D3693" s="20">
        <f>IF(gesamt!C3693="",10,gesamt!G3693)</f>
        <v>10</v>
      </c>
      <c r="E3693" s="20">
        <f>IF(gesamt!C3693="",10,gesamt!H3693)</f>
        <v>10</v>
      </c>
      <c r="F3693" s="20">
        <f>IF(gesamt!C3693="",10,gesamt!I3693)</f>
        <v>10</v>
      </c>
      <c r="G3693" s="20">
        <f>IF(gesamt!C3693="",0,gesamt!J3693)</f>
        <v>0</v>
      </c>
      <c r="H3693" s="20">
        <f>IF(gesamt!C3693="",0,gesamt!K3693)</f>
        <v>0</v>
      </c>
      <c r="I3693" s="19">
        <f t="shared" si="220"/>
        <v>176</v>
      </c>
      <c r="J3693" s="22">
        <f t="shared" si="222"/>
        <v>3692</v>
      </c>
      <c r="K3693" s="21">
        <f t="shared" ca="1" si="221"/>
        <v>1</v>
      </c>
      <c r="L3693" s="21">
        <f ca="1">IF(K3693=0,"",COUNTIF($K$2:K3693,"&gt;0"))</f>
        <v>3692</v>
      </c>
      <c r="M3693" s="50" t="str">
        <f t="shared" ca="1" si="219"/>
        <v>Eintrag 3692</v>
      </c>
    </row>
    <row r="3694" spans="1:13" s="18" customFormat="1" ht="14.25" x14ac:dyDescent="0.2">
      <c r="A3694" s="18" t="str">
        <f>IF(gesamt!C3694="",CONCATENATE("Eintrag ",J3694),gesamt!A3694)</f>
        <v>Eintrag 3693</v>
      </c>
      <c r="B3694" s="18">
        <v>100</v>
      </c>
      <c r="C3694" s="19">
        <f>IF(gesamt!C3694="",100,gesamt!D3694)</f>
        <v>100</v>
      </c>
      <c r="D3694" s="20">
        <f>IF(gesamt!C3694="",10,gesamt!G3694)</f>
        <v>10</v>
      </c>
      <c r="E3694" s="20">
        <f>IF(gesamt!C3694="",10,gesamt!H3694)</f>
        <v>10</v>
      </c>
      <c r="F3694" s="20">
        <f>IF(gesamt!C3694="",10,gesamt!I3694)</f>
        <v>10</v>
      </c>
      <c r="G3694" s="20">
        <f>IF(gesamt!C3694="",0,gesamt!J3694)</f>
        <v>0</v>
      </c>
      <c r="H3694" s="20">
        <f>IF(gesamt!C3694="",0,gesamt!K3694)</f>
        <v>0</v>
      </c>
      <c r="I3694" s="19">
        <f t="shared" si="220"/>
        <v>176</v>
      </c>
      <c r="J3694" s="22">
        <f t="shared" si="222"/>
        <v>3693</v>
      </c>
      <c r="K3694" s="21">
        <f t="shared" ca="1" si="221"/>
        <v>1</v>
      </c>
      <c r="L3694" s="21">
        <f ca="1">IF(K3694=0,"",COUNTIF($K$2:K3694,"&gt;0"))</f>
        <v>3693</v>
      </c>
      <c r="M3694" s="50" t="str">
        <f t="shared" ca="1" si="219"/>
        <v>Eintrag 3693</v>
      </c>
    </row>
    <row r="3695" spans="1:13" s="18" customFormat="1" ht="14.25" x14ac:dyDescent="0.2">
      <c r="A3695" s="18" t="str">
        <f>IF(gesamt!C3695="",CONCATENATE("Eintrag ",J3695),gesamt!A3695)</f>
        <v>Eintrag 3694</v>
      </c>
      <c r="B3695" s="18">
        <v>100</v>
      </c>
      <c r="C3695" s="19">
        <f>IF(gesamt!C3695="",100,gesamt!D3695)</f>
        <v>100</v>
      </c>
      <c r="D3695" s="20">
        <f>IF(gesamt!C3695="",10,gesamt!G3695)</f>
        <v>10</v>
      </c>
      <c r="E3695" s="20">
        <f>IF(gesamt!C3695="",10,gesamt!H3695)</f>
        <v>10</v>
      </c>
      <c r="F3695" s="20">
        <f>IF(gesamt!C3695="",10,gesamt!I3695)</f>
        <v>10</v>
      </c>
      <c r="G3695" s="20">
        <f>IF(gesamt!C3695="",0,gesamt!J3695)</f>
        <v>0</v>
      </c>
      <c r="H3695" s="20">
        <f>IF(gesamt!C3695="",0,gesamt!K3695)</f>
        <v>0</v>
      </c>
      <c r="I3695" s="19">
        <f t="shared" si="220"/>
        <v>176</v>
      </c>
      <c r="J3695" s="22">
        <f t="shared" si="222"/>
        <v>3694</v>
      </c>
      <c r="K3695" s="21">
        <f t="shared" ca="1" si="221"/>
        <v>1</v>
      </c>
      <c r="L3695" s="21">
        <f ca="1">IF(K3695=0,"",COUNTIF($K$2:K3695,"&gt;0"))</f>
        <v>3694</v>
      </c>
      <c r="M3695" s="50" t="str">
        <f t="shared" ca="1" si="219"/>
        <v>Eintrag 3694</v>
      </c>
    </row>
    <row r="3696" spans="1:13" s="18" customFormat="1" ht="14.25" x14ac:dyDescent="0.2">
      <c r="A3696" s="18" t="str">
        <f>IF(gesamt!C3696="",CONCATENATE("Eintrag ",J3696),gesamt!A3696)</f>
        <v>Eintrag 3695</v>
      </c>
      <c r="B3696" s="18">
        <v>100</v>
      </c>
      <c r="C3696" s="19">
        <f>IF(gesamt!C3696="",100,gesamt!D3696)</f>
        <v>100</v>
      </c>
      <c r="D3696" s="20">
        <f>IF(gesamt!C3696="",10,gesamt!G3696)</f>
        <v>10</v>
      </c>
      <c r="E3696" s="20">
        <f>IF(gesamt!C3696="",10,gesamt!H3696)</f>
        <v>10</v>
      </c>
      <c r="F3696" s="20">
        <f>IF(gesamt!C3696="",10,gesamt!I3696)</f>
        <v>10</v>
      </c>
      <c r="G3696" s="20">
        <f>IF(gesamt!C3696="",0,gesamt!J3696)</f>
        <v>0</v>
      </c>
      <c r="H3696" s="20">
        <f>IF(gesamt!C3696="",0,gesamt!K3696)</f>
        <v>0</v>
      </c>
      <c r="I3696" s="19">
        <f t="shared" si="220"/>
        <v>176</v>
      </c>
      <c r="J3696" s="22">
        <f t="shared" si="222"/>
        <v>3695</v>
      </c>
      <c r="K3696" s="21">
        <f t="shared" ca="1" si="221"/>
        <v>1</v>
      </c>
      <c r="L3696" s="21">
        <f ca="1">IF(K3696=0,"",COUNTIF($K$2:K3696,"&gt;0"))</f>
        <v>3695</v>
      </c>
      <c r="M3696" s="50" t="str">
        <f t="shared" ca="1" si="219"/>
        <v>Eintrag 3695</v>
      </c>
    </row>
    <row r="3697" spans="1:13" s="18" customFormat="1" ht="14.25" x14ac:dyDescent="0.2">
      <c r="A3697" s="18" t="str">
        <f>IF(gesamt!C3697="",CONCATENATE("Eintrag ",J3697),gesamt!A3697)</f>
        <v>Eintrag 3696</v>
      </c>
      <c r="B3697" s="18">
        <v>100</v>
      </c>
      <c r="C3697" s="19">
        <f>IF(gesamt!C3697="",100,gesamt!D3697)</f>
        <v>100</v>
      </c>
      <c r="D3697" s="20">
        <f>IF(gesamt!C3697="",10,gesamt!G3697)</f>
        <v>10</v>
      </c>
      <c r="E3697" s="20">
        <f>IF(gesamt!C3697="",10,gesamt!H3697)</f>
        <v>10</v>
      </c>
      <c r="F3697" s="20">
        <f>IF(gesamt!C3697="",10,gesamt!I3697)</f>
        <v>10</v>
      </c>
      <c r="G3697" s="20">
        <f>IF(gesamt!C3697="",0,gesamt!J3697)</f>
        <v>0</v>
      </c>
      <c r="H3697" s="20">
        <f>IF(gesamt!C3697="",0,gesamt!K3697)</f>
        <v>0</v>
      </c>
      <c r="I3697" s="19">
        <f t="shared" si="220"/>
        <v>176</v>
      </c>
      <c r="J3697" s="22">
        <f t="shared" si="222"/>
        <v>3696</v>
      </c>
      <c r="K3697" s="21">
        <f t="shared" ca="1" si="221"/>
        <v>1</v>
      </c>
      <c r="L3697" s="21">
        <f ca="1">IF(K3697=0,"",COUNTIF($K$2:K3697,"&gt;0"))</f>
        <v>3696</v>
      </c>
      <c r="M3697" s="50" t="str">
        <f t="shared" ca="1" si="219"/>
        <v>Eintrag 3696</v>
      </c>
    </row>
    <row r="3698" spans="1:13" s="18" customFormat="1" ht="14.25" x14ac:dyDescent="0.2">
      <c r="A3698" s="18" t="str">
        <f>IF(gesamt!C3698="",CONCATENATE("Eintrag ",J3698),gesamt!A3698)</f>
        <v>Eintrag 3697</v>
      </c>
      <c r="B3698" s="18">
        <v>100</v>
      </c>
      <c r="C3698" s="19">
        <f>IF(gesamt!C3698="",100,gesamt!D3698)</f>
        <v>100</v>
      </c>
      <c r="D3698" s="20">
        <f>IF(gesamt!C3698="",10,gesamt!G3698)</f>
        <v>10</v>
      </c>
      <c r="E3698" s="20">
        <f>IF(gesamt!C3698="",10,gesamt!H3698)</f>
        <v>10</v>
      </c>
      <c r="F3698" s="20">
        <f>IF(gesamt!C3698="",10,gesamt!I3698)</f>
        <v>10</v>
      </c>
      <c r="G3698" s="20">
        <f>IF(gesamt!C3698="",0,gesamt!J3698)</f>
        <v>0</v>
      </c>
      <c r="H3698" s="20">
        <f>IF(gesamt!C3698="",0,gesamt!K3698)</f>
        <v>0</v>
      </c>
      <c r="I3698" s="19">
        <f t="shared" si="220"/>
        <v>176</v>
      </c>
      <c r="J3698" s="22">
        <f t="shared" si="222"/>
        <v>3697</v>
      </c>
      <c r="K3698" s="21">
        <f t="shared" ca="1" si="221"/>
        <v>1</v>
      </c>
      <c r="L3698" s="21">
        <f ca="1">IF(K3698=0,"",COUNTIF($K$2:K3698,"&gt;0"))</f>
        <v>3697</v>
      </c>
      <c r="M3698" s="50" t="str">
        <f t="shared" ca="1" si="219"/>
        <v>Eintrag 3697</v>
      </c>
    </row>
    <row r="3699" spans="1:13" s="18" customFormat="1" ht="14.25" x14ac:dyDescent="0.2">
      <c r="A3699" s="18" t="str">
        <f>IF(gesamt!C3699="",CONCATENATE("Eintrag ",J3699),gesamt!A3699)</f>
        <v>Eintrag 3698</v>
      </c>
      <c r="B3699" s="18">
        <v>100</v>
      </c>
      <c r="C3699" s="19">
        <f>IF(gesamt!C3699="",100,gesamt!D3699)</f>
        <v>100</v>
      </c>
      <c r="D3699" s="20">
        <f>IF(gesamt!C3699="",10,gesamt!G3699)</f>
        <v>10</v>
      </c>
      <c r="E3699" s="20">
        <f>IF(gesamt!C3699="",10,gesamt!H3699)</f>
        <v>10</v>
      </c>
      <c r="F3699" s="20">
        <f>IF(gesamt!C3699="",10,gesamt!I3699)</f>
        <v>10</v>
      </c>
      <c r="G3699" s="20">
        <f>IF(gesamt!C3699="",0,gesamt!J3699)</f>
        <v>0</v>
      </c>
      <c r="H3699" s="20">
        <f>IF(gesamt!C3699="",0,gesamt!K3699)</f>
        <v>0</v>
      </c>
      <c r="I3699" s="19">
        <f t="shared" si="220"/>
        <v>176</v>
      </c>
      <c r="J3699" s="22">
        <f t="shared" si="222"/>
        <v>3698</v>
      </c>
      <c r="K3699" s="21">
        <f t="shared" ca="1" si="221"/>
        <v>1</v>
      </c>
      <c r="L3699" s="21">
        <f ca="1">IF(K3699=0,"",COUNTIF($K$2:K3699,"&gt;0"))</f>
        <v>3698</v>
      </c>
      <c r="M3699" s="50" t="str">
        <f t="shared" ca="1" si="219"/>
        <v>Eintrag 3698</v>
      </c>
    </row>
    <row r="3700" spans="1:13" s="18" customFormat="1" ht="14.25" x14ac:dyDescent="0.2">
      <c r="A3700" s="18" t="str">
        <f>IF(gesamt!C3700="",CONCATENATE("Eintrag ",J3700),gesamt!A3700)</f>
        <v>Eintrag 3699</v>
      </c>
      <c r="B3700" s="18">
        <v>100</v>
      </c>
      <c r="C3700" s="19">
        <f>IF(gesamt!C3700="",100,gesamt!D3700)</f>
        <v>100</v>
      </c>
      <c r="D3700" s="20">
        <f>IF(gesamt!C3700="",10,gesamt!G3700)</f>
        <v>10</v>
      </c>
      <c r="E3700" s="20">
        <f>IF(gesamt!C3700="",10,gesamt!H3700)</f>
        <v>10</v>
      </c>
      <c r="F3700" s="20">
        <f>IF(gesamt!C3700="",10,gesamt!I3700)</f>
        <v>10</v>
      </c>
      <c r="G3700" s="20">
        <f>IF(gesamt!C3700="",0,gesamt!J3700)</f>
        <v>0</v>
      </c>
      <c r="H3700" s="20">
        <f>IF(gesamt!C3700="",0,gesamt!K3700)</f>
        <v>0</v>
      </c>
      <c r="I3700" s="19">
        <f t="shared" si="220"/>
        <v>176</v>
      </c>
      <c r="J3700" s="22">
        <f t="shared" si="222"/>
        <v>3699</v>
      </c>
      <c r="K3700" s="21">
        <f t="shared" ca="1" si="221"/>
        <v>1</v>
      </c>
      <c r="L3700" s="21">
        <f ca="1">IF(K3700=0,"",COUNTIF($K$2:K3700,"&gt;0"))</f>
        <v>3699</v>
      </c>
      <c r="M3700" s="50" t="str">
        <f t="shared" ca="1" si="219"/>
        <v>Eintrag 3699</v>
      </c>
    </row>
    <row r="3701" spans="1:13" s="18" customFormat="1" ht="14.25" x14ac:dyDescent="0.2">
      <c r="A3701" s="18" t="str">
        <f>IF(gesamt!C3701="",CONCATENATE("Eintrag ",J3701),gesamt!A3701)</f>
        <v>Eintrag 3700</v>
      </c>
      <c r="B3701" s="18">
        <v>100</v>
      </c>
      <c r="C3701" s="19">
        <f>IF(gesamt!C3701="",100,gesamt!D3701)</f>
        <v>100</v>
      </c>
      <c r="D3701" s="20">
        <f>IF(gesamt!C3701="",10,gesamt!G3701)</f>
        <v>10</v>
      </c>
      <c r="E3701" s="20">
        <f>IF(gesamt!C3701="",10,gesamt!H3701)</f>
        <v>10</v>
      </c>
      <c r="F3701" s="20">
        <f>IF(gesamt!C3701="",10,gesamt!I3701)</f>
        <v>10</v>
      </c>
      <c r="G3701" s="20">
        <f>IF(gesamt!C3701="",0,gesamt!J3701)</f>
        <v>0</v>
      </c>
      <c r="H3701" s="20">
        <f>IF(gesamt!C3701="",0,gesamt!K3701)</f>
        <v>0</v>
      </c>
      <c r="I3701" s="19">
        <f t="shared" si="220"/>
        <v>176</v>
      </c>
      <c r="J3701" s="22">
        <f t="shared" si="222"/>
        <v>3700</v>
      </c>
      <c r="K3701" s="21">
        <f t="shared" ca="1" si="221"/>
        <v>1</v>
      </c>
      <c r="L3701" s="21">
        <f ca="1">IF(K3701=0,"",COUNTIF($K$2:K3701,"&gt;0"))</f>
        <v>3700</v>
      </c>
      <c r="M3701" s="50" t="str">
        <f t="shared" ca="1" si="219"/>
        <v>Eintrag 3700</v>
      </c>
    </row>
    <row r="3702" spans="1:13" s="18" customFormat="1" ht="14.25" x14ac:dyDescent="0.2">
      <c r="A3702" s="18" t="str">
        <f>IF(gesamt!C3702="",CONCATENATE("Eintrag ",J3702),gesamt!A3702)</f>
        <v>Eintrag 3701</v>
      </c>
      <c r="B3702" s="18">
        <v>100</v>
      </c>
      <c r="C3702" s="19">
        <f>IF(gesamt!C3702="",100,gesamt!D3702)</f>
        <v>100</v>
      </c>
      <c r="D3702" s="20">
        <f>IF(gesamt!C3702="",10,gesamt!G3702)</f>
        <v>10</v>
      </c>
      <c r="E3702" s="20">
        <f>IF(gesamt!C3702="",10,gesamt!H3702)</f>
        <v>10</v>
      </c>
      <c r="F3702" s="20">
        <f>IF(gesamt!C3702="",10,gesamt!I3702)</f>
        <v>10</v>
      </c>
      <c r="G3702" s="20">
        <f>IF(gesamt!C3702="",0,gesamt!J3702)</f>
        <v>0</v>
      </c>
      <c r="H3702" s="20">
        <f>IF(gesamt!C3702="",0,gesamt!K3702)</f>
        <v>0</v>
      </c>
      <c r="I3702" s="19">
        <f t="shared" si="220"/>
        <v>176</v>
      </c>
      <c r="J3702" s="22">
        <f t="shared" si="222"/>
        <v>3701</v>
      </c>
      <c r="K3702" s="21">
        <f t="shared" ca="1" si="221"/>
        <v>1</v>
      </c>
      <c r="L3702" s="21">
        <f ca="1">IF(K3702=0,"",COUNTIF($K$2:K3702,"&gt;0"))</f>
        <v>3701</v>
      </c>
      <c r="M3702" s="50" t="str">
        <f t="shared" ca="1" si="219"/>
        <v>Eintrag 3701</v>
      </c>
    </row>
    <row r="3703" spans="1:13" s="18" customFormat="1" ht="14.25" x14ac:dyDescent="0.2">
      <c r="A3703" s="18" t="str">
        <f>IF(gesamt!C3703="",CONCATENATE("Eintrag ",J3703),gesamt!A3703)</f>
        <v>Eintrag 3702</v>
      </c>
      <c r="B3703" s="18">
        <v>100</v>
      </c>
      <c r="C3703" s="19">
        <f>IF(gesamt!C3703="",100,gesamt!D3703)</f>
        <v>100</v>
      </c>
      <c r="D3703" s="20">
        <f>IF(gesamt!C3703="",10,gesamt!G3703)</f>
        <v>10</v>
      </c>
      <c r="E3703" s="20">
        <f>IF(gesamt!C3703="",10,gesamt!H3703)</f>
        <v>10</v>
      </c>
      <c r="F3703" s="20">
        <f>IF(gesamt!C3703="",10,gesamt!I3703)</f>
        <v>10</v>
      </c>
      <c r="G3703" s="20">
        <f>IF(gesamt!C3703="",0,gesamt!J3703)</f>
        <v>0</v>
      </c>
      <c r="H3703" s="20">
        <f>IF(gesamt!C3703="",0,gesamt!K3703)</f>
        <v>0</v>
      </c>
      <c r="I3703" s="19">
        <f t="shared" si="220"/>
        <v>176</v>
      </c>
      <c r="J3703" s="22">
        <f t="shared" si="222"/>
        <v>3702</v>
      </c>
      <c r="K3703" s="21">
        <f t="shared" ca="1" si="221"/>
        <v>1</v>
      </c>
      <c r="L3703" s="21">
        <f ca="1">IF(K3703=0,"",COUNTIF($K$2:K3703,"&gt;0"))</f>
        <v>3702</v>
      </c>
      <c r="M3703" s="50" t="str">
        <f t="shared" ca="1" si="219"/>
        <v>Eintrag 3702</v>
      </c>
    </row>
    <row r="3704" spans="1:13" s="18" customFormat="1" ht="14.25" x14ac:dyDescent="0.2">
      <c r="A3704" s="18" t="str">
        <f>IF(gesamt!C3704="",CONCATENATE("Eintrag ",J3704),gesamt!A3704)</f>
        <v>Eintrag 3703</v>
      </c>
      <c r="B3704" s="18">
        <v>100</v>
      </c>
      <c r="C3704" s="19">
        <f>IF(gesamt!C3704="",100,gesamt!D3704)</f>
        <v>100</v>
      </c>
      <c r="D3704" s="20">
        <f>IF(gesamt!C3704="",10,gesamt!G3704)</f>
        <v>10</v>
      </c>
      <c r="E3704" s="20">
        <f>IF(gesamt!C3704="",10,gesamt!H3704)</f>
        <v>10</v>
      </c>
      <c r="F3704" s="20">
        <f>IF(gesamt!C3704="",10,gesamt!I3704)</f>
        <v>10</v>
      </c>
      <c r="G3704" s="20">
        <f>IF(gesamt!C3704="",0,gesamt!J3704)</f>
        <v>0</v>
      </c>
      <c r="H3704" s="20">
        <f>IF(gesamt!C3704="",0,gesamt!K3704)</f>
        <v>0</v>
      </c>
      <c r="I3704" s="19">
        <f t="shared" si="220"/>
        <v>176</v>
      </c>
      <c r="J3704" s="22">
        <f t="shared" si="222"/>
        <v>3703</v>
      </c>
      <c r="K3704" s="21">
        <f t="shared" ca="1" si="221"/>
        <v>1</v>
      </c>
      <c r="L3704" s="21">
        <f ca="1">IF(K3704=0,"",COUNTIF($K$2:K3704,"&gt;0"))</f>
        <v>3703</v>
      </c>
      <c r="M3704" s="50" t="str">
        <f t="shared" ca="1" si="219"/>
        <v>Eintrag 3703</v>
      </c>
    </row>
    <row r="3705" spans="1:13" s="18" customFormat="1" ht="14.25" x14ac:dyDescent="0.2">
      <c r="A3705" s="18" t="str">
        <f>IF(gesamt!C3705="",CONCATENATE("Eintrag ",J3705),gesamt!A3705)</f>
        <v>Eintrag 3704</v>
      </c>
      <c r="B3705" s="18">
        <v>100</v>
      </c>
      <c r="C3705" s="19">
        <f>IF(gesamt!C3705="",100,gesamt!D3705)</f>
        <v>100</v>
      </c>
      <c r="D3705" s="20">
        <f>IF(gesamt!C3705="",10,gesamt!G3705)</f>
        <v>10</v>
      </c>
      <c r="E3705" s="20">
        <f>IF(gesamt!C3705="",10,gesamt!H3705)</f>
        <v>10</v>
      </c>
      <c r="F3705" s="20">
        <f>IF(gesamt!C3705="",10,gesamt!I3705)</f>
        <v>10</v>
      </c>
      <c r="G3705" s="20">
        <f>IF(gesamt!C3705="",0,gesamt!J3705)</f>
        <v>0</v>
      </c>
      <c r="H3705" s="20">
        <f>IF(gesamt!C3705="",0,gesamt!K3705)</f>
        <v>0</v>
      </c>
      <c r="I3705" s="19">
        <f t="shared" si="220"/>
        <v>176</v>
      </c>
      <c r="J3705" s="22">
        <f t="shared" si="222"/>
        <v>3704</v>
      </c>
      <c r="K3705" s="21">
        <f t="shared" ca="1" si="221"/>
        <v>1</v>
      </c>
      <c r="L3705" s="21">
        <f ca="1">IF(K3705=0,"",COUNTIF($K$2:K3705,"&gt;0"))</f>
        <v>3704</v>
      </c>
      <c r="M3705" s="50" t="str">
        <f t="shared" ca="1" si="219"/>
        <v>Eintrag 3704</v>
      </c>
    </row>
    <row r="3706" spans="1:13" s="18" customFormat="1" ht="14.25" x14ac:dyDescent="0.2">
      <c r="A3706" s="18" t="str">
        <f>IF(gesamt!C3706="",CONCATENATE("Eintrag ",J3706),gesamt!A3706)</f>
        <v>Eintrag 3705</v>
      </c>
      <c r="B3706" s="18">
        <v>100</v>
      </c>
      <c r="C3706" s="19">
        <f>IF(gesamt!C3706="",100,gesamt!D3706)</f>
        <v>100</v>
      </c>
      <c r="D3706" s="20">
        <f>IF(gesamt!C3706="",10,gesamt!G3706)</f>
        <v>10</v>
      </c>
      <c r="E3706" s="20">
        <f>IF(gesamt!C3706="",10,gesamt!H3706)</f>
        <v>10</v>
      </c>
      <c r="F3706" s="20">
        <f>IF(gesamt!C3706="",10,gesamt!I3706)</f>
        <v>10</v>
      </c>
      <c r="G3706" s="20">
        <f>IF(gesamt!C3706="",0,gesamt!J3706)</f>
        <v>0</v>
      </c>
      <c r="H3706" s="20">
        <f>IF(gesamt!C3706="",0,gesamt!K3706)</f>
        <v>0</v>
      </c>
      <c r="I3706" s="19">
        <f t="shared" si="220"/>
        <v>176</v>
      </c>
      <c r="J3706" s="22">
        <f t="shared" si="222"/>
        <v>3705</v>
      </c>
      <c r="K3706" s="21">
        <f t="shared" ca="1" si="221"/>
        <v>1</v>
      </c>
      <c r="L3706" s="21">
        <f ca="1">IF(K3706=0,"",COUNTIF($K$2:K3706,"&gt;0"))</f>
        <v>3705</v>
      </c>
      <c r="M3706" s="50" t="str">
        <f t="shared" ca="1" si="219"/>
        <v>Eintrag 3705</v>
      </c>
    </row>
    <row r="3707" spans="1:13" s="18" customFormat="1" ht="14.25" x14ac:dyDescent="0.2">
      <c r="A3707" s="18" t="str">
        <f>IF(gesamt!C3707="",CONCATENATE("Eintrag ",J3707),gesamt!A3707)</f>
        <v>Eintrag 3706</v>
      </c>
      <c r="B3707" s="18">
        <v>100</v>
      </c>
      <c r="C3707" s="19">
        <f>IF(gesamt!C3707="",100,gesamt!D3707)</f>
        <v>100</v>
      </c>
      <c r="D3707" s="20">
        <f>IF(gesamt!C3707="",10,gesamt!G3707)</f>
        <v>10</v>
      </c>
      <c r="E3707" s="20">
        <f>IF(gesamt!C3707="",10,gesamt!H3707)</f>
        <v>10</v>
      </c>
      <c r="F3707" s="20">
        <f>IF(gesamt!C3707="",10,gesamt!I3707)</f>
        <v>10</v>
      </c>
      <c r="G3707" s="20">
        <f>IF(gesamt!C3707="",0,gesamt!J3707)</f>
        <v>0</v>
      </c>
      <c r="H3707" s="20">
        <f>IF(gesamt!C3707="",0,gesamt!K3707)</f>
        <v>0</v>
      </c>
      <c r="I3707" s="19">
        <f t="shared" si="220"/>
        <v>176</v>
      </c>
      <c r="J3707" s="22">
        <f t="shared" si="222"/>
        <v>3706</v>
      </c>
      <c r="K3707" s="21">
        <f t="shared" ca="1" si="221"/>
        <v>1</v>
      </c>
      <c r="L3707" s="21">
        <f ca="1">IF(K3707=0,"",COUNTIF($K$2:K3707,"&gt;0"))</f>
        <v>3706</v>
      </c>
      <c r="M3707" s="50" t="str">
        <f t="shared" ca="1" si="219"/>
        <v>Eintrag 3706</v>
      </c>
    </row>
    <row r="3708" spans="1:13" s="18" customFormat="1" ht="14.25" x14ac:dyDescent="0.2">
      <c r="A3708" s="18" t="str">
        <f>IF(gesamt!C3708="",CONCATENATE("Eintrag ",J3708),gesamt!A3708)</f>
        <v>Eintrag 3707</v>
      </c>
      <c r="B3708" s="18">
        <v>100</v>
      </c>
      <c r="C3708" s="19">
        <f>IF(gesamt!C3708="",100,gesamt!D3708)</f>
        <v>100</v>
      </c>
      <c r="D3708" s="20">
        <f>IF(gesamt!C3708="",10,gesamt!G3708)</f>
        <v>10</v>
      </c>
      <c r="E3708" s="20">
        <f>IF(gesamt!C3708="",10,gesamt!H3708)</f>
        <v>10</v>
      </c>
      <c r="F3708" s="20">
        <f>IF(gesamt!C3708="",10,gesamt!I3708)</f>
        <v>10</v>
      </c>
      <c r="G3708" s="20">
        <f>IF(gesamt!C3708="",0,gesamt!J3708)</f>
        <v>0</v>
      </c>
      <c r="H3708" s="20">
        <f>IF(gesamt!C3708="",0,gesamt!K3708)</f>
        <v>0</v>
      </c>
      <c r="I3708" s="19">
        <f t="shared" si="220"/>
        <v>176</v>
      </c>
      <c r="J3708" s="22">
        <f t="shared" si="222"/>
        <v>3707</v>
      </c>
      <c r="K3708" s="21">
        <f t="shared" ca="1" si="221"/>
        <v>1</v>
      </c>
      <c r="L3708" s="21">
        <f ca="1">IF(K3708=0,"",COUNTIF($K$2:K3708,"&gt;0"))</f>
        <v>3707</v>
      </c>
      <c r="M3708" s="50" t="str">
        <f t="shared" ca="1" si="219"/>
        <v>Eintrag 3707</v>
      </c>
    </row>
    <row r="3709" spans="1:13" s="18" customFormat="1" ht="14.25" x14ac:dyDescent="0.2">
      <c r="A3709" s="18" t="str">
        <f>IF(gesamt!C3709="",CONCATENATE("Eintrag ",J3709),gesamt!A3709)</f>
        <v>Eintrag 3708</v>
      </c>
      <c r="B3709" s="18">
        <v>100</v>
      </c>
      <c r="C3709" s="19">
        <f>IF(gesamt!C3709="",100,gesamt!D3709)</f>
        <v>100</v>
      </c>
      <c r="D3709" s="20">
        <f>IF(gesamt!C3709="",10,gesamt!G3709)</f>
        <v>10</v>
      </c>
      <c r="E3709" s="20">
        <f>IF(gesamt!C3709="",10,gesamt!H3709)</f>
        <v>10</v>
      </c>
      <c r="F3709" s="20">
        <f>IF(gesamt!C3709="",10,gesamt!I3709)</f>
        <v>10</v>
      </c>
      <c r="G3709" s="20">
        <f>IF(gesamt!C3709="",0,gesamt!J3709)</f>
        <v>0</v>
      </c>
      <c r="H3709" s="20">
        <f>IF(gesamt!C3709="",0,gesamt!K3709)</f>
        <v>0</v>
      </c>
      <c r="I3709" s="19">
        <f t="shared" si="220"/>
        <v>176</v>
      </c>
      <c r="J3709" s="22">
        <f t="shared" si="222"/>
        <v>3708</v>
      </c>
      <c r="K3709" s="21">
        <f t="shared" ca="1" si="221"/>
        <v>1</v>
      </c>
      <c r="L3709" s="21">
        <f ca="1">IF(K3709=0,"",COUNTIF($K$2:K3709,"&gt;0"))</f>
        <v>3708</v>
      </c>
      <c r="M3709" s="50" t="str">
        <f t="shared" ca="1" si="219"/>
        <v>Eintrag 3708</v>
      </c>
    </row>
    <row r="3710" spans="1:13" s="18" customFormat="1" ht="14.25" x14ac:dyDescent="0.2">
      <c r="A3710" s="18" t="str">
        <f>IF(gesamt!C3710="",CONCATENATE("Eintrag ",J3710),gesamt!A3710)</f>
        <v>Eintrag 3709</v>
      </c>
      <c r="B3710" s="18">
        <v>100</v>
      </c>
      <c r="C3710" s="19">
        <f>IF(gesamt!C3710="",100,gesamt!D3710)</f>
        <v>100</v>
      </c>
      <c r="D3710" s="20">
        <f>IF(gesamt!C3710="",10,gesamt!G3710)</f>
        <v>10</v>
      </c>
      <c r="E3710" s="20">
        <f>IF(gesamt!C3710="",10,gesamt!H3710)</f>
        <v>10</v>
      </c>
      <c r="F3710" s="20">
        <f>IF(gesamt!C3710="",10,gesamt!I3710)</f>
        <v>10</v>
      </c>
      <c r="G3710" s="20">
        <f>IF(gesamt!C3710="",0,gesamt!J3710)</f>
        <v>0</v>
      </c>
      <c r="H3710" s="20">
        <f>IF(gesamt!C3710="",0,gesamt!K3710)</f>
        <v>0</v>
      </c>
      <c r="I3710" s="19">
        <f t="shared" si="220"/>
        <v>176</v>
      </c>
      <c r="J3710" s="22">
        <f t="shared" si="222"/>
        <v>3709</v>
      </c>
      <c r="K3710" s="21">
        <f t="shared" ca="1" si="221"/>
        <v>1</v>
      </c>
      <c r="L3710" s="21">
        <f ca="1">IF(K3710=0,"",COUNTIF($K$2:K3710,"&gt;0"))</f>
        <v>3709</v>
      </c>
      <c r="M3710" s="50" t="str">
        <f t="shared" ca="1" si="219"/>
        <v>Eintrag 3709</v>
      </c>
    </row>
    <row r="3711" spans="1:13" s="18" customFormat="1" ht="14.25" x14ac:dyDescent="0.2">
      <c r="A3711" s="18" t="str">
        <f>IF(gesamt!C3711="",CONCATENATE("Eintrag ",J3711),gesamt!A3711)</f>
        <v>Eintrag 3710</v>
      </c>
      <c r="B3711" s="18">
        <v>100</v>
      </c>
      <c r="C3711" s="19">
        <f>IF(gesamt!C3711="",100,gesamt!D3711)</f>
        <v>100</v>
      </c>
      <c r="D3711" s="20">
        <f>IF(gesamt!C3711="",10,gesamt!G3711)</f>
        <v>10</v>
      </c>
      <c r="E3711" s="20">
        <f>IF(gesamt!C3711="",10,gesamt!H3711)</f>
        <v>10</v>
      </c>
      <c r="F3711" s="20">
        <f>IF(gesamt!C3711="",10,gesamt!I3711)</f>
        <v>10</v>
      </c>
      <c r="G3711" s="20">
        <f>IF(gesamt!C3711="",0,gesamt!J3711)</f>
        <v>0</v>
      </c>
      <c r="H3711" s="20">
        <f>IF(gesamt!C3711="",0,gesamt!K3711)</f>
        <v>0</v>
      </c>
      <c r="I3711" s="19">
        <f t="shared" si="220"/>
        <v>176</v>
      </c>
      <c r="J3711" s="22">
        <f t="shared" si="222"/>
        <v>3710</v>
      </c>
      <c r="K3711" s="21">
        <f t="shared" ca="1" si="221"/>
        <v>1</v>
      </c>
      <c r="L3711" s="21">
        <f ca="1">IF(K3711=0,"",COUNTIF($K$2:K3711,"&gt;0"))</f>
        <v>3710</v>
      </c>
      <c r="M3711" s="50" t="str">
        <f t="shared" ca="1" si="219"/>
        <v>Eintrag 3710</v>
      </c>
    </row>
    <row r="3712" spans="1:13" s="18" customFormat="1" ht="14.25" x14ac:dyDescent="0.2">
      <c r="A3712" s="18" t="str">
        <f>IF(gesamt!C3712="",CONCATENATE("Eintrag ",J3712),gesamt!A3712)</f>
        <v>Eintrag 3711</v>
      </c>
      <c r="B3712" s="18">
        <v>100</v>
      </c>
      <c r="C3712" s="19">
        <f>IF(gesamt!C3712="",100,gesamt!D3712)</f>
        <v>100</v>
      </c>
      <c r="D3712" s="20">
        <f>IF(gesamt!C3712="",10,gesamt!G3712)</f>
        <v>10</v>
      </c>
      <c r="E3712" s="20">
        <f>IF(gesamt!C3712="",10,gesamt!H3712)</f>
        <v>10</v>
      </c>
      <c r="F3712" s="20">
        <f>IF(gesamt!C3712="",10,gesamt!I3712)</f>
        <v>10</v>
      </c>
      <c r="G3712" s="20">
        <f>IF(gesamt!C3712="",0,gesamt!J3712)</f>
        <v>0</v>
      </c>
      <c r="H3712" s="20">
        <f>IF(gesamt!C3712="",0,gesamt!K3712)</f>
        <v>0</v>
      </c>
      <c r="I3712" s="19">
        <f t="shared" si="220"/>
        <v>176</v>
      </c>
      <c r="J3712" s="22">
        <f t="shared" si="222"/>
        <v>3711</v>
      </c>
      <c r="K3712" s="21">
        <f t="shared" ca="1" si="221"/>
        <v>1</v>
      </c>
      <c r="L3712" s="21">
        <f ca="1">IF(K3712=0,"",COUNTIF($K$2:K3712,"&gt;0"))</f>
        <v>3711</v>
      </c>
      <c r="M3712" s="50" t="str">
        <f t="shared" ca="1" si="219"/>
        <v>Eintrag 3711</v>
      </c>
    </row>
    <row r="3713" spans="1:13" s="18" customFormat="1" ht="14.25" x14ac:dyDescent="0.2">
      <c r="A3713" s="18" t="str">
        <f>IF(gesamt!C3713="",CONCATENATE("Eintrag ",J3713),gesamt!A3713)</f>
        <v>Eintrag 3712</v>
      </c>
      <c r="B3713" s="18">
        <v>100</v>
      </c>
      <c r="C3713" s="19">
        <f>IF(gesamt!C3713="",100,gesamt!D3713)</f>
        <v>100</v>
      </c>
      <c r="D3713" s="20">
        <f>IF(gesamt!C3713="",10,gesamt!G3713)</f>
        <v>10</v>
      </c>
      <c r="E3713" s="20">
        <f>IF(gesamt!C3713="",10,gesamt!H3713)</f>
        <v>10</v>
      </c>
      <c r="F3713" s="20">
        <f>IF(gesamt!C3713="",10,gesamt!I3713)</f>
        <v>10</v>
      </c>
      <c r="G3713" s="20">
        <f>IF(gesamt!C3713="",0,gesamt!J3713)</f>
        <v>0</v>
      </c>
      <c r="H3713" s="20">
        <f>IF(gesamt!C3713="",0,gesamt!K3713)</f>
        <v>0</v>
      </c>
      <c r="I3713" s="19">
        <f t="shared" si="220"/>
        <v>176</v>
      </c>
      <c r="J3713" s="22">
        <f t="shared" si="222"/>
        <v>3712</v>
      </c>
      <c r="K3713" s="21">
        <f t="shared" ca="1" si="221"/>
        <v>1</v>
      </c>
      <c r="L3713" s="21">
        <f ca="1">IF(K3713=0,"",COUNTIF($K$2:K3713,"&gt;0"))</f>
        <v>3712</v>
      </c>
      <c r="M3713" s="50" t="str">
        <f t="shared" ca="1" si="219"/>
        <v>Eintrag 3712</v>
      </c>
    </row>
    <row r="3714" spans="1:13" s="18" customFormat="1" ht="14.25" x14ac:dyDescent="0.2">
      <c r="A3714" s="18" t="str">
        <f>IF(gesamt!C3714="",CONCATENATE("Eintrag ",J3714),gesamt!A3714)</f>
        <v>Eintrag 3713</v>
      </c>
      <c r="B3714" s="18">
        <v>100</v>
      </c>
      <c r="C3714" s="19">
        <f>IF(gesamt!C3714="",100,gesamt!D3714)</f>
        <v>100</v>
      </c>
      <c r="D3714" s="20">
        <f>IF(gesamt!C3714="",10,gesamt!G3714)</f>
        <v>10</v>
      </c>
      <c r="E3714" s="20">
        <f>IF(gesamt!C3714="",10,gesamt!H3714)</f>
        <v>10</v>
      </c>
      <c r="F3714" s="20">
        <f>IF(gesamt!C3714="",10,gesamt!I3714)</f>
        <v>10</v>
      </c>
      <c r="G3714" s="20">
        <f>IF(gesamt!C3714="",0,gesamt!J3714)</f>
        <v>0</v>
      </c>
      <c r="H3714" s="20">
        <f>IF(gesamt!C3714="",0,gesamt!K3714)</f>
        <v>0</v>
      </c>
      <c r="I3714" s="19">
        <f t="shared" si="220"/>
        <v>176</v>
      </c>
      <c r="J3714" s="22">
        <f t="shared" si="222"/>
        <v>3713</v>
      </c>
      <c r="K3714" s="21">
        <f t="shared" ca="1" si="221"/>
        <v>1</v>
      </c>
      <c r="L3714" s="21">
        <f ca="1">IF(K3714=0,"",COUNTIF($K$2:K3714,"&gt;0"))</f>
        <v>3713</v>
      </c>
      <c r="M3714" s="50" t="str">
        <f t="shared" ref="M3714:M3777" ca="1" si="223">IFERROR(INDEX(A:A,MATCH(ROW(K3713),L:L,0)),"")</f>
        <v>Eintrag 3713</v>
      </c>
    </row>
    <row r="3715" spans="1:13" s="18" customFormat="1" ht="14.25" x14ac:dyDescent="0.2">
      <c r="A3715" s="18" t="str">
        <f>IF(gesamt!C3715="",CONCATENATE("Eintrag ",J3715),gesamt!A3715)</f>
        <v>Eintrag 3714</v>
      </c>
      <c r="B3715" s="18">
        <v>100</v>
      </c>
      <c r="C3715" s="19">
        <f>IF(gesamt!C3715="",100,gesamt!D3715)</f>
        <v>100</v>
      </c>
      <c r="D3715" s="20">
        <f>IF(gesamt!C3715="",10,gesamt!G3715)</f>
        <v>10</v>
      </c>
      <c r="E3715" s="20">
        <f>IF(gesamt!C3715="",10,gesamt!H3715)</f>
        <v>10</v>
      </c>
      <c r="F3715" s="20">
        <f>IF(gesamt!C3715="",10,gesamt!I3715)</f>
        <v>10</v>
      </c>
      <c r="G3715" s="20">
        <f>IF(gesamt!C3715="",0,gesamt!J3715)</f>
        <v>0</v>
      </c>
      <c r="H3715" s="20">
        <f>IF(gesamt!C3715="",0,gesamt!K3715)</f>
        <v>0</v>
      </c>
      <c r="I3715" s="19">
        <f t="shared" ref="I3715:I3778" si="224">D3715*4.1+E3715*9.3+F3715*4.2+G3715*7+H3715*3</f>
        <v>176</v>
      </c>
      <c r="J3715" s="22">
        <f t="shared" si="222"/>
        <v>3714</v>
      </c>
      <c r="K3715" s="21">
        <f t="shared" ca="1" si="221"/>
        <v>1</v>
      </c>
      <c r="L3715" s="21">
        <f ca="1">IF(K3715=0,"",COUNTIF($K$2:K3715,"&gt;0"))</f>
        <v>3714</v>
      </c>
      <c r="M3715" s="50" t="str">
        <f t="shared" ca="1" si="223"/>
        <v>Eintrag 3714</v>
      </c>
    </row>
    <row r="3716" spans="1:13" s="18" customFormat="1" ht="14.25" x14ac:dyDescent="0.2">
      <c r="A3716" s="18" t="str">
        <f>IF(gesamt!C3716="",CONCATENATE("Eintrag ",J3716),gesamt!A3716)</f>
        <v>Eintrag 3715</v>
      </c>
      <c r="B3716" s="18">
        <v>100</v>
      </c>
      <c r="C3716" s="19">
        <f>IF(gesamt!C3716="",100,gesamt!D3716)</f>
        <v>100</v>
      </c>
      <c r="D3716" s="20">
        <f>IF(gesamt!C3716="",10,gesamt!G3716)</f>
        <v>10</v>
      </c>
      <c r="E3716" s="20">
        <f>IF(gesamt!C3716="",10,gesamt!H3716)</f>
        <v>10</v>
      </c>
      <c r="F3716" s="20">
        <f>IF(gesamt!C3716="",10,gesamt!I3716)</f>
        <v>10</v>
      </c>
      <c r="G3716" s="20">
        <f>IF(gesamt!C3716="",0,gesamt!J3716)</f>
        <v>0</v>
      </c>
      <c r="H3716" s="20">
        <f>IF(gesamt!C3716="",0,gesamt!K3716)</f>
        <v>0</v>
      </c>
      <c r="I3716" s="19">
        <f t="shared" si="224"/>
        <v>176</v>
      </c>
      <c r="J3716" s="22">
        <f t="shared" si="222"/>
        <v>3715</v>
      </c>
      <c r="K3716" s="21">
        <f t="shared" ca="1" si="221"/>
        <v>1</v>
      </c>
      <c r="L3716" s="21">
        <f ca="1">IF(K3716=0,"",COUNTIF($K$2:K3716,"&gt;0"))</f>
        <v>3715</v>
      </c>
      <c r="M3716" s="50" t="str">
        <f t="shared" ca="1" si="223"/>
        <v>Eintrag 3715</v>
      </c>
    </row>
    <row r="3717" spans="1:13" s="18" customFormat="1" ht="14.25" x14ac:dyDescent="0.2">
      <c r="A3717" s="18" t="str">
        <f>IF(gesamt!C3717="",CONCATENATE("Eintrag ",J3717),gesamt!A3717)</f>
        <v>Eintrag 3716</v>
      </c>
      <c r="B3717" s="18">
        <v>100</v>
      </c>
      <c r="C3717" s="19">
        <f>IF(gesamt!C3717="",100,gesamt!D3717)</f>
        <v>100</v>
      </c>
      <c r="D3717" s="20">
        <f>IF(gesamt!C3717="",10,gesamt!G3717)</f>
        <v>10</v>
      </c>
      <c r="E3717" s="20">
        <f>IF(gesamt!C3717="",10,gesamt!H3717)</f>
        <v>10</v>
      </c>
      <c r="F3717" s="20">
        <f>IF(gesamt!C3717="",10,gesamt!I3717)</f>
        <v>10</v>
      </c>
      <c r="G3717" s="20">
        <f>IF(gesamt!C3717="",0,gesamt!J3717)</f>
        <v>0</v>
      </c>
      <c r="H3717" s="20">
        <f>IF(gesamt!C3717="",0,gesamt!K3717)</f>
        <v>0</v>
      </c>
      <c r="I3717" s="19">
        <f t="shared" si="224"/>
        <v>176</v>
      </c>
      <c r="J3717" s="22">
        <f t="shared" si="222"/>
        <v>3716</v>
      </c>
      <c r="K3717" s="21">
        <f t="shared" ca="1" si="221"/>
        <v>1</v>
      </c>
      <c r="L3717" s="21">
        <f ca="1">IF(K3717=0,"",COUNTIF($K$2:K3717,"&gt;0"))</f>
        <v>3716</v>
      </c>
      <c r="M3717" s="50" t="str">
        <f t="shared" ca="1" si="223"/>
        <v>Eintrag 3716</v>
      </c>
    </row>
    <row r="3718" spans="1:13" s="18" customFormat="1" ht="14.25" x14ac:dyDescent="0.2">
      <c r="A3718" s="18" t="str">
        <f>IF(gesamt!C3718="",CONCATENATE("Eintrag ",J3718),gesamt!A3718)</f>
        <v>Eintrag 3717</v>
      </c>
      <c r="B3718" s="18">
        <v>100</v>
      </c>
      <c r="C3718" s="19">
        <f>IF(gesamt!C3718="",100,gesamt!D3718)</f>
        <v>100</v>
      </c>
      <c r="D3718" s="20">
        <f>IF(gesamt!C3718="",10,gesamt!G3718)</f>
        <v>10</v>
      </c>
      <c r="E3718" s="20">
        <f>IF(gesamt!C3718="",10,gesamt!H3718)</f>
        <v>10</v>
      </c>
      <c r="F3718" s="20">
        <f>IF(gesamt!C3718="",10,gesamt!I3718)</f>
        <v>10</v>
      </c>
      <c r="G3718" s="20">
        <f>IF(gesamt!C3718="",0,gesamt!J3718)</f>
        <v>0</v>
      </c>
      <c r="H3718" s="20">
        <f>IF(gesamt!C3718="",0,gesamt!K3718)</f>
        <v>0</v>
      </c>
      <c r="I3718" s="19">
        <f t="shared" si="224"/>
        <v>176</v>
      </c>
      <c r="J3718" s="22">
        <f t="shared" si="222"/>
        <v>3717</v>
      </c>
      <c r="K3718" s="21">
        <f t="shared" ca="1" si="221"/>
        <v>1</v>
      </c>
      <c r="L3718" s="21">
        <f ca="1">IF(K3718=0,"",COUNTIF($K$2:K3718,"&gt;0"))</f>
        <v>3717</v>
      </c>
      <c r="M3718" s="50" t="str">
        <f t="shared" ca="1" si="223"/>
        <v>Eintrag 3717</v>
      </c>
    </row>
    <row r="3719" spans="1:13" s="18" customFormat="1" ht="14.25" x14ac:dyDescent="0.2">
      <c r="A3719" s="18" t="str">
        <f>IF(gesamt!C3719="",CONCATENATE("Eintrag ",J3719),gesamt!A3719)</f>
        <v>Eintrag 3718</v>
      </c>
      <c r="B3719" s="18">
        <v>100</v>
      </c>
      <c r="C3719" s="19">
        <f>IF(gesamt!C3719="",100,gesamt!D3719)</f>
        <v>100</v>
      </c>
      <c r="D3719" s="20">
        <f>IF(gesamt!C3719="",10,gesamt!G3719)</f>
        <v>10</v>
      </c>
      <c r="E3719" s="20">
        <f>IF(gesamt!C3719="",10,gesamt!H3719)</f>
        <v>10</v>
      </c>
      <c r="F3719" s="20">
        <f>IF(gesamt!C3719="",10,gesamt!I3719)</f>
        <v>10</v>
      </c>
      <c r="G3719" s="20">
        <f>IF(gesamt!C3719="",0,gesamt!J3719)</f>
        <v>0</v>
      </c>
      <c r="H3719" s="20">
        <f>IF(gesamt!C3719="",0,gesamt!K3719)</f>
        <v>0</v>
      </c>
      <c r="I3719" s="19">
        <f t="shared" si="224"/>
        <v>176</v>
      </c>
      <c r="J3719" s="22">
        <f t="shared" si="222"/>
        <v>3718</v>
      </c>
      <c r="K3719" s="21">
        <f t="shared" ca="1" si="221"/>
        <v>1</v>
      </c>
      <c r="L3719" s="21">
        <f ca="1">IF(K3719=0,"",COUNTIF($K$2:K3719,"&gt;0"))</f>
        <v>3718</v>
      </c>
      <c r="M3719" s="50" t="str">
        <f t="shared" ca="1" si="223"/>
        <v>Eintrag 3718</v>
      </c>
    </row>
    <row r="3720" spans="1:13" s="18" customFormat="1" ht="14.25" x14ac:dyDescent="0.2">
      <c r="A3720" s="18" t="str">
        <f>IF(gesamt!C3720="",CONCATENATE("Eintrag ",J3720),gesamt!A3720)</f>
        <v>Eintrag 3719</v>
      </c>
      <c r="B3720" s="18">
        <v>100</v>
      </c>
      <c r="C3720" s="19">
        <f>IF(gesamt!C3720="",100,gesamt!D3720)</f>
        <v>100</v>
      </c>
      <c r="D3720" s="20">
        <f>IF(gesamt!C3720="",10,gesamt!G3720)</f>
        <v>10</v>
      </c>
      <c r="E3720" s="20">
        <f>IF(gesamt!C3720="",10,gesamt!H3720)</f>
        <v>10</v>
      </c>
      <c r="F3720" s="20">
        <f>IF(gesamt!C3720="",10,gesamt!I3720)</f>
        <v>10</v>
      </c>
      <c r="G3720" s="20">
        <f>IF(gesamt!C3720="",0,gesamt!J3720)</f>
        <v>0</v>
      </c>
      <c r="H3720" s="20">
        <f>IF(gesamt!C3720="",0,gesamt!K3720)</f>
        <v>0</v>
      </c>
      <c r="I3720" s="19">
        <f t="shared" si="224"/>
        <v>176</v>
      </c>
      <c r="J3720" s="22">
        <f t="shared" si="222"/>
        <v>3719</v>
      </c>
      <c r="K3720" s="21">
        <f t="shared" ca="1" si="221"/>
        <v>1</v>
      </c>
      <c r="L3720" s="21">
        <f ca="1">IF(K3720=0,"",COUNTIF($K$2:K3720,"&gt;0"))</f>
        <v>3719</v>
      </c>
      <c r="M3720" s="50" t="str">
        <f t="shared" ca="1" si="223"/>
        <v>Eintrag 3719</v>
      </c>
    </row>
    <row r="3721" spans="1:13" s="18" customFormat="1" ht="14.25" x14ac:dyDescent="0.2">
      <c r="A3721" s="18" t="str">
        <f>IF(gesamt!C3721="",CONCATENATE("Eintrag ",J3721),gesamt!A3721)</f>
        <v>Eintrag 3720</v>
      </c>
      <c r="B3721" s="18">
        <v>100</v>
      </c>
      <c r="C3721" s="19">
        <f>IF(gesamt!C3721="",100,gesamt!D3721)</f>
        <v>100</v>
      </c>
      <c r="D3721" s="20">
        <f>IF(gesamt!C3721="",10,gesamt!G3721)</f>
        <v>10</v>
      </c>
      <c r="E3721" s="20">
        <f>IF(gesamt!C3721="",10,gesamt!H3721)</f>
        <v>10</v>
      </c>
      <c r="F3721" s="20">
        <f>IF(gesamt!C3721="",10,gesamt!I3721)</f>
        <v>10</v>
      </c>
      <c r="G3721" s="20">
        <f>IF(gesamt!C3721="",0,gesamt!J3721)</f>
        <v>0</v>
      </c>
      <c r="H3721" s="20">
        <f>IF(gesamt!C3721="",0,gesamt!K3721)</f>
        <v>0</v>
      </c>
      <c r="I3721" s="19">
        <f t="shared" si="224"/>
        <v>176</v>
      </c>
      <c r="J3721" s="22">
        <f t="shared" si="222"/>
        <v>3720</v>
      </c>
      <c r="K3721" s="21">
        <f t="shared" ca="1" si="221"/>
        <v>1</v>
      </c>
      <c r="L3721" s="21">
        <f ca="1">IF(K3721=0,"",COUNTIF($K$2:K3721,"&gt;0"))</f>
        <v>3720</v>
      </c>
      <c r="M3721" s="50" t="str">
        <f t="shared" ca="1" si="223"/>
        <v>Eintrag 3720</v>
      </c>
    </row>
    <row r="3722" spans="1:13" s="18" customFormat="1" ht="14.25" x14ac:dyDescent="0.2">
      <c r="A3722" s="18" t="str">
        <f>IF(gesamt!C3722="",CONCATENATE("Eintrag ",J3722),gesamt!A3722)</f>
        <v>Eintrag 3721</v>
      </c>
      <c r="B3722" s="18">
        <v>100</v>
      </c>
      <c r="C3722" s="19">
        <f>IF(gesamt!C3722="",100,gesamt!D3722)</f>
        <v>100</v>
      </c>
      <c r="D3722" s="20">
        <f>IF(gesamt!C3722="",10,gesamt!G3722)</f>
        <v>10</v>
      </c>
      <c r="E3722" s="20">
        <f>IF(gesamt!C3722="",10,gesamt!H3722)</f>
        <v>10</v>
      </c>
      <c r="F3722" s="20">
        <f>IF(gesamt!C3722="",10,gesamt!I3722)</f>
        <v>10</v>
      </c>
      <c r="G3722" s="20">
        <f>IF(gesamt!C3722="",0,gesamt!J3722)</f>
        <v>0</v>
      </c>
      <c r="H3722" s="20">
        <f>IF(gesamt!C3722="",0,gesamt!K3722)</f>
        <v>0</v>
      </c>
      <c r="I3722" s="19">
        <f t="shared" si="224"/>
        <v>176</v>
      </c>
      <c r="J3722" s="22">
        <f t="shared" si="222"/>
        <v>3721</v>
      </c>
      <c r="K3722" s="21">
        <f t="shared" ca="1" si="221"/>
        <v>1</v>
      </c>
      <c r="L3722" s="21">
        <f ca="1">IF(K3722=0,"",COUNTIF($K$2:K3722,"&gt;0"))</f>
        <v>3721</v>
      </c>
      <c r="M3722" s="50" t="str">
        <f t="shared" ca="1" si="223"/>
        <v>Eintrag 3721</v>
      </c>
    </row>
    <row r="3723" spans="1:13" s="18" customFormat="1" ht="14.25" x14ac:dyDescent="0.2">
      <c r="A3723" s="18" t="str">
        <f>IF(gesamt!C3723="",CONCATENATE("Eintrag ",J3723),gesamt!A3723)</f>
        <v>Eintrag 3722</v>
      </c>
      <c r="B3723" s="18">
        <v>100</v>
      </c>
      <c r="C3723" s="19">
        <f>IF(gesamt!C3723="",100,gesamt!D3723)</f>
        <v>100</v>
      </c>
      <c r="D3723" s="20">
        <f>IF(gesamt!C3723="",10,gesamt!G3723)</f>
        <v>10</v>
      </c>
      <c r="E3723" s="20">
        <f>IF(gesamt!C3723="",10,gesamt!H3723)</f>
        <v>10</v>
      </c>
      <c r="F3723" s="20">
        <f>IF(gesamt!C3723="",10,gesamt!I3723)</f>
        <v>10</v>
      </c>
      <c r="G3723" s="20">
        <f>IF(gesamt!C3723="",0,gesamt!J3723)</f>
        <v>0</v>
      </c>
      <c r="H3723" s="20">
        <f>IF(gesamt!C3723="",0,gesamt!K3723)</f>
        <v>0</v>
      </c>
      <c r="I3723" s="19">
        <f t="shared" si="224"/>
        <v>176</v>
      </c>
      <c r="J3723" s="22">
        <f t="shared" si="222"/>
        <v>3722</v>
      </c>
      <c r="K3723" s="21">
        <f t="shared" ca="1" si="221"/>
        <v>1</v>
      </c>
      <c r="L3723" s="21">
        <f ca="1">IF(K3723=0,"",COUNTIF($K$2:K3723,"&gt;0"))</f>
        <v>3722</v>
      </c>
      <c r="M3723" s="50" t="str">
        <f t="shared" ca="1" si="223"/>
        <v>Eintrag 3722</v>
      </c>
    </row>
    <row r="3724" spans="1:13" s="18" customFormat="1" ht="14.25" x14ac:dyDescent="0.2">
      <c r="A3724" s="18" t="str">
        <f>IF(gesamt!C3724="",CONCATENATE("Eintrag ",J3724),gesamt!A3724)</f>
        <v>Eintrag 3723</v>
      </c>
      <c r="B3724" s="18">
        <v>100</v>
      </c>
      <c r="C3724" s="19">
        <f>IF(gesamt!C3724="",100,gesamt!D3724)</f>
        <v>100</v>
      </c>
      <c r="D3724" s="20">
        <f>IF(gesamt!C3724="",10,gesamt!G3724)</f>
        <v>10</v>
      </c>
      <c r="E3724" s="20">
        <f>IF(gesamt!C3724="",10,gesamt!H3724)</f>
        <v>10</v>
      </c>
      <c r="F3724" s="20">
        <f>IF(gesamt!C3724="",10,gesamt!I3724)</f>
        <v>10</v>
      </c>
      <c r="G3724" s="20">
        <f>IF(gesamt!C3724="",0,gesamt!J3724)</f>
        <v>0</v>
      </c>
      <c r="H3724" s="20">
        <f>IF(gesamt!C3724="",0,gesamt!K3724)</f>
        <v>0</v>
      </c>
      <c r="I3724" s="19">
        <f t="shared" si="224"/>
        <v>176</v>
      </c>
      <c r="J3724" s="22">
        <f t="shared" si="222"/>
        <v>3723</v>
      </c>
      <c r="K3724" s="21">
        <f t="shared" ca="1" si="221"/>
        <v>1</v>
      </c>
      <c r="L3724" s="21">
        <f ca="1">IF(K3724=0,"",COUNTIF($K$2:K3724,"&gt;0"))</f>
        <v>3723</v>
      </c>
      <c r="M3724" s="50" t="str">
        <f t="shared" ca="1" si="223"/>
        <v>Eintrag 3723</v>
      </c>
    </row>
    <row r="3725" spans="1:13" s="18" customFormat="1" ht="14.25" x14ac:dyDescent="0.2">
      <c r="A3725" s="18" t="str">
        <f>IF(gesamt!C3725="",CONCATENATE("Eintrag ",J3725),gesamt!A3725)</f>
        <v>Eintrag 3724</v>
      </c>
      <c r="B3725" s="18">
        <v>100</v>
      </c>
      <c r="C3725" s="19">
        <f>IF(gesamt!C3725="",100,gesamt!D3725)</f>
        <v>100</v>
      </c>
      <c r="D3725" s="20">
        <f>IF(gesamt!C3725="",10,gesamt!G3725)</f>
        <v>10</v>
      </c>
      <c r="E3725" s="20">
        <f>IF(gesamt!C3725="",10,gesamt!H3725)</f>
        <v>10</v>
      </c>
      <c r="F3725" s="20">
        <f>IF(gesamt!C3725="",10,gesamt!I3725)</f>
        <v>10</v>
      </c>
      <c r="G3725" s="20">
        <f>IF(gesamt!C3725="",0,gesamt!J3725)</f>
        <v>0</v>
      </c>
      <c r="H3725" s="20">
        <f>IF(gesamt!C3725="",0,gesamt!K3725)</f>
        <v>0</v>
      </c>
      <c r="I3725" s="19">
        <f t="shared" si="224"/>
        <v>176</v>
      </c>
      <c r="J3725" s="22">
        <f t="shared" si="222"/>
        <v>3724</v>
      </c>
      <c r="K3725" s="21">
        <f t="shared" ca="1" si="221"/>
        <v>1</v>
      </c>
      <c r="L3725" s="21">
        <f ca="1">IF(K3725=0,"",COUNTIF($K$2:K3725,"&gt;0"))</f>
        <v>3724</v>
      </c>
      <c r="M3725" s="50" t="str">
        <f t="shared" ca="1" si="223"/>
        <v>Eintrag 3724</v>
      </c>
    </row>
    <row r="3726" spans="1:13" s="18" customFormat="1" ht="14.25" x14ac:dyDescent="0.2">
      <c r="A3726" s="18" t="str">
        <f>IF(gesamt!C3726="",CONCATENATE("Eintrag ",J3726),gesamt!A3726)</f>
        <v>Eintrag 3725</v>
      </c>
      <c r="B3726" s="18">
        <v>100</v>
      </c>
      <c r="C3726" s="19">
        <f>IF(gesamt!C3726="",100,gesamt!D3726)</f>
        <v>100</v>
      </c>
      <c r="D3726" s="20">
        <f>IF(gesamt!C3726="",10,gesamt!G3726)</f>
        <v>10</v>
      </c>
      <c r="E3726" s="20">
        <f>IF(gesamt!C3726="",10,gesamt!H3726)</f>
        <v>10</v>
      </c>
      <c r="F3726" s="20">
        <f>IF(gesamt!C3726="",10,gesamt!I3726)</f>
        <v>10</v>
      </c>
      <c r="G3726" s="20">
        <f>IF(gesamt!C3726="",0,gesamt!J3726)</f>
        <v>0</v>
      </c>
      <c r="H3726" s="20">
        <f>IF(gesamt!C3726="",0,gesamt!K3726)</f>
        <v>0</v>
      </c>
      <c r="I3726" s="19">
        <f t="shared" si="224"/>
        <v>176</v>
      </c>
      <c r="J3726" s="22">
        <f t="shared" si="222"/>
        <v>3725</v>
      </c>
      <c r="K3726" s="21">
        <f t="shared" ca="1" si="221"/>
        <v>1</v>
      </c>
      <c r="L3726" s="21">
        <f ca="1">IF(K3726=0,"",COUNTIF($K$2:K3726,"&gt;0"))</f>
        <v>3725</v>
      </c>
      <c r="M3726" s="50" t="str">
        <f t="shared" ca="1" si="223"/>
        <v>Eintrag 3725</v>
      </c>
    </row>
    <row r="3727" spans="1:13" s="18" customFormat="1" ht="14.25" x14ac:dyDescent="0.2">
      <c r="A3727" s="18" t="str">
        <f>IF(gesamt!C3727="",CONCATENATE("Eintrag ",J3727),gesamt!A3727)</f>
        <v>Eintrag 3726</v>
      </c>
      <c r="B3727" s="18">
        <v>100</v>
      </c>
      <c r="C3727" s="19">
        <f>IF(gesamt!C3727="",100,gesamt!D3727)</f>
        <v>100</v>
      </c>
      <c r="D3727" s="20">
        <f>IF(gesamt!C3727="",10,gesamt!G3727)</f>
        <v>10</v>
      </c>
      <c r="E3727" s="20">
        <f>IF(gesamt!C3727="",10,gesamt!H3727)</f>
        <v>10</v>
      </c>
      <c r="F3727" s="20">
        <f>IF(gesamt!C3727="",10,gesamt!I3727)</f>
        <v>10</v>
      </c>
      <c r="G3727" s="20">
        <f>IF(gesamt!C3727="",0,gesamt!J3727)</f>
        <v>0</v>
      </c>
      <c r="H3727" s="20">
        <f>IF(gesamt!C3727="",0,gesamt!K3727)</f>
        <v>0</v>
      </c>
      <c r="I3727" s="19">
        <f t="shared" si="224"/>
        <v>176</v>
      </c>
      <c r="J3727" s="22">
        <f t="shared" si="222"/>
        <v>3726</v>
      </c>
      <c r="K3727" s="21">
        <f t="shared" ca="1" si="221"/>
        <v>1</v>
      </c>
      <c r="L3727" s="21">
        <f ca="1">IF(K3727=0,"",COUNTIF($K$2:K3727,"&gt;0"))</f>
        <v>3726</v>
      </c>
      <c r="M3727" s="50" t="str">
        <f t="shared" ca="1" si="223"/>
        <v>Eintrag 3726</v>
      </c>
    </row>
    <row r="3728" spans="1:13" s="18" customFormat="1" ht="14.25" x14ac:dyDescent="0.2">
      <c r="A3728" s="18" t="str">
        <f>IF(gesamt!C3728="",CONCATENATE("Eintrag ",J3728),gesamt!A3728)</f>
        <v>Eintrag 3727</v>
      </c>
      <c r="B3728" s="18">
        <v>100</v>
      </c>
      <c r="C3728" s="19">
        <f>IF(gesamt!C3728="",100,gesamt!D3728)</f>
        <v>100</v>
      </c>
      <c r="D3728" s="20">
        <f>IF(gesamt!C3728="",10,gesamt!G3728)</f>
        <v>10</v>
      </c>
      <c r="E3728" s="20">
        <f>IF(gesamt!C3728="",10,gesamt!H3728)</f>
        <v>10</v>
      </c>
      <c r="F3728" s="20">
        <f>IF(gesamt!C3728="",10,gesamt!I3728)</f>
        <v>10</v>
      </c>
      <c r="G3728" s="20">
        <f>IF(gesamt!C3728="",0,gesamt!J3728)</f>
        <v>0</v>
      </c>
      <c r="H3728" s="20">
        <f>IF(gesamt!C3728="",0,gesamt!K3728)</f>
        <v>0</v>
      </c>
      <c r="I3728" s="19">
        <f t="shared" si="224"/>
        <v>176</v>
      </c>
      <c r="J3728" s="22">
        <f t="shared" si="222"/>
        <v>3727</v>
      </c>
      <c r="K3728" s="21">
        <f t="shared" ca="1" si="221"/>
        <v>1</v>
      </c>
      <c r="L3728" s="21">
        <f ca="1">IF(K3728=0,"",COUNTIF($K$2:K3728,"&gt;0"))</f>
        <v>3727</v>
      </c>
      <c r="M3728" s="50" t="str">
        <f t="shared" ca="1" si="223"/>
        <v>Eintrag 3727</v>
      </c>
    </row>
    <row r="3729" spans="1:13" s="18" customFormat="1" ht="14.25" x14ac:dyDescent="0.2">
      <c r="A3729" s="18" t="str">
        <f>IF(gesamt!C3729="",CONCATENATE("Eintrag ",J3729),gesamt!A3729)</f>
        <v>Eintrag 3728</v>
      </c>
      <c r="B3729" s="18">
        <v>100</v>
      </c>
      <c r="C3729" s="19">
        <f>IF(gesamt!C3729="",100,gesamt!D3729)</f>
        <v>100</v>
      </c>
      <c r="D3729" s="20">
        <f>IF(gesamt!C3729="",10,gesamt!G3729)</f>
        <v>10</v>
      </c>
      <c r="E3729" s="20">
        <f>IF(gesamt!C3729="",10,gesamt!H3729)</f>
        <v>10</v>
      </c>
      <c r="F3729" s="20">
        <f>IF(gesamt!C3729="",10,gesamt!I3729)</f>
        <v>10</v>
      </c>
      <c r="G3729" s="20">
        <f>IF(gesamt!C3729="",0,gesamt!J3729)</f>
        <v>0</v>
      </c>
      <c r="H3729" s="20">
        <f>IF(gesamt!C3729="",0,gesamt!K3729)</f>
        <v>0</v>
      </c>
      <c r="I3729" s="19">
        <f t="shared" si="224"/>
        <v>176</v>
      </c>
      <c r="J3729" s="22">
        <f t="shared" si="222"/>
        <v>3728</v>
      </c>
      <c r="K3729" s="21">
        <f t="shared" ca="1" si="221"/>
        <v>1</v>
      </c>
      <c r="L3729" s="21">
        <f ca="1">IF(K3729=0,"",COUNTIF($K$2:K3729,"&gt;0"))</f>
        <v>3728</v>
      </c>
      <c r="M3729" s="50" t="str">
        <f t="shared" ca="1" si="223"/>
        <v>Eintrag 3728</v>
      </c>
    </row>
    <row r="3730" spans="1:13" s="18" customFormat="1" ht="14.25" x14ac:dyDescent="0.2">
      <c r="A3730" s="18" t="str">
        <f>IF(gesamt!C3730="",CONCATENATE("Eintrag ",J3730),gesamt!A3730)</f>
        <v>Eintrag 3729</v>
      </c>
      <c r="B3730" s="18">
        <v>100</v>
      </c>
      <c r="C3730" s="19">
        <f>IF(gesamt!C3730="",100,gesamt!D3730)</f>
        <v>100</v>
      </c>
      <c r="D3730" s="20">
        <f>IF(gesamt!C3730="",10,gesamt!G3730)</f>
        <v>10</v>
      </c>
      <c r="E3730" s="20">
        <f>IF(gesamt!C3730="",10,gesamt!H3730)</f>
        <v>10</v>
      </c>
      <c r="F3730" s="20">
        <f>IF(gesamt!C3730="",10,gesamt!I3730)</f>
        <v>10</v>
      </c>
      <c r="G3730" s="20">
        <f>IF(gesamt!C3730="",0,gesamt!J3730)</f>
        <v>0</v>
      </c>
      <c r="H3730" s="20">
        <f>IF(gesamt!C3730="",0,gesamt!K3730)</f>
        <v>0</v>
      </c>
      <c r="I3730" s="19">
        <f t="shared" si="224"/>
        <v>176</v>
      </c>
      <c r="J3730" s="22">
        <f t="shared" si="222"/>
        <v>3729</v>
      </c>
      <c r="K3730" s="21">
        <f t="shared" ca="1" si="221"/>
        <v>1</v>
      </c>
      <c r="L3730" s="21">
        <f ca="1">IF(K3730=0,"",COUNTIF($K$2:K3730,"&gt;0"))</f>
        <v>3729</v>
      </c>
      <c r="M3730" s="50" t="str">
        <f t="shared" ca="1" si="223"/>
        <v>Eintrag 3729</v>
      </c>
    </row>
    <row r="3731" spans="1:13" s="18" customFormat="1" ht="14.25" x14ac:dyDescent="0.2">
      <c r="A3731" s="18" t="str">
        <f>IF(gesamt!C3731="",CONCATENATE("Eintrag ",J3731),gesamt!A3731)</f>
        <v>Eintrag 3730</v>
      </c>
      <c r="B3731" s="18">
        <v>100</v>
      </c>
      <c r="C3731" s="19">
        <f>IF(gesamt!C3731="",100,gesamt!D3731)</f>
        <v>100</v>
      </c>
      <c r="D3731" s="20">
        <f>IF(gesamt!C3731="",10,gesamt!G3731)</f>
        <v>10</v>
      </c>
      <c r="E3731" s="20">
        <f>IF(gesamt!C3731="",10,gesamt!H3731)</f>
        <v>10</v>
      </c>
      <c r="F3731" s="20">
        <f>IF(gesamt!C3731="",10,gesamt!I3731)</f>
        <v>10</v>
      </c>
      <c r="G3731" s="20">
        <f>IF(gesamt!C3731="",0,gesamt!J3731)</f>
        <v>0</v>
      </c>
      <c r="H3731" s="20">
        <f>IF(gesamt!C3731="",0,gesamt!K3731)</f>
        <v>0</v>
      </c>
      <c r="I3731" s="19">
        <f t="shared" si="224"/>
        <v>176</v>
      </c>
      <c r="J3731" s="22">
        <f t="shared" si="222"/>
        <v>3730</v>
      </c>
      <c r="K3731" s="21">
        <f t="shared" ca="1" si="221"/>
        <v>1</v>
      </c>
      <c r="L3731" s="21">
        <f ca="1">IF(K3731=0,"",COUNTIF($K$2:K3731,"&gt;0"))</f>
        <v>3730</v>
      </c>
      <c r="M3731" s="50" t="str">
        <f t="shared" ca="1" si="223"/>
        <v>Eintrag 3730</v>
      </c>
    </row>
    <row r="3732" spans="1:13" s="18" customFormat="1" ht="14.25" x14ac:dyDescent="0.2">
      <c r="A3732" s="18" t="str">
        <f>IF(gesamt!C3732="",CONCATENATE("Eintrag ",J3732),gesamt!A3732)</f>
        <v>Eintrag 3731</v>
      </c>
      <c r="B3732" s="18">
        <v>100</v>
      </c>
      <c r="C3732" s="19">
        <f>IF(gesamt!C3732="",100,gesamt!D3732)</f>
        <v>100</v>
      </c>
      <c r="D3732" s="20">
        <f>IF(gesamt!C3732="",10,gesamt!G3732)</f>
        <v>10</v>
      </c>
      <c r="E3732" s="20">
        <f>IF(gesamt!C3732="",10,gesamt!H3732)</f>
        <v>10</v>
      </c>
      <c r="F3732" s="20">
        <f>IF(gesamt!C3732="",10,gesamt!I3732)</f>
        <v>10</v>
      </c>
      <c r="G3732" s="20">
        <f>IF(gesamt!C3732="",0,gesamt!J3732)</f>
        <v>0</v>
      </c>
      <c r="H3732" s="20">
        <f>IF(gesamt!C3732="",0,gesamt!K3732)</f>
        <v>0</v>
      </c>
      <c r="I3732" s="19">
        <f t="shared" si="224"/>
        <v>176</v>
      </c>
      <c r="J3732" s="22">
        <f t="shared" si="222"/>
        <v>3731</v>
      </c>
      <c r="K3732" s="21">
        <f t="shared" ca="1" si="221"/>
        <v>1</v>
      </c>
      <c r="L3732" s="21">
        <f ca="1">IF(K3732=0,"",COUNTIF($K$2:K3732,"&gt;0"))</f>
        <v>3731</v>
      </c>
      <c r="M3732" s="50" t="str">
        <f t="shared" ca="1" si="223"/>
        <v>Eintrag 3731</v>
      </c>
    </row>
    <row r="3733" spans="1:13" s="18" customFormat="1" ht="14.25" x14ac:dyDescent="0.2">
      <c r="A3733" s="18" t="str">
        <f>IF(gesamt!C3733="",CONCATENATE("Eintrag ",J3733),gesamt!A3733)</f>
        <v>Eintrag 3732</v>
      </c>
      <c r="B3733" s="18">
        <v>100</v>
      </c>
      <c r="C3733" s="19">
        <f>IF(gesamt!C3733="",100,gesamt!D3733)</f>
        <v>100</v>
      </c>
      <c r="D3733" s="20">
        <f>IF(gesamt!C3733="",10,gesamt!G3733)</f>
        <v>10</v>
      </c>
      <c r="E3733" s="20">
        <f>IF(gesamt!C3733="",10,gesamt!H3733)</f>
        <v>10</v>
      </c>
      <c r="F3733" s="20">
        <f>IF(gesamt!C3733="",10,gesamt!I3733)</f>
        <v>10</v>
      </c>
      <c r="G3733" s="20">
        <f>IF(gesamt!C3733="",0,gesamt!J3733)</f>
        <v>0</v>
      </c>
      <c r="H3733" s="20">
        <f>IF(gesamt!C3733="",0,gesamt!K3733)</f>
        <v>0</v>
      </c>
      <c r="I3733" s="19">
        <f t="shared" si="224"/>
        <v>176</v>
      </c>
      <c r="J3733" s="22">
        <f t="shared" si="222"/>
        <v>3732</v>
      </c>
      <c r="K3733" s="21">
        <f t="shared" ca="1" si="221"/>
        <v>1</v>
      </c>
      <c r="L3733" s="21">
        <f ca="1">IF(K3733=0,"",COUNTIF($K$2:K3733,"&gt;0"))</f>
        <v>3732</v>
      </c>
      <c r="M3733" s="50" t="str">
        <f t="shared" ca="1" si="223"/>
        <v>Eintrag 3732</v>
      </c>
    </row>
    <row r="3734" spans="1:13" s="18" customFormat="1" ht="14.25" x14ac:dyDescent="0.2">
      <c r="A3734" s="18" t="str">
        <f>IF(gesamt!C3734="",CONCATENATE("Eintrag ",J3734),gesamt!A3734)</f>
        <v>Eintrag 3733</v>
      </c>
      <c r="B3734" s="18">
        <v>100</v>
      </c>
      <c r="C3734" s="19">
        <f>IF(gesamt!C3734="",100,gesamt!D3734)</f>
        <v>100</v>
      </c>
      <c r="D3734" s="20">
        <f>IF(gesamt!C3734="",10,gesamt!G3734)</f>
        <v>10</v>
      </c>
      <c r="E3734" s="20">
        <f>IF(gesamt!C3734="",10,gesamt!H3734)</f>
        <v>10</v>
      </c>
      <c r="F3734" s="20">
        <f>IF(gesamt!C3734="",10,gesamt!I3734)</f>
        <v>10</v>
      </c>
      <c r="G3734" s="20">
        <f>IF(gesamt!C3734="",0,gesamt!J3734)</f>
        <v>0</v>
      </c>
      <c r="H3734" s="20">
        <f>IF(gesamt!C3734="",0,gesamt!K3734)</f>
        <v>0</v>
      </c>
      <c r="I3734" s="19">
        <f t="shared" si="224"/>
        <v>176</v>
      </c>
      <c r="J3734" s="22">
        <f t="shared" si="222"/>
        <v>3733</v>
      </c>
      <c r="K3734" s="21">
        <f t="shared" ca="1" si="221"/>
        <v>1</v>
      </c>
      <c r="L3734" s="21">
        <f ca="1">IF(K3734=0,"",COUNTIF($K$2:K3734,"&gt;0"))</f>
        <v>3733</v>
      </c>
      <c r="M3734" s="50" t="str">
        <f t="shared" ca="1" si="223"/>
        <v>Eintrag 3733</v>
      </c>
    </row>
    <row r="3735" spans="1:13" s="18" customFormat="1" ht="14.25" x14ac:dyDescent="0.2">
      <c r="A3735" s="18" t="str">
        <f>IF(gesamt!C3735="",CONCATENATE("Eintrag ",J3735),gesamt!A3735)</f>
        <v>Eintrag 3734</v>
      </c>
      <c r="B3735" s="18">
        <v>100</v>
      </c>
      <c r="C3735" s="19">
        <f>IF(gesamt!C3735="",100,gesamt!D3735)</f>
        <v>100</v>
      </c>
      <c r="D3735" s="20">
        <f>IF(gesamt!C3735="",10,gesamt!G3735)</f>
        <v>10</v>
      </c>
      <c r="E3735" s="20">
        <f>IF(gesamt!C3735="",10,gesamt!H3735)</f>
        <v>10</v>
      </c>
      <c r="F3735" s="20">
        <f>IF(gesamt!C3735="",10,gesamt!I3735)</f>
        <v>10</v>
      </c>
      <c r="G3735" s="20">
        <f>IF(gesamt!C3735="",0,gesamt!J3735)</f>
        <v>0</v>
      </c>
      <c r="H3735" s="20">
        <f>IF(gesamt!C3735="",0,gesamt!K3735)</f>
        <v>0</v>
      </c>
      <c r="I3735" s="19">
        <f t="shared" si="224"/>
        <v>176</v>
      </c>
      <c r="J3735" s="22">
        <f t="shared" si="222"/>
        <v>3734</v>
      </c>
      <c r="K3735" s="21">
        <f t="shared" ca="1" si="221"/>
        <v>1</v>
      </c>
      <c r="L3735" s="21">
        <f ca="1">IF(K3735=0,"",COUNTIF($K$2:K3735,"&gt;0"))</f>
        <v>3734</v>
      </c>
      <c r="M3735" s="50" t="str">
        <f t="shared" ca="1" si="223"/>
        <v>Eintrag 3734</v>
      </c>
    </row>
    <row r="3736" spans="1:13" s="18" customFormat="1" ht="14.25" x14ac:dyDescent="0.2">
      <c r="A3736" s="18" t="str">
        <f>IF(gesamt!C3736="",CONCATENATE("Eintrag ",J3736),gesamt!A3736)</f>
        <v>Eintrag 3735</v>
      </c>
      <c r="B3736" s="18">
        <v>100</v>
      </c>
      <c r="C3736" s="19">
        <f>IF(gesamt!C3736="",100,gesamt!D3736)</f>
        <v>100</v>
      </c>
      <c r="D3736" s="20">
        <f>IF(gesamt!C3736="",10,gesamt!G3736)</f>
        <v>10</v>
      </c>
      <c r="E3736" s="20">
        <f>IF(gesamt!C3736="",10,gesamt!H3736)</f>
        <v>10</v>
      </c>
      <c r="F3736" s="20">
        <f>IF(gesamt!C3736="",10,gesamt!I3736)</f>
        <v>10</v>
      </c>
      <c r="G3736" s="20">
        <f>IF(gesamt!C3736="",0,gesamt!J3736)</f>
        <v>0</v>
      </c>
      <c r="H3736" s="20">
        <f>IF(gesamt!C3736="",0,gesamt!K3736)</f>
        <v>0</v>
      </c>
      <c r="I3736" s="19">
        <f t="shared" si="224"/>
        <v>176</v>
      </c>
      <c r="J3736" s="22">
        <f t="shared" si="222"/>
        <v>3735</v>
      </c>
      <c r="K3736" s="21">
        <f t="shared" ca="1" si="221"/>
        <v>1</v>
      </c>
      <c r="L3736" s="21">
        <f ca="1">IF(K3736=0,"",COUNTIF($K$2:K3736,"&gt;0"))</f>
        <v>3735</v>
      </c>
      <c r="M3736" s="50" t="str">
        <f t="shared" ca="1" si="223"/>
        <v>Eintrag 3735</v>
      </c>
    </row>
    <row r="3737" spans="1:13" s="18" customFormat="1" ht="14.25" x14ac:dyDescent="0.2">
      <c r="A3737" s="18" t="str">
        <f>IF(gesamt!C3737="",CONCATENATE("Eintrag ",J3737),gesamt!A3737)</f>
        <v>Eintrag 3736</v>
      </c>
      <c r="B3737" s="18">
        <v>100</v>
      </c>
      <c r="C3737" s="19">
        <f>IF(gesamt!C3737="",100,gesamt!D3737)</f>
        <v>100</v>
      </c>
      <c r="D3737" s="20">
        <f>IF(gesamt!C3737="",10,gesamt!G3737)</f>
        <v>10</v>
      </c>
      <c r="E3737" s="20">
        <f>IF(gesamt!C3737="",10,gesamt!H3737)</f>
        <v>10</v>
      </c>
      <c r="F3737" s="20">
        <f>IF(gesamt!C3737="",10,gesamt!I3737)</f>
        <v>10</v>
      </c>
      <c r="G3737" s="20">
        <f>IF(gesamt!C3737="",0,gesamt!J3737)</f>
        <v>0</v>
      </c>
      <c r="H3737" s="20">
        <f>IF(gesamt!C3737="",0,gesamt!K3737)</f>
        <v>0</v>
      </c>
      <c r="I3737" s="19">
        <f t="shared" si="224"/>
        <v>176</v>
      </c>
      <c r="J3737" s="22">
        <f t="shared" si="222"/>
        <v>3736</v>
      </c>
      <c r="K3737" s="21">
        <f t="shared" ca="1" si="221"/>
        <v>1</v>
      </c>
      <c r="L3737" s="21">
        <f ca="1">IF(K3737=0,"",COUNTIF($K$2:K3737,"&gt;0"))</f>
        <v>3736</v>
      </c>
      <c r="M3737" s="50" t="str">
        <f t="shared" ca="1" si="223"/>
        <v>Eintrag 3736</v>
      </c>
    </row>
    <row r="3738" spans="1:13" s="18" customFormat="1" ht="14.25" x14ac:dyDescent="0.2">
      <c r="A3738" s="18" t="str">
        <f>IF(gesamt!C3738="",CONCATENATE("Eintrag ",J3738),gesamt!A3738)</f>
        <v>Eintrag 3737</v>
      </c>
      <c r="B3738" s="18">
        <v>100</v>
      </c>
      <c r="C3738" s="19">
        <f>IF(gesamt!C3738="",100,gesamt!D3738)</f>
        <v>100</v>
      </c>
      <c r="D3738" s="20">
        <f>IF(gesamt!C3738="",10,gesamt!G3738)</f>
        <v>10</v>
      </c>
      <c r="E3738" s="20">
        <f>IF(gesamt!C3738="",10,gesamt!H3738)</f>
        <v>10</v>
      </c>
      <c r="F3738" s="20">
        <f>IF(gesamt!C3738="",10,gesamt!I3738)</f>
        <v>10</v>
      </c>
      <c r="G3738" s="20">
        <f>IF(gesamt!C3738="",0,gesamt!J3738)</f>
        <v>0</v>
      </c>
      <c r="H3738" s="20">
        <f>IF(gesamt!C3738="",0,gesamt!K3738)</f>
        <v>0</v>
      </c>
      <c r="I3738" s="19">
        <f t="shared" si="224"/>
        <v>176</v>
      </c>
      <c r="J3738" s="22">
        <f t="shared" si="222"/>
        <v>3737</v>
      </c>
      <c r="K3738" s="21">
        <f t="shared" ca="1" si="221"/>
        <v>1</v>
      </c>
      <c r="L3738" s="21">
        <f ca="1">IF(K3738=0,"",COUNTIF($K$2:K3738,"&gt;0"))</f>
        <v>3737</v>
      </c>
      <c r="M3738" s="50" t="str">
        <f t="shared" ca="1" si="223"/>
        <v>Eintrag 3737</v>
      </c>
    </row>
    <row r="3739" spans="1:13" s="18" customFormat="1" ht="14.25" x14ac:dyDescent="0.2">
      <c r="A3739" s="18" t="str">
        <f>IF(gesamt!C3739="",CONCATENATE("Eintrag ",J3739),gesamt!A3739)</f>
        <v>Eintrag 3738</v>
      </c>
      <c r="B3739" s="18">
        <v>100</v>
      </c>
      <c r="C3739" s="19">
        <f>IF(gesamt!C3739="",100,gesamt!D3739)</f>
        <v>100</v>
      </c>
      <c r="D3739" s="20">
        <f>IF(gesamt!C3739="",10,gesamt!G3739)</f>
        <v>10</v>
      </c>
      <c r="E3739" s="20">
        <f>IF(gesamt!C3739="",10,gesamt!H3739)</f>
        <v>10</v>
      </c>
      <c r="F3739" s="20">
        <f>IF(gesamt!C3739="",10,gesamt!I3739)</f>
        <v>10</v>
      </c>
      <c r="G3739" s="20">
        <f>IF(gesamt!C3739="",0,gesamt!J3739)</f>
        <v>0</v>
      </c>
      <c r="H3739" s="20">
        <f>IF(gesamt!C3739="",0,gesamt!K3739)</f>
        <v>0</v>
      </c>
      <c r="I3739" s="19">
        <f t="shared" si="224"/>
        <v>176</v>
      </c>
      <c r="J3739" s="22">
        <f t="shared" si="222"/>
        <v>3738</v>
      </c>
      <c r="K3739" s="21">
        <f t="shared" ca="1" si="221"/>
        <v>1</v>
      </c>
      <c r="L3739" s="21">
        <f ca="1">IF(K3739=0,"",COUNTIF($K$2:K3739,"&gt;0"))</f>
        <v>3738</v>
      </c>
      <c r="M3739" s="50" t="str">
        <f t="shared" ca="1" si="223"/>
        <v>Eintrag 3738</v>
      </c>
    </row>
    <row r="3740" spans="1:13" s="18" customFormat="1" ht="14.25" x14ac:dyDescent="0.2">
      <c r="A3740" s="18" t="str">
        <f>IF(gesamt!C3740="",CONCATENATE("Eintrag ",J3740),gesamt!A3740)</f>
        <v>Eintrag 3739</v>
      </c>
      <c r="B3740" s="18">
        <v>100</v>
      </c>
      <c r="C3740" s="19">
        <f>IF(gesamt!C3740="",100,gesamt!D3740)</f>
        <v>100</v>
      </c>
      <c r="D3740" s="20">
        <f>IF(gesamt!C3740="",10,gesamt!G3740)</f>
        <v>10</v>
      </c>
      <c r="E3740" s="20">
        <f>IF(gesamt!C3740="",10,gesamt!H3740)</f>
        <v>10</v>
      </c>
      <c r="F3740" s="20">
        <f>IF(gesamt!C3740="",10,gesamt!I3740)</f>
        <v>10</v>
      </c>
      <c r="G3740" s="20">
        <f>IF(gesamt!C3740="",0,gesamt!J3740)</f>
        <v>0</v>
      </c>
      <c r="H3740" s="20">
        <f>IF(gesamt!C3740="",0,gesamt!K3740)</f>
        <v>0</v>
      </c>
      <c r="I3740" s="19">
        <f t="shared" si="224"/>
        <v>176</v>
      </c>
      <c r="J3740" s="22">
        <f t="shared" si="222"/>
        <v>3739</v>
      </c>
      <c r="K3740" s="21">
        <f t="shared" ca="1" si="221"/>
        <v>1</v>
      </c>
      <c r="L3740" s="21">
        <f ca="1">IF(K3740=0,"",COUNTIF($K$2:K3740,"&gt;0"))</f>
        <v>3739</v>
      </c>
      <c r="M3740" s="50" t="str">
        <f t="shared" ca="1" si="223"/>
        <v>Eintrag 3739</v>
      </c>
    </row>
    <row r="3741" spans="1:13" s="18" customFormat="1" ht="14.25" x14ac:dyDescent="0.2">
      <c r="A3741" s="18" t="str">
        <f>IF(gesamt!C3741="",CONCATENATE("Eintrag ",J3741),gesamt!A3741)</f>
        <v>Eintrag 3740</v>
      </c>
      <c r="B3741" s="18">
        <v>100</v>
      </c>
      <c r="C3741" s="19">
        <f>IF(gesamt!C3741="",100,gesamt!D3741)</f>
        <v>100</v>
      </c>
      <c r="D3741" s="20">
        <f>IF(gesamt!C3741="",10,gesamt!G3741)</f>
        <v>10</v>
      </c>
      <c r="E3741" s="20">
        <f>IF(gesamt!C3741="",10,gesamt!H3741)</f>
        <v>10</v>
      </c>
      <c r="F3741" s="20">
        <f>IF(gesamt!C3741="",10,gesamt!I3741)</f>
        <v>10</v>
      </c>
      <c r="G3741" s="20">
        <f>IF(gesamt!C3741="",0,gesamt!J3741)</f>
        <v>0</v>
      </c>
      <c r="H3741" s="20">
        <f>IF(gesamt!C3741="",0,gesamt!K3741)</f>
        <v>0</v>
      </c>
      <c r="I3741" s="19">
        <f t="shared" si="224"/>
        <v>176</v>
      </c>
      <c r="J3741" s="22">
        <f t="shared" si="222"/>
        <v>3740</v>
      </c>
      <c r="K3741" s="21">
        <f t="shared" ca="1" si="221"/>
        <v>1</v>
      </c>
      <c r="L3741" s="21">
        <f ca="1">IF(K3741=0,"",COUNTIF($K$2:K3741,"&gt;0"))</f>
        <v>3740</v>
      </c>
      <c r="M3741" s="50" t="str">
        <f t="shared" ca="1" si="223"/>
        <v>Eintrag 3740</v>
      </c>
    </row>
    <row r="3742" spans="1:13" s="18" customFormat="1" ht="14.25" x14ac:dyDescent="0.2">
      <c r="A3742" s="18" t="str">
        <f>IF(gesamt!C3742="",CONCATENATE("Eintrag ",J3742),gesamt!A3742)</f>
        <v>Eintrag 3741</v>
      </c>
      <c r="B3742" s="18">
        <v>100</v>
      </c>
      <c r="C3742" s="19">
        <f>IF(gesamt!C3742="",100,gesamt!D3742)</f>
        <v>100</v>
      </c>
      <c r="D3742" s="20">
        <f>IF(gesamt!C3742="",10,gesamt!G3742)</f>
        <v>10</v>
      </c>
      <c r="E3742" s="20">
        <f>IF(gesamt!C3742="",10,gesamt!H3742)</f>
        <v>10</v>
      </c>
      <c r="F3742" s="20">
        <f>IF(gesamt!C3742="",10,gesamt!I3742)</f>
        <v>10</v>
      </c>
      <c r="G3742" s="20">
        <f>IF(gesamt!C3742="",0,gesamt!J3742)</f>
        <v>0</v>
      </c>
      <c r="H3742" s="20">
        <f>IF(gesamt!C3742="",0,gesamt!K3742)</f>
        <v>0</v>
      </c>
      <c r="I3742" s="19">
        <f t="shared" si="224"/>
        <v>176</v>
      </c>
      <c r="J3742" s="22">
        <f t="shared" si="222"/>
        <v>3741</v>
      </c>
      <c r="K3742" s="21">
        <f t="shared" ref="K3742:K3805" ca="1" si="225">IFERROR(SEARCH(INDIRECT(CELL("address")),A3742),0)</f>
        <v>1</v>
      </c>
      <c r="L3742" s="21">
        <f ca="1">IF(K3742=0,"",COUNTIF($K$2:K3742,"&gt;0"))</f>
        <v>3741</v>
      </c>
      <c r="M3742" s="50" t="str">
        <f t="shared" ca="1" si="223"/>
        <v>Eintrag 3741</v>
      </c>
    </row>
    <row r="3743" spans="1:13" s="18" customFormat="1" ht="14.25" x14ac:dyDescent="0.2">
      <c r="A3743" s="18" t="str">
        <f>IF(gesamt!C3743="",CONCATENATE("Eintrag ",J3743),gesamt!A3743)</f>
        <v>Eintrag 3742</v>
      </c>
      <c r="B3743" s="18">
        <v>100</v>
      </c>
      <c r="C3743" s="19">
        <f>IF(gesamt!C3743="",100,gesamt!D3743)</f>
        <v>100</v>
      </c>
      <c r="D3743" s="20">
        <f>IF(gesamt!C3743="",10,gesamt!G3743)</f>
        <v>10</v>
      </c>
      <c r="E3743" s="20">
        <f>IF(gesamt!C3743="",10,gesamt!H3743)</f>
        <v>10</v>
      </c>
      <c r="F3743" s="20">
        <f>IF(gesamt!C3743="",10,gesamt!I3743)</f>
        <v>10</v>
      </c>
      <c r="G3743" s="20">
        <f>IF(gesamt!C3743="",0,gesamt!J3743)</f>
        <v>0</v>
      </c>
      <c r="H3743" s="20">
        <f>IF(gesamt!C3743="",0,gesamt!K3743)</f>
        <v>0</v>
      </c>
      <c r="I3743" s="19">
        <f t="shared" si="224"/>
        <v>176</v>
      </c>
      <c r="J3743" s="22">
        <f t="shared" si="222"/>
        <v>3742</v>
      </c>
      <c r="K3743" s="21">
        <f t="shared" ca="1" si="225"/>
        <v>1</v>
      </c>
      <c r="L3743" s="21">
        <f ca="1">IF(K3743=0,"",COUNTIF($K$2:K3743,"&gt;0"))</f>
        <v>3742</v>
      </c>
      <c r="M3743" s="50" t="str">
        <f t="shared" ca="1" si="223"/>
        <v>Eintrag 3742</v>
      </c>
    </row>
    <row r="3744" spans="1:13" s="18" customFormat="1" ht="14.25" x14ac:dyDescent="0.2">
      <c r="A3744" s="18" t="str">
        <f>IF(gesamt!C3744="",CONCATENATE("Eintrag ",J3744),gesamt!A3744)</f>
        <v>Eintrag 3743</v>
      </c>
      <c r="B3744" s="18">
        <v>100</v>
      </c>
      <c r="C3744" s="19">
        <f>IF(gesamt!C3744="",100,gesamt!D3744)</f>
        <v>100</v>
      </c>
      <c r="D3744" s="20">
        <f>IF(gesamt!C3744="",10,gesamt!G3744)</f>
        <v>10</v>
      </c>
      <c r="E3744" s="20">
        <f>IF(gesamt!C3744="",10,gesamt!H3744)</f>
        <v>10</v>
      </c>
      <c r="F3744" s="20">
        <f>IF(gesamt!C3744="",10,gesamt!I3744)</f>
        <v>10</v>
      </c>
      <c r="G3744" s="20">
        <f>IF(gesamt!C3744="",0,gesamt!J3744)</f>
        <v>0</v>
      </c>
      <c r="H3744" s="20">
        <f>IF(gesamt!C3744="",0,gesamt!K3744)</f>
        <v>0</v>
      </c>
      <c r="I3744" s="19">
        <f t="shared" si="224"/>
        <v>176</v>
      </c>
      <c r="J3744" s="22">
        <f t="shared" si="222"/>
        <v>3743</v>
      </c>
      <c r="K3744" s="21">
        <f t="shared" ca="1" si="225"/>
        <v>1</v>
      </c>
      <c r="L3744" s="21">
        <f ca="1">IF(K3744=0,"",COUNTIF($K$2:K3744,"&gt;0"))</f>
        <v>3743</v>
      </c>
      <c r="M3744" s="50" t="str">
        <f t="shared" ca="1" si="223"/>
        <v>Eintrag 3743</v>
      </c>
    </row>
    <row r="3745" spans="1:13" s="18" customFormat="1" ht="14.25" x14ac:dyDescent="0.2">
      <c r="A3745" s="18" t="str">
        <f>IF(gesamt!C3745="",CONCATENATE("Eintrag ",J3745),gesamt!A3745)</f>
        <v>Eintrag 3744</v>
      </c>
      <c r="B3745" s="18">
        <v>100</v>
      </c>
      <c r="C3745" s="19">
        <f>IF(gesamt!C3745="",100,gesamt!D3745)</f>
        <v>100</v>
      </c>
      <c r="D3745" s="20">
        <f>IF(gesamt!C3745="",10,gesamt!G3745)</f>
        <v>10</v>
      </c>
      <c r="E3745" s="20">
        <f>IF(gesamt!C3745="",10,gesamt!H3745)</f>
        <v>10</v>
      </c>
      <c r="F3745" s="20">
        <f>IF(gesamt!C3745="",10,gesamt!I3745)</f>
        <v>10</v>
      </c>
      <c r="G3745" s="20">
        <f>IF(gesamt!C3745="",0,gesamt!J3745)</f>
        <v>0</v>
      </c>
      <c r="H3745" s="20">
        <f>IF(gesamt!C3745="",0,gesamt!K3745)</f>
        <v>0</v>
      </c>
      <c r="I3745" s="19">
        <f t="shared" si="224"/>
        <v>176</v>
      </c>
      <c r="J3745" s="22">
        <f t="shared" si="222"/>
        <v>3744</v>
      </c>
      <c r="K3745" s="21">
        <f t="shared" ca="1" si="225"/>
        <v>1</v>
      </c>
      <c r="L3745" s="21">
        <f ca="1">IF(K3745=0,"",COUNTIF($K$2:K3745,"&gt;0"))</f>
        <v>3744</v>
      </c>
      <c r="M3745" s="50" t="str">
        <f t="shared" ca="1" si="223"/>
        <v>Eintrag 3744</v>
      </c>
    </row>
    <row r="3746" spans="1:13" s="18" customFormat="1" ht="14.25" x14ac:dyDescent="0.2">
      <c r="A3746" s="18" t="str">
        <f>IF(gesamt!C3746="",CONCATENATE("Eintrag ",J3746),gesamt!A3746)</f>
        <v>Eintrag 3745</v>
      </c>
      <c r="B3746" s="18">
        <v>100</v>
      </c>
      <c r="C3746" s="19">
        <f>IF(gesamt!C3746="",100,gesamt!D3746)</f>
        <v>100</v>
      </c>
      <c r="D3746" s="20">
        <f>IF(gesamt!C3746="",10,gesamt!G3746)</f>
        <v>10</v>
      </c>
      <c r="E3746" s="20">
        <f>IF(gesamt!C3746="",10,gesamt!H3746)</f>
        <v>10</v>
      </c>
      <c r="F3746" s="20">
        <f>IF(gesamt!C3746="",10,gesamt!I3746)</f>
        <v>10</v>
      </c>
      <c r="G3746" s="20">
        <f>IF(gesamt!C3746="",0,gesamt!J3746)</f>
        <v>0</v>
      </c>
      <c r="H3746" s="20">
        <f>IF(gesamt!C3746="",0,gesamt!K3746)</f>
        <v>0</v>
      </c>
      <c r="I3746" s="19">
        <f t="shared" si="224"/>
        <v>176</v>
      </c>
      <c r="J3746" s="22">
        <f t="shared" si="222"/>
        <v>3745</v>
      </c>
      <c r="K3746" s="21">
        <f t="shared" ca="1" si="225"/>
        <v>1</v>
      </c>
      <c r="L3746" s="21">
        <f ca="1">IF(K3746=0,"",COUNTIF($K$2:K3746,"&gt;0"))</f>
        <v>3745</v>
      </c>
      <c r="M3746" s="50" t="str">
        <f t="shared" ca="1" si="223"/>
        <v>Eintrag 3745</v>
      </c>
    </row>
    <row r="3747" spans="1:13" s="18" customFormat="1" ht="14.25" x14ac:dyDescent="0.2">
      <c r="A3747" s="18" t="str">
        <f>IF(gesamt!C3747="",CONCATENATE("Eintrag ",J3747),gesamt!A3747)</f>
        <v>Eintrag 3746</v>
      </c>
      <c r="B3747" s="18">
        <v>100</v>
      </c>
      <c r="C3747" s="19">
        <f>IF(gesamt!C3747="",100,gesamt!D3747)</f>
        <v>100</v>
      </c>
      <c r="D3747" s="20">
        <f>IF(gesamt!C3747="",10,gesamt!G3747)</f>
        <v>10</v>
      </c>
      <c r="E3747" s="20">
        <f>IF(gesamt!C3747="",10,gesamt!H3747)</f>
        <v>10</v>
      </c>
      <c r="F3747" s="20">
        <f>IF(gesamt!C3747="",10,gesamt!I3747)</f>
        <v>10</v>
      </c>
      <c r="G3747" s="20">
        <f>IF(gesamt!C3747="",0,gesamt!J3747)</f>
        <v>0</v>
      </c>
      <c r="H3747" s="20">
        <f>IF(gesamt!C3747="",0,gesamt!K3747)</f>
        <v>0</v>
      </c>
      <c r="I3747" s="19">
        <f t="shared" si="224"/>
        <v>176</v>
      </c>
      <c r="J3747" s="22">
        <f t="shared" si="222"/>
        <v>3746</v>
      </c>
      <c r="K3747" s="21">
        <f t="shared" ca="1" si="225"/>
        <v>1</v>
      </c>
      <c r="L3747" s="21">
        <f ca="1">IF(K3747=0,"",COUNTIF($K$2:K3747,"&gt;0"))</f>
        <v>3746</v>
      </c>
      <c r="M3747" s="50" t="str">
        <f t="shared" ca="1" si="223"/>
        <v>Eintrag 3746</v>
      </c>
    </row>
    <row r="3748" spans="1:13" s="18" customFormat="1" ht="14.25" x14ac:dyDescent="0.2">
      <c r="A3748" s="18" t="str">
        <f>IF(gesamt!C3748="",CONCATENATE("Eintrag ",J3748),gesamt!A3748)</f>
        <v>Eintrag 3747</v>
      </c>
      <c r="B3748" s="18">
        <v>100</v>
      </c>
      <c r="C3748" s="19">
        <f>IF(gesamt!C3748="",100,gesamt!D3748)</f>
        <v>100</v>
      </c>
      <c r="D3748" s="20">
        <f>IF(gesamt!C3748="",10,gesamt!G3748)</f>
        <v>10</v>
      </c>
      <c r="E3748" s="20">
        <f>IF(gesamt!C3748="",10,gesamt!H3748)</f>
        <v>10</v>
      </c>
      <c r="F3748" s="20">
        <f>IF(gesamt!C3748="",10,gesamt!I3748)</f>
        <v>10</v>
      </c>
      <c r="G3748" s="20">
        <f>IF(gesamt!C3748="",0,gesamt!J3748)</f>
        <v>0</v>
      </c>
      <c r="H3748" s="20">
        <f>IF(gesamt!C3748="",0,gesamt!K3748)</f>
        <v>0</v>
      </c>
      <c r="I3748" s="19">
        <f t="shared" si="224"/>
        <v>176</v>
      </c>
      <c r="J3748" s="22">
        <f t="shared" si="222"/>
        <v>3747</v>
      </c>
      <c r="K3748" s="21">
        <f t="shared" ca="1" si="225"/>
        <v>1</v>
      </c>
      <c r="L3748" s="21">
        <f ca="1">IF(K3748=0,"",COUNTIF($K$2:K3748,"&gt;0"))</f>
        <v>3747</v>
      </c>
      <c r="M3748" s="50" t="str">
        <f t="shared" ca="1" si="223"/>
        <v>Eintrag 3747</v>
      </c>
    </row>
    <row r="3749" spans="1:13" s="18" customFormat="1" ht="14.25" x14ac:dyDescent="0.2">
      <c r="A3749" s="18" t="str">
        <f>IF(gesamt!C3749="",CONCATENATE("Eintrag ",J3749),gesamt!A3749)</f>
        <v>Eintrag 3748</v>
      </c>
      <c r="B3749" s="18">
        <v>100</v>
      </c>
      <c r="C3749" s="19">
        <f>IF(gesamt!C3749="",100,gesamt!D3749)</f>
        <v>100</v>
      </c>
      <c r="D3749" s="20">
        <f>IF(gesamt!C3749="",10,gesamt!G3749)</f>
        <v>10</v>
      </c>
      <c r="E3749" s="20">
        <f>IF(gesamt!C3749="",10,gesamt!H3749)</f>
        <v>10</v>
      </c>
      <c r="F3749" s="20">
        <f>IF(gesamt!C3749="",10,gesamt!I3749)</f>
        <v>10</v>
      </c>
      <c r="G3749" s="20">
        <f>IF(gesamt!C3749="",0,gesamt!J3749)</f>
        <v>0</v>
      </c>
      <c r="H3749" s="20">
        <f>IF(gesamt!C3749="",0,gesamt!K3749)</f>
        <v>0</v>
      </c>
      <c r="I3749" s="19">
        <f t="shared" si="224"/>
        <v>176</v>
      </c>
      <c r="J3749" s="22">
        <f t="shared" ref="J3749:J3812" si="226">J3748+1</f>
        <v>3748</v>
      </c>
      <c r="K3749" s="21">
        <f t="shared" ca="1" si="225"/>
        <v>1</v>
      </c>
      <c r="L3749" s="21">
        <f ca="1">IF(K3749=0,"",COUNTIF($K$2:K3749,"&gt;0"))</f>
        <v>3748</v>
      </c>
      <c r="M3749" s="50" t="str">
        <f t="shared" ca="1" si="223"/>
        <v>Eintrag 3748</v>
      </c>
    </row>
    <row r="3750" spans="1:13" s="18" customFormat="1" ht="14.25" x14ac:dyDescent="0.2">
      <c r="A3750" s="18" t="str">
        <f>IF(gesamt!C3750="",CONCATENATE("Eintrag ",J3750),gesamt!A3750)</f>
        <v>Eintrag 3749</v>
      </c>
      <c r="B3750" s="18">
        <v>100</v>
      </c>
      <c r="C3750" s="19">
        <f>IF(gesamt!C3750="",100,gesamt!D3750)</f>
        <v>100</v>
      </c>
      <c r="D3750" s="20">
        <f>IF(gesamt!C3750="",10,gesamt!G3750)</f>
        <v>10</v>
      </c>
      <c r="E3750" s="20">
        <f>IF(gesamt!C3750="",10,gesamt!H3750)</f>
        <v>10</v>
      </c>
      <c r="F3750" s="20">
        <f>IF(gesamt!C3750="",10,gesamt!I3750)</f>
        <v>10</v>
      </c>
      <c r="G3750" s="20">
        <f>IF(gesamt!C3750="",0,gesamt!J3750)</f>
        <v>0</v>
      </c>
      <c r="H3750" s="20">
        <f>IF(gesamt!C3750="",0,gesamt!K3750)</f>
        <v>0</v>
      </c>
      <c r="I3750" s="19">
        <f t="shared" si="224"/>
        <v>176</v>
      </c>
      <c r="J3750" s="22">
        <f t="shared" si="226"/>
        <v>3749</v>
      </c>
      <c r="K3750" s="21">
        <f t="shared" ca="1" si="225"/>
        <v>1</v>
      </c>
      <c r="L3750" s="21">
        <f ca="1">IF(K3750=0,"",COUNTIF($K$2:K3750,"&gt;0"))</f>
        <v>3749</v>
      </c>
      <c r="M3750" s="50" t="str">
        <f t="shared" ca="1" si="223"/>
        <v>Eintrag 3749</v>
      </c>
    </row>
    <row r="3751" spans="1:13" s="18" customFormat="1" ht="14.25" x14ac:dyDescent="0.2">
      <c r="A3751" s="18" t="str">
        <f>IF(gesamt!C3751="",CONCATENATE("Eintrag ",J3751),gesamt!A3751)</f>
        <v>Eintrag 3750</v>
      </c>
      <c r="B3751" s="18">
        <v>100</v>
      </c>
      <c r="C3751" s="19">
        <f>IF(gesamt!C3751="",100,gesamt!D3751)</f>
        <v>100</v>
      </c>
      <c r="D3751" s="20">
        <f>IF(gesamt!C3751="",10,gesamt!G3751)</f>
        <v>10</v>
      </c>
      <c r="E3751" s="20">
        <f>IF(gesamt!C3751="",10,gesamt!H3751)</f>
        <v>10</v>
      </c>
      <c r="F3751" s="20">
        <f>IF(gesamt!C3751="",10,gesamt!I3751)</f>
        <v>10</v>
      </c>
      <c r="G3751" s="20">
        <f>IF(gesamt!C3751="",0,gesamt!J3751)</f>
        <v>0</v>
      </c>
      <c r="H3751" s="20">
        <f>IF(gesamt!C3751="",0,gesamt!K3751)</f>
        <v>0</v>
      </c>
      <c r="I3751" s="19">
        <f t="shared" si="224"/>
        <v>176</v>
      </c>
      <c r="J3751" s="22">
        <f t="shared" si="226"/>
        <v>3750</v>
      </c>
      <c r="K3751" s="21">
        <f t="shared" ca="1" si="225"/>
        <v>1</v>
      </c>
      <c r="L3751" s="21">
        <f ca="1">IF(K3751=0,"",COUNTIF($K$2:K3751,"&gt;0"))</f>
        <v>3750</v>
      </c>
      <c r="M3751" s="50" t="str">
        <f t="shared" ca="1" si="223"/>
        <v>Eintrag 3750</v>
      </c>
    </row>
    <row r="3752" spans="1:13" s="18" customFormat="1" ht="14.25" x14ac:dyDescent="0.2">
      <c r="A3752" s="18" t="str">
        <f>IF(gesamt!C3752="",CONCATENATE("Eintrag ",J3752),gesamt!A3752)</f>
        <v>Eintrag 3751</v>
      </c>
      <c r="B3752" s="18">
        <v>100</v>
      </c>
      <c r="C3752" s="19">
        <f>IF(gesamt!C3752="",100,gesamt!D3752)</f>
        <v>100</v>
      </c>
      <c r="D3752" s="20">
        <f>IF(gesamt!C3752="",10,gesamt!G3752)</f>
        <v>10</v>
      </c>
      <c r="E3752" s="20">
        <f>IF(gesamt!C3752="",10,gesamt!H3752)</f>
        <v>10</v>
      </c>
      <c r="F3752" s="20">
        <f>IF(gesamt!C3752="",10,gesamt!I3752)</f>
        <v>10</v>
      </c>
      <c r="G3752" s="20">
        <f>IF(gesamt!C3752="",0,gesamt!J3752)</f>
        <v>0</v>
      </c>
      <c r="H3752" s="20">
        <f>IF(gesamt!C3752="",0,gesamt!K3752)</f>
        <v>0</v>
      </c>
      <c r="I3752" s="19">
        <f t="shared" si="224"/>
        <v>176</v>
      </c>
      <c r="J3752" s="22">
        <f t="shared" si="226"/>
        <v>3751</v>
      </c>
      <c r="K3752" s="21">
        <f t="shared" ca="1" si="225"/>
        <v>1</v>
      </c>
      <c r="L3752" s="21">
        <f ca="1">IF(K3752=0,"",COUNTIF($K$2:K3752,"&gt;0"))</f>
        <v>3751</v>
      </c>
      <c r="M3752" s="50" t="str">
        <f t="shared" ca="1" si="223"/>
        <v>Eintrag 3751</v>
      </c>
    </row>
    <row r="3753" spans="1:13" s="18" customFormat="1" ht="14.25" x14ac:dyDescent="0.2">
      <c r="A3753" s="18" t="str">
        <f>IF(gesamt!C3753="",CONCATENATE("Eintrag ",J3753),gesamt!A3753)</f>
        <v>Eintrag 3752</v>
      </c>
      <c r="B3753" s="18">
        <v>100</v>
      </c>
      <c r="C3753" s="19">
        <f>IF(gesamt!C3753="",100,gesamt!D3753)</f>
        <v>100</v>
      </c>
      <c r="D3753" s="20">
        <f>IF(gesamt!C3753="",10,gesamt!G3753)</f>
        <v>10</v>
      </c>
      <c r="E3753" s="20">
        <f>IF(gesamt!C3753="",10,gesamt!H3753)</f>
        <v>10</v>
      </c>
      <c r="F3753" s="20">
        <f>IF(gesamt!C3753="",10,gesamt!I3753)</f>
        <v>10</v>
      </c>
      <c r="G3753" s="20">
        <f>IF(gesamt!C3753="",0,gesamt!J3753)</f>
        <v>0</v>
      </c>
      <c r="H3753" s="20">
        <f>IF(gesamt!C3753="",0,gesamt!K3753)</f>
        <v>0</v>
      </c>
      <c r="I3753" s="19">
        <f t="shared" si="224"/>
        <v>176</v>
      </c>
      <c r="J3753" s="22">
        <f t="shared" si="226"/>
        <v>3752</v>
      </c>
      <c r="K3753" s="21">
        <f t="shared" ca="1" si="225"/>
        <v>1</v>
      </c>
      <c r="L3753" s="21">
        <f ca="1">IF(K3753=0,"",COUNTIF($K$2:K3753,"&gt;0"))</f>
        <v>3752</v>
      </c>
      <c r="M3753" s="50" t="str">
        <f t="shared" ca="1" si="223"/>
        <v>Eintrag 3752</v>
      </c>
    </row>
    <row r="3754" spans="1:13" s="18" customFormat="1" ht="14.25" x14ac:dyDescent="0.2">
      <c r="A3754" s="18" t="str">
        <f>IF(gesamt!C3754="",CONCATENATE("Eintrag ",J3754),gesamt!A3754)</f>
        <v>Eintrag 3753</v>
      </c>
      <c r="B3754" s="18">
        <v>100</v>
      </c>
      <c r="C3754" s="19">
        <f>IF(gesamt!C3754="",100,gesamt!D3754)</f>
        <v>100</v>
      </c>
      <c r="D3754" s="20">
        <f>IF(gesamt!C3754="",10,gesamt!G3754)</f>
        <v>10</v>
      </c>
      <c r="E3754" s="20">
        <f>IF(gesamt!C3754="",10,gesamt!H3754)</f>
        <v>10</v>
      </c>
      <c r="F3754" s="20">
        <f>IF(gesamt!C3754="",10,gesamt!I3754)</f>
        <v>10</v>
      </c>
      <c r="G3754" s="20">
        <f>IF(gesamt!C3754="",0,gesamt!J3754)</f>
        <v>0</v>
      </c>
      <c r="H3754" s="20">
        <f>IF(gesamt!C3754="",0,gesamt!K3754)</f>
        <v>0</v>
      </c>
      <c r="I3754" s="19">
        <f t="shared" si="224"/>
        <v>176</v>
      </c>
      <c r="J3754" s="22">
        <f t="shared" si="226"/>
        <v>3753</v>
      </c>
      <c r="K3754" s="21">
        <f t="shared" ca="1" si="225"/>
        <v>1</v>
      </c>
      <c r="L3754" s="21">
        <f ca="1">IF(K3754=0,"",COUNTIF($K$2:K3754,"&gt;0"))</f>
        <v>3753</v>
      </c>
      <c r="M3754" s="50" t="str">
        <f t="shared" ca="1" si="223"/>
        <v>Eintrag 3753</v>
      </c>
    </row>
    <row r="3755" spans="1:13" s="18" customFormat="1" ht="14.25" x14ac:dyDescent="0.2">
      <c r="A3755" s="18" t="str">
        <f>IF(gesamt!C3755="",CONCATENATE("Eintrag ",J3755),gesamt!A3755)</f>
        <v>Eintrag 3754</v>
      </c>
      <c r="B3755" s="18">
        <v>100</v>
      </c>
      <c r="C3755" s="19">
        <f>IF(gesamt!C3755="",100,gesamt!D3755)</f>
        <v>100</v>
      </c>
      <c r="D3755" s="20">
        <f>IF(gesamt!C3755="",10,gesamt!G3755)</f>
        <v>10</v>
      </c>
      <c r="E3755" s="20">
        <f>IF(gesamt!C3755="",10,gesamt!H3755)</f>
        <v>10</v>
      </c>
      <c r="F3755" s="20">
        <f>IF(gesamt!C3755="",10,gesamt!I3755)</f>
        <v>10</v>
      </c>
      <c r="G3755" s="20">
        <f>IF(gesamt!C3755="",0,gesamt!J3755)</f>
        <v>0</v>
      </c>
      <c r="H3755" s="20">
        <f>IF(gesamt!C3755="",0,gesamt!K3755)</f>
        <v>0</v>
      </c>
      <c r="I3755" s="19">
        <f t="shared" si="224"/>
        <v>176</v>
      </c>
      <c r="J3755" s="22">
        <f t="shared" si="226"/>
        <v>3754</v>
      </c>
      <c r="K3755" s="21">
        <f t="shared" ca="1" si="225"/>
        <v>1</v>
      </c>
      <c r="L3755" s="21">
        <f ca="1">IF(K3755=0,"",COUNTIF($K$2:K3755,"&gt;0"))</f>
        <v>3754</v>
      </c>
      <c r="M3755" s="50" t="str">
        <f t="shared" ca="1" si="223"/>
        <v>Eintrag 3754</v>
      </c>
    </row>
    <row r="3756" spans="1:13" s="18" customFormat="1" ht="14.25" x14ac:dyDescent="0.2">
      <c r="A3756" s="18" t="str">
        <f>IF(gesamt!C3756="",CONCATENATE("Eintrag ",J3756),gesamt!A3756)</f>
        <v>Eintrag 3755</v>
      </c>
      <c r="B3756" s="18">
        <v>100</v>
      </c>
      <c r="C3756" s="19">
        <f>IF(gesamt!C3756="",100,gesamt!D3756)</f>
        <v>100</v>
      </c>
      <c r="D3756" s="20">
        <f>IF(gesamt!C3756="",10,gesamt!G3756)</f>
        <v>10</v>
      </c>
      <c r="E3756" s="20">
        <f>IF(gesamt!C3756="",10,gesamt!H3756)</f>
        <v>10</v>
      </c>
      <c r="F3756" s="20">
        <f>IF(gesamt!C3756="",10,gesamt!I3756)</f>
        <v>10</v>
      </c>
      <c r="G3756" s="20">
        <f>IF(gesamt!C3756="",0,gesamt!J3756)</f>
        <v>0</v>
      </c>
      <c r="H3756" s="20">
        <f>IF(gesamt!C3756="",0,gesamt!K3756)</f>
        <v>0</v>
      </c>
      <c r="I3756" s="19">
        <f t="shared" si="224"/>
        <v>176</v>
      </c>
      <c r="J3756" s="22">
        <f t="shared" si="226"/>
        <v>3755</v>
      </c>
      <c r="K3756" s="21">
        <f t="shared" ca="1" si="225"/>
        <v>1</v>
      </c>
      <c r="L3756" s="21">
        <f ca="1">IF(K3756=0,"",COUNTIF($K$2:K3756,"&gt;0"))</f>
        <v>3755</v>
      </c>
      <c r="M3756" s="50" t="str">
        <f t="shared" ca="1" si="223"/>
        <v>Eintrag 3755</v>
      </c>
    </row>
    <row r="3757" spans="1:13" s="18" customFormat="1" ht="14.25" x14ac:dyDescent="0.2">
      <c r="A3757" s="18" t="str">
        <f>IF(gesamt!C3757="",CONCATENATE("Eintrag ",J3757),gesamt!A3757)</f>
        <v>Eintrag 3756</v>
      </c>
      <c r="B3757" s="18">
        <v>100</v>
      </c>
      <c r="C3757" s="19">
        <f>IF(gesamt!C3757="",100,gesamt!D3757)</f>
        <v>100</v>
      </c>
      <c r="D3757" s="20">
        <f>IF(gesamt!C3757="",10,gesamt!G3757)</f>
        <v>10</v>
      </c>
      <c r="E3757" s="20">
        <f>IF(gesamt!C3757="",10,gesamt!H3757)</f>
        <v>10</v>
      </c>
      <c r="F3757" s="20">
        <f>IF(gesamt!C3757="",10,gesamt!I3757)</f>
        <v>10</v>
      </c>
      <c r="G3757" s="20">
        <f>IF(gesamt!C3757="",0,gesamt!J3757)</f>
        <v>0</v>
      </c>
      <c r="H3757" s="20">
        <f>IF(gesamt!C3757="",0,gesamt!K3757)</f>
        <v>0</v>
      </c>
      <c r="I3757" s="19">
        <f t="shared" si="224"/>
        <v>176</v>
      </c>
      <c r="J3757" s="22">
        <f t="shared" si="226"/>
        <v>3756</v>
      </c>
      <c r="K3757" s="21">
        <f t="shared" ca="1" si="225"/>
        <v>1</v>
      </c>
      <c r="L3757" s="21">
        <f ca="1">IF(K3757=0,"",COUNTIF($K$2:K3757,"&gt;0"))</f>
        <v>3756</v>
      </c>
      <c r="M3757" s="50" t="str">
        <f t="shared" ca="1" si="223"/>
        <v>Eintrag 3756</v>
      </c>
    </row>
    <row r="3758" spans="1:13" s="18" customFormat="1" ht="14.25" x14ac:dyDescent="0.2">
      <c r="A3758" s="18" t="str">
        <f>IF(gesamt!C3758="",CONCATENATE("Eintrag ",J3758),gesamt!A3758)</f>
        <v>Eintrag 3757</v>
      </c>
      <c r="B3758" s="18">
        <v>100</v>
      </c>
      <c r="C3758" s="19">
        <f>IF(gesamt!C3758="",100,gesamt!D3758)</f>
        <v>100</v>
      </c>
      <c r="D3758" s="20">
        <f>IF(gesamt!C3758="",10,gesamt!G3758)</f>
        <v>10</v>
      </c>
      <c r="E3758" s="20">
        <f>IF(gesamt!C3758="",10,gesamt!H3758)</f>
        <v>10</v>
      </c>
      <c r="F3758" s="20">
        <f>IF(gesamt!C3758="",10,gesamt!I3758)</f>
        <v>10</v>
      </c>
      <c r="G3758" s="20">
        <f>IF(gesamt!C3758="",0,gesamt!J3758)</f>
        <v>0</v>
      </c>
      <c r="H3758" s="20">
        <f>IF(gesamt!C3758="",0,gesamt!K3758)</f>
        <v>0</v>
      </c>
      <c r="I3758" s="19">
        <f t="shared" si="224"/>
        <v>176</v>
      </c>
      <c r="J3758" s="22">
        <f t="shared" si="226"/>
        <v>3757</v>
      </c>
      <c r="K3758" s="21">
        <f t="shared" ca="1" si="225"/>
        <v>1</v>
      </c>
      <c r="L3758" s="21">
        <f ca="1">IF(K3758=0,"",COUNTIF($K$2:K3758,"&gt;0"))</f>
        <v>3757</v>
      </c>
      <c r="M3758" s="50" t="str">
        <f t="shared" ca="1" si="223"/>
        <v>Eintrag 3757</v>
      </c>
    </row>
    <row r="3759" spans="1:13" s="18" customFormat="1" ht="14.25" x14ac:dyDescent="0.2">
      <c r="A3759" s="18" t="str">
        <f>IF(gesamt!C3759="",CONCATENATE("Eintrag ",J3759),gesamt!A3759)</f>
        <v>Eintrag 3758</v>
      </c>
      <c r="B3759" s="18">
        <v>100</v>
      </c>
      <c r="C3759" s="19">
        <f>IF(gesamt!C3759="",100,gesamt!D3759)</f>
        <v>100</v>
      </c>
      <c r="D3759" s="20">
        <f>IF(gesamt!C3759="",10,gesamt!G3759)</f>
        <v>10</v>
      </c>
      <c r="E3759" s="20">
        <f>IF(gesamt!C3759="",10,gesamt!H3759)</f>
        <v>10</v>
      </c>
      <c r="F3759" s="20">
        <f>IF(gesamt!C3759="",10,gesamt!I3759)</f>
        <v>10</v>
      </c>
      <c r="G3759" s="20">
        <f>IF(gesamt!C3759="",0,gesamt!J3759)</f>
        <v>0</v>
      </c>
      <c r="H3759" s="20">
        <f>IF(gesamt!C3759="",0,gesamt!K3759)</f>
        <v>0</v>
      </c>
      <c r="I3759" s="19">
        <f t="shared" si="224"/>
        <v>176</v>
      </c>
      <c r="J3759" s="22">
        <f t="shared" si="226"/>
        <v>3758</v>
      </c>
      <c r="K3759" s="21">
        <f t="shared" ca="1" si="225"/>
        <v>1</v>
      </c>
      <c r="L3759" s="21">
        <f ca="1">IF(K3759=0,"",COUNTIF($K$2:K3759,"&gt;0"))</f>
        <v>3758</v>
      </c>
      <c r="M3759" s="50" t="str">
        <f t="shared" ca="1" si="223"/>
        <v>Eintrag 3758</v>
      </c>
    </row>
    <row r="3760" spans="1:13" s="18" customFormat="1" ht="14.25" x14ac:dyDescent="0.2">
      <c r="A3760" s="18" t="str">
        <f>IF(gesamt!C3760="",CONCATENATE("Eintrag ",J3760),gesamt!A3760)</f>
        <v>Eintrag 3759</v>
      </c>
      <c r="B3760" s="18">
        <v>100</v>
      </c>
      <c r="C3760" s="19">
        <f>IF(gesamt!C3760="",100,gesamt!D3760)</f>
        <v>100</v>
      </c>
      <c r="D3760" s="20">
        <f>IF(gesamt!C3760="",10,gesamt!G3760)</f>
        <v>10</v>
      </c>
      <c r="E3760" s="20">
        <f>IF(gesamt!C3760="",10,gesamt!H3760)</f>
        <v>10</v>
      </c>
      <c r="F3760" s="20">
        <f>IF(gesamt!C3760="",10,gesamt!I3760)</f>
        <v>10</v>
      </c>
      <c r="G3760" s="20">
        <f>IF(gesamt!C3760="",0,gesamt!J3760)</f>
        <v>0</v>
      </c>
      <c r="H3760" s="20">
        <f>IF(gesamt!C3760="",0,gesamt!K3760)</f>
        <v>0</v>
      </c>
      <c r="I3760" s="19">
        <f t="shared" si="224"/>
        <v>176</v>
      </c>
      <c r="J3760" s="22">
        <f t="shared" si="226"/>
        <v>3759</v>
      </c>
      <c r="K3760" s="21">
        <f t="shared" ca="1" si="225"/>
        <v>1</v>
      </c>
      <c r="L3760" s="21">
        <f ca="1">IF(K3760=0,"",COUNTIF($K$2:K3760,"&gt;0"))</f>
        <v>3759</v>
      </c>
      <c r="M3760" s="50" t="str">
        <f t="shared" ca="1" si="223"/>
        <v>Eintrag 3759</v>
      </c>
    </row>
    <row r="3761" spans="1:13" s="18" customFormat="1" ht="14.25" x14ac:dyDescent="0.2">
      <c r="A3761" s="18" t="str">
        <f>IF(gesamt!C3761="",CONCATENATE("Eintrag ",J3761),gesamt!A3761)</f>
        <v>Eintrag 3760</v>
      </c>
      <c r="B3761" s="18">
        <v>100</v>
      </c>
      <c r="C3761" s="19">
        <f>IF(gesamt!C3761="",100,gesamt!D3761)</f>
        <v>100</v>
      </c>
      <c r="D3761" s="20">
        <f>IF(gesamt!C3761="",10,gesamt!G3761)</f>
        <v>10</v>
      </c>
      <c r="E3761" s="20">
        <f>IF(gesamt!C3761="",10,gesamt!H3761)</f>
        <v>10</v>
      </c>
      <c r="F3761" s="20">
        <f>IF(gesamt!C3761="",10,gesamt!I3761)</f>
        <v>10</v>
      </c>
      <c r="G3761" s="20">
        <f>IF(gesamt!C3761="",0,gesamt!J3761)</f>
        <v>0</v>
      </c>
      <c r="H3761" s="20">
        <f>IF(gesamt!C3761="",0,gesamt!K3761)</f>
        <v>0</v>
      </c>
      <c r="I3761" s="19">
        <f t="shared" si="224"/>
        <v>176</v>
      </c>
      <c r="J3761" s="22">
        <f t="shared" si="226"/>
        <v>3760</v>
      </c>
      <c r="K3761" s="21">
        <f t="shared" ca="1" si="225"/>
        <v>1</v>
      </c>
      <c r="L3761" s="21">
        <f ca="1">IF(K3761=0,"",COUNTIF($K$2:K3761,"&gt;0"))</f>
        <v>3760</v>
      </c>
      <c r="M3761" s="50" t="str">
        <f t="shared" ca="1" si="223"/>
        <v>Eintrag 3760</v>
      </c>
    </row>
    <row r="3762" spans="1:13" s="18" customFormat="1" ht="14.25" x14ac:dyDescent="0.2">
      <c r="A3762" s="18" t="str">
        <f>IF(gesamt!C3762="",CONCATENATE("Eintrag ",J3762),gesamt!A3762)</f>
        <v>Eintrag 3761</v>
      </c>
      <c r="B3762" s="18">
        <v>100</v>
      </c>
      <c r="C3762" s="19">
        <f>IF(gesamt!C3762="",100,gesamt!D3762)</f>
        <v>100</v>
      </c>
      <c r="D3762" s="20">
        <f>IF(gesamt!C3762="",10,gesamt!G3762)</f>
        <v>10</v>
      </c>
      <c r="E3762" s="20">
        <f>IF(gesamt!C3762="",10,gesamt!H3762)</f>
        <v>10</v>
      </c>
      <c r="F3762" s="20">
        <f>IF(gesamt!C3762="",10,gesamt!I3762)</f>
        <v>10</v>
      </c>
      <c r="G3762" s="20">
        <f>IF(gesamt!C3762="",0,gesamt!J3762)</f>
        <v>0</v>
      </c>
      <c r="H3762" s="20">
        <f>IF(gesamt!C3762="",0,gesamt!K3762)</f>
        <v>0</v>
      </c>
      <c r="I3762" s="19">
        <f t="shared" si="224"/>
        <v>176</v>
      </c>
      <c r="J3762" s="22">
        <f t="shared" si="226"/>
        <v>3761</v>
      </c>
      <c r="K3762" s="21">
        <f t="shared" ca="1" si="225"/>
        <v>1</v>
      </c>
      <c r="L3762" s="21">
        <f ca="1">IF(K3762=0,"",COUNTIF($K$2:K3762,"&gt;0"))</f>
        <v>3761</v>
      </c>
      <c r="M3762" s="50" t="str">
        <f t="shared" ca="1" si="223"/>
        <v>Eintrag 3761</v>
      </c>
    </row>
    <row r="3763" spans="1:13" s="18" customFormat="1" ht="14.25" x14ac:dyDescent="0.2">
      <c r="A3763" s="18" t="str">
        <f>IF(gesamt!C3763="",CONCATENATE("Eintrag ",J3763),gesamt!A3763)</f>
        <v>Eintrag 3762</v>
      </c>
      <c r="B3763" s="18">
        <v>100</v>
      </c>
      <c r="C3763" s="19">
        <f>IF(gesamt!C3763="",100,gesamt!D3763)</f>
        <v>100</v>
      </c>
      <c r="D3763" s="20">
        <f>IF(gesamt!C3763="",10,gesamt!G3763)</f>
        <v>10</v>
      </c>
      <c r="E3763" s="20">
        <f>IF(gesamt!C3763="",10,gesamt!H3763)</f>
        <v>10</v>
      </c>
      <c r="F3763" s="20">
        <f>IF(gesamt!C3763="",10,gesamt!I3763)</f>
        <v>10</v>
      </c>
      <c r="G3763" s="20">
        <f>IF(gesamt!C3763="",0,gesamt!J3763)</f>
        <v>0</v>
      </c>
      <c r="H3763" s="20">
        <f>IF(gesamt!C3763="",0,gesamt!K3763)</f>
        <v>0</v>
      </c>
      <c r="I3763" s="19">
        <f t="shared" si="224"/>
        <v>176</v>
      </c>
      <c r="J3763" s="22">
        <f t="shared" si="226"/>
        <v>3762</v>
      </c>
      <c r="K3763" s="21">
        <f t="shared" ca="1" si="225"/>
        <v>1</v>
      </c>
      <c r="L3763" s="21">
        <f ca="1">IF(K3763=0,"",COUNTIF($K$2:K3763,"&gt;0"))</f>
        <v>3762</v>
      </c>
      <c r="M3763" s="50" t="str">
        <f t="shared" ca="1" si="223"/>
        <v>Eintrag 3762</v>
      </c>
    </row>
    <row r="3764" spans="1:13" s="18" customFormat="1" ht="14.25" x14ac:dyDescent="0.2">
      <c r="A3764" s="18" t="str">
        <f>IF(gesamt!C3764="",CONCATENATE("Eintrag ",J3764),gesamt!A3764)</f>
        <v>Eintrag 3763</v>
      </c>
      <c r="B3764" s="18">
        <v>100</v>
      </c>
      <c r="C3764" s="19">
        <f>IF(gesamt!C3764="",100,gesamt!D3764)</f>
        <v>100</v>
      </c>
      <c r="D3764" s="20">
        <f>IF(gesamt!C3764="",10,gesamt!G3764)</f>
        <v>10</v>
      </c>
      <c r="E3764" s="20">
        <f>IF(gesamt!C3764="",10,gesamt!H3764)</f>
        <v>10</v>
      </c>
      <c r="F3764" s="20">
        <f>IF(gesamt!C3764="",10,gesamt!I3764)</f>
        <v>10</v>
      </c>
      <c r="G3764" s="20">
        <f>IF(gesamt!C3764="",0,gesamt!J3764)</f>
        <v>0</v>
      </c>
      <c r="H3764" s="20">
        <f>IF(gesamt!C3764="",0,gesamt!K3764)</f>
        <v>0</v>
      </c>
      <c r="I3764" s="19">
        <f t="shared" si="224"/>
        <v>176</v>
      </c>
      <c r="J3764" s="22">
        <f t="shared" si="226"/>
        <v>3763</v>
      </c>
      <c r="K3764" s="21">
        <f t="shared" ca="1" si="225"/>
        <v>1</v>
      </c>
      <c r="L3764" s="21">
        <f ca="1">IF(K3764=0,"",COUNTIF($K$2:K3764,"&gt;0"))</f>
        <v>3763</v>
      </c>
      <c r="M3764" s="50" t="str">
        <f t="shared" ca="1" si="223"/>
        <v>Eintrag 3763</v>
      </c>
    </row>
    <row r="3765" spans="1:13" s="18" customFormat="1" ht="14.25" x14ac:dyDescent="0.2">
      <c r="A3765" s="18" t="str">
        <f>IF(gesamt!C3765="",CONCATENATE("Eintrag ",J3765),gesamt!A3765)</f>
        <v>Eintrag 3764</v>
      </c>
      <c r="B3765" s="18">
        <v>100</v>
      </c>
      <c r="C3765" s="19">
        <f>IF(gesamt!C3765="",100,gesamt!D3765)</f>
        <v>100</v>
      </c>
      <c r="D3765" s="20">
        <f>IF(gesamt!C3765="",10,gesamt!G3765)</f>
        <v>10</v>
      </c>
      <c r="E3765" s="20">
        <f>IF(gesamt!C3765="",10,gesamt!H3765)</f>
        <v>10</v>
      </c>
      <c r="F3765" s="20">
        <f>IF(gesamt!C3765="",10,gesamt!I3765)</f>
        <v>10</v>
      </c>
      <c r="G3765" s="20">
        <f>IF(gesamt!C3765="",0,gesamt!J3765)</f>
        <v>0</v>
      </c>
      <c r="H3765" s="20">
        <f>IF(gesamt!C3765="",0,gesamt!K3765)</f>
        <v>0</v>
      </c>
      <c r="I3765" s="19">
        <f t="shared" si="224"/>
        <v>176</v>
      </c>
      <c r="J3765" s="22">
        <f t="shared" si="226"/>
        <v>3764</v>
      </c>
      <c r="K3765" s="21">
        <f t="shared" ca="1" si="225"/>
        <v>1</v>
      </c>
      <c r="L3765" s="21">
        <f ca="1">IF(K3765=0,"",COUNTIF($K$2:K3765,"&gt;0"))</f>
        <v>3764</v>
      </c>
      <c r="M3765" s="50" t="str">
        <f t="shared" ca="1" si="223"/>
        <v>Eintrag 3764</v>
      </c>
    </row>
    <row r="3766" spans="1:13" s="18" customFormat="1" ht="14.25" x14ac:dyDescent="0.2">
      <c r="A3766" s="18" t="str">
        <f>IF(gesamt!C3766="",CONCATENATE("Eintrag ",J3766),gesamt!A3766)</f>
        <v>Eintrag 3765</v>
      </c>
      <c r="B3766" s="18">
        <v>100</v>
      </c>
      <c r="C3766" s="19">
        <f>IF(gesamt!C3766="",100,gesamt!D3766)</f>
        <v>100</v>
      </c>
      <c r="D3766" s="20">
        <f>IF(gesamt!C3766="",10,gesamt!G3766)</f>
        <v>10</v>
      </c>
      <c r="E3766" s="20">
        <f>IF(gesamt!C3766="",10,gesamt!H3766)</f>
        <v>10</v>
      </c>
      <c r="F3766" s="20">
        <f>IF(gesamt!C3766="",10,gesamt!I3766)</f>
        <v>10</v>
      </c>
      <c r="G3766" s="20">
        <f>IF(gesamt!C3766="",0,gesamt!J3766)</f>
        <v>0</v>
      </c>
      <c r="H3766" s="20">
        <f>IF(gesamt!C3766="",0,gesamt!K3766)</f>
        <v>0</v>
      </c>
      <c r="I3766" s="19">
        <f t="shared" si="224"/>
        <v>176</v>
      </c>
      <c r="J3766" s="22">
        <f t="shared" si="226"/>
        <v>3765</v>
      </c>
      <c r="K3766" s="21">
        <f t="shared" ca="1" si="225"/>
        <v>1</v>
      </c>
      <c r="L3766" s="21">
        <f ca="1">IF(K3766=0,"",COUNTIF($K$2:K3766,"&gt;0"))</f>
        <v>3765</v>
      </c>
      <c r="M3766" s="50" t="str">
        <f t="shared" ca="1" si="223"/>
        <v>Eintrag 3765</v>
      </c>
    </row>
    <row r="3767" spans="1:13" s="18" customFormat="1" ht="14.25" x14ac:dyDescent="0.2">
      <c r="A3767" s="18" t="str">
        <f>IF(gesamt!C3767="",CONCATENATE("Eintrag ",J3767),gesamt!A3767)</f>
        <v>Eintrag 3766</v>
      </c>
      <c r="B3767" s="18">
        <v>100</v>
      </c>
      <c r="C3767" s="19">
        <f>IF(gesamt!C3767="",100,gesamt!D3767)</f>
        <v>100</v>
      </c>
      <c r="D3767" s="20">
        <f>IF(gesamt!C3767="",10,gesamt!G3767)</f>
        <v>10</v>
      </c>
      <c r="E3767" s="20">
        <f>IF(gesamt!C3767="",10,gesamt!H3767)</f>
        <v>10</v>
      </c>
      <c r="F3767" s="20">
        <f>IF(gesamt!C3767="",10,gesamt!I3767)</f>
        <v>10</v>
      </c>
      <c r="G3767" s="20">
        <f>IF(gesamt!C3767="",0,gesamt!J3767)</f>
        <v>0</v>
      </c>
      <c r="H3767" s="20">
        <f>IF(gesamt!C3767="",0,gesamt!K3767)</f>
        <v>0</v>
      </c>
      <c r="I3767" s="19">
        <f t="shared" si="224"/>
        <v>176</v>
      </c>
      <c r="J3767" s="22">
        <f t="shared" si="226"/>
        <v>3766</v>
      </c>
      <c r="K3767" s="21">
        <f t="shared" ca="1" si="225"/>
        <v>1</v>
      </c>
      <c r="L3767" s="21">
        <f ca="1">IF(K3767=0,"",COUNTIF($K$2:K3767,"&gt;0"))</f>
        <v>3766</v>
      </c>
      <c r="M3767" s="50" t="str">
        <f t="shared" ca="1" si="223"/>
        <v>Eintrag 3766</v>
      </c>
    </row>
    <row r="3768" spans="1:13" s="18" customFormat="1" ht="14.25" x14ac:dyDescent="0.2">
      <c r="A3768" s="18" t="str">
        <f>IF(gesamt!C3768="",CONCATENATE("Eintrag ",J3768),gesamt!A3768)</f>
        <v>Eintrag 3767</v>
      </c>
      <c r="B3768" s="18">
        <v>100</v>
      </c>
      <c r="C3768" s="19">
        <f>IF(gesamt!C3768="",100,gesamt!D3768)</f>
        <v>100</v>
      </c>
      <c r="D3768" s="20">
        <f>IF(gesamt!C3768="",10,gesamt!G3768)</f>
        <v>10</v>
      </c>
      <c r="E3768" s="20">
        <f>IF(gesamt!C3768="",10,gesamt!H3768)</f>
        <v>10</v>
      </c>
      <c r="F3768" s="20">
        <f>IF(gesamt!C3768="",10,gesamt!I3768)</f>
        <v>10</v>
      </c>
      <c r="G3768" s="20">
        <f>IF(gesamt!C3768="",0,gesamt!J3768)</f>
        <v>0</v>
      </c>
      <c r="H3768" s="20">
        <f>IF(gesamt!C3768="",0,gesamt!K3768)</f>
        <v>0</v>
      </c>
      <c r="I3768" s="19">
        <f t="shared" si="224"/>
        <v>176</v>
      </c>
      <c r="J3768" s="22">
        <f t="shared" si="226"/>
        <v>3767</v>
      </c>
      <c r="K3768" s="21">
        <f t="shared" ca="1" si="225"/>
        <v>1</v>
      </c>
      <c r="L3768" s="21">
        <f ca="1">IF(K3768=0,"",COUNTIF($K$2:K3768,"&gt;0"))</f>
        <v>3767</v>
      </c>
      <c r="M3768" s="50" t="str">
        <f t="shared" ca="1" si="223"/>
        <v>Eintrag 3767</v>
      </c>
    </row>
    <row r="3769" spans="1:13" s="18" customFormat="1" ht="14.25" x14ac:dyDescent="0.2">
      <c r="A3769" s="18" t="str">
        <f>IF(gesamt!C3769="",CONCATENATE("Eintrag ",J3769),gesamt!A3769)</f>
        <v>Eintrag 3768</v>
      </c>
      <c r="B3769" s="18">
        <v>100</v>
      </c>
      <c r="C3769" s="19">
        <f>IF(gesamt!C3769="",100,gesamt!D3769)</f>
        <v>100</v>
      </c>
      <c r="D3769" s="20">
        <f>IF(gesamt!C3769="",10,gesamt!G3769)</f>
        <v>10</v>
      </c>
      <c r="E3769" s="20">
        <f>IF(gesamt!C3769="",10,gesamt!H3769)</f>
        <v>10</v>
      </c>
      <c r="F3769" s="20">
        <f>IF(gesamt!C3769="",10,gesamt!I3769)</f>
        <v>10</v>
      </c>
      <c r="G3769" s="20">
        <f>IF(gesamt!C3769="",0,gesamt!J3769)</f>
        <v>0</v>
      </c>
      <c r="H3769" s="20">
        <f>IF(gesamt!C3769="",0,gesamt!K3769)</f>
        <v>0</v>
      </c>
      <c r="I3769" s="19">
        <f t="shared" si="224"/>
        <v>176</v>
      </c>
      <c r="J3769" s="22">
        <f t="shared" si="226"/>
        <v>3768</v>
      </c>
      <c r="K3769" s="21">
        <f t="shared" ca="1" si="225"/>
        <v>1</v>
      </c>
      <c r="L3769" s="21">
        <f ca="1">IF(K3769=0,"",COUNTIF($K$2:K3769,"&gt;0"))</f>
        <v>3768</v>
      </c>
      <c r="M3769" s="50" t="str">
        <f t="shared" ca="1" si="223"/>
        <v>Eintrag 3768</v>
      </c>
    </row>
    <row r="3770" spans="1:13" s="18" customFormat="1" ht="14.25" x14ac:dyDescent="0.2">
      <c r="A3770" s="18" t="str">
        <f>IF(gesamt!C3770="",CONCATENATE("Eintrag ",J3770),gesamt!A3770)</f>
        <v>Eintrag 3769</v>
      </c>
      <c r="B3770" s="18">
        <v>100</v>
      </c>
      <c r="C3770" s="19">
        <f>IF(gesamt!C3770="",100,gesamt!D3770)</f>
        <v>100</v>
      </c>
      <c r="D3770" s="20">
        <f>IF(gesamt!C3770="",10,gesamt!G3770)</f>
        <v>10</v>
      </c>
      <c r="E3770" s="20">
        <f>IF(gesamt!C3770="",10,gesamt!H3770)</f>
        <v>10</v>
      </c>
      <c r="F3770" s="20">
        <f>IF(gesamt!C3770="",10,gesamt!I3770)</f>
        <v>10</v>
      </c>
      <c r="G3770" s="20">
        <f>IF(gesamt!C3770="",0,gesamt!J3770)</f>
        <v>0</v>
      </c>
      <c r="H3770" s="20">
        <f>IF(gesamt!C3770="",0,gesamt!K3770)</f>
        <v>0</v>
      </c>
      <c r="I3770" s="19">
        <f t="shared" si="224"/>
        <v>176</v>
      </c>
      <c r="J3770" s="22">
        <f t="shared" si="226"/>
        <v>3769</v>
      </c>
      <c r="K3770" s="21">
        <f t="shared" ca="1" si="225"/>
        <v>1</v>
      </c>
      <c r="L3770" s="21">
        <f ca="1">IF(K3770=0,"",COUNTIF($K$2:K3770,"&gt;0"))</f>
        <v>3769</v>
      </c>
      <c r="M3770" s="50" t="str">
        <f t="shared" ca="1" si="223"/>
        <v>Eintrag 3769</v>
      </c>
    </row>
    <row r="3771" spans="1:13" s="18" customFormat="1" ht="14.25" x14ac:dyDescent="0.2">
      <c r="A3771" s="18" t="str">
        <f>IF(gesamt!C3771="",CONCATENATE("Eintrag ",J3771),gesamt!A3771)</f>
        <v>Eintrag 3770</v>
      </c>
      <c r="B3771" s="18">
        <v>100</v>
      </c>
      <c r="C3771" s="19">
        <f>IF(gesamt!C3771="",100,gesamt!D3771)</f>
        <v>100</v>
      </c>
      <c r="D3771" s="20">
        <f>IF(gesamt!C3771="",10,gesamt!G3771)</f>
        <v>10</v>
      </c>
      <c r="E3771" s="20">
        <f>IF(gesamt!C3771="",10,gesamt!H3771)</f>
        <v>10</v>
      </c>
      <c r="F3771" s="20">
        <f>IF(gesamt!C3771="",10,gesamt!I3771)</f>
        <v>10</v>
      </c>
      <c r="G3771" s="20">
        <f>IF(gesamt!C3771="",0,gesamt!J3771)</f>
        <v>0</v>
      </c>
      <c r="H3771" s="20">
        <f>IF(gesamt!C3771="",0,gesamt!K3771)</f>
        <v>0</v>
      </c>
      <c r="I3771" s="19">
        <f t="shared" si="224"/>
        <v>176</v>
      </c>
      <c r="J3771" s="22">
        <f t="shared" si="226"/>
        <v>3770</v>
      </c>
      <c r="K3771" s="21">
        <f t="shared" ca="1" si="225"/>
        <v>1</v>
      </c>
      <c r="L3771" s="21">
        <f ca="1">IF(K3771=0,"",COUNTIF($K$2:K3771,"&gt;0"))</f>
        <v>3770</v>
      </c>
      <c r="M3771" s="50" t="str">
        <f t="shared" ca="1" si="223"/>
        <v>Eintrag 3770</v>
      </c>
    </row>
    <row r="3772" spans="1:13" s="18" customFormat="1" ht="14.25" x14ac:dyDescent="0.2">
      <c r="A3772" s="18" t="str">
        <f>IF(gesamt!C3772="",CONCATENATE("Eintrag ",J3772),gesamt!A3772)</f>
        <v>Eintrag 3771</v>
      </c>
      <c r="B3772" s="18">
        <v>100</v>
      </c>
      <c r="C3772" s="19">
        <f>IF(gesamt!C3772="",100,gesamt!D3772)</f>
        <v>100</v>
      </c>
      <c r="D3772" s="20">
        <f>IF(gesamt!C3772="",10,gesamt!G3772)</f>
        <v>10</v>
      </c>
      <c r="E3772" s="20">
        <f>IF(gesamt!C3772="",10,gesamt!H3772)</f>
        <v>10</v>
      </c>
      <c r="F3772" s="20">
        <f>IF(gesamt!C3772="",10,gesamt!I3772)</f>
        <v>10</v>
      </c>
      <c r="G3772" s="20">
        <f>IF(gesamt!C3772="",0,gesamt!J3772)</f>
        <v>0</v>
      </c>
      <c r="H3772" s="20">
        <f>IF(gesamt!C3772="",0,gesamt!K3772)</f>
        <v>0</v>
      </c>
      <c r="I3772" s="19">
        <f t="shared" si="224"/>
        <v>176</v>
      </c>
      <c r="J3772" s="22">
        <f t="shared" si="226"/>
        <v>3771</v>
      </c>
      <c r="K3772" s="21">
        <f t="shared" ca="1" si="225"/>
        <v>1</v>
      </c>
      <c r="L3772" s="21">
        <f ca="1">IF(K3772=0,"",COUNTIF($K$2:K3772,"&gt;0"))</f>
        <v>3771</v>
      </c>
      <c r="M3772" s="50" t="str">
        <f t="shared" ca="1" si="223"/>
        <v>Eintrag 3771</v>
      </c>
    </row>
    <row r="3773" spans="1:13" s="18" customFormat="1" ht="14.25" x14ac:dyDescent="0.2">
      <c r="A3773" s="18" t="str">
        <f>IF(gesamt!C3773="",CONCATENATE("Eintrag ",J3773),gesamt!A3773)</f>
        <v>Eintrag 3772</v>
      </c>
      <c r="B3773" s="18">
        <v>100</v>
      </c>
      <c r="C3773" s="19">
        <f>IF(gesamt!C3773="",100,gesamt!D3773)</f>
        <v>100</v>
      </c>
      <c r="D3773" s="20">
        <f>IF(gesamt!C3773="",10,gesamt!G3773)</f>
        <v>10</v>
      </c>
      <c r="E3773" s="20">
        <f>IF(gesamt!C3773="",10,gesamt!H3773)</f>
        <v>10</v>
      </c>
      <c r="F3773" s="20">
        <f>IF(gesamt!C3773="",10,gesamt!I3773)</f>
        <v>10</v>
      </c>
      <c r="G3773" s="20">
        <f>IF(gesamt!C3773="",0,gesamt!J3773)</f>
        <v>0</v>
      </c>
      <c r="H3773" s="20">
        <f>IF(gesamt!C3773="",0,gesamt!K3773)</f>
        <v>0</v>
      </c>
      <c r="I3773" s="19">
        <f t="shared" si="224"/>
        <v>176</v>
      </c>
      <c r="J3773" s="22">
        <f t="shared" si="226"/>
        <v>3772</v>
      </c>
      <c r="K3773" s="21">
        <f t="shared" ca="1" si="225"/>
        <v>1</v>
      </c>
      <c r="L3773" s="21">
        <f ca="1">IF(K3773=0,"",COUNTIF($K$2:K3773,"&gt;0"))</f>
        <v>3772</v>
      </c>
      <c r="M3773" s="50" t="str">
        <f t="shared" ca="1" si="223"/>
        <v>Eintrag 3772</v>
      </c>
    </row>
    <row r="3774" spans="1:13" s="18" customFormat="1" ht="14.25" x14ac:dyDescent="0.2">
      <c r="A3774" s="18" t="str">
        <f>IF(gesamt!C3774="",CONCATENATE("Eintrag ",J3774),gesamt!A3774)</f>
        <v>Eintrag 3773</v>
      </c>
      <c r="B3774" s="18">
        <v>100</v>
      </c>
      <c r="C3774" s="19">
        <f>IF(gesamt!C3774="",100,gesamt!D3774)</f>
        <v>100</v>
      </c>
      <c r="D3774" s="20">
        <f>IF(gesamt!C3774="",10,gesamt!G3774)</f>
        <v>10</v>
      </c>
      <c r="E3774" s="20">
        <f>IF(gesamt!C3774="",10,gesamt!H3774)</f>
        <v>10</v>
      </c>
      <c r="F3774" s="20">
        <f>IF(gesamt!C3774="",10,gesamt!I3774)</f>
        <v>10</v>
      </c>
      <c r="G3774" s="20">
        <f>IF(gesamt!C3774="",0,gesamt!J3774)</f>
        <v>0</v>
      </c>
      <c r="H3774" s="20">
        <f>IF(gesamt!C3774="",0,gesamt!K3774)</f>
        <v>0</v>
      </c>
      <c r="I3774" s="19">
        <f t="shared" si="224"/>
        <v>176</v>
      </c>
      <c r="J3774" s="22">
        <f t="shared" si="226"/>
        <v>3773</v>
      </c>
      <c r="K3774" s="21">
        <f t="shared" ca="1" si="225"/>
        <v>1</v>
      </c>
      <c r="L3774" s="21">
        <f ca="1">IF(K3774=0,"",COUNTIF($K$2:K3774,"&gt;0"))</f>
        <v>3773</v>
      </c>
      <c r="M3774" s="50" t="str">
        <f t="shared" ca="1" si="223"/>
        <v>Eintrag 3773</v>
      </c>
    </row>
    <row r="3775" spans="1:13" s="18" customFormat="1" ht="14.25" x14ac:dyDescent="0.2">
      <c r="A3775" s="18" t="str">
        <f>IF(gesamt!C3775="",CONCATENATE("Eintrag ",J3775),gesamt!A3775)</f>
        <v>Eintrag 3774</v>
      </c>
      <c r="B3775" s="18">
        <v>100</v>
      </c>
      <c r="C3775" s="19">
        <f>IF(gesamt!C3775="",100,gesamt!D3775)</f>
        <v>100</v>
      </c>
      <c r="D3775" s="20">
        <f>IF(gesamt!C3775="",10,gesamt!G3775)</f>
        <v>10</v>
      </c>
      <c r="E3775" s="20">
        <f>IF(gesamt!C3775="",10,gesamt!H3775)</f>
        <v>10</v>
      </c>
      <c r="F3775" s="20">
        <f>IF(gesamt!C3775="",10,gesamt!I3775)</f>
        <v>10</v>
      </c>
      <c r="G3775" s="20">
        <f>IF(gesamt!C3775="",0,gesamt!J3775)</f>
        <v>0</v>
      </c>
      <c r="H3775" s="20">
        <f>IF(gesamt!C3775="",0,gesamt!K3775)</f>
        <v>0</v>
      </c>
      <c r="I3775" s="19">
        <f t="shared" si="224"/>
        <v>176</v>
      </c>
      <c r="J3775" s="22">
        <f t="shared" si="226"/>
        <v>3774</v>
      </c>
      <c r="K3775" s="21">
        <f t="shared" ca="1" si="225"/>
        <v>1</v>
      </c>
      <c r="L3775" s="21">
        <f ca="1">IF(K3775=0,"",COUNTIF($K$2:K3775,"&gt;0"))</f>
        <v>3774</v>
      </c>
      <c r="M3775" s="50" t="str">
        <f t="shared" ca="1" si="223"/>
        <v>Eintrag 3774</v>
      </c>
    </row>
    <row r="3776" spans="1:13" s="18" customFormat="1" ht="14.25" x14ac:dyDescent="0.2">
      <c r="A3776" s="18" t="str">
        <f>IF(gesamt!C3776="",CONCATENATE("Eintrag ",J3776),gesamt!A3776)</f>
        <v>Eintrag 3775</v>
      </c>
      <c r="B3776" s="18">
        <v>100</v>
      </c>
      <c r="C3776" s="19">
        <f>IF(gesamt!C3776="",100,gesamt!D3776)</f>
        <v>100</v>
      </c>
      <c r="D3776" s="20">
        <f>IF(gesamt!C3776="",10,gesamt!G3776)</f>
        <v>10</v>
      </c>
      <c r="E3776" s="20">
        <f>IF(gesamt!C3776="",10,gesamt!H3776)</f>
        <v>10</v>
      </c>
      <c r="F3776" s="20">
        <f>IF(gesamt!C3776="",10,gesamt!I3776)</f>
        <v>10</v>
      </c>
      <c r="G3776" s="20">
        <f>IF(gesamt!C3776="",0,gesamt!J3776)</f>
        <v>0</v>
      </c>
      <c r="H3776" s="20">
        <f>IF(gesamt!C3776="",0,gesamt!K3776)</f>
        <v>0</v>
      </c>
      <c r="I3776" s="19">
        <f t="shared" si="224"/>
        <v>176</v>
      </c>
      <c r="J3776" s="22">
        <f t="shared" si="226"/>
        <v>3775</v>
      </c>
      <c r="K3776" s="21">
        <f t="shared" ca="1" si="225"/>
        <v>1</v>
      </c>
      <c r="L3776" s="21">
        <f ca="1">IF(K3776=0,"",COUNTIF($K$2:K3776,"&gt;0"))</f>
        <v>3775</v>
      </c>
      <c r="M3776" s="50" t="str">
        <f t="shared" ca="1" si="223"/>
        <v>Eintrag 3775</v>
      </c>
    </row>
    <row r="3777" spans="1:13" s="18" customFormat="1" ht="14.25" x14ac:dyDescent="0.2">
      <c r="A3777" s="18" t="str">
        <f>IF(gesamt!C3777="",CONCATENATE("Eintrag ",J3777),gesamt!A3777)</f>
        <v>Eintrag 3776</v>
      </c>
      <c r="B3777" s="18">
        <v>100</v>
      </c>
      <c r="C3777" s="19">
        <f>IF(gesamt!C3777="",100,gesamt!D3777)</f>
        <v>100</v>
      </c>
      <c r="D3777" s="20">
        <f>IF(gesamt!C3777="",10,gesamt!G3777)</f>
        <v>10</v>
      </c>
      <c r="E3777" s="20">
        <f>IF(gesamt!C3777="",10,gesamt!H3777)</f>
        <v>10</v>
      </c>
      <c r="F3777" s="20">
        <f>IF(gesamt!C3777="",10,gesamt!I3777)</f>
        <v>10</v>
      </c>
      <c r="G3777" s="20">
        <f>IF(gesamt!C3777="",0,gesamt!J3777)</f>
        <v>0</v>
      </c>
      <c r="H3777" s="20">
        <f>IF(gesamt!C3777="",0,gesamt!K3777)</f>
        <v>0</v>
      </c>
      <c r="I3777" s="19">
        <f t="shared" si="224"/>
        <v>176</v>
      </c>
      <c r="J3777" s="22">
        <f t="shared" si="226"/>
        <v>3776</v>
      </c>
      <c r="K3777" s="21">
        <f t="shared" ca="1" si="225"/>
        <v>1</v>
      </c>
      <c r="L3777" s="21">
        <f ca="1">IF(K3777=0,"",COUNTIF($K$2:K3777,"&gt;0"))</f>
        <v>3776</v>
      </c>
      <c r="M3777" s="50" t="str">
        <f t="shared" ca="1" si="223"/>
        <v>Eintrag 3776</v>
      </c>
    </row>
    <row r="3778" spans="1:13" s="18" customFormat="1" ht="14.25" x14ac:dyDescent="0.2">
      <c r="A3778" s="18" t="str">
        <f>IF(gesamt!C3778="",CONCATENATE("Eintrag ",J3778),gesamt!A3778)</f>
        <v>Eintrag 3777</v>
      </c>
      <c r="B3778" s="18">
        <v>100</v>
      </c>
      <c r="C3778" s="19">
        <f>IF(gesamt!C3778="",100,gesamt!D3778)</f>
        <v>100</v>
      </c>
      <c r="D3778" s="20">
        <f>IF(gesamt!C3778="",10,gesamt!G3778)</f>
        <v>10</v>
      </c>
      <c r="E3778" s="20">
        <f>IF(gesamt!C3778="",10,gesamt!H3778)</f>
        <v>10</v>
      </c>
      <c r="F3778" s="20">
        <f>IF(gesamt!C3778="",10,gesamt!I3778)</f>
        <v>10</v>
      </c>
      <c r="G3778" s="20">
        <f>IF(gesamt!C3778="",0,gesamt!J3778)</f>
        <v>0</v>
      </c>
      <c r="H3778" s="20">
        <f>IF(gesamt!C3778="",0,gesamt!K3778)</f>
        <v>0</v>
      </c>
      <c r="I3778" s="19">
        <f t="shared" si="224"/>
        <v>176</v>
      </c>
      <c r="J3778" s="22">
        <f t="shared" si="226"/>
        <v>3777</v>
      </c>
      <c r="K3778" s="21">
        <f t="shared" ca="1" si="225"/>
        <v>1</v>
      </c>
      <c r="L3778" s="21">
        <f ca="1">IF(K3778=0,"",COUNTIF($K$2:K3778,"&gt;0"))</f>
        <v>3777</v>
      </c>
      <c r="M3778" s="50" t="str">
        <f t="shared" ref="M3778:M3841" ca="1" si="227">IFERROR(INDEX(A:A,MATCH(ROW(K3777),L:L,0)),"")</f>
        <v>Eintrag 3777</v>
      </c>
    </row>
    <row r="3779" spans="1:13" s="18" customFormat="1" ht="14.25" x14ac:dyDescent="0.2">
      <c r="A3779" s="18" t="str">
        <f>IF(gesamt!C3779="",CONCATENATE("Eintrag ",J3779),gesamt!A3779)</f>
        <v>Eintrag 3778</v>
      </c>
      <c r="B3779" s="18">
        <v>100</v>
      </c>
      <c r="C3779" s="19">
        <f>IF(gesamt!C3779="",100,gesamt!D3779)</f>
        <v>100</v>
      </c>
      <c r="D3779" s="20">
        <f>IF(gesamt!C3779="",10,gesamt!G3779)</f>
        <v>10</v>
      </c>
      <c r="E3779" s="20">
        <f>IF(gesamt!C3779="",10,gesamt!H3779)</f>
        <v>10</v>
      </c>
      <c r="F3779" s="20">
        <f>IF(gesamt!C3779="",10,gesamt!I3779)</f>
        <v>10</v>
      </c>
      <c r="G3779" s="20">
        <f>IF(gesamt!C3779="",0,gesamt!J3779)</f>
        <v>0</v>
      </c>
      <c r="H3779" s="20">
        <f>IF(gesamt!C3779="",0,gesamt!K3779)</f>
        <v>0</v>
      </c>
      <c r="I3779" s="19">
        <f t="shared" ref="I3779:I3842" si="228">D3779*4.1+E3779*9.3+F3779*4.2+G3779*7+H3779*3</f>
        <v>176</v>
      </c>
      <c r="J3779" s="22">
        <f t="shared" si="226"/>
        <v>3778</v>
      </c>
      <c r="K3779" s="21">
        <f t="shared" ca="1" si="225"/>
        <v>1</v>
      </c>
      <c r="L3779" s="21">
        <f ca="1">IF(K3779=0,"",COUNTIF($K$2:K3779,"&gt;0"))</f>
        <v>3778</v>
      </c>
      <c r="M3779" s="50" t="str">
        <f t="shared" ca="1" si="227"/>
        <v>Eintrag 3778</v>
      </c>
    </row>
    <row r="3780" spans="1:13" s="18" customFormat="1" ht="14.25" x14ac:dyDescent="0.2">
      <c r="A3780" s="18" t="str">
        <f>IF(gesamt!C3780="",CONCATENATE("Eintrag ",J3780),gesamt!A3780)</f>
        <v>Eintrag 3779</v>
      </c>
      <c r="B3780" s="18">
        <v>100</v>
      </c>
      <c r="C3780" s="19">
        <f>IF(gesamt!C3780="",100,gesamt!D3780)</f>
        <v>100</v>
      </c>
      <c r="D3780" s="20">
        <f>IF(gesamt!C3780="",10,gesamt!G3780)</f>
        <v>10</v>
      </c>
      <c r="E3780" s="20">
        <f>IF(gesamt!C3780="",10,gesamt!H3780)</f>
        <v>10</v>
      </c>
      <c r="F3780" s="20">
        <f>IF(gesamt!C3780="",10,gesamt!I3780)</f>
        <v>10</v>
      </c>
      <c r="G3780" s="20">
        <f>IF(gesamt!C3780="",0,gesamt!J3780)</f>
        <v>0</v>
      </c>
      <c r="H3780" s="20">
        <f>IF(gesamt!C3780="",0,gesamt!K3780)</f>
        <v>0</v>
      </c>
      <c r="I3780" s="19">
        <f t="shared" si="228"/>
        <v>176</v>
      </c>
      <c r="J3780" s="22">
        <f t="shared" si="226"/>
        <v>3779</v>
      </c>
      <c r="K3780" s="21">
        <f t="shared" ca="1" si="225"/>
        <v>1</v>
      </c>
      <c r="L3780" s="21">
        <f ca="1">IF(K3780=0,"",COUNTIF($K$2:K3780,"&gt;0"))</f>
        <v>3779</v>
      </c>
      <c r="M3780" s="50" t="str">
        <f t="shared" ca="1" si="227"/>
        <v>Eintrag 3779</v>
      </c>
    </row>
    <row r="3781" spans="1:13" s="18" customFormat="1" ht="14.25" x14ac:dyDescent="0.2">
      <c r="A3781" s="18" t="str">
        <f>IF(gesamt!C3781="",CONCATENATE("Eintrag ",J3781),gesamt!A3781)</f>
        <v>Eintrag 3780</v>
      </c>
      <c r="B3781" s="18">
        <v>100</v>
      </c>
      <c r="C3781" s="19">
        <f>IF(gesamt!C3781="",100,gesamt!D3781)</f>
        <v>100</v>
      </c>
      <c r="D3781" s="20">
        <f>IF(gesamt!C3781="",10,gesamt!G3781)</f>
        <v>10</v>
      </c>
      <c r="E3781" s="20">
        <f>IF(gesamt!C3781="",10,gesamt!H3781)</f>
        <v>10</v>
      </c>
      <c r="F3781" s="20">
        <f>IF(gesamt!C3781="",10,gesamt!I3781)</f>
        <v>10</v>
      </c>
      <c r="G3781" s="20">
        <f>IF(gesamt!C3781="",0,gesamt!J3781)</f>
        <v>0</v>
      </c>
      <c r="H3781" s="20">
        <f>IF(gesamt!C3781="",0,gesamt!K3781)</f>
        <v>0</v>
      </c>
      <c r="I3781" s="19">
        <f t="shared" si="228"/>
        <v>176</v>
      </c>
      <c r="J3781" s="22">
        <f t="shared" si="226"/>
        <v>3780</v>
      </c>
      <c r="K3781" s="21">
        <f t="shared" ca="1" si="225"/>
        <v>1</v>
      </c>
      <c r="L3781" s="21">
        <f ca="1">IF(K3781=0,"",COUNTIF($K$2:K3781,"&gt;0"))</f>
        <v>3780</v>
      </c>
      <c r="M3781" s="50" t="str">
        <f t="shared" ca="1" si="227"/>
        <v>Eintrag 3780</v>
      </c>
    </row>
    <row r="3782" spans="1:13" s="18" customFormat="1" ht="14.25" x14ac:dyDescent="0.2">
      <c r="A3782" s="18" t="str">
        <f>IF(gesamt!C3782="",CONCATENATE("Eintrag ",J3782),gesamt!A3782)</f>
        <v>Eintrag 3781</v>
      </c>
      <c r="B3782" s="18">
        <v>100</v>
      </c>
      <c r="C3782" s="19">
        <f>IF(gesamt!C3782="",100,gesamt!D3782)</f>
        <v>100</v>
      </c>
      <c r="D3782" s="20">
        <f>IF(gesamt!C3782="",10,gesamt!G3782)</f>
        <v>10</v>
      </c>
      <c r="E3782" s="20">
        <f>IF(gesamt!C3782="",10,gesamt!H3782)</f>
        <v>10</v>
      </c>
      <c r="F3782" s="20">
        <f>IF(gesamt!C3782="",10,gesamt!I3782)</f>
        <v>10</v>
      </c>
      <c r="G3782" s="20">
        <f>IF(gesamt!C3782="",0,gesamt!J3782)</f>
        <v>0</v>
      </c>
      <c r="H3782" s="20">
        <f>IF(gesamt!C3782="",0,gesamt!K3782)</f>
        <v>0</v>
      </c>
      <c r="I3782" s="19">
        <f t="shared" si="228"/>
        <v>176</v>
      </c>
      <c r="J3782" s="22">
        <f t="shared" si="226"/>
        <v>3781</v>
      </c>
      <c r="K3782" s="21">
        <f t="shared" ca="1" si="225"/>
        <v>1</v>
      </c>
      <c r="L3782" s="21">
        <f ca="1">IF(K3782=0,"",COUNTIF($K$2:K3782,"&gt;0"))</f>
        <v>3781</v>
      </c>
      <c r="M3782" s="50" t="str">
        <f t="shared" ca="1" si="227"/>
        <v>Eintrag 3781</v>
      </c>
    </row>
    <row r="3783" spans="1:13" s="18" customFormat="1" ht="14.25" x14ac:dyDescent="0.2">
      <c r="A3783" s="18" t="str">
        <f>IF(gesamt!C3783="",CONCATENATE("Eintrag ",J3783),gesamt!A3783)</f>
        <v>Eintrag 3782</v>
      </c>
      <c r="B3783" s="18">
        <v>100</v>
      </c>
      <c r="C3783" s="19">
        <f>IF(gesamt!C3783="",100,gesamt!D3783)</f>
        <v>100</v>
      </c>
      <c r="D3783" s="20">
        <f>IF(gesamt!C3783="",10,gesamt!G3783)</f>
        <v>10</v>
      </c>
      <c r="E3783" s="20">
        <f>IF(gesamt!C3783="",10,gesamt!H3783)</f>
        <v>10</v>
      </c>
      <c r="F3783" s="20">
        <f>IF(gesamt!C3783="",10,gesamt!I3783)</f>
        <v>10</v>
      </c>
      <c r="G3783" s="20">
        <f>IF(gesamt!C3783="",0,gesamt!J3783)</f>
        <v>0</v>
      </c>
      <c r="H3783" s="20">
        <f>IF(gesamt!C3783="",0,gesamt!K3783)</f>
        <v>0</v>
      </c>
      <c r="I3783" s="19">
        <f t="shared" si="228"/>
        <v>176</v>
      </c>
      <c r="J3783" s="22">
        <f t="shared" si="226"/>
        <v>3782</v>
      </c>
      <c r="K3783" s="21">
        <f t="shared" ca="1" si="225"/>
        <v>1</v>
      </c>
      <c r="L3783" s="21">
        <f ca="1">IF(K3783=0,"",COUNTIF($K$2:K3783,"&gt;0"))</f>
        <v>3782</v>
      </c>
      <c r="M3783" s="50" t="str">
        <f t="shared" ca="1" si="227"/>
        <v>Eintrag 3782</v>
      </c>
    </row>
    <row r="3784" spans="1:13" s="18" customFormat="1" ht="14.25" x14ac:dyDescent="0.2">
      <c r="A3784" s="18" t="str">
        <f>IF(gesamt!C3784="",CONCATENATE("Eintrag ",J3784),gesamt!A3784)</f>
        <v>Eintrag 3783</v>
      </c>
      <c r="B3784" s="18">
        <v>100</v>
      </c>
      <c r="C3784" s="19">
        <f>IF(gesamt!C3784="",100,gesamt!D3784)</f>
        <v>100</v>
      </c>
      <c r="D3784" s="20">
        <f>IF(gesamt!C3784="",10,gesamt!G3784)</f>
        <v>10</v>
      </c>
      <c r="E3784" s="20">
        <f>IF(gesamt!C3784="",10,gesamt!H3784)</f>
        <v>10</v>
      </c>
      <c r="F3784" s="20">
        <f>IF(gesamt!C3784="",10,gesamt!I3784)</f>
        <v>10</v>
      </c>
      <c r="G3784" s="20">
        <f>IF(gesamt!C3784="",0,gesamt!J3784)</f>
        <v>0</v>
      </c>
      <c r="H3784" s="20">
        <f>IF(gesamt!C3784="",0,gesamt!K3784)</f>
        <v>0</v>
      </c>
      <c r="I3784" s="19">
        <f t="shared" si="228"/>
        <v>176</v>
      </c>
      <c r="J3784" s="22">
        <f t="shared" si="226"/>
        <v>3783</v>
      </c>
      <c r="K3784" s="21">
        <f t="shared" ca="1" si="225"/>
        <v>1</v>
      </c>
      <c r="L3784" s="21">
        <f ca="1">IF(K3784=0,"",COUNTIF($K$2:K3784,"&gt;0"))</f>
        <v>3783</v>
      </c>
      <c r="M3784" s="50" t="str">
        <f t="shared" ca="1" si="227"/>
        <v>Eintrag 3783</v>
      </c>
    </row>
    <row r="3785" spans="1:13" s="18" customFormat="1" ht="14.25" x14ac:dyDescent="0.2">
      <c r="A3785" s="18" t="str">
        <f>IF(gesamt!C3785="",CONCATENATE("Eintrag ",J3785),gesamt!A3785)</f>
        <v>Eintrag 3784</v>
      </c>
      <c r="B3785" s="18">
        <v>100</v>
      </c>
      <c r="C3785" s="19">
        <f>IF(gesamt!C3785="",100,gesamt!D3785)</f>
        <v>100</v>
      </c>
      <c r="D3785" s="20">
        <f>IF(gesamt!C3785="",10,gesamt!G3785)</f>
        <v>10</v>
      </c>
      <c r="E3785" s="20">
        <f>IF(gesamt!C3785="",10,gesamt!H3785)</f>
        <v>10</v>
      </c>
      <c r="F3785" s="20">
        <f>IF(gesamt!C3785="",10,gesamt!I3785)</f>
        <v>10</v>
      </c>
      <c r="G3785" s="20">
        <f>IF(gesamt!C3785="",0,gesamt!J3785)</f>
        <v>0</v>
      </c>
      <c r="H3785" s="20">
        <f>IF(gesamt!C3785="",0,gesamt!K3785)</f>
        <v>0</v>
      </c>
      <c r="I3785" s="19">
        <f t="shared" si="228"/>
        <v>176</v>
      </c>
      <c r="J3785" s="22">
        <f t="shared" si="226"/>
        <v>3784</v>
      </c>
      <c r="K3785" s="21">
        <f t="shared" ca="1" si="225"/>
        <v>1</v>
      </c>
      <c r="L3785" s="21">
        <f ca="1">IF(K3785=0,"",COUNTIF($K$2:K3785,"&gt;0"))</f>
        <v>3784</v>
      </c>
      <c r="M3785" s="50" t="str">
        <f t="shared" ca="1" si="227"/>
        <v>Eintrag 3784</v>
      </c>
    </row>
    <row r="3786" spans="1:13" s="18" customFormat="1" ht="14.25" x14ac:dyDescent="0.2">
      <c r="A3786" s="18" t="str">
        <f>IF(gesamt!C3786="",CONCATENATE("Eintrag ",J3786),gesamt!A3786)</f>
        <v>Eintrag 3785</v>
      </c>
      <c r="B3786" s="18">
        <v>100</v>
      </c>
      <c r="C3786" s="19">
        <f>IF(gesamt!C3786="",100,gesamt!D3786)</f>
        <v>100</v>
      </c>
      <c r="D3786" s="20">
        <f>IF(gesamt!C3786="",10,gesamt!G3786)</f>
        <v>10</v>
      </c>
      <c r="E3786" s="20">
        <f>IF(gesamt!C3786="",10,gesamt!H3786)</f>
        <v>10</v>
      </c>
      <c r="F3786" s="20">
        <f>IF(gesamt!C3786="",10,gesamt!I3786)</f>
        <v>10</v>
      </c>
      <c r="G3786" s="20">
        <f>IF(gesamt!C3786="",0,gesamt!J3786)</f>
        <v>0</v>
      </c>
      <c r="H3786" s="20">
        <f>IF(gesamt!C3786="",0,gesamt!K3786)</f>
        <v>0</v>
      </c>
      <c r="I3786" s="19">
        <f t="shared" si="228"/>
        <v>176</v>
      </c>
      <c r="J3786" s="22">
        <f t="shared" si="226"/>
        <v>3785</v>
      </c>
      <c r="K3786" s="21">
        <f t="shared" ca="1" si="225"/>
        <v>1</v>
      </c>
      <c r="L3786" s="21">
        <f ca="1">IF(K3786=0,"",COUNTIF($K$2:K3786,"&gt;0"))</f>
        <v>3785</v>
      </c>
      <c r="M3786" s="50" t="str">
        <f t="shared" ca="1" si="227"/>
        <v>Eintrag 3785</v>
      </c>
    </row>
    <row r="3787" spans="1:13" s="18" customFormat="1" ht="14.25" x14ac:dyDescent="0.2">
      <c r="A3787" s="18" t="str">
        <f>IF(gesamt!C3787="",CONCATENATE("Eintrag ",J3787),gesamt!A3787)</f>
        <v>Eintrag 3786</v>
      </c>
      <c r="B3787" s="18">
        <v>100</v>
      </c>
      <c r="C3787" s="19">
        <f>IF(gesamt!C3787="",100,gesamt!D3787)</f>
        <v>100</v>
      </c>
      <c r="D3787" s="20">
        <f>IF(gesamt!C3787="",10,gesamt!G3787)</f>
        <v>10</v>
      </c>
      <c r="E3787" s="20">
        <f>IF(gesamt!C3787="",10,gesamt!H3787)</f>
        <v>10</v>
      </c>
      <c r="F3787" s="20">
        <f>IF(gesamt!C3787="",10,gesamt!I3787)</f>
        <v>10</v>
      </c>
      <c r="G3787" s="20">
        <f>IF(gesamt!C3787="",0,gesamt!J3787)</f>
        <v>0</v>
      </c>
      <c r="H3787" s="20">
        <f>IF(gesamt!C3787="",0,gesamt!K3787)</f>
        <v>0</v>
      </c>
      <c r="I3787" s="19">
        <f t="shared" si="228"/>
        <v>176</v>
      </c>
      <c r="J3787" s="22">
        <f t="shared" si="226"/>
        <v>3786</v>
      </c>
      <c r="K3787" s="21">
        <f t="shared" ca="1" si="225"/>
        <v>1</v>
      </c>
      <c r="L3787" s="21">
        <f ca="1">IF(K3787=0,"",COUNTIF($K$2:K3787,"&gt;0"))</f>
        <v>3786</v>
      </c>
      <c r="M3787" s="50" t="str">
        <f t="shared" ca="1" si="227"/>
        <v>Eintrag 3786</v>
      </c>
    </row>
    <row r="3788" spans="1:13" s="18" customFormat="1" ht="14.25" x14ac:dyDescent="0.2">
      <c r="A3788" s="18" t="str">
        <f>IF(gesamt!C3788="",CONCATENATE("Eintrag ",J3788),gesamt!A3788)</f>
        <v>Eintrag 3787</v>
      </c>
      <c r="B3788" s="18">
        <v>100</v>
      </c>
      <c r="C3788" s="19">
        <f>IF(gesamt!C3788="",100,gesamt!D3788)</f>
        <v>100</v>
      </c>
      <c r="D3788" s="20">
        <f>IF(gesamt!C3788="",10,gesamt!G3788)</f>
        <v>10</v>
      </c>
      <c r="E3788" s="20">
        <f>IF(gesamt!C3788="",10,gesamt!H3788)</f>
        <v>10</v>
      </c>
      <c r="F3788" s="20">
        <f>IF(gesamt!C3788="",10,gesamt!I3788)</f>
        <v>10</v>
      </c>
      <c r="G3788" s="20">
        <f>IF(gesamt!C3788="",0,gesamt!J3788)</f>
        <v>0</v>
      </c>
      <c r="H3788" s="20">
        <f>IF(gesamt!C3788="",0,gesamt!K3788)</f>
        <v>0</v>
      </c>
      <c r="I3788" s="19">
        <f t="shared" si="228"/>
        <v>176</v>
      </c>
      <c r="J3788" s="22">
        <f t="shared" si="226"/>
        <v>3787</v>
      </c>
      <c r="K3788" s="21">
        <f t="shared" ca="1" si="225"/>
        <v>1</v>
      </c>
      <c r="L3788" s="21">
        <f ca="1">IF(K3788=0,"",COUNTIF($K$2:K3788,"&gt;0"))</f>
        <v>3787</v>
      </c>
      <c r="M3788" s="50" t="str">
        <f t="shared" ca="1" si="227"/>
        <v>Eintrag 3787</v>
      </c>
    </row>
    <row r="3789" spans="1:13" s="18" customFormat="1" ht="14.25" x14ac:dyDescent="0.2">
      <c r="A3789" s="18" t="str">
        <f>IF(gesamt!C3789="",CONCATENATE("Eintrag ",J3789),gesamt!A3789)</f>
        <v>Eintrag 3788</v>
      </c>
      <c r="B3789" s="18">
        <v>100</v>
      </c>
      <c r="C3789" s="19">
        <f>IF(gesamt!C3789="",100,gesamt!D3789)</f>
        <v>100</v>
      </c>
      <c r="D3789" s="20">
        <f>IF(gesamt!C3789="",10,gesamt!G3789)</f>
        <v>10</v>
      </c>
      <c r="E3789" s="20">
        <f>IF(gesamt!C3789="",10,gesamt!H3789)</f>
        <v>10</v>
      </c>
      <c r="F3789" s="20">
        <f>IF(gesamt!C3789="",10,gesamt!I3789)</f>
        <v>10</v>
      </c>
      <c r="G3789" s="20">
        <f>IF(gesamt!C3789="",0,gesamt!J3789)</f>
        <v>0</v>
      </c>
      <c r="H3789" s="20">
        <f>IF(gesamt!C3789="",0,gesamt!K3789)</f>
        <v>0</v>
      </c>
      <c r="I3789" s="19">
        <f t="shared" si="228"/>
        <v>176</v>
      </c>
      <c r="J3789" s="22">
        <f t="shared" si="226"/>
        <v>3788</v>
      </c>
      <c r="K3789" s="21">
        <f t="shared" ca="1" si="225"/>
        <v>1</v>
      </c>
      <c r="L3789" s="21">
        <f ca="1">IF(K3789=0,"",COUNTIF($K$2:K3789,"&gt;0"))</f>
        <v>3788</v>
      </c>
      <c r="M3789" s="50" t="str">
        <f t="shared" ca="1" si="227"/>
        <v>Eintrag 3788</v>
      </c>
    </row>
    <row r="3790" spans="1:13" s="18" customFormat="1" ht="14.25" x14ac:dyDescent="0.2">
      <c r="A3790" s="18" t="str">
        <f>IF(gesamt!C3790="",CONCATENATE("Eintrag ",J3790),gesamt!A3790)</f>
        <v>Eintrag 3789</v>
      </c>
      <c r="B3790" s="18">
        <v>100</v>
      </c>
      <c r="C3790" s="19">
        <f>IF(gesamt!C3790="",100,gesamt!D3790)</f>
        <v>100</v>
      </c>
      <c r="D3790" s="20">
        <f>IF(gesamt!C3790="",10,gesamt!G3790)</f>
        <v>10</v>
      </c>
      <c r="E3790" s="20">
        <f>IF(gesamt!C3790="",10,gesamt!H3790)</f>
        <v>10</v>
      </c>
      <c r="F3790" s="20">
        <f>IF(gesamt!C3790="",10,gesamt!I3790)</f>
        <v>10</v>
      </c>
      <c r="G3790" s="20">
        <f>IF(gesamt!C3790="",0,gesamt!J3790)</f>
        <v>0</v>
      </c>
      <c r="H3790" s="20">
        <f>IF(gesamt!C3790="",0,gesamt!K3790)</f>
        <v>0</v>
      </c>
      <c r="I3790" s="19">
        <f t="shared" si="228"/>
        <v>176</v>
      </c>
      <c r="J3790" s="22">
        <f t="shared" si="226"/>
        <v>3789</v>
      </c>
      <c r="K3790" s="21">
        <f t="shared" ca="1" si="225"/>
        <v>1</v>
      </c>
      <c r="L3790" s="21">
        <f ca="1">IF(K3790=0,"",COUNTIF($K$2:K3790,"&gt;0"))</f>
        <v>3789</v>
      </c>
      <c r="M3790" s="50" t="str">
        <f t="shared" ca="1" si="227"/>
        <v>Eintrag 3789</v>
      </c>
    </row>
    <row r="3791" spans="1:13" s="18" customFormat="1" ht="14.25" x14ac:dyDescent="0.2">
      <c r="A3791" s="18" t="str">
        <f>IF(gesamt!C3791="",CONCATENATE("Eintrag ",J3791),gesamt!A3791)</f>
        <v>Eintrag 3790</v>
      </c>
      <c r="B3791" s="18">
        <v>100</v>
      </c>
      <c r="C3791" s="19">
        <f>IF(gesamt!C3791="",100,gesamt!D3791)</f>
        <v>100</v>
      </c>
      <c r="D3791" s="20">
        <f>IF(gesamt!C3791="",10,gesamt!G3791)</f>
        <v>10</v>
      </c>
      <c r="E3791" s="20">
        <f>IF(gesamt!C3791="",10,gesamt!H3791)</f>
        <v>10</v>
      </c>
      <c r="F3791" s="20">
        <f>IF(gesamt!C3791="",10,gesamt!I3791)</f>
        <v>10</v>
      </c>
      <c r="G3791" s="20">
        <f>IF(gesamt!C3791="",0,gesamt!J3791)</f>
        <v>0</v>
      </c>
      <c r="H3791" s="20">
        <f>IF(gesamt!C3791="",0,gesamt!K3791)</f>
        <v>0</v>
      </c>
      <c r="I3791" s="19">
        <f t="shared" si="228"/>
        <v>176</v>
      </c>
      <c r="J3791" s="22">
        <f t="shared" si="226"/>
        <v>3790</v>
      </c>
      <c r="K3791" s="21">
        <f t="shared" ca="1" si="225"/>
        <v>1</v>
      </c>
      <c r="L3791" s="21">
        <f ca="1">IF(K3791=0,"",COUNTIF($K$2:K3791,"&gt;0"))</f>
        <v>3790</v>
      </c>
      <c r="M3791" s="50" t="str">
        <f t="shared" ca="1" si="227"/>
        <v>Eintrag 3790</v>
      </c>
    </row>
    <row r="3792" spans="1:13" s="18" customFormat="1" ht="14.25" x14ac:dyDescent="0.2">
      <c r="A3792" s="18" t="str">
        <f>IF(gesamt!C3792="",CONCATENATE("Eintrag ",J3792),gesamt!A3792)</f>
        <v>Eintrag 3791</v>
      </c>
      <c r="B3792" s="18">
        <v>100</v>
      </c>
      <c r="C3792" s="19">
        <f>IF(gesamt!C3792="",100,gesamt!D3792)</f>
        <v>100</v>
      </c>
      <c r="D3792" s="20">
        <f>IF(gesamt!C3792="",10,gesamt!G3792)</f>
        <v>10</v>
      </c>
      <c r="E3792" s="20">
        <f>IF(gesamt!C3792="",10,gesamt!H3792)</f>
        <v>10</v>
      </c>
      <c r="F3792" s="20">
        <f>IF(gesamt!C3792="",10,gesamt!I3792)</f>
        <v>10</v>
      </c>
      <c r="G3792" s="20">
        <f>IF(gesamt!C3792="",0,gesamt!J3792)</f>
        <v>0</v>
      </c>
      <c r="H3792" s="20">
        <f>IF(gesamt!C3792="",0,gesamt!K3792)</f>
        <v>0</v>
      </c>
      <c r="I3792" s="19">
        <f t="shared" si="228"/>
        <v>176</v>
      </c>
      <c r="J3792" s="22">
        <f t="shared" si="226"/>
        <v>3791</v>
      </c>
      <c r="K3792" s="21">
        <f t="shared" ca="1" si="225"/>
        <v>1</v>
      </c>
      <c r="L3792" s="21">
        <f ca="1">IF(K3792=0,"",COUNTIF($K$2:K3792,"&gt;0"))</f>
        <v>3791</v>
      </c>
      <c r="M3792" s="50" t="str">
        <f t="shared" ca="1" si="227"/>
        <v>Eintrag 3791</v>
      </c>
    </row>
    <row r="3793" spans="1:13" s="18" customFormat="1" ht="14.25" x14ac:dyDescent="0.2">
      <c r="A3793" s="18" t="str">
        <f>IF(gesamt!C3793="",CONCATENATE("Eintrag ",J3793),gesamt!A3793)</f>
        <v>Eintrag 3792</v>
      </c>
      <c r="B3793" s="18">
        <v>100</v>
      </c>
      <c r="C3793" s="19">
        <f>IF(gesamt!C3793="",100,gesamt!D3793)</f>
        <v>100</v>
      </c>
      <c r="D3793" s="20">
        <f>IF(gesamt!C3793="",10,gesamt!G3793)</f>
        <v>10</v>
      </c>
      <c r="E3793" s="20">
        <f>IF(gesamt!C3793="",10,gesamt!H3793)</f>
        <v>10</v>
      </c>
      <c r="F3793" s="20">
        <f>IF(gesamt!C3793="",10,gesamt!I3793)</f>
        <v>10</v>
      </c>
      <c r="G3793" s="20">
        <f>IF(gesamt!C3793="",0,gesamt!J3793)</f>
        <v>0</v>
      </c>
      <c r="H3793" s="20">
        <f>IF(gesamt!C3793="",0,gesamt!K3793)</f>
        <v>0</v>
      </c>
      <c r="I3793" s="19">
        <f t="shared" si="228"/>
        <v>176</v>
      </c>
      <c r="J3793" s="22">
        <f t="shared" si="226"/>
        <v>3792</v>
      </c>
      <c r="K3793" s="21">
        <f t="shared" ca="1" si="225"/>
        <v>1</v>
      </c>
      <c r="L3793" s="21">
        <f ca="1">IF(K3793=0,"",COUNTIF($K$2:K3793,"&gt;0"))</f>
        <v>3792</v>
      </c>
      <c r="M3793" s="50" t="str">
        <f t="shared" ca="1" si="227"/>
        <v>Eintrag 3792</v>
      </c>
    </row>
    <row r="3794" spans="1:13" s="18" customFormat="1" ht="14.25" x14ac:dyDescent="0.2">
      <c r="A3794" s="18" t="str">
        <f>IF(gesamt!C3794="",CONCATENATE("Eintrag ",J3794),gesamt!A3794)</f>
        <v>Eintrag 3793</v>
      </c>
      <c r="B3794" s="18">
        <v>100</v>
      </c>
      <c r="C3794" s="19">
        <f>IF(gesamt!C3794="",100,gesamt!D3794)</f>
        <v>100</v>
      </c>
      <c r="D3794" s="20">
        <f>IF(gesamt!C3794="",10,gesamt!G3794)</f>
        <v>10</v>
      </c>
      <c r="E3794" s="20">
        <f>IF(gesamt!C3794="",10,gesamt!H3794)</f>
        <v>10</v>
      </c>
      <c r="F3794" s="20">
        <f>IF(gesamt!C3794="",10,gesamt!I3794)</f>
        <v>10</v>
      </c>
      <c r="G3794" s="20">
        <f>IF(gesamt!C3794="",0,gesamt!J3794)</f>
        <v>0</v>
      </c>
      <c r="H3794" s="20">
        <f>IF(gesamt!C3794="",0,gesamt!K3794)</f>
        <v>0</v>
      </c>
      <c r="I3794" s="19">
        <f t="shared" si="228"/>
        <v>176</v>
      </c>
      <c r="J3794" s="22">
        <f t="shared" si="226"/>
        <v>3793</v>
      </c>
      <c r="K3794" s="21">
        <f t="shared" ca="1" si="225"/>
        <v>1</v>
      </c>
      <c r="L3794" s="21">
        <f ca="1">IF(K3794=0,"",COUNTIF($K$2:K3794,"&gt;0"))</f>
        <v>3793</v>
      </c>
      <c r="M3794" s="50" t="str">
        <f t="shared" ca="1" si="227"/>
        <v>Eintrag 3793</v>
      </c>
    </row>
    <row r="3795" spans="1:13" s="18" customFormat="1" ht="14.25" x14ac:dyDescent="0.2">
      <c r="A3795" s="18" t="str">
        <f>IF(gesamt!C3795="",CONCATENATE("Eintrag ",J3795),gesamt!A3795)</f>
        <v>Eintrag 3794</v>
      </c>
      <c r="B3795" s="18">
        <v>100</v>
      </c>
      <c r="C3795" s="19">
        <f>IF(gesamt!C3795="",100,gesamt!D3795)</f>
        <v>100</v>
      </c>
      <c r="D3795" s="20">
        <f>IF(gesamt!C3795="",10,gesamt!G3795)</f>
        <v>10</v>
      </c>
      <c r="E3795" s="20">
        <f>IF(gesamt!C3795="",10,gesamt!H3795)</f>
        <v>10</v>
      </c>
      <c r="F3795" s="20">
        <f>IF(gesamt!C3795="",10,gesamt!I3795)</f>
        <v>10</v>
      </c>
      <c r="G3795" s="20">
        <f>IF(gesamt!C3795="",0,gesamt!J3795)</f>
        <v>0</v>
      </c>
      <c r="H3795" s="20">
        <f>IF(gesamt!C3795="",0,gesamt!K3795)</f>
        <v>0</v>
      </c>
      <c r="I3795" s="19">
        <f t="shared" si="228"/>
        <v>176</v>
      </c>
      <c r="J3795" s="22">
        <f t="shared" si="226"/>
        <v>3794</v>
      </c>
      <c r="K3795" s="21">
        <f t="shared" ca="1" si="225"/>
        <v>1</v>
      </c>
      <c r="L3795" s="21">
        <f ca="1">IF(K3795=0,"",COUNTIF($K$2:K3795,"&gt;0"))</f>
        <v>3794</v>
      </c>
      <c r="M3795" s="50" t="str">
        <f t="shared" ca="1" si="227"/>
        <v>Eintrag 3794</v>
      </c>
    </row>
    <row r="3796" spans="1:13" s="18" customFormat="1" ht="14.25" x14ac:dyDescent="0.2">
      <c r="A3796" s="18" t="str">
        <f>IF(gesamt!C3796="",CONCATENATE("Eintrag ",J3796),gesamt!A3796)</f>
        <v>Eintrag 3795</v>
      </c>
      <c r="B3796" s="18">
        <v>100</v>
      </c>
      <c r="C3796" s="19">
        <f>IF(gesamt!C3796="",100,gesamt!D3796)</f>
        <v>100</v>
      </c>
      <c r="D3796" s="20">
        <f>IF(gesamt!C3796="",10,gesamt!G3796)</f>
        <v>10</v>
      </c>
      <c r="E3796" s="20">
        <f>IF(gesamt!C3796="",10,gesamt!H3796)</f>
        <v>10</v>
      </c>
      <c r="F3796" s="20">
        <f>IF(gesamt!C3796="",10,gesamt!I3796)</f>
        <v>10</v>
      </c>
      <c r="G3796" s="20">
        <f>IF(gesamt!C3796="",0,gesamt!J3796)</f>
        <v>0</v>
      </c>
      <c r="H3796" s="20">
        <f>IF(gesamt!C3796="",0,gesamt!K3796)</f>
        <v>0</v>
      </c>
      <c r="I3796" s="19">
        <f t="shared" si="228"/>
        <v>176</v>
      </c>
      <c r="J3796" s="22">
        <f t="shared" si="226"/>
        <v>3795</v>
      </c>
      <c r="K3796" s="21">
        <f t="shared" ca="1" si="225"/>
        <v>1</v>
      </c>
      <c r="L3796" s="21">
        <f ca="1">IF(K3796=0,"",COUNTIF($K$2:K3796,"&gt;0"))</f>
        <v>3795</v>
      </c>
      <c r="M3796" s="50" t="str">
        <f t="shared" ca="1" si="227"/>
        <v>Eintrag 3795</v>
      </c>
    </row>
    <row r="3797" spans="1:13" s="18" customFormat="1" ht="14.25" x14ac:dyDescent="0.2">
      <c r="A3797" s="18" t="str">
        <f>IF(gesamt!C3797="",CONCATENATE("Eintrag ",J3797),gesamt!A3797)</f>
        <v>Eintrag 3796</v>
      </c>
      <c r="B3797" s="18">
        <v>100</v>
      </c>
      <c r="C3797" s="19">
        <f>IF(gesamt!C3797="",100,gesamt!D3797)</f>
        <v>100</v>
      </c>
      <c r="D3797" s="20">
        <f>IF(gesamt!C3797="",10,gesamt!G3797)</f>
        <v>10</v>
      </c>
      <c r="E3797" s="20">
        <f>IF(gesamt!C3797="",10,gesamt!H3797)</f>
        <v>10</v>
      </c>
      <c r="F3797" s="20">
        <f>IF(gesamt!C3797="",10,gesamt!I3797)</f>
        <v>10</v>
      </c>
      <c r="G3797" s="20">
        <f>IF(gesamt!C3797="",0,gesamt!J3797)</f>
        <v>0</v>
      </c>
      <c r="H3797" s="20">
        <f>IF(gesamt!C3797="",0,gesamt!K3797)</f>
        <v>0</v>
      </c>
      <c r="I3797" s="19">
        <f t="shared" si="228"/>
        <v>176</v>
      </c>
      <c r="J3797" s="22">
        <f t="shared" si="226"/>
        <v>3796</v>
      </c>
      <c r="K3797" s="21">
        <f t="shared" ca="1" si="225"/>
        <v>1</v>
      </c>
      <c r="L3797" s="21">
        <f ca="1">IF(K3797=0,"",COUNTIF($K$2:K3797,"&gt;0"))</f>
        <v>3796</v>
      </c>
      <c r="M3797" s="50" t="str">
        <f t="shared" ca="1" si="227"/>
        <v>Eintrag 3796</v>
      </c>
    </row>
    <row r="3798" spans="1:13" s="18" customFormat="1" ht="14.25" x14ac:dyDescent="0.2">
      <c r="A3798" s="18" t="str">
        <f>IF(gesamt!C3798="",CONCATENATE("Eintrag ",J3798),gesamt!A3798)</f>
        <v>Eintrag 3797</v>
      </c>
      <c r="B3798" s="18">
        <v>100</v>
      </c>
      <c r="C3798" s="19">
        <f>IF(gesamt!C3798="",100,gesamt!D3798)</f>
        <v>100</v>
      </c>
      <c r="D3798" s="20">
        <f>IF(gesamt!C3798="",10,gesamt!G3798)</f>
        <v>10</v>
      </c>
      <c r="E3798" s="20">
        <f>IF(gesamt!C3798="",10,gesamt!H3798)</f>
        <v>10</v>
      </c>
      <c r="F3798" s="20">
        <f>IF(gesamt!C3798="",10,gesamt!I3798)</f>
        <v>10</v>
      </c>
      <c r="G3798" s="20">
        <f>IF(gesamt!C3798="",0,gesamt!J3798)</f>
        <v>0</v>
      </c>
      <c r="H3798" s="20">
        <f>IF(gesamt!C3798="",0,gesamt!K3798)</f>
        <v>0</v>
      </c>
      <c r="I3798" s="19">
        <f t="shared" si="228"/>
        <v>176</v>
      </c>
      <c r="J3798" s="22">
        <f t="shared" si="226"/>
        <v>3797</v>
      </c>
      <c r="K3798" s="21">
        <f t="shared" ca="1" si="225"/>
        <v>1</v>
      </c>
      <c r="L3798" s="21">
        <f ca="1">IF(K3798=0,"",COUNTIF($K$2:K3798,"&gt;0"))</f>
        <v>3797</v>
      </c>
      <c r="M3798" s="50" t="str">
        <f t="shared" ca="1" si="227"/>
        <v>Eintrag 3797</v>
      </c>
    </row>
    <row r="3799" spans="1:13" s="18" customFormat="1" ht="14.25" x14ac:dyDescent="0.2">
      <c r="A3799" s="18" t="str">
        <f>IF(gesamt!C3799="",CONCATENATE("Eintrag ",J3799),gesamt!A3799)</f>
        <v>Eintrag 3798</v>
      </c>
      <c r="B3799" s="18">
        <v>100</v>
      </c>
      <c r="C3799" s="19">
        <f>IF(gesamt!C3799="",100,gesamt!D3799)</f>
        <v>100</v>
      </c>
      <c r="D3799" s="20">
        <f>IF(gesamt!C3799="",10,gesamt!G3799)</f>
        <v>10</v>
      </c>
      <c r="E3799" s="20">
        <f>IF(gesamt!C3799="",10,gesamt!H3799)</f>
        <v>10</v>
      </c>
      <c r="F3799" s="20">
        <f>IF(gesamt!C3799="",10,gesamt!I3799)</f>
        <v>10</v>
      </c>
      <c r="G3799" s="20">
        <f>IF(gesamt!C3799="",0,gesamt!J3799)</f>
        <v>0</v>
      </c>
      <c r="H3799" s="20">
        <f>IF(gesamt!C3799="",0,gesamt!K3799)</f>
        <v>0</v>
      </c>
      <c r="I3799" s="19">
        <f t="shared" si="228"/>
        <v>176</v>
      </c>
      <c r="J3799" s="22">
        <f t="shared" si="226"/>
        <v>3798</v>
      </c>
      <c r="K3799" s="21">
        <f t="shared" ca="1" si="225"/>
        <v>1</v>
      </c>
      <c r="L3799" s="21">
        <f ca="1">IF(K3799=0,"",COUNTIF($K$2:K3799,"&gt;0"))</f>
        <v>3798</v>
      </c>
      <c r="M3799" s="50" t="str">
        <f t="shared" ca="1" si="227"/>
        <v>Eintrag 3798</v>
      </c>
    </row>
    <row r="3800" spans="1:13" s="18" customFormat="1" ht="14.25" x14ac:dyDescent="0.2">
      <c r="A3800" s="18" t="str">
        <f>IF(gesamt!C3800="",CONCATENATE("Eintrag ",J3800),gesamt!A3800)</f>
        <v>Eintrag 3799</v>
      </c>
      <c r="B3800" s="18">
        <v>100</v>
      </c>
      <c r="C3800" s="19">
        <f>IF(gesamt!C3800="",100,gesamt!D3800)</f>
        <v>100</v>
      </c>
      <c r="D3800" s="20">
        <f>IF(gesamt!C3800="",10,gesamt!G3800)</f>
        <v>10</v>
      </c>
      <c r="E3800" s="20">
        <f>IF(gesamt!C3800="",10,gesamt!H3800)</f>
        <v>10</v>
      </c>
      <c r="F3800" s="20">
        <f>IF(gesamt!C3800="",10,gesamt!I3800)</f>
        <v>10</v>
      </c>
      <c r="G3800" s="20">
        <f>IF(gesamt!C3800="",0,gesamt!J3800)</f>
        <v>0</v>
      </c>
      <c r="H3800" s="20">
        <f>IF(gesamt!C3800="",0,gesamt!K3800)</f>
        <v>0</v>
      </c>
      <c r="I3800" s="19">
        <f t="shared" si="228"/>
        <v>176</v>
      </c>
      <c r="J3800" s="22">
        <f t="shared" si="226"/>
        <v>3799</v>
      </c>
      <c r="K3800" s="21">
        <f t="shared" ca="1" si="225"/>
        <v>1</v>
      </c>
      <c r="L3800" s="21">
        <f ca="1">IF(K3800=0,"",COUNTIF($K$2:K3800,"&gt;0"))</f>
        <v>3799</v>
      </c>
      <c r="M3800" s="50" t="str">
        <f t="shared" ca="1" si="227"/>
        <v>Eintrag 3799</v>
      </c>
    </row>
    <row r="3801" spans="1:13" s="18" customFormat="1" ht="14.25" x14ac:dyDescent="0.2">
      <c r="A3801" s="18" t="str">
        <f>IF(gesamt!C3801="",CONCATENATE("Eintrag ",J3801),gesamt!A3801)</f>
        <v>Eintrag 3800</v>
      </c>
      <c r="B3801" s="18">
        <v>100</v>
      </c>
      <c r="C3801" s="19">
        <f>IF(gesamt!C3801="",100,gesamt!D3801)</f>
        <v>100</v>
      </c>
      <c r="D3801" s="20">
        <f>IF(gesamt!C3801="",10,gesamt!G3801)</f>
        <v>10</v>
      </c>
      <c r="E3801" s="20">
        <f>IF(gesamt!C3801="",10,gesamt!H3801)</f>
        <v>10</v>
      </c>
      <c r="F3801" s="20">
        <f>IF(gesamt!C3801="",10,gesamt!I3801)</f>
        <v>10</v>
      </c>
      <c r="G3801" s="20">
        <f>IF(gesamt!C3801="",0,gesamt!J3801)</f>
        <v>0</v>
      </c>
      <c r="H3801" s="20">
        <f>IF(gesamt!C3801="",0,gesamt!K3801)</f>
        <v>0</v>
      </c>
      <c r="I3801" s="19">
        <f t="shared" si="228"/>
        <v>176</v>
      </c>
      <c r="J3801" s="22">
        <f t="shared" si="226"/>
        <v>3800</v>
      </c>
      <c r="K3801" s="21">
        <f t="shared" ca="1" si="225"/>
        <v>1</v>
      </c>
      <c r="L3801" s="21">
        <f ca="1">IF(K3801=0,"",COUNTIF($K$2:K3801,"&gt;0"))</f>
        <v>3800</v>
      </c>
      <c r="M3801" s="50" t="str">
        <f t="shared" ca="1" si="227"/>
        <v>Eintrag 3800</v>
      </c>
    </row>
    <row r="3802" spans="1:13" s="18" customFormat="1" ht="14.25" x14ac:dyDescent="0.2">
      <c r="A3802" s="18" t="str">
        <f>IF(gesamt!C3802="",CONCATENATE("Eintrag ",J3802),gesamt!A3802)</f>
        <v>Eintrag 3801</v>
      </c>
      <c r="B3802" s="18">
        <v>100</v>
      </c>
      <c r="C3802" s="19">
        <f>IF(gesamt!C3802="",100,gesamt!D3802)</f>
        <v>100</v>
      </c>
      <c r="D3802" s="20">
        <f>IF(gesamt!C3802="",10,gesamt!G3802)</f>
        <v>10</v>
      </c>
      <c r="E3802" s="20">
        <f>IF(gesamt!C3802="",10,gesamt!H3802)</f>
        <v>10</v>
      </c>
      <c r="F3802" s="20">
        <f>IF(gesamt!C3802="",10,gesamt!I3802)</f>
        <v>10</v>
      </c>
      <c r="G3802" s="20">
        <f>IF(gesamt!C3802="",0,gesamt!J3802)</f>
        <v>0</v>
      </c>
      <c r="H3802" s="20">
        <f>IF(gesamt!C3802="",0,gesamt!K3802)</f>
        <v>0</v>
      </c>
      <c r="I3802" s="19">
        <f t="shared" si="228"/>
        <v>176</v>
      </c>
      <c r="J3802" s="22">
        <f t="shared" si="226"/>
        <v>3801</v>
      </c>
      <c r="K3802" s="21">
        <f t="shared" ca="1" si="225"/>
        <v>1</v>
      </c>
      <c r="L3802" s="21">
        <f ca="1">IF(K3802=0,"",COUNTIF($K$2:K3802,"&gt;0"))</f>
        <v>3801</v>
      </c>
      <c r="M3802" s="50" t="str">
        <f t="shared" ca="1" si="227"/>
        <v>Eintrag 3801</v>
      </c>
    </row>
    <row r="3803" spans="1:13" s="18" customFormat="1" ht="14.25" x14ac:dyDescent="0.2">
      <c r="A3803" s="18" t="str">
        <f>IF(gesamt!C3803="",CONCATENATE("Eintrag ",J3803),gesamt!A3803)</f>
        <v>Eintrag 3802</v>
      </c>
      <c r="B3803" s="18">
        <v>100</v>
      </c>
      <c r="C3803" s="19">
        <f>IF(gesamt!C3803="",100,gesamt!D3803)</f>
        <v>100</v>
      </c>
      <c r="D3803" s="20">
        <f>IF(gesamt!C3803="",10,gesamt!G3803)</f>
        <v>10</v>
      </c>
      <c r="E3803" s="20">
        <f>IF(gesamt!C3803="",10,gesamt!H3803)</f>
        <v>10</v>
      </c>
      <c r="F3803" s="20">
        <f>IF(gesamt!C3803="",10,gesamt!I3803)</f>
        <v>10</v>
      </c>
      <c r="G3803" s="20">
        <f>IF(gesamt!C3803="",0,gesamt!J3803)</f>
        <v>0</v>
      </c>
      <c r="H3803" s="20">
        <f>IF(gesamt!C3803="",0,gesamt!K3803)</f>
        <v>0</v>
      </c>
      <c r="I3803" s="19">
        <f t="shared" si="228"/>
        <v>176</v>
      </c>
      <c r="J3803" s="22">
        <f t="shared" si="226"/>
        <v>3802</v>
      </c>
      <c r="K3803" s="21">
        <f t="shared" ca="1" si="225"/>
        <v>1</v>
      </c>
      <c r="L3803" s="21">
        <f ca="1">IF(K3803=0,"",COUNTIF($K$2:K3803,"&gt;0"))</f>
        <v>3802</v>
      </c>
      <c r="M3803" s="50" t="str">
        <f t="shared" ca="1" si="227"/>
        <v>Eintrag 3802</v>
      </c>
    </row>
    <row r="3804" spans="1:13" s="18" customFormat="1" ht="14.25" x14ac:dyDescent="0.2">
      <c r="A3804" s="18" t="str">
        <f>IF(gesamt!C3804="",CONCATENATE("Eintrag ",J3804),gesamt!A3804)</f>
        <v>Eintrag 3803</v>
      </c>
      <c r="B3804" s="18">
        <v>100</v>
      </c>
      <c r="C3804" s="19">
        <f>IF(gesamt!C3804="",100,gesamt!D3804)</f>
        <v>100</v>
      </c>
      <c r="D3804" s="20">
        <f>IF(gesamt!C3804="",10,gesamt!G3804)</f>
        <v>10</v>
      </c>
      <c r="E3804" s="20">
        <f>IF(gesamt!C3804="",10,gesamt!H3804)</f>
        <v>10</v>
      </c>
      <c r="F3804" s="20">
        <f>IF(gesamt!C3804="",10,gesamt!I3804)</f>
        <v>10</v>
      </c>
      <c r="G3804" s="20">
        <f>IF(gesamt!C3804="",0,gesamt!J3804)</f>
        <v>0</v>
      </c>
      <c r="H3804" s="20">
        <f>IF(gesamt!C3804="",0,gesamt!K3804)</f>
        <v>0</v>
      </c>
      <c r="I3804" s="19">
        <f t="shared" si="228"/>
        <v>176</v>
      </c>
      <c r="J3804" s="22">
        <f t="shared" si="226"/>
        <v>3803</v>
      </c>
      <c r="K3804" s="21">
        <f t="shared" ca="1" si="225"/>
        <v>1</v>
      </c>
      <c r="L3804" s="21">
        <f ca="1">IF(K3804=0,"",COUNTIF($K$2:K3804,"&gt;0"))</f>
        <v>3803</v>
      </c>
      <c r="M3804" s="50" t="str">
        <f t="shared" ca="1" si="227"/>
        <v>Eintrag 3803</v>
      </c>
    </row>
    <row r="3805" spans="1:13" s="18" customFormat="1" ht="14.25" x14ac:dyDescent="0.2">
      <c r="A3805" s="18" t="str">
        <f>IF(gesamt!C3805="",CONCATENATE("Eintrag ",J3805),gesamt!A3805)</f>
        <v>Eintrag 3804</v>
      </c>
      <c r="B3805" s="18">
        <v>100</v>
      </c>
      <c r="C3805" s="19">
        <f>IF(gesamt!C3805="",100,gesamt!D3805)</f>
        <v>100</v>
      </c>
      <c r="D3805" s="20">
        <f>IF(gesamt!C3805="",10,gesamt!G3805)</f>
        <v>10</v>
      </c>
      <c r="E3805" s="20">
        <f>IF(gesamt!C3805="",10,gesamt!H3805)</f>
        <v>10</v>
      </c>
      <c r="F3805" s="20">
        <f>IF(gesamt!C3805="",10,gesamt!I3805)</f>
        <v>10</v>
      </c>
      <c r="G3805" s="20">
        <f>IF(gesamt!C3805="",0,gesamt!J3805)</f>
        <v>0</v>
      </c>
      <c r="H3805" s="20">
        <f>IF(gesamt!C3805="",0,gesamt!K3805)</f>
        <v>0</v>
      </c>
      <c r="I3805" s="19">
        <f t="shared" si="228"/>
        <v>176</v>
      </c>
      <c r="J3805" s="22">
        <f t="shared" si="226"/>
        <v>3804</v>
      </c>
      <c r="K3805" s="21">
        <f t="shared" ca="1" si="225"/>
        <v>1</v>
      </c>
      <c r="L3805" s="21">
        <f ca="1">IF(K3805=0,"",COUNTIF($K$2:K3805,"&gt;0"))</f>
        <v>3804</v>
      </c>
      <c r="M3805" s="50" t="str">
        <f t="shared" ca="1" si="227"/>
        <v>Eintrag 3804</v>
      </c>
    </row>
    <row r="3806" spans="1:13" s="18" customFormat="1" ht="14.25" x14ac:dyDescent="0.2">
      <c r="A3806" s="18" t="str">
        <f>IF(gesamt!C3806="",CONCATENATE("Eintrag ",J3806),gesamt!A3806)</f>
        <v>Eintrag 3805</v>
      </c>
      <c r="B3806" s="18">
        <v>100</v>
      </c>
      <c r="C3806" s="19">
        <f>IF(gesamt!C3806="",100,gesamt!D3806)</f>
        <v>100</v>
      </c>
      <c r="D3806" s="20">
        <f>IF(gesamt!C3806="",10,gesamt!G3806)</f>
        <v>10</v>
      </c>
      <c r="E3806" s="20">
        <f>IF(gesamt!C3806="",10,gesamt!H3806)</f>
        <v>10</v>
      </c>
      <c r="F3806" s="20">
        <f>IF(gesamt!C3806="",10,gesamt!I3806)</f>
        <v>10</v>
      </c>
      <c r="G3806" s="20">
        <f>IF(gesamt!C3806="",0,gesamt!J3806)</f>
        <v>0</v>
      </c>
      <c r="H3806" s="20">
        <f>IF(gesamt!C3806="",0,gesamt!K3806)</f>
        <v>0</v>
      </c>
      <c r="I3806" s="19">
        <f t="shared" si="228"/>
        <v>176</v>
      </c>
      <c r="J3806" s="22">
        <f t="shared" si="226"/>
        <v>3805</v>
      </c>
      <c r="K3806" s="21">
        <f t="shared" ref="K3806:K3869" ca="1" si="229">IFERROR(SEARCH(INDIRECT(CELL("address")),A3806),0)</f>
        <v>1</v>
      </c>
      <c r="L3806" s="21">
        <f ca="1">IF(K3806=0,"",COUNTIF($K$2:K3806,"&gt;0"))</f>
        <v>3805</v>
      </c>
      <c r="M3806" s="50" t="str">
        <f t="shared" ca="1" si="227"/>
        <v>Eintrag 3805</v>
      </c>
    </row>
    <row r="3807" spans="1:13" s="18" customFormat="1" ht="14.25" x14ac:dyDescent="0.2">
      <c r="A3807" s="18" t="str">
        <f>IF(gesamt!C3807="",CONCATENATE("Eintrag ",J3807),gesamt!A3807)</f>
        <v>Eintrag 3806</v>
      </c>
      <c r="B3807" s="18">
        <v>100</v>
      </c>
      <c r="C3807" s="19">
        <f>IF(gesamt!C3807="",100,gesamt!D3807)</f>
        <v>100</v>
      </c>
      <c r="D3807" s="20">
        <f>IF(gesamt!C3807="",10,gesamt!G3807)</f>
        <v>10</v>
      </c>
      <c r="E3807" s="20">
        <f>IF(gesamt!C3807="",10,gesamt!H3807)</f>
        <v>10</v>
      </c>
      <c r="F3807" s="20">
        <f>IF(gesamt!C3807="",10,gesamt!I3807)</f>
        <v>10</v>
      </c>
      <c r="G3807" s="20">
        <f>IF(gesamt!C3807="",0,gesamt!J3807)</f>
        <v>0</v>
      </c>
      <c r="H3807" s="20">
        <f>IF(gesamt!C3807="",0,gesamt!K3807)</f>
        <v>0</v>
      </c>
      <c r="I3807" s="19">
        <f t="shared" si="228"/>
        <v>176</v>
      </c>
      <c r="J3807" s="22">
        <f t="shared" si="226"/>
        <v>3806</v>
      </c>
      <c r="K3807" s="21">
        <f t="shared" ca="1" si="229"/>
        <v>1</v>
      </c>
      <c r="L3807" s="21">
        <f ca="1">IF(K3807=0,"",COUNTIF($K$2:K3807,"&gt;0"))</f>
        <v>3806</v>
      </c>
      <c r="M3807" s="50" t="str">
        <f t="shared" ca="1" si="227"/>
        <v>Eintrag 3806</v>
      </c>
    </row>
    <row r="3808" spans="1:13" s="18" customFormat="1" ht="14.25" x14ac:dyDescent="0.2">
      <c r="A3808" s="18" t="str">
        <f>IF(gesamt!C3808="",CONCATENATE("Eintrag ",J3808),gesamt!A3808)</f>
        <v>Eintrag 3807</v>
      </c>
      <c r="B3808" s="18">
        <v>100</v>
      </c>
      <c r="C3808" s="19">
        <f>IF(gesamt!C3808="",100,gesamt!D3808)</f>
        <v>100</v>
      </c>
      <c r="D3808" s="20">
        <f>IF(gesamt!C3808="",10,gesamt!G3808)</f>
        <v>10</v>
      </c>
      <c r="E3808" s="20">
        <f>IF(gesamt!C3808="",10,gesamt!H3808)</f>
        <v>10</v>
      </c>
      <c r="F3808" s="20">
        <f>IF(gesamt!C3808="",10,gesamt!I3808)</f>
        <v>10</v>
      </c>
      <c r="G3808" s="20">
        <f>IF(gesamt!C3808="",0,gesamt!J3808)</f>
        <v>0</v>
      </c>
      <c r="H3808" s="20">
        <f>IF(gesamt!C3808="",0,gesamt!K3808)</f>
        <v>0</v>
      </c>
      <c r="I3808" s="19">
        <f t="shared" si="228"/>
        <v>176</v>
      </c>
      <c r="J3808" s="22">
        <f t="shared" si="226"/>
        <v>3807</v>
      </c>
      <c r="K3808" s="21">
        <f t="shared" ca="1" si="229"/>
        <v>1</v>
      </c>
      <c r="L3808" s="21">
        <f ca="1">IF(K3808=0,"",COUNTIF($K$2:K3808,"&gt;0"))</f>
        <v>3807</v>
      </c>
      <c r="M3808" s="50" t="str">
        <f t="shared" ca="1" si="227"/>
        <v>Eintrag 3807</v>
      </c>
    </row>
    <row r="3809" spans="1:13" s="18" customFormat="1" ht="14.25" x14ac:dyDescent="0.2">
      <c r="A3809" s="18" t="str">
        <f>IF(gesamt!C3809="",CONCATENATE("Eintrag ",J3809),gesamt!A3809)</f>
        <v>Eintrag 3808</v>
      </c>
      <c r="B3809" s="18">
        <v>100</v>
      </c>
      <c r="C3809" s="19">
        <f>IF(gesamt!C3809="",100,gesamt!D3809)</f>
        <v>100</v>
      </c>
      <c r="D3809" s="20">
        <f>IF(gesamt!C3809="",10,gesamt!G3809)</f>
        <v>10</v>
      </c>
      <c r="E3809" s="20">
        <f>IF(gesamt!C3809="",10,gesamt!H3809)</f>
        <v>10</v>
      </c>
      <c r="F3809" s="20">
        <f>IF(gesamt!C3809="",10,gesamt!I3809)</f>
        <v>10</v>
      </c>
      <c r="G3809" s="20">
        <f>IF(gesamt!C3809="",0,gesamt!J3809)</f>
        <v>0</v>
      </c>
      <c r="H3809" s="20">
        <f>IF(gesamt!C3809="",0,gesamt!K3809)</f>
        <v>0</v>
      </c>
      <c r="I3809" s="19">
        <f t="shared" si="228"/>
        <v>176</v>
      </c>
      <c r="J3809" s="22">
        <f t="shared" si="226"/>
        <v>3808</v>
      </c>
      <c r="K3809" s="21">
        <f t="shared" ca="1" si="229"/>
        <v>1</v>
      </c>
      <c r="L3809" s="21">
        <f ca="1">IF(K3809=0,"",COUNTIF($K$2:K3809,"&gt;0"))</f>
        <v>3808</v>
      </c>
      <c r="M3809" s="50" t="str">
        <f t="shared" ca="1" si="227"/>
        <v>Eintrag 3808</v>
      </c>
    </row>
    <row r="3810" spans="1:13" s="18" customFormat="1" ht="14.25" x14ac:dyDescent="0.2">
      <c r="A3810" s="18" t="str">
        <f>IF(gesamt!C3810="",CONCATENATE("Eintrag ",J3810),gesamt!A3810)</f>
        <v>Eintrag 3809</v>
      </c>
      <c r="B3810" s="18">
        <v>100</v>
      </c>
      <c r="C3810" s="19">
        <f>IF(gesamt!C3810="",100,gesamt!D3810)</f>
        <v>100</v>
      </c>
      <c r="D3810" s="20">
        <f>IF(gesamt!C3810="",10,gesamt!G3810)</f>
        <v>10</v>
      </c>
      <c r="E3810" s="20">
        <f>IF(gesamt!C3810="",10,gesamt!H3810)</f>
        <v>10</v>
      </c>
      <c r="F3810" s="20">
        <f>IF(gesamt!C3810="",10,gesamt!I3810)</f>
        <v>10</v>
      </c>
      <c r="G3810" s="20">
        <f>IF(gesamt!C3810="",0,gesamt!J3810)</f>
        <v>0</v>
      </c>
      <c r="H3810" s="20">
        <f>IF(gesamt!C3810="",0,gesamt!K3810)</f>
        <v>0</v>
      </c>
      <c r="I3810" s="19">
        <f t="shared" si="228"/>
        <v>176</v>
      </c>
      <c r="J3810" s="22">
        <f t="shared" si="226"/>
        <v>3809</v>
      </c>
      <c r="K3810" s="21">
        <f t="shared" ca="1" si="229"/>
        <v>1</v>
      </c>
      <c r="L3810" s="21">
        <f ca="1">IF(K3810=0,"",COUNTIF($K$2:K3810,"&gt;0"))</f>
        <v>3809</v>
      </c>
      <c r="M3810" s="50" t="str">
        <f t="shared" ca="1" si="227"/>
        <v>Eintrag 3809</v>
      </c>
    </row>
    <row r="3811" spans="1:13" s="18" customFormat="1" ht="14.25" x14ac:dyDescent="0.2">
      <c r="A3811" s="18" t="str">
        <f>IF(gesamt!C3811="",CONCATENATE("Eintrag ",J3811),gesamt!A3811)</f>
        <v>Eintrag 3810</v>
      </c>
      <c r="B3811" s="18">
        <v>100</v>
      </c>
      <c r="C3811" s="19">
        <f>IF(gesamt!C3811="",100,gesamt!D3811)</f>
        <v>100</v>
      </c>
      <c r="D3811" s="20">
        <f>IF(gesamt!C3811="",10,gesamt!G3811)</f>
        <v>10</v>
      </c>
      <c r="E3811" s="20">
        <f>IF(gesamt!C3811="",10,gesamt!H3811)</f>
        <v>10</v>
      </c>
      <c r="F3811" s="20">
        <f>IF(gesamt!C3811="",10,gesamt!I3811)</f>
        <v>10</v>
      </c>
      <c r="G3811" s="20">
        <f>IF(gesamt!C3811="",0,gesamt!J3811)</f>
        <v>0</v>
      </c>
      <c r="H3811" s="20">
        <f>IF(gesamt!C3811="",0,gesamt!K3811)</f>
        <v>0</v>
      </c>
      <c r="I3811" s="19">
        <f t="shared" si="228"/>
        <v>176</v>
      </c>
      <c r="J3811" s="22">
        <f t="shared" si="226"/>
        <v>3810</v>
      </c>
      <c r="K3811" s="21">
        <f t="shared" ca="1" si="229"/>
        <v>1</v>
      </c>
      <c r="L3811" s="21">
        <f ca="1">IF(K3811=0,"",COUNTIF($K$2:K3811,"&gt;0"))</f>
        <v>3810</v>
      </c>
      <c r="M3811" s="50" t="str">
        <f t="shared" ca="1" si="227"/>
        <v>Eintrag 3810</v>
      </c>
    </row>
    <row r="3812" spans="1:13" s="18" customFormat="1" ht="14.25" x14ac:dyDescent="0.2">
      <c r="A3812" s="18" t="str">
        <f>IF(gesamt!C3812="",CONCATENATE("Eintrag ",J3812),gesamt!A3812)</f>
        <v>Eintrag 3811</v>
      </c>
      <c r="B3812" s="18">
        <v>100</v>
      </c>
      <c r="C3812" s="19">
        <f>IF(gesamt!C3812="",100,gesamt!D3812)</f>
        <v>100</v>
      </c>
      <c r="D3812" s="20">
        <f>IF(gesamt!C3812="",10,gesamt!G3812)</f>
        <v>10</v>
      </c>
      <c r="E3812" s="20">
        <f>IF(gesamt!C3812="",10,gesamt!H3812)</f>
        <v>10</v>
      </c>
      <c r="F3812" s="20">
        <f>IF(gesamt!C3812="",10,gesamt!I3812)</f>
        <v>10</v>
      </c>
      <c r="G3812" s="20">
        <f>IF(gesamt!C3812="",0,gesamt!J3812)</f>
        <v>0</v>
      </c>
      <c r="H3812" s="20">
        <f>IF(gesamt!C3812="",0,gesamt!K3812)</f>
        <v>0</v>
      </c>
      <c r="I3812" s="19">
        <f t="shared" si="228"/>
        <v>176</v>
      </c>
      <c r="J3812" s="22">
        <f t="shared" si="226"/>
        <v>3811</v>
      </c>
      <c r="K3812" s="21">
        <f t="shared" ca="1" si="229"/>
        <v>1</v>
      </c>
      <c r="L3812" s="21">
        <f ca="1">IF(K3812=0,"",COUNTIF($K$2:K3812,"&gt;0"))</f>
        <v>3811</v>
      </c>
      <c r="M3812" s="50" t="str">
        <f t="shared" ca="1" si="227"/>
        <v>Eintrag 3811</v>
      </c>
    </row>
    <row r="3813" spans="1:13" s="18" customFormat="1" ht="14.25" x14ac:dyDescent="0.2">
      <c r="A3813" s="18" t="str">
        <f>IF(gesamt!C3813="",CONCATENATE("Eintrag ",J3813),gesamt!A3813)</f>
        <v>Eintrag 3812</v>
      </c>
      <c r="B3813" s="18">
        <v>100</v>
      </c>
      <c r="C3813" s="19">
        <f>IF(gesamt!C3813="",100,gesamt!D3813)</f>
        <v>100</v>
      </c>
      <c r="D3813" s="20">
        <f>IF(gesamt!C3813="",10,gesamt!G3813)</f>
        <v>10</v>
      </c>
      <c r="E3813" s="20">
        <f>IF(gesamt!C3813="",10,gesamt!H3813)</f>
        <v>10</v>
      </c>
      <c r="F3813" s="20">
        <f>IF(gesamt!C3813="",10,gesamt!I3813)</f>
        <v>10</v>
      </c>
      <c r="G3813" s="20">
        <f>IF(gesamt!C3813="",0,gesamt!J3813)</f>
        <v>0</v>
      </c>
      <c r="H3813" s="20">
        <f>IF(gesamt!C3813="",0,gesamt!K3813)</f>
        <v>0</v>
      </c>
      <c r="I3813" s="19">
        <f t="shared" si="228"/>
        <v>176</v>
      </c>
      <c r="J3813" s="22">
        <f t="shared" ref="J3813:J3876" si="230">J3812+1</f>
        <v>3812</v>
      </c>
      <c r="K3813" s="21">
        <f t="shared" ca="1" si="229"/>
        <v>1</v>
      </c>
      <c r="L3813" s="21">
        <f ca="1">IF(K3813=0,"",COUNTIF($K$2:K3813,"&gt;0"))</f>
        <v>3812</v>
      </c>
      <c r="M3813" s="50" t="str">
        <f t="shared" ca="1" si="227"/>
        <v>Eintrag 3812</v>
      </c>
    </row>
    <row r="3814" spans="1:13" s="18" customFormat="1" ht="14.25" x14ac:dyDescent="0.2">
      <c r="A3814" s="18" t="str">
        <f>IF(gesamt!C3814="",CONCATENATE("Eintrag ",J3814),gesamt!A3814)</f>
        <v>Eintrag 3813</v>
      </c>
      <c r="B3814" s="18">
        <v>100</v>
      </c>
      <c r="C3814" s="19">
        <f>IF(gesamt!C3814="",100,gesamt!D3814)</f>
        <v>100</v>
      </c>
      <c r="D3814" s="20">
        <f>IF(gesamt!C3814="",10,gesamt!G3814)</f>
        <v>10</v>
      </c>
      <c r="E3814" s="20">
        <f>IF(gesamt!C3814="",10,gesamt!H3814)</f>
        <v>10</v>
      </c>
      <c r="F3814" s="20">
        <f>IF(gesamt!C3814="",10,gesamt!I3814)</f>
        <v>10</v>
      </c>
      <c r="G3814" s="20">
        <f>IF(gesamt!C3814="",0,gesamt!J3814)</f>
        <v>0</v>
      </c>
      <c r="H3814" s="20">
        <f>IF(gesamt!C3814="",0,gesamt!K3814)</f>
        <v>0</v>
      </c>
      <c r="I3814" s="19">
        <f t="shared" si="228"/>
        <v>176</v>
      </c>
      <c r="J3814" s="22">
        <f t="shared" si="230"/>
        <v>3813</v>
      </c>
      <c r="K3814" s="21">
        <f t="shared" ca="1" si="229"/>
        <v>1</v>
      </c>
      <c r="L3814" s="21">
        <f ca="1">IF(K3814=0,"",COUNTIF($K$2:K3814,"&gt;0"))</f>
        <v>3813</v>
      </c>
      <c r="M3814" s="50" t="str">
        <f t="shared" ca="1" si="227"/>
        <v>Eintrag 3813</v>
      </c>
    </row>
    <row r="3815" spans="1:13" s="18" customFormat="1" ht="14.25" x14ac:dyDescent="0.2">
      <c r="A3815" s="18" t="str">
        <f>IF(gesamt!C3815="",CONCATENATE("Eintrag ",J3815),gesamt!A3815)</f>
        <v>Eintrag 3814</v>
      </c>
      <c r="B3815" s="18">
        <v>100</v>
      </c>
      <c r="C3815" s="19">
        <f>IF(gesamt!C3815="",100,gesamt!D3815)</f>
        <v>100</v>
      </c>
      <c r="D3815" s="20">
        <f>IF(gesamt!C3815="",10,gesamt!G3815)</f>
        <v>10</v>
      </c>
      <c r="E3815" s="20">
        <f>IF(gesamt!C3815="",10,gesamt!H3815)</f>
        <v>10</v>
      </c>
      <c r="F3815" s="20">
        <f>IF(gesamt!C3815="",10,gesamt!I3815)</f>
        <v>10</v>
      </c>
      <c r="G3815" s="20">
        <f>IF(gesamt!C3815="",0,gesamt!J3815)</f>
        <v>0</v>
      </c>
      <c r="H3815" s="20">
        <f>IF(gesamt!C3815="",0,gesamt!K3815)</f>
        <v>0</v>
      </c>
      <c r="I3815" s="19">
        <f t="shared" si="228"/>
        <v>176</v>
      </c>
      <c r="J3815" s="22">
        <f t="shared" si="230"/>
        <v>3814</v>
      </c>
      <c r="K3815" s="21">
        <f t="shared" ca="1" si="229"/>
        <v>1</v>
      </c>
      <c r="L3815" s="21">
        <f ca="1">IF(K3815=0,"",COUNTIF($K$2:K3815,"&gt;0"))</f>
        <v>3814</v>
      </c>
      <c r="M3815" s="50" t="str">
        <f t="shared" ca="1" si="227"/>
        <v>Eintrag 3814</v>
      </c>
    </row>
    <row r="3816" spans="1:13" s="18" customFormat="1" ht="14.25" x14ac:dyDescent="0.2">
      <c r="A3816" s="18" t="str">
        <f>IF(gesamt!C3816="",CONCATENATE("Eintrag ",J3816),gesamt!A3816)</f>
        <v>Eintrag 3815</v>
      </c>
      <c r="B3816" s="18">
        <v>100</v>
      </c>
      <c r="C3816" s="19">
        <f>IF(gesamt!C3816="",100,gesamt!D3816)</f>
        <v>100</v>
      </c>
      <c r="D3816" s="20">
        <f>IF(gesamt!C3816="",10,gesamt!G3816)</f>
        <v>10</v>
      </c>
      <c r="E3816" s="20">
        <f>IF(gesamt!C3816="",10,gesamt!H3816)</f>
        <v>10</v>
      </c>
      <c r="F3816" s="20">
        <f>IF(gesamt!C3816="",10,gesamt!I3816)</f>
        <v>10</v>
      </c>
      <c r="G3816" s="20">
        <f>IF(gesamt!C3816="",0,gesamt!J3816)</f>
        <v>0</v>
      </c>
      <c r="H3816" s="20">
        <f>IF(gesamt!C3816="",0,gesamt!K3816)</f>
        <v>0</v>
      </c>
      <c r="I3816" s="19">
        <f t="shared" si="228"/>
        <v>176</v>
      </c>
      <c r="J3816" s="22">
        <f t="shared" si="230"/>
        <v>3815</v>
      </c>
      <c r="K3816" s="21">
        <f t="shared" ca="1" si="229"/>
        <v>1</v>
      </c>
      <c r="L3816" s="21">
        <f ca="1">IF(K3816=0,"",COUNTIF($K$2:K3816,"&gt;0"))</f>
        <v>3815</v>
      </c>
      <c r="M3816" s="50" t="str">
        <f t="shared" ca="1" si="227"/>
        <v>Eintrag 3815</v>
      </c>
    </row>
    <row r="3817" spans="1:13" s="18" customFormat="1" ht="14.25" x14ac:dyDescent="0.2">
      <c r="A3817" s="18" t="str">
        <f>IF(gesamt!C3817="",CONCATENATE("Eintrag ",J3817),gesamt!A3817)</f>
        <v>Eintrag 3816</v>
      </c>
      <c r="B3817" s="18">
        <v>100</v>
      </c>
      <c r="C3817" s="19">
        <f>IF(gesamt!C3817="",100,gesamt!D3817)</f>
        <v>100</v>
      </c>
      <c r="D3817" s="20">
        <f>IF(gesamt!C3817="",10,gesamt!G3817)</f>
        <v>10</v>
      </c>
      <c r="E3817" s="20">
        <f>IF(gesamt!C3817="",10,gesamt!H3817)</f>
        <v>10</v>
      </c>
      <c r="F3817" s="20">
        <f>IF(gesamt!C3817="",10,gesamt!I3817)</f>
        <v>10</v>
      </c>
      <c r="G3817" s="20">
        <f>IF(gesamt!C3817="",0,gesamt!J3817)</f>
        <v>0</v>
      </c>
      <c r="H3817" s="20">
        <f>IF(gesamt!C3817="",0,gesamt!K3817)</f>
        <v>0</v>
      </c>
      <c r="I3817" s="19">
        <f t="shared" si="228"/>
        <v>176</v>
      </c>
      <c r="J3817" s="22">
        <f t="shared" si="230"/>
        <v>3816</v>
      </c>
      <c r="K3817" s="21">
        <f t="shared" ca="1" si="229"/>
        <v>1</v>
      </c>
      <c r="L3817" s="21">
        <f ca="1">IF(K3817=0,"",COUNTIF($K$2:K3817,"&gt;0"))</f>
        <v>3816</v>
      </c>
      <c r="M3817" s="50" t="str">
        <f t="shared" ca="1" si="227"/>
        <v>Eintrag 3816</v>
      </c>
    </row>
    <row r="3818" spans="1:13" s="18" customFormat="1" ht="14.25" x14ac:dyDescent="0.2">
      <c r="A3818" s="18" t="str">
        <f>IF(gesamt!C3818="",CONCATENATE("Eintrag ",J3818),gesamt!A3818)</f>
        <v>Eintrag 3817</v>
      </c>
      <c r="B3818" s="18">
        <v>100</v>
      </c>
      <c r="C3818" s="19">
        <f>IF(gesamt!C3818="",100,gesamt!D3818)</f>
        <v>100</v>
      </c>
      <c r="D3818" s="20">
        <f>IF(gesamt!C3818="",10,gesamt!G3818)</f>
        <v>10</v>
      </c>
      <c r="E3818" s="20">
        <f>IF(gesamt!C3818="",10,gesamt!H3818)</f>
        <v>10</v>
      </c>
      <c r="F3818" s="20">
        <f>IF(gesamt!C3818="",10,gesamt!I3818)</f>
        <v>10</v>
      </c>
      <c r="G3818" s="20">
        <f>IF(gesamt!C3818="",0,gesamt!J3818)</f>
        <v>0</v>
      </c>
      <c r="H3818" s="20">
        <f>IF(gesamt!C3818="",0,gesamt!K3818)</f>
        <v>0</v>
      </c>
      <c r="I3818" s="19">
        <f t="shared" si="228"/>
        <v>176</v>
      </c>
      <c r="J3818" s="22">
        <f t="shared" si="230"/>
        <v>3817</v>
      </c>
      <c r="K3818" s="21">
        <f t="shared" ca="1" si="229"/>
        <v>1</v>
      </c>
      <c r="L3818" s="21">
        <f ca="1">IF(K3818=0,"",COUNTIF($K$2:K3818,"&gt;0"))</f>
        <v>3817</v>
      </c>
      <c r="M3818" s="50" t="str">
        <f t="shared" ca="1" si="227"/>
        <v>Eintrag 3817</v>
      </c>
    </row>
    <row r="3819" spans="1:13" s="18" customFormat="1" ht="14.25" x14ac:dyDescent="0.2">
      <c r="A3819" s="18" t="str">
        <f>IF(gesamt!C3819="",CONCATENATE("Eintrag ",J3819),gesamt!A3819)</f>
        <v>Eintrag 3818</v>
      </c>
      <c r="B3819" s="18">
        <v>100</v>
      </c>
      <c r="C3819" s="19">
        <f>IF(gesamt!C3819="",100,gesamt!D3819)</f>
        <v>100</v>
      </c>
      <c r="D3819" s="20">
        <f>IF(gesamt!C3819="",10,gesamt!G3819)</f>
        <v>10</v>
      </c>
      <c r="E3819" s="20">
        <f>IF(gesamt!C3819="",10,gesamt!H3819)</f>
        <v>10</v>
      </c>
      <c r="F3819" s="20">
        <f>IF(gesamt!C3819="",10,gesamt!I3819)</f>
        <v>10</v>
      </c>
      <c r="G3819" s="20">
        <f>IF(gesamt!C3819="",0,gesamt!J3819)</f>
        <v>0</v>
      </c>
      <c r="H3819" s="20">
        <f>IF(gesamt!C3819="",0,gesamt!K3819)</f>
        <v>0</v>
      </c>
      <c r="I3819" s="19">
        <f t="shared" si="228"/>
        <v>176</v>
      </c>
      <c r="J3819" s="22">
        <f t="shared" si="230"/>
        <v>3818</v>
      </c>
      <c r="K3819" s="21">
        <f t="shared" ca="1" si="229"/>
        <v>1</v>
      </c>
      <c r="L3819" s="21">
        <f ca="1">IF(K3819=0,"",COUNTIF($K$2:K3819,"&gt;0"))</f>
        <v>3818</v>
      </c>
      <c r="M3819" s="50" t="str">
        <f t="shared" ca="1" si="227"/>
        <v>Eintrag 3818</v>
      </c>
    </row>
    <row r="3820" spans="1:13" s="18" customFormat="1" ht="14.25" x14ac:dyDescent="0.2">
      <c r="A3820" s="18" t="str">
        <f>IF(gesamt!C3820="",CONCATENATE("Eintrag ",J3820),gesamt!A3820)</f>
        <v>Eintrag 3819</v>
      </c>
      <c r="B3820" s="18">
        <v>100</v>
      </c>
      <c r="C3820" s="19">
        <f>IF(gesamt!C3820="",100,gesamt!D3820)</f>
        <v>100</v>
      </c>
      <c r="D3820" s="20">
        <f>IF(gesamt!C3820="",10,gesamt!G3820)</f>
        <v>10</v>
      </c>
      <c r="E3820" s="20">
        <f>IF(gesamt!C3820="",10,gesamt!H3820)</f>
        <v>10</v>
      </c>
      <c r="F3820" s="20">
        <f>IF(gesamt!C3820="",10,gesamt!I3820)</f>
        <v>10</v>
      </c>
      <c r="G3820" s="20">
        <f>IF(gesamt!C3820="",0,gesamt!J3820)</f>
        <v>0</v>
      </c>
      <c r="H3820" s="20">
        <f>IF(gesamt!C3820="",0,gesamt!K3820)</f>
        <v>0</v>
      </c>
      <c r="I3820" s="19">
        <f t="shared" si="228"/>
        <v>176</v>
      </c>
      <c r="J3820" s="22">
        <f t="shared" si="230"/>
        <v>3819</v>
      </c>
      <c r="K3820" s="21">
        <f t="shared" ca="1" si="229"/>
        <v>1</v>
      </c>
      <c r="L3820" s="21">
        <f ca="1">IF(K3820=0,"",COUNTIF($K$2:K3820,"&gt;0"))</f>
        <v>3819</v>
      </c>
      <c r="M3820" s="50" t="str">
        <f t="shared" ca="1" si="227"/>
        <v>Eintrag 3819</v>
      </c>
    </row>
    <row r="3821" spans="1:13" s="18" customFormat="1" ht="14.25" x14ac:dyDescent="0.2">
      <c r="A3821" s="18" t="str">
        <f>IF(gesamt!C3821="",CONCATENATE("Eintrag ",J3821),gesamt!A3821)</f>
        <v>Eintrag 3820</v>
      </c>
      <c r="B3821" s="18">
        <v>100</v>
      </c>
      <c r="C3821" s="19">
        <f>IF(gesamt!C3821="",100,gesamt!D3821)</f>
        <v>100</v>
      </c>
      <c r="D3821" s="20">
        <f>IF(gesamt!C3821="",10,gesamt!G3821)</f>
        <v>10</v>
      </c>
      <c r="E3821" s="20">
        <f>IF(gesamt!C3821="",10,gesamt!H3821)</f>
        <v>10</v>
      </c>
      <c r="F3821" s="20">
        <f>IF(gesamt!C3821="",10,gesamt!I3821)</f>
        <v>10</v>
      </c>
      <c r="G3821" s="20">
        <f>IF(gesamt!C3821="",0,gesamt!J3821)</f>
        <v>0</v>
      </c>
      <c r="H3821" s="20">
        <f>IF(gesamt!C3821="",0,gesamt!K3821)</f>
        <v>0</v>
      </c>
      <c r="I3821" s="19">
        <f t="shared" si="228"/>
        <v>176</v>
      </c>
      <c r="J3821" s="22">
        <f t="shared" si="230"/>
        <v>3820</v>
      </c>
      <c r="K3821" s="21">
        <f t="shared" ca="1" si="229"/>
        <v>1</v>
      </c>
      <c r="L3821" s="21">
        <f ca="1">IF(K3821=0,"",COUNTIF($K$2:K3821,"&gt;0"))</f>
        <v>3820</v>
      </c>
      <c r="M3821" s="50" t="str">
        <f t="shared" ca="1" si="227"/>
        <v>Eintrag 3820</v>
      </c>
    </row>
    <row r="3822" spans="1:13" s="18" customFormat="1" ht="14.25" x14ac:dyDescent="0.2">
      <c r="A3822" s="18" t="str">
        <f>IF(gesamt!C3822="",CONCATENATE("Eintrag ",J3822),gesamt!A3822)</f>
        <v>Eintrag 3821</v>
      </c>
      <c r="B3822" s="18">
        <v>100</v>
      </c>
      <c r="C3822" s="19">
        <f>IF(gesamt!C3822="",100,gesamt!D3822)</f>
        <v>100</v>
      </c>
      <c r="D3822" s="20">
        <f>IF(gesamt!C3822="",10,gesamt!G3822)</f>
        <v>10</v>
      </c>
      <c r="E3822" s="20">
        <f>IF(gesamt!C3822="",10,gesamt!H3822)</f>
        <v>10</v>
      </c>
      <c r="F3822" s="20">
        <f>IF(gesamt!C3822="",10,gesamt!I3822)</f>
        <v>10</v>
      </c>
      <c r="G3822" s="20">
        <f>IF(gesamt!C3822="",0,gesamt!J3822)</f>
        <v>0</v>
      </c>
      <c r="H3822" s="20">
        <f>IF(gesamt!C3822="",0,gesamt!K3822)</f>
        <v>0</v>
      </c>
      <c r="I3822" s="19">
        <f t="shared" si="228"/>
        <v>176</v>
      </c>
      <c r="J3822" s="22">
        <f t="shared" si="230"/>
        <v>3821</v>
      </c>
      <c r="K3822" s="21">
        <f t="shared" ca="1" si="229"/>
        <v>1</v>
      </c>
      <c r="L3822" s="21">
        <f ca="1">IF(K3822=0,"",COUNTIF($K$2:K3822,"&gt;0"))</f>
        <v>3821</v>
      </c>
      <c r="M3822" s="50" t="str">
        <f t="shared" ca="1" si="227"/>
        <v>Eintrag 3821</v>
      </c>
    </row>
    <row r="3823" spans="1:13" s="18" customFormat="1" ht="14.25" x14ac:dyDescent="0.2">
      <c r="A3823" s="18" t="str">
        <f>IF(gesamt!C3823="",CONCATENATE("Eintrag ",J3823),gesamt!A3823)</f>
        <v>Eintrag 3822</v>
      </c>
      <c r="B3823" s="18">
        <v>100</v>
      </c>
      <c r="C3823" s="19">
        <f>IF(gesamt!C3823="",100,gesamt!D3823)</f>
        <v>100</v>
      </c>
      <c r="D3823" s="20">
        <f>IF(gesamt!C3823="",10,gesamt!G3823)</f>
        <v>10</v>
      </c>
      <c r="E3823" s="20">
        <f>IF(gesamt!C3823="",10,gesamt!H3823)</f>
        <v>10</v>
      </c>
      <c r="F3823" s="20">
        <f>IF(gesamt!C3823="",10,gesamt!I3823)</f>
        <v>10</v>
      </c>
      <c r="G3823" s="20">
        <f>IF(gesamt!C3823="",0,gesamt!J3823)</f>
        <v>0</v>
      </c>
      <c r="H3823" s="20">
        <f>IF(gesamt!C3823="",0,gesamt!K3823)</f>
        <v>0</v>
      </c>
      <c r="I3823" s="19">
        <f t="shared" si="228"/>
        <v>176</v>
      </c>
      <c r="J3823" s="22">
        <f t="shared" si="230"/>
        <v>3822</v>
      </c>
      <c r="K3823" s="21">
        <f t="shared" ca="1" si="229"/>
        <v>1</v>
      </c>
      <c r="L3823" s="21">
        <f ca="1">IF(K3823=0,"",COUNTIF($K$2:K3823,"&gt;0"))</f>
        <v>3822</v>
      </c>
      <c r="M3823" s="50" t="str">
        <f t="shared" ca="1" si="227"/>
        <v>Eintrag 3822</v>
      </c>
    </row>
    <row r="3824" spans="1:13" s="18" customFormat="1" ht="14.25" x14ac:dyDescent="0.2">
      <c r="A3824" s="18" t="str">
        <f>IF(gesamt!C3824="",CONCATENATE("Eintrag ",J3824),gesamt!A3824)</f>
        <v>Eintrag 3823</v>
      </c>
      <c r="B3824" s="18">
        <v>100</v>
      </c>
      <c r="C3824" s="19">
        <f>IF(gesamt!C3824="",100,gesamt!D3824)</f>
        <v>100</v>
      </c>
      <c r="D3824" s="20">
        <f>IF(gesamt!C3824="",10,gesamt!G3824)</f>
        <v>10</v>
      </c>
      <c r="E3824" s="20">
        <f>IF(gesamt!C3824="",10,gesamt!H3824)</f>
        <v>10</v>
      </c>
      <c r="F3824" s="20">
        <f>IF(gesamt!C3824="",10,gesamt!I3824)</f>
        <v>10</v>
      </c>
      <c r="G3824" s="20">
        <f>IF(gesamt!C3824="",0,gesamt!J3824)</f>
        <v>0</v>
      </c>
      <c r="H3824" s="20">
        <f>IF(gesamt!C3824="",0,gesamt!K3824)</f>
        <v>0</v>
      </c>
      <c r="I3824" s="19">
        <f t="shared" si="228"/>
        <v>176</v>
      </c>
      <c r="J3824" s="22">
        <f t="shared" si="230"/>
        <v>3823</v>
      </c>
      <c r="K3824" s="21">
        <f t="shared" ca="1" si="229"/>
        <v>1</v>
      </c>
      <c r="L3824" s="21">
        <f ca="1">IF(K3824=0,"",COUNTIF($K$2:K3824,"&gt;0"))</f>
        <v>3823</v>
      </c>
      <c r="M3824" s="50" t="str">
        <f t="shared" ca="1" si="227"/>
        <v>Eintrag 3823</v>
      </c>
    </row>
    <row r="3825" spans="1:13" s="18" customFormat="1" ht="14.25" x14ac:dyDescent="0.2">
      <c r="A3825" s="18" t="str">
        <f>IF(gesamt!C3825="",CONCATENATE("Eintrag ",J3825),gesamt!A3825)</f>
        <v>Eintrag 3824</v>
      </c>
      <c r="B3825" s="18">
        <v>100</v>
      </c>
      <c r="C3825" s="19">
        <f>IF(gesamt!C3825="",100,gesamt!D3825)</f>
        <v>100</v>
      </c>
      <c r="D3825" s="20">
        <f>IF(gesamt!C3825="",10,gesamt!G3825)</f>
        <v>10</v>
      </c>
      <c r="E3825" s="20">
        <f>IF(gesamt!C3825="",10,gesamt!H3825)</f>
        <v>10</v>
      </c>
      <c r="F3825" s="20">
        <f>IF(gesamt!C3825="",10,gesamt!I3825)</f>
        <v>10</v>
      </c>
      <c r="G3825" s="20">
        <f>IF(gesamt!C3825="",0,gesamt!J3825)</f>
        <v>0</v>
      </c>
      <c r="H3825" s="20">
        <f>IF(gesamt!C3825="",0,gesamt!K3825)</f>
        <v>0</v>
      </c>
      <c r="I3825" s="19">
        <f t="shared" si="228"/>
        <v>176</v>
      </c>
      <c r="J3825" s="22">
        <f t="shared" si="230"/>
        <v>3824</v>
      </c>
      <c r="K3825" s="21">
        <f t="shared" ca="1" si="229"/>
        <v>1</v>
      </c>
      <c r="L3825" s="21">
        <f ca="1">IF(K3825=0,"",COUNTIF($K$2:K3825,"&gt;0"))</f>
        <v>3824</v>
      </c>
      <c r="M3825" s="50" t="str">
        <f t="shared" ca="1" si="227"/>
        <v>Eintrag 3824</v>
      </c>
    </row>
    <row r="3826" spans="1:13" s="18" customFormat="1" ht="14.25" x14ac:dyDescent="0.2">
      <c r="A3826" s="18" t="str">
        <f>IF(gesamt!C3826="",CONCATENATE("Eintrag ",J3826),gesamt!A3826)</f>
        <v>Eintrag 3825</v>
      </c>
      <c r="B3826" s="18">
        <v>100</v>
      </c>
      <c r="C3826" s="19">
        <f>IF(gesamt!C3826="",100,gesamt!D3826)</f>
        <v>100</v>
      </c>
      <c r="D3826" s="20">
        <f>IF(gesamt!C3826="",10,gesamt!G3826)</f>
        <v>10</v>
      </c>
      <c r="E3826" s="20">
        <f>IF(gesamt!C3826="",10,gesamt!H3826)</f>
        <v>10</v>
      </c>
      <c r="F3826" s="20">
        <f>IF(gesamt!C3826="",10,gesamt!I3826)</f>
        <v>10</v>
      </c>
      <c r="G3826" s="20">
        <f>IF(gesamt!C3826="",0,gesamt!J3826)</f>
        <v>0</v>
      </c>
      <c r="H3826" s="20">
        <f>IF(gesamt!C3826="",0,gesamt!K3826)</f>
        <v>0</v>
      </c>
      <c r="I3826" s="19">
        <f t="shared" si="228"/>
        <v>176</v>
      </c>
      <c r="J3826" s="22">
        <f t="shared" si="230"/>
        <v>3825</v>
      </c>
      <c r="K3826" s="21">
        <f t="shared" ca="1" si="229"/>
        <v>1</v>
      </c>
      <c r="L3826" s="21">
        <f ca="1">IF(K3826=0,"",COUNTIF($K$2:K3826,"&gt;0"))</f>
        <v>3825</v>
      </c>
      <c r="M3826" s="50" t="str">
        <f t="shared" ca="1" si="227"/>
        <v>Eintrag 3825</v>
      </c>
    </row>
    <row r="3827" spans="1:13" s="18" customFormat="1" ht="14.25" x14ac:dyDescent="0.2">
      <c r="A3827" s="18" t="str">
        <f>IF(gesamt!C3827="",CONCATENATE("Eintrag ",J3827),gesamt!A3827)</f>
        <v>Eintrag 3826</v>
      </c>
      <c r="B3827" s="18">
        <v>100</v>
      </c>
      <c r="C3827" s="19">
        <f>IF(gesamt!C3827="",100,gesamt!D3827)</f>
        <v>100</v>
      </c>
      <c r="D3827" s="20">
        <f>IF(gesamt!C3827="",10,gesamt!G3827)</f>
        <v>10</v>
      </c>
      <c r="E3827" s="20">
        <f>IF(gesamt!C3827="",10,gesamt!H3827)</f>
        <v>10</v>
      </c>
      <c r="F3827" s="20">
        <f>IF(gesamt!C3827="",10,gesamt!I3827)</f>
        <v>10</v>
      </c>
      <c r="G3827" s="20">
        <f>IF(gesamt!C3827="",0,gesamt!J3827)</f>
        <v>0</v>
      </c>
      <c r="H3827" s="20">
        <f>IF(gesamt!C3827="",0,gesamt!K3827)</f>
        <v>0</v>
      </c>
      <c r="I3827" s="19">
        <f t="shared" si="228"/>
        <v>176</v>
      </c>
      <c r="J3827" s="22">
        <f t="shared" si="230"/>
        <v>3826</v>
      </c>
      <c r="K3827" s="21">
        <f t="shared" ca="1" si="229"/>
        <v>1</v>
      </c>
      <c r="L3827" s="21">
        <f ca="1">IF(K3827=0,"",COUNTIF($K$2:K3827,"&gt;0"))</f>
        <v>3826</v>
      </c>
      <c r="M3827" s="50" t="str">
        <f t="shared" ca="1" si="227"/>
        <v>Eintrag 3826</v>
      </c>
    </row>
    <row r="3828" spans="1:13" s="18" customFormat="1" ht="14.25" x14ac:dyDescent="0.2">
      <c r="A3828" s="18" t="str">
        <f>IF(gesamt!C3828="",CONCATENATE("Eintrag ",J3828),gesamt!A3828)</f>
        <v>Eintrag 3827</v>
      </c>
      <c r="B3828" s="18">
        <v>100</v>
      </c>
      <c r="C3828" s="19">
        <f>IF(gesamt!C3828="",100,gesamt!D3828)</f>
        <v>100</v>
      </c>
      <c r="D3828" s="20">
        <f>IF(gesamt!C3828="",10,gesamt!G3828)</f>
        <v>10</v>
      </c>
      <c r="E3828" s="20">
        <f>IF(gesamt!C3828="",10,gesamt!H3828)</f>
        <v>10</v>
      </c>
      <c r="F3828" s="20">
        <f>IF(gesamt!C3828="",10,gesamt!I3828)</f>
        <v>10</v>
      </c>
      <c r="G3828" s="20">
        <f>IF(gesamt!C3828="",0,gesamt!J3828)</f>
        <v>0</v>
      </c>
      <c r="H3828" s="20">
        <f>IF(gesamt!C3828="",0,gesamt!K3828)</f>
        <v>0</v>
      </c>
      <c r="I3828" s="19">
        <f t="shared" si="228"/>
        <v>176</v>
      </c>
      <c r="J3828" s="22">
        <f t="shared" si="230"/>
        <v>3827</v>
      </c>
      <c r="K3828" s="21">
        <f t="shared" ca="1" si="229"/>
        <v>1</v>
      </c>
      <c r="L3828" s="21">
        <f ca="1">IF(K3828=0,"",COUNTIF($K$2:K3828,"&gt;0"))</f>
        <v>3827</v>
      </c>
      <c r="M3828" s="50" t="str">
        <f t="shared" ca="1" si="227"/>
        <v>Eintrag 3827</v>
      </c>
    </row>
    <row r="3829" spans="1:13" s="18" customFormat="1" ht="14.25" x14ac:dyDescent="0.2">
      <c r="A3829" s="18" t="str">
        <f>IF(gesamt!C3829="",CONCATENATE("Eintrag ",J3829),gesamt!A3829)</f>
        <v>Eintrag 3828</v>
      </c>
      <c r="B3829" s="18">
        <v>100</v>
      </c>
      <c r="C3829" s="19">
        <f>IF(gesamt!C3829="",100,gesamt!D3829)</f>
        <v>100</v>
      </c>
      <c r="D3829" s="20">
        <f>IF(gesamt!C3829="",10,gesamt!G3829)</f>
        <v>10</v>
      </c>
      <c r="E3829" s="20">
        <f>IF(gesamt!C3829="",10,gesamt!H3829)</f>
        <v>10</v>
      </c>
      <c r="F3829" s="20">
        <f>IF(gesamt!C3829="",10,gesamt!I3829)</f>
        <v>10</v>
      </c>
      <c r="G3829" s="20">
        <f>IF(gesamt!C3829="",0,gesamt!J3829)</f>
        <v>0</v>
      </c>
      <c r="H3829" s="20">
        <f>IF(gesamt!C3829="",0,gesamt!K3829)</f>
        <v>0</v>
      </c>
      <c r="I3829" s="19">
        <f t="shared" si="228"/>
        <v>176</v>
      </c>
      <c r="J3829" s="22">
        <f t="shared" si="230"/>
        <v>3828</v>
      </c>
      <c r="K3829" s="21">
        <f t="shared" ca="1" si="229"/>
        <v>1</v>
      </c>
      <c r="L3829" s="21">
        <f ca="1">IF(K3829=0,"",COUNTIF($K$2:K3829,"&gt;0"))</f>
        <v>3828</v>
      </c>
      <c r="M3829" s="50" t="str">
        <f t="shared" ca="1" si="227"/>
        <v>Eintrag 3828</v>
      </c>
    </row>
    <row r="3830" spans="1:13" s="18" customFormat="1" ht="14.25" x14ac:dyDescent="0.2">
      <c r="A3830" s="18" t="str">
        <f>IF(gesamt!C3830="",CONCATENATE("Eintrag ",J3830),gesamt!A3830)</f>
        <v>Eintrag 3829</v>
      </c>
      <c r="B3830" s="18">
        <v>100</v>
      </c>
      <c r="C3830" s="19">
        <f>IF(gesamt!C3830="",100,gesamt!D3830)</f>
        <v>100</v>
      </c>
      <c r="D3830" s="20">
        <f>IF(gesamt!C3830="",10,gesamt!G3830)</f>
        <v>10</v>
      </c>
      <c r="E3830" s="20">
        <f>IF(gesamt!C3830="",10,gesamt!H3830)</f>
        <v>10</v>
      </c>
      <c r="F3830" s="20">
        <f>IF(gesamt!C3830="",10,gesamt!I3830)</f>
        <v>10</v>
      </c>
      <c r="G3830" s="20">
        <f>IF(gesamt!C3830="",0,gesamt!J3830)</f>
        <v>0</v>
      </c>
      <c r="H3830" s="20">
        <f>IF(gesamt!C3830="",0,gesamt!K3830)</f>
        <v>0</v>
      </c>
      <c r="I3830" s="19">
        <f t="shared" si="228"/>
        <v>176</v>
      </c>
      <c r="J3830" s="22">
        <f t="shared" si="230"/>
        <v>3829</v>
      </c>
      <c r="K3830" s="21">
        <f t="shared" ca="1" si="229"/>
        <v>1</v>
      </c>
      <c r="L3830" s="21">
        <f ca="1">IF(K3830=0,"",COUNTIF($K$2:K3830,"&gt;0"))</f>
        <v>3829</v>
      </c>
      <c r="M3830" s="50" t="str">
        <f t="shared" ca="1" si="227"/>
        <v>Eintrag 3829</v>
      </c>
    </row>
    <row r="3831" spans="1:13" s="18" customFormat="1" ht="14.25" x14ac:dyDescent="0.2">
      <c r="A3831" s="18" t="str">
        <f>IF(gesamt!C3831="",CONCATENATE("Eintrag ",J3831),gesamt!A3831)</f>
        <v>Eintrag 3830</v>
      </c>
      <c r="B3831" s="18">
        <v>100</v>
      </c>
      <c r="C3831" s="19">
        <f>IF(gesamt!C3831="",100,gesamt!D3831)</f>
        <v>100</v>
      </c>
      <c r="D3831" s="20">
        <f>IF(gesamt!C3831="",10,gesamt!G3831)</f>
        <v>10</v>
      </c>
      <c r="E3831" s="20">
        <f>IF(gesamt!C3831="",10,gesamt!H3831)</f>
        <v>10</v>
      </c>
      <c r="F3831" s="20">
        <f>IF(gesamt!C3831="",10,gesamt!I3831)</f>
        <v>10</v>
      </c>
      <c r="G3831" s="20">
        <f>IF(gesamt!C3831="",0,gesamt!J3831)</f>
        <v>0</v>
      </c>
      <c r="H3831" s="20">
        <f>IF(gesamt!C3831="",0,gesamt!K3831)</f>
        <v>0</v>
      </c>
      <c r="I3831" s="19">
        <f t="shared" si="228"/>
        <v>176</v>
      </c>
      <c r="J3831" s="22">
        <f t="shared" si="230"/>
        <v>3830</v>
      </c>
      <c r="K3831" s="21">
        <f t="shared" ca="1" si="229"/>
        <v>1</v>
      </c>
      <c r="L3831" s="21">
        <f ca="1">IF(K3831=0,"",COUNTIF($K$2:K3831,"&gt;0"))</f>
        <v>3830</v>
      </c>
      <c r="M3831" s="50" t="str">
        <f t="shared" ca="1" si="227"/>
        <v>Eintrag 3830</v>
      </c>
    </row>
    <row r="3832" spans="1:13" s="18" customFormat="1" ht="14.25" x14ac:dyDescent="0.2">
      <c r="A3832" s="18" t="str">
        <f>IF(gesamt!C3832="",CONCATENATE("Eintrag ",J3832),gesamt!A3832)</f>
        <v>Eintrag 3831</v>
      </c>
      <c r="B3832" s="18">
        <v>100</v>
      </c>
      <c r="C3832" s="19">
        <f>IF(gesamt!C3832="",100,gesamt!D3832)</f>
        <v>100</v>
      </c>
      <c r="D3832" s="20">
        <f>IF(gesamt!C3832="",10,gesamt!G3832)</f>
        <v>10</v>
      </c>
      <c r="E3832" s="20">
        <f>IF(gesamt!C3832="",10,gesamt!H3832)</f>
        <v>10</v>
      </c>
      <c r="F3832" s="20">
        <f>IF(gesamt!C3832="",10,gesamt!I3832)</f>
        <v>10</v>
      </c>
      <c r="G3832" s="20">
        <f>IF(gesamt!C3832="",0,gesamt!J3832)</f>
        <v>0</v>
      </c>
      <c r="H3832" s="20">
        <f>IF(gesamt!C3832="",0,gesamt!K3832)</f>
        <v>0</v>
      </c>
      <c r="I3832" s="19">
        <f t="shared" si="228"/>
        <v>176</v>
      </c>
      <c r="J3832" s="22">
        <f t="shared" si="230"/>
        <v>3831</v>
      </c>
      <c r="K3832" s="21">
        <f t="shared" ca="1" si="229"/>
        <v>1</v>
      </c>
      <c r="L3832" s="21">
        <f ca="1">IF(K3832=0,"",COUNTIF($K$2:K3832,"&gt;0"))</f>
        <v>3831</v>
      </c>
      <c r="M3832" s="50" t="str">
        <f t="shared" ca="1" si="227"/>
        <v>Eintrag 3831</v>
      </c>
    </row>
    <row r="3833" spans="1:13" s="18" customFormat="1" ht="14.25" x14ac:dyDescent="0.2">
      <c r="A3833" s="18" t="str">
        <f>IF(gesamt!C3833="",CONCATENATE("Eintrag ",J3833),gesamt!A3833)</f>
        <v>Eintrag 3832</v>
      </c>
      <c r="B3833" s="18">
        <v>100</v>
      </c>
      <c r="C3833" s="19">
        <f>IF(gesamt!C3833="",100,gesamt!D3833)</f>
        <v>100</v>
      </c>
      <c r="D3833" s="20">
        <f>IF(gesamt!C3833="",10,gesamt!G3833)</f>
        <v>10</v>
      </c>
      <c r="E3833" s="20">
        <f>IF(gesamt!C3833="",10,gesamt!H3833)</f>
        <v>10</v>
      </c>
      <c r="F3833" s="20">
        <f>IF(gesamt!C3833="",10,gesamt!I3833)</f>
        <v>10</v>
      </c>
      <c r="G3833" s="20">
        <f>IF(gesamt!C3833="",0,gesamt!J3833)</f>
        <v>0</v>
      </c>
      <c r="H3833" s="20">
        <f>IF(gesamt!C3833="",0,gesamt!K3833)</f>
        <v>0</v>
      </c>
      <c r="I3833" s="19">
        <f t="shared" si="228"/>
        <v>176</v>
      </c>
      <c r="J3833" s="22">
        <f t="shared" si="230"/>
        <v>3832</v>
      </c>
      <c r="K3833" s="21">
        <f t="shared" ca="1" si="229"/>
        <v>1</v>
      </c>
      <c r="L3833" s="21">
        <f ca="1">IF(K3833=0,"",COUNTIF($K$2:K3833,"&gt;0"))</f>
        <v>3832</v>
      </c>
      <c r="M3833" s="50" t="str">
        <f t="shared" ca="1" si="227"/>
        <v>Eintrag 3832</v>
      </c>
    </row>
    <row r="3834" spans="1:13" s="18" customFormat="1" ht="14.25" x14ac:dyDescent="0.2">
      <c r="A3834" s="18" t="str">
        <f>IF(gesamt!C3834="",CONCATENATE("Eintrag ",J3834),gesamt!A3834)</f>
        <v>Eintrag 3833</v>
      </c>
      <c r="B3834" s="18">
        <v>100</v>
      </c>
      <c r="C3834" s="19">
        <f>IF(gesamt!C3834="",100,gesamt!D3834)</f>
        <v>100</v>
      </c>
      <c r="D3834" s="20">
        <f>IF(gesamt!C3834="",10,gesamt!G3834)</f>
        <v>10</v>
      </c>
      <c r="E3834" s="20">
        <f>IF(gesamt!C3834="",10,gesamt!H3834)</f>
        <v>10</v>
      </c>
      <c r="F3834" s="20">
        <f>IF(gesamt!C3834="",10,gesamt!I3834)</f>
        <v>10</v>
      </c>
      <c r="G3834" s="20">
        <f>IF(gesamt!C3834="",0,gesamt!J3834)</f>
        <v>0</v>
      </c>
      <c r="H3834" s="20">
        <f>IF(gesamt!C3834="",0,gesamt!K3834)</f>
        <v>0</v>
      </c>
      <c r="I3834" s="19">
        <f t="shared" si="228"/>
        <v>176</v>
      </c>
      <c r="J3834" s="22">
        <f t="shared" si="230"/>
        <v>3833</v>
      </c>
      <c r="K3834" s="21">
        <f t="shared" ca="1" si="229"/>
        <v>1</v>
      </c>
      <c r="L3834" s="21">
        <f ca="1">IF(K3834=0,"",COUNTIF($K$2:K3834,"&gt;0"))</f>
        <v>3833</v>
      </c>
      <c r="M3834" s="50" t="str">
        <f t="shared" ca="1" si="227"/>
        <v>Eintrag 3833</v>
      </c>
    </row>
    <row r="3835" spans="1:13" s="18" customFormat="1" ht="14.25" x14ac:dyDescent="0.2">
      <c r="A3835" s="18" t="str">
        <f>IF(gesamt!C3835="",CONCATENATE("Eintrag ",J3835),gesamt!A3835)</f>
        <v>Eintrag 3834</v>
      </c>
      <c r="B3835" s="18">
        <v>100</v>
      </c>
      <c r="C3835" s="19">
        <f>IF(gesamt!C3835="",100,gesamt!D3835)</f>
        <v>100</v>
      </c>
      <c r="D3835" s="20">
        <f>IF(gesamt!C3835="",10,gesamt!G3835)</f>
        <v>10</v>
      </c>
      <c r="E3835" s="20">
        <f>IF(gesamt!C3835="",10,gesamt!H3835)</f>
        <v>10</v>
      </c>
      <c r="F3835" s="20">
        <f>IF(gesamt!C3835="",10,gesamt!I3835)</f>
        <v>10</v>
      </c>
      <c r="G3835" s="20">
        <f>IF(gesamt!C3835="",0,gesamt!J3835)</f>
        <v>0</v>
      </c>
      <c r="H3835" s="20">
        <f>IF(gesamt!C3835="",0,gesamt!K3835)</f>
        <v>0</v>
      </c>
      <c r="I3835" s="19">
        <f t="shared" si="228"/>
        <v>176</v>
      </c>
      <c r="J3835" s="22">
        <f t="shared" si="230"/>
        <v>3834</v>
      </c>
      <c r="K3835" s="21">
        <f t="shared" ca="1" si="229"/>
        <v>1</v>
      </c>
      <c r="L3835" s="21">
        <f ca="1">IF(K3835=0,"",COUNTIF($K$2:K3835,"&gt;0"))</f>
        <v>3834</v>
      </c>
      <c r="M3835" s="50" t="str">
        <f t="shared" ca="1" si="227"/>
        <v>Eintrag 3834</v>
      </c>
    </row>
    <row r="3836" spans="1:13" s="18" customFormat="1" ht="14.25" x14ac:dyDescent="0.2">
      <c r="A3836" s="18" t="str">
        <f>IF(gesamt!C3836="",CONCATENATE("Eintrag ",J3836),gesamt!A3836)</f>
        <v>Eintrag 3835</v>
      </c>
      <c r="B3836" s="18">
        <v>100</v>
      </c>
      <c r="C3836" s="19">
        <f>IF(gesamt!C3836="",100,gesamt!D3836)</f>
        <v>100</v>
      </c>
      <c r="D3836" s="20">
        <f>IF(gesamt!C3836="",10,gesamt!G3836)</f>
        <v>10</v>
      </c>
      <c r="E3836" s="20">
        <f>IF(gesamt!C3836="",10,gesamt!H3836)</f>
        <v>10</v>
      </c>
      <c r="F3836" s="20">
        <f>IF(gesamt!C3836="",10,gesamt!I3836)</f>
        <v>10</v>
      </c>
      <c r="G3836" s="20">
        <f>IF(gesamt!C3836="",0,gesamt!J3836)</f>
        <v>0</v>
      </c>
      <c r="H3836" s="20">
        <f>IF(gesamt!C3836="",0,gesamt!K3836)</f>
        <v>0</v>
      </c>
      <c r="I3836" s="19">
        <f t="shared" si="228"/>
        <v>176</v>
      </c>
      <c r="J3836" s="22">
        <f t="shared" si="230"/>
        <v>3835</v>
      </c>
      <c r="K3836" s="21">
        <f t="shared" ca="1" si="229"/>
        <v>1</v>
      </c>
      <c r="L3836" s="21">
        <f ca="1">IF(K3836=0,"",COUNTIF($K$2:K3836,"&gt;0"))</f>
        <v>3835</v>
      </c>
      <c r="M3836" s="50" t="str">
        <f t="shared" ca="1" si="227"/>
        <v>Eintrag 3835</v>
      </c>
    </row>
    <row r="3837" spans="1:13" s="18" customFormat="1" ht="14.25" x14ac:dyDescent="0.2">
      <c r="A3837" s="18" t="str">
        <f>IF(gesamt!C3837="",CONCATENATE("Eintrag ",J3837),gesamt!A3837)</f>
        <v>Eintrag 3836</v>
      </c>
      <c r="B3837" s="18">
        <v>100</v>
      </c>
      <c r="C3837" s="19">
        <f>IF(gesamt!C3837="",100,gesamt!D3837)</f>
        <v>100</v>
      </c>
      <c r="D3837" s="20">
        <f>IF(gesamt!C3837="",10,gesamt!G3837)</f>
        <v>10</v>
      </c>
      <c r="E3837" s="20">
        <f>IF(gesamt!C3837="",10,gesamt!H3837)</f>
        <v>10</v>
      </c>
      <c r="F3837" s="20">
        <f>IF(gesamt!C3837="",10,gesamt!I3837)</f>
        <v>10</v>
      </c>
      <c r="G3837" s="20">
        <f>IF(gesamt!C3837="",0,gesamt!J3837)</f>
        <v>0</v>
      </c>
      <c r="H3837" s="20">
        <f>IF(gesamt!C3837="",0,gesamt!K3837)</f>
        <v>0</v>
      </c>
      <c r="I3837" s="19">
        <f t="shared" si="228"/>
        <v>176</v>
      </c>
      <c r="J3837" s="22">
        <f t="shared" si="230"/>
        <v>3836</v>
      </c>
      <c r="K3837" s="21">
        <f t="shared" ca="1" si="229"/>
        <v>1</v>
      </c>
      <c r="L3837" s="21">
        <f ca="1">IF(K3837=0,"",COUNTIF($K$2:K3837,"&gt;0"))</f>
        <v>3836</v>
      </c>
      <c r="M3837" s="50" t="str">
        <f t="shared" ca="1" si="227"/>
        <v>Eintrag 3836</v>
      </c>
    </row>
    <row r="3838" spans="1:13" s="18" customFormat="1" ht="14.25" x14ac:dyDescent="0.2">
      <c r="A3838" s="18" t="str">
        <f>IF(gesamt!C3838="",CONCATENATE("Eintrag ",J3838),gesamt!A3838)</f>
        <v>Eintrag 3837</v>
      </c>
      <c r="B3838" s="18">
        <v>100</v>
      </c>
      <c r="C3838" s="19">
        <f>IF(gesamt!C3838="",100,gesamt!D3838)</f>
        <v>100</v>
      </c>
      <c r="D3838" s="20">
        <f>IF(gesamt!C3838="",10,gesamt!G3838)</f>
        <v>10</v>
      </c>
      <c r="E3838" s="20">
        <f>IF(gesamt!C3838="",10,gesamt!H3838)</f>
        <v>10</v>
      </c>
      <c r="F3838" s="20">
        <f>IF(gesamt!C3838="",10,gesamt!I3838)</f>
        <v>10</v>
      </c>
      <c r="G3838" s="20">
        <f>IF(gesamt!C3838="",0,gesamt!J3838)</f>
        <v>0</v>
      </c>
      <c r="H3838" s="20">
        <f>IF(gesamt!C3838="",0,gesamt!K3838)</f>
        <v>0</v>
      </c>
      <c r="I3838" s="19">
        <f t="shared" si="228"/>
        <v>176</v>
      </c>
      <c r="J3838" s="22">
        <f t="shared" si="230"/>
        <v>3837</v>
      </c>
      <c r="K3838" s="21">
        <f t="shared" ca="1" si="229"/>
        <v>1</v>
      </c>
      <c r="L3838" s="21">
        <f ca="1">IF(K3838=0,"",COUNTIF($K$2:K3838,"&gt;0"))</f>
        <v>3837</v>
      </c>
      <c r="M3838" s="50" t="str">
        <f t="shared" ca="1" si="227"/>
        <v>Eintrag 3837</v>
      </c>
    </row>
    <row r="3839" spans="1:13" s="18" customFormat="1" ht="14.25" x14ac:dyDescent="0.2">
      <c r="A3839" s="18" t="str">
        <f>IF(gesamt!C3839="",CONCATENATE("Eintrag ",J3839),gesamt!A3839)</f>
        <v>Eintrag 3838</v>
      </c>
      <c r="B3839" s="18">
        <v>100</v>
      </c>
      <c r="C3839" s="19">
        <f>IF(gesamt!C3839="",100,gesamt!D3839)</f>
        <v>100</v>
      </c>
      <c r="D3839" s="20">
        <f>IF(gesamt!C3839="",10,gesamt!G3839)</f>
        <v>10</v>
      </c>
      <c r="E3839" s="20">
        <f>IF(gesamt!C3839="",10,gesamt!H3839)</f>
        <v>10</v>
      </c>
      <c r="F3839" s="20">
        <f>IF(gesamt!C3839="",10,gesamt!I3839)</f>
        <v>10</v>
      </c>
      <c r="G3839" s="20">
        <f>IF(gesamt!C3839="",0,gesamt!J3839)</f>
        <v>0</v>
      </c>
      <c r="H3839" s="20">
        <f>IF(gesamt!C3839="",0,gesamt!K3839)</f>
        <v>0</v>
      </c>
      <c r="I3839" s="19">
        <f t="shared" si="228"/>
        <v>176</v>
      </c>
      <c r="J3839" s="22">
        <f t="shared" si="230"/>
        <v>3838</v>
      </c>
      <c r="K3839" s="21">
        <f t="shared" ca="1" si="229"/>
        <v>1</v>
      </c>
      <c r="L3839" s="21">
        <f ca="1">IF(K3839=0,"",COUNTIF($K$2:K3839,"&gt;0"))</f>
        <v>3838</v>
      </c>
      <c r="M3839" s="50" t="str">
        <f t="shared" ca="1" si="227"/>
        <v>Eintrag 3838</v>
      </c>
    </row>
    <row r="3840" spans="1:13" s="18" customFormat="1" ht="14.25" x14ac:dyDescent="0.2">
      <c r="A3840" s="18" t="str">
        <f>IF(gesamt!C3840="",CONCATENATE("Eintrag ",J3840),gesamt!A3840)</f>
        <v>Eintrag 3839</v>
      </c>
      <c r="B3840" s="18">
        <v>100</v>
      </c>
      <c r="C3840" s="19">
        <f>IF(gesamt!C3840="",100,gesamt!D3840)</f>
        <v>100</v>
      </c>
      <c r="D3840" s="20">
        <f>IF(gesamt!C3840="",10,gesamt!G3840)</f>
        <v>10</v>
      </c>
      <c r="E3840" s="20">
        <f>IF(gesamt!C3840="",10,gesamt!H3840)</f>
        <v>10</v>
      </c>
      <c r="F3840" s="20">
        <f>IF(gesamt!C3840="",10,gesamt!I3840)</f>
        <v>10</v>
      </c>
      <c r="G3840" s="20">
        <f>IF(gesamt!C3840="",0,gesamt!J3840)</f>
        <v>0</v>
      </c>
      <c r="H3840" s="20">
        <f>IF(gesamt!C3840="",0,gesamt!K3840)</f>
        <v>0</v>
      </c>
      <c r="I3840" s="19">
        <f t="shared" si="228"/>
        <v>176</v>
      </c>
      <c r="J3840" s="22">
        <f t="shared" si="230"/>
        <v>3839</v>
      </c>
      <c r="K3840" s="21">
        <f t="shared" ca="1" si="229"/>
        <v>1</v>
      </c>
      <c r="L3840" s="21">
        <f ca="1">IF(K3840=0,"",COUNTIF($K$2:K3840,"&gt;0"))</f>
        <v>3839</v>
      </c>
      <c r="M3840" s="50" t="str">
        <f t="shared" ca="1" si="227"/>
        <v>Eintrag 3839</v>
      </c>
    </row>
    <row r="3841" spans="1:13" s="18" customFormat="1" ht="14.25" x14ac:dyDescent="0.2">
      <c r="A3841" s="18" t="str">
        <f>IF(gesamt!C3841="",CONCATENATE("Eintrag ",J3841),gesamt!A3841)</f>
        <v>Eintrag 3840</v>
      </c>
      <c r="B3841" s="18">
        <v>100</v>
      </c>
      <c r="C3841" s="19">
        <f>IF(gesamt!C3841="",100,gesamt!D3841)</f>
        <v>100</v>
      </c>
      <c r="D3841" s="20">
        <f>IF(gesamt!C3841="",10,gesamt!G3841)</f>
        <v>10</v>
      </c>
      <c r="E3841" s="20">
        <f>IF(gesamt!C3841="",10,gesamt!H3841)</f>
        <v>10</v>
      </c>
      <c r="F3841" s="20">
        <f>IF(gesamt!C3841="",10,gesamt!I3841)</f>
        <v>10</v>
      </c>
      <c r="G3841" s="20">
        <f>IF(gesamt!C3841="",0,gesamt!J3841)</f>
        <v>0</v>
      </c>
      <c r="H3841" s="20">
        <f>IF(gesamt!C3841="",0,gesamt!K3841)</f>
        <v>0</v>
      </c>
      <c r="I3841" s="19">
        <f t="shared" si="228"/>
        <v>176</v>
      </c>
      <c r="J3841" s="22">
        <f t="shared" si="230"/>
        <v>3840</v>
      </c>
      <c r="K3841" s="21">
        <f t="shared" ca="1" si="229"/>
        <v>1</v>
      </c>
      <c r="L3841" s="21">
        <f ca="1">IF(K3841=0,"",COUNTIF($K$2:K3841,"&gt;0"))</f>
        <v>3840</v>
      </c>
      <c r="M3841" s="50" t="str">
        <f t="shared" ca="1" si="227"/>
        <v>Eintrag 3840</v>
      </c>
    </row>
    <row r="3842" spans="1:13" s="18" customFormat="1" ht="14.25" x14ac:dyDescent="0.2">
      <c r="A3842" s="18" t="str">
        <f>IF(gesamt!C3842="",CONCATENATE("Eintrag ",J3842),gesamt!A3842)</f>
        <v>Eintrag 3841</v>
      </c>
      <c r="B3842" s="18">
        <v>100</v>
      </c>
      <c r="C3842" s="19">
        <f>IF(gesamt!C3842="",100,gesamt!D3842)</f>
        <v>100</v>
      </c>
      <c r="D3842" s="20">
        <f>IF(gesamt!C3842="",10,gesamt!G3842)</f>
        <v>10</v>
      </c>
      <c r="E3842" s="20">
        <f>IF(gesamt!C3842="",10,gesamt!H3842)</f>
        <v>10</v>
      </c>
      <c r="F3842" s="20">
        <f>IF(gesamt!C3842="",10,gesamt!I3842)</f>
        <v>10</v>
      </c>
      <c r="G3842" s="20">
        <f>IF(gesamt!C3842="",0,gesamt!J3842)</f>
        <v>0</v>
      </c>
      <c r="H3842" s="20">
        <f>IF(gesamt!C3842="",0,gesamt!K3842)</f>
        <v>0</v>
      </c>
      <c r="I3842" s="19">
        <f t="shared" si="228"/>
        <v>176</v>
      </c>
      <c r="J3842" s="22">
        <f t="shared" si="230"/>
        <v>3841</v>
      </c>
      <c r="K3842" s="21">
        <f t="shared" ca="1" si="229"/>
        <v>1</v>
      </c>
      <c r="L3842" s="21">
        <f ca="1">IF(K3842=0,"",COUNTIF($K$2:K3842,"&gt;0"))</f>
        <v>3841</v>
      </c>
      <c r="M3842" s="50" t="str">
        <f t="shared" ref="M3842:M3905" ca="1" si="231">IFERROR(INDEX(A:A,MATCH(ROW(K3841),L:L,0)),"")</f>
        <v>Eintrag 3841</v>
      </c>
    </row>
    <row r="3843" spans="1:13" s="18" customFormat="1" ht="14.25" x14ac:dyDescent="0.2">
      <c r="A3843" s="18" t="str">
        <f>IF(gesamt!C3843="",CONCATENATE("Eintrag ",J3843),gesamt!A3843)</f>
        <v>Eintrag 3842</v>
      </c>
      <c r="B3843" s="18">
        <v>100</v>
      </c>
      <c r="C3843" s="19">
        <f>IF(gesamt!C3843="",100,gesamt!D3843)</f>
        <v>100</v>
      </c>
      <c r="D3843" s="20">
        <f>IF(gesamt!C3843="",10,gesamt!G3843)</f>
        <v>10</v>
      </c>
      <c r="E3843" s="20">
        <f>IF(gesamt!C3843="",10,gesamt!H3843)</f>
        <v>10</v>
      </c>
      <c r="F3843" s="20">
        <f>IF(gesamt!C3843="",10,gesamt!I3843)</f>
        <v>10</v>
      </c>
      <c r="G3843" s="20">
        <f>IF(gesamt!C3843="",0,gesamt!J3843)</f>
        <v>0</v>
      </c>
      <c r="H3843" s="20">
        <f>IF(gesamt!C3843="",0,gesamt!K3843)</f>
        <v>0</v>
      </c>
      <c r="I3843" s="19">
        <f t="shared" ref="I3843:I3906" si="232">D3843*4.1+E3843*9.3+F3843*4.2+G3843*7+H3843*3</f>
        <v>176</v>
      </c>
      <c r="J3843" s="22">
        <f t="shared" si="230"/>
        <v>3842</v>
      </c>
      <c r="K3843" s="21">
        <f t="shared" ca="1" si="229"/>
        <v>1</v>
      </c>
      <c r="L3843" s="21">
        <f ca="1">IF(K3843=0,"",COUNTIF($K$2:K3843,"&gt;0"))</f>
        <v>3842</v>
      </c>
      <c r="M3843" s="50" t="str">
        <f t="shared" ca="1" si="231"/>
        <v>Eintrag 3842</v>
      </c>
    </row>
    <row r="3844" spans="1:13" s="18" customFormat="1" ht="14.25" x14ac:dyDescent="0.2">
      <c r="A3844" s="18" t="str">
        <f>IF(gesamt!C3844="",CONCATENATE("Eintrag ",J3844),gesamt!A3844)</f>
        <v>Eintrag 3843</v>
      </c>
      <c r="B3844" s="18">
        <v>100</v>
      </c>
      <c r="C3844" s="19">
        <f>IF(gesamt!C3844="",100,gesamt!D3844)</f>
        <v>100</v>
      </c>
      <c r="D3844" s="20">
        <f>IF(gesamt!C3844="",10,gesamt!G3844)</f>
        <v>10</v>
      </c>
      <c r="E3844" s="20">
        <f>IF(gesamt!C3844="",10,gesamt!H3844)</f>
        <v>10</v>
      </c>
      <c r="F3844" s="20">
        <f>IF(gesamt!C3844="",10,gesamt!I3844)</f>
        <v>10</v>
      </c>
      <c r="G3844" s="20">
        <f>IF(gesamt!C3844="",0,gesamt!J3844)</f>
        <v>0</v>
      </c>
      <c r="H3844" s="20">
        <f>IF(gesamt!C3844="",0,gesamt!K3844)</f>
        <v>0</v>
      </c>
      <c r="I3844" s="19">
        <f t="shared" si="232"/>
        <v>176</v>
      </c>
      <c r="J3844" s="22">
        <f t="shared" si="230"/>
        <v>3843</v>
      </c>
      <c r="K3844" s="21">
        <f t="shared" ca="1" si="229"/>
        <v>1</v>
      </c>
      <c r="L3844" s="21">
        <f ca="1">IF(K3844=0,"",COUNTIF($K$2:K3844,"&gt;0"))</f>
        <v>3843</v>
      </c>
      <c r="M3844" s="50" t="str">
        <f t="shared" ca="1" si="231"/>
        <v>Eintrag 3843</v>
      </c>
    </row>
    <row r="3845" spans="1:13" s="18" customFormat="1" ht="14.25" x14ac:dyDescent="0.2">
      <c r="A3845" s="18" t="str">
        <f>IF(gesamt!C3845="",CONCATENATE("Eintrag ",J3845),gesamt!A3845)</f>
        <v>Eintrag 3844</v>
      </c>
      <c r="B3845" s="18">
        <v>100</v>
      </c>
      <c r="C3845" s="19">
        <f>IF(gesamt!C3845="",100,gesamt!D3845)</f>
        <v>100</v>
      </c>
      <c r="D3845" s="20">
        <f>IF(gesamt!C3845="",10,gesamt!G3845)</f>
        <v>10</v>
      </c>
      <c r="E3845" s="20">
        <f>IF(gesamt!C3845="",10,gesamt!H3845)</f>
        <v>10</v>
      </c>
      <c r="F3845" s="20">
        <f>IF(gesamt!C3845="",10,gesamt!I3845)</f>
        <v>10</v>
      </c>
      <c r="G3845" s="20">
        <f>IF(gesamt!C3845="",0,gesamt!J3845)</f>
        <v>0</v>
      </c>
      <c r="H3845" s="20">
        <f>IF(gesamt!C3845="",0,gesamt!K3845)</f>
        <v>0</v>
      </c>
      <c r="I3845" s="19">
        <f t="shared" si="232"/>
        <v>176</v>
      </c>
      <c r="J3845" s="22">
        <f t="shared" si="230"/>
        <v>3844</v>
      </c>
      <c r="K3845" s="21">
        <f t="shared" ca="1" si="229"/>
        <v>1</v>
      </c>
      <c r="L3845" s="21">
        <f ca="1">IF(K3845=0,"",COUNTIF($K$2:K3845,"&gt;0"))</f>
        <v>3844</v>
      </c>
      <c r="M3845" s="50" t="str">
        <f t="shared" ca="1" si="231"/>
        <v>Eintrag 3844</v>
      </c>
    </row>
    <row r="3846" spans="1:13" s="18" customFormat="1" ht="14.25" x14ac:dyDescent="0.2">
      <c r="A3846" s="18" t="str">
        <f>IF(gesamt!C3846="",CONCATENATE("Eintrag ",J3846),gesamt!A3846)</f>
        <v>Eintrag 3845</v>
      </c>
      <c r="B3846" s="18">
        <v>100</v>
      </c>
      <c r="C3846" s="19">
        <f>IF(gesamt!C3846="",100,gesamt!D3846)</f>
        <v>100</v>
      </c>
      <c r="D3846" s="20">
        <f>IF(gesamt!C3846="",10,gesamt!G3846)</f>
        <v>10</v>
      </c>
      <c r="E3846" s="20">
        <f>IF(gesamt!C3846="",10,gesamt!H3846)</f>
        <v>10</v>
      </c>
      <c r="F3846" s="20">
        <f>IF(gesamt!C3846="",10,gesamt!I3846)</f>
        <v>10</v>
      </c>
      <c r="G3846" s="20">
        <f>IF(gesamt!C3846="",0,gesamt!J3846)</f>
        <v>0</v>
      </c>
      <c r="H3846" s="20">
        <f>IF(gesamt!C3846="",0,gesamt!K3846)</f>
        <v>0</v>
      </c>
      <c r="I3846" s="19">
        <f t="shared" si="232"/>
        <v>176</v>
      </c>
      <c r="J3846" s="22">
        <f t="shared" si="230"/>
        <v>3845</v>
      </c>
      <c r="K3846" s="21">
        <f t="shared" ca="1" si="229"/>
        <v>1</v>
      </c>
      <c r="L3846" s="21">
        <f ca="1">IF(K3846=0,"",COUNTIF($K$2:K3846,"&gt;0"))</f>
        <v>3845</v>
      </c>
      <c r="M3846" s="50" t="str">
        <f t="shared" ca="1" si="231"/>
        <v>Eintrag 3845</v>
      </c>
    </row>
    <row r="3847" spans="1:13" s="18" customFormat="1" ht="14.25" x14ac:dyDescent="0.2">
      <c r="A3847" s="18" t="str">
        <f>IF(gesamt!C3847="",CONCATENATE("Eintrag ",J3847),gesamt!A3847)</f>
        <v>Eintrag 3846</v>
      </c>
      <c r="B3847" s="18">
        <v>100</v>
      </c>
      <c r="C3847" s="19">
        <f>IF(gesamt!C3847="",100,gesamt!D3847)</f>
        <v>100</v>
      </c>
      <c r="D3847" s="20">
        <f>IF(gesamt!C3847="",10,gesamt!G3847)</f>
        <v>10</v>
      </c>
      <c r="E3847" s="20">
        <f>IF(gesamt!C3847="",10,gesamt!H3847)</f>
        <v>10</v>
      </c>
      <c r="F3847" s="20">
        <f>IF(gesamt!C3847="",10,gesamt!I3847)</f>
        <v>10</v>
      </c>
      <c r="G3847" s="20">
        <f>IF(gesamt!C3847="",0,gesamt!J3847)</f>
        <v>0</v>
      </c>
      <c r="H3847" s="20">
        <f>IF(gesamt!C3847="",0,gesamt!K3847)</f>
        <v>0</v>
      </c>
      <c r="I3847" s="19">
        <f t="shared" si="232"/>
        <v>176</v>
      </c>
      <c r="J3847" s="22">
        <f t="shared" si="230"/>
        <v>3846</v>
      </c>
      <c r="K3847" s="21">
        <f t="shared" ca="1" si="229"/>
        <v>1</v>
      </c>
      <c r="L3847" s="21">
        <f ca="1">IF(K3847=0,"",COUNTIF($K$2:K3847,"&gt;0"))</f>
        <v>3846</v>
      </c>
      <c r="M3847" s="50" t="str">
        <f t="shared" ca="1" si="231"/>
        <v>Eintrag 3846</v>
      </c>
    </row>
    <row r="3848" spans="1:13" s="18" customFormat="1" ht="14.25" x14ac:dyDescent="0.2">
      <c r="A3848" s="18" t="str">
        <f>IF(gesamt!C3848="",CONCATENATE("Eintrag ",J3848),gesamt!A3848)</f>
        <v>Eintrag 3847</v>
      </c>
      <c r="B3848" s="18">
        <v>100</v>
      </c>
      <c r="C3848" s="19">
        <f>IF(gesamt!C3848="",100,gesamt!D3848)</f>
        <v>100</v>
      </c>
      <c r="D3848" s="20">
        <f>IF(gesamt!C3848="",10,gesamt!G3848)</f>
        <v>10</v>
      </c>
      <c r="E3848" s="20">
        <f>IF(gesamt!C3848="",10,gesamt!H3848)</f>
        <v>10</v>
      </c>
      <c r="F3848" s="20">
        <f>IF(gesamt!C3848="",10,gesamt!I3848)</f>
        <v>10</v>
      </c>
      <c r="G3848" s="20">
        <f>IF(gesamt!C3848="",0,gesamt!J3848)</f>
        <v>0</v>
      </c>
      <c r="H3848" s="20">
        <f>IF(gesamt!C3848="",0,gesamt!K3848)</f>
        <v>0</v>
      </c>
      <c r="I3848" s="19">
        <f t="shared" si="232"/>
        <v>176</v>
      </c>
      <c r="J3848" s="22">
        <f t="shared" si="230"/>
        <v>3847</v>
      </c>
      <c r="K3848" s="21">
        <f t="shared" ca="1" si="229"/>
        <v>1</v>
      </c>
      <c r="L3848" s="21">
        <f ca="1">IF(K3848=0,"",COUNTIF($K$2:K3848,"&gt;0"))</f>
        <v>3847</v>
      </c>
      <c r="M3848" s="50" t="str">
        <f t="shared" ca="1" si="231"/>
        <v>Eintrag 3847</v>
      </c>
    </row>
    <row r="3849" spans="1:13" s="18" customFormat="1" ht="14.25" x14ac:dyDescent="0.2">
      <c r="A3849" s="18" t="str">
        <f>IF(gesamt!C3849="",CONCATENATE("Eintrag ",J3849),gesamt!A3849)</f>
        <v>Eintrag 3848</v>
      </c>
      <c r="B3849" s="18">
        <v>100</v>
      </c>
      <c r="C3849" s="19">
        <f>IF(gesamt!C3849="",100,gesamt!D3849)</f>
        <v>100</v>
      </c>
      <c r="D3849" s="20">
        <f>IF(gesamt!C3849="",10,gesamt!G3849)</f>
        <v>10</v>
      </c>
      <c r="E3849" s="20">
        <f>IF(gesamt!C3849="",10,gesamt!H3849)</f>
        <v>10</v>
      </c>
      <c r="F3849" s="20">
        <f>IF(gesamt!C3849="",10,gesamt!I3849)</f>
        <v>10</v>
      </c>
      <c r="G3849" s="20">
        <f>IF(gesamt!C3849="",0,gesamt!J3849)</f>
        <v>0</v>
      </c>
      <c r="H3849" s="20">
        <f>IF(gesamt!C3849="",0,gesamt!K3849)</f>
        <v>0</v>
      </c>
      <c r="I3849" s="19">
        <f t="shared" si="232"/>
        <v>176</v>
      </c>
      <c r="J3849" s="22">
        <f t="shared" si="230"/>
        <v>3848</v>
      </c>
      <c r="K3849" s="21">
        <f t="shared" ca="1" si="229"/>
        <v>1</v>
      </c>
      <c r="L3849" s="21">
        <f ca="1">IF(K3849=0,"",COUNTIF($K$2:K3849,"&gt;0"))</f>
        <v>3848</v>
      </c>
      <c r="M3849" s="50" t="str">
        <f t="shared" ca="1" si="231"/>
        <v>Eintrag 3848</v>
      </c>
    </row>
    <row r="3850" spans="1:13" s="18" customFormat="1" ht="14.25" x14ac:dyDescent="0.2">
      <c r="A3850" s="18" t="str">
        <f>IF(gesamt!C3850="",CONCATENATE("Eintrag ",J3850),gesamt!A3850)</f>
        <v>Eintrag 3849</v>
      </c>
      <c r="B3850" s="18">
        <v>100</v>
      </c>
      <c r="C3850" s="19">
        <f>IF(gesamt!C3850="",100,gesamt!D3850)</f>
        <v>100</v>
      </c>
      <c r="D3850" s="20">
        <f>IF(gesamt!C3850="",10,gesamt!G3850)</f>
        <v>10</v>
      </c>
      <c r="E3850" s="20">
        <f>IF(gesamt!C3850="",10,gesamt!H3850)</f>
        <v>10</v>
      </c>
      <c r="F3850" s="20">
        <f>IF(gesamt!C3850="",10,gesamt!I3850)</f>
        <v>10</v>
      </c>
      <c r="G3850" s="20">
        <f>IF(gesamt!C3850="",0,gesamt!J3850)</f>
        <v>0</v>
      </c>
      <c r="H3850" s="20">
        <f>IF(gesamt!C3850="",0,gesamt!K3850)</f>
        <v>0</v>
      </c>
      <c r="I3850" s="19">
        <f t="shared" si="232"/>
        <v>176</v>
      </c>
      <c r="J3850" s="22">
        <f t="shared" si="230"/>
        <v>3849</v>
      </c>
      <c r="K3850" s="21">
        <f t="shared" ca="1" si="229"/>
        <v>1</v>
      </c>
      <c r="L3850" s="21">
        <f ca="1">IF(K3850=0,"",COUNTIF($K$2:K3850,"&gt;0"))</f>
        <v>3849</v>
      </c>
      <c r="M3850" s="50" t="str">
        <f t="shared" ca="1" si="231"/>
        <v>Eintrag 3849</v>
      </c>
    </row>
    <row r="3851" spans="1:13" s="18" customFormat="1" ht="14.25" x14ac:dyDescent="0.2">
      <c r="A3851" s="18" t="str">
        <f>IF(gesamt!C3851="",CONCATENATE("Eintrag ",J3851),gesamt!A3851)</f>
        <v>Eintrag 3850</v>
      </c>
      <c r="B3851" s="18">
        <v>100</v>
      </c>
      <c r="C3851" s="19">
        <f>IF(gesamt!C3851="",100,gesamt!D3851)</f>
        <v>100</v>
      </c>
      <c r="D3851" s="20">
        <f>IF(gesamt!C3851="",10,gesamt!G3851)</f>
        <v>10</v>
      </c>
      <c r="E3851" s="20">
        <f>IF(gesamt!C3851="",10,gesamt!H3851)</f>
        <v>10</v>
      </c>
      <c r="F3851" s="20">
        <f>IF(gesamt!C3851="",10,gesamt!I3851)</f>
        <v>10</v>
      </c>
      <c r="G3851" s="20">
        <f>IF(gesamt!C3851="",0,gesamt!J3851)</f>
        <v>0</v>
      </c>
      <c r="H3851" s="20">
        <f>IF(gesamt!C3851="",0,gesamt!K3851)</f>
        <v>0</v>
      </c>
      <c r="I3851" s="19">
        <f t="shared" si="232"/>
        <v>176</v>
      </c>
      <c r="J3851" s="22">
        <f t="shared" si="230"/>
        <v>3850</v>
      </c>
      <c r="K3851" s="21">
        <f t="shared" ca="1" si="229"/>
        <v>1</v>
      </c>
      <c r="L3851" s="21">
        <f ca="1">IF(K3851=0,"",COUNTIF($K$2:K3851,"&gt;0"))</f>
        <v>3850</v>
      </c>
      <c r="M3851" s="50" t="str">
        <f t="shared" ca="1" si="231"/>
        <v>Eintrag 3850</v>
      </c>
    </row>
    <row r="3852" spans="1:13" s="18" customFormat="1" ht="14.25" x14ac:dyDescent="0.2">
      <c r="A3852" s="18" t="str">
        <f>IF(gesamt!C3852="",CONCATENATE("Eintrag ",J3852),gesamt!A3852)</f>
        <v>Eintrag 3851</v>
      </c>
      <c r="B3852" s="18">
        <v>100</v>
      </c>
      <c r="C3852" s="19">
        <f>IF(gesamt!C3852="",100,gesamt!D3852)</f>
        <v>100</v>
      </c>
      <c r="D3852" s="20">
        <f>IF(gesamt!C3852="",10,gesamt!G3852)</f>
        <v>10</v>
      </c>
      <c r="E3852" s="20">
        <f>IF(gesamt!C3852="",10,gesamt!H3852)</f>
        <v>10</v>
      </c>
      <c r="F3852" s="20">
        <f>IF(gesamt!C3852="",10,gesamt!I3852)</f>
        <v>10</v>
      </c>
      <c r="G3852" s="20">
        <f>IF(gesamt!C3852="",0,gesamt!J3852)</f>
        <v>0</v>
      </c>
      <c r="H3852" s="20">
        <f>IF(gesamt!C3852="",0,gesamt!K3852)</f>
        <v>0</v>
      </c>
      <c r="I3852" s="19">
        <f t="shared" si="232"/>
        <v>176</v>
      </c>
      <c r="J3852" s="22">
        <f t="shared" si="230"/>
        <v>3851</v>
      </c>
      <c r="K3852" s="21">
        <f t="shared" ca="1" si="229"/>
        <v>1</v>
      </c>
      <c r="L3852" s="21">
        <f ca="1">IF(K3852=0,"",COUNTIF($K$2:K3852,"&gt;0"))</f>
        <v>3851</v>
      </c>
      <c r="M3852" s="50" t="str">
        <f t="shared" ca="1" si="231"/>
        <v>Eintrag 3851</v>
      </c>
    </row>
    <row r="3853" spans="1:13" s="18" customFormat="1" ht="14.25" x14ac:dyDescent="0.2">
      <c r="A3853" s="18" t="str">
        <f>IF(gesamt!C3853="",CONCATENATE("Eintrag ",J3853),gesamt!A3853)</f>
        <v>Eintrag 3852</v>
      </c>
      <c r="B3853" s="18">
        <v>100</v>
      </c>
      <c r="C3853" s="19">
        <f>IF(gesamt!C3853="",100,gesamt!D3853)</f>
        <v>100</v>
      </c>
      <c r="D3853" s="20">
        <f>IF(gesamt!C3853="",10,gesamt!G3853)</f>
        <v>10</v>
      </c>
      <c r="E3853" s="20">
        <f>IF(gesamt!C3853="",10,gesamt!H3853)</f>
        <v>10</v>
      </c>
      <c r="F3853" s="20">
        <f>IF(gesamt!C3853="",10,gesamt!I3853)</f>
        <v>10</v>
      </c>
      <c r="G3853" s="20">
        <f>IF(gesamt!C3853="",0,gesamt!J3853)</f>
        <v>0</v>
      </c>
      <c r="H3853" s="20">
        <f>IF(gesamt!C3853="",0,gesamt!K3853)</f>
        <v>0</v>
      </c>
      <c r="I3853" s="19">
        <f t="shared" si="232"/>
        <v>176</v>
      </c>
      <c r="J3853" s="22">
        <f t="shared" si="230"/>
        <v>3852</v>
      </c>
      <c r="K3853" s="21">
        <f t="shared" ca="1" si="229"/>
        <v>1</v>
      </c>
      <c r="L3853" s="21">
        <f ca="1">IF(K3853=0,"",COUNTIF($K$2:K3853,"&gt;0"))</f>
        <v>3852</v>
      </c>
      <c r="M3853" s="50" t="str">
        <f t="shared" ca="1" si="231"/>
        <v>Eintrag 3852</v>
      </c>
    </row>
    <row r="3854" spans="1:13" s="18" customFormat="1" ht="14.25" x14ac:dyDescent="0.2">
      <c r="A3854" s="18" t="str">
        <f>IF(gesamt!C3854="",CONCATENATE("Eintrag ",J3854),gesamt!A3854)</f>
        <v>Eintrag 3853</v>
      </c>
      <c r="B3854" s="18">
        <v>100</v>
      </c>
      <c r="C3854" s="19">
        <f>IF(gesamt!C3854="",100,gesamt!D3854)</f>
        <v>100</v>
      </c>
      <c r="D3854" s="20">
        <f>IF(gesamt!C3854="",10,gesamt!G3854)</f>
        <v>10</v>
      </c>
      <c r="E3854" s="20">
        <f>IF(gesamt!C3854="",10,gesamt!H3854)</f>
        <v>10</v>
      </c>
      <c r="F3854" s="20">
        <f>IF(gesamt!C3854="",10,gesamt!I3854)</f>
        <v>10</v>
      </c>
      <c r="G3854" s="20">
        <f>IF(gesamt!C3854="",0,gesamt!J3854)</f>
        <v>0</v>
      </c>
      <c r="H3854" s="20">
        <f>IF(gesamt!C3854="",0,gesamt!K3854)</f>
        <v>0</v>
      </c>
      <c r="I3854" s="19">
        <f t="shared" si="232"/>
        <v>176</v>
      </c>
      <c r="J3854" s="22">
        <f t="shared" si="230"/>
        <v>3853</v>
      </c>
      <c r="K3854" s="21">
        <f t="shared" ca="1" si="229"/>
        <v>1</v>
      </c>
      <c r="L3854" s="21">
        <f ca="1">IF(K3854=0,"",COUNTIF($K$2:K3854,"&gt;0"))</f>
        <v>3853</v>
      </c>
      <c r="M3854" s="50" t="str">
        <f t="shared" ca="1" si="231"/>
        <v>Eintrag 3853</v>
      </c>
    </row>
    <row r="3855" spans="1:13" s="18" customFormat="1" ht="14.25" x14ac:dyDescent="0.2">
      <c r="A3855" s="18" t="str">
        <f>IF(gesamt!C3855="",CONCATENATE("Eintrag ",J3855),gesamt!A3855)</f>
        <v>Eintrag 3854</v>
      </c>
      <c r="B3855" s="18">
        <v>100</v>
      </c>
      <c r="C3855" s="19">
        <f>IF(gesamt!C3855="",100,gesamt!D3855)</f>
        <v>100</v>
      </c>
      <c r="D3855" s="20">
        <f>IF(gesamt!C3855="",10,gesamt!G3855)</f>
        <v>10</v>
      </c>
      <c r="E3855" s="20">
        <f>IF(gesamt!C3855="",10,gesamt!H3855)</f>
        <v>10</v>
      </c>
      <c r="F3855" s="20">
        <f>IF(gesamt!C3855="",10,gesamt!I3855)</f>
        <v>10</v>
      </c>
      <c r="G3855" s="20">
        <f>IF(gesamt!C3855="",0,gesamt!J3855)</f>
        <v>0</v>
      </c>
      <c r="H3855" s="20">
        <f>IF(gesamt!C3855="",0,gesamt!K3855)</f>
        <v>0</v>
      </c>
      <c r="I3855" s="19">
        <f t="shared" si="232"/>
        <v>176</v>
      </c>
      <c r="J3855" s="22">
        <f t="shared" si="230"/>
        <v>3854</v>
      </c>
      <c r="K3855" s="21">
        <f t="shared" ca="1" si="229"/>
        <v>1</v>
      </c>
      <c r="L3855" s="21">
        <f ca="1">IF(K3855=0,"",COUNTIF($K$2:K3855,"&gt;0"))</f>
        <v>3854</v>
      </c>
      <c r="M3855" s="50" t="str">
        <f t="shared" ca="1" si="231"/>
        <v>Eintrag 3854</v>
      </c>
    </row>
    <row r="3856" spans="1:13" s="18" customFormat="1" ht="14.25" x14ac:dyDescent="0.2">
      <c r="A3856" s="18" t="str">
        <f>IF(gesamt!C3856="",CONCATENATE("Eintrag ",J3856),gesamt!A3856)</f>
        <v>Eintrag 3855</v>
      </c>
      <c r="B3856" s="18">
        <v>100</v>
      </c>
      <c r="C3856" s="19">
        <f>IF(gesamt!C3856="",100,gesamt!D3856)</f>
        <v>100</v>
      </c>
      <c r="D3856" s="20">
        <f>IF(gesamt!C3856="",10,gesamt!G3856)</f>
        <v>10</v>
      </c>
      <c r="E3856" s="20">
        <f>IF(gesamt!C3856="",10,gesamt!H3856)</f>
        <v>10</v>
      </c>
      <c r="F3856" s="20">
        <f>IF(gesamt!C3856="",10,gesamt!I3856)</f>
        <v>10</v>
      </c>
      <c r="G3856" s="20">
        <f>IF(gesamt!C3856="",0,gesamt!J3856)</f>
        <v>0</v>
      </c>
      <c r="H3856" s="20">
        <f>IF(gesamt!C3856="",0,gesamt!K3856)</f>
        <v>0</v>
      </c>
      <c r="I3856" s="19">
        <f t="shared" si="232"/>
        <v>176</v>
      </c>
      <c r="J3856" s="22">
        <f t="shared" si="230"/>
        <v>3855</v>
      </c>
      <c r="K3856" s="21">
        <f t="shared" ca="1" si="229"/>
        <v>1</v>
      </c>
      <c r="L3856" s="21">
        <f ca="1">IF(K3856=0,"",COUNTIF($K$2:K3856,"&gt;0"))</f>
        <v>3855</v>
      </c>
      <c r="M3856" s="50" t="str">
        <f t="shared" ca="1" si="231"/>
        <v>Eintrag 3855</v>
      </c>
    </row>
    <row r="3857" spans="1:13" s="18" customFormat="1" ht="14.25" x14ac:dyDescent="0.2">
      <c r="A3857" s="18" t="str">
        <f>IF(gesamt!C3857="",CONCATENATE("Eintrag ",J3857),gesamt!A3857)</f>
        <v>Eintrag 3856</v>
      </c>
      <c r="B3857" s="18">
        <v>100</v>
      </c>
      <c r="C3857" s="19">
        <f>IF(gesamt!C3857="",100,gesamt!D3857)</f>
        <v>100</v>
      </c>
      <c r="D3857" s="20">
        <f>IF(gesamt!C3857="",10,gesamt!G3857)</f>
        <v>10</v>
      </c>
      <c r="E3857" s="20">
        <f>IF(gesamt!C3857="",10,gesamt!H3857)</f>
        <v>10</v>
      </c>
      <c r="F3857" s="20">
        <f>IF(gesamt!C3857="",10,gesamt!I3857)</f>
        <v>10</v>
      </c>
      <c r="G3857" s="20">
        <f>IF(gesamt!C3857="",0,gesamt!J3857)</f>
        <v>0</v>
      </c>
      <c r="H3857" s="20">
        <f>IF(gesamt!C3857="",0,gesamt!K3857)</f>
        <v>0</v>
      </c>
      <c r="I3857" s="19">
        <f t="shared" si="232"/>
        <v>176</v>
      </c>
      <c r="J3857" s="22">
        <f t="shared" si="230"/>
        <v>3856</v>
      </c>
      <c r="K3857" s="21">
        <f t="shared" ca="1" si="229"/>
        <v>1</v>
      </c>
      <c r="L3857" s="21">
        <f ca="1">IF(K3857=0,"",COUNTIF($K$2:K3857,"&gt;0"))</f>
        <v>3856</v>
      </c>
      <c r="M3857" s="50" t="str">
        <f t="shared" ca="1" si="231"/>
        <v>Eintrag 3856</v>
      </c>
    </row>
    <row r="3858" spans="1:13" s="18" customFormat="1" ht="14.25" x14ac:dyDescent="0.2">
      <c r="A3858" s="18" t="str">
        <f>IF(gesamt!C3858="",CONCATENATE("Eintrag ",J3858),gesamt!A3858)</f>
        <v>Eintrag 3857</v>
      </c>
      <c r="B3858" s="18">
        <v>100</v>
      </c>
      <c r="C3858" s="19">
        <f>IF(gesamt!C3858="",100,gesamt!D3858)</f>
        <v>100</v>
      </c>
      <c r="D3858" s="20">
        <f>IF(gesamt!C3858="",10,gesamt!G3858)</f>
        <v>10</v>
      </c>
      <c r="E3858" s="20">
        <f>IF(gesamt!C3858="",10,gesamt!H3858)</f>
        <v>10</v>
      </c>
      <c r="F3858" s="20">
        <f>IF(gesamt!C3858="",10,gesamt!I3858)</f>
        <v>10</v>
      </c>
      <c r="G3858" s="20">
        <f>IF(gesamt!C3858="",0,gesamt!J3858)</f>
        <v>0</v>
      </c>
      <c r="H3858" s="20">
        <f>IF(gesamt!C3858="",0,gesamt!K3858)</f>
        <v>0</v>
      </c>
      <c r="I3858" s="19">
        <f t="shared" si="232"/>
        <v>176</v>
      </c>
      <c r="J3858" s="22">
        <f t="shared" si="230"/>
        <v>3857</v>
      </c>
      <c r="K3858" s="21">
        <f t="shared" ca="1" si="229"/>
        <v>1</v>
      </c>
      <c r="L3858" s="21">
        <f ca="1">IF(K3858=0,"",COUNTIF($K$2:K3858,"&gt;0"))</f>
        <v>3857</v>
      </c>
      <c r="M3858" s="50" t="str">
        <f t="shared" ca="1" si="231"/>
        <v>Eintrag 3857</v>
      </c>
    </row>
    <row r="3859" spans="1:13" s="18" customFormat="1" ht="14.25" x14ac:dyDescent="0.2">
      <c r="A3859" s="18" t="str">
        <f>IF(gesamt!C3859="",CONCATENATE("Eintrag ",J3859),gesamt!A3859)</f>
        <v>Eintrag 3858</v>
      </c>
      <c r="B3859" s="18">
        <v>100</v>
      </c>
      <c r="C3859" s="19">
        <f>IF(gesamt!C3859="",100,gesamt!D3859)</f>
        <v>100</v>
      </c>
      <c r="D3859" s="20">
        <f>IF(gesamt!C3859="",10,gesamt!G3859)</f>
        <v>10</v>
      </c>
      <c r="E3859" s="20">
        <f>IF(gesamt!C3859="",10,gesamt!H3859)</f>
        <v>10</v>
      </c>
      <c r="F3859" s="20">
        <f>IF(gesamt!C3859="",10,gesamt!I3859)</f>
        <v>10</v>
      </c>
      <c r="G3859" s="20">
        <f>IF(gesamt!C3859="",0,gesamt!J3859)</f>
        <v>0</v>
      </c>
      <c r="H3859" s="20">
        <f>IF(gesamt!C3859="",0,gesamt!K3859)</f>
        <v>0</v>
      </c>
      <c r="I3859" s="19">
        <f t="shared" si="232"/>
        <v>176</v>
      </c>
      <c r="J3859" s="22">
        <f t="shared" si="230"/>
        <v>3858</v>
      </c>
      <c r="K3859" s="21">
        <f t="shared" ca="1" si="229"/>
        <v>1</v>
      </c>
      <c r="L3859" s="21">
        <f ca="1">IF(K3859=0,"",COUNTIF($K$2:K3859,"&gt;0"))</f>
        <v>3858</v>
      </c>
      <c r="M3859" s="50" t="str">
        <f t="shared" ca="1" si="231"/>
        <v>Eintrag 3858</v>
      </c>
    </row>
    <row r="3860" spans="1:13" s="18" customFormat="1" ht="14.25" x14ac:dyDescent="0.2">
      <c r="A3860" s="18" t="str">
        <f>IF(gesamt!C3860="",CONCATENATE("Eintrag ",J3860),gesamt!A3860)</f>
        <v>Eintrag 3859</v>
      </c>
      <c r="B3860" s="18">
        <v>100</v>
      </c>
      <c r="C3860" s="19">
        <f>IF(gesamt!C3860="",100,gesamt!D3860)</f>
        <v>100</v>
      </c>
      <c r="D3860" s="20">
        <f>IF(gesamt!C3860="",10,gesamt!G3860)</f>
        <v>10</v>
      </c>
      <c r="E3860" s="20">
        <f>IF(gesamt!C3860="",10,gesamt!H3860)</f>
        <v>10</v>
      </c>
      <c r="F3860" s="20">
        <f>IF(gesamt!C3860="",10,gesamt!I3860)</f>
        <v>10</v>
      </c>
      <c r="G3860" s="20">
        <f>IF(gesamt!C3860="",0,gesamt!J3860)</f>
        <v>0</v>
      </c>
      <c r="H3860" s="20">
        <f>IF(gesamt!C3860="",0,gesamt!K3860)</f>
        <v>0</v>
      </c>
      <c r="I3860" s="19">
        <f t="shared" si="232"/>
        <v>176</v>
      </c>
      <c r="J3860" s="22">
        <f t="shared" si="230"/>
        <v>3859</v>
      </c>
      <c r="K3860" s="21">
        <f t="shared" ca="1" si="229"/>
        <v>1</v>
      </c>
      <c r="L3860" s="21">
        <f ca="1">IF(K3860=0,"",COUNTIF($K$2:K3860,"&gt;0"))</f>
        <v>3859</v>
      </c>
      <c r="M3860" s="50" t="str">
        <f t="shared" ca="1" si="231"/>
        <v>Eintrag 3859</v>
      </c>
    </row>
    <row r="3861" spans="1:13" s="18" customFormat="1" ht="14.25" x14ac:dyDescent="0.2">
      <c r="A3861" s="18" t="str">
        <f>IF(gesamt!C3861="",CONCATENATE("Eintrag ",J3861),gesamt!A3861)</f>
        <v>Eintrag 3860</v>
      </c>
      <c r="B3861" s="18">
        <v>100</v>
      </c>
      <c r="C3861" s="19">
        <f>IF(gesamt!C3861="",100,gesamt!D3861)</f>
        <v>100</v>
      </c>
      <c r="D3861" s="20">
        <f>IF(gesamt!C3861="",10,gesamt!G3861)</f>
        <v>10</v>
      </c>
      <c r="E3861" s="20">
        <f>IF(gesamt!C3861="",10,gesamt!H3861)</f>
        <v>10</v>
      </c>
      <c r="F3861" s="20">
        <f>IF(gesamt!C3861="",10,gesamt!I3861)</f>
        <v>10</v>
      </c>
      <c r="G3861" s="20">
        <f>IF(gesamt!C3861="",0,gesamt!J3861)</f>
        <v>0</v>
      </c>
      <c r="H3861" s="20">
        <f>IF(gesamt!C3861="",0,gesamt!K3861)</f>
        <v>0</v>
      </c>
      <c r="I3861" s="19">
        <f t="shared" si="232"/>
        <v>176</v>
      </c>
      <c r="J3861" s="22">
        <f t="shared" si="230"/>
        <v>3860</v>
      </c>
      <c r="K3861" s="21">
        <f t="shared" ca="1" si="229"/>
        <v>1</v>
      </c>
      <c r="L3861" s="21">
        <f ca="1">IF(K3861=0,"",COUNTIF($K$2:K3861,"&gt;0"))</f>
        <v>3860</v>
      </c>
      <c r="M3861" s="50" t="str">
        <f t="shared" ca="1" si="231"/>
        <v>Eintrag 3860</v>
      </c>
    </row>
    <row r="3862" spans="1:13" s="18" customFormat="1" ht="14.25" x14ac:dyDescent="0.2">
      <c r="A3862" s="18" t="str">
        <f>IF(gesamt!C3862="",CONCATENATE("Eintrag ",J3862),gesamt!A3862)</f>
        <v>Eintrag 3861</v>
      </c>
      <c r="B3862" s="18">
        <v>100</v>
      </c>
      <c r="C3862" s="19">
        <f>IF(gesamt!C3862="",100,gesamt!D3862)</f>
        <v>100</v>
      </c>
      <c r="D3862" s="20">
        <f>IF(gesamt!C3862="",10,gesamt!G3862)</f>
        <v>10</v>
      </c>
      <c r="E3862" s="20">
        <f>IF(gesamt!C3862="",10,gesamt!H3862)</f>
        <v>10</v>
      </c>
      <c r="F3862" s="20">
        <f>IF(gesamt!C3862="",10,gesamt!I3862)</f>
        <v>10</v>
      </c>
      <c r="G3862" s="20">
        <f>IF(gesamt!C3862="",0,gesamt!J3862)</f>
        <v>0</v>
      </c>
      <c r="H3862" s="20">
        <f>IF(gesamt!C3862="",0,gesamt!K3862)</f>
        <v>0</v>
      </c>
      <c r="I3862" s="19">
        <f t="shared" si="232"/>
        <v>176</v>
      </c>
      <c r="J3862" s="22">
        <f t="shared" si="230"/>
        <v>3861</v>
      </c>
      <c r="K3862" s="21">
        <f t="shared" ca="1" si="229"/>
        <v>1</v>
      </c>
      <c r="L3862" s="21">
        <f ca="1">IF(K3862=0,"",COUNTIF($K$2:K3862,"&gt;0"))</f>
        <v>3861</v>
      </c>
      <c r="M3862" s="50" t="str">
        <f t="shared" ca="1" si="231"/>
        <v>Eintrag 3861</v>
      </c>
    </row>
    <row r="3863" spans="1:13" s="18" customFormat="1" ht="14.25" x14ac:dyDescent="0.2">
      <c r="A3863" s="18" t="str">
        <f>IF(gesamt!C3863="",CONCATENATE("Eintrag ",J3863),gesamt!A3863)</f>
        <v>Eintrag 3862</v>
      </c>
      <c r="B3863" s="18">
        <v>100</v>
      </c>
      <c r="C3863" s="19">
        <f>IF(gesamt!C3863="",100,gesamt!D3863)</f>
        <v>100</v>
      </c>
      <c r="D3863" s="20">
        <f>IF(gesamt!C3863="",10,gesamt!G3863)</f>
        <v>10</v>
      </c>
      <c r="E3863" s="20">
        <f>IF(gesamt!C3863="",10,gesamt!H3863)</f>
        <v>10</v>
      </c>
      <c r="F3863" s="20">
        <f>IF(gesamt!C3863="",10,gesamt!I3863)</f>
        <v>10</v>
      </c>
      <c r="G3863" s="20">
        <f>IF(gesamt!C3863="",0,gesamt!J3863)</f>
        <v>0</v>
      </c>
      <c r="H3863" s="20">
        <f>IF(gesamt!C3863="",0,gesamt!K3863)</f>
        <v>0</v>
      </c>
      <c r="I3863" s="19">
        <f t="shared" si="232"/>
        <v>176</v>
      </c>
      <c r="J3863" s="22">
        <f t="shared" si="230"/>
        <v>3862</v>
      </c>
      <c r="K3863" s="21">
        <f t="shared" ca="1" si="229"/>
        <v>1</v>
      </c>
      <c r="L3863" s="21">
        <f ca="1">IF(K3863=0,"",COUNTIF($K$2:K3863,"&gt;0"))</f>
        <v>3862</v>
      </c>
      <c r="M3863" s="50" t="str">
        <f t="shared" ca="1" si="231"/>
        <v>Eintrag 3862</v>
      </c>
    </row>
    <row r="3864" spans="1:13" s="18" customFormat="1" ht="14.25" x14ac:dyDescent="0.2">
      <c r="A3864" s="18" t="str">
        <f>IF(gesamt!C3864="",CONCATENATE("Eintrag ",J3864),gesamt!A3864)</f>
        <v>Eintrag 3863</v>
      </c>
      <c r="B3864" s="18">
        <v>100</v>
      </c>
      <c r="C3864" s="19">
        <f>IF(gesamt!C3864="",100,gesamt!D3864)</f>
        <v>100</v>
      </c>
      <c r="D3864" s="20">
        <f>IF(gesamt!C3864="",10,gesamt!G3864)</f>
        <v>10</v>
      </c>
      <c r="E3864" s="20">
        <f>IF(gesamt!C3864="",10,gesamt!H3864)</f>
        <v>10</v>
      </c>
      <c r="F3864" s="20">
        <f>IF(gesamt!C3864="",10,gesamt!I3864)</f>
        <v>10</v>
      </c>
      <c r="G3864" s="20">
        <f>IF(gesamt!C3864="",0,gesamt!J3864)</f>
        <v>0</v>
      </c>
      <c r="H3864" s="20">
        <f>IF(gesamt!C3864="",0,gesamt!K3864)</f>
        <v>0</v>
      </c>
      <c r="I3864" s="19">
        <f t="shared" si="232"/>
        <v>176</v>
      </c>
      <c r="J3864" s="22">
        <f t="shared" si="230"/>
        <v>3863</v>
      </c>
      <c r="K3864" s="21">
        <f t="shared" ca="1" si="229"/>
        <v>1</v>
      </c>
      <c r="L3864" s="21">
        <f ca="1">IF(K3864=0,"",COUNTIF($K$2:K3864,"&gt;0"))</f>
        <v>3863</v>
      </c>
      <c r="M3864" s="50" t="str">
        <f t="shared" ca="1" si="231"/>
        <v>Eintrag 3863</v>
      </c>
    </row>
    <row r="3865" spans="1:13" s="18" customFormat="1" ht="14.25" x14ac:dyDescent="0.2">
      <c r="A3865" s="18" t="str">
        <f>IF(gesamt!C3865="",CONCATENATE("Eintrag ",J3865),gesamt!A3865)</f>
        <v>Eintrag 3864</v>
      </c>
      <c r="B3865" s="18">
        <v>100</v>
      </c>
      <c r="C3865" s="19">
        <f>IF(gesamt!C3865="",100,gesamt!D3865)</f>
        <v>100</v>
      </c>
      <c r="D3865" s="20">
        <f>IF(gesamt!C3865="",10,gesamt!G3865)</f>
        <v>10</v>
      </c>
      <c r="E3865" s="20">
        <f>IF(gesamt!C3865="",10,gesamt!H3865)</f>
        <v>10</v>
      </c>
      <c r="F3865" s="20">
        <f>IF(gesamt!C3865="",10,gesamt!I3865)</f>
        <v>10</v>
      </c>
      <c r="G3865" s="20">
        <f>IF(gesamt!C3865="",0,gesamt!J3865)</f>
        <v>0</v>
      </c>
      <c r="H3865" s="20">
        <f>IF(gesamt!C3865="",0,gesamt!K3865)</f>
        <v>0</v>
      </c>
      <c r="I3865" s="19">
        <f t="shared" si="232"/>
        <v>176</v>
      </c>
      <c r="J3865" s="22">
        <f t="shared" si="230"/>
        <v>3864</v>
      </c>
      <c r="K3865" s="21">
        <f t="shared" ca="1" si="229"/>
        <v>1</v>
      </c>
      <c r="L3865" s="21">
        <f ca="1">IF(K3865=0,"",COUNTIF($K$2:K3865,"&gt;0"))</f>
        <v>3864</v>
      </c>
      <c r="M3865" s="50" t="str">
        <f t="shared" ca="1" si="231"/>
        <v>Eintrag 3864</v>
      </c>
    </row>
    <row r="3866" spans="1:13" s="18" customFormat="1" ht="14.25" x14ac:dyDescent="0.2">
      <c r="A3866" s="18" t="str">
        <f>IF(gesamt!C3866="",CONCATENATE("Eintrag ",J3866),gesamt!A3866)</f>
        <v>Eintrag 3865</v>
      </c>
      <c r="B3866" s="18">
        <v>100</v>
      </c>
      <c r="C3866" s="19">
        <f>IF(gesamt!C3866="",100,gesamt!D3866)</f>
        <v>100</v>
      </c>
      <c r="D3866" s="20">
        <f>IF(gesamt!C3866="",10,gesamt!G3866)</f>
        <v>10</v>
      </c>
      <c r="E3866" s="20">
        <f>IF(gesamt!C3866="",10,gesamt!H3866)</f>
        <v>10</v>
      </c>
      <c r="F3866" s="20">
        <f>IF(gesamt!C3866="",10,gesamt!I3866)</f>
        <v>10</v>
      </c>
      <c r="G3866" s="20">
        <f>IF(gesamt!C3866="",0,gesamt!J3866)</f>
        <v>0</v>
      </c>
      <c r="H3866" s="20">
        <f>IF(gesamt!C3866="",0,gesamt!K3866)</f>
        <v>0</v>
      </c>
      <c r="I3866" s="19">
        <f t="shared" si="232"/>
        <v>176</v>
      </c>
      <c r="J3866" s="22">
        <f t="shared" si="230"/>
        <v>3865</v>
      </c>
      <c r="K3866" s="21">
        <f t="shared" ca="1" si="229"/>
        <v>1</v>
      </c>
      <c r="L3866" s="21">
        <f ca="1">IF(K3866=0,"",COUNTIF($K$2:K3866,"&gt;0"))</f>
        <v>3865</v>
      </c>
      <c r="M3866" s="50" t="str">
        <f t="shared" ca="1" si="231"/>
        <v>Eintrag 3865</v>
      </c>
    </row>
    <row r="3867" spans="1:13" s="18" customFormat="1" ht="14.25" x14ac:dyDescent="0.2">
      <c r="A3867" s="18" t="str">
        <f>IF(gesamt!C3867="",CONCATENATE("Eintrag ",J3867),gesamt!A3867)</f>
        <v>Eintrag 3866</v>
      </c>
      <c r="B3867" s="18">
        <v>100</v>
      </c>
      <c r="C3867" s="19">
        <f>IF(gesamt!C3867="",100,gesamt!D3867)</f>
        <v>100</v>
      </c>
      <c r="D3867" s="20">
        <f>IF(gesamt!C3867="",10,gesamt!G3867)</f>
        <v>10</v>
      </c>
      <c r="E3867" s="20">
        <f>IF(gesamt!C3867="",10,gesamt!H3867)</f>
        <v>10</v>
      </c>
      <c r="F3867" s="20">
        <f>IF(gesamt!C3867="",10,gesamt!I3867)</f>
        <v>10</v>
      </c>
      <c r="G3867" s="20">
        <f>IF(gesamt!C3867="",0,gesamt!J3867)</f>
        <v>0</v>
      </c>
      <c r="H3867" s="20">
        <f>IF(gesamt!C3867="",0,gesamt!K3867)</f>
        <v>0</v>
      </c>
      <c r="I3867" s="19">
        <f t="shared" si="232"/>
        <v>176</v>
      </c>
      <c r="J3867" s="22">
        <f t="shared" si="230"/>
        <v>3866</v>
      </c>
      <c r="K3867" s="21">
        <f t="shared" ca="1" si="229"/>
        <v>1</v>
      </c>
      <c r="L3867" s="21">
        <f ca="1">IF(K3867=0,"",COUNTIF($K$2:K3867,"&gt;0"))</f>
        <v>3866</v>
      </c>
      <c r="M3867" s="50" t="str">
        <f t="shared" ca="1" si="231"/>
        <v>Eintrag 3866</v>
      </c>
    </row>
    <row r="3868" spans="1:13" s="18" customFormat="1" ht="14.25" x14ac:dyDescent="0.2">
      <c r="A3868" s="18" t="str">
        <f>IF(gesamt!C3868="",CONCATENATE("Eintrag ",J3868),gesamt!A3868)</f>
        <v>Eintrag 3867</v>
      </c>
      <c r="B3868" s="18">
        <v>100</v>
      </c>
      <c r="C3868" s="19">
        <f>IF(gesamt!C3868="",100,gesamt!D3868)</f>
        <v>100</v>
      </c>
      <c r="D3868" s="20">
        <f>IF(gesamt!C3868="",10,gesamt!G3868)</f>
        <v>10</v>
      </c>
      <c r="E3868" s="20">
        <f>IF(gesamt!C3868="",10,gesamt!H3868)</f>
        <v>10</v>
      </c>
      <c r="F3868" s="20">
        <f>IF(gesamt!C3868="",10,gesamt!I3868)</f>
        <v>10</v>
      </c>
      <c r="G3868" s="20">
        <f>IF(gesamt!C3868="",0,gesamt!J3868)</f>
        <v>0</v>
      </c>
      <c r="H3868" s="20">
        <f>IF(gesamt!C3868="",0,gesamt!K3868)</f>
        <v>0</v>
      </c>
      <c r="I3868" s="19">
        <f t="shared" si="232"/>
        <v>176</v>
      </c>
      <c r="J3868" s="22">
        <f t="shared" si="230"/>
        <v>3867</v>
      </c>
      <c r="K3868" s="21">
        <f t="shared" ca="1" si="229"/>
        <v>1</v>
      </c>
      <c r="L3868" s="21">
        <f ca="1">IF(K3868=0,"",COUNTIF($K$2:K3868,"&gt;0"))</f>
        <v>3867</v>
      </c>
      <c r="M3868" s="50" t="str">
        <f t="shared" ca="1" si="231"/>
        <v>Eintrag 3867</v>
      </c>
    </row>
    <row r="3869" spans="1:13" s="18" customFormat="1" ht="14.25" x14ac:dyDescent="0.2">
      <c r="A3869" s="18" t="str">
        <f>IF(gesamt!C3869="",CONCATENATE("Eintrag ",J3869),gesamt!A3869)</f>
        <v>Eintrag 3868</v>
      </c>
      <c r="B3869" s="18">
        <v>100</v>
      </c>
      <c r="C3869" s="19">
        <f>IF(gesamt!C3869="",100,gesamt!D3869)</f>
        <v>100</v>
      </c>
      <c r="D3869" s="20">
        <f>IF(gesamt!C3869="",10,gesamt!G3869)</f>
        <v>10</v>
      </c>
      <c r="E3869" s="20">
        <f>IF(gesamt!C3869="",10,gesamt!H3869)</f>
        <v>10</v>
      </c>
      <c r="F3869" s="20">
        <f>IF(gesamt!C3869="",10,gesamt!I3869)</f>
        <v>10</v>
      </c>
      <c r="G3869" s="20">
        <f>IF(gesamt!C3869="",0,gesamt!J3869)</f>
        <v>0</v>
      </c>
      <c r="H3869" s="20">
        <f>IF(gesamt!C3869="",0,gesamt!K3869)</f>
        <v>0</v>
      </c>
      <c r="I3869" s="19">
        <f t="shared" si="232"/>
        <v>176</v>
      </c>
      <c r="J3869" s="22">
        <f t="shared" si="230"/>
        <v>3868</v>
      </c>
      <c r="K3869" s="21">
        <f t="shared" ca="1" si="229"/>
        <v>1</v>
      </c>
      <c r="L3869" s="21">
        <f ca="1">IF(K3869=0,"",COUNTIF($K$2:K3869,"&gt;0"))</f>
        <v>3868</v>
      </c>
      <c r="M3869" s="50" t="str">
        <f t="shared" ca="1" si="231"/>
        <v>Eintrag 3868</v>
      </c>
    </row>
    <row r="3870" spans="1:13" s="18" customFormat="1" ht="14.25" x14ac:dyDescent="0.2">
      <c r="A3870" s="18" t="str">
        <f>IF(gesamt!C3870="",CONCATENATE("Eintrag ",J3870),gesamt!A3870)</f>
        <v>Eintrag 3869</v>
      </c>
      <c r="B3870" s="18">
        <v>100</v>
      </c>
      <c r="C3870" s="19">
        <f>IF(gesamt!C3870="",100,gesamt!D3870)</f>
        <v>100</v>
      </c>
      <c r="D3870" s="20">
        <f>IF(gesamt!C3870="",10,gesamt!G3870)</f>
        <v>10</v>
      </c>
      <c r="E3870" s="20">
        <f>IF(gesamt!C3870="",10,gesamt!H3870)</f>
        <v>10</v>
      </c>
      <c r="F3870" s="20">
        <f>IF(gesamt!C3870="",10,gesamt!I3870)</f>
        <v>10</v>
      </c>
      <c r="G3870" s="20">
        <f>IF(gesamt!C3870="",0,gesamt!J3870)</f>
        <v>0</v>
      </c>
      <c r="H3870" s="20">
        <f>IF(gesamt!C3870="",0,gesamt!K3870)</f>
        <v>0</v>
      </c>
      <c r="I3870" s="19">
        <f t="shared" si="232"/>
        <v>176</v>
      </c>
      <c r="J3870" s="22">
        <f t="shared" si="230"/>
        <v>3869</v>
      </c>
      <c r="K3870" s="21">
        <f t="shared" ref="K3870:K3933" ca="1" si="233">IFERROR(SEARCH(INDIRECT(CELL("address")),A3870),0)</f>
        <v>1</v>
      </c>
      <c r="L3870" s="21">
        <f ca="1">IF(K3870=0,"",COUNTIF($K$2:K3870,"&gt;0"))</f>
        <v>3869</v>
      </c>
      <c r="M3870" s="50" t="str">
        <f t="shared" ca="1" si="231"/>
        <v>Eintrag 3869</v>
      </c>
    </row>
    <row r="3871" spans="1:13" s="18" customFormat="1" ht="14.25" x14ac:dyDescent="0.2">
      <c r="A3871" s="18" t="str">
        <f>IF(gesamt!C3871="",CONCATENATE("Eintrag ",J3871),gesamt!A3871)</f>
        <v>Eintrag 3870</v>
      </c>
      <c r="B3871" s="18">
        <v>100</v>
      </c>
      <c r="C3871" s="19">
        <f>IF(gesamt!C3871="",100,gesamt!D3871)</f>
        <v>100</v>
      </c>
      <c r="D3871" s="20">
        <f>IF(gesamt!C3871="",10,gesamt!G3871)</f>
        <v>10</v>
      </c>
      <c r="E3871" s="20">
        <f>IF(gesamt!C3871="",10,gesamt!H3871)</f>
        <v>10</v>
      </c>
      <c r="F3871" s="20">
        <f>IF(gesamt!C3871="",10,gesamt!I3871)</f>
        <v>10</v>
      </c>
      <c r="G3871" s="20">
        <f>IF(gesamt!C3871="",0,gesamt!J3871)</f>
        <v>0</v>
      </c>
      <c r="H3871" s="20">
        <f>IF(gesamt!C3871="",0,gesamt!K3871)</f>
        <v>0</v>
      </c>
      <c r="I3871" s="19">
        <f t="shared" si="232"/>
        <v>176</v>
      </c>
      <c r="J3871" s="22">
        <f t="shared" si="230"/>
        <v>3870</v>
      </c>
      <c r="K3871" s="21">
        <f t="shared" ca="1" si="233"/>
        <v>1</v>
      </c>
      <c r="L3871" s="21">
        <f ca="1">IF(K3871=0,"",COUNTIF($K$2:K3871,"&gt;0"))</f>
        <v>3870</v>
      </c>
      <c r="M3871" s="50" t="str">
        <f t="shared" ca="1" si="231"/>
        <v>Eintrag 3870</v>
      </c>
    </row>
    <row r="3872" spans="1:13" s="18" customFormat="1" ht="14.25" x14ac:dyDescent="0.2">
      <c r="A3872" s="18" t="str">
        <f>IF(gesamt!C3872="",CONCATENATE("Eintrag ",J3872),gesamt!A3872)</f>
        <v>Eintrag 3871</v>
      </c>
      <c r="B3872" s="18">
        <v>100</v>
      </c>
      <c r="C3872" s="19">
        <f>IF(gesamt!C3872="",100,gesamt!D3872)</f>
        <v>100</v>
      </c>
      <c r="D3872" s="20">
        <f>IF(gesamt!C3872="",10,gesamt!G3872)</f>
        <v>10</v>
      </c>
      <c r="E3872" s="20">
        <f>IF(gesamt!C3872="",10,gesamt!H3872)</f>
        <v>10</v>
      </c>
      <c r="F3872" s="20">
        <f>IF(gesamt!C3872="",10,gesamt!I3872)</f>
        <v>10</v>
      </c>
      <c r="G3872" s="20">
        <f>IF(gesamt!C3872="",0,gesamt!J3872)</f>
        <v>0</v>
      </c>
      <c r="H3872" s="20">
        <f>IF(gesamt!C3872="",0,gesamt!K3872)</f>
        <v>0</v>
      </c>
      <c r="I3872" s="19">
        <f t="shared" si="232"/>
        <v>176</v>
      </c>
      <c r="J3872" s="22">
        <f t="shared" si="230"/>
        <v>3871</v>
      </c>
      <c r="K3872" s="21">
        <f t="shared" ca="1" si="233"/>
        <v>1</v>
      </c>
      <c r="L3872" s="21">
        <f ca="1">IF(K3872=0,"",COUNTIF($K$2:K3872,"&gt;0"))</f>
        <v>3871</v>
      </c>
      <c r="M3872" s="50" t="str">
        <f t="shared" ca="1" si="231"/>
        <v>Eintrag 3871</v>
      </c>
    </row>
    <row r="3873" spans="1:13" s="18" customFormat="1" ht="14.25" x14ac:dyDescent="0.2">
      <c r="A3873" s="18" t="str">
        <f>IF(gesamt!C3873="",CONCATENATE("Eintrag ",J3873),gesamt!A3873)</f>
        <v>Eintrag 3872</v>
      </c>
      <c r="B3873" s="18">
        <v>100</v>
      </c>
      <c r="C3873" s="19">
        <f>IF(gesamt!C3873="",100,gesamt!D3873)</f>
        <v>100</v>
      </c>
      <c r="D3873" s="20">
        <f>IF(gesamt!C3873="",10,gesamt!G3873)</f>
        <v>10</v>
      </c>
      <c r="E3873" s="20">
        <f>IF(gesamt!C3873="",10,gesamt!H3873)</f>
        <v>10</v>
      </c>
      <c r="F3873" s="20">
        <f>IF(gesamt!C3873="",10,gesamt!I3873)</f>
        <v>10</v>
      </c>
      <c r="G3873" s="20">
        <f>IF(gesamt!C3873="",0,gesamt!J3873)</f>
        <v>0</v>
      </c>
      <c r="H3873" s="20">
        <f>IF(gesamt!C3873="",0,gesamt!K3873)</f>
        <v>0</v>
      </c>
      <c r="I3873" s="19">
        <f t="shared" si="232"/>
        <v>176</v>
      </c>
      <c r="J3873" s="22">
        <f t="shared" si="230"/>
        <v>3872</v>
      </c>
      <c r="K3873" s="21">
        <f t="shared" ca="1" si="233"/>
        <v>1</v>
      </c>
      <c r="L3873" s="21">
        <f ca="1">IF(K3873=0,"",COUNTIF($K$2:K3873,"&gt;0"))</f>
        <v>3872</v>
      </c>
      <c r="M3873" s="50" t="str">
        <f t="shared" ca="1" si="231"/>
        <v>Eintrag 3872</v>
      </c>
    </row>
    <row r="3874" spans="1:13" s="18" customFormat="1" ht="14.25" x14ac:dyDescent="0.2">
      <c r="A3874" s="18" t="str">
        <f>IF(gesamt!C3874="",CONCATENATE("Eintrag ",J3874),gesamt!A3874)</f>
        <v>Eintrag 3873</v>
      </c>
      <c r="B3874" s="18">
        <v>100</v>
      </c>
      <c r="C3874" s="19">
        <f>IF(gesamt!C3874="",100,gesamt!D3874)</f>
        <v>100</v>
      </c>
      <c r="D3874" s="20">
        <f>IF(gesamt!C3874="",10,gesamt!G3874)</f>
        <v>10</v>
      </c>
      <c r="E3874" s="20">
        <f>IF(gesamt!C3874="",10,gesamt!H3874)</f>
        <v>10</v>
      </c>
      <c r="F3874" s="20">
        <f>IF(gesamt!C3874="",10,gesamt!I3874)</f>
        <v>10</v>
      </c>
      <c r="G3874" s="20">
        <f>IF(gesamt!C3874="",0,gesamt!J3874)</f>
        <v>0</v>
      </c>
      <c r="H3874" s="20">
        <f>IF(gesamt!C3874="",0,gesamt!K3874)</f>
        <v>0</v>
      </c>
      <c r="I3874" s="19">
        <f t="shared" si="232"/>
        <v>176</v>
      </c>
      <c r="J3874" s="22">
        <f t="shared" si="230"/>
        <v>3873</v>
      </c>
      <c r="K3874" s="21">
        <f t="shared" ca="1" si="233"/>
        <v>1</v>
      </c>
      <c r="L3874" s="21">
        <f ca="1">IF(K3874=0,"",COUNTIF($K$2:K3874,"&gt;0"))</f>
        <v>3873</v>
      </c>
      <c r="M3874" s="50" t="str">
        <f t="shared" ca="1" si="231"/>
        <v>Eintrag 3873</v>
      </c>
    </row>
    <row r="3875" spans="1:13" s="18" customFormat="1" ht="14.25" x14ac:dyDescent="0.2">
      <c r="A3875" s="18" t="str">
        <f>IF(gesamt!C3875="",CONCATENATE("Eintrag ",J3875),gesamt!A3875)</f>
        <v>Eintrag 3874</v>
      </c>
      <c r="B3875" s="18">
        <v>100</v>
      </c>
      <c r="C3875" s="19">
        <f>IF(gesamt!C3875="",100,gesamt!D3875)</f>
        <v>100</v>
      </c>
      <c r="D3875" s="20">
        <f>IF(gesamt!C3875="",10,gesamt!G3875)</f>
        <v>10</v>
      </c>
      <c r="E3875" s="20">
        <f>IF(gesamt!C3875="",10,gesamt!H3875)</f>
        <v>10</v>
      </c>
      <c r="F3875" s="20">
        <f>IF(gesamt!C3875="",10,gesamt!I3875)</f>
        <v>10</v>
      </c>
      <c r="G3875" s="20">
        <f>IF(gesamt!C3875="",0,gesamt!J3875)</f>
        <v>0</v>
      </c>
      <c r="H3875" s="20">
        <f>IF(gesamt!C3875="",0,gesamt!K3875)</f>
        <v>0</v>
      </c>
      <c r="I3875" s="19">
        <f t="shared" si="232"/>
        <v>176</v>
      </c>
      <c r="J3875" s="22">
        <f t="shared" si="230"/>
        <v>3874</v>
      </c>
      <c r="K3875" s="21">
        <f t="shared" ca="1" si="233"/>
        <v>1</v>
      </c>
      <c r="L3875" s="21">
        <f ca="1">IF(K3875=0,"",COUNTIF($K$2:K3875,"&gt;0"))</f>
        <v>3874</v>
      </c>
      <c r="M3875" s="50" t="str">
        <f t="shared" ca="1" si="231"/>
        <v>Eintrag 3874</v>
      </c>
    </row>
    <row r="3876" spans="1:13" s="18" customFormat="1" ht="14.25" x14ac:dyDescent="0.2">
      <c r="A3876" s="18" t="str">
        <f>IF(gesamt!C3876="",CONCATENATE("Eintrag ",J3876),gesamt!A3876)</f>
        <v>Eintrag 3875</v>
      </c>
      <c r="B3876" s="18">
        <v>100</v>
      </c>
      <c r="C3876" s="19">
        <f>IF(gesamt!C3876="",100,gesamt!D3876)</f>
        <v>100</v>
      </c>
      <c r="D3876" s="20">
        <f>IF(gesamt!C3876="",10,gesamt!G3876)</f>
        <v>10</v>
      </c>
      <c r="E3876" s="20">
        <f>IF(gesamt!C3876="",10,gesamt!H3876)</f>
        <v>10</v>
      </c>
      <c r="F3876" s="20">
        <f>IF(gesamt!C3876="",10,gesamt!I3876)</f>
        <v>10</v>
      </c>
      <c r="G3876" s="20">
        <f>IF(gesamt!C3876="",0,gesamt!J3876)</f>
        <v>0</v>
      </c>
      <c r="H3876" s="20">
        <f>IF(gesamt!C3876="",0,gesamt!K3876)</f>
        <v>0</v>
      </c>
      <c r="I3876" s="19">
        <f t="shared" si="232"/>
        <v>176</v>
      </c>
      <c r="J3876" s="22">
        <f t="shared" si="230"/>
        <v>3875</v>
      </c>
      <c r="K3876" s="21">
        <f t="shared" ca="1" si="233"/>
        <v>1</v>
      </c>
      <c r="L3876" s="21">
        <f ca="1">IF(K3876=0,"",COUNTIF($K$2:K3876,"&gt;0"))</f>
        <v>3875</v>
      </c>
      <c r="M3876" s="50" t="str">
        <f t="shared" ca="1" si="231"/>
        <v>Eintrag 3875</v>
      </c>
    </row>
    <row r="3877" spans="1:13" s="18" customFormat="1" ht="14.25" x14ac:dyDescent="0.2">
      <c r="A3877" s="18" t="str">
        <f>IF(gesamt!C3877="",CONCATENATE("Eintrag ",J3877),gesamt!A3877)</f>
        <v>Eintrag 3876</v>
      </c>
      <c r="B3877" s="18">
        <v>100</v>
      </c>
      <c r="C3877" s="19">
        <f>IF(gesamt!C3877="",100,gesamt!D3877)</f>
        <v>100</v>
      </c>
      <c r="D3877" s="20">
        <f>IF(gesamt!C3877="",10,gesamt!G3877)</f>
        <v>10</v>
      </c>
      <c r="E3877" s="20">
        <f>IF(gesamt!C3877="",10,gesamt!H3877)</f>
        <v>10</v>
      </c>
      <c r="F3877" s="20">
        <f>IF(gesamt!C3877="",10,gesamt!I3877)</f>
        <v>10</v>
      </c>
      <c r="G3877" s="20">
        <f>IF(gesamt!C3877="",0,gesamt!J3877)</f>
        <v>0</v>
      </c>
      <c r="H3877" s="20">
        <f>IF(gesamt!C3877="",0,gesamt!K3877)</f>
        <v>0</v>
      </c>
      <c r="I3877" s="19">
        <f t="shared" si="232"/>
        <v>176</v>
      </c>
      <c r="J3877" s="22">
        <f t="shared" ref="J3877:J3940" si="234">J3876+1</f>
        <v>3876</v>
      </c>
      <c r="K3877" s="21">
        <f t="shared" ca="1" si="233"/>
        <v>1</v>
      </c>
      <c r="L3877" s="21">
        <f ca="1">IF(K3877=0,"",COUNTIF($K$2:K3877,"&gt;0"))</f>
        <v>3876</v>
      </c>
      <c r="M3877" s="50" t="str">
        <f t="shared" ca="1" si="231"/>
        <v>Eintrag 3876</v>
      </c>
    </row>
    <row r="3878" spans="1:13" s="18" customFormat="1" ht="14.25" x14ac:dyDescent="0.2">
      <c r="A3878" s="18" t="str">
        <f>IF(gesamt!C3878="",CONCATENATE("Eintrag ",J3878),gesamt!A3878)</f>
        <v>Eintrag 3877</v>
      </c>
      <c r="B3878" s="18">
        <v>100</v>
      </c>
      <c r="C3878" s="19">
        <f>IF(gesamt!C3878="",100,gesamt!D3878)</f>
        <v>100</v>
      </c>
      <c r="D3878" s="20">
        <f>IF(gesamt!C3878="",10,gesamt!G3878)</f>
        <v>10</v>
      </c>
      <c r="E3878" s="20">
        <f>IF(gesamt!C3878="",10,gesamt!H3878)</f>
        <v>10</v>
      </c>
      <c r="F3878" s="20">
        <f>IF(gesamt!C3878="",10,gesamt!I3878)</f>
        <v>10</v>
      </c>
      <c r="G3878" s="20">
        <f>IF(gesamt!C3878="",0,gesamt!J3878)</f>
        <v>0</v>
      </c>
      <c r="H3878" s="20">
        <f>IF(gesamt!C3878="",0,gesamt!K3878)</f>
        <v>0</v>
      </c>
      <c r="I3878" s="19">
        <f t="shared" si="232"/>
        <v>176</v>
      </c>
      <c r="J3878" s="22">
        <f t="shared" si="234"/>
        <v>3877</v>
      </c>
      <c r="K3878" s="21">
        <f t="shared" ca="1" si="233"/>
        <v>1</v>
      </c>
      <c r="L3878" s="21">
        <f ca="1">IF(K3878=0,"",COUNTIF($K$2:K3878,"&gt;0"))</f>
        <v>3877</v>
      </c>
      <c r="M3878" s="50" t="str">
        <f t="shared" ca="1" si="231"/>
        <v>Eintrag 3877</v>
      </c>
    </row>
    <row r="3879" spans="1:13" s="18" customFormat="1" ht="14.25" x14ac:dyDescent="0.2">
      <c r="A3879" s="18" t="str">
        <f>IF(gesamt!C3879="",CONCATENATE("Eintrag ",J3879),gesamt!A3879)</f>
        <v>Eintrag 3878</v>
      </c>
      <c r="B3879" s="18">
        <v>100</v>
      </c>
      <c r="C3879" s="19">
        <f>IF(gesamt!C3879="",100,gesamt!D3879)</f>
        <v>100</v>
      </c>
      <c r="D3879" s="20">
        <f>IF(gesamt!C3879="",10,gesamt!G3879)</f>
        <v>10</v>
      </c>
      <c r="E3879" s="20">
        <f>IF(gesamt!C3879="",10,gesamt!H3879)</f>
        <v>10</v>
      </c>
      <c r="F3879" s="20">
        <f>IF(gesamt!C3879="",10,gesamt!I3879)</f>
        <v>10</v>
      </c>
      <c r="G3879" s="20">
        <f>IF(gesamt!C3879="",0,gesamt!J3879)</f>
        <v>0</v>
      </c>
      <c r="H3879" s="20">
        <f>IF(gesamt!C3879="",0,gesamt!K3879)</f>
        <v>0</v>
      </c>
      <c r="I3879" s="19">
        <f t="shared" si="232"/>
        <v>176</v>
      </c>
      <c r="J3879" s="22">
        <f t="shared" si="234"/>
        <v>3878</v>
      </c>
      <c r="K3879" s="21">
        <f t="shared" ca="1" si="233"/>
        <v>1</v>
      </c>
      <c r="L3879" s="21">
        <f ca="1">IF(K3879=0,"",COUNTIF($K$2:K3879,"&gt;0"))</f>
        <v>3878</v>
      </c>
      <c r="M3879" s="50" t="str">
        <f t="shared" ca="1" si="231"/>
        <v>Eintrag 3878</v>
      </c>
    </row>
    <row r="3880" spans="1:13" s="18" customFormat="1" ht="14.25" x14ac:dyDescent="0.2">
      <c r="A3880" s="18" t="str">
        <f>IF(gesamt!C3880="",CONCATENATE("Eintrag ",J3880),gesamt!A3880)</f>
        <v>Eintrag 3879</v>
      </c>
      <c r="B3880" s="18">
        <v>100</v>
      </c>
      <c r="C3880" s="19">
        <f>IF(gesamt!C3880="",100,gesamt!D3880)</f>
        <v>100</v>
      </c>
      <c r="D3880" s="20">
        <f>IF(gesamt!C3880="",10,gesamt!G3880)</f>
        <v>10</v>
      </c>
      <c r="E3880" s="20">
        <f>IF(gesamt!C3880="",10,gesamt!H3880)</f>
        <v>10</v>
      </c>
      <c r="F3880" s="20">
        <f>IF(gesamt!C3880="",10,gesamt!I3880)</f>
        <v>10</v>
      </c>
      <c r="G3880" s="20">
        <f>IF(gesamt!C3880="",0,gesamt!J3880)</f>
        <v>0</v>
      </c>
      <c r="H3880" s="20">
        <f>IF(gesamt!C3880="",0,gesamt!K3880)</f>
        <v>0</v>
      </c>
      <c r="I3880" s="19">
        <f t="shared" si="232"/>
        <v>176</v>
      </c>
      <c r="J3880" s="22">
        <f t="shared" si="234"/>
        <v>3879</v>
      </c>
      <c r="K3880" s="21">
        <f t="shared" ca="1" si="233"/>
        <v>1</v>
      </c>
      <c r="L3880" s="21">
        <f ca="1">IF(K3880=0,"",COUNTIF($K$2:K3880,"&gt;0"))</f>
        <v>3879</v>
      </c>
      <c r="M3880" s="50" t="str">
        <f t="shared" ca="1" si="231"/>
        <v>Eintrag 3879</v>
      </c>
    </row>
    <row r="3881" spans="1:13" s="18" customFormat="1" ht="14.25" x14ac:dyDescent="0.2">
      <c r="A3881" s="18" t="str">
        <f>IF(gesamt!C3881="",CONCATENATE("Eintrag ",J3881),gesamt!A3881)</f>
        <v>Eintrag 3880</v>
      </c>
      <c r="B3881" s="18">
        <v>100</v>
      </c>
      <c r="C3881" s="19">
        <f>IF(gesamt!C3881="",100,gesamt!D3881)</f>
        <v>100</v>
      </c>
      <c r="D3881" s="20">
        <f>IF(gesamt!C3881="",10,gesamt!G3881)</f>
        <v>10</v>
      </c>
      <c r="E3881" s="20">
        <f>IF(gesamt!C3881="",10,gesamt!H3881)</f>
        <v>10</v>
      </c>
      <c r="F3881" s="20">
        <f>IF(gesamt!C3881="",10,gesamt!I3881)</f>
        <v>10</v>
      </c>
      <c r="G3881" s="20">
        <f>IF(gesamt!C3881="",0,gesamt!J3881)</f>
        <v>0</v>
      </c>
      <c r="H3881" s="20">
        <f>IF(gesamt!C3881="",0,gesamt!K3881)</f>
        <v>0</v>
      </c>
      <c r="I3881" s="19">
        <f t="shared" si="232"/>
        <v>176</v>
      </c>
      <c r="J3881" s="22">
        <f t="shared" si="234"/>
        <v>3880</v>
      </c>
      <c r="K3881" s="21">
        <f t="shared" ca="1" si="233"/>
        <v>1</v>
      </c>
      <c r="L3881" s="21">
        <f ca="1">IF(K3881=0,"",COUNTIF($K$2:K3881,"&gt;0"))</f>
        <v>3880</v>
      </c>
      <c r="M3881" s="50" t="str">
        <f t="shared" ca="1" si="231"/>
        <v>Eintrag 3880</v>
      </c>
    </row>
    <row r="3882" spans="1:13" s="18" customFormat="1" ht="14.25" x14ac:dyDescent="0.2">
      <c r="A3882" s="18" t="str">
        <f>IF(gesamt!C3882="",CONCATENATE("Eintrag ",J3882),gesamt!A3882)</f>
        <v>Eintrag 3881</v>
      </c>
      <c r="B3882" s="18">
        <v>100</v>
      </c>
      <c r="C3882" s="19">
        <f>IF(gesamt!C3882="",100,gesamt!D3882)</f>
        <v>100</v>
      </c>
      <c r="D3882" s="20">
        <f>IF(gesamt!C3882="",10,gesamt!G3882)</f>
        <v>10</v>
      </c>
      <c r="E3882" s="20">
        <f>IF(gesamt!C3882="",10,gesamt!H3882)</f>
        <v>10</v>
      </c>
      <c r="F3882" s="20">
        <f>IF(gesamt!C3882="",10,gesamt!I3882)</f>
        <v>10</v>
      </c>
      <c r="G3882" s="20">
        <f>IF(gesamt!C3882="",0,gesamt!J3882)</f>
        <v>0</v>
      </c>
      <c r="H3882" s="20">
        <f>IF(gesamt!C3882="",0,gesamt!K3882)</f>
        <v>0</v>
      </c>
      <c r="I3882" s="19">
        <f t="shared" si="232"/>
        <v>176</v>
      </c>
      <c r="J3882" s="22">
        <f t="shared" si="234"/>
        <v>3881</v>
      </c>
      <c r="K3882" s="21">
        <f t="shared" ca="1" si="233"/>
        <v>1</v>
      </c>
      <c r="L3882" s="21">
        <f ca="1">IF(K3882=0,"",COUNTIF($K$2:K3882,"&gt;0"))</f>
        <v>3881</v>
      </c>
      <c r="M3882" s="50" t="str">
        <f t="shared" ca="1" si="231"/>
        <v>Eintrag 3881</v>
      </c>
    </row>
    <row r="3883" spans="1:13" s="18" customFormat="1" ht="14.25" x14ac:dyDescent="0.2">
      <c r="A3883" s="18" t="str">
        <f>IF(gesamt!C3883="",CONCATENATE("Eintrag ",J3883),gesamt!A3883)</f>
        <v>Eintrag 3882</v>
      </c>
      <c r="B3883" s="18">
        <v>100</v>
      </c>
      <c r="C3883" s="19">
        <f>IF(gesamt!C3883="",100,gesamt!D3883)</f>
        <v>100</v>
      </c>
      <c r="D3883" s="20">
        <f>IF(gesamt!C3883="",10,gesamt!G3883)</f>
        <v>10</v>
      </c>
      <c r="E3883" s="20">
        <f>IF(gesamt!C3883="",10,gesamt!H3883)</f>
        <v>10</v>
      </c>
      <c r="F3883" s="20">
        <f>IF(gesamt!C3883="",10,gesamt!I3883)</f>
        <v>10</v>
      </c>
      <c r="G3883" s="20">
        <f>IF(gesamt!C3883="",0,gesamt!J3883)</f>
        <v>0</v>
      </c>
      <c r="H3883" s="20">
        <f>IF(gesamt!C3883="",0,gesamt!K3883)</f>
        <v>0</v>
      </c>
      <c r="I3883" s="19">
        <f t="shared" si="232"/>
        <v>176</v>
      </c>
      <c r="J3883" s="22">
        <f t="shared" si="234"/>
        <v>3882</v>
      </c>
      <c r="K3883" s="21">
        <f t="shared" ca="1" si="233"/>
        <v>1</v>
      </c>
      <c r="L3883" s="21">
        <f ca="1">IF(K3883=0,"",COUNTIF($K$2:K3883,"&gt;0"))</f>
        <v>3882</v>
      </c>
      <c r="M3883" s="50" t="str">
        <f t="shared" ca="1" si="231"/>
        <v>Eintrag 3882</v>
      </c>
    </row>
    <row r="3884" spans="1:13" s="18" customFormat="1" ht="14.25" x14ac:dyDescent="0.2">
      <c r="A3884" s="18" t="str">
        <f>IF(gesamt!C3884="",CONCATENATE("Eintrag ",J3884),gesamt!A3884)</f>
        <v>Eintrag 3883</v>
      </c>
      <c r="B3884" s="18">
        <v>100</v>
      </c>
      <c r="C3884" s="19">
        <f>IF(gesamt!C3884="",100,gesamt!D3884)</f>
        <v>100</v>
      </c>
      <c r="D3884" s="20">
        <f>IF(gesamt!C3884="",10,gesamt!G3884)</f>
        <v>10</v>
      </c>
      <c r="E3884" s="20">
        <f>IF(gesamt!C3884="",10,gesamt!H3884)</f>
        <v>10</v>
      </c>
      <c r="F3884" s="20">
        <f>IF(gesamt!C3884="",10,gesamt!I3884)</f>
        <v>10</v>
      </c>
      <c r="G3884" s="20">
        <f>IF(gesamt!C3884="",0,gesamt!J3884)</f>
        <v>0</v>
      </c>
      <c r="H3884" s="20">
        <f>IF(gesamt!C3884="",0,gesamt!K3884)</f>
        <v>0</v>
      </c>
      <c r="I3884" s="19">
        <f t="shared" si="232"/>
        <v>176</v>
      </c>
      <c r="J3884" s="22">
        <f t="shared" si="234"/>
        <v>3883</v>
      </c>
      <c r="K3884" s="21">
        <f t="shared" ca="1" si="233"/>
        <v>1</v>
      </c>
      <c r="L3884" s="21">
        <f ca="1">IF(K3884=0,"",COUNTIF($K$2:K3884,"&gt;0"))</f>
        <v>3883</v>
      </c>
      <c r="M3884" s="50" t="str">
        <f t="shared" ca="1" si="231"/>
        <v>Eintrag 3883</v>
      </c>
    </row>
    <row r="3885" spans="1:13" s="18" customFormat="1" ht="14.25" x14ac:dyDescent="0.2">
      <c r="A3885" s="18" t="str">
        <f>IF(gesamt!C3885="",CONCATENATE("Eintrag ",J3885),gesamt!A3885)</f>
        <v>Eintrag 3884</v>
      </c>
      <c r="B3885" s="18">
        <v>100</v>
      </c>
      <c r="C3885" s="19">
        <f>IF(gesamt!C3885="",100,gesamt!D3885)</f>
        <v>100</v>
      </c>
      <c r="D3885" s="20">
        <f>IF(gesamt!C3885="",10,gesamt!G3885)</f>
        <v>10</v>
      </c>
      <c r="E3885" s="20">
        <f>IF(gesamt!C3885="",10,gesamt!H3885)</f>
        <v>10</v>
      </c>
      <c r="F3885" s="20">
        <f>IF(gesamt!C3885="",10,gesamt!I3885)</f>
        <v>10</v>
      </c>
      <c r="G3885" s="20">
        <f>IF(gesamt!C3885="",0,gesamt!J3885)</f>
        <v>0</v>
      </c>
      <c r="H3885" s="20">
        <f>IF(gesamt!C3885="",0,gesamt!K3885)</f>
        <v>0</v>
      </c>
      <c r="I3885" s="19">
        <f t="shared" si="232"/>
        <v>176</v>
      </c>
      <c r="J3885" s="22">
        <f t="shared" si="234"/>
        <v>3884</v>
      </c>
      <c r="K3885" s="21">
        <f t="shared" ca="1" si="233"/>
        <v>1</v>
      </c>
      <c r="L3885" s="21">
        <f ca="1">IF(K3885=0,"",COUNTIF($K$2:K3885,"&gt;0"))</f>
        <v>3884</v>
      </c>
      <c r="M3885" s="50" t="str">
        <f t="shared" ca="1" si="231"/>
        <v>Eintrag 3884</v>
      </c>
    </row>
    <row r="3886" spans="1:13" s="18" customFormat="1" ht="14.25" x14ac:dyDescent="0.2">
      <c r="A3886" s="18" t="str">
        <f>IF(gesamt!C3886="",CONCATENATE("Eintrag ",J3886),gesamt!A3886)</f>
        <v>Eintrag 3885</v>
      </c>
      <c r="B3886" s="18">
        <v>100</v>
      </c>
      <c r="C3886" s="19">
        <f>IF(gesamt!C3886="",100,gesamt!D3886)</f>
        <v>100</v>
      </c>
      <c r="D3886" s="20">
        <f>IF(gesamt!C3886="",10,gesamt!G3886)</f>
        <v>10</v>
      </c>
      <c r="E3886" s="20">
        <f>IF(gesamt!C3886="",10,gesamt!H3886)</f>
        <v>10</v>
      </c>
      <c r="F3886" s="20">
        <f>IF(gesamt!C3886="",10,gesamt!I3886)</f>
        <v>10</v>
      </c>
      <c r="G3886" s="20">
        <f>IF(gesamt!C3886="",0,gesamt!J3886)</f>
        <v>0</v>
      </c>
      <c r="H3886" s="20">
        <f>IF(gesamt!C3886="",0,gesamt!K3886)</f>
        <v>0</v>
      </c>
      <c r="I3886" s="19">
        <f t="shared" si="232"/>
        <v>176</v>
      </c>
      <c r="J3886" s="22">
        <f t="shared" si="234"/>
        <v>3885</v>
      </c>
      <c r="K3886" s="21">
        <f t="shared" ca="1" si="233"/>
        <v>1</v>
      </c>
      <c r="L3886" s="21">
        <f ca="1">IF(K3886=0,"",COUNTIF($K$2:K3886,"&gt;0"))</f>
        <v>3885</v>
      </c>
      <c r="M3886" s="50" t="str">
        <f t="shared" ca="1" si="231"/>
        <v>Eintrag 3885</v>
      </c>
    </row>
    <row r="3887" spans="1:13" s="18" customFormat="1" ht="14.25" x14ac:dyDescent="0.2">
      <c r="A3887" s="18" t="str">
        <f>IF(gesamt!C3887="",CONCATENATE("Eintrag ",J3887),gesamt!A3887)</f>
        <v>Eintrag 3886</v>
      </c>
      <c r="B3887" s="18">
        <v>100</v>
      </c>
      <c r="C3887" s="19">
        <f>IF(gesamt!C3887="",100,gesamt!D3887)</f>
        <v>100</v>
      </c>
      <c r="D3887" s="20">
        <f>IF(gesamt!C3887="",10,gesamt!G3887)</f>
        <v>10</v>
      </c>
      <c r="E3887" s="20">
        <f>IF(gesamt!C3887="",10,gesamt!H3887)</f>
        <v>10</v>
      </c>
      <c r="F3887" s="20">
        <f>IF(gesamt!C3887="",10,gesamt!I3887)</f>
        <v>10</v>
      </c>
      <c r="G3887" s="20">
        <f>IF(gesamt!C3887="",0,gesamt!J3887)</f>
        <v>0</v>
      </c>
      <c r="H3887" s="20">
        <f>IF(gesamt!C3887="",0,gesamt!K3887)</f>
        <v>0</v>
      </c>
      <c r="I3887" s="19">
        <f t="shared" si="232"/>
        <v>176</v>
      </c>
      <c r="J3887" s="22">
        <f t="shared" si="234"/>
        <v>3886</v>
      </c>
      <c r="K3887" s="21">
        <f t="shared" ca="1" si="233"/>
        <v>1</v>
      </c>
      <c r="L3887" s="21">
        <f ca="1">IF(K3887=0,"",COUNTIF($K$2:K3887,"&gt;0"))</f>
        <v>3886</v>
      </c>
      <c r="M3887" s="50" t="str">
        <f t="shared" ca="1" si="231"/>
        <v>Eintrag 3886</v>
      </c>
    </row>
    <row r="3888" spans="1:13" s="18" customFormat="1" ht="14.25" x14ac:dyDescent="0.2">
      <c r="A3888" s="18" t="str">
        <f>IF(gesamt!C3888="",CONCATENATE("Eintrag ",J3888),gesamt!A3888)</f>
        <v>Eintrag 3887</v>
      </c>
      <c r="B3888" s="18">
        <v>100</v>
      </c>
      <c r="C3888" s="19">
        <f>IF(gesamt!C3888="",100,gesamt!D3888)</f>
        <v>100</v>
      </c>
      <c r="D3888" s="20">
        <f>IF(gesamt!C3888="",10,gesamt!G3888)</f>
        <v>10</v>
      </c>
      <c r="E3888" s="20">
        <f>IF(gesamt!C3888="",10,gesamt!H3888)</f>
        <v>10</v>
      </c>
      <c r="F3888" s="20">
        <f>IF(gesamt!C3888="",10,gesamt!I3888)</f>
        <v>10</v>
      </c>
      <c r="G3888" s="20">
        <f>IF(gesamt!C3888="",0,gesamt!J3888)</f>
        <v>0</v>
      </c>
      <c r="H3888" s="20">
        <f>IF(gesamt!C3888="",0,gesamt!K3888)</f>
        <v>0</v>
      </c>
      <c r="I3888" s="19">
        <f t="shared" si="232"/>
        <v>176</v>
      </c>
      <c r="J3888" s="22">
        <f t="shared" si="234"/>
        <v>3887</v>
      </c>
      <c r="K3888" s="21">
        <f t="shared" ca="1" si="233"/>
        <v>1</v>
      </c>
      <c r="L3888" s="21">
        <f ca="1">IF(K3888=0,"",COUNTIF($K$2:K3888,"&gt;0"))</f>
        <v>3887</v>
      </c>
      <c r="M3888" s="50" t="str">
        <f t="shared" ca="1" si="231"/>
        <v>Eintrag 3887</v>
      </c>
    </row>
    <row r="3889" spans="1:13" s="18" customFormat="1" ht="14.25" x14ac:dyDescent="0.2">
      <c r="A3889" s="18" t="str">
        <f>IF(gesamt!C3889="",CONCATENATE("Eintrag ",J3889),gesamt!A3889)</f>
        <v>Eintrag 3888</v>
      </c>
      <c r="B3889" s="18">
        <v>100</v>
      </c>
      <c r="C3889" s="19">
        <f>IF(gesamt!C3889="",100,gesamt!D3889)</f>
        <v>100</v>
      </c>
      <c r="D3889" s="20">
        <f>IF(gesamt!C3889="",10,gesamt!G3889)</f>
        <v>10</v>
      </c>
      <c r="E3889" s="20">
        <f>IF(gesamt!C3889="",10,gesamt!H3889)</f>
        <v>10</v>
      </c>
      <c r="F3889" s="20">
        <f>IF(gesamt!C3889="",10,gesamt!I3889)</f>
        <v>10</v>
      </c>
      <c r="G3889" s="20">
        <f>IF(gesamt!C3889="",0,gesamt!J3889)</f>
        <v>0</v>
      </c>
      <c r="H3889" s="20">
        <f>IF(gesamt!C3889="",0,gesamt!K3889)</f>
        <v>0</v>
      </c>
      <c r="I3889" s="19">
        <f t="shared" si="232"/>
        <v>176</v>
      </c>
      <c r="J3889" s="22">
        <f t="shared" si="234"/>
        <v>3888</v>
      </c>
      <c r="K3889" s="21">
        <f t="shared" ca="1" si="233"/>
        <v>1</v>
      </c>
      <c r="L3889" s="21">
        <f ca="1">IF(K3889=0,"",COUNTIF($K$2:K3889,"&gt;0"))</f>
        <v>3888</v>
      </c>
      <c r="M3889" s="50" t="str">
        <f t="shared" ca="1" si="231"/>
        <v>Eintrag 3888</v>
      </c>
    </row>
    <row r="3890" spans="1:13" s="18" customFormat="1" ht="14.25" x14ac:dyDescent="0.2">
      <c r="A3890" s="18" t="str">
        <f>IF(gesamt!C3890="",CONCATENATE("Eintrag ",J3890),gesamt!A3890)</f>
        <v>Eintrag 3889</v>
      </c>
      <c r="B3890" s="18">
        <v>100</v>
      </c>
      <c r="C3890" s="19">
        <f>IF(gesamt!C3890="",100,gesamt!D3890)</f>
        <v>100</v>
      </c>
      <c r="D3890" s="20">
        <f>IF(gesamt!C3890="",10,gesamt!G3890)</f>
        <v>10</v>
      </c>
      <c r="E3890" s="20">
        <f>IF(gesamt!C3890="",10,gesamt!H3890)</f>
        <v>10</v>
      </c>
      <c r="F3890" s="20">
        <f>IF(gesamt!C3890="",10,gesamt!I3890)</f>
        <v>10</v>
      </c>
      <c r="G3890" s="20">
        <f>IF(gesamt!C3890="",0,gesamt!J3890)</f>
        <v>0</v>
      </c>
      <c r="H3890" s="20">
        <f>IF(gesamt!C3890="",0,gesamt!K3890)</f>
        <v>0</v>
      </c>
      <c r="I3890" s="19">
        <f t="shared" si="232"/>
        <v>176</v>
      </c>
      <c r="J3890" s="22">
        <f t="shared" si="234"/>
        <v>3889</v>
      </c>
      <c r="K3890" s="21">
        <f t="shared" ca="1" si="233"/>
        <v>1</v>
      </c>
      <c r="L3890" s="21">
        <f ca="1">IF(K3890=0,"",COUNTIF($K$2:K3890,"&gt;0"))</f>
        <v>3889</v>
      </c>
      <c r="M3890" s="50" t="str">
        <f t="shared" ca="1" si="231"/>
        <v>Eintrag 3889</v>
      </c>
    </row>
    <row r="3891" spans="1:13" s="18" customFormat="1" ht="14.25" x14ac:dyDescent="0.2">
      <c r="A3891" s="18" t="str">
        <f>IF(gesamt!C3891="",CONCATENATE("Eintrag ",J3891),gesamt!A3891)</f>
        <v>Eintrag 3890</v>
      </c>
      <c r="B3891" s="18">
        <v>100</v>
      </c>
      <c r="C3891" s="19">
        <f>IF(gesamt!C3891="",100,gesamt!D3891)</f>
        <v>100</v>
      </c>
      <c r="D3891" s="20">
        <f>IF(gesamt!C3891="",10,gesamt!G3891)</f>
        <v>10</v>
      </c>
      <c r="E3891" s="20">
        <f>IF(gesamt!C3891="",10,gesamt!H3891)</f>
        <v>10</v>
      </c>
      <c r="F3891" s="20">
        <f>IF(gesamt!C3891="",10,gesamt!I3891)</f>
        <v>10</v>
      </c>
      <c r="G3891" s="20">
        <f>IF(gesamt!C3891="",0,gesamt!J3891)</f>
        <v>0</v>
      </c>
      <c r="H3891" s="20">
        <f>IF(gesamt!C3891="",0,gesamt!K3891)</f>
        <v>0</v>
      </c>
      <c r="I3891" s="19">
        <f t="shared" si="232"/>
        <v>176</v>
      </c>
      <c r="J3891" s="22">
        <f t="shared" si="234"/>
        <v>3890</v>
      </c>
      <c r="K3891" s="21">
        <f t="shared" ca="1" si="233"/>
        <v>1</v>
      </c>
      <c r="L3891" s="21">
        <f ca="1">IF(K3891=0,"",COUNTIF($K$2:K3891,"&gt;0"))</f>
        <v>3890</v>
      </c>
      <c r="M3891" s="50" t="str">
        <f t="shared" ca="1" si="231"/>
        <v>Eintrag 3890</v>
      </c>
    </row>
    <row r="3892" spans="1:13" s="18" customFormat="1" ht="14.25" x14ac:dyDescent="0.2">
      <c r="A3892" s="18" t="str">
        <f>IF(gesamt!C3892="",CONCATENATE("Eintrag ",J3892),gesamt!A3892)</f>
        <v>Eintrag 3891</v>
      </c>
      <c r="B3892" s="18">
        <v>100</v>
      </c>
      <c r="C3892" s="19">
        <f>IF(gesamt!C3892="",100,gesamt!D3892)</f>
        <v>100</v>
      </c>
      <c r="D3892" s="20">
        <f>IF(gesamt!C3892="",10,gesamt!G3892)</f>
        <v>10</v>
      </c>
      <c r="E3892" s="20">
        <f>IF(gesamt!C3892="",10,gesamt!H3892)</f>
        <v>10</v>
      </c>
      <c r="F3892" s="20">
        <f>IF(gesamt!C3892="",10,gesamt!I3892)</f>
        <v>10</v>
      </c>
      <c r="G3892" s="20">
        <f>IF(gesamt!C3892="",0,gesamt!J3892)</f>
        <v>0</v>
      </c>
      <c r="H3892" s="20">
        <f>IF(gesamt!C3892="",0,gesamt!K3892)</f>
        <v>0</v>
      </c>
      <c r="I3892" s="19">
        <f t="shared" si="232"/>
        <v>176</v>
      </c>
      <c r="J3892" s="22">
        <f t="shared" si="234"/>
        <v>3891</v>
      </c>
      <c r="K3892" s="21">
        <f t="shared" ca="1" si="233"/>
        <v>1</v>
      </c>
      <c r="L3892" s="21">
        <f ca="1">IF(K3892=0,"",COUNTIF($K$2:K3892,"&gt;0"))</f>
        <v>3891</v>
      </c>
      <c r="M3892" s="50" t="str">
        <f t="shared" ca="1" si="231"/>
        <v>Eintrag 3891</v>
      </c>
    </row>
    <row r="3893" spans="1:13" s="18" customFormat="1" ht="14.25" x14ac:dyDescent="0.2">
      <c r="A3893" s="18" t="str">
        <f>IF(gesamt!C3893="",CONCATENATE("Eintrag ",J3893),gesamt!A3893)</f>
        <v>Eintrag 3892</v>
      </c>
      <c r="B3893" s="18">
        <v>100</v>
      </c>
      <c r="C3893" s="19">
        <f>IF(gesamt!C3893="",100,gesamt!D3893)</f>
        <v>100</v>
      </c>
      <c r="D3893" s="20">
        <f>IF(gesamt!C3893="",10,gesamt!G3893)</f>
        <v>10</v>
      </c>
      <c r="E3893" s="20">
        <f>IF(gesamt!C3893="",10,gesamt!H3893)</f>
        <v>10</v>
      </c>
      <c r="F3893" s="20">
        <f>IF(gesamt!C3893="",10,gesamt!I3893)</f>
        <v>10</v>
      </c>
      <c r="G3893" s="20">
        <f>IF(gesamt!C3893="",0,gesamt!J3893)</f>
        <v>0</v>
      </c>
      <c r="H3893" s="20">
        <f>IF(gesamt!C3893="",0,gesamt!K3893)</f>
        <v>0</v>
      </c>
      <c r="I3893" s="19">
        <f t="shared" si="232"/>
        <v>176</v>
      </c>
      <c r="J3893" s="22">
        <f t="shared" si="234"/>
        <v>3892</v>
      </c>
      <c r="K3893" s="21">
        <f t="shared" ca="1" si="233"/>
        <v>1</v>
      </c>
      <c r="L3893" s="21">
        <f ca="1">IF(K3893=0,"",COUNTIF($K$2:K3893,"&gt;0"))</f>
        <v>3892</v>
      </c>
      <c r="M3893" s="50" t="str">
        <f t="shared" ca="1" si="231"/>
        <v>Eintrag 3892</v>
      </c>
    </row>
    <row r="3894" spans="1:13" s="18" customFormat="1" ht="14.25" x14ac:dyDescent="0.2">
      <c r="A3894" s="18" t="str">
        <f>IF(gesamt!C3894="",CONCATENATE("Eintrag ",J3894),gesamt!A3894)</f>
        <v>Eintrag 3893</v>
      </c>
      <c r="B3894" s="18">
        <v>100</v>
      </c>
      <c r="C3894" s="19">
        <f>IF(gesamt!C3894="",100,gesamt!D3894)</f>
        <v>100</v>
      </c>
      <c r="D3894" s="20">
        <f>IF(gesamt!C3894="",10,gesamt!G3894)</f>
        <v>10</v>
      </c>
      <c r="E3894" s="20">
        <f>IF(gesamt!C3894="",10,gesamt!H3894)</f>
        <v>10</v>
      </c>
      <c r="F3894" s="20">
        <f>IF(gesamt!C3894="",10,gesamt!I3894)</f>
        <v>10</v>
      </c>
      <c r="G3894" s="20">
        <f>IF(gesamt!C3894="",0,gesamt!J3894)</f>
        <v>0</v>
      </c>
      <c r="H3894" s="20">
        <f>IF(gesamt!C3894="",0,gesamt!K3894)</f>
        <v>0</v>
      </c>
      <c r="I3894" s="19">
        <f t="shared" si="232"/>
        <v>176</v>
      </c>
      <c r="J3894" s="22">
        <f t="shared" si="234"/>
        <v>3893</v>
      </c>
      <c r="K3894" s="21">
        <f t="shared" ca="1" si="233"/>
        <v>1</v>
      </c>
      <c r="L3894" s="21">
        <f ca="1">IF(K3894=0,"",COUNTIF($K$2:K3894,"&gt;0"))</f>
        <v>3893</v>
      </c>
      <c r="M3894" s="50" t="str">
        <f t="shared" ca="1" si="231"/>
        <v>Eintrag 3893</v>
      </c>
    </row>
    <row r="3895" spans="1:13" s="18" customFormat="1" ht="14.25" x14ac:dyDescent="0.2">
      <c r="A3895" s="18" t="str">
        <f>IF(gesamt!C3895="",CONCATENATE("Eintrag ",J3895),gesamt!A3895)</f>
        <v>Eintrag 3894</v>
      </c>
      <c r="B3895" s="18">
        <v>100</v>
      </c>
      <c r="C3895" s="19">
        <f>IF(gesamt!C3895="",100,gesamt!D3895)</f>
        <v>100</v>
      </c>
      <c r="D3895" s="20">
        <f>IF(gesamt!C3895="",10,gesamt!G3895)</f>
        <v>10</v>
      </c>
      <c r="E3895" s="20">
        <f>IF(gesamt!C3895="",10,gesamt!H3895)</f>
        <v>10</v>
      </c>
      <c r="F3895" s="20">
        <f>IF(gesamt!C3895="",10,gesamt!I3895)</f>
        <v>10</v>
      </c>
      <c r="G3895" s="20">
        <f>IF(gesamt!C3895="",0,gesamt!J3895)</f>
        <v>0</v>
      </c>
      <c r="H3895" s="20">
        <f>IF(gesamt!C3895="",0,gesamt!K3895)</f>
        <v>0</v>
      </c>
      <c r="I3895" s="19">
        <f t="shared" si="232"/>
        <v>176</v>
      </c>
      <c r="J3895" s="22">
        <f t="shared" si="234"/>
        <v>3894</v>
      </c>
      <c r="K3895" s="21">
        <f t="shared" ca="1" si="233"/>
        <v>1</v>
      </c>
      <c r="L3895" s="21">
        <f ca="1">IF(K3895=0,"",COUNTIF($K$2:K3895,"&gt;0"))</f>
        <v>3894</v>
      </c>
      <c r="M3895" s="50" t="str">
        <f t="shared" ca="1" si="231"/>
        <v>Eintrag 3894</v>
      </c>
    </row>
    <row r="3896" spans="1:13" s="18" customFormat="1" ht="14.25" x14ac:dyDescent="0.2">
      <c r="A3896" s="18" t="str">
        <f>IF(gesamt!C3896="",CONCATENATE("Eintrag ",J3896),gesamt!A3896)</f>
        <v>Eintrag 3895</v>
      </c>
      <c r="B3896" s="18">
        <v>100</v>
      </c>
      <c r="C3896" s="19">
        <f>IF(gesamt!C3896="",100,gesamt!D3896)</f>
        <v>100</v>
      </c>
      <c r="D3896" s="20">
        <f>IF(gesamt!C3896="",10,gesamt!G3896)</f>
        <v>10</v>
      </c>
      <c r="E3896" s="20">
        <f>IF(gesamt!C3896="",10,gesamt!H3896)</f>
        <v>10</v>
      </c>
      <c r="F3896" s="20">
        <f>IF(gesamt!C3896="",10,gesamt!I3896)</f>
        <v>10</v>
      </c>
      <c r="G3896" s="20">
        <f>IF(gesamt!C3896="",0,gesamt!J3896)</f>
        <v>0</v>
      </c>
      <c r="H3896" s="20">
        <f>IF(gesamt!C3896="",0,gesamt!K3896)</f>
        <v>0</v>
      </c>
      <c r="I3896" s="19">
        <f t="shared" si="232"/>
        <v>176</v>
      </c>
      <c r="J3896" s="22">
        <f t="shared" si="234"/>
        <v>3895</v>
      </c>
      <c r="K3896" s="21">
        <f t="shared" ca="1" si="233"/>
        <v>1</v>
      </c>
      <c r="L3896" s="21">
        <f ca="1">IF(K3896=0,"",COUNTIF($K$2:K3896,"&gt;0"))</f>
        <v>3895</v>
      </c>
      <c r="M3896" s="50" t="str">
        <f t="shared" ca="1" si="231"/>
        <v>Eintrag 3895</v>
      </c>
    </row>
    <row r="3897" spans="1:13" s="18" customFormat="1" ht="14.25" x14ac:dyDescent="0.2">
      <c r="A3897" s="18" t="str">
        <f>IF(gesamt!C3897="",CONCATENATE("Eintrag ",J3897),gesamt!A3897)</f>
        <v>Eintrag 3896</v>
      </c>
      <c r="B3897" s="18">
        <v>100</v>
      </c>
      <c r="C3897" s="19">
        <f>IF(gesamt!C3897="",100,gesamt!D3897)</f>
        <v>100</v>
      </c>
      <c r="D3897" s="20">
        <f>IF(gesamt!C3897="",10,gesamt!G3897)</f>
        <v>10</v>
      </c>
      <c r="E3897" s="20">
        <f>IF(gesamt!C3897="",10,gesamt!H3897)</f>
        <v>10</v>
      </c>
      <c r="F3897" s="20">
        <f>IF(gesamt!C3897="",10,gesamt!I3897)</f>
        <v>10</v>
      </c>
      <c r="G3897" s="20">
        <f>IF(gesamt!C3897="",0,gesamt!J3897)</f>
        <v>0</v>
      </c>
      <c r="H3897" s="20">
        <f>IF(gesamt!C3897="",0,gesamt!K3897)</f>
        <v>0</v>
      </c>
      <c r="I3897" s="19">
        <f t="shared" si="232"/>
        <v>176</v>
      </c>
      <c r="J3897" s="22">
        <f t="shared" si="234"/>
        <v>3896</v>
      </c>
      <c r="K3897" s="21">
        <f t="shared" ca="1" si="233"/>
        <v>1</v>
      </c>
      <c r="L3897" s="21">
        <f ca="1">IF(K3897=0,"",COUNTIF($K$2:K3897,"&gt;0"))</f>
        <v>3896</v>
      </c>
      <c r="M3897" s="50" t="str">
        <f t="shared" ca="1" si="231"/>
        <v>Eintrag 3896</v>
      </c>
    </row>
    <row r="3898" spans="1:13" s="18" customFormat="1" ht="14.25" x14ac:dyDescent="0.2">
      <c r="A3898" s="18" t="str">
        <f>IF(gesamt!C3898="",CONCATENATE("Eintrag ",J3898),gesamt!A3898)</f>
        <v>Eintrag 3897</v>
      </c>
      <c r="B3898" s="18">
        <v>100</v>
      </c>
      <c r="C3898" s="19">
        <f>IF(gesamt!C3898="",100,gesamt!D3898)</f>
        <v>100</v>
      </c>
      <c r="D3898" s="20">
        <f>IF(gesamt!C3898="",10,gesamt!G3898)</f>
        <v>10</v>
      </c>
      <c r="E3898" s="20">
        <f>IF(gesamt!C3898="",10,gesamt!H3898)</f>
        <v>10</v>
      </c>
      <c r="F3898" s="20">
        <f>IF(gesamt!C3898="",10,gesamt!I3898)</f>
        <v>10</v>
      </c>
      <c r="G3898" s="20">
        <f>IF(gesamt!C3898="",0,gesamt!J3898)</f>
        <v>0</v>
      </c>
      <c r="H3898" s="20">
        <f>IF(gesamt!C3898="",0,gesamt!K3898)</f>
        <v>0</v>
      </c>
      <c r="I3898" s="19">
        <f t="shared" si="232"/>
        <v>176</v>
      </c>
      <c r="J3898" s="22">
        <f t="shared" si="234"/>
        <v>3897</v>
      </c>
      <c r="K3898" s="21">
        <f t="shared" ca="1" si="233"/>
        <v>1</v>
      </c>
      <c r="L3898" s="21">
        <f ca="1">IF(K3898=0,"",COUNTIF($K$2:K3898,"&gt;0"))</f>
        <v>3897</v>
      </c>
      <c r="M3898" s="50" t="str">
        <f t="shared" ca="1" si="231"/>
        <v>Eintrag 3897</v>
      </c>
    </row>
    <row r="3899" spans="1:13" s="18" customFormat="1" ht="14.25" x14ac:dyDescent="0.2">
      <c r="A3899" s="18" t="str">
        <f>IF(gesamt!C3899="",CONCATENATE("Eintrag ",J3899),gesamt!A3899)</f>
        <v>Eintrag 3898</v>
      </c>
      <c r="B3899" s="18">
        <v>100</v>
      </c>
      <c r="C3899" s="19">
        <f>IF(gesamt!C3899="",100,gesamt!D3899)</f>
        <v>100</v>
      </c>
      <c r="D3899" s="20">
        <f>IF(gesamt!C3899="",10,gesamt!G3899)</f>
        <v>10</v>
      </c>
      <c r="E3899" s="20">
        <f>IF(gesamt!C3899="",10,gesamt!H3899)</f>
        <v>10</v>
      </c>
      <c r="F3899" s="20">
        <f>IF(gesamt!C3899="",10,gesamt!I3899)</f>
        <v>10</v>
      </c>
      <c r="G3899" s="20">
        <f>IF(gesamt!C3899="",0,gesamt!J3899)</f>
        <v>0</v>
      </c>
      <c r="H3899" s="20">
        <f>IF(gesamt!C3899="",0,gesamt!K3899)</f>
        <v>0</v>
      </c>
      <c r="I3899" s="19">
        <f t="shared" si="232"/>
        <v>176</v>
      </c>
      <c r="J3899" s="22">
        <f t="shared" si="234"/>
        <v>3898</v>
      </c>
      <c r="K3899" s="21">
        <f t="shared" ca="1" si="233"/>
        <v>1</v>
      </c>
      <c r="L3899" s="21">
        <f ca="1">IF(K3899=0,"",COUNTIF($K$2:K3899,"&gt;0"))</f>
        <v>3898</v>
      </c>
      <c r="M3899" s="50" t="str">
        <f t="shared" ca="1" si="231"/>
        <v>Eintrag 3898</v>
      </c>
    </row>
    <row r="3900" spans="1:13" s="18" customFormat="1" ht="14.25" x14ac:dyDescent="0.2">
      <c r="A3900" s="18" t="str">
        <f>IF(gesamt!C3900="",CONCATENATE("Eintrag ",J3900),gesamt!A3900)</f>
        <v>Eintrag 3899</v>
      </c>
      <c r="B3900" s="18">
        <v>100</v>
      </c>
      <c r="C3900" s="19">
        <f>IF(gesamt!C3900="",100,gesamt!D3900)</f>
        <v>100</v>
      </c>
      <c r="D3900" s="20">
        <f>IF(gesamt!C3900="",10,gesamt!G3900)</f>
        <v>10</v>
      </c>
      <c r="E3900" s="20">
        <f>IF(gesamt!C3900="",10,gesamt!H3900)</f>
        <v>10</v>
      </c>
      <c r="F3900" s="20">
        <f>IF(gesamt!C3900="",10,gesamt!I3900)</f>
        <v>10</v>
      </c>
      <c r="G3900" s="20">
        <f>IF(gesamt!C3900="",0,gesamt!J3900)</f>
        <v>0</v>
      </c>
      <c r="H3900" s="20">
        <f>IF(gesamt!C3900="",0,gesamt!K3900)</f>
        <v>0</v>
      </c>
      <c r="I3900" s="19">
        <f t="shared" si="232"/>
        <v>176</v>
      </c>
      <c r="J3900" s="22">
        <f t="shared" si="234"/>
        <v>3899</v>
      </c>
      <c r="K3900" s="21">
        <f t="shared" ca="1" si="233"/>
        <v>1</v>
      </c>
      <c r="L3900" s="21">
        <f ca="1">IF(K3900=0,"",COUNTIF($K$2:K3900,"&gt;0"))</f>
        <v>3899</v>
      </c>
      <c r="M3900" s="50" t="str">
        <f t="shared" ca="1" si="231"/>
        <v>Eintrag 3899</v>
      </c>
    </row>
    <row r="3901" spans="1:13" s="18" customFormat="1" ht="14.25" x14ac:dyDescent="0.2">
      <c r="A3901" s="18" t="str">
        <f>IF(gesamt!C3901="",CONCATENATE("Eintrag ",J3901),gesamt!A3901)</f>
        <v>Eintrag 3900</v>
      </c>
      <c r="B3901" s="18">
        <v>100</v>
      </c>
      <c r="C3901" s="19">
        <f>IF(gesamt!C3901="",100,gesamt!D3901)</f>
        <v>100</v>
      </c>
      <c r="D3901" s="20">
        <f>IF(gesamt!C3901="",10,gesamt!G3901)</f>
        <v>10</v>
      </c>
      <c r="E3901" s="20">
        <f>IF(gesamt!C3901="",10,gesamt!H3901)</f>
        <v>10</v>
      </c>
      <c r="F3901" s="20">
        <f>IF(gesamt!C3901="",10,gesamt!I3901)</f>
        <v>10</v>
      </c>
      <c r="G3901" s="20">
        <f>IF(gesamt!C3901="",0,gesamt!J3901)</f>
        <v>0</v>
      </c>
      <c r="H3901" s="20">
        <f>IF(gesamt!C3901="",0,gesamt!K3901)</f>
        <v>0</v>
      </c>
      <c r="I3901" s="19">
        <f t="shared" si="232"/>
        <v>176</v>
      </c>
      <c r="J3901" s="22">
        <f t="shared" si="234"/>
        <v>3900</v>
      </c>
      <c r="K3901" s="21">
        <f t="shared" ca="1" si="233"/>
        <v>1</v>
      </c>
      <c r="L3901" s="21">
        <f ca="1">IF(K3901=0,"",COUNTIF($K$2:K3901,"&gt;0"))</f>
        <v>3900</v>
      </c>
      <c r="M3901" s="50" t="str">
        <f t="shared" ca="1" si="231"/>
        <v>Eintrag 3900</v>
      </c>
    </row>
    <row r="3902" spans="1:13" s="18" customFormat="1" ht="14.25" x14ac:dyDescent="0.2">
      <c r="A3902" s="18" t="str">
        <f>IF(gesamt!C3902="",CONCATENATE("Eintrag ",J3902),gesamt!A3902)</f>
        <v>Eintrag 3901</v>
      </c>
      <c r="B3902" s="18">
        <v>100</v>
      </c>
      <c r="C3902" s="19">
        <f>IF(gesamt!C3902="",100,gesamt!D3902)</f>
        <v>100</v>
      </c>
      <c r="D3902" s="20">
        <f>IF(gesamt!C3902="",10,gesamt!G3902)</f>
        <v>10</v>
      </c>
      <c r="E3902" s="20">
        <f>IF(gesamt!C3902="",10,gesamt!H3902)</f>
        <v>10</v>
      </c>
      <c r="F3902" s="20">
        <f>IF(gesamt!C3902="",10,gesamt!I3902)</f>
        <v>10</v>
      </c>
      <c r="G3902" s="20">
        <f>IF(gesamt!C3902="",0,gesamt!J3902)</f>
        <v>0</v>
      </c>
      <c r="H3902" s="20">
        <f>IF(gesamt!C3902="",0,gesamt!K3902)</f>
        <v>0</v>
      </c>
      <c r="I3902" s="19">
        <f t="shared" si="232"/>
        <v>176</v>
      </c>
      <c r="J3902" s="22">
        <f t="shared" si="234"/>
        <v>3901</v>
      </c>
      <c r="K3902" s="21">
        <f t="shared" ca="1" si="233"/>
        <v>1</v>
      </c>
      <c r="L3902" s="21">
        <f ca="1">IF(K3902=0,"",COUNTIF($K$2:K3902,"&gt;0"))</f>
        <v>3901</v>
      </c>
      <c r="M3902" s="50" t="str">
        <f t="shared" ca="1" si="231"/>
        <v>Eintrag 3901</v>
      </c>
    </row>
    <row r="3903" spans="1:13" s="18" customFormat="1" ht="14.25" x14ac:dyDescent="0.2">
      <c r="A3903" s="18" t="str">
        <f>IF(gesamt!C3903="",CONCATENATE("Eintrag ",J3903),gesamt!A3903)</f>
        <v>Eintrag 3902</v>
      </c>
      <c r="B3903" s="18">
        <v>100</v>
      </c>
      <c r="C3903" s="19">
        <f>IF(gesamt!C3903="",100,gesamt!D3903)</f>
        <v>100</v>
      </c>
      <c r="D3903" s="20">
        <f>IF(gesamt!C3903="",10,gesamt!G3903)</f>
        <v>10</v>
      </c>
      <c r="E3903" s="20">
        <f>IF(gesamt!C3903="",10,gesamt!H3903)</f>
        <v>10</v>
      </c>
      <c r="F3903" s="20">
        <f>IF(gesamt!C3903="",10,gesamt!I3903)</f>
        <v>10</v>
      </c>
      <c r="G3903" s="20">
        <f>IF(gesamt!C3903="",0,gesamt!J3903)</f>
        <v>0</v>
      </c>
      <c r="H3903" s="20">
        <f>IF(gesamt!C3903="",0,gesamt!K3903)</f>
        <v>0</v>
      </c>
      <c r="I3903" s="19">
        <f t="shared" si="232"/>
        <v>176</v>
      </c>
      <c r="J3903" s="22">
        <f t="shared" si="234"/>
        <v>3902</v>
      </c>
      <c r="K3903" s="21">
        <f t="shared" ca="1" si="233"/>
        <v>1</v>
      </c>
      <c r="L3903" s="21">
        <f ca="1">IF(K3903=0,"",COUNTIF($K$2:K3903,"&gt;0"))</f>
        <v>3902</v>
      </c>
      <c r="M3903" s="50" t="str">
        <f t="shared" ca="1" si="231"/>
        <v>Eintrag 3902</v>
      </c>
    </row>
    <row r="3904" spans="1:13" s="18" customFormat="1" ht="14.25" x14ac:dyDescent="0.2">
      <c r="A3904" s="18" t="str">
        <f>IF(gesamt!C3904="",CONCATENATE("Eintrag ",J3904),gesamt!A3904)</f>
        <v>Eintrag 3903</v>
      </c>
      <c r="B3904" s="18">
        <v>100</v>
      </c>
      <c r="C3904" s="19">
        <f>IF(gesamt!C3904="",100,gesamt!D3904)</f>
        <v>100</v>
      </c>
      <c r="D3904" s="20">
        <f>IF(gesamt!C3904="",10,gesamt!G3904)</f>
        <v>10</v>
      </c>
      <c r="E3904" s="20">
        <f>IF(gesamt!C3904="",10,gesamt!H3904)</f>
        <v>10</v>
      </c>
      <c r="F3904" s="20">
        <f>IF(gesamt!C3904="",10,gesamt!I3904)</f>
        <v>10</v>
      </c>
      <c r="G3904" s="20">
        <f>IF(gesamt!C3904="",0,gesamt!J3904)</f>
        <v>0</v>
      </c>
      <c r="H3904" s="20">
        <f>IF(gesamt!C3904="",0,gesamt!K3904)</f>
        <v>0</v>
      </c>
      <c r="I3904" s="19">
        <f t="shared" si="232"/>
        <v>176</v>
      </c>
      <c r="J3904" s="22">
        <f t="shared" si="234"/>
        <v>3903</v>
      </c>
      <c r="K3904" s="21">
        <f t="shared" ca="1" si="233"/>
        <v>1</v>
      </c>
      <c r="L3904" s="21">
        <f ca="1">IF(K3904=0,"",COUNTIF($K$2:K3904,"&gt;0"))</f>
        <v>3903</v>
      </c>
      <c r="M3904" s="50" t="str">
        <f t="shared" ca="1" si="231"/>
        <v>Eintrag 3903</v>
      </c>
    </row>
    <row r="3905" spans="1:13" s="18" customFormat="1" ht="14.25" x14ac:dyDescent="0.2">
      <c r="A3905" s="18" t="str">
        <f>IF(gesamt!C3905="",CONCATENATE("Eintrag ",J3905),gesamt!A3905)</f>
        <v>Eintrag 3904</v>
      </c>
      <c r="B3905" s="18">
        <v>100</v>
      </c>
      <c r="C3905" s="19">
        <f>IF(gesamt!C3905="",100,gesamt!D3905)</f>
        <v>100</v>
      </c>
      <c r="D3905" s="20">
        <f>IF(gesamt!C3905="",10,gesamt!G3905)</f>
        <v>10</v>
      </c>
      <c r="E3905" s="20">
        <f>IF(gesamt!C3905="",10,gesamt!H3905)</f>
        <v>10</v>
      </c>
      <c r="F3905" s="20">
        <f>IF(gesamt!C3905="",10,gesamt!I3905)</f>
        <v>10</v>
      </c>
      <c r="G3905" s="20">
        <f>IF(gesamt!C3905="",0,gesamt!J3905)</f>
        <v>0</v>
      </c>
      <c r="H3905" s="20">
        <f>IF(gesamt!C3905="",0,gesamt!K3905)</f>
        <v>0</v>
      </c>
      <c r="I3905" s="19">
        <f t="shared" si="232"/>
        <v>176</v>
      </c>
      <c r="J3905" s="22">
        <f t="shared" si="234"/>
        <v>3904</v>
      </c>
      <c r="K3905" s="21">
        <f t="shared" ca="1" si="233"/>
        <v>1</v>
      </c>
      <c r="L3905" s="21">
        <f ca="1">IF(K3905=0,"",COUNTIF($K$2:K3905,"&gt;0"))</f>
        <v>3904</v>
      </c>
      <c r="M3905" s="50" t="str">
        <f t="shared" ca="1" si="231"/>
        <v>Eintrag 3904</v>
      </c>
    </row>
    <row r="3906" spans="1:13" s="18" customFormat="1" ht="14.25" x14ac:dyDescent="0.2">
      <c r="A3906" s="18" t="str">
        <f>IF(gesamt!C3906="",CONCATENATE("Eintrag ",J3906),gesamt!A3906)</f>
        <v>Eintrag 3905</v>
      </c>
      <c r="B3906" s="18">
        <v>100</v>
      </c>
      <c r="C3906" s="19">
        <f>IF(gesamt!C3906="",100,gesamt!D3906)</f>
        <v>100</v>
      </c>
      <c r="D3906" s="20">
        <f>IF(gesamt!C3906="",10,gesamt!G3906)</f>
        <v>10</v>
      </c>
      <c r="E3906" s="20">
        <f>IF(gesamt!C3906="",10,gesamt!H3906)</f>
        <v>10</v>
      </c>
      <c r="F3906" s="20">
        <f>IF(gesamt!C3906="",10,gesamt!I3906)</f>
        <v>10</v>
      </c>
      <c r="G3906" s="20">
        <f>IF(gesamt!C3906="",0,gesamt!J3906)</f>
        <v>0</v>
      </c>
      <c r="H3906" s="20">
        <f>IF(gesamt!C3906="",0,gesamt!K3906)</f>
        <v>0</v>
      </c>
      <c r="I3906" s="19">
        <f t="shared" si="232"/>
        <v>176</v>
      </c>
      <c r="J3906" s="22">
        <f t="shared" si="234"/>
        <v>3905</v>
      </c>
      <c r="K3906" s="21">
        <f t="shared" ca="1" si="233"/>
        <v>1</v>
      </c>
      <c r="L3906" s="21">
        <f ca="1">IF(K3906=0,"",COUNTIF($K$2:K3906,"&gt;0"))</f>
        <v>3905</v>
      </c>
      <c r="M3906" s="50" t="str">
        <f t="shared" ref="M3906:M3969" ca="1" si="235">IFERROR(INDEX(A:A,MATCH(ROW(K3905),L:L,0)),"")</f>
        <v>Eintrag 3905</v>
      </c>
    </row>
    <row r="3907" spans="1:13" s="18" customFormat="1" ht="14.25" x14ac:dyDescent="0.2">
      <c r="A3907" s="18" t="str">
        <f>IF(gesamt!C3907="",CONCATENATE("Eintrag ",J3907),gesamt!A3907)</f>
        <v>Eintrag 3906</v>
      </c>
      <c r="B3907" s="18">
        <v>100</v>
      </c>
      <c r="C3907" s="19">
        <f>IF(gesamt!C3907="",100,gesamt!D3907)</f>
        <v>100</v>
      </c>
      <c r="D3907" s="20">
        <f>IF(gesamt!C3907="",10,gesamt!G3907)</f>
        <v>10</v>
      </c>
      <c r="E3907" s="20">
        <f>IF(gesamt!C3907="",10,gesamt!H3907)</f>
        <v>10</v>
      </c>
      <c r="F3907" s="20">
        <f>IF(gesamt!C3907="",10,gesamt!I3907)</f>
        <v>10</v>
      </c>
      <c r="G3907" s="20">
        <f>IF(gesamt!C3907="",0,gesamt!J3907)</f>
        <v>0</v>
      </c>
      <c r="H3907" s="20">
        <f>IF(gesamt!C3907="",0,gesamt!K3907)</f>
        <v>0</v>
      </c>
      <c r="I3907" s="19">
        <f t="shared" ref="I3907:I3970" si="236">D3907*4.1+E3907*9.3+F3907*4.2+G3907*7+H3907*3</f>
        <v>176</v>
      </c>
      <c r="J3907" s="22">
        <f t="shared" si="234"/>
        <v>3906</v>
      </c>
      <c r="K3907" s="21">
        <f t="shared" ca="1" si="233"/>
        <v>1</v>
      </c>
      <c r="L3907" s="21">
        <f ca="1">IF(K3907=0,"",COUNTIF($K$2:K3907,"&gt;0"))</f>
        <v>3906</v>
      </c>
      <c r="M3907" s="50" t="str">
        <f t="shared" ca="1" si="235"/>
        <v>Eintrag 3906</v>
      </c>
    </row>
    <row r="3908" spans="1:13" s="18" customFormat="1" ht="14.25" x14ac:dyDescent="0.2">
      <c r="A3908" s="18" t="str">
        <f>IF(gesamt!C3908="",CONCATENATE("Eintrag ",J3908),gesamt!A3908)</f>
        <v>Eintrag 3907</v>
      </c>
      <c r="B3908" s="18">
        <v>100</v>
      </c>
      <c r="C3908" s="19">
        <f>IF(gesamt!C3908="",100,gesamt!D3908)</f>
        <v>100</v>
      </c>
      <c r="D3908" s="20">
        <f>IF(gesamt!C3908="",10,gesamt!G3908)</f>
        <v>10</v>
      </c>
      <c r="E3908" s="20">
        <f>IF(gesamt!C3908="",10,gesamt!H3908)</f>
        <v>10</v>
      </c>
      <c r="F3908" s="20">
        <f>IF(gesamt!C3908="",10,gesamt!I3908)</f>
        <v>10</v>
      </c>
      <c r="G3908" s="20">
        <f>IF(gesamt!C3908="",0,gesamt!J3908)</f>
        <v>0</v>
      </c>
      <c r="H3908" s="20">
        <f>IF(gesamt!C3908="",0,gesamt!K3908)</f>
        <v>0</v>
      </c>
      <c r="I3908" s="19">
        <f t="shared" si="236"/>
        <v>176</v>
      </c>
      <c r="J3908" s="22">
        <f t="shared" si="234"/>
        <v>3907</v>
      </c>
      <c r="K3908" s="21">
        <f t="shared" ca="1" si="233"/>
        <v>1</v>
      </c>
      <c r="L3908" s="21">
        <f ca="1">IF(K3908=0,"",COUNTIF($K$2:K3908,"&gt;0"))</f>
        <v>3907</v>
      </c>
      <c r="M3908" s="50" t="str">
        <f t="shared" ca="1" si="235"/>
        <v>Eintrag 3907</v>
      </c>
    </row>
    <row r="3909" spans="1:13" s="18" customFormat="1" ht="14.25" x14ac:dyDescent="0.2">
      <c r="A3909" s="18" t="str">
        <f>IF(gesamt!C3909="",CONCATENATE("Eintrag ",J3909),gesamt!A3909)</f>
        <v>Eintrag 3908</v>
      </c>
      <c r="B3909" s="18">
        <v>100</v>
      </c>
      <c r="C3909" s="19">
        <f>IF(gesamt!C3909="",100,gesamt!D3909)</f>
        <v>100</v>
      </c>
      <c r="D3909" s="20">
        <f>IF(gesamt!C3909="",10,gesamt!G3909)</f>
        <v>10</v>
      </c>
      <c r="E3909" s="20">
        <f>IF(gesamt!C3909="",10,gesamt!H3909)</f>
        <v>10</v>
      </c>
      <c r="F3909" s="20">
        <f>IF(gesamt!C3909="",10,gesamt!I3909)</f>
        <v>10</v>
      </c>
      <c r="G3909" s="20">
        <f>IF(gesamt!C3909="",0,gesamt!J3909)</f>
        <v>0</v>
      </c>
      <c r="H3909" s="20">
        <f>IF(gesamt!C3909="",0,gesamt!K3909)</f>
        <v>0</v>
      </c>
      <c r="I3909" s="19">
        <f t="shared" si="236"/>
        <v>176</v>
      </c>
      <c r="J3909" s="22">
        <f t="shared" si="234"/>
        <v>3908</v>
      </c>
      <c r="K3909" s="21">
        <f t="shared" ca="1" si="233"/>
        <v>1</v>
      </c>
      <c r="L3909" s="21">
        <f ca="1">IF(K3909=0,"",COUNTIF($K$2:K3909,"&gt;0"))</f>
        <v>3908</v>
      </c>
      <c r="M3909" s="50" t="str">
        <f t="shared" ca="1" si="235"/>
        <v>Eintrag 3908</v>
      </c>
    </row>
    <row r="3910" spans="1:13" s="18" customFormat="1" ht="14.25" x14ac:dyDescent="0.2">
      <c r="A3910" s="18" t="str">
        <f>IF(gesamt!C3910="",CONCATENATE("Eintrag ",J3910),gesamt!A3910)</f>
        <v>Eintrag 3909</v>
      </c>
      <c r="B3910" s="18">
        <v>100</v>
      </c>
      <c r="C3910" s="19">
        <f>IF(gesamt!C3910="",100,gesamt!D3910)</f>
        <v>100</v>
      </c>
      <c r="D3910" s="20">
        <f>IF(gesamt!C3910="",10,gesamt!G3910)</f>
        <v>10</v>
      </c>
      <c r="E3910" s="20">
        <f>IF(gesamt!C3910="",10,gesamt!H3910)</f>
        <v>10</v>
      </c>
      <c r="F3910" s="20">
        <f>IF(gesamt!C3910="",10,gesamt!I3910)</f>
        <v>10</v>
      </c>
      <c r="G3910" s="20">
        <f>IF(gesamt!C3910="",0,gesamt!J3910)</f>
        <v>0</v>
      </c>
      <c r="H3910" s="20">
        <f>IF(gesamt!C3910="",0,gesamt!K3910)</f>
        <v>0</v>
      </c>
      <c r="I3910" s="19">
        <f t="shared" si="236"/>
        <v>176</v>
      </c>
      <c r="J3910" s="22">
        <f t="shared" si="234"/>
        <v>3909</v>
      </c>
      <c r="K3910" s="21">
        <f t="shared" ca="1" si="233"/>
        <v>1</v>
      </c>
      <c r="L3910" s="21">
        <f ca="1">IF(K3910=0,"",COUNTIF($K$2:K3910,"&gt;0"))</f>
        <v>3909</v>
      </c>
      <c r="M3910" s="50" t="str">
        <f t="shared" ca="1" si="235"/>
        <v>Eintrag 3909</v>
      </c>
    </row>
    <row r="3911" spans="1:13" s="18" customFormat="1" ht="14.25" x14ac:dyDescent="0.2">
      <c r="A3911" s="18" t="str">
        <f>IF(gesamt!C3911="",CONCATENATE("Eintrag ",J3911),gesamt!A3911)</f>
        <v>Eintrag 3910</v>
      </c>
      <c r="B3911" s="18">
        <v>100</v>
      </c>
      <c r="C3911" s="19">
        <f>IF(gesamt!C3911="",100,gesamt!D3911)</f>
        <v>100</v>
      </c>
      <c r="D3911" s="20">
        <f>IF(gesamt!C3911="",10,gesamt!G3911)</f>
        <v>10</v>
      </c>
      <c r="E3911" s="20">
        <f>IF(gesamt!C3911="",10,gesamt!H3911)</f>
        <v>10</v>
      </c>
      <c r="F3911" s="20">
        <f>IF(gesamt!C3911="",10,gesamt!I3911)</f>
        <v>10</v>
      </c>
      <c r="G3911" s="20">
        <f>IF(gesamt!C3911="",0,gesamt!J3911)</f>
        <v>0</v>
      </c>
      <c r="H3911" s="20">
        <f>IF(gesamt!C3911="",0,gesamt!K3911)</f>
        <v>0</v>
      </c>
      <c r="I3911" s="19">
        <f t="shared" si="236"/>
        <v>176</v>
      </c>
      <c r="J3911" s="22">
        <f t="shared" si="234"/>
        <v>3910</v>
      </c>
      <c r="K3911" s="21">
        <f t="shared" ca="1" si="233"/>
        <v>1</v>
      </c>
      <c r="L3911" s="21">
        <f ca="1">IF(K3911=0,"",COUNTIF($K$2:K3911,"&gt;0"))</f>
        <v>3910</v>
      </c>
      <c r="M3911" s="50" t="str">
        <f t="shared" ca="1" si="235"/>
        <v>Eintrag 3910</v>
      </c>
    </row>
    <row r="3912" spans="1:13" s="18" customFormat="1" ht="14.25" x14ac:dyDescent="0.2">
      <c r="A3912" s="18" t="str">
        <f>IF(gesamt!C3912="",CONCATENATE("Eintrag ",J3912),gesamt!A3912)</f>
        <v>Eintrag 3911</v>
      </c>
      <c r="B3912" s="18">
        <v>100</v>
      </c>
      <c r="C3912" s="19">
        <f>IF(gesamt!C3912="",100,gesamt!D3912)</f>
        <v>100</v>
      </c>
      <c r="D3912" s="20">
        <f>IF(gesamt!C3912="",10,gesamt!G3912)</f>
        <v>10</v>
      </c>
      <c r="E3912" s="20">
        <f>IF(gesamt!C3912="",10,gesamt!H3912)</f>
        <v>10</v>
      </c>
      <c r="F3912" s="20">
        <f>IF(gesamt!C3912="",10,gesamt!I3912)</f>
        <v>10</v>
      </c>
      <c r="G3912" s="20">
        <f>IF(gesamt!C3912="",0,gesamt!J3912)</f>
        <v>0</v>
      </c>
      <c r="H3912" s="20">
        <f>IF(gesamt!C3912="",0,gesamt!K3912)</f>
        <v>0</v>
      </c>
      <c r="I3912" s="19">
        <f t="shared" si="236"/>
        <v>176</v>
      </c>
      <c r="J3912" s="22">
        <f t="shared" si="234"/>
        <v>3911</v>
      </c>
      <c r="K3912" s="21">
        <f t="shared" ca="1" si="233"/>
        <v>1</v>
      </c>
      <c r="L3912" s="21">
        <f ca="1">IF(K3912=0,"",COUNTIF($K$2:K3912,"&gt;0"))</f>
        <v>3911</v>
      </c>
      <c r="M3912" s="50" t="str">
        <f t="shared" ca="1" si="235"/>
        <v>Eintrag 3911</v>
      </c>
    </row>
    <row r="3913" spans="1:13" s="18" customFormat="1" ht="14.25" x14ac:dyDescent="0.2">
      <c r="A3913" s="18" t="str">
        <f>IF(gesamt!C3913="",CONCATENATE("Eintrag ",J3913),gesamt!A3913)</f>
        <v>Eintrag 3912</v>
      </c>
      <c r="B3913" s="18">
        <v>100</v>
      </c>
      <c r="C3913" s="19">
        <f>IF(gesamt!C3913="",100,gesamt!D3913)</f>
        <v>100</v>
      </c>
      <c r="D3913" s="20">
        <f>IF(gesamt!C3913="",10,gesamt!G3913)</f>
        <v>10</v>
      </c>
      <c r="E3913" s="20">
        <f>IF(gesamt!C3913="",10,gesamt!H3913)</f>
        <v>10</v>
      </c>
      <c r="F3913" s="20">
        <f>IF(gesamt!C3913="",10,gesamt!I3913)</f>
        <v>10</v>
      </c>
      <c r="G3913" s="20">
        <f>IF(gesamt!C3913="",0,gesamt!J3913)</f>
        <v>0</v>
      </c>
      <c r="H3913" s="20">
        <f>IF(gesamt!C3913="",0,gesamt!K3913)</f>
        <v>0</v>
      </c>
      <c r="I3913" s="19">
        <f t="shared" si="236"/>
        <v>176</v>
      </c>
      <c r="J3913" s="22">
        <f t="shared" si="234"/>
        <v>3912</v>
      </c>
      <c r="K3913" s="21">
        <f t="shared" ca="1" si="233"/>
        <v>1</v>
      </c>
      <c r="L3913" s="21">
        <f ca="1">IF(K3913=0,"",COUNTIF($K$2:K3913,"&gt;0"))</f>
        <v>3912</v>
      </c>
      <c r="M3913" s="50" t="str">
        <f t="shared" ca="1" si="235"/>
        <v>Eintrag 3912</v>
      </c>
    </row>
    <row r="3914" spans="1:13" s="18" customFormat="1" ht="14.25" x14ac:dyDescent="0.2">
      <c r="A3914" s="18" t="str">
        <f>IF(gesamt!C3914="",CONCATENATE("Eintrag ",J3914),gesamt!A3914)</f>
        <v>Eintrag 3913</v>
      </c>
      <c r="B3914" s="18">
        <v>100</v>
      </c>
      <c r="C3914" s="19">
        <f>IF(gesamt!C3914="",100,gesamt!D3914)</f>
        <v>100</v>
      </c>
      <c r="D3914" s="20">
        <f>IF(gesamt!C3914="",10,gesamt!G3914)</f>
        <v>10</v>
      </c>
      <c r="E3914" s="20">
        <f>IF(gesamt!C3914="",10,gesamt!H3914)</f>
        <v>10</v>
      </c>
      <c r="F3914" s="20">
        <f>IF(gesamt!C3914="",10,gesamt!I3914)</f>
        <v>10</v>
      </c>
      <c r="G3914" s="20">
        <f>IF(gesamt!C3914="",0,gesamt!J3914)</f>
        <v>0</v>
      </c>
      <c r="H3914" s="20">
        <f>IF(gesamt!C3914="",0,gesamt!K3914)</f>
        <v>0</v>
      </c>
      <c r="I3914" s="19">
        <f t="shared" si="236"/>
        <v>176</v>
      </c>
      <c r="J3914" s="22">
        <f t="shared" si="234"/>
        <v>3913</v>
      </c>
      <c r="K3914" s="21">
        <f t="shared" ca="1" si="233"/>
        <v>1</v>
      </c>
      <c r="L3914" s="21">
        <f ca="1">IF(K3914=0,"",COUNTIF($K$2:K3914,"&gt;0"))</f>
        <v>3913</v>
      </c>
      <c r="M3914" s="50" t="str">
        <f t="shared" ca="1" si="235"/>
        <v>Eintrag 3913</v>
      </c>
    </row>
    <row r="3915" spans="1:13" s="18" customFormat="1" ht="14.25" x14ac:dyDescent="0.2">
      <c r="A3915" s="18" t="str">
        <f>IF(gesamt!C3915="",CONCATENATE("Eintrag ",J3915),gesamt!A3915)</f>
        <v>Eintrag 3914</v>
      </c>
      <c r="B3915" s="18">
        <v>100</v>
      </c>
      <c r="C3915" s="19">
        <f>IF(gesamt!C3915="",100,gesamt!D3915)</f>
        <v>100</v>
      </c>
      <c r="D3915" s="20">
        <f>IF(gesamt!C3915="",10,gesamt!G3915)</f>
        <v>10</v>
      </c>
      <c r="E3915" s="20">
        <f>IF(gesamt!C3915="",10,gesamt!H3915)</f>
        <v>10</v>
      </c>
      <c r="F3915" s="20">
        <f>IF(gesamt!C3915="",10,gesamt!I3915)</f>
        <v>10</v>
      </c>
      <c r="G3915" s="20">
        <f>IF(gesamt!C3915="",0,gesamt!J3915)</f>
        <v>0</v>
      </c>
      <c r="H3915" s="20">
        <f>IF(gesamt!C3915="",0,gesamt!K3915)</f>
        <v>0</v>
      </c>
      <c r="I3915" s="19">
        <f t="shared" si="236"/>
        <v>176</v>
      </c>
      <c r="J3915" s="22">
        <f t="shared" si="234"/>
        <v>3914</v>
      </c>
      <c r="K3915" s="21">
        <f t="shared" ca="1" si="233"/>
        <v>1</v>
      </c>
      <c r="L3915" s="21">
        <f ca="1">IF(K3915=0,"",COUNTIF($K$2:K3915,"&gt;0"))</f>
        <v>3914</v>
      </c>
      <c r="M3915" s="50" t="str">
        <f t="shared" ca="1" si="235"/>
        <v>Eintrag 3914</v>
      </c>
    </row>
    <row r="3916" spans="1:13" s="18" customFormat="1" ht="14.25" x14ac:dyDescent="0.2">
      <c r="A3916" s="18" t="str">
        <f>IF(gesamt!C3916="",CONCATENATE("Eintrag ",J3916),gesamt!A3916)</f>
        <v>Eintrag 3915</v>
      </c>
      <c r="B3916" s="18">
        <v>100</v>
      </c>
      <c r="C3916" s="19">
        <f>IF(gesamt!C3916="",100,gesamt!D3916)</f>
        <v>100</v>
      </c>
      <c r="D3916" s="20">
        <f>IF(gesamt!C3916="",10,gesamt!G3916)</f>
        <v>10</v>
      </c>
      <c r="E3916" s="20">
        <f>IF(gesamt!C3916="",10,gesamt!H3916)</f>
        <v>10</v>
      </c>
      <c r="F3916" s="20">
        <f>IF(gesamt!C3916="",10,gesamt!I3916)</f>
        <v>10</v>
      </c>
      <c r="G3916" s="20">
        <f>IF(gesamt!C3916="",0,gesamt!J3916)</f>
        <v>0</v>
      </c>
      <c r="H3916" s="20">
        <f>IF(gesamt!C3916="",0,gesamt!K3916)</f>
        <v>0</v>
      </c>
      <c r="I3916" s="19">
        <f t="shared" si="236"/>
        <v>176</v>
      </c>
      <c r="J3916" s="22">
        <f t="shared" si="234"/>
        <v>3915</v>
      </c>
      <c r="K3916" s="21">
        <f t="shared" ca="1" si="233"/>
        <v>1</v>
      </c>
      <c r="L3916" s="21">
        <f ca="1">IF(K3916=0,"",COUNTIF($K$2:K3916,"&gt;0"))</f>
        <v>3915</v>
      </c>
      <c r="M3916" s="50" t="str">
        <f t="shared" ca="1" si="235"/>
        <v>Eintrag 3915</v>
      </c>
    </row>
    <row r="3917" spans="1:13" s="18" customFormat="1" ht="14.25" x14ac:dyDescent="0.2">
      <c r="A3917" s="18" t="str">
        <f>IF(gesamt!C3917="",CONCATENATE("Eintrag ",J3917),gesamt!A3917)</f>
        <v>Eintrag 3916</v>
      </c>
      <c r="B3917" s="18">
        <v>100</v>
      </c>
      <c r="C3917" s="19">
        <f>IF(gesamt!C3917="",100,gesamt!D3917)</f>
        <v>100</v>
      </c>
      <c r="D3917" s="20">
        <f>IF(gesamt!C3917="",10,gesamt!G3917)</f>
        <v>10</v>
      </c>
      <c r="E3917" s="20">
        <f>IF(gesamt!C3917="",10,gesamt!H3917)</f>
        <v>10</v>
      </c>
      <c r="F3917" s="20">
        <f>IF(gesamt!C3917="",10,gesamt!I3917)</f>
        <v>10</v>
      </c>
      <c r="G3917" s="20">
        <f>IF(gesamt!C3917="",0,gesamt!J3917)</f>
        <v>0</v>
      </c>
      <c r="H3917" s="20">
        <f>IF(gesamt!C3917="",0,gesamt!K3917)</f>
        <v>0</v>
      </c>
      <c r="I3917" s="19">
        <f t="shared" si="236"/>
        <v>176</v>
      </c>
      <c r="J3917" s="22">
        <f t="shared" si="234"/>
        <v>3916</v>
      </c>
      <c r="K3917" s="21">
        <f t="shared" ca="1" si="233"/>
        <v>1</v>
      </c>
      <c r="L3917" s="21">
        <f ca="1">IF(K3917=0,"",COUNTIF($K$2:K3917,"&gt;0"))</f>
        <v>3916</v>
      </c>
      <c r="M3917" s="50" t="str">
        <f t="shared" ca="1" si="235"/>
        <v>Eintrag 3916</v>
      </c>
    </row>
    <row r="3918" spans="1:13" s="18" customFormat="1" ht="14.25" x14ac:dyDescent="0.2">
      <c r="A3918" s="18" t="str">
        <f>IF(gesamt!C3918="",CONCATENATE("Eintrag ",J3918),gesamt!A3918)</f>
        <v>Eintrag 3917</v>
      </c>
      <c r="B3918" s="18">
        <v>100</v>
      </c>
      <c r="C3918" s="19">
        <f>IF(gesamt!C3918="",100,gesamt!D3918)</f>
        <v>100</v>
      </c>
      <c r="D3918" s="20">
        <f>IF(gesamt!C3918="",10,gesamt!G3918)</f>
        <v>10</v>
      </c>
      <c r="E3918" s="20">
        <f>IF(gesamt!C3918="",10,gesamt!H3918)</f>
        <v>10</v>
      </c>
      <c r="F3918" s="20">
        <f>IF(gesamt!C3918="",10,gesamt!I3918)</f>
        <v>10</v>
      </c>
      <c r="G3918" s="20">
        <f>IF(gesamt!C3918="",0,gesamt!J3918)</f>
        <v>0</v>
      </c>
      <c r="H3918" s="20">
        <f>IF(gesamt!C3918="",0,gesamt!K3918)</f>
        <v>0</v>
      </c>
      <c r="I3918" s="19">
        <f t="shared" si="236"/>
        <v>176</v>
      </c>
      <c r="J3918" s="22">
        <f t="shared" si="234"/>
        <v>3917</v>
      </c>
      <c r="K3918" s="21">
        <f t="shared" ca="1" si="233"/>
        <v>1</v>
      </c>
      <c r="L3918" s="21">
        <f ca="1">IF(K3918=0,"",COUNTIF($K$2:K3918,"&gt;0"))</f>
        <v>3917</v>
      </c>
      <c r="M3918" s="50" t="str">
        <f t="shared" ca="1" si="235"/>
        <v>Eintrag 3917</v>
      </c>
    </row>
    <row r="3919" spans="1:13" s="18" customFormat="1" ht="14.25" x14ac:dyDescent="0.2">
      <c r="A3919" s="18" t="str">
        <f>IF(gesamt!C3919="",CONCATENATE("Eintrag ",J3919),gesamt!A3919)</f>
        <v>Eintrag 3918</v>
      </c>
      <c r="B3919" s="18">
        <v>100</v>
      </c>
      <c r="C3919" s="19">
        <f>IF(gesamt!C3919="",100,gesamt!D3919)</f>
        <v>100</v>
      </c>
      <c r="D3919" s="20">
        <f>IF(gesamt!C3919="",10,gesamt!G3919)</f>
        <v>10</v>
      </c>
      <c r="E3919" s="20">
        <f>IF(gesamt!C3919="",10,gesamt!H3919)</f>
        <v>10</v>
      </c>
      <c r="F3919" s="20">
        <f>IF(gesamt!C3919="",10,gesamt!I3919)</f>
        <v>10</v>
      </c>
      <c r="G3919" s="20">
        <f>IF(gesamt!C3919="",0,gesamt!J3919)</f>
        <v>0</v>
      </c>
      <c r="H3919" s="20">
        <f>IF(gesamt!C3919="",0,gesamt!K3919)</f>
        <v>0</v>
      </c>
      <c r="I3919" s="19">
        <f t="shared" si="236"/>
        <v>176</v>
      </c>
      <c r="J3919" s="22">
        <f t="shared" si="234"/>
        <v>3918</v>
      </c>
      <c r="K3919" s="21">
        <f t="shared" ca="1" si="233"/>
        <v>1</v>
      </c>
      <c r="L3919" s="21">
        <f ca="1">IF(K3919=0,"",COUNTIF($K$2:K3919,"&gt;0"))</f>
        <v>3918</v>
      </c>
      <c r="M3919" s="50" t="str">
        <f t="shared" ca="1" si="235"/>
        <v>Eintrag 3918</v>
      </c>
    </row>
    <row r="3920" spans="1:13" s="18" customFormat="1" ht="14.25" x14ac:dyDescent="0.2">
      <c r="A3920" s="18" t="str">
        <f>IF(gesamt!C3920="",CONCATENATE("Eintrag ",J3920),gesamt!A3920)</f>
        <v>Eintrag 3919</v>
      </c>
      <c r="B3920" s="18">
        <v>100</v>
      </c>
      <c r="C3920" s="19">
        <f>IF(gesamt!C3920="",100,gesamt!D3920)</f>
        <v>100</v>
      </c>
      <c r="D3920" s="20">
        <f>IF(gesamt!C3920="",10,gesamt!G3920)</f>
        <v>10</v>
      </c>
      <c r="E3920" s="20">
        <f>IF(gesamt!C3920="",10,gesamt!H3920)</f>
        <v>10</v>
      </c>
      <c r="F3920" s="20">
        <f>IF(gesamt!C3920="",10,gesamt!I3920)</f>
        <v>10</v>
      </c>
      <c r="G3920" s="20">
        <f>IF(gesamt!C3920="",0,gesamt!J3920)</f>
        <v>0</v>
      </c>
      <c r="H3920" s="20">
        <f>IF(gesamt!C3920="",0,gesamt!K3920)</f>
        <v>0</v>
      </c>
      <c r="I3920" s="19">
        <f t="shared" si="236"/>
        <v>176</v>
      </c>
      <c r="J3920" s="22">
        <f t="shared" si="234"/>
        <v>3919</v>
      </c>
      <c r="K3920" s="21">
        <f t="shared" ca="1" si="233"/>
        <v>1</v>
      </c>
      <c r="L3920" s="21">
        <f ca="1">IF(K3920=0,"",COUNTIF($K$2:K3920,"&gt;0"))</f>
        <v>3919</v>
      </c>
      <c r="M3920" s="50" t="str">
        <f t="shared" ca="1" si="235"/>
        <v>Eintrag 3919</v>
      </c>
    </row>
    <row r="3921" spans="1:13" s="18" customFormat="1" ht="14.25" x14ac:dyDescent="0.2">
      <c r="A3921" s="18" t="str">
        <f>IF(gesamt!C3921="",CONCATENATE("Eintrag ",J3921),gesamt!A3921)</f>
        <v>Eintrag 3920</v>
      </c>
      <c r="B3921" s="18">
        <v>100</v>
      </c>
      <c r="C3921" s="19">
        <f>IF(gesamt!C3921="",100,gesamt!D3921)</f>
        <v>100</v>
      </c>
      <c r="D3921" s="20">
        <f>IF(gesamt!C3921="",10,gesamt!G3921)</f>
        <v>10</v>
      </c>
      <c r="E3921" s="20">
        <f>IF(gesamt!C3921="",10,gesamt!H3921)</f>
        <v>10</v>
      </c>
      <c r="F3921" s="20">
        <f>IF(gesamt!C3921="",10,gesamt!I3921)</f>
        <v>10</v>
      </c>
      <c r="G3921" s="20">
        <f>IF(gesamt!C3921="",0,gesamt!J3921)</f>
        <v>0</v>
      </c>
      <c r="H3921" s="20">
        <f>IF(gesamt!C3921="",0,gesamt!K3921)</f>
        <v>0</v>
      </c>
      <c r="I3921" s="19">
        <f t="shared" si="236"/>
        <v>176</v>
      </c>
      <c r="J3921" s="22">
        <f t="shared" si="234"/>
        <v>3920</v>
      </c>
      <c r="K3921" s="21">
        <f t="shared" ca="1" si="233"/>
        <v>1</v>
      </c>
      <c r="L3921" s="21">
        <f ca="1">IF(K3921=0,"",COUNTIF($K$2:K3921,"&gt;0"))</f>
        <v>3920</v>
      </c>
      <c r="M3921" s="50" t="str">
        <f t="shared" ca="1" si="235"/>
        <v>Eintrag 3920</v>
      </c>
    </row>
    <row r="3922" spans="1:13" s="18" customFormat="1" ht="14.25" x14ac:dyDescent="0.2">
      <c r="A3922" s="18" t="str">
        <f>IF(gesamt!C3922="",CONCATENATE("Eintrag ",J3922),gesamt!A3922)</f>
        <v>Eintrag 3921</v>
      </c>
      <c r="B3922" s="18">
        <v>100</v>
      </c>
      <c r="C3922" s="19">
        <f>IF(gesamt!C3922="",100,gesamt!D3922)</f>
        <v>100</v>
      </c>
      <c r="D3922" s="20">
        <f>IF(gesamt!C3922="",10,gesamt!G3922)</f>
        <v>10</v>
      </c>
      <c r="E3922" s="20">
        <f>IF(gesamt!C3922="",10,gesamt!H3922)</f>
        <v>10</v>
      </c>
      <c r="F3922" s="20">
        <f>IF(gesamt!C3922="",10,gesamt!I3922)</f>
        <v>10</v>
      </c>
      <c r="G3922" s="20">
        <f>IF(gesamt!C3922="",0,gesamt!J3922)</f>
        <v>0</v>
      </c>
      <c r="H3922" s="20">
        <f>IF(gesamt!C3922="",0,gesamt!K3922)</f>
        <v>0</v>
      </c>
      <c r="I3922" s="19">
        <f t="shared" si="236"/>
        <v>176</v>
      </c>
      <c r="J3922" s="22">
        <f t="shared" si="234"/>
        <v>3921</v>
      </c>
      <c r="K3922" s="21">
        <f t="shared" ca="1" si="233"/>
        <v>1</v>
      </c>
      <c r="L3922" s="21">
        <f ca="1">IF(K3922=0,"",COUNTIF($K$2:K3922,"&gt;0"))</f>
        <v>3921</v>
      </c>
      <c r="M3922" s="50" t="str">
        <f t="shared" ca="1" si="235"/>
        <v>Eintrag 3921</v>
      </c>
    </row>
    <row r="3923" spans="1:13" s="18" customFormat="1" ht="14.25" x14ac:dyDescent="0.2">
      <c r="A3923" s="18" t="str">
        <f>IF(gesamt!C3923="",CONCATENATE("Eintrag ",J3923),gesamt!A3923)</f>
        <v>Eintrag 3922</v>
      </c>
      <c r="B3923" s="18">
        <v>100</v>
      </c>
      <c r="C3923" s="19">
        <f>IF(gesamt!C3923="",100,gesamt!D3923)</f>
        <v>100</v>
      </c>
      <c r="D3923" s="20">
        <f>IF(gesamt!C3923="",10,gesamt!G3923)</f>
        <v>10</v>
      </c>
      <c r="E3923" s="20">
        <f>IF(gesamt!C3923="",10,gesamt!H3923)</f>
        <v>10</v>
      </c>
      <c r="F3923" s="20">
        <f>IF(gesamt!C3923="",10,gesamt!I3923)</f>
        <v>10</v>
      </c>
      <c r="G3923" s="20">
        <f>IF(gesamt!C3923="",0,gesamt!J3923)</f>
        <v>0</v>
      </c>
      <c r="H3923" s="20">
        <f>IF(gesamt!C3923="",0,gesamt!K3923)</f>
        <v>0</v>
      </c>
      <c r="I3923" s="19">
        <f t="shared" si="236"/>
        <v>176</v>
      </c>
      <c r="J3923" s="22">
        <f t="shared" si="234"/>
        <v>3922</v>
      </c>
      <c r="K3923" s="21">
        <f t="shared" ca="1" si="233"/>
        <v>1</v>
      </c>
      <c r="L3923" s="21">
        <f ca="1">IF(K3923=0,"",COUNTIF($K$2:K3923,"&gt;0"))</f>
        <v>3922</v>
      </c>
      <c r="M3923" s="50" t="str">
        <f t="shared" ca="1" si="235"/>
        <v>Eintrag 3922</v>
      </c>
    </row>
    <row r="3924" spans="1:13" s="18" customFormat="1" ht="14.25" x14ac:dyDescent="0.2">
      <c r="A3924" s="18" t="str">
        <f>IF(gesamt!C3924="",CONCATENATE("Eintrag ",J3924),gesamt!A3924)</f>
        <v>Eintrag 3923</v>
      </c>
      <c r="B3924" s="18">
        <v>100</v>
      </c>
      <c r="C3924" s="19">
        <f>IF(gesamt!C3924="",100,gesamt!D3924)</f>
        <v>100</v>
      </c>
      <c r="D3924" s="20">
        <f>IF(gesamt!C3924="",10,gesamt!G3924)</f>
        <v>10</v>
      </c>
      <c r="E3924" s="20">
        <f>IF(gesamt!C3924="",10,gesamt!H3924)</f>
        <v>10</v>
      </c>
      <c r="F3924" s="20">
        <f>IF(gesamt!C3924="",10,gesamt!I3924)</f>
        <v>10</v>
      </c>
      <c r="G3924" s="20">
        <f>IF(gesamt!C3924="",0,gesamt!J3924)</f>
        <v>0</v>
      </c>
      <c r="H3924" s="20">
        <f>IF(gesamt!C3924="",0,gesamt!K3924)</f>
        <v>0</v>
      </c>
      <c r="I3924" s="19">
        <f t="shared" si="236"/>
        <v>176</v>
      </c>
      <c r="J3924" s="22">
        <f t="shared" si="234"/>
        <v>3923</v>
      </c>
      <c r="K3924" s="21">
        <f t="shared" ca="1" si="233"/>
        <v>1</v>
      </c>
      <c r="L3924" s="21">
        <f ca="1">IF(K3924=0,"",COUNTIF($K$2:K3924,"&gt;0"))</f>
        <v>3923</v>
      </c>
      <c r="M3924" s="50" t="str">
        <f t="shared" ca="1" si="235"/>
        <v>Eintrag 3923</v>
      </c>
    </row>
    <row r="3925" spans="1:13" s="18" customFormat="1" ht="14.25" x14ac:dyDescent="0.2">
      <c r="A3925" s="18" t="str">
        <f>IF(gesamt!C3925="",CONCATENATE("Eintrag ",J3925),gesamt!A3925)</f>
        <v>Eintrag 3924</v>
      </c>
      <c r="B3925" s="18">
        <v>100</v>
      </c>
      <c r="C3925" s="19">
        <f>IF(gesamt!C3925="",100,gesamt!D3925)</f>
        <v>100</v>
      </c>
      <c r="D3925" s="20">
        <f>IF(gesamt!C3925="",10,gesamt!G3925)</f>
        <v>10</v>
      </c>
      <c r="E3925" s="20">
        <f>IF(gesamt!C3925="",10,gesamt!H3925)</f>
        <v>10</v>
      </c>
      <c r="F3925" s="20">
        <f>IF(gesamt!C3925="",10,gesamt!I3925)</f>
        <v>10</v>
      </c>
      <c r="G3925" s="20">
        <f>IF(gesamt!C3925="",0,gesamt!J3925)</f>
        <v>0</v>
      </c>
      <c r="H3925" s="20">
        <f>IF(gesamt!C3925="",0,gesamt!K3925)</f>
        <v>0</v>
      </c>
      <c r="I3925" s="19">
        <f t="shared" si="236"/>
        <v>176</v>
      </c>
      <c r="J3925" s="22">
        <f t="shared" si="234"/>
        <v>3924</v>
      </c>
      <c r="K3925" s="21">
        <f t="shared" ca="1" si="233"/>
        <v>1</v>
      </c>
      <c r="L3925" s="21">
        <f ca="1">IF(K3925=0,"",COUNTIF($K$2:K3925,"&gt;0"))</f>
        <v>3924</v>
      </c>
      <c r="M3925" s="50" t="str">
        <f t="shared" ca="1" si="235"/>
        <v>Eintrag 3924</v>
      </c>
    </row>
    <row r="3926" spans="1:13" s="18" customFormat="1" ht="14.25" x14ac:dyDescent="0.2">
      <c r="A3926" s="18" t="str">
        <f>IF(gesamt!C3926="",CONCATENATE("Eintrag ",J3926),gesamt!A3926)</f>
        <v>Eintrag 3925</v>
      </c>
      <c r="B3926" s="18">
        <v>100</v>
      </c>
      <c r="C3926" s="19">
        <f>IF(gesamt!C3926="",100,gesamt!D3926)</f>
        <v>100</v>
      </c>
      <c r="D3926" s="20">
        <f>IF(gesamt!C3926="",10,gesamt!G3926)</f>
        <v>10</v>
      </c>
      <c r="E3926" s="20">
        <f>IF(gesamt!C3926="",10,gesamt!H3926)</f>
        <v>10</v>
      </c>
      <c r="F3926" s="20">
        <f>IF(gesamt!C3926="",10,gesamt!I3926)</f>
        <v>10</v>
      </c>
      <c r="G3926" s="20">
        <f>IF(gesamt!C3926="",0,gesamt!J3926)</f>
        <v>0</v>
      </c>
      <c r="H3926" s="20">
        <f>IF(gesamt!C3926="",0,gesamt!K3926)</f>
        <v>0</v>
      </c>
      <c r="I3926" s="19">
        <f t="shared" si="236"/>
        <v>176</v>
      </c>
      <c r="J3926" s="22">
        <f t="shared" si="234"/>
        <v>3925</v>
      </c>
      <c r="K3926" s="21">
        <f t="shared" ca="1" si="233"/>
        <v>1</v>
      </c>
      <c r="L3926" s="21">
        <f ca="1">IF(K3926=0,"",COUNTIF($K$2:K3926,"&gt;0"))</f>
        <v>3925</v>
      </c>
      <c r="M3926" s="50" t="str">
        <f t="shared" ca="1" si="235"/>
        <v>Eintrag 3925</v>
      </c>
    </row>
    <row r="3927" spans="1:13" s="18" customFormat="1" ht="14.25" x14ac:dyDescent="0.2">
      <c r="A3927" s="18" t="str">
        <f>IF(gesamt!C3927="",CONCATENATE("Eintrag ",J3927),gesamt!A3927)</f>
        <v>Eintrag 3926</v>
      </c>
      <c r="B3927" s="18">
        <v>100</v>
      </c>
      <c r="C3927" s="19">
        <f>IF(gesamt!C3927="",100,gesamt!D3927)</f>
        <v>100</v>
      </c>
      <c r="D3927" s="20">
        <f>IF(gesamt!C3927="",10,gesamt!G3927)</f>
        <v>10</v>
      </c>
      <c r="E3927" s="20">
        <f>IF(gesamt!C3927="",10,gesamt!H3927)</f>
        <v>10</v>
      </c>
      <c r="F3927" s="20">
        <f>IF(gesamt!C3927="",10,gesamt!I3927)</f>
        <v>10</v>
      </c>
      <c r="G3927" s="20">
        <f>IF(gesamt!C3927="",0,gesamt!J3927)</f>
        <v>0</v>
      </c>
      <c r="H3927" s="20">
        <f>IF(gesamt!C3927="",0,gesamt!K3927)</f>
        <v>0</v>
      </c>
      <c r="I3927" s="19">
        <f t="shared" si="236"/>
        <v>176</v>
      </c>
      <c r="J3927" s="22">
        <f t="shared" si="234"/>
        <v>3926</v>
      </c>
      <c r="K3927" s="21">
        <f t="shared" ca="1" si="233"/>
        <v>1</v>
      </c>
      <c r="L3927" s="21">
        <f ca="1">IF(K3927=0,"",COUNTIF($K$2:K3927,"&gt;0"))</f>
        <v>3926</v>
      </c>
      <c r="M3927" s="50" t="str">
        <f t="shared" ca="1" si="235"/>
        <v>Eintrag 3926</v>
      </c>
    </row>
    <row r="3928" spans="1:13" s="18" customFormat="1" ht="14.25" x14ac:dyDescent="0.2">
      <c r="A3928" s="18" t="str">
        <f>IF(gesamt!C3928="",CONCATENATE("Eintrag ",J3928),gesamt!A3928)</f>
        <v>Eintrag 3927</v>
      </c>
      <c r="B3928" s="18">
        <v>100</v>
      </c>
      <c r="C3928" s="19">
        <f>IF(gesamt!C3928="",100,gesamt!D3928)</f>
        <v>100</v>
      </c>
      <c r="D3928" s="20">
        <f>IF(gesamt!C3928="",10,gesamt!G3928)</f>
        <v>10</v>
      </c>
      <c r="E3928" s="20">
        <f>IF(gesamt!C3928="",10,gesamt!H3928)</f>
        <v>10</v>
      </c>
      <c r="F3928" s="20">
        <f>IF(gesamt!C3928="",10,gesamt!I3928)</f>
        <v>10</v>
      </c>
      <c r="G3928" s="20">
        <f>IF(gesamt!C3928="",0,gesamt!J3928)</f>
        <v>0</v>
      </c>
      <c r="H3928" s="20">
        <f>IF(gesamt!C3928="",0,gesamt!K3928)</f>
        <v>0</v>
      </c>
      <c r="I3928" s="19">
        <f t="shared" si="236"/>
        <v>176</v>
      </c>
      <c r="J3928" s="22">
        <f t="shared" si="234"/>
        <v>3927</v>
      </c>
      <c r="K3928" s="21">
        <f t="shared" ca="1" si="233"/>
        <v>1</v>
      </c>
      <c r="L3928" s="21">
        <f ca="1">IF(K3928=0,"",COUNTIF($K$2:K3928,"&gt;0"))</f>
        <v>3927</v>
      </c>
      <c r="M3928" s="50" t="str">
        <f t="shared" ca="1" si="235"/>
        <v>Eintrag 3927</v>
      </c>
    </row>
    <row r="3929" spans="1:13" s="18" customFormat="1" ht="14.25" x14ac:dyDescent="0.2">
      <c r="A3929" s="18" t="str">
        <f>IF(gesamt!C3929="",CONCATENATE("Eintrag ",J3929),gesamt!A3929)</f>
        <v>Eintrag 3928</v>
      </c>
      <c r="B3929" s="18">
        <v>100</v>
      </c>
      <c r="C3929" s="19">
        <f>IF(gesamt!C3929="",100,gesamt!D3929)</f>
        <v>100</v>
      </c>
      <c r="D3929" s="20">
        <f>IF(gesamt!C3929="",10,gesamt!G3929)</f>
        <v>10</v>
      </c>
      <c r="E3929" s="20">
        <f>IF(gesamt!C3929="",10,gesamt!H3929)</f>
        <v>10</v>
      </c>
      <c r="F3929" s="20">
        <f>IF(gesamt!C3929="",10,gesamt!I3929)</f>
        <v>10</v>
      </c>
      <c r="G3929" s="20">
        <f>IF(gesamt!C3929="",0,gesamt!J3929)</f>
        <v>0</v>
      </c>
      <c r="H3929" s="20">
        <f>IF(gesamt!C3929="",0,gesamt!K3929)</f>
        <v>0</v>
      </c>
      <c r="I3929" s="19">
        <f t="shared" si="236"/>
        <v>176</v>
      </c>
      <c r="J3929" s="22">
        <f t="shared" si="234"/>
        <v>3928</v>
      </c>
      <c r="K3929" s="21">
        <f t="shared" ca="1" si="233"/>
        <v>1</v>
      </c>
      <c r="L3929" s="21">
        <f ca="1">IF(K3929=0,"",COUNTIF($K$2:K3929,"&gt;0"))</f>
        <v>3928</v>
      </c>
      <c r="M3929" s="50" t="str">
        <f t="shared" ca="1" si="235"/>
        <v>Eintrag 3928</v>
      </c>
    </row>
    <row r="3930" spans="1:13" s="18" customFormat="1" ht="14.25" x14ac:dyDescent="0.2">
      <c r="A3930" s="18" t="str">
        <f>IF(gesamt!C3930="",CONCATENATE("Eintrag ",J3930),gesamt!A3930)</f>
        <v>Eintrag 3929</v>
      </c>
      <c r="B3930" s="18">
        <v>100</v>
      </c>
      <c r="C3930" s="19">
        <f>IF(gesamt!C3930="",100,gesamt!D3930)</f>
        <v>100</v>
      </c>
      <c r="D3930" s="20">
        <f>IF(gesamt!C3930="",10,gesamt!G3930)</f>
        <v>10</v>
      </c>
      <c r="E3930" s="20">
        <f>IF(gesamt!C3930="",10,gesamt!H3930)</f>
        <v>10</v>
      </c>
      <c r="F3930" s="20">
        <f>IF(gesamt!C3930="",10,gesamt!I3930)</f>
        <v>10</v>
      </c>
      <c r="G3930" s="20">
        <f>IF(gesamt!C3930="",0,gesamt!J3930)</f>
        <v>0</v>
      </c>
      <c r="H3930" s="20">
        <f>IF(gesamt!C3930="",0,gesamt!K3930)</f>
        <v>0</v>
      </c>
      <c r="I3930" s="19">
        <f t="shared" si="236"/>
        <v>176</v>
      </c>
      <c r="J3930" s="22">
        <f t="shared" si="234"/>
        <v>3929</v>
      </c>
      <c r="K3930" s="21">
        <f t="shared" ca="1" si="233"/>
        <v>1</v>
      </c>
      <c r="L3930" s="21">
        <f ca="1">IF(K3930=0,"",COUNTIF($K$2:K3930,"&gt;0"))</f>
        <v>3929</v>
      </c>
      <c r="M3930" s="50" t="str">
        <f t="shared" ca="1" si="235"/>
        <v>Eintrag 3929</v>
      </c>
    </row>
    <row r="3931" spans="1:13" s="18" customFormat="1" ht="14.25" x14ac:dyDescent="0.2">
      <c r="A3931" s="18" t="str">
        <f>IF(gesamt!C3931="",CONCATENATE("Eintrag ",J3931),gesamt!A3931)</f>
        <v>Eintrag 3930</v>
      </c>
      <c r="B3931" s="18">
        <v>100</v>
      </c>
      <c r="C3931" s="19">
        <f>IF(gesamt!C3931="",100,gesamt!D3931)</f>
        <v>100</v>
      </c>
      <c r="D3931" s="20">
        <f>IF(gesamt!C3931="",10,gesamt!G3931)</f>
        <v>10</v>
      </c>
      <c r="E3931" s="20">
        <f>IF(gesamt!C3931="",10,gesamt!H3931)</f>
        <v>10</v>
      </c>
      <c r="F3931" s="20">
        <f>IF(gesamt!C3931="",10,gesamt!I3931)</f>
        <v>10</v>
      </c>
      <c r="G3931" s="20">
        <f>IF(gesamt!C3931="",0,gesamt!J3931)</f>
        <v>0</v>
      </c>
      <c r="H3931" s="20">
        <f>IF(gesamt!C3931="",0,gesamt!K3931)</f>
        <v>0</v>
      </c>
      <c r="I3931" s="19">
        <f t="shared" si="236"/>
        <v>176</v>
      </c>
      <c r="J3931" s="22">
        <f t="shared" si="234"/>
        <v>3930</v>
      </c>
      <c r="K3931" s="21">
        <f t="shared" ca="1" si="233"/>
        <v>1</v>
      </c>
      <c r="L3931" s="21">
        <f ca="1">IF(K3931=0,"",COUNTIF($K$2:K3931,"&gt;0"))</f>
        <v>3930</v>
      </c>
      <c r="M3931" s="50" t="str">
        <f t="shared" ca="1" si="235"/>
        <v>Eintrag 3930</v>
      </c>
    </row>
    <row r="3932" spans="1:13" s="18" customFormat="1" ht="14.25" x14ac:dyDescent="0.2">
      <c r="A3932" s="18" t="str">
        <f>IF(gesamt!C3932="",CONCATENATE("Eintrag ",J3932),gesamt!A3932)</f>
        <v>Eintrag 3931</v>
      </c>
      <c r="B3932" s="18">
        <v>100</v>
      </c>
      <c r="C3932" s="19">
        <f>IF(gesamt!C3932="",100,gesamt!D3932)</f>
        <v>100</v>
      </c>
      <c r="D3932" s="20">
        <f>IF(gesamt!C3932="",10,gesamt!G3932)</f>
        <v>10</v>
      </c>
      <c r="E3932" s="20">
        <f>IF(gesamt!C3932="",10,gesamt!H3932)</f>
        <v>10</v>
      </c>
      <c r="F3932" s="20">
        <f>IF(gesamt!C3932="",10,gesamt!I3932)</f>
        <v>10</v>
      </c>
      <c r="G3932" s="20">
        <f>IF(gesamt!C3932="",0,gesamt!J3932)</f>
        <v>0</v>
      </c>
      <c r="H3932" s="20">
        <f>IF(gesamt!C3932="",0,gesamt!K3932)</f>
        <v>0</v>
      </c>
      <c r="I3932" s="19">
        <f t="shared" si="236"/>
        <v>176</v>
      </c>
      <c r="J3932" s="22">
        <f t="shared" si="234"/>
        <v>3931</v>
      </c>
      <c r="K3932" s="21">
        <f t="shared" ca="1" si="233"/>
        <v>1</v>
      </c>
      <c r="L3932" s="21">
        <f ca="1">IF(K3932=0,"",COUNTIF($K$2:K3932,"&gt;0"))</f>
        <v>3931</v>
      </c>
      <c r="M3932" s="50" t="str">
        <f t="shared" ca="1" si="235"/>
        <v>Eintrag 3931</v>
      </c>
    </row>
    <row r="3933" spans="1:13" s="18" customFormat="1" ht="14.25" x14ac:dyDescent="0.2">
      <c r="A3933" s="18" t="str">
        <f>IF(gesamt!C3933="",CONCATENATE("Eintrag ",J3933),gesamt!A3933)</f>
        <v>Eintrag 3932</v>
      </c>
      <c r="B3933" s="18">
        <v>100</v>
      </c>
      <c r="C3933" s="19">
        <f>IF(gesamt!C3933="",100,gesamt!D3933)</f>
        <v>100</v>
      </c>
      <c r="D3933" s="20">
        <f>IF(gesamt!C3933="",10,gesamt!G3933)</f>
        <v>10</v>
      </c>
      <c r="E3933" s="20">
        <f>IF(gesamt!C3933="",10,gesamt!H3933)</f>
        <v>10</v>
      </c>
      <c r="F3933" s="20">
        <f>IF(gesamt!C3933="",10,gesamt!I3933)</f>
        <v>10</v>
      </c>
      <c r="G3933" s="20">
        <f>IF(gesamt!C3933="",0,gesamt!J3933)</f>
        <v>0</v>
      </c>
      <c r="H3933" s="20">
        <f>IF(gesamt!C3933="",0,gesamt!K3933)</f>
        <v>0</v>
      </c>
      <c r="I3933" s="19">
        <f t="shared" si="236"/>
        <v>176</v>
      </c>
      <c r="J3933" s="22">
        <f t="shared" si="234"/>
        <v>3932</v>
      </c>
      <c r="K3933" s="21">
        <f t="shared" ca="1" si="233"/>
        <v>1</v>
      </c>
      <c r="L3933" s="21">
        <f ca="1">IF(K3933=0,"",COUNTIF($K$2:K3933,"&gt;0"))</f>
        <v>3932</v>
      </c>
      <c r="M3933" s="50" t="str">
        <f t="shared" ca="1" si="235"/>
        <v>Eintrag 3932</v>
      </c>
    </row>
    <row r="3934" spans="1:13" s="18" customFormat="1" ht="14.25" x14ac:dyDescent="0.2">
      <c r="A3934" s="18" t="str">
        <f>IF(gesamt!C3934="",CONCATENATE("Eintrag ",J3934),gesamt!A3934)</f>
        <v>Eintrag 3933</v>
      </c>
      <c r="B3934" s="18">
        <v>100</v>
      </c>
      <c r="C3934" s="19">
        <f>IF(gesamt!C3934="",100,gesamt!D3934)</f>
        <v>100</v>
      </c>
      <c r="D3934" s="20">
        <f>IF(gesamt!C3934="",10,gesamt!G3934)</f>
        <v>10</v>
      </c>
      <c r="E3934" s="20">
        <f>IF(gesamt!C3934="",10,gesamt!H3934)</f>
        <v>10</v>
      </c>
      <c r="F3934" s="20">
        <f>IF(gesamt!C3934="",10,gesamt!I3934)</f>
        <v>10</v>
      </c>
      <c r="G3934" s="20">
        <f>IF(gesamt!C3934="",0,gesamt!J3934)</f>
        <v>0</v>
      </c>
      <c r="H3934" s="20">
        <f>IF(gesamt!C3934="",0,gesamt!K3934)</f>
        <v>0</v>
      </c>
      <c r="I3934" s="19">
        <f t="shared" si="236"/>
        <v>176</v>
      </c>
      <c r="J3934" s="22">
        <f t="shared" si="234"/>
        <v>3933</v>
      </c>
      <c r="K3934" s="21">
        <f t="shared" ref="K3934:K3997" ca="1" si="237">IFERROR(SEARCH(INDIRECT(CELL("address")),A3934),0)</f>
        <v>1</v>
      </c>
      <c r="L3934" s="21">
        <f ca="1">IF(K3934=0,"",COUNTIF($K$2:K3934,"&gt;0"))</f>
        <v>3933</v>
      </c>
      <c r="M3934" s="50" t="str">
        <f t="shared" ca="1" si="235"/>
        <v>Eintrag 3933</v>
      </c>
    </row>
    <row r="3935" spans="1:13" s="18" customFormat="1" ht="14.25" x14ac:dyDescent="0.2">
      <c r="A3935" s="18" t="str">
        <f>IF(gesamt!C3935="",CONCATENATE("Eintrag ",J3935),gesamt!A3935)</f>
        <v>Eintrag 3934</v>
      </c>
      <c r="B3935" s="18">
        <v>100</v>
      </c>
      <c r="C3935" s="19">
        <f>IF(gesamt!C3935="",100,gesamt!D3935)</f>
        <v>100</v>
      </c>
      <c r="D3935" s="20">
        <f>IF(gesamt!C3935="",10,gesamt!G3935)</f>
        <v>10</v>
      </c>
      <c r="E3935" s="20">
        <f>IF(gesamt!C3935="",10,gesamt!H3935)</f>
        <v>10</v>
      </c>
      <c r="F3935" s="20">
        <f>IF(gesamt!C3935="",10,gesamt!I3935)</f>
        <v>10</v>
      </c>
      <c r="G3935" s="20">
        <f>IF(gesamt!C3935="",0,gesamt!J3935)</f>
        <v>0</v>
      </c>
      <c r="H3935" s="20">
        <f>IF(gesamt!C3935="",0,gesamt!K3935)</f>
        <v>0</v>
      </c>
      <c r="I3935" s="19">
        <f t="shared" si="236"/>
        <v>176</v>
      </c>
      <c r="J3935" s="22">
        <f t="shared" si="234"/>
        <v>3934</v>
      </c>
      <c r="K3935" s="21">
        <f t="shared" ca="1" si="237"/>
        <v>1</v>
      </c>
      <c r="L3935" s="21">
        <f ca="1">IF(K3935=0,"",COUNTIF($K$2:K3935,"&gt;0"))</f>
        <v>3934</v>
      </c>
      <c r="M3935" s="50" t="str">
        <f t="shared" ca="1" si="235"/>
        <v>Eintrag 3934</v>
      </c>
    </row>
    <row r="3936" spans="1:13" s="18" customFormat="1" ht="14.25" x14ac:dyDescent="0.2">
      <c r="A3936" s="18" t="str">
        <f>IF(gesamt!C3936="",CONCATENATE("Eintrag ",J3936),gesamt!A3936)</f>
        <v>Eintrag 3935</v>
      </c>
      <c r="B3936" s="18">
        <v>100</v>
      </c>
      <c r="C3936" s="19">
        <f>IF(gesamt!C3936="",100,gesamt!D3936)</f>
        <v>100</v>
      </c>
      <c r="D3936" s="20">
        <f>IF(gesamt!C3936="",10,gesamt!G3936)</f>
        <v>10</v>
      </c>
      <c r="E3936" s="20">
        <f>IF(gesamt!C3936="",10,gesamt!H3936)</f>
        <v>10</v>
      </c>
      <c r="F3936" s="20">
        <f>IF(gesamt!C3936="",10,gesamt!I3936)</f>
        <v>10</v>
      </c>
      <c r="G3936" s="20">
        <f>IF(gesamt!C3936="",0,gesamt!J3936)</f>
        <v>0</v>
      </c>
      <c r="H3936" s="20">
        <f>IF(gesamt!C3936="",0,gesamt!K3936)</f>
        <v>0</v>
      </c>
      <c r="I3936" s="19">
        <f t="shared" si="236"/>
        <v>176</v>
      </c>
      <c r="J3936" s="22">
        <f t="shared" si="234"/>
        <v>3935</v>
      </c>
      <c r="K3936" s="21">
        <f t="shared" ca="1" si="237"/>
        <v>1</v>
      </c>
      <c r="L3936" s="21">
        <f ca="1">IF(K3936=0,"",COUNTIF($K$2:K3936,"&gt;0"))</f>
        <v>3935</v>
      </c>
      <c r="M3936" s="50" t="str">
        <f t="shared" ca="1" si="235"/>
        <v>Eintrag 3935</v>
      </c>
    </row>
    <row r="3937" spans="1:13" s="18" customFormat="1" ht="14.25" x14ac:dyDescent="0.2">
      <c r="A3937" s="18" t="str">
        <f>IF(gesamt!C3937="",CONCATENATE("Eintrag ",J3937),gesamt!A3937)</f>
        <v>Eintrag 3936</v>
      </c>
      <c r="B3937" s="18">
        <v>100</v>
      </c>
      <c r="C3937" s="19">
        <f>IF(gesamt!C3937="",100,gesamt!D3937)</f>
        <v>100</v>
      </c>
      <c r="D3937" s="20">
        <f>IF(gesamt!C3937="",10,gesamt!G3937)</f>
        <v>10</v>
      </c>
      <c r="E3937" s="20">
        <f>IF(gesamt!C3937="",10,gesamt!H3937)</f>
        <v>10</v>
      </c>
      <c r="F3937" s="20">
        <f>IF(gesamt!C3937="",10,gesamt!I3937)</f>
        <v>10</v>
      </c>
      <c r="G3937" s="20">
        <f>IF(gesamt!C3937="",0,gesamt!J3937)</f>
        <v>0</v>
      </c>
      <c r="H3937" s="20">
        <f>IF(gesamt!C3937="",0,gesamt!K3937)</f>
        <v>0</v>
      </c>
      <c r="I3937" s="19">
        <f t="shared" si="236"/>
        <v>176</v>
      </c>
      <c r="J3937" s="22">
        <f t="shared" si="234"/>
        <v>3936</v>
      </c>
      <c r="K3937" s="21">
        <f t="shared" ca="1" si="237"/>
        <v>1</v>
      </c>
      <c r="L3937" s="21">
        <f ca="1">IF(K3937=0,"",COUNTIF($K$2:K3937,"&gt;0"))</f>
        <v>3936</v>
      </c>
      <c r="M3937" s="50" t="str">
        <f t="shared" ca="1" si="235"/>
        <v>Eintrag 3936</v>
      </c>
    </row>
    <row r="3938" spans="1:13" s="18" customFormat="1" ht="14.25" x14ac:dyDescent="0.2">
      <c r="A3938" s="18" t="str">
        <f>IF(gesamt!C3938="",CONCATENATE("Eintrag ",J3938),gesamt!A3938)</f>
        <v>Eintrag 3937</v>
      </c>
      <c r="B3938" s="18">
        <v>100</v>
      </c>
      <c r="C3938" s="19">
        <f>IF(gesamt!C3938="",100,gesamt!D3938)</f>
        <v>100</v>
      </c>
      <c r="D3938" s="20">
        <f>IF(gesamt!C3938="",10,gesamt!G3938)</f>
        <v>10</v>
      </c>
      <c r="E3938" s="20">
        <f>IF(gesamt!C3938="",10,gesamt!H3938)</f>
        <v>10</v>
      </c>
      <c r="F3938" s="20">
        <f>IF(gesamt!C3938="",10,gesamt!I3938)</f>
        <v>10</v>
      </c>
      <c r="G3938" s="20">
        <f>IF(gesamt!C3938="",0,gesamt!J3938)</f>
        <v>0</v>
      </c>
      <c r="H3938" s="20">
        <f>IF(gesamt!C3938="",0,gesamt!K3938)</f>
        <v>0</v>
      </c>
      <c r="I3938" s="19">
        <f t="shared" si="236"/>
        <v>176</v>
      </c>
      <c r="J3938" s="22">
        <f t="shared" si="234"/>
        <v>3937</v>
      </c>
      <c r="K3938" s="21">
        <f t="shared" ca="1" si="237"/>
        <v>1</v>
      </c>
      <c r="L3938" s="21">
        <f ca="1">IF(K3938=0,"",COUNTIF($K$2:K3938,"&gt;0"))</f>
        <v>3937</v>
      </c>
      <c r="M3938" s="50" t="str">
        <f t="shared" ca="1" si="235"/>
        <v>Eintrag 3937</v>
      </c>
    </row>
    <row r="3939" spans="1:13" s="18" customFormat="1" ht="14.25" x14ac:dyDescent="0.2">
      <c r="A3939" s="18" t="str">
        <f>IF(gesamt!C3939="",CONCATENATE("Eintrag ",J3939),gesamt!A3939)</f>
        <v>Eintrag 3938</v>
      </c>
      <c r="B3939" s="18">
        <v>100</v>
      </c>
      <c r="C3939" s="19">
        <f>IF(gesamt!C3939="",100,gesamt!D3939)</f>
        <v>100</v>
      </c>
      <c r="D3939" s="20">
        <f>IF(gesamt!C3939="",10,gesamt!G3939)</f>
        <v>10</v>
      </c>
      <c r="E3939" s="20">
        <f>IF(gesamt!C3939="",10,gesamt!H3939)</f>
        <v>10</v>
      </c>
      <c r="F3939" s="20">
        <f>IF(gesamt!C3939="",10,gesamt!I3939)</f>
        <v>10</v>
      </c>
      <c r="G3939" s="20">
        <f>IF(gesamt!C3939="",0,gesamt!J3939)</f>
        <v>0</v>
      </c>
      <c r="H3939" s="20">
        <f>IF(gesamt!C3939="",0,gesamt!K3939)</f>
        <v>0</v>
      </c>
      <c r="I3939" s="19">
        <f t="shared" si="236"/>
        <v>176</v>
      </c>
      <c r="J3939" s="22">
        <f t="shared" si="234"/>
        <v>3938</v>
      </c>
      <c r="K3939" s="21">
        <f t="shared" ca="1" si="237"/>
        <v>1</v>
      </c>
      <c r="L3939" s="21">
        <f ca="1">IF(K3939=0,"",COUNTIF($K$2:K3939,"&gt;0"))</f>
        <v>3938</v>
      </c>
      <c r="M3939" s="50" t="str">
        <f t="shared" ca="1" si="235"/>
        <v>Eintrag 3938</v>
      </c>
    </row>
    <row r="3940" spans="1:13" s="18" customFormat="1" ht="14.25" x14ac:dyDescent="0.2">
      <c r="A3940" s="18" t="str">
        <f>IF(gesamt!C3940="",CONCATENATE("Eintrag ",J3940),gesamt!A3940)</f>
        <v>Eintrag 3939</v>
      </c>
      <c r="B3940" s="18">
        <v>100</v>
      </c>
      <c r="C3940" s="19">
        <f>IF(gesamt!C3940="",100,gesamt!D3940)</f>
        <v>100</v>
      </c>
      <c r="D3940" s="20">
        <f>IF(gesamt!C3940="",10,gesamt!G3940)</f>
        <v>10</v>
      </c>
      <c r="E3940" s="20">
        <f>IF(gesamt!C3940="",10,gesamt!H3940)</f>
        <v>10</v>
      </c>
      <c r="F3940" s="20">
        <f>IF(gesamt!C3940="",10,gesamt!I3940)</f>
        <v>10</v>
      </c>
      <c r="G3940" s="20">
        <f>IF(gesamt!C3940="",0,gesamt!J3940)</f>
        <v>0</v>
      </c>
      <c r="H3940" s="20">
        <f>IF(gesamt!C3940="",0,gesamt!K3940)</f>
        <v>0</v>
      </c>
      <c r="I3940" s="19">
        <f t="shared" si="236"/>
        <v>176</v>
      </c>
      <c r="J3940" s="22">
        <f t="shared" si="234"/>
        <v>3939</v>
      </c>
      <c r="K3940" s="21">
        <f t="shared" ca="1" si="237"/>
        <v>1</v>
      </c>
      <c r="L3940" s="21">
        <f ca="1">IF(K3940=0,"",COUNTIF($K$2:K3940,"&gt;0"))</f>
        <v>3939</v>
      </c>
      <c r="M3940" s="50" t="str">
        <f t="shared" ca="1" si="235"/>
        <v>Eintrag 3939</v>
      </c>
    </row>
    <row r="3941" spans="1:13" s="18" customFormat="1" ht="14.25" x14ac:dyDescent="0.2">
      <c r="A3941" s="18" t="str">
        <f>IF(gesamt!C3941="",CONCATENATE("Eintrag ",J3941),gesamt!A3941)</f>
        <v>Eintrag 3940</v>
      </c>
      <c r="B3941" s="18">
        <v>100</v>
      </c>
      <c r="C3941" s="19">
        <f>IF(gesamt!C3941="",100,gesamt!D3941)</f>
        <v>100</v>
      </c>
      <c r="D3941" s="20">
        <f>IF(gesamt!C3941="",10,gesamt!G3941)</f>
        <v>10</v>
      </c>
      <c r="E3941" s="20">
        <f>IF(gesamt!C3941="",10,gesamt!H3941)</f>
        <v>10</v>
      </c>
      <c r="F3941" s="20">
        <f>IF(gesamt!C3941="",10,gesamt!I3941)</f>
        <v>10</v>
      </c>
      <c r="G3941" s="20">
        <f>IF(gesamt!C3941="",0,gesamt!J3941)</f>
        <v>0</v>
      </c>
      <c r="H3941" s="20">
        <f>IF(gesamt!C3941="",0,gesamt!K3941)</f>
        <v>0</v>
      </c>
      <c r="I3941" s="19">
        <f t="shared" si="236"/>
        <v>176</v>
      </c>
      <c r="J3941" s="22">
        <f t="shared" ref="J3941:J4004" si="238">J3940+1</f>
        <v>3940</v>
      </c>
      <c r="K3941" s="21">
        <f t="shared" ca="1" si="237"/>
        <v>1</v>
      </c>
      <c r="L3941" s="21">
        <f ca="1">IF(K3941=0,"",COUNTIF($K$2:K3941,"&gt;0"))</f>
        <v>3940</v>
      </c>
      <c r="M3941" s="50" t="str">
        <f t="shared" ca="1" si="235"/>
        <v>Eintrag 3940</v>
      </c>
    </row>
    <row r="3942" spans="1:13" s="18" customFormat="1" ht="14.25" x14ac:dyDescent="0.2">
      <c r="A3942" s="18" t="str">
        <f>IF(gesamt!C3942="",CONCATENATE("Eintrag ",J3942),gesamt!A3942)</f>
        <v>Eintrag 3941</v>
      </c>
      <c r="B3942" s="18">
        <v>100</v>
      </c>
      <c r="C3942" s="19">
        <f>IF(gesamt!C3942="",100,gesamt!D3942)</f>
        <v>100</v>
      </c>
      <c r="D3942" s="20">
        <f>IF(gesamt!C3942="",10,gesamt!G3942)</f>
        <v>10</v>
      </c>
      <c r="E3942" s="20">
        <f>IF(gesamt!C3942="",10,gesamt!H3942)</f>
        <v>10</v>
      </c>
      <c r="F3942" s="20">
        <f>IF(gesamt!C3942="",10,gesamt!I3942)</f>
        <v>10</v>
      </c>
      <c r="G3942" s="20">
        <f>IF(gesamt!C3942="",0,gesamt!J3942)</f>
        <v>0</v>
      </c>
      <c r="H3942" s="20">
        <f>IF(gesamt!C3942="",0,gesamt!K3942)</f>
        <v>0</v>
      </c>
      <c r="I3942" s="19">
        <f t="shared" si="236"/>
        <v>176</v>
      </c>
      <c r="J3942" s="22">
        <f t="shared" si="238"/>
        <v>3941</v>
      </c>
      <c r="K3942" s="21">
        <f t="shared" ca="1" si="237"/>
        <v>1</v>
      </c>
      <c r="L3942" s="21">
        <f ca="1">IF(K3942=0,"",COUNTIF($K$2:K3942,"&gt;0"))</f>
        <v>3941</v>
      </c>
      <c r="M3942" s="50" t="str">
        <f t="shared" ca="1" si="235"/>
        <v>Eintrag 3941</v>
      </c>
    </row>
    <row r="3943" spans="1:13" s="18" customFormat="1" ht="14.25" x14ac:dyDescent="0.2">
      <c r="A3943" s="18" t="str">
        <f>IF(gesamt!C3943="",CONCATENATE("Eintrag ",J3943),gesamt!A3943)</f>
        <v>Eintrag 3942</v>
      </c>
      <c r="B3943" s="18">
        <v>100</v>
      </c>
      <c r="C3943" s="19">
        <f>IF(gesamt!C3943="",100,gesamt!D3943)</f>
        <v>100</v>
      </c>
      <c r="D3943" s="20">
        <f>IF(gesamt!C3943="",10,gesamt!G3943)</f>
        <v>10</v>
      </c>
      <c r="E3943" s="20">
        <f>IF(gesamt!C3943="",10,gesamt!H3943)</f>
        <v>10</v>
      </c>
      <c r="F3943" s="20">
        <f>IF(gesamt!C3943="",10,gesamt!I3943)</f>
        <v>10</v>
      </c>
      <c r="G3943" s="20">
        <f>IF(gesamt!C3943="",0,gesamt!J3943)</f>
        <v>0</v>
      </c>
      <c r="H3943" s="20">
        <f>IF(gesamt!C3943="",0,gesamt!K3943)</f>
        <v>0</v>
      </c>
      <c r="I3943" s="19">
        <f t="shared" si="236"/>
        <v>176</v>
      </c>
      <c r="J3943" s="22">
        <f t="shared" si="238"/>
        <v>3942</v>
      </c>
      <c r="K3943" s="21">
        <f t="shared" ca="1" si="237"/>
        <v>1</v>
      </c>
      <c r="L3943" s="21">
        <f ca="1">IF(K3943=0,"",COUNTIF($K$2:K3943,"&gt;0"))</f>
        <v>3942</v>
      </c>
      <c r="M3943" s="50" t="str">
        <f t="shared" ca="1" si="235"/>
        <v>Eintrag 3942</v>
      </c>
    </row>
    <row r="3944" spans="1:13" s="18" customFormat="1" ht="14.25" x14ac:dyDescent="0.2">
      <c r="A3944" s="18" t="str">
        <f>IF(gesamt!C3944="",CONCATENATE("Eintrag ",J3944),gesamt!A3944)</f>
        <v>Eintrag 3943</v>
      </c>
      <c r="B3944" s="18">
        <v>100</v>
      </c>
      <c r="C3944" s="19">
        <f>IF(gesamt!C3944="",100,gesamt!D3944)</f>
        <v>100</v>
      </c>
      <c r="D3944" s="20">
        <f>IF(gesamt!C3944="",10,gesamt!G3944)</f>
        <v>10</v>
      </c>
      <c r="E3944" s="20">
        <f>IF(gesamt!C3944="",10,gesamt!H3944)</f>
        <v>10</v>
      </c>
      <c r="F3944" s="20">
        <f>IF(gesamt!C3944="",10,gesamt!I3944)</f>
        <v>10</v>
      </c>
      <c r="G3944" s="20">
        <f>IF(gesamt!C3944="",0,gesamt!J3944)</f>
        <v>0</v>
      </c>
      <c r="H3944" s="20">
        <f>IF(gesamt!C3944="",0,gesamt!K3944)</f>
        <v>0</v>
      </c>
      <c r="I3944" s="19">
        <f t="shared" si="236"/>
        <v>176</v>
      </c>
      <c r="J3944" s="22">
        <f t="shared" si="238"/>
        <v>3943</v>
      </c>
      <c r="K3944" s="21">
        <f t="shared" ca="1" si="237"/>
        <v>1</v>
      </c>
      <c r="L3944" s="21">
        <f ca="1">IF(K3944=0,"",COUNTIF($K$2:K3944,"&gt;0"))</f>
        <v>3943</v>
      </c>
      <c r="M3944" s="50" t="str">
        <f t="shared" ca="1" si="235"/>
        <v>Eintrag 3943</v>
      </c>
    </row>
    <row r="3945" spans="1:13" s="18" customFormat="1" ht="14.25" x14ac:dyDescent="0.2">
      <c r="A3945" s="18" t="str">
        <f>IF(gesamt!C3945="",CONCATENATE("Eintrag ",J3945),gesamt!A3945)</f>
        <v>Eintrag 3944</v>
      </c>
      <c r="B3945" s="18">
        <v>100</v>
      </c>
      <c r="C3945" s="19">
        <f>IF(gesamt!C3945="",100,gesamt!D3945)</f>
        <v>100</v>
      </c>
      <c r="D3945" s="20">
        <f>IF(gesamt!C3945="",10,gesamt!G3945)</f>
        <v>10</v>
      </c>
      <c r="E3945" s="20">
        <f>IF(gesamt!C3945="",10,gesamt!H3945)</f>
        <v>10</v>
      </c>
      <c r="F3945" s="20">
        <f>IF(gesamt!C3945="",10,gesamt!I3945)</f>
        <v>10</v>
      </c>
      <c r="G3945" s="20">
        <f>IF(gesamt!C3945="",0,gesamt!J3945)</f>
        <v>0</v>
      </c>
      <c r="H3945" s="20">
        <f>IF(gesamt!C3945="",0,gesamt!K3945)</f>
        <v>0</v>
      </c>
      <c r="I3945" s="19">
        <f t="shared" si="236"/>
        <v>176</v>
      </c>
      <c r="J3945" s="22">
        <f t="shared" si="238"/>
        <v>3944</v>
      </c>
      <c r="K3945" s="21">
        <f t="shared" ca="1" si="237"/>
        <v>1</v>
      </c>
      <c r="L3945" s="21">
        <f ca="1">IF(K3945=0,"",COUNTIF($K$2:K3945,"&gt;0"))</f>
        <v>3944</v>
      </c>
      <c r="M3945" s="50" t="str">
        <f t="shared" ca="1" si="235"/>
        <v>Eintrag 3944</v>
      </c>
    </row>
    <row r="3946" spans="1:13" s="18" customFormat="1" ht="14.25" x14ac:dyDescent="0.2">
      <c r="A3946" s="18" t="str">
        <f>IF(gesamt!C3946="",CONCATENATE("Eintrag ",J3946),gesamt!A3946)</f>
        <v>Eintrag 3945</v>
      </c>
      <c r="B3946" s="18">
        <v>100</v>
      </c>
      <c r="C3946" s="19">
        <f>IF(gesamt!C3946="",100,gesamt!D3946)</f>
        <v>100</v>
      </c>
      <c r="D3946" s="20">
        <f>IF(gesamt!C3946="",10,gesamt!G3946)</f>
        <v>10</v>
      </c>
      <c r="E3946" s="20">
        <f>IF(gesamt!C3946="",10,gesamt!H3946)</f>
        <v>10</v>
      </c>
      <c r="F3946" s="20">
        <f>IF(gesamt!C3946="",10,gesamt!I3946)</f>
        <v>10</v>
      </c>
      <c r="G3946" s="20">
        <f>IF(gesamt!C3946="",0,gesamt!J3946)</f>
        <v>0</v>
      </c>
      <c r="H3946" s="20">
        <f>IF(gesamt!C3946="",0,gesamt!K3946)</f>
        <v>0</v>
      </c>
      <c r="I3946" s="19">
        <f t="shared" si="236"/>
        <v>176</v>
      </c>
      <c r="J3946" s="22">
        <f t="shared" si="238"/>
        <v>3945</v>
      </c>
      <c r="K3946" s="21">
        <f t="shared" ca="1" si="237"/>
        <v>1</v>
      </c>
      <c r="L3946" s="21">
        <f ca="1">IF(K3946=0,"",COUNTIF($K$2:K3946,"&gt;0"))</f>
        <v>3945</v>
      </c>
      <c r="M3946" s="50" t="str">
        <f t="shared" ca="1" si="235"/>
        <v>Eintrag 3945</v>
      </c>
    </row>
    <row r="3947" spans="1:13" s="18" customFormat="1" ht="14.25" x14ac:dyDescent="0.2">
      <c r="A3947" s="18" t="str">
        <f>IF(gesamt!C3947="",CONCATENATE("Eintrag ",J3947),gesamt!A3947)</f>
        <v>Eintrag 3946</v>
      </c>
      <c r="B3947" s="18">
        <v>100</v>
      </c>
      <c r="C3947" s="19">
        <f>IF(gesamt!C3947="",100,gesamt!D3947)</f>
        <v>100</v>
      </c>
      <c r="D3947" s="20">
        <f>IF(gesamt!C3947="",10,gesamt!G3947)</f>
        <v>10</v>
      </c>
      <c r="E3947" s="20">
        <f>IF(gesamt!C3947="",10,gesamt!H3947)</f>
        <v>10</v>
      </c>
      <c r="F3947" s="20">
        <f>IF(gesamt!C3947="",10,gesamt!I3947)</f>
        <v>10</v>
      </c>
      <c r="G3947" s="20">
        <f>IF(gesamt!C3947="",0,gesamt!J3947)</f>
        <v>0</v>
      </c>
      <c r="H3947" s="20">
        <f>IF(gesamt!C3947="",0,gesamt!K3947)</f>
        <v>0</v>
      </c>
      <c r="I3947" s="19">
        <f t="shared" si="236"/>
        <v>176</v>
      </c>
      <c r="J3947" s="22">
        <f t="shared" si="238"/>
        <v>3946</v>
      </c>
      <c r="K3947" s="21">
        <f t="shared" ca="1" si="237"/>
        <v>1</v>
      </c>
      <c r="L3947" s="21">
        <f ca="1">IF(K3947=0,"",COUNTIF($K$2:K3947,"&gt;0"))</f>
        <v>3946</v>
      </c>
      <c r="M3947" s="50" t="str">
        <f t="shared" ca="1" si="235"/>
        <v>Eintrag 3946</v>
      </c>
    </row>
    <row r="3948" spans="1:13" s="18" customFormat="1" ht="14.25" x14ac:dyDescent="0.2">
      <c r="A3948" s="18" t="str">
        <f>IF(gesamt!C3948="",CONCATENATE("Eintrag ",J3948),gesamt!A3948)</f>
        <v>Eintrag 3947</v>
      </c>
      <c r="B3948" s="18">
        <v>100</v>
      </c>
      <c r="C3948" s="19">
        <f>IF(gesamt!C3948="",100,gesamt!D3948)</f>
        <v>100</v>
      </c>
      <c r="D3948" s="20">
        <f>IF(gesamt!C3948="",10,gesamt!G3948)</f>
        <v>10</v>
      </c>
      <c r="E3948" s="20">
        <f>IF(gesamt!C3948="",10,gesamt!H3948)</f>
        <v>10</v>
      </c>
      <c r="F3948" s="20">
        <f>IF(gesamt!C3948="",10,gesamt!I3948)</f>
        <v>10</v>
      </c>
      <c r="G3948" s="20">
        <f>IF(gesamt!C3948="",0,gesamt!J3948)</f>
        <v>0</v>
      </c>
      <c r="H3948" s="20">
        <f>IF(gesamt!C3948="",0,gesamt!K3948)</f>
        <v>0</v>
      </c>
      <c r="I3948" s="19">
        <f t="shared" si="236"/>
        <v>176</v>
      </c>
      <c r="J3948" s="22">
        <f t="shared" si="238"/>
        <v>3947</v>
      </c>
      <c r="K3948" s="21">
        <f t="shared" ca="1" si="237"/>
        <v>1</v>
      </c>
      <c r="L3948" s="21">
        <f ca="1">IF(K3948=0,"",COUNTIF($K$2:K3948,"&gt;0"))</f>
        <v>3947</v>
      </c>
      <c r="M3948" s="50" t="str">
        <f t="shared" ca="1" si="235"/>
        <v>Eintrag 3947</v>
      </c>
    </row>
    <row r="3949" spans="1:13" s="18" customFormat="1" ht="14.25" x14ac:dyDescent="0.2">
      <c r="A3949" s="18" t="str">
        <f>IF(gesamt!C3949="",CONCATENATE("Eintrag ",J3949),gesamt!A3949)</f>
        <v>Eintrag 3948</v>
      </c>
      <c r="B3949" s="18">
        <v>100</v>
      </c>
      <c r="C3949" s="19">
        <f>IF(gesamt!C3949="",100,gesamt!D3949)</f>
        <v>100</v>
      </c>
      <c r="D3949" s="20">
        <f>IF(gesamt!C3949="",10,gesamt!G3949)</f>
        <v>10</v>
      </c>
      <c r="E3949" s="20">
        <f>IF(gesamt!C3949="",10,gesamt!H3949)</f>
        <v>10</v>
      </c>
      <c r="F3949" s="20">
        <f>IF(gesamt!C3949="",10,gesamt!I3949)</f>
        <v>10</v>
      </c>
      <c r="G3949" s="20">
        <f>IF(gesamt!C3949="",0,gesamt!J3949)</f>
        <v>0</v>
      </c>
      <c r="H3949" s="20">
        <f>IF(gesamt!C3949="",0,gesamt!K3949)</f>
        <v>0</v>
      </c>
      <c r="I3949" s="19">
        <f t="shared" si="236"/>
        <v>176</v>
      </c>
      <c r="J3949" s="22">
        <f t="shared" si="238"/>
        <v>3948</v>
      </c>
      <c r="K3949" s="21">
        <f t="shared" ca="1" si="237"/>
        <v>1</v>
      </c>
      <c r="L3949" s="21">
        <f ca="1">IF(K3949=0,"",COUNTIF($K$2:K3949,"&gt;0"))</f>
        <v>3948</v>
      </c>
      <c r="M3949" s="50" t="str">
        <f t="shared" ca="1" si="235"/>
        <v>Eintrag 3948</v>
      </c>
    </row>
    <row r="3950" spans="1:13" s="18" customFormat="1" ht="14.25" x14ac:dyDescent="0.2">
      <c r="A3950" s="18" t="str">
        <f>IF(gesamt!C3950="",CONCATENATE("Eintrag ",J3950),gesamt!A3950)</f>
        <v>Eintrag 3949</v>
      </c>
      <c r="B3950" s="18">
        <v>100</v>
      </c>
      <c r="C3950" s="19">
        <f>IF(gesamt!C3950="",100,gesamt!D3950)</f>
        <v>100</v>
      </c>
      <c r="D3950" s="20">
        <f>IF(gesamt!C3950="",10,gesamt!G3950)</f>
        <v>10</v>
      </c>
      <c r="E3950" s="20">
        <f>IF(gesamt!C3950="",10,gesamt!H3950)</f>
        <v>10</v>
      </c>
      <c r="F3950" s="20">
        <f>IF(gesamt!C3950="",10,gesamt!I3950)</f>
        <v>10</v>
      </c>
      <c r="G3950" s="20">
        <f>IF(gesamt!C3950="",0,gesamt!J3950)</f>
        <v>0</v>
      </c>
      <c r="H3950" s="20">
        <f>IF(gesamt!C3950="",0,gesamt!K3950)</f>
        <v>0</v>
      </c>
      <c r="I3950" s="19">
        <f t="shared" si="236"/>
        <v>176</v>
      </c>
      <c r="J3950" s="22">
        <f t="shared" si="238"/>
        <v>3949</v>
      </c>
      <c r="K3950" s="21">
        <f t="shared" ca="1" si="237"/>
        <v>1</v>
      </c>
      <c r="L3950" s="21">
        <f ca="1">IF(K3950=0,"",COUNTIF($K$2:K3950,"&gt;0"))</f>
        <v>3949</v>
      </c>
      <c r="M3950" s="50" t="str">
        <f t="shared" ca="1" si="235"/>
        <v>Eintrag 3949</v>
      </c>
    </row>
    <row r="3951" spans="1:13" s="18" customFormat="1" ht="14.25" x14ac:dyDescent="0.2">
      <c r="A3951" s="18" t="str">
        <f>IF(gesamt!C3951="",CONCATENATE("Eintrag ",J3951),gesamt!A3951)</f>
        <v>Eintrag 3950</v>
      </c>
      <c r="B3951" s="18">
        <v>100</v>
      </c>
      <c r="C3951" s="19">
        <f>IF(gesamt!C3951="",100,gesamt!D3951)</f>
        <v>100</v>
      </c>
      <c r="D3951" s="20">
        <f>IF(gesamt!C3951="",10,gesamt!G3951)</f>
        <v>10</v>
      </c>
      <c r="E3951" s="20">
        <f>IF(gesamt!C3951="",10,gesamt!H3951)</f>
        <v>10</v>
      </c>
      <c r="F3951" s="20">
        <f>IF(gesamt!C3951="",10,gesamt!I3951)</f>
        <v>10</v>
      </c>
      <c r="G3951" s="20">
        <f>IF(gesamt!C3951="",0,gesamt!J3951)</f>
        <v>0</v>
      </c>
      <c r="H3951" s="20">
        <f>IF(gesamt!C3951="",0,gesamt!K3951)</f>
        <v>0</v>
      </c>
      <c r="I3951" s="19">
        <f t="shared" si="236"/>
        <v>176</v>
      </c>
      <c r="J3951" s="22">
        <f t="shared" si="238"/>
        <v>3950</v>
      </c>
      <c r="K3951" s="21">
        <f t="shared" ca="1" si="237"/>
        <v>1</v>
      </c>
      <c r="L3951" s="21">
        <f ca="1">IF(K3951=0,"",COUNTIF($K$2:K3951,"&gt;0"))</f>
        <v>3950</v>
      </c>
      <c r="M3951" s="50" t="str">
        <f t="shared" ca="1" si="235"/>
        <v>Eintrag 3950</v>
      </c>
    </row>
    <row r="3952" spans="1:13" s="18" customFormat="1" ht="14.25" x14ac:dyDescent="0.2">
      <c r="A3952" s="18" t="str">
        <f>IF(gesamt!C3952="",CONCATENATE("Eintrag ",J3952),gesamt!A3952)</f>
        <v>Eintrag 3951</v>
      </c>
      <c r="B3952" s="18">
        <v>100</v>
      </c>
      <c r="C3952" s="19">
        <f>IF(gesamt!C3952="",100,gesamt!D3952)</f>
        <v>100</v>
      </c>
      <c r="D3952" s="20">
        <f>IF(gesamt!C3952="",10,gesamt!G3952)</f>
        <v>10</v>
      </c>
      <c r="E3952" s="20">
        <f>IF(gesamt!C3952="",10,gesamt!H3952)</f>
        <v>10</v>
      </c>
      <c r="F3952" s="20">
        <f>IF(gesamt!C3952="",10,gesamt!I3952)</f>
        <v>10</v>
      </c>
      <c r="G3952" s="20">
        <f>IF(gesamt!C3952="",0,gesamt!J3952)</f>
        <v>0</v>
      </c>
      <c r="H3952" s="20">
        <f>IF(gesamt!C3952="",0,gesamt!K3952)</f>
        <v>0</v>
      </c>
      <c r="I3952" s="19">
        <f t="shared" si="236"/>
        <v>176</v>
      </c>
      <c r="J3952" s="22">
        <f t="shared" si="238"/>
        <v>3951</v>
      </c>
      <c r="K3952" s="21">
        <f t="shared" ca="1" si="237"/>
        <v>1</v>
      </c>
      <c r="L3952" s="21">
        <f ca="1">IF(K3952=0,"",COUNTIF($K$2:K3952,"&gt;0"))</f>
        <v>3951</v>
      </c>
      <c r="M3952" s="50" t="str">
        <f t="shared" ca="1" si="235"/>
        <v>Eintrag 3951</v>
      </c>
    </row>
    <row r="3953" spans="1:13" s="18" customFormat="1" ht="14.25" x14ac:dyDescent="0.2">
      <c r="A3953" s="18" t="str">
        <f>IF(gesamt!C3953="",CONCATENATE("Eintrag ",J3953),gesamt!A3953)</f>
        <v>Eintrag 3952</v>
      </c>
      <c r="B3953" s="18">
        <v>100</v>
      </c>
      <c r="C3953" s="19">
        <f>IF(gesamt!C3953="",100,gesamt!D3953)</f>
        <v>100</v>
      </c>
      <c r="D3953" s="20">
        <f>IF(gesamt!C3953="",10,gesamt!G3953)</f>
        <v>10</v>
      </c>
      <c r="E3953" s="20">
        <f>IF(gesamt!C3953="",10,gesamt!H3953)</f>
        <v>10</v>
      </c>
      <c r="F3953" s="20">
        <f>IF(gesamt!C3953="",10,gesamt!I3953)</f>
        <v>10</v>
      </c>
      <c r="G3953" s="20">
        <f>IF(gesamt!C3953="",0,gesamt!J3953)</f>
        <v>0</v>
      </c>
      <c r="H3953" s="20">
        <f>IF(gesamt!C3953="",0,gesamt!K3953)</f>
        <v>0</v>
      </c>
      <c r="I3953" s="19">
        <f t="shared" si="236"/>
        <v>176</v>
      </c>
      <c r="J3953" s="22">
        <f t="shared" si="238"/>
        <v>3952</v>
      </c>
      <c r="K3953" s="21">
        <f t="shared" ca="1" si="237"/>
        <v>1</v>
      </c>
      <c r="L3953" s="21">
        <f ca="1">IF(K3953=0,"",COUNTIF($K$2:K3953,"&gt;0"))</f>
        <v>3952</v>
      </c>
      <c r="M3953" s="50" t="str">
        <f t="shared" ca="1" si="235"/>
        <v>Eintrag 3952</v>
      </c>
    </row>
    <row r="3954" spans="1:13" s="18" customFormat="1" ht="14.25" x14ac:dyDescent="0.2">
      <c r="A3954" s="18" t="str">
        <f>IF(gesamt!C3954="",CONCATENATE("Eintrag ",J3954),gesamt!A3954)</f>
        <v>Eintrag 3953</v>
      </c>
      <c r="B3954" s="18">
        <v>100</v>
      </c>
      <c r="C3954" s="19">
        <f>IF(gesamt!C3954="",100,gesamt!D3954)</f>
        <v>100</v>
      </c>
      <c r="D3954" s="20">
        <f>IF(gesamt!C3954="",10,gesamt!G3954)</f>
        <v>10</v>
      </c>
      <c r="E3954" s="20">
        <f>IF(gesamt!C3954="",10,gesamt!H3954)</f>
        <v>10</v>
      </c>
      <c r="F3954" s="20">
        <f>IF(gesamt!C3954="",10,gesamt!I3954)</f>
        <v>10</v>
      </c>
      <c r="G3954" s="20">
        <f>IF(gesamt!C3954="",0,gesamt!J3954)</f>
        <v>0</v>
      </c>
      <c r="H3954" s="20">
        <f>IF(gesamt!C3954="",0,gesamt!K3954)</f>
        <v>0</v>
      </c>
      <c r="I3954" s="19">
        <f t="shared" si="236"/>
        <v>176</v>
      </c>
      <c r="J3954" s="22">
        <f t="shared" si="238"/>
        <v>3953</v>
      </c>
      <c r="K3954" s="21">
        <f t="shared" ca="1" si="237"/>
        <v>1</v>
      </c>
      <c r="L3954" s="21">
        <f ca="1">IF(K3954=0,"",COUNTIF($K$2:K3954,"&gt;0"))</f>
        <v>3953</v>
      </c>
      <c r="M3954" s="50" t="str">
        <f t="shared" ca="1" si="235"/>
        <v>Eintrag 3953</v>
      </c>
    </row>
    <row r="3955" spans="1:13" s="18" customFormat="1" ht="14.25" x14ac:dyDescent="0.2">
      <c r="A3955" s="18" t="str">
        <f>IF(gesamt!C3955="",CONCATENATE("Eintrag ",J3955),gesamt!A3955)</f>
        <v>Eintrag 3954</v>
      </c>
      <c r="B3955" s="18">
        <v>100</v>
      </c>
      <c r="C3955" s="19">
        <f>IF(gesamt!C3955="",100,gesamt!D3955)</f>
        <v>100</v>
      </c>
      <c r="D3955" s="20">
        <f>IF(gesamt!C3955="",10,gesamt!G3955)</f>
        <v>10</v>
      </c>
      <c r="E3955" s="20">
        <f>IF(gesamt!C3955="",10,gesamt!H3955)</f>
        <v>10</v>
      </c>
      <c r="F3955" s="20">
        <f>IF(gesamt!C3955="",10,gesamt!I3955)</f>
        <v>10</v>
      </c>
      <c r="G3955" s="20">
        <f>IF(gesamt!C3955="",0,gesamt!J3955)</f>
        <v>0</v>
      </c>
      <c r="H3955" s="20">
        <f>IF(gesamt!C3955="",0,gesamt!K3955)</f>
        <v>0</v>
      </c>
      <c r="I3955" s="19">
        <f t="shared" si="236"/>
        <v>176</v>
      </c>
      <c r="J3955" s="22">
        <f t="shared" si="238"/>
        <v>3954</v>
      </c>
      <c r="K3955" s="21">
        <f t="shared" ca="1" si="237"/>
        <v>1</v>
      </c>
      <c r="L3955" s="21">
        <f ca="1">IF(K3955=0,"",COUNTIF($K$2:K3955,"&gt;0"))</f>
        <v>3954</v>
      </c>
      <c r="M3955" s="50" t="str">
        <f t="shared" ca="1" si="235"/>
        <v>Eintrag 3954</v>
      </c>
    </row>
    <row r="3956" spans="1:13" s="18" customFormat="1" ht="14.25" x14ac:dyDescent="0.2">
      <c r="A3956" s="18" t="str">
        <f>IF(gesamt!C3956="",CONCATENATE("Eintrag ",J3956),gesamt!A3956)</f>
        <v>Eintrag 3955</v>
      </c>
      <c r="B3956" s="18">
        <v>100</v>
      </c>
      <c r="C3956" s="19">
        <f>IF(gesamt!C3956="",100,gesamt!D3956)</f>
        <v>100</v>
      </c>
      <c r="D3956" s="20">
        <f>IF(gesamt!C3956="",10,gesamt!G3956)</f>
        <v>10</v>
      </c>
      <c r="E3956" s="20">
        <f>IF(gesamt!C3956="",10,gesamt!H3956)</f>
        <v>10</v>
      </c>
      <c r="F3956" s="20">
        <f>IF(gesamt!C3956="",10,gesamt!I3956)</f>
        <v>10</v>
      </c>
      <c r="G3956" s="20">
        <f>IF(gesamt!C3956="",0,gesamt!J3956)</f>
        <v>0</v>
      </c>
      <c r="H3956" s="20">
        <f>IF(gesamt!C3956="",0,gesamt!K3956)</f>
        <v>0</v>
      </c>
      <c r="I3956" s="19">
        <f t="shared" si="236"/>
        <v>176</v>
      </c>
      <c r="J3956" s="22">
        <f t="shared" si="238"/>
        <v>3955</v>
      </c>
      <c r="K3956" s="21">
        <f t="shared" ca="1" si="237"/>
        <v>1</v>
      </c>
      <c r="L3956" s="21">
        <f ca="1">IF(K3956=0,"",COUNTIF($K$2:K3956,"&gt;0"))</f>
        <v>3955</v>
      </c>
      <c r="M3956" s="50" t="str">
        <f t="shared" ca="1" si="235"/>
        <v>Eintrag 3955</v>
      </c>
    </row>
    <row r="3957" spans="1:13" s="18" customFormat="1" ht="14.25" x14ac:dyDescent="0.2">
      <c r="A3957" s="18" t="str">
        <f>IF(gesamt!C3957="",CONCATENATE("Eintrag ",J3957),gesamt!A3957)</f>
        <v>Eintrag 3956</v>
      </c>
      <c r="B3957" s="18">
        <v>100</v>
      </c>
      <c r="C3957" s="19">
        <f>IF(gesamt!C3957="",100,gesamt!D3957)</f>
        <v>100</v>
      </c>
      <c r="D3957" s="20">
        <f>IF(gesamt!C3957="",10,gesamt!G3957)</f>
        <v>10</v>
      </c>
      <c r="E3957" s="20">
        <f>IF(gesamt!C3957="",10,gesamt!H3957)</f>
        <v>10</v>
      </c>
      <c r="F3957" s="20">
        <f>IF(gesamt!C3957="",10,gesamt!I3957)</f>
        <v>10</v>
      </c>
      <c r="G3957" s="20">
        <f>IF(gesamt!C3957="",0,gesamt!J3957)</f>
        <v>0</v>
      </c>
      <c r="H3957" s="20">
        <f>IF(gesamt!C3957="",0,gesamt!K3957)</f>
        <v>0</v>
      </c>
      <c r="I3957" s="19">
        <f t="shared" si="236"/>
        <v>176</v>
      </c>
      <c r="J3957" s="22">
        <f t="shared" si="238"/>
        <v>3956</v>
      </c>
      <c r="K3957" s="21">
        <f t="shared" ca="1" si="237"/>
        <v>1</v>
      </c>
      <c r="L3957" s="21">
        <f ca="1">IF(K3957=0,"",COUNTIF($K$2:K3957,"&gt;0"))</f>
        <v>3956</v>
      </c>
      <c r="M3957" s="50" t="str">
        <f t="shared" ca="1" si="235"/>
        <v>Eintrag 3956</v>
      </c>
    </row>
    <row r="3958" spans="1:13" s="18" customFormat="1" ht="14.25" x14ac:dyDescent="0.2">
      <c r="A3958" s="18" t="str">
        <f>IF(gesamt!C3958="",CONCATENATE("Eintrag ",J3958),gesamt!A3958)</f>
        <v>Eintrag 3957</v>
      </c>
      <c r="B3958" s="18">
        <v>100</v>
      </c>
      <c r="C3958" s="19">
        <f>IF(gesamt!C3958="",100,gesamt!D3958)</f>
        <v>100</v>
      </c>
      <c r="D3958" s="20">
        <f>IF(gesamt!C3958="",10,gesamt!G3958)</f>
        <v>10</v>
      </c>
      <c r="E3958" s="20">
        <f>IF(gesamt!C3958="",10,gesamt!H3958)</f>
        <v>10</v>
      </c>
      <c r="F3958" s="20">
        <f>IF(gesamt!C3958="",10,gesamt!I3958)</f>
        <v>10</v>
      </c>
      <c r="G3958" s="20">
        <f>IF(gesamt!C3958="",0,gesamt!J3958)</f>
        <v>0</v>
      </c>
      <c r="H3958" s="20">
        <f>IF(gesamt!C3958="",0,gesamt!K3958)</f>
        <v>0</v>
      </c>
      <c r="I3958" s="19">
        <f t="shared" si="236"/>
        <v>176</v>
      </c>
      <c r="J3958" s="22">
        <f t="shared" si="238"/>
        <v>3957</v>
      </c>
      <c r="K3958" s="21">
        <f t="shared" ca="1" si="237"/>
        <v>1</v>
      </c>
      <c r="L3958" s="21">
        <f ca="1">IF(K3958=0,"",COUNTIF($K$2:K3958,"&gt;0"))</f>
        <v>3957</v>
      </c>
      <c r="M3958" s="50" t="str">
        <f t="shared" ca="1" si="235"/>
        <v>Eintrag 3957</v>
      </c>
    </row>
    <row r="3959" spans="1:13" s="18" customFormat="1" ht="14.25" x14ac:dyDescent="0.2">
      <c r="A3959" s="18" t="str">
        <f>IF(gesamt!C3959="",CONCATENATE("Eintrag ",J3959),gesamt!A3959)</f>
        <v>Eintrag 3958</v>
      </c>
      <c r="B3959" s="18">
        <v>100</v>
      </c>
      <c r="C3959" s="19">
        <f>IF(gesamt!C3959="",100,gesamt!D3959)</f>
        <v>100</v>
      </c>
      <c r="D3959" s="20">
        <f>IF(gesamt!C3959="",10,gesamt!G3959)</f>
        <v>10</v>
      </c>
      <c r="E3959" s="20">
        <f>IF(gesamt!C3959="",10,gesamt!H3959)</f>
        <v>10</v>
      </c>
      <c r="F3959" s="20">
        <f>IF(gesamt!C3959="",10,gesamt!I3959)</f>
        <v>10</v>
      </c>
      <c r="G3959" s="20">
        <f>IF(gesamt!C3959="",0,gesamt!J3959)</f>
        <v>0</v>
      </c>
      <c r="H3959" s="20">
        <f>IF(gesamt!C3959="",0,gesamt!K3959)</f>
        <v>0</v>
      </c>
      <c r="I3959" s="19">
        <f t="shared" si="236"/>
        <v>176</v>
      </c>
      <c r="J3959" s="22">
        <f t="shared" si="238"/>
        <v>3958</v>
      </c>
      <c r="K3959" s="21">
        <f t="shared" ca="1" si="237"/>
        <v>1</v>
      </c>
      <c r="L3959" s="21">
        <f ca="1">IF(K3959=0,"",COUNTIF($K$2:K3959,"&gt;0"))</f>
        <v>3958</v>
      </c>
      <c r="M3959" s="50" t="str">
        <f t="shared" ca="1" si="235"/>
        <v>Eintrag 3958</v>
      </c>
    </row>
    <row r="3960" spans="1:13" s="18" customFormat="1" ht="14.25" x14ac:dyDescent="0.2">
      <c r="A3960" s="18" t="str">
        <f>IF(gesamt!C3960="",CONCATENATE("Eintrag ",J3960),gesamt!A3960)</f>
        <v>Eintrag 3959</v>
      </c>
      <c r="B3960" s="18">
        <v>100</v>
      </c>
      <c r="C3960" s="19">
        <f>IF(gesamt!C3960="",100,gesamt!D3960)</f>
        <v>100</v>
      </c>
      <c r="D3960" s="20">
        <f>IF(gesamt!C3960="",10,gesamt!G3960)</f>
        <v>10</v>
      </c>
      <c r="E3960" s="20">
        <f>IF(gesamt!C3960="",10,gesamt!H3960)</f>
        <v>10</v>
      </c>
      <c r="F3960" s="20">
        <f>IF(gesamt!C3960="",10,gesamt!I3960)</f>
        <v>10</v>
      </c>
      <c r="G3960" s="20">
        <f>IF(gesamt!C3960="",0,gesamt!J3960)</f>
        <v>0</v>
      </c>
      <c r="H3960" s="20">
        <f>IF(gesamt!C3960="",0,gesamt!K3960)</f>
        <v>0</v>
      </c>
      <c r="I3960" s="19">
        <f t="shared" si="236"/>
        <v>176</v>
      </c>
      <c r="J3960" s="22">
        <f t="shared" si="238"/>
        <v>3959</v>
      </c>
      <c r="K3960" s="21">
        <f t="shared" ca="1" si="237"/>
        <v>1</v>
      </c>
      <c r="L3960" s="21">
        <f ca="1">IF(K3960=0,"",COUNTIF($K$2:K3960,"&gt;0"))</f>
        <v>3959</v>
      </c>
      <c r="M3960" s="50" t="str">
        <f t="shared" ca="1" si="235"/>
        <v>Eintrag 3959</v>
      </c>
    </row>
    <row r="3961" spans="1:13" s="18" customFormat="1" ht="14.25" x14ac:dyDescent="0.2">
      <c r="A3961" s="18" t="str">
        <f>IF(gesamt!C3961="",CONCATENATE("Eintrag ",J3961),gesamt!A3961)</f>
        <v>Eintrag 3960</v>
      </c>
      <c r="B3961" s="18">
        <v>100</v>
      </c>
      <c r="C3961" s="19">
        <f>IF(gesamt!C3961="",100,gesamt!D3961)</f>
        <v>100</v>
      </c>
      <c r="D3961" s="20">
        <f>IF(gesamt!C3961="",10,gesamt!G3961)</f>
        <v>10</v>
      </c>
      <c r="E3961" s="20">
        <f>IF(gesamt!C3961="",10,gesamt!H3961)</f>
        <v>10</v>
      </c>
      <c r="F3961" s="20">
        <f>IF(gesamt!C3961="",10,gesamt!I3961)</f>
        <v>10</v>
      </c>
      <c r="G3961" s="20">
        <f>IF(gesamt!C3961="",0,gesamt!J3961)</f>
        <v>0</v>
      </c>
      <c r="H3961" s="20">
        <f>IF(gesamt!C3961="",0,gesamt!K3961)</f>
        <v>0</v>
      </c>
      <c r="I3961" s="19">
        <f t="shared" si="236"/>
        <v>176</v>
      </c>
      <c r="J3961" s="22">
        <f t="shared" si="238"/>
        <v>3960</v>
      </c>
      <c r="K3961" s="21">
        <f t="shared" ca="1" si="237"/>
        <v>1</v>
      </c>
      <c r="L3961" s="21">
        <f ca="1">IF(K3961=0,"",COUNTIF($K$2:K3961,"&gt;0"))</f>
        <v>3960</v>
      </c>
      <c r="M3961" s="50" t="str">
        <f t="shared" ca="1" si="235"/>
        <v>Eintrag 3960</v>
      </c>
    </row>
    <row r="3962" spans="1:13" s="18" customFormat="1" ht="14.25" x14ac:dyDescent="0.2">
      <c r="A3962" s="18" t="str">
        <f>IF(gesamt!C3962="",CONCATENATE("Eintrag ",J3962),gesamt!A3962)</f>
        <v>Eintrag 3961</v>
      </c>
      <c r="B3962" s="18">
        <v>100</v>
      </c>
      <c r="C3962" s="19">
        <f>IF(gesamt!C3962="",100,gesamt!D3962)</f>
        <v>100</v>
      </c>
      <c r="D3962" s="20">
        <f>IF(gesamt!C3962="",10,gesamt!G3962)</f>
        <v>10</v>
      </c>
      <c r="E3962" s="20">
        <f>IF(gesamt!C3962="",10,gesamt!H3962)</f>
        <v>10</v>
      </c>
      <c r="F3962" s="20">
        <f>IF(gesamt!C3962="",10,gesamt!I3962)</f>
        <v>10</v>
      </c>
      <c r="G3962" s="20">
        <f>IF(gesamt!C3962="",0,gesamt!J3962)</f>
        <v>0</v>
      </c>
      <c r="H3962" s="20">
        <f>IF(gesamt!C3962="",0,gesamt!K3962)</f>
        <v>0</v>
      </c>
      <c r="I3962" s="19">
        <f t="shared" si="236"/>
        <v>176</v>
      </c>
      <c r="J3962" s="22">
        <f t="shared" si="238"/>
        <v>3961</v>
      </c>
      <c r="K3962" s="21">
        <f t="shared" ca="1" si="237"/>
        <v>1</v>
      </c>
      <c r="L3962" s="21">
        <f ca="1">IF(K3962=0,"",COUNTIF($K$2:K3962,"&gt;0"))</f>
        <v>3961</v>
      </c>
      <c r="M3962" s="50" t="str">
        <f t="shared" ca="1" si="235"/>
        <v>Eintrag 3961</v>
      </c>
    </row>
    <row r="3963" spans="1:13" s="18" customFormat="1" ht="14.25" x14ac:dyDescent="0.2">
      <c r="A3963" s="18" t="str">
        <f>IF(gesamt!C3963="",CONCATENATE("Eintrag ",J3963),gesamt!A3963)</f>
        <v>Eintrag 3962</v>
      </c>
      <c r="B3963" s="18">
        <v>100</v>
      </c>
      <c r="C3963" s="19">
        <f>IF(gesamt!C3963="",100,gesamt!D3963)</f>
        <v>100</v>
      </c>
      <c r="D3963" s="20">
        <f>IF(gesamt!C3963="",10,gesamt!G3963)</f>
        <v>10</v>
      </c>
      <c r="E3963" s="20">
        <f>IF(gesamt!C3963="",10,gesamt!H3963)</f>
        <v>10</v>
      </c>
      <c r="F3963" s="20">
        <f>IF(gesamt!C3963="",10,gesamt!I3963)</f>
        <v>10</v>
      </c>
      <c r="G3963" s="20">
        <f>IF(gesamt!C3963="",0,gesamt!J3963)</f>
        <v>0</v>
      </c>
      <c r="H3963" s="20">
        <f>IF(gesamt!C3963="",0,gesamt!K3963)</f>
        <v>0</v>
      </c>
      <c r="I3963" s="19">
        <f t="shared" si="236"/>
        <v>176</v>
      </c>
      <c r="J3963" s="22">
        <f t="shared" si="238"/>
        <v>3962</v>
      </c>
      <c r="K3963" s="21">
        <f t="shared" ca="1" si="237"/>
        <v>1</v>
      </c>
      <c r="L3963" s="21">
        <f ca="1">IF(K3963=0,"",COUNTIF($K$2:K3963,"&gt;0"))</f>
        <v>3962</v>
      </c>
      <c r="M3963" s="50" t="str">
        <f t="shared" ca="1" si="235"/>
        <v>Eintrag 3962</v>
      </c>
    </row>
    <row r="3964" spans="1:13" s="18" customFormat="1" ht="14.25" x14ac:dyDescent="0.2">
      <c r="A3964" s="18" t="str">
        <f>IF(gesamt!C3964="",CONCATENATE("Eintrag ",J3964),gesamt!A3964)</f>
        <v>Eintrag 3963</v>
      </c>
      <c r="B3964" s="18">
        <v>100</v>
      </c>
      <c r="C3964" s="19">
        <f>IF(gesamt!C3964="",100,gesamt!D3964)</f>
        <v>100</v>
      </c>
      <c r="D3964" s="20">
        <f>IF(gesamt!C3964="",10,gesamt!G3964)</f>
        <v>10</v>
      </c>
      <c r="E3964" s="20">
        <f>IF(gesamt!C3964="",10,gesamt!H3964)</f>
        <v>10</v>
      </c>
      <c r="F3964" s="20">
        <f>IF(gesamt!C3964="",10,gesamt!I3964)</f>
        <v>10</v>
      </c>
      <c r="G3964" s="20">
        <f>IF(gesamt!C3964="",0,gesamt!J3964)</f>
        <v>0</v>
      </c>
      <c r="H3964" s="20">
        <f>IF(gesamt!C3964="",0,gesamt!K3964)</f>
        <v>0</v>
      </c>
      <c r="I3964" s="19">
        <f t="shared" si="236"/>
        <v>176</v>
      </c>
      <c r="J3964" s="22">
        <f t="shared" si="238"/>
        <v>3963</v>
      </c>
      <c r="K3964" s="21">
        <f t="shared" ca="1" si="237"/>
        <v>1</v>
      </c>
      <c r="L3964" s="21">
        <f ca="1">IF(K3964=0,"",COUNTIF($K$2:K3964,"&gt;0"))</f>
        <v>3963</v>
      </c>
      <c r="M3964" s="50" t="str">
        <f t="shared" ca="1" si="235"/>
        <v>Eintrag 3963</v>
      </c>
    </row>
    <row r="3965" spans="1:13" s="18" customFormat="1" ht="14.25" x14ac:dyDescent="0.2">
      <c r="A3965" s="18" t="str">
        <f>IF(gesamt!C3965="",CONCATENATE("Eintrag ",J3965),gesamt!A3965)</f>
        <v>Eintrag 3964</v>
      </c>
      <c r="B3965" s="18">
        <v>100</v>
      </c>
      <c r="C3965" s="19">
        <f>IF(gesamt!C3965="",100,gesamt!D3965)</f>
        <v>100</v>
      </c>
      <c r="D3965" s="20">
        <f>IF(gesamt!C3965="",10,gesamt!G3965)</f>
        <v>10</v>
      </c>
      <c r="E3965" s="20">
        <f>IF(gesamt!C3965="",10,gesamt!H3965)</f>
        <v>10</v>
      </c>
      <c r="F3965" s="20">
        <f>IF(gesamt!C3965="",10,gesamt!I3965)</f>
        <v>10</v>
      </c>
      <c r="G3965" s="20">
        <f>IF(gesamt!C3965="",0,gesamt!J3965)</f>
        <v>0</v>
      </c>
      <c r="H3965" s="20">
        <f>IF(gesamt!C3965="",0,gesamt!K3965)</f>
        <v>0</v>
      </c>
      <c r="I3965" s="19">
        <f t="shared" si="236"/>
        <v>176</v>
      </c>
      <c r="J3965" s="22">
        <f t="shared" si="238"/>
        <v>3964</v>
      </c>
      <c r="K3965" s="21">
        <f t="shared" ca="1" si="237"/>
        <v>1</v>
      </c>
      <c r="L3965" s="21">
        <f ca="1">IF(K3965=0,"",COUNTIF($K$2:K3965,"&gt;0"))</f>
        <v>3964</v>
      </c>
      <c r="M3965" s="50" t="str">
        <f t="shared" ca="1" si="235"/>
        <v>Eintrag 3964</v>
      </c>
    </row>
    <row r="3966" spans="1:13" s="18" customFormat="1" ht="14.25" x14ac:dyDescent="0.2">
      <c r="A3966" s="18" t="str">
        <f>IF(gesamt!C3966="",CONCATENATE("Eintrag ",J3966),gesamt!A3966)</f>
        <v>Eintrag 3965</v>
      </c>
      <c r="B3966" s="18">
        <v>100</v>
      </c>
      <c r="C3966" s="19">
        <f>IF(gesamt!C3966="",100,gesamt!D3966)</f>
        <v>100</v>
      </c>
      <c r="D3966" s="20">
        <f>IF(gesamt!C3966="",10,gesamt!G3966)</f>
        <v>10</v>
      </c>
      <c r="E3966" s="20">
        <f>IF(gesamt!C3966="",10,gesamt!H3966)</f>
        <v>10</v>
      </c>
      <c r="F3966" s="20">
        <f>IF(gesamt!C3966="",10,gesamt!I3966)</f>
        <v>10</v>
      </c>
      <c r="G3966" s="20">
        <f>IF(gesamt!C3966="",0,gesamt!J3966)</f>
        <v>0</v>
      </c>
      <c r="H3966" s="20">
        <f>IF(gesamt!C3966="",0,gesamt!K3966)</f>
        <v>0</v>
      </c>
      <c r="I3966" s="19">
        <f t="shared" si="236"/>
        <v>176</v>
      </c>
      <c r="J3966" s="22">
        <f t="shared" si="238"/>
        <v>3965</v>
      </c>
      <c r="K3966" s="21">
        <f t="shared" ca="1" si="237"/>
        <v>1</v>
      </c>
      <c r="L3966" s="21">
        <f ca="1">IF(K3966=0,"",COUNTIF($K$2:K3966,"&gt;0"))</f>
        <v>3965</v>
      </c>
      <c r="M3966" s="50" t="str">
        <f t="shared" ca="1" si="235"/>
        <v>Eintrag 3965</v>
      </c>
    </row>
    <row r="3967" spans="1:13" s="18" customFormat="1" ht="14.25" x14ac:dyDescent="0.2">
      <c r="A3967" s="18" t="str">
        <f>IF(gesamt!C3967="",CONCATENATE("Eintrag ",J3967),gesamt!A3967)</f>
        <v>Eintrag 3966</v>
      </c>
      <c r="B3967" s="18">
        <v>100</v>
      </c>
      <c r="C3967" s="19">
        <f>IF(gesamt!C3967="",100,gesamt!D3967)</f>
        <v>100</v>
      </c>
      <c r="D3967" s="20">
        <f>IF(gesamt!C3967="",10,gesamt!G3967)</f>
        <v>10</v>
      </c>
      <c r="E3967" s="20">
        <f>IF(gesamt!C3967="",10,gesamt!H3967)</f>
        <v>10</v>
      </c>
      <c r="F3967" s="20">
        <f>IF(gesamt!C3967="",10,gesamt!I3967)</f>
        <v>10</v>
      </c>
      <c r="G3967" s="20">
        <f>IF(gesamt!C3967="",0,gesamt!J3967)</f>
        <v>0</v>
      </c>
      <c r="H3967" s="20">
        <f>IF(gesamt!C3967="",0,gesamt!K3967)</f>
        <v>0</v>
      </c>
      <c r="I3967" s="19">
        <f t="shared" si="236"/>
        <v>176</v>
      </c>
      <c r="J3967" s="22">
        <f t="shared" si="238"/>
        <v>3966</v>
      </c>
      <c r="K3967" s="21">
        <f t="shared" ca="1" si="237"/>
        <v>1</v>
      </c>
      <c r="L3967" s="21">
        <f ca="1">IF(K3967=0,"",COUNTIF($K$2:K3967,"&gt;0"))</f>
        <v>3966</v>
      </c>
      <c r="M3967" s="50" t="str">
        <f t="shared" ca="1" si="235"/>
        <v>Eintrag 3966</v>
      </c>
    </row>
    <row r="3968" spans="1:13" s="18" customFormat="1" ht="14.25" x14ac:dyDescent="0.2">
      <c r="A3968" s="18" t="str">
        <f>IF(gesamt!C3968="",CONCATENATE("Eintrag ",J3968),gesamt!A3968)</f>
        <v>Eintrag 3967</v>
      </c>
      <c r="B3968" s="18">
        <v>100</v>
      </c>
      <c r="C3968" s="19">
        <f>IF(gesamt!C3968="",100,gesamt!D3968)</f>
        <v>100</v>
      </c>
      <c r="D3968" s="20">
        <f>IF(gesamt!C3968="",10,gesamt!G3968)</f>
        <v>10</v>
      </c>
      <c r="E3968" s="20">
        <f>IF(gesamt!C3968="",10,gesamt!H3968)</f>
        <v>10</v>
      </c>
      <c r="F3968" s="20">
        <f>IF(gesamt!C3968="",10,gesamt!I3968)</f>
        <v>10</v>
      </c>
      <c r="G3968" s="20">
        <f>IF(gesamt!C3968="",0,gesamt!J3968)</f>
        <v>0</v>
      </c>
      <c r="H3968" s="20">
        <f>IF(gesamt!C3968="",0,gesamt!K3968)</f>
        <v>0</v>
      </c>
      <c r="I3968" s="19">
        <f t="shared" si="236"/>
        <v>176</v>
      </c>
      <c r="J3968" s="22">
        <f t="shared" si="238"/>
        <v>3967</v>
      </c>
      <c r="K3968" s="21">
        <f t="shared" ca="1" si="237"/>
        <v>1</v>
      </c>
      <c r="L3968" s="21">
        <f ca="1">IF(K3968=0,"",COUNTIF($K$2:K3968,"&gt;0"))</f>
        <v>3967</v>
      </c>
      <c r="M3968" s="50" t="str">
        <f t="shared" ca="1" si="235"/>
        <v>Eintrag 3967</v>
      </c>
    </row>
    <row r="3969" spans="1:13" s="18" customFormat="1" ht="14.25" x14ac:dyDescent="0.2">
      <c r="A3969" s="18" t="str">
        <f>IF(gesamt!C3969="",CONCATENATE("Eintrag ",J3969),gesamt!A3969)</f>
        <v>Eintrag 3968</v>
      </c>
      <c r="B3969" s="18">
        <v>100</v>
      </c>
      <c r="C3969" s="19">
        <f>IF(gesamt!C3969="",100,gesamt!D3969)</f>
        <v>100</v>
      </c>
      <c r="D3969" s="20">
        <f>IF(gesamt!C3969="",10,gesamt!G3969)</f>
        <v>10</v>
      </c>
      <c r="E3969" s="20">
        <f>IF(gesamt!C3969="",10,gesamt!H3969)</f>
        <v>10</v>
      </c>
      <c r="F3969" s="20">
        <f>IF(gesamt!C3969="",10,gesamt!I3969)</f>
        <v>10</v>
      </c>
      <c r="G3969" s="20">
        <f>IF(gesamt!C3969="",0,gesamt!J3969)</f>
        <v>0</v>
      </c>
      <c r="H3969" s="20">
        <f>IF(gesamt!C3969="",0,gesamt!K3969)</f>
        <v>0</v>
      </c>
      <c r="I3969" s="19">
        <f t="shared" si="236"/>
        <v>176</v>
      </c>
      <c r="J3969" s="22">
        <f t="shared" si="238"/>
        <v>3968</v>
      </c>
      <c r="K3969" s="21">
        <f t="shared" ca="1" si="237"/>
        <v>1</v>
      </c>
      <c r="L3969" s="21">
        <f ca="1">IF(K3969=0,"",COUNTIF($K$2:K3969,"&gt;0"))</f>
        <v>3968</v>
      </c>
      <c r="M3969" s="50" t="str">
        <f t="shared" ca="1" si="235"/>
        <v>Eintrag 3968</v>
      </c>
    </row>
    <row r="3970" spans="1:13" s="18" customFormat="1" ht="14.25" x14ac:dyDescent="0.2">
      <c r="A3970" s="18" t="str">
        <f>IF(gesamt!C3970="",CONCATENATE("Eintrag ",J3970),gesamt!A3970)</f>
        <v>Eintrag 3969</v>
      </c>
      <c r="B3970" s="18">
        <v>100</v>
      </c>
      <c r="C3970" s="19">
        <f>IF(gesamt!C3970="",100,gesamt!D3970)</f>
        <v>100</v>
      </c>
      <c r="D3970" s="20">
        <f>IF(gesamt!C3970="",10,gesamt!G3970)</f>
        <v>10</v>
      </c>
      <c r="E3970" s="20">
        <f>IF(gesamt!C3970="",10,gesamt!H3970)</f>
        <v>10</v>
      </c>
      <c r="F3970" s="20">
        <f>IF(gesamt!C3970="",10,gesamt!I3970)</f>
        <v>10</v>
      </c>
      <c r="G3970" s="20">
        <f>IF(gesamt!C3970="",0,gesamt!J3970)</f>
        <v>0</v>
      </c>
      <c r="H3970" s="20">
        <f>IF(gesamt!C3970="",0,gesamt!K3970)</f>
        <v>0</v>
      </c>
      <c r="I3970" s="19">
        <f t="shared" si="236"/>
        <v>176</v>
      </c>
      <c r="J3970" s="22">
        <f t="shared" si="238"/>
        <v>3969</v>
      </c>
      <c r="K3970" s="21">
        <f t="shared" ca="1" si="237"/>
        <v>1</v>
      </c>
      <c r="L3970" s="21">
        <f ca="1">IF(K3970=0,"",COUNTIF($K$2:K3970,"&gt;0"))</f>
        <v>3969</v>
      </c>
      <c r="M3970" s="50" t="str">
        <f t="shared" ref="M3970:M4033" ca="1" si="239">IFERROR(INDEX(A:A,MATCH(ROW(K3969),L:L,0)),"")</f>
        <v>Eintrag 3969</v>
      </c>
    </row>
    <row r="3971" spans="1:13" s="18" customFormat="1" ht="14.25" x14ac:dyDescent="0.2">
      <c r="A3971" s="18" t="str">
        <f>IF(gesamt!C3971="",CONCATENATE("Eintrag ",J3971),gesamt!A3971)</f>
        <v>Eintrag 3970</v>
      </c>
      <c r="B3971" s="18">
        <v>100</v>
      </c>
      <c r="C3971" s="19">
        <f>IF(gesamt!C3971="",100,gesamt!D3971)</f>
        <v>100</v>
      </c>
      <c r="D3971" s="20">
        <f>IF(gesamt!C3971="",10,gesamt!G3971)</f>
        <v>10</v>
      </c>
      <c r="E3971" s="20">
        <f>IF(gesamt!C3971="",10,gesamt!H3971)</f>
        <v>10</v>
      </c>
      <c r="F3971" s="20">
        <f>IF(gesamt!C3971="",10,gesamt!I3971)</f>
        <v>10</v>
      </c>
      <c r="G3971" s="20">
        <f>IF(gesamt!C3971="",0,gesamt!J3971)</f>
        <v>0</v>
      </c>
      <c r="H3971" s="20">
        <f>IF(gesamt!C3971="",0,gesamt!K3971)</f>
        <v>0</v>
      </c>
      <c r="I3971" s="19">
        <f t="shared" ref="I3971:I4034" si="240">D3971*4.1+E3971*9.3+F3971*4.2+G3971*7+H3971*3</f>
        <v>176</v>
      </c>
      <c r="J3971" s="22">
        <f t="shared" si="238"/>
        <v>3970</v>
      </c>
      <c r="K3971" s="21">
        <f t="shared" ca="1" si="237"/>
        <v>1</v>
      </c>
      <c r="L3971" s="21">
        <f ca="1">IF(K3971=0,"",COUNTIF($K$2:K3971,"&gt;0"))</f>
        <v>3970</v>
      </c>
      <c r="M3971" s="50" t="str">
        <f t="shared" ca="1" si="239"/>
        <v>Eintrag 3970</v>
      </c>
    </row>
    <row r="3972" spans="1:13" s="18" customFormat="1" ht="14.25" x14ac:dyDescent="0.2">
      <c r="A3972" s="18" t="str">
        <f>IF(gesamt!C3972="",CONCATENATE("Eintrag ",J3972),gesamt!A3972)</f>
        <v>Eintrag 3971</v>
      </c>
      <c r="B3972" s="18">
        <v>100</v>
      </c>
      <c r="C3972" s="19">
        <f>IF(gesamt!C3972="",100,gesamt!D3972)</f>
        <v>100</v>
      </c>
      <c r="D3972" s="20">
        <f>IF(gesamt!C3972="",10,gesamt!G3972)</f>
        <v>10</v>
      </c>
      <c r="E3972" s="20">
        <f>IF(gesamt!C3972="",10,gesamt!H3972)</f>
        <v>10</v>
      </c>
      <c r="F3972" s="20">
        <f>IF(gesamt!C3972="",10,gesamt!I3972)</f>
        <v>10</v>
      </c>
      <c r="G3972" s="20">
        <f>IF(gesamt!C3972="",0,gesamt!J3972)</f>
        <v>0</v>
      </c>
      <c r="H3972" s="20">
        <f>IF(gesamt!C3972="",0,gesamt!K3972)</f>
        <v>0</v>
      </c>
      <c r="I3972" s="19">
        <f t="shared" si="240"/>
        <v>176</v>
      </c>
      <c r="J3972" s="22">
        <f t="shared" si="238"/>
        <v>3971</v>
      </c>
      <c r="K3972" s="21">
        <f t="shared" ca="1" si="237"/>
        <v>1</v>
      </c>
      <c r="L3972" s="21">
        <f ca="1">IF(K3972=0,"",COUNTIF($K$2:K3972,"&gt;0"))</f>
        <v>3971</v>
      </c>
      <c r="M3972" s="50" t="str">
        <f t="shared" ca="1" si="239"/>
        <v>Eintrag 3971</v>
      </c>
    </row>
    <row r="3973" spans="1:13" s="18" customFormat="1" ht="14.25" x14ac:dyDescent="0.2">
      <c r="A3973" s="18" t="str">
        <f>IF(gesamt!C3973="",CONCATENATE("Eintrag ",J3973),gesamt!A3973)</f>
        <v>Eintrag 3972</v>
      </c>
      <c r="B3973" s="18">
        <v>100</v>
      </c>
      <c r="C3973" s="19">
        <f>IF(gesamt!C3973="",100,gesamt!D3973)</f>
        <v>100</v>
      </c>
      <c r="D3973" s="20">
        <f>IF(gesamt!C3973="",10,gesamt!G3973)</f>
        <v>10</v>
      </c>
      <c r="E3973" s="20">
        <f>IF(gesamt!C3973="",10,gesamt!H3973)</f>
        <v>10</v>
      </c>
      <c r="F3973" s="20">
        <f>IF(gesamt!C3973="",10,gesamt!I3973)</f>
        <v>10</v>
      </c>
      <c r="G3973" s="20">
        <f>IF(gesamt!C3973="",0,gesamt!J3973)</f>
        <v>0</v>
      </c>
      <c r="H3973" s="20">
        <f>IF(gesamt!C3973="",0,gesamt!K3973)</f>
        <v>0</v>
      </c>
      <c r="I3973" s="19">
        <f t="shared" si="240"/>
        <v>176</v>
      </c>
      <c r="J3973" s="22">
        <f t="shared" si="238"/>
        <v>3972</v>
      </c>
      <c r="K3973" s="21">
        <f t="shared" ca="1" si="237"/>
        <v>1</v>
      </c>
      <c r="L3973" s="21">
        <f ca="1">IF(K3973=0,"",COUNTIF($K$2:K3973,"&gt;0"))</f>
        <v>3972</v>
      </c>
      <c r="M3973" s="50" t="str">
        <f t="shared" ca="1" si="239"/>
        <v>Eintrag 3972</v>
      </c>
    </row>
    <row r="3974" spans="1:13" s="18" customFormat="1" ht="14.25" x14ac:dyDescent="0.2">
      <c r="A3974" s="18" t="str">
        <f>IF(gesamt!C3974="",CONCATENATE("Eintrag ",J3974),gesamt!A3974)</f>
        <v>Eintrag 3973</v>
      </c>
      <c r="B3974" s="18">
        <v>100</v>
      </c>
      <c r="C3974" s="19">
        <f>IF(gesamt!C3974="",100,gesamt!D3974)</f>
        <v>100</v>
      </c>
      <c r="D3974" s="20">
        <f>IF(gesamt!C3974="",10,gesamt!G3974)</f>
        <v>10</v>
      </c>
      <c r="E3974" s="20">
        <f>IF(gesamt!C3974="",10,gesamt!H3974)</f>
        <v>10</v>
      </c>
      <c r="F3974" s="20">
        <f>IF(gesamt!C3974="",10,gesamt!I3974)</f>
        <v>10</v>
      </c>
      <c r="G3974" s="20">
        <f>IF(gesamt!C3974="",0,gesamt!J3974)</f>
        <v>0</v>
      </c>
      <c r="H3974" s="20">
        <f>IF(gesamt!C3974="",0,gesamt!K3974)</f>
        <v>0</v>
      </c>
      <c r="I3974" s="19">
        <f t="shared" si="240"/>
        <v>176</v>
      </c>
      <c r="J3974" s="22">
        <f t="shared" si="238"/>
        <v>3973</v>
      </c>
      <c r="K3974" s="21">
        <f t="shared" ca="1" si="237"/>
        <v>1</v>
      </c>
      <c r="L3974" s="21">
        <f ca="1">IF(K3974=0,"",COUNTIF($K$2:K3974,"&gt;0"))</f>
        <v>3973</v>
      </c>
      <c r="M3974" s="50" t="str">
        <f t="shared" ca="1" si="239"/>
        <v>Eintrag 3973</v>
      </c>
    </row>
    <row r="3975" spans="1:13" s="18" customFormat="1" ht="14.25" x14ac:dyDescent="0.2">
      <c r="A3975" s="18" t="str">
        <f>IF(gesamt!C3975="",CONCATENATE("Eintrag ",J3975),gesamt!A3975)</f>
        <v>Eintrag 3974</v>
      </c>
      <c r="B3975" s="18">
        <v>100</v>
      </c>
      <c r="C3975" s="19">
        <f>IF(gesamt!C3975="",100,gesamt!D3975)</f>
        <v>100</v>
      </c>
      <c r="D3975" s="20">
        <f>IF(gesamt!C3975="",10,gesamt!G3975)</f>
        <v>10</v>
      </c>
      <c r="E3975" s="20">
        <f>IF(gesamt!C3975="",10,gesamt!H3975)</f>
        <v>10</v>
      </c>
      <c r="F3975" s="20">
        <f>IF(gesamt!C3975="",10,gesamt!I3975)</f>
        <v>10</v>
      </c>
      <c r="G3975" s="20">
        <f>IF(gesamt!C3975="",0,gesamt!J3975)</f>
        <v>0</v>
      </c>
      <c r="H3975" s="20">
        <f>IF(gesamt!C3975="",0,gesamt!K3975)</f>
        <v>0</v>
      </c>
      <c r="I3975" s="19">
        <f t="shared" si="240"/>
        <v>176</v>
      </c>
      <c r="J3975" s="22">
        <f t="shared" si="238"/>
        <v>3974</v>
      </c>
      <c r="K3975" s="21">
        <f t="shared" ca="1" si="237"/>
        <v>1</v>
      </c>
      <c r="L3975" s="21">
        <f ca="1">IF(K3975=0,"",COUNTIF($K$2:K3975,"&gt;0"))</f>
        <v>3974</v>
      </c>
      <c r="M3975" s="50" t="str">
        <f t="shared" ca="1" si="239"/>
        <v>Eintrag 3974</v>
      </c>
    </row>
    <row r="3976" spans="1:13" s="18" customFormat="1" ht="14.25" x14ac:dyDescent="0.2">
      <c r="A3976" s="18" t="str">
        <f>IF(gesamt!C3976="",CONCATENATE("Eintrag ",J3976),gesamt!A3976)</f>
        <v>Eintrag 3975</v>
      </c>
      <c r="B3976" s="18">
        <v>100</v>
      </c>
      <c r="C3976" s="19">
        <f>IF(gesamt!C3976="",100,gesamt!D3976)</f>
        <v>100</v>
      </c>
      <c r="D3976" s="20">
        <f>IF(gesamt!C3976="",10,gesamt!G3976)</f>
        <v>10</v>
      </c>
      <c r="E3976" s="20">
        <f>IF(gesamt!C3976="",10,gesamt!H3976)</f>
        <v>10</v>
      </c>
      <c r="F3976" s="20">
        <f>IF(gesamt!C3976="",10,gesamt!I3976)</f>
        <v>10</v>
      </c>
      <c r="G3976" s="20">
        <f>IF(gesamt!C3976="",0,gesamt!J3976)</f>
        <v>0</v>
      </c>
      <c r="H3976" s="20">
        <f>IF(gesamt!C3976="",0,gesamt!K3976)</f>
        <v>0</v>
      </c>
      <c r="I3976" s="19">
        <f t="shared" si="240"/>
        <v>176</v>
      </c>
      <c r="J3976" s="22">
        <f t="shared" si="238"/>
        <v>3975</v>
      </c>
      <c r="K3976" s="21">
        <f t="shared" ca="1" si="237"/>
        <v>1</v>
      </c>
      <c r="L3976" s="21">
        <f ca="1">IF(K3976=0,"",COUNTIF($K$2:K3976,"&gt;0"))</f>
        <v>3975</v>
      </c>
      <c r="M3976" s="50" t="str">
        <f t="shared" ca="1" si="239"/>
        <v>Eintrag 3975</v>
      </c>
    </row>
    <row r="3977" spans="1:13" s="18" customFormat="1" ht="14.25" x14ac:dyDescent="0.2">
      <c r="A3977" s="18" t="str">
        <f>IF(gesamt!C3977="",CONCATENATE("Eintrag ",J3977),gesamt!A3977)</f>
        <v>Eintrag 3976</v>
      </c>
      <c r="B3977" s="18">
        <v>100</v>
      </c>
      <c r="C3977" s="19">
        <f>IF(gesamt!C3977="",100,gesamt!D3977)</f>
        <v>100</v>
      </c>
      <c r="D3977" s="20">
        <f>IF(gesamt!C3977="",10,gesamt!G3977)</f>
        <v>10</v>
      </c>
      <c r="E3977" s="20">
        <f>IF(gesamt!C3977="",10,gesamt!H3977)</f>
        <v>10</v>
      </c>
      <c r="F3977" s="20">
        <f>IF(gesamt!C3977="",10,gesamt!I3977)</f>
        <v>10</v>
      </c>
      <c r="G3977" s="20">
        <f>IF(gesamt!C3977="",0,gesamt!J3977)</f>
        <v>0</v>
      </c>
      <c r="H3977" s="20">
        <f>IF(gesamt!C3977="",0,gesamt!K3977)</f>
        <v>0</v>
      </c>
      <c r="I3977" s="19">
        <f t="shared" si="240"/>
        <v>176</v>
      </c>
      <c r="J3977" s="22">
        <f t="shared" si="238"/>
        <v>3976</v>
      </c>
      <c r="K3977" s="21">
        <f t="shared" ca="1" si="237"/>
        <v>1</v>
      </c>
      <c r="L3977" s="21">
        <f ca="1">IF(K3977=0,"",COUNTIF($K$2:K3977,"&gt;0"))</f>
        <v>3976</v>
      </c>
      <c r="M3977" s="50" t="str">
        <f t="shared" ca="1" si="239"/>
        <v>Eintrag 3976</v>
      </c>
    </row>
    <row r="3978" spans="1:13" s="18" customFormat="1" ht="14.25" x14ac:dyDescent="0.2">
      <c r="A3978" s="18" t="str">
        <f>IF(gesamt!C3978="",CONCATENATE("Eintrag ",J3978),gesamt!A3978)</f>
        <v>Eintrag 3977</v>
      </c>
      <c r="B3978" s="18">
        <v>100</v>
      </c>
      <c r="C3978" s="19">
        <f>IF(gesamt!C3978="",100,gesamt!D3978)</f>
        <v>100</v>
      </c>
      <c r="D3978" s="20">
        <f>IF(gesamt!C3978="",10,gesamt!G3978)</f>
        <v>10</v>
      </c>
      <c r="E3978" s="20">
        <f>IF(gesamt!C3978="",10,gesamt!H3978)</f>
        <v>10</v>
      </c>
      <c r="F3978" s="20">
        <f>IF(gesamt!C3978="",10,gesamt!I3978)</f>
        <v>10</v>
      </c>
      <c r="G3978" s="20">
        <f>IF(gesamt!C3978="",0,gesamt!J3978)</f>
        <v>0</v>
      </c>
      <c r="H3978" s="20">
        <f>IF(gesamt!C3978="",0,gesamt!K3978)</f>
        <v>0</v>
      </c>
      <c r="I3978" s="19">
        <f t="shared" si="240"/>
        <v>176</v>
      </c>
      <c r="J3978" s="22">
        <f t="shared" si="238"/>
        <v>3977</v>
      </c>
      <c r="K3978" s="21">
        <f t="shared" ca="1" si="237"/>
        <v>1</v>
      </c>
      <c r="L3978" s="21">
        <f ca="1">IF(K3978=0,"",COUNTIF($K$2:K3978,"&gt;0"))</f>
        <v>3977</v>
      </c>
      <c r="M3978" s="50" t="str">
        <f t="shared" ca="1" si="239"/>
        <v>Eintrag 3977</v>
      </c>
    </row>
    <row r="3979" spans="1:13" s="18" customFormat="1" ht="14.25" x14ac:dyDescent="0.2">
      <c r="A3979" s="18" t="str">
        <f>IF(gesamt!C3979="",CONCATENATE("Eintrag ",J3979),gesamt!A3979)</f>
        <v>Eintrag 3978</v>
      </c>
      <c r="B3979" s="18">
        <v>100</v>
      </c>
      <c r="C3979" s="19">
        <f>IF(gesamt!C3979="",100,gesamt!D3979)</f>
        <v>100</v>
      </c>
      <c r="D3979" s="20">
        <f>IF(gesamt!C3979="",10,gesamt!G3979)</f>
        <v>10</v>
      </c>
      <c r="E3979" s="20">
        <f>IF(gesamt!C3979="",10,gesamt!H3979)</f>
        <v>10</v>
      </c>
      <c r="F3979" s="20">
        <f>IF(gesamt!C3979="",10,gesamt!I3979)</f>
        <v>10</v>
      </c>
      <c r="G3979" s="20">
        <f>IF(gesamt!C3979="",0,gesamt!J3979)</f>
        <v>0</v>
      </c>
      <c r="H3979" s="20">
        <f>IF(gesamt!C3979="",0,gesamt!K3979)</f>
        <v>0</v>
      </c>
      <c r="I3979" s="19">
        <f t="shared" si="240"/>
        <v>176</v>
      </c>
      <c r="J3979" s="22">
        <f t="shared" si="238"/>
        <v>3978</v>
      </c>
      <c r="K3979" s="21">
        <f t="shared" ca="1" si="237"/>
        <v>1</v>
      </c>
      <c r="L3979" s="21">
        <f ca="1">IF(K3979=0,"",COUNTIF($K$2:K3979,"&gt;0"))</f>
        <v>3978</v>
      </c>
      <c r="M3979" s="50" t="str">
        <f t="shared" ca="1" si="239"/>
        <v>Eintrag 3978</v>
      </c>
    </row>
    <row r="3980" spans="1:13" s="18" customFormat="1" ht="14.25" x14ac:dyDescent="0.2">
      <c r="A3980" s="18" t="str">
        <f>IF(gesamt!C3980="",CONCATENATE("Eintrag ",J3980),gesamt!A3980)</f>
        <v>Eintrag 3979</v>
      </c>
      <c r="B3980" s="18">
        <v>100</v>
      </c>
      <c r="C3980" s="19">
        <f>IF(gesamt!C3980="",100,gesamt!D3980)</f>
        <v>100</v>
      </c>
      <c r="D3980" s="20">
        <f>IF(gesamt!C3980="",10,gesamt!G3980)</f>
        <v>10</v>
      </c>
      <c r="E3980" s="20">
        <f>IF(gesamt!C3980="",10,gesamt!H3980)</f>
        <v>10</v>
      </c>
      <c r="F3980" s="20">
        <f>IF(gesamt!C3980="",10,gesamt!I3980)</f>
        <v>10</v>
      </c>
      <c r="G3980" s="20">
        <f>IF(gesamt!C3980="",0,gesamt!J3980)</f>
        <v>0</v>
      </c>
      <c r="H3980" s="20">
        <f>IF(gesamt!C3980="",0,gesamt!K3980)</f>
        <v>0</v>
      </c>
      <c r="I3980" s="19">
        <f t="shared" si="240"/>
        <v>176</v>
      </c>
      <c r="J3980" s="22">
        <f t="shared" si="238"/>
        <v>3979</v>
      </c>
      <c r="K3980" s="21">
        <f t="shared" ca="1" si="237"/>
        <v>1</v>
      </c>
      <c r="L3980" s="21">
        <f ca="1">IF(K3980=0,"",COUNTIF($K$2:K3980,"&gt;0"))</f>
        <v>3979</v>
      </c>
      <c r="M3980" s="50" t="str">
        <f t="shared" ca="1" si="239"/>
        <v>Eintrag 3979</v>
      </c>
    </row>
    <row r="3981" spans="1:13" s="18" customFormat="1" ht="14.25" x14ac:dyDescent="0.2">
      <c r="A3981" s="18" t="str">
        <f>IF(gesamt!C3981="",CONCATENATE("Eintrag ",J3981),gesamt!A3981)</f>
        <v>Eintrag 3980</v>
      </c>
      <c r="B3981" s="18">
        <v>100</v>
      </c>
      <c r="C3981" s="19">
        <f>IF(gesamt!C3981="",100,gesamt!D3981)</f>
        <v>100</v>
      </c>
      <c r="D3981" s="20">
        <f>IF(gesamt!C3981="",10,gesamt!G3981)</f>
        <v>10</v>
      </c>
      <c r="E3981" s="20">
        <f>IF(gesamt!C3981="",10,gesamt!H3981)</f>
        <v>10</v>
      </c>
      <c r="F3981" s="20">
        <f>IF(gesamt!C3981="",10,gesamt!I3981)</f>
        <v>10</v>
      </c>
      <c r="G3981" s="20">
        <f>IF(gesamt!C3981="",0,gesamt!J3981)</f>
        <v>0</v>
      </c>
      <c r="H3981" s="20">
        <f>IF(gesamt!C3981="",0,gesamt!K3981)</f>
        <v>0</v>
      </c>
      <c r="I3981" s="19">
        <f t="shared" si="240"/>
        <v>176</v>
      </c>
      <c r="J3981" s="22">
        <f t="shared" si="238"/>
        <v>3980</v>
      </c>
      <c r="K3981" s="21">
        <f t="shared" ca="1" si="237"/>
        <v>1</v>
      </c>
      <c r="L3981" s="21">
        <f ca="1">IF(K3981=0,"",COUNTIF($K$2:K3981,"&gt;0"))</f>
        <v>3980</v>
      </c>
      <c r="M3981" s="50" t="str">
        <f t="shared" ca="1" si="239"/>
        <v>Eintrag 3980</v>
      </c>
    </row>
    <row r="3982" spans="1:13" s="18" customFormat="1" ht="14.25" x14ac:dyDescent="0.2">
      <c r="A3982" s="18" t="str">
        <f>IF(gesamt!C3982="",CONCATENATE("Eintrag ",J3982),gesamt!A3982)</f>
        <v>Eintrag 3981</v>
      </c>
      <c r="B3982" s="18">
        <v>100</v>
      </c>
      <c r="C3982" s="19">
        <f>IF(gesamt!C3982="",100,gesamt!D3982)</f>
        <v>100</v>
      </c>
      <c r="D3982" s="20">
        <f>IF(gesamt!C3982="",10,gesamt!G3982)</f>
        <v>10</v>
      </c>
      <c r="E3982" s="20">
        <f>IF(gesamt!C3982="",10,gesamt!H3982)</f>
        <v>10</v>
      </c>
      <c r="F3982" s="20">
        <f>IF(gesamt!C3982="",10,gesamt!I3982)</f>
        <v>10</v>
      </c>
      <c r="G3982" s="20">
        <f>IF(gesamt!C3982="",0,gesamt!J3982)</f>
        <v>0</v>
      </c>
      <c r="H3982" s="20">
        <f>IF(gesamt!C3982="",0,gesamt!K3982)</f>
        <v>0</v>
      </c>
      <c r="I3982" s="19">
        <f t="shared" si="240"/>
        <v>176</v>
      </c>
      <c r="J3982" s="22">
        <f t="shared" si="238"/>
        <v>3981</v>
      </c>
      <c r="K3982" s="21">
        <f t="shared" ca="1" si="237"/>
        <v>1</v>
      </c>
      <c r="L3982" s="21">
        <f ca="1">IF(K3982=0,"",COUNTIF($K$2:K3982,"&gt;0"))</f>
        <v>3981</v>
      </c>
      <c r="M3982" s="50" t="str">
        <f t="shared" ca="1" si="239"/>
        <v>Eintrag 3981</v>
      </c>
    </row>
    <row r="3983" spans="1:13" s="18" customFormat="1" ht="14.25" x14ac:dyDescent="0.2">
      <c r="A3983" s="18" t="str">
        <f>IF(gesamt!C3983="",CONCATENATE("Eintrag ",J3983),gesamt!A3983)</f>
        <v>Eintrag 3982</v>
      </c>
      <c r="B3983" s="18">
        <v>100</v>
      </c>
      <c r="C3983" s="19">
        <f>IF(gesamt!C3983="",100,gesamt!D3983)</f>
        <v>100</v>
      </c>
      <c r="D3983" s="20">
        <f>IF(gesamt!C3983="",10,gesamt!G3983)</f>
        <v>10</v>
      </c>
      <c r="E3983" s="20">
        <f>IF(gesamt!C3983="",10,gesamt!H3983)</f>
        <v>10</v>
      </c>
      <c r="F3983" s="20">
        <f>IF(gesamt!C3983="",10,gesamt!I3983)</f>
        <v>10</v>
      </c>
      <c r="G3983" s="20">
        <f>IF(gesamt!C3983="",0,gesamt!J3983)</f>
        <v>0</v>
      </c>
      <c r="H3983" s="20">
        <f>IF(gesamt!C3983="",0,gesamt!K3983)</f>
        <v>0</v>
      </c>
      <c r="I3983" s="19">
        <f t="shared" si="240"/>
        <v>176</v>
      </c>
      <c r="J3983" s="22">
        <f t="shared" si="238"/>
        <v>3982</v>
      </c>
      <c r="K3983" s="21">
        <f t="shared" ca="1" si="237"/>
        <v>1</v>
      </c>
      <c r="L3983" s="21">
        <f ca="1">IF(K3983=0,"",COUNTIF($K$2:K3983,"&gt;0"))</f>
        <v>3982</v>
      </c>
      <c r="M3983" s="50" t="str">
        <f t="shared" ca="1" si="239"/>
        <v>Eintrag 3982</v>
      </c>
    </row>
    <row r="3984" spans="1:13" s="18" customFormat="1" ht="14.25" x14ac:dyDescent="0.2">
      <c r="A3984" s="18" t="str">
        <f>IF(gesamt!C3984="",CONCATENATE("Eintrag ",J3984),gesamt!A3984)</f>
        <v>Eintrag 3983</v>
      </c>
      <c r="B3984" s="18">
        <v>100</v>
      </c>
      <c r="C3984" s="19">
        <f>IF(gesamt!C3984="",100,gesamt!D3984)</f>
        <v>100</v>
      </c>
      <c r="D3984" s="20">
        <f>IF(gesamt!C3984="",10,gesamt!G3984)</f>
        <v>10</v>
      </c>
      <c r="E3984" s="20">
        <f>IF(gesamt!C3984="",10,gesamt!H3984)</f>
        <v>10</v>
      </c>
      <c r="F3984" s="20">
        <f>IF(gesamt!C3984="",10,gesamt!I3984)</f>
        <v>10</v>
      </c>
      <c r="G3984" s="20">
        <f>IF(gesamt!C3984="",0,gesamt!J3984)</f>
        <v>0</v>
      </c>
      <c r="H3984" s="20">
        <f>IF(gesamt!C3984="",0,gesamt!K3984)</f>
        <v>0</v>
      </c>
      <c r="I3984" s="19">
        <f t="shared" si="240"/>
        <v>176</v>
      </c>
      <c r="J3984" s="22">
        <f t="shared" si="238"/>
        <v>3983</v>
      </c>
      <c r="K3984" s="21">
        <f t="shared" ca="1" si="237"/>
        <v>1</v>
      </c>
      <c r="L3984" s="21">
        <f ca="1">IF(K3984=0,"",COUNTIF($K$2:K3984,"&gt;0"))</f>
        <v>3983</v>
      </c>
      <c r="M3984" s="50" t="str">
        <f t="shared" ca="1" si="239"/>
        <v>Eintrag 3983</v>
      </c>
    </row>
    <row r="3985" spans="1:13" s="18" customFormat="1" ht="14.25" x14ac:dyDescent="0.2">
      <c r="A3985" s="18" t="str">
        <f>IF(gesamt!C3985="",CONCATENATE("Eintrag ",J3985),gesamt!A3985)</f>
        <v>Eintrag 3984</v>
      </c>
      <c r="B3985" s="18">
        <v>100</v>
      </c>
      <c r="C3985" s="19">
        <f>IF(gesamt!C3985="",100,gesamt!D3985)</f>
        <v>100</v>
      </c>
      <c r="D3985" s="20">
        <f>IF(gesamt!C3985="",10,gesamt!G3985)</f>
        <v>10</v>
      </c>
      <c r="E3985" s="20">
        <f>IF(gesamt!C3985="",10,gesamt!H3985)</f>
        <v>10</v>
      </c>
      <c r="F3985" s="20">
        <f>IF(gesamt!C3985="",10,gesamt!I3985)</f>
        <v>10</v>
      </c>
      <c r="G3985" s="20">
        <f>IF(gesamt!C3985="",0,gesamt!J3985)</f>
        <v>0</v>
      </c>
      <c r="H3985" s="20">
        <f>IF(gesamt!C3985="",0,gesamt!K3985)</f>
        <v>0</v>
      </c>
      <c r="I3985" s="19">
        <f t="shared" si="240"/>
        <v>176</v>
      </c>
      <c r="J3985" s="22">
        <f t="shared" si="238"/>
        <v>3984</v>
      </c>
      <c r="K3985" s="21">
        <f t="shared" ca="1" si="237"/>
        <v>1</v>
      </c>
      <c r="L3985" s="21">
        <f ca="1">IF(K3985=0,"",COUNTIF($K$2:K3985,"&gt;0"))</f>
        <v>3984</v>
      </c>
      <c r="M3985" s="50" t="str">
        <f t="shared" ca="1" si="239"/>
        <v>Eintrag 3984</v>
      </c>
    </row>
    <row r="3986" spans="1:13" s="18" customFormat="1" ht="14.25" x14ac:dyDescent="0.2">
      <c r="A3986" s="18" t="str">
        <f>IF(gesamt!C3986="",CONCATENATE("Eintrag ",J3986),gesamt!A3986)</f>
        <v>Eintrag 3985</v>
      </c>
      <c r="B3986" s="18">
        <v>100</v>
      </c>
      <c r="C3986" s="19">
        <f>IF(gesamt!C3986="",100,gesamt!D3986)</f>
        <v>100</v>
      </c>
      <c r="D3986" s="20">
        <f>IF(gesamt!C3986="",10,gesamt!G3986)</f>
        <v>10</v>
      </c>
      <c r="E3986" s="20">
        <f>IF(gesamt!C3986="",10,gesamt!H3986)</f>
        <v>10</v>
      </c>
      <c r="F3986" s="20">
        <f>IF(gesamt!C3986="",10,gesamt!I3986)</f>
        <v>10</v>
      </c>
      <c r="G3986" s="20">
        <f>IF(gesamt!C3986="",0,gesamt!J3986)</f>
        <v>0</v>
      </c>
      <c r="H3986" s="20">
        <f>IF(gesamt!C3986="",0,gesamt!K3986)</f>
        <v>0</v>
      </c>
      <c r="I3986" s="19">
        <f t="shared" si="240"/>
        <v>176</v>
      </c>
      <c r="J3986" s="22">
        <f t="shared" si="238"/>
        <v>3985</v>
      </c>
      <c r="K3986" s="21">
        <f t="shared" ca="1" si="237"/>
        <v>1</v>
      </c>
      <c r="L3986" s="21">
        <f ca="1">IF(K3986=0,"",COUNTIF($K$2:K3986,"&gt;0"))</f>
        <v>3985</v>
      </c>
      <c r="M3986" s="50" t="str">
        <f t="shared" ca="1" si="239"/>
        <v>Eintrag 3985</v>
      </c>
    </row>
    <row r="3987" spans="1:13" s="18" customFormat="1" ht="14.25" x14ac:dyDescent="0.2">
      <c r="A3987" s="18" t="str">
        <f>IF(gesamt!C3987="",CONCATENATE("Eintrag ",J3987),gesamt!A3987)</f>
        <v>Eintrag 3986</v>
      </c>
      <c r="B3987" s="18">
        <v>100</v>
      </c>
      <c r="C3987" s="19">
        <f>IF(gesamt!C3987="",100,gesamt!D3987)</f>
        <v>100</v>
      </c>
      <c r="D3987" s="20">
        <f>IF(gesamt!C3987="",10,gesamt!G3987)</f>
        <v>10</v>
      </c>
      <c r="E3987" s="20">
        <f>IF(gesamt!C3987="",10,gesamt!H3987)</f>
        <v>10</v>
      </c>
      <c r="F3987" s="20">
        <f>IF(gesamt!C3987="",10,gesamt!I3987)</f>
        <v>10</v>
      </c>
      <c r="G3987" s="20">
        <f>IF(gesamt!C3987="",0,gesamt!J3987)</f>
        <v>0</v>
      </c>
      <c r="H3987" s="20">
        <f>IF(gesamt!C3987="",0,gesamt!K3987)</f>
        <v>0</v>
      </c>
      <c r="I3987" s="19">
        <f t="shared" si="240"/>
        <v>176</v>
      </c>
      <c r="J3987" s="22">
        <f t="shared" si="238"/>
        <v>3986</v>
      </c>
      <c r="K3987" s="21">
        <f t="shared" ca="1" si="237"/>
        <v>1</v>
      </c>
      <c r="L3987" s="21">
        <f ca="1">IF(K3987=0,"",COUNTIF($K$2:K3987,"&gt;0"))</f>
        <v>3986</v>
      </c>
      <c r="M3987" s="50" t="str">
        <f t="shared" ca="1" si="239"/>
        <v>Eintrag 3986</v>
      </c>
    </row>
    <row r="3988" spans="1:13" s="18" customFormat="1" ht="14.25" x14ac:dyDescent="0.2">
      <c r="A3988" s="18" t="str">
        <f>IF(gesamt!C3988="",CONCATENATE("Eintrag ",J3988),gesamt!A3988)</f>
        <v>Eintrag 3987</v>
      </c>
      <c r="B3988" s="18">
        <v>100</v>
      </c>
      <c r="C3988" s="19">
        <f>IF(gesamt!C3988="",100,gesamt!D3988)</f>
        <v>100</v>
      </c>
      <c r="D3988" s="20">
        <f>IF(gesamt!C3988="",10,gesamt!G3988)</f>
        <v>10</v>
      </c>
      <c r="E3988" s="20">
        <f>IF(gesamt!C3988="",10,gesamt!H3988)</f>
        <v>10</v>
      </c>
      <c r="F3988" s="20">
        <f>IF(gesamt!C3988="",10,gesamt!I3988)</f>
        <v>10</v>
      </c>
      <c r="G3988" s="20">
        <f>IF(gesamt!C3988="",0,gesamt!J3988)</f>
        <v>0</v>
      </c>
      <c r="H3988" s="20">
        <f>IF(gesamt!C3988="",0,gesamt!K3988)</f>
        <v>0</v>
      </c>
      <c r="I3988" s="19">
        <f t="shared" si="240"/>
        <v>176</v>
      </c>
      <c r="J3988" s="22">
        <f t="shared" si="238"/>
        <v>3987</v>
      </c>
      <c r="K3988" s="21">
        <f t="shared" ca="1" si="237"/>
        <v>1</v>
      </c>
      <c r="L3988" s="21">
        <f ca="1">IF(K3988=0,"",COUNTIF($K$2:K3988,"&gt;0"))</f>
        <v>3987</v>
      </c>
      <c r="M3988" s="50" t="str">
        <f t="shared" ca="1" si="239"/>
        <v>Eintrag 3987</v>
      </c>
    </row>
    <row r="3989" spans="1:13" s="18" customFormat="1" ht="14.25" x14ac:dyDescent="0.2">
      <c r="A3989" s="18" t="str">
        <f>IF(gesamt!C3989="",CONCATENATE("Eintrag ",J3989),gesamt!A3989)</f>
        <v>Eintrag 3988</v>
      </c>
      <c r="B3989" s="18">
        <v>100</v>
      </c>
      <c r="C3989" s="19">
        <f>IF(gesamt!C3989="",100,gesamt!D3989)</f>
        <v>100</v>
      </c>
      <c r="D3989" s="20">
        <f>IF(gesamt!C3989="",10,gesamt!G3989)</f>
        <v>10</v>
      </c>
      <c r="E3989" s="20">
        <f>IF(gesamt!C3989="",10,gesamt!H3989)</f>
        <v>10</v>
      </c>
      <c r="F3989" s="20">
        <f>IF(gesamt!C3989="",10,gesamt!I3989)</f>
        <v>10</v>
      </c>
      <c r="G3989" s="20">
        <f>IF(gesamt!C3989="",0,gesamt!J3989)</f>
        <v>0</v>
      </c>
      <c r="H3989" s="20">
        <f>IF(gesamt!C3989="",0,gesamt!K3989)</f>
        <v>0</v>
      </c>
      <c r="I3989" s="19">
        <f t="shared" si="240"/>
        <v>176</v>
      </c>
      <c r="J3989" s="22">
        <f t="shared" si="238"/>
        <v>3988</v>
      </c>
      <c r="K3989" s="21">
        <f t="shared" ca="1" si="237"/>
        <v>1</v>
      </c>
      <c r="L3989" s="21">
        <f ca="1">IF(K3989=0,"",COUNTIF($K$2:K3989,"&gt;0"))</f>
        <v>3988</v>
      </c>
      <c r="M3989" s="50" t="str">
        <f t="shared" ca="1" si="239"/>
        <v>Eintrag 3988</v>
      </c>
    </row>
    <row r="3990" spans="1:13" s="18" customFormat="1" ht="14.25" x14ac:dyDescent="0.2">
      <c r="A3990" s="18" t="str">
        <f>IF(gesamt!C3990="",CONCATENATE("Eintrag ",J3990),gesamt!A3990)</f>
        <v>Eintrag 3989</v>
      </c>
      <c r="B3990" s="18">
        <v>100</v>
      </c>
      <c r="C3990" s="19">
        <f>IF(gesamt!C3990="",100,gesamt!D3990)</f>
        <v>100</v>
      </c>
      <c r="D3990" s="20">
        <f>IF(gesamt!C3990="",10,gesamt!G3990)</f>
        <v>10</v>
      </c>
      <c r="E3990" s="20">
        <f>IF(gesamt!C3990="",10,gesamt!H3990)</f>
        <v>10</v>
      </c>
      <c r="F3990" s="20">
        <f>IF(gesamt!C3990="",10,gesamt!I3990)</f>
        <v>10</v>
      </c>
      <c r="G3990" s="20">
        <f>IF(gesamt!C3990="",0,gesamt!J3990)</f>
        <v>0</v>
      </c>
      <c r="H3990" s="20">
        <f>IF(gesamt!C3990="",0,gesamt!K3990)</f>
        <v>0</v>
      </c>
      <c r="I3990" s="19">
        <f t="shared" si="240"/>
        <v>176</v>
      </c>
      <c r="J3990" s="22">
        <f t="shared" si="238"/>
        <v>3989</v>
      </c>
      <c r="K3990" s="21">
        <f t="shared" ca="1" si="237"/>
        <v>1</v>
      </c>
      <c r="L3990" s="21">
        <f ca="1">IF(K3990=0,"",COUNTIF($K$2:K3990,"&gt;0"))</f>
        <v>3989</v>
      </c>
      <c r="M3990" s="50" t="str">
        <f t="shared" ca="1" si="239"/>
        <v>Eintrag 3989</v>
      </c>
    </row>
    <row r="3991" spans="1:13" s="18" customFormat="1" ht="14.25" x14ac:dyDescent="0.2">
      <c r="A3991" s="18" t="str">
        <f>IF(gesamt!C3991="",CONCATENATE("Eintrag ",J3991),gesamt!A3991)</f>
        <v>Eintrag 3990</v>
      </c>
      <c r="B3991" s="18">
        <v>100</v>
      </c>
      <c r="C3991" s="19">
        <f>IF(gesamt!C3991="",100,gesamt!D3991)</f>
        <v>100</v>
      </c>
      <c r="D3991" s="20">
        <f>IF(gesamt!C3991="",10,gesamt!G3991)</f>
        <v>10</v>
      </c>
      <c r="E3991" s="20">
        <f>IF(gesamt!C3991="",10,gesamt!H3991)</f>
        <v>10</v>
      </c>
      <c r="F3991" s="20">
        <f>IF(gesamt!C3991="",10,gesamt!I3991)</f>
        <v>10</v>
      </c>
      <c r="G3991" s="20">
        <f>IF(gesamt!C3991="",0,gesamt!J3991)</f>
        <v>0</v>
      </c>
      <c r="H3991" s="20">
        <f>IF(gesamt!C3991="",0,gesamt!K3991)</f>
        <v>0</v>
      </c>
      <c r="I3991" s="19">
        <f t="shared" si="240"/>
        <v>176</v>
      </c>
      <c r="J3991" s="22">
        <f t="shared" si="238"/>
        <v>3990</v>
      </c>
      <c r="K3991" s="21">
        <f t="shared" ca="1" si="237"/>
        <v>1</v>
      </c>
      <c r="L3991" s="21">
        <f ca="1">IF(K3991=0,"",COUNTIF($K$2:K3991,"&gt;0"))</f>
        <v>3990</v>
      </c>
      <c r="M3991" s="50" t="str">
        <f t="shared" ca="1" si="239"/>
        <v>Eintrag 3990</v>
      </c>
    </row>
    <row r="3992" spans="1:13" s="18" customFormat="1" ht="14.25" x14ac:dyDescent="0.2">
      <c r="A3992" s="18" t="str">
        <f>IF(gesamt!C3992="",CONCATENATE("Eintrag ",J3992),gesamt!A3992)</f>
        <v>Eintrag 3991</v>
      </c>
      <c r="B3992" s="18">
        <v>100</v>
      </c>
      <c r="C3992" s="19">
        <f>IF(gesamt!C3992="",100,gesamt!D3992)</f>
        <v>100</v>
      </c>
      <c r="D3992" s="20">
        <f>IF(gesamt!C3992="",10,gesamt!G3992)</f>
        <v>10</v>
      </c>
      <c r="E3992" s="20">
        <f>IF(gesamt!C3992="",10,gesamt!H3992)</f>
        <v>10</v>
      </c>
      <c r="F3992" s="20">
        <f>IF(gesamt!C3992="",10,gesamt!I3992)</f>
        <v>10</v>
      </c>
      <c r="G3992" s="20">
        <f>IF(gesamt!C3992="",0,gesamt!J3992)</f>
        <v>0</v>
      </c>
      <c r="H3992" s="20">
        <f>IF(gesamt!C3992="",0,gesamt!K3992)</f>
        <v>0</v>
      </c>
      <c r="I3992" s="19">
        <f t="shared" si="240"/>
        <v>176</v>
      </c>
      <c r="J3992" s="22">
        <f t="shared" si="238"/>
        <v>3991</v>
      </c>
      <c r="K3992" s="21">
        <f t="shared" ca="1" si="237"/>
        <v>1</v>
      </c>
      <c r="L3992" s="21">
        <f ca="1">IF(K3992=0,"",COUNTIF($K$2:K3992,"&gt;0"))</f>
        <v>3991</v>
      </c>
      <c r="M3992" s="50" t="str">
        <f t="shared" ca="1" si="239"/>
        <v>Eintrag 3991</v>
      </c>
    </row>
    <row r="3993" spans="1:13" s="18" customFormat="1" ht="14.25" x14ac:dyDescent="0.2">
      <c r="A3993" s="18" t="str">
        <f>IF(gesamt!C3993="",CONCATENATE("Eintrag ",J3993),gesamt!A3993)</f>
        <v>Eintrag 3992</v>
      </c>
      <c r="B3993" s="18">
        <v>100</v>
      </c>
      <c r="C3993" s="19">
        <f>IF(gesamt!C3993="",100,gesamt!D3993)</f>
        <v>100</v>
      </c>
      <c r="D3993" s="20">
        <f>IF(gesamt!C3993="",10,gesamt!G3993)</f>
        <v>10</v>
      </c>
      <c r="E3993" s="20">
        <f>IF(gesamt!C3993="",10,gesamt!H3993)</f>
        <v>10</v>
      </c>
      <c r="F3993" s="20">
        <f>IF(gesamt!C3993="",10,gesamt!I3993)</f>
        <v>10</v>
      </c>
      <c r="G3993" s="20">
        <f>IF(gesamt!C3993="",0,gesamt!J3993)</f>
        <v>0</v>
      </c>
      <c r="H3993" s="20">
        <f>IF(gesamt!C3993="",0,gesamt!K3993)</f>
        <v>0</v>
      </c>
      <c r="I3993" s="19">
        <f t="shared" si="240"/>
        <v>176</v>
      </c>
      <c r="J3993" s="22">
        <f t="shared" si="238"/>
        <v>3992</v>
      </c>
      <c r="K3993" s="21">
        <f t="shared" ca="1" si="237"/>
        <v>1</v>
      </c>
      <c r="L3993" s="21">
        <f ca="1">IF(K3993=0,"",COUNTIF($K$2:K3993,"&gt;0"))</f>
        <v>3992</v>
      </c>
      <c r="M3993" s="50" t="str">
        <f t="shared" ca="1" si="239"/>
        <v>Eintrag 3992</v>
      </c>
    </row>
    <row r="3994" spans="1:13" s="18" customFormat="1" ht="14.25" x14ac:dyDescent="0.2">
      <c r="A3994" s="18" t="str">
        <f>IF(gesamt!C3994="",CONCATENATE("Eintrag ",J3994),gesamt!A3994)</f>
        <v>Eintrag 3993</v>
      </c>
      <c r="B3994" s="18">
        <v>100</v>
      </c>
      <c r="C3994" s="19">
        <f>IF(gesamt!C3994="",100,gesamt!D3994)</f>
        <v>100</v>
      </c>
      <c r="D3994" s="20">
        <f>IF(gesamt!C3994="",10,gesamt!G3994)</f>
        <v>10</v>
      </c>
      <c r="E3994" s="20">
        <f>IF(gesamt!C3994="",10,gesamt!H3994)</f>
        <v>10</v>
      </c>
      <c r="F3994" s="20">
        <f>IF(gesamt!C3994="",10,gesamt!I3994)</f>
        <v>10</v>
      </c>
      <c r="G3994" s="20">
        <f>IF(gesamt!C3994="",0,gesamt!J3994)</f>
        <v>0</v>
      </c>
      <c r="H3994" s="20">
        <f>IF(gesamt!C3994="",0,gesamt!K3994)</f>
        <v>0</v>
      </c>
      <c r="I3994" s="19">
        <f t="shared" si="240"/>
        <v>176</v>
      </c>
      <c r="J3994" s="22">
        <f t="shared" si="238"/>
        <v>3993</v>
      </c>
      <c r="K3994" s="21">
        <f t="shared" ca="1" si="237"/>
        <v>1</v>
      </c>
      <c r="L3994" s="21">
        <f ca="1">IF(K3994=0,"",COUNTIF($K$2:K3994,"&gt;0"))</f>
        <v>3993</v>
      </c>
      <c r="M3994" s="50" t="str">
        <f t="shared" ca="1" si="239"/>
        <v>Eintrag 3993</v>
      </c>
    </row>
    <row r="3995" spans="1:13" s="18" customFormat="1" ht="14.25" x14ac:dyDescent="0.2">
      <c r="A3995" s="18" t="str">
        <f>IF(gesamt!C3995="",CONCATENATE("Eintrag ",J3995),gesamt!A3995)</f>
        <v>Eintrag 3994</v>
      </c>
      <c r="B3995" s="18">
        <v>100</v>
      </c>
      <c r="C3995" s="19">
        <f>IF(gesamt!C3995="",100,gesamt!D3995)</f>
        <v>100</v>
      </c>
      <c r="D3995" s="20">
        <f>IF(gesamt!C3995="",10,gesamt!G3995)</f>
        <v>10</v>
      </c>
      <c r="E3995" s="20">
        <f>IF(gesamt!C3995="",10,gesamt!H3995)</f>
        <v>10</v>
      </c>
      <c r="F3995" s="20">
        <f>IF(gesamt!C3995="",10,gesamt!I3995)</f>
        <v>10</v>
      </c>
      <c r="G3995" s="20">
        <f>IF(gesamt!C3995="",0,gesamt!J3995)</f>
        <v>0</v>
      </c>
      <c r="H3995" s="20">
        <f>IF(gesamt!C3995="",0,gesamt!K3995)</f>
        <v>0</v>
      </c>
      <c r="I3995" s="19">
        <f t="shared" si="240"/>
        <v>176</v>
      </c>
      <c r="J3995" s="22">
        <f t="shared" si="238"/>
        <v>3994</v>
      </c>
      <c r="K3995" s="21">
        <f t="shared" ca="1" si="237"/>
        <v>1</v>
      </c>
      <c r="L3995" s="21">
        <f ca="1">IF(K3995=0,"",COUNTIF($K$2:K3995,"&gt;0"))</f>
        <v>3994</v>
      </c>
      <c r="M3995" s="50" t="str">
        <f t="shared" ca="1" si="239"/>
        <v>Eintrag 3994</v>
      </c>
    </row>
    <row r="3996" spans="1:13" s="18" customFormat="1" ht="14.25" x14ac:dyDescent="0.2">
      <c r="A3996" s="18" t="str">
        <f>IF(gesamt!C3996="",CONCATENATE("Eintrag ",J3996),gesamt!A3996)</f>
        <v>Eintrag 3995</v>
      </c>
      <c r="B3996" s="18">
        <v>100</v>
      </c>
      <c r="C3996" s="19">
        <f>IF(gesamt!C3996="",100,gesamt!D3996)</f>
        <v>100</v>
      </c>
      <c r="D3996" s="20">
        <f>IF(gesamt!C3996="",10,gesamt!G3996)</f>
        <v>10</v>
      </c>
      <c r="E3996" s="20">
        <f>IF(gesamt!C3996="",10,gesamt!H3996)</f>
        <v>10</v>
      </c>
      <c r="F3996" s="20">
        <f>IF(gesamt!C3996="",10,gesamt!I3996)</f>
        <v>10</v>
      </c>
      <c r="G3996" s="20">
        <f>IF(gesamt!C3996="",0,gesamt!J3996)</f>
        <v>0</v>
      </c>
      <c r="H3996" s="20">
        <f>IF(gesamt!C3996="",0,gesamt!K3996)</f>
        <v>0</v>
      </c>
      <c r="I3996" s="19">
        <f t="shared" si="240"/>
        <v>176</v>
      </c>
      <c r="J3996" s="22">
        <f t="shared" si="238"/>
        <v>3995</v>
      </c>
      <c r="K3996" s="21">
        <f t="shared" ca="1" si="237"/>
        <v>1</v>
      </c>
      <c r="L3996" s="21">
        <f ca="1">IF(K3996=0,"",COUNTIF($K$2:K3996,"&gt;0"))</f>
        <v>3995</v>
      </c>
      <c r="M3996" s="50" t="str">
        <f t="shared" ca="1" si="239"/>
        <v>Eintrag 3995</v>
      </c>
    </row>
    <row r="3997" spans="1:13" s="18" customFormat="1" ht="14.25" x14ac:dyDescent="0.2">
      <c r="A3997" s="18" t="str">
        <f>IF(gesamt!C3997="",CONCATENATE("Eintrag ",J3997),gesamt!A3997)</f>
        <v>Eintrag 3996</v>
      </c>
      <c r="B3997" s="18">
        <v>100</v>
      </c>
      <c r="C3997" s="19">
        <f>IF(gesamt!C3997="",100,gesamt!D3997)</f>
        <v>100</v>
      </c>
      <c r="D3997" s="20">
        <f>IF(gesamt!C3997="",10,gesamt!G3997)</f>
        <v>10</v>
      </c>
      <c r="E3997" s="20">
        <f>IF(gesamt!C3997="",10,gesamt!H3997)</f>
        <v>10</v>
      </c>
      <c r="F3997" s="20">
        <f>IF(gesamt!C3997="",10,gesamt!I3997)</f>
        <v>10</v>
      </c>
      <c r="G3997" s="20">
        <f>IF(gesamt!C3997="",0,gesamt!J3997)</f>
        <v>0</v>
      </c>
      <c r="H3997" s="20">
        <f>IF(gesamt!C3997="",0,gesamt!K3997)</f>
        <v>0</v>
      </c>
      <c r="I3997" s="19">
        <f t="shared" si="240"/>
        <v>176</v>
      </c>
      <c r="J3997" s="22">
        <f t="shared" si="238"/>
        <v>3996</v>
      </c>
      <c r="K3997" s="21">
        <f t="shared" ca="1" si="237"/>
        <v>1</v>
      </c>
      <c r="L3997" s="21">
        <f ca="1">IF(K3997=0,"",COUNTIF($K$2:K3997,"&gt;0"))</f>
        <v>3996</v>
      </c>
      <c r="M3997" s="50" t="str">
        <f t="shared" ca="1" si="239"/>
        <v>Eintrag 3996</v>
      </c>
    </row>
    <row r="3998" spans="1:13" s="18" customFormat="1" ht="14.25" x14ac:dyDescent="0.2">
      <c r="A3998" s="18" t="str">
        <f>IF(gesamt!C3998="",CONCATENATE("Eintrag ",J3998),gesamt!A3998)</f>
        <v>Eintrag 3997</v>
      </c>
      <c r="B3998" s="18">
        <v>100</v>
      </c>
      <c r="C3998" s="19">
        <f>IF(gesamt!C3998="",100,gesamt!D3998)</f>
        <v>100</v>
      </c>
      <c r="D3998" s="20">
        <f>IF(gesamt!C3998="",10,gesamt!G3998)</f>
        <v>10</v>
      </c>
      <c r="E3998" s="20">
        <f>IF(gesamt!C3998="",10,gesamt!H3998)</f>
        <v>10</v>
      </c>
      <c r="F3998" s="20">
        <f>IF(gesamt!C3998="",10,gesamt!I3998)</f>
        <v>10</v>
      </c>
      <c r="G3998" s="20">
        <f>IF(gesamt!C3998="",0,gesamt!J3998)</f>
        <v>0</v>
      </c>
      <c r="H3998" s="20">
        <f>IF(gesamt!C3998="",0,gesamt!K3998)</f>
        <v>0</v>
      </c>
      <c r="I3998" s="19">
        <f t="shared" si="240"/>
        <v>176</v>
      </c>
      <c r="J3998" s="22">
        <f t="shared" si="238"/>
        <v>3997</v>
      </c>
      <c r="K3998" s="21">
        <f t="shared" ref="K3998:K4001" ca="1" si="241">IFERROR(SEARCH(INDIRECT(CELL("address")),A3998),0)</f>
        <v>1</v>
      </c>
      <c r="L3998" s="21">
        <f ca="1">IF(K3998=0,"",COUNTIF($K$2:K3998,"&gt;0"))</f>
        <v>3997</v>
      </c>
      <c r="M3998" s="50" t="str">
        <f t="shared" ca="1" si="239"/>
        <v>Eintrag 3997</v>
      </c>
    </row>
    <row r="3999" spans="1:13" s="18" customFormat="1" ht="14.25" x14ac:dyDescent="0.2">
      <c r="A3999" s="18" t="str">
        <f>IF(gesamt!C3999="",CONCATENATE("Eintrag ",J3999),gesamt!A3999)</f>
        <v>Eintrag 3998</v>
      </c>
      <c r="B3999" s="18">
        <v>100</v>
      </c>
      <c r="C3999" s="19">
        <f>IF(gesamt!C3999="",100,gesamt!D3999)</f>
        <v>100</v>
      </c>
      <c r="D3999" s="20">
        <f>IF(gesamt!C3999="",10,gesamt!G3999)</f>
        <v>10</v>
      </c>
      <c r="E3999" s="20">
        <f>IF(gesamt!C3999="",10,gesamt!H3999)</f>
        <v>10</v>
      </c>
      <c r="F3999" s="20">
        <f>IF(gesamt!C3999="",10,gesamt!I3999)</f>
        <v>10</v>
      </c>
      <c r="G3999" s="20">
        <f>IF(gesamt!C3999="",0,gesamt!J3999)</f>
        <v>0</v>
      </c>
      <c r="H3999" s="20">
        <f>IF(gesamt!C3999="",0,gesamt!K3999)</f>
        <v>0</v>
      </c>
      <c r="I3999" s="19">
        <f t="shared" si="240"/>
        <v>176</v>
      </c>
      <c r="J3999" s="22">
        <f t="shared" si="238"/>
        <v>3998</v>
      </c>
      <c r="K3999" s="21">
        <f t="shared" ca="1" si="241"/>
        <v>1</v>
      </c>
      <c r="L3999" s="21">
        <f ca="1">IF(K3999=0,"",COUNTIF($K$2:K3999,"&gt;0"))</f>
        <v>3998</v>
      </c>
      <c r="M3999" s="50" t="str">
        <f t="shared" ca="1" si="239"/>
        <v>Eintrag 3998</v>
      </c>
    </row>
    <row r="4000" spans="1:13" s="18" customFormat="1" ht="14.25" x14ac:dyDescent="0.2">
      <c r="A4000" s="18" t="str">
        <f>IF(gesamt!C4000="",CONCATENATE("Eintrag ",J4000),gesamt!A4000)</f>
        <v>Eintrag 3999</v>
      </c>
      <c r="B4000" s="18">
        <v>100</v>
      </c>
      <c r="C4000" s="19">
        <f>IF(gesamt!C4000="",100,gesamt!D4000)</f>
        <v>100</v>
      </c>
      <c r="D4000" s="20">
        <f>IF(gesamt!C4000="",10,gesamt!G4000)</f>
        <v>10</v>
      </c>
      <c r="E4000" s="20">
        <f>IF(gesamt!C4000="",10,gesamt!H4000)</f>
        <v>10</v>
      </c>
      <c r="F4000" s="20">
        <f>IF(gesamt!C4000="",10,gesamt!I4000)</f>
        <v>10</v>
      </c>
      <c r="G4000" s="20">
        <f>IF(gesamt!C4000="",0,gesamt!J4000)</f>
        <v>0</v>
      </c>
      <c r="H4000" s="20">
        <f>IF(gesamt!C4000="",0,gesamt!K4000)</f>
        <v>0</v>
      </c>
      <c r="I4000" s="19">
        <f t="shared" si="240"/>
        <v>176</v>
      </c>
      <c r="J4000" s="22">
        <f t="shared" si="238"/>
        <v>3999</v>
      </c>
      <c r="K4000" s="21">
        <f t="shared" ca="1" si="241"/>
        <v>1</v>
      </c>
      <c r="L4000" s="21">
        <f ca="1">IF(K4000=0,"",COUNTIF($K$2:K4000,"&gt;0"))</f>
        <v>3999</v>
      </c>
      <c r="M4000" s="50" t="str">
        <f t="shared" ca="1" si="239"/>
        <v>Eintrag 3999</v>
      </c>
    </row>
    <row r="4001" spans="1:13" s="18" customFormat="1" ht="14.25" x14ac:dyDescent="0.2">
      <c r="A4001" s="18" t="str">
        <f>IF(gesamt!C4001="",CONCATENATE("Eintrag ",J4001),gesamt!A4001)</f>
        <v>Eintrag 4000</v>
      </c>
      <c r="B4001" s="18">
        <v>100</v>
      </c>
      <c r="C4001" s="19">
        <f>IF(gesamt!C4001="",100,gesamt!D4001)</f>
        <v>100</v>
      </c>
      <c r="D4001" s="20">
        <f>IF(gesamt!C4001="",10,gesamt!G4001)</f>
        <v>10</v>
      </c>
      <c r="E4001" s="20">
        <f>IF(gesamt!C4001="",10,gesamt!H4001)</f>
        <v>10</v>
      </c>
      <c r="F4001" s="20">
        <f>IF(gesamt!C4001="",10,gesamt!I4001)</f>
        <v>10</v>
      </c>
      <c r="G4001" s="20">
        <f>IF(gesamt!C4001="",0,gesamt!J4001)</f>
        <v>0</v>
      </c>
      <c r="H4001" s="20">
        <f>IF(gesamt!C4001="",0,gesamt!K4001)</f>
        <v>0</v>
      </c>
      <c r="I4001" s="19">
        <f t="shared" si="240"/>
        <v>176</v>
      </c>
      <c r="J4001" s="22">
        <f t="shared" si="238"/>
        <v>4000</v>
      </c>
      <c r="K4001" s="21">
        <f t="shared" ca="1" si="241"/>
        <v>1</v>
      </c>
      <c r="L4001" s="21">
        <f ca="1">IF(K4001=0,"",COUNTIF($K$2:K4001,"&gt;0"))</f>
        <v>4000</v>
      </c>
      <c r="M4001" s="50" t="str">
        <f t="shared" ca="1" si="239"/>
        <v>Eintrag 4000</v>
      </c>
    </row>
    <row r="4002" spans="1:13" s="18" customFormat="1" ht="14.25" x14ac:dyDescent="0.2">
      <c r="A4002" s="18" t="str">
        <f>IF(gesamt!C4002="",CONCATENATE("Eintrag ",J4002),gesamt!A4002)</f>
        <v>Eintrag 4001</v>
      </c>
      <c r="B4002" s="18">
        <v>100</v>
      </c>
      <c r="C4002" s="19">
        <f>IF(gesamt!C4002="",100,gesamt!D4002)</f>
        <v>100</v>
      </c>
      <c r="D4002" s="20">
        <f>IF(gesamt!C4002="",10,gesamt!G4002)</f>
        <v>10</v>
      </c>
      <c r="E4002" s="20">
        <f>IF(gesamt!C4002="",10,gesamt!H4002)</f>
        <v>10</v>
      </c>
      <c r="F4002" s="20">
        <f>IF(gesamt!C4002="",10,gesamt!I4002)</f>
        <v>10</v>
      </c>
      <c r="G4002" s="20">
        <f>IF(gesamt!C4002="",0,gesamt!J4002)</f>
        <v>0</v>
      </c>
      <c r="H4002" s="20">
        <f>IF(gesamt!C4002="",0,gesamt!K4002)</f>
        <v>0</v>
      </c>
      <c r="I4002" s="19">
        <f t="shared" si="240"/>
        <v>176</v>
      </c>
      <c r="J4002" s="22">
        <f t="shared" si="238"/>
        <v>4001</v>
      </c>
      <c r="K4002" s="21">
        <f t="shared" ref="K4002:K4255" ca="1" si="242">IFERROR(SEARCH(INDIRECT(CELL("address")),A4002),0)</f>
        <v>1</v>
      </c>
      <c r="L4002" s="21">
        <f ca="1">IF(K4002=0,"",COUNTIF($K$2:K4002,"&gt;0"))</f>
        <v>4001</v>
      </c>
      <c r="M4002" s="50" t="str">
        <f t="shared" ca="1" si="239"/>
        <v>Eintrag 4001</v>
      </c>
    </row>
    <row r="4003" spans="1:13" s="18" customFormat="1" ht="14.25" x14ac:dyDescent="0.2">
      <c r="A4003" s="18" t="str">
        <f>IF(gesamt!C4003="",CONCATENATE("Eintrag ",J4003),gesamt!A4003)</f>
        <v>Eintrag 4002</v>
      </c>
      <c r="B4003" s="18">
        <v>100</v>
      </c>
      <c r="C4003" s="19">
        <f>IF(gesamt!C4003="",100,gesamt!D4003)</f>
        <v>100</v>
      </c>
      <c r="D4003" s="20">
        <f>IF(gesamt!C4003="",10,gesamt!G4003)</f>
        <v>10</v>
      </c>
      <c r="E4003" s="20">
        <f>IF(gesamt!C4003="",10,gesamt!H4003)</f>
        <v>10</v>
      </c>
      <c r="F4003" s="20">
        <f>IF(gesamt!C4003="",10,gesamt!I4003)</f>
        <v>10</v>
      </c>
      <c r="G4003" s="20">
        <f>IF(gesamt!C4003="",0,gesamt!J4003)</f>
        <v>0</v>
      </c>
      <c r="H4003" s="20">
        <f>IF(gesamt!C4003="",0,gesamt!K4003)</f>
        <v>0</v>
      </c>
      <c r="I4003" s="19">
        <f t="shared" si="240"/>
        <v>176</v>
      </c>
      <c r="J4003" s="22">
        <f t="shared" si="238"/>
        <v>4002</v>
      </c>
      <c r="K4003" s="21">
        <f t="shared" ca="1" si="242"/>
        <v>1</v>
      </c>
      <c r="L4003" s="21">
        <f ca="1">IF(K4003=0,"",COUNTIF($K$2:K4003,"&gt;0"))</f>
        <v>4002</v>
      </c>
      <c r="M4003" s="50" t="str">
        <f t="shared" ca="1" si="239"/>
        <v>Eintrag 4002</v>
      </c>
    </row>
    <row r="4004" spans="1:13" s="18" customFormat="1" ht="14.25" x14ac:dyDescent="0.2">
      <c r="A4004" s="18" t="str">
        <f>IF(gesamt!C4004="",CONCATENATE("Eintrag ",J4004),gesamt!A4004)</f>
        <v>Eintrag 4003</v>
      </c>
      <c r="B4004" s="18">
        <v>100</v>
      </c>
      <c r="C4004" s="19">
        <f>IF(gesamt!C4004="",100,gesamt!D4004)</f>
        <v>100</v>
      </c>
      <c r="D4004" s="20">
        <f>IF(gesamt!C4004="",10,gesamt!G4004)</f>
        <v>10</v>
      </c>
      <c r="E4004" s="20">
        <f>IF(gesamt!C4004="",10,gesamt!H4004)</f>
        <v>10</v>
      </c>
      <c r="F4004" s="20">
        <f>IF(gesamt!C4004="",10,gesamt!I4004)</f>
        <v>10</v>
      </c>
      <c r="G4004" s="20">
        <f>IF(gesamt!C4004="",0,gesamt!J4004)</f>
        <v>0</v>
      </c>
      <c r="H4004" s="20">
        <f>IF(gesamt!C4004="",0,gesamt!K4004)</f>
        <v>0</v>
      </c>
      <c r="I4004" s="19">
        <f t="shared" si="240"/>
        <v>176</v>
      </c>
      <c r="J4004" s="22">
        <f t="shared" si="238"/>
        <v>4003</v>
      </c>
      <c r="K4004" s="21">
        <f t="shared" ca="1" si="242"/>
        <v>1</v>
      </c>
      <c r="L4004" s="21">
        <f ca="1">IF(K4004=0,"",COUNTIF($K$2:K4004,"&gt;0"))</f>
        <v>4003</v>
      </c>
      <c r="M4004" s="50" t="str">
        <f t="shared" ca="1" si="239"/>
        <v>Eintrag 4003</v>
      </c>
    </row>
    <row r="4005" spans="1:13" s="18" customFormat="1" ht="14.25" x14ac:dyDescent="0.2">
      <c r="A4005" s="18" t="str">
        <f>IF(gesamt!C4005="",CONCATENATE("Eintrag ",J4005),gesamt!A4005)</f>
        <v>Eintrag 4004</v>
      </c>
      <c r="B4005" s="18">
        <v>100</v>
      </c>
      <c r="C4005" s="19">
        <f>IF(gesamt!C4005="",100,gesamt!D4005)</f>
        <v>100</v>
      </c>
      <c r="D4005" s="20">
        <f>IF(gesamt!C4005="",10,gesamt!G4005)</f>
        <v>10</v>
      </c>
      <c r="E4005" s="20">
        <f>IF(gesamt!C4005="",10,gesamt!H4005)</f>
        <v>10</v>
      </c>
      <c r="F4005" s="20">
        <f>IF(gesamt!C4005="",10,gesamt!I4005)</f>
        <v>10</v>
      </c>
      <c r="G4005" s="20">
        <f>IF(gesamt!C4005="",0,gesamt!J4005)</f>
        <v>0</v>
      </c>
      <c r="H4005" s="20">
        <f>IF(gesamt!C4005="",0,gesamt!K4005)</f>
        <v>0</v>
      </c>
      <c r="I4005" s="19">
        <f t="shared" si="240"/>
        <v>176</v>
      </c>
      <c r="J4005" s="22">
        <f t="shared" ref="J4005:J4068" si="243">J4004+1</f>
        <v>4004</v>
      </c>
      <c r="K4005" s="21">
        <f t="shared" ca="1" si="242"/>
        <v>1</v>
      </c>
      <c r="L4005" s="21">
        <f ca="1">IF(K4005=0,"",COUNTIF($K$2:K4005,"&gt;0"))</f>
        <v>4004</v>
      </c>
      <c r="M4005" s="50" t="str">
        <f t="shared" ca="1" si="239"/>
        <v>Eintrag 4004</v>
      </c>
    </row>
    <row r="4006" spans="1:13" s="18" customFormat="1" ht="14.25" x14ac:dyDescent="0.2">
      <c r="A4006" s="18" t="str">
        <f>IF(gesamt!C4006="",CONCATENATE("Eintrag ",J4006),gesamt!A4006)</f>
        <v>Eintrag 4005</v>
      </c>
      <c r="B4006" s="18">
        <v>100</v>
      </c>
      <c r="C4006" s="19">
        <f>IF(gesamt!C4006="",100,gesamt!D4006)</f>
        <v>100</v>
      </c>
      <c r="D4006" s="20">
        <f>IF(gesamt!C4006="",10,gesamt!G4006)</f>
        <v>10</v>
      </c>
      <c r="E4006" s="20">
        <f>IF(gesamt!C4006="",10,gesamt!H4006)</f>
        <v>10</v>
      </c>
      <c r="F4006" s="20">
        <f>IF(gesamt!C4006="",10,gesamt!I4006)</f>
        <v>10</v>
      </c>
      <c r="G4006" s="20">
        <f>IF(gesamt!C4006="",0,gesamt!J4006)</f>
        <v>0</v>
      </c>
      <c r="H4006" s="20">
        <f>IF(gesamt!C4006="",0,gesamt!K4006)</f>
        <v>0</v>
      </c>
      <c r="I4006" s="19">
        <f t="shared" si="240"/>
        <v>176</v>
      </c>
      <c r="J4006" s="22">
        <f t="shared" si="243"/>
        <v>4005</v>
      </c>
      <c r="K4006" s="21">
        <f t="shared" ca="1" si="242"/>
        <v>1</v>
      </c>
      <c r="L4006" s="21">
        <f ca="1">IF(K4006=0,"",COUNTIF($K$2:K4006,"&gt;0"))</f>
        <v>4005</v>
      </c>
      <c r="M4006" s="50" t="str">
        <f t="shared" ca="1" si="239"/>
        <v>Eintrag 4005</v>
      </c>
    </row>
    <row r="4007" spans="1:13" s="18" customFormat="1" ht="14.25" x14ac:dyDescent="0.2">
      <c r="A4007" s="18" t="str">
        <f>IF(gesamt!C4007="",CONCATENATE("Eintrag ",J4007),gesamt!A4007)</f>
        <v>Eintrag 4006</v>
      </c>
      <c r="B4007" s="18">
        <v>100</v>
      </c>
      <c r="C4007" s="19">
        <f>IF(gesamt!C4007="",100,gesamt!D4007)</f>
        <v>100</v>
      </c>
      <c r="D4007" s="20">
        <f>IF(gesamt!C4007="",10,gesamt!G4007)</f>
        <v>10</v>
      </c>
      <c r="E4007" s="20">
        <f>IF(gesamt!C4007="",10,gesamt!H4007)</f>
        <v>10</v>
      </c>
      <c r="F4007" s="20">
        <f>IF(gesamt!C4007="",10,gesamt!I4007)</f>
        <v>10</v>
      </c>
      <c r="G4007" s="20">
        <f>IF(gesamt!C4007="",0,gesamt!J4007)</f>
        <v>0</v>
      </c>
      <c r="H4007" s="20">
        <f>IF(gesamt!C4007="",0,gesamt!K4007)</f>
        <v>0</v>
      </c>
      <c r="I4007" s="19">
        <f t="shared" si="240"/>
        <v>176</v>
      </c>
      <c r="J4007" s="22">
        <f t="shared" si="243"/>
        <v>4006</v>
      </c>
      <c r="K4007" s="21">
        <f t="shared" ca="1" si="242"/>
        <v>1</v>
      </c>
      <c r="L4007" s="21">
        <f ca="1">IF(K4007=0,"",COUNTIF($K$2:K4007,"&gt;0"))</f>
        <v>4006</v>
      </c>
      <c r="M4007" s="50" t="str">
        <f t="shared" ca="1" si="239"/>
        <v>Eintrag 4006</v>
      </c>
    </row>
    <row r="4008" spans="1:13" s="18" customFormat="1" ht="14.25" x14ac:dyDescent="0.2">
      <c r="A4008" s="18" t="str">
        <f>IF(gesamt!C4008="",CONCATENATE("Eintrag ",J4008),gesamt!A4008)</f>
        <v>Eintrag 4007</v>
      </c>
      <c r="B4008" s="18">
        <v>100</v>
      </c>
      <c r="C4008" s="19">
        <f>IF(gesamt!C4008="",100,gesamt!D4008)</f>
        <v>100</v>
      </c>
      <c r="D4008" s="20">
        <f>IF(gesamt!C4008="",10,gesamt!G4008)</f>
        <v>10</v>
      </c>
      <c r="E4008" s="20">
        <f>IF(gesamt!C4008="",10,gesamt!H4008)</f>
        <v>10</v>
      </c>
      <c r="F4008" s="20">
        <f>IF(gesamt!C4008="",10,gesamt!I4008)</f>
        <v>10</v>
      </c>
      <c r="G4008" s="20">
        <f>IF(gesamt!C4008="",0,gesamt!J4008)</f>
        <v>0</v>
      </c>
      <c r="H4008" s="20">
        <f>IF(gesamt!C4008="",0,gesamt!K4008)</f>
        <v>0</v>
      </c>
      <c r="I4008" s="19">
        <f t="shared" si="240"/>
        <v>176</v>
      </c>
      <c r="J4008" s="22">
        <f t="shared" si="243"/>
        <v>4007</v>
      </c>
      <c r="K4008" s="21">
        <f t="shared" ca="1" si="242"/>
        <v>1</v>
      </c>
      <c r="L4008" s="21">
        <f ca="1">IF(K4008=0,"",COUNTIF($K$2:K4008,"&gt;0"))</f>
        <v>4007</v>
      </c>
      <c r="M4008" s="50" t="str">
        <f t="shared" ca="1" si="239"/>
        <v>Eintrag 4007</v>
      </c>
    </row>
    <row r="4009" spans="1:13" s="18" customFormat="1" ht="14.25" x14ac:dyDescent="0.2">
      <c r="A4009" s="18" t="str">
        <f>IF(gesamt!C4009="",CONCATENATE("Eintrag ",J4009),gesamt!A4009)</f>
        <v>Eintrag 4008</v>
      </c>
      <c r="B4009" s="18">
        <v>100</v>
      </c>
      <c r="C4009" s="19">
        <f>IF(gesamt!C4009="",100,gesamt!D4009)</f>
        <v>100</v>
      </c>
      <c r="D4009" s="20">
        <f>IF(gesamt!C4009="",10,gesamt!G4009)</f>
        <v>10</v>
      </c>
      <c r="E4009" s="20">
        <f>IF(gesamt!C4009="",10,gesamt!H4009)</f>
        <v>10</v>
      </c>
      <c r="F4009" s="20">
        <f>IF(gesamt!C4009="",10,gesamt!I4009)</f>
        <v>10</v>
      </c>
      <c r="G4009" s="20">
        <f>IF(gesamt!C4009="",0,gesamt!J4009)</f>
        <v>0</v>
      </c>
      <c r="H4009" s="20">
        <f>IF(gesamt!C4009="",0,gesamt!K4009)</f>
        <v>0</v>
      </c>
      <c r="I4009" s="19">
        <f t="shared" si="240"/>
        <v>176</v>
      </c>
      <c r="J4009" s="22">
        <f t="shared" si="243"/>
        <v>4008</v>
      </c>
      <c r="K4009" s="21">
        <f t="shared" ca="1" si="242"/>
        <v>1</v>
      </c>
      <c r="L4009" s="21">
        <f ca="1">IF(K4009=0,"",COUNTIF($K$2:K4009,"&gt;0"))</f>
        <v>4008</v>
      </c>
      <c r="M4009" s="50" t="str">
        <f t="shared" ca="1" si="239"/>
        <v>Eintrag 4008</v>
      </c>
    </row>
    <row r="4010" spans="1:13" s="18" customFormat="1" ht="14.25" x14ac:dyDescent="0.2">
      <c r="A4010" s="18" t="str">
        <f>IF(gesamt!C4010="",CONCATENATE("Eintrag ",J4010),gesamt!A4010)</f>
        <v>Eintrag 4009</v>
      </c>
      <c r="B4010" s="18">
        <v>100</v>
      </c>
      <c r="C4010" s="19">
        <f>IF(gesamt!C4010="",100,gesamt!D4010)</f>
        <v>100</v>
      </c>
      <c r="D4010" s="20">
        <f>IF(gesamt!C4010="",10,gesamt!G4010)</f>
        <v>10</v>
      </c>
      <c r="E4010" s="20">
        <f>IF(gesamt!C4010="",10,gesamt!H4010)</f>
        <v>10</v>
      </c>
      <c r="F4010" s="20">
        <f>IF(gesamt!C4010="",10,gesamt!I4010)</f>
        <v>10</v>
      </c>
      <c r="G4010" s="20">
        <f>IF(gesamt!C4010="",0,gesamt!J4010)</f>
        <v>0</v>
      </c>
      <c r="H4010" s="20">
        <f>IF(gesamt!C4010="",0,gesamt!K4010)</f>
        <v>0</v>
      </c>
      <c r="I4010" s="19">
        <f t="shared" si="240"/>
        <v>176</v>
      </c>
      <c r="J4010" s="22">
        <f t="shared" si="243"/>
        <v>4009</v>
      </c>
      <c r="K4010" s="21">
        <f t="shared" ca="1" si="242"/>
        <v>1</v>
      </c>
      <c r="L4010" s="21">
        <f ca="1">IF(K4010=0,"",COUNTIF($K$2:K4010,"&gt;0"))</f>
        <v>4009</v>
      </c>
      <c r="M4010" s="50" t="str">
        <f t="shared" ca="1" si="239"/>
        <v>Eintrag 4009</v>
      </c>
    </row>
    <row r="4011" spans="1:13" s="18" customFormat="1" ht="14.25" x14ac:dyDescent="0.2">
      <c r="A4011" s="18" t="str">
        <f>IF(gesamt!C4011="",CONCATENATE("Eintrag ",J4011),gesamt!A4011)</f>
        <v>Eintrag 4010</v>
      </c>
      <c r="B4011" s="18">
        <v>100</v>
      </c>
      <c r="C4011" s="19">
        <f>IF(gesamt!C4011="",100,gesamt!D4011)</f>
        <v>100</v>
      </c>
      <c r="D4011" s="20">
        <f>IF(gesamt!C4011="",10,gesamt!G4011)</f>
        <v>10</v>
      </c>
      <c r="E4011" s="20">
        <f>IF(gesamt!C4011="",10,gesamt!H4011)</f>
        <v>10</v>
      </c>
      <c r="F4011" s="20">
        <f>IF(gesamt!C4011="",10,gesamt!I4011)</f>
        <v>10</v>
      </c>
      <c r="G4011" s="20">
        <f>IF(gesamt!C4011="",0,gesamt!J4011)</f>
        <v>0</v>
      </c>
      <c r="H4011" s="20">
        <f>IF(gesamt!C4011="",0,gesamt!K4011)</f>
        <v>0</v>
      </c>
      <c r="I4011" s="19">
        <f t="shared" si="240"/>
        <v>176</v>
      </c>
      <c r="J4011" s="22">
        <f t="shared" si="243"/>
        <v>4010</v>
      </c>
      <c r="K4011" s="21">
        <f t="shared" ca="1" si="242"/>
        <v>1</v>
      </c>
      <c r="L4011" s="21">
        <f ca="1">IF(K4011=0,"",COUNTIF($K$2:K4011,"&gt;0"))</f>
        <v>4010</v>
      </c>
      <c r="M4011" s="50" t="str">
        <f t="shared" ca="1" si="239"/>
        <v>Eintrag 4010</v>
      </c>
    </row>
    <row r="4012" spans="1:13" s="18" customFormat="1" ht="14.25" x14ac:dyDescent="0.2">
      <c r="A4012" s="18" t="str">
        <f>IF(gesamt!C4012="",CONCATENATE("Eintrag ",J4012),gesamt!A4012)</f>
        <v>Eintrag 4011</v>
      </c>
      <c r="B4012" s="18">
        <v>100</v>
      </c>
      <c r="C4012" s="19">
        <f>IF(gesamt!C4012="",100,gesamt!D4012)</f>
        <v>100</v>
      </c>
      <c r="D4012" s="20">
        <f>IF(gesamt!C4012="",10,gesamt!G4012)</f>
        <v>10</v>
      </c>
      <c r="E4012" s="20">
        <f>IF(gesamt!C4012="",10,gesamt!H4012)</f>
        <v>10</v>
      </c>
      <c r="F4012" s="20">
        <f>IF(gesamt!C4012="",10,gesamt!I4012)</f>
        <v>10</v>
      </c>
      <c r="G4012" s="20">
        <f>IF(gesamt!C4012="",0,gesamt!J4012)</f>
        <v>0</v>
      </c>
      <c r="H4012" s="20">
        <f>IF(gesamt!C4012="",0,gesamt!K4012)</f>
        <v>0</v>
      </c>
      <c r="I4012" s="19">
        <f t="shared" si="240"/>
        <v>176</v>
      </c>
      <c r="J4012" s="22">
        <f t="shared" si="243"/>
        <v>4011</v>
      </c>
      <c r="K4012" s="21">
        <f t="shared" ca="1" si="242"/>
        <v>1</v>
      </c>
      <c r="L4012" s="21">
        <f ca="1">IF(K4012=0,"",COUNTIF($K$2:K4012,"&gt;0"))</f>
        <v>4011</v>
      </c>
      <c r="M4012" s="50" t="str">
        <f t="shared" ca="1" si="239"/>
        <v>Eintrag 4011</v>
      </c>
    </row>
    <row r="4013" spans="1:13" s="18" customFormat="1" ht="14.25" x14ac:dyDescent="0.2">
      <c r="A4013" s="18" t="str">
        <f>IF(gesamt!C4013="",CONCATENATE("Eintrag ",J4013),gesamt!A4013)</f>
        <v>Eintrag 4012</v>
      </c>
      <c r="B4013" s="18">
        <v>100</v>
      </c>
      <c r="C4013" s="19">
        <f>IF(gesamt!C4013="",100,gesamt!D4013)</f>
        <v>100</v>
      </c>
      <c r="D4013" s="20">
        <f>IF(gesamt!C4013="",10,gesamt!G4013)</f>
        <v>10</v>
      </c>
      <c r="E4013" s="20">
        <f>IF(gesamt!C4013="",10,gesamt!H4013)</f>
        <v>10</v>
      </c>
      <c r="F4013" s="20">
        <f>IF(gesamt!C4013="",10,gesamt!I4013)</f>
        <v>10</v>
      </c>
      <c r="G4013" s="20">
        <f>IF(gesamt!C4013="",0,gesamt!J4013)</f>
        <v>0</v>
      </c>
      <c r="H4013" s="20">
        <f>IF(gesamt!C4013="",0,gesamt!K4013)</f>
        <v>0</v>
      </c>
      <c r="I4013" s="19">
        <f t="shared" si="240"/>
        <v>176</v>
      </c>
      <c r="J4013" s="22">
        <f t="shared" si="243"/>
        <v>4012</v>
      </c>
      <c r="K4013" s="21">
        <f t="shared" ca="1" si="242"/>
        <v>1</v>
      </c>
      <c r="L4013" s="21">
        <f ca="1">IF(K4013=0,"",COUNTIF($K$2:K4013,"&gt;0"))</f>
        <v>4012</v>
      </c>
      <c r="M4013" s="50" t="str">
        <f t="shared" ca="1" si="239"/>
        <v>Eintrag 4012</v>
      </c>
    </row>
    <row r="4014" spans="1:13" s="18" customFormat="1" ht="14.25" x14ac:dyDescent="0.2">
      <c r="A4014" s="18" t="str">
        <f>IF(gesamt!C4014="",CONCATENATE("Eintrag ",J4014),gesamt!A4014)</f>
        <v>Eintrag 4013</v>
      </c>
      <c r="B4014" s="18">
        <v>100</v>
      </c>
      <c r="C4014" s="19">
        <f>IF(gesamt!C4014="",100,gesamt!D4014)</f>
        <v>100</v>
      </c>
      <c r="D4014" s="20">
        <f>IF(gesamt!C4014="",10,gesamt!G4014)</f>
        <v>10</v>
      </c>
      <c r="E4014" s="20">
        <f>IF(gesamt!C4014="",10,gesamt!H4014)</f>
        <v>10</v>
      </c>
      <c r="F4014" s="20">
        <f>IF(gesamt!C4014="",10,gesamt!I4014)</f>
        <v>10</v>
      </c>
      <c r="G4014" s="20">
        <f>IF(gesamt!C4014="",0,gesamt!J4014)</f>
        <v>0</v>
      </c>
      <c r="H4014" s="20">
        <f>IF(gesamt!C4014="",0,gesamt!K4014)</f>
        <v>0</v>
      </c>
      <c r="I4014" s="19">
        <f t="shared" si="240"/>
        <v>176</v>
      </c>
      <c r="J4014" s="22">
        <f t="shared" si="243"/>
        <v>4013</v>
      </c>
      <c r="K4014" s="21">
        <f t="shared" ca="1" si="242"/>
        <v>1</v>
      </c>
      <c r="L4014" s="21">
        <f ca="1">IF(K4014=0,"",COUNTIF($K$2:K4014,"&gt;0"))</f>
        <v>4013</v>
      </c>
      <c r="M4014" s="50" t="str">
        <f t="shared" ca="1" si="239"/>
        <v>Eintrag 4013</v>
      </c>
    </row>
    <row r="4015" spans="1:13" s="18" customFormat="1" ht="14.25" x14ac:dyDescent="0.2">
      <c r="A4015" s="18" t="str">
        <f>IF(gesamt!C4015="",CONCATENATE("Eintrag ",J4015),gesamt!A4015)</f>
        <v>Eintrag 4014</v>
      </c>
      <c r="B4015" s="18">
        <v>100</v>
      </c>
      <c r="C4015" s="19">
        <f>IF(gesamt!C4015="",100,gesamt!D4015)</f>
        <v>100</v>
      </c>
      <c r="D4015" s="20">
        <f>IF(gesamt!C4015="",10,gesamt!G4015)</f>
        <v>10</v>
      </c>
      <c r="E4015" s="20">
        <f>IF(gesamt!C4015="",10,gesamt!H4015)</f>
        <v>10</v>
      </c>
      <c r="F4015" s="20">
        <f>IF(gesamt!C4015="",10,gesamt!I4015)</f>
        <v>10</v>
      </c>
      <c r="G4015" s="20">
        <f>IF(gesamt!C4015="",0,gesamt!J4015)</f>
        <v>0</v>
      </c>
      <c r="H4015" s="20">
        <f>IF(gesamt!C4015="",0,gesamt!K4015)</f>
        <v>0</v>
      </c>
      <c r="I4015" s="19">
        <f t="shared" si="240"/>
        <v>176</v>
      </c>
      <c r="J4015" s="22">
        <f t="shared" si="243"/>
        <v>4014</v>
      </c>
      <c r="K4015" s="21">
        <f t="shared" ca="1" si="242"/>
        <v>1</v>
      </c>
      <c r="L4015" s="21">
        <f ca="1">IF(K4015=0,"",COUNTIF($K$2:K4015,"&gt;0"))</f>
        <v>4014</v>
      </c>
      <c r="M4015" s="50" t="str">
        <f t="shared" ca="1" si="239"/>
        <v>Eintrag 4014</v>
      </c>
    </row>
    <row r="4016" spans="1:13" s="18" customFormat="1" ht="14.25" x14ac:dyDescent="0.2">
      <c r="A4016" s="18" t="str">
        <f>IF(gesamt!C4016="",CONCATENATE("Eintrag ",J4016),gesamt!A4016)</f>
        <v>Eintrag 4015</v>
      </c>
      <c r="B4016" s="18">
        <v>100</v>
      </c>
      <c r="C4016" s="19">
        <f>IF(gesamt!C4016="",100,gesamt!D4016)</f>
        <v>100</v>
      </c>
      <c r="D4016" s="20">
        <f>IF(gesamt!C4016="",10,gesamt!G4016)</f>
        <v>10</v>
      </c>
      <c r="E4016" s="20">
        <f>IF(gesamt!C4016="",10,gesamt!H4016)</f>
        <v>10</v>
      </c>
      <c r="F4016" s="20">
        <f>IF(gesamt!C4016="",10,gesamt!I4016)</f>
        <v>10</v>
      </c>
      <c r="G4016" s="20">
        <f>IF(gesamt!C4016="",0,gesamt!J4016)</f>
        <v>0</v>
      </c>
      <c r="H4016" s="20">
        <f>IF(gesamt!C4016="",0,gesamt!K4016)</f>
        <v>0</v>
      </c>
      <c r="I4016" s="19">
        <f t="shared" si="240"/>
        <v>176</v>
      </c>
      <c r="J4016" s="22">
        <f t="shared" si="243"/>
        <v>4015</v>
      </c>
      <c r="K4016" s="21">
        <f t="shared" ca="1" si="242"/>
        <v>1</v>
      </c>
      <c r="L4016" s="21">
        <f ca="1">IF(K4016=0,"",COUNTIF($K$2:K4016,"&gt;0"))</f>
        <v>4015</v>
      </c>
      <c r="M4016" s="50" t="str">
        <f t="shared" ca="1" si="239"/>
        <v>Eintrag 4015</v>
      </c>
    </row>
    <row r="4017" spans="1:13" s="18" customFormat="1" ht="14.25" x14ac:dyDescent="0.2">
      <c r="A4017" s="18" t="str">
        <f>IF(gesamt!C4017="",CONCATENATE("Eintrag ",J4017),gesamt!A4017)</f>
        <v>Eintrag 4016</v>
      </c>
      <c r="B4017" s="18">
        <v>100</v>
      </c>
      <c r="C4017" s="19">
        <f>IF(gesamt!C4017="",100,gesamt!D4017)</f>
        <v>100</v>
      </c>
      <c r="D4017" s="20">
        <f>IF(gesamt!C4017="",10,gesamt!G4017)</f>
        <v>10</v>
      </c>
      <c r="E4017" s="20">
        <f>IF(gesamt!C4017="",10,gesamt!H4017)</f>
        <v>10</v>
      </c>
      <c r="F4017" s="20">
        <f>IF(gesamt!C4017="",10,gesamt!I4017)</f>
        <v>10</v>
      </c>
      <c r="G4017" s="20">
        <f>IF(gesamt!C4017="",0,gesamt!J4017)</f>
        <v>0</v>
      </c>
      <c r="H4017" s="20">
        <f>IF(gesamt!C4017="",0,gesamt!K4017)</f>
        <v>0</v>
      </c>
      <c r="I4017" s="19">
        <f t="shared" si="240"/>
        <v>176</v>
      </c>
      <c r="J4017" s="22">
        <f t="shared" si="243"/>
        <v>4016</v>
      </c>
      <c r="K4017" s="21">
        <f t="shared" ca="1" si="242"/>
        <v>1</v>
      </c>
      <c r="L4017" s="21">
        <f ca="1">IF(K4017=0,"",COUNTIF($K$2:K4017,"&gt;0"))</f>
        <v>4016</v>
      </c>
      <c r="M4017" s="50" t="str">
        <f t="shared" ca="1" si="239"/>
        <v>Eintrag 4016</v>
      </c>
    </row>
    <row r="4018" spans="1:13" s="18" customFormat="1" ht="14.25" x14ac:dyDescent="0.2">
      <c r="A4018" s="18" t="str">
        <f>IF(gesamt!C4018="",CONCATENATE("Eintrag ",J4018),gesamt!A4018)</f>
        <v>Eintrag 4017</v>
      </c>
      <c r="B4018" s="18">
        <v>100</v>
      </c>
      <c r="C4018" s="19">
        <f>IF(gesamt!C4018="",100,gesamt!D4018)</f>
        <v>100</v>
      </c>
      <c r="D4018" s="20">
        <f>IF(gesamt!C4018="",10,gesamt!G4018)</f>
        <v>10</v>
      </c>
      <c r="E4018" s="20">
        <f>IF(gesamt!C4018="",10,gesamt!H4018)</f>
        <v>10</v>
      </c>
      <c r="F4018" s="20">
        <f>IF(gesamt!C4018="",10,gesamt!I4018)</f>
        <v>10</v>
      </c>
      <c r="G4018" s="20">
        <f>IF(gesamt!C4018="",0,gesamt!J4018)</f>
        <v>0</v>
      </c>
      <c r="H4018" s="20">
        <f>IF(gesamt!C4018="",0,gesamt!K4018)</f>
        <v>0</v>
      </c>
      <c r="I4018" s="19">
        <f t="shared" si="240"/>
        <v>176</v>
      </c>
      <c r="J4018" s="22">
        <f t="shared" si="243"/>
        <v>4017</v>
      </c>
      <c r="K4018" s="21">
        <f t="shared" ca="1" si="242"/>
        <v>1</v>
      </c>
      <c r="L4018" s="21">
        <f ca="1">IF(K4018=0,"",COUNTIF($K$2:K4018,"&gt;0"))</f>
        <v>4017</v>
      </c>
      <c r="M4018" s="50" t="str">
        <f t="shared" ca="1" si="239"/>
        <v>Eintrag 4017</v>
      </c>
    </row>
    <row r="4019" spans="1:13" s="18" customFormat="1" ht="14.25" x14ac:dyDescent="0.2">
      <c r="A4019" s="18" t="str">
        <f>IF(gesamt!C4019="",CONCATENATE("Eintrag ",J4019),gesamt!A4019)</f>
        <v>Eintrag 4018</v>
      </c>
      <c r="B4019" s="18">
        <v>100</v>
      </c>
      <c r="C4019" s="19">
        <f>IF(gesamt!C4019="",100,gesamt!D4019)</f>
        <v>100</v>
      </c>
      <c r="D4019" s="20">
        <f>IF(gesamt!C4019="",10,gesamt!G4019)</f>
        <v>10</v>
      </c>
      <c r="E4019" s="20">
        <f>IF(gesamt!C4019="",10,gesamt!H4019)</f>
        <v>10</v>
      </c>
      <c r="F4019" s="20">
        <f>IF(gesamt!C4019="",10,gesamt!I4019)</f>
        <v>10</v>
      </c>
      <c r="G4019" s="20">
        <f>IF(gesamt!C4019="",0,gesamt!J4019)</f>
        <v>0</v>
      </c>
      <c r="H4019" s="20">
        <f>IF(gesamt!C4019="",0,gesamt!K4019)</f>
        <v>0</v>
      </c>
      <c r="I4019" s="19">
        <f t="shared" si="240"/>
        <v>176</v>
      </c>
      <c r="J4019" s="22">
        <f t="shared" si="243"/>
        <v>4018</v>
      </c>
      <c r="K4019" s="21">
        <f t="shared" ca="1" si="242"/>
        <v>1</v>
      </c>
      <c r="L4019" s="21">
        <f ca="1">IF(K4019=0,"",COUNTIF($K$2:K4019,"&gt;0"))</f>
        <v>4018</v>
      </c>
      <c r="M4019" s="50" t="str">
        <f t="shared" ca="1" si="239"/>
        <v>Eintrag 4018</v>
      </c>
    </row>
    <row r="4020" spans="1:13" s="18" customFormat="1" ht="14.25" x14ac:dyDescent="0.2">
      <c r="A4020" s="18" t="str">
        <f>IF(gesamt!C4020="",CONCATENATE("Eintrag ",J4020),gesamt!A4020)</f>
        <v>Eintrag 4019</v>
      </c>
      <c r="B4020" s="18">
        <v>100</v>
      </c>
      <c r="C4020" s="19">
        <f>IF(gesamt!C4020="",100,gesamt!D4020)</f>
        <v>100</v>
      </c>
      <c r="D4020" s="20">
        <f>IF(gesamt!C4020="",10,gesamt!G4020)</f>
        <v>10</v>
      </c>
      <c r="E4020" s="20">
        <f>IF(gesamt!C4020="",10,gesamt!H4020)</f>
        <v>10</v>
      </c>
      <c r="F4020" s="20">
        <f>IF(gesamt!C4020="",10,gesamt!I4020)</f>
        <v>10</v>
      </c>
      <c r="G4020" s="20">
        <f>IF(gesamt!C4020="",0,gesamt!J4020)</f>
        <v>0</v>
      </c>
      <c r="H4020" s="20">
        <f>IF(gesamt!C4020="",0,gesamt!K4020)</f>
        <v>0</v>
      </c>
      <c r="I4020" s="19">
        <f t="shared" si="240"/>
        <v>176</v>
      </c>
      <c r="J4020" s="22">
        <f t="shared" si="243"/>
        <v>4019</v>
      </c>
      <c r="K4020" s="21">
        <f t="shared" ca="1" si="242"/>
        <v>1</v>
      </c>
      <c r="L4020" s="21">
        <f ca="1">IF(K4020=0,"",COUNTIF($K$2:K4020,"&gt;0"))</f>
        <v>4019</v>
      </c>
      <c r="M4020" s="50" t="str">
        <f t="shared" ca="1" si="239"/>
        <v>Eintrag 4019</v>
      </c>
    </row>
    <row r="4021" spans="1:13" s="18" customFormat="1" ht="14.25" x14ac:dyDescent="0.2">
      <c r="A4021" s="18" t="str">
        <f>IF(gesamt!C4021="",CONCATENATE("Eintrag ",J4021),gesamt!A4021)</f>
        <v>Eintrag 4020</v>
      </c>
      <c r="B4021" s="18">
        <v>100</v>
      </c>
      <c r="C4021" s="19">
        <f>IF(gesamt!C4021="",100,gesamt!D4021)</f>
        <v>100</v>
      </c>
      <c r="D4021" s="20">
        <f>IF(gesamt!C4021="",10,gesamt!G4021)</f>
        <v>10</v>
      </c>
      <c r="E4021" s="20">
        <f>IF(gesamt!C4021="",10,gesamt!H4021)</f>
        <v>10</v>
      </c>
      <c r="F4021" s="20">
        <f>IF(gesamt!C4021="",10,gesamt!I4021)</f>
        <v>10</v>
      </c>
      <c r="G4021" s="20">
        <f>IF(gesamt!C4021="",0,gesamt!J4021)</f>
        <v>0</v>
      </c>
      <c r="H4021" s="20">
        <f>IF(gesamt!C4021="",0,gesamt!K4021)</f>
        <v>0</v>
      </c>
      <c r="I4021" s="19">
        <f t="shared" si="240"/>
        <v>176</v>
      </c>
      <c r="J4021" s="22">
        <f t="shared" si="243"/>
        <v>4020</v>
      </c>
      <c r="K4021" s="21">
        <f t="shared" ca="1" si="242"/>
        <v>1</v>
      </c>
      <c r="L4021" s="21">
        <f ca="1">IF(K4021=0,"",COUNTIF($K$2:K4021,"&gt;0"))</f>
        <v>4020</v>
      </c>
      <c r="M4021" s="50" t="str">
        <f t="shared" ca="1" si="239"/>
        <v>Eintrag 4020</v>
      </c>
    </row>
    <row r="4022" spans="1:13" s="18" customFormat="1" ht="14.25" x14ac:dyDescent="0.2">
      <c r="A4022" s="18" t="str">
        <f>IF(gesamt!C4022="",CONCATENATE("Eintrag ",J4022),gesamt!A4022)</f>
        <v>Eintrag 4021</v>
      </c>
      <c r="B4022" s="18">
        <v>100</v>
      </c>
      <c r="C4022" s="19">
        <f>IF(gesamt!C4022="",100,gesamt!D4022)</f>
        <v>100</v>
      </c>
      <c r="D4022" s="20">
        <f>IF(gesamt!C4022="",10,gesamt!G4022)</f>
        <v>10</v>
      </c>
      <c r="E4022" s="20">
        <f>IF(gesamt!C4022="",10,gesamt!H4022)</f>
        <v>10</v>
      </c>
      <c r="F4022" s="20">
        <f>IF(gesamt!C4022="",10,gesamt!I4022)</f>
        <v>10</v>
      </c>
      <c r="G4022" s="20">
        <f>IF(gesamt!C4022="",0,gesamt!J4022)</f>
        <v>0</v>
      </c>
      <c r="H4022" s="20">
        <f>IF(gesamt!C4022="",0,gesamt!K4022)</f>
        <v>0</v>
      </c>
      <c r="I4022" s="19">
        <f t="shared" si="240"/>
        <v>176</v>
      </c>
      <c r="J4022" s="22">
        <f t="shared" si="243"/>
        <v>4021</v>
      </c>
      <c r="K4022" s="21">
        <f t="shared" ca="1" si="242"/>
        <v>1</v>
      </c>
      <c r="L4022" s="21">
        <f ca="1">IF(K4022=0,"",COUNTIF($K$2:K4022,"&gt;0"))</f>
        <v>4021</v>
      </c>
      <c r="M4022" s="50" t="str">
        <f t="shared" ca="1" si="239"/>
        <v>Eintrag 4021</v>
      </c>
    </row>
    <row r="4023" spans="1:13" s="18" customFormat="1" ht="14.25" x14ac:dyDescent="0.2">
      <c r="A4023" s="18" t="str">
        <f>IF(gesamt!C4023="",CONCATENATE("Eintrag ",J4023),gesamt!A4023)</f>
        <v>Eintrag 4022</v>
      </c>
      <c r="B4023" s="18">
        <v>100</v>
      </c>
      <c r="C4023" s="19">
        <f>IF(gesamt!C4023="",100,gesamt!D4023)</f>
        <v>100</v>
      </c>
      <c r="D4023" s="20">
        <f>IF(gesamt!C4023="",10,gesamt!G4023)</f>
        <v>10</v>
      </c>
      <c r="E4023" s="20">
        <f>IF(gesamt!C4023="",10,gesamt!H4023)</f>
        <v>10</v>
      </c>
      <c r="F4023" s="20">
        <f>IF(gesamt!C4023="",10,gesamt!I4023)</f>
        <v>10</v>
      </c>
      <c r="G4023" s="20">
        <f>IF(gesamt!C4023="",0,gesamt!J4023)</f>
        <v>0</v>
      </c>
      <c r="H4023" s="20">
        <f>IF(gesamt!C4023="",0,gesamt!K4023)</f>
        <v>0</v>
      </c>
      <c r="I4023" s="19">
        <f t="shared" si="240"/>
        <v>176</v>
      </c>
      <c r="J4023" s="22">
        <f t="shared" si="243"/>
        <v>4022</v>
      </c>
      <c r="K4023" s="21">
        <f t="shared" ca="1" si="242"/>
        <v>1</v>
      </c>
      <c r="L4023" s="21">
        <f ca="1">IF(K4023=0,"",COUNTIF($K$2:K4023,"&gt;0"))</f>
        <v>4022</v>
      </c>
      <c r="M4023" s="50" t="str">
        <f t="shared" ca="1" si="239"/>
        <v>Eintrag 4022</v>
      </c>
    </row>
    <row r="4024" spans="1:13" s="18" customFormat="1" ht="14.25" x14ac:dyDescent="0.2">
      <c r="A4024" s="18" t="str">
        <f>IF(gesamt!C4024="",CONCATENATE("Eintrag ",J4024),gesamt!A4024)</f>
        <v>Eintrag 4023</v>
      </c>
      <c r="B4024" s="18">
        <v>100</v>
      </c>
      <c r="C4024" s="19">
        <f>IF(gesamt!C4024="",100,gesamt!D4024)</f>
        <v>100</v>
      </c>
      <c r="D4024" s="20">
        <f>IF(gesamt!C4024="",10,gesamt!G4024)</f>
        <v>10</v>
      </c>
      <c r="E4024" s="20">
        <f>IF(gesamt!C4024="",10,gesamt!H4024)</f>
        <v>10</v>
      </c>
      <c r="F4024" s="20">
        <f>IF(gesamt!C4024="",10,gesamt!I4024)</f>
        <v>10</v>
      </c>
      <c r="G4024" s="20">
        <f>IF(gesamt!C4024="",0,gesamt!J4024)</f>
        <v>0</v>
      </c>
      <c r="H4024" s="20">
        <f>IF(gesamt!C4024="",0,gesamt!K4024)</f>
        <v>0</v>
      </c>
      <c r="I4024" s="19">
        <f t="shared" si="240"/>
        <v>176</v>
      </c>
      <c r="J4024" s="22">
        <f t="shared" si="243"/>
        <v>4023</v>
      </c>
      <c r="K4024" s="21">
        <f t="shared" ca="1" si="242"/>
        <v>1</v>
      </c>
      <c r="L4024" s="21">
        <f ca="1">IF(K4024=0,"",COUNTIF($K$2:K4024,"&gt;0"))</f>
        <v>4023</v>
      </c>
      <c r="M4024" s="50" t="str">
        <f t="shared" ca="1" si="239"/>
        <v>Eintrag 4023</v>
      </c>
    </row>
    <row r="4025" spans="1:13" s="18" customFormat="1" ht="14.25" x14ac:dyDescent="0.2">
      <c r="A4025" s="18" t="str">
        <f>IF(gesamt!C4025="",CONCATENATE("Eintrag ",J4025),gesamt!A4025)</f>
        <v>Eintrag 4024</v>
      </c>
      <c r="B4025" s="18">
        <v>100</v>
      </c>
      <c r="C4025" s="19">
        <f>IF(gesamt!C4025="",100,gesamt!D4025)</f>
        <v>100</v>
      </c>
      <c r="D4025" s="20">
        <f>IF(gesamt!C4025="",10,gesamt!G4025)</f>
        <v>10</v>
      </c>
      <c r="E4025" s="20">
        <f>IF(gesamt!C4025="",10,gesamt!H4025)</f>
        <v>10</v>
      </c>
      <c r="F4025" s="20">
        <f>IF(gesamt!C4025="",10,gesamt!I4025)</f>
        <v>10</v>
      </c>
      <c r="G4025" s="20">
        <f>IF(gesamt!C4025="",0,gesamt!J4025)</f>
        <v>0</v>
      </c>
      <c r="H4025" s="20">
        <f>IF(gesamt!C4025="",0,gesamt!K4025)</f>
        <v>0</v>
      </c>
      <c r="I4025" s="19">
        <f t="shared" si="240"/>
        <v>176</v>
      </c>
      <c r="J4025" s="22">
        <f t="shared" si="243"/>
        <v>4024</v>
      </c>
      <c r="K4025" s="21">
        <f t="shared" ca="1" si="242"/>
        <v>1</v>
      </c>
      <c r="L4025" s="21">
        <f ca="1">IF(K4025=0,"",COUNTIF($K$2:K4025,"&gt;0"))</f>
        <v>4024</v>
      </c>
      <c r="M4025" s="50" t="str">
        <f t="shared" ca="1" si="239"/>
        <v>Eintrag 4024</v>
      </c>
    </row>
    <row r="4026" spans="1:13" s="18" customFormat="1" ht="14.25" x14ac:dyDescent="0.2">
      <c r="A4026" s="18" t="str">
        <f>IF(gesamt!C4026="",CONCATENATE("Eintrag ",J4026),gesamt!A4026)</f>
        <v>Eintrag 4025</v>
      </c>
      <c r="B4026" s="18">
        <v>100</v>
      </c>
      <c r="C4026" s="19">
        <f>IF(gesamt!C4026="",100,gesamt!D4026)</f>
        <v>100</v>
      </c>
      <c r="D4026" s="20">
        <f>IF(gesamt!C4026="",10,gesamt!G4026)</f>
        <v>10</v>
      </c>
      <c r="E4026" s="20">
        <f>IF(gesamt!C4026="",10,gesamt!H4026)</f>
        <v>10</v>
      </c>
      <c r="F4026" s="20">
        <f>IF(gesamt!C4026="",10,gesamt!I4026)</f>
        <v>10</v>
      </c>
      <c r="G4026" s="20">
        <f>IF(gesamt!C4026="",0,gesamt!J4026)</f>
        <v>0</v>
      </c>
      <c r="H4026" s="20">
        <f>IF(gesamt!C4026="",0,gesamt!K4026)</f>
        <v>0</v>
      </c>
      <c r="I4026" s="19">
        <f t="shared" si="240"/>
        <v>176</v>
      </c>
      <c r="J4026" s="22">
        <f t="shared" si="243"/>
        <v>4025</v>
      </c>
      <c r="K4026" s="21">
        <f t="shared" ca="1" si="242"/>
        <v>1</v>
      </c>
      <c r="L4026" s="21">
        <f ca="1">IF(K4026=0,"",COUNTIF($K$2:K4026,"&gt;0"))</f>
        <v>4025</v>
      </c>
      <c r="M4026" s="50" t="str">
        <f t="shared" ca="1" si="239"/>
        <v>Eintrag 4025</v>
      </c>
    </row>
    <row r="4027" spans="1:13" s="18" customFormat="1" ht="14.25" x14ac:dyDescent="0.2">
      <c r="A4027" s="18" t="str">
        <f>IF(gesamt!C4027="",CONCATENATE("Eintrag ",J4027),gesamt!A4027)</f>
        <v>Eintrag 4026</v>
      </c>
      <c r="B4027" s="18">
        <v>100</v>
      </c>
      <c r="C4027" s="19">
        <f>IF(gesamt!C4027="",100,gesamt!D4027)</f>
        <v>100</v>
      </c>
      <c r="D4027" s="20">
        <f>IF(gesamt!C4027="",10,gesamt!G4027)</f>
        <v>10</v>
      </c>
      <c r="E4027" s="20">
        <f>IF(gesamt!C4027="",10,gesamt!H4027)</f>
        <v>10</v>
      </c>
      <c r="F4027" s="20">
        <f>IF(gesamt!C4027="",10,gesamt!I4027)</f>
        <v>10</v>
      </c>
      <c r="G4027" s="20">
        <f>IF(gesamt!C4027="",0,gesamt!J4027)</f>
        <v>0</v>
      </c>
      <c r="H4027" s="20">
        <f>IF(gesamt!C4027="",0,gesamt!K4027)</f>
        <v>0</v>
      </c>
      <c r="I4027" s="19">
        <f t="shared" si="240"/>
        <v>176</v>
      </c>
      <c r="J4027" s="22">
        <f t="shared" si="243"/>
        <v>4026</v>
      </c>
      <c r="K4027" s="21">
        <f t="shared" ca="1" si="242"/>
        <v>1</v>
      </c>
      <c r="L4027" s="21">
        <f ca="1">IF(K4027=0,"",COUNTIF($K$2:K4027,"&gt;0"))</f>
        <v>4026</v>
      </c>
      <c r="M4027" s="50" t="str">
        <f t="shared" ca="1" si="239"/>
        <v>Eintrag 4026</v>
      </c>
    </row>
    <row r="4028" spans="1:13" s="18" customFormat="1" ht="14.25" x14ac:dyDescent="0.2">
      <c r="A4028" s="18" t="str">
        <f>IF(gesamt!C4028="",CONCATENATE("Eintrag ",J4028),gesamt!A4028)</f>
        <v>Eintrag 4027</v>
      </c>
      <c r="B4028" s="18">
        <v>100</v>
      </c>
      <c r="C4028" s="19">
        <f>IF(gesamt!C4028="",100,gesamt!D4028)</f>
        <v>100</v>
      </c>
      <c r="D4028" s="20">
        <f>IF(gesamt!C4028="",10,gesamt!G4028)</f>
        <v>10</v>
      </c>
      <c r="E4028" s="20">
        <f>IF(gesamt!C4028="",10,gesamt!H4028)</f>
        <v>10</v>
      </c>
      <c r="F4028" s="20">
        <f>IF(gesamt!C4028="",10,gesamt!I4028)</f>
        <v>10</v>
      </c>
      <c r="G4028" s="20">
        <f>IF(gesamt!C4028="",0,gesamt!J4028)</f>
        <v>0</v>
      </c>
      <c r="H4028" s="20">
        <f>IF(gesamt!C4028="",0,gesamt!K4028)</f>
        <v>0</v>
      </c>
      <c r="I4028" s="19">
        <f t="shared" si="240"/>
        <v>176</v>
      </c>
      <c r="J4028" s="22">
        <f t="shared" si="243"/>
        <v>4027</v>
      </c>
      <c r="K4028" s="21">
        <f t="shared" ca="1" si="242"/>
        <v>1</v>
      </c>
      <c r="L4028" s="21">
        <f ca="1">IF(K4028=0,"",COUNTIF($K$2:K4028,"&gt;0"))</f>
        <v>4027</v>
      </c>
      <c r="M4028" s="50" t="str">
        <f t="shared" ca="1" si="239"/>
        <v>Eintrag 4027</v>
      </c>
    </row>
    <row r="4029" spans="1:13" s="18" customFormat="1" ht="14.25" x14ac:dyDescent="0.2">
      <c r="A4029" s="18" t="str">
        <f>IF(gesamt!C4029="",CONCATENATE("Eintrag ",J4029),gesamt!A4029)</f>
        <v>Eintrag 4028</v>
      </c>
      <c r="B4029" s="18">
        <v>100</v>
      </c>
      <c r="C4029" s="19">
        <f>IF(gesamt!C4029="",100,gesamt!D4029)</f>
        <v>100</v>
      </c>
      <c r="D4029" s="20">
        <f>IF(gesamt!C4029="",10,gesamt!G4029)</f>
        <v>10</v>
      </c>
      <c r="E4029" s="20">
        <f>IF(gesamt!C4029="",10,gesamt!H4029)</f>
        <v>10</v>
      </c>
      <c r="F4029" s="20">
        <f>IF(gesamt!C4029="",10,gesamt!I4029)</f>
        <v>10</v>
      </c>
      <c r="G4029" s="20">
        <f>IF(gesamt!C4029="",0,gesamt!J4029)</f>
        <v>0</v>
      </c>
      <c r="H4029" s="20">
        <f>IF(gesamt!C4029="",0,gesamt!K4029)</f>
        <v>0</v>
      </c>
      <c r="I4029" s="19">
        <f t="shared" si="240"/>
        <v>176</v>
      </c>
      <c r="J4029" s="22">
        <f t="shared" si="243"/>
        <v>4028</v>
      </c>
      <c r="K4029" s="21">
        <f t="shared" ca="1" si="242"/>
        <v>1</v>
      </c>
      <c r="L4029" s="21">
        <f ca="1">IF(K4029=0,"",COUNTIF($K$2:K4029,"&gt;0"))</f>
        <v>4028</v>
      </c>
      <c r="M4029" s="50" t="str">
        <f t="shared" ca="1" si="239"/>
        <v>Eintrag 4028</v>
      </c>
    </row>
    <row r="4030" spans="1:13" s="18" customFormat="1" ht="14.25" x14ac:dyDescent="0.2">
      <c r="A4030" s="18" t="str">
        <f>IF(gesamt!C4030="",CONCATENATE("Eintrag ",J4030),gesamt!A4030)</f>
        <v>Eintrag 4029</v>
      </c>
      <c r="B4030" s="18">
        <v>100</v>
      </c>
      <c r="C4030" s="19">
        <f>IF(gesamt!C4030="",100,gesamt!D4030)</f>
        <v>100</v>
      </c>
      <c r="D4030" s="20">
        <f>IF(gesamt!C4030="",10,gesamt!G4030)</f>
        <v>10</v>
      </c>
      <c r="E4030" s="20">
        <f>IF(gesamt!C4030="",10,gesamt!H4030)</f>
        <v>10</v>
      </c>
      <c r="F4030" s="20">
        <f>IF(gesamt!C4030="",10,gesamt!I4030)</f>
        <v>10</v>
      </c>
      <c r="G4030" s="20">
        <f>IF(gesamt!C4030="",0,gesamt!J4030)</f>
        <v>0</v>
      </c>
      <c r="H4030" s="20">
        <f>IF(gesamt!C4030="",0,gesamt!K4030)</f>
        <v>0</v>
      </c>
      <c r="I4030" s="19">
        <f t="shared" si="240"/>
        <v>176</v>
      </c>
      <c r="J4030" s="22">
        <f t="shared" si="243"/>
        <v>4029</v>
      </c>
      <c r="K4030" s="21">
        <f t="shared" ca="1" si="242"/>
        <v>1</v>
      </c>
      <c r="L4030" s="21">
        <f ca="1">IF(K4030=0,"",COUNTIF($K$2:K4030,"&gt;0"))</f>
        <v>4029</v>
      </c>
      <c r="M4030" s="50" t="str">
        <f t="shared" ca="1" si="239"/>
        <v>Eintrag 4029</v>
      </c>
    </row>
    <row r="4031" spans="1:13" s="18" customFormat="1" ht="14.25" x14ac:dyDescent="0.2">
      <c r="A4031" s="18" t="str">
        <f>IF(gesamt!C4031="",CONCATENATE("Eintrag ",J4031),gesamt!A4031)</f>
        <v>Eintrag 4030</v>
      </c>
      <c r="B4031" s="18">
        <v>100</v>
      </c>
      <c r="C4031" s="19">
        <f>IF(gesamt!C4031="",100,gesamt!D4031)</f>
        <v>100</v>
      </c>
      <c r="D4031" s="20">
        <f>IF(gesamt!C4031="",10,gesamt!G4031)</f>
        <v>10</v>
      </c>
      <c r="E4031" s="20">
        <f>IF(gesamt!C4031="",10,gesamt!H4031)</f>
        <v>10</v>
      </c>
      <c r="F4031" s="20">
        <f>IF(gesamt!C4031="",10,gesamt!I4031)</f>
        <v>10</v>
      </c>
      <c r="G4031" s="20">
        <f>IF(gesamt!C4031="",0,gesamt!J4031)</f>
        <v>0</v>
      </c>
      <c r="H4031" s="20">
        <f>IF(gesamt!C4031="",0,gesamt!K4031)</f>
        <v>0</v>
      </c>
      <c r="I4031" s="19">
        <f t="shared" si="240"/>
        <v>176</v>
      </c>
      <c r="J4031" s="22">
        <f t="shared" si="243"/>
        <v>4030</v>
      </c>
      <c r="K4031" s="21">
        <f t="shared" ca="1" si="242"/>
        <v>1</v>
      </c>
      <c r="L4031" s="21">
        <f ca="1">IF(K4031=0,"",COUNTIF($K$2:K4031,"&gt;0"))</f>
        <v>4030</v>
      </c>
      <c r="M4031" s="50" t="str">
        <f t="shared" ca="1" si="239"/>
        <v>Eintrag 4030</v>
      </c>
    </row>
    <row r="4032" spans="1:13" s="18" customFormat="1" ht="14.25" x14ac:dyDescent="0.2">
      <c r="A4032" s="18" t="str">
        <f>IF(gesamt!C4032="",CONCATENATE("Eintrag ",J4032),gesamt!A4032)</f>
        <v>Eintrag 4031</v>
      </c>
      <c r="B4032" s="18">
        <v>100</v>
      </c>
      <c r="C4032" s="19">
        <f>IF(gesamt!C4032="",100,gesamt!D4032)</f>
        <v>100</v>
      </c>
      <c r="D4032" s="20">
        <f>IF(gesamt!C4032="",10,gesamt!G4032)</f>
        <v>10</v>
      </c>
      <c r="E4032" s="20">
        <f>IF(gesamt!C4032="",10,gesamt!H4032)</f>
        <v>10</v>
      </c>
      <c r="F4032" s="20">
        <f>IF(gesamt!C4032="",10,gesamt!I4032)</f>
        <v>10</v>
      </c>
      <c r="G4032" s="20">
        <f>IF(gesamt!C4032="",0,gesamt!J4032)</f>
        <v>0</v>
      </c>
      <c r="H4032" s="20">
        <f>IF(gesamt!C4032="",0,gesamt!K4032)</f>
        <v>0</v>
      </c>
      <c r="I4032" s="19">
        <f t="shared" si="240"/>
        <v>176</v>
      </c>
      <c r="J4032" s="22">
        <f t="shared" si="243"/>
        <v>4031</v>
      </c>
      <c r="K4032" s="21">
        <f t="shared" ca="1" si="242"/>
        <v>1</v>
      </c>
      <c r="L4032" s="21">
        <f ca="1">IF(K4032=0,"",COUNTIF($K$2:K4032,"&gt;0"))</f>
        <v>4031</v>
      </c>
      <c r="M4032" s="50" t="str">
        <f t="shared" ca="1" si="239"/>
        <v>Eintrag 4031</v>
      </c>
    </row>
    <row r="4033" spans="1:13" s="18" customFormat="1" ht="14.25" x14ac:dyDescent="0.2">
      <c r="A4033" s="18" t="str">
        <f>IF(gesamt!C4033="",CONCATENATE("Eintrag ",J4033),gesamt!A4033)</f>
        <v>Eintrag 4032</v>
      </c>
      <c r="B4033" s="18">
        <v>100</v>
      </c>
      <c r="C4033" s="19">
        <f>IF(gesamt!C4033="",100,gesamt!D4033)</f>
        <v>100</v>
      </c>
      <c r="D4033" s="20">
        <f>IF(gesamt!C4033="",10,gesamt!G4033)</f>
        <v>10</v>
      </c>
      <c r="E4033" s="20">
        <f>IF(gesamt!C4033="",10,gesamt!H4033)</f>
        <v>10</v>
      </c>
      <c r="F4033" s="20">
        <f>IF(gesamt!C4033="",10,gesamt!I4033)</f>
        <v>10</v>
      </c>
      <c r="G4033" s="20">
        <f>IF(gesamt!C4033="",0,gesamt!J4033)</f>
        <v>0</v>
      </c>
      <c r="H4033" s="20">
        <f>IF(gesamt!C4033="",0,gesamt!K4033)</f>
        <v>0</v>
      </c>
      <c r="I4033" s="19">
        <f t="shared" si="240"/>
        <v>176</v>
      </c>
      <c r="J4033" s="22">
        <f t="shared" si="243"/>
        <v>4032</v>
      </c>
      <c r="K4033" s="21">
        <f t="shared" ca="1" si="242"/>
        <v>1</v>
      </c>
      <c r="L4033" s="21">
        <f ca="1">IF(K4033=0,"",COUNTIF($K$2:K4033,"&gt;0"))</f>
        <v>4032</v>
      </c>
      <c r="M4033" s="50" t="str">
        <f t="shared" ca="1" si="239"/>
        <v>Eintrag 4032</v>
      </c>
    </row>
    <row r="4034" spans="1:13" s="18" customFormat="1" ht="14.25" x14ac:dyDescent="0.2">
      <c r="A4034" s="18" t="str">
        <f>IF(gesamt!C4034="",CONCATENATE("Eintrag ",J4034),gesamt!A4034)</f>
        <v>Eintrag 4033</v>
      </c>
      <c r="B4034" s="18">
        <v>100</v>
      </c>
      <c r="C4034" s="19">
        <f>IF(gesamt!C4034="",100,gesamt!D4034)</f>
        <v>100</v>
      </c>
      <c r="D4034" s="20">
        <f>IF(gesamt!C4034="",10,gesamt!G4034)</f>
        <v>10</v>
      </c>
      <c r="E4034" s="20">
        <f>IF(gesamt!C4034="",10,gesamt!H4034)</f>
        <v>10</v>
      </c>
      <c r="F4034" s="20">
        <f>IF(gesamt!C4034="",10,gesamt!I4034)</f>
        <v>10</v>
      </c>
      <c r="G4034" s="20">
        <f>IF(gesamt!C4034="",0,gesamt!J4034)</f>
        <v>0</v>
      </c>
      <c r="H4034" s="20">
        <f>IF(gesamt!C4034="",0,gesamt!K4034)</f>
        <v>0</v>
      </c>
      <c r="I4034" s="19">
        <f t="shared" si="240"/>
        <v>176</v>
      </c>
      <c r="J4034" s="22">
        <f t="shared" si="243"/>
        <v>4033</v>
      </c>
      <c r="K4034" s="21">
        <f t="shared" ca="1" si="242"/>
        <v>1</v>
      </c>
      <c r="L4034" s="21">
        <f ca="1">IF(K4034=0,"",COUNTIF($K$2:K4034,"&gt;0"))</f>
        <v>4033</v>
      </c>
      <c r="M4034" s="50" t="str">
        <f t="shared" ref="M4034:M4097" ca="1" si="244">IFERROR(INDEX(A:A,MATCH(ROW(K4033),L:L,0)),"")</f>
        <v>Eintrag 4033</v>
      </c>
    </row>
    <row r="4035" spans="1:13" s="18" customFormat="1" ht="14.25" x14ac:dyDescent="0.2">
      <c r="A4035" s="18" t="str">
        <f>IF(gesamt!C4035="",CONCATENATE("Eintrag ",J4035),gesamt!A4035)</f>
        <v>Eintrag 4034</v>
      </c>
      <c r="B4035" s="18">
        <v>100</v>
      </c>
      <c r="C4035" s="19">
        <f>IF(gesamt!C4035="",100,gesamt!D4035)</f>
        <v>100</v>
      </c>
      <c r="D4035" s="20">
        <f>IF(gesamt!C4035="",10,gesamt!G4035)</f>
        <v>10</v>
      </c>
      <c r="E4035" s="20">
        <f>IF(gesamt!C4035="",10,gesamt!H4035)</f>
        <v>10</v>
      </c>
      <c r="F4035" s="20">
        <f>IF(gesamt!C4035="",10,gesamt!I4035)</f>
        <v>10</v>
      </c>
      <c r="G4035" s="20">
        <f>IF(gesamt!C4035="",0,gesamt!J4035)</f>
        <v>0</v>
      </c>
      <c r="H4035" s="20">
        <f>IF(gesamt!C4035="",0,gesamt!K4035)</f>
        <v>0</v>
      </c>
      <c r="I4035" s="19">
        <f t="shared" ref="I4035:I4098" si="245">D4035*4.1+E4035*9.3+F4035*4.2+G4035*7+H4035*3</f>
        <v>176</v>
      </c>
      <c r="J4035" s="22">
        <f t="shared" si="243"/>
        <v>4034</v>
      </c>
      <c r="K4035" s="21">
        <f t="shared" ca="1" si="242"/>
        <v>1</v>
      </c>
      <c r="L4035" s="21">
        <f ca="1">IF(K4035=0,"",COUNTIF($K$2:K4035,"&gt;0"))</f>
        <v>4034</v>
      </c>
      <c r="M4035" s="50" t="str">
        <f t="shared" ca="1" si="244"/>
        <v>Eintrag 4034</v>
      </c>
    </row>
    <row r="4036" spans="1:13" s="18" customFormat="1" ht="14.25" x14ac:dyDescent="0.2">
      <c r="A4036" s="18" t="str">
        <f>IF(gesamt!C4036="",CONCATENATE("Eintrag ",J4036),gesamt!A4036)</f>
        <v>Eintrag 4035</v>
      </c>
      <c r="B4036" s="18">
        <v>100</v>
      </c>
      <c r="C4036" s="19">
        <f>IF(gesamt!C4036="",100,gesamt!D4036)</f>
        <v>100</v>
      </c>
      <c r="D4036" s="20">
        <f>IF(gesamt!C4036="",10,gesamt!G4036)</f>
        <v>10</v>
      </c>
      <c r="E4036" s="20">
        <f>IF(gesamt!C4036="",10,gesamt!H4036)</f>
        <v>10</v>
      </c>
      <c r="F4036" s="20">
        <f>IF(gesamt!C4036="",10,gesamt!I4036)</f>
        <v>10</v>
      </c>
      <c r="G4036" s="20">
        <f>IF(gesamt!C4036="",0,gesamt!J4036)</f>
        <v>0</v>
      </c>
      <c r="H4036" s="20">
        <f>IF(gesamt!C4036="",0,gesamt!K4036)</f>
        <v>0</v>
      </c>
      <c r="I4036" s="19">
        <f t="shared" si="245"/>
        <v>176</v>
      </c>
      <c r="J4036" s="22">
        <f t="shared" si="243"/>
        <v>4035</v>
      </c>
      <c r="K4036" s="21">
        <f t="shared" ca="1" si="242"/>
        <v>1</v>
      </c>
      <c r="L4036" s="21">
        <f ca="1">IF(K4036=0,"",COUNTIF($K$2:K4036,"&gt;0"))</f>
        <v>4035</v>
      </c>
      <c r="M4036" s="50" t="str">
        <f t="shared" ca="1" si="244"/>
        <v>Eintrag 4035</v>
      </c>
    </row>
    <row r="4037" spans="1:13" s="18" customFormat="1" ht="14.25" x14ac:dyDescent="0.2">
      <c r="A4037" s="18" t="str">
        <f>IF(gesamt!C4037="",CONCATENATE("Eintrag ",J4037),gesamt!A4037)</f>
        <v>Eintrag 4036</v>
      </c>
      <c r="B4037" s="18">
        <v>100</v>
      </c>
      <c r="C4037" s="19">
        <f>IF(gesamt!C4037="",100,gesamt!D4037)</f>
        <v>100</v>
      </c>
      <c r="D4037" s="20">
        <f>IF(gesamt!C4037="",10,gesamt!G4037)</f>
        <v>10</v>
      </c>
      <c r="E4037" s="20">
        <f>IF(gesamt!C4037="",10,gesamt!H4037)</f>
        <v>10</v>
      </c>
      <c r="F4037" s="20">
        <f>IF(gesamt!C4037="",10,gesamt!I4037)</f>
        <v>10</v>
      </c>
      <c r="G4037" s="20">
        <f>IF(gesamt!C4037="",0,gesamt!J4037)</f>
        <v>0</v>
      </c>
      <c r="H4037" s="20">
        <f>IF(gesamt!C4037="",0,gesamt!K4037)</f>
        <v>0</v>
      </c>
      <c r="I4037" s="19">
        <f t="shared" si="245"/>
        <v>176</v>
      </c>
      <c r="J4037" s="22">
        <f t="shared" si="243"/>
        <v>4036</v>
      </c>
      <c r="K4037" s="21">
        <f t="shared" ca="1" si="242"/>
        <v>1</v>
      </c>
      <c r="L4037" s="21">
        <f ca="1">IF(K4037=0,"",COUNTIF($K$2:K4037,"&gt;0"))</f>
        <v>4036</v>
      </c>
      <c r="M4037" s="50" t="str">
        <f t="shared" ca="1" si="244"/>
        <v>Eintrag 4036</v>
      </c>
    </row>
    <row r="4038" spans="1:13" s="18" customFormat="1" ht="14.25" x14ac:dyDescent="0.2">
      <c r="A4038" s="18" t="str">
        <f>IF(gesamt!C4038="",CONCATENATE("Eintrag ",J4038),gesamt!A4038)</f>
        <v>Eintrag 4037</v>
      </c>
      <c r="B4038" s="18">
        <v>100</v>
      </c>
      <c r="C4038" s="19">
        <f>IF(gesamt!C4038="",100,gesamt!D4038)</f>
        <v>100</v>
      </c>
      <c r="D4038" s="20">
        <f>IF(gesamt!C4038="",10,gesamt!G4038)</f>
        <v>10</v>
      </c>
      <c r="E4038" s="20">
        <f>IF(gesamt!C4038="",10,gesamt!H4038)</f>
        <v>10</v>
      </c>
      <c r="F4038" s="20">
        <f>IF(gesamt!C4038="",10,gesamt!I4038)</f>
        <v>10</v>
      </c>
      <c r="G4038" s="20">
        <f>IF(gesamt!C4038="",0,gesamt!J4038)</f>
        <v>0</v>
      </c>
      <c r="H4038" s="20">
        <f>IF(gesamt!C4038="",0,gesamt!K4038)</f>
        <v>0</v>
      </c>
      <c r="I4038" s="19">
        <f t="shared" si="245"/>
        <v>176</v>
      </c>
      <c r="J4038" s="22">
        <f t="shared" si="243"/>
        <v>4037</v>
      </c>
      <c r="K4038" s="21">
        <f t="shared" ca="1" si="242"/>
        <v>1</v>
      </c>
      <c r="L4038" s="21">
        <f ca="1">IF(K4038=0,"",COUNTIF($K$2:K4038,"&gt;0"))</f>
        <v>4037</v>
      </c>
      <c r="M4038" s="50" t="str">
        <f t="shared" ca="1" si="244"/>
        <v>Eintrag 4037</v>
      </c>
    </row>
    <row r="4039" spans="1:13" s="18" customFormat="1" ht="14.25" x14ac:dyDescent="0.2">
      <c r="A4039" s="18" t="str">
        <f>IF(gesamt!C4039="",CONCATENATE("Eintrag ",J4039),gesamt!A4039)</f>
        <v>Eintrag 4038</v>
      </c>
      <c r="B4039" s="18">
        <v>100</v>
      </c>
      <c r="C4039" s="19">
        <f>IF(gesamt!C4039="",100,gesamt!D4039)</f>
        <v>100</v>
      </c>
      <c r="D4039" s="20">
        <f>IF(gesamt!C4039="",10,gesamt!G4039)</f>
        <v>10</v>
      </c>
      <c r="E4039" s="20">
        <f>IF(gesamt!C4039="",10,gesamt!H4039)</f>
        <v>10</v>
      </c>
      <c r="F4039" s="20">
        <f>IF(gesamt!C4039="",10,gesamt!I4039)</f>
        <v>10</v>
      </c>
      <c r="G4039" s="20">
        <f>IF(gesamt!C4039="",0,gesamt!J4039)</f>
        <v>0</v>
      </c>
      <c r="H4039" s="20">
        <f>IF(gesamt!C4039="",0,gesamt!K4039)</f>
        <v>0</v>
      </c>
      <c r="I4039" s="19">
        <f t="shared" si="245"/>
        <v>176</v>
      </c>
      <c r="J4039" s="22">
        <f t="shared" si="243"/>
        <v>4038</v>
      </c>
      <c r="K4039" s="21">
        <f t="shared" ca="1" si="242"/>
        <v>1</v>
      </c>
      <c r="L4039" s="21">
        <f ca="1">IF(K4039=0,"",COUNTIF($K$2:K4039,"&gt;0"))</f>
        <v>4038</v>
      </c>
      <c r="M4039" s="50" t="str">
        <f t="shared" ca="1" si="244"/>
        <v>Eintrag 4038</v>
      </c>
    </row>
    <row r="4040" spans="1:13" s="18" customFormat="1" ht="14.25" x14ac:dyDescent="0.2">
      <c r="A4040" s="18" t="str">
        <f>IF(gesamt!C4040="",CONCATENATE("Eintrag ",J4040),gesamt!A4040)</f>
        <v>Eintrag 4039</v>
      </c>
      <c r="B4040" s="18">
        <v>100</v>
      </c>
      <c r="C4040" s="19">
        <f>IF(gesamt!C4040="",100,gesamt!D4040)</f>
        <v>100</v>
      </c>
      <c r="D4040" s="20">
        <f>IF(gesamt!C4040="",10,gesamt!G4040)</f>
        <v>10</v>
      </c>
      <c r="E4040" s="20">
        <f>IF(gesamt!C4040="",10,gesamt!H4040)</f>
        <v>10</v>
      </c>
      <c r="F4040" s="20">
        <f>IF(gesamt!C4040="",10,gesamt!I4040)</f>
        <v>10</v>
      </c>
      <c r="G4040" s="20">
        <f>IF(gesamt!C4040="",0,gesamt!J4040)</f>
        <v>0</v>
      </c>
      <c r="H4040" s="20">
        <f>IF(gesamt!C4040="",0,gesamt!K4040)</f>
        <v>0</v>
      </c>
      <c r="I4040" s="19">
        <f t="shared" si="245"/>
        <v>176</v>
      </c>
      <c r="J4040" s="22">
        <f t="shared" si="243"/>
        <v>4039</v>
      </c>
      <c r="K4040" s="21">
        <f t="shared" ca="1" si="242"/>
        <v>1</v>
      </c>
      <c r="L4040" s="21">
        <f ca="1">IF(K4040=0,"",COUNTIF($K$2:K4040,"&gt;0"))</f>
        <v>4039</v>
      </c>
      <c r="M4040" s="50" t="str">
        <f t="shared" ca="1" si="244"/>
        <v>Eintrag 4039</v>
      </c>
    </row>
    <row r="4041" spans="1:13" s="18" customFormat="1" ht="14.25" x14ac:dyDescent="0.2">
      <c r="A4041" s="18" t="str">
        <f>IF(gesamt!C4041="",CONCATENATE("Eintrag ",J4041),gesamt!A4041)</f>
        <v>Eintrag 4040</v>
      </c>
      <c r="B4041" s="18">
        <v>100</v>
      </c>
      <c r="C4041" s="19">
        <f>IF(gesamt!C4041="",100,gesamt!D4041)</f>
        <v>100</v>
      </c>
      <c r="D4041" s="20">
        <f>IF(gesamt!C4041="",10,gesamt!G4041)</f>
        <v>10</v>
      </c>
      <c r="E4041" s="20">
        <f>IF(gesamt!C4041="",10,gesamt!H4041)</f>
        <v>10</v>
      </c>
      <c r="F4041" s="20">
        <f>IF(gesamt!C4041="",10,gesamt!I4041)</f>
        <v>10</v>
      </c>
      <c r="G4041" s="20">
        <f>IF(gesamt!C4041="",0,gesamt!J4041)</f>
        <v>0</v>
      </c>
      <c r="H4041" s="20">
        <f>IF(gesamt!C4041="",0,gesamt!K4041)</f>
        <v>0</v>
      </c>
      <c r="I4041" s="19">
        <f t="shared" si="245"/>
        <v>176</v>
      </c>
      <c r="J4041" s="22">
        <f t="shared" si="243"/>
        <v>4040</v>
      </c>
      <c r="K4041" s="21">
        <f t="shared" ca="1" si="242"/>
        <v>1</v>
      </c>
      <c r="L4041" s="21">
        <f ca="1">IF(K4041=0,"",COUNTIF($K$2:K4041,"&gt;0"))</f>
        <v>4040</v>
      </c>
      <c r="M4041" s="50" t="str">
        <f t="shared" ca="1" si="244"/>
        <v>Eintrag 4040</v>
      </c>
    </row>
    <row r="4042" spans="1:13" s="18" customFormat="1" ht="14.25" x14ac:dyDescent="0.2">
      <c r="A4042" s="18" t="str">
        <f>IF(gesamt!C4042="",CONCATENATE("Eintrag ",J4042),gesamt!A4042)</f>
        <v>Eintrag 4041</v>
      </c>
      <c r="B4042" s="18">
        <v>100</v>
      </c>
      <c r="C4042" s="19">
        <f>IF(gesamt!C4042="",100,gesamt!D4042)</f>
        <v>100</v>
      </c>
      <c r="D4042" s="20">
        <f>IF(gesamt!C4042="",10,gesamt!G4042)</f>
        <v>10</v>
      </c>
      <c r="E4042" s="20">
        <f>IF(gesamt!C4042="",10,gesamt!H4042)</f>
        <v>10</v>
      </c>
      <c r="F4042" s="20">
        <f>IF(gesamt!C4042="",10,gesamt!I4042)</f>
        <v>10</v>
      </c>
      <c r="G4042" s="20">
        <f>IF(gesamt!C4042="",0,gesamt!J4042)</f>
        <v>0</v>
      </c>
      <c r="H4042" s="20">
        <f>IF(gesamt!C4042="",0,gesamt!K4042)</f>
        <v>0</v>
      </c>
      <c r="I4042" s="19">
        <f t="shared" si="245"/>
        <v>176</v>
      </c>
      <c r="J4042" s="22">
        <f t="shared" si="243"/>
        <v>4041</v>
      </c>
      <c r="K4042" s="21">
        <f t="shared" ca="1" si="242"/>
        <v>1</v>
      </c>
      <c r="L4042" s="21">
        <f ca="1">IF(K4042=0,"",COUNTIF($K$2:K4042,"&gt;0"))</f>
        <v>4041</v>
      </c>
      <c r="M4042" s="50" t="str">
        <f t="shared" ca="1" si="244"/>
        <v>Eintrag 4041</v>
      </c>
    </row>
    <row r="4043" spans="1:13" s="18" customFormat="1" ht="14.25" x14ac:dyDescent="0.2">
      <c r="A4043" s="18" t="str">
        <f>IF(gesamt!C4043="",CONCATENATE("Eintrag ",J4043),gesamt!A4043)</f>
        <v>Eintrag 4042</v>
      </c>
      <c r="B4043" s="18">
        <v>100</v>
      </c>
      <c r="C4043" s="19">
        <f>IF(gesamt!C4043="",100,gesamt!D4043)</f>
        <v>100</v>
      </c>
      <c r="D4043" s="20">
        <f>IF(gesamt!C4043="",10,gesamt!G4043)</f>
        <v>10</v>
      </c>
      <c r="E4043" s="20">
        <f>IF(gesamt!C4043="",10,gesamt!H4043)</f>
        <v>10</v>
      </c>
      <c r="F4043" s="20">
        <f>IF(gesamt!C4043="",10,gesamt!I4043)</f>
        <v>10</v>
      </c>
      <c r="G4043" s="20">
        <f>IF(gesamt!C4043="",0,gesamt!J4043)</f>
        <v>0</v>
      </c>
      <c r="H4043" s="20">
        <f>IF(gesamt!C4043="",0,gesamt!K4043)</f>
        <v>0</v>
      </c>
      <c r="I4043" s="19">
        <f t="shared" si="245"/>
        <v>176</v>
      </c>
      <c r="J4043" s="22">
        <f t="shared" si="243"/>
        <v>4042</v>
      </c>
      <c r="K4043" s="21">
        <f t="shared" ca="1" si="242"/>
        <v>1</v>
      </c>
      <c r="L4043" s="21">
        <f ca="1">IF(K4043=0,"",COUNTIF($K$2:K4043,"&gt;0"))</f>
        <v>4042</v>
      </c>
      <c r="M4043" s="50" t="str">
        <f t="shared" ca="1" si="244"/>
        <v>Eintrag 4042</v>
      </c>
    </row>
    <row r="4044" spans="1:13" s="18" customFormat="1" ht="14.25" x14ac:dyDescent="0.2">
      <c r="A4044" s="18" t="str">
        <f>IF(gesamt!C4044="",CONCATENATE("Eintrag ",J4044),gesamt!A4044)</f>
        <v>Eintrag 4043</v>
      </c>
      <c r="B4044" s="18">
        <v>100</v>
      </c>
      <c r="C4044" s="19">
        <f>IF(gesamt!C4044="",100,gesamt!D4044)</f>
        <v>100</v>
      </c>
      <c r="D4044" s="20">
        <f>IF(gesamt!C4044="",10,gesamt!G4044)</f>
        <v>10</v>
      </c>
      <c r="E4044" s="20">
        <f>IF(gesamt!C4044="",10,gesamt!H4044)</f>
        <v>10</v>
      </c>
      <c r="F4044" s="20">
        <f>IF(gesamt!C4044="",10,gesamt!I4044)</f>
        <v>10</v>
      </c>
      <c r="G4044" s="20">
        <f>IF(gesamt!C4044="",0,gesamt!J4044)</f>
        <v>0</v>
      </c>
      <c r="H4044" s="20">
        <f>IF(gesamt!C4044="",0,gesamt!K4044)</f>
        <v>0</v>
      </c>
      <c r="I4044" s="19">
        <f t="shared" si="245"/>
        <v>176</v>
      </c>
      <c r="J4044" s="22">
        <f t="shared" si="243"/>
        <v>4043</v>
      </c>
      <c r="K4044" s="21">
        <f t="shared" ca="1" si="242"/>
        <v>1</v>
      </c>
      <c r="L4044" s="21">
        <f ca="1">IF(K4044=0,"",COUNTIF($K$2:K4044,"&gt;0"))</f>
        <v>4043</v>
      </c>
      <c r="M4044" s="50" t="str">
        <f t="shared" ca="1" si="244"/>
        <v>Eintrag 4043</v>
      </c>
    </row>
    <row r="4045" spans="1:13" s="18" customFormat="1" ht="14.25" x14ac:dyDescent="0.2">
      <c r="A4045" s="18" t="str">
        <f>IF(gesamt!C4045="",CONCATENATE("Eintrag ",J4045),gesamt!A4045)</f>
        <v>Eintrag 4044</v>
      </c>
      <c r="B4045" s="18">
        <v>100</v>
      </c>
      <c r="C4045" s="19">
        <f>IF(gesamt!C4045="",100,gesamt!D4045)</f>
        <v>100</v>
      </c>
      <c r="D4045" s="20">
        <f>IF(gesamt!C4045="",10,gesamt!G4045)</f>
        <v>10</v>
      </c>
      <c r="E4045" s="20">
        <f>IF(gesamt!C4045="",10,gesamt!H4045)</f>
        <v>10</v>
      </c>
      <c r="F4045" s="20">
        <f>IF(gesamt!C4045="",10,gesamt!I4045)</f>
        <v>10</v>
      </c>
      <c r="G4045" s="20">
        <f>IF(gesamt!C4045="",0,gesamt!J4045)</f>
        <v>0</v>
      </c>
      <c r="H4045" s="20">
        <f>IF(gesamt!C4045="",0,gesamt!K4045)</f>
        <v>0</v>
      </c>
      <c r="I4045" s="19">
        <f t="shared" si="245"/>
        <v>176</v>
      </c>
      <c r="J4045" s="22">
        <f t="shared" si="243"/>
        <v>4044</v>
      </c>
      <c r="K4045" s="21">
        <f t="shared" ca="1" si="242"/>
        <v>1</v>
      </c>
      <c r="L4045" s="21">
        <f ca="1">IF(K4045=0,"",COUNTIF($K$2:K4045,"&gt;0"))</f>
        <v>4044</v>
      </c>
      <c r="M4045" s="50" t="str">
        <f t="shared" ca="1" si="244"/>
        <v>Eintrag 4044</v>
      </c>
    </row>
    <row r="4046" spans="1:13" s="18" customFormat="1" ht="14.25" x14ac:dyDescent="0.2">
      <c r="A4046" s="18" t="str">
        <f>IF(gesamt!C4046="",CONCATENATE("Eintrag ",J4046),gesamt!A4046)</f>
        <v>Eintrag 4045</v>
      </c>
      <c r="B4046" s="18">
        <v>100</v>
      </c>
      <c r="C4046" s="19">
        <f>IF(gesamt!C4046="",100,gesamt!D4046)</f>
        <v>100</v>
      </c>
      <c r="D4046" s="20">
        <f>IF(gesamt!C4046="",10,gesamt!G4046)</f>
        <v>10</v>
      </c>
      <c r="E4046" s="20">
        <f>IF(gesamt!C4046="",10,gesamt!H4046)</f>
        <v>10</v>
      </c>
      <c r="F4046" s="20">
        <f>IF(gesamt!C4046="",10,gesamt!I4046)</f>
        <v>10</v>
      </c>
      <c r="G4046" s="20">
        <f>IF(gesamt!C4046="",0,gesamt!J4046)</f>
        <v>0</v>
      </c>
      <c r="H4046" s="20">
        <f>IF(gesamt!C4046="",0,gesamt!K4046)</f>
        <v>0</v>
      </c>
      <c r="I4046" s="19">
        <f t="shared" si="245"/>
        <v>176</v>
      </c>
      <c r="J4046" s="22">
        <f t="shared" si="243"/>
        <v>4045</v>
      </c>
      <c r="K4046" s="21">
        <f t="shared" ca="1" si="242"/>
        <v>1</v>
      </c>
      <c r="L4046" s="21">
        <f ca="1">IF(K4046=0,"",COUNTIF($K$2:K4046,"&gt;0"))</f>
        <v>4045</v>
      </c>
      <c r="M4046" s="50" t="str">
        <f t="shared" ca="1" si="244"/>
        <v>Eintrag 4045</v>
      </c>
    </row>
    <row r="4047" spans="1:13" s="18" customFormat="1" ht="14.25" x14ac:dyDescent="0.2">
      <c r="A4047" s="18" t="str">
        <f>IF(gesamt!C4047="",CONCATENATE("Eintrag ",J4047),gesamt!A4047)</f>
        <v>Eintrag 4046</v>
      </c>
      <c r="B4047" s="18">
        <v>100</v>
      </c>
      <c r="C4047" s="19">
        <f>IF(gesamt!C4047="",100,gesamt!D4047)</f>
        <v>100</v>
      </c>
      <c r="D4047" s="20">
        <f>IF(gesamt!C4047="",10,gesamt!G4047)</f>
        <v>10</v>
      </c>
      <c r="E4047" s="20">
        <f>IF(gesamt!C4047="",10,gesamt!H4047)</f>
        <v>10</v>
      </c>
      <c r="F4047" s="20">
        <f>IF(gesamt!C4047="",10,gesamt!I4047)</f>
        <v>10</v>
      </c>
      <c r="G4047" s="20">
        <f>IF(gesamt!C4047="",0,gesamt!J4047)</f>
        <v>0</v>
      </c>
      <c r="H4047" s="20">
        <f>IF(gesamt!C4047="",0,gesamt!K4047)</f>
        <v>0</v>
      </c>
      <c r="I4047" s="19">
        <f t="shared" si="245"/>
        <v>176</v>
      </c>
      <c r="J4047" s="22">
        <f t="shared" si="243"/>
        <v>4046</v>
      </c>
      <c r="K4047" s="21">
        <f t="shared" ca="1" si="242"/>
        <v>1</v>
      </c>
      <c r="L4047" s="21">
        <f ca="1">IF(K4047=0,"",COUNTIF($K$2:K4047,"&gt;0"))</f>
        <v>4046</v>
      </c>
      <c r="M4047" s="50" t="str">
        <f t="shared" ca="1" si="244"/>
        <v>Eintrag 4046</v>
      </c>
    </row>
    <row r="4048" spans="1:13" s="18" customFormat="1" ht="14.25" x14ac:dyDescent="0.2">
      <c r="A4048" s="18" t="str">
        <f>IF(gesamt!C4048="",CONCATENATE("Eintrag ",J4048),gesamt!A4048)</f>
        <v>Eintrag 4047</v>
      </c>
      <c r="B4048" s="18">
        <v>100</v>
      </c>
      <c r="C4048" s="19">
        <f>IF(gesamt!C4048="",100,gesamt!D4048)</f>
        <v>100</v>
      </c>
      <c r="D4048" s="20">
        <f>IF(gesamt!C4048="",10,gesamt!G4048)</f>
        <v>10</v>
      </c>
      <c r="E4048" s="20">
        <f>IF(gesamt!C4048="",10,gesamt!H4048)</f>
        <v>10</v>
      </c>
      <c r="F4048" s="20">
        <f>IF(gesamt!C4048="",10,gesamt!I4048)</f>
        <v>10</v>
      </c>
      <c r="G4048" s="20">
        <f>IF(gesamt!C4048="",0,gesamt!J4048)</f>
        <v>0</v>
      </c>
      <c r="H4048" s="20">
        <f>IF(gesamt!C4048="",0,gesamt!K4048)</f>
        <v>0</v>
      </c>
      <c r="I4048" s="19">
        <f t="shared" si="245"/>
        <v>176</v>
      </c>
      <c r="J4048" s="22">
        <f t="shared" si="243"/>
        <v>4047</v>
      </c>
      <c r="K4048" s="21">
        <f t="shared" ca="1" si="242"/>
        <v>1</v>
      </c>
      <c r="L4048" s="21">
        <f ca="1">IF(K4048=0,"",COUNTIF($K$2:K4048,"&gt;0"))</f>
        <v>4047</v>
      </c>
      <c r="M4048" s="50" t="str">
        <f t="shared" ca="1" si="244"/>
        <v>Eintrag 4047</v>
      </c>
    </row>
    <row r="4049" spans="1:13" s="18" customFormat="1" ht="14.25" x14ac:dyDescent="0.2">
      <c r="A4049" s="18" t="str">
        <f>IF(gesamt!C4049="",CONCATENATE("Eintrag ",J4049),gesamt!A4049)</f>
        <v>Eintrag 4048</v>
      </c>
      <c r="B4049" s="18">
        <v>100</v>
      </c>
      <c r="C4049" s="19">
        <f>IF(gesamt!C4049="",100,gesamt!D4049)</f>
        <v>100</v>
      </c>
      <c r="D4049" s="20">
        <f>IF(gesamt!C4049="",10,gesamt!G4049)</f>
        <v>10</v>
      </c>
      <c r="E4049" s="20">
        <f>IF(gesamt!C4049="",10,gesamt!H4049)</f>
        <v>10</v>
      </c>
      <c r="F4049" s="20">
        <f>IF(gesamt!C4049="",10,gesamt!I4049)</f>
        <v>10</v>
      </c>
      <c r="G4049" s="20">
        <f>IF(gesamt!C4049="",0,gesamt!J4049)</f>
        <v>0</v>
      </c>
      <c r="H4049" s="20">
        <f>IF(gesamt!C4049="",0,gesamt!K4049)</f>
        <v>0</v>
      </c>
      <c r="I4049" s="19">
        <f t="shared" si="245"/>
        <v>176</v>
      </c>
      <c r="J4049" s="22">
        <f t="shared" si="243"/>
        <v>4048</v>
      </c>
      <c r="K4049" s="21">
        <f t="shared" ca="1" si="242"/>
        <v>1</v>
      </c>
      <c r="L4049" s="21">
        <f ca="1">IF(K4049=0,"",COUNTIF($K$2:K4049,"&gt;0"))</f>
        <v>4048</v>
      </c>
      <c r="M4049" s="50" t="str">
        <f t="shared" ca="1" si="244"/>
        <v>Eintrag 4048</v>
      </c>
    </row>
    <row r="4050" spans="1:13" s="18" customFormat="1" ht="14.25" x14ac:dyDescent="0.2">
      <c r="A4050" s="18" t="str">
        <f>IF(gesamt!C4050="",CONCATENATE("Eintrag ",J4050),gesamt!A4050)</f>
        <v>Eintrag 4049</v>
      </c>
      <c r="B4050" s="18">
        <v>100</v>
      </c>
      <c r="C4050" s="19">
        <f>IF(gesamt!C4050="",100,gesamt!D4050)</f>
        <v>100</v>
      </c>
      <c r="D4050" s="20">
        <f>IF(gesamt!C4050="",10,gesamt!G4050)</f>
        <v>10</v>
      </c>
      <c r="E4050" s="20">
        <f>IF(gesamt!C4050="",10,gesamt!H4050)</f>
        <v>10</v>
      </c>
      <c r="F4050" s="20">
        <f>IF(gesamt!C4050="",10,gesamt!I4050)</f>
        <v>10</v>
      </c>
      <c r="G4050" s="20">
        <f>IF(gesamt!C4050="",0,gesamt!J4050)</f>
        <v>0</v>
      </c>
      <c r="H4050" s="20">
        <f>IF(gesamt!C4050="",0,gesamt!K4050)</f>
        <v>0</v>
      </c>
      <c r="I4050" s="19">
        <f t="shared" si="245"/>
        <v>176</v>
      </c>
      <c r="J4050" s="22">
        <f t="shared" si="243"/>
        <v>4049</v>
      </c>
      <c r="K4050" s="21">
        <f t="shared" ca="1" si="242"/>
        <v>1</v>
      </c>
      <c r="L4050" s="21">
        <f ca="1">IF(K4050=0,"",COUNTIF($K$2:K4050,"&gt;0"))</f>
        <v>4049</v>
      </c>
      <c r="M4050" s="50" t="str">
        <f t="shared" ca="1" si="244"/>
        <v>Eintrag 4049</v>
      </c>
    </row>
    <row r="4051" spans="1:13" s="18" customFormat="1" ht="14.25" x14ac:dyDescent="0.2">
      <c r="A4051" s="18" t="str">
        <f>IF(gesamt!C4051="",CONCATENATE("Eintrag ",J4051),gesamt!A4051)</f>
        <v>Eintrag 4050</v>
      </c>
      <c r="B4051" s="18">
        <v>100</v>
      </c>
      <c r="C4051" s="19">
        <f>IF(gesamt!C4051="",100,gesamt!D4051)</f>
        <v>100</v>
      </c>
      <c r="D4051" s="20">
        <f>IF(gesamt!C4051="",10,gesamt!G4051)</f>
        <v>10</v>
      </c>
      <c r="E4051" s="20">
        <f>IF(gesamt!C4051="",10,gesamt!H4051)</f>
        <v>10</v>
      </c>
      <c r="F4051" s="20">
        <f>IF(gesamt!C4051="",10,gesamt!I4051)</f>
        <v>10</v>
      </c>
      <c r="G4051" s="20">
        <f>IF(gesamt!C4051="",0,gesamt!J4051)</f>
        <v>0</v>
      </c>
      <c r="H4051" s="20">
        <f>IF(gesamt!C4051="",0,gesamt!K4051)</f>
        <v>0</v>
      </c>
      <c r="I4051" s="19">
        <f t="shared" si="245"/>
        <v>176</v>
      </c>
      <c r="J4051" s="22">
        <f t="shared" si="243"/>
        <v>4050</v>
      </c>
      <c r="K4051" s="21">
        <f t="shared" ca="1" si="242"/>
        <v>1</v>
      </c>
      <c r="L4051" s="21">
        <f ca="1">IF(K4051=0,"",COUNTIF($K$2:K4051,"&gt;0"))</f>
        <v>4050</v>
      </c>
      <c r="M4051" s="50" t="str">
        <f t="shared" ca="1" si="244"/>
        <v>Eintrag 4050</v>
      </c>
    </row>
    <row r="4052" spans="1:13" s="18" customFormat="1" ht="14.25" x14ac:dyDescent="0.2">
      <c r="A4052" s="18" t="str">
        <f>IF(gesamt!C4052="",CONCATENATE("Eintrag ",J4052),gesamt!A4052)</f>
        <v>Eintrag 4051</v>
      </c>
      <c r="B4052" s="18">
        <v>100</v>
      </c>
      <c r="C4052" s="19">
        <f>IF(gesamt!C4052="",100,gesamt!D4052)</f>
        <v>100</v>
      </c>
      <c r="D4052" s="20">
        <f>IF(gesamt!C4052="",10,gesamt!G4052)</f>
        <v>10</v>
      </c>
      <c r="E4052" s="20">
        <f>IF(gesamt!C4052="",10,gesamt!H4052)</f>
        <v>10</v>
      </c>
      <c r="F4052" s="20">
        <f>IF(gesamt!C4052="",10,gesamt!I4052)</f>
        <v>10</v>
      </c>
      <c r="G4052" s="20">
        <f>IF(gesamt!C4052="",0,gesamt!J4052)</f>
        <v>0</v>
      </c>
      <c r="H4052" s="20">
        <f>IF(gesamt!C4052="",0,gesamt!K4052)</f>
        <v>0</v>
      </c>
      <c r="I4052" s="19">
        <f t="shared" si="245"/>
        <v>176</v>
      </c>
      <c r="J4052" s="22">
        <f t="shared" si="243"/>
        <v>4051</v>
      </c>
      <c r="K4052" s="21">
        <f t="shared" ca="1" si="242"/>
        <v>1</v>
      </c>
      <c r="L4052" s="21">
        <f ca="1">IF(K4052=0,"",COUNTIF($K$2:K4052,"&gt;0"))</f>
        <v>4051</v>
      </c>
      <c r="M4052" s="50" t="str">
        <f t="shared" ca="1" si="244"/>
        <v>Eintrag 4051</v>
      </c>
    </row>
    <row r="4053" spans="1:13" s="18" customFormat="1" ht="14.25" x14ac:dyDescent="0.2">
      <c r="A4053" s="18" t="str">
        <f>IF(gesamt!C4053="",CONCATENATE("Eintrag ",J4053),gesamt!A4053)</f>
        <v>Eintrag 4052</v>
      </c>
      <c r="B4053" s="18">
        <v>100</v>
      </c>
      <c r="C4053" s="19">
        <f>IF(gesamt!C4053="",100,gesamt!D4053)</f>
        <v>100</v>
      </c>
      <c r="D4053" s="20">
        <f>IF(gesamt!C4053="",10,gesamt!G4053)</f>
        <v>10</v>
      </c>
      <c r="E4053" s="20">
        <f>IF(gesamt!C4053="",10,gesamt!H4053)</f>
        <v>10</v>
      </c>
      <c r="F4053" s="20">
        <f>IF(gesamt!C4053="",10,gesamt!I4053)</f>
        <v>10</v>
      </c>
      <c r="G4053" s="20">
        <f>IF(gesamt!C4053="",0,gesamt!J4053)</f>
        <v>0</v>
      </c>
      <c r="H4053" s="20">
        <f>IF(gesamt!C4053="",0,gesamt!K4053)</f>
        <v>0</v>
      </c>
      <c r="I4053" s="19">
        <f t="shared" si="245"/>
        <v>176</v>
      </c>
      <c r="J4053" s="22">
        <f t="shared" si="243"/>
        <v>4052</v>
      </c>
      <c r="K4053" s="21">
        <f t="shared" ca="1" si="242"/>
        <v>1</v>
      </c>
      <c r="L4053" s="21">
        <f ca="1">IF(K4053=0,"",COUNTIF($K$2:K4053,"&gt;0"))</f>
        <v>4052</v>
      </c>
      <c r="M4053" s="50" t="str">
        <f t="shared" ca="1" si="244"/>
        <v>Eintrag 4052</v>
      </c>
    </row>
    <row r="4054" spans="1:13" s="18" customFormat="1" ht="14.25" x14ac:dyDescent="0.2">
      <c r="A4054" s="18" t="str">
        <f>IF(gesamt!C4054="",CONCATENATE("Eintrag ",J4054),gesamt!A4054)</f>
        <v>Eintrag 4053</v>
      </c>
      <c r="B4054" s="18">
        <v>100</v>
      </c>
      <c r="C4054" s="19">
        <f>IF(gesamt!C4054="",100,gesamt!D4054)</f>
        <v>100</v>
      </c>
      <c r="D4054" s="20">
        <f>IF(gesamt!C4054="",10,gesamt!G4054)</f>
        <v>10</v>
      </c>
      <c r="E4054" s="20">
        <f>IF(gesamt!C4054="",10,gesamt!H4054)</f>
        <v>10</v>
      </c>
      <c r="F4054" s="20">
        <f>IF(gesamt!C4054="",10,gesamt!I4054)</f>
        <v>10</v>
      </c>
      <c r="G4054" s="20">
        <f>IF(gesamt!C4054="",0,gesamt!J4054)</f>
        <v>0</v>
      </c>
      <c r="H4054" s="20">
        <f>IF(gesamt!C4054="",0,gesamt!K4054)</f>
        <v>0</v>
      </c>
      <c r="I4054" s="19">
        <f t="shared" si="245"/>
        <v>176</v>
      </c>
      <c r="J4054" s="22">
        <f t="shared" si="243"/>
        <v>4053</v>
      </c>
      <c r="K4054" s="21">
        <f t="shared" ca="1" si="242"/>
        <v>1</v>
      </c>
      <c r="L4054" s="21">
        <f ca="1">IF(K4054=0,"",COUNTIF($K$2:K4054,"&gt;0"))</f>
        <v>4053</v>
      </c>
      <c r="M4054" s="50" t="str">
        <f t="shared" ca="1" si="244"/>
        <v>Eintrag 4053</v>
      </c>
    </row>
    <row r="4055" spans="1:13" s="18" customFormat="1" ht="14.25" x14ac:dyDescent="0.2">
      <c r="A4055" s="18" t="str">
        <f>IF(gesamt!C4055="",CONCATENATE("Eintrag ",J4055),gesamt!A4055)</f>
        <v>Eintrag 4054</v>
      </c>
      <c r="B4055" s="18">
        <v>100</v>
      </c>
      <c r="C4055" s="19">
        <f>IF(gesamt!C4055="",100,gesamt!D4055)</f>
        <v>100</v>
      </c>
      <c r="D4055" s="20">
        <f>IF(gesamt!C4055="",10,gesamt!G4055)</f>
        <v>10</v>
      </c>
      <c r="E4055" s="20">
        <f>IF(gesamt!C4055="",10,gesamt!H4055)</f>
        <v>10</v>
      </c>
      <c r="F4055" s="20">
        <f>IF(gesamt!C4055="",10,gesamt!I4055)</f>
        <v>10</v>
      </c>
      <c r="G4055" s="20">
        <f>IF(gesamt!C4055="",0,gesamt!J4055)</f>
        <v>0</v>
      </c>
      <c r="H4055" s="20">
        <f>IF(gesamt!C4055="",0,gesamt!K4055)</f>
        <v>0</v>
      </c>
      <c r="I4055" s="19">
        <f t="shared" si="245"/>
        <v>176</v>
      </c>
      <c r="J4055" s="22">
        <f t="shared" si="243"/>
        <v>4054</v>
      </c>
      <c r="K4055" s="21">
        <f t="shared" ca="1" si="242"/>
        <v>1</v>
      </c>
      <c r="L4055" s="21">
        <f ca="1">IF(K4055=0,"",COUNTIF($K$2:K4055,"&gt;0"))</f>
        <v>4054</v>
      </c>
      <c r="M4055" s="50" t="str">
        <f t="shared" ca="1" si="244"/>
        <v>Eintrag 4054</v>
      </c>
    </row>
    <row r="4056" spans="1:13" s="18" customFormat="1" ht="14.25" x14ac:dyDescent="0.2">
      <c r="A4056" s="18" t="str">
        <f>IF(gesamt!C4056="",CONCATENATE("Eintrag ",J4056),gesamt!A4056)</f>
        <v>Eintrag 4055</v>
      </c>
      <c r="B4056" s="18">
        <v>100</v>
      </c>
      <c r="C4056" s="19">
        <f>IF(gesamt!C4056="",100,gesamt!D4056)</f>
        <v>100</v>
      </c>
      <c r="D4056" s="20">
        <f>IF(gesamt!C4056="",10,gesamt!G4056)</f>
        <v>10</v>
      </c>
      <c r="E4056" s="20">
        <f>IF(gesamt!C4056="",10,gesamt!H4056)</f>
        <v>10</v>
      </c>
      <c r="F4056" s="20">
        <f>IF(gesamt!C4056="",10,gesamt!I4056)</f>
        <v>10</v>
      </c>
      <c r="G4056" s="20">
        <f>IF(gesamt!C4056="",0,gesamt!J4056)</f>
        <v>0</v>
      </c>
      <c r="H4056" s="20">
        <f>IF(gesamt!C4056="",0,gesamt!K4056)</f>
        <v>0</v>
      </c>
      <c r="I4056" s="19">
        <f t="shared" si="245"/>
        <v>176</v>
      </c>
      <c r="J4056" s="22">
        <f t="shared" si="243"/>
        <v>4055</v>
      </c>
      <c r="K4056" s="21">
        <f t="shared" ca="1" si="242"/>
        <v>1</v>
      </c>
      <c r="L4056" s="21">
        <f ca="1">IF(K4056=0,"",COUNTIF($K$2:K4056,"&gt;0"))</f>
        <v>4055</v>
      </c>
      <c r="M4056" s="50" t="str">
        <f t="shared" ca="1" si="244"/>
        <v>Eintrag 4055</v>
      </c>
    </row>
    <row r="4057" spans="1:13" s="18" customFormat="1" ht="14.25" x14ac:dyDescent="0.2">
      <c r="A4057" s="18" t="str">
        <f>IF(gesamt!C4057="",CONCATENATE("Eintrag ",J4057),gesamt!A4057)</f>
        <v>Eintrag 4056</v>
      </c>
      <c r="B4057" s="18">
        <v>100</v>
      </c>
      <c r="C4057" s="19">
        <f>IF(gesamt!C4057="",100,gesamt!D4057)</f>
        <v>100</v>
      </c>
      <c r="D4057" s="20">
        <f>IF(gesamt!C4057="",10,gesamt!G4057)</f>
        <v>10</v>
      </c>
      <c r="E4057" s="20">
        <f>IF(gesamt!C4057="",10,gesamt!H4057)</f>
        <v>10</v>
      </c>
      <c r="F4057" s="20">
        <f>IF(gesamt!C4057="",10,gesamt!I4057)</f>
        <v>10</v>
      </c>
      <c r="G4057" s="20">
        <f>IF(gesamt!C4057="",0,gesamt!J4057)</f>
        <v>0</v>
      </c>
      <c r="H4057" s="20">
        <f>IF(gesamt!C4057="",0,gesamt!K4057)</f>
        <v>0</v>
      </c>
      <c r="I4057" s="19">
        <f t="shared" si="245"/>
        <v>176</v>
      </c>
      <c r="J4057" s="22">
        <f t="shared" si="243"/>
        <v>4056</v>
      </c>
      <c r="K4057" s="21">
        <f t="shared" ca="1" si="242"/>
        <v>1</v>
      </c>
      <c r="L4057" s="21">
        <f ca="1">IF(K4057=0,"",COUNTIF($K$2:K4057,"&gt;0"))</f>
        <v>4056</v>
      </c>
      <c r="M4057" s="50" t="str">
        <f t="shared" ca="1" si="244"/>
        <v>Eintrag 4056</v>
      </c>
    </row>
    <row r="4058" spans="1:13" s="18" customFormat="1" ht="14.25" x14ac:dyDescent="0.2">
      <c r="A4058" s="18" t="str">
        <f>IF(gesamt!C4058="",CONCATENATE("Eintrag ",J4058),gesamt!A4058)</f>
        <v>Eintrag 4057</v>
      </c>
      <c r="B4058" s="18">
        <v>100</v>
      </c>
      <c r="C4058" s="19">
        <f>IF(gesamt!C4058="",100,gesamt!D4058)</f>
        <v>100</v>
      </c>
      <c r="D4058" s="20">
        <f>IF(gesamt!C4058="",10,gesamt!G4058)</f>
        <v>10</v>
      </c>
      <c r="E4058" s="20">
        <f>IF(gesamt!C4058="",10,gesamt!H4058)</f>
        <v>10</v>
      </c>
      <c r="F4058" s="20">
        <f>IF(gesamt!C4058="",10,gesamt!I4058)</f>
        <v>10</v>
      </c>
      <c r="G4058" s="20">
        <f>IF(gesamt!C4058="",0,gesamt!J4058)</f>
        <v>0</v>
      </c>
      <c r="H4058" s="20">
        <f>IF(gesamt!C4058="",0,gesamt!K4058)</f>
        <v>0</v>
      </c>
      <c r="I4058" s="19">
        <f t="shared" si="245"/>
        <v>176</v>
      </c>
      <c r="J4058" s="22">
        <f t="shared" si="243"/>
        <v>4057</v>
      </c>
      <c r="K4058" s="21">
        <f t="shared" ca="1" si="242"/>
        <v>1</v>
      </c>
      <c r="L4058" s="21">
        <f ca="1">IF(K4058=0,"",COUNTIF($K$2:K4058,"&gt;0"))</f>
        <v>4057</v>
      </c>
      <c r="M4058" s="50" t="str">
        <f t="shared" ca="1" si="244"/>
        <v>Eintrag 4057</v>
      </c>
    </row>
    <row r="4059" spans="1:13" s="18" customFormat="1" ht="14.25" x14ac:dyDescent="0.2">
      <c r="A4059" s="18" t="str">
        <f>IF(gesamt!C4059="",CONCATENATE("Eintrag ",J4059),gesamt!A4059)</f>
        <v>Eintrag 4058</v>
      </c>
      <c r="B4059" s="18">
        <v>100</v>
      </c>
      <c r="C4059" s="19">
        <f>IF(gesamt!C4059="",100,gesamt!D4059)</f>
        <v>100</v>
      </c>
      <c r="D4059" s="20">
        <f>IF(gesamt!C4059="",10,gesamt!G4059)</f>
        <v>10</v>
      </c>
      <c r="E4059" s="20">
        <f>IF(gesamt!C4059="",10,gesamt!H4059)</f>
        <v>10</v>
      </c>
      <c r="F4059" s="20">
        <f>IF(gesamt!C4059="",10,gesamt!I4059)</f>
        <v>10</v>
      </c>
      <c r="G4059" s="20">
        <f>IF(gesamt!C4059="",0,gesamt!J4059)</f>
        <v>0</v>
      </c>
      <c r="H4059" s="20">
        <f>IF(gesamt!C4059="",0,gesamt!K4059)</f>
        <v>0</v>
      </c>
      <c r="I4059" s="19">
        <f t="shared" si="245"/>
        <v>176</v>
      </c>
      <c r="J4059" s="22">
        <f t="shared" si="243"/>
        <v>4058</v>
      </c>
      <c r="K4059" s="21">
        <f t="shared" ca="1" si="242"/>
        <v>1</v>
      </c>
      <c r="L4059" s="21">
        <f ca="1">IF(K4059=0,"",COUNTIF($K$2:K4059,"&gt;0"))</f>
        <v>4058</v>
      </c>
      <c r="M4059" s="50" t="str">
        <f t="shared" ca="1" si="244"/>
        <v>Eintrag 4058</v>
      </c>
    </row>
    <row r="4060" spans="1:13" s="18" customFormat="1" ht="14.25" x14ac:dyDescent="0.2">
      <c r="A4060" s="18" t="str">
        <f>IF(gesamt!C4060="",CONCATENATE("Eintrag ",J4060),gesamt!A4060)</f>
        <v>Eintrag 4059</v>
      </c>
      <c r="B4060" s="18">
        <v>100</v>
      </c>
      <c r="C4060" s="19">
        <f>IF(gesamt!C4060="",100,gesamt!D4060)</f>
        <v>100</v>
      </c>
      <c r="D4060" s="20">
        <f>IF(gesamt!C4060="",10,gesamt!G4060)</f>
        <v>10</v>
      </c>
      <c r="E4060" s="20">
        <f>IF(gesamt!C4060="",10,gesamt!H4060)</f>
        <v>10</v>
      </c>
      <c r="F4060" s="20">
        <f>IF(gesamt!C4060="",10,gesamt!I4060)</f>
        <v>10</v>
      </c>
      <c r="G4060" s="20">
        <f>IF(gesamt!C4060="",0,gesamt!J4060)</f>
        <v>0</v>
      </c>
      <c r="H4060" s="20">
        <f>IF(gesamt!C4060="",0,gesamt!K4060)</f>
        <v>0</v>
      </c>
      <c r="I4060" s="19">
        <f t="shared" si="245"/>
        <v>176</v>
      </c>
      <c r="J4060" s="22">
        <f t="shared" si="243"/>
        <v>4059</v>
      </c>
      <c r="K4060" s="21">
        <f t="shared" ca="1" si="242"/>
        <v>1</v>
      </c>
      <c r="L4060" s="21">
        <f ca="1">IF(K4060=0,"",COUNTIF($K$2:K4060,"&gt;0"))</f>
        <v>4059</v>
      </c>
      <c r="M4060" s="50" t="str">
        <f t="shared" ca="1" si="244"/>
        <v>Eintrag 4059</v>
      </c>
    </row>
    <row r="4061" spans="1:13" s="18" customFormat="1" ht="14.25" x14ac:dyDescent="0.2">
      <c r="A4061" s="18" t="str">
        <f>IF(gesamt!C4061="",CONCATENATE("Eintrag ",J4061),gesamt!A4061)</f>
        <v>Eintrag 4060</v>
      </c>
      <c r="B4061" s="18">
        <v>100</v>
      </c>
      <c r="C4061" s="19">
        <f>IF(gesamt!C4061="",100,gesamt!D4061)</f>
        <v>100</v>
      </c>
      <c r="D4061" s="20">
        <f>IF(gesamt!C4061="",10,gesamt!G4061)</f>
        <v>10</v>
      </c>
      <c r="E4061" s="20">
        <f>IF(gesamt!C4061="",10,gesamt!H4061)</f>
        <v>10</v>
      </c>
      <c r="F4061" s="20">
        <f>IF(gesamt!C4061="",10,gesamt!I4061)</f>
        <v>10</v>
      </c>
      <c r="G4061" s="20">
        <f>IF(gesamt!C4061="",0,gesamt!J4061)</f>
        <v>0</v>
      </c>
      <c r="H4061" s="20">
        <f>IF(gesamt!C4061="",0,gesamt!K4061)</f>
        <v>0</v>
      </c>
      <c r="I4061" s="19">
        <f t="shared" si="245"/>
        <v>176</v>
      </c>
      <c r="J4061" s="22">
        <f t="shared" si="243"/>
        <v>4060</v>
      </c>
      <c r="K4061" s="21">
        <f t="shared" ca="1" si="242"/>
        <v>1</v>
      </c>
      <c r="L4061" s="21">
        <f ca="1">IF(K4061=0,"",COUNTIF($K$2:K4061,"&gt;0"))</f>
        <v>4060</v>
      </c>
      <c r="M4061" s="50" t="str">
        <f t="shared" ca="1" si="244"/>
        <v>Eintrag 4060</v>
      </c>
    </row>
    <row r="4062" spans="1:13" s="18" customFormat="1" ht="14.25" x14ac:dyDescent="0.2">
      <c r="A4062" s="18" t="str">
        <f>IF(gesamt!C4062="",CONCATENATE("Eintrag ",J4062),gesamt!A4062)</f>
        <v>Eintrag 4061</v>
      </c>
      <c r="B4062" s="18">
        <v>100</v>
      </c>
      <c r="C4062" s="19">
        <f>IF(gesamt!C4062="",100,gesamt!D4062)</f>
        <v>100</v>
      </c>
      <c r="D4062" s="20">
        <f>IF(gesamt!C4062="",10,gesamt!G4062)</f>
        <v>10</v>
      </c>
      <c r="E4062" s="20">
        <f>IF(gesamt!C4062="",10,gesamt!H4062)</f>
        <v>10</v>
      </c>
      <c r="F4062" s="20">
        <f>IF(gesamt!C4062="",10,gesamt!I4062)</f>
        <v>10</v>
      </c>
      <c r="G4062" s="20">
        <f>IF(gesamt!C4062="",0,gesamt!J4062)</f>
        <v>0</v>
      </c>
      <c r="H4062" s="20">
        <f>IF(gesamt!C4062="",0,gesamt!K4062)</f>
        <v>0</v>
      </c>
      <c r="I4062" s="19">
        <f t="shared" si="245"/>
        <v>176</v>
      </c>
      <c r="J4062" s="22">
        <f t="shared" si="243"/>
        <v>4061</v>
      </c>
      <c r="K4062" s="21">
        <f t="shared" ca="1" si="242"/>
        <v>1</v>
      </c>
      <c r="L4062" s="21">
        <f ca="1">IF(K4062=0,"",COUNTIF($K$2:K4062,"&gt;0"))</f>
        <v>4061</v>
      </c>
      <c r="M4062" s="50" t="str">
        <f t="shared" ca="1" si="244"/>
        <v>Eintrag 4061</v>
      </c>
    </row>
    <row r="4063" spans="1:13" s="18" customFormat="1" ht="14.25" x14ac:dyDescent="0.2">
      <c r="A4063" s="18" t="str">
        <f>IF(gesamt!C4063="",CONCATENATE("Eintrag ",J4063),gesamt!A4063)</f>
        <v>Eintrag 4062</v>
      </c>
      <c r="B4063" s="18">
        <v>100</v>
      </c>
      <c r="C4063" s="19">
        <f>IF(gesamt!C4063="",100,gesamt!D4063)</f>
        <v>100</v>
      </c>
      <c r="D4063" s="20">
        <f>IF(gesamt!C4063="",10,gesamt!G4063)</f>
        <v>10</v>
      </c>
      <c r="E4063" s="20">
        <f>IF(gesamt!C4063="",10,gesamt!H4063)</f>
        <v>10</v>
      </c>
      <c r="F4063" s="20">
        <f>IF(gesamt!C4063="",10,gesamt!I4063)</f>
        <v>10</v>
      </c>
      <c r="G4063" s="20">
        <f>IF(gesamt!C4063="",0,gesamt!J4063)</f>
        <v>0</v>
      </c>
      <c r="H4063" s="20">
        <f>IF(gesamt!C4063="",0,gesamt!K4063)</f>
        <v>0</v>
      </c>
      <c r="I4063" s="19">
        <f t="shared" si="245"/>
        <v>176</v>
      </c>
      <c r="J4063" s="22">
        <f t="shared" si="243"/>
        <v>4062</v>
      </c>
      <c r="K4063" s="21">
        <f t="shared" ca="1" si="242"/>
        <v>1</v>
      </c>
      <c r="L4063" s="21">
        <f ca="1">IF(K4063=0,"",COUNTIF($K$2:K4063,"&gt;0"))</f>
        <v>4062</v>
      </c>
      <c r="M4063" s="50" t="str">
        <f t="shared" ca="1" si="244"/>
        <v>Eintrag 4062</v>
      </c>
    </row>
    <row r="4064" spans="1:13" s="18" customFormat="1" ht="14.25" x14ac:dyDescent="0.2">
      <c r="A4064" s="18" t="str">
        <f>IF(gesamt!C4064="",CONCATENATE("Eintrag ",J4064),gesamt!A4064)</f>
        <v>Eintrag 4063</v>
      </c>
      <c r="B4064" s="18">
        <v>100</v>
      </c>
      <c r="C4064" s="19">
        <f>IF(gesamt!C4064="",100,gesamt!D4064)</f>
        <v>100</v>
      </c>
      <c r="D4064" s="20">
        <f>IF(gesamt!C4064="",10,gesamt!G4064)</f>
        <v>10</v>
      </c>
      <c r="E4064" s="20">
        <f>IF(gesamt!C4064="",10,gesamt!H4064)</f>
        <v>10</v>
      </c>
      <c r="F4064" s="20">
        <f>IF(gesamt!C4064="",10,gesamt!I4064)</f>
        <v>10</v>
      </c>
      <c r="G4064" s="20">
        <f>IF(gesamt!C4064="",0,gesamt!J4064)</f>
        <v>0</v>
      </c>
      <c r="H4064" s="20">
        <f>IF(gesamt!C4064="",0,gesamt!K4064)</f>
        <v>0</v>
      </c>
      <c r="I4064" s="19">
        <f t="shared" si="245"/>
        <v>176</v>
      </c>
      <c r="J4064" s="22">
        <f t="shared" si="243"/>
        <v>4063</v>
      </c>
      <c r="K4064" s="21">
        <f t="shared" ca="1" si="242"/>
        <v>1</v>
      </c>
      <c r="L4064" s="21">
        <f ca="1">IF(K4064=0,"",COUNTIF($K$2:K4064,"&gt;0"))</f>
        <v>4063</v>
      </c>
      <c r="M4064" s="50" t="str">
        <f t="shared" ca="1" si="244"/>
        <v>Eintrag 4063</v>
      </c>
    </row>
    <row r="4065" spans="1:13" s="18" customFormat="1" ht="14.25" x14ac:dyDescent="0.2">
      <c r="A4065" s="18" t="str">
        <f>IF(gesamt!C4065="",CONCATENATE("Eintrag ",J4065),gesamt!A4065)</f>
        <v>Eintrag 4064</v>
      </c>
      <c r="B4065" s="18">
        <v>100</v>
      </c>
      <c r="C4065" s="19">
        <f>IF(gesamt!C4065="",100,gesamt!D4065)</f>
        <v>100</v>
      </c>
      <c r="D4065" s="20">
        <f>IF(gesamt!C4065="",10,gesamt!G4065)</f>
        <v>10</v>
      </c>
      <c r="E4065" s="20">
        <f>IF(gesamt!C4065="",10,gesamt!H4065)</f>
        <v>10</v>
      </c>
      <c r="F4065" s="20">
        <f>IF(gesamt!C4065="",10,gesamt!I4065)</f>
        <v>10</v>
      </c>
      <c r="G4065" s="20">
        <f>IF(gesamt!C4065="",0,gesamt!J4065)</f>
        <v>0</v>
      </c>
      <c r="H4065" s="20">
        <f>IF(gesamt!C4065="",0,gesamt!K4065)</f>
        <v>0</v>
      </c>
      <c r="I4065" s="19">
        <f t="shared" si="245"/>
        <v>176</v>
      </c>
      <c r="J4065" s="22">
        <f t="shared" si="243"/>
        <v>4064</v>
      </c>
      <c r="K4065" s="21">
        <f t="shared" ca="1" si="242"/>
        <v>1</v>
      </c>
      <c r="L4065" s="21">
        <f ca="1">IF(K4065=0,"",COUNTIF($K$2:K4065,"&gt;0"))</f>
        <v>4064</v>
      </c>
      <c r="M4065" s="50" t="str">
        <f t="shared" ca="1" si="244"/>
        <v>Eintrag 4064</v>
      </c>
    </row>
    <row r="4066" spans="1:13" s="18" customFormat="1" ht="14.25" x14ac:dyDescent="0.2">
      <c r="A4066" s="18" t="str">
        <f>IF(gesamt!C4066="",CONCATENATE("Eintrag ",J4066),gesamt!A4066)</f>
        <v>Eintrag 4065</v>
      </c>
      <c r="B4066" s="18">
        <v>100</v>
      </c>
      <c r="C4066" s="19">
        <f>IF(gesamt!C4066="",100,gesamt!D4066)</f>
        <v>100</v>
      </c>
      <c r="D4066" s="20">
        <f>IF(gesamt!C4066="",10,gesamt!G4066)</f>
        <v>10</v>
      </c>
      <c r="E4066" s="20">
        <f>IF(gesamt!C4066="",10,gesamt!H4066)</f>
        <v>10</v>
      </c>
      <c r="F4066" s="20">
        <f>IF(gesamt!C4066="",10,gesamt!I4066)</f>
        <v>10</v>
      </c>
      <c r="G4066" s="20">
        <f>IF(gesamt!C4066="",0,gesamt!J4066)</f>
        <v>0</v>
      </c>
      <c r="H4066" s="20">
        <f>IF(gesamt!C4066="",0,gesamt!K4066)</f>
        <v>0</v>
      </c>
      <c r="I4066" s="19">
        <f t="shared" si="245"/>
        <v>176</v>
      </c>
      <c r="J4066" s="22">
        <f t="shared" si="243"/>
        <v>4065</v>
      </c>
      <c r="K4066" s="21">
        <f t="shared" ca="1" si="242"/>
        <v>1</v>
      </c>
      <c r="L4066" s="21">
        <f ca="1">IF(K4066=0,"",COUNTIF($K$2:K4066,"&gt;0"))</f>
        <v>4065</v>
      </c>
      <c r="M4066" s="50" t="str">
        <f t="shared" ca="1" si="244"/>
        <v>Eintrag 4065</v>
      </c>
    </row>
    <row r="4067" spans="1:13" s="18" customFormat="1" ht="14.25" x14ac:dyDescent="0.2">
      <c r="A4067" s="18" t="str">
        <f>IF(gesamt!C4067="",CONCATENATE("Eintrag ",J4067),gesamt!A4067)</f>
        <v>Eintrag 4066</v>
      </c>
      <c r="B4067" s="18">
        <v>100</v>
      </c>
      <c r="C4067" s="19">
        <f>IF(gesamt!C4067="",100,gesamt!D4067)</f>
        <v>100</v>
      </c>
      <c r="D4067" s="20">
        <f>IF(gesamt!C4067="",10,gesamt!G4067)</f>
        <v>10</v>
      </c>
      <c r="E4067" s="20">
        <f>IF(gesamt!C4067="",10,gesamt!H4067)</f>
        <v>10</v>
      </c>
      <c r="F4067" s="20">
        <f>IF(gesamt!C4067="",10,gesamt!I4067)</f>
        <v>10</v>
      </c>
      <c r="G4067" s="20">
        <f>IF(gesamt!C4067="",0,gesamt!J4067)</f>
        <v>0</v>
      </c>
      <c r="H4067" s="20">
        <f>IF(gesamt!C4067="",0,gesamt!K4067)</f>
        <v>0</v>
      </c>
      <c r="I4067" s="19">
        <f t="shared" si="245"/>
        <v>176</v>
      </c>
      <c r="J4067" s="22">
        <f t="shared" si="243"/>
        <v>4066</v>
      </c>
      <c r="K4067" s="21">
        <f t="shared" ca="1" si="242"/>
        <v>1</v>
      </c>
      <c r="L4067" s="21">
        <f ca="1">IF(K4067=0,"",COUNTIF($K$2:K4067,"&gt;0"))</f>
        <v>4066</v>
      </c>
      <c r="M4067" s="50" t="str">
        <f t="shared" ca="1" si="244"/>
        <v>Eintrag 4066</v>
      </c>
    </row>
    <row r="4068" spans="1:13" s="18" customFormat="1" ht="14.25" x14ac:dyDescent="0.2">
      <c r="A4068" s="18" t="str">
        <f>IF(gesamt!C4068="",CONCATENATE("Eintrag ",J4068),gesamt!A4068)</f>
        <v>Eintrag 4067</v>
      </c>
      <c r="B4068" s="18">
        <v>100</v>
      </c>
      <c r="C4068" s="19">
        <f>IF(gesamt!C4068="",100,gesamt!D4068)</f>
        <v>100</v>
      </c>
      <c r="D4068" s="20">
        <f>IF(gesamt!C4068="",10,gesamt!G4068)</f>
        <v>10</v>
      </c>
      <c r="E4068" s="20">
        <f>IF(gesamt!C4068="",10,gesamt!H4068)</f>
        <v>10</v>
      </c>
      <c r="F4068" s="20">
        <f>IF(gesamt!C4068="",10,gesamt!I4068)</f>
        <v>10</v>
      </c>
      <c r="G4068" s="20">
        <f>IF(gesamt!C4068="",0,gesamt!J4068)</f>
        <v>0</v>
      </c>
      <c r="H4068" s="20">
        <f>IF(gesamt!C4068="",0,gesamt!K4068)</f>
        <v>0</v>
      </c>
      <c r="I4068" s="19">
        <f t="shared" si="245"/>
        <v>176</v>
      </c>
      <c r="J4068" s="22">
        <f t="shared" si="243"/>
        <v>4067</v>
      </c>
      <c r="K4068" s="21">
        <f t="shared" ca="1" si="242"/>
        <v>1</v>
      </c>
      <c r="L4068" s="21">
        <f ca="1">IF(K4068=0,"",COUNTIF($K$2:K4068,"&gt;0"))</f>
        <v>4067</v>
      </c>
      <c r="M4068" s="50" t="str">
        <f t="shared" ca="1" si="244"/>
        <v>Eintrag 4067</v>
      </c>
    </row>
    <row r="4069" spans="1:13" s="18" customFormat="1" ht="14.25" x14ac:dyDescent="0.2">
      <c r="A4069" s="18" t="str">
        <f>IF(gesamt!C4069="",CONCATENATE("Eintrag ",J4069),gesamt!A4069)</f>
        <v>Eintrag 4068</v>
      </c>
      <c r="B4069" s="18">
        <v>100</v>
      </c>
      <c r="C4069" s="19">
        <f>IF(gesamt!C4069="",100,gesamt!D4069)</f>
        <v>100</v>
      </c>
      <c r="D4069" s="20">
        <f>IF(gesamt!C4069="",10,gesamt!G4069)</f>
        <v>10</v>
      </c>
      <c r="E4069" s="20">
        <f>IF(gesamt!C4069="",10,gesamt!H4069)</f>
        <v>10</v>
      </c>
      <c r="F4069" s="20">
        <f>IF(gesamt!C4069="",10,gesamt!I4069)</f>
        <v>10</v>
      </c>
      <c r="G4069" s="20">
        <f>IF(gesamt!C4069="",0,gesamt!J4069)</f>
        <v>0</v>
      </c>
      <c r="H4069" s="20">
        <f>IF(gesamt!C4069="",0,gesamt!K4069)</f>
        <v>0</v>
      </c>
      <c r="I4069" s="19">
        <f t="shared" si="245"/>
        <v>176</v>
      </c>
      <c r="J4069" s="22">
        <f t="shared" ref="J4069:J4132" si="246">J4068+1</f>
        <v>4068</v>
      </c>
      <c r="K4069" s="21">
        <f t="shared" ca="1" si="242"/>
        <v>1</v>
      </c>
      <c r="L4069" s="21">
        <f ca="1">IF(K4069=0,"",COUNTIF($K$2:K4069,"&gt;0"))</f>
        <v>4068</v>
      </c>
      <c r="M4069" s="50" t="str">
        <f t="shared" ca="1" si="244"/>
        <v>Eintrag 4068</v>
      </c>
    </row>
    <row r="4070" spans="1:13" s="18" customFormat="1" ht="14.25" x14ac:dyDescent="0.2">
      <c r="A4070" s="18" t="str">
        <f>IF(gesamt!C4070="",CONCATENATE("Eintrag ",J4070),gesamt!A4070)</f>
        <v>Eintrag 4069</v>
      </c>
      <c r="B4070" s="18">
        <v>100</v>
      </c>
      <c r="C4070" s="19">
        <f>IF(gesamt!C4070="",100,gesamt!D4070)</f>
        <v>100</v>
      </c>
      <c r="D4070" s="20">
        <f>IF(gesamt!C4070="",10,gesamt!G4070)</f>
        <v>10</v>
      </c>
      <c r="E4070" s="20">
        <f>IF(gesamt!C4070="",10,gesamt!H4070)</f>
        <v>10</v>
      </c>
      <c r="F4070" s="20">
        <f>IF(gesamt!C4070="",10,gesamt!I4070)</f>
        <v>10</v>
      </c>
      <c r="G4070" s="20">
        <f>IF(gesamt!C4070="",0,gesamt!J4070)</f>
        <v>0</v>
      </c>
      <c r="H4070" s="20">
        <f>IF(gesamt!C4070="",0,gesamt!K4070)</f>
        <v>0</v>
      </c>
      <c r="I4070" s="19">
        <f t="shared" si="245"/>
        <v>176</v>
      </c>
      <c r="J4070" s="22">
        <f t="shared" si="246"/>
        <v>4069</v>
      </c>
      <c r="K4070" s="21">
        <f t="shared" ca="1" si="242"/>
        <v>1</v>
      </c>
      <c r="L4070" s="21">
        <f ca="1">IF(K4070=0,"",COUNTIF($K$2:K4070,"&gt;0"))</f>
        <v>4069</v>
      </c>
      <c r="M4070" s="50" t="str">
        <f t="shared" ca="1" si="244"/>
        <v>Eintrag 4069</v>
      </c>
    </row>
    <row r="4071" spans="1:13" s="18" customFormat="1" ht="14.25" x14ac:dyDescent="0.2">
      <c r="A4071" s="18" t="str">
        <f>IF(gesamt!C4071="",CONCATENATE("Eintrag ",J4071),gesamt!A4071)</f>
        <v>Eintrag 4070</v>
      </c>
      <c r="B4071" s="18">
        <v>100</v>
      </c>
      <c r="C4071" s="19">
        <f>IF(gesamt!C4071="",100,gesamt!D4071)</f>
        <v>100</v>
      </c>
      <c r="D4071" s="20">
        <f>IF(gesamt!C4071="",10,gesamt!G4071)</f>
        <v>10</v>
      </c>
      <c r="E4071" s="20">
        <f>IF(gesamt!C4071="",10,gesamt!H4071)</f>
        <v>10</v>
      </c>
      <c r="F4071" s="20">
        <f>IF(gesamt!C4071="",10,gesamt!I4071)</f>
        <v>10</v>
      </c>
      <c r="G4071" s="20">
        <f>IF(gesamt!C4071="",0,gesamt!J4071)</f>
        <v>0</v>
      </c>
      <c r="H4071" s="20">
        <f>IF(gesamt!C4071="",0,gesamt!K4071)</f>
        <v>0</v>
      </c>
      <c r="I4071" s="19">
        <f t="shared" si="245"/>
        <v>176</v>
      </c>
      <c r="J4071" s="22">
        <f t="shared" si="246"/>
        <v>4070</v>
      </c>
      <c r="K4071" s="21">
        <f t="shared" ca="1" si="242"/>
        <v>1</v>
      </c>
      <c r="L4071" s="21">
        <f ca="1">IF(K4071=0,"",COUNTIF($K$2:K4071,"&gt;0"))</f>
        <v>4070</v>
      </c>
      <c r="M4071" s="50" t="str">
        <f t="shared" ca="1" si="244"/>
        <v>Eintrag 4070</v>
      </c>
    </row>
    <row r="4072" spans="1:13" s="18" customFormat="1" ht="14.25" x14ac:dyDescent="0.2">
      <c r="A4072" s="18" t="str">
        <f>IF(gesamt!C4072="",CONCATENATE("Eintrag ",J4072),gesamt!A4072)</f>
        <v>Eintrag 4071</v>
      </c>
      <c r="B4072" s="18">
        <v>100</v>
      </c>
      <c r="C4072" s="19">
        <f>IF(gesamt!C4072="",100,gesamt!D4072)</f>
        <v>100</v>
      </c>
      <c r="D4072" s="20">
        <f>IF(gesamt!C4072="",10,gesamt!G4072)</f>
        <v>10</v>
      </c>
      <c r="E4072" s="20">
        <f>IF(gesamt!C4072="",10,gesamt!H4072)</f>
        <v>10</v>
      </c>
      <c r="F4072" s="20">
        <f>IF(gesamt!C4072="",10,gesamt!I4072)</f>
        <v>10</v>
      </c>
      <c r="G4072" s="20">
        <f>IF(gesamt!C4072="",0,gesamt!J4072)</f>
        <v>0</v>
      </c>
      <c r="H4072" s="20">
        <f>IF(gesamt!C4072="",0,gesamt!K4072)</f>
        <v>0</v>
      </c>
      <c r="I4072" s="19">
        <f t="shared" si="245"/>
        <v>176</v>
      </c>
      <c r="J4072" s="22">
        <f t="shared" si="246"/>
        <v>4071</v>
      </c>
      <c r="K4072" s="21">
        <f t="shared" ca="1" si="242"/>
        <v>1</v>
      </c>
      <c r="L4072" s="21">
        <f ca="1">IF(K4072=0,"",COUNTIF($K$2:K4072,"&gt;0"))</f>
        <v>4071</v>
      </c>
      <c r="M4072" s="50" t="str">
        <f t="shared" ca="1" si="244"/>
        <v>Eintrag 4071</v>
      </c>
    </row>
    <row r="4073" spans="1:13" s="18" customFormat="1" ht="14.25" x14ac:dyDescent="0.2">
      <c r="A4073" s="18" t="str">
        <f>IF(gesamt!C4073="",CONCATENATE("Eintrag ",J4073),gesamt!A4073)</f>
        <v>Eintrag 4072</v>
      </c>
      <c r="B4073" s="18">
        <v>100</v>
      </c>
      <c r="C4073" s="19">
        <f>IF(gesamt!C4073="",100,gesamt!D4073)</f>
        <v>100</v>
      </c>
      <c r="D4073" s="20">
        <f>IF(gesamt!C4073="",10,gesamt!G4073)</f>
        <v>10</v>
      </c>
      <c r="E4073" s="20">
        <f>IF(gesamt!C4073="",10,gesamt!H4073)</f>
        <v>10</v>
      </c>
      <c r="F4073" s="20">
        <f>IF(gesamt!C4073="",10,gesamt!I4073)</f>
        <v>10</v>
      </c>
      <c r="G4073" s="20">
        <f>IF(gesamt!C4073="",0,gesamt!J4073)</f>
        <v>0</v>
      </c>
      <c r="H4073" s="20">
        <f>IF(gesamt!C4073="",0,gesamt!K4073)</f>
        <v>0</v>
      </c>
      <c r="I4073" s="19">
        <f t="shared" si="245"/>
        <v>176</v>
      </c>
      <c r="J4073" s="22">
        <f t="shared" si="246"/>
        <v>4072</v>
      </c>
      <c r="K4073" s="21">
        <f t="shared" ca="1" si="242"/>
        <v>1</v>
      </c>
      <c r="L4073" s="21">
        <f ca="1">IF(K4073=0,"",COUNTIF($K$2:K4073,"&gt;0"))</f>
        <v>4072</v>
      </c>
      <c r="M4073" s="50" t="str">
        <f t="shared" ca="1" si="244"/>
        <v>Eintrag 4072</v>
      </c>
    </row>
    <row r="4074" spans="1:13" s="18" customFormat="1" ht="14.25" x14ac:dyDescent="0.2">
      <c r="A4074" s="18" t="str">
        <f>IF(gesamt!C4074="",CONCATENATE("Eintrag ",J4074),gesamt!A4074)</f>
        <v>Eintrag 4073</v>
      </c>
      <c r="B4074" s="18">
        <v>100</v>
      </c>
      <c r="C4074" s="19">
        <f>IF(gesamt!C4074="",100,gesamt!D4074)</f>
        <v>100</v>
      </c>
      <c r="D4074" s="20">
        <f>IF(gesamt!C4074="",10,gesamt!G4074)</f>
        <v>10</v>
      </c>
      <c r="E4074" s="20">
        <f>IF(gesamt!C4074="",10,gesamt!H4074)</f>
        <v>10</v>
      </c>
      <c r="F4074" s="20">
        <f>IF(gesamt!C4074="",10,gesamt!I4074)</f>
        <v>10</v>
      </c>
      <c r="G4074" s="20">
        <f>IF(gesamt!C4074="",0,gesamt!J4074)</f>
        <v>0</v>
      </c>
      <c r="H4074" s="20">
        <f>IF(gesamt!C4074="",0,gesamt!K4074)</f>
        <v>0</v>
      </c>
      <c r="I4074" s="19">
        <f t="shared" si="245"/>
        <v>176</v>
      </c>
      <c r="J4074" s="22">
        <f t="shared" si="246"/>
        <v>4073</v>
      </c>
      <c r="K4074" s="21">
        <f t="shared" ca="1" si="242"/>
        <v>1</v>
      </c>
      <c r="L4074" s="21">
        <f ca="1">IF(K4074=0,"",COUNTIF($K$2:K4074,"&gt;0"))</f>
        <v>4073</v>
      </c>
      <c r="M4074" s="50" t="str">
        <f t="shared" ca="1" si="244"/>
        <v>Eintrag 4073</v>
      </c>
    </row>
    <row r="4075" spans="1:13" s="18" customFormat="1" ht="14.25" x14ac:dyDescent="0.2">
      <c r="A4075" s="18" t="str">
        <f>IF(gesamt!C4075="",CONCATENATE("Eintrag ",J4075),gesamt!A4075)</f>
        <v>Eintrag 4074</v>
      </c>
      <c r="B4075" s="18">
        <v>100</v>
      </c>
      <c r="C4075" s="19">
        <f>IF(gesamt!C4075="",100,gesamt!D4075)</f>
        <v>100</v>
      </c>
      <c r="D4075" s="20">
        <f>IF(gesamt!C4075="",10,gesamt!G4075)</f>
        <v>10</v>
      </c>
      <c r="E4075" s="20">
        <f>IF(gesamt!C4075="",10,gesamt!H4075)</f>
        <v>10</v>
      </c>
      <c r="F4075" s="20">
        <f>IF(gesamt!C4075="",10,gesamt!I4075)</f>
        <v>10</v>
      </c>
      <c r="G4075" s="20">
        <f>IF(gesamt!C4075="",0,gesamt!J4075)</f>
        <v>0</v>
      </c>
      <c r="H4075" s="20">
        <f>IF(gesamt!C4075="",0,gesamt!K4075)</f>
        <v>0</v>
      </c>
      <c r="I4075" s="19">
        <f t="shared" si="245"/>
        <v>176</v>
      </c>
      <c r="J4075" s="22">
        <f t="shared" si="246"/>
        <v>4074</v>
      </c>
      <c r="K4075" s="21">
        <f t="shared" ca="1" si="242"/>
        <v>1</v>
      </c>
      <c r="L4075" s="21">
        <f ca="1">IF(K4075=0,"",COUNTIF($K$2:K4075,"&gt;0"))</f>
        <v>4074</v>
      </c>
      <c r="M4075" s="50" t="str">
        <f t="shared" ca="1" si="244"/>
        <v>Eintrag 4074</v>
      </c>
    </row>
    <row r="4076" spans="1:13" s="18" customFormat="1" ht="14.25" x14ac:dyDescent="0.2">
      <c r="A4076" s="18" t="str">
        <f>IF(gesamt!C4076="",CONCATENATE("Eintrag ",J4076),gesamt!A4076)</f>
        <v>Eintrag 4075</v>
      </c>
      <c r="B4076" s="18">
        <v>100</v>
      </c>
      <c r="C4076" s="19">
        <f>IF(gesamt!C4076="",100,gesamt!D4076)</f>
        <v>100</v>
      </c>
      <c r="D4076" s="20">
        <f>IF(gesamt!C4076="",10,gesamt!G4076)</f>
        <v>10</v>
      </c>
      <c r="E4076" s="20">
        <f>IF(gesamt!C4076="",10,gesamt!H4076)</f>
        <v>10</v>
      </c>
      <c r="F4076" s="20">
        <f>IF(gesamt!C4076="",10,gesamt!I4076)</f>
        <v>10</v>
      </c>
      <c r="G4076" s="20">
        <f>IF(gesamt!C4076="",0,gesamt!J4076)</f>
        <v>0</v>
      </c>
      <c r="H4076" s="20">
        <f>IF(gesamt!C4076="",0,gesamt!K4076)</f>
        <v>0</v>
      </c>
      <c r="I4076" s="19">
        <f t="shared" si="245"/>
        <v>176</v>
      </c>
      <c r="J4076" s="22">
        <f t="shared" si="246"/>
        <v>4075</v>
      </c>
      <c r="K4076" s="21">
        <f t="shared" ca="1" si="242"/>
        <v>1</v>
      </c>
      <c r="L4076" s="21">
        <f ca="1">IF(K4076=0,"",COUNTIF($K$2:K4076,"&gt;0"))</f>
        <v>4075</v>
      </c>
      <c r="M4076" s="50" t="str">
        <f t="shared" ca="1" si="244"/>
        <v>Eintrag 4075</v>
      </c>
    </row>
    <row r="4077" spans="1:13" s="18" customFormat="1" ht="14.25" x14ac:dyDescent="0.2">
      <c r="A4077" s="18" t="str">
        <f>IF(gesamt!C4077="",CONCATENATE("Eintrag ",J4077),gesamt!A4077)</f>
        <v>Eintrag 4076</v>
      </c>
      <c r="B4077" s="18">
        <v>100</v>
      </c>
      <c r="C4077" s="19">
        <f>IF(gesamt!C4077="",100,gesamt!D4077)</f>
        <v>100</v>
      </c>
      <c r="D4077" s="20">
        <f>IF(gesamt!C4077="",10,gesamt!G4077)</f>
        <v>10</v>
      </c>
      <c r="E4077" s="20">
        <f>IF(gesamt!C4077="",10,gesamt!H4077)</f>
        <v>10</v>
      </c>
      <c r="F4077" s="20">
        <f>IF(gesamt!C4077="",10,gesamt!I4077)</f>
        <v>10</v>
      </c>
      <c r="G4077" s="20">
        <f>IF(gesamt!C4077="",0,gesamt!J4077)</f>
        <v>0</v>
      </c>
      <c r="H4077" s="20">
        <f>IF(gesamt!C4077="",0,gesamt!K4077)</f>
        <v>0</v>
      </c>
      <c r="I4077" s="19">
        <f t="shared" si="245"/>
        <v>176</v>
      </c>
      <c r="J4077" s="22">
        <f t="shared" si="246"/>
        <v>4076</v>
      </c>
      <c r="K4077" s="21">
        <f t="shared" ca="1" si="242"/>
        <v>1</v>
      </c>
      <c r="L4077" s="21">
        <f ca="1">IF(K4077=0,"",COUNTIF($K$2:K4077,"&gt;0"))</f>
        <v>4076</v>
      </c>
      <c r="M4077" s="50" t="str">
        <f t="shared" ca="1" si="244"/>
        <v>Eintrag 4076</v>
      </c>
    </row>
    <row r="4078" spans="1:13" s="18" customFormat="1" ht="14.25" x14ac:dyDescent="0.2">
      <c r="A4078" s="18" t="str">
        <f>IF(gesamt!C4078="",CONCATENATE("Eintrag ",J4078),gesamt!A4078)</f>
        <v>Eintrag 4077</v>
      </c>
      <c r="B4078" s="18">
        <v>100</v>
      </c>
      <c r="C4078" s="19">
        <f>IF(gesamt!C4078="",100,gesamt!D4078)</f>
        <v>100</v>
      </c>
      <c r="D4078" s="20">
        <f>IF(gesamt!C4078="",10,gesamt!G4078)</f>
        <v>10</v>
      </c>
      <c r="E4078" s="20">
        <f>IF(gesamt!C4078="",10,gesamt!H4078)</f>
        <v>10</v>
      </c>
      <c r="F4078" s="20">
        <f>IF(gesamt!C4078="",10,gesamt!I4078)</f>
        <v>10</v>
      </c>
      <c r="G4078" s="20">
        <f>IF(gesamt!C4078="",0,gesamt!J4078)</f>
        <v>0</v>
      </c>
      <c r="H4078" s="20">
        <f>IF(gesamt!C4078="",0,gesamt!K4078)</f>
        <v>0</v>
      </c>
      <c r="I4078" s="19">
        <f t="shared" si="245"/>
        <v>176</v>
      </c>
      <c r="J4078" s="22">
        <f t="shared" si="246"/>
        <v>4077</v>
      </c>
      <c r="K4078" s="21">
        <f t="shared" ca="1" si="242"/>
        <v>1</v>
      </c>
      <c r="L4078" s="21">
        <f ca="1">IF(K4078=0,"",COUNTIF($K$2:K4078,"&gt;0"))</f>
        <v>4077</v>
      </c>
      <c r="M4078" s="50" t="str">
        <f t="shared" ca="1" si="244"/>
        <v>Eintrag 4077</v>
      </c>
    </row>
    <row r="4079" spans="1:13" s="18" customFormat="1" ht="14.25" x14ac:dyDescent="0.2">
      <c r="A4079" s="18" t="str">
        <f>IF(gesamt!C4079="",CONCATENATE("Eintrag ",J4079),gesamt!A4079)</f>
        <v>Eintrag 4078</v>
      </c>
      <c r="B4079" s="18">
        <v>100</v>
      </c>
      <c r="C4079" s="19">
        <f>IF(gesamt!C4079="",100,gesamt!D4079)</f>
        <v>100</v>
      </c>
      <c r="D4079" s="20">
        <f>IF(gesamt!C4079="",10,gesamt!G4079)</f>
        <v>10</v>
      </c>
      <c r="E4079" s="20">
        <f>IF(gesamt!C4079="",10,gesamt!H4079)</f>
        <v>10</v>
      </c>
      <c r="F4079" s="20">
        <f>IF(gesamt!C4079="",10,gesamt!I4079)</f>
        <v>10</v>
      </c>
      <c r="G4079" s="20">
        <f>IF(gesamt!C4079="",0,gesamt!J4079)</f>
        <v>0</v>
      </c>
      <c r="H4079" s="20">
        <f>IF(gesamt!C4079="",0,gesamt!K4079)</f>
        <v>0</v>
      </c>
      <c r="I4079" s="19">
        <f t="shared" si="245"/>
        <v>176</v>
      </c>
      <c r="J4079" s="22">
        <f t="shared" si="246"/>
        <v>4078</v>
      </c>
      <c r="K4079" s="21">
        <f t="shared" ca="1" si="242"/>
        <v>1</v>
      </c>
      <c r="L4079" s="21">
        <f ca="1">IF(K4079=0,"",COUNTIF($K$2:K4079,"&gt;0"))</f>
        <v>4078</v>
      </c>
      <c r="M4079" s="50" t="str">
        <f t="shared" ca="1" si="244"/>
        <v>Eintrag 4078</v>
      </c>
    </row>
    <row r="4080" spans="1:13" s="18" customFormat="1" ht="14.25" x14ac:dyDescent="0.2">
      <c r="A4080" s="18" t="str">
        <f>IF(gesamt!C4080="",CONCATENATE("Eintrag ",J4080),gesamt!A4080)</f>
        <v>Eintrag 4079</v>
      </c>
      <c r="B4080" s="18">
        <v>100</v>
      </c>
      <c r="C4080" s="19">
        <f>IF(gesamt!C4080="",100,gesamt!D4080)</f>
        <v>100</v>
      </c>
      <c r="D4080" s="20">
        <f>IF(gesamt!C4080="",10,gesamt!G4080)</f>
        <v>10</v>
      </c>
      <c r="E4080" s="20">
        <f>IF(gesamt!C4080="",10,gesamt!H4080)</f>
        <v>10</v>
      </c>
      <c r="F4080" s="20">
        <f>IF(gesamt!C4080="",10,gesamt!I4080)</f>
        <v>10</v>
      </c>
      <c r="G4080" s="20">
        <f>IF(gesamt!C4080="",0,gesamt!J4080)</f>
        <v>0</v>
      </c>
      <c r="H4080" s="20">
        <f>IF(gesamt!C4080="",0,gesamt!K4080)</f>
        <v>0</v>
      </c>
      <c r="I4080" s="19">
        <f t="shared" si="245"/>
        <v>176</v>
      </c>
      <c r="J4080" s="22">
        <f t="shared" si="246"/>
        <v>4079</v>
      </c>
      <c r="K4080" s="21">
        <f t="shared" ca="1" si="242"/>
        <v>1</v>
      </c>
      <c r="L4080" s="21">
        <f ca="1">IF(K4080=0,"",COUNTIF($K$2:K4080,"&gt;0"))</f>
        <v>4079</v>
      </c>
      <c r="M4080" s="50" t="str">
        <f t="shared" ca="1" si="244"/>
        <v>Eintrag 4079</v>
      </c>
    </row>
    <row r="4081" spans="1:13" s="18" customFormat="1" ht="14.25" x14ac:dyDescent="0.2">
      <c r="A4081" s="18" t="str">
        <f>IF(gesamt!C4081="",CONCATENATE("Eintrag ",J4081),gesamt!A4081)</f>
        <v>Eintrag 4080</v>
      </c>
      <c r="B4081" s="18">
        <v>100</v>
      </c>
      <c r="C4081" s="19">
        <f>IF(gesamt!C4081="",100,gesamt!D4081)</f>
        <v>100</v>
      </c>
      <c r="D4081" s="20">
        <f>IF(gesamt!C4081="",10,gesamt!G4081)</f>
        <v>10</v>
      </c>
      <c r="E4081" s="20">
        <f>IF(gesamt!C4081="",10,gesamt!H4081)</f>
        <v>10</v>
      </c>
      <c r="F4081" s="20">
        <f>IF(gesamt!C4081="",10,gesamt!I4081)</f>
        <v>10</v>
      </c>
      <c r="G4081" s="20">
        <f>IF(gesamt!C4081="",0,gesamt!J4081)</f>
        <v>0</v>
      </c>
      <c r="H4081" s="20">
        <f>IF(gesamt!C4081="",0,gesamt!K4081)</f>
        <v>0</v>
      </c>
      <c r="I4081" s="19">
        <f t="shared" si="245"/>
        <v>176</v>
      </c>
      <c r="J4081" s="22">
        <f t="shared" si="246"/>
        <v>4080</v>
      </c>
      <c r="K4081" s="21">
        <f t="shared" ca="1" si="242"/>
        <v>1</v>
      </c>
      <c r="L4081" s="21">
        <f ca="1">IF(K4081=0,"",COUNTIF($K$2:K4081,"&gt;0"))</f>
        <v>4080</v>
      </c>
      <c r="M4081" s="50" t="str">
        <f t="shared" ca="1" si="244"/>
        <v>Eintrag 4080</v>
      </c>
    </row>
    <row r="4082" spans="1:13" s="18" customFormat="1" ht="14.25" x14ac:dyDescent="0.2">
      <c r="A4082" s="18" t="str">
        <f>IF(gesamt!C4082="",CONCATENATE("Eintrag ",J4082),gesamt!A4082)</f>
        <v>Eintrag 4081</v>
      </c>
      <c r="B4082" s="18">
        <v>100</v>
      </c>
      <c r="C4082" s="19">
        <f>IF(gesamt!C4082="",100,gesamt!D4082)</f>
        <v>100</v>
      </c>
      <c r="D4082" s="20">
        <f>IF(gesamt!C4082="",10,gesamt!G4082)</f>
        <v>10</v>
      </c>
      <c r="E4082" s="20">
        <f>IF(gesamt!C4082="",10,gesamt!H4082)</f>
        <v>10</v>
      </c>
      <c r="F4082" s="20">
        <f>IF(gesamt!C4082="",10,gesamt!I4082)</f>
        <v>10</v>
      </c>
      <c r="G4082" s="20">
        <f>IF(gesamt!C4082="",0,gesamt!J4082)</f>
        <v>0</v>
      </c>
      <c r="H4082" s="20">
        <f>IF(gesamt!C4082="",0,gesamt!K4082)</f>
        <v>0</v>
      </c>
      <c r="I4082" s="19">
        <f t="shared" si="245"/>
        <v>176</v>
      </c>
      <c r="J4082" s="22">
        <f t="shared" si="246"/>
        <v>4081</v>
      </c>
      <c r="K4082" s="21">
        <f t="shared" ca="1" si="242"/>
        <v>1</v>
      </c>
      <c r="L4082" s="21">
        <f ca="1">IF(K4082=0,"",COUNTIF($K$2:K4082,"&gt;0"))</f>
        <v>4081</v>
      </c>
      <c r="M4082" s="50" t="str">
        <f t="shared" ca="1" si="244"/>
        <v>Eintrag 4081</v>
      </c>
    </row>
    <row r="4083" spans="1:13" s="18" customFormat="1" ht="14.25" x14ac:dyDescent="0.2">
      <c r="A4083" s="18" t="str">
        <f>IF(gesamt!C4083="",CONCATENATE("Eintrag ",J4083),gesamt!A4083)</f>
        <v>Eintrag 4082</v>
      </c>
      <c r="B4083" s="18">
        <v>100</v>
      </c>
      <c r="C4083" s="19">
        <f>IF(gesamt!C4083="",100,gesamt!D4083)</f>
        <v>100</v>
      </c>
      <c r="D4083" s="20">
        <f>IF(gesamt!C4083="",10,gesamt!G4083)</f>
        <v>10</v>
      </c>
      <c r="E4083" s="20">
        <f>IF(gesamt!C4083="",10,gesamt!H4083)</f>
        <v>10</v>
      </c>
      <c r="F4083" s="20">
        <f>IF(gesamt!C4083="",10,gesamt!I4083)</f>
        <v>10</v>
      </c>
      <c r="G4083" s="20">
        <f>IF(gesamt!C4083="",0,gesamt!J4083)</f>
        <v>0</v>
      </c>
      <c r="H4083" s="20">
        <f>IF(gesamt!C4083="",0,gesamt!K4083)</f>
        <v>0</v>
      </c>
      <c r="I4083" s="19">
        <f t="shared" si="245"/>
        <v>176</v>
      </c>
      <c r="J4083" s="22">
        <f t="shared" si="246"/>
        <v>4082</v>
      </c>
      <c r="K4083" s="21">
        <f t="shared" ca="1" si="242"/>
        <v>1</v>
      </c>
      <c r="L4083" s="21">
        <f ca="1">IF(K4083=0,"",COUNTIF($K$2:K4083,"&gt;0"))</f>
        <v>4082</v>
      </c>
      <c r="M4083" s="50" t="str">
        <f t="shared" ca="1" si="244"/>
        <v>Eintrag 4082</v>
      </c>
    </row>
    <row r="4084" spans="1:13" s="18" customFormat="1" ht="14.25" x14ac:dyDescent="0.2">
      <c r="A4084" s="18" t="str">
        <f>IF(gesamt!C4084="",CONCATENATE("Eintrag ",J4084),gesamt!A4084)</f>
        <v>Eintrag 4083</v>
      </c>
      <c r="B4084" s="18">
        <v>100</v>
      </c>
      <c r="C4084" s="19">
        <f>IF(gesamt!C4084="",100,gesamt!D4084)</f>
        <v>100</v>
      </c>
      <c r="D4084" s="20">
        <f>IF(gesamt!C4084="",10,gesamt!G4084)</f>
        <v>10</v>
      </c>
      <c r="E4084" s="20">
        <f>IF(gesamt!C4084="",10,gesamt!H4084)</f>
        <v>10</v>
      </c>
      <c r="F4084" s="20">
        <f>IF(gesamt!C4084="",10,gesamt!I4084)</f>
        <v>10</v>
      </c>
      <c r="G4084" s="20">
        <f>IF(gesamt!C4084="",0,gesamt!J4084)</f>
        <v>0</v>
      </c>
      <c r="H4084" s="20">
        <f>IF(gesamt!C4084="",0,gesamt!K4084)</f>
        <v>0</v>
      </c>
      <c r="I4084" s="19">
        <f t="shared" si="245"/>
        <v>176</v>
      </c>
      <c r="J4084" s="22">
        <f t="shared" si="246"/>
        <v>4083</v>
      </c>
      <c r="K4084" s="21">
        <f t="shared" ca="1" si="242"/>
        <v>1</v>
      </c>
      <c r="L4084" s="21">
        <f ca="1">IF(K4084=0,"",COUNTIF($K$2:K4084,"&gt;0"))</f>
        <v>4083</v>
      </c>
      <c r="M4084" s="50" t="str">
        <f t="shared" ca="1" si="244"/>
        <v>Eintrag 4083</v>
      </c>
    </row>
    <row r="4085" spans="1:13" s="18" customFormat="1" ht="14.25" x14ac:dyDescent="0.2">
      <c r="A4085" s="18" t="str">
        <f>IF(gesamt!C4085="",CONCATENATE("Eintrag ",J4085),gesamt!A4085)</f>
        <v>Eintrag 4084</v>
      </c>
      <c r="B4085" s="18">
        <v>100</v>
      </c>
      <c r="C4085" s="19">
        <f>IF(gesamt!C4085="",100,gesamt!D4085)</f>
        <v>100</v>
      </c>
      <c r="D4085" s="20">
        <f>IF(gesamt!C4085="",10,gesamt!G4085)</f>
        <v>10</v>
      </c>
      <c r="E4085" s="20">
        <f>IF(gesamt!C4085="",10,gesamt!H4085)</f>
        <v>10</v>
      </c>
      <c r="F4085" s="20">
        <f>IF(gesamt!C4085="",10,gesamt!I4085)</f>
        <v>10</v>
      </c>
      <c r="G4085" s="20">
        <f>IF(gesamt!C4085="",0,gesamt!J4085)</f>
        <v>0</v>
      </c>
      <c r="H4085" s="20">
        <f>IF(gesamt!C4085="",0,gesamt!K4085)</f>
        <v>0</v>
      </c>
      <c r="I4085" s="19">
        <f t="shared" si="245"/>
        <v>176</v>
      </c>
      <c r="J4085" s="22">
        <f t="shared" si="246"/>
        <v>4084</v>
      </c>
      <c r="K4085" s="21">
        <f t="shared" ca="1" si="242"/>
        <v>1</v>
      </c>
      <c r="L4085" s="21">
        <f ca="1">IF(K4085=0,"",COUNTIF($K$2:K4085,"&gt;0"))</f>
        <v>4084</v>
      </c>
      <c r="M4085" s="50" t="str">
        <f t="shared" ca="1" si="244"/>
        <v>Eintrag 4084</v>
      </c>
    </row>
    <row r="4086" spans="1:13" s="18" customFormat="1" ht="14.25" x14ac:dyDescent="0.2">
      <c r="A4086" s="18" t="str">
        <f>IF(gesamt!C4086="",CONCATENATE("Eintrag ",J4086),gesamt!A4086)</f>
        <v>Eintrag 4085</v>
      </c>
      <c r="B4086" s="18">
        <v>100</v>
      </c>
      <c r="C4086" s="19">
        <f>IF(gesamt!C4086="",100,gesamt!D4086)</f>
        <v>100</v>
      </c>
      <c r="D4086" s="20">
        <f>IF(gesamt!C4086="",10,gesamt!G4086)</f>
        <v>10</v>
      </c>
      <c r="E4086" s="20">
        <f>IF(gesamt!C4086="",10,gesamt!H4086)</f>
        <v>10</v>
      </c>
      <c r="F4086" s="20">
        <f>IF(gesamt!C4086="",10,gesamt!I4086)</f>
        <v>10</v>
      </c>
      <c r="G4086" s="20">
        <f>IF(gesamt!C4086="",0,gesamt!J4086)</f>
        <v>0</v>
      </c>
      <c r="H4086" s="20">
        <f>IF(gesamt!C4086="",0,gesamt!K4086)</f>
        <v>0</v>
      </c>
      <c r="I4086" s="19">
        <f t="shared" si="245"/>
        <v>176</v>
      </c>
      <c r="J4086" s="22">
        <f t="shared" si="246"/>
        <v>4085</v>
      </c>
      <c r="K4086" s="21">
        <f t="shared" ca="1" si="242"/>
        <v>1</v>
      </c>
      <c r="L4086" s="21">
        <f ca="1">IF(K4086=0,"",COUNTIF($K$2:K4086,"&gt;0"))</f>
        <v>4085</v>
      </c>
      <c r="M4086" s="50" t="str">
        <f t="shared" ca="1" si="244"/>
        <v>Eintrag 4085</v>
      </c>
    </row>
    <row r="4087" spans="1:13" s="18" customFormat="1" ht="14.25" x14ac:dyDescent="0.2">
      <c r="A4087" s="18" t="str">
        <f>IF(gesamt!C4087="",CONCATENATE("Eintrag ",J4087),gesamt!A4087)</f>
        <v>Eintrag 4086</v>
      </c>
      <c r="B4087" s="18">
        <v>100</v>
      </c>
      <c r="C4087" s="19">
        <f>IF(gesamt!C4087="",100,gesamt!D4087)</f>
        <v>100</v>
      </c>
      <c r="D4087" s="20">
        <f>IF(gesamt!C4087="",10,gesamt!G4087)</f>
        <v>10</v>
      </c>
      <c r="E4087" s="20">
        <f>IF(gesamt!C4087="",10,gesamt!H4087)</f>
        <v>10</v>
      </c>
      <c r="F4087" s="20">
        <f>IF(gesamt!C4087="",10,gesamt!I4087)</f>
        <v>10</v>
      </c>
      <c r="G4087" s="20">
        <f>IF(gesamt!C4087="",0,gesamt!J4087)</f>
        <v>0</v>
      </c>
      <c r="H4087" s="20">
        <f>IF(gesamt!C4087="",0,gesamt!K4087)</f>
        <v>0</v>
      </c>
      <c r="I4087" s="19">
        <f t="shared" si="245"/>
        <v>176</v>
      </c>
      <c r="J4087" s="22">
        <f t="shared" si="246"/>
        <v>4086</v>
      </c>
      <c r="K4087" s="21">
        <f t="shared" ca="1" si="242"/>
        <v>1</v>
      </c>
      <c r="L4087" s="21">
        <f ca="1">IF(K4087=0,"",COUNTIF($K$2:K4087,"&gt;0"))</f>
        <v>4086</v>
      </c>
      <c r="M4087" s="50" t="str">
        <f t="shared" ca="1" si="244"/>
        <v>Eintrag 4086</v>
      </c>
    </row>
    <row r="4088" spans="1:13" s="18" customFormat="1" ht="14.25" x14ac:dyDescent="0.2">
      <c r="A4088" s="18" t="str">
        <f>IF(gesamt!C4088="",CONCATENATE("Eintrag ",J4088),gesamt!A4088)</f>
        <v>Eintrag 4087</v>
      </c>
      <c r="B4088" s="18">
        <v>100</v>
      </c>
      <c r="C4088" s="19">
        <f>IF(gesamt!C4088="",100,gesamt!D4088)</f>
        <v>100</v>
      </c>
      <c r="D4088" s="20">
        <f>IF(gesamt!C4088="",10,gesamt!G4088)</f>
        <v>10</v>
      </c>
      <c r="E4088" s="20">
        <f>IF(gesamt!C4088="",10,gesamt!H4088)</f>
        <v>10</v>
      </c>
      <c r="F4088" s="20">
        <f>IF(gesamt!C4088="",10,gesamt!I4088)</f>
        <v>10</v>
      </c>
      <c r="G4088" s="20">
        <f>IF(gesamt!C4088="",0,gesamt!J4088)</f>
        <v>0</v>
      </c>
      <c r="H4088" s="20">
        <f>IF(gesamt!C4088="",0,gesamt!K4088)</f>
        <v>0</v>
      </c>
      <c r="I4088" s="19">
        <f t="shared" si="245"/>
        <v>176</v>
      </c>
      <c r="J4088" s="22">
        <f t="shared" si="246"/>
        <v>4087</v>
      </c>
      <c r="K4088" s="21">
        <f t="shared" ca="1" si="242"/>
        <v>1</v>
      </c>
      <c r="L4088" s="21">
        <f ca="1">IF(K4088=0,"",COUNTIF($K$2:K4088,"&gt;0"))</f>
        <v>4087</v>
      </c>
      <c r="M4088" s="50" t="str">
        <f t="shared" ca="1" si="244"/>
        <v>Eintrag 4087</v>
      </c>
    </row>
    <row r="4089" spans="1:13" s="18" customFormat="1" ht="14.25" x14ac:dyDescent="0.2">
      <c r="A4089" s="18" t="str">
        <f>IF(gesamt!C4089="",CONCATENATE("Eintrag ",J4089),gesamt!A4089)</f>
        <v>Eintrag 4088</v>
      </c>
      <c r="B4089" s="18">
        <v>100</v>
      </c>
      <c r="C4089" s="19">
        <f>IF(gesamt!C4089="",100,gesamt!D4089)</f>
        <v>100</v>
      </c>
      <c r="D4089" s="20">
        <f>IF(gesamt!C4089="",10,gesamt!G4089)</f>
        <v>10</v>
      </c>
      <c r="E4089" s="20">
        <f>IF(gesamt!C4089="",10,gesamt!H4089)</f>
        <v>10</v>
      </c>
      <c r="F4089" s="20">
        <f>IF(gesamt!C4089="",10,gesamt!I4089)</f>
        <v>10</v>
      </c>
      <c r="G4089" s="20">
        <f>IF(gesamt!C4089="",0,gesamt!J4089)</f>
        <v>0</v>
      </c>
      <c r="H4089" s="20">
        <f>IF(gesamt!C4089="",0,gesamt!K4089)</f>
        <v>0</v>
      </c>
      <c r="I4089" s="19">
        <f t="shared" si="245"/>
        <v>176</v>
      </c>
      <c r="J4089" s="22">
        <f t="shared" si="246"/>
        <v>4088</v>
      </c>
      <c r="K4089" s="21">
        <f t="shared" ca="1" si="242"/>
        <v>1</v>
      </c>
      <c r="L4089" s="21">
        <f ca="1">IF(K4089=0,"",COUNTIF($K$2:K4089,"&gt;0"))</f>
        <v>4088</v>
      </c>
      <c r="M4089" s="50" t="str">
        <f t="shared" ca="1" si="244"/>
        <v>Eintrag 4088</v>
      </c>
    </row>
    <row r="4090" spans="1:13" s="18" customFormat="1" ht="14.25" x14ac:dyDescent="0.2">
      <c r="A4090" s="18" t="str">
        <f>IF(gesamt!C4090="",CONCATENATE("Eintrag ",J4090),gesamt!A4090)</f>
        <v>Eintrag 4089</v>
      </c>
      <c r="B4090" s="18">
        <v>100</v>
      </c>
      <c r="C4090" s="19">
        <f>IF(gesamt!C4090="",100,gesamt!D4090)</f>
        <v>100</v>
      </c>
      <c r="D4090" s="20">
        <f>IF(gesamt!C4090="",10,gesamt!G4090)</f>
        <v>10</v>
      </c>
      <c r="E4090" s="20">
        <f>IF(gesamt!C4090="",10,gesamt!H4090)</f>
        <v>10</v>
      </c>
      <c r="F4090" s="20">
        <f>IF(gesamt!C4090="",10,gesamt!I4090)</f>
        <v>10</v>
      </c>
      <c r="G4090" s="20">
        <f>IF(gesamt!C4090="",0,gesamt!J4090)</f>
        <v>0</v>
      </c>
      <c r="H4090" s="20">
        <f>IF(gesamt!C4090="",0,gesamt!K4090)</f>
        <v>0</v>
      </c>
      <c r="I4090" s="19">
        <f t="shared" si="245"/>
        <v>176</v>
      </c>
      <c r="J4090" s="22">
        <f t="shared" si="246"/>
        <v>4089</v>
      </c>
      <c r="K4090" s="21">
        <f t="shared" ca="1" si="242"/>
        <v>1</v>
      </c>
      <c r="L4090" s="21">
        <f ca="1">IF(K4090=0,"",COUNTIF($K$2:K4090,"&gt;0"))</f>
        <v>4089</v>
      </c>
      <c r="M4090" s="50" t="str">
        <f t="shared" ca="1" si="244"/>
        <v>Eintrag 4089</v>
      </c>
    </row>
    <row r="4091" spans="1:13" s="18" customFormat="1" ht="14.25" x14ac:dyDescent="0.2">
      <c r="A4091" s="18" t="str">
        <f>IF(gesamt!C4091="",CONCATENATE("Eintrag ",J4091),gesamt!A4091)</f>
        <v>Eintrag 4090</v>
      </c>
      <c r="B4091" s="18">
        <v>100</v>
      </c>
      <c r="C4091" s="19">
        <f>IF(gesamt!C4091="",100,gesamt!D4091)</f>
        <v>100</v>
      </c>
      <c r="D4091" s="20">
        <f>IF(gesamt!C4091="",10,gesamt!G4091)</f>
        <v>10</v>
      </c>
      <c r="E4091" s="20">
        <f>IF(gesamt!C4091="",10,gesamt!H4091)</f>
        <v>10</v>
      </c>
      <c r="F4091" s="20">
        <f>IF(gesamt!C4091="",10,gesamt!I4091)</f>
        <v>10</v>
      </c>
      <c r="G4091" s="20">
        <f>IF(gesamt!C4091="",0,gesamt!J4091)</f>
        <v>0</v>
      </c>
      <c r="H4091" s="20">
        <f>IF(gesamt!C4091="",0,gesamt!K4091)</f>
        <v>0</v>
      </c>
      <c r="I4091" s="19">
        <f t="shared" si="245"/>
        <v>176</v>
      </c>
      <c r="J4091" s="22">
        <f t="shared" si="246"/>
        <v>4090</v>
      </c>
      <c r="K4091" s="21">
        <f t="shared" ca="1" si="242"/>
        <v>1</v>
      </c>
      <c r="L4091" s="21">
        <f ca="1">IF(K4091=0,"",COUNTIF($K$2:K4091,"&gt;0"))</f>
        <v>4090</v>
      </c>
      <c r="M4091" s="50" t="str">
        <f t="shared" ca="1" si="244"/>
        <v>Eintrag 4090</v>
      </c>
    </row>
    <row r="4092" spans="1:13" s="18" customFormat="1" ht="14.25" x14ac:dyDescent="0.2">
      <c r="A4092" s="18" t="str">
        <f>IF(gesamt!C4092="",CONCATENATE("Eintrag ",J4092),gesamt!A4092)</f>
        <v>Eintrag 4091</v>
      </c>
      <c r="B4092" s="18">
        <v>100</v>
      </c>
      <c r="C4092" s="19">
        <f>IF(gesamt!C4092="",100,gesamt!D4092)</f>
        <v>100</v>
      </c>
      <c r="D4092" s="20">
        <f>IF(gesamt!C4092="",10,gesamt!G4092)</f>
        <v>10</v>
      </c>
      <c r="E4092" s="20">
        <f>IF(gesamt!C4092="",10,gesamt!H4092)</f>
        <v>10</v>
      </c>
      <c r="F4092" s="20">
        <f>IF(gesamt!C4092="",10,gesamt!I4092)</f>
        <v>10</v>
      </c>
      <c r="G4092" s="20">
        <f>IF(gesamt!C4092="",0,gesamt!J4092)</f>
        <v>0</v>
      </c>
      <c r="H4092" s="20">
        <f>IF(gesamt!C4092="",0,gesamt!K4092)</f>
        <v>0</v>
      </c>
      <c r="I4092" s="19">
        <f t="shared" si="245"/>
        <v>176</v>
      </c>
      <c r="J4092" s="22">
        <f t="shared" si="246"/>
        <v>4091</v>
      </c>
      <c r="K4092" s="21">
        <f t="shared" ca="1" si="242"/>
        <v>1</v>
      </c>
      <c r="L4092" s="21">
        <f ca="1">IF(K4092=0,"",COUNTIF($K$2:K4092,"&gt;0"))</f>
        <v>4091</v>
      </c>
      <c r="M4092" s="50" t="str">
        <f t="shared" ca="1" si="244"/>
        <v>Eintrag 4091</v>
      </c>
    </row>
    <row r="4093" spans="1:13" s="18" customFormat="1" ht="14.25" x14ac:dyDescent="0.2">
      <c r="A4093" s="18" t="str">
        <f>IF(gesamt!C4093="",CONCATENATE("Eintrag ",J4093),gesamt!A4093)</f>
        <v>Eintrag 4092</v>
      </c>
      <c r="B4093" s="18">
        <v>100</v>
      </c>
      <c r="C4093" s="19">
        <f>IF(gesamt!C4093="",100,gesamt!D4093)</f>
        <v>100</v>
      </c>
      <c r="D4093" s="20">
        <f>IF(gesamt!C4093="",10,gesamt!G4093)</f>
        <v>10</v>
      </c>
      <c r="E4093" s="20">
        <f>IF(gesamt!C4093="",10,gesamt!H4093)</f>
        <v>10</v>
      </c>
      <c r="F4093" s="20">
        <f>IF(gesamt!C4093="",10,gesamt!I4093)</f>
        <v>10</v>
      </c>
      <c r="G4093" s="20">
        <f>IF(gesamt!C4093="",0,gesamt!J4093)</f>
        <v>0</v>
      </c>
      <c r="H4093" s="20">
        <f>IF(gesamt!C4093="",0,gesamt!K4093)</f>
        <v>0</v>
      </c>
      <c r="I4093" s="19">
        <f t="shared" si="245"/>
        <v>176</v>
      </c>
      <c r="J4093" s="22">
        <f t="shared" si="246"/>
        <v>4092</v>
      </c>
      <c r="K4093" s="21">
        <f t="shared" ca="1" si="242"/>
        <v>1</v>
      </c>
      <c r="L4093" s="21">
        <f ca="1">IF(K4093=0,"",COUNTIF($K$2:K4093,"&gt;0"))</f>
        <v>4092</v>
      </c>
      <c r="M4093" s="50" t="str">
        <f t="shared" ca="1" si="244"/>
        <v>Eintrag 4092</v>
      </c>
    </row>
    <row r="4094" spans="1:13" s="18" customFormat="1" ht="14.25" x14ac:dyDescent="0.2">
      <c r="A4094" s="18" t="str">
        <f>IF(gesamt!C4094="",CONCATENATE("Eintrag ",J4094),gesamt!A4094)</f>
        <v>Eintrag 4093</v>
      </c>
      <c r="B4094" s="18">
        <v>100</v>
      </c>
      <c r="C4094" s="19">
        <f>IF(gesamt!C4094="",100,gesamt!D4094)</f>
        <v>100</v>
      </c>
      <c r="D4094" s="20">
        <f>IF(gesamt!C4094="",10,gesamt!G4094)</f>
        <v>10</v>
      </c>
      <c r="E4094" s="20">
        <f>IF(gesamt!C4094="",10,gesamt!H4094)</f>
        <v>10</v>
      </c>
      <c r="F4094" s="20">
        <f>IF(gesamt!C4094="",10,gesamt!I4094)</f>
        <v>10</v>
      </c>
      <c r="G4094" s="20">
        <f>IF(gesamt!C4094="",0,gesamt!J4094)</f>
        <v>0</v>
      </c>
      <c r="H4094" s="20">
        <f>IF(gesamt!C4094="",0,gesamt!K4094)</f>
        <v>0</v>
      </c>
      <c r="I4094" s="19">
        <f t="shared" si="245"/>
        <v>176</v>
      </c>
      <c r="J4094" s="22">
        <f t="shared" si="246"/>
        <v>4093</v>
      </c>
      <c r="K4094" s="21">
        <f t="shared" ca="1" si="242"/>
        <v>1</v>
      </c>
      <c r="L4094" s="21">
        <f ca="1">IF(K4094=0,"",COUNTIF($K$2:K4094,"&gt;0"))</f>
        <v>4093</v>
      </c>
      <c r="M4094" s="50" t="str">
        <f t="shared" ca="1" si="244"/>
        <v>Eintrag 4093</v>
      </c>
    </row>
    <row r="4095" spans="1:13" s="18" customFormat="1" ht="14.25" x14ac:dyDescent="0.2">
      <c r="A4095" s="18" t="str">
        <f>IF(gesamt!C4095="",CONCATENATE("Eintrag ",J4095),gesamt!A4095)</f>
        <v>Eintrag 4094</v>
      </c>
      <c r="B4095" s="18">
        <v>100</v>
      </c>
      <c r="C4095" s="19">
        <f>IF(gesamt!C4095="",100,gesamt!D4095)</f>
        <v>100</v>
      </c>
      <c r="D4095" s="20">
        <f>IF(gesamt!C4095="",10,gesamt!G4095)</f>
        <v>10</v>
      </c>
      <c r="E4095" s="20">
        <f>IF(gesamt!C4095="",10,gesamt!H4095)</f>
        <v>10</v>
      </c>
      <c r="F4095" s="20">
        <f>IF(gesamt!C4095="",10,gesamt!I4095)</f>
        <v>10</v>
      </c>
      <c r="G4095" s="20">
        <f>IF(gesamt!C4095="",0,gesamt!J4095)</f>
        <v>0</v>
      </c>
      <c r="H4095" s="20">
        <f>IF(gesamt!C4095="",0,gesamt!K4095)</f>
        <v>0</v>
      </c>
      <c r="I4095" s="19">
        <f t="shared" si="245"/>
        <v>176</v>
      </c>
      <c r="J4095" s="22">
        <f t="shared" si="246"/>
        <v>4094</v>
      </c>
      <c r="K4095" s="21">
        <f t="shared" ca="1" si="242"/>
        <v>1</v>
      </c>
      <c r="L4095" s="21">
        <f ca="1">IF(K4095=0,"",COUNTIF($K$2:K4095,"&gt;0"))</f>
        <v>4094</v>
      </c>
      <c r="M4095" s="50" t="str">
        <f t="shared" ca="1" si="244"/>
        <v>Eintrag 4094</v>
      </c>
    </row>
    <row r="4096" spans="1:13" s="18" customFormat="1" ht="14.25" x14ac:dyDescent="0.2">
      <c r="A4096" s="18" t="str">
        <f>IF(gesamt!C4096="",CONCATENATE("Eintrag ",J4096),gesamt!A4096)</f>
        <v>Eintrag 4095</v>
      </c>
      <c r="B4096" s="18">
        <v>100</v>
      </c>
      <c r="C4096" s="19">
        <f>IF(gesamt!C4096="",100,gesamt!D4096)</f>
        <v>100</v>
      </c>
      <c r="D4096" s="20">
        <f>IF(gesamt!C4096="",10,gesamt!G4096)</f>
        <v>10</v>
      </c>
      <c r="E4096" s="20">
        <f>IF(gesamt!C4096="",10,gesamt!H4096)</f>
        <v>10</v>
      </c>
      <c r="F4096" s="20">
        <f>IF(gesamt!C4096="",10,gesamt!I4096)</f>
        <v>10</v>
      </c>
      <c r="G4096" s="20">
        <f>IF(gesamt!C4096="",0,gesamt!J4096)</f>
        <v>0</v>
      </c>
      <c r="H4096" s="20">
        <f>IF(gesamt!C4096="",0,gesamt!K4096)</f>
        <v>0</v>
      </c>
      <c r="I4096" s="19">
        <f t="shared" si="245"/>
        <v>176</v>
      </c>
      <c r="J4096" s="22">
        <f t="shared" si="246"/>
        <v>4095</v>
      </c>
      <c r="K4096" s="21">
        <f t="shared" ca="1" si="242"/>
        <v>1</v>
      </c>
      <c r="L4096" s="21">
        <f ca="1">IF(K4096=0,"",COUNTIF($K$2:K4096,"&gt;0"))</f>
        <v>4095</v>
      </c>
      <c r="M4096" s="50" t="str">
        <f t="shared" ca="1" si="244"/>
        <v>Eintrag 4095</v>
      </c>
    </row>
    <row r="4097" spans="1:13" s="18" customFormat="1" ht="14.25" x14ac:dyDescent="0.2">
      <c r="A4097" s="18" t="str">
        <f>IF(gesamt!C4097="",CONCATENATE("Eintrag ",J4097),gesamt!A4097)</f>
        <v>Eintrag 4096</v>
      </c>
      <c r="B4097" s="18">
        <v>100</v>
      </c>
      <c r="C4097" s="19">
        <f>IF(gesamt!C4097="",100,gesamt!D4097)</f>
        <v>100</v>
      </c>
      <c r="D4097" s="20">
        <f>IF(gesamt!C4097="",10,gesamt!G4097)</f>
        <v>10</v>
      </c>
      <c r="E4097" s="20">
        <f>IF(gesamt!C4097="",10,gesamt!H4097)</f>
        <v>10</v>
      </c>
      <c r="F4097" s="20">
        <f>IF(gesamt!C4097="",10,gesamt!I4097)</f>
        <v>10</v>
      </c>
      <c r="G4097" s="20">
        <f>IF(gesamt!C4097="",0,gesamt!J4097)</f>
        <v>0</v>
      </c>
      <c r="H4097" s="20">
        <f>IF(gesamt!C4097="",0,gesamt!K4097)</f>
        <v>0</v>
      </c>
      <c r="I4097" s="19">
        <f t="shared" si="245"/>
        <v>176</v>
      </c>
      <c r="J4097" s="22">
        <f t="shared" si="246"/>
        <v>4096</v>
      </c>
      <c r="K4097" s="21">
        <f t="shared" ca="1" si="242"/>
        <v>1</v>
      </c>
      <c r="L4097" s="21">
        <f ca="1">IF(K4097=0,"",COUNTIF($K$2:K4097,"&gt;0"))</f>
        <v>4096</v>
      </c>
      <c r="M4097" s="50" t="str">
        <f t="shared" ca="1" si="244"/>
        <v>Eintrag 4096</v>
      </c>
    </row>
    <row r="4098" spans="1:13" s="18" customFormat="1" ht="14.25" x14ac:dyDescent="0.2">
      <c r="A4098" s="18" t="str">
        <f>IF(gesamt!C4098="",CONCATENATE("Eintrag ",J4098),gesamt!A4098)</f>
        <v>Eintrag 4097</v>
      </c>
      <c r="B4098" s="18">
        <v>100</v>
      </c>
      <c r="C4098" s="19">
        <f>IF(gesamt!C4098="",100,gesamt!D4098)</f>
        <v>100</v>
      </c>
      <c r="D4098" s="20">
        <f>IF(gesamt!C4098="",10,gesamt!G4098)</f>
        <v>10</v>
      </c>
      <c r="E4098" s="20">
        <f>IF(gesamt!C4098="",10,gesamt!H4098)</f>
        <v>10</v>
      </c>
      <c r="F4098" s="20">
        <f>IF(gesamt!C4098="",10,gesamt!I4098)</f>
        <v>10</v>
      </c>
      <c r="G4098" s="20">
        <f>IF(gesamt!C4098="",0,gesamt!J4098)</f>
        <v>0</v>
      </c>
      <c r="H4098" s="20">
        <f>IF(gesamt!C4098="",0,gesamt!K4098)</f>
        <v>0</v>
      </c>
      <c r="I4098" s="19">
        <f t="shared" si="245"/>
        <v>176</v>
      </c>
      <c r="J4098" s="22">
        <f t="shared" si="246"/>
        <v>4097</v>
      </c>
      <c r="K4098" s="21">
        <f t="shared" ca="1" si="242"/>
        <v>1</v>
      </c>
      <c r="L4098" s="21">
        <f ca="1">IF(K4098=0,"",COUNTIF($K$2:K4098,"&gt;0"))</f>
        <v>4097</v>
      </c>
      <c r="M4098" s="50" t="str">
        <f t="shared" ref="M4098:M4161" ca="1" si="247">IFERROR(INDEX(A:A,MATCH(ROW(K4097),L:L,0)),"")</f>
        <v>Eintrag 4097</v>
      </c>
    </row>
    <row r="4099" spans="1:13" s="18" customFormat="1" ht="14.25" x14ac:dyDescent="0.2">
      <c r="A4099" s="18" t="str">
        <f>IF(gesamt!C4099="",CONCATENATE("Eintrag ",J4099),gesamt!A4099)</f>
        <v>Eintrag 4098</v>
      </c>
      <c r="B4099" s="18">
        <v>100</v>
      </c>
      <c r="C4099" s="19">
        <f>IF(gesamt!C4099="",100,gesamt!D4099)</f>
        <v>100</v>
      </c>
      <c r="D4099" s="20">
        <f>IF(gesamt!C4099="",10,gesamt!G4099)</f>
        <v>10</v>
      </c>
      <c r="E4099" s="20">
        <f>IF(gesamt!C4099="",10,gesamt!H4099)</f>
        <v>10</v>
      </c>
      <c r="F4099" s="20">
        <f>IF(gesamt!C4099="",10,gesamt!I4099)</f>
        <v>10</v>
      </c>
      <c r="G4099" s="20">
        <f>IF(gesamt!C4099="",0,gesamt!J4099)</f>
        <v>0</v>
      </c>
      <c r="H4099" s="20">
        <f>IF(gesamt!C4099="",0,gesamt!K4099)</f>
        <v>0</v>
      </c>
      <c r="I4099" s="19">
        <f t="shared" ref="I4099:I4162" si="248">D4099*4.1+E4099*9.3+F4099*4.2+G4099*7+H4099*3</f>
        <v>176</v>
      </c>
      <c r="J4099" s="22">
        <f t="shared" si="246"/>
        <v>4098</v>
      </c>
      <c r="K4099" s="21">
        <f t="shared" ca="1" si="242"/>
        <v>1</v>
      </c>
      <c r="L4099" s="21">
        <f ca="1">IF(K4099=0,"",COUNTIF($K$2:K4099,"&gt;0"))</f>
        <v>4098</v>
      </c>
      <c r="M4099" s="50" t="str">
        <f t="shared" ca="1" si="247"/>
        <v>Eintrag 4098</v>
      </c>
    </row>
    <row r="4100" spans="1:13" s="18" customFormat="1" ht="14.25" x14ac:dyDescent="0.2">
      <c r="A4100" s="18" t="str">
        <f>IF(gesamt!C4100="",CONCATENATE("Eintrag ",J4100),gesamt!A4100)</f>
        <v>Eintrag 4099</v>
      </c>
      <c r="B4100" s="18">
        <v>100</v>
      </c>
      <c r="C4100" s="19">
        <f>IF(gesamt!C4100="",100,gesamt!D4100)</f>
        <v>100</v>
      </c>
      <c r="D4100" s="20">
        <f>IF(gesamt!C4100="",10,gesamt!G4100)</f>
        <v>10</v>
      </c>
      <c r="E4100" s="20">
        <f>IF(gesamt!C4100="",10,gesamt!H4100)</f>
        <v>10</v>
      </c>
      <c r="F4100" s="20">
        <f>IF(gesamt!C4100="",10,gesamt!I4100)</f>
        <v>10</v>
      </c>
      <c r="G4100" s="20">
        <f>IF(gesamt!C4100="",0,gesamt!J4100)</f>
        <v>0</v>
      </c>
      <c r="H4100" s="20">
        <f>IF(gesamt!C4100="",0,gesamt!K4100)</f>
        <v>0</v>
      </c>
      <c r="I4100" s="19">
        <f t="shared" si="248"/>
        <v>176</v>
      </c>
      <c r="J4100" s="22">
        <f t="shared" si="246"/>
        <v>4099</v>
      </c>
      <c r="K4100" s="21">
        <f t="shared" ca="1" si="242"/>
        <v>1</v>
      </c>
      <c r="L4100" s="21">
        <f ca="1">IF(K4100=0,"",COUNTIF($K$2:K4100,"&gt;0"))</f>
        <v>4099</v>
      </c>
      <c r="M4100" s="50" t="str">
        <f t="shared" ca="1" si="247"/>
        <v>Eintrag 4099</v>
      </c>
    </row>
    <row r="4101" spans="1:13" s="18" customFormat="1" ht="14.25" x14ac:dyDescent="0.2">
      <c r="A4101" s="18" t="str">
        <f>IF(gesamt!C4101="",CONCATENATE("Eintrag ",J4101),gesamt!A4101)</f>
        <v>Eintrag 4100</v>
      </c>
      <c r="B4101" s="18">
        <v>100</v>
      </c>
      <c r="C4101" s="19">
        <f>IF(gesamt!C4101="",100,gesamt!D4101)</f>
        <v>100</v>
      </c>
      <c r="D4101" s="20">
        <f>IF(gesamt!C4101="",10,gesamt!G4101)</f>
        <v>10</v>
      </c>
      <c r="E4101" s="20">
        <f>IF(gesamt!C4101="",10,gesamt!H4101)</f>
        <v>10</v>
      </c>
      <c r="F4101" s="20">
        <f>IF(gesamt!C4101="",10,gesamt!I4101)</f>
        <v>10</v>
      </c>
      <c r="G4101" s="20">
        <f>IF(gesamt!C4101="",0,gesamt!J4101)</f>
        <v>0</v>
      </c>
      <c r="H4101" s="20">
        <f>IF(gesamt!C4101="",0,gesamt!K4101)</f>
        <v>0</v>
      </c>
      <c r="I4101" s="19">
        <f t="shared" si="248"/>
        <v>176</v>
      </c>
      <c r="J4101" s="22">
        <f t="shared" si="246"/>
        <v>4100</v>
      </c>
      <c r="K4101" s="21">
        <f t="shared" ca="1" si="242"/>
        <v>1</v>
      </c>
      <c r="L4101" s="21">
        <f ca="1">IF(K4101=0,"",COUNTIF($K$2:K4101,"&gt;0"))</f>
        <v>4100</v>
      </c>
      <c r="M4101" s="50" t="str">
        <f t="shared" ca="1" si="247"/>
        <v>Eintrag 4100</v>
      </c>
    </row>
    <row r="4102" spans="1:13" s="18" customFormat="1" ht="14.25" x14ac:dyDescent="0.2">
      <c r="A4102" s="18" t="str">
        <f>IF(gesamt!C4102="",CONCATENATE("Eintrag ",J4102),gesamt!A4102)</f>
        <v>Eintrag 4101</v>
      </c>
      <c r="B4102" s="18">
        <v>100</v>
      </c>
      <c r="C4102" s="19">
        <f>IF(gesamt!C4102="",100,gesamt!D4102)</f>
        <v>100</v>
      </c>
      <c r="D4102" s="20">
        <f>IF(gesamt!C4102="",10,gesamt!G4102)</f>
        <v>10</v>
      </c>
      <c r="E4102" s="20">
        <f>IF(gesamt!C4102="",10,gesamt!H4102)</f>
        <v>10</v>
      </c>
      <c r="F4102" s="20">
        <f>IF(gesamt!C4102="",10,gesamt!I4102)</f>
        <v>10</v>
      </c>
      <c r="G4102" s="20">
        <f>IF(gesamt!C4102="",0,gesamt!J4102)</f>
        <v>0</v>
      </c>
      <c r="H4102" s="20">
        <f>IF(gesamt!C4102="",0,gesamt!K4102)</f>
        <v>0</v>
      </c>
      <c r="I4102" s="19">
        <f t="shared" si="248"/>
        <v>176</v>
      </c>
      <c r="J4102" s="22">
        <f t="shared" si="246"/>
        <v>4101</v>
      </c>
      <c r="K4102" s="21">
        <f t="shared" ca="1" si="242"/>
        <v>1</v>
      </c>
      <c r="L4102" s="21">
        <f ca="1">IF(K4102=0,"",COUNTIF($K$2:K4102,"&gt;0"))</f>
        <v>4101</v>
      </c>
      <c r="M4102" s="50" t="str">
        <f t="shared" ca="1" si="247"/>
        <v>Eintrag 4101</v>
      </c>
    </row>
    <row r="4103" spans="1:13" s="18" customFormat="1" ht="14.25" x14ac:dyDescent="0.2">
      <c r="A4103" s="18" t="str">
        <f>IF(gesamt!C4103="",CONCATENATE("Eintrag ",J4103),gesamt!A4103)</f>
        <v>Eintrag 4102</v>
      </c>
      <c r="B4103" s="18">
        <v>100</v>
      </c>
      <c r="C4103" s="19">
        <f>IF(gesamt!C4103="",100,gesamt!D4103)</f>
        <v>100</v>
      </c>
      <c r="D4103" s="20">
        <f>IF(gesamt!C4103="",10,gesamt!G4103)</f>
        <v>10</v>
      </c>
      <c r="E4103" s="20">
        <f>IF(gesamt!C4103="",10,gesamt!H4103)</f>
        <v>10</v>
      </c>
      <c r="F4103" s="20">
        <f>IF(gesamt!C4103="",10,gesamt!I4103)</f>
        <v>10</v>
      </c>
      <c r="G4103" s="20">
        <f>IF(gesamt!C4103="",0,gesamt!J4103)</f>
        <v>0</v>
      </c>
      <c r="H4103" s="20">
        <f>IF(gesamt!C4103="",0,gesamt!K4103)</f>
        <v>0</v>
      </c>
      <c r="I4103" s="19">
        <f t="shared" si="248"/>
        <v>176</v>
      </c>
      <c r="J4103" s="22">
        <f t="shared" si="246"/>
        <v>4102</v>
      </c>
      <c r="K4103" s="21">
        <f t="shared" ca="1" si="242"/>
        <v>1</v>
      </c>
      <c r="L4103" s="21">
        <f ca="1">IF(K4103=0,"",COUNTIF($K$2:K4103,"&gt;0"))</f>
        <v>4102</v>
      </c>
      <c r="M4103" s="50" t="str">
        <f t="shared" ca="1" si="247"/>
        <v>Eintrag 4102</v>
      </c>
    </row>
    <row r="4104" spans="1:13" s="18" customFormat="1" ht="14.25" x14ac:dyDescent="0.2">
      <c r="A4104" s="18" t="str">
        <f>IF(gesamt!C4104="",CONCATENATE("Eintrag ",J4104),gesamt!A4104)</f>
        <v>Eintrag 4103</v>
      </c>
      <c r="B4104" s="18">
        <v>100</v>
      </c>
      <c r="C4104" s="19">
        <f>IF(gesamt!C4104="",100,gesamt!D4104)</f>
        <v>100</v>
      </c>
      <c r="D4104" s="20">
        <f>IF(gesamt!C4104="",10,gesamt!G4104)</f>
        <v>10</v>
      </c>
      <c r="E4104" s="20">
        <f>IF(gesamt!C4104="",10,gesamt!H4104)</f>
        <v>10</v>
      </c>
      <c r="F4104" s="20">
        <f>IF(gesamt!C4104="",10,gesamt!I4104)</f>
        <v>10</v>
      </c>
      <c r="G4104" s="20">
        <f>IF(gesamt!C4104="",0,gesamt!J4104)</f>
        <v>0</v>
      </c>
      <c r="H4104" s="20">
        <f>IF(gesamt!C4104="",0,gesamt!K4104)</f>
        <v>0</v>
      </c>
      <c r="I4104" s="19">
        <f t="shared" si="248"/>
        <v>176</v>
      </c>
      <c r="J4104" s="22">
        <f t="shared" si="246"/>
        <v>4103</v>
      </c>
      <c r="K4104" s="21">
        <f t="shared" ca="1" si="242"/>
        <v>1</v>
      </c>
      <c r="L4104" s="21">
        <f ca="1">IF(K4104=0,"",COUNTIF($K$2:K4104,"&gt;0"))</f>
        <v>4103</v>
      </c>
      <c r="M4104" s="50" t="str">
        <f t="shared" ca="1" si="247"/>
        <v>Eintrag 4103</v>
      </c>
    </row>
    <row r="4105" spans="1:13" s="18" customFormat="1" ht="14.25" x14ac:dyDescent="0.2">
      <c r="A4105" s="18" t="str">
        <f>IF(gesamt!C4105="",CONCATENATE("Eintrag ",J4105),gesamt!A4105)</f>
        <v>Eintrag 4104</v>
      </c>
      <c r="B4105" s="18">
        <v>100</v>
      </c>
      <c r="C4105" s="19">
        <f>IF(gesamt!C4105="",100,gesamt!D4105)</f>
        <v>100</v>
      </c>
      <c r="D4105" s="20">
        <f>IF(gesamt!C4105="",10,gesamt!G4105)</f>
        <v>10</v>
      </c>
      <c r="E4105" s="20">
        <f>IF(gesamt!C4105="",10,gesamt!H4105)</f>
        <v>10</v>
      </c>
      <c r="F4105" s="20">
        <f>IF(gesamt!C4105="",10,gesamt!I4105)</f>
        <v>10</v>
      </c>
      <c r="G4105" s="20">
        <f>IF(gesamt!C4105="",0,gesamt!J4105)</f>
        <v>0</v>
      </c>
      <c r="H4105" s="20">
        <f>IF(gesamt!C4105="",0,gesamt!K4105)</f>
        <v>0</v>
      </c>
      <c r="I4105" s="19">
        <f t="shared" si="248"/>
        <v>176</v>
      </c>
      <c r="J4105" s="22">
        <f t="shared" si="246"/>
        <v>4104</v>
      </c>
      <c r="K4105" s="21">
        <f t="shared" ca="1" si="242"/>
        <v>1</v>
      </c>
      <c r="L4105" s="21">
        <f ca="1">IF(K4105=0,"",COUNTIF($K$2:K4105,"&gt;0"))</f>
        <v>4104</v>
      </c>
      <c r="M4105" s="50" t="str">
        <f t="shared" ca="1" si="247"/>
        <v>Eintrag 4104</v>
      </c>
    </row>
    <row r="4106" spans="1:13" s="18" customFormat="1" ht="14.25" x14ac:dyDescent="0.2">
      <c r="A4106" s="18" t="str">
        <f>IF(gesamt!C4106="",CONCATENATE("Eintrag ",J4106),gesamt!A4106)</f>
        <v>Eintrag 4105</v>
      </c>
      <c r="B4106" s="18">
        <v>100</v>
      </c>
      <c r="C4106" s="19">
        <f>IF(gesamt!C4106="",100,gesamt!D4106)</f>
        <v>100</v>
      </c>
      <c r="D4106" s="20">
        <f>IF(gesamt!C4106="",10,gesamt!G4106)</f>
        <v>10</v>
      </c>
      <c r="E4106" s="20">
        <f>IF(gesamt!C4106="",10,gesamt!H4106)</f>
        <v>10</v>
      </c>
      <c r="F4106" s="20">
        <f>IF(gesamt!C4106="",10,gesamt!I4106)</f>
        <v>10</v>
      </c>
      <c r="G4106" s="20">
        <f>IF(gesamt!C4106="",0,gesamt!J4106)</f>
        <v>0</v>
      </c>
      <c r="H4106" s="20">
        <f>IF(gesamt!C4106="",0,gesamt!K4106)</f>
        <v>0</v>
      </c>
      <c r="I4106" s="19">
        <f t="shared" si="248"/>
        <v>176</v>
      </c>
      <c r="J4106" s="22">
        <f t="shared" si="246"/>
        <v>4105</v>
      </c>
      <c r="K4106" s="21">
        <f t="shared" ca="1" si="242"/>
        <v>1</v>
      </c>
      <c r="L4106" s="21">
        <f ca="1">IF(K4106=0,"",COUNTIF($K$2:K4106,"&gt;0"))</f>
        <v>4105</v>
      </c>
      <c r="M4106" s="50" t="str">
        <f t="shared" ca="1" si="247"/>
        <v>Eintrag 4105</v>
      </c>
    </row>
    <row r="4107" spans="1:13" s="18" customFormat="1" ht="14.25" x14ac:dyDescent="0.2">
      <c r="A4107" s="18" t="str">
        <f>IF(gesamt!C4107="",CONCATENATE("Eintrag ",J4107),gesamt!A4107)</f>
        <v>Eintrag 4106</v>
      </c>
      <c r="B4107" s="18">
        <v>100</v>
      </c>
      <c r="C4107" s="19">
        <f>IF(gesamt!C4107="",100,gesamt!D4107)</f>
        <v>100</v>
      </c>
      <c r="D4107" s="20">
        <f>IF(gesamt!C4107="",10,gesamt!G4107)</f>
        <v>10</v>
      </c>
      <c r="E4107" s="20">
        <f>IF(gesamt!C4107="",10,gesamt!H4107)</f>
        <v>10</v>
      </c>
      <c r="F4107" s="20">
        <f>IF(gesamt!C4107="",10,gesamt!I4107)</f>
        <v>10</v>
      </c>
      <c r="G4107" s="20">
        <f>IF(gesamt!C4107="",0,gesamt!J4107)</f>
        <v>0</v>
      </c>
      <c r="H4107" s="20">
        <f>IF(gesamt!C4107="",0,gesamt!K4107)</f>
        <v>0</v>
      </c>
      <c r="I4107" s="19">
        <f t="shared" si="248"/>
        <v>176</v>
      </c>
      <c r="J4107" s="22">
        <f t="shared" si="246"/>
        <v>4106</v>
      </c>
      <c r="K4107" s="21">
        <f t="shared" ca="1" si="242"/>
        <v>1</v>
      </c>
      <c r="L4107" s="21">
        <f ca="1">IF(K4107=0,"",COUNTIF($K$2:K4107,"&gt;0"))</f>
        <v>4106</v>
      </c>
      <c r="M4107" s="50" t="str">
        <f t="shared" ca="1" si="247"/>
        <v>Eintrag 4106</v>
      </c>
    </row>
    <row r="4108" spans="1:13" s="18" customFormat="1" ht="14.25" x14ac:dyDescent="0.2">
      <c r="A4108" s="18" t="str">
        <f>IF(gesamt!C4108="",CONCATENATE("Eintrag ",J4108),gesamt!A4108)</f>
        <v>Eintrag 4107</v>
      </c>
      <c r="B4108" s="18">
        <v>100</v>
      </c>
      <c r="C4108" s="19">
        <f>IF(gesamt!C4108="",100,gesamt!D4108)</f>
        <v>100</v>
      </c>
      <c r="D4108" s="20">
        <f>IF(gesamt!C4108="",10,gesamt!G4108)</f>
        <v>10</v>
      </c>
      <c r="E4108" s="20">
        <f>IF(gesamt!C4108="",10,gesamt!H4108)</f>
        <v>10</v>
      </c>
      <c r="F4108" s="20">
        <f>IF(gesamt!C4108="",10,gesamt!I4108)</f>
        <v>10</v>
      </c>
      <c r="G4108" s="20">
        <f>IF(gesamt!C4108="",0,gesamt!J4108)</f>
        <v>0</v>
      </c>
      <c r="H4108" s="20">
        <f>IF(gesamt!C4108="",0,gesamt!K4108)</f>
        <v>0</v>
      </c>
      <c r="I4108" s="19">
        <f t="shared" si="248"/>
        <v>176</v>
      </c>
      <c r="J4108" s="22">
        <f t="shared" si="246"/>
        <v>4107</v>
      </c>
      <c r="K4108" s="21">
        <f t="shared" ca="1" si="242"/>
        <v>1</v>
      </c>
      <c r="L4108" s="21">
        <f ca="1">IF(K4108=0,"",COUNTIF($K$2:K4108,"&gt;0"))</f>
        <v>4107</v>
      </c>
      <c r="M4108" s="50" t="str">
        <f t="shared" ca="1" si="247"/>
        <v>Eintrag 4107</v>
      </c>
    </row>
    <row r="4109" spans="1:13" s="18" customFormat="1" ht="14.25" x14ac:dyDescent="0.2">
      <c r="A4109" s="18" t="str">
        <f>IF(gesamt!C4109="",CONCATENATE("Eintrag ",J4109),gesamt!A4109)</f>
        <v>Eintrag 4108</v>
      </c>
      <c r="B4109" s="18">
        <v>100</v>
      </c>
      <c r="C4109" s="19">
        <f>IF(gesamt!C4109="",100,gesamt!D4109)</f>
        <v>100</v>
      </c>
      <c r="D4109" s="20">
        <f>IF(gesamt!C4109="",10,gesamt!G4109)</f>
        <v>10</v>
      </c>
      <c r="E4109" s="20">
        <f>IF(gesamt!C4109="",10,gesamt!H4109)</f>
        <v>10</v>
      </c>
      <c r="F4109" s="20">
        <f>IF(gesamt!C4109="",10,gesamt!I4109)</f>
        <v>10</v>
      </c>
      <c r="G4109" s="20">
        <f>IF(gesamt!C4109="",0,gesamt!J4109)</f>
        <v>0</v>
      </c>
      <c r="H4109" s="20">
        <f>IF(gesamt!C4109="",0,gesamt!K4109)</f>
        <v>0</v>
      </c>
      <c r="I4109" s="19">
        <f t="shared" si="248"/>
        <v>176</v>
      </c>
      <c r="J4109" s="22">
        <f t="shared" si="246"/>
        <v>4108</v>
      </c>
      <c r="K4109" s="21">
        <f t="shared" ca="1" si="242"/>
        <v>1</v>
      </c>
      <c r="L4109" s="21">
        <f ca="1">IF(K4109=0,"",COUNTIF($K$2:K4109,"&gt;0"))</f>
        <v>4108</v>
      </c>
      <c r="M4109" s="50" t="str">
        <f t="shared" ca="1" si="247"/>
        <v>Eintrag 4108</v>
      </c>
    </row>
    <row r="4110" spans="1:13" s="18" customFormat="1" ht="14.25" x14ac:dyDescent="0.2">
      <c r="A4110" s="18" t="str">
        <f>IF(gesamt!C4110="",CONCATENATE("Eintrag ",J4110),gesamt!A4110)</f>
        <v>Eintrag 4109</v>
      </c>
      <c r="B4110" s="18">
        <v>100</v>
      </c>
      <c r="C4110" s="19">
        <f>IF(gesamt!C4110="",100,gesamt!D4110)</f>
        <v>100</v>
      </c>
      <c r="D4110" s="20">
        <f>IF(gesamt!C4110="",10,gesamt!G4110)</f>
        <v>10</v>
      </c>
      <c r="E4110" s="20">
        <f>IF(gesamt!C4110="",10,gesamt!H4110)</f>
        <v>10</v>
      </c>
      <c r="F4110" s="20">
        <f>IF(gesamt!C4110="",10,gesamt!I4110)</f>
        <v>10</v>
      </c>
      <c r="G4110" s="20">
        <f>IF(gesamt!C4110="",0,gesamt!J4110)</f>
        <v>0</v>
      </c>
      <c r="H4110" s="20">
        <f>IF(gesamt!C4110="",0,gesamt!K4110)</f>
        <v>0</v>
      </c>
      <c r="I4110" s="19">
        <f t="shared" si="248"/>
        <v>176</v>
      </c>
      <c r="J4110" s="22">
        <f t="shared" si="246"/>
        <v>4109</v>
      </c>
      <c r="K4110" s="21">
        <f t="shared" ca="1" si="242"/>
        <v>1</v>
      </c>
      <c r="L4110" s="21">
        <f ca="1">IF(K4110=0,"",COUNTIF($K$2:K4110,"&gt;0"))</f>
        <v>4109</v>
      </c>
      <c r="M4110" s="50" t="str">
        <f t="shared" ca="1" si="247"/>
        <v>Eintrag 4109</v>
      </c>
    </row>
    <row r="4111" spans="1:13" s="18" customFormat="1" ht="14.25" x14ac:dyDescent="0.2">
      <c r="A4111" s="18" t="str">
        <f>IF(gesamt!C4111="",CONCATENATE("Eintrag ",J4111),gesamt!A4111)</f>
        <v>Eintrag 4110</v>
      </c>
      <c r="B4111" s="18">
        <v>100</v>
      </c>
      <c r="C4111" s="19">
        <f>IF(gesamt!C4111="",100,gesamt!D4111)</f>
        <v>100</v>
      </c>
      <c r="D4111" s="20">
        <f>IF(gesamt!C4111="",10,gesamt!G4111)</f>
        <v>10</v>
      </c>
      <c r="E4111" s="20">
        <f>IF(gesamt!C4111="",10,gesamt!H4111)</f>
        <v>10</v>
      </c>
      <c r="F4111" s="20">
        <f>IF(gesamt!C4111="",10,gesamt!I4111)</f>
        <v>10</v>
      </c>
      <c r="G4111" s="20">
        <f>IF(gesamt!C4111="",0,gesamt!J4111)</f>
        <v>0</v>
      </c>
      <c r="H4111" s="20">
        <f>IF(gesamt!C4111="",0,gesamt!K4111)</f>
        <v>0</v>
      </c>
      <c r="I4111" s="19">
        <f t="shared" si="248"/>
        <v>176</v>
      </c>
      <c r="J4111" s="22">
        <f t="shared" si="246"/>
        <v>4110</v>
      </c>
      <c r="K4111" s="21">
        <f t="shared" ca="1" si="242"/>
        <v>1</v>
      </c>
      <c r="L4111" s="21">
        <f ca="1">IF(K4111=0,"",COUNTIF($K$2:K4111,"&gt;0"))</f>
        <v>4110</v>
      </c>
      <c r="M4111" s="50" t="str">
        <f t="shared" ca="1" si="247"/>
        <v>Eintrag 4110</v>
      </c>
    </row>
    <row r="4112" spans="1:13" s="18" customFormat="1" ht="14.25" x14ac:dyDescent="0.2">
      <c r="A4112" s="18" t="str">
        <f>IF(gesamt!C4112="",CONCATENATE("Eintrag ",J4112),gesamt!A4112)</f>
        <v>Eintrag 4111</v>
      </c>
      <c r="B4112" s="18">
        <v>100</v>
      </c>
      <c r="C4112" s="19">
        <f>IF(gesamt!C4112="",100,gesamt!D4112)</f>
        <v>100</v>
      </c>
      <c r="D4112" s="20">
        <f>IF(gesamt!C4112="",10,gesamt!G4112)</f>
        <v>10</v>
      </c>
      <c r="E4112" s="20">
        <f>IF(gesamt!C4112="",10,gesamt!H4112)</f>
        <v>10</v>
      </c>
      <c r="F4112" s="20">
        <f>IF(gesamt!C4112="",10,gesamt!I4112)</f>
        <v>10</v>
      </c>
      <c r="G4112" s="20">
        <f>IF(gesamt!C4112="",0,gesamt!J4112)</f>
        <v>0</v>
      </c>
      <c r="H4112" s="20">
        <f>IF(gesamt!C4112="",0,gesamt!K4112)</f>
        <v>0</v>
      </c>
      <c r="I4112" s="19">
        <f t="shared" si="248"/>
        <v>176</v>
      </c>
      <c r="J4112" s="22">
        <f t="shared" si="246"/>
        <v>4111</v>
      </c>
      <c r="K4112" s="21">
        <f t="shared" ca="1" si="242"/>
        <v>1</v>
      </c>
      <c r="L4112" s="21">
        <f ca="1">IF(K4112=0,"",COUNTIF($K$2:K4112,"&gt;0"))</f>
        <v>4111</v>
      </c>
      <c r="M4112" s="50" t="str">
        <f t="shared" ca="1" si="247"/>
        <v>Eintrag 4111</v>
      </c>
    </row>
    <row r="4113" spans="1:13" s="18" customFormat="1" ht="14.25" x14ac:dyDescent="0.2">
      <c r="A4113" s="18" t="str">
        <f>IF(gesamt!C4113="",CONCATENATE("Eintrag ",J4113),gesamt!A4113)</f>
        <v>Eintrag 4112</v>
      </c>
      <c r="B4113" s="18">
        <v>100</v>
      </c>
      <c r="C4113" s="19">
        <f>IF(gesamt!C4113="",100,gesamt!D4113)</f>
        <v>100</v>
      </c>
      <c r="D4113" s="20">
        <f>IF(gesamt!C4113="",10,gesamt!G4113)</f>
        <v>10</v>
      </c>
      <c r="E4113" s="20">
        <f>IF(gesamt!C4113="",10,gesamt!H4113)</f>
        <v>10</v>
      </c>
      <c r="F4113" s="20">
        <f>IF(gesamt!C4113="",10,gesamt!I4113)</f>
        <v>10</v>
      </c>
      <c r="G4113" s="20">
        <f>IF(gesamt!C4113="",0,gesamt!J4113)</f>
        <v>0</v>
      </c>
      <c r="H4113" s="20">
        <f>IF(gesamt!C4113="",0,gesamt!K4113)</f>
        <v>0</v>
      </c>
      <c r="I4113" s="19">
        <f t="shared" si="248"/>
        <v>176</v>
      </c>
      <c r="J4113" s="22">
        <f t="shared" si="246"/>
        <v>4112</v>
      </c>
      <c r="K4113" s="21">
        <f t="shared" ca="1" si="242"/>
        <v>1</v>
      </c>
      <c r="L4113" s="21">
        <f ca="1">IF(K4113=0,"",COUNTIF($K$2:K4113,"&gt;0"))</f>
        <v>4112</v>
      </c>
      <c r="M4113" s="50" t="str">
        <f t="shared" ca="1" si="247"/>
        <v>Eintrag 4112</v>
      </c>
    </row>
    <row r="4114" spans="1:13" s="18" customFormat="1" ht="14.25" x14ac:dyDescent="0.2">
      <c r="A4114" s="18" t="str">
        <f>IF(gesamt!C4114="",CONCATENATE("Eintrag ",J4114),gesamt!A4114)</f>
        <v>Eintrag 4113</v>
      </c>
      <c r="B4114" s="18">
        <v>100</v>
      </c>
      <c r="C4114" s="19">
        <f>IF(gesamt!C4114="",100,gesamt!D4114)</f>
        <v>100</v>
      </c>
      <c r="D4114" s="20">
        <f>IF(gesamt!C4114="",10,gesamt!G4114)</f>
        <v>10</v>
      </c>
      <c r="E4114" s="20">
        <f>IF(gesamt!C4114="",10,gesamt!H4114)</f>
        <v>10</v>
      </c>
      <c r="F4114" s="20">
        <f>IF(gesamt!C4114="",10,gesamt!I4114)</f>
        <v>10</v>
      </c>
      <c r="G4114" s="20">
        <f>IF(gesamt!C4114="",0,gesamt!J4114)</f>
        <v>0</v>
      </c>
      <c r="H4114" s="20">
        <f>IF(gesamt!C4114="",0,gesamt!K4114)</f>
        <v>0</v>
      </c>
      <c r="I4114" s="19">
        <f t="shared" si="248"/>
        <v>176</v>
      </c>
      <c r="J4114" s="22">
        <f t="shared" si="246"/>
        <v>4113</v>
      </c>
      <c r="K4114" s="21">
        <f t="shared" ca="1" si="242"/>
        <v>1</v>
      </c>
      <c r="L4114" s="21">
        <f ca="1">IF(K4114=0,"",COUNTIF($K$2:K4114,"&gt;0"))</f>
        <v>4113</v>
      </c>
      <c r="M4114" s="50" t="str">
        <f t="shared" ca="1" si="247"/>
        <v>Eintrag 4113</v>
      </c>
    </row>
    <row r="4115" spans="1:13" s="18" customFormat="1" ht="14.25" x14ac:dyDescent="0.2">
      <c r="A4115" s="18" t="str">
        <f>IF(gesamt!C4115="",CONCATENATE("Eintrag ",J4115),gesamt!A4115)</f>
        <v>Eintrag 4114</v>
      </c>
      <c r="B4115" s="18">
        <v>100</v>
      </c>
      <c r="C4115" s="19">
        <f>IF(gesamt!C4115="",100,gesamt!D4115)</f>
        <v>100</v>
      </c>
      <c r="D4115" s="20">
        <f>IF(gesamt!C4115="",10,gesamt!G4115)</f>
        <v>10</v>
      </c>
      <c r="E4115" s="20">
        <f>IF(gesamt!C4115="",10,gesamt!H4115)</f>
        <v>10</v>
      </c>
      <c r="F4115" s="20">
        <f>IF(gesamt!C4115="",10,gesamt!I4115)</f>
        <v>10</v>
      </c>
      <c r="G4115" s="20">
        <f>IF(gesamt!C4115="",0,gesamt!J4115)</f>
        <v>0</v>
      </c>
      <c r="H4115" s="20">
        <f>IF(gesamt!C4115="",0,gesamt!K4115)</f>
        <v>0</v>
      </c>
      <c r="I4115" s="19">
        <f t="shared" si="248"/>
        <v>176</v>
      </c>
      <c r="J4115" s="22">
        <f t="shared" si="246"/>
        <v>4114</v>
      </c>
      <c r="K4115" s="21">
        <f t="shared" ca="1" si="242"/>
        <v>1</v>
      </c>
      <c r="L4115" s="21">
        <f ca="1">IF(K4115=0,"",COUNTIF($K$2:K4115,"&gt;0"))</f>
        <v>4114</v>
      </c>
      <c r="M4115" s="50" t="str">
        <f t="shared" ca="1" si="247"/>
        <v>Eintrag 4114</v>
      </c>
    </row>
    <row r="4116" spans="1:13" s="18" customFormat="1" ht="14.25" x14ac:dyDescent="0.2">
      <c r="A4116" s="18" t="str">
        <f>IF(gesamt!C4116="",CONCATENATE("Eintrag ",J4116),gesamt!A4116)</f>
        <v>Eintrag 4115</v>
      </c>
      <c r="B4116" s="18">
        <v>100</v>
      </c>
      <c r="C4116" s="19">
        <f>IF(gesamt!C4116="",100,gesamt!D4116)</f>
        <v>100</v>
      </c>
      <c r="D4116" s="20">
        <f>IF(gesamt!C4116="",10,gesamt!G4116)</f>
        <v>10</v>
      </c>
      <c r="E4116" s="20">
        <f>IF(gesamt!C4116="",10,gesamt!H4116)</f>
        <v>10</v>
      </c>
      <c r="F4116" s="20">
        <f>IF(gesamt!C4116="",10,gesamt!I4116)</f>
        <v>10</v>
      </c>
      <c r="G4116" s="20">
        <f>IF(gesamt!C4116="",0,gesamt!J4116)</f>
        <v>0</v>
      </c>
      <c r="H4116" s="20">
        <f>IF(gesamt!C4116="",0,gesamt!K4116)</f>
        <v>0</v>
      </c>
      <c r="I4116" s="19">
        <f t="shared" si="248"/>
        <v>176</v>
      </c>
      <c r="J4116" s="22">
        <f t="shared" si="246"/>
        <v>4115</v>
      </c>
      <c r="K4116" s="21">
        <f t="shared" ca="1" si="242"/>
        <v>1</v>
      </c>
      <c r="L4116" s="21">
        <f ca="1">IF(K4116=0,"",COUNTIF($K$2:K4116,"&gt;0"))</f>
        <v>4115</v>
      </c>
      <c r="M4116" s="50" t="str">
        <f t="shared" ca="1" si="247"/>
        <v>Eintrag 4115</v>
      </c>
    </row>
    <row r="4117" spans="1:13" s="18" customFormat="1" ht="14.25" x14ac:dyDescent="0.2">
      <c r="A4117" s="18" t="str">
        <f>IF(gesamt!C4117="",CONCATENATE("Eintrag ",J4117),gesamt!A4117)</f>
        <v>Eintrag 4116</v>
      </c>
      <c r="B4117" s="18">
        <v>100</v>
      </c>
      <c r="C4117" s="19">
        <f>IF(gesamt!C4117="",100,gesamt!D4117)</f>
        <v>100</v>
      </c>
      <c r="D4117" s="20">
        <f>IF(gesamt!C4117="",10,gesamt!G4117)</f>
        <v>10</v>
      </c>
      <c r="E4117" s="20">
        <f>IF(gesamt!C4117="",10,gesamt!H4117)</f>
        <v>10</v>
      </c>
      <c r="F4117" s="20">
        <f>IF(gesamt!C4117="",10,gesamt!I4117)</f>
        <v>10</v>
      </c>
      <c r="G4117" s="20">
        <f>IF(gesamt!C4117="",0,gesamt!J4117)</f>
        <v>0</v>
      </c>
      <c r="H4117" s="20">
        <f>IF(gesamt!C4117="",0,gesamt!K4117)</f>
        <v>0</v>
      </c>
      <c r="I4117" s="19">
        <f t="shared" si="248"/>
        <v>176</v>
      </c>
      <c r="J4117" s="22">
        <f t="shared" si="246"/>
        <v>4116</v>
      </c>
      <c r="K4117" s="21">
        <f t="shared" ca="1" si="242"/>
        <v>1</v>
      </c>
      <c r="L4117" s="21">
        <f ca="1">IF(K4117=0,"",COUNTIF($K$2:K4117,"&gt;0"))</f>
        <v>4116</v>
      </c>
      <c r="M4117" s="50" t="str">
        <f t="shared" ca="1" si="247"/>
        <v>Eintrag 4116</v>
      </c>
    </row>
    <row r="4118" spans="1:13" s="18" customFormat="1" ht="14.25" x14ac:dyDescent="0.2">
      <c r="A4118" s="18" t="str">
        <f>IF(gesamt!C4118="",CONCATENATE("Eintrag ",J4118),gesamt!A4118)</f>
        <v>Eintrag 4117</v>
      </c>
      <c r="B4118" s="18">
        <v>100</v>
      </c>
      <c r="C4118" s="19">
        <f>IF(gesamt!C4118="",100,gesamt!D4118)</f>
        <v>100</v>
      </c>
      <c r="D4118" s="20">
        <f>IF(gesamt!C4118="",10,gesamt!G4118)</f>
        <v>10</v>
      </c>
      <c r="E4118" s="20">
        <f>IF(gesamt!C4118="",10,gesamt!H4118)</f>
        <v>10</v>
      </c>
      <c r="F4118" s="20">
        <f>IF(gesamt!C4118="",10,gesamt!I4118)</f>
        <v>10</v>
      </c>
      <c r="G4118" s="20">
        <f>IF(gesamt!C4118="",0,gesamt!J4118)</f>
        <v>0</v>
      </c>
      <c r="H4118" s="20">
        <f>IF(gesamt!C4118="",0,gesamt!K4118)</f>
        <v>0</v>
      </c>
      <c r="I4118" s="19">
        <f t="shared" si="248"/>
        <v>176</v>
      </c>
      <c r="J4118" s="22">
        <f t="shared" si="246"/>
        <v>4117</v>
      </c>
      <c r="K4118" s="21">
        <f t="shared" ca="1" si="242"/>
        <v>1</v>
      </c>
      <c r="L4118" s="21">
        <f ca="1">IF(K4118=0,"",COUNTIF($K$2:K4118,"&gt;0"))</f>
        <v>4117</v>
      </c>
      <c r="M4118" s="50" t="str">
        <f t="shared" ca="1" si="247"/>
        <v>Eintrag 4117</v>
      </c>
    </row>
    <row r="4119" spans="1:13" s="18" customFormat="1" ht="14.25" x14ac:dyDescent="0.2">
      <c r="A4119" s="18" t="str">
        <f>IF(gesamt!C4119="",CONCATENATE("Eintrag ",J4119),gesamt!A4119)</f>
        <v>Eintrag 4118</v>
      </c>
      <c r="B4119" s="18">
        <v>100</v>
      </c>
      <c r="C4119" s="19">
        <f>IF(gesamt!C4119="",100,gesamt!D4119)</f>
        <v>100</v>
      </c>
      <c r="D4119" s="20">
        <f>IF(gesamt!C4119="",10,gesamt!G4119)</f>
        <v>10</v>
      </c>
      <c r="E4119" s="20">
        <f>IF(gesamt!C4119="",10,gesamt!H4119)</f>
        <v>10</v>
      </c>
      <c r="F4119" s="20">
        <f>IF(gesamt!C4119="",10,gesamt!I4119)</f>
        <v>10</v>
      </c>
      <c r="G4119" s="20">
        <f>IF(gesamt!C4119="",0,gesamt!J4119)</f>
        <v>0</v>
      </c>
      <c r="H4119" s="20">
        <f>IF(gesamt!C4119="",0,gesamt!K4119)</f>
        <v>0</v>
      </c>
      <c r="I4119" s="19">
        <f t="shared" si="248"/>
        <v>176</v>
      </c>
      <c r="J4119" s="22">
        <f t="shared" si="246"/>
        <v>4118</v>
      </c>
      <c r="K4119" s="21">
        <f t="shared" ca="1" si="242"/>
        <v>1</v>
      </c>
      <c r="L4119" s="21">
        <f ca="1">IF(K4119=0,"",COUNTIF($K$2:K4119,"&gt;0"))</f>
        <v>4118</v>
      </c>
      <c r="M4119" s="50" t="str">
        <f t="shared" ca="1" si="247"/>
        <v>Eintrag 4118</v>
      </c>
    </row>
    <row r="4120" spans="1:13" s="18" customFormat="1" ht="14.25" x14ac:dyDescent="0.2">
      <c r="A4120" s="18" t="str">
        <f>IF(gesamt!C4120="",CONCATENATE("Eintrag ",J4120),gesamt!A4120)</f>
        <v>Eintrag 4119</v>
      </c>
      <c r="B4120" s="18">
        <v>100</v>
      </c>
      <c r="C4120" s="19">
        <f>IF(gesamt!C4120="",100,gesamt!D4120)</f>
        <v>100</v>
      </c>
      <c r="D4120" s="20">
        <f>IF(gesamt!C4120="",10,gesamt!G4120)</f>
        <v>10</v>
      </c>
      <c r="E4120" s="20">
        <f>IF(gesamt!C4120="",10,gesamt!H4120)</f>
        <v>10</v>
      </c>
      <c r="F4120" s="20">
        <f>IF(gesamt!C4120="",10,gesamt!I4120)</f>
        <v>10</v>
      </c>
      <c r="G4120" s="20">
        <f>IF(gesamt!C4120="",0,gesamt!J4120)</f>
        <v>0</v>
      </c>
      <c r="H4120" s="20">
        <f>IF(gesamt!C4120="",0,gesamt!K4120)</f>
        <v>0</v>
      </c>
      <c r="I4120" s="19">
        <f t="shared" si="248"/>
        <v>176</v>
      </c>
      <c r="J4120" s="22">
        <f t="shared" si="246"/>
        <v>4119</v>
      </c>
      <c r="K4120" s="21">
        <f t="shared" ca="1" si="242"/>
        <v>1</v>
      </c>
      <c r="L4120" s="21">
        <f ca="1">IF(K4120=0,"",COUNTIF($K$2:K4120,"&gt;0"))</f>
        <v>4119</v>
      </c>
      <c r="M4120" s="50" t="str">
        <f t="shared" ca="1" si="247"/>
        <v>Eintrag 4119</v>
      </c>
    </row>
    <row r="4121" spans="1:13" s="18" customFormat="1" ht="14.25" x14ac:dyDescent="0.2">
      <c r="A4121" s="18" t="str">
        <f>IF(gesamt!C4121="",CONCATENATE("Eintrag ",J4121),gesamt!A4121)</f>
        <v>Eintrag 4120</v>
      </c>
      <c r="B4121" s="18">
        <v>100</v>
      </c>
      <c r="C4121" s="19">
        <f>IF(gesamt!C4121="",100,gesamt!D4121)</f>
        <v>100</v>
      </c>
      <c r="D4121" s="20">
        <f>IF(gesamt!C4121="",10,gesamt!G4121)</f>
        <v>10</v>
      </c>
      <c r="E4121" s="20">
        <f>IF(gesamt!C4121="",10,gesamt!H4121)</f>
        <v>10</v>
      </c>
      <c r="F4121" s="20">
        <f>IF(gesamt!C4121="",10,gesamt!I4121)</f>
        <v>10</v>
      </c>
      <c r="G4121" s="20">
        <f>IF(gesamt!C4121="",0,gesamt!J4121)</f>
        <v>0</v>
      </c>
      <c r="H4121" s="20">
        <f>IF(gesamt!C4121="",0,gesamt!K4121)</f>
        <v>0</v>
      </c>
      <c r="I4121" s="19">
        <f t="shared" si="248"/>
        <v>176</v>
      </c>
      <c r="J4121" s="22">
        <f t="shared" si="246"/>
        <v>4120</v>
      </c>
      <c r="K4121" s="21">
        <f t="shared" ca="1" si="242"/>
        <v>1</v>
      </c>
      <c r="L4121" s="21">
        <f ca="1">IF(K4121=0,"",COUNTIF($K$2:K4121,"&gt;0"))</f>
        <v>4120</v>
      </c>
      <c r="M4121" s="50" t="str">
        <f t="shared" ca="1" si="247"/>
        <v>Eintrag 4120</v>
      </c>
    </row>
    <row r="4122" spans="1:13" s="18" customFormat="1" ht="14.25" x14ac:dyDescent="0.2">
      <c r="A4122" s="18" t="str">
        <f>IF(gesamt!C4122="",CONCATENATE("Eintrag ",J4122),gesamt!A4122)</f>
        <v>Eintrag 4121</v>
      </c>
      <c r="B4122" s="18">
        <v>100</v>
      </c>
      <c r="C4122" s="19">
        <f>IF(gesamt!C4122="",100,gesamt!D4122)</f>
        <v>100</v>
      </c>
      <c r="D4122" s="20">
        <f>IF(gesamt!C4122="",10,gesamt!G4122)</f>
        <v>10</v>
      </c>
      <c r="E4122" s="20">
        <f>IF(gesamt!C4122="",10,gesamt!H4122)</f>
        <v>10</v>
      </c>
      <c r="F4122" s="20">
        <f>IF(gesamt!C4122="",10,gesamt!I4122)</f>
        <v>10</v>
      </c>
      <c r="G4122" s="20">
        <f>IF(gesamt!C4122="",0,gesamt!J4122)</f>
        <v>0</v>
      </c>
      <c r="H4122" s="20">
        <f>IF(gesamt!C4122="",0,gesamt!K4122)</f>
        <v>0</v>
      </c>
      <c r="I4122" s="19">
        <f t="shared" si="248"/>
        <v>176</v>
      </c>
      <c r="J4122" s="22">
        <f t="shared" si="246"/>
        <v>4121</v>
      </c>
      <c r="K4122" s="21">
        <f t="shared" ca="1" si="242"/>
        <v>1</v>
      </c>
      <c r="L4122" s="21">
        <f ca="1">IF(K4122=0,"",COUNTIF($K$2:K4122,"&gt;0"))</f>
        <v>4121</v>
      </c>
      <c r="M4122" s="50" t="str">
        <f t="shared" ca="1" si="247"/>
        <v>Eintrag 4121</v>
      </c>
    </row>
    <row r="4123" spans="1:13" s="18" customFormat="1" ht="14.25" x14ac:dyDescent="0.2">
      <c r="A4123" s="18" t="str">
        <f>IF(gesamt!C4123="",CONCATENATE("Eintrag ",J4123),gesamt!A4123)</f>
        <v>Eintrag 4122</v>
      </c>
      <c r="B4123" s="18">
        <v>100</v>
      </c>
      <c r="C4123" s="19">
        <f>IF(gesamt!C4123="",100,gesamt!D4123)</f>
        <v>100</v>
      </c>
      <c r="D4123" s="20">
        <f>IF(gesamt!C4123="",10,gesamt!G4123)</f>
        <v>10</v>
      </c>
      <c r="E4123" s="20">
        <f>IF(gesamt!C4123="",10,gesamt!H4123)</f>
        <v>10</v>
      </c>
      <c r="F4123" s="20">
        <f>IF(gesamt!C4123="",10,gesamt!I4123)</f>
        <v>10</v>
      </c>
      <c r="G4123" s="20">
        <f>IF(gesamt!C4123="",0,gesamt!J4123)</f>
        <v>0</v>
      </c>
      <c r="H4123" s="20">
        <f>IF(gesamt!C4123="",0,gesamt!K4123)</f>
        <v>0</v>
      </c>
      <c r="I4123" s="19">
        <f t="shared" si="248"/>
        <v>176</v>
      </c>
      <c r="J4123" s="22">
        <f t="shared" si="246"/>
        <v>4122</v>
      </c>
      <c r="K4123" s="21">
        <f t="shared" ca="1" si="242"/>
        <v>1</v>
      </c>
      <c r="L4123" s="21">
        <f ca="1">IF(K4123=0,"",COUNTIF($K$2:K4123,"&gt;0"))</f>
        <v>4122</v>
      </c>
      <c r="M4123" s="50" t="str">
        <f t="shared" ca="1" si="247"/>
        <v>Eintrag 4122</v>
      </c>
    </row>
    <row r="4124" spans="1:13" s="18" customFormat="1" ht="14.25" x14ac:dyDescent="0.2">
      <c r="A4124" s="18" t="str">
        <f>IF(gesamt!C4124="",CONCATENATE("Eintrag ",J4124),gesamt!A4124)</f>
        <v>Eintrag 4123</v>
      </c>
      <c r="B4124" s="18">
        <v>100</v>
      </c>
      <c r="C4124" s="19">
        <f>IF(gesamt!C4124="",100,gesamt!D4124)</f>
        <v>100</v>
      </c>
      <c r="D4124" s="20">
        <f>IF(gesamt!C4124="",10,gesamt!G4124)</f>
        <v>10</v>
      </c>
      <c r="E4124" s="20">
        <f>IF(gesamt!C4124="",10,gesamt!H4124)</f>
        <v>10</v>
      </c>
      <c r="F4124" s="20">
        <f>IF(gesamt!C4124="",10,gesamt!I4124)</f>
        <v>10</v>
      </c>
      <c r="G4124" s="20">
        <f>IF(gesamt!C4124="",0,gesamt!J4124)</f>
        <v>0</v>
      </c>
      <c r="H4124" s="20">
        <f>IF(gesamt!C4124="",0,gesamt!K4124)</f>
        <v>0</v>
      </c>
      <c r="I4124" s="19">
        <f t="shared" si="248"/>
        <v>176</v>
      </c>
      <c r="J4124" s="22">
        <f t="shared" si="246"/>
        <v>4123</v>
      </c>
      <c r="K4124" s="21">
        <f t="shared" ca="1" si="242"/>
        <v>1</v>
      </c>
      <c r="L4124" s="21">
        <f ca="1">IF(K4124=0,"",COUNTIF($K$2:K4124,"&gt;0"))</f>
        <v>4123</v>
      </c>
      <c r="M4124" s="50" t="str">
        <f t="shared" ca="1" si="247"/>
        <v>Eintrag 4123</v>
      </c>
    </row>
    <row r="4125" spans="1:13" s="18" customFormat="1" ht="14.25" x14ac:dyDescent="0.2">
      <c r="A4125" s="18" t="str">
        <f>IF(gesamt!C4125="",CONCATENATE("Eintrag ",J4125),gesamt!A4125)</f>
        <v>Eintrag 4124</v>
      </c>
      <c r="B4125" s="18">
        <v>100</v>
      </c>
      <c r="C4125" s="19">
        <f>IF(gesamt!C4125="",100,gesamt!D4125)</f>
        <v>100</v>
      </c>
      <c r="D4125" s="20">
        <f>IF(gesamt!C4125="",10,gesamt!G4125)</f>
        <v>10</v>
      </c>
      <c r="E4125" s="20">
        <f>IF(gesamt!C4125="",10,gesamt!H4125)</f>
        <v>10</v>
      </c>
      <c r="F4125" s="20">
        <f>IF(gesamt!C4125="",10,gesamt!I4125)</f>
        <v>10</v>
      </c>
      <c r="G4125" s="20">
        <f>IF(gesamt!C4125="",0,gesamt!J4125)</f>
        <v>0</v>
      </c>
      <c r="H4125" s="20">
        <f>IF(gesamt!C4125="",0,gesamt!K4125)</f>
        <v>0</v>
      </c>
      <c r="I4125" s="19">
        <f t="shared" si="248"/>
        <v>176</v>
      </c>
      <c r="J4125" s="22">
        <f t="shared" si="246"/>
        <v>4124</v>
      </c>
      <c r="K4125" s="21">
        <f t="shared" ca="1" si="242"/>
        <v>1</v>
      </c>
      <c r="L4125" s="21">
        <f ca="1">IF(K4125=0,"",COUNTIF($K$2:K4125,"&gt;0"))</f>
        <v>4124</v>
      </c>
      <c r="M4125" s="50" t="str">
        <f t="shared" ca="1" si="247"/>
        <v>Eintrag 4124</v>
      </c>
    </row>
    <row r="4126" spans="1:13" s="18" customFormat="1" ht="14.25" x14ac:dyDescent="0.2">
      <c r="A4126" s="18" t="str">
        <f>IF(gesamt!C4126="",CONCATENATE("Eintrag ",J4126),gesamt!A4126)</f>
        <v>Eintrag 4125</v>
      </c>
      <c r="B4126" s="18">
        <v>100</v>
      </c>
      <c r="C4126" s="19">
        <f>IF(gesamt!C4126="",100,gesamt!D4126)</f>
        <v>100</v>
      </c>
      <c r="D4126" s="20">
        <f>IF(gesamt!C4126="",10,gesamt!G4126)</f>
        <v>10</v>
      </c>
      <c r="E4126" s="20">
        <f>IF(gesamt!C4126="",10,gesamt!H4126)</f>
        <v>10</v>
      </c>
      <c r="F4126" s="20">
        <f>IF(gesamt!C4126="",10,gesamt!I4126)</f>
        <v>10</v>
      </c>
      <c r="G4126" s="20">
        <f>IF(gesamt!C4126="",0,gesamt!J4126)</f>
        <v>0</v>
      </c>
      <c r="H4126" s="20">
        <f>IF(gesamt!C4126="",0,gesamt!K4126)</f>
        <v>0</v>
      </c>
      <c r="I4126" s="19">
        <f t="shared" si="248"/>
        <v>176</v>
      </c>
      <c r="J4126" s="22">
        <f t="shared" si="246"/>
        <v>4125</v>
      </c>
      <c r="K4126" s="21">
        <f t="shared" ca="1" si="242"/>
        <v>1</v>
      </c>
      <c r="L4126" s="21">
        <f ca="1">IF(K4126=0,"",COUNTIF($K$2:K4126,"&gt;0"))</f>
        <v>4125</v>
      </c>
      <c r="M4126" s="50" t="str">
        <f t="shared" ca="1" si="247"/>
        <v>Eintrag 4125</v>
      </c>
    </row>
    <row r="4127" spans="1:13" s="18" customFormat="1" ht="14.25" x14ac:dyDescent="0.2">
      <c r="A4127" s="18" t="str">
        <f>IF(gesamt!C4127="",CONCATENATE("Eintrag ",J4127),gesamt!A4127)</f>
        <v>Eintrag 4126</v>
      </c>
      <c r="B4127" s="18">
        <v>100</v>
      </c>
      <c r="C4127" s="19">
        <f>IF(gesamt!C4127="",100,gesamt!D4127)</f>
        <v>100</v>
      </c>
      <c r="D4127" s="20">
        <f>IF(gesamt!C4127="",10,gesamt!G4127)</f>
        <v>10</v>
      </c>
      <c r="E4127" s="20">
        <f>IF(gesamt!C4127="",10,gesamt!H4127)</f>
        <v>10</v>
      </c>
      <c r="F4127" s="20">
        <f>IF(gesamt!C4127="",10,gesamt!I4127)</f>
        <v>10</v>
      </c>
      <c r="G4127" s="20">
        <f>IF(gesamt!C4127="",0,gesamt!J4127)</f>
        <v>0</v>
      </c>
      <c r="H4127" s="20">
        <f>IF(gesamt!C4127="",0,gesamt!K4127)</f>
        <v>0</v>
      </c>
      <c r="I4127" s="19">
        <f t="shared" si="248"/>
        <v>176</v>
      </c>
      <c r="J4127" s="22">
        <f t="shared" si="246"/>
        <v>4126</v>
      </c>
      <c r="K4127" s="21">
        <f t="shared" ca="1" si="242"/>
        <v>1</v>
      </c>
      <c r="L4127" s="21">
        <f ca="1">IF(K4127=0,"",COUNTIF($K$2:K4127,"&gt;0"))</f>
        <v>4126</v>
      </c>
      <c r="M4127" s="50" t="str">
        <f t="shared" ca="1" si="247"/>
        <v>Eintrag 4126</v>
      </c>
    </row>
    <row r="4128" spans="1:13" s="18" customFormat="1" ht="14.25" x14ac:dyDescent="0.2">
      <c r="A4128" s="18" t="str">
        <f>IF(gesamt!C4128="",CONCATENATE("Eintrag ",J4128),gesamt!A4128)</f>
        <v>Eintrag 4127</v>
      </c>
      <c r="B4128" s="18">
        <v>100</v>
      </c>
      <c r="C4128" s="19">
        <f>IF(gesamt!C4128="",100,gesamt!D4128)</f>
        <v>100</v>
      </c>
      <c r="D4128" s="20">
        <f>IF(gesamt!C4128="",10,gesamt!G4128)</f>
        <v>10</v>
      </c>
      <c r="E4128" s="20">
        <f>IF(gesamt!C4128="",10,gesamt!H4128)</f>
        <v>10</v>
      </c>
      <c r="F4128" s="20">
        <f>IF(gesamt!C4128="",10,gesamt!I4128)</f>
        <v>10</v>
      </c>
      <c r="G4128" s="20">
        <f>IF(gesamt!C4128="",0,gesamt!J4128)</f>
        <v>0</v>
      </c>
      <c r="H4128" s="20">
        <f>IF(gesamt!C4128="",0,gesamt!K4128)</f>
        <v>0</v>
      </c>
      <c r="I4128" s="19">
        <f t="shared" si="248"/>
        <v>176</v>
      </c>
      <c r="J4128" s="22">
        <f t="shared" si="246"/>
        <v>4127</v>
      </c>
      <c r="K4128" s="21">
        <f t="shared" ca="1" si="242"/>
        <v>1</v>
      </c>
      <c r="L4128" s="21">
        <f ca="1">IF(K4128=0,"",COUNTIF($K$2:K4128,"&gt;0"))</f>
        <v>4127</v>
      </c>
      <c r="M4128" s="50" t="str">
        <f t="shared" ca="1" si="247"/>
        <v>Eintrag 4127</v>
      </c>
    </row>
    <row r="4129" spans="1:13" s="18" customFormat="1" ht="14.25" x14ac:dyDescent="0.2">
      <c r="A4129" s="18" t="str">
        <f>IF(gesamt!C4129="",CONCATENATE("Eintrag ",J4129),gesamt!A4129)</f>
        <v>Eintrag 4128</v>
      </c>
      <c r="B4129" s="18">
        <v>100</v>
      </c>
      <c r="C4129" s="19">
        <f>IF(gesamt!C4129="",100,gesamt!D4129)</f>
        <v>100</v>
      </c>
      <c r="D4129" s="20">
        <f>IF(gesamt!C4129="",10,gesamt!G4129)</f>
        <v>10</v>
      </c>
      <c r="E4129" s="20">
        <f>IF(gesamt!C4129="",10,gesamt!H4129)</f>
        <v>10</v>
      </c>
      <c r="F4129" s="20">
        <f>IF(gesamt!C4129="",10,gesamt!I4129)</f>
        <v>10</v>
      </c>
      <c r="G4129" s="20">
        <f>IF(gesamt!C4129="",0,gesamt!J4129)</f>
        <v>0</v>
      </c>
      <c r="H4129" s="20">
        <f>IF(gesamt!C4129="",0,gesamt!K4129)</f>
        <v>0</v>
      </c>
      <c r="I4129" s="19">
        <f t="shared" si="248"/>
        <v>176</v>
      </c>
      <c r="J4129" s="22">
        <f t="shared" si="246"/>
        <v>4128</v>
      </c>
      <c r="K4129" s="21">
        <f t="shared" ca="1" si="242"/>
        <v>1</v>
      </c>
      <c r="L4129" s="21">
        <f ca="1">IF(K4129=0,"",COUNTIF($K$2:K4129,"&gt;0"))</f>
        <v>4128</v>
      </c>
      <c r="M4129" s="50" t="str">
        <f t="shared" ca="1" si="247"/>
        <v>Eintrag 4128</v>
      </c>
    </row>
    <row r="4130" spans="1:13" s="18" customFormat="1" ht="14.25" x14ac:dyDescent="0.2">
      <c r="A4130" s="18" t="str">
        <f>IF(gesamt!C4130="",CONCATENATE("Eintrag ",J4130),gesamt!A4130)</f>
        <v>Eintrag 4129</v>
      </c>
      <c r="B4130" s="18">
        <v>100</v>
      </c>
      <c r="C4130" s="19">
        <f>IF(gesamt!C4130="",100,gesamt!D4130)</f>
        <v>100</v>
      </c>
      <c r="D4130" s="20">
        <f>IF(gesamt!C4130="",10,gesamt!G4130)</f>
        <v>10</v>
      </c>
      <c r="E4130" s="20">
        <f>IF(gesamt!C4130="",10,gesamt!H4130)</f>
        <v>10</v>
      </c>
      <c r="F4130" s="20">
        <f>IF(gesamt!C4130="",10,gesamt!I4130)</f>
        <v>10</v>
      </c>
      <c r="G4130" s="20">
        <f>IF(gesamt!C4130="",0,gesamt!J4130)</f>
        <v>0</v>
      </c>
      <c r="H4130" s="20">
        <f>IF(gesamt!C4130="",0,gesamt!K4130)</f>
        <v>0</v>
      </c>
      <c r="I4130" s="19">
        <f t="shared" si="248"/>
        <v>176</v>
      </c>
      <c r="J4130" s="22">
        <f t="shared" si="246"/>
        <v>4129</v>
      </c>
      <c r="K4130" s="21">
        <f t="shared" ca="1" si="242"/>
        <v>1</v>
      </c>
      <c r="L4130" s="21">
        <f ca="1">IF(K4130=0,"",COUNTIF($K$2:K4130,"&gt;0"))</f>
        <v>4129</v>
      </c>
      <c r="M4130" s="50" t="str">
        <f t="shared" ca="1" si="247"/>
        <v>Eintrag 4129</v>
      </c>
    </row>
    <row r="4131" spans="1:13" s="18" customFormat="1" ht="14.25" x14ac:dyDescent="0.2">
      <c r="A4131" s="18" t="str">
        <f>IF(gesamt!C4131="",CONCATENATE("Eintrag ",J4131),gesamt!A4131)</f>
        <v>Eintrag 4130</v>
      </c>
      <c r="B4131" s="18">
        <v>100</v>
      </c>
      <c r="C4131" s="19">
        <f>IF(gesamt!C4131="",100,gesamt!D4131)</f>
        <v>100</v>
      </c>
      <c r="D4131" s="20">
        <f>IF(gesamt!C4131="",10,gesamt!G4131)</f>
        <v>10</v>
      </c>
      <c r="E4131" s="20">
        <f>IF(gesamt!C4131="",10,gesamt!H4131)</f>
        <v>10</v>
      </c>
      <c r="F4131" s="20">
        <f>IF(gesamt!C4131="",10,gesamt!I4131)</f>
        <v>10</v>
      </c>
      <c r="G4131" s="20">
        <f>IF(gesamt!C4131="",0,gesamt!J4131)</f>
        <v>0</v>
      </c>
      <c r="H4131" s="20">
        <f>IF(gesamt!C4131="",0,gesamt!K4131)</f>
        <v>0</v>
      </c>
      <c r="I4131" s="19">
        <f t="shared" si="248"/>
        <v>176</v>
      </c>
      <c r="J4131" s="22">
        <f t="shared" si="246"/>
        <v>4130</v>
      </c>
      <c r="K4131" s="21">
        <f t="shared" ca="1" si="242"/>
        <v>1</v>
      </c>
      <c r="L4131" s="21">
        <f ca="1">IF(K4131=0,"",COUNTIF($K$2:K4131,"&gt;0"))</f>
        <v>4130</v>
      </c>
      <c r="M4131" s="50" t="str">
        <f t="shared" ca="1" si="247"/>
        <v>Eintrag 4130</v>
      </c>
    </row>
    <row r="4132" spans="1:13" s="18" customFormat="1" ht="14.25" x14ac:dyDescent="0.2">
      <c r="A4132" s="18" t="str">
        <f>IF(gesamt!C4132="",CONCATENATE("Eintrag ",J4132),gesamt!A4132)</f>
        <v>Eintrag 4131</v>
      </c>
      <c r="B4132" s="18">
        <v>100</v>
      </c>
      <c r="C4132" s="19">
        <f>IF(gesamt!C4132="",100,gesamt!D4132)</f>
        <v>100</v>
      </c>
      <c r="D4132" s="20">
        <f>IF(gesamt!C4132="",10,gesamt!G4132)</f>
        <v>10</v>
      </c>
      <c r="E4132" s="20">
        <f>IF(gesamt!C4132="",10,gesamt!H4132)</f>
        <v>10</v>
      </c>
      <c r="F4132" s="20">
        <f>IF(gesamt!C4132="",10,gesamt!I4132)</f>
        <v>10</v>
      </c>
      <c r="G4132" s="20">
        <f>IF(gesamt!C4132="",0,gesamt!J4132)</f>
        <v>0</v>
      </c>
      <c r="H4132" s="20">
        <f>IF(gesamt!C4132="",0,gesamt!K4132)</f>
        <v>0</v>
      </c>
      <c r="I4132" s="19">
        <f t="shared" si="248"/>
        <v>176</v>
      </c>
      <c r="J4132" s="22">
        <f t="shared" si="246"/>
        <v>4131</v>
      </c>
      <c r="K4132" s="21">
        <f t="shared" ca="1" si="242"/>
        <v>1</v>
      </c>
      <c r="L4132" s="21">
        <f ca="1">IF(K4132=0,"",COUNTIF($K$2:K4132,"&gt;0"))</f>
        <v>4131</v>
      </c>
      <c r="M4132" s="50" t="str">
        <f t="shared" ca="1" si="247"/>
        <v>Eintrag 4131</v>
      </c>
    </row>
    <row r="4133" spans="1:13" s="18" customFormat="1" ht="14.25" x14ac:dyDescent="0.2">
      <c r="A4133" s="18" t="str">
        <f>IF(gesamt!C4133="",CONCATENATE("Eintrag ",J4133),gesamt!A4133)</f>
        <v>Eintrag 4132</v>
      </c>
      <c r="B4133" s="18">
        <v>100</v>
      </c>
      <c r="C4133" s="19">
        <f>IF(gesamt!C4133="",100,gesamt!D4133)</f>
        <v>100</v>
      </c>
      <c r="D4133" s="20">
        <f>IF(gesamt!C4133="",10,gesamt!G4133)</f>
        <v>10</v>
      </c>
      <c r="E4133" s="20">
        <f>IF(gesamt!C4133="",10,gesamt!H4133)</f>
        <v>10</v>
      </c>
      <c r="F4133" s="20">
        <f>IF(gesamt!C4133="",10,gesamt!I4133)</f>
        <v>10</v>
      </c>
      <c r="G4133" s="20">
        <f>IF(gesamt!C4133="",0,gesamt!J4133)</f>
        <v>0</v>
      </c>
      <c r="H4133" s="20">
        <f>IF(gesamt!C4133="",0,gesamt!K4133)</f>
        <v>0</v>
      </c>
      <c r="I4133" s="19">
        <f t="shared" si="248"/>
        <v>176</v>
      </c>
      <c r="J4133" s="22">
        <f t="shared" ref="J4133:J4196" si="249">J4132+1</f>
        <v>4132</v>
      </c>
      <c r="K4133" s="21">
        <f t="shared" ca="1" si="242"/>
        <v>1</v>
      </c>
      <c r="L4133" s="21">
        <f ca="1">IF(K4133=0,"",COUNTIF($K$2:K4133,"&gt;0"))</f>
        <v>4132</v>
      </c>
      <c r="M4133" s="50" t="str">
        <f t="shared" ca="1" si="247"/>
        <v>Eintrag 4132</v>
      </c>
    </row>
    <row r="4134" spans="1:13" s="18" customFormat="1" ht="14.25" x14ac:dyDescent="0.2">
      <c r="A4134" s="18" t="str">
        <f>IF(gesamt!C4134="",CONCATENATE("Eintrag ",J4134),gesamt!A4134)</f>
        <v>Eintrag 4133</v>
      </c>
      <c r="B4134" s="18">
        <v>100</v>
      </c>
      <c r="C4134" s="19">
        <f>IF(gesamt!C4134="",100,gesamt!D4134)</f>
        <v>100</v>
      </c>
      <c r="D4134" s="20">
        <f>IF(gesamt!C4134="",10,gesamt!G4134)</f>
        <v>10</v>
      </c>
      <c r="E4134" s="20">
        <f>IF(gesamt!C4134="",10,gesamt!H4134)</f>
        <v>10</v>
      </c>
      <c r="F4134" s="20">
        <f>IF(gesamt!C4134="",10,gesamt!I4134)</f>
        <v>10</v>
      </c>
      <c r="G4134" s="20">
        <f>IF(gesamt!C4134="",0,gesamt!J4134)</f>
        <v>0</v>
      </c>
      <c r="H4134" s="20">
        <f>IF(gesamt!C4134="",0,gesamt!K4134)</f>
        <v>0</v>
      </c>
      <c r="I4134" s="19">
        <f t="shared" si="248"/>
        <v>176</v>
      </c>
      <c r="J4134" s="22">
        <f t="shared" si="249"/>
        <v>4133</v>
      </c>
      <c r="K4134" s="21">
        <f t="shared" ca="1" si="242"/>
        <v>1</v>
      </c>
      <c r="L4134" s="21">
        <f ca="1">IF(K4134=0,"",COUNTIF($K$2:K4134,"&gt;0"))</f>
        <v>4133</v>
      </c>
      <c r="M4134" s="50" t="str">
        <f t="shared" ca="1" si="247"/>
        <v>Eintrag 4133</v>
      </c>
    </row>
    <row r="4135" spans="1:13" s="18" customFormat="1" ht="14.25" x14ac:dyDescent="0.2">
      <c r="A4135" s="18" t="str">
        <f>IF(gesamt!C4135="",CONCATENATE("Eintrag ",J4135),gesamt!A4135)</f>
        <v>Eintrag 4134</v>
      </c>
      <c r="B4135" s="18">
        <v>100</v>
      </c>
      <c r="C4135" s="19">
        <f>IF(gesamt!C4135="",100,gesamt!D4135)</f>
        <v>100</v>
      </c>
      <c r="D4135" s="20">
        <f>IF(gesamt!C4135="",10,gesamt!G4135)</f>
        <v>10</v>
      </c>
      <c r="E4135" s="20">
        <f>IF(gesamt!C4135="",10,gesamt!H4135)</f>
        <v>10</v>
      </c>
      <c r="F4135" s="20">
        <f>IF(gesamt!C4135="",10,gesamt!I4135)</f>
        <v>10</v>
      </c>
      <c r="G4135" s="20">
        <f>IF(gesamt!C4135="",0,gesamt!J4135)</f>
        <v>0</v>
      </c>
      <c r="H4135" s="20">
        <f>IF(gesamt!C4135="",0,gesamt!K4135)</f>
        <v>0</v>
      </c>
      <c r="I4135" s="19">
        <f t="shared" si="248"/>
        <v>176</v>
      </c>
      <c r="J4135" s="22">
        <f t="shared" si="249"/>
        <v>4134</v>
      </c>
      <c r="K4135" s="21">
        <f t="shared" ca="1" si="242"/>
        <v>1</v>
      </c>
      <c r="L4135" s="21">
        <f ca="1">IF(K4135=0,"",COUNTIF($K$2:K4135,"&gt;0"))</f>
        <v>4134</v>
      </c>
      <c r="M4135" s="50" t="str">
        <f t="shared" ca="1" si="247"/>
        <v>Eintrag 4134</v>
      </c>
    </row>
    <row r="4136" spans="1:13" s="18" customFormat="1" ht="14.25" x14ac:dyDescent="0.2">
      <c r="A4136" s="18" t="str">
        <f>IF(gesamt!C4136="",CONCATENATE("Eintrag ",J4136),gesamt!A4136)</f>
        <v>Eintrag 4135</v>
      </c>
      <c r="B4136" s="18">
        <v>100</v>
      </c>
      <c r="C4136" s="19">
        <f>IF(gesamt!C4136="",100,gesamt!D4136)</f>
        <v>100</v>
      </c>
      <c r="D4136" s="20">
        <f>IF(gesamt!C4136="",10,gesamt!G4136)</f>
        <v>10</v>
      </c>
      <c r="E4136" s="20">
        <f>IF(gesamt!C4136="",10,gesamt!H4136)</f>
        <v>10</v>
      </c>
      <c r="F4136" s="20">
        <f>IF(gesamt!C4136="",10,gesamt!I4136)</f>
        <v>10</v>
      </c>
      <c r="G4136" s="20">
        <f>IF(gesamt!C4136="",0,gesamt!J4136)</f>
        <v>0</v>
      </c>
      <c r="H4136" s="20">
        <f>IF(gesamt!C4136="",0,gesamt!K4136)</f>
        <v>0</v>
      </c>
      <c r="I4136" s="19">
        <f t="shared" si="248"/>
        <v>176</v>
      </c>
      <c r="J4136" s="22">
        <f t="shared" si="249"/>
        <v>4135</v>
      </c>
      <c r="K4136" s="21">
        <f t="shared" ca="1" si="242"/>
        <v>1</v>
      </c>
      <c r="L4136" s="21">
        <f ca="1">IF(K4136=0,"",COUNTIF($K$2:K4136,"&gt;0"))</f>
        <v>4135</v>
      </c>
      <c r="M4136" s="50" t="str">
        <f t="shared" ca="1" si="247"/>
        <v>Eintrag 4135</v>
      </c>
    </row>
    <row r="4137" spans="1:13" s="18" customFormat="1" ht="14.25" x14ac:dyDescent="0.2">
      <c r="A4137" s="18" t="str">
        <f>IF(gesamt!C4137="",CONCATENATE("Eintrag ",J4137),gesamt!A4137)</f>
        <v>Eintrag 4136</v>
      </c>
      <c r="B4137" s="18">
        <v>100</v>
      </c>
      <c r="C4137" s="19">
        <f>IF(gesamt!C4137="",100,gesamt!D4137)</f>
        <v>100</v>
      </c>
      <c r="D4137" s="20">
        <f>IF(gesamt!C4137="",10,gesamt!G4137)</f>
        <v>10</v>
      </c>
      <c r="E4137" s="20">
        <f>IF(gesamt!C4137="",10,gesamt!H4137)</f>
        <v>10</v>
      </c>
      <c r="F4137" s="20">
        <f>IF(gesamt!C4137="",10,gesamt!I4137)</f>
        <v>10</v>
      </c>
      <c r="G4137" s="20">
        <f>IF(gesamt!C4137="",0,gesamt!J4137)</f>
        <v>0</v>
      </c>
      <c r="H4137" s="20">
        <f>IF(gesamt!C4137="",0,gesamt!K4137)</f>
        <v>0</v>
      </c>
      <c r="I4137" s="19">
        <f t="shared" si="248"/>
        <v>176</v>
      </c>
      <c r="J4137" s="22">
        <f t="shared" si="249"/>
        <v>4136</v>
      </c>
      <c r="K4137" s="21">
        <f t="shared" ca="1" si="242"/>
        <v>1</v>
      </c>
      <c r="L4137" s="21">
        <f ca="1">IF(K4137=0,"",COUNTIF($K$2:K4137,"&gt;0"))</f>
        <v>4136</v>
      </c>
      <c r="M4137" s="50" t="str">
        <f t="shared" ca="1" si="247"/>
        <v>Eintrag 4136</v>
      </c>
    </row>
    <row r="4138" spans="1:13" s="18" customFormat="1" ht="14.25" x14ac:dyDescent="0.2">
      <c r="A4138" s="18" t="str">
        <f>IF(gesamt!C4138="",CONCATENATE("Eintrag ",J4138),gesamt!A4138)</f>
        <v>Eintrag 4137</v>
      </c>
      <c r="B4138" s="18">
        <v>100</v>
      </c>
      <c r="C4138" s="19">
        <f>IF(gesamt!C4138="",100,gesamt!D4138)</f>
        <v>100</v>
      </c>
      <c r="D4138" s="20">
        <f>IF(gesamt!C4138="",10,gesamt!G4138)</f>
        <v>10</v>
      </c>
      <c r="E4138" s="20">
        <f>IF(gesamt!C4138="",10,gesamt!H4138)</f>
        <v>10</v>
      </c>
      <c r="F4138" s="20">
        <f>IF(gesamt!C4138="",10,gesamt!I4138)</f>
        <v>10</v>
      </c>
      <c r="G4138" s="20">
        <f>IF(gesamt!C4138="",0,gesamt!J4138)</f>
        <v>0</v>
      </c>
      <c r="H4138" s="20">
        <f>IF(gesamt!C4138="",0,gesamt!K4138)</f>
        <v>0</v>
      </c>
      <c r="I4138" s="19">
        <f t="shared" si="248"/>
        <v>176</v>
      </c>
      <c r="J4138" s="22">
        <f t="shared" si="249"/>
        <v>4137</v>
      </c>
      <c r="K4138" s="21">
        <f t="shared" ca="1" si="242"/>
        <v>1</v>
      </c>
      <c r="L4138" s="21">
        <f ca="1">IF(K4138=0,"",COUNTIF($K$2:K4138,"&gt;0"))</f>
        <v>4137</v>
      </c>
      <c r="M4138" s="50" t="str">
        <f t="shared" ca="1" si="247"/>
        <v>Eintrag 4137</v>
      </c>
    </row>
    <row r="4139" spans="1:13" s="18" customFormat="1" ht="14.25" x14ac:dyDescent="0.2">
      <c r="A4139" s="18" t="str">
        <f>IF(gesamt!C4139="",CONCATENATE("Eintrag ",J4139),gesamt!A4139)</f>
        <v>Eintrag 4138</v>
      </c>
      <c r="B4139" s="18">
        <v>100</v>
      </c>
      <c r="C4139" s="19">
        <f>IF(gesamt!C4139="",100,gesamt!D4139)</f>
        <v>100</v>
      </c>
      <c r="D4139" s="20">
        <f>IF(gesamt!C4139="",10,gesamt!G4139)</f>
        <v>10</v>
      </c>
      <c r="E4139" s="20">
        <f>IF(gesamt!C4139="",10,gesamt!H4139)</f>
        <v>10</v>
      </c>
      <c r="F4139" s="20">
        <f>IF(gesamt!C4139="",10,gesamt!I4139)</f>
        <v>10</v>
      </c>
      <c r="G4139" s="20">
        <f>IF(gesamt!C4139="",0,gesamt!J4139)</f>
        <v>0</v>
      </c>
      <c r="H4139" s="20">
        <f>IF(gesamt!C4139="",0,gesamt!K4139)</f>
        <v>0</v>
      </c>
      <c r="I4139" s="19">
        <f t="shared" si="248"/>
        <v>176</v>
      </c>
      <c r="J4139" s="22">
        <f t="shared" si="249"/>
        <v>4138</v>
      </c>
      <c r="K4139" s="21">
        <f t="shared" ca="1" si="242"/>
        <v>1</v>
      </c>
      <c r="L4139" s="21">
        <f ca="1">IF(K4139=0,"",COUNTIF($K$2:K4139,"&gt;0"))</f>
        <v>4138</v>
      </c>
      <c r="M4139" s="50" t="str">
        <f t="shared" ca="1" si="247"/>
        <v>Eintrag 4138</v>
      </c>
    </row>
    <row r="4140" spans="1:13" s="18" customFormat="1" ht="14.25" x14ac:dyDescent="0.2">
      <c r="A4140" s="18" t="str">
        <f>IF(gesamt!C4140="",CONCATENATE("Eintrag ",J4140),gesamt!A4140)</f>
        <v>Eintrag 4139</v>
      </c>
      <c r="B4140" s="18">
        <v>100</v>
      </c>
      <c r="C4140" s="19">
        <f>IF(gesamt!C4140="",100,gesamt!D4140)</f>
        <v>100</v>
      </c>
      <c r="D4140" s="20">
        <f>IF(gesamt!C4140="",10,gesamt!G4140)</f>
        <v>10</v>
      </c>
      <c r="E4140" s="20">
        <f>IF(gesamt!C4140="",10,gesamt!H4140)</f>
        <v>10</v>
      </c>
      <c r="F4140" s="20">
        <f>IF(gesamt!C4140="",10,gesamt!I4140)</f>
        <v>10</v>
      </c>
      <c r="G4140" s="20">
        <f>IF(gesamt!C4140="",0,gesamt!J4140)</f>
        <v>0</v>
      </c>
      <c r="H4140" s="20">
        <f>IF(gesamt!C4140="",0,gesamt!K4140)</f>
        <v>0</v>
      </c>
      <c r="I4140" s="19">
        <f t="shared" si="248"/>
        <v>176</v>
      </c>
      <c r="J4140" s="22">
        <f t="shared" si="249"/>
        <v>4139</v>
      </c>
      <c r="K4140" s="21">
        <f t="shared" ca="1" si="242"/>
        <v>1</v>
      </c>
      <c r="L4140" s="21">
        <f ca="1">IF(K4140=0,"",COUNTIF($K$2:K4140,"&gt;0"))</f>
        <v>4139</v>
      </c>
      <c r="M4140" s="50" t="str">
        <f t="shared" ca="1" si="247"/>
        <v>Eintrag 4139</v>
      </c>
    </row>
    <row r="4141" spans="1:13" s="18" customFormat="1" ht="14.25" x14ac:dyDescent="0.2">
      <c r="A4141" s="18" t="str">
        <f>IF(gesamt!C4141="",CONCATENATE("Eintrag ",J4141),gesamt!A4141)</f>
        <v>Eintrag 4140</v>
      </c>
      <c r="B4141" s="18">
        <v>100</v>
      </c>
      <c r="C4141" s="19">
        <f>IF(gesamt!C4141="",100,gesamt!D4141)</f>
        <v>100</v>
      </c>
      <c r="D4141" s="20">
        <f>IF(gesamt!C4141="",10,gesamt!G4141)</f>
        <v>10</v>
      </c>
      <c r="E4141" s="20">
        <f>IF(gesamt!C4141="",10,gesamt!H4141)</f>
        <v>10</v>
      </c>
      <c r="F4141" s="20">
        <f>IF(gesamt!C4141="",10,gesamt!I4141)</f>
        <v>10</v>
      </c>
      <c r="G4141" s="20">
        <f>IF(gesamt!C4141="",0,gesamt!J4141)</f>
        <v>0</v>
      </c>
      <c r="H4141" s="20">
        <f>IF(gesamt!C4141="",0,gesamt!K4141)</f>
        <v>0</v>
      </c>
      <c r="I4141" s="19">
        <f t="shared" si="248"/>
        <v>176</v>
      </c>
      <c r="J4141" s="22">
        <f t="shared" si="249"/>
        <v>4140</v>
      </c>
      <c r="K4141" s="21">
        <f t="shared" ca="1" si="242"/>
        <v>1</v>
      </c>
      <c r="L4141" s="21">
        <f ca="1">IF(K4141=0,"",COUNTIF($K$2:K4141,"&gt;0"))</f>
        <v>4140</v>
      </c>
      <c r="M4141" s="50" t="str">
        <f t="shared" ca="1" si="247"/>
        <v>Eintrag 4140</v>
      </c>
    </row>
    <row r="4142" spans="1:13" s="18" customFormat="1" ht="14.25" x14ac:dyDescent="0.2">
      <c r="A4142" s="18" t="str">
        <f>IF(gesamt!C4142="",CONCATENATE("Eintrag ",J4142),gesamt!A4142)</f>
        <v>Eintrag 4141</v>
      </c>
      <c r="B4142" s="18">
        <v>100</v>
      </c>
      <c r="C4142" s="19">
        <f>IF(gesamt!C4142="",100,gesamt!D4142)</f>
        <v>100</v>
      </c>
      <c r="D4142" s="20">
        <f>IF(gesamt!C4142="",10,gesamt!G4142)</f>
        <v>10</v>
      </c>
      <c r="E4142" s="20">
        <f>IF(gesamt!C4142="",10,gesamt!H4142)</f>
        <v>10</v>
      </c>
      <c r="F4142" s="20">
        <f>IF(gesamt!C4142="",10,gesamt!I4142)</f>
        <v>10</v>
      </c>
      <c r="G4142" s="20">
        <f>IF(gesamt!C4142="",0,gesamt!J4142)</f>
        <v>0</v>
      </c>
      <c r="H4142" s="20">
        <f>IF(gesamt!C4142="",0,gesamt!K4142)</f>
        <v>0</v>
      </c>
      <c r="I4142" s="19">
        <f t="shared" si="248"/>
        <v>176</v>
      </c>
      <c r="J4142" s="22">
        <f t="shared" si="249"/>
        <v>4141</v>
      </c>
      <c r="K4142" s="21">
        <f t="shared" ca="1" si="242"/>
        <v>1</v>
      </c>
      <c r="L4142" s="21">
        <f ca="1">IF(K4142=0,"",COUNTIF($K$2:K4142,"&gt;0"))</f>
        <v>4141</v>
      </c>
      <c r="M4142" s="50" t="str">
        <f t="shared" ca="1" si="247"/>
        <v>Eintrag 4141</v>
      </c>
    </row>
    <row r="4143" spans="1:13" s="18" customFormat="1" ht="14.25" x14ac:dyDescent="0.2">
      <c r="A4143" s="18" t="str">
        <f>IF(gesamt!C4143="",CONCATENATE("Eintrag ",J4143),gesamt!A4143)</f>
        <v>Eintrag 4142</v>
      </c>
      <c r="B4143" s="18">
        <v>100</v>
      </c>
      <c r="C4143" s="19">
        <f>IF(gesamt!C4143="",100,gesamt!D4143)</f>
        <v>100</v>
      </c>
      <c r="D4143" s="20">
        <f>IF(gesamt!C4143="",10,gesamt!G4143)</f>
        <v>10</v>
      </c>
      <c r="E4143" s="20">
        <f>IF(gesamt!C4143="",10,gesamt!H4143)</f>
        <v>10</v>
      </c>
      <c r="F4143" s="20">
        <f>IF(gesamt!C4143="",10,gesamt!I4143)</f>
        <v>10</v>
      </c>
      <c r="G4143" s="20">
        <f>IF(gesamt!C4143="",0,gesamt!J4143)</f>
        <v>0</v>
      </c>
      <c r="H4143" s="20">
        <f>IF(gesamt!C4143="",0,gesamt!K4143)</f>
        <v>0</v>
      </c>
      <c r="I4143" s="19">
        <f t="shared" si="248"/>
        <v>176</v>
      </c>
      <c r="J4143" s="22">
        <f t="shared" si="249"/>
        <v>4142</v>
      </c>
      <c r="K4143" s="21">
        <f t="shared" ca="1" si="242"/>
        <v>1</v>
      </c>
      <c r="L4143" s="21">
        <f ca="1">IF(K4143=0,"",COUNTIF($K$2:K4143,"&gt;0"))</f>
        <v>4142</v>
      </c>
      <c r="M4143" s="50" t="str">
        <f t="shared" ca="1" si="247"/>
        <v>Eintrag 4142</v>
      </c>
    </row>
    <row r="4144" spans="1:13" s="18" customFormat="1" ht="14.25" x14ac:dyDescent="0.2">
      <c r="A4144" s="18" t="str">
        <f>IF(gesamt!C4144="",CONCATENATE("Eintrag ",J4144),gesamt!A4144)</f>
        <v>Eintrag 4143</v>
      </c>
      <c r="B4144" s="18">
        <v>100</v>
      </c>
      <c r="C4144" s="19">
        <f>IF(gesamt!C4144="",100,gesamt!D4144)</f>
        <v>100</v>
      </c>
      <c r="D4144" s="20">
        <f>IF(gesamt!C4144="",10,gesamt!G4144)</f>
        <v>10</v>
      </c>
      <c r="E4144" s="20">
        <f>IF(gesamt!C4144="",10,gesamt!H4144)</f>
        <v>10</v>
      </c>
      <c r="F4144" s="20">
        <f>IF(gesamt!C4144="",10,gesamt!I4144)</f>
        <v>10</v>
      </c>
      <c r="G4144" s="20">
        <f>IF(gesamt!C4144="",0,gesamt!J4144)</f>
        <v>0</v>
      </c>
      <c r="H4144" s="20">
        <f>IF(gesamt!C4144="",0,gesamt!K4144)</f>
        <v>0</v>
      </c>
      <c r="I4144" s="19">
        <f t="shared" si="248"/>
        <v>176</v>
      </c>
      <c r="J4144" s="22">
        <f t="shared" si="249"/>
        <v>4143</v>
      </c>
      <c r="K4144" s="21">
        <f t="shared" ca="1" si="242"/>
        <v>1</v>
      </c>
      <c r="L4144" s="21">
        <f ca="1">IF(K4144=0,"",COUNTIF($K$2:K4144,"&gt;0"))</f>
        <v>4143</v>
      </c>
      <c r="M4144" s="50" t="str">
        <f t="shared" ca="1" si="247"/>
        <v>Eintrag 4143</v>
      </c>
    </row>
    <row r="4145" spans="1:13" s="18" customFormat="1" ht="14.25" x14ac:dyDescent="0.2">
      <c r="A4145" s="18" t="str">
        <f>IF(gesamt!C4145="",CONCATENATE("Eintrag ",J4145),gesamt!A4145)</f>
        <v>Eintrag 4144</v>
      </c>
      <c r="B4145" s="18">
        <v>100</v>
      </c>
      <c r="C4145" s="19">
        <f>IF(gesamt!C4145="",100,gesamt!D4145)</f>
        <v>100</v>
      </c>
      <c r="D4145" s="20">
        <f>IF(gesamt!C4145="",10,gesamt!G4145)</f>
        <v>10</v>
      </c>
      <c r="E4145" s="20">
        <f>IF(gesamt!C4145="",10,gesamt!H4145)</f>
        <v>10</v>
      </c>
      <c r="F4145" s="20">
        <f>IF(gesamt!C4145="",10,gesamt!I4145)</f>
        <v>10</v>
      </c>
      <c r="G4145" s="20">
        <f>IF(gesamt!C4145="",0,gesamt!J4145)</f>
        <v>0</v>
      </c>
      <c r="H4145" s="20">
        <f>IF(gesamt!C4145="",0,gesamt!K4145)</f>
        <v>0</v>
      </c>
      <c r="I4145" s="19">
        <f t="shared" si="248"/>
        <v>176</v>
      </c>
      <c r="J4145" s="22">
        <f t="shared" si="249"/>
        <v>4144</v>
      </c>
      <c r="K4145" s="21">
        <f t="shared" ca="1" si="242"/>
        <v>1</v>
      </c>
      <c r="L4145" s="21">
        <f ca="1">IF(K4145=0,"",COUNTIF($K$2:K4145,"&gt;0"))</f>
        <v>4144</v>
      </c>
      <c r="M4145" s="50" t="str">
        <f t="shared" ca="1" si="247"/>
        <v>Eintrag 4144</v>
      </c>
    </row>
    <row r="4146" spans="1:13" s="18" customFormat="1" ht="14.25" x14ac:dyDescent="0.2">
      <c r="A4146" s="18" t="str">
        <f>IF(gesamt!C4146="",CONCATENATE("Eintrag ",J4146),gesamt!A4146)</f>
        <v>Eintrag 4145</v>
      </c>
      <c r="B4146" s="18">
        <v>100</v>
      </c>
      <c r="C4146" s="19">
        <f>IF(gesamt!C4146="",100,gesamt!D4146)</f>
        <v>100</v>
      </c>
      <c r="D4146" s="20">
        <f>IF(gesamt!C4146="",10,gesamt!G4146)</f>
        <v>10</v>
      </c>
      <c r="E4146" s="20">
        <f>IF(gesamt!C4146="",10,gesamt!H4146)</f>
        <v>10</v>
      </c>
      <c r="F4146" s="20">
        <f>IF(gesamt!C4146="",10,gesamt!I4146)</f>
        <v>10</v>
      </c>
      <c r="G4146" s="20">
        <f>IF(gesamt!C4146="",0,gesamt!J4146)</f>
        <v>0</v>
      </c>
      <c r="H4146" s="20">
        <f>IF(gesamt!C4146="",0,gesamt!K4146)</f>
        <v>0</v>
      </c>
      <c r="I4146" s="19">
        <f t="shared" si="248"/>
        <v>176</v>
      </c>
      <c r="J4146" s="22">
        <f t="shared" si="249"/>
        <v>4145</v>
      </c>
      <c r="K4146" s="21">
        <f t="shared" ca="1" si="242"/>
        <v>1</v>
      </c>
      <c r="L4146" s="21">
        <f ca="1">IF(K4146=0,"",COUNTIF($K$2:K4146,"&gt;0"))</f>
        <v>4145</v>
      </c>
      <c r="M4146" s="50" t="str">
        <f t="shared" ca="1" si="247"/>
        <v>Eintrag 4145</v>
      </c>
    </row>
    <row r="4147" spans="1:13" s="18" customFormat="1" ht="14.25" x14ac:dyDescent="0.2">
      <c r="A4147" s="18" t="str">
        <f>IF(gesamt!C4147="",CONCATENATE("Eintrag ",J4147),gesamt!A4147)</f>
        <v>Eintrag 4146</v>
      </c>
      <c r="B4147" s="18">
        <v>100</v>
      </c>
      <c r="C4147" s="19">
        <f>IF(gesamt!C4147="",100,gesamt!D4147)</f>
        <v>100</v>
      </c>
      <c r="D4147" s="20">
        <f>IF(gesamt!C4147="",10,gesamt!G4147)</f>
        <v>10</v>
      </c>
      <c r="E4147" s="20">
        <f>IF(gesamt!C4147="",10,gesamt!H4147)</f>
        <v>10</v>
      </c>
      <c r="F4147" s="20">
        <f>IF(gesamt!C4147="",10,gesamt!I4147)</f>
        <v>10</v>
      </c>
      <c r="G4147" s="20">
        <f>IF(gesamt!C4147="",0,gesamt!J4147)</f>
        <v>0</v>
      </c>
      <c r="H4147" s="20">
        <f>IF(gesamt!C4147="",0,gesamt!K4147)</f>
        <v>0</v>
      </c>
      <c r="I4147" s="19">
        <f t="shared" si="248"/>
        <v>176</v>
      </c>
      <c r="J4147" s="22">
        <f t="shared" si="249"/>
        <v>4146</v>
      </c>
      <c r="K4147" s="21">
        <f t="shared" ca="1" si="242"/>
        <v>1</v>
      </c>
      <c r="L4147" s="21">
        <f ca="1">IF(K4147=0,"",COUNTIF($K$2:K4147,"&gt;0"))</f>
        <v>4146</v>
      </c>
      <c r="M4147" s="50" t="str">
        <f t="shared" ca="1" si="247"/>
        <v>Eintrag 4146</v>
      </c>
    </row>
    <row r="4148" spans="1:13" s="18" customFormat="1" ht="14.25" x14ac:dyDescent="0.2">
      <c r="A4148" s="18" t="str">
        <f>IF(gesamt!C4148="",CONCATENATE("Eintrag ",J4148),gesamt!A4148)</f>
        <v>Eintrag 4147</v>
      </c>
      <c r="B4148" s="18">
        <v>100</v>
      </c>
      <c r="C4148" s="19">
        <f>IF(gesamt!C4148="",100,gesamt!D4148)</f>
        <v>100</v>
      </c>
      <c r="D4148" s="20">
        <f>IF(gesamt!C4148="",10,gesamt!G4148)</f>
        <v>10</v>
      </c>
      <c r="E4148" s="20">
        <f>IF(gesamt!C4148="",10,gesamt!H4148)</f>
        <v>10</v>
      </c>
      <c r="F4148" s="20">
        <f>IF(gesamt!C4148="",10,gesamt!I4148)</f>
        <v>10</v>
      </c>
      <c r="G4148" s="20">
        <f>IF(gesamt!C4148="",0,gesamt!J4148)</f>
        <v>0</v>
      </c>
      <c r="H4148" s="20">
        <f>IF(gesamt!C4148="",0,gesamt!K4148)</f>
        <v>0</v>
      </c>
      <c r="I4148" s="19">
        <f t="shared" si="248"/>
        <v>176</v>
      </c>
      <c r="J4148" s="22">
        <f t="shared" si="249"/>
        <v>4147</v>
      </c>
      <c r="K4148" s="21">
        <f t="shared" ca="1" si="242"/>
        <v>1</v>
      </c>
      <c r="L4148" s="21">
        <f ca="1">IF(K4148=0,"",COUNTIF($K$2:K4148,"&gt;0"))</f>
        <v>4147</v>
      </c>
      <c r="M4148" s="50" t="str">
        <f t="shared" ca="1" si="247"/>
        <v>Eintrag 4147</v>
      </c>
    </row>
    <row r="4149" spans="1:13" s="18" customFormat="1" ht="14.25" x14ac:dyDescent="0.2">
      <c r="A4149" s="18" t="str">
        <f>IF(gesamt!C4149="",CONCATENATE("Eintrag ",J4149),gesamt!A4149)</f>
        <v>Eintrag 4148</v>
      </c>
      <c r="B4149" s="18">
        <v>100</v>
      </c>
      <c r="C4149" s="19">
        <f>IF(gesamt!C4149="",100,gesamt!D4149)</f>
        <v>100</v>
      </c>
      <c r="D4149" s="20">
        <f>IF(gesamt!C4149="",10,gesamt!G4149)</f>
        <v>10</v>
      </c>
      <c r="E4149" s="20">
        <f>IF(gesamt!C4149="",10,gesamt!H4149)</f>
        <v>10</v>
      </c>
      <c r="F4149" s="20">
        <f>IF(gesamt!C4149="",10,gesamt!I4149)</f>
        <v>10</v>
      </c>
      <c r="G4149" s="20">
        <f>IF(gesamt!C4149="",0,gesamt!J4149)</f>
        <v>0</v>
      </c>
      <c r="H4149" s="20">
        <f>IF(gesamt!C4149="",0,gesamt!K4149)</f>
        <v>0</v>
      </c>
      <c r="I4149" s="19">
        <f t="shared" si="248"/>
        <v>176</v>
      </c>
      <c r="J4149" s="22">
        <f t="shared" si="249"/>
        <v>4148</v>
      </c>
      <c r="K4149" s="21">
        <f t="shared" ca="1" si="242"/>
        <v>1</v>
      </c>
      <c r="L4149" s="21">
        <f ca="1">IF(K4149=0,"",COUNTIF($K$2:K4149,"&gt;0"))</f>
        <v>4148</v>
      </c>
      <c r="M4149" s="50" t="str">
        <f t="shared" ca="1" si="247"/>
        <v>Eintrag 4148</v>
      </c>
    </row>
    <row r="4150" spans="1:13" s="18" customFormat="1" ht="14.25" x14ac:dyDescent="0.2">
      <c r="A4150" s="18" t="str">
        <f>IF(gesamt!C4150="",CONCATENATE("Eintrag ",J4150),gesamt!A4150)</f>
        <v>Eintrag 4149</v>
      </c>
      <c r="B4150" s="18">
        <v>100</v>
      </c>
      <c r="C4150" s="19">
        <f>IF(gesamt!C4150="",100,gesamt!D4150)</f>
        <v>100</v>
      </c>
      <c r="D4150" s="20">
        <f>IF(gesamt!C4150="",10,gesamt!G4150)</f>
        <v>10</v>
      </c>
      <c r="E4150" s="20">
        <f>IF(gesamt!C4150="",10,gesamt!H4150)</f>
        <v>10</v>
      </c>
      <c r="F4150" s="20">
        <f>IF(gesamt!C4150="",10,gesamt!I4150)</f>
        <v>10</v>
      </c>
      <c r="G4150" s="20">
        <f>IF(gesamt!C4150="",0,gesamt!J4150)</f>
        <v>0</v>
      </c>
      <c r="H4150" s="20">
        <f>IF(gesamt!C4150="",0,gesamt!K4150)</f>
        <v>0</v>
      </c>
      <c r="I4150" s="19">
        <f t="shared" si="248"/>
        <v>176</v>
      </c>
      <c r="J4150" s="22">
        <f t="shared" si="249"/>
        <v>4149</v>
      </c>
      <c r="K4150" s="21">
        <f t="shared" ca="1" si="242"/>
        <v>1</v>
      </c>
      <c r="L4150" s="21">
        <f ca="1">IF(K4150=0,"",COUNTIF($K$2:K4150,"&gt;0"))</f>
        <v>4149</v>
      </c>
      <c r="M4150" s="50" t="str">
        <f t="shared" ca="1" si="247"/>
        <v>Eintrag 4149</v>
      </c>
    </row>
    <row r="4151" spans="1:13" s="18" customFormat="1" ht="14.25" x14ac:dyDescent="0.2">
      <c r="A4151" s="18" t="str">
        <f>IF(gesamt!C4151="",CONCATENATE("Eintrag ",J4151),gesamt!A4151)</f>
        <v>Eintrag 4150</v>
      </c>
      <c r="B4151" s="18">
        <v>100</v>
      </c>
      <c r="C4151" s="19">
        <f>IF(gesamt!C4151="",100,gesamt!D4151)</f>
        <v>100</v>
      </c>
      <c r="D4151" s="20">
        <f>IF(gesamt!C4151="",10,gesamt!G4151)</f>
        <v>10</v>
      </c>
      <c r="E4151" s="20">
        <f>IF(gesamt!C4151="",10,gesamt!H4151)</f>
        <v>10</v>
      </c>
      <c r="F4151" s="20">
        <f>IF(gesamt!C4151="",10,gesamt!I4151)</f>
        <v>10</v>
      </c>
      <c r="G4151" s="20">
        <f>IF(gesamt!C4151="",0,gesamt!J4151)</f>
        <v>0</v>
      </c>
      <c r="H4151" s="20">
        <f>IF(gesamt!C4151="",0,gesamt!K4151)</f>
        <v>0</v>
      </c>
      <c r="I4151" s="19">
        <f t="shared" si="248"/>
        <v>176</v>
      </c>
      <c r="J4151" s="22">
        <f t="shared" si="249"/>
        <v>4150</v>
      </c>
      <c r="K4151" s="21">
        <f t="shared" ca="1" si="242"/>
        <v>1</v>
      </c>
      <c r="L4151" s="21">
        <f ca="1">IF(K4151=0,"",COUNTIF($K$2:K4151,"&gt;0"))</f>
        <v>4150</v>
      </c>
      <c r="M4151" s="50" t="str">
        <f t="shared" ca="1" si="247"/>
        <v>Eintrag 4150</v>
      </c>
    </row>
    <row r="4152" spans="1:13" s="18" customFormat="1" ht="14.25" x14ac:dyDescent="0.2">
      <c r="A4152" s="18" t="str">
        <f>IF(gesamt!C4152="",CONCATENATE("Eintrag ",J4152),gesamt!A4152)</f>
        <v>Eintrag 4151</v>
      </c>
      <c r="B4152" s="18">
        <v>100</v>
      </c>
      <c r="C4152" s="19">
        <f>IF(gesamt!C4152="",100,gesamt!D4152)</f>
        <v>100</v>
      </c>
      <c r="D4152" s="20">
        <f>IF(gesamt!C4152="",10,gesamt!G4152)</f>
        <v>10</v>
      </c>
      <c r="E4152" s="20">
        <f>IF(gesamt!C4152="",10,gesamt!H4152)</f>
        <v>10</v>
      </c>
      <c r="F4152" s="20">
        <f>IF(gesamt!C4152="",10,gesamt!I4152)</f>
        <v>10</v>
      </c>
      <c r="G4152" s="20">
        <f>IF(gesamt!C4152="",0,gesamt!J4152)</f>
        <v>0</v>
      </c>
      <c r="H4152" s="20">
        <f>IF(gesamt!C4152="",0,gesamt!K4152)</f>
        <v>0</v>
      </c>
      <c r="I4152" s="19">
        <f t="shared" si="248"/>
        <v>176</v>
      </c>
      <c r="J4152" s="22">
        <f t="shared" si="249"/>
        <v>4151</v>
      </c>
      <c r="K4152" s="21">
        <f t="shared" ca="1" si="242"/>
        <v>1</v>
      </c>
      <c r="L4152" s="21">
        <f ca="1">IF(K4152=0,"",COUNTIF($K$2:K4152,"&gt;0"))</f>
        <v>4151</v>
      </c>
      <c r="M4152" s="50" t="str">
        <f t="shared" ca="1" si="247"/>
        <v>Eintrag 4151</v>
      </c>
    </row>
    <row r="4153" spans="1:13" s="18" customFormat="1" ht="14.25" x14ac:dyDescent="0.2">
      <c r="A4153" s="18" t="str">
        <f>IF(gesamt!C4153="",CONCATENATE("Eintrag ",J4153),gesamt!A4153)</f>
        <v>Eintrag 4152</v>
      </c>
      <c r="B4153" s="18">
        <v>100</v>
      </c>
      <c r="C4153" s="19">
        <f>IF(gesamt!C4153="",100,gesamt!D4153)</f>
        <v>100</v>
      </c>
      <c r="D4153" s="20">
        <f>IF(gesamt!C4153="",10,gesamt!G4153)</f>
        <v>10</v>
      </c>
      <c r="E4153" s="20">
        <f>IF(gesamt!C4153="",10,gesamt!H4153)</f>
        <v>10</v>
      </c>
      <c r="F4153" s="20">
        <f>IF(gesamt!C4153="",10,gesamt!I4153)</f>
        <v>10</v>
      </c>
      <c r="G4153" s="20">
        <f>IF(gesamt!C4153="",0,gesamt!J4153)</f>
        <v>0</v>
      </c>
      <c r="H4153" s="20">
        <f>IF(gesamt!C4153="",0,gesamt!K4153)</f>
        <v>0</v>
      </c>
      <c r="I4153" s="19">
        <f t="shared" si="248"/>
        <v>176</v>
      </c>
      <c r="J4153" s="22">
        <f t="shared" si="249"/>
        <v>4152</v>
      </c>
      <c r="K4153" s="21">
        <f t="shared" ca="1" si="242"/>
        <v>1</v>
      </c>
      <c r="L4153" s="21">
        <f ca="1">IF(K4153=0,"",COUNTIF($K$2:K4153,"&gt;0"))</f>
        <v>4152</v>
      </c>
      <c r="M4153" s="50" t="str">
        <f t="shared" ca="1" si="247"/>
        <v>Eintrag 4152</v>
      </c>
    </row>
    <row r="4154" spans="1:13" s="18" customFormat="1" ht="14.25" x14ac:dyDescent="0.2">
      <c r="A4154" s="18" t="str">
        <f>IF(gesamt!C4154="",CONCATENATE("Eintrag ",J4154),gesamt!A4154)</f>
        <v>Eintrag 4153</v>
      </c>
      <c r="B4154" s="18">
        <v>100</v>
      </c>
      <c r="C4154" s="19">
        <f>IF(gesamt!C4154="",100,gesamt!D4154)</f>
        <v>100</v>
      </c>
      <c r="D4154" s="20">
        <f>IF(gesamt!C4154="",10,gesamt!G4154)</f>
        <v>10</v>
      </c>
      <c r="E4154" s="20">
        <f>IF(gesamt!C4154="",10,gesamt!H4154)</f>
        <v>10</v>
      </c>
      <c r="F4154" s="20">
        <f>IF(gesamt!C4154="",10,gesamt!I4154)</f>
        <v>10</v>
      </c>
      <c r="G4154" s="20">
        <f>IF(gesamt!C4154="",0,gesamt!J4154)</f>
        <v>0</v>
      </c>
      <c r="H4154" s="20">
        <f>IF(gesamt!C4154="",0,gesamt!K4154)</f>
        <v>0</v>
      </c>
      <c r="I4154" s="19">
        <f t="shared" si="248"/>
        <v>176</v>
      </c>
      <c r="J4154" s="22">
        <f t="shared" si="249"/>
        <v>4153</v>
      </c>
      <c r="K4154" s="21">
        <f t="shared" ca="1" si="242"/>
        <v>1</v>
      </c>
      <c r="L4154" s="21">
        <f ca="1">IF(K4154=0,"",COUNTIF($K$2:K4154,"&gt;0"))</f>
        <v>4153</v>
      </c>
      <c r="M4154" s="50" t="str">
        <f t="shared" ca="1" si="247"/>
        <v>Eintrag 4153</v>
      </c>
    </row>
    <row r="4155" spans="1:13" s="18" customFormat="1" ht="14.25" x14ac:dyDescent="0.2">
      <c r="A4155" s="18" t="str">
        <f>IF(gesamt!C4155="",CONCATENATE("Eintrag ",J4155),gesamt!A4155)</f>
        <v>Eintrag 4154</v>
      </c>
      <c r="B4155" s="18">
        <v>100</v>
      </c>
      <c r="C4155" s="19">
        <f>IF(gesamt!C4155="",100,gesamt!D4155)</f>
        <v>100</v>
      </c>
      <c r="D4155" s="20">
        <f>IF(gesamt!C4155="",10,gesamt!G4155)</f>
        <v>10</v>
      </c>
      <c r="E4155" s="20">
        <f>IF(gesamt!C4155="",10,gesamt!H4155)</f>
        <v>10</v>
      </c>
      <c r="F4155" s="20">
        <f>IF(gesamt!C4155="",10,gesamt!I4155)</f>
        <v>10</v>
      </c>
      <c r="G4155" s="20">
        <f>IF(gesamt!C4155="",0,gesamt!J4155)</f>
        <v>0</v>
      </c>
      <c r="H4155" s="20">
        <f>IF(gesamt!C4155="",0,gesamt!K4155)</f>
        <v>0</v>
      </c>
      <c r="I4155" s="19">
        <f t="shared" si="248"/>
        <v>176</v>
      </c>
      <c r="J4155" s="22">
        <f t="shared" si="249"/>
        <v>4154</v>
      </c>
      <c r="K4155" s="21">
        <f t="shared" ca="1" si="242"/>
        <v>1</v>
      </c>
      <c r="L4155" s="21">
        <f ca="1">IF(K4155=0,"",COUNTIF($K$2:K4155,"&gt;0"))</f>
        <v>4154</v>
      </c>
      <c r="M4155" s="50" t="str">
        <f t="shared" ca="1" si="247"/>
        <v>Eintrag 4154</v>
      </c>
    </row>
    <row r="4156" spans="1:13" s="18" customFormat="1" ht="14.25" x14ac:dyDescent="0.2">
      <c r="A4156" s="18" t="str">
        <f>IF(gesamt!C4156="",CONCATENATE("Eintrag ",J4156),gesamt!A4156)</f>
        <v>Eintrag 4155</v>
      </c>
      <c r="B4156" s="18">
        <v>100</v>
      </c>
      <c r="C4156" s="19">
        <f>IF(gesamt!C4156="",100,gesamt!D4156)</f>
        <v>100</v>
      </c>
      <c r="D4156" s="20">
        <f>IF(gesamt!C4156="",10,gesamt!G4156)</f>
        <v>10</v>
      </c>
      <c r="E4156" s="20">
        <f>IF(gesamt!C4156="",10,gesamt!H4156)</f>
        <v>10</v>
      </c>
      <c r="F4156" s="20">
        <f>IF(gesamt!C4156="",10,gesamt!I4156)</f>
        <v>10</v>
      </c>
      <c r="G4156" s="20">
        <f>IF(gesamt!C4156="",0,gesamt!J4156)</f>
        <v>0</v>
      </c>
      <c r="H4156" s="20">
        <f>IF(gesamt!C4156="",0,gesamt!K4156)</f>
        <v>0</v>
      </c>
      <c r="I4156" s="19">
        <f t="shared" si="248"/>
        <v>176</v>
      </c>
      <c r="J4156" s="22">
        <f t="shared" si="249"/>
        <v>4155</v>
      </c>
      <c r="K4156" s="21">
        <f t="shared" ca="1" si="242"/>
        <v>1</v>
      </c>
      <c r="L4156" s="21">
        <f ca="1">IF(K4156=0,"",COUNTIF($K$2:K4156,"&gt;0"))</f>
        <v>4155</v>
      </c>
      <c r="M4156" s="50" t="str">
        <f t="shared" ca="1" si="247"/>
        <v>Eintrag 4155</v>
      </c>
    </row>
    <row r="4157" spans="1:13" s="18" customFormat="1" ht="14.25" x14ac:dyDescent="0.2">
      <c r="A4157" s="18" t="str">
        <f>IF(gesamt!C4157="",CONCATENATE("Eintrag ",J4157),gesamt!A4157)</f>
        <v>Eintrag 4156</v>
      </c>
      <c r="B4157" s="18">
        <v>100</v>
      </c>
      <c r="C4157" s="19">
        <f>IF(gesamt!C4157="",100,gesamt!D4157)</f>
        <v>100</v>
      </c>
      <c r="D4157" s="20">
        <f>IF(gesamt!C4157="",10,gesamt!G4157)</f>
        <v>10</v>
      </c>
      <c r="E4157" s="20">
        <f>IF(gesamt!C4157="",10,gesamt!H4157)</f>
        <v>10</v>
      </c>
      <c r="F4157" s="20">
        <f>IF(gesamt!C4157="",10,gesamt!I4157)</f>
        <v>10</v>
      </c>
      <c r="G4157" s="20">
        <f>IF(gesamt!C4157="",0,gesamt!J4157)</f>
        <v>0</v>
      </c>
      <c r="H4157" s="20">
        <f>IF(gesamt!C4157="",0,gesamt!K4157)</f>
        <v>0</v>
      </c>
      <c r="I4157" s="19">
        <f t="shared" si="248"/>
        <v>176</v>
      </c>
      <c r="J4157" s="22">
        <f t="shared" si="249"/>
        <v>4156</v>
      </c>
      <c r="K4157" s="21">
        <f t="shared" ca="1" si="242"/>
        <v>1</v>
      </c>
      <c r="L4157" s="21">
        <f ca="1">IF(K4157=0,"",COUNTIF($K$2:K4157,"&gt;0"))</f>
        <v>4156</v>
      </c>
      <c r="M4157" s="50" t="str">
        <f t="shared" ca="1" si="247"/>
        <v>Eintrag 4156</v>
      </c>
    </row>
    <row r="4158" spans="1:13" s="18" customFormat="1" ht="14.25" x14ac:dyDescent="0.2">
      <c r="A4158" s="18" t="str">
        <f>IF(gesamt!C4158="",CONCATENATE("Eintrag ",J4158),gesamt!A4158)</f>
        <v>Eintrag 4157</v>
      </c>
      <c r="B4158" s="18">
        <v>100</v>
      </c>
      <c r="C4158" s="19">
        <f>IF(gesamt!C4158="",100,gesamt!D4158)</f>
        <v>100</v>
      </c>
      <c r="D4158" s="20">
        <f>IF(gesamt!C4158="",10,gesamt!G4158)</f>
        <v>10</v>
      </c>
      <c r="E4158" s="20">
        <f>IF(gesamt!C4158="",10,gesamt!H4158)</f>
        <v>10</v>
      </c>
      <c r="F4158" s="20">
        <f>IF(gesamt!C4158="",10,gesamt!I4158)</f>
        <v>10</v>
      </c>
      <c r="G4158" s="20">
        <f>IF(gesamt!C4158="",0,gesamt!J4158)</f>
        <v>0</v>
      </c>
      <c r="H4158" s="20">
        <f>IF(gesamt!C4158="",0,gesamt!K4158)</f>
        <v>0</v>
      </c>
      <c r="I4158" s="19">
        <f t="shared" si="248"/>
        <v>176</v>
      </c>
      <c r="J4158" s="22">
        <f t="shared" si="249"/>
        <v>4157</v>
      </c>
      <c r="K4158" s="21">
        <f t="shared" ca="1" si="242"/>
        <v>1</v>
      </c>
      <c r="L4158" s="21">
        <f ca="1">IF(K4158=0,"",COUNTIF($K$2:K4158,"&gt;0"))</f>
        <v>4157</v>
      </c>
      <c r="M4158" s="50" t="str">
        <f t="shared" ca="1" si="247"/>
        <v>Eintrag 4157</v>
      </c>
    </row>
    <row r="4159" spans="1:13" s="18" customFormat="1" ht="14.25" x14ac:dyDescent="0.2">
      <c r="A4159" s="18" t="str">
        <f>IF(gesamt!C4159="",CONCATENATE("Eintrag ",J4159),gesamt!A4159)</f>
        <v>Eintrag 4158</v>
      </c>
      <c r="B4159" s="18">
        <v>100</v>
      </c>
      <c r="C4159" s="19">
        <f>IF(gesamt!C4159="",100,gesamt!D4159)</f>
        <v>100</v>
      </c>
      <c r="D4159" s="20">
        <f>IF(gesamt!C4159="",10,gesamt!G4159)</f>
        <v>10</v>
      </c>
      <c r="E4159" s="20">
        <f>IF(gesamt!C4159="",10,gesamt!H4159)</f>
        <v>10</v>
      </c>
      <c r="F4159" s="20">
        <f>IF(gesamt!C4159="",10,gesamt!I4159)</f>
        <v>10</v>
      </c>
      <c r="G4159" s="20">
        <f>IF(gesamt!C4159="",0,gesamt!J4159)</f>
        <v>0</v>
      </c>
      <c r="H4159" s="20">
        <f>IF(gesamt!C4159="",0,gesamt!K4159)</f>
        <v>0</v>
      </c>
      <c r="I4159" s="19">
        <f t="shared" si="248"/>
        <v>176</v>
      </c>
      <c r="J4159" s="22">
        <f t="shared" si="249"/>
        <v>4158</v>
      </c>
      <c r="K4159" s="21">
        <f t="shared" ca="1" si="242"/>
        <v>1</v>
      </c>
      <c r="L4159" s="21">
        <f ca="1">IF(K4159=0,"",COUNTIF($K$2:K4159,"&gt;0"))</f>
        <v>4158</v>
      </c>
      <c r="M4159" s="50" t="str">
        <f t="shared" ca="1" si="247"/>
        <v>Eintrag 4158</v>
      </c>
    </row>
    <row r="4160" spans="1:13" s="18" customFormat="1" ht="14.25" x14ac:dyDescent="0.2">
      <c r="A4160" s="18" t="str">
        <f>IF(gesamt!C4160="",CONCATENATE("Eintrag ",J4160),gesamt!A4160)</f>
        <v>Eintrag 4159</v>
      </c>
      <c r="B4160" s="18">
        <v>100</v>
      </c>
      <c r="C4160" s="19">
        <f>IF(gesamt!C4160="",100,gesamt!D4160)</f>
        <v>100</v>
      </c>
      <c r="D4160" s="20">
        <f>IF(gesamt!C4160="",10,gesamt!G4160)</f>
        <v>10</v>
      </c>
      <c r="E4160" s="20">
        <f>IF(gesamt!C4160="",10,gesamt!H4160)</f>
        <v>10</v>
      </c>
      <c r="F4160" s="20">
        <f>IF(gesamt!C4160="",10,gesamt!I4160)</f>
        <v>10</v>
      </c>
      <c r="G4160" s="20">
        <f>IF(gesamt!C4160="",0,gesamt!J4160)</f>
        <v>0</v>
      </c>
      <c r="H4160" s="20">
        <f>IF(gesamt!C4160="",0,gesamt!K4160)</f>
        <v>0</v>
      </c>
      <c r="I4160" s="19">
        <f t="shared" si="248"/>
        <v>176</v>
      </c>
      <c r="J4160" s="22">
        <f t="shared" si="249"/>
        <v>4159</v>
      </c>
      <c r="K4160" s="21">
        <f t="shared" ca="1" si="242"/>
        <v>1</v>
      </c>
      <c r="L4160" s="21">
        <f ca="1">IF(K4160=0,"",COUNTIF($K$2:K4160,"&gt;0"))</f>
        <v>4159</v>
      </c>
      <c r="M4160" s="50" t="str">
        <f t="shared" ca="1" si="247"/>
        <v>Eintrag 4159</v>
      </c>
    </row>
    <row r="4161" spans="1:13" s="18" customFormat="1" ht="14.25" x14ac:dyDescent="0.2">
      <c r="A4161" s="18" t="str">
        <f>IF(gesamt!C4161="",CONCATENATE("Eintrag ",J4161),gesamt!A4161)</f>
        <v>Eintrag 4160</v>
      </c>
      <c r="B4161" s="18">
        <v>100</v>
      </c>
      <c r="C4161" s="19">
        <f>IF(gesamt!C4161="",100,gesamt!D4161)</f>
        <v>100</v>
      </c>
      <c r="D4161" s="20">
        <f>IF(gesamt!C4161="",10,gesamt!G4161)</f>
        <v>10</v>
      </c>
      <c r="E4161" s="20">
        <f>IF(gesamt!C4161="",10,gesamt!H4161)</f>
        <v>10</v>
      </c>
      <c r="F4161" s="20">
        <f>IF(gesamt!C4161="",10,gesamt!I4161)</f>
        <v>10</v>
      </c>
      <c r="G4161" s="20">
        <f>IF(gesamt!C4161="",0,gesamt!J4161)</f>
        <v>0</v>
      </c>
      <c r="H4161" s="20">
        <f>IF(gesamt!C4161="",0,gesamt!K4161)</f>
        <v>0</v>
      </c>
      <c r="I4161" s="19">
        <f t="shared" si="248"/>
        <v>176</v>
      </c>
      <c r="J4161" s="22">
        <f t="shared" si="249"/>
        <v>4160</v>
      </c>
      <c r="K4161" s="21">
        <f t="shared" ca="1" si="242"/>
        <v>1</v>
      </c>
      <c r="L4161" s="21">
        <f ca="1">IF(K4161=0,"",COUNTIF($K$2:K4161,"&gt;0"))</f>
        <v>4160</v>
      </c>
      <c r="M4161" s="50" t="str">
        <f t="shared" ca="1" si="247"/>
        <v>Eintrag 4160</v>
      </c>
    </row>
    <row r="4162" spans="1:13" s="18" customFormat="1" ht="14.25" x14ac:dyDescent="0.2">
      <c r="A4162" s="18" t="str">
        <f>IF(gesamt!C4162="",CONCATENATE("Eintrag ",J4162),gesamt!A4162)</f>
        <v>Eintrag 4161</v>
      </c>
      <c r="B4162" s="18">
        <v>100</v>
      </c>
      <c r="C4162" s="19">
        <f>IF(gesamt!C4162="",100,gesamt!D4162)</f>
        <v>100</v>
      </c>
      <c r="D4162" s="20">
        <f>IF(gesamt!C4162="",10,gesamt!G4162)</f>
        <v>10</v>
      </c>
      <c r="E4162" s="20">
        <f>IF(gesamt!C4162="",10,gesamt!H4162)</f>
        <v>10</v>
      </c>
      <c r="F4162" s="20">
        <f>IF(gesamt!C4162="",10,gesamt!I4162)</f>
        <v>10</v>
      </c>
      <c r="G4162" s="20">
        <f>IF(gesamt!C4162="",0,gesamt!J4162)</f>
        <v>0</v>
      </c>
      <c r="H4162" s="20">
        <f>IF(gesamt!C4162="",0,gesamt!K4162)</f>
        <v>0</v>
      </c>
      <c r="I4162" s="19">
        <f t="shared" si="248"/>
        <v>176</v>
      </c>
      <c r="J4162" s="22">
        <f t="shared" si="249"/>
        <v>4161</v>
      </c>
      <c r="K4162" s="21">
        <f t="shared" ca="1" si="242"/>
        <v>1</v>
      </c>
      <c r="L4162" s="21">
        <f ca="1">IF(K4162=0,"",COUNTIF($K$2:K4162,"&gt;0"))</f>
        <v>4161</v>
      </c>
      <c r="M4162" s="50" t="str">
        <f t="shared" ref="M4162:M4225" ca="1" si="250">IFERROR(INDEX(A:A,MATCH(ROW(K4161),L:L,0)),"")</f>
        <v>Eintrag 4161</v>
      </c>
    </row>
    <row r="4163" spans="1:13" s="18" customFormat="1" ht="14.25" x14ac:dyDescent="0.2">
      <c r="A4163" s="18" t="str">
        <f>IF(gesamt!C4163="",CONCATENATE("Eintrag ",J4163),gesamt!A4163)</f>
        <v>Eintrag 4162</v>
      </c>
      <c r="B4163" s="18">
        <v>100</v>
      </c>
      <c r="C4163" s="19">
        <f>IF(gesamt!C4163="",100,gesamt!D4163)</f>
        <v>100</v>
      </c>
      <c r="D4163" s="20">
        <f>IF(gesamt!C4163="",10,gesamt!G4163)</f>
        <v>10</v>
      </c>
      <c r="E4163" s="20">
        <f>IF(gesamt!C4163="",10,gesamt!H4163)</f>
        <v>10</v>
      </c>
      <c r="F4163" s="20">
        <f>IF(gesamt!C4163="",10,gesamt!I4163)</f>
        <v>10</v>
      </c>
      <c r="G4163" s="20">
        <f>IF(gesamt!C4163="",0,gesamt!J4163)</f>
        <v>0</v>
      </c>
      <c r="H4163" s="20">
        <f>IF(gesamt!C4163="",0,gesamt!K4163)</f>
        <v>0</v>
      </c>
      <c r="I4163" s="19">
        <f t="shared" ref="I4163:I4226" si="251">D4163*4.1+E4163*9.3+F4163*4.2+G4163*7+H4163*3</f>
        <v>176</v>
      </c>
      <c r="J4163" s="22">
        <f t="shared" si="249"/>
        <v>4162</v>
      </c>
      <c r="K4163" s="21">
        <f t="shared" ca="1" si="242"/>
        <v>1</v>
      </c>
      <c r="L4163" s="21">
        <f ca="1">IF(K4163=0,"",COUNTIF($K$2:K4163,"&gt;0"))</f>
        <v>4162</v>
      </c>
      <c r="M4163" s="50" t="str">
        <f t="shared" ca="1" si="250"/>
        <v>Eintrag 4162</v>
      </c>
    </row>
    <row r="4164" spans="1:13" s="18" customFormat="1" ht="14.25" x14ac:dyDescent="0.2">
      <c r="A4164" s="18" t="str">
        <f>IF(gesamt!C4164="",CONCATENATE("Eintrag ",J4164),gesamt!A4164)</f>
        <v>Eintrag 4163</v>
      </c>
      <c r="B4164" s="18">
        <v>100</v>
      </c>
      <c r="C4164" s="19">
        <f>IF(gesamt!C4164="",100,gesamt!D4164)</f>
        <v>100</v>
      </c>
      <c r="D4164" s="20">
        <f>IF(gesamt!C4164="",10,gesamt!G4164)</f>
        <v>10</v>
      </c>
      <c r="E4164" s="20">
        <f>IF(gesamt!C4164="",10,gesamt!H4164)</f>
        <v>10</v>
      </c>
      <c r="F4164" s="20">
        <f>IF(gesamt!C4164="",10,gesamt!I4164)</f>
        <v>10</v>
      </c>
      <c r="G4164" s="20">
        <f>IF(gesamt!C4164="",0,gesamt!J4164)</f>
        <v>0</v>
      </c>
      <c r="H4164" s="20">
        <f>IF(gesamt!C4164="",0,gesamt!K4164)</f>
        <v>0</v>
      </c>
      <c r="I4164" s="19">
        <f t="shared" si="251"/>
        <v>176</v>
      </c>
      <c r="J4164" s="22">
        <f t="shared" si="249"/>
        <v>4163</v>
      </c>
      <c r="K4164" s="21">
        <f t="shared" ca="1" si="242"/>
        <v>1</v>
      </c>
      <c r="L4164" s="21">
        <f ca="1">IF(K4164=0,"",COUNTIF($K$2:K4164,"&gt;0"))</f>
        <v>4163</v>
      </c>
      <c r="M4164" s="50" t="str">
        <f t="shared" ca="1" si="250"/>
        <v>Eintrag 4163</v>
      </c>
    </row>
    <row r="4165" spans="1:13" s="18" customFormat="1" ht="14.25" x14ac:dyDescent="0.2">
      <c r="A4165" s="18" t="str">
        <f>IF(gesamt!C4165="",CONCATENATE("Eintrag ",J4165),gesamt!A4165)</f>
        <v>Eintrag 4164</v>
      </c>
      <c r="B4165" s="18">
        <v>100</v>
      </c>
      <c r="C4165" s="19">
        <f>IF(gesamt!C4165="",100,gesamt!D4165)</f>
        <v>100</v>
      </c>
      <c r="D4165" s="20">
        <f>IF(gesamt!C4165="",10,gesamt!G4165)</f>
        <v>10</v>
      </c>
      <c r="E4165" s="20">
        <f>IF(gesamt!C4165="",10,gesamt!H4165)</f>
        <v>10</v>
      </c>
      <c r="F4165" s="20">
        <f>IF(gesamt!C4165="",10,gesamt!I4165)</f>
        <v>10</v>
      </c>
      <c r="G4165" s="20">
        <f>IF(gesamt!C4165="",0,gesamt!J4165)</f>
        <v>0</v>
      </c>
      <c r="H4165" s="20">
        <f>IF(gesamt!C4165="",0,gesamt!K4165)</f>
        <v>0</v>
      </c>
      <c r="I4165" s="19">
        <f t="shared" si="251"/>
        <v>176</v>
      </c>
      <c r="J4165" s="22">
        <f t="shared" si="249"/>
        <v>4164</v>
      </c>
      <c r="K4165" s="21">
        <f t="shared" ca="1" si="242"/>
        <v>1</v>
      </c>
      <c r="L4165" s="21">
        <f ca="1">IF(K4165=0,"",COUNTIF($K$2:K4165,"&gt;0"))</f>
        <v>4164</v>
      </c>
      <c r="M4165" s="50" t="str">
        <f t="shared" ca="1" si="250"/>
        <v>Eintrag 4164</v>
      </c>
    </row>
    <row r="4166" spans="1:13" s="18" customFormat="1" ht="14.25" x14ac:dyDescent="0.2">
      <c r="A4166" s="18" t="str">
        <f>IF(gesamt!C4166="",CONCATENATE("Eintrag ",J4166),gesamt!A4166)</f>
        <v>Eintrag 4165</v>
      </c>
      <c r="B4166" s="18">
        <v>100</v>
      </c>
      <c r="C4166" s="19">
        <f>IF(gesamt!C4166="",100,gesamt!D4166)</f>
        <v>100</v>
      </c>
      <c r="D4166" s="20">
        <f>IF(gesamt!C4166="",10,gesamt!G4166)</f>
        <v>10</v>
      </c>
      <c r="E4166" s="20">
        <f>IF(gesamt!C4166="",10,gesamt!H4166)</f>
        <v>10</v>
      </c>
      <c r="F4166" s="20">
        <f>IF(gesamt!C4166="",10,gesamt!I4166)</f>
        <v>10</v>
      </c>
      <c r="G4166" s="20">
        <f>IF(gesamt!C4166="",0,gesamt!J4166)</f>
        <v>0</v>
      </c>
      <c r="H4166" s="20">
        <f>IF(gesamt!C4166="",0,gesamt!K4166)</f>
        <v>0</v>
      </c>
      <c r="I4166" s="19">
        <f t="shared" si="251"/>
        <v>176</v>
      </c>
      <c r="J4166" s="22">
        <f t="shared" si="249"/>
        <v>4165</v>
      </c>
      <c r="K4166" s="21">
        <f t="shared" ca="1" si="242"/>
        <v>1</v>
      </c>
      <c r="L4166" s="21">
        <f ca="1">IF(K4166=0,"",COUNTIF($K$2:K4166,"&gt;0"))</f>
        <v>4165</v>
      </c>
      <c r="M4166" s="50" t="str">
        <f t="shared" ca="1" si="250"/>
        <v>Eintrag 4165</v>
      </c>
    </row>
    <row r="4167" spans="1:13" s="18" customFormat="1" ht="14.25" x14ac:dyDescent="0.2">
      <c r="A4167" s="18" t="str">
        <f>IF(gesamt!C4167="",CONCATENATE("Eintrag ",J4167),gesamt!A4167)</f>
        <v>Eintrag 4166</v>
      </c>
      <c r="B4167" s="18">
        <v>100</v>
      </c>
      <c r="C4167" s="19">
        <f>IF(gesamt!C4167="",100,gesamt!D4167)</f>
        <v>100</v>
      </c>
      <c r="D4167" s="20">
        <f>IF(gesamt!C4167="",10,gesamt!G4167)</f>
        <v>10</v>
      </c>
      <c r="E4167" s="20">
        <f>IF(gesamt!C4167="",10,gesamt!H4167)</f>
        <v>10</v>
      </c>
      <c r="F4167" s="20">
        <f>IF(gesamt!C4167="",10,gesamt!I4167)</f>
        <v>10</v>
      </c>
      <c r="G4167" s="20">
        <f>IF(gesamt!C4167="",0,gesamt!J4167)</f>
        <v>0</v>
      </c>
      <c r="H4167" s="20">
        <f>IF(gesamt!C4167="",0,gesamt!K4167)</f>
        <v>0</v>
      </c>
      <c r="I4167" s="19">
        <f t="shared" si="251"/>
        <v>176</v>
      </c>
      <c r="J4167" s="22">
        <f t="shared" si="249"/>
        <v>4166</v>
      </c>
      <c r="K4167" s="21">
        <f t="shared" ca="1" si="242"/>
        <v>1</v>
      </c>
      <c r="L4167" s="21">
        <f ca="1">IF(K4167=0,"",COUNTIF($K$2:K4167,"&gt;0"))</f>
        <v>4166</v>
      </c>
      <c r="M4167" s="50" t="str">
        <f t="shared" ca="1" si="250"/>
        <v>Eintrag 4166</v>
      </c>
    </row>
    <row r="4168" spans="1:13" s="18" customFormat="1" ht="14.25" x14ac:dyDescent="0.2">
      <c r="A4168" s="18" t="str">
        <f>IF(gesamt!C4168="",CONCATENATE("Eintrag ",J4168),gesamt!A4168)</f>
        <v>Eintrag 4167</v>
      </c>
      <c r="B4168" s="18">
        <v>100</v>
      </c>
      <c r="C4168" s="19">
        <f>IF(gesamt!C4168="",100,gesamt!D4168)</f>
        <v>100</v>
      </c>
      <c r="D4168" s="20">
        <f>IF(gesamt!C4168="",10,gesamt!G4168)</f>
        <v>10</v>
      </c>
      <c r="E4168" s="20">
        <f>IF(gesamt!C4168="",10,gesamt!H4168)</f>
        <v>10</v>
      </c>
      <c r="F4168" s="20">
        <f>IF(gesamt!C4168="",10,gesamt!I4168)</f>
        <v>10</v>
      </c>
      <c r="G4168" s="20">
        <f>IF(gesamt!C4168="",0,gesamt!J4168)</f>
        <v>0</v>
      </c>
      <c r="H4168" s="20">
        <f>IF(gesamt!C4168="",0,gesamt!K4168)</f>
        <v>0</v>
      </c>
      <c r="I4168" s="19">
        <f t="shared" si="251"/>
        <v>176</v>
      </c>
      <c r="J4168" s="22">
        <f t="shared" si="249"/>
        <v>4167</v>
      </c>
      <c r="K4168" s="21">
        <f t="shared" ca="1" si="242"/>
        <v>1</v>
      </c>
      <c r="L4168" s="21">
        <f ca="1">IF(K4168=0,"",COUNTIF($K$2:K4168,"&gt;0"))</f>
        <v>4167</v>
      </c>
      <c r="M4168" s="50" t="str">
        <f t="shared" ca="1" si="250"/>
        <v>Eintrag 4167</v>
      </c>
    </row>
    <row r="4169" spans="1:13" s="18" customFormat="1" ht="14.25" x14ac:dyDescent="0.2">
      <c r="A4169" s="18" t="str">
        <f>IF(gesamt!C4169="",CONCATENATE("Eintrag ",J4169),gesamt!A4169)</f>
        <v>Eintrag 4168</v>
      </c>
      <c r="B4169" s="18">
        <v>100</v>
      </c>
      <c r="C4169" s="19">
        <f>IF(gesamt!C4169="",100,gesamt!D4169)</f>
        <v>100</v>
      </c>
      <c r="D4169" s="20">
        <f>IF(gesamt!C4169="",10,gesamt!G4169)</f>
        <v>10</v>
      </c>
      <c r="E4169" s="20">
        <f>IF(gesamt!C4169="",10,gesamt!H4169)</f>
        <v>10</v>
      </c>
      <c r="F4169" s="20">
        <f>IF(gesamt!C4169="",10,gesamt!I4169)</f>
        <v>10</v>
      </c>
      <c r="G4169" s="20">
        <f>IF(gesamt!C4169="",0,gesamt!J4169)</f>
        <v>0</v>
      </c>
      <c r="H4169" s="20">
        <f>IF(gesamt!C4169="",0,gesamt!K4169)</f>
        <v>0</v>
      </c>
      <c r="I4169" s="19">
        <f t="shared" si="251"/>
        <v>176</v>
      </c>
      <c r="J4169" s="22">
        <f t="shared" si="249"/>
        <v>4168</v>
      </c>
      <c r="K4169" s="21">
        <f t="shared" ca="1" si="242"/>
        <v>1</v>
      </c>
      <c r="L4169" s="21">
        <f ca="1">IF(K4169=0,"",COUNTIF($K$2:K4169,"&gt;0"))</f>
        <v>4168</v>
      </c>
      <c r="M4169" s="50" t="str">
        <f t="shared" ca="1" si="250"/>
        <v>Eintrag 4168</v>
      </c>
    </row>
    <row r="4170" spans="1:13" s="18" customFormat="1" ht="14.25" x14ac:dyDescent="0.2">
      <c r="A4170" s="18" t="str">
        <f>IF(gesamt!C4170="",CONCATENATE("Eintrag ",J4170),gesamt!A4170)</f>
        <v>Eintrag 4169</v>
      </c>
      <c r="B4170" s="18">
        <v>100</v>
      </c>
      <c r="C4170" s="19">
        <f>IF(gesamt!C4170="",100,gesamt!D4170)</f>
        <v>100</v>
      </c>
      <c r="D4170" s="20">
        <f>IF(gesamt!C4170="",10,gesamt!G4170)</f>
        <v>10</v>
      </c>
      <c r="E4170" s="20">
        <f>IF(gesamt!C4170="",10,gesamt!H4170)</f>
        <v>10</v>
      </c>
      <c r="F4170" s="20">
        <f>IF(gesamt!C4170="",10,gesamt!I4170)</f>
        <v>10</v>
      </c>
      <c r="G4170" s="20">
        <f>IF(gesamt!C4170="",0,gesamt!J4170)</f>
        <v>0</v>
      </c>
      <c r="H4170" s="20">
        <f>IF(gesamt!C4170="",0,gesamt!K4170)</f>
        <v>0</v>
      </c>
      <c r="I4170" s="19">
        <f t="shared" si="251"/>
        <v>176</v>
      </c>
      <c r="J4170" s="22">
        <f t="shared" si="249"/>
        <v>4169</v>
      </c>
      <c r="K4170" s="21">
        <f t="shared" ca="1" si="242"/>
        <v>1</v>
      </c>
      <c r="L4170" s="21">
        <f ca="1">IF(K4170=0,"",COUNTIF($K$2:K4170,"&gt;0"))</f>
        <v>4169</v>
      </c>
      <c r="M4170" s="50" t="str">
        <f t="shared" ca="1" si="250"/>
        <v>Eintrag 4169</v>
      </c>
    </row>
    <row r="4171" spans="1:13" s="18" customFormat="1" ht="14.25" x14ac:dyDescent="0.2">
      <c r="A4171" s="18" t="str">
        <f>IF(gesamt!C4171="",CONCATENATE("Eintrag ",J4171),gesamt!A4171)</f>
        <v>Eintrag 4170</v>
      </c>
      <c r="B4171" s="18">
        <v>100</v>
      </c>
      <c r="C4171" s="19">
        <f>IF(gesamt!C4171="",100,gesamt!D4171)</f>
        <v>100</v>
      </c>
      <c r="D4171" s="20">
        <f>IF(gesamt!C4171="",10,gesamt!G4171)</f>
        <v>10</v>
      </c>
      <c r="E4171" s="20">
        <f>IF(gesamt!C4171="",10,gesamt!H4171)</f>
        <v>10</v>
      </c>
      <c r="F4171" s="20">
        <f>IF(gesamt!C4171="",10,gesamt!I4171)</f>
        <v>10</v>
      </c>
      <c r="G4171" s="20">
        <f>IF(gesamt!C4171="",0,gesamt!J4171)</f>
        <v>0</v>
      </c>
      <c r="H4171" s="20">
        <f>IF(gesamt!C4171="",0,gesamt!K4171)</f>
        <v>0</v>
      </c>
      <c r="I4171" s="19">
        <f t="shared" si="251"/>
        <v>176</v>
      </c>
      <c r="J4171" s="22">
        <f t="shared" si="249"/>
        <v>4170</v>
      </c>
      <c r="K4171" s="21">
        <f t="shared" ca="1" si="242"/>
        <v>1</v>
      </c>
      <c r="L4171" s="21">
        <f ca="1">IF(K4171=0,"",COUNTIF($K$2:K4171,"&gt;0"))</f>
        <v>4170</v>
      </c>
      <c r="M4171" s="50" t="str">
        <f t="shared" ca="1" si="250"/>
        <v>Eintrag 4170</v>
      </c>
    </row>
    <row r="4172" spans="1:13" s="18" customFormat="1" ht="14.25" x14ac:dyDescent="0.2">
      <c r="A4172" s="18" t="str">
        <f>IF(gesamt!C4172="",CONCATENATE("Eintrag ",J4172),gesamt!A4172)</f>
        <v>Eintrag 4171</v>
      </c>
      <c r="B4172" s="18">
        <v>100</v>
      </c>
      <c r="C4172" s="19">
        <f>IF(gesamt!C4172="",100,gesamt!D4172)</f>
        <v>100</v>
      </c>
      <c r="D4172" s="20">
        <f>IF(gesamt!C4172="",10,gesamt!G4172)</f>
        <v>10</v>
      </c>
      <c r="E4172" s="20">
        <f>IF(gesamt!C4172="",10,gesamt!H4172)</f>
        <v>10</v>
      </c>
      <c r="F4172" s="20">
        <f>IF(gesamt!C4172="",10,gesamt!I4172)</f>
        <v>10</v>
      </c>
      <c r="G4172" s="20">
        <f>IF(gesamt!C4172="",0,gesamt!J4172)</f>
        <v>0</v>
      </c>
      <c r="H4172" s="20">
        <f>IF(gesamt!C4172="",0,gesamt!K4172)</f>
        <v>0</v>
      </c>
      <c r="I4172" s="19">
        <f t="shared" si="251"/>
        <v>176</v>
      </c>
      <c r="J4172" s="22">
        <f t="shared" si="249"/>
        <v>4171</v>
      </c>
      <c r="K4172" s="21">
        <f t="shared" ca="1" si="242"/>
        <v>1</v>
      </c>
      <c r="L4172" s="21">
        <f ca="1">IF(K4172=0,"",COUNTIF($K$2:K4172,"&gt;0"))</f>
        <v>4171</v>
      </c>
      <c r="M4172" s="50" t="str">
        <f t="shared" ca="1" si="250"/>
        <v>Eintrag 4171</v>
      </c>
    </row>
    <row r="4173" spans="1:13" s="18" customFormat="1" ht="14.25" x14ac:dyDescent="0.2">
      <c r="A4173" s="18" t="str">
        <f>IF(gesamt!C4173="",CONCATENATE("Eintrag ",J4173),gesamt!A4173)</f>
        <v>Eintrag 4172</v>
      </c>
      <c r="B4173" s="18">
        <v>100</v>
      </c>
      <c r="C4173" s="19">
        <f>IF(gesamt!C4173="",100,gesamt!D4173)</f>
        <v>100</v>
      </c>
      <c r="D4173" s="20">
        <f>IF(gesamt!C4173="",10,gesamt!G4173)</f>
        <v>10</v>
      </c>
      <c r="E4173" s="20">
        <f>IF(gesamt!C4173="",10,gesamt!H4173)</f>
        <v>10</v>
      </c>
      <c r="F4173" s="20">
        <f>IF(gesamt!C4173="",10,gesamt!I4173)</f>
        <v>10</v>
      </c>
      <c r="G4173" s="20">
        <f>IF(gesamt!C4173="",0,gesamt!J4173)</f>
        <v>0</v>
      </c>
      <c r="H4173" s="20">
        <f>IF(gesamt!C4173="",0,gesamt!K4173)</f>
        <v>0</v>
      </c>
      <c r="I4173" s="19">
        <f t="shared" si="251"/>
        <v>176</v>
      </c>
      <c r="J4173" s="22">
        <f t="shared" si="249"/>
        <v>4172</v>
      </c>
      <c r="K4173" s="21">
        <f t="shared" ca="1" si="242"/>
        <v>1</v>
      </c>
      <c r="L4173" s="21">
        <f ca="1">IF(K4173=0,"",COUNTIF($K$2:K4173,"&gt;0"))</f>
        <v>4172</v>
      </c>
      <c r="M4173" s="50" t="str">
        <f t="shared" ca="1" si="250"/>
        <v>Eintrag 4172</v>
      </c>
    </row>
    <row r="4174" spans="1:13" s="18" customFormat="1" ht="14.25" x14ac:dyDescent="0.2">
      <c r="A4174" s="18" t="str">
        <f>IF(gesamt!C4174="",CONCATENATE("Eintrag ",J4174),gesamt!A4174)</f>
        <v>Eintrag 4173</v>
      </c>
      <c r="B4174" s="18">
        <v>100</v>
      </c>
      <c r="C4174" s="19">
        <f>IF(gesamt!C4174="",100,gesamt!D4174)</f>
        <v>100</v>
      </c>
      <c r="D4174" s="20">
        <f>IF(gesamt!C4174="",10,gesamt!G4174)</f>
        <v>10</v>
      </c>
      <c r="E4174" s="20">
        <f>IF(gesamt!C4174="",10,gesamt!H4174)</f>
        <v>10</v>
      </c>
      <c r="F4174" s="20">
        <f>IF(gesamt!C4174="",10,gesamt!I4174)</f>
        <v>10</v>
      </c>
      <c r="G4174" s="20">
        <f>IF(gesamt!C4174="",0,gesamt!J4174)</f>
        <v>0</v>
      </c>
      <c r="H4174" s="20">
        <f>IF(gesamt!C4174="",0,gesamt!K4174)</f>
        <v>0</v>
      </c>
      <c r="I4174" s="19">
        <f t="shared" si="251"/>
        <v>176</v>
      </c>
      <c r="J4174" s="22">
        <f t="shared" si="249"/>
        <v>4173</v>
      </c>
      <c r="K4174" s="21">
        <f t="shared" ca="1" si="242"/>
        <v>1</v>
      </c>
      <c r="L4174" s="21">
        <f ca="1">IF(K4174=0,"",COUNTIF($K$2:K4174,"&gt;0"))</f>
        <v>4173</v>
      </c>
      <c r="M4174" s="50" t="str">
        <f t="shared" ca="1" si="250"/>
        <v>Eintrag 4173</v>
      </c>
    </row>
    <row r="4175" spans="1:13" s="18" customFormat="1" ht="14.25" x14ac:dyDescent="0.2">
      <c r="A4175" s="18" t="str">
        <f>IF(gesamt!C4175="",CONCATENATE("Eintrag ",J4175),gesamt!A4175)</f>
        <v>Eintrag 4174</v>
      </c>
      <c r="B4175" s="18">
        <v>100</v>
      </c>
      <c r="C4175" s="19">
        <f>IF(gesamt!C4175="",100,gesamt!D4175)</f>
        <v>100</v>
      </c>
      <c r="D4175" s="20">
        <f>IF(gesamt!C4175="",10,gesamt!G4175)</f>
        <v>10</v>
      </c>
      <c r="E4175" s="20">
        <f>IF(gesamt!C4175="",10,gesamt!H4175)</f>
        <v>10</v>
      </c>
      <c r="F4175" s="20">
        <f>IF(gesamt!C4175="",10,gesamt!I4175)</f>
        <v>10</v>
      </c>
      <c r="G4175" s="20">
        <f>IF(gesamt!C4175="",0,gesamt!J4175)</f>
        <v>0</v>
      </c>
      <c r="H4175" s="20">
        <f>IF(gesamt!C4175="",0,gesamt!K4175)</f>
        <v>0</v>
      </c>
      <c r="I4175" s="19">
        <f t="shared" si="251"/>
        <v>176</v>
      </c>
      <c r="J4175" s="22">
        <f t="shared" si="249"/>
        <v>4174</v>
      </c>
      <c r="K4175" s="21">
        <f t="shared" ca="1" si="242"/>
        <v>1</v>
      </c>
      <c r="L4175" s="21">
        <f ca="1">IF(K4175=0,"",COUNTIF($K$2:K4175,"&gt;0"))</f>
        <v>4174</v>
      </c>
      <c r="M4175" s="50" t="str">
        <f t="shared" ca="1" si="250"/>
        <v>Eintrag 4174</v>
      </c>
    </row>
    <row r="4176" spans="1:13" s="18" customFormat="1" ht="14.25" x14ac:dyDescent="0.2">
      <c r="A4176" s="18" t="str">
        <f>IF(gesamt!C4176="",CONCATENATE("Eintrag ",J4176),gesamt!A4176)</f>
        <v>Eintrag 4175</v>
      </c>
      <c r="B4176" s="18">
        <v>100</v>
      </c>
      <c r="C4176" s="19">
        <f>IF(gesamt!C4176="",100,gesamt!D4176)</f>
        <v>100</v>
      </c>
      <c r="D4176" s="20">
        <f>IF(gesamt!C4176="",10,gesamt!G4176)</f>
        <v>10</v>
      </c>
      <c r="E4176" s="20">
        <f>IF(gesamt!C4176="",10,gesamt!H4176)</f>
        <v>10</v>
      </c>
      <c r="F4176" s="20">
        <f>IF(gesamt!C4176="",10,gesamt!I4176)</f>
        <v>10</v>
      </c>
      <c r="G4176" s="20">
        <f>IF(gesamt!C4176="",0,gesamt!J4176)</f>
        <v>0</v>
      </c>
      <c r="H4176" s="20">
        <f>IF(gesamt!C4176="",0,gesamt!K4176)</f>
        <v>0</v>
      </c>
      <c r="I4176" s="19">
        <f t="shared" si="251"/>
        <v>176</v>
      </c>
      <c r="J4176" s="22">
        <f t="shared" si="249"/>
        <v>4175</v>
      </c>
      <c r="K4176" s="21">
        <f t="shared" ca="1" si="242"/>
        <v>1</v>
      </c>
      <c r="L4176" s="21">
        <f ca="1">IF(K4176=0,"",COUNTIF($K$2:K4176,"&gt;0"))</f>
        <v>4175</v>
      </c>
      <c r="M4176" s="50" t="str">
        <f t="shared" ca="1" si="250"/>
        <v>Eintrag 4175</v>
      </c>
    </row>
    <row r="4177" spans="1:13" s="18" customFormat="1" ht="14.25" x14ac:dyDescent="0.2">
      <c r="A4177" s="18" t="str">
        <f>IF(gesamt!C4177="",CONCATENATE("Eintrag ",J4177),gesamt!A4177)</f>
        <v>Eintrag 4176</v>
      </c>
      <c r="B4177" s="18">
        <v>100</v>
      </c>
      <c r="C4177" s="19">
        <f>IF(gesamt!C4177="",100,gesamt!D4177)</f>
        <v>100</v>
      </c>
      <c r="D4177" s="20">
        <f>IF(gesamt!C4177="",10,gesamt!G4177)</f>
        <v>10</v>
      </c>
      <c r="E4177" s="20">
        <f>IF(gesamt!C4177="",10,gesamt!H4177)</f>
        <v>10</v>
      </c>
      <c r="F4177" s="20">
        <f>IF(gesamt!C4177="",10,gesamt!I4177)</f>
        <v>10</v>
      </c>
      <c r="G4177" s="20">
        <f>IF(gesamt!C4177="",0,gesamt!J4177)</f>
        <v>0</v>
      </c>
      <c r="H4177" s="20">
        <f>IF(gesamt!C4177="",0,gesamt!K4177)</f>
        <v>0</v>
      </c>
      <c r="I4177" s="19">
        <f t="shared" si="251"/>
        <v>176</v>
      </c>
      <c r="J4177" s="22">
        <f t="shared" si="249"/>
        <v>4176</v>
      </c>
      <c r="K4177" s="21">
        <f t="shared" ca="1" si="242"/>
        <v>1</v>
      </c>
      <c r="L4177" s="21">
        <f ca="1">IF(K4177=0,"",COUNTIF($K$2:K4177,"&gt;0"))</f>
        <v>4176</v>
      </c>
      <c r="M4177" s="50" t="str">
        <f t="shared" ca="1" si="250"/>
        <v>Eintrag 4176</v>
      </c>
    </row>
    <row r="4178" spans="1:13" s="18" customFormat="1" ht="14.25" x14ac:dyDescent="0.2">
      <c r="A4178" s="18" t="str">
        <f>IF(gesamt!C4178="",CONCATENATE("Eintrag ",J4178),gesamt!A4178)</f>
        <v>Eintrag 4177</v>
      </c>
      <c r="B4178" s="18">
        <v>100</v>
      </c>
      <c r="C4178" s="19">
        <f>IF(gesamt!C4178="",100,gesamt!D4178)</f>
        <v>100</v>
      </c>
      <c r="D4178" s="20">
        <f>IF(gesamt!C4178="",10,gesamt!G4178)</f>
        <v>10</v>
      </c>
      <c r="E4178" s="20">
        <f>IF(gesamt!C4178="",10,gesamt!H4178)</f>
        <v>10</v>
      </c>
      <c r="F4178" s="20">
        <f>IF(gesamt!C4178="",10,gesamt!I4178)</f>
        <v>10</v>
      </c>
      <c r="G4178" s="20">
        <f>IF(gesamt!C4178="",0,gesamt!J4178)</f>
        <v>0</v>
      </c>
      <c r="H4178" s="20">
        <f>IF(gesamt!C4178="",0,gesamt!K4178)</f>
        <v>0</v>
      </c>
      <c r="I4178" s="19">
        <f t="shared" si="251"/>
        <v>176</v>
      </c>
      <c r="J4178" s="22">
        <f t="shared" si="249"/>
        <v>4177</v>
      </c>
      <c r="K4178" s="21">
        <f t="shared" ca="1" si="242"/>
        <v>1</v>
      </c>
      <c r="L4178" s="21">
        <f ca="1">IF(K4178=0,"",COUNTIF($K$2:K4178,"&gt;0"))</f>
        <v>4177</v>
      </c>
      <c r="M4178" s="50" t="str">
        <f t="shared" ca="1" si="250"/>
        <v>Eintrag 4177</v>
      </c>
    </row>
    <row r="4179" spans="1:13" s="18" customFormat="1" ht="14.25" x14ac:dyDescent="0.2">
      <c r="A4179" s="18" t="str">
        <f>IF(gesamt!C4179="",CONCATENATE("Eintrag ",J4179),gesamt!A4179)</f>
        <v>Eintrag 4178</v>
      </c>
      <c r="B4179" s="18">
        <v>100</v>
      </c>
      <c r="C4179" s="19">
        <f>IF(gesamt!C4179="",100,gesamt!D4179)</f>
        <v>100</v>
      </c>
      <c r="D4179" s="20">
        <f>IF(gesamt!C4179="",10,gesamt!G4179)</f>
        <v>10</v>
      </c>
      <c r="E4179" s="20">
        <f>IF(gesamt!C4179="",10,gesamt!H4179)</f>
        <v>10</v>
      </c>
      <c r="F4179" s="20">
        <f>IF(gesamt!C4179="",10,gesamt!I4179)</f>
        <v>10</v>
      </c>
      <c r="G4179" s="20">
        <f>IF(gesamt!C4179="",0,gesamt!J4179)</f>
        <v>0</v>
      </c>
      <c r="H4179" s="20">
        <f>IF(gesamt!C4179="",0,gesamt!K4179)</f>
        <v>0</v>
      </c>
      <c r="I4179" s="19">
        <f t="shared" si="251"/>
        <v>176</v>
      </c>
      <c r="J4179" s="22">
        <f t="shared" si="249"/>
        <v>4178</v>
      </c>
      <c r="K4179" s="21">
        <f t="shared" ca="1" si="242"/>
        <v>1</v>
      </c>
      <c r="L4179" s="21">
        <f ca="1">IF(K4179=0,"",COUNTIF($K$2:K4179,"&gt;0"))</f>
        <v>4178</v>
      </c>
      <c r="M4179" s="50" t="str">
        <f t="shared" ca="1" si="250"/>
        <v>Eintrag 4178</v>
      </c>
    </row>
    <row r="4180" spans="1:13" s="18" customFormat="1" ht="14.25" x14ac:dyDescent="0.2">
      <c r="A4180" s="18" t="str">
        <f>IF(gesamt!C4180="",CONCATENATE("Eintrag ",J4180),gesamt!A4180)</f>
        <v>Eintrag 4179</v>
      </c>
      <c r="B4180" s="18">
        <v>100</v>
      </c>
      <c r="C4180" s="19">
        <f>IF(gesamt!C4180="",100,gesamt!D4180)</f>
        <v>100</v>
      </c>
      <c r="D4180" s="20">
        <f>IF(gesamt!C4180="",10,gesamt!G4180)</f>
        <v>10</v>
      </c>
      <c r="E4180" s="20">
        <f>IF(gesamt!C4180="",10,gesamt!H4180)</f>
        <v>10</v>
      </c>
      <c r="F4180" s="20">
        <f>IF(gesamt!C4180="",10,gesamt!I4180)</f>
        <v>10</v>
      </c>
      <c r="G4180" s="20">
        <f>IF(gesamt!C4180="",0,gesamt!J4180)</f>
        <v>0</v>
      </c>
      <c r="H4180" s="20">
        <f>IF(gesamt!C4180="",0,gesamt!K4180)</f>
        <v>0</v>
      </c>
      <c r="I4180" s="19">
        <f t="shared" si="251"/>
        <v>176</v>
      </c>
      <c r="J4180" s="22">
        <f t="shared" si="249"/>
        <v>4179</v>
      </c>
      <c r="K4180" s="21">
        <f t="shared" ca="1" si="242"/>
        <v>1</v>
      </c>
      <c r="L4180" s="21">
        <f ca="1">IF(K4180=0,"",COUNTIF($K$2:K4180,"&gt;0"))</f>
        <v>4179</v>
      </c>
      <c r="M4180" s="50" t="str">
        <f t="shared" ca="1" si="250"/>
        <v>Eintrag 4179</v>
      </c>
    </row>
    <row r="4181" spans="1:13" s="18" customFormat="1" ht="14.25" x14ac:dyDescent="0.2">
      <c r="A4181" s="18" t="str">
        <f>IF(gesamt!C4181="",CONCATENATE("Eintrag ",J4181),gesamt!A4181)</f>
        <v>Eintrag 4180</v>
      </c>
      <c r="B4181" s="18">
        <v>100</v>
      </c>
      <c r="C4181" s="19">
        <f>IF(gesamt!C4181="",100,gesamt!D4181)</f>
        <v>100</v>
      </c>
      <c r="D4181" s="20">
        <f>IF(gesamt!C4181="",10,gesamt!G4181)</f>
        <v>10</v>
      </c>
      <c r="E4181" s="20">
        <f>IF(gesamt!C4181="",10,gesamt!H4181)</f>
        <v>10</v>
      </c>
      <c r="F4181" s="20">
        <f>IF(gesamt!C4181="",10,gesamt!I4181)</f>
        <v>10</v>
      </c>
      <c r="G4181" s="20">
        <f>IF(gesamt!C4181="",0,gesamt!J4181)</f>
        <v>0</v>
      </c>
      <c r="H4181" s="20">
        <f>IF(gesamt!C4181="",0,gesamt!K4181)</f>
        <v>0</v>
      </c>
      <c r="I4181" s="19">
        <f t="shared" si="251"/>
        <v>176</v>
      </c>
      <c r="J4181" s="22">
        <f t="shared" si="249"/>
        <v>4180</v>
      </c>
      <c r="K4181" s="21">
        <f t="shared" ca="1" si="242"/>
        <v>1</v>
      </c>
      <c r="L4181" s="21">
        <f ca="1">IF(K4181=0,"",COUNTIF($K$2:K4181,"&gt;0"))</f>
        <v>4180</v>
      </c>
      <c r="M4181" s="50" t="str">
        <f t="shared" ca="1" si="250"/>
        <v>Eintrag 4180</v>
      </c>
    </row>
    <row r="4182" spans="1:13" s="18" customFormat="1" ht="14.25" x14ac:dyDescent="0.2">
      <c r="A4182" s="18" t="str">
        <f>IF(gesamt!C4182="",CONCATENATE("Eintrag ",J4182),gesamt!A4182)</f>
        <v>Eintrag 4181</v>
      </c>
      <c r="B4182" s="18">
        <v>100</v>
      </c>
      <c r="C4182" s="19">
        <f>IF(gesamt!C4182="",100,gesamt!D4182)</f>
        <v>100</v>
      </c>
      <c r="D4182" s="20">
        <f>IF(gesamt!C4182="",10,gesamt!G4182)</f>
        <v>10</v>
      </c>
      <c r="E4182" s="20">
        <f>IF(gesamt!C4182="",10,gesamt!H4182)</f>
        <v>10</v>
      </c>
      <c r="F4182" s="20">
        <f>IF(gesamt!C4182="",10,gesamt!I4182)</f>
        <v>10</v>
      </c>
      <c r="G4182" s="20">
        <f>IF(gesamt!C4182="",0,gesamt!J4182)</f>
        <v>0</v>
      </c>
      <c r="H4182" s="20">
        <f>IF(gesamt!C4182="",0,gesamt!K4182)</f>
        <v>0</v>
      </c>
      <c r="I4182" s="19">
        <f t="shared" si="251"/>
        <v>176</v>
      </c>
      <c r="J4182" s="22">
        <f t="shared" si="249"/>
        <v>4181</v>
      </c>
      <c r="K4182" s="21">
        <f t="shared" ca="1" si="242"/>
        <v>1</v>
      </c>
      <c r="L4182" s="21">
        <f ca="1">IF(K4182=0,"",COUNTIF($K$2:K4182,"&gt;0"))</f>
        <v>4181</v>
      </c>
      <c r="M4182" s="50" t="str">
        <f t="shared" ca="1" si="250"/>
        <v>Eintrag 4181</v>
      </c>
    </row>
    <row r="4183" spans="1:13" s="18" customFormat="1" ht="14.25" x14ac:dyDescent="0.2">
      <c r="A4183" s="18" t="str">
        <f>IF(gesamt!C4183="",CONCATENATE("Eintrag ",J4183),gesamt!A4183)</f>
        <v>Eintrag 4182</v>
      </c>
      <c r="B4183" s="18">
        <v>100</v>
      </c>
      <c r="C4183" s="19">
        <f>IF(gesamt!C4183="",100,gesamt!D4183)</f>
        <v>100</v>
      </c>
      <c r="D4183" s="20">
        <f>IF(gesamt!C4183="",10,gesamt!G4183)</f>
        <v>10</v>
      </c>
      <c r="E4183" s="20">
        <f>IF(gesamt!C4183="",10,gesamt!H4183)</f>
        <v>10</v>
      </c>
      <c r="F4183" s="20">
        <f>IF(gesamt!C4183="",10,gesamt!I4183)</f>
        <v>10</v>
      </c>
      <c r="G4183" s="20">
        <f>IF(gesamt!C4183="",0,gesamt!J4183)</f>
        <v>0</v>
      </c>
      <c r="H4183" s="20">
        <f>IF(gesamt!C4183="",0,gesamt!K4183)</f>
        <v>0</v>
      </c>
      <c r="I4183" s="19">
        <f t="shared" si="251"/>
        <v>176</v>
      </c>
      <c r="J4183" s="22">
        <f t="shared" si="249"/>
        <v>4182</v>
      </c>
      <c r="K4183" s="21">
        <f t="shared" ca="1" si="242"/>
        <v>1</v>
      </c>
      <c r="L4183" s="21">
        <f ca="1">IF(K4183=0,"",COUNTIF($K$2:K4183,"&gt;0"))</f>
        <v>4182</v>
      </c>
      <c r="M4183" s="50" t="str">
        <f t="shared" ca="1" si="250"/>
        <v>Eintrag 4182</v>
      </c>
    </row>
    <row r="4184" spans="1:13" s="18" customFormat="1" ht="14.25" x14ac:dyDescent="0.2">
      <c r="A4184" s="18" t="str">
        <f>IF(gesamt!C4184="",CONCATENATE("Eintrag ",J4184),gesamt!A4184)</f>
        <v>Eintrag 4183</v>
      </c>
      <c r="B4184" s="18">
        <v>100</v>
      </c>
      <c r="C4184" s="19">
        <f>IF(gesamt!C4184="",100,gesamt!D4184)</f>
        <v>100</v>
      </c>
      <c r="D4184" s="20">
        <f>IF(gesamt!C4184="",10,gesamt!G4184)</f>
        <v>10</v>
      </c>
      <c r="E4184" s="20">
        <f>IF(gesamt!C4184="",10,gesamt!H4184)</f>
        <v>10</v>
      </c>
      <c r="F4184" s="20">
        <f>IF(gesamt!C4184="",10,gesamt!I4184)</f>
        <v>10</v>
      </c>
      <c r="G4184" s="20">
        <f>IF(gesamt!C4184="",0,gesamt!J4184)</f>
        <v>0</v>
      </c>
      <c r="H4184" s="20">
        <f>IF(gesamt!C4184="",0,gesamt!K4184)</f>
        <v>0</v>
      </c>
      <c r="I4184" s="19">
        <f t="shared" si="251"/>
        <v>176</v>
      </c>
      <c r="J4184" s="22">
        <f t="shared" si="249"/>
        <v>4183</v>
      </c>
      <c r="K4184" s="21">
        <f t="shared" ca="1" si="242"/>
        <v>1</v>
      </c>
      <c r="L4184" s="21">
        <f ca="1">IF(K4184=0,"",COUNTIF($K$2:K4184,"&gt;0"))</f>
        <v>4183</v>
      </c>
      <c r="M4184" s="50" t="str">
        <f t="shared" ca="1" si="250"/>
        <v>Eintrag 4183</v>
      </c>
    </row>
    <row r="4185" spans="1:13" s="18" customFormat="1" ht="14.25" x14ac:dyDescent="0.2">
      <c r="A4185" s="18" t="str">
        <f>IF(gesamt!C4185="",CONCATENATE("Eintrag ",J4185),gesamt!A4185)</f>
        <v>Eintrag 4184</v>
      </c>
      <c r="B4185" s="18">
        <v>100</v>
      </c>
      <c r="C4185" s="19">
        <f>IF(gesamt!C4185="",100,gesamt!D4185)</f>
        <v>100</v>
      </c>
      <c r="D4185" s="20">
        <f>IF(gesamt!C4185="",10,gesamt!G4185)</f>
        <v>10</v>
      </c>
      <c r="E4185" s="20">
        <f>IF(gesamt!C4185="",10,gesamt!H4185)</f>
        <v>10</v>
      </c>
      <c r="F4185" s="20">
        <f>IF(gesamt!C4185="",10,gesamt!I4185)</f>
        <v>10</v>
      </c>
      <c r="G4185" s="20">
        <f>IF(gesamt!C4185="",0,gesamt!J4185)</f>
        <v>0</v>
      </c>
      <c r="H4185" s="20">
        <f>IF(gesamt!C4185="",0,gesamt!K4185)</f>
        <v>0</v>
      </c>
      <c r="I4185" s="19">
        <f t="shared" si="251"/>
        <v>176</v>
      </c>
      <c r="J4185" s="22">
        <f t="shared" si="249"/>
        <v>4184</v>
      </c>
      <c r="K4185" s="21">
        <f t="shared" ca="1" si="242"/>
        <v>1</v>
      </c>
      <c r="L4185" s="21">
        <f ca="1">IF(K4185=0,"",COUNTIF($K$2:K4185,"&gt;0"))</f>
        <v>4184</v>
      </c>
      <c r="M4185" s="50" t="str">
        <f t="shared" ca="1" si="250"/>
        <v>Eintrag 4184</v>
      </c>
    </row>
    <row r="4186" spans="1:13" s="18" customFormat="1" ht="14.25" x14ac:dyDescent="0.2">
      <c r="A4186" s="18" t="str">
        <f>IF(gesamt!C4186="",CONCATENATE("Eintrag ",J4186),gesamt!A4186)</f>
        <v>Eintrag 4185</v>
      </c>
      <c r="B4186" s="18">
        <v>100</v>
      </c>
      <c r="C4186" s="19">
        <f>IF(gesamt!C4186="",100,gesamt!D4186)</f>
        <v>100</v>
      </c>
      <c r="D4186" s="20">
        <f>IF(gesamt!C4186="",10,gesamt!G4186)</f>
        <v>10</v>
      </c>
      <c r="E4186" s="20">
        <f>IF(gesamt!C4186="",10,gesamt!H4186)</f>
        <v>10</v>
      </c>
      <c r="F4186" s="20">
        <f>IF(gesamt!C4186="",10,gesamt!I4186)</f>
        <v>10</v>
      </c>
      <c r="G4186" s="20">
        <f>IF(gesamt!C4186="",0,gesamt!J4186)</f>
        <v>0</v>
      </c>
      <c r="H4186" s="20">
        <f>IF(gesamt!C4186="",0,gesamt!K4186)</f>
        <v>0</v>
      </c>
      <c r="I4186" s="19">
        <f t="shared" si="251"/>
        <v>176</v>
      </c>
      <c r="J4186" s="22">
        <f t="shared" si="249"/>
        <v>4185</v>
      </c>
      <c r="K4186" s="21">
        <f t="shared" ca="1" si="242"/>
        <v>1</v>
      </c>
      <c r="L4186" s="21">
        <f ca="1">IF(K4186=0,"",COUNTIF($K$2:K4186,"&gt;0"))</f>
        <v>4185</v>
      </c>
      <c r="M4186" s="50" t="str">
        <f t="shared" ca="1" si="250"/>
        <v>Eintrag 4185</v>
      </c>
    </row>
    <row r="4187" spans="1:13" s="18" customFormat="1" ht="14.25" x14ac:dyDescent="0.2">
      <c r="A4187" s="18" t="str">
        <f>IF(gesamt!C4187="",CONCATENATE("Eintrag ",J4187),gesamt!A4187)</f>
        <v>Eintrag 4186</v>
      </c>
      <c r="B4187" s="18">
        <v>100</v>
      </c>
      <c r="C4187" s="19">
        <f>IF(gesamt!C4187="",100,gesamt!D4187)</f>
        <v>100</v>
      </c>
      <c r="D4187" s="20">
        <f>IF(gesamt!C4187="",10,gesamt!G4187)</f>
        <v>10</v>
      </c>
      <c r="E4187" s="20">
        <f>IF(gesamt!C4187="",10,gesamt!H4187)</f>
        <v>10</v>
      </c>
      <c r="F4187" s="20">
        <f>IF(gesamt!C4187="",10,gesamt!I4187)</f>
        <v>10</v>
      </c>
      <c r="G4187" s="20">
        <f>IF(gesamt!C4187="",0,gesamt!J4187)</f>
        <v>0</v>
      </c>
      <c r="H4187" s="20">
        <f>IF(gesamt!C4187="",0,gesamt!K4187)</f>
        <v>0</v>
      </c>
      <c r="I4187" s="19">
        <f t="shared" si="251"/>
        <v>176</v>
      </c>
      <c r="J4187" s="22">
        <f t="shared" si="249"/>
        <v>4186</v>
      </c>
      <c r="K4187" s="21">
        <f t="shared" ca="1" si="242"/>
        <v>1</v>
      </c>
      <c r="L4187" s="21">
        <f ca="1">IF(K4187=0,"",COUNTIF($K$2:K4187,"&gt;0"))</f>
        <v>4186</v>
      </c>
      <c r="M4187" s="50" t="str">
        <f t="shared" ca="1" si="250"/>
        <v>Eintrag 4186</v>
      </c>
    </row>
    <row r="4188" spans="1:13" s="18" customFormat="1" ht="14.25" x14ac:dyDescent="0.2">
      <c r="A4188" s="18" t="str">
        <f>IF(gesamt!C4188="",CONCATENATE("Eintrag ",J4188),gesamt!A4188)</f>
        <v>Eintrag 4187</v>
      </c>
      <c r="B4188" s="18">
        <v>100</v>
      </c>
      <c r="C4188" s="19">
        <f>IF(gesamt!C4188="",100,gesamt!D4188)</f>
        <v>100</v>
      </c>
      <c r="D4188" s="20">
        <f>IF(gesamt!C4188="",10,gesamt!G4188)</f>
        <v>10</v>
      </c>
      <c r="E4188" s="20">
        <f>IF(gesamt!C4188="",10,gesamt!H4188)</f>
        <v>10</v>
      </c>
      <c r="F4188" s="20">
        <f>IF(gesamt!C4188="",10,gesamt!I4188)</f>
        <v>10</v>
      </c>
      <c r="G4188" s="20">
        <f>IF(gesamt!C4188="",0,gesamt!J4188)</f>
        <v>0</v>
      </c>
      <c r="H4188" s="20">
        <f>IF(gesamt!C4188="",0,gesamt!K4188)</f>
        <v>0</v>
      </c>
      <c r="I4188" s="19">
        <f t="shared" si="251"/>
        <v>176</v>
      </c>
      <c r="J4188" s="22">
        <f t="shared" si="249"/>
        <v>4187</v>
      </c>
      <c r="K4188" s="21">
        <f t="shared" ca="1" si="242"/>
        <v>1</v>
      </c>
      <c r="L4188" s="21">
        <f ca="1">IF(K4188=0,"",COUNTIF($K$2:K4188,"&gt;0"))</f>
        <v>4187</v>
      </c>
      <c r="M4188" s="50" t="str">
        <f t="shared" ca="1" si="250"/>
        <v>Eintrag 4187</v>
      </c>
    </row>
    <row r="4189" spans="1:13" s="18" customFormat="1" ht="14.25" x14ac:dyDescent="0.2">
      <c r="A4189" s="18" t="str">
        <f>IF(gesamt!C4189="",CONCATENATE("Eintrag ",J4189),gesamt!A4189)</f>
        <v>Eintrag 4188</v>
      </c>
      <c r="B4189" s="18">
        <v>100</v>
      </c>
      <c r="C4189" s="19">
        <f>IF(gesamt!C4189="",100,gesamt!D4189)</f>
        <v>100</v>
      </c>
      <c r="D4189" s="20">
        <f>IF(gesamt!C4189="",10,gesamt!G4189)</f>
        <v>10</v>
      </c>
      <c r="E4189" s="20">
        <f>IF(gesamt!C4189="",10,gesamt!H4189)</f>
        <v>10</v>
      </c>
      <c r="F4189" s="20">
        <f>IF(gesamt!C4189="",10,gesamt!I4189)</f>
        <v>10</v>
      </c>
      <c r="G4189" s="20">
        <f>IF(gesamt!C4189="",0,gesamt!J4189)</f>
        <v>0</v>
      </c>
      <c r="H4189" s="20">
        <f>IF(gesamt!C4189="",0,gesamt!K4189)</f>
        <v>0</v>
      </c>
      <c r="I4189" s="19">
        <f t="shared" si="251"/>
        <v>176</v>
      </c>
      <c r="J4189" s="22">
        <f t="shared" si="249"/>
        <v>4188</v>
      </c>
      <c r="K4189" s="21">
        <f t="shared" ca="1" si="242"/>
        <v>1</v>
      </c>
      <c r="L4189" s="21">
        <f ca="1">IF(K4189=0,"",COUNTIF($K$2:K4189,"&gt;0"))</f>
        <v>4188</v>
      </c>
      <c r="M4189" s="50" t="str">
        <f t="shared" ca="1" si="250"/>
        <v>Eintrag 4188</v>
      </c>
    </row>
    <row r="4190" spans="1:13" s="18" customFormat="1" ht="14.25" x14ac:dyDescent="0.2">
      <c r="A4190" s="18" t="str">
        <f>IF(gesamt!C4190="",CONCATENATE("Eintrag ",J4190),gesamt!A4190)</f>
        <v>Eintrag 4189</v>
      </c>
      <c r="B4190" s="18">
        <v>100</v>
      </c>
      <c r="C4190" s="19">
        <f>IF(gesamt!C4190="",100,gesamt!D4190)</f>
        <v>100</v>
      </c>
      <c r="D4190" s="20">
        <f>IF(gesamt!C4190="",10,gesamt!G4190)</f>
        <v>10</v>
      </c>
      <c r="E4190" s="20">
        <f>IF(gesamt!C4190="",10,gesamt!H4190)</f>
        <v>10</v>
      </c>
      <c r="F4190" s="20">
        <f>IF(gesamt!C4190="",10,gesamt!I4190)</f>
        <v>10</v>
      </c>
      <c r="G4190" s="20">
        <f>IF(gesamt!C4190="",0,gesamt!J4190)</f>
        <v>0</v>
      </c>
      <c r="H4190" s="20">
        <f>IF(gesamt!C4190="",0,gesamt!K4190)</f>
        <v>0</v>
      </c>
      <c r="I4190" s="19">
        <f t="shared" si="251"/>
        <v>176</v>
      </c>
      <c r="J4190" s="22">
        <f t="shared" si="249"/>
        <v>4189</v>
      </c>
      <c r="K4190" s="21">
        <f t="shared" ca="1" si="242"/>
        <v>1</v>
      </c>
      <c r="L4190" s="21">
        <f ca="1">IF(K4190=0,"",COUNTIF($K$2:K4190,"&gt;0"))</f>
        <v>4189</v>
      </c>
      <c r="M4190" s="50" t="str">
        <f t="shared" ca="1" si="250"/>
        <v>Eintrag 4189</v>
      </c>
    </row>
    <row r="4191" spans="1:13" s="18" customFormat="1" ht="14.25" x14ac:dyDescent="0.2">
      <c r="A4191" s="18" t="str">
        <f>IF(gesamt!C4191="",CONCATENATE("Eintrag ",J4191),gesamt!A4191)</f>
        <v>Eintrag 4190</v>
      </c>
      <c r="B4191" s="18">
        <v>100</v>
      </c>
      <c r="C4191" s="19">
        <f>IF(gesamt!C4191="",100,gesamt!D4191)</f>
        <v>100</v>
      </c>
      <c r="D4191" s="20">
        <f>IF(gesamt!C4191="",10,gesamt!G4191)</f>
        <v>10</v>
      </c>
      <c r="E4191" s="20">
        <f>IF(gesamt!C4191="",10,gesamt!H4191)</f>
        <v>10</v>
      </c>
      <c r="F4191" s="20">
        <f>IF(gesamt!C4191="",10,gesamt!I4191)</f>
        <v>10</v>
      </c>
      <c r="G4191" s="20">
        <f>IF(gesamt!C4191="",0,gesamt!J4191)</f>
        <v>0</v>
      </c>
      <c r="H4191" s="20">
        <f>IF(gesamt!C4191="",0,gesamt!K4191)</f>
        <v>0</v>
      </c>
      <c r="I4191" s="19">
        <f t="shared" si="251"/>
        <v>176</v>
      </c>
      <c r="J4191" s="22">
        <f t="shared" si="249"/>
        <v>4190</v>
      </c>
      <c r="K4191" s="21">
        <f t="shared" ca="1" si="242"/>
        <v>1</v>
      </c>
      <c r="L4191" s="21">
        <f ca="1">IF(K4191=0,"",COUNTIF($K$2:K4191,"&gt;0"))</f>
        <v>4190</v>
      </c>
      <c r="M4191" s="50" t="str">
        <f t="shared" ca="1" si="250"/>
        <v>Eintrag 4190</v>
      </c>
    </row>
    <row r="4192" spans="1:13" s="18" customFormat="1" ht="14.25" x14ac:dyDescent="0.2">
      <c r="A4192" s="18" t="str">
        <f>IF(gesamt!C4192="",CONCATENATE("Eintrag ",J4192),gesamt!A4192)</f>
        <v>Eintrag 4191</v>
      </c>
      <c r="B4192" s="18">
        <v>100</v>
      </c>
      <c r="C4192" s="19">
        <f>IF(gesamt!C4192="",100,gesamt!D4192)</f>
        <v>100</v>
      </c>
      <c r="D4192" s="20">
        <f>IF(gesamt!C4192="",10,gesamt!G4192)</f>
        <v>10</v>
      </c>
      <c r="E4192" s="20">
        <f>IF(gesamt!C4192="",10,gesamt!H4192)</f>
        <v>10</v>
      </c>
      <c r="F4192" s="20">
        <f>IF(gesamt!C4192="",10,gesamt!I4192)</f>
        <v>10</v>
      </c>
      <c r="G4192" s="20">
        <f>IF(gesamt!C4192="",0,gesamt!J4192)</f>
        <v>0</v>
      </c>
      <c r="H4192" s="20">
        <f>IF(gesamt!C4192="",0,gesamt!K4192)</f>
        <v>0</v>
      </c>
      <c r="I4192" s="19">
        <f t="shared" si="251"/>
        <v>176</v>
      </c>
      <c r="J4192" s="22">
        <f t="shared" si="249"/>
        <v>4191</v>
      </c>
      <c r="K4192" s="21">
        <f t="shared" ca="1" si="242"/>
        <v>1</v>
      </c>
      <c r="L4192" s="21">
        <f ca="1">IF(K4192=0,"",COUNTIF($K$2:K4192,"&gt;0"))</f>
        <v>4191</v>
      </c>
      <c r="M4192" s="50" t="str">
        <f t="shared" ca="1" si="250"/>
        <v>Eintrag 4191</v>
      </c>
    </row>
    <row r="4193" spans="1:13" s="18" customFormat="1" ht="14.25" x14ac:dyDescent="0.2">
      <c r="A4193" s="18" t="str">
        <f>IF(gesamt!C4193="",CONCATENATE("Eintrag ",J4193),gesamt!A4193)</f>
        <v>Eintrag 4192</v>
      </c>
      <c r="B4193" s="18">
        <v>100</v>
      </c>
      <c r="C4193" s="19">
        <f>IF(gesamt!C4193="",100,gesamt!D4193)</f>
        <v>100</v>
      </c>
      <c r="D4193" s="20">
        <f>IF(gesamt!C4193="",10,gesamt!G4193)</f>
        <v>10</v>
      </c>
      <c r="E4193" s="20">
        <f>IF(gesamt!C4193="",10,gesamt!H4193)</f>
        <v>10</v>
      </c>
      <c r="F4193" s="20">
        <f>IF(gesamt!C4193="",10,gesamt!I4193)</f>
        <v>10</v>
      </c>
      <c r="G4193" s="20">
        <f>IF(gesamt!C4193="",0,gesamt!J4193)</f>
        <v>0</v>
      </c>
      <c r="H4193" s="20">
        <f>IF(gesamt!C4193="",0,gesamt!K4193)</f>
        <v>0</v>
      </c>
      <c r="I4193" s="19">
        <f t="shared" si="251"/>
        <v>176</v>
      </c>
      <c r="J4193" s="22">
        <f t="shared" si="249"/>
        <v>4192</v>
      </c>
      <c r="K4193" s="21">
        <f t="shared" ca="1" si="242"/>
        <v>1</v>
      </c>
      <c r="L4193" s="21">
        <f ca="1">IF(K4193=0,"",COUNTIF($K$2:K4193,"&gt;0"))</f>
        <v>4192</v>
      </c>
      <c r="M4193" s="50" t="str">
        <f t="shared" ca="1" si="250"/>
        <v>Eintrag 4192</v>
      </c>
    </row>
    <row r="4194" spans="1:13" s="18" customFormat="1" ht="14.25" x14ac:dyDescent="0.2">
      <c r="A4194" s="18" t="str">
        <f>IF(gesamt!C4194="",CONCATENATE("Eintrag ",J4194),gesamt!A4194)</f>
        <v>Eintrag 4193</v>
      </c>
      <c r="B4194" s="18">
        <v>100</v>
      </c>
      <c r="C4194" s="19">
        <f>IF(gesamt!C4194="",100,gesamt!D4194)</f>
        <v>100</v>
      </c>
      <c r="D4194" s="20">
        <f>IF(gesamt!C4194="",10,gesamt!G4194)</f>
        <v>10</v>
      </c>
      <c r="E4194" s="20">
        <f>IF(gesamt!C4194="",10,gesamt!H4194)</f>
        <v>10</v>
      </c>
      <c r="F4194" s="20">
        <f>IF(gesamt!C4194="",10,gesamt!I4194)</f>
        <v>10</v>
      </c>
      <c r="G4194" s="20">
        <f>IF(gesamt!C4194="",0,gesamt!J4194)</f>
        <v>0</v>
      </c>
      <c r="H4194" s="20">
        <f>IF(gesamt!C4194="",0,gesamt!K4194)</f>
        <v>0</v>
      </c>
      <c r="I4194" s="19">
        <f t="shared" si="251"/>
        <v>176</v>
      </c>
      <c r="J4194" s="22">
        <f t="shared" si="249"/>
        <v>4193</v>
      </c>
      <c r="K4194" s="21">
        <f t="shared" ca="1" si="242"/>
        <v>1</v>
      </c>
      <c r="L4194" s="21">
        <f ca="1">IF(K4194=0,"",COUNTIF($K$2:K4194,"&gt;0"))</f>
        <v>4193</v>
      </c>
      <c r="M4194" s="50" t="str">
        <f t="shared" ca="1" si="250"/>
        <v>Eintrag 4193</v>
      </c>
    </row>
    <row r="4195" spans="1:13" s="18" customFormat="1" ht="14.25" x14ac:dyDescent="0.2">
      <c r="A4195" s="18" t="str">
        <f>IF(gesamt!C4195="",CONCATENATE("Eintrag ",J4195),gesamt!A4195)</f>
        <v>Eintrag 4194</v>
      </c>
      <c r="B4195" s="18">
        <v>100</v>
      </c>
      <c r="C4195" s="19">
        <f>IF(gesamt!C4195="",100,gesamt!D4195)</f>
        <v>100</v>
      </c>
      <c r="D4195" s="20">
        <f>IF(gesamt!C4195="",10,gesamt!G4195)</f>
        <v>10</v>
      </c>
      <c r="E4195" s="20">
        <f>IF(gesamt!C4195="",10,gesamt!H4195)</f>
        <v>10</v>
      </c>
      <c r="F4195" s="20">
        <f>IF(gesamt!C4195="",10,gesamt!I4195)</f>
        <v>10</v>
      </c>
      <c r="G4195" s="20">
        <f>IF(gesamt!C4195="",0,gesamt!J4195)</f>
        <v>0</v>
      </c>
      <c r="H4195" s="20">
        <f>IF(gesamt!C4195="",0,gesamt!K4195)</f>
        <v>0</v>
      </c>
      <c r="I4195" s="19">
        <f t="shared" si="251"/>
        <v>176</v>
      </c>
      <c r="J4195" s="22">
        <f t="shared" si="249"/>
        <v>4194</v>
      </c>
      <c r="K4195" s="21">
        <f t="shared" ca="1" si="242"/>
        <v>1</v>
      </c>
      <c r="L4195" s="21">
        <f ca="1">IF(K4195=0,"",COUNTIF($K$2:K4195,"&gt;0"))</f>
        <v>4194</v>
      </c>
      <c r="M4195" s="50" t="str">
        <f t="shared" ca="1" si="250"/>
        <v>Eintrag 4194</v>
      </c>
    </row>
    <row r="4196" spans="1:13" s="18" customFormat="1" ht="14.25" x14ac:dyDescent="0.2">
      <c r="A4196" s="18" t="str">
        <f>IF(gesamt!C4196="",CONCATENATE("Eintrag ",J4196),gesamt!A4196)</f>
        <v>Eintrag 4195</v>
      </c>
      <c r="B4196" s="18">
        <v>100</v>
      </c>
      <c r="C4196" s="19">
        <f>IF(gesamt!C4196="",100,gesamt!D4196)</f>
        <v>100</v>
      </c>
      <c r="D4196" s="20">
        <f>IF(gesamt!C4196="",10,gesamt!G4196)</f>
        <v>10</v>
      </c>
      <c r="E4196" s="20">
        <f>IF(gesamt!C4196="",10,gesamt!H4196)</f>
        <v>10</v>
      </c>
      <c r="F4196" s="20">
        <f>IF(gesamt!C4196="",10,gesamt!I4196)</f>
        <v>10</v>
      </c>
      <c r="G4196" s="20">
        <f>IF(gesamt!C4196="",0,gesamt!J4196)</f>
        <v>0</v>
      </c>
      <c r="H4196" s="20">
        <f>IF(gesamt!C4196="",0,gesamt!K4196)</f>
        <v>0</v>
      </c>
      <c r="I4196" s="19">
        <f t="shared" si="251"/>
        <v>176</v>
      </c>
      <c r="J4196" s="22">
        <f t="shared" si="249"/>
        <v>4195</v>
      </c>
      <c r="K4196" s="21">
        <f t="shared" ca="1" si="242"/>
        <v>1</v>
      </c>
      <c r="L4196" s="21">
        <f ca="1">IF(K4196=0,"",COUNTIF($K$2:K4196,"&gt;0"))</f>
        <v>4195</v>
      </c>
      <c r="M4196" s="50" t="str">
        <f t="shared" ca="1" si="250"/>
        <v>Eintrag 4195</v>
      </c>
    </row>
    <row r="4197" spans="1:13" s="18" customFormat="1" ht="14.25" x14ac:dyDescent="0.2">
      <c r="A4197" s="18" t="str">
        <f>IF(gesamt!C4197="",CONCATENATE("Eintrag ",J4197),gesamt!A4197)</f>
        <v>Eintrag 4196</v>
      </c>
      <c r="B4197" s="18">
        <v>100</v>
      </c>
      <c r="C4197" s="19">
        <f>IF(gesamt!C4197="",100,gesamt!D4197)</f>
        <v>100</v>
      </c>
      <c r="D4197" s="20">
        <f>IF(gesamt!C4197="",10,gesamt!G4197)</f>
        <v>10</v>
      </c>
      <c r="E4197" s="20">
        <f>IF(gesamt!C4197="",10,gesamt!H4197)</f>
        <v>10</v>
      </c>
      <c r="F4197" s="20">
        <f>IF(gesamt!C4197="",10,gesamt!I4197)</f>
        <v>10</v>
      </c>
      <c r="G4197" s="20">
        <f>IF(gesamt!C4197="",0,gesamt!J4197)</f>
        <v>0</v>
      </c>
      <c r="H4197" s="20">
        <f>IF(gesamt!C4197="",0,gesamt!K4197)</f>
        <v>0</v>
      </c>
      <c r="I4197" s="19">
        <f t="shared" si="251"/>
        <v>176</v>
      </c>
      <c r="J4197" s="22">
        <f t="shared" ref="J4197:J4260" si="252">J4196+1</f>
        <v>4196</v>
      </c>
      <c r="K4197" s="21">
        <f t="shared" ca="1" si="242"/>
        <v>1</v>
      </c>
      <c r="L4197" s="21">
        <f ca="1">IF(K4197=0,"",COUNTIF($K$2:K4197,"&gt;0"))</f>
        <v>4196</v>
      </c>
      <c r="M4197" s="50" t="str">
        <f t="shared" ca="1" si="250"/>
        <v>Eintrag 4196</v>
      </c>
    </row>
    <row r="4198" spans="1:13" s="18" customFormat="1" ht="14.25" x14ac:dyDescent="0.2">
      <c r="A4198" s="18" t="str">
        <f>IF(gesamt!C4198="",CONCATENATE("Eintrag ",J4198),gesamt!A4198)</f>
        <v>Eintrag 4197</v>
      </c>
      <c r="B4198" s="18">
        <v>100</v>
      </c>
      <c r="C4198" s="19">
        <f>IF(gesamt!C4198="",100,gesamt!D4198)</f>
        <v>100</v>
      </c>
      <c r="D4198" s="20">
        <f>IF(gesamt!C4198="",10,gesamt!G4198)</f>
        <v>10</v>
      </c>
      <c r="E4198" s="20">
        <f>IF(gesamt!C4198="",10,gesamt!H4198)</f>
        <v>10</v>
      </c>
      <c r="F4198" s="20">
        <f>IF(gesamt!C4198="",10,gesamt!I4198)</f>
        <v>10</v>
      </c>
      <c r="G4198" s="20">
        <f>IF(gesamt!C4198="",0,gesamt!J4198)</f>
        <v>0</v>
      </c>
      <c r="H4198" s="20">
        <f>IF(gesamt!C4198="",0,gesamt!K4198)</f>
        <v>0</v>
      </c>
      <c r="I4198" s="19">
        <f t="shared" si="251"/>
        <v>176</v>
      </c>
      <c r="J4198" s="22">
        <f t="shared" si="252"/>
        <v>4197</v>
      </c>
      <c r="K4198" s="21">
        <f t="shared" ca="1" si="242"/>
        <v>1</v>
      </c>
      <c r="L4198" s="21">
        <f ca="1">IF(K4198=0,"",COUNTIF($K$2:K4198,"&gt;0"))</f>
        <v>4197</v>
      </c>
      <c r="M4198" s="50" t="str">
        <f t="shared" ca="1" si="250"/>
        <v>Eintrag 4197</v>
      </c>
    </row>
    <row r="4199" spans="1:13" s="18" customFormat="1" ht="14.25" x14ac:dyDescent="0.2">
      <c r="A4199" s="18" t="str">
        <f>IF(gesamt!C4199="",CONCATENATE("Eintrag ",J4199),gesamt!A4199)</f>
        <v>Eintrag 4198</v>
      </c>
      <c r="B4199" s="18">
        <v>100</v>
      </c>
      <c r="C4199" s="19">
        <f>IF(gesamt!C4199="",100,gesamt!D4199)</f>
        <v>100</v>
      </c>
      <c r="D4199" s="20">
        <f>IF(gesamt!C4199="",10,gesamt!G4199)</f>
        <v>10</v>
      </c>
      <c r="E4199" s="20">
        <f>IF(gesamt!C4199="",10,gesamt!H4199)</f>
        <v>10</v>
      </c>
      <c r="F4199" s="20">
        <f>IF(gesamt!C4199="",10,gesamt!I4199)</f>
        <v>10</v>
      </c>
      <c r="G4199" s="20">
        <f>IF(gesamt!C4199="",0,gesamt!J4199)</f>
        <v>0</v>
      </c>
      <c r="H4199" s="20">
        <f>IF(gesamt!C4199="",0,gesamt!K4199)</f>
        <v>0</v>
      </c>
      <c r="I4199" s="19">
        <f t="shared" si="251"/>
        <v>176</v>
      </c>
      <c r="J4199" s="22">
        <f t="shared" si="252"/>
        <v>4198</v>
      </c>
      <c r="K4199" s="21">
        <f t="shared" ca="1" si="242"/>
        <v>1</v>
      </c>
      <c r="L4199" s="21">
        <f ca="1">IF(K4199=0,"",COUNTIF($K$2:K4199,"&gt;0"))</f>
        <v>4198</v>
      </c>
      <c r="M4199" s="50" t="str">
        <f t="shared" ca="1" si="250"/>
        <v>Eintrag 4198</v>
      </c>
    </row>
    <row r="4200" spans="1:13" s="18" customFormat="1" ht="14.25" x14ac:dyDescent="0.2">
      <c r="A4200" s="18" t="str">
        <f>IF(gesamt!C4200="",CONCATENATE("Eintrag ",J4200),gesamt!A4200)</f>
        <v>Eintrag 4199</v>
      </c>
      <c r="B4200" s="18">
        <v>100</v>
      </c>
      <c r="C4200" s="19">
        <f>IF(gesamt!C4200="",100,gesamt!D4200)</f>
        <v>100</v>
      </c>
      <c r="D4200" s="20">
        <f>IF(gesamt!C4200="",10,gesamt!G4200)</f>
        <v>10</v>
      </c>
      <c r="E4200" s="20">
        <f>IF(gesamt!C4200="",10,gesamt!H4200)</f>
        <v>10</v>
      </c>
      <c r="F4200" s="20">
        <f>IF(gesamt!C4200="",10,gesamt!I4200)</f>
        <v>10</v>
      </c>
      <c r="G4200" s="20">
        <f>IF(gesamt!C4200="",0,gesamt!J4200)</f>
        <v>0</v>
      </c>
      <c r="H4200" s="20">
        <f>IF(gesamt!C4200="",0,gesamt!K4200)</f>
        <v>0</v>
      </c>
      <c r="I4200" s="19">
        <f t="shared" si="251"/>
        <v>176</v>
      </c>
      <c r="J4200" s="22">
        <f t="shared" si="252"/>
        <v>4199</v>
      </c>
      <c r="K4200" s="21">
        <f t="shared" ca="1" si="242"/>
        <v>1</v>
      </c>
      <c r="L4200" s="21">
        <f ca="1">IF(K4200=0,"",COUNTIF($K$2:K4200,"&gt;0"))</f>
        <v>4199</v>
      </c>
      <c r="M4200" s="50" t="str">
        <f t="shared" ca="1" si="250"/>
        <v>Eintrag 4199</v>
      </c>
    </row>
    <row r="4201" spans="1:13" s="18" customFormat="1" ht="14.25" x14ac:dyDescent="0.2">
      <c r="A4201" s="18" t="str">
        <f>IF(gesamt!C4201="",CONCATENATE("Eintrag ",J4201),gesamt!A4201)</f>
        <v>Eintrag 4200</v>
      </c>
      <c r="B4201" s="18">
        <v>100</v>
      </c>
      <c r="C4201" s="19">
        <f>IF(gesamt!C4201="",100,gesamt!D4201)</f>
        <v>100</v>
      </c>
      <c r="D4201" s="20">
        <f>IF(gesamt!C4201="",10,gesamt!G4201)</f>
        <v>10</v>
      </c>
      <c r="E4201" s="20">
        <f>IF(gesamt!C4201="",10,gesamt!H4201)</f>
        <v>10</v>
      </c>
      <c r="F4201" s="20">
        <f>IF(gesamt!C4201="",10,gesamt!I4201)</f>
        <v>10</v>
      </c>
      <c r="G4201" s="20">
        <f>IF(gesamt!C4201="",0,gesamt!J4201)</f>
        <v>0</v>
      </c>
      <c r="H4201" s="20">
        <f>IF(gesamt!C4201="",0,gesamt!K4201)</f>
        <v>0</v>
      </c>
      <c r="I4201" s="19">
        <f t="shared" si="251"/>
        <v>176</v>
      </c>
      <c r="J4201" s="22">
        <f t="shared" si="252"/>
        <v>4200</v>
      </c>
      <c r="K4201" s="21">
        <f t="shared" ca="1" si="242"/>
        <v>1</v>
      </c>
      <c r="L4201" s="21">
        <f ca="1">IF(K4201=0,"",COUNTIF($K$2:K4201,"&gt;0"))</f>
        <v>4200</v>
      </c>
      <c r="M4201" s="50" t="str">
        <f t="shared" ca="1" si="250"/>
        <v>Eintrag 4200</v>
      </c>
    </row>
    <row r="4202" spans="1:13" s="18" customFormat="1" ht="14.25" x14ac:dyDescent="0.2">
      <c r="A4202" s="18" t="str">
        <f>IF(gesamt!C4202="",CONCATENATE("Eintrag ",J4202),gesamt!A4202)</f>
        <v>Eintrag 4201</v>
      </c>
      <c r="B4202" s="18">
        <v>100</v>
      </c>
      <c r="C4202" s="19">
        <f>IF(gesamt!C4202="",100,gesamt!D4202)</f>
        <v>100</v>
      </c>
      <c r="D4202" s="20">
        <f>IF(gesamt!C4202="",10,gesamt!G4202)</f>
        <v>10</v>
      </c>
      <c r="E4202" s="20">
        <f>IF(gesamt!C4202="",10,gesamt!H4202)</f>
        <v>10</v>
      </c>
      <c r="F4202" s="20">
        <f>IF(gesamt!C4202="",10,gesamt!I4202)</f>
        <v>10</v>
      </c>
      <c r="G4202" s="20">
        <f>IF(gesamt!C4202="",0,gesamt!J4202)</f>
        <v>0</v>
      </c>
      <c r="H4202" s="20">
        <f>IF(gesamt!C4202="",0,gesamt!K4202)</f>
        <v>0</v>
      </c>
      <c r="I4202" s="19">
        <f t="shared" si="251"/>
        <v>176</v>
      </c>
      <c r="J4202" s="22">
        <f t="shared" si="252"/>
        <v>4201</v>
      </c>
      <c r="K4202" s="21">
        <f t="shared" ca="1" si="242"/>
        <v>1</v>
      </c>
      <c r="L4202" s="21">
        <f ca="1">IF(K4202=0,"",COUNTIF($K$2:K4202,"&gt;0"))</f>
        <v>4201</v>
      </c>
      <c r="M4202" s="50" t="str">
        <f t="shared" ca="1" si="250"/>
        <v>Eintrag 4201</v>
      </c>
    </row>
    <row r="4203" spans="1:13" s="18" customFormat="1" ht="14.25" x14ac:dyDescent="0.2">
      <c r="A4203" s="18" t="str">
        <f>IF(gesamt!C4203="",CONCATENATE("Eintrag ",J4203),gesamt!A4203)</f>
        <v>Eintrag 4202</v>
      </c>
      <c r="B4203" s="18">
        <v>100</v>
      </c>
      <c r="C4203" s="19">
        <f>IF(gesamt!C4203="",100,gesamt!D4203)</f>
        <v>100</v>
      </c>
      <c r="D4203" s="20">
        <f>IF(gesamt!C4203="",10,gesamt!G4203)</f>
        <v>10</v>
      </c>
      <c r="E4203" s="20">
        <f>IF(gesamt!C4203="",10,gesamt!H4203)</f>
        <v>10</v>
      </c>
      <c r="F4203" s="20">
        <f>IF(gesamt!C4203="",10,gesamt!I4203)</f>
        <v>10</v>
      </c>
      <c r="G4203" s="20">
        <f>IF(gesamt!C4203="",0,gesamt!J4203)</f>
        <v>0</v>
      </c>
      <c r="H4203" s="20">
        <f>IF(gesamt!C4203="",0,gesamt!K4203)</f>
        <v>0</v>
      </c>
      <c r="I4203" s="19">
        <f t="shared" si="251"/>
        <v>176</v>
      </c>
      <c r="J4203" s="22">
        <f t="shared" si="252"/>
        <v>4202</v>
      </c>
      <c r="K4203" s="21">
        <f t="shared" ca="1" si="242"/>
        <v>1</v>
      </c>
      <c r="L4203" s="21">
        <f ca="1">IF(K4203=0,"",COUNTIF($K$2:K4203,"&gt;0"))</f>
        <v>4202</v>
      </c>
      <c r="M4203" s="50" t="str">
        <f t="shared" ca="1" si="250"/>
        <v>Eintrag 4202</v>
      </c>
    </row>
    <row r="4204" spans="1:13" s="18" customFormat="1" ht="14.25" x14ac:dyDescent="0.2">
      <c r="A4204" s="18" t="str">
        <f>IF(gesamt!C4204="",CONCATENATE("Eintrag ",J4204),gesamt!A4204)</f>
        <v>Eintrag 4203</v>
      </c>
      <c r="B4204" s="18">
        <v>100</v>
      </c>
      <c r="C4204" s="19">
        <f>IF(gesamt!C4204="",100,gesamt!D4204)</f>
        <v>100</v>
      </c>
      <c r="D4204" s="20">
        <f>IF(gesamt!C4204="",10,gesamt!G4204)</f>
        <v>10</v>
      </c>
      <c r="E4204" s="20">
        <f>IF(gesamt!C4204="",10,gesamt!H4204)</f>
        <v>10</v>
      </c>
      <c r="F4204" s="20">
        <f>IF(gesamt!C4204="",10,gesamt!I4204)</f>
        <v>10</v>
      </c>
      <c r="G4204" s="20">
        <f>IF(gesamt!C4204="",0,gesamt!J4204)</f>
        <v>0</v>
      </c>
      <c r="H4204" s="20">
        <f>IF(gesamt!C4204="",0,gesamt!K4204)</f>
        <v>0</v>
      </c>
      <c r="I4204" s="19">
        <f t="shared" si="251"/>
        <v>176</v>
      </c>
      <c r="J4204" s="22">
        <f t="shared" si="252"/>
        <v>4203</v>
      </c>
      <c r="K4204" s="21">
        <f t="shared" ca="1" si="242"/>
        <v>1</v>
      </c>
      <c r="L4204" s="21">
        <f ca="1">IF(K4204=0,"",COUNTIF($K$2:K4204,"&gt;0"))</f>
        <v>4203</v>
      </c>
      <c r="M4204" s="50" t="str">
        <f t="shared" ca="1" si="250"/>
        <v>Eintrag 4203</v>
      </c>
    </row>
    <row r="4205" spans="1:13" s="18" customFormat="1" ht="14.25" x14ac:dyDescent="0.2">
      <c r="A4205" s="18" t="str">
        <f>IF(gesamt!C4205="",CONCATENATE("Eintrag ",J4205),gesamt!A4205)</f>
        <v>Eintrag 4204</v>
      </c>
      <c r="B4205" s="18">
        <v>100</v>
      </c>
      <c r="C4205" s="19">
        <f>IF(gesamt!C4205="",100,gesamt!D4205)</f>
        <v>100</v>
      </c>
      <c r="D4205" s="20">
        <f>IF(gesamt!C4205="",10,gesamt!G4205)</f>
        <v>10</v>
      </c>
      <c r="E4205" s="20">
        <f>IF(gesamt!C4205="",10,gesamt!H4205)</f>
        <v>10</v>
      </c>
      <c r="F4205" s="20">
        <f>IF(gesamt!C4205="",10,gesamt!I4205)</f>
        <v>10</v>
      </c>
      <c r="G4205" s="20">
        <f>IF(gesamt!C4205="",0,gesamt!J4205)</f>
        <v>0</v>
      </c>
      <c r="H4205" s="20">
        <f>IF(gesamt!C4205="",0,gesamt!K4205)</f>
        <v>0</v>
      </c>
      <c r="I4205" s="19">
        <f t="shared" si="251"/>
        <v>176</v>
      </c>
      <c r="J4205" s="22">
        <f t="shared" si="252"/>
        <v>4204</v>
      </c>
      <c r="K4205" s="21">
        <f t="shared" ca="1" si="242"/>
        <v>1</v>
      </c>
      <c r="L4205" s="21">
        <f ca="1">IF(K4205=0,"",COUNTIF($K$2:K4205,"&gt;0"))</f>
        <v>4204</v>
      </c>
      <c r="M4205" s="50" t="str">
        <f t="shared" ca="1" si="250"/>
        <v>Eintrag 4204</v>
      </c>
    </row>
    <row r="4206" spans="1:13" s="18" customFormat="1" ht="14.25" x14ac:dyDescent="0.2">
      <c r="A4206" s="18" t="str">
        <f>IF(gesamt!C4206="",CONCATENATE("Eintrag ",J4206),gesamt!A4206)</f>
        <v>Eintrag 4205</v>
      </c>
      <c r="B4206" s="18">
        <v>100</v>
      </c>
      <c r="C4206" s="19">
        <f>IF(gesamt!C4206="",100,gesamt!D4206)</f>
        <v>100</v>
      </c>
      <c r="D4206" s="20">
        <f>IF(gesamt!C4206="",10,gesamt!G4206)</f>
        <v>10</v>
      </c>
      <c r="E4206" s="20">
        <f>IF(gesamt!C4206="",10,gesamt!H4206)</f>
        <v>10</v>
      </c>
      <c r="F4206" s="20">
        <f>IF(gesamt!C4206="",10,gesamt!I4206)</f>
        <v>10</v>
      </c>
      <c r="G4206" s="20">
        <f>IF(gesamt!C4206="",0,gesamt!J4206)</f>
        <v>0</v>
      </c>
      <c r="H4206" s="20">
        <f>IF(gesamt!C4206="",0,gesamt!K4206)</f>
        <v>0</v>
      </c>
      <c r="I4206" s="19">
        <f t="shared" si="251"/>
        <v>176</v>
      </c>
      <c r="J4206" s="22">
        <f t="shared" si="252"/>
        <v>4205</v>
      </c>
      <c r="K4206" s="21">
        <f t="shared" ca="1" si="242"/>
        <v>1</v>
      </c>
      <c r="L4206" s="21">
        <f ca="1">IF(K4206=0,"",COUNTIF($K$2:K4206,"&gt;0"))</f>
        <v>4205</v>
      </c>
      <c r="M4206" s="50" t="str">
        <f t="shared" ca="1" si="250"/>
        <v>Eintrag 4205</v>
      </c>
    </row>
    <row r="4207" spans="1:13" s="18" customFormat="1" ht="14.25" x14ac:dyDescent="0.2">
      <c r="A4207" s="18" t="str">
        <f>IF(gesamt!C4207="",CONCATENATE("Eintrag ",J4207),gesamt!A4207)</f>
        <v>Eintrag 4206</v>
      </c>
      <c r="B4207" s="18">
        <v>100</v>
      </c>
      <c r="C4207" s="19">
        <f>IF(gesamt!C4207="",100,gesamt!D4207)</f>
        <v>100</v>
      </c>
      <c r="D4207" s="20">
        <f>IF(gesamt!C4207="",10,gesamt!G4207)</f>
        <v>10</v>
      </c>
      <c r="E4207" s="20">
        <f>IF(gesamt!C4207="",10,gesamt!H4207)</f>
        <v>10</v>
      </c>
      <c r="F4207" s="20">
        <f>IF(gesamt!C4207="",10,gesamt!I4207)</f>
        <v>10</v>
      </c>
      <c r="G4207" s="20">
        <f>IF(gesamt!C4207="",0,gesamt!J4207)</f>
        <v>0</v>
      </c>
      <c r="H4207" s="20">
        <f>IF(gesamt!C4207="",0,gesamt!K4207)</f>
        <v>0</v>
      </c>
      <c r="I4207" s="19">
        <f t="shared" si="251"/>
        <v>176</v>
      </c>
      <c r="J4207" s="22">
        <f t="shared" si="252"/>
        <v>4206</v>
      </c>
      <c r="K4207" s="21">
        <f t="shared" ca="1" si="242"/>
        <v>1</v>
      </c>
      <c r="L4207" s="21">
        <f ca="1">IF(K4207=0,"",COUNTIF($K$2:K4207,"&gt;0"))</f>
        <v>4206</v>
      </c>
      <c r="M4207" s="50" t="str">
        <f t="shared" ca="1" si="250"/>
        <v>Eintrag 4206</v>
      </c>
    </row>
    <row r="4208" spans="1:13" s="18" customFormat="1" ht="14.25" x14ac:dyDescent="0.2">
      <c r="A4208" s="18" t="str">
        <f>IF(gesamt!C4208="",CONCATENATE("Eintrag ",J4208),gesamt!A4208)</f>
        <v>Eintrag 4207</v>
      </c>
      <c r="B4208" s="18">
        <v>100</v>
      </c>
      <c r="C4208" s="19">
        <f>IF(gesamt!C4208="",100,gesamt!D4208)</f>
        <v>100</v>
      </c>
      <c r="D4208" s="20">
        <f>IF(gesamt!C4208="",10,gesamt!G4208)</f>
        <v>10</v>
      </c>
      <c r="E4208" s="20">
        <f>IF(gesamt!C4208="",10,gesamt!H4208)</f>
        <v>10</v>
      </c>
      <c r="F4208" s="20">
        <f>IF(gesamt!C4208="",10,gesamt!I4208)</f>
        <v>10</v>
      </c>
      <c r="G4208" s="20">
        <f>IF(gesamt!C4208="",0,gesamt!J4208)</f>
        <v>0</v>
      </c>
      <c r="H4208" s="20">
        <f>IF(gesamt!C4208="",0,gesamt!K4208)</f>
        <v>0</v>
      </c>
      <c r="I4208" s="19">
        <f t="shared" si="251"/>
        <v>176</v>
      </c>
      <c r="J4208" s="22">
        <f t="shared" si="252"/>
        <v>4207</v>
      </c>
      <c r="K4208" s="21">
        <f t="shared" ca="1" si="242"/>
        <v>1</v>
      </c>
      <c r="L4208" s="21">
        <f ca="1">IF(K4208=0,"",COUNTIF($K$2:K4208,"&gt;0"))</f>
        <v>4207</v>
      </c>
      <c r="M4208" s="50" t="str">
        <f t="shared" ca="1" si="250"/>
        <v>Eintrag 4207</v>
      </c>
    </row>
    <row r="4209" spans="1:13" s="18" customFormat="1" ht="14.25" x14ac:dyDescent="0.2">
      <c r="A4209" s="18" t="str">
        <f>IF(gesamt!C4209="",CONCATENATE("Eintrag ",J4209),gesamt!A4209)</f>
        <v>Eintrag 4208</v>
      </c>
      <c r="B4209" s="18">
        <v>100</v>
      </c>
      <c r="C4209" s="19">
        <f>IF(gesamt!C4209="",100,gesamt!D4209)</f>
        <v>100</v>
      </c>
      <c r="D4209" s="20">
        <f>IF(gesamt!C4209="",10,gesamt!G4209)</f>
        <v>10</v>
      </c>
      <c r="E4209" s="20">
        <f>IF(gesamt!C4209="",10,gesamt!H4209)</f>
        <v>10</v>
      </c>
      <c r="F4209" s="20">
        <f>IF(gesamt!C4209="",10,gesamt!I4209)</f>
        <v>10</v>
      </c>
      <c r="G4209" s="20">
        <f>IF(gesamt!C4209="",0,gesamt!J4209)</f>
        <v>0</v>
      </c>
      <c r="H4209" s="20">
        <f>IF(gesamt!C4209="",0,gesamt!K4209)</f>
        <v>0</v>
      </c>
      <c r="I4209" s="19">
        <f t="shared" si="251"/>
        <v>176</v>
      </c>
      <c r="J4209" s="22">
        <f t="shared" si="252"/>
        <v>4208</v>
      </c>
      <c r="K4209" s="21">
        <f t="shared" ca="1" si="242"/>
        <v>1</v>
      </c>
      <c r="L4209" s="21">
        <f ca="1">IF(K4209=0,"",COUNTIF($K$2:K4209,"&gt;0"))</f>
        <v>4208</v>
      </c>
      <c r="M4209" s="50" t="str">
        <f t="shared" ca="1" si="250"/>
        <v>Eintrag 4208</v>
      </c>
    </row>
    <row r="4210" spans="1:13" s="18" customFormat="1" ht="14.25" x14ac:dyDescent="0.2">
      <c r="A4210" s="18" t="str">
        <f>IF(gesamt!C4210="",CONCATENATE("Eintrag ",J4210),gesamt!A4210)</f>
        <v>Eintrag 4209</v>
      </c>
      <c r="B4210" s="18">
        <v>100</v>
      </c>
      <c r="C4210" s="19">
        <f>IF(gesamt!C4210="",100,gesamt!D4210)</f>
        <v>100</v>
      </c>
      <c r="D4210" s="20">
        <f>IF(gesamt!C4210="",10,gesamt!G4210)</f>
        <v>10</v>
      </c>
      <c r="E4210" s="20">
        <f>IF(gesamt!C4210="",10,gesamt!H4210)</f>
        <v>10</v>
      </c>
      <c r="F4210" s="20">
        <f>IF(gesamt!C4210="",10,gesamt!I4210)</f>
        <v>10</v>
      </c>
      <c r="G4210" s="20">
        <f>IF(gesamt!C4210="",0,gesamt!J4210)</f>
        <v>0</v>
      </c>
      <c r="H4210" s="20">
        <f>IF(gesamt!C4210="",0,gesamt!K4210)</f>
        <v>0</v>
      </c>
      <c r="I4210" s="19">
        <f t="shared" si="251"/>
        <v>176</v>
      </c>
      <c r="J4210" s="22">
        <f t="shared" si="252"/>
        <v>4209</v>
      </c>
      <c r="K4210" s="21">
        <f t="shared" ca="1" si="242"/>
        <v>1</v>
      </c>
      <c r="L4210" s="21">
        <f ca="1">IF(K4210=0,"",COUNTIF($K$2:K4210,"&gt;0"))</f>
        <v>4209</v>
      </c>
      <c r="M4210" s="50" t="str">
        <f t="shared" ca="1" si="250"/>
        <v>Eintrag 4209</v>
      </c>
    </row>
    <row r="4211" spans="1:13" s="18" customFormat="1" ht="14.25" x14ac:dyDescent="0.2">
      <c r="A4211" s="18" t="str">
        <f>IF(gesamt!C4211="",CONCATENATE("Eintrag ",J4211),gesamt!A4211)</f>
        <v>Eintrag 4210</v>
      </c>
      <c r="B4211" s="18">
        <v>100</v>
      </c>
      <c r="C4211" s="19">
        <f>IF(gesamt!C4211="",100,gesamt!D4211)</f>
        <v>100</v>
      </c>
      <c r="D4211" s="20">
        <f>IF(gesamt!C4211="",10,gesamt!G4211)</f>
        <v>10</v>
      </c>
      <c r="E4211" s="20">
        <f>IF(gesamt!C4211="",10,gesamt!H4211)</f>
        <v>10</v>
      </c>
      <c r="F4211" s="20">
        <f>IF(gesamt!C4211="",10,gesamt!I4211)</f>
        <v>10</v>
      </c>
      <c r="G4211" s="20">
        <f>IF(gesamt!C4211="",0,gesamt!J4211)</f>
        <v>0</v>
      </c>
      <c r="H4211" s="20">
        <f>IF(gesamt!C4211="",0,gesamt!K4211)</f>
        <v>0</v>
      </c>
      <c r="I4211" s="19">
        <f t="shared" si="251"/>
        <v>176</v>
      </c>
      <c r="J4211" s="22">
        <f t="shared" si="252"/>
        <v>4210</v>
      </c>
      <c r="K4211" s="21">
        <f t="shared" ca="1" si="242"/>
        <v>1</v>
      </c>
      <c r="L4211" s="21">
        <f ca="1">IF(K4211=0,"",COUNTIF($K$2:K4211,"&gt;0"))</f>
        <v>4210</v>
      </c>
      <c r="M4211" s="50" t="str">
        <f t="shared" ca="1" si="250"/>
        <v>Eintrag 4210</v>
      </c>
    </row>
    <row r="4212" spans="1:13" s="18" customFormat="1" ht="14.25" x14ac:dyDescent="0.2">
      <c r="A4212" s="18" t="str">
        <f>IF(gesamt!C4212="",CONCATENATE("Eintrag ",J4212),gesamt!A4212)</f>
        <v>Eintrag 4211</v>
      </c>
      <c r="B4212" s="18">
        <v>100</v>
      </c>
      <c r="C4212" s="19">
        <f>IF(gesamt!C4212="",100,gesamt!D4212)</f>
        <v>100</v>
      </c>
      <c r="D4212" s="20">
        <f>IF(gesamt!C4212="",10,gesamt!G4212)</f>
        <v>10</v>
      </c>
      <c r="E4212" s="20">
        <f>IF(gesamt!C4212="",10,gesamt!H4212)</f>
        <v>10</v>
      </c>
      <c r="F4212" s="20">
        <f>IF(gesamt!C4212="",10,gesamt!I4212)</f>
        <v>10</v>
      </c>
      <c r="G4212" s="20">
        <f>IF(gesamt!C4212="",0,gesamt!J4212)</f>
        <v>0</v>
      </c>
      <c r="H4212" s="20">
        <f>IF(gesamt!C4212="",0,gesamt!K4212)</f>
        <v>0</v>
      </c>
      <c r="I4212" s="19">
        <f t="shared" si="251"/>
        <v>176</v>
      </c>
      <c r="J4212" s="22">
        <f t="shared" si="252"/>
        <v>4211</v>
      </c>
      <c r="K4212" s="21">
        <f t="shared" ca="1" si="242"/>
        <v>1</v>
      </c>
      <c r="L4212" s="21">
        <f ca="1">IF(K4212=0,"",COUNTIF($K$2:K4212,"&gt;0"))</f>
        <v>4211</v>
      </c>
      <c r="M4212" s="50" t="str">
        <f t="shared" ca="1" si="250"/>
        <v>Eintrag 4211</v>
      </c>
    </row>
    <row r="4213" spans="1:13" s="18" customFormat="1" ht="14.25" x14ac:dyDescent="0.2">
      <c r="A4213" s="18" t="str">
        <f>IF(gesamt!C4213="",CONCATENATE("Eintrag ",J4213),gesamt!A4213)</f>
        <v>Eintrag 4212</v>
      </c>
      <c r="B4213" s="18">
        <v>100</v>
      </c>
      <c r="C4213" s="19">
        <f>IF(gesamt!C4213="",100,gesamt!D4213)</f>
        <v>100</v>
      </c>
      <c r="D4213" s="20">
        <f>IF(gesamt!C4213="",10,gesamt!G4213)</f>
        <v>10</v>
      </c>
      <c r="E4213" s="20">
        <f>IF(gesamt!C4213="",10,gesamt!H4213)</f>
        <v>10</v>
      </c>
      <c r="F4213" s="20">
        <f>IF(gesamt!C4213="",10,gesamt!I4213)</f>
        <v>10</v>
      </c>
      <c r="G4213" s="20">
        <f>IF(gesamt!C4213="",0,gesamt!J4213)</f>
        <v>0</v>
      </c>
      <c r="H4213" s="20">
        <f>IF(gesamt!C4213="",0,gesamt!K4213)</f>
        <v>0</v>
      </c>
      <c r="I4213" s="19">
        <f t="shared" si="251"/>
        <v>176</v>
      </c>
      <c r="J4213" s="22">
        <f t="shared" si="252"/>
        <v>4212</v>
      </c>
      <c r="K4213" s="21">
        <f t="shared" ca="1" si="242"/>
        <v>1</v>
      </c>
      <c r="L4213" s="21">
        <f ca="1">IF(K4213=0,"",COUNTIF($K$2:K4213,"&gt;0"))</f>
        <v>4212</v>
      </c>
      <c r="M4213" s="50" t="str">
        <f t="shared" ca="1" si="250"/>
        <v>Eintrag 4212</v>
      </c>
    </row>
    <row r="4214" spans="1:13" s="18" customFormat="1" ht="14.25" x14ac:dyDescent="0.2">
      <c r="A4214" s="18" t="str">
        <f>IF(gesamt!C4214="",CONCATENATE("Eintrag ",J4214),gesamt!A4214)</f>
        <v>Eintrag 4213</v>
      </c>
      <c r="B4214" s="18">
        <v>100</v>
      </c>
      <c r="C4214" s="19">
        <f>IF(gesamt!C4214="",100,gesamt!D4214)</f>
        <v>100</v>
      </c>
      <c r="D4214" s="20">
        <f>IF(gesamt!C4214="",10,gesamt!G4214)</f>
        <v>10</v>
      </c>
      <c r="E4214" s="20">
        <f>IF(gesamt!C4214="",10,gesamt!H4214)</f>
        <v>10</v>
      </c>
      <c r="F4214" s="20">
        <f>IF(gesamt!C4214="",10,gesamt!I4214)</f>
        <v>10</v>
      </c>
      <c r="G4214" s="20">
        <f>IF(gesamt!C4214="",0,gesamt!J4214)</f>
        <v>0</v>
      </c>
      <c r="H4214" s="20">
        <f>IF(gesamt!C4214="",0,gesamt!K4214)</f>
        <v>0</v>
      </c>
      <c r="I4214" s="19">
        <f t="shared" si="251"/>
        <v>176</v>
      </c>
      <c r="J4214" s="22">
        <f t="shared" si="252"/>
        <v>4213</v>
      </c>
      <c r="K4214" s="21">
        <f t="shared" ca="1" si="242"/>
        <v>1</v>
      </c>
      <c r="L4214" s="21">
        <f ca="1">IF(K4214=0,"",COUNTIF($K$2:K4214,"&gt;0"))</f>
        <v>4213</v>
      </c>
      <c r="M4214" s="50" t="str">
        <f t="shared" ca="1" si="250"/>
        <v>Eintrag 4213</v>
      </c>
    </row>
    <row r="4215" spans="1:13" s="18" customFormat="1" ht="14.25" x14ac:dyDescent="0.2">
      <c r="A4215" s="18" t="str">
        <f>IF(gesamt!C4215="",CONCATENATE("Eintrag ",J4215),gesamt!A4215)</f>
        <v>Eintrag 4214</v>
      </c>
      <c r="B4215" s="18">
        <v>100</v>
      </c>
      <c r="C4215" s="19">
        <f>IF(gesamt!C4215="",100,gesamt!D4215)</f>
        <v>100</v>
      </c>
      <c r="D4215" s="20">
        <f>IF(gesamt!C4215="",10,gesamt!G4215)</f>
        <v>10</v>
      </c>
      <c r="E4215" s="20">
        <f>IF(gesamt!C4215="",10,gesamt!H4215)</f>
        <v>10</v>
      </c>
      <c r="F4215" s="20">
        <f>IF(gesamt!C4215="",10,gesamt!I4215)</f>
        <v>10</v>
      </c>
      <c r="G4215" s="20">
        <f>IF(gesamt!C4215="",0,gesamt!J4215)</f>
        <v>0</v>
      </c>
      <c r="H4215" s="20">
        <f>IF(gesamt!C4215="",0,gesamt!K4215)</f>
        <v>0</v>
      </c>
      <c r="I4215" s="19">
        <f t="shared" si="251"/>
        <v>176</v>
      </c>
      <c r="J4215" s="22">
        <f t="shared" si="252"/>
        <v>4214</v>
      </c>
      <c r="K4215" s="21">
        <f t="shared" ca="1" si="242"/>
        <v>1</v>
      </c>
      <c r="L4215" s="21">
        <f ca="1">IF(K4215=0,"",COUNTIF($K$2:K4215,"&gt;0"))</f>
        <v>4214</v>
      </c>
      <c r="M4215" s="50" t="str">
        <f t="shared" ca="1" si="250"/>
        <v>Eintrag 4214</v>
      </c>
    </row>
    <row r="4216" spans="1:13" s="18" customFormat="1" ht="14.25" x14ac:dyDescent="0.2">
      <c r="A4216" s="18" t="str">
        <f>IF(gesamt!C4216="",CONCATENATE("Eintrag ",J4216),gesamt!A4216)</f>
        <v>Eintrag 4215</v>
      </c>
      <c r="B4216" s="18">
        <v>100</v>
      </c>
      <c r="C4216" s="19">
        <f>IF(gesamt!C4216="",100,gesamt!D4216)</f>
        <v>100</v>
      </c>
      <c r="D4216" s="20">
        <f>IF(gesamt!C4216="",10,gesamt!G4216)</f>
        <v>10</v>
      </c>
      <c r="E4216" s="20">
        <f>IF(gesamt!C4216="",10,gesamt!H4216)</f>
        <v>10</v>
      </c>
      <c r="F4216" s="20">
        <f>IF(gesamt!C4216="",10,gesamt!I4216)</f>
        <v>10</v>
      </c>
      <c r="G4216" s="20">
        <f>IF(gesamt!C4216="",0,gesamt!J4216)</f>
        <v>0</v>
      </c>
      <c r="H4216" s="20">
        <f>IF(gesamt!C4216="",0,gesamt!K4216)</f>
        <v>0</v>
      </c>
      <c r="I4216" s="19">
        <f t="shared" si="251"/>
        <v>176</v>
      </c>
      <c r="J4216" s="22">
        <f t="shared" si="252"/>
        <v>4215</v>
      </c>
      <c r="K4216" s="21">
        <f t="shared" ca="1" si="242"/>
        <v>1</v>
      </c>
      <c r="L4216" s="21">
        <f ca="1">IF(K4216=0,"",COUNTIF($K$2:K4216,"&gt;0"))</f>
        <v>4215</v>
      </c>
      <c r="M4216" s="50" t="str">
        <f t="shared" ca="1" si="250"/>
        <v>Eintrag 4215</v>
      </c>
    </row>
    <row r="4217" spans="1:13" s="18" customFormat="1" ht="14.25" x14ac:dyDescent="0.2">
      <c r="A4217" s="18" t="str">
        <f>IF(gesamt!C4217="",CONCATENATE("Eintrag ",J4217),gesamt!A4217)</f>
        <v>Eintrag 4216</v>
      </c>
      <c r="B4217" s="18">
        <v>100</v>
      </c>
      <c r="C4217" s="19">
        <f>IF(gesamt!C4217="",100,gesamt!D4217)</f>
        <v>100</v>
      </c>
      <c r="D4217" s="20">
        <f>IF(gesamt!C4217="",10,gesamt!G4217)</f>
        <v>10</v>
      </c>
      <c r="E4217" s="20">
        <f>IF(gesamt!C4217="",10,gesamt!H4217)</f>
        <v>10</v>
      </c>
      <c r="F4217" s="20">
        <f>IF(gesamt!C4217="",10,gesamt!I4217)</f>
        <v>10</v>
      </c>
      <c r="G4217" s="20">
        <f>IF(gesamt!C4217="",0,gesamt!J4217)</f>
        <v>0</v>
      </c>
      <c r="H4217" s="20">
        <f>IF(gesamt!C4217="",0,gesamt!K4217)</f>
        <v>0</v>
      </c>
      <c r="I4217" s="19">
        <f t="shared" si="251"/>
        <v>176</v>
      </c>
      <c r="J4217" s="22">
        <f t="shared" si="252"/>
        <v>4216</v>
      </c>
      <c r="K4217" s="21">
        <f t="shared" ca="1" si="242"/>
        <v>1</v>
      </c>
      <c r="L4217" s="21">
        <f ca="1">IF(K4217=0,"",COUNTIF($K$2:K4217,"&gt;0"))</f>
        <v>4216</v>
      </c>
      <c r="M4217" s="50" t="str">
        <f t="shared" ca="1" si="250"/>
        <v>Eintrag 4216</v>
      </c>
    </row>
    <row r="4218" spans="1:13" s="18" customFormat="1" ht="14.25" x14ac:dyDescent="0.2">
      <c r="A4218" s="18" t="str">
        <f>IF(gesamt!C4218="",CONCATENATE("Eintrag ",J4218),gesamt!A4218)</f>
        <v>Eintrag 4217</v>
      </c>
      <c r="B4218" s="18">
        <v>100</v>
      </c>
      <c r="C4218" s="19">
        <f>IF(gesamt!C4218="",100,gesamt!D4218)</f>
        <v>100</v>
      </c>
      <c r="D4218" s="20">
        <f>IF(gesamt!C4218="",10,gesamt!G4218)</f>
        <v>10</v>
      </c>
      <c r="E4218" s="20">
        <f>IF(gesamt!C4218="",10,gesamt!H4218)</f>
        <v>10</v>
      </c>
      <c r="F4218" s="20">
        <f>IF(gesamt!C4218="",10,gesamt!I4218)</f>
        <v>10</v>
      </c>
      <c r="G4218" s="20">
        <f>IF(gesamt!C4218="",0,gesamt!J4218)</f>
        <v>0</v>
      </c>
      <c r="H4218" s="20">
        <f>IF(gesamt!C4218="",0,gesamt!K4218)</f>
        <v>0</v>
      </c>
      <c r="I4218" s="19">
        <f t="shared" si="251"/>
        <v>176</v>
      </c>
      <c r="J4218" s="22">
        <f t="shared" si="252"/>
        <v>4217</v>
      </c>
      <c r="K4218" s="21">
        <f t="shared" ca="1" si="242"/>
        <v>1</v>
      </c>
      <c r="L4218" s="21">
        <f ca="1">IF(K4218=0,"",COUNTIF($K$2:K4218,"&gt;0"))</f>
        <v>4217</v>
      </c>
      <c r="M4218" s="50" t="str">
        <f t="shared" ca="1" si="250"/>
        <v>Eintrag 4217</v>
      </c>
    </row>
    <row r="4219" spans="1:13" s="18" customFormat="1" ht="14.25" x14ac:dyDescent="0.2">
      <c r="A4219" s="18" t="str">
        <f>IF(gesamt!C4219="",CONCATENATE("Eintrag ",J4219),gesamt!A4219)</f>
        <v>Eintrag 4218</v>
      </c>
      <c r="B4219" s="18">
        <v>100</v>
      </c>
      <c r="C4219" s="19">
        <f>IF(gesamt!C4219="",100,gesamt!D4219)</f>
        <v>100</v>
      </c>
      <c r="D4219" s="20">
        <f>IF(gesamt!C4219="",10,gesamt!G4219)</f>
        <v>10</v>
      </c>
      <c r="E4219" s="20">
        <f>IF(gesamt!C4219="",10,gesamt!H4219)</f>
        <v>10</v>
      </c>
      <c r="F4219" s="20">
        <f>IF(gesamt!C4219="",10,gesamt!I4219)</f>
        <v>10</v>
      </c>
      <c r="G4219" s="20">
        <f>IF(gesamt!C4219="",0,gesamt!J4219)</f>
        <v>0</v>
      </c>
      <c r="H4219" s="20">
        <f>IF(gesamt!C4219="",0,gesamt!K4219)</f>
        <v>0</v>
      </c>
      <c r="I4219" s="19">
        <f t="shared" si="251"/>
        <v>176</v>
      </c>
      <c r="J4219" s="22">
        <f t="shared" si="252"/>
        <v>4218</v>
      </c>
      <c r="K4219" s="21">
        <f t="shared" ca="1" si="242"/>
        <v>1</v>
      </c>
      <c r="L4219" s="21">
        <f ca="1">IF(K4219=0,"",COUNTIF($K$2:K4219,"&gt;0"))</f>
        <v>4218</v>
      </c>
      <c r="M4219" s="50" t="str">
        <f t="shared" ca="1" si="250"/>
        <v>Eintrag 4218</v>
      </c>
    </row>
    <row r="4220" spans="1:13" s="18" customFormat="1" ht="14.25" x14ac:dyDescent="0.2">
      <c r="A4220" s="18" t="str">
        <f>IF(gesamt!C4220="",CONCATENATE("Eintrag ",J4220),gesamt!A4220)</f>
        <v>Eintrag 4219</v>
      </c>
      <c r="B4220" s="18">
        <v>100</v>
      </c>
      <c r="C4220" s="19">
        <f>IF(gesamt!C4220="",100,gesamt!D4220)</f>
        <v>100</v>
      </c>
      <c r="D4220" s="20">
        <f>IF(gesamt!C4220="",10,gesamt!G4220)</f>
        <v>10</v>
      </c>
      <c r="E4220" s="20">
        <f>IF(gesamt!C4220="",10,gesamt!H4220)</f>
        <v>10</v>
      </c>
      <c r="F4220" s="20">
        <f>IF(gesamt!C4220="",10,gesamt!I4220)</f>
        <v>10</v>
      </c>
      <c r="G4220" s="20">
        <f>IF(gesamt!C4220="",0,gesamt!J4220)</f>
        <v>0</v>
      </c>
      <c r="H4220" s="20">
        <f>IF(gesamt!C4220="",0,gesamt!K4220)</f>
        <v>0</v>
      </c>
      <c r="I4220" s="19">
        <f t="shared" si="251"/>
        <v>176</v>
      </c>
      <c r="J4220" s="22">
        <f t="shared" si="252"/>
        <v>4219</v>
      </c>
      <c r="K4220" s="21">
        <f t="shared" ca="1" si="242"/>
        <v>1</v>
      </c>
      <c r="L4220" s="21">
        <f ca="1">IF(K4220=0,"",COUNTIF($K$2:K4220,"&gt;0"))</f>
        <v>4219</v>
      </c>
      <c r="M4220" s="50" t="str">
        <f t="shared" ca="1" si="250"/>
        <v>Eintrag 4219</v>
      </c>
    </row>
    <row r="4221" spans="1:13" s="18" customFormat="1" ht="14.25" x14ac:dyDescent="0.2">
      <c r="A4221" s="18" t="str">
        <f>IF(gesamt!C4221="",CONCATENATE("Eintrag ",J4221),gesamt!A4221)</f>
        <v>Eintrag 4220</v>
      </c>
      <c r="B4221" s="18">
        <v>100</v>
      </c>
      <c r="C4221" s="19">
        <f>IF(gesamt!C4221="",100,gesamt!D4221)</f>
        <v>100</v>
      </c>
      <c r="D4221" s="20">
        <f>IF(gesamt!C4221="",10,gesamt!G4221)</f>
        <v>10</v>
      </c>
      <c r="E4221" s="20">
        <f>IF(gesamt!C4221="",10,gesamt!H4221)</f>
        <v>10</v>
      </c>
      <c r="F4221" s="20">
        <f>IF(gesamt!C4221="",10,gesamt!I4221)</f>
        <v>10</v>
      </c>
      <c r="G4221" s="20">
        <f>IF(gesamt!C4221="",0,gesamt!J4221)</f>
        <v>0</v>
      </c>
      <c r="H4221" s="20">
        <f>IF(gesamt!C4221="",0,gesamt!K4221)</f>
        <v>0</v>
      </c>
      <c r="I4221" s="19">
        <f t="shared" si="251"/>
        <v>176</v>
      </c>
      <c r="J4221" s="22">
        <f t="shared" si="252"/>
        <v>4220</v>
      </c>
      <c r="K4221" s="21">
        <f t="shared" ca="1" si="242"/>
        <v>1</v>
      </c>
      <c r="L4221" s="21">
        <f ca="1">IF(K4221=0,"",COUNTIF($K$2:K4221,"&gt;0"))</f>
        <v>4220</v>
      </c>
      <c r="M4221" s="50" t="str">
        <f t="shared" ca="1" si="250"/>
        <v>Eintrag 4220</v>
      </c>
    </row>
    <row r="4222" spans="1:13" s="18" customFormat="1" ht="14.25" x14ac:dyDescent="0.2">
      <c r="A4222" s="18" t="str">
        <f>IF(gesamt!C4222="",CONCATENATE("Eintrag ",J4222),gesamt!A4222)</f>
        <v>Eintrag 4221</v>
      </c>
      <c r="B4222" s="18">
        <v>100</v>
      </c>
      <c r="C4222" s="19">
        <f>IF(gesamt!C4222="",100,gesamt!D4222)</f>
        <v>100</v>
      </c>
      <c r="D4222" s="20">
        <f>IF(gesamt!C4222="",10,gesamt!G4222)</f>
        <v>10</v>
      </c>
      <c r="E4222" s="20">
        <f>IF(gesamt!C4222="",10,gesamt!H4222)</f>
        <v>10</v>
      </c>
      <c r="F4222" s="20">
        <f>IF(gesamt!C4222="",10,gesamt!I4222)</f>
        <v>10</v>
      </c>
      <c r="G4222" s="20">
        <f>IF(gesamt!C4222="",0,gesamt!J4222)</f>
        <v>0</v>
      </c>
      <c r="H4222" s="20">
        <f>IF(gesamt!C4222="",0,gesamt!K4222)</f>
        <v>0</v>
      </c>
      <c r="I4222" s="19">
        <f t="shared" si="251"/>
        <v>176</v>
      </c>
      <c r="J4222" s="22">
        <f t="shared" si="252"/>
        <v>4221</v>
      </c>
      <c r="K4222" s="21">
        <f t="shared" ca="1" si="242"/>
        <v>1</v>
      </c>
      <c r="L4222" s="21">
        <f ca="1">IF(K4222=0,"",COUNTIF($K$2:K4222,"&gt;0"))</f>
        <v>4221</v>
      </c>
      <c r="M4222" s="50" t="str">
        <f t="shared" ca="1" si="250"/>
        <v>Eintrag 4221</v>
      </c>
    </row>
    <row r="4223" spans="1:13" s="18" customFormat="1" ht="14.25" x14ac:dyDescent="0.2">
      <c r="A4223" s="18" t="str">
        <f>IF(gesamt!C4223="",CONCATENATE("Eintrag ",J4223),gesamt!A4223)</f>
        <v>Eintrag 4222</v>
      </c>
      <c r="B4223" s="18">
        <v>100</v>
      </c>
      <c r="C4223" s="19">
        <f>IF(gesamt!C4223="",100,gesamt!D4223)</f>
        <v>100</v>
      </c>
      <c r="D4223" s="20">
        <f>IF(gesamt!C4223="",10,gesamt!G4223)</f>
        <v>10</v>
      </c>
      <c r="E4223" s="20">
        <f>IF(gesamt!C4223="",10,gesamt!H4223)</f>
        <v>10</v>
      </c>
      <c r="F4223" s="20">
        <f>IF(gesamt!C4223="",10,gesamt!I4223)</f>
        <v>10</v>
      </c>
      <c r="G4223" s="20">
        <f>IF(gesamt!C4223="",0,gesamt!J4223)</f>
        <v>0</v>
      </c>
      <c r="H4223" s="20">
        <f>IF(gesamt!C4223="",0,gesamt!K4223)</f>
        <v>0</v>
      </c>
      <c r="I4223" s="19">
        <f t="shared" si="251"/>
        <v>176</v>
      </c>
      <c r="J4223" s="22">
        <f t="shared" si="252"/>
        <v>4222</v>
      </c>
      <c r="K4223" s="21">
        <f t="shared" ca="1" si="242"/>
        <v>1</v>
      </c>
      <c r="L4223" s="21">
        <f ca="1">IF(K4223=0,"",COUNTIF($K$2:K4223,"&gt;0"))</f>
        <v>4222</v>
      </c>
      <c r="M4223" s="50" t="str">
        <f t="shared" ca="1" si="250"/>
        <v>Eintrag 4222</v>
      </c>
    </row>
    <row r="4224" spans="1:13" s="18" customFormat="1" ht="14.25" x14ac:dyDescent="0.2">
      <c r="A4224" s="18" t="str">
        <f>IF(gesamt!C4224="",CONCATENATE("Eintrag ",J4224),gesamt!A4224)</f>
        <v>Eintrag 4223</v>
      </c>
      <c r="B4224" s="18">
        <v>100</v>
      </c>
      <c r="C4224" s="19">
        <f>IF(gesamt!C4224="",100,gesamt!D4224)</f>
        <v>100</v>
      </c>
      <c r="D4224" s="20">
        <f>IF(gesamt!C4224="",10,gesamt!G4224)</f>
        <v>10</v>
      </c>
      <c r="E4224" s="20">
        <f>IF(gesamt!C4224="",10,gesamt!H4224)</f>
        <v>10</v>
      </c>
      <c r="F4224" s="20">
        <f>IF(gesamt!C4224="",10,gesamt!I4224)</f>
        <v>10</v>
      </c>
      <c r="G4224" s="20">
        <f>IF(gesamt!C4224="",0,gesamt!J4224)</f>
        <v>0</v>
      </c>
      <c r="H4224" s="20">
        <f>IF(gesamt!C4224="",0,gesamt!K4224)</f>
        <v>0</v>
      </c>
      <c r="I4224" s="19">
        <f t="shared" si="251"/>
        <v>176</v>
      </c>
      <c r="J4224" s="22">
        <f t="shared" si="252"/>
        <v>4223</v>
      </c>
      <c r="K4224" s="21">
        <f t="shared" ca="1" si="242"/>
        <v>1</v>
      </c>
      <c r="L4224" s="21">
        <f ca="1">IF(K4224=0,"",COUNTIF($K$2:K4224,"&gt;0"))</f>
        <v>4223</v>
      </c>
      <c r="M4224" s="50" t="str">
        <f t="shared" ca="1" si="250"/>
        <v>Eintrag 4223</v>
      </c>
    </row>
    <row r="4225" spans="1:13" s="18" customFormat="1" ht="14.25" x14ac:dyDescent="0.2">
      <c r="A4225" s="18" t="str">
        <f>IF(gesamt!C4225="",CONCATENATE("Eintrag ",J4225),gesamt!A4225)</f>
        <v>Eintrag 4224</v>
      </c>
      <c r="B4225" s="18">
        <v>100</v>
      </c>
      <c r="C4225" s="19">
        <f>IF(gesamt!C4225="",100,gesamt!D4225)</f>
        <v>100</v>
      </c>
      <c r="D4225" s="20">
        <f>IF(gesamt!C4225="",10,gesamt!G4225)</f>
        <v>10</v>
      </c>
      <c r="E4225" s="20">
        <f>IF(gesamt!C4225="",10,gesamt!H4225)</f>
        <v>10</v>
      </c>
      <c r="F4225" s="20">
        <f>IF(gesamt!C4225="",10,gesamt!I4225)</f>
        <v>10</v>
      </c>
      <c r="G4225" s="20">
        <f>IF(gesamt!C4225="",0,gesamt!J4225)</f>
        <v>0</v>
      </c>
      <c r="H4225" s="20">
        <f>IF(gesamt!C4225="",0,gesamt!K4225)</f>
        <v>0</v>
      </c>
      <c r="I4225" s="19">
        <f t="shared" si="251"/>
        <v>176</v>
      </c>
      <c r="J4225" s="22">
        <f t="shared" si="252"/>
        <v>4224</v>
      </c>
      <c r="K4225" s="21">
        <f t="shared" ca="1" si="242"/>
        <v>1</v>
      </c>
      <c r="L4225" s="21">
        <f ca="1">IF(K4225=0,"",COUNTIF($K$2:K4225,"&gt;0"))</f>
        <v>4224</v>
      </c>
      <c r="M4225" s="50" t="str">
        <f t="shared" ca="1" si="250"/>
        <v>Eintrag 4224</v>
      </c>
    </row>
    <row r="4226" spans="1:13" s="18" customFormat="1" ht="14.25" x14ac:dyDescent="0.2">
      <c r="A4226" s="18" t="str">
        <f>IF(gesamt!C4226="",CONCATENATE("Eintrag ",J4226),gesamt!A4226)</f>
        <v>Eintrag 4225</v>
      </c>
      <c r="B4226" s="18">
        <v>100</v>
      </c>
      <c r="C4226" s="19">
        <f>IF(gesamt!C4226="",100,gesamt!D4226)</f>
        <v>100</v>
      </c>
      <c r="D4226" s="20">
        <f>IF(gesamt!C4226="",10,gesamt!G4226)</f>
        <v>10</v>
      </c>
      <c r="E4226" s="20">
        <f>IF(gesamt!C4226="",10,gesamt!H4226)</f>
        <v>10</v>
      </c>
      <c r="F4226" s="20">
        <f>IF(gesamt!C4226="",10,gesamt!I4226)</f>
        <v>10</v>
      </c>
      <c r="G4226" s="20">
        <f>IF(gesamt!C4226="",0,gesamt!J4226)</f>
        <v>0</v>
      </c>
      <c r="H4226" s="20">
        <f>IF(gesamt!C4226="",0,gesamt!K4226)</f>
        <v>0</v>
      </c>
      <c r="I4226" s="19">
        <f t="shared" si="251"/>
        <v>176</v>
      </c>
      <c r="J4226" s="22">
        <f t="shared" si="252"/>
        <v>4225</v>
      </c>
      <c r="K4226" s="21">
        <f t="shared" ca="1" si="242"/>
        <v>1</v>
      </c>
      <c r="L4226" s="21">
        <f ca="1">IF(K4226=0,"",COUNTIF($K$2:K4226,"&gt;0"))</f>
        <v>4225</v>
      </c>
      <c r="M4226" s="50" t="str">
        <f t="shared" ref="M4226:M4289" ca="1" si="253">IFERROR(INDEX(A:A,MATCH(ROW(K4225),L:L,0)),"")</f>
        <v>Eintrag 4225</v>
      </c>
    </row>
    <row r="4227" spans="1:13" s="18" customFormat="1" ht="14.25" x14ac:dyDescent="0.2">
      <c r="A4227" s="18" t="str">
        <f>IF(gesamt!C4227="",CONCATENATE("Eintrag ",J4227),gesamt!A4227)</f>
        <v>Eintrag 4226</v>
      </c>
      <c r="B4227" s="18">
        <v>100</v>
      </c>
      <c r="C4227" s="19">
        <f>IF(gesamt!C4227="",100,gesamt!D4227)</f>
        <v>100</v>
      </c>
      <c r="D4227" s="20">
        <f>IF(gesamt!C4227="",10,gesamt!G4227)</f>
        <v>10</v>
      </c>
      <c r="E4227" s="20">
        <f>IF(gesamt!C4227="",10,gesamt!H4227)</f>
        <v>10</v>
      </c>
      <c r="F4227" s="20">
        <f>IF(gesamt!C4227="",10,gesamt!I4227)</f>
        <v>10</v>
      </c>
      <c r="G4227" s="20">
        <f>IF(gesamt!C4227="",0,gesamt!J4227)</f>
        <v>0</v>
      </c>
      <c r="H4227" s="20">
        <f>IF(gesamt!C4227="",0,gesamt!K4227)</f>
        <v>0</v>
      </c>
      <c r="I4227" s="19">
        <f t="shared" ref="I4227:I4290" si="254">D4227*4.1+E4227*9.3+F4227*4.2+G4227*7+H4227*3</f>
        <v>176</v>
      </c>
      <c r="J4227" s="22">
        <f t="shared" si="252"/>
        <v>4226</v>
      </c>
      <c r="K4227" s="21">
        <f t="shared" ca="1" si="242"/>
        <v>1</v>
      </c>
      <c r="L4227" s="21">
        <f ca="1">IF(K4227=0,"",COUNTIF($K$2:K4227,"&gt;0"))</f>
        <v>4226</v>
      </c>
      <c r="M4227" s="50" t="str">
        <f t="shared" ca="1" si="253"/>
        <v>Eintrag 4226</v>
      </c>
    </row>
    <row r="4228" spans="1:13" s="18" customFormat="1" ht="14.25" x14ac:dyDescent="0.2">
      <c r="A4228" s="18" t="str">
        <f>IF(gesamt!C4228="",CONCATENATE("Eintrag ",J4228),gesamt!A4228)</f>
        <v>Eintrag 4227</v>
      </c>
      <c r="B4228" s="18">
        <v>100</v>
      </c>
      <c r="C4228" s="19">
        <f>IF(gesamt!C4228="",100,gesamt!D4228)</f>
        <v>100</v>
      </c>
      <c r="D4228" s="20">
        <f>IF(gesamt!C4228="",10,gesamt!G4228)</f>
        <v>10</v>
      </c>
      <c r="E4228" s="20">
        <f>IF(gesamt!C4228="",10,gesamt!H4228)</f>
        <v>10</v>
      </c>
      <c r="F4228" s="20">
        <f>IF(gesamt!C4228="",10,gesamt!I4228)</f>
        <v>10</v>
      </c>
      <c r="G4228" s="20">
        <f>IF(gesamt!C4228="",0,gesamt!J4228)</f>
        <v>0</v>
      </c>
      <c r="H4228" s="20">
        <f>IF(gesamt!C4228="",0,gesamt!K4228)</f>
        <v>0</v>
      </c>
      <c r="I4228" s="19">
        <f t="shared" si="254"/>
        <v>176</v>
      </c>
      <c r="J4228" s="22">
        <f t="shared" si="252"/>
        <v>4227</v>
      </c>
      <c r="K4228" s="21">
        <f t="shared" ca="1" si="242"/>
        <v>1</v>
      </c>
      <c r="L4228" s="21">
        <f ca="1">IF(K4228=0,"",COUNTIF($K$2:K4228,"&gt;0"))</f>
        <v>4227</v>
      </c>
      <c r="M4228" s="50" t="str">
        <f t="shared" ca="1" si="253"/>
        <v>Eintrag 4227</v>
      </c>
    </row>
    <row r="4229" spans="1:13" s="18" customFormat="1" ht="14.25" x14ac:dyDescent="0.2">
      <c r="A4229" s="18" t="str">
        <f>IF(gesamt!C4229="",CONCATENATE("Eintrag ",J4229),gesamt!A4229)</f>
        <v>Eintrag 4228</v>
      </c>
      <c r="B4229" s="18">
        <v>100</v>
      </c>
      <c r="C4229" s="19">
        <f>IF(gesamt!C4229="",100,gesamt!D4229)</f>
        <v>100</v>
      </c>
      <c r="D4229" s="20">
        <f>IF(gesamt!C4229="",10,gesamt!G4229)</f>
        <v>10</v>
      </c>
      <c r="E4229" s="20">
        <f>IF(gesamt!C4229="",10,gesamt!H4229)</f>
        <v>10</v>
      </c>
      <c r="F4229" s="20">
        <f>IF(gesamt!C4229="",10,gesamt!I4229)</f>
        <v>10</v>
      </c>
      <c r="G4229" s="20">
        <f>IF(gesamt!C4229="",0,gesamt!J4229)</f>
        <v>0</v>
      </c>
      <c r="H4229" s="20">
        <f>IF(gesamt!C4229="",0,gesamt!K4229)</f>
        <v>0</v>
      </c>
      <c r="I4229" s="19">
        <f t="shared" si="254"/>
        <v>176</v>
      </c>
      <c r="J4229" s="22">
        <f t="shared" si="252"/>
        <v>4228</v>
      </c>
      <c r="K4229" s="21">
        <f t="shared" ca="1" si="242"/>
        <v>1</v>
      </c>
      <c r="L4229" s="21">
        <f ca="1">IF(K4229=0,"",COUNTIF($K$2:K4229,"&gt;0"))</f>
        <v>4228</v>
      </c>
      <c r="M4229" s="50" t="str">
        <f t="shared" ca="1" si="253"/>
        <v>Eintrag 4228</v>
      </c>
    </row>
    <row r="4230" spans="1:13" s="18" customFormat="1" ht="14.25" x14ac:dyDescent="0.2">
      <c r="A4230" s="18" t="str">
        <f>IF(gesamt!C4230="",CONCATENATE("Eintrag ",J4230),gesamt!A4230)</f>
        <v>Eintrag 4229</v>
      </c>
      <c r="B4230" s="18">
        <v>100</v>
      </c>
      <c r="C4230" s="19">
        <f>IF(gesamt!C4230="",100,gesamt!D4230)</f>
        <v>100</v>
      </c>
      <c r="D4230" s="20">
        <f>IF(gesamt!C4230="",10,gesamt!G4230)</f>
        <v>10</v>
      </c>
      <c r="E4230" s="20">
        <f>IF(gesamt!C4230="",10,gesamt!H4230)</f>
        <v>10</v>
      </c>
      <c r="F4230" s="20">
        <f>IF(gesamt!C4230="",10,gesamt!I4230)</f>
        <v>10</v>
      </c>
      <c r="G4230" s="20">
        <f>IF(gesamt!C4230="",0,gesamt!J4230)</f>
        <v>0</v>
      </c>
      <c r="H4230" s="20">
        <f>IF(gesamt!C4230="",0,gesamt!K4230)</f>
        <v>0</v>
      </c>
      <c r="I4230" s="19">
        <f t="shared" si="254"/>
        <v>176</v>
      </c>
      <c r="J4230" s="22">
        <f t="shared" si="252"/>
        <v>4229</v>
      </c>
      <c r="K4230" s="21">
        <f t="shared" ca="1" si="242"/>
        <v>1</v>
      </c>
      <c r="L4230" s="21">
        <f ca="1">IF(K4230=0,"",COUNTIF($K$2:K4230,"&gt;0"))</f>
        <v>4229</v>
      </c>
      <c r="M4230" s="50" t="str">
        <f t="shared" ca="1" si="253"/>
        <v>Eintrag 4229</v>
      </c>
    </row>
    <row r="4231" spans="1:13" s="18" customFormat="1" ht="14.25" x14ac:dyDescent="0.2">
      <c r="A4231" s="18" t="str">
        <f>IF(gesamt!C4231="",CONCATENATE("Eintrag ",J4231),gesamt!A4231)</f>
        <v>Eintrag 4230</v>
      </c>
      <c r="B4231" s="18">
        <v>100</v>
      </c>
      <c r="C4231" s="19">
        <f>IF(gesamt!C4231="",100,gesamt!D4231)</f>
        <v>100</v>
      </c>
      <c r="D4231" s="20">
        <f>IF(gesamt!C4231="",10,gesamt!G4231)</f>
        <v>10</v>
      </c>
      <c r="E4231" s="20">
        <f>IF(gesamt!C4231="",10,gesamt!H4231)</f>
        <v>10</v>
      </c>
      <c r="F4231" s="20">
        <f>IF(gesamt!C4231="",10,gesamt!I4231)</f>
        <v>10</v>
      </c>
      <c r="G4231" s="20">
        <f>IF(gesamt!C4231="",0,gesamt!J4231)</f>
        <v>0</v>
      </c>
      <c r="H4231" s="20">
        <f>IF(gesamt!C4231="",0,gesamt!K4231)</f>
        <v>0</v>
      </c>
      <c r="I4231" s="19">
        <f t="shared" si="254"/>
        <v>176</v>
      </c>
      <c r="J4231" s="22">
        <f t="shared" si="252"/>
        <v>4230</v>
      </c>
      <c r="K4231" s="21">
        <f t="shared" ca="1" si="242"/>
        <v>1</v>
      </c>
      <c r="L4231" s="21">
        <f ca="1">IF(K4231=0,"",COUNTIF($K$2:K4231,"&gt;0"))</f>
        <v>4230</v>
      </c>
      <c r="M4231" s="50" t="str">
        <f t="shared" ca="1" si="253"/>
        <v>Eintrag 4230</v>
      </c>
    </row>
    <row r="4232" spans="1:13" s="18" customFormat="1" ht="14.25" x14ac:dyDescent="0.2">
      <c r="A4232" s="18" t="str">
        <f>IF(gesamt!C4232="",CONCATENATE("Eintrag ",J4232),gesamt!A4232)</f>
        <v>Eintrag 4231</v>
      </c>
      <c r="B4232" s="18">
        <v>100</v>
      </c>
      <c r="C4232" s="19">
        <f>IF(gesamt!C4232="",100,gesamt!D4232)</f>
        <v>100</v>
      </c>
      <c r="D4232" s="20">
        <f>IF(gesamt!C4232="",10,gesamt!G4232)</f>
        <v>10</v>
      </c>
      <c r="E4232" s="20">
        <f>IF(gesamt!C4232="",10,gesamt!H4232)</f>
        <v>10</v>
      </c>
      <c r="F4232" s="20">
        <f>IF(gesamt!C4232="",10,gesamt!I4232)</f>
        <v>10</v>
      </c>
      <c r="G4232" s="20">
        <f>IF(gesamt!C4232="",0,gesamt!J4232)</f>
        <v>0</v>
      </c>
      <c r="H4232" s="20">
        <f>IF(gesamt!C4232="",0,gesamt!K4232)</f>
        <v>0</v>
      </c>
      <c r="I4232" s="19">
        <f t="shared" si="254"/>
        <v>176</v>
      </c>
      <c r="J4232" s="22">
        <f t="shared" si="252"/>
        <v>4231</v>
      </c>
      <c r="K4232" s="21">
        <f t="shared" ca="1" si="242"/>
        <v>1</v>
      </c>
      <c r="L4232" s="21">
        <f ca="1">IF(K4232=0,"",COUNTIF($K$2:K4232,"&gt;0"))</f>
        <v>4231</v>
      </c>
      <c r="M4232" s="50" t="str">
        <f t="shared" ca="1" si="253"/>
        <v>Eintrag 4231</v>
      </c>
    </row>
    <row r="4233" spans="1:13" s="18" customFormat="1" ht="14.25" x14ac:dyDescent="0.2">
      <c r="A4233" s="18" t="str">
        <f>IF(gesamt!C4233="",CONCATENATE("Eintrag ",J4233),gesamt!A4233)</f>
        <v>Eintrag 4232</v>
      </c>
      <c r="B4233" s="18">
        <v>100</v>
      </c>
      <c r="C4233" s="19">
        <f>IF(gesamt!C4233="",100,gesamt!D4233)</f>
        <v>100</v>
      </c>
      <c r="D4233" s="20">
        <f>IF(gesamt!C4233="",10,gesamt!G4233)</f>
        <v>10</v>
      </c>
      <c r="E4233" s="20">
        <f>IF(gesamt!C4233="",10,gesamt!H4233)</f>
        <v>10</v>
      </c>
      <c r="F4233" s="20">
        <f>IF(gesamt!C4233="",10,gesamt!I4233)</f>
        <v>10</v>
      </c>
      <c r="G4233" s="20">
        <f>IF(gesamt!C4233="",0,gesamt!J4233)</f>
        <v>0</v>
      </c>
      <c r="H4233" s="20">
        <f>IF(gesamt!C4233="",0,gesamt!K4233)</f>
        <v>0</v>
      </c>
      <c r="I4233" s="19">
        <f t="shared" si="254"/>
        <v>176</v>
      </c>
      <c r="J4233" s="22">
        <f t="shared" si="252"/>
        <v>4232</v>
      </c>
      <c r="K4233" s="21">
        <f t="shared" ca="1" si="242"/>
        <v>1</v>
      </c>
      <c r="L4233" s="21">
        <f ca="1">IF(K4233=0,"",COUNTIF($K$2:K4233,"&gt;0"))</f>
        <v>4232</v>
      </c>
      <c r="M4233" s="50" t="str">
        <f t="shared" ca="1" si="253"/>
        <v>Eintrag 4232</v>
      </c>
    </row>
    <row r="4234" spans="1:13" s="18" customFormat="1" ht="14.25" x14ac:dyDescent="0.2">
      <c r="A4234" s="18" t="str">
        <f>IF(gesamt!C4234="",CONCATENATE("Eintrag ",J4234),gesamt!A4234)</f>
        <v>Eintrag 4233</v>
      </c>
      <c r="B4234" s="18">
        <v>100</v>
      </c>
      <c r="C4234" s="19">
        <f>IF(gesamt!C4234="",100,gesamt!D4234)</f>
        <v>100</v>
      </c>
      <c r="D4234" s="20">
        <f>IF(gesamt!C4234="",10,gesamt!G4234)</f>
        <v>10</v>
      </c>
      <c r="E4234" s="20">
        <f>IF(gesamt!C4234="",10,gesamt!H4234)</f>
        <v>10</v>
      </c>
      <c r="F4234" s="20">
        <f>IF(gesamt!C4234="",10,gesamt!I4234)</f>
        <v>10</v>
      </c>
      <c r="G4234" s="20">
        <f>IF(gesamt!C4234="",0,gesamt!J4234)</f>
        <v>0</v>
      </c>
      <c r="H4234" s="20">
        <f>IF(gesamt!C4234="",0,gesamt!K4234)</f>
        <v>0</v>
      </c>
      <c r="I4234" s="19">
        <f t="shared" si="254"/>
        <v>176</v>
      </c>
      <c r="J4234" s="22">
        <f t="shared" si="252"/>
        <v>4233</v>
      </c>
      <c r="K4234" s="21">
        <f t="shared" ca="1" si="242"/>
        <v>1</v>
      </c>
      <c r="L4234" s="21">
        <f ca="1">IF(K4234=0,"",COUNTIF($K$2:K4234,"&gt;0"))</f>
        <v>4233</v>
      </c>
      <c r="M4234" s="50" t="str">
        <f t="shared" ca="1" si="253"/>
        <v>Eintrag 4233</v>
      </c>
    </row>
    <row r="4235" spans="1:13" s="18" customFormat="1" ht="14.25" x14ac:dyDescent="0.2">
      <c r="A4235" s="18" t="str">
        <f>IF(gesamt!C4235="",CONCATENATE("Eintrag ",J4235),gesamt!A4235)</f>
        <v>Eintrag 4234</v>
      </c>
      <c r="B4235" s="18">
        <v>100</v>
      </c>
      <c r="C4235" s="19">
        <f>IF(gesamt!C4235="",100,gesamt!D4235)</f>
        <v>100</v>
      </c>
      <c r="D4235" s="20">
        <f>IF(gesamt!C4235="",10,gesamt!G4235)</f>
        <v>10</v>
      </c>
      <c r="E4235" s="20">
        <f>IF(gesamt!C4235="",10,gesamt!H4235)</f>
        <v>10</v>
      </c>
      <c r="F4235" s="20">
        <f>IF(gesamt!C4235="",10,gesamt!I4235)</f>
        <v>10</v>
      </c>
      <c r="G4235" s="20">
        <f>IF(gesamt!C4235="",0,gesamt!J4235)</f>
        <v>0</v>
      </c>
      <c r="H4235" s="20">
        <f>IF(gesamt!C4235="",0,gesamt!K4235)</f>
        <v>0</v>
      </c>
      <c r="I4235" s="19">
        <f t="shared" si="254"/>
        <v>176</v>
      </c>
      <c r="J4235" s="22">
        <f t="shared" si="252"/>
        <v>4234</v>
      </c>
      <c r="K4235" s="21">
        <f t="shared" ca="1" si="242"/>
        <v>1</v>
      </c>
      <c r="L4235" s="21">
        <f ca="1">IF(K4235=0,"",COUNTIF($K$2:K4235,"&gt;0"))</f>
        <v>4234</v>
      </c>
      <c r="M4235" s="50" t="str">
        <f t="shared" ca="1" si="253"/>
        <v>Eintrag 4234</v>
      </c>
    </row>
    <row r="4236" spans="1:13" s="18" customFormat="1" ht="14.25" x14ac:dyDescent="0.2">
      <c r="A4236" s="18" t="str">
        <f>IF(gesamt!C4236="",CONCATENATE("Eintrag ",J4236),gesamt!A4236)</f>
        <v>Eintrag 4235</v>
      </c>
      <c r="B4236" s="18">
        <v>100</v>
      </c>
      <c r="C4236" s="19">
        <f>IF(gesamt!C4236="",100,gesamt!D4236)</f>
        <v>100</v>
      </c>
      <c r="D4236" s="20">
        <f>IF(gesamt!C4236="",10,gesamt!G4236)</f>
        <v>10</v>
      </c>
      <c r="E4236" s="20">
        <f>IF(gesamt!C4236="",10,gesamt!H4236)</f>
        <v>10</v>
      </c>
      <c r="F4236" s="20">
        <f>IF(gesamt!C4236="",10,gesamt!I4236)</f>
        <v>10</v>
      </c>
      <c r="G4236" s="20">
        <f>IF(gesamt!C4236="",0,gesamt!J4236)</f>
        <v>0</v>
      </c>
      <c r="H4236" s="20">
        <f>IF(gesamt!C4236="",0,gesamt!K4236)</f>
        <v>0</v>
      </c>
      <c r="I4236" s="19">
        <f t="shared" si="254"/>
        <v>176</v>
      </c>
      <c r="J4236" s="22">
        <f t="shared" si="252"/>
        <v>4235</v>
      </c>
      <c r="K4236" s="21">
        <f t="shared" ca="1" si="242"/>
        <v>1</v>
      </c>
      <c r="L4236" s="21">
        <f ca="1">IF(K4236=0,"",COUNTIF($K$2:K4236,"&gt;0"))</f>
        <v>4235</v>
      </c>
      <c r="M4236" s="50" t="str">
        <f t="shared" ca="1" si="253"/>
        <v>Eintrag 4235</v>
      </c>
    </row>
    <row r="4237" spans="1:13" s="18" customFormat="1" ht="14.25" x14ac:dyDescent="0.2">
      <c r="A4237" s="18" t="str">
        <f>IF(gesamt!C4237="",CONCATENATE("Eintrag ",J4237),gesamt!A4237)</f>
        <v>Eintrag 4236</v>
      </c>
      <c r="B4237" s="18">
        <v>100</v>
      </c>
      <c r="C4237" s="19">
        <f>IF(gesamt!C4237="",100,gesamt!D4237)</f>
        <v>100</v>
      </c>
      <c r="D4237" s="20">
        <f>IF(gesamt!C4237="",10,gesamt!G4237)</f>
        <v>10</v>
      </c>
      <c r="E4237" s="20">
        <f>IF(gesamt!C4237="",10,gesamt!H4237)</f>
        <v>10</v>
      </c>
      <c r="F4237" s="20">
        <f>IF(gesamt!C4237="",10,gesamt!I4237)</f>
        <v>10</v>
      </c>
      <c r="G4237" s="20">
        <f>IF(gesamt!C4237="",0,gesamt!J4237)</f>
        <v>0</v>
      </c>
      <c r="H4237" s="20">
        <f>IF(gesamt!C4237="",0,gesamt!K4237)</f>
        <v>0</v>
      </c>
      <c r="I4237" s="19">
        <f t="shared" si="254"/>
        <v>176</v>
      </c>
      <c r="J4237" s="22">
        <f t="shared" si="252"/>
        <v>4236</v>
      </c>
      <c r="K4237" s="21">
        <f t="shared" ca="1" si="242"/>
        <v>1</v>
      </c>
      <c r="L4237" s="21">
        <f ca="1">IF(K4237=0,"",COUNTIF($K$2:K4237,"&gt;0"))</f>
        <v>4236</v>
      </c>
      <c r="M4237" s="50" t="str">
        <f t="shared" ca="1" si="253"/>
        <v>Eintrag 4236</v>
      </c>
    </row>
    <row r="4238" spans="1:13" s="18" customFormat="1" ht="14.25" x14ac:dyDescent="0.2">
      <c r="A4238" s="18" t="str">
        <f>IF(gesamt!C4238="",CONCATENATE("Eintrag ",J4238),gesamt!A4238)</f>
        <v>Eintrag 4237</v>
      </c>
      <c r="B4238" s="18">
        <v>100</v>
      </c>
      <c r="C4238" s="19">
        <f>IF(gesamt!C4238="",100,gesamt!D4238)</f>
        <v>100</v>
      </c>
      <c r="D4238" s="20">
        <f>IF(gesamt!C4238="",10,gesamt!G4238)</f>
        <v>10</v>
      </c>
      <c r="E4238" s="20">
        <f>IF(gesamt!C4238="",10,gesamt!H4238)</f>
        <v>10</v>
      </c>
      <c r="F4238" s="20">
        <f>IF(gesamt!C4238="",10,gesamt!I4238)</f>
        <v>10</v>
      </c>
      <c r="G4238" s="20">
        <f>IF(gesamt!C4238="",0,gesamt!J4238)</f>
        <v>0</v>
      </c>
      <c r="H4238" s="20">
        <f>IF(gesamt!C4238="",0,gesamt!K4238)</f>
        <v>0</v>
      </c>
      <c r="I4238" s="19">
        <f t="shared" si="254"/>
        <v>176</v>
      </c>
      <c r="J4238" s="22">
        <f t="shared" si="252"/>
        <v>4237</v>
      </c>
      <c r="K4238" s="21">
        <f t="shared" ca="1" si="242"/>
        <v>1</v>
      </c>
      <c r="L4238" s="21">
        <f ca="1">IF(K4238=0,"",COUNTIF($K$2:K4238,"&gt;0"))</f>
        <v>4237</v>
      </c>
      <c r="M4238" s="50" t="str">
        <f t="shared" ca="1" si="253"/>
        <v>Eintrag 4237</v>
      </c>
    </row>
    <row r="4239" spans="1:13" s="18" customFormat="1" ht="14.25" x14ac:dyDescent="0.2">
      <c r="A4239" s="18" t="str">
        <f>IF(gesamt!C4239="",CONCATENATE("Eintrag ",J4239),gesamt!A4239)</f>
        <v>Eintrag 4238</v>
      </c>
      <c r="B4239" s="18">
        <v>100</v>
      </c>
      <c r="C4239" s="19">
        <f>IF(gesamt!C4239="",100,gesamt!D4239)</f>
        <v>100</v>
      </c>
      <c r="D4239" s="20">
        <f>IF(gesamt!C4239="",10,gesamt!G4239)</f>
        <v>10</v>
      </c>
      <c r="E4239" s="20">
        <f>IF(gesamt!C4239="",10,gesamt!H4239)</f>
        <v>10</v>
      </c>
      <c r="F4239" s="20">
        <f>IF(gesamt!C4239="",10,gesamt!I4239)</f>
        <v>10</v>
      </c>
      <c r="G4239" s="20">
        <f>IF(gesamt!C4239="",0,gesamt!J4239)</f>
        <v>0</v>
      </c>
      <c r="H4239" s="20">
        <f>IF(gesamt!C4239="",0,gesamt!K4239)</f>
        <v>0</v>
      </c>
      <c r="I4239" s="19">
        <f t="shared" si="254"/>
        <v>176</v>
      </c>
      <c r="J4239" s="22">
        <f t="shared" si="252"/>
        <v>4238</v>
      </c>
      <c r="K4239" s="21">
        <f t="shared" ca="1" si="242"/>
        <v>1</v>
      </c>
      <c r="L4239" s="21">
        <f ca="1">IF(K4239=0,"",COUNTIF($K$2:K4239,"&gt;0"))</f>
        <v>4238</v>
      </c>
      <c r="M4239" s="50" t="str">
        <f t="shared" ca="1" si="253"/>
        <v>Eintrag 4238</v>
      </c>
    </row>
    <row r="4240" spans="1:13" s="18" customFormat="1" ht="14.25" x14ac:dyDescent="0.2">
      <c r="A4240" s="18" t="str">
        <f>IF(gesamt!C4240="",CONCATENATE("Eintrag ",J4240),gesamt!A4240)</f>
        <v>Eintrag 4239</v>
      </c>
      <c r="B4240" s="18">
        <v>100</v>
      </c>
      <c r="C4240" s="19">
        <f>IF(gesamt!C4240="",100,gesamt!D4240)</f>
        <v>100</v>
      </c>
      <c r="D4240" s="20">
        <f>IF(gesamt!C4240="",10,gesamt!G4240)</f>
        <v>10</v>
      </c>
      <c r="E4240" s="20">
        <f>IF(gesamt!C4240="",10,gesamt!H4240)</f>
        <v>10</v>
      </c>
      <c r="F4240" s="20">
        <f>IF(gesamt!C4240="",10,gesamt!I4240)</f>
        <v>10</v>
      </c>
      <c r="G4240" s="20">
        <f>IF(gesamt!C4240="",0,gesamt!J4240)</f>
        <v>0</v>
      </c>
      <c r="H4240" s="20">
        <f>IF(gesamt!C4240="",0,gesamt!K4240)</f>
        <v>0</v>
      </c>
      <c r="I4240" s="19">
        <f t="shared" si="254"/>
        <v>176</v>
      </c>
      <c r="J4240" s="22">
        <f t="shared" si="252"/>
        <v>4239</v>
      </c>
      <c r="K4240" s="21">
        <f t="shared" ca="1" si="242"/>
        <v>1</v>
      </c>
      <c r="L4240" s="21">
        <f ca="1">IF(K4240=0,"",COUNTIF($K$2:K4240,"&gt;0"))</f>
        <v>4239</v>
      </c>
      <c r="M4240" s="50" t="str">
        <f t="shared" ca="1" si="253"/>
        <v>Eintrag 4239</v>
      </c>
    </row>
    <row r="4241" spans="1:13" s="18" customFormat="1" ht="14.25" x14ac:dyDescent="0.2">
      <c r="A4241" s="18" t="str">
        <f>IF(gesamt!C4241="",CONCATENATE("Eintrag ",J4241),gesamt!A4241)</f>
        <v>Eintrag 4240</v>
      </c>
      <c r="B4241" s="18">
        <v>100</v>
      </c>
      <c r="C4241" s="19">
        <f>IF(gesamt!C4241="",100,gesamt!D4241)</f>
        <v>100</v>
      </c>
      <c r="D4241" s="20">
        <f>IF(gesamt!C4241="",10,gesamt!G4241)</f>
        <v>10</v>
      </c>
      <c r="E4241" s="20">
        <f>IF(gesamt!C4241="",10,gesamt!H4241)</f>
        <v>10</v>
      </c>
      <c r="F4241" s="20">
        <f>IF(gesamt!C4241="",10,gesamt!I4241)</f>
        <v>10</v>
      </c>
      <c r="G4241" s="20">
        <f>IF(gesamt!C4241="",0,gesamt!J4241)</f>
        <v>0</v>
      </c>
      <c r="H4241" s="20">
        <f>IF(gesamt!C4241="",0,gesamt!K4241)</f>
        <v>0</v>
      </c>
      <c r="I4241" s="19">
        <f t="shared" si="254"/>
        <v>176</v>
      </c>
      <c r="J4241" s="22">
        <f t="shared" si="252"/>
        <v>4240</v>
      </c>
      <c r="K4241" s="21">
        <f t="shared" ca="1" si="242"/>
        <v>1</v>
      </c>
      <c r="L4241" s="21">
        <f ca="1">IF(K4241=0,"",COUNTIF($K$2:K4241,"&gt;0"))</f>
        <v>4240</v>
      </c>
      <c r="M4241" s="50" t="str">
        <f t="shared" ca="1" si="253"/>
        <v>Eintrag 4240</v>
      </c>
    </row>
    <row r="4242" spans="1:13" s="18" customFormat="1" ht="14.25" x14ac:dyDescent="0.2">
      <c r="A4242" s="18" t="str">
        <f>IF(gesamt!C4242="",CONCATENATE("Eintrag ",J4242),gesamt!A4242)</f>
        <v>Eintrag 4241</v>
      </c>
      <c r="B4242" s="18">
        <v>100</v>
      </c>
      <c r="C4242" s="19">
        <f>IF(gesamt!C4242="",100,gesamt!D4242)</f>
        <v>100</v>
      </c>
      <c r="D4242" s="20">
        <f>IF(gesamt!C4242="",10,gesamt!G4242)</f>
        <v>10</v>
      </c>
      <c r="E4242" s="20">
        <f>IF(gesamt!C4242="",10,gesamt!H4242)</f>
        <v>10</v>
      </c>
      <c r="F4242" s="20">
        <f>IF(gesamt!C4242="",10,gesamt!I4242)</f>
        <v>10</v>
      </c>
      <c r="G4242" s="20">
        <f>IF(gesamt!C4242="",0,gesamt!J4242)</f>
        <v>0</v>
      </c>
      <c r="H4242" s="20">
        <f>IF(gesamt!C4242="",0,gesamt!K4242)</f>
        <v>0</v>
      </c>
      <c r="I4242" s="19">
        <f t="shared" si="254"/>
        <v>176</v>
      </c>
      <c r="J4242" s="22">
        <f t="shared" si="252"/>
        <v>4241</v>
      </c>
      <c r="K4242" s="21">
        <f t="shared" ca="1" si="242"/>
        <v>1</v>
      </c>
      <c r="L4242" s="21">
        <f ca="1">IF(K4242=0,"",COUNTIF($K$2:K4242,"&gt;0"))</f>
        <v>4241</v>
      </c>
      <c r="M4242" s="50" t="str">
        <f t="shared" ca="1" si="253"/>
        <v>Eintrag 4241</v>
      </c>
    </row>
    <row r="4243" spans="1:13" s="18" customFormat="1" ht="14.25" x14ac:dyDescent="0.2">
      <c r="A4243" s="18" t="str">
        <f>IF(gesamt!C4243="",CONCATENATE("Eintrag ",J4243),gesamt!A4243)</f>
        <v>Eintrag 4242</v>
      </c>
      <c r="B4243" s="18">
        <v>100</v>
      </c>
      <c r="C4243" s="19">
        <f>IF(gesamt!C4243="",100,gesamt!D4243)</f>
        <v>100</v>
      </c>
      <c r="D4243" s="20">
        <f>IF(gesamt!C4243="",10,gesamt!G4243)</f>
        <v>10</v>
      </c>
      <c r="E4243" s="20">
        <f>IF(gesamt!C4243="",10,gesamt!H4243)</f>
        <v>10</v>
      </c>
      <c r="F4243" s="20">
        <f>IF(gesamt!C4243="",10,gesamt!I4243)</f>
        <v>10</v>
      </c>
      <c r="G4243" s="20">
        <f>IF(gesamt!C4243="",0,gesamt!J4243)</f>
        <v>0</v>
      </c>
      <c r="H4243" s="20">
        <f>IF(gesamt!C4243="",0,gesamt!K4243)</f>
        <v>0</v>
      </c>
      <c r="I4243" s="19">
        <f t="shared" si="254"/>
        <v>176</v>
      </c>
      <c r="J4243" s="22">
        <f t="shared" si="252"/>
        <v>4242</v>
      </c>
      <c r="K4243" s="21">
        <f t="shared" ca="1" si="242"/>
        <v>1</v>
      </c>
      <c r="L4243" s="21">
        <f ca="1">IF(K4243=0,"",COUNTIF($K$2:K4243,"&gt;0"))</f>
        <v>4242</v>
      </c>
      <c r="M4243" s="50" t="str">
        <f t="shared" ca="1" si="253"/>
        <v>Eintrag 4242</v>
      </c>
    </row>
    <row r="4244" spans="1:13" s="18" customFormat="1" ht="14.25" x14ac:dyDescent="0.2">
      <c r="A4244" s="18" t="str">
        <f>IF(gesamt!C4244="",CONCATENATE("Eintrag ",J4244),gesamt!A4244)</f>
        <v>Eintrag 4243</v>
      </c>
      <c r="B4244" s="18">
        <v>100</v>
      </c>
      <c r="C4244" s="19">
        <f>IF(gesamt!C4244="",100,gesamt!D4244)</f>
        <v>100</v>
      </c>
      <c r="D4244" s="20">
        <f>IF(gesamt!C4244="",10,gesamt!G4244)</f>
        <v>10</v>
      </c>
      <c r="E4244" s="20">
        <f>IF(gesamt!C4244="",10,gesamt!H4244)</f>
        <v>10</v>
      </c>
      <c r="F4244" s="20">
        <f>IF(gesamt!C4244="",10,gesamt!I4244)</f>
        <v>10</v>
      </c>
      <c r="G4244" s="20">
        <f>IF(gesamt!C4244="",0,gesamt!J4244)</f>
        <v>0</v>
      </c>
      <c r="H4244" s="20">
        <f>IF(gesamt!C4244="",0,gesamt!K4244)</f>
        <v>0</v>
      </c>
      <c r="I4244" s="19">
        <f t="shared" si="254"/>
        <v>176</v>
      </c>
      <c r="J4244" s="22">
        <f t="shared" si="252"/>
        <v>4243</v>
      </c>
      <c r="K4244" s="21">
        <f t="shared" ca="1" si="242"/>
        <v>1</v>
      </c>
      <c r="L4244" s="21">
        <f ca="1">IF(K4244=0,"",COUNTIF($K$2:K4244,"&gt;0"))</f>
        <v>4243</v>
      </c>
      <c r="M4244" s="50" t="str">
        <f t="shared" ca="1" si="253"/>
        <v>Eintrag 4243</v>
      </c>
    </row>
    <row r="4245" spans="1:13" s="18" customFormat="1" ht="14.25" x14ac:dyDescent="0.2">
      <c r="A4245" s="18" t="str">
        <f>IF(gesamt!C4245="",CONCATENATE("Eintrag ",J4245),gesamt!A4245)</f>
        <v>Eintrag 4244</v>
      </c>
      <c r="B4245" s="18">
        <v>100</v>
      </c>
      <c r="C4245" s="19">
        <f>IF(gesamt!C4245="",100,gesamt!D4245)</f>
        <v>100</v>
      </c>
      <c r="D4245" s="20">
        <f>IF(gesamt!C4245="",10,gesamt!G4245)</f>
        <v>10</v>
      </c>
      <c r="E4245" s="20">
        <f>IF(gesamt!C4245="",10,gesamt!H4245)</f>
        <v>10</v>
      </c>
      <c r="F4245" s="20">
        <f>IF(gesamt!C4245="",10,gesamt!I4245)</f>
        <v>10</v>
      </c>
      <c r="G4245" s="20">
        <f>IF(gesamt!C4245="",0,gesamt!J4245)</f>
        <v>0</v>
      </c>
      <c r="H4245" s="20">
        <f>IF(gesamt!C4245="",0,gesamt!K4245)</f>
        <v>0</v>
      </c>
      <c r="I4245" s="19">
        <f t="shared" si="254"/>
        <v>176</v>
      </c>
      <c r="J4245" s="22">
        <f t="shared" si="252"/>
        <v>4244</v>
      </c>
      <c r="K4245" s="21">
        <f t="shared" ca="1" si="242"/>
        <v>1</v>
      </c>
      <c r="L4245" s="21">
        <f ca="1">IF(K4245=0,"",COUNTIF($K$2:K4245,"&gt;0"))</f>
        <v>4244</v>
      </c>
      <c r="M4245" s="50" t="str">
        <f t="shared" ca="1" si="253"/>
        <v>Eintrag 4244</v>
      </c>
    </row>
    <row r="4246" spans="1:13" s="18" customFormat="1" ht="14.25" x14ac:dyDescent="0.2">
      <c r="A4246" s="18" t="str">
        <f>IF(gesamt!C4246="",CONCATENATE("Eintrag ",J4246),gesamt!A4246)</f>
        <v>Eintrag 4245</v>
      </c>
      <c r="B4246" s="18">
        <v>100</v>
      </c>
      <c r="C4246" s="19">
        <f>IF(gesamt!C4246="",100,gesamt!D4246)</f>
        <v>100</v>
      </c>
      <c r="D4246" s="20">
        <f>IF(gesamt!C4246="",10,gesamt!G4246)</f>
        <v>10</v>
      </c>
      <c r="E4246" s="20">
        <f>IF(gesamt!C4246="",10,gesamt!H4246)</f>
        <v>10</v>
      </c>
      <c r="F4246" s="20">
        <f>IF(gesamt!C4246="",10,gesamt!I4246)</f>
        <v>10</v>
      </c>
      <c r="G4246" s="20">
        <f>IF(gesamt!C4246="",0,gesamt!J4246)</f>
        <v>0</v>
      </c>
      <c r="H4246" s="20">
        <f>IF(gesamt!C4246="",0,gesamt!K4246)</f>
        <v>0</v>
      </c>
      <c r="I4246" s="19">
        <f t="shared" si="254"/>
        <v>176</v>
      </c>
      <c r="J4246" s="22">
        <f t="shared" si="252"/>
        <v>4245</v>
      </c>
      <c r="K4246" s="21">
        <f t="shared" ca="1" si="242"/>
        <v>1</v>
      </c>
      <c r="L4246" s="21">
        <f ca="1">IF(K4246=0,"",COUNTIF($K$2:K4246,"&gt;0"))</f>
        <v>4245</v>
      </c>
      <c r="M4246" s="50" t="str">
        <f t="shared" ca="1" si="253"/>
        <v>Eintrag 4245</v>
      </c>
    </row>
    <row r="4247" spans="1:13" s="18" customFormat="1" ht="14.25" x14ac:dyDescent="0.2">
      <c r="A4247" s="18" t="str">
        <f>IF(gesamt!C4247="",CONCATENATE("Eintrag ",J4247),gesamt!A4247)</f>
        <v>Eintrag 4246</v>
      </c>
      <c r="B4247" s="18">
        <v>100</v>
      </c>
      <c r="C4247" s="19">
        <f>IF(gesamt!C4247="",100,gesamt!D4247)</f>
        <v>100</v>
      </c>
      <c r="D4247" s="20">
        <f>IF(gesamt!C4247="",10,gesamt!G4247)</f>
        <v>10</v>
      </c>
      <c r="E4247" s="20">
        <f>IF(gesamt!C4247="",10,gesamt!H4247)</f>
        <v>10</v>
      </c>
      <c r="F4247" s="20">
        <f>IF(gesamt!C4247="",10,gesamt!I4247)</f>
        <v>10</v>
      </c>
      <c r="G4247" s="20">
        <f>IF(gesamt!C4247="",0,gesamt!J4247)</f>
        <v>0</v>
      </c>
      <c r="H4247" s="20">
        <f>IF(gesamt!C4247="",0,gesamt!K4247)</f>
        <v>0</v>
      </c>
      <c r="I4247" s="19">
        <f t="shared" si="254"/>
        <v>176</v>
      </c>
      <c r="J4247" s="22">
        <f t="shared" si="252"/>
        <v>4246</v>
      </c>
      <c r="K4247" s="21">
        <f t="shared" ca="1" si="242"/>
        <v>1</v>
      </c>
      <c r="L4247" s="21">
        <f ca="1">IF(K4247=0,"",COUNTIF($K$2:K4247,"&gt;0"))</f>
        <v>4246</v>
      </c>
      <c r="M4247" s="50" t="str">
        <f t="shared" ca="1" si="253"/>
        <v>Eintrag 4246</v>
      </c>
    </row>
    <row r="4248" spans="1:13" s="18" customFormat="1" ht="14.25" x14ac:dyDescent="0.2">
      <c r="A4248" s="18" t="str">
        <f>IF(gesamt!C4248="",CONCATENATE("Eintrag ",J4248),gesamt!A4248)</f>
        <v>Eintrag 4247</v>
      </c>
      <c r="B4248" s="18">
        <v>100</v>
      </c>
      <c r="C4248" s="19">
        <f>IF(gesamt!C4248="",100,gesamt!D4248)</f>
        <v>100</v>
      </c>
      <c r="D4248" s="20">
        <f>IF(gesamt!C4248="",10,gesamt!G4248)</f>
        <v>10</v>
      </c>
      <c r="E4248" s="20">
        <f>IF(gesamt!C4248="",10,gesamt!H4248)</f>
        <v>10</v>
      </c>
      <c r="F4248" s="20">
        <f>IF(gesamt!C4248="",10,gesamt!I4248)</f>
        <v>10</v>
      </c>
      <c r="G4248" s="20">
        <f>IF(gesamt!C4248="",0,gesamt!J4248)</f>
        <v>0</v>
      </c>
      <c r="H4248" s="20">
        <f>IF(gesamt!C4248="",0,gesamt!K4248)</f>
        <v>0</v>
      </c>
      <c r="I4248" s="19">
        <f t="shared" si="254"/>
        <v>176</v>
      </c>
      <c r="J4248" s="22">
        <f t="shared" si="252"/>
        <v>4247</v>
      </c>
      <c r="K4248" s="21">
        <f t="shared" ca="1" si="242"/>
        <v>1</v>
      </c>
      <c r="L4248" s="21">
        <f ca="1">IF(K4248=0,"",COUNTIF($K$2:K4248,"&gt;0"))</f>
        <v>4247</v>
      </c>
      <c r="M4248" s="50" t="str">
        <f t="shared" ca="1" si="253"/>
        <v>Eintrag 4247</v>
      </c>
    </row>
    <row r="4249" spans="1:13" s="18" customFormat="1" ht="14.25" x14ac:dyDescent="0.2">
      <c r="A4249" s="18" t="str">
        <f>IF(gesamt!C4249="",CONCATENATE("Eintrag ",J4249),gesamt!A4249)</f>
        <v>Eintrag 4248</v>
      </c>
      <c r="B4249" s="18">
        <v>100</v>
      </c>
      <c r="C4249" s="19">
        <f>IF(gesamt!C4249="",100,gesamt!D4249)</f>
        <v>100</v>
      </c>
      <c r="D4249" s="20">
        <f>IF(gesamt!C4249="",10,gesamt!G4249)</f>
        <v>10</v>
      </c>
      <c r="E4249" s="20">
        <f>IF(gesamt!C4249="",10,gesamt!H4249)</f>
        <v>10</v>
      </c>
      <c r="F4249" s="20">
        <f>IF(gesamt!C4249="",10,gesamt!I4249)</f>
        <v>10</v>
      </c>
      <c r="G4249" s="20">
        <f>IF(gesamt!C4249="",0,gesamt!J4249)</f>
        <v>0</v>
      </c>
      <c r="H4249" s="20">
        <f>IF(gesamt!C4249="",0,gesamt!K4249)</f>
        <v>0</v>
      </c>
      <c r="I4249" s="19">
        <f t="shared" si="254"/>
        <v>176</v>
      </c>
      <c r="J4249" s="22">
        <f t="shared" si="252"/>
        <v>4248</v>
      </c>
      <c r="K4249" s="21">
        <f t="shared" ca="1" si="242"/>
        <v>1</v>
      </c>
      <c r="L4249" s="21">
        <f ca="1">IF(K4249=0,"",COUNTIF($K$2:K4249,"&gt;0"))</f>
        <v>4248</v>
      </c>
      <c r="M4249" s="50" t="str">
        <f t="shared" ca="1" si="253"/>
        <v>Eintrag 4248</v>
      </c>
    </row>
    <row r="4250" spans="1:13" s="18" customFormat="1" ht="14.25" x14ac:dyDescent="0.2">
      <c r="A4250" s="18" t="str">
        <f>IF(gesamt!C4250="",CONCATENATE("Eintrag ",J4250),gesamt!A4250)</f>
        <v>Eintrag 4249</v>
      </c>
      <c r="B4250" s="18">
        <v>100</v>
      </c>
      <c r="C4250" s="19">
        <f>IF(gesamt!C4250="",100,gesamt!D4250)</f>
        <v>100</v>
      </c>
      <c r="D4250" s="20">
        <f>IF(gesamt!C4250="",10,gesamt!G4250)</f>
        <v>10</v>
      </c>
      <c r="E4250" s="20">
        <f>IF(gesamt!C4250="",10,gesamt!H4250)</f>
        <v>10</v>
      </c>
      <c r="F4250" s="20">
        <f>IF(gesamt!C4250="",10,gesamt!I4250)</f>
        <v>10</v>
      </c>
      <c r="G4250" s="20">
        <f>IF(gesamt!C4250="",0,gesamt!J4250)</f>
        <v>0</v>
      </c>
      <c r="H4250" s="20">
        <f>IF(gesamt!C4250="",0,gesamt!K4250)</f>
        <v>0</v>
      </c>
      <c r="I4250" s="19">
        <f t="shared" si="254"/>
        <v>176</v>
      </c>
      <c r="J4250" s="22">
        <f t="shared" si="252"/>
        <v>4249</v>
      </c>
      <c r="K4250" s="21">
        <f t="shared" ca="1" si="242"/>
        <v>1</v>
      </c>
      <c r="L4250" s="21">
        <f ca="1">IF(K4250=0,"",COUNTIF($K$2:K4250,"&gt;0"))</f>
        <v>4249</v>
      </c>
      <c r="M4250" s="50" t="str">
        <f t="shared" ca="1" si="253"/>
        <v>Eintrag 4249</v>
      </c>
    </row>
    <row r="4251" spans="1:13" s="18" customFormat="1" ht="14.25" x14ac:dyDescent="0.2">
      <c r="A4251" s="18" t="str">
        <f>IF(gesamt!C4251="",CONCATENATE("Eintrag ",J4251),gesamt!A4251)</f>
        <v>Eintrag 4250</v>
      </c>
      <c r="B4251" s="18">
        <v>100</v>
      </c>
      <c r="C4251" s="19">
        <f>IF(gesamt!C4251="",100,gesamt!D4251)</f>
        <v>100</v>
      </c>
      <c r="D4251" s="20">
        <f>IF(gesamt!C4251="",10,gesamt!G4251)</f>
        <v>10</v>
      </c>
      <c r="E4251" s="20">
        <f>IF(gesamt!C4251="",10,gesamt!H4251)</f>
        <v>10</v>
      </c>
      <c r="F4251" s="20">
        <f>IF(gesamt!C4251="",10,gesamt!I4251)</f>
        <v>10</v>
      </c>
      <c r="G4251" s="20">
        <f>IF(gesamt!C4251="",0,gesamt!J4251)</f>
        <v>0</v>
      </c>
      <c r="H4251" s="20">
        <f>IF(gesamt!C4251="",0,gesamt!K4251)</f>
        <v>0</v>
      </c>
      <c r="I4251" s="19">
        <f t="shared" si="254"/>
        <v>176</v>
      </c>
      <c r="J4251" s="22">
        <f t="shared" si="252"/>
        <v>4250</v>
      </c>
      <c r="K4251" s="21">
        <f t="shared" ca="1" si="242"/>
        <v>1</v>
      </c>
      <c r="L4251" s="21">
        <f ca="1">IF(K4251=0,"",COUNTIF($K$2:K4251,"&gt;0"))</f>
        <v>4250</v>
      </c>
      <c r="M4251" s="50" t="str">
        <f t="shared" ca="1" si="253"/>
        <v>Eintrag 4250</v>
      </c>
    </row>
    <row r="4252" spans="1:13" s="18" customFormat="1" ht="14.25" x14ac:dyDescent="0.2">
      <c r="A4252" s="18" t="str">
        <f>IF(gesamt!C4252="",CONCATENATE("Eintrag ",J4252),gesamt!A4252)</f>
        <v>Eintrag 4251</v>
      </c>
      <c r="B4252" s="18">
        <v>100</v>
      </c>
      <c r="C4252" s="19">
        <f>IF(gesamt!C4252="",100,gesamt!D4252)</f>
        <v>100</v>
      </c>
      <c r="D4252" s="20">
        <f>IF(gesamt!C4252="",10,gesamt!G4252)</f>
        <v>10</v>
      </c>
      <c r="E4252" s="20">
        <f>IF(gesamt!C4252="",10,gesamt!H4252)</f>
        <v>10</v>
      </c>
      <c r="F4252" s="20">
        <f>IF(gesamt!C4252="",10,gesamt!I4252)</f>
        <v>10</v>
      </c>
      <c r="G4252" s="20">
        <f>IF(gesamt!C4252="",0,gesamt!J4252)</f>
        <v>0</v>
      </c>
      <c r="H4252" s="20">
        <f>IF(gesamt!C4252="",0,gesamt!K4252)</f>
        <v>0</v>
      </c>
      <c r="I4252" s="19">
        <f t="shared" si="254"/>
        <v>176</v>
      </c>
      <c r="J4252" s="22">
        <f t="shared" si="252"/>
        <v>4251</v>
      </c>
      <c r="K4252" s="21">
        <f t="shared" ca="1" si="242"/>
        <v>1</v>
      </c>
      <c r="L4252" s="21">
        <f ca="1">IF(K4252=0,"",COUNTIF($K$2:K4252,"&gt;0"))</f>
        <v>4251</v>
      </c>
      <c r="M4252" s="50" t="str">
        <f t="shared" ca="1" si="253"/>
        <v>Eintrag 4251</v>
      </c>
    </row>
    <row r="4253" spans="1:13" s="18" customFormat="1" ht="14.25" x14ac:dyDescent="0.2">
      <c r="A4253" s="18" t="str">
        <f>IF(gesamt!C4253="",CONCATENATE("Eintrag ",J4253),gesamt!A4253)</f>
        <v>Eintrag 4252</v>
      </c>
      <c r="B4253" s="18">
        <v>100</v>
      </c>
      <c r="C4253" s="19">
        <f>IF(gesamt!C4253="",100,gesamt!D4253)</f>
        <v>100</v>
      </c>
      <c r="D4253" s="20">
        <f>IF(gesamt!C4253="",10,gesamt!G4253)</f>
        <v>10</v>
      </c>
      <c r="E4253" s="20">
        <f>IF(gesamt!C4253="",10,gesamt!H4253)</f>
        <v>10</v>
      </c>
      <c r="F4253" s="20">
        <f>IF(gesamt!C4253="",10,gesamt!I4253)</f>
        <v>10</v>
      </c>
      <c r="G4253" s="20">
        <f>IF(gesamt!C4253="",0,gesamt!J4253)</f>
        <v>0</v>
      </c>
      <c r="H4253" s="20">
        <f>IF(gesamt!C4253="",0,gesamt!K4253)</f>
        <v>0</v>
      </c>
      <c r="I4253" s="19">
        <f t="shared" si="254"/>
        <v>176</v>
      </c>
      <c r="J4253" s="22">
        <f t="shared" si="252"/>
        <v>4252</v>
      </c>
      <c r="K4253" s="21">
        <f t="shared" ca="1" si="242"/>
        <v>1</v>
      </c>
      <c r="L4253" s="21">
        <f ca="1">IF(K4253=0,"",COUNTIF($K$2:K4253,"&gt;0"))</f>
        <v>4252</v>
      </c>
      <c r="M4253" s="50" t="str">
        <f t="shared" ca="1" si="253"/>
        <v>Eintrag 4252</v>
      </c>
    </row>
    <row r="4254" spans="1:13" s="18" customFormat="1" ht="14.25" x14ac:dyDescent="0.2">
      <c r="A4254" s="18" t="str">
        <f>IF(gesamt!C4254="",CONCATENATE("Eintrag ",J4254),gesamt!A4254)</f>
        <v>Eintrag 4253</v>
      </c>
      <c r="B4254" s="18">
        <v>100</v>
      </c>
      <c r="C4254" s="19">
        <f>IF(gesamt!C4254="",100,gesamt!D4254)</f>
        <v>100</v>
      </c>
      <c r="D4254" s="20">
        <f>IF(gesamt!C4254="",10,gesamt!G4254)</f>
        <v>10</v>
      </c>
      <c r="E4254" s="20">
        <f>IF(gesamt!C4254="",10,gesamt!H4254)</f>
        <v>10</v>
      </c>
      <c r="F4254" s="20">
        <f>IF(gesamt!C4254="",10,gesamt!I4254)</f>
        <v>10</v>
      </c>
      <c r="G4254" s="20">
        <f>IF(gesamt!C4254="",0,gesamt!J4254)</f>
        <v>0</v>
      </c>
      <c r="H4254" s="20">
        <f>IF(gesamt!C4254="",0,gesamt!K4254)</f>
        <v>0</v>
      </c>
      <c r="I4254" s="19">
        <f t="shared" si="254"/>
        <v>176</v>
      </c>
      <c r="J4254" s="22">
        <f t="shared" si="252"/>
        <v>4253</v>
      </c>
      <c r="K4254" s="21">
        <f t="shared" ca="1" si="242"/>
        <v>1</v>
      </c>
      <c r="L4254" s="21">
        <f ca="1">IF(K4254=0,"",COUNTIF($K$2:K4254,"&gt;0"))</f>
        <v>4253</v>
      </c>
      <c r="M4254" s="50" t="str">
        <f t="shared" ca="1" si="253"/>
        <v>Eintrag 4253</v>
      </c>
    </row>
    <row r="4255" spans="1:13" s="18" customFormat="1" ht="14.25" x14ac:dyDescent="0.2">
      <c r="A4255" s="18" t="str">
        <f>IF(gesamt!C4255="",CONCATENATE("Eintrag ",J4255),gesamt!A4255)</f>
        <v>Eintrag 4254</v>
      </c>
      <c r="B4255" s="18">
        <v>100</v>
      </c>
      <c r="C4255" s="19">
        <f>IF(gesamt!C4255="",100,gesamt!D4255)</f>
        <v>100</v>
      </c>
      <c r="D4255" s="20">
        <f>IF(gesamt!C4255="",10,gesamt!G4255)</f>
        <v>10</v>
      </c>
      <c r="E4255" s="20">
        <f>IF(gesamt!C4255="",10,gesamt!H4255)</f>
        <v>10</v>
      </c>
      <c r="F4255" s="20">
        <f>IF(gesamt!C4255="",10,gesamt!I4255)</f>
        <v>10</v>
      </c>
      <c r="G4255" s="20">
        <f>IF(gesamt!C4255="",0,gesamt!J4255)</f>
        <v>0</v>
      </c>
      <c r="H4255" s="20">
        <f>IF(gesamt!C4255="",0,gesamt!K4255)</f>
        <v>0</v>
      </c>
      <c r="I4255" s="19">
        <f t="shared" si="254"/>
        <v>176</v>
      </c>
      <c r="J4255" s="22">
        <f t="shared" si="252"/>
        <v>4254</v>
      </c>
      <c r="K4255" s="21">
        <f t="shared" ca="1" si="242"/>
        <v>1</v>
      </c>
      <c r="L4255" s="21">
        <f ca="1">IF(K4255=0,"",COUNTIF($K$2:K4255,"&gt;0"))</f>
        <v>4254</v>
      </c>
      <c r="M4255" s="50" t="str">
        <f t="shared" ca="1" si="253"/>
        <v>Eintrag 4254</v>
      </c>
    </row>
    <row r="4256" spans="1:13" s="18" customFormat="1" ht="14.25" x14ac:dyDescent="0.2">
      <c r="A4256" s="18" t="str">
        <f>IF(gesamt!C4256="",CONCATENATE("Eintrag ",J4256),gesamt!A4256)</f>
        <v>Eintrag 4255</v>
      </c>
      <c r="B4256" s="18">
        <v>100</v>
      </c>
      <c r="C4256" s="19">
        <f>IF(gesamt!C4256="",100,gesamt!D4256)</f>
        <v>100</v>
      </c>
      <c r="D4256" s="20">
        <f>IF(gesamt!C4256="",10,gesamt!G4256)</f>
        <v>10</v>
      </c>
      <c r="E4256" s="20">
        <f>IF(gesamt!C4256="",10,gesamt!H4256)</f>
        <v>10</v>
      </c>
      <c r="F4256" s="20">
        <f>IF(gesamt!C4256="",10,gesamt!I4256)</f>
        <v>10</v>
      </c>
      <c r="G4256" s="20">
        <f>IF(gesamt!C4256="",0,gesamt!J4256)</f>
        <v>0</v>
      </c>
      <c r="H4256" s="20">
        <f>IF(gesamt!C4256="",0,gesamt!K4256)</f>
        <v>0</v>
      </c>
      <c r="I4256" s="19">
        <f t="shared" si="254"/>
        <v>176</v>
      </c>
      <c r="J4256" s="22">
        <f t="shared" si="252"/>
        <v>4255</v>
      </c>
      <c r="K4256" s="21">
        <f t="shared" ref="K4256:K4510" ca="1" si="255">IFERROR(SEARCH(INDIRECT(CELL("address")),A4256),0)</f>
        <v>1</v>
      </c>
      <c r="L4256" s="21">
        <f ca="1">IF(K4256=0,"",COUNTIF($K$2:K4256,"&gt;0"))</f>
        <v>4255</v>
      </c>
      <c r="M4256" s="50" t="str">
        <f t="shared" ca="1" si="253"/>
        <v>Eintrag 4255</v>
      </c>
    </row>
    <row r="4257" spans="1:13" s="18" customFormat="1" ht="14.25" x14ac:dyDescent="0.2">
      <c r="A4257" s="18" t="str">
        <f>IF(gesamt!C4257="",CONCATENATE("Eintrag ",J4257),gesamt!A4257)</f>
        <v>Eintrag 4256</v>
      </c>
      <c r="B4257" s="18">
        <v>100</v>
      </c>
      <c r="C4257" s="19">
        <f>IF(gesamt!C4257="",100,gesamt!D4257)</f>
        <v>100</v>
      </c>
      <c r="D4257" s="20">
        <f>IF(gesamt!C4257="",10,gesamt!G4257)</f>
        <v>10</v>
      </c>
      <c r="E4257" s="20">
        <f>IF(gesamt!C4257="",10,gesamt!H4257)</f>
        <v>10</v>
      </c>
      <c r="F4257" s="20">
        <f>IF(gesamt!C4257="",10,gesamt!I4257)</f>
        <v>10</v>
      </c>
      <c r="G4257" s="20">
        <f>IF(gesamt!C4257="",0,gesamt!J4257)</f>
        <v>0</v>
      </c>
      <c r="H4257" s="20">
        <f>IF(gesamt!C4257="",0,gesamt!K4257)</f>
        <v>0</v>
      </c>
      <c r="I4257" s="19">
        <f t="shared" si="254"/>
        <v>176</v>
      </c>
      <c r="J4257" s="22">
        <f t="shared" si="252"/>
        <v>4256</v>
      </c>
      <c r="K4257" s="21">
        <f t="shared" ca="1" si="255"/>
        <v>1</v>
      </c>
      <c r="L4257" s="21">
        <f ca="1">IF(K4257=0,"",COUNTIF($K$2:K4257,"&gt;0"))</f>
        <v>4256</v>
      </c>
      <c r="M4257" s="50" t="str">
        <f t="shared" ca="1" si="253"/>
        <v>Eintrag 4256</v>
      </c>
    </row>
    <row r="4258" spans="1:13" s="18" customFormat="1" ht="14.25" x14ac:dyDescent="0.2">
      <c r="A4258" s="18" t="str">
        <f>IF(gesamt!C4258="",CONCATENATE("Eintrag ",J4258),gesamt!A4258)</f>
        <v>Eintrag 4257</v>
      </c>
      <c r="B4258" s="18">
        <v>100</v>
      </c>
      <c r="C4258" s="19">
        <f>IF(gesamt!C4258="",100,gesamt!D4258)</f>
        <v>100</v>
      </c>
      <c r="D4258" s="20">
        <f>IF(gesamt!C4258="",10,gesamt!G4258)</f>
        <v>10</v>
      </c>
      <c r="E4258" s="20">
        <f>IF(gesamt!C4258="",10,gesamt!H4258)</f>
        <v>10</v>
      </c>
      <c r="F4258" s="20">
        <f>IF(gesamt!C4258="",10,gesamt!I4258)</f>
        <v>10</v>
      </c>
      <c r="G4258" s="20">
        <f>IF(gesamt!C4258="",0,gesamt!J4258)</f>
        <v>0</v>
      </c>
      <c r="H4258" s="20">
        <f>IF(gesamt!C4258="",0,gesamt!K4258)</f>
        <v>0</v>
      </c>
      <c r="I4258" s="19">
        <f t="shared" si="254"/>
        <v>176</v>
      </c>
      <c r="J4258" s="22">
        <f t="shared" si="252"/>
        <v>4257</v>
      </c>
      <c r="K4258" s="21">
        <f t="shared" ca="1" si="255"/>
        <v>1</v>
      </c>
      <c r="L4258" s="21">
        <f ca="1">IF(K4258=0,"",COUNTIF($K$2:K4258,"&gt;0"))</f>
        <v>4257</v>
      </c>
      <c r="M4258" s="50" t="str">
        <f t="shared" ca="1" si="253"/>
        <v>Eintrag 4257</v>
      </c>
    </row>
    <row r="4259" spans="1:13" s="18" customFormat="1" ht="14.25" x14ac:dyDescent="0.2">
      <c r="A4259" s="18" t="str">
        <f>IF(gesamt!C4259="",CONCATENATE("Eintrag ",J4259),gesamt!A4259)</f>
        <v>Eintrag 4258</v>
      </c>
      <c r="B4259" s="18">
        <v>100</v>
      </c>
      <c r="C4259" s="19">
        <f>IF(gesamt!C4259="",100,gesamt!D4259)</f>
        <v>100</v>
      </c>
      <c r="D4259" s="20">
        <f>IF(gesamt!C4259="",10,gesamt!G4259)</f>
        <v>10</v>
      </c>
      <c r="E4259" s="20">
        <f>IF(gesamt!C4259="",10,gesamt!H4259)</f>
        <v>10</v>
      </c>
      <c r="F4259" s="20">
        <f>IF(gesamt!C4259="",10,gesamt!I4259)</f>
        <v>10</v>
      </c>
      <c r="G4259" s="20">
        <f>IF(gesamt!C4259="",0,gesamt!J4259)</f>
        <v>0</v>
      </c>
      <c r="H4259" s="20">
        <f>IF(gesamt!C4259="",0,gesamt!K4259)</f>
        <v>0</v>
      </c>
      <c r="I4259" s="19">
        <f t="shared" si="254"/>
        <v>176</v>
      </c>
      <c r="J4259" s="22">
        <f t="shared" si="252"/>
        <v>4258</v>
      </c>
      <c r="K4259" s="21">
        <f t="shared" ca="1" si="255"/>
        <v>1</v>
      </c>
      <c r="L4259" s="21">
        <f ca="1">IF(K4259=0,"",COUNTIF($K$2:K4259,"&gt;0"))</f>
        <v>4258</v>
      </c>
      <c r="M4259" s="50" t="str">
        <f t="shared" ca="1" si="253"/>
        <v>Eintrag 4258</v>
      </c>
    </row>
    <row r="4260" spans="1:13" s="18" customFormat="1" ht="14.25" x14ac:dyDescent="0.2">
      <c r="A4260" s="18" t="str">
        <f>IF(gesamt!C4260="",CONCATENATE("Eintrag ",J4260),gesamt!A4260)</f>
        <v>Eintrag 4259</v>
      </c>
      <c r="B4260" s="18">
        <v>100</v>
      </c>
      <c r="C4260" s="19">
        <f>IF(gesamt!C4260="",100,gesamt!D4260)</f>
        <v>100</v>
      </c>
      <c r="D4260" s="20">
        <f>IF(gesamt!C4260="",10,gesamt!G4260)</f>
        <v>10</v>
      </c>
      <c r="E4260" s="20">
        <f>IF(gesamt!C4260="",10,gesamt!H4260)</f>
        <v>10</v>
      </c>
      <c r="F4260" s="20">
        <f>IF(gesamt!C4260="",10,gesamt!I4260)</f>
        <v>10</v>
      </c>
      <c r="G4260" s="20">
        <f>IF(gesamt!C4260="",0,gesamt!J4260)</f>
        <v>0</v>
      </c>
      <c r="H4260" s="20">
        <f>IF(gesamt!C4260="",0,gesamt!K4260)</f>
        <v>0</v>
      </c>
      <c r="I4260" s="19">
        <f t="shared" si="254"/>
        <v>176</v>
      </c>
      <c r="J4260" s="22">
        <f t="shared" si="252"/>
        <v>4259</v>
      </c>
      <c r="K4260" s="21">
        <f t="shared" ca="1" si="255"/>
        <v>1</v>
      </c>
      <c r="L4260" s="21">
        <f ca="1">IF(K4260=0,"",COUNTIF($K$2:K4260,"&gt;0"))</f>
        <v>4259</v>
      </c>
      <c r="M4260" s="50" t="str">
        <f t="shared" ca="1" si="253"/>
        <v>Eintrag 4259</v>
      </c>
    </row>
    <row r="4261" spans="1:13" s="18" customFormat="1" ht="14.25" x14ac:dyDescent="0.2">
      <c r="A4261" s="18" t="str">
        <f>IF(gesamt!C4261="",CONCATENATE("Eintrag ",J4261),gesamt!A4261)</f>
        <v>Eintrag 4260</v>
      </c>
      <c r="B4261" s="18">
        <v>100</v>
      </c>
      <c r="C4261" s="19">
        <f>IF(gesamt!C4261="",100,gesamt!D4261)</f>
        <v>100</v>
      </c>
      <c r="D4261" s="20">
        <f>IF(gesamt!C4261="",10,gesamt!G4261)</f>
        <v>10</v>
      </c>
      <c r="E4261" s="20">
        <f>IF(gesamt!C4261="",10,gesamt!H4261)</f>
        <v>10</v>
      </c>
      <c r="F4261" s="20">
        <f>IF(gesamt!C4261="",10,gesamt!I4261)</f>
        <v>10</v>
      </c>
      <c r="G4261" s="20">
        <f>IF(gesamt!C4261="",0,gesamt!J4261)</f>
        <v>0</v>
      </c>
      <c r="H4261" s="20">
        <f>IF(gesamt!C4261="",0,gesamt!K4261)</f>
        <v>0</v>
      </c>
      <c r="I4261" s="19">
        <f t="shared" si="254"/>
        <v>176</v>
      </c>
      <c r="J4261" s="22">
        <f t="shared" ref="J4261:J4324" si="256">J4260+1</f>
        <v>4260</v>
      </c>
      <c r="K4261" s="21">
        <f t="shared" ca="1" si="255"/>
        <v>1</v>
      </c>
      <c r="L4261" s="21">
        <f ca="1">IF(K4261=0,"",COUNTIF($K$2:K4261,"&gt;0"))</f>
        <v>4260</v>
      </c>
      <c r="M4261" s="50" t="str">
        <f t="shared" ca="1" si="253"/>
        <v>Eintrag 4260</v>
      </c>
    </row>
    <row r="4262" spans="1:13" s="18" customFormat="1" ht="14.25" x14ac:dyDescent="0.2">
      <c r="A4262" s="18" t="str">
        <f>IF(gesamt!C4262="",CONCATENATE("Eintrag ",J4262),gesamt!A4262)</f>
        <v>Eintrag 4261</v>
      </c>
      <c r="B4262" s="18">
        <v>100</v>
      </c>
      <c r="C4262" s="19">
        <f>IF(gesamt!C4262="",100,gesamt!D4262)</f>
        <v>100</v>
      </c>
      <c r="D4262" s="20">
        <f>IF(gesamt!C4262="",10,gesamt!G4262)</f>
        <v>10</v>
      </c>
      <c r="E4262" s="20">
        <f>IF(gesamt!C4262="",10,gesamt!H4262)</f>
        <v>10</v>
      </c>
      <c r="F4262" s="20">
        <f>IF(gesamt!C4262="",10,gesamt!I4262)</f>
        <v>10</v>
      </c>
      <c r="G4262" s="20">
        <f>IF(gesamt!C4262="",0,gesamt!J4262)</f>
        <v>0</v>
      </c>
      <c r="H4262" s="20">
        <f>IF(gesamt!C4262="",0,gesamt!K4262)</f>
        <v>0</v>
      </c>
      <c r="I4262" s="19">
        <f t="shared" si="254"/>
        <v>176</v>
      </c>
      <c r="J4262" s="22">
        <f t="shared" si="256"/>
        <v>4261</v>
      </c>
      <c r="K4262" s="21">
        <f t="shared" ca="1" si="255"/>
        <v>1</v>
      </c>
      <c r="L4262" s="21">
        <f ca="1">IF(K4262=0,"",COUNTIF($K$2:K4262,"&gt;0"))</f>
        <v>4261</v>
      </c>
      <c r="M4262" s="50" t="str">
        <f t="shared" ca="1" si="253"/>
        <v>Eintrag 4261</v>
      </c>
    </row>
    <row r="4263" spans="1:13" s="18" customFormat="1" ht="14.25" x14ac:dyDescent="0.2">
      <c r="A4263" s="18" t="str">
        <f>IF(gesamt!C4263="",CONCATENATE("Eintrag ",J4263),gesamt!A4263)</f>
        <v>Eintrag 4262</v>
      </c>
      <c r="B4263" s="18">
        <v>100</v>
      </c>
      <c r="C4263" s="19">
        <f>IF(gesamt!C4263="",100,gesamt!D4263)</f>
        <v>100</v>
      </c>
      <c r="D4263" s="20">
        <f>IF(gesamt!C4263="",10,gesamt!G4263)</f>
        <v>10</v>
      </c>
      <c r="E4263" s="20">
        <f>IF(gesamt!C4263="",10,gesamt!H4263)</f>
        <v>10</v>
      </c>
      <c r="F4263" s="20">
        <f>IF(gesamt!C4263="",10,gesamt!I4263)</f>
        <v>10</v>
      </c>
      <c r="G4263" s="20">
        <f>IF(gesamt!C4263="",0,gesamt!J4263)</f>
        <v>0</v>
      </c>
      <c r="H4263" s="20">
        <f>IF(gesamt!C4263="",0,gesamt!K4263)</f>
        <v>0</v>
      </c>
      <c r="I4263" s="19">
        <f t="shared" si="254"/>
        <v>176</v>
      </c>
      <c r="J4263" s="22">
        <f t="shared" si="256"/>
        <v>4262</v>
      </c>
      <c r="K4263" s="21">
        <f t="shared" ca="1" si="255"/>
        <v>1</v>
      </c>
      <c r="L4263" s="21">
        <f ca="1">IF(K4263=0,"",COUNTIF($K$2:K4263,"&gt;0"))</f>
        <v>4262</v>
      </c>
      <c r="M4263" s="50" t="str">
        <f t="shared" ca="1" si="253"/>
        <v>Eintrag 4262</v>
      </c>
    </row>
    <row r="4264" spans="1:13" s="18" customFormat="1" ht="14.25" x14ac:dyDescent="0.2">
      <c r="A4264" s="18" t="str">
        <f>IF(gesamt!C4264="",CONCATENATE("Eintrag ",J4264),gesamt!A4264)</f>
        <v>Eintrag 4263</v>
      </c>
      <c r="B4264" s="18">
        <v>100</v>
      </c>
      <c r="C4264" s="19">
        <f>IF(gesamt!C4264="",100,gesamt!D4264)</f>
        <v>100</v>
      </c>
      <c r="D4264" s="20">
        <f>IF(gesamt!C4264="",10,gesamt!G4264)</f>
        <v>10</v>
      </c>
      <c r="E4264" s="20">
        <f>IF(gesamt!C4264="",10,gesamt!H4264)</f>
        <v>10</v>
      </c>
      <c r="F4264" s="20">
        <f>IF(gesamt!C4264="",10,gesamt!I4264)</f>
        <v>10</v>
      </c>
      <c r="G4264" s="20">
        <f>IF(gesamt!C4264="",0,gesamt!J4264)</f>
        <v>0</v>
      </c>
      <c r="H4264" s="20">
        <f>IF(gesamt!C4264="",0,gesamt!K4264)</f>
        <v>0</v>
      </c>
      <c r="I4264" s="19">
        <f t="shared" si="254"/>
        <v>176</v>
      </c>
      <c r="J4264" s="22">
        <f t="shared" si="256"/>
        <v>4263</v>
      </c>
      <c r="K4264" s="21">
        <f t="shared" ca="1" si="255"/>
        <v>1</v>
      </c>
      <c r="L4264" s="21">
        <f ca="1">IF(K4264=0,"",COUNTIF($K$2:K4264,"&gt;0"))</f>
        <v>4263</v>
      </c>
      <c r="M4264" s="50" t="str">
        <f t="shared" ca="1" si="253"/>
        <v>Eintrag 4263</v>
      </c>
    </row>
    <row r="4265" spans="1:13" s="18" customFormat="1" ht="14.25" x14ac:dyDescent="0.2">
      <c r="A4265" s="18" t="str">
        <f>IF(gesamt!C4265="",CONCATENATE("Eintrag ",J4265),gesamt!A4265)</f>
        <v>Eintrag 4264</v>
      </c>
      <c r="B4265" s="18">
        <v>100</v>
      </c>
      <c r="C4265" s="19">
        <f>IF(gesamt!C4265="",100,gesamt!D4265)</f>
        <v>100</v>
      </c>
      <c r="D4265" s="20">
        <f>IF(gesamt!C4265="",10,gesamt!G4265)</f>
        <v>10</v>
      </c>
      <c r="E4265" s="20">
        <f>IF(gesamt!C4265="",10,gesamt!H4265)</f>
        <v>10</v>
      </c>
      <c r="F4265" s="20">
        <f>IF(gesamt!C4265="",10,gesamt!I4265)</f>
        <v>10</v>
      </c>
      <c r="G4265" s="20">
        <f>IF(gesamt!C4265="",0,gesamt!J4265)</f>
        <v>0</v>
      </c>
      <c r="H4265" s="20">
        <f>IF(gesamt!C4265="",0,gesamt!K4265)</f>
        <v>0</v>
      </c>
      <c r="I4265" s="19">
        <f t="shared" si="254"/>
        <v>176</v>
      </c>
      <c r="J4265" s="22">
        <f t="shared" si="256"/>
        <v>4264</v>
      </c>
      <c r="K4265" s="21">
        <f t="shared" ca="1" si="255"/>
        <v>1</v>
      </c>
      <c r="L4265" s="21">
        <f ca="1">IF(K4265=0,"",COUNTIF($K$2:K4265,"&gt;0"))</f>
        <v>4264</v>
      </c>
      <c r="M4265" s="50" t="str">
        <f t="shared" ca="1" si="253"/>
        <v>Eintrag 4264</v>
      </c>
    </row>
    <row r="4266" spans="1:13" s="18" customFormat="1" ht="14.25" x14ac:dyDescent="0.2">
      <c r="A4266" s="18" t="str">
        <f>IF(gesamt!C4266="",CONCATENATE("Eintrag ",J4266),gesamt!A4266)</f>
        <v>Eintrag 4265</v>
      </c>
      <c r="B4266" s="18">
        <v>100</v>
      </c>
      <c r="C4266" s="19">
        <f>IF(gesamt!C4266="",100,gesamt!D4266)</f>
        <v>100</v>
      </c>
      <c r="D4266" s="20">
        <f>IF(gesamt!C4266="",10,gesamt!G4266)</f>
        <v>10</v>
      </c>
      <c r="E4266" s="20">
        <f>IF(gesamt!C4266="",10,gesamt!H4266)</f>
        <v>10</v>
      </c>
      <c r="F4266" s="20">
        <f>IF(gesamt!C4266="",10,gesamt!I4266)</f>
        <v>10</v>
      </c>
      <c r="G4266" s="20">
        <f>IF(gesamt!C4266="",0,gesamt!J4266)</f>
        <v>0</v>
      </c>
      <c r="H4266" s="20">
        <f>IF(gesamt!C4266="",0,gesamt!K4266)</f>
        <v>0</v>
      </c>
      <c r="I4266" s="19">
        <f t="shared" si="254"/>
        <v>176</v>
      </c>
      <c r="J4266" s="22">
        <f t="shared" si="256"/>
        <v>4265</v>
      </c>
      <c r="K4266" s="21">
        <f t="shared" ca="1" si="255"/>
        <v>1</v>
      </c>
      <c r="L4266" s="21">
        <f ca="1">IF(K4266=0,"",COUNTIF($K$2:K4266,"&gt;0"))</f>
        <v>4265</v>
      </c>
      <c r="M4266" s="50" t="str">
        <f t="shared" ca="1" si="253"/>
        <v>Eintrag 4265</v>
      </c>
    </row>
    <row r="4267" spans="1:13" s="18" customFormat="1" ht="14.25" x14ac:dyDescent="0.2">
      <c r="A4267" s="18" t="str">
        <f>IF(gesamt!C4267="",CONCATENATE("Eintrag ",J4267),gesamt!A4267)</f>
        <v>Eintrag 4266</v>
      </c>
      <c r="B4267" s="18">
        <v>100</v>
      </c>
      <c r="C4267" s="19">
        <f>IF(gesamt!C4267="",100,gesamt!D4267)</f>
        <v>100</v>
      </c>
      <c r="D4267" s="20">
        <f>IF(gesamt!C4267="",10,gesamt!G4267)</f>
        <v>10</v>
      </c>
      <c r="E4267" s="20">
        <f>IF(gesamt!C4267="",10,gesamt!H4267)</f>
        <v>10</v>
      </c>
      <c r="F4267" s="20">
        <f>IF(gesamt!C4267="",10,gesamt!I4267)</f>
        <v>10</v>
      </c>
      <c r="G4267" s="20">
        <f>IF(gesamt!C4267="",0,gesamt!J4267)</f>
        <v>0</v>
      </c>
      <c r="H4267" s="20">
        <f>IF(gesamt!C4267="",0,gesamt!K4267)</f>
        <v>0</v>
      </c>
      <c r="I4267" s="19">
        <f t="shared" si="254"/>
        <v>176</v>
      </c>
      <c r="J4267" s="22">
        <f t="shared" si="256"/>
        <v>4266</v>
      </c>
      <c r="K4267" s="21">
        <f t="shared" ca="1" si="255"/>
        <v>1</v>
      </c>
      <c r="L4267" s="21">
        <f ca="1">IF(K4267=0,"",COUNTIF($K$2:K4267,"&gt;0"))</f>
        <v>4266</v>
      </c>
      <c r="M4267" s="50" t="str">
        <f t="shared" ca="1" si="253"/>
        <v>Eintrag 4266</v>
      </c>
    </row>
    <row r="4268" spans="1:13" s="18" customFormat="1" ht="14.25" x14ac:dyDescent="0.2">
      <c r="A4268" s="18" t="str">
        <f>IF(gesamt!C4268="",CONCATENATE("Eintrag ",J4268),gesamt!A4268)</f>
        <v>Eintrag 4267</v>
      </c>
      <c r="B4268" s="18">
        <v>100</v>
      </c>
      <c r="C4268" s="19">
        <f>IF(gesamt!C4268="",100,gesamt!D4268)</f>
        <v>100</v>
      </c>
      <c r="D4268" s="20">
        <f>IF(gesamt!C4268="",10,gesamt!G4268)</f>
        <v>10</v>
      </c>
      <c r="E4268" s="20">
        <f>IF(gesamt!C4268="",10,gesamt!H4268)</f>
        <v>10</v>
      </c>
      <c r="F4268" s="20">
        <f>IF(gesamt!C4268="",10,gesamt!I4268)</f>
        <v>10</v>
      </c>
      <c r="G4268" s="20">
        <f>IF(gesamt!C4268="",0,gesamt!J4268)</f>
        <v>0</v>
      </c>
      <c r="H4268" s="20">
        <f>IF(gesamt!C4268="",0,gesamt!K4268)</f>
        <v>0</v>
      </c>
      <c r="I4268" s="19">
        <f t="shared" si="254"/>
        <v>176</v>
      </c>
      <c r="J4268" s="22">
        <f t="shared" si="256"/>
        <v>4267</v>
      </c>
      <c r="K4268" s="21">
        <f t="shared" ca="1" si="255"/>
        <v>1</v>
      </c>
      <c r="L4268" s="21">
        <f ca="1">IF(K4268=0,"",COUNTIF($K$2:K4268,"&gt;0"))</f>
        <v>4267</v>
      </c>
      <c r="M4268" s="50" t="str">
        <f t="shared" ca="1" si="253"/>
        <v>Eintrag 4267</v>
      </c>
    </row>
    <row r="4269" spans="1:13" s="18" customFormat="1" ht="14.25" x14ac:dyDescent="0.2">
      <c r="A4269" s="18" t="str">
        <f>IF(gesamt!C4269="",CONCATENATE("Eintrag ",J4269),gesamt!A4269)</f>
        <v>Eintrag 4268</v>
      </c>
      <c r="B4269" s="18">
        <v>100</v>
      </c>
      <c r="C4269" s="19">
        <f>IF(gesamt!C4269="",100,gesamt!D4269)</f>
        <v>100</v>
      </c>
      <c r="D4269" s="20">
        <f>IF(gesamt!C4269="",10,gesamt!G4269)</f>
        <v>10</v>
      </c>
      <c r="E4269" s="20">
        <f>IF(gesamt!C4269="",10,gesamt!H4269)</f>
        <v>10</v>
      </c>
      <c r="F4269" s="20">
        <f>IF(gesamt!C4269="",10,gesamt!I4269)</f>
        <v>10</v>
      </c>
      <c r="G4269" s="20">
        <f>IF(gesamt!C4269="",0,gesamt!J4269)</f>
        <v>0</v>
      </c>
      <c r="H4269" s="20">
        <f>IF(gesamt!C4269="",0,gesamt!K4269)</f>
        <v>0</v>
      </c>
      <c r="I4269" s="19">
        <f t="shared" si="254"/>
        <v>176</v>
      </c>
      <c r="J4269" s="22">
        <f t="shared" si="256"/>
        <v>4268</v>
      </c>
      <c r="K4269" s="21">
        <f t="shared" ca="1" si="255"/>
        <v>1</v>
      </c>
      <c r="L4269" s="21">
        <f ca="1">IF(K4269=0,"",COUNTIF($K$2:K4269,"&gt;0"))</f>
        <v>4268</v>
      </c>
      <c r="M4269" s="50" t="str">
        <f t="shared" ca="1" si="253"/>
        <v>Eintrag 4268</v>
      </c>
    </row>
    <row r="4270" spans="1:13" s="18" customFormat="1" ht="14.25" x14ac:dyDescent="0.2">
      <c r="A4270" s="18" t="str">
        <f>IF(gesamt!C4270="",CONCATENATE("Eintrag ",J4270),gesamt!A4270)</f>
        <v>Eintrag 4269</v>
      </c>
      <c r="B4270" s="18">
        <v>100</v>
      </c>
      <c r="C4270" s="19">
        <f>IF(gesamt!C4270="",100,gesamt!D4270)</f>
        <v>100</v>
      </c>
      <c r="D4270" s="20">
        <f>IF(gesamt!C4270="",10,gesamt!G4270)</f>
        <v>10</v>
      </c>
      <c r="E4270" s="20">
        <f>IF(gesamt!C4270="",10,gesamt!H4270)</f>
        <v>10</v>
      </c>
      <c r="F4270" s="20">
        <f>IF(gesamt!C4270="",10,gesamt!I4270)</f>
        <v>10</v>
      </c>
      <c r="G4270" s="20">
        <f>IF(gesamt!C4270="",0,gesamt!J4270)</f>
        <v>0</v>
      </c>
      <c r="H4270" s="20">
        <f>IF(gesamt!C4270="",0,gesamt!K4270)</f>
        <v>0</v>
      </c>
      <c r="I4270" s="19">
        <f t="shared" si="254"/>
        <v>176</v>
      </c>
      <c r="J4270" s="22">
        <f t="shared" si="256"/>
        <v>4269</v>
      </c>
      <c r="K4270" s="21">
        <f t="shared" ca="1" si="255"/>
        <v>1</v>
      </c>
      <c r="L4270" s="21">
        <f ca="1">IF(K4270=0,"",COUNTIF($K$2:K4270,"&gt;0"))</f>
        <v>4269</v>
      </c>
      <c r="M4270" s="50" t="str">
        <f t="shared" ca="1" si="253"/>
        <v>Eintrag 4269</v>
      </c>
    </row>
    <row r="4271" spans="1:13" s="18" customFormat="1" ht="14.25" x14ac:dyDescent="0.2">
      <c r="A4271" s="18" t="str">
        <f>IF(gesamt!C4271="",CONCATENATE("Eintrag ",J4271),gesamt!A4271)</f>
        <v>Eintrag 4270</v>
      </c>
      <c r="B4271" s="18">
        <v>100</v>
      </c>
      <c r="C4271" s="19">
        <f>IF(gesamt!C4271="",100,gesamt!D4271)</f>
        <v>100</v>
      </c>
      <c r="D4271" s="20">
        <f>IF(gesamt!C4271="",10,gesamt!G4271)</f>
        <v>10</v>
      </c>
      <c r="E4271" s="20">
        <f>IF(gesamt!C4271="",10,gesamt!H4271)</f>
        <v>10</v>
      </c>
      <c r="F4271" s="20">
        <f>IF(gesamt!C4271="",10,gesamt!I4271)</f>
        <v>10</v>
      </c>
      <c r="G4271" s="20">
        <f>IF(gesamt!C4271="",0,gesamt!J4271)</f>
        <v>0</v>
      </c>
      <c r="H4271" s="20">
        <f>IF(gesamt!C4271="",0,gesamt!K4271)</f>
        <v>0</v>
      </c>
      <c r="I4271" s="19">
        <f t="shared" si="254"/>
        <v>176</v>
      </c>
      <c r="J4271" s="22">
        <f t="shared" si="256"/>
        <v>4270</v>
      </c>
      <c r="K4271" s="21">
        <f t="shared" ca="1" si="255"/>
        <v>1</v>
      </c>
      <c r="L4271" s="21">
        <f ca="1">IF(K4271=0,"",COUNTIF($K$2:K4271,"&gt;0"))</f>
        <v>4270</v>
      </c>
      <c r="M4271" s="50" t="str">
        <f t="shared" ca="1" si="253"/>
        <v>Eintrag 4270</v>
      </c>
    </row>
    <row r="4272" spans="1:13" s="18" customFormat="1" ht="14.25" x14ac:dyDescent="0.2">
      <c r="A4272" s="18" t="str">
        <f>IF(gesamt!C4272="",CONCATENATE("Eintrag ",J4272),gesamt!A4272)</f>
        <v>Eintrag 4271</v>
      </c>
      <c r="B4272" s="18">
        <v>100</v>
      </c>
      <c r="C4272" s="19">
        <f>IF(gesamt!C4272="",100,gesamt!D4272)</f>
        <v>100</v>
      </c>
      <c r="D4272" s="20">
        <f>IF(gesamt!C4272="",10,gesamt!G4272)</f>
        <v>10</v>
      </c>
      <c r="E4272" s="20">
        <f>IF(gesamt!C4272="",10,gesamt!H4272)</f>
        <v>10</v>
      </c>
      <c r="F4272" s="20">
        <f>IF(gesamt!C4272="",10,gesamt!I4272)</f>
        <v>10</v>
      </c>
      <c r="G4272" s="20">
        <f>IF(gesamt!C4272="",0,gesamt!J4272)</f>
        <v>0</v>
      </c>
      <c r="H4272" s="20">
        <f>IF(gesamt!C4272="",0,gesamt!K4272)</f>
        <v>0</v>
      </c>
      <c r="I4272" s="19">
        <f t="shared" si="254"/>
        <v>176</v>
      </c>
      <c r="J4272" s="22">
        <f t="shared" si="256"/>
        <v>4271</v>
      </c>
      <c r="K4272" s="21">
        <f t="shared" ca="1" si="255"/>
        <v>1</v>
      </c>
      <c r="L4272" s="21">
        <f ca="1">IF(K4272=0,"",COUNTIF($K$2:K4272,"&gt;0"))</f>
        <v>4271</v>
      </c>
      <c r="M4272" s="50" t="str">
        <f t="shared" ca="1" si="253"/>
        <v>Eintrag 4271</v>
      </c>
    </row>
    <row r="4273" spans="1:13" s="18" customFormat="1" ht="14.25" x14ac:dyDescent="0.2">
      <c r="A4273" s="18" t="str">
        <f>IF(gesamt!C4273="",CONCATENATE("Eintrag ",J4273),gesamt!A4273)</f>
        <v>Eintrag 4272</v>
      </c>
      <c r="B4273" s="18">
        <v>100</v>
      </c>
      <c r="C4273" s="19">
        <f>IF(gesamt!C4273="",100,gesamt!D4273)</f>
        <v>100</v>
      </c>
      <c r="D4273" s="20">
        <f>IF(gesamt!C4273="",10,gesamt!G4273)</f>
        <v>10</v>
      </c>
      <c r="E4273" s="20">
        <f>IF(gesamt!C4273="",10,gesamt!H4273)</f>
        <v>10</v>
      </c>
      <c r="F4273" s="20">
        <f>IF(gesamt!C4273="",10,gesamt!I4273)</f>
        <v>10</v>
      </c>
      <c r="G4273" s="20">
        <f>IF(gesamt!C4273="",0,gesamt!J4273)</f>
        <v>0</v>
      </c>
      <c r="H4273" s="20">
        <f>IF(gesamt!C4273="",0,gesamt!K4273)</f>
        <v>0</v>
      </c>
      <c r="I4273" s="19">
        <f t="shared" si="254"/>
        <v>176</v>
      </c>
      <c r="J4273" s="22">
        <f t="shared" si="256"/>
        <v>4272</v>
      </c>
      <c r="K4273" s="21">
        <f t="shared" ca="1" si="255"/>
        <v>1</v>
      </c>
      <c r="L4273" s="21">
        <f ca="1">IF(K4273=0,"",COUNTIF($K$2:K4273,"&gt;0"))</f>
        <v>4272</v>
      </c>
      <c r="M4273" s="50" t="str">
        <f t="shared" ca="1" si="253"/>
        <v>Eintrag 4272</v>
      </c>
    </row>
    <row r="4274" spans="1:13" s="18" customFormat="1" ht="14.25" x14ac:dyDescent="0.2">
      <c r="A4274" s="18" t="str">
        <f>IF(gesamt!C4274="",CONCATENATE("Eintrag ",J4274),gesamt!A4274)</f>
        <v>Eintrag 4273</v>
      </c>
      <c r="B4274" s="18">
        <v>100</v>
      </c>
      <c r="C4274" s="19">
        <f>IF(gesamt!C4274="",100,gesamt!D4274)</f>
        <v>100</v>
      </c>
      <c r="D4274" s="20">
        <f>IF(gesamt!C4274="",10,gesamt!G4274)</f>
        <v>10</v>
      </c>
      <c r="E4274" s="20">
        <f>IF(gesamt!C4274="",10,gesamt!H4274)</f>
        <v>10</v>
      </c>
      <c r="F4274" s="20">
        <f>IF(gesamt!C4274="",10,gesamt!I4274)</f>
        <v>10</v>
      </c>
      <c r="G4274" s="20">
        <f>IF(gesamt!C4274="",0,gesamt!J4274)</f>
        <v>0</v>
      </c>
      <c r="H4274" s="20">
        <f>IF(gesamt!C4274="",0,gesamt!K4274)</f>
        <v>0</v>
      </c>
      <c r="I4274" s="19">
        <f t="shared" si="254"/>
        <v>176</v>
      </c>
      <c r="J4274" s="22">
        <f t="shared" si="256"/>
        <v>4273</v>
      </c>
      <c r="K4274" s="21">
        <f t="shared" ca="1" si="255"/>
        <v>1</v>
      </c>
      <c r="L4274" s="21">
        <f ca="1">IF(K4274=0,"",COUNTIF($K$2:K4274,"&gt;0"))</f>
        <v>4273</v>
      </c>
      <c r="M4274" s="50" t="str">
        <f t="shared" ca="1" si="253"/>
        <v>Eintrag 4273</v>
      </c>
    </row>
    <row r="4275" spans="1:13" s="18" customFormat="1" ht="14.25" x14ac:dyDescent="0.2">
      <c r="A4275" s="18" t="str">
        <f>IF(gesamt!C4275="",CONCATENATE("Eintrag ",J4275),gesamt!A4275)</f>
        <v>Eintrag 4274</v>
      </c>
      <c r="B4275" s="18">
        <v>100</v>
      </c>
      <c r="C4275" s="19">
        <f>IF(gesamt!C4275="",100,gesamt!D4275)</f>
        <v>100</v>
      </c>
      <c r="D4275" s="20">
        <f>IF(gesamt!C4275="",10,gesamt!G4275)</f>
        <v>10</v>
      </c>
      <c r="E4275" s="20">
        <f>IF(gesamt!C4275="",10,gesamt!H4275)</f>
        <v>10</v>
      </c>
      <c r="F4275" s="20">
        <f>IF(gesamt!C4275="",10,gesamt!I4275)</f>
        <v>10</v>
      </c>
      <c r="G4275" s="20">
        <f>IF(gesamt!C4275="",0,gesamt!J4275)</f>
        <v>0</v>
      </c>
      <c r="H4275" s="20">
        <f>IF(gesamt!C4275="",0,gesamt!K4275)</f>
        <v>0</v>
      </c>
      <c r="I4275" s="19">
        <f t="shared" si="254"/>
        <v>176</v>
      </c>
      <c r="J4275" s="22">
        <f t="shared" si="256"/>
        <v>4274</v>
      </c>
      <c r="K4275" s="21">
        <f t="shared" ca="1" si="255"/>
        <v>1</v>
      </c>
      <c r="L4275" s="21">
        <f ca="1">IF(K4275=0,"",COUNTIF($K$2:K4275,"&gt;0"))</f>
        <v>4274</v>
      </c>
      <c r="M4275" s="50" t="str">
        <f t="shared" ca="1" si="253"/>
        <v>Eintrag 4274</v>
      </c>
    </row>
    <row r="4276" spans="1:13" s="18" customFormat="1" ht="14.25" x14ac:dyDescent="0.2">
      <c r="A4276" s="18" t="str">
        <f>IF(gesamt!C4276="",CONCATENATE("Eintrag ",J4276),gesamt!A4276)</f>
        <v>Eintrag 4275</v>
      </c>
      <c r="B4276" s="18">
        <v>100</v>
      </c>
      <c r="C4276" s="19">
        <f>IF(gesamt!C4276="",100,gesamt!D4276)</f>
        <v>100</v>
      </c>
      <c r="D4276" s="20">
        <f>IF(gesamt!C4276="",10,gesamt!G4276)</f>
        <v>10</v>
      </c>
      <c r="E4276" s="20">
        <f>IF(gesamt!C4276="",10,gesamt!H4276)</f>
        <v>10</v>
      </c>
      <c r="F4276" s="20">
        <f>IF(gesamt!C4276="",10,gesamt!I4276)</f>
        <v>10</v>
      </c>
      <c r="G4276" s="20">
        <f>IF(gesamt!C4276="",0,gesamt!J4276)</f>
        <v>0</v>
      </c>
      <c r="H4276" s="20">
        <f>IF(gesamt!C4276="",0,gesamt!K4276)</f>
        <v>0</v>
      </c>
      <c r="I4276" s="19">
        <f t="shared" si="254"/>
        <v>176</v>
      </c>
      <c r="J4276" s="22">
        <f t="shared" si="256"/>
        <v>4275</v>
      </c>
      <c r="K4276" s="21">
        <f t="shared" ca="1" si="255"/>
        <v>1</v>
      </c>
      <c r="L4276" s="21">
        <f ca="1">IF(K4276=0,"",COUNTIF($K$2:K4276,"&gt;0"))</f>
        <v>4275</v>
      </c>
      <c r="M4276" s="50" t="str">
        <f t="shared" ca="1" si="253"/>
        <v>Eintrag 4275</v>
      </c>
    </row>
    <row r="4277" spans="1:13" s="18" customFormat="1" ht="14.25" x14ac:dyDescent="0.2">
      <c r="A4277" s="18" t="str">
        <f>IF(gesamt!C4277="",CONCATENATE("Eintrag ",J4277),gesamt!A4277)</f>
        <v>Eintrag 4276</v>
      </c>
      <c r="B4277" s="18">
        <v>100</v>
      </c>
      <c r="C4277" s="19">
        <f>IF(gesamt!C4277="",100,gesamt!D4277)</f>
        <v>100</v>
      </c>
      <c r="D4277" s="20">
        <f>IF(gesamt!C4277="",10,gesamt!G4277)</f>
        <v>10</v>
      </c>
      <c r="E4277" s="20">
        <f>IF(gesamt!C4277="",10,gesamt!H4277)</f>
        <v>10</v>
      </c>
      <c r="F4277" s="20">
        <f>IF(gesamt!C4277="",10,gesamt!I4277)</f>
        <v>10</v>
      </c>
      <c r="G4277" s="20">
        <f>IF(gesamt!C4277="",0,gesamt!J4277)</f>
        <v>0</v>
      </c>
      <c r="H4277" s="20">
        <f>IF(gesamt!C4277="",0,gesamt!K4277)</f>
        <v>0</v>
      </c>
      <c r="I4277" s="19">
        <f t="shared" si="254"/>
        <v>176</v>
      </c>
      <c r="J4277" s="22">
        <f t="shared" si="256"/>
        <v>4276</v>
      </c>
      <c r="K4277" s="21">
        <f t="shared" ca="1" si="255"/>
        <v>1</v>
      </c>
      <c r="L4277" s="21">
        <f ca="1">IF(K4277=0,"",COUNTIF($K$2:K4277,"&gt;0"))</f>
        <v>4276</v>
      </c>
      <c r="M4277" s="50" t="str">
        <f t="shared" ca="1" si="253"/>
        <v>Eintrag 4276</v>
      </c>
    </row>
    <row r="4278" spans="1:13" s="18" customFormat="1" ht="14.25" x14ac:dyDescent="0.2">
      <c r="A4278" s="18" t="str">
        <f>IF(gesamt!C4278="",CONCATENATE("Eintrag ",J4278),gesamt!A4278)</f>
        <v>Eintrag 4277</v>
      </c>
      <c r="B4278" s="18">
        <v>100</v>
      </c>
      <c r="C4278" s="19">
        <f>IF(gesamt!C4278="",100,gesamt!D4278)</f>
        <v>100</v>
      </c>
      <c r="D4278" s="20">
        <f>IF(gesamt!C4278="",10,gesamt!G4278)</f>
        <v>10</v>
      </c>
      <c r="E4278" s="20">
        <f>IF(gesamt!C4278="",10,gesamt!H4278)</f>
        <v>10</v>
      </c>
      <c r="F4278" s="20">
        <f>IF(gesamt!C4278="",10,gesamt!I4278)</f>
        <v>10</v>
      </c>
      <c r="G4278" s="20">
        <f>IF(gesamt!C4278="",0,gesamt!J4278)</f>
        <v>0</v>
      </c>
      <c r="H4278" s="20">
        <f>IF(gesamt!C4278="",0,gesamt!K4278)</f>
        <v>0</v>
      </c>
      <c r="I4278" s="19">
        <f t="shared" si="254"/>
        <v>176</v>
      </c>
      <c r="J4278" s="22">
        <f t="shared" si="256"/>
        <v>4277</v>
      </c>
      <c r="K4278" s="21">
        <f t="shared" ca="1" si="255"/>
        <v>1</v>
      </c>
      <c r="L4278" s="21">
        <f ca="1">IF(K4278=0,"",COUNTIF($K$2:K4278,"&gt;0"))</f>
        <v>4277</v>
      </c>
      <c r="M4278" s="50" t="str">
        <f t="shared" ca="1" si="253"/>
        <v>Eintrag 4277</v>
      </c>
    </row>
    <row r="4279" spans="1:13" s="18" customFormat="1" ht="14.25" x14ac:dyDescent="0.2">
      <c r="A4279" s="18" t="str">
        <f>IF(gesamt!C4279="",CONCATENATE("Eintrag ",J4279),gesamt!A4279)</f>
        <v>Eintrag 4278</v>
      </c>
      <c r="B4279" s="18">
        <v>100</v>
      </c>
      <c r="C4279" s="19">
        <f>IF(gesamt!C4279="",100,gesamt!D4279)</f>
        <v>100</v>
      </c>
      <c r="D4279" s="20">
        <f>IF(gesamt!C4279="",10,gesamt!G4279)</f>
        <v>10</v>
      </c>
      <c r="E4279" s="20">
        <f>IF(gesamt!C4279="",10,gesamt!H4279)</f>
        <v>10</v>
      </c>
      <c r="F4279" s="20">
        <f>IF(gesamt!C4279="",10,gesamt!I4279)</f>
        <v>10</v>
      </c>
      <c r="G4279" s="20">
        <f>IF(gesamt!C4279="",0,gesamt!J4279)</f>
        <v>0</v>
      </c>
      <c r="H4279" s="20">
        <f>IF(gesamt!C4279="",0,gesamt!K4279)</f>
        <v>0</v>
      </c>
      <c r="I4279" s="19">
        <f t="shared" si="254"/>
        <v>176</v>
      </c>
      <c r="J4279" s="22">
        <f t="shared" si="256"/>
        <v>4278</v>
      </c>
      <c r="K4279" s="21">
        <f t="shared" ca="1" si="255"/>
        <v>1</v>
      </c>
      <c r="L4279" s="21">
        <f ca="1">IF(K4279=0,"",COUNTIF($K$2:K4279,"&gt;0"))</f>
        <v>4278</v>
      </c>
      <c r="M4279" s="50" t="str">
        <f t="shared" ca="1" si="253"/>
        <v>Eintrag 4278</v>
      </c>
    </row>
    <row r="4280" spans="1:13" s="18" customFormat="1" ht="14.25" x14ac:dyDescent="0.2">
      <c r="A4280" s="18" t="str">
        <f>IF(gesamt!C4280="",CONCATENATE("Eintrag ",J4280),gesamt!A4280)</f>
        <v>Eintrag 4279</v>
      </c>
      <c r="B4280" s="18">
        <v>100</v>
      </c>
      <c r="C4280" s="19">
        <f>IF(gesamt!C4280="",100,gesamt!D4280)</f>
        <v>100</v>
      </c>
      <c r="D4280" s="20">
        <f>IF(gesamt!C4280="",10,gesamt!G4280)</f>
        <v>10</v>
      </c>
      <c r="E4280" s="20">
        <f>IF(gesamt!C4280="",10,gesamt!H4280)</f>
        <v>10</v>
      </c>
      <c r="F4280" s="20">
        <f>IF(gesamt!C4280="",10,gesamt!I4280)</f>
        <v>10</v>
      </c>
      <c r="G4280" s="20">
        <f>IF(gesamt!C4280="",0,gesamt!J4280)</f>
        <v>0</v>
      </c>
      <c r="H4280" s="20">
        <f>IF(gesamt!C4280="",0,gesamt!K4280)</f>
        <v>0</v>
      </c>
      <c r="I4280" s="19">
        <f t="shared" si="254"/>
        <v>176</v>
      </c>
      <c r="J4280" s="22">
        <f t="shared" si="256"/>
        <v>4279</v>
      </c>
      <c r="K4280" s="21">
        <f t="shared" ca="1" si="255"/>
        <v>1</v>
      </c>
      <c r="L4280" s="21">
        <f ca="1">IF(K4280=0,"",COUNTIF($K$2:K4280,"&gt;0"))</f>
        <v>4279</v>
      </c>
      <c r="M4280" s="50" t="str">
        <f t="shared" ca="1" si="253"/>
        <v>Eintrag 4279</v>
      </c>
    </row>
    <row r="4281" spans="1:13" s="18" customFormat="1" ht="14.25" x14ac:dyDescent="0.2">
      <c r="A4281" s="18" t="str">
        <f>IF(gesamt!C4281="",CONCATENATE("Eintrag ",J4281),gesamt!A4281)</f>
        <v>Eintrag 4280</v>
      </c>
      <c r="B4281" s="18">
        <v>100</v>
      </c>
      <c r="C4281" s="19">
        <f>IF(gesamt!C4281="",100,gesamt!D4281)</f>
        <v>100</v>
      </c>
      <c r="D4281" s="20">
        <f>IF(gesamt!C4281="",10,gesamt!G4281)</f>
        <v>10</v>
      </c>
      <c r="E4281" s="20">
        <f>IF(gesamt!C4281="",10,gesamt!H4281)</f>
        <v>10</v>
      </c>
      <c r="F4281" s="20">
        <f>IF(gesamt!C4281="",10,gesamt!I4281)</f>
        <v>10</v>
      </c>
      <c r="G4281" s="20">
        <f>IF(gesamt!C4281="",0,gesamt!J4281)</f>
        <v>0</v>
      </c>
      <c r="H4281" s="20">
        <f>IF(gesamt!C4281="",0,gesamt!K4281)</f>
        <v>0</v>
      </c>
      <c r="I4281" s="19">
        <f t="shared" si="254"/>
        <v>176</v>
      </c>
      <c r="J4281" s="22">
        <f t="shared" si="256"/>
        <v>4280</v>
      </c>
      <c r="K4281" s="21">
        <f t="shared" ca="1" si="255"/>
        <v>1</v>
      </c>
      <c r="L4281" s="21">
        <f ca="1">IF(K4281=0,"",COUNTIF($K$2:K4281,"&gt;0"))</f>
        <v>4280</v>
      </c>
      <c r="M4281" s="50" t="str">
        <f t="shared" ca="1" si="253"/>
        <v>Eintrag 4280</v>
      </c>
    </row>
    <row r="4282" spans="1:13" s="18" customFormat="1" ht="14.25" x14ac:dyDescent="0.2">
      <c r="A4282" s="18" t="str">
        <f>IF(gesamt!C4282="",CONCATENATE("Eintrag ",J4282),gesamt!A4282)</f>
        <v>Eintrag 4281</v>
      </c>
      <c r="B4282" s="18">
        <v>100</v>
      </c>
      <c r="C4282" s="19">
        <f>IF(gesamt!C4282="",100,gesamt!D4282)</f>
        <v>100</v>
      </c>
      <c r="D4282" s="20">
        <f>IF(gesamt!C4282="",10,gesamt!G4282)</f>
        <v>10</v>
      </c>
      <c r="E4282" s="20">
        <f>IF(gesamt!C4282="",10,gesamt!H4282)</f>
        <v>10</v>
      </c>
      <c r="F4282" s="20">
        <f>IF(gesamt!C4282="",10,gesamt!I4282)</f>
        <v>10</v>
      </c>
      <c r="G4282" s="20">
        <f>IF(gesamt!C4282="",0,gesamt!J4282)</f>
        <v>0</v>
      </c>
      <c r="H4282" s="20">
        <f>IF(gesamt!C4282="",0,gesamt!K4282)</f>
        <v>0</v>
      </c>
      <c r="I4282" s="19">
        <f t="shared" si="254"/>
        <v>176</v>
      </c>
      <c r="J4282" s="22">
        <f t="shared" si="256"/>
        <v>4281</v>
      </c>
      <c r="K4282" s="21">
        <f t="shared" ca="1" si="255"/>
        <v>1</v>
      </c>
      <c r="L4282" s="21">
        <f ca="1">IF(K4282=0,"",COUNTIF($K$2:K4282,"&gt;0"))</f>
        <v>4281</v>
      </c>
      <c r="M4282" s="50" t="str">
        <f t="shared" ca="1" si="253"/>
        <v>Eintrag 4281</v>
      </c>
    </row>
    <row r="4283" spans="1:13" s="18" customFormat="1" ht="14.25" x14ac:dyDescent="0.2">
      <c r="A4283" s="18" t="str">
        <f>IF(gesamt!C4283="",CONCATENATE("Eintrag ",J4283),gesamt!A4283)</f>
        <v>Eintrag 4282</v>
      </c>
      <c r="B4283" s="18">
        <v>100</v>
      </c>
      <c r="C4283" s="19">
        <f>IF(gesamt!C4283="",100,gesamt!D4283)</f>
        <v>100</v>
      </c>
      <c r="D4283" s="20">
        <f>IF(gesamt!C4283="",10,gesamt!G4283)</f>
        <v>10</v>
      </c>
      <c r="E4283" s="20">
        <f>IF(gesamt!C4283="",10,gesamt!H4283)</f>
        <v>10</v>
      </c>
      <c r="F4283" s="20">
        <f>IF(gesamt!C4283="",10,gesamt!I4283)</f>
        <v>10</v>
      </c>
      <c r="G4283" s="20">
        <f>IF(gesamt!C4283="",0,gesamt!J4283)</f>
        <v>0</v>
      </c>
      <c r="H4283" s="20">
        <f>IF(gesamt!C4283="",0,gesamt!K4283)</f>
        <v>0</v>
      </c>
      <c r="I4283" s="19">
        <f t="shared" si="254"/>
        <v>176</v>
      </c>
      <c r="J4283" s="22">
        <f t="shared" si="256"/>
        <v>4282</v>
      </c>
      <c r="K4283" s="21">
        <f t="shared" ca="1" si="255"/>
        <v>1</v>
      </c>
      <c r="L4283" s="21">
        <f ca="1">IF(K4283=0,"",COUNTIF($K$2:K4283,"&gt;0"))</f>
        <v>4282</v>
      </c>
      <c r="M4283" s="50" t="str">
        <f t="shared" ca="1" si="253"/>
        <v>Eintrag 4282</v>
      </c>
    </row>
    <row r="4284" spans="1:13" s="18" customFormat="1" ht="14.25" x14ac:dyDescent="0.2">
      <c r="A4284" s="18" t="str">
        <f>IF(gesamt!C4284="",CONCATENATE("Eintrag ",J4284),gesamt!A4284)</f>
        <v>Eintrag 4283</v>
      </c>
      <c r="B4284" s="18">
        <v>100</v>
      </c>
      <c r="C4284" s="19">
        <f>IF(gesamt!C4284="",100,gesamt!D4284)</f>
        <v>100</v>
      </c>
      <c r="D4284" s="20">
        <f>IF(gesamt!C4284="",10,gesamt!G4284)</f>
        <v>10</v>
      </c>
      <c r="E4284" s="20">
        <f>IF(gesamt!C4284="",10,gesamt!H4284)</f>
        <v>10</v>
      </c>
      <c r="F4284" s="20">
        <f>IF(gesamt!C4284="",10,gesamt!I4284)</f>
        <v>10</v>
      </c>
      <c r="G4284" s="20">
        <f>IF(gesamt!C4284="",0,gesamt!J4284)</f>
        <v>0</v>
      </c>
      <c r="H4284" s="20">
        <f>IF(gesamt!C4284="",0,gesamt!K4284)</f>
        <v>0</v>
      </c>
      <c r="I4284" s="19">
        <f t="shared" si="254"/>
        <v>176</v>
      </c>
      <c r="J4284" s="22">
        <f t="shared" si="256"/>
        <v>4283</v>
      </c>
      <c r="K4284" s="21">
        <f t="shared" ca="1" si="255"/>
        <v>1</v>
      </c>
      <c r="L4284" s="21">
        <f ca="1">IF(K4284=0,"",COUNTIF($K$2:K4284,"&gt;0"))</f>
        <v>4283</v>
      </c>
      <c r="M4284" s="50" t="str">
        <f t="shared" ca="1" si="253"/>
        <v>Eintrag 4283</v>
      </c>
    </row>
    <row r="4285" spans="1:13" s="18" customFormat="1" ht="14.25" x14ac:dyDescent="0.2">
      <c r="A4285" s="18" t="str">
        <f>IF(gesamt!C4285="",CONCATENATE("Eintrag ",J4285),gesamt!A4285)</f>
        <v>Eintrag 4284</v>
      </c>
      <c r="B4285" s="18">
        <v>100</v>
      </c>
      <c r="C4285" s="19">
        <f>IF(gesamt!C4285="",100,gesamt!D4285)</f>
        <v>100</v>
      </c>
      <c r="D4285" s="20">
        <f>IF(gesamt!C4285="",10,gesamt!G4285)</f>
        <v>10</v>
      </c>
      <c r="E4285" s="20">
        <f>IF(gesamt!C4285="",10,gesamt!H4285)</f>
        <v>10</v>
      </c>
      <c r="F4285" s="20">
        <f>IF(gesamt!C4285="",10,gesamt!I4285)</f>
        <v>10</v>
      </c>
      <c r="G4285" s="20">
        <f>IF(gesamt!C4285="",0,gesamt!J4285)</f>
        <v>0</v>
      </c>
      <c r="H4285" s="20">
        <f>IF(gesamt!C4285="",0,gesamt!K4285)</f>
        <v>0</v>
      </c>
      <c r="I4285" s="19">
        <f t="shared" si="254"/>
        <v>176</v>
      </c>
      <c r="J4285" s="22">
        <f t="shared" si="256"/>
        <v>4284</v>
      </c>
      <c r="K4285" s="21">
        <f t="shared" ca="1" si="255"/>
        <v>1</v>
      </c>
      <c r="L4285" s="21">
        <f ca="1">IF(K4285=0,"",COUNTIF($K$2:K4285,"&gt;0"))</f>
        <v>4284</v>
      </c>
      <c r="M4285" s="50" t="str">
        <f t="shared" ca="1" si="253"/>
        <v>Eintrag 4284</v>
      </c>
    </row>
    <row r="4286" spans="1:13" s="18" customFormat="1" ht="14.25" x14ac:dyDescent="0.2">
      <c r="A4286" s="18" t="str">
        <f>IF(gesamt!C4286="",CONCATENATE("Eintrag ",J4286),gesamt!A4286)</f>
        <v>Eintrag 4285</v>
      </c>
      <c r="B4286" s="18">
        <v>100</v>
      </c>
      <c r="C4286" s="19">
        <f>IF(gesamt!C4286="",100,gesamt!D4286)</f>
        <v>100</v>
      </c>
      <c r="D4286" s="20">
        <f>IF(gesamt!C4286="",10,gesamt!G4286)</f>
        <v>10</v>
      </c>
      <c r="E4286" s="20">
        <f>IF(gesamt!C4286="",10,gesamt!H4286)</f>
        <v>10</v>
      </c>
      <c r="F4286" s="20">
        <f>IF(gesamt!C4286="",10,gesamt!I4286)</f>
        <v>10</v>
      </c>
      <c r="G4286" s="20">
        <f>IF(gesamt!C4286="",0,gesamt!J4286)</f>
        <v>0</v>
      </c>
      <c r="H4286" s="20">
        <f>IF(gesamt!C4286="",0,gesamt!K4286)</f>
        <v>0</v>
      </c>
      <c r="I4286" s="19">
        <f t="shared" si="254"/>
        <v>176</v>
      </c>
      <c r="J4286" s="22">
        <f t="shared" si="256"/>
        <v>4285</v>
      </c>
      <c r="K4286" s="21">
        <f t="shared" ca="1" si="255"/>
        <v>1</v>
      </c>
      <c r="L4286" s="21">
        <f ca="1">IF(K4286=0,"",COUNTIF($K$2:K4286,"&gt;0"))</f>
        <v>4285</v>
      </c>
      <c r="M4286" s="50" t="str">
        <f t="shared" ca="1" si="253"/>
        <v>Eintrag 4285</v>
      </c>
    </row>
    <row r="4287" spans="1:13" s="18" customFormat="1" ht="14.25" x14ac:dyDescent="0.2">
      <c r="A4287" s="18" t="str">
        <f>IF(gesamt!C4287="",CONCATENATE("Eintrag ",J4287),gesamt!A4287)</f>
        <v>Eintrag 4286</v>
      </c>
      <c r="B4287" s="18">
        <v>100</v>
      </c>
      <c r="C4287" s="19">
        <f>IF(gesamt!C4287="",100,gesamt!D4287)</f>
        <v>100</v>
      </c>
      <c r="D4287" s="20">
        <f>IF(gesamt!C4287="",10,gesamt!G4287)</f>
        <v>10</v>
      </c>
      <c r="E4287" s="20">
        <f>IF(gesamt!C4287="",10,gesamt!H4287)</f>
        <v>10</v>
      </c>
      <c r="F4287" s="20">
        <f>IF(gesamt!C4287="",10,gesamt!I4287)</f>
        <v>10</v>
      </c>
      <c r="G4287" s="20">
        <f>IF(gesamt!C4287="",0,gesamt!J4287)</f>
        <v>0</v>
      </c>
      <c r="H4287" s="20">
        <f>IF(gesamt!C4287="",0,gesamt!K4287)</f>
        <v>0</v>
      </c>
      <c r="I4287" s="19">
        <f t="shared" si="254"/>
        <v>176</v>
      </c>
      <c r="J4287" s="22">
        <f t="shared" si="256"/>
        <v>4286</v>
      </c>
      <c r="K4287" s="21">
        <f t="shared" ca="1" si="255"/>
        <v>1</v>
      </c>
      <c r="L4287" s="21">
        <f ca="1">IF(K4287=0,"",COUNTIF($K$2:K4287,"&gt;0"))</f>
        <v>4286</v>
      </c>
      <c r="M4287" s="50" t="str">
        <f t="shared" ca="1" si="253"/>
        <v>Eintrag 4286</v>
      </c>
    </row>
    <row r="4288" spans="1:13" s="18" customFormat="1" ht="14.25" x14ac:dyDescent="0.2">
      <c r="A4288" s="18" t="str">
        <f>IF(gesamt!C4288="",CONCATENATE("Eintrag ",J4288),gesamt!A4288)</f>
        <v>Eintrag 4287</v>
      </c>
      <c r="B4288" s="18">
        <v>100</v>
      </c>
      <c r="C4288" s="19">
        <f>IF(gesamt!C4288="",100,gesamt!D4288)</f>
        <v>100</v>
      </c>
      <c r="D4288" s="20">
        <f>IF(gesamt!C4288="",10,gesamt!G4288)</f>
        <v>10</v>
      </c>
      <c r="E4288" s="20">
        <f>IF(gesamt!C4288="",10,gesamt!H4288)</f>
        <v>10</v>
      </c>
      <c r="F4288" s="20">
        <f>IF(gesamt!C4288="",10,gesamt!I4288)</f>
        <v>10</v>
      </c>
      <c r="G4288" s="20">
        <f>IF(gesamt!C4288="",0,gesamt!J4288)</f>
        <v>0</v>
      </c>
      <c r="H4288" s="20">
        <f>IF(gesamt!C4288="",0,gesamt!K4288)</f>
        <v>0</v>
      </c>
      <c r="I4288" s="19">
        <f t="shared" si="254"/>
        <v>176</v>
      </c>
      <c r="J4288" s="22">
        <f t="shared" si="256"/>
        <v>4287</v>
      </c>
      <c r="K4288" s="21">
        <f t="shared" ca="1" si="255"/>
        <v>1</v>
      </c>
      <c r="L4288" s="21">
        <f ca="1">IF(K4288=0,"",COUNTIF($K$2:K4288,"&gt;0"))</f>
        <v>4287</v>
      </c>
      <c r="M4288" s="50" t="str">
        <f t="shared" ca="1" si="253"/>
        <v>Eintrag 4287</v>
      </c>
    </row>
    <row r="4289" spans="1:13" s="18" customFormat="1" ht="14.25" x14ac:dyDescent="0.2">
      <c r="A4289" s="18" t="str">
        <f>IF(gesamt!C4289="",CONCATENATE("Eintrag ",J4289),gesamt!A4289)</f>
        <v>Eintrag 4288</v>
      </c>
      <c r="B4289" s="18">
        <v>100</v>
      </c>
      <c r="C4289" s="19">
        <f>IF(gesamt!C4289="",100,gesamt!D4289)</f>
        <v>100</v>
      </c>
      <c r="D4289" s="20">
        <f>IF(gesamt!C4289="",10,gesamt!G4289)</f>
        <v>10</v>
      </c>
      <c r="E4289" s="20">
        <f>IF(gesamt!C4289="",10,gesamt!H4289)</f>
        <v>10</v>
      </c>
      <c r="F4289" s="20">
        <f>IF(gesamt!C4289="",10,gesamt!I4289)</f>
        <v>10</v>
      </c>
      <c r="G4289" s="20">
        <f>IF(gesamt!C4289="",0,gesamt!J4289)</f>
        <v>0</v>
      </c>
      <c r="H4289" s="20">
        <f>IF(gesamt!C4289="",0,gesamt!K4289)</f>
        <v>0</v>
      </c>
      <c r="I4289" s="19">
        <f t="shared" si="254"/>
        <v>176</v>
      </c>
      <c r="J4289" s="22">
        <f t="shared" si="256"/>
        <v>4288</v>
      </c>
      <c r="K4289" s="21">
        <f t="shared" ca="1" si="255"/>
        <v>1</v>
      </c>
      <c r="L4289" s="21">
        <f ca="1">IF(K4289=0,"",COUNTIF($K$2:K4289,"&gt;0"))</f>
        <v>4288</v>
      </c>
      <c r="M4289" s="50" t="str">
        <f t="shared" ca="1" si="253"/>
        <v>Eintrag 4288</v>
      </c>
    </row>
    <row r="4290" spans="1:13" s="18" customFormat="1" ht="14.25" x14ac:dyDescent="0.2">
      <c r="A4290" s="18" t="str">
        <f>IF(gesamt!C4290="",CONCATENATE("Eintrag ",J4290),gesamt!A4290)</f>
        <v>Eintrag 4289</v>
      </c>
      <c r="B4290" s="18">
        <v>100</v>
      </c>
      <c r="C4290" s="19">
        <f>IF(gesamt!C4290="",100,gesamt!D4290)</f>
        <v>100</v>
      </c>
      <c r="D4290" s="20">
        <f>IF(gesamt!C4290="",10,gesamt!G4290)</f>
        <v>10</v>
      </c>
      <c r="E4290" s="20">
        <f>IF(gesamt!C4290="",10,gesamt!H4290)</f>
        <v>10</v>
      </c>
      <c r="F4290" s="20">
        <f>IF(gesamt!C4290="",10,gesamt!I4290)</f>
        <v>10</v>
      </c>
      <c r="G4290" s="20">
        <f>IF(gesamt!C4290="",0,gesamt!J4290)</f>
        <v>0</v>
      </c>
      <c r="H4290" s="20">
        <f>IF(gesamt!C4290="",0,gesamt!K4290)</f>
        <v>0</v>
      </c>
      <c r="I4290" s="19">
        <f t="shared" si="254"/>
        <v>176</v>
      </c>
      <c r="J4290" s="22">
        <f t="shared" si="256"/>
        <v>4289</v>
      </c>
      <c r="K4290" s="21">
        <f t="shared" ca="1" si="255"/>
        <v>1</v>
      </c>
      <c r="L4290" s="21">
        <f ca="1">IF(K4290=0,"",COUNTIF($K$2:K4290,"&gt;0"))</f>
        <v>4289</v>
      </c>
      <c r="M4290" s="50" t="str">
        <f t="shared" ref="M4290:M4353" ca="1" si="257">IFERROR(INDEX(A:A,MATCH(ROW(K4289),L:L,0)),"")</f>
        <v>Eintrag 4289</v>
      </c>
    </row>
    <row r="4291" spans="1:13" s="18" customFormat="1" ht="14.25" x14ac:dyDescent="0.2">
      <c r="A4291" s="18" t="str">
        <f>IF(gesamt!C4291="",CONCATENATE("Eintrag ",J4291),gesamt!A4291)</f>
        <v>Eintrag 4290</v>
      </c>
      <c r="B4291" s="18">
        <v>100</v>
      </c>
      <c r="C4291" s="19">
        <f>IF(gesamt!C4291="",100,gesamt!D4291)</f>
        <v>100</v>
      </c>
      <c r="D4291" s="20">
        <f>IF(gesamt!C4291="",10,gesamt!G4291)</f>
        <v>10</v>
      </c>
      <c r="E4291" s="20">
        <f>IF(gesamt!C4291="",10,gesamt!H4291)</f>
        <v>10</v>
      </c>
      <c r="F4291" s="20">
        <f>IF(gesamt!C4291="",10,gesamt!I4291)</f>
        <v>10</v>
      </c>
      <c r="G4291" s="20">
        <f>IF(gesamt!C4291="",0,gesamt!J4291)</f>
        <v>0</v>
      </c>
      <c r="H4291" s="20">
        <f>IF(gesamt!C4291="",0,gesamt!K4291)</f>
        <v>0</v>
      </c>
      <c r="I4291" s="19">
        <f t="shared" ref="I4291:I4354" si="258">D4291*4.1+E4291*9.3+F4291*4.2+G4291*7+H4291*3</f>
        <v>176</v>
      </c>
      <c r="J4291" s="22">
        <f t="shared" si="256"/>
        <v>4290</v>
      </c>
      <c r="K4291" s="21">
        <f t="shared" ca="1" si="255"/>
        <v>1</v>
      </c>
      <c r="L4291" s="21">
        <f ca="1">IF(K4291=0,"",COUNTIF($K$2:K4291,"&gt;0"))</f>
        <v>4290</v>
      </c>
      <c r="M4291" s="50" t="str">
        <f t="shared" ca="1" si="257"/>
        <v>Eintrag 4290</v>
      </c>
    </row>
    <row r="4292" spans="1:13" s="18" customFormat="1" ht="14.25" x14ac:dyDescent="0.2">
      <c r="A4292" s="18" t="str">
        <f>IF(gesamt!C4292="",CONCATENATE("Eintrag ",J4292),gesamt!A4292)</f>
        <v>Eintrag 4291</v>
      </c>
      <c r="B4292" s="18">
        <v>100</v>
      </c>
      <c r="C4292" s="19">
        <f>IF(gesamt!C4292="",100,gesamt!D4292)</f>
        <v>100</v>
      </c>
      <c r="D4292" s="20">
        <f>IF(gesamt!C4292="",10,gesamt!G4292)</f>
        <v>10</v>
      </c>
      <c r="E4292" s="20">
        <f>IF(gesamt!C4292="",10,gesamt!H4292)</f>
        <v>10</v>
      </c>
      <c r="F4292" s="20">
        <f>IF(gesamt!C4292="",10,gesamt!I4292)</f>
        <v>10</v>
      </c>
      <c r="G4292" s="20">
        <f>IF(gesamt!C4292="",0,gesamt!J4292)</f>
        <v>0</v>
      </c>
      <c r="H4292" s="20">
        <f>IF(gesamt!C4292="",0,gesamt!K4292)</f>
        <v>0</v>
      </c>
      <c r="I4292" s="19">
        <f t="shared" si="258"/>
        <v>176</v>
      </c>
      <c r="J4292" s="22">
        <f t="shared" si="256"/>
        <v>4291</v>
      </c>
      <c r="K4292" s="21">
        <f t="shared" ca="1" si="255"/>
        <v>1</v>
      </c>
      <c r="L4292" s="21">
        <f ca="1">IF(K4292=0,"",COUNTIF($K$2:K4292,"&gt;0"))</f>
        <v>4291</v>
      </c>
      <c r="M4292" s="50" t="str">
        <f t="shared" ca="1" si="257"/>
        <v>Eintrag 4291</v>
      </c>
    </row>
    <row r="4293" spans="1:13" s="18" customFormat="1" ht="14.25" x14ac:dyDescent="0.2">
      <c r="A4293" s="18" t="str">
        <f>IF(gesamt!C4293="",CONCATENATE("Eintrag ",J4293),gesamt!A4293)</f>
        <v>Eintrag 4292</v>
      </c>
      <c r="B4293" s="18">
        <v>100</v>
      </c>
      <c r="C4293" s="19">
        <f>IF(gesamt!C4293="",100,gesamt!D4293)</f>
        <v>100</v>
      </c>
      <c r="D4293" s="20">
        <f>IF(gesamt!C4293="",10,gesamt!G4293)</f>
        <v>10</v>
      </c>
      <c r="E4293" s="20">
        <f>IF(gesamt!C4293="",10,gesamt!H4293)</f>
        <v>10</v>
      </c>
      <c r="F4293" s="20">
        <f>IF(gesamt!C4293="",10,gesamt!I4293)</f>
        <v>10</v>
      </c>
      <c r="G4293" s="20">
        <f>IF(gesamt!C4293="",0,gesamt!J4293)</f>
        <v>0</v>
      </c>
      <c r="H4293" s="20">
        <f>IF(gesamt!C4293="",0,gesamt!K4293)</f>
        <v>0</v>
      </c>
      <c r="I4293" s="19">
        <f t="shared" si="258"/>
        <v>176</v>
      </c>
      <c r="J4293" s="22">
        <f t="shared" si="256"/>
        <v>4292</v>
      </c>
      <c r="K4293" s="21">
        <f t="shared" ca="1" si="255"/>
        <v>1</v>
      </c>
      <c r="L4293" s="21">
        <f ca="1">IF(K4293=0,"",COUNTIF($K$2:K4293,"&gt;0"))</f>
        <v>4292</v>
      </c>
      <c r="M4293" s="50" t="str">
        <f t="shared" ca="1" si="257"/>
        <v>Eintrag 4292</v>
      </c>
    </row>
    <row r="4294" spans="1:13" s="18" customFormat="1" ht="14.25" x14ac:dyDescent="0.2">
      <c r="A4294" s="18" t="str">
        <f>IF(gesamt!C4294="",CONCATENATE("Eintrag ",J4294),gesamt!A4294)</f>
        <v>Eintrag 4293</v>
      </c>
      <c r="B4294" s="18">
        <v>100</v>
      </c>
      <c r="C4294" s="19">
        <f>IF(gesamt!C4294="",100,gesamt!D4294)</f>
        <v>100</v>
      </c>
      <c r="D4294" s="20">
        <f>IF(gesamt!C4294="",10,gesamt!G4294)</f>
        <v>10</v>
      </c>
      <c r="E4294" s="20">
        <f>IF(gesamt!C4294="",10,gesamt!H4294)</f>
        <v>10</v>
      </c>
      <c r="F4294" s="20">
        <f>IF(gesamt!C4294="",10,gesamt!I4294)</f>
        <v>10</v>
      </c>
      <c r="G4294" s="20">
        <f>IF(gesamt!C4294="",0,gesamt!J4294)</f>
        <v>0</v>
      </c>
      <c r="H4294" s="20">
        <f>IF(gesamt!C4294="",0,gesamt!K4294)</f>
        <v>0</v>
      </c>
      <c r="I4294" s="19">
        <f t="shared" si="258"/>
        <v>176</v>
      </c>
      <c r="J4294" s="22">
        <f t="shared" si="256"/>
        <v>4293</v>
      </c>
      <c r="K4294" s="21">
        <f t="shared" ca="1" si="255"/>
        <v>1</v>
      </c>
      <c r="L4294" s="21">
        <f ca="1">IF(K4294=0,"",COUNTIF($K$2:K4294,"&gt;0"))</f>
        <v>4293</v>
      </c>
      <c r="M4294" s="50" t="str">
        <f t="shared" ca="1" si="257"/>
        <v>Eintrag 4293</v>
      </c>
    </row>
    <row r="4295" spans="1:13" s="18" customFormat="1" ht="14.25" x14ac:dyDescent="0.2">
      <c r="A4295" s="18" t="str">
        <f>IF(gesamt!C4295="",CONCATENATE("Eintrag ",J4295),gesamt!A4295)</f>
        <v>Eintrag 4294</v>
      </c>
      <c r="B4295" s="18">
        <v>100</v>
      </c>
      <c r="C4295" s="19">
        <f>IF(gesamt!C4295="",100,gesamt!D4295)</f>
        <v>100</v>
      </c>
      <c r="D4295" s="20">
        <f>IF(gesamt!C4295="",10,gesamt!G4295)</f>
        <v>10</v>
      </c>
      <c r="E4295" s="20">
        <f>IF(gesamt!C4295="",10,gesamt!H4295)</f>
        <v>10</v>
      </c>
      <c r="F4295" s="20">
        <f>IF(gesamt!C4295="",10,gesamt!I4295)</f>
        <v>10</v>
      </c>
      <c r="G4295" s="20">
        <f>IF(gesamt!C4295="",0,gesamt!J4295)</f>
        <v>0</v>
      </c>
      <c r="H4295" s="20">
        <f>IF(gesamt!C4295="",0,gesamt!K4295)</f>
        <v>0</v>
      </c>
      <c r="I4295" s="19">
        <f t="shared" si="258"/>
        <v>176</v>
      </c>
      <c r="J4295" s="22">
        <f t="shared" si="256"/>
        <v>4294</v>
      </c>
      <c r="K4295" s="21">
        <f t="shared" ca="1" si="255"/>
        <v>1</v>
      </c>
      <c r="L4295" s="21">
        <f ca="1">IF(K4295=0,"",COUNTIF($K$2:K4295,"&gt;0"))</f>
        <v>4294</v>
      </c>
      <c r="M4295" s="50" t="str">
        <f t="shared" ca="1" si="257"/>
        <v>Eintrag 4294</v>
      </c>
    </row>
    <row r="4296" spans="1:13" s="18" customFormat="1" ht="14.25" x14ac:dyDescent="0.2">
      <c r="A4296" s="18" t="str">
        <f>IF(gesamt!C4296="",CONCATENATE("Eintrag ",J4296),gesamt!A4296)</f>
        <v>Eintrag 4295</v>
      </c>
      <c r="B4296" s="18">
        <v>100</v>
      </c>
      <c r="C4296" s="19">
        <f>IF(gesamt!C4296="",100,gesamt!D4296)</f>
        <v>100</v>
      </c>
      <c r="D4296" s="20">
        <f>IF(gesamt!C4296="",10,gesamt!G4296)</f>
        <v>10</v>
      </c>
      <c r="E4296" s="20">
        <f>IF(gesamt!C4296="",10,gesamt!H4296)</f>
        <v>10</v>
      </c>
      <c r="F4296" s="20">
        <f>IF(gesamt!C4296="",10,gesamt!I4296)</f>
        <v>10</v>
      </c>
      <c r="G4296" s="20">
        <f>IF(gesamt!C4296="",0,gesamt!J4296)</f>
        <v>0</v>
      </c>
      <c r="H4296" s="20">
        <f>IF(gesamt!C4296="",0,gesamt!K4296)</f>
        <v>0</v>
      </c>
      <c r="I4296" s="19">
        <f t="shared" si="258"/>
        <v>176</v>
      </c>
      <c r="J4296" s="22">
        <f t="shared" si="256"/>
        <v>4295</v>
      </c>
      <c r="K4296" s="21">
        <f t="shared" ca="1" si="255"/>
        <v>1</v>
      </c>
      <c r="L4296" s="21">
        <f ca="1">IF(K4296=0,"",COUNTIF($K$2:K4296,"&gt;0"))</f>
        <v>4295</v>
      </c>
      <c r="M4296" s="50" t="str">
        <f t="shared" ca="1" si="257"/>
        <v>Eintrag 4295</v>
      </c>
    </row>
    <row r="4297" spans="1:13" s="18" customFormat="1" ht="14.25" x14ac:dyDescent="0.2">
      <c r="A4297" s="18" t="str">
        <f>IF(gesamt!C4297="",CONCATENATE("Eintrag ",J4297),gesamt!A4297)</f>
        <v>Eintrag 4296</v>
      </c>
      <c r="B4297" s="18">
        <v>100</v>
      </c>
      <c r="C4297" s="19">
        <f>IF(gesamt!C4297="",100,gesamt!D4297)</f>
        <v>100</v>
      </c>
      <c r="D4297" s="20">
        <f>IF(gesamt!C4297="",10,gesamt!G4297)</f>
        <v>10</v>
      </c>
      <c r="E4297" s="20">
        <f>IF(gesamt!C4297="",10,gesamt!H4297)</f>
        <v>10</v>
      </c>
      <c r="F4297" s="20">
        <f>IF(gesamt!C4297="",10,gesamt!I4297)</f>
        <v>10</v>
      </c>
      <c r="G4297" s="20">
        <f>IF(gesamt!C4297="",0,gesamt!J4297)</f>
        <v>0</v>
      </c>
      <c r="H4297" s="20">
        <f>IF(gesamt!C4297="",0,gesamt!K4297)</f>
        <v>0</v>
      </c>
      <c r="I4297" s="19">
        <f t="shared" si="258"/>
        <v>176</v>
      </c>
      <c r="J4297" s="22">
        <f t="shared" si="256"/>
        <v>4296</v>
      </c>
      <c r="K4297" s="21">
        <f t="shared" ca="1" si="255"/>
        <v>1</v>
      </c>
      <c r="L4297" s="21">
        <f ca="1">IF(K4297=0,"",COUNTIF($K$2:K4297,"&gt;0"))</f>
        <v>4296</v>
      </c>
      <c r="M4297" s="50" t="str">
        <f t="shared" ca="1" si="257"/>
        <v>Eintrag 4296</v>
      </c>
    </row>
    <row r="4298" spans="1:13" s="18" customFormat="1" ht="14.25" x14ac:dyDescent="0.2">
      <c r="A4298" s="18" t="str">
        <f>IF(gesamt!C4298="",CONCATENATE("Eintrag ",J4298),gesamt!A4298)</f>
        <v>Eintrag 4297</v>
      </c>
      <c r="B4298" s="18">
        <v>100</v>
      </c>
      <c r="C4298" s="19">
        <f>IF(gesamt!C4298="",100,gesamt!D4298)</f>
        <v>100</v>
      </c>
      <c r="D4298" s="20">
        <f>IF(gesamt!C4298="",10,gesamt!G4298)</f>
        <v>10</v>
      </c>
      <c r="E4298" s="20">
        <f>IF(gesamt!C4298="",10,gesamt!H4298)</f>
        <v>10</v>
      </c>
      <c r="F4298" s="20">
        <f>IF(gesamt!C4298="",10,gesamt!I4298)</f>
        <v>10</v>
      </c>
      <c r="G4298" s="20">
        <f>IF(gesamt!C4298="",0,gesamt!J4298)</f>
        <v>0</v>
      </c>
      <c r="H4298" s="20">
        <f>IF(gesamt!C4298="",0,gesamt!K4298)</f>
        <v>0</v>
      </c>
      <c r="I4298" s="19">
        <f t="shared" si="258"/>
        <v>176</v>
      </c>
      <c r="J4298" s="22">
        <f t="shared" si="256"/>
        <v>4297</v>
      </c>
      <c r="K4298" s="21">
        <f t="shared" ca="1" si="255"/>
        <v>1</v>
      </c>
      <c r="L4298" s="21">
        <f ca="1">IF(K4298=0,"",COUNTIF($K$2:K4298,"&gt;0"))</f>
        <v>4297</v>
      </c>
      <c r="M4298" s="50" t="str">
        <f t="shared" ca="1" si="257"/>
        <v>Eintrag 4297</v>
      </c>
    </row>
    <row r="4299" spans="1:13" s="18" customFormat="1" ht="14.25" x14ac:dyDescent="0.2">
      <c r="A4299" s="18" t="str">
        <f>IF(gesamt!C4299="",CONCATENATE("Eintrag ",J4299),gesamt!A4299)</f>
        <v>Eintrag 4298</v>
      </c>
      <c r="B4299" s="18">
        <v>100</v>
      </c>
      <c r="C4299" s="19">
        <f>IF(gesamt!C4299="",100,gesamt!D4299)</f>
        <v>100</v>
      </c>
      <c r="D4299" s="20">
        <f>IF(gesamt!C4299="",10,gesamt!G4299)</f>
        <v>10</v>
      </c>
      <c r="E4299" s="20">
        <f>IF(gesamt!C4299="",10,gesamt!H4299)</f>
        <v>10</v>
      </c>
      <c r="F4299" s="20">
        <f>IF(gesamt!C4299="",10,gesamt!I4299)</f>
        <v>10</v>
      </c>
      <c r="G4299" s="20">
        <f>IF(gesamt!C4299="",0,gesamt!J4299)</f>
        <v>0</v>
      </c>
      <c r="H4299" s="20">
        <f>IF(gesamt!C4299="",0,gesamt!K4299)</f>
        <v>0</v>
      </c>
      <c r="I4299" s="19">
        <f t="shared" si="258"/>
        <v>176</v>
      </c>
      <c r="J4299" s="22">
        <f t="shared" si="256"/>
        <v>4298</v>
      </c>
      <c r="K4299" s="21">
        <f t="shared" ca="1" si="255"/>
        <v>1</v>
      </c>
      <c r="L4299" s="21">
        <f ca="1">IF(K4299=0,"",COUNTIF($K$2:K4299,"&gt;0"))</f>
        <v>4298</v>
      </c>
      <c r="M4299" s="50" t="str">
        <f t="shared" ca="1" si="257"/>
        <v>Eintrag 4298</v>
      </c>
    </row>
    <row r="4300" spans="1:13" s="18" customFormat="1" ht="14.25" x14ac:dyDescent="0.2">
      <c r="A4300" s="18" t="str">
        <f>IF(gesamt!C4300="",CONCATENATE("Eintrag ",J4300),gesamt!A4300)</f>
        <v>Eintrag 4299</v>
      </c>
      <c r="B4300" s="18">
        <v>100</v>
      </c>
      <c r="C4300" s="19">
        <f>IF(gesamt!C4300="",100,gesamt!D4300)</f>
        <v>100</v>
      </c>
      <c r="D4300" s="20">
        <f>IF(gesamt!C4300="",10,gesamt!G4300)</f>
        <v>10</v>
      </c>
      <c r="E4300" s="20">
        <f>IF(gesamt!C4300="",10,gesamt!H4300)</f>
        <v>10</v>
      </c>
      <c r="F4300" s="20">
        <f>IF(gesamt!C4300="",10,gesamt!I4300)</f>
        <v>10</v>
      </c>
      <c r="G4300" s="20">
        <f>IF(gesamt!C4300="",0,gesamt!J4300)</f>
        <v>0</v>
      </c>
      <c r="H4300" s="20">
        <f>IF(gesamt!C4300="",0,gesamt!K4300)</f>
        <v>0</v>
      </c>
      <c r="I4300" s="19">
        <f t="shared" si="258"/>
        <v>176</v>
      </c>
      <c r="J4300" s="22">
        <f t="shared" si="256"/>
        <v>4299</v>
      </c>
      <c r="K4300" s="21">
        <f t="shared" ca="1" si="255"/>
        <v>1</v>
      </c>
      <c r="L4300" s="21">
        <f ca="1">IF(K4300=0,"",COUNTIF($K$2:K4300,"&gt;0"))</f>
        <v>4299</v>
      </c>
      <c r="M4300" s="50" t="str">
        <f t="shared" ca="1" si="257"/>
        <v>Eintrag 4299</v>
      </c>
    </row>
    <row r="4301" spans="1:13" s="18" customFormat="1" ht="14.25" x14ac:dyDescent="0.2">
      <c r="A4301" s="18" t="str">
        <f>IF(gesamt!C4301="",CONCATENATE("Eintrag ",J4301),gesamt!A4301)</f>
        <v>Eintrag 4300</v>
      </c>
      <c r="B4301" s="18">
        <v>100</v>
      </c>
      <c r="C4301" s="19">
        <f>IF(gesamt!C4301="",100,gesamt!D4301)</f>
        <v>100</v>
      </c>
      <c r="D4301" s="20">
        <f>IF(gesamt!C4301="",10,gesamt!G4301)</f>
        <v>10</v>
      </c>
      <c r="E4301" s="20">
        <f>IF(gesamt!C4301="",10,gesamt!H4301)</f>
        <v>10</v>
      </c>
      <c r="F4301" s="20">
        <f>IF(gesamt!C4301="",10,gesamt!I4301)</f>
        <v>10</v>
      </c>
      <c r="G4301" s="20">
        <f>IF(gesamt!C4301="",0,gesamt!J4301)</f>
        <v>0</v>
      </c>
      <c r="H4301" s="20">
        <f>IF(gesamt!C4301="",0,gesamt!K4301)</f>
        <v>0</v>
      </c>
      <c r="I4301" s="19">
        <f t="shared" si="258"/>
        <v>176</v>
      </c>
      <c r="J4301" s="22">
        <f t="shared" si="256"/>
        <v>4300</v>
      </c>
      <c r="K4301" s="21">
        <f t="shared" ca="1" si="255"/>
        <v>1</v>
      </c>
      <c r="L4301" s="21">
        <f ca="1">IF(K4301=0,"",COUNTIF($K$2:K4301,"&gt;0"))</f>
        <v>4300</v>
      </c>
      <c r="M4301" s="50" t="str">
        <f t="shared" ca="1" si="257"/>
        <v>Eintrag 4300</v>
      </c>
    </row>
    <row r="4302" spans="1:13" s="18" customFormat="1" ht="14.25" x14ac:dyDescent="0.2">
      <c r="A4302" s="18" t="str">
        <f>IF(gesamt!C4302="",CONCATENATE("Eintrag ",J4302),gesamt!A4302)</f>
        <v>Eintrag 4301</v>
      </c>
      <c r="B4302" s="18">
        <v>100</v>
      </c>
      <c r="C4302" s="19">
        <f>IF(gesamt!C4302="",100,gesamt!D4302)</f>
        <v>100</v>
      </c>
      <c r="D4302" s="20">
        <f>IF(gesamt!C4302="",10,gesamt!G4302)</f>
        <v>10</v>
      </c>
      <c r="E4302" s="20">
        <f>IF(gesamt!C4302="",10,gesamt!H4302)</f>
        <v>10</v>
      </c>
      <c r="F4302" s="20">
        <f>IF(gesamt!C4302="",10,gesamt!I4302)</f>
        <v>10</v>
      </c>
      <c r="G4302" s="20">
        <f>IF(gesamt!C4302="",0,gesamt!J4302)</f>
        <v>0</v>
      </c>
      <c r="H4302" s="20">
        <f>IF(gesamt!C4302="",0,gesamt!K4302)</f>
        <v>0</v>
      </c>
      <c r="I4302" s="19">
        <f t="shared" si="258"/>
        <v>176</v>
      </c>
      <c r="J4302" s="22">
        <f t="shared" si="256"/>
        <v>4301</v>
      </c>
      <c r="K4302" s="21">
        <f t="shared" ca="1" si="255"/>
        <v>1</v>
      </c>
      <c r="L4302" s="21">
        <f ca="1">IF(K4302=0,"",COUNTIF($K$2:K4302,"&gt;0"))</f>
        <v>4301</v>
      </c>
      <c r="M4302" s="50" t="str">
        <f t="shared" ca="1" si="257"/>
        <v>Eintrag 4301</v>
      </c>
    </row>
    <row r="4303" spans="1:13" s="18" customFormat="1" ht="14.25" x14ac:dyDescent="0.2">
      <c r="A4303" s="18" t="str">
        <f>IF(gesamt!C4303="",CONCATENATE("Eintrag ",J4303),gesamt!A4303)</f>
        <v>Eintrag 4302</v>
      </c>
      <c r="B4303" s="18">
        <v>100</v>
      </c>
      <c r="C4303" s="19">
        <f>IF(gesamt!C4303="",100,gesamt!D4303)</f>
        <v>100</v>
      </c>
      <c r="D4303" s="20">
        <f>IF(gesamt!C4303="",10,gesamt!G4303)</f>
        <v>10</v>
      </c>
      <c r="E4303" s="20">
        <f>IF(gesamt!C4303="",10,gesamt!H4303)</f>
        <v>10</v>
      </c>
      <c r="F4303" s="20">
        <f>IF(gesamt!C4303="",10,gesamt!I4303)</f>
        <v>10</v>
      </c>
      <c r="G4303" s="20">
        <f>IF(gesamt!C4303="",0,gesamt!J4303)</f>
        <v>0</v>
      </c>
      <c r="H4303" s="20">
        <f>IF(gesamt!C4303="",0,gesamt!K4303)</f>
        <v>0</v>
      </c>
      <c r="I4303" s="19">
        <f t="shared" si="258"/>
        <v>176</v>
      </c>
      <c r="J4303" s="22">
        <f t="shared" si="256"/>
        <v>4302</v>
      </c>
      <c r="K4303" s="21">
        <f t="shared" ca="1" si="255"/>
        <v>1</v>
      </c>
      <c r="L4303" s="21">
        <f ca="1">IF(K4303=0,"",COUNTIF($K$2:K4303,"&gt;0"))</f>
        <v>4302</v>
      </c>
      <c r="M4303" s="50" t="str">
        <f t="shared" ca="1" si="257"/>
        <v>Eintrag 4302</v>
      </c>
    </row>
    <row r="4304" spans="1:13" s="18" customFormat="1" ht="14.25" x14ac:dyDescent="0.2">
      <c r="A4304" s="18" t="str">
        <f>IF(gesamt!C4304="",CONCATENATE("Eintrag ",J4304),gesamt!A4304)</f>
        <v>Eintrag 4303</v>
      </c>
      <c r="B4304" s="18">
        <v>100</v>
      </c>
      <c r="C4304" s="19">
        <f>IF(gesamt!C4304="",100,gesamt!D4304)</f>
        <v>100</v>
      </c>
      <c r="D4304" s="20">
        <f>IF(gesamt!C4304="",10,gesamt!G4304)</f>
        <v>10</v>
      </c>
      <c r="E4304" s="20">
        <f>IF(gesamt!C4304="",10,gesamt!H4304)</f>
        <v>10</v>
      </c>
      <c r="F4304" s="20">
        <f>IF(gesamt!C4304="",10,gesamt!I4304)</f>
        <v>10</v>
      </c>
      <c r="G4304" s="20">
        <f>IF(gesamt!C4304="",0,gesamt!J4304)</f>
        <v>0</v>
      </c>
      <c r="H4304" s="20">
        <f>IF(gesamt!C4304="",0,gesamt!K4304)</f>
        <v>0</v>
      </c>
      <c r="I4304" s="19">
        <f t="shared" si="258"/>
        <v>176</v>
      </c>
      <c r="J4304" s="22">
        <f t="shared" si="256"/>
        <v>4303</v>
      </c>
      <c r="K4304" s="21">
        <f t="shared" ca="1" si="255"/>
        <v>1</v>
      </c>
      <c r="L4304" s="21">
        <f ca="1">IF(K4304=0,"",COUNTIF($K$2:K4304,"&gt;0"))</f>
        <v>4303</v>
      </c>
      <c r="M4304" s="50" t="str">
        <f t="shared" ca="1" si="257"/>
        <v>Eintrag 4303</v>
      </c>
    </row>
    <row r="4305" spans="1:13" s="18" customFormat="1" ht="14.25" x14ac:dyDescent="0.2">
      <c r="A4305" s="18" t="str">
        <f>IF(gesamt!C4305="",CONCATENATE("Eintrag ",J4305),gesamt!A4305)</f>
        <v>Eintrag 4304</v>
      </c>
      <c r="B4305" s="18">
        <v>100</v>
      </c>
      <c r="C4305" s="19">
        <f>IF(gesamt!C4305="",100,gesamt!D4305)</f>
        <v>100</v>
      </c>
      <c r="D4305" s="20">
        <f>IF(gesamt!C4305="",10,gesamt!G4305)</f>
        <v>10</v>
      </c>
      <c r="E4305" s="20">
        <f>IF(gesamt!C4305="",10,gesamt!H4305)</f>
        <v>10</v>
      </c>
      <c r="F4305" s="20">
        <f>IF(gesamt!C4305="",10,gesamt!I4305)</f>
        <v>10</v>
      </c>
      <c r="G4305" s="20">
        <f>IF(gesamt!C4305="",0,gesamt!J4305)</f>
        <v>0</v>
      </c>
      <c r="H4305" s="20">
        <f>IF(gesamt!C4305="",0,gesamt!K4305)</f>
        <v>0</v>
      </c>
      <c r="I4305" s="19">
        <f t="shared" si="258"/>
        <v>176</v>
      </c>
      <c r="J4305" s="22">
        <f t="shared" si="256"/>
        <v>4304</v>
      </c>
      <c r="K4305" s="21">
        <f t="shared" ca="1" si="255"/>
        <v>1</v>
      </c>
      <c r="L4305" s="21">
        <f ca="1">IF(K4305=0,"",COUNTIF($K$2:K4305,"&gt;0"))</f>
        <v>4304</v>
      </c>
      <c r="M4305" s="50" t="str">
        <f t="shared" ca="1" si="257"/>
        <v>Eintrag 4304</v>
      </c>
    </row>
    <row r="4306" spans="1:13" s="18" customFormat="1" ht="14.25" x14ac:dyDescent="0.2">
      <c r="A4306" s="18" t="str">
        <f>IF(gesamt!C4306="",CONCATENATE("Eintrag ",J4306),gesamt!A4306)</f>
        <v>Eintrag 4305</v>
      </c>
      <c r="B4306" s="18">
        <v>100</v>
      </c>
      <c r="C4306" s="19">
        <f>IF(gesamt!C4306="",100,gesamt!D4306)</f>
        <v>100</v>
      </c>
      <c r="D4306" s="20">
        <f>IF(gesamt!C4306="",10,gesamt!G4306)</f>
        <v>10</v>
      </c>
      <c r="E4306" s="20">
        <f>IF(gesamt!C4306="",10,gesamt!H4306)</f>
        <v>10</v>
      </c>
      <c r="F4306" s="20">
        <f>IF(gesamt!C4306="",10,gesamt!I4306)</f>
        <v>10</v>
      </c>
      <c r="G4306" s="20">
        <f>IF(gesamt!C4306="",0,gesamt!J4306)</f>
        <v>0</v>
      </c>
      <c r="H4306" s="20">
        <f>IF(gesamt!C4306="",0,gesamt!K4306)</f>
        <v>0</v>
      </c>
      <c r="I4306" s="19">
        <f t="shared" si="258"/>
        <v>176</v>
      </c>
      <c r="J4306" s="22">
        <f t="shared" si="256"/>
        <v>4305</v>
      </c>
      <c r="K4306" s="21">
        <f t="shared" ca="1" si="255"/>
        <v>1</v>
      </c>
      <c r="L4306" s="21">
        <f ca="1">IF(K4306=0,"",COUNTIF($K$2:K4306,"&gt;0"))</f>
        <v>4305</v>
      </c>
      <c r="M4306" s="50" t="str">
        <f t="shared" ca="1" si="257"/>
        <v>Eintrag 4305</v>
      </c>
    </row>
    <row r="4307" spans="1:13" s="18" customFormat="1" ht="14.25" x14ac:dyDescent="0.2">
      <c r="A4307" s="18" t="str">
        <f>IF(gesamt!C4307="",CONCATENATE("Eintrag ",J4307),gesamt!A4307)</f>
        <v>Eintrag 4306</v>
      </c>
      <c r="B4307" s="18">
        <v>100</v>
      </c>
      <c r="C4307" s="19">
        <f>IF(gesamt!C4307="",100,gesamt!D4307)</f>
        <v>100</v>
      </c>
      <c r="D4307" s="20">
        <f>IF(gesamt!C4307="",10,gesamt!G4307)</f>
        <v>10</v>
      </c>
      <c r="E4307" s="20">
        <f>IF(gesamt!C4307="",10,gesamt!H4307)</f>
        <v>10</v>
      </c>
      <c r="F4307" s="20">
        <f>IF(gesamt!C4307="",10,gesamt!I4307)</f>
        <v>10</v>
      </c>
      <c r="G4307" s="20">
        <f>IF(gesamt!C4307="",0,gesamt!J4307)</f>
        <v>0</v>
      </c>
      <c r="H4307" s="20">
        <f>IF(gesamt!C4307="",0,gesamt!K4307)</f>
        <v>0</v>
      </c>
      <c r="I4307" s="19">
        <f t="shared" si="258"/>
        <v>176</v>
      </c>
      <c r="J4307" s="22">
        <f t="shared" si="256"/>
        <v>4306</v>
      </c>
      <c r="K4307" s="21">
        <f t="shared" ca="1" si="255"/>
        <v>1</v>
      </c>
      <c r="L4307" s="21">
        <f ca="1">IF(K4307=0,"",COUNTIF($K$2:K4307,"&gt;0"))</f>
        <v>4306</v>
      </c>
      <c r="M4307" s="50" t="str">
        <f t="shared" ca="1" si="257"/>
        <v>Eintrag 4306</v>
      </c>
    </row>
    <row r="4308" spans="1:13" s="18" customFormat="1" ht="14.25" x14ac:dyDescent="0.2">
      <c r="A4308" s="18" t="str">
        <f>IF(gesamt!C4308="",CONCATENATE("Eintrag ",J4308),gesamt!A4308)</f>
        <v>Eintrag 4307</v>
      </c>
      <c r="B4308" s="18">
        <v>100</v>
      </c>
      <c r="C4308" s="19">
        <f>IF(gesamt!C4308="",100,gesamt!D4308)</f>
        <v>100</v>
      </c>
      <c r="D4308" s="20">
        <f>IF(gesamt!C4308="",10,gesamt!G4308)</f>
        <v>10</v>
      </c>
      <c r="E4308" s="20">
        <f>IF(gesamt!C4308="",10,gesamt!H4308)</f>
        <v>10</v>
      </c>
      <c r="F4308" s="20">
        <f>IF(gesamt!C4308="",10,gesamt!I4308)</f>
        <v>10</v>
      </c>
      <c r="G4308" s="20">
        <f>IF(gesamt!C4308="",0,gesamt!J4308)</f>
        <v>0</v>
      </c>
      <c r="H4308" s="20">
        <f>IF(gesamt!C4308="",0,gesamt!K4308)</f>
        <v>0</v>
      </c>
      <c r="I4308" s="19">
        <f t="shared" si="258"/>
        <v>176</v>
      </c>
      <c r="J4308" s="22">
        <f t="shared" si="256"/>
        <v>4307</v>
      </c>
      <c r="K4308" s="21">
        <f t="shared" ca="1" si="255"/>
        <v>1</v>
      </c>
      <c r="L4308" s="21">
        <f ca="1">IF(K4308=0,"",COUNTIF($K$2:K4308,"&gt;0"))</f>
        <v>4307</v>
      </c>
      <c r="M4308" s="50" t="str">
        <f t="shared" ca="1" si="257"/>
        <v>Eintrag 4307</v>
      </c>
    </row>
    <row r="4309" spans="1:13" s="18" customFormat="1" ht="14.25" x14ac:dyDescent="0.2">
      <c r="A4309" s="18" t="str">
        <f>IF(gesamt!C4309="",CONCATENATE("Eintrag ",J4309),gesamt!A4309)</f>
        <v>Eintrag 4308</v>
      </c>
      <c r="B4309" s="18">
        <v>100</v>
      </c>
      <c r="C4309" s="19">
        <f>IF(gesamt!C4309="",100,gesamt!D4309)</f>
        <v>100</v>
      </c>
      <c r="D4309" s="20">
        <f>IF(gesamt!C4309="",10,gesamt!G4309)</f>
        <v>10</v>
      </c>
      <c r="E4309" s="20">
        <f>IF(gesamt!C4309="",10,gesamt!H4309)</f>
        <v>10</v>
      </c>
      <c r="F4309" s="20">
        <f>IF(gesamt!C4309="",10,gesamt!I4309)</f>
        <v>10</v>
      </c>
      <c r="G4309" s="20">
        <f>IF(gesamt!C4309="",0,gesamt!J4309)</f>
        <v>0</v>
      </c>
      <c r="H4309" s="20">
        <f>IF(gesamt!C4309="",0,gesamt!K4309)</f>
        <v>0</v>
      </c>
      <c r="I4309" s="19">
        <f t="shared" si="258"/>
        <v>176</v>
      </c>
      <c r="J4309" s="22">
        <f t="shared" si="256"/>
        <v>4308</v>
      </c>
      <c r="K4309" s="21">
        <f t="shared" ca="1" si="255"/>
        <v>1</v>
      </c>
      <c r="L4309" s="21">
        <f ca="1">IF(K4309=0,"",COUNTIF($K$2:K4309,"&gt;0"))</f>
        <v>4308</v>
      </c>
      <c r="M4309" s="50" t="str">
        <f t="shared" ca="1" si="257"/>
        <v>Eintrag 4308</v>
      </c>
    </row>
    <row r="4310" spans="1:13" s="18" customFormat="1" ht="14.25" x14ac:dyDescent="0.2">
      <c r="A4310" s="18" t="str">
        <f>IF(gesamt!C4310="",CONCATENATE("Eintrag ",J4310),gesamt!A4310)</f>
        <v>Eintrag 4309</v>
      </c>
      <c r="B4310" s="18">
        <v>100</v>
      </c>
      <c r="C4310" s="19">
        <f>IF(gesamt!C4310="",100,gesamt!D4310)</f>
        <v>100</v>
      </c>
      <c r="D4310" s="20">
        <f>IF(gesamt!C4310="",10,gesamt!G4310)</f>
        <v>10</v>
      </c>
      <c r="E4310" s="20">
        <f>IF(gesamt!C4310="",10,gesamt!H4310)</f>
        <v>10</v>
      </c>
      <c r="F4310" s="20">
        <f>IF(gesamt!C4310="",10,gesamt!I4310)</f>
        <v>10</v>
      </c>
      <c r="G4310" s="20">
        <f>IF(gesamt!C4310="",0,gesamt!J4310)</f>
        <v>0</v>
      </c>
      <c r="H4310" s="20">
        <f>IF(gesamt!C4310="",0,gesamt!K4310)</f>
        <v>0</v>
      </c>
      <c r="I4310" s="19">
        <f t="shared" si="258"/>
        <v>176</v>
      </c>
      <c r="J4310" s="22">
        <f t="shared" si="256"/>
        <v>4309</v>
      </c>
      <c r="K4310" s="21">
        <f t="shared" ca="1" si="255"/>
        <v>1</v>
      </c>
      <c r="L4310" s="21">
        <f ca="1">IF(K4310=0,"",COUNTIF($K$2:K4310,"&gt;0"))</f>
        <v>4309</v>
      </c>
      <c r="M4310" s="50" t="str">
        <f t="shared" ca="1" si="257"/>
        <v>Eintrag 4309</v>
      </c>
    </row>
    <row r="4311" spans="1:13" s="18" customFormat="1" ht="14.25" x14ac:dyDescent="0.2">
      <c r="A4311" s="18" t="str">
        <f>IF(gesamt!C4311="",CONCATENATE("Eintrag ",J4311),gesamt!A4311)</f>
        <v>Eintrag 4310</v>
      </c>
      <c r="B4311" s="18">
        <v>100</v>
      </c>
      <c r="C4311" s="19">
        <f>IF(gesamt!C4311="",100,gesamt!D4311)</f>
        <v>100</v>
      </c>
      <c r="D4311" s="20">
        <f>IF(gesamt!C4311="",10,gesamt!G4311)</f>
        <v>10</v>
      </c>
      <c r="E4311" s="20">
        <f>IF(gesamt!C4311="",10,gesamt!H4311)</f>
        <v>10</v>
      </c>
      <c r="F4311" s="20">
        <f>IF(gesamt!C4311="",10,gesamt!I4311)</f>
        <v>10</v>
      </c>
      <c r="G4311" s="20">
        <f>IF(gesamt!C4311="",0,gesamt!J4311)</f>
        <v>0</v>
      </c>
      <c r="H4311" s="20">
        <f>IF(gesamt!C4311="",0,gesamt!K4311)</f>
        <v>0</v>
      </c>
      <c r="I4311" s="19">
        <f t="shared" si="258"/>
        <v>176</v>
      </c>
      <c r="J4311" s="22">
        <f t="shared" si="256"/>
        <v>4310</v>
      </c>
      <c r="K4311" s="21">
        <f t="shared" ca="1" si="255"/>
        <v>1</v>
      </c>
      <c r="L4311" s="21">
        <f ca="1">IF(K4311=0,"",COUNTIF($K$2:K4311,"&gt;0"))</f>
        <v>4310</v>
      </c>
      <c r="M4311" s="50" t="str">
        <f t="shared" ca="1" si="257"/>
        <v>Eintrag 4310</v>
      </c>
    </row>
    <row r="4312" spans="1:13" s="18" customFormat="1" ht="14.25" x14ac:dyDescent="0.2">
      <c r="A4312" s="18" t="str">
        <f>IF(gesamt!C4312="",CONCATENATE("Eintrag ",J4312),gesamt!A4312)</f>
        <v>Eintrag 4311</v>
      </c>
      <c r="B4312" s="18">
        <v>100</v>
      </c>
      <c r="C4312" s="19">
        <f>IF(gesamt!C4312="",100,gesamt!D4312)</f>
        <v>100</v>
      </c>
      <c r="D4312" s="20">
        <f>IF(gesamt!C4312="",10,gesamt!G4312)</f>
        <v>10</v>
      </c>
      <c r="E4312" s="20">
        <f>IF(gesamt!C4312="",10,gesamt!H4312)</f>
        <v>10</v>
      </c>
      <c r="F4312" s="20">
        <f>IF(gesamt!C4312="",10,gesamt!I4312)</f>
        <v>10</v>
      </c>
      <c r="G4312" s="20">
        <f>IF(gesamt!C4312="",0,gesamt!J4312)</f>
        <v>0</v>
      </c>
      <c r="H4312" s="20">
        <f>IF(gesamt!C4312="",0,gesamt!K4312)</f>
        <v>0</v>
      </c>
      <c r="I4312" s="19">
        <f t="shared" si="258"/>
        <v>176</v>
      </c>
      <c r="J4312" s="22">
        <f t="shared" si="256"/>
        <v>4311</v>
      </c>
      <c r="K4312" s="21">
        <f t="shared" ca="1" si="255"/>
        <v>1</v>
      </c>
      <c r="L4312" s="21">
        <f ca="1">IF(K4312=0,"",COUNTIF($K$2:K4312,"&gt;0"))</f>
        <v>4311</v>
      </c>
      <c r="M4312" s="50" t="str">
        <f t="shared" ca="1" si="257"/>
        <v>Eintrag 4311</v>
      </c>
    </row>
    <row r="4313" spans="1:13" s="18" customFormat="1" ht="14.25" x14ac:dyDescent="0.2">
      <c r="A4313" s="18" t="str">
        <f>IF(gesamt!C4313="",CONCATENATE("Eintrag ",J4313),gesamt!A4313)</f>
        <v>Eintrag 4312</v>
      </c>
      <c r="B4313" s="18">
        <v>100</v>
      </c>
      <c r="C4313" s="19">
        <f>IF(gesamt!C4313="",100,gesamt!D4313)</f>
        <v>100</v>
      </c>
      <c r="D4313" s="20">
        <f>IF(gesamt!C4313="",10,gesamt!G4313)</f>
        <v>10</v>
      </c>
      <c r="E4313" s="20">
        <f>IF(gesamt!C4313="",10,gesamt!H4313)</f>
        <v>10</v>
      </c>
      <c r="F4313" s="20">
        <f>IF(gesamt!C4313="",10,gesamt!I4313)</f>
        <v>10</v>
      </c>
      <c r="G4313" s="20">
        <f>IF(gesamt!C4313="",0,gesamt!J4313)</f>
        <v>0</v>
      </c>
      <c r="H4313" s="20">
        <f>IF(gesamt!C4313="",0,gesamt!K4313)</f>
        <v>0</v>
      </c>
      <c r="I4313" s="19">
        <f t="shared" si="258"/>
        <v>176</v>
      </c>
      <c r="J4313" s="22">
        <f t="shared" si="256"/>
        <v>4312</v>
      </c>
      <c r="K4313" s="21">
        <f t="shared" ca="1" si="255"/>
        <v>1</v>
      </c>
      <c r="L4313" s="21">
        <f ca="1">IF(K4313=0,"",COUNTIF($K$2:K4313,"&gt;0"))</f>
        <v>4312</v>
      </c>
      <c r="M4313" s="50" t="str">
        <f t="shared" ca="1" si="257"/>
        <v>Eintrag 4312</v>
      </c>
    </row>
    <row r="4314" spans="1:13" s="18" customFormat="1" ht="14.25" x14ac:dyDescent="0.2">
      <c r="A4314" s="18" t="str">
        <f>IF(gesamt!C4314="",CONCATENATE("Eintrag ",J4314),gesamt!A4314)</f>
        <v>Eintrag 4313</v>
      </c>
      <c r="B4314" s="18">
        <v>100</v>
      </c>
      <c r="C4314" s="19">
        <f>IF(gesamt!C4314="",100,gesamt!D4314)</f>
        <v>100</v>
      </c>
      <c r="D4314" s="20">
        <f>IF(gesamt!C4314="",10,gesamt!G4314)</f>
        <v>10</v>
      </c>
      <c r="E4314" s="20">
        <f>IF(gesamt!C4314="",10,gesamt!H4314)</f>
        <v>10</v>
      </c>
      <c r="F4314" s="20">
        <f>IF(gesamt!C4314="",10,gesamt!I4314)</f>
        <v>10</v>
      </c>
      <c r="G4314" s="20">
        <f>IF(gesamt!C4314="",0,gesamt!J4314)</f>
        <v>0</v>
      </c>
      <c r="H4314" s="20">
        <f>IF(gesamt!C4314="",0,gesamt!K4314)</f>
        <v>0</v>
      </c>
      <c r="I4314" s="19">
        <f t="shared" si="258"/>
        <v>176</v>
      </c>
      <c r="J4314" s="22">
        <f t="shared" si="256"/>
        <v>4313</v>
      </c>
      <c r="K4314" s="21">
        <f t="shared" ca="1" si="255"/>
        <v>1</v>
      </c>
      <c r="L4314" s="21">
        <f ca="1">IF(K4314=0,"",COUNTIF($K$2:K4314,"&gt;0"))</f>
        <v>4313</v>
      </c>
      <c r="M4314" s="50" t="str">
        <f t="shared" ca="1" si="257"/>
        <v>Eintrag 4313</v>
      </c>
    </row>
    <row r="4315" spans="1:13" s="18" customFormat="1" ht="14.25" x14ac:dyDescent="0.2">
      <c r="A4315" s="18" t="str">
        <f>IF(gesamt!C4315="",CONCATENATE("Eintrag ",J4315),gesamt!A4315)</f>
        <v>Eintrag 4314</v>
      </c>
      <c r="B4315" s="18">
        <v>100</v>
      </c>
      <c r="C4315" s="19">
        <f>IF(gesamt!C4315="",100,gesamt!D4315)</f>
        <v>100</v>
      </c>
      <c r="D4315" s="20">
        <f>IF(gesamt!C4315="",10,gesamt!G4315)</f>
        <v>10</v>
      </c>
      <c r="E4315" s="20">
        <f>IF(gesamt!C4315="",10,gesamt!H4315)</f>
        <v>10</v>
      </c>
      <c r="F4315" s="20">
        <f>IF(gesamt!C4315="",10,gesamt!I4315)</f>
        <v>10</v>
      </c>
      <c r="G4315" s="20">
        <f>IF(gesamt!C4315="",0,gesamt!J4315)</f>
        <v>0</v>
      </c>
      <c r="H4315" s="20">
        <f>IF(gesamt!C4315="",0,gesamt!K4315)</f>
        <v>0</v>
      </c>
      <c r="I4315" s="19">
        <f t="shared" si="258"/>
        <v>176</v>
      </c>
      <c r="J4315" s="22">
        <f t="shared" si="256"/>
        <v>4314</v>
      </c>
      <c r="K4315" s="21">
        <f t="shared" ca="1" si="255"/>
        <v>1</v>
      </c>
      <c r="L4315" s="21">
        <f ca="1">IF(K4315=0,"",COUNTIF($K$2:K4315,"&gt;0"))</f>
        <v>4314</v>
      </c>
      <c r="M4315" s="50" t="str">
        <f t="shared" ca="1" si="257"/>
        <v>Eintrag 4314</v>
      </c>
    </row>
    <row r="4316" spans="1:13" s="18" customFormat="1" ht="14.25" x14ac:dyDescent="0.2">
      <c r="A4316" s="18" t="str">
        <f>IF(gesamt!C4316="",CONCATENATE("Eintrag ",J4316),gesamt!A4316)</f>
        <v>Eintrag 4315</v>
      </c>
      <c r="B4316" s="18">
        <v>100</v>
      </c>
      <c r="C4316" s="19">
        <f>IF(gesamt!C4316="",100,gesamt!D4316)</f>
        <v>100</v>
      </c>
      <c r="D4316" s="20">
        <f>IF(gesamt!C4316="",10,gesamt!G4316)</f>
        <v>10</v>
      </c>
      <c r="E4316" s="20">
        <f>IF(gesamt!C4316="",10,gesamt!H4316)</f>
        <v>10</v>
      </c>
      <c r="F4316" s="20">
        <f>IF(gesamt!C4316="",10,gesamt!I4316)</f>
        <v>10</v>
      </c>
      <c r="G4316" s="20">
        <f>IF(gesamt!C4316="",0,gesamt!J4316)</f>
        <v>0</v>
      </c>
      <c r="H4316" s="20">
        <f>IF(gesamt!C4316="",0,gesamt!K4316)</f>
        <v>0</v>
      </c>
      <c r="I4316" s="19">
        <f t="shared" si="258"/>
        <v>176</v>
      </c>
      <c r="J4316" s="22">
        <f t="shared" si="256"/>
        <v>4315</v>
      </c>
      <c r="K4316" s="21">
        <f t="shared" ca="1" si="255"/>
        <v>1</v>
      </c>
      <c r="L4316" s="21">
        <f ca="1">IF(K4316=0,"",COUNTIF($K$2:K4316,"&gt;0"))</f>
        <v>4315</v>
      </c>
      <c r="M4316" s="50" t="str">
        <f t="shared" ca="1" si="257"/>
        <v>Eintrag 4315</v>
      </c>
    </row>
    <row r="4317" spans="1:13" s="18" customFormat="1" ht="14.25" x14ac:dyDescent="0.2">
      <c r="A4317" s="18" t="str">
        <f>IF(gesamt!C4317="",CONCATENATE("Eintrag ",J4317),gesamt!A4317)</f>
        <v>Eintrag 4316</v>
      </c>
      <c r="B4317" s="18">
        <v>100</v>
      </c>
      <c r="C4317" s="19">
        <f>IF(gesamt!C4317="",100,gesamt!D4317)</f>
        <v>100</v>
      </c>
      <c r="D4317" s="20">
        <f>IF(gesamt!C4317="",10,gesamt!G4317)</f>
        <v>10</v>
      </c>
      <c r="E4317" s="20">
        <f>IF(gesamt!C4317="",10,gesamt!H4317)</f>
        <v>10</v>
      </c>
      <c r="F4317" s="20">
        <f>IF(gesamt!C4317="",10,gesamt!I4317)</f>
        <v>10</v>
      </c>
      <c r="G4317" s="20">
        <f>IF(gesamt!C4317="",0,gesamt!J4317)</f>
        <v>0</v>
      </c>
      <c r="H4317" s="20">
        <f>IF(gesamt!C4317="",0,gesamt!K4317)</f>
        <v>0</v>
      </c>
      <c r="I4317" s="19">
        <f t="shared" si="258"/>
        <v>176</v>
      </c>
      <c r="J4317" s="22">
        <f t="shared" si="256"/>
        <v>4316</v>
      </c>
      <c r="K4317" s="21">
        <f t="shared" ca="1" si="255"/>
        <v>1</v>
      </c>
      <c r="L4317" s="21">
        <f ca="1">IF(K4317=0,"",COUNTIF($K$2:K4317,"&gt;0"))</f>
        <v>4316</v>
      </c>
      <c r="M4317" s="50" t="str">
        <f t="shared" ca="1" si="257"/>
        <v>Eintrag 4316</v>
      </c>
    </row>
    <row r="4318" spans="1:13" s="18" customFormat="1" ht="14.25" x14ac:dyDescent="0.2">
      <c r="A4318" s="18" t="str">
        <f>IF(gesamt!C4318="",CONCATENATE("Eintrag ",J4318),gesamt!A4318)</f>
        <v>Eintrag 4317</v>
      </c>
      <c r="B4318" s="18">
        <v>100</v>
      </c>
      <c r="C4318" s="19">
        <f>IF(gesamt!C4318="",100,gesamt!D4318)</f>
        <v>100</v>
      </c>
      <c r="D4318" s="20">
        <f>IF(gesamt!C4318="",10,gesamt!G4318)</f>
        <v>10</v>
      </c>
      <c r="E4318" s="20">
        <f>IF(gesamt!C4318="",10,gesamt!H4318)</f>
        <v>10</v>
      </c>
      <c r="F4318" s="20">
        <f>IF(gesamt!C4318="",10,gesamt!I4318)</f>
        <v>10</v>
      </c>
      <c r="G4318" s="20">
        <f>IF(gesamt!C4318="",0,gesamt!J4318)</f>
        <v>0</v>
      </c>
      <c r="H4318" s="20">
        <f>IF(gesamt!C4318="",0,gesamt!K4318)</f>
        <v>0</v>
      </c>
      <c r="I4318" s="19">
        <f t="shared" si="258"/>
        <v>176</v>
      </c>
      <c r="J4318" s="22">
        <f t="shared" si="256"/>
        <v>4317</v>
      </c>
      <c r="K4318" s="21">
        <f t="shared" ca="1" si="255"/>
        <v>1</v>
      </c>
      <c r="L4318" s="21">
        <f ca="1">IF(K4318=0,"",COUNTIF($K$2:K4318,"&gt;0"))</f>
        <v>4317</v>
      </c>
      <c r="M4318" s="50" t="str">
        <f t="shared" ca="1" si="257"/>
        <v>Eintrag 4317</v>
      </c>
    </row>
    <row r="4319" spans="1:13" s="18" customFormat="1" ht="14.25" x14ac:dyDescent="0.2">
      <c r="A4319" s="18" t="str">
        <f>IF(gesamt!C4319="",CONCATENATE("Eintrag ",J4319),gesamt!A4319)</f>
        <v>Eintrag 4318</v>
      </c>
      <c r="B4319" s="18">
        <v>100</v>
      </c>
      <c r="C4319" s="19">
        <f>IF(gesamt!C4319="",100,gesamt!D4319)</f>
        <v>100</v>
      </c>
      <c r="D4319" s="20">
        <f>IF(gesamt!C4319="",10,gesamt!G4319)</f>
        <v>10</v>
      </c>
      <c r="E4319" s="20">
        <f>IF(gesamt!C4319="",10,gesamt!H4319)</f>
        <v>10</v>
      </c>
      <c r="F4319" s="20">
        <f>IF(gesamt!C4319="",10,gesamt!I4319)</f>
        <v>10</v>
      </c>
      <c r="G4319" s="20">
        <f>IF(gesamt!C4319="",0,gesamt!J4319)</f>
        <v>0</v>
      </c>
      <c r="H4319" s="20">
        <f>IF(gesamt!C4319="",0,gesamt!K4319)</f>
        <v>0</v>
      </c>
      <c r="I4319" s="19">
        <f t="shared" si="258"/>
        <v>176</v>
      </c>
      <c r="J4319" s="22">
        <f t="shared" si="256"/>
        <v>4318</v>
      </c>
      <c r="K4319" s="21">
        <f t="shared" ca="1" si="255"/>
        <v>1</v>
      </c>
      <c r="L4319" s="21">
        <f ca="1">IF(K4319=0,"",COUNTIF($K$2:K4319,"&gt;0"))</f>
        <v>4318</v>
      </c>
      <c r="M4319" s="50" t="str">
        <f t="shared" ca="1" si="257"/>
        <v>Eintrag 4318</v>
      </c>
    </row>
    <row r="4320" spans="1:13" s="18" customFormat="1" ht="14.25" x14ac:dyDescent="0.2">
      <c r="A4320" s="18" t="str">
        <f>IF(gesamt!C4320="",CONCATENATE("Eintrag ",J4320),gesamt!A4320)</f>
        <v>Eintrag 4319</v>
      </c>
      <c r="B4320" s="18">
        <v>100</v>
      </c>
      <c r="C4320" s="19">
        <f>IF(gesamt!C4320="",100,gesamt!D4320)</f>
        <v>100</v>
      </c>
      <c r="D4320" s="20">
        <f>IF(gesamt!C4320="",10,gesamt!G4320)</f>
        <v>10</v>
      </c>
      <c r="E4320" s="20">
        <f>IF(gesamt!C4320="",10,gesamt!H4320)</f>
        <v>10</v>
      </c>
      <c r="F4320" s="20">
        <f>IF(gesamt!C4320="",10,gesamt!I4320)</f>
        <v>10</v>
      </c>
      <c r="G4320" s="20">
        <f>IF(gesamt!C4320="",0,gesamt!J4320)</f>
        <v>0</v>
      </c>
      <c r="H4320" s="20">
        <f>IF(gesamt!C4320="",0,gesamt!K4320)</f>
        <v>0</v>
      </c>
      <c r="I4320" s="19">
        <f t="shared" si="258"/>
        <v>176</v>
      </c>
      <c r="J4320" s="22">
        <f t="shared" si="256"/>
        <v>4319</v>
      </c>
      <c r="K4320" s="21">
        <f t="shared" ca="1" si="255"/>
        <v>1</v>
      </c>
      <c r="L4320" s="21">
        <f ca="1">IF(K4320=0,"",COUNTIF($K$2:K4320,"&gt;0"))</f>
        <v>4319</v>
      </c>
      <c r="M4320" s="50" t="str">
        <f t="shared" ca="1" si="257"/>
        <v>Eintrag 4319</v>
      </c>
    </row>
    <row r="4321" spans="1:13" s="18" customFormat="1" ht="14.25" x14ac:dyDescent="0.2">
      <c r="A4321" s="18" t="str">
        <f>IF(gesamt!C4321="",CONCATENATE("Eintrag ",J4321),gesamt!A4321)</f>
        <v>Eintrag 4320</v>
      </c>
      <c r="B4321" s="18">
        <v>100</v>
      </c>
      <c r="C4321" s="19">
        <f>IF(gesamt!C4321="",100,gesamt!D4321)</f>
        <v>100</v>
      </c>
      <c r="D4321" s="20">
        <f>IF(gesamt!C4321="",10,gesamt!G4321)</f>
        <v>10</v>
      </c>
      <c r="E4321" s="20">
        <f>IF(gesamt!C4321="",10,gesamt!H4321)</f>
        <v>10</v>
      </c>
      <c r="F4321" s="20">
        <f>IF(gesamt!C4321="",10,gesamt!I4321)</f>
        <v>10</v>
      </c>
      <c r="G4321" s="20">
        <f>IF(gesamt!C4321="",0,gesamt!J4321)</f>
        <v>0</v>
      </c>
      <c r="H4321" s="20">
        <f>IF(gesamt!C4321="",0,gesamt!K4321)</f>
        <v>0</v>
      </c>
      <c r="I4321" s="19">
        <f t="shared" si="258"/>
        <v>176</v>
      </c>
      <c r="J4321" s="22">
        <f t="shared" si="256"/>
        <v>4320</v>
      </c>
      <c r="K4321" s="21">
        <f t="shared" ca="1" si="255"/>
        <v>1</v>
      </c>
      <c r="L4321" s="21">
        <f ca="1">IF(K4321=0,"",COUNTIF($K$2:K4321,"&gt;0"))</f>
        <v>4320</v>
      </c>
      <c r="M4321" s="50" t="str">
        <f t="shared" ca="1" si="257"/>
        <v>Eintrag 4320</v>
      </c>
    </row>
    <row r="4322" spans="1:13" s="18" customFormat="1" ht="14.25" x14ac:dyDescent="0.2">
      <c r="A4322" s="18" t="str">
        <f>IF(gesamt!C4322="",CONCATENATE("Eintrag ",J4322),gesamt!A4322)</f>
        <v>Eintrag 4321</v>
      </c>
      <c r="B4322" s="18">
        <v>100</v>
      </c>
      <c r="C4322" s="19">
        <f>IF(gesamt!C4322="",100,gesamt!D4322)</f>
        <v>100</v>
      </c>
      <c r="D4322" s="20">
        <f>IF(gesamt!C4322="",10,gesamt!G4322)</f>
        <v>10</v>
      </c>
      <c r="E4322" s="20">
        <f>IF(gesamt!C4322="",10,gesamt!H4322)</f>
        <v>10</v>
      </c>
      <c r="F4322" s="20">
        <f>IF(gesamt!C4322="",10,gesamt!I4322)</f>
        <v>10</v>
      </c>
      <c r="G4322" s="20">
        <f>IF(gesamt!C4322="",0,gesamt!J4322)</f>
        <v>0</v>
      </c>
      <c r="H4322" s="20">
        <f>IF(gesamt!C4322="",0,gesamt!K4322)</f>
        <v>0</v>
      </c>
      <c r="I4322" s="19">
        <f t="shared" si="258"/>
        <v>176</v>
      </c>
      <c r="J4322" s="22">
        <f t="shared" si="256"/>
        <v>4321</v>
      </c>
      <c r="K4322" s="21">
        <f t="shared" ca="1" si="255"/>
        <v>1</v>
      </c>
      <c r="L4322" s="21">
        <f ca="1">IF(K4322=0,"",COUNTIF($K$2:K4322,"&gt;0"))</f>
        <v>4321</v>
      </c>
      <c r="M4322" s="50" t="str">
        <f t="shared" ca="1" si="257"/>
        <v>Eintrag 4321</v>
      </c>
    </row>
    <row r="4323" spans="1:13" s="18" customFormat="1" ht="14.25" x14ac:dyDescent="0.2">
      <c r="A4323" s="18" t="str">
        <f>IF(gesamt!C4323="",CONCATENATE("Eintrag ",J4323),gesamt!A4323)</f>
        <v>Eintrag 4322</v>
      </c>
      <c r="B4323" s="18">
        <v>100</v>
      </c>
      <c r="C4323" s="19">
        <f>IF(gesamt!C4323="",100,gesamt!D4323)</f>
        <v>100</v>
      </c>
      <c r="D4323" s="20">
        <f>IF(gesamt!C4323="",10,gesamt!G4323)</f>
        <v>10</v>
      </c>
      <c r="E4323" s="20">
        <f>IF(gesamt!C4323="",10,gesamt!H4323)</f>
        <v>10</v>
      </c>
      <c r="F4323" s="20">
        <f>IF(gesamt!C4323="",10,gesamt!I4323)</f>
        <v>10</v>
      </c>
      <c r="G4323" s="20">
        <f>IF(gesamt!C4323="",0,gesamt!J4323)</f>
        <v>0</v>
      </c>
      <c r="H4323" s="20">
        <f>IF(gesamt!C4323="",0,gesamt!K4323)</f>
        <v>0</v>
      </c>
      <c r="I4323" s="19">
        <f t="shared" si="258"/>
        <v>176</v>
      </c>
      <c r="J4323" s="22">
        <f t="shared" si="256"/>
        <v>4322</v>
      </c>
      <c r="K4323" s="21">
        <f t="shared" ca="1" si="255"/>
        <v>1</v>
      </c>
      <c r="L4323" s="21">
        <f ca="1">IF(K4323=0,"",COUNTIF($K$2:K4323,"&gt;0"))</f>
        <v>4322</v>
      </c>
      <c r="M4323" s="50" t="str">
        <f t="shared" ca="1" si="257"/>
        <v>Eintrag 4322</v>
      </c>
    </row>
    <row r="4324" spans="1:13" s="18" customFormat="1" ht="14.25" x14ac:dyDescent="0.2">
      <c r="A4324" s="18" t="str">
        <f>IF(gesamt!C4324="",CONCATENATE("Eintrag ",J4324),gesamt!A4324)</f>
        <v>Eintrag 4323</v>
      </c>
      <c r="B4324" s="18">
        <v>100</v>
      </c>
      <c r="C4324" s="19">
        <f>IF(gesamt!C4324="",100,gesamt!D4324)</f>
        <v>100</v>
      </c>
      <c r="D4324" s="20">
        <f>IF(gesamt!C4324="",10,gesamt!G4324)</f>
        <v>10</v>
      </c>
      <c r="E4324" s="20">
        <f>IF(gesamt!C4324="",10,gesamt!H4324)</f>
        <v>10</v>
      </c>
      <c r="F4324" s="20">
        <f>IF(gesamt!C4324="",10,gesamt!I4324)</f>
        <v>10</v>
      </c>
      <c r="G4324" s="20">
        <f>IF(gesamt!C4324="",0,gesamt!J4324)</f>
        <v>0</v>
      </c>
      <c r="H4324" s="20">
        <f>IF(gesamt!C4324="",0,gesamt!K4324)</f>
        <v>0</v>
      </c>
      <c r="I4324" s="19">
        <f t="shared" si="258"/>
        <v>176</v>
      </c>
      <c r="J4324" s="22">
        <f t="shared" si="256"/>
        <v>4323</v>
      </c>
      <c r="K4324" s="21">
        <f t="shared" ca="1" si="255"/>
        <v>1</v>
      </c>
      <c r="L4324" s="21">
        <f ca="1">IF(K4324=0,"",COUNTIF($K$2:K4324,"&gt;0"))</f>
        <v>4323</v>
      </c>
      <c r="M4324" s="50" t="str">
        <f t="shared" ca="1" si="257"/>
        <v>Eintrag 4323</v>
      </c>
    </row>
    <row r="4325" spans="1:13" s="18" customFormat="1" ht="14.25" x14ac:dyDescent="0.2">
      <c r="A4325" s="18" t="str">
        <f>IF(gesamt!C4325="",CONCATENATE("Eintrag ",J4325),gesamt!A4325)</f>
        <v>Eintrag 4324</v>
      </c>
      <c r="B4325" s="18">
        <v>100</v>
      </c>
      <c r="C4325" s="19">
        <f>IF(gesamt!C4325="",100,gesamt!D4325)</f>
        <v>100</v>
      </c>
      <c r="D4325" s="20">
        <f>IF(gesamt!C4325="",10,gesamt!G4325)</f>
        <v>10</v>
      </c>
      <c r="E4325" s="20">
        <f>IF(gesamt!C4325="",10,gesamt!H4325)</f>
        <v>10</v>
      </c>
      <c r="F4325" s="20">
        <f>IF(gesamt!C4325="",10,gesamt!I4325)</f>
        <v>10</v>
      </c>
      <c r="G4325" s="20">
        <f>IF(gesamt!C4325="",0,gesamt!J4325)</f>
        <v>0</v>
      </c>
      <c r="H4325" s="20">
        <f>IF(gesamt!C4325="",0,gesamt!K4325)</f>
        <v>0</v>
      </c>
      <c r="I4325" s="19">
        <f t="shared" si="258"/>
        <v>176</v>
      </c>
      <c r="J4325" s="22">
        <f t="shared" ref="J4325:J4388" si="259">J4324+1</f>
        <v>4324</v>
      </c>
      <c r="K4325" s="21">
        <f t="shared" ca="1" si="255"/>
        <v>1</v>
      </c>
      <c r="L4325" s="21">
        <f ca="1">IF(K4325=0,"",COUNTIF($K$2:K4325,"&gt;0"))</f>
        <v>4324</v>
      </c>
      <c r="M4325" s="50" t="str">
        <f t="shared" ca="1" si="257"/>
        <v>Eintrag 4324</v>
      </c>
    </row>
    <row r="4326" spans="1:13" s="18" customFormat="1" ht="14.25" x14ac:dyDescent="0.2">
      <c r="A4326" s="18" t="str">
        <f>IF(gesamt!C4326="",CONCATENATE("Eintrag ",J4326),gesamt!A4326)</f>
        <v>Eintrag 4325</v>
      </c>
      <c r="B4326" s="18">
        <v>100</v>
      </c>
      <c r="C4326" s="19">
        <f>IF(gesamt!C4326="",100,gesamt!D4326)</f>
        <v>100</v>
      </c>
      <c r="D4326" s="20">
        <f>IF(gesamt!C4326="",10,gesamt!G4326)</f>
        <v>10</v>
      </c>
      <c r="E4326" s="20">
        <f>IF(gesamt!C4326="",10,gesamt!H4326)</f>
        <v>10</v>
      </c>
      <c r="F4326" s="20">
        <f>IF(gesamt!C4326="",10,gesamt!I4326)</f>
        <v>10</v>
      </c>
      <c r="G4326" s="20">
        <f>IF(gesamt!C4326="",0,gesamt!J4326)</f>
        <v>0</v>
      </c>
      <c r="H4326" s="20">
        <f>IF(gesamt!C4326="",0,gesamt!K4326)</f>
        <v>0</v>
      </c>
      <c r="I4326" s="19">
        <f t="shared" si="258"/>
        <v>176</v>
      </c>
      <c r="J4326" s="22">
        <f t="shared" si="259"/>
        <v>4325</v>
      </c>
      <c r="K4326" s="21">
        <f t="shared" ca="1" si="255"/>
        <v>1</v>
      </c>
      <c r="L4326" s="21">
        <f ca="1">IF(K4326=0,"",COUNTIF($K$2:K4326,"&gt;0"))</f>
        <v>4325</v>
      </c>
      <c r="M4326" s="50" t="str">
        <f t="shared" ca="1" si="257"/>
        <v>Eintrag 4325</v>
      </c>
    </row>
    <row r="4327" spans="1:13" s="18" customFormat="1" ht="14.25" x14ac:dyDescent="0.2">
      <c r="A4327" s="18" t="str">
        <f>IF(gesamt!C4327="",CONCATENATE("Eintrag ",J4327),gesamt!A4327)</f>
        <v>Eintrag 4326</v>
      </c>
      <c r="B4327" s="18">
        <v>100</v>
      </c>
      <c r="C4327" s="19">
        <f>IF(gesamt!C4327="",100,gesamt!D4327)</f>
        <v>100</v>
      </c>
      <c r="D4327" s="20">
        <f>IF(gesamt!C4327="",10,gesamt!G4327)</f>
        <v>10</v>
      </c>
      <c r="E4327" s="20">
        <f>IF(gesamt!C4327="",10,gesamt!H4327)</f>
        <v>10</v>
      </c>
      <c r="F4327" s="20">
        <f>IF(gesamt!C4327="",10,gesamt!I4327)</f>
        <v>10</v>
      </c>
      <c r="G4327" s="20">
        <f>IF(gesamt!C4327="",0,gesamt!J4327)</f>
        <v>0</v>
      </c>
      <c r="H4327" s="20">
        <f>IF(gesamt!C4327="",0,gesamt!K4327)</f>
        <v>0</v>
      </c>
      <c r="I4327" s="19">
        <f t="shared" si="258"/>
        <v>176</v>
      </c>
      <c r="J4327" s="22">
        <f t="shared" si="259"/>
        <v>4326</v>
      </c>
      <c r="K4327" s="21">
        <f t="shared" ca="1" si="255"/>
        <v>1</v>
      </c>
      <c r="L4327" s="21">
        <f ca="1">IF(K4327=0,"",COUNTIF($K$2:K4327,"&gt;0"))</f>
        <v>4326</v>
      </c>
      <c r="M4327" s="50" t="str">
        <f t="shared" ca="1" si="257"/>
        <v>Eintrag 4326</v>
      </c>
    </row>
    <row r="4328" spans="1:13" s="18" customFormat="1" ht="14.25" x14ac:dyDescent="0.2">
      <c r="A4328" s="18" t="str">
        <f>IF(gesamt!C4328="",CONCATENATE("Eintrag ",J4328),gesamt!A4328)</f>
        <v>Eintrag 4327</v>
      </c>
      <c r="B4328" s="18">
        <v>100</v>
      </c>
      <c r="C4328" s="19">
        <f>IF(gesamt!C4328="",100,gesamt!D4328)</f>
        <v>100</v>
      </c>
      <c r="D4328" s="20">
        <f>IF(gesamt!C4328="",10,gesamt!G4328)</f>
        <v>10</v>
      </c>
      <c r="E4328" s="20">
        <f>IF(gesamt!C4328="",10,gesamt!H4328)</f>
        <v>10</v>
      </c>
      <c r="F4328" s="20">
        <f>IF(gesamt!C4328="",10,gesamt!I4328)</f>
        <v>10</v>
      </c>
      <c r="G4328" s="20">
        <f>IF(gesamt!C4328="",0,gesamt!J4328)</f>
        <v>0</v>
      </c>
      <c r="H4328" s="20">
        <f>IF(gesamt!C4328="",0,gesamt!K4328)</f>
        <v>0</v>
      </c>
      <c r="I4328" s="19">
        <f t="shared" si="258"/>
        <v>176</v>
      </c>
      <c r="J4328" s="22">
        <f t="shared" si="259"/>
        <v>4327</v>
      </c>
      <c r="K4328" s="21">
        <f t="shared" ca="1" si="255"/>
        <v>1</v>
      </c>
      <c r="L4328" s="21">
        <f ca="1">IF(K4328=0,"",COUNTIF($K$2:K4328,"&gt;0"))</f>
        <v>4327</v>
      </c>
      <c r="M4328" s="50" t="str">
        <f t="shared" ca="1" si="257"/>
        <v>Eintrag 4327</v>
      </c>
    </row>
    <row r="4329" spans="1:13" s="18" customFormat="1" ht="14.25" x14ac:dyDescent="0.2">
      <c r="A4329" s="18" t="str">
        <f>IF(gesamt!C4329="",CONCATENATE("Eintrag ",J4329),gesamt!A4329)</f>
        <v>Eintrag 4328</v>
      </c>
      <c r="B4329" s="18">
        <v>100</v>
      </c>
      <c r="C4329" s="19">
        <f>IF(gesamt!C4329="",100,gesamt!D4329)</f>
        <v>100</v>
      </c>
      <c r="D4329" s="20">
        <f>IF(gesamt!C4329="",10,gesamt!G4329)</f>
        <v>10</v>
      </c>
      <c r="E4329" s="20">
        <f>IF(gesamt!C4329="",10,gesamt!H4329)</f>
        <v>10</v>
      </c>
      <c r="F4329" s="20">
        <f>IF(gesamt!C4329="",10,gesamt!I4329)</f>
        <v>10</v>
      </c>
      <c r="G4329" s="20">
        <f>IF(gesamt!C4329="",0,gesamt!J4329)</f>
        <v>0</v>
      </c>
      <c r="H4329" s="20">
        <f>IF(gesamt!C4329="",0,gesamt!K4329)</f>
        <v>0</v>
      </c>
      <c r="I4329" s="19">
        <f t="shared" si="258"/>
        <v>176</v>
      </c>
      <c r="J4329" s="22">
        <f t="shared" si="259"/>
        <v>4328</v>
      </c>
      <c r="K4329" s="21">
        <f t="shared" ca="1" si="255"/>
        <v>1</v>
      </c>
      <c r="L4329" s="21">
        <f ca="1">IF(K4329=0,"",COUNTIF($K$2:K4329,"&gt;0"))</f>
        <v>4328</v>
      </c>
      <c r="M4329" s="50" t="str">
        <f t="shared" ca="1" si="257"/>
        <v>Eintrag 4328</v>
      </c>
    </row>
    <row r="4330" spans="1:13" s="18" customFormat="1" ht="14.25" x14ac:dyDescent="0.2">
      <c r="A4330" s="18" t="str">
        <f>IF(gesamt!C4330="",CONCATENATE("Eintrag ",J4330),gesamt!A4330)</f>
        <v>Eintrag 4329</v>
      </c>
      <c r="B4330" s="18">
        <v>100</v>
      </c>
      <c r="C4330" s="19">
        <f>IF(gesamt!C4330="",100,gesamt!D4330)</f>
        <v>100</v>
      </c>
      <c r="D4330" s="20">
        <f>IF(gesamt!C4330="",10,gesamt!G4330)</f>
        <v>10</v>
      </c>
      <c r="E4330" s="20">
        <f>IF(gesamt!C4330="",10,gesamt!H4330)</f>
        <v>10</v>
      </c>
      <c r="F4330" s="20">
        <f>IF(gesamt!C4330="",10,gesamt!I4330)</f>
        <v>10</v>
      </c>
      <c r="G4330" s="20">
        <f>IF(gesamt!C4330="",0,gesamt!J4330)</f>
        <v>0</v>
      </c>
      <c r="H4330" s="20">
        <f>IF(gesamt!C4330="",0,gesamt!K4330)</f>
        <v>0</v>
      </c>
      <c r="I4330" s="19">
        <f t="shared" si="258"/>
        <v>176</v>
      </c>
      <c r="J4330" s="22">
        <f t="shared" si="259"/>
        <v>4329</v>
      </c>
      <c r="K4330" s="21">
        <f t="shared" ca="1" si="255"/>
        <v>1</v>
      </c>
      <c r="L4330" s="21">
        <f ca="1">IF(K4330=0,"",COUNTIF($K$2:K4330,"&gt;0"))</f>
        <v>4329</v>
      </c>
      <c r="M4330" s="50" t="str">
        <f t="shared" ca="1" si="257"/>
        <v>Eintrag 4329</v>
      </c>
    </row>
    <row r="4331" spans="1:13" s="18" customFormat="1" ht="14.25" x14ac:dyDescent="0.2">
      <c r="A4331" s="18" t="str">
        <f>IF(gesamt!C4331="",CONCATENATE("Eintrag ",J4331),gesamt!A4331)</f>
        <v>Eintrag 4330</v>
      </c>
      <c r="B4331" s="18">
        <v>100</v>
      </c>
      <c r="C4331" s="19">
        <f>IF(gesamt!C4331="",100,gesamt!D4331)</f>
        <v>100</v>
      </c>
      <c r="D4331" s="20">
        <f>IF(gesamt!C4331="",10,gesamt!G4331)</f>
        <v>10</v>
      </c>
      <c r="E4331" s="20">
        <f>IF(gesamt!C4331="",10,gesamt!H4331)</f>
        <v>10</v>
      </c>
      <c r="F4331" s="20">
        <f>IF(gesamt!C4331="",10,gesamt!I4331)</f>
        <v>10</v>
      </c>
      <c r="G4331" s="20">
        <f>IF(gesamt!C4331="",0,gesamt!J4331)</f>
        <v>0</v>
      </c>
      <c r="H4331" s="20">
        <f>IF(gesamt!C4331="",0,gesamt!K4331)</f>
        <v>0</v>
      </c>
      <c r="I4331" s="19">
        <f t="shared" si="258"/>
        <v>176</v>
      </c>
      <c r="J4331" s="22">
        <f t="shared" si="259"/>
        <v>4330</v>
      </c>
      <c r="K4331" s="21">
        <f t="shared" ca="1" si="255"/>
        <v>1</v>
      </c>
      <c r="L4331" s="21">
        <f ca="1">IF(K4331=0,"",COUNTIF($K$2:K4331,"&gt;0"))</f>
        <v>4330</v>
      </c>
      <c r="M4331" s="50" t="str">
        <f t="shared" ca="1" si="257"/>
        <v>Eintrag 4330</v>
      </c>
    </row>
    <row r="4332" spans="1:13" s="18" customFormat="1" ht="14.25" x14ac:dyDescent="0.2">
      <c r="A4332" s="18" t="str">
        <f>IF(gesamt!C4332="",CONCATENATE("Eintrag ",J4332),gesamt!A4332)</f>
        <v>Eintrag 4331</v>
      </c>
      <c r="B4332" s="18">
        <v>100</v>
      </c>
      <c r="C4332" s="19">
        <f>IF(gesamt!C4332="",100,gesamt!D4332)</f>
        <v>100</v>
      </c>
      <c r="D4332" s="20">
        <f>IF(gesamt!C4332="",10,gesamt!G4332)</f>
        <v>10</v>
      </c>
      <c r="E4332" s="20">
        <f>IF(gesamt!C4332="",10,gesamt!H4332)</f>
        <v>10</v>
      </c>
      <c r="F4332" s="20">
        <f>IF(gesamt!C4332="",10,gesamt!I4332)</f>
        <v>10</v>
      </c>
      <c r="G4332" s="20">
        <f>IF(gesamt!C4332="",0,gesamt!J4332)</f>
        <v>0</v>
      </c>
      <c r="H4332" s="20">
        <f>IF(gesamt!C4332="",0,gesamt!K4332)</f>
        <v>0</v>
      </c>
      <c r="I4332" s="19">
        <f t="shared" si="258"/>
        <v>176</v>
      </c>
      <c r="J4332" s="22">
        <f t="shared" si="259"/>
        <v>4331</v>
      </c>
      <c r="K4332" s="21">
        <f t="shared" ca="1" si="255"/>
        <v>1</v>
      </c>
      <c r="L4332" s="21">
        <f ca="1">IF(K4332=0,"",COUNTIF($K$2:K4332,"&gt;0"))</f>
        <v>4331</v>
      </c>
      <c r="M4332" s="50" t="str">
        <f t="shared" ca="1" si="257"/>
        <v>Eintrag 4331</v>
      </c>
    </row>
    <row r="4333" spans="1:13" s="18" customFormat="1" ht="14.25" x14ac:dyDescent="0.2">
      <c r="A4333" s="18" t="str">
        <f>IF(gesamt!C4333="",CONCATENATE("Eintrag ",J4333),gesamt!A4333)</f>
        <v>Eintrag 4332</v>
      </c>
      <c r="B4333" s="18">
        <v>100</v>
      </c>
      <c r="C4333" s="19">
        <f>IF(gesamt!C4333="",100,gesamt!D4333)</f>
        <v>100</v>
      </c>
      <c r="D4333" s="20">
        <f>IF(gesamt!C4333="",10,gesamt!G4333)</f>
        <v>10</v>
      </c>
      <c r="E4333" s="20">
        <f>IF(gesamt!C4333="",10,gesamt!H4333)</f>
        <v>10</v>
      </c>
      <c r="F4333" s="20">
        <f>IF(gesamt!C4333="",10,gesamt!I4333)</f>
        <v>10</v>
      </c>
      <c r="G4333" s="20">
        <f>IF(gesamt!C4333="",0,gesamt!J4333)</f>
        <v>0</v>
      </c>
      <c r="H4333" s="20">
        <f>IF(gesamt!C4333="",0,gesamt!K4333)</f>
        <v>0</v>
      </c>
      <c r="I4333" s="19">
        <f t="shared" si="258"/>
        <v>176</v>
      </c>
      <c r="J4333" s="22">
        <f t="shared" si="259"/>
        <v>4332</v>
      </c>
      <c r="K4333" s="21">
        <f t="shared" ca="1" si="255"/>
        <v>1</v>
      </c>
      <c r="L4333" s="21">
        <f ca="1">IF(K4333=0,"",COUNTIF($K$2:K4333,"&gt;0"))</f>
        <v>4332</v>
      </c>
      <c r="M4333" s="50" t="str">
        <f t="shared" ca="1" si="257"/>
        <v>Eintrag 4332</v>
      </c>
    </row>
    <row r="4334" spans="1:13" s="18" customFormat="1" ht="14.25" x14ac:dyDescent="0.2">
      <c r="A4334" s="18" t="str">
        <f>IF(gesamt!C4334="",CONCATENATE("Eintrag ",J4334),gesamt!A4334)</f>
        <v>Eintrag 4333</v>
      </c>
      <c r="B4334" s="18">
        <v>100</v>
      </c>
      <c r="C4334" s="19">
        <f>IF(gesamt!C4334="",100,gesamt!D4334)</f>
        <v>100</v>
      </c>
      <c r="D4334" s="20">
        <f>IF(gesamt!C4334="",10,gesamt!G4334)</f>
        <v>10</v>
      </c>
      <c r="E4334" s="20">
        <f>IF(gesamt!C4334="",10,gesamt!H4334)</f>
        <v>10</v>
      </c>
      <c r="F4334" s="20">
        <f>IF(gesamt!C4334="",10,gesamt!I4334)</f>
        <v>10</v>
      </c>
      <c r="G4334" s="20">
        <f>IF(gesamt!C4334="",0,gesamt!J4334)</f>
        <v>0</v>
      </c>
      <c r="H4334" s="20">
        <f>IF(gesamt!C4334="",0,gesamt!K4334)</f>
        <v>0</v>
      </c>
      <c r="I4334" s="19">
        <f t="shared" si="258"/>
        <v>176</v>
      </c>
      <c r="J4334" s="22">
        <f t="shared" si="259"/>
        <v>4333</v>
      </c>
      <c r="K4334" s="21">
        <f t="shared" ca="1" si="255"/>
        <v>1</v>
      </c>
      <c r="L4334" s="21">
        <f ca="1">IF(K4334=0,"",COUNTIF($K$2:K4334,"&gt;0"))</f>
        <v>4333</v>
      </c>
      <c r="M4334" s="50" t="str">
        <f t="shared" ca="1" si="257"/>
        <v>Eintrag 4333</v>
      </c>
    </row>
    <row r="4335" spans="1:13" s="18" customFormat="1" ht="14.25" x14ac:dyDescent="0.2">
      <c r="A4335" s="18" t="str">
        <f>IF(gesamt!C4335="",CONCATENATE("Eintrag ",J4335),gesamt!A4335)</f>
        <v>Eintrag 4334</v>
      </c>
      <c r="B4335" s="18">
        <v>100</v>
      </c>
      <c r="C4335" s="19">
        <f>IF(gesamt!C4335="",100,gesamt!D4335)</f>
        <v>100</v>
      </c>
      <c r="D4335" s="20">
        <f>IF(gesamt!C4335="",10,gesamt!G4335)</f>
        <v>10</v>
      </c>
      <c r="E4335" s="20">
        <f>IF(gesamt!C4335="",10,gesamt!H4335)</f>
        <v>10</v>
      </c>
      <c r="F4335" s="20">
        <f>IF(gesamt!C4335="",10,gesamt!I4335)</f>
        <v>10</v>
      </c>
      <c r="G4335" s="20">
        <f>IF(gesamt!C4335="",0,gesamt!J4335)</f>
        <v>0</v>
      </c>
      <c r="H4335" s="20">
        <f>IF(gesamt!C4335="",0,gesamt!K4335)</f>
        <v>0</v>
      </c>
      <c r="I4335" s="19">
        <f t="shared" si="258"/>
        <v>176</v>
      </c>
      <c r="J4335" s="22">
        <f t="shared" si="259"/>
        <v>4334</v>
      </c>
      <c r="K4335" s="21">
        <f t="shared" ca="1" si="255"/>
        <v>1</v>
      </c>
      <c r="L4335" s="21">
        <f ca="1">IF(K4335=0,"",COUNTIF($K$2:K4335,"&gt;0"))</f>
        <v>4334</v>
      </c>
      <c r="M4335" s="50" t="str">
        <f t="shared" ca="1" si="257"/>
        <v>Eintrag 4334</v>
      </c>
    </row>
    <row r="4336" spans="1:13" s="18" customFormat="1" ht="14.25" x14ac:dyDescent="0.2">
      <c r="A4336" s="18" t="str">
        <f>IF(gesamt!C4336="",CONCATENATE("Eintrag ",J4336),gesamt!A4336)</f>
        <v>Eintrag 4335</v>
      </c>
      <c r="B4336" s="18">
        <v>100</v>
      </c>
      <c r="C4336" s="19">
        <f>IF(gesamt!C4336="",100,gesamt!D4336)</f>
        <v>100</v>
      </c>
      <c r="D4336" s="20">
        <f>IF(gesamt!C4336="",10,gesamt!G4336)</f>
        <v>10</v>
      </c>
      <c r="E4336" s="20">
        <f>IF(gesamt!C4336="",10,gesamt!H4336)</f>
        <v>10</v>
      </c>
      <c r="F4336" s="20">
        <f>IF(gesamt!C4336="",10,gesamt!I4336)</f>
        <v>10</v>
      </c>
      <c r="G4336" s="20">
        <f>IF(gesamt!C4336="",0,gesamt!J4336)</f>
        <v>0</v>
      </c>
      <c r="H4336" s="20">
        <f>IF(gesamt!C4336="",0,gesamt!K4336)</f>
        <v>0</v>
      </c>
      <c r="I4336" s="19">
        <f t="shared" si="258"/>
        <v>176</v>
      </c>
      <c r="J4336" s="22">
        <f t="shared" si="259"/>
        <v>4335</v>
      </c>
      <c r="K4336" s="21">
        <f t="shared" ca="1" si="255"/>
        <v>1</v>
      </c>
      <c r="L4336" s="21">
        <f ca="1">IF(K4336=0,"",COUNTIF($K$2:K4336,"&gt;0"))</f>
        <v>4335</v>
      </c>
      <c r="M4336" s="50" t="str">
        <f t="shared" ca="1" si="257"/>
        <v>Eintrag 4335</v>
      </c>
    </row>
    <row r="4337" spans="1:13" s="18" customFormat="1" ht="14.25" x14ac:dyDescent="0.2">
      <c r="A4337" s="18" t="str">
        <f>IF(gesamt!C4337="",CONCATENATE("Eintrag ",J4337),gesamt!A4337)</f>
        <v>Eintrag 4336</v>
      </c>
      <c r="B4337" s="18">
        <v>100</v>
      </c>
      <c r="C4337" s="19">
        <f>IF(gesamt!C4337="",100,gesamt!D4337)</f>
        <v>100</v>
      </c>
      <c r="D4337" s="20">
        <f>IF(gesamt!C4337="",10,gesamt!G4337)</f>
        <v>10</v>
      </c>
      <c r="E4337" s="20">
        <f>IF(gesamt!C4337="",10,gesamt!H4337)</f>
        <v>10</v>
      </c>
      <c r="F4337" s="20">
        <f>IF(gesamt!C4337="",10,gesamt!I4337)</f>
        <v>10</v>
      </c>
      <c r="G4337" s="20">
        <f>IF(gesamt!C4337="",0,gesamt!J4337)</f>
        <v>0</v>
      </c>
      <c r="H4337" s="20">
        <f>IF(gesamt!C4337="",0,gesamt!K4337)</f>
        <v>0</v>
      </c>
      <c r="I4337" s="19">
        <f t="shared" si="258"/>
        <v>176</v>
      </c>
      <c r="J4337" s="22">
        <f t="shared" si="259"/>
        <v>4336</v>
      </c>
      <c r="K4337" s="21">
        <f t="shared" ca="1" si="255"/>
        <v>1</v>
      </c>
      <c r="L4337" s="21">
        <f ca="1">IF(K4337=0,"",COUNTIF($K$2:K4337,"&gt;0"))</f>
        <v>4336</v>
      </c>
      <c r="M4337" s="50" t="str">
        <f t="shared" ca="1" si="257"/>
        <v>Eintrag 4336</v>
      </c>
    </row>
    <row r="4338" spans="1:13" s="18" customFormat="1" ht="14.25" x14ac:dyDescent="0.2">
      <c r="A4338" s="18" t="str">
        <f>IF(gesamt!C4338="",CONCATENATE("Eintrag ",J4338),gesamt!A4338)</f>
        <v>Eintrag 4337</v>
      </c>
      <c r="B4338" s="18">
        <v>100</v>
      </c>
      <c r="C4338" s="19">
        <f>IF(gesamt!C4338="",100,gesamt!D4338)</f>
        <v>100</v>
      </c>
      <c r="D4338" s="20">
        <f>IF(gesamt!C4338="",10,gesamt!G4338)</f>
        <v>10</v>
      </c>
      <c r="E4338" s="20">
        <f>IF(gesamt!C4338="",10,gesamt!H4338)</f>
        <v>10</v>
      </c>
      <c r="F4338" s="20">
        <f>IF(gesamt!C4338="",10,gesamt!I4338)</f>
        <v>10</v>
      </c>
      <c r="G4338" s="20">
        <f>IF(gesamt!C4338="",0,gesamt!J4338)</f>
        <v>0</v>
      </c>
      <c r="H4338" s="20">
        <f>IF(gesamt!C4338="",0,gesamt!K4338)</f>
        <v>0</v>
      </c>
      <c r="I4338" s="19">
        <f t="shared" si="258"/>
        <v>176</v>
      </c>
      <c r="J4338" s="22">
        <f t="shared" si="259"/>
        <v>4337</v>
      </c>
      <c r="K4338" s="21">
        <f t="shared" ca="1" si="255"/>
        <v>1</v>
      </c>
      <c r="L4338" s="21">
        <f ca="1">IF(K4338=0,"",COUNTIF($K$2:K4338,"&gt;0"))</f>
        <v>4337</v>
      </c>
      <c r="M4338" s="50" t="str">
        <f t="shared" ca="1" si="257"/>
        <v>Eintrag 4337</v>
      </c>
    </row>
    <row r="4339" spans="1:13" s="18" customFormat="1" ht="14.25" x14ac:dyDescent="0.2">
      <c r="A4339" s="18" t="str">
        <f>IF(gesamt!C4339="",CONCATENATE("Eintrag ",J4339),gesamt!A4339)</f>
        <v>Eintrag 4338</v>
      </c>
      <c r="B4339" s="18">
        <v>100</v>
      </c>
      <c r="C4339" s="19">
        <f>IF(gesamt!C4339="",100,gesamt!D4339)</f>
        <v>100</v>
      </c>
      <c r="D4339" s="20">
        <f>IF(gesamt!C4339="",10,gesamt!G4339)</f>
        <v>10</v>
      </c>
      <c r="E4339" s="20">
        <f>IF(gesamt!C4339="",10,gesamt!H4339)</f>
        <v>10</v>
      </c>
      <c r="F4339" s="20">
        <f>IF(gesamt!C4339="",10,gesamt!I4339)</f>
        <v>10</v>
      </c>
      <c r="G4339" s="20">
        <f>IF(gesamt!C4339="",0,gesamt!J4339)</f>
        <v>0</v>
      </c>
      <c r="H4339" s="20">
        <f>IF(gesamt!C4339="",0,gesamt!K4339)</f>
        <v>0</v>
      </c>
      <c r="I4339" s="19">
        <f t="shared" si="258"/>
        <v>176</v>
      </c>
      <c r="J4339" s="22">
        <f t="shared" si="259"/>
        <v>4338</v>
      </c>
      <c r="K4339" s="21">
        <f t="shared" ca="1" si="255"/>
        <v>1</v>
      </c>
      <c r="L4339" s="21">
        <f ca="1">IF(K4339=0,"",COUNTIF($K$2:K4339,"&gt;0"))</f>
        <v>4338</v>
      </c>
      <c r="M4339" s="50" t="str">
        <f t="shared" ca="1" si="257"/>
        <v>Eintrag 4338</v>
      </c>
    </row>
    <row r="4340" spans="1:13" s="18" customFormat="1" ht="14.25" x14ac:dyDescent="0.2">
      <c r="A4340" s="18" t="str">
        <f>IF(gesamt!C4340="",CONCATENATE("Eintrag ",J4340),gesamt!A4340)</f>
        <v>Eintrag 4339</v>
      </c>
      <c r="B4340" s="18">
        <v>100</v>
      </c>
      <c r="C4340" s="19">
        <f>IF(gesamt!C4340="",100,gesamt!D4340)</f>
        <v>100</v>
      </c>
      <c r="D4340" s="20">
        <f>IF(gesamt!C4340="",10,gesamt!G4340)</f>
        <v>10</v>
      </c>
      <c r="E4340" s="20">
        <f>IF(gesamt!C4340="",10,gesamt!H4340)</f>
        <v>10</v>
      </c>
      <c r="F4340" s="20">
        <f>IF(gesamt!C4340="",10,gesamt!I4340)</f>
        <v>10</v>
      </c>
      <c r="G4340" s="20">
        <f>IF(gesamt!C4340="",0,gesamt!J4340)</f>
        <v>0</v>
      </c>
      <c r="H4340" s="20">
        <f>IF(gesamt!C4340="",0,gesamt!K4340)</f>
        <v>0</v>
      </c>
      <c r="I4340" s="19">
        <f t="shared" si="258"/>
        <v>176</v>
      </c>
      <c r="J4340" s="22">
        <f t="shared" si="259"/>
        <v>4339</v>
      </c>
      <c r="K4340" s="21">
        <f t="shared" ca="1" si="255"/>
        <v>1</v>
      </c>
      <c r="L4340" s="21">
        <f ca="1">IF(K4340=0,"",COUNTIF($K$2:K4340,"&gt;0"))</f>
        <v>4339</v>
      </c>
      <c r="M4340" s="50" t="str">
        <f t="shared" ca="1" si="257"/>
        <v>Eintrag 4339</v>
      </c>
    </row>
    <row r="4341" spans="1:13" s="18" customFormat="1" ht="14.25" x14ac:dyDescent="0.2">
      <c r="A4341" s="18" t="str">
        <f>IF(gesamt!C4341="",CONCATENATE("Eintrag ",J4341),gesamt!A4341)</f>
        <v>Eintrag 4340</v>
      </c>
      <c r="B4341" s="18">
        <v>100</v>
      </c>
      <c r="C4341" s="19">
        <f>IF(gesamt!C4341="",100,gesamt!D4341)</f>
        <v>100</v>
      </c>
      <c r="D4341" s="20">
        <f>IF(gesamt!C4341="",10,gesamt!G4341)</f>
        <v>10</v>
      </c>
      <c r="E4341" s="20">
        <f>IF(gesamt!C4341="",10,gesamt!H4341)</f>
        <v>10</v>
      </c>
      <c r="F4341" s="20">
        <f>IF(gesamt!C4341="",10,gesamt!I4341)</f>
        <v>10</v>
      </c>
      <c r="G4341" s="20">
        <f>IF(gesamt!C4341="",0,gesamt!J4341)</f>
        <v>0</v>
      </c>
      <c r="H4341" s="20">
        <f>IF(gesamt!C4341="",0,gesamt!K4341)</f>
        <v>0</v>
      </c>
      <c r="I4341" s="19">
        <f t="shared" si="258"/>
        <v>176</v>
      </c>
      <c r="J4341" s="22">
        <f t="shared" si="259"/>
        <v>4340</v>
      </c>
      <c r="K4341" s="21">
        <f t="shared" ca="1" si="255"/>
        <v>1</v>
      </c>
      <c r="L4341" s="21">
        <f ca="1">IF(K4341=0,"",COUNTIF($K$2:K4341,"&gt;0"))</f>
        <v>4340</v>
      </c>
      <c r="M4341" s="50" t="str">
        <f t="shared" ca="1" si="257"/>
        <v>Eintrag 4340</v>
      </c>
    </row>
    <row r="4342" spans="1:13" s="18" customFormat="1" ht="14.25" x14ac:dyDescent="0.2">
      <c r="A4342" s="18" t="str">
        <f>IF(gesamt!C4342="",CONCATENATE("Eintrag ",J4342),gesamt!A4342)</f>
        <v>Eintrag 4341</v>
      </c>
      <c r="B4342" s="18">
        <v>100</v>
      </c>
      <c r="C4342" s="19">
        <f>IF(gesamt!C4342="",100,gesamt!D4342)</f>
        <v>100</v>
      </c>
      <c r="D4342" s="20">
        <f>IF(gesamt!C4342="",10,gesamt!G4342)</f>
        <v>10</v>
      </c>
      <c r="E4342" s="20">
        <f>IF(gesamt!C4342="",10,gesamt!H4342)</f>
        <v>10</v>
      </c>
      <c r="F4342" s="20">
        <f>IF(gesamt!C4342="",10,gesamt!I4342)</f>
        <v>10</v>
      </c>
      <c r="G4342" s="20">
        <f>IF(gesamt!C4342="",0,gesamt!J4342)</f>
        <v>0</v>
      </c>
      <c r="H4342" s="20">
        <f>IF(gesamt!C4342="",0,gesamt!K4342)</f>
        <v>0</v>
      </c>
      <c r="I4342" s="19">
        <f t="shared" si="258"/>
        <v>176</v>
      </c>
      <c r="J4342" s="22">
        <f t="shared" si="259"/>
        <v>4341</v>
      </c>
      <c r="K4342" s="21">
        <f t="shared" ca="1" si="255"/>
        <v>1</v>
      </c>
      <c r="L4342" s="21">
        <f ca="1">IF(K4342=0,"",COUNTIF($K$2:K4342,"&gt;0"))</f>
        <v>4341</v>
      </c>
      <c r="M4342" s="50" t="str">
        <f t="shared" ca="1" si="257"/>
        <v>Eintrag 4341</v>
      </c>
    </row>
    <row r="4343" spans="1:13" s="18" customFormat="1" ht="14.25" x14ac:dyDescent="0.2">
      <c r="A4343" s="18" t="str">
        <f>IF(gesamt!C4343="",CONCATENATE("Eintrag ",J4343),gesamt!A4343)</f>
        <v>Eintrag 4342</v>
      </c>
      <c r="B4343" s="18">
        <v>100</v>
      </c>
      <c r="C4343" s="19">
        <f>IF(gesamt!C4343="",100,gesamt!D4343)</f>
        <v>100</v>
      </c>
      <c r="D4343" s="20">
        <f>IF(gesamt!C4343="",10,gesamt!G4343)</f>
        <v>10</v>
      </c>
      <c r="E4343" s="20">
        <f>IF(gesamt!C4343="",10,gesamt!H4343)</f>
        <v>10</v>
      </c>
      <c r="F4343" s="20">
        <f>IF(gesamt!C4343="",10,gesamt!I4343)</f>
        <v>10</v>
      </c>
      <c r="G4343" s="20">
        <f>IF(gesamt!C4343="",0,gesamt!J4343)</f>
        <v>0</v>
      </c>
      <c r="H4343" s="20">
        <f>IF(gesamt!C4343="",0,gesamt!K4343)</f>
        <v>0</v>
      </c>
      <c r="I4343" s="19">
        <f t="shared" si="258"/>
        <v>176</v>
      </c>
      <c r="J4343" s="22">
        <f t="shared" si="259"/>
        <v>4342</v>
      </c>
      <c r="K4343" s="21">
        <f t="shared" ca="1" si="255"/>
        <v>1</v>
      </c>
      <c r="L4343" s="21">
        <f ca="1">IF(K4343=0,"",COUNTIF($K$2:K4343,"&gt;0"))</f>
        <v>4342</v>
      </c>
      <c r="M4343" s="50" t="str">
        <f t="shared" ca="1" si="257"/>
        <v>Eintrag 4342</v>
      </c>
    </row>
    <row r="4344" spans="1:13" s="18" customFormat="1" ht="14.25" x14ac:dyDescent="0.2">
      <c r="A4344" s="18" t="str">
        <f>IF(gesamt!C4344="",CONCATENATE("Eintrag ",J4344),gesamt!A4344)</f>
        <v>Eintrag 4343</v>
      </c>
      <c r="B4344" s="18">
        <v>100</v>
      </c>
      <c r="C4344" s="19">
        <f>IF(gesamt!C4344="",100,gesamt!D4344)</f>
        <v>100</v>
      </c>
      <c r="D4344" s="20">
        <f>IF(gesamt!C4344="",10,gesamt!G4344)</f>
        <v>10</v>
      </c>
      <c r="E4344" s="20">
        <f>IF(gesamt!C4344="",10,gesamt!H4344)</f>
        <v>10</v>
      </c>
      <c r="F4344" s="20">
        <f>IF(gesamt!C4344="",10,gesamt!I4344)</f>
        <v>10</v>
      </c>
      <c r="G4344" s="20">
        <f>IF(gesamt!C4344="",0,gesamt!J4344)</f>
        <v>0</v>
      </c>
      <c r="H4344" s="20">
        <f>IF(gesamt!C4344="",0,gesamt!K4344)</f>
        <v>0</v>
      </c>
      <c r="I4344" s="19">
        <f t="shared" si="258"/>
        <v>176</v>
      </c>
      <c r="J4344" s="22">
        <f t="shared" si="259"/>
        <v>4343</v>
      </c>
      <c r="K4344" s="21">
        <f t="shared" ca="1" si="255"/>
        <v>1</v>
      </c>
      <c r="L4344" s="21">
        <f ca="1">IF(K4344=0,"",COUNTIF($K$2:K4344,"&gt;0"))</f>
        <v>4343</v>
      </c>
      <c r="M4344" s="50" t="str">
        <f t="shared" ca="1" si="257"/>
        <v>Eintrag 4343</v>
      </c>
    </row>
    <row r="4345" spans="1:13" s="18" customFormat="1" ht="14.25" x14ac:dyDescent="0.2">
      <c r="A4345" s="18" t="str">
        <f>IF(gesamt!C4345="",CONCATENATE("Eintrag ",J4345),gesamt!A4345)</f>
        <v>Eintrag 4344</v>
      </c>
      <c r="B4345" s="18">
        <v>100</v>
      </c>
      <c r="C4345" s="19">
        <f>IF(gesamt!C4345="",100,gesamt!D4345)</f>
        <v>100</v>
      </c>
      <c r="D4345" s="20">
        <f>IF(gesamt!C4345="",10,gesamt!G4345)</f>
        <v>10</v>
      </c>
      <c r="E4345" s="20">
        <f>IF(gesamt!C4345="",10,gesamt!H4345)</f>
        <v>10</v>
      </c>
      <c r="F4345" s="20">
        <f>IF(gesamt!C4345="",10,gesamt!I4345)</f>
        <v>10</v>
      </c>
      <c r="G4345" s="20">
        <f>IF(gesamt!C4345="",0,gesamt!J4345)</f>
        <v>0</v>
      </c>
      <c r="H4345" s="20">
        <f>IF(gesamt!C4345="",0,gesamt!K4345)</f>
        <v>0</v>
      </c>
      <c r="I4345" s="19">
        <f t="shared" si="258"/>
        <v>176</v>
      </c>
      <c r="J4345" s="22">
        <f t="shared" si="259"/>
        <v>4344</v>
      </c>
      <c r="K4345" s="21">
        <f t="shared" ca="1" si="255"/>
        <v>1</v>
      </c>
      <c r="L4345" s="21">
        <f ca="1">IF(K4345=0,"",COUNTIF($K$2:K4345,"&gt;0"))</f>
        <v>4344</v>
      </c>
      <c r="M4345" s="50" t="str">
        <f t="shared" ca="1" si="257"/>
        <v>Eintrag 4344</v>
      </c>
    </row>
    <row r="4346" spans="1:13" s="18" customFormat="1" ht="14.25" x14ac:dyDescent="0.2">
      <c r="A4346" s="18" t="str">
        <f>IF(gesamt!C4346="",CONCATENATE("Eintrag ",J4346),gesamt!A4346)</f>
        <v>Eintrag 4345</v>
      </c>
      <c r="B4346" s="18">
        <v>100</v>
      </c>
      <c r="C4346" s="19">
        <f>IF(gesamt!C4346="",100,gesamt!D4346)</f>
        <v>100</v>
      </c>
      <c r="D4346" s="20">
        <f>IF(gesamt!C4346="",10,gesamt!G4346)</f>
        <v>10</v>
      </c>
      <c r="E4346" s="20">
        <f>IF(gesamt!C4346="",10,gesamt!H4346)</f>
        <v>10</v>
      </c>
      <c r="F4346" s="20">
        <f>IF(gesamt!C4346="",10,gesamt!I4346)</f>
        <v>10</v>
      </c>
      <c r="G4346" s="20">
        <f>IF(gesamt!C4346="",0,gesamt!J4346)</f>
        <v>0</v>
      </c>
      <c r="H4346" s="20">
        <f>IF(gesamt!C4346="",0,gesamt!K4346)</f>
        <v>0</v>
      </c>
      <c r="I4346" s="19">
        <f t="shared" si="258"/>
        <v>176</v>
      </c>
      <c r="J4346" s="22">
        <f t="shared" si="259"/>
        <v>4345</v>
      </c>
      <c r="K4346" s="21">
        <f t="shared" ca="1" si="255"/>
        <v>1</v>
      </c>
      <c r="L4346" s="21">
        <f ca="1">IF(K4346=0,"",COUNTIF($K$2:K4346,"&gt;0"))</f>
        <v>4345</v>
      </c>
      <c r="M4346" s="50" t="str">
        <f t="shared" ca="1" si="257"/>
        <v>Eintrag 4345</v>
      </c>
    </row>
    <row r="4347" spans="1:13" s="18" customFormat="1" ht="14.25" x14ac:dyDescent="0.2">
      <c r="A4347" s="18" t="str">
        <f>IF(gesamt!C4347="",CONCATENATE("Eintrag ",J4347),gesamt!A4347)</f>
        <v>Eintrag 4346</v>
      </c>
      <c r="B4347" s="18">
        <v>100</v>
      </c>
      <c r="C4347" s="19">
        <f>IF(gesamt!C4347="",100,gesamt!D4347)</f>
        <v>100</v>
      </c>
      <c r="D4347" s="20">
        <f>IF(gesamt!C4347="",10,gesamt!G4347)</f>
        <v>10</v>
      </c>
      <c r="E4347" s="20">
        <f>IF(gesamt!C4347="",10,gesamt!H4347)</f>
        <v>10</v>
      </c>
      <c r="F4347" s="20">
        <f>IF(gesamt!C4347="",10,gesamt!I4347)</f>
        <v>10</v>
      </c>
      <c r="G4347" s="20">
        <f>IF(gesamt!C4347="",0,gesamt!J4347)</f>
        <v>0</v>
      </c>
      <c r="H4347" s="20">
        <f>IF(gesamt!C4347="",0,gesamt!K4347)</f>
        <v>0</v>
      </c>
      <c r="I4347" s="19">
        <f t="shared" si="258"/>
        <v>176</v>
      </c>
      <c r="J4347" s="22">
        <f t="shared" si="259"/>
        <v>4346</v>
      </c>
      <c r="K4347" s="21">
        <f t="shared" ca="1" si="255"/>
        <v>1</v>
      </c>
      <c r="L4347" s="21">
        <f ca="1">IF(K4347=0,"",COUNTIF($K$2:K4347,"&gt;0"))</f>
        <v>4346</v>
      </c>
      <c r="M4347" s="50" t="str">
        <f t="shared" ca="1" si="257"/>
        <v>Eintrag 4346</v>
      </c>
    </row>
    <row r="4348" spans="1:13" s="18" customFormat="1" ht="14.25" x14ac:dyDescent="0.2">
      <c r="A4348" s="18" t="str">
        <f>IF(gesamt!C4348="",CONCATENATE("Eintrag ",J4348),gesamt!A4348)</f>
        <v>Eintrag 4347</v>
      </c>
      <c r="B4348" s="18">
        <v>100</v>
      </c>
      <c r="C4348" s="19">
        <f>IF(gesamt!C4348="",100,gesamt!D4348)</f>
        <v>100</v>
      </c>
      <c r="D4348" s="20">
        <f>IF(gesamt!C4348="",10,gesamt!G4348)</f>
        <v>10</v>
      </c>
      <c r="E4348" s="20">
        <f>IF(gesamt!C4348="",10,gesamt!H4348)</f>
        <v>10</v>
      </c>
      <c r="F4348" s="20">
        <f>IF(gesamt!C4348="",10,gesamt!I4348)</f>
        <v>10</v>
      </c>
      <c r="G4348" s="20">
        <f>IF(gesamt!C4348="",0,gesamt!J4348)</f>
        <v>0</v>
      </c>
      <c r="H4348" s="20">
        <f>IF(gesamt!C4348="",0,gesamt!K4348)</f>
        <v>0</v>
      </c>
      <c r="I4348" s="19">
        <f t="shared" si="258"/>
        <v>176</v>
      </c>
      <c r="J4348" s="22">
        <f t="shared" si="259"/>
        <v>4347</v>
      </c>
      <c r="K4348" s="21">
        <f t="shared" ca="1" si="255"/>
        <v>1</v>
      </c>
      <c r="L4348" s="21">
        <f ca="1">IF(K4348=0,"",COUNTIF($K$2:K4348,"&gt;0"))</f>
        <v>4347</v>
      </c>
      <c r="M4348" s="50" t="str">
        <f t="shared" ca="1" si="257"/>
        <v>Eintrag 4347</v>
      </c>
    </row>
    <row r="4349" spans="1:13" s="18" customFormat="1" ht="14.25" x14ac:dyDescent="0.2">
      <c r="A4349" s="18" t="str">
        <f>IF(gesamt!C4349="",CONCATENATE("Eintrag ",J4349),gesamt!A4349)</f>
        <v>Eintrag 4348</v>
      </c>
      <c r="B4349" s="18">
        <v>100</v>
      </c>
      <c r="C4349" s="19">
        <f>IF(gesamt!C4349="",100,gesamt!D4349)</f>
        <v>100</v>
      </c>
      <c r="D4349" s="20">
        <f>IF(gesamt!C4349="",10,gesamt!G4349)</f>
        <v>10</v>
      </c>
      <c r="E4349" s="20">
        <f>IF(gesamt!C4349="",10,gesamt!H4349)</f>
        <v>10</v>
      </c>
      <c r="F4349" s="20">
        <f>IF(gesamt!C4349="",10,gesamt!I4349)</f>
        <v>10</v>
      </c>
      <c r="G4349" s="20">
        <f>IF(gesamt!C4349="",0,gesamt!J4349)</f>
        <v>0</v>
      </c>
      <c r="H4349" s="20">
        <f>IF(gesamt!C4349="",0,gesamt!K4349)</f>
        <v>0</v>
      </c>
      <c r="I4349" s="19">
        <f t="shared" si="258"/>
        <v>176</v>
      </c>
      <c r="J4349" s="22">
        <f t="shared" si="259"/>
        <v>4348</v>
      </c>
      <c r="K4349" s="21">
        <f t="shared" ca="1" si="255"/>
        <v>1</v>
      </c>
      <c r="L4349" s="21">
        <f ca="1">IF(K4349=0,"",COUNTIF($K$2:K4349,"&gt;0"))</f>
        <v>4348</v>
      </c>
      <c r="M4349" s="50" t="str">
        <f t="shared" ca="1" si="257"/>
        <v>Eintrag 4348</v>
      </c>
    </row>
    <row r="4350" spans="1:13" s="18" customFormat="1" ht="14.25" x14ac:dyDescent="0.2">
      <c r="A4350" s="18" t="str">
        <f>IF(gesamt!C4350="",CONCATENATE("Eintrag ",J4350),gesamt!A4350)</f>
        <v>Eintrag 4349</v>
      </c>
      <c r="B4350" s="18">
        <v>100</v>
      </c>
      <c r="C4350" s="19">
        <f>IF(gesamt!C4350="",100,gesamt!D4350)</f>
        <v>100</v>
      </c>
      <c r="D4350" s="20">
        <f>IF(gesamt!C4350="",10,gesamt!G4350)</f>
        <v>10</v>
      </c>
      <c r="E4350" s="20">
        <f>IF(gesamt!C4350="",10,gesamt!H4350)</f>
        <v>10</v>
      </c>
      <c r="F4350" s="20">
        <f>IF(gesamt!C4350="",10,gesamt!I4350)</f>
        <v>10</v>
      </c>
      <c r="G4350" s="20">
        <f>IF(gesamt!C4350="",0,gesamt!J4350)</f>
        <v>0</v>
      </c>
      <c r="H4350" s="20">
        <f>IF(gesamt!C4350="",0,gesamt!K4350)</f>
        <v>0</v>
      </c>
      <c r="I4350" s="19">
        <f t="shared" si="258"/>
        <v>176</v>
      </c>
      <c r="J4350" s="22">
        <f t="shared" si="259"/>
        <v>4349</v>
      </c>
      <c r="K4350" s="21">
        <f t="shared" ca="1" si="255"/>
        <v>1</v>
      </c>
      <c r="L4350" s="21">
        <f ca="1">IF(K4350=0,"",COUNTIF($K$2:K4350,"&gt;0"))</f>
        <v>4349</v>
      </c>
      <c r="M4350" s="50" t="str">
        <f t="shared" ca="1" si="257"/>
        <v>Eintrag 4349</v>
      </c>
    </row>
    <row r="4351" spans="1:13" s="18" customFormat="1" ht="14.25" x14ac:dyDescent="0.2">
      <c r="A4351" s="18" t="str">
        <f>IF(gesamt!C4351="",CONCATENATE("Eintrag ",J4351),gesamt!A4351)</f>
        <v>Eintrag 4350</v>
      </c>
      <c r="B4351" s="18">
        <v>100</v>
      </c>
      <c r="C4351" s="19">
        <f>IF(gesamt!C4351="",100,gesamt!D4351)</f>
        <v>100</v>
      </c>
      <c r="D4351" s="20">
        <f>IF(gesamt!C4351="",10,gesamt!G4351)</f>
        <v>10</v>
      </c>
      <c r="E4351" s="20">
        <f>IF(gesamt!C4351="",10,gesamt!H4351)</f>
        <v>10</v>
      </c>
      <c r="F4351" s="20">
        <f>IF(gesamt!C4351="",10,gesamt!I4351)</f>
        <v>10</v>
      </c>
      <c r="G4351" s="20">
        <f>IF(gesamt!C4351="",0,gesamt!J4351)</f>
        <v>0</v>
      </c>
      <c r="H4351" s="20">
        <f>IF(gesamt!C4351="",0,gesamt!K4351)</f>
        <v>0</v>
      </c>
      <c r="I4351" s="19">
        <f t="shared" si="258"/>
        <v>176</v>
      </c>
      <c r="J4351" s="22">
        <f t="shared" si="259"/>
        <v>4350</v>
      </c>
      <c r="K4351" s="21">
        <f t="shared" ca="1" si="255"/>
        <v>1</v>
      </c>
      <c r="L4351" s="21">
        <f ca="1">IF(K4351=0,"",COUNTIF($K$2:K4351,"&gt;0"))</f>
        <v>4350</v>
      </c>
      <c r="M4351" s="50" t="str">
        <f t="shared" ca="1" si="257"/>
        <v>Eintrag 4350</v>
      </c>
    </row>
    <row r="4352" spans="1:13" s="18" customFormat="1" ht="14.25" x14ac:dyDescent="0.2">
      <c r="A4352" s="18" t="str">
        <f>IF(gesamt!C4352="",CONCATENATE("Eintrag ",J4352),gesamt!A4352)</f>
        <v>Eintrag 4351</v>
      </c>
      <c r="B4352" s="18">
        <v>100</v>
      </c>
      <c r="C4352" s="19">
        <f>IF(gesamt!C4352="",100,gesamt!D4352)</f>
        <v>100</v>
      </c>
      <c r="D4352" s="20">
        <f>IF(gesamt!C4352="",10,gesamt!G4352)</f>
        <v>10</v>
      </c>
      <c r="E4352" s="20">
        <f>IF(gesamt!C4352="",10,gesamt!H4352)</f>
        <v>10</v>
      </c>
      <c r="F4352" s="20">
        <f>IF(gesamt!C4352="",10,gesamt!I4352)</f>
        <v>10</v>
      </c>
      <c r="G4352" s="20">
        <f>IF(gesamt!C4352="",0,gesamt!J4352)</f>
        <v>0</v>
      </c>
      <c r="H4352" s="20">
        <f>IF(gesamt!C4352="",0,gesamt!K4352)</f>
        <v>0</v>
      </c>
      <c r="I4352" s="19">
        <f t="shared" si="258"/>
        <v>176</v>
      </c>
      <c r="J4352" s="22">
        <f t="shared" si="259"/>
        <v>4351</v>
      </c>
      <c r="K4352" s="21">
        <f t="shared" ca="1" si="255"/>
        <v>1</v>
      </c>
      <c r="L4352" s="21">
        <f ca="1">IF(K4352=0,"",COUNTIF($K$2:K4352,"&gt;0"))</f>
        <v>4351</v>
      </c>
      <c r="M4352" s="50" t="str">
        <f t="shared" ca="1" si="257"/>
        <v>Eintrag 4351</v>
      </c>
    </row>
    <row r="4353" spans="1:13" s="18" customFormat="1" ht="14.25" x14ac:dyDescent="0.2">
      <c r="A4353" s="18" t="str">
        <f>IF(gesamt!C4353="",CONCATENATE("Eintrag ",J4353),gesamt!A4353)</f>
        <v>Eintrag 4352</v>
      </c>
      <c r="B4353" s="18">
        <v>100</v>
      </c>
      <c r="C4353" s="19">
        <f>IF(gesamt!C4353="",100,gesamt!D4353)</f>
        <v>100</v>
      </c>
      <c r="D4353" s="20">
        <f>IF(gesamt!C4353="",10,gesamt!G4353)</f>
        <v>10</v>
      </c>
      <c r="E4353" s="20">
        <f>IF(gesamt!C4353="",10,gesamt!H4353)</f>
        <v>10</v>
      </c>
      <c r="F4353" s="20">
        <f>IF(gesamt!C4353="",10,gesamt!I4353)</f>
        <v>10</v>
      </c>
      <c r="G4353" s="20">
        <f>IF(gesamt!C4353="",0,gesamt!J4353)</f>
        <v>0</v>
      </c>
      <c r="H4353" s="20">
        <f>IF(gesamt!C4353="",0,gesamt!K4353)</f>
        <v>0</v>
      </c>
      <c r="I4353" s="19">
        <f t="shared" si="258"/>
        <v>176</v>
      </c>
      <c r="J4353" s="22">
        <f t="shared" si="259"/>
        <v>4352</v>
      </c>
      <c r="K4353" s="21">
        <f t="shared" ca="1" si="255"/>
        <v>1</v>
      </c>
      <c r="L4353" s="21">
        <f ca="1">IF(K4353=0,"",COUNTIF($K$2:K4353,"&gt;0"))</f>
        <v>4352</v>
      </c>
      <c r="M4353" s="50" t="str">
        <f t="shared" ca="1" si="257"/>
        <v>Eintrag 4352</v>
      </c>
    </row>
    <row r="4354" spans="1:13" s="18" customFormat="1" ht="14.25" x14ac:dyDescent="0.2">
      <c r="A4354" s="18" t="str">
        <f>IF(gesamt!C4354="",CONCATENATE("Eintrag ",J4354),gesamt!A4354)</f>
        <v>Eintrag 4353</v>
      </c>
      <c r="B4354" s="18">
        <v>100</v>
      </c>
      <c r="C4354" s="19">
        <f>IF(gesamt!C4354="",100,gesamt!D4354)</f>
        <v>100</v>
      </c>
      <c r="D4354" s="20">
        <f>IF(gesamt!C4354="",10,gesamt!G4354)</f>
        <v>10</v>
      </c>
      <c r="E4354" s="20">
        <f>IF(gesamt!C4354="",10,gesamt!H4354)</f>
        <v>10</v>
      </c>
      <c r="F4354" s="20">
        <f>IF(gesamt!C4354="",10,gesamt!I4354)</f>
        <v>10</v>
      </c>
      <c r="G4354" s="20">
        <f>IF(gesamt!C4354="",0,gesamt!J4354)</f>
        <v>0</v>
      </c>
      <c r="H4354" s="20">
        <f>IF(gesamt!C4354="",0,gesamt!K4354)</f>
        <v>0</v>
      </c>
      <c r="I4354" s="19">
        <f t="shared" si="258"/>
        <v>176</v>
      </c>
      <c r="J4354" s="22">
        <f t="shared" si="259"/>
        <v>4353</v>
      </c>
      <c r="K4354" s="21">
        <f t="shared" ca="1" si="255"/>
        <v>1</v>
      </c>
      <c r="L4354" s="21">
        <f ca="1">IF(K4354=0,"",COUNTIF($K$2:K4354,"&gt;0"))</f>
        <v>4353</v>
      </c>
      <c r="M4354" s="50" t="str">
        <f t="shared" ref="M4354:M4417" ca="1" si="260">IFERROR(INDEX(A:A,MATCH(ROW(K4353),L:L,0)),"")</f>
        <v>Eintrag 4353</v>
      </c>
    </row>
    <row r="4355" spans="1:13" s="18" customFormat="1" ht="14.25" x14ac:dyDescent="0.2">
      <c r="A4355" s="18" t="str">
        <f>IF(gesamt!C4355="",CONCATENATE("Eintrag ",J4355),gesamt!A4355)</f>
        <v>Eintrag 4354</v>
      </c>
      <c r="B4355" s="18">
        <v>100</v>
      </c>
      <c r="C4355" s="19">
        <f>IF(gesamt!C4355="",100,gesamt!D4355)</f>
        <v>100</v>
      </c>
      <c r="D4355" s="20">
        <f>IF(gesamt!C4355="",10,gesamt!G4355)</f>
        <v>10</v>
      </c>
      <c r="E4355" s="20">
        <f>IF(gesamt!C4355="",10,gesamt!H4355)</f>
        <v>10</v>
      </c>
      <c r="F4355" s="20">
        <f>IF(gesamt!C4355="",10,gesamt!I4355)</f>
        <v>10</v>
      </c>
      <c r="G4355" s="20">
        <f>IF(gesamt!C4355="",0,gesamt!J4355)</f>
        <v>0</v>
      </c>
      <c r="H4355" s="20">
        <f>IF(gesamt!C4355="",0,gesamt!K4355)</f>
        <v>0</v>
      </c>
      <c r="I4355" s="19">
        <f t="shared" ref="I4355:I4418" si="261">D4355*4.1+E4355*9.3+F4355*4.2+G4355*7+H4355*3</f>
        <v>176</v>
      </c>
      <c r="J4355" s="22">
        <f t="shared" si="259"/>
        <v>4354</v>
      </c>
      <c r="K4355" s="21">
        <f t="shared" ca="1" si="255"/>
        <v>1</v>
      </c>
      <c r="L4355" s="21">
        <f ca="1">IF(K4355=0,"",COUNTIF($K$2:K4355,"&gt;0"))</f>
        <v>4354</v>
      </c>
      <c r="M4355" s="50" t="str">
        <f t="shared" ca="1" si="260"/>
        <v>Eintrag 4354</v>
      </c>
    </row>
    <row r="4356" spans="1:13" s="18" customFormat="1" ht="14.25" x14ac:dyDescent="0.2">
      <c r="A4356" s="18" t="str">
        <f>IF(gesamt!C4356="",CONCATENATE("Eintrag ",J4356),gesamt!A4356)</f>
        <v>Eintrag 4355</v>
      </c>
      <c r="B4356" s="18">
        <v>100</v>
      </c>
      <c r="C4356" s="19">
        <f>IF(gesamt!C4356="",100,gesamt!D4356)</f>
        <v>100</v>
      </c>
      <c r="D4356" s="20">
        <f>IF(gesamt!C4356="",10,gesamt!G4356)</f>
        <v>10</v>
      </c>
      <c r="E4356" s="20">
        <f>IF(gesamt!C4356="",10,gesamt!H4356)</f>
        <v>10</v>
      </c>
      <c r="F4356" s="20">
        <f>IF(gesamt!C4356="",10,gesamt!I4356)</f>
        <v>10</v>
      </c>
      <c r="G4356" s="20">
        <f>IF(gesamt!C4356="",0,gesamt!J4356)</f>
        <v>0</v>
      </c>
      <c r="H4356" s="20">
        <f>IF(gesamt!C4356="",0,gesamt!K4356)</f>
        <v>0</v>
      </c>
      <c r="I4356" s="19">
        <f t="shared" si="261"/>
        <v>176</v>
      </c>
      <c r="J4356" s="22">
        <f t="shared" si="259"/>
        <v>4355</v>
      </c>
      <c r="K4356" s="21">
        <f t="shared" ca="1" si="255"/>
        <v>1</v>
      </c>
      <c r="L4356" s="21">
        <f ca="1">IF(K4356=0,"",COUNTIF($K$2:K4356,"&gt;0"))</f>
        <v>4355</v>
      </c>
      <c r="M4356" s="50" t="str">
        <f t="shared" ca="1" si="260"/>
        <v>Eintrag 4355</v>
      </c>
    </row>
    <row r="4357" spans="1:13" s="18" customFormat="1" ht="14.25" x14ac:dyDescent="0.2">
      <c r="A4357" s="18" t="str">
        <f>IF(gesamt!C4357="",CONCATENATE("Eintrag ",J4357),gesamt!A4357)</f>
        <v>Eintrag 4356</v>
      </c>
      <c r="B4357" s="18">
        <v>100</v>
      </c>
      <c r="C4357" s="19">
        <f>IF(gesamt!C4357="",100,gesamt!D4357)</f>
        <v>100</v>
      </c>
      <c r="D4357" s="20">
        <f>IF(gesamt!C4357="",10,gesamt!G4357)</f>
        <v>10</v>
      </c>
      <c r="E4357" s="20">
        <f>IF(gesamt!C4357="",10,gesamt!H4357)</f>
        <v>10</v>
      </c>
      <c r="F4357" s="20">
        <f>IF(gesamt!C4357="",10,gesamt!I4357)</f>
        <v>10</v>
      </c>
      <c r="G4357" s="20">
        <f>IF(gesamt!C4357="",0,gesamt!J4357)</f>
        <v>0</v>
      </c>
      <c r="H4357" s="20">
        <f>IF(gesamt!C4357="",0,gesamt!K4357)</f>
        <v>0</v>
      </c>
      <c r="I4357" s="19">
        <f t="shared" si="261"/>
        <v>176</v>
      </c>
      <c r="J4357" s="22">
        <f t="shared" si="259"/>
        <v>4356</v>
      </c>
      <c r="K4357" s="21">
        <f t="shared" ca="1" si="255"/>
        <v>1</v>
      </c>
      <c r="L4357" s="21">
        <f ca="1">IF(K4357=0,"",COUNTIF($K$2:K4357,"&gt;0"))</f>
        <v>4356</v>
      </c>
      <c r="M4357" s="50" t="str">
        <f t="shared" ca="1" si="260"/>
        <v>Eintrag 4356</v>
      </c>
    </row>
    <row r="4358" spans="1:13" s="18" customFormat="1" ht="14.25" x14ac:dyDescent="0.2">
      <c r="A4358" s="18" t="str">
        <f>IF(gesamt!C4358="",CONCATENATE("Eintrag ",J4358),gesamt!A4358)</f>
        <v>Eintrag 4357</v>
      </c>
      <c r="B4358" s="18">
        <v>100</v>
      </c>
      <c r="C4358" s="19">
        <f>IF(gesamt!C4358="",100,gesamt!D4358)</f>
        <v>100</v>
      </c>
      <c r="D4358" s="20">
        <f>IF(gesamt!C4358="",10,gesamt!G4358)</f>
        <v>10</v>
      </c>
      <c r="E4358" s="20">
        <f>IF(gesamt!C4358="",10,gesamt!H4358)</f>
        <v>10</v>
      </c>
      <c r="F4358" s="20">
        <f>IF(gesamt!C4358="",10,gesamt!I4358)</f>
        <v>10</v>
      </c>
      <c r="G4358" s="20">
        <f>IF(gesamt!C4358="",0,gesamt!J4358)</f>
        <v>0</v>
      </c>
      <c r="H4358" s="20">
        <f>IF(gesamt!C4358="",0,gesamt!K4358)</f>
        <v>0</v>
      </c>
      <c r="I4358" s="19">
        <f t="shared" si="261"/>
        <v>176</v>
      </c>
      <c r="J4358" s="22">
        <f t="shared" si="259"/>
        <v>4357</v>
      </c>
      <c r="K4358" s="21">
        <f t="shared" ca="1" si="255"/>
        <v>1</v>
      </c>
      <c r="L4358" s="21">
        <f ca="1">IF(K4358=0,"",COUNTIF($K$2:K4358,"&gt;0"))</f>
        <v>4357</v>
      </c>
      <c r="M4358" s="50" t="str">
        <f t="shared" ca="1" si="260"/>
        <v>Eintrag 4357</v>
      </c>
    </row>
    <row r="4359" spans="1:13" s="18" customFormat="1" ht="14.25" x14ac:dyDescent="0.2">
      <c r="A4359" s="18" t="str">
        <f>IF(gesamt!C4359="",CONCATENATE("Eintrag ",J4359),gesamt!A4359)</f>
        <v>Eintrag 4358</v>
      </c>
      <c r="B4359" s="18">
        <v>100</v>
      </c>
      <c r="C4359" s="19">
        <f>IF(gesamt!C4359="",100,gesamt!D4359)</f>
        <v>100</v>
      </c>
      <c r="D4359" s="20">
        <f>IF(gesamt!C4359="",10,gesamt!G4359)</f>
        <v>10</v>
      </c>
      <c r="E4359" s="20">
        <f>IF(gesamt!C4359="",10,gesamt!H4359)</f>
        <v>10</v>
      </c>
      <c r="F4359" s="20">
        <f>IF(gesamt!C4359="",10,gesamt!I4359)</f>
        <v>10</v>
      </c>
      <c r="G4359" s="20">
        <f>IF(gesamt!C4359="",0,gesamt!J4359)</f>
        <v>0</v>
      </c>
      <c r="H4359" s="20">
        <f>IF(gesamt!C4359="",0,gesamt!K4359)</f>
        <v>0</v>
      </c>
      <c r="I4359" s="19">
        <f t="shared" si="261"/>
        <v>176</v>
      </c>
      <c r="J4359" s="22">
        <f t="shared" si="259"/>
        <v>4358</v>
      </c>
      <c r="K4359" s="21">
        <f t="shared" ca="1" si="255"/>
        <v>1</v>
      </c>
      <c r="L4359" s="21">
        <f ca="1">IF(K4359=0,"",COUNTIF($K$2:K4359,"&gt;0"))</f>
        <v>4358</v>
      </c>
      <c r="M4359" s="50" t="str">
        <f t="shared" ca="1" si="260"/>
        <v>Eintrag 4358</v>
      </c>
    </row>
    <row r="4360" spans="1:13" s="18" customFormat="1" ht="14.25" x14ac:dyDescent="0.2">
      <c r="A4360" s="18" t="str">
        <f>IF(gesamt!C4360="",CONCATENATE("Eintrag ",J4360),gesamt!A4360)</f>
        <v>Eintrag 4359</v>
      </c>
      <c r="B4360" s="18">
        <v>100</v>
      </c>
      <c r="C4360" s="19">
        <f>IF(gesamt!C4360="",100,gesamt!D4360)</f>
        <v>100</v>
      </c>
      <c r="D4360" s="20">
        <f>IF(gesamt!C4360="",10,gesamt!G4360)</f>
        <v>10</v>
      </c>
      <c r="E4360" s="20">
        <f>IF(gesamt!C4360="",10,gesamt!H4360)</f>
        <v>10</v>
      </c>
      <c r="F4360" s="20">
        <f>IF(gesamt!C4360="",10,gesamt!I4360)</f>
        <v>10</v>
      </c>
      <c r="G4360" s="20">
        <f>IF(gesamt!C4360="",0,gesamt!J4360)</f>
        <v>0</v>
      </c>
      <c r="H4360" s="20">
        <f>IF(gesamt!C4360="",0,gesamt!K4360)</f>
        <v>0</v>
      </c>
      <c r="I4360" s="19">
        <f t="shared" si="261"/>
        <v>176</v>
      </c>
      <c r="J4360" s="22">
        <f t="shared" si="259"/>
        <v>4359</v>
      </c>
      <c r="K4360" s="21">
        <f t="shared" ca="1" si="255"/>
        <v>1</v>
      </c>
      <c r="L4360" s="21">
        <f ca="1">IF(K4360=0,"",COUNTIF($K$2:K4360,"&gt;0"))</f>
        <v>4359</v>
      </c>
      <c r="M4360" s="50" t="str">
        <f t="shared" ca="1" si="260"/>
        <v>Eintrag 4359</v>
      </c>
    </row>
    <row r="4361" spans="1:13" s="18" customFormat="1" ht="14.25" x14ac:dyDescent="0.2">
      <c r="A4361" s="18" t="str">
        <f>IF(gesamt!C4361="",CONCATENATE("Eintrag ",J4361),gesamt!A4361)</f>
        <v>Eintrag 4360</v>
      </c>
      <c r="B4361" s="18">
        <v>100</v>
      </c>
      <c r="C4361" s="19">
        <f>IF(gesamt!C4361="",100,gesamt!D4361)</f>
        <v>100</v>
      </c>
      <c r="D4361" s="20">
        <f>IF(gesamt!C4361="",10,gesamt!G4361)</f>
        <v>10</v>
      </c>
      <c r="E4361" s="20">
        <f>IF(gesamt!C4361="",10,gesamt!H4361)</f>
        <v>10</v>
      </c>
      <c r="F4361" s="20">
        <f>IF(gesamt!C4361="",10,gesamt!I4361)</f>
        <v>10</v>
      </c>
      <c r="G4361" s="20">
        <f>IF(gesamt!C4361="",0,gesamt!J4361)</f>
        <v>0</v>
      </c>
      <c r="H4361" s="20">
        <f>IF(gesamt!C4361="",0,gesamt!K4361)</f>
        <v>0</v>
      </c>
      <c r="I4361" s="19">
        <f t="shared" si="261"/>
        <v>176</v>
      </c>
      <c r="J4361" s="22">
        <f t="shared" si="259"/>
        <v>4360</v>
      </c>
      <c r="K4361" s="21">
        <f t="shared" ca="1" si="255"/>
        <v>1</v>
      </c>
      <c r="L4361" s="21">
        <f ca="1">IF(K4361=0,"",COUNTIF($K$2:K4361,"&gt;0"))</f>
        <v>4360</v>
      </c>
      <c r="M4361" s="50" t="str">
        <f t="shared" ca="1" si="260"/>
        <v>Eintrag 4360</v>
      </c>
    </row>
    <row r="4362" spans="1:13" s="18" customFormat="1" ht="14.25" x14ac:dyDescent="0.2">
      <c r="A4362" s="18" t="str">
        <f>IF(gesamt!C4362="",CONCATENATE("Eintrag ",J4362),gesamt!A4362)</f>
        <v>Eintrag 4361</v>
      </c>
      <c r="B4362" s="18">
        <v>100</v>
      </c>
      <c r="C4362" s="19">
        <f>IF(gesamt!C4362="",100,gesamt!D4362)</f>
        <v>100</v>
      </c>
      <c r="D4362" s="20">
        <f>IF(gesamt!C4362="",10,gesamt!G4362)</f>
        <v>10</v>
      </c>
      <c r="E4362" s="20">
        <f>IF(gesamt!C4362="",10,gesamt!H4362)</f>
        <v>10</v>
      </c>
      <c r="F4362" s="20">
        <f>IF(gesamt!C4362="",10,gesamt!I4362)</f>
        <v>10</v>
      </c>
      <c r="G4362" s="20">
        <f>IF(gesamt!C4362="",0,gesamt!J4362)</f>
        <v>0</v>
      </c>
      <c r="H4362" s="20">
        <f>IF(gesamt!C4362="",0,gesamt!K4362)</f>
        <v>0</v>
      </c>
      <c r="I4362" s="19">
        <f t="shared" si="261"/>
        <v>176</v>
      </c>
      <c r="J4362" s="22">
        <f t="shared" si="259"/>
        <v>4361</v>
      </c>
      <c r="K4362" s="21">
        <f t="shared" ca="1" si="255"/>
        <v>1</v>
      </c>
      <c r="L4362" s="21">
        <f ca="1">IF(K4362=0,"",COUNTIF($K$2:K4362,"&gt;0"))</f>
        <v>4361</v>
      </c>
      <c r="M4362" s="50" t="str">
        <f t="shared" ca="1" si="260"/>
        <v>Eintrag 4361</v>
      </c>
    </row>
    <row r="4363" spans="1:13" s="18" customFormat="1" ht="14.25" x14ac:dyDescent="0.2">
      <c r="A4363" s="18" t="str">
        <f>IF(gesamt!C4363="",CONCATENATE("Eintrag ",J4363),gesamt!A4363)</f>
        <v>Eintrag 4362</v>
      </c>
      <c r="B4363" s="18">
        <v>100</v>
      </c>
      <c r="C4363" s="19">
        <f>IF(gesamt!C4363="",100,gesamt!D4363)</f>
        <v>100</v>
      </c>
      <c r="D4363" s="20">
        <f>IF(gesamt!C4363="",10,gesamt!G4363)</f>
        <v>10</v>
      </c>
      <c r="E4363" s="20">
        <f>IF(gesamt!C4363="",10,gesamt!H4363)</f>
        <v>10</v>
      </c>
      <c r="F4363" s="20">
        <f>IF(gesamt!C4363="",10,gesamt!I4363)</f>
        <v>10</v>
      </c>
      <c r="G4363" s="20">
        <f>IF(gesamt!C4363="",0,gesamt!J4363)</f>
        <v>0</v>
      </c>
      <c r="H4363" s="20">
        <f>IF(gesamt!C4363="",0,gesamt!K4363)</f>
        <v>0</v>
      </c>
      <c r="I4363" s="19">
        <f t="shared" si="261"/>
        <v>176</v>
      </c>
      <c r="J4363" s="22">
        <f t="shared" si="259"/>
        <v>4362</v>
      </c>
      <c r="K4363" s="21">
        <f t="shared" ca="1" si="255"/>
        <v>1</v>
      </c>
      <c r="L4363" s="21">
        <f ca="1">IF(K4363=0,"",COUNTIF($K$2:K4363,"&gt;0"))</f>
        <v>4362</v>
      </c>
      <c r="M4363" s="50" t="str">
        <f t="shared" ca="1" si="260"/>
        <v>Eintrag 4362</v>
      </c>
    </row>
    <row r="4364" spans="1:13" s="18" customFormat="1" ht="14.25" x14ac:dyDescent="0.2">
      <c r="A4364" s="18" t="str">
        <f>IF(gesamt!C4364="",CONCATENATE("Eintrag ",J4364),gesamt!A4364)</f>
        <v>Eintrag 4363</v>
      </c>
      <c r="B4364" s="18">
        <v>100</v>
      </c>
      <c r="C4364" s="19">
        <f>IF(gesamt!C4364="",100,gesamt!D4364)</f>
        <v>100</v>
      </c>
      <c r="D4364" s="20">
        <f>IF(gesamt!C4364="",10,gesamt!G4364)</f>
        <v>10</v>
      </c>
      <c r="E4364" s="20">
        <f>IF(gesamt!C4364="",10,gesamt!H4364)</f>
        <v>10</v>
      </c>
      <c r="F4364" s="20">
        <f>IF(gesamt!C4364="",10,gesamt!I4364)</f>
        <v>10</v>
      </c>
      <c r="G4364" s="20">
        <f>IF(gesamt!C4364="",0,gesamt!J4364)</f>
        <v>0</v>
      </c>
      <c r="H4364" s="20">
        <f>IF(gesamt!C4364="",0,gesamt!K4364)</f>
        <v>0</v>
      </c>
      <c r="I4364" s="19">
        <f t="shared" si="261"/>
        <v>176</v>
      </c>
      <c r="J4364" s="22">
        <f t="shared" si="259"/>
        <v>4363</v>
      </c>
      <c r="K4364" s="21">
        <f t="shared" ca="1" si="255"/>
        <v>1</v>
      </c>
      <c r="L4364" s="21">
        <f ca="1">IF(K4364=0,"",COUNTIF($K$2:K4364,"&gt;0"))</f>
        <v>4363</v>
      </c>
      <c r="M4364" s="50" t="str">
        <f t="shared" ca="1" si="260"/>
        <v>Eintrag 4363</v>
      </c>
    </row>
    <row r="4365" spans="1:13" s="18" customFormat="1" ht="14.25" x14ac:dyDescent="0.2">
      <c r="A4365" s="18" t="str">
        <f>IF(gesamt!C4365="",CONCATENATE("Eintrag ",J4365),gesamt!A4365)</f>
        <v>Eintrag 4364</v>
      </c>
      <c r="B4365" s="18">
        <v>100</v>
      </c>
      <c r="C4365" s="19">
        <f>IF(gesamt!C4365="",100,gesamt!D4365)</f>
        <v>100</v>
      </c>
      <c r="D4365" s="20">
        <f>IF(gesamt!C4365="",10,gesamt!G4365)</f>
        <v>10</v>
      </c>
      <c r="E4365" s="20">
        <f>IF(gesamt!C4365="",10,gesamt!H4365)</f>
        <v>10</v>
      </c>
      <c r="F4365" s="20">
        <f>IF(gesamt!C4365="",10,gesamt!I4365)</f>
        <v>10</v>
      </c>
      <c r="G4365" s="20">
        <f>IF(gesamt!C4365="",0,gesamt!J4365)</f>
        <v>0</v>
      </c>
      <c r="H4365" s="20">
        <f>IF(gesamt!C4365="",0,gesamt!K4365)</f>
        <v>0</v>
      </c>
      <c r="I4365" s="19">
        <f t="shared" si="261"/>
        <v>176</v>
      </c>
      <c r="J4365" s="22">
        <f t="shared" si="259"/>
        <v>4364</v>
      </c>
      <c r="K4365" s="21">
        <f t="shared" ca="1" si="255"/>
        <v>1</v>
      </c>
      <c r="L4365" s="21">
        <f ca="1">IF(K4365=0,"",COUNTIF($K$2:K4365,"&gt;0"))</f>
        <v>4364</v>
      </c>
      <c r="M4365" s="50" t="str">
        <f t="shared" ca="1" si="260"/>
        <v>Eintrag 4364</v>
      </c>
    </row>
    <row r="4366" spans="1:13" s="18" customFormat="1" ht="14.25" x14ac:dyDescent="0.2">
      <c r="A4366" s="18" t="str">
        <f>IF(gesamt!C4366="",CONCATENATE("Eintrag ",J4366),gesamt!A4366)</f>
        <v>Eintrag 4365</v>
      </c>
      <c r="B4366" s="18">
        <v>100</v>
      </c>
      <c r="C4366" s="19">
        <f>IF(gesamt!C4366="",100,gesamt!D4366)</f>
        <v>100</v>
      </c>
      <c r="D4366" s="20">
        <f>IF(gesamt!C4366="",10,gesamt!G4366)</f>
        <v>10</v>
      </c>
      <c r="E4366" s="20">
        <f>IF(gesamt!C4366="",10,gesamt!H4366)</f>
        <v>10</v>
      </c>
      <c r="F4366" s="20">
        <f>IF(gesamt!C4366="",10,gesamt!I4366)</f>
        <v>10</v>
      </c>
      <c r="G4366" s="20">
        <f>IF(gesamt!C4366="",0,gesamt!J4366)</f>
        <v>0</v>
      </c>
      <c r="H4366" s="20">
        <f>IF(gesamt!C4366="",0,gesamt!K4366)</f>
        <v>0</v>
      </c>
      <c r="I4366" s="19">
        <f t="shared" si="261"/>
        <v>176</v>
      </c>
      <c r="J4366" s="22">
        <f t="shared" si="259"/>
        <v>4365</v>
      </c>
      <c r="K4366" s="21">
        <f t="shared" ca="1" si="255"/>
        <v>1</v>
      </c>
      <c r="L4366" s="21">
        <f ca="1">IF(K4366=0,"",COUNTIF($K$2:K4366,"&gt;0"))</f>
        <v>4365</v>
      </c>
      <c r="M4366" s="50" t="str">
        <f t="shared" ca="1" si="260"/>
        <v>Eintrag 4365</v>
      </c>
    </row>
    <row r="4367" spans="1:13" s="18" customFormat="1" ht="14.25" x14ac:dyDescent="0.2">
      <c r="A4367" s="18" t="str">
        <f>IF(gesamt!C4367="",CONCATENATE("Eintrag ",J4367),gesamt!A4367)</f>
        <v>Eintrag 4366</v>
      </c>
      <c r="B4367" s="18">
        <v>100</v>
      </c>
      <c r="C4367" s="19">
        <f>IF(gesamt!C4367="",100,gesamt!D4367)</f>
        <v>100</v>
      </c>
      <c r="D4367" s="20">
        <f>IF(gesamt!C4367="",10,gesamt!G4367)</f>
        <v>10</v>
      </c>
      <c r="E4367" s="20">
        <f>IF(gesamt!C4367="",10,gesamt!H4367)</f>
        <v>10</v>
      </c>
      <c r="F4367" s="20">
        <f>IF(gesamt!C4367="",10,gesamt!I4367)</f>
        <v>10</v>
      </c>
      <c r="G4367" s="20">
        <f>IF(gesamt!C4367="",0,gesamt!J4367)</f>
        <v>0</v>
      </c>
      <c r="H4367" s="20">
        <f>IF(gesamt!C4367="",0,gesamt!K4367)</f>
        <v>0</v>
      </c>
      <c r="I4367" s="19">
        <f t="shared" si="261"/>
        <v>176</v>
      </c>
      <c r="J4367" s="22">
        <f t="shared" si="259"/>
        <v>4366</v>
      </c>
      <c r="K4367" s="21">
        <f t="shared" ca="1" si="255"/>
        <v>1</v>
      </c>
      <c r="L4367" s="21">
        <f ca="1">IF(K4367=0,"",COUNTIF($K$2:K4367,"&gt;0"))</f>
        <v>4366</v>
      </c>
      <c r="M4367" s="50" t="str">
        <f t="shared" ca="1" si="260"/>
        <v>Eintrag 4366</v>
      </c>
    </row>
    <row r="4368" spans="1:13" s="18" customFormat="1" ht="14.25" x14ac:dyDescent="0.2">
      <c r="A4368" s="18" t="str">
        <f>IF(gesamt!C4368="",CONCATENATE("Eintrag ",J4368),gesamt!A4368)</f>
        <v>Eintrag 4367</v>
      </c>
      <c r="B4368" s="18">
        <v>100</v>
      </c>
      <c r="C4368" s="19">
        <f>IF(gesamt!C4368="",100,gesamt!D4368)</f>
        <v>100</v>
      </c>
      <c r="D4368" s="20">
        <f>IF(gesamt!C4368="",10,gesamt!G4368)</f>
        <v>10</v>
      </c>
      <c r="E4368" s="20">
        <f>IF(gesamt!C4368="",10,gesamt!H4368)</f>
        <v>10</v>
      </c>
      <c r="F4368" s="20">
        <f>IF(gesamt!C4368="",10,gesamt!I4368)</f>
        <v>10</v>
      </c>
      <c r="G4368" s="20">
        <f>IF(gesamt!C4368="",0,gesamt!J4368)</f>
        <v>0</v>
      </c>
      <c r="H4368" s="20">
        <f>IF(gesamt!C4368="",0,gesamt!K4368)</f>
        <v>0</v>
      </c>
      <c r="I4368" s="19">
        <f t="shared" si="261"/>
        <v>176</v>
      </c>
      <c r="J4368" s="22">
        <f t="shared" si="259"/>
        <v>4367</v>
      </c>
      <c r="K4368" s="21">
        <f t="shared" ca="1" si="255"/>
        <v>1</v>
      </c>
      <c r="L4368" s="21">
        <f ca="1">IF(K4368=0,"",COUNTIF($K$2:K4368,"&gt;0"))</f>
        <v>4367</v>
      </c>
      <c r="M4368" s="50" t="str">
        <f t="shared" ca="1" si="260"/>
        <v>Eintrag 4367</v>
      </c>
    </row>
    <row r="4369" spans="1:13" s="18" customFormat="1" ht="14.25" x14ac:dyDescent="0.2">
      <c r="A4369" s="18" t="str">
        <f>IF(gesamt!C4369="",CONCATENATE("Eintrag ",J4369),gesamt!A4369)</f>
        <v>Eintrag 4368</v>
      </c>
      <c r="B4369" s="18">
        <v>100</v>
      </c>
      <c r="C4369" s="19">
        <f>IF(gesamt!C4369="",100,gesamt!D4369)</f>
        <v>100</v>
      </c>
      <c r="D4369" s="20">
        <f>IF(gesamt!C4369="",10,gesamt!G4369)</f>
        <v>10</v>
      </c>
      <c r="E4369" s="20">
        <f>IF(gesamt!C4369="",10,gesamt!H4369)</f>
        <v>10</v>
      </c>
      <c r="F4369" s="20">
        <f>IF(gesamt!C4369="",10,gesamt!I4369)</f>
        <v>10</v>
      </c>
      <c r="G4369" s="20">
        <f>IF(gesamt!C4369="",0,gesamt!J4369)</f>
        <v>0</v>
      </c>
      <c r="H4369" s="20">
        <f>IF(gesamt!C4369="",0,gesamt!K4369)</f>
        <v>0</v>
      </c>
      <c r="I4369" s="19">
        <f t="shared" si="261"/>
        <v>176</v>
      </c>
      <c r="J4369" s="22">
        <f t="shared" si="259"/>
        <v>4368</v>
      </c>
      <c r="K4369" s="21">
        <f t="shared" ca="1" si="255"/>
        <v>1</v>
      </c>
      <c r="L4369" s="21">
        <f ca="1">IF(K4369=0,"",COUNTIF($K$2:K4369,"&gt;0"))</f>
        <v>4368</v>
      </c>
      <c r="M4369" s="50" t="str">
        <f t="shared" ca="1" si="260"/>
        <v>Eintrag 4368</v>
      </c>
    </row>
    <row r="4370" spans="1:13" s="18" customFormat="1" ht="14.25" x14ac:dyDescent="0.2">
      <c r="A4370" s="18" t="str">
        <f>IF(gesamt!C4370="",CONCATENATE("Eintrag ",J4370),gesamt!A4370)</f>
        <v>Eintrag 4369</v>
      </c>
      <c r="B4370" s="18">
        <v>100</v>
      </c>
      <c r="C4370" s="19">
        <f>IF(gesamt!C4370="",100,gesamt!D4370)</f>
        <v>100</v>
      </c>
      <c r="D4370" s="20">
        <f>IF(gesamt!C4370="",10,gesamt!G4370)</f>
        <v>10</v>
      </c>
      <c r="E4370" s="20">
        <f>IF(gesamt!C4370="",10,gesamt!H4370)</f>
        <v>10</v>
      </c>
      <c r="F4370" s="20">
        <f>IF(gesamt!C4370="",10,gesamt!I4370)</f>
        <v>10</v>
      </c>
      <c r="G4370" s="20">
        <f>IF(gesamt!C4370="",0,gesamt!J4370)</f>
        <v>0</v>
      </c>
      <c r="H4370" s="20">
        <f>IF(gesamt!C4370="",0,gesamt!K4370)</f>
        <v>0</v>
      </c>
      <c r="I4370" s="19">
        <f t="shared" si="261"/>
        <v>176</v>
      </c>
      <c r="J4370" s="22">
        <f t="shared" si="259"/>
        <v>4369</v>
      </c>
      <c r="K4370" s="21">
        <f t="shared" ca="1" si="255"/>
        <v>1</v>
      </c>
      <c r="L4370" s="21">
        <f ca="1">IF(K4370=0,"",COUNTIF($K$2:K4370,"&gt;0"))</f>
        <v>4369</v>
      </c>
      <c r="M4370" s="50" t="str">
        <f t="shared" ca="1" si="260"/>
        <v>Eintrag 4369</v>
      </c>
    </row>
    <row r="4371" spans="1:13" s="18" customFormat="1" ht="14.25" x14ac:dyDescent="0.2">
      <c r="A4371" s="18" t="str">
        <f>IF(gesamt!C4371="",CONCATENATE("Eintrag ",J4371),gesamt!A4371)</f>
        <v>Eintrag 4370</v>
      </c>
      <c r="B4371" s="18">
        <v>100</v>
      </c>
      <c r="C4371" s="19">
        <f>IF(gesamt!C4371="",100,gesamt!D4371)</f>
        <v>100</v>
      </c>
      <c r="D4371" s="20">
        <f>IF(gesamt!C4371="",10,gesamt!G4371)</f>
        <v>10</v>
      </c>
      <c r="E4371" s="20">
        <f>IF(gesamt!C4371="",10,gesamt!H4371)</f>
        <v>10</v>
      </c>
      <c r="F4371" s="20">
        <f>IF(gesamt!C4371="",10,gesamt!I4371)</f>
        <v>10</v>
      </c>
      <c r="G4371" s="20">
        <f>IF(gesamt!C4371="",0,gesamt!J4371)</f>
        <v>0</v>
      </c>
      <c r="H4371" s="20">
        <f>IF(gesamt!C4371="",0,gesamt!K4371)</f>
        <v>0</v>
      </c>
      <c r="I4371" s="19">
        <f t="shared" si="261"/>
        <v>176</v>
      </c>
      <c r="J4371" s="22">
        <f t="shared" si="259"/>
        <v>4370</v>
      </c>
      <c r="K4371" s="21">
        <f t="shared" ca="1" si="255"/>
        <v>1</v>
      </c>
      <c r="L4371" s="21">
        <f ca="1">IF(K4371=0,"",COUNTIF($K$2:K4371,"&gt;0"))</f>
        <v>4370</v>
      </c>
      <c r="M4371" s="50" t="str">
        <f t="shared" ca="1" si="260"/>
        <v>Eintrag 4370</v>
      </c>
    </row>
    <row r="4372" spans="1:13" s="18" customFormat="1" ht="14.25" x14ac:dyDescent="0.2">
      <c r="A4372" s="18" t="str">
        <f>IF(gesamt!C4372="",CONCATENATE("Eintrag ",J4372),gesamt!A4372)</f>
        <v>Eintrag 4371</v>
      </c>
      <c r="B4372" s="18">
        <v>100</v>
      </c>
      <c r="C4372" s="19">
        <f>IF(gesamt!C4372="",100,gesamt!D4372)</f>
        <v>100</v>
      </c>
      <c r="D4372" s="20">
        <f>IF(gesamt!C4372="",10,gesamt!G4372)</f>
        <v>10</v>
      </c>
      <c r="E4372" s="20">
        <f>IF(gesamt!C4372="",10,gesamt!H4372)</f>
        <v>10</v>
      </c>
      <c r="F4372" s="20">
        <f>IF(gesamt!C4372="",10,gesamt!I4372)</f>
        <v>10</v>
      </c>
      <c r="G4372" s="20">
        <f>IF(gesamt!C4372="",0,gesamt!J4372)</f>
        <v>0</v>
      </c>
      <c r="H4372" s="20">
        <f>IF(gesamt!C4372="",0,gesamt!K4372)</f>
        <v>0</v>
      </c>
      <c r="I4372" s="19">
        <f t="shared" si="261"/>
        <v>176</v>
      </c>
      <c r="J4372" s="22">
        <f t="shared" si="259"/>
        <v>4371</v>
      </c>
      <c r="K4372" s="21">
        <f t="shared" ca="1" si="255"/>
        <v>1</v>
      </c>
      <c r="L4372" s="21">
        <f ca="1">IF(K4372=0,"",COUNTIF($K$2:K4372,"&gt;0"))</f>
        <v>4371</v>
      </c>
      <c r="M4372" s="50" t="str">
        <f t="shared" ca="1" si="260"/>
        <v>Eintrag 4371</v>
      </c>
    </row>
    <row r="4373" spans="1:13" s="18" customFormat="1" ht="14.25" x14ac:dyDescent="0.2">
      <c r="A4373" s="18" t="str">
        <f>IF(gesamt!C4373="",CONCATENATE("Eintrag ",J4373),gesamt!A4373)</f>
        <v>Eintrag 4372</v>
      </c>
      <c r="B4373" s="18">
        <v>100</v>
      </c>
      <c r="C4373" s="19">
        <f>IF(gesamt!C4373="",100,gesamt!D4373)</f>
        <v>100</v>
      </c>
      <c r="D4373" s="20">
        <f>IF(gesamt!C4373="",10,gesamt!G4373)</f>
        <v>10</v>
      </c>
      <c r="E4373" s="20">
        <f>IF(gesamt!C4373="",10,gesamt!H4373)</f>
        <v>10</v>
      </c>
      <c r="F4373" s="20">
        <f>IF(gesamt!C4373="",10,gesamt!I4373)</f>
        <v>10</v>
      </c>
      <c r="G4373" s="20">
        <f>IF(gesamt!C4373="",0,gesamt!J4373)</f>
        <v>0</v>
      </c>
      <c r="H4373" s="20">
        <f>IF(gesamt!C4373="",0,gesamt!K4373)</f>
        <v>0</v>
      </c>
      <c r="I4373" s="19">
        <f t="shared" si="261"/>
        <v>176</v>
      </c>
      <c r="J4373" s="22">
        <f t="shared" si="259"/>
        <v>4372</v>
      </c>
      <c r="K4373" s="21">
        <f t="shared" ca="1" si="255"/>
        <v>1</v>
      </c>
      <c r="L4373" s="21">
        <f ca="1">IF(K4373=0,"",COUNTIF($K$2:K4373,"&gt;0"))</f>
        <v>4372</v>
      </c>
      <c r="M4373" s="50" t="str">
        <f t="shared" ca="1" si="260"/>
        <v>Eintrag 4372</v>
      </c>
    </row>
    <row r="4374" spans="1:13" s="18" customFormat="1" ht="14.25" x14ac:dyDescent="0.2">
      <c r="A4374" s="18" t="str">
        <f>IF(gesamt!C4374="",CONCATENATE("Eintrag ",J4374),gesamt!A4374)</f>
        <v>Eintrag 4373</v>
      </c>
      <c r="B4374" s="18">
        <v>100</v>
      </c>
      <c r="C4374" s="19">
        <f>IF(gesamt!C4374="",100,gesamt!D4374)</f>
        <v>100</v>
      </c>
      <c r="D4374" s="20">
        <f>IF(gesamt!C4374="",10,gesamt!G4374)</f>
        <v>10</v>
      </c>
      <c r="E4374" s="20">
        <f>IF(gesamt!C4374="",10,gesamt!H4374)</f>
        <v>10</v>
      </c>
      <c r="F4374" s="20">
        <f>IF(gesamt!C4374="",10,gesamt!I4374)</f>
        <v>10</v>
      </c>
      <c r="G4374" s="20">
        <f>IF(gesamt!C4374="",0,gesamt!J4374)</f>
        <v>0</v>
      </c>
      <c r="H4374" s="20">
        <f>IF(gesamt!C4374="",0,gesamt!K4374)</f>
        <v>0</v>
      </c>
      <c r="I4374" s="19">
        <f t="shared" si="261"/>
        <v>176</v>
      </c>
      <c r="J4374" s="22">
        <f t="shared" si="259"/>
        <v>4373</v>
      </c>
      <c r="K4374" s="21">
        <f t="shared" ca="1" si="255"/>
        <v>1</v>
      </c>
      <c r="L4374" s="21">
        <f ca="1">IF(K4374=0,"",COUNTIF($K$2:K4374,"&gt;0"))</f>
        <v>4373</v>
      </c>
      <c r="M4374" s="50" t="str">
        <f t="shared" ca="1" si="260"/>
        <v>Eintrag 4373</v>
      </c>
    </row>
    <row r="4375" spans="1:13" s="18" customFormat="1" ht="14.25" x14ac:dyDescent="0.2">
      <c r="A4375" s="18" t="str">
        <f>IF(gesamt!C4375="",CONCATENATE("Eintrag ",J4375),gesamt!A4375)</f>
        <v>Eintrag 4374</v>
      </c>
      <c r="B4375" s="18">
        <v>100</v>
      </c>
      <c r="C4375" s="19">
        <f>IF(gesamt!C4375="",100,gesamt!D4375)</f>
        <v>100</v>
      </c>
      <c r="D4375" s="20">
        <f>IF(gesamt!C4375="",10,gesamt!G4375)</f>
        <v>10</v>
      </c>
      <c r="E4375" s="20">
        <f>IF(gesamt!C4375="",10,gesamt!H4375)</f>
        <v>10</v>
      </c>
      <c r="F4375" s="20">
        <f>IF(gesamt!C4375="",10,gesamt!I4375)</f>
        <v>10</v>
      </c>
      <c r="G4375" s="20">
        <f>IF(gesamt!C4375="",0,gesamt!J4375)</f>
        <v>0</v>
      </c>
      <c r="H4375" s="20">
        <f>IF(gesamt!C4375="",0,gesamt!K4375)</f>
        <v>0</v>
      </c>
      <c r="I4375" s="19">
        <f t="shared" si="261"/>
        <v>176</v>
      </c>
      <c r="J4375" s="22">
        <f t="shared" si="259"/>
        <v>4374</v>
      </c>
      <c r="K4375" s="21">
        <f t="shared" ca="1" si="255"/>
        <v>1</v>
      </c>
      <c r="L4375" s="21">
        <f ca="1">IF(K4375=0,"",COUNTIF($K$2:K4375,"&gt;0"))</f>
        <v>4374</v>
      </c>
      <c r="M4375" s="50" t="str">
        <f t="shared" ca="1" si="260"/>
        <v>Eintrag 4374</v>
      </c>
    </row>
    <row r="4376" spans="1:13" s="18" customFormat="1" ht="14.25" x14ac:dyDescent="0.2">
      <c r="A4376" s="18" t="str">
        <f>IF(gesamt!C4376="",CONCATENATE("Eintrag ",J4376),gesamt!A4376)</f>
        <v>Eintrag 4375</v>
      </c>
      <c r="B4376" s="18">
        <v>100</v>
      </c>
      <c r="C4376" s="19">
        <f>IF(gesamt!C4376="",100,gesamt!D4376)</f>
        <v>100</v>
      </c>
      <c r="D4376" s="20">
        <f>IF(gesamt!C4376="",10,gesamt!G4376)</f>
        <v>10</v>
      </c>
      <c r="E4376" s="20">
        <f>IF(gesamt!C4376="",10,gesamt!H4376)</f>
        <v>10</v>
      </c>
      <c r="F4376" s="20">
        <f>IF(gesamt!C4376="",10,gesamt!I4376)</f>
        <v>10</v>
      </c>
      <c r="G4376" s="20">
        <f>IF(gesamt!C4376="",0,gesamt!J4376)</f>
        <v>0</v>
      </c>
      <c r="H4376" s="20">
        <f>IF(gesamt!C4376="",0,gesamt!K4376)</f>
        <v>0</v>
      </c>
      <c r="I4376" s="19">
        <f t="shared" si="261"/>
        <v>176</v>
      </c>
      <c r="J4376" s="22">
        <f t="shared" si="259"/>
        <v>4375</v>
      </c>
      <c r="K4376" s="21">
        <f t="shared" ca="1" si="255"/>
        <v>1</v>
      </c>
      <c r="L4376" s="21">
        <f ca="1">IF(K4376=0,"",COUNTIF($K$2:K4376,"&gt;0"))</f>
        <v>4375</v>
      </c>
      <c r="M4376" s="50" t="str">
        <f t="shared" ca="1" si="260"/>
        <v>Eintrag 4375</v>
      </c>
    </row>
    <row r="4377" spans="1:13" s="18" customFormat="1" ht="14.25" x14ac:dyDescent="0.2">
      <c r="A4377" s="18" t="str">
        <f>IF(gesamt!C4377="",CONCATENATE("Eintrag ",J4377),gesamt!A4377)</f>
        <v>Eintrag 4376</v>
      </c>
      <c r="B4377" s="18">
        <v>100</v>
      </c>
      <c r="C4377" s="19">
        <f>IF(gesamt!C4377="",100,gesamt!D4377)</f>
        <v>100</v>
      </c>
      <c r="D4377" s="20">
        <f>IF(gesamt!C4377="",10,gesamt!G4377)</f>
        <v>10</v>
      </c>
      <c r="E4377" s="20">
        <f>IF(gesamt!C4377="",10,gesamt!H4377)</f>
        <v>10</v>
      </c>
      <c r="F4377" s="20">
        <f>IF(gesamt!C4377="",10,gesamt!I4377)</f>
        <v>10</v>
      </c>
      <c r="G4377" s="20">
        <f>IF(gesamt!C4377="",0,gesamt!J4377)</f>
        <v>0</v>
      </c>
      <c r="H4377" s="20">
        <f>IF(gesamt!C4377="",0,gesamt!K4377)</f>
        <v>0</v>
      </c>
      <c r="I4377" s="19">
        <f t="shared" si="261"/>
        <v>176</v>
      </c>
      <c r="J4377" s="22">
        <f t="shared" si="259"/>
        <v>4376</v>
      </c>
      <c r="K4377" s="21">
        <f t="shared" ca="1" si="255"/>
        <v>1</v>
      </c>
      <c r="L4377" s="21">
        <f ca="1">IF(K4377=0,"",COUNTIF($K$2:K4377,"&gt;0"))</f>
        <v>4376</v>
      </c>
      <c r="M4377" s="50" t="str">
        <f t="shared" ca="1" si="260"/>
        <v>Eintrag 4376</v>
      </c>
    </row>
    <row r="4378" spans="1:13" s="18" customFormat="1" ht="14.25" x14ac:dyDescent="0.2">
      <c r="A4378" s="18" t="str">
        <f>IF(gesamt!C4378="",CONCATENATE("Eintrag ",J4378),gesamt!A4378)</f>
        <v>Eintrag 4377</v>
      </c>
      <c r="B4378" s="18">
        <v>100</v>
      </c>
      <c r="C4378" s="19">
        <f>IF(gesamt!C4378="",100,gesamt!D4378)</f>
        <v>100</v>
      </c>
      <c r="D4378" s="20">
        <f>IF(gesamt!C4378="",10,gesamt!G4378)</f>
        <v>10</v>
      </c>
      <c r="E4378" s="20">
        <f>IF(gesamt!C4378="",10,gesamt!H4378)</f>
        <v>10</v>
      </c>
      <c r="F4378" s="20">
        <f>IF(gesamt!C4378="",10,gesamt!I4378)</f>
        <v>10</v>
      </c>
      <c r="G4378" s="20">
        <f>IF(gesamt!C4378="",0,gesamt!J4378)</f>
        <v>0</v>
      </c>
      <c r="H4378" s="20">
        <f>IF(gesamt!C4378="",0,gesamt!K4378)</f>
        <v>0</v>
      </c>
      <c r="I4378" s="19">
        <f t="shared" si="261"/>
        <v>176</v>
      </c>
      <c r="J4378" s="22">
        <f t="shared" si="259"/>
        <v>4377</v>
      </c>
      <c r="K4378" s="21">
        <f t="shared" ca="1" si="255"/>
        <v>1</v>
      </c>
      <c r="L4378" s="21">
        <f ca="1">IF(K4378=0,"",COUNTIF($K$2:K4378,"&gt;0"))</f>
        <v>4377</v>
      </c>
      <c r="M4378" s="50" t="str">
        <f t="shared" ca="1" si="260"/>
        <v>Eintrag 4377</v>
      </c>
    </row>
    <row r="4379" spans="1:13" s="18" customFormat="1" ht="14.25" x14ac:dyDescent="0.2">
      <c r="A4379" s="18" t="str">
        <f>IF(gesamt!C4379="",CONCATENATE("Eintrag ",J4379),gesamt!A4379)</f>
        <v>Eintrag 4378</v>
      </c>
      <c r="B4379" s="18">
        <v>100</v>
      </c>
      <c r="C4379" s="19">
        <f>IF(gesamt!C4379="",100,gesamt!D4379)</f>
        <v>100</v>
      </c>
      <c r="D4379" s="20">
        <f>IF(gesamt!C4379="",10,gesamt!G4379)</f>
        <v>10</v>
      </c>
      <c r="E4379" s="20">
        <f>IF(gesamt!C4379="",10,gesamt!H4379)</f>
        <v>10</v>
      </c>
      <c r="F4379" s="20">
        <f>IF(gesamt!C4379="",10,gesamt!I4379)</f>
        <v>10</v>
      </c>
      <c r="G4379" s="20">
        <f>IF(gesamt!C4379="",0,gesamt!J4379)</f>
        <v>0</v>
      </c>
      <c r="H4379" s="20">
        <f>IF(gesamt!C4379="",0,gesamt!K4379)</f>
        <v>0</v>
      </c>
      <c r="I4379" s="19">
        <f t="shared" si="261"/>
        <v>176</v>
      </c>
      <c r="J4379" s="22">
        <f t="shared" si="259"/>
        <v>4378</v>
      </c>
      <c r="K4379" s="21">
        <f t="shared" ca="1" si="255"/>
        <v>1</v>
      </c>
      <c r="L4379" s="21">
        <f ca="1">IF(K4379=0,"",COUNTIF($K$2:K4379,"&gt;0"))</f>
        <v>4378</v>
      </c>
      <c r="M4379" s="50" t="str">
        <f t="shared" ca="1" si="260"/>
        <v>Eintrag 4378</v>
      </c>
    </row>
    <row r="4380" spans="1:13" s="18" customFormat="1" ht="14.25" x14ac:dyDescent="0.2">
      <c r="A4380" s="18" t="str">
        <f>IF(gesamt!C4380="",CONCATENATE("Eintrag ",J4380),gesamt!A4380)</f>
        <v>Eintrag 4379</v>
      </c>
      <c r="B4380" s="18">
        <v>100</v>
      </c>
      <c r="C4380" s="19">
        <f>IF(gesamt!C4380="",100,gesamt!D4380)</f>
        <v>100</v>
      </c>
      <c r="D4380" s="20">
        <f>IF(gesamt!C4380="",10,gesamt!G4380)</f>
        <v>10</v>
      </c>
      <c r="E4380" s="20">
        <f>IF(gesamt!C4380="",10,gesamt!H4380)</f>
        <v>10</v>
      </c>
      <c r="F4380" s="20">
        <f>IF(gesamt!C4380="",10,gesamt!I4380)</f>
        <v>10</v>
      </c>
      <c r="G4380" s="20">
        <f>IF(gesamt!C4380="",0,gesamt!J4380)</f>
        <v>0</v>
      </c>
      <c r="H4380" s="20">
        <f>IF(gesamt!C4380="",0,gesamt!K4380)</f>
        <v>0</v>
      </c>
      <c r="I4380" s="19">
        <f t="shared" si="261"/>
        <v>176</v>
      </c>
      <c r="J4380" s="22">
        <f t="shared" si="259"/>
        <v>4379</v>
      </c>
      <c r="K4380" s="21">
        <f t="shared" ca="1" si="255"/>
        <v>1</v>
      </c>
      <c r="L4380" s="21">
        <f ca="1">IF(K4380=0,"",COUNTIF($K$2:K4380,"&gt;0"))</f>
        <v>4379</v>
      </c>
      <c r="M4380" s="50" t="str">
        <f t="shared" ca="1" si="260"/>
        <v>Eintrag 4379</v>
      </c>
    </row>
    <row r="4381" spans="1:13" s="18" customFormat="1" ht="14.25" x14ac:dyDescent="0.2">
      <c r="A4381" s="18" t="str">
        <f>IF(gesamt!C4381="",CONCATENATE("Eintrag ",J4381),gesamt!A4381)</f>
        <v>Eintrag 4380</v>
      </c>
      <c r="B4381" s="18">
        <v>100</v>
      </c>
      <c r="C4381" s="19">
        <f>IF(gesamt!C4381="",100,gesamt!D4381)</f>
        <v>100</v>
      </c>
      <c r="D4381" s="20">
        <f>IF(gesamt!C4381="",10,gesamt!G4381)</f>
        <v>10</v>
      </c>
      <c r="E4381" s="20">
        <f>IF(gesamt!C4381="",10,gesamt!H4381)</f>
        <v>10</v>
      </c>
      <c r="F4381" s="20">
        <f>IF(gesamt!C4381="",10,gesamt!I4381)</f>
        <v>10</v>
      </c>
      <c r="G4381" s="20">
        <f>IF(gesamt!C4381="",0,gesamt!J4381)</f>
        <v>0</v>
      </c>
      <c r="H4381" s="20">
        <f>IF(gesamt!C4381="",0,gesamt!K4381)</f>
        <v>0</v>
      </c>
      <c r="I4381" s="19">
        <f t="shared" si="261"/>
        <v>176</v>
      </c>
      <c r="J4381" s="22">
        <f t="shared" si="259"/>
        <v>4380</v>
      </c>
      <c r="K4381" s="21">
        <f t="shared" ca="1" si="255"/>
        <v>1</v>
      </c>
      <c r="L4381" s="21">
        <f ca="1">IF(K4381=0,"",COUNTIF($K$2:K4381,"&gt;0"))</f>
        <v>4380</v>
      </c>
      <c r="M4381" s="50" t="str">
        <f t="shared" ca="1" si="260"/>
        <v>Eintrag 4380</v>
      </c>
    </row>
    <row r="4382" spans="1:13" s="18" customFormat="1" ht="14.25" x14ac:dyDescent="0.2">
      <c r="A4382" s="18" t="str">
        <f>IF(gesamt!C4382="",CONCATENATE("Eintrag ",J4382),gesamt!A4382)</f>
        <v>Eintrag 4381</v>
      </c>
      <c r="B4382" s="18">
        <v>100</v>
      </c>
      <c r="C4382" s="19">
        <f>IF(gesamt!C4382="",100,gesamt!D4382)</f>
        <v>100</v>
      </c>
      <c r="D4382" s="20">
        <f>IF(gesamt!C4382="",10,gesamt!G4382)</f>
        <v>10</v>
      </c>
      <c r="E4382" s="20">
        <f>IF(gesamt!C4382="",10,gesamt!H4382)</f>
        <v>10</v>
      </c>
      <c r="F4382" s="20">
        <f>IF(gesamt!C4382="",10,gesamt!I4382)</f>
        <v>10</v>
      </c>
      <c r="G4382" s="20">
        <f>IF(gesamt!C4382="",0,gesamt!J4382)</f>
        <v>0</v>
      </c>
      <c r="H4382" s="20">
        <f>IF(gesamt!C4382="",0,gesamt!K4382)</f>
        <v>0</v>
      </c>
      <c r="I4382" s="19">
        <f t="shared" si="261"/>
        <v>176</v>
      </c>
      <c r="J4382" s="22">
        <f t="shared" si="259"/>
        <v>4381</v>
      </c>
      <c r="K4382" s="21">
        <f t="shared" ca="1" si="255"/>
        <v>1</v>
      </c>
      <c r="L4382" s="21">
        <f ca="1">IF(K4382=0,"",COUNTIF($K$2:K4382,"&gt;0"))</f>
        <v>4381</v>
      </c>
      <c r="M4382" s="50" t="str">
        <f t="shared" ca="1" si="260"/>
        <v>Eintrag 4381</v>
      </c>
    </row>
    <row r="4383" spans="1:13" s="18" customFormat="1" ht="14.25" x14ac:dyDescent="0.2">
      <c r="A4383" s="18" t="str">
        <f>IF(gesamt!C4383="",CONCATENATE("Eintrag ",J4383),gesamt!A4383)</f>
        <v>Eintrag 4382</v>
      </c>
      <c r="B4383" s="18">
        <v>100</v>
      </c>
      <c r="C4383" s="19">
        <f>IF(gesamt!C4383="",100,gesamt!D4383)</f>
        <v>100</v>
      </c>
      <c r="D4383" s="20">
        <f>IF(gesamt!C4383="",10,gesamt!G4383)</f>
        <v>10</v>
      </c>
      <c r="E4383" s="20">
        <f>IF(gesamt!C4383="",10,gesamt!H4383)</f>
        <v>10</v>
      </c>
      <c r="F4383" s="20">
        <f>IF(gesamt!C4383="",10,gesamt!I4383)</f>
        <v>10</v>
      </c>
      <c r="G4383" s="20">
        <f>IF(gesamt!C4383="",0,gesamt!J4383)</f>
        <v>0</v>
      </c>
      <c r="H4383" s="20">
        <f>IF(gesamt!C4383="",0,gesamt!K4383)</f>
        <v>0</v>
      </c>
      <c r="I4383" s="19">
        <f t="shared" si="261"/>
        <v>176</v>
      </c>
      <c r="J4383" s="22">
        <f t="shared" si="259"/>
        <v>4382</v>
      </c>
      <c r="K4383" s="21">
        <f t="shared" ca="1" si="255"/>
        <v>1</v>
      </c>
      <c r="L4383" s="21">
        <f ca="1">IF(K4383=0,"",COUNTIF($K$2:K4383,"&gt;0"))</f>
        <v>4382</v>
      </c>
      <c r="M4383" s="50" t="str">
        <f t="shared" ca="1" si="260"/>
        <v>Eintrag 4382</v>
      </c>
    </row>
    <row r="4384" spans="1:13" s="18" customFormat="1" ht="14.25" x14ac:dyDescent="0.2">
      <c r="A4384" s="18" t="str">
        <f>IF(gesamt!C4384="",CONCATENATE("Eintrag ",J4384),gesamt!A4384)</f>
        <v>Eintrag 4383</v>
      </c>
      <c r="B4384" s="18">
        <v>100</v>
      </c>
      <c r="C4384" s="19">
        <f>IF(gesamt!C4384="",100,gesamt!D4384)</f>
        <v>100</v>
      </c>
      <c r="D4384" s="20">
        <f>IF(gesamt!C4384="",10,gesamt!G4384)</f>
        <v>10</v>
      </c>
      <c r="E4384" s="20">
        <f>IF(gesamt!C4384="",10,gesamt!H4384)</f>
        <v>10</v>
      </c>
      <c r="F4384" s="20">
        <f>IF(gesamt!C4384="",10,gesamt!I4384)</f>
        <v>10</v>
      </c>
      <c r="G4384" s="20">
        <f>IF(gesamt!C4384="",0,gesamt!J4384)</f>
        <v>0</v>
      </c>
      <c r="H4384" s="20">
        <f>IF(gesamt!C4384="",0,gesamt!K4384)</f>
        <v>0</v>
      </c>
      <c r="I4384" s="19">
        <f t="shared" si="261"/>
        <v>176</v>
      </c>
      <c r="J4384" s="22">
        <f t="shared" si="259"/>
        <v>4383</v>
      </c>
      <c r="K4384" s="21">
        <f t="shared" ca="1" si="255"/>
        <v>1</v>
      </c>
      <c r="L4384" s="21">
        <f ca="1">IF(K4384=0,"",COUNTIF($K$2:K4384,"&gt;0"))</f>
        <v>4383</v>
      </c>
      <c r="M4384" s="50" t="str">
        <f t="shared" ca="1" si="260"/>
        <v>Eintrag 4383</v>
      </c>
    </row>
    <row r="4385" spans="1:13" s="18" customFormat="1" ht="14.25" x14ac:dyDescent="0.2">
      <c r="A4385" s="18" t="str">
        <f>IF(gesamt!C4385="",CONCATENATE("Eintrag ",J4385),gesamt!A4385)</f>
        <v>Eintrag 4384</v>
      </c>
      <c r="B4385" s="18">
        <v>100</v>
      </c>
      <c r="C4385" s="19">
        <f>IF(gesamt!C4385="",100,gesamt!D4385)</f>
        <v>100</v>
      </c>
      <c r="D4385" s="20">
        <f>IF(gesamt!C4385="",10,gesamt!G4385)</f>
        <v>10</v>
      </c>
      <c r="E4385" s="20">
        <f>IF(gesamt!C4385="",10,gesamt!H4385)</f>
        <v>10</v>
      </c>
      <c r="F4385" s="20">
        <f>IF(gesamt!C4385="",10,gesamt!I4385)</f>
        <v>10</v>
      </c>
      <c r="G4385" s="20">
        <f>IF(gesamt!C4385="",0,gesamt!J4385)</f>
        <v>0</v>
      </c>
      <c r="H4385" s="20">
        <f>IF(gesamt!C4385="",0,gesamt!K4385)</f>
        <v>0</v>
      </c>
      <c r="I4385" s="19">
        <f t="shared" si="261"/>
        <v>176</v>
      </c>
      <c r="J4385" s="22">
        <f t="shared" si="259"/>
        <v>4384</v>
      </c>
      <c r="K4385" s="21">
        <f t="shared" ca="1" si="255"/>
        <v>1</v>
      </c>
      <c r="L4385" s="21">
        <f ca="1">IF(K4385=0,"",COUNTIF($K$2:K4385,"&gt;0"))</f>
        <v>4384</v>
      </c>
      <c r="M4385" s="50" t="str">
        <f t="shared" ca="1" si="260"/>
        <v>Eintrag 4384</v>
      </c>
    </row>
    <row r="4386" spans="1:13" s="18" customFormat="1" ht="14.25" x14ac:dyDescent="0.2">
      <c r="A4386" s="18" t="str">
        <f>IF(gesamt!C4386="",CONCATENATE("Eintrag ",J4386),gesamt!A4386)</f>
        <v>Eintrag 4385</v>
      </c>
      <c r="B4386" s="18">
        <v>100</v>
      </c>
      <c r="C4386" s="19">
        <f>IF(gesamt!C4386="",100,gesamt!D4386)</f>
        <v>100</v>
      </c>
      <c r="D4386" s="20">
        <f>IF(gesamt!C4386="",10,gesamt!G4386)</f>
        <v>10</v>
      </c>
      <c r="E4386" s="20">
        <f>IF(gesamt!C4386="",10,gesamt!H4386)</f>
        <v>10</v>
      </c>
      <c r="F4386" s="20">
        <f>IF(gesamt!C4386="",10,gesamt!I4386)</f>
        <v>10</v>
      </c>
      <c r="G4386" s="20">
        <f>IF(gesamt!C4386="",0,gesamt!J4386)</f>
        <v>0</v>
      </c>
      <c r="H4386" s="20">
        <f>IF(gesamt!C4386="",0,gesamt!K4386)</f>
        <v>0</v>
      </c>
      <c r="I4386" s="19">
        <f t="shared" si="261"/>
        <v>176</v>
      </c>
      <c r="J4386" s="22">
        <f t="shared" si="259"/>
        <v>4385</v>
      </c>
      <c r="K4386" s="21">
        <f t="shared" ca="1" si="255"/>
        <v>1</v>
      </c>
      <c r="L4386" s="21">
        <f ca="1">IF(K4386=0,"",COUNTIF($K$2:K4386,"&gt;0"))</f>
        <v>4385</v>
      </c>
      <c r="M4386" s="50" t="str">
        <f t="shared" ca="1" si="260"/>
        <v>Eintrag 4385</v>
      </c>
    </row>
    <row r="4387" spans="1:13" s="18" customFormat="1" ht="14.25" x14ac:dyDescent="0.2">
      <c r="A4387" s="18" t="str">
        <f>IF(gesamt!C4387="",CONCATENATE("Eintrag ",J4387),gesamt!A4387)</f>
        <v>Eintrag 4386</v>
      </c>
      <c r="B4387" s="18">
        <v>100</v>
      </c>
      <c r="C4387" s="19">
        <f>IF(gesamt!C4387="",100,gesamt!D4387)</f>
        <v>100</v>
      </c>
      <c r="D4387" s="20">
        <f>IF(gesamt!C4387="",10,gesamt!G4387)</f>
        <v>10</v>
      </c>
      <c r="E4387" s="20">
        <f>IF(gesamt!C4387="",10,gesamt!H4387)</f>
        <v>10</v>
      </c>
      <c r="F4387" s="20">
        <f>IF(gesamt!C4387="",10,gesamt!I4387)</f>
        <v>10</v>
      </c>
      <c r="G4387" s="20">
        <f>IF(gesamt!C4387="",0,gesamt!J4387)</f>
        <v>0</v>
      </c>
      <c r="H4387" s="20">
        <f>IF(gesamt!C4387="",0,gesamt!K4387)</f>
        <v>0</v>
      </c>
      <c r="I4387" s="19">
        <f t="shared" si="261"/>
        <v>176</v>
      </c>
      <c r="J4387" s="22">
        <f t="shared" si="259"/>
        <v>4386</v>
      </c>
      <c r="K4387" s="21">
        <f t="shared" ca="1" si="255"/>
        <v>1</v>
      </c>
      <c r="L4387" s="21">
        <f ca="1">IF(K4387=0,"",COUNTIF($K$2:K4387,"&gt;0"))</f>
        <v>4386</v>
      </c>
      <c r="M4387" s="50" t="str">
        <f t="shared" ca="1" si="260"/>
        <v>Eintrag 4386</v>
      </c>
    </row>
    <row r="4388" spans="1:13" s="18" customFormat="1" ht="14.25" x14ac:dyDescent="0.2">
      <c r="A4388" s="18" t="str">
        <f>IF(gesamt!C4388="",CONCATENATE("Eintrag ",J4388),gesamt!A4388)</f>
        <v>Eintrag 4387</v>
      </c>
      <c r="B4388" s="18">
        <v>100</v>
      </c>
      <c r="C4388" s="19">
        <f>IF(gesamt!C4388="",100,gesamt!D4388)</f>
        <v>100</v>
      </c>
      <c r="D4388" s="20">
        <f>IF(gesamt!C4388="",10,gesamt!G4388)</f>
        <v>10</v>
      </c>
      <c r="E4388" s="20">
        <f>IF(gesamt!C4388="",10,gesamt!H4388)</f>
        <v>10</v>
      </c>
      <c r="F4388" s="20">
        <f>IF(gesamt!C4388="",10,gesamt!I4388)</f>
        <v>10</v>
      </c>
      <c r="G4388" s="20">
        <f>IF(gesamt!C4388="",0,gesamt!J4388)</f>
        <v>0</v>
      </c>
      <c r="H4388" s="20">
        <f>IF(gesamt!C4388="",0,gesamt!K4388)</f>
        <v>0</v>
      </c>
      <c r="I4388" s="19">
        <f t="shared" si="261"/>
        <v>176</v>
      </c>
      <c r="J4388" s="22">
        <f t="shared" si="259"/>
        <v>4387</v>
      </c>
      <c r="K4388" s="21">
        <f t="shared" ca="1" si="255"/>
        <v>1</v>
      </c>
      <c r="L4388" s="21">
        <f ca="1">IF(K4388=0,"",COUNTIF($K$2:K4388,"&gt;0"))</f>
        <v>4387</v>
      </c>
      <c r="M4388" s="50" t="str">
        <f t="shared" ca="1" si="260"/>
        <v>Eintrag 4387</v>
      </c>
    </row>
    <row r="4389" spans="1:13" s="18" customFormat="1" ht="14.25" x14ac:dyDescent="0.2">
      <c r="A4389" s="18" t="str">
        <f>IF(gesamt!C4389="",CONCATENATE("Eintrag ",J4389),gesamt!A4389)</f>
        <v>Eintrag 4388</v>
      </c>
      <c r="B4389" s="18">
        <v>100</v>
      </c>
      <c r="C4389" s="19">
        <f>IF(gesamt!C4389="",100,gesamt!D4389)</f>
        <v>100</v>
      </c>
      <c r="D4389" s="20">
        <f>IF(gesamt!C4389="",10,gesamt!G4389)</f>
        <v>10</v>
      </c>
      <c r="E4389" s="20">
        <f>IF(gesamt!C4389="",10,gesamt!H4389)</f>
        <v>10</v>
      </c>
      <c r="F4389" s="20">
        <f>IF(gesamt!C4389="",10,gesamt!I4389)</f>
        <v>10</v>
      </c>
      <c r="G4389" s="20">
        <f>IF(gesamt!C4389="",0,gesamt!J4389)</f>
        <v>0</v>
      </c>
      <c r="H4389" s="20">
        <f>IF(gesamt!C4389="",0,gesamt!K4389)</f>
        <v>0</v>
      </c>
      <c r="I4389" s="19">
        <f t="shared" si="261"/>
        <v>176</v>
      </c>
      <c r="J4389" s="22">
        <f t="shared" ref="J4389:J4452" si="262">J4388+1</f>
        <v>4388</v>
      </c>
      <c r="K4389" s="21">
        <f t="shared" ca="1" si="255"/>
        <v>1</v>
      </c>
      <c r="L4389" s="21">
        <f ca="1">IF(K4389=0,"",COUNTIF($K$2:K4389,"&gt;0"))</f>
        <v>4388</v>
      </c>
      <c r="M4389" s="50" t="str">
        <f t="shared" ca="1" si="260"/>
        <v>Eintrag 4388</v>
      </c>
    </row>
    <row r="4390" spans="1:13" s="18" customFormat="1" ht="14.25" x14ac:dyDescent="0.2">
      <c r="A4390" s="18" t="str">
        <f>IF(gesamt!C4390="",CONCATENATE("Eintrag ",J4390),gesamt!A4390)</f>
        <v>Eintrag 4389</v>
      </c>
      <c r="B4390" s="18">
        <v>100</v>
      </c>
      <c r="C4390" s="19">
        <f>IF(gesamt!C4390="",100,gesamt!D4390)</f>
        <v>100</v>
      </c>
      <c r="D4390" s="20">
        <f>IF(gesamt!C4390="",10,gesamt!G4390)</f>
        <v>10</v>
      </c>
      <c r="E4390" s="20">
        <f>IF(gesamt!C4390="",10,gesamt!H4390)</f>
        <v>10</v>
      </c>
      <c r="F4390" s="20">
        <f>IF(gesamt!C4390="",10,gesamt!I4390)</f>
        <v>10</v>
      </c>
      <c r="G4390" s="20">
        <f>IF(gesamt!C4390="",0,gesamt!J4390)</f>
        <v>0</v>
      </c>
      <c r="H4390" s="20">
        <f>IF(gesamt!C4390="",0,gesamt!K4390)</f>
        <v>0</v>
      </c>
      <c r="I4390" s="19">
        <f t="shared" si="261"/>
        <v>176</v>
      </c>
      <c r="J4390" s="22">
        <f t="shared" si="262"/>
        <v>4389</v>
      </c>
      <c r="K4390" s="21">
        <f t="shared" ca="1" si="255"/>
        <v>1</v>
      </c>
      <c r="L4390" s="21">
        <f ca="1">IF(K4390=0,"",COUNTIF($K$2:K4390,"&gt;0"))</f>
        <v>4389</v>
      </c>
      <c r="M4390" s="50" t="str">
        <f t="shared" ca="1" si="260"/>
        <v>Eintrag 4389</v>
      </c>
    </row>
    <row r="4391" spans="1:13" s="18" customFormat="1" ht="14.25" x14ac:dyDescent="0.2">
      <c r="A4391" s="18" t="str">
        <f>IF(gesamt!C4391="",CONCATENATE("Eintrag ",J4391),gesamt!A4391)</f>
        <v>Eintrag 4390</v>
      </c>
      <c r="B4391" s="18">
        <v>100</v>
      </c>
      <c r="C4391" s="19">
        <f>IF(gesamt!C4391="",100,gesamt!D4391)</f>
        <v>100</v>
      </c>
      <c r="D4391" s="20">
        <f>IF(gesamt!C4391="",10,gesamt!G4391)</f>
        <v>10</v>
      </c>
      <c r="E4391" s="20">
        <f>IF(gesamt!C4391="",10,gesamt!H4391)</f>
        <v>10</v>
      </c>
      <c r="F4391" s="20">
        <f>IF(gesamt!C4391="",10,gesamt!I4391)</f>
        <v>10</v>
      </c>
      <c r="G4391" s="20">
        <f>IF(gesamt!C4391="",0,gesamt!J4391)</f>
        <v>0</v>
      </c>
      <c r="H4391" s="20">
        <f>IF(gesamt!C4391="",0,gesamt!K4391)</f>
        <v>0</v>
      </c>
      <c r="I4391" s="19">
        <f t="shared" si="261"/>
        <v>176</v>
      </c>
      <c r="J4391" s="22">
        <f t="shared" si="262"/>
        <v>4390</v>
      </c>
      <c r="K4391" s="21">
        <f t="shared" ca="1" si="255"/>
        <v>1</v>
      </c>
      <c r="L4391" s="21">
        <f ca="1">IF(K4391=0,"",COUNTIF($K$2:K4391,"&gt;0"))</f>
        <v>4390</v>
      </c>
      <c r="M4391" s="50" t="str">
        <f t="shared" ca="1" si="260"/>
        <v>Eintrag 4390</v>
      </c>
    </row>
    <row r="4392" spans="1:13" s="18" customFormat="1" ht="14.25" x14ac:dyDescent="0.2">
      <c r="A4392" s="18" t="str">
        <f>IF(gesamt!C4392="",CONCATENATE("Eintrag ",J4392),gesamt!A4392)</f>
        <v>Eintrag 4391</v>
      </c>
      <c r="B4392" s="18">
        <v>100</v>
      </c>
      <c r="C4392" s="19">
        <f>IF(gesamt!C4392="",100,gesamt!D4392)</f>
        <v>100</v>
      </c>
      <c r="D4392" s="20">
        <f>IF(gesamt!C4392="",10,gesamt!G4392)</f>
        <v>10</v>
      </c>
      <c r="E4392" s="20">
        <f>IF(gesamt!C4392="",10,gesamt!H4392)</f>
        <v>10</v>
      </c>
      <c r="F4392" s="20">
        <f>IF(gesamt!C4392="",10,gesamt!I4392)</f>
        <v>10</v>
      </c>
      <c r="G4392" s="20">
        <f>IF(gesamt!C4392="",0,gesamt!J4392)</f>
        <v>0</v>
      </c>
      <c r="H4392" s="20">
        <f>IF(gesamt!C4392="",0,gesamt!K4392)</f>
        <v>0</v>
      </c>
      <c r="I4392" s="19">
        <f t="shared" si="261"/>
        <v>176</v>
      </c>
      <c r="J4392" s="22">
        <f t="shared" si="262"/>
        <v>4391</v>
      </c>
      <c r="K4392" s="21">
        <f t="shared" ca="1" si="255"/>
        <v>1</v>
      </c>
      <c r="L4392" s="21">
        <f ca="1">IF(K4392=0,"",COUNTIF($K$2:K4392,"&gt;0"))</f>
        <v>4391</v>
      </c>
      <c r="M4392" s="50" t="str">
        <f t="shared" ca="1" si="260"/>
        <v>Eintrag 4391</v>
      </c>
    </row>
    <row r="4393" spans="1:13" s="18" customFormat="1" ht="14.25" x14ac:dyDescent="0.2">
      <c r="A4393" s="18" t="str">
        <f>IF(gesamt!C4393="",CONCATENATE("Eintrag ",J4393),gesamt!A4393)</f>
        <v>Eintrag 4392</v>
      </c>
      <c r="B4393" s="18">
        <v>100</v>
      </c>
      <c r="C4393" s="19">
        <f>IF(gesamt!C4393="",100,gesamt!D4393)</f>
        <v>100</v>
      </c>
      <c r="D4393" s="20">
        <f>IF(gesamt!C4393="",10,gesamt!G4393)</f>
        <v>10</v>
      </c>
      <c r="E4393" s="20">
        <f>IF(gesamt!C4393="",10,gesamt!H4393)</f>
        <v>10</v>
      </c>
      <c r="F4393" s="20">
        <f>IF(gesamt!C4393="",10,gesamt!I4393)</f>
        <v>10</v>
      </c>
      <c r="G4393" s="20">
        <f>IF(gesamt!C4393="",0,gesamt!J4393)</f>
        <v>0</v>
      </c>
      <c r="H4393" s="20">
        <f>IF(gesamt!C4393="",0,gesamt!K4393)</f>
        <v>0</v>
      </c>
      <c r="I4393" s="19">
        <f t="shared" si="261"/>
        <v>176</v>
      </c>
      <c r="J4393" s="22">
        <f t="shared" si="262"/>
        <v>4392</v>
      </c>
      <c r="K4393" s="21">
        <f t="shared" ca="1" si="255"/>
        <v>1</v>
      </c>
      <c r="L4393" s="21">
        <f ca="1">IF(K4393=0,"",COUNTIF($K$2:K4393,"&gt;0"))</f>
        <v>4392</v>
      </c>
      <c r="M4393" s="50" t="str">
        <f t="shared" ca="1" si="260"/>
        <v>Eintrag 4392</v>
      </c>
    </row>
    <row r="4394" spans="1:13" s="18" customFormat="1" ht="14.25" x14ac:dyDescent="0.2">
      <c r="A4394" s="18" t="str">
        <f>IF(gesamt!C4394="",CONCATENATE("Eintrag ",J4394),gesamt!A4394)</f>
        <v>Eintrag 4393</v>
      </c>
      <c r="B4394" s="18">
        <v>100</v>
      </c>
      <c r="C4394" s="19">
        <f>IF(gesamt!C4394="",100,gesamt!D4394)</f>
        <v>100</v>
      </c>
      <c r="D4394" s="20">
        <f>IF(gesamt!C4394="",10,gesamt!G4394)</f>
        <v>10</v>
      </c>
      <c r="E4394" s="20">
        <f>IF(gesamt!C4394="",10,gesamt!H4394)</f>
        <v>10</v>
      </c>
      <c r="F4394" s="20">
        <f>IF(gesamt!C4394="",10,gesamt!I4394)</f>
        <v>10</v>
      </c>
      <c r="G4394" s="20">
        <f>IF(gesamt!C4394="",0,gesamt!J4394)</f>
        <v>0</v>
      </c>
      <c r="H4394" s="20">
        <f>IF(gesamt!C4394="",0,gesamt!K4394)</f>
        <v>0</v>
      </c>
      <c r="I4394" s="19">
        <f t="shared" si="261"/>
        <v>176</v>
      </c>
      <c r="J4394" s="22">
        <f t="shared" si="262"/>
        <v>4393</v>
      </c>
      <c r="K4394" s="21">
        <f t="shared" ca="1" si="255"/>
        <v>1</v>
      </c>
      <c r="L4394" s="21">
        <f ca="1">IF(K4394=0,"",COUNTIF($K$2:K4394,"&gt;0"))</f>
        <v>4393</v>
      </c>
      <c r="M4394" s="50" t="str">
        <f t="shared" ca="1" si="260"/>
        <v>Eintrag 4393</v>
      </c>
    </row>
    <row r="4395" spans="1:13" s="18" customFormat="1" ht="14.25" x14ac:dyDescent="0.2">
      <c r="A4395" s="18" t="str">
        <f>IF(gesamt!C4395="",CONCATENATE("Eintrag ",J4395),gesamt!A4395)</f>
        <v>Eintrag 4394</v>
      </c>
      <c r="B4395" s="18">
        <v>100</v>
      </c>
      <c r="C4395" s="19">
        <f>IF(gesamt!C4395="",100,gesamt!D4395)</f>
        <v>100</v>
      </c>
      <c r="D4395" s="20">
        <f>IF(gesamt!C4395="",10,gesamt!G4395)</f>
        <v>10</v>
      </c>
      <c r="E4395" s="20">
        <f>IF(gesamt!C4395="",10,gesamt!H4395)</f>
        <v>10</v>
      </c>
      <c r="F4395" s="20">
        <f>IF(gesamt!C4395="",10,gesamt!I4395)</f>
        <v>10</v>
      </c>
      <c r="G4395" s="20">
        <f>IF(gesamt!C4395="",0,gesamt!J4395)</f>
        <v>0</v>
      </c>
      <c r="H4395" s="20">
        <f>IF(gesamt!C4395="",0,gesamt!K4395)</f>
        <v>0</v>
      </c>
      <c r="I4395" s="19">
        <f t="shared" si="261"/>
        <v>176</v>
      </c>
      <c r="J4395" s="22">
        <f t="shared" si="262"/>
        <v>4394</v>
      </c>
      <c r="K4395" s="21">
        <f t="shared" ca="1" si="255"/>
        <v>1</v>
      </c>
      <c r="L4395" s="21">
        <f ca="1">IF(K4395=0,"",COUNTIF($K$2:K4395,"&gt;0"))</f>
        <v>4394</v>
      </c>
      <c r="M4395" s="50" t="str">
        <f t="shared" ca="1" si="260"/>
        <v>Eintrag 4394</v>
      </c>
    </row>
    <row r="4396" spans="1:13" s="18" customFormat="1" ht="14.25" x14ac:dyDescent="0.2">
      <c r="A4396" s="18" t="str">
        <f>IF(gesamt!C4396="",CONCATENATE("Eintrag ",J4396),gesamt!A4396)</f>
        <v>Eintrag 4395</v>
      </c>
      <c r="B4396" s="18">
        <v>100</v>
      </c>
      <c r="C4396" s="19">
        <f>IF(gesamt!C4396="",100,gesamt!D4396)</f>
        <v>100</v>
      </c>
      <c r="D4396" s="20">
        <f>IF(gesamt!C4396="",10,gesamt!G4396)</f>
        <v>10</v>
      </c>
      <c r="E4396" s="20">
        <f>IF(gesamt!C4396="",10,gesamt!H4396)</f>
        <v>10</v>
      </c>
      <c r="F4396" s="20">
        <f>IF(gesamt!C4396="",10,gesamt!I4396)</f>
        <v>10</v>
      </c>
      <c r="G4396" s="20">
        <f>IF(gesamt!C4396="",0,gesamt!J4396)</f>
        <v>0</v>
      </c>
      <c r="H4396" s="20">
        <f>IF(gesamt!C4396="",0,gesamt!K4396)</f>
        <v>0</v>
      </c>
      <c r="I4396" s="19">
        <f t="shared" si="261"/>
        <v>176</v>
      </c>
      <c r="J4396" s="22">
        <f t="shared" si="262"/>
        <v>4395</v>
      </c>
      <c r="K4396" s="21">
        <f t="shared" ca="1" si="255"/>
        <v>1</v>
      </c>
      <c r="L4396" s="21">
        <f ca="1">IF(K4396=0,"",COUNTIF($K$2:K4396,"&gt;0"))</f>
        <v>4395</v>
      </c>
      <c r="M4396" s="50" t="str">
        <f t="shared" ca="1" si="260"/>
        <v>Eintrag 4395</v>
      </c>
    </row>
    <row r="4397" spans="1:13" s="18" customFormat="1" ht="14.25" x14ac:dyDescent="0.2">
      <c r="A4397" s="18" t="str">
        <f>IF(gesamt!C4397="",CONCATENATE("Eintrag ",J4397),gesamt!A4397)</f>
        <v>Eintrag 4396</v>
      </c>
      <c r="B4397" s="18">
        <v>100</v>
      </c>
      <c r="C4397" s="19">
        <f>IF(gesamt!C4397="",100,gesamt!D4397)</f>
        <v>100</v>
      </c>
      <c r="D4397" s="20">
        <f>IF(gesamt!C4397="",10,gesamt!G4397)</f>
        <v>10</v>
      </c>
      <c r="E4397" s="20">
        <f>IF(gesamt!C4397="",10,gesamt!H4397)</f>
        <v>10</v>
      </c>
      <c r="F4397" s="20">
        <f>IF(gesamt!C4397="",10,gesamt!I4397)</f>
        <v>10</v>
      </c>
      <c r="G4397" s="20">
        <f>IF(gesamt!C4397="",0,gesamt!J4397)</f>
        <v>0</v>
      </c>
      <c r="H4397" s="20">
        <f>IF(gesamt!C4397="",0,gesamt!K4397)</f>
        <v>0</v>
      </c>
      <c r="I4397" s="19">
        <f t="shared" si="261"/>
        <v>176</v>
      </c>
      <c r="J4397" s="22">
        <f t="shared" si="262"/>
        <v>4396</v>
      </c>
      <c r="K4397" s="21">
        <f t="shared" ca="1" si="255"/>
        <v>1</v>
      </c>
      <c r="L4397" s="21">
        <f ca="1">IF(K4397=0,"",COUNTIF($K$2:K4397,"&gt;0"))</f>
        <v>4396</v>
      </c>
      <c r="M4397" s="50" t="str">
        <f t="shared" ca="1" si="260"/>
        <v>Eintrag 4396</v>
      </c>
    </row>
    <row r="4398" spans="1:13" s="18" customFormat="1" ht="14.25" x14ac:dyDescent="0.2">
      <c r="A4398" s="18" t="str">
        <f>IF(gesamt!C4398="",CONCATENATE("Eintrag ",J4398),gesamt!A4398)</f>
        <v>Eintrag 4397</v>
      </c>
      <c r="B4398" s="18">
        <v>100</v>
      </c>
      <c r="C4398" s="19">
        <f>IF(gesamt!C4398="",100,gesamt!D4398)</f>
        <v>100</v>
      </c>
      <c r="D4398" s="20">
        <f>IF(gesamt!C4398="",10,gesamt!G4398)</f>
        <v>10</v>
      </c>
      <c r="E4398" s="20">
        <f>IF(gesamt!C4398="",10,gesamt!H4398)</f>
        <v>10</v>
      </c>
      <c r="F4398" s="20">
        <f>IF(gesamt!C4398="",10,gesamt!I4398)</f>
        <v>10</v>
      </c>
      <c r="G4398" s="20">
        <f>IF(gesamt!C4398="",0,gesamt!J4398)</f>
        <v>0</v>
      </c>
      <c r="H4398" s="20">
        <f>IF(gesamt!C4398="",0,gesamt!K4398)</f>
        <v>0</v>
      </c>
      <c r="I4398" s="19">
        <f t="shared" si="261"/>
        <v>176</v>
      </c>
      <c r="J4398" s="22">
        <f t="shared" si="262"/>
        <v>4397</v>
      </c>
      <c r="K4398" s="21">
        <f t="shared" ca="1" si="255"/>
        <v>1</v>
      </c>
      <c r="L4398" s="21">
        <f ca="1">IF(K4398=0,"",COUNTIF($K$2:K4398,"&gt;0"))</f>
        <v>4397</v>
      </c>
      <c r="M4398" s="50" t="str">
        <f t="shared" ca="1" si="260"/>
        <v>Eintrag 4397</v>
      </c>
    </row>
    <row r="4399" spans="1:13" s="18" customFormat="1" ht="14.25" x14ac:dyDescent="0.2">
      <c r="A4399" s="18" t="str">
        <f>IF(gesamt!C4399="",CONCATENATE("Eintrag ",J4399),gesamt!A4399)</f>
        <v>Eintrag 4398</v>
      </c>
      <c r="B4399" s="18">
        <v>100</v>
      </c>
      <c r="C4399" s="19">
        <f>IF(gesamt!C4399="",100,gesamt!D4399)</f>
        <v>100</v>
      </c>
      <c r="D4399" s="20">
        <f>IF(gesamt!C4399="",10,gesamt!G4399)</f>
        <v>10</v>
      </c>
      <c r="E4399" s="20">
        <f>IF(gesamt!C4399="",10,gesamt!H4399)</f>
        <v>10</v>
      </c>
      <c r="F4399" s="20">
        <f>IF(gesamt!C4399="",10,gesamt!I4399)</f>
        <v>10</v>
      </c>
      <c r="G4399" s="20">
        <f>IF(gesamt!C4399="",0,gesamt!J4399)</f>
        <v>0</v>
      </c>
      <c r="H4399" s="20">
        <f>IF(gesamt!C4399="",0,gesamt!K4399)</f>
        <v>0</v>
      </c>
      <c r="I4399" s="19">
        <f t="shared" si="261"/>
        <v>176</v>
      </c>
      <c r="J4399" s="22">
        <f t="shared" si="262"/>
        <v>4398</v>
      </c>
      <c r="K4399" s="21">
        <f t="shared" ca="1" si="255"/>
        <v>1</v>
      </c>
      <c r="L4399" s="21">
        <f ca="1">IF(K4399=0,"",COUNTIF($K$2:K4399,"&gt;0"))</f>
        <v>4398</v>
      </c>
      <c r="M4399" s="50" t="str">
        <f t="shared" ca="1" si="260"/>
        <v>Eintrag 4398</v>
      </c>
    </row>
    <row r="4400" spans="1:13" s="18" customFormat="1" ht="14.25" x14ac:dyDescent="0.2">
      <c r="A4400" s="18" t="str">
        <f>IF(gesamt!C4400="",CONCATENATE("Eintrag ",J4400),gesamt!A4400)</f>
        <v>Eintrag 4399</v>
      </c>
      <c r="B4400" s="18">
        <v>100</v>
      </c>
      <c r="C4400" s="19">
        <f>IF(gesamt!C4400="",100,gesamt!D4400)</f>
        <v>100</v>
      </c>
      <c r="D4400" s="20">
        <f>IF(gesamt!C4400="",10,gesamt!G4400)</f>
        <v>10</v>
      </c>
      <c r="E4400" s="20">
        <f>IF(gesamt!C4400="",10,gesamt!H4400)</f>
        <v>10</v>
      </c>
      <c r="F4400" s="20">
        <f>IF(gesamt!C4400="",10,gesamt!I4400)</f>
        <v>10</v>
      </c>
      <c r="G4400" s="20">
        <f>IF(gesamt!C4400="",0,gesamt!J4400)</f>
        <v>0</v>
      </c>
      <c r="H4400" s="20">
        <f>IF(gesamt!C4400="",0,gesamt!K4400)</f>
        <v>0</v>
      </c>
      <c r="I4400" s="19">
        <f t="shared" si="261"/>
        <v>176</v>
      </c>
      <c r="J4400" s="22">
        <f t="shared" si="262"/>
        <v>4399</v>
      </c>
      <c r="K4400" s="21">
        <f t="shared" ca="1" si="255"/>
        <v>1</v>
      </c>
      <c r="L4400" s="21">
        <f ca="1">IF(K4400=0,"",COUNTIF($K$2:K4400,"&gt;0"))</f>
        <v>4399</v>
      </c>
      <c r="M4400" s="50" t="str">
        <f t="shared" ca="1" si="260"/>
        <v>Eintrag 4399</v>
      </c>
    </row>
    <row r="4401" spans="1:13" s="18" customFormat="1" ht="14.25" x14ac:dyDescent="0.2">
      <c r="A4401" s="18" t="str">
        <f>IF(gesamt!C4401="",CONCATENATE("Eintrag ",J4401),gesamt!A4401)</f>
        <v>Eintrag 4400</v>
      </c>
      <c r="B4401" s="18">
        <v>100</v>
      </c>
      <c r="C4401" s="19">
        <f>IF(gesamt!C4401="",100,gesamt!D4401)</f>
        <v>100</v>
      </c>
      <c r="D4401" s="20">
        <f>IF(gesamt!C4401="",10,gesamt!G4401)</f>
        <v>10</v>
      </c>
      <c r="E4401" s="20">
        <f>IF(gesamt!C4401="",10,gesamt!H4401)</f>
        <v>10</v>
      </c>
      <c r="F4401" s="20">
        <f>IF(gesamt!C4401="",10,gesamt!I4401)</f>
        <v>10</v>
      </c>
      <c r="G4401" s="20">
        <f>IF(gesamt!C4401="",0,gesamt!J4401)</f>
        <v>0</v>
      </c>
      <c r="H4401" s="20">
        <f>IF(gesamt!C4401="",0,gesamt!K4401)</f>
        <v>0</v>
      </c>
      <c r="I4401" s="19">
        <f t="shared" si="261"/>
        <v>176</v>
      </c>
      <c r="J4401" s="22">
        <f t="shared" si="262"/>
        <v>4400</v>
      </c>
      <c r="K4401" s="21">
        <f t="shared" ca="1" si="255"/>
        <v>1</v>
      </c>
      <c r="L4401" s="21">
        <f ca="1">IF(K4401=0,"",COUNTIF($K$2:K4401,"&gt;0"))</f>
        <v>4400</v>
      </c>
      <c r="M4401" s="50" t="str">
        <f t="shared" ca="1" si="260"/>
        <v>Eintrag 4400</v>
      </c>
    </row>
    <row r="4402" spans="1:13" s="18" customFormat="1" ht="14.25" x14ac:dyDescent="0.2">
      <c r="A4402" s="18" t="str">
        <f>IF(gesamt!C4402="",CONCATENATE("Eintrag ",J4402),gesamt!A4402)</f>
        <v>Eintrag 4401</v>
      </c>
      <c r="B4402" s="18">
        <v>100</v>
      </c>
      <c r="C4402" s="19">
        <f>IF(gesamt!C4402="",100,gesamt!D4402)</f>
        <v>100</v>
      </c>
      <c r="D4402" s="20">
        <f>IF(gesamt!C4402="",10,gesamt!G4402)</f>
        <v>10</v>
      </c>
      <c r="E4402" s="20">
        <f>IF(gesamt!C4402="",10,gesamt!H4402)</f>
        <v>10</v>
      </c>
      <c r="F4402" s="20">
        <f>IF(gesamt!C4402="",10,gesamt!I4402)</f>
        <v>10</v>
      </c>
      <c r="G4402" s="20">
        <f>IF(gesamt!C4402="",0,gesamt!J4402)</f>
        <v>0</v>
      </c>
      <c r="H4402" s="20">
        <f>IF(gesamt!C4402="",0,gesamt!K4402)</f>
        <v>0</v>
      </c>
      <c r="I4402" s="19">
        <f t="shared" si="261"/>
        <v>176</v>
      </c>
      <c r="J4402" s="22">
        <f t="shared" si="262"/>
        <v>4401</v>
      </c>
      <c r="K4402" s="21">
        <f t="shared" ca="1" si="255"/>
        <v>1</v>
      </c>
      <c r="L4402" s="21">
        <f ca="1">IF(K4402=0,"",COUNTIF($K$2:K4402,"&gt;0"))</f>
        <v>4401</v>
      </c>
      <c r="M4402" s="50" t="str">
        <f t="shared" ca="1" si="260"/>
        <v>Eintrag 4401</v>
      </c>
    </row>
    <row r="4403" spans="1:13" s="18" customFormat="1" ht="14.25" x14ac:dyDescent="0.2">
      <c r="A4403" s="18" t="str">
        <f>IF(gesamt!C4403="",CONCATENATE("Eintrag ",J4403),gesamt!A4403)</f>
        <v>Eintrag 4402</v>
      </c>
      <c r="B4403" s="18">
        <v>100</v>
      </c>
      <c r="C4403" s="19">
        <f>IF(gesamt!C4403="",100,gesamt!D4403)</f>
        <v>100</v>
      </c>
      <c r="D4403" s="20">
        <f>IF(gesamt!C4403="",10,gesamt!G4403)</f>
        <v>10</v>
      </c>
      <c r="E4403" s="20">
        <f>IF(gesamt!C4403="",10,gesamt!H4403)</f>
        <v>10</v>
      </c>
      <c r="F4403" s="20">
        <f>IF(gesamt!C4403="",10,gesamt!I4403)</f>
        <v>10</v>
      </c>
      <c r="G4403" s="20">
        <f>IF(gesamt!C4403="",0,gesamt!J4403)</f>
        <v>0</v>
      </c>
      <c r="H4403" s="20">
        <f>IF(gesamt!C4403="",0,gesamt!K4403)</f>
        <v>0</v>
      </c>
      <c r="I4403" s="19">
        <f t="shared" si="261"/>
        <v>176</v>
      </c>
      <c r="J4403" s="22">
        <f t="shared" si="262"/>
        <v>4402</v>
      </c>
      <c r="K4403" s="21">
        <f t="shared" ca="1" si="255"/>
        <v>1</v>
      </c>
      <c r="L4403" s="21">
        <f ca="1">IF(K4403=0,"",COUNTIF($K$2:K4403,"&gt;0"))</f>
        <v>4402</v>
      </c>
      <c r="M4403" s="50" t="str">
        <f t="shared" ca="1" si="260"/>
        <v>Eintrag 4402</v>
      </c>
    </row>
    <row r="4404" spans="1:13" s="18" customFormat="1" ht="14.25" x14ac:dyDescent="0.2">
      <c r="A4404" s="18" t="str">
        <f>IF(gesamt!C4404="",CONCATENATE("Eintrag ",J4404),gesamt!A4404)</f>
        <v>Eintrag 4403</v>
      </c>
      <c r="B4404" s="18">
        <v>100</v>
      </c>
      <c r="C4404" s="19">
        <f>IF(gesamt!C4404="",100,gesamt!D4404)</f>
        <v>100</v>
      </c>
      <c r="D4404" s="20">
        <f>IF(gesamt!C4404="",10,gesamt!G4404)</f>
        <v>10</v>
      </c>
      <c r="E4404" s="20">
        <f>IF(gesamt!C4404="",10,gesamt!H4404)</f>
        <v>10</v>
      </c>
      <c r="F4404" s="20">
        <f>IF(gesamt!C4404="",10,gesamt!I4404)</f>
        <v>10</v>
      </c>
      <c r="G4404" s="20">
        <f>IF(gesamt!C4404="",0,gesamt!J4404)</f>
        <v>0</v>
      </c>
      <c r="H4404" s="20">
        <f>IF(gesamt!C4404="",0,gesamt!K4404)</f>
        <v>0</v>
      </c>
      <c r="I4404" s="19">
        <f t="shared" si="261"/>
        <v>176</v>
      </c>
      <c r="J4404" s="22">
        <f t="shared" si="262"/>
        <v>4403</v>
      </c>
      <c r="K4404" s="21">
        <f t="shared" ca="1" si="255"/>
        <v>1</v>
      </c>
      <c r="L4404" s="21">
        <f ca="1">IF(K4404=0,"",COUNTIF($K$2:K4404,"&gt;0"))</f>
        <v>4403</v>
      </c>
      <c r="M4404" s="50" t="str">
        <f t="shared" ca="1" si="260"/>
        <v>Eintrag 4403</v>
      </c>
    </row>
    <row r="4405" spans="1:13" s="18" customFormat="1" ht="14.25" x14ac:dyDescent="0.2">
      <c r="A4405" s="18" t="str">
        <f>IF(gesamt!C4405="",CONCATENATE("Eintrag ",J4405),gesamt!A4405)</f>
        <v>Eintrag 4404</v>
      </c>
      <c r="B4405" s="18">
        <v>100</v>
      </c>
      <c r="C4405" s="19">
        <f>IF(gesamt!C4405="",100,gesamt!D4405)</f>
        <v>100</v>
      </c>
      <c r="D4405" s="20">
        <f>IF(gesamt!C4405="",10,gesamt!G4405)</f>
        <v>10</v>
      </c>
      <c r="E4405" s="20">
        <f>IF(gesamt!C4405="",10,gesamt!H4405)</f>
        <v>10</v>
      </c>
      <c r="F4405" s="20">
        <f>IF(gesamt!C4405="",10,gesamt!I4405)</f>
        <v>10</v>
      </c>
      <c r="G4405" s="20">
        <f>IF(gesamt!C4405="",0,gesamt!J4405)</f>
        <v>0</v>
      </c>
      <c r="H4405" s="20">
        <f>IF(gesamt!C4405="",0,gesamt!K4405)</f>
        <v>0</v>
      </c>
      <c r="I4405" s="19">
        <f t="shared" si="261"/>
        <v>176</v>
      </c>
      <c r="J4405" s="22">
        <f t="shared" si="262"/>
        <v>4404</v>
      </c>
      <c r="K4405" s="21">
        <f t="shared" ca="1" si="255"/>
        <v>1</v>
      </c>
      <c r="L4405" s="21">
        <f ca="1">IF(K4405=0,"",COUNTIF($K$2:K4405,"&gt;0"))</f>
        <v>4404</v>
      </c>
      <c r="M4405" s="50" t="str">
        <f t="shared" ca="1" si="260"/>
        <v>Eintrag 4404</v>
      </c>
    </row>
    <row r="4406" spans="1:13" s="18" customFormat="1" ht="14.25" x14ac:dyDescent="0.2">
      <c r="A4406" s="18" t="str">
        <f>IF(gesamt!C4406="",CONCATENATE("Eintrag ",J4406),gesamt!A4406)</f>
        <v>Eintrag 4405</v>
      </c>
      <c r="B4406" s="18">
        <v>100</v>
      </c>
      <c r="C4406" s="19">
        <f>IF(gesamt!C4406="",100,gesamt!D4406)</f>
        <v>100</v>
      </c>
      <c r="D4406" s="20">
        <f>IF(gesamt!C4406="",10,gesamt!G4406)</f>
        <v>10</v>
      </c>
      <c r="E4406" s="20">
        <f>IF(gesamt!C4406="",10,gesamt!H4406)</f>
        <v>10</v>
      </c>
      <c r="F4406" s="20">
        <f>IF(gesamt!C4406="",10,gesamt!I4406)</f>
        <v>10</v>
      </c>
      <c r="G4406" s="20">
        <f>IF(gesamt!C4406="",0,gesamt!J4406)</f>
        <v>0</v>
      </c>
      <c r="H4406" s="20">
        <f>IF(gesamt!C4406="",0,gesamt!K4406)</f>
        <v>0</v>
      </c>
      <c r="I4406" s="19">
        <f t="shared" si="261"/>
        <v>176</v>
      </c>
      <c r="J4406" s="22">
        <f t="shared" si="262"/>
        <v>4405</v>
      </c>
      <c r="K4406" s="21">
        <f t="shared" ca="1" si="255"/>
        <v>1</v>
      </c>
      <c r="L4406" s="21">
        <f ca="1">IF(K4406=0,"",COUNTIF($K$2:K4406,"&gt;0"))</f>
        <v>4405</v>
      </c>
      <c r="M4406" s="50" t="str">
        <f t="shared" ca="1" si="260"/>
        <v>Eintrag 4405</v>
      </c>
    </row>
    <row r="4407" spans="1:13" s="18" customFormat="1" ht="14.25" x14ac:dyDescent="0.2">
      <c r="A4407" s="18" t="str">
        <f>IF(gesamt!C4407="",CONCATENATE("Eintrag ",J4407),gesamt!A4407)</f>
        <v>Eintrag 4406</v>
      </c>
      <c r="B4407" s="18">
        <v>100</v>
      </c>
      <c r="C4407" s="19">
        <f>IF(gesamt!C4407="",100,gesamt!D4407)</f>
        <v>100</v>
      </c>
      <c r="D4407" s="20">
        <f>IF(gesamt!C4407="",10,gesamt!G4407)</f>
        <v>10</v>
      </c>
      <c r="E4407" s="20">
        <f>IF(gesamt!C4407="",10,gesamt!H4407)</f>
        <v>10</v>
      </c>
      <c r="F4407" s="20">
        <f>IF(gesamt!C4407="",10,gesamt!I4407)</f>
        <v>10</v>
      </c>
      <c r="G4407" s="20">
        <f>IF(gesamt!C4407="",0,gesamt!J4407)</f>
        <v>0</v>
      </c>
      <c r="H4407" s="20">
        <f>IF(gesamt!C4407="",0,gesamt!K4407)</f>
        <v>0</v>
      </c>
      <c r="I4407" s="19">
        <f t="shared" si="261"/>
        <v>176</v>
      </c>
      <c r="J4407" s="22">
        <f t="shared" si="262"/>
        <v>4406</v>
      </c>
      <c r="K4407" s="21">
        <f t="shared" ca="1" si="255"/>
        <v>1</v>
      </c>
      <c r="L4407" s="21">
        <f ca="1">IF(K4407=0,"",COUNTIF($K$2:K4407,"&gt;0"))</f>
        <v>4406</v>
      </c>
      <c r="M4407" s="50" t="str">
        <f t="shared" ca="1" si="260"/>
        <v>Eintrag 4406</v>
      </c>
    </row>
    <row r="4408" spans="1:13" s="18" customFormat="1" ht="14.25" x14ac:dyDescent="0.2">
      <c r="A4408" s="18" t="str">
        <f>IF(gesamt!C4408="",CONCATENATE("Eintrag ",J4408),gesamt!A4408)</f>
        <v>Eintrag 4407</v>
      </c>
      <c r="B4408" s="18">
        <v>100</v>
      </c>
      <c r="C4408" s="19">
        <f>IF(gesamt!C4408="",100,gesamt!D4408)</f>
        <v>100</v>
      </c>
      <c r="D4408" s="20">
        <f>IF(gesamt!C4408="",10,gesamt!G4408)</f>
        <v>10</v>
      </c>
      <c r="E4408" s="20">
        <f>IF(gesamt!C4408="",10,gesamt!H4408)</f>
        <v>10</v>
      </c>
      <c r="F4408" s="20">
        <f>IF(gesamt!C4408="",10,gesamt!I4408)</f>
        <v>10</v>
      </c>
      <c r="G4408" s="20">
        <f>IF(gesamt!C4408="",0,gesamt!J4408)</f>
        <v>0</v>
      </c>
      <c r="H4408" s="20">
        <f>IF(gesamt!C4408="",0,gesamt!K4408)</f>
        <v>0</v>
      </c>
      <c r="I4408" s="19">
        <f t="shared" si="261"/>
        <v>176</v>
      </c>
      <c r="J4408" s="22">
        <f t="shared" si="262"/>
        <v>4407</v>
      </c>
      <c r="K4408" s="21">
        <f t="shared" ca="1" si="255"/>
        <v>1</v>
      </c>
      <c r="L4408" s="21">
        <f ca="1">IF(K4408=0,"",COUNTIF($K$2:K4408,"&gt;0"))</f>
        <v>4407</v>
      </c>
      <c r="M4408" s="50" t="str">
        <f t="shared" ca="1" si="260"/>
        <v>Eintrag 4407</v>
      </c>
    </row>
    <row r="4409" spans="1:13" s="18" customFormat="1" ht="14.25" x14ac:dyDescent="0.2">
      <c r="A4409" s="18" t="str">
        <f>IF(gesamt!C4409="",CONCATENATE("Eintrag ",J4409),gesamt!A4409)</f>
        <v>Eintrag 4408</v>
      </c>
      <c r="B4409" s="18">
        <v>100</v>
      </c>
      <c r="C4409" s="19">
        <f>IF(gesamt!C4409="",100,gesamt!D4409)</f>
        <v>100</v>
      </c>
      <c r="D4409" s="20">
        <f>IF(gesamt!C4409="",10,gesamt!G4409)</f>
        <v>10</v>
      </c>
      <c r="E4409" s="20">
        <f>IF(gesamt!C4409="",10,gesamt!H4409)</f>
        <v>10</v>
      </c>
      <c r="F4409" s="20">
        <f>IF(gesamt!C4409="",10,gesamt!I4409)</f>
        <v>10</v>
      </c>
      <c r="G4409" s="20">
        <f>IF(gesamt!C4409="",0,gesamt!J4409)</f>
        <v>0</v>
      </c>
      <c r="H4409" s="20">
        <f>IF(gesamt!C4409="",0,gesamt!K4409)</f>
        <v>0</v>
      </c>
      <c r="I4409" s="19">
        <f t="shared" si="261"/>
        <v>176</v>
      </c>
      <c r="J4409" s="22">
        <f t="shared" si="262"/>
        <v>4408</v>
      </c>
      <c r="K4409" s="21">
        <f t="shared" ca="1" si="255"/>
        <v>1</v>
      </c>
      <c r="L4409" s="21">
        <f ca="1">IF(K4409=0,"",COUNTIF($K$2:K4409,"&gt;0"))</f>
        <v>4408</v>
      </c>
      <c r="M4409" s="50" t="str">
        <f t="shared" ca="1" si="260"/>
        <v>Eintrag 4408</v>
      </c>
    </row>
    <row r="4410" spans="1:13" s="18" customFormat="1" ht="14.25" x14ac:dyDescent="0.2">
      <c r="A4410" s="18" t="str">
        <f>IF(gesamt!C4410="",CONCATENATE("Eintrag ",J4410),gesamt!A4410)</f>
        <v>Eintrag 4409</v>
      </c>
      <c r="B4410" s="18">
        <v>100</v>
      </c>
      <c r="C4410" s="19">
        <f>IF(gesamt!C4410="",100,gesamt!D4410)</f>
        <v>100</v>
      </c>
      <c r="D4410" s="20">
        <f>IF(gesamt!C4410="",10,gesamt!G4410)</f>
        <v>10</v>
      </c>
      <c r="E4410" s="20">
        <f>IF(gesamt!C4410="",10,gesamt!H4410)</f>
        <v>10</v>
      </c>
      <c r="F4410" s="20">
        <f>IF(gesamt!C4410="",10,gesamt!I4410)</f>
        <v>10</v>
      </c>
      <c r="G4410" s="20">
        <f>IF(gesamt!C4410="",0,gesamt!J4410)</f>
        <v>0</v>
      </c>
      <c r="H4410" s="20">
        <f>IF(gesamt!C4410="",0,gesamt!K4410)</f>
        <v>0</v>
      </c>
      <c r="I4410" s="19">
        <f t="shared" si="261"/>
        <v>176</v>
      </c>
      <c r="J4410" s="22">
        <f t="shared" si="262"/>
        <v>4409</v>
      </c>
      <c r="K4410" s="21">
        <f t="shared" ca="1" si="255"/>
        <v>1</v>
      </c>
      <c r="L4410" s="21">
        <f ca="1">IF(K4410=0,"",COUNTIF($K$2:K4410,"&gt;0"))</f>
        <v>4409</v>
      </c>
      <c r="M4410" s="50" t="str">
        <f t="shared" ca="1" si="260"/>
        <v>Eintrag 4409</v>
      </c>
    </row>
    <row r="4411" spans="1:13" s="18" customFormat="1" ht="14.25" x14ac:dyDescent="0.2">
      <c r="A4411" s="18" t="str">
        <f>IF(gesamt!C4411="",CONCATENATE("Eintrag ",J4411),gesamt!A4411)</f>
        <v>Eintrag 4410</v>
      </c>
      <c r="B4411" s="18">
        <v>100</v>
      </c>
      <c r="C4411" s="19">
        <f>IF(gesamt!C4411="",100,gesamt!D4411)</f>
        <v>100</v>
      </c>
      <c r="D4411" s="20">
        <f>IF(gesamt!C4411="",10,gesamt!G4411)</f>
        <v>10</v>
      </c>
      <c r="E4411" s="20">
        <f>IF(gesamt!C4411="",10,gesamt!H4411)</f>
        <v>10</v>
      </c>
      <c r="F4411" s="20">
        <f>IF(gesamt!C4411="",10,gesamt!I4411)</f>
        <v>10</v>
      </c>
      <c r="G4411" s="20">
        <f>IF(gesamt!C4411="",0,gesamt!J4411)</f>
        <v>0</v>
      </c>
      <c r="H4411" s="20">
        <f>IF(gesamt!C4411="",0,gesamt!K4411)</f>
        <v>0</v>
      </c>
      <c r="I4411" s="19">
        <f t="shared" si="261"/>
        <v>176</v>
      </c>
      <c r="J4411" s="22">
        <f t="shared" si="262"/>
        <v>4410</v>
      </c>
      <c r="K4411" s="21">
        <f t="shared" ca="1" si="255"/>
        <v>1</v>
      </c>
      <c r="L4411" s="21">
        <f ca="1">IF(K4411=0,"",COUNTIF($K$2:K4411,"&gt;0"))</f>
        <v>4410</v>
      </c>
      <c r="M4411" s="50" t="str">
        <f t="shared" ca="1" si="260"/>
        <v>Eintrag 4410</v>
      </c>
    </row>
    <row r="4412" spans="1:13" s="18" customFormat="1" ht="14.25" x14ac:dyDescent="0.2">
      <c r="A4412" s="18" t="str">
        <f>IF(gesamt!C4412="",CONCATENATE("Eintrag ",J4412),gesamt!A4412)</f>
        <v>Eintrag 4411</v>
      </c>
      <c r="B4412" s="18">
        <v>100</v>
      </c>
      <c r="C4412" s="19">
        <f>IF(gesamt!C4412="",100,gesamt!D4412)</f>
        <v>100</v>
      </c>
      <c r="D4412" s="20">
        <f>IF(gesamt!C4412="",10,gesamt!G4412)</f>
        <v>10</v>
      </c>
      <c r="E4412" s="20">
        <f>IF(gesamt!C4412="",10,gesamt!H4412)</f>
        <v>10</v>
      </c>
      <c r="F4412" s="20">
        <f>IF(gesamt!C4412="",10,gesamt!I4412)</f>
        <v>10</v>
      </c>
      <c r="G4412" s="20">
        <f>IF(gesamt!C4412="",0,gesamt!J4412)</f>
        <v>0</v>
      </c>
      <c r="H4412" s="20">
        <f>IF(gesamt!C4412="",0,gesamt!K4412)</f>
        <v>0</v>
      </c>
      <c r="I4412" s="19">
        <f t="shared" si="261"/>
        <v>176</v>
      </c>
      <c r="J4412" s="22">
        <f t="shared" si="262"/>
        <v>4411</v>
      </c>
      <c r="K4412" s="21">
        <f t="shared" ca="1" si="255"/>
        <v>1</v>
      </c>
      <c r="L4412" s="21">
        <f ca="1">IF(K4412=0,"",COUNTIF($K$2:K4412,"&gt;0"))</f>
        <v>4411</v>
      </c>
      <c r="M4412" s="50" t="str">
        <f t="shared" ca="1" si="260"/>
        <v>Eintrag 4411</v>
      </c>
    </row>
    <row r="4413" spans="1:13" s="18" customFormat="1" ht="14.25" x14ac:dyDescent="0.2">
      <c r="A4413" s="18" t="str">
        <f>IF(gesamt!C4413="",CONCATENATE("Eintrag ",J4413),gesamt!A4413)</f>
        <v>Eintrag 4412</v>
      </c>
      <c r="B4413" s="18">
        <v>100</v>
      </c>
      <c r="C4413" s="19">
        <f>IF(gesamt!C4413="",100,gesamt!D4413)</f>
        <v>100</v>
      </c>
      <c r="D4413" s="20">
        <f>IF(gesamt!C4413="",10,gesamt!G4413)</f>
        <v>10</v>
      </c>
      <c r="E4413" s="20">
        <f>IF(gesamt!C4413="",10,gesamt!H4413)</f>
        <v>10</v>
      </c>
      <c r="F4413" s="20">
        <f>IF(gesamt!C4413="",10,gesamt!I4413)</f>
        <v>10</v>
      </c>
      <c r="G4413" s="20">
        <f>IF(gesamt!C4413="",0,gesamt!J4413)</f>
        <v>0</v>
      </c>
      <c r="H4413" s="20">
        <f>IF(gesamt!C4413="",0,gesamt!K4413)</f>
        <v>0</v>
      </c>
      <c r="I4413" s="19">
        <f t="shared" si="261"/>
        <v>176</v>
      </c>
      <c r="J4413" s="22">
        <f t="shared" si="262"/>
        <v>4412</v>
      </c>
      <c r="K4413" s="21">
        <f t="shared" ca="1" si="255"/>
        <v>1</v>
      </c>
      <c r="L4413" s="21">
        <f ca="1">IF(K4413=0,"",COUNTIF($K$2:K4413,"&gt;0"))</f>
        <v>4412</v>
      </c>
      <c r="M4413" s="50" t="str">
        <f t="shared" ca="1" si="260"/>
        <v>Eintrag 4412</v>
      </c>
    </row>
    <row r="4414" spans="1:13" s="18" customFormat="1" ht="14.25" x14ac:dyDescent="0.2">
      <c r="A4414" s="18" t="str">
        <f>IF(gesamt!C4414="",CONCATENATE("Eintrag ",J4414),gesamt!A4414)</f>
        <v>Eintrag 4413</v>
      </c>
      <c r="B4414" s="18">
        <v>100</v>
      </c>
      <c r="C4414" s="19">
        <f>IF(gesamt!C4414="",100,gesamt!D4414)</f>
        <v>100</v>
      </c>
      <c r="D4414" s="20">
        <f>IF(gesamt!C4414="",10,gesamt!G4414)</f>
        <v>10</v>
      </c>
      <c r="E4414" s="20">
        <f>IF(gesamt!C4414="",10,gesamt!H4414)</f>
        <v>10</v>
      </c>
      <c r="F4414" s="20">
        <f>IF(gesamt!C4414="",10,gesamt!I4414)</f>
        <v>10</v>
      </c>
      <c r="G4414" s="20">
        <f>IF(gesamt!C4414="",0,gesamt!J4414)</f>
        <v>0</v>
      </c>
      <c r="H4414" s="20">
        <f>IF(gesamt!C4414="",0,gesamt!K4414)</f>
        <v>0</v>
      </c>
      <c r="I4414" s="19">
        <f t="shared" si="261"/>
        <v>176</v>
      </c>
      <c r="J4414" s="22">
        <f t="shared" si="262"/>
        <v>4413</v>
      </c>
      <c r="K4414" s="21">
        <f t="shared" ca="1" si="255"/>
        <v>1</v>
      </c>
      <c r="L4414" s="21">
        <f ca="1">IF(K4414=0,"",COUNTIF($K$2:K4414,"&gt;0"))</f>
        <v>4413</v>
      </c>
      <c r="M4414" s="50" t="str">
        <f t="shared" ca="1" si="260"/>
        <v>Eintrag 4413</v>
      </c>
    </row>
    <row r="4415" spans="1:13" s="18" customFormat="1" ht="14.25" x14ac:dyDescent="0.2">
      <c r="A4415" s="18" t="str">
        <f>IF(gesamt!C4415="",CONCATENATE("Eintrag ",J4415),gesamt!A4415)</f>
        <v>Eintrag 4414</v>
      </c>
      <c r="B4415" s="18">
        <v>100</v>
      </c>
      <c r="C4415" s="19">
        <f>IF(gesamt!C4415="",100,gesamt!D4415)</f>
        <v>100</v>
      </c>
      <c r="D4415" s="20">
        <f>IF(gesamt!C4415="",10,gesamt!G4415)</f>
        <v>10</v>
      </c>
      <c r="E4415" s="20">
        <f>IF(gesamt!C4415="",10,gesamt!H4415)</f>
        <v>10</v>
      </c>
      <c r="F4415" s="20">
        <f>IF(gesamt!C4415="",10,gesamt!I4415)</f>
        <v>10</v>
      </c>
      <c r="G4415" s="20">
        <f>IF(gesamt!C4415="",0,gesamt!J4415)</f>
        <v>0</v>
      </c>
      <c r="H4415" s="20">
        <f>IF(gesamt!C4415="",0,gesamt!K4415)</f>
        <v>0</v>
      </c>
      <c r="I4415" s="19">
        <f t="shared" si="261"/>
        <v>176</v>
      </c>
      <c r="J4415" s="22">
        <f t="shared" si="262"/>
        <v>4414</v>
      </c>
      <c r="K4415" s="21">
        <f t="shared" ca="1" si="255"/>
        <v>1</v>
      </c>
      <c r="L4415" s="21">
        <f ca="1">IF(K4415=0,"",COUNTIF($K$2:K4415,"&gt;0"))</f>
        <v>4414</v>
      </c>
      <c r="M4415" s="50" t="str">
        <f t="shared" ca="1" si="260"/>
        <v>Eintrag 4414</v>
      </c>
    </row>
    <row r="4416" spans="1:13" s="18" customFormat="1" ht="14.25" x14ac:dyDescent="0.2">
      <c r="A4416" s="18" t="str">
        <f>IF(gesamt!C4416="",CONCATENATE("Eintrag ",J4416),gesamt!A4416)</f>
        <v>Eintrag 4415</v>
      </c>
      <c r="B4416" s="18">
        <v>100</v>
      </c>
      <c r="C4416" s="19">
        <f>IF(gesamt!C4416="",100,gesamt!D4416)</f>
        <v>100</v>
      </c>
      <c r="D4416" s="20">
        <f>IF(gesamt!C4416="",10,gesamt!G4416)</f>
        <v>10</v>
      </c>
      <c r="E4416" s="20">
        <f>IF(gesamt!C4416="",10,gesamt!H4416)</f>
        <v>10</v>
      </c>
      <c r="F4416" s="20">
        <f>IF(gesamt!C4416="",10,gesamt!I4416)</f>
        <v>10</v>
      </c>
      <c r="G4416" s="20">
        <f>IF(gesamt!C4416="",0,gesamt!J4416)</f>
        <v>0</v>
      </c>
      <c r="H4416" s="20">
        <f>IF(gesamt!C4416="",0,gesamt!K4416)</f>
        <v>0</v>
      </c>
      <c r="I4416" s="19">
        <f t="shared" si="261"/>
        <v>176</v>
      </c>
      <c r="J4416" s="22">
        <f t="shared" si="262"/>
        <v>4415</v>
      </c>
      <c r="K4416" s="21">
        <f t="shared" ca="1" si="255"/>
        <v>1</v>
      </c>
      <c r="L4416" s="21">
        <f ca="1">IF(K4416=0,"",COUNTIF($K$2:K4416,"&gt;0"))</f>
        <v>4415</v>
      </c>
      <c r="M4416" s="50" t="str">
        <f t="shared" ca="1" si="260"/>
        <v>Eintrag 4415</v>
      </c>
    </row>
    <row r="4417" spans="1:13" s="18" customFormat="1" ht="14.25" x14ac:dyDescent="0.2">
      <c r="A4417" s="18" t="str">
        <f>IF(gesamt!C4417="",CONCATENATE("Eintrag ",J4417),gesamt!A4417)</f>
        <v>Eintrag 4416</v>
      </c>
      <c r="B4417" s="18">
        <v>100</v>
      </c>
      <c r="C4417" s="19">
        <f>IF(gesamt!C4417="",100,gesamt!D4417)</f>
        <v>100</v>
      </c>
      <c r="D4417" s="20">
        <f>IF(gesamt!C4417="",10,gesamt!G4417)</f>
        <v>10</v>
      </c>
      <c r="E4417" s="20">
        <f>IF(gesamt!C4417="",10,gesamt!H4417)</f>
        <v>10</v>
      </c>
      <c r="F4417" s="20">
        <f>IF(gesamt!C4417="",10,gesamt!I4417)</f>
        <v>10</v>
      </c>
      <c r="G4417" s="20">
        <f>IF(gesamt!C4417="",0,gesamt!J4417)</f>
        <v>0</v>
      </c>
      <c r="H4417" s="20">
        <f>IF(gesamt!C4417="",0,gesamt!K4417)</f>
        <v>0</v>
      </c>
      <c r="I4417" s="19">
        <f t="shared" si="261"/>
        <v>176</v>
      </c>
      <c r="J4417" s="22">
        <f t="shared" si="262"/>
        <v>4416</v>
      </c>
      <c r="K4417" s="21">
        <f t="shared" ca="1" si="255"/>
        <v>1</v>
      </c>
      <c r="L4417" s="21">
        <f ca="1">IF(K4417=0,"",COUNTIF($K$2:K4417,"&gt;0"))</f>
        <v>4416</v>
      </c>
      <c r="M4417" s="50" t="str">
        <f t="shared" ca="1" si="260"/>
        <v>Eintrag 4416</v>
      </c>
    </row>
    <row r="4418" spans="1:13" s="18" customFormat="1" ht="14.25" x14ac:dyDescent="0.2">
      <c r="A4418" s="18" t="str">
        <f>IF(gesamt!C4418="",CONCATENATE("Eintrag ",J4418),gesamt!A4418)</f>
        <v>Eintrag 4417</v>
      </c>
      <c r="B4418" s="18">
        <v>100</v>
      </c>
      <c r="C4418" s="19">
        <f>IF(gesamt!C4418="",100,gesamt!D4418)</f>
        <v>100</v>
      </c>
      <c r="D4418" s="20">
        <f>IF(gesamt!C4418="",10,gesamt!G4418)</f>
        <v>10</v>
      </c>
      <c r="E4418" s="20">
        <f>IF(gesamt!C4418="",10,gesamt!H4418)</f>
        <v>10</v>
      </c>
      <c r="F4418" s="20">
        <f>IF(gesamt!C4418="",10,gesamt!I4418)</f>
        <v>10</v>
      </c>
      <c r="G4418" s="20">
        <f>IF(gesamt!C4418="",0,gesamt!J4418)</f>
        <v>0</v>
      </c>
      <c r="H4418" s="20">
        <f>IF(gesamt!C4418="",0,gesamt!K4418)</f>
        <v>0</v>
      </c>
      <c r="I4418" s="19">
        <f t="shared" si="261"/>
        <v>176</v>
      </c>
      <c r="J4418" s="22">
        <f t="shared" si="262"/>
        <v>4417</v>
      </c>
      <c r="K4418" s="21">
        <f t="shared" ca="1" si="255"/>
        <v>1</v>
      </c>
      <c r="L4418" s="21">
        <f ca="1">IF(K4418=0,"",COUNTIF($K$2:K4418,"&gt;0"))</f>
        <v>4417</v>
      </c>
      <c r="M4418" s="50" t="str">
        <f t="shared" ref="M4418:M4481" ca="1" si="263">IFERROR(INDEX(A:A,MATCH(ROW(K4417),L:L,0)),"")</f>
        <v>Eintrag 4417</v>
      </c>
    </row>
    <row r="4419" spans="1:13" s="18" customFormat="1" ht="14.25" x14ac:dyDescent="0.2">
      <c r="A4419" s="18" t="str">
        <f>IF(gesamt!C4419="",CONCATENATE("Eintrag ",J4419),gesamt!A4419)</f>
        <v>Eintrag 4418</v>
      </c>
      <c r="B4419" s="18">
        <v>100</v>
      </c>
      <c r="C4419" s="19">
        <f>IF(gesamt!C4419="",100,gesamt!D4419)</f>
        <v>100</v>
      </c>
      <c r="D4419" s="20">
        <f>IF(gesamt!C4419="",10,gesamt!G4419)</f>
        <v>10</v>
      </c>
      <c r="E4419" s="20">
        <f>IF(gesamt!C4419="",10,gesamt!H4419)</f>
        <v>10</v>
      </c>
      <c r="F4419" s="20">
        <f>IF(gesamt!C4419="",10,gesamt!I4419)</f>
        <v>10</v>
      </c>
      <c r="G4419" s="20">
        <f>IF(gesamt!C4419="",0,gesamt!J4419)</f>
        <v>0</v>
      </c>
      <c r="H4419" s="20">
        <f>IF(gesamt!C4419="",0,gesamt!K4419)</f>
        <v>0</v>
      </c>
      <c r="I4419" s="19">
        <f t="shared" ref="I4419:I4482" si="264">D4419*4.1+E4419*9.3+F4419*4.2+G4419*7+H4419*3</f>
        <v>176</v>
      </c>
      <c r="J4419" s="22">
        <f t="shared" si="262"/>
        <v>4418</v>
      </c>
      <c r="K4419" s="21">
        <f t="shared" ca="1" si="255"/>
        <v>1</v>
      </c>
      <c r="L4419" s="21">
        <f ca="1">IF(K4419=0,"",COUNTIF($K$2:K4419,"&gt;0"))</f>
        <v>4418</v>
      </c>
      <c r="M4419" s="50" t="str">
        <f t="shared" ca="1" si="263"/>
        <v>Eintrag 4418</v>
      </c>
    </row>
    <row r="4420" spans="1:13" s="18" customFormat="1" ht="14.25" x14ac:dyDescent="0.2">
      <c r="A4420" s="18" t="str">
        <f>IF(gesamt!C4420="",CONCATENATE("Eintrag ",J4420),gesamt!A4420)</f>
        <v>Eintrag 4419</v>
      </c>
      <c r="B4420" s="18">
        <v>100</v>
      </c>
      <c r="C4420" s="19">
        <f>IF(gesamt!C4420="",100,gesamt!D4420)</f>
        <v>100</v>
      </c>
      <c r="D4420" s="20">
        <f>IF(gesamt!C4420="",10,gesamt!G4420)</f>
        <v>10</v>
      </c>
      <c r="E4420" s="20">
        <f>IF(gesamt!C4420="",10,gesamt!H4420)</f>
        <v>10</v>
      </c>
      <c r="F4420" s="20">
        <f>IF(gesamt!C4420="",10,gesamt!I4420)</f>
        <v>10</v>
      </c>
      <c r="G4420" s="20">
        <f>IF(gesamt!C4420="",0,gesamt!J4420)</f>
        <v>0</v>
      </c>
      <c r="H4420" s="20">
        <f>IF(gesamt!C4420="",0,gesamt!K4420)</f>
        <v>0</v>
      </c>
      <c r="I4420" s="19">
        <f t="shared" si="264"/>
        <v>176</v>
      </c>
      <c r="J4420" s="22">
        <f t="shared" si="262"/>
        <v>4419</v>
      </c>
      <c r="K4420" s="21">
        <f t="shared" ca="1" si="255"/>
        <v>1</v>
      </c>
      <c r="L4420" s="21">
        <f ca="1">IF(K4420=0,"",COUNTIF($K$2:K4420,"&gt;0"))</f>
        <v>4419</v>
      </c>
      <c r="M4420" s="50" t="str">
        <f t="shared" ca="1" si="263"/>
        <v>Eintrag 4419</v>
      </c>
    </row>
    <row r="4421" spans="1:13" s="18" customFormat="1" ht="14.25" x14ac:dyDescent="0.2">
      <c r="A4421" s="18" t="str">
        <f>IF(gesamt!C4421="",CONCATENATE("Eintrag ",J4421),gesamt!A4421)</f>
        <v>Eintrag 4420</v>
      </c>
      <c r="B4421" s="18">
        <v>100</v>
      </c>
      <c r="C4421" s="19">
        <f>IF(gesamt!C4421="",100,gesamt!D4421)</f>
        <v>100</v>
      </c>
      <c r="D4421" s="20">
        <f>IF(gesamt!C4421="",10,gesamt!G4421)</f>
        <v>10</v>
      </c>
      <c r="E4421" s="20">
        <f>IF(gesamt!C4421="",10,gesamt!H4421)</f>
        <v>10</v>
      </c>
      <c r="F4421" s="20">
        <f>IF(gesamt!C4421="",10,gesamt!I4421)</f>
        <v>10</v>
      </c>
      <c r="G4421" s="20">
        <f>IF(gesamt!C4421="",0,gesamt!J4421)</f>
        <v>0</v>
      </c>
      <c r="H4421" s="20">
        <f>IF(gesamt!C4421="",0,gesamt!K4421)</f>
        <v>0</v>
      </c>
      <c r="I4421" s="19">
        <f t="shared" si="264"/>
        <v>176</v>
      </c>
      <c r="J4421" s="22">
        <f t="shared" si="262"/>
        <v>4420</v>
      </c>
      <c r="K4421" s="21">
        <f t="shared" ca="1" si="255"/>
        <v>1</v>
      </c>
      <c r="L4421" s="21">
        <f ca="1">IF(K4421=0,"",COUNTIF($K$2:K4421,"&gt;0"))</f>
        <v>4420</v>
      </c>
      <c r="M4421" s="50" t="str">
        <f t="shared" ca="1" si="263"/>
        <v>Eintrag 4420</v>
      </c>
    </row>
    <row r="4422" spans="1:13" s="18" customFormat="1" ht="14.25" x14ac:dyDescent="0.2">
      <c r="A4422" s="18" t="str">
        <f>IF(gesamt!C4422="",CONCATENATE("Eintrag ",J4422),gesamt!A4422)</f>
        <v>Eintrag 4421</v>
      </c>
      <c r="B4422" s="18">
        <v>100</v>
      </c>
      <c r="C4422" s="19">
        <f>IF(gesamt!C4422="",100,gesamt!D4422)</f>
        <v>100</v>
      </c>
      <c r="D4422" s="20">
        <f>IF(gesamt!C4422="",10,gesamt!G4422)</f>
        <v>10</v>
      </c>
      <c r="E4422" s="20">
        <f>IF(gesamt!C4422="",10,gesamt!H4422)</f>
        <v>10</v>
      </c>
      <c r="F4422" s="20">
        <f>IF(gesamt!C4422="",10,gesamt!I4422)</f>
        <v>10</v>
      </c>
      <c r="G4422" s="20">
        <f>IF(gesamt!C4422="",0,gesamt!J4422)</f>
        <v>0</v>
      </c>
      <c r="H4422" s="20">
        <f>IF(gesamt!C4422="",0,gesamt!K4422)</f>
        <v>0</v>
      </c>
      <c r="I4422" s="19">
        <f t="shared" si="264"/>
        <v>176</v>
      </c>
      <c r="J4422" s="22">
        <f t="shared" si="262"/>
        <v>4421</v>
      </c>
      <c r="K4422" s="21">
        <f t="shared" ca="1" si="255"/>
        <v>1</v>
      </c>
      <c r="L4422" s="21">
        <f ca="1">IF(K4422=0,"",COUNTIF($K$2:K4422,"&gt;0"))</f>
        <v>4421</v>
      </c>
      <c r="M4422" s="50" t="str">
        <f t="shared" ca="1" si="263"/>
        <v>Eintrag 4421</v>
      </c>
    </row>
    <row r="4423" spans="1:13" s="18" customFormat="1" ht="14.25" x14ac:dyDescent="0.2">
      <c r="A4423" s="18" t="str">
        <f>IF(gesamt!C4423="",CONCATENATE("Eintrag ",J4423),gesamt!A4423)</f>
        <v>Eintrag 4422</v>
      </c>
      <c r="B4423" s="18">
        <v>100</v>
      </c>
      <c r="C4423" s="19">
        <f>IF(gesamt!C4423="",100,gesamt!D4423)</f>
        <v>100</v>
      </c>
      <c r="D4423" s="20">
        <f>IF(gesamt!C4423="",10,gesamt!G4423)</f>
        <v>10</v>
      </c>
      <c r="E4423" s="20">
        <f>IF(gesamt!C4423="",10,gesamt!H4423)</f>
        <v>10</v>
      </c>
      <c r="F4423" s="20">
        <f>IF(gesamt!C4423="",10,gesamt!I4423)</f>
        <v>10</v>
      </c>
      <c r="G4423" s="20">
        <f>IF(gesamt!C4423="",0,gesamt!J4423)</f>
        <v>0</v>
      </c>
      <c r="H4423" s="20">
        <f>IF(gesamt!C4423="",0,gesamt!K4423)</f>
        <v>0</v>
      </c>
      <c r="I4423" s="19">
        <f t="shared" si="264"/>
        <v>176</v>
      </c>
      <c r="J4423" s="22">
        <f t="shared" si="262"/>
        <v>4422</v>
      </c>
      <c r="K4423" s="21">
        <f t="shared" ca="1" si="255"/>
        <v>1</v>
      </c>
      <c r="L4423" s="21">
        <f ca="1">IF(K4423=0,"",COUNTIF($K$2:K4423,"&gt;0"))</f>
        <v>4422</v>
      </c>
      <c r="M4423" s="50" t="str">
        <f t="shared" ca="1" si="263"/>
        <v>Eintrag 4422</v>
      </c>
    </row>
    <row r="4424" spans="1:13" s="18" customFormat="1" ht="14.25" x14ac:dyDescent="0.2">
      <c r="A4424" s="18" t="str">
        <f>IF(gesamt!C4424="",CONCATENATE("Eintrag ",J4424),gesamt!A4424)</f>
        <v>Eintrag 4423</v>
      </c>
      <c r="B4424" s="18">
        <v>100</v>
      </c>
      <c r="C4424" s="19">
        <f>IF(gesamt!C4424="",100,gesamt!D4424)</f>
        <v>100</v>
      </c>
      <c r="D4424" s="20">
        <f>IF(gesamt!C4424="",10,gesamt!G4424)</f>
        <v>10</v>
      </c>
      <c r="E4424" s="20">
        <f>IF(gesamt!C4424="",10,gesamt!H4424)</f>
        <v>10</v>
      </c>
      <c r="F4424" s="20">
        <f>IF(gesamt!C4424="",10,gesamt!I4424)</f>
        <v>10</v>
      </c>
      <c r="G4424" s="20">
        <f>IF(gesamt!C4424="",0,gesamt!J4424)</f>
        <v>0</v>
      </c>
      <c r="H4424" s="20">
        <f>IF(gesamt!C4424="",0,gesamt!K4424)</f>
        <v>0</v>
      </c>
      <c r="I4424" s="19">
        <f t="shared" si="264"/>
        <v>176</v>
      </c>
      <c r="J4424" s="22">
        <f t="shared" si="262"/>
        <v>4423</v>
      </c>
      <c r="K4424" s="21">
        <f t="shared" ca="1" si="255"/>
        <v>1</v>
      </c>
      <c r="L4424" s="21">
        <f ca="1">IF(K4424=0,"",COUNTIF($K$2:K4424,"&gt;0"))</f>
        <v>4423</v>
      </c>
      <c r="M4424" s="50" t="str">
        <f t="shared" ca="1" si="263"/>
        <v>Eintrag 4423</v>
      </c>
    </row>
    <row r="4425" spans="1:13" s="18" customFormat="1" ht="14.25" x14ac:dyDescent="0.2">
      <c r="A4425" s="18" t="str">
        <f>IF(gesamt!C4425="",CONCATENATE("Eintrag ",J4425),gesamt!A4425)</f>
        <v>Eintrag 4424</v>
      </c>
      <c r="B4425" s="18">
        <v>100</v>
      </c>
      <c r="C4425" s="19">
        <f>IF(gesamt!C4425="",100,gesamt!D4425)</f>
        <v>100</v>
      </c>
      <c r="D4425" s="20">
        <f>IF(gesamt!C4425="",10,gesamt!G4425)</f>
        <v>10</v>
      </c>
      <c r="E4425" s="20">
        <f>IF(gesamt!C4425="",10,gesamt!H4425)</f>
        <v>10</v>
      </c>
      <c r="F4425" s="20">
        <f>IF(gesamt!C4425="",10,gesamt!I4425)</f>
        <v>10</v>
      </c>
      <c r="G4425" s="20">
        <f>IF(gesamt!C4425="",0,gesamt!J4425)</f>
        <v>0</v>
      </c>
      <c r="H4425" s="20">
        <f>IF(gesamt!C4425="",0,gesamt!K4425)</f>
        <v>0</v>
      </c>
      <c r="I4425" s="19">
        <f t="shared" si="264"/>
        <v>176</v>
      </c>
      <c r="J4425" s="22">
        <f t="shared" si="262"/>
        <v>4424</v>
      </c>
      <c r="K4425" s="21">
        <f t="shared" ca="1" si="255"/>
        <v>1</v>
      </c>
      <c r="L4425" s="21">
        <f ca="1">IF(K4425=0,"",COUNTIF($K$2:K4425,"&gt;0"))</f>
        <v>4424</v>
      </c>
      <c r="M4425" s="50" t="str">
        <f t="shared" ca="1" si="263"/>
        <v>Eintrag 4424</v>
      </c>
    </row>
    <row r="4426" spans="1:13" s="18" customFormat="1" ht="14.25" x14ac:dyDescent="0.2">
      <c r="A4426" s="18" t="str">
        <f>IF(gesamt!C4426="",CONCATENATE("Eintrag ",J4426),gesamt!A4426)</f>
        <v>Eintrag 4425</v>
      </c>
      <c r="B4426" s="18">
        <v>100</v>
      </c>
      <c r="C4426" s="19">
        <f>IF(gesamt!C4426="",100,gesamt!D4426)</f>
        <v>100</v>
      </c>
      <c r="D4426" s="20">
        <f>IF(gesamt!C4426="",10,gesamt!G4426)</f>
        <v>10</v>
      </c>
      <c r="E4426" s="20">
        <f>IF(gesamt!C4426="",10,gesamt!H4426)</f>
        <v>10</v>
      </c>
      <c r="F4426" s="20">
        <f>IF(gesamt!C4426="",10,gesamt!I4426)</f>
        <v>10</v>
      </c>
      <c r="G4426" s="20">
        <f>IF(gesamt!C4426="",0,gesamt!J4426)</f>
        <v>0</v>
      </c>
      <c r="H4426" s="20">
        <f>IF(gesamt!C4426="",0,gesamt!K4426)</f>
        <v>0</v>
      </c>
      <c r="I4426" s="19">
        <f t="shared" si="264"/>
        <v>176</v>
      </c>
      <c r="J4426" s="22">
        <f t="shared" si="262"/>
        <v>4425</v>
      </c>
      <c r="K4426" s="21">
        <f t="shared" ca="1" si="255"/>
        <v>1</v>
      </c>
      <c r="L4426" s="21">
        <f ca="1">IF(K4426=0,"",COUNTIF($K$2:K4426,"&gt;0"))</f>
        <v>4425</v>
      </c>
      <c r="M4426" s="50" t="str">
        <f t="shared" ca="1" si="263"/>
        <v>Eintrag 4425</v>
      </c>
    </row>
    <row r="4427" spans="1:13" s="18" customFormat="1" ht="14.25" x14ac:dyDescent="0.2">
      <c r="A4427" s="18" t="str">
        <f>IF(gesamt!C4427="",CONCATENATE("Eintrag ",J4427),gesamt!A4427)</f>
        <v>Eintrag 4426</v>
      </c>
      <c r="B4427" s="18">
        <v>100</v>
      </c>
      <c r="C4427" s="19">
        <f>IF(gesamt!C4427="",100,gesamt!D4427)</f>
        <v>100</v>
      </c>
      <c r="D4427" s="20">
        <f>IF(gesamt!C4427="",10,gesamt!G4427)</f>
        <v>10</v>
      </c>
      <c r="E4427" s="20">
        <f>IF(gesamt!C4427="",10,gesamt!H4427)</f>
        <v>10</v>
      </c>
      <c r="F4427" s="20">
        <f>IF(gesamt!C4427="",10,gesamt!I4427)</f>
        <v>10</v>
      </c>
      <c r="G4427" s="20">
        <f>IF(gesamt!C4427="",0,gesamt!J4427)</f>
        <v>0</v>
      </c>
      <c r="H4427" s="20">
        <f>IF(gesamt!C4427="",0,gesamt!K4427)</f>
        <v>0</v>
      </c>
      <c r="I4427" s="19">
        <f t="shared" si="264"/>
        <v>176</v>
      </c>
      <c r="J4427" s="22">
        <f t="shared" si="262"/>
        <v>4426</v>
      </c>
      <c r="K4427" s="21">
        <f t="shared" ca="1" si="255"/>
        <v>1</v>
      </c>
      <c r="L4427" s="21">
        <f ca="1">IF(K4427=0,"",COUNTIF($K$2:K4427,"&gt;0"))</f>
        <v>4426</v>
      </c>
      <c r="M4427" s="50" t="str">
        <f t="shared" ca="1" si="263"/>
        <v>Eintrag 4426</v>
      </c>
    </row>
    <row r="4428" spans="1:13" s="18" customFormat="1" ht="14.25" x14ac:dyDescent="0.2">
      <c r="A4428" s="18" t="str">
        <f>IF(gesamt!C4428="",CONCATENATE("Eintrag ",J4428),gesamt!A4428)</f>
        <v>Eintrag 4427</v>
      </c>
      <c r="B4428" s="18">
        <v>100</v>
      </c>
      <c r="C4428" s="19">
        <f>IF(gesamt!C4428="",100,gesamt!D4428)</f>
        <v>100</v>
      </c>
      <c r="D4428" s="20">
        <f>IF(gesamt!C4428="",10,gesamt!G4428)</f>
        <v>10</v>
      </c>
      <c r="E4428" s="20">
        <f>IF(gesamt!C4428="",10,gesamt!H4428)</f>
        <v>10</v>
      </c>
      <c r="F4428" s="20">
        <f>IF(gesamt!C4428="",10,gesamt!I4428)</f>
        <v>10</v>
      </c>
      <c r="G4428" s="20">
        <f>IF(gesamt!C4428="",0,gesamt!J4428)</f>
        <v>0</v>
      </c>
      <c r="H4428" s="20">
        <f>IF(gesamt!C4428="",0,gesamt!K4428)</f>
        <v>0</v>
      </c>
      <c r="I4428" s="19">
        <f t="shared" si="264"/>
        <v>176</v>
      </c>
      <c r="J4428" s="22">
        <f t="shared" si="262"/>
        <v>4427</v>
      </c>
      <c r="K4428" s="21">
        <f t="shared" ca="1" si="255"/>
        <v>1</v>
      </c>
      <c r="L4428" s="21">
        <f ca="1">IF(K4428=0,"",COUNTIF($K$2:K4428,"&gt;0"))</f>
        <v>4427</v>
      </c>
      <c r="M4428" s="50" t="str">
        <f t="shared" ca="1" si="263"/>
        <v>Eintrag 4427</v>
      </c>
    </row>
    <row r="4429" spans="1:13" s="18" customFormat="1" ht="14.25" x14ac:dyDescent="0.2">
      <c r="A4429" s="18" t="str">
        <f>IF(gesamt!C4429="",CONCATENATE("Eintrag ",J4429),gesamt!A4429)</f>
        <v>Eintrag 4428</v>
      </c>
      <c r="B4429" s="18">
        <v>100</v>
      </c>
      <c r="C4429" s="19">
        <f>IF(gesamt!C4429="",100,gesamt!D4429)</f>
        <v>100</v>
      </c>
      <c r="D4429" s="20">
        <f>IF(gesamt!C4429="",10,gesamt!G4429)</f>
        <v>10</v>
      </c>
      <c r="E4429" s="20">
        <f>IF(gesamt!C4429="",10,gesamt!H4429)</f>
        <v>10</v>
      </c>
      <c r="F4429" s="20">
        <f>IF(gesamt!C4429="",10,gesamt!I4429)</f>
        <v>10</v>
      </c>
      <c r="G4429" s="20">
        <f>IF(gesamt!C4429="",0,gesamt!J4429)</f>
        <v>0</v>
      </c>
      <c r="H4429" s="20">
        <f>IF(gesamt!C4429="",0,gesamt!K4429)</f>
        <v>0</v>
      </c>
      <c r="I4429" s="19">
        <f t="shared" si="264"/>
        <v>176</v>
      </c>
      <c r="J4429" s="22">
        <f t="shared" si="262"/>
        <v>4428</v>
      </c>
      <c r="K4429" s="21">
        <f t="shared" ca="1" si="255"/>
        <v>1</v>
      </c>
      <c r="L4429" s="21">
        <f ca="1">IF(K4429=0,"",COUNTIF($K$2:K4429,"&gt;0"))</f>
        <v>4428</v>
      </c>
      <c r="M4429" s="50" t="str">
        <f t="shared" ca="1" si="263"/>
        <v>Eintrag 4428</v>
      </c>
    </row>
    <row r="4430" spans="1:13" s="18" customFormat="1" ht="14.25" x14ac:dyDescent="0.2">
      <c r="A4430" s="18" t="str">
        <f>IF(gesamt!C4430="",CONCATENATE("Eintrag ",J4430),gesamt!A4430)</f>
        <v>Eintrag 4429</v>
      </c>
      <c r="B4430" s="18">
        <v>100</v>
      </c>
      <c r="C4430" s="19">
        <f>IF(gesamt!C4430="",100,gesamt!D4430)</f>
        <v>100</v>
      </c>
      <c r="D4430" s="20">
        <f>IF(gesamt!C4430="",10,gesamt!G4430)</f>
        <v>10</v>
      </c>
      <c r="E4430" s="20">
        <f>IF(gesamt!C4430="",10,gesamt!H4430)</f>
        <v>10</v>
      </c>
      <c r="F4430" s="20">
        <f>IF(gesamt!C4430="",10,gesamt!I4430)</f>
        <v>10</v>
      </c>
      <c r="G4430" s="20">
        <f>IF(gesamt!C4430="",0,gesamt!J4430)</f>
        <v>0</v>
      </c>
      <c r="H4430" s="20">
        <f>IF(gesamt!C4430="",0,gesamt!K4430)</f>
        <v>0</v>
      </c>
      <c r="I4430" s="19">
        <f t="shared" si="264"/>
        <v>176</v>
      </c>
      <c r="J4430" s="22">
        <f t="shared" si="262"/>
        <v>4429</v>
      </c>
      <c r="K4430" s="21">
        <f t="shared" ca="1" si="255"/>
        <v>1</v>
      </c>
      <c r="L4430" s="21">
        <f ca="1">IF(K4430=0,"",COUNTIF($K$2:K4430,"&gt;0"))</f>
        <v>4429</v>
      </c>
      <c r="M4430" s="50" t="str">
        <f t="shared" ca="1" si="263"/>
        <v>Eintrag 4429</v>
      </c>
    </row>
    <row r="4431" spans="1:13" s="18" customFormat="1" ht="14.25" x14ac:dyDescent="0.2">
      <c r="A4431" s="18" t="str">
        <f>IF(gesamt!C4431="",CONCATENATE("Eintrag ",J4431),gesamt!A4431)</f>
        <v>Eintrag 4430</v>
      </c>
      <c r="B4431" s="18">
        <v>100</v>
      </c>
      <c r="C4431" s="19">
        <f>IF(gesamt!C4431="",100,gesamt!D4431)</f>
        <v>100</v>
      </c>
      <c r="D4431" s="20">
        <f>IF(gesamt!C4431="",10,gesamt!G4431)</f>
        <v>10</v>
      </c>
      <c r="E4431" s="20">
        <f>IF(gesamt!C4431="",10,gesamt!H4431)</f>
        <v>10</v>
      </c>
      <c r="F4431" s="20">
        <f>IF(gesamt!C4431="",10,gesamt!I4431)</f>
        <v>10</v>
      </c>
      <c r="G4431" s="20">
        <f>IF(gesamt!C4431="",0,gesamt!J4431)</f>
        <v>0</v>
      </c>
      <c r="H4431" s="20">
        <f>IF(gesamt!C4431="",0,gesamt!K4431)</f>
        <v>0</v>
      </c>
      <c r="I4431" s="19">
        <f t="shared" si="264"/>
        <v>176</v>
      </c>
      <c r="J4431" s="22">
        <f t="shared" si="262"/>
        <v>4430</v>
      </c>
      <c r="K4431" s="21">
        <f t="shared" ca="1" si="255"/>
        <v>1</v>
      </c>
      <c r="L4431" s="21">
        <f ca="1">IF(K4431=0,"",COUNTIF($K$2:K4431,"&gt;0"))</f>
        <v>4430</v>
      </c>
      <c r="M4431" s="50" t="str">
        <f t="shared" ca="1" si="263"/>
        <v>Eintrag 4430</v>
      </c>
    </row>
    <row r="4432" spans="1:13" s="18" customFormat="1" ht="14.25" x14ac:dyDescent="0.2">
      <c r="A4432" s="18" t="str">
        <f>IF(gesamt!C4432="",CONCATENATE("Eintrag ",J4432),gesamt!A4432)</f>
        <v>Eintrag 4431</v>
      </c>
      <c r="B4432" s="18">
        <v>100</v>
      </c>
      <c r="C4432" s="19">
        <f>IF(gesamt!C4432="",100,gesamt!D4432)</f>
        <v>100</v>
      </c>
      <c r="D4432" s="20">
        <f>IF(gesamt!C4432="",10,gesamt!G4432)</f>
        <v>10</v>
      </c>
      <c r="E4432" s="20">
        <f>IF(gesamt!C4432="",10,gesamt!H4432)</f>
        <v>10</v>
      </c>
      <c r="F4432" s="20">
        <f>IF(gesamt!C4432="",10,gesamt!I4432)</f>
        <v>10</v>
      </c>
      <c r="G4432" s="20">
        <f>IF(gesamt!C4432="",0,gesamt!J4432)</f>
        <v>0</v>
      </c>
      <c r="H4432" s="20">
        <f>IF(gesamt!C4432="",0,gesamt!K4432)</f>
        <v>0</v>
      </c>
      <c r="I4432" s="19">
        <f t="shared" si="264"/>
        <v>176</v>
      </c>
      <c r="J4432" s="22">
        <f t="shared" si="262"/>
        <v>4431</v>
      </c>
      <c r="K4432" s="21">
        <f t="shared" ca="1" si="255"/>
        <v>1</v>
      </c>
      <c r="L4432" s="21">
        <f ca="1">IF(K4432=0,"",COUNTIF($K$2:K4432,"&gt;0"))</f>
        <v>4431</v>
      </c>
      <c r="M4432" s="50" t="str">
        <f t="shared" ca="1" si="263"/>
        <v>Eintrag 4431</v>
      </c>
    </row>
    <row r="4433" spans="1:13" s="18" customFormat="1" ht="14.25" x14ac:dyDescent="0.2">
      <c r="A4433" s="18" t="str">
        <f>IF(gesamt!C4433="",CONCATENATE("Eintrag ",J4433),gesamt!A4433)</f>
        <v>Eintrag 4432</v>
      </c>
      <c r="B4433" s="18">
        <v>100</v>
      </c>
      <c r="C4433" s="19">
        <f>IF(gesamt!C4433="",100,gesamt!D4433)</f>
        <v>100</v>
      </c>
      <c r="D4433" s="20">
        <f>IF(gesamt!C4433="",10,gesamt!G4433)</f>
        <v>10</v>
      </c>
      <c r="E4433" s="20">
        <f>IF(gesamt!C4433="",10,gesamt!H4433)</f>
        <v>10</v>
      </c>
      <c r="F4433" s="20">
        <f>IF(gesamt!C4433="",10,gesamt!I4433)</f>
        <v>10</v>
      </c>
      <c r="G4433" s="20">
        <f>IF(gesamt!C4433="",0,gesamt!J4433)</f>
        <v>0</v>
      </c>
      <c r="H4433" s="20">
        <f>IF(gesamt!C4433="",0,gesamt!K4433)</f>
        <v>0</v>
      </c>
      <c r="I4433" s="19">
        <f t="shared" si="264"/>
        <v>176</v>
      </c>
      <c r="J4433" s="22">
        <f t="shared" si="262"/>
        <v>4432</v>
      </c>
      <c r="K4433" s="21">
        <f t="shared" ca="1" si="255"/>
        <v>1</v>
      </c>
      <c r="L4433" s="21">
        <f ca="1">IF(K4433=0,"",COUNTIF($K$2:K4433,"&gt;0"))</f>
        <v>4432</v>
      </c>
      <c r="M4433" s="50" t="str">
        <f t="shared" ca="1" si="263"/>
        <v>Eintrag 4432</v>
      </c>
    </row>
    <row r="4434" spans="1:13" s="18" customFormat="1" ht="14.25" x14ac:dyDescent="0.2">
      <c r="A4434" s="18" t="str">
        <f>IF(gesamt!C4434="",CONCATENATE("Eintrag ",J4434),gesamt!A4434)</f>
        <v>Eintrag 4433</v>
      </c>
      <c r="B4434" s="18">
        <v>100</v>
      </c>
      <c r="C4434" s="19">
        <f>IF(gesamt!C4434="",100,gesamt!D4434)</f>
        <v>100</v>
      </c>
      <c r="D4434" s="20">
        <f>IF(gesamt!C4434="",10,gesamt!G4434)</f>
        <v>10</v>
      </c>
      <c r="E4434" s="20">
        <f>IF(gesamt!C4434="",10,gesamt!H4434)</f>
        <v>10</v>
      </c>
      <c r="F4434" s="20">
        <f>IF(gesamt!C4434="",10,gesamt!I4434)</f>
        <v>10</v>
      </c>
      <c r="G4434" s="20">
        <f>IF(gesamt!C4434="",0,gesamt!J4434)</f>
        <v>0</v>
      </c>
      <c r="H4434" s="20">
        <f>IF(gesamt!C4434="",0,gesamt!K4434)</f>
        <v>0</v>
      </c>
      <c r="I4434" s="19">
        <f t="shared" si="264"/>
        <v>176</v>
      </c>
      <c r="J4434" s="22">
        <f t="shared" si="262"/>
        <v>4433</v>
      </c>
      <c r="K4434" s="21">
        <f t="shared" ca="1" si="255"/>
        <v>1</v>
      </c>
      <c r="L4434" s="21">
        <f ca="1">IF(K4434=0,"",COUNTIF($K$2:K4434,"&gt;0"))</f>
        <v>4433</v>
      </c>
      <c r="M4434" s="50" t="str">
        <f t="shared" ca="1" si="263"/>
        <v>Eintrag 4433</v>
      </c>
    </row>
    <row r="4435" spans="1:13" s="18" customFormat="1" ht="14.25" x14ac:dyDescent="0.2">
      <c r="A4435" s="18" t="str">
        <f>IF(gesamt!C4435="",CONCATENATE("Eintrag ",J4435),gesamt!A4435)</f>
        <v>Eintrag 4434</v>
      </c>
      <c r="B4435" s="18">
        <v>100</v>
      </c>
      <c r="C4435" s="19">
        <f>IF(gesamt!C4435="",100,gesamt!D4435)</f>
        <v>100</v>
      </c>
      <c r="D4435" s="20">
        <f>IF(gesamt!C4435="",10,gesamt!G4435)</f>
        <v>10</v>
      </c>
      <c r="E4435" s="20">
        <f>IF(gesamt!C4435="",10,gesamt!H4435)</f>
        <v>10</v>
      </c>
      <c r="F4435" s="20">
        <f>IF(gesamt!C4435="",10,gesamt!I4435)</f>
        <v>10</v>
      </c>
      <c r="G4435" s="20">
        <f>IF(gesamt!C4435="",0,gesamt!J4435)</f>
        <v>0</v>
      </c>
      <c r="H4435" s="20">
        <f>IF(gesamt!C4435="",0,gesamt!K4435)</f>
        <v>0</v>
      </c>
      <c r="I4435" s="19">
        <f t="shared" si="264"/>
        <v>176</v>
      </c>
      <c r="J4435" s="22">
        <f t="shared" si="262"/>
        <v>4434</v>
      </c>
      <c r="K4435" s="21">
        <f t="shared" ca="1" si="255"/>
        <v>1</v>
      </c>
      <c r="L4435" s="21">
        <f ca="1">IF(K4435=0,"",COUNTIF($K$2:K4435,"&gt;0"))</f>
        <v>4434</v>
      </c>
      <c r="M4435" s="50" t="str">
        <f t="shared" ca="1" si="263"/>
        <v>Eintrag 4434</v>
      </c>
    </row>
    <row r="4436" spans="1:13" s="18" customFormat="1" ht="14.25" x14ac:dyDescent="0.2">
      <c r="A4436" s="18" t="str">
        <f>IF(gesamt!C4436="",CONCATENATE("Eintrag ",J4436),gesamt!A4436)</f>
        <v>Eintrag 4435</v>
      </c>
      <c r="B4436" s="18">
        <v>100</v>
      </c>
      <c r="C4436" s="19">
        <f>IF(gesamt!C4436="",100,gesamt!D4436)</f>
        <v>100</v>
      </c>
      <c r="D4436" s="20">
        <f>IF(gesamt!C4436="",10,gesamt!G4436)</f>
        <v>10</v>
      </c>
      <c r="E4436" s="20">
        <f>IF(gesamt!C4436="",10,gesamt!H4436)</f>
        <v>10</v>
      </c>
      <c r="F4436" s="20">
        <f>IF(gesamt!C4436="",10,gesamt!I4436)</f>
        <v>10</v>
      </c>
      <c r="G4436" s="20">
        <f>IF(gesamt!C4436="",0,gesamt!J4436)</f>
        <v>0</v>
      </c>
      <c r="H4436" s="20">
        <f>IF(gesamt!C4436="",0,gesamt!K4436)</f>
        <v>0</v>
      </c>
      <c r="I4436" s="19">
        <f t="shared" si="264"/>
        <v>176</v>
      </c>
      <c r="J4436" s="22">
        <f t="shared" si="262"/>
        <v>4435</v>
      </c>
      <c r="K4436" s="21">
        <f t="shared" ca="1" si="255"/>
        <v>1</v>
      </c>
      <c r="L4436" s="21">
        <f ca="1">IF(K4436=0,"",COUNTIF($K$2:K4436,"&gt;0"))</f>
        <v>4435</v>
      </c>
      <c r="M4436" s="50" t="str">
        <f t="shared" ca="1" si="263"/>
        <v>Eintrag 4435</v>
      </c>
    </row>
    <row r="4437" spans="1:13" s="18" customFormat="1" ht="14.25" x14ac:dyDescent="0.2">
      <c r="A4437" s="18" t="str">
        <f>IF(gesamt!C4437="",CONCATENATE("Eintrag ",J4437),gesamt!A4437)</f>
        <v>Eintrag 4436</v>
      </c>
      <c r="B4437" s="18">
        <v>100</v>
      </c>
      <c r="C4437" s="19">
        <f>IF(gesamt!C4437="",100,gesamt!D4437)</f>
        <v>100</v>
      </c>
      <c r="D4437" s="20">
        <f>IF(gesamt!C4437="",10,gesamt!G4437)</f>
        <v>10</v>
      </c>
      <c r="E4437" s="20">
        <f>IF(gesamt!C4437="",10,gesamt!H4437)</f>
        <v>10</v>
      </c>
      <c r="F4437" s="20">
        <f>IF(gesamt!C4437="",10,gesamt!I4437)</f>
        <v>10</v>
      </c>
      <c r="G4437" s="20">
        <f>IF(gesamt!C4437="",0,gesamt!J4437)</f>
        <v>0</v>
      </c>
      <c r="H4437" s="20">
        <f>IF(gesamt!C4437="",0,gesamt!K4437)</f>
        <v>0</v>
      </c>
      <c r="I4437" s="19">
        <f t="shared" si="264"/>
        <v>176</v>
      </c>
      <c r="J4437" s="22">
        <f t="shared" si="262"/>
        <v>4436</v>
      </c>
      <c r="K4437" s="21">
        <f t="shared" ca="1" si="255"/>
        <v>1</v>
      </c>
      <c r="L4437" s="21">
        <f ca="1">IF(K4437=0,"",COUNTIF($K$2:K4437,"&gt;0"))</f>
        <v>4436</v>
      </c>
      <c r="M4437" s="50" t="str">
        <f t="shared" ca="1" si="263"/>
        <v>Eintrag 4436</v>
      </c>
    </row>
    <row r="4438" spans="1:13" s="18" customFormat="1" ht="14.25" x14ac:dyDescent="0.2">
      <c r="A4438" s="18" t="str">
        <f>IF(gesamt!C4438="",CONCATENATE("Eintrag ",J4438),gesamt!A4438)</f>
        <v>Eintrag 4437</v>
      </c>
      <c r="B4438" s="18">
        <v>100</v>
      </c>
      <c r="C4438" s="19">
        <f>IF(gesamt!C4438="",100,gesamt!D4438)</f>
        <v>100</v>
      </c>
      <c r="D4438" s="20">
        <f>IF(gesamt!C4438="",10,gesamt!G4438)</f>
        <v>10</v>
      </c>
      <c r="E4438" s="20">
        <f>IF(gesamt!C4438="",10,gesamt!H4438)</f>
        <v>10</v>
      </c>
      <c r="F4438" s="20">
        <f>IF(gesamt!C4438="",10,gesamt!I4438)</f>
        <v>10</v>
      </c>
      <c r="G4438" s="20">
        <f>IF(gesamt!C4438="",0,gesamt!J4438)</f>
        <v>0</v>
      </c>
      <c r="H4438" s="20">
        <f>IF(gesamt!C4438="",0,gesamt!K4438)</f>
        <v>0</v>
      </c>
      <c r="I4438" s="19">
        <f t="shared" si="264"/>
        <v>176</v>
      </c>
      <c r="J4438" s="22">
        <f t="shared" si="262"/>
        <v>4437</v>
      </c>
      <c r="K4438" s="21">
        <f t="shared" ca="1" si="255"/>
        <v>1</v>
      </c>
      <c r="L4438" s="21">
        <f ca="1">IF(K4438=0,"",COUNTIF($K$2:K4438,"&gt;0"))</f>
        <v>4437</v>
      </c>
      <c r="M4438" s="50" t="str">
        <f t="shared" ca="1" si="263"/>
        <v>Eintrag 4437</v>
      </c>
    </row>
    <row r="4439" spans="1:13" s="18" customFormat="1" ht="14.25" x14ac:dyDescent="0.2">
      <c r="A4439" s="18" t="str">
        <f>IF(gesamt!C4439="",CONCATENATE("Eintrag ",J4439),gesamt!A4439)</f>
        <v>Eintrag 4438</v>
      </c>
      <c r="B4439" s="18">
        <v>100</v>
      </c>
      <c r="C4439" s="19">
        <f>IF(gesamt!C4439="",100,gesamt!D4439)</f>
        <v>100</v>
      </c>
      <c r="D4439" s="20">
        <f>IF(gesamt!C4439="",10,gesamt!G4439)</f>
        <v>10</v>
      </c>
      <c r="E4439" s="20">
        <f>IF(gesamt!C4439="",10,gesamt!H4439)</f>
        <v>10</v>
      </c>
      <c r="F4439" s="20">
        <f>IF(gesamt!C4439="",10,gesamt!I4439)</f>
        <v>10</v>
      </c>
      <c r="G4439" s="20">
        <f>IF(gesamt!C4439="",0,gesamt!J4439)</f>
        <v>0</v>
      </c>
      <c r="H4439" s="20">
        <f>IF(gesamt!C4439="",0,gesamt!K4439)</f>
        <v>0</v>
      </c>
      <c r="I4439" s="19">
        <f t="shared" si="264"/>
        <v>176</v>
      </c>
      <c r="J4439" s="22">
        <f t="shared" si="262"/>
        <v>4438</v>
      </c>
      <c r="K4439" s="21">
        <f t="shared" ca="1" si="255"/>
        <v>1</v>
      </c>
      <c r="L4439" s="21">
        <f ca="1">IF(K4439=0,"",COUNTIF($K$2:K4439,"&gt;0"))</f>
        <v>4438</v>
      </c>
      <c r="M4439" s="50" t="str">
        <f t="shared" ca="1" si="263"/>
        <v>Eintrag 4438</v>
      </c>
    </row>
    <row r="4440" spans="1:13" s="18" customFormat="1" ht="14.25" x14ac:dyDescent="0.2">
      <c r="A4440" s="18" t="str">
        <f>IF(gesamt!C4440="",CONCATENATE("Eintrag ",J4440),gesamt!A4440)</f>
        <v>Eintrag 4439</v>
      </c>
      <c r="B4440" s="18">
        <v>100</v>
      </c>
      <c r="C4440" s="19">
        <f>IF(gesamt!C4440="",100,gesamt!D4440)</f>
        <v>100</v>
      </c>
      <c r="D4440" s="20">
        <f>IF(gesamt!C4440="",10,gesamt!G4440)</f>
        <v>10</v>
      </c>
      <c r="E4440" s="20">
        <f>IF(gesamt!C4440="",10,gesamt!H4440)</f>
        <v>10</v>
      </c>
      <c r="F4440" s="20">
        <f>IF(gesamt!C4440="",10,gesamt!I4440)</f>
        <v>10</v>
      </c>
      <c r="G4440" s="20">
        <f>IF(gesamt!C4440="",0,gesamt!J4440)</f>
        <v>0</v>
      </c>
      <c r="H4440" s="20">
        <f>IF(gesamt!C4440="",0,gesamt!K4440)</f>
        <v>0</v>
      </c>
      <c r="I4440" s="19">
        <f t="shared" si="264"/>
        <v>176</v>
      </c>
      <c r="J4440" s="22">
        <f t="shared" si="262"/>
        <v>4439</v>
      </c>
      <c r="K4440" s="21">
        <f t="shared" ca="1" si="255"/>
        <v>1</v>
      </c>
      <c r="L4440" s="21">
        <f ca="1">IF(K4440=0,"",COUNTIF($K$2:K4440,"&gt;0"))</f>
        <v>4439</v>
      </c>
      <c r="M4440" s="50" t="str">
        <f t="shared" ca="1" si="263"/>
        <v>Eintrag 4439</v>
      </c>
    </row>
    <row r="4441" spans="1:13" s="18" customFormat="1" ht="14.25" x14ac:dyDescent="0.2">
      <c r="A4441" s="18" t="str">
        <f>IF(gesamt!C4441="",CONCATENATE("Eintrag ",J4441),gesamt!A4441)</f>
        <v>Eintrag 4440</v>
      </c>
      <c r="B4441" s="18">
        <v>100</v>
      </c>
      <c r="C4441" s="19">
        <f>IF(gesamt!C4441="",100,gesamt!D4441)</f>
        <v>100</v>
      </c>
      <c r="D4441" s="20">
        <f>IF(gesamt!C4441="",10,gesamt!G4441)</f>
        <v>10</v>
      </c>
      <c r="E4441" s="20">
        <f>IF(gesamt!C4441="",10,gesamt!H4441)</f>
        <v>10</v>
      </c>
      <c r="F4441" s="20">
        <f>IF(gesamt!C4441="",10,gesamt!I4441)</f>
        <v>10</v>
      </c>
      <c r="G4441" s="20">
        <f>IF(gesamt!C4441="",0,gesamt!J4441)</f>
        <v>0</v>
      </c>
      <c r="H4441" s="20">
        <f>IF(gesamt!C4441="",0,gesamt!K4441)</f>
        <v>0</v>
      </c>
      <c r="I4441" s="19">
        <f t="shared" si="264"/>
        <v>176</v>
      </c>
      <c r="J4441" s="22">
        <f t="shared" si="262"/>
        <v>4440</v>
      </c>
      <c r="K4441" s="21">
        <f t="shared" ca="1" si="255"/>
        <v>1</v>
      </c>
      <c r="L4441" s="21">
        <f ca="1">IF(K4441=0,"",COUNTIF($K$2:K4441,"&gt;0"))</f>
        <v>4440</v>
      </c>
      <c r="M4441" s="50" t="str">
        <f t="shared" ca="1" si="263"/>
        <v>Eintrag 4440</v>
      </c>
    </row>
    <row r="4442" spans="1:13" s="18" customFormat="1" ht="14.25" x14ac:dyDescent="0.2">
      <c r="A4442" s="18" t="str">
        <f>IF(gesamt!C4442="",CONCATENATE("Eintrag ",J4442),gesamt!A4442)</f>
        <v>Eintrag 4441</v>
      </c>
      <c r="B4442" s="18">
        <v>100</v>
      </c>
      <c r="C4442" s="19">
        <f>IF(gesamt!C4442="",100,gesamt!D4442)</f>
        <v>100</v>
      </c>
      <c r="D4442" s="20">
        <f>IF(gesamt!C4442="",10,gesamt!G4442)</f>
        <v>10</v>
      </c>
      <c r="E4442" s="20">
        <f>IF(gesamt!C4442="",10,gesamt!H4442)</f>
        <v>10</v>
      </c>
      <c r="F4442" s="20">
        <f>IF(gesamt!C4442="",10,gesamt!I4442)</f>
        <v>10</v>
      </c>
      <c r="G4442" s="20">
        <f>IF(gesamt!C4442="",0,gesamt!J4442)</f>
        <v>0</v>
      </c>
      <c r="H4442" s="20">
        <f>IF(gesamt!C4442="",0,gesamt!K4442)</f>
        <v>0</v>
      </c>
      <c r="I4442" s="19">
        <f t="shared" si="264"/>
        <v>176</v>
      </c>
      <c r="J4442" s="22">
        <f t="shared" si="262"/>
        <v>4441</v>
      </c>
      <c r="K4442" s="21">
        <f t="shared" ca="1" si="255"/>
        <v>1</v>
      </c>
      <c r="L4442" s="21">
        <f ca="1">IF(K4442=0,"",COUNTIF($K$2:K4442,"&gt;0"))</f>
        <v>4441</v>
      </c>
      <c r="M4442" s="50" t="str">
        <f t="shared" ca="1" si="263"/>
        <v>Eintrag 4441</v>
      </c>
    </row>
    <row r="4443" spans="1:13" s="18" customFormat="1" ht="14.25" x14ac:dyDescent="0.2">
      <c r="A4443" s="18" t="str">
        <f>IF(gesamt!C4443="",CONCATENATE("Eintrag ",J4443),gesamt!A4443)</f>
        <v>Eintrag 4442</v>
      </c>
      <c r="B4443" s="18">
        <v>100</v>
      </c>
      <c r="C4443" s="19">
        <f>IF(gesamt!C4443="",100,gesamt!D4443)</f>
        <v>100</v>
      </c>
      <c r="D4443" s="20">
        <f>IF(gesamt!C4443="",10,gesamt!G4443)</f>
        <v>10</v>
      </c>
      <c r="E4443" s="20">
        <f>IF(gesamt!C4443="",10,gesamt!H4443)</f>
        <v>10</v>
      </c>
      <c r="F4443" s="20">
        <f>IF(gesamt!C4443="",10,gesamt!I4443)</f>
        <v>10</v>
      </c>
      <c r="G4443" s="20">
        <f>IF(gesamt!C4443="",0,gesamt!J4443)</f>
        <v>0</v>
      </c>
      <c r="H4443" s="20">
        <f>IF(gesamt!C4443="",0,gesamt!K4443)</f>
        <v>0</v>
      </c>
      <c r="I4443" s="19">
        <f t="shared" si="264"/>
        <v>176</v>
      </c>
      <c r="J4443" s="22">
        <f t="shared" si="262"/>
        <v>4442</v>
      </c>
      <c r="K4443" s="21">
        <f t="shared" ca="1" si="255"/>
        <v>1</v>
      </c>
      <c r="L4443" s="21">
        <f ca="1">IF(K4443=0,"",COUNTIF($K$2:K4443,"&gt;0"))</f>
        <v>4442</v>
      </c>
      <c r="M4443" s="50" t="str">
        <f t="shared" ca="1" si="263"/>
        <v>Eintrag 4442</v>
      </c>
    </row>
    <row r="4444" spans="1:13" s="18" customFormat="1" ht="14.25" x14ac:dyDescent="0.2">
      <c r="A4444" s="18" t="str">
        <f>IF(gesamt!C4444="",CONCATENATE("Eintrag ",J4444),gesamt!A4444)</f>
        <v>Eintrag 4443</v>
      </c>
      <c r="B4444" s="18">
        <v>100</v>
      </c>
      <c r="C4444" s="19">
        <f>IF(gesamt!C4444="",100,gesamt!D4444)</f>
        <v>100</v>
      </c>
      <c r="D4444" s="20">
        <f>IF(gesamt!C4444="",10,gesamt!G4444)</f>
        <v>10</v>
      </c>
      <c r="E4444" s="20">
        <f>IF(gesamt!C4444="",10,gesamt!H4444)</f>
        <v>10</v>
      </c>
      <c r="F4444" s="20">
        <f>IF(gesamt!C4444="",10,gesamt!I4444)</f>
        <v>10</v>
      </c>
      <c r="G4444" s="20">
        <f>IF(gesamt!C4444="",0,gesamt!J4444)</f>
        <v>0</v>
      </c>
      <c r="H4444" s="20">
        <f>IF(gesamt!C4444="",0,gesamt!K4444)</f>
        <v>0</v>
      </c>
      <c r="I4444" s="19">
        <f t="shared" si="264"/>
        <v>176</v>
      </c>
      <c r="J4444" s="22">
        <f t="shared" si="262"/>
        <v>4443</v>
      </c>
      <c r="K4444" s="21">
        <f t="shared" ca="1" si="255"/>
        <v>1</v>
      </c>
      <c r="L4444" s="21">
        <f ca="1">IF(K4444=0,"",COUNTIF($K$2:K4444,"&gt;0"))</f>
        <v>4443</v>
      </c>
      <c r="M4444" s="50" t="str">
        <f t="shared" ca="1" si="263"/>
        <v>Eintrag 4443</v>
      </c>
    </row>
    <row r="4445" spans="1:13" s="18" customFormat="1" ht="14.25" x14ac:dyDescent="0.2">
      <c r="A4445" s="18" t="str">
        <f>IF(gesamt!C4445="",CONCATENATE("Eintrag ",J4445),gesamt!A4445)</f>
        <v>Eintrag 4444</v>
      </c>
      <c r="B4445" s="18">
        <v>100</v>
      </c>
      <c r="C4445" s="19">
        <f>IF(gesamt!C4445="",100,gesamt!D4445)</f>
        <v>100</v>
      </c>
      <c r="D4445" s="20">
        <f>IF(gesamt!C4445="",10,gesamt!G4445)</f>
        <v>10</v>
      </c>
      <c r="E4445" s="20">
        <f>IF(gesamt!C4445="",10,gesamt!H4445)</f>
        <v>10</v>
      </c>
      <c r="F4445" s="20">
        <f>IF(gesamt!C4445="",10,gesamt!I4445)</f>
        <v>10</v>
      </c>
      <c r="G4445" s="20">
        <f>IF(gesamt!C4445="",0,gesamt!J4445)</f>
        <v>0</v>
      </c>
      <c r="H4445" s="20">
        <f>IF(gesamt!C4445="",0,gesamt!K4445)</f>
        <v>0</v>
      </c>
      <c r="I4445" s="19">
        <f t="shared" si="264"/>
        <v>176</v>
      </c>
      <c r="J4445" s="22">
        <f t="shared" si="262"/>
        <v>4444</v>
      </c>
      <c r="K4445" s="21">
        <f t="shared" ca="1" si="255"/>
        <v>1</v>
      </c>
      <c r="L4445" s="21">
        <f ca="1">IF(K4445=0,"",COUNTIF($K$2:K4445,"&gt;0"))</f>
        <v>4444</v>
      </c>
      <c r="M4445" s="50" t="str">
        <f t="shared" ca="1" si="263"/>
        <v>Eintrag 4444</v>
      </c>
    </row>
    <row r="4446" spans="1:13" s="18" customFormat="1" ht="14.25" x14ac:dyDescent="0.2">
      <c r="A4446" s="18" t="str">
        <f>IF(gesamt!C4446="",CONCATENATE("Eintrag ",J4446),gesamt!A4446)</f>
        <v>Eintrag 4445</v>
      </c>
      <c r="B4446" s="18">
        <v>100</v>
      </c>
      <c r="C4446" s="19">
        <f>IF(gesamt!C4446="",100,gesamt!D4446)</f>
        <v>100</v>
      </c>
      <c r="D4446" s="20">
        <f>IF(gesamt!C4446="",10,gesamt!G4446)</f>
        <v>10</v>
      </c>
      <c r="E4446" s="20">
        <f>IF(gesamt!C4446="",10,gesamt!H4446)</f>
        <v>10</v>
      </c>
      <c r="F4446" s="20">
        <f>IF(gesamt!C4446="",10,gesamt!I4446)</f>
        <v>10</v>
      </c>
      <c r="G4446" s="20">
        <f>IF(gesamt!C4446="",0,gesamt!J4446)</f>
        <v>0</v>
      </c>
      <c r="H4446" s="20">
        <f>IF(gesamt!C4446="",0,gesamt!K4446)</f>
        <v>0</v>
      </c>
      <c r="I4446" s="19">
        <f t="shared" si="264"/>
        <v>176</v>
      </c>
      <c r="J4446" s="22">
        <f t="shared" si="262"/>
        <v>4445</v>
      </c>
      <c r="K4446" s="21">
        <f t="shared" ca="1" si="255"/>
        <v>1</v>
      </c>
      <c r="L4446" s="21">
        <f ca="1">IF(K4446=0,"",COUNTIF($K$2:K4446,"&gt;0"))</f>
        <v>4445</v>
      </c>
      <c r="M4446" s="50" t="str">
        <f t="shared" ca="1" si="263"/>
        <v>Eintrag 4445</v>
      </c>
    </row>
    <row r="4447" spans="1:13" s="18" customFormat="1" ht="14.25" x14ac:dyDescent="0.2">
      <c r="A4447" s="18" t="str">
        <f>IF(gesamt!C4447="",CONCATENATE("Eintrag ",J4447),gesamt!A4447)</f>
        <v>Eintrag 4446</v>
      </c>
      <c r="B4447" s="18">
        <v>100</v>
      </c>
      <c r="C4447" s="19">
        <f>IF(gesamt!C4447="",100,gesamt!D4447)</f>
        <v>100</v>
      </c>
      <c r="D4447" s="20">
        <f>IF(gesamt!C4447="",10,gesamt!G4447)</f>
        <v>10</v>
      </c>
      <c r="E4447" s="20">
        <f>IF(gesamt!C4447="",10,gesamt!H4447)</f>
        <v>10</v>
      </c>
      <c r="F4447" s="20">
        <f>IF(gesamt!C4447="",10,gesamt!I4447)</f>
        <v>10</v>
      </c>
      <c r="G4447" s="20">
        <f>IF(gesamt!C4447="",0,gesamt!J4447)</f>
        <v>0</v>
      </c>
      <c r="H4447" s="20">
        <f>IF(gesamt!C4447="",0,gesamt!K4447)</f>
        <v>0</v>
      </c>
      <c r="I4447" s="19">
        <f t="shared" si="264"/>
        <v>176</v>
      </c>
      <c r="J4447" s="22">
        <f t="shared" si="262"/>
        <v>4446</v>
      </c>
      <c r="K4447" s="21">
        <f t="shared" ca="1" si="255"/>
        <v>1</v>
      </c>
      <c r="L4447" s="21">
        <f ca="1">IF(K4447=0,"",COUNTIF($K$2:K4447,"&gt;0"))</f>
        <v>4446</v>
      </c>
      <c r="M4447" s="50" t="str">
        <f t="shared" ca="1" si="263"/>
        <v>Eintrag 4446</v>
      </c>
    </row>
    <row r="4448" spans="1:13" s="18" customFormat="1" ht="14.25" x14ac:dyDescent="0.2">
      <c r="A4448" s="18" t="str">
        <f>IF(gesamt!C4448="",CONCATENATE("Eintrag ",J4448),gesamt!A4448)</f>
        <v>Eintrag 4447</v>
      </c>
      <c r="B4448" s="18">
        <v>100</v>
      </c>
      <c r="C4448" s="19">
        <f>IF(gesamt!C4448="",100,gesamt!D4448)</f>
        <v>100</v>
      </c>
      <c r="D4448" s="20">
        <f>IF(gesamt!C4448="",10,gesamt!G4448)</f>
        <v>10</v>
      </c>
      <c r="E4448" s="20">
        <f>IF(gesamt!C4448="",10,gesamt!H4448)</f>
        <v>10</v>
      </c>
      <c r="F4448" s="20">
        <f>IF(gesamt!C4448="",10,gesamt!I4448)</f>
        <v>10</v>
      </c>
      <c r="G4448" s="20">
        <f>IF(gesamt!C4448="",0,gesamt!J4448)</f>
        <v>0</v>
      </c>
      <c r="H4448" s="20">
        <f>IF(gesamt!C4448="",0,gesamt!K4448)</f>
        <v>0</v>
      </c>
      <c r="I4448" s="19">
        <f t="shared" si="264"/>
        <v>176</v>
      </c>
      <c r="J4448" s="22">
        <f t="shared" si="262"/>
        <v>4447</v>
      </c>
      <c r="K4448" s="21">
        <f t="shared" ca="1" si="255"/>
        <v>1</v>
      </c>
      <c r="L4448" s="21">
        <f ca="1">IF(K4448=0,"",COUNTIF($K$2:K4448,"&gt;0"))</f>
        <v>4447</v>
      </c>
      <c r="M4448" s="50" t="str">
        <f t="shared" ca="1" si="263"/>
        <v>Eintrag 4447</v>
      </c>
    </row>
    <row r="4449" spans="1:13" s="18" customFormat="1" ht="14.25" x14ac:dyDescent="0.2">
      <c r="A4449" s="18" t="str">
        <f>IF(gesamt!C4449="",CONCATENATE("Eintrag ",J4449),gesamt!A4449)</f>
        <v>Eintrag 4448</v>
      </c>
      <c r="B4449" s="18">
        <v>100</v>
      </c>
      <c r="C4449" s="19">
        <f>IF(gesamt!C4449="",100,gesamt!D4449)</f>
        <v>100</v>
      </c>
      <c r="D4449" s="20">
        <f>IF(gesamt!C4449="",10,gesamt!G4449)</f>
        <v>10</v>
      </c>
      <c r="E4449" s="20">
        <f>IF(gesamt!C4449="",10,gesamt!H4449)</f>
        <v>10</v>
      </c>
      <c r="F4449" s="20">
        <f>IF(gesamt!C4449="",10,gesamt!I4449)</f>
        <v>10</v>
      </c>
      <c r="G4449" s="20">
        <f>IF(gesamt!C4449="",0,gesamt!J4449)</f>
        <v>0</v>
      </c>
      <c r="H4449" s="20">
        <f>IF(gesamt!C4449="",0,gesamt!K4449)</f>
        <v>0</v>
      </c>
      <c r="I4449" s="19">
        <f t="shared" si="264"/>
        <v>176</v>
      </c>
      <c r="J4449" s="22">
        <f t="shared" si="262"/>
        <v>4448</v>
      </c>
      <c r="K4449" s="21">
        <f t="shared" ca="1" si="255"/>
        <v>1</v>
      </c>
      <c r="L4449" s="21">
        <f ca="1">IF(K4449=0,"",COUNTIF($K$2:K4449,"&gt;0"))</f>
        <v>4448</v>
      </c>
      <c r="M4449" s="50" t="str">
        <f t="shared" ca="1" si="263"/>
        <v>Eintrag 4448</v>
      </c>
    </row>
    <row r="4450" spans="1:13" s="18" customFormat="1" ht="14.25" x14ac:dyDescent="0.2">
      <c r="A4450" s="18" t="str">
        <f>IF(gesamt!C4450="",CONCATENATE("Eintrag ",J4450),gesamt!A4450)</f>
        <v>Eintrag 4449</v>
      </c>
      <c r="B4450" s="18">
        <v>100</v>
      </c>
      <c r="C4450" s="19">
        <f>IF(gesamt!C4450="",100,gesamt!D4450)</f>
        <v>100</v>
      </c>
      <c r="D4450" s="20">
        <f>IF(gesamt!C4450="",10,gesamt!G4450)</f>
        <v>10</v>
      </c>
      <c r="E4450" s="20">
        <f>IF(gesamt!C4450="",10,gesamt!H4450)</f>
        <v>10</v>
      </c>
      <c r="F4450" s="20">
        <f>IF(gesamt!C4450="",10,gesamt!I4450)</f>
        <v>10</v>
      </c>
      <c r="G4450" s="20">
        <f>IF(gesamt!C4450="",0,gesamt!J4450)</f>
        <v>0</v>
      </c>
      <c r="H4450" s="20">
        <f>IF(gesamt!C4450="",0,gesamt!K4450)</f>
        <v>0</v>
      </c>
      <c r="I4450" s="19">
        <f t="shared" si="264"/>
        <v>176</v>
      </c>
      <c r="J4450" s="22">
        <f t="shared" si="262"/>
        <v>4449</v>
      </c>
      <c r="K4450" s="21">
        <f t="shared" ca="1" si="255"/>
        <v>1</v>
      </c>
      <c r="L4450" s="21">
        <f ca="1">IF(K4450=0,"",COUNTIF($K$2:K4450,"&gt;0"))</f>
        <v>4449</v>
      </c>
      <c r="M4450" s="50" t="str">
        <f t="shared" ca="1" si="263"/>
        <v>Eintrag 4449</v>
      </c>
    </row>
    <row r="4451" spans="1:13" s="18" customFormat="1" ht="14.25" x14ac:dyDescent="0.2">
      <c r="A4451" s="18" t="str">
        <f>IF(gesamt!C4451="",CONCATENATE("Eintrag ",J4451),gesamt!A4451)</f>
        <v>Eintrag 4450</v>
      </c>
      <c r="B4451" s="18">
        <v>100</v>
      </c>
      <c r="C4451" s="19">
        <f>IF(gesamt!C4451="",100,gesamt!D4451)</f>
        <v>100</v>
      </c>
      <c r="D4451" s="20">
        <f>IF(gesamt!C4451="",10,gesamt!G4451)</f>
        <v>10</v>
      </c>
      <c r="E4451" s="20">
        <f>IF(gesamt!C4451="",10,gesamt!H4451)</f>
        <v>10</v>
      </c>
      <c r="F4451" s="20">
        <f>IF(gesamt!C4451="",10,gesamt!I4451)</f>
        <v>10</v>
      </c>
      <c r="G4451" s="20">
        <f>IF(gesamt!C4451="",0,gesamt!J4451)</f>
        <v>0</v>
      </c>
      <c r="H4451" s="20">
        <f>IF(gesamt!C4451="",0,gesamt!K4451)</f>
        <v>0</v>
      </c>
      <c r="I4451" s="19">
        <f t="shared" si="264"/>
        <v>176</v>
      </c>
      <c r="J4451" s="22">
        <f t="shared" si="262"/>
        <v>4450</v>
      </c>
      <c r="K4451" s="21">
        <f t="shared" ca="1" si="255"/>
        <v>1</v>
      </c>
      <c r="L4451" s="21">
        <f ca="1">IF(K4451=0,"",COUNTIF($K$2:K4451,"&gt;0"))</f>
        <v>4450</v>
      </c>
      <c r="M4451" s="50" t="str">
        <f t="shared" ca="1" si="263"/>
        <v>Eintrag 4450</v>
      </c>
    </row>
    <row r="4452" spans="1:13" s="18" customFormat="1" ht="14.25" x14ac:dyDescent="0.2">
      <c r="A4452" s="18" t="str">
        <f>IF(gesamt!C4452="",CONCATENATE("Eintrag ",J4452),gesamt!A4452)</f>
        <v>Eintrag 4451</v>
      </c>
      <c r="B4452" s="18">
        <v>100</v>
      </c>
      <c r="C4452" s="19">
        <f>IF(gesamt!C4452="",100,gesamt!D4452)</f>
        <v>100</v>
      </c>
      <c r="D4452" s="20">
        <f>IF(gesamt!C4452="",10,gesamt!G4452)</f>
        <v>10</v>
      </c>
      <c r="E4452" s="20">
        <f>IF(gesamt!C4452="",10,gesamt!H4452)</f>
        <v>10</v>
      </c>
      <c r="F4452" s="20">
        <f>IF(gesamt!C4452="",10,gesamt!I4452)</f>
        <v>10</v>
      </c>
      <c r="G4452" s="20">
        <f>IF(gesamt!C4452="",0,gesamt!J4452)</f>
        <v>0</v>
      </c>
      <c r="H4452" s="20">
        <f>IF(gesamt!C4452="",0,gesamt!K4452)</f>
        <v>0</v>
      </c>
      <c r="I4452" s="19">
        <f t="shared" si="264"/>
        <v>176</v>
      </c>
      <c r="J4452" s="22">
        <f t="shared" si="262"/>
        <v>4451</v>
      </c>
      <c r="K4452" s="21">
        <f t="shared" ca="1" si="255"/>
        <v>1</v>
      </c>
      <c r="L4452" s="21">
        <f ca="1">IF(K4452=0,"",COUNTIF($K$2:K4452,"&gt;0"))</f>
        <v>4451</v>
      </c>
      <c r="M4452" s="50" t="str">
        <f t="shared" ca="1" si="263"/>
        <v>Eintrag 4451</v>
      </c>
    </row>
    <row r="4453" spans="1:13" s="18" customFormat="1" ht="14.25" x14ac:dyDescent="0.2">
      <c r="A4453" s="18" t="str">
        <f>IF(gesamt!C4453="",CONCATENATE("Eintrag ",J4453),gesamt!A4453)</f>
        <v>Eintrag 4452</v>
      </c>
      <c r="B4453" s="18">
        <v>100</v>
      </c>
      <c r="C4453" s="19">
        <f>IF(gesamt!C4453="",100,gesamt!D4453)</f>
        <v>100</v>
      </c>
      <c r="D4453" s="20">
        <f>IF(gesamt!C4453="",10,gesamt!G4453)</f>
        <v>10</v>
      </c>
      <c r="E4453" s="20">
        <f>IF(gesamt!C4453="",10,gesamt!H4453)</f>
        <v>10</v>
      </c>
      <c r="F4453" s="20">
        <f>IF(gesamt!C4453="",10,gesamt!I4453)</f>
        <v>10</v>
      </c>
      <c r="G4453" s="20">
        <f>IF(gesamt!C4453="",0,gesamt!J4453)</f>
        <v>0</v>
      </c>
      <c r="H4453" s="20">
        <f>IF(gesamt!C4453="",0,gesamt!K4453)</f>
        <v>0</v>
      </c>
      <c r="I4453" s="19">
        <f t="shared" si="264"/>
        <v>176</v>
      </c>
      <c r="J4453" s="22">
        <f t="shared" ref="J4453:J4516" si="265">J4452+1</f>
        <v>4452</v>
      </c>
      <c r="K4453" s="21">
        <f t="shared" ca="1" si="255"/>
        <v>1</v>
      </c>
      <c r="L4453" s="21">
        <f ca="1">IF(K4453=0,"",COUNTIF($K$2:K4453,"&gt;0"))</f>
        <v>4452</v>
      </c>
      <c r="M4453" s="50" t="str">
        <f t="shared" ca="1" si="263"/>
        <v>Eintrag 4452</v>
      </c>
    </row>
    <row r="4454" spans="1:13" s="18" customFormat="1" ht="14.25" x14ac:dyDescent="0.2">
      <c r="A4454" s="18" t="str">
        <f>IF(gesamt!C4454="",CONCATENATE("Eintrag ",J4454),gesamt!A4454)</f>
        <v>Eintrag 4453</v>
      </c>
      <c r="B4454" s="18">
        <v>100</v>
      </c>
      <c r="C4454" s="19">
        <f>IF(gesamt!C4454="",100,gesamt!D4454)</f>
        <v>100</v>
      </c>
      <c r="D4454" s="20">
        <f>IF(gesamt!C4454="",10,gesamt!G4454)</f>
        <v>10</v>
      </c>
      <c r="E4454" s="20">
        <f>IF(gesamt!C4454="",10,gesamt!H4454)</f>
        <v>10</v>
      </c>
      <c r="F4454" s="20">
        <f>IF(gesamt!C4454="",10,gesamt!I4454)</f>
        <v>10</v>
      </c>
      <c r="G4454" s="20">
        <f>IF(gesamt!C4454="",0,gesamt!J4454)</f>
        <v>0</v>
      </c>
      <c r="H4454" s="20">
        <f>IF(gesamt!C4454="",0,gesamt!K4454)</f>
        <v>0</v>
      </c>
      <c r="I4454" s="19">
        <f t="shared" si="264"/>
        <v>176</v>
      </c>
      <c r="J4454" s="22">
        <f t="shared" si="265"/>
        <v>4453</v>
      </c>
      <c r="K4454" s="21">
        <f t="shared" ca="1" si="255"/>
        <v>1</v>
      </c>
      <c r="L4454" s="21">
        <f ca="1">IF(K4454=0,"",COUNTIF($K$2:K4454,"&gt;0"))</f>
        <v>4453</v>
      </c>
      <c r="M4454" s="50" t="str">
        <f t="shared" ca="1" si="263"/>
        <v>Eintrag 4453</v>
      </c>
    </row>
    <row r="4455" spans="1:13" s="18" customFormat="1" ht="14.25" x14ac:dyDescent="0.2">
      <c r="A4455" s="18" t="str">
        <f>IF(gesamt!C4455="",CONCATENATE("Eintrag ",J4455),gesamt!A4455)</f>
        <v>Eintrag 4454</v>
      </c>
      <c r="B4455" s="18">
        <v>100</v>
      </c>
      <c r="C4455" s="19">
        <f>IF(gesamt!C4455="",100,gesamt!D4455)</f>
        <v>100</v>
      </c>
      <c r="D4455" s="20">
        <f>IF(gesamt!C4455="",10,gesamt!G4455)</f>
        <v>10</v>
      </c>
      <c r="E4455" s="20">
        <f>IF(gesamt!C4455="",10,gesamt!H4455)</f>
        <v>10</v>
      </c>
      <c r="F4455" s="20">
        <f>IF(gesamt!C4455="",10,gesamt!I4455)</f>
        <v>10</v>
      </c>
      <c r="G4455" s="20">
        <f>IF(gesamt!C4455="",0,gesamt!J4455)</f>
        <v>0</v>
      </c>
      <c r="H4455" s="20">
        <f>IF(gesamt!C4455="",0,gesamt!K4455)</f>
        <v>0</v>
      </c>
      <c r="I4455" s="19">
        <f t="shared" si="264"/>
        <v>176</v>
      </c>
      <c r="J4455" s="22">
        <f t="shared" si="265"/>
        <v>4454</v>
      </c>
      <c r="K4455" s="21">
        <f t="shared" ca="1" si="255"/>
        <v>1</v>
      </c>
      <c r="L4455" s="21">
        <f ca="1">IF(K4455=0,"",COUNTIF($K$2:K4455,"&gt;0"))</f>
        <v>4454</v>
      </c>
      <c r="M4455" s="50" t="str">
        <f t="shared" ca="1" si="263"/>
        <v>Eintrag 4454</v>
      </c>
    </row>
    <row r="4456" spans="1:13" s="18" customFormat="1" ht="14.25" x14ac:dyDescent="0.2">
      <c r="A4456" s="18" t="str">
        <f>IF(gesamt!C4456="",CONCATENATE("Eintrag ",J4456),gesamt!A4456)</f>
        <v>Eintrag 4455</v>
      </c>
      <c r="B4456" s="18">
        <v>100</v>
      </c>
      <c r="C4456" s="19">
        <f>IF(gesamt!C4456="",100,gesamt!D4456)</f>
        <v>100</v>
      </c>
      <c r="D4456" s="20">
        <f>IF(gesamt!C4456="",10,gesamt!G4456)</f>
        <v>10</v>
      </c>
      <c r="E4456" s="20">
        <f>IF(gesamt!C4456="",10,gesamt!H4456)</f>
        <v>10</v>
      </c>
      <c r="F4456" s="20">
        <f>IF(gesamt!C4456="",10,gesamt!I4456)</f>
        <v>10</v>
      </c>
      <c r="G4456" s="20">
        <f>IF(gesamt!C4456="",0,gesamt!J4456)</f>
        <v>0</v>
      </c>
      <c r="H4456" s="20">
        <f>IF(gesamt!C4456="",0,gesamt!K4456)</f>
        <v>0</v>
      </c>
      <c r="I4456" s="19">
        <f t="shared" si="264"/>
        <v>176</v>
      </c>
      <c r="J4456" s="22">
        <f t="shared" si="265"/>
        <v>4455</v>
      </c>
      <c r="K4456" s="21">
        <f t="shared" ca="1" si="255"/>
        <v>1</v>
      </c>
      <c r="L4456" s="21">
        <f ca="1">IF(K4456=0,"",COUNTIF($K$2:K4456,"&gt;0"))</f>
        <v>4455</v>
      </c>
      <c r="M4456" s="50" t="str">
        <f t="shared" ca="1" si="263"/>
        <v>Eintrag 4455</v>
      </c>
    </row>
    <row r="4457" spans="1:13" s="18" customFormat="1" ht="14.25" x14ac:dyDescent="0.2">
      <c r="A4457" s="18" t="str">
        <f>IF(gesamt!C4457="",CONCATENATE("Eintrag ",J4457),gesamt!A4457)</f>
        <v>Eintrag 4456</v>
      </c>
      <c r="B4457" s="18">
        <v>100</v>
      </c>
      <c r="C4457" s="19">
        <f>IF(gesamt!C4457="",100,gesamt!D4457)</f>
        <v>100</v>
      </c>
      <c r="D4457" s="20">
        <f>IF(gesamt!C4457="",10,gesamt!G4457)</f>
        <v>10</v>
      </c>
      <c r="E4457" s="20">
        <f>IF(gesamt!C4457="",10,gesamt!H4457)</f>
        <v>10</v>
      </c>
      <c r="F4457" s="20">
        <f>IF(gesamt!C4457="",10,gesamt!I4457)</f>
        <v>10</v>
      </c>
      <c r="G4457" s="20">
        <f>IF(gesamt!C4457="",0,gesamt!J4457)</f>
        <v>0</v>
      </c>
      <c r="H4457" s="20">
        <f>IF(gesamt!C4457="",0,gesamt!K4457)</f>
        <v>0</v>
      </c>
      <c r="I4457" s="19">
        <f t="shared" si="264"/>
        <v>176</v>
      </c>
      <c r="J4457" s="22">
        <f t="shared" si="265"/>
        <v>4456</v>
      </c>
      <c r="K4457" s="21">
        <f t="shared" ca="1" si="255"/>
        <v>1</v>
      </c>
      <c r="L4457" s="21">
        <f ca="1">IF(K4457=0,"",COUNTIF($K$2:K4457,"&gt;0"))</f>
        <v>4456</v>
      </c>
      <c r="M4457" s="50" t="str">
        <f t="shared" ca="1" si="263"/>
        <v>Eintrag 4456</v>
      </c>
    </row>
    <row r="4458" spans="1:13" s="18" customFormat="1" ht="14.25" x14ac:dyDescent="0.2">
      <c r="A4458" s="18" t="str">
        <f>IF(gesamt!C4458="",CONCATENATE("Eintrag ",J4458),gesamt!A4458)</f>
        <v>Eintrag 4457</v>
      </c>
      <c r="B4458" s="18">
        <v>100</v>
      </c>
      <c r="C4458" s="19">
        <f>IF(gesamt!C4458="",100,gesamt!D4458)</f>
        <v>100</v>
      </c>
      <c r="D4458" s="20">
        <f>IF(gesamt!C4458="",10,gesamt!G4458)</f>
        <v>10</v>
      </c>
      <c r="E4458" s="20">
        <f>IF(gesamt!C4458="",10,gesamt!H4458)</f>
        <v>10</v>
      </c>
      <c r="F4458" s="20">
        <f>IF(gesamt!C4458="",10,gesamt!I4458)</f>
        <v>10</v>
      </c>
      <c r="G4458" s="20">
        <f>IF(gesamt!C4458="",0,gesamt!J4458)</f>
        <v>0</v>
      </c>
      <c r="H4458" s="20">
        <f>IF(gesamt!C4458="",0,gesamt!K4458)</f>
        <v>0</v>
      </c>
      <c r="I4458" s="19">
        <f t="shared" si="264"/>
        <v>176</v>
      </c>
      <c r="J4458" s="22">
        <f t="shared" si="265"/>
        <v>4457</v>
      </c>
      <c r="K4458" s="21">
        <f t="shared" ca="1" si="255"/>
        <v>1</v>
      </c>
      <c r="L4458" s="21">
        <f ca="1">IF(K4458=0,"",COUNTIF($K$2:K4458,"&gt;0"))</f>
        <v>4457</v>
      </c>
      <c r="M4458" s="50" t="str">
        <f t="shared" ca="1" si="263"/>
        <v>Eintrag 4457</v>
      </c>
    </row>
    <row r="4459" spans="1:13" s="18" customFormat="1" ht="14.25" x14ac:dyDescent="0.2">
      <c r="A4459" s="18" t="str">
        <f>IF(gesamt!C4459="",CONCATENATE("Eintrag ",J4459),gesamt!A4459)</f>
        <v>Eintrag 4458</v>
      </c>
      <c r="B4459" s="18">
        <v>100</v>
      </c>
      <c r="C4459" s="19">
        <f>IF(gesamt!C4459="",100,gesamt!D4459)</f>
        <v>100</v>
      </c>
      <c r="D4459" s="20">
        <f>IF(gesamt!C4459="",10,gesamt!G4459)</f>
        <v>10</v>
      </c>
      <c r="E4459" s="20">
        <f>IF(gesamt!C4459="",10,gesamt!H4459)</f>
        <v>10</v>
      </c>
      <c r="F4459" s="20">
        <f>IF(gesamt!C4459="",10,gesamt!I4459)</f>
        <v>10</v>
      </c>
      <c r="G4459" s="20">
        <f>IF(gesamt!C4459="",0,gesamt!J4459)</f>
        <v>0</v>
      </c>
      <c r="H4459" s="20">
        <f>IF(gesamt!C4459="",0,gesamt!K4459)</f>
        <v>0</v>
      </c>
      <c r="I4459" s="19">
        <f t="shared" si="264"/>
        <v>176</v>
      </c>
      <c r="J4459" s="22">
        <f t="shared" si="265"/>
        <v>4458</v>
      </c>
      <c r="K4459" s="21">
        <f t="shared" ca="1" si="255"/>
        <v>1</v>
      </c>
      <c r="L4459" s="21">
        <f ca="1">IF(K4459=0,"",COUNTIF($K$2:K4459,"&gt;0"))</f>
        <v>4458</v>
      </c>
      <c r="M4459" s="50" t="str">
        <f t="shared" ca="1" si="263"/>
        <v>Eintrag 4458</v>
      </c>
    </row>
    <row r="4460" spans="1:13" s="18" customFormat="1" ht="14.25" x14ac:dyDescent="0.2">
      <c r="A4460" s="18" t="str">
        <f>IF(gesamt!C4460="",CONCATENATE("Eintrag ",J4460),gesamt!A4460)</f>
        <v>Eintrag 4459</v>
      </c>
      <c r="B4460" s="18">
        <v>100</v>
      </c>
      <c r="C4460" s="19">
        <f>IF(gesamt!C4460="",100,gesamt!D4460)</f>
        <v>100</v>
      </c>
      <c r="D4460" s="20">
        <f>IF(gesamt!C4460="",10,gesamt!G4460)</f>
        <v>10</v>
      </c>
      <c r="E4460" s="20">
        <f>IF(gesamt!C4460="",10,gesamt!H4460)</f>
        <v>10</v>
      </c>
      <c r="F4460" s="20">
        <f>IF(gesamt!C4460="",10,gesamt!I4460)</f>
        <v>10</v>
      </c>
      <c r="G4460" s="20">
        <f>IF(gesamt!C4460="",0,gesamt!J4460)</f>
        <v>0</v>
      </c>
      <c r="H4460" s="20">
        <f>IF(gesamt!C4460="",0,gesamt!K4460)</f>
        <v>0</v>
      </c>
      <c r="I4460" s="19">
        <f t="shared" si="264"/>
        <v>176</v>
      </c>
      <c r="J4460" s="22">
        <f t="shared" si="265"/>
        <v>4459</v>
      </c>
      <c r="K4460" s="21">
        <f t="shared" ca="1" si="255"/>
        <v>1</v>
      </c>
      <c r="L4460" s="21">
        <f ca="1">IF(K4460=0,"",COUNTIF($K$2:K4460,"&gt;0"))</f>
        <v>4459</v>
      </c>
      <c r="M4460" s="50" t="str">
        <f t="shared" ca="1" si="263"/>
        <v>Eintrag 4459</v>
      </c>
    </row>
    <row r="4461" spans="1:13" s="18" customFormat="1" ht="14.25" x14ac:dyDescent="0.2">
      <c r="A4461" s="18" t="str">
        <f>IF(gesamt!C4461="",CONCATENATE("Eintrag ",J4461),gesamt!A4461)</f>
        <v>Eintrag 4460</v>
      </c>
      <c r="B4461" s="18">
        <v>100</v>
      </c>
      <c r="C4461" s="19">
        <f>IF(gesamt!C4461="",100,gesamt!D4461)</f>
        <v>100</v>
      </c>
      <c r="D4461" s="20">
        <f>IF(gesamt!C4461="",10,gesamt!G4461)</f>
        <v>10</v>
      </c>
      <c r="E4461" s="20">
        <f>IF(gesamt!C4461="",10,gesamt!H4461)</f>
        <v>10</v>
      </c>
      <c r="F4461" s="20">
        <f>IF(gesamt!C4461="",10,gesamt!I4461)</f>
        <v>10</v>
      </c>
      <c r="G4461" s="20">
        <f>IF(gesamt!C4461="",0,gesamt!J4461)</f>
        <v>0</v>
      </c>
      <c r="H4461" s="20">
        <f>IF(gesamt!C4461="",0,gesamt!K4461)</f>
        <v>0</v>
      </c>
      <c r="I4461" s="19">
        <f t="shared" si="264"/>
        <v>176</v>
      </c>
      <c r="J4461" s="22">
        <f t="shared" si="265"/>
        <v>4460</v>
      </c>
      <c r="K4461" s="21">
        <f t="shared" ca="1" si="255"/>
        <v>1</v>
      </c>
      <c r="L4461" s="21">
        <f ca="1">IF(K4461=0,"",COUNTIF($K$2:K4461,"&gt;0"))</f>
        <v>4460</v>
      </c>
      <c r="M4461" s="50" t="str">
        <f t="shared" ca="1" si="263"/>
        <v>Eintrag 4460</v>
      </c>
    </row>
    <row r="4462" spans="1:13" s="18" customFormat="1" ht="14.25" x14ac:dyDescent="0.2">
      <c r="A4462" s="18" t="str">
        <f>IF(gesamt!C4462="",CONCATENATE("Eintrag ",J4462),gesamt!A4462)</f>
        <v>Eintrag 4461</v>
      </c>
      <c r="B4462" s="18">
        <v>100</v>
      </c>
      <c r="C4462" s="19">
        <f>IF(gesamt!C4462="",100,gesamt!D4462)</f>
        <v>100</v>
      </c>
      <c r="D4462" s="20">
        <f>IF(gesamt!C4462="",10,gesamt!G4462)</f>
        <v>10</v>
      </c>
      <c r="E4462" s="20">
        <f>IF(gesamt!C4462="",10,gesamt!H4462)</f>
        <v>10</v>
      </c>
      <c r="F4462" s="20">
        <f>IF(gesamt!C4462="",10,gesamt!I4462)</f>
        <v>10</v>
      </c>
      <c r="G4462" s="20">
        <f>IF(gesamt!C4462="",0,gesamt!J4462)</f>
        <v>0</v>
      </c>
      <c r="H4462" s="20">
        <f>IF(gesamt!C4462="",0,gesamt!K4462)</f>
        <v>0</v>
      </c>
      <c r="I4462" s="19">
        <f t="shared" si="264"/>
        <v>176</v>
      </c>
      <c r="J4462" s="22">
        <f t="shared" si="265"/>
        <v>4461</v>
      </c>
      <c r="K4462" s="21">
        <f t="shared" ca="1" si="255"/>
        <v>1</v>
      </c>
      <c r="L4462" s="21">
        <f ca="1">IF(K4462=0,"",COUNTIF($K$2:K4462,"&gt;0"))</f>
        <v>4461</v>
      </c>
      <c r="M4462" s="50" t="str">
        <f t="shared" ca="1" si="263"/>
        <v>Eintrag 4461</v>
      </c>
    </row>
    <row r="4463" spans="1:13" s="18" customFormat="1" ht="14.25" x14ac:dyDescent="0.2">
      <c r="A4463" s="18" t="str">
        <f>IF(gesamt!C4463="",CONCATENATE("Eintrag ",J4463),gesamt!A4463)</f>
        <v>Eintrag 4462</v>
      </c>
      <c r="B4463" s="18">
        <v>100</v>
      </c>
      <c r="C4463" s="19">
        <f>IF(gesamt!C4463="",100,gesamt!D4463)</f>
        <v>100</v>
      </c>
      <c r="D4463" s="20">
        <f>IF(gesamt!C4463="",10,gesamt!G4463)</f>
        <v>10</v>
      </c>
      <c r="E4463" s="20">
        <f>IF(gesamt!C4463="",10,gesamt!H4463)</f>
        <v>10</v>
      </c>
      <c r="F4463" s="20">
        <f>IF(gesamt!C4463="",10,gesamt!I4463)</f>
        <v>10</v>
      </c>
      <c r="G4463" s="20">
        <f>IF(gesamt!C4463="",0,gesamt!J4463)</f>
        <v>0</v>
      </c>
      <c r="H4463" s="20">
        <f>IF(gesamt!C4463="",0,gesamt!K4463)</f>
        <v>0</v>
      </c>
      <c r="I4463" s="19">
        <f t="shared" si="264"/>
        <v>176</v>
      </c>
      <c r="J4463" s="22">
        <f t="shared" si="265"/>
        <v>4462</v>
      </c>
      <c r="K4463" s="21">
        <f t="shared" ca="1" si="255"/>
        <v>1</v>
      </c>
      <c r="L4463" s="21">
        <f ca="1">IF(K4463=0,"",COUNTIF($K$2:K4463,"&gt;0"))</f>
        <v>4462</v>
      </c>
      <c r="M4463" s="50" t="str">
        <f t="shared" ca="1" si="263"/>
        <v>Eintrag 4462</v>
      </c>
    </row>
    <row r="4464" spans="1:13" s="18" customFormat="1" ht="14.25" x14ac:dyDescent="0.2">
      <c r="A4464" s="18" t="str">
        <f>IF(gesamt!C4464="",CONCATENATE("Eintrag ",J4464),gesamt!A4464)</f>
        <v>Eintrag 4463</v>
      </c>
      <c r="B4464" s="18">
        <v>100</v>
      </c>
      <c r="C4464" s="19">
        <f>IF(gesamt!C4464="",100,gesamt!D4464)</f>
        <v>100</v>
      </c>
      <c r="D4464" s="20">
        <f>IF(gesamt!C4464="",10,gesamt!G4464)</f>
        <v>10</v>
      </c>
      <c r="E4464" s="20">
        <f>IF(gesamt!C4464="",10,gesamt!H4464)</f>
        <v>10</v>
      </c>
      <c r="F4464" s="20">
        <f>IF(gesamt!C4464="",10,gesamt!I4464)</f>
        <v>10</v>
      </c>
      <c r="G4464" s="20">
        <f>IF(gesamt!C4464="",0,gesamt!J4464)</f>
        <v>0</v>
      </c>
      <c r="H4464" s="20">
        <f>IF(gesamt!C4464="",0,gesamt!K4464)</f>
        <v>0</v>
      </c>
      <c r="I4464" s="19">
        <f t="shared" si="264"/>
        <v>176</v>
      </c>
      <c r="J4464" s="22">
        <f t="shared" si="265"/>
        <v>4463</v>
      </c>
      <c r="K4464" s="21">
        <f t="shared" ca="1" si="255"/>
        <v>1</v>
      </c>
      <c r="L4464" s="21">
        <f ca="1">IF(K4464=0,"",COUNTIF($K$2:K4464,"&gt;0"))</f>
        <v>4463</v>
      </c>
      <c r="M4464" s="50" t="str">
        <f t="shared" ca="1" si="263"/>
        <v>Eintrag 4463</v>
      </c>
    </row>
    <row r="4465" spans="1:13" s="18" customFormat="1" ht="14.25" x14ac:dyDescent="0.2">
      <c r="A4465" s="18" t="str">
        <f>IF(gesamt!C4465="",CONCATENATE("Eintrag ",J4465),gesamt!A4465)</f>
        <v>Eintrag 4464</v>
      </c>
      <c r="B4465" s="18">
        <v>100</v>
      </c>
      <c r="C4465" s="19">
        <f>IF(gesamt!C4465="",100,gesamt!D4465)</f>
        <v>100</v>
      </c>
      <c r="D4465" s="20">
        <f>IF(gesamt!C4465="",10,gesamt!G4465)</f>
        <v>10</v>
      </c>
      <c r="E4465" s="20">
        <f>IF(gesamt!C4465="",10,gesamt!H4465)</f>
        <v>10</v>
      </c>
      <c r="F4465" s="20">
        <f>IF(gesamt!C4465="",10,gesamt!I4465)</f>
        <v>10</v>
      </c>
      <c r="G4465" s="20">
        <f>IF(gesamt!C4465="",0,gesamt!J4465)</f>
        <v>0</v>
      </c>
      <c r="H4465" s="20">
        <f>IF(gesamt!C4465="",0,gesamt!K4465)</f>
        <v>0</v>
      </c>
      <c r="I4465" s="19">
        <f t="shared" si="264"/>
        <v>176</v>
      </c>
      <c r="J4465" s="22">
        <f t="shared" si="265"/>
        <v>4464</v>
      </c>
      <c r="K4465" s="21">
        <f t="shared" ca="1" si="255"/>
        <v>1</v>
      </c>
      <c r="L4465" s="21">
        <f ca="1">IF(K4465=0,"",COUNTIF($K$2:K4465,"&gt;0"))</f>
        <v>4464</v>
      </c>
      <c r="M4465" s="50" t="str">
        <f t="shared" ca="1" si="263"/>
        <v>Eintrag 4464</v>
      </c>
    </row>
    <row r="4466" spans="1:13" s="18" customFormat="1" ht="14.25" x14ac:dyDescent="0.2">
      <c r="A4466" s="18" t="str">
        <f>IF(gesamt!C4466="",CONCATENATE("Eintrag ",J4466),gesamt!A4466)</f>
        <v>Eintrag 4465</v>
      </c>
      <c r="B4466" s="18">
        <v>100</v>
      </c>
      <c r="C4466" s="19">
        <f>IF(gesamt!C4466="",100,gesamt!D4466)</f>
        <v>100</v>
      </c>
      <c r="D4466" s="20">
        <f>IF(gesamt!C4466="",10,gesamt!G4466)</f>
        <v>10</v>
      </c>
      <c r="E4466" s="20">
        <f>IF(gesamt!C4466="",10,gesamt!H4466)</f>
        <v>10</v>
      </c>
      <c r="F4466" s="20">
        <f>IF(gesamt!C4466="",10,gesamt!I4466)</f>
        <v>10</v>
      </c>
      <c r="G4466" s="20">
        <f>IF(gesamt!C4466="",0,gesamt!J4466)</f>
        <v>0</v>
      </c>
      <c r="H4466" s="20">
        <f>IF(gesamt!C4466="",0,gesamt!K4466)</f>
        <v>0</v>
      </c>
      <c r="I4466" s="19">
        <f t="shared" si="264"/>
        <v>176</v>
      </c>
      <c r="J4466" s="22">
        <f t="shared" si="265"/>
        <v>4465</v>
      </c>
      <c r="K4466" s="21">
        <f t="shared" ca="1" si="255"/>
        <v>1</v>
      </c>
      <c r="L4466" s="21">
        <f ca="1">IF(K4466=0,"",COUNTIF($K$2:K4466,"&gt;0"))</f>
        <v>4465</v>
      </c>
      <c r="M4466" s="50" t="str">
        <f t="shared" ca="1" si="263"/>
        <v>Eintrag 4465</v>
      </c>
    </row>
    <row r="4467" spans="1:13" s="18" customFormat="1" ht="14.25" x14ac:dyDescent="0.2">
      <c r="A4467" s="18" t="str">
        <f>IF(gesamt!C4467="",CONCATENATE("Eintrag ",J4467),gesamt!A4467)</f>
        <v>Eintrag 4466</v>
      </c>
      <c r="B4467" s="18">
        <v>100</v>
      </c>
      <c r="C4467" s="19">
        <f>IF(gesamt!C4467="",100,gesamt!D4467)</f>
        <v>100</v>
      </c>
      <c r="D4467" s="20">
        <f>IF(gesamt!C4467="",10,gesamt!G4467)</f>
        <v>10</v>
      </c>
      <c r="E4467" s="20">
        <f>IF(gesamt!C4467="",10,gesamt!H4467)</f>
        <v>10</v>
      </c>
      <c r="F4467" s="20">
        <f>IF(gesamt!C4467="",10,gesamt!I4467)</f>
        <v>10</v>
      </c>
      <c r="G4467" s="20">
        <f>IF(gesamt!C4467="",0,gesamt!J4467)</f>
        <v>0</v>
      </c>
      <c r="H4467" s="20">
        <f>IF(gesamt!C4467="",0,gesamt!K4467)</f>
        <v>0</v>
      </c>
      <c r="I4467" s="19">
        <f t="shared" si="264"/>
        <v>176</v>
      </c>
      <c r="J4467" s="22">
        <f t="shared" si="265"/>
        <v>4466</v>
      </c>
      <c r="K4467" s="21">
        <f t="shared" ca="1" si="255"/>
        <v>1</v>
      </c>
      <c r="L4467" s="21">
        <f ca="1">IF(K4467=0,"",COUNTIF($K$2:K4467,"&gt;0"))</f>
        <v>4466</v>
      </c>
      <c r="M4467" s="50" t="str">
        <f t="shared" ca="1" si="263"/>
        <v>Eintrag 4466</v>
      </c>
    </row>
    <row r="4468" spans="1:13" s="18" customFormat="1" ht="14.25" x14ac:dyDescent="0.2">
      <c r="A4468" s="18" t="str">
        <f>IF(gesamt!C4468="",CONCATENATE("Eintrag ",J4468),gesamt!A4468)</f>
        <v>Eintrag 4467</v>
      </c>
      <c r="B4468" s="18">
        <v>100</v>
      </c>
      <c r="C4468" s="19">
        <f>IF(gesamt!C4468="",100,gesamt!D4468)</f>
        <v>100</v>
      </c>
      <c r="D4468" s="20">
        <f>IF(gesamt!C4468="",10,gesamt!G4468)</f>
        <v>10</v>
      </c>
      <c r="E4468" s="20">
        <f>IF(gesamt!C4468="",10,gesamt!H4468)</f>
        <v>10</v>
      </c>
      <c r="F4468" s="20">
        <f>IF(gesamt!C4468="",10,gesamt!I4468)</f>
        <v>10</v>
      </c>
      <c r="G4468" s="20">
        <f>IF(gesamt!C4468="",0,gesamt!J4468)</f>
        <v>0</v>
      </c>
      <c r="H4468" s="20">
        <f>IF(gesamt!C4468="",0,gesamt!K4468)</f>
        <v>0</v>
      </c>
      <c r="I4468" s="19">
        <f t="shared" si="264"/>
        <v>176</v>
      </c>
      <c r="J4468" s="22">
        <f t="shared" si="265"/>
        <v>4467</v>
      </c>
      <c r="K4468" s="21">
        <f t="shared" ca="1" si="255"/>
        <v>1</v>
      </c>
      <c r="L4468" s="21">
        <f ca="1">IF(K4468=0,"",COUNTIF($K$2:K4468,"&gt;0"))</f>
        <v>4467</v>
      </c>
      <c r="M4468" s="50" t="str">
        <f t="shared" ca="1" si="263"/>
        <v>Eintrag 4467</v>
      </c>
    </row>
    <row r="4469" spans="1:13" s="18" customFormat="1" ht="14.25" x14ac:dyDescent="0.2">
      <c r="A4469" s="18" t="str">
        <f>IF(gesamt!C4469="",CONCATENATE("Eintrag ",J4469),gesamt!A4469)</f>
        <v>Eintrag 4468</v>
      </c>
      <c r="B4469" s="18">
        <v>100</v>
      </c>
      <c r="C4469" s="19">
        <f>IF(gesamt!C4469="",100,gesamt!D4469)</f>
        <v>100</v>
      </c>
      <c r="D4469" s="20">
        <f>IF(gesamt!C4469="",10,gesamt!G4469)</f>
        <v>10</v>
      </c>
      <c r="E4469" s="20">
        <f>IF(gesamt!C4469="",10,gesamt!H4469)</f>
        <v>10</v>
      </c>
      <c r="F4469" s="20">
        <f>IF(gesamt!C4469="",10,gesamt!I4469)</f>
        <v>10</v>
      </c>
      <c r="G4469" s="20">
        <f>IF(gesamt!C4469="",0,gesamt!J4469)</f>
        <v>0</v>
      </c>
      <c r="H4469" s="20">
        <f>IF(gesamt!C4469="",0,gesamt!K4469)</f>
        <v>0</v>
      </c>
      <c r="I4469" s="19">
        <f t="shared" si="264"/>
        <v>176</v>
      </c>
      <c r="J4469" s="22">
        <f t="shared" si="265"/>
        <v>4468</v>
      </c>
      <c r="K4469" s="21">
        <f t="shared" ca="1" si="255"/>
        <v>1</v>
      </c>
      <c r="L4469" s="21">
        <f ca="1">IF(K4469=0,"",COUNTIF($K$2:K4469,"&gt;0"))</f>
        <v>4468</v>
      </c>
      <c r="M4469" s="50" t="str">
        <f t="shared" ca="1" si="263"/>
        <v>Eintrag 4468</v>
      </c>
    </row>
    <row r="4470" spans="1:13" s="18" customFormat="1" ht="14.25" x14ac:dyDescent="0.2">
      <c r="A4470" s="18" t="str">
        <f>IF(gesamt!C4470="",CONCATENATE("Eintrag ",J4470),gesamt!A4470)</f>
        <v>Eintrag 4469</v>
      </c>
      <c r="B4470" s="18">
        <v>100</v>
      </c>
      <c r="C4470" s="19">
        <f>IF(gesamt!C4470="",100,gesamt!D4470)</f>
        <v>100</v>
      </c>
      <c r="D4470" s="20">
        <f>IF(gesamt!C4470="",10,gesamt!G4470)</f>
        <v>10</v>
      </c>
      <c r="E4470" s="20">
        <f>IF(gesamt!C4470="",10,gesamt!H4470)</f>
        <v>10</v>
      </c>
      <c r="F4470" s="20">
        <f>IF(gesamt!C4470="",10,gesamt!I4470)</f>
        <v>10</v>
      </c>
      <c r="G4470" s="20">
        <f>IF(gesamt!C4470="",0,gesamt!J4470)</f>
        <v>0</v>
      </c>
      <c r="H4470" s="20">
        <f>IF(gesamt!C4470="",0,gesamt!K4470)</f>
        <v>0</v>
      </c>
      <c r="I4470" s="19">
        <f t="shared" si="264"/>
        <v>176</v>
      </c>
      <c r="J4470" s="22">
        <f t="shared" si="265"/>
        <v>4469</v>
      </c>
      <c r="K4470" s="21">
        <f t="shared" ca="1" si="255"/>
        <v>1</v>
      </c>
      <c r="L4470" s="21">
        <f ca="1">IF(K4470=0,"",COUNTIF($K$2:K4470,"&gt;0"))</f>
        <v>4469</v>
      </c>
      <c r="M4470" s="50" t="str">
        <f t="shared" ca="1" si="263"/>
        <v>Eintrag 4469</v>
      </c>
    </row>
    <row r="4471" spans="1:13" s="18" customFormat="1" ht="14.25" x14ac:dyDescent="0.2">
      <c r="A4471" s="18" t="str">
        <f>IF(gesamt!C4471="",CONCATENATE("Eintrag ",J4471),gesamt!A4471)</f>
        <v>Eintrag 4470</v>
      </c>
      <c r="B4471" s="18">
        <v>100</v>
      </c>
      <c r="C4471" s="19">
        <f>IF(gesamt!C4471="",100,gesamt!D4471)</f>
        <v>100</v>
      </c>
      <c r="D4471" s="20">
        <f>IF(gesamt!C4471="",10,gesamt!G4471)</f>
        <v>10</v>
      </c>
      <c r="E4471" s="20">
        <f>IF(gesamt!C4471="",10,gesamt!H4471)</f>
        <v>10</v>
      </c>
      <c r="F4471" s="20">
        <f>IF(gesamt!C4471="",10,gesamt!I4471)</f>
        <v>10</v>
      </c>
      <c r="G4471" s="20">
        <f>IF(gesamt!C4471="",0,gesamt!J4471)</f>
        <v>0</v>
      </c>
      <c r="H4471" s="20">
        <f>IF(gesamt!C4471="",0,gesamt!K4471)</f>
        <v>0</v>
      </c>
      <c r="I4471" s="19">
        <f t="shared" si="264"/>
        <v>176</v>
      </c>
      <c r="J4471" s="22">
        <f t="shared" si="265"/>
        <v>4470</v>
      </c>
      <c r="K4471" s="21">
        <f t="shared" ca="1" si="255"/>
        <v>1</v>
      </c>
      <c r="L4471" s="21">
        <f ca="1">IF(K4471=0,"",COUNTIF($K$2:K4471,"&gt;0"))</f>
        <v>4470</v>
      </c>
      <c r="M4471" s="50" t="str">
        <f t="shared" ca="1" si="263"/>
        <v>Eintrag 4470</v>
      </c>
    </row>
    <row r="4472" spans="1:13" s="18" customFormat="1" ht="14.25" x14ac:dyDescent="0.2">
      <c r="A4472" s="18" t="str">
        <f>IF(gesamt!C4472="",CONCATENATE("Eintrag ",J4472),gesamt!A4472)</f>
        <v>Eintrag 4471</v>
      </c>
      <c r="B4472" s="18">
        <v>100</v>
      </c>
      <c r="C4472" s="19">
        <f>IF(gesamt!C4472="",100,gesamt!D4472)</f>
        <v>100</v>
      </c>
      <c r="D4472" s="20">
        <f>IF(gesamt!C4472="",10,gesamt!G4472)</f>
        <v>10</v>
      </c>
      <c r="E4472" s="20">
        <f>IF(gesamt!C4472="",10,gesamt!H4472)</f>
        <v>10</v>
      </c>
      <c r="F4472" s="20">
        <f>IF(gesamt!C4472="",10,gesamt!I4472)</f>
        <v>10</v>
      </c>
      <c r="G4472" s="20">
        <f>IF(gesamt!C4472="",0,gesamt!J4472)</f>
        <v>0</v>
      </c>
      <c r="H4472" s="20">
        <f>IF(gesamt!C4472="",0,gesamt!K4472)</f>
        <v>0</v>
      </c>
      <c r="I4472" s="19">
        <f t="shared" si="264"/>
        <v>176</v>
      </c>
      <c r="J4472" s="22">
        <f t="shared" si="265"/>
        <v>4471</v>
      </c>
      <c r="K4472" s="21">
        <f t="shared" ca="1" si="255"/>
        <v>1</v>
      </c>
      <c r="L4472" s="21">
        <f ca="1">IF(K4472=0,"",COUNTIF($K$2:K4472,"&gt;0"))</f>
        <v>4471</v>
      </c>
      <c r="M4472" s="50" t="str">
        <f t="shared" ca="1" si="263"/>
        <v>Eintrag 4471</v>
      </c>
    </row>
    <row r="4473" spans="1:13" s="18" customFormat="1" ht="14.25" x14ac:dyDescent="0.2">
      <c r="A4473" s="18" t="str">
        <f>IF(gesamt!C4473="",CONCATENATE("Eintrag ",J4473),gesamt!A4473)</f>
        <v>Eintrag 4472</v>
      </c>
      <c r="B4473" s="18">
        <v>100</v>
      </c>
      <c r="C4473" s="19">
        <f>IF(gesamt!C4473="",100,gesamt!D4473)</f>
        <v>100</v>
      </c>
      <c r="D4473" s="20">
        <f>IF(gesamt!C4473="",10,gesamt!G4473)</f>
        <v>10</v>
      </c>
      <c r="E4473" s="20">
        <f>IF(gesamt!C4473="",10,gesamt!H4473)</f>
        <v>10</v>
      </c>
      <c r="F4473" s="20">
        <f>IF(gesamt!C4473="",10,gesamt!I4473)</f>
        <v>10</v>
      </c>
      <c r="G4473" s="20">
        <f>IF(gesamt!C4473="",0,gesamt!J4473)</f>
        <v>0</v>
      </c>
      <c r="H4473" s="20">
        <f>IF(gesamt!C4473="",0,gesamt!K4473)</f>
        <v>0</v>
      </c>
      <c r="I4473" s="19">
        <f t="shared" si="264"/>
        <v>176</v>
      </c>
      <c r="J4473" s="22">
        <f t="shared" si="265"/>
        <v>4472</v>
      </c>
      <c r="K4473" s="21">
        <f t="shared" ca="1" si="255"/>
        <v>1</v>
      </c>
      <c r="L4473" s="21">
        <f ca="1">IF(K4473=0,"",COUNTIF($K$2:K4473,"&gt;0"))</f>
        <v>4472</v>
      </c>
      <c r="M4473" s="50" t="str">
        <f t="shared" ca="1" si="263"/>
        <v>Eintrag 4472</v>
      </c>
    </row>
    <row r="4474" spans="1:13" s="18" customFormat="1" ht="14.25" x14ac:dyDescent="0.2">
      <c r="A4474" s="18" t="str">
        <f>IF(gesamt!C4474="",CONCATENATE("Eintrag ",J4474),gesamt!A4474)</f>
        <v>Eintrag 4473</v>
      </c>
      <c r="B4474" s="18">
        <v>100</v>
      </c>
      <c r="C4474" s="19">
        <f>IF(gesamt!C4474="",100,gesamt!D4474)</f>
        <v>100</v>
      </c>
      <c r="D4474" s="20">
        <f>IF(gesamt!C4474="",10,gesamt!G4474)</f>
        <v>10</v>
      </c>
      <c r="E4474" s="20">
        <f>IF(gesamt!C4474="",10,gesamt!H4474)</f>
        <v>10</v>
      </c>
      <c r="F4474" s="20">
        <f>IF(gesamt!C4474="",10,gesamt!I4474)</f>
        <v>10</v>
      </c>
      <c r="G4474" s="20">
        <f>IF(gesamt!C4474="",0,gesamt!J4474)</f>
        <v>0</v>
      </c>
      <c r="H4474" s="20">
        <f>IF(gesamt!C4474="",0,gesamt!K4474)</f>
        <v>0</v>
      </c>
      <c r="I4474" s="19">
        <f t="shared" si="264"/>
        <v>176</v>
      </c>
      <c r="J4474" s="22">
        <f t="shared" si="265"/>
        <v>4473</v>
      </c>
      <c r="K4474" s="21">
        <f t="shared" ca="1" si="255"/>
        <v>1</v>
      </c>
      <c r="L4474" s="21">
        <f ca="1">IF(K4474=0,"",COUNTIF($K$2:K4474,"&gt;0"))</f>
        <v>4473</v>
      </c>
      <c r="M4474" s="50" t="str">
        <f t="shared" ca="1" si="263"/>
        <v>Eintrag 4473</v>
      </c>
    </row>
    <row r="4475" spans="1:13" s="18" customFormat="1" ht="14.25" x14ac:dyDescent="0.2">
      <c r="A4475" s="18" t="str">
        <f>IF(gesamt!C4475="",CONCATENATE("Eintrag ",J4475),gesamt!A4475)</f>
        <v>Eintrag 4474</v>
      </c>
      <c r="B4475" s="18">
        <v>100</v>
      </c>
      <c r="C4475" s="19">
        <f>IF(gesamt!C4475="",100,gesamt!D4475)</f>
        <v>100</v>
      </c>
      <c r="D4475" s="20">
        <f>IF(gesamt!C4475="",10,gesamt!G4475)</f>
        <v>10</v>
      </c>
      <c r="E4475" s="20">
        <f>IF(gesamt!C4475="",10,gesamt!H4475)</f>
        <v>10</v>
      </c>
      <c r="F4475" s="20">
        <f>IF(gesamt!C4475="",10,gesamt!I4475)</f>
        <v>10</v>
      </c>
      <c r="G4475" s="20">
        <f>IF(gesamt!C4475="",0,gesamt!J4475)</f>
        <v>0</v>
      </c>
      <c r="H4475" s="20">
        <f>IF(gesamt!C4475="",0,gesamt!K4475)</f>
        <v>0</v>
      </c>
      <c r="I4475" s="19">
        <f t="shared" si="264"/>
        <v>176</v>
      </c>
      <c r="J4475" s="22">
        <f t="shared" si="265"/>
        <v>4474</v>
      </c>
      <c r="K4475" s="21">
        <f t="shared" ca="1" si="255"/>
        <v>1</v>
      </c>
      <c r="L4475" s="21">
        <f ca="1">IF(K4475=0,"",COUNTIF($K$2:K4475,"&gt;0"))</f>
        <v>4474</v>
      </c>
      <c r="M4475" s="50" t="str">
        <f t="shared" ca="1" si="263"/>
        <v>Eintrag 4474</v>
      </c>
    </row>
    <row r="4476" spans="1:13" s="18" customFormat="1" ht="14.25" x14ac:dyDescent="0.2">
      <c r="A4476" s="18" t="str">
        <f>IF(gesamt!C4476="",CONCATENATE("Eintrag ",J4476),gesamt!A4476)</f>
        <v>Eintrag 4475</v>
      </c>
      <c r="B4476" s="18">
        <v>100</v>
      </c>
      <c r="C4476" s="19">
        <f>IF(gesamt!C4476="",100,gesamt!D4476)</f>
        <v>100</v>
      </c>
      <c r="D4476" s="20">
        <f>IF(gesamt!C4476="",10,gesamt!G4476)</f>
        <v>10</v>
      </c>
      <c r="E4476" s="20">
        <f>IF(gesamt!C4476="",10,gesamt!H4476)</f>
        <v>10</v>
      </c>
      <c r="F4476" s="20">
        <f>IF(gesamt!C4476="",10,gesamt!I4476)</f>
        <v>10</v>
      </c>
      <c r="G4476" s="20">
        <f>IF(gesamt!C4476="",0,gesamt!J4476)</f>
        <v>0</v>
      </c>
      <c r="H4476" s="20">
        <f>IF(gesamt!C4476="",0,gesamt!K4476)</f>
        <v>0</v>
      </c>
      <c r="I4476" s="19">
        <f t="shared" si="264"/>
        <v>176</v>
      </c>
      <c r="J4476" s="22">
        <f t="shared" si="265"/>
        <v>4475</v>
      </c>
      <c r="K4476" s="21">
        <f t="shared" ca="1" si="255"/>
        <v>1</v>
      </c>
      <c r="L4476" s="21">
        <f ca="1">IF(K4476=0,"",COUNTIF($K$2:K4476,"&gt;0"))</f>
        <v>4475</v>
      </c>
      <c r="M4476" s="50" t="str">
        <f t="shared" ca="1" si="263"/>
        <v>Eintrag 4475</v>
      </c>
    </row>
    <row r="4477" spans="1:13" s="18" customFormat="1" ht="14.25" x14ac:dyDescent="0.2">
      <c r="A4477" s="18" t="str">
        <f>IF(gesamt!C4477="",CONCATENATE("Eintrag ",J4477),gesamt!A4477)</f>
        <v>Eintrag 4476</v>
      </c>
      <c r="B4477" s="18">
        <v>100</v>
      </c>
      <c r="C4477" s="19">
        <f>IF(gesamt!C4477="",100,gesamt!D4477)</f>
        <v>100</v>
      </c>
      <c r="D4477" s="20">
        <f>IF(gesamt!C4477="",10,gesamt!G4477)</f>
        <v>10</v>
      </c>
      <c r="E4477" s="20">
        <f>IF(gesamt!C4477="",10,gesamt!H4477)</f>
        <v>10</v>
      </c>
      <c r="F4477" s="20">
        <f>IF(gesamt!C4477="",10,gesamt!I4477)</f>
        <v>10</v>
      </c>
      <c r="G4477" s="20">
        <f>IF(gesamt!C4477="",0,gesamt!J4477)</f>
        <v>0</v>
      </c>
      <c r="H4477" s="20">
        <f>IF(gesamt!C4477="",0,gesamt!K4477)</f>
        <v>0</v>
      </c>
      <c r="I4477" s="19">
        <f t="shared" si="264"/>
        <v>176</v>
      </c>
      <c r="J4477" s="22">
        <f t="shared" si="265"/>
        <v>4476</v>
      </c>
      <c r="K4477" s="21">
        <f t="shared" ca="1" si="255"/>
        <v>1</v>
      </c>
      <c r="L4477" s="21">
        <f ca="1">IF(K4477=0,"",COUNTIF($K$2:K4477,"&gt;0"))</f>
        <v>4476</v>
      </c>
      <c r="M4477" s="50" t="str">
        <f t="shared" ca="1" si="263"/>
        <v>Eintrag 4476</v>
      </c>
    </row>
    <row r="4478" spans="1:13" s="18" customFormat="1" ht="14.25" x14ac:dyDescent="0.2">
      <c r="A4478" s="18" t="str">
        <f>IF(gesamt!C4478="",CONCATENATE("Eintrag ",J4478),gesamt!A4478)</f>
        <v>Eintrag 4477</v>
      </c>
      <c r="B4478" s="18">
        <v>100</v>
      </c>
      <c r="C4478" s="19">
        <f>IF(gesamt!C4478="",100,gesamt!D4478)</f>
        <v>100</v>
      </c>
      <c r="D4478" s="20">
        <f>IF(gesamt!C4478="",10,gesamt!G4478)</f>
        <v>10</v>
      </c>
      <c r="E4478" s="20">
        <f>IF(gesamt!C4478="",10,gesamt!H4478)</f>
        <v>10</v>
      </c>
      <c r="F4478" s="20">
        <f>IF(gesamt!C4478="",10,gesamt!I4478)</f>
        <v>10</v>
      </c>
      <c r="G4478" s="20">
        <f>IF(gesamt!C4478="",0,gesamt!J4478)</f>
        <v>0</v>
      </c>
      <c r="H4478" s="20">
        <f>IF(gesamt!C4478="",0,gesamt!K4478)</f>
        <v>0</v>
      </c>
      <c r="I4478" s="19">
        <f t="shared" si="264"/>
        <v>176</v>
      </c>
      <c r="J4478" s="22">
        <f t="shared" si="265"/>
        <v>4477</v>
      </c>
      <c r="K4478" s="21">
        <f t="shared" ca="1" si="255"/>
        <v>1</v>
      </c>
      <c r="L4478" s="21">
        <f ca="1">IF(K4478=0,"",COUNTIF($K$2:K4478,"&gt;0"))</f>
        <v>4477</v>
      </c>
      <c r="M4478" s="50" t="str">
        <f t="shared" ca="1" si="263"/>
        <v>Eintrag 4477</v>
      </c>
    </row>
    <row r="4479" spans="1:13" s="18" customFormat="1" ht="14.25" x14ac:dyDescent="0.2">
      <c r="A4479" s="18" t="str">
        <f>IF(gesamt!C4479="",CONCATENATE("Eintrag ",J4479),gesamt!A4479)</f>
        <v>Eintrag 4478</v>
      </c>
      <c r="B4479" s="18">
        <v>100</v>
      </c>
      <c r="C4479" s="19">
        <f>IF(gesamt!C4479="",100,gesamt!D4479)</f>
        <v>100</v>
      </c>
      <c r="D4479" s="20">
        <f>IF(gesamt!C4479="",10,gesamt!G4479)</f>
        <v>10</v>
      </c>
      <c r="E4479" s="20">
        <f>IF(gesamt!C4479="",10,gesamt!H4479)</f>
        <v>10</v>
      </c>
      <c r="F4479" s="20">
        <f>IF(gesamt!C4479="",10,gesamt!I4479)</f>
        <v>10</v>
      </c>
      <c r="G4479" s="20">
        <f>IF(gesamt!C4479="",0,gesamt!J4479)</f>
        <v>0</v>
      </c>
      <c r="H4479" s="20">
        <f>IF(gesamt!C4479="",0,gesamt!K4479)</f>
        <v>0</v>
      </c>
      <c r="I4479" s="19">
        <f t="shared" si="264"/>
        <v>176</v>
      </c>
      <c r="J4479" s="22">
        <f t="shared" si="265"/>
        <v>4478</v>
      </c>
      <c r="K4479" s="21">
        <f t="shared" ca="1" si="255"/>
        <v>1</v>
      </c>
      <c r="L4479" s="21">
        <f ca="1">IF(K4479=0,"",COUNTIF($K$2:K4479,"&gt;0"))</f>
        <v>4478</v>
      </c>
      <c r="M4479" s="50" t="str">
        <f t="shared" ca="1" si="263"/>
        <v>Eintrag 4478</v>
      </c>
    </row>
    <row r="4480" spans="1:13" s="18" customFormat="1" ht="14.25" x14ac:dyDescent="0.2">
      <c r="A4480" s="18" t="str">
        <f>IF(gesamt!C4480="",CONCATENATE("Eintrag ",J4480),gesamt!A4480)</f>
        <v>Eintrag 4479</v>
      </c>
      <c r="B4480" s="18">
        <v>100</v>
      </c>
      <c r="C4480" s="19">
        <f>IF(gesamt!C4480="",100,gesamt!D4480)</f>
        <v>100</v>
      </c>
      <c r="D4480" s="20">
        <f>IF(gesamt!C4480="",10,gesamt!G4480)</f>
        <v>10</v>
      </c>
      <c r="E4480" s="20">
        <f>IF(gesamt!C4480="",10,gesamt!H4480)</f>
        <v>10</v>
      </c>
      <c r="F4480" s="20">
        <f>IF(gesamt!C4480="",10,gesamt!I4480)</f>
        <v>10</v>
      </c>
      <c r="G4480" s="20">
        <f>IF(gesamt!C4480="",0,gesamt!J4480)</f>
        <v>0</v>
      </c>
      <c r="H4480" s="20">
        <f>IF(gesamt!C4480="",0,gesamt!K4480)</f>
        <v>0</v>
      </c>
      <c r="I4480" s="19">
        <f t="shared" si="264"/>
        <v>176</v>
      </c>
      <c r="J4480" s="22">
        <f t="shared" si="265"/>
        <v>4479</v>
      </c>
      <c r="K4480" s="21">
        <f t="shared" ca="1" si="255"/>
        <v>1</v>
      </c>
      <c r="L4480" s="21">
        <f ca="1">IF(K4480=0,"",COUNTIF($K$2:K4480,"&gt;0"))</f>
        <v>4479</v>
      </c>
      <c r="M4480" s="50" t="str">
        <f t="shared" ca="1" si="263"/>
        <v>Eintrag 4479</v>
      </c>
    </row>
    <row r="4481" spans="1:13" s="18" customFormat="1" ht="14.25" x14ac:dyDescent="0.2">
      <c r="A4481" s="18" t="str">
        <f>IF(gesamt!C4481="",CONCATENATE("Eintrag ",J4481),gesamt!A4481)</f>
        <v>Eintrag 4480</v>
      </c>
      <c r="B4481" s="18">
        <v>100</v>
      </c>
      <c r="C4481" s="19">
        <f>IF(gesamt!C4481="",100,gesamt!D4481)</f>
        <v>100</v>
      </c>
      <c r="D4481" s="20">
        <f>IF(gesamt!C4481="",10,gesamt!G4481)</f>
        <v>10</v>
      </c>
      <c r="E4481" s="20">
        <f>IF(gesamt!C4481="",10,gesamt!H4481)</f>
        <v>10</v>
      </c>
      <c r="F4481" s="20">
        <f>IF(gesamt!C4481="",10,gesamt!I4481)</f>
        <v>10</v>
      </c>
      <c r="G4481" s="20">
        <f>IF(gesamt!C4481="",0,gesamt!J4481)</f>
        <v>0</v>
      </c>
      <c r="H4481" s="20">
        <f>IF(gesamt!C4481="",0,gesamt!K4481)</f>
        <v>0</v>
      </c>
      <c r="I4481" s="19">
        <f t="shared" si="264"/>
        <v>176</v>
      </c>
      <c r="J4481" s="22">
        <f t="shared" si="265"/>
        <v>4480</v>
      </c>
      <c r="K4481" s="21">
        <f t="shared" ca="1" si="255"/>
        <v>1</v>
      </c>
      <c r="L4481" s="21">
        <f ca="1">IF(K4481=0,"",COUNTIF($K$2:K4481,"&gt;0"))</f>
        <v>4480</v>
      </c>
      <c r="M4481" s="50" t="str">
        <f t="shared" ca="1" si="263"/>
        <v>Eintrag 4480</v>
      </c>
    </row>
    <row r="4482" spans="1:13" s="18" customFormat="1" ht="14.25" x14ac:dyDescent="0.2">
      <c r="A4482" s="18" t="str">
        <f>IF(gesamt!C4482="",CONCATENATE("Eintrag ",J4482),gesamt!A4482)</f>
        <v>Eintrag 4481</v>
      </c>
      <c r="B4482" s="18">
        <v>100</v>
      </c>
      <c r="C4482" s="19">
        <f>IF(gesamt!C4482="",100,gesamt!D4482)</f>
        <v>100</v>
      </c>
      <c r="D4482" s="20">
        <f>IF(gesamt!C4482="",10,gesamt!G4482)</f>
        <v>10</v>
      </c>
      <c r="E4482" s="20">
        <f>IF(gesamt!C4482="",10,gesamt!H4482)</f>
        <v>10</v>
      </c>
      <c r="F4482" s="20">
        <f>IF(gesamt!C4482="",10,gesamt!I4482)</f>
        <v>10</v>
      </c>
      <c r="G4482" s="20">
        <f>IF(gesamt!C4482="",0,gesamt!J4482)</f>
        <v>0</v>
      </c>
      <c r="H4482" s="20">
        <f>IF(gesamt!C4482="",0,gesamt!K4482)</f>
        <v>0</v>
      </c>
      <c r="I4482" s="19">
        <f t="shared" si="264"/>
        <v>176</v>
      </c>
      <c r="J4482" s="22">
        <f t="shared" si="265"/>
        <v>4481</v>
      </c>
      <c r="K4482" s="21">
        <f t="shared" ca="1" si="255"/>
        <v>1</v>
      </c>
      <c r="L4482" s="21">
        <f ca="1">IF(K4482=0,"",COUNTIF($K$2:K4482,"&gt;0"))</f>
        <v>4481</v>
      </c>
      <c r="M4482" s="50" t="str">
        <f t="shared" ref="M4482:M4545" ca="1" si="266">IFERROR(INDEX(A:A,MATCH(ROW(K4481),L:L,0)),"")</f>
        <v>Eintrag 4481</v>
      </c>
    </row>
    <row r="4483" spans="1:13" s="18" customFormat="1" ht="14.25" x14ac:dyDescent="0.2">
      <c r="A4483" s="18" t="str">
        <f>IF(gesamt!C4483="",CONCATENATE("Eintrag ",J4483),gesamt!A4483)</f>
        <v>Eintrag 4482</v>
      </c>
      <c r="B4483" s="18">
        <v>100</v>
      </c>
      <c r="C4483" s="19">
        <f>IF(gesamt!C4483="",100,gesamt!D4483)</f>
        <v>100</v>
      </c>
      <c r="D4483" s="20">
        <f>IF(gesamt!C4483="",10,gesamt!G4483)</f>
        <v>10</v>
      </c>
      <c r="E4483" s="20">
        <f>IF(gesamt!C4483="",10,gesamt!H4483)</f>
        <v>10</v>
      </c>
      <c r="F4483" s="20">
        <f>IF(gesamt!C4483="",10,gesamt!I4483)</f>
        <v>10</v>
      </c>
      <c r="G4483" s="20">
        <f>IF(gesamt!C4483="",0,gesamt!J4483)</f>
        <v>0</v>
      </c>
      <c r="H4483" s="20">
        <f>IF(gesamt!C4483="",0,gesamt!K4483)</f>
        <v>0</v>
      </c>
      <c r="I4483" s="19">
        <f t="shared" ref="I4483:I4546" si="267">D4483*4.1+E4483*9.3+F4483*4.2+G4483*7+H4483*3</f>
        <v>176</v>
      </c>
      <c r="J4483" s="22">
        <f t="shared" si="265"/>
        <v>4482</v>
      </c>
      <c r="K4483" s="21">
        <f t="shared" ca="1" si="255"/>
        <v>1</v>
      </c>
      <c r="L4483" s="21">
        <f ca="1">IF(K4483=0,"",COUNTIF($K$2:K4483,"&gt;0"))</f>
        <v>4482</v>
      </c>
      <c r="M4483" s="50" t="str">
        <f t="shared" ca="1" si="266"/>
        <v>Eintrag 4482</v>
      </c>
    </row>
    <row r="4484" spans="1:13" s="18" customFormat="1" ht="14.25" x14ac:dyDescent="0.2">
      <c r="A4484" s="18" t="str">
        <f>IF(gesamt!C4484="",CONCATENATE("Eintrag ",J4484),gesamt!A4484)</f>
        <v>Eintrag 4483</v>
      </c>
      <c r="B4484" s="18">
        <v>100</v>
      </c>
      <c r="C4484" s="19">
        <f>IF(gesamt!C4484="",100,gesamt!D4484)</f>
        <v>100</v>
      </c>
      <c r="D4484" s="20">
        <f>IF(gesamt!C4484="",10,gesamt!G4484)</f>
        <v>10</v>
      </c>
      <c r="E4484" s="20">
        <f>IF(gesamt!C4484="",10,gesamt!H4484)</f>
        <v>10</v>
      </c>
      <c r="F4484" s="20">
        <f>IF(gesamt!C4484="",10,gesamt!I4484)</f>
        <v>10</v>
      </c>
      <c r="G4484" s="20">
        <f>IF(gesamt!C4484="",0,gesamt!J4484)</f>
        <v>0</v>
      </c>
      <c r="H4484" s="20">
        <f>IF(gesamt!C4484="",0,gesamt!K4484)</f>
        <v>0</v>
      </c>
      <c r="I4484" s="19">
        <f t="shared" si="267"/>
        <v>176</v>
      </c>
      <c r="J4484" s="22">
        <f t="shared" si="265"/>
        <v>4483</v>
      </c>
      <c r="K4484" s="21">
        <f t="shared" ca="1" si="255"/>
        <v>1</v>
      </c>
      <c r="L4484" s="21">
        <f ca="1">IF(K4484=0,"",COUNTIF($K$2:K4484,"&gt;0"))</f>
        <v>4483</v>
      </c>
      <c r="M4484" s="50" t="str">
        <f t="shared" ca="1" si="266"/>
        <v>Eintrag 4483</v>
      </c>
    </row>
    <row r="4485" spans="1:13" s="18" customFormat="1" ht="14.25" x14ac:dyDescent="0.2">
      <c r="A4485" s="18" t="str">
        <f>IF(gesamt!C4485="",CONCATENATE("Eintrag ",J4485),gesamt!A4485)</f>
        <v>Eintrag 4484</v>
      </c>
      <c r="B4485" s="18">
        <v>100</v>
      </c>
      <c r="C4485" s="19">
        <f>IF(gesamt!C4485="",100,gesamt!D4485)</f>
        <v>100</v>
      </c>
      <c r="D4485" s="20">
        <f>IF(gesamt!C4485="",10,gesamt!G4485)</f>
        <v>10</v>
      </c>
      <c r="E4485" s="20">
        <f>IF(gesamt!C4485="",10,gesamt!H4485)</f>
        <v>10</v>
      </c>
      <c r="F4485" s="20">
        <f>IF(gesamt!C4485="",10,gesamt!I4485)</f>
        <v>10</v>
      </c>
      <c r="G4485" s="20">
        <f>IF(gesamt!C4485="",0,gesamt!J4485)</f>
        <v>0</v>
      </c>
      <c r="H4485" s="20">
        <f>IF(gesamt!C4485="",0,gesamt!K4485)</f>
        <v>0</v>
      </c>
      <c r="I4485" s="19">
        <f t="shared" si="267"/>
        <v>176</v>
      </c>
      <c r="J4485" s="22">
        <f t="shared" si="265"/>
        <v>4484</v>
      </c>
      <c r="K4485" s="21">
        <f t="shared" ca="1" si="255"/>
        <v>1</v>
      </c>
      <c r="L4485" s="21">
        <f ca="1">IF(K4485=0,"",COUNTIF($K$2:K4485,"&gt;0"))</f>
        <v>4484</v>
      </c>
      <c r="M4485" s="50" t="str">
        <f t="shared" ca="1" si="266"/>
        <v>Eintrag 4484</v>
      </c>
    </row>
    <row r="4486" spans="1:13" s="18" customFormat="1" ht="14.25" x14ac:dyDescent="0.2">
      <c r="A4486" s="18" t="str">
        <f>IF(gesamt!C4486="",CONCATENATE("Eintrag ",J4486),gesamt!A4486)</f>
        <v>Eintrag 4485</v>
      </c>
      <c r="B4486" s="18">
        <v>100</v>
      </c>
      <c r="C4486" s="19">
        <f>IF(gesamt!C4486="",100,gesamt!D4486)</f>
        <v>100</v>
      </c>
      <c r="D4486" s="20">
        <f>IF(gesamt!C4486="",10,gesamt!G4486)</f>
        <v>10</v>
      </c>
      <c r="E4486" s="20">
        <f>IF(gesamt!C4486="",10,gesamt!H4486)</f>
        <v>10</v>
      </c>
      <c r="F4486" s="20">
        <f>IF(gesamt!C4486="",10,gesamt!I4486)</f>
        <v>10</v>
      </c>
      <c r="G4486" s="20">
        <f>IF(gesamt!C4486="",0,gesamt!J4486)</f>
        <v>0</v>
      </c>
      <c r="H4486" s="20">
        <f>IF(gesamt!C4486="",0,gesamt!K4486)</f>
        <v>0</v>
      </c>
      <c r="I4486" s="19">
        <f t="shared" si="267"/>
        <v>176</v>
      </c>
      <c r="J4486" s="22">
        <f t="shared" si="265"/>
        <v>4485</v>
      </c>
      <c r="K4486" s="21">
        <f t="shared" ca="1" si="255"/>
        <v>1</v>
      </c>
      <c r="L4486" s="21">
        <f ca="1">IF(K4486=0,"",COUNTIF($K$2:K4486,"&gt;0"))</f>
        <v>4485</v>
      </c>
      <c r="M4486" s="50" t="str">
        <f t="shared" ca="1" si="266"/>
        <v>Eintrag 4485</v>
      </c>
    </row>
    <row r="4487" spans="1:13" s="18" customFormat="1" ht="14.25" x14ac:dyDescent="0.2">
      <c r="A4487" s="18" t="str">
        <f>IF(gesamt!C4487="",CONCATENATE("Eintrag ",J4487),gesamt!A4487)</f>
        <v>Eintrag 4486</v>
      </c>
      <c r="B4487" s="18">
        <v>100</v>
      </c>
      <c r="C4487" s="19">
        <f>IF(gesamt!C4487="",100,gesamt!D4487)</f>
        <v>100</v>
      </c>
      <c r="D4487" s="20">
        <f>IF(gesamt!C4487="",10,gesamt!G4487)</f>
        <v>10</v>
      </c>
      <c r="E4487" s="20">
        <f>IF(gesamt!C4487="",10,gesamt!H4487)</f>
        <v>10</v>
      </c>
      <c r="F4487" s="20">
        <f>IF(gesamt!C4487="",10,gesamt!I4487)</f>
        <v>10</v>
      </c>
      <c r="G4487" s="20">
        <f>IF(gesamt!C4487="",0,gesamt!J4487)</f>
        <v>0</v>
      </c>
      <c r="H4487" s="20">
        <f>IF(gesamt!C4487="",0,gesamt!K4487)</f>
        <v>0</v>
      </c>
      <c r="I4487" s="19">
        <f t="shared" si="267"/>
        <v>176</v>
      </c>
      <c r="J4487" s="22">
        <f t="shared" si="265"/>
        <v>4486</v>
      </c>
      <c r="K4487" s="21">
        <f t="shared" ca="1" si="255"/>
        <v>1</v>
      </c>
      <c r="L4487" s="21">
        <f ca="1">IF(K4487=0,"",COUNTIF($K$2:K4487,"&gt;0"))</f>
        <v>4486</v>
      </c>
      <c r="M4487" s="50" t="str">
        <f t="shared" ca="1" si="266"/>
        <v>Eintrag 4486</v>
      </c>
    </row>
    <row r="4488" spans="1:13" s="18" customFormat="1" ht="14.25" x14ac:dyDescent="0.2">
      <c r="A4488" s="18" t="str">
        <f>IF(gesamt!C4488="",CONCATENATE("Eintrag ",J4488),gesamt!A4488)</f>
        <v>Eintrag 4487</v>
      </c>
      <c r="B4488" s="18">
        <v>100</v>
      </c>
      <c r="C4488" s="19">
        <f>IF(gesamt!C4488="",100,gesamt!D4488)</f>
        <v>100</v>
      </c>
      <c r="D4488" s="20">
        <f>IF(gesamt!C4488="",10,gesamt!G4488)</f>
        <v>10</v>
      </c>
      <c r="E4488" s="20">
        <f>IF(gesamt!C4488="",10,gesamt!H4488)</f>
        <v>10</v>
      </c>
      <c r="F4488" s="20">
        <f>IF(gesamt!C4488="",10,gesamt!I4488)</f>
        <v>10</v>
      </c>
      <c r="G4488" s="20">
        <f>IF(gesamt!C4488="",0,gesamt!J4488)</f>
        <v>0</v>
      </c>
      <c r="H4488" s="20">
        <f>IF(gesamt!C4488="",0,gesamt!K4488)</f>
        <v>0</v>
      </c>
      <c r="I4488" s="19">
        <f t="shared" si="267"/>
        <v>176</v>
      </c>
      <c r="J4488" s="22">
        <f t="shared" si="265"/>
        <v>4487</v>
      </c>
      <c r="K4488" s="21">
        <f t="shared" ca="1" si="255"/>
        <v>1</v>
      </c>
      <c r="L4488" s="21">
        <f ca="1">IF(K4488=0,"",COUNTIF($K$2:K4488,"&gt;0"))</f>
        <v>4487</v>
      </c>
      <c r="M4488" s="50" t="str">
        <f t="shared" ca="1" si="266"/>
        <v>Eintrag 4487</v>
      </c>
    </row>
    <row r="4489" spans="1:13" s="18" customFormat="1" ht="14.25" x14ac:dyDescent="0.2">
      <c r="A4489" s="18" t="str">
        <f>IF(gesamt!C4489="",CONCATENATE("Eintrag ",J4489),gesamt!A4489)</f>
        <v>Eintrag 4488</v>
      </c>
      <c r="B4489" s="18">
        <v>100</v>
      </c>
      <c r="C4489" s="19">
        <f>IF(gesamt!C4489="",100,gesamt!D4489)</f>
        <v>100</v>
      </c>
      <c r="D4489" s="20">
        <f>IF(gesamt!C4489="",10,gesamt!G4489)</f>
        <v>10</v>
      </c>
      <c r="E4489" s="20">
        <f>IF(gesamt!C4489="",10,gesamt!H4489)</f>
        <v>10</v>
      </c>
      <c r="F4489" s="20">
        <f>IF(gesamt!C4489="",10,gesamt!I4489)</f>
        <v>10</v>
      </c>
      <c r="G4489" s="20">
        <f>IF(gesamt!C4489="",0,gesamt!J4489)</f>
        <v>0</v>
      </c>
      <c r="H4489" s="20">
        <f>IF(gesamt!C4489="",0,gesamt!K4489)</f>
        <v>0</v>
      </c>
      <c r="I4489" s="19">
        <f t="shared" si="267"/>
        <v>176</v>
      </c>
      <c r="J4489" s="22">
        <f t="shared" si="265"/>
        <v>4488</v>
      </c>
      <c r="K4489" s="21">
        <f t="shared" ca="1" si="255"/>
        <v>1</v>
      </c>
      <c r="L4489" s="21">
        <f ca="1">IF(K4489=0,"",COUNTIF($K$2:K4489,"&gt;0"))</f>
        <v>4488</v>
      </c>
      <c r="M4489" s="50" t="str">
        <f t="shared" ca="1" si="266"/>
        <v>Eintrag 4488</v>
      </c>
    </row>
    <row r="4490" spans="1:13" s="18" customFormat="1" ht="14.25" x14ac:dyDescent="0.2">
      <c r="A4490" s="18" t="str">
        <f>IF(gesamt!C4490="",CONCATENATE("Eintrag ",J4490),gesamt!A4490)</f>
        <v>Eintrag 4489</v>
      </c>
      <c r="B4490" s="18">
        <v>100</v>
      </c>
      <c r="C4490" s="19">
        <f>IF(gesamt!C4490="",100,gesamt!D4490)</f>
        <v>100</v>
      </c>
      <c r="D4490" s="20">
        <f>IF(gesamt!C4490="",10,gesamt!G4490)</f>
        <v>10</v>
      </c>
      <c r="E4490" s="20">
        <f>IF(gesamt!C4490="",10,gesamt!H4490)</f>
        <v>10</v>
      </c>
      <c r="F4490" s="20">
        <f>IF(gesamt!C4490="",10,gesamt!I4490)</f>
        <v>10</v>
      </c>
      <c r="G4490" s="20">
        <f>IF(gesamt!C4490="",0,gesamt!J4490)</f>
        <v>0</v>
      </c>
      <c r="H4490" s="20">
        <f>IF(gesamt!C4490="",0,gesamt!K4490)</f>
        <v>0</v>
      </c>
      <c r="I4490" s="19">
        <f t="shared" si="267"/>
        <v>176</v>
      </c>
      <c r="J4490" s="22">
        <f t="shared" si="265"/>
        <v>4489</v>
      </c>
      <c r="K4490" s="21">
        <f t="shared" ca="1" si="255"/>
        <v>1</v>
      </c>
      <c r="L4490" s="21">
        <f ca="1">IF(K4490=0,"",COUNTIF($K$2:K4490,"&gt;0"))</f>
        <v>4489</v>
      </c>
      <c r="M4490" s="50" t="str">
        <f t="shared" ca="1" si="266"/>
        <v>Eintrag 4489</v>
      </c>
    </row>
    <row r="4491" spans="1:13" s="18" customFormat="1" ht="14.25" x14ac:dyDescent="0.2">
      <c r="A4491" s="18" t="str">
        <f>IF(gesamt!C4491="",CONCATENATE("Eintrag ",J4491),gesamt!A4491)</f>
        <v>Eintrag 4490</v>
      </c>
      <c r="B4491" s="18">
        <v>100</v>
      </c>
      <c r="C4491" s="19">
        <f>IF(gesamt!C4491="",100,gesamt!D4491)</f>
        <v>100</v>
      </c>
      <c r="D4491" s="20">
        <f>IF(gesamt!C4491="",10,gesamt!G4491)</f>
        <v>10</v>
      </c>
      <c r="E4491" s="20">
        <f>IF(gesamt!C4491="",10,gesamt!H4491)</f>
        <v>10</v>
      </c>
      <c r="F4491" s="20">
        <f>IF(gesamt!C4491="",10,gesamt!I4491)</f>
        <v>10</v>
      </c>
      <c r="G4491" s="20">
        <f>IF(gesamt!C4491="",0,gesamt!J4491)</f>
        <v>0</v>
      </c>
      <c r="H4491" s="20">
        <f>IF(gesamt!C4491="",0,gesamt!K4491)</f>
        <v>0</v>
      </c>
      <c r="I4491" s="19">
        <f t="shared" si="267"/>
        <v>176</v>
      </c>
      <c r="J4491" s="22">
        <f t="shared" si="265"/>
        <v>4490</v>
      </c>
      <c r="K4491" s="21">
        <f t="shared" ca="1" si="255"/>
        <v>1</v>
      </c>
      <c r="L4491" s="21">
        <f ca="1">IF(K4491=0,"",COUNTIF($K$2:K4491,"&gt;0"))</f>
        <v>4490</v>
      </c>
      <c r="M4491" s="50" t="str">
        <f t="shared" ca="1" si="266"/>
        <v>Eintrag 4490</v>
      </c>
    </row>
    <row r="4492" spans="1:13" s="18" customFormat="1" ht="14.25" x14ac:dyDescent="0.2">
      <c r="A4492" s="18" t="str">
        <f>IF(gesamt!C4492="",CONCATENATE("Eintrag ",J4492),gesamt!A4492)</f>
        <v>Eintrag 4491</v>
      </c>
      <c r="B4492" s="18">
        <v>100</v>
      </c>
      <c r="C4492" s="19">
        <f>IF(gesamt!C4492="",100,gesamt!D4492)</f>
        <v>100</v>
      </c>
      <c r="D4492" s="20">
        <f>IF(gesamt!C4492="",10,gesamt!G4492)</f>
        <v>10</v>
      </c>
      <c r="E4492" s="20">
        <f>IF(gesamt!C4492="",10,gesamt!H4492)</f>
        <v>10</v>
      </c>
      <c r="F4492" s="20">
        <f>IF(gesamt!C4492="",10,gesamt!I4492)</f>
        <v>10</v>
      </c>
      <c r="G4492" s="20">
        <f>IF(gesamt!C4492="",0,gesamt!J4492)</f>
        <v>0</v>
      </c>
      <c r="H4492" s="20">
        <f>IF(gesamt!C4492="",0,gesamt!K4492)</f>
        <v>0</v>
      </c>
      <c r="I4492" s="19">
        <f t="shared" si="267"/>
        <v>176</v>
      </c>
      <c r="J4492" s="22">
        <f t="shared" si="265"/>
        <v>4491</v>
      </c>
      <c r="K4492" s="21">
        <f t="shared" ca="1" si="255"/>
        <v>1</v>
      </c>
      <c r="L4492" s="21">
        <f ca="1">IF(K4492=0,"",COUNTIF($K$2:K4492,"&gt;0"))</f>
        <v>4491</v>
      </c>
      <c r="M4492" s="50" t="str">
        <f t="shared" ca="1" si="266"/>
        <v>Eintrag 4491</v>
      </c>
    </row>
    <row r="4493" spans="1:13" s="18" customFormat="1" ht="14.25" x14ac:dyDescent="0.2">
      <c r="A4493" s="18" t="str">
        <f>IF(gesamt!C4493="",CONCATENATE("Eintrag ",J4493),gesamt!A4493)</f>
        <v>Eintrag 4492</v>
      </c>
      <c r="B4493" s="18">
        <v>100</v>
      </c>
      <c r="C4493" s="19">
        <f>IF(gesamt!C4493="",100,gesamt!D4493)</f>
        <v>100</v>
      </c>
      <c r="D4493" s="20">
        <f>IF(gesamt!C4493="",10,gesamt!G4493)</f>
        <v>10</v>
      </c>
      <c r="E4493" s="20">
        <f>IF(gesamt!C4493="",10,gesamt!H4493)</f>
        <v>10</v>
      </c>
      <c r="F4493" s="20">
        <f>IF(gesamt!C4493="",10,gesamt!I4493)</f>
        <v>10</v>
      </c>
      <c r="G4493" s="20">
        <f>IF(gesamt!C4493="",0,gesamt!J4493)</f>
        <v>0</v>
      </c>
      <c r="H4493" s="20">
        <f>IF(gesamt!C4493="",0,gesamt!K4493)</f>
        <v>0</v>
      </c>
      <c r="I4493" s="19">
        <f t="shared" si="267"/>
        <v>176</v>
      </c>
      <c r="J4493" s="22">
        <f t="shared" si="265"/>
        <v>4492</v>
      </c>
      <c r="K4493" s="21">
        <f t="shared" ca="1" si="255"/>
        <v>1</v>
      </c>
      <c r="L4493" s="21">
        <f ca="1">IF(K4493=0,"",COUNTIF($K$2:K4493,"&gt;0"))</f>
        <v>4492</v>
      </c>
      <c r="M4493" s="50" t="str">
        <f t="shared" ca="1" si="266"/>
        <v>Eintrag 4492</v>
      </c>
    </row>
    <row r="4494" spans="1:13" s="18" customFormat="1" ht="14.25" x14ac:dyDescent="0.2">
      <c r="A4494" s="18" t="str">
        <f>IF(gesamt!C4494="",CONCATENATE("Eintrag ",J4494),gesamt!A4494)</f>
        <v>Eintrag 4493</v>
      </c>
      <c r="B4494" s="18">
        <v>100</v>
      </c>
      <c r="C4494" s="19">
        <f>IF(gesamt!C4494="",100,gesamt!D4494)</f>
        <v>100</v>
      </c>
      <c r="D4494" s="20">
        <f>IF(gesamt!C4494="",10,gesamt!G4494)</f>
        <v>10</v>
      </c>
      <c r="E4494" s="20">
        <f>IF(gesamt!C4494="",10,gesamt!H4494)</f>
        <v>10</v>
      </c>
      <c r="F4494" s="20">
        <f>IF(gesamt!C4494="",10,gesamt!I4494)</f>
        <v>10</v>
      </c>
      <c r="G4494" s="20">
        <f>IF(gesamt!C4494="",0,gesamt!J4494)</f>
        <v>0</v>
      </c>
      <c r="H4494" s="20">
        <f>IF(gesamt!C4494="",0,gesamt!K4494)</f>
        <v>0</v>
      </c>
      <c r="I4494" s="19">
        <f t="shared" si="267"/>
        <v>176</v>
      </c>
      <c r="J4494" s="22">
        <f t="shared" si="265"/>
        <v>4493</v>
      </c>
      <c r="K4494" s="21">
        <f t="shared" ca="1" si="255"/>
        <v>1</v>
      </c>
      <c r="L4494" s="21">
        <f ca="1">IF(K4494=0,"",COUNTIF($K$2:K4494,"&gt;0"))</f>
        <v>4493</v>
      </c>
      <c r="M4494" s="50" t="str">
        <f t="shared" ca="1" si="266"/>
        <v>Eintrag 4493</v>
      </c>
    </row>
    <row r="4495" spans="1:13" s="18" customFormat="1" ht="14.25" x14ac:dyDescent="0.2">
      <c r="A4495" s="18" t="str">
        <f>IF(gesamt!C4495="",CONCATENATE("Eintrag ",J4495),gesamt!A4495)</f>
        <v>Eintrag 4494</v>
      </c>
      <c r="B4495" s="18">
        <v>100</v>
      </c>
      <c r="C4495" s="19">
        <f>IF(gesamt!C4495="",100,gesamt!D4495)</f>
        <v>100</v>
      </c>
      <c r="D4495" s="20">
        <f>IF(gesamt!C4495="",10,gesamt!G4495)</f>
        <v>10</v>
      </c>
      <c r="E4495" s="20">
        <f>IF(gesamt!C4495="",10,gesamt!H4495)</f>
        <v>10</v>
      </c>
      <c r="F4495" s="20">
        <f>IF(gesamt!C4495="",10,gesamt!I4495)</f>
        <v>10</v>
      </c>
      <c r="G4495" s="20">
        <f>IF(gesamt!C4495="",0,gesamt!J4495)</f>
        <v>0</v>
      </c>
      <c r="H4495" s="20">
        <f>IF(gesamt!C4495="",0,gesamt!K4495)</f>
        <v>0</v>
      </c>
      <c r="I4495" s="19">
        <f t="shared" si="267"/>
        <v>176</v>
      </c>
      <c r="J4495" s="22">
        <f t="shared" si="265"/>
        <v>4494</v>
      </c>
      <c r="K4495" s="21">
        <f t="shared" ca="1" si="255"/>
        <v>1</v>
      </c>
      <c r="L4495" s="21">
        <f ca="1">IF(K4495=0,"",COUNTIF($K$2:K4495,"&gt;0"))</f>
        <v>4494</v>
      </c>
      <c r="M4495" s="50" t="str">
        <f t="shared" ca="1" si="266"/>
        <v>Eintrag 4494</v>
      </c>
    </row>
    <row r="4496" spans="1:13" s="18" customFormat="1" ht="14.25" x14ac:dyDescent="0.2">
      <c r="A4496" s="18" t="str">
        <f>IF(gesamt!C4496="",CONCATENATE("Eintrag ",J4496),gesamt!A4496)</f>
        <v>Eintrag 4495</v>
      </c>
      <c r="B4496" s="18">
        <v>100</v>
      </c>
      <c r="C4496" s="19">
        <f>IF(gesamt!C4496="",100,gesamt!D4496)</f>
        <v>100</v>
      </c>
      <c r="D4496" s="20">
        <f>IF(gesamt!C4496="",10,gesamt!G4496)</f>
        <v>10</v>
      </c>
      <c r="E4496" s="20">
        <f>IF(gesamt!C4496="",10,gesamt!H4496)</f>
        <v>10</v>
      </c>
      <c r="F4496" s="20">
        <f>IF(gesamt!C4496="",10,gesamt!I4496)</f>
        <v>10</v>
      </c>
      <c r="G4496" s="20">
        <f>IF(gesamt!C4496="",0,gesamt!J4496)</f>
        <v>0</v>
      </c>
      <c r="H4496" s="20">
        <f>IF(gesamt!C4496="",0,gesamt!K4496)</f>
        <v>0</v>
      </c>
      <c r="I4496" s="19">
        <f t="shared" si="267"/>
        <v>176</v>
      </c>
      <c r="J4496" s="22">
        <f t="shared" si="265"/>
        <v>4495</v>
      </c>
      <c r="K4496" s="21">
        <f t="shared" ca="1" si="255"/>
        <v>1</v>
      </c>
      <c r="L4496" s="21">
        <f ca="1">IF(K4496=0,"",COUNTIF($K$2:K4496,"&gt;0"))</f>
        <v>4495</v>
      </c>
      <c r="M4496" s="50" t="str">
        <f t="shared" ca="1" si="266"/>
        <v>Eintrag 4495</v>
      </c>
    </row>
    <row r="4497" spans="1:13" s="18" customFormat="1" ht="14.25" x14ac:dyDescent="0.2">
      <c r="A4497" s="18" t="str">
        <f>IF(gesamt!C4497="",CONCATENATE("Eintrag ",J4497),gesamt!A4497)</f>
        <v>Eintrag 4496</v>
      </c>
      <c r="B4497" s="18">
        <v>100</v>
      </c>
      <c r="C4497" s="19">
        <f>IF(gesamt!C4497="",100,gesamt!D4497)</f>
        <v>100</v>
      </c>
      <c r="D4497" s="20">
        <f>IF(gesamt!C4497="",10,gesamt!G4497)</f>
        <v>10</v>
      </c>
      <c r="E4497" s="20">
        <f>IF(gesamt!C4497="",10,gesamt!H4497)</f>
        <v>10</v>
      </c>
      <c r="F4497" s="20">
        <f>IF(gesamt!C4497="",10,gesamt!I4497)</f>
        <v>10</v>
      </c>
      <c r="G4497" s="20">
        <f>IF(gesamt!C4497="",0,gesamt!J4497)</f>
        <v>0</v>
      </c>
      <c r="H4497" s="20">
        <f>IF(gesamt!C4497="",0,gesamt!K4497)</f>
        <v>0</v>
      </c>
      <c r="I4497" s="19">
        <f t="shared" si="267"/>
        <v>176</v>
      </c>
      <c r="J4497" s="22">
        <f t="shared" si="265"/>
        <v>4496</v>
      </c>
      <c r="K4497" s="21">
        <f t="shared" ca="1" si="255"/>
        <v>1</v>
      </c>
      <c r="L4497" s="21">
        <f ca="1">IF(K4497=0,"",COUNTIF($K$2:K4497,"&gt;0"))</f>
        <v>4496</v>
      </c>
      <c r="M4497" s="50" t="str">
        <f t="shared" ca="1" si="266"/>
        <v>Eintrag 4496</v>
      </c>
    </row>
    <row r="4498" spans="1:13" s="18" customFormat="1" ht="14.25" x14ac:dyDescent="0.2">
      <c r="A4498" s="18" t="str">
        <f>IF(gesamt!C4498="",CONCATENATE("Eintrag ",J4498),gesamt!A4498)</f>
        <v>Eintrag 4497</v>
      </c>
      <c r="B4498" s="18">
        <v>100</v>
      </c>
      <c r="C4498" s="19">
        <f>IF(gesamt!C4498="",100,gesamt!D4498)</f>
        <v>100</v>
      </c>
      <c r="D4498" s="20">
        <f>IF(gesamt!C4498="",10,gesamt!G4498)</f>
        <v>10</v>
      </c>
      <c r="E4498" s="20">
        <f>IF(gesamt!C4498="",10,gesamt!H4498)</f>
        <v>10</v>
      </c>
      <c r="F4498" s="20">
        <f>IF(gesamt!C4498="",10,gesamt!I4498)</f>
        <v>10</v>
      </c>
      <c r="G4498" s="20">
        <f>IF(gesamt!C4498="",0,gesamt!J4498)</f>
        <v>0</v>
      </c>
      <c r="H4498" s="20">
        <f>IF(gesamt!C4498="",0,gesamt!K4498)</f>
        <v>0</v>
      </c>
      <c r="I4498" s="19">
        <f t="shared" si="267"/>
        <v>176</v>
      </c>
      <c r="J4498" s="22">
        <f t="shared" si="265"/>
        <v>4497</v>
      </c>
      <c r="K4498" s="21">
        <f t="shared" ca="1" si="255"/>
        <v>1</v>
      </c>
      <c r="L4498" s="21">
        <f ca="1">IF(K4498=0,"",COUNTIF($K$2:K4498,"&gt;0"))</f>
        <v>4497</v>
      </c>
      <c r="M4498" s="50" t="str">
        <f t="shared" ca="1" si="266"/>
        <v>Eintrag 4497</v>
      </c>
    </row>
    <row r="4499" spans="1:13" s="18" customFormat="1" ht="14.25" x14ac:dyDescent="0.2">
      <c r="A4499" s="18" t="str">
        <f>IF(gesamt!C4499="",CONCATENATE("Eintrag ",J4499),gesamt!A4499)</f>
        <v>Eintrag 4498</v>
      </c>
      <c r="B4499" s="18">
        <v>100</v>
      </c>
      <c r="C4499" s="19">
        <f>IF(gesamt!C4499="",100,gesamt!D4499)</f>
        <v>100</v>
      </c>
      <c r="D4499" s="20">
        <f>IF(gesamt!C4499="",10,gesamt!G4499)</f>
        <v>10</v>
      </c>
      <c r="E4499" s="20">
        <f>IF(gesamt!C4499="",10,gesamt!H4499)</f>
        <v>10</v>
      </c>
      <c r="F4499" s="20">
        <f>IF(gesamt!C4499="",10,gesamt!I4499)</f>
        <v>10</v>
      </c>
      <c r="G4499" s="20">
        <f>IF(gesamt!C4499="",0,gesamt!J4499)</f>
        <v>0</v>
      </c>
      <c r="H4499" s="20">
        <f>IF(gesamt!C4499="",0,gesamt!K4499)</f>
        <v>0</v>
      </c>
      <c r="I4499" s="19">
        <f t="shared" si="267"/>
        <v>176</v>
      </c>
      <c r="J4499" s="22">
        <f t="shared" si="265"/>
        <v>4498</v>
      </c>
      <c r="K4499" s="21">
        <f t="shared" ca="1" si="255"/>
        <v>1</v>
      </c>
      <c r="L4499" s="21">
        <f ca="1">IF(K4499=0,"",COUNTIF($K$2:K4499,"&gt;0"))</f>
        <v>4498</v>
      </c>
      <c r="M4499" s="50" t="str">
        <f t="shared" ca="1" si="266"/>
        <v>Eintrag 4498</v>
      </c>
    </row>
    <row r="4500" spans="1:13" s="18" customFormat="1" ht="14.25" x14ac:dyDescent="0.2">
      <c r="A4500" s="18" t="str">
        <f>IF(gesamt!C4500="",CONCATENATE("Eintrag ",J4500),gesamt!A4500)</f>
        <v>Eintrag 4499</v>
      </c>
      <c r="B4500" s="18">
        <v>100</v>
      </c>
      <c r="C4500" s="19">
        <f>IF(gesamt!C4500="",100,gesamt!D4500)</f>
        <v>100</v>
      </c>
      <c r="D4500" s="20">
        <f>IF(gesamt!C4500="",10,gesamt!G4500)</f>
        <v>10</v>
      </c>
      <c r="E4500" s="20">
        <f>IF(gesamt!C4500="",10,gesamt!H4500)</f>
        <v>10</v>
      </c>
      <c r="F4500" s="20">
        <f>IF(gesamt!C4500="",10,gesamt!I4500)</f>
        <v>10</v>
      </c>
      <c r="G4500" s="20">
        <f>IF(gesamt!C4500="",0,gesamt!J4500)</f>
        <v>0</v>
      </c>
      <c r="H4500" s="20">
        <f>IF(gesamt!C4500="",0,gesamt!K4500)</f>
        <v>0</v>
      </c>
      <c r="I4500" s="19">
        <f t="shared" si="267"/>
        <v>176</v>
      </c>
      <c r="J4500" s="22">
        <f t="shared" si="265"/>
        <v>4499</v>
      </c>
      <c r="K4500" s="21">
        <f t="shared" ca="1" si="255"/>
        <v>1</v>
      </c>
      <c r="L4500" s="21">
        <f ca="1">IF(K4500=0,"",COUNTIF($K$2:K4500,"&gt;0"))</f>
        <v>4499</v>
      </c>
      <c r="M4500" s="50" t="str">
        <f t="shared" ca="1" si="266"/>
        <v>Eintrag 4499</v>
      </c>
    </row>
    <row r="4501" spans="1:13" s="18" customFormat="1" ht="14.25" x14ac:dyDescent="0.2">
      <c r="A4501" s="18" t="str">
        <f>IF(gesamt!C4501="",CONCATENATE("Eintrag ",J4501),gesamt!A4501)</f>
        <v>Eintrag 4500</v>
      </c>
      <c r="B4501" s="18">
        <v>100</v>
      </c>
      <c r="C4501" s="19">
        <f>IF(gesamt!C4501="",100,gesamt!D4501)</f>
        <v>100</v>
      </c>
      <c r="D4501" s="20">
        <f>IF(gesamt!C4501="",10,gesamt!G4501)</f>
        <v>10</v>
      </c>
      <c r="E4501" s="20">
        <f>IF(gesamt!C4501="",10,gesamt!H4501)</f>
        <v>10</v>
      </c>
      <c r="F4501" s="20">
        <f>IF(gesamt!C4501="",10,gesamt!I4501)</f>
        <v>10</v>
      </c>
      <c r="G4501" s="20">
        <f>IF(gesamt!C4501="",0,gesamt!J4501)</f>
        <v>0</v>
      </c>
      <c r="H4501" s="20">
        <f>IF(gesamt!C4501="",0,gesamt!K4501)</f>
        <v>0</v>
      </c>
      <c r="I4501" s="19">
        <f t="shared" si="267"/>
        <v>176</v>
      </c>
      <c r="J4501" s="22">
        <f t="shared" si="265"/>
        <v>4500</v>
      </c>
      <c r="K4501" s="21">
        <f t="shared" ca="1" si="255"/>
        <v>1</v>
      </c>
      <c r="L4501" s="21">
        <f ca="1">IF(K4501=0,"",COUNTIF($K$2:K4501,"&gt;0"))</f>
        <v>4500</v>
      </c>
      <c r="M4501" s="50" t="str">
        <f t="shared" ca="1" si="266"/>
        <v>Eintrag 4500</v>
      </c>
    </row>
    <row r="4502" spans="1:13" s="18" customFormat="1" ht="14.25" x14ac:dyDescent="0.2">
      <c r="A4502" s="18" t="str">
        <f>IF(gesamt!C4502="",CONCATENATE("Eintrag ",J4502),gesamt!A4502)</f>
        <v>Eintrag 4501</v>
      </c>
      <c r="B4502" s="18">
        <v>100</v>
      </c>
      <c r="C4502" s="19">
        <f>IF(gesamt!C4502="",100,gesamt!D4502)</f>
        <v>100</v>
      </c>
      <c r="D4502" s="20">
        <f>IF(gesamt!C4502="",10,gesamt!G4502)</f>
        <v>10</v>
      </c>
      <c r="E4502" s="20">
        <f>IF(gesamt!C4502="",10,gesamt!H4502)</f>
        <v>10</v>
      </c>
      <c r="F4502" s="20">
        <f>IF(gesamt!C4502="",10,gesamt!I4502)</f>
        <v>10</v>
      </c>
      <c r="G4502" s="20">
        <f>IF(gesamt!C4502="",0,gesamt!J4502)</f>
        <v>0</v>
      </c>
      <c r="H4502" s="20">
        <f>IF(gesamt!C4502="",0,gesamt!K4502)</f>
        <v>0</v>
      </c>
      <c r="I4502" s="19">
        <f t="shared" si="267"/>
        <v>176</v>
      </c>
      <c r="J4502" s="22">
        <f t="shared" si="265"/>
        <v>4501</v>
      </c>
      <c r="K4502" s="21">
        <f t="shared" ca="1" si="255"/>
        <v>1</v>
      </c>
      <c r="L4502" s="21">
        <f ca="1">IF(K4502=0,"",COUNTIF($K$2:K4502,"&gt;0"))</f>
        <v>4501</v>
      </c>
      <c r="M4502" s="50" t="str">
        <f t="shared" ca="1" si="266"/>
        <v>Eintrag 4501</v>
      </c>
    </row>
    <row r="4503" spans="1:13" s="18" customFormat="1" ht="14.25" x14ac:dyDescent="0.2">
      <c r="A4503" s="18" t="str">
        <f>IF(gesamt!C4503="",CONCATENATE("Eintrag ",J4503),gesamt!A4503)</f>
        <v>Eintrag 4502</v>
      </c>
      <c r="B4503" s="18">
        <v>100</v>
      </c>
      <c r="C4503" s="19">
        <f>IF(gesamt!C4503="",100,gesamt!D4503)</f>
        <v>100</v>
      </c>
      <c r="D4503" s="20">
        <f>IF(gesamt!C4503="",10,gesamt!G4503)</f>
        <v>10</v>
      </c>
      <c r="E4503" s="20">
        <f>IF(gesamt!C4503="",10,gesamt!H4503)</f>
        <v>10</v>
      </c>
      <c r="F4503" s="20">
        <f>IF(gesamt!C4503="",10,gesamt!I4503)</f>
        <v>10</v>
      </c>
      <c r="G4503" s="20">
        <f>IF(gesamt!C4503="",0,gesamt!J4503)</f>
        <v>0</v>
      </c>
      <c r="H4503" s="20">
        <f>IF(gesamt!C4503="",0,gesamt!K4503)</f>
        <v>0</v>
      </c>
      <c r="I4503" s="19">
        <f t="shared" si="267"/>
        <v>176</v>
      </c>
      <c r="J4503" s="22">
        <f t="shared" si="265"/>
        <v>4502</v>
      </c>
      <c r="K4503" s="21">
        <f t="shared" ca="1" si="255"/>
        <v>1</v>
      </c>
      <c r="L4503" s="21">
        <f ca="1">IF(K4503=0,"",COUNTIF($K$2:K4503,"&gt;0"))</f>
        <v>4502</v>
      </c>
      <c r="M4503" s="50" t="str">
        <f t="shared" ca="1" si="266"/>
        <v>Eintrag 4502</v>
      </c>
    </row>
    <row r="4504" spans="1:13" s="18" customFormat="1" ht="14.25" x14ac:dyDescent="0.2">
      <c r="A4504" s="18" t="str">
        <f>IF(gesamt!C4504="",CONCATENATE("Eintrag ",J4504),gesamt!A4504)</f>
        <v>Eintrag 4503</v>
      </c>
      <c r="B4504" s="18">
        <v>100</v>
      </c>
      <c r="C4504" s="19">
        <f>IF(gesamt!C4504="",100,gesamt!D4504)</f>
        <v>100</v>
      </c>
      <c r="D4504" s="20">
        <f>IF(gesamt!C4504="",10,gesamt!G4504)</f>
        <v>10</v>
      </c>
      <c r="E4504" s="20">
        <f>IF(gesamt!C4504="",10,gesamt!H4504)</f>
        <v>10</v>
      </c>
      <c r="F4504" s="20">
        <f>IF(gesamt!C4504="",10,gesamt!I4504)</f>
        <v>10</v>
      </c>
      <c r="G4504" s="20">
        <f>IF(gesamt!C4504="",0,gesamt!J4504)</f>
        <v>0</v>
      </c>
      <c r="H4504" s="20">
        <f>IF(gesamt!C4504="",0,gesamt!K4504)</f>
        <v>0</v>
      </c>
      <c r="I4504" s="19">
        <f t="shared" si="267"/>
        <v>176</v>
      </c>
      <c r="J4504" s="22">
        <f t="shared" si="265"/>
        <v>4503</v>
      </c>
      <c r="K4504" s="21">
        <f t="shared" ca="1" si="255"/>
        <v>1</v>
      </c>
      <c r="L4504" s="21">
        <f ca="1">IF(K4504=0,"",COUNTIF($K$2:K4504,"&gt;0"))</f>
        <v>4503</v>
      </c>
      <c r="M4504" s="50" t="str">
        <f t="shared" ca="1" si="266"/>
        <v>Eintrag 4503</v>
      </c>
    </row>
    <row r="4505" spans="1:13" s="18" customFormat="1" ht="14.25" x14ac:dyDescent="0.2">
      <c r="A4505" s="18" t="str">
        <f>IF(gesamt!C4505="",CONCATENATE("Eintrag ",J4505),gesamt!A4505)</f>
        <v>Eintrag 4504</v>
      </c>
      <c r="B4505" s="18">
        <v>100</v>
      </c>
      <c r="C4505" s="19">
        <f>IF(gesamt!C4505="",100,gesamt!D4505)</f>
        <v>100</v>
      </c>
      <c r="D4505" s="20">
        <f>IF(gesamt!C4505="",10,gesamt!G4505)</f>
        <v>10</v>
      </c>
      <c r="E4505" s="20">
        <f>IF(gesamt!C4505="",10,gesamt!H4505)</f>
        <v>10</v>
      </c>
      <c r="F4505" s="20">
        <f>IF(gesamt!C4505="",10,gesamt!I4505)</f>
        <v>10</v>
      </c>
      <c r="G4505" s="20">
        <f>IF(gesamt!C4505="",0,gesamt!J4505)</f>
        <v>0</v>
      </c>
      <c r="H4505" s="20">
        <f>IF(gesamt!C4505="",0,gesamt!K4505)</f>
        <v>0</v>
      </c>
      <c r="I4505" s="19">
        <f t="shared" si="267"/>
        <v>176</v>
      </c>
      <c r="J4505" s="22">
        <f t="shared" si="265"/>
        <v>4504</v>
      </c>
      <c r="K4505" s="21">
        <f t="shared" ca="1" si="255"/>
        <v>1</v>
      </c>
      <c r="L4505" s="21">
        <f ca="1">IF(K4505=0,"",COUNTIF($K$2:K4505,"&gt;0"))</f>
        <v>4504</v>
      </c>
      <c r="M4505" s="50" t="str">
        <f t="shared" ca="1" si="266"/>
        <v>Eintrag 4504</v>
      </c>
    </row>
    <row r="4506" spans="1:13" s="18" customFormat="1" ht="14.25" x14ac:dyDescent="0.2">
      <c r="A4506" s="18" t="str">
        <f>IF(gesamt!C4506="",CONCATENATE("Eintrag ",J4506),gesamt!A4506)</f>
        <v>Eintrag 4505</v>
      </c>
      <c r="B4506" s="18">
        <v>100</v>
      </c>
      <c r="C4506" s="19">
        <f>IF(gesamt!C4506="",100,gesamt!D4506)</f>
        <v>100</v>
      </c>
      <c r="D4506" s="20">
        <f>IF(gesamt!C4506="",10,gesamt!G4506)</f>
        <v>10</v>
      </c>
      <c r="E4506" s="20">
        <f>IF(gesamt!C4506="",10,gesamt!H4506)</f>
        <v>10</v>
      </c>
      <c r="F4506" s="20">
        <f>IF(gesamt!C4506="",10,gesamt!I4506)</f>
        <v>10</v>
      </c>
      <c r="G4506" s="20">
        <f>IF(gesamt!C4506="",0,gesamt!J4506)</f>
        <v>0</v>
      </c>
      <c r="H4506" s="20">
        <f>IF(gesamt!C4506="",0,gesamt!K4506)</f>
        <v>0</v>
      </c>
      <c r="I4506" s="19">
        <f t="shared" si="267"/>
        <v>176</v>
      </c>
      <c r="J4506" s="22">
        <f t="shared" si="265"/>
        <v>4505</v>
      </c>
      <c r="K4506" s="21">
        <f t="shared" ca="1" si="255"/>
        <v>1</v>
      </c>
      <c r="L4506" s="21">
        <f ca="1">IF(K4506=0,"",COUNTIF($K$2:K4506,"&gt;0"))</f>
        <v>4505</v>
      </c>
      <c r="M4506" s="50" t="str">
        <f t="shared" ca="1" si="266"/>
        <v>Eintrag 4505</v>
      </c>
    </row>
    <row r="4507" spans="1:13" s="18" customFormat="1" ht="14.25" x14ac:dyDescent="0.2">
      <c r="A4507" s="18" t="str">
        <f>IF(gesamt!C4507="",CONCATENATE("Eintrag ",J4507),gesamt!A4507)</f>
        <v>Eintrag 4506</v>
      </c>
      <c r="B4507" s="18">
        <v>100</v>
      </c>
      <c r="C4507" s="19">
        <f>IF(gesamt!C4507="",100,gesamt!D4507)</f>
        <v>100</v>
      </c>
      <c r="D4507" s="20">
        <f>IF(gesamt!C4507="",10,gesamt!G4507)</f>
        <v>10</v>
      </c>
      <c r="E4507" s="20">
        <f>IF(gesamt!C4507="",10,gesamt!H4507)</f>
        <v>10</v>
      </c>
      <c r="F4507" s="20">
        <f>IF(gesamt!C4507="",10,gesamt!I4507)</f>
        <v>10</v>
      </c>
      <c r="G4507" s="20">
        <f>IF(gesamt!C4507="",0,gesamt!J4507)</f>
        <v>0</v>
      </c>
      <c r="H4507" s="20">
        <f>IF(gesamt!C4507="",0,gesamt!K4507)</f>
        <v>0</v>
      </c>
      <c r="I4507" s="19">
        <f t="shared" si="267"/>
        <v>176</v>
      </c>
      <c r="J4507" s="22">
        <f t="shared" si="265"/>
        <v>4506</v>
      </c>
      <c r="K4507" s="21">
        <f t="shared" ca="1" si="255"/>
        <v>1</v>
      </c>
      <c r="L4507" s="21">
        <f ca="1">IF(K4507=0,"",COUNTIF($K$2:K4507,"&gt;0"))</f>
        <v>4506</v>
      </c>
      <c r="M4507" s="50" t="str">
        <f t="shared" ca="1" si="266"/>
        <v>Eintrag 4506</v>
      </c>
    </row>
    <row r="4508" spans="1:13" s="18" customFormat="1" ht="14.25" x14ac:dyDescent="0.2">
      <c r="A4508" s="18" t="str">
        <f>IF(gesamt!C4508="",CONCATENATE("Eintrag ",J4508),gesamt!A4508)</f>
        <v>Eintrag 4507</v>
      </c>
      <c r="B4508" s="18">
        <v>100</v>
      </c>
      <c r="C4508" s="19">
        <f>IF(gesamt!C4508="",100,gesamt!D4508)</f>
        <v>100</v>
      </c>
      <c r="D4508" s="20">
        <f>IF(gesamt!C4508="",10,gesamt!G4508)</f>
        <v>10</v>
      </c>
      <c r="E4508" s="20">
        <f>IF(gesamt!C4508="",10,gesamt!H4508)</f>
        <v>10</v>
      </c>
      <c r="F4508" s="20">
        <f>IF(gesamt!C4508="",10,gesamt!I4508)</f>
        <v>10</v>
      </c>
      <c r="G4508" s="20">
        <f>IF(gesamt!C4508="",0,gesamt!J4508)</f>
        <v>0</v>
      </c>
      <c r="H4508" s="20">
        <f>IF(gesamt!C4508="",0,gesamt!K4508)</f>
        <v>0</v>
      </c>
      <c r="I4508" s="19">
        <f t="shared" si="267"/>
        <v>176</v>
      </c>
      <c r="J4508" s="22">
        <f t="shared" si="265"/>
        <v>4507</v>
      </c>
      <c r="K4508" s="21">
        <f t="shared" ca="1" si="255"/>
        <v>1</v>
      </c>
      <c r="L4508" s="21">
        <f ca="1">IF(K4508=0,"",COUNTIF($K$2:K4508,"&gt;0"))</f>
        <v>4507</v>
      </c>
      <c r="M4508" s="50" t="str">
        <f t="shared" ca="1" si="266"/>
        <v>Eintrag 4507</v>
      </c>
    </row>
    <row r="4509" spans="1:13" s="18" customFormat="1" ht="14.25" x14ac:dyDescent="0.2">
      <c r="A4509" s="18" t="str">
        <f>IF(gesamt!C4509="",CONCATENATE("Eintrag ",J4509),gesamt!A4509)</f>
        <v>Eintrag 4508</v>
      </c>
      <c r="B4509" s="18">
        <v>100</v>
      </c>
      <c r="C4509" s="19">
        <f>IF(gesamt!C4509="",100,gesamt!D4509)</f>
        <v>100</v>
      </c>
      <c r="D4509" s="20">
        <f>IF(gesamt!C4509="",10,gesamt!G4509)</f>
        <v>10</v>
      </c>
      <c r="E4509" s="20">
        <f>IF(gesamt!C4509="",10,gesamt!H4509)</f>
        <v>10</v>
      </c>
      <c r="F4509" s="20">
        <f>IF(gesamt!C4509="",10,gesamt!I4509)</f>
        <v>10</v>
      </c>
      <c r="G4509" s="20">
        <f>IF(gesamt!C4509="",0,gesamt!J4509)</f>
        <v>0</v>
      </c>
      <c r="H4509" s="20">
        <f>IF(gesamt!C4509="",0,gesamt!K4509)</f>
        <v>0</v>
      </c>
      <c r="I4509" s="19">
        <f t="shared" si="267"/>
        <v>176</v>
      </c>
      <c r="J4509" s="22">
        <f t="shared" si="265"/>
        <v>4508</v>
      </c>
      <c r="K4509" s="21">
        <f t="shared" ca="1" si="255"/>
        <v>1</v>
      </c>
      <c r="L4509" s="21">
        <f ca="1">IF(K4509=0,"",COUNTIF($K$2:K4509,"&gt;0"))</f>
        <v>4508</v>
      </c>
      <c r="M4509" s="50" t="str">
        <f t="shared" ca="1" si="266"/>
        <v>Eintrag 4508</v>
      </c>
    </row>
    <row r="4510" spans="1:13" s="18" customFormat="1" ht="14.25" x14ac:dyDescent="0.2">
      <c r="A4510" s="18" t="str">
        <f>IF(gesamt!C4510="",CONCATENATE("Eintrag ",J4510),gesamt!A4510)</f>
        <v>Eintrag 4509</v>
      </c>
      <c r="B4510" s="18">
        <v>100</v>
      </c>
      <c r="C4510" s="19">
        <f>IF(gesamt!C4510="",100,gesamt!D4510)</f>
        <v>100</v>
      </c>
      <c r="D4510" s="20">
        <f>IF(gesamt!C4510="",10,gesamt!G4510)</f>
        <v>10</v>
      </c>
      <c r="E4510" s="20">
        <f>IF(gesamt!C4510="",10,gesamt!H4510)</f>
        <v>10</v>
      </c>
      <c r="F4510" s="20">
        <f>IF(gesamt!C4510="",10,gesamt!I4510)</f>
        <v>10</v>
      </c>
      <c r="G4510" s="20">
        <f>IF(gesamt!C4510="",0,gesamt!J4510)</f>
        <v>0</v>
      </c>
      <c r="H4510" s="20">
        <f>IF(gesamt!C4510="",0,gesamt!K4510)</f>
        <v>0</v>
      </c>
      <c r="I4510" s="19">
        <f t="shared" si="267"/>
        <v>176</v>
      </c>
      <c r="J4510" s="22">
        <f t="shared" si="265"/>
        <v>4509</v>
      </c>
      <c r="K4510" s="21">
        <f t="shared" ca="1" si="255"/>
        <v>1</v>
      </c>
      <c r="L4510" s="21">
        <f ca="1">IF(K4510=0,"",COUNTIF($K$2:K4510,"&gt;0"))</f>
        <v>4509</v>
      </c>
      <c r="M4510" s="50" t="str">
        <f t="shared" ca="1" si="266"/>
        <v>Eintrag 4509</v>
      </c>
    </row>
    <row r="4511" spans="1:13" s="18" customFormat="1" ht="14.25" x14ac:dyDescent="0.2">
      <c r="A4511" s="18" t="str">
        <f>IF(gesamt!C4511="",CONCATENATE("Eintrag ",J4511),gesamt!A4511)</f>
        <v>Eintrag 4510</v>
      </c>
      <c r="B4511" s="18">
        <v>100</v>
      </c>
      <c r="C4511" s="19">
        <f>IF(gesamt!C4511="",100,gesamt!D4511)</f>
        <v>100</v>
      </c>
      <c r="D4511" s="20">
        <f>IF(gesamt!C4511="",10,gesamt!G4511)</f>
        <v>10</v>
      </c>
      <c r="E4511" s="20">
        <f>IF(gesamt!C4511="",10,gesamt!H4511)</f>
        <v>10</v>
      </c>
      <c r="F4511" s="20">
        <f>IF(gesamt!C4511="",10,gesamt!I4511)</f>
        <v>10</v>
      </c>
      <c r="G4511" s="20">
        <f>IF(gesamt!C4511="",0,gesamt!J4511)</f>
        <v>0</v>
      </c>
      <c r="H4511" s="20">
        <f>IF(gesamt!C4511="",0,gesamt!K4511)</f>
        <v>0</v>
      </c>
      <c r="I4511" s="19">
        <f t="shared" si="267"/>
        <v>176</v>
      </c>
      <c r="J4511" s="22">
        <f t="shared" si="265"/>
        <v>4510</v>
      </c>
      <c r="K4511" s="21">
        <f t="shared" ref="K4511:K4574" ca="1" si="268">IFERROR(SEARCH(INDIRECT(CELL("address")),A4511),0)</f>
        <v>1</v>
      </c>
      <c r="L4511" s="21">
        <f ca="1">IF(K4511=0,"",COUNTIF($K$2:K4511,"&gt;0"))</f>
        <v>4510</v>
      </c>
      <c r="M4511" s="50" t="str">
        <f t="shared" ca="1" si="266"/>
        <v>Eintrag 4510</v>
      </c>
    </row>
    <row r="4512" spans="1:13" s="18" customFormat="1" ht="14.25" x14ac:dyDescent="0.2">
      <c r="A4512" s="18" t="str">
        <f>IF(gesamt!C4512="",CONCATENATE("Eintrag ",J4512),gesamt!A4512)</f>
        <v>Eintrag 4511</v>
      </c>
      <c r="B4512" s="18">
        <v>100</v>
      </c>
      <c r="C4512" s="19">
        <f>IF(gesamt!C4512="",100,gesamt!D4512)</f>
        <v>100</v>
      </c>
      <c r="D4512" s="20">
        <f>IF(gesamt!C4512="",10,gesamt!G4512)</f>
        <v>10</v>
      </c>
      <c r="E4512" s="20">
        <f>IF(gesamt!C4512="",10,gesamt!H4512)</f>
        <v>10</v>
      </c>
      <c r="F4512" s="20">
        <f>IF(gesamt!C4512="",10,gesamt!I4512)</f>
        <v>10</v>
      </c>
      <c r="G4512" s="20">
        <f>IF(gesamt!C4512="",0,gesamt!J4512)</f>
        <v>0</v>
      </c>
      <c r="H4512" s="20">
        <f>IF(gesamt!C4512="",0,gesamt!K4512)</f>
        <v>0</v>
      </c>
      <c r="I4512" s="19">
        <f t="shared" si="267"/>
        <v>176</v>
      </c>
      <c r="J4512" s="22">
        <f t="shared" si="265"/>
        <v>4511</v>
      </c>
      <c r="K4512" s="21">
        <f t="shared" ca="1" si="268"/>
        <v>1</v>
      </c>
      <c r="L4512" s="21">
        <f ca="1">IF(K4512=0,"",COUNTIF($K$2:K4512,"&gt;0"))</f>
        <v>4511</v>
      </c>
      <c r="M4512" s="50" t="str">
        <f t="shared" ca="1" si="266"/>
        <v>Eintrag 4511</v>
      </c>
    </row>
    <row r="4513" spans="1:13" s="18" customFormat="1" ht="14.25" x14ac:dyDescent="0.2">
      <c r="A4513" s="18" t="str">
        <f>IF(gesamt!C4513="",CONCATENATE("Eintrag ",J4513),gesamt!A4513)</f>
        <v>Eintrag 4512</v>
      </c>
      <c r="B4513" s="18">
        <v>100</v>
      </c>
      <c r="C4513" s="19">
        <f>IF(gesamt!C4513="",100,gesamt!D4513)</f>
        <v>100</v>
      </c>
      <c r="D4513" s="20">
        <f>IF(gesamt!C4513="",10,gesamt!G4513)</f>
        <v>10</v>
      </c>
      <c r="E4513" s="20">
        <f>IF(gesamt!C4513="",10,gesamt!H4513)</f>
        <v>10</v>
      </c>
      <c r="F4513" s="20">
        <f>IF(gesamt!C4513="",10,gesamt!I4513)</f>
        <v>10</v>
      </c>
      <c r="G4513" s="20">
        <f>IF(gesamt!C4513="",0,gesamt!J4513)</f>
        <v>0</v>
      </c>
      <c r="H4513" s="20">
        <f>IF(gesamt!C4513="",0,gesamt!K4513)</f>
        <v>0</v>
      </c>
      <c r="I4513" s="19">
        <f t="shared" si="267"/>
        <v>176</v>
      </c>
      <c r="J4513" s="22">
        <f t="shared" si="265"/>
        <v>4512</v>
      </c>
      <c r="K4513" s="21">
        <f t="shared" ca="1" si="268"/>
        <v>1</v>
      </c>
      <c r="L4513" s="21">
        <f ca="1">IF(K4513=0,"",COUNTIF($K$2:K4513,"&gt;0"))</f>
        <v>4512</v>
      </c>
      <c r="M4513" s="50" t="str">
        <f t="shared" ca="1" si="266"/>
        <v>Eintrag 4512</v>
      </c>
    </row>
    <row r="4514" spans="1:13" s="18" customFormat="1" ht="14.25" x14ac:dyDescent="0.2">
      <c r="A4514" s="18" t="str">
        <f>IF(gesamt!C4514="",CONCATENATE("Eintrag ",J4514),gesamt!A4514)</f>
        <v>Eintrag 4513</v>
      </c>
      <c r="B4514" s="18">
        <v>100</v>
      </c>
      <c r="C4514" s="19">
        <f>IF(gesamt!C4514="",100,gesamt!D4514)</f>
        <v>100</v>
      </c>
      <c r="D4514" s="20">
        <f>IF(gesamt!C4514="",10,gesamt!G4514)</f>
        <v>10</v>
      </c>
      <c r="E4514" s="20">
        <f>IF(gesamt!C4514="",10,gesamt!H4514)</f>
        <v>10</v>
      </c>
      <c r="F4514" s="20">
        <f>IF(gesamt!C4514="",10,gesamt!I4514)</f>
        <v>10</v>
      </c>
      <c r="G4514" s="20">
        <f>IF(gesamt!C4514="",0,gesamt!J4514)</f>
        <v>0</v>
      </c>
      <c r="H4514" s="20">
        <f>IF(gesamt!C4514="",0,gesamt!K4514)</f>
        <v>0</v>
      </c>
      <c r="I4514" s="19">
        <f t="shared" si="267"/>
        <v>176</v>
      </c>
      <c r="J4514" s="22">
        <f t="shared" si="265"/>
        <v>4513</v>
      </c>
      <c r="K4514" s="21">
        <f t="shared" ca="1" si="268"/>
        <v>1</v>
      </c>
      <c r="L4514" s="21">
        <f ca="1">IF(K4514=0,"",COUNTIF($K$2:K4514,"&gt;0"))</f>
        <v>4513</v>
      </c>
      <c r="M4514" s="50" t="str">
        <f t="shared" ca="1" si="266"/>
        <v>Eintrag 4513</v>
      </c>
    </row>
    <row r="4515" spans="1:13" s="18" customFormat="1" ht="14.25" x14ac:dyDescent="0.2">
      <c r="A4515" s="18" t="str">
        <f>IF(gesamt!C4515="",CONCATENATE("Eintrag ",J4515),gesamt!A4515)</f>
        <v>Eintrag 4514</v>
      </c>
      <c r="B4515" s="18">
        <v>100</v>
      </c>
      <c r="C4515" s="19">
        <f>IF(gesamt!C4515="",100,gesamt!D4515)</f>
        <v>100</v>
      </c>
      <c r="D4515" s="20">
        <f>IF(gesamt!C4515="",10,gesamt!G4515)</f>
        <v>10</v>
      </c>
      <c r="E4515" s="20">
        <f>IF(gesamt!C4515="",10,gesamt!H4515)</f>
        <v>10</v>
      </c>
      <c r="F4515" s="20">
        <f>IF(gesamt!C4515="",10,gesamt!I4515)</f>
        <v>10</v>
      </c>
      <c r="G4515" s="20">
        <f>IF(gesamt!C4515="",0,gesamt!J4515)</f>
        <v>0</v>
      </c>
      <c r="H4515" s="20">
        <f>IF(gesamt!C4515="",0,gesamt!K4515)</f>
        <v>0</v>
      </c>
      <c r="I4515" s="19">
        <f t="shared" si="267"/>
        <v>176</v>
      </c>
      <c r="J4515" s="22">
        <f t="shared" si="265"/>
        <v>4514</v>
      </c>
      <c r="K4515" s="21">
        <f t="shared" ca="1" si="268"/>
        <v>1</v>
      </c>
      <c r="L4515" s="21">
        <f ca="1">IF(K4515=0,"",COUNTIF($K$2:K4515,"&gt;0"))</f>
        <v>4514</v>
      </c>
      <c r="M4515" s="50" t="str">
        <f t="shared" ca="1" si="266"/>
        <v>Eintrag 4514</v>
      </c>
    </row>
    <row r="4516" spans="1:13" s="18" customFormat="1" ht="14.25" x14ac:dyDescent="0.2">
      <c r="A4516" s="18" t="str">
        <f>IF(gesamt!C4516="",CONCATENATE("Eintrag ",J4516),gesamt!A4516)</f>
        <v>Eintrag 4515</v>
      </c>
      <c r="B4516" s="18">
        <v>100</v>
      </c>
      <c r="C4516" s="19">
        <f>IF(gesamt!C4516="",100,gesamt!D4516)</f>
        <v>100</v>
      </c>
      <c r="D4516" s="20">
        <f>IF(gesamt!C4516="",10,gesamt!G4516)</f>
        <v>10</v>
      </c>
      <c r="E4516" s="20">
        <f>IF(gesamt!C4516="",10,gesamt!H4516)</f>
        <v>10</v>
      </c>
      <c r="F4516" s="20">
        <f>IF(gesamt!C4516="",10,gesamt!I4516)</f>
        <v>10</v>
      </c>
      <c r="G4516" s="20">
        <f>IF(gesamt!C4516="",0,gesamt!J4516)</f>
        <v>0</v>
      </c>
      <c r="H4516" s="20">
        <f>IF(gesamt!C4516="",0,gesamt!K4516)</f>
        <v>0</v>
      </c>
      <c r="I4516" s="19">
        <f t="shared" si="267"/>
        <v>176</v>
      </c>
      <c r="J4516" s="22">
        <f t="shared" si="265"/>
        <v>4515</v>
      </c>
      <c r="K4516" s="21">
        <f t="shared" ca="1" si="268"/>
        <v>1</v>
      </c>
      <c r="L4516" s="21">
        <f ca="1">IF(K4516=0,"",COUNTIF($K$2:K4516,"&gt;0"))</f>
        <v>4515</v>
      </c>
      <c r="M4516" s="50" t="str">
        <f t="shared" ca="1" si="266"/>
        <v>Eintrag 4515</v>
      </c>
    </row>
    <row r="4517" spans="1:13" s="18" customFormat="1" ht="14.25" x14ac:dyDescent="0.2">
      <c r="A4517" s="18" t="str">
        <f>IF(gesamt!C4517="",CONCATENATE("Eintrag ",J4517),gesamt!A4517)</f>
        <v>Eintrag 4516</v>
      </c>
      <c r="B4517" s="18">
        <v>100</v>
      </c>
      <c r="C4517" s="19">
        <f>IF(gesamt!C4517="",100,gesamt!D4517)</f>
        <v>100</v>
      </c>
      <c r="D4517" s="20">
        <f>IF(gesamt!C4517="",10,gesamt!G4517)</f>
        <v>10</v>
      </c>
      <c r="E4517" s="20">
        <f>IF(gesamt!C4517="",10,gesamt!H4517)</f>
        <v>10</v>
      </c>
      <c r="F4517" s="20">
        <f>IF(gesamt!C4517="",10,gesamt!I4517)</f>
        <v>10</v>
      </c>
      <c r="G4517" s="20">
        <f>IF(gesamt!C4517="",0,gesamt!J4517)</f>
        <v>0</v>
      </c>
      <c r="H4517" s="20">
        <f>IF(gesamt!C4517="",0,gesamt!K4517)</f>
        <v>0</v>
      </c>
      <c r="I4517" s="19">
        <f t="shared" si="267"/>
        <v>176</v>
      </c>
      <c r="J4517" s="22">
        <f t="shared" ref="J4517:J4580" si="269">J4516+1</f>
        <v>4516</v>
      </c>
      <c r="K4517" s="21">
        <f t="shared" ca="1" si="268"/>
        <v>1</v>
      </c>
      <c r="L4517" s="21">
        <f ca="1">IF(K4517=0,"",COUNTIF($K$2:K4517,"&gt;0"))</f>
        <v>4516</v>
      </c>
      <c r="M4517" s="50" t="str">
        <f t="shared" ca="1" si="266"/>
        <v>Eintrag 4516</v>
      </c>
    </row>
    <row r="4518" spans="1:13" s="18" customFormat="1" ht="14.25" x14ac:dyDescent="0.2">
      <c r="A4518" s="18" t="str">
        <f>IF(gesamt!C4518="",CONCATENATE("Eintrag ",J4518),gesamt!A4518)</f>
        <v>Eintrag 4517</v>
      </c>
      <c r="B4518" s="18">
        <v>100</v>
      </c>
      <c r="C4518" s="19">
        <f>IF(gesamt!C4518="",100,gesamt!D4518)</f>
        <v>100</v>
      </c>
      <c r="D4518" s="20">
        <f>IF(gesamt!C4518="",10,gesamt!G4518)</f>
        <v>10</v>
      </c>
      <c r="E4518" s="20">
        <f>IF(gesamt!C4518="",10,gesamt!H4518)</f>
        <v>10</v>
      </c>
      <c r="F4518" s="20">
        <f>IF(gesamt!C4518="",10,gesamt!I4518)</f>
        <v>10</v>
      </c>
      <c r="G4518" s="20">
        <f>IF(gesamt!C4518="",0,gesamt!J4518)</f>
        <v>0</v>
      </c>
      <c r="H4518" s="20">
        <f>IF(gesamt!C4518="",0,gesamt!K4518)</f>
        <v>0</v>
      </c>
      <c r="I4518" s="19">
        <f t="shared" si="267"/>
        <v>176</v>
      </c>
      <c r="J4518" s="22">
        <f t="shared" si="269"/>
        <v>4517</v>
      </c>
      <c r="K4518" s="21">
        <f t="shared" ca="1" si="268"/>
        <v>1</v>
      </c>
      <c r="L4518" s="21">
        <f ca="1">IF(K4518=0,"",COUNTIF($K$2:K4518,"&gt;0"))</f>
        <v>4517</v>
      </c>
      <c r="M4518" s="50" t="str">
        <f t="shared" ca="1" si="266"/>
        <v>Eintrag 4517</v>
      </c>
    </row>
    <row r="4519" spans="1:13" s="18" customFormat="1" ht="14.25" x14ac:dyDescent="0.2">
      <c r="A4519" s="18" t="str">
        <f>IF(gesamt!C4519="",CONCATENATE("Eintrag ",J4519),gesamt!A4519)</f>
        <v>Eintrag 4518</v>
      </c>
      <c r="B4519" s="18">
        <v>100</v>
      </c>
      <c r="C4519" s="19">
        <f>IF(gesamt!C4519="",100,gesamt!D4519)</f>
        <v>100</v>
      </c>
      <c r="D4519" s="20">
        <f>IF(gesamt!C4519="",10,gesamt!G4519)</f>
        <v>10</v>
      </c>
      <c r="E4519" s="20">
        <f>IF(gesamt!C4519="",10,gesamt!H4519)</f>
        <v>10</v>
      </c>
      <c r="F4519" s="20">
        <f>IF(gesamt!C4519="",10,gesamt!I4519)</f>
        <v>10</v>
      </c>
      <c r="G4519" s="20">
        <f>IF(gesamt!C4519="",0,gesamt!J4519)</f>
        <v>0</v>
      </c>
      <c r="H4519" s="20">
        <f>IF(gesamt!C4519="",0,gesamt!K4519)</f>
        <v>0</v>
      </c>
      <c r="I4519" s="19">
        <f t="shared" si="267"/>
        <v>176</v>
      </c>
      <c r="J4519" s="22">
        <f t="shared" si="269"/>
        <v>4518</v>
      </c>
      <c r="K4519" s="21">
        <f t="shared" ca="1" si="268"/>
        <v>1</v>
      </c>
      <c r="L4519" s="21">
        <f ca="1">IF(K4519=0,"",COUNTIF($K$2:K4519,"&gt;0"))</f>
        <v>4518</v>
      </c>
      <c r="M4519" s="50" t="str">
        <f t="shared" ca="1" si="266"/>
        <v>Eintrag 4518</v>
      </c>
    </row>
    <row r="4520" spans="1:13" s="18" customFormat="1" ht="14.25" x14ac:dyDescent="0.2">
      <c r="A4520" s="18" t="str">
        <f>IF(gesamt!C4520="",CONCATENATE("Eintrag ",J4520),gesamt!A4520)</f>
        <v>Eintrag 4519</v>
      </c>
      <c r="B4520" s="18">
        <v>100</v>
      </c>
      <c r="C4520" s="19">
        <f>IF(gesamt!C4520="",100,gesamt!D4520)</f>
        <v>100</v>
      </c>
      <c r="D4520" s="20">
        <f>IF(gesamt!C4520="",10,gesamt!G4520)</f>
        <v>10</v>
      </c>
      <c r="E4520" s="20">
        <f>IF(gesamt!C4520="",10,gesamt!H4520)</f>
        <v>10</v>
      </c>
      <c r="F4520" s="20">
        <f>IF(gesamt!C4520="",10,gesamt!I4520)</f>
        <v>10</v>
      </c>
      <c r="G4520" s="20">
        <f>IF(gesamt!C4520="",0,gesamt!J4520)</f>
        <v>0</v>
      </c>
      <c r="H4520" s="20">
        <f>IF(gesamt!C4520="",0,gesamt!K4520)</f>
        <v>0</v>
      </c>
      <c r="I4520" s="19">
        <f t="shared" si="267"/>
        <v>176</v>
      </c>
      <c r="J4520" s="22">
        <f t="shared" si="269"/>
        <v>4519</v>
      </c>
      <c r="K4520" s="21">
        <f t="shared" ca="1" si="268"/>
        <v>1</v>
      </c>
      <c r="L4520" s="21">
        <f ca="1">IF(K4520=0,"",COUNTIF($K$2:K4520,"&gt;0"))</f>
        <v>4519</v>
      </c>
      <c r="M4520" s="50" t="str">
        <f t="shared" ca="1" si="266"/>
        <v>Eintrag 4519</v>
      </c>
    </row>
    <row r="4521" spans="1:13" s="18" customFormat="1" ht="14.25" x14ac:dyDescent="0.2">
      <c r="A4521" s="18" t="str">
        <f>IF(gesamt!C4521="",CONCATENATE("Eintrag ",J4521),gesamt!A4521)</f>
        <v>Eintrag 4520</v>
      </c>
      <c r="B4521" s="18">
        <v>100</v>
      </c>
      <c r="C4521" s="19">
        <f>IF(gesamt!C4521="",100,gesamt!D4521)</f>
        <v>100</v>
      </c>
      <c r="D4521" s="20">
        <f>IF(gesamt!C4521="",10,gesamt!G4521)</f>
        <v>10</v>
      </c>
      <c r="E4521" s="20">
        <f>IF(gesamt!C4521="",10,gesamt!H4521)</f>
        <v>10</v>
      </c>
      <c r="F4521" s="20">
        <f>IF(gesamt!C4521="",10,gesamt!I4521)</f>
        <v>10</v>
      </c>
      <c r="G4521" s="20">
        <f>IF(gesamt!C4521="",0,gesamt!J4521)</f>
        <v>0</v>
      </c>
      <c r="H4521" s="20">
        <f>IF(gesamt!C4521="",0,gesamt!K4521)</f>
        <v>0</v>
      </c>
      <c r="I4521" s="19">
        <f t="shared" si="267"/>
        <v>176</v>
      </c>
      <c r="J4521" s="22">
        <f t="shared" si="269"/>
        <v>4520</v>
      </c>
      <c r="K4521" s="21">
        <f t="shared" ca="1" si="268"/>
        <v>1</v>
      </c>
      <c r="L4521" s="21">
        <f ca="1">IF(K4521=0,"",COUNTIF($K$2:K4521,"&gt;0"))</f>
        <v>4520</v>
      </c>
      <c r="M4521" s="50" t="str">
        <f t="shared" ca="1" si="266"/>
        <v>Eintrag 4520</v>
      </c>
    </row>
    <row r="4522" spans="1:13" s="18" customFormat="1" ht="14.25" x14ac:dyDescent="0.2">
      <c r="A4522" s="18" t="str">
        <f>IF(gesamt!C4522="",CONCATENATE("Eintrag ",J4522),gesamt!A4522)</f>
        <v>Eintrag 4521</v>
      </c>
      <c r="B4522" s="18">
        <v>100</v>
      </c>
      <c r="C4522" s="19">
        <f>IF(gesamt!C4522="",100,gesamt!D4522)</f>
        <v>100</v>
      </c>
      <c r="D4522" s="20">
        <f>IF(gesamt!C4522="",10,gesamt!G4522)</f>
        <v>10</v>
      </c>
      <c r="E4522" s="20">
        <f>IF(gesamt!C4522="",10,gesamt!H4522)</f>
        <v>10</v>
      </c>
      <c r="F4522" s="20">
        <f>IF(gesamt!C4522="",10,gesamt!I4522)</f>
        <v>10</v>
      </c>
      <c r="G4522" s="20">
        <f>IF(gesamt!C4522="",0,gesamt!J4522)</f>
        <v>0</v>
      </c>
      <c r="H4522" s="20">
        <f>IF(gesamt!C4522="",0,gesamt!K4522)</f>
        <v>0</v>
      </c>
      <c r="I4522" s="19">
        <f t="shared" si="267"/>
        <v>176</v>
      </c>
      <c r="J4522" s="22">
        <f t="shared" si="269"/>
        <v>4521</v>
      </c>
      <c r="K4522" s="21">
        <f t="shared" ca="1" si="268"/>
        <v>1</v>
      </c>
      <c r="L4522" s="21">
        <f ca="1">IF(K4522=0,"",COUNTIF($K$2:K4522,"&gt;0"))</f>
        <v>4521</v>
      </c>
      <c r="M4522" s="50" t="str">
        <f t="shared" ca="1" si="266"/>
        <v>Eintrag 4521</v>
      </c>
    </row>
    <row r="4523" spans="1:13" s="18" customFormat="1" ht="14.25" x14ac:dyDescent="0.2">
      <c r="A4523" s="18" t="str">
        <f>IF(gesamt!C4523="",CONCATENATE("Eintrag ",J4523),gesamt!A4523)</f>
        <v>Eintrag 4522</v>
      </c>
      <c r="B4523" s="18">
        <v>100</v>
      </c>
      <c r="C4523" s="19">
        <f>IF(gesamt!C4523="",100,gesamt!D4523)</f>
        <v>100</v>
      </c>
      <c r="D4523" s="20">
        <f>IF(gesamt!C4523="",10,gesamt!G4523)</f>
        <v>10</v>
      </c>
      <c r="E4523" s="20">
        <f>IF(gesamt!C4523="",10,gesamt!H4523)</f>
        <v>10</v>
      </c>
      <c r="F4523" s="20">
        <f>IF(gesamt!C4523="",10,gesamt!I4523)</f>
        <v>10</v>
      </c>
      <c r="G4523" s="20">
        <f>IF(gesamt!C4523="",0,gesamt!J4523)</f>
        <v>0</v>
      </c>
      <c r="H4523" s="20">
        <f>IF(gesamt!C4523="",0,gesamt!K4523)</f>
        <v>0</v>
      </c>
      <c r="I4523" s="19">
        <f t="shared" si="267"/>
        <v>176</v>
      </c>
      <c r="J4523" s="22">
        <f t="shared" si="269"/>
        <v>4522</v>
      </c>
      <c r="K4523" s="21">
        <f t="shared" ca="1" si="268"/>
        <v>1</v>
      </c>
      <c r="L4523" s="21">
        <f ca="1">IF(K4523=0,"",COUNTIF($K$2:K4523,"&gt;0"))</f>
        <v>4522</v>
      </c>
      <c r="M4523" s="50" t="str">
        <f t="shared" ca="1" si="266"/>
        <v>Eintrag 4522</v>
      </c>
    </row>
    <row r="4524" spans="1:13" s="18" customFormat="1" ht="14.25" x14ac:dyDescent="0.2">
      <c r="A4524" s="18" t="str">
        <f>IF(gesamt!C4524="",CONCATENATE("Eintrag ",J4524),gesamt!A4524)</f>
        <v>Eintrag 4523</v>
      </c>
      <c r="B4524" s="18">
        <v>100</v>
      </c>
      <c r="C4524" s="19">
        <f>IF(gesamt!C4524="",100,gesamt!D4524)</f>
        <v>100</v>
      </c>
      <c r="D4524" s="20">
        <f>IF(gesamt!C4524="",10,gesamt!G4524)</f>
        <v>10</v>
      </c>
      <c r="E4524" s="20">
        <f>IF(gesamt!C4524="",10,gesamt!H4524)</f>
        <v>10</v>
      </c>
      <c r="F4524" s="20">
        <f>IF(gesamt!C4524="",10,gesamt!I4524)</f>
        <v>10</v>
      </c>
      <c r="G4524" s="20">
        <f>IF(gesamt!C4524="",0,gesamt!J4524)</f>
        <v>0</v>
      </c>
      <c r="H4524" s="20">
        <f>IF(gesamt!C4524="",0,gesamt!K4524)</f>
        <v>0</v>
      </c>
      <c r="I4524" s="19">
        <f t="shared" si="267"/>
        <v>176</v>
      </c>
      <c r="J4524" s="22">
        <f t="shared" si="269"/>
        <v>4523</v>
      </c>
      <c r="K4524" s="21">
        <f t="shared" ca="1" si="268"/>
        <v>1</v>
      </c>
      <c r="L4524" s="21">
        <f ca="1">IF(K4524=0,"",COUNTIF($K$2:K4524,"&gt;0"))</f>
        <v>4523</v>
      </c>
      <c r="M4524" s="50" t="str">
        <f t="shared" ca="1" si="266"/>
        <v>Eintrag 4523</v>
      </c>
    </row>
    <row r="4525" spans="1:13" s="18" customFormat="1" ht="14.25" x14ac:dyDescent="0.2">
      <c r="A4525" s="18" t="str">
        <f>IF(gesamt!C4525="",CONCATENATE("Eintrag ",J4525),gesamt!A4525)</f>
        <v>Eintrag 4524</v>
      </c>
      <c r="B4525" s="18">
        <v>100</v>
      </c>
      <c r="C4525" s="19">
        <f>IF(gesamt!C4525="",100,gesamt!D4525)</f>
        <v>100</v>
      </c>
      <c r="D4525" s="20">
        <f>IF(gesamt!C4525="",10,gesamt!G4525)</f>
        <v>10</v>
      </c>
      <c r="E4525" s="20">
        <f>IF(gesamt!C4525="",10,gesamt!H4525)</f>
        <v>10</v>
      </c>
      <c r="F4525" s="20">
        <f>IF(gesamt!C4525="",10,gesamt!I4525)</f>
        <v>10</v>
      </c>
      <c r="G4525" s="20">
        <f>IF(gesamt!C4525="",0,gesamt!J4525)</f>
        <v>0</v>
      </c>
      <c r="H4525" s="20">
        <f>IF(gesamt!C4525="",0,gesamt!K4525)</f>
        <v>0</v>
      </c>
      <c r="I4525" s="19">
        <f t="shared" si="267"/>
        <v>176</v>
      </c>
      <c r="J4525" s="22">
        <f t="shared" si="269"/>
        <v>4524</v>
      </c>
      <c r="K4525" s="21">
        <f t="shared" ca="1" si="268"/>
        <v>1</v>
      </c>
      <c r="L4525" s="21">
        <f ca="1">IF(K4525=0,"",COUNTIF($K$2:K4525,"&gt;0"))</f>
        <v>4524</v>
      </c>
      <c r="M4525" s="50" t="str">
        <f t="shared" ca="1" si="266"/>
        <v>Eintrag 4524</v>
      </c>
    </row>
    <row r="4526" spans="1:13" s="18" customFormat="1" ht="14.25" x14ac:dyDescent="0.2">
      <c r="A4526" s="18" t="str">
        <f>IF(gesamt!C4526="",CONCATENATE("Eintrag ",J4526),gesamt!A4526)</f>
        <v>Eintrag 4525</v>
      </c>
      <c r="B4526" s="18">
        <v>100</v>
      </c>
      <c r="C4526" s="19">
        <f>IF(gesamt!C4526="",100,gesamt!D4526)</f>
        <v>100</v>
      </c>
      <c r="D4526" s="20">
        <f>IF(gesamt!C4526="",10,gesamt!G4526)</f>
        <v>10</v>
      </c>
      <c r="E4526" s="20">
        <f>IF(gesamt!C4526="",10,gesamt!H4526)</f>
        <v>10</v>
      </c>
      <c r="F4526" s="20">
        <f>IF(gesamt!C4526="",10,gesamt!I4526)</f>
        <v>10</v>
      </c>
      <c r="G4526" s="20">
        <f>IF(gesamt!C4526="",0,gesamt!J4526)</f>
        <v>0</v>
      </c>
      <c r="H4526" s="20">
        <f>IF(gesamt!C4526="",0,gesamt!K4526)</f>
        <v>0</v>
      </c>
      <c r="I4526" s="19">
        <f t="shared" si="267"/>
        <v>176</v>
      </c>
      <c r="J4526" s="22">
        <f t="shared" si="269"/>
        <v>4525</v>
      </c>
      <c r="K4526" s="21">
        <f t="shared" ca="1" si="268"/>
        <v>1</v>
      </c>
      <c r="L4526" s="21">
        <f ca="1">IF(K4526=0,"",COUNTIF($K$2:K4526,"&gt;0"))</f>
        <v>4525</v>
      </c>
      <c r="M4526" s="50" t="str">
        <f t="shared" ca="1" si="266"/>
        <v>Eintrag 4525</v>
      </c>
    </row>
    <row r="4527" spans="1:13" s="18" customFormat="1" ht="14.25" x14ac:dyDescent="0.2">
      <c r="A4527" s="18" t="str">
        <f>IF(gesamt!C4527="",CONCATENATE("Eintrag ",J4527),gesamt!A4527)</f>
        <v>Eintrag 4526</v>
      </c>
      <c r="B4527" s="18">
        <v>100</v>
      </c>
      <c r="C4527" s="19">
        <f>IF(gesamt!C4527="",100,gesamt!D4527)</f>
        <v>100</v>
      </c>
      <c r="D4527" s="20">
        <f>IF(gesamt!C4527="",10,gesamt!G4527)</f>
        <v>10</v>
      </c>
      <c r="E4527" s="20">
        <f>IF(gesamt!C4527="",10,gesamt!H4527)</f>
        <v>10</v>
      </c>
      <c r="F4527" s="20">
        <f>IF(gesamt!C4527="",10,gesamt!I4527)</f>
        <v>10</v>
      </c>
      <c r="G4527" s="20">
        <f>IF(gesamt!C4527="",0,gesamt!J4527)</f>
        <v>0</v>
      </c>
      <c r="H4527" s="20">
        <f>IF(gesamt!C4527="",0,gesamt!K4527)</f>
        <v>0</v>
      </c>
      <c r="I4527" s="19">
        <f t="shared" si="267"/>
        <v>176</v>
      </c>
      <c r="J4527" s="22">
        <f t="shared" si="269"/>
        <v>4526</v>
      </c>
      <c r="K4527" s="21">
        <f t="shared" ca="1" si="268"/>
        <v>1</v>
      </c>
      <c r="L4527" s="21">
        <f ca="1">IF(K4527=0,"",COUNTIF($K$2:K4527,"&gt;0"))</f>
        <v>4526</v>
      </c>
      <c r="M4527" s="50" t="str">
        <f t="shared" ca="1" si="266"/>
        <v>Eintrag 4526</v>
      </c>
    </row>
    <row r="4528" spans="1:13" s="18" customFormat="1" ht="14.25" x14ac:dyDescent="0.2">
      <c r="A4528" s="18" t="str">
        <f>IF(gesamt!C4528="",CONCATENATE("Eintrag ",J4528),gesamt!A4528)</f>
        <v>Eintrag 4527</v>
      </c>
      <c r="B4528" s="18">
        <v>100</v>
      </c>
      <c r="C4528" s="19">
        <f>IF(gesamt!C4528="",100,gesamt!D4528)</f>
        <v>100</v>
      </c>
      <c r="D4528" s="20">
        <f>IF(gesamt!C4528="",10,gesamt!G4528)</f>
        <v>10</v>
      </c>
      <c r="E4528" s="20">
        <f>IF(gesamt!C4528="",10,gesamt!H4528)</f>
        <v>10</v>
      </c>
      <c r="F4528" s="20">
        <f>IF(gesamt!C4528="",10,gesamt!I4528)</f>
        <v>10</v>
      </c>
      <c r="G4528" s="20">
        <f>IF(gesamt!C4528="",0,gesamt!J4528)</f>
        <v>0</v>
      </c>
      <c r="H4528" s="20">
        <f>IF(gesamt!C4528="",0,gesamt!K4528)</f>
        <v>0</v>
      </c>
      <c r="I4528" s="19">
        <f t="shared" si="267"/>
        <v>176</v>
      </c>
      <c r="J4528" s="22">
        <f t="shared" si="269"/>
        <v>4527</v>
      </c>
      <c r="K4528" s="21">
        <f t="shared" ca="1" si="268"/>
        <v>1</v>
      </c>
      <c r="L4528" s="21">
        <f ca="1">IF(K4528=0,"",COUNTIF($K$2:K4528,"&gt;0"))</f>
        <v>4527</v>
      </c>
      <c r="M4528" s="50" t="str">
        <f t="shared" ca="1" si="266"/>
        <v>Eintrag 4527</v>
      </c>
    </row>
    <row r="4529" spans="1:13" s="18" customFormat="1" ht="14.25" x14ac:dyDescent="0.2">
      <c r="A4529" s="18" t="str">
        <f>IF(gesamt!C4529="",CONCATENATE("Eintrag ",J4529),gesamt!A4529)</f>
        <v>Eintrag 4528</v>
      </c>
      <c r="B4529" s="18">
        <v>100</v>
      </c>
      <c r="C4529" s="19">
        <f>IF(gesamt!C4529="",100,gesamt!D4529)</f>
        <v>100</v>
      </c>
      <c r="D4529" s="20">
        <f>IF(gesamt!C4529="",10,gesamt!G4529)</f>
        <v>10</v>
      </c>
      <c r="E4529" s="20">
        <f>IF(gesamt!C4529="",10,gesamt!H4529)</f>
        <v>10</v>
      </c>
      <c r="F4529" s="20">
        <f>IF(gesamt!C4529="",10,gesamt!I4529)</f>
        <v>10</v>
      </c>
      <c r="G4529" s="20">
        <f>IF(gesamt!C4529="",0,gesamt!J4529)</f>
        <v>0</v>
      </c>
      <c r="H4529" s="20">
        <f>IF(gesamt!C4529="",0,gesamt!K4529)</f>
        <v>0</v>
      </c>
      <c r="I4529" s="19">
        <f t="shared" si="267"/>
        <v>176</v>
      </c>
      <c r="J4529" s="22">
        <f t="shared" si="269"/>
        <v>4528</v>
      </c>
      <c r="K4529" s="21">
        <f t="shared" ca="1" si="268"/>
        <v>1</v>
      </c>
      <c r="L4529" s="21">
        <f ca="1">IF(K4529=0,"",COUNTIF($K$2:K4529,"&gt;0"))</f>
        <v>4528</v>
      </c>
      <c r="M4529" s="50" t="str">
        <f t="shared" ca="1" si="266"/>
        <v>Eintrag 4528</v>
      </c>
    </row>
    <row r="4530" spans="1:13" s="18" customFormat="1" ht="14.25" x14ac:dyDescent="0.2">
      <c r="A4530" s="18" t="str">
        <f>IF(gesamt!C4530="",CONCATENATE("Eintrag ",J4530),gesamt!A4530)</f>
        <v>Eintrag 4529</v>
      </c>
      <c r="B4530" s="18">
        <v>100</v>
      </c>
      <c r="C4530" s="19">
        <f>IF(gesamt!C4530="",100,gesamt!D4530)</f>
        <v>100</v>
      </c>
      <c r="D4530" s="20">
        <f>IF(gesamt!C4530="",10,gesamt!G4530)</f>
        <v>10</v>
      </c>
      <c r="E4530" s="20">
        <f>IF(gesamt!C4530="",10,gesamt!H4530)</f>
        <v>10</v>
      </c>
      <c r="F4530" s="20">
        <f>IF(gesamt!C4530="",10,gesamt!I4530)</f>
        <v>10</v>
      </c>
      <c r="G4530" s="20">
        <f>IF(gesamt!C4530="",0,gesamt!J4530)</f>
        <v>0</v>
      </c>
      <c r="H4530" s="20">
        <f>IF(gesamt!C4530="",0,gesamt!K4530)</f>
        <v>0</v>
      </c>
      <c r="I4530" s="19">
        <f t="shared" si="267"/>
        <v>176</v>
      </c>
      <c r="J4530" s="22">
        <f t="shared" si="269"/>
        <v>4529</v>
      </c>
      <c r="K4530" s="21">
        <f t="shared" ca="1" si="268"/>
        <v>1</v>
      </c>
      <c r="L4530" s="21">
        <f ca="1">IF(K4530=0,"",COUNTIF($K$2:K4530,"&gt;0"))</f>
        <v>4529</v>
      </c>
      <c r="M4530" s="50" t="str">
        <f t="shared" ca="1" si="266"/>
        <v>Eintrag 4529</v>
      </c>
    </row>
    <row r="4531" spans="1:13" s="18" customFormat="1" ht="14.25" x14ac:dyDescent="0.2">
      <c r="A4531" s="18" t="str">
        <f>IF(gesamt!C4531="",CONCATENATE("Eintrag ",J4531),gesamt!A4531)</f>
        <v>Eintrag 4530</v>
      </c>
      <c r="B4531" s="18">
        <v>100</v>
      </c>
      <c r="C4531" s="19">
        <f>IF(gesamt!C4531="",100,gesamt!D4531)</f>
        <v>100</v>
      </c>
      <c r="D4531" s="20">
        <f>IF(gesamt!C4531="",10,gesamt!G4531)</f>
        <v>10</v>
      </c>
      <c r="E4531" s="20">
        <f>IF(gesamt!C4531="",10,gesamt!H4531)</f>
        <v>10</v>
      </c>
      <c r="F4531" s="20">
        <f>IF(gesamt!C4531="",10,gesamt!I4531)</f>
        <v>10</v>
      </c>
      <c r="G4531" s="20">
        <f>IF(gesamt!C4531="",0,gesamt!J4531)</f>
        <v>0</v>
      </c>
      <c r="H4531" s="20">
        <f>IF(gesamt!C4531="",0,gesamt!K4531)</f>
        <v>0</v>
      </c>
      <c r="I4531" s="19">
        <f t="shared" si="267"/>
        <v>176</v>
      </c>
      <c r="J4531" s="22">
        <f t="shared" si="269"/>
        <v>4530</v>
      </c>
      <c r="K4531" s="21">
        <f t="shared" ca="1" si="268"/>
        <v>1</v>
      </c>
      <c r="L4531" s="21">
        <f ca="1">IF(K4531=0,"",COUNTIF($K$2:K4531,"&gt;0"))</f>
        <v>4530</v>
      </c>
      <c r="M4531" s="50" t="str">
        <f t="shared" ca="1" si="266"/>
        <v>Eintrag 4530</v>
      </c>
    </row>
    <row r="4532" spans="1:13" s="18" customFormat="1" ht="14.25" x14ac:dyDescent="0.2">
      <c r="A4532" s="18" t="str">
        <f>IF(gesamt!C4532="",CONCATENATE("Eintrag ",J4532),gesamt!A4532)</f>
        <v>Eintrag 4531</v>
      </c>
      <c r="B4532" s="18">
        <v>100</v>
      </c>
      <c r="C4532" s="19">
        <f>IF(gesamt!C4532="",100,gesamt!D4532)</f>
        <v>100</v>
      </c>
      <c r="D4532" s="20">
        <f>IF(gesamt!C4532="",10,gesamt!G4532)</f>
        <v>10</v>
      </c>
      <c r="E4532" s="20">
        <f>IF(gesamt!C4532="",10,gesamt!H4532)</f>
        <v>10</v>
      </c>
      <c r="F4532" s="20">
        <f>IF(gesamt!C4532="",10,gesamt!I4532)</f>
        <v>10</v>
      </c>
      <c r="G4532" s="20">
        <f>IF(gesamt!C4532="",0,gesamt!J4532)</f>
        <v>0</v>
      </c>
      <c r="H4532" s="20">
        <f>IF(gesamt!C4532="",0,gesamt!K4532)</f>
        <v>0</v>
      </c>
      <c r="I4532" s="19">
        <f t="shared" si="267"/>
        <v>176</v>
      </c>
      <c r="J4532" s="22">
        <f t="shared" si="269"/>
        <v>4531</v>
      </c>
      <c r="K4532" s="21">
        <f t="shared" ca="1" si="268"/>
        <v>1</v>
      </c>
      <c r="L4532" s="21">
        <f ca="1">IF(K4532=0,"",COUNTIF($K$2:K4532,"&gt;0"))</f>
        <v>4531</v>
      </c>
      <c r="M4532" s="50" t="str">
        <f t="shared" ca="1" si="266"/>
        <v>Eintrag 4531</v>
      </c>
    </row>
    <row r="4533" spans="1:13" s="18" customFormat="1" ht="14.25" x14ac:dyDescent="0.2">
      <c r="A4533" s="18" t="str">
        <f>IF(gesamt!C4533="",CONCATENATE("Eintrag ",J4533),gesamt!A4533)</f>
        <v>Eintrag 4532</v>
      </c>
      <c r="B4533" s="18">
        <v>100</v>
      </c>
      <c r="C4533" s="19">
        <f>IF(gesamt!C4533="",100,gesamt!D4533)</f>
        <v>100</v>
      </c>
      <c r="D4533" s="20">
        <f>IF(gesamt!C4533="",10,gesamt!G4533)</f>
        <v>10</v>
      </c>
      <c r="E4533" s="20">
        <f>IF(gesamt!C4533="",10,gesamt!H4533)</f>
        <v>10</v>
      </c>
      <c r="F4533" s="20">
        <f>IF(gesamt!C4533="",10,gesamt!I4533)</f>
        <v>10</v>
      </c>
      <c r="G4533" s="20">
        <f>IF(gesamt!C4533="",0,gesamt!J4533)</f>
        <v>0</v>
      </c>
      <c r="H4533" s="20">
        <f>IF(gesamt!C4533="",0,gesamt!K4533)</f>
        <v>0</v>
      </c>
      <c r="I4533" s="19">
        <f t="shared" si="267"/>
        <v>176</v>
      </c>
      <c r="J4533" s="22">
        <f t="shared" si="269"/>
        <v>4532</v>
      </c>
      <c r="K4533" s="21">
        <f t="shared" ca="1" si="268"/>
        <v>1</v>
      </c>
      <c r="L4533" s="21">
        <f ca="1">IF(K4533=0,"",COUNTIF($K$2:K4533,"&gt;0"))</f>
        <v>4532</v>
      </c>
      <c r="M4533" s="50" t="str">
        <f t="shared" ca="1" si="266"/>
        <v>Eintrag 4532</v>
      </c>
    </row>
    <row r="4534" spans="1:13" s="18" customFormat="1" ht="14.25" x14ac:dyDescent="0.2">
      <c r="A4534" s="18" t="str">
        <f>IF(gesamt!C4534="",CONCATENATE("Eintrag ",J4534),gesamt!A4534)</f>
        <v>Eintrag 4533</v>
      </c>
      <c r="B4534" s="18">
        <v>100</v>
      </c>
      <c r="C4534" s="19">
        <f>IF(gesamt!C4534="",100,gesamt!D4534)</f>
        <v>100</v>
      </c>
      <c r="D4534" s="20">
        <f>IF(gesamt!C4534="",10,gesamt!G4534)</f>
        <v>10</v>
      </c>
      <c r="E4534" s="20">
        <f>IF(gesamt!C4534="",10,gesamt!H4534)</f>
        <v>10</v>
      </c>
      <c r="F4534" s="20">
        <f>IF(gesamt!C4534="",10,gesamt!I4534)</f>
        <v>10</v>
      </c>
      <c r="G4534" s="20">
        <f>IF(gesamt!C4534="",0,gesamt!J4534)</f>
        <v>0</v>
      </c>
      <c r="H4534" s="20">
        <f>IF(gesamt!C4534="",0,gesamt!K4534)</f>
        <v>0</v>
      </c>
      <c r="I4534" s="19">
        <f t="shared" si="267"/>
        <v>176</v>
      </c>
      <c r="J4534" s="22">
        <f t="shared" si="269"/>
        <v>4533</v>
      </c>
      <c r="K4534" s="21">
        <f t="shared" ca="1" si="268"/>
        <v>1</v>
      </c>
      <c r="L4534" s="21">
        <f ca="1">IF(K4534=0,"",COUNTIF($K$2:K4534,"&gt;0"))</f>
        <v>4533</v>
      </c>
      <c r="M4534" s="50" t="str">
        <f t="shared" ca="1" si="266"/>
        <v>Eintrag 4533</v>
      </c>
    </row>
    <row r="4535" spans="1:13" s="18" customFormat="1" ht="14.25" x14ac:dyDescent="0.2">
      <c r="A4535" s="18" t="str">
        <f>IF(gesamt!C4535="",CONCATENATE("Eintrag ",J4535),gesamt!A4535)</f>
        <v>Eintrag 4534</v>
      </c>
      <c r="B4535" s="18">
        <v>100</v>
      </c>
      <c r="C4535" s="19">
        <f>IF(gesamt!C4535="",100,gesamt!D4535)</f>
        <v>100</v>
      </c>
      <c r="D4535" s="20">
        <f>IF(gesamt!C4535="",10,gesamt!G4535)</f>
        <v>10</v>
      </c>
      <c r="E4535" s="20">
        <f>IF(gesamt!C4535="",10,gesamt!H4535)</f>
        <v>10</v>
      </c>
      <c r="F4535" s="20">
        <f>IF(gesamt!C4535="",10,gesamt!I4535)</f>
        <v>10</v>
      </c>
      <c r="G4535" s="20">
        <f>IF(gesamt!C4535="",0,gesamt!J4535)</f>
        <v>0</v>
      </c>
      <c r="H4535" s="20">
        <f>IF(gesamt!C4535="",0,gesamt!K4535)</f>
        <v>0</v>
      </c>
      <c r="I4535" s="19">
        <f t="shared" si="267"/>
        <v>176</v>
      </c>
      <c r="J4535" s="22">
        <f t="shared" si="269"/>
        <v>4534</v>
      </c>
      <c r="K4535" s="21">
        <f t="shared" ca="1" si="268"/>
        <v>1</v>
      </c>
      <c r="L4535" s="21">
        <f ca="1">IF(K4535=0,"",COUNTIF($K$2:K4535,"&gt;0"))</f>
        <v>4534</v>
      </c>
      <c r="M4535" s="50" t="str">
        <f t="shared" ca="1" si="266"/>
        <v>Eintrag 4534</v>
      </c>
    </row>
    <row r="4536" spans="1:13" s="18" customFormat="1" ht="14.25" x14ac:dyDescent="0.2">
      <c r="A4536" s="18" t="str">
        <f>IF(gesamt!C4536="",CONCATENATE("Eintrag ",J4536),gesamt!A4536)</f>
        <v>Eintrag 4535</v>
      </c>
      <c r="B4536" s="18">
        <v>100</v>
      </c>
      <c r="C4536" s="19">
        <f>IF(gesamt!C4536="",100,gesamt!D4536)</f>
        <v>100</v>
      </c>
      <c r="D4536" s="20">
        <f>IF(gesamt!C4536="",10,gesamt!G4536)</f>
        <v>10</v>
      </c>
      <c r="E4536" s="20">
        <f>IF(gesamt!C4536="",10,gesamt!H4536)</f>
        <v>10</v>
      </c>
      <c r="F4536" s="20">
        <f>IF(gesamt!C4536="",10,gesamt!I4536)</f>
        <v>10</v>
      </c>
      <c r="G4536" s="20">
        <f>IF(gesamt!C4536="",0,gesamt!J4536)</f>
        <v>0</v>
      </c>
      <c r="H4536" s="20">
        <f>IF(gesamt!C4536="",0,gesamt!K4536)</f>
        <v>0</v>
      </c>
      <c r="I4536" s="19">
        <f t="shared" si="267"/>
        <v>176</v>
      </c>
      <c r="J4536" s="22">
        <f t="shared" si="269"/>
        <v>4535</v>
      </c>
      <c r="K4536" s="21">
        <f t="shared" ca="1" si="268"/>
        <v>1</v>
      </c>
      <c r="L4536" s="21">
        <f ca="1">IF(K4536=0,"",COUNTIF($K$2:K4536,"&gt;0"))</f>
        <v>4535</v>
      </c>
      <c r="M4536" s="50" t="str">
        <f t="shared" ca="1" si="266"/>
        <v>Eintrag 4535</v>
      </c>
    </row>
    <row r="4537" spans="1:13" s="18" customFormat="1" ht="14.25" x14ac:dyDescent="0.2">
      <c r="A4537" s="18" t="str">
        <f>IF(gesamt!C4537="",CONCATENATE("Eintrag ",J4537),gesamt!A4537)</f>
        <v>Eintrag 4536</v>
      </c>
      <c r="B4537" s="18">
        <v>100</v>
      </c>
      <c r="C4537" s="19">
        <f>IF(gesamt!C4537="",100,gesamt!D4537)</f>
        <v>100</v>
      </c>
      <c r="D4537" s="20">
        <f>IF(gesamt!C4537="",10,gesamt!G4537)</f>
        <v>10</v>
      </c>
      <c r="E4537" s="20">
        <f>IF(gesamt!C4537="",10,gesamt!H4537)</f>
        <v>10</v>
      </c>
      <c r="F4537" s="20">
        <f>IF(gesamt!C4537="",10,gesamt!I4537)</f>
        <v>10</v>
      </c>
      <c r="G4537" s="20">
        <f>IF(gesamt!C4537="",0,gesamt!J4537)</f>
        <v>0</v>
      </c>
      <c r="H4537" s="20">
        <f>IF(gesamt!C4537="",0,gesamt!K4537)</f>
        <v>0</v>
      </c>
      <c r="I4537" s="19">
        <f t="shared" si="267"/>
        <v>176</v>
      </c>
      <c r="J4537" s="22">
        <f t="shared" si="269"/>
        <v>4536</v>
      </c>
      <c r="K4537" s="21">
        <f t="shared" ca="1" si="268"/>
        <v>1</v>
      </c>
      <c r="L4537" s="21">
        <f ca="1">IF(K4537=0,"",COUNTIF($K$2:K4537,"&gt;0"))</f>
        <v>4536</v>
      </c>
      <c r="M4537" s="50" t="str">
        <f t="shared" ca="1" si="266"/>
        <v>Eintrag 4536</v>
      </c>
    </row>
    <row r="4538" spans="1:13" s="18" customFormat="1" ht="14.25" x14ac:dyDescent="0.2">
      <c r="A4538" s="18" t="str">
        <f>IF(gesamt!C4538="",CONCATENATE("Eintrag ",J4538),gesamt!A4538)</f>
        <v>Eintrag 4537</v>
      </c>
      <c r="B4538" s="18">
        <v>100</v>
      </c>
      <c r="C4538" s="19">
        <f>IF(gesamt!C4538="",100,gesamt!D4538)</f>
        <v>100</v>
      </c>
      <c r="D4538" s="20">
        <f>IF(gesamt!C4538="",10,gesamt!G4538)</f>
        <v>10</v>
      </c>
      <c r="E4538" s="20">
        <f>IF(gesamt!C4538="",10,gesamt!H4538)</f>
        <v>10</v>
      </c>
      <c r="F4538" s="20">
        <f>IF(gesamt!C4538="",10,gesamt!I4538)</f>
        <v>10</v>
      </c>
      <c r="G4538" s="20">
        <f>IF(gesamt!C4538="",0,gesamt!J4538)</f>
        <v>0</v>
      </c>
      <c r="H4538" s="20">
        <f>IF(gesamt!C4538="",0,gesamt!K4538)</f>
        <v>0</v>
      </c>
      <c r="I4538" s="19">
        <f t="shared" si="267"/>
        <v>176</v>
      </c>
      <c r="J4538" s="22">
        <f t="shared" si="269"/>
        <v>4537</v>
      </c>
      <c r="K4538" s="21">
        <f t="shared" ca="1" si="268"/>
        <v>1</v>
      </c>
      <c r="L4538" s="21">
        <f ca="1">IF(K4538=0,"",COUNTIF($K$2:K4538,"&gt;0"))</f>
        <v>4537</v>
      </c>
      <c r="M4538" s="50" t="str">
        <f t="shared" ca="1" si="266"/>
        <v>Eintrag 4537</v>
      </c>
    </row>
    <row r="4539" spans="1:13" s="18" customFormat="1" ht="14.25" x14ac:dyDescent="0.2">
      <c r="A4539" s="18" t="str">
        <f>IF(gesamt!C4539="",CONCATENATE("Eintrag ",J4539),gesamt!A4539)</f>
        <v>Eintrag 4538</v>
      </c>
      <c r="B4539" s="18">
        <v>100</v>
      </c>
      <c r="C4539" s="19">
        <f>IF(gesamt!C4539="",100,gesamt!D4539)</f>
        <v>100</v>
      </c>
      <c r="D4539" s="20">
        <f>IF(gesamt!C4539="",10,gesamt!G4539)</f>
        <v>10</v>
      </c>
      <c r="E4539" s="20">
        <f>IF(gesamt!C4539="",10,gesamt!H4539)</f>
        <v>10</v>
      </c>
      <c r="F4539" s="20">
        <f>IF(gesamt!C4539="",10,gesamt!I4539)</f>
        <v>10</v>
      </c>
      <c r="G4539" s="20">
        <f>IF(gesamt!C4539="",0,gesamt!J4539)</f>
        <v>0</v>
      </c>
      <c r="H4539" s="20">
        <f>IF(gesamt!C4539="",0,gesamt!K4539)</f>
        <v>0</v>
      </c>
      <c r="I4539" s="19">
        <f t="shared" si="267"/>
        <v>176</v>
      </c>
      <c r="J4539" s="22">
        <f t="shared" si="269"/>
        <v>4538</v>
      </c>
      <c r="K4539" s="21">
        <f t="shared" ca="1" si="268"/>
        <v>1</v>
      </c>
      <c r="L4539" s="21">
        <f ca="1">IF(K4539=0,"",COUNTIF($K$2:K4539,"&gt;0"))</f>
        <v>4538</v>
      </c>
      <c r="M4539" s="50" t="str">
        <f t="shared" ca="1" si="266"/>
        <v>Eintrag 4538</v>
      </c>
    </row>
    <row r="4540" spans="1:13" s="18" customFormat="1" ht="14.25" x14ac:dyDescent="0.2">
      <c r="A4540" s="18" t="str">
        <f>IF(gesamt!C4540="",CONCATENATE("Eintrag ",J4540),gesamt!A4540)</f>
        <v>Eintrag 4539</v>
      </c>
      <c r="B4540" s="18">
        <v>100</v>
      </c>
      <c r="C4540" s="19">
        <f>IF(gesamt!C4540="",100,gesamt!D4540)</f>
        <v>100</v>
      </c>
      <c r="D4540" s="20">
        <f>IF(gesamt!C4540="",10,gesamt!G4540)</f>
        <v>10</v>
      </c>
      <c r="E4540" s="20">
        <f>IF(gesamt!C4540="",10,gesamt!H4540)</f>
        <v>10</v>
      </c>
      <c r="F4540" s="20">
        <f>IF(gesamt!C4540="",10,gesamt!I4540)</f>
        <v>10</v>
      </c>
      <c r="G4540" s="20">
        <f>IF(gesamt!C4540="",0,gesamt!J4540)</f>
        <v>0</v>
      </c>
      <c r="H4540" s="20">
        <f>IF(gesamt!C4540="",0,gesamt!K4540)</f>
        <v>0</v>
      </c>
      <c r="I4540" s="19">
        <f t="shared" si="267"/>
        <v>176</v>
      </c>
      <c r="J4540" s="22">
        <f t="shared" si="269"/>
        <v>4539</v>
      </c>
      <c r="K4540" s="21">
        <f t="shared" ca="1" si="268"/>
        <v>1</v>
      </c>
      <c r="L4540" s="21">
        <f ca="1">IF(K4540=0,"",COUNTIF($K$2:K4540,"&gt;0"))</f>
        <v>4539</v>
      </c>
      <c r="M4540" s="50" t="str">
        <f t="shared" ca="1" si="266"/>
        <v>Eintrag 4539</v>
      </c>
    </row>
    <row r="4541" spans="1:13" s="18" customFormat="1" ht="14.25" x14ac:dyDescent="0.2">
      <c r="A4541" s="18" t="str">
        <f>IF(gesamt!C4541="",CONCATENATE("Eintrag ",J4541),gesamt!A4541)</f>
        <v>Eintrag 4540</v>
      </c>
      <c r="B4541" s="18">
        <v>100</v>
      </c>
      <c r="C4541" s="19">
        <f>IF(gesamt!C4541="",100,gesamt!D4541)</f>
        <v>100</v>
      </c>
      <c r="D4541" s="20">
        <f>IF(gesamt!C4541="",10,gesamt!G4541)</f>
        <v>10</v>
      </c>
      <c r="E4541" s="20">
        <f>IF(gesamt!C4541="",10,gesamt!H4541)</f>
        <v>10</v>
      </c>
      <c r="F4541" s="20">
        <f>IF(gesamt!C4541="",10,gesamt!I4541)</f>
        <v>10</v>
      </c>
      <c r="G4541" s="20">
        <f>IF(gesamt!C4541="",0,gesamt!J4541)</f>
        <v>0</v>
      </c>
      <c r="H4541" s="20">
        <f>IF(gesamt!C4541="",0,gesamt!K4541)</f>
        <v>0</v>
      </c>
      <c r="I4541" s="19">
        <f t="shared" si="267"/>
        <v>176</v>
      </c>
      <c r="J4541" s="22">
        <f t="shared" si="269"/>
        <v>4540</v>
      </c>
      <c r="K4541" s="21">
        <f t="shared" ca="1" si="268"/>
        <v>1</v>
      </c>
      <c r="L4541" s="21">
        <f ca="1">IF(K4541=0,"",COUNTIF($K$2:K4541,"&gt;0"))</f>
        <v>4540</v>
      </c>
      <c r="M4541" s="50" t="str">
        <f t="shared" ca="1" si="266"/>
        <v>Eintrag 4540</v>
      </c>
    </row>
    <row r="4542" spans="1:13" s="18" customFormat="1" ht="14.25" x14ac:dyDescent="0.2">
      <c r="A4542" s="18" t="str">
        <f>IF(gesamt!C4542="",CONCATENATE("Eintrag ",J4542),gesamt!A4542)</f>
        <v>Eintrag 4541</v>
      </c>
      <c r="B4542" s="18">
        <v>100</v>
      </c>
      <c r="C4542" s="19">
        <f>IF(gesamt!C4542="",100,gesamt!D4542)</f>
        <v>100</v>
      </c>
      <c r="D4542" s="20">
        <f>IF(gesamt!C4542="",10,gesamt!G4542)</f>
        <v>10</v>
      </c>
      <c r="E4542" s="20">
        <f>IF(gesamt!C4542="",10,gesamt!H4542)</f>
        <v>10</v>
      </c>
      <c r="F4542" s="20">
        <f>IF(gesamt!C4542="",10,gesamt!I4542)</f>
        <v>10</v>
      </c>
      <c r="G4542" s="20">
        <f>IF(gesamt!C4542="",0,gesamt!J4542)</f>
        <v>0</v>
      </c>
      <c r="H4542" s="20">
        <f>IF(gesamt!C4542="",0,gesamt!K4542)</f>
        <v>0</v>
      </c>
      <c r="I4542" s="19">
        <f t="shared" si="267"/>
        <v>176</v>
      </c>
      <c r="J4542" s="22">
        <f t="shared" si="269"/>
        <v>4541</v>
      </c>
      <c r="K4542" s="21">
        <f t="shared" ca="1" si="268"/>
        <v>1</v>
      </c>
      <c r="L4542" s="21">
        <f ca="1">IF(K4542=0,"",COUNTIF($K$2:K4542,"&gt;0"))</f>
        <v>4541</v>
      </c>
      <c r="M4542" s="50" t="str">
        <f t="shared" ca="1" si="266"/>
        <v>Eintrag 4541</v>
      </c>
    </row>
    <row r="4543" spans="1:13" s="18" customFormat="1" ht="14.25" x14ac:dyDescent="0.2">
      <c r="A4543" s="18" t="str">
        <f>IF(gesamt!C4543="",CONCATENATE("Eintrag ",J4543),gesamt!A4543)</f>
        <v>Eintrag 4542</v>
      </c>
      <c r="B4543" s="18">
        <v>100</v>
      </c>
      <c r="C4543" s="19">
        <f>IF(gesamt!C4543="",100,gesamt!D4543)</f>
        <v>100</v>
      </c>
      <c r="D4543" s="20">
        <f>IF(gesamt!C4543="",10,gesamt!G4543)</f>
        <v>10</v>
      </c>
      <c r="E4543" s="20">
        <f>IF(gesamt!C4543="",10,gesamt!H4543)</f>
        <v>10</v>
      </c>
      <c r="F4543" s="20">
        <f>IF(gesamt!C4543="",10,gesamt!I4543)</f>
        <v>10</v>
      </c>
      <c r="G4543" s="20">
        <f>IF(gesamt!C4543="",0,gesamt!J4543)</f>
        <v>0</v>
      </c>
      <c r="H4543" s="20">
        <f>IF(gesamt!C4543="",0,gesamt!K4543)</f>
        <v>0</v>
      </c>
      <c r="I4543" s="19">
        <f t="shared" si="267"/>
        <v>176</v>
      </c>
      <c r="J4543" s="22">
        <f t="shared" si="269"/>
        <v>4542</v>
      </c>
      <c r="K4543" s="21">
        <f t="shared" ca="1" si="268"/>
        <v>1</v>
      </c>
      <c r="L4543" s="21">
        <f ca="1">IF(K4543=0,"",COUNTIF($K$2:K4543,"&gt;0"))</f>
        <v>4542</v>
      </c>
      <c r="M4543" s="50" t="str">
        <f t="shared" ca="1" si="266"/>
        <v>Eintrag 4542</v>
      </c>
    </row>
    <row r="4544" spans="1:13" s="18" customFormat="1" ht="14.25" x14ac:dyDescent="0.2">
      <c r="A4544" s="18" t="str">
        <f>IF(gesamt!C4544="",CONCATENATE("Eintrag ",J4544),gesamt!A4544)</f>
        <v>Eintrag 4543</v>
      </c>
      <c r="B4544" s="18">
        <v>100</v>
      </c>
      <c r="C4544" s="19">
        <f>IF(gesamt!C4544="",100,gesamt!D4544)</f>
        <v>100</v>
      </c>
      <c r="D4544" s="20">
        <f>IF(gesamt!C4544="",10,gesamt!G4544)</f>
        <v>10</v>
      </c>
      <c r="E4544" s="20">
        <f>IF(gesamt!C4544="",10,gesamt!H4544)</f>
        <v>10</v>
      </c>
      <c r="F4544" s="20">
        <f>IF(gesamt!C4544="",10,gesamt!I4544)</f>
        <v>10</v>
      </c>
      <c r="G4544" s="20">
        <f>IF(gesamt!C4544="",0,gesamt!J4544)</f>
        <v>0</v>
      </c>
      <c r="H4544" s="20">
        <f>IF(gesamt!C4544="",0,gesamt!K4544)</f>
        <v>0</v>
      </c>
      <c r="I4544" s="19">
        <f t="shared" si="267"/>
        <v>176</v>
      </c>
      <c r="J4544" s="22">
        <f t="shared" si="269"/>
        <v>4543</v>
      </c>
      <c r="K4544" s="21">
        <f t="shared" ca="1" si="268"/>
        <v>1</v>
      </c>
      <c r="L4544" s="21">
        <f ca="1">IF(K4544=0,"",COUNTIF($K$2:K4544,"&gt;0"))</f>
        <v>4543</v>
      </c>
      <c r="M4544" s="50" t="str">
        <f t="shared" ca="1" si="266"/>
        <v>Eintrag 4543</v>
      </c>
    </row>
    <row r="4545" spans="1:13" s="18" customFormat="1" ht="14.25" x14ac:dyDescent="0.2">
      <c r="A4545" s="18" t="str">
        <f>IF(gesamt!C4545="",CONCATENATE("Eintrag ",J4545),gesamt!A4545)</f>
        <v>Eintrag 4544</v>
      </c>
      <c r="B4545" s="18">
        <v>100</v>
      </c>
      <c r="C4545" s="19">
        <f>IF(gesamt!C4545="",100,gesamt!D4545)</f>
        <v>100</v>
      </c>
      <c r="D4545" s="20">
        <f>IF(gesamt!C4545="",10,gesamt!G4545)</f>
        <v>10</v>
      </c>
      <c r="E4545" s="20">
        <f>IF(gesamt!C4545="",10,gesamt!H4545)</f>
        <v>10</v>
      </c>
      <c r="F4545" s="20">
        <f>IF(gesamt!C4545="",10,gesamt!I4545)</f>
        <v>10</v>
      </c>
      <c r="G4545" s="20">
        <f>IF(gesamt!C4545="",0,gesamt!J4545)</f>
        <v>0</v>
      </c>
      <c r="H4545" s="20">
        <f>IF(gesamt!C4545="",0,gesamt!K4545)</f>
        <v>0</v>
      </c>
      <c r="I4545" s="19">
        <f t="shared" si="267"/>
        <v>176</v>
      </c>
      <c r="J4545" s="22">
        <f t="shared" si="269"/>
        <v>4544</v>
      </c>
      <c r="K4545" s="21">
        <f t="shared" ca="1" si="268"/>
        <v>1</v>
      </c>
      <c r="L4545" s="21">
        <f ca="1">IF(K4545=0,"",COUNTIF($K$2:K4545,"&gt;0"))</f>
        <v>4544</v>
      </c>
      <c r="M4545" s="50" t="str">
        <f t="shared" ca="1" si="266"/>
        <v>Eintrag 4544</v>
      </c>
    </row>
    <row r="4546" spans="1:13" s="18" customFormat="1" ht="14.25" x14ac:dyDescent="0.2">
      <c r="A4546" s="18" t="str">
        <f>IF(gesamt!C4546="",CONCATENATE("Eintrag ",J4546),gesamt!A4546)</f>
        <v>Eintrag 4545</v>
      </c>
      <c r="B4546" s="18">
        <v>100</v>
      </c>
      <c r="C4546" s="19">
        <f>IF(gesamt!C4546="",100,gesamt!D4546)</f>
        <v>100</v>
      </c>
      <c r="D4546" s="20">
        <f>IF(gesamt!C4546="",10,gesamt!G4546)</f>
        <v>10</v>
      </c>
      <c r="E4546" s="20">
        <f>IF(gesamt!C4546="",10,gesamt!H4546)</f>
        <v>10</v>
      </c>
      <c r="F4546" s="20">
        <f>IF(gesamt!C4546="",10,gesamt!I4546)</f>
        <v>10</v>
      </c>
      <c r="G4546" s="20">
        <f>IF(gesamt!C4546="",0,gesamt!J4546)</f>
        <v>0</v>
      </c>
      <c r="H4546" s="20">
        <f>IF(gesamt!C4546="",0,gesamt!K4546)</f>
        <v>0</v>
      </c>
      <c r="I4546" s="19">
        <f t="shared" si="267"/>
        <v>176</v>
      </c>
      <c r="J4546" s="22">
        <f t="shared" si="269"/>
        <v>4545</v>
      </c>
      <c r="K4546" s="21">
        <f t="shared" ca="1" si="268"/>
        <v>1</v>
      </c>
      <c r="L4546" s="21">
        <f ca="1">IF(K4546=0,"",COUNTIF($K$2:K4546,"&gt;0"))</f>
        <v>4545</v>
      </c>
      <c r="M4546" s="50" t="str">
        <f t="shared" ref="M4546:M4609" ca="1" si="270">IFERROR(INDEX(A:A,MATCH(ROW(K4545),L:L,0)),"")</f>
        <v>Eintrag 4545</v>
      </c>
    </row>
    <row r="4547" spans="1:13" s="18" customFormat="1" ht="14.25" x14ac:dyDescent="0.2">
      <c r="A4547" s="18" t="str">
        <f>IF(gesamt!C4547="",CONCATENATE("Eintrag ",J4547),gesamt!A4547)</f>
        <v>Eintrag 4546</v>
      </c>
      <c r="B4547" s="18">
        <v>100</v>
      </c>
      <c r="C4547" s="19">
        <f>IF(gesamt!C4547="",100,gesamt!D4547)</f>
        <v>100</v>
      </c>
      <c r="D4547" s="20">
        <f>IF(gesamt!C4547="",10,gesamt!G4547)</f>
        <v>10</v>
      </c>
      <c r="E4547" s="20">
        <f>IF(gesamt!C4547="",10,gesamt!H4547)</f>
        <v>10</v>
      </c>
      <c r="F4547" s="20">
        <f>IF(gesamt!C4547="",10,gesamt!I4547)</f>
        <v>10</v>
      </c>
      <c r="G4547" s="20">
        <f>IF(gesamt!C4547="",0,gesamt!J4547)</f>
        <v>0</v>
      </c>
      <c r="H4547" s="20">
        <f>IF(gesamt!C4547="",0,gesamt!K4547)</f>
        <v>0</v>
      </c>
      <c r="I4547" s="19">
        <f t="shared" ref="I4547:I4610" si="271">D4547*4.1+E4547*9.3+F4547*4.2+G4547*7+H4547*3</f>
        <v>176</v>
      </c>
      <c r="J4547" s="22">
        <f t="shared" si="269"/>
        <v>4546</v>
      </c>
      <c r="K4547" s="21">
        <f t="shared" ca="1" si="268"/>
        <v>1</v>
      </c>
      <c r="L4547" s="21">
        <f ca="1">IF(K4547=0,"",COUNTIF($K$2:K4547,"&gt;0"))</f>
        <v>4546</v>
      </c>
      <c r="M4547" s="50" t="str">
        <f t="shared" ca="1" si="270"/>
        <v>Eintrag 4546</v>
      </c>
    </row>
    <row r="4548" spans="1:13" s="18" customFormat="1" ht="14.25" x14ac:dyDescent="0.2">
      <c r="A4548" s="18" t="str">
        <f>IF(gesamt!C4548="",CONCATENATE("Eintrag ",J4548),gesamt!A4548)</f>
        <v>Eintrag 4547</v>
      </c>
      <c r="B4548" s="18">
        <v>100</v>
      </c>
      <c r="C4548" s="19">
        <f>IF(gesamt!C4548="",100,gesamt!D4548)</f>
        <v>100</v>
      </c>
      <c r="D4548" s="20">
        <f>IF(gesamt!C4548="",10,gesamt!G4548)</f>
        <v>10</v>
      </c>
      <c r="E4548" s="20">
        <f>IF(gesamt!C4548="",10,gesamt!H4548)</f>
        <v>10</v>
      </c>
      <c r="F4548" s="20">
        <f>IF(gesamt!C4548="",10,gesamt!I4548)</f>
        <v>10</v>
      </c>
      <c r="G4548" s="20">
        <f>IF(gesamt!C4548="",0,gesamt!J4548)</f>
        <v>0</v>
      </c>
      <c r="H4548" s="20">
        <f>IF(gesamt!C4548="",0,gesamt!K4548)</f>
        <v>0</v>
      </c>
      <c r="I4548" s="19">
        <f t="shared" si="271"/>
        <v>176</v>
      </c>
      <c r="J4548" s="22">
        <f t="shared" si="269"/>
        <v>4547</v>
      </c>
      <c r="K4548" s="21">
        <f t="shared" ca="1" si="268"/>
        <v>1</v>
      </c>
      <c r="L4548" s="21">
        <f ca="1">IF(K4548=0,"",COUNTIF($K$2:K4548,"&gt;0"))</f>
        <v>4547</v>
      </c>
      <c r="M4548" s="50" t="str">
        <f t="shared" ca="1" si="270"/>
        <v>Eintrag 4547</v>
      </c>
    </row>
    <row r="4549" spans="1:13" s="18" customFormat="1" ht="14.25" x14ac:dyDescent="0.2">
      <c r="A4549" s="18" t="str">
        <f>IF(gesamt!C4549="",CONCATENATE("Eintrag ",J4549),gesamt!A4549)</f>
        <v>Eintrag 4548</v>
      </c>
      <c r="B4549" s="18">
        <v>100</v>
      </c>
      <c r="C4549" s="19">
        <f>IF(gesamt!C4549="",100,gesamt!D4549)</f>
        <v>100</v>
      </c>
      <c r="D4549" s="20">
        <f>IF(gesamt!C4549="",10,gesamt!G4549)</f>
        <v>10</v>
      </c>
      <c r="E4549" s="20">
        <f>IF(gesamt!C4549="",10,gesamt!H4549)</f>
        <v>10</v>
      </c>
      <c r="F4549" s="20">
        <f>IF(gesamt!C4549="",10,gesamt!I4549)</f>
        <v>10</v>
      </c>
      <c r="G4549" s="20">
        <f>IF(gesamt!C4549="",0,gesamt!J4549)</f>
        <v>0</v>
      </c>
      <c r="H4549" s="20">
        <f>IF(gesamt!C4549="",0,gesamt!K4549)</f>
        <v>0</v>
      </c>
      <c r="I4549" s="19">
        <f t="shared" si="271"/>
        <v>176</v>
      </c>
      <c r="J4549" s="22">
        <f t="shared" si="269"/>
        <v>4548</v>
      </c>
      <c r="K4549" s="21">
        <f t="shared" ca="1" si="268"/>
        <v>1</v>
      </c>
      <c r="L4549" s="21">
        <f ca="1">IF(K4549=0,"",COUNTIF($K$2:K4549,"&gt;0"))</f>
        <v>4548</v>
      </c>
      <c r="M4549" s="50" t="str">
        <f t="shared" ca="1" si="270"/>
        <v>Eintrag 4548</v>
      </c>
    </row>
    <row r="4550" spans="1:13" s="18" customFormat="1" ht="14.25" x14ac:dyDescent="0.2">
      <c r="A4550" s="18" t="str">
        <f>IF(gesamt!C4550="",CONCATENATE("Eintrag ",J4550),gesamt!A4550)</f>
        <v>Eintrag 4549</v>
      </c>
      <c r="B4550" s="18">
        <v>100</v>
      </c>
      <c r="C4550" s="19">
        <f>IF(gesamt!C4550="",100,gesamt!D4550)</f>
        <v>100</v>
      </c>
      <c r="D4550" s="20">
        <f>IF(gesamt!C4550="",10,gesamt!G4550)</f>
        <v>10</v>
      </c>
      <c r="E4550" s="20">
        <f>IF(gesamt!C4550="",10,gesamt!H4550)</f>
        <v>10</v>
      </c>
      <c r="F4550" s="20">
        <f>IF(gesamt!C4550="",10,gesamt!I4550)</f>
        <v>10</v>
      </c>
      <c r="G4550" s="20">
        <f>IF(gesamt!C4550="",0,gesamt!J4550)</f>
        <v>0</v>
      </c>
      <c r="H4550" s="20">
        <f>IF(gesamt!C4550="",0,gesamt!K4550)</f>
        <v>0</v>
      </c>
      <c r="I4550" s="19">
        <f t="shared" si="271"/>
        <v>176</v>
      </c>
      <c r="J4550" s="22">
        <f t="shared" si="269"/>
        <v>4549</v>
      </c>
      <c r="K4550" s="21">
        <f t="shared" ca="1" si="268"/>
        <v>1</v>
      </c>
      <c r="L4550" s="21">
        <f ca="1">IF(K4550=0,"",COUNTIF($K$2:K4550,"&gt;0"))</f>
        <v>4549</v>
      </c>
      <c r="M4550" s="50" t="str">
        <f t="shared" ca="1" si="270"/>
        <v>Eintrag 4549</v>
      </c>
    </row>
    <row r="4551" spans="1:13" s="18" customFormat="1" ht="14.25" x14ac:dyDescent="0.2">
      <c r="A4551" s="18" t="str">
        <f>IF(gesamt!C4551="",CONCATENATE("Eintrag ",J4551),gesamt!A4551)</f>
        <v>Eintrag 4550</v>
      </c>
      <c r="B4551" s="18">
        <v>100</v>
      </c>
      <c r="C4551" s="19">
        <f>IF(gesamt!C4551="",100,gesamt!D4551)</f>
        <v>100</v>
      </c>
      <c r="D4551" s="20">
        <f>IF(gesamt!C4551="",10,gesamt!G4551)</f>
        <v>10</v>
      </c>
      <c r="E4551" s="20">
        <f>IF(gesamt!C4551="",10,gesamt!H4551)</f>
        <v>10</v>
      </c>
      <c r="F4551" s="20">
        <f>IF(gesamt!C4551="",10,gesamt!I4551)</f>
        <v>10</v>
      </c>
      <c r="G4551" s="20">
        <f>IF(gesamt!C4551="",0,gesamt!J4551)</f>
        <v>0</v>
      </c>
      <c r="H4551" s="20">
        <f>IF(gesamt!C4551="",0,gesamt!K4551)</f>
        <v>0</v>
      </c>
      <c r="I4551" s="19">
        <f t="shared" si="271"/>
        <v>176</v>
      </c>
      <c r="J4551" s="22">
        <f t="shared" si="269"/>
        <v>4550</v>
      </c>
      <c r="K4551" s="21">
        <f t="shared" ca="1" si="268"/>
        <v>1</v>
      </c>
      <c r="L4551" s="21">
        <f ca="1">IF(K4551=0,"",COUNTIF($K$2:K4551,"&gt;0"))</f>
        <v>4550</v>
      </c>
      <c r="M4551" s="50" t="str">
        <f t="shared" ca="1" si="270"/>
        <v>Eintrag 4550</v>
      </c>
    </row>
    <row r="4552" spans="1:13" s="18" customFormat="1" ht="14.25" x14ac:dyDescent="0.2">
      <c r="A4552" s="18" t="str">
        <f>IF(gesamt!C4552="",CONCATENATE("Eintrag ",J4552),gesamt!A4552)</f>
        <v>Eintrag 4551</v>
      </c>
      <c r="B4552" s="18">
        <v>100</v>
      </c>
      <c r="C4552" s="19">
        <f>IF(gesamt!C4552="",100,gesamt!D4552)</f>
        <v>100</v>
      </c>
      <c r="D4552" s="20">
        <f>IF(gesamt!C4552="",10,gesamt!G4552)</f>
        <v>10</v>
      </c>
      <c r="E4552" s="20">
        <f>IF(gesamt!C4552="",10,gesamt!H4552)</f>
        <v>10</v>
      </c>
      <c r="F4552" s="20">
        <f>IF(gesamt!C4552="",10,gesamt!I4552)</f>
        <v>10</v>
      </c>
      <c r="G4552" s="20">
        <f>IF(gesamt!C4552="",0,gesamt!J4552)</f>
        <v>0</v>
      </c>
      <c r="H4552" s="20">
        <f>IF(gesamt!C4552="",0,gesamt!K4552)</f>
        <v>0</v>
      </c>
      <c r="I4552" s="19">
        <f t="shared" si="271"/>
        <v>176</v>
      </c>
      <c r="J4552" s="22">
        <f t="shared" si="269"/>
        <v>4551</v>
      </c>
      <c r="K4552" s="21">
        <f t="shared" ca="1" si="268"/>
        <v>1</v>
      </c>
      <c r="L4552" s="21">
        <f ca="1">IF(K4552=0,"",COUNTIF($K$2:K4552,"&gt;0"))</f>
        <v>4551</v>
      </c>
      <c r="M4552" s="50" t="str">
        <f t="shared" ca="1" si="270"/>
        <v>Eintrag 4551</v>
      </c>
    </row>
    <row r="4553" spans="1:13" s="18" customFormat="1" ht="14.25" x14ac:dyDescent="0.2">
      <c r="A4553" s="18" t="str">
        <f>IF(gesamt!C4553="",CONCATENATE("Eintrag ",J4553),gesamt!A4553)</f>
        <v>Eintrag 4552</v>
      </c>
      <c r="B4553" s="18">
        <v>100</v>
      </c>
      <c r="C4553" s="19">
        <f>IF(gesamt!C4553="",100,gesamt!D4553)</f>
        <v>100</v>
      </c>
      <c r="D4553" s="20">
        <f>IF(gesamt!C4553="",10,gesamt!G4553)</f>
        <v>10</v>
      </c>
      <c r="E4553" s="20">
        <f>IF(gesamt!C4553="",10,gesamt!H4553)</f>
        <v>10</v>
      </c>
      <c r="F4553" s="20">
        <f>IF(gesamt!C4553="",10,gesamt!I4553)</f>
        <v>10</v>
      </c>
      <c r="G4553" s="20">
        <f>IF(gesamt!C4553="",0,gesamt!J4553)</f>
        <v>0</v>
      </c>
      <c r="H4553" s="20">
        <f>IF(gesamt!C4553="",0,gesamt!K4553)</f>
        <v>0</v>
      </c>
      <c r="I4553" s="19">
        <f t="shared" si="271"/>
        <v>176</v>
      </c>
      <c r="J4553" s="22">
        <f t="shared" si="269"/>
        <v>4552</v>
      </c>
      <c r="K4553" s="21">
        <f t="shared" ca="1" si="268"/>
        <v>1</v>
      </c>
      <c r="L4553" s="21">
        <f ca="1">IF(K4553=0,"",COUNTIF($K$2:K4553,"&gt;0"))</f>
        <v>4552</v>
      </c>
      <c r="M4553" s="50" t="str">
        <f t="shared" ca="1" si="270"/>
        <v>Eintrag 4552</v>
      </c>
    </row>
    <row r="4554" spans="1:13" s="18" customFormat="1" ht="14.25" x14ac:dyDescent="0.2">
      <c r="A4554" s="18" t="str">
        <f>IF(gesamt!C4554="",CONCATENATE("Eintrag ",J4554),gesamt!A4554)</f>
        <v>Eintrag 4553</v>
      </c>
      <c r="B4554" s="18">
        <v>100</v>
      </c>
      <c r="C4554" s="19">
        <f>IF(gesamt!C4554="",100,gesamt!D4554)</f>
        <v>100</v>
      </c>
      <c r="D4554" s="20">
        <f>IF(gesamt!C4554="",10,gesamt!G4554)</f>
        <v>10</v>
      </c>
      <c r="E4554" s="20">
        <f>IF(gesamt!C4554="",10,gesamt!H4554)</f>
        <v>10</v>
      </c>
      <c r="F4554" s="20">
        <f>IF(gesamt!C4554="",10,gesamt!I4554)</f>
        <v>10</v>
      </c>
      <c r="G4554" s="20">
        <f>IF(gesamt!C4554="",0,gesamt!J4554)</f>
        <v>0</v>
      </c>
      <c r="H4554" s="20">
        <f>IF(gesamt!C4554="",0,gesamt!K4554)</f>
        <v>0</v>
      </c>
      <c r="I4554" s="19">
        <f t="shared" si="271"/>
        <v>176</v>
      </c>
      <c r="J4554" s="22">
        <f t="shared" si="269"/>
        <v>4553</v>
      </c>
      <c r="K4554" s="21">
        <f t="shared" ca="1" si="268"/>
        <v>1</v>
      </c>
      <c r="L4554" s="21">
        <f ca="1">IF(K4554=0,"",COUNTIF($K$2:K4554,"&gt;0"))</f>
        <v>4553</v>
      </c>
      <c r="M4554" s="50" t="str">
        <f t="shared" ca="1" si="270"/>
        <v>Eintrag 4553</v>
      </c>
    </row>
    <row r="4555" spans="1:13" s="18" customFormat="1" ht="14.25" x14ac:dyDescent="0.2">
      <c r="A4555" s="18" t="str">
        <f>IF(gesamt!C4555="",CONCATENATE("Eintrag ",J4555),gesamt!A4555)</f>
        <v>Eintrag 4554</v>
      </c>
      <c r="B4555" s="18">
        <v>100</v>
      </c>
      <c r="C4555" s="19">
        <f>IF(gesamt!C4555="",100,gesamt!D4555)</f>
        <v>100</v>
      </c>
      <c r="D4555" s="20">
        <f>IF(gesamt!C4555="",10,gesamt!G4555)</f>
        <v>10</v>
      </c>
      <c r="E4555" s="20">
        <f>IF(gesamt!C4555="",10,gesamt!H4555)</f>
        <v>10</v>
      </c>
      <c r="F4555" s="20">
        <f>IF(gesamt!C4555="",10,gesamt!I4555)</f>
        <v>10</v>
      </c>
      <c r="G4555" s="20">
        <f>IF(gesamt!C4555="",0,gesamt!J4555)</f>
        <v>0</v>
      </c>
      <c r="H4555" s="20">
        <f>IF(gesamt!C4555="",0,gesamt!K4555)</f>
        <v>0</v>
      </c>
      <c r="I4555" s="19">
        <f t="shared" si="271"/>
        <v>176</v>
      </c>
      <c r="J4555" s="22">
        <f t="shared" si="269"/>
        <v>4554</v>
      </c>
      <c r="K4555" s="21">
        <f t="shared" ca="1" si="268"/>
        <v>1</v>
      </c>
      <c r="L4555" s="21">
        <f ca="1">IF(K4555=0,"",COUNTIF($K$2:K4555,"&gt;0"))</f>
        <v>4554</v>
      </c>
      <c r="M4555" s="50" t="str">
        <f t="shared" ca="1" si="270"/>
        <v>Eintrag 4554</v>
      </c>
    </row>
    <row r="4556" spans="1:13" s="18" customFormat="1" ht="14.25" x14ac:dyDescent="0.2">
      <c r="A4556" s="18" t="str">
        <f>IF(gesamt!C4556="",CONCATENATE("Eintrag ",J4556),gesamt!A4556)</f>
        <v>Eintrag 4555</v>
      </c>
      <c r="B4556" s="18">
        <v>100</v>
      </c>
      <c r="C4556" s="19">
        <f>IF(gesamt!C4556="",100,gesamt!D4556)</f>
        <v>100</v>
      </c>
      <c r="D4556" s="20">
        <f>IF(gesamt!C4556="",10,gesamt!G4556)</f>
        <v>10</v>
      </c>
      <c r="E4556" s="20">
        <f>IF(gesamt!C4556="",10,gesamt!H4556)</f>
        <v>10</v>
      </c>
      <c r="F4556" s="20">
        <f>IF(gesamt!C4556="",10,gesamt!I4556)</f>
        <v>10</v>
      </c>
      <c r="G4556" s="20">
        <f>IF(gesamt!C4556="",0,gesamt!J4556)</f>
        <v>0</v>
      </c>
      <c r="H4556" s="20">
        <f>IF(gesamt!C4556="",0,gesamt!K4556)</f>
        <v>0</v>
      </c>
      <c r="I4556" s="19">
        <f t="shared" si="271"/>
        <v>176</v>
      </c>
      <c r="J4556" s="22">
        <f t="shared" si="269"/>
        <v>4555</v>
      </c>
      <c r="K4556" s="21">
        <f t="shared" ca="1" si="268"/>
        <v>1</v>
      </c>
      <c r="L4556" s="21">
        <f ca="1">IF(K4556=0,"",COUNTIF($K$2:K4556,"&gt;0"))</f>
        <v>4555</v>
      </c>
      <c r="M4556" s="50" t="str">
        <f t="shared" ca="1" si="270"/>
        <v>Eintrag 4555</v>
      </c>
    </row>
    <row r="4557" spans="1:13" s="18" customFormat="1" ht="14.25" x14ac:dyDescent="0.2">
      <c r="A4557" s="18" t="str">
        <f>IF(gesamt!C4557="",CONCATENATE("Eintrag ",J4557),gesamt!A4557)</f>
        <v>Eintrag 4556</v>
      </c>
      <c r="B4557" s="18">
        <v>100</v>
      </c>
      <c r="C4557" s="19">
        <f>IF(gesamt!C4557="",100,gesamt!D4557)</f>
        <v>100</v>
      </c>
      <c r="D4557" s="20">
        <f>IF(gesamt!C4557="",10,gesamt!G4557)</f>
        <v>10</v>
      </c>
      <c r="E4557" s="20">
        <f>IF(gesamt!C4557="",10,gesamt!H4557)</f>
        <v>10</v>
      </c>
      <c r="F4557" s="20">
        <f>IF(gesamt!C4557="",10,gesamt!I4557)</f>
        <v>10</v>
      </c>
      <c r="G4557" s="20">
        <f>IF(gesamt!C4557="",0,gesamt!J4557)</f>
        <v>0</v>
      </c>
      <c r="H4557" s="20">
        <f>IF(gesamt!C4557="",0,gesamt!K4557)</f>
        <v>0</v>
      </c>
      <c r="I4557" s="19">
        <f t="shared" si="271"/>
        <v>176</v>
      </c>
      <c r="J4557" s="22">
        <f t="shared" si="269"/>
        <v>4556</v>
      </c>
      <c r="K4557" s="21">
        <f t="shared" ca="1" si="268"/>
        <v>1</v>
      </c>
      <c r="L4557" s="21">
        <f ca="1">IF(K4557=0,"",COUNTIF($K$2:K4557,"&gt;0"))</f>
        <v>4556</v>
      </c>
      <c r="M4557" s="50" t="str">
        <f t="shared" ca="1" si="270"/>
        <v>Eintrag 4556</v>
      </c>
    </row>
    <row r="4558" spans="1:13" s="18" customFormat="1" ht="14.25" x14ac:dyDescent="0.2">
      <c r="A4558" s="18" t="str">
        <f>IF(gesamt!C4558="",CONCATENATE("Eintrag ",J4558),gesamt!A4558)</f>
        <v>Eintrag 4557</v>
      </c>
      <c r="B4558" s="18">
        <v>100</v>
      </c>
      <c r="C4558" s="19">
        <f>IF(gesamt!C4558="",100,gesamt!D4558)</f>
        <v>100</v>
      </c>
      <c r="D4558" s="20">
        <f>IF(gesamt!C4558="",10,gesamt!G4558)</f>
        <v>10</v>
      </c>
      <c r="E4558" s="20">
        <f>IF(gesamt!C4558="",10,gesamt!H4558)</f>
        <v>10</v>
      </c>
      <c r="F4558" s="20">
        <f>IF(gesamt!C4558="",10,gesamt!I4558)</f>
        <v>10</v>
      </c>
      <c r="G4558" s="20">
        <f>IF(gesamt!C4558="",0,gesamt!J4558)</f>
        <v>0</v>
      </c>
      <c r="H4558" s="20">
        <f>IF(gesamt!C4558="",0,gesamt!K4558)</f>
        <v>0</v>
      </c>
      <c r="I4558" s="19">
        <f t="shared" si="271"/>
        <v>176</v>
      </c>
      <c r="J4558" s="22">
        <f t="shared" si="269"/>
        <v>4557</v>
      </c>
      <c r="K4558" s="21">
        <f t="shared" ca="1" si="268"/>
        <v>1</v>
      </c>
      <c r="L4558" s="21">
        <f ca="1">IF(K4558=0,"",COUNTIF($K$2:K4558,"&gt;0"))</f>
        <v>4557</v>
      </c>
      <c r="M4558" s="50" t="str">
        <f t="shared" ca="1" si="270"/>
        <v>Eintrag 4557</v>
      </c>
    </row>
    <row r="4559" spans="1:13" s="18" customFormat="1" ht="14.25" x14ac:dyDescent="0.2">
      <c r="A4559" s="18" t="str">
        <f>IF(gesamt!C4559="",CONCATENATE("Eintrag ",J4559),gesamt!A4559)</f>
        <v>Eintrag 4558</v>
      </c>
      <c r="B4559" s="18">
        <v>100</v>
      </c>
      <c r="C4559" s="19">
        <f>IF(gesamt!C4559="",100,gesamt!D4559)</f>
        <v>100</v>
      </c>
      <c r="D4559" s="20">
        <f>IF(gesamt!C4559="",10,gesamt!G4559)</f>
        <v>10</v>
      </c>
      <c r="E4559" s="20">
        <f>IF(gesamt!C4559="",10,gesamt!H4559)</f>
        <v>10</v>
      </c>
      <c r="F4559" s="20">
        <f>IF(gesamt!C4559="",10,gesamt!I4559)</f>
        <v>10</v>
      </c>
      <c r="G4559" s="20">
        <f>IF(gesamt!C4559="",0,gesamt!J4559)</f>
        <v>0</v>
      </c>
      <c r="H4559" s="20">
        <f>IF(gesamt!C4559="",0,gesamt!K4559)</f>
        <v>0</v>
      </c>
      <c r="I4559" s="19">
        <f t="shared" si="271"/>
        <v>176</v>
      </c>
      <c r="J4559" s="22">
        <f t="shared" si="269"/>
        <v>4558</v>
      </c>
      <c r="K4559" s="21">
        <f t="shared" ca="1" si="268"/>
        <v>1</v>
      </c>
      <c r="L4559" s="21">
        <f ca="1">IF(K4559=0,"",COUNTIF($K$2:K4559,"&gt;0"))</f>
        <v>4558</v>
      </c>
      <c r="M4559" s="50" t="str">
        <f t="shared" ca="1" si="270"/>
        <v>Eintrag 4558</v>
      </c>
    </row>
    <row r="4560" spans="1:13" s="18" customFormat="1" ht="14.25" x14ac:dyDescent="0.2">
      <c r="A4560" s="18" t="str">
        <f>IF(gesamt!C4560="",CONCATENATE("Eintrag ",J4560),gesamt!A4560)</f>
        <v>Eintrag 4559</v>
      </c>
      <c r="B4560" s="18">
        <v>100</v>
      </c>
      <c r="C4560" s="19">
        <f>IF(gesamt!C4560="",100,gesamt!D4560)</f>
        <v>100</v>
      </c>
      <c r="D4560" s="20">
        <f>IF(gesamt!C4560="",10,gesamt!G4560)</f>
        <v>10</v>
      </c>
      <c r="E4560" s="20">
        <f>IF(gesamt!C4560="",10,gesamt!H4560)</f>
        <v>10</v>
      </c>
      <c r="F4560" s="20">
        <f>IF(gesamt!C4560="",10,gesamt!I4560)</f>
        <v>10</v>
      </c>
      <c r="G4560" s="20">
        <f>IF(gesamt!C4560="",0,gesamt!J4560)</f>
        <v>0</v>
      </c>
      <c r="H4560" s="20">
        <f>IF(gesamt!C4560="",0,gesamt!K4560)</f>
        <v>0</v>
      </c>
      <c r="I4560" s="19">
        <f t="shared" si="271"/>
        <v>176</v>
      </c>
      <c r="J4560" s="22">
        <f t="shared" si="269"/>
        <v>4559</v>
      </c>
      <c r="K4560" s="21">
        <f t="shared" ca="1" si="268"/>
        <v>1</v>
      </c>
      <c r="L4560" s="21">
        <f ca="1">IF(K4560=0,"",COUNTIF($K$2:K4560,"&gt;0"))</f>
        <v>4559</v>
      </c>
      <c r="M4560" s="50" t="str">
        <f t="shared" ca="1" si="270"/>
        <v>Eintrag 4559</v>
      </c>
    </row>
    <row r="4561" spans="1:13" s="18" customFormat="1" ht="14.25" x14ac:dyDescent="0.2">
      <c r="A4561" s="18" t="str">
        <f>IF(gesamt!C4561="",CONCATENATE("Eintrag ",J4561),gesamt!A4561)</f>
        <v>Eintrag 4560</v>
      </c>
      <c r="B4561" s="18">
        <v>100</v>
      </c>
      <c r="C4561" s="19">
        <f>IF(gesamt!C4561="",100,gesamt!D4561)</f>
        <v>100</v>
      </c>
      <c r="D4561" s="20">
        <f>IF(gesamt!C4561="",10,gesamt!G4561)</f>
        <v>10</v>
      </c>
      <c r="E4561" s="20">
        <f>IF(gesamt!C4561="",10,gesamt!H4561)</f>
        <v>10</v>
      </c>
      <c r="F4561" s="20">
        <f>IF(gesamt!C4561="",10,gesamt!I4561)</f>
        <v>10</v>
      </c>
      <c r="G4561" s="20">
        <f>IF(gesamt!C4561="",0,gesamt!J4561)</f>
        <v>0</v>
      </c>
      <c r="H4561" s="20">
        <f>IF(gesamt!C4561="",0,gesamt!K4561)</f>
        <v>0</v>
      </c>
      <c r="I4561" s="19">
        <f t="shared" si="271"/>
        <v>176</v>
      </c>
      <c r="J4561" s="22">
        <f t="shared" si="269"/>
        <v>4560</v>
      </c>
      <c r="K4561" s="21">
        <f t="shared" ca="1" si="268"/>
        <v>1</v>
      </c>
      <c r="L4561" s="21">
        <f ca="1">IF(K4561=0,"",COUNTIF($K$2:K4561,"&gt;0"))</f>
        <v>4560</v>
      </c>
      <c r="M4561" s="50" t="str">
        <f t="shared" ca="1" si="270"/>
        <v>Eintrag 4560</v>
      </c>
    </row>
    <row r="4562" spans="1:13" s="18" customFormat="1" ht="14.25" x14ac:dyDescent="0.2">
      <c r="A4562" s="18" t="str">
        <f>IF(gesamt!C4562="",CONCATENATE("Eintrag ",J4562),gesamt!A4562)</f>
        <v>Eintrag 4561</v>
      </c>
      <c r="B4562" s="18">
        <v>100</v>
      </c>
      <c r="C4562" s="19">
        <f>IF(gesamt!C4562="",100,gesamt!D4562)</f>
        <v>100</v>
      </c>
      <c r="D4562" s="20">
        <f>IF(gesamt!C4562="",10,gesamt!G4562)</f>
        <v>10</v>
      </c>
      <c r="E4562" s="20">
        <f>IF(gesamt!C4562="",10,gesamt!H4562)</f>
        <v>10</v>
      </c>
      <c r="F4562" s="20">
        <f>IF(gesamt!C4562="",10,gesamt!I4562)</f>
        <v>10</v>
      </c>
      <c r="G4562" s="20">
        <f>IF(gesamt!C4562="",0,gesamt!J4562)</f>
        <v>0</v>
      </c>
      <c r="H4562" s="20">
        <f>IF(gesamt!C4562="",0,gesamt!K4562)</f>
        <v>0</v>
      </c>
      <c r="I4562" s="19">
        <f t="shared" si="271"/>
        <v>176</v>
      </c>
      <c r="J4562" s="22">
        <f t="shared" si="269"/>
        <v>4561</v>
      </c>
      <c r="K4562" s="21">
        <f t="shared" ca="1" si="268"/>
        <v>1</v>
      </c>
      <c r="L4562" s="21">
        <f ca="1">IF(K4562=0,"",COUNTIF($K$2:K4562,"&gt;0"))</f>
        <v>4561</v>
      </c>
      <c r="M4562" s="50" t="str">
        <f t="shared" ca="1" si="270"/>
        <v>Eintrag 4561</v>
      </c>
    </row>
    <row r="4563" spans="1:13" s="18" customFormat="1" ht="14.25" x14ac:dyDescent="0.2">
      <c r="A4563" s="18" t="str">
        <f>IF(gesamt!C4563="",CONCATENATE("Eintrag ",J4563),gesamt!A4563)</f>
        <v>Eintrag 4562</v>
      </c>
      <c r="B4563" s="18">
        <v>100</v>
      </c>
      <c r="C4563" s="19">
        <f>IF(gesamt!C4563="",100,gesamt!D4563)</f>
        <v>100</v>
      </c>
      <c r="D4563" s="20">
        <f>IF(gesamt!C4563="",10,gesamt!G4563)</f>
        <v>10</v>
      </c>
      <c r="E4563" s="20">
        <f>IF(gesamt!C4563="",10,gesamt!H4563)</f>
        <v>10</v>
      </c>
      <c r="F4563" s="20">
        <f>IF(gesamt!C4563="",10,gesamt!I4563)</f>
        <v>10</v>
      </c>
      <c r="G4563" s="20">
        <f>IF(gesamt!C4563="",0,gesamt!J4563)</f>
        <v>0</v>
      </c>
      <c r="H4563" s="20">
        <f>IF(gesamt!C4563="",0,gesamt!K4563)</f>
        <v>0</v>
      </c>
      <c r="I4563" s="19">
        <f t="shared" si="271"/>
        <v>176</v>
      </c>
      <c r="J4563" s="22">
        <f t="shared" si="269"/>
        <v>4562</v>
      </c>
      <c r="K4563" s="21">
        <f t="shared" ca="1" si="268"/>
        <v>1</v>
      </c>
      <c r="L4563" s="21">
        <f ca="1">IF(K4563=0,"",COUNTIF($K$2:K4563,"&gt;0"))</f>
        <v>4562</v>
      </c>
      <c r="M4563" s="50" t="str">
        <f t="shared" ca="1" si="270"/>
        <v>Eintrag 4562</v>
      </c>
    </row>
    <row r="4564" spans="1:13" s="18" customFormat="1" ht="14.25" x14ac:dyDescent="0.2">
      <c r="A4564" s="18" t="str">
        <f>IF(gesamt!C4564="",CONCATENATE("Eintrag ",J4564),gesamt!A4564)</f>
        <v>Eintrag 4563</v>
      </c>
      <c r="B4564" s="18">
        <v>100</v>
      </c>
      <c r="C4564" s="19">
        <f>IF(gesamt!C4564="",100,gesamt!D4564)</f>
        <v>100</v>
      </c>
      <c r="D4564" s="20">
        <f>IF(gesamt!C4564="",10,gesamt!G4564)</f>
        <v>10</v>
      </c>
      <c r="E4564" s="20">
        <f>IF(gesamt!C4564="",10,gesamt!H4564)</f>
        <v>10</v>
      </c>
      <c r="F4564" s="20">
        <f>IF(gesamt!C4564="",10,gesamt!I4564)</f>
        <v>10</v>
      </c>
      <c r="G4564" s="20">
        <f>IF(gesamt!C4564="",0,gesamt!J4564)</f>
        <v>0</v>
      </c>
      <c r="H4564" s="20">
        <f>IF(gesamt!C4564="",0,gesamt!K4564)</f>
        <v>0</v>
      </c>
      <c r="I4564" s="19">
        <f t="shared" si="271"/>
        <v>176</v>
      </c>
      <c r="J4564" s="22">
        <f t="shared" si="269"/>
        <v>4563</v>
      </c>
      <c r="K4564" s="21">
        <f t="shared" ca="1" si="268"/>
        <v>1</v>
      </c>
      <c r="L4564" s="21">
        <f ca="1">IF(K4564=0,"",COUNTIF($K$2:K4564,"&gt;0"))</f>
        <v>4563</v>
      </c>
      <c r="M4564" s="50" t="str">
        <f t="shared" ca="1" si="270"/>
        <v>Eintrag 4563</v>
      </c>
    </row>
    <row r="4565" spans="1:13" s="18" customFormat="1" ht="14.25" x14ac:dyDescent="0.2">
      <c r="A4565" s="18" t="str">
        <f>IF(gesamt!C4565="",CONCATENATE("Eintrag ",J4565),gesamt!A4565)</f>
        <v>Eintrag 4564</v>
      </c>
      <c r="B4565" s="18">
        <v>100</v>
      </c>
      <c r="C4565" s="19">
        <f>IF(gesamt!C4565="",100,gesamt!D4565)</f>
        <v>100</v>
      </c>
      <c r="D4565" s="20">
        <f>IF(gesamt!C4565="",10,gesamt!G4565)</f>
        <v>10</v>
      </c>
      <c r="E4565" s="20">
        <f>IF(gesamt!C4565="",10,gesamt!H4565)</f>
        <v>10</v>
      </c>
      <c r="F4565" s="20">
        <f>IF(gesamt!C4565="",10,gesamt!I4565)</f>
        <v>10</v>
      </c>
      <c r="G4565" s="20">
        <f>IF(gesamt!C4565="",0,gesamt!J4565)</f>
        <v>0</v>
      </c>
      <c r="H4565" s="20">
        <f>IF(gesamt!C4565="",0,gesamt!K4565)</f>
        <v>0</v>
      </c>
      <c r="I4565" s="19">
        <f t="shared" si="271"/>
        <v>176</v>
      </c>
      <c r="J4565" s="22">
        <f t="shared" si="269"/>
        <v>4564</v>
      </c>
      <c r="K4565" s="21">
        <f t="shared" ca="1" si="268"/>
        <v>1</v>
      </c>
      <c r="L4565" s="21">
        <f ca="1">IF(K4565=0,"",COUNTIF($K$2:K4565,"&gt;0"))</f>
        <v>4564</v>
      </c>
      <c r="M4565" s="50" t="str">
        <f t="shared" ca="1" si="270"/>
        <v>Eintrag 4564</v>
      </c>
    </row>
    <row r="4566" spans="1:13" s="18" customFormat="1" ht="14.25" x14ac:dyDescent="0.2">
      <c r="A4566" s="18" t="str">
        <f>IF(gesamt!C4566="",CONCATENATE("Eintrag ",J4566),gesamt!A4566)</f>
        <v>Eintrag 4565</v>
      </c>
      <c r="B4566" s="18">
        <v>100</v>
      </c>
      <c r="C4566" s="19">
        <f>IF(gesamt!C4566="",100,gesamt!D4566)</f>
        <v>100</v>
      </c>
      <c r="D4566" s="20">
        <f>IF(gesamt!C4566="",10,gesamt!G4566)</f>
        <v>10</v>
      </c>
      <c r="E4566" s="20">
        <f>IF(gesamt!C4566="",10,gesamt!H4566)</f>
        <v>10</v>
      </c>
      <c r="F4566" s="20">
        <f>IF(gesamt!C4566="",10,gesamt!I4566)</f>
        <v>10</v>
      </c>
      <c r="G4566" s="20">
        <f>IF(gesamt!C4566="",0,gesamt!J4566)</f>
        <v>0</v>
      </c>
      <c r="H4566" s="20">
        <f>IF(gesamt!C4566="",0,gesamt!K4566)</f>
        <v>0</v>
      </c>
      <c r="I4566" s="19">
        <f t="shared" si="271"/>
        <v>176</v>
      </c>
      <c r="J4566" s="22">
        <f t="shared" si="269"/>
        <v>4565</v>
      </c>
      <c r="K4566" s="21">
        <f t="shared" ca="1" si="268"/>
        <v>1</v>
      </c>
      <c r="L4566" s="21">
        <f ca="1">IF(K4566=0,"",COUNTIF($K$2:K4566,"&gt;0"))</f>
        <v>4565</v>
      </c>
      <c r="M4566" s="50" t="str">
        <f t="shared" ca="1" si="270"/>
        <v>Eintrag 4565</v>
      </c>
    </row>
    <row r="4567" spans="1:13" s="18" customFormat="1" ht="14.25" x14ac:dyDescent="0.2">
      <c r="A4567" s="18" t="str">
        <f>IF(gesamt!C4567="",CONCATENATE("Eintrag ",J4567),gesamt!A4567)</f>
        <v>Eintrag 4566</v>
      </c>
      <c r="B4567" s="18">
        <v>100</v>
      </c>
      <c r="C4567" s="19">
        <f>IF(gesamt!C4567="",100,gesamt!D4567)</f>
        <v>100</v>
      </c>
      <c r="D4567" s="20">
        <f>IF(gesamt!C4567="",10,gesamt!G4567)</f>
        <v>10</v>
      </c>
      <c r="E4567" s="20">
        <f>IF(gesamt!C4567="",10,gesamt!H4567)</f>
        <v>10</v>
      </c>
      <c r="F4567" s="20">
        <f>IF(gesamt!C4567="",10,gesamt!I4567)</f>
        <v>10</v>
      </c>
      <c r="G4567" s="20">
        <f>IF(gesamt!C4567="",0,gesamt!J4567)</f>
        <v>0</v>
      </c>
      <c r="H4567" s="20">
        <f>IF(gesamt!C4567="",0,gesamt!K4567)</f>
        <v>0</v>
      </c>
      <c r="I4567" s="19">
        <f t="shared" si="271"/>
        <v>176</v>
      </c>
      <c r="J4567" s="22">
        <f t="shared" si="269"/>
        <v>4566</v>
      </c>
      <c r="K4567" s="21">
        <f t="shared" ca="1" si="268"/>
        <v>1</v>
      </c>
      <c r="L4567" s="21">
        <f ca="1">IF(K4567=0,"",COUNTIF($K$2:K4567,"&gt;0"))</f>
        <v>4566</v>
      </c>
      <c r="M4567" s="50" t="str">
        <f t="shared" ca="1" si="270"/>
        <v>Eintrag 4566</v>
      </c>
    </row>
    <row r="4568" spans="1:13" s="18" customFormat="1" ht="14.25" x14ac:dyDescent="0.2">
      <c r="A4568" s="18" t="str">
        <f>IF(gesamt!C4568="",CONCATENATE("Eintrag ",J4568),gesamt!A4568)</f>
        <v>Eintrag 4567</v>
      </c>
      <c r="B4568" s="18">
        <v>100</v>
      </c>
      <c r="C4568" s="19">
        <f>IF(gesamt!C4568="",100,gesamt!D4568)</f>
        <v>100</v>
      </c>
      <c r="D4568" s="20">
        <f>IF(gesamt!C4568="",10,gesamt!G4568)</f>
        <v>10</v>
      </c>
      <c r="E4568" s="20">
        <f>IF(gesamt!C4568="",10,gesamt!H4568)</f>
        <v>10</v>
      </c>
      <c r="F4568" s="20">
        <f>IF(gesamt!C4568="",10,gesamt!I4568)</f>
        <v>10</v>
      </c>
      <c r="G4568" s="20">
        <f>IF(gesamt!C4568="",0,gesamt!J4568)</f>
        <v>0</v>
      </c>
      <c r="H4568" s="20">
        <f>IF(gesamt!C4568="",0,gesamt!K4568)</f>
        <v>0</v>
      </c>
      <c r="I4568" s="19">
        <f t="shared" si="271"/>
        <v>176</v>
      </c>
      <c r="J4568" s="22">
        <f t="shared" si="269"/>
        <v>4567</v>
      </c>
      <c r="K4568" s="21">
        <f t="shared" ca="1" si="268"/>
        <v>1</v>
      </c>
      <c r="L4568" s="21">
        <f ca="1">IF(K4568=0,"",COUNTIF($K$2:K4568,"&gt;0"))</f>
        <v>4567</v>
      </c>
      <c r="M4568" s="50" t="str">
        <f t="shared" ca="1" si="270"/>
        <v>Eintrag 4567</v>
      </c>
    </row>
    <row r="4569" spans="1:13" s="18" customFormat="1" ht="14.25" x14ac:dyDescent="0.2">
      <c r="A4569" s="18" t="str">
        <f>IF(gesamt!C4569="",CONCATENATE("Eintrag ",J4569),gesamt!A4569)</f>
        <v>Eintrag 4568</v>
      </c>
      <c r="B4569" s="18">
        <v>100</v>
      </c>
      <c r="C4569" s="19">
        <f>IF(gesamt!C4569="",100,gesamt!D4569)</f>
        <v>100</v>
      </c>
      <c r="D4569" s="20">
        <f>IF(gesamt!C4569="",10,gesamt!G4569)</f>
        <v>10</v>
      </c>
      <c r="E4569" s="20">
        <f>IF(gesamt!C4569="",10,gesamt!H4569)</f>
        <v>10</v>
      </c>
      <c r="F4569" s="20">
        <f>IF(gesamt!C4569="",10,gesamt!I4569)</f>
        <v>10</v>
      </c>
      <c r="G4569" s="20">
        <f>IF(gesamt!C4569="",0,gesamt!J4569)</f>
        <v>0</v>
      </c>
      <c r="H4569" s="20">
        <f>IF(gesamt!C4569="",0,gesamt!K4569)</f>
        <v>0</v>
      </c>
      <c r="I4569" s="19">
        <f t="shared" si="271"/>
        <v>176</v>
      </c>
      <c r="J4569" s="22">
        <f t="shared" si="269"/>
        <v>4568</v>
      </c>
      <c r="K4569" s="21">
        <f t="shared" ca="1" si="268"/>
        <v>1</v>
      </c>
      <c r="L4569" s="21">
        <f ca="1">IF(K4569=0,"",COUNTIF($K$2:K4569,"&gt;0"))</f>
        <v>4568</v>
      </c>
      <c r="M4569" s="50" t="str">
        <f t="shared" ca="1" si="270"/>
        <v>Eintrag 4568</v>
      </c>
    </row>
    <row r="4570" spans="1:13" s="18" customFormat="1" ht="14.25" x14ac:dyDescent="0.2">
      <c r="A4570" s="18" t="str">
        <f>IF(gesamt!C4570="",CONCATENATE("Eintrag ",J4570),gesamt!A4570)</f>
        <v>Eintrag 4569</v>
      </c>
      <c r="B4570" s="18">
        <v>100</v>
      </c>
      <c r="C4570" s="19">
        <f>IF(gesamt!C4570="",100,gesamt!D4570)</f>
        <v>100</v>
      </c>
      <c r="D4570" s="20">
        <f>IF(gesamt!C4570="",10,gesamt!G4570)</f>
        <v>10</v>
      </c>
      <c r="E4570" s="20">
        <f>IF(gesamt!C4570="",10,gesamt!H4570)</f>
        <v>10</v>
      </c>
      <c r="F4570" s="20">
        <f>IF(gesamt!C4570="",10,gesamt!I4570)</f>
        <v>10</v>
      </c>
      <c r="G4570" s="20">
        <f>IF(gesamt!C4570="",0,gesamt!J4570)</f>
        <v>0</v>
      </c>
      <c r="H4570" s="20">
        <f>IF(gesamt!C4570="",0,gesamt!K4570)</f>
        <v>0</v>
      </c>
      <c r="I4570" s="19">
        <f t="shared" si="271"/>
        <v>176</v>
      </c>
      <c r="J4570" s="22">
        <f t="shared" si="269"/>
        <v>4569</v>
      </c>
      <c r="K4570" s="21">
        <f t="shared" ca="1" si="268"/>
        <v>1</v>
      </c>
      <c r="L4570" s="21">
        <f ca="1">IF(K4570=0,"",COUNTIF($K$2:K4570,"&gt;0"))</f>
        <v>4569</v>
      </c>
      <c r="M4570" s="50" t="str">
        <f t="shared" ca="1" si="270"/>
        <v>Eintrag 4569</v>
      </c>
    </row>
    <row r="4571" spans="1:13" s="18" customFormat="1" ht="14.25" x14ac:dyDescent="0.2">
      <c r="A4571" s="18" t="str">
        <f>IF(gesamt!C4571="",CONCATENATE("Eintrag ",J4571),gesamt!A4571)</f>
        <v>Eintrag 4570</v>
      </c>
      <c r="B4571" s="18">
        <v>100</v>
      </c>
      <c r="C4571" s="19">
        <f>IF(gesamt!C4571="",100,gesamt!D4571)</f>
        <v>100</v>
      </c>
      <c r="D4571" s="20">
        <f>IF(gesamt!C4571="",10,gesamt!G4571)</f>
        <v>10</v>
      </c>
      <c r="E4571" s="20">
        <f>IF(gesamt!C4571="",10,gesamt!H4571)</f>
        <v>10</v>
      </c>
      <c r="F4571" s="20">
        <f>IF(gesamt!C4571="",10,gesamt!I4571)</f>
        <v>10</v>
      </c>
      <c r="G4571" s="20">
        <f>IF(gesamt!C4571="",0,gesamt!J4571)</f>
        <v>0</v>
      </c>
      <c r="H4571" s="20">
        <f>IF(gesamt!C4571="",0,gesamt!K4571)</f>
        <v>0</v>
      </c>
      <c r="I4571" s="19">
        <f t="shared" si="271"/>
        <v>176</v>
      </c>
      <c r="J4571" s="22">
        <f t="shared" si="269"/>
        <v>4570</v>
      </c>
      <c r="K4571" s="21">
        <f t="shared" ca="1" si="268"/>
        <v>1</v>
      </c>
      <c r="L4571" s="21">
        <f ca="1">IF(K4571=0,"",COUNTIF($K$2:K4571,"&gt;0"))</f>
        <v>4570</v>
      </c>
      <c r="M4571" s="50" t="str">
        <f t="shared" ca="1" si="270"/>
        <v>Eintrag 4570</v>
      </c>
    </row>
    <row r="4572" spans="1:13" s="18" customFormat="1" ht="14.25" x14ac:dyDescent="0.2">
      <c r="A4572" s="18" t="str">
        <f>IF(gesamt!C4572="",CONCATENATE("Eintrag ",J4572),gesamt!A4572)</f>
        <v>Eintrag 4571</v>
      </c>
      <c r="B4572" s="18">
        <v>100</v>
      </c>
      <c r="C4572" s="19">
        <f>IF(gesamt!C4572="",100,gesamt!D4572)</f>
        <v>100</v>
      </c>
      <c r="D4572" s="20">
        <f>IF(gesamt!C4572="",10,gesamt!G4572)</f>
        <v>10</v>
      </c>
      <c r="E4572" s="20">
        <f>IF(gesamt!C4572="",10,gesamt!H4572)</f>
        <v>10</v>
      </c>
      <c r="F4572" s="20">
        <f>IF(gesamt!C4572="",10,gesamt!I4572)</f>
        <v>10</v>
      </c>
      <c r="G4572" s="20">
        <f>IF(gesamt!C4572="",0,gesamt!J4572)</f>
        <v>0</v>
      </c>
      <c r="H4572" s="20">
        <f>IF(gesamt!C4572="",0,gesamt!K4572)</f>
        <v>0</v>
      </c>
      <c r="I4572" s="19">
        <f t="shared" si="271"/>
        <v>176</v>
      </c>
      <c r="J4572" s="22">
        <f t="shared" si="269"/>
        <v>4571</v>
      </c>
      <c r="K4572" s="21">
        <f t="shared" ca="1" si="268"/>
        <v>1</v>
      </c>
      <c r="L4572" s="21">
        <f ca="1">IF(K4572=0,"",COUNTIF($K$2:K4572,"&gt;0"))</f>
        <v>4571</v>
      </c>
      <c r="M4572" s="50" t="str">
        <f t="shared" ca="1" si="270"/>
        <v>Eintrag 4571</v>
      </c>
    </row>
    <row r="4573" spans="1:13" s="18" customFormat="1" ht="14.25" x14ac:dyDescent="0.2">
      <c r="A4573" s="18" t="str">
        <f>IF(gesamt!C4573="",CONCATENATE("Eintrag ",J4573),gesamt!A4573)</f>
        <v>Eintrag 4572</v>
      </c>
      <c r="B4573" s="18">
        <v>100</v>
      </c>
      <c r="C4573" s="19">
        <f>IF(gesamt!C4573="",100,gesamt!D4573)</f>
        <v>100</v>
      </c>
      <c r="D4573" s="20">
        <f>IF(gesamt!C4573="",10,gesamt!G4573)</f>
        <v>10</v>
      </c>
      <c r="E4573" s="20">
        <f>IF(gesamt!C4573="",10,gesamt!H4573)</f>
        <v>10</v>
      </c>
      <c r="F4573" s="20">
        <f>IF(gesamt!C4573="",10,gesamt!I4573)</f>
        <v>10</v>
      </c>
      <c r="G4573" s="20">
        <f>IF(gesamt!C4573="",0,gesamt!J4573)</f>
        <v>0</v>
      </c>
      <c r="H4573" s="20">
        <f>IF(gesamt!C4573="",0,gesamt!K4573)</f>
        <v>0</v>
      </c>
      <c r="I4573" s="19">
        <f t="shared" si="271"/>
        <v>176</v>
      </c>
      <c r="J4573" s="22">
        <f t="shared" si="269"/>
        <v>4572</v>
      </c>
      <c r="K4573" s="21">
        <f t="shared" ca="1" si="268"/>
        <v>1</v>
      </c>
      <c r="L4573" s="21">
        <f ca="1">IF(K4573=0,"",COUNTIF($K$2:K4573,"&gt;0"))</f>
        <v>4572</v>
      </c>
      <c r="M4573" s="50" t="str">
        <f t="shared" ca="1" si="270"/>
        <v>Eintrag 4572</v>
      </c>
    </row>
    <row r="4574" spans="1:13" s="18" customFormat="1" ht="14.25" x14ac:dyDescent="0.2">
      <c r="A4574" s="18" t="str">
        <f>IF(gesamt!C4574="",CONCATENATE("Eintrag ",J4574),gesamt!A4574)</f>
        <v>Eintrag 4573</v>
      </c>
      <c r="B4574" s="18">
        <v>100</v>
      </c>
      <c r="C4574" s="19">
        <f>IF(gesamt!C4574="",100,gesamt!D4574)</f>
        <v>100</v>
      </c>
      <c r="D4574" s="20">
        <f>IF(gesamt!C4574="",10,gesamt!G4574)</f>
        <v>10</v>
      </c>
      <c r="E4574" s="20">
        <f>IF(gesamt!C4574="",10,gesamt!H4574)</f>
        <v>10</v>
      </c>
      <c r="F4574" s="20">
        <f>IF(gesamt!C4574="",10,gesamt!I4574)</f>
        <v>10</v>
      </c>
      <c r="G4574" s="20">
        <f>IF(gesamt!C4574="",0,gesamt!J4574)</f>
        <v>0</v>
      </c>
      <c r="H4574" s="20">
        <f>IF(gesamt!C4574="",0,gesamt!K4574)</f>
        <v>0</v>
      </c>
      <c r="I4574" s="19">
        <f t="shared" si="271"/>
        <v>176</v>
      </c>
      <c r="J4574" s="22">
        <f t="shared" si="269"/>
        <v>4573</v>
      </c>
      <c r="K4574" s="21">
        <f t="shared" ca="1" si="268"/>
        <v>1</v>
      </c>
      <c r="L4574" s="21">
        <f ca="1">IF(K4574=0,"",COUNTIF($K$2:K4574,"&gt;0"))</f>
        <v>4573</v>
      </c>
      <c r="M4574" s="50" t="str">
        <f t="shared" ca="1" si="270"/>
        <v>Eintrag 4573</v>
      </c>
    </row>
    <row r="4575" spans="1:13" s="18" customFormat="1" ht="14.25" x14ac:dyDescent="0.2">
      <c r="A4575" s="18" t="str">
        <f>IF(gesamt!C4575="",CONCATENATE("Eintrag ",J4575),gesamt!A4575)</f>
        <v>Eintrag 4574</v>
      </c>
      <c r="B4575" s="18">
        <v>100</v>
      </c>
      <c r="C4575" s="19">
        <f>IF(gesamt!C4575="",100,gesamt!D4575)</f>
        <v>100</v>
      </c>
      <c r="D4575" s="20">
        <f>IF(gesamt!C4575="",10,gesamt!G4575)</f>
        <v>10</v>
      </c>
      <c r="E4575" s="20">
        <f>IF(gesamt!C4575="",10,gesamt!H4575)</f>
        <v>10</v>
      </c>
      <c r="F4575" s="20">
        <f>IF(gesamt!C4575="",10,gesamt!I4575)</f>
        <v>10</v>
      </c>
      <c r="G4575" s="20">
        <f>IF(gesamt!C4575="",0,gesamt!J4575)</f>
        <v>0</v>
      </c>
      <c r="H4575" s="20">
        <f>IF(gesamt!C4575="",0,gesamt!K4575)</f>
        <v>0</v>
      </c>
      <c r="I4575" s="19">
        <f t="shared" si="271"/>
        <v>176</v>
      </c>
      <c r="J4575" s="22">
        <f t="shared" si="269"/>
        <v>4574</v>
      </c>
      <c r="K4575" s="21">
        <f t="shared" ref="K4575:K4638" ca="1" si="272">IFERROR(SEARCH(INDIRECT(CELL("address")),A4575),0)</f>
        <v>1</v>
      </c>
      <c r="L4575" s="21">
        <f ca="1">IF(K4575=0,"",COUNTIF($K$2:K4575,"&gt;0"))</f>
        <v>4574</v>
      </c>
      <c r="M4575" s="50" t="str">
        <f t="shared" ca="1" si="270"/>
        <v>Eintrag 4574</v>
      </c>
    </row>
    <row r="4576" spans="1:13" s="18" customFormat="1" ht="14.25" x14ac:dyDescent="0.2">
      <c r="A4576" s="18" t="str">
        <f>IF(gesamt!C4576="",CONCATENATE("Eintrag ",J4576),gesamt!A4576)</f>
        <v>Eintrag 4575</v>
      </c>
      <c r="B4576" s="18">
        <v>100</v>
      </c>
      <c r="C4576" s="19">
        <f>IF(gesamt!C4576="",100,gesamt!D4576)</f>
        <v>100</v>
      </c>
      <c r="D4576" s="20">
        <f>IF(gesamt!C4576="",10,gesamt!G4576)</f>
        <v>10</v>
      </c>
      <c r="E4576" s="20">
        <f>IF(gesamt!C4576="",10,gesamt!H4576)</f>
        <v>10</v>
      </c>
      <c r="F4576" s="20">
        <f>IF(gesamt!C4576="",10,gesamt!I4576)</f>
        <v>10</v>
      </c>
      <c r="G4576" s="20">
        <f>IF(gesamt!C4576="",0,gesamt!J4576)</f>
        <v>0</v>
      </c>
      <c r="H4576" s="20">
        <f>IF(gesamt!C4576="",0,gesamt!K4576)</f>
        <v>0</v>
      </c>
      <c r="I4576" s="19">
        <f t="shared" si="271"/>
        <v>176</v>
      </c>
      <c r="J4576" s="22">
        <f t="shared" si="269"/>
        <v>4575</v>
      </c>
      <c r="K4576" s="21">
        <f t="shared" ca="1" si="272"/>
        <v>1</v>
      </c>
      <c r="L4576" s="21">
        <f ca="1">IF(K4576=0,"",COUNTIF($K$2:K4576,"&gt;0"))</f>
        <v>4575</v>
      </c>
      <c r="M4576" s="50" t="str">
        <f t="shared" ca="1" si="270"/>
        <v>Eintrag 4575</v>
      </c>
    </row>
    <row r="4577" spans="1:13" s="18" customFormat="1" ht="14.25" x14ac:dyDescent="0.2">
      <c r="A4577" s="18" t="str">
        <f>IF(gesamt!C4577="",CONCATENATE("Eintrag ",J4577),gesamt!A4577)</f>
        <v>Eintrag 4576</v>
      </c>
      <c r="B4577" s="18">
        <v>100</v>
      </c>
      <c r="C4577" s="19">
        <f>IF(gesamt!C4577="",100,gesamt!D4577)</f>
        <v>100</v>
      </c>
      <c r="D4577" s="20">
        <f>IF(gesamt!C4577="",10,gesamt!G4577)</f>
        <v>10</v>
      </c>
      <c r="E4577" s="20">
        <f>IF(gesamt!C4577="",10,gesamt!H4577)</f>
        <v>10</v>
      </c>
      <c r="F4577" s="20">
        <f>IF(gesamt!C4577="",10,gesamt!I4577)</f>
        <v>10</v>
      </c>
      <c r="G4577" s="20">
        <f>IF(gesamt!C4577="",0,gesamt!J4577)</f>
        <v>0</v>
      </c>
      <c r="H4577" s="20">
        <f>IF(gesamt!C4577="",0,gesamt!K4577)</f>
        <v>0</v>
      </c>
      <c r="I4577" s="19">
        <f t="shared" si="271"/>
        <v>176</v>
      </c>
      <c r="J4577" s="22">
        <f t="shared" si="269"/>
        <v>4576</v>
      </c>
      <c r="K4577" s="21">
        <f t="shared" ca="1" si="272"/>
        <v>1</v>
      </c>
      <c r="L4577" s="21">
        <f ca="1">IF(K4577=0,"",COUNTIF($K$2:K4577,"&gt;0"))</f>
        <v>4576</v>
      </c>
      <c r="M4577" s="50" t="str">
        <f t="shared" ca="1" si="270"/>
        <v>Eintrag 4576</v>
      </c>
    </row>
    <row r="4578" spans="1:13" s="18" customFormat="1" ht="14.25" x14ac:dyDescent="0.2">
      <c r="A4578" s="18" t="str">
        <f>IF(gesamt!C4578="",CONCATENATE("Eintrag ",J4578),gesamt!A4578)</f>
        <v>Eintrag 4577</v>
      </c>
      <c r="B4578" s="18">
        <v>100</v>
      </c>
      <c r="C4578" s="19">
        <f>IF(gesamt!C4578="",100,gesamt!D4578)</f>
        <v>100</v>
      </c>
      <c r="D4578" s="20">
        <f>IF(gesamt!C4578="",10,gesamt!G4578)</f>
        <v>10</v>
      </c>
      <c r="E4578" s="20">
        <f>IF(gesamt!C4578="",10,gesamt!H4578)</f>
        <v>10</v>
      </c>
      <c r="F4578" s="20">
        <f>IF(gesamt!C4578="",10,gesamt!I4578)</f>
        <v>10</v>
      </c>
      <c r="G4578" s="20">
        <f>IF(gesamt!C4578="",0,gesamt!J4578)</f>
        <v>0</v>
      </c>
      <c r="H4578" s="20">
        <f>IF(gesamt!C4578="",0,gesamt!K4578)</f>
        <v>0</v>
      </c>
      <c r="I4578" s="19">
        <f t="shared" si="271"/>
        <v>176</v>
      </c>
      <c r="J4578" s="22">
        <f t="shared" si="269"/>
        <v>4577</v>
      </c>
      <c r="K4578" s="21">
        <f t="shared" ca="1" si="272"/>
        <v>1</v>
      </c>
      <c r="L4578" s="21">
        <f ca="1">IF(K4578=0,"",COUNTIF($K$2:K4578,"&gt;0"))</f>
        <v>4577</v>
      </c>
      <c r="M4578" s="50" t="str">
        <f t="shared" ca="1" si="270"/>
        <v>Eintrag 4577</v>
      </c>
    </row>
    <row r="4579" spans="1:13" s="18" customFormat="1" ht="14.25" x14ac:dyDescent="0.2">
      <c r="A4579" s="18" t="str">
        <f>IF(gesamt!C4579="",CONCATENATE("Eintrag ",J4579),gesamt!A4579)</f>
        <v>Eintrag 4578</v>
      </c>
      <c r="B4579" s="18">
        <v>100</v>
      </c>
      <c r="C4579" s="19">
        <f>IF(gesamt!C4579="",100,gesamt!D4579)</f>
        <v>100</v>
      </c>
      <c r="D4579" s="20">
        <f>IF(gesamt!C4579="",10,gesamt!G4579)</f>
        <v>10</v>
      </c>
      <c r="E4579" s="20">
        <f>IF(gesamt!C4579="",10,gesamt!H4579)</f>
        <v>10</v>
      </c>
      <c r="F4579" s="20">
        <f>IF(gesamt!C4579="",10,gesamt!I4579)</f>
        <v>10</v>
      </c>
      <c r="G4579" s="20">
        <f>IF(gesamt!C4579="",0,gesamt!J4579)</f>
        <v>0</v>
      </c>
      <c r="H4579" s="20">
        <f>IF(gesamt!C4579="",0,gesamt!K4579)</f>
        <v>0</v>
      </c>
      <c r="I4579" s="19">
        <f t="shared" si="271"/>
        <v>176</v>
      </c>
      <c r="J4579" s="22">
        <f t="shared" si="269"/>
        <v>4578</v>
      </c>
      <c r="K4579" s="21">
        <f t="shared" ca="1" si="272"/>
        <v>1</v>
      </c>
      <c r="L4579" s="21">
        <f ca="1">IF(K4579=0,"",COUNTIF($K$2:K4579,"&gt;0"))</f>
        <v>4578</v>
      </c>
      <c r="M4579" s="50" t="str">
        <f t="shared" ca="1" si="270"/>
        <v>Eintrag 4578</v>
      </c>
    </row>
    <row r="4580" spans="1:13" s="18" customFormat="1" ht="14.25" x14ac:dyDescent="0.2">
      <c r="A4580" s="18" t="str">
        <f>IF(gesamt!C4580="",CONCATENATE("Eintrag ",J4580),gesamt!A4580)</f>
        <v>Eintrag 4579</v>
      </c>
      <c r="B4580" s="18">
        <v>100</v>
      </c>
      <c r="C4580" s="19">
        <f>IF(gesamt!C4580="",100,gesamt!D4580)</f>
        <v>100</v>
      </c>
      <c r="D4580" s="20">
        <f>IF(gesamt!C4580="",10,gesamt!G4580)</f>
        <v>10</v>
      </c>
      <c r="E4580" s="20">
        <f>IF(gesamt!C4580="",10,gesamt!H4580)</f>
        <v>10</v>
      </c>
      <c r="F4580" s="20">
        <f>IF(gesamt!C4580="",10,gesamt!I4580)</f>
        <v>10</v>
      </c>
      <c r="G4580" s="20">
        <f>IF(gesamt!C4580="",0,gesamt!J4580)</f>
        <v>0</v>
      </c>
      <c r="H4580" s="20">
        <f>IF(gesamt!C4580="",0,gesamt!K4580)</f>
        <v>0</v>
      </c>
      <c r="I4580" s="19">
        <f t="shared" si="271"/>
        <v>176</v>
      </c>
      <c r="J4580" s="22">
        <f t="shared" si="269"/>
        <v>4579</v>
      </c>
      <c r="K4580" s="21">
        <f t="shared" ca="1" si="272"/>
        <v>1</v>
      </c>
      <c r="L4580" s="21">
        <f ca="1">IF(K4580=0,"",COUNTIF($K$2:K4580,"&gt;0"))</f>
        <v>4579</v>
      </c>
      <c r="M4580" s="50" t="str">
        <f t="shared" ca="1" si="270"/>
        <v>Eintrag 4579</v>
      </c>
    </row>
    <row r="4581" spans="1:13" s="18" customFormat="1" ht="14.25" x14ac:dyDescent="0.2">
      <c r="A4581" s="18" t="str">
        <f>IF(gesamt!C4581="",CONCATENATE("Eintrag ",J4581),gesamt!A4581)</f>
        <v>Eintrag 4580</v>
      </c>
      <c r="B4581" s="18">
        <v>100</v>
      </c>
      <c r="C4581" s="19">
        <f>IF(gesamt!C4581="",100,gesamt!D4581)</f>
        <v>100</v>
      </c>
      <c r="D4581" s="20">
        <f>IF(gesamt!C4581="",10,gesamt!G4581)</f>
        <v>10</v>
      </c>
      <c r="E4581" s="20">
        <f>IF(gesamt!C4581="",10,gesamt!H4581)</f>
        <v>10</v>
      </c>
      <c r="F4581" s="20">
        <f>IF(gesamt!C4581="",10,gesamt!I4581)</f>
        <v>10</v>
      </c>
      <c r="G4581" s="20">
        <f>IF(gesamt!C4581="",0,gesamt!J4581)</f>
        <v>0</v>
      </c>
      <c r="H4581" s="20">
        <f>IF(gesamt!C4581="",0,gesamt!K4581)</f>
        <v>0</v>
      </c>
      <c r="I4581" s="19">
        <f t="shared" si="271"/>
        <v>176</v>
      </c>
      <c r="J4581" s="22">
        <f t="shared" ref="J4581:J4644" si="273">J4580+1</f>
        <v>4580</v>
      </c>
      <c r="K4581" s="21">
        <f t="shared" ca="1" si="272"/>
        <v>1</v>
      </c>
      <c r="L4581" s="21">
        <f ca="1">IF(K4581=0,"",COUNTIF($K$2:K4581,"&gt;0"))</f>
        <v>4580</v>
      </c>
      <c r="M4581" s="50" t="str">
        <f t="shared" ca="1" si="270"/>
        <v>Eintrag 4580</v>
      </c>
    </row>
    <row r="4582" spans="1:13" s="18" customFormat="1" ht="14.25" x14ac:dyDescent="0.2">
      <c r="A4582" s="18" t="str">
        <f>IF(gesamt!C4582="",CONCATENATE("Eintrag ",J4582),gesamt!A4582)</f>
        <v>Eintrag 4581</v>
      </c>
      <c r="B4582" s="18">
        <v>100</v>
      </c>
      <c r="C4582" s="19">
        <f>IF(gesamt!C4582="",100,gesamt!D4582)</f>
        <v>100</v>
      </c>
      <c r="D4582" s="20">
        <f>IF(gesamt!C4582="",10,gesamt!G4582)</f>
        <v>10</v>
      </c>
      <c r="E4582" s="20">
        <f>IF(gesamt!C4582="",10,gesamt!H4582)</f>
        <v>10</v>
      </c>
      <c r="F4582" s="20">
        <f>IF(gesamt!C4582="",10,gesamt!I4582)</f>
        <v>10</v>
      </c>
      <c r="G4582" s="20">
        <f>IF(gesamt!C4582="",0,gesamt!J4582)</f>
        <v>0</v>
      </c>
      <c r="H4582" s="20">
        <f>IF(gesamt!C4582="",0,gesamt!K4582)</f>
        <v>0</v>
      </c>
      <c r="I4582" s="19">
        <f t="shared" si="271"/>
        <v>176</v>
      </c>
      <c r="J4582" s="22">
        <f t="shared" si="273"/>
        <v>4581</v>
      </c>
      <c r="K4582" s="21">
        <f t="shared" ca="1" si="272"/>
        <v>1</v>
      </c>
      <c r="L4582" s="21">
        <f ca="1">IF(K4582=0,"",COUNTIF($K$2:K4582,"&gt;0"))</f>
        <v>4581</v>
      </c>
      <c r="M4582" s="50" t="str">
        <f t="shared" ca="1" si="270"/>
        <v>Eintrag 4581</v>
      </c>
    </row>
    <row r="4583" spans="1:13" s="18" customFormat="1" ht="14.25" x14ac:dyDescent="0.2">
      <c r="A4583" s="18" t="str">
        <f>IF(gesamt!C4583="",CONCATENATE("Eintrag ",J4583),gesamt!A4583)</f>
        <v>Eintrag 4582</v>
      </c>
      <c r="B4583" s="18">
        <v>100</v>
      </c>
      <c r="C4583" s="19">
        <f>IF(gesamt!C4583="",100,gesamt!D4583)</f>
        <v>100</v>
      </c>
      <c r="D4583" s="20">
        <f>IF(gesamt!C4583="",10,gesamt!G4583)</f>
        <v>10</v>
      </c>
      <c r="E4583" s="20">
        <f>IF(gesamt!C4583="",10,gesamt!H4583)</f>
        <v>10</v>
      </c>
      <c r="F4583" s="20">
        <f>IF(gesamt!C4583="",10,gesamt!I4583)</f>
        <v>10</v>
      </c>
      <c r="G4583" s="20">
        <f>IF(gesamt!C4583="",0,gesamt!J4583)</f>
        <v>0</v>
      </c>
      <c r="H4583" s="20">
        <f>IF(gesamt!C4583="",0,gesamt!K4583)</f>
        <v>0</v>
      </c>
      <c r="I4583" s="19">
        <f t="shared" si="271"/>
        <v>176</v>
      </c>
      <c r="J4583" s="22">
        <f t="shared" si="273"/>
        <v>4582</v>
      </c>
      <c r="K4583" s="21">
        <f t="shared" ca="1" si="272"/>
        <v>1</v>
      </c>
      <c r="L4583" s="21">
        <f ca="1">IF(K4583=0,"",COUNTIF($K$2:K4583,"&gt;0"))</f>
        <v>4582</v>
      </c>
      <c r="M4583" s="50" t="str">
        <f t="shared" ca="1" si="270"/>
        <v>Eintrag 4582</v>
      </c>
    </row>
    <row r="4584" spans="1:13" s="18" customFormat="1" ht="14.25" x14ac:dyDescent="0.2">
      <c r="A4584" s="18" t="str">
        <f>IF(gesamt!C4584="",CONCATENATE("Eintrag ",J4584),gesamt!A4584)</f>
        <v>Eintrag 4583</v>
      </c>
      <c r="B4584" s="18">
        <v>100</v>
      </c>
      <c r="C4584" s="19">
        <f>IF(gesamt!C4584="",100,gesamt!D4584)</f>
        <v>100</v>
      </c>
      <c r="D4584" s="20">
        <f>IF(gesamt!C4584="",10,gesamt!G4584)</f>
        <v>10</v>
      </c>
      <c r="E4584" s="20">
        <f>IF(gesamt!C4584="",10,gesamt!H4584)</f>
        <v>10</v>
      </c>
      <c r="F4584" s="20">
        <f>IF(gesamt!C4584="",10,gesamt!I4584)</f>
        <v>10</v>
      </c>
      <c r="G4584" s="20">
        <f>IF(gesamt!C4584="",0,gesamt!J4584)</f>
        <v>0</v>
      </c>
      <c r="H4584" s="20">
        <f>IF(gesamt!C4584="",0,gesamt!K4584)</f>
        <v>0</v>
      </c>
      <c r="I4584" s="19">
        <f t="shared" si="271"/>
        <v>176</v>
      </c>
      <c r="J4584" s="22">
        <f t="shared" si="273"/>
        <v>4583</v>
      </c>
      <c r="K4584" s="21">
        <f t="shared" ca="1" si="272"/>
        <v>1</v>
      </c>
      <c r="L4584" s="21">
        <f ca="1">IF(K4584=0,"",COUNTIF($K$2:K4584,"&gt;0"))</f>
        <v>4583</v>
      </c>
      <c r="M4584" s="50" t="str">
        <f t="shared" ca="1" si="270"/>
        <v>Eintrag 4583</v>
      </c>
    </row>
    <row r="4585" spans="1:13" s="18" customFormat="1" ht="14.25" x14ac:dyDescent="0.2">
      <c r="A4585" s="18" t="str">
        <f>IF(gesamt!C4585="",CONCATENATE("Eintrag ",J4585),gesamt!A4585)</f>
        <v>Eintrag 4584</v>
      </c>
      <c r="B4585" s="18">
        <v>100</v>
      </c>
      <c r="C4585" s="19">
        <f>IF(gesamt!C4585="",100,gesamt!D4585)</f>
        <v>100</v>
      </c>
      <c r="D4585" s="20">
        <f>IF(gesamt!C4585="",10,gesamt!G4585)</f>
        <v>10</v>
      </c>
      <c r="E4585" s="20">
        <f>IF(gesamt!C4585="",10,gesamt!H4585)</f>
        <v>10</v>
      </c>
      <c r="F4585" s="20">
        <f>IF(gesamt!C4585="",10,gesamt!I4585)</f>
        <v>10</v>
      </c>
      <c r="G4585" s="20">
        <f>IF(gesamt!C4585="",0,gesamt!J4585)</f>
        <v>0</v>
      </c>
      <c r="H4585" s="20">
        <f>IF(gesamt!C4585="",0,gesamt!K4585)</f>
        <v>0</v>
      </c>
      <c r="I4585" s="19">
        <f t="shared" si="271"/>
        <v>176</v>
      </c>
      <c r="J4585" s="22">
        <f t="shared" si="273"/>
        <v>4584</v>
      </c>
      <c r="K4585" s="21">
        <f t="shared" ca="1" si="272"/>
        <v>1</v>
      </c>
      <c r="L4585" s="21">
        <f ca="1">IF(K4585=0,"",COUNTIF($K$2:K4585,"&gt;0"))</f>
        <v>4584</v>
      </c>
      <c r="M4585" s="50" t="str">
        <f t="shared" ca="1" si="270"/>
        <v>Eintrag 4584</v>
      </c>
    </row>
    <row r="4586" spans="1:13" s="18" customFormat="1" ht="14.25" x14ac:dyDescent="0.2">
      <c r="A4586" s="18" t="str">
        <f>IF(gesamt!C4586="",CONCATENATE("Eintrag ",J4586),gesamt!A4586)</f>
        <v>Eintrag 4585</v>
      </c>
      <c r="B4586" s="18">
        <v>100</v>
      </c>
      <c r="C4586" s="19">
        <f>IF(gesamt!C4586="",100,gesamt!D4586)</f>
        <v>100</v>
      </c>
      <c r="D4586" s="20">
        <f>IF(gesamt!C4586="",10,gesamt!G4586)</f>
        <v>10</v>
      </c>
      <c r="E4586" s="20">
        <f>IF(gesamt!C4586="",10,gesamt!H4586)</f>
        <v>10</v>
      </c>
      <c r="F4586" s="20">
        <f>IF(gesamt!C4586="",10,gesamt!I4586)</f>
        <v>10</v>
      </c>
      <c r="G4586" s="20">
        <f>IF(gesamt!C4586="",0,gesamt!J4586)</f>
        <v>0</v>
      </c>
      <c r="H4586" s="20">
        <f>IF(gesamt!C4586="",0,gesamt!K4586)</f>
        <v>0</v>
      </c>
      <c r="I4586" s="19">
        <f t="shared" si="271"/>
        <v>176</v>
      </c>
      <c r="J4586" s="22">
        <f t="shared" si="273"/>
        <v>4585</v>
      </c>
      <c r="K4586" s="21">
        <f t="shared" ca="1" si="272"/>
        <v>1</v>
      </c>
      <c r="L4586" s="21">
        <f ca="1">IF(K4586=0,"",COUNTIF($K$2:K4586,"&gt;0"))</f>
        <v>4585</v>
      </c>
      <c r="M4586" s="50" t="str">
        <f t="shared" ca="1" si="270"/>
        <v>Eintrag 4585</v>
      </c>
    </row>
    <row r="4587" spans="1:13" s="18" customFormat="1" ht="14.25" x14ac:dyDescent="0.2">
      <c r="A4587" s="18" t="str">
        <f>IF(gesamt!C4587="",CONCATENATE("Eintrag ",J4587),gesamt!A4587)</f>
        <v>Eintrag 4586</v>
      </c>
      <c r="B4587" s="18">
        <v>100</v>
      </c>
      <c r="C4587" s="19">
        <f>IF(gesamt!C4587="",100,gesamt!D4587)</f>
        <v>100</v>
      </c>
      <c r="D4587" s="20">
        <f>IF(gesamt!C4587="",10,gesamt!G4587)</f>
        <v>10</v>
      </c>
      <c r="E4587" s="20">
        <f>IF(gesamt!C4587="",10,gesamt!H4587)</f>
        <v>10</v>
      </c>
      <c r="F4587" s="20">
        <f>IF(gesamt!C4587="",10,gesamt!I4587)</f>
        <v>10</v>
      </c>
      <c r="G4587" s="20">
        <f>IF(gesamt!C4587="",0,gesamt!J4587)</f>
        <v>0</v>
      </c>
      <c r="H4587" s="20">
        <f>IF(gesamt!C4587="",0,gesamt!K4587)</f>
        <v>0</v>
      </c>
      <c r="I4587" s="19">
        <f t="shared" si="271"/>
        <v>176</v>
      </c>
      <c r="J4587" s="22">
        <f t="shared" si="273"/>
        <v>4586</v>
      </c>
      <c r="K4587" s="21">
        <f t="shared" ca="1" si="272"/>
        <v>1</v>
      </c>
      <c r="L4587" s="21">
        <f ca="1">IF(K4587=0,"",COUNTIF($K$2:K4587,"&gt;0"))</f>
        <v>4586</v>
      </c>
      <c r="M4587" s="50" t="str">
        <f t="shared" ca="1" si="270"/>
        <v>Eintrag 4586</v>
      </c>
    </row>
    <row r="4588" spans="1:13" s="18" customFormat="1" ht="14.25" x14ac:dyDescent="0.2">
      <c r="A4588" s="18" t="str">
        <f>IF(gesamt!C4588="",CONCATENATE("Eintrag ",J4588),gesamt!A4588)</f>
        <v>Eintrag 4587</v>
      </c>
      <c r="B4588" s="18">
        <v>100</v>
      </c>
      <c r="C4588" s="19">
        <f>IF(gesamt!C4588="",100,gesamt!D4588)</f>
        <v>100</v>
      </c>
      <c r="D4588" s="20">
        <f>IF(gesamt!C4588="",10,gesamt!G4588)</f>
        <v>10</v>
      </c>
      <c r="E4588" s="20">
        <f>IF(gesamt!C4588="",10,gesamt!H4588)</f>
        <v>10</v>
      </c>
      <c r="F4588" s="20">
        <f>IF(gesamt!C4588="",10,gesamt!I4588)</f>
        <v>10</v>
      </c>
      <c r="G4588" s="20">
        <f>IF(gesamt!C4588="",0,gesamt!J4588)</f>
        <v>0</v>
      </c>
      <c r="H4588" s="20">
        <f>IF(gesamt!C4588="",0,gesamt!K4588)</f>
        <v>0</v>
      </c>
      <c r="I4588" s="19">
        <f t="shared" si="271"/>
        <v>176</v>
      </c>
      <c r="J4588" s="22">
        <f t="shared" si="273"/>
        <v>4587</v>
      </c>
      <c r="K4588" s="21">
        <f t="shared" ca="1" si="272"/>
        <v>1</v>
      </c>
      <c r="L4588" s="21">
        <f ca="1">IF(K4588=0,"",COUNTIF($K$2:K4588,"&gt;0"))</f>
        <v>4587</v>
      </c>
      <c r="M4588" s="50" t="str">
        <f t="shared" ca="1" si="270"/>
        <v>Eintrag 4587</v>
      </c>
    </row>
    <row r="4589" spans="1:13" s="18" customFormat="1" ht="14.25" x14ac:dyDescent="0.2">
      <c r="A4589" s="18" t="str">
        <f>IF(gesamt!C4589="",CONCATENATE("Eintrag ",J4589),gesamt!A4589)</f>
        <v>Eintrag 4588</v>
      </c>
      <c r="B4589" s="18">
        <v>100</v>
      </c>
      <c r="C4589" s="19">
        <f>IF(gesamt!C4589="",100,gesamt!D4589)</f>
        <v>100</v>
      </c>
      <c r="D4589" s="20">
        <f>IF(gesamt!C4589="",10,gesamt!G4589)</f>
        <v>10</v>
      </c>
      <c r="E4589" s="20">
        <f>IF(gesamt!C4589="",10,gesamt!H4589)</f>
        <v>10</v>
      </c>
      <c r="F4589" s="20">
        <f>IF(gesamt!C4589="",10,gesamt!I4589)</f>
        <v>10</v>
      </c>
      <c r="G4589" s="20">
        <f>IF(gesamt!C4589="",0,gesamt!J4589)</f>
        <v>0</v>
      </c>
      <c r="H4589" s="20">
        <f>IF(gesamt!C4589="",0,gesamt!K4589)</f>
        <v>0</v>
      </c>
      <c r="I4589" s="19">
        <f t="shared" si="271"/>
        <v>176</v>
      </c>
      <c r="J4589" s="22">
        <f t="shared" si="273"/>
        <v>4588</v>
      </c>
      <c r="K4589" s="21">
        <f t="shared" ca="1" si="272"/>
        <v>1</v>
      </c>
      <c r="L4589" s="21">
        <f ca="1">IF(K4589=0,"",COUNTIF($K$2:K4589,"&gt;0"))</f>
        <v>4588</v>
      </c>
      <c r="M4589" s="50" t="str">
        <f t="shared" ca="1" si="270"/>
        <v>Eintrag 4588</v>
      </c>
    </row>
    <row r="4590" spans="1:13" s="18" customFormat="1" ht="14.25" x14ac:dyDescent="0.2">
      <c r="A4590" s="18" t="str">
        <f>IF(gesamt!C4590="",CONCATENATE("Eintrag ",J4590),gesamt!A4590)</f>
        <v>Eintrag 4589</v>
      </c>
      <c r="B4590" s="18">
        <v>100</v>
      </c>
      <c r="C4590" s="19">
        <f>IF(gesamt!C4590="",100,gesamt!D4590)</f>
        <v>100</v>
      </c>
      <c r="D4590" s="20">
        <f>IF(gesamt!C4590="",10,gesamt!G4590)</f>
        <v>10</v>
      </c>
      <c r="E4590" s="20">
        <f>IF(gesamt!C4590="",10,gesamt!H4590)</f>
        <v>10</v>
      </c>
      <c r="F4590" s="20">
        <f>IF(gesamt!C4590="",10,gesamt!I4590)</f>
        <v>10</v>
      </c>
      <c r="G4590" s="20">
        <f>IF(gesamt!C4590="",0,gesamt!J4590)</f>
        <v>0</v>
      </c>
      <c r="H4590" s="20">
        <f>IF(gesamt!C4590="",0,gesamt!K4590)</f>
        <v>0</v>
      </c>
      <c r="I4590" s="19">
        <f t="shared" si="271"/>
        <v>176</v>
      </c>
      <c r="J4590" s="22">
        <f t="shared" si="273"/>
        <v>4589</v>
      </c>
      <c r="K4590" s="21">
        <f t="shared" ca="1" si="272"/>
        <v>1</v>
      </c>
      <c r="L4590" s="21">
        <f ca="1">IF(K4590=0,"",COUNTIF($K$2:K4590,"&gt;0"))</f>
        <v>4589</v>
      </c>
      <c r="M4590" s="50" t="str">
        <f t="shared" ca="1" si="270"/>
        <v>Eintrag 4589</v>
      </c>
    </row>
    <row r="4591" spans="1:13" s="18" customFormat="1" ht="14.25" x14ac:dyDescent="0.2">
      <c r="A4591" s="18" t="str">
        <f>IF(gesamt!C4591="",CONCATENATE("Eintrag ",J4591),gesamt!A4591)</f>
        <v>Eintrag 4590</v>
      </c>
      <c r="B4591" s="18">
        <v>100</v>
      </c>
      <c r="C4591" s="19">
        <f>IF(gesamt!C4591="",100,gesamt!D4591)</f>
        <v>100</v>
      </c>
      <c r="D4591" s="20">
        <f>IF(gesamt!C4591="",10,gesamt!G4591)</f>
        <v>10</v>
      </c>
      <c r="E4591" s="20">
        <f>IF(gesamt!C4591="",10,gesamt!H4591)</f>
        <v>10</v>
      </c>
      <c r="F4591" s="20">
        <f>IF(gesamt!C4591="",10,gesamt!I4591)</f>
        <v>10</v>
      </c>
      <c r="G4591" s="20">
        <f>IF(gesamt!C4591="",0,gesamt!J4591)</f>
        <v>0</v>
      </c>
      <c r="H4591" s="20">
        <f>IF(gesamt!C4591="",0,gesamt!K4591)</f>
        <v>0</v>
      </c>
      <c r="I4591" s="19">
        <f t="shared" si="271"/>
        <v>176</v>
      </c>
      <c r="J4591" s="22">
        <f t="shared" si="273"/>
        <v>4590</v>
      </c>
      <c r="K4591" s="21">
        <f t="shared" ca="1" si="272"/>
        <v>1</v>
      </c>
      <c r="L4591" s="21">
        <f ca="1">IF(K4591=0,"",COUNTIF($K$2:K4591,"&gt;0"))</f>
        <v>4590</v>
      </c>
      <c r="M4591" s="50" t="str">
        <f t="shared" ca="1" si="270"/>
        <v>Eintrag 4590</v>
      </c>
    </row>
    <row r="4592" spans="1:13" s="18" customFormat="1" ht="14.25" x14ac:dyDescent="0.2">
      <c r="A4592" s="18" t="str">
        <f>IF(gesamt!C4592="",CONCATENATE("Eintrag ",J4592),gesamt!A4592)</f>
        <v>Eintrag 4591</v>
      </c>
      <c r="B4592" s="18">
        <v>100</v>
      </c>
      <c r="C4592" s="19">
        <f>IF(gesamt!C4592="",100,gesamt!D4592)</f>
        <v>100</v>
      </c>
      <c r="D4592" s="20">
        <f>IF(gesamt!C4592="",10,gesamt!G4592)</f>
        <v>10</v>
      </c>
      <c r="E4592" s="20">
        <f>IF(gesamt!C4592="",10,gesamt!H4592)</f>
        <v>10</v>
      </c>
      <c r="F4592" s="20">
        <f>IF(gesamt!C4592="",10,gesamt!I4592)</f>
        <v>10</v>
      </c>
      <c r="G4592" s="20">
        <f>IF(gesamt!C4592="",0,gesamt!J4592)</f>
        <v>0</v>
      </c>
      <c r="H4592" s="20">
        <f>IF(gesamt!C4592="",0,gesamt!K4592)</f>
        <v>0</v>
      </c>
      <c r="I4592" s="19">
        <f t="shared" si="271"/>
        <v>176</v>
      </c>
      <c r="J4592" s="22">
        <f t="shared" si="273"/>
        <v>4591</v>
      </c>
      <c r="K4592" s="21">
        <f t="shared" ca="1" si="272"/>
        <v>1</v>
      </c>
      <c r="L4592" s="21">
        <f ca="1">IF(K4592=0,"",COUNTIF($K$2:K4592,"&gt;0"))</f>
        <v>4591</v>
      </c>
      <c r="M4592" s="50" t="str">
        <f t="shared" ca="1" si="270"/>
        <v>Eintrag 4591</v>
      </c>
    </row>
    <row r="4593" spans="1:13" s="18" customFormat="1" ht="14.25" x14ac:dyDescent="0.2">
      <c r="A4593" s="18" t="str">
        <f>IF(gesamt!C4593="",CONCATENATE("Eintrag ",J4593),gesamt!A4593)</f>
        <v>Eintrag 4592</v>
      </c>
      <c r="B4593" s="18">
        <v>100</v>
      </c>
      <c r="C4593" s="19">
        <f>IF(gesamt!C4593="",100,gesamt!D4593)</f>
        <v>100</v>
      </c>
      <c r="D4593" s="20">
        <f>IF(gesamt!C4593="",10,gesamt!G4593)</f>
        <v>10</v>
      </c>
      <c r="E4593" s="20">
        <f>IF(gesamt!C4593="",10,gesamt!H4593)</f>
        <v>10</v>
      </c>
      <c r="F4593" s="20">
        <f>IF(gesamt!C4593="",10,gesamt!I4593)</f>
        <v>10</v>
      </c>
      <c r="G4593" s="20">
        <f>IF(gesamt!C4593="",0,gesamt!J4593)</f>
        <v>0</v>
      </c>
      <c r="H4593" s="20">
        <f>IF(gesamt!C4593="",0,gesamt!K4593)</f>
        <v>0</v>
      </c>
      <c r="I4593" s="19">
        <f t="shared" si="271"/>
        <v>176</v>
      </c>
      <c r="J4593" s="22">
        <f t="shared" si="273"/>
        <v>4592</v>
      </c>
      <c r="K4593" s="21">
        <f t="shared" ca="1" si="272"/>
        <v>1</v>
      </c>
      <c r="L4593" s="21">
        <f ca="1">IF(K4593=0,"",COUNTIF($K$2:K4593,"&gt;0"))</f>
        <v>4592</v>
      </c>
      <c r="M4593" s="50" t="str">
        <f t="shared" ca="1" si="270"/>
        <v>Eintrag 4592</v>
      </c>
    </row>
    <row r="4594" spans="1:13" s="18" customFormat="1" ht="14.25" x14ac:dyDescent="0.2">
      <c r="A4594" s="18" t="str">
        <f>IF(gesamt!C4594="",CONCATENATE("Eintrag ",J4594),gesamt!A4594)</f>
        <v>Eintrag 4593</v>
      </c>
      <c r="B4594" s="18">
        <v>100</v>
      </c>
      <c r="C4594" s="19">
        <f>IF(gesamt!C4594="",100,gesamt!D4594)</f>
        <v>100</v>
      </c>
      <c r="D4594" s="20">
        <f>IF(gesamt!C4594="",10,gesamt!G4594)</f>
        <v>10</v>
      </c>
      <c r="E4594" s="20">
        <f>IF(gesamt!C4594="",10,gesamt!H4594)</f>
        <v>10</v>
      </c>
      <c r="F4594" s="20">
        <f>IF(gesamt!C4594="",10,gesamt!I4594)</f>
        <v>10</v>
      </c>
      <c r="G4594" s="20">
        <f>IF(gesamt!C4594="",0,gesamt!J4594)</f>
        <v>0</v>
      </c>
      <c r="H4594" s="20">
        <f>IF(gesamt!C4594="",0,gesamt!K4594)</f>
        <v>0</v>
      </c>
      <c r="I4594" s="19">
        <f t="shared" si="271"/>
        <v>176</v>
      </c>
      <c r="J4594" s="22">
        <f t="shared" si="273"/>
        <v>4593</v>
      </c>
      <c r="K4594" s="21">
        <f t="shared" ca="1" si="272"/>
        <v>1</v>
      </c>
      <c r="L4594" s="21">
        <f ca="1">IF(K4594=0,"",COUNTIF($K$2:K4594,"&gt;0"))</f>
        <v>4593</v>
      </c>
      <c r="M4594" s="50" t="str">
        <f t="shared" ca="1" si="270"/>
        <v>Eintrag 4593</v>
      </c>
    </row>
    <row r="4595" spans="1:13" s="18" customFormat="1" ht="14.25" x14ac:dyDescent="0.2">
      <c r="A4595" s="18" t="str">
        <f>IF(gesamt!C4595="",CONCATENATE("Eintrag ",J4595),gesamt!A4595)</f>
        <v>Eintrag 4594</v>
      </c>
      <c r="B4595" s="18">
        <v>100</v>
      </c>
      <c r="C4595" s="19">
        <f>IF(gesamt!C4595="",100,gesamt!D4595)</f>
        <v>100</v>
      </c>
      <c r="D4595" s="20">
        <f>IF(gesamt!C4595="",10,gesamt!G4595)</f>
        <v>10</v>
      </c>
      <c r="E4595" s="20">
        <f>IF(gesamt!C4595="",10,gesamt!H4595)</f>
        <v>10</v>
      </c>
      <c r="F4595" s="20">
        <f>IF(gesamt!C4595="",10,gesamt!I4595)</f>
        <v>10</v>
      </c>
      <c r="G4595" s="20">
        <f>IF(gesamt!C4595="",0,gesamt!J4595)</f>
        <v>0</v>
      </c>
      <c r="H4595" s="20">
        <f>IF(gesamt!C4595="",0,gesamt!K4595)</f>
        <v>0</v>
      </c>
      <c r="I4595" s="19">
        <f t="shared" si="271"/>
        <v>176</v>
      </c>
      <c r="J4595" s="22">
        <f t="shared" si="273"/>
        <v>4594</v>
      </c>
      <c r="K4595" s="21">
        <f t="shared" ca="1" si="272"/>
        <v>1</v>
      </c>
      <c r="L4595" s="21">
        <f ca="1">IF(K4595=0,"",COUNTIF($K$2:K4595,"&gt;0"))</f>
        <v>4594</v>
      </c>
      <c r="M4595" s="50" t="str">
        <f t="shared" ca="1" si="270"/>
        <v>Eintrag 4594</v>
      </c>
    </row>
    <row r="4596" spans="1:13" s="18" customFormat="1" ht="14.25" x14ac:dyDescent="0.2">
      <c r="A4596" s="18" t="str">
        <f>IF(gesamt!C4596="",CONCATENATE("Eintrag ",J4596),gesamt!A4596)</f>
        <v>Eintrag 4595</v>
      </c>
      <c r="B4596" s="18">
        <v>100</v>
      </c>
      <c r="C4596" s="19">
        <f>IF(gesamt!C4596="",100,gesamt!D4596)</f>
        <v>100</v>
      </c>
      <c r="D4596" s="20">
        <f>IF(gesamt!C4596="",10,gesamt!G4596)</f>
        <v>10</v>
      </c>
      <c r="E4596" s="20">
        <f>IF(gesamt!C4596="",10,gesamt!H4596)</f>
        <v>10</v>
      </c>
      <c r="F4596" s="20">
        <f>IF(gesamt!C4596="",10,gesamt!I4596)</f>
        <v>10</v>
      </c>
      <c r="G4596" s="20">
        <f>IF(gesamt!C4596="",0,gesamt!J4596)</f>
        <v>0</v>
      </c>
      <c r="H4596" s="20">
        <f>IF(gesamt!C4596="",0,gesamt!K4596)</f>
        <v>0</v>
      </c>
      <c r="I4596" s="19">
        <f t="shared" si="271"/>
        <v>176</v>
      </c>
      <c r="J4596" s="22">
        <f t="shared" si="273"/>
        <v>4595</v>
      </c>
      <c r="K4596" s="21">
        <f t="shared" ca="1" si="272"/>
        <v>1</v>
      </c>
      <c r="L4596" s="21">
        <f ca="1">IF(K4596=0,"",COUNTIF($K$2:K4596,"&gt;0"))</f>
        <v>4595</v>
      </c>
      <c r="M4596" s="50" t="str">
        <f t="shared" ca="1" si="270"/>
        <v>Eintrag 4595</v>
      </c>
    </row>
    <row r="4597" spans="1:13" s="18" customFormat="1" ht="14.25" x14ac:dyDescent="0.2">
      <c r="A4597" s="18" t="str">
        <f>IF(gesamt!C4597="",CONCATENATE("Eintrag ",J4597),gesamt!A4597)</f>
        <v>Eintrag 4596</v>
      </c>
      <c r="B4597" s="18">
        <v>100</v>
      </c>
      <c r="C4597" s="19">
        <f>IF(gesamt!C4597="",100,gesamt!D4597)</f>
        <v>100</v>
      </c>
      <c r="D4597" s="20">
        <f>IF(gesamt!C4597="",10,gesamt!G4597)</f>
        <v>10</v>
      </c>
      <c r="E4597" s="20">
        <f>IF(gesamt!C4597="",10,gesamt!H4597)</f>
        <v>10</v>
      </c>
      <c r="F4597" s="20">
        <f>IF(gesamt!C4597="",10,gesamt!I4597)</f>
        <v>10</v>
      </c>
      <c r="G4597" s="20">
        <f>IF(gesamt!C4597="",0,gesamt!J4597)</f>
        <v>0</v>
      </c>
      <c r="H4597" s="20">
        <f>IF(gesamt!C4597="",0,gesamt!K4597)</f>
        <v>0</v>
      </c>
      <c r="I4597" s="19">
        <f t="shared" si="271"/>
        <v>176</v>
      </c>
      <c r="J4597" s="22">
        <f t="shared" si="273"/>
        <v>4596</v>
      </c>
      <c r="K4597" s="21">
        <f t="shared" ca="1" si="272"/>
        <v>1</v>
      </c>
      <c r="L4597" s="21">
        <f ca="1">IF(K4597=0,"",COUNTIF($K$2:K4597,"&gt;0"))</f>
        <v>4596</v>
      </c>
      <c r="M4597" s="50" t="str">
        <f t="shared" ca="1" si="270"/>
        <v>Eintrag 4596</v>
      </c>
    </row>
    <row r="4598" spans="1:13" s="18" customFormat="1" ht="14.25" x14ac:dyDescent="0.2">
      <c r="A4598" s="18" t="str">
        <f>IF(gesamt!C4598="",CONCATENATE("Eintrag ",J4598),gesamt!A4598)</f>
        <v>Eintrag 4597</v>
      </c>
      <c r="B4598" s="18">
        <v>100</v>
      </c>
      <c r="C4598" s="19">
        <f>IF(gesamt!C4598="",100,gesamt!D4598)</f>
        <v>100</v>
      </c>
      <c r="D4598" s="20">
        <f>IF(gesamt!C4598="",10,gesamt!G4598)</f>
        <v>10</v>
      </c>
      <c r="E4598" s="20">
        <f>IF(gesamt!C4598="",10,gesamt!H4598)</f>
        <v>10</v>
      </c>
      <c r="F4598" s="20">
        <f>IF(gesamt!C4598="",10,gesamt!I4598)</f>
        <v>10</v>
      </c>
      <c r="G4598" s="20">
        <f>IF(gesamt!C4598="",0,gesamt!J4598)</f>
        <v>0</v>
      </c>
      <c r="H4598" s="20">
        <f>IF(gesamt!C4598="",0,gesamt!K4598)</f>
        <v>0</v>
      </c>
      <c r="I4598" s="19">
        <f t="shared" si="271"/>
        <v>176</v>
      </c>
      <c r="J4598" s="22">
        <f t="shared" si="273"/>
        <v>4597</v>
      </c>
      <c r="K4598" s="21">
        <f t="shared" ca="1" si="272"/>
        <v>1</v>
      </c>
      <c r="L4598" s="21">
        <f ca="1">IF(K4598=0,"",COUNTIF($K$2:K4598,"&gt;0"))</f>
        <v>4597</v>
      </c>
      <c r="M4598" s="50" t="str">
        <f t="shared" ca="1" si="270"/>
        <v>Eintrag 4597</v>
      </c>
    </row>
    <row r="4599" spans="1:13" s="18" customFormat="1" ht="14.25" x14ac:dyDescent="0.2">
      <c r="A4599" s="18" t="str">
        <f>IF(gesamt!C4599="",CONCATENATE("Eintrag ",J4599),gesamt!A4599)</f>
        <v>Eintrag 4598</v>
      </c>
      <c r="B4599" s="18">
        <v>100</v>
      </c>
      <c r="C4599" s="19">
        <f>IF(gesamt!C4599="",100,gesamt!D4599)</f>
        <v>100</v>
      </c>
      <c r="D4599" s="20">
        <f>IF(gesamt!C4599="",10,gesamt!G4599)</f>
        <v>10</v>
      </c>
      <c r="E4599" s="20">
        <f>IF(gesamt!C4599="",10,gesamt!H4599)</f>
        <v>10</v>
      </c>
      <c r="F4599" s="20">
        <f>IF(gesamt!C4599="",10,gesamt!I4599)</f>
        <v>10</v>
      </c>
      <c r="G4599" s="20">
        <f>IF(gesamt!C4599="",0,gesamt!J4599)</f>
        <v>0</v>
      </c>
      <c r="H4599" s="20">
        <f>IF(gesamt!C4599="",0,gesamt!K4599)</f>
        <v>0</v>
      </c>
      <c r="I4599" s="19">
        <f t="shared" si="271"/>
        <v>176</v>
      </c>
      <c r="J4599" s="22">
        <f t="shared" si="273"/>
        <v>4598</v>
      </c>
      <c r="K4599" s="21">
        <f t="shared" ca="1" si="272"/>
        <v>1</v>
      </c>
      <c r="L4599" s="21">
        <f ca="1">IF(K4599=0,"",COUNTIF($K$2:K4599,"&gt;0"))</f>
        <v>4598</v>
      </c>
      <c r="M4599" s="50" t="str">
        <f t="shared" ca="1" si="270"/>
        <v>Eintrag 4598</v>
      </c>
    </row>
    <row r="4600" spans="1:13" s="18" customFormat="1" ht="14.25" x14ac:dyDescent="0.2">
      <c r="A4600" s="18" t="str">
        <f>IF(gesamt!C4600="",CONCATENATE("Eintrag ",J4600),gesamt!A4600)</f>
        <v>Eintrag 4599</v>
      </c>
      <c r="B4600" s="18">
        <v>100</v>
      </c>
      <c r="C4600" s="19">
        <f>IF(gesamt!C4600="",100,gesamt!D4600)</f>
        <v>100</v>
      </c>
      <c r="D4600" s="20">
        <f>IF(gesamt!C4600="",10,gesamt!G4600)</f>
        <v>10</v>
      </c>
      <c r="E4600" s="20">
        <f>IF(gesamt!C4600="",10,gesamt!H4600)</f>
        <v>10</v>
      </c>
      <c r="F4600" s="20">
        <f>IF(gesamt!C4600="",10,gesamt!I4600)</f>
        <v>10</v>
      </c>
      <c r="G4600" s="20">
        <f>IF(gesamt!C4600="",0,gesamt!J4600)</f>
        <v>0</v>
      </c>
      <c r="H4600" s="20">
        <f>IF(gesamt!C4600="",0,gesamt!K4600)</f>
        <v>0</v>
      </c>
      <c r="I4600" s="19">
        <f t="shared" si="271"/>
        <v>176</v>
      </c>
      <c r="J4600" s="22">
        <f t="shared" si="273"/>
        <v>4599</v>
      </c>
      <c r="K4600" s="21">
        <f t="shared" ca="1" si="272"/>
        <v>1</v>
      </c>
      <c r="L4600" s="21">
        <f ca="1">IF(K4600=0,"",COUNTIF($K$2:K4600,"&gt;0"))</f>
        <v>4599</v>
      </c>
      <c r="M4600" s="50" t="str">
        <f t="shared" ca="1" si="270"/>
        <v>Eintrag 4599</v>
      </c>
    </row>
    <row r="4601" spans="1:13" s="18" customFormat="1" ht="14.25" x14ac:dyDescent="0.2">
      <c r="A4601" s="18" t="str">
        <f>IF(gesamt!C4601="",CONCATENATE("Eintrag ",J4601),gesamt!A4601)</f>
        <v>Eintrag 4600</v>
      </c>
      <c r="B4601" s="18">
        <v>100</v>
      </c>
      <c r="C4601" s="19">
        <f>IF(gesamt!C4601="",100,gesamt!D4601)</f>
        <v>100</v>
      </c>
      <c r="D4601" s="20">
        <f>IF(gesamt!C4601="",10,gesamt!G4601)</f>
        <v>10</v>
      </c>
      <c r="E4601" s="20">
        <f>IF(gesamt!C4601="",10,gesamt!H4601)</f>
        <v>10</v>
      </c>
      <c r="F4601" s="20">
        <f>IF(gesamt!C4601="",10,gesamt!I4601)</f>
        <v>10</v>
      </c>
      <c r="G4601" s="20">
        <f>IF(gesamt!C4601="",0,gesamt!J4601)</f>
        <v>0</v>
      </c>
      <c r="H4601" s="20">
        <f>IF(gesamt!C4601="",0,gesamt!K4601)</f>
        <v>0</v>
      </c>
      <c r="I4601" s="19">
        <f t="shared" si="271"/>
        <v>176</v>
      </c>
      <c r="J4601" s="22">
        <f t="shared" si="273"/>
        <v>4600</v>
      </c>
      <c r="K4601" s="21">
        <f t="shared" ca="1" si="272"/>
        <v>1</v>
      </c>
      <c r="L4601" s="21">
        <f ca="1">IF(K4601=0,"",COUNTIF($K$2:K4601,"&gt;0"))</f>
        <v>4600</v>
      </c>
      <c r="M4601" s="50" t="str">
        <f t="shared" ca="1" si="270"/>
        <v>Eintrag 4600</v>
      </c>
    </row>
    <row r="4602" spans="1:13" s="18" customFormat="1" ht="14.25" x14ac:dyDescent="0.2">
      <c r="A4602" s="18" t="str">
        <f>IF(gesamt!C4602="",CONCATENATE("Eintrag ",J4602),gesamt!A4602)</f>
        <v>Eintrag 4601</v>
      </c>
      <c r="B4602" s="18">
        <v>100</v>
      </c>
      <c r="C4602" s="19">
        <f>IF(gesamt!C4602="",100,gesamt!D4602)</f>
        <v>100</v>
      </c>
      <c r="D4602" s="20">
        <f>IF(gesamt!C4602="",10,gesamt!G4602)</f>
        <v>10</v>
      </c>
      <c r="E4602" s="20">
        <f>IF(gesamt!C4602="",10,gesamt!H4602)</f>
        <v>10</v>
      </c>
      <c r="F4602" s="20">
        <f>IF(gesamt!C4602="",10,gesamt!I4602)</f>
        <v>10</v>
      </c>
      <c r="G4602" s="20">
        <f>IF(gesamt!C4602="",0,gesamt!J4602)</f>
        <v>0</v>
      </c>
      <c r="H4602" s="20">
        <f>IF(gesamt!C4602="",0,gesamt!K4602)</f>
        <v>0</v>
      </c>
      <c r="I4602" s="19">
        <f t="shared" si="271"/>
        <v>176</v>
      </c>
      <c r="J4602" s="22">
        <f t="shared" si="273"/>
        <v>4601</v>
      </c>
      <c r="K4602" s="21">
        <f t="shared" ca="1" si="272"/>
        <v>1</v>
      </c>
      <c r="L4602" s="21">
        <f ca="1">IF(K4602=0,"",COUNTIF($K$2:K4602,"&gt;0"))</f>
        <v>4601</v>
      </c>
      <c r="M4602" s="50" t="str">
        <f t="shared" ca="1" si="270"/>
        <v>Eintrag 4601</v>
      </c>
    </row>
    <row r="4603" spans="1:13" s="18" customFormat="1" ht="14.25" x14ac:dyDescent="0.2">
      <c r="A4603" s="18" t="str">
        <f>IF(gesamt!C4603="",CONCATENATE("Eintrag ",J4603),gesamt!A4603)</f>
        <v>Eintrag 4602</v>
      </c>
      <c r="B4603" s="18">
        <v>100</v>
      </c>
      <c r="C4603" s="19">
        <f>IF(gesamt!C4603="",100,gesamt!D4603)</f>
        <v>100</v>
      </c>
      <c r="D4603" s="20">
        <f>IF(gesamt!C4603="",10,gesamt!G4603)</f>
        <v>10</v>
      </c>
      <c r="E4603" s="20">
        <f>IF(gesamt!C4603="",10,gesamt!H4603)</f>
        <v>10</v>
      </c>
      <c r="F4603" s="20">
        <f>IF(gesamt!C4603="",10,gesamt!I4603)</f>
        <v>10</v>
      </c>
      <c r="G4603" s="20">
        <f>IF(gesamt!C4603="",0,gesamt!J4603)</f>
        <v>0</v>
      </c>
      <c r="H4603" s="20">
        <f>IF(gesamt!C4603="",0,gesamt!K4603)</f>
        <v>0</v>
      </c>
      <c r="I4603" s="19">
        <f t="shared" si="271"/>
        <v>176</v>
      </c>
      <c r="J4603" s="22">
        <f t="shared" si="273"/>
        <v>4602</v>
      </c>
      <c r="K4603" s="21">
        <f t="shared" ca="1" si="272"/>
        <v>1</v>
      </c>
      <c r="L4603" s="21">
        <f ca="1">IF(K4603=0,"",COUNTIF($K$2:K4603,"&gt;0"))</f>
        <v>4602</v>
      </c>
      <c r="M4603" s="50" t="str">
        <f t="shared" ca="1" si="270"/>
        <v>Eintrag 4602</v>
      </c>
    </row>
    <row r="4604" spans="1:13" s="18" customFormat="1" ht="14.25" x14ac:dyDescent="0.2">
      <c r="A4604" s="18" t="str">
        <f>IF(gesamt!C4604="",CONCATENATE("Eintrag ",J4604),gesamt!A4604)</f>
        <v>Eintrag 4603</v>
      </c>
      <c r="B4604" s="18">
        <v>100</v>
      </c>
      <c r="C4604" s="19">
        <f>IF(gesamt!C4604="",100,gesamt!D4604)</f>
        <v>100</v>
      </c>
      <c r="D4604" s="20">
        <f>IF(gesamt!C4604="",10,gesamt!G4604)</f>
        <v>10</v>
      </c>
      <c r="E4604" s="20">
        <f>IF(gesamt!C4604="",10,gesamt!H4604)</f>
        <v>10</v>
      </c>
      <c r="F4604" s="20">
        <f>IF(gesamt!C4604="",10,gesamt!I4604)</f>
        <v>10</v>
      </c>
      <c r="G4604" s="20">
        <f>IF(gesamt!C4604="",0,gesamt!J4604)</f>
        <v>0</v>
      </c>
      <c r="H4604" s="20">
        <f>IF(gesamt!C4604="",0,gesamt!K4604)</f>
        <v>0</v>
      </c>
      <c r="I4604" s="19">
        <f t="shared" si="271"/>
        <v>176</v>
      </c>
      <c r="J4604" s="22">
        <f t="shared" si="273"/>
        <v>4603</v>
      </c>
      <c r="K4604" s="21">
        <f t="shared" ca="1" si="272"/>
        <v>1</v>
      </c>
      <c r="L4604" s="21">
        <f ca="1">IF(K4604=0,"",COUNTIF($K$2:K4604,"&gt;0"))</f>
        <v>4603</v>
      </c>
      <c r="M4604" s="50" t="str">
        <f t="shared" ca="1" si="270"/>
        <v>Eintrag 4603</v>
      </c>
    </row>
    <row r="4605" spans="1:13" s="18" customFormat="1" ht="14.25" x14ac:dyDescent="0.2">
      <c r="A4605" s="18" t="str">
        <f>IF(gesamt!C4605="",CONCATENATE("Eintrag ",J4605),gesamt!A4605)</f>
        <v>Eintrag 4604</v>
      </c>
      <c r="B4605" s="18">
        <v>100</v>
      </c>
      <c r="C4605" s="19">
        <f>IF(gesamt!C4605="",100,gesamt!D4605)</f>
        <v>100</v>
      </c>
      <c r="D4605" s="20">
        <f>IF(gesamt!C4605="",10,gesamt!G4605)</f>
        <v>10</v>
      </c>
      <c r="E4605" s="20">
        <f>IF(gesamt!C4605="",10,gesamt!H4605)</f>
        <v>10</v>
      </c>
      <c r="F4605" s="20">
        <f>IF(gesamt!C4605="",10,gesamt!I4605)</f>
        <v>10</v>
      </c>
      <c r="G4605" s="20">
        <f>IF(gesamt!C4605="",0,gesamt!J4605)</f>
        <v>0</v>
      </c>
      <c r="H4605" s="20">
        <f>IF(gesamt!C4605="",0,gesamt!K4605)</f>
        <v>0</v>
      </c>
      <c r="I4605" s="19">
        <f t="shared" si="271"/>
        <v>176</v>
      </c>
      <c r="J4605" s="22">
        <f t="shared" si="273"/>
        <v>4604</v>
      </c>
      <c r="K4605" s="21">
        <f t="shared" ca="1" si="272"/>
        <v>1</v>
      </c>
      <c r="L4605" s="21">
        <f ca="1">IF(K4605=0,"",COUNTIF($K$2:K4605,"&gt;0"))</f>
        <v>4604</v>
      </c>
      <c r="M4605" s="50" t="str">
        <f t="shared" ca="1" si="270"/>
        <v>Eintrag 4604</v>
      </c>
    </row>
    <row r="4606" spans="1:13" s="18" customFormat="1" ht="14.25" x14ac:dyDescent="0.2">
      <c r="A4606" s="18" t="str">
        <f>IF(gesamt!C4606="",CONCATENATE("Eintrag ",J4606),gesamt!A4606)</f>
        <v>Eintrag 4605</v>
      </c>
      <c r="B4606" s="18">
        <v>100</v>
      </c>
      <c r="C4606" s="19">
        <f>IF(gesamt!C4606="",100,gesamt!D4606)</f>
        <v>100</v>
      </c>
      <c r="D4606" s="20">
        <f>IF(gesamt!C4606="",10,gesamt!G4606)</f>
        <v>10</v>
      </c>
      <c r="E4606" s="20">
        <f>IF(gesamt!C4606="",10,gesamt!H4606)</f>
        <v>10</v>
      </c>
      <c r="F4606" s="20">
        <f>IF(gesamt!C4606="",10,gesamt!I4606)</f>
        <v>10</v>
      </c>
      <c r="G4606" s="20">
        <f>IF(gesamt!C4606="",0,gesamt!J4606)</f>
        <v>0</v>
      </c>
      <c r="H4606" s="20">
        <f>IF(gesamt!C4606="",0,gesamt!K4606)</f>
        <v>0</v>
      </c>
      <c r="I4606" s="19">
        <f t="shared" si="271"/>
        <v>176</v>
      </c>
      <c r="J4606" s="22">
        <f t="shared" si="273"/>
        <v>4605</v>
      </c>
      <c r="K4606" s="21">
        <f t="shared" ca="1" si="272"/>
        <v>1</v>
      </c>
      <c r="L4606" s="21">
        <f ca="1">IF(K4606=0,"",COUNTIF($K$2:K4606,"&gt;0"))</f>
        <v>4605</v>
      </c>
      <c r="M4606" s="50" t="str">
        <f t="shared" ca="1" si="270"/>
        <v>Eintrag 4605</v>
      </c>
    </row>
    <row r="4607" spans="1:13" s="18" customFormat="1" ht="14.25" x14ac:dyDescent="0.2">
      <c r="A4607" s="18" t="str">
        <f>IF(gesamt!C4607="",CONCATENATE("Eintrag ",J4607),gesamt!A4607)</f>
        <v>Eintrag 4606</v>
      </c>
      <c r="B4607" s="18">
        <v>100</v>
      </c>
      <c r="C4607" s="19">
        <f>IF(gesamt!C4607="",100,gesamt!D4607)</f>
        <v>100</v>
      </c>
      <c r="D4607" s="20">
        <f>IF(gesamt!C4607="",10,gesamt!G4607)</f>
        <v>10</v>
      </c>
      <c r="E4607" s="20">
        <f>IF(gesamt!C4607="",10,gesamt!H4607)</f>
        <v>10</v>
      </c>
      <c r="F4607" s="20">
        <f>IF(gesamt!C4607="",10,gesamt!I4607)</f>
        <v>10</v>
      </c>
      <c r="G4607" s="20">
        <f>IF(gesamt!C4607="",0,gesamt!J4607)</f>
        <v>0</v>
      </c>
      <c r="H4607" s="20">
        <f>IF(gesamt!C4607="",0,gesamt!K4607)</f>
        <v>0</v>
      </c>
      <c r="I4607" s="19">
        <f t="shared" si="271"/>
        <v>176</v>
      </c>
      <c r="J4607" s="22">
        <f t="shared" si="273"/>
        <v>4606</v>
      </c>
      <c r="K4607" s="21">
        <f t="shared" ca="1" si="272"/>
        <v>1</v>
      </c>
      <c r="L4607" s="21">
        <f ca="1">IF(K4607=0,"",COUNTIF($K$2:K4607,"&gt;0"))</f>
        <v>4606</v>
      </c>
      <c r="M4607" s="50" t="str">
        <f t="shared" ca="1" si="270"/>
        <v>Eintrag 4606</v>
      </c>
    </row>
    <row r="4608" spans="1:13" s="18" customFormat="1" ht="14.25" x14ac:dyDescent="0.2">
      <c r="A4608" s="18" t="str">
        <f>IF(gesamt!C4608="",CONCATENATE("Eintrag ",J4608),gesamt!A4608)</f>
        <v>Eintrag 4607</v>
      </c>
      <c r="B4608" s="18">
        <v>100</v>
      </c>
      <c r="C4608" s="19">
        <f>IF(gesamt!C4608="",100,gesamt!D4608)</f>
        <v>100</v>
      </c>
      <c r="D4608" s="20">
        <f>IF(gesamt!C4608="",10,gesamt!G4608)</f>
        <v>10</v>
      </c>
      <c r="E4608" s="20">
        <f>IF(gesamt!C4608="",10,gesamt!H4608)</f>
        <v>10</v>
      </c>
      <c r="F4608" s="20">
        <f>IF(gesamt!C4608="",10,gesamt!I4608)</f>
        <v>10</v>
      </c>
      <c r="G4608" s="20">
        <f>IF(gesamt!C4608="",0,gesamt!J4608)</f>
        <v>0</v>
      </c>
      <c r="H4608" s="20">
        <f>IF(gesamt!C4608="",0,gesamt!K4608)</f>
        <v>0</v>
      </c>
      <c r="I4608" s="19">
        <f t="shared" si="271"/>
        <v>176</v>
      </c>
      <c r="J4608" s="22">
        <f t="shared" si="273"/>
        <v>4607</v>
      </c>
      <c r="K4608" s="21">
        <f t="shared" ca="1" si="272"/>
        <v>1</v>
      </c>
      <c r="L4608" s="21">
        <f ca="1">IF(K4608=0,"",COUNTIF($K$2:K4608,"&gt;0"))</f>
        <v>4607</v>
      </c>
      <c r="M4608" s="50" t="str">
        <f t="shared" ca="1" si="270"/>
        <v>Eintrag 4607</v>
      </c>
    </row>
    <row r="4609" spans="1:13" s="18" customFormat="1" ht="14.25" x14ac:dyDescent="0.2">
      <c r="A4609" s="18" t="str">
        <f>IF(gesamt!C4609="",CONCATENATE("Eintrag ",J4609),gesamt!A4609)</f>
        <v>Eintrag 4608</v>
      </c>
      <c r="B4609" s="18">
        <v>100</v>
      </c>
      <c r="C4609" s="19">
        <f>IF(gesamt!C4609="",100,gesamt!D4609)</f>
        <v>100</v>
      </c>
      <c r="D4609" s="20">
        <f>IF(gesamt!C4609="",10,gesamt!G4609)</f>
        <v>10</v>
      </c>
      <c r="E4609" s="20">
        <f>IF(gesamt!C4609="",10,gesamt!H4609)</f>
        <v>10</v>
      </c>
      <c r="F4609" s="20">
        <f>IF(gesamt!C4609="",10,gesamt!I4609)</f>
        <v>10</v>
      </c>
      <c r="G4609" s="20">
        <f>IF(gesamt!C4609="",0,gesamt!J4609)</f>
        <v>0</v>
      </c>
      <c r="H4609" s="20">
        <f>IF(gesamt!C4609="",0,gesamt!K4609)</f>
        <v>0</v>
      </c>
      <c r="I4609" s="19">
        <f t="shared" si="271"/>
        <v>176</v>
      </c>
      <c r="J4609" s="22">
        <f t="shared" si="273"/>
        <v>4608</v>
      </c>
      <c r="K4609" s="21">
        <f t="shared" ca="1" si="272"/>
        <v>1</v>
      </c>
      <c r="L4609" s="21">
        <f ca="1">IF(K4609=0,"",COUNTIF($K$2:K4609,"&gt;0"))</f>
        <v>4608</v>
      </c>
      <c r="M4609" s="50" t="str">
        <f t="shared" ca="1" si="270"/>
        <v>Eintrag 4608</v>
      </c>
    </row>
    <row r="4610" spans="1:13" s="18" customFormat="1" ht="14.25" x14ac:dyDescent="0.2">
      <c r="A4610" s="18" t="str">
        <f>IF(gesamt!C4610="",CONCATENATE("Eintrag ",J4610),gesamt!A4610)</f>
        <v>Eintrag 4609</v>
      </c>
      <c r="B4610" s="18">
        <v>100</v>
      </c>
      <c r="C4610" s="19">
        <f>IF(gesamt!C4610="",100,gesamt!D4610)</f>
        <v>100</v>
      </c>
      <c r="D4610" s="20">
        <f>IF(gesamt!C4610="",10,gesamt!G4610)</f>
        <v>10</v>
      </c>
      <c r="E4610" s="20">
        <f>IF(gesamt!C4610="",10,gesamt!H4610)</f>
        <v>10</v>
      </c>
      <c r="F4610" s="20">
        <f>IF(gesamt!C4610="",10,gesamt!I4610)</f>
        <v>10</v>
      </c>
      <c r="G4610" s="20">
        <f>IF(gesamt!C4610="",0,gesamt!J4610)</f>
        <v>0</v>
      </c>
      <c r="H4610" s="20">
        <f>IF(gesamt!C4610="",0,gesamt!K4610)</f>
        <v>0</v>
      </c>
      <c r="I4610" s="19">
        <f t="shared" si="271"/>
        <v>176</v>
      </c>
      <c r="J4610" s="22">
        <f t="shared" si="273"/>
        <v>4609</v>
      </c>
      <c r="K4610" s="21">
        <f t="shared" ca="1" si="272"/>
        <v>1</v>
      </c>
      <c r="L4610" s="21">
        <f ca="1">IF(K4610=0,"",COUNTIF($K$2:K4610,"&gt;0"))</f>
        <v>4609</v>
      </c>
      <c r="M4610" s="50" t="str">
        <f t="shared" ref="M4610:M4673" ca="1" si="274">IFERROR(INDEX(A:A,MATCH(ROW(K4609),L:L,0)),"")</f>
        <v>Eintrag 4609</v>
      </c>
    </row>
    <row r="4611" spans="1:13" s="18" customFormat="1" ht="14.25" x14ac:dyDescent="0.2">
      <c r="A4611" s="18" t="str">
        <f>IF(gesamt!C4611="",CONCATENATE("Eintrag ",J4611),gesamt!A4611)</f>
        <v>Eintrag 4610</v>
      </c>
      <c r="B4611" s="18">
        <v>100</v>
      </c>
      <c r="C4611" s="19">
        <f>IF(gesamt!C4611="",100,gesamt!D4611)</f>
        <v>100</v>
      </c>
      <c r="D4611" s="20">
        <f>IF(gesamt!C4611="",10,gesamt!G4611)</f>
        <v>10</v>
      </c>
      <c r="E4611" s="20">
        <f>IF(gesamt!C4611="",10,gesamt!H4611)</f>
        <v>10</v>
      </c>
      <c r="F4611" s="20">
        <f>IF(gesamt!C4611="",10,gesamt!I4611)</f>
        <v>10</v>
      </c>
      <c r="G4611" s="20">
        <f>IF(gesamt!C4611="",0,gesamt!J4611)</f>
        <v>0</v>
      </c>
      <c r="H4611" s="20">
        <f>IF(gesamt!C4611="",0,gesamt!K4611)</f>
        <v>0</v>
      </c>
      <c r="I4611" s="19">
        <f t="shared" ref="I4611:I4674" si="275">D4611*4.1+E4611*9.3+F4611*4.2+G4611*7+H4611*3</f>
        <v>176</v>
      </c>
      <c r="J4611" s="22">
        <f t="shared" si="273"/>
        <v>4610</v>
      </c>
      <c r="K4611" s="21">
        <f t="shared" ca="1" si="272"/>
        <v>1</v>
      </c>
      <c r="L4611" s="21">
        <f ca="1">IF(K4611=0,"",COUNTIF($K$2:K4611,"&gt;0"))</f>
        <v>4610</v>
      </c>
      <c r="M4611" s="50" t="str">
        <f t="shared" ca="1" si="274"/>
        <v>Eintrag 4610</v>
      </c>
    </row>
    <row r="4612" spans="1:13" s="18" customFormat="1" ht="14.25" x14ac:dyDescent="0.2">
      <c r="A4612" s="18" t="str">
        <f>IF(gesamt!C4612="",CONCATENATE("Eintrag ",J4612),gesamt!A4612)</f>
        <v>Eintrag 4611</v>
      </c>
      <c r="B4612" s="18">
        <v>100</v>
      </c>
      <c r="C4612" s="19">
        <f>IF(gesamt!C4612="",100,gesamt!D4612)</f>
        <v>100</v>
      </c>
      <c r="D4612" s="20">
        <f>IF(gesamt!C4612="",10,gesamt!G4612)</f>
        <v>10</v>
      </c>
      <c r="E4612" s="20">
        <f>IF(gesamt!C4612="",10,gesamt!H4612)</f>
        <v>10</v>
      </c>
      <c r="F4612" s="20">
        <f>IF(gesamt!C4612="",10,gesamt!I4612)</f>
        <v>10</v>
      </c>
      <c r="G4612" s="20">
        <f>IF(gesamt!C4612="",0,gesamt!J4612)</f>
        <v>0</v>
      </c>
      <c r="H4612" s="20">
        <f>IF(gesamt!C4612="",0,gesamt!K4612)</f>
        <v>0</v>
      </c>
      <c r="I4612" s="19">
        <f t="shared" si="275"/>
        <v>176</v>
      </c>
      <c r="J4612" s="22">
        <f t="shared" si="273"/>
        <v>4611</v>
      </c>
      <c r="K4612" s="21">
        <f t="shared" ca="1" si="272"/>
        <v>1</v>
      </c>
      <c r="L4612" s="21">
        <f ca="1">IF(K4612=0,"",COUNTIF($K$2:K4612,"&gt;0"))</f>
        <v>4611</v>
      </c>
      <c r="M4612" s="50" t="str">
        <f t="shared" ca="1" si="274"/>
        <v>Eintrag 4611</v>
      </c>
    </row>
    <row r="4613" spans="1:13" s="18" customFormat="1" ht="14.25" x14ac:dyDescent="0.2">
      <c r="A4613" s="18" t="str">
        <f>IF(gesamt!C4613="",CONCATENATE("Eintrag ",J4613),gesamt!A4613)</f>
        <v>Eintrag 4612</v>
      </c>
      <c r="B4613" s="18">
        <v>100</v>
      </c>
      <c r="C4613" s="19">
        <f>IF(gesamt!C4613="",100,gesamt!D4613)</f>
        <v>100</v>
      </c>
      <c r="D4613" s="20">
        <f>IF(gesamt!C4613="",10,gesamt!G4613)</f>
        <v>10</v>
      </c>
      <c r="E4613" s="20">
        <f>IF(gesamt!C4613="",10,gesamt!H4613)</f>
        <v>10</v>
      </c>
      <c r="F4613" s="20">
        <f>IF(gesamt!C4613="",10,gesamt!I4613)</f>
        <v>10</v>
      </c>
      <c r="G4613" s="20">
        <f>IF(gesamt!C4613="",0,gesamt!J4613)</f>
        <v>0</v>
      </c>
      <c r="H4613" s="20">
        <f>IF(gesamt!C4613="",0,gesamt!K4613)</f>
        <v>0</v>
      </c>
      <c r="I4613" s="19">
        <f t="shared" si="275"/>
        <v>176</v>
      </c>
      <c r="J4613" s="22">
        <f t="shared" si="273"/>
        <v>4612</v>
      </c>
      <c r="K4613" s="21">
        <f t="shared" ca="1" si="272"/>
        <v>1</v>
      </c>
      <c r="L4613" s="21">
        <f ca="1">IF(K4613=0,"",COUNTIF($K$2:K4613,"&gt;0"))</f>
        <v>4612</v>
      </c>
      <c r="M4613" s="50" t="str">
        <f t="shared" ca="1" si="274"/>
        <v>Eintrag 4612</v>
      </c>
    </row>
    <row r="4614" spans="1:13" s="18" customFormat="1" ht="14.25" x14ac:dyDescent="0.2">
      <c r="A4614" s="18" t="str">
        <f>IF(gesamt!C4614="",CONCATENATE("Eintrag ",J4614),gesamt!A4614)</f>
        <v>Eintrag 4613</v>
      </c>
      <c r="B4614" s="18">
        <v>100</v>
      </c>
      <c r="C4614" s="19">
        <f>IF(gesamt!C4614="",100,gesamt!D4614)</f>
        <v>100</v>
      </c>
      <c r="D4614" s="20">
        <f>IF(gesamt!C4614="",10,gesamt!G4614)</f>
        <v>10</v>
      </c>
      <c r="E4614" s="20">
        <f>IF(gesamt!C4614="",10,gesamt!H4614)</f>
        <v>10</v>
      </c>
      <c r="F4614" s="20">
        <f>IF(gesamt!C4614="",10,gesamt!I4614)</f>
        <v>10</v>
      </c>
      <c r="G4614" s="20">
        <f>IF(gesamt!C4614="",0,gesamt!J4614)</f>
        <v>0</v>
      </c>
      <c r="H4614" s="20">
        <f>IF(gesamt!C4614="",0,gesamt!K4614)</f>
        <v>0</v>
      </c>
      <c r="I4614" s="19">
        <f t="shared" si="275"/>
        <v>176</v>
      </c>
      <c r="J4614" s="22">
        <f t="shared" si="273"/>
        <v>4613</v>
      </c>
      <c r="K4614" s="21">
        <f t="shared" ca="1" si="272"/>
        <v>1</v>
      </c>
      <c r="L4614" s="21">
        <f ca="1">IF(K4614=0,"",COUNTIF($K$2:K4614,"&gt;0"))</f>
        <v>4613</v>
      </c>
      <c r="M4614" s="50" t="str">
        <f t="shared" ca="1" si="274"/>
        <v>Eintrag 4613</v>
      </c>
    </row>
    <row r="4615" spans="1:13" s="18" customFormat="1" ht="14.25" x14ac:dyDescent="0.2">
      <c r="A4615" s="18" t="str">
        <f>IF(gesamt!C4615="",CONCATENATE("Eintrag ",J4615),gesamt!A4615)</f>
        <v>Eintrag 4614</v>
      </c>
      <c r="B4615" s="18">
        <v>100</v>
      </c>
      <c r="C4615" s="19">
        <f>IF(gesamt!C4615="",100,gesamt!D4615)</f>
        <v>100</v>
      </c>
      <c r="D4615" s="20">
        <f>IF(gesamt!C4615="",10,gesamt!G4615)</f>
        <v>10</v>
      </c>
      <c r="E4615" s="20">
        <f>IF(gesamt!C4615="",10,gesamt!H4615)</f>
        <v>10</v>
      </c>
      <c r="F4615" s="20">
        <f>IF(gesamt!C4615="",10,gesamt!I4615)</f>
        <v>10</v>
      </c>
      <c r="G4615" s="20">
        <f>IF(gesamt!C4615="",0,gesamt!J4615)</f>
        <v>0</v>
      </c>
      <c r="H4615" s="20">
        <f>IF(gesamt!C4615="",0,gesamt!K4615)</f>
        <v>0</v>
      </c>
      <c r="I4615" s="19">
        <f t="shared" si="275"/>
        <v>176</v>
      </c>
      <c r="J4615" s="22">
        <f t="shared" si="273"/>
        <v>4614</v>
      </c>
      <c r="K4615" s="21">
        <f t="shared" ca="1" si="272"/>
        <v>1</v>
      </c>
      <c r="L4615" s="21">
        <f ca="1">IF(K4615=0,"",COUNTIF($K$2:K4615,"&gt;0"))</f>
        <v>4614</v>
      </c>
      <c r="M4615" s="50" t="str">
        <f t="shared" ca="1" si="274"/>
        <v>Eintrag 4614</v>
      </c>
    </row>
    <row r="4616" spans="1:13" s="18" customFormat="1" ht="14.25" x14ac:dyDescent="0.2">
      <c r="A4616" s="18" t="str">
        <f>IF(gesamt!C4616="",CONCATENATE("Eintrag ",J4616),gesamt!A4616)</f>
        <v>Eintrag 4615</v>
      </c>
      <c r="B4616" s="18">
        <v>100</v>
      </c>
      <c r="C4616" s="19">
        <f>IF(gesamt!C4616="",100,gesamt!D4616)</f>
        <v>100</v>
      </c>
      <c r="D4616" s="20">
        <f>IF(gesamt!C4616="",10,gesamt!G4616)</f>
        <v>10</v>
      </c>
      <c r="E4616" s="20">
        <f>IF(gesamt!C4616="",10,gesamt!H4616)</f>
        <v>10</v>
      </c>
      <c r="F4616" s="20">
        <f>IF(gesamt!C4616="",10,gesamt!I4616)</f>
        <v>10</v>
      </c>
      <c r="G4616" s="20">
        <f>IF(gesamt!C4616="",0,gesamt!J4616)</f>
        <v>0</v>
      </c>
      <c r="H4616" s="20">
        <f>IF(gesamt!C4616="",0,gesamt!K4616)</f>
        <v>0</v>
      </c>
      <c r="I4616" s="19">
        <f t="shared" si="275"/>
        <v>176</v>
      </c>
      <c r="J4616" s="22">
        <f t="shared" si="273"/>
        <v>4615</v>
      </c>
      <c r="K4616" s="21">
        <f t="shared" ca="1" si="272"/>
        <v>1</v>
      </c>
      <c r="L4616" s="21">
        <f ca="1">IF(K4616=0,"",COUNTIF($K$2:K4616,"&gt;0"))</f>
        <v>4615</v>
      </c>
      <c r="M4616" s="50" t="str">
        <f t="shared" ca="1" si="274"/>
        <v>Eintrag 4615</v>
      </c>
    </row>
    <row r="4617" spans="1:13" s="18" customFormat="1" ht="14.25" x14ac:dyDescent="0.2">
      <c r="A4617" s="18" t="str">
        <f>IF(gesamt!C4617="",CONCATENATE("Eintrag ",J4617),gesamt!A4617)</f>
        <v>Eintrag 4616</v>
      </c>
      <c r="B4617" s="18">
        <v>100</v>
      </c>
      <c r="C4617" s="19">
        <f>IF(gesamt!C4617="",100,gesamt!D4617)</f>
        <v>100</v>
      </c>
      <c r="D4617" s="20">
        <f>IF(gesamt!C4617="",10,gesamt!G4617)</f>
        <v>10</v>
      </c>
      <c r="E4617" s="20">
        <f>IF(gesamt!C4617="",10,gesamt!H4617)</f>
        <v>10</v>
      </c>
      <c r="F4617" s="20">
        <f>IF(gesamt!C4617="",10,gesamt!I4617)</f>
        <v>10</v>
      </c>
      <c r="G4617" s="20">
        <f>IF(gesamt!C4617="",0,gesamt!J4617)</f>
        <v>0</v>
      </c>
      <c r="H4617" s="20">
        <f>IF(gesamt!C4617="",0,gesamt!K4617)</f>
        <v>0</v>
      </c>
      <c r="I4617" s="19">
        <f t="shared" si="275"/>
        <v>176</v>
      </c>
      <c r="J4617" s="22">
        <f t="shared" si="273"/>
        <v>4616</v>
      </c>
      <c r="K4617" s="21">
        <f t="shared" ca="1" si="272"/>
        <v>1</v>
      </c>
      <c r="L4617" s="21">
        <f ca="1">IF(K4617=0,"",COUNTIF($K$2:K4617,"&gt;0"))</f>
        <v>4616</v>
      </c>
      <c r="M4617" s="50" t="str">
        <f t="shared" ca="1" si="274"/>
        <v>Eintrag 4616</v>
      </c>
    </row>
    <row r="4618" spans="1:13" s="18" customFormat="1" ht="14.25" x14ac:dyDescent="0.2">
      <c r="A4618" s="18" t="str">
        <f>IF(gesamt!C4618="",CONCATENATE("Eintrag ",J4618),gesamt!A4618)</f>
        <v>Eintrag 4617</v>
      </c>
      <c r="B4618" s="18">
        <v>100</v>
      </c>
      <c r="C4618" s="19">
        <f>IF(gesamt!C4618="",100,gesamt!D4618)</f>
        <v>100</v>
      </c>
      <c r="D4618" s="20">
        <f>IF(gesamt!C4618="",10,gesamt!G4618)</f>
        <v>10</v>
      </c>
      <c r="E4618" s="20">
        <f>IF(gesamt!C4618="",10,gesamt!H4618)</f>
        <v>10</v>
      </c>
      <c r="F4618" s="20">
        <f>IF(gesamt!C4618="",10,gesamt!I4618)</f>
        <v>10</v>
      </c>
      <c r="G4618" s="20">
        <f>IF(gesamt!C4618="",0,gesamt!J4618)</f>
        <v>0</v>
      </c>
      <c r="H4618" s="20">
        <f>IF(gesamt!C4618="",0,gesamt!K4618)</f>
        <v>0</v>
      </c>
      <c r="I4618" s="19">
        <f t="shared" si="275"/>
        <v>176</v>
      </c>
      <c r="J4618" s="22">
        <f t="shared" si="273"/>
        <v>4617</v>
      </c>
      <c r="K4618" s="21">
        <f t="shared" ca="1" si="272"/>
        <v>1</v>
      </c>
      <c r="L4618" s="21">
        <f ca="1">IF(K4618=0,"",COUNTIF($K$2:K4618,"&gt;0"))</f>
        <v>4617</v>
      </c>
      <c r="M4618" s="50" t="str">
        <f t="shared" ca="1" si="274"/>
        <v>Eintrag 4617</v>
      </c>
    </row>
    <row r="4619" spans="1:13" s="18" customFormat="1" ht="14.25" x14ac:dyDescent="0.2">
      <c r="A4619" s="18" t="str">
        <f>IF(gesamt!C4619="",CONCATENATE("Eintrag ",J4619),gesamt!A4619)</f>
        <v>Eintrag 4618</v>
      </c>
      <c r="B4619" s="18">
        <v>100</v>
      </c>
      <c r="C4619" s="19">
        <f>IF(gesamt!C4619="",100,gesamt!D4619)</f>
        <v>100</v>
      </c>
      <c r="D4619" s="20">
        <f>IF(gesamt!C4619="",10,gesamt!G4619)</f>
        <v>10</v>
      </c>
      <c r="E4619" s="20">
        <f>IF(gesamt!C4619="",10,gesamt!H4619)</f>
        <v>10</v>
      </c>
      <c r="F4619" s="20">
        <f>IF(gesamt!C4619="",10,gesamt!I4619)</f>
        <v>10</v>
      </c>
      <c r="G4619" s="20">
        <f>IF(gesamt!C4619="",0,gesamt!J4619)</f>
        <v>0</v>
      </c>
      <c r="H4619" s="20">
        <f>IF(gesamt!C4619="",0,gesamt!K4619)</f>
        <v>0</v>
      </c>
      <c r="I4619" s="19">
        <f t="shared" si="275"/>
        <v>176</v>
      </c>
      <c r="J4619" s="22">
        <f t="shared" si="273"/>
        <v>4618</v>
      </c>
      <c r="K4619" s="21">
        <f t="shared" ca="1" si="272"/>
        <v>1</v>
      </c>
      <c r="L4619" s="21">
        <f ca="1">IF(K4619=0,"",COUNTIF($K$2:K4619,"&gt;0"))</f>
        <v>4618</v>
      </c>
      <c r="M4619" s="50" t="str">
        <f t="shared" ca="1" si="274"/>
        <v>Eintrag 4618</v>
      </c>
    </row>
    <row r="4620" spans="1:13" s="18" customFormat="1" ht="14.25" x14ac:dyDescent="0.2">
      <c r="A4620" s="18" t="str">
        <f>IF(gesamt!C4620="",CONCATENATE("Eintrag ",J4620),gesamt!A4620)</f>
        <v>Eintrag 4619</v>
      </c>
      <c r="B4620" s="18">
        <v>100</v>
      </c>
      <c r="C4620" s="19">
        <f>IF(gesamt!C4620="",100,gesamt!D4620)</f>
        <v>100</v>
      </c>
      <c r="D4620" s="20">
        <f>IF(gesamt!C4620="",10,gesamt!G4620)</f>
        <v>10</v>
      </c>
      <c r="E4620" s="20">
        <f>IF(gesamt!C4620="",10,gesamt!H4620)</f>
        <v>10</v>
      </c>
      <c r="F4620" s="20">
        <f>IF(gesamt!C4620="",10,gesamt!I4620)</f>
        <v>10</v>
      </c>
      <c r="G4620" s="20">
        <f>IF(gesamt!C4620="",0,gesamt!J4620)</f>
        <v>0</v>
      </c>
      <c r="H4620" s="20">
        <f>IF(gesamt!C4620="",0,gesamt!K4620)</f>
        <v>0</v>
      </c>
      <c r="I4620" s="19">
        <f t="shared" si="275"/>
        <v>176</v>
      </c>
      <c r="J4620" s="22">
        <f t="shared" si="273"/>
        <v>4619</v>
      </c>
      <c r="K4620" s="21">
        <f t="shared" ca="1" si="272"/>
        <v>1</v>
      </c>
      <c r="L4620" s="21">
        <f ca="1">IF(K4620=0,"",COUNTIF($K$2:K4620,"&gt;0"))</f>
        <v>4619</v>
      </c>
      <c r="M4620" s="50" t="str">
        <f t="shared" ca="1" si="274"/>
        <v>Eintrag 4619</v>
      </c>
    </row>
    <row r="4621" spans="1:13" s="18" customFormat="1" ht="14.25" x14ac:dyDescent="0.2">
      <c r="A4621" s="18" t="str">
        <f>IF(gesamt!C4621="",CONCATENATE("Eintrag ",J4621),gesamt!A4621)</f>
        <v>Eintrag 4620</v>
      </c>
      <c r="B4621" s="18">
        <v>100</v>
      </c>
      <c r="C4621" s="19">
        <f>IF(gesamt!C4621="",100,gesamt!D4621)</f>
        <v>100</v>
      </c>
      <c r="D4621" s="20">
        <f>IF(gesamt!C4621="",10,gesamt!G4621)</f>
        <v>10</v>
      </c>
      <c r="E4621" s="20">
        <f>IF(gesamt!C4621="",10,gesamt!H4621)</f>
        <v>10</v>
      </c>
      <c r="F4621" s="20">
        <f>IF(gesamt!C4621="",10,gesamt!I4621)</f>
        <v>10</v>
      </c>
      <c r="G4621" s="20">
        <f>IF(gesamt!C4621="",0,gesamt!J4621)</f>
        <v>0</v>
      </c>
      <c r="H4621" s="20">
        <f>IF(gesamt!C4621="",0,gesamt!K4621)</f>
        <v>0</v>
      </c>
      <c r="I4621" s="19">
        <f t="shared" si="275"/>
        <v>176</v>
      </c>
      <c r="J4621" s="22">
        <f t="shared" si="273"/>
        <v>4620</v>
      </c>
      <c r="K4621" s="21">
        <f t="shared" ca="1" si="272"/>
        <v>1</v>
      </c>
      <c r="L4621" s="21">
        <f ca="1">IF(K4621=0,"",COUNTIF($K$2:K4621,"&gt;0"))</f>
        <v>4620</v>
      </c>
      <c r="M4621" s="50" t="str">
        <f t="shared" ca="1" si="274"/>
        <v>Eintrag 4620</v>
      </c>
    </row>
    <row r="4622" spans="1:13" s="18" customFormat="1" ht="14.25" x14ac:dyDescent="0.2">
      <c r="A4622" s="18" t="str">
        <f>IF(gesamt!C4622="",CONCATENATE("Eintrag ",J4622),gesamt!A4622)</f>
        <v>Eintrag 4621</v>
      </c>
      <c r="B4622" s="18">
        <v>100</v>
      </c>
      <c r="C4622" s="19">
        <f>IF(gesamt!C4622="",100,gesamt!D4622)</f>
        <v>100</v>
      </c>
      <c r="D4622" s="20">
        <f>IF(gesamt!C4622="",10,gesamt!G4622)</f>
        <v>10</v>
      </c>
      <c r="E4622" s="20">
        <f>IF(gesamt!C4622="",10,gesamt!H4622)</f>
        <v>10</v>
      </c>
      <c r="F4622" s="20">
        <f>IF(gesamt!C4622="",10,gesamt!I4622)</f>
        <v>10</v>
      </c>
      <c r="G4622" s="20">
        <f>IF(gesamt!C4622="",0,gesamt!J4622)</f>
        <v>0</v>
      </c>
      <c r="H4622" s="20">
        <f>IF(gesamt!C4622="",0,gesamt!K4622)</f>
        <v>0</v>
      </c>
      <c r="I4622" s="19">
        <f t="shared" si="275"/>
        <v>176</v>
      </c>
      <c r="J4622" s="22">
        <f t="shared" si="273"/>
        <v>4621</v>
      </c>
      <c r="K4622" s="21">
        <f t="shared" ca="1" si="272"/>
        <v>1</v>
      </c>
      <c r="L4622" s="21">
        <f ca="1">IF(K4622=0,"",COUNTIF($K$2:K4622,"&gt;0"))</f>
        <v>4621</v>
      </c>
      <c r="M4622" s="50" t="str">
        <f t="shared" ca="1" si="274"/>
        <v>Eintrag 4621</v>
      </c>
    </row>
    <row r="4623" spans="1:13" s="18" customFormat="1" ht="14.25" x14ac:dyDescent="0.2">
      <c r="A4623" s="18" t="str">
        <f>IF(gesamt!C4623="",CONCATENATE("Eintrag ",J4623),gesamt!A4623)</f>
        <v>Eintrag 4622</v>
      </c>
      <c r="B4623" s="18">
        <v>100</v>
      </c>
      <c r="C4623" s="19">
        <f>IF(gesamt!C4623="",100,gesamt!D4623)</f>
        <v>100</v>
      </c>
      <c r="D4623" s="20">
        <f>IF(gesamt!C4623="",10,gesamt!G4623)</f>
        <v>10</v>
      </c>
      <c r="E4623" s="20">
        <f>IF(gesamt!C4623="",10,gesamt!H4623)</f>
        <v>10</v>
      </c>
      <c r="F4623" s="20">
        <f>IF(gesamt!C4623="",10,gesamt!I4623)</f>
        <v>10</v>
      </c>
      <c r="G4623" s="20">
        <f>IF(gesamt!C4623="",0,gesamt!J4623)</f>
        <v>0</v>
      </c>
      <c r="H4623" s="20">
        <f>IF(gesamt!C4623="",0,gesamt!K4623)</f>
        <v>0</v>
      </c>
      <c r="I4623" s="19">
        <f t="shared" si="275"/>
        <v>176</v>
      </c>
      <c r="J4623" s="22">
        <f t="shared" si="273"/>
        <v>4622</v>
      </c>
      <c r="K4623" s="21">
        <f t="shared" ca="1" si="272"/>
        <v>1</v>
      </c>
      <c r="L4623" s="21">
        <f ca="1">IF(K4623=0,"",COUNTIF($K$2:K4623,"&gt;0"))</f>
        <v>4622</v>
      </c>
      <c r="M4623" s="50" t="str">
        <f t="shared" ca="1" si="274"/>
        <v>Eintrag 4622</v>
      </c>
    </row>
    <row r="4624" spans="1:13" s="18" customFormat="1" ht="14.25" x14ac:dyDescent="0.2">
      <c r="A4624" s="18" t="str">
        <f>IF(gesamt!C4624="",CONCATENATE("Eintrag ",J4624),gesamt!A4624)</f>
        <v>Eintrag 4623</v>
      </c>
      <c r="B4624" s="18">
        <v>100</v>
      </c>
      <c r="C4624" s="19">
        <f>IF(gesamt!C4624="",100,gesamt!D4624)</f>
        <v>100</v>
      </c>
      <c r="D4624" s="20">
        <f>IF(gesamt!C4624="",10,gesamt!G4624)</f>
        <v>10</v>
      </c>
      <c r="E4624" s="20">
        <f>IF(gesamt!C4624="",10,gesamt!H4624)</f>
        <v>10</v>
      </c>
      <c r="F4624" s="20">
        <f>IF(gesamt!C4624="",10,gesamt!I4624)</f>
        <v>10</v>
      </c>
      <c r="G4624" s="20">
        <f>IF(gesamt!C4624="",0,gesamt!J4624)</f>
        <v>0</v>
      </c>
      <c r="H4624" s="20">
        <f>IF(gesamt!C4624="",0,gesamt!K4624)</f>
        <v>0</v>
      </c>
      <c r="I4624" s="19">
        <f t="shared" si="275"/>
        <v>176</v>
      </c>
      <c r="J4624" s="22">
        <f t="shared" si="273"/>
        <v>4623</v>
      </c>
      <c r="K4624" s="21">
        <f t="shared" ca="1" si="272"/>
        <v>1</v>
      </c>
      <c r="L4624" s="21">
        <f ca="1">IF(K4624=0,"",COUNTIF($K$2:K4624,"&gt;0"))</f>
        <v>4623</v>
      </c>
      <c r="M4624" s="50" t="str">
        <f t="shared" ca="1" si="274"/>
        <v>Eintrag 4623</v>
      </c>
    </row>
    <row r="4625" spans="1:13" s="18" customFormat="1" ht="14.25" x14ac:dyDescent="0.2">
      <c r="A4625" s="18" t="str">
        <f>IF(gesamt!C4625="",CONCATENATE("Eintrag ",J4625),gesamt!A4625)</f>
        <v>Eintrag 4624</v>
      </c>
      <c r="B4625" s="18">
        <v>100</v>
      </c>
      <c r="C4625" s="19">
        <f>IF(gesamt!C4625="",100,gesamt!D4625)</f>
        <v>100</v>
      </c>
      <c r="D4625" s="20">
        <f>IF(gesamt!C4625="",10,gesamt!G4625)</f>
        <v>10</v>
      </c>
      <c r="E4625" s="20">
        <f>IF(gesamt!C4625="",10,gesamt!H4625)</f>
        <v>10</v>
      </c>
      <c r="F4625" s="20">
        <f>IF(gesamt!C4625="",10,gesamt!I4625)</f>
        <v>10</v>
      </c>
      <c r="G4625" s="20">
        <f>IF(gesamt!C4625="",0,gesamt!J4625)</f>
        <v>0</v>
      </c>
      <c r="H4625" s="20">
        <f>IF(gesamt!C4625="",0,gesamt!K4625)</f>
        <v>0</v>
      </c>
      <c r="I4625" s="19">
        <f t="shared" si="275"/>
        <v>176</v>
      </c>
      <c r="J4625" s="22">
        <f t="shared" si="273"/>
        <v>4624</v>
      </c>
      <c r="K4625" s="21">
        <f t="shared" ca="1" si="272"/>
        <v>1</v>
      </c>
      <c r="L4625" s="21">
        <f ca="1">IF(K4625=0,"",COUNTIF($K$2:K4625,"&gt;0"))</f>
        <v>4624</v>
      </c>
      <c r="M4625" s="50" t="str">
        <f t="shared" ca="1" si="274"/>
        <v>Eintrag 4624</v>
      </c>
    </row>
    <row r="4626" spans="1:13" s="18" customFormat="1" ht="14.25" x14ac:dyDescent="0.2">
      <c r="A4626" s="18" t="str">
        <f>IF(gesamt!C4626="",CONCATENATE("Eintrag ",J4626),gesamt!A4626)</f>
        <v>Eintrag 4625</v>
      </c>
      <c r="B4626" s="18">
        <v>100</v>
      </c>
      <c r="C4626" s="19">
        <f>IF(gesamt!C4626="",100,gesamt!D4626)</f>
        <v>100</v>
      </c>
      <c r="D4626" s="20">
        <f>IF(gesamt!C4626="",10,gesamt!G4626)</f>
        <v>10</v>
      </c>
      <c r="E4626" s="20">
        <f>IF(gesamt!C4626="",10,gesamt!H4626)</f>
        <v>10</v>
      </c>
      <c r="F4626" s="20">
        <f>IF(gesamt!C4626="",10,gesamt!I4626)</f>
        <v>10</v>
      </c>
      <c r="G4626" s="20">
        <f>IF(gesamt!C4626="",0,gesamt!J4626)</f>
        <v>0</v>
      </c>
      <c r="H4626" s="20">
        <f>IF(gesamt!C4626="",0,gesamt!K4626)</f>
        <v>0</v>
      </c>
      <c r="I4626" s="19">
        <f t="shared" si="275"/>
        <v>176</v>
      </c>
      <c r="J4626" s="22">
        <f t="shared" si="273"/>
        <v>4625</v>
      </c>
      <c r="K4626" s="21">
        <f t="shared" ca="1" si="272"/>
        <v>1</v>
      </c>
      <c r="L4626" s="21">
        <f ca="1">IF(K4626=0,"",COUNTIF($K$2:K4626,"&gt;0"))</f>
        <v>4625</v>
      </c>
      <c r="M4626" s="50" t="str">
        <f t="shared" ca="1" si="274"/>
        <v>Eintrag 4625</v>
      </c>
    </row>
    <row r="4627" spans="1:13" s="18" customFormat="1" ht="14.25" x14ac:dyDescent="0.2">
      <c r="A4627" s="18" t="str">
        <f>IF(gesamt!C4627="",CONCATENATE("Eintrag ",J4627),gesamt!A4627)</f>
        <v>Eintrag 4626</v>
      </c>
      <c r="B4627" s="18">
        <v>100</v>
      </c>
      <c r="C4627" s="19">
        <f>IF(gesamt!C4627="",100,gesamt!D4627)</f>
        <v>100</v>
      </c>
      <c r="D4627" s="20">
        <f>IF(gesamt!C4627="",10,gesamt!G4627)</f>
        <v>10</v>
      </c>
      <c r="E4627" s="20">
        <f>IF(gesamt!C4627="",10,gesamt!H4627)</f>
        <v>10</v>
      </c>
      <c r="F4627" s="20">
        <f>IF(gesamt!C4627="",10,gesamt!I4627)</f>
        <v>10</v>
      </c>
      <c r="G4627" s="20">
        <f>IF(gesamt!C4627="",0,gesamt!J4627)</f>
        <v>0</v>
      </c>
      <c r="H4627" s="20">
        <f>IF(gesamt!C4627="",0,gesamt!K4627)</f>
        <v>0</v>
      </c>
      <c r="I4627" s="19">
        <f t="shared" si="275"/>
        <v>176</v>
      </c>
      <c r="J4627" s="22">
        <f t="shared" si="273"/>
        <v>4626</v>
      </c>
      <c r="K4627" s="21">
        <f t="shared" ca="1" si="272"/>
        <v>1</v>
      </c>
      <c r="L4627" s="21">
        <f ca="1">IF(K4627=0,"",COUNTIF($K$2:K4627,"&gt;0"))</f>
        <v>4626</v>
      </c>
      <c r="M4627" s="50" t="str">
        <f t="shared" ca="1" si="274"/>
        <v>Eintrag 4626</v>
      </c>
    </row>
    <row r="4628" spans="1:13" s="18" customFormat="1" ht="14.25" x14ac:dyDescent="0.2">
      <c r="A4628" s="18" t="str">
        <f>IF(gesamt!C4628="",CONCATENATE("Eintrag ",J4628),gesamt!A4628)</f>
        <v>Eintrag 4627</v>
      </c>
      <c r="B4628" s="18">
        <v>100</v>
      </c>
      <c r="C4628" s="19">
        <f>IF(gesamt!C4628="",100,gesamt!D4628)</f>
        <v>100</v>
      </c>
      <c r="D4628" s="20">
        <f>IF(gesamt!C4628="",10,gesamt!G4628)</f>
        <v>10</v>
      </c>
      <c r="E4628" s="20">
        <f>IF(gesamt!C4628="",10,gesamt!H4628)</f>
        <v>10</v>
      </c>
      <c r="F4628" s="20">
        <f>IF(gesamt!C4628="",10,gesamt!I4628)</f>
        <v>10</v>
      </c>
      <c r="G4628" s="20">
        <f>IF(gesamt!C4628="",0,gesamt!J4628)</f>
        <v>0</v>
      </c>
      <c r="H4628" s="20">
        <f>IF(gesamt!C4628="",0,gesamt!K4628)</f>
        <v>0</v>
      </c>
      <c r="I4628" s="19">
        <f t="shared" si="275"/>
        <v>176</v>
      </c>
      <c r="J4628" s="22">
        <f t="shared" si="273"/>
        <v>4627</v>
      </c>
      <c r="K4628" s="21">
        <f t="shared" ca="1" si="272"/>
        <v>1</v>
      </c>
      <c r="L4628" s="21">
        <f ca="1">IF(K4628=0,"",COUNTIF($K$2:K4628,"&gt;0"))</f>
        <v>4627</v>
      </c>
      <c r="M4628" s="50" t="str">
        <f t="shared" ca="1" si="274"/>
        <v>Eintrag 4627</v>
      </c>
    </row>
    <row r="4629" spans="1:13" s="18" customFormat="1" ht="14.25" x14ac:dyDescent="0.2">
      <c r="A4629" s="18" t="str">
        <f>IF(gesamt!C4629="",CONCATENATE("Eintrag ",J4629),gesamt!A4629)</f>
        <v>Eintrag 4628</v>
      </c>
      <c r="B4629" s="18">
        <v>100</v>
      </c>
      <c r="C4629" s="19">
        <f>IF(gesamt!C4629="",100,gesamt!D4629)</f>
        <v>100</v>
      </c>
      <c r="D4629" s="20">
        <f>IF(gesamt!C4629="",10,gesamt!G4629)</f>
        <v>10</v>
      </c>
      <c r="E4629" s="20">
        <f>IF(gesamt!C4629="",10,gesamt!H4629)</f>
        <v>10</v>
      </c>
      <c r="F4629" s="20">
        <f>IF(gesamt!C4629="",10,gesamt!I4629)</f>
        <v>10</v>
      </c>
      <c r="G4629" s="20">
        <f>IF(gesamt!C4629="",0,gesamt!J4629)</f>
        <v>0</v>
      </c>
      <c r="H4629" s="20">
        <f>IF(gesamt!C4629="",0,gesamt!K4629)</f>
        <v>0</v>
      </c>
      <c r="I4629" s="19">
        <f t="shared" si="275"/>
        <v>176</v>
      </c>
      <c r="J4629" s="22">
        <f t="shared" si="273"/>
        <v>4628</v>
      </c>
      <c r="K4629" s="21">
        <f t="shared" ca="1" si="272"/>
        <v>1</v>
      </c>
      <c r="L4629" s="21">
        <f ca="1">IF(K4629=0,"",COUNTIF($K$2:K4629,"&gt;0"))</f>
        <v>4628</v>
      </c>
      <c r="M4629" s="50" t="str">
        <f t="shared" ca="1" si="274"/>
        <v>Eintrag 4628</v>
      </c>
    </row>
    <row r="4630" spans="1:13" s="18" customFormat="1" ht="14.25" x14ac:dyDescent="0.2">
      <c r="A4630" s="18" t="str">
        <f>IF(gesamt!C4630="",CONCATENATE("Eintrag ",J4630),gesamt!A4630)</f>
        <v>Eintrag 4629</v>
      </c>
      <c r="B4630" s="18">
        <v>100</v>
      </c>
      <c r="C4630" s="19">
        <f>IF(gesamt!C4630="",100,gesamt!D4630)</f>
        <v>100</v>
      </c>
      <c r="D4630" s="20">
        <f>IF(gesamt!C4630="",10,gesamt!G4630)</f>
        <v>10</v>
      </c>
      <c r="E4630" s="20">
        <f>IF(gesamt!C4630="",10,gesamt!H4630)</f>
        <v>10</v>
      </c>
      <c r="F4630" s="20">
        <f>IF(gesamt!C4630="",10,gesamt!I4630)</f>
        <v>10</v>
      </c>
      <c r="G4630" s="20">
        <f>IF(gesamt!C4630="",0,gesamt!J4630)</f>
        <v>0</v>
      </c>
      <c r="H4630" s="20">
        <f>IF(gesamt!C4630="",0,gesamt!K4630)</f>
        <v>0</v>
      </c>
      <c r="I4630" s="19">
        <f t="shared" si="275"/>
        <v>176</v>
      </c>
      <c r="J4630" s="22">
        <f t="shared" si="273"/>
        <v>4629</v>
      </c>
      <c r="K4630" s="21">
        <f t="shared" ca="1" si="272"/>
        <v>1</v>
      </c>
      <c r="L4630" s="21">
        <f ca="1">IF(K4630=0,"",COUNTIF($K$2:K4630,"&gt;0"))</f>
        <v>4629</v>
      </c>
      <c r="M4630" s="50" t="str">
        <f t="shared" ca="1" si="274"/>
        <v>Eintrag 4629</v>
      </c>
    </row>
    <row r="4631" spans="1:13" s="18" customFormat="1" ht="14.25" x14ac:dyDescent="0.2">
      <c r="A4631" s="18" t="str">
        <f>IF(gesamt!C4631="",CONCATENATE("Eintrag ",J4631),gesamt!A4631)</f>
        <v>Eintrag 4630</v>
      </c>
      <c r="B4631" s="18">
        <v>100</v>
      </c>
      <c r="C4631" s="19">
        <f>IF(gesamt!C4631="",100,gesamt!D4631)</f>
        <v>100</v>
      </c>
      <c r="D4631" s="20">
        <f>IF(gesamt!C4631="",10,gesamt!G4631)</f>
        <v>10</v>
      </c>
      <c r="E4631" s="20">
        <f>IF(gesamt!C4631="",10,gesamt!H4631)</f>
        <v>10</v>
      </c>
      <c r="F4631" s="20">
        <f>IF(gesamt!C4631="",10,gesamt!I4631)</f>
        <v>10</v>
      </c>
      <c r="G4631" s="20">
        <f>IF(gesamt!C4631="",0,gesamt!J4631)</f>
        <v>0</v>
      </c>
      <c r="H4631" s="20">
        <f>IF(gesamt!C4631="",0,gesamt!K4631)</f>
        <v>0</v>
      </c>
      <c r="I4631" s="19">
        <f t="shared" si="275"/>
        <v>176</v>
      </c>
      <c r="J4631" s="22">
        <f t="shared" si="273"/>
        <v>4630</v>
      </c>
      <c r="K4631" s="21">
        <f t="shared" ca="1" si="272"/>
        <v>1</v>
      </c>
      <c r="L4631" s="21">
        <f ca="1">IF(K4631=0,"",COUNTIF($K$2:K4631,"&gt;0"))</f>
        <v>4630</v>
      </c>
      <c r="M4631" s="50" t="str">
        <f t="shared" ca="1" si="274"/>
        <v>Eintrag 4630</v>
      </c>
    </row>
    <row r="4632" spans="1:13" s="18" customFormat="1" ht="14.25" x14ac:dyDescent="0.2">
      <c r="A4632" s="18" t="str">
        <f>IF(gesamt!C4632="",CONCATENATE("Eintrag ",J4632),gesamt!A4632)</f>
        <v>Eintrag 4631</v>
      </c>
      <c r="B4632" s="18">
        <v>100</v>
      </c>
      <c r="C4632" s="19">
        <f>IF(gesamt!C4632="",100,gesamt!D4632)</f>
        <v>100</v>
      </c>
      <c r="D4632" s="20">
        <f>IF(gesamt!C4632="",10,gesamt!G4632)</f>
        <v>10</v>
      </c>
      <c r="E4632" s="20">
        <f>IF(gesamt!C4632="",10,gesamt!H4632)</f>
        <v>10</v>
      </c>
      <c r="F4632" s="20">
        <f>IF(gesamt!C4632="",10,gesamt!I4632)</f>
        <v>10</v>
      </c>
      <c r="G4632" s="20">
        <f>IF(gesamt!C4632="",0,gesamt!J4632)</f>
        <v>0</v>
      </c>
      <c r="H4632" s="20">
        <f>IF(gesamt!C4632="",0,gesamt!K4632)</f>
        <v>0</v>
      </c>
      <c r="I4632" s="19">
        <f t="shared" si="275"/>
        <v>176</v>
      </c>
      <c r="J4632" s="22">
        <f t="shared" si="273"/>
        <v>4631</v>
      </c>
      <c r="K4632" s="21">
        <f t="shared" ca="1" si="272"/>
        <v>1</v>
      </c>
      <c r="L4632" s="21">
        <f ca="1">IF(K4632=0,"",COUNTIF($K$2:K4632,"&gt;0"))</f>
        <v>4631</v>
      </c>
      <c r="M4632" s="50" t="str">
        <f t="shared" ca="1" si="274"/>
        <v>Eintrag 4631</v>
      </c>
    </row>
    <row r="4633" spans="1:13" s="18" customFormat="1" ht="14.25" x14ac:dyDescent="0.2">
      <c r="A4633" s="18" t="str">
        <f>IF(gesamt!C4633="",CONCATENATE("Eintrag ",J4633),gesamt!A4633)</f>
        <v>Eintrag 4632</v>
      </c>
      <c r="B4633" s="18">
        <v>100</v>
      </c>
      <c r="C4633" s="19">
        <f>IF(gesamt!C4633="",100,gesamt!D4633)</f>
        <v>100</v>
      </c>
      <c r="D4633" s="20">
        <f>IF(gesamt!C4633="",10,gesamt!G4633)</f>
        <v>10</v>
      </c>
      <c r="E4633" s="20">
        <f>IF(gesamt!C4633="",10,gesamt!H4633)</f>
        <v>10</v>
      </c>
      <c r="F4633" s="20">
        <f>IF(gesamt!C4633="",10,gesamt!I4633)</f>
        <v>10</v>
      </c>
      <c r="G4633" s="20">
        <f>IF(gesamt!C4633="",0,gesamt!J4633)</f>
        <v>0</v>
      </c>
      <c r="H4633" s="20">
        <f>IF(gesamt!C4633="",0,gesamt!K4633)</f>
        <v>0</v>
      </c>
      <c r="I4633" s="19">
        <f t="shared" si="275"/>
        <v>176</v>
      </c>
      <c r="J4633" s="22">
        <f t="shared" si="273"/>
        <v>4632</v>
      </c>
      <c r="K4633" s="21">
        <f t="shared" ca="1" si="272"/>
        <v>1</v>
      </c>
      <c r="L4633" s="21">
        <f ca="1">IF(K4633=0,"",COUNTIF($K$2:K4633,"&gt;0"))</f>
        <v>4632</v>
      </c>
      <c r="M4633" s="50" t="str">
        <f t="shared" ca="1" si="274"/>
        <v>Eintrag 4632</v>
      </c>
    </row>
    <row r="4634" spans="1:13" s="18" customFormat="1" ht="14.25" x14ac:dyDescent="0.2">
      <c r="A4634" s="18" t="str">
        <f>IF(gesamt!C4634="",CONCATENATE("Eintrag ",J4634),gesamt!A4634)</f>
        <v>Eintrag 4633</v>
      </c>
      <c r="B4634" s="18">
        <v>100</v>
      </c>
      <c r="C4634" s="19">
        <f>IF(gesamt!C4634="",100,gesamt!D4634)</f>
        <v>100</v>
      </c>
      <c r="D4634" s="20">
        <f>IF(gesamt!C4634="",10,gesamt!G4634)</f>
        <v>10</v>
      </c>
      <c r="E4634" s="20">
        <f>IF(gesamt!C4634="",10,gesamt!H4634)</f>
        <v>10</v>
      </c>
      <c r="F4634" s="20">
        <f>IF(gesamt!C4634="",10,gesamt!I4634)</f>
        <v>10</v>
      </c>
      <c r="G4634" s="20">
        <f>IF(gesamt!C4634="",0,gesamt!J4634)</f>
        <v>0</v>
      </c>
      <c r="H4634" s="20">
        <f>IF(gesamt!C4634="",0,gesamt!K4634)</f>
        <v>0</v>
      </c>
      <c r="I4634" s="19">
        <f t="shared" si="275"/>
        <v>176</v>
      </c>
      <c r="J4634" s="22">
        <f t="shared" si="273"/>
        <v>4633</v>
      </c>
      <c r="K4634" s="21">
        <f t="shared" ca="1" si="272"/>
        <v>1</v>
      </c>
      <c r="L4634" s="21">
        <f ca="1">IF(K4634=0,"",COUNTIF($K$2:K4634,"&gt;0"))</f>
        <v>4633</v>
      </c>
      <c r="M4634" s="50" t="str">
        <f t="shared" ca="1" si="274"/>
        <v>Eintrag 4633</v>
      </c>
    </row>
    <row r="4635" spans="1:13" s="18" customFormat="1" ht="14.25" x14ac:dyDescent="0.2">
      <c r="A4635" s="18" t="str">
        <f>IF(gesamt!C4635="",CONCATENATE("Eintrag ",J4635),gesamt!A4635)</f>
        <v>Eintrag 4634</v>
      </c>
      <c r="B4635" s="18">
        <v>100</v>
      </c>
      <c r="C4635" s="19">
        <f>IF(gesamt!C4635="",100,gesamt!D4635)</f>
        <v>100</v>
      </c>
      <c r="D4635" s="20">
        <f>IF(gesamt!C4635="",10,gesamt!G4635)</f>
        <v>10</v>
      </c>
      <c r="E4635" s="20">
        <f>IF(gesamt!C4635="",10,gesamt!H4635)</f>
        <v>10</v>
      </c>
      <c r="F4635" s="20">
        <f>IF(gesamt!C4635="",10,gesamt!I4635)</f>
        <v>10</v>
      </c>
      <c r="G4635" s="20">
        <f>IF(gesamt!C4635="",0,gesamt!J4635)</f>
        <v>0</v>
      </c>
      <c r="H4635" s="20">
        <f>IF(gesamt!C4635="",0,gesamt!K4635)</f>
        <v>0</v>
      </c>
      <c r="I4635" s="19">
        <f t="shared" si="275"/>
        <v>176</v>
      </c>
      <c r="J4635" s="22">
        <f t="shared" si="273"/>
        <v>4634</v>
      </c>
      <c r="K4635" s="21">
        <f t="shared" ca="1" si="272"/>
        <v>1</v>
      </c>
      <c r="L4635" s="21">
        <f ca="1">IF(K4635=0,"",COUNTIF($K$2:K4635,"&gt;0"))</f>
        <v>4634</v>
      </c>
      <c r="M4635" s="50" t="str">
        <f t="shared" ca="1" si="274"/>
        <v>Eintrag 4634</v>
      </c>
    </row>
    <row r="4636" spans="1:13" s="18" customFormat="1" ht="14.25" x14ac:dyDescent="0.2">
      <c r="A4636" s="18" t="str">
        <f>IF(gesamt!C4636="",CONCATENATE("Eintrag ",J4636),gesamt!A4636)</f>
        <v>Eintrag 4635</v>
      </c>
      <c r="B4636" s="18">
        <v>100</v>
      </c>
      <c r="C4636" s="19">
        <f>IF(gesamt!C4636="",100,gesamt!D4636)</f>
        <v>100</v>
      </c>
      <c r="D4636" s="20">
        <f>IF(gesamt!C4636="",10,gesamt!G4636)</f>
        <v>10</v>
      </c>
      <c r="E4636" s="20">
        <f>IF(gesamt!C4636="",10,gesamt!H4636)</f>
        <v>10</v>
      </c>
      <c r="F4636" s="20">
        <f>IF(gesamt!C4636="",10,gesamt!I4636)</f>
        <v>10</v>
      </c>
      <c r="G4636" s="20">
        <f>IF(gesamt!C4636="",0,gesamt!J4636)</f>
        <v>0</v>
      </c>
      <c r="H4636" s="20">
        <f>IF(gesamt!C4636="",0,gesamt!K4636)</f>
        <v>0</v>
      </c>
      <c r="I4636" s="19">
        <f t="shared" si="275"/>
        <v>176</v>
      </c>
      <c r="J4636" s="22">
        <f t="shared" si="273"/>
        <v>4635</v>
      </c>
      <c r="K4636" s="21">
        <f t="shared" ca="1" si="272"/>
        <v>1</v>
      </c>
      <c r="L4636" s="21">
        <f ca="1">IF(K4636=0,"",COUNTIF($K$2:K4636,"&gt;0"))</f>
        <v>4635</v>
      </c>
      <c r="M4636" s="50" t="str">
        <f t="shared" ca="1" si="274"/>
        <v>Eintrag 4635</v>
      </c>
    </row>
    <row r="4637" spans="1:13" s="18" customFormat="1" ht="14.25" x14ac:dyDescent="0.2">
      <c r="A4637" s="18" t="str">
        <f>IF(gesamt!C4637="",CONCATENATE("Eintrag ",J4637),gesamt!A4637)</f>
        <v>Eintrag 4636</v>
      </c>
      <c r="B4637" s="18">
        <v>100</v>
      </c>
      <c r="C4637" s="19">
        <f>IF(gesamt!C4637="",100,gesamt!D4637)</f>
        <v>100</v>
      </c>
      <c r="D4637" s="20">
        <f>IF(gesamt!C4637="",10,gesamt!G4637)</f>
        <v>10</v>
      </c>
      <c r="E4637" s="20">
        <f>IF(gesamt!C4637="",10,gesamt!H4637)</f>
        <v>10</v>
      </c>
      <c r="F4637" s="20">
        <f>IF(gesamt!C4637="",10,gesamt!I4637)</f>
        <v>10</v>
      </c>
      <c r="G4637" s="20">
        <f>IF(gesamt!C4637="",0,gesamt!J4637)</f>
        <v>0</v>
      </c>
      <c r="H4637" s="20">
        <f>IF(gesamt!C4637="",0,gesamt!K4637)</f>
        <v>0</v>
      </c>
      <c r="I4637" s="19">
        <f t="shared" si="275"/>
        <v>176</v>
      </c>
      <c r="J4637" s="22">
        <f t="shared" si="273"/>
        <v>4636</v>
      </c>
      <c r="K4637" s="21">
        <f t="shared" ca="1" si="272"/>
        <v>1</v>
      </c>
      <c r="L4637" s="21">
        <f ca="1">IF(K4637=0,"",COUNTIF($K$2:K4637,"&gt;0"))</f>
        <v>4636</v>
      </c>
      <c r="M4637" s="50" t="str">
        <f t="shared" ca="1" si="274"/>
        <v>Eintrag 4636</v>
      </c>
    </row>
    <row r="4638" spans="1:13" s="18" customFormat="1" ht="14.25" x14ac:dyDescent="0.2">
      <c r="A4638" s="18" t="str">
        <f>IF(gesamt!C4638="",CONCATENATE("Eintrag ",J4638),gesamt!A4638)</f>
        <v>Eintrag 4637</v>
      </c>
      <c r="B4638" s="18">
        <v>100</v>
      </c>
      <c r="C4638" s="19">
        <f>IF(gesamt!C4638="",100,gesamt!D4638)</f>
        <v>100</v>
      </c>
      <c r="D4638" s="20">
        <f>IF(gesamt!C4638="",10,gesamt!G4638)</f>
        <v>10</v>
      </c>
      <c r="E4638" s="20">
        <f>IF(gesamt!C4638="",10,gesamt!H4638)</f>
        <v>10</v>
      </c>
      <c r="F4638" s="20">
        <f>IF(gesamt!C4638="",10,gesamt!I4638)</f>
        <v>10</v>
      </c>
      <c r="G4638" s="20">
        <f>IF(gesamt!C4638="",0,gesamt!J4638)</f>
        <v>0</v>
      </c>
      <c r="H4638" s="20">
        <f>IF(gesamt!C4638="",0,gesamt!K4638)</f>
        <v>0</v>
      </c>
      <c r="I4638" s="19">
        <f t="shared" si="275"/>
        <v>176</v>
      </c>
      <c r="J4638" s="22">
        <f t="shared" si="273"/>
        <v>4637</v>
      </c>
      <c r="K4638" s="21">
        <f t="shared" ca="1" si="272"/>
        <v>1</v>
      </c>
      <c r="L4638" s="21">
        <f ca="1">IF(K4638=0,"",COUNTIF($K$2:K4638,"&gt;0"))</f>
        <v>4637</v>
      </c>
      <c r="M4638" s="50" t="str">
        <f t="shared" ca="1" si="274"/>
        <v>Eintrag 4637</v>
      </c>
    </row>
    <row r="4639" spans="1:13" s="18" customFormat="1" ht="14.25" x14ac:dyDescent="0.2">
      <c r="A4639" s="18" t="str">
        <f>IF(gesamt!C4639="",CONCATENATE("Eintrag ",J4639),gesamt!A4639)</f>
        <v>Eintrag 4638</v>
      </c>
      <c r="B4639" s="18">
        <v>100</v>
      </c>
      <c r="C4639" s="19">
        <f>IF(gesamt!C4639="",100,gesamt!D4639)</f>
        <v>100</v>
      </c>
      <c r="D4639" s="20">
        <f>IF(gesamt!C4639="",10,gesamt!G4639)</f>
        <v>10</v>
      </c>
      <c r="E4639" s="20">
        <f>IF(gesamt!C4639="",10,gesamt!H4639)</f>
        <v>10</v>
      </c>
      <c r="F4639" s="20">
        <f>IF(gesamt!C4639="",10,gesamt!I4639)</f>
        <v>10</v>
      </c>
      <c r="G4639" s="20">
        <f>IF(gesamt!C4639="",0,gesamt!J4639)</f>
        <v>0</v>
      </c>
      <c r="H4639" s="20">
        <f>IF(gesamt!C4639="",0,gesamt!K4639)</f>
        <v>0</v>
      </c>
      <c r="I4639" s="19">
        <f t="shared" si="275"/>
        <v>176</v>
      </c>
      <c r="J4639" s="22">
        <f t="shared" si="273"/>
        <v>4638</v>
      </c>
      <c r="K4639" s="21">
        <f t="shared" ref="K4639:K4702" ca="1" si="276">IFERROR(SEARCH(INDIRECT(CELL("address")),A4639),0)</f>
        <v>1</v>
      </c>
      <c r="L4639" s="21">
        <f ca="1">IF(K4639=0,"",COUNTIF($K$2:K4639,"&gt;0"))</f>
        <v>4638</v>
      </c>
      <c r="M4639" s="50" t="str">
        <f t="shared" ca="1" si="274"/>
        <v>Eintrag 4638</v>
      </c>
    </row>
    <row r="4640" spans="1:13" s="18" customFormat="1" ht="14.25" x14ac:dyDescent="0.2">
      <c r="A4640" s="18" t="str">
        <f>IF(gesamt!C4640="",CONCATENATE("Eintrag ",J4640),gesamt!A4640)</f>
        <v>Eintrag 4639</v>
      </c>
      <c r="B4640" s="18">
        <v>100</v>
      </c>
      <c r="C4640" s="19">
        <f>IF(gesamt!C4640="",100,gesamt!D4640)</f>
        <v>100</v>
      </c>
      <c r="D4640" s="20">
        <f>IF(gesamt!C4640="",10,gesamt!G4640)</f>
        <v>10</v>
      </c>
      <c r="E4640" s="20">
        <f>IF(gesamt!C4640="",10,gesamt!H4640)</f>
        <v>10</v>
      </c>
      <c r="F4640" s="20">
        <f>IF(gesamt!C4640="",10,gesamt!I4640)</f>
        <v>10</v>
      </c>
      <c r="G4640" s="20">
        <f>IF(gesamt!C4640="",0,gesamt!J4640)</f>
        <v>0</v>
      </c>
      <c r="H4640" s="20">
        <f>IF(gesamt!C4640="",0,gesamt!K4640)</f>
        <v>0</v>
      </c>
      <c r="I4640" s="19">
        <f t="shared" si="275"/>
        <v>176</v>
      </c>
      <c r="J4640" s="22">
        <f t="shared" si="273"/>
        <v>4639</v>
      </c>
      <c r="K4640" s="21">
        <f t="shared" ca="1" si="276"/>
        <v>1</v>
      </c>
      <c r="L4640" s="21">
        <f ca="1">IF(K4640=0,"",COUNTIF($K$2:K4640,"&gt;0"))</f>
        <v>4639</v>
      </c>
      <c r="M4640" s="50" t="str">
        <f t="shared" ca="1" si="274"/>
        <v>Eintrag 4639</v>
      </c>
    </row>
    <row r="4641" spans="1:13" s="18" customFormat="1" ht="14.25" x14ac:dyDescent="0.2">
      <c r="A4641" s="18" t="str">
        <f>IF(gesamt!C4641="",CONCATENATE("Eintrag ",J4641),gesamt!A4641)</f>
        <v>Eintrag 4640</v>
      </c>
      <c r="B4641" s="18">
        <v>100</v>
      </c>
      <c r="C4641" s="19">
        <f>IF(gesamt!C4641="",100,gesamt!D4641)</f>
        <v>100</v>
      </c>
      <c r="D4641" s="20">
        <f>IF(gesamt!C4641="",10,gesamt!G4641)</f>
        <v>10</v>
      </c>
      <c r="E4641" s="20">
        <f>IF(gesamt!C4641="",10,gesamt!H4641)</f>
        <v>10</v>
      </c>
      <c r="F4641" s="20">
        <f>IF(gesamt!C4641="",10,gesamt!I4641)</f>
        <v>10</v>
      </c>
      <c r="G4641" s="20">
        <f>IF(gesamt!C4641="",0,gesamt!J4641)</f>
        <v>0</v>
      </c>
      <c r="H4641" s="20">
        <f>IF(gesamt!C4641="",0,gesamt!K4641)</f>
        <v>0</v>
      </c>
      <c r="I4641" s="19">
        <f t="shared" si="275"/>
        <v>176</v>
      </c>
      <c r="J4641" s="22">
        <f t="shared" si="273"/>
        <v>4640</v>
      </c>
      <c r="K4641" s="21">
        <f t="shared" ca="1" si="276"/>
        <v>1</v>
      </c>
      <c r="L4641" s="21">
        <f ca="1">IF(K4641=0,"",COUNTIF($K$2:K4641,"&gt;0"))</f>
        <v>4640</v>
      </c>
      <c r="M4641" s="50" t="str">
        <f t="shared" ca="1" si="274"/>
        <v>Eintrag 4640</v>
      </c>
    </row>
    <row r="4642" spans="1:13" s="18" customFormat="1" ht="14.25" x14ac:dyDescent="0.2">
      <c r="A4642" s="18" t="str">
        <f>IF(gesamt!C4642="",CONCATENATE("Eintrag ",J4642),gesamt!A4642)</f>
        <v>Eintrag 4641</v>
      </c>
      <c r="B4642" s="18">
        <v>100</v>
      </c>
      <c r="C4642" s="19">
        <f>IF(gesamt!C4642="",100,gesamt!D4642)</f>
        <v>100</v>
      </c>
      <c r="D4642" s="20">
        <f>IF(gesamt!C4642="",10,gesamt!G4642)</f>
        <v>10</v>
      </c>
      <c r="E4642" s="20">
        <f>IF(gesamt!C4642="",10,gesamt!H4642)</f>
        <v>10</v>
      </c>
      <c r="F4642" s="20">
        <f>IF(gesamt!C4642="",10,gesamt!I4642)</f>
        <v>10</v>
      </c>
      <c r="G4642" s="20">
        <f>IF(gesamt!C4642="",0,gesamt!J4642)</f>
        <v>0</v>
      </c>
      <c r="H4642" s="20">
        <f>IF(gesamt!C4642="",0,gesamt!K4642)</f>
        <v>0</v>
      </c>
      <c r="I4642" s="19">
        <f t="shared" si="275"/>
        <v>176</v>
      </c>
      <c r="J4642" s="22">
        <f t="shared" si="273"/>
        <v>4641</v>
      </c>
      <c r="K4642" s="21">
        <f t="shared" ca="1" si="276"/>
        <v>1</v>
      </c>
      <c r="L4642" s="21">
        <f ca="1">IF(K4642=0,"",COUNTIF($K$2:K4642,"&gt;0"))</f>
        <v>4641</v>
      </c>
      <c r="M4642" s="50" t="str">
        <f t="shared" ca="1" si="274"/>
        <v>Eintrag 4641</v>
      </c>
    </row>
    <row r="4643" spans="1:13" s="18" customFormat="1" ht="14.25" x14ac:dyDescent="0.2">
      <c r="A4643" s="18" t="str">
        <f>IF(gesamt!C4643="",CONCATENATE("Eintrag ",J4643),gesamt!A4643)</f>
        <v>Eintrag 4642</v>
      </c>
      <c r="B4643" s="18">
        <v>100</v>
      </c>
      <c r="C4643" s="19">
        <f>IF(gesamt!C4643="",100,gesamt!D4643)</f>
        <v>100</v>
      </c>
      <c r="D4643" s="20">
        <f>IF(gesamt!C4643="",10,gesamt!G4643)</f>
        <v>10</v>
      </c>
      <c r="E4643" s="20">
        <f>IF(gesamt!C4643="",10,gesamt!H4643)</f>
        <v>10</v>
      </c>
      <c r="F4643" s="20">
        <f>IF(gesamt!C4643="",10,gesamt!I4643)</f>
        <v>10</v>
      </c>
      <c r="G4643" s="20">
        <f>IF(gesamt!C4643="",0,gesamt!J4643)</f>
        <v>0</v>
      </c>
      <c r="H4643" s="20">
        <f>IF(gesamt!C4643="",0,gesamt!K4643)</f>
        <v>0</v>
      </c>
      <c r="I4643" s="19">
        <f t="shared" si="275"/>
        <v>176</v>
      </c>
      <c r="J4643" s="22">
        <f t="shared" si="273"/>
        <v>4642</v>
      </c>
      <c r="K4643" s="21">
        <f t="shared" ca="1" si="276"/>
        <v>1</v>
      </c>
      <c r="L4643" s="21">
        <f ca="1">IF(K4643=0,"",COUNTIF($K$2:K4643,"&gt;0"))</f>
        <v>4642</v>
      </c>
      <c r="M4643" s="50" t="str">
        <f t="shared" ca="1" si="274"/>
        <v>Eintrag 4642</v>
      </c>
    </row>
    <row r="4644" spans="1:13" s="18" customFormat="1" ht="14.25" x14ac:dyDescent="0.2">
      <c r="A4644" s="18" t="str">
        <f>IF(gesamt!C4644="",CONCATENATE("Eintrag ",J4644),gesamt!A4644)</f>
        <v>Eintrag 4643</v>
      </c>
      <c r="B4644" s="18">
        <v>100</v>
      </c>
      <c r="C4644" s="19">
        <f>IF(gesamt!C4644="",100,gesamt!D4644)</f>
        <v>100</v>
      </c>
      <c r="D4644" s="20">
        <f>IF(gesamt!C4644="",10,gesamt!G4644)</f>
        <v>10</v>
      </c>
      <c r="E4644" s="20">
        <f>IF(gesamt!C4644="",10,gesamt!H4644)</f>
        <v>10</v>
      </c>
      <c r="F4644" s="20">
        <f>IF(gesamt!C4644="",10,gesamt!I4644)</f>
        <v>10</v>
      </c>
      <c r="G4644" s="20">
        <f>IF(gesamt!C4644="",0,gesamt!J4644)</f>
        <v>0</v>
      </c>
      <c r="H4644" s="20">
        <f>IF(gesamt!C4644="",0,gesamt!K4644)</f>
        <v>0</v>
      </c>
      <c r="I4644" s="19">
        <f t="shared" si="275"/>
        <v>176</v>
      </c>
      <c r="J4644" s="22">
        <f t="shared" si="273"/>
        <v>4643</v>
      </c>
      <c r="K4644" s="21">
        <f t="shared" ca="1" si="276"/>
        <v>1</v>
      </c>
      <c r="L4644" s="21">
        <f ca="1">IF(K4644=0,"",COUNTIF($K$2:K4644,"&gt;0"))</f>
        <v>4643</v>
      </c>
      <c r="M4644" s="50" t="str">
        <f t="shared" ca="1" si="274"/>
        <v>Eintrag 4643</v>
      </c>
    </row>
    <row r="4645" spans="1:13" s="18" customFormat="1" ht="14.25" x14ac:dyDescent="0.2">
      <c r="A4645" s="18" t="str">
        <f>IF(gesamt!C4645="",CONCATENATE("Eintrag ",J4645),gesamt!A4645)</f>
        <v>Eintrag 4644</v>
      </c>
      <c r="B4645" s="18">
        <v>100</v>
      </c>
      <c r="C4645" s="19">
        <f>IF(gesamt!C4645="",100,gesamt!D4645)</f>
        <v>100</v>
      </c>
      <c r="D4645" s="20">
        <f>IF(gesamt!C4645="",10,gesamt!G4645)</f>
        <v>10</v>
      </c>
      <c r="E4645" s="20">
        <f>IF(gesamt!C4645="",10,gesamt!H4645)</f>
        <v>10</v>
      </c>
      <c r="F4645" s="20">
        <f>IF(gesamt!C4645="",10,gesamt!I4645)</f>
        <v>10</v>
      </c>
      <c r="G4645" s="20">
        <f>IF(gesamt!C4645="",0,gesamt!J4645)</f>
        <v>0</v>
      </c>
      <c r="H4645" s="20">
        <f>IF(gesamt!C4645="",0,gesamt!K4645)</f>
        <v>0</v>
      </c>
      <c r="I4645" s="19">
        <f t="shared" si="275"/>
        <v>176</v>
      </c>
      <c r="J4645" s="22">
        <f t="shared" ref="J4645:J4708" si="277">J4644+1</f>
        <v>4644</v>
      </c>
      <c r="K4645" s="21">
        <f t="shared" ca="1" si="276"/>
        <v>1</v>
      </c>
      <c r="L4645" s="21">
        <f ca="1">IF(K4645=0,"",COUNTIF($K$2:K4645,"&gt;0"))</f>
        <v>4644</v>
      </c>
      <c r="M4645" s="50" t="str">
        <f t="shared" ca="1" si="274"/>
        <v>Eintrag 4644</v>
      </c>
    </row>
    <row r="4646" spans="1:13" s="18" customFormat="1" ht="14.25" x14ac:dyDescent="0.2">
      <c r="A4646" s="18" t="str">
        <f>IF(gesamt!C4646="",CONCATENATE("Eintrag ",J4646),gesamt!A4646)</f>
        <v>Eintrag 4645</v>
      </c>
      <c r="B4646" s="18">
        <v>100</v>
      </c>
      <c r="C4646" s="19">
        <f>IF(gesamt!C4646="",100,gesamt!D4646)</f>
        <v>100</v>
      </c>
      <c r="D4646" s="20">
        <f>IF(gesamt!C4646="",10,gesamt!G4646)</f>
        <v>10</v>
      </c>
      <c r="E4646" s="20">
        <f>IF(gesamt!C4646="",10,gesamt!H4646)</f>
        <v>10</v>
      </c>
      <c r="F4646" s="20">
        <f>IF(gesamt!C4646="",10,gesamt!I4646)</f>
        <v>10</v>
      </c>
      <c r="G4646" s="20">
        <f>IF(gesamt!C4646="",0,gesamt!J4646)</f>
        <v>0</v>
      </c>
      <c r="H4646" s="20">
        <f>IF(gesamt!C4646="",0,gesamt!K4646)</f>
        <v>0</v>
      </c>
      <c r="I4646" s="19">
        <f t="shared" si="275"/>
        <v>176</v>
      </c>
      <c r="J4646" s="22">
        <f t="shared" si="277"/>
        <v>4645</v>
      </c>
      <c r="K4646" s="21">
        <f t="shared" ca="1" si="276"/>
        <v>1</v>
      </c>
      <c r="L4646" s="21">
        <f ca="1">IF(K4646=0,"",COUNTIF($K$2:K4646,"&gt;0"))</f>
        <v>4645</v>
      </c>
      <c r="M4646" s="50" t="str">
        <f t="shared" ca="1" si="274"/>
        <v>Eintrag 4645</v>
      </c>
    </row>
    <row r="4647" spans="1:13" s="18" customFormat="1" ht="14.25" x14ac:dyDescent="0.2">
      <c r="A4647" s="18" t="str">
        <f>IF(gesamt!C4647="",CONCATENATE("Eintrag ",J4647),gesamt!A4647)</f>
        <v>Eintrag 4646</v>
      </c>
      <c r="B4647" s="18">
        <v>100</v>
      </c>
      <c r="C4647" s="19">
        <f>IF(gesamt!C4647="",100,gesamt!D4647)</f>
        <v>100</v>
      </c>
      <c r="D4647" s="20">
        <f>IF(gesamt!C4647="",10,gesamt!G4647)</f>
        <v>10</v>
      </c>
      <c r="E4647" s="20">
        <f>IF(gesamt!C4647="",10,gesamt!H4647)</f>
        <v>10</v>
      </c>
      <c r="F4647" s="20">
        <f>IF(gesamt!C4647="",10,gesamt!I4647)</f>
        <v>10</v>
      </c>
      <c r="G4647" s="20">
        <f>IF(gesamt!C4647="",0,gesamt!J4647)</f>
        <v>0</v>
      </c>
      <c r="H4647" s="20">
        <f>IF(gesamt!C4647="",0,gesamt!K4647)</f>
        <v>0</v>
      </c>
      <c r="I4647" s="19">
        <f t="shared" si="275"/>
        <v>176</v>
      </c>
      <c r="J4647" s="22">
        <f t="shared" si="277"/>
        <v>4646</v>
      </c>
      <c r="K4647" s="21">
        <f t="shared" ca="1" si="276"/>
        <v>1</v>
      </c>
      <c r="L4647" s="21">
        <f ca="1">IF(K4647=0,"",COUNTIF($K$2:K4647,"&gt;0"))</f>
        <v>4646</v>
      </c>
      <c r="M4647" s="50" t="str">
        <f t="shared" ca="1" si="274"/>
        <v>Eintrag 4646</v>
      </c>
    </row>
    <row r="4648" spans="1:13" s="18" customFormat="1" ht="14.25" x14ac:dyDescent="0.2">
      <c r="A4648" s="18" t="str">
        <f>IF(gesamt!C4648="",CONCATENATE("Eintrag ",J4648),gesamt!A4648)</f>
        <v>Eintrag 4647</v>
      </c>
      <c r="B4648" s="18">
        <v>100</v>
      </c>
      <c r="C4648" s="19">
        <f>IF(gesamt!C4648="",100,gesamt!D4648)</f>
        <v>100</v>
      </c>
      <c r="D4648" s="20">
        <f>IF(gesamt!C4648="",10,gesamt!G4648)</f>
        <v>10</v>
      </c>
      <c r="E4648" s="20">
        <f>IF(gesamt!C4648="",10,gesamt!H4648)</f>
        <v>10</v>
      </c>
      <c r="F4648" s="20">
        <f>IF(gesamt!C4648="",10,gesamt!I4648)</f>
        <v>10</v>
      </c>
      <c r="G4648" s="20">
        <f>IF(gesamt!C4648="",0,gesamt!J4648)</f>
        <v>0</v>
      </c>
      <c r="H4648" s="20">
        <f>IF(gesamt!C4648="",0,gesamt!K4648)</f>
        <v>0</v>
      </c>
      <c r="I4648" s="19">
        <f t="shared" si="275"/>
        <v>176</v>
      </c>
      <c r="J4648" s="22">
        <f t="shared" si="277"/>
        <v>4647</v>
      </c>
      <c r="K4648" s="21">
        <f t="shared" ca="1" si="276"/>
        <v>1</v>
      </c>
      <c r="L4648" s="21">
        <f ca="1">IF(K4648=0,"",COUNTIF($K$2:K4648,"&gt;0"))</f>
        <v>4647</v>
      </c>
      <c r="M4648" s="50" t="str">
        <f t="shared" ca="1" si="274"/>
        <v>Eintrag 4647</v>
      </c>
    </row>
    <row r="4649" spans="1:13" s="18" customFormat="1" ht="14.25" x14ac:dyDescent="0.2">
      <c r="A4649" s="18" t="str">
        <f>IF(gesamt!C4649="",CONCATENATE("Eintrag ",J4649),gesamt!A4649)</f>
        <v>Eintrag 4648</v>
      </c>
      <c r="B4649" s="18">
        <v>100</v>
      </c>
      <c r="C4649" s="19">
        <f>IF(gesamt!C4649="",100,gesamt!D4649)</f>
        <v>100</v>
      </c>
      <c r="D4649" s="20">
        <f>IF(gesamt!C4649="",10,gesamt!G4649)</f>
        <v>10</v>
      </c>
      <c r="E4649" s="20">
        <f>IF(gesamt!C4649="",10,gesamt!H4649)</f>
        <v>10</v>
      </c>
      <c r="F4649" s="20">
        <f>IF(gesamt!C4649="",10,gesamt!I4649)</f>
        <v>10</v>
      </c>
      <c r="G4649" s="20">
        <f>IF(gesamt!C4649="",0,gesamt!J4649)</f>
        <v>0</v>
      </c>
      <c r="H4649" s="20">
        <f>IF(gesamt!C4649="",0,gesamt!K4649)</f>
        <v>0</v>
      </c>
      <c r="I4649" s="19">
        <f t="shared" si="275"/>
        <v>176</v>
      </c>
      <c r="J4649" s="22">
        <f t="shared" si="277"/>
        <v>4648</v>
      </c>
      <c r="K4649" s="21">
        <f t="shared" ca="1" si="276"/>
        <v>1</v>
      </c>
      <c r="L4649" s="21">
        <f ca="1">IF(K4649=0,"",COUNTIF($K$2:K4649,"&gt;0"))</f>
        <v>4648</v>
      </c>
      <c r="M4649" s="50" t="str">
        <f t="shared" ca="1" si="274"/>
        <v>Eintrag 4648</v>
      </c>
    </row>
    <row r="4650" spans="1:13" s="18" customFormat="1" ht="14.25" x14ac:dyDescent="0.2">
      <c r="A4650" s="18" t="str">
        <f>IF(gesamt!C4650="",CONCATENATE("Eintrag ",J4650),gesamt!A4650)</f>
        <v>Eintrag 4649</v>
      </c>
      <c r="B4650" s="18">
        <v>100</v>
      </c>
      <c r="C4650" s="19">
        <f>IF(gesamt!C4650="",100,gesamt!D4650)</f>
        <v>100</v>
      </c>
      <c r="D4650" s="20">
        <f>IF(gesamt!C4650="",10,gesamt!G4650)</f>
        <v>10</v>
      </c>
      <c r="E4650" s="20">
        <f>IF(gesamt!C4650="",10,gesamt!H4650)</f>
        <v>10</v>
      </c>
      <c r="F4650" s="20">
        <f>IF(gesamt!C4650="",10,gesamt!I4650)</f>
        <v>10</v>
      </c>
      <c r="G4650" s="20">
        <f>IF(gesamt!C4650="",0,gesamt!J4650)</f>
        <v>0</v>
      </c>
      <c r="H4650" s="20">
        <f>IF(gesamt!C4650="",0,gesamt!K4650)</f>
        <v>0</v>
      </c>
      <c r="I4650" s="19">
        <f t="shared" si="275"/>
        <v>176</v>
      </c>
      <c r="J4650" s="22">
        <f t="shared" si="277"/>
        <v>4649</v>
      </c>
      <c r="K4650" s="21">
        <f t="shared" ca="1" si="276"/>
        <v>1</v>
      </c>
      <c r="L4650" s="21">
        <f ca="1">IF(K4650=0,"",COUNTIF($K$2:K4650,"&gt;0"))</f>
        <v>4649</v>
      </c>
      <c r="M4650" s="50" t="str">
        <f t="shared" ca="1" si="274"/>
        <v>Eintrag 4649</v>
      </c>
    </row>
    <row r="4651" spans="1:13" s="18" customFormat="1" ht="14.25" x14ac:dyDescent="0.2">
      <c r="A4651" s="18" t="str">
        <f>IF(gesamt!C4651="",CONCATENATE("Eintrag ",J4651),gesamt!A4651)</f>
        <v>Eintrag 4650</v>
      </c>
      <c r="B4651" s="18">
        <v>100</v>
      </c>
      <c r="C4651" s="19">
        <f>IF(gesamt!C4651="",100,gesamt!D4651)</f>
        <v>100</v>
      </c>
      <c r="D4651" s="20">
        <f>IF(gesamt!C4651="",10,gesamt!G4651)</f>
        <v>10</v>
      </c>
      <c r="E4651" s="20">
        <f>IF(gesamt!C4651="",10,gesamt!H4651)</f>
        <v>10</v>
      </c>
      <c r="F4651" s="20">
        <f>IF(gesamt!C4651="",10,gesamt!I4651)</f>
        <v>10</v>
      </c>
      <c r="G4651" s="20">
        <f>IF(gesamt!C4651="",0,gesamt!J4651)</f>
        <v>0</v>
      </c>
      <c r="H4651" s="20">
        <f>IF(gesamt!C4651="",0,gesamt!K4651)</f>
        <v>0</v>
      </c>
      <c r="I4651" s="19">
        <f t="shared" si="275"/>
        <v>176</v>
      </c>
      <c r="J4651" s="22">
        <f t="shared" si="277"/>
        <v>4650</v>
      </c>
      <c r="K4651" s="21">
        <f t="shared" ca="1" si="276"/>
        <v>1</v>
      </c>
      <c r="L4651" s="21">
        <f ca="1">IF(K4651=0,"",COUNTIF($K$2:K4651,"&gt;0"))</f>
        <v>4650</v>
      </c>
      <c r="M4651" s="50" t="str">
        <f t="shared" ca="1" si="274"/>
        <v>Eintrag 4650</v>
      </c>
    </row>
    <row r="4652" spans="1:13" s="18" customFormat="1" ht="14.25" x14ac:dyDescent="0.2">
      <c r="A4652" s="18" t="str">
        <f>IF(gesamt!C4652="",CONCATENATE("Eintrag ",J4652),gesamt!A4652)</f>
        <v>Eintrag 4651</v>
      </c>
      <c r="B4652" s="18">
        <v>100</v>
      </c>
      <c r="C4652" s="19">
        <f>IF(gesamt!C4652="",100,gesamt!D4652)</f>
        <v>100</v>
      </c>
      <c r="D4652" s="20">
        <f>IF(gesamt!C4652="",10,gesamt!G4652)</f>
        <v>10</v>
      </c>
      <c r="E4652" s="20">
        <f>IF(gesamt!C4652="",10,gesamt!H4652)</f>
        <v>10</v>
      </c>
      <c r="F4652" s="20">
        <f>IF(gesamt!C4652="",10,gesamt!I4652)</f>
        <v>10</v>
      </c>
      <c r="G4652" s="20">
        <f>IF(gesamt!C4652="",0,gesamt!J4652)</f>
        <v>0</v>
      </c>
      <c r="H4652" s="20">
        <f>IF(gesamt!C4652="",0,gesamt!K4652)</f>
        <v>0</v>
      </c>
      <c r="I4652" s="19">
        <f t="shared" si="275"/>
        <v>176</v>
      </c>
      <c r="J4652" s="22">
        <f t="shared" si="277"/>
        <v>4651</v>
      </c>
      <c r="K4652" s="21">
        <f t="shared" ca="1" si="276"/>
        <v>1</v>
      </c>
      <c r="L4652" s="21">
        <f ca="1">IF(K4652=0,"",COUNTIF($K$2:K4652,"&gt;0"))</f>
        <v>4651</v>
      </c>
      <c r="M4652" s="50" t="str">
        <f t="shared" ca="1" si="274"/>
        <v>Eintrag 4651</v>
      </c>
    </row>
    <row r="4653" spans="1:13" s="18" customFormat="1" ht="14.25" x14ac:dyDescent="0.2">
      <c r="A4653" s="18" t="str">
        <f>IF(gesamt!C4653="",CONCATENATE("Eintrag ",J4653),gesamt!A4653)</f>
        <v>Eintrag 4652</v>
      </c>
      <c r="B4653" s="18">
        <v>100</v>
      </c>
      <c r="C4653" s="19">
        <f>IF(gesamt!C4653="",100,gesamt!D4653)</f>
        <v>100</v>
      </c>
      <c r="D4653" s="20">
        <f>IF(gesamt!C4653="",10,gesamt!G4653)</f>
        <v>10</v>
      </c>
      <c r="E4653" s="20">
        <f>IF(gesamt!C4653="",10,gesamt!H4653)</f>
        <v>10</v>
      </c>
      <c r="F4653" s="20">
        <f>IF(gesamt!C4653="",10,gesamt!I4653)</f>
        <v>10</v>
      </c>
      <c r="G4653" s="20">
        <f>IF(gesamt!C4653="",0,gesamt!J4653)</f>
        <v>0</v>
      </c>
      <c r="H4653" s="20">
        <f>IF(gesamt!C4653="",0,gesamt!K4653)</f>
        <v>0</v>
      </c>
      <c r="I4653" s="19">
        <f t="shared" si="275"/>
        <v>176</v>
      </c>
      <c r="J4653" s="22">
        <f t="shared" si="277"/>
        <v>4652</v>
      </c>
      <c r="K4653" s="21">
        <f t="shared" ca="1" si="276"/>
        <v>1</v>
      </c>
      <c r="L4653" s="21">
        <f ca="1">IF(K4653=0,"",COUNTIF($K$2:K4653,"&gt;0"))</f>
        <v>4652</v>
      </c>
      <c r="M4653" s="50" t="str">
        <f t="shared" ca="1" si="274"/>
        <v>Eintrag 4652</v>
      </c>
    </row>
    <row r="4654" spans="1:13" s="18" customFormat="1" ht="14.25" x14ac:dyDescent="0.2">
      <c r="A4654" s="18" t="str">
        <f>IF(gesamt!C4654="",CONCATENATE("Eintrag ",J4654),gesamt!A4654)</f>
        <v>Eintrag 4653</v>
      </c>
      <c r="B4654" s="18">
        <v>100</v>
      </c>
      <c r="C4654" s="19">
        <f>IF(gesamt!C4654="",100,gesamt!D4654)</f>
        <v>100</v>
      </c>
      <c r="D4654" s="20">
        <f>IF(gesamt!C4654="",10,gesamt!G4654)</f>
        <v>10</v>
      </c>
      <c r="E4654" s="20">
        <f>IF(gesamt!C4654="",10,gesamt!H4654)</f>
        <v>10</v>
      </c>
      <c r="F4654" s="20">
        <f>IF(gesamt!C4654="",10,gesamt!I4654)</f>
        <v>10</v>
      </c>
      <c r="G4654" s="20">
        <f>IF(gesamt!C4654="",0,gesamt!J4654)</f>
        <v>0</v>
      </c>
      <c r="H4654" s="20">
        <f>IF(gesamt!C4654="",0,gesamt!K4654)</f>
        <v>0</v>
      </c>
      <c r="I4654" s="19">
        <f t="shared" si="275"/>
        <v>176</v>
      </c>
      <c r="J4654" s="22">
        <f t="shared" si="277"/>
        <v>4653</v>
      </c>
      <c r="K4654" s="21">
        <f t="shared" ca="1" si="276"/>
        <v>1</v>
      </c>
      <c r="L4654" s="21">
        <f ca="1">IF(K4654=0,"",COUNTIF($K$2:K4654,"&gt;0"))</f>
        <v>4653</v>
      </c>
      <c r="M4654" s="50" t="str">
        <f t="shared" ca="1" si="274"/>
        <v>Eintrag 4653</v>
      </c>
    </row>
    <row r="4655" spans="1:13" s="18" customFormat="1" ht="14.25" x14ac:dyDescent="0.2">
      <c r="A4655" s="18" t="str">
        <f>IF(gesamt!C4655="",CONCATENATE("Eintrag ",J4655),gesamt!A4655)</f>
        <v>Eintrag 4654</v>
      </c>
      <c r="B4655" s="18">
        <v>100</v>
      </c>
      <c r="C4655" s="19">
        <f>IF(gesamt!C4655="",100,gesamt!D4655)</f>
        <v>100</v>
      </c>
      <c r="D4655" s="20">
        <f>IF(gesamt!C4655="",10,gesamt!G4655)</f>
        <v>10</v>
      </c>
      <c r="E4655" s="20">
        <f>IF(gesamt!C4655="",10,gesamt!H4655)</f>
        <v>10</v>
      </c>
      <c r="F4655" s="20">
        <f>IF(gesamt!C4655="",10,gesamt!I4655)</f>
        <v>10</v>
      </c>
      <c r="G4655" s="20">
        <f>IF(gesamt!C4655="",0,gesamt!J4655)</f>
        <v>0</v>
      </c>
      <c r="H4655" s="20">
        <f>IF(gesamt!C4655="",0,gesamt!K4655)</f>
        <v>0</v>
      </c>
      <c r="I4655" s="19">
        <f t="shared" si="275"/>
        <v>176</v>
      </c>
      <c r="J4655" s="22">
        <f t="shared" si="277"/>
        <v>4654</v>
      </c>
      <c r="K4655" s="21">
        <f t="shared" ca="1" si="276"/>
        <v>1</v>
      </c>
      <c r="L4655" s="21">
        <f ca="1">IF(K4655=0,"",COUNTIF($K$2:K4655,"&gt;0"))</f>
        <v>4654</v>
      </c>
      <c r="M4655" s="50" t="str">
        <f t="shared" ca="1" si="274"/>
        <v>Eintrag 4654</v>
      </c>
    </row>
    <row r="4656" spans="1:13" s="18" customFormat="1" ht="14.25" x14ac:dyDescent="0.2">
      <c r="A4656" s="18" t="str">
        <f>IF(gesamt!C4656="",CONCATENATE("Eintrag ",J4656),gesamt!A4656)</f>
        <v>Eintrag 4655</v>
      </c>
      <c r="B4656" s="18">
        <v>100</v>
      </c>
      <c r="C4656" s="19">
        <f>IF(gesamt!C4656="",100,gesamt!D4656)</f>
        <v>100</v>
      </c>
      <c r="D4656" s="20">
        <f>IF(gesamt!C4656="",10,gesamt!G4656)</f>
        <v>10</v>
      </c>
      <c r="E4656" s="20">
        <f>IF(gesamt!C4656="",10,gesamt!H4656)</f>
        <v>10</v>
      </c>
      <c r="F4656" s="20">
        <f>IF(gesamt!C4656="",10,gesamt!I4656)</f>
        <v>10</v>
      </c>
      <c r="G4656" s="20">
        <f>IF(gesamt!C4656="",0,gesamt!J4656)</f>
        <v>0</v>
      </c>
      <c r="H4656" s="20">
        <f>IF(gesamt!C4656="",0,gesamt!K4656)</f>
        <v>0</v>
      </c>
      <c r="I4656" s="19">
        <f t="shared" si="275"/>
        <v>176</v>
      </c>
      <c r="J4656" s="22">
        <f t="shared" si="277"/>
        <v>4655</v>
      </c>
      <c r="K4656" s="21">
        <f t="shared" ca="1" si="276"/>
        <v>1</v>
      </c>
      <c r="L4656" s="21">
        <f ca="1">IF(K4656=0,"",COUNTIF($K$2:K4656,"&gt;0"))</f>
        <v>4655</v>
      </c>
      <c r="M4656" s="50" t="str">
        <f t="shared" ca="1" si="274"/>
        <v>Eintrag 4655</v>
      </c>
    </row>
    <row r="4657" spans="1:13" s="18" customFormat="1" ht="14.25" x14ac:dyDescent="0.2">
      <c r="A4657" s="18" t="str">
        <f>IF(gesamt!C4657="",CONCATENATE("Eintrag ",J4657),gesamt!A4657)</f>
        <v>Eintrag 4656</v>
      </c>
      <c r="B4657" s="18">
        <v>100</v>
      </c>
      <c r="C4657" s="19">
        <f>IF(gesamt!C4657="",100,gesamt!D4657)</f>
        <v>100</v>
      </c>
      <c r="D4657" s="20">
        <f>IF(gesamt!C4657="",10,gesamt!G4657)</f>
        <v>10</v>
      </c>
      <c r="E4657" s="20">
        <f>IF(gesamt!C4657="",10,gesamt!H4657)</f>
        <v>10</v>
      </c>
      <c r="F4657" s="20">
        <f>IF(gesamt!C4657="",10,gesamt!I4657)</f>
        <v>10</v>
      </c>
      <c r="G4657" s="20">
        <f>IF(gesamt!C4657="",0,gesamt!J4657)</f>
        <v>0</v>
      </c>
      <c r="H4657" s="20">
        <f>IF(gesamt!C4657="",0,gesamt!K4657)</f>
        <v>0</v>
      </c>
      <c r="I4657" s="19">
        <f t="shared" si="275"/>
        <v>176</v>
      </c>
      <c r="J4657" s="22">
        <f t="shared" si="277"/>
        <v>4656</v>
      </c>
      <c r="K4657" s="21">
        <f t="shared" ca="1" si="276"/>
        <v>1</v>
      </c>
      <c r="L4657" s="21">
        <f ca="1">IF(K4657=0,"",COUNTIF($K$2:K4657,"&gt;0"))</f>
        <v>4656</v>
      </c>
      <c r="M4657" s="50" t="str">
        <f t="shared" ca="1" si="274"/>
        <v>Eintrag 4656</v>
      </c>
    </row>
    <row r="4658" spans="1:13" s="18" customFormat="1" ht="14.25" x14ac:dyDescent="0.2">
      <c r="A4658" s="18" t="str">
        <f>IF(gesamt!C4658="",CONCATENATE("Eintrag ",J4658),gesamt!A4658)</f>
        <v>Eintrag 4657</v>
      </c>
      <c r="B4658" s="18">
        <v>100</v>
      </c>
      <c r="C4658" s="19">
        <f>IF(gesamt!C4658="",100,gesamt!D4658)</f>
        <v>100</v>
      </c>
      <c r="D4658" s="20">
        <f>IF(gesamt!C4658="",10,gesamt!G4658)</f>
        <v>10</v>
      </c>
      <c r="E4658" s="20">
        <f>IF(gesamt!C4658="",10,gesamt!H4658)</f>
        <v>10</v>
      </c>
      <c r="F4658" s="20">
        <f>IF(gesamt!C4658="",10,gesamt!I4658)</f>
        <v>10</v>
      </c>
      <c r="G4658" s="20">
        <f>IF(gesamt!C4658="",0,gesamt!J4658)</f>
        <v>0</v>
      </c>
      <c r="H4658" s="20">
        <f>IF(gesamt!C4658="",0,gesamt!K4658)</f>
        <v>0</v>
      </c>
      <c r="I4658" s="19">
        <f t="shared" si="275"/>
        <v>176</v>
      </c>
      <c r="J4658" s="22">
        <f t="shared" si="277"/>
        <v>4657</v>
      </c>
      <c r="K4658" s="21">
        <f t="shared" ca="1" si="276"/>
        <v>1</v>
      </c>
      <c r="L4658" s="21">
        <f ca="1">IF(K4658=0,"",COUNTIF($K$2:K4658,"&gt;0"))</f>
        <v>4657</v>
      </c>
      <c r="M4658" s="50" t="str">
        <f t="shared" ca="1" si="274"/>
        <v>Eintrag 4657</v>
      </c>
    </row>
    <row r="4659" spans="1:13" s="18" customFormat="1" ht="14.25" x14ac:dyDescent="0.2">
      <c r="A4659" s="18" t="str">
        <f>IF(gesamt!C4659="",CONCATENATE("Eintrag ",J4659),gesamt!A4659)</f>
        <v>Eintrag 4658</v>
      </c>
      <c r="B4659" s="18">
        <v>100</v>
      </c>
      <c r="C4659" s="19">
        <f>IF(gesamt!C4659="",100,gesamt!D4659)</f>
        <v>100</v>
      </c>
      <c r="D4659" s="20">
        <f>IF(gesamt!C4659="",10,gesamt!G4659)</f>
        <v>10</v>
      </c>
      <c r="E4659" s="20">
        <f>IF(gesamt!C4659="",10,gesamt!H4659)</f>
        <v>10</v>
      </c>
      <c r="F4659" s="20">
        <f>IF(gesamt!C4659="",10,gesamt!I4659)</f>
        <v>10</v>
      </c>
      <c r="G4659" s="20">
        <f>IF(gesamt!C4659="",0,gesamt!J4659)</f>
        <v>0</v>
      </c>
      <c r="H4659" s="20">
        <f>IF(gesamt!C4659="",0,gesamt!K4659)</f>
        <v>0</v>
      </c>
      <c r="I4659" s="19">
        <f t="shared" si="275"/>
        <v>176</v>
      </c>
      <c r="J4659" s="22">
        <f t="shared" si="277"/>
        <v>4658</v>
      </c>
      <c r="K4659" s="21">
        <f t="shared" ca="1" si="276"/>
        <v>1</v>
      </c>
      <c r="L4659" s="21">
        <f ca="1">IF(K4659=0,"",COUNTIF($K$2:K4659,"&gt;0"))</f>
        <v>4658</v>
      </c>
      <c r="M4659" s="50" t="str">
        <f t="shared" ca="1" si="274"/>
        <v>Eintrag 4658</v>
      </c>
    </row>
    <row r="4660" spans="1:13" s="18" customFormat="1" ht="14.25" x14ac:dyDescent="0.2">
      <c r="A4660" s="18" t="str">
        <f>IF(gesamt!C4660="",CONCATENATE("Eintrag ",J4660),gesamt!A4660)</f>
        <v>Eintrag 4659</v>
      </c>
      <c r="B4660" s="18">
        <v>100</v>
      </c>
      <c r="C4660" s="19">
        <f>IF(gesamt!C4660="",100,gesamt!D4660)</f>
        <v>100</v>
      </c>
      <c r="D4660" s="20">
        <f>IF(gesamt!C4660="",10,gesamt!G4660)</f>
        <v>10</v>
      </c>
      <c r="E4660" s="20">
        <f>IF(gesamt!C4660="",10,gesamt!H4660)</f>
        <v>10</v>
      </c>
      <c r="F4660" s="20">
        <f>IF(gesamt!C4660="",10,gesamt!I4660)</f>
        <v>10</v>
      </c>
      <c r="G4660" s="20">
        <f>IF(gesamt!C4660="",0,gesamt!J4660)</f>
        <v>0</v>
      </c>
      <c r="H4660" s="20">
        <f>IF(gesamt!C4660="",0,gesamt!K4660)</f>
        <v>0</v>
      </c>
      <c r="I4660" s="19">
        <f t="shared" si="275"/>
        <v>176</v>
      </c>
      <c r="J4660" s="22">
        <f t="shared" si="277"/>
        <v>4659</v>
      </c>
      <c r="K4660" s="21">
        <f t="shared" ca="1" si="276"/>
        <v>1</v>
      </c>
      <c r="L4660" s="21">
        <f ca="1">IF(K4660=0,"",COUNTIF($K$2:K4660,"&gt;0"))</f>
        <v>4659</v>
      </c>
      <c r="M4660" s="50" t="str">
        <f t="shared" ca="1" si="274"/>
        <v>Eintrag 4659</v>
      </c>
    </row>
    <row r="4661" spans="1:13" s="18" customFormat="1" ht="14.25" x14ac:dyDescent="0.2">
      <c r="A4661" s="18" t="str">
        <f>IF(gesamt!C4661="",CONCATENATE("Eintrag ",J4661),gesamt!A4661)</f>
        <v>Eintrag 4660</v>
      </c>
      <c r="B4661" s="18">
        <v>100</v>
      </c>
      <c r="C4661" s="19">
        <f>IF(gesamt!C4661="",100,gesamt!D4661)</f>
        <v>100</v>
      </c>
      <c r="D4661" s="20">
        <f>IF(gesamt!C4661="",10,gesamt!G4661)</f>
        <v>10</v>
      </c>
      <c r="E4661" s="20">
        <f>IF(gesamt!C4661="",10,gesamt!H4661)</f>
        <v>10</v>
      </c>
      <c r="F4661" s="20">
        <f>IF(gesamt!C4661="",10,gesamt!I4661)</f>
        <v>10</v>
      </c>
      <c r="G4661" s="20">
        <f>IF(gesamt!C4661="",0,gesamt!J4661)</f>
        <v>0</v>
      </c>
      <c r="H4661" s="20">
        <f>IF(gesamt!C4661="",0,gesamt!K4661)</f>
        <v>0</v>
      </c>
      <c r="I4661" s="19">
        <f t="shared" si="275"/>
        <v>176</v>
      </c>
      <c r="J4661" s="22">
        <f t="shared" si="277"/>
        <v>4660</v>
      </c>
      <c r="K4661" s="21">
        <f t="shared" ca="1" si="276"/>
        <v>1</v>
      </c>
      <c r="L4661" s="21">
        <f ca="1">IF(K4661=0,"",COUNTIF($K$2:K4661,"&gt;0"))</f>
        <v>4660</v>
      </c>
      <c r="M4661" s="50" t="str">
        <f t="shared" ca="1" si="274"/>
        <v>Eintrag 4660</v>
      </c>
    </row>
    <row r="4662" spans="1:13" s="18" customFormat="1" ht="14.25" x14ac:dyDescent="0.2">
      <c r="A4662" s="18" t="str">
        <f>IF(gesamt!C4662="",CONCATENATE("Eintrag ",J4662),gesamt!A4662)</f>
        <v>Eintrag 4661</v>
      </c>
      <c r="B4662" s="18">
        <v>100</v>
      </c>
      <c r="C4662" s="19">
        <f>IF(gesamt!C4662="",100,gesamt!D4662)</f>
        <v>100</v>
      </c>
      <c r="D4662" s="20">
        <f>IF(gesamt!C4662="",10,gesamt!G4662)</f>
        <v>10</v>
      </c>
      <c r="E4662" s="20">
        <f>IF(gesamt!C4662="",10,gesamt!H4662)</f>
        <v>10</v>
      </c>
      <c r="F4662" s="20">
        <f>IF(gesamt!C4662="",10,gesamt!I4662)</f>
        <v>10</v>
      </c>
      <c r="G4662" s="20">
        <f>IF(gesamt!C4662="",0,gesamt!J4662)</f>
        <v>0</v>
      </c>
      <c r="H4662" s="20">
        <f>IF(gesamt!C4662="",0,gesamt!K4662)</f>
        <v>0</v>
      </c>
      <c r="I4662" s="19">
        <f t="shared" si="275"/>
        <v>176</v>
      </c>
      <c r="J4662" s="22">
        <f t="shared" si="277"/>
        <v>4661</v>
      </c>
      <c r="K4662" s="21">
        <f t="shared" ca="1" si="276"/>
        <v>1</v>
      </c>
      <c r="L4662" s="21">
        <f ca="1">IF(K4662=0,"",COUNTIF($K$2:K4662,"&gt;0"))</f>
        <v>4661</v>
      </c>
      <c r="M4662" s="50" t="str">
        <f t="shared" ca="1" si="274"/>
        <v>Eintrag 4661</v>
      </c>
    </row>
    <row r="4663" spans="1:13" s="18" customFormat="1" ht="14.25" x14ac:dyDescent="0.2">
      <c r="A4663" s="18" t="str">
        <f>IF(gesamt!C4663="",CONCATENATE("Eintrag ",J4663),gesamt!A4663)</f>
        <v>Eintrag 4662</v>
      </c>
      <c r="B4663" s="18">
        <v>100</v>
      </c>
      <c r="C4663" s="19">
        <f>IF(gesamt!C4663="",100,gesamt!D4663)</f>
        <v>100</v>
      </c>
      <c r="D4663" s="20">
        <f>IF(gesamt!C4663="",10,gesamt!G4663)</f>
        <v>10</v>
      </c>
      <c r="E4663" s="20">
        <f>IF(gesamt!C4663="",10,gesamt!H4663)</f>
        <v>10</v>
      </c>
      <c r="F4663" s="20">
        <f>IF(gesamt!C4663="",10,gesamt!I4663)</f>
        <v>10</v>
      </c>
      <c r="G4663" s="20">
        <f>IF(gesamt!C4663="",0,gesamt!J4663)</f>
        <v>0</v>
      </c>
      <c r="H4663" s="20">
        <f>IF(gesamt!C4663="",0,gesamt!K4663)</f>
        <v>0</v>
      </c>
      <c r="I4663" s="19">
        <f t="shared" si="275"/>
        <v>176</v>
      </c>
      <c r="J4663" s="22">
        <f t="shared" si="277"/>
        <v>4662</v>
      </c>
      <c r="K4663" s="21">
        <f t="shared" ca="1" si="276"/>
        <v>1</v>
      </c>
      <c r="L4663" s="21">
        <f ca="1">IF(K4663=0,"",COUNTIF($K$2:K4663,"&gt;0"))</f>
        <v>4662</v>
      </c>
      <c r="M4663" s="50" t="str">
        <f t="shared" ca="1" si="274"/>
        <v>Eintrag 4662</v>
      </c>
    </row>
    <row r="4664" spans="1:13" s="18" customFormat="1" ht="14.25" x14ac:dyDescent="0.2">
      <c r="A4664" s="18" t="str">
        <f>IF(gesamt!C4664="",CONCATENATE("Eintrag ",J4664),gesamt!A4664)</f>
        <v>Eintrag 4663</v>
      </c>
      <c r="B4664" s="18">
        <v>100</v>
      </c>
      <c r="C4664" s="19">
        <f>IF(gesamt!C4664="",100,gesamt!D4664)</f>
        <v>100</v>
      </c>
      <c r="D4664" s="20">
        <f>IF(gesamt!C4664="",10,gesamt!G4664)</f>
        <v>10</v>
      </c>
      <c r="E4664" s="20">
        <f>IF(gesamt!C4664="",10,gesamt!H4664)</f>
        <v>10</v>
      </c>
      <c r="F4664" s="20">
        <f>IF(gesamt!C4664="",10,gesamt!I4664)</f>
        <v>10</v>
      </c>
      <c r="G4664" s="20">
        <f>IF(gesamt!C4664="",0,gesamt!J4664)</f>
        <v>0</v>
      </c>
      <c r="H4664" s="20">
        <f>IF(gesamt!C4664="",0,gesamt!K4664)</f>
        <v>0</v>
      </c>
      <c r="I4664" s="19">
        <f t="shared" si="275"/>
        <v>176</v>
      </c>
      <c r="J4664" s="22">
        <f t="shared" si="277"/>
        <v>4663</v>
      </c>
      <c r="K4664" s="21">
        <f t="shared" ca="1" si="276"/>
        <v>1</v>
      </c>
      <c r="L4664" s="21">
        <f ca="1">IF(K4664=0,"",COUNTIF($K$2:K4664,"&gt;0"))</f>
        <v>4663</v>
      </c>
      <c r="M4664" s="50" t="str">
        <f t="shared" ca="1" si="274"/>
        <v>Eintrag 4663</v>
      </c>
    </row>
    <row r="4665" spans="1:13" s="18" customFormat="1" ht="14.25" x14ac:dyDescent="0.2">
      <c r="A4665" s="18" t="str">
        <f>IF(gesamt!C4665="",CONCATENATE("Eintrag ",J4665),gesamt!A4665)</f>
        <v>Eintrag 4664</v>
      </c>
      <c r="B4665" s="18">
        <v>100</v>
      </c>
      <c r="C4665" s="19">
        <f>IF(gesamt!C4665="",100,gesamt!D4665)</f>
        <v>100</v>
      </c>
      <c r="D4665" s="20">
        <f>IF(gesamt!C4665="",10,gesamt!G4665)</f>
        <v>10</v>
      </c>
      <c r="E4665" s="20">
        <f>IF(gesamt!C4665="",10,gesamt!H4665)</f>
        <v>10</v>
      </c>
      <c r="F4665" s="20">
        <f>IF(gesamt!C4665="",10,gesamt!I4665)</f>
        <v>10</v>
      </c>
      <c r="G4665" s="20">
        <f>IF(gesamt!C4665="",0,gesamt!J4665)</f>
        <v>0</v>
      </c>
      <c r="H4665" s="20">
        <f>IF(gesamt!C4665="",0,gesamt!K4665)</f>
        <v>0</v>
      </c>
      <c r="I4665" s="19">
        <f t="shared" si="275"/>
        <v>176</v>
      </c>
      <c r="J4665" s="22">
        <f t="shared" si="277"/>
        <v>4664</v>
      </c>
      <c r="K4665" s="21">
        <f t="shared" ca="1" si="276"/>
        <v>1</v>
      </c>
      <c r="L4665" s="21">
        <f ca="1">IF(K4665=0,"",COUNTIF($K$2:K4665,"&gt;0"))</f>
        <v>4664</v>
      </c>
      <c r="M4665" s="50" t="str">
        <f t="shared" ca="1" si="274"/>
        <v>Eintrag 4664</v>
      </c>
    </row>
    <row r="4666" spans="1:13" s="18" customFormat="1" ht="14.25" x14ac:dyDescent="0.2">
      <c r="A4666" s="18" t="str">
        <f>IF(gesamt!C4666="",CONCATENATE("Eintrag ",J4666),gesamt!A4666)</f>
        <v>Eintrag 4665</v>
      </c>
      <c r="B4666" s="18">
        <v>100</v>
      </c>
      <c r="C4666" s="19">
        <f>IF(gesamt!C4666="",100,gesamt!D4666)</f>
        <v>100</v>
      </c>
      <c r="D4666" s="20">
        <f>IF(gesamt!C4666="",10,gesamt!G4666)</f>
        <v>10</v>
      </c>
      <c r="E4666" s="20">
        <f>IF(gesamt!C4666="",10,gesamt!H4666)</f>
        <v>10</v>
      </c>
      <c r="F4666" s="20">
        <f>IF(gesamt!C4666="",10,gesamt!I4666)</f>
        <v>10</v>
      </c>
      <c r="G4666" s="20">
        <f>IF(gesamt!C4666="",0,gesamt!J4666)</f>
        <v>0</v>
      </c>
      <c r="H4666" s="20">
        <f>IF(gesamt!C4666="",0,gesamt!K4666)</f>
        <v>0</v>
      </c>
      <c r="I4666" s="19">
        <f t="shared" si="275"/>
        <v>176</v>
      </c>
      <c r="J4666" s="22">
        <f t="shared" si="277"/>
        <v>4665</v>
      </c>
      <c r="K4666" s="21">
        <f t="shared" ca="1" si="276"/>
        <v>1</v>
      </c>
      <c r="L4666" s="21">
        <f ca="1">IF(K4666=0,"",COUNTIF($K$2:K4666,"&gt;0"))</f>
        <v>4665</v>
      </c>
      <c r="M4666" s="50" t="str">
        <f t="shared" ca="1" si="274"/>
        <v>Eintrag 4665</v>
      </c>
    </row>
    <row r="4667" spans="1:13" s="18" customFormat="1" ht="14.25" x14ac:dyDescent="0.2">
      <c r="A4667" s="18" t="str">
        <f>IF(gesamt!C4667="",CONCATENATE("Eintrag ",J4667),gesamt!A4667)</f>
        <v>Eintrag 4666</v>
      </c>
      <c r="B4667" s="18">
        <v>100</v>
      </c>
      <c r="C4667" s="19">
        <f>IF(gesamt!C4667="",100,gesamt!D4667)</f>
        <v>100</v>
      </c>
      <c r="D4667" s="20">
        <f>IF(gesamt!C4667="",10,gesamt!G4667)</f>
        <v>10</v>
      </c>
      <c r="E4667" s="20">
        <f>IF(gesamt!C4667="",10,gesamt!H4667)</f>
        <v>10</v>
      </c>
      <c r="F4667" s="20">
        <f>IF(gesamt!C4667="",10,gesamt!I4667)</f>
        <v>10</v>
      </c>
      <c r="G4667" s="20">
        <f>IF(gesamt!C4667="",0,gesamt!J4667)</f>
        <v>0</v>
      </c>
      <c r="H4667" s="20">
        <f>IF(gesamt!C4667="",0,gesamt!K4667)</f>
        <v>0</v>
      </c>
      <c r="I4667" s="19">
        <f t="shared" si="275"/>
        <v>176</v>
      </c>
      <c r="J4667" s="22">
        <f t="shared" si="277"/>
        <v>4666</v>
      </c>
      <c r="K4667" s="21">
        <f t="shared" ca="1" si="276"/>
        <v>1</v>
      </c>
      <c r="L4667" s="21">
        <f ca="1">IF(K4667=0,"",COUNTIF($K$2:K4667,"&gt;0"))</f>
        <v>4666</v>
      </c>
      <c r="M4667" s="50" t="str">
        <f t="shared" ca="1" si="274"/>
        <v>Eintrag 4666</v>
      </c>
    </row>
    <row r="4668" spans="1:13" s="18" customFormat="1" ht="14.25" x14ac:dyDescent="0.2">
      <c r="A4668" s="18" t="str">
        <f>IF(gesamt!C4668="",CONCATENATE("Eintrag ",J4668),gesamt!A4668)</f>
        <v>Eintrag 4667</v>
      </c>
      <c r="B4668" s="18">
        <v>100</v>
      </c>
      <c r="C4668" s="19">
        <f>IF(gesamt!C4668="",100,gesamt!D4668)</f>
        <v>100</v>
      </c>
      <c r="D4668" s="20">
        <f>IF(gesamt!C4668="",10,gesamt!G4668)</f>
        <v>10</v>
      </c>
      <c r="E4668" s="20">
        <f>IF(gesamt!C4668="",10,gesamt!H4668)</f>
        <v>10</v>
      </c>
      <c r="F4668" s="20">
        <f>IF(gesamt!C4668="",10,gesamt!I4668)</f>
        <v>10</v>
      </c>
      <c r="G4668" s="20">
        <f>IF(gesamt!C4668="",0,gesamt!J4668)</f>
        <v>0</v>
      </c>
      <c r="H4668" s="20">
        <f>IF(gesamt!C4668="",0,gesamt!K4668)</f>
        <v>0</v>
      </c>
      <c r="I4668" s="19">
        <f t="shared" si="275"/>
        <v>176</v>
      </c>
      <c r="J4668" s="22">
        <f t="shared" si="277"/>
        <v>4667</v>
      </c>
      <c r="K4668" s="21">
        <f t="shared" ca="1" si="276"/>
        <v>1</v>
      </c>
      <c r="L4668" s="21">
        <f ca="1">IF(K4668=0,"",COUNTIF($K$2:K4668,"&gt;0"))</f>
        <v>4667</v>
      </c>
      <c r="M4668" s="50" t="str">
        <f t="shared" ca="1" si="274"/>
        <v>Eintrag 4667</v>
      </c>
    </row>
    <row r="4669" spans="1:13" s="18" customFormat="1" ht="14.25" x14ac:dyDescent="0.2">
      <c r="A4669" s="18" t="str">
        <f>IF(gesamt!C4669="",CONCATENATE("Eintrag ",J4669),gesamt!A4669)</f>
        <v>Eintrag 4668</v>
      </c>
      <c r="B4669" s="18">
        <v>100</v>
      </c>
      <c r="C4669" s="19">
        <f>IF(gesamt!C4669="",100,gesamt!D4669)</f>
        <v>100</v>
      </c>
      <c r="D4669" s="20">
        <f>IF(gesamt!C4669="",10,gesamt!G4669)</f>
        <v>10</v>
      </c>
      <c r="E4669" s="20">
        <f>IF(gesamt!C4669="",10,gesamt!H4669)</f>
        <v>10</v>
      </c>
      <c r="F4669" s="20">
        <f>IF(gesamt!C4669="",10,gesamt!I4669)</f>
        <v>10</v>
      </c>
      <c r="G4669" s="20">
        <f>IF(gesamt!C4669="",0,gesamt!J4669)</f>
        <v>0</v>
      </c>
      <c r="H4669" s="20">
        <f>IF(gesamt!C4669="",0,gesamt!K4669)</f>
        <v>0</v>
      </c>
      <c r="I4669" s="19">
        <f t="shared" si="275"/>
        <v>176</v>
      </c>
      <c r="J4669" s="22">
        <f t="shared" si="277"/>
        <v>4668</v>
      </c>
      <c r="K4669" s="21">
        <f t="shared" ca="1" si="276"/>
        <v>1</v>
      </c>
      <c r="L4669" s="21">
        <f ca="1">IF(K4669=0,"",COUNTIF($K$2:K4669,"&gt;0"))</f>
        <v>4668</v>
      </c>
      <c r="M4669" s="50" t="str">
        <f t="shared" ca="1" si="274"/>
        <v>Eintrag 4668</v>
      </c>
    </row>
    <row r="4670" spans="1:13" s="18" customFormat="1" ht="14.25" x14ac:dyDescent="0.2">
      <c r="A4670" s="18" t="str">
        <f>IF(gesamt!C4670="",CONCATENATE("Eintrag ",J4670),gesamt!A4670)</f>
        <v>Eintrag 4669</v>
      </c>
      <c r="B4670" s="18">
        <v>100</v>
      </c>
      <c r="C4670" s="19">
        <f>IF(gesamt!C4670="",100,gesamt!D4670)</f>
        <v>100</v>
      </c>
      <c r="D4670" s="20">
        <f>IF(gesamt!C4670="",10,gesamt!G4670)</f>
        <v>10</v>
      </c>
      <c r="E4670" s="20">
        <f>IF(gesamt!C4670="",10,gesamt!H4670)</f>
        <v>10</v>
      </c>
      <c r="F4670" s="20">
        <f>IF(gesamt!C4670="",10,gesamt!I4670)</f>
        <v>10</v>
      </c>
      <c r="G4670" s="20">
        <f>IF(gesamt!C4670="",0,gesamt!J4670)</f>
        <v>0</v>
      </c>
      <c r="H4670" s="20">
        <f>IF(gesamt!C4670="",0,gesamt!K4670)</f>
        <v>0</v>
      </c>
      <c r="I4670" s="19">
        <f t="shared" si="275"/>
        <v>176</v>
      </c>
      <c r="J4670" s="22">
        <f t="shared" si="277"/>
        <v>4669</v>
      </c>
      <c r="K4670" s="21">
        <f t="shared" ca="1" si="276"/>
        <v>1</v>
      </c>
      <c r="L4670" s="21">
        <f ca="1">IF(K4670=0,"",COUNTIF($K$2:K4670,"&gt;0"))</f>
        <v>4669</v>
      </c>
      <c r="M4670" s="50" t="str">
        <f t="shared" ca="1" si="274"/>
        <v>Eintrag 4669</v>
      </c>
    </row>
    <row r="4671" spans="1:13" s="18" customFormat="1" ht="14.25" x14ac:dyDescent="0.2">
      <c r="A4671" s="18" t="str">
        <f>IF(gesamt!C4671="",CONCATENATE("Eintrag ",J4671),gesamt!A4671)</f>
        <v>Eintrag 4670</v>
      </c>
      <c r="B4671" s="18">
        <v>100</v>
      </c>
      <c r="C4671" s="19">
        <f>IF(gesamt!C4671="",100,gesamt!D4671)</f>
        <v>100</v>
      </c>
      <c r="D4671" s="20">
        <f>IF(gesamt!C4671="",10,gesamt!G4671)</f>
        <v>10</v>
      </c>
      <c r="E4671" s="20">
        <f>IF(gesamt!C4671="",10,gesamt!H4671)</f>
        <v>10</v>
      </c>
      <c r="F4671" s="20">
        <f>IF(gesamt!C4671="",10,gesamt!I4671)</f>
        <v>10</v>
      </c>
      <c r="G4671" s="20">
        <f>IF(gesamt!C4671="",0,gesamt!J4671)</f>
        <v>0</v>
      </c>
      <c r="H4671" s="20">
        <f>IF(gesamt!C4671="",0,gesamt!K4671)</f>
        <v>0</v>
      </c>
      <c r="I4671" s="19">
        <f t="shared" si="275"/>
        <v>176</v>
      </c>
      <c r="J4671" s="22">
        <f t="shared" si="277"/>
        <v>4670</v>
      </c>
      <c r="K4671" s="21">
        <f t="shared" ca="1" si="276"/>
        <v>1</v>
      </c>
      <c r="L4671" s="21">
        <f ca="1">IF(K4671=0,"",COUNTIF($K$2:K4671,"&gt;0"))</f>
        <v>4670</v>
      </c>
      <c r="M4671" s="50" t="str">
        <f t="shared" ca="1" si="274"/>
        <v>Eintrag 4670</v>
      </c>
    </row>
    <row r="4672" spans="1:13" s="18" customFormat="1" ht="14.25" x14ac:dyDescent="0.2">
      <c r="A4672" s="18" t="str">
        <f>IF(gesamt!C4672="",CONCATENATE("Eintrag ",J4672),gesamt!A4672)</f>
        <v>Eintrag 4671</v>
      </c>
      <c r="B4672" s="18">
        <v>100</v>
      </c>
      <c r="C4672" s="19">
        <f>IF(gesamt!C4672="",100,gesamt!D4672)</f>
        <v>100</v>
      </c>
      <c r="D4672" s="20">
        <f>IF(gesamt!C4672="",10,gesamt!G4672)</f>
        <v>10</v>
      </c>
      <c r="E4672" s="20">
        <f>IF(gesamt!C4672="",10,gesamt!H4672)</f>
        <v>10</v>
      </c>
      <c r="F4672" s="20">
        <f>IF(gesamt!C4672="",10,gesamt!I4672)</f>
        <v>10</v>
      </c>
      <c r="G4672" s="20">
        <f>IF(gesamt!C4672="",0,gesamt!J4672)</f>
        <v>0</v>
      </c>
      <c r="H4672" s="20">
        <f>IF(gesamt!C4672="",0,gesamt!K4672)</f>
        <v>0</v>
      </c>
      <c r="I4672" s="19">
        <f t="shared" si="275"/>
        <v>176</v>
      </c>
      <c r="J4672" s="22">
        <f t="shared" si="277"/>
        <v>4671</v>
      </c>
      <c r="K4672" s="21">
        <f t="shared" ca="1" si="276"/>
        <v>1</v>
      </c>
      <c r="L4672" s="21">
        <f ca="1">IF(K4672=0,"",COUNTIF($K$2:K4672,"&gt;0"))</f>
        <v>4671</v>
      </c>
      <c r="M4672" s="50" t="str">
        <f t="shared" ca="1" si="274"/>
        <v>Eintrag 4671</v>
      </c>
    </row>
    <row r="4673" spans="1:13" s="18" customFormat="1" ht="14.25" x14ac:dyDescent="0.2">
      <c r="A4673" s="18" t="str">
        <f>IF(gesamt!C4673="",CONCATENATE("Eintrag ",J4673),gesamt!A4673)</f>
        <v>Eintrag 4672</v>
      </c>
      <c r="B4673" s="18">
        <v>100</v>
      </c>
      <c r="C4673" s="19">
        <f>IF(gesamt!C4673="",100,gesamt!D4673)</f>
        <v>100</v>
      </c>
      <c r="D4673" s="20">
        <f>IF(gesamt!C4673="",10,gesamt!G4673)</f>
        <v>10</v>
      </c>
      <c r="E4673" s="20">
        <f>IF(gesamt!C4673="",10,gesamt!H4673)</f>
        <v>10</v>
      </c>
      <c r="F4673" s="20">
        <f>IF(gesamt!C4673="",10,gesamt!I4673)</f>
        <v>10</v>
      </c>
      <c r="G4673" s="20">
        <f>IF(gesamt!C4673="",0,gesamt!J4673)</f>
        <v>0</v>
      </c>
      <c r="H4673" s="20">
        <f>IF(gesamt!C4673="",0,gesamt!K4673)</f>
        <v>0</v>
      </c>
      <c r="I4673" s="19">
        <f t="shared" si="275"/>
        <v>176</v>
      </c>
      <c r="J4673" s="22">
        <f t="shared" si="277"/>
        <v>4672</v>
      </c>
      <c r="K4673" s="21">
        <f t="shared" ca="1" si="276"/>
        <v>1</v>
      </c>
      <c r="L4673" s="21">
        <f ca="1">IF(K4673=0,"",COUNTIF($K$2:K4673,"&gt;0"))</f>
        <v>4672</v>
      </c>
      <c r="M4673" s="50" t="str">
        <f t="shared" ca="1" si="274"/>
        <v>Eintrag 4672</v>
      </c>
    </row>
    <row r="4674" spans="1:13" s="18" customFormat="1" ht="14.25" x14ac:dyDescent="0.2">
      <c r="A4674" s="18" t="str">
        <f>IF(gesamt!C4674="",CONCATENATE("Eintrag ",J4674),gesamt!A4674)</f>
        <v>Eintrag 4673</v>
      </c>
      <c r="B4674" s="18">
        <v>100</v>
      </c>
      <c r="C4674" s="19">
        <f>IF(gesamt!C4674="",100,gesamt!D4674)</f>
        <v>100</v>
      </c>
      <c r="D4674" s="20">
        <f>IF(gesamt!C4674="",10,gesamt!G4674)</f>
        <v>10</v>
      </c>
      <c r="E4674" s="20">
        <f>IF(gesamt!C4674="",10,gesamt!H4674)</f>
        <v>10</v>
      </c>
      <c r="F4674" s="20">
        <f>IF(gesamt!C4674="",10,gesamt!I4674)</f>
        <v>10</v>
      </c>
      <c r="G4674" s="20">
        <f>IF(gesamt!C4674="",0,gesamt!J4674)</f>
        <v>0</v>
      </c>
      <c r="H4674" s="20">
        <f>IF(gesamt!C4674="",0,gesamt!K4674)</f>
        <v>0</v>
      </c>
      <c r="I4674" s="19">
        <f t="shared" si="275"/>
        <v>176</v>
      </c>
      <c r="J4674" s="22">
        <f t="shared" si="277"/>
        <v>4673</v>
      </c>
      <c r="K4674" s="21">
        <f t="shared" ca="1" si="276"/>
        <v>1</v>
      </c>
      <c r="L4674" s="21">
        <f ca="1">IF(K4674=0,"",COUNTIF($K$2:K4674,"&gt;0"))</f>
        <v>4673</v>
      </c>
      <c r="M4674" s="50" t="str">
        <f t="shared" ref="M4674:M4737" ca="1" si="278">IFERROR(INDEX(A:A,MATCH(ROW(K4673),L:L,0)),"")</f>
        <v>Eintrag 4673</v>
      </c>
    </row>
    <row r="4675" spans="1:13" s="18" customFormat="1" ht="14.25" x14ac:dyDescent="0.2">
      <c r="A4675" s="18" t="str">
        <f>IF(gesamt!C4675="",CONCATENATE("Eintrag ",J4675),gesamt!A4675)</f>
        <v>Eintrag 4674</v>
      </c>
      <c r="B4675" s="18">
        <v>100</v>
      </c>
      <c r="C4675" s="19">
        <f>IF(gesamt!C4675="",100,gesamt!D4675)</f>
        <v>100</v>
      </c>
      <c r="D4675" s="20">
        <f>IF(gesamt!C4675="",10,gesamt!G4675)</f>
        <v>10</v>
      </c>
      <c r="E4675" s="20">
        <f>IF(gesamt!C4675="",10,gesamt!H4675)</f>
        <v>10</v>
      </c>
      <c r="F4675" s="20">
        <f>IF(gesamt!C4675="",10,gesamt!I4675)</f>
        <v>10</v>
      </c>
      <c r="G4675" s="20">
        <f>IF(gesamt!C4675="",0,gesamt!J4675)</f>
        <v>0</v>
      </c>
      <c r="H4675" s="20">
        <f>IF(gesamt!C4675="",0,gesamt!K4675)</f>
        <v>0</v>
      </c>
      <c r="I4675" s="19">
        <f t="shared" ref="I4675:I4738" si="279">D4675*4.1+E4675*9.3+F4675*4.2+G4675*7+H4675*3</f>
        <v>176</v>
      </c>
      <c r="J4675" s="22">
        <f t="shared" si="277"/>
        <v>4674</v>
      </c>
      <c r="K4675" s="21">
        <f t="shared" ca="1" si="276"/>
        <v>1</v>
      </c>
      <c r="L4675" s="21">
        <f ca="1">IF(K4675=0,"",COUNTIF($K$2:K4675,"&gt;0"))</f>
        <v>4674</v>
      </c>
      <c r="M4675" s="50" t="str">
        <f t="shared" ca="1" si="278"/>
        <v>Eintrag 4674</v>
      </c>
    </row>
    <row r="4676" spans="1:13" s="18" customFormat="1" ht="14.25" x14ac:dyDescent="0.2">
      <c r="A4676" s="18" t="str">
        <f>IF(gesamt!C4676="",CONCATENATE("Eintrag ",J4676),gesamt!A4676)</f>
        <v>Eintrag 4675</v>
      </c>
      <c r="B4676" s="18">
        <v>100</v>
      </c>
      <c r="C4676" s="19">
        <f>IF(gesamt!C4676="",100,gesamt!D4676)</f>
        <v>100</v>
      </c>
      <c r="D4676" s="20">
        <f>IF(gesamt!C4676="",10,gesamt!G4676)</f>
        <v>10</v>
      </c>
      <c r="E4676" s="20">
        <f>IF(gesamt!C4676="",10,gesamt!H4676)</f>
        <v>10</v>
      </c>
      <c r="F4676" s="20">
        <f>IF(gesamt!C4676="",10,gesamt!I4676)</f>
        <v>10</v>
      </c>
      <c r="G4676" s="20">
        <f>IF(gesamt!C4676="",0,gesamt!J4676)</f>
        <v>0</v>
      </c>
      <c r="H4676" s="20">
        <f>IF(gesamt!C4676="",0,gesamt!K4676)</f>
        <v>0</v>
      </c>
      <c r="I4676" s="19">
        <f t="shared" si="279"/>
        <v>176</v>
      </c>
      <c r="J4676" s="22">
        <f t="shared" si="277"/>
        <v>4675</v>
      </c>
      <c r="K4676" s="21">
        <f t="shared" ca="1" si="276"/>
        <v>1</v>
      </c>
      <c r="L4676" s="21">
        <f ca="1">IF(K4676=0,"",COUNTIF($K$2:K4676,"&gt;0"))</f>
        <v>4675</v>
      </c>
      <c r="M4676" s="50" t="str">
        <f t="shared" ca="1" si="278"/>
        <v>Eintrag 4675</v>
      </c>
    </row>
    <row r="4677" spans="1:13" s="18" customFormat="1" ht="14.25" x14ac:dyDescent="0.2">
      <c r="A4677" s="18" t="str">
        <f>IF(gesamt!C4677="",CONCATENATE("Eintrag ",J4677),gesamt!A4677)</f>
        <v>Eintrag 4676</v>
      </c>
      <c r="B4677" s="18">
        <v>100</v>
      </c>
      <c r="C4677" s="19">
        <f>IF(gesamt!C4677="",100,gesamt!D4677)</f>
        <v>100</v>
      </c>
      <c r="D4677" s="20">
        <f>IF(gesamt!C4677="",10,gesamt!G4677)</f>
        <v>10</v>
      </c>
      <c r="E4677" s="20">
        <f>IF(gesamt!C4677="",10,gesamt!H4677)</f>
        <v>10</v>
      </c>
      <c r="F4677" s="20">
        <f>IF(gesamt!C4677="",10,gesamt!I4677)</f>
        <v>10</v>
      </c>
      <c r="G4677" s="20">
        <f>IF(gesamt!C4677="",0,gesamt!J4677)</f>
        <v>0</v>
      </c>
      <c r="H4677" s="20">
        <f>IF(gesamt!C4677="",0,gesamt!K4677)</f>
        <v>0</v>
      </c>
      <c r="I4677" s="19">
        <f t="shared" si="279"/>
        <v>176</v>
      </c>
      <c r="J4677" s="22">
        <f t="shared" si="277"/>
        <v>4676</v>
      </c>
      <c r="K4677" s="21">
        <f t="shared" ca="1" si="276"/>
        <v>1</v>
      </c>
      <c r="L4677" s="21">
        <f ca="1">IF(K4677=0,"",COUNTIF($K$2:K4677,"&gt;0"))</f>
        <v>4676</v>
      </c>
      <c r="M4677" s="50" t="str">
        <f t="shared" ca="1" si="278"/>
        <v>Eintrag 4676</v>
      </c>
    </row>
    <row r="4678" spans="1:13" s="18" customFormat="1" ht="14.25" x14ac:dyDescent="0.2">
      <c r="A4678" s="18" t="str">
        <f>IF(gesamt!C4678="",CONCATENATE("Eintrag ",J4678),gesamt!A4678)</f>
        <v>Eintrag 4677</v>
      </c>
      <c r="B4678" s="18">
        <v>100</v>
      </c>
      <c r="C4678" s="19">
        <f>IF(gesamt!C4678="",100,gesamt!D4678)</f>
        <v>100</v>
      </c>
      <c r="D4678" s="20">
        <f>IF(gesamt!C4678="",10,gesamt!G4678)</f>
        <v>10</v>
      </c>
      <c r="E4678" s="20">
        <f>IF(gesamt!C4678="",10,gesamt!H4678)</f>
        <v>10</v>
      </c>
      <c r="F4678" s="20">
        <f>IF(gesamt!C4678="",10,gesamt!I4678)</f>
        <v>10</v>
      </c>
      <c r="G4678" s="20">
        <f>IF(gesamt!C4678="",0,gesamt!J4678)</f>
        <v>0</v>
      </c>
      <c r="H4678" s="20">
        <f>IF(gesamt!C4678="",0,gesamt!K4678)</f>
        <v>0</v>
      </c>
      <c r="I4678" s="19">
        <f t="shared" si="279"/>
        <v>176</v>
      </c>
      <c r="J4678" s="22">
        <f t="shared" si="277"/>
        <v>4677</v>
      </c>
      <c r="K4678" s="21">
        <f t="shared" ca="1" si="276"/>
        <v>1</v>
      </c>
      <c r="L4678" s="21">
        <f ca="1">IF(K4678=0,"",COUNTIF($K$2:K4678,"&gt;0"))</f>
        <v>4677</v>
      </c>
      <c r="M4678" s="50" t="str">
        <f t="shared" ca="1" si="278"/>
        <v>Eintrag 4677</v>
      </c>
    </row>
    <row r="4679" spans="1:13" s="18" customFormat="1" ht="14.25" x14ac:dyDescent="0.2">
      <c r="A4679" s="18" t="str">
        <f>IF(gesamt!C4679="",CONCATENATE("Eintrag ",J4679),gesamt!A4679)</f>
        <v>Eintrag 4678</v>
      </c>
      <c r="B4679" s="18">
        <v>100</v>
      </c>
      <c r="C4679" s="19">
        <f>IF(gesamt!C4679="",100,gesamt!D4679)</f>
        <v>100</v>
      </c>
      <c r="D4679" s="20">
        <f>IF(gesamt!C4679="",10,gesamt!G4679)</f>
        <v>10</v>
      </c>
      <c r="E4679" s="20">
        <f>IF(gesamt!C4679="",10,gesamt!H4679)</f>
        <v>10</v>
      </c>
      <c r="F4679" s="20">
        <f>IF(gesamt!C4679="",10,gesamt!I4679)</f>
        <v>10</v>
      </c>
      <c r="G4679" s="20">
        <f>IF(gesamt!C4679="",0,gesamt!J4679)</f>
        <v>0</v>
      </c>
      <c r="H4679" s="20">
        <f>IF(gesamt!C4679="",0,gesamt!K4679)</f>
        <v>0</v>
      </c>
      <c r="I4679" s="19">
        <f t="shared" si="279"/>
        <v>176</v>
      </c>
      <c r="J4679" s="22">
        <f t="shared" si="277"/>
        <v>4678</v>
      </c>
      <c r="K4679" s="21">
        <f t="shared" ca="1" si="276"/>
        <v>1</v>
      </c>
      <c r="L4679" s="21">
        <f ca="1">IF(K4679=0,"",COUNTIF($K$2:K4679,"&gt;0"))</f>
        <v>4678</v>
      </c>
      <c r="M4679" s="50" t="str">
        <f t="shared" ca="1" si="278"/>
        <v>Eintrag 4678</v>
      </c>
    </row>
    <row r="4680" spans="1:13" s="18" customFormat="1" ht="14.25" x14ac:dyDescent="0.2">
      <c r="A4680" s="18" t="str">
        <f>IF(gesamt!C4680="",CONCATENATE("Eintrag ",J4680),gesamt!A4680)</f>
        <v>Eintrag 4679</v>
      </c>
      <c r="B4680" s="18">
        <v>100</v>
      </c>
      <c r="C4680" s="19">
        <f>IF(gesamt!C4680="",100,gesamt!D4680)</f>
        <v>100</v>
      </c>
      <c r="D4680" s="20">
        <f>IF(gesamt!C4680="",10,gesamt!G4680)</f>
        <v>10</v>
      </c>
      <c r="E4680" s="20">
        <f>IF(gesamt!C4680="",10,gesamt!H4680)</f>
        <v>10</v>
      </c>
      <c r="F4680" s="20">
        <f>IF(gesamt!C4680="",10,gesamt!I4680)</f>
        <v>10</v>
      </c>
      <c r="G4680" s="20">
        <f>IF(gesamt!C4680="",0,gesamt!J4680)</f>
        <v>0</v>
      </c>
      <c r="H4680" s="20">
        <f>IF(gesamt!C4680="",0,gesamt!K4680)</f>
        <v>0</v>
      </c>
      <c r="I4680" s="19">
        <f t="shared" si="279"/>
        <v>176</v>
      </c>
      <c r="J4680" s="22">
        <f t="shared" si="277"/>
        <v>4679</v>
      </c>
      <c r="K4680" s="21">
        <f t="shared" ca="1" si="276"/>
        <v>1</v>
      </c>
      <c r="L4680" s="21">
        <f ca="1">IF(K4680=0,"",COUNTIF($K$2:K4680,"&gt;0"))</f>
        <v>4679</v>
      </c>
      <c r="M4680" s="50" t="str">
        <f t="shared" ca="1" si="278"/>
        <v>Eintrag 4679</v>
      </c>
    </row>
    <row r="4681" spans="1:13" s="18" customFormat="1" ht="14.25" x14ac:dyDescent="0.2">
      <c r="A4681" s="18" t="str">
        <f>IF(gesamt!C4681="",CONCATENATE("Eintrag ",J4681),gesamt!A4681)</f>
        <v>Eintrag 4680</v>
      </c>
      <c r="B4681" s="18">
        <v>100</v>
      </c>
      <c r="C4681" s="19">
        <f>IF(gesamt!C4681="",100,gesamt!D4681)</f>
        <v>100</v>
      </c>
      <c r="D4681" s="20">
        <f>IF(gesamt!C4681="",10,gesamt!G4681)</f>
        <v>10</v>
      </c>
      <c r="E4681" s="20">
        <f>IF(gesamt!C4681="",10,gesamt!H4681)</f>
        <v>10</v>
      </c>
      <c r="F4681" s="20">
        <f>IF(gesamt!C4681="",10,gesamt!I4681)</f>
        <v>10</v>
      </c>
      <c r="G4681" s="20">
        <f>IF(gesamt!C4681="",0,gesamt!J4681)</f>
        <v>0</v>
      </c>
      <c r="H4681" s="20">
        <f>IF(gesamt!C4681="",0,gesamt!K4681)</f>
        <v>0</v>
      </c>
      <c r="I4681" s="19">
        <f t="shared" si="279"/>
        <v>176</v>
      </c>
      <c r="J4681" s="22">
        <f t="shared" si="277"/>
        <v>4680</v>
      </c>
      <c r="K4681" s="21">
        <f t="shared" ca="1" si="276"/>
        <v>1</v>
      </c>
      <c r="L4681" s="21">
        <f ca="1">IF(K4681=0,"",COUNTIF($K$2:K4681,"&gt;0"))</f>
        <v>4680</v>
      </c>
      <c r="M4681" s="50" t="str">
        <f t="shared" ca="1" si="278"/>
        <v>Eintrag 4680</v>
      </c>
    </row>
    <row r="4682" spans="1:13" s="18" customFormat="1" ht="14.25" x14ac:dyDescent="0.2">
      <c r="A4682" s="18" t="str">
        <f>IF(gesamt!C4682="",CONCATENATE("Eintrag ",J4682),gesamt!A4682)</f>
        <v>Eintrag 4681</v>
      </c>
      <c r="B4682" s="18">
        <v>100</v>
      </c>
      <c r="C4682" s="19">
        <f>IF(gesamt!C4682="",100,gesamt!D4682)</f>
        <v>100</v>
      </c>
      <c r="D4682" s="20">
        <f>IF(gesamt!C4682="",10,gesamt!G4682)</f>
        <v>10</v>
      </c>
      <c r="E4682" s="20">
        <f>IF(gesamt!C4682="",10,gesamt!H4682)</f>
        <v>10</v>
      </c>
      <c r="F4682" s="20">
        <f>IF(gesamt!C4682="",10,gesamt!I4682)</f>
        <v>10</v>
      </c>
      <c r="G4682" s="20">
        <f>IF(gesamt!C4682="",0,gesamt!J4682)</f>
        <v>0</v>
      </c>
      <c r="H4682" s="20">
        <f>IF(gesamt!C4682="",0,gesamt!K4682)</f>
        <v>0</v>
      </c>
      <c r="I4682" s="19">
        <f t="shared" si="279"/>
        <v>176</v>
      </c>
      <c r="J4682" s="22">
        <f t="shared" si="277"/>
        <v>4681</v>
      </c>
      <c r="K4682" s="21">
        <f t="shared" ca="1" si="276"/>
        <v>1</v>
      </c>
      <c r="L4682" s="21">
        <f ca="1">IF(K4682=0,"",COUNTIF($K$2:K4682,"&gt;0"))</f>
        <v>4681</v>
      </c>
      <c r="M4682" s="50" t="str">
        <f t="shared" ca="1" si="278"/>
        <v>Eintrag 4681</v>
      </c>
    </row>
    <row r="4683" spans="1:13" s="18" customFormat="1" ht="14.25" x14ac:dyDescent="0.2">
      <c r="A4683" s="18" t="str">
        <f>IF(gesamt!C4683="",CONCATENATE("Eintrag ",J4683),gesamt!A4683)</f>
        <v>Eintrag 4682</v>
      </c>
      <c r="B4683" s="18">
        <v>100</v>
      </c>
      <c r="C4683" s="19">
        <f>IF(gesamt!C4683="",100,gesamt!D4683)</f>
        <v>100</v>
      </c>
      <c r="D4683" s="20">
        <f>IF(gesamt!C4683="",10,gesamt!G4683)</f>
        <v>10</v>
      </c>
      <c r="E4683" s="20">
        <f>IF(gesamt!C4683="",10,gesamt!H4683)</f>
        <v>10</v>
      </c>
      <c r="F4683" s="20">
        <f>IF(gesamt!C4683="",10,gesamt!I4683)</f>
        <v>10</v>
      </c>
      <c r="G4683" s="20">
        <f>IF(gesamt!C4683="",0,gesamt!J4683)</f>
        <v>0</v>
      </c>
      <c r="H4683" s="20">
        <f>IF(gesamt!C4683="",0,gesamt!K4683)</f>
        <v>0</v>
      </c>
      <c r="I4683" s="19">
        <f t="shared" si="279"/>
        <v>176</v>
      </c>
      <c r="J4683" s="22">
        <f t="shared" si="277"/>
        <v>4682</v>
      </c>
      <c r="K4683" s="21">
        <f t="shared" ca="1" si="276"/>
        <v>1</v>
      </c>
      <c r="L4683" s="21">
        <f ca="1">IF(K4683=0,"",COUNTIF($K$2:K4683,"&gt;0"))</f>
        <v>4682</v>
      </c>
      <c r="M4683" s="50" t="str">
        <f t="shared" ca="1" si="278"/>
        <v>Eintrag 4682</v>
      </c>
    </row>
    <row r="4684" spans="1:13" s="18" customFormat="1" ht="14.25" x14ac:dyDescent="0.2">
      <c r="A4684" s="18" t="str">
        <f>IF(gesamt!C4684="",CONCATENATE("Eintrag ",J4684),gesamt!A4684)</f>
        <v>Eintrag 4683</v>
      </c>
      <c r="B4684" s="18">
        <v>100</v>
      </c>
      <c r="C4684" s="19">
        <f>IF(gesamt!C4684="",100,gesamt!D4684)</f>
        <v>100</v>
      </c>
      <c r="D4684" s="20">
        <f>IF(gesamt!C4684="",10,gesamt!G4684)</f>
        <v>10</v>
      </c>
      <c r="E4684" s="20">
        <f>IF(gesamt!C4684="",10,gesamt!H4684)</f>
        <v>10</v>
      </c>
      <c r="F4684" s="20">
        <f>IF(gesamt!C4684="",10,gesamt!I4684)</f>
        <v>10</v>
      </c>
      <c r="G4684" s="20">
        <f>IF(gesamt!C4684="",0,gesamt!J4684)</f>
        <v>0</v>
      </c>
      <c r="H4684" s="20">
        <f>IF(gesamt!C4684="",0,gesamt!K4684)</f>
        <v>0</v>
      </c>
      <c r="I4684" s="19">
        <f t="shared" si="279"/>
        <v>176</v>
      </c>
      <c r="J4684" s="22">
        <f t="shared" si="277"/>
        <v>4683</v>
      </c>
      <c r="K4684" s="21">
        <f t="shared" ca="1" si="276"/>
        <v>1</v>
      </c>
      <c r="L4684" s="21">
        <f ca="1">IF(K4684=0,"",COUNTIF($K$2:K4684,"&gt;0"))</f>
        <v>4683</v>
      </c>
      <c r="M4684" s="50" t="str">
        <f t="shared" ca="1" si="278"/>
        <v>Eintrag 4683</v>
      </c>
    </row>
    <row r="4685" spans="1:13" s="18" customFormat="1" ht="14.25" x14ac:dyDescent="0.2">
      <c r="A4685" s="18" t="str">
        <f>IF(gesamt!C4685="",CONCATENATE("Eintrag ",J4685),gesamt!A4685)</f>
        <v>Eintrag 4684</v>
      </c>
      <c r="B4685" s="18">
        <v>100</v>
      </c>
      <c r="C4685" s="19">
        <f>IF(gesamt!C4685="",100,gesamt!D4685)</f>
        <v>100</v>
      </c>
      <c r="D4685" s="20">
        <f>IF(gesamt!C4685="",10,gesamt!G4685)</f>
        <v>10</v>
      </c>
      <c r="E4685" s="20">
        <f>IF(gesamt!C4685="",10,gesamt!H4685)</f>
        <v>10</v>
      </c>
      <c r="F4685" s="20">
        <f>IF(gesamt!C4685="",10,gesamt!I4685)</f>
        <v>10</v>
      </c>
      <c r="G4685" s="20">
        <f>IF(gesamt!C4685="",0,gesamt!J4685)</f>
        <v>0</v>
      </c>
      <c r="H4685" s="20">
        <f>IF(gesamt!C4685="",0,gesamt!K4685)</f>
        <v>0</v>
      </c>
      <c r="I4685" s="19">
        <f t="shared" si="279"/>
        <v>176</v>
      </c>
      <c r="J4685" s="22">
        <f t="shared" si="277"/>
        <v>4684</v>
      </c>
      <c r="K4685" s="21">
        <f t="shared" ca="1" si="276"/>
        <v>1</v>
      </c>
      <c r="L4685" s="21">
        <f ca="1">IF(K4685=0,"",COUNTIF($K$2:K4685,"&gt;0"))</f>
        <v>4684</v>
      </c>
      <c r="M4685" s="50" t="str">
        <f t="shared" ca="1" si="278"/>
        <v>Eintrag 4684</v>
      </c>
    </row>
    <row r="4686" spans="1:13" s="18" customFormat="1" ht="14.25" x14ac:dyDescent="0.2">
      <c r="A4686" s="18" t="str">
        <f>IF(gesamt!C4686="",CONCATENATE("Eintrag ",J4686),gesamt!A4686)</f>
        <v>Eintrag 4685</v>
      </c>
      <c r="B4686" s="18">
        <v>100</v>
      </c>
      <c r="C4686" s="19">
        <f>IF(gesamt!C4686="",100,gesamt!D4686)</f>
        <v>100</v>
      </c>
      <c r="D4686" s="20">
        <f>IF(gesamt!C4686="",10,gesamt!G4686)</f>
        <v>10</v>
      </c>
      <c r="E4686" s="20">
        <f>IF(gesamt!C4686="",10,gesamt!H4686)</f>
        <v>10</v>
      </c>
      <c r="F4686" s="20">
        <f>IF(gesamt!C4686="",10,gesamt!I4686)</f>
        <v>10</v>
      </c>
      <c r="G4686" s="20">
        <f>IF(gesamt!C4686="",0,gesamt!J4686)</f>
        <v>0</v>
      </c>
      <c r="H4686" s="20">
        <f>IF(gesamt!C4686="",0,gesamt!K4686)</f>
        <v>0</v>
      </c>
      <c r="I4686" s="19">
        <f t="shared" si="279"/>
        <v>176</v>
      </c>
      <c r="J4686" s="22">
        <f t="shared" si="277"/>
        <v>4685</v>
      </c>
      <c r="K4686" s="21">
        <f t="shared" ca="1" si="276"/>
        <v>1</v>
      </c>
      <c r="L4686" s="21">
        <f ca="1">IF(K4686=0,"",COUNTIF($K$2:K4686,"&gt;0"))</f>
        <v>4685</v>
      </c>
      <c r="M4686" s="50" t="str">
        <f t="shared" ca="1" si="278"/>
        <v>Eintrag 4685</v>
      </c>
    </row>
    <row r="4687" spans="1:13" s="18" customFormat="1" ht="14.25" x14ac:dyDescent="0.2">
      <c r="A4687" s="18" t="str">
        <f>IF(gesamt!C4687="",CONCATENATE("Eintrag ",J4687),gesamt!A4687)</f>
        <v>Eintrag 4686</v>
      </c>
      <c r="B4687" s="18">
        <v>100</v>
      </c>
      <c r="C4687" s="19">
        <f>IF(gesamt!C4687="",100,gesamt!D4687)</f>
        <v>100</v>
      </c>
      <c r="D4687" s="20">
        <f>IF(gesamt!C4687="",10,gesamt!G4687)</f>
        <v>10</v>
      </c>
      <c r="E4687" s="20">
        <f>IF(gesamt!C4687="",10,gesamt!H4687)</f>
        <v>10</v>
      </c>
      <c r="F4687" s="20">
        <f>IF(gesamt!C4687="",10,gesamt!I4687)</f>
        <v>10</v>
      </c>
      <c r="G4687" s="20">
        <f>IF(gesamt!C4687="",0,gesamt!J4687)</f>
        <v>0</v>
      </c>
      <c r="H4687" s="20">
        <f>IF(gesamt!C4687="",0,gesamt!K4687)</f>
        <v>0</v>
      </c>
      <c r="I4687" s="19">
        <f t="shared" si="279"/>
        <v>176</v>
      </c>
      <c r="J4687" s="22">
        <f t="shared" si="277"/>
        <v>4686</v>
      </c>
      <c r="K4687" s="21">
        <f t="shared" ca="1" si="276"/>
        <v>1</v>
      </c>
      <c r="L4687" s="21">
        <f ca="1">IF(K4687=0,"",COUNTIF($K$2:K4687,"&gt;0"))</f>
        <v>4686</v>
      </c>
      <c r="M4687" s="50" t="str">
        <f t="shared" ca="1" si="278"/>
        <v>Eintrag 4686</v>
      </c>
    </row>
    <row r="4688" spans="1:13" s="18" customFormat="1" ht="14.25" x14ac:dyDescent="0.2">
      <c r="A4688" s="18" t="str">
        <f>IF(gesamt!C4688="",CONCATENATE("Eintrag ",J4688),gesamt!A4688)</f>
        <v>Eintrag 4687</v>
      </c>
      <c r="B4688" s="18">
        <v>100</v>
      </c>
      <c r="C4688" s="19">
        <f>IF(gesamt!C4688="",100,gesamt!D4688)</f>
        <v>100</v>
      </c>
      <c r="D4688" s="20">
        <f>IF(gesamt!C4688="",10,gesamt!G4688)</f>
        <v>10</v>
      </c>
      <c r="E4688" s="20">
        <f>IF(gesamt!C4688="",10,gesamt!H4688)</f>
        <v>10</v>
      </c>
      <c r="F4688" s="20">
        <f>IF(gesamt!C4688="",10,gesamt!I4688)</f>
        <v>10</v>
      </c>
      <c r="G4688" s="20">
        <f>IF(gesamt!C4688="",0,gesamt!J4688)</f>
        <v>0</v>
      </c>
      <c r="H4688" s="20">
        <f>IF(gesamt!C4688="",0,gesamt!K4688)</f>
        <v>0</v>
      </c>
      <c r="I4688" s="19">
        <f t="shared" si="279"/>
        <v>176</v>
      </c>
      <c r="J4688" s="22">
        <f t="shared" si="277"/>
        <v>4687</v>
      </c>
      <c r="K4688" s="21">
        <f t="shared" ca="1" si="276"/>
        <v>1</v>
      </c>
      <c r="L4688" s="21">
        <f ca="1">IF(K4688=0,"",COUNTIF($K$2:K4688,"&gt;0"))</f>
        <v>4687</v>
      </c>
      <c r="M4688" s="50" t="str">
        <f t="shared" ca="1" si="278"/>
        <v>Eintrag 4687</v>
      </c>
    </row>
    <row r="4689" spans="1:13" s="18" customFormat="1" ht="14.25" x14ac:dyDescent="0.2">
      <c r="A4689" s="18" t="str">
        <f>IF(gesamt!C4689="",CONCATENATE("Eintrag ",J4689),gesamt!A4689)</f>
        <v>Eintrag 4688</v>
      </c>
      <c r="B4689" s="18">
        <v>100</v>
      </c>
      <c r="C4689" s="19">
        <f>IF(gesamt!C4689="",100,gesamt!D4689)</f>
        <v>100</v>
      </c>
      <c r="D4689" s="20">
        <f>IF(gesamt!C4689="",10,gesamt!G4689)</f>
        <v>10</v>
      </c>
      <c r="E4689" s="20">
        <f>IF(gesamt!C4689="",10,gesamt!H4689)</f>
        <v>10</v>
      </c>
      <c r="F4689" s="20">
        <f>IF(gesamt!C4689="",10,gesamt!I4689)</f>
        <v>10</v>
      </c>
      <c r="G4689" s="20">
        <f>IF(gesamt!C4689="",0,gesamt!J4689)</f>
        <v>0</v>
      </c>
      <c r="H4689" s="20">
        <f>IF(gesamt!C4689="",0,gesamt!K4689)</f>
        <v>0</v>
      </c>
      <c r="I4689" s="19">
        <f t="shared" si="279"/>
        <v>176</v>
      </c>
      <c r="J4689" s="22">
        <f t="shared" si="277"/>
        <v>4688</v>
      </c>
      <c r="K4689" s="21">
        <f t="shared" ca="1" si="276"/>
        <v>1</v>
      </c>
      <c r="L4689" s="21">
        <f ca="1">IF(K4689=0,"",COUNTIF($K$2:K4689,"&gt;0"))</f>
        <v>4688</v>
      </c>
      <c r="M4689" s="50" t="str">
        <f t="shared" ca="1" si="278"/>
        <v>Eintrag 4688</v>
      </c>
    </row>
    <row r="4690" spans="1:13" s="18" customFormat="1" ht="14.25" x14ac:dyDescent="0.2">
      <c r="A4690" s="18" t="str">
        <f>IF(gesamt!C4690="",CONCATENATE("Eintrag ",J4690),gesamt!A4690)</f>
        <v>Eintrag 4689</v>
      </c>
      <c r="B4690" s="18">
        <v>100</v>
      </c>
      <c r="C4690" s="19">
        <f>IF(gesamt!C4690="",100,gesamt!D4690)</f>
        <v>100</v>
      </c>
      <c r="D4690" s="20">
        <f>IF(gesamt!C4690="",10,gesamt!G4690)</f>
        <v>10</v>
      </c>
      <c r="E4690" s="20">
        <f>IF(gesamt!C4690="",10,gesamt!H4690)</f>
        <v>10</v>
      </c>
      <c r="F4690" s="20">
        <f>IF(gesamt!C4690="",10,gesamt!I4690)</f>
        <v>10</v>
      </c>
      <c r="G4690" s="20">
        <f>IF(gesamt!C4690="",0,gesamt!J4690)</f>
        <v>0</v>
      </c>
      <c r="H4690" s="20">
        <f>IF(gesamt!C4690="",0,gesamt!K4690)</f>
        <v>0</v>
      </c>
      <c r="I4690" s="19">
        <f t="shared" si="279"/>
        <v>176</v>
      </c>
      <c r="J4690" s="22">
        <f t="shared" si="277"/>
        <v>4689</v>
      </c>
      <c r="K4690" s="21">
        <f t="shared" ca="1" si="276"/>
        <v>1</v>
      </c>
      <c r="L4690" s="21">
        <f ca="1">IF(K4690=0,"",COUNTIF($K$2:K4690,"&gt;0"))</f>
        <v>4689</v>
      </c>
      <c r="M4690" s="50" t="str">
        <f t="shared" ca="1" si="278"/>
        <v>Eintrag 4689</v>
      </c>
    </row>
    <row r="4691" spans="1:13" s="18" customFormat="1" ht="14.25" x14ac:dyDescent="0.2">
      <c r="A4691" s="18" t="str">
        <f>IF(gesamt!C4691="",CONCATENATE("Eintrag ",J4691),gesamt!A4691)</f>
        <v>Eintrag 4690</v>
      </c>
      <c r="B4691" s="18">
        <v>100</v>
      </c>
      <c r="C4691" s="19">
        <f>IF(gesamt!C4691="",100,gesamt!D4691)</f>
        <v>100</v>
      </c>
      <c r="D4691" s="20">
        <f>IF(gesamt!C4691="",10,gesamt!G4691)</f>
        <v>10</v>
      </c>
      <c r="E4691" s="20">
        <f>IF(gesamt!C4691="",10,gesamt!H4691)</f>
        <v>10</v>
      </c>
      <c r="F4691" s="20">
        <f>IF(gesamt!C4691="",10,gesamt!I4691)</f>
        <v>10</v>
      </c>
      <c r="G4691" s="20">
        <f>IF(gesamt!C4691="",0,gesamt!J4691)</f>
        <v>0</v>
      </c>
      <c r="H4691" s="20">
        <f>IF(gesamt!C4691="",0,gesamt!K4691)</f>
        <v>0</v>
      </c>
      <c r="I4691" s="19">
        <f t="shared" si="279"/>
        <v>176</v>
      </c>
      <c r="J4691" s="22">
        <f t="shared" si="277"/>
        <v>4690</v>
      </c>
      <c r="K4691" s="21">
        <f t="shared" ca="1" si="276"/>
        <v>1</v>
      </c>
      <c r="L4691" s="21">
        <f ca="1">IF(K4691=0,"",COUNTIF($K$2:K4691,"&gt;0"))</f>
        <v>4690</v>
      </c>
      <c r="M4691" s="50" t="str">
        <f t="shared" ca="1" si="278"/>
        <v>Eintrag 4690</v>
      </c>
    </row>
    <row r="4692" spans="1:13" s="18" customFormat="1" ht="14.25" x14ac:dyDescent="0.2">
      <c r="A4692" s="18" t="str">
        <f>IF(gesamt!C4692="",CONCATENATE("Eintrag ",J4692),gesamt!A4692)</f>
        <v>Eintrag 4691</v>
      </c>
      <c r="B4692" s="18">
        <v>100</v>
      </c>
      <c r="C4692" s="19">
        <f>IF(gesamt!C4692="",100,gesamt!D4692)</f>
        <v>100</v>
      </c>
      <c r="D4692" s="20">
        <f>IF(gesamt!C4692="",10,gesamt!G4692)</f>
        <v>10</v>
      </c>
      <c r="E4692" s="20">
        <f>IF(gesamt!C4692="",10,gesamt!H4692)</f>
        <v>10</v>
      </c>
      <c r="F4692" s="20">
        <f>IF(gesamt!C4692="",10,gesamt!I4692)</f>
        <v>10</v>
      </c>
      <c r="G4692" s="20">
        <f>IF(gesamt!C4692="",0,gesamt!J4692)</f>
        <v>0</v>
      </c>
      <c r="H4692" s="20">
        <f>IF(gesamt!C4692="",0,gesamt!K4692)</f>
        <v>0</v>
      </c>
      <c r="I4692" s="19">
        <f t="shared" si="279"/>
        <v>176</v>
      </c>
      <c r="J4692" s="22">
        <f t="shared" si="277"/>
        <v>4691</v>
      </c>
      <c r="K4692" s="21">
        <f t="shared" ca="1" si="276"/>
        <v>1</v>
      </c>
      <c r="L4692" s="21">
        <f ca="1">IF(K4692=0,"",COUNTIF($K$2:K4692,"&gt;0"))</f>
        <v>4691</v>
      </c>
      <c r="M4692" s="50" t="str">
        <f t="shared" ca="1" si="278"/>
        <v>Eintrag 4691</v>
      </c>
    </row>
    <row r="4693" spans="1:13" s="18" customFormat="1" ht="14.25" x14ac:dyDescent="0.2">
      <c r="A4693" s="18" t="str">
        <f>IF(gesamt!C4693="",CONCATENATE("Eintrag ",J4693),gesamt!A4693)</f>
        <v>Eintrag 4692</v>
      </c>
      <c r="B4693" s="18">
        <v>100</v>
      </c>
      <c r="C4693" s="19">
        <f>IF(gesamt!C4693="",100,gesamt!D4693)</f>
        <v>100</v>
      </c>
      <c r="D4693" s="20">
        <f>IF(gesamt!C4693="",10,gesamt!G4693)</f>
        <v>10</v>
      </c>
      <c r="E4693" s="20">
        <f>IF(gesamt!C4693="",10,gesamt!H4693)</f>
        <v>10</v>
      </c>
      <c r="F4693" s="20">
        <f>IF(gesamt!C4693="",10,gesamt!I4693)</f>
        <v>10</v>
      </c>
      <c r="G4693" s="20">
        <f>IF(gesamt!C4693="",0,gesamt!J4693)</f>
        <v>0</v>
      </c>
      <c r="H4693" s="20">
        <f>IF(gesamt!C4693="",0,gesamt!K4693)</f>
        <v>0</v>
      </c>
      <c r="I4693" s="19">
        <f t="shared" si="279"/>
        <v>176</v>
      </c>
      <c r="J4693" s="22">
        <f t="shared" si="277"/>
        <v>4692</v>
      </c>
      <c r="K4693" s="21">
        <f t="shared" ca="1" si="276"/>
        <v>1</v>
      </c>
      <c r="L4693" s="21">
        <f ca="1">IF(K4693=0,"",COUNTIF($K$2:K4693,"&gt;0"))</f>
        <v>4692</v>
      </c>
      <c r="M4693" s="50" t="str">
        <f t="shared" ca="1" si="278"/>
        <v>Eintrag 4692</v>
      </c>
    </row>
    <row r="4694" spans="1:13" s="18" customFormat="1" ht="14.25" x14ac:dyDescent="0.2">
      <c r="A4694" s="18" t="str">
        <f>IF(gesamt!C4694="",CONCATENATE("Eintrag ",J4694),gesamt!A4694)</f>
        <v>Eintrag 4693</v>
      </c>
      <c r="B4694" s="18">
        <v>100</v>
      </c>
      <c r="C4694" s="19">
        <f>IF(gesamt!C4694="",100,gesamt!D4694)</f>
        <v>100</v>
      </c>
      <c r="D4694" s="20">
        <f>IF(gesamt!C4694="",10,gesamt!G4694)</f>
        <v>10</v>
      </c>
      <c r="E4694" s="20">
        <f>IF(gesamt!C4694="",10,gesamt!H4694)</f>
        <v>10</v>
      </c>
      <c r="F4694" s="20">
        <f>IF(gesamt!C4694="",10,gesamt!I4694)</f>
        <v>10</v>
      </c>
      <c r="G4694" s="20">
        <f>IF(gesamt!C4694="",0,gesamt!J4694)</f>
        <v>0</v>
      </c>
      <c r="H4694" s="20">
        <f>IF(gesamt!C4694="",0,gesamt!K4694)</f>
        <v>0</v>
      </c>
      <c r="I4694" s="19">
        <f t="shared" si="279"/>
        <v>176</v>
      </c>
      <c r="J4694" s="22">
        <f t="shared" si="277"/>
        <v>4693</v>
      </c>
      <c r="K4694" s="21">
        <f t="shared" ca="1" si="276"/>
        <v>1</v>
      </c>
      <c r="L4694" s="21">
        <f ca="1">IF(K4694=0,"",COUNTIF($K$2:K4694,"&gt;0"))</f>
        <v>4693</v>
      </c>
      <c r="M4694" s="50" t="str">
        <f t="shared" ca="1" si="278"/>
        <v>Eintrag 4693</v>
      </c>
    </row>
    <row r="4695" spans="1:13" s="18" customFormat="1" ht="14.25" x14ac:dyDescent="0.2">
      <c r="A4695" s="18" t="str">
        <f>IF(gesamt!C4695="",CONCATENATE("Eintrag ",J4695),gesamt!A4695)</f>
        <v>Eintrag 4694</v>
      </c>
      <c r="B4695" s="18">
        <v>100</v>
      </c>
      <c r="C4695" s="19">
        <f>IF(gesamt!C4695="",100,gesamt!D4695)</f>
        <v>100</v>
      </c>
      <c r="D4695" s="20">
        <f>IF(gesamt!C4695="",10,gesamt!G4695)</f>
        <v>10</v>
      </c>
      <c r="E4695" s="20">
        <f>IF(gesamt!C4695="",10,gesamt!H4695)</f>
        <v>10</v>
      </c>
      <c r="F4695" s="20">
        <f>IF(gesamt!C4695="",10,gesamt!I4695)</f>
        <v>10</v>
      </c>
      <c r="G4695" s="20">
        <f>IF(gesamt!C4695="",0,gesamt!J4695)</f>
        <v>0</v>
      </c>
      <c r="H4695" s="20">
        <f>IF(gesamt!C4695="",0,gesamt!K4695)</f>
        <v>0</v>
      </c>
      <c r="I4695" s="19">
        <f t="shared" si="279"/>
        <v>176</v>
      </c>
      <c r="J4695" s="22">
        <f t="shared" si="277"/>
        <v>4694</v>
      </c>
      <c r="K4695" s="21">
        <f t="shared" ca="1" si="276"/>
        <v>1</v>
      </c>
      <c r="L4695" s="21">
        <f ca="1">IF(K4695=0,"",COUNTIF($K$2:K4695,"&gt;0"))</f>
        <v>4694</v>
      </c>
      <c r="M4695" s="50" t="str">
        <f t="shared" ca="1" si="278"/>
        <v>Eintrag 4694</v>
      </c>
    </row>
    <row r="4696" spans="1:13" s="18" customFormat="1" ht="14.25" x14ac:dyDescent="0.2">
      <c r="A4696" s="18" t="str">
        <f>IF(gesamt!C4696="",CONCATENATE("Eintrag ",J4696),gesamt!A4696)</f>
        <v>Eintrag 4695</v>
      </c>
      <c r="B4696" s="18">
        <v>100</v>
      </c>
      <c r="C4696" s="19">
        <f>IF(gesamt!C4696="",100,gesamt!D4696)</f>
        <v>100</v>
      </c>
      <c r="D4696" s="20">
        <f>IF(gesamt!C4696="",10,gesamt!G4696)</f>
        <v>10</v>
      </c>
      <c r="E4696" s="20">
        <f>IF(gesamt!C4696="",10,gesamt!H4696)</f>
        <v>10</v>
      </c>
      <c r="F4696" s="20">
        <f>IF(gesamt!C4696="",10,gesamt!I4696)</f>
        <v>10</v>
      </c>
      <c r="G4696" s="20">
        <f>IF(gesamt!C4696="",0,gesamt!J4696)</f>
        <v>0</v>
      </c>
      <c r="H4696" s="20">
        <f>IF(gesamt!C4696="",0,gesamt!K4696)</f>
        <v>0</v>
      </c>
      <c r="I4696" s="19">
        <f t="shared" si="279"/>
        <v>176</v>
      </c>
      <c r="J4696" s="22">
        <f t="shared" si="277"/>
        <v>4695</v>
      </c>
      <c r="K4696" s="21">
        <f t="shared" ca="1" si="276"/>
        <v>1</v>
      </c>
      <c r="L4696" s="21">
        <f ca="1">IF(K4696=0,"",COUNTIF($K$2:K4696,"&gt;0"))</f>
        <v>4695</v>
      </c>
      <c r="M4696" s="50" t="str">
        <f t="shared" ca="1" si="278"/>
        <v>Eintrag 4695</v>
      </c>
    </row>
    <row r="4697" spans="1:13" s="18" customFormat="1" ht="14.25" x14ac:dyDescent="0.2">
      <c r="A4697" s="18" t="str">
        <f>IF(gesamt!C4697="",CONCATENATE("Eintrag ",J4697),gesamt!A4697)</f>
        <v>Eintrag 4696</v>
      </c>
      <c r="B4697" s="18">
        <v>100</v>
      </c>
      <c r="C4697" s="19">
        <f>IF(gesamt!C4697="",100,gesamt!D4697)</f>
        <v>100</v>
      </c>
      <c r="D4697" s="20">
        <f>IF(gesamt!C4697="",10,gesamt!G4697)</f>
        <v>10</v>
      </c>
      <c r="E4697" s="20">
        <f>IF(gesamt!C4697="",10,gesamt!H4697)</f>
        <v>10</v>
      </c>
      <c r="F4697" s="20">
        <f>IF(gesamt!C4697="",10,gesamt!I4697)</f>
        <v>10</v>
      </c>
      <c r="G4697" s="20">
        <f>IF(gesamt!C4697="",0,gesamt!J4697)</f>
        <v>0</v>
      </c>
      <c r="H4697" s="20">
        <f>IF(gesamt!C4697="",0,gesamt!K4697)</f>
        <v>0</v>
      </c>
      <c r="I4697" s="19">
        <f t="shared" si="279"/>
        <v>176</v>
      </c>
      <c r="J4697" s="22">
        <f t="shared" si="277"/>
        <v>4696</v>
      </c>
      <c r="K4697" s="21">
        <f t="shared" ca="1" si="276"/>
        <v>1</v>
      </c>
      <c r="L4697" s="21">
        <f ca="1">IF(K4697=0,"",COUNTIF($K$2:K4697,"&gt;0"))</f>
        <v>4696</v>
      </c>
      <c r="M4697" s="50" t="str">
        <f t="shared" ca="1" si="278"/>
        <v>Eintrag 4696</v>
      </c>
    </row>
    <row r="4698" spans="1:13" s="18" customFormat="1" ht="14.25" x14ac:dyDescent="0.2">
      <c r="A4698" s="18" t="str">
        <f>IF(gesamt!C4698="",CONCATENATE("Eintrag ",J4698),gesamt!A4698)</f>
        <v>Eintrag 4697</v>
      </c>
      <c r="B4698" s="18">
        <v>100</v>
      </c>
      <c r="C4698" s="19">
        <f>IF(gesamt!C4698="",100,gesamt!D4698)</f>
        <v>100</v>
      </c>
      <c r="D4698" s="20">
        <f>IF(gesamt!C4698="",10,gesamt!G4698)</f>
        <v>10</v>
      </c>
      <c r="E4698" s="20">
        <f>IF(gesamt!C4698="",10,gesamt!H4698)</f>
        <v>10</v>
      </c>
      <c r="F4698" s="20">
        <f>IF(gesamt!C4698="",10,gesamt!I4698)</f>
        <v>10</v>
      </c>
      <c r="G4698" s="20">
        <f>IF(gesamt!C4698="",0,gesamt!J4698)</f>
        <v>0</v>
      </c>
      <c r="H4698" s="20">
        <f>IF(gesamt!C4698="",0,gesamt!K4698)</f>
        <v>0</v>
      </c>
      <c r="I4698" s="19">
        <f t="shared" si="279"/>
        <v>176</v>
      </c>
      <c r="J4698" s="22">
        <f t="shared" si="277"/>
        <v>4697</v>
      </c>
      <c r="K4698" s="21">
        <f t="shared" ca="1" si="276"/>
        <v>1</v>
      </c>
      <c r="L4698" s="21">
        <f ca="1">IF(K4698=0,"",COUNTIF($K$2:K4698,"&gt;0"))</f>
        <v>4697</v>
      </c>
      <c r="M4698" s="50" t="str">
        <f t="shared" ca="1" si="278"/>
        <v>Eintrag 4697</v>
      </c>
    </row>
    <row r="4699" spans="1:13" s="18" customFormat="1" ht="14.25" x14ac:dyDescent="0.2">
      <c r="A4699" s="18" t="str">
        <f>IF(gesamt!C4699="",CONCATENATE("Eintrag ",J4699),gesamt!A4699)</f>
        <v>Eintrag 4698</v>
      </c>
      <c r="B4699" s="18">
        <v>100</v>
      </c>
      <c r="C4699" s="19">
        <f>IF(gesamt!C4699="",100,gesamt!D4699)</f>
        <v>100</v>
      </c>
      <c r="D4699" s="20">
        <f>IF(gesamt!C4699="",10,gesamt!G4699)</f>
        <v>10</v>
      </c>
      <c r="E4699" s="20">
        <f>IF(gesamt!C4699="",10,gesamt!H4699)</f>
        <v>10</v>
      </c>
      <c r="F4699" s="20">
        <f>IF(gesamt!C4699="",10,gesamt!I4699)</f>
        <v>10</v>
      </c>
      <c r="G4699" s="20">
        <f>IF(gesamt!C4699="",0,gesamt!J4699)</f>
        <v>0</v>
      </c>
      <c r="H4699" s="20">
        <f>IF(gesamt!C4699="",0,gesamt!K4699)</f>
        <v>0</v>
      </c>
      <c r="I4699" s="19">
        <f t="shared" si="279"/>
        <v>176</v>
      </c>
      <c r="J4699" s="22">
        <f t="shared" si="277"/>
        <v>4698</v>
      </c>
      <c r="K4699" s="21">
        <f t="shared" ca="1" si="276"/>
        <v>1</v>
      </c>
      <c r="L4699" s="21">
        <f ca="1">IF(K4699=0,"",COUNTIF($K$2:K4699,"&gt;0"))</f>
        <v>4698</v>
      </c>
      <c r="M4699" s="50" t="str">
        <f t="shared" ca="1" si="278"/>
        <v>Eintrag 4698</v>
      </c>
    </row>
    <row r="4700" spans="1:13" s="18" customFormat="1" ht="14.25" x14ac:dyDescent="0.2">
      <c r="A4700" s="18" t="str">
        <f>IF(gesamt!C4700="",CONCATENATE("Eintrag ",J4700),gesamt!A4700)</f>
        <v>Eintrag 4699</v>
      </c>
      <c r="B4700" s="18">
        <v>100</v>
      </c>
      <c r="C4700" s="19">
        <f>IF(gesamt!C4700="",100,gesamt!D4700)</f>
        <v>100</v>
      </c>
      <c r="D4700" s="20">
        <f>IF(gesamt!C4700="",10,gesamt!G4700)</f>
        <v>10</v>
      </c>
      <c r="E4700" s="20">
        <f>IF(gesamt!C4700="",10,gesamt!H4700)</f>
        <v>10</v>
      </c>
      <c r="F4700" s="20">
        <f>IF(gesamt!C4700="",10,gesamt!I4700)</f>
        <v>10</v>
      </c>
      <c r="G4700" s="20">
        <f>IF(gesamt!C4700="",0,gesamt!J4700)</f>
        <v>0</v>
      </c>
      <c r="H4700" s="20">
        <f>IF(gesamt!C4700="",0,gesamt!K4700)</f>
        <v>0</v>
      </c>
      <c r="I4700" s="19">
        <f t="shared" si="279"/>
        <v>176</v>
      </c>
      <c r="J4700" s="22">
        <f t="shared" si="277"/>
        <v>4699</v>
      </c>
      <c r="K4700" s="21">
        <f t="shared" ca="1" si="276"/>
        <v>1</v>
      </c>
      <c r="L4700" s="21">
        <f ca="1">IF(K4700=0,"",COUNTIF($K$2:K4700,"&gt;0"))</f>
        <v>4699</v>
      </c>
      <c r="M4700" s="50" t="str">
        <f t="shared" ca="1" si="278"/>
        <v>Eintrag 4699</v>
      </c>
    </row>
    <row r="4701" spans="1:13" s="18" customFormat="1" ht="14.25" x14ac:dyDescent="0.2">
      <c r="A4701" s="18" t="str">
        <f>IF(gesamt!C4701="",CONCATENATE("Eintrag ",J4701),gesamt!A4701)</f>
        <v>Eintrag 4700</v>
      </c>
      <c r="B4701" s="18">
        <v>100</v>
      </c>
      <c r="C4701" s="19">
        <f>IF(gesamt!C4701="",100,gesamt!D4701)</f>
        <v>100</v>
      </c>
      <c r="D4701" s="20">
        <f>IF(gesamt!C4701="",10,gesamt!G4701)</f>
        <v>10</v>
      </c>
      <c r="E4701" s="20">
        <f>IF(gesamt!C4701="",10,gesamt!H4701)</f>
        <v>10</v>
      </c>
      <c r="F4701" s="20">
        <f>IF(gesamt!C4701="",10,gesamt!I4701)</f>
        <v>10</v>
      </c>
      <c r="G4701" s="20">
        <f>IF(gesamt!C4701="",0,gesamt!J4701)</f>
        <v>0</v>
      </c>
      <c r="H4701" s="20">
        <f>IF(gesamt!C4701="",0,gesamt!K4701)</f>
        <v>0</v>
      </c>
      <c r="I4701" s="19">
        <f t="shared" si="279"/>
        <v>176</v>
      </c>
      <c r="J4701" s="22">
        <f t="shared" si="277"/>
        <v>4700</v>
      </c>
      <c r="K4701" s="21">
        <f t="shared" ca="1" si="276"/>
        <v>1</v>
      </c>
      <c r="L4701" s="21">
        <f ca="1">IF(K4701=0,"",COUNTIF($K$2:K4701,"&gt;0"))</f>
        <v>4700</v>
      </c>
      <c r="M4701" s="50" t="str">
        <f t="shared" ca="1" si="278"/>
        <v>Eintrag 4700</v>
      </c>
    </row>
    <row r="4702" spans="1:13" s="18" customFormat="1" ht="14.25" x14ac:dyDescent="0.2">
      <c r="A4702" s="18" t="str">
        <f>IF(gesamt!C4702="",CONCATENATE("Eintrag ",J4702),gesamt!A4702)</f>
        <v>Eintrag 4701</v>
      </c>
      <c r="B4702" s="18">
        <v>100</v>
      </c>
      <c r="C4702" s="19">
        <f>IF(gesamt!C4702="",100,gesamt!D4702)</f>
        <v>100</v>
      </c>
      <c r="D4702" s="20">
        <f>IF(gesamt!C4702="",10,gesamt!G4702)</f>
        <v>10</v>
      </c>
      <c r="E4702" s="20">
        <f>IF(gesamt!C4702="",10,gesamt!H4702)</f>
        <v>10</v>
      </c>
      <c r="F4702" s="20">
        <f>IF(gesamt!C4702="",10,gesamt!I4702)</f>
        <v>10</v>
      </c>
      <c r="G4702" s="20">
        <f>IF(gesamt!C4702="",0,gesamt!J4702)</f>
        <v>0</v>
      </c>
      <c r="H4702" s="20">
        <f>IF(gesamt!C4702="",0,gesamt!K4702)</f>
        <v>0</v>
      </c>
      <c r="I4702" s="19">
        <f t="shared" si="279"/>
        <v>176</v>
      </c>
      <c r="J4702" s="22">
        <f t="shared" si="277"/>
        <v>4701</v>
      </c>
      <c r="K4702" s="21">
        <f t="shared" ca="1" si="276"/>
        <v>1</v>
      </c>
      <c r="L4702" s="21">
        <f ca="1">IF(K4702=0,"",COUNTIF($K$2:K4702,"&gt;0"))</f>
        <v>4701</v>
      </c>
      <c r="M4702" s="50" t="str">
        <f t="shared" ca="1" si="278"/>
        <v>Eintrag 4701</v>
      </c>
    </row>
    <row r="4703" spans="1:13" s="18" customFormat="1" ht="14.25" x14ac:dyDescent="0.2">
      <c r="A4703" s="18" t="str">
        <f>IF(gesamt!C4703="",CONCATENATE("Eintrag ",J4703),gesamt!A4703)</f>
        <v>Eintrag 4702</v>
      </c>
      <c r="B4703" s="18">
        <v>100</v>
      </c>
      <c r="C4703" s="19">
        <f>IF(gesamt!C4703="",100,gesamt!D4703)</f>
        <v>100</v>
      </c>
      <c r="D4703" s="20">
        <f>IF(gesamt!C4703="",10,gesamt!G4703)</f>
        <v>10</v>
      </c>
      <c r="E4703" s="20">
        <f>IF(gesamt!C4703="",10,gesamt!H4703)</f>
        <v>10</v>
      </c>
      <c r="F4703" s="20">
        <f>IF(gesamt!C4703="",10,gesamt!I4703)</f>
        <v>10</v>
      </c>
      <c r="G4703" s="20">
        <f>IF(gesamt!C4703="",0,gesamt!J4703)</f>
        <v>0</v>
      </c>
      <c r="H4703" s="20">
        <f>IF(gesamt!C4703="",0,gesamt!K4703)</f>
        <v>0</v>
      </c>
      <c r="I4703" s="19">
        <f t="shared" si="279"/>
        <v>176</v>
      </c>
      <c r="J4703" s="22">
        <f t="shared" si="277"/>
        <v>4702</v>
      </c>
      <c r="K4703" s="21">
        <f t="shared" ref="K4703:K4766" ca="1" si="280">IFERROR(SEARCH(INDIRECT(CELL("address")),A4703),0)</f>
        <v>1</v>
      </c>
      <c r="L4703" s="21">
        <f ca="1">IF(K4703=0,"",COUNTIF($K$2:K4703,"&gt;0"))</f>
        <v>4702</v>
      </c>
      <c r="M4703" s="50" t="str">
        <f t="shared" ca="1" si="278"/>
        <v>Eintrag 4702</v>
      </c>
    </row>
    <row r="4704" spans="1:13" s="18" customFormat="1" ht="14.25" x14ac:dyDescent="0.2">
      <c r="A4704" s="18" t="str">
        <f>IF(gesamt!C4704="",CONCATENATE("Eintrag ",J4704),gesamt!A4704)</f>
        <v>Eintrag 4703</v>
      </c>
      <c r="B4704" s="18">
        <v>100</v>
      </c>
      <c r="C4704" s="19">
        <f>IF(gesamt!C4704="",100,gesamt!D4704)</f>
        <v>100</v>
      </c>
      <c r="D4704" s="20">
        <f>IF(gesamt!C4704="",10,gesamt!G4704)</f>
        <v>10</v>
      </c>
      <c r="E4704" s="20">
        <f>IF(gesamt!C4704="",10,gesamt!H4704)</f>
        <v>10</v>
      </c>
      <c r="F4704" s="20">
        <f>IF(gesamt!C4704="",10,gesamt!I4704)</f>
        <v>10</v>
      </c>
      <c r="G4704" s="20">
        <f>IF(gesamt!C4704="",0,gesamt!J4704)</f>
        <v>0</v>
      </c>
      <c r="H4704" s="20">
        <f>IF(gesamt!C4704="",0,gesamt!K4704)</f>
        <v>0</v>
      </c>
      <c r="I4704" s="19">
        <f t="shared" si="279"/>
        <v>176</v>
      </c>
      <c r="J4704" s="22">
        <f t="shared" si="277"/>
        <v>4703</v>
      </c>
      <c r="K4704" s="21">
        <f t="shared" ca="1" si="280"/>
        <v>1</v>
      </c>
      <c r="L4704" s="21">
        <f ca="1">IF(K4704=0,"",COUNTIF($K$2:K4704,"&gt;0"))</f>
        <v>4703</v>
      </c>
      <c r="M4704" s="50" t="str">
        <f t="shared" ca="1" si="278"/>
        <v>Eintrag 4703</v>
      </c>
    </row>
    <row r="4705" spans="1:13" s="18" customFormat="1" ht="14.25" x14ac:dyDescent="0.2">
      <c r="A4705" s="18" t="str">
        <f>IF(gesamt!C4705="",CONCATENATE("Eintrag ",J4705),gesamt!A4705)</f>
        <v>Eintrag 4704</v>
      </c>
      <c r="B4705" s="18">
        <v>100</v>
      </c>
      <c r="C4705" s="19">
        <f>IF(gesamt!C4705="",100,gesamt!D4705)</f>
        <v>100</v>
      </c>
      <c r="D4705" s="20">
        <f>IF(gesamt!C4705="",10,gesamt!G4705)</f>
        <v>10</v>
      </c>
      <c r="E4705" s="20">
        <f>IF(gesamt!C4705="",10,gesamt!H4705)</f>
        <v>10</v>
      </c>
      <c r="F4705" s="20">
        <f>IF(gesamt!C4705="",10,gesamt!I4705)</f>
        <v>10</v>
      </c>
      <c r="G4705" s="20">
        <f>IF(gesamt!C4705="",0,gesamt!J4705)</f>
        <v>0</v>
      </c>
      <c r="H4705" s="20">
        <f>IF(gesamt!C4705="",0,gesamt!K4705)</f>
        <v>0</v>
      </c>
      <c r="I4705" s="19">
        <f t="shared" si="279"/>
        <v>176</v>
      </c>
      <c r="J4705" s="22">
        <f t="shared" si="277"/>
        <v>4704</v>
      </c>
      <c r="K4705" s="21">
        <f t="shared" ca="1" si="280"/>
        <v>1</v>
      </c>
      <c r="L4705" s="21">
        <f ca="1">IF(K4705=0,"",COUNTIF($K$2:K4705,"&gt;0"))</f>
        <v>4704</v>
      </c>
      <c r="M4705" s="50" t="str">
        <f t="shared" ca="1" si="278"/>
        <v>Eintrag 4704</v>
      </c>
    </row>
    <row r="4706" spans="1:13" s="18" customFormat="1" ht="14.25" x14ac:dyDescent="0.2">
      <c r="A4706" s="18" t="str">
        <f>IF(gesamt!C4706="",CONCATENATE("Eintrag ",J4706),gesamt!A4706)</f>
        <v>Eintrag 4705</v>
      </c>
      <c r="B4706" s="18">
        <v>100</v>
      </c>
      <c r="C4706" s="19">
        <f>IF(gesamt!C4706="",100,gesamt!D4706)</f>
        <v>100</v>
      </c>
      <c r="D4706" s="20">
        <f>IF(gesamt!C4706="",10,gesamt!G4706)</f>
        <v>10</v>
      </c>
      <c r="E4706" s="20">
        <f>IF(gesamt!C4706="",10,gesamt!H4706)</f>
        <v>10</v>
      </c>
      <c r="F4706" s="20">
        <f>IF(gesamt!C4706="",10,gesamt!I4706)</f>
        <v>10</v>
      </c>
      <c r="G4706" s="20">
        <f>IF(gesamt!C4706="",0,gesamt!J4706)</f>
        <v>0</v>
      </c>
      <c r="H4706" s="20">
        <f>IF(gesamt!C4706="",0,gesamt!K4706)</f>
        <v>0</v>
      </c>
      <c r="I4706" s="19">
        <f t="shared" si="279"/>
        <v>176</v>
      </c>
      <c r="J4706" s="22">
        <f t="shared" si="277"/>
        <v>4705</v>
      </c>
      <c r="K4706" s="21">
        <f t="shared" ca="1" si="280"/>
        <v>1</v>
      </c>
      <c r="L4706" s="21">
        <f ca="1">IF(K4706=0,"",COUNTIF($K$2:K4706,"&gt;0"))</f>
        <v>4705</v>
      </c>
      <c r="M4706" s="50" t="str">
        <f t="shared" ca="1" si="278"/>
        <v>Eintrag 4705</v>
      </c>
    </row>
    <row r="4707" spans="1:13" s="18" customFormat="1" ht="14.25" x14ac:dyDescent="0.2">
      <c r="A4707" s="18" t="str">
        <f>IF(gesamt!C4707="",CONCATENATE("Eintrag ",J4707),gesamt!A4707)</f>
        <v>Eintrag 4706</v>
      </c>
      <c r="B4707" s="18">
        <v>100</v>
      </c>
      <c r="C4707" s="19">
        <f>IF(gesamt!C4707="",100,gesamt!D4707)</f>
        <v>100</v>
      </c>
      <c r="D4707" s="20">
        <f>IF(gesamt!C4707="",10,gesamt!G4707)</f>
        <v>10</v>
      </c>
      <c r="E4707" s="20">
        <f>IF(gesamt!C4707="",10,gesamt!H4707)</f>
        <v>10</v>
      </c>
      <c r="F4707" s="20">
        <f>IF(gesamt!C4707="",10,gesamt!I4707)</f>
        <v>10</v>
      </c>
      <c r="G4707" s="20">
        <f>IF(gesamt!C4707="",0,gesamt!J4707)</f>
        <v>0</v>
      </c>
      <c r="H4707" s="20">
        <f>IF(gesamt!C4707="",0,gesamt!K4707)</f>
        <v>0</v>
      </c>
      <c r="I4707" s="19">
        <f t="shared" si="279"/>
        <v>176</v>
      </c>
      <c r="J4707" s="22">
        <f t="shared" si="277"/>
        <v>4706</v>
      </c>
      <c r="K4707" s="21">
        <f t="shared" ca="1" si="280"/>
        <v>1</v>
      </c>
      <c r="L4707" s="21">
        <f ca="1">IF(K4707=0,"",COUNTIF($K$2:K4707,"&gt;0"))</f>
        <v>4706</v>
      </c>
      <c r="M4707" s="50" t="str">
        <f t="shared" ca="1" si="278"/>
        <v>Eintrag 4706</v>
      </c>
    </row>
    <row r="4708" spans="1:13" s="18" customFormat="1" ht="14.25" x14ac:dyDescent="0.2">
      <c r="A4708" s="18" t="str">
        <f>IF(gesamt!C4708="",CONCATENATE("Eintrag ",J4708),gesamt!A4708)</f>
        <v>Eintrag 4707</v>
      </c>
      <c r="B4708" s="18">
        <v>100</v>
      </c>
      <c r="C4708" s="19">
        <f>IF(gesamt!C4708="",100,gesamt!D4708)</f>
        <v>100</v>
      </c>
      <c r="D4708" s="20">
        <f>IF(gesamt!C4708="",10,gesamt!G4708)</f>
        <v>10</v>
      </c>
      <c r="E4708" s="20">
        <f>IF(gesamt!C4708="",10,gesamt!H4708)</f>
        <v>10</v>
      </c>
      <c r="F4708" s="20">
        <f>IF(gesamt!C4708="",10,gesamt!I4708)</f>
        <v>10</v>
      </c>
      <c r="G4708" s="20">
        <f>IF(gesamt!C4708="",0,gesamt!J4708)</f>
        <v>0</v>
      </c>
      <c r="H4708" s="20">
        <f>IF(gesamt!C4708="",0,gesamt!K4708)</f>
        <v>0</v>
      </c>
      <c r="I4708" s="19">
        <f t="shared" si="279"/>
        <v>176</v>
      </c>
      <c r="J4708" s="22">
        <f t="shared" si="277"/>
        <v>4707</v>
      </c>
      <c r="K4708" s="21">
        <f t="shared" ca="1" si="280"/>
        <v>1</v>
      </c>
      <c r="L4708" s="21">
        <f ca="1">IF(K4708=0,"",COUNTIF($K$2:K4708,"&gt;0"))</f>
        <v>4707</v>
      </c>
      <c r="M4708" s="50" t="str">
        <f t="shared" ca="1" si="278"/>
        <v>Eintrag 4707</v>
      </c>
    </row>
    <row r="4709" spans="1:13" s="18" customFormat="1" ht="14.25" x14ac:dyDescent="0.2">
      <c r="A4709" s="18" t="str">
        <f>IF(gesamt!C4709="",CONCATENATE("Eintrag ",J4709),gesamt!A4709)</f>
        <v>Eintrag 4708</v>
      </c>
      <c r="B4709" s="18">
        <v>100</v>
      </c>
      <c r="C4709" s="19">
        <f>IF(gesamt!C4709="",100,gesamt!D4709)</f>
        <v>100</v>
      </c>
      <c r="D4709" s="20">
        <f>IF(gesamt!C4709="",10,gesamt!G4709)</f>
        <v>10</v>
      </c>
      <c r="E4709" s="20">
        <f>IF(gesamt!C4709="",10,gesamt!H4709)</f>
        <v>10</v>
      </c>
      <c r="F4709" s="20">
        <f>IF(gesamt!C4709="",10,gesamt!I4709)</f>
        <v>10</v>
      </c>
      <c r="G4709" s="20">
        <f>IF(gesamt!C4709="",0,gesamt!J4709)</f>
        <v>0</v>
      </c>
      <c r="H4709" s="20">
        <f>IF(gesamt!C4709="",0,gesamt!K4709)</f>
        <v>0</v>
      </c>
      <c r="I4709" s="19">
        <f t="shared" si="279"/>
        <v>176</v>
      </c>
      <c r="J4709" s="22">
        <f t="shared" ref="J4709:J4772" si="281">J4708+1</f>
        <v>4708</v>
      </c>
      <c r="K4709" s="21">
        <f t="shared" ca="1" si="280"/>
        <v>1</v>
      </c>
      <c r="L4709" s="21">
        <f ca="1">IF(K4709=0,"",COUNTIF($K$2:K4709,"&gt;0"))</f>
        <v>4708</v>
      </c>
      <c r="M4709" s="50" t="str">
        <f t="shared" ca="1" si="278"/>
        <v>Eintrag 4708</v>
      </c>
    </row>
    <row r="4710" spans="1:13" s="18" customFormat="1" ht="14.25" x14ac:dyDescent="0.2">
      <c r="A4710" s="18" t="str">
        <f>IF(gesamt!C4710="",CONCATENATE("Eintrag ",J4710),gesamt!A4710)</f>
        <v>Eintrag 4709</v>
      </c>
      <c r="B4710" s="18">
        <v>100</v>
      </c>
      <c r="C4710" s="19">
        <f>IF(gesamt!C4710="",100,gesamt!D4710)</f>
        <v>100</v>
      </c>
      <c r="D4710" s="20">
        <f>IF(gesamt!C4710="",10,gesamt!G4710)</f>
        <v>10</v>
      </c>
      <c r="E4710" s="20">
        <f>IF(gesamt!C4710="",10,gesamt!H4710)</f>
        <v>10</v>
      </c>
      <c r="F4710" s="20">
        <f>IF(gesamt!C4710="",10,gesamt!I4710)</f>
        <v>10</v>
      </c>
      <c r="G4710" s="20">
        <f>IF(gesamt!C4710="",0,gesamt!J4710)</f>
        <v>0</v>
      </c>
      <c r="H4710" s="20">
        <f>IF(gesamt!C4710="",0,gesamt!K4710)</f>
        <v>0</v>
      </c>
      <c r="I4710" s="19">
        <f t="shared" si="279"/>
        <v>176</v>
      </c>
      <c r="J4710" s="22">
        <f t="shared" si="281"/>
        <v>4709</v>
      </c>
      <c r="K4710" s="21">
        <f t="shared" ca="1" si="280"/>
        <v>1</v>
      </c>
      <c r="L4710" s="21">
        <f ca="1">IF(K4710=0,"",COUNTIF($K$2:K4710,"&gt;0"))</f>
        <v>4709</v>
      </c>
      <c r="M4710" s="50" t="str">
        <f t="shared" ca="1" si="278"/>
        <v>Eintrag 4709</v>
      </c>
    </row>
    <row r="4711" spans="1:13" s="18" customFormat="1" ht="14.25" x14ac:dyDescent="0.2">
      <c r="A4711" s="18" t="str">
        <f>IF(gesamt!C4711="",CONCATENATE("Eintrag ",J4711),gesamt!A4711)</f>
        <v>Eintrag 4710</v>
      </c>
      <c r="B4711" s="18">
        <v>100</v>
      </c>
      <c r="C4711" s="19">
        <f>IF(gesamt!C4711="",100,gesamt!D4711)</f>
        <v>100</v>
      </c>
      <c r="D4711" s="20">
        <f>IF(gesamt!C4711="",10,gesamt!G4711)</f>
        <v>10</v>
      </c>
      <c r="E4711" s="20">
        <f>IF(gesamt!C4711="",10,gesamt!H4711)</f>
        <v>10</v>
      </c>
      <c r="F4711" s="20">
        <f>IF(gesamt!C4711="",10,gesamt!I4711)</f>
        <v>10</v>
      </c>
      <c r="G4711" s="20">
        <f>IF(gesamt!C4711="",0,gesamt!J4711)</f>
        <v>0</v>
      </c>
      <c r="H4711" s="20">
        <f>IF(gesamt!C4711="",0,gesamt!K4711)</f>
        <v>0</v>
      </c>
      <c r="I4711" s="19">
        <f t="shared" si="279"/>
        <v>176</v>
      </c>
      <c r="J4711" s="22">
        <f t="shared" si="281"/>
        <v>4710</v>
      </c>
      <c r="K4711" s="21">
        <f t="shared" ca="1" si="280"/>
        <v>1</v>
      </c>
      <c r="L4711" s="21">
        <f ca="1">IF(K4711=0,"",COUNTIF($K$2:K4711,"&gt;0"))</f>
        <v>4710</v>
      </c>
      <c r="M4711" s="50" t="str">
        <f t="shared" ca="1" si="278"/>
        <v>Eintrag 4710</v>
      </c>
    </row>
    <row r="4712" spans="1:13" s="18" customFormat="1" ht="14.25" x14ac:dyDescent="0.2">
      <c r="A4712" s="18" t="str">
        <f>IF(gesamt!C4712="",CONCATENATE("Eintrag ",J4712),gesamt!A4712)</f>
        <v>Eintrag 4711</v>
      </c>
      <c r="B4712" s="18">
        <v>100</v>
      </c>
      <c r="C4712" s="19">
        <f>IF(gesamt!C4712="",100,gesamt!D4712)</f>
        <v>100</v>
      </c>
      <c r="D4712" s="20">
        <f>IF(gesamt!C4712="",10,gesamt!G4712)</f>
        <v>10</v>
      </c>
      <c r="E4712" s="20">
        <f>IF(gesamt!C4712="",10,gesamt!H4712)</f>
        <v>10</v>
      </c>
      <c r="F4712" s="20">
        <f>IF(gesamt!C4712="",10,gesamt!I4712)</f>
        <v>10</v>
      </c>
      <c r="G4712" s="20">
        <f>IF(gesamt!C4712="",0,gesamt!J4712)</f>
        <v>0</v>
      </c>
      <c r="H4712" s="20">
        <f>IF(gesamt!C4712="",0,gesamt!K4712)</f>
        <v>0</v>
      </c>
      <c r="I4712" s="19">
        <f t="shared" si="279"/>
        <v>176</v>
      </c>
      <c r="J4712" s="22">
        <f t="shared" si="281"/>
        <v>4711</v>
      </c>
      <c r="K4712" s="21">
        <f t="shared" ca="1" si="280"/>
        <v>1</v>
      </c>
      <c r="L4712" s="21">
        <f ca="1">IF(K4712=0,"",COUNTIF($K$2:K4712,"&gt;0"))</f>
        <v>4711</v>
      </c>
      <c r="M4712" s="50" t="str">
        <f t="shared" ca="1" si="278"/>
        <v>Eintrag 4711</v>
      </c>
    </row>
    <row r="4713" spans="1:13" s="18" customFormat="1" ht="14.25" x14ac:dyDescent="0.2">
      <c r="A4713" s="18" t="str">
        <f>IF(gesamt!C4713="",CONCATENATE("Eintrag ",J4713),gesamt!A4713)</f>
        <v>Eintrag 4712</v>
      </c>
      <c r="B4713" s="18">
        <v>100</v>
      </c>
      <c r="C4713" s="19">
        <f>IF(gesamt!C4713="",100,gesamt!D4713)</f>
        <v>100</v>
      </c>
      <c r="D4713" s="20">
        <f>IF(gesamt!C4713="",10,gesamt!G4713)</f>
        <v>10</v>
      </c>
      <c r="E4713" s="20">
        <f>IF(gesamt!C4713="",10,gesamt!H4713)</f>
        <v>10</v>
      </c>
      <c r="F4713" s="20">
        <f>IF(gesamt!C4713="",10,gesamt!I4713)</f>
        <v>10</v>
      </c>
      <c r="G4713" s="20">
        <f>IF(gesamt!C4713="",0,gesamt!J4713)</f>
        <v>0</v>
      </c>
      <c r="H4713" s="20">
        <f>IF(gesamt!C4713="",0,gesamt!K4713)</f>
        <v>0</v>
      </c>
      <c r="I4713" s="19">
        <f t="shared" si="279"/>
        <v>176</v>
      </c>
      <c r="J4713" s="22">
        <f t="shared" si="281"/>
        <v>4712</v>
      </c>
      <c r="K4713" s="21">
        <f t="shared" ca="1" si="280"/>
        <v>1</v>
      </c>
      <c r="L4713" s="21">
        <f ca="1">IF(K4713=0,"",COUNTIF($K$2:K4713,"&gt;0"))</f>
        <v>4712</v>
      </c>
      <c r="M4713" s="50" t="str">
        <f t="shared" ca="1" si="278"/>
        <v>Eintrag 4712</v>
      </c>
    </row>
    <row r="4714" spans="1:13" s="18" customFormat="1" ht="14.25" x14ac:dyDescent="0.2">
      <c r="A4714" s="18" t="str">
        <f>IF(gesamt!C4714="",CONCATENATE("Eintrag ",J4714),gesamt!A4714)</f>
        <v>Eintrag 4713</v>
      </c>
      <c r="B4714" s="18">
        <v>100</v>
      </c>
      <c r="C4714" s="19">
        <f>IF(gesamt!C4714="",100,gesamt!D4714)</f>
        <v>100</v>
      </c>
      <c r="D4714" s="20">
        <f>IF(gesamt!C4714="",10,gesamt!G4714)</f>
        <v>10</v>
      </c>
      <c r="E4714" s="20">
        <f>IF(gesamt!C4714="",10,gesamt!H4714)</f>
        <v>10</v>
      </c>
      <c r="F4714" s="20">
        <f>IF(gesamt!C4714="",10,gesamt!I4714)</f>
        <v>10</v>
      </c>
      <c r="G4714" s="20">
        <f>IF(gesamt!C4714="",0,gesamt!J4714)</f>
        <v>0</v>
      </c>
      <c r="H4714" s="20">
        <f>IF(gesamt!C4714="",0,gesamt!K4714)</f>
        <v>0</v>
      </c>
      <c r="I4714" s="19">
        <f t="shared" si="279"/>
        <v>176</v>
      </c>
      <c r="J4714" s="22">
        <f t="shared" si="281"/>
        <v>4713</v>
      </c>
      <c r="K4714" s="21">
        <f t="shared" ca="1" si="280"/>
        <v>1</v>
      </c>
      <c r="L4714" s="21">
        <f ca="1">IF(K4714=0,"",COUNTIF($K$2:K4714,"&gt;0"))</f>
        <v>4713</v>
      </c>
      <c r="M4714" s="50" t="str">
        <f t="shared" ca="1" si="278"/>
        <v>Eintrag 4713</v>
      </c>
    </row>
    <row r="4715" spans="1:13" s="18" customFormat="1" ht="14.25" x14ac:dyDescent="0.2">
      <c r="A4715" s="18" t="str">
        <f>IF(gesamt!C4715="",CONCATENATE("Eintrag ",J4715),gesamt!A4715)</f>
        <v>Eintrag 4714</v>
      </c>
      <c r="B4715" s="18">
        <v>100</v>
      </c>
      <c r="C4715" s="19">
        <f>IF(gesamt!C4715="",100,gesamt!D4715)</f>
        <v>100</v>
      </c>
      <c r="D4715" s="20">
        <f>IF(gesamt!C4715="",10,gesamt!G4715)</f>
        <v>10</v>
      </c>
      <c r="E4715" s="20">
        <f>IF(gesamt!C4715="",10,gesamt!H4715)</f>
        <v>10</v>
      </c>
      <c r="F4715" s="20">
        <f>IF(gesamt!C4715="",10,gesamt!I4715)</f>
        <v>10</v>
      </c>
      <c r="G4715" s="20">
        <f>IF(gesamt!C4715="",0,gesamt!J4715)</f>
        <v>0</v>
      </c>
      <c r="H4715" s="20">
        <f>IF(gesamt!C4715="",0,gesamt!K4715)</f>
        <v>0</v>
      </c>
      <c r="I4715" s="19">
        <f t="shared" si="279"/>
        <v>176</v>
      </c>
      <c r="J4715" s="22">
        <f t="shared" si="281"/>
        <v>4714</v>
      </c>
      <c r="K4715" s="21">
        <f t="shared" ca="1" si="280"/>
        <v>1</v>
      </c>
      <c r="L4715" s="21">
        <f ca="1">IF(K4715=0,"",COUNTIF($K$2:K4715,"&gt;0"))</f>
        <v>4714</v>
      </c>
      <c r="M4715" s="50" t="str">
        <f t="shared" ca="1" si="278"/>
        <v>Eintrag 4714</v>
      </c>
    </row>
    <row r="4716" spans="1:13" s="18" customFormat="1" ht="14.25" x14ac:dyDescent="0.2">
      <c r="A4716" s="18" t="str">
        <f>IF(gesamt!C4716="",CONCATENATE("Eintrag ",J4716),gesamt!A4716)</f>
        <v>Eintrag 4715</v>
      </c>
      <c r="B4716" s="18">
        <v>100</v>
      </c>
      <c r="C4716" s="19">
        <f>IF(gesamt!C4716="",100,gesamt!D4716)</f>
        <v>100</v>
      </c>
      <c r="D4716" s="20">
        <f>IF(gesamt!C4716="",10,gesamt!G4716)</f>
        <v>10</v>
      </c>
      <c r="E4716" s="20">
        <f>IF(gesamt!C4716="",10,gesamt!H4716)</f>
        <v>10</v>
      </c>
      <c r="F4716" s="20">
        <f>IF(gesamt!C4716="",10,gesamt!I4716)</f>
        <v>10</v>
      </c>
      <c r="G4716" s="20">
        <f>IF(gesamt!C4716="",0,gesamt!J4716)</f>
        <v>0</v>
      </c>
      <c r="H4716" s="20">
        <f>IF(gesamt!C4716="",0,gesamt!K4716)</f>
        <v>0</v>
      </c>
      <c r="I4716" s="19">
        <f t="shared" si="279"/>
        <v>176</v>
      </c>
      <c r="J4716" s="22">
        <f t="shared" si="281"/>
        <v>4715</v>
      </c>
      <c r="K4716" s="21">
        <f t="shared" ca="1" si="280"/>
        <v>1</v>
      </c>
      <c r="L4716" s="21">
        <f ca="1">IF(K4716=0,"",COUNTIF($K$2:K4716,"&gt;0"))</f>
        <v>4715</v>
      </c>
      <c r="M4716" s="50" t="str">
        <f t="shared" ca="1" si="278"/>
        <v>Eintrag 4715</v>
      </c>
    </row>
    <row r="4717" spans="1:13" s="18" customFormat="1" ht="14.25" x14ac:dyDescent="0.2">
      <c r="A4717" s="18" t="str">
        <f>IF(gesamt!C4717="",CONCATENATE("Eintrag ",J4717),gesamt!A4717)</f>
        <v>Eintrag 4716</v>
      </c>
      <c r="B4717" s="18">
        <v>100</v>
      </c>
      <c r="C4717" s="19">
        <f>IF(gesamt!C4717="",100,gesamt!D4717)</f>
        <v>100</v>
      </c>
      <c r="D4717" s="20">
        <f>IF(gesamt!C4717="",10,gesamt!G4717)</f>
        <v>10</v>
      </c>
      <c r="E4717" s="20">
        <f>IF(gesamt!C4717="",10,gesamt!H4717)</f>
        <v>10</v>
      </c>
      <c r="F4717" s="20">
        <f>IF(gesamt!C4717="",10,gesamt!I4717)</f>
        <v>10</v>
      </c>
      <c r="G4717" s="20">
        <f>IF(gesamt!C4717="",0,gesamt!J4717)</f>
        <v>0</v>
      </c>
      <c r="H4717" s="20">
        <f>IF(gesamt!C4717="",0,gesamt!K4717)</f>
        <v>0</v>
      </c>
      <c r="I4717" s="19">
        <f t="shared" si="279"/>
        <v>176</v>
      </c>
      <c r="J4717" s="22">
        <f t="shared" si="281"/>
        <v>4716</v>
      </c>
      <c r="K4717" s="21">
        <f t="shared" ca="1" si="280"/>
        <v>1</v>
      </c>
      <c r="L4717" s="21">
        <f ca="1">IF(K4717=0,"",COUNTIF($K$2:K4717,"&gt;0"))</f>
        <v>4716</v>
      </c>
      <c r="M4717" s="50" t="str">
        <f t="shared" ca="1" si="278"/>
        <v>Eintrag 4716</v>
      </c>
    </row>
    <row r="4718" spans="1:13" s="18" customFormat="1" ht="14.25" x14ac:dyDescent="0.2">
      <c r="A4718" s="18" t="str">
        <f>IF(gesamt!C4718="",CONCATENATE("Eintrag ",J4718),gesamt!A4718)</f>
        <v>Eintrag 4717</v>
      </c>
      <c r="B4718" s="18">
        <v>100</v>
      </c>
      <c r="C4718" s="19">
        <f>IF(gesamt!C4718="",100,gesamt!D4718)</f>
        <v>100</v>
      </c>
      <c r="D4718" s="20">
        <f>IF(gesamt!C4718="",10,gesamt!G4718)</f>
        <v>10</v>
      </c>
      <c r="E4718" s="20">
        <f>IF(gesamt!C4718="",10,gesamt!H4718)</f>
        <v>10</v>
      </c>
      <c r="F4718" s="20">
        <f>IF(gesamt!C4718="",10,gesamt!I4718)</f>
        <v>10</v>
      </c>
      <c r="G4718" s="20">
        <f>IF(gesamt!C4718="",0,gesamt!J4718)</f>
        <v>0</v>
      </c>
      <c r="H4718" s="20">
        <f>IF(gesamt!C4718="",0,gesamt!K4718)</f>
        <v>0</v>
      </c>
      <c r="I4718" s="19">
        <f t="shared" si="279"/>
        <v>176</v>
      </c>
      <c r="J4718" s="22">
        <f t="shared" si="281"/>
        <v>4717</v>
      </c>
      <c r="K4718" s="21">
        <f t="shared" ca="1" si="280"/>
        <v>1</v>
      </c>
      <c r="L4718" s="21">
        <f ca="1">IF(K4718=0,"",COUNTIF($K$2:K4718,"&gt;0"))</f>
        <v>4717</v>
      </c>
      <c r="M4718" s="50" t="str">
        <f t="shared" ca="1" si="278"/>
        <v>Eintrag 4717</v>
      </c>
    </row>
    <row r="4719" spans="1:13" s="18" customFormat="1" ht="14.25" x14ac:dyDescent="0.2">
      <c r="A4719" s="18" t="str">
        <f>IF(gesamt!C4719="",CONCATENATE("Eintrag ",J4719),gesamt!A4719)</f>
        <v>Eintrag 4718</v>
      </c>
      <c r="B4719" s="18">
        <v>100</v>
      </c>
      <c r="C4719" s="19">
        <f>IF(gesamt!C4719="",100,gesamt!D4719)</f>
        <v>100</v>
      </c>
      <c r="D4719" s="20">
        <f>IF(gesamt!C4719="",10,gesamt!G4719)</f>
        <v>10</v>
      </c>
      <c r="E4719" s="20">
        <f>IF(gesamt!C4719="",10,gesamt!H4719)</f>
        <v>10</v>
      </c>
      <c r="F4719" s="20">
        <f>IF(gesamt!C4719="",10,gesamt!I4719)</f>
        <v>10</v>
      </c>
      <c r="G4719" s="20">
        <f>IF(gesamt!C4719="",0,gesamt!J4719)</f>
        <v>0</v>
      </c>
      <c r="H4719" s="20">
        <f>IF(gesamt!C4719="",0,gesamt!K4719)</f>
        <v>0</v>
      </c>
      <c r="I4719" s="19">
        <f t="shared" si="279"/>
        <v>176</v>
      </c>
      <c r="J4719" s="22">
        <f t="shared" si="281"/>
        <v>4718</v>
      </c>
      <c r="K4719" s="21">
        <f t="shared" ca="1" si="280"/>
        <v>1</v>
      </c>
      <c r="L4719" s="21">
        <f ca="1">IF(K4719=0,"",COUNTIF($K$2:K4719,"&gt;0"))</f>
        <v>4718</v>
      </c>
      <c r="M4719" s="50" t="str">
        <f t="shared" ca="1" si="278"/>
        <v>Eintrag 4718</v>
      </c>
    </row>
    <row r="4720" spans="1:13" s="18" customFormat="1" ht="14.25" x14ac:dyDescent="0.2">
      <c r="A4720" s="18" t="str">
        <f>IF(gesamt!C4720="",CONCATENATE("Eintrag ",J4720),gesamt!A4720)</f>
        <v>Eintrag 4719</v>
      </c>
      <c r="B4720" s="18">
        <v>100</v>
      </c>
      <c r="C4720" s="19">
        <f>IF(gesamt!C4720="",100,gesamt!D4720)</f>
        <v>100</v>
      </c>
      <c r="D4720" s="20">
        <f>IF(gesamt!C4720="",10,gesamt!G4720)</f>
        <v>10</v>
      </c>
      <c r="E4720" s="20">
        <f>IF(gesamt!C4720="",10,gesamt!H4720)</f>
        <v>10</v>
      </c>
      <c r="F4720" s="20">
        <f>IF(gesamt!C4720="",10,gesamt!I4720)</f>
        <v>10</v>
      </c>
      <c r="G4720" s="20">
        <f>IF(gesamt!C4720="",0,gesamt!J4720)</f>
        <v>0</v>
      </c>
      <c r="H4720" s="20">
        <f>IF(gesamt!C4720="",0,gesamt!K4720)</f>
        <v>0</v>
      </c>
      <c r="I4720" s="19">
        <f t="shared" si="279"/>
        <v>176</v>
      </c>
      <c r="J4720" s="22">
        <f t="shared" si="281"/>
        <v>4719</v>
      </c>
      <c r="K4720" s="21">
        <f t="shared" ca="1" si="280"/>
        <v>1</v>
      </c>
      <c r="L4720" s="21">
        <f ca="1">IF(K4720=0,"",COUNTIF($K$2:K4720,"&gt;0"))</f>
        <v>4719</v>
      </c>
      <c r="M4720" s="50" t="str">
        <f t="shared" ca="1" si="278"/>
        <v>Eintrag 4719</v>
      </c>
    </row>
    <row r="4721" spans="1:13" s="18" customFormat="1" ht="14.25" x14ac:dyDescent="0.2">
      <c r="A4721" s="18" t="str">
        <f>IF(gesamt!C4721="",CONCATENATE("Eintrag ",J4721),gesamt!A4721)</f>
        <v>Eintrag 4720</v>
      </c>
      <c r="B4721" s="18">
        <v>100</v>
      </c>
      <c r="C4721" s="19">
        <f>IF(gesamt!C4721="",100,gesamt!D4721)</f>
        <v>100</v>
      </c>
      <c r="D4721" s="20">
        <f>IF(gesamt!C4721="",10,gesamt!G4721)</f>
        <v>10</v>
      </c>
      <c r="E4721" s="20">
        <f>IF(gesamt!C4721="",10,gesamt!H4721)</f>
        <v>10</v>
      </c>
      <c r="F4721" s="20">
        <f>IF(gesamt!C4721="",10,gesamt!I4721)</f>
        <v>10</v>
      </c>
      <c r="G4721" s="20">
        <f>IF(gesamt!C4721="",0,gesamt!J4721)</f>
        <v>0</v>
      </c>
      <c r="H4721" s="20">
        <f>IF(gesamt!C4721="",0,gesamt!K4721)</f>
        <v>0</v>
      </c>
      <c r="I4721" s="19">
        <f t="shared" si="279"/>
        <v>176</v>
      </c>
      <c r="J4721" s="22">
        <f t="shared" si="281"/>
        <v>4720</v>
      </c>
      <c r="K4721" s="21">
        <f t="shared" ca="1" si="280"/>
        <v>1</v>
      </c>
      <c r="L4721" s="21">
        <f ca="1">IF(K4721=0,"",COUNTIF($K$2:K4721,"&gt;0"))</f>
        <v>4720</v>
      </c>
      <c r="M4721" s="50" t="str">
        <f t="shared" ca="1" si="278"/>
        <v>Eintrag 4720</v>
      </c>
    </row>
    <row r="4722" spans="1:13" s="18" customFormat="1" ht="14.25" x14ac:dyDescent="0.2">
      <c r="A4722" s="18" t="str">
        <f>IF(gesamt!C4722="",CONCATENATE("Eintrag ",J4722),gesamt!A4722)</f>
        <v>Eintrag 4721</v>
      </c>
      <c r="B4722" s="18">
        <v>100</v>
      </c>
      <c r="C4722" s="19">
        <f>IF(gesamt!C4722="",100,gesamt!D4722)</f>
        <v>100</v>
      </c>
      <c r="D4722" s="20">
        <f>IF(gesamt!C4722="",10,gesamt!G4722)</f>
        <v>10</v>
      </c>
      <c r="E4722" s="20">
        <f>IF(gesamt!C4722="",10,gesamt!H4722)</f>
        <v>10</v>
      </c>
      <c r="F4722" s="20">
        <f>IF(gesamt!C4722="",10,gesamt!I4722)</f>
        <v>10</v>
      </c>
      <c r="G4722" s="20">
        <f>IF(gesamt!C4722="",0,gesamt!J4722)</f>
        <v>0</v>
      </c>
      <c r="H4722" s="20">
        <f>IF(gesamt!C4722="",0,gesamt!K4722)</f>
        <v>0</v>
      </c>
      <c r="I4722" s="19">
        <f t="shared" si="279"/>
        <v>176</v>
      </c>
      <c r="J4722" s="22">
        <f t="shared" si="281"/>
        <v>4721</v>
      </c>
      <c r="K4722" s="21">
        <f t="shared" ca="1" si="280"/>
        <v>1</v>
      </c>
      <c r="L4722" s="21">
        <f ca="1">IF(K4722=0,"",COUNTIF($K$2:K4722,"&gt;0"))</f>
        <v>4721</v>
      </c>
      <c r="M4722" s="50" t="str">
        <f t="shared" ca="1" si="278"/>
        <v>Eintrag 4721</v>
      </c>
    </row>
    <row r="4723" spans="1:13" s="18" customFormat="1" ht="14.25" x14ac:dyDescent="0.2">
      <c r="A4723" s="18" t="str">
        <f>IF(gesamt!C4723="",CONCATENATE("Eintrag ",J4723),gesamt!A4723)</f>
        <v>Eintrag 4722</v>
      </c>
      <c r="B4723" s="18">
        <v>100</v>
      </c>
      <c r="C4723" s="19">
        <f>IF(gesamt!C4723="",100,gesamt!D4723)</f>
        <v>100</v>
      </c>
      <c r="D4723" s="20">
        <f>IF(gesamt!C4723="",10,gesamt!G4723)</f>
        <v>10</v>
      </c>
      <c r="E4723" s="20">
        <f>IF(gesamt!C4723="",10,gesamt!H4723)</f>
        <v>10</v>
      </c>
      <c r="F4723" s="20">
        <f>IF(gesamt!C4723="",10,gesamt!I4723)</f>
        <v>10</v>
      </c>
      <c r="G4723" s="20">
        <f>IF(gesamt!C4723="",0,gesamt!J4723)</f>
        <v>0</v>
      </c>
      <c r="H4723" s="20">
        <f>IF(gesamt!C4723="",0,gesamt!K4723)</f>
        <v>0</v>
      </c>
      <c r="I4723" s="19">
        <f t="shared" si="279"/>
        <v>176</v>
      </c>
      <c r="J4723" s="22">
        <f t="shared" si="281"/>
        <v>4722</v>
      </c>
      <c r="K4723" s="21">
        <f t="shared" ca="1" si="280"/>
        <v>1</v>
      </c>
      <c r="L4723" s="21">
        <f ca="1">IF(K4723=0,"",COUNTIF($K$2:K4723,"&gt;0"))</f>
        <v>4722</v>
      </c>
      <c r="M4723" s="50" t="str">
        <f t="shared" ca="1" si="278"/>
        <v>Eintrag 4722</v>
      </c>
    </row>
    <row r="4724" spans="1:13" s="18" customFormat="1" ht="14.25" x14ac:dyDescent="0.2">
      <c r="A4724" s="18" t="str">
        <f>IF(gesamt!C4724="",CONCATENATE("Eintrag ",J4724),gesamt!A4724)</f>
        <v>Eintrag 4723</v>
      </c>
      <c r="B4724" s="18">
        <v>100</v>
      </c>
      <c r="C4724" s="19">
        <f>IF(gesamt!C4724="",100,gesamt!D4724)</f>
        <v>100</v>
      </c>
      <c r="D4724" s="20">
        <f>IF(gesamt!C4724="",10,gesamt!G4724)</f>
        <v>10</v>
      </c>
      <c r="E4724" s="20">
        <f>IF(gesamt!C4724="",10,gesamt!H4724)</f>
        <v>10</v>
      </c>
      <c r="F4724" s="20">
        <f>IF(gesamt!C4724="",10,gesamt!I4724)</f>
        <v>10</v>
      </c>
      <c r="G4724" s="20">
        <f>IF(gesamt!C4724="",0,gesamt!J4724)</f>
        <v>0</v>
      </c>
      <c r="H4724" s="20">
        <f>IF(gesamt!C4724="",0,gesamt!K4724)</f>
        <v>0</v>
      </c>
      <c r="I4724" s="19">
        <f t="shared" si="279"/>
        <v>176</v>
      </c>
      <c r="J4724" s="22">
        <f t="shared" si="281"/>
        <v>4723</v>
      </c>
      <c r="K4724" s="21">
        <f t="shared" ca="1" si="280"/>
        <v>1</v>
      </c>
      <c r="L4724" s="21">
        <f ca="1">IF(K4724=0,"",COUNTIF($K$2:K4724,"&gt;0"))</f>
        <v>4723</v>
      </c>
      <c r="M4724" s="50" t="str">
        <f t="shared" ca="1" si="278"/>
        <v>Eintrag 4723</v>
      </c>
    </row>
    <row r="4725" spans="1:13" s="18" customFormat="1" ht="14.25" x14ac:dyDescent="0.2">
      <c r="A4725" s="18" t="str">
        <f>IF(gesamt!C4725="",CONCATENATE("Eintrag ",J4725),gesamt!A4725)</f>
        <v>Eintrag 4724</v>
      </c>
      <c r="B4725" s="18">
        <v>100</v>
      </c>
      <c r="C4725" s="19">
        <f>IF(gesamt!C4725="",100,gesamt!D4725)</f>
        <v>100</v>
      </c>
      <c r="D4725" s="20">
        <f>IF(gesamt!C4725="",10,gesamt!G4725)</f>
        <v>10</v>
      </c>
      <c r="E4725" s="20">
        <f>IF(gesamt!C4725="",10,gesamt!H4725)</f>
        <v>10</v>
      </c>
      <c r="F4725" s="20">
        <f>IF(gesamt!C4725="",10,gesamt!I4725)</f>
        <v>10</v>
      </c>
      <c r="G4725" s="20">
        <f>IF(gesamt!C4725="",0,gesamt!J4725)</f>
        <v>0</v>
      </c>
      <c r="H4725" s="20">
        <f>IF(gesamt!C4725="",0,gesamt!K4725)</f>
        <v>0</v>
      </c>
      <c r="I4725" s="19">
        <f t="shared" si="279"/>
        <v>176</v>
      </c>
      <c r="J4725" s="22">
        <f t="shared" si="281"/>
        <v>4724</v>
      </c>
      <c r="K4725" s="21">
        <f t="shared" ca="1" si="280"/>
        <v>1</v>
      </c>
      <c r="L4725" s="21">
        <f ca="1">IF(K4725=0,"",COUNTIF($K$2:K4725,"&gt;0"))</f>
        <v>4724</v>
      </c>
      <c r="M4725" s="50" t="str">
        <f t="shared" ca="1" si="278"/>
        <v>Eintrag 4724</v>
      </c>
    </row>
    <row r="4726" spans="1:13" s="18" customFormat="1" ht="14.25" x14ac:dyDescent="0.2">
      <c r="A4726" s="18" t="str">
        <f>IF(gesamt!C4726="",CONCATENATE("Eintrag ",J4726),gesamt!A4726)</f>
        <v>Eintrag 4725</v>
      </c>
      <c r="B4726" s="18">
        <v>100</v>
      </c>
      <c r="C4726" s="19">
        <f>IF(gesamt!C4726="",100,gesamt!D4726)</f>
        <v>100</v>
      </c>
      <c r="D4726" s="20">
        <f>IF(gesamt!C4726="",10,gesamt!G4726)</f>
        <v>10</v>
      </c>
      <c r="E4726" s="20">
        <f>IF(gesamt!C4726="",10,gesamt!H4726)</f>
        <v>10</v>
      </c>
      <c r="F4726" s="20">
        <f>IF(gesamt!C4726="",10,gesamt!I4726)</f>
        <v>10</v>
      </c>
      <c r="G4726" s="20">
        <f>IF(gesamt!C4726="",0,gesamt!J4726)</f>
        <v>0</v>
      </c>
      <c r="H4726" s="20">
        <f>IF(gesamt!C4726="",0,gesamt!K4726)</f>
        <v>0</v>
      </c>
      <c r="I4726" s="19">
        <f t="shared" si="279"/>
        <v>176</v>
      </c>
      <c r="J4726" s="22">
        <f t="shared" si="281"/>
        <v>4725</v>
      </c>
      <c r="K4726" s="21">
        <f t="shared" ca="1" si="280"/>
        <v>1</v>
      </c>
      <c r="L4726" s="21">
        <f ca="1">IF(K4726=0,"",COUNTIF($K$2:K4726,"&gt;0"))</f>
        <v>4725</v>
      </c>
      <c r="M4726" s="50" t="str">
        <f t="shared" ca="1" si="278"/>
        <v>Eintrag 4725</v>
      </c>
    </row>
    <row r="4727" spans="1:13" s="18" customFormat="1" ht="14.25" x14ac:dyDescent="0.2">
      <c r="A4727" s="18" t="str">
        <f>IF(gesamt!C4727="",CONCATENATE("Eintrag ",J4727),gesamt!A4727)</f>
        <v>Eintrag 4726</v>
      </c>
      <c r="B4727" s="18">
        <v>100</v>
      </c>
      <c r="C4727" s="19">
        <f>IF(gesamt!C4727="",100,gesamt!D4727)</f>
        <v>100</v>
      </c>
      <c r="D4727" s="20">
        <f>IF(gesamt!C4727="",10,gesamt!G4727)</f>
        <v>10</v>
      </c>
      <c r="E4727" s="20">
        <f>IF(gesamt!C4727="",10,gesamt!H4727)</f>
        <v>10</v>
      </c>
      <c r="F4727" s="20">
        <f>IF(gesamt!C4727="",10,gesamt!I4727)</f>
        <v>10</v>
      </c>
      <c r="G4727" s="20">
        <f>IF(gesamt!C4727="",0,gesamt!J4727)</f>
        <v>0</v>
      </c>
      <c r="H4727" s="20">
        <f>IF(gesamt!C4727="",0,gesamt!K4727)</f>
        <v>0</v>
      </c>
      <c r="I4727" s="19">
        <f t="shared" si="279"/>
        <v>176</v>
      </c>
      <c r="J4727" s="22">
        <f t="shared" si="281"/>
        <v>4726</v>
      </c>
      <c r="K4727" s="21">
        <f t="shared" ca="1" si="280"/>
        <v>1</v>
      </c>
      <c r="L4727" s="21">
        <f ca="1">IF(K4727=0,"",COUNTIF($K$2:K4727,"&gt;0"))</f>
        <v>4726</v>
      </c>
      <c r="M4727" s="50" t="str">
        <f t="shared" ca="1" si="278"/>
        <v>Eintrag 4726</v>
      </c>
    </row>
    <row r="4728" spans="1:13" s="18" customFormat="1" ht="14.25" x14ac:dyDescent="0.2">
      <c r="A4728" s="18" t="str">
        <f>IF(gesamt!C4728="",CONCATENATE("Eintrag ",J4728),gesamt!A4728)</f>
        <v>Eintrag 4727</v>
      </c>
      <c r="B4728" s="18">
        <v>100</v>
      </c>
      <c r="C4728" s="19">
        <f>IF(gesamt!C4728="",100,gesamt!D4728)</f>
        <v>100</v>
      </c>
      <c r="D4728" s="20">
        <f>IF(gesamt!C4728="",10,gesamt!G4728)</f>
        <v>10</v>
      </c>
      <c r="E4728" s="20">
        <f>IF(gesamt!C4728="",10,gesamt!H4728)</f>
        <v>10</v>
      </c>
      <c r="F4728" s="20">
        <f>IF(gesamt!C4728="",10,gesamt!I4728)</f>
        <v>10</v>
      </c>
      <c r="G4728" s="20">
        <f>IF(gesamt!C4728="",0,gesamt!J4728)</f>
        <v>0</v>
      </c>
      <c r="H4728" s="20">
        <f>IF(gesamt!C4728="",0,gesamt!K4728)</f>
        <v>0</v>
      </c>
      <c r="I4728" s="19">
        <f t="shared" si="279"/>
        <v>176</v>
      </c>
      <c r="J4728" s="22">
        <f t="shared" si="281"/>
        <v>4727</v>
      </c>
      <c r="K4728" s="21">
        <f t="shared" ca="1" si="280"/>
        <v>1</v>
      </c>
      <c r="L4728" s="21">
        <f ca="1">IF(K4728=0,"",COUNTIF($K$2:K4728,"&gt;0"))</f>
        <v>4727</v>
      </c>
      <c r="M4728" s="50" t="str">
        <f t="shared" ca="1" si="278"/>
        <v>Eintrag 4727</v>
      </c>
    </row>
    <row r="4729" spans="1:13" s="18" customFormat="1" ht="14.25" x14ac:dyDescent="0.2">
      <c r="A4729" s="18" t="str">
        <f>IF(gesamt!C4729="",CONCATENATE("Eintrag ",J4729),gesamt!A4729)</f>
        <v>Eintrag 4728</v>
      </c>
      <c r="B4729" s="18">
        <v>100</v>
      </c>
      <c r="C4729" s="19">
        <f>IF(gesamt!C4729="",100,gesamt!D4729)</f>
        <v>100</v>
      </c>
      <c r="D4729" s="20">
        <f>IF(gesamt!C4729="",10,gesamt!G4729)</f>
        <v>10</v>
      </c>
      <c r="E4729" s="20">
        <f>IF(gesamt!C4729="",10,gesamt!H4729)</f>
        <v>10</v>
      </c>
      <c r="F4729" s="20">
        <f>IF(gesamt!C4729="",10,gesamt!I4729)</f>
        <v>10</v>
      </c>
      <c r="G4729" s="20">
        <f>IF(gesamt!C4729="",0,gesamt!J4729)</f>
        <v>0</v>
      </c>
      <c r="H4729" s="20">
        <f>IF(gesamt!C4729="",0,gesamt!K4729)</f>
        <v>0</v>
      </c>
      <c r="I4729" s="19">
        <f t="shared" si="279"/>
        <v>176</v>
      </c>
      <c r="J4729" s="22">
        <f t="shared" si="281"/>
        <v>4728</v>
      </c>
      <c r="K4729" s="21">
        <f t="shared" ca="1" si="280"/>
        <v>1</v>
      </c>
      <c r="L4729" s="21">
        <f ca="1">IF(K4729=0,"",COUNTIF($K$2:K4729,"&gt;0"))</f>
        <v>4728</v>
      </c>
      <c r="M4729" s="50" t="str">
        <f t="shared" ca="1" si="278"/>
        <v>Eintrag 4728</v>
      </c>
    </row>
    <row r="4730" spans="1:13" s="18" customFormat="1" ht="14.25" x14ac:dyDescent="0.2">
      <c r="A4730" s="18" t="str">
        <f>IF(gesamt!C4730="",CONCATENATE("Eintrag ",J4730),gesamt!A4730)</f>
        <v>Eintrag 4729</v>
      </c>
      <c r="B4730" s="18">
        <v>100</v>
      </c>
      <c r="C4730" s="19">
        <f>IF(gesamt!C4730="",100,gesamt!D4730)</f>
        <v>100</v>
      </c>
      <c r="D4730" s="20">
        <f>IF(gesamt!C4730="",10,gesamt!G4730)</f>
        <v>10</v>
      </c>
      <c r="E4730" s="20">
        <f>IF(gesamt!C4730="",10,gesamt!H4730)</f>
        <v>10</v>
      </c>
      <c r="F4730" s="20">
        <f>IF(gesamt!C4730="",10,gesamt!I4730)</f>
        <v>10</v>
      </c>
      <c r="G4730" s="20">
        <f>IF(gesamt!C4730="",0,gesamt!J4730)</f>
        <v>0</v>
      </c>
      <c r="H4730" s="20">
        <f>IF(gesamt!C4730="",0,gesamt!K4730)</f>
        <v>0</v>
      </c>
      <c r="I4730" s="19">
        <f t="shared" si="279"/>
        <v>176</v>
      </c>
      <c r="J4730" s="22">
        <f t="shared" si="281"/>
        <v>4729</v>
      </c>
      <c r="K4730" s="21">
        <f t="shared" ca="1" si="280"/>
        <v>1</v>
      </c>
      <c r="L4730" s="21">
        <f ca="1">IF(K4730=0,"",COUNTIF($K$2:K4730,"&gt;0"))</f>
        <v>4729</v>
      </c>
      <c r="M4730" s="50" t="str">
        <f t="shared" ca="1" si="278"/>
        <v>Eintrag 4729</v>
      </c>
    </row>
    <row r="4731" spans="1:13" s="18" customFormat="1" ht="14.25" x14ac:dyDescent="0.2">
      <c r="A4731" s="18" t="str">
        <f>IF(gesamt!C4731="",CONCATENATE("Eintrag ",J4731),gesamt!A4731)</f>
        <v>Eintrag 4730</v>
      </c>
      <c r="B4731" s="18">
        <v>100</v>
      </c>
      <c r="C4731" s="19">
        <f>IF(gesamt!C4731="",100,gesamt!D4731)</f>
        <v>100</v>
      </c>
      <c r="D4731" s="20">
        <f>IF(gesamt!C4731="",10,gesamt!G4731)</f>
        <v>10</v>
      </c>
      <c r="E4731" s="20">
        <f>IF(gesamt!C4731="",10,gesamt!H4731)</f>
        <v>10</v>
      </c>
      <c r="F4731" s="20">
        <f>IF(gesamt!C4731="",10,gesamt!I4731)</f>
        <v>10</v>
      </c>
      <c r="G4731" s="20">
        <f>IF(gesamt!C4731="",0,gesamt!J4731)</f>
        <v>0</v>
      </c>
      <c r="H4731" s="20">
        <f>IF(gesamt!C4731="",0,gesamt!K4731)</f>
        <v>0</v>
      </c>
      <c r="I4731" s="19">
        <f t="shared" si="279"/>
        <v>176</v>
      </c>
      <c r="J4731" s="22">
        <f t="shared" si="281"/>
        <v>4730</v>
      </c>
      <c r="K4731" s="21">
        <f t="shared" ca="1" si="280"/>
        <v>1</v>
      </c>
      <c r="L4731" s="21">
        <f ca="1">IF(K4731=0,"",COUNTIF($K$2:K4731,"&gt;0"))</f>
        <v>4730</v>
      </c>
      <c r="M4731" s="50" t="str">
        <f t="shared" ca="1" si="278"/>
        <v>Eintrag 4730</v>
      </c>
    </row>
    <row r="4732" spans="1:13" s="18" customFormat="1" ht="14.25" x14ac:dyDescent="0.2">
      <c r="A4732" s="18" t="str">
        <f>IF(gesamt!C4732="",CONCATENATE("Eintrag ",J4732),gesamt!A4732)</f>
        <v>Eintrag 4731</v>
      </c>
      <c r="B4732" s="18">
        <v>100</v>
      </c>
      <c r="C4732" s="19">
        <f>IF(gesamt!C4732="",100,gesamt!D4732)</f>
        <v>100</v>
      </c>
      <c r="D4732" s="20">
        <f>IF(gesamt!C4732="",10,gesamt!G4732)</f>
        <v>10</v>
      </c>
      <c r="E4732" s="20">
        <f>IF(gesamt!C4732="",10,gesamt!H4732)</f>
        <v>10</v>
      </c>
      <c r="F4732" s="20">
        <f>IF(gesamt!C4732="",10,gesamt!I4732)</f>
        <v>10</v>
      </c>
      <c r="G4732" s="20">
        <f>IF(gesamt!C4732="",0,gesamt!J4732)</f>
        <v>0</v>
      </c>
      <c r="H4732" s="20">
        <f>IF(gesamt!C4732="",0,gesamt!K4732)</f>
        <v>0</v>
      </c>
      <c r="I4732" s="19">
        <f t="shared" si="279"/>
        <v>176</v>
      </c>
      <c r="J4732" s="22">
        <f t="shared" si="281"/>
        <v>4731</v>
      </c>
      <c r="K4732" s="21">
        <f t="shared" ca="1" si="280"/>
        <v>1</v>
      </c>
      <c r="L4732" s="21">
        <f ca="1">IF(K4732=0,"",COUNTIF($K$2:K4732,"&gt;0"))</f>
        <v>4731</v>
      </c>
      <c r="M4732" s="50" t="str">
        <f t="shared" ca="1" si="278"/>
        <v>Eintrag 4731</v>
      </c>
    </row>
    <row r="4733" spans="1:13" s="18" customFormat="1" ht="14.25" x14ac:dyDescent="0.2">
      <c r="A4733" s="18" t="str">
        <f>IF(gesamt!C4733="",CONCATENATE("Eintrag ",J4733),gesamt!A4733)</f>
        <v>Eintrag 4732</v>
      </c>
      <c r="B4733" s="18">
        <v>100</v>
      </c>
      <c r="C4733" s="19">
        <f>IF(gesamt!C4733="",100,gesamt!D4733)</f>
        <v>100</v>
      </c>
      <c r="D4733" s="20">
        <f>IF(gesamt!C4733="",10,gesamt!G4733)</f>
        <v>10</v>
      </c>
      <c r="E4733" s="20">
        <f>IF(gesamt!C4733="",10,gesamt!H4733)</f>
        <v>10</v>
      </c>
      <c r="F4733" s="20">
        <f>IF(gesamt!C4733="",10,gesamt!I4733)</f>
        <v>10</v>
      </c>
      <c r="G4733" s="20">
        <f>IF(gesamt!C4733="",0,gesamt!J4733)</f>
        <v>0</v>
      </c>
      <c r="H4733" s="20">
        <f>IF(gesamt!C4733="",0,gesamt!K4733)</f>
        <v>0</v>
      </c>
      <c r="I4733" s="19">
        <f t="shared" si="279"/>
        <v>176</v>
      </c>
      <c r="J4733" s="22">
        <f t="shared" si="281"/>
        <v>4732</v>
      </c>
      <c r="K4733" s="21">
        <f t="shared" ca="1" si="280"/>
        <v>1</v>
      </c>
      <c r="L4733" s="21">
        <f ca="1">IF(K4733=0,"",COUNTIF($K$2:K4733,"&gt;0"))</f>
        <v>4732</v>
      </c>
      <c r="M4733" s="50" t="str">
        <f t="shared" ca="1" si="278"/>
        <v>Eintrag 4732</v>
      </c>
    </row>
    <row r="4734" spans="1:13" s="18" customFormat="1" ht="14.25" x14ac:dyDescent="0.2">
      <c r="A4734" s="18" t="str">
        <f>IF(gesamt!C4734="",CONCATENATE("Eintrag ",J4734),gesamt!A4734)</f>
        <v>Eintrag 4733</v>
      </c>
      <c r="B4734" s="18">
        <v>100</v>
      </c>
      <c r="C4734" s="19">
        <f>IF(gesamt!C4734="",100,gesamt!D4734)</f>
        <v>100</v>
      </c>
      <c r="D4734" s="20">
        <f>IF(gesamt!C4734="",10,gesamt!G4734)</f>
        <v>10</v>
      </c>
      <c r="E4734" s="20">
        <f>IF(gesamt!C4734="",10,gesamt!H4734)</f>
        <v>10</v>
      </c>
      <c r="F4734" s="20">
        <f>IF(gesamt!C4734="",10,gesamt!I4734)</f>
        <v>10</v>
      </c>
      <c r="G4734" s="20">
        <f>IF(gesamt!C4734="",0,gesamt!J4734)</f>
        <v>0</v>
      </c>
      <c r="H4734" s="20">
        <f>IF(gesamt!C4734="",0,gesamt!K4734)</f>
        <v>0</v>
      </c>
      <c r="I4734" s="19">
        <f t="shared" si="279"/>
        <v>176</v>
      </c>
      <c r="J4734" s="22">
        <f t="shared" si="281"/>
        <v>4733</v>
      </c>
      <c r="K4734" s="21">
        <f t="shared" ca="1" si="280"/>
        <v>1</v>
      </c>
      <c r="L4734" s="21">
        <f ca="1">IF(K4734=0,"",COUNTIF($K$2:K4734,"&gt;0"))</f>
        <v>4733</v>
      </c>
      <c r="M4734" s="50" t="str">
        <f t="shared" ca="1" si="278"/>
        <v>Eintrag 4733</v>
      </c>
    </row>
    <row r="4735" spans="1:13" s="18" customFormat="1" ht="14.25" x14ac:dyDescent="0.2">
      <c r="A4735" s="18" t="str">
        <f>IF(gesamt!C4735="",CONCATENATE("Eintrag ",J4735),gesamt!A4735)</f>
        <v>Eintrag 4734</v>
      </c>
      <c r="B4735" s="18">
        <v>100</v>
      </c>
      <c r="C4735" s="19">
        <f>IF(gesamt!C4735="",100,gesamt!D4735)</f>
        <v>100</v>
      </c>
      <c r="D4735" s="20">
        <f>IF(gesamt!C4735="",10,gesamt!G4735)</f>
        <v>10</v>
      </c>
      <c r="E4735" s="20">
        <f>IF(gesamt!C4735="",10,gesamt!H4735)</f>
        <v>10</v>
      </c>
      <c r="F4735" s="20">
        <f>IF(gesamt!C4735="",10,gesamt!I4735)</f>
        <v>10</v>
      </c>
      <c r="G4735" s="20">
        <f>IF(gesamt!C4735="",0,gesamt!J4735)</f>
        <v>0</v>
      </c>
      <c r="H4735" s="20">
        <f>IF(gesamt!C4735="",0,gesamt!K4735)</f>
        <v>0</v>
      </c>
      <c r="I4735" s="19">
        <f t="shared" si="279"/>
        <v>176</v>
      </c>
      <c r="J4735" s="22">
        <f t="shared" si="281"/>
        <v>4734</v>
      </c>
      <c r="K4735" s="21">
        <f t="shared" ca="1" si="280"/>
        <v>1</v>
      </c>
      <c r="L4735" s="21">
        <f ca="1">IF(K4735=0,"",COUNTIF($K$2:K4735,"&gt;0"))</f>
        <v>4734</v>
      </c>
      <c r="M4735" s="50" t="str">
        <f t="shared" ca="1" si="278"/>
        <v>Eintrag 4734</v>
      </c>
    </row>
    <row r="4736" spans="1:13" s="18" customFormat="1" ht="14.25" x14ac:dyDescent="0.2">
      <c r="A4736" s="18" t="str">
        <f>IF(gesamt!C4736="",CONCATENATE("Eintrag ",J4736),gesamt!A4736)</f>
        <v>Eintrag 4735</v>
      </c>
      <c r="B4736" s="18">
        <v>100</v>
      </c>
      <c r="C4736" s="19">
        <f>IF(gesamt!C4736="",100,gesamt!D4736)</f>
        <v>100</v>
      </c>
      <c r="D4736" s="20">
        <f>IF(gesamt!C4736="",10,gesamt!G4736)</f>
        <v>10</v>
      </c>
      <c r="E4736" s="20">
        <f>IF(gesamt!C4736="",10,gesamt!H4736)</f>
        <v>10</v>
      </c>
      <c r="F4736" s="20">
        <f>IF(gesamt!C4736="",10,gesamt!I4736)</f>
        <v>10</v>
      </c>
      <c r="G4736" s="20">
        <f>IF(gesamt!C4736="",0,gesamt!J4736)</f>
        <v>0</v>
      </c>
      <c r="H4736" s="20">
        <f>IF(gesamt!C4736="",0,gesamt!K4736)</f>
        <v>0</v>
      </c>
      <c r="I4736" s="19">
        <f t="shared" si="279"/>
        <v>176</v>
      </c>
      <c r="J4736" s="22">
        <f t="shared" si="281"/>
        <v>4735</v>
      </c>
      <c r="K4736" s="21">
        <f t="shared" ca="1" si="280"/>
        <v>1</v>
      </c>
      <c r="L4736" s="21">
        <f ca="1">IF(K4736=0,"",COUNTIF($K$2:K4736,"&gt;0"))</f>
        <v>4735</v>
      </c>
      <c r="M4736" s="50" t="str">
        <f t="shared" ca="1" si="278"/>
        <v>Eintrag 4735</v>
      </c>
    </row>
    <row r="4737" spans="1:13" s="18" customFormat="1" ht="14.25" x14ac:dyDescent="0.2">
      <c r="A4737" s="18" t="str">
        <f>IF(gesamt!C4737="",CONCATENATE("Eintrag ",J4737),gesamt!A4737)</f>
        <v>Eintrag 4736</v>
      </c>
      <c r="B4737" s="18">
        <v>100</v>
      </c>
      <c r="C4737" s="19">
        <f>IF(gesamt!C4737="",100,gesamt!D4737)</f>
        <v>100</v>
      </c>
      <c r="D4737" s="20">
        <f>IF(gesamt!C4737="",10,gesamt!G4737)</f>
        <v>10</v>
      </c>
      <c r="E4737" s="20">
        <f>IF(gesamt!C4737="",10,gesamt!H4737)</f>
        <v>10</v>
      </c>
      <c r="F4737" s="20">
        <f>IF(gesamt!C4737="",10,gesamt!I4737)</f>
        <v>10</v>
      </c>
      <c r="G4737" s="20">
        <f>IF(gesamt!C4737="",0,gesamt!J4737)</f>
        <v>0</v>
      </c>
      <c r="H4737" s="20">
        <f>IF(gesamt!C4737="",0,gesamt!K4737)</f>
        <v>0</v>
      </c>
      <c r="I4737" s="19">
        <f t="shared" si="279"/>
        <v>176</v>
      </c>
      <c r="J4737" s="22">
        <f t="shared" si="281"/>
        <v>4736</v>
      </c>
      <c r="K4737" s="21">
        <f t="shared" ca="1" si="280"/>
        <v>1</v>
      </c>
      <c r="L4737" s="21">
        <f ca="1">IF(K4737=0,"",COUNTIF($K$2:K4737,"&gt;0"))</f>
        <v>4736</v>
      </c>
      <c r="M4737" s="50" t="str">
        <f t="shared" ca="1" si="278"/>
        <v>Eintrag 4736</v>
      </c>
    </row>
    <row r="4738" spans="1:13" s="18" customFormat="1" ht="14.25" x14ac:dyDescent="0.2">
      <c r="A4738" s="18" t="str">
        <f>IF(gesamt!C4738="",CONCATENATE("Eintrag ",J4738),gesamt!A4738)</f>
        <v>Eintrag 4737</v>
      </c>
      <c r="B4738" s="18">
        <v>100</v>
      </c>
      <c r="C4738" s="19">
        <f>IF(gesamt!C4738="",100,gesamt!D4738)</f>
        <v>100</v>
      </c>
      <c r="D4738" s="20">
        <f>IF(gesamt!C4738="",10,gesamt!G4738)</f>
        <v>10</v>
      </c>
      <c r="E4738" s="20">
        <f>IF(gesamt!C4738="",10,gesamt!H4738)</f>
        <v>10</v>
      </c>
      <c r="F4738" s="20">
        <f>IF(gesamt!C4738="",10,gesamt!I4738)</f>
        <v>10</v>
      </c>
      <c r="G4738" s="20">
        <f>IF(gesamt!C4738="",0,gesamt!J4738)</f>
        <v>0</v>
      </c>
      <c r="H4738" s="20">
        <f>IF(gesamt!C4738="",0,gesamt!K4738)</f>
        <v>0</v>
      </c>
      <c r="I4738" s="19">
        <f t="shared" si="279"/>
        <v>176</v>
      </c>
      <c r="J4738" s="22">
        <f t="shared" si="281"/>
        <v>4737</v>
      </c>
      <c r="K4738" s="21">
        <f t="shared" ca="1" si="280"/>
        <v>1</v>
      </c>
      <c r="L4738" s="21">
        <f ca="1">IF(K4738=0,"",COUNTIF($K$2:K4738,"&gt;0"))</f>
        <v>4737</v>
      </c>
      <c r="M4738" s="50" t="str">
        <f t="shared" ref="M4738:M4801" ca="1" si="282">IFERROR(INDEX(A:A,MATCH(ROW(K4737),L:L,0)),"")</f>
        <v>Eintrag 4737</v>
      </c>
    </row>
    <row r="4739" spans="1:13" s="18" customFormat="1" ht="14.25" x14ac:dyDescent="0.2">
      <c r="A4739" s="18" t="str">
        <f>IF(gesamt!C4739="",CONCATENATE("Eintrag ",J4739),gesamt!A4739)</f>
        <v>Eintrag 4738</v>
      </c>
      <c r="B4739" s="18">
        <v>100</v>
      </c>
      <c r="C4739" s="19">
        <f>IF(gesamt!C4739="",100,gesamt!D4739)</f>
        <v>100</v>
      </c>
      <c r="D4739" s="20">
        <f>IF(gesamt!C4739="",10,gesamt!G4739)</f>
        <v>10</v>
      </c>
      <c r="E4739" s="20">
        <f>IF(gesamt!C4739="",10,gesamt!H4739)</f>
        <v>10</v>
      </c>
      <c r="F4739" s="20">
        <f>IF(gesamt!C4739="",10,gesamt!I4739)</f>
        <v>10</v>
      </c>
      <c r="G4739" s="20">
        <f>IF(gesamt!C4739="",0,gesamt!J4739)</f>
        <v>0</v>
      </c>
      <c r="H4739" s="20">
        <f>IF(gesamt!C4739="",0,gesamt!K4739)</f>
        <v>0</v>
      </c>
      <c r="I4739" s="19">
        <f t="shared" ref="I4739:I4802" si="283">D4739*4.1+E4739*9.3+F4739*4.2+G4739*7+H4739*3</f>
        <v>176</v>
      </c>
      <c r="J4739" s="22">
        <f t="shared" si="281"/>
        <v>4738</v>
      </c>
      <c r="K4739" s="21">
        <f t="shared" ca="1" si="280"/>
        <v>1</v>
      </c>
      <c r="L4739" s="21">
        <f ca="1">IF(K4739=0,"",COUNTIF($K$2:K4739,"&gt;0"))</f>
        <v>4738</v>
      </c>
      <c r="M4739" s="50" t="str">
        <f t="shared" ca="1" si="282"/>
        <v>Eintrag 4738</v>
      </c>
    </row>
    <row r="4740" spans="1:13" s="18" customFormat="1" ht="14.25" x14ac:dyDescent="0.2">
      <c r="A4740" s="18" t="str">
        <f>IF(gesamt!C4740="",CONCATENATE("Eintrag ",J4740),gesamt!A4740)</f>
        <v>Eintrag 4739</v>
      </c>
      <c r="B4740" s="18">
        <v>100</v>
      </c>
      <c r="C4740" s="19">
        <f>IF(gesamt!C4740="",100,gesamt!D4740)</f>
        <v>100</v>
      </c>
      <c r="D4740" s="20">
        <f>IF(gesamt!C4740="",10,gesamt!G4740)</f>
        <v>10</v>
      </c>
      <c r="E4740" s="20">
        <f>IF(gesamt!C4740="",10,gesamt!H4740)</f>
        <v>10</v>
      </c>
      <c r="F4740" s="20">
        <f>IF(gesamt!C4740="",10,gesamt!I4740)</f>
        <v>10</v>
      </c>
      <c r="G4740" s="20">
        <f>IF(gesamt!C4740="",0,gesamt!J4740)</f>
        <v>0</v>
      </c>
      <c r="H4740" s="20">
        <f>IF(gesamt!C4740="",0,gesamt!K4740)</f>
        <v>0</v>
      </c>
      <c r="I4740" s="19">
        <f t="shared" si="283"/>
        <v>176</v>
      </c>
      <c r="J4740" s="22">
        <f t="shared" si="281"/>
        <v>4739</v>
      </c>
      <c r="K4740" s="21">
        <f t="shared" ca="1" si="280"/>
        <v>1</v>
      </c>
      <c r="L4740" s="21">
        <f ca="1">IF(K4740=0,"",COUNTIF($K$2:K4740,"&gt;0"))</f>
        <v>4739</v>
      </c>
      <c r="M4740" s="50" t="str">
        <f t="shared" ca="1" si="282"/>
        <v>Eintrag 4739</v>
      </c>
    </row>
    <row r="4741" spans="1:13" s="18" customFormat="1" ht="14.25" x14ac:dyDescent="0.2">
      <c r="A4741" s="18" t="str">
        <f>IF(gesamt!C4741="",CONCATENATE("Eintrag ",J4741),gesamt!A4741)</f>
        <v>Eintrag 4740</v>
      </c>
      <c r="B4741" s="18">
        <v>100</v>
      </c>
      <c r="C4741" s="19">
        <f>IF(gesamt!C4741="",100,gesamt!D4741)</f>
        <v>100</v>
      </c>
      <c r="D4741" s="20">
        <f>IF(gesamt!C4741="",10,gesamt!G4741)</f>
        <v>10</v>
      </c>
      <c r="E4741" s="20">
        <f>IF(gesamt!C4741="",10,gesamt!H4741)</f>
        <v>10</v>
      </c>
      <c r="F4741" s="20">
        <f>IF(gesamt!C4741="",10,gesamt!I4741)</f>
        <v>10</v>
      </c>
      <c r="G4741" s="20">
        <f>IF(gesamt!C4741="",0,gesamt!J4741)</f>
        <v>0</v>
      </c>
      <c r="H4741" s="20">
        <f>IF(gesamt!C4741="",0,gesamt!K4741)</f>
        <v>0</v>
      </c>
      <c r="I4741" s="19">
        <f t="shared" si="283"/>
        <v>176</v>
      </c>
      <c r="J4741" s="22">
        <f t="shared" si="281"/>
        <v>4740</v>
      </c>
      <c r="K4741" s="21">
        <f t="shared" ca="1" si="280"/>
        <v>1</v>
      </c>
      <c r="L4741" s="21">
        <f ca="1">IF(K4741=0,"",COUNTIF($K$2:K4741,"&gt;0"))</f>
        <v>4740</v>
      </c>
      <c r="M4741" s="50" t="str">
        <f t="shared" ca="1" si="282"/>
        <v>Eintrag 4740</v>
      </c>
    </row>
    <row r="4742" spans="1:13" s="18" customFormat="1" ht="14.25" x14ac:dyDescent="0.2">
      <c r="A4742" s="18" t="str">
        <f>IF(gesamt!C4742="",CONCATENATE("Eintrag ",J4742),gesamt!A4742)</f>
        <v>Eintrag 4741</v>
      </c>
      <c r="B4742" s="18">
        <v>100</v>
      </c>
      <c r="C4742" s="19">
        <f>IF(gesamt!C4742="",100,gesamt!D4742)</f>
        <v>100</v>
      </c>
      <c r="D4742" s="20">
        <f>IF(gesamt!C4742="",10,gesamt!G4742)</f>
        <v>10</v>
      </c>
      <c r="E4742" s="20">
        <f>IF(gesamt!C4742="",10,gesamt!H4742)</f>
        <v>10</v>
      </c>
      <c r="F4742" s="20">
        <f>IF(gesamt!C4742="",10,gesamt!I4742)</f>
        <v>10</v>
      </c>
      <c r="G4742" s="20">
        <f>IF(gesamt!C4742="",0,gesamt!J4742)</f>
        <v>0</v>
      </c>
      <c r="H4742" s="20">
        <f>IF(gesamt!C4742="",0,gesamt!K4742)</f>
        <v>0</v>
      </c>
      <c r="I4742" s="19">
        <f t="shared" si="283"/>
        <v>176</v>
      </c>
      <c r="J4742" s="22">
        <f t="shared" si="281"/>
        <v>4741</v>
      </c>
      <c r="K4742" s="21">
        <f t="shared" ca="1" si="280"/>
        <v>1</v>
      </c>
      <c r="L4742" s="21">
        <f ca="1">IF(K4742=0,"",COUNTIF($K$2:K4742,"&gt;0"))</f>
        <v>4741</v>
      </c>
      <c r="M4742" s="50" t="str">
        <f t="shared" ca="1" si="282"/>
        <v>Eintrag 4741</v>
      </c>
    </row>
    <row r="4743" spans="1:13" s="18" customFormat="1" ht="14.25" x14ac:dyDescent="0.2">
      <c r="A4743" s="18" t="str">
        <f>IF(gesamt!C4743="",CONCATENATE("Eintrag ",J4743),gesamt!A4743)</f>
        <v>Eintrag 4742</v>
      </c>
      <c r="B4743" s="18">
        <v>100</v>
      </c>
      <c r="C4743" s="19">
        <f>IF(gesamt!C4743="",100,gesamt!D4743)</f>
        <v>100</v>
      </c>
      <c r="D4743" s="20">
        <f>IF(gesamt!C4743="",10,gesamt!G4743)</f>
        <v>10</v>
      </c>
      <c r="E4743" s="20">
        <f>IF(gesamt!C4743="",10,gesamt!H4743)</f>
        <v>10</v>
      </c>
      <c r="F4743" s="20">
        <f>IF(gesamt!C4743="",10,gesamt!I4743)</f>
        <v>10</v>
      </c>
      <c r="G4743" s="20">
        <f>IF(gesamt!C4743="",0,gesamt!J4743)</f>
        <v>0</v>
      </c>
      <c r="H4743" s="20">
        <f>IF(gesamt!C4743="",0,gesamt!K4743)</f>
        <v>0</v>
      </c>
      <c r="I4743" s="19">
        <f t="shared" si="283"/>
        <v>176</v>
      </c>
      <c r="J4743" s="22">
        <f t="shared" si="281"/>
        <v>4742</v>
      </c>
      <c r="K4743" s="21">
        <f t="shared" ca="1" si="280"/>
        <v>1</v>
      </c>
      <c r="L4743" s="21">
        <f ca="1">IF(K4743=0,"",COUNTIF($K$2:K4743,"&gt;0"))</f>
        <v>4742</v>
      </c>
      <c r="M4743" s="50" t="str">
        <f t="shared" ca="1" si="282"/>
        <v>Eintrag 4742</v>
      </c>
    </row>
    <row r="4744" spans="1:13" s="18" customFormat="1" ht="14.25" x14ac:dyDescent="0.2">
      <c r="A4744" s="18" t="str">
        <f>IF(gesamt!C4744="",CONCATENATE("Eintrag ",J4744),gesamt!A4744)</f>
        <v>Eintrag 4743</v>
      </c>
      <c r="B4744" s="18">
        <v>100</v>
      </c>
      <c r="C4744" s="19">
        <f>IF(gesamt!C4744="",100,gesamt!D4744)</f>
        <v>100</v>
      </c>
      <c r="D4744" s="20">
        <f>IF(gesamt!C4744="",10,gesamt!G4744)</f>
        <v>10</v>
      </c>
      <c r="E4744" s="20">
        <f>IF(gesamt!C4744="",10,gesamt!H4744)</f>
        <v>10</v>
      </c>
      <c r="F4744" s="20">
        <f>IF(gesamt!C4744="",10,gesamt!I4744)</f>
        <v>10</v>
      </c>
      <c r="G4744" s="20">
        <f>IF(gesamt!C4744="",0,gesamt!J4744)</f>
        <v>0</v>
      </c>
      <c r="H4744" s="20">
        <f>IF(gesamt!C4744="",0,gesamt!K4744)</f>
        <v>0</v>
      </c>
      <c r="I4744" s="19">
        <f t="shared" si="283"/>
        <v>176</v>
      </c>
      <c r="J4744" s="22">
        <f t="shared" si="281"/>
        <v>4743</v>
      </c>
      <c r="K4744" s="21">
        <f t="shared" ca="1" si="280"/>
        <v>1</v>
      </c>
      <c r="L4744" s="21">
        <f ca="1">IF(K4744=0,"",COUNTIF($K$2:K4744,"&gt;0"))</f>
        <v>4743</v>
      </c>
      <c r="M4744" s="50" t="str">
        <f t="shared" ca="1" si="282"/>
        <v>Eintrag 4743</v>
      </c>
    </row>
    <row r="4745" spans="1:13" s="18" customFormat="1" ht="14.25" x14ac:dyDescent="0.2">
      <c r="A4745" s="18" t="str">
        <f>IF(gesamt!C4745="",CONCATENATE("Eintrag ",J4745),gesamt!A4745)</f>
        <v>Eintrag 4744</v>
      </c>
      <c r="B4745" s="18">
        <v>100</v>
      </c>
      <c r="C4745" s="19">
        <f>IF(gesamt!C4745="",100,gesamt!D4745)</f>
        <v>100</v>
      </c>
      <c r="D4745" s="20">
        <f>IF(gesamt!C4745="",10,gesamt!G4745)</f>
        <v>10</v>
      </c>
      <c r="E4745" s="20">
        <f>IF(gesamt!C4745="",10,gesamt!H4745)</f>
        <v>10</v>
      </c>
      <c r="F4745" s="20">
        <f>IF(gesamt!C4745="",10,gesamt!I4745)</f>
        <v>10</v>
      </c>
      <c r="G4745" s="20">
        <f>IF(gesamt!C4745="",0,gesamt!J4745)</f>
        <v>0</v>
      </c>
      <c r="H4745" s="20">
        <f>IF(gesamt!C4745="",0,gesamt!K4745)</f>
        <v>0</v>
      </c>
      <c r="I4745" s="19">
        <f t="shared" si="283"/>
        <v>176</v>
      </c>
      <c r="J4745" s="22">
        <f t="shared" si="281"/>
        <v>4744</v>
      </c>
      <c r="K4745" s="21">
        <f t="shared" ca="1" si="280"/>
        <v>1</v>
      </c>
      <c r="L4745" s="21">
        <f ca="1">IF(K4745=0,"",COUNTIF($K$2:K4745,"&gt;0"))</f>
        <v>4744</v>
      </c>
      <c r="M4745" s="50" t="str">
        <f t="shared" ca="1" si="282"/>
        <v>Eintrag 4744</v>
      </c>
    </row>
    <row r="4746" spans="1:13" s="18" customFormat="1" ht="14.25" x14ac:dyDescent="0.2">
      <c r="A4746" s="18" t="str">
        <f>IF(gesamt!C4746="",CONCATENATE("Eintrag ",J4746),gesamt!A4746)</f>
        <v>Eintrag 4745</v>
      </c>
      <c r="B4746" s="18">
        <v>100</v>
      </c>
      <c r="C4746" s="19">
        <f>IF(gesamt!C4746="",100,gesamt!D4746)</f>
        <v>100</v>
      </c>
      <c r="D4746" s="20">
        <f>IF(gesamt!C4746="",10,gesamt!G4746)</f>
        <v>10</v>
      </c>
      <c r="E4746" s="20">
        <f>IF(gesamt!C4746="",10,gesamt!H4746)</f>
        <v>10</v>
      </c>
      <c r="F4746" s="20">
        <f>IF(gesamt!C4746="",10,gesamt!I4746)</f>
        <v>10</v>
      </c>
      <c r="G4746" s="20">
        <f>IF(gesamt!C4746="",0,gesamt!J4746)</f>
        <v>0</v>
      </c>
      <c r="H4746" s="20">
        <f>IF(gesamt!C4746="",0,gesamt!K4746)</f>
        <v>0</v>
      </c>
      <c r="I4746" s="19">
        <f t="shared" si="283"/>
        <v>176</v>
      </c>
      <c r="J4746" s="22">
        <f t="shared" si="281"/>
        <v>4745</v>
      </c>
      <c r="K4746" s="21">
        <f t="shared" ca="1" si="280"/>
        <v>1</v>
      </c>
      <c r="L4746" s="21">
        <f ca="1">IF(K4746=0,"",COUNTIF($K$2:K4746,"&gt;0"))</f>
        <v>4745</v>
      </c>
      <c r="M4746" s="50" t="str">
        <f t="shared" ca="1" si="282"/>
        <v>Eintrag 4745</v>
      </c>
    </row>
    <row r="4747" spans="1:13" s="18" customFormat="1" ht="14.25" x14ac:dyDescent="0.2">
      <c r="A4747" s="18" t="str">
        <f>IF(gesamt!C4747="",CONCATENATE("Eintrag ",J4747),gesamt!A4747)</f>
        <v>Eintrag 4746</v>
      </c>
      <c r="B4747" s="18">
        <v>100</v>
      </c>
      <c r="C4747" s="19">
        <f>IF(gesamt!C4747="",100,gesamt!D4747)</f>
        <v>100</v>
      </c>
      <c r="D4747" s="20">
        <f>IF(gesamt!C4747="",10,gesamt!G4747)</f>
        <v>10</v>
      </c>
      <c r="E4747" s="20">
        <f>IF(gesamt!C4747="",10,gesamt!H4747)</f>
        <v>10</v>
      </c>
      <c r="F4747" s="20">
        <f>IF(gesamt!C4747="",10,gesamt!I4747)</f>
        <v>10</v>
      </c>
      <c r="G4747" s="20">
        <f>IF(gesamt!C4747="",0,gesamt!J4747)</f>
        <v>0</v>
      </c>
      <c r="H4747" s="20">
        <f>IF(gesamt!C4747="",0,gesamt!K4747)</f>
        <v>0</v>
      </c>
      <c r="I4747" s="19">
        <f t="shared" si="283"/>
        <v>176</v>
      </c>
      <c r="J4747" s="22">
        <f t="shared" si="281"/>
        <v>4746</v>
      </c>
      <c r="K4747" s="21">
        <f t="shared" ca="1" si="280"/>
        <v>1</v>
      </c>
      <c r="L4747" s="21">
        <f ca="1">IF(K4747=0,"",COUNTIF($K$2:K4747,"&gt;0"))</f>
        <v>4746</v>
      </c>
      <c r="M4747" s="50" t="str">
        <f t="shared" ca="1" si="282"/>
        <v>Eintrag 4746</v>
      </c>
    </row>
    <row r="4748" spans="1:13" s="18" customFormat="1" ht="14.25" x14ac:dyDescent="0.2">
      <c r="A4748" s="18" t="str">
        <f>IF(gesamt!C4748="",CONCATENATE("Eintrag ",J4748),gesamt!A4748)</f>
        <v>Eintrag 4747</v>
      </c>
      <c r="B4748" s="18">
        <v>100</v>
      </c>
      <c r="C4748" s="19">
        <f>IF(gesamt!C4748="",100,gesamt!D4748)</f>
        <v>100</v>
      </c>
      <c r="D4748" s="20">
        <f>IF(gesamt!C4748="",10,gesamt!G4748)</f>
        <v>10</v>
      </c>
      <c r="E4748" s="20">
        <f>IF(gesamt!C4748="",10,gesamt!H4748)</f>
        <v>10</v>
      </c>
      <c r="F4748" s="20">
        <f>IF(gesamt!C4748="",10,gesamt!I4748)</f>
        <v>10</v>
      </c>
      <c r="G4748" s="20">
        <f>IF(gesamt!C4748="",0,gesamt!J4748)</f>
        <v>0</v>
      </c>
      <c r="H4748" s="20">
        <f>IF(gesamt!C4748="",0,gesamt!K4748)</f>
        <v>0</v>
      </c>
      <c r="I4748" s="19">
        <f t="shared" si="283"/>
        <v>176</v>
      </c>
      <c r="J4748" s="22">
        <f t="shared" si="281"/>
        <v>4747</v>
      </c>
      <c r="K4748" s="21">
        <f t="shared" ca="1" si="280"/>
        <v>1</v>
      </c>
      <c r="L4748" s="21">
        <f ca="1">IF(K4748=0,"",COUNTIF($K$2:K4748,"&gt;0"))</f>
        <v>4747</v>
      </c>
      <c r="M4748" s="50" t="str">
        <f t="shared" ca="1" si="282"/>
        <v>Eintrag 4747</v>
      </c>
    </row>
    <row r="4749" spans="1:13" s="18" customFormat="1" ht="14.25" x14ac:dyDescent="0.2">
      <c r="A4749" s="18" t="str">
        <f>IF(gesamt!C4749="",CONCATENATE("Eintrag ",J4749),gesamt!A4749)</f>
        <v>Eintrag 4748</v>
      </c>
      <c r="B4749" s="18">
        <v>100</v>
      </c>
      <c r="C4749" s="19">
        <f>IF(gesamt!C4749="",100,gesamt!D4749)</f>
        <v>100</v>
      </c>
      <c r="D4749" s="20">
        <f>IF(gesamt!C4749="",10,gesamt!G4749)</f>
        <v>10</v>
      </c>
      <c r="E4749" s="20">
        <f>IF(gesamt!C4749="",10,gesamt!H4749)</f>
        <v>10</v>
      </c>
      <c r="F4749" s="20">
        <f>IF(gesamt!C4749="",10,gesamt!I4749)</f>
        <v>10</v>
      </c>
      <c r="G4749" s="20">
        <f>IF(gesamt!C4749="",0,gesamt!J4749)</f>
        <v>0</v>
      </c>
      <c r="H4749" s="20">
        <f>IF(gesamt!C4749="",0,gesamt!K4749)</f>
        <v>0</v>
      </c>
      <c r="I4749" s="19">
        <f t="shared" si="283"/>
        <v>176</v>
      </c>
      <c r="J4749" s="22">
        <f t="shared" si="281"/>
        <v>4748</v>
      </c>
      <c r="K4749" s="21">
        <f t="shared" ca="1" si="280"/>
        <v>1</v>
      </c>
      <c r="L4749" s="21">
        <f ca="1">IF(K4749=0,"",COUNTIF($K$2:K4749,"&gt;0"))</f>
        <v>4748</v>
      </c>
      <c r="M4749" s="50" t="str">
        <f t="shared" ca="1" si="282"/>
        <v>Eintrag 4748</v>
      </c>
    </row>
    <row r="4750" spans="1:13" s="18" customFormat="1" ht="14.25" x14ac:dyDescent="0.2">
      <c r="A4750" s="18" t="str">
        <f>IF(gesamt!C4750="",CONCATENATE("Eintrag ",J4750),gesamt!A4750)</f>
        <v>Eintrag 4749</v>
      </c>
      <c r="B4750" s="18">
        <v>100</v>
      </c>
      <c r="C4750" s="19">
        <f>IF(gesamt!C4750="",100,gesamt!D4750)</f>
        <v>100</v>
      </c>
      <c r="D4750" s="20">
        <f>IF(gesamt!C4750="",10,gesamt!G4750)</f>
        <v>10</v>
      </c>
      <c r="E4750" s="20">
        <f>IF(gesamt!C4750="",10,gesamt!H4750)</f>
        <v>10</v>
      </c>
      <c r="F4750" s="20">
        <f>IF(gesamt!C4750="",10,gesamt!I4750)</f>
        <v>10</v>
      </c>
      <c r="G4750" s="20">
        <f>IF(gesamt!C4750="",0,gesamt!J4750)</f>
        <v>0</v>
      </c>
      <c r="H4750" s="20">
        <f>IF(gesamt!C4750="",0,gesamt!K4750)</f>
        <v>0</v>
      </c>
      <c r="I4750" s="19">
        <f t="shared" si="283"/>
        <v>176</v>
      </c>
      <c r="J4750" s="22">
        <f t="shared" si="281"/>
        <v>4749</v>
      </c>
      <c r="K4750" s="21">
        <f t="shared" ca="1" si="280"/>
        <v>1</v>
      </c>
      <c r="L4750" s="21">
        <f ca="1">IF(K4750=0,"",COUNTIF($K$2:K4750,"&gt;0"))</f>
        <v>4749</v>
      </c>
      <c r="M4750" s="50" t="str">
        <f t="shared" ca="1" si="282"/>
        <v>Eintrag 4749</v>
      </c>
    </row>
    <row r="4751" spans="1:13" s="18" customFormat="1" ht="14.25" x14ac:dyDescent="0.2">
      <c r="A4751" s="18" t="str">
        <f>IF(gesamt!C4751="",CONCATENATE("Eintrag ",J4751),gesamt!A4751)</f>
        <v>Eintrag 4750</v>
      </c>
      <c r="B4751" s="18">
        <v>100</v>
      </c>
      <c r="C4751" s="19">
        <f>IF(gesamt!C4751="",100,gesamt!D4751)</f>
        <v>100</v>
      </c>
      <c r="D4751" s="20">
        <f>IF(gesamt!C4751="",10,gesamt!G4751)</f>
        <v>10</v>
      </c>
      <c r="E4751" s="20">
        <f>IF(gesamt!C4751="",10,gesamt!H4751)</f>
        <v>10</v>
      </c>
      <c r="F4751" s="20">
        <f>IF(gesamt!C4751="",10,gesamt!I4751)</f>
        <v>10</v>
      </c>
      <c r="G4751" s="20">
        <f>IF(gesamt!C4751="",0,gesamt!J4751)</f>
        <v>0</v>
      </c>
      <c r="H4751" s="20">
        <f>IF(gesamt!C4751="",0,gesamt!K4751)</f>
        <v>0</v>
      </c>
      <c r="I4751" s="19">
        <f t="shared" si="283"/>
        <v>176</v>
      </c>
      <c r="J4751" s="22">
        <f t="shared" si="281"/>
        <v>4750</v>
      </c>
      <c r="K4751" s="21">
        <f t="shared" ca="1" si="280"/>
        <v>1</v>
      </c>
      <c r="L4751" s="21">
        <f ca="1">IF(K4751=0,"",COUNTIF($K$2:K4751,"&gt;0"))</f>
        <v>4750</v>
      </c>
      <c r="M4751" s="50" t="str">
        <f t="shared" ca="1" si="282"/>
        <v>Eintrag 4750</v>
      </c>
    </row>
    <row r="4752" spans="1:13" s="18" customFormat="1" ht="14.25" x14ac:dyDescent="0.2">
      <c r="A4752" s="18" t="str">
        <f>IF(gesamt!C4752="",CONCATENATE("Eintrag ",J4752),gesamt!A4752)</f>
        <v>Eintrag 4751</v>
      </c>
      <c r="B4752" s="18">
        <v>100</v>
      </c>
      <c r="C4752" s="19">
        <f>IF(gesamt!C4752="",100,gesamt!D4752)</f>
        <v>100</v>
      </c>
      <c r="D4752" s="20">
        <f>IF(gesamt!C4752="",10,gesamt!G4752)</f>
        <v>10</v>
      </c>
      <c r="E4752" s="20">
        <f>IF(gesamt!C4752="",10,gesamt!H4752)</f>
        <v>10</v>
      </c>
      <c r="F4752" s="20">
        <f>IF(gesamt!C4752="",10,gesamt!I4752)</f>
        <v>10</v>
      </c>
      <c r="G4752" s="20">
        <f>IF(gesamt!C4752="",0,gesamt!J4752)</f>
        <v>0</v>
      </c>
      <c r="H4752" s="20">
        <f>IF(gesamt!C4752="",0,gesamt!K4752)</f>
        <v>0</v>
      </c>
      <c r="I4752" s="19">
        <f t="shared" si="283"/>
        <v>176</v>
      </c>
      <c r="J4752" s="22">
        <f t="shared" si="281"/>
        <v>4751</v>
      </c>
      <c r="K4752" s="21">
        <f t="shared" ca="1" si="280"/>
        <v>1</v>
      </c>
      <c r="L4752" s="21">
        <f ca="1">IF(K4752=0,"",COUNTIF($K$2:K4752,"&gt;0"))</f>
        <v>4751</v>
      </c>
      <c r="M4752" s="50" t="str">
        <f t="shared" ca="1" si="282"/>
        <v>Eintrag 4751</v>
      </c>
    </row>
    <row r="4753" spans="1:13" s="18" customFormat="1" ht="14.25" x14ac:dyDescent="0.2">
      <c r="A4753" s="18" t="str">
        <f>IF(gesamt!C4753="",CONCATENATE("Eintrag ",J4753),gesamt!A4753)</f>
        <v>Eintrag 4752</v>
      </c>
      <c r="B4753" s="18">
        <v>100</v>
      </c>
      <c r="C4753" s="19">
        <f>IF(gesamt!C4753="",100,gesamt!D4753)</f>
        <v>100</v>
      </c>
      <c r="D4753" s="20">
        <f>IF(gesamt!C4753="",10,gesamt!G4753)</f>
        <v>10</v>
      </c>
      <c r="E4753" s="20">
        <f>IF(gesamt!C4753="",10,gesamt!H4753)</f>
        <v>10</v>
      </c>
      <c r="F4753" s="20">
        <f>IF(gesamt!C4753="",10,gesamt!I4753)</f>
        <v>10</v>
      </c>
      <c r="G4753" s="20">
        <f>IF(gesamt!C4753="",0,gesamt!J4753)</f>
        <v>0</v>
      </c>
      <c r="H4753" s="20">
        <f>IF(gesamt!C4753="",0,gesamt!K4753)</f>
        <v>0</v>
      </c>
      <c r="I4753" s="19">
        <f t="shared" si="283"/>
        <v>176</v>
      </c>
      <c r="J4753" s="22">
        <f t="shared" si="281"/>
        <v>4752</v>
      </c>
      <c r="K4753" s="21">
        <f t="shared" ca="1" si="280"/>
        <v>1</v>
      </c>
      <c r="L4753" s="21">
        <f ca="1">IF(K4753=0,"",COUNTIF($K$2:K4753,"&gt;0"))</f>
        <v>4752</v>
      </c>
      <c r="M4753" s="50" t="str">
        <f t="shared" ca="1" si="282"/>
        <v>Eintrag 4752</v>
      </c>
    </row>
    <row r="4754" spans="1:13" s="18" customFormat="1" ht="14.25" x14ac:dyDescent="0.2">
      <c r="A4754" s="18" t="str">
        <f>IF(gesamt!C4754="",CONCATENATE("Eintrag ",J4754),gesamt!A4754)</f>
        <v>Eintrag 4753</v>
      </c>
      <c r="B4754" s="18">
        <v>100</v>
      </c>
      <c r="C4754" s="19">
        <f>IF(gesamt!C4754="",100,gesamt!D4754)</f>
        <v>100</v>
      </c>
      <c r="D4754" s="20">
        <f>IF(gesamt!C4754="",10,gesamt!G4754)</f>
        <v>10</v>
      </c>
      <c r="E4754" s="20">
        <f>IF(gesamt!C4754="",10,gesamt!H4754)</f>
        <v>10</v>
      </c>
      <c r="F4754" s="20">
        <f>IF(gesamt!C4754="",10,gesamt!I4754)</f>
        <v>10</v>
      </c>
      <c r="G4754" s="20">
        <f>IF(gesamt!C4754="",0,gesamt!J4754)</f>
        <v>0</v>
      </c>
      <c r="H4754" s="20">
        <f>IF(gesamt!C4754="",0,gesamt!K4754)</f>
        <v>0</v>
      </c>
      <c r="I4754" s="19">
        <f t="shared" si="283"/>
        <v>176</v>
      </c>
      <c r="J4754" s="22">
        <f t="shared" si="281"/>
        <v>4753</v>
      </c>
      <c r="K4754" s="21">
        <f t="shared" ca="1" si="280"/>
        <v>1</v>
      </c>
      <c r="L4754" s="21">
        <f ca="1">IF(K4754=0,"",COUNTIF($K$2:K4754,"&gt;0"))</f>
        <v>4753</v>
      </c>
      <c r="M4754" s="50" t="str">
        <f t="shared" ca="1" si="282"/>
        <v>Eintrag 4753</v>
      </c>
    </row>
    <row r="4755" spans="1:13" s="18" customFormat="1" ht="14.25" x14ac:dyDescent="0.2">
      <c r="A4755" s="18" t="str">
        <f>IF(gesamt!C4755="",CONCATENATE("Eintrag ",J4755),gesamt!A4755)</f>
        <v>Eintrag 4754</v>
      </c>
      <c r="B4755" s="18">
        <v>100</v>
      </c>
      <c r="C4755" s="19">
        <f>IF(gesamt!C4755="",100,gesamt!D4755)</f>
        <v>100</v>
      </c>
      <c r="D4755" s="20">
        <f>IF(gesamt!C4755="",10,gesamt!G4755)</f>
        <v>10</v>
      </c>
      <c r="E4755" s="20">
        <f>IF(gesamt!C4755="",10,gesamt!H4755)</f>
        <v>10</v>
      </c>
      <c r="F4755" s="20">
        <f>IF(gesamt!C4755="",10,gesamt!I4755)</f>
        <v>10</v>
      </c>
      <c r="G4755" s="20">
        <f>IF(gesamt!C4755="",0,gesamt!J4755)</f>
        <v>0</v>
      </c>
      <c r="H4755" s="20">
        <f>IF(gesamt!C4755="",0,gesamt!K4755)</f>
        <v>0</v>
      </c>
      <c r="I4755" s="19">
        <f t="shared" si="283"/>
        <v>176</v>
      </c>
      <c r="J4755" s="22">
        <f t="shared" si="281"/>
        <v>4754</v>
      </c>
      <c r="K4755" s="21">
        <f t="shared" ca="1" si="280"/>
        <v>1</v>
      </c>
      <c r="L4755" s="21">
        <f ca="1">IF(K4755=0,"",COUNTIF($K$2:K4755,"&gt;0"))</f>
        <v>4754</v>
      </c>
      <c r="M4755" s="50" t="str">
        <f t="shared" ca="1" si="282"/>
        <v>Eintrag 4754</v>
      </c>
    </row>
    <row r="4756" spans="1:13" s="18" customFormat="1" ht="14.25" x14ac:dyDescent="0.2">
      <c r="A4756" s="18" t="str">
        <f>IF(gesamt!C4756="",CONCATENATE("Eintrag ",J4756),gesamt!A4756)</f>
        <v>Eintrag 4755</v>
      </c>
      <c r="B4756" s="18">
        <v>100</v>
      </c>
      <c r="C4756" s="19">
        <f>IF(gesamt!C4756="",100,gesamt!D4756)</f>
        <v>100</v>
      </c>
      <c r="D4756" s="20">
        <f>IF(gesamt!C4756="",10,gesamt!G4756)</f>
        <v>10</v>
      </c>
      <c r="E4756" s="20">
        <f>IF(gesamt!C4756="",10,gesamt!H4756)</f>
        <v>10</v>
      </c>
      <c r="F4756" s="20">
        <f>IF(gesamt!C4756="",10,gesamt!I4756)</f>
        <v>10</v>
      </c>
      <c r="G4756" s="20">
        <f>IF(gesamt!C4756="",0,gesamt!J4756)</f>
        <v>0</v>
      </c>
      <c r="H4756" s="20">
        <f>IF(gesamt!C4756="",0,gesamt!K4756)</f>
        <v>0</v>
      </c>
      <c r="I4756" s="19">
        <f t="shared" si="283"/>
        <v>176</v>
      </c>
      <c r="J4756" s="22">
        <f t="shared" si="281"/>
        <v>4755</v>
      </c>
      <c r="K4756" s="21">
        <f t="shared" ca="1" si="280"/>
        <v>1</v>
      </c>
      <c r="L4756" s="21">
        <f ca="1">IF(K4756=0,"",COUNTIF($K$2:K4756,"&gt;0"))</f>
        <v>4755</v>
      </c>
      <c r="M4756" s="50" t="str">
        <f t="shared" ca="1" si="282"/>
        <v>Eintrag 4755</v>
      </c>
    </row>
    <row r="4757" spans="1:13" s="18" customFormat="1" ht="14.25" x14ac:dyDescent="0.2">
      <c r="A4757" s="18" t="str">
        <f>IF(gesamt!C4757="",CONCATENATE("Eintrag ",J4757),gesamt!A4757)</f>
        <v>Eintrag 4756</v>
      </c>
      <c r="B4757" s="18">
        <v>100</v>
      </c>
      <c r="C4757" s="19">
        <f>IF(gesamt!C4757="",100,gesamt!D4757)</f>
        <v>100</v>
      </c>
      <c r="D4757" s="20">
        <f>IF(gesamt!C4757="",10,gesamt!G4757)</f>
        <v>10</v>
      </c>
      <c r="E4757" s="20">
        <f>IF(gesamt!C4757="",10,gesamt!H4757)</f>
        <v>10</v>
      </c>
      <c r="F4757" s="20">
        <f>IF(gesamt!C4757="",10,gesamt!I4757)</f>
        <v>10</v>
      </c>
      <c r="G4757" s="20">
        <f>IF(gesamt!C4757="",0,gesamt!J4757)</f>
        <v>0</v>
      </c>
      <c r="H4757" s="20">
        <f>IF(gesamt!C4757="",0,gesamt!K4757)</f>
        <v>0</v>
      </c>
      <c r="I4757" s="19">
        <f t="shared" si="283"/>
        <v>176</v>
      </c>
      <c r="J4757" s="22">
        <f t="shared" si="281"/>
        <v>4756</v>
      </c>
      <c r="K4757" s="21">
        <f t="shared" ca="1" si="280"/>
        <v>1</v>
      </c>
      <c r="L4757" s="21">
        <f ca="1">IF(K4757=0,"",COUNTIF($K$2:K4757,"&gt;0"))</f>
        <v>4756</v>
      </c>
      <c r="M4757" s="50" t="str">
        <f t="shared" ca="1" si="282"/>
        <v>Eintrag 4756</v>
      </c>
    </row>
    <row r="4758" spans="1:13" s="18" customFormat="1" ht="14.25" x14ac:dyDescent="0.2">
      <c r="A4758" s="18" t="str">
        <f>IF(gesamt!C4758="",CONCATENATE("Eintrag ",J4758),gesamt!A4758)</f>
        <v>Eintrag 4757</v>
      </c>
      <c r="B4758" s="18">
        <v>100</v>
      </c>
      <c r="C4758" s="19">
        <f>IF(gesamt!C4758="",100,gesamt!D4758)</f>
        <v>100</v>
      </c>
      <c r="D4758" s="20">
        <f>IF(gesamt!C4758="",10,gesamt!G4758)</f>
        <v>10</v>
      </c>
      <c r="E4758" s="20">
        <f>IF(gesamt!C4758="",10,gesamt!H4758)</f>
        <v>10</v>
      </c>
      <c r="F4758" s="20">
        <f>IF(gesamt!C4758="",10,gesamt!I4758)</f>
        <v>10</v>
      </c>
      <c r="G4758" s="20">
        <f>IF(gesamt!C4758="",0,gesamt!J4758)</f>
        <v>0</v>
      </c>
      <c r="H4758" s="20">
        <f>IF(gesamt!C4758="",0,gesamt!K4758)</f>
        <v>0</v>
      </c>
      <c r="I4758" s="19">
        <f t="shared" si="283"/>
        <v>176</v>
      </c>
      <c r="J4758" s="22">
        <f t="shared" si="281"/>
        <v>4757</v>
      </c>
      <c r="K4758" s="21">
        <f t="shared" ca="1" si="280"/>
        <v>1</v>
      </c>
      <c r="L4758" s="21">
        <f ca="1">IF(K4758=0,"",COUNTIF($K$2:K4758,"&gt;0"))</f>
        <v>4757</v>
      </c>
      <c r="M4758" s="50" t="str">
        <f t="shared" ca="1" si="282"/>
        <v>Eintrag 4757</v>
      </c>
    </row>
    <row r="4759" spans="1:13" s="18" customFormat="1" ht="14.25" x14ac:dyDescent="0.2">
      <c r="A4759" s="18" t="str">
        <f>IF(gesamt!C4759="",CONCATENATE("Eintrag ",J4759),gesamt!A4759)</f>
        <v>Eintrag 4758</v>
      </c>
      <c r="B4759" s="18">
        <v>100</v>
      </c>
      <c r="C4759" s="19">
        <f>IF(gesamt!C4759="",100,gesamt!D4759)</f>
        <v>100</v>
      </c>
      <c r="D4759" s="20">
        <f>IF(gesamt!C4759="",10,gesamt!G4759)</f>
        <v>10</v>
      </c>
      <c r="E4759" s="20">
        <f>IF(gesamt!C4759="",10,gesamt!H4759)</f>
        <v>10</v>
      </c>
      <c r="F4759" s="20">
        <f>IF(gesamt!C4759="",10,gesamt!I4759)</f>
        <v>10</v>
      </c>
      <c r="G4759" s="20">
        <f>IF(gesamt!C4759="",0,gesamt!J4759)</f>
        <v>0</v>
      </c>
      <c r="H4759" s="20">
        <f>IF(gesamt!C4759="",0,gesamt!K4759)</f>
        <v>0</v>
      </c>
      <c r="I4759" s="19">
        <f t="shared" si="283"/>
        <v>176</v>
      </c>
      <c r="J4759" s="22">
        <f t="shared" si="281"/>
        <v>4758</v>
      </c>
      <c r="K4759" s="21">
        <f t="shared" ca="1" si="280"/>
        <v>1</v>
      </c>
      <c r="L4759" s="21">
        <f ca="1">IF(K4759=0,"",COUNTIF($K$2:K4759,"&gt;0"))</f>
        <v>4758</v>
      </c>
      <c r="M4759" s="50" t="str">
        <f t="shared" ca="1" si="282"/>
        <v>Eintrag 4758</v>
      </c>
    </row>
    <row r="4760" spans="1:13" s="18" customFormat="1" ht="14.25" x14ac:dyDescent="0.2">
      <c r="A4760" s="18" t="str">
        <f>IF(gesamt!C4760="",CONCATENATE("Eintrag ",J4760),gesamt!A4760)</f>
        <v>Eintrag 4759</v>
      </c>
      <c r="B4760" s="18">
        <v>100</v>
      </c>
      <c r="C4760" s="19">
        <f>IF(gesamt!C4760="",100,gesamt!D4760)</f>
        <v>100</v>
      </c>
      <c r="D4760" s="20">
        <f>IF(gesamt!C4760="",10,gesamt!G4760)</f>
        <v>10</v>
      </c>
      <c r="E4760" s="20">
        <f>IF(gesamt!C4760="",10,gesamt!H4760)</f>
        <v>10</v>
      </c>
      <c r="F4760" s="20">
        <f>IF(gesamt!C4760="",10,gesamt!I4760)</f>
        <v>10</v>
      </c>
      <c r="G4760" s="20">
        <f>IF(gesamt!C4760="",0,gesamt!J4760)</f>
        <v>0</v>
      </c>
      <c r="H4760" s="20">
        <f>IF(gesamt!C4760="",0,gesamt!K4760)</f>
        <v>0</v>
      </c>
      <c r="I4760" s="19">
        <f t="shared" si="283"/>
        <v>176</v>
      </c>
      <c r="J4760" s="22">
        <f t="shared" si="281"/>
        <v>4759</v>
      </c>
      <c r="K4760" s="21">
        <f t="shared" ca="1" si="280"/>
        <v>1</v>
      </c>
      <c r="L4760" s="21">
        <f ca="1">IF(K4760=0,"",COUNTIF($K$2:K4760,"&gt;0"))</f>
        <v>4759</v>
      </c>
      <c r="M4760" s="50" t="str">
        <f t="shared" ca="1" si="282"/>
        <v>Eintrag 4759</v>
      </c>
    </row>
    <row r="4761" spans="1:13" s="18" customFormat="1" ht="14.25" x14ac:dyDescent="0.2">
      <c r="A4761" s="18" t="str">
        <f>IF(gesamt!C4761="",CONCATENATE("Eintrag ",J4761),gesamt!A4761)</f>
        <v>Eintrag 4760</v>
      </c>
      <c r="B4761" s="18">
        <v>100</v>
      </c>
      <c r="C4761" s="19">
        <f>IF(gesamt!C4761="",100,gesamt!D4761)</f>
        <v>100</v>
      </c>
      <c r="D4761" s="20">
        <f>IF(gesamt!C4761="",10,gesamt!G4761)</f>
        <v>10</v>
      </c>
      <c r="E4761" s="20">
        <f>IF(gesamt!C4761="",10,gesamt!H4761)</f>
        <v>10</v>
      </c>
      <c r="F4761" s="20">
        <f>IF(gesamt!C4761="",10,gesamt!I4761)</f>
        <v>10</v>
      </c>
      <c r="G4761" s="20">
        <f>IF(gesamt!C4761="",0,gesamt!J4761)</f>
        <v>0</v>
      </c>
      <c r="H4761" s="20">
        <f>IF(gesamt!C4761="",0,gesamt!K4761)</f>
        <v>0</v>
      </c>
      <c r="I4761" s="19">
        <f t="shared" si="283"/>
        <v>176</v>
      </c>
      <c r="J4761" s="22">
        <f t="shared" si="281"/>
        <v>4760</v>
      </c>
      <c r="K4761" s="21">
        <f t="shared" ca="1" si="280"/>
        <v>1</v>
      </c>
      <c r="L4761" s="21">
        <f ca="1">IF(K4761=0,"",COUNTIF($K$2:K4761,"&gt;0"))</f>
        <v>4760</v>
      </c>
      <c r="M4761" s="50" t="str">
        <f t="shared" ca="1" si="282"/>
        <v>Eintrag 4760</v>
      </c>
    </row>
    <row r="4762" spans="1:13" s="18" customFormat="1" ht="14.25" x14ac:dyDescent="0.2">
      <c r="A4762" s="18" t="str">
        <f>IF(gesamt!C4762="",CONCATENATE("Eintrag ",J4762),gesamt!A4762)</f>
        <v>Eintrag 4761</v>
      </c>
      <c r="B4762" s="18">
        <v>100</v>
      </c>
      <c r="C4762" s="19">
        <f>IF(gesamt!C4762="",100,gesamt!D4762)</f>
        <v>100</v>
      </c>
      <c r="D4762" s="20">
        <f>IF(gesamt!C4762="",10,gesamt!G4762)</f>
        <v>10</v>
      </c>
      <c r="E4762" s="20">
        <f>IF(gesamt!C4762="",10,gesamt!H4762)</f>
        <v>10</v>
      </c>
      <c r="F4762" s="20">
        <f>IF(gesamt!C4762="",10,gesamt!I4762)</f>
        <v>10</v>
      </c>
      <c r="G4762" s="20">
        <f>IF(gesamt!C4762="",0,gesamt!J4762)</f>
        <v>0</v>
      </c>
      <c r="H4762" s="20">
        <f>IF(gesamt!C4762="",0,gesamt!K4762)</f>
        <v>0</v>
      </c>
      <c r="I4762" s="19">
        <f t="shared" si="283"/>
        <v>176</v>
      </c>
      <c r="J4762" s="22">
        <f t="shared" si="281"/>
        <v>4761</v>
      </c>
      <c r="K4762" s="21">
        <f t="shared" ca="1" si="280"/>
        <v>1</v>
      </c>
      <c r="L4762" s="21">
        <f ca="1">IF(K4762=0,"",COUNTIF($K$2:K4762,"&gt;0"))</f>
        <v>4761</v>
      </c>
      <c r="M4762" s="50" t="str">
        <f t="shared" ca="1" si="282"/>
        <v>Eintrag 4761</v>
      </c>
    </row>
    <row r="4763" spans="1:13" s="18" customFormat="1" ht="14.25" x14ac:dyDescent="0.2">
      <c r="A4763" s="18" t="str">
        <f>IF(gesamt!C4763="",CONCATENATE("Eintrag ",J4763),gesamt!A4763)</f>
        <v>Eintrag 4762</v>
      </c>
      <c r="B4763" s="18">
        <v>100</v>
      </c>
      <c r="C4763" s="19">
        <f>IF(gesamt!C4763="",100,gesamt!D4763)</f>
        <v>100</v>
      </c>
      <c r="D4763" s="20">
        <f>IF(gesamt!C4763="",10,gesamt!G4763)</f>
        <v>10</v>
      </c>
      <c r="E4763" s="20">
        <f>IF(gesamt!C4763="",10,gesamt!H4763)</f>
        <v>10</v>
      </c>
      <c r="F4763" s="20">
        <f>IF(gesamt!C4763="",10,gesamt!I4763)</f>
        <v>10</v>
      </c>
      <c r="G4763" s="20">
        <f>IF(gesamt!C4763="",0,gesamt!J4763)</f>
        <v>0</v>
      </c>
      <c r="H4763" s="20">
        <f>IF(gesamt!C4763="",0,gesamt!K4763)</f>
        <v>0</v>
      </c>
      <c r="I4763" s="19">
        <f t="shared" si="283"/>
        <v>176</v>
      </c>
      <c r="J4763" s="22">
        <f t="shared" si="281"/>
        <v>4762</v>
      </c>
      <c r="K4763" s="21">
        <f t="shared" ca="1" si="280"/>
        <v>1</v>
      </c>
      <c r="L4763" s="21">
        <f ca="1">IF(K4763=0,"",COUNTIF($K$2:K4763,"&gt;0"))</f>
        <v>4762</v>
      </c>
      <c r="M4763" s="50" t="str">
        <f t="shared" ca="1" si="282"/>
        <v>Eintrag 4762</v>
      </c>
    </row>
    <row r="4764" spans="1:13" s="18" customFormat="1" ht="14.25" x14ac:dyDescent="0.2">
      <c r="A4764" s="18" t="str">
        <f>IF(gesamt!C4764="",CONCATENATE("Eintrag ",J4764),gesamt!A4764)</f>
        <v>Eintrag 4763</v>
      </c>
      <c r="B4764" s="18">
        <v>100</v>
      </c>
      <c r="C4764" s="19">
        <f>IF(gesamt!C4764="",100,gesamt!D4764)</f>
        <v>100</v>
      </c>
      <c r="D4764" s="20">
        <f>IF(gesamt!C4764="",10,gesamt!G4764)</f>
        <v>10</v>
      </c>
      <c r="E4764" s="20">
        <f>IF(gesamt!C4764="",10,gesamt!H4764)</f>
        <v>10</v>
      </c>
      <c r="F4764" s="20">
        <f>IF(gesamt!C4764="",10,gesamt!I4764)</f>
        <v>10</v>
      </c>
      <c r="G4764" s="20">
        <f>IF(gesamt!C4764="",0,gesamt!J4764)</f>
        <v>0</v>
      </c>
      <c r="H4764" s="20">
        <f>IF(gesamt!C4764="",0,gesamt!K4764)</f>
        <v>0</v>
      </c>
      <c r="I4764" s="19">
        <f t="shared" si="283"/>
        <v>176</v>
      </c>
      <c r="J4764" s="22">
        <f t="shared" si="281"/>
        <v>4763</v>
      </c>
      <c r="K4764" s="21">
        <f t="shared" ca="1" si="280"/>
        <v>1</v>
      </c>
      <c r="L4764" s="21">
        <f ca="1">IF(K4764=0,"",COUNTIF($K$2:K4764,"&gt;0"))</f>
        <v>4763</v>
      </c>
      <c r="M4764" s="50" t="str">
        <f t="shared" ca="1" si="282"/>
        <v>Eintrag 4763</v>
      </c>
    </row>
    <row r="4765" spans="1:13" s="18" customFormat="1" ht="14.25" x14ac:dyDescent="0.2">
      <c r="A4765" s="18" t="str">
        <f>IF(gesamt!C4765="",CONCATENATE("Eintrag ",J4765),gesamt!A4765)</f>
        <v>Eintrag 4764</v>
      </c>
      <c r="B4765" s="18">
        <v>100</v>
      </c>
      <c r="C4765" s="19">
        <f>IF(gesamt!C4765="",100,gesamt!D4765)</f>
        <v>100</v>
      </c>
      <c r="D4765" s="20">
        <f>IF(gesamt!C4765="",10,gesamt!G4765)</f>
        <v>10</v>
      </c>
      <c r="E4765" s="20">
        <f>IF(gesamt!C4765="",10,gesamt!H4765)</f>
        <v>10</v>
      </c>
      <c r="F4765" s="20">
        <f>IF(gesamt!C4765="",10,gesamt!I4765)</f>
        <v>10</v>
      </c>
      <c r="G4765" s="20">
        <f>IF(gesamt!C4765="",0,gesamt!J4765)</f>
        <v>0</v>
      </c>
      <c r="H4765" s="20">
        <f>IF(gesamt!C4765="",0,gesamt!K4765)</f>
        <v>0</v>
      </c>
      <c r="I4765" s="19">
        <f t="shared" si="283"/>
        <v>176</v>
      </c>
      <c r="J4765" s="22">
        <f t="shared" si="281"/>
        <v>4764</v>
      </c>
      <c r="K4765" s="21">
        <f t="shared" ca="1" si="280"/>
        <v>1</v>
      </c>
      <c r="L4765" s="21">
        <f ca="1">IF(K4765=0,"",COUNTIF($K$2:K4765,"&gt;0"))</f>
        <v>4764</v>
      </c>
      <c r="M4765" s="50" t="str">
        <f t="shared" ca="1" si="282"/>
        <v>Eintrag 4764</v>
      </c>
    </row>
    <row r="4766" spans="1:13" s="18" customFormat="1" ht="14.25" x14ac:dyDescent="0.2">
      <c r="A4766" s="18" t="str">
        <f>IF(gesamt!C4766="",CONCATENATE("Eintrag ",J4766),gesamt!A4766)</f>
        <v>Eintrag 4765</v>
      </c>
      <c r="B4766" s="18">
        <v>100</v>
      </c>
      <c r="C4766" s="19">
        <f>IF(gesamt!C4766="",100,gesamt!D4766)</f>
        <v>100</v>
      </c>
      <c r="D4766" s="20">
        <f>IF(gesamt!C4766="",10,gesamt!G4766)</f>
        <v>10</v>
      </c>
      <c r="E4766" s="20">
        <f>IF(gesamt!C4766="",10,gesamt!H4766)</f>
        <v>10</v>
      </c>
      <c r="F4766" s="20">
        <f>IF(gesamt!C4766="",10,gesamt!I4766)</f>
        <v>10</v>
      </c>
      <c r="G4766" s="20">
        <f>IF(gesamt!C4766="",0,gesamt!J4766)</f>
        <v>0</v>
      </c>
      <c r="H4766" s="20">
        <f>IF(gesamt!C4766="",0,gesamt!K4766)</f>
        <v>0</v>
      </c>
      <c r="I4766" s="19">
        <f t="shared" si="283"/>
        <v>176</v>
      </c>
      <c r="J4766" s="22">
        <f t="shared" si="281"/>
        <v>4765</v>
      </c>
      <c r="K4766" s="21">
        <f t="shared" ca="1" si="280"/>
        <v>1</v>
      </c>
      <c r="L4766" s="21">
        <f ca="1">IF(K4766=0,"",COUNTIF($K$2:K4766,"&gt;0"))</f>
        <v>4765</v>
      </c>
      <c r="M4766" s="50" t="str">
        <f t="shared" ca="1" si="282"/>
        <v>Eintrag 4765</v>
      </c>
    </row>
    <row r="4767" spans="1:13" s="18" customFormat="1" ht="14.25" x14ac:dyDescent="0.2">
      <c r="A4767" s="18" t="str">
        <f>IF(gesamt!C4767="",CONCATENATE("Eintrag ",J4767),gesamt!A4767)</f>
        <v>Eintrag 4766</v>
      </c>
      <c r="B4767" s="18">
        <v>100</v>
      </c>
      <c r="C4767" s="19">
        <f>IF(gesamt!C4767="",100,gesamt!D4767)</f>
        <v>100</v>
      </c>
      <c r="D4767" s="20">
        <f>IF(gesamt!C4767="",10,gesamt!G4767)</f>
        <v>10</v>
      </c>
      <c r="E4767" s="20">
        <f>IF(gesamt!C4767="",10,gesamt!H4767)</f>
        <v>10</v>
      </c>
      <c r="F4767" s="20">
        <f>IF(gesamt!C4767="",10,gesamt!I4767)</f>
        <v>10</v>
      </c>
      <c r="G4767" s="20">
        <f>IF(gesamt!C4767="",0,gesamt!J4767)</f>
        <v>0</v>
      </c>
      <c r="H4767" s="20">
        <f>IF(gesamt!C4767="",0,gesamt!K4767)</f>
        <v>0</v>
      </c>
      <c r="I4767" s="19">
        <f t="shared" si="283"/>
        <v>176</v>
      </c>
      <c r="J4767" s="22">
        <f t="shared" si="281"/>
        <v>4766</v>
      </c>
      <c r="K4767" s="21">
        <f t="shared" ref="K4767:K4830" ca="1" si="284">IFERROR(SEARCH(INDIRECT(CELL("address")),A4767),0)</f>
        <v>1</v>
      </c>
      <c r="L4767" s="21">
        <f ca="1">IF(K4767=0,"",COUNTIF($K$2:K4767,"&gt;0"))</f>
        <v>4766</v>
      </c>
      <c r="M4767" s="50" t="str">
        <f t="shared" ca="1" si="282"/>
        <v>Eintrag 4766</v>
      </c>
    </row>
    <row r="4768" spans="1:13" s="18" customFormat="1" ht="14.25" x14ac:dyDescent="0.2">
      <c r="A4768" s="18" t="str">
        <f>IF(gesamt!C4768="",CONCATENATE("Eintrag ",J4768),gesamt!A4768)</f>
        <v>Eintrag 4767</v>
      </c>
      <c r="B4768" s="18">
        <v>100</v>
      </c>
      <c r="C4768" s="19">
        <f>IF(gesamt!C4768="",100,gesamt!D4768)</f>
        <v>100</v>
      </c>
      <c r="D4768" s="20">
        <f>IF(gesamt!C4768="",10,gesamt!G4768)</f>
        <v>10</v>
      </c>
      <c r="E4768" s="20">
        <f>IF(gesamt!C4768="",10,gesamt!H4768)</f>
        <v>10</v>
      </c>
      <c r="F4768" s="20">
        <f>IF(gesamt!C4768="",10,gesamt!I4768)</f>
        <v>10</v>
      </c>
      <c r="G4768" s="20">
        <f>IF(gesamt!C4768="",0,gesamt!J4768)</f>
        <v>0</v>
      </c>
      <c r="H4768" s="20">
        <f>IF(gesamt!C4768="",0,gesamt!K4768)</f>
        <v>0</v>
      </c>
      <c r="I4768" s="19">
        <f t="shared" si="283"/>
        <v>176</v>
      </c>
      <c r="J4768" s="22">
        <f t="shared" si="281"/>
        <v>4767</v>
      </c>
      <c r="K4768" s="21">
        <f t="shared" ca="1" si="284"/>
        <v>1</v>
      </c>
      <c r="L4768" s="21">
        <f ca="1">IF(K4768=0,"",COUNTIF($K$2:K4768,"&gt;0"))</f>
        <v>4767</v>
      </c>
      <c r="M4768" s="50" t="str">
        <f t="shared" ca="1" si="282"/>
        <v>Eintrag 4767</v>
      </c>
    </row>
    <row r="4769" spans="1:13" s="18" customFormat="1" ht="14.25" x14ac:dyDescent="0.2">
      <c r="A4769" s="18" t="str">
        <f>IF(gesamt!C4769="",CONCATENATE("Eintrag ",J4769),gesamt!A4769)</f>
        <v>Eintrag 4768</v>
      </c>
      <c r="B4769" s="18">
        <v>100</v>
      </c>
      <c r="C4769" s="19">
        <f>IF(gesamt!C4769="",100,gesamt!D4769)</f>
        <v>100</v>
      </c>
      <c r="D4769" s="20">
        <f>IF(gesamt!C4769="",10,gesamt!G4769)</f>
        <v>10</v>
      </c>
      <c r="E4769" s="20">
        <f>IF(gesamt!C4769="",10,gesamt!H4769)</f>
        <v>10</v>
      </c>
      <c r="F4769" s="20">
        <f>IF(gesamt!C4769="",10,gesamt!I4769)</f>
        <v>10</v>
      </c>
      <c r="G4769" s="20">
        <f>IF(gesamt!C4769="",0,gesamt!J4769)</f>
        <v>0</v>
      </c>
      <c r="H4769" s="20">
        <f>IF(gesamt!C4769="",0,gesamt!K4769)</f>
        <v>0</v>
      </c>
      <c r="I4769" s="19">
        <f t="shared" si="283"/>
        <v>176</v>
      </c>
      <c r="J4769" s="22">
        <f t="shared" si="281"/>
        <v>4768</v>
      </c>
      <c r="K4769" s="21">
        <f t="shared" ca="1" si="284"/>
        <v>1</v>
      </c>
      <c r="L4769" s="21">
        <f ca="1">IF(K4769=0,"",COUNTIF($K$2:K4769,"&gt;0"))</f>
        <v>4768</v>
      </c>
      <c r="M4769" s="50" t="str">
        <f t="shared" ca="1" si="282"/>
        <v>Eintrag 4768</v>
      </c>
    </row>
    <row r="4770" spans="1:13" s="18" customFormat="1" ht="14.25" x14ac:dyDescent="0.2">
      <c r="A4770" s="18" t="str">
        <f>IF(gesamt!C4770="",CONCATENATE("Eintrag ",J4770),gesamt!A4770)</f>
        <v>Eintrag 4769</v>
      </c>
      <c r="B4770" s="18">
        <v>100</v>
      </c>
      <c r="C4770" s="19">
        <f>IF(gesamt!C4770="",100,gesamt!D4770)</f>
        <v>100</v>
      </c>
      <c r="D4770" s="20">
        <f>IF(gesamt!C4770="",10,gesamt!G4770)</f>
        <v>10</v>
      </c>
      <c r="E4770" s="20">
        <f>IF(gesamt!C4770="",10,gesamt!H4770)</f>
        <v>10</v>
      </c>
      <c r="F4770" s="20">
        <f>IF(gesamt!C4770="",10,gesamt!I4770)</f>
        <v>10</v>
      </c>
      <c r="G4770" s="20">
        <f>IF(gesamt!C4770="",0,gesamt!J4770)</f>
        <v>0</v>
      </c>
      <c r="H4770" s="20">
        <f>IF(gesamt!C4770="",0,gesamt!K4770)</f>
        <v>0</v>
      </c>
      <c r="I4770" s="19">
        <f t="shared" si="283"/>
        <v>176</v>
      </c>
      <c r="J4770" s="22">
        <f t="shared" si="281"/>
        <v>4769</v>
      </c>
      <c r="K4770" s="21">
        <f t="shared" ca="1" si="284"/>
        <v>1</v>
      </c>
      <c r="L4770" s="21">
        <f ca="1">IF(K4770=0,"",COUNTIF($K$2:K4770,"&gt;0"))</f>
        <v>4769</v>
      </c>
      <c r="M4770" s="50" t="str">
        <f t="shared" ca="1" si="282"/>
        <v>Eintrag 4769</v>
      </c>
    </row>
    <row r="4771" spans="1:13" s="18" customFormat="1" ht="14.25" x14ac:dyDescent="0.2">
      <c r="A4771" s="18" t="str">
        <f>IF(gesamt!C4771="",CONCATENATE("Eintrag ",J4771),gesamt!A4771)</f>
        <v>Eintrag 4770</v>
      </c>
      <c r="B4771" s="18">
        <v>100</v>
      </c>
      <c r="C4771" s="19">
        <f>IF(gesamt!C4771="",100,gesamt!D4771)</f>
        <v>100</v>
      </c>
      <c r="D4771" s="20">
        <f>IF(gesamt!C4771="",10,gesamt!G4771)</f>
        <v>10</v>
      </c>
      <c r="E4771" s="20">
        <f>IF(gesamt!C4771="",10,gesamt!H4771)</f>
        <v>10</v>
      </c>
      <c r="F4771" s="20">
        <f>IF(gesamt!C4771="",10,gesamt!I4771)</f>
        <v>10</v>
      </c>
      <c r="G4771" s="20">
        <f>IF(gesamt!C4771="",0,gesamt!J4771)</f>
        <v>0</v>
      </c>
      <c r="H4771" s="20">
        <f>IF(gesamt!C4771="",0,gesamt!K4771)</f>
        <v>0</v>
      </c>
      <c r="I4771" s="19">
        <f t="shared" si="283"/>
        <v>176</v>
      </c>
      <c r="J4771" s="22">
        <f t="shared" si="281"/>
        <v>4770</v>
      </c>
      <c r="K4771" s="21">
        <f t="shared" ca="1" si="284"/>
        <v>1</v>
      </c>
      <c r="L4771" s="21">
        <f ca="1">IF(K4771=0,"",COUNTIF($K$2:K4771,"&gt;0"))</f>
        <v>4770</v>
      </c>
      <c r="M4771" s="50" t="str">
        <f t="shared" ca="1" si="282"/>
        <v>Eintrag 4770</v>
      </c>
    </row>
    <row r="4772" spans="1:13" s="18" customFormat="1" ht="14.25" x14ac:dyDescent="0.2">
      <c r="A4772" s="18" t="str">
        <f>IF(gesamt!C4772="",CONCATENATE("Eintrag ",J4772),gesamt!A4772)</f>
        <v>Eintrag 4771</v>
      </c>
      <c r="B4772" s="18">
        <v>100</v>
      </c>
      <c r="C4772" s="19">
        <f>IF(gesamt!C4772="",100,gesamt!D4772)</f>
        <v>100</v>
      </c>
      <c r="D4772" s="20">
        <f>IF(gesamt!C4772="",10,gesamt!G4772)</f>
        <v>10</v>
      </c>
      <c r="E4772" s="20">
        <f>IF(gesamt!C4772="",10,gesamt!H4772)</f>
        <v>10</v>
      </c>
      <c r="F4772" s="20">
        <f>IF(gesamt!C4772="",10,gesamt!I4772)</f>
        <v>10</v>
      </c>
      <c r="G4772" s="20">
        <f>IF(gesamt!C4772="",0,gesamt!J4772)</f>
        <v>0</v>
      </c>
      <c r="H4772" s="20">
        <f>IF(gesamt!C4772="",0,gesamt!K4772)</f>
        <v>0</v>
      </c>
      <c r="I4772" s="19">
        <f t="shared" si="283"/>
        <v>176</v>
      </c>
      <c r="J4772" s="22">
        <f t="shared" si="281"/>
        <v>4771</v>
      </c>
      <c r="K4772" s="21">
        <f t="shared" ca="1" si="284"/>
        <v>1</v>
      </c>
      <c r="L4772" s="21">
        <f ca="1">IF(K4772=0,"",COUNTIF($K$2:K4772,"&gt;0"))</f>
        <v>4771</v>
      </c>
      <c r="M4772" s="50" t="str">
        <f t="shared" ca="1" si="282"/>
        <v>Eintrag 4771</v>
      </c>
    </row>
    <row r="4773" spans="1:13" s="18" customFormat="1" ht="14.25" x14ac:dyDescent="0.2">
      <c r="A4773" s="18" t="str">
        <f>IF(gesamt!C4773="",CONCATENATE("Eintrag ",J4773),gesamt!A4773)</f>
        <v>Eintrag 4772</v>
      </c>
      <c r="B4773" s="18">
        <v>100</v>
      </c>
      <c r="C4773" s="19">
        <f>IF(gesamt!C4773="",100,gesamt!D4773)</f>
        <v>100</v>
      </c>
      <c r="D4773" s="20">
        <f>IF(gesamt!C4773="",10,gesamt!G4773)</f>
        <v>10</v>
      </c>
      <c r="E4773" s="20">
        <f>IF(gesamt!C4773="",10,gesamt!H4773)</f>
        <v>10</v>
      </c>
      <c r="F4773" s="20">
        <f>IF(gesamt!C4773="",10,gesamt!I4773)</f>
        <v>10</v>
      </c>
      <c r="G4773" s="20">
        <f>IF(gesamt!C4773="",0,gesamt!J4773)</f>
        <v>0</v>
      </c>
      <c r="H4773" s="20">
        <f>IF(gesamt!C4773="",0,gesamt!K4773)</f>
        <v>0</v>
      </c>
      <c r="I4773" s="19">
        <f t="shared" si="283"/>
        <v>176</v>
      </c>
      <c r="J4773" s="22">
        <f t="shared" ref="J4773:J4836" si="285">J4772+1</f>
        <v>4772</v>
      </c>
      <c r="K4773" s="21">
        <f t="shared" ca="1" si="284"/>
        <v>1</v>
      </c>
      <c r="L4773" s="21">
        <f ca="1">IF(K4773=0,"",COUNTIF($K$2:K4773,"&gt;0"))</f>
        <v>4772</v>
      </c>
      <c r="M4773" s="50" t="str">
        <f t="shared" ca="1" si="282"/>
        <v>Eintrag 4772</v>
      </c>
    </row>
    <row r="4774" spans="1:13" s="18" customFormat="1" ht="14.25" x14ac:dyDescent="0.2">
      <c r="A4774" s="18" t="str">
        <f>IF(gesamt!C4774="",CONCATENATE("Eintrag ",J4774),gesamt!A4774)</f>
        <v>Eintrag 4773</v>
      </c>
      <c r="B4774" s="18">
        <v>100</v>
      </c>
      <c r="C4774" s="19">
        <f>IF(gesamt!C4774="",100,gesamt!D4774)</f>
        <v>100</v>
      </c>
      <c r="D4774" s="20">
        <f>IF(gesamt!C4774="",10,gesamt!G4774)</f>
        <v>10</v>
      </c>
      <c r="E4774" s="20">
        <f>IF(gesamt!C4774="",10,gesamt!H4774)</f>
        <v>10</v>
      </c>
      <c r="F4774" s="20">
        <f>IF(gesamt!C4774="",10,gesamt!I4774)</f>
        <v>10</v>
      </c>
      <c r="G4774" s="20">
        <f>IF(gesamt!C4774="",0,gesamt!J4774)</f>
        <v>0</v>
      </c>
      <c r="H4774" s="20">
        <f>IF(gesamt!C4774="",0,gesamt!K4774)</f>
        <v>0</v>
      </c>
      <c r="I4774" s="19">
        <f t="shared" si="283"/>
        <v>176</v>
      </c>
      <c r="J4774" s="22">
        <f t="shared" si="285"/>
        <v>4773</v>
      </c>
      <c r="K4774" s="21">
        <f t="shared" ca="1" si="284"/>
        <v>1</v>
      </c>
      <c r="L4774" s="21">
        <f ca="1">IF(K4774=0,"",COUNTIF($K$2:K4774,"&gt;0"))</f>
        <v>4773</v>
      </c>
      <c r="M4774" s="50" t="str">
        <f t="shared" ca="1" si="282"/>
        <v>Eintrag 4773</v>
      </c>
    </row>
    <row r="4775" spans="1:13" s="18" customFormat="1" ht="14.25" x14ac:dyDescent="0.2">
      <c r="A4775" s="18" t="str">
        <f>IF(gesamt!C4775="",CONCATENATE("Eintrag ",J4775),gesamt!A4775)</f>
        <v>Eintrag 4774</v>
      </c>
      <c r="B4775" s="18">
        <v>100</v>
      </c>
      <c r="C4775" s="19">
        <f>IF(gesamt!C4775="",100,gesamt!D4775)</f>
        <v>100</v>
      </c>
      <c r="D4775" s="20">
        <f>IF(gesamt!C4775="",10,gesamt!G4775)</f>
        <v>10</v>
      </c>
      <c r="E4775" s="20">
        <f>IF(gesamt!C4775="",10,gesamt!H4775)</f>
        <v>10</v>
      </c>
      <c r="F4775" s="20">
        <f>IF(gesamt!C4775="",10,gesamt!I4775)</f>
        <v>10</v>
      </c>
      <c r="G4775" s="20">
        <f>IF(gesamt!C4775="",0,gesamt!J4775)</f>
        <v>0</v>
      </c>
      <c r="H4775" s="20">
        <f>IF(gesamt!C4775="",0,gesamt!K4775)</f>
        <v>0</v>
      </c>
      <c r="I4775" s="19">
        <f t="shared" si="283"/>
        <v>176</v>
      </c>
      <c r="J4775" s="22">
        <f t="shared" si="285"/>
        <v>4774</v>
      </c>
      <c r="K4775" s="21">
        <f t="shared" ca="1" si="284"/>
        <v>1</v>
      </c>
      <c r="L4775" s="21">
        <f ca="1">IF(K4775=0,"",COUNTIF($K$2:K4775,"&gt;0"))</f>
        <v>4774</v>
      </c>
      <c r="M4775" s="50" t="str">
        <f t="shared" ca="1" si="282"/>
        <v>Eintrag 4774</v>
      </c>
    </row>
    <row r="4776" spans="1:13" s="18" customFormat="1" ht="14.25" x14ac:dyDescent="0.2">
      <c r="A4776" s="18" t="str">
        <f>IF(gesamt!C4776="",CONCATENATE("Eintrag ",J4776),gesamt!A4776)</f>
        <v>Eintrag 4775</v>
      </c>
      <c r="B4776" s="18">
        <v>100</v>
      </c>
      <c r="C4776" s="19">
        <f>IF(gesamt!C4776="",100,gesamt!D4776)</f>
        <v>100</v>
      </c>
      <c r="D4776" s="20">
        <f>IF(gesamt!C4776="",10,gesamt!G4776)</f>
        <v>10</v>
      </c>
      <c r="E4776" s="20">
        <f>IF(gesamt!C4776="",10,gesamt!H4776)</f>
        <v>10</v>
      </c>
      <c r="F4776" s="20">
        <f>IF(gesamt!C4776="",10,gesamt!I4776)</f>
        <v>10</v>
      </c>
      <c r="G4776" s="20">
        <f>IF(gesamt!C4776="",0,gesamt!J4776)</f>
        <v>0</v>
      </c>
      <c r="H4776" s="20">
        <f>IF(gesamt!C4776="",0,gesamt!K4776)</f>
        <v>0</v>
      </c>
      <c r="I4776" s="19">
        <f t="shared" si="283"/>
        <v>176</v>
      </c>
      <c r="J4776" s="22">
        <f t="shared" si="285"/>
        <v>4775</v>
      </c>
      <c r="K4776" s="21">
        <f t="shared" ca="1" si="284"/>
        <v>1</v>
      </c>
      <c r="L4776" s="21">
        <f ca="1">IF(K4776=0,"",COUNTIF($K$2:K4776,"&gt;0"))</f>
        <v>4775</v>
      </c>
      <c r="M4776" s="50" t="str">
        <f t="shared" ca="1" si="282"/>
        <v>Eintrag 4775</v>
      </c>
    </row>
    <row r="4777" spans="1:13" s="18" customFormat="1" ht="14.25" x14ac:dyDescent="0.2">
      <c r="A4777" s="18" t="str">
        <f>IF(gesamt!C4777="",CONCATENATE("Eintrag ",J4777),gesamt!A4777)</f>
        <v>Eintrag 4776</v>
      </c>
      <c r="B4777" s="18">
        <v>100</v>
      </c>
      <c r="C4777" s="19">
        <f>IF(gesamt!C4777="",100,gesamt!D4777)</f>
        <v>100</v>
      </c>
      <c r="D4777" s="20">
        <f>IF(gesamt!C4777="",10,gesamt!G4777)</f>
        <v>10</v>
      </c>
      <c r="E4777" s="20">
        <f>IF(gesamt!C4777="",10,gesamt!H4777)</f>
        <v>10</v>
      </c>
      <c r="F4777" s="20">
        <f>IF(gesamt!C4777="",10,gesamt!I4777)</f>
        <v>10</v>
      </c>
      <c r="G4777" s="20">
        <f>IF(gesamt!C4777="",0,gesamt!J4777)</f>
        <v>0</v>
      </c>
      <c r="H4777" s="20">
        <f>IF(gesamt!C4777="",0,gesamt!K4777)</f>
        <v>0</v>
      </c>
      <c r="I4777" s="19">
        <f t="shared" si="283"/>
        <v>176</v>
      </c>
      <c r="J4777" s="22">
        <f t="shared" si="285"/>
        <v>4776</v>
      </c>
      <c r="K4777" s="21">
        <f t="shared" ca="1" si="284"/>
        <v>1</v>
      </c>
      <c r="L4777" s="21">
        <f ca="1">IF(K4777=0,"",COUNTIF($K$2:K4777,"&gt;0"))</f>
        <v>4776</v>
      </c>
      <c r="M4777" s="50" t="str">
        <f t="shared" ca="1" si="282"/>
        <v>Eintrag 4776</v>
      </c>
    </row>
    <row r="4778" spans="1:13" s="18" customFormat="1" ht="14.25" x14ac:dyDescent="0.2">
      <c r="A4778" s="18" t="str">
        <f>IF(gesamt!C4778="",CONCATENATE("Eintrag ",J4778),gesamt!A4778)</f>
        <v>Eintrag 4777</v>
      </c>
      <c r="B4778" s="18">
        <v>100</v>
      </c>
      <c r="C4778" s="19">
        <f>IF(gesamt!C4778="",100,gesamt!D4778)</f>
        <v>100</v>
      </c>
      <c r="D4778" s="20">
        <f>IF(gesamt!C4778="",10,gesamt!G4778)</f>
        <v>10</v>
      </c>
      <c r="E4778" s="20">
        <f>IF(gesamt!C4778="",10,gesamt!H4778)</f>
        <v>10</v>
      </c>
      <c r="F4778" s="20">
        <f>IF(gesamt!C4778="",10,gesamt!I4778)</f>
        <v>10</v>
      </c>
      <c r="G4778" s="20">
        <f>IF(gesamt!C4778="",0,gesamt!J4778)</f>
        <v>0</v>
      </c>
      <c r="H4778" s="20">
        <f>IF(gesamt!C4778="",0,gesamt!K4778)</f>
        <v>0</v>
      </c>
      <c r="I4778" s="19">
        <f t="shared" si="283"/>
        <v>176</v>
      </c>
      <c r="J4778" s="22">
        <f t="shared" si="285"/>
        <v>4777</v>
      </c>
      <c r="K4778" s="21">
        <f t="shared" ca="1" si="284"/>
        <v>1</v>
      </c>
      <c r="L4778" s="21">
        <f ca="1">IF(K4778=0,"",COUNTIF($K$2:K4778,"&gt;0"))</f>
        <v>4777</v>
      </c>
      <c r="M4778" s="50" t="str">
        <f t="shared" ca="1" si="282"/>
        <v>Eintrag 4777</v>
      </c>
    </row>
    <row r="4779" spans="1:13" s="18" customFormat="1" ht="14.25" x14ac:dyDescent="0.2">
      <c r="A4779" s="18" t="str">
        <f>IF(gesamt!C4779="",CONCATENATE("Eintrag ",J4779),gesamt!A4779)</f>
        <v>Eintrag 4778</v>
      </c>
      <c r="B4779" s="18">
        <v>100</v>
      </c>
      <c r="C4779" s="19">
        <f>IF(gesamt!C4779="",100,gesamt!D4779)</f>
        <v>100</v>
      </c>
      <c r="D4779" s="20">
        <f>IF(gesamt!C4779="",10,gesamt!G4779)</f>
        <v>10</v>
      </c>
      <c r="E4779" s="20">
        <f>IF(gesamt!C4779="",10,gesamt!H4779)</f>
        <v>10</v>
      </c>
      <c r="F4779" s="20">
        <f>IF(gesamt!C4779="",10,gesamt!I4779)</f>
        <v>10</v>
      </c>
      <c r="G4779" s="20">
        <f>IF(gesamt!C4779="",0,gesamt!J4779)</f>
        <v>0</v>
      </c>
      <c r="H4779" s="20">
        <f>IF(gesamt!C4779="",0,gesamt!K4779)</f>
        <v>0</v>
      </c>
      <c r="I4779" s="19">
        <f t="shared" si="283"/>
        <v>176</v>
      </c>
      <c r="J4779" s="22">
        <f t="shared" si="285"/>
        <v>4778</v>
      </c>
      <c r="K4779" s="21">
        <f t="shared" ca="1" si="284"/>
        <v>1</v>
      </c>
      <c r="L4779" s="21">
        <f ca="1">IF(K4779=0,"",COUNTIF($K$2:K4779,"&gt;0"))</f>
        <v>4778</v>
      </c>
      <c r="M4779" s="50" t="str">
        <f t="shared" ca="1" si="282"/>
        <v>Eintrag 4778</v>
      </c>
    </row>
    <row r="4780" spans="1:13" s="18" customFormat="1" ht="14.25" x14ac:dyDescent="0.2">
      <c r="A4780" s="18" t="str">
        <f>IF(gesamt!C4780="",CONCATENATE("Eintrag ",J4780),gesamt!A4780)</f>
        <v>Eintrag 4779</v>
      </c>
      <c r="B4780" s="18">
        <v>100</v>
      </c>
      <c r="C4780" s="19">
        <f>IF(gesamt!C4780="",100,gesamt!D4780)</f>
        <v>100</v>
      </c>
      <c r="D4780" s="20">
        <f>IF(gesamt!C4780="",10,gesamt!G4780)</f>
        <v>10</v>
      </c>
      <c r="E4780" s="20">
        <f>IF(gesamt!C4780="",10,gesamt!H4780)</f>
        <v>10</v>
      </c>
      <c r="F4780" s="20">
        <f>IF(gesamt!C4780="",10,gesamt!I4780)</f>
        <v>10</v>
      </c>
      <c r="G4780" s="20">
        <f>IF(gesamt!C4780="",0,gesamt!J4780)</f>
        <v>0</v>
      </c>
      <c r="H4780" s="20">
        <f>IF(gesamt!C4780="",0,gesamt!K4780)</f>
        <v>0</v>
      </c>
      <c r="I4780" s="19">
        <f t="shared" si="283"/>
        <v>176</v>
      </c>
      <c r="J4780" s="22">
        <f t="shared" si="285"/>
        <v>4779</v>
      </c>
      <c r="K4780" s="21">
        <f t="shared" ca="1" si="284"/>
        <v>1</v>
      </c>
      <c r="L4780" s="21">
        <f ca="1">IF(K4780=0,"",COUNTIF($K$2:K4780,"&gt;0"))</f>
        <v>4779</v>
      </c>
      <c r="M4780" s="50" t="str">
        <f t="shared" ca="1" si="282"/>
        <v>Eintrag 4779</v>
      </c>
    </row>
    <row r="4781" spans="1:13" s="18" customFormat="1" ht="14.25" x14ac:dyDescent="0.2">
      <c r="A4781" s="18" t="str">
        <f>IF(gesamt!C4781="",CONCATENATE("Eintrag ",J4781),gesamt!A4781)</f>
        <v>Eintrag 4780</v>
      </c>
      <c r="B4781" s="18">
        <v>100</v>
      </c>
      <c r="C4781" s="19">
        <f>IF(gesamt!C4781="",100,gesamt!D4781)</f>
        <v>100</v>
      </c>
      <c r="D4781" s="20">
        <f>IF(gesamt!C4781="",10,gesamt!G4781)</f>
        <v>10</v>
      </c>
      <c r="E4781" s="20">
        <f>IF(gesamt!C4781="",10,gesamt!H4781)</f>
        <v>10</v>
      </c>
      <c r="F4781" s="20">
        <f>IF(gesamt!C4781="",10,gesamt!I4781)</f>
        <v>10</v>
      </c>
      <c r="G4781" s="20">
        <f>IF(gesamt!C4781="",0,gesamt!J4781)</f>
        <v>0</v>
      </c>
      <c r="H4781" s="20">
        <f>IF(gesamt!C4781="",0,gesamt!K4781)</f>
        <v>0</v>
      </c>
      <c r="I4781" s="19">
        <f t="shared" si="283"/>
        <v>176</v>
      </c>
      <c r="J4781" s="22">
        <f t="shared" si="285"/>
        <v>4780</v>
      </c>
      <c r="K4781" s="21">
        <f t="shared" ca="1" si="284"/>
        <v>1</v>
      </c>
      <c r="L4781" s="21">
        <f ca="1">IF(K4781=0,"",COUNTIF($K$2:K4781,"&gt;0"))</f>
        <v>4780</v>
      </c>
      <c r="M4781" s="50" t="str">
        <f t="shared" ca="1" si="282"/>
        <v>Eintrag 4780</v>
      </c>
    </row>
    <row r="4782" spans="1:13" s="18" customFormat="1" ht="14.25" x14ac:dyDescent="0.2">
      <c r="A4782" s="18" t="str">
        <f>IF(gesamt!C4782="",CONCATENATE("Eintrag ",J4782),gesamt!A4782)</f>
        <v>Eintrag 4781</v>
      </c>
      <c r="B4782" s="18">
        <v>100</v>
      </c>
      <c r="C4782" s="19">
        <f>IF(gesamt!C4782="",100,gesamt!D4782)</f>
        <v>100</v>
      </c>
      <c r="D4782" s="20">
        <f>IF(gesamt!C4782="",10,gesamt!G4782)</f>
        <v>10</v>
      </c>
      <c r="E4782" s="20">
        <f>IF(gesamt!C4782="",10,gesamt!H4782)</f>
        <v>10</v>
      </c>
      <c r="F4782" s="20">
        <f>IF(gesamt!C4782="",10,gesamt!I4782)</f>
        <v>10</v>
      </c>
      <c r="G4782" s="20">
        <f>IF(gesamt!C4782="",0,gesamt!J4782)</f>
        <v>0</v>
      </c>
      <c r="H4782" s="20">
        <f>IF(gesamt!C4782="",0,gesamt!K4782)</f>
        <v>0</v>
      </c>
      <c r="I4782" s="19">
        <f t="shared" si="283"/>
        <v>176</v>
      </c>
      <c r="J4782" s="22">
        <f t="shared" si="285"/>
        <v>4781</v>
      </c>
      <c r="K4782" s="21">
        <f t="shared" ca="1" si="284"/>
        <v>1</v>
      </c>
      <c r="L4782" s="21">
        <f ca="1">IF(K4782=0,"",COUNTIF($K$2:K4782,"&gt;0"))</f>
        <v>4781</v>
      </c>
      <c r="M4782" s="50" t="str">
        <f t="shared" ca="1" si="282"/>
        <v>Eintrag 4781</v>
      </c>
    </row>
    <row r="4783" spans="1:13" s="18" customFormat="1" ht="14.25" x14ac:dyDescent="0.2">
      <c r="A4783" s="18" t="str">
        <f>IF(gesamt!C4783="",CONCATENATE("Eintrag ",J4783),gesamt!A4783)</f>
        <v>Eintrag 4782</v>
      </c>
      <c r="B4783" s="18">
        <v>100</v>
      </c>
      <c r="C4783" s="19">
        <f>IF(gesamt!C4783="",100,gesamt!D4783)</f>
        <v>100</v>
      </c>
      <c r="D4783" s="20">
        <f>IF(gesamt!C4783="",10,gesamt!G4783)</f>
        <v>10</v>
      </c>
      <c r="E4783" s="20">
        <f>IF(gesamt!C4783="",10,gesamt!H4783)</f>
        <v>10</v>
      </c>
      <c r="F4783" s="20">
        <f>IF(gesamt!C4783="",10,gesamt!I4783)</f>
        <v>10</v>
      </c>
      <c r="G4783" s="20">
        <f>IF(gesamt!C4783="",0,gesamt!J4783)</f>
        <v>0</v>
      </c>
      <c r="H4783" s="20">
        <f>IF(gesamt!C4783="",0,gesamt!K4783)</f>
        <v>0</v>
      </c>
      <c r="I4783" s="19">
        <f t="shared" si="283"/>
        <v>176</v>
      </c>
      <c r="J4783" s="22">
        <f t="shared" si="285"/>
        <v>4782</v>
      </c>
      <c r="K4783" s="21">
        <f t="shared" ca="1" si="284"/>
        <v>1</v>
      </c>
      <c r="L4783" s="21">
        <f ca="1">IF(K4783=0,"",COUNTIF($K$2:K4783,"&gt;0"))</f>
        <v>4782</v>
      </c>
      <c r="M4783" s="50" t="str">
        <f t="shared" ca="1" si="282"/>
        <v>Eintrag 4782</v>
      </c>
    </row>
    <row r="4784" spans="1:13" s="18" customFormat="1" ht="14.25" x14ac:dyDescent="0.2">
      <c r="A4784" s="18" t="str">
        <f>IF(gesamt!C4784="",CONCATENATE("Eintrag ",J4784),gesamt!A4784)</f>
        <v>Eintrag 4783</v>
      </c>
      <c r="B4784" s="18">
        <v>100</v>
      </c>
      <c r="C4784" s="19">
        <f>IF(gesamt!C4784="",100,gesamt!D4784)</f>
        <v>100</v>
      </c>
      <c r="D4784" s="20">
        <f>IF(gesamt!C4784="",10,gesamt!G4784)</f>
        <v>10</v>
      </c>
      <c r="E4784" s="20">
        <f>IF(gesamt!C4784="",10,gesamt!H4784)</f>
        <v>10</v>
      </c>
      <c r="F4784" s="20">
        <f>IF(gesamt!C4784="",10,gesamt!I4784)</f>
        <v>10</v>
      </c>
      <c r="G4784" s="20">
        <f>IF(gesamt!C4784="",0,gesamt!J4784)</f>
        <v>0</v>
      </c>
      <c r="H4784" s="20">
        <f>IF(gesamt!C4784="",0,gesamt!K4784)</f>
        <v>0</v>
      </c>
      <c r="I4784" s="19">
        <f t="shared" si="283"/>
        <v>176</v>
      </c>
      <c r="J4784" s="22">
        <f t="shared" si="285"/>
        <v>4783</v>
      </c>
      <c r="K4784" s="21">
        <f t="shared" ca="1" si="284"/>
        <v>1</v>
      </c>
      <c r="L4784" s="21">
        <f ca="1">IF(K4784=0,"",COUNTIF($K$2:K4784,"&gt;0"))</f>
        <v>4783</v>
      </c>
      <c r="M4784" s="50" t="str">
        <f t="shared" ca="1" si="282"/>
        <v>Eintrag 4783</v>
      </c>
    </row>
    <row r="4785" spans="1:13" s="18" customFormat="1" ht="14.25" x14ac:dyDescent="0.2">
      <c r="A4785" s="18" t="str">
        <f>IF(gesamt!C4785="",CONCATENATE("Eintrag ",J4785),gesamt!A4785)</f>
        <v>Eintrag 4784</v>
      </c>
      <c r="B4785" s="18">
        <v>100</v>
      </c>
      <c r="C4785" s="19">
        <f>IF(gesamt!C4785="",100,gesamt!D4785)</f>
        <v>100</v>
      </c>
      <c r="D4785" s="20">
        <f>IF(gesamt!C4785="",10,gesamt!G4785)</f>
        <v>10</v>
      </c>
      <c r="E4785" s="20">
        <f>IF(gesamt!C4785="",10,gesamt!H4785)</f>
        <v>10</v>
      </c>
      <c r="F4785" s="20">
        <f>IF(gesamt!C4785="",10,gesamt!I4785)</f>
        <v>10</v>
      </c>
      <c r="G4785" s="20">
        <f>IF(gesamt!C4785="",0,gesamt!J4785)</f>
        <v>0</v>
      </c>
      <c r="H4785" s="20">
        <f>IF(gesamt!C4785="",0,gesamt!K4785)</f>
        <v>0</v>
      </c>
      <c r="I4785" s="19">
        <f t="shared" si="283"/>
        <v>176</v>
      </c>
      <c r="J4785" s="22">
        <f t="shared" si="285"/>
        <v>4784</v>
      </c>
      <c r="K4785" s="21">
        <f t="shared" ca="1" si="284"/>
        <v>1</v>
      </c>
      <c r="L4785" s="21">
        <f ca="1">IF(K4785=0,"",COUNTIF($K$2:K4785,"&gt;0"))</f>
        <v>4784</v>
      </c>
      <c r="M4785" s="50" t="str">
        <f t="shared" ca="1" si="282"/>
        <v>Eintrag 4784</v>
      </c>
    </row>
    <row r="4786" spans="1:13" s="18" customFormat="1" ht="14.25" x14ac:dyDescent="0.2">
      <c r="A4786" s="18" t="str">
        <f>IF(gesamt!C4786="",CONCATENATE("Eintrag ",J4786),gesamt!A4786)</f>
        <v>Eintrag 4785</v>
      </c>
      <c r="B4786" s="18">
        <v>100</v>
      </c>
      <c r="C4786" s="19">
        <f>IF(gesamt!C4786="",100,gesamt!D4786)</f>
        <v>100</v>
      </c>
      <c r="D4786" s="20">
        <f>IF(gesamt!C4786="",10,gesamt!G4786)</f>
        <v>10</v>
      </c>
      <c r="E4786" s="20">
        <f>IF(gesamt!C4786="",10,gesamt!H4786)</f>
        <v>10</v>
      </c>
      <c r="F4786" s="20">
        <f>IF(gesamt!C4786="",10,gesamt!I4786)</f>
        <v>10</v>
      </c>
      <c r="G4786" s="20">
        <f>IF(gesamt!C4786="",0,gesamt!J4786)</f>
        <v>0</v>
      </c>
      <c r="H4786" s="20">
        <f>IF(gesamt!C4786="",0,gesamt!K4786)</f>
        <v>0</v>
      </c>
      <c r="I4786" s="19">
        <f t="shared" si="283"/>
        <v>176</v>
      </c>
      <c r="J4786" s="22">
        <f t="shared" si="285"/>
        <v>4785</v>
      </c>
      <c r="K4786" s="21">
        <f t="shared" ca="1" si="284"/>
        <v>1</v>
      </c>
      <c r="L4786" s="21">
        <f ca="1">IF(K4786=0,"",COUNTIF($K$2:K4786,"&gt;0"))</f>
        <v>4785</v>
      </c>
      <c r="M4786" s="50" t="str">
        <f t="shared" ca="1" si="282"/>
        <v>Eintrag 4785</v>
      </c>
    </row>
    <row r="4787" spans="1:13" s="18" customFormat="1" ht="14.25" x14ac:dyDescent="0.2">
      <c r="A4787" s="18" t="str">
        <f>IF(gesamt!C4787="",CONCATENATE("Eintrag ",J4787),gesamt!A4787)</f>
        <v>Eintrag 4786</v>
      </c>
      <c r="B4787" s="18">
        <v>100</v>
      </c>
      <c r="C4787" s="19">
        <f>IF(gesamt!C4787="",100,gesamt!D4787)</f>
        <v>100</v>
      </c>
      <c r="D4787" s="20">
        <f>IF(gesamt!C4787="",10,gesamt!G4787)</f>
        <v>10</v>
      </c>
      <c r="E4787" s="20">
        <f>IF(gesamt!C4787="",10,gesamt!H4787)</f>
        <v>10</v>
      </c>
      <c r="F4787" s="20">
        <f>IF(gesamt!C4787="",10,gesamt!I4787)</f>
        <v>10</v>
      </c>
      <c r="G4787" s="20">
        <f>IF(gesamt!C4787="",0,gesamt!J4787)</f>
        <v>0</v>
      </c>
      <c r="H4787" s="20">
        <f>IF(gesamt!C4787="",0,gesamt!K4787)</f>
        <v>0</v>
      </c>
      <c r="I4787" s="19">
        <f t="shared" si="283"/>
        <v>176</v>
      </c>
      <c r="J4787" s="22">
        <f t="shared" si="285"/>
        <v>4786</v>
      </c>
      <c r="K4787" s="21">
        <f t="shared" ca="1" si="284"/>
        <v>1</v>
      </c>
      <c r="L4787" s="21">
        <f ca="1">IF(K4787=0,"",COUNTIF($K$2:K4787,"&gt;0"))</f>
        <v>4786</v>
      </c>
      <c r="M4787" s="50" t="str">
        <f t="shared" ca="1" si="282"/>
        <v>Eintrag 4786</v>
      </c>
    </row>
    <row r="4788" spans="1:13" s="18" customFormat="1" ht="14.25" x14ac:dyDescent="0.2">
      <c r="A4788" s="18" t="str">
        <f>IF(gesamt!C4788="",CONCATENATE("Eintrag ",J4788),gesamt!A4788)</f>
        <v>Eintrag 4787</v>
      </c>
      <c r="B4788" s="18">
        <v>100</v>
      </c>
      <c r="C4788" s="19">
        <f>IF(gesamt!C4788="",100,gesamt!D4788)</f>
        <v>100</v>
      </c>
      <c r="D4788" s="20">
        <f>IF(gesamt!C4788="",10,gesamt!G4788)</f>
        <v>10</v>
      </c>
      <c r="E4788" s="20">
        <f>IF(gesamt!C4788="",10,gesamt!H4788)</f>
        <v>10</v>
      </c>
      <c r="F4788" s="20">
        <f>IF(gesamt!C4788="",10,gesamt!I4788)</f>
        <v>10</v>
      </c>
      <c r="G4788" s="20">
        <f>IF(gesamt!C4788="",0,gesamt!J4788)</f>
        <v>0</v>
      </c>
      <c r="H4788" s="20">
        <f>IF(gesamt!C4788="",0,gesamt!K4788)</f>
        <v>0</v>
      </c>
      <c r="I4788" s="19">
        <f t="shared" si="283"/>
        <v>176</v>
      </c>
      <c r="J4788" s="22">
        <f t="shared" si="285"/>
        <v>4787</v>
      </c>
      <c r="K4788" s="21">
        <f t="shared" ca="1" si="284"/>
        <v>1</v>
      </c>
      <c r="L4788" s="21">
        <f ca="1">IF(K4788=0,"",COUNTIF($K$2:K4788,"&gt;0"))</f>
        <v>4787</v>
      </c>
      <c r="M4788" s="50" t="str">
        <f t="shared" ca="1" si="282"/>
        <v>Eintrag 4787</v>
      </c>
    </row>
    <row r="4789" spans="1:13" s="18" customFormat="1" ht="14.25" x14ac:dyDescent="0.2">
      <c r="A4789" s="18" t="str">
        <f>IF(gesamt!C4789="",CONCATENATE("Eintrag ",J4789),gesamt!A4789)</f>
        <v>Eintrag 4788</v>
      </c>
      <c r="B4789" s="18">
        <v>100</v>
      </c>
      <c r="C4789" s="19">
        <f>IF(gesamt!C4789="",100,gesamt!D4789)</f>
        <v>100</v>
      </c>
      <c r="D4789" s="20">
        <f>IF(gesamt!C4789="",10,gesamt!G4789)</f>
        <v>10</v>
      </c>
      <c r="E4789" s="20">
        <f>IF(gesamt!C4789="",10,gesamt!H4789)</f>
        <v>10</v>
      </c>
      <c r="F4789" s="20">
        <f>IF(gesamt!C4789="",10,gesamt!I4789)</f>
        <v>10</v>
      </c>
      <c r="G4789" s="20">
        <f>IF(gesamt!C4789="",0,gesamt!J4789)</f>
        <v>0</v>
      </c>
      <c r="H4789" s="20">
        <f>IF(gesamt!C4789="",0,gesamt!K4789)</f>
        <v>0</v>
      </c>
      <c r="I4789" s="19">
        <f t="shared" si="283"/>
        <v>176</v>
      </c>
      <c r="J4789" s="22">
        <f t="shared" si="285"/>
        <v>4788</v>
      </c>
      <c r="K4789" s="21">
        <f t="shared" ca="1" si="284"/>
        <v>1</v>
      </c>
      <c r="L4789" s="21">
        <f ca="1">IF(K4789=0,"",COUNTIF($K$2:K4789,"&gt;0"))</f>
        <v>4788</v>
      </c>
      <c r="M4789" s="50" t="str">
        <f t="shared" ca="1" si="282"/>
        <v>Eintrag 4788</v>
      </c>
    </row>
    <row r="4790" spans="1:13" s="18" customFormat="1" ht="14.25" x14ac:dyDescent="0.2">
      <c r="A4790" s="18" t="str">
        <f>IF(gesamt!C4790="",CONCATENATE("Eintrag ",J4790),gesamt!A4790)</f>
        <v>Eintrag 4789</v>
      </c>
      <c r="B4790" s="18">
        <v>100</v>
      </c>
      <c r="C4790" s="19">
        <f>IF(gesamt!C4790="",100,gesamt!D4790)</f>
        <v>100</v>
      </c>
      <c r="D4790" s="20">
        <f>IF(gesamt!C4790="",10,gesamt!G4790)</f>
        <v>10</v>
      </c>
      <c r="E4790" s="20">
        <f>IF(gesamt!C4790="",10,gesamt!H4790)</f>
        <v>10</v>
      </c>
      <c r="F4790" s="20">
        <f>IF(gesamt!C4790="",10,gesamt!I4790)</f>
        <v>10</v>
      </c>
      <c r="G4790" s="20">
        <f>IF(gesamt!C4790="",0,gesamt!J4790)</f>
        <v>0</v>
      </c>
      <c r="H4790" s="20">
        <f>IF(gesamt!C4790="",0,gesamt!K4790)</f>
        <v>0</v>
      </c>
      <c r="I4790" s="19">
        <f t="shared" si="283"/>
        <v>176</v>
      </c>
      <c r="J4790" s="22">
        <f t="shared" si="285"/>
        <v>4789</v>
      </c>
      <c r="K4790" s="21">
        <f t="shared" ca="1" si="284"/>
        <v>1</v>
      </c>
      <c r="L4790" s="21">
        <f ca="1">IF(K4790=0,"",COUNTIF($K$2:K4790,"&gt;0"))</f>
        <v>4789</v>
      </c>
      <c r="M4790" s="50" t="str">
        <f t="shared" ca="1" si="282"/>
        <v>Eintrag 4789</v>
      </c>
    </row>
    <row r="4791" spans="1:13" s="18" customFormat="1" ht="14.25" x14ac:dyDescent="0.2">
      <c r="A4791" s="18" t="str">
        <f>IF(gesamt!C4791="",CONCATENATE("Eintrag ",J4791),gesamt!A4791)</f>
        <v>Eintrag 4790</v>
      </c>
      <c r="B4791" s="18">
        <v>100</v>
      </c>
      <c r="C4791" s="19">
        <f>IF(gesamt!C4791="",100,gesamt!D4791)</f>
        <v>100</v>
      </c>
      <c r="D4791" s="20">
        <f>IF(gesamt!C4791="",10,gesamt!G4791)</f>
        <v>10</v>
      </c>
      <c r="E4791" s="20">
        <f>IF(gesamt!C4791="",10,gesamt!H4791)</f>
        <v>10</v>
      </c>
      <c r="F4791" s="20">
        <f>IF(gesamt!C4791="",10,gesamt!I4791)</f>
        <v>10</v>
      </c>
      <c r="G4791" s="20">
        <f>IF(gesamt!C4791="",0,gesamt!J4791)</f>
        <v>0</v>
      </c>
      <c r="H4791" s="20">
        <f>IF(gesamt!C4791="",0,gesamt!K4791)</f>
        <v>0</v>
      </c>
      <c r="I4791" s="19">
        <f t="shared" si="283"/>
        <v>176</v>
      </c>
      <c r="J4791" s="22">
        <f t="shared" si="285"/>
        <v>4790</v>
      </c>
      <c r="K4791" s="21">
        <f t="shared" ca="1" si="284"/>
        <v>1</v>
      </c>
      <c r="L4791" s="21">
        <f ca="1">IF(K4791=0,"",COUNTIF($K$2:K4791,"&gt;0"))</f>
        <v>4790</v>
      </c>
      <c r="M4791" s="50" t="str">
        <f t="shared" ca="1" si="282"/>
        <v>Eintrag 4790</v>
      </c>
    </row>
    <row r="4792" spans="1:13" s="18" customFormat="1" ht="14.25" x14ac:dyDescent="0.2">
      <c r="A4792" s="18" t="str">
        <f>IF(gesamt!C4792="",CONCATENATE("Eintrag ",J4792),gesamt!A4792)</f>
        <v>Eintrag 4791</v>
      </c>
      <c r="B4792" s="18">
        <v>100</v>
      </c>
      <c r="C4792" s="19">
        <f>IF(gesamt!C4792="",100,gesamt!D4792)</f>
        <v>100</v>
      </c>
      <c r="D4792" s="20">
        <f>IF(gesamt!C4792="",10,gesamt!G4792)</f>
        <v>10</v>
      </c>
      <c r="E4792" s="20">
        <f>IF(gesamt!C4792="",10,gesamt!H4792)</f>
        <v>10</v>
      </c>
      <c r="F4792" s="20">
        <f>IF(gesamt!C4792="",10,gesamt!I4792)</f>
        <v>10</v>
      </c>
      <c r="G4792" s="20">
        <f>IF(gesamt!C4792="",0,gesamt!J4792)</f>
        <v>0</v>
      </c>
      <c r="H4792" s="20">
        <f>IF(gesamt!C4792="",0,gesamt!K4792)</f>
        <v>0</v>
      </c>
      <c r="I4792" s="19">
        <f t="shared" si="283"/>
        <v>176</v>
      </c>
      <c r="J4792" s="22">
        <f t="shared" si="285"/>
        <v>4791</v>
      </c>
      <c r="K4792" s="21">
        <f t="shared" ca="1" si="284"/>
        <v>1</v>
      </c>
      <c r="L4792" s="21">
        <f ca="1">IF(K4792=0,"",COUNTIF($K$2:K4792,"&gt;0"))</f>
        <v>4791</v>
      </c>
      <c r="M4792" s="50" t="str">
        <f t="shared" ca="1" si="282"/>
        <v>Eintrag 4791</v>
      </c>
    </row>
    <row r="4793" spans="1:13" s="18" customFormat="1" ht="14.25" x14ac:dyDescent="0.2">
      <c r="A4793" s="18" t="str">
        <f>IF(gesamt!C4793="",CONCATENATE("Eintrag ",J4793),gesamt!A4793)</f>
        <v>Eintrag 4792</v>
      </c>
      <c r="B4793" s="18">
        <v>100</v>
      </c>
      <c r="C4793" s="19">
        <f>IF(gesamt!C4793="",100,gesamt!D4793)</f>
        <v>100</v>
      </c>
      <c r="D4793" s="20">
        <f>IF(gesamt!C4793="",10,gesamt!G4793)</f>
        <v>10</v>
      </c>
      <c r="E4793" s="20">
        <f>IF(gesamt!C4793="",10,gesamt!H4793)</f>
        <v>10</v>
      </c>
      <c r="F4793" s="20">
        <f>IF(gesamt!C4793="",10,gesamt!I4793)</f>
        <v>10</v>
      </c>
      <c r="G4793" s="20">
        <f>IF(gesamt!C4793="",0,gesamt!J4793)</f>
        <v>0</v>
      </c>
      <c r="H4793" s="20">
        <f>IF(gesamt!C4793="",0,gesamt!K4793)</f>
        <v>0</v>
      </c>
      <c r="I4793" s="19">
        <f t="shared" si="283"/>
        <v>176</v>
      </c>
      <c r="J4793" s="22">
        <f t="shared" si="285"/>
        <v>4792</v>
      </c>
      <c r="K4793" s="21">
        <f t="shared" ca="1" si="284"/>
        <v>1</v>
      </c>
      <c r="L4793" s="21">
        <f ca="1">IF(K4793=0,"",COUNTIF($K$2:K4793,"&gt;0"))</f>
        <v>4792</v>
      </c>
      <c r="M4793" s="50" t="str">
        <f t="shared" ca="1" si="282"/>
        <v>Eintrag 4792</v>
      </c>
    </row>
    <row r="4794" spans="1:13" s="18" customFormat="1" ht="14.25" x14ac:dyDescent="0.2">
      <c r="A4794" s="18" t="str">
        <f>IF(gesamt!C4794="",CONCATENATE("Eintrag ",J4794),gesamt!A4794)</f>
        <v>Eintrag 4793</v>
      </c>
      <c r="B4794" s="18">
        <v>100</v>
      </c>
      <c r="C4794" s="19">
        <f>IF(gesamt!C4794="",100,gesamt!D4794)</f>
        <v>100</v>
      </c>
      <c r="D4794" s="20">
        <f>IF(gesamt!C4794="",10,gesamt!G4794)</f>
        <v>10</v>
      </c>
      <c r="E4794" s="20">
        <f>IF(gesamt!C4794="",10,gesamt!H4794)</f>
        <v>10</v>
      </c>
      <c r="F4794" s="20">
        <f>IF(gesamt!C4794="",10,gesamt!I4794)</f>
        <v>10</v>
      </c>
      <c r="G4794" s="20">
        <f>IF(gesamt!C4794="",0,gesamt!J4794)</f>
        <v>0</v>
      </c>
      <c r="H4794" s="20">
        <f>IF(gesamt!C4794="",0,gesamt!K4794)</f>
        <v>0</v>
      </c>
      <c r="I4794" s="19">
        <f t="shared" si="283"/>
        <v>176</v>
      </c>
      <c r="J4794" s="22">
        <f t="shared" si="285"/>
        <v>4793</v>
      </c>
      <c r="K4794" s="21">
        <f t="shared" ca="1" si="284"/>
        <v>1</v>
      </c>
      <c r="L4794" s="21">
        <f ca="1">IF(K4794=0,"",COUNTIF($K$2:K4794,"&gt;0"))</f>
        <v>4793</v>
      </c>
      <c r="M4794" s="50" t="str">
        <f t="shared" ca="1" si="282"/>
        <v>Eintrag 4793</v>
      </c>
    </row>
    <row r="4795" spans="1:13" s="18" customFormat="1" ht="14.25" x14ac:dyDescent="0.2">
      <c r="A4795" s="18" t="str">
        <f>IF(gesamt!C4795="",CONCATENATE("Eintrag ",J4795),gesamt!A4795)</f>
        <v>Eintrag 4794</v>
      </c>
      <c r="B4795" s="18">
        <v>100</v>
      </c>
      <c r="C4795" s="19">
        <f>IF(gesamt!C4795="",100,gesamt!D4795)</f>
        <v>100</v>
      </c>
      <c r="D4795" s="20">
        <f>IF(gesamt!C4795="",10,gesamt!G4795)</f>
        <v>10</v>
      </c>
      <c r="E4795" s="20">
        <f>IF(gesamt!C4795="",10,gesamt!H4795)</f>
        <v>10</v>
      </c>
      <c r="F4795" s="20">
        <f>IF(gesamt!C4795="",10,gesamt!I4795)</f>
        <v>10</v>
      </c>
      <c r="G4795" s="20">
        <f>IF(gesamt!C4795="",0,gesamt!J4795)</f>
        <v>0</v>
      </c>
      <c r="H4795" s="20">
        <f>IF(gesamt!C4795="",0,gesamt!K4795)</f>
        <v>0</v>
      </c>
      <c r="I4795" s="19">
        <f t="shared" si="283"/>
        <v>176</v>
      </c>
      <c r="J4795" s="22">
        <f t="shared" si="285"/>
        <v>4794</v>
      </c>
      <c r="K4795" s="21">
        <f t="shared" ca="1" si="284"/>
        <v>1</v>
      </c>
      <c r="L4795" s="21">
        <f ca="1">IF(K4795=0,"",COUNTIF($K$2:K4795,"&gt;0"))</f>
        <v>4794</v>
      </c>
      <c r="M4795" s="50" t="str">
        <f t="shared" ca="1" si="282"/>
        <v>Eintrag 4794</v>
      </c>
    </row>
    <row r="4796" spans="1:13" s="18" customFormat="1" ht="14.25" x14ac:dyDescent="0.2">
      <c r="A4796" s="18" t="str">
        <f>IF(gesamt!C4796="",CONCATENATE("Eintrag ",J4796),gesamt!A4796)</f>
        <v>Eintrag 4795</v>
      </c>
      <c r="B4796" s="18">
        <v>100</v>
      </c>
      <c r="C4796" s="19">
        <f>IF(gesamt!C4796="",100,gesamt!D4796)</f>
        <v>100</v>
      </c>
      <c r="D4796" s="20">
        <f>IF(gesamt!C4796="",10,gesamt!G4796)</f>
        <v>10</v>
      </c>
      <c r="E4796" s="20">
        <f>IF(gesamt!C4796="",10,gesamt!H4796)</f>
        <v>10</v>
      </c>
      <c r="F4796" s="20">
        <f>IF(gesamt!C4796="",10,gesamt!I4796)</f>
        <v>10</v>
      </c>
      <c r="G4796" s="20">
        <f>IF(gesamt!C4796="",0,gesamt!J4796)</f>
        <v>0</v>
      </c>
      <c r="H4796" s="20">
        <f>IF(gesamt!C4796="",0,gesamt!K4796)</f>
        <v>0</v>
      </c>
      <c r="I4796" s="19">
        <f t="shared" si="283"/>
        <v>176</v>
      </c>
      <c r="J4796" s="22">
        <f t="shared" si="285"/>
        <v>4795</v>
      </c>
      <c r="K4796" s="21">
        <f t="shared" ca="1" si="284"/>
        <v>1</v>
      </c>
      <c r="L4796" s="21">
        <f ca="1">IF(K4796=0,"",COUNTIF($K$2:K4796,"&gt;0"))</f>
        <v>4795</v>
      </c>
      <c r="M4796" s="50" t="str">
        <f t="shared" ca="1" si="282"/>
        <v>Eintrag 4795</v>
      </c>
    </row>
    <row r="4797" spans="1:13" s="18" customFormat="1" ht="14.25" x14ac:dyDescent="0.2">
      <c r="A4797" s="18" t="str">
        <f>IF(gesamt!C4797="",CONCATENATE("Eintrag ",J4797),gesamt!A4797)</f>
        <v>Eintrag 4796</v>
      </c>
      <c r="B4797" s="18">
        <v>100</v>
      </c>
      <c r="C4797" s="19">
        <f>IF(gesamt!C4797="",100,gesamt!D4797)</f>
        <v>100</v>
      </c>
      <c r="D4797" s="20">
        <f>IF(gesamt!C4797="",10,gesamt!G4797)</f>
        <v>10</v>
      </c>
      <c r="E4797" s="20">
        <f>IF(gesamt!C4797="",10,gesamt!H4797)</f>
        <v>10</v>
      </c>
      <c r="F4797" s="20">
        <f>IF(gesamt!C4797="",10,gesamt!I4797)</f>
        <v>10</v>
      </c>
      <c r="G4797" s="20">
        <f>IF(gesamt!C4797="",0,gesamt!J4797)</f>
        <v>0</v>
      </c>
      <c r="H4797" s="20">
        <f>IF(gesamt!C4797="",0,gesamt!K4797)</f>
        <v>0</v>
      </c>
      <c r="I4797" s="19">
        <f t="shared" si="283"/>
        <v>176</v>
      </c>
      <c r="J4797" s="22">
        <f t="shared" si="285"/>
        <v>4796</v>
      </c>
      <c r="K4797" s="21">
        <f t="shared" ca="1" si="284"/>
        <v>1</v>
      </c>
      <c r="L4797" s="21">
        <f ca="1">IF(K4797=0,"",COUNTIF($K$2:K4797,"&gt;0"))</f>
        <v>4796</v>
      </c>
      <c r="M4797" s="50" t="str">
        <f t="shared" ca="1" si="282"/>
        <v>Eintrag 4796</v>
      </c>
    </row>
    <row r="4798" spans="1:13" s="18" customFormat="1" ht="14.25" x14ac:dyDescent="0.2">
      <c r="A4798" s="18" t="str">
        <f>IF(gesamt!C4798="",CONCATENATE("Eintrag ",J4798),gesamt!A4798)</f>
        <v>Eintrag 4797</v>
      </c>
      <c r="B4798" s="18">
        <v>100</v>
      </c>
      <c r="C4798" s="19">
        <f>IF(gesamt!C4798="",100,gesamt!D4798)</f>
        <v>100</v>
      </c>
      <c r="D4798" s="20">
        <f>IF(gesamt!C4798="",10,gesamt!G4798)</f>
        <v>10</v>
      </c>
      <c r="E4798" s="20">
        <f>IF(gesamt!C4798="",10,gesamt!H4798)</f>
        <v>10</v>
      </c>
      <c r="F4798" s="20">
        <f>IF(gesamt!C4798="",10,gesamt!I4798)</f>
        <v>10</v>
      </c>
      <c r="G4798" s="20">
        <f>IF(gesamt!C4798="",0,gesamt!J4798)</f>
        <v>0</v>
      </c>
      <c r="H4798" s="20">
        <f>IF(gesamt!C4798="",0,gesamt!K4798)</f>
        <v>0</v>
      </c>
      <c r="I4798" s="19">
        <f t="shared" si="283"/>
        <v>176</v>
      </c>
      <c r="J4798" s="22">
        <f t="shared" si="285"/>
        <v>4797</v>
      </c>
      <c r="K4798" s="21">
        <f t="shared" ca="1" si="284"/>
        <v>1</v>
      </c>
      <c r="L4798" s="21">
        <f ca="1">IF(K4798=0,"",COUNTIF($K$2:K4798,"&gt;0"))</f>
        <v>4797</v>
      </c>
      <c r="M4798" s="50" t="str">
        <f t="shared" ca="1" si="282"/>
        <v>Eintrag 4797</v>
      </c>
    </row>
    <row r="4799" spans="1:13" s="18" customFormat="1" ht="14.25" x14ac:dyDescent="0.2">
      <c r="A4799" s="18" t="str">
        <f>IF(gesamt!C4799="",CONCATENATE("Eintrag ",J4799),gesamt!A4799)</f>
        <v>Eintrag 4798</v>
      </c>
      <c r="B4799" s="18">
        <v>100</v>
      </c>
      <c r="C4799" s="19">
        <f>IF(gesamt!C4799="",100,gesamt!D4799)</f>
        <v>100</v>
      </c>
      <c r="D4799" s="20">
        <f>IF(gesamt!C4799="",10,gesamt!G4799)</f>
        <v>10</v>
      </c>
      <c r="E4799" s="20">
        <f>IF(gesamt!C4799="",10,gesamt!H4799)</f>
        <v>10</v>
      </c>
      <c r="F4799" s="20">
        <f>IF(gesamt!C4799="",10,gesamt!I4799)</f>
        <v>10</v>
      </c>
      <c r="G4799" s="20">
        <f>IF(gesamt!C4799="",0,gesamt!J4799)</f>
        <v>0</v>
      </c>
      <c r="H4799" s="20">
        <f>IF(gesamt!C4799="",0,gesamt!K4799)</f>
        <v>0</v>
      </c>
      <c r="I4799" s="19">
        <f t="shared" si="283"/>
        <v>176</v>
      </c>
      <c r="J4799" s="22">
        <f t="shared" si="285"/>
        <v>4798</v>
      </c>
      <c r="K4799" s="21">
        <f t="shared" ca="1" si="284"/>
        <v>1</v>
      </c>
      <c r="L4799" s="21">
        <f ca="1">IF(K4799=0,"",COUNTIF($K$2:K4799,"&gt;0"))</f>
        <v>4798</v>
      </c>
      <c r="M4799" s="50" t="str">
        <f t="shared" ca="1" si="282"/>
        <v>Eintrag 4798</v>
      </c>
    </row>
    <row r="4800" spans="1:13" s="18" customFormat="1" ht="14.25" x14ac:dyDescent="0.2">
      <c r="A4800" s="18" t="str">
        <f>IF(gesamt!C4800="",CONCATENATE("Eintrag ",J4800),gesamt!A4800)</f>
        <v>Eintrag 4799</v>
      </c>
      <c r="B4800" s="18">
        <v>100</v>
      </c>
      <c r="C4800" s="19">
        <f>IF(gesamt!C4800="",100,gesamt!D4800)</f>
        <v>100</v>
      </c>
      <c r="D4800" s="20">
        <f>IF(gesamt!C4800="",10,gesamt!G4800)</f>
        <v>10</v>
      </c>
      <c r="E4800" s="20">
        <f>IF(gesamt!C4800="",10,gesamt!H4800)</f>
        <v>10</v>
      </c>
      <c r="F4800" s="20">
        <f>IF(gesamt!C4800="",10,gesamt!I4800)</f>
        <v>10</v>
      </c>
      <c r="G4800" s="20">
        <f>IF(gesamt!C4800="",0,gesamt!J4800)</f>
        <v>0</v>
      </c>
      <c r="H4800" s="20">
        <f>IF(gesamt!C4800="",0,gesamt!K4800)</f>
        <v>0</v>
      </c>
      <c r="I4800" s="19">
        <f t="shared" si="283"/>
        <v>176</v>
      </c>
      <c r="J4800" s="22">
        <f t="shared" si="285"/>
        <v>4799</v>
      </c>
      <c r="K4800" s="21">
        <f t="shared" ca="1" si="284"/>
        <v>1</v>
      </c>
      <c r="L4800" s="21">
        <f ca="1">IF(K4800=0,"",COUNTIF($K$2:K4800,"&gt;0"))</f>
        <v>4799</v>
      </c>
      <c r="M4800" s="50" t="str">
        <f t="shared" ca="1" si="282"/>
        <v>Eintrag 4799</v>
      </c>
    </row>
    <row r="4801" spans="1:13" s="18" customFormat="1" ht="14.25" x14ac:dyDescent="0.2">
      <c r="A4801" s="18" t="str">
        <f>IF(gesamt!C4801="",CONCATENATE("Eintrag ",J4801),gesamt!A4801)</f>
        <v>Eintrag 4800</v>
      </c>
      <c r="B4801" s="18">
        <v>100</v>
      </c>
      <c r="C4801" s="19">
        <f>IF(gesamt!C4801="",100,gesamt!D4801)</f>
        <v>100</v>
      </c>
      <c r="D4801" s="20">
        <f>IF(gesamt!C4801="",10,gesamt!G4801)</f>
        <v>10</v>
      </c>
      <c r="E4801" s="20">
        <f>IF(gesamt!C4801="",10,gesamt!H4801)</f>
        <v>10</v>
      </c>
      <c r="F4801" s="20">
        <f>IF(gesamt!C4801="",10,gesamt!I4801)</f>
        <v>10</v>
      </c>
      <c r="G4801" s="20">
        <f>IF(gesamt!C4801="",0,gesamt!J4801)</f>
        <v>0</v>
      </c>
      <c r="H4801" s="20">
        <f>IF(gesamt!C4801="",0,gesamt!K4801)</f>
        <v>0</v>
      </c>
      <c r="I4801" s="19">
        <f t="shared" si="283"/>
        <v>176</v>
      </c>
      <c r="J4801" s="22">
        <f t="shared" si="285"/>
        <v>4800</v>
      </c>
      <c r="K4801" s="21">
        <f t="shared" ca="1" si="284"/>
        <v>1</v>
      </c>
      <c r="L4801" s="21">
        <f ca="1">IF(K4801=0,"",COUNTIF($K$2:K4801,"&gt;0"))</f>
        <v>4800</v>
      </c>
      <c r="M4801" s="50" t="str">
        <f t="shared" ca="1" si="282"/>
        <v>Eintrag 4800</v>
      </c>
    </row>
    <row r="4802" spans="1:13" s="18" customFormat="1" ht="14.25" x14ac:dyDescent="0.2">
      <c r="A4802" s="18" t="str">
        <f>IF(gesamt!C4802="",CONCATENATE("Eintrag ",J4802),gesamt!A4802)</f>
        <v>Eintrag 4801</v>
      </c>
      <c r="B4802" s="18">
        <v>100</v>
      </c>
      <c r="C4802" s="19">
        <f>IF(gesamt!C4802="",100,gesamt!D4802)</f>
        <v>100</v>
      </c>
      <c r="D4802" s="20">
        <f>IF(gesamt!C4802="",10,gesamt!G4802)</f>
        <v>10</v>
      </c>
      <c r="E4802" s="20">
        <f>IF(gesamt!C4802="",10,gesamt!H4802)</f>
        <v>10</v>
      </c>
      <c r="F4802" s="20">
        <f>IF(gesamt!C4802="",10,gesamt!I4802)</f>
        <v>10</v>
      </c>
      <c r="G4802" s="20">
        <f>IF(gesamt!C4802="",0,gesamt!J4802)</f>
        <v>0</v>
      </c>
      <c r="H4802" s="20">
        <f>IF(gesamt!C4802="",0,gesamt!K4802)</f>
        <v>0</v>
      </c>
      <c r="I4802" s="19">
        <f t="shared" si="283"/>
        <v>176</v>
      </c>
      <c r="J4802" s="22">
        <f t="shared" si="285"/>
        <v>4801</v>
      </c>
      <c r="K4802" s="21">
        <f t="shared" ca="1" si="284"/>
        <v>1</v>
      </c>
      <c r="L4802" s="21">
        <f ca="1">IF(K4802=0,"",COUNTIF($K$2:K4802,"&gt;0"))</f>
        <v>4801</v>
      </c>
      <c r="M4802" s="50" t="str">
        <f t="shared" ref="M4802:M4865" ca="1" si="286">IFERROR(INDEX(A:A,MATCH(ROW(K4801),L:L,0)),"")</f>
        <v>Eintrag 4801</v>
      </c>
    </row>
    <row r="4803" spans="1:13" s="18" customFormat="1" ht="14.25" x14ac:dyDescent="0.2">
      <c r="A4803" s="18" t="str">
        <f>IF(gesamt!C4803="",CONCATENATE("Eintrag ",J4803),gesamt!A4803)</f>
        <v>Eintrag 4802</v>
      </c>
      <c r="B4803" s="18">
        <v>100</v>
      </c>
      <c r="C4803" s="19">
        <f>IF(gesamt!C4803="",100,gesamt!D4803)</f>
        <v>100</v>
      </c>
      <c r="D4803" s="20">
        <f>IF(gesamt!C4803="",10,gesamt!G4803)</f>
        <v>10</v>
      </c>
      <c r="E4803" s="20">
        <f>IF(gesamt!C4803="",10,gesamt!H4803)</f>
        <v>10</v>
      </c>
      <c r="F4803" s="20">
        <f>IF(gesamt!C4803="",10,gesamt!I4803)</f>
        <v>10</v>
      </c>
      <c r="G4803" s="20">
        <f>IF(gesamt!C4803="",0,gesamt!J4803)</f>
        <v>0</v>
      </c>
      <c r="H4803" s="20">
        <f>IF(gesamt!C4803="",0,gesamt!K4803)</f>
        <v>0</v>
      </c>
      <c r="I4803" s="19">
        <f t="shared" ref="I4803:I4866" si="287">D4803*4.1+E4803*9.3+F4803*4.2+G4803*7+H4803*3</f>
        <v>176</v>
      </c>
      <c r="J4803" s="22">
        <f t="shared" si="285"/>
        <v>4802</v>
      </c>
      <c r="K4803" s="21">
        <f t="shared" ca="1" si="284"/>
        <v>1</v>
      </c>
      <c r="L4803" s="21">
        <f ca="1">IF(K4803=0,"",COUNTIF($K$2:K4803,"&gt;0"))</f>
        <v>4802</v>
      </c>
      <c r="M4803" s="50" t="str">
        <f t="shared" ca="1" si="286"/>
        <v>Eintrag 4802</v>
      </c>
    </row>
    <row r="4804" spans="1:13" s="18" customFormat="1" ht="14.25" x14ac:dyDescent="0.2">
      <c r="A4804" s="18" t="str">
        <f>IF(gesamt!C4804="",CONCATENATE("Eintrag ",J4804),gesamt!A4804)</f>
        <v>Eintrag 4803</v>
      </c>
      <c r="B4804" s="18">
        <v>100</v>
      </c>
      <c r="C4804" s="19">
        <f>IF(gesamt!C4804="",100,gesamt!D4804)</f>
        <v>100</v>
      </c>
      <c r="D4804" s="20">
        <f>IF(gesamt!C4804="",10,gesamt!G4804)</f>
        <v>10</v>
      </c>
      <c r="E4804" s="20">
        <f>IF(gesamt!C4804="",10,gesamt!H4804)</f>
        <v>10</v>
      </c>
      <c r="F4804" s="20">
        <f>IF(gesamt!C4804="",10,gesamt!I4804)</f>
        <v>10</v>
      </c>
      <c r="G4804" s="20">
        <f>IF(gesamt!C4804="",0,gesamt!J4804)</f>
        <v>0</v>
      </c>
      <c r="H4804" s="20">
        <f>IF(gesamt!C4804="",0,gesamt!K4804)</f>
        <v>0</v>
      </c>
      <c r="I4804" s="19">
        <f t="shared" si="287"/>
        <v>176</v>
      </c>
      <c r="J4804" s="22">
        <f t="shared" si="285"/>
        <v>4803</v>
      </c>
      <c r="K4804" s="21">
        <f t="shared" ca="1" si="284"/>
        <v>1</v>
      </c>
      <c r="L4804" s="21">
        <f ca="1">IF(K4804=0,"",COUNTIF($K$2:K4804,"&gt;0"))</f>
        <v>4803</v>
      </c>
      <c r="M4804" s="50" t="str">
        <f t="shared" ca="1" si="286"/>
        <v>Eintrag 4803</v>
      </c>
    </row>
    <row r="4805" spans="1:13" s="18" customFormat="1" ht="14.25" x14ac:dyDescent="0.2">
      <c r="A4805" s="18" t="str">
        <f>IF(gesamt!C4805="",CONCATENATE("Eintrag ",J4805),gesamt!A4805)</f>
        <v>Eintrag 4804</v>
      </c>
      <c r="B4805" s="18">
        <v>100</v>
      </c>
      <c r="C4805" s="19">
        <f>IF(gesamt!C4805="",100,gesamt!D4805)</f>
        <v>100</v>
      </c>
      <c r="D4805" s="20">
        <f>IF(gesamt!C4805="",10,gesamt!G4805)</f>
        <v>10</v>
      </c>
      <c r="E4805" s="20">
        <f>IF(gesamt!C4805="",10,gesamt!H4805)</f>
        <v>10</v>
      </c>
      <c r="F4805" s="20">
        <f>IF(gesamt!C4805="",10,gesamt!I4805)</f>
        <v>10</v>
      </c>
      <c r="G4805" s="20">
        <f>IF(gesamt!C4805="",0,gesamt!J4805)</f>
        <v>0</v>
      </c>
      <c r="H4805" s="20">
        <f>IF(gesamt!C4805="",0,gesamt!K4805)</f>
        <v>0</v>
      </c>
      <c r="I4805" s="19">
        <f t="shared" si="287"/>
        <v>176</v>
      </c>
      <c r="J4805" s="22">
        <f t="shared" si="285"/>
        <v>4804</v>
      </c>
      <c r="K4805" s="21">
        <f t="shared" ca="1" si="284"/>
        <v>1</v>
      </c>
      <c r="L4805" s="21">
        <f ca="1">IF(K4805=0,"",COUNTIF($K$2:K4805,"&gt;0"))</f>
        <v>4804</v>
      </c>
      <c r="M4805" s="50" t="str">
        <f t="shared" ca="1" si="286"/>
        <v>Eintrag 4804</v>
      </c>
    </row>
    <row r="4806" spans="1:13" s="18" customFormat="1" ht="14.25" x14ac:dyDescent="0.2">
      <c r="A4806" s="18" t="str">
        <f>IF(gesamt!C4806="",CONCATENATE("Eintrag ",J4806),gesamt!A4806)</f>
        <v>Eintrag 4805</v>
      </c>
      <c r="B4806" s="18">
        <v>100</v>
      </c>
      <c r="C4806" s="19">
        <f>IF(gesamt!C4806="",100,gesamt!D4806)</f>
        <v>100</v>
      </c>
      <c r="D4806" s="20">
        <f>IF(gesamt!C4806="",10,gesamt!G4806)</f>
        <v>10</v>
      </c>
      <c r="E4806" s="20">
        <f>IF(gesamt!C4806="",10,gesamt!H4806)</f>
        <v>10</v>
      </c>
      <c r="F4806" s="20">
        <f>IF(gesamt!C4806="",10,gesamt!I4806)</f>
        <v>10</v>
      </c>
      <c r="G4806" s="20">
        <f>IF(gesamt!C4806="",0,gesamt!J4806)</f>
        <v>0</v>
      </c>
      <c r="H4806" s="20">
        <f>IF(gesamt!C4806="",0,gesamt!K4806)</f>
        <v>0</v>
      </c>
      <c r="I4806" s="19">
        <f t="shared" si="287"/>
        <v>176</v>
      </c>
      <c r="J4806" s="22">
        <f t="shared" si="285"/>
        <v>4805</v>
      </c>
      <c r="K4806" s="21">
        <f t="shared" ca="1" si="284"/>
        <v>1</v>
      </c>
      <c r="L4806" s="21">
        <f ca="1">IF(K4806=0,"",COUNTIF($K$2:K4806,"&gt;0"))</f>
        <v>4805</v>
      </c>
      <c r="M4806" s="50" t="str">
        <f t="shared" ca="1" si="286"/>
        <v>Eintrag 4805</v>
      </c>
    </row>
    <row r="4807" spans="1:13" s="18" customFormat="1" ht="14.25" x14ac:dyDescent="0.2">
      <c r="A4807" s="18" t="str">
        <f>IF(gesamt!C4807="",CONCATENATE("Eintrag ",J4807),gesamt!A4807)</f>
        <v>Eintrag 4806</v>
      </c>
      <c r="B4807" s="18">
        <v>100</v>
      </c>
      <c r="C4807" s="19">
        <f>IF(gesamt!C4807="",100,gesamt!D4807)</f>
        <v>100</v>
      </c>
      <c r="D4807" s="20">
        <f>IF(gesamt!C4807="",10,gesamt!G4807)</f>
        <v>10</v>
      </c>
      <c r="E4807" s="20">
        <f>IF(gesamt!C4807="",10,gesamt!H4807)</f>
        <v>10</v>
      </c>
      <c r="F4807" s="20">
        <f>IF(gesamt!C4807="",10,gesamt!I4807)</f>
        <v>10</v>
      </c>
      <c r="G4807" s="20">
        <f>IF(gesamt!C4807="",0,gesamt!J4807)</f>
        <v>0</v>
      </c>
      <c r="H4807" s="20">
        <f>IF(gesamt!C4807="",0,gesamt!K4807)</f>
        <v>0</v>
      </c>
      <c r="I4807" s="19">
        <f t="shared" si="287"/>
        <v>176</v>
      </c>
      <c r="J4807" s="22">
        <f t="shared" si="285"/>
        <v>4806</v>
      </c>
      <c r="K4807" s="21">
        <f t="shared" ca="1" si="284"/>
        <v>1</v>
      </c>
      <c r="L4807" s="21">
        <f ca="1">IF(K4807=0,"",COUNTIF($K$2:K4807,"&gt;0"))</f>
        <v>4806</v>
      </c>
      <c r="M4807" s="50" t="str">
        <f t="shared" ca="1" si="286"/>
        <v>Eintrag 4806</v>
      </c>
    </row>
    <row r="4808" spans="1:13" s="18" customFormat="1" ht="14.25" x14ac:dyDescent="0.2">
      <c r="A4808" s="18" t="str">
        <f>IF(gesamt!C4808="",CONCATENATE("Eintrag ",J4808),gesamt!A4808)</f>
        <v>Eintrag 4807</v>
      </c>
      <c r="B4808" s="18">
        <v>100</v>
      </c>
      <c r="C4808" s="19">
        <f>IF(gesamt!C4808="",100,gesamt!D4808)</f>
        <v>100</v>
      </c>
      <c r="D4808" s="20">
        <f>IF(gesamt!C4808="",10,gesamt!G4808)</f>
        <v>10</v>
      </c>
      <c r="E4808" s="20">
        <f>IF(gesamt!C4808="",10,gesamt!H4808)</f>
        <v>10</v>
      </c>
      <c r="F4808" s="20">
        <f>IF(gesamt!C4808="",10,gesamt!I4808)</f>
        <v>10</v>
      </c>
      <c r="G4808" s="20">
        <f>IF(gesamt!C4808="",0,gesamt!J4808)</f>
        <v>0</v>
      </c>
      <c r="H4808" s="20">
        <f>IF(gesamt!C4808="",0,gesamt!K4808)</f>
        <v>0</v>
      </c>
      <c r="I4808" s="19">
        <f t="shared" si="287"/>
        <v>176</v>
      </c>
      <c r="J4808" s="22">
        <f t="shared" si="285"/>
        <v>4807</v>
      </c>
      <c r="K4808" s="21">
        <f t="shared" ca="1" si="284"/>
        <v>1</v>
      </c>
      <c r="L4808" s="21">
        <f ca="1">IF(K4808=0,"",COUNTIF($K$2:K4808,"&gt;0"))</f>
        <v>4807</v>
      </c>
      <c r="M4808" s="50" t="str">
        <f t="shared" ca="1" si="286"/>
        <v>Eintrag 4807</v>
      </c>
    </row>
    <row r="4809" spans="1:13" s="18" customFormat="1" ht="14.25" x14ac:dyDescent="0.2">
      <c r="A4809" s="18" t="str">
        <f>IF(gesamt!C4809="",CONCATENATE("Eintrag ",J4809),gesamt!A4809)</f>
        <v>Eintrag 4808</v>
      </c>
      <c r="B4809" s="18">
        <v>100</v>
      </c>
      <c r="C4809" s="19">
        <f>IF(gesamt!C4809="",100,gesamt!D4809)</f>
        <v>100</v>
      </c>
      <c r="D4809" s="20">
        <f>IF(gesamt!C4809="",10,gesamt!G4809)</f>
        <v>10</v>
      </c>
      <c r="E4809" s="20">
        <f>IF(gesamt!C4809="",10,gesamt!H4809)</f>
        <v>10</v>
      </c>
      <c r="F4809" s="20">
        <f>IF(gesamt!C4809="",10,gesamt!I4809)</f>
        <v>10</v>
      </c>
      <c r="G4809" s="20">
        <f>IF(gesamt!C4809="",0,gesamt!J4809)</f>
        <v>0</v>
      </c>
      <c r="H4809" s="20">
        <f>IF(gesamt!C4809="",0,gesamt!K4809)</f>
        <v>0</v>
      </c>
      <c r="I4809" s="19">
        <f t="shared" si="287"/>
        <v>176</v>
      </c>
      <c r="J4809" s="22">
        <f t="shared" si="285"/>
        <v>4808</v>
      </c>
      <c r="K4809" s="21">
        <f t="shared" ca="1" si="284"/>
        <v>1</v>
      </c>
      <c r="L4809" s="21">
        <f ca="1">IF(K4809=0,"",COUNTIF($K$2:K4809,"&gt;0"))</f>
        <v>4808</v>
      </c>
      <c r="M4809" s="50" t="str">
        <f t="shared" ca="1" si="286"/>
        <v>Eintrag 4808</v>
      </c>
    </row>
    <row r="4810" spans="1:13" s="18" customFormat="1" ht="14.25" x14ac:dyDescent="0.2">
      <c r="A4810" s="18" t="str">
        <f>IF(gesamt!C4810="",CONCATENATE("Eintrag ",J4810),gesamt!A4810)</f>
        <v>Eintrag 4809</v>
      </c>
      <c r="B4810" s="18">
        <v>100</v>
      </c>
      <c r="C4810" s="19">
        <f>IF(gesamt!C4810="",100,gesamt!D4810)</f>
        <v>100</v>
      </c>
      <c r="D4810" s="20">
        <f>IF(gesamt!C4810="",10,gesamt!G4810)</f>
        <v>10</v>
      </c>
      <c r="E4810" s="20">
        <f>IF(gesamt!C4810="",10,gesamt!H4810)</f>
        <v>10</v>
      </c>
      <c r="F4810" s="20">
        <f>IF(gesamt!C4810="",10,gesamt!I4810)</f>
        <v>10</v>
      </c>
      <c r="G4810" s="20">
        <f>IF(gesamt!C4810="",0,gesamt!J4810)</f>
        <v>0</v>
      </c>
      <c r="H4810" s="20">
        <f>IF(gesamt!C4810="",0,gesamt!K4810)</f>
        <v>0</v>
      </c>
      <c r="I4810" s="19">
        <f t="shared" si="287"/>
        <v>176</v>
      </c>
      <c r="J4810" s="22">
        <f t="shared" si="285"/>
        <v>4809</v>
      </c>
      <c r="K4810" s="21">
        <f t="shared" ca="1" si="284"/>
        <v>1</v>
      </c>
      <c r="L4810" s="21">
        <f ca="1">IF(K4810=0,"",COUNTIF($K$2:K4810,"&gt;0"))</f>
        <v>4809</v>
      </c>
      <c r="M4810" s="50" t="str">
        <f t="shared" ca="1" si="286"/>
        <v>Eintrag 4809</v>
      </c>
    </row>
    <row r="4811" spans="1:13" s="18" customFormat="1" ht="14.25" x14ac:dyDescent="0.2">
      <c r="A4811" s="18" t="str">
        <f>IF(gesamt!C4811="",CONCATENATE("Eintrag ",J4811),gesamt!A4811)</f>
        <v>Eintrag 4810</v>
      </c>
      <c r="B4811" s="18">
        <v>100</v>
      </c>
      <c r="C4811" s="19">
        <f>IF(gesamt!C4811="",100,gesamt!D4811)</f>
        <v>100</v>
      </c>
      <c r="D4811" s="20">
        <f>IF(gesamt!C4811="",10,gesamt!G4811)</f>
        <v>10</v>
      </c>
      <c r="E4811" s="20">
        <f>IF(gesamt!C4811="",10,gesamt!H4811)</f>
        <v>10</v>
      </c>
      <c r="F4811" s="20">
        <f>IF(gesamt!C4811="",10,gesamt!I4811)</f>
        <v>10</v>
      </c>
      <c r="G4811" s="20">
        <f>IF(gesamt!C4811="",0,gesamt!J4811)</f>
        <v>0</v>
      </c>
      <c r="H4811" s="20">
        <f>IF(gesamt!C4811="",0,gesamt!K4811)</f>
        <v>0</v>
      </c>
      <c r="I4811" s="19">
        <f t="shared" si="287"/>
        <v>176</v>
      </c>
      <c r="J4811" s="22">
        <f t="shared" si="285"/>
        <v>4810</v>
      </c>
      <c r="K4811" s="21">
        <f t="shared" ca="1" si="284"/>
        <v>1</v>
      </c>
      <c r="L4811" s="21">
        <f ca="1">IF(K4811=0,"",COUNTIF($K$2:K4811,"&gt;0"))</f>
        <v>4810</v>
      </c>
      <c r="M4811" s="50" t="str">
        <f t="shared" ca="1" si="286"/>
        <v>Eintrag 4810</v>
      </c>
    </row>
    <row r="4812" spans="1:13" s="18" customFormat="1" ht="14.25" x14ac:dyDescent="0.2">
      <c r="A4812" s="18" t="str">
        <f>IF(gesamt!C4812="",CONCATENATE("Eintrag ",J4812),gesamt!A4812)</f>
        <v>Eintrag 4811</v>
      </c>
      <c r="B4812" s="18">
        <v>100</v>
      </c>
      <c r="C4812" s="19">
        <f>IF(gesamt!C4812="",100,gesamt!D4812)</f>
        <v>100</v>
      </c>
      <c r="D4812" s="20">
        <f>IF(gesamt!C4812="",10,gesamt!G4812)</f>
        <v>10</v>
      </c>
      <c r="E4812" s="20">
        <f>IF(gesamt!C4812="",10,gesamt!H4812)</f>
        <v>10</v>
      </c>
      <c r="F4812" s="20">
        <f>IF(gesamt!C4812="",10,gesamt!I4812)</f>
        <v>10</v>
      </c>
      <c r="G4812" s="20">
        <f>IF(gesamt!C4812="",0,gesamt!J4812)</f>
        <v>0</v>
      </c>
      <c r="H4812" s="20">
        <f>IF(gesamt!C4812="",0,gesamt!K4812)</f>
        <v>0</v>
      </c>
      <c r="I4812" s="19">
        <f t="shared" si="287"/>
        <v>176</v>
      </c>
      <c r="J4812" s="22">
        <f t="shared" si="285"/>
        <v>4811</v>
      </c>
      <c r="K4812" s="21">
        <f t="shared" ca="1" si="284"/>
        <v>1</v>
      </c>
      <c r="L4812" s="21">
        <f ca="1">IF(K4812=0,"",COUNTIF($K$2:K4812,"&gt;0"))</f>
        <v>4811</v>
      </c>
      <c r="M4812" s="50" t="str">
        <f t="shared" ca="1" si="286"/>
        <v>Eintrag 4811</v>
      </c>
    </row>
    <row r="4813" spans="1:13" s="18" customFormat="1" ht="14.25" x14ac:dyDescent="0.2">
      <c r="A4813" s="18" t="str">
        <f>IF(gesamt!C4813="",CONCATENATE("Eintrag ",J4813),gesamt!A4813)</f>
        <v>Eintrag 4812</v>
      </c>
      <c r="B4813" s="18">
        <v>100</v>
      </c>
      <c r="C4813" s="19">
        <f>IF(gesamt!C4813="",100,gesamt!D4813)</f>
        <v>100</v>
      </c>
      <c r="D4813" s="20">
        <f>IF(gesamt!C4813="",10,gesamt!G4813)</f>
        <v>10</v>
      </c>
      <c r="E4813" s="20">
        <f>IF(gesamt!C4813="",10,gesamt!H4813)</f>
        <v>10</v>
      </c>
      <c r="F4813" s="20">
        <f>IF(gesamt!C4813="",10,gesamt!I4813)</f>
        <v>10</v>
      </c>
      <c r="G4813" s="20">
        <f>IF(gesamt!C4813="",0,gesamt!J4813)</f>
        <v>0</v>
      </c>
      <c r="H4813" s="20">
        <f>IF(gesamt!C4813="",0,gesamt!K4813)</f>
        <v>0</v>
      </c>
      <c r="I4813" s="19">
        <f t="shared" si="287"/>
        <v>176</v>
      </c>
      <c r="J4813" s="22">
        <f t="shared" si="285"/>
        <v>4812</v>
      </c>
      <c r="K4813" s="21">
        <f t="shared" ca="1" si="284"/>
        <v>1</v>
      </c>
      <c r="L4813" s="21">
        <f ca="1">IF(K4813=0,"",COUNTIF($K$2:K4813,"&gt;0"))</f>
        <v>4812</v>
      </c>
      <c r="M4813" s="50" t="str">
        <f t="shared" ca="1" si="286"/>
        <v>Eintrag 4812</v>
      </c>
    </row>
    <row r="4814" spans="1:13" s="18" customFormat="1" ht="14.25" x14ac:dyDescent="0.2">
      <c r="A4814" s="18" t="str">
        <f>IF(gesamt!C4814="",CONCATENATE("Eintrag ",J4814),gesamt!A4814)</f>
        <v>Eintrag 4813</v>
      </c>
      <c r="B4814" s="18">
        <v>100</v>
      </c>
      <c r="C4814" s="19">
        <f>IF(gesamt!C4814="",100,gesamt!D4814)</f>
        <v>100</v>
      </c>
      <c r="D4814" s="20">
        <f>IF(gesamt!C4814="",10,gesamt!G4814)</f>
        <v>10</v>
      </c>
      <c r="E4814" s="20">
        <f>IF(gesamt!C4814="",10,gesamt!H4814)</f>
        <v>10</v>
      </c>
      <c r="F4814" s="20">
        <f>IF(gesamt!C4814="",10,gesamt!I4814)</f>
        <v>10</v>
      </c>
      <c r="G4814" s="20">
        <f>IF(gesamt!C4814="",0,gesamt!J4814)</f>
        <v>0</v>
      </c>
      <c r="H4814" s="20">
        <f>IF(gesamt!C4814="",0,gesamt!K4814)</f>
        <v>0</v>
      </c>
      <c r="I4814" s="19">
        <f t="shared" si="287"/>
        <v>176</v>
      </c>
      <c r="J4814" s="22">
        <f t="shared" si="285"/>
        <v>4813</v>
      </c>
      <c r="K4814" s="21">
        <f t="shared" ca="1" si="284"/>
        <v>1</v>
      </c>
      <c r="L4814" s="21">
        <f ca="1">IF(K4814=0,"",COUNTIF($K$2:K4814,"&gt;0"))</f>
        <v>4813</v>
      </c>
      <c r="M4814" s="50" t="str">
        <f t="shared" ca="1" si="286"/>
        <v>Eintrag 4813</v>
      </c>
    </row>
    <row r="4815" spans="1:13" s="18" customFormat="1" ht="14.25" x14ac:dyDescent="0.2">
      <c r="A4815" s="18" t="str">
        <f>IF(gesamt!C4815="",CONCATENATE("Eintrag ",J4815),gesamt!A4815)</f>
        <v>Eintrag 4814</v>
      </c>
      <c r="B4815" s="18">
        <v>100</v>
      </c>
      <c r="C4815" s="19">
        <f>IF(gesamt!C4815="",100,gesamt!D4815)</f>
        <v>100</v>
      </c>
      <c r="D4815" s="20">
        <f>IF(gesamt!C4815="",10,gesamt!G4815)</f>
        <v>10</v>
      </c>
      <c r="E4815" s="20">
        <f>IF(gesamt!C4815="",10,gesamt!H4815)</f>
        <v>10</v>
      </c>
      <c r="F4815" s="20">
        <f>IF(gesamt!C4815="",10,gesamt!I4815)</f>
        <v>10</v>
      </c>
      <c r="G4815" s="20">
        <f>IF(gesamt!C4815="",0,gesamt!J4815)</f>
        <v>0</v>
      </c>
      <c r="H4815" s="20">
        <f>IF(gesamt!C4815="",0,gesamt!K4815)</f>
        <v>0</v>
      </c>
      <c r="I4815" s="19">
        <f t="shared" si="287"/>
        <v>176</v>
      </c>
      <c r="J4815" s="22">
        <f t="shared" si="285"/>
        <v>4814</v>
      </c>
      <c r="K4815" s="21">
        <f t="shared" ca="1" si="284"/>
        <v>1</v>
      </c>
      <c r="L4815" s="21">
        <f ca="1">IF(K4815=0,"",COUNTIF($K$2:K4815,"&gt;0"))</f>
        <v>4814</v>
      </c>
      <c r="M4815" s="50" t="str">
        <f t="shared" ca="1" si="286"/>
        <v>Eintrag 4814</v>
      </c>
    </row>
    <row r="4816" spans="1:13" s="18" customFormat="1" ht="14.25" x14ac:dyDescent="0.2">
      <c r="A4816" s="18" t="str">
        <f>IF(gesamt!C4816="",CONCATENATE("Eintrag ",J4816),gesamt!A4816)</f>
        <v>Eintrag 4815</v>
      </c>
      <c r="B4816" s="18">
        <v>100</v>
      </c>
      <c r="C4816" s="19">
        <f>IF(gesamt!C4816="",100,gesamt!D4816)</f>
        <v>100</v>
      </c>
      <c r="D4816" s="20">
        <f>IF(gesamt!C4816="",10,gesamt!G4816)</f>
        <v>10</v>
      </c>
      <c r="E4816" s="20">
        <f>IF(gesamt!C4816="",10,gesamt!H4816)</f>
        <v>10</v>
      </c>
      <c r="F4816" s="20">
        <f>IF(gesamt!C4816="",10,gesamt!I4816)</f>
        <v>10</v>
      </c>
      <c r="G4816" s="20">
        <f>IF(gesamt!C4816="",0,gesamt!J4816)</f>
        <v>0</v>
      </c>
      <c r="H4816" s="20">
        <f>IF(gesamt!C4816="",0,gesamt!K4816)</f>
        <v>0</v>
      </c>
      <c r="I4816" s="19">
        <f t="shared" si="287"/>
        <v>176</v>
      </c>
      <c r="J4816" s="22">
        <f t="shared" si="285"/>
        <v>4815</v>
      </c>
      <c r="K4816" s="21">
        <f t="shared" ca="1" si="284"/>
        <v>1</v>
      </c>
      <c r="L4816" s="21">
        <f ca="1">IF(K4816=0,"",COUNTIF($K$2:K4816,"&gt;0"))</f>
        <v>4815</v>
      </c>
      <c r="M4816" s="50" t="str">
        <f t="shared" ca="1" si="286"/>
        <v>Eintrag 4815</v>
      </c>
    </row>
    <row r="4817" spans="1:13" s="18" customFormat="1" ht="14.25" x14ac:dyDescent="0.2">
      <c r="A4817" s="18" t="str">
        <f>IF(gesamt!C4817="",CONCATENATE("Eintrag ",J4817),gesamt!A4817)</f>
        <v>Eintrag 4816</v>
      </c>
      <c r="B4817" s="18">
        <v>100</v>
      </c>
      <c r="C4817" s="19">
        <f>IF(gesamt!C4817="",100,gesamt!D4817)</f>
        <v>100</v>
      </c>
      <c r="D4817" s="20">
        <f>IF(gesamt!C4817="",10,gesamt!G4817)</f>
        <v>10</v>
      </c>
      <c r="E4817" s="20">
        <f>IF(gesamt!C4817="",10,gesamt!H4817)</f>
        <v>10</v>
      </c>
      <c r="F4817" s="20">
        <f>IF(gesamt!C4817="",10,gesamt!I4817)</f>
        <v>10</v>
      </c>
      <c r="G4817" s="20">
        <f>IF(gesamt!C4817="",0,gesamt!J4817)</f>
        <v>0</v>
      </c>
      <c r="H4817" s="20">
        <f>IF(gesamt!C4817="",0,gesamt!K4817)</f>
        <v>0</v>
      </c>
      <c r="I4817" s="19">
        <f t="shared" si="287"/>
        <v>176</v>
      </c>
      <c r="J4817" s="22">
        <f t="shared" si="285"/>
        <v>4816</v>
      </c>
      <c r="K4817" s="21">
        <f t="shared" ca="1" si="284"/>
        <v>1</v>
      </c>
      <c r="L4817" s="21">
        <f ca="1">IF(K4817=0,"",COUNTIF($K$2:K4817,"&gt;0"))</f>
        <v>4816</v>
      </c>
      <c r="M4817" s="50" t="str">
        <f t="shared" ca="1" si="286"/>
        <v>Eintrag 4816</v>
      </c>
    </row>
    <row r="4818" spans="1:13" s="18" customFormat="1" ht="14.25" x14ac:dyDescent="0.2">
      <c r="A4818" s="18" t="str">
        <f>IF(gesamt!C4818="",CONCATENATE("Eintrag ",J4818),gesamt!A4818)</f>
        <v>Eintrag 4817</v>
      </c>
      <c r="B4818" s="18">
        <v>100</v>
      </c>
      <c r="C4818" s="19">
        <f>IF(gesamt!C4818="",100,gesamt!D4818)</f>
        <v>100</v>
      </c>
      <c r="D4818" s="20">
        <f>IF(gesamt!C4818="",10,gesamt!G4818)</f>
        <v>10</v>
      </c>
      <c r="E4818" s="20">
        <f>IF(gesamt!C4818="",10,gesamt!H4818)</f>
        <v>10</v>
      </c>
      <c r="F4818" s="20">
        <f>IF(gesamt!C4818="",10,gesamt!I4818)</f>
        <v>10</v>
      </c>
      <c r="G4818" s="20">
        <f>IF(gesamt!C4818="",0,gesamt!J4818)</f>
        <v>0</v>
      </c>
      <c r="H4818" s="20">
        <f>IF(gesamt!C4818="",0,gesamt!K4818)</f>
        <v>0</v>
      </c>
      <c r="I4818" s="19">
        <f t="shared" si="287"/>
        <v>176</v>
      </c>
      <c r="J4818" s="22">
        <f t="shared" si="285"/>
        <v>4817</v>
      </c>
      <c r="K4818" s="21">
        <f t="shared" ca="1" si="284"/>
        <v>1</v>
      </c>
      <c r="L4818" s="21">
        <f ca="1">IF(K4818=0,"",COUNTIF($K$2:K4818,"&gt;0"))</f>
        <v>4817</v>
      </c>
      <c r="M4818" s="50" t="str">
        <f t="shared" ca="1" si="286"/>
        <v>Eintrag 4817</v>
      </c>
    </row>
    <row r="4819" spans="1:13" s="18" customFormat="1" ht="14.25" x14ac:dyDescent="0.2">
      <c r="A4819" s="18" t="str">
        <f>IF(gesamt!C4819="",CONCATENATE("Eintrag ",J4819),gesamt!A4819)</f>
        <v>Eintrag 4818</v>
      </c>
      <c r="B4819" s="18">
        <v>100</v>
      </c>
      <c r="C4819" s="19">
        <f>IF(gesamt!C4819="",100,gesamt!D4819)</f>
        <v>100</v>
      </c>
      <c r="D4819" s="20">
        <f>IF(gesamt!C4819="",10,gesamt!G4819)</f>
        <v>10</v>
      </c>
      <c r="E4819" s="20">
        <f>IF(gesamt!C4819="",10,gesamt!H4819)</f>
        <v>10</v>
      </c>
      <c r="F4819" s="20">
        <f>IF(gesamt!C4819="",10,gesamt!I4819)</f>
        <v>10</v>
      </c>
      <c r="G4819" s="20">
        <f>IF(gesamt!C4819="",0,gesamt!J4819)</f>
        <v>0</v>
      </c>
      <c r="H4819" s="20">
        <f>IF(gesamt!C4819="",0,gesamt!K4819)</f>
        <v>0</v>
      </c>
      <c r="I4819" s="19">
        <f t="shared" si="287"/>
        <v>176</v>
      </c>
      <c r="J4819" s="22">
        <f t="shared" si="285"/>
        <v>4818</v>
      </c>
      <c r="K4819" s="21">
        <f t="shared" ca="1" si="284"/>
        <v>1</v>
      </c>
      <c r="L4819" s="21">
        <f ca="1">IF(K4819=0,"",COUNTIF($K$2:K4819,"&gt;0"))</f>
        <v>4818</v>
      </c>
      <c r="M4819" s="50" t="str">
        <f t="shared" ca="1" si="286"/>
        <v>Eintrag 4818</v>
      </c>
    </row>
    <row r="4820" spans="1:13" s="18" customFormat="1" ht="14.25" x14ac:dyDescent="0.2">
      <c r="A4820" s="18" t="str">
        <f>IF(gesamt!C4820="",CONCATENATE("Eintrag ",J4820),gesamt!A4820)</f>
        <v>Eintrag 4819</v>
      </c>
      <c r="B4820" s="18">
        <v>100</v>
      </c>
      <c r="C4820" s="19">
        <f>IF(gesamt!C4820="",100,gesamt!D4820)</f>
        <v>100</v>
      </c>
      <c r="D4820" s="20">
        <f>IF(gesamt!C4820="",10,gesamt!G4820)</f>
        <v>10</v>
      </c>
      <c r="E4820" s="20">
        <f>IF(gesamt!C4820="",10,gesamt!H4820)</f>
        <v>10</v>
      </c>
      <c r="F4820" s="20">
        <f>IF(gesamt!C4820="",10,gesamt!I4820)</f>
        <v>10</v>
      </c>
      <c r="G4820" s="20">
        <f>IF(gesamt!C4820="",0,gesamt!J4820)</f>
        <v>0</v>
      </c>
      <c r="H4820" s="20">
        <f>IF(gesamt!C4820="",0,gesamt!K4820)</f>
        <v>0</v>
      </c>
      <c r="I4820" s="19">
        <f t="shared" si="287"/>
        <v>176</v>
      </c>
      <c r="J4820" s="22">
        <f t="shared" si="285"/>
        <v>4819</v>
      </c>
      <c r="K4820" s="21">
        <f t="shared" ca="1" si="284"/>
        <v>1</v>
      </c>
      <c r="L4820" s="21">
        <f ca="1">IF(K4820=0,"",COUNTIF($K$2:K4820,"&gt;0"))</f>
        <v>4819</v>
      </c>
      <c r="M4820" s="50" t="str">
        <f t="shared" ca="1" si="286"/>
        <v>Eintrag 4819</v>
      </c>
    </row>
    <row r="4821" spans="1:13" s="18" customFormat="1" ht="14.25" x14ac:dyDescent="0.2">
      <c r="A4821" s="18" t="str">
        <f>IF(gesamt!C4821="",CONCATENATE("Eintrag ",J4821),gesamt!A4821)</f>
        <v>Eintrag 4820</v>
      </c>
      <c r="B4821" s="18">
        <v>100</v>
      </c>
      <c r="C4821" s="19">
        <f>IF(gesamt!C4821="",100,gesamt!D4821)</f>
        <v>100</v>
      </c>
      <c r="D4821" s="20">
        <f>IF(gesamt!C4821="",10,gesamt!G4821)</f>
        <v>10</v>
      </c>
      <c r="E4821" s="20">
        <f>IF(gesamt!C4821="",10,gesamt!H4821)</f>
        <v>10</v>
      </c>
      <c r="F4821" s="20">
        <f>IF(gesamt!C4821="",10,gesamt!I4821)</f>
        <v>10</v>
      </c>
      <c r="G4821" s="20">
        <f>IF(gesamt!C4821="",0,gesamt!J4821)</f>
        <v>0</v>
      </c>
      <c r="H4821" s="20">
        <f>IF(gesamt!C4821="",0,gesamt!K4821)</f>
        <v>0</v>
      </c>
      <c r="I4821" s="19">
        <f t="shared" si="287"/>
        <v>176</v>
      </c>
      <c r="J4821" s="22">
        <f t="shared" si="285"/>
        <v>4820</v>
      </c>
      <c r="K4821" s="21">
        <f t="shared" ca="1" si="284"/>
        <v>1</v>
      </c>
      <c r="L4821" s="21">
        <f ca="1">IF(K4821=0,"",COUNTIF($K$2:K4821,"&gt;0"))</f>
        <v>4820</v>
      </c>
      <c r="M4821" s="50" t="str">
        <f t="shared" ca="1" si="286"/>
        <v>Eintrag 4820</v>
      </c>
    </row>
    <row r="4822" spans="1:13" s="18" customFormat="1" ht="14.25" x14ac:dyDescent="0.2">
      <c r="A4822" s="18" t="str">
        <f>IF(gesamt!C4822="",CONCATENATE("Eintrag ",J4822),gesamt!A4822)</f>
        <v>Eintrag 4821</v>
      </c>
      <c r="B4822" s="18">
        <v>100</v>
      </c>
      <c r="C4822" s="19">
        <f>IF(gesamt!C4822="",100,gesamt!D4822)</f>
        <v>100</v>
      </c>
      <c r="D4822" s="20">
        <f>IF(gesamt!C4822="",10,gesamt!G4822)</f>
        <v>10</v>
      </c>
      <c r="E4822" s="20">
        <f>IF(gesamt!C4822="",10,gesamt!H4822)</f>
        <v>10</v>
      </c>
      <c r="F4822" s="20">
        <f>IF(gesamt!C4822="",10,gesamt!I4822)</f>
        <v>10</v>
      </c>
      <c r="G4822" s="20">
        <f>IF(gesamt!C4822="",0,gesamt!J4822)</f>
        <v>0</v>
      </c>
      <c r="H4822" s="20">
        <f>IF(gesamt!C4822="",0,gesamt!K4822)</f>
        <v>0</v>
      </c>
      <c r="I4822" s="19">
        <f t="shared" si="287"/>
        <v>176</v>
      </c>
      <c r="J4822" s="22">
        <f t="shared" si="285"/>
        <v>4821</v>
      </c>
      <c r="K4822" s="21">
        <f t="shared" ca="1" si="284"/>
        <v>1</v>
      </c>
      <c r="L4822" s="21">
        <f ca="1">IF(K4822=0,"",COUNTIF($K$2:K4822,"&gt;0"))</f>
        <v>4821</v>
      </c>
      <c r="M4822" s="50" t="str">
        <f t="shared" ca="1" si="286"/>
        <v>Eintrag 4821</v>
      </c>
    </row>
    <row r="4823" spans="1:13" s="18" customFormat="1" ht="14.25" x14ac:dyDescent="0.2">
      <c r="A4823" s="18" t="str">
        <f>IF(gesamt!C4823="",CONCATENATE("Eintrag ",J4823),gesamt!A4823)</f>
        <v>Eintrag 4822</v>
      </c>
      <c r="B4823" s="18">
        <v>100</v>
      </c>
      <c r="C4823" s="19">
        <f>IF(gesamt!C4823="",100,gesamt!D4823)</f>
        <v>100</v>
      </c>
      <c r="D4823" s="20">
        <f>IF(gesamt!C4823="",10,gesamt!G4823)</f>
        <v>10</v>
      </c>
      <c r="E4823" s="20">
        <f>IF(gesamt!C4823="",10,gesamt!H4823)</f>
        <v>10</v>
      </c>
      <c r="F4823" s="20">
        <f>IF(gesamt!C4823="",10,gesamt!I4823)</f>
        <v>10</v>
      </c>
      <c r="G4823" s="20">
        <f>IF(gesamt!C4823="",0,gesamt!J4823)</f>
        <v>0</v>
      </c>
      <c r="H4823" s="20">
        <f>IF(gesamt!C4823="",0,gesamt!K4823)</f>
        <v>0</v>
      </c>
      <c r="I4823" s="19">
        <f t="shared" si="287"/>
        <v>176</v>
      </c>
      <c r="J4823" s="22">
        <f t="shared" si="285"/>
        <v>4822</v>
      </c>
      <c r="K4823" s="21">
        <f t="shared" ca="1" si="284"/>
        <v>1</v>
      </c>
      <c r="L4823" s="21">
        <f ca="1">IF(K4823=0,"",COUNTIF($K$2:K4823,"&gt;0"))</f>
        <v>4822</v>
      </c>
      <c r="M4823" s="50" t="str">
        <f t="shared" ca="1" si="286"/>
        <v>Eintrag 4822</v>
      </c>
    </row>
    <row r="4824" spans="1:13" s="18" customFormat="1" ht="14.25" x14ac:dyDescent="0.2">
      <c r="A4824" s="18" t="str">
        <f>IF(gesamt!C4824="",CONCATENATE("Eintrag ",J4824),gesamt!A4824)</f>
        <v>Eintrag 4823</v>
      </c>
      <c r="B4824" s="18">
        <v>100</v>
      </c>
      <c r="C4824" s="19">
        <f>IF(gesamt!C4824="",100,gesamt!D4824)</f>
        <v>100</v>
      </c>
      <c r="D4824" s="20">
        <f>IF(gesamt!C4824="",10,gesamt!G4824)</f>
        <v>10</v>
      </c>
      <c r="E4824" s="20">
        <f>IF(gesamt!C4824="",10,gesamt!H4824)</f>
        <v>10</v>
      </c>
      <c r="F4824" s="20">
        <f>IF(gesamt!C4824="",10,gesamt!I4824)</f>
        <v>10</v>
      </c>
      <c r="G4824" s="20">
        <f>IF(gesamt!C4824="",0,gesamt!J4824)</f>
        <v>0</v>
      </c>
      <c r="H4824" s="20">
        <f>IF(gesamt!C4824="",0,gesamt!K4824)</f>
        <v>0</v>
      </c>
      <c r="I4824" s="19">
        <f t="shared" si="287"/>
        <v>176</v>
      </c>
      <c r="J4824" s="22">
        <f t="shared" si="285"/>
        <v>4823</v>
      </c>
      <c r="K4824" s="21">
        <f t="shared" ca="1" si="284"/>
        <v>1</v>
      </c>
      <c r="L4824" s="21">
        <f ca="1">IF(K4824=0,"",COUNTIF($K$2:K4824,"&gt;0"))</f>
        <v>4823</v>
      </c>
      <c r="M4824" s="50" t="str">
        <f t="shared" ca="1" si="286"/>
        <v>Eintrag 4823</v>
      </c>
    </row>
    <row r="4825" spans="1:13" s="18" customFormat="1" ht="14.25" x14ac:dyDescent="0.2">
      <c r="A4825" s="18" t="str">
        <f>IF(gesamt!C4825="",CONCATENATE("Eintrag ",J4825),gesamt!A4825)</f>
        <v>Eintrag 4824</v>
      </c>
      <c r="B4825" s="18">
        <v>100</v>
      </c>
      <c r="C4825" s="19">
        <f>IF(gesamt!C4825="",100,gesamt!D4825)</f>
        <v>100</v>
      </c>
      <c r="D4825" s="20">
        <f>IF(gesamt!C4825="",10,gesamt!G4825)</f>
        <v>10</v>
      </c>
      <c r="E4825" s="20">
        <f>IF(gesamt!C4825="",10,gesamt!H4825)</f>
        <v>10</v>
      </c>
      <c r="F4825" s="20">
        <f>IF(gesamt!C4825="",10,gesamt!I4825)</f>
        <v>10</v>
      </c>
      <c r="G4825" s="20">
        <f>IF(gesamt!C4825="",0,gesamt!J4825)</f>
        <v>0</v>
      </c>
      <c r="H4825" s="20">
        <f>IF(gesamt!C4825="",0,gesamt!K4825)</f>
        <v>0</v>
      </c>
      <c r="I4825" s="19">
        <f t="shared" si="287"/>
        <v>176</v>
      </c>
      <c r="J4825" s="22">
        <f t="shared" si="285"/>
        <v>4824</v>
      </c>
      <c r="K4825" s="21">
        <f t="shared" ca="1" si="284"/>
        <v>1</v>
      </c>
      <c r="L4825" s="21">
        <f ca="1">IF(K4825=0,"",COUNTIF($K$2:K4825,"&gt;0"))</f>
        <v>4824</v>
      </c>
      <c r="M4825" s="50" t="str">
        <f t="shared" ca="1" si="286"/>
        <v>Eintrag 4824</v>
      </c>
    </row>
    <row r="4826" spans="1:13" s="18" customFormat="1" ht="14.25" x14ac:dyDescent="0.2">
      <c r="A4826" s="18" t="str">
        <f>IF(gesamt!C4826="",CONCATENATE("Eintrag ",J4826),gesamt!A4826)</f>
        <v>Eintrag 4825</v>
      </c>
      <c r="B4826" s="18">
        <v>100</v>
      </c>
      <c r="C4826" s="19">
        <f>IF(gesamt!C4826="",100,gesamt!D4826)</f>
        <v>100</v>
      </c>
      <c r="D4826" s="20">
        <f>IF(gesamt!C4826="",10,gesamt!G4826)</f>
        <v>10</v>
      </c>
      <c r="E4826" s="20">
        <f>IF(gesamt!C4826="",10,gesamt!H4826)</f>
        <v>10</v>
      </c>
      <c r="F4826" s="20">
        <f>IF(gesamt!C4826="",10,gesamt!I4826)</f>
        <v>10</v>
      </c>
      <c r="G4826" s="20">
        <f>IF(gesamt!C4826="",0,gesamt!J4826)</f>
        <v>0</v>
      </c>
      <c r="H4826" s="20">
        <f>IF(gesamt!C4826="",0,gesamt!K4826)</f>
        <v>0</v>
      </c>
      <c r="I4826" s="19">
        <f t="shared" si="287"/>
        <v>176</v>
      </c>
      <c r="J4826" s="22">
        <f t="shared" si="285"/>
        <v>4825</v>
      </c>
      <c r="K4826" s="21">
        <f t="shared" ca="1" si="284"/>
        <v>1</v>
      </c>
      <c r="L4826" s="21">
        <f ca="1">IF(K4826=0,"",COUNTIF($K$2:K4826,"&gt;0"))</f>
        <v>4825</v>
      </c>
      <c r="M4826" s="50" t="str">
        <f t="shared" ca="1" si="286"/>
        <v>Eintrag 4825</v>
      </c>
    </row>
    <row r="4827" spans="1:13" s="18" customFormat="1" ht="14.25" x14ac:dyDescent="0.2">
      <c r="A4827" s="18" t="str">
        <f>IF(gesamt!C4827="",CONCATENATE("Eintrag ",J4827),gesamt!A4827)</f>
        <v>Eintrag 4826</v>
      </c>
      <c r="B4827" s="18">
        <v>100</v>
      </c>
      <c r="C4827" s="19">
        <f>IF(gesamt!C4827="",100,gesamt!D4827)</f>
        <v>100</v>
      </c>
      <c r="D4827" s="20">
        <f>IF(gesamt!C4827="",10,gesamt!G4827)</f>
        <v>10</v>
      </c>
      <c r="E4827" s="20">
        <f>IF(gesamt!C4827="",10,gesamt!H4827)</f>
        <v>10</v>
      </c>
      <c r="F4827" s="20">
        <f>IF(gesamt!C4827="",10,gesamt!I4827)</f>
        <v>10</v>
      </c>
      <c r="G4827" s="20">
        <f>IF(gesamt!C4827="",0,gesamt!J4827)</f>
        <v>0</v>
      </c>
      <c r="H4827" s="20">
        <f>IF(gesamt!C4827="",0,gesamt!K4827)</f>
        <v>0</v>
      </c>
      <c r="I4827" s="19">
        <f t="shared" si="287"/>
        <v>176</v>
      </c>
      <c r="J4827" s="22">
        <f t="shared" si="285"/>
        <v>4826</v>
      </c>
      <c r="K4827" s="21">
        <f t="shared" ca="1" si="284"/>
        <v>1</v>
      </c>
      <c r="L4827" s="21">
        <f ca="1">IF(K4827=0,"",COUNTIF($K$2:K4827,"&gt;0"))</f>
        <v>4826</v>
      </c>
      <c r="M4827" s="50" t="str">
        <f t="shared" ca="1" si="286"/>
        <v>Eintrag 4826</v>
      </c>
    </row>
    <row r="4828" spans="1:13" s="18" customFormat="1" ht="14.25" x14ac:dyDescent="0.2">
      <c r="A4828" s="18" t="str">
        <f>IF(gesamt!C4828="",CONCATENATE("Eintrag ",J4828),gesamt!A4828)</f>
        <v>Eintrag 4827</v>
      </c>
      <c r="B4828" s="18">
        <v>100</v>
      </c>
      <c r="C4828" s="19">
        <f>IF(gesamt!C4828="",100,gesamt!D4828)</f>
        <v>100</v>
      </c>
      <c r="D4828" s="20">
        <f>IF(gesamt!C4828="",10,gesamt!G4828)</f>
        <v>10</v>
      </c>
      <c r="E4828" s="20">
        <f>IF(gesamt!C4828="",10,gesamt!H4828)</f>
        <v>10</v>
      </c>
      <c r="F4828" s="20">
        <f>IF(gesamt!C4828="",10,gesamt!I4828)</f>
        <v>10</v>
      </c>
      <c r="G4828" s="20">
        <f>IF(gesamt!C4828="",0,gesamt!J4828)</f>
        <v>0</v>
      </c>
      <c r="H4828" s="20">
        <f>IF(gesamt!C4828="",0,gesamt!K4828)</f>
        <v>0</v>
      </c>
      <c r="I4828" s="19">
        <f t="shared" si="287"/>
        <v>176</v>
      </c>
      <c r="J4828" s="22">
        <f t="shared" si="285"/>
        <v>4827</v>
      </c>
      <c r="K4828" s="21">
        <f t="shared" ca="1" si="284"/>
        <v>1</v>
      </c>
      <c r="L4828" s="21">
        <f ca="1">IF(K4828=0,"",COUNTIF($K$2:K4828,"&gt;0"))</f>
        <v>4827</v>
      </c>
      <c r="M4828" s="50" t="str">
        <f t="shared" ca="1" si="286"/>
        <v>Eintrag 4827</v>
      </c>
    </row>
    <row r="4829" spans="1:13" s="18" customFormat="1" ht="14.25" x14ac:dyDescent="0.2">
      <c r="A4829" s="18" t="str">
        <f>IF(gesamt!C4829="",CONCATENATE("Eintrag ",J4829),gesamt!A4829)</f>
        <v>Eintrag 4828</v>
      </c>
      <c r="B4829" s="18">
        <v>100</v>
      </c>
      <c r="C4829" s="19">
        <f>IF(gesamt!C4829="",100,gesamt!D4829)</f>
        <v>100</v>
      </c>
      <c r="D4829" s="20">
        <f>IF(gesamt!C4829="",10,gesamt!G4829)</f>
        <v>10</v>
      </c>
      <c r="E4829" s="20">
        <f>IF(gesamt!C4829="",10,gesamt!H4829)</f>
        <v>10</v>
      </c>
      <c r="F4829" s="20">
        <f>IF(gesamt!C4829="",10,gesamt!I4829)</f>
        <v>10</v>
      </c>
      <c r="G4829" s="20">
        <f>IF(gesamt!C4829="",0,gesamt!J4829)</f>
        <v>0</v>
      </c>
      <c r="H4829" s="20">
        <f>IF(gesamt!C4829="",0,gesamt!K4829)</f>
        <v>0</v>
      </c>
      <c r="I4829" s="19">
        <f t="shared" si="287"/>
        <v>176</v>
      </c>
      <c r="J4829" s="22">
        <f t="shared" si="285"/>
        <v>4828</v>
      </c>
      <c r="K4829" s="21">
        <f t="shared" ca="1" si="284"/>
        <v>1</v>
      </c>
      <c r="L4829" s="21">
        <f ca="1">IF(K4829=0,"",COUNTIF($K$2:K4829,"&gt;0"))</f>
        <v>4828</v>
      </c>
      <c r="M4829" s="50" t="str">
        <f t="shared" ca="1" si="286"/>
        <v>Eintrag 4828</v>
      </c>
    </row>
    <row r="4830" spans="1:13" s="18" customFormat="1" ht="14.25" x14ac:dyDescent="0.2">
      <c r="A4830" s="18" t="str">
        <f>IF(gesamt!C4830="",CONCATENATE("Eintrag ",J4830),gesamt!A4830)</f>
        <v>Eintrag 4829</v>
      </c>
      <c r="B4830" s="18">
        <v>100</v>
      </c>
      <c r="C4830" s="19">
        <f>IF(gesamt!C4830="",100,gesamt!D4830)</f>
        <v>100</v>
      </c>
      <c r="D4830" s="20">
        <f>IF(gesamt!C4830="",10,gesamt!G4830)</f>
        <v>10</v>
      </c>
      <c r="E4830" s="20">
        <f>IF(gesamt!C4830="",10,gesamt!H4830)</f>
        <v>10</v>
      </c>
      <c r="F4830" s="20">
        <f>IF(gesamt!C4830="",10,gesamt!I4830)</f>
        <v>10</v>
      </c>
      <c r="G4830" s="20">
        <f>IF(gesamt!C4830="",0,gesamt!J4830)</f>
        <v>0</v>
      </c>
      <c r="H4830" s="20">
        <f>IF(gesamt!C4830="",0,gesamt!K4830)</f>
        <v>0</v>
      </c>
      <c r="I4830" s="19">
        <f t="shared" si="287"/>
        <v>176</v>
      </c>
      <c r="J4830" s="22">
        <f t="shared" si="285"/>
        <v>4829</v>
      </c>
      <c r="K4830" s="21">
        <f t="shared" ca="1" si="284"/>
        <v>1</v>
      </c>
      <c r="L4830" s="21">
        <f ca="1">IF(K4830=0,"",COUNTIF($K$2:K4830,"&gt;0"))</f>
        <v>4829</v>
      </c>
      <c r="M4830" s="50" t="str">
        <f t="shared" ca="1" si="286"/>
        <v>Eintrag 4829</v>
      </c>
    </row>
    <row r="4831" spans="1:13" s="18" customFormat="1" ht="14.25" x14ac:dyDescent="0.2">
      <c r="A4831" s="18" t="str">
        <f>IF(gesamt!C4831="",CONCATENATE("Eintrag ",J4831),gesamt!A4831)</f>
        <v>Eintrag 4830</v>
      </c>
      <c r="B4831" s="18">
        <v>100</v>
      </c>
      <c r="C4831" s="19">
        <f>IF(gesamt!C4831="",100,gesamt!D4831)</f>
        <v>100</v>
      </c>
      <c r="D4831" s="20">
        <f>IF(gesamt!C4831="",10,gesamt!G4831)</f>
        <v>10</v>
      </c>
      <c r="E4831" s="20">
        <f>IF(gesamt!C4831="",10,gesamt!H4831)</f>
        <v>10</v>
      </c>
      <c r="F4831" s="20">
        <f>IF(gesamt!C4831="",10,gesamt!I4831)</f>
        <v>10</v>
      </c>
      <c r="G4831" s="20">
        <f>IF(gesamt!C4831="",0,gesamt!J4831)</f>
        <v>0</v>
      </c>
      <c r="H4831" s="20">
        <f>IF(gesamt!C4831="",0,gesamt!K4831)</f>
        <v>0</v>
      </c>
      <c r="I4831" s="19">
        <f t="shared" si="287"/>
        <v>176</v>
      </c>
      <c r="J4831" s="22">
        <f t="shared" si="285"/>
        <v>4830</v>
      </c>
      <c r="K4831" s="21">
        <f t="shared" ref="K4831:K4894" ca="1" si="288">IFERROR(SEARCH(INDIRECT(CELL("address")),A4831),0)</f>
        <v>1</v>
      </c>
      <c r="L4831" s="21">
        <f ca="1">IF(K4831=0,"",COUNTIF($K$2:K4831,"&gt;0"))</f>
        <v>4830</v>
      </c>
      <c r="M4831" s="50" t="str">
        <f t="shared" ca="1" si="286"/>
        <v>Eintrag 4830</v>
      </c>
    </row>
    <row r="4832" spans="1:13" s="18" customFormat="1" ht="14.25" x14ac:dyDescent="0.2">
      <c r="A4832" s="18" t="str">
        <f>IF(gesamt!C4832="",CONCATENATE("Eintrag ",J4832),gesamt!A4832)</f>
        <v>Eintrag 4831</v>
      </c>
      <c r="B4832" s="18">
        <v>100</v>
      </c>
      <c r="C4832" s="19">
        <f>IF(gesamt!C4832="",100,gesamt!D4832)</f>
        <v>100</v>
      </c>
      <c r="D4832" s="20">
        <f>IF(gesamt!C4832="",10,gesamt!G4832)</f>
        <v>10</v>
      </c>
      <c r="E4832" s="20">
        <f>IF(gesamt!C4832="",10,gesamt!H4832)</f>
        <v>10</v>
      </c>
      <c r="F4832" s="20">
        <f>IF(gesamt!C4832="",10,gesamt!I4832)</f>
        <v>10</v>
      </c>
      <c r="G4832" s="20">
        <f>IF(gesamt!C4832="",0,gesamt!J4832)</f>
        <v>0</v>
      </c>
      <c r="H4832" s="20">
        <f>IF(gesamt!C4832="",0,gesamt!K4832)</f>
        <v>0</v>
      </c>
      <c r="I4832" s="19">
        <f t="shared" si="287"/>
        <v>176</v>
      </c>
      <c r="J4832" s="22">
        <f t="shared" si="285"/>
        <v>4831</v>
      </c>
      <c r="K4832" s="21">
        <f t="shared" ca="1" si="288"/>
        <v>1</v>
      </c>
      <c r="L4832" s="21">
        <f ca="1">IF(K4832=0,"",COUNTIF($K$2:K4832,"&gt;0"))</f>
        <v>4831</v>
      </c>
      <c r="M4832" s="50" t="str">
        <f t="shared" ca="1" si="286"/>
        <v>Eintrag 4831</v>
      </c>
    </row>
    <row r="4833" spans="1:13" s="18" customFormat="1" ht="14.25" x14ac:dyDescent="0.2">
      <c r="A4833" s="18" t="str">
        <f>IF(gesamt!C4833="",CONCATENATE("Eintrag ",J4833),gesamt!A4833)</f>
        <v>Eintrag 4832</v>
      </c>
      <c r="B4833" s="18">
        <v>100</v>
      </c>
      <c r="C4833" s="19">
        <f>IF(gesamt!C4833="",100,gesamt!D4833)</f>
        <v>100</v>
      </c>
      <c r="D4833" s="20">
        <f>IF(gesamt!C4833="",10,gesamt!G4833)</f>
        <v>10</v>
      </c>
      <c r="E4833" s="20">
        <f>IF(gesamt!C4833="",10,gesamt!H4833)</f>
        <v>10</v>
      </c>
      <c r="F4833" s="20">
        <f>IF(gesamt!C4833="",10,gesamt!I4833)</f>
        <v>10</v>
      </c>
      <c r="G4833" s="20">
        <f>IF(gesamt!C4833="",0,gesamt!J4833)</f>
        <v>0</v>
      </c>
      <c r="H4833" s="20">
        <f>IF(gesamt!C4833="",0,gesamt!K4833)</f>
        <v>0</v>
      </c>
      <c r="I4833" s="19">
        <f t="shared" si="287"/>
        <v>176</v>
      </c>
      <c r="J4833" s="22">
        <f t="shared" si="285"/>
        <v>4832</v>
      </c>
      <c r="K4833" s="21">
        <f t="shared" ca="1" si="288"/>
        <v>1</v>
      </c>
      <c r="L4833" s="21">
        <f ca="1">IF(K4833=0,"",COUNTIF($K$2:K4833,"&gt;0"))</f>
        <v>4832</v>
      </c>
      <c r="M4833" s="50" t="str">
        <f t="shared" ca="1" si="286"/>
        <v>Eintrag 4832</v>
      </c>
    </row>
    <row r="4834" spans="1:13" s="18" customFormat="1" ht="14.25" x14ac:dyDescent="0.2">
      <c r="A4834" s="18" t="str">
        <f>IF(gesamt!C4834="",CONCATENATE("Eintrag ",J4834),gesamt!A4834)</f>
        <v>Eintrag 4833</v>
      </c>
      <c r="B4834" s="18">
        <v>100</v>
      </c>
      <c r="C4834" s="19">
        <f>IF(gesamt!C4834="",100,gesamt!D4834)</f>
        <v>100</v>
      </c>
      <c r="D4834" s="20">
        <f>IF(gesamt!C4834="",10,gesamt!G4834)</f>
        <v>10</v>
      </c>
      <c r="E4834" s="20">
        <f>IF(gesamt!C4834="",10,gesamt!H4834)</f>
        <v>10</v>
      </c>
      <c r="F4834" s="20">
        <f>IF(gesamt!C4834="",10,gesamt!I4834)</f>
        <v>10</v>
      </c>
      <c r="G4834" s="20">
        <f>IF(gesamt!C4834="",0,gesamt!J4834)</f>
        <v>0</v>
      </c>
      <c r="H4834" s="20">
        <f>IF(gesamt!C4834="",0,gesamt!K4834)</f>
        <v>0</v>
      </c>
      <c r="I4834" s="19">
        <f t="shared" si="287"/>
        <v>176</v>
      </c>
      <c r="J4834" s="22">
        <f t="shared" si="285"/>
        <v>4833</v>
      </c>
      <c r="K4834" s="21">
        <f t="shared" ca="1" si="288"/>
        <v>1</v>
      </c>
      <c r="L4834" s="21">
        <f ca="1">IF(K4834=0,"",COUNTIF($K$2:K4834,"&gt;0"))</f>
        <v>4833</v>
      </c>
      <c r="M4834" s="50" t="str">
        <f t="shared" ca="1" si="286"/>
        <v>Eintrag 4833</v>
      </c>
    </row>
    <row r="4835" spans="1:13" s="18" customFormat="1" ht="14.25" x14ac:dyDescent="0.2">
      <c r="A4835" s="18" t="str">
        <f>IF(gesamt!C4835="",CONCATENATE("Eintrag ",J4835),gesamt!A4835)</f>
        <v>Eintrag 4834</v>
      </c>
      <c r="B4835" s="18">
        <v>100</v>
      </c>
      <c r="C4835" s="19">
        <f>IF(gesamt!C4835="",100,gesamt!D4835)</f>
        <v>100</v>
      </c>
      <c r="D4835" s="20">
        <f>IF(gesamt!C4835="",10,gesamt!G4835)</f>
        <v>10</v>
      </c>
      <c r="E4835" s="20">
        <f>IF(gesamt!C4835="",10,gesamt!H4835)</f>
        <v>10</v>
      </c>
      <c r="F4835" s="20">
        <f>IF(gesamt!C4835="",10,gesamt!I4835)</f>
        <v>10</v>
      </c>
      <c r="G4835" s="20">
        <f>IF(gesamt!C4835="",0,gesamt!J4835)</f>
        <v>0</v>
      </c>
      <c r="H4835" s="20">
        <f>IF(gesamt!C4835="",0,gesamt!K4835)</f>
        <v>0</v>
      </c>
      <c r="I4835" s="19">
        <f t="shared" si="287"/>
        <v>176</v>
      </c>
      <c r="J4835" s="22">
        <f t="shared" si="285"/>
        <v>4834</v>
      </c>
      <c r="K4835" s="21">
        <f t="shared" ca="1" si="288"/>
        <v>1</v>
      </c>
      <c r="L4835" s="21">
        <f ca="1">IF(K4835=0,"",COUNTIF($K$2:K4835,"&gt;0"))</f>
        <v>4834</v>
      </c>
      <c r="M4835" s="50" t="str">
        <f t="shared" ca="1" si="286"/>
        <v>Eintrag 4834</v>
      </c>
    </row>
    <row r="4836" spans="1:13" s="18" customFormat="1" ht="14.25" x14ac:dyDescent="0.2">
      <c r="A4836" s="18" t="str">
        <f>IF(gesamt!C4836="",CONCATENATE("Eintrag ",J4836),gesamt!A4836)</f>
        <v>Eintrag 4835</v>
      </c>
      <c r="B4836" s="18">
        <v>100</v>
      </c>
      <c r="C4836" s="19">
        <f>IF(gesamt!C4836="",100,gesamt!D4836)</f>
        <v>100</v>
      </c>
      <c r="D4836" s="20">
        <f>IF(gesamt!C4836="",10,gesamt!G4836)</f>
        <v>10</v>
      </c>
      <c r="E4836" s="20">
        <f>IF(gesamt!C4836="",10,gesamt!H4836)</f>
        <v>10</v>
      </c>
      <c r="F4836" s="20">
        <f>IF(gesamt!C4836="",10,gesamt!I4836)</f>
        <v>10</v>
      </c>
      <c r="G4836" s="20">
        <f>IF(gesamt!C4836="",0,gesamt!J4836)</f>
        <v>0</v>
      </c>
      <c r="H4836" s="20">
        <f>IF(gesamt!C4836="",0,gesamt!K4836)</f>
        <v>0</v>
      </c>
      <c r="I4836" s="19">
        <f t="shared" si="287"/>
        <v>176</v>
      </c>
      <c r="J4836" s="22">
        <f t="shared" si="285"/>
        <v>4835</v>
      </c>
      <c r="K4836" s="21">
        <f t="shared" ca="1" si="288"/>
        <v>1</v>
      </c>
      <c r="L4836" s="21">
        <f ca="1">IF(K4836=0,"",COUNTIF($K$2:K4836,"&gt;0"))</f>
        <v>4835</v>
      </c>
      <c r="M4836" s="50" t="str">
        <f t="shared" ca="1" si="286"/>
        <v>Eintrag 4835</v>
      </c>
    </row>
    <row r="4837" spans="1:13" s="18" customFormat="1" ht="14.25" x14ac:dyDescent="0.2">
      <c r="A4837" s="18" t="str">
        <f>IF(gesamt!C4837="",CONCATENATE("Eintrag ",J4837),gesamt!A4837)</f>
        <v>Eintrag 4836</v>
      </c>
      <c r="B4837" s="18">
        <v>100</v>
      </c>
      <c r="C4837" s="19">
        <f>IF(gesamt!C4837="",100,gesamt!D4837)</f>
        <v>100</v>
      </c>
      <c r="D4837" s="20">
        <f>IF(gesamt!C4837="",10,gesamt!G4837)</f>
        <v>10</v>
      </c>
      <c r="E4837" s="20">
        <f>IF(gesamt!C4837="",10,gesamt!H4837)</f>
        <v>10</v>
      </c>
      <c r="F4837" s="20">
        <f>IF(gesamt!C4837="",10,gesamt!I4837)</f>
        <v>10</v>
      </c>
      <c r="G4837" s="20">
        <f>IF(gesamt!C4837="",0,gesamt!J4837)</f>
        <v>0</v>
      </c>
      <c r="H4837" s="20">
        <f>IF(gesamt!C4837="",0,gesamt!K4837)</f>
        <v>0</v>
      </c>
      <c r="I4837" s="19">
        <f t="shared" si="287"/>
        <v>176</v>
      </c>
      <c r="J4837" s="22">
        <f t="shared" ref="J4837:J4900" si="289">J4836+1</f>
        <v>4836</v>
      </c>
      <c r="K4837" s="21">
        <f t="shared" ca="1" si="288"/>
        <v>1</v>
      </c>
      <c r="L4837" s="21">
        <f ca="1">IF(K4837=0,"",COUNTIF($K$2:K4837,"&gt;0"))</f>
        <v>4836</v>
      </c>
      <c r="M4837" s="50" t="str">
        <f t="shared" ca="1" si="286"/>
        <v>Eintrag 4836</v>
      </c>
    </row>
    <row r="4838" spans="1:13" s="18" customFormat="1" ht="14.25" x14ac:dyDescent="0.2">
      <c r="A4838" s="18" t="str">
        <f>IF(gesamt!C4838="",CONCATENATE("Eintrag ",J4838),gesamt!A4838)</f>
        <v>Eintrag 4837</v>
      </c>
      <c r="B4838" s="18">
        <v>100</v>
      </c>
      <c r="C4838" s="19">
        <f>IF(gesamt!C4838="",100,gesamt!D4838)</f>
        <v>100</v>
      </c>
      <c r="D4838" s="20">
        <f>IF(gesamt!C4838="",10,gesamt!G4838)</f>
        <v>10</v>
      </c>
      <c r="E4838" s="20">
        <f>IF(gesamt!C4838="",10,gesamt!H4838)</f>
        <v>10</v>
      </c>
      <c r="F4838" s="20">
        <f>IF(gesamt!C4838="",10,gesamt!I4838)</f>
        <v>10</v>
      </c>
      <c r="G4838" s="20">
        <f>IF(gesamt!C4838="",0,gesamt!J4838)</f>
        <v>0</v>
      </c>
      <c r="H4838" s="20">
        <f>IF(gesamt!C4838="",0,gesamt!K4838)</f>
        <v>0</v>
      </c>
      <c r="I4838" s="19">
        <f t="shared" si="287"/>
        <v>176</v>
      </c>
      <c r="J4838" s="22">
        <f t="shared" si="289"/>
        <v>4837</v>
      </c>
      <c r="K4838" s="21">
        <f t="shared" ca="1" si="288"/>
        <v>1</v>
      </c>
      <c r="L4838" s="21">
        <f ca="1">IF(K4838=0,"",COUNTIF($K$2:K4838,"&gt;0"))</f>
        <v>4837</v>
      </c>
      <c r="M4838" s="50" t="str">
        <f t="shared" ca="1" si="286"/>
        <v>Eintrag 4837</v>
      </c>
    </row>
    <row r="4839" spans="1:13" s="18" customFormat="1" ht="14.25" x14ac:dyDescent="0.2">
      <c r="A4839" s="18" t="str">
        <f>IF(gesamt!C4839="",CONCATENATE("Eintrag ",J4839),gesamt!A4839)</f>
        <v>Eintrag 4838</v>
      </c>
      <c r="B4839" s="18">
        <v>100</v>
      </c>
      <c r="C4839" s="19">
        <f>IF(gesamt!C4839="",100,gesamt!D4839)</f>
        <v>100</v>
      </c>
      <c r="D4839" s="20">
        <f>IF(gesamt!C4839="",10,gesamt!G4839)</f>
        <v>10</v>
      </c>
      <c r="E4839" s="20">
        <f>IF(gesamt!C4839="",10,gesamt!H4839)</f>
        <v>10</v>
      </c>
      <c r="F4839" s="20">
        <f>IF(gesamt!C4839="",10,gesamt!I4839)</f>
        <v>10</v>
      </c>
      <c r="G4839" s="20">
        <f>IF(gesamt!C4839="",0,gesamt!J4839)</f>
        <v>0</v>
      </c>
      <c r="H4839" s="20">
        <f>IF(gesamt!C4839="",0,gesamt!K4839)</f>
        <v>0</v>
      </c>
      <c r="I4839" s="19">
        <f t="shared" si="287"/>
        <v>176</v>
      </c>
      <c r="J4839" s="22">
        <f t="shared" si="289"/>
        <v>4838</v>
      </c>
      <c r="K4839" s="21">
        <f t="shared" ca="1" si="288"/>
        <v>1</v>
      </c>
      <c r="L4839" s="21">
        <f ca="1">IF(K4839=0,"",COUNTIF($K$2:K4839,"&gt;0"))</f>
        <v>4838</v>
      </c>
      <c r="M4839" s="50" t="str">
        <f t="shared" ca="1" si="286"/>
        <v>Eintrag 4838</v>
      </c>
    </row>
    <row r="4840" spans="1:13" s="18" customFormat="1" ht="14.25" x14ac:dyDescent="0.2">
      <c r="A4840" s="18" t="str">
        <f>IF(gesamt!C4840="",CONCATENATE("Eintrag ",J4840),gesamt!A4840)</f>
        <v>Eintrag 4839</v>
      </c>
      <c r="B4840" s="18">
        <v>100</v>
      </c>
      <c r="C4840" s="19">
        <f>IF(gesamt!C4840="",100,gesamt!D4840)</f>
        <v>100</v>
      </c>
      <c r="D4840" s="20">
        <f>IF(gesamt!C4840="",10,gesamt!G4840)</f>
        <v>10</v>
      </c>
      <c r="E4840" s="20">
        <f>IF(gesamt!C4840="",10,gesamt!H4840)</f>
        <v>10</v>
      </c>
      <c r="F4840" s="20">
        <f>IF(gesamt!C4840="",10,gesamt!I4840)</f>
        <v>10</v>
      </c>
      <c r="G4840" s="20">
        <f>IF(gesamt!C4840="",0,gesamt!J4840)</f>
        <v>0</v>
      </c>
      <c r="H4840" s="20">
        <f>IF(gesamt!C4840="",0,gesamt!K4840)</f>
        <v>0</v>
      </c>
      <c r="I4840" s="19">
        <f t="shared" si="287"/>
        <v>176</v>
      </c>
      <c r="J4840" s="22">
        <f t="shared" si="289"/>
        <v>4839</v>
      </c>
      <c r="K4840" s="21">
        <f t="shared" ca="1" si="288"/>
        <v>1</v>
      </c>
      <c r="L4840" s="21">
        <f ca="1">IF(K4840=0,"",COUNTIF($K$2:K4840,"&gt;0"))</f>
        <v>4839</v>
      </c>
      <c r="M4840" s="50" t="str">
        <f t="shared" ca="1" si="286"/>
        <v>Eintrag 4839</v>
      </c>
    </row>
    <row r="4841" spans="1:13" s="18" customFormat="1" ht="14.25" x14ac:dyDescent="0.2">
      <c r="A4841" s="18" t="str">
        <f>IF(gesamt!C4841="",CONCATENATE("Eintrag ",J4841),gesamt!A4841)</f>
        <v>Eintrag 4840</v>
      </c>
      <c r="B4841" s="18">
        <v>100</v>
      </c>
      <c r="C4841" s="19">
        <f>IF(gesamt!C4841="",100,gesamt!D4841)</f>
        <v>100</v>
      </c>
      <c r="D4841" s="20">
        <f>IF(gesamt!C4841="",10,gesamt!G4841)</f>
        <v>10</v>
      </c>
      <c r="E4841" s="20">
        <f>IF(gesamt!C4841="",10,gesamt!H4841)</f>
        <v>10</v>
      </c>
      <c r="F4841" s="20">
        <f>IF(gesamt!C4841="",10,gesamt!I4841)</f>
        <v>10</v>
      </c>
      <c r="G4841" s="20">
        <f>IF(gesamt!C4841="",0,gesamt!J4841)</f>
        <v>0</v>
      </c>
      <c r="H4841" s="20">
        <f>IF(gesamt!C4841="",0,gesamt!K4841)</f>
        <v>0</v>
      </c>
      <c r="I4841" s="19">
        <f t="shared" si="287"/>
        <v>176</v>
      </c>
      <c r="J4841" s="22">
        <f t="shared" si="289"/>
        <v>4840</v>
      </c>
      <c r="K4841" s="21">
        <f t="shared" ca="1" si="288"/>
        <v>1</v>
      </c>
      <c r="L4841" s="21">
        <f ca="1">IF(K4841=0,"",COUNTIF($K$2:K4841,"&gt;0"))</f>
        <v>4840</v>
      </c>
      <c r="M4841" s="50" t="str">
        <f t="shared" ca="1" si="286"/>
        <v>Eintrag 4840</v>
      </c>
    </row>
    <row r="4842" spans="1:13" s="18" customFormat="1" ht="14.25" x14ac:dyDescent="0.2">
      <c r="A4842" s="18" t="str">
        <f>IF(gesamt!C4842="",CONCATENATE("Eintrag ",J4842),gesamt!A4842)</f>
        <v>Eintrag 4841</v>
      </c>
      <c r="B4842" s="18">
        <v>100</v>
      </c>
      <c r="C4842" s="19">
        <f>IF(gesamt!C4842="",100,gesamt!D4842)</f>
        <v>100</v>
      </c>
      <c r="D4842" s="20">
        <f>IF(gesamt!C4842="",10,gesamt!G4842)</f>
        <v>10</v>
      </c>
      <c r="E4842" s="20">
        <f>IF(gesamt!C4842="",10,gesamt!H4842)</f>
        <v>10</v>
      </c>
      <c r="F4842" s="20">
        <f>IF(gesamt!C4842="",10,gesamt!I4842)</f>
        <v>10</v>
      </c>
      <c r="G4842" s="20">
        <f>IF(gesamt!C4842="",0,gesamt!J4842)</f>
        <v>0</v>
      </c>
      <c r="H4842" s="20">
        <f>IF(gesamt!C4842="",0,gesamt!K4842)</f>
        <v>0</v>
      </c>
      <c r="I4842" s="19">
        <f t="shared" si="287"/>
        <v>176</v>
      </c>
      <c r="J4842" s="22">
        <f t="shared" si="289"/>
        <v>4841</v>
      </c>
      <c r="K4842" s="21">
        <f t="shared" ca="1" si="288"/>
        <v>1</v>
      </c>
      <c r="L4842" s="21">
        <f ca="1">IF(K4842=0,"",COUNTIF($K$2:K4842,"&gt;0"))</f>
        <v>4841</v>
      </c>
      <c r="M4842" s="50" t="str">
        <f t="shared" ca="1" si="286"/>
        <v>Eintrag 4841</v>
      </c>
    </row>
    <row r="4843" spans="1:13" s="18" customFormat="1" ht="14.25" x14ac:dyDescent="0.2">
      <c r="A4843" s="18" t="str">
        <f>IF(gesamt!C4843="",CONCATENATE("Eintrag ",J4843),gesamt!A4843)</f>
        <v>Eintrag 4842</v>
      </c>
      <c r="B4843" s="18">
        <v>100</v>
      </c>
      <c r="C4843" s="19">
        <f>IF(gesamt!C4843="",100,gesamt!D4843)</f>
        <v>100</v>
      </c>
      <c r="D4843" s="20">
        <f>IF(gesamt!C4843="",10,gesamt!G4843)</f>
        <v>10</v>
      </c>
      <c r="E4843" s="20">
        <f>IF(gesamt!C4843="",10,gesamt!H4843)</f>
        <v>10</v>
      </c>
      <c r="F4843" s="20">
        <f>IF(gesamt!C4843="",10,gesamt!I4843)</f>
        <v>10</v>
      </c>
      <c r="G4843" s="20">
        <f>IF(gesamt!C4843="",0,gesamt!J4843)</f>
        <v>0</v>
      </c>
      <c r="H4843" s="20">
        <f>IF(gesamt!C4843="",0,gesamt!K4843)</f>
        <v>0</v>
      </c>
      <c r="I4843" s="19">
        <f t="shared" si="287"/>
        <v>176</v>
      </c>
      <c r="J4843" s="22">
        <f t="shared" si="289"/>
        <v>4842</v>
      </c>
      <c r="K4843" s="21">
        <f t="shared" ca="1" si="288"/>
        <v>1</v>
      </c>
      <c r="L4843" s="21">
        <f ca="1">IF(K4843=0,"",COUNTIF($K$2:K4843,"&gt;0"))</f>
        <v>4842</v>
      </c>
      <c r="M4843" s="50" t="str">
        <f t="shared" ca="1" si="286"/>
        <v>Eintrag 4842</v>
      </c>
    </row>
    <row r="4844" spans="1:13" s="18" customFormat="1" ht="14.25" x14ac:dyDescent="0.2">
      <c r="A4844" s="18" t="str">
        <f>IF(gesamt!C4844="",CONCATENATE("Eintrag ",J4844),gesamt!A4844)</f>
        <v>Eintrag 4843</v>
      </c>
      <c r="B4844" s="18">
        <v>100</v>
      </c>
      <c r="C4844" s="19">
        <f>IF(gesamt!C4844="",100,gesamt!D4844)</f>
        <v>100</v>
      </c>
      <c r="D4844" s="20">
        <f>IF(gesamt!C4844="",10,gesamt!G4844)</f>
        <v>10</v>
      </c>
      <c r="E4844" s="20">
        <f>IF(gesamt!C4844="",10,gesamt!H4844)</f>
        <v>10</v>
      </c>
      <c r="F4844" s="20">
        <f>IF(gesamt!C4844="",10,gesamt!I4844)</f>
        <v>10</v>
      </c>
      <c r="G4844" s="20">
        <f>IF(gesamt!C4844="",0,gesamt!J4844)</f>
        <v>0</v>
      </c>
      <c r="H4844" s="20">
        <f>IF(gesamt!C4844="",0,gesamt!K4844)</f>
        <v>0</v>
      </c>
      <c r="I4844" s="19">
        <f t="shared" si="287"/>
        <v>176</v>
      </c>
      <c r="J4844" s="22">
        <f t="shared" si="289"/>
        <v>4843</v>
      </c>
      <c r="K4844" s="21">
        <f t="shared" ca="1" si="288"/>
        <v>1</v>
      </c>
      <c r="L4844" s="21">
        <f ca="1">IF(K4844=0,"",COUNTIF($K$2:K4844,"&gt;0"))</f>
        <v>4843</v>
      </c>
      <c r="M4844" s="50" t="str">
        <f t="shared" ca="1" si="286"/>
        <v>Eintrag 4843</v>
      </c>
    </row>
    <row r="4845" spans="1:13" s="18" customFormat="1" ht="14.25" x14ac:dyDescent="0.2">
      <c r="A4845" s="18" t="str">
        <f>IF(gesamt!C4845="",CONCATENATE("Eintrag ",J4845),gesamt!A4845)</f>
        <v>Eintrag 4844</v>
      </c>
      <c r="B4845" s="18">
        <v>100</v>
      </c>
      <c r="C4845" s="19">
        <f>IF(gesamt!C4845="",100,gesamt!D4845)</f>
        <v>100</v>
      </c>
      <c r="D4845" s="20">
        <f>IF(gesamt!C4845="",10,gesamt!G4845)</f>
        <v>10</v>
      </c>
      <c r="E4845" s="20">
        <f>IF(gesamt!C4845="",10,gesamt!H4845)</f>
        <v>10</v>
      </c>
      <c r="F4845" s="20">
        <f>IF(gesamt!C4845="",10,gesamt!I4845)</f>
        <v>10</v>
      </c>
      <c r="G4845" s="20">
        <f>IF(gesamt!C4845="",0,gesamt!J4845)</f>
        <v>0</v>
      </c>
      <c r="H4845" s="20">
        <f>IF(gesamt!C4845="",0,gesamt!K4845)</f>
        <v>0</v>
      </c>
      <c r="I4845" s="19">
        <f t="shared" si="287"/>
        <v>176</v>
      </c>
      <c r="J4845" s="22">
        <f t="shared" si="289"/>
        <v>4844</v>
      </c>
      <c r="K4845" s="21">
        <f t="shared" ca="1" si="288"/>
        <v>1</v>
      </c>
      <c r="L4845" s="21">
        <f ca="1">IF(K4845=0,"",COUNTIF($K$2:K4845,"&gt;0"))</f>
        <v>4844</v>
      </c>
      <c r="M4845" s="50" t="str">
        <f t="shared" ca="1" si="286"/>
        <v>Eintrag 4844</v>
      </c>
    </row>
    <row r="4846" spans="1:13" s="18" customFormat="1" ht="14.25" x14ac:dyDescent="0.2">
      <c r="A4846" s="18" t="str">
        <f>IF(gesamt!C4846="",CONCATENATE("Eintrag ",J4846),gesamt!A4846)</f>
        <v>Eintrag 4845</v>
      </c>
      <c r="B4846" s="18">
        <v>100</v>
      </c>
      <c r="C4846" s="19">
        <f>IF(gesamt!C4846="",100,gesamt!D4846)</f>
        <v>100</v>
      </c>
      <c r="D4846" s="20">
        <f>IF(gesamt!C4846="",10,gesamt!G4846)</f>
        <v>10</v>
      </c>
      <c r="E4846" s="20">
        <f>IF(gesamt!C4846="",10,gesamt!H4846)</f>
        <v>10</v>
      </c>
      <c r="F4846" s="20">
        <f>IF(gesamt!C4846="",10,gesamt!I4846)</f>
        <v>10</v>
      </c>
      <c r="G4846" s="20">
        <f>IF(gesamt!C4846="",0,gesamt!J4846)</f>
        <v>0</v>
      </c>
      <c r="H4846" s="20">
        <f>IF(gesamt!C4846="",0,gesamt!K4846)</f>
        <v>0</v>
      </c>
      <c r="I4846" s="19">
        <f t="shared" si="287"/>
        <v>176</v>
      </c>
      <c r="J4846" s="22">
        <f t="shared" si="289"/>
        <v>4845</v>
      </c>
      <c r="K4846" s="21">
        <f t="shared" ca="1" si="288"/>
        <v>1</v>
      </c>
      <c r="L4846" s="21">
        <f ca="1">IF(K4846=0,"",COUNTIF($K$2:K4846,"&gt;0"))</f>
        <v>4845</v>
      </c>
      <c r="M4846" s="50" t="str">
        <f t="shared" ca="1" si="286"/>
        <v>Eintrag 4845</v>
      </c>
    </row>
    <row r="4847" spans="1:13" s="18" customFormat="1" ht="14.25" x14ac:dyDescent="0.2">
      <c r="A4847" s="18" t="str">
        <f>IF(gesamt!C4847="",CONCATENATE("Eintrag ",J4847),gesamt!A4847)</f>
        <v>Eintrag 4846</v>
      </c>
      <c r="B4847" s="18">
        <v>100</v>
      </c>
      <c r="C4847" s="19">
        <f>IF(gesamt!C4847="",100,gesamt!D4847)</f>
        <v>100</v>
      </c>
      <c r="D4847" s="20">
        <f>IF(gesamt!C4847="",10,gesamt!G4847)</f>
        <v>10</v>
      </c>
      <c r="E4847" s="20">
        <f>IF(gesamt!C4847="",10,gesamt!H4847)</f>
        <v>10</v>
      </c>
      <c r="F4847" s="20">
        <f>IF(gesamt!C4847="",10,gesamt!I4847)</f>
        <v>10</v>
      </c>
      <c r="G4847" s="20">
        <f>IF(gesamt!C4847="",0,gesamt!J4847)</f>
        <v>0</v>
      </c>
      <c r="H4847" s="20">
        <f>IF(gesamt!C4847="",0,gesamt!K4847)</f>
        <v>0</v>
      </c>
      <c r="I4847" s="19">
        <f t="shared" si="287"/>
        <v>176</v>
      </c>
      <c r="J4847" s="22">
        <f t="shared" si="289"/>
        <v>4846</v>
      </c>
      <c r="K4847" s="21">
        <f t="shared" ca="1" si="288"/>
        <v>1</v>
      </c>
      <c r="L4847" s="21">
        <f ca="1">IF(K4847=0,"",COUNTIF($K$2:K4847,"&gt;0"))</f>
        <v>4846</v>
      </c>
      <c r="M4847" s="50" t="str">
        <f t="shared" ca="1" si="286"/>
        <v>Eintrag 4846</v>
      </c>
    </row>
    <row r="4848" spans="1:13" s="18" customFormat="1" ht="14.25" x14ac:dyDescent="0.2">
      <c r="A4848" s="18" t="str">
        <f>IF(gesamt!C4848="",CONCATENATE("Eintrag ",J4848),gesamt!A4848)</f>
        <v>Eintrag 4847</v>
      </c>
      <c r="B4848" s="18">
        <v>100</v>
      </c>
      <c r="C4848" s="19">
        <f>IF(gesamt!C4848="",100,gesamt!D4848)</f>
        <v>100</v>
      </c>
      <c r="D4848" s="20">
        <f>IF(gesamt!C4848="",10,gesamt!G4848)</f>
        <v>10</v>
      </c>
      <c r="E4848" s="20">
        <f>IF(gesamt!C4848="",10,gesamt!H4848)</f>
        <v>10</v>
      </c>
      <c r="F4848" s="20">
        <f>IF(gesamt!C4848="",10,gesamt!I4848)</f>
        <v>10</v>
      </c>
      <c r="G4848" s="20">
        <f>IF(gesamt!C4848="",0,gesamt!J4848)</f>
        <v>0</v>
      </c>
      <c r="H4848" s="20">
        <f>IF(gesamt!C4848="",0,gesamt!K4848)</f>
        <v>0</v>
      </c>
      <c r="I4848" s="19">
        <f t="shared" si="287"/>
        <v>176</v>
      </c>
      <c r="J4848" s="22">
        <f t="shared" si="289"/>
        <v>4847</v>
      </c>
      <c r="K4848" s="21">
        <f t="shared" ca="1" si="288"/>
        <v>1</v>
      </c>
      <c r="L4848" s="21">
        <f ca="1">IF(K4848=0,"",COUNTIF($K$2:K4848,"&gt;0"))</f>
        <v>4847</v>
      </c>
      <c r="M4848" s="50" t="str">
        <f t="shared" ca="1" si="286"/>
        <v>Eintrag 4847</v>
      </c>
    </row>
    <row r="4849" spans="1:13" s="18" customFormat="1" ht="14.25" x14ac:dyDescent="0.2">
      <c r="A4849" s="18" t="str">
        <f>IF(gesamt!C4849="",CONCATENATE("Eintrag ",J4849),gesamt!A4849)</f>
        <v>Eintrag 4848</v>
      </c>
      <c r="B4849" s="18">
        <v>100</v>
      </c>
      <c r="C4849" s="19">
        <f>IF(gesamt!C4849="",100,gesamt!D4849)</f>
        <v>100</v>
      </c>
      <c r="D4849" s="20">
        <f>IF(gesamt!C4849="",10,gesamt!G4849)</f>
        <v>10</v>
      </c>
      <c r="E4849" s="20">
        <f>IF(gesamt!C4849="",10,gesamt!H4849)</f>
        <v>10</v>
      </c>
      <c r="F4849" s="20">
        <f>IF(gesamt!C4849="",10,gesamt!I4849)</f>
        <v>10</v>
      </c>
      <c r="G4849" s="20">
        <f>IF(gesamt!C4849="",0,gesamt!J4849)</f>
        <v>0</v>
      </c>
      <c r="H4849" s="20">
        <f>IF(gesamt!C4849="",0,gesamt!K4849)</f>
        <v>0</v>
      </c>
      <c r="I4849" s="19">
        <f t="shared" si="287"/>
        <v>176</v>
      </c>
      <c r="J4849" s="22">
        <f t="shared" si="289"/>
        <v>4848</v>
      </c>
      <c r="K4849" s="21">
        <f t="shared" ca="1" si="288"/>
        <v>1</v>
      </c>
      <c r="L4849" s="21">
        <f ca="1">IF(K4849=0,"",COUNTIF($K$2:K4849,"&gt;0"))</f>
        <v>4848</v>
      </c>
      <c r="M4849" s="50" t="str">
        <f t="shared" ca="1" si="286"/>
        <v>Eintrag 4848</v>
      </c>
    </row>
    <row r="4850" spans="1:13" s="18" customFormat="1" ht="14.25" x14ac:dyDescent="0.2">
      <c r="A4850" s="18" t="str">
        <f>IF(gesamt!C4850="",CONCATENATE("Eintrag ",J4850),gesamt!A4850)</f>
        <v>Eintrag 4849</v>
      </c>
      <c r="B4850" s="18">
        <v>100</v>
      </c>
      <c r="C4850" s="19">
        <f>IF(gesamt!C4850="",100,gesamt!D4850)</f>
        <v>100</v>
      </c>
      <c r="D4850" s="20">
        <f>IF(gesamt!C4850="",10,gesamt!G4850)</f>
        <v>10</v>
      </c>
      <c r="E4850" s="20">
        <f>IF(gesamt!C4850="",10,gesamt!H4850)</f>
        <v>10</v>
      </c>
      <c r="F4850" s="20">
        <f>IF(gesamt!C4850="",10,gesamt!I4850)</f>
        <v>10</v>
      </c>
      <c r="G4850" s="20">
        <f>IF(gesamt!C4850="",0,gesamt!J4850)</f>
        <v>0</v>
      </c>
      <c r="H4850" s="20">
        <f>IF(gesamt!C4850="",0,gesamt!K4850)</f>
        <v>0</v>
      </c>
      <c r="I4850" s="19">
        <f t="shared" si="287"/>
        <v>176</v>
      </c>
      <c r="J4850" s="22">
        <f t="shared" si="289"/>
        <v>4849</v>
      </c>
      <c r="K4850" s="21">
        <f t="shared" ca="1" si="288"/>
        <v>1</v>
      </c>
      <c r="L4850" s="21">
        <f ca="1">IF(K4850=0,"",COUNTIF($K$2:K4850,"&gt;0"))</f>
        <v>4849</v>
      </c>
      <c r="M4850" s="50" t="str">
        <f t="shared" ca="1" si="286"/>
        <v>Eintrag 4849</v>
      </c>
    </row>
    <row r="4851" spans="1:13" s="18" customFormat="1" ht="14.25" x14ac:dyDescent="0.2">
      <c r="A4851" s="18" t="str">
        <f>IF(gesamt!C4851="",CONCATENATE("Eintrag ",J4851),gesamt!A4851)</f>
        <v>Eintrag 4850</v>
      </c>
      <c r="B4851" s="18">
        <v>100</v>
      </c>
      <c r="C4851" s="19">
        <f>IF(gesamt!C4851="",100,gesamt!D4851)</f>
        <v>100</v>
      </c>
      <c r="D4851" s="20">
        <f>IF(gesamt!C4851="",10,gesamt!G4851)</f>
        <v>10</v>
      </c>
      <c r="E4851" s="20">
        <f>IF(gesamt!C4851="",10,gesamt!H4851)</f>
        <v>10</v>
      </c>
      <c r="F4851" s="20">
        <f>IF(gesamt!C4851="",10,gesamt!I4851)</f>
        <v>10</v>
      </c>
      <c r="G4851" s="20">
        <f>IF(gesamt!C4851="",0,gesamt!J4851)</f>
        <v>0</v>
      </c>
      <c r="H4851" s="20">
        <f>IF(gesamt!C4851="",0,gesamt!K4851)</f>
        <v>0</v>
      </c>
      <c r="I4851" s="19">
        <f t="shared" si="287"/>
        <v>176</v>
      </c>
      <c r="J4851" s="22">
        <f t="shared" si="289"/>
        <v>4850</v>
      </c>
      <c r="K4851" s="21">
        <f t="shared" ca="1" si="288"/>
        <v>1</v>
      </c>
      <c r="L4851" s="21">
        <f ca="1">IF(K4851=0,"",COUNTIF($K$2:K4851,"&gt;0"))</f>
        <v>4850</v>
      </c>
      <c r="M4851" s="50" t="str">
        <f t="shared" ca="1" si="286"/>
        <v>Eintrag 4850</v>
      </c>
    </row>
    <row r="4852" spans="1:13" s="18" customFormat="1" ht="14.25" x14ac:dyDescent="0.2">
      <c r="A4852" s="18" t="str">
        <f>IF(gesamt!C4852="",CONCATENATE("Eintrag ",J4852),gesamt!A4852)</f>
        <v>Eintrag 4851</v>
      </c>
      <c r="B4852" s="18">
        <v>100</v>
      </c>
      <c r="C4852" s="19">
        <f>IF(gesamt!C4852="",100,gesamt!D4852)</f>
        <v>100</v>
      </c>
      <c r="D4852" s="20">
        <f>IF(gesamt!C4852="",10,gesamt!G4852)</f>
        <v>10</v>
      </c>
      <c r="E4852" s="20">
        <f>IF(gesamt!C4852="",10,gesamt!H4852)</f>
        <v>10</v>
      </c>
      <c r="F4852" s="20">
        <f>IF(gesamt!C4852="",10,gesamt!I4852)</f>
        <v>10</v>
      </c>
      <c r="G4852" s="20">
        <f>IF(gesamt!C4852="",0,gesamt!J4852)</f>
        <v>0</v>
      </c>
      <c r="H4852" s="20">
        <f>IF(gesamt!C4852="",0,gesamt!K4852)</f>
        <v>0</v>
      </c>
      <c r="I4852" s="19">
        <f t="shared" si="287"/>
        <v>176</v>
      </c>
      <c r="J4852" s="22">
        <f t="shared" si="289"/>
        <v>4851</v>
      </c>
      <c r="K4852" s="21">
        <f t="shared" ca="1" si="288"/>
        <v>1</v>
      </c>
      <c r="L4852" s="21">
        <f ca="1">IF(K4852=0,"",COUNTIF($K$2:K4852,"&gt;0"))</f>
        <v>4851</v>
      </c>
      <c r="M4852" s="50" t="str">
        <f t="shared" ca="1" si="286"/>
        <v>Eintrag 4851</v>
      </c>
    </row>
    <row r="4853" spans="1:13" s="18" customFormat="1" ht="14.25" x14ac:dyDescent="0.2">
      <c r="A4853" s="18" t="str">
        <f>IF(gesamt!C4853="",CONCATENATE("Eintrag ",J4853),gesamt!A4853)</f>
        <v>Eintrag 4852</v>
      </c>
      <c r="B4853" s="18">
        <v>100</v>
      </c>
      <c r="C4853" s="19">
        <f>IF(gesamt!C4853="",100,gesamt!D4853)</f>
        <v>100</v>
      </c>
      <c r="D4853" s="20">
        <f>IF(gesamt!C4853="",10,gesamt!G4853)</f>
        <v>10</v>
      </c>
      <c r="E4853" s="20">
        <f>IF(gesamt!C4853="",10,gesamt!H4853)</f>
        <v>10</v>
      </c>
      <c r="F4853" s="20">
        <f>IF(gesamt!C4853="",10,gesamt!I4853)</f>
        <v>10</v>
      </c>
      <c r="G4853" s="20">
        <f>IF(gesamt!C4853="",0,gesamt!J4853)</f>
        <v>0</v>
      </c>
      <c r="H4853" s="20">
        <f>IF(gesamt!C4853="",0,gesamt!K4853)</f>
        <v>0</v>
      </c>
      <c r="I4853" s="19">
        <f t="shared" si="287"/>
        <v>176</v>
      </c>
      <c r="J4853" s="22">
        <f t="shared" si="289"/>
        <v>4852</v>
      </c>
      <c r="K4853" s="21">
        <f t="shared" ca="1" si="288"/>
        <v>1</v>
      </c>
      <c r="L4853" s="21">
        <f ca="1">IF(K4853=0,"",COUNTIF($K$2:K4853,"&gt;0"))</f>
        <v>4852</v>
      </c>
      <c r="M4853" s="50" t="str">
        <f t="shared" ca="1" si="286"/>
        <v>Eintrag 4852</v>
      </c>
    </row>
    <row r="4854" spans="1:13" s="18" customFormat="1" ht="14.25" x14ac:dyDescent="0.2">
      <c r="A4854" s="18" t="str">
        <f>IF(gesamt!C4854="",CONCATENATE("Eintrag ",J4854),gesamt!A4854)</f>
        <v>Eintrag 4853</v>
      </c>
      <c r="B4854" s="18">
        <v>100</v>
      </c>
      <c r="C4854" s="19">
        <f>IF(gesamt!C4854="",100,gesamt!D4854)</f>
        <v>100</v>
      </c>
      <c r="D4854" s="20">
        <f>IF(gesamt!C4854="",10,gesamt!G4854)</f>
        <v>10</v>
      </c>
      <c r="E4854" s="20">
        <f>IF(gesamt!C4854="",10,gesamt!H4854)</f>
        <v>10</v>
      </c>
      <c r="F4854" s="20">
        <f>IF(gesamt!C4854="",10,gesamt!I4854)</f>
        <v>10</v>
      </c>
      <c r="G4854" s="20">
        <f>IF(gesamt!C4854="",0,gesamt!J4854)</f>
        <v>0</v>
      </c>
      <c r="H4854" s="20">
        <f>IF(gesamt!C4854="",0,gesamt!K4854)</f>
        <v>0</v>
      </c>
      <c r="I4854" s="19">
        <f t="shared" si="287"/>
        <v>176</v>
      </c>
      <c r="J4854" s="22">
        <f t="shared" si="289"/>
        <v>4853</v>
      </c>
      <c r="K4854" s="21">
        <f t="shared" ca="1" si="288"/>
        <v>1</v>
      </c>
      <c r="L4854" s="21">
        <f ca="1">IF(K4854=0,"",COUNTIF($K$2:K4854,"&gt;0"))</f>
        <v>4853</v>
      </c>
      <c r="M4854" s="50" t="str">
        <f t="shared" ca="1" si="286"/>
        <v>Eintrag 4853</v>
      </c>
    </row>
    <row r="4855" spans="1:13" s="18" customFormat="1" ht="14.25" x14ac:dyDescent="0.2">
      <c r="A4855" s="18" t="str">
        <f>IF(gesamt!C4855="",CONCATENATE("Eintrag ",J4855),gesamt!A4855)</f>
        <v>Eintrag 4854</v>
      </c>
      <c r="B4855" s="18">
        <v>100</v>
      </c>
      <c r="C4855" s="19">
        <f>IF(gesamt!C4855="",100,gesamt!D4855)</f>
        <v>100</v>
      </c>
      <c r="D4855" s="20">
        <f>IF(gesamt!C4855="",10,gesamt!G4855)</f>
        <v>10</v>
      </c>
      <c r="E4855" s="20">
        <f>IF(gesamt!C4855="",10,gesamt!H4855)</f>
        <v>10</v>
      </c>
      <c r="F4855" s="20">
        <f>IF(gesamt!C4855="",10,gesamt!I4855)</f>
        <v>10</v>
      </c>
      <c r="G4855" s="20">
        <f>IF(gesamt!C4855="",0,gesamt!J4855)</f>
        <v>0</v>
      </c>
      <c r="H4855" s="20">
        <f>IF(gesamt!C4855="",0,gesamt!K4855)</f>
        <v>0</v>
      </c>
      <c r="I4855" s="19">
        <f t="shared" si="287"/>
        <v>176</v>
      </c>
      <c r="J4855" s="22">
        <f t="shared" si="289"/>
        <v>4854</v>
      </c>
      <c r="K4855" s="21">
        <f t="shared" ca="1" si="288"/>
        <v>1</v>
      </c>
      <c r="L4855" s="21">
        <f ca="1">IF(K4855=0,"",COUNTIF($K$2:K4855,"&gt;0"))</f>
        <v>4854</v>
      </c>
      <c r="M4855" s="50" t="str">
        <f t="shared" ca="1" si="286"/>
        <v>Eintrag 4854</v>
      </c>
    </row>
    <row r="4856" spans="1:13" s="18" customFormat="1" ht="14.25" x14ac:dyDescent="0.2">
      <c r="A4856" s="18" t="str">
        <f>IF(gesamt!C4856="",CONCATENATE("Eintrag ",J4856),gesamt!A4856)</f>
        <v>Eintrag 4855</v>
      </c>
      <c r="B4856" s="18">
        <v>100</v>
      </c>
      <c r="C4856" s="19">
        <f>IF(gesamt!C4856="",100,gesamt!D4856)</f>
        <v>100</v>
      </c>
      <c r="D4856" s="20">
        <f>IF(gesamt!C4856="",10,gesamt!G4856)</f>
        <v>10</v>
      </c>
      <c r="E4856" s="20">
        <f>IF(gesamt!C4856="",10,gesamt!H4856)</f>
        <v>10</v>
      </c>
      <c r="F4856" s="20">
        <f>IF(gesamt!C4856="",10,gesamt!I4856)</f>
        <v>10</v>
      </c>
      <c r="G4856" s="20">
        <f>IF(gesamt!C4856="",0,gesamt!J4856)</f>
        <v>0</v>
      </c>
      <c r="H4856" s="20">
        <f>IF(gesamt!C4856="",0,gesamt!K4856)</f>
        <v>0</v>
      </c>
      <c r="I4856" s="19">
        <f t="shared" si="287"/>
        <v>176</v>
      </c>
      <c r="J4856" s="22">
        <f t="shared" si="289"/>
        <v>4855</v>
      </c>
      <c r="K4856" s="21">
        <f t="shared" ca="1" si="288"/>
        <v>1</v>
      </c>
      <c r="L4856" s="21">
        <f ca="1">IF(K4856=0,"",COUNTIF($K$2:K4856,"&gt;0"))</f>
        <v>4855</v>
      </c>
      <c r="M4856" s="50" t="str">
        <f t="shared" ca="1" si="286"/>
        <v>Eintrag 4855</v>
      </c>
    </row>
    <row r="4857" spans="1:13" s="18" customFormat="1" ht="14.25" x14ac:dyDescent="0.2">
      <c r="A4857" s="18" t="str">
        <f>IF(gesamt!C4857="",CONCATENATE("Eintrag ",J4857),gesamt!A4857)</f>
        <v>Eintrag 4856</v>
      </c>
      <c r="B4857" s="18">
        <v>100</v>
      </c>
      <c r="C4857" s="19">
        <f>IF(gesamt!C4857="",100,gesamt!D4857)</f>
        <v>100</v>
      </c>
      <c r="D4857" s="20">
        <f>IF(gesamt!C4857="",10,gesamt!G4857)</f>
        <v>10</v>
      </c>
      <c r="E4857" s="20">
        <f>IF(gesamt!C4857="",10,gesamt!H4857)</f>
        <v>10</v>
      </c>
      <c r="F4857" s="20">
        <f>IF(gesamt!C4857="",10,gesamt!I4857)</f>
        <v>10</v>
      </c>
      <c r="G4857" s="20">
        <f>IF(gesamt!C4857="",0,gesamt!J4857)</f>
        <v>0</v>
      </c>
      <c r="H4857" s="20">
        <f>IF(gesamt!C4857="",0,gesamt!K4857)</f>
        <v>0</v>
      </c>
      <c r="I4857" s="19">
        <f t="shared" si="287"/>
        <v>176</v>
      </c>
      <c r="J4857" s="22">
        <f t="shared" si="289"/>
        <v>4856</v>
      </c>
      <c r="K4857" s="21">
        <f t="shared" ca="1" si="288"/>
        <v>1</v>
      </c>
      <c r="L4857" s="21">
        <f ca="1">IF(K4857=0,"",COUNTIF($K$2:K4857,"&gt;0"))</f>
        <v>4856</v>
      </c>
      <c r="M4857" s="50" t="str">
        <f t="shared" ca="1" si="286"/>
        <v>Eintrag 4856</v>
      </c>
    </row>
    <row r="4858" spans="1:13" s="18" customFormat="1" ht="14.25" x14ac:dyDescent="0.2">
      <c r="A4858" s="18" t="str">
        <f>IF(gesamt!C4858="",CONCATENATE("Eintrag ",J4858),gesamt!A4858)</f>
        <v>Eintrag 4857</v>
      </c>
      <c r="B4858" s="18">
        <v>100</v>
      </c>
      <c r="C4858" s="19">
        <f>IF(gesamt!C4858="",100,gesamt!D4858)</f>
        <v>100</v>
      </c>
      <c r="D4858" s="20">
        <f>IF(gesamt!C4858="",10,gesamt!G4858)</f>
        <v>10</v>
      </c>
      <c r="E4858" s="20">
        <f>IF(gesamt!C4858="",10,gesamt!H4858)</f>
        <v>10</v>
      </c>
      <c r="F4858" s="20">
        <f>IF(gesamt!C4858="",10,gesamt!I4858)</f>
        <v>10</v>
      </c>
      <c r="G4858" s="20">
        <f>IF(gesamt!C4858="",0,gesamt!J4858)</f>
        <v>0</v>
      </c>
      <c r="H4858" s="20">
        <f>IF(gesamt!C4858="",0,gesamt!K4858)</f>
        <v>0</v>
      </c>
      <c r="I4858" s="19">
        <f t="shared" si="287"/>
        <v>176</v>
      </c>
      <c r="J4858" s="22">
        <f t="shared" si="289"/>
        <v>4857</v>
      </c>
      <c r="K4858" s="21">
        <f t="shared" ca="1" si="288"/>
        <v>1</v>
      </c>
      <c r="L4858" s="21">
        <f ca="1">IF(K4858=0,"",COUNTIF($K$2:K4858,"&gt;0"))</f>
        <v>4857</v>
      </c>
      <c r="M4858" s="50" t="str">
        <f t="shared" ca="1" si="286"/>
        <v>Eintrag 4857</v>
      </c>
    </row>
    <row r="4859" spans="1:13" s="18" customFormat="1" ht="14.25" x14ac:dyDescent="0.2">
      <c r="A4859" s="18" t="str">
        <f>IF(gesamt!C4859="",CONCATENATE("Eintrag ",J4859),gesamt!A4859)</f>
        <v>Eintrag 4858</v>
      </c>
      <c r="B4859" s="18">
        <v>100</v>
      </c>
      <c r="C4859" s="19">
        <f>IF(gesamt!C4859="",100,gesamt!D4859)</f>
        <v>100</v>
      </c>
      <c r="D4859" s="20">
        <f>IF(gesamt!C4859="",10,gesamt!G4859)</f>
        <v>10</v>
      </c>
      <c r="E4859" s="20">
        <f>IF(gesamt!C4859="",10,gesamt!H4859)</f>
        <v>10</v>
      </c>
      <c r="F4859" s="20">
        <f>IF(gesamt!C4859="",10,gesamt!I4859)</f>
        <v>10</v>
      </c>
      <c r="G4859" s="20">
        <f>IF(gesamt!C4859="",0,gesamt!J4859)</f>
        <v>0</v>
      </c>
      <c r="H4859" s="20">
        <f>IF(gesamt!C4859="",0,gesamt!K4859)</f>
        <v>0</v>
      </c>
      <c r="I4859" s="19">
        <f t="shared" si="287"/>
        <v>176</v>
      </c>
      <c r="J4859" s="22">
        <f t="shared" si="289"/>
        <v>4858</v>
      </c>
      <c r="K4859" s="21">
        <f t="shared" ca="1" si="288"/>
        <v>1</v>
      </c>
      <c r="L4859" s="21">
        <f ca="1">IF(K4859=0,"",COUNTIF($K$2:K4859,"&gt;0"))</f>
        <v>4858</v>
      </c>
      <c r="M4859" s="50" t="str">
        <f t="shared" ca="1" si="286"/>
        <v>Eintrag 4858</v>
      </c>
    </row>
    <row r="4860" spans="1:13" s="18" customFormat="1" ht="14.25" x14ac:dyDescent="0.2">
      <c r="A4860" s="18" t="str">
        <f>IF(gesamt!C4860="",CONCATENATE("Eintrag ",J4860),gesamt!A4860)</f>
        <v>Eintrag 4859</v>
      </c>
      <c r="B4860" s="18">
        <v>100</v>
      </c>
      <c r="C4860" s="19">
        <f>IF(gesamt!C4860="",100,gesamt!D4860)</f>
        <v>100</v>
      </c>
      <c r="D4860" s="20">
        <f>IF(gesamt!C4860="",10,gesamt!G4860)</f>
        <v>10</v>
      </c>
      <c r="E4860" s="20">
        <f>IF(gesamt!C4860="",10,gesamt!H4860)</f>
        <v>10</v>
      </c>
      <c r="F4860" s="20">
        <f>IF(gesamt!C4860="",10,gesamt!I4860)</f>
        <v>10</v>
      </c>
      <c r="G4860" s="20">
        <f>IF(gesamt!C4860="",0,gesamt!J4860)</f>
        <v>0</v>
      </c>
      <c r="H4860" s="20">
        <f>IF(gesamt!C4860="",0,gesamt!K4860)</f>
        <v>0</v>
      </c>
      <c r="I4860" s="19">
        <f t="shared" si="287"/>
        <v>176</v>
      </c>
      <c r="J4860" s="22">
        <f t="shared" si="289"/>
        <v>4859</v>
      </c>
      <c r="K4860" s="21">
        <f t="shared" ca="1" si="288"/>
        <v>1</v>
      </c>
      <c r="L4860" s="21">
        <f ca="1">IF(K4860=0,"",COUNTIF($K$2:K4860,"&gt;0"))</f>
        <v>4859</v>
      </c>
      <c r="M4860" s="50" t="str">
        <f t="shared" ca="1" si="286"/>
        <v>Eintrag 4859</v>
      </c>
    </row>
    <row r="4861" spans="1:13" s="18" customFormat="1" ht="14.25" x14ac:dyDescent="0.2">
      <c r="A4861" s="18" t="str">
        <f>IF(gesamt!C4861="",CONCATENATE("Eintrag ",J4861),gesamt!A4861)</f>
        <v>Eintrag 4860</v>
      </c>
      <c r="B4861" s="18">
        <v>100</v>
      </c>
      <c r="C4861" s="19">
        <f>IF(gesamt!C4861="",100,gesamt!D4861)</f>
        <v>100</v>
      </c>
      <c r="D4861" s="20">
        <f>IF(gesamt!C4861="",10,gesamt!G4861)</f>
        <v>10</v>
      </c>
      <c r="E4861" s="20">
        <f>IF(gesamt!C4861="",10,gesamt!H4861)</f>
        <v>10</v>
      </c>
      <c r="F4861" s="20">
        <f>IF(gesamt!C4861="",10,gesamt!I4861)</f>
        <v>10</v>
      </c>
      <c r="G4861" s="20">
        <f>IF(gesamt!C4861="",0,gesamt!J4861)</f>
        <v>0</v>
      </c>
      <c r="H4861" s="20">
        <f>IF(gesamt!C4861="",0,gesamt!K4861)</f>
        <v>0</v>
      </c>
      <c r="I4861" s="19">
        <f t="shared" si="287"/>
        <v>176</v>
      </c>
      <c r="J4861" s="22">
        <f t="shared" si="289"/>
        <v>4860</v>
      </c>
      <c r="K4861" s="21">
        <f t="shared" ca="1" si="288"/>
        <v>1</v>
      </c>
      <c r="L4861" s="21">
        <f ca="1">IF(K4861=0,"",COUNTIF($K$2:K4861,"&gt;0"))</f>
        <v>4860</v>
      </c>
      <c r="M4861" s="50" t="str">
        <f t="shared" ca="1" si="286"/>
        <v>Eintrag 4860</v>
      </c>
    </row>
    <row r="4862" spans="1:13" s="18" customFormat="1" ht="14.25" x14ac:dyDescent="0.2">
      <c r="A4862" s="18" t="str">
        <f>IF(gesamt!C4862="",CONCATENATE("Eintrag ",J4862),gesamt!A4862)</f>
        <v>Eintrag 4861</v>
      </c>
      <c r="B4862" s="18">
        <v>100</v>
      </c>
      <c r="C4862" s="19">
        <f>IF(gesamt!C4862="",100,gesamt!D4862)</f>
        <v>100</v>
      </c>
      <c r="D4862" s="20">
        <f>IF(gesamt!C4862="",10,gesamt!G4862)</f>
        <v>10</v>
      </c>
      <c r="E4862" s="20">
        <f>IF(gesamt!C4862="",10,gesamt!H4862)</f>
        <v>10</v>
      </c>
      <c r="F4862" s="20">
        <f>IF(gesamt!C4862="",10,gesamt!I4862)</f>
        <v>10</v>
      </c>
      <c r="G4862" s="20">
        <f>IF(gesamt!C4862="",0,gesamt!J4862)</f>
        <v>0</v>
      </c>
      <c r="H4862" s="20">
        <f>IF(gesamt!C4862="",0,gesamt!K4862)</f>
        <v>0</v>
      </c>
      <c r="I4862" s="19">
        <f t="shared" si="287"/>
        <v>176</v>
      </c>
      <c r="J4862" s="22">
        <f t="shared" si="289"/>
        <v>4861</v>
      </c>
      <c r="K4862" s="21">
        <f t="shared" ca="1" si="288"/>
        <v>1</v>
      </c>
      <c r="L4862" s="21">
        <f ca="1">IF(K4862=0,"",COUNTIF($K$2:K4862,"&gt;0"))</f>
        <v>4861</v>
      </c>
      <c r="M4862" s="50" t="str">
        <f t="shared" ca="1" si="286"/>
        <v>Eintrag 4861</v>
      </c>
    </row>
    <row r="4863" spans="1:13" s="18" customFormat="1" ht="14.25" x14ac:dyDescent="0.2">
      <c r="A4863" s="18" t="str">
        <f>IF(gesamt!C4863="",CONCATENATE("Eintrag ",J4863),gesamt!A4863)</f>
        <v>Eintrag 4862</v>
      </c>
      <c r="B4863" s="18">
        <v>100</v>
      </c>
      <c r="C4863" s="19">
        <f>IF(gesamt!C4863="",100,gesamt!D4863)</f>
        <v>100</v>
      </c>
      <c r="D4863" s="20">
        <f>IF(gesamt!C4863="",10,gesamt!G4863)</f>
        <v>10</v>
      </c>
      <c r="E4863" s="20">
        <f>IF(gesamt!C4863="",10,gesamt!H4863)</f>
        <v>10</v>
      </c>
      <c r="F4863" s="20">
        <f>IF(gesamt!C4863="",10,gesamt!I4863)</f>
        <v>10</v>
      </c>
      <c r="G4863" s="20">
        <f>IF(gesamt!C4863="",0,gesamt!J4863)</f>
        <v>0</v>
      </c>
      <c r="H4863" s="20">
        <f>IF(gesamt!C4863="",0,gesamt!K4863)</f>
        <v>0</v>
      </c>
      <c r="I4863" s="19">
        <f t="shared" si="287"/>
        <v>176</v>
      </c>
      <c r="J4863" s="22">
        <f t="shared" si="289"/>
        <v>4862</v>
      </c>
      <c r="K4863" s="21">
        <f t="shared" ca="1" si="288"/>
        <v>1</v>
      </c>
      <c r="L4863" s="21">
        <f ca="1">IF(K4863=0,"",COUNTIF($K$2:K4863,"&gt;0"))</f>
        <v>4862</v>
      </c>
      <c r="M4863" s="50" t="str">
        <f t="shared" ca="1" si="286"/>
        <v>Eintrag 4862</v>
      </c>
    </row>
    <row r="4864" spans="1:13" s="18" customFormat="1" ht="14.25" x14ac:dyDescent="0.2">
      <c r="A4864" s="18" t="str">
        <f>IF(gesamt!C4864="",CONCATENATE("Eintrag ",J4864),gesamt!A4864)</f>
        <v>Eintrag 4863</v>
      </c>
      <c r="B4864" s="18">
        <v>100</v>
      </c>
      <c r="C4864" s="19">
        <f>IF(gesamt!C4864="",100,gesamt!D4864)</f>
        <v>100</v>
      </c>
      <c r="D4864" s="20">
        <f>IF(gesamt!C4864="",10,gesamt!G4864)</f>
        <v>10</v>
      </c>
      <c r="E4864" s="20">
        <f>IF(gesamt!C4864="",10,gesamt!H4864)</f>
        <v>10</v>
      </c>
      <c r="F4864" s="20">
        <f>IF(gesamt!C4864="",10,gesamt!I4864)</f>
        <v>10</v>
      </c>
      <c r="G4864" s="20">
        <f>IF(gesamt!C4864="",0,gesamt!J4864)</f>
        <v>0</v>
      </c>
      <c r="H4864" s="20">
        <f>IF(gesamt!C4864="",0,gesamt!K4864)</f>
        <v>0</v>
      </c>
      <c r="I4864" s="19">
        <f t="shared" si="287"/>
        <v>176</v>
      </c>
      <c r="J4864" s="22">
        <f t="shared" si="289"/>
        <v>4863</v>
      </c>
      <c r="K4864" s="21">
        <f t="shared" ca="1" si="288"/>
        <v>1</v>
      </c>
      <c r="L4864" s="21">
        <f ca="1">IF(K4864=0,"",COUNTIF($K$2:K4864,"&gt;0"))</f>
        <v>4863</v>
      </c>
      <c r="M4864" s="50" t="str">
        <f t="shared" ca="1" si="286"/>
        <v>Eintrag 4863</v>
      </c>
    </row>
    <row r="4865" spans="1:13" s="18" customFormat="1" ht="14.25" x14ac:dyDescent="0.2">
      <c r="A4865" s="18" t="str">
        <f>IF(gesamt!C4865="",CONCATENATE("Eintrag ",J4865),gesamt!A4865)</f>
        <v>Eintrag 4864</v>
      </c>
      <c r="B4865" s="18">
        <v>100</v>
      </c>
      <c r="C4865" s="19">
        <f>IF(gesamt!C4865="",100,gesamt!D4865)</f>
        <v>100</v>
      </c>
      <c r="D4865" s="20">
        <f>IF(gesamt!C4865="",10,gesamt!G4865)</f>
        <v>10</v>
      </c>
      <c r="E4865" s="20">
        <f>IF(gesamt!C4865="",10,gesamt!H4865)</f>
        <v>10</v>
      </c>
      <c r="F4865" s="20">
        <f>IF(gesamt!C4865="",10,gesamt!I4865)</f>
        <v>10</v>
      </c>
      <c r="G4865" s="20">
        <f>IF(gesamt!C4865="",0,gesamt!J4865)</f>
        <v>0</v>
      </c>
      <c r="H4865" s="20">
        <f>IF(gesamt!C4865="",0,gesamt!K4865)</f>
        <v>0</v>
      </c>
      <c r="I4865" s="19">
        <f t="shared" si="287"/>
        <v>176</v>
      </c>
      <c r="J4865" s="22">
        <f t="shared" si="289"/>
        <v>4864</v>
      </c>
      <c r="K4865" s="21">
        <f t="shared" ca="1" si="288"/>
        <v>1</v>
      </c>
      <c r="L4865" s="21">
        <f ca="1">IF(K4865=0,"",COUNTIF($K$2:K4865,"&gt;0"))</f>
        <v>4864</v>
      </c>
      <c r="M4865" s="50" t="str">
        <f t="shared" ca="1" si="286"/>
        <v>Eintrag 4864</v>
      </c>
    </row>
    <row r="4866" spans="1:13" s="18" customFormat="1" ht="14.25" x14ac:dyDescent="0.2">
      <c r="A4866" s="18" t="str">
        <f>IF(gesamt!C4866="",CONCATENATE("Eintrag ",J4866),gesamt!A4866)</f>
        <v>Eintrag 4865</v>
      </c>
      <c r="B4866" s="18">
        <v>100</v>
      </c>
      <c r="C4866" s="19">
        <f>IF(gesamt!C4866="",100,gesamt!D4866)</f>
        <v>100</v>
      </c>
      <c r="D4866" s="20">
        <f>IF(gesamt!C4866="",10,gesamt!G4866)</f>
        <v>10</v>
      </c>
      <c r="E4866" s="20">
        <f>IF(gesamt!C4866="",10,gesamt!H4866)</f>
        <v>10</v>
      </c>
      <c r="F4866" s="20">
        <f>IF(gesamt!C4866="",10,gesamt!I4866)</f>
        <v>10</v>
      </c>
      <c r="G4866" s="20">
        <f>IF(gesamt!C4866="",0,gesamt!J4866)</f>
        <v>0</v>
      </c>
      <c r="H4866" s="20">
        <f>IF(gesamt!C4866="",0,gesamt!K4866)</f>
        <v>0</v>
      </c>
      <c r="I4866" s="19">
        <f t="shared" si="287"/>
        <v>176</v>
      </c>
      <c r="J4866" s="22">
        <f t="shared" si="289"/>
        <v>4865</v>
      </c>
      <c r="K4866" s="21">
        <f t="shared" ca="1" si="288"/>
        <v>1</v>
      </c>
      <c r="L4866" s="21">
        <f ca="1">IF(K4866=0,"",COUNTIF($K$2:K4866,"&gt;0"))</f>
        <v>4865</v>
      </c>
      <c r="M4866" s="50" t="str">
        <f t="shared" ref="M4866:M4929" ca="1" si="290">IFERROR(INDEX(A:A,MATCH(ROW(K4865),L:L,0)),"")</f>
        <v>Eintrag 4865</v>
      </c>
    </row>
    <row r="4867" spans="1:13" s="18" customFormat="1" ht="14.25" x14ac:dyDescent="0.2">
      <c r="A4867" s="18" t="str">
        <f>IF(gesamt!C4867="",CONCATENATE("Eintrag ",J4867),gesamt!A4867)</f>
        <v>Eintrag 4866</v>
      </c>
      <c r="B4867" s="18">
        <v>100</v>
      </c>
      <c r="C4867" s="19">
        <f>IF(gesamt!C4867="",100,gesamt!D4867)</f>
        <v>100</v>
      </c>
      <c r="D4867" s="20">
        <f>IF(gesamt!C4867="",10,gesamt!G4867)</f>
        <v>10</v>
      </c>
      <c r="E4867" s="20">
        <f>IF(gesamt!C4867="",10,gesamt!H4867)</f>
        <v>10</v>
      </c>
      <c r="F4867" s="20">
        <f>IF(gesamt!C4867="",10,gesamt!I4867)</f>
        <v>10</v>
      </c>
      <c r="G4867" s="20">
        <f>IF(gesamt!C4867="",0,gesamt!J4867)</f>
        <v>0</v>
      </c>
      <c r="H4867" s="20">
        <f>IF(gesamt!C4867="",0,gesamt!K4867)</f>
        <v>0</v>
      </c>
      <c r="I4867" s="19">
        <f t="shared" ref="I4867:I4930" si="291">D4867*4.1+E4867*9.3+F4867*4.2+G4867*7+H4867*3</f>
        <v>176</v>
      </c>
      <c r="J4867" s="22">
        <f t="shared" si="289"/>
        <v>4866</v>
      </c>
      <c r="K4867" s="21">
        <f t="shared" ca="1" si="288"/>
        <v>1</v>
      </c>
      <c r="L4867" s="21">
        <f ca="1">IF(K4867=0,"",COUNTIF($K$2:K4867,"&gt;0"))</f>
        <v>4866</v>
      </c>
      <c r="M4867" s="50" t="str">
        <f t="shared" ca="1" si="290"/>
        <v>Eintrag 4866</v>
      </c>
    </row>
    <row r="4868" spans="1:13" s="18" customFormat="1" ht="14.25" x14ac:dyDescent="0.2">
      <c r="A4868" s="18" t="str">
        <f>IF(gesamt!C4868="",CONCATENATE("Eintrag ",J4868),gesamt!A4868)</f>
        <v>Eintrag 4867</v>
      </c>
      <c r="B4868" s="18">
        <v>100</v>
      </c>
      <c r="C4868" s="19">
        <f>IF(gesamt!C4868="",100,gesamt!D4868)</f>
        <v>100</v>
      </c>
      <c r="D4868" s="20">
        <f>IF(gesamt!C4868="",10,gesamt!G4868)</f>
        <v>10</v>
      </c>
      <c r="E4868" s="20">
        <f>IF(gesamt!C4868="",10,gesamt!H4868)</f>
        <v>10</v>
      </c>
      <c r="F4868" s="20">
        <f>IF(gesamt!C4868="",10,gesamt!I4868)</f>
        <v>10</v>
      </c>
      <c r="G4868" s="20">
        <f>IF(gesamt!C4868="",0,gesamt!J4868)</f>
        <v>0</v>
      </c>
      <c r="H4868" s="20">
        <f>IF(gesamt!C4868="",0,gesamt!K4868)</f>
        <v>0</v>
      </c>
      <c r="I4868" s="19">
        <f t="shared" si="291"/>
        <v>176</v>
      </c>
      <c r="J4868" s="22">
        <f t="shared" si="289"/>
        <v>4867</v>
      </c>
      <c r="K4868" s="21">
        <f t="shared" ca="1" si="288"/>
        <v>1</v>
      </c>
      <c r="L4868" s="21">
        <f ca="1">IF(K4868=0,"",COUNTIF($K$2:K4868,"&gt;0"))</f>
        <v>4867</v>
      </c>
      <c r="M4868" s="50" t="str">
        <f t="shared" ca="1" si="290"/>
        <v>Eintrag 4867</v>
      </c>
    </row>
    <row r="4869" spans="1:13" s="18" customFormat="1" ht="14.25" x14ac:dyDescent="0.2">
      <c r="A4869" s="18" t="str">
        <f>IF(gesamt!C4869="",CONCATENATE("Eintrag ",J4869),gesamt!A4869)</f>
        <v>Eintrag 4868</v>
      </c>
      <c r="B4869" s="18">
        <v>100</v>
      </c>
      <c r="C4869" s="19">
        <f>IF(gesamt!C4869="",100,gesamt!D4869)</f>
        <v>100</v>
      </c>
      <c r="D4869" s="20">
        <f>IF(gesamt!C4869="",10,gesamt!G4869)</f>
        <v>10</v>
      </c>
      <c r="E4869" s="20">
        <f>IF(gesamt!C4869="",10,gesamt!H4869)</f>
        <v>10</v>
      </c>
      <c r="F4869" s="20">
        <f>IF(gesamt!C4869="",10,gesamt!I4869)</f>
        <v>10</v>
      </c>
      <c r="G4869" s="20">
        <f>IF(gesamt!C4869="",0,gesamt!J4869)</f>
        <v>0</v>
      </c>
      <c r="H4869" s="20">
        <f>IF(gesamt!C4869="",0,gesamt!K4869)</f>
        <v>0</v>
      </c>
      <c r="I4869" s="19">
        <f t="shared" si="291"/>
        <v>176</v>
      </c>
      <c r="J4869" s="22">
        <f t="shared" si="289"/>
        <v>4868</v>
      </c>
      <c r="K4869" s="21">
        <f t="shared" ca="1" si="288"/>
        <v>1</v>
      </c>
      <c r="L4869" s="21">
        <f ca="1">IF(K4869=0,"",COUNTIF($K$2:K4869,"&gt;0"))</f>
        <v>4868</v>
      </c>
      <c r="M4869" s="50" t="str">
        <f t="shared" ca="1" si="290"/>
        <v>Eintrag 4868</v>
      </c>
    </row>
    <row r="4870" spans="1:13" s="18" customFormat="1" ht="14.25" x14ac:dyDescent="0.2">
      <c r="A4870" s="18" t="str">
        <f>IF(gesamt!C4870="",CONCATENATE("Eintrag ",J4870),gesamt!A4870)</f>
        <v>Eintrag 4869</v>
      </c>
      <c r="B4870" s="18">
        <v>100</v>
      </c>
      <c r="C4870" s="19">
        <f>IF(gesamt!C4870="",100,gesamt!D4870)</f>
        <v>100</v>
      </c>
      <c r="D4870" s="20">
        <f>IF(gesamt!C4870="",10,gesamt!G4870)</f>
        <v>10</v>
      </c>
      <c r="E4870" s="20">
        <f>IF(gesamt!C4870="",10,gesamt!H4870)</f>
        <v>10</v>
      </c>
      <c r="F4870" s="20">
        <f>IF(gesamt!C4870="",10,gesamt!I4870)</f>
        <v>10</v>
      </c>
      <c r="G4870" s="20">
        <f>IF(gesamt!C4870="",0,gesamt!J4870)</f>
        <v>0</v>
      </c>
      <c r="H4870" s="20">
        <f>IF(gesamt!C4870="",0,gesamt!K4870)</f>
        <v>0</v>
      </c>
      <c r="I4870" s="19">
        <f t="shared" si="291"/>
        <v>176</v>
      </c>
      <c r="J4870" s="22">
        <f t="shared" si="289"/>
        <v>4869</v>
      </c>
      <c r="K4870" s="21">
        <f t="shared" ca="1" si="288"/>
        <v>1</v>
      </c>
      <c r="L4870" s="21">
        <f ca="1">IF(K4870=0,"",COUNTIF($K$2:K4870,"&gt;0"))</f>
        <v>4869</v>
      </c>
      <c r="M4870" s="50" t="str">
        <f t="shared" ca="1" si="290"/>
        <v>Eintrag 4869</v>
      </c>
    </row>
    <row r="4871" spans="1:13" s="18" customFormat="1" ht="14.25" x14ac:dyDescent="0.2">
      <c r="A4871" s="18" t="str">
        <f>IF(gesamt!C4871="",CONCATENATE("Eintrag ",J4871),gesamt!A4871)</f>
        <v>Eintrag 4870</v>
      </c>
      <c r="B4871" s="18">
        <v>100</v>
      </c>
      <c r="C4871" s="19">
        <f>IF(gesamt!C4871="",100,gesamt!D4871)</f>
        <v>100</v>
      </c>
      <c r="D4871" s="20">
        <f>IF(gesamt!C4871="",10,gesamt!G4871)</f>
        <v>10</v>
      </c>
      <c r="E4871" s="20">
        <f>IF(gesamt!C4871="",10,gesamt!H4871)</f>
        <v>10</v>
      </c>
      <c r="F4871" s="20">
        <f>IF(gesamt!C4871="",10,gesamt!I4871)</f>
        <v>10</v>
      </c>
      <c r="G4871" s="20">
        <f>IF(gesamt!C4871="",0,gesamt!J4871)</f>
        <v>0</v>
      </c>
      <c r="H4871" s="20">
        <f>IF(gesamt!C4871="",0,gesamt!K4871)</f>
        <v>0</v>
      </c>
      <c r="I4871" s="19">
        <f t="shared" si="291"/>
        <v>176</v>
      </c>
      <c r="J4871" s="22">
        <f t="shared" si="289"/>
        <v>4870</v>
      </c>
      <c r="K4871" s="21">
        <f t="shared" ca="1" si="288"/>
        <v>1</v>
      </c>
      <c r="L4871" s="21">
        <f ca="1">IF(K4871=0,"",COUNTIF($K$2:K4871,"&gt;0"))</f>
        <v>4870</v>
      </c>
      <c r="M4871" s="50" t="str">
        <f t="shared" ca="1" si="290"/>
        <v>Eintrag 4870</v>
      </c>
    </row>
    <row r="4872" spans="1:13" s="18" customFormat="1" ht="14.25" x14ac:dyDescent="0.2">
      <c r="A4872" s="18" t="str">
        <f>IF(gesamt!C4872="",CONCATENATE("Eintrag ",J4872),gesamt!A4872)</f>
        <v>Eintrag 4871</v>
      </c>
      <c r="B4872" s="18">
        <v>100</v>
      </c>
      <c r="C4872" s="19">
        <f>IF(gesamt!C4872="",100,gesamt!D4872)</f>
        <v>100</v>
      </c>
      <c r="D4872" s="20">
        <f>IF(gesamt!C4872="",10,gesamt!G4872)</f>
        <v>10</v>
      </c>
      <c r="E4872" s="20">
        <f>IF(gesamt!C4872="",10,gesamt!H4872)</f>
        <v>10</v>
      </c>
      <c r="F4872" s="20">
        <f>IF(gesamt!C4872="",10,gesamt!I4872)</f>
        <v>10</v>
      </c>
      <c r="G4872" s="20">
        <f>IF(gesamt!C4872="",0,gesamt!J4872)</f>
        <v>0</v>
      </c>
      <c r="H4872" s="20">
        <f>IF(gesamt!C4872="",0,gesamt!K4872)</f>
        <v>0</v>
      </c>
      <c r="I4872" s="19">
        <f t="shared" si="291"/>
        <v>176</v>
      </c>
      <c r="J4872" s="22">
        <f t="shared" si="289"/>
        <v>4871</v>
      </c>
      <c r="K4872" s="21">
        <f t="shared" ca="1" si="288"/>
        <v>1</v>
      </c>
      <c r="L4872" s="21">
        <f ca="1">IF(K4872=0,"",COUNTIF($K$2:K4872,"&gt;0"))</f>
        <v>4871</v>
      </c>
      <c r="M4872" s="50" t="str">
        <f t="shared" ca="1" si="290"/>
        <v>Eintrag 4871</v>
      </c>
    </row>
    <row r="4873" spans="1:13" s="18" customFormat="1" ht="14.25" x14ac:dyDescent="0.2">
      <c r="A4873" s="18" t="str">
        <f>IF(gesamt!C4873="",CONCATENATE("Eintrag ",J4873),gesamt!A4873)</f>
        <v>Eintrag 4872</v>
      </c>
      <c r="B4873" s="18">
        <v>100</v>
      </c>
      <c r="C4873" s="19">
        <f>IF(gesamt!C4873="",100,gesamt!D4873)</f>
        <v>100</v>
      </c>
      <c r="D4873" s="20">
        <f>IF(gesamt!C4873="",10,gesamt!G4873)</f>
        <v>10</v>
      </c>
      <c r="E4873" s="20">
        <f>IF(gesamt!C4873="",10,gesamt!H4873)</f>
        <v>10</v>
      </c>
      <c r="F4873" s="20">
        <f>IF(gesamt!C4873="",10,gesamt!I4873)</f>
        <v>10</v>
      </c>
      <c r="G4873" s="20">
        <f>IF(gesamt!C4873="",0,gesamt!J4873)</f>
        <v>0</v>
      </c>
      <c r="H4873" s="20">
        <f>IF(gesamt!C4873="",0,gesamt!K4873)</f>
        <v>0</v>
      </c>
      <c r="I4873" s="19">
        <f t="shared" si="291"/>
        <v>176</v>
      </c>
      <c r="J4873" s="22">
        <f t="shared" si="289"/>
        <v>4872</v>
      </c>
      <c r="K4873" s="21">
        <f t="shared" ca="1" si="288"/>
        <v>1</v>
      </c>
      <c r="L4873" s="21">
        <f ca="1">IF(K4873=0,"",COUNTIF($K$2:K4873,"&gt;0"))</f>
        <v>4872</v>
      </c>
      <c r="M4873" s="50" t="str">
        <f t="shared" ca="1" si="290"/>
        <v>Eintrag 4872</v>
      </c>
    </row>
    <row r="4874" spans="1:13" s="18" customFormat="1" ht="14.25" x14ac:dyDescent="0.2">
      <c r="A4874" s="18" t="str">
        <f>IF(gesamt!C4874="",CONCATENATE("Eintrag ",J4874),gesamt!A4874)</f>
        <v>Eintrag 4873</v>
      </c>
      <c r="B4874" s="18">
        <v>100</v>
      </c>
      <c r="C4874" s="19">
        <f>IF(gesamt!C4874="",100,gesamt!D4874)</f>
        <v>100</v>
      </c>
      <c r="D4874" s="20">
        <f>IF(gesamt!C4874="",10,gesamt!G4874)</f>
        <v>10</v>
      </c>
      <c r="E4874" s="20">
        <f>IF(gesamt!C4874="",10,gesamt!H4874)</f>
        <v>10</v>
      </c>
      <c r="F4874" s="20">
        <f>IF(gesamt!C4874="",10,gesamt!I4874)</f>
        <v>10</v>
      </c>
      <c r="G4874" s="20">
        <f>IF(gesamt!C4874="",0,gesamt!J4874)</f>
        <v>0</v>
      </c>
      <c r="H4874" s="20">
        <f>IF(gesamt!C4874="",0,gesamt!K4874)</f>
        <v>0</v>
      </c>
      <c r="I4874" s="19">
        <f t="shared" si="291"/>
        <v>176</v>
      </c>
      <c r="J4874" s="22">
        <f t="shared" si="289"/>
        <v>4873</v>
      </c>
      <c r="K4874" s="21">
        <f t="shared" ca="1" si="288"/>
        <v>1</v>
      </c>
      <c r="L4874" s="21">
        <f ca="1">IF(K4874=0,"",COUNTIF($K$2:K4874,"&gt;0"))</f>
        <v>4873</v>
      </c>
      <c r="M4874" s="50" t="str">
        <f t="shared" ca="1" si="290"/>
        <v>Eintrag 4873</v>
      </c>
    </row>
    <row r="4875" spans="1:13" s="18" customFormat="1" ht="14.25" x14ac:dyDescent="0.2">
      <c r="A4875" s="18" t="str">
        <f>IF(gesamt!C4875="",CONCATENATE("Eintrag ",J4875),gesamt!A4875)</f>
        <v>Eintrag 4874</v>
      </c>
      <c r="B4875" s="18">
        <v>100</v>
      </c>
      <c r="C4875" s="19">
        <f>IF(gesamt!C4875="",100,gesamt!D4875)</f>
        <v>100</v>
      </c>
      <c r="D4875" s="20">
        <f>IF(gesamt!C4875="",10,gesamt!G4875)</f>
        <v>10</v>
      </c>
      <c r="E4875" s="20">
        <f>IF(gesamt!C4875="",10,gesamt!H4875)</f>
        <v>10</v>
      </c>
      <c r="F4875" s="20">
        <f>IF(gesamt!C4875="",10,gesamt!I4875)</f>
        <v>10</v>
      </c>
      <c r="G4875" s="20">
        <f>IF(gesamt!C4875="",0,gesamt!J4875)</f>
        <v>0</v>
      </c>
      <c r="H4875" s="20">
        <f>IF(gesamt!C4875="",0,gesamt!K4875)</f>
        <v>0</v>
      </c>
      <c r="I4875" s="19">
        <f t="shared" si="291"/>
        <v>176</v>
      </c>
      <c r="J4875" s="22">
        <f t="shared" si="289"/>
        <v>4874</v>
      </c>
      <c r="K4875" s="21">
        <f t="shared" ca="1" si="288"/>
        <v>1</v>
      </c>
      <c r="L4875" s="21">
        <f ca="1">IF(K4875=0,"",COUNTIF($K$2:K4875,"&gt;0"))</f>
        <v>4874</v>
      </c>
      <c r="M4875" s="50" t="str">
        <f t="shared" ca="1" si="290"/>
        <v>Eintrag 4874</v>
      </c>
    </row>
    <row r="4876" spans="1:13" s="18" customFormat="1" ht="14.25" x14ac:dyDescent="0.2">
      <c r="A4876" s="18" t="str">
        <f>IF(gesamt!C4876="",CONCATENATE("Eintrag ",J4876),gesamt!A4876)</f>
        <v>Eintrag 4875</v>
      </c>
      <c r="B4876" s="18">
        <v>100</v>
      </c>
      <c r="C4876" s="19">
        <f>IF(gesamt!C4876="",100,gesamt!D4876)</f>
        <v>100</v>
      </c>
      <c r="D4876" s="20">
        <f>IF(gesamt!C4876="",10,gesamt!G4876)</f>
        <v>10</v>
      </c>
      <c r="E4876" s="20">
        <f>IF(gesamt!C4876="",10,gesamt!H4876)</f>
        <v>10</v>
      </c>
      <c r="F4876" s="20">
        <f>IF(gesamt!C4876="",10,gesamt!I4876)</f>
        <v>10</v>
      </c>
      <c r="G4876" s="20">
        <f>IF(gesamt!C4876="",0,gesamt!J4876)</f>
        <v>0</v>
      </c>
      <c r="H4876" s="20">
        <f>IF(gesamt!C4876="",0,gesamt!K4876)</f>
        <v>0</v>
      </c>
      <c r="I4876" s="19">
        <f t="shared" si="291"/>
        <v>176</v>
      </c>
      <c r="J4876" s="22">
        <f t="shared" si="289"/>
        <v>4875</v>
      </c>
      <c r="K4876" s="21">
        <f t="shared" ca="1" si="288"/>
        <v>1</v>
      </c>
      <c r="L4876" s="21">
        <f ca="1">IF(K4876=0,"",COUNTIF($K$2:K4876,"&gt;0"))</f>
        <v>4875</v>
      </c>
      <c r="M4876" s="50" t="str">
        <f t="shared" ca="1" si="290"/>
        <v>Eintrag 4875</v>
      </c>
    </row>
    <row r="4877" spans="1:13" s="18" customFormat="1" ht="14.25" x14ac:dyDescent="0.2">
      <c r="A4877" s="18" t="str">
        <f>IF(gesamt!C4877="",CONCATENATE("Eintrag ",J4877),gesamt!A4877)</f>
        <v>Eintrag 4876</v>
      </c>
      <c r="B4877" s="18">
        <v>100</v>
      </c>
      <c r="C4877" s="19">
        <f>IF(gesamt!C4877="",100,gesamt!D4877)</f>
        <v>100</v>
      </c>
      <c r="D4877" s="20">
        <f>IF(gesamt!C4877="",10,gesamt!G4877)</f>
        <v>10</v>
      </c>
      <c r="E4877" s="20">
        <f>IF(gesamt!C4877="",10,gesamt!H4877)</f>
        <v>10</v>
      </c>
      <c r="F4877" s="20">
        <f>IF(gesamt!C4877="",10,gesamt!I4877)</f>
        <v>10</v>
      </c>
      <c r="G4877" s="20">
        <f>IF(gesamt!C4877="",0,gesamt!J4877)</f>
        <v>0</v>
      </c>
      <c r="H4877" s="20">
        <f>IF(gesamt!C4877="",0,gesamt!K4877)</f>
        <v>0</v>
      </c>
      <c r="I4877" s="19">
        <f t="shared" si="291"/>
        <v>176</v>
      </c>
      <c r="J4877" s="22">
        <f t="shared" si="289"/>
        <v>4876</v>
      </c>
      <c r="K4877" s="21">
        <f t="shared" ca="1" si="288"/>
        <v>1</v>
      </c>
      <c r="L4877" s="21">
        <f ca="1">IF(K4877=0,"",COUNTIF($K$2:K4877,"&gt;0"))</f>
        <v>4876</v>
      </c>
      <c r="M4877" s="50" t="str">
        <f t="shared" ca="1" si="290"/>
        <v>Eintrag 4876</v>
      </c>
    </row>
    <row r="4878" spans="1:13" s="18" customFormat="1" ht="14.25" x14ac:dyDescent="0.2">
      <c r="A4878" s="18" t="str">
        <f>IF(gesamt!C4878="",CONCATENATE("Eintrag ",J4878),gesamt!A4878)</f>
        <v>Eintrag 4877</v>
      </c>
      <c r="B4878" s="18">
        <v>100</v>
      </c>
      <c r="C4878" s="19">
        <f>IF(gesamt!C4878="",100,gesamt!D4878)</f>
        <v>100</v>
      </c>
      <c r="D4878" s="20">
        <f>IF(gesamt!C4878="",10,gesamt!G4878)</f>
        <v>10</v>
      </c>
      <c r="E4878" s="20">
        <f>IF(gesamt!C4878="",10,gesamt!H4878)</f>
        <v>10</v>
      </c>
      <c r="F4878" s="20">
        <f>IF(gesamt!C4878="",10,gesamt!I4878)</f>
        <v>10</v>
      </c>
      <c r="G4878" s="20">
        <f>IF(gesamt!C4878="",0,gesamt!J4878)</f>
        <v>0</v>
      </c>
      <c r="H4878" s="20">
        <f>IF(gesamt!C4878="",0,gesamt!K4878)</f>
        <v>0</v>
      </c>
      <c r="I4878" s="19">
        <f t="shared" si="291"/>
        <v>176</v>
      </c>
      <c r="J4878" s="22">
        <f t="shared" si="289"/>
        <v>4877</v>
      </c>
      <c r="K4878" s="21">
        <f t="shared" ca="1" si="288"/>
        <v>1</v>
      </c>
      <c r="L4878" s="21">
        <f ca="1">IF(K4878=0,"",COUNTIF($K$2:K4878,"&gt;0"))</f>
        <v>4877</v>
      </c>
      <c r="M4878" s="50" t="str">
        <f t="shared" ca="1" si="290"/>
        <v>Eintrag 4877</v>
      </c>
    </row>
    <row r="4879" spans="1:13" s="18" customFormat="1" ht="14.25" x14ac:dyDescent="0.2">
      <c r="A4879" s="18" t="str">
        <f>IF(gesamt!C4879="",CONCATENATE("Eintrag ",J4879),gesamt!A4879)</f>
        <v>Eintrag 4878</v>
      </c>
      <c r="B4879" s="18">
        <v>100</v>
      </c>
      <c r="C4879" s="19">
        <f>IF(gesamt!C4879="",100,gesamt!D4879)</f>
        <v>100</v>
      </c>
      <c r="D4879" s="20">
        <f>IF(gesamt!C4879="",10,gesamt!G4879)</f>
        <v>10</v>
      </c>
      <c r="E4879" s="20">
        <f>IF(gesamt!C4879="",10,gesamt!H4879)</f>
        <v>10</v>
      </c>
      <c r="F4879" s="20">
        <f>IF(gesamt!C4879="",10,gesamt!I4879)</f>
        <v>10</v>
      </c>
      <c r="G4879" s="20">
        <f>IF(gesamt!C4879="",0,gesamt!J4879)</f>
        <v>0</v>
      </c>
      <c r="H4879" s="20">
        <f>IF(gesamt!C4879="",0,gesamt!K4879)</f>
        <v>0</v>
      </c>
      <c r="I4879" s="19">
        <f t="shared" si="291"/>
        <v>176</v>
      </c>
      <c r="J4879" s="22">
        <f t="shared" si="289"/>
        <v>4878</v>
      </c>
      <c r="K4879" s="21">
        <f t="shared" ca="1" si="288"/>
        <v>1</v>
      </c>
      <c r="L4879" s="21">
        <f ca="1">IF(K4879=0,"",COUNTIF($K$2:K4879,"&gt;0"))</f>
        <v>4878</v>
      </c>
      <c r="M4879" s="50" t="str">
        <f t="shared" ca="1" si="290"/>
        <v>Eintrag 4878</v>
      </c>
    </row>
    <row r="4880" spans="1:13" s="18" customFormat="1" ht="14.25" x14ac:dyDescent="0.2">
      <c r="A4880" s="18" t="str">
        <f>IF(gesamt!C4880="",CONCATENATE("Eintrag ",J4880),gesamt!A4880)</f>
        <v>Eintrag 4879</v>
      </c>
      <c r="B4880" s="18">
        <v>100</v>
      </c>
      <c r="C4880" s="19">
        <f>IF(gesamt!C4880="",100,gesamt!D4880)</f>
        <v>100</v>
      </c>
      <c r="D4880" s="20">
        <f>IF(gesamt!C4880="",10,gesamt!G4880)</f>
        <v>10</v>
      </c>
      <c r="E4880" s="20">
        <f>IF(gesamt!C4880="",10,gesamt!H4880)</f>
        <v>10</v>
      </c>
      <c r="F4880" s="20">
        <f>IF(gesamt!C4880="",10,gesamt!I4880)</f>
        <v>10</v>
      </c>
      <c r="G4880" s="20">
        <f>IF(gesamt!C4880="",0,gesamt!J4880)</f>
        <v>0</v>
      </c>
      <c r="H4880" s="20">
        <f>IF(gesamt!C4880="",0,gesamt!K4880)</f>
        <v>0</v>
      </c>
      <c r="I4880" s="19">
        <f t="shared" si="291"/>
        <v>176</v>
      </c>
      <c r="J4880" s="22">
        <f t="shared" si="289"/>
        <v>4879</v>
      </c>
      <c r="K4880" s="21">
        <f t="shared" ca="1" si="288"/>
        <v>1</v>
      </c>
      <c r="L4880" s="21">
        <f ca="1">IF(K4880=0,"",COUNTIF($K$2:K4880,"&gt;0"))</f>
        <v>4879</v>
      </c>
      <c r="M4880" s="50" t="str">
        <f t="shared" ca="1" si="290"/>
        <v>Eintrag 4879</v>
      </c>
    </row>
    <row r="4881" spans="1:13" s="18" customFormat="1" ht="14.25" x14ac:dyDescent="0.2">
      <c r="A4881" s="18" t="str">
        <f>IF(gesamt!C4881="",CONCATENATE("Eintrag ",J4881),gesamt!A4881)</f>
        <v>Eintrag 4880</v>
      </c>
      <c r="B4881" s="18">
        <v>100</v>
      </c>
      <c r="C4881" s="19">
        <f>IF(gesamt!C4881="",100,gesamt!D4881)</f>
        <v>100</v>
      </c>
      <c r="D4881" s="20">
        <f>IF(gesamt!C4881="",10,gesamt!G4881)</f>
        <v>10</v>
      </c>
      <c r="E4881" s="20">
        <f>IF(gesamt!C4881="",10,gesamt!H4881)</f>
        <v>10</v>
      </c>
      <c r="F4881" s="20">
        <f>IF(gesamt!C4881="",10,gesamt!I4881)</f>
        <v>10</v>
      </c>
      <c r="G4881" s="20">
        <f>IF(gesamt!C4881="",0,gesamt!J4881)</f>
        <v>0</v>
      </c>
      <c r="H4881" s="20">
        <f>IF(gesamt!C4881="",0,gesamt!K4881)</f>
        <v>0</v>
      </c>
      <c r="I4881" s="19">
        <f t="shared" si="291"/>
        <v>176</v>
      </c>
      <c r="J4881" s="22">
        <f t="shared" si="289"/>
        <v>4880</v>
      </c>
      <c r="K4881" s="21">
        <f t="shared" ca="1" si="288"/>
        <v>1</v>
      </c>
      <c r="L4881" s="21">
        <f ca="1">IF(K4881=0,"",COUNTIF($K$2:K4881,"&gt;0"))</f>
        <v>4880</v>
      </c>
      <c r="M4881" s="50" t="str">
        <f t="shared" ca="1" si="290"/>
        <v>Eintrag 4880</v>
      </c>
    </row>
    <row r="4882" spans="1:13" s="18" customFormat="1" ht="14.25" x14ac:dyDescent="0.2">
      <c r="A4882" s="18" t="str">
        <f>IF(gesamt!C4882="",CONCATENATE("Eintrag ",J4882),gesamt!A4882)</f>
        <v>Eintrag 4881</v>
      </c>
      <c r="B4882" s="18">
        <v>100</v>
      </c>
      <c r="C4882" s="19">
        <f>IF(gesamt!C4882="",100,gesamt!D4882)</f>
        <v>100</v>
      </c>
      <c r="D4882" s="20">
        <f>IF(gesamt!C4882="",10,gesamt!G4882)</f>
        <v>10</v>
      </c>
      <c r="E4882" s="20">
        <f>IF(gesamt!C4882="",10,gesamt!H4882)</f>
        <v>10</v>
      </c>
      <c r="F4882" s="20">
        <f>IF(gesamt!C4882="",10,gesamt!I4882)</f>
        <v>10</v>
      </c>
      <c r="G4882" s="20">
        <f>IF(gesamt!C4882="",0,gesamt!J4882)</f>
        <v>0</v>
      </c>
      <c r="H4882" s="20">
        <f>IF(gesamt!C4882="",0,gesamt!K4882)</f>
        <v>0</v>
      </c>
      <c r="I4882" s="19">
        <f t="shared" si="291"/>
        <v>176</v>
      </c>
      <c r="J4882" s="22">
        <f t="shared" si="289"/>
        <v>4881</v>
      </c>
      <c r="K4882" s="21">
        <f t="shared" ca="1" si="288"/>
        <v>1</v>
      </c>
      <c r="L4882" s="21">
        <f ca="1">IF(K4882=0,"",COUNTIF($K$2:K4882,"&gt;0"))</f>
        <v>4881</v>
      </c>
      <c r="M4882" s="50" t="str">
        <f t="shared" ca="1" si="290"/>
        <v>Eintrag 4881</v>
      </c>
    </row>
    <row r="4883" spans="1:13" s="18" customFormat="1" ht="14.25" x14ac:dyDescent="0.2">
      <c r="A4883" s="18" t="str">
        <f>IF(gesamt!C4883="",CONCATENATE("Eintrag ",J4883),gesamt!A4883)</f>
        <v>Eintrag 4882</v>
      </c>
      <c r="B4883" s="18">
        <v>100</v>
      </c>
      <c r="C4883" s="19">
        <f>IF(gesamt!C4883="",100,gesamt!D4883)</f>
        <v>100</v>
      </c>
      <c r="D4883" s="20">
        <f>IF(gesamt!C4883="",10,gesamt!G4883)</f>
        <v>10</v>
      </c>
      <c r="E4883" s="20">
        <f>IF(gesamt!C4883="",10,gesamt!H4883)</f>
        <v>10</v>
      </c>
      <c r="F4883" s="20">
        <f>IF(gesamt!C4883="",10,gesamt!I4883)</f>
        <v>10</v>
      </c>
      <c r="G4883" s="20">
        <f>IF(gesamt!C4883="",0,gesamt!J4883)</f>
        <v>0</v>
      </c>
      <c r="H4883" s="20">
        <f>IF(gesamt!C4883="",0,gesamt!K4883)</f>
        <v>0</v>
      </c>
      <c r="I4883" s="19">
        <f t="shared" si="291"/>
        <v>176</v>
      </c>
      <c r="J4883" s="22">
        <f t="shared" si="289"/>
        <v>4882</v>
      </c>
      <c r="K4883" s="21">
        <f t="shared" ca="1" si="288"/>
        <v>1</v>
      </c>
      <c r="L4883" s="21">
        <f ca="1">IF(K4883=0,"",COUNTIF($K$2:K4883,"&gt;0"))</f>
        <v>4882</v>
      </c>
      <c r="M4883" s="50" t="str">
        <f t="shared" ca="1" si="290"/>
        <v>Eintrag 4882</v>
      </c>
    </row>
    <row r="4884" spans="1:13" s="18" customFormat="1" ht="14.25" x14ac:dyDescent="0.2">
      <c r="A4884" s="18" t="str">
        <f>IF(gesamt!C4884="",CONCATENATE("Eintrag ",J4884),gesamt!A4884)</f>
        <v>Eintrag 4883</v>
      </c>
      <c r="B4884" s="18">
        <v>100</v>
      </c>
      <c r="C4884" s="19">
        <f>IF(gesamt!C4884="",100,gesamt!D4884)</f>
        <v>100</v>
      </c>
      <c r="D4884" s="20">
        <f>IF(gesamt!C4884="",10,gesamt!G4884)</f>
        <v>10</v>
      </c>
      <c r="E4884" s="20">
        <f>IF(gesamt!C4884="",10,gesamt!H4884)</f>
        <v>10</v>
      </c>
      <c r="F4884" s="20">
        <f>IF(gesamt!C4884="",10,gesamt!I4884)</f>
        <v>10</v>
      </c>
      <c r="G4884" s="20">
        <f>IF(gesamt!C4884="",0,gesamt!J4884)</f>
        <v>0</v>
      </c>
      <c r="H4884" s="20">
        <f>IF(gesamt!C4884="",0,gesamt!K4884)</f>
        <v>0</v>
      </c>
      <c r="I4884" s="19">
        <f t="shared" si="291"/>
        <v>176</v>
      </c>
      <c r="J4884" s="22">
        <f t="shared" si="289"/>
        <v>4883</v>
      </c>
      <c r="K4884" s="21">
        <f t="shared" ca="1" si="288"/>
        <v>1</v>
      </c>
      <c r="L4884" s="21">
        <f ca="1">IF(K4884=0,"",COUNTIF($K$2:K4884,"&gt;0"))</f>
        <v>4883</v>
      </c>
      <c r="M4884" s="50" t="str">
        <f t="shared" ca="1" si="290"/>
        <v>Eintrag 4883</v>
      </c>
    </row>
    <row r="4885" spans="1:13" s="18" customFormat="1" ht="14.25" x14ac:dyDescent="0.2">
      <c r="A4885" s="18" t="str">
        <f>IF(gesamt!C4885="",CONCATENATE("Eintrag ",J4885),gesamt!A4885)</f>
        <v>Eintrag 4884</v>
      </c>
      <c r="B4885" s="18">
        <v>100</v>
      </c>
      <c r="C4885" s="19">
        <f>IF(gesamt!C4885="",100,gesamt!D4885)</f>
        <v>100</v>
      </c>
      <c r="D4885" s="20">
        <f>IF(gesamt!C4885="",10,gesamt!G4885)</f>
        <v>10</v>
      </c>
      <c r="E4885" s="20">
        <f>IF(gesamt!C4885="",10,gesamt!H4885)</f>
        <v>10</v>
      </c>
      <c r="F4885" s="20">
        <f>IF(gesamt!C4885="",10,gesamt!I4885)</f>
        <v>10</v>
      </c>
      <c r="G4885" s="20">
        <f>IF(gesamt!C4885="",0,gesamt!J4885)</f>
        <v>0</v>
      </c>
      <c r="H4885" s="20">
        <f>IF(gesamt!C4885="",0,gesamt!K4885)</f>
        <v>0</v>
      </c>
      <c r="I4885" s="19">
        <f t="shared" si="291"/>
        <v>176</v>
      </c>
      <c r="J4885" s="22">
        <f t="shared" si="289"/>
        <v>4884</v>
      </c>
      <c r="K4885" s="21">
        <f t="shared" ca="1" si="288"/>
        <v>1</v>
      </c>
      <c r="L4885" s="21">
        <f ca="1">IF(K4885=0,"",COUNTIF($K$2:K4885,"&gt;0"))</f>
        <v>4884</v>
      </c>
      <c r="M4885" s="50" t="str">
        <f t="shared" ca="1" si="290"/>
        <v>Eintrag 4884</v>
      </c>
    </row>
    <row r="4886" spans="1:13" s="18" customFormat="1" ht="14.25" x14ac:dyDescent="0.2">
      <c r="A4886" s="18" t="str">
        <f>IF(gesamt!C4886="",CONCATENATE("Eintrag ",J4886),gesamt!A4886)</f>
        <v>Eintrag 4885</v>
      </c>
      <c r="B4886" s="18">
        <v>100</v>
      </c>
      <c r="C4886" s="19">
        <f>IF(gesamt!C4886="",100,gesamt!D4886)</f>
        <v>100</v>
      </c>
      <c r="D4886" s="20">
        <f>IF(gesamt!C4886="",10,gesamt!G4886)</f>
        <v>10</v>
      </c>
      <c r="E4886" s="20">
        <f>IF(gesamt!C4886="",10,gesamt!H4886)</f>
        <v>10</v>
      </c>
      <c r="F4886" s="20">
        <f>IF(gesamt!C4886="",10,gesamt!I4886)</f>
        <v>10</v>
      </c>
      <c r="G4886" s="20">
        <f>IF(gesamt!C4886="",0,gesamt!J4886)</f>
        <v>0</v>
      </c>
      <c r="H4886" s="20">
        <f>IF(gesamt!C4886="",0,gesamt!K4886)</f>
        <v>0</v>
      </c>
      <c r="I4886" s="19">
        <f t="shared" si="291"/>
        <v>176</v>
      </c>
      <c r="J4886" s="22">
        <f t="shared" si="289"/>
        <v>4885</v>
      </c>
      <c r="K4886" s="21">
        <f t="shared" ca="1" si="288"/>
        <v>1</v>
      </c>
      <c r="L4886" s="21">
        <f ca="1">IF(K4886=0,"",COUNTIF($K$2:K4886,"&gt;0"))</f>
        <v>4885</v>
      </c>
      <c r="M4886" s="50" t="str">
        <f t="shared" ca="1" si="290"/>
        <v>Eintrag 4885</v>
      </c>
    </row>
    <row r="4887" spans="1:13" s="18" customFormat="1" ht="14.25" x14ac:dyDescent="0.2">
      <c r="A4887" s="18" t="str">
        <f>IF(gesamt!C4887="",CONCATENATE("Eintrag ",J4887),gesamt!A4887)</f>
        <v>Eintrag 4886</v>
      </c>
      <c r="B4887" s="18">
        <v>100</v>
      </c>
      <c r="C4887" s="19">
        <f>IF(gesamt!C4887="",100,gesamt!D4887)</f>
        <v>100</v>
      </c>
      <c r="D4887" s="20">
        <f>IF(gesamt!C4887="",10,gesamt!G4887)</f>
        <v>10</v>
      </c>
      <c r="E4887" s="20">
        <f>IF(gesamt!C4887="",10,gesamt!H4887)</f>
        <v>10</v>
      </c>
      <c r="F4887" s="20">
        <f>IF(gesamt!C4887="",10,gesamt!I4887)</f>
        <v>10</v>
      </c>
      <c r="G4887" s="20">
        <f>IF(gesamt!C4887="",0,gesamt!J4887)</f>
        <v>0</v>
      </c>
      <c r="H4887" s="20">
        <f>IF(gesamt!C4887="",0,gesamt!K4887)</f>
        <v>0</v>
      </c>
      <c r="I4887" s="19">
        <f t="shared" si="291"/>
        <v>176</v>
      </c>
      <c r="J4887" s="22">
        <f t="shared" si="289"/>
        <v>4886</v>
      </c>
      <c r="K4887" s="21">
        <f t="shared" ca="1" si="288"/>
        <v>1</v>
      </c>
      <c r="L4887" s="21">
        <f ca="1">IF(K4887=0,"",COUNTIF($K$2:K4887,"&gt;0"))</f>
        <v>4886</v>
      </c>
      <c r="M4887" s="50" t="str">
        <f t="shared" ca="1" si="290"/>
        <v>Eintrag 4886</v>
      </c>
    </row>
    <row r="4888" spans="1:13" s="18" customFormat="1" ht="14.25" x14ac:dyDescent="0.2">
      <c r="A4888" s="18" t="str">
        <f>IF(gesamt!C4888="",CONCATENATE("Eintrag ",J4888),gesamt!A4888)</f>
        <v>Eintrag 4887</v>
      </c>
      <c r="B4888" s="18">
        <v>100</v>
      </c>
      <c r="C4888" s="19">
        <f>IF(gesamt!C4888="",100,gesamt!D4888)</f>
        <v>100</v>
      </c>
      <c r="D4888" s="20">
        <f>IF(gesamt!C4888="",10,gesamt!G4888)</f>
        <v>10</v>
      </c>
      <c r="E4888" s="20">
        <f>IF(gesamt!C4888="",10,gesamt!H4888)</f>
        <v>10</v>
      </c>
      <c r="F4888" s="20">
        <f>IF(gesamt!C4888="",10,gesamt!I4888)</f>
        <v>10</v>
      </c>
      <c r="G4888" s="20">
        <f>IF(gesamt!C4888="",0,gesamt!J4888)</f>
        <v>0</v>
      </c>
      <c r="H4888" s="20">
        <f>IF(gesamt!C4888="",0,gesamt!K4888)</f>
        <v>0</v>
      </c>
      <c r="I4888" s="19">
        <f t="shared" si="291"/>
        <v>176</v>
      </c>
      <c r="J4888" s="22">
        <f t="shared" si="289"/>
        <v>4887</v>
      </c>
      <c r="K4888" s="21">
        <f t="shared" ca="1" si="288"/>
        <v>1</v>
      </c>
      <c r="L4888" s="21">
        <f ca="1">IF(K4888=0,"",COUNTIF($K$2:K4888,"&gt;0"))</f>
        <v>4887</v>
      </c>
      <c r="M4888" s="50" t="str">
        <f t="shared" ca="1" si="290"/>
        <v>Eintrag 4887</v>
      </c>
    </row>
    <row r="4889" spans="1:13" s="18" customFormat="1" ht="14.25" x14ac:dyDescent="0.2">
      <c r="A4889" s="18" t="str">
        <f>IF(gesamt!C4889="",CONCATENATE("Eintrag ",J4889),gesamt!A4889)</f>
        <v>Eintrag 4888</v>
      </c>
      <c r="B4889" s="18">
        <v>100</v>
      </c>
      <c r="C4889" s="19">
        <f>IF(gesamt!C4889="",100,gesamt!D4889)</f>
        <v>100</v>
      </c>
      <c r="D4889" s="20">
        <f>IF(gesamt!C4889="",10,gesamt!G4889)</f>
        <v>10</v>
      </c>
      <c r="E4889" s="20">
        <f>IF(gesamt!C4889="",10,gesamt!H4889)</f>
        <v>10</v>
      </c>
      <c r="F4889" s="20">
        <f>IF(gesamt!C4889="",10,gesamt!I4889)</f>
        <v>10</v>
      </c>
      <c r="G4889" s="20">
        <f>IF(gesamt!C4889="",0,gesamt!J4889)</f>
        <v>0</v>
      </c>
      <c r="H4889" s="20">
        <f>IF(gesamt!C4889="",0,gesamt!K4889)</f>
        <v>0</v>
      </c>
      <c r="I4889" s="19">
        <f t="shared" si="291"/>
        <v>176</v>
      </c>
      <c r="J4889" s="22">
        <f t="shared" si="289"/>
        <v>4888</v>
      </c>
      <c r="K4889" s="21">
        <f t="shared" ca="1" si="288"/>
        <v>1</v>
      </c>
      <c r="L4889" s="21">
        <f ca="1">IF(K4889=0,"",COUNTIF($K$2:K4889,"&gt;0"))</f>
        <v>4888</v>
      </c>
      <c r="M4889" s="50" t="str">
        <f t="shared" ca="1" si="290"/>
        <v>Eintrag 4888</v>
      </c>
    </row>
    <row r="4890" spans="1:13" s="18" customFormat="1" ht="14.25" x14ac:dyDescent="0.2">
      <c r="A4890" s="18" t="str">
        <f>IF(gesamt!C4890="",CONCATENATE("Eintrag ",J4890),gesamt!A4890)</f>
        <v>Eintrag 4889</v>
      </c>
      <c r="B4890" s="18">
        <v>100</v>
      </c>
      <c r="C4890" s="19">
        <f>IF(gesamt!C4890="",100,gesamt!D4890)</f>
        <v>100</v>
      </c>
      <c r="D4890" s="20">
        <f>IF(gesamt!C4890="",10,gesamt!G4890)</f>
        <v>10</v>
      </c>
      <c r="E4890" s="20">
        <f>IF(gesamt!C4890="",10,gesamt!H4890)</f>
        <v>10</v>
      </c>
      <c r="F4890" s="20">
        <f>IF(gesamt!C4890="",10,gesamt!I4890)</f>
        <v>10</v>
      </c>
      <c r="G4890" s="20">
        <f>IF(gesamt!C4890="",0,gesamt!J4890)</f>
        <v>0</v>
      </c>
      <c r="H4890" s="20">
        <f>IF(gesamt!C4890="",0,gesamt!K4890)</f>
        <v>0</v>
      </c>
      <c r="I4890" s="19">
        <f t="shared" si="291"/>
        <v>176</v>
      </c>
      <c r="J4890" s="22">
        <f t="shared" si="289"/>
        <v>4889</v>
      </c>
      <c r="K4890" s="21">
        <f t="shared" ca="1" si="288"/>
        <v>1</v>
      </c>
      <c r="L4890" s="21">
        <f ca="1">IF(K4890=0,"",COUNTIF($K$2:K4890,"&gt;0"))</f>
        <v>4889</v>
      </c>
      <c r="M4890" s="50" t="str">
        <f t="shared" ca="1" si="290"/>
        <v>Eintrag 4889</v>
      </c>
    </row>
    <row r="4891" spans="1:13" s="18" customFormat="1" ht="14.25" x14ac:dyDescent="0.2">
      <c r="A4891" s="18" t="str">
        <f>IF(gesamt!C4891="",CONCATENATE("Eintrag ",J4891),gesamt!A4891)</f>
        <v>Eintrag 4890</v>
      </c>
      <c r="B4891" s="18">
        <v>100</v>
      </c>
      <c r="C4891" s="19">
        <f>IF(gesamt!C4891="",100,gesamt!D4891)</f>
        <v>100</v>
      </c>
      <c r="D4891" s="20">
        <f>IF(gesamt!C4891="",10,gesamt!G4891)</f>
        <v>10</v>
      </c>
      <c r="E4891" s="20">
        <f>IF(gesamt!C4891="",10,gesamt!H4891)</f>
        <v>10</v>
      </c>
      <c r="F4891" s="20">
        <f>IF(gesamt!C4891="",10,gesamt!I4891)</f>
        <v>10</v>
      </c>
      <c r="G4891" s="20">
        <f>IF(gesamt!C4891="",0,gesamt!J4891)</f>
        <v>0</v>
      </c>
      <c r="H4891" s="20">
        <f>IF(gesamt!C4891="",0,gesamt!K4891)</f>
        <v>0</v>
      </c>
      <c r="I4891" s="19">
        <f t="shared" si="291"/>
        <v>176</v>
      </c>
      <c r="J4891" s="22">
        <f t="shared" si="289"/>
        <v>4890</v>
      </c>
      <c r="K4891" s="21">
        <f t="shared" ca="1" si="288"/>
        <v>1</v>
      </c>
      <c r="L4891" s="21">
        <f ca="1">IF(K4891=0,"",COUNTIF($K$2:K4891,"&gt;0"))</f>
        <v>4890</v>
      </c>
      <c r="M4891" s="50" t="str">
        <f t="shared" ca="1" si="290"/>
        <v>Eintrag 4890</v>
      </c>
    </row>
    <row r="4892" spans="1:13" s="18" customFormat="1" ht="14.25" x14ac:dyDescent="0.2">
      <c r="A4892" s="18" t="str">
        <f>IF(gesamt!C4892="",CONCATENATE("Eintrag ",J4892),gesamt!A4892)</f>
        <v>Eintrag 4891</v>
      </c>
      <c r="B4892" s="18">
        <v>100</v>
      </c>
      <c r="C4892" s="19">
        <f>IF(gesamt!C4892="",100,gesamt!D4892)</f>
        <v>100</v>
      </c>
      <c r="D4892" s="20">
        <f>IF(gesamt!C4892="",10,gesamt!G4892)</f>
        <v>10</v>
      </c>
      <c r="E4892" s="20">
        <f>IF(gesamt!C4892="",10,gesamt!H4892)</f>
        <v>10</v>
      </c>
      <c r="F4892" s="20">
        <f>IF(gesamt!C4892="",10,gesamt!I4892)</f>
        <v>10</v>
      </c>
      <c r="G4892" s="20">
        <f>IF(gesamt!C4892="",0,gesamt!J4892)</f>
        <v>0</v>
      </c>
      <c r="H4892" s="20">
        <f>IF(gesamt!C4892="",0,gesamt!K4892)</f>
        <v>0</v>
      </c>
      <c r="I4892" s="19">
        <f t="shared" si="291"/>
        <v>176</v>
      </c>
      <c r="J4892" s="22">
        <f t="shared" si="289"/>
        <v>4891</v>
      </c>
      <c r="K4892" s="21">
        <f t="shared" ca="1" si="288"/>
        <v>1</v>
      </c>
      <c r="L4892" s="21">
        <f ca="1">IF(K4892=0,"",COUNTIF($K$2:K4892,"&gt;0"))</f>
        <v>4891</v>
      </c>
      <c r="M4892" s="50" t="str">
        <f t="shared" ca="1" si="290"/>
        <v>Eintrag 4891</v>
      </c>
    </row>
    <row r="4893" spans="1:13" s="18" customFormat="1" ht="14.25" x14ac:dyDescent="0.2">
      <c r="A4893" s="18" t="str">
        <f>IF(gesamt!C4893="",CONCATENATE("Eintrag ",J4893),gesamt!A4893)</f>
        <v>Eintrag 4892</v>
      </c>
      <c r="B4893" s="18">
        <v>100</v>
      </c>
      <c r="C4893" s="19">
        <f>IF(gesamt!C4893="",100,gesamt!D4893)</f>
        <v>100</v>
      </c>
      <c r="D4893" s="20">
        <f>IF(gesamt!C4893="",10,gesamt!G4893)</f>
        <v>10</v>
      </c>
      <c r="E4893" s="20">
        <f>IF(gesamt!C4893="",10,gesamt!H4893)</f>
        <v>10</v>
      </c>
      <c r="F4893" s="20">
        <f>IF(gesamt!C4893="",10,gesamt!I4893)</f>
        <v>10</v>
      </c>
      <c r="G4893" s="20">
        <f>IF(gesamt!C4893="",0,gesamt!J4893)</f>
        <v>0</v>
      </c>
      <c r="H4893" s="20">
        <f>IF(gesamt!C4893="",0,gesamt!K4893)</f>
        <v>0</v>
      </c>
      <c r="I4893" s="19">
        <f t="shared" si="291"/>
        <v>176</v>
      </c>
      <c r="J4893" s="22">
        <f t="shared" si="289"/>
        <v>4892</v>
      </c>
      <c r="K4893" s="21">
        <f t="shared" ca="1" si="288"/>
        <v>1</v>
      </c>
      <c r="L4893" s="21">
        <f ca="1">IF(K4893=0,"",COUNTIF($K$2:K4893,"&gt;0"))</f>
        <v>4892</v>
      </c>
      <c r="M4893" s="50" t="str">
        <f t="shared" ca="1" si="290"/>
        <v>Eintrag 4892</v>
      </c>
    </row>
    <row r="4894" spans="1:13" s="18" customFormat="1" ht="14.25" x14ac:dyDescent="0.2">
      <c r="A4894" s="18" t="str">
        <f>IF(gesamt!C4894="",CONCATENATE("Eintrag ",J4894),gesamt!A4894)</f>
        <v>Eintrag 4893</v>
      </c>
      <c r="B4894" s="18">
        <v>100</v>
      </c>
      <c r="C4894" s="19">
        <f>IF(gesamt!C4894="",100,gesamt!D4894)</f>
        <v>100</v>
      </c>
      <c r="D4894" s="20">
        <f>IF(gesamt!C4894="",10,gesamt!G4894)</f>
        <v>10</v>
      </c>
      <c r="E4894" s="20">
        <f>IF(gesamt!C4894="",10,gesamt!H4894)</f>
        <v>10</v>
      </c>
      <c r="F4894" s="20">
        <f>IF(gesamt!C4894="",10,gesamt!I4894)</f>
        <v>10</v>
      </c>
      <c r="G4894" s="20">
        <f>IF(gesamt!C4894="",0,gesamt!J4894)</f>
        <v>0</v>
      </c>
      <c r="H4894" s="20">
        <f>IF(gesamt!C4894="",0,gesamt!K4894)</f>
        <v>0</v>
      </c>
      <c r="I4894" s="19">
        <f t="shared" si="291"/>
        <v>176</v>
      </c>
      <c r="J4894" s="22">
        <f t="shared" si="289"/>
        <v>4893</v>
      </c>
      <c r="K4894" s="21">
        <f t="shared" ca="1" si="288"/>
        <v>1</v>
      </c>
      <c r="L4894" s="21">
        <f ca="1">IF(K4894=0,"",COUNTIF($K$2:K4894,"&gt;0"))</f>
        <v>4893</v>
      </c>
      <c r="M4894" s="50" t="str">
        <f t="shared" ca="1" si="290"/>
        <v>Eintrag 4893</v>
      </c>
    </row>
    <row r="4895" spans="1:13" s="18" customFormat="1" ht="14.25" x14ac:dyDescent="0.2">
      <c r="A4895" s="18" t="str">
        <f>IF(gesamt!C4895="",CONCATENATE("Eintrag ",J4895),gesamt!A4895)</f>
        <v>Eintrag 4894</v>
      </c>
      <c r="B4895" s="18">
        <v>100</v>
      </c>
      <c r="C4895" s="19">
        <f>IF(gesamt!C4895="",100,gesamt!D4895)</f>
        <v>100</v>
      </c>
      <c r="D4895" s="20">
        <f>IF(gesamt!C4895="",10,gesamt!G4895)</f>
        <v>10</v>
      </c>
      <c r="E4895" s="20">
        <f>IF(gesamt!C4895="",10,gesamt!H4895)</f>
        <v>10</v>
      </c>
      <c r="F4895" s="20">
        <f>IF(gesamt!C4895="",10,gesamt!I4895)</f>
        <v>10</v>
      </c>
      <c r="G4895" s="20">
        <f>IF(gesamt!C4895="",0,gesamt!J4895)</f>
        <v>0</v>
      </c>
      <c r="H4895" s="20">
        <f>IF(gesamt!C4895="",0,gesamt!K4895)</f>
        <v>0</v>
      </c>
      <c r="I4895" s="19">
        <f t="shared" si="291"/>
        <v>176</v>
      </c>
      <c r="J4895" s="22">
        <f t="shared" si="289"/>
        <v>4894</v>
      </c>
      <c r="K4895" s="21">
        <f t="shared" ref="K4895:K4958" ca="1" si="292">IFERROR(SEARCH(INDIRECT(CELL("address")),A4895),0)</f>
        <v>1</v>
      </c>
      <c r="L4895" s="21">
        <f ca="1">IF(K4895=0,"",COUNTIF($K$2:K4895,"&gt;0"))</f>
        <v>4894</v>
      </c>
      <c r="M4895" s="50" t="str">
        <f t="shared" ca="1" si="290"/>
        <v>Eintrag 4894</v>
      </c>
    </row>
    <row r="4896" spans="1:13" s="18" customFormat="1" ht="14.25" x14ac:dyDescent="0.2">
      <c r="A4896" s="18" t="str">
        <f>IF(gesamt!C4896="",CONCATENATE("Eintrag ",J4896),gesamt!A4896)</f>
        <v>Eintrag 4895</v>
      </c>
      <c r="B4896" s="18">
        <v>100</v>
      </c>
      <c r="C4896" s="19">
        <f>IF(gesamt!C4896="",100,gesamt!D4896)</f>
        <v>100</v>
      </c>
      <c r="D4896" s="20">
        <f>IF(gesamt!C4896="",10,gesamt!G4896)</f>
        <v>10</v>
      </c>
      <c r="E4896" s="20">
        <f>IF(gesamt!C4896="",10,gesamt!H4896)</f>
        <v>10</v>
      </c>
      <c r="F4896" s="20">
        <f>IF(gesamt!C4896="",10,gesamt!I4896)</f>
        <v>10</v>
      </c>
      <c r="G4896" s="20">
        <f>IF(gesamt!C4896="",0,gesamt!J4896)</f>
        <v>0</v>
      </c>
      <c r="H4896" s="20">
        <f>IF(gesamt!C4896="",0,gesamt!K4896)</f>
        <v>0</v>
      </c>
      <c r="I4896" s="19">
        <f t="shared" si="291"/>
        <v>176</v>
      </c>
      <c r="J4896" s="22">
        <f t="shared" si="289"/>
        <v>4895</v>
      </c>
      <c r="K4896" s="21">
        <f t="shared" ca="1" si="292"/>
        <v>1</v>
      </c>
      <c r="L4896" s="21">
        <f ca="1">IF(K4896=0,"",COUNTIF($K$2:K4896,"&gt;0"))</f>
        <v>4895</v>
      </c>
      <c r="M4896" s="50" t="str">
        <f t="shared" ca="1" si="290"/>
        <v>Eintrag 4895</v>
      </c>
    </row>
    <row r="4897" spans="1:13" s="18" customFormat="1" ht="14.25" x14ac:dyDescent="0.2">
      <c r="A4897" s="18" t="str">
        <f>IF(gesamt!C4897="",CONCATENATE("Eintrag ",J4897),gesamt!A4897)</f>
        <v>Eintrag 4896</v>
      </c>
      <c r="B4897" s="18">
        <v>100</v>
      </c>
      <c r="C4897" s="19">
        <f>IF(gesamt!C4897="",100,gesamt!D4897)</f>
        <v>100</v>
      </c>
      <c r="D4897" s="20">
        <f>IF(gesamt!C4897="",10,gesamt!G4897)</f>
        <v>10</v>
      </c>
      <c r="E4897" s="20">
        <f>IF(gesamt!C4897="",10,gesamt!H4897)</f>
        <v>10</v>
      </c>
      <c r="F4897" s="20">
        <f>IF(gesamt!C4897="",10,gesamt!I4897)</f>
        <v>10</v>
      </c>
      <c r="G4897" s="20">
        <f>IF(gesamt!C4897="",0,gesamt!J4897)</f>
        <v>0</v>
      </c>
      <c r="H4897" s="20">
        <f>IF(gesamt!C4897="",0,gesamt!K4897)</f>
        <v>0</v>
      </c>
      <c r="I4897" s="19">
        <f t="shared" si="291"/>
        <v>176</v>
      </c>
      <c r="J4897" s="22">
        <f t="shared" si="289"/>
        <v>4896</v>
      </c>
      <c r="K4897" s="21">
        <f t="shared" ca="1" si="292"/>
        <v>1</v>
      </c>
      <c r="L4897" s="21">
        <f ca="1">IF(K4897=0,"",COUNTIF($K$2:K4897,"&gt;0"))</f>
        <v>4896</v>
      </c>
      <c r="M4897" s="50" t="str">
        <f t="shared" ca="1" si="290"/>
        <v>Eintrag 4896</v>
      </c>
    </row>
    <row r="4898" spans="1:13" s="18" customFormat="1" ht="14.25" x14ac:dyDescent="0.2">
      <c r="A4898" s="18" t="str">
        <f>IF(gesamt!C4898="",CONCATENATE("Eintrag ",J4898),gesamt!A4898)</f>
        <v>Eintrag 4897</v>
      </c>
      <c r="B4898" s="18">
        <v>100</v>
      </c>
      <c r="C4898" s="19">
        <f>IF(gesamt!C4898="",100,gesamt!D4898)</f>
        <v>100</v>
      </c>
      <c r="D4898" s="20">
        <f>IF(gesamt!C4898="",10,gesamt!G4898)</f>
        <v>10</v>
      </c>
      <c r="E4898" s="20">
        <f>IF(gesamt!C4898="",10,gesamt!H4898)</f>
        <v>10</v>
      </c>
      <c r="F4898" s="20">
        <f>IF(gesamt!C4898="",10,gesamt!I4898)</f>
        <v>10</v>
      </c>
      <c r="G4898" s="20">
        <f>IF(gesamt!C4898="",0,gesamt!J4898)</f>
        <v>0</v>
      </c>
      <c r="H4898" s="20">
        <f>IF(gesamt!C4898="",0,gesamt!K4898)</f>
        <v>0</v>
      </c>
      <c r="I4898" s="19">
        <f t="shared" si="291"/>
        <v>176</v>
      </c>
      <c r="J4898" s="22">
        <f t="shared" si="289"/>
        <v>4897</v>
      </c>
      <c r="K4898" s="21">
        <f t="shared" ca="1" si="292"/>
        <v>1</v>
      </c>
      <c r="L4898" s="21">
        <f ca="1">IF(K4898=0,"",COUNTIF($K$2:K4898,"&gt;0"))</f>
        <v>4897</v>
      </c>
      <c r="M4898" s="50" t="str">
        <f t="shared" ca="1" si="290"/>
        <v>Eintrag 4897</v>
      </c>
    </row>
    <row r="4899" spans="1:13" s="18" customFormat="1" ht="14.25" x14ac:dyDescent="0.2">
      <c r="A4899" s="18" t="str">
        <f>IF(gesamt!C4899="",CONCATENATE("Eintrag ",J4899),gesamt!A4899)</f>
        <v>Eintrag 4898</v>
      </c>
      <c r="B4899" s="18">
        <v>100</v>
      </c>
      <c r="C4899" s="19">
        <f>IF(gesamt!C4899="",100,gesamt!D4899)</f>
        <v>100</v>
      </c>
      <c r="D4899" s="20">
        <f>IF(gesamt!C4899="",10,gesamt!G4899)</f>
        <v>10</v>
      </c>
      <c r="E4899" s="20">
        <f>IF(gesamt!C4899="",10,gesamt!H4899)</f>
        <v>10</v>
      </c>
      <c r="F4899" s="20">
        <f>IF(gesamt!C4899="",10,gesamt!I4899)</f>
        <v>10</v>
      </c>
      <c r="G4899" s="20">
        <f>IF(gesamt!C4899="",0,gesamt!J4899)</f>
        <v>0</v>
      </c>
      <c r="H4899" s="20">
        <f>IF(gesamt!C4899="",0,gesamt!K4899)</f>
        <v>0</v>
      </c>
      <c r="I4899" s="19">
        <f t="shared" si="291"/>
        <v>176</v>
      </c>
      <c r="J4899" s="22">
        <f t="shared" si="289"/>
        <v>4898</v>
      </c>
      <c r="K4899" s="21">
        <f t="shared" ca="1" si="292"/>
        <v>1</v>
      </c>
      <c r="L4899" s="21">
        <f ca="1">IF(K4899=0,"",COUNTIF($K$2:K4899,"&gt;0"))</f>
        <v>4898</v>
      </c>
      <c r="M4899" s="50" t="str">
        <f t="shared" ca="1" si="290"/>
        <v>Eintrag 4898</v>
      </c>
    </row>
    <row r="4900" spans="1:13" s="18" customFormat="1" ht="14.25" x14ac:dyDescent="0.2">
      <c r="A4900" s="18" t="str">
        <f>IF(gesamt!C4900="",CONCATENATE("Eintrag ",J4900),gesamt!A4900)</f>
        <v>Eintrag 4899</v>
      </c>
      <c r="B4900" s="18">
        <v>100</v>
      </c>
      <c r="C4900" s="19">
        <f>IF(gesamt!C4900="",100,gesamt!D4900)</f>
        <v>100</v>
      </c>
      <c r="D4900" s="20">
        <f>IF(gesamt!C4900="",10,gesamt!G4900)</f>
        <v>10</v>
      </c>
      <c r="E4900" s="20">
        <f>IF(gesamt!C4900="",10,gesamt!H4900)</f>
        <v>10</v>
      </c>
      <c r="F4900" s="20">
        <f>IF(gesamt!C4900="",10,gesamt!I4900)</f>
        <v>10</v>
      </c>
      <c r="G4900" s="20">
        <f>IF(gesamt!C4900="",0,gesamt!J4900)</f>
        <v>0</v>
      </c>
      <c r="H4900" s="20">
        <f>IF(gesamt!C4900="",0,gesamt!K4900)</f>
        <v>0</v>
      </c>
      <c r="I4900" s="19">
        <f t="shared" si="291"/>
        <v>176</v>
      </c>
      <c r="J4900" s="22">
        <f t="shared" si="289"/>
        <v>4899</v>
      </c>
      <c r="K4900" s="21">
        <f t="shared" ca="1" si="292"/>
        <v>1</v>
      </c>
      <c r="L4900" s="21">
        <f ca="1">IF(K4900=0,"",COUNTIF($K$2:K4900,"&gt;0"))</f>
        <v>4899</v>
      </c>
      <c r="M4900" s="50" t="str">
        <f t="shared" ca="1" si="290"/>
        <v>Eintrag 4899</v>
      </c>
    </row>
    <row r="4901" spans="1:13" s="18" customFormat="1" ht="14.25" x14ac:dyDescent="0.2">
      <c r="A4901" s="18" t="str">
        <f>IF(gesamt!C4901="",CONCATENATE("Eintrag ",J4901),gesamt!A4901)</f>
        <v>Eintrag 4900</v>
      </c>
      <c r="B4901" s="18">
        <v>100</v>
      </c>
      <c r="C4901" s="19">
        <f>IF(gesamt!C4901="",100,gesamt!D4901)</f>
        <v>100</v>
      </c>
      <c r="D4901" s="20">
        <f>IF(gesamt!C4901="",10,gesamt!G4901)</f>
        <v>10</v>
      </c>
      <c r="E4901" s="20">
        <f>IF(gesamt!C4901="",10,gesamt!H4901)</f>
        <v>10</v>
      </c>
      <c r="F4901" s="20">
        <f>IF(gesamt!C4901="",10,gesamt!I4901)</f>
        <v>10</v>
      </c>
      <c r="G4901" s="20">
        <f>IF(gesamt!C4901="",0,gesamt!J4901)</f>
        <v>0</v>
      </c>
      <c r="H4901" s="20">
        <f>IF(gesamt!C4901="",0,gesamt!K4901)</f>
        <v>0</v>
      </c>
      <c r="I4901" s="19">
        <f t="shared" si="291"/>
        <v>176</v>
      </c>
      <c r="J4901" s="22">
        <f t="shared" ref="J4901:J4964" si="293">J4900+1</f>
        <v>4900</v>
      </c>
      <c r="K4901" s="21">
        <f t="shared" ca="1" si="292"/>
        <v>1</v>
      </c>
      <c r="L4901" s="21">
        <f ca="1">IF(K4901=0,"",COUNTIF($K$2:K4901,"&gt;0"))</f>
        <v>4900</v>
      </c>
      <c r="M4901" s="50" t="str">
        <f t="shared" ca="1" si="290"/>
        <v>Eintrag 4900</v>
      </c>
    </row>
    <row r="4902" spans="1:13" s="18" customFormat="1" ht="14.25" x14ac:dyDescent="0.2">
      <c r="A4902" s="18" t="str">
        <f>IF(gesamt!C4902="",CONCATENATE("Eintrag ",J4902),gesamt!A4902)</f>
        <v>Eintrag 4901</v>
      </c>
      <c r="B4902" s="18">
        <v>100</v>
      </c>
      <c r="C4902" s="19">
        <f>IF(gesamt!C4902="",100,gesamt!D4902)</f>
        <v>100</v>
      </c>
      <c r="D4902" s="20">
        <f>IF(gesamt!C4902="",10,gesamt!G4902)</f>
        <v>10</v>
      </c>
      <c r="E4902" s="20">
        <f>IF(gesamt!C4902="",10,gesamt!H4902)</f>
        <v>10</v>
      </c>
      <c r="F4902" s="20">
        <f>IF(gesamt!C4902="",10,gesamt!I4902)</f>
        <v>10</v>
      </c>
      <c r="G4902" s="20">
        <f>IF(gesamt!C4902="",0,gesamt!J4902)</f>
        <v>0</v>
      </c>
      <c r="H4902" s="20">
        <f>IF(gesamt!C4902="",0,gesamt!K4902)</f>
        <v>0</v>
      </c>
      <c r="I4902" s="19">
        <f t="shared" si="291"/>
        <v>176</v>
      </c>
      <c r="J4902" s="22">
        <f t="shared" si="293"/>
        <v>4901</v>
      </c>
      <c r="K4902" s="21">
        <f t="shared" ca="1" si="292"/>
        <v>1</v>
      </c>
      <c r="L4902" s="21">
        <f ca="1">IF(K4902=0,"",COUNTIF($K$2:K4902,"&gt;0"))</f>
        <v>4901</v>
      </c>
      <c r="M4902" s="50" t="str">
        <f t="shared" ca="1" si="290"/>
        <v>Eintrag 4901</v>
      </c>
    </row>
    <row r="4903" spans="1:13" s="18" customFormat="1" ht="14.25" x14ac:dyDescent="0.2">
      <c r="A4903" s="18" t="str">
        <f>IF(gesamt!C4903="",CONCATENATE("Eintrag ",J4903),gesamt!A4903)</f>
        <v>Eintrag 4902</v>
      </c>
      <c r="B4903" s="18">
        <v>100</v>
      </c>
      <c r="C4903" s="19">
        <f>IF(gesamt!C4903="",100,gesamt!D4903)</f>
        <v>100</v>
      </c>
      <c r="D4903" s="20">
        <f>IF(gesamt!C4903="",10,gesamt!G4903)</f>
        <v>10</v>
      </c>
      <c r="E4903" s="20">
        <f>IF(gesamt!C4903="",10,gesamt!H4903)</f>
        <v>10</v>
      </c>
      <c r="F4903" s="20">
        <f>IF(gesamt!C4903="",10,gesamt!I4903)</f>
        <v>10</v>
      </c>
      <c r="G4903" s="20">
        <f>IF(gesamt!C4903="",0,gesamt!J4903)</f>
        <v>0</v>
      </c>
      <c r="H4903" s="20">
        <f>IF(gesamt!C4903="",0,gesamt!K4903)</f>
        <v>0</v>
      </c>
      <c r="I4903" s="19">
        <f t="shared" si="291"/>
        <v>176</v>
      </c>
      <c r="J4903" s="22">
        <f t="shared" si="293"/>
        <v>4902</v>
      </c>
      <c r="K4903" s="21">
        <f t="shared" ca="1" si="292"/>
        <v>1</v>
      </c>
      <c r="L4903" s="21">
        <f ca="1">IF(K4903=0,"",COUNTIF($K$2:K4903,"&gt;0"))</f>
        <v>4902</v>
      </c>
      <c r="M4903" s="50" t="str">
        <f t="shared" ca="1" si="290"/>
        <v>Eintrag 4902</v>
      </c>
    </row>
    <row r="4904" spans="1:13" s="18" customFormat="1" ht="14.25" x14ac:dyDescent="0.2">
      <c r="A4904" s="18" t="str">
        <f>IF(gesamt!C4904="",CONCATENATE("Eintrag ",J4904),gesamt!A4904)</f>
        <v>Eintrag 4903</v>
      </c>
      <c r="B4904" s="18">
        <v>100</v>
      </c>
      <c r="C4904" s="19">
        <f>IF(gesamt!C4904="",100,gesamt!D4904)</f>
        <v>100</v>
      </c>
      <c r="D4904" s="20">
        <f>IF(gesamt!C4904="",10,gesamt!G4904)</f>
        <v>10</v>
      </c>
      <c r="E4904" s="20">
        <f>IF(gesamt!C4904="",10,gesamt!H4904)</f>
        <v>10</v>
      </c>
      <c r="F4904" s="20">
        <f>IF(gesamt!C4904="",10,gesamt!I4904)</f>
        <v>10</v>
      </c>
      <c r="G4904" s="20">
        <f>IF(gesamt!C4904="",0,gesamt!J4904)</f>
        <v>0</v>
      </c>
      <c r="H4904" s="20">
        <f>IF(gesamt!C4904="",0,gesamt!K4904)</f>
        <v>0</v>
      </c>
      <c r="I4904" s="19">
        <f t="shared" si="291"/>
        <v>176</v>
      </c>
      <c r="J4904" s="22">
        <f t="shared" si="293"/>
        <v>4903</v>
      </c>
      <c r="K4904" s="21">
        <f t="shared" ca="1" si="292"/>
        <v>1</v>
      </c>
      <c r="L4904" s="21">
        <f ca="1">IF(K4904=0,"",COUNTIF($K$2:K4904,"&gt;0"))</f>
        <v>4903</v>
      </c>
      <c r="M4904" s="50" t="str">
        <f t="shared" ca="1" si="290"/>
        <v>Eintrag 4903</v>
      </c>
    </row>
    <row r="4905" spans="1:13" s="18" customFormat="1" ht="14.25" x14ac:dyDescent="0.2">
      <c r="A4905" s="18" t="str">
        <f>IF(gesamt!C4905="",CONCATENATE("Eintrag ",J4905),gesamt!A4905)</f>
        <v>Eintrag 4904</v>
      </c>
      <c r="B4905" s="18">
        <v>100</v>
      </c>
      <c r="C4905" s="19">
        <f>IF(gesamt!C4905="",100,gesamt!D4905)</f>
        <v>100</v>
      </c>
      <c r="D4905" s="20">
        <f>IF(gesamt!C4905="",10,gesamt!G4905)</f>
        <v>10</v>
      </c>
      <c r="E4905" s="20">
        <f>IF(gesamt!C4905="",10,gesamt!H4905)</f>
        <v>10</v>
      </c>
      <c r="F4905" s="20">
        <f>IF(gesamt!C4905="",10,gesamt!I4905)</f>
        <v>10</v>
      </c>
      <c r="G4905" s="20">
        <f>IF(gesamt!C4905="",0,gesamt!J4905)</f>
        <v>0</v>
      </c>
      <c r="H4905" s="20">
        <f>IF(gesamt!C4905="",0,gesamt!K4905)</f>
        <v>0</v>
      </c>
      <c r="I4905" s="19">
        <f t="shared" si="291"/>
        <v>176</v>
      </c>
      <c r="J4905" s="22">
        <f t="shared" si="293"/>
        <v>4904</v>
      </c>
      <c r="K4905" s="21">
        <f t="shared" ca="1" si="292"/>
        <v>1</v>
      </c>
      <c r="L4905" s="21">
        <f ca="1">IF(K4905=0,"",COUNTIF($K$2:K4905,"&gt;0"))</f>
        <v>4904</v>
      </c>
      <c r="M4905" s="50" t="str">
        <f t="shared" ca="1" si="290"/>
        <v>Eintrag 4904</v>
      </c>
    </row>
    <row r="4906" spans="1:13" s="18" customFormat="1" ht="14.25" x14ac:dyDescent="0.2">
      <c r="A4906" s="18" t="str">
        <f>IF(gesamt!C4906="",CONCATENATE("Eintrag ",J4906),gesamt!A4906)</f>
        <v>Eintrag 4905</v>
      </c>
      <c r="B4906" s="18">
        <v>100</v>
      </c>
      <c r="C4906" s="19">
        <f>IF(gesamt!C4906="",100,gesamt!D4906)</f>
        <v>100</v>
      </c>
      <c r="D4906" s="20">
        <f>IF(gesamt!C4906="",10,gesamt!G4906)</f>
        <v>10</v>
      </c>
      <c r="E4906" s="20">
        <f>IF(gesamt!C4906="",10,gesamt!H4906)</f>
        <v>10</v>
      </c>
      <c r="F4906" s="20">
        <f>IF(gesamt!C4906="",10,gesamt!I4906)</f>
        <v>10</v>
      </c>
      <c r="G4906" s="20">
        <f>IF(gesamt!C4906="",0,gesamt!J4906)</f>
        <v>0</v>
      </c>
      <c r="H4906" s="20">
        <f>IF(gesamt!C4906="",0,gesamt!K4906)</f>
        <v>0</v>
      </c>
      <c r="I4906" s="19">
        <f t="shared" si="291"/>
        <v>176</v>
      </c>
      <c r="J4906" s="22">
        <f t="shared" si="293"/>
        <v>4905</v>
      </c>
      <c r="K4906" s="21">
        <f t="shared" ca="1" si="292"/>
        <v>1</v>
      </c>
      <c r="L4906" s="21">
        <f ca="1">IF(K4906=0,"",COUNTIF($K$2:K4906,"&gt;0"))</f>
        <v>4905</v>
      </c>
      <c r="M4906" s="50" t="str">
        <f t="shared" ca="1" si="290"/>
        <v>Eintrag 4905</v>
      </c>
    </row>
    <row r="4907" spans="1:13" s="18" customFormat="1" ht="14.25" x14ac:dyDescent="0.2">
      <c r="A4907" s="18" t="str">
        <f>IF(gesamt!C4907="",CONCATENATE("Eintrag ",J4907),gesamt!A4907)</f>
        <v>Eintrag 4906</v>
      </c>
      <c r="B4907" s="18">
        <v>100</v>
      </c>
      <c r="C4907" s="19">
        <f>IF(gesamt!C4907="",100,gesamt!D4907)</f>
        <v>100</v>
      </c>
      <c r="D4907" s="20">
        <f>IF(gesamt!C4907="",10,gesamt!G4907)</f>
        <v>10</v>
      </c>
      <c r="E4907" s="20">
        <f>IF(gesamt!C4907="",10,gesamt!H4907)</f>
        <v>10</v>
      </c>
      <c r="F4907" s="20">
        <f>IF(gesamt!C4907="",10,gesamt!I4907)</f>
        <v>10</v>
      </c>
      <c r="G4907" s="20">
        <f>IF(gesamt!C4907="",0,gesamt!J4907)</f>
        <v>0</v>
      </c>
      <c r="H4907" s="20">
        <f>IF(gesamt!C4907="",0,gesamt!K4907)</f>
        <v>0</v>
      </c>
      <c r="I4907" s="19">
        <f t="shared" si="291"/>
        <v>176</v>
      </c>
      <c r="J4907" s="22">
        <f t="shared" si="293"/>
        <v>4906</v>
      </c>
      <c r="K4907" s="21">
        <f t="shared" ca="1" si="292"/>
        <v>1</v>
      </c>
      <c r="L4907" s="21">
        <f ca="1">IF(K4907=0,"",COUNTIF($K$2:K4907,"&gt;0"))</f>
        <v>4906</v>
      </c>
      <c r="M4907" s="50" t="str">
        <f t="shared" ca="1" si="290"/>
        <v>Eintrag 4906</v>
      </c>
    </row>
    <row r="4908" spans="1:13" s="18" customFormat="1" ht="14.25" x14ac:dyDescent="0.2">
      <c r="A4908" s="18" t="str">
        <f>IF(gesamt!C4908="",CONCATENATE("Eintrag ",J4908),gesamt!A4908)</f>
        <v>Eintrag 4907</v>
      </c>
      <c r="B4908" s="18">
        <v>100</v>
      </c>
      <c r="C4908" s="19">
        <f>IF(gesamt!C4908="",100,gesamt!D4908)</f>
        <v>100</v>
      </c>
      <c r="D4908" s="20">
        <f>IF(gesamt!C4908="",10,gesamt!G4908)</f>
        <v>10</v>
      </c>
      <c r="E4908" s="20">
        <f>IF(gesamt!C4908="",10,gesamt!H4908)</f>
        <v>10</v>
      </c>
      <c r="F4908" s="20">
        <f>IF(gesamt!C4908="",10,gesamt!I4908)</f>
        <v>10</v>
      </c>
      <c r="G4908" s="20">
        <f>IF(gesamt!C4908="",0,gesamt!J4908)</f>
        <v>0</v>
      </c>
      <c r="H4908" s="20">
        <f>IF(gesamt!C4908="",0,gesamt!K4908)</f>
        <v>0</v>
      </c>
      <c r="I4908" s="19">
        <f t="shared" si="291"/>
        <v>176</v>
      </c>
      <c r="J4908" s="22">
        <f t="shared" si="293"/>
        <v>4907</v>
      </c>
      <c r="K4908" s="21">
        <f t="shared" ca="1" si="292"/>
        <v>1</v>
      </c>
      <c r="L4908" s="21">
        <f ca="1">IF(K4908=0,"",COUNTIF($K$2:K4908,"&gt;0"))</f>
        <v>4907</v>
      </c>
      <c r="M4908" s="50" t="str">
        <f t="shared" ca="1" si="290"/>
        <v>Eintrag 4907</v>
      </c>
    </row>
    <row r="4909" spans="1:13" s="18" customFormat="1" ht="14.25" x14ac:dyDescent="0.2">
      <c r="A4909" s="18" t="str">
        <f>IF(gesamt!C4909="",CONCATENATE("Eintrag ",J4909),gesamt!A4909)</f>
        <v>Eintrag 4908</v>
      </c>
      <c r="B4909" s="18">
        <v>100</v>
      </c>
      <c r="C4909" s="19">
        <f>IF(gesamt!C4909="",100,gesamt!D4909)</f>
        <v>100</v>
      </c>
      <c r="D4909" s="20">
        <f>IF(gesamt!C4909="",10,gesamt!G4909)</f>
        <v>10</v>
      </c>
      <c r="E4909" s="20">
        <f>IF(gesamt!C4909="",10,gesamt!H4909)</f>
        <v>10</v>
      </c>
      <c r="F4909" s="20">
        <f>IF(gesamt!C4909="",10,gesamt!I4909)</f>
        <v>10</v>
      </c>
      <c r="G4909" s="20">
        <f>IF(gesamt!C4909="",0,gesamt!J4909)</f>
        <v>0</v>
      </c>
      <c r="H4909" s="20">
        <f>IF(gesamt!C4909="",0,gesamt!K4909)</f>
        <v>0</v>
      </c>
      <c r="I4909" s="19">
        <f t="shared" si="291"/>
        <v>176</v>
      </c>
      <c r="J4909" s="22">
        <f t="shared" si="293"/>
        <v>4908</v>
      </c>
      <c r="K4909" s="21">
        <f t="shared" ca="1" si="292"/>
        <v>1</v>
      </c>
      <c r="L4909" s="21">
        <f ca="1">IF(K4909=0,"",COUNTIF($K$2:K4909,"&gt;0"))</f>
        <v>4908</v>
      </c>
      <c r="M4909" s="50" t="str">
        <f t="shared" ca="1" si="290"/>
        <v>Eintrag 4908</v>
      </c>
    </row>
    <row r="4910" spans="1:13" s="18" customFormat="1" ht="14.25" x14ac:dyDescent="0.2">
      <c r="A4910" s="18" t="str">
        <f>IF(gesamt!C4910="",CONCATENATE("Eintrag ",J4910),gesamt!A4910)</f>
        <v>Eintrag 4909</v>
      </c>
      <c r="B4910" s="18">
        <v>100</v>
      </c>
      <c r="C4910" s="19">
        <f>IF(gesamt!C4910="",100,gesamt!D4910)</f>
        <v>100</v>
      </c>
      <c r="D4910" s="20">
        <f>IF(gesamt!C4910="",10,gesamt!G4910)</f>
        <v>10</v>
      </c>
      <c r="E4910" s="20">
        <f>IF(gesamt!C4910="",10,gesamt!H4910)</f>
        <v>10</v>
      </c>
      <c r="F4910" s="20">
        <f>IF(gesamt!C4910="",10,gesamt!I4910)</f>
        <v>10</v>
      </c>
      <c r="G4910" s="20">
        <f>IF(gesamt!C4910="",0,gesamt!J4910)</f>
        <v>0</v>
      </c>
      <c r="H4910" s="20">
        <f>IF(gesamt!C4910="",0,gesamt!K4910)</f>
        <v>0</v>
      </c>
      <c r="I4910" s="19">
        <f t="shared" si="291"/>
        <v>176</v>
      </c>
      <c r="J4910" s="22">
        <f t="shared" si="293"/>
        <v>4909</v>
      </c>
      <c r="K4910" s="21">
        <f t="shared" ca="1" si="292"/>
        <v>1</v>
      </c>
      <c r="L4910" s="21">
        <f ca="1">IF(K4910=0,"",COUNTIF($K$2:K4910,"&gt;0"))</f>
        <v>4909</v>
      </c>
      <c r="M4910" s="50" t="str">
        <f t="shared" ca="1" si="290"/>
        <v>Eintrag 4909</v>
      </c>
    </row>
    <row r="4911" spans="1:13" s="18" customFormat="1" ht="14.25" x14ac:dyDescent="0.2">
      <c r="A4911" s="18" t="str">
        <f>IF(gesamt!C4911="",CONCATENATE("Eintrag ",J4911),gesamt!A4911)</f>
        <v>Eintrag 4910</v>
      </c>
      <c r="B4911" s="18">
        <v>100</v>
      </c>
      <c r="C4911" s="19">
        <f>IF(gesamt!C4911="",100,gesamt!D4911)</f>
        <v>100</v>
      </c>
      <c r="D4911" s="20">
        <f>IF(gesamt!C4911="",10,gesamt!G4911)</f>
        <v>10</v>
      </c>
      <c r="E4911" s="20">
        <f>IF(gesamt!C4911="",10,gesamt!H4911)</f>
        <v>10</v>
      </c>
      <c r="F4911" s="20">
        <f>IF(gesamt!C4911="",10,gesamt!I4911)</f>
        <v>10</v>
      </c>
      <c r="G4911" s="20">
        <f>IF(gesamt!C4911="",0,gesamt!J4911)</f>
        <v>0</v>
      </c>
      <c r="H4911" s="20">
        <f>IF(gesamt!C4911="",0,gesamt!K4911)</f>
        <v>0</v>
      </c>
      <c r="I4911" s="19">
        <f t="shared" si="291"/>
        <v>176</v>
      </c>
      <c r="J4911" s="22">
        <f t="shared" si="293"/>
        <v>4910</v>
      </c>
      <c r="K4911" s="21">
        <f t="shared" ca="1" si="292"/>
        <v>1</v>
      </c>
      <c r="L4911" s="21">
        <f ca="1">IF(K4911=0,"",COUNTIF($K$2:K4911,"&gt;0"))</f>
        <v>4910</v>
      </c>
      <c r="M4911" s="50" t="str">
        <f t="shared" ca="1" si="290"/>
        <v>Eintrag 4910</v>
      </c>
    </row>
    <row r="4912" spans="1:13" s="18" customFormat="1" ht="14.25" x14ac:dyDescent="0.2">
      <c r="A4912" s="18" t="str">
        <f>IF(gesamt!C4912="",CONCATENATE("Eintrag ",J4912),gesamt!A4912)</f>
        <v>Eintrag 4911</v>
      </c>
      <c r="B4912" s="18">
        <v>100</v>
      </c>
      <c r="C4912" s="19">
        <f>IF(gesamt!C4912="",100,gesamt!D4912)</f>
        <v>100</v>
      </c>
      <c r="D4912" s="20">
        <f>IF(gesamt!C4912="",10,gesamt!G4912)</f>
        <v>10</v>
      </c>
      <c r="E4912" s="20">
        <f>IF(gesamt!C4912="",10,gesamt!H4912)</f>
        <v>10</v>
      </c>
      <c r="F4912" s="20">
        <f>IF(gesamt!C4912="",10,gesamt!I4912)</f>
        <v>10</v>
      </c>
      <c r="G4912" s="20">
        <f>IF(gesamt!C4912="",0,gesamt!J4912)</f>
        <v>0</v>
      </c>
      <c r="H4912" s="20">
        <f>IF(gesamt!C4912="",0,gesamt!K4912)</f>
        <v>0</v>
      </c>
      <c r="I4912" s="19">
        <f t="shared" si="291"/>
        <v>176</v>
      </c>
      <c r="J4912" s="22">
        <f t="shared" si="293"/>
        <v>4911</v>
      </c>
      <c r="K4912" s="21">
        <f t="shared" ca="1" si="292"/>
        <v>1</v>
      </c>
      <c r="L4912" s="21">
        <f ca="1">IF(K4912=0,"",COUNTIF($K$2:K4912,"&gt;0"))</f>
        <v>4911</v>
      </c>
      <c r="M4912" s="50" t="str">
        <f t="shared" ca="1" si="290"/>
        <v>Eintrag 4911</v>
      </c>
    </row>
    <row r="4913" spans="1:13" s="18" customFormat="1" ht="14.25" x14ac:dyDescent="0.2">
      <c r="A4913" s="18" t="str">
        <f>IF(gesamt!C4913="",CONCATENATE("Eintrag ",J4913),gesamt!A4913)</f>
        <v>Eintrag 4912</v>
      </c>
      <c r="B4913" s="18">
        <v>100</v>
      </c>
      <c r="C4913" s="19">
        <f>IF(gesamt!C4913="",100,gesamt!D4913)</f>
        <v>100</v>
      </c>
      <c r="D4913" s="20">
        <f>IF(gesamt!C4913="",10,gesamt!G4913)</f>
        <v>10</v>
      </c>
      <c r="E4913" s="20">
        <f>IF(gesamt!C4913="",10,gesamt!H4913)</f>
        <v>10</v>
      </c>
      <c r="F4913" s="20">
        <f>IF(gesamt!C4913="",10,gesamt!I4913)</f>
        <v>10</v>
      </c>
      <c r="G4913" s="20">
        <f>IF(gesamt!C4913="",0,gesamt!J4913)</f>
        <v>0</v>
      </c>
      <c r="H4913" s="20">
        <f>IF(gesamt!C4913="",0,gesamt!K4913)</f>
        <v>0</v>
      </c>
      <c r="I4913" s="19">
        <f t="shared" si="291"/>
        <v>176</v>
      </c>
      <c r="J4913" s="22">
        <f t="shared" si="293"/>
        <v>4912</v>
      </c>
      <c r="K4913" s="21">
        <f t="shared" ca="1" si="292"/>
        <v>1</v>
      </c>
      <c r="L4913" s="21">
        <f ca="1">IF(K4913=0,"",COUNTIF($K$2:K4913,"&gt;0"))</f>
        <v>4912</v>
      </c>
      <c r="M4913" s="50" t="str">
        <f t="shared" ca="1" si="290"/>
        <v>Eintrag 4912</v>
      </c>
    </row>
    <row r="4914" spans="1:13" s="18" customFormat="1" ht="14.25" x14ac:dyDescent="0.2">
      <c r="A4914" s="18" t="str">
        <f>IF(gesamt!C4914="",CONCATENATE("Eintrag ",J4914),gesamt!A4914)</f>
        <v>Eintrag 4913</v>
      </c>
      <c r="B4914" s="18">
        <v>100</v>
      </c>
      <c r="C4914" s="19">
        <f>IF(gesamt!C4914="",100,gesamt!D4914)</f>
        <v>100</v>
      </c>
      <c r="D4914" s="20">
        <f>IF(gesamt!C4914="",10,gesamt!G4914)</f>
        <v>10</v>
      </c>
      <c r="E4914" s="20">
        <f>IF(gesamt!C4914="",10,gesamt!H4914)</f>
        <v>10</v>
      </c>
      <c r="F4914" s="20">
        <f>IF(gesamt!C4914="",10,gesamt!I4914)</f>
        <v>10</v>
      </c>
      <c r="G4914" s="20">
        <f>IF(gesamt!C4914="",0,gesamt!J4914)</f>
        <v>0</v>
      </c>
      <c r="H4914" s="20">
        <f>IF(gesamt!C4914="",0,gesamt!K4914)</f>
        <v>0</v>
      </c>
      <c r="I4914" s="19">
        <f t="shared" si="291"/>
        <v>176</v>
      </c>
      <c r="J4914" s="22">
        <f t="shared" si="293"/>
        <v>4913</v>
      </c>
      <c r="K4914" s="21">
        <f t="shared" ca="1" si="292"/>
        <v>1</v>
      </c>
      <c r="L4914" s="21">
        <f ca="1">IF(K4914=0,"",COUNTIF($K$2:K4914,"&gt;0"))</f>
        <v>4913</v>
      </c>
      <c r="M4914" s="50" t="str">
        <f t="shared" ca="1" si="290"/>
        <v>Eintrag 4913</v>
      </c>
    </row>
    <row r="4915" spans="1:13" s="18" customFormat="1" ht="14.25" x14ac:dyDescent="0.2">
      <c r="A4915" s="18" t="str">
        <f>IF(gesamt!C4915="",CONCATENATE("Eintrag ",J4915),gesamt!A4915)</f>
        <v>Eintrag 4914</v>
      </c>
      <c r="B4915" s="18">
        <v>100</v>
      </c>
      <c r="C4915" s="19">
        <f>IF(gesamt!C4915="",100,gesamt!D4915)</f>
        <v>100</v>
      </c>
      <c r="D4915" s="20">
        <f>IF(gesamt!C4915="",10,gesamt!G4915)</f>
        <v>10</v>
      </c>
      <c r="E4915" s="20">
        <f>IF(gesamt!C4915="",10,gesamt!H4915)</f>
        <v>10</v>
      </c>
      <c r="F4915" s="20">
        <f>IF(gesamt!C4915="",10,gesamt!I4915)</f>
        <v>10</v>
      </c>
      <c r="G4915" s="20">
        <f>IF(gesamt!C4915="",0,gesamt!J4915)</f>
        <v>0</v>
      </c>
      <c r="H4915" s="20">
        <f>IF(gesamt!C4915="",0,gesamt!K4915)</f>
        <v>0</v>
      </c>
      <c r="I4915" s="19">
        <f t="shared" si="291"/>
        <v>176</v>
      </c>
      <c r="J4915" s="22">
        <f t="shared" si="293"/>
        <v>4914</v>
      </c>
      <c r="K4915" s="21">
        <f t="shared" ca="1" si="292"/>
        <v>1</v>
      </c>
      <c r="L4915" s="21">
        <f ca="1">IF(K4915=0,"",COUNTIF($K$2:K4915,"&gt;0"))</f>
        <v>4914</v>
      </c>
      <c r="M4915" s="50" t="str">
        <f t="shared" ca="1" si="290"/>
        <v>Eintrag 4914</v>
      </c>
    </row>
    <row r="4916" spans="1:13" s="18" customFormat="1" ht="14.25" x14ac:dyDescent="0.2">
      <c r="A4916" s="18" t="str">
        <f>IF(gesamt!C4916="",CONCATENATE("Eintrag ",J4916),gesamt!A4916)</f>
        <v>Eintrag 4915</v>
      </c>
      <c r="B4916" s="18">
        <v>100</v>
      </c>
      <c r="C4916" s="19">
        <f>IF(gesamt!C4916="",100,gesamt!D4916)</f>
        <v>100</v>
      </c>
      <c r="D4916" s="20">
        <f>IF(gesamt!C4916="",10,gesamt!G4916)</f>
        <v>10</v>
      </c>
      <c r="E4916" s="20">
        <f>IF(gesamt!C4916="",10,gesamt!H4916)</f>
        <v>10</v>
      </c>
      <c r="F4916" s="20">
        <f>IF(gesamt!C4916="",10,gesamt!I4916)</f>
        <v>10</v>
      </c>
      <c r="G4916" s="20">
        <f>IF(gesamt!C4916="",0,gesamt!J4916)</f>
        <v>0</v>
      </c>
      <c r="H4916" s="20">
        <f>IF(gesamt!C4916="",0,gesamt!K4916)</f>
        <v>0</v>
      </c>
      <c r="I4916" s="19">
        <f t="shared" si="291"/>
        <v>176</v>
      </c>
      <c r="J4916" s="22">
        <f t="shared" si="293"/>
        <v>4915</v>
      </c>
      <c r="K4916" s="21">
        <f t="shared" ca="1" si="292"/>
        <v>1</v>
      </c>
      <c r="L4916" s="21">
        <f ca="1">IF(K4916=0,"",COUNTIF($K$2:K4916,"&gt;0"))</f>
        <v>4915</v>
      </c>
      <c r="M4916" s="50" t="str">
        <f t="shared" ca="1" si="290"/>
        <v>Eintrag 4915</v>
      </c>
    </row>
    <row r="4917" spans="1:13" s="18" customFormat="1" ht="14.25" x14ac:dyDescent="0.2">
      <c r="A4917" s="18" t="str">
        <f>IF(gesamt!C4917="",CONCATENATE("Eintrag ",J4917),gesamt!A4917)</f>
        <v>Eintrag 4916</v>
      </c>
      <c r="B4917" s="18">
        <v>100</v>
      </c>
      <c r="C4917" s="19">
        <f>IF(gesamt!C4917="",100,gesamt!D4917)</f>
        <v>100</v>
      </c>
      <c r="D4917" s="20">
        <f>IF(gesamt!C4917="",10,gesamt!G4917)</f>
        <v>10</v>
      </c>
      <c r="E4917" s="20">
        <f>IF(gesamt!C4917="",10,gesamt!H4917)</f>
        <v>10</v>
      </c>
      <c r="F4917" s="20">
        <f>IF(gesamt!C4917="",10,gesamt!I4917)</f>
        <v>10</v>
      </c>
      <c r="G4917" s="20">
        <f>IF(gesamt!C4917="",0,gesamt!J4917)</f>
        <v>0</v>
      </c>
      <c r="H4917" s="20">
        <f>IF(gesamt!C4917="",0,gesamt!K4917)</f>
        <v>0</v>
      </c>
      <c r="I4917" s="19">
        <f t="shared" si="291"/>
        <v>176</v>
      </c>
      <c r="J4917" s="22">
        <f t="shared" si="293"/>
        <v>4916</v>
      </c>
      <c r="K4917" s="21">
        <f t="shared" ca="1" si="292"/>
        <v>1</v>
      </c>
      <c r="L4917" s="21">
        <f ca="1">IF(K4917=0,"",COUNTIF($K$2:K4917,"&gt;0"))</f>
        <v>4916</v>
      </c>
      <c r="M4917" s="50" t="str">
        <f t="shared" ca="1" si="290"/>
        <v>Eintrag 4916</v>
      </c>
    </row>
    <row r="4918" spans="1:13" s="18" customFormat="1" ht="14.25" x14ac:dyDescent="0.2">
      <c r="A4918" s="18" t="str">
        <f>IF(gesamt!C4918="",CONCATENATE("Eintrag ",J4918),gesamt!A4918)</f>
        <v>Eintrag 4917</v>
      </c>
      <c r="B4918" s="18">
        <v>100</v>
      </c>
      <c r="C4918" s="19">
        <f>IF(gesamt!C4918="",100,gesamt!D4918)</f>
        <v>100</v>
      </c>
      <c r="D4918" s="20">
        <f>IF(gesamt!C4918="",10,gesamt!G4918)</f>
        <v>10</v>
      </c>
      <c r="E4918" s="20">
        <f>IF(gesamt!C4918="",10,gesamt!H4918)</f>
        <v>10</v>
      </c>
      <c r="F4918" s="20">
        <f>IF(gesamt!C4918="",10,gesamt!I4918)</f>
        <v>10</v>
      </c>
      <c r="G4918" s="20">
        <f>IF(gesamt!C4918="",0,gesamt!J4918)</f>
        <v>0</v>
      </c>
      <c r="H4918" s="20">
        <f>IF(gesamt!C4918="",0,gesamt!K4918)</f>
        <v>0</v>
      </c>
      <c r="I4918" s="19">
        <f t="shared" si="291"/>
        <v>176</v>
      </c>
      <c r="J4918" s="22">
        <f t="shared" si="293"/>
        <v>4917</v>
      </c>
      <c r="K4918" s="21">
        <f t="shared" ca="1" si="292"/>
        <v>1</v>
      </c>
      <c r="L4918" s="21">
        <f ca="1">IF(K4918=0,"",COUNTIF($K$2:K4918,"&gt;0"))</f>
        <v>4917</v>
      </c>
      <c r="M4918" s="50" t="str">
        <f t="shared" ca="1" si="290"/>
        <v>Eintrag 4917</v>
      </c>
    </row>
    <row r="4919" spans="1:13" s="18" customFormat="1" ht="14.25" x14ac:dyDescent="0.2">
      <c r="A4919" s="18" t="str">
        <f>IF(gesamt!C4919="",CONCATENATE("Eintrag ",J4919),gesamt!A4919)</f>
        <v>Eintrag 4918</v>
      </c>
      <c r="B4919" s="18">
        <v>100</v>
      </c>
      <c r="C4919" s="19">
        <f>IF(gesamt!C4919="",100,gesamt!D4919)</f>
        <v>100</v>
      </c>
      <c r="D4919" s="20">
        <f>IF(gesamt!C4919="",10,gesamt!G4919)</f>
        <v>10</v>
      </c>
      <c r="E4919" s="20">
        <f>IF(gesamt!C4919="",10,gesamt!H4919)</f>
        <v>10</v>
      </c>
      <c r="F4919" s="20">
        <f>IF(gesamt!C4919="",10,gesamt!I4919)</f>
        <v>10</v>
      </c>
      <c r="G4919" s="20">
        <f>IF(gesamt!C4919="",0,gesamt!J4919)</f>
        <v>0</v>
      </c>
      <c r="H4919" s="20">
        <f>IF(gesamt!C4919="",0,gesamt!K4919)</f>
        <v>0</v>
      </c>
      <c r="I4919" s="19">
        <f t="shared" si="291"/>
        <v>176</v>
      </c>
      <c r="J4919" s="22">
        <f t="shared" si="293"/>
        <v>4918</v>
      </c>
      <c r="K4919" s="21">
        <f t="shared" ca="1" si="292"/>
        <v>1</v>
      </c>
      <c r="L4919" s="21">
        <f ca="1">IF(K4919=0,"",COUNTIF($K$2:K4919,"&gt;0"))</f>
        <v>4918</v>
      </c>
      <c r="M4919" s="50" t="str">
        <f t="shared" ca="1" si="290"/>
        <v>Eintrag 4918</v>
      </c>
    </row>
    <row r="4920" spans="1:13" s="18" customFormat="1" ht="14.25" x14ac:dyDescent="0.2">
      <c r="A4920" s="18" t="str">
        <f>IF(gesamt!C4920="",CONCATENATE("Eintrag ",J4920),gesamt!A4920)</f>
        <v>Eintrag 4919</v>
      </c>
      <c r="B4920" s="18">
        <v>100</v>
      </c>
      <c r="C4920" s="19">
        <f>IF(gesamt!C4920="",100,gesamt!D4920)</f>
        <v>100</v>
      </c>
      <c r="D4920" s="20">
        <f>IF(gesamt!C4920="",10,gesamt!G4920)</f>
        <v>10</v>
      </c>
      <c r="E4920" s="20">
        <f>IF(gesamt!C4920="",10,gesamt!H4920)</f>
        <v>10</v>
      </c>
      <c r="F4920" s="20">
        <f>IF(gesamt!C4920="",10,gesamt!I4920)</f>
        <v>10</v>
      </c>
      <c r="G4920" s="20">
        <f>IF(gesamt!C4920="",0,gesamt!J4920)</f>
        <v>0</v>
      </c>
      <c r="H4920" s="20">
        <f>IF(gesamt!C4920="",0,gesamt!K4920)</f>
        <v>0</v>
      </c>
      <c r="I4920" s="19">
        <f t="shared" si="291"/>
        <v>176</v>
      </c>
      <c r="J4920" s="22">
        <f t="shared" si="293"/>
        <v>4919</v>
      </c>
      <c r="K4920" s="21">
        <f t="shared" ca="1" si="292"/>
        <v>1</v>
      </c>
      <c r="L4920" s="21">
        <f ca="1">IF(K4920=0,"",COUNTIF($K$2:K4920,"&gt;0"))</f>
        <v>4919</v>
      </c>
      <c r="M4920" s="50" t="str">
        <f t="shared" ca="1" si="290"/>
        <v>Eintrag 4919</v>
      </c>
    </row>
    <row r="4921" spans="1:13" s="18" customFormat="1" ht="14.25" x14ac:dyDescent="0.2">
      <c r="A4921" s="18" t="str">
        <f>IF(gesamt!C4921="",CONCATENATE("Eintrag ",J4921),gesamt!A4921)</f>
        <v>Eintrag 4920</v>
      </c>
      <c r="B4921" s="18">
        <v>100</v>
      </c>
      <c r="C4921" s="19">
        <f>IF(gesamt!C4921="",100,gesamt!D4921)</f>
        <v>100</v>
      </c>
      <c r="D4921" s="20">
        <f>IF(gesamt!C4921="",10,gesamt!G4921)</f>
        <v>10</v>
      </c>
      <c r="E4921" s="20">
        <f>IF(gesamt!C4921="",10,gesamt!H4921)</f>
        <v>10</v>
      </c>
      <c r="F4921" s="20">
        <f>IF(gesamt!C4921="",10,gesamt!I4921)</f>
        <v>10</v>
      </c>
      <c r="G4921" s="20">
        <f>IF(gesamt!C4921="",0,gesamt!J4921)</f>
        <v>0</v>
      </c>
      <c r="H4921" s="20">
        <f>IF(gesamt!C4921="",0,gesamt!K4921)</f>
        <v>0</v>
      </c>
      <c r="I4921" s="19">
        <f t="shared" si="291"/>
        <v>176</v>
      </c>
      <c r="J4921" s="22">
        <f t="shared" si="293"/>
        <v>4920</v>
      </c>
      <c r="K4921" s="21">
        <f t="shared" ca="1" si="292"/>
        <v>1</v>
      </c>
      <c r="L4921" s="21">
        <f ca="1">IF(K4921=0,"",COUNTIF($K$2:K4921,"&gt;0"))</f>
        <v>4920</v>
      </c>
      <c r="M4921" s="50" t="str">
        <f t="shared" ca="1" si="290"/>
        <v>Eintrag 4920</v>
      </c>
    </row>
    <row r="4922" spans="1:13" s="18" customFormat="1" ht="14.25" x14ac:dyDescent="0.2">
      <c r="A4922" s="18" t="str">
        <f>IF(gesamt!C4922="",CONCATENATE("Eintrag ",J4922),gesamt!A4922)</f>
        <v>Eintrag 4921</v>
      </c>
      <c r="B4922" s="18">
        <v>100</v>
      </c>
      <c r="C4922" s="19">
        <f>IF(gesamt!C4922="",100,gesamt!D4922)</f>
        <v>100</v>
      </c>
      <c r="D4922" s="20">
        <f>IF(gesamt!C4922="",10,gesamt!G4922)</f>
        <v>10</v>
      </c>
      <c r="E4922" s="20">
        <f>IF(gesamt!C4922="",10,gesamt!H4922)</f>
        <v>10</v>
      </c>
      <c r="F4922" s="20">
        <f>IF(gesamt!C4922="",10,gesamt!I4922)</f>
        <v>10</v>
      </c>
      <c r="G4922" s="20">
        <f>IF(gesamt!C4922="",0,gesamt!J4922)</f>
        <v>0</v>
      </c>
      <c r="H4922" s="20">
        <f>IF(gesamt!C4922="",0,gesamt!K4922)</f>
        <v>0</v>
      </c>
      <c r="I4922" s="19">
        <f t="shared" si="291"/>
        <v>176</v>
      </c>
      <c r="J4922" s="22">
        <f t="shared" si="293"/>
        <v>4921</v>
      </c>
      <c r="K4922" s="21">
        <f t="shared" ca="1" si="292"/>
        <v>1</v>
      </c>
      <c r="L4922" s="21">
        <f ca="1">IF(K4922=0,"",COUNTIF($K$2:K4922,"&gt;0"))</f>
        <v>4921</v>
      </c>
      <c r="M4922" s="50" t="str">
        <f t="shared" ca="1" si="290"/>
        <v>Eintrag 4921</v>
      </c>
    </row>
    <row r="4923" spans="1:13" s="18" customFormat="1" ht="14.25" x14ac:dyDescent="0.2">
      <c r="A4923" s="18" t="str">
        <f>IF(gesamt!C4923="",CONCATENATE("Eintrag ",J4923),gesamt!A4923)</f>
        <v>Eintrag 4922</v>
      </c>
      <c r="B4923" s="18">
        <v>100</v>
      </c>
      <c r="C4923" s="19">
        <f>IF(gesamt!C4923="",100,gesamt!D4923)</f>
        <v>100</v>
      </c>
      <c r="D4923" s="20">
        <f>IF(gesamt!C4923="",10,gesamt!G4923)</f>
        <v>10</v>
      </c>
      <c r="E4923" s="20">
        <f>IF(gesamt!C4923="",10,gesamt!H4923)</f>
        <v>10</v>
      </c>
      <c r="F4923" s="20">
        <f>IF(gesamt!C4923="",10,gesamt!I4923)</f>
        <v>10</v>
      </c>
      <c r="G4923" s="20">
        <f>IF(gesamt!C4923="",0,gesamt!J4923)</f>
        <v>0</v>
      </c>
      <c r="H4923" s="20">
        <f>IF(gesamt!C4923="",0,gesamt!K4923)</f>
        <v>0</v>
      </c>
      <c r="I4923" s="19">
        <f t="shared" si="291"/>
        <v>176</v>
      </c>
      <c r="J4923" s="22">
        <f t="shared" si="293"/>
        <v>4922</v>
      </c>
      <c r="K4923" s="21">
        <f t="shared" ca="1" si="292"/>
        <v>1</v>
      </c>
      <c r="L4923" s="21">
        <f ca="1">IF(K4923=0,"",COUNTIF($K$2:K4923,"&gt;0"))</f>
        <v>4922</v>
      </c>
      <c r="M4923" s="50" t="str">
        <f t="shared" ca="1" si="290"/>
        <v>Eintrag 4922</v>
      </c>
    </row>
    <row r="4924" spans="1:13" s="18" customFormat="1" ht="14.25" x14ac:dyDescent="0.2">
      <c r="A4924" s="18" t="str">
        <f>IF(gesamt!C4924="",CONCATENATE("Eintrag ",J4924),gesamt!A4924)</f>
        <v>Eintrag 4923</v>
      </c>
      <c r="B4924" s="18">
        <v>100</v>
      </c>
      <c r="C4924" s="19">
        <f>IF(gesamt!C4924="",100,gesamt!D4924)</f>
        <v>100</v>
      </c>
      <c r="D4924" s="20">
        <f>IF(gesamt!C4924="",10,gesamt!G4924)</f>
        <v>10</v>
      </c>
      <c r="E4924" s="20">
        <f>IF(gesamt!C4924="",10,gesamt!H4924)</f>
        <v>10</v>
      </c>
      <c r="F4924" s="20">
        <f>IF(gesamt!C4924="",10,gesamt!I4924)</f>
        <v>10</v>
      </c>
      <c r="G4924" s="20">
        <f>IF(gesamt!C4924="",0,gesamt!J4924)</f>
        <v>0</v>
      </c>
      <c r="H4924" s="20">
        <f>IF(gesamt!C4924="",0,gesamt!K4924)</f>
        <v>0</v>
      </c>
      <c r="I4924" s="19">
        <f t="shared" si="291"/>
        <v>176</v>
      </c>
      <c r="J4924" s="22">
        <f t="shared" si="293"/>
        <v>4923</v>
      </c>
      <c r="K4924" s="21">
        <f t="shared" ca="1" si="292"/>
        <v>1</v>
      </c>
      <c r="L4924" s="21">
        <f ca="1">IF(K4924=0,"",COUNTIF($K$2:K4924,"&gt;0"))</f>
        <v>4923</v>
      </c>
      <c r="M4924" s="50" t="str">
        <f t="shared" ca="1" si="290"/>
        <v>Eintrag 4923</v>
      </c>
    </row>
    <row r="4925" spans="1:13" s="18" customFormat="1" ht="14.25" x14ac:dyDescent="0.2">
      <c r="A4925" s="18" t="str">
        <f>IF(gesamt!C4925="",CONCATENATE("Eintrag ",J4925),gesamt!A4925)</f>
        <v>Eintrag 4924</v>
      </c>
      <c r="B4925" s="18">
        <v>100</v>
      </c>
      <c r="C4925" s="19">
        <f>IF(gesamt!C4925="",100,gesamt!D4925)</f>
        <v>100</v>
      </c>
      <c r="D4925" s="20">
        <f>IF(gesamt!C4925="",10,gesamt!G4925)</f>
        <v>10</v>
      </c>
      <c r="E4925" s="20">
        <f>IF(gesamt!C4925="",10,gesamt!H4925)</f>
        <v>10</v>
      </c>
      <c r="F4925" s="20">
        <f>IF(gesamt!C4925="",10,gesamt!I4925)</f>
        <v>10</v>
      </c>
      <c r="G4925" s="20">
        <f>IF(gesamt!C4925="",0,gesamt!J4925)</f>
        <v>0</v>
      </c>
      <c r="H4925" s="20">
        <f>IF(gesamt!C4925="",0,gesamt!K4925)</f>
        <v>0</v>
      </c>
      <c r="I4925" s="19">
        <f t="shared" si="291"/>
        <v>176</v>
      </c>
      <c r="J4925" s="22">
        <f t="shared" si="293"/>
        <v>4924</v>
      </c>
      <c r="K4925" s="21">
        <f t="shared" ca="1" si="292"/>
        <v>1</v>
      </c>
      <c r="L4925" s="21">
        <f ca="1">IF(K4925=0,"",COUNTIF($K$2:K4925,"&gt;0"))</f>
        <v>4924</v>
      </c>
      <c r="M4925" s="50" t="str">
        <f t="shared" ca="1" si="290"/>
        <v>Eintrag 4924</v>
      </c>
    </row>
    <row r="4926" spans="1:13" s="18" customFormat="1" ht="14.25" x14ac:dyDescent="0.2">
      <c r="A4926" s="18" t="str">
        <f>IF(gesamt!C4926="",CONCATENATE("Eintrag ",J4926),gesamt!A4926)</f>
        <v>Eintrag 4925</v>
      </c>
      <c r="B4926" s="18">
        <v>100</v>
      </c>
      <c r="C4926" s="19">
        <f>IF(gesamt!C4926="",100,gesamt!D4926)</f>
        <v>100</v>
      </c>
      <c r="D4926" s="20">
        <f>IF(gesamt!C4926="",10,gesamt!G4926)</f>
        <v>10</v>
      </c>
      <c r="E4926" s="20">
        <f>IF(gesamt!C4926="",10,gesamt!H4926)</f>
        <v>10</v>
      </c>
      <c r="F4926" s="20">
        <f>IF(gesamt!C4926="",10,gesamt!I4926)</f>
        <v>10</v>
      </c>
      <c r="G4926" s="20">
        <f>IF(gesamt!C4926="",0,gesamt!J4926)</f>
        <v>0</v>
      </c>
      <c r="H4926" s="20">
        <f>IF(gesamt!C4926="",0,gesamt!K4926)</f>
        <v>0</v>
      </c>
      <c r="I4926" s="19">
        <f t="shared" si="291"/>
        <v>176</v>
      </c>
      <c r="J4926" s="22">
        <f t="shared" si="293"/>
        <v>4925</v>
      </c>
      <c r="K4926" s="21">
        <f t="shared" ca="1" si="292"/>
        <v>1</v>
      </c>
      <c r="L4926" s="21">
        <f ca="1">IF(K4926=0,"",COUNTIF($K$2:K4926,"&gt;0"))</f>
        <v>4925</v>
      </c>
      <c r="M4926" s="50" t="str">
        <f t="shared" ca="1" si="290"/>
        <v>Eintrag 4925</v>
      </c>
    </row>
    <row r="4927" spans="1:13" s="18" customFormat="1" ht="14.25" x14ac:dyDescent="0.2">
      <c r="A4927" s="18" t="str">
        <f>IF(gesamt!C4927="",CONCATENATE("Eintrag ",J4927),gesamt!A4927)</f>
        <v>Eintrag 4926</v>
      </c>
      <c r="B4927" s="18">
        <v>100</v>
      </c>
      <c r="C4927" s="19">
        <f>IF(gesamt!C4927="",100,gesamt!D4927)</f>
        <v>100</v>
      </c>
      <c r="D4927" s="20">
        <f>IF(gesamt!C4927="",10,gesamt!G4927)</f>
        <v>10</v>
      </c>
      <c r="E4927" s="20">
        <f>IF(gesamt!C4927="",10,gesamt!H4927)</f>
        <v>10</v>
      </c>
      <c r="F4927" s="20">
        <f>IF(gesamt!C4927="",10,gesamt!I4927)</f>
        <v>10</v>
      </c>
      <c r="G4927" s="20">
        <f>IF(gesamt!C4927="",0,gesamt!J4927)</f>
        <v>0</v>
      </c>
      <c r="H4927" s="20">
        <f>IF(gesamt!C4927="",0,gesamt!K4927)</f>
        <v>0</v>
      </c>
      <c r="I4927" s="19">
        <f t="shared" si="291"/>
        <v>176</v>
      </c>
      <c r="J4927" s="22">
        <f t="shared" si="293"/>
        <v>4926</v>
      </c>
      <c r="K4927" s="21">
        <f t="shared" ca="1" si="292"/>
        <v>1</v>
      </c>
      <c r="L4927" s="21">
        <f ca="1">IF(K4927=0,"",COUNTIF($K$2:K4927,"&gt;0"))</f>
        <v>4926</v>
      </c>
      <c r="M4927" s="50" t="str">
        <f t="shared" ca="1" si="290"/>
        <v>Eintrag 4926</v>
      </c>
    </row>
    <row r="4928" spans="1:13" s="18" customFormat="1" ht="14.25" x14ac:dyDescent="0.2">
      <c r="A4928" s="18" t="str">
        <f>IF(gesamt!C4928="",CONCATENATE("Eintrag ",J4928),gesamt!A4928)</f>
        <v>Eintrag 4927</v>
      </c>
      <c r="B4928" s="18">
        <v>100</v>
      </c>
      <c r="C4928" s="19">
        <f>IF(gesamt!C4928="",100,gesamt!D4928)</f>
        <v>100</v>
      </c>
      <c r="D4928" s="20">
        <f>IF(gesamt!C4928="",10,gesamt!G4928)</f>
        <v>10</v>
      </c>
      <c r="E4928" s="20">
        <f>IF(gesamt!C4928="",10,gesamt!H4928)</f>
        <v>10</v>
      </c>
      <c r="F4928" s="20">
        <f>IF(gesamt!C4928="",10,gesamt!I4928)</f>
        <v>10</v>
      </c>
      <c r="G4928" s="20">
        <f>IF(gesamt!C4928="",0,gesamt!J4928)</f>
        <v>0</v>
      </c>
      <c r="H4928" s="20">
        <f>IF(gesamt!C4928="",0,gesamt!K4928)</f>
        <v>0</v>
      </c>
      <c r="I4928" s="19">
        <f t="shared" si="291"/>
        <v>176</v>
      </c>
      <c r="J4928" s="22">
        <f t="shared" si="293"/>
        <v>4927</v>
      </c>
      <c r="K4928" s="21">
        <f t="shared" ca="1" si="292"/>
        <v>1</v>
      </c>
      <c r="L4928" s="21">
        <f ca="1">IF(K4928=0,"",COUNTIF($K$2:K4928,"&gt;0"))</f>
        <v>4927</v>
      </c>
      <c r="M4928" s="50" t="str">
        <f t="shared" ca="1" si="290"/>
        <v>Eintrag 4927</v>
      </c>
    </row>
    <row r="4929" spans="1:13" s="18" customFormat="1" ht="14.25" x14ac:dyDescent="0.2">
      <c r="A4929" s="18" t="str">
        <f>IF(gesamt!C4929="",CONCATENATE("Eintrag ",J4929),gesamt!A4929)</f>
        <v>Eintrag 4928</v>
      </c>
      <c r="B4929" s="18">
        <v>100</v>
      </c>
      <c r="C4929" s="19">
        <f>IF(gesamt!C4929="",100,gesamt!D4929)</f>
        <v>100</v>
      </c>
      <c r="D4929" s="20">
        <f>IF(gesamt!C4929="",10,gesamt!G4929)</f>
        <v>10</v>
      </c>
      <c r="E4929" s="20">
        <f>IF(gesamt!C4929="",10,gesamt!H4929)</f>
        <v>10</v>
      </c>
      <c r="F4929" s="20">
        <f>IF(gesamt!C4929="",10,gesamt!I4929)</f>
        <v>10</v>
      </c>
      <c r="G4929" s="20">
        <f>IF(gesamt!C4929="",0,gesamt!J4929)</f>
        <v>0</v>
      </c>
      <c r="H4929" s="20">
        <f>IF(gesamt!C4929="",0,gesamt!K4929)</f>
        <v>0</v>
      </c>
      <c r="I4929" s="19">
        <f t="shared" si="291"/>
        <v>176</v>
      </c>
      <c r="J4929" s="22">
        <f t="shared" si="293"/>
        <v>4928</v>
      </c>
      <c r="K4929" s="21">
        <f t="shared" ca="1" si="292"/>
        <v>1</v>
      </c>
      <c r="L4929" s="21">
        <f ca="1">IF(K4929=0,"",COUNTIF($K$2:K4929,"&gt;0"))</f>
        <v>4928</v>
      </c>
      <c r="M4929" s="50" t="str">
        <f t="shared" ca="1" si="290"/>
        <v>Eintrag 4928</v>
      </c>
    </row>
    <row r="4930" spans="1:13" s="18" customFormat="1" ht="14.25" x14ac:dyDescent="0.2">
      <c r="A4930" s="18" t="str">
        <f>IF(gesamt!C4930="",CONCATENATE("Eintrag ",J4930),gesamt!A4930)</f>
        <v>Eintrag 4929</v>
      </c>
      <c r="B4930" s="18">
        <v>100</v>
      </c>
      <c r="C4930" s="19">
        <f>IF(gesamt!C4930="",100,gesamt!D4930)</f>
        <v>100</v>
      </c>
      <c r="D4930" s="20">
        <f>IF(gesamt!C4930="",10,gesamt!G4930)</f>
        <v>10</v>
      </c>
      <c r="E4930" s="20">
        <f>IF(gesamt!C4930="",10,gesamt!H4930)</f>
        <v>10</v>
      </c>
      <c r="F4930" s="20">
        <f>IF(gesamt!C4930="",10,gesamt!I4930)</f>
        <v>10</v>
      </c>
      <c r="G4930" s="20">
        <f>IF(gesamt!C4930="",0,gesamt!J4930)</f>
        <v>0</v>
      </c>
      <c r="H4930" s="20">
        <f>IF(gesamt!C4930="",0,gesamt!K4930)</f>
        <v>0</v>
      </c>
      <c r="I4930" s="19">
        <f t="shared" si="291"/>
        <v>176</v>
      </c>
      <c r="J4930" s="22">
        <f t="shared" si="293"/>
        <v>4929</v>
      </c>
      <c r="K4930" s="21">
        <f t="shared" ca="1" si="292"/>
        <v>1</v>
      </c>
      <c r="L4930" s="21">
        <f ca="1">IF(K4930=0,"",COUNTIF($K$2:K4930,"&gt;0"))</f>
        <v>4929</v>
      </c>
      <c r="M4930" s="50" t="str">
        <f t="shared" ref="M4930:M4992" ca="1" si="294">IFERROR(INDEX(A:A,MATCH(ROW(K4929),L:L,0)),"")</f>
        <v>Eintrag 4929</v>
      </c>
    </row>
    <row r="4931" spans="1:13" s="18" customFormat="1" ht="14.25" x14ac:dyDescent="0.2">
      <c r="A4931" s="18" t="str">
        <f>IF(gesamt!C4931="",CONCATENATE("Eintrag ",J4931),gesamt!A4931)</f>
        <v>Eintrag 4930</v>
      </c>
      <c r="B4931" s="18">
        <v>100</v>
      </c>
      <c r="C4931" s="19">
        <f>IF(gesamt!C4931="",100,gesamt!D4931)</f>
        <v>100</v>
      </c>
      <c r="D4931" s="20">
        <f>IF(gesamt!C4931="",10,gesamt!G4931)</f>
        <v>10</v>
      </c>
      <c r="E4931" s="20">
        <f>IF(gesamt!C4931="",10,gesamt!H4931)</f>
        <v>10</v>
      </c>
      <c r="F4931" s="20">
        <f>IF(gesamt!C4931="",10,gesamt!I4931)</f>
        <v>10</v>
      </c>
      <c r="G4931" s="20">
        <f>IF(gesamt!C4931="",0,gesamt!J4931)</f>
        <v>0</v>
      </c>
      <c r="H4931" s="20">
        <f>IF(gesamt!C4931="",0,gesamt!K4931)</f>
        <v>0</v>
      </c>
      <c r="I4931" s="19">
        <f t="shared" ref="I4931:I4994" si="295">D4931*4.1+E4931*9.3+F4931*4.2+G4931*7+H4931*3</f>
        <v>176</v>
      </c>
      <c r="J4931" s="22">
        <f t="shared" si="293"/>
        <v>4930</v>
      </c>
      <c r="K4931" s="21">
        <f t="shared" ca="1" si="292"/>
        <v>1</v>
      </c>
      <c r="L4931" s="21">
        <f ca="1">IF(K4931=0,"",COUNTIF($K$2:K4931,"&gt;0"))</f>
        <v>4930</v>
      </c>
      <c r="M4931" s="50" t="str">
        <f t="shared" ca="1" si="294"/>
        <v>Eintrag 4930</v>
      </c>
    </row>
    <row r="4932" spans="1:13" s="18" customFormat="1" ht="14.25" x14ac:dyDescent="0.2">
      <c r="A4932" s="18" t="str">
        <f>IF(gesamt!C4932="",CONCATENATE("Eintrag ",J4932),gesamt!A4932)</f>
        <v>Eintrag 4931</v>
      </c>
      <c r="B4932" s="18">
        <v>100</v>
      </c>
      <c r="C4932" s="19">
        <f>IF(gesamt!C4932="",100,gesamt!D4932)</f>
        <v>100</v>
      </c>
      <c r="D4932" s="20">
        <f>IF(gesamt!C4932="",10,gesamt!G4932)</f>
        <v>10</v>
      </c>
      <c r="E4932" s="20">
        <f>IF(gesamt!C4932="",10,gesamt!H4932)</f>
        <v>10</v>
      </c>
      <c r="F4932" s="20">
        <f>IF(gesamt!C4932="",10,gesamt!I4932)</f>
        <v>10</v>
      </c>
      <c r="G4932" s="20">
        <f>IF(gesamt!C4932="",0,gesamt!J4932)</f>
        <v>0</v>
      </c>
      <c r="H4932" s="20">
        <f>IF(gesamt!C4932="",0,gesamt!K4932)</f>
        <v>0</v>
      </c>
      <c r="I4932" s="19">
        <f t="shared" si="295"/>
        <v>176</v>
      </c>
      <c r="J4932" s="22">
        <f t="shared" si="293"/>
        <v>4931</v>
      </c>
      <c r="K4932" s="21">
        <f t="shared" ca="1" si="292"/>
        <v>1</v>
      </c>
      <c r="L4932" s="21">
        <f ca="1">IF(K4932=0,"",COUNTIF($K$2:K4932,"&gt;0"))</f>
        <v>4931</v>
      </c>
      <c r="M4932" s="50" t="str">
        <f t="shared" ca="1" si="294"/>
        <v>Eintrag 4931</v>
      </c>
    </row>
    <row r="4933" spans="1:13" s="18" customFormat="1" ht="14.25" x14ac:dyDescent="0.2">
      <c r="A4933" s="18" t="str">
        <f>IF(gesamt!C4933="",CONCATENATE("Eintrag ",J4933),gesamt!A4933)</f>
        <v>Eintrag 4932</v>
      </c>
      <c r="B4933" s="18">
        <v>100</v>
      </c>
      <c r="C4933" s="19">
        <f>IF(gesamt!C4933="",100,gesamt!D4933)</f>
        <v>100</v>
      </c>
      <c r="D4933" s="20">
        <f>IF(gesamt!C4933="",10,gesamt!G4933)</f>
        <v>10</v>
      </c>
      <c r="E4933" s="20">
        <f>IF(gesamt!C4933="",10,gesamt!H4933)</f>
        <v>10</v>
      </c>
      <c r="F4933" s="20">
        <f>IF(gesamt!C4933="",10,gesamt!I4933)</f>
        <v>10</v>
      </c>
      <c r="G4933" s="20">
        <f>IF(gesamt!C4933="",0,gesamt!J4933)</f>
        <v>0</v>
      </c>
      <c r="H4933" s="20">
        <f>IF(gesamt!C4933="",0,gesamt!K4933)</f>
        <v>0</v>
      </c>
      <c r="I4933" s="19">
        <f t="shared" si="295"/>
        <v>176</v>
      </c>
      <c r="J4933" s="22">
        <f t="shared" si="293"/>
        <v>4932</v>
      </c>
      <c r="K4933" s="21">
        <f t="shared" ca="1" si="292"/>
        <v>1</v>
      </c>
      <c r="L4933" s="21">
        <f ca="1">IF(K4933=0,"",COUNTIF($K$2:K4933,"&gt;0"))</f>
        <v>4932</v>
      </c>
      <c r="M4933" s="50" t="str">
        <f t="shared" ca="1" si="294"/>
        <v>Eintrag 4932</v>
      </c>
    </row>
    <row r="4934" spans="1:13" s="18" customFormat="1" ht="14.25" x14ac:dyDescent="0.2">
      <c r="A4934" s="18" t="str">
        <f>IF(gesamt!C4934="",CONCATENATE("Eintrag ",J4934),gesamt!A4934)</f>
        <v>Eintrag 4933</v>
      </c>
      <c r="B4934" s="18">
        <v>100</v>
      </c>
      <c r="C4934" s="19">
        <f>IF(gesamt!C4934="",100,gesamt!D4934)</f>
        <v>100</v>
      </c>
      <c r="D4934" s="20">
        <f>IF(gesamt!C4934="",10,gesamt!G4934)</f>
        <v>10</v>
      </c>
      <c r="E4934" s="20">
        <f>IF(gesamt!C4934="",10,gesamt!H4934)</f>
        <v>10</v>
      </c>
      <c r="F4934" s="20">
        <f>IF(gesamt!C4934="",10,gesamt!I4934)</f>
        <v>10</v>
      </c>
      <c r="G4934" s="20">
        <f>IF(gesamt!C4934="",0,gesamt!J4934)</f>
        <v>0</v>
      </c>
      <c r="H4934" s="20">
        <f>IF(gesamt!C4934="",0,gesamt!K4934)</f>
        <v>0</v>
      </c>
      <c r="I4934" s="19">
        <f t="shared" si="295"/>
        <v>176</v>
      </c>
      <c r="J4934" s="22">
        <f t="shared" si="293"/>
        <v>4933</v>
      </c>
      <c r="K4934" s="21">
        <f t="shared" ca="1" si="292"/>
        <v>1</v>
      </c>
      <c r="L4934" s="21">
        <f ca="1">IF(K4934=0,"",COUNTIF($K$2:K4934,"&gt;0"))</f>
        <v>4933</v>
      </c>
      <c r="M4934" s="50" t="str">
        <f t="shared" ca="1" si="294"/>
        <v>Eintrag 4933</v>
      </c>
    </row>
    <row r="4935" spans="1:13" s="18" customFormat="1" ht="14.25" x14ac:dyDescent="0.2">
      <c r="A4935" s="18" t="str">
        <f>IF(gesamt!C4935="",CONCATENATE("Eintrag ",J4935),gesamt!A4935)</f>
        <v>Eintrag 4934</v>
      </c>
      <c r="B4935" s="18">
        <v>100</v>
      </c>
      <c r="C4935" s="19">
        <f>IF(gesamt!C4935="",100,gesamt!D4935)</f>
        <v>100</v>
      </c>
      <c r="D4935" s="20">
        <f>IF(gesamt!C4935="",10,gesamt!G4935)</f>
        <v>10</v>
      </c>
      <c r="E4935" s="20">
        <f>IF(gesamt!C4935="",10,gesamt!H4935)</f>
        <v>10</v>
      </c>
      <c r="F4935" s="20">
        <f>IF(gesamt!C4935="",10,gesamt!I4935)</f>
        <v>10</v>
      </c>
      <c r="G4935" s="20">
        <f>IF(gesamt!C4935="",0,gesamt!J4935)</f>
        <v>0</v>
      </c>
      <c r="H4935" s="20">
        <f>IF(gesamt!C4935="",0,gesamt!K4935)</f>
        <v>0</v>
      </c>
      <c r="I4935" s="19">
        <f t="shared" si="295"/>
        <v>176</v>
      </c>
      <c r="J4935" s="22">
        <f t="shared" si="293"/>
        <v>4934</v>
      </c>
      <c r="K4935" s="21">
        <f t="shared" ca="1" si="292"/>
        <v>1</v>
      </c>
      <c r="L4935" s="21">
        <f ca="1">IF(K4935=0,"",COUNTIF($K$2:K4935,"&gt;0"))</f>
        <v>4934</v>
      </c>
      <c r="M4935" s="50" t="str">
        <f t="shared" ca="1" si="294"/>
        <v>Eintrag 4934</v>
      </c>
    </row>
    <row r="4936" spans="1:13" s="18" customFormat="1" ht="14.25" x14ac:dyDescent="0.2">
      <c r="A4936" s="18" t="str">
        <f>IF(gesamt!C4936="",CONCATENATE("Eintrag ",J4936),gesamt!A4936)</f>
        <v>Eintrag 4935</v>
      </c>
      <c r="B4936" s="18">
        <v>100</v>
      </c>
      <c r="C4936" s="19">
        <f>IF(gesamt!C4936="",100,gesamt!D4936)</f>
        <v>100</v>
      </c>
      <c r="D4936" s="20">
        <f>IF(gesamt!C4936="",10,gesamt!G4936)</f>
        <v>10</v>
      </c>
      <c r="E4936" s="20">
        <f>IF(gesamt!C4936="",10,gesamt!H4936)</f>
        <v>10</v>
      </c>
      <c r="F4936" s="20">
        <f>IF(gesamt!C4936="",10,gesamt!I4936)</f>
        <v>10</v>
      </c>
      <c r="G4936" s="20">
        <f>IF(gesamt!C4936="",0,gesamt!J4936)</f>
        <v>0</v>
      </c>
      <c r="H4936" s="20">
        <f>IF(gesamt!C4936="",0,gesamt!K4936)</f>
        <v>0</v>
      </c>
      <c r="I4936" s="19">
        <f t="shared" si="295"/>
        <v>176</v>
      </c>
      <c r="J4936" s="22">
        <f t="shared" si="293"/>
        <v>4935</v>
      </c>
      <c r="K4936" s="21">
        <f t="shared" ca="1" si="292"/>
        <v>1</v>
      </c>
      <c r="L4936" s="21">
        <f ca="1">IF(K4936=0,"",COUNTIF($K$2:K4936,"&gt;0"))</f>
        <v>4935</v>
      </c>
      <c r="M4936" s="50" t="str">
        <f t="shared" ca="1" si="294"/>
        <v>Eintrag 4935</v>
      </c>
    </row>
    <row r="4937" spans="1:13" s="18" customFormat="1" ht="14.25" x14ac:dyDescent="0.2">
      <c r="A4937" s="18" t="str">
        <f>IF(gesamt!C4937="",CONCATENATE("Eintrag ",J4937),gesamt!A4937)</f>
        <v>Eintrag 4936</v>
      </c>
      <c r="B4937" s="18">
        <v>100</v>
      </c>
      <c r="C4937" s="19">
        <f>IF(gesamt!C4937="",100,gesamt!D4937)</f>
        <v>100</v>
      </c>
      <c r="D4937" s="20">
        <f>IF(gesamt!C4937="",10,gesamt!G4937)</f>
        <v>10</v>
      </c>
      <c r="E4937" s="20">
        <f>IF(gesamt!C4937="",10,gesamt!H4937)</f>
        <v>10</v>
      </c>
      <c r="F4937" s="20">
        <f>IF(gesamt!C4937="",10,gesamt!I4937)</f>
        <v>10</v>
      </c>
      <c r="G4937" s="20">
        <f>IF(gesamt!C4937="",0,gesamt!J4937)</f>
        <v>0</v>
      </c>
      <c r="H4937" s="20">
        <f>IF(gesamt!C4937="",0,gesamt!K4937)</f>
        <v>0</v>
      </c>
      <c r="I4937" s="19">
        <f t="shared" si="295"/>
        <v>176</v>
      </c>
      <c r="J4937" s="22">
        <f t="shared" si="293"/>
        <v>4936</v>
      </c>
      <c r="K4937" s="21">
        <f t="shared" ca="1" si="292"/>
        <v>1</v>
      </c>
      <c r="L4937" s="21">
        <f ca="1">IF(K4937=0,"",COUNTIF($K$2:K4937,"&gt;0"))</f>
        <v>4936</v>
      </c>
      <c r="M4937" s="50" t="str">
        <f t="shared" ca="1" si="294"/>
        <v>Eintrag 4936</v>
      </c>
    </row>
    <row r="4938" spans="1:13" s="18" customFormat="1" ht="14.25" x14ac:dyDescent="0.2">
      <c r="A4938" s="18" t="str">
        <f>IF(gesamt!C4938="",CONCATENATE("Eintrag ",J4938),gesamt!A4938)</f>
        <v>Eintrag 4937</v>
      </c>
      <c r="B4938" s="18">
        <v>100</v>
      </c>
      <c r="C4938" s="19">
        <f>IF(gesamt!C4938="",100,gesamt!D4938)</f>
        <v>100</v>
      </c>
      <c r="D4938" s="20">
        <f>IF(gesamt!C4938="",10,gesamt!G4938)</f>
        <v>10</v>
      </c>
      <c r="E4938" s="20">
        <f>IF(gesamt!C4938="",10,gesamt!H4938)</f>
        <v>10</v>
      </c>
      <c r="F4938" s="20">
        <f>IF(gesamt!C4938="",10,gesamt!I4938)</f>
        <v>10</v>
      </c>
      <c r="G4938" s="20">
        <f>IF(gesamt!C4938="",0,gesamt!J4938)</f>
        <v>0</v>
      </c>
      <c r="H4938" s="20">
        <f>IF(gesamt!C4938="",0,gesamt!K4938)</f>
        <v>0</v>
      </c>
      <c r="I4938" s="19">
        <f t="shared" si="295"/>
        <v>176</v>
      </c>
      <c r="J4938" s="22">
        <f t="shared" si="293"/>
        <v>4937</v>
      </c>
      <c r="K4938" s="21">
        <f t="shared" ca="1" si="292"/>
        <v>1</v>
      </c>
      <c r="L4938" s="21">
        <f ca="1">IF(K4938=0,"",COUNTIF($K$2:K4938,"&gt;0"))</f>
        <v>4937</v>
      </c>
      <c r="M4938" s="50" t="str">
        <f t="shared" ca="1" si="294"/>
        <v>Eintrag 4937</v>
      </c>
    </row>
    <row r="4939" spans="1:13" s="18" customFormat="1" ht="14.25" x14ac:dyDescent="0.2">
      <c r="A4939" s="18" t="str">
        <f>IF(gesamt!C4939="",CONCATENATE("Eintrag ",J4939),gesamt!A4939)</f>
        <v>Eintrag 4938</v>
      </c>
      <c r="B4939" s="18">
        <v>100</v>
      </c>
      <c r="C4939" s="19">
        <f>IF(gesamt!C4939="",100,gesamt!D4939)</f>
        <v>100</v>
      </c>
      <c r="D4939" s="20">
        <f>IF(gesamt!C4939="",10,gesamt!G4939)</f>
        <v>10</v>
      </c>
      <c r="E4939" s="20">
        <f>IF(gesamt!C4939="",10,gesamt!H4939)</f>
        <v>10</v>
      </c>
      <c r="F4939" s="20">
        <f>IF(gesamt!C4939="",10,gesamt!I4939)</f>
        <v>10</v>
      </c>
      <c r="G4939" s="20">
        <f>IF(gesamt!C4939="",0,gesamt!J4939)</f>
        <v>0</v>
      </c>
      <c r="H4939" s="20">
        <f>IF(gesamt!C4939="",0,gesamt!K4939)</f>
        <v>0</v>
      </c>
      <c r="I4939" s="19">
        <f t="shared" si="295"/>
        <v>176</v>
      </c>
      <c r="J4939" s="22">
        <f t="shared" si="293"/>
        <v>4938</v>
      </c>
      <c r="K4939" s="21">
        <f t="shared" ca="1" si="292"/>
        <v>1</v>
      </c>
      <c r="L4939" s="21">
        <f ca="1">IF(K4939=0,"",COUNTIF($K$2:K4939,"&gt;0"))</f>
        <v>4938</v>
      </c>
      <c r="M4939" s="50" t="str">
        <f t="shared" ca="1" si="294"/>
        <v>Eintrag 4938</v>
      </c>
    </row>
    <row r="4940" spans="1:13" s="18" customFormat="1" ht="14.25" x14ac:dyDescent="0.2">
      <c r="A4940" s="18" t="str">
        <f>IF(gesamt!C4940="",CONCATENATE("Eintrag ",J4940),gesamt!A4940)</f>
        <v>Eintrag 4939</v>
      </c>
      <c r="B4940" s="18">
        <v>100</v>
      </c>
      <c r="C4940" s="19">
        <f>IF(gesamt!C4940="",100,gesamt!D4940)</f>
        <v>100</v>
      </c>
      <c r="D4940" s="20">
        <f>IF(gesamt!C4940="",10,gesamt!G4940)</f>
        <v>10</v>
      </c>
      <c r="E4940" s="20">
        <f>IF(gesamt!C4940="",10,gesamt!H4940)</f>
        <v>10</v>
      </c>
      <c r="F4940" s="20">
        <f>IF(gesamt!C4940="",10,gesamt!I4940)</f>
        <v>10</v>
      </c>
      <c r="G4940" s="20">
        <f>IF(gesamt!C4940="",0,gesamt!J4940)</f>
        <v>0</v>
      </c>
      <c r="H4940" s="20">
        <f>IF(gesamt!C4940="",0,gesamt!K4940)</f>
        <v>0</v>
      </c>
      <c r="I4940" s="19">
        <f t="shared" si="295"/>
        <v>176</v>
      </c>
      <c r="J4940" s="22">
        <f t="shared" si="293"/>
        <v>4939</v>
      </c>
      <c r="K4940" s="21">
        <f t="shared" ca="1" si="292"/>
        <v>1</v>
      </c>
      <c r="L4940" s="21">
        <f ca="1">IF(K4940=0,"",COUNTIF($K$2:K4940,"&gt;0"))</f>
        <v>4939</v>
      </c>
      <c r="M4940" s="50" t="str">
        <f t="shared" ca="1" si="294"/>
        <v>Eintrag 4939</v>
      </c>
    </row>
    <row r="4941" spans="1:13" s="18" customFormat="1" ht="14.25" x14ac:dyDescent="0.2">
      <c r="A4941" s="18" t="str">
        <f>IF(gesamt!C4941="",CONCATENATE("Eintrag ",J4941),gesamt!A4941)</f>
        <v>Eintrag 4940</v>
      </c>
      <c r="B4941" s="18">
        <v>100</v>
      </c>
      <c r="C4941" s="19">
        <f>IF(gesamt!C4941="",100,gesamt!D4941)</f>
        <v>100</v>
      </c>
      <c r="D4941" s="20">
        <f>IF(gesamt!C4941="",10,gesamt!G4941)</f>
        <v>10</v>
      </c>
      <c r="E4941" s="20">
        <f>IF(gesamt!C4941="",10,gesamt!H4941)</f>
        <v>10</v>
      </c>
      <c r="F4941" s="20">
        <f>IF(gesamt!C4941="",10,gesamt!I4941)</f>
        <v>10</v>
      </c>
      <c r="G4941" s="20">
        <f>IF(gesamt!C4941="",0,gesamt!J4941)</f>
        <v>0</v>
      </c>
      <c r="H4941" s="20">
        <f>IF(gesamt!C4941="",0,gesamt!K4941)</f>
        <v>0</v>
      </c>
      <c r="I4941" s="19">
        <f t="shared" si="295"/>
        <v>176</v>
      </c>
      <c r="J4941" s="22">
        <f t="shared" si="293"/>
        <v>4940</v>
      </c>
      <c r="K4941" s="21">
        <f t="shared" ca="1" si="292"/>
        <v>1</v>
      </c>
      <c r="L4941" s="21">
        <f ca="1">IF(K4941=0,"",COUNTIF($K$2:K4941,"&gt;0"))</f>
        <v>4940</v>
      </c>
      <c r="M4941" s="50" t="str">
        <f t="shared" ca="1" si="294"/>
        <v>Eintrag 4940</v>
      </c>
    </row>
    <row r="4942" spans="1:13" s="18" customFormat="1" ht="14.25" x14ac:dyDescent="0.2">
      <c r="A4942" s="18" t="str">
        <f>IF(gesamt!C4942="",CONCATENATE("Eintrag ",J4942),gesamt!A4942)</f>
        <v>Eintrag 4941</v>
      </c>
      <c r="B4942" s="18">
        <v>100</v>
      </c>
      <c r="C4942" s="19">
        <f>IF(gesamt!C4942="",100,gesamt!D4942)</f>
        <v>100</v>
      </c>
      <c r="D4942" s="20">
        <f>IF(gesamt!C4942="",10,gesamt!G4942)</f>
        <v>10</v>
      </c>
      <c r="E4942" s="20">
        <f>IF(gesamt!C4942="",10,gesamt!H4942)</f>
        <v>10</v>
      </c>
      <c r="F4942" s="20">
        <f>IF(gesamt!C4942="",10,gesamt!I4942)</f>
        <v>10</v>
      </c>
      <c r="G4942" s="20">
        <f>IF(gesamt!C4942="",0,gesamt!J4942)</f>
        <v>0</v>
      </c>
      <c r="H4942" s="20">
        <f>IF(gesamt!C4942="",0,gesamt!K4942)</f>
        <v>0</v>
      </c>
      <c r="I4942" s="19">
        <f t="shared" si="295"/>
        <v>176</v>
      </c>
      <c r="J4942" s="22">
        <f t="shared" si="293"/>
        <v>4941</v>
      </c>
      <c r="K4942" s="21">
        <f t="shared" ca="1" si="292"/>
        <v>1</v>
      </c>
      <c r="L4942" s="21">
        <f ca="1">IF(K4942=0,"",COUNTIF($K$2:K4942,"&gt;0"))</f>
        <v>4941</v>
      </c>
      <c r="M4942" s="50" t="str">
        <f t="shared" ca="1" si="294"/>
        <v>Eintrag 4941</v>
      </c>
    </row>
    <row r="4943" spans="1:13" s="18" customFormat="1" ht="14.25" x14ac:dyDescent="0.2">
      <c r="A4943" s="18" t="str">
        <f>IF(gesamt!C4943="",CONCATENATE("Eintrag ",J4943),gesamt!A4943)</f>
        <v>Eintrag 4942</v>
      </c>
      <c r="B4943" s="18">
        <v>100</v>
      </c>
      <c r="C4943" s="19">
        <f>IF(gesamt!C4943="",100,gesamt!D4943)</f>
        <v>100</v>
      </c>
      <c r="D4943" s="20">
        <f>IF(gesamt!C4943="",10,gesamt!G4943)</f>
        <v>10</v>
      </c>
      <c r="E4943" s="20">
        <f>IF(gesamt!C4943="",10,gesamt!H4943)</f>
        <v>10</v>
      </c>
      <c r="F4943" s="20">
        <f>IF(gesamt!C4943="",10,gesamt!I4943)</f>
        <v>10</v>
      </c>
      <c r="G4943" s="20">
        <f>IF(gesamt!C4943="",0,gesamt!J4943)</f>
        <v>0</v>
      </c>
      <c r="H4943" s="20">
        <f>IF(gesamt!C4943="",0,gesamt!K4943)</f>
        <v>0</v>
      </c>
      <c r="I4943" s="19">
        <f t="shared" si="295"/>
        <v>176</v>
      </c>
      <c r="J4943" s="22">
        <f t="shared" si="293"/>
        <v>4942</v>
      </c>
      <c r="K4943" s="21">
        <f t="shared" ca="1" si="292"/>
        <v>1</v>
      </c>
      <c r="L4943" s="21">
        <f ca="1">IF(K4943=0,"",COUNTIF($K$2:K4943,"&gt;0"))</f>
        <v>4942</v>
      </c>
      <c r="M4943" s="50" t="str">
        <f t="shared" ca="1" si="294"/>
        <v>Eintrag 4942</v>
      </c>
    </row>
    <row r="4944" spans="1:13" s="18" customFormat="1" ht="14.25" x14ac:dyDescent="0.2">
      <c r="A4944" s="18" t="str">
        <f>IF(gesamt!C4944="",CONCATENATE("Eintrag ",J4944),gesamt!A4944)</f>
        <v>Eintrag 4943</v>
      </c>
      <c r="B4944" s="18">
        <v>100</v>
      </c>
      <c r="C4944" s="19">
        <f>IF(gesamt!C4944="",100,gesamt!D4944)</f>
        <v>100</v>
      </c>
      <c r="D4944" s="20">
        <f>IF(gesamt!C4944="",10,gesamt!G4944)</f>
        <v>10</v>
      </c>
      <c r="E4944" s="20">
        <f>IF(gesamt!C4944="",10,gesamt!H4944)</f>
        <v>10</v>
      </c>
      <c r="F4944" s="20">
        <f>IF(gesamt!C4944="",10,gesamt!I4944)</f>
        <v>10</v>
      </c>
      <c r="G4944" s="20">
        <f>IF(gesamt!C4944="",0,gesamt!J4944)</f>
        <v>0</v>
      </c>
      <c r="H4944" s="20">
        <f>IF(gesamt!C4944="",0,gesamt!K4944)</f>
        <v>0</v>
      </c>
      <c r="I4944" s="19">
        <f t="shared" si="295"/>
        <v>176</v>
      </c>
      <c r="J4944" s="22">
        <f t="shared" si="293"/>
        <v>4943</v>
      </c>
      <c r="K4944" s="21">
        <f t="shared" ca="1" si="292"/>
        <v>1</v>
      </c>
      <c r="L4944" s="21">
        <f ca="1">IF(K4944=0,"",COUNTIF($K$2:K4944,"&gt;0"))</f>
        <v>4943</v>
      </c>
      <c r="M4944" s="50" t="str">
        <f t="shared" ca="1" si="294"/>
        <v>Eintrag 4943</v>
      </c>
    </row>
    <row r="4945" spans="1:13" s="18" customFormat="1" ht="14.25" x14ac:dyDescent="0.2">
      <c r="A4945" s="18" t="str">
        <f>IF(gesamt!C4945="",CONCATENATE("Eintrag ",J4945),gesamt!A4945)</f>
        <v>Eintrag 4944</v>
      </c>
      <c r="B4945" s="18">
        <v>100</v>
      </c>
      <c r="C4945" s="19">
        <f>IF(gesamt!C4945="",100,gesamt!D4945)</f>
        <v>100</v>
      </c>
      <c r="D4945" s="20">
        <f>IF(gesamt!C4945="",10,gesamt!G4945)</f>
        <v>10</v>
      </c>
      <c r="E4945" s="20">
        <f>IF(gesamt!C4945="",10,gesamt!H4945)</f>
        <v>10</v>
      </c>
      <c r="F4945" s="20">
        <f>IF(gesamt!C4945="",10,gesamt!I4945)</f>
        <v>10</v>
      </c>
      <c r="G4945" s="20">
        <f>IF(gesamt!C4945="",0,gesamt!J4945)</f>
        <v>0</v>
      </c>
      <c r="H4945" s="20">
        <f>IF(gesamt!C4945="",0,gesamt!K4945)</f>
        <v>0</v>
      </c>
      <c r="I4945" s="19">
        <f t="shared" si="295"/>
        <v>176</v>
      </c>
      <c r="J4945" s="22">
        <f t="shared" si="293"/>
        <v>4944</v>
      </c>
      <c r="K4945" s="21">
        <f t="shared" ca="1" si="292"/>
        <v>1</v>
      </c>
      <c r="L4945" s="21">
        <f ca="1">IF(K4945=0,"",COUNTIF($K$2:K4945,"&gt;0"))</f>
        <v>4944</v>
      </c>
      <c r="M4945" s="50" t="str">
        <f t="shared" ca="1" si="294"/>
        <v>Eintrag 4944</v>
      </c>
    </row>
    <row r="4946" spans="1:13" s="18" customFormat="1" ht="14.25" x14ac:dyDescent="0.2">
      <c r="A4946" s="18" t="str">
        <f>IF(gesamt!C4946="",CONCATENATE("Eintrag ",J4946),gesamt!A4946)</f>
        <v>Eintrag 4945</v>
      </c>
      <c r="B4946" s="18">
        <v>100</v>
      </c>
      <c r="C4946" s="19">
        <f>IF(gesamt!C4946="",100,gesamt!D4946)</f>
        <v>100</v>
      </c>
      <c r="D4946" s="20">
        <f>IF(gesamt!C4946="",10,gesamt!G4946)</f>
        <v>10</v>
      </c>
      <c r="E4946" s="20">
        <f>IF(gesamt!C4946="",10,gesamt!H4946)</f>
        <v>10</v>
      </c>
      <c r="F4946" s="20">
        <f>IF(gesamt!C4946="",10,gesamt!I4946)</f>
        <v>10</v>
      </c>
      <c r="G4946" s="20">
        <f>IF(gesamt!C4946="",0,gesamt!J4946)</f>
        <v>0</v>
      </c>
      <c r="H4946" s="20">
        <f>IF(gesamt!C4946="",0,gesamt!K4946)</f>
        <v>0</v>
      </c>
      <c r="I4946" s="19">
        <f t="shared" si="295"/>
        <v>176</v>
      </c>
      <c r="J4946" s="22">
        <f t="shared" si="293"/>
        <v>4945</v>
      </c>
      <c r="K4946" s="21">
        <f t="shared" ca="1" si="292"/>
        <v>1</v>
      </c>
      <c r="L4946" s="21">
        <f ca="1">IF(K4946=0,"",COUNTIF($K$2:K4946,"&gt;0"))</f>
        <v>4945</v>
      </c>
      <c r="M4946" s="50" t="str">
        <f t="shared" ca="1" si="294"/>
        <v>Eintrag 4945</v>
      </c>
    </row>
    <row r="4947" spans="1:13" s="18" customFormat="1" ht="14.25" x14ac:dyDescent="0.2">
      <c r="A4947" s="18" t="str">
        <f>IF(gesamt!C4947="",CONCATENATE("Eintrag ",J4947),gesamt!A4947)</f>
        <v>Eintrag 4946</v>
      </c>
      <c r="B4947" s="18">
        <v>100</v>
      </c>
      <c r="C4947" s="19">
        <f>IF(gesamt!C4947="",100,gesamt!D4947)</f>
        <v>100</v>
      </c>
      <c r="D4947" s="20">
        <f>IF(gesamt!C4947="",10,gesamt!G4947)</f>
        <v>10</v>
      </c>
      <c r="E4947" s="20">
        <f>IF(gesamt!C4947="",10,gesamt!H4947)</f>
        <v>10</v>
      </c>
      <c r="F4947" s="20">
        <f>IF(gesamt!C4947="",10,gesamt!I4947)</f>
        <v>10</v>
      </c>
      <c r="G4947" s="20">
        <f>IF(gesamt!C4947="",0,gesamt!J4947)</f>
        <v>0</v>
      </c>
      <c r="H4947" s="20">
        <f>IF(gesamt!C4947="",0,gesamt!K4947)</f>
        <v>0</v>
      </c>
      <c r="I4947" s="19">
        <f t="shared" si="295"/>
        <v>176</v>
      </c>
      <c r="J4947" s="22">
        <f t="shared" si="293"/>
        <v>4946</v>
      </c>
      <c r="K4947" s="21">
        <f t="shared" ca="1" si="292"/>
        <v>1</v>
      </c>
      <c r="L4947" s="21">
        <f ca="1">IF(K4947=0,"",COUNTIF($K$2:K4947,"&gt;0"))</f>
        <v>4946</v>
      </c>
      <c r="M4947" s="50" t="str">
        <f t="shared" ca="1" si="294"/>
        <v>Eintrag 4946</v>
      </c>
    </row>
    <row r="4948" spans="1:13" s="18" customFormat="1" ht="14.25" x14ac:dyDescent="0.2">
      <c r="A4948" s="18" t="str">
        <f>IF(gesamt!C4948="",CONCATENATE("Eintrag ",J4948),gesamt!A4948)</f>
        <v>Eintrag 4947</v>
      </c>
      <c r="B4948" s="18">
        <v>100</v>
      </c>
      <c r="C4948" s="19">
        <f>IF(gesamt!C4948="",100,gesamt!D4948)</f>
        <v>100</v>
      </c>
      <c r="D4948" s="20">
        <f>IF(gesamt!C4948="",10,gesamt!G4948)</f>
        <v>10</v>
      </c>
      <c r="E4948" s="20">
        <f>IF(gesamt!C4948="",10,gesamt!H4948)</f>
        <v>10</v>
      </c>
      <c r="F4948" s="20">
        <f>IF(gesamt!C4948="",10,gesamt!I4948)</f>
        <v>10</v>
      </c>
      <c r="G4948" s="20">
        <f>IF(gesamt!C4948="",0,gesamt!J4948)</f>
        <v>0</v>
      </c>
      <c r="H4948" s="20">
        <f>IF(gesamt!C4948="",0,gesamt!K4948)</f>
        <v>0</v>
      </c>
      <c r="I4948" s="19">
        <f t="shared" si="295"/>
        <v>176</v>
      </c>
      <c r="J4948" s="22">
        <f t="shared" si="293"/>
        <v>4947</v>
      </c>
      <c r="K4948" s="21">
        <f t="shared" ca="1" si="292"/>
        <v>1</v>
      </c>
      <c r="L4948" s="21">
        <f ca="1">IF(K4948=0,"",COUNTIF($K$2:K4948,"&gt;0"))</f>
        <v>4947</v>
      </c>
      <c r="M4948" s="50" t="str">
        <f t="shared" ca="1" si="294"/>
        <v>Eintrag 4947</v>
      </c>
    </row>
    <row r="4949" spans="1:13" s="18" customFormat="1" ht="14.25" x14ac:dyDescent="0.2">
      <c r="A4949" s="18" t="str">
        <f>IF(gesamt!C4949="",CONCATENATE("Eintrag ",J4949),gesamt!A4949)</f>
        <v>Eintrag 4948</v>
      </c>
      <c r="B4949" s="18">
        <v>100</v>
      </c>
      <c r="C4949" s="19">
        <f>IF(gesamt!C4949="",100,gesamt!D4949)</f>
        <v>100</v>
      </c>
      <c r="D4949" s="20">
        <f>IF(gesamt!C4949="",10,gesamt!G4949)</f>
        <v>10</v>
      </c>
      <c r="E4949" s="20">
        <f>IF(gesamt!C4949="",10,gesamt!H4949)</f>
        <v>10</v>
      </c>
      <c r="F4949" s="20">
        <f>IF(gesamt!C4949="",10,gesamt!I4949)</f>
        <v>10</v>
      </c>
      <c r="G4949" s="20">
        <f>IF(gesamt!C4949="",0,gesamt!J4949)</f>
        <v>0</v>
      </c>
      <c r="H4949" s="20">
        <f>IF(gesamt!C4949="",0,gesamt!K4949)</f>
        <v>0</v>
      </c>
      <c r="I4949" s="19">
        <f t="shared" si="295"/>
        <v>176</v>
      </c>
      <c r="J4949" s="22">
        <f t="shared" si="293"/>
        <v>4948</v>
      </c>
      <c r="K4949" s="21">
        <f t="shared" ca="1" si="292"/>
        <v>1</v>
      </c>
      <c r="L4949" s="21">
        <f ca="1">IF(K4949=0,"",COUNTIF($K$2:K4949,"&gt;0"))</f>
        <v>4948</v>
      </c>
      <c r="M4949" s="50" t="str">
        <f t="shared" ca="1" si="294"/>
        <v>Eintrag 4948</v>
      </c>
    </row>
    <row r="4950" spans="1:13" s="18" customFormat="1" ht="14.25" x14ac:dyDescent="0.2">
      <c r="A4950" s="18" t="str">
        <f>IF(gesamt!C4950="",CONCATENATE("Eintrag ",J4950),gesamt!A4950)</f>
        <v>Eintrag 4949</v>
      </c>
      <c r="B4950" s="18">
        <v>100</v>
      </c>
      <c r="C4950" s="19">
        <f>IF(gesamt!C4950="",100,gesamt!D4950)</f>
        <v>100</v>
      </c>
      <c r="D4950" s="20">
        <f>IF(gesamt!C4950="",10,gesamt!G4950)</f>
        <v>10</v>
      </c>
      <c r="E4950" s="20">
        <f>IF(gesamt!C4950="",10,gesamt!H4950)</f>
        <v>10</v>
      </c>
      <c r="F4950" s="20">
        <f>IF(gesamt!C4950="",10,gesamt!I4950)</f>
        <v>10</v>
      </c>
      <c r="G4950" s="20">
        <f>IF(gesamt!C4950="",0,gesamt!J4950)</f>
        <v>0</v>
      </c>
      <c r="H4950" s="20">
        <f>IF(gesamt!C4950="",0,gesamt!K4950)</f>
        <v>0</v>
      </c>
      <c r="I4950" s="19">
        <f t="shared" si="295"/>
        <v>176</v>
      </c>
      <c r="J4950" s="22">
        <f t="shared" si="293"/>
        <v>4949</v>
      </c>
      <c r="K4950" s="21">
        <f t="shared" ca="1" si="292"/>
        <v>1</v>
      </c>
      <c r="L4950" s="21">
        <f ca="1">IF(K4950=0,"",COUNTIF($K$2:K4950,"&gt;0"))</f>
        <v>4949</v>
      </c>
      <c r="M4950" s="50" t="str">
        <f t="shared" ca="1" si="294"/>
        <v>Eintrag 4949</v>
      </c>
    </row>
    <row r="4951" spans="1:13" s="18" customFormat="1" ht="14.25" x14ac:dyDescent="0.2">
      <c r="A4951" s="18" t="str">
        <f>IF(gesamt!C4951="",CONCATENATE("Eintrag ",J4951),gesamt!A4951)</f>
        <v>Eintrag 4950</v>
      </c>
      <c r="B4951" s="18">
        <v>100</v>
      </c>
      <c r="C4951" s="19">
        <f>IF(gesamt!C4951="",100,gesamt!D4951)</f>
        <v>100</v>
      </c>
      <c r="D4951" s="20">
        <f>IF(gesamt!C4951="",10,gesamt!G4951)</f>
        <v>10</v>
      </c>
      <c r="E4951" s="20">
        <f>IF(gesamt!C4951="",10,gesamt!H4951)</f>
        <v>10</v>
      </c>
      <c r="F4951" s="20">
        <f>IF(gesamt!C4951="",10,gesamt!I4951)</f>
        <v>10</v>
      </c>
      <c r="G4951" s="20">
        <f>IF(gesamt!C4951="",0,gesamt!J4951)</f>
        <v>0</v>
      </c>
      <c r="H4951" s="20">
        <f>IF(gesamt!C4951="",0,gesamt!K4951)</f>
        <v>0</v>
      </c>
      <c r="I4951" s="19">
        <f t="shared" si="295"/>
        <v>176</v>
      </c>
      <c r="J4951" s="22">
        <f t="shared" si="293"/>
        <v>4950</v>
      </c>
      <c r="K4951" s="21">
        <f t="shared" ca="1" si="292"/>
        <v>1</v>
      </c>
      <c r="L4951" s="21">
        <f ca="1">IF(K4951=0,"",COUNTIF($K$2:K4951,"&gt;0"))</f>
        <v>4950</v>
      </c>
      <c r="M4951" s="50" t="str">
        <f t="shared" ca="1" si="294"/>
        <v>Eintrag 4950</v>
      </c>
    </row>
    <row r="4952" spans="1:13" s="18" customFormat="1" ht="14.25" x14ac:dyDescent="0.2">
      <c r="A4952" s="18" t="str">
        <f>IF(gesamt!C4952="",CONCATENATE("Eintrag ",J4952),gesamt!A4952)</f>
        <v>Eintrag 4951</v>
      </c>
      <c r="B4952" s="18">
        <v>100</v>
      </c>
      <c r="C4952" s="19">
        <f>IF(gesamt!C4952="",100,gesamt!D4952)</f>
        <v>100</v>
      </c>
      <c r="D4952" s="20">
        <f>IF(gesamt!C4952="",10,gesamt!G4952)</f>
        <v>10</v>
      </c>
      <c r="E4952" s="20">
        <f>IF(gesamt!C4952="",10,gesamt!H4952)</f>
        <v>10</v>
      </c>
      <c r="F4952" s="20">
        <f>IF(gesamt!C4952="",10,gesamt!I4952)</f>
        <v>10</v>
      </c>
      <c r="G4952" s="20">
        <f>IF(gesamt!C4952="",0,gesamt!J4952)</f>
        <v>0</v>
      </c>
      <c r="H4952" s="20">
        <f>IF(gesamt!C4952="",0,gesamt!K4952)</f>
        <v>0</v>
      </c>
      <c r="I4952" s="19">
        <f t="shared" si="295"/>
        <v>176</v>
      </c>
      <c r="J4952" s="22">
        <f t="shared" si="293"/>
        <v>4951</v>
      </c>
      <c r="K4952" s="21">
        <f t="shared" ca="1" si="292"/>
        <v>1</v>
      </c>
      <c r="L4952" s="21">
        <f ca="1">IF(K4952=0,"",COUNTIF($K$2:K4952,"&gt;0"))</f>
        <v>4951</v>
      </c>
      <c r="M4952" s="50" t="str">
        <f t="shared" ca="1" si="294"/>
        <v>Eintrag 4951</v>
      </c>
    </row>
    <row r="4953" spans="1:13" s="18" customFormat="1" ht="14.25" x14ac:dyDescent="0.2">
      <c r="A4953" s="18" t="str">
        <f>IF(gesamt!C4953="",CONCATENATE("Eintrag ",J4953),gesamt!A4953)</f>
        <v>Eintrag 4952</v>
      </c>
      <c r="B4953" s="18">
        <v>100</v>
      </c>
      <c r="C4953" s="19">
        <f>IF(gesamt!C4953="",100,gesamt!D4953)</f>
        <v>100</v>
      </c>
      <c r="D4953" s="20">
        <f>IF(gesamt!C4953="",10,gesamt!G4953)</f>
        <v>10</v>
      </c>
      <c r="E4953" s="20">
        <f>IF(gesamt!C4953="",10,gesamt!H4953)</f>
        <v>10</v>
      </c>
      <c r="F4953" s="20">
        <f>IF(gesamt!C4953="",10,gesamt!I4953)</f>
        <v>10</v>
      </c>
      <c r="G4953" s="20">
        <f>IF(gesamt!C4953="",0,gesamt!J4953)</f>
        <v>0</v>
      </c>
      <c r="H4953" s="20">
        <f>IF(gesamt!C4953="",0,gesamt!K4953)</f>
        <v>0</v>
      </c>
      <c r="I4953" s="19">
        <f t="shared" si="295"/>
        <v>176</v>
      </c>
      <c r="J4953" s="22">
        <f t="shared" si="293"/>
        <v>4952</v>
      </c>
      <c r="K4953" s="21">
        <f t="shared" ca="1" si="292"/>
        <v>1</v>
      </c>
      <c r="L4953" s="21">
        <f ca="1">IF(K4953=0,"",COUNTIF($K$2:K4953,"&gt;0"))</f>
        <v>4952</v>
      </c>
      <c r="M4953" s="50" t="str">
        <f t="shared" ca="1" si="294"/>
        <v>Eintrag 4952</v>
      </c>
    </row>
    <row r="4954" spans="1:13" s="18" customFormat="1" ht="14.25" x14ac:dyDescent="0.2">
      <c r="A4954" s="18" t="str">
        <f>IF(gesamt!C4954="",CONCATENATE("Eintrag ",J4954),gesamt!A4954)</f>
        <v>Eintrag 4953</v>
      </c>
      <c r="B4954" s="18">
        <v>100</v>
      </c>
      <c r="C4954" s="19">
        <f>IF(gesamt!C4954="",100,gesamt!D4954)</f>
        <v>100</v>
      </c>
      <c r="D4954" s="20">
        <f>IF(gesamt!C4954="",10,gesamt!G4954)</f>
        <v>10</v>
      </c>
      <c r="E4954" s="20">
        <f>IF(gesamt!C4954="",10,gesamt!H4954)</f>
        <v>10</v>
      </c>
      <c r="F4954" s="20">
        <f>IF(gesamt!C4954="",10,gesamt!I4954)</f>
        <v>10</v>
      </c>
      <c r="G4954" s="20">
        <f>IF(gesamt!C4954="",0,gesamt!J4954)</f>
        <v>0</v>
      </c>
      <c r="H4954" s="20">
        <f>IF(gesamt!C4954="",0,gesamt!K4954)</f>
        <v>0</v>
      </c>
      <c r="I4954" s="19">
        <f t="shared" si="295"/>
        <v>176</v>
      </c>
      <c r="J4954" s="22">
        <f t="shared" si="293"/>
        <v>4953</v>
      </c>
      <c r="K4954" s="21">
        <f t="shared" ca="1" si="292"/>
        <v>1</v>
      </c>
      <c r="L4954" s="21">
        <f ca="1">IF(K4954=0,"",COUNTIF($K$2:K4954,"&gt;0"))</f>
        <v>4953</v>
      </c>
      <c r="M4954" s="50" t="str">
        <f t="shared" ca="1" si="294"/>
        <v>Eintrag 4953</v>
      </c>
    </row>
    <row r="4955" spans="1:13" s="18" customFormat="1" ht="14.25" x14ac:dyDescent="0.2">
      <c r="A4955" s="18" t="str">
        <f>IF(gesamt!C4955="",CONCATENATE("Eintrag ",J4955),gesamt!A4955)</f>
        <v>Eintrag 4954</v>
      </c>
      <c r="B4955" s="18">
        <v>100</v>
      </c>
      <c r="C4955" s="19">
        <f>IF(gesamt!C4955="",100,gesamt!D4955)</f>
        <v>100</v>
      </c>
      <c r="D4955" s="20">
        <f>IF(gesamt!C4955="",10,gesamt!G4955)</f>
        <v>10</v>
      </c>
      <c r="E4955" s="20">
        <f>IF(gesamt!C4955="",10,gesamt!H4955)</f>
        <v>10</v>
      </c>
      <c r="F4955" s="20">
        <f>IF(gesamt!C4955="",10,gesamt!I4955)</f>
        <v>10</v>
      </c>
      <c r="G4955" s="20">
        <f>IF(gesamt!C4955="",0,gesamt!J4955)</f>
        <v>0</v>
      </c>
      <c r="H4955" s="20">
        <f>IF(gesamt!C4955="",0,gesamt!K4955)</f>
        <v>0</v>
      </c>
      <c r="I4955" s="19">
        <f t="shared" si="295"/>
        <v>176</v>
      </c>
      <c r="J4955" s="22">
        <f t="shared" si="293"/>
        <v>4954</v>
      </c>
      <c r="K4955" s="21">
        <f t="shared" ca="1" si="292"/>
        <v>1</v>
      </c>
      <c r="L4955" s="21">
        <f ca="1">IF(K4955=0,"",COUNTIF($K$2:K4955,"&gt;0"))</f>
        <v>4954</v>
      </c>
      <c r="M4955" s="50" t="str">
        <f t="shared" ca="1" si="294"/>
        <v>Eintrag 4954</v>
      </c>
    </row>
    <row r="4956" spans="1:13" s="18" customFormat="1" ht="14.25" x14ac:dyDescent="0.2">
      <c r="A4956" s="18" t="str">
        <f>IF(gesamt!C4956="",CONCATENATE("Eintrag ",J4956),gesamt!A4956)</f>
        <v>Eintrag 4955</v>
      </c>
      <c r="B4956" s="18">
        <v>100</v>
      </c>
      <c r="C4956" s="19">
        <f>IF(gesamt!C4956="",100,gesamt!D4956)</f>
        <v>100</v>
      </c>
      <c r="D4956" s="20">
        <f>IF(gesamt!C4956="",10,gesamt!G4956)</f>
        <v>10</v>
      </c>
      <c r="E4956" s="20">
        <f>IF(gesamt!C4956="",10,gesamt!H4956)</f>
        <v>10</v>
      </c>
      <c r="F4956" s="20">
        <f>IF(gesamt!C4956="",10,gesamt!I4956)</f>
        <v>10</v>
      </c>
      <c r="G4956" s="20">
        <f>IF(gesamt!C4956="",0,gesamt!J4956)</f>
        <v>0</v>
      </c>
      <c r="H4956" s="20">
        <f>IF(gesamt!C4956="",0,gesamt!K4956)</f>
        <v>0</v>
      </c>
      <c r="I4956" s="19">
        <f t="shared" si="295"/>
        <v>176</v>
      </c>
      <c r="J4956" s="22">
        <f t="shared" si="293"/>
        <v>4955</v>
      </c>
      <c r="K4956" s="21">
        <f t="shared" ca="1" si="292"/>
        <v>1</v>
      </c>
      <c r="L4956" s="21">
        <f ca="1">IF(K4956=0,"",COUNTIF($K$2:K4956,"&gt;0"))</f>
        <v>4955</v>
      </c>
      <c r="M4956" s="50" t="str">
        <f t="shared" ca="1" si="294"/>
        <v>Eintrag 4955</v>
      </c>
    </row>
    <row r="4957" spans="1:13" s="18" customFormat="1" ht="14.25" x14ac:dyDescent="0.2">
      <c r="A4957" s="18" t="str">
        <f>IF(gesamt!C4957="",CONCATENATE("Eintrag ",J4957),gesamt!A4957)</f>
        <v>Eintrag 4956</v>
      </c>
      <c r="B4957" s="18">
        <v>100</v>
      </c>
      <c r="C4957" s="19">
        <f>IF(gesamt!C4957="",100,gesamt!D4957)</f>
        <v>100</v>
      </c>
      <c r="D4957" s="20">
        <f>IF(gesamt!C4957="",10,gesamt!G4957)</f>
        <v>10</v>
      </c>
      <c r="E4957" s="20">
        <f>IF(gesamt!C4957="",10,gesamt!H4957)</f>
        <v>10</v>
      </c>
      <c r="F4957" s="20">
        <f>IF(gesamt!C4957="",10,gesamt!I4957)</f>
        <v>10</v>
      </c>
      <c r="G4957" s="20">
        <f>IF(gesamt!C4957="",0,gesamt!J4957)</f>
        <v>0</v>
      </c>
      <c r="H4957" s="20">
        <f>IF(gesamt!C4957="",0,gesamt!K4957)</f>
        <v>0</v>
      </c>
      <c r="I4957" s="19">
        <f t="shared" si="295"/>
        <v>176</v>
      </c>
      <c r="J4957" s="22">
        <f t="shared" si="293"/>
        <v>4956</v>
      </c>
      <c r="K4957" s="21">
        <f t="shared" ca="1" si="292"/>
        <v>1</v>
      </c>
      <c r="L4957" s="21">
        <f ca="1">IF(K4957=0,"",COUNTIF($K$2:K4957,"&gt;0"))</f>
        <v>4956</v>
      </c>
      <c r="M4957" s="50" t="str">
        <f t="shared" ca="1" si="294"/>
        <v>Eintrag 4956</v>
      </c>
    </row>
    <row r="4958" spans="1:13" s="18" customFormat="1" ht="14.25" x14ac:dyDescent="0.2">
      <c r="A4958" s="18" t="str">
        <f>IF(gesamt!C4958="",CONCATENATE("Eintrag ",J4958),gesamt!A4958)</f>
        <v>Eintrag 4957</v>
      </c>
      <c r="B4958" s="18">
        <v>100</v>
      </c>
      <c r="C4958" s="19">
        <f>IF(gesamt!C4958="",100,gesamt!D4958)</f>
        <v>100</v>
      </c>
      <c r="D4958" s="20">
        <f>IF(gesamt!C4958="",10,gesamt!G4958)</f>
        <v>10</v>
      </c>
      <c r="E4958" s="20">
        <f>IF(gesamt!C4958="",10,gesamt!H4958)</f>
        <v>10</v>
      </c>
      <c r="F4958" s="20">
        <f>IF(gesamt!C4958="",10,gesamt!I4958)</f>
        <v>10</v>
      </c>
      <c r="G4958" s="20">
        <f>IF(gesamt!C4958="",0,gesamt!J4958)</f>
        <v>0</v>
      </c>
      <c r="H4958" s="20">
        <f>IF(gesamt!C4958="",0,gesamt!K4958)</f>
        <v>0</v>
      </c>
      <c r="I4958" s="19">
        <f t="shared" si="295"/>
        <v>176</v>
      </c>
      <c r="J4958" s="22">
        <f t="shared" si="293"/>
        <v>4957</v>
      </c>
      <c r="K4958" s="21">
        <f t="shared" ca="1" si="292"/>
        <v>1</v>
      </c>
      <c r="L4958" s="21">
        <f ca="1">IF(K4958=0,"",COUNTIF($K$2:K4958,"&gt;0"))</f>
        <v>4957</v>
      </c>
      <c r="M4958" s="50" t="str">
        <f t="shared" ca="1" si="294"/>
        <v>Eintrag 4957</v>
      </c>
    </row>
    <row r="4959" spans="1:13" s="18" customFormat="1" ht="14.25" x14ac:dyDescent="0.2">
      <c r="A4959" s="18" t="str">
        <f>IF(gesamt!C4959="",CONCATENATE("Eintrag ",J4959),gesamt!A4959)</f>
        <v>Eintrag 4958</v>
      </c>
      <c r="B4959" s="18">
        <v>100</v>
      </c>
      <c r="C4959" s="19">
        <f>IF(gesamt!C4959="",100,gesamt!D4959)</f>
        <v>100</v>
      </c>
      <c r="D4959" s="20">
        <f>IF(gesamt!C4959="",10,gesamt!G4959)</f>
        <v>10</v>
      </c>
      <c r="E4959" s="20">
        <f>IF(gesamt!C4959="",10,gesamt!H4959)</f>
        <v>10</v>
      </c>
      <c r="F4959" s="20">
        <f>IF(gesamt!C4959="",10,gesamt!I4959)</f>
        <v>10</v>
      </c>
      <c r="G4959" s="20">
        <f>IF(gesamt!C4959="",0,gesamt!J4959)</f>
        <v>0</v>
      </c>
      <c r="H4959" s="20">
        <f>IF(gesamt!C4959="",0,gesamt!K4959)</f>
        <v>0</v>
      </c>
      <c r="I4959" s="19">
        <f t="shared" si="295"/>
        <v>176</v>
      </c>
      <c r="J4959" s="22">
        <f t="shared" si="293"/>
        <v>4958</v>
      </c>
      <c r="K4959" s="21">
        <f t="shared" ref="K4959:K4992" ca="1" si="296">IFERROR(SEARCH(INDIRECT(CELL("address")),A4959),0)</f>
        <v>1</v>
      </c>
      <c r="L4959" s="21">
        <f ca="1">IF(K4959=0,"",COUNTIF($K$2:K4959,"&gt;0"))</f>
        <v>4958</v>
      </c>
      <c r="M4959" s="50" t="str">
        <f t="shared" ca="1" si="294"/>
        <v>Eintrag 4958</v>
      </c>
    </row>
    <row r="4960" spans="1:13" s="18" customFormat="1" ht="14.25" x14ac:dyDescent="0.2">
      <c r="A4960" s="18" t="str">
        <f>IF(gesamt!C4960="",CONCATENATE("Eintrag ",J4960),gesamt!A4960)</f>
        <v>Eintrag 4959</v>
      </c>
      <c r="B4960" s="18">
        <v>100</v>
      </c>
      <c r="C4960" s="19">
        <f>IF(gesamt!C4960="",100,gesamt!D4960)</f>
        <v>100</v>
      </c>
      <c r="D4960" s="20">
        <f>IF(gesamt!C4960="",10,gesamt!G4960)</f>
        <v>10</v>
      </c>
      <c r="E4960" s="20">
        <f>IF(gesamt!C4960="",10,gesamt!H4960)</f>
        <v>10</v>
      </c>
      <c r="F4960" s="20">
        <f>IF(gesamt!C4960="",10,gesamt!I4960)</f>
        <v>10</v>
      </c>
      <c r="G4960" s="20">
        <f>IF(gesamt!C4960="",0,gesamt!J4960)</f>
        <v>0</v>
      </c>
      <c r="H4960" s="20">
        <f>IF(gesamt!C4960="",0,gesamt!K4960)</f>
        <v>0</v>
      </c>
      <c r="I4960" s="19">
        <f t="shared" si="295"/>
        <v>176</v>
      </c>
      <c r="J4960" s="22">
        <f t="shared" si="293"/>
        <v>4959</v>
      </c>
      <c r="K4960" s="21">
        <f t="shared" ca="1" si="296"/>
        <v>1</v>
      </c>
      <c r="L4960" s="21">
        <f ca="1">IF(K4960=0,"",COUNTIF($K$2:K4960,"&gt;0"))</f>
        <v>4959</v>
      </c>
      <c r="M4960" s="50" t="str">
        <f t="shared" ca="1" si="294"/>
        <v>Eintrag 4959</v>
      </c>
    </row>
    <row r="4961" spans="1:13" s="18" customFormat="1" ht="14.25" x14ac:dyDescent="0.2">
      <c r="A4961" s="18" t="str">
        <f>IF(gesamt!C4961="",CONCATENATE("Eintrag ",J4961),gesamt!A4961)</f>
        <v>Eintrag 4960</v>
      </c>
      <c r="B4961" s="18">
        <v>100</v>
      </c>
      <c r="C4961" s="19">
        <f>IF(gesamt!C4961="",100,gesamt!D4961)</f>
        <v>100</v>
      </c>
      <c r="D4961" s="20">
        <f>IF(gesamt!C4961="",10,gesamt!G4961)</f>
        <v>10</v>
      </c>
      <c r="E4961" s="20">
        <f>IF(gesamt!C4961="",10,gesamt!H4961)</f>
        <v>10</v>
      </c>
      <c r="F4961" s="20">
        <f>IF(gesamt!C4961="",10,gesamt!I4961)</f>
        <v>10</v>
      </c>
      <c r="G4961" s="20">
        <f>IF(gesamt!C4961="",0,gesamt!J4961)</f>
        <v>0</v>
      </c>
      <c r="H4961" s="20">
        <f>IF(gesamt!C4961="",0,gesamt!K4961)</f>
        <v>0</v>
      </c>
      <c r="I4961" s="19">
        <f t="shared" si="295"/>
        <v>176</v>
      </c>
      <c r="J4961" s="22">
        <f t="shared" si="293"/>
        <v>4960</v>
      </c>
      <c r="K4961" s="21">
        <f t="shared" ca="1" si="296"/>
        <v>1</v>
      </c>
      <c r="L4961" s="21">
        <f ca="1">IF(K4961=0,"",COUNTIF($K$2:K4961,"&gt;0"))</f>
        <v>4960</v>
      </c>
      <c r="M4961" s="50" t="str">
        <f t="shared" ca="1" si="294"/>
        <v>Eintrag 4960</v>
      </c>
    </row>
    <row r="4962" spans="1:13" s="18" customFormat="1" ht="14.25" x14ac:dyDescent="0.2">
      <c r="A4962" s="18" t="str">
        <f>IF(gesamt!C4962="",CONCATENATE("Eintrag ",J4962),gesamt!A4962)</f>
        <v>Eintrag 4961</v>
      </c>
      <c r="B4962" s="18">
        <v>100</v>
      </c>
      <c r="C4962" s="19">
        <f>IF(gesamt!C4962="",100,gesamt!D4962)</f>
        <v>100</v>
      </c>
      <c r="D4962" s="20">
        <f>IF(gesamt!C4962="",10,gesamt!G4962)</f>
        <v>10</v>
      </c>
      <c r="E4962" s="20">
        <f>IF(gesamt!C4962="",10,gesamt!H4962)</f>
        <v>10</v>
      </c>
      <c r="F4962" s="20">
        <f>IF(gesamt!C4962="",10,gesamt!I4962)</f>
        <v>10</v>
      </c>
      <c r="G4962" s="20">
        <f>IF(gesamt!C4962="",0,gesamt!J4962)</f>
        <v>0</v>
      </c>
      <c r="H4962" s="20">
        <f>IF(gesamt!C4962="",0,gesamt!K4962)</f>
        <v>0</v>
      </c>
      <c r="I4962" s="19">
        <f t="shared" si="295"/>
        <v>176</v>
      </c>
      <c r="J4962" s="22">
        <f t="shared" si="293"/>
        <v>4961</v>
      </c>
      <c r="K4962" s="21">
        <f t="shared" ca="1" si="296"/>
        <v>1</v>
      </c>
      <c r="L4962" s="21">
        <f ca="1">IF(K4962=0,"",COUNTIF($K$2:K4962,"&gt;0"))</f>
        <v>4961</v>
      </c>
      <c r="M4962" s="50" t="str">
        <f t="shared" ca="1" si="294"/>
        <v>Eintrag 4961</v>
      </c>
    </row>
    <row r="4963" spans="1:13" s="18" customFormat="1" ht="14.25" x14ac:dyDescent="0.2">
      <c r="A4963" s="18" t="str">
        <f>IF(gesamt!C4963="",CONCATENATE("Eintrag ",J4963),gesamt!A4963)</f>
        <v>Eintrag 4962</v>
      </c>
      <c r="B4963" s="18">
        <v>100</v>
      </c>
      <c r="C4963" s="19">
        <f>IF(gesamt!C4963="",100,gesamt!D4963)</f>
        <v>100</v>
      </c>
      <c r="D4963" s="20">
        <f>IF(gesamt!C4963="",10,gesamt!G4963)</f>
        <v>10</v>
      </c>
      <c r="E4963" s="20">
        <f>IF(gesamt!C4963="",10,gesamt!H4963)</f>
        <v>10</v>
      </c>
      <c r="F4963" s="20">
        <f>IF(gesamt!C4963="",10,gesamt!I4963)</f>
        <v>10</v>
      </c>
      <c r="G4963" s="20">
        <f>IF(gesamt!C4963="",0,gesamt!J4963)</f>
        <v>0</v>
      </c>
      <c r="H4963" s="20">
        <f>IF(gesamt!C4963="",0,gesamt!K4963)</f>
        <v>0</v>
      </c>
      <c r="I4963" s="19">
        <f t="shared" si="295"/>
        <v>176</v>
      </c>
      <c r="J4963" s="22">
        <f t="shared" si="293"/>
        <v>4962</v>
      </c>
      <c r="K4963" s="21">
        <f t="shared" ca="1" si="296"/>
        <v>1</v>
      </c>
      <c r="L4963" s="21">
        <f ca="1">IF(K4963=0,"",COUNTIF($K$2:K4963,"&gt;0"))</f>
        <v>4962</v>
      </c>
      <c r="M4963" s="50" t="str">
        <f t="shared" ca="1" si="294"/>
        <v>Eintrag 4962</v>
      </c>
    </row>
    <row r="4964" spans="1:13" s="18" customFormat="1" ht="14.25" x14ac:dyDescent="0.2">
      <c r="A4964" s="18" t="str">
        <f>IF(gesamt!C4964="",CONCATENATE("Eintrag ",J4964),gesamt!A4964)</f>
        <v>Eintrag 4963</v>
      </c>
      <c r="B4964" s="18">
        <v>100</v>
      </c>
      <c r="C4964" s="19">
        <f>IF(gesamt!C4964="",100,gesamt!D4964)</f>
        <v>100</v>
      </c>
      <c r="D4964" s="20">
        <f>IF(gesamt!C4964="",10,gesamt!G4964)</f>
        <v>10</v>
      </c>
      <c r="E4964" s="20">
        <f>IF(gesamt!C4964="",10,gesamt!H4964)</f>
        <v>10</v>
      </c>
      <c r="F4964" s="20">
        <f>IF(gesamt!C4964="",10,gesamt!I4964)</f>
        <v>10</v>
      </c>
      <c r="G4964" s="20">
        <f>IF(gesamt!C4964="",0,gesamt!J4964)</f>
        <v>0</v>
      </c>
      <c r="H4964" s="20">
        <f>IF(gesamt!C4964="",0,gesamt!K4964)</f>
        <v>0</v>
      </c>
      <c r="I4964" s="19">
        <f t="shared" si="295"/>
        <v>176</v>
      </c>
      <c r="J4964" s="22">
        <f t="shared" si="293"/>
        <v>4963</v>
      </c>
      <c r="K4964" s="21">
        <f t="shared" ca="1" si="296"/>
        <v>1</v>
      </c>
      <c r="L4964" s="21">
        <f ca="1">IF(K4964=0,"",COUNTIF($K$2:K4964,"&gt;0"))</f>
        <v>4963</v>
      </c>
      <c r="M4964" s="50" t="str">
        <f t="shared" ca="1" si="294"/>
        <v>Eintrag 4963</v>
      </c>
    </row>
    <row r="4965" spans="1:13" s="18" customFormat="1" ht="14.25" x14ac:dyDescent="0.2">
      <c r="A4965" s="18" t="str">
        <f>IF(gesamt!C4965="",CONCATENATE("Eintrag ",J4965),gesamt!A4965)</f>
        <v>Eintrag 4964</v>
      </c>
      <c r="B4965" s="18">
        <v>100</v>
      </c>
      <c r="C4965" s="19">
        <f>IF(gesamt!C4965="",100,gesamt!D4965)</f>
        <v>100</v>
      </c>
      <c r="D4965" s="20">
        <f>IF(gesamt!C4965="",10,gesamt!G4965)</f>
        <v>10</v>
      </c>
      <c r="E4965" s="20">
        <f>IF(gesamt!C4965="",10,gesamt!H4965)</f>
        <v>10</v>
      </c>
      <c r="F4965" s="20">
        <f>IF(gesamt!C4965="",10,gesamt!I4965)</f>
        <v>10</v>
      </c>
      <c r="G4965" s="20">
        <f>IF(gesamt!C4965="",0,gesamt!J4965)</f>
        <v>0</v>
      </c>
      <c r="H4965" s="20">
        <f>IF(gesamt!C4965="",0,gesamt!K4965)</f>
        <v>0</v>
      </c>
      <c r="I4965" s="19">
        <f t="shared" si="295"/>
        <v>176</v>
      </c>
      <c r="J4965" s="22">
        <f t="shared" ref="J4965:J5001" si="297">J4964+1</f>
        <v>4964</v>
      </c>
      <c r="K4965" s="21">
        <f t="shared" ca="1" si="296"/>
        <v>1</v>
      </c>
      <c r="L4965" s="21">
        <f ca="1">IF(K4965=0,"",COUNTIF($K$2:K4965,"&gt;0"))</f>
        <v>4964</v>
      </c>
      <c r="M4965" s="50" t="str">
        <f t="shared" ca="1" si="294"/>
        <v>Eintrag 4964</v>
      </c>
    </row>
    <row r="4966" spans="1:13" s="18" customFormat="1" ht="14.25" x14ac:dyDescent="0.2">
      <c r="A4966" s="18" t="str">
        <f>IF(gesamt!C4966="",CONCATENATE("Eintrag ",J4966),gesamt!A4966)</f>
        <v>Eintrag 4965</v>
      </c>
      <c r="B4966" s="18">
        <v>100</v>
      </c>
      <c r="C4966" s="19">
        <f>IF(gesamt!C4966="",100,gesamt!D4966)</f>
        <v>100</v>
      </c>
      <c r="D4966" s="20">
        <f>IF(gesamt!C4966="",10,gesamt!G4966)</f>
        <v>10</v>
      </c>
      <c r="E4966" s="20">
        <f>IF(gesamt!C4966="",10,gesamt!H4966)</f>
        <v>10</v>
      </c>
      <c r="F4966" s="20">
        <f>IF(gesamt!C4966="",10,gesamt!I4966)</f>
        <v>10</v>
      </c>
      <c r="G4966" s="20">
        <f>IF(gesamt!C4966="",0,gesamt!J4966)</f>
        <v>0</v>
      </c>
      <c r="H4966" s="20">
        <f>IF(gesamt!C4966="",0,gesamt!K4966)</f>
        <v>0</v>
      </c>
      <c r="I4966" s="19">
        <f t="shared" si="295"/>
        <v>176</v>
      </c>
      <c r="J4966" s="22">
        <f t="shared" si="297"/>
        <v>4965</v>
      </c>
      <c r="K4966" s="21">
        <f t="shared" ca="1" si="296"/>
        <v>1</v>
      </c>
      <c r="L4966" s="21">
        <f ca="1">IF(K4966=0,"",COUNTIF($K$2:K4966,"&gt;0"))</f>
        <v>4965</v>
      </c>
      <c r="M4966" s="50" t="str">
        <f t="shared" ca="1" si="294"/>
        <v>Eintrag 4965</v>
      </c>
    </row>
    <row r="4967" spans="1:13" s="18" customFormat="1" ht="14.25" x14ac:dyDescent="0.2">
      <c r="A4967" s="18" t="str">
        <f>IF(gesamt!C4967="",CONCATENATE("Eintrag ",J4967),gesamt!A4967)</f>
        <v>Eintrag 4966</v>
      </c>
      <c r="B4967" s="18">
        <v>100</v>
      </c>
      <c r="C4967" s="19">
        <f>IF(gesamt!C4967="",100,gesamt!D4967)</f>
        <v>100</v>
      </c>
      <c r="D4967" s="20">
        <f>IF(gesamt!C4967="",10,gesamt!G4967)</f>
        <v>10</v>
      </c>
      <c r="E4967" s="20">
        <f>IF(gesamt!C4967="",10,gesamt!H4967)</f>
        <v>10</v>
      </c>
      <c r="F4967" s="20">
        <f>IF(gesamt!C4967="",10,gesamt!I4967)</f>
        <v>10</v>
      </c>
      <c r="G4967" s="20">
        <f>IF(gesamt!C4967="",0,gesamt!J4967)</f>
        <v>0</v>
      </c>
      <c r="H4967" s="20">
        <f>IF(gesamt!C4967="",0,gesamt!K4967)</f>
        <v>0</v>
      </c>
      <c r="I4967" s="19">
        <f t="shared" si="295"/>
        <v>176</v>
      </c>
      <c r="J4967" s="22">
        <f t="shared" si="297"/>
        <v>4966</v>
      </c>
      <c r="K4967" s="21">
        <f t="shared" ca="1" si="296"/>
        <v>1</v>
      </c>
      <c r="L4967" s="21">
        <f ca="1">IF(K4967=0,"",COUNTIF($K$2:K4967,"&gt;0"))</f>
        <v>4966</v>
      </c>
      <c r="M4967" s="50" t="str">
        <f t="shared" ca="1" si="294"/>
        <v>Eintrag 4966</v>
      </c>
    </row>
    <row r="4968" spans="1:13" s="18" customFormat="1" ht="14.25" x14ac:dyDescent="0.2">
      <c r="A4968" s="18" t="str">
        <f>IF(gesamt!C4968="",CONCATENATE("Eintrag ",J4968),gesamt!A4968)</f>
        <v>Eintrag 4967</v>
      </c>
      <c r="B4968" s="18">
        <v>100</v>
      </c>
      <c r="C4968" s="19">
        <f>IF(gesamt!C4968="",100,gesamt!D4968)</f>
        <v>100</v>
      </c>
      <c r="D4968" s="20">
        <f>IF(gesamt!C4968="",10,gesamt!G4968)</f>
        <v>10</v>
      </c>
      <c r="E4968" s="20">
        <f>IF(gesamt!C4968="",10,gesamt!H4968)</f>
        <v>10</v>
      </c>
      <c r="F4968" s="20">
        <f>IF(gesamt!C4968="",10,gesamt!I4968)</f>
        <v>10</v>
      </c>
      <c r="G4968" s="20">
        <f>IF(gesamt!C4968="",0,gesamt!J4968)</f>
        <v>0</v>
      </c>
      <c r="H4968" s="20">
        <f>IF(gesamt!C4968="",0,gesamt!K4968)</f>
        <v>0</v>
      </c>
      <c r="I4968" s="19">
        <f t="shared" si="295"/>
        <v>176</v>
      </c>
      <c r="J4968" s="22">
        <f t="shared" si="297"/>
        <v>4967</v>
      </c>
      <c r="K4968" s="21">
        <f t="shared" ca="1" si="296"/>
        <v>1</v>
      </c>
      <c r="L4968" s="21">
        <f ca="1">IF(K4968=0,"",COUNTIF($K$2:K4968,"&gt;0"))</f>
        <v>4967</v>
      </c>
      <c r="M4968" s="50" t="str">
        <f t="shared" ca="1" si="294"/>
        <v>Eintrag 4967</v>
      </c>
    </row>
    <row r="4969" spans="1:13" s="18" customFormat="1" ht="14.25" x14ac:dyDescent="0.2">
      <c r="A4969" s="18" t="str">
        <f>IF(gesamt!C4969="",CONCATENATE("Eintrag ",J4969),gesamt!A4969)</f>
        <v>Eintrag 4968</v>
      </c>
      <c r="B4969" s="18">
        <v>100</v>
      </c>
      <c r="C4969" s="19">
        <f>IF(gesamt!C4969="",100,gesamt!D4969)</f>
        <v>100</v>
      </c>
      <c r="D4969" s="20">
        <f>IF(gesamt!C4969="",10,gesamt!G4969)</f>
        <v>10</v>
      </c>
      <c r="E4969" s="20">
        <f>IF(gesamt!C4969="",10,gesamt!H4969)</f>
        <v>10</v>
      </c>
      <c r="F4969" s="20">
        <f>IF(gesamt!C4969="",10,gesamt!I4969)</f>
        <v>10</v>
      </c>
      <c r="G4969" s="20">
        <f>IF(gesamt!C4969="",0,gesamt!J4969)</f>
        <v>0</v>
      </c>
      <c r="H4969" s="20">
        <f>IF(gesamt!C4969="",0,gesamt!K4969)</f>
        <v>0</v>
      </c>
      <c r="I4969" s="19">
        <f t="shared" si="295"/>
        <v>176</v>
      </c>
      <c r="J4969" s="22">
        <f t="shared" si="297"/>
        <v>4968</v>
      </c>
      <c r="K4969" s="21">
        <f t="shared" ca="1" si="296"/>
        <v>1</v>
      </c>
      <c r="L4969" s="21">
        <f ca="1">IF(K4969=0,"",COUNTIF($K$2:K4969,"&gt;0"))</f>
        <v>4968</v>
      </c>
      <c r="M4969" s="50" t="str">
        <f t="shared" ca="1" si="294"/>
        <v>Eintrag 4968</v>
      </c>
    </row>
    <row r="4970" spans="1:13" s="18" customFormat="1" ht="14.25" x14ac:dyDescent="0.2">
      <c r="A4970" s="18" t="str">
        <f>IF(gesamt!C4970="",CONCATENATE("Eintrag ",J4970),gesamt!A4970)</f>
        <v>Eintrag 4969</v>
      </c>
      <c r="B4970" s="18">
        <v>100</v>
      </c>
      <c r="C4970" s="19">
        <f>IF(gesamt!C4970="",100,gesamt!D4970)</f>
        <v>100</v>
      </c>
      <c r="D4970" s="20">
        <f>IF(gesamt!C4970="",10,gesamt!G4970)</f>
        <v>10</v>
      </c>
      <c r="E4970" s="20">
        <f>IF(gesamt!C4970="",10,gesamt!H4970)</f>
        <v>10</v>
      </c>
      <c r="F4970" s="20">
        <f>IF(gesamt!C4970="",10,gesamt!I4970)</f>
        <v>10</v>
      </c>
      <c r="G4970" s="20">
        <f>IF(gesamt!C4970="",0,gesamt!J4970)</f>
        <v>0</v>
      </c>
      <c r="H4970" s="20">
        <f>IF(gesamt!C4970="",0,gesamt!K4970)</f>
        <v>0</v>
      </c>
      <c r="I4970" s="19">
        <f t="shared" si="295"/>
        <v>176</v>
      </c>
      <c r="J4970" s="22">
        <f t="shared" si="297"/>
        <v>4969</v>
      </c>
      <c r="K4970" s="21">
        <f t="shared" ca="1" si="296"/>
        <v>1</v>
      </c>
      <c r="L4970" s="21">
        <f ca="1">IF(K4970=0,"",COUNTIF($K$2:K4970,"&gt;0"))</f>
        <v>4969</v>
      </c>
      <c r="M4970" s="50" t="str">
        <f t="shared" ca="1" si="294"/>
        <v>Eintrag 4969</v>
      </c>
    </row>
    <row r="4971" spans="1:13" s="18" customFormat="1" ht="14.25" x14ac:dyDescent="0.2">
      <c r="A4971" s="18" t="str">
        <f>IF(gesamt!C4971="",CONCATENATE("Eintrag ",J4971),gesamt!A4971)</f>
        <v>Eintrag 4970</v>
      </c>
      <c r="B4971" s="18">
        <v>100</v>
      </c>
      <c r="C4971" s="19">
        <f>IF(gesamt!C4971="",100,gesamt!D4971)</f>
        <v>100</v>
      </c>
      <c r="D4971" s="20">
        <f>IF(gesamt!C4971="",10,gesamt!G4971)</f>
        <v>10</v>
      </c>
      <c r="E4971" s="20">
        <f>IF(gesamt!C4971="",10,gesamt!H4971)</f>
        <v>10</v>
      </c>
      <c r="F4971" s="20">
        <f>IF(gesamt!C4971="",10,gesamt!I4971)</f>
        <v>10</v>
      </c>
      <c r="G4971" s="20">
        <f>IF(gesamt!C4971="",0,gesamt!J4971)</f>
        <v>0</v>
      </c>
      <c r="H4971" s="20">
        <f>IF(gesamt!C4971="",0,gesamt!K4971)</f>
        <v>0</v>
      </c>
      <c r="I4971" s="19">
        <f t="shared" si="295"/>
        <v>176</v>
      </c>
      <c r="J4971" s="22">
        <f t="shared" si="297"/>
        <v>4970</v>
      </c>
      <c r="K4971" s="21">
        <f t="shared" ca="1" si="296"/>
        <v>1</v>
      </c>
      <c r="L4971" s="21">
        <f ca="1">IF(K4971=0,"",COUNTIF($K$2:K4971,"&gt;0"))</f>
        <v>4970</v>
      </c>
      <c r="M4971" s="50" t="str">
        <f t="shared" ca="1" si="294"/>
        <v>Eintrag 4970</v>
      </c>
    </row>
    <row r="4972" spans="1:13" s="18" customFormat="1" ht="14.25" x14ac:dyDescent="0.2">
      <c r="A4972" s="18" t="str">
        <f>IF(gesamt!C4972="",CONCATENATE("Eintrag ",J4972),gesamt!A4972)</f>
        <v>Eintrag 4971</v>
      </c>
      <c r="B4972" s="18">
        <v>100</v>
      </c>
      <c r="C4972" s="19">
        <f>IF(gesamt!C4972="",100,gesamt!D4972)</f>
        <v>100</v>
      </c>
      <c r="D4972" s="20">
        <f>IF(gesamt!C4972="",10,gesamt!G4972)</f>
        <v>10</v>
      </c>
      <c r="E4972" s="20">
        <f>IF(gesamt!C4972="",10,gesamt!H4972)</f>
        <v>10</v>
      </c>
      <c r="F4972" s="20">
        <f>IF(gesamt!C4972="",10,gesamt!I4972)</f>
        <v>10</v>
      </c>
      <c r="G4972" s="20">
        <f>IF(gesamt!C4972="",0,gesamt!J4972)</f>
        <v>0</v>
      </c>
      <c r="H4972" s="20">
        <f>IF(gesamt!C4972="",0,gesamt!K4972)</f>
        <v>0</v>
      </c>
      <c r="I4972" s="19">
        <f t="shared" si="295"/>
        <v>176</v>
      </c>
      <c r="J4972" s="22">
        <f t="shared" si="297"/>
        <v>4971</v>
      </c>
      <c r="K4972" s="21">
        <f t="shared" ca="1" si="296"/>
        <v>1</v>
      </c>
      <c r="L4972" s="21">
        <f ca="1">IF(K4972=0,"",COUNTIF($K$2:K4972,"&gt;0"))</f>
        <v>4971</v>
      </c>
      <c r="M4972" s="50" t="str">
        <f t="shared" ca="1" si="294"/>
        <v>Eintrag 4971</v>
      </c>
    </row>
    <row r="4973" spans="1:13" s="18" customFormat="1" ht="14.25" x14ac:dyDescent="0.2">
      <c r="A4973" s="18" t="str">
        <f>IF(gesamt!C4973="",CONCATENATE("Eintrag ",J4973),gesamt!A4973)</f>
        <v>Eintrag 4972</v>
      </c>
      <c r="B4973" s="18">
        <v>100</v>
      </c>
      <c r="C4973" s="19">
        <f>IF(gesamt!C4973="",100,gesamt!D4973)</f>
        <v>100</v>
      </c>
      <c r="D4973" s="20">
        <f>IF(gesamt!C4973="",10,gesamt!G4973)</f>
        <v>10</v>
      </c>
      <c r="E4973" s="20">
        <f>IF(gesamt!C4973="",10,gesamt!H4973)</f>
        <v>10</v>
      </c>
      <c r="F4973" s="20">
        <f>IF(gesamt!C4973="",10,gesamt!I4973)</f>
        <v>10</v>
      </c>
      <c r="G4973" s="20">
        <f>IF(gesamt!C4973="",0,gesamt!J4973)</f>
        <v>0</v>
      </c>
      <c r="H4973" s="20">
        <f>IF(gesamt!C4973="",0,gesamt!K4973)</f>
        <v>0</v>
      </c>
      <c r="I4973" s="19">
        <f t="shared" si="295"/>
        <v>176</v>
      </c>
      <c r="J4973" s="22">
        <f t="shared" si="297"/>
        <v>4972</v>
      </c>
      <c r="K4973" s="21">
        <f t="shared" ca="1" si="296"/>
        <v>1</v>
      </c>
      <c r="L4973" s="21">
        <f ca="1">IF(K4973=0,"",COUNTIF($K$2:K4973,"&gt;0"))</f>
        <v>4972</v>
      </c>
      <c r="M4973" s="50" t="str">
        <f t="shared" ca="1" si="294"/>
        <v>Eintrag 4972</v>
      </c>
    </row>
    <row r="4974" spans="1:13" s="18" customFormat="1" ht="14.25" x14ac:dyDescent="0.2">
      <c r="A4974" s="18" t="str">
        <f>IF(gesamt!C4974="",CONCATENATE("Eintrag ",J4974),gesamt!A4974)</f>
        <v>Eintrag 4973</v>
      </c>
      <c r="B4974" s="18">
        <v>100</v>
      </c>
      <c r="C4974" s="19">
        <f>IF(gesamt!C4974="",100,gesamt!D4974)</f>
        <v>100</v>
      </c>
      <c r="D4974" s="20">
        <f>IF(gesamt!C4974="",10,gesamt!G4974)</f>
        <v>10</v>
      </c>
      <c r="E4974" s="20">
        <f>IF(gesamt!C4974="",10,gesamt!H4974)</f>
        <v>10</v>
      </c>
      <c r="F4974" s="20">
        <f>IF(gesamt!C4974="",10,gesamt!I4974)</f>
        <v>10</v>
      </c>
      <c r="G4974" s="20">
        <f>IF(gesamt!C4974="",0,gesamt!J4974)</f>
        <v>0</v>
      </c>
      <c r="H4974" s="20">
        <f>IF(gesamt!C4974="",0,gesamt!K4974)</f>
        <v>0</v>
      </c>
      <c r="I4974" s="19">
        <f t="shared" si="295"/>
        <v>176</v>
      </c>
      <c r="J4974" s="22">
        <f t="shared" si="297"/>
        <v>4973</v>
      </c>
      <c r="K4974" s="21">
        <f t="shared" ca="1" si="296"/>
        <v>1</v>
      </c>
      <c r="L4974" s="21">
        <f ca="1">IF(K4974=0,"",COUNTIF($K$2:K4974,"&gt;0"))</f>
        <v>4973</v>
      </c>
      <c r="M4974" s="50" t="str">
        <f t="shared" ca="1" si="294"/>
        <v>Eintrag 4973</v>
      </c>
    </row>
    <row r="4975" spans="1:13" s="18" customFormat="1" ht="14.25" x14ac:dyDescent="0.2">
      <c r="A4975" s="18" t="str">
        <f>IF(gesamt!C4975="",CONCATENATE("Eintrag ",J4975),gesamt!A4975)</f>
        <v>Eintrag 4974</v>
      </c>
      <c r="B4975" s="18">
        <v>100</v>
      </c>
      <c r="C4975" s="19">
        <f>IF(gesamt!C4975="",100,gesamt!D4975)</f>
        <v>100</v>
      </c>
      <c r="D4975" s="20">
        <f>IF(gesamt!C4975="",10,gesamt!G4975)</f>
        <v>10</v>
      </c>
      <c r="E4975" s="20">
        <f>IF(gesamt!C4975="",10,gesamt!H4975)</f>
        <v>10</v>
      </c>
      <c r="F4975" s="20">
        <f>IF(gesamt!C4975="",10,gesamt!I4975)</f>
        <v>10</v>
      </c>
      <c r="G4975" s="20">
        <f>IF(gesamt!C4975="",0,gesamt!J4975)</f>
        <v>0</v>
      </c>
      <c r="H4975" s="20">
        <f>IF(gesamt!C4975="",0,gesamt!K4975)</f>
        <v>0</v>
      </c>
      <c r="I4975" s="19">
        <f t="shared" si="295"/>
        <v>176</v>
      </c>
      <c r="J4975" s="22">
        <f t="shared" si="297"/>
        <v>4974</v>
      </c>
      <c r="K4975" s="21">
        <f t="shared" ca="1" si="296"/>
        <v>1</v>
      </c>
      <c r="L4975" s="21">
        <f ca="1">IF(K4975=0,"",COUNTIF($K$2:K4975,"&gt;0"))</f>
        <v>4974</v>
      </c>
      <c r="M4975" s="50" t="str">
        <f t="shared" ca="1" si="294"/>
        <v>Eintrag 4974</v>
      </c>
    </row>
    <row r="4976" spans="1:13" s="18" customFormat="1" ht="14.25" x14ac:dyDescent="0.2">
      <c r="A4976" s="18" t="str">
        <f>IF(gesamt!C4976="",CONCATENATE("Eintrag ",J4976),gesamt!A4976)</f>
        <v>Eintrag 4975</v>
      </c>
      <c r="B4976" s="18">
        <v>100</v>
      </c>
      <c r="C4976" s="19">
        <f>IF(gesamt!C4976="",100,gesamt!D4976)</f>
        <v>100</v>
      </c>
      <c r="D4976" s="20">
        <f>IF(gesamt!C4976="",10,gesamt!G4976)</f>
        <v>10</v>
      </c>
      <c r="E4976" s="20">
        <f>IF(gesamt!C4976="",10,gesamt!H4976)</f>
        <v>10</v>
      </c>
      <c r="F4976" s="20">
        <f>IF(gesamt!C4976="",10,gesamt!I4976)</f>
        <v>10</v>
      </c>
      <c r="G4976" s="20">
        <f>IF(gesamt!C4976="",0,gesamt!J4976)</f>
        <v>0</v>
      </c>
      <c r="H4976" s="20">
        <f>IF(gesamt!C4976="",0,gesamt!K4976)</f>
        <v>0</v>
      </c>
      <c r="I4976" s="19">
        <f t="shared" si="295"/>
        <v>176</v>
      </c>
      <c r="J4976" s="22">
        <f t="shared" si="297"/>
        <v>4975</v>
      </c>
      <c r="K4976" s="21">
        <f t="shared" ca="1" si="296"/>
        <v>1</v>
      </c>
      <c r="L4976" s="21">
        <f ca="1">IF(K4976=0,"",COUNTIF($K$2:K4976,"&gt;0"))</f>
        <v>4975</v>
      </c>
      <c r="M4976" s="50" t="str">
        <f t="shared" ca="1" si="294"/>
        <v>Eintrag 4975</v>
      </c>
    </row>
    <row r="4977" spans="1:13" s="18" customFormat="1" ht="14.25" x14ac:dyDescent="0.2">
      <c r="A4977" s="18" t="str">
        <f>IF(gesamt!C4977="",CONCATENATE("Eintrag ",J4977),gesamt!A4977)</f>
        <v>Eintrag 4976</v>
      </c>
      <c r="B4977" s="18">
        <v>100</v>
      </c>
      <c r="C4977" s="19">
        <f>IF(gesamt!C4977="",100,gesamt!D4977)</f>
        <v>100</v>
      </c>
      <c r="D4977" s="20">
        <f>IF(gesamt!C4977="",10,gesamt!G4977)</f>
        <v>10</v>
      </c>
      <c r="E4977" s="20">
        <f>IF(gesamt!C4977="",10,gesamt!H4977)</f>
        <v>10</v>
      </c>
      <c r="F4977" s="20">
        <f>IF(gesamt!C4977="",10,gesamt!I4977)</f>
        <v>10</v>
      </c>
      <c r="G4977" s="20">
        <f>IF(gesamt!C4977="",0,gesamt!J4977)</f>
        <v>0</v>
      </c>
      <c r="H4977" s="20">
        <f>IF(gesamt!C4977="",0,gesamt!K4977)</f>
        <v>0</v>
      </c>
      <c r="I4977" s="19">
        <f t="shared" si="295"/>
        <v>176</v>
      </c>
      <c r="J4977" s="22">
        <f t="shared" si="297"/>
        <v>4976</v>
      </c>
      <c r="K4977" s="21">
        <f t="shared" ca="1" si="296"/>
        <v>1</v>
      </c>
      <c r="L4977" s="21">
        <f ca="1">IF(K4977=0,"",COUNTIF($K$2:K4977,"&gt;0"))</f>
        <v>4976</v>
      </c>
      <c r="M4977" s="50" t="str">
        <f t="shared" ca="1" si="294"/>
        <v>Eintrag 4976</v>
      </c>
    </row>
    <row r="4978" spans="1:13" s="18" customFormat="1" ht="14.25" x14ac:dyDescent="0.2">
      <c r="A4978" s="18" t="str">
        <f>IF(gesamt!C4978="",CONCATENATE("Eintrag ",J4978),gesamt!A4978)</f>
        <v>Eintrag 4977</v>
      </c>
      <c r="B4978" s="18">
        <v>100</v>
      </c>
      <c r="C4978" s="19">
        <f>IF(gesamt!C4978="",100,gesamt!D4978)</f>
        <v>100</v>
      </c>
      <c r="D4978" s="20">
        <f>IF(gesamt!C4978="",10,gesamt!G4978)</f>
        <v>10</v>
      </c>
      <c r="E4978" s="20">
        <f>IF(gesamt!C4978="",10,gesamt!H4978)</f>
        <v>10</v>
      </c>
      <c r="F4978" s="20">
        <f>IF(gesamt!C4978="",10,gesamt!I4978)</f>
        <v>10</v>
      </c>
      <c r="G4978" s="20">
        <f>IF(gesamt!C4978="",0,gesamt!J4978)</f>
        <v>0</v>
      </c>
      <c r="H4978" s="20">
        <f>IF(gesamt!C4978="",0,gesamt!K4978)</f>
        <v>0</v>
      </c>
      <c r="I4978" s="19">
        <f t="shared" si="295"/>
        <v>176</v>
      </c>
      <c r="J4978" s="22">
        <f t="shared" si="297"/>
        <v>4977</v>
      </c>
      <c r="K4978" s="21">
        <f t="shared" ca="1" si="296"/>
        <v>1</v>
      </c>
      <c r="L4978" s="21">
        <f ca="1">IF(K4978=0,"",COUNTIF($K$2:K4978,"&gt;0"))</f>
        <v>4977</v>
      </c>
      <c r="M4978" s="50" t="str">
        <f t="shared" ca="1" si="294"/>
        <v>Eintrag 4977</v>
      </c>
    </row>
    <row r="4979" spans="1:13" s="18" customFormat="1" ht="14.25" x14ac:dyDescent="0.2">
      <c r="A4979" s="18" t="str">
        <f>IF(gesamt!C4979="",CONCATENATE("Eintrag ",J4979),gesamt!A4979)</f>
        <v>Eintrag 4978</v>
      </c>
      <c r="B4979" s="18">
        <v>100</v>
      </c>
      <c r="C4979" s="19">
        <f>IF(gesamt!C4979="",100,gesamt!D4979)</f>
        <v>100</v>
      </c>
      <c r="D4979" s="20">
        <f>IF(gesamt!C4979="",10,gesamt!G4979)</f>
        <v>10</v>
      </c>
      <c r="E4979" s="20">
        <f>IF(gesamt!C4979="",10,gesamt!H4979)</f>
        <v>10</v>
      </c>
      <c r="F4979" s="20">
        <f>IF(gesamt!C4979="",10,gesamt!I4979)</f>
        <v>10</v>
      </c>
      <c r="G4979" s="20">
        <f>IF(gesamt!C4979="",0,gesamt!J4979)</f>
        <v>0</v>
      </c>
      <c r="H4979" s="20">
        <f>IF(gesamt!C4979="",0,gesamt!K4979)</f>
        <v>0</v>
      </c>
      <c r="I4979" s="19">
        <f t="shared" si="295"/>
        <v>176</v>
      </c>
      <c r="J4979" s="22">
        <f t="shared" si="297"/>
        <v>4978</v>
      </c>
      <c r="K4979" s="21">
        <f t="shared" ca="1" si="296"/>
        <v>1</v>
      </c>
      <c r="L4979" s="21">
        <f ca="1">IF(K4979=0,"",COUNTIF($K$2:K4979,"&gt;0"))</f>
        <v>4978</v>
      </c>
      <c r="M4979" s="50" t="str">
        <f t="shared" ca="1" si="294"/>
        <v>Eintrag 4978</v>
      </c>
    </row>
    <row r="4980" spans="1:13" s="18" customFormat="1" ht="14.25" x14ac:dyDescent="0.2">
      <c r="A4980" s="18" t="str">
        <f>IF(gesamt!C4980="",CONCATENATE("Eintrag ",J4980),gesamt!A4980)</f>
        <v>Eintrag 4979</v>
      </c>
      <c r="B4980" s="18">
        <v>100</v>
      </c>
      <c r="C4980" s="19">
        <f>IF(gesamt!C4980="",100,gesamt!D4980)</f>
        <v>100</v>
      </c>
      <c r="D4980" s="20">
        <f>IF(gesamt!C4980="",10,gesamt!G4980)</f>
        <v>10</v>
      </c>
      <c r="E4980" s="20">
        <f>IF(gesamt!C4980="",10,gesamt!H4980)</f>
        <v>10</v>
      </c>
      <c r="F4980" s="20">
        <f>IF(gesamt!C4980="",10,gesamt!I4980)</f>
        <v>10</v>
      </c>
      <c r="G4980" s="20">
        <f>IF(gesamt!C4980="",0,gesamt!J4980)</f>
        <v>0</v>
      </c>
      <c r="H4980" s="20">
        <f>IF(gesamt!C4980="",0,gesamt!K4980)</f>
        <v>0</v>
      </c>
      <c r="I4980" s="19">
        <f t="shared" si="295"/>
        <v>176</v>
      </c>
      <c r="J4980" s="22">
        <f t="shared" si="297"/>
        <v>4979</v>
      </c>
      <c r="K4980" s="21">
        <f t="shared" ca="1" si="296"/>
        <v>1</v>
      </c>
      <c r="L4980" s="21">
        <f ca="1">IF(K4980=0,"",COUNTIF($K$2:K4980,"&gt;0"))</f>
        <v>4979</v>
      </c>
      <c r="M4980" s="50" t="str">
        <f t="shared" ca="1" si="294"/>
        <v>Eintrag 4979</v>
      </c>
    </row>
    <row r="4981" spans="1:13" s="18" customFormat="1" ht="14.25" x14ac:dyDescent="0.2">
      <c r="A4981" s="18" t="str">
        <f>IF(gesamt!C4981="",CONCATENATE("Eintrag ",J4981),gesamt!A4981)</f>
        <v>Eintrag 4980</v>
      </c>
      <c r="B4981" s="18">
        <v>100</v>
      </c>
      <c r="C4981" s="19">
        <f>IF(gesamt!C4981="",100,gesamt!D4981)</f>
        <v>100</v>
      </c>
      <c r="D4981" s="20">
        <f>IF(gesamt!C4981="",10,gesamt!G4981)</f>
        <v>10</v>
      </c>
      <c r="E4981" s="20">
        <f>IF(gesamt!C4981="",10,gesamt!H4981)</f>
        <v>10</v>
      </c>
      <c r="F4981" s="20">
        <f>IF(gesamt!C4981="",10,gesamt!I4981)</f>
        <v>10</v>
      </c>
      <c r="G4981" s="20">
        <f>IF(gesamt!C4981="",0,gesamt!J4981)</f>
        <v>0</v>
      </c>
      <c r="H4981" s="20">
        <f>IF(gesamt!C4981="",0,gesamt!K4981)</f>
        <v>0</v>
      </c>
      <c r="I4981" s="19">
        <f t="shared" si="295"/>
        <v>176</v>
      </c>
      <c r="J4981" s="22">
        <f t="shared" si="297"/>
        <v>4980</v>
      </c>
      <c r="K4981" s="21">
        <f t="shared" ca="1" si="296"/>
        <v>1</v>
      </c>
      <c r="L4981" s="21">
        <f ca="1">IF(K4981=0,"",COUNTIF($K$2:K4981,"&gt;0"))</f>
        <v>4980</v>
      </c>
      <c r="M4981" s="50" t="str">
        <f t="shared" ca="1" si="294"/>
        <v>Eintrag 4980</v>
      </c>
    </row>
    <row r="4982" spans="1:13" s="18" customFormat="1" ht="14.25" x14ac:dyDescent="0.2">
      <c r="A4982" s="18" t="str">
        <f>IF(gesamt!C4982="",CONCATENATE("Eintrag ",J4982),gesamt!A4982)</f>
        <v>Eintrag 4981</v>
      </c>
      <c r="B4982" s="18">
        <v>100</v>
      </c>
      <c r="C4982" s="19">
        <f>IF(gesamt!C4982="",100,gesamt!D4982)</f>
        <v>100</v>
      </c>
      <c r="D4982" s="20">
        <f>IF(gesamt!C4982="",10,gesamt!G4982)</f>
        <v>10</v>
      </c>
      <c r="E4982" s="20">
        <f>IF(gesamt!C4982="",10,gesamt!H4982)</f>
        <v>10</v>
      </c>
      <c r="F4982" s="20">
        <f>IF(gesamt!C4982="",10,gesamt!I4982)</f>
        <v>10</v>
      </c>
      <c r="G4982" s="20">
        <f>IF(gesamt!C4982="",0,gesamt!J4982)</f>
        <v>0</v>
      </c>
      <c r="H4982" s="20">
        <f>IF(gesamt!C4982="",0,gesamt!K4982)</f>
        <v>0</v>
      </c>
      <c r="I4982" s="19">
        <f t="shared" si="295"/>
        <v>176</v>
      </c>
      <c r="J4982" s="22">
        <f t="shared" si="297"/>
        <v>4981</v>
      </c>
      <c r="K4982" s="21">
        <f t="shared" ca="1" si="296"/>
        <v>1</v>
      </c>
      <c r="L4982" s="21">
        <f ca="1">IF(K4982=0,"",COUNTIF($K$2:K4982,"&gt;0"))</f>
        <v>4981</v>
      </c>
      <c r="M4982" s="50" t="str">
        <f t="shared" ca="1" si="294"/>
        <v>Eintrag 4981</v>
      </c>
    </row>
    <row r="4983" spans="1:13" s="18" customFormat="1" ht="14.25" x14ac:dyDescent="0.2">
      <c r="A4983" s="18" t="str">
        <f>IF(gesamt!C4983="",CONCATENATE("Eintrag ",J4983),gesamt!A4983)</f>
        <v>Eintrag 4982</v>
      </c>
      <c r="B4983" s="18">
        <v>100</v>
      </c>
      <c r="C4983" s="19">
        <f>IF(gesamt!C4983="",100,gesamt!D4983)</f>
        <v>100</v>
      </c>
      <c r="D4983" s="20">
        <f>IF(gesamt!C4983="",10,gesamt!G4983)</f>
        <v>10</v>
      </c>
      <c r="E4983" s="20">
        <f>IF(gesamt!C4983="",10,gesamt!H4983)</f>
        <v>10</v>
      </c>
      <c r="F4983" s="20">
        <f>IF(gesamt!C4983="",10,gesamt!I4983)</f>
        <v>10</v>
      </c>
      <c r="G4983" s="20">
        <f>IF(gesamt!C4983="",0,gesamt!J4983)</f>
        <v>0</v>
      </c>
      <c r="H4983" s="20">
        <f>IF(gesamt!C4983="",0,gesamt!K4983)</f>
        <v>0</v>
      </c>
      <c r="I4983" s="19">
        <f t="shared" si="295"/>
        <v>176</v>
      </c>
      <c r="J4983" s="22">
        <f t="shared" si="297"/>
        <v>4982</v>
      </c>
      <c r="K4983" s="21">
        <f t="shared" ca="1" si="296"/>
        <v>1</v>
      </c>
      <c r="L4983" s="21">
        <f ca="1">IF(K4983=0,"",COUNTIF($K$2:K4983,"&gt;0"))</f>
        <v>4982</v>
      </c>
      <c r="M4983" s="50" t="str">
        <f t="shared" ca="1" si="294"/>
        <v>Eintrag 4982</v>
      </c>
    </row>
    <row r="4984" spans="1:13" s="18" customFormat="1" ht="14.25" x14ac:dyDescent="0.2">
      <c r="A4984" s="18" t="str">
        <f>IF(gesamt!C4984="",CONCATENATE("Eintrag ",J4984),gesamt!A4984)</f>
        <v>Eintrag 4983</v>
      </c>
      <c r="B4984" s="18">
        <v>100</v>
      </c>
      <c r="C4984" s="19">
        <f>IF(gesamt!C4984="",100,gesamt!D4984)</f>
        <v>100</v>
      </c>
      <c r="D4984" s="20">
        <f>IF(gesamt!C4984="",10,gesamt!G4984)</f>
        <v>10</v>
      </c>
      <c r="E4984" s="20">
        <f>IF(gesamt!C4984="",10,gesamt!H4984)</f>
        <v>10</v>
      </c>
      <c r="F4984" s="20">
        <f>IF(gesamt!C4984="",10,gesamt!I4984)</f>
        <v>10</v>
      </c>
      <c r="G4984" s="20">
        <f>IF(gesamt!C4984="",0,gesamt!J4984)</f>
        <v>0</v>
      </c>
      <c r="H4984" s="20">
        <f>IF(gesamt!C4984="",0,gesamt!K4984)</f>
        <v>0</v>
      </c>
      <c r="I4984" s="19">
        <f t="shared" si="295"/>
        <v>176</v>
      </c>
      <c r="J4984" s="22">
        <f t="shared" si="297"/>
        <v>4983</v>
      </c>
      <c r="K4984" s="21">
        <f t="shared" ca="1" si="296"/>
        <v>1</v>
      </c>
      <c r="L4984" s="21">
        <f ca="1">IF(K4984=0,"",COUNTIF($K$2:K4984,"&gt;0"))</f>
        <v>4983</v>
      </c>
      <c r="M4984" s="50" t="str">
        <f t="shared" ca="1" si="294"/>
        <v>Eintrag 4983</v>
      </c>
    </row>
    <row r="4985" spans="1:13" s="18" customFormat="1" ht="14.25" x14ac:dyDescent="0.2">
      <c r="A4985" s="18" t="str">
        <f>IF(gesamt!C4985="",CONCATENATE("Eintrag ",J4985),gesamt!A4985)</f>
        <v>Eintrag 4984</v>
      </c>
      <c r="B4985" s="18">
        <v>100</v>
      </c>
      <c r="C4985" s="19">
        <f>IF(gesamt!C4985="",100,gesamt!D4985)</f>
        <v>100</v>
      </c>
      <c r="D4985" s="20">
        <f>IF(gesamt!C4985="",10,gesamt!G4985)</f>
        <v>10</v>
      </c>
      <c r="E4985" s="20">
        <f>IF(gesamt!C4985="",10,gesamt!H4985)</f>
        <v>10</v>
      </c>
      <c r="F4985" s="20">
        <f>IF(gesamt!C4985="",10,gesamt!I4985)</f>
        <v>10</v>
      </c>
      <c r="G4985" s="20">
        <f>IF(gesamt!C4985="",0,gesamt!J4985)</f>
        <v>0</v>
      </c>
      <c r="H4985" s="20">
        <f>IF(gesamt!C4985="",0,gesamt!K4985)</f>
        <v>0</v>
      </c>
      <c r="I4985" s="19">
        <f t="shared" si="295"/>
        <v>176</v>
      </c>
      <c r="J4985" s="22">
        <f t="shared" si="297"/>
        <v>4984</v>
      </c>
      <c r="K4985" s="21">
        <f t="shared" ca="1" si="296"/>
        <v>1</v>
      </c>
      <c r="L4985" s="21">
        <f ca="1">IF(K4985=0,"",COUNTIF($K$2:K4985,"&gt;0"))</f>
        <v>4984</v>
      </c>
      <c r="M4985" s="50" t="str">
        <f t="shared" ca="1" si="294"/>
        <v>Eintrag 4984</v>
      </c>
    </row>
    <row r="4986" spans="1:13" s="18" customFormat="1" ht="14.25" x14ac:dyDescent="0.2">
      <c r="A4986" s="18" t="str">
        <f>IF(gesamt!C4986="",CONCATENATE("Eintrag ",J4986),gesamt!A4986)</f>
        <v>Eintrag 4985</v>
      </c>
      <c r="B4986" s="18">
        <v>100</v>
      </c>
      <c r="C4986" s="19">
        <f>IF(gesamt!C4986="",100,gesamt!D4986)</f>
        <v>100</v>
      </c>
      <c r="D4986" s="20">
        <f>IF(gesamt!C4986="",10,gesamt!G4986)</f>
        <v>10</v>
      </c>
      <c r="E4986" s="20">
        <f>IF(gesamt!C4986="",10,gesamt!H4986)</f>
        <v>10</v>
      </c>
      <c r="F4986" s="20">
        <f>IF(gesamt!C4986="",10,gesamt!I4986)</f>
        <v>10</v>
      </c>
      <c r="G4986" s="20">
        <f>IF(gesamt!C4986="",0,gesamt!J4986)</f>
        <v>0</v>
      </c>
      <c r="H4986" s="20">
        <f>IF(gesamt!C4986="",0,gesamt!K4986)</f>
        <v>0</v>
      </c>
      <c r="I4986" s="19">
        <f t="shared" si="295"/>
        <v>176</v>
      </c>
      <c r="J4986" s="22">
        <f t="shared" si="297"/>
        <v>4985</v>
      </c>
      <c r="K4986" s="21">
        <f t="shared" ca="1" si="296"/>
        <v>1</v>
      </c>
      <c r="L4986" s="21">
        <f ca="1">IF(K4986=0,"",COUNTIF($K$2:K4986,"&gt;0"))</f>
        <v>4985</v>
      </c>
      <c r="M4986" s="50" t="str">
        <f t="shared" ca="1" si="294"/>
        <v>Eintrag 4985</v>
      </c>
    </row>
    <row r="4987" spans="1:13" s="18" customFormat="1" ht="14.25" x14ac:dyDescent="0.2">
      <c r="A4987" s="18" t="str">
        <f>IF(gesamt!C4987="",CONCATENATE("Eintrag ",J4987),gesamt!A4987)</f>
        <v>Eintrag 4986</v>
      </c>
      <c r="B4987" s="18">
        <v>100</v>
      </c>
      <c r="C4987" s="19">
        <f>IF(gesamt!C4987="",100,gesamt!D4987)</f>
        <v>100</v>
      </c>
      <c r="D4987" s="20">
        <f>IF(gesamt!C4987="",10,gesamt!G4987)</f>
        <v>10</v>
      </c>
      <c r="E4987" s="20">
        <f>IF(gesamt!C4987="",10,gesamt!H4987)</f>
        <v>10</v>
      </c>
      <c r="F4987" s="20">
        <f>IF(gesamt!C4987="",10,gesamt!I4987)</f>
        <v>10</v>
      </c>
      <c r="G4987" s="20">
        <f>IF(gesamt!C4987="",0,gesamt!J4987)</f>
        <v>0</v>
      </c>
      <c r="H4987" s="20">
        <f>IF(gesamt!C4987="",0,gesamt!K4987)</f>
        <v>0</v>
      </c>
      <c r="I4987" s="19">
        <f t="shared" si="295"/>
        <v>176</v>
      </c>
      <c r="J4987" s="22">
        <f t="shared" si="297"/>
        <v>4986</v>
      </c>
      <c r="K4987" s="21">
        <f t="shared" ca="1" si="296"/>
        <v>1</v>
      </c>
      <c r="L4987" s="21">
        <f ca="1">IF(K4987=0,"",COUNTIF($K$2:K4987,"&gt;0"))</f>
        <v>4986</v>
      </c>
      <c r="M4987" s="50" t="str">
        <f t="shared" ca="1" si="294"/>
        <v>Eintrag 4986</v>
      </c>
    </row>
    <row r="4988" spans="1:13" s="18" customFormat="1" ht="14.25" x14ac:dyDescent="0.2">
      <c r="A4988" s="18" t="str">
        <f>IF(gesamt!C4988="",CONCATENATE("Eintrag ",J4988),gesamt!A4988)</f>
        <v>Eintrag 4987</v>
      </c>
      <c r="B4988" s="18">
        <v>100</v>
      </c>
      <c r="C4988" s="19">
        <f>IF(gesamt!C4988="",100,gesamt!D4988)</f>
        <v>100</v>
      </c>
      <c r="D4988" s="20">
        <f>IF(gesamt!C4988="",10,gesamt!G4988)</f>
        <v>10</v>
      </c>
      <c r="E4988" s="20">
        <f>IF(gesamt!C4988="",10,gesamt!H4988)</f>
        <v>10</v>
      </c>
      <c r="F4988" s="20">
        <f>IF(gesamt!C4988="",10,gesamt!I4988)</f>
        <v>10</v>
      </c>
      <c r="G4988" s="20">
        <f>IF(gesamt!C4988="",0,gesamt!J4988)</f>
        <v>0</v>
      </c>
      <c r="H4988" s="20">
        <f>IF(gesamt!C4988="",0,gesamt!K4988)</f>
        <v>0</v>
      </c>
      <c r="I4988" s="19">
        <f t="shared" si="295"/>
        <v>176</v>
      </c>
      <c r="J4988" s="22">
        <f t="shared" si="297"/>
        <v>4987</v>
      </c>
      <c r="K4988" s="21">
        <f t="shared" ca="1" si="296"/>
        <v>1</v>
      </c>
      <c r="L4988" s="21">
        <f ca="1">IF(K4988=0,"",COUNTIF($K$2:K4988,"&gt;0"))</f>
        <v>4987</v>
      </c>
      <c r="M4988" s="50" t="str">
        <f t="shared" ca="1" si="294"/>
        <v>Eintrag 4987</v>
      </c>
    </row>
    <row r="4989" spans="1:13" s="18" customFormat="1" ht="14.25" x14ac:dyDescent="0.2">
      <c r="A4989" s="18" t="str">
        <f>IF(gesamt!C4989="",CONCATENATE("Eintrag ",J4989),gesamt!A4989)</f>
        <v>Eintrag 4988</v>
      </c>
      <c r="B4989" s="18">
        <v>100</v>
      </c>
      <c r="C4989" s="19">
        <f>IF(gesamt!C4989="",100,gesamt!D4989)</f>
        <v>100</v>
      </c>
      <c r="D4989" s="20">
        <f>IF(gesamt!C4989="",10,gesamt!G4989)</f>
        <v>10</v>
      </c>
      <c r="E4989" s="20">
        <f>IF(gesamt!C4989="",10,gesamt!H4989)</f>
        <v>10</v>
      </c>
      <c r="F4989" s="20">
        <f>IF(gesamt!C4989="",10,gesamt!I4989)</f>
        <v>10</v>
      </c>
      <c r="G4989" s="20">
        <f>IF(gesamt!C4989="",0,gesamt!J4989)</f>
        <v>0</v>
      </c>
      <c r="H4989" s="20">
        <f>IF(gesamt!C4989="",0,gesamt!K4989)</f>
        <v>0</v>
      </c>
      <c r="I4989" s="19">
        <f t="shared" si="295"/>
        <v>176</v>
      </c>
      <c r="J4989" s="22">
        <f t="shared" si="297"/>
        <v>4988</v>
      </c>
      <c r="K4989" s="21">
        <f t="shared" ca="1" si="296"/>
        <v>1</v>
      </c>
      <c r="L4989" s="21">
        <f ca="1">IF(K4989=0,"",COUNTIF($K$2:K4989,"&gt;0"))</f>
        <v>4988</v>
      </c>
      <c r="M4989" s="50" t="str">
        <f t="shared" ca="1" si="294"/>
        <v>Eintrag 4988</v>
      </c>
    </row>
    <row r="4990" spans="1:13" s="18" customFormat="1" ht="14.25" x14ac:dyDescent="0.2">
      <c r="A4990" s="18" t="str">
        <f>IF(gesamt!C4990="",CONCATENATE("Eintrag ",J4990),gesamt!A4990)</f>
        <v>Eintrag 4989</v>
      </c>
      <c r="B4990" s="18">
        <v>100</v>
      </c>
      <c r="C4990" s="19">
        <f>IF(gesamt!C4990="",100,gesamt!D4990)</f>
        <v>100</v>
      </c>
      <c r="D4990" s="20">
        <f>IF(gesamt!C4990="",10,gesamt!G4990)</f>
        <v>10</v>
      </c>
      <c r="E4990" s="20">
        <f>IF(gesamt!C4990="",10,gesamt!H4990)</f>
        <v>10</v>
      </c>
      <c r="F4990" s="20">
        <f>IF(gesamt!C4990="",10,gesamt!I4990)</f>
        <v>10</v>
      </c>
      <c r="G4990" s="20">
        <f>IF(gesamt!C4990="",0,gesamt!J4990)</f>
        <v>0</v>
      </c>
      <c r="H4990" s="20">
        <f>IF(gesamt!C4990="",0,gesamt!K4990)</f>
        <v>0</v>
      </c>
      <c r="I4990" s="19">
        <f t="shared" si="295"/>
        <v>176</v>
      </c>
      <c r="J4990" s="22">
        <f t="shared" si="297"/>
        <v>4989</v>
      </c>
      <c r="K4990" s="21">
        <f t="shared" ca="1" si="296"/>
        <v>1</v>
      </c>
      <c r="L4990" s="21">
        <f ca="1">IF(K4990=0,"",COUNTIF($K$2:K4990,"&gt;0"))</f>
        <v>4989</v>
      </c>
      <c r="M4990" s="50" t="str">
        <f t="shared" ca="1" si="294"/>
        <v>Eintrag 4989</v>
      </c>
    </row>
    <row r="4991" spans="1:13" s="18" customFormat="1" ht="14.25" x14ac:dyDescent="0.2">
      <c r="A4991" s="18" t="str">
        <f>IF(gesamt!C4991="",CONCATENATE("Eintrag ",J4991),gesamt!A4991)</f>
        <v>Eintrag 4990</v>
      </c>
      <c r="B4991" s="18">
        <v>100</v>
      </c>
      <c r="C4991" s="19">
        <f>IF(gesamt!C4991="",100,gesamt!D4991)</f>
        <v>100</v>
      </c>
      <c r="D4991" s="20">
        <f>IF(gesamt!C4991="",10,gesamt!G4991)</f>
        <v>10</v>
      </c>
      <c r="E4991" s="20">
        <f>IF(gesamt!C4991="",10,gesamt!H4991)</f>
        <v>10</v>
      </c>
      <c r="F4991" s="20">
        <f>IF(gesamt!C4991="",10,gesamt!I4991)</f>
        <v>10</v>
      </c>
      <c r="G4991" s="20">
        <f>IF(gesamt!C4991="",0,gesamt!J4991)</f>
        <v>0</v>
      </c>
      <c r="H4991" s="20">
        <f>IF(gesamt!C4991="",0,gesamt!K4991)</f>
        <v>0</v>
      </c>
      <c r="I4991" s="19">
        <f t="shared" si="295"/>
        <v>176</v>
      </c>
      <c r="J4991" s="22">
        <f t="shared" si="297"/>
        <v>4990</v>
      </c>
      <c r="K4991" s="21">
        <f t="shared" ca="1" si="296"/>
        <v>1</v>
      </c>
      <c r="L4991" s="21">
        <f ca="1">IF(K4991=0,"",COUNTIF($K$2:K4991,"&gt;0"))</f>
        <v>4990</v>
      </c>
      <c r="M4991" s="50" t="str">
        <f t="shared" ca="1" si="294"/>
        <v>Eintrag 4990</v>
      </c>
    </row>
    <row r="4992" spans="1:13" s="18" customFormat="1" ht="14.25" x14ac:dyDescent="0.2">
      <c r="A4992" s="18" t="str">
        <f>IF(gesamt!C4992="",CONCATENATE("Eintrag ",J4992),gesamt!A4992)</f>
        <v>Eintrag 4991</v>
      </c>
      <c r="B4992" s="18">
        <v>100</v>
      </c>
      <c r="C4992" s="19">
        <f>IF(gesamt!C4992="",100,gesamt!D4992)</f>
        <v>100</v>
      </c>
      <c r="D4992" s="20">
        <f>IF(gesamt!C4992="",10,gesamt!G4992)</f>
        <v>10</v>
      </c>
      <c r="E4992" s="20">
        <f>IF(gesamt!C4992="",10,gesamt!H4992)</f>
        <v>10</v>
      </c>
      <c r="F4992" s="20">
        <f>IF(gesamt!C4992="",10,gesamt!I4992)</f>
        <v>10</v>
      </c>
      <c r="G4992" s="20">
        <f>IF(gesamt!C4992="",0,gesamt!J4992)</f>
        <v>0</v>
      </c>
      <c r="H4992" s="20">
        <f>IF(gesamt!C4992="",0,gesamt!K4992)</f>
        <v>0</v>
      </c>
      <c r="I4992" s="19">
        <f t="shared" si="295"/>
        <v>176</v>
      </c>
      <c r="J4992" s="22">
        <f t="shared" si="297"/>
        <v>4991</v>
      </c>
      <c r="K4992" s="21">
        <f t="shared" ca="1" si="296"/>
        <v>1</v>
      </c>
      <c r="L4992" s="21">
        <f ca="1">IF(K4992=0,"",COUNTIF($K$2:K4992,"&gt;0"))</f>
        <v>4991</v>
      </c>
      <c r="M4992" s="50" t="str">
        <f t="shared" ca="1" si="294"/>
        <v>Eintrag 4991</v>
      </c>
    </row>
    <row r="4993" spans="1:13" s="18" customFormat="1" ht="14.25" x14ac:dyDescent="0.2">
      <c r="A4993" s="18" t="str">
        <f>IF(gesamt!C4993="",CONCATENATE("Eintrag ",J4993),gesamt!A4993)</f>
        <v>Eintrag 4992</v>
      </c>
      <c r="B4993" s="18">
        <v>100</v>
      </c>
      <c r="C4993" s="19">
        <f>IF(gesamt!C4993="",100,gesamt!D4993)</f>
        <v>100</v>
      </c>
      <c r="D4993" s="20">
        <f>IF(gesamt!C4993="",10,gesamt!G4993)</f>
        <v>10</v>
      </c>
      <c r="E4993" s="20">
        <f>IF(gesamt!C4993="",10,gesamt!H4993)</f>
        <v>10</v>
      </c>
      <c r="F4993" s="20">
        <f>IF(gesamt!C4993="",10,gesamt!I4993)</f>
        <v>10</v>
      </c>
      <c r="G4993" s="20">
        <f>IF(gesamt!C4993="",0,gesamt!J4993)</f>
        <v>0</v>
      </c>
      <c r="H4993" s="20">
        <f>IF(gesamt!C4993="",0,gesamt!K4993)</f>
        <v>0</v>
      </c>
      <c r="I4993" s="19">
        <f t="shared" si="295"/>
        <v>176</v>
      </c>
      <c r="J4993" s="22">
        <f t="shared" si="297"/>
        <v>4992</v>
      </c>
      <c r="K4993" s="21">
        <f t="shared" ref="K4993:K5001" ca="1" si="298">IFERROR(SEARCH(INDIRECT(CELL("address")),A4993),0)</f>
        <v>1</v>
      </c>
      <c r="L4993" s="21">
        <f ca="1">IF(K4993=0,"",COUNTIF($K$2:K4993,"&gt;0"))</f>
        <v>4992</v>
      </c>
      <c r="M4993" s="50" t="str">
        <f t="shared" ref="M4993:M5001" ca="1" si="299">IFERROR(INDEX(A:A,MATCH(ROW(K4992),L:L,0)),"")</f>
        <v>Eintrag 4992</v>
      </c>
    </row>
    <row r="4994" spans="1:13" s="18" customFormat="1" ht="14.25" x14ac:dyDescent="0.2">
      <c r="A4994" s="18" t="str">
        <f>IF(gesamt!C4994="",CONCATENATE("Eintrag ",J4994),gesamt!A4994)</f>
        <v>Eintrag 4993</v>
      </c>
      <c r="B4994" s="18">
        <v>100</v>
      </c>
      <c r="C4994" s="19">
        <f>IF(gesamt!C4994="",100,gesamt!D4994)</f>
        <v>100</v>
      </c>
      <c r="D4994" s="20">
        <f>IF(gesamt!C4994="",10,gesamt!G4994)</f>
        <v>10</v>
      </c>
      <c r="E4994" s="20">
        <f>IF(gesamt!C4994="",10,gesamt!H4994)</f>
        <v>10</v>
      </c>
      <c r="F4994" s="20">
        <f>IF(gesamt!C4994="",10,gesamt!I4994)</f>
        <v>10</v>
      </c>
      <c r="G4994" s="20">
        <f>IF(gesamt!C4994="",0,gesamt!J4994)</f>
        <v>0</v>
      </c>
      <c r="H4994" s="20">
        <f>IF(gesamt!C4994="",0,gesamt!K4994)</f>
        <v>0</v>
      </c>
      <c r="I4994" s="19">
        <f t="shared" si="295"/>
        <v>176</v>
      </c>
      <c r="J4994" s="22">
        <f t="shared" si="297"/>
        <v>4993</v>
      </c>
      <c r="K4994" s="21">
        <f t="shared" ca="1" si="298"/>
        <v>1</v>
      </c>
      <c r="L4994" s="21">
        <f ca="1">IF(K4994=0,"",COUNTIF($K$2:K4994,"&gt;0"))</f>
        <v>4993</v>
      </c>
      <c r="M4994" s="50" t="str">
        <f t="shared" ca="1" si="299"/>
        <v>Eintrag 4993</v>
      </c>
    </row>
    <row r="4995" spans="1:13" s="18" customFormat="1" ht="14.25" x14ac:dyDescent="0.2">
      <c r="A4995" s="18" t="str">
        <f>IF(gesamt!C4995="",CONCATENATE("Eintrag ",J4995),gesamt!A4995)</f>
        <v>Eintrag 4994</v>
      </c>
      <c r="B4995" s="18">
        <v>100</v>
      </c>
      <c r="C4995" s="19">
        <f>IF(gesamt!C4995="",100,gesamt!D4995)</f>
        <v>100</v>
      </c>
      <c r="D4995" s="20">
        <f>IF(gesamt!C4995="",10,gesamt!G4995)</f>
        <v>10</v>
      </c>
      <c r="E4995" s="20">
        <f>IF(gesamt!C4995="",10,gesamt!H4995)</f>
        <v>10</v>
      </c>
      <c r="F4995" s="20">
        <f>IF(gesamt!C4995="",10,gesamt!I4995)</f>
        <v>10</v>
      </c>
      <c r="G4995" s="20">
        <f>IF(gesamt!C4995="",0,gesamt!J4995)</f>
        <v>0</v>
      </c>
      <c r="H4995" s="20">
        <f>IF(gesamt!C4995="",0,gesamt!K4995)</f>
        <v>0</v>
      </c>
      <c r="I4995" s="19">
        <f t="shared" ref="I4995:I5001" si="300">D4995*4.1+E4995*9.3+F4995*4.2+G4995*7+H4995*3</f>
        <v>176</v>
      </c>
      <c r="J4995" s="22">
        <f t="shared" si="297"/>
        <v>4994</v>
      </c>
      <c r="K4995" s="21">
        <f t="shared" ca="1" si="298"/>
        <v>1</v>
      </c>
      <c r="L4995" s="21">
        <f ca="1">IF(K4995=0,"",COUNTIF($K$2:K4995,"&gt;0"))</f>
        <v>4994</v>
      </c>
      <c r="M4995" s="50" t="str">
        <f t="shared" ca="1" si="299"/>
        <v>Eintrag 4994</v>
      </c>
    </row>
    <row r="4996" spans="1:13" s="18" customFormat="1" ht="14.25" x14ac:dyDescent="0.2">
      <c r="A4996" s="18" t="str">
        <f>IF(gesamt!C4996="",CONCATENATE("Eintrag ",J4996),gesamt!A4996)</f>
        <v>Eintrag 4995</v>
      </c>
      <c r="B4996" s="18">
        <v>100</v>
      </c>
      <c r="C4996" s="19">
        <f>IF(gesamt!C4996="",100,gesamt!D4996)</f>
        <v>100</v>
      </c>
      <c r="D4996" s="20">
        <f>IF(gesamt!C4996="",10,gesamt!G4996)</f>
        <v>10</v>
      </c>
      <c r="E4996" s="20">
        <f>IF(gesamt!C4996="",10,gesamt!H4996)</f>
        <v>10</v>
      </c>
      <c r="F4996" s="20">
        <f>IF(gesamt!C4996="",10,gesamt!I4996)</f>
        <v>10</v>
      </c>
      <c r="G4996" s="20">
        <f>IF(gesamt!C4996="",0,gesamt!J4996)</f>
        <v>0</v>
      </c>
      <c r="H4996" s="20">
        <f>IF(gesamt!C4996="",0,gesamt!K4996)</f>
        <v>0</v>
      </c>
      <c r="I4996" s="19">
        <f t="shared" si="300"/>
        <v>176</v>
      </c>
      <c r="J4996" s="22">
        <f t="shared" si="297"/>
        <v>4995</v>
      </c>
      <c r="K4996" s="21">
        <f t="shared" ca="1" si="298"/>
        <v>1</v>
      </c>
      <c r="L4996" s="21">
        <f ca="1">IF(K4996=0,"",COUNTIF($K$2:K4996,"&gt;0"))</f>
        <v>4995</v>
      </c>
      <c r="M4996" s="50" t="str">
        <f t="shared" ca="1" si="299"/>
        <v>Eintrag 4995</v>
      </c>
    </row>
    <row r="4997" spans="1:13" s="18" customFormat="1" ht="14.25" x14ac:dyDescent="0.2">
      <c r="A4997" s="18" t="str">
        <f>IF(gesamt!C4997="",CONCATENATE("Eintrag ",J4997),gesamt!A4997)</f>
        <v>Eintrag 4996</v>
      </c>
      <c r="B4997" s="18">
        <v>100</v>
      </c>
      <c r="C4997" s="19">
        <f>IF(gesamt!C4997="",100,gesamt!D4997)</f>
        <v>100</v>
      </c>
      <c r="D4997" s="20">
        <f>IF(gesamt!C4997="",10,gesamt!G4997)</f>
        <v>10</v>
      </c>
      <c r="E4997" s="20">
        <f>IF(gesamt!C4997="",10,gesamt!H4997)</f>
        <v>10</v>
      </c>
      <c r="F4997" s="20">
        <f>IF(gesamt!C4997="",10,gesamt!I4997)</f>
        <v>10</v>
      </c>
      <c r="G4997" s="20">
        <f>IF(gesamt!C4997="",0,gesamt!J4997)</f>
        <v>0</v>
      </c>
      <c r="H4997" s="20">
        <f>IF(gesamt!C4997="",0,gesamt!K4997)</f>
        <v>0</v>
      </c>
      <c r="I4997" s="19">
        <f t="shared" si="300"/>
        <v>176</v>
      </c>
      <c r="J4997" s="22">
        <f t="shared" si="297"/>
        <v>4996</v>
      </c>
      <c r="K4997" s="21">
        <f t="shared" ca="1" si="298"/>
        <v>1</v>
      </c>
      <c r="L4997" s="21">
        <f ca="1">IF(K4997=0,"",COUNTIF($K$2:K4997,"&gt;0"))</f>
        <v>4996</v>
      </c>
      <c r="M4997" s="50" t="str">
        <f t="shared" ca="1" si="299"/>
        <v>Eintrag 4996</v>
      </c>
    </row>
    <row r="4998" spans="1:13" s="18" customFormat="1" ht="14.25" x14ac:dyDescent="0.2">
      <c r="A4998" s="18" t="str">
        <f>IF(gesamt!C4998="",CONCATENATE("Eintrag ",J4998),gesamt!A4998)</f>
        <v>Eintrag 4997</v>
      </c>
      <c r="B4998" s="18">
        <v>100</v>
      </c>
      <c r="C4998" s="19">
        <f>IF(gesamt!C4998="",100,gesamt!D4998)</f>
        <v>100</v>
      </c>
      <c r="D4998" s="20">
        <f>IF(gesamt!C4998="",10,gesamt!G4998)</f>
        <v>10</v>
      </c>
      <c r="E4998" s="20">
        <f>IF(gesamt!C4998="",10,gesamt!H4998)</f>
        <v>10</v>
      </c>
      <c r="F4998" s="20">
        <f>IF(gesamt!C4998="",10,gesamt!I4998)</f>
        <v>10</v>
      </c>
      <c r="G4998" s="20">
        <f>IF(gesamt!C4998="",0,gesamt!J4998)</f>
        <v>0</v>
      </c>
      <c r="H4998" s="20">
        <f>IF(gesamt!C4998="",0,gesamt!K4998)</f>
        <v>0</v>
      </c>
      <c r="I4998" s="19">
        <f t="shared" si="300"/>
        <v>176</v>
      </c>
      <c r="J4998" s="22">
        <f t="shared" si="297"/>
        <v>4997</v>
      </c>
      <c r="K4998" s="21">
        <f t="shared" ca="1" si="298"/>
        <v>1</v>
      </c>
      <c r="L4998" s="21">
        <f ca="1">IF(K4998=0,"",COUNTIF($K$2:K4998,"&gt;0"))</f>
        <v>4997</v>
      </c>
      <c r="M4998" s="50" t="str">
        <f t="shared" ca="1" si="299"/>
        <v>Eintrag 4997</v>
      </c>
    </row>
    <row r="4999" spans="1:13" s="18" customFormat="1" ht="14.25" x14ac:dyDescent="0.2">
      <c r="A4999" s="18" t="str">
        <f>IF(gesamt!C4999="",CONCATENATE("Eintrag ",J4999),gesamt!A4999)</f>
        <v>Eintrag 4998</v>
      </c>
      <c r="B4999" s="18">
        <v>100</v>
      </c>
      <c r="C4999" s="19">
        <f>IF(gesamt!C4999="",100,gesamt!D4999)</f>
        <v>100</v>
      </c>
      <c r="D4999" s="20">
        <f>IF(gesamt!C4999="",10,gesamt!G4999)</f>
        <v>10</v>
      </c>
      <c r="E4999" s="20">
        <f>IF(gesamt!C4999="",10,gesamt!H4999)</f>
        <v>10</v>
      </c>
      <c r="F4999" s="20">
        <f>IF(gesamt!C4999="",10,gesamt!I4999)</f>
        <v>10</v>
      </c>
      <c r="G4999" s="20">
        <f>IF(gesamt!C4999="",0,gesamt!J4999)</f>
        <v>0</v>
      </c>
      <c r="H4999" s="20">
        <f>IF(gesamt!C4999="",0,gesamt!K4999)</f>
        <v>0</v>
      </c>
      <c r="I4999" s="19">
        <f t="shared" si="300"/>
        <v>176</v>
      </c>
      <c r="J4999" s="22">
        <f t="shared" si="297"/>
        <v>4998</v>
      </c>
      <c r="K4999" s="21">
        <f t="shared" ca="1" si="298"/>
        <v>1</v>
      </c>
      <c r="L4999" s="21">
        <f ca="1">IF(K4999=0,"",COUNTIF($K$2:K4999,"&gt;0"))</f>
        <v>4998</v>
      </c>
      <c r="M4999" s="50" t="str">
        <f t="shared" ca="1" si="299"/>
        <v>Eintrag 4998</v>
      </c>
    </row>
    <row r="5000" spans="1:13" s="18" customFormat="1" ht="14.25" x14ac:dyDescent="0.2">
      <c r="A5000" s="18" t="str">
        <f>IF(gesamt!C5000="",CONCATENATE("Eintrag ",J5000),gesamt!A5000)</f>
        <v>Eintrag 4999</v>
      </c>
      <c r="B5000" s="18">
        <v>100</v>
      </c>
      <c r="C5000" s="19">
        <f>IF(gesamt!C5000="",100,gesamt!D5000)</f>
        <v>100</v>
      </c>
      <c r="D5000" s="20">
        <f>IF(gesamt!C5000="",10,gesamt!G5000)</f>
        <v>10</v>
      </c>
      <c r="E5000" s="20">
        <f>IF(gesamt!C5000="",10,gesamt!H5000)</f>
        <v>10</v>
      </c>
      <c r="F5000" s="20">
        <f>IF(gesamt!C5000="",10,gesamt!I5000)</f>
        <v>10</v>
      </c>
      <c r="G5000" s="20">
        <f>IF(gesamt!C5000="",0,gesamt!J5000)</f>
        <v>0</v>
      </c>
      <c r="H5000" s="20">
        <f>IF(gesamt!C5000="",0,gesamt!K5000)</f>
        <v>0</v>
      </c>
      <c r="I5000" s="19">
        <f t="shared" si="300"/>
        <v>176</v>
      </c>
      <c r="J5000" s="22">
        <f t="shared" si="297"/>
        <v>4999</v>
      </c>
      <c r="K5000" s="21">
        <f t="shared" ca="1" si="298"/>
        <v>1</v>
      </c>
      <c r="L5000" s="21">
        <f ca="1">IF(K5000=0,"",COUNTIF($K$2:K5000,"&gt;0"))</f>
        <v>4999</v>
      </c>
      <c r="M5000" s="50" t="str">
        <f t="shared" ca="1" si="299"/>
        <v>Eintrag 4999</v>
      </c>
    </row>
    <row r="5001" spans="1:13" s="18" customFormat="1" ht="14.25" x14ac:dyDescent="0.2">
      <c r="A5001" s="18" t="str">
        <f>IF(gesamt!C5001="",CONCATENATE("Eintrag ",J5001),gesamt!A5001)</f>
        <v>Eintrag 5000</v>
      </c>
      <c r="B5001" s="18">
        <v>100</v>
      </c>
      <c r="C5001" s="19">
        <f>IF(gesamt!C5001="",100,gesamt!D5001)</f>
        <v>100</v>
      </c>
      <c r="D5001" s="20">
        <f>IF(gesamt!C5001="",10,gesamt!G5001)</f>
        <v>10</v>
      </c>
      <c r="E5001" s="20">
        <f>IF(gesamt!C5001="",10,gesamt!H5001)</f>
        <v>10</v>
      </c>
      <c r="F5001" s="20">
        <f>IF(gesamt!C5001="",10,gesamt!I5001)</f>
        <v>10</v>
      </c>
      <c r="G5001" s="20">
        <f>IF(gesamt!C5001="",0,gesamt!J5001)</f>
        <v>0</v>
      </c>
      <c r="H5001" s="20">
        <f>IF(gesamt!C5001="",0,gesamt!K5001)</f>
        <v>0</v>
      </c>
      <c r="I5001" s="19">
        <f t="shared" si="300"/>
        <v>176</v>
      </c>
      <c r="J5001" s="22">
        <f t="shared" si="297"/>
        <v>5000</v>
      </c>
      <c r="K5001" s="21">
        <f t="shared" ca="1" si="298"/>
        <v>1</v>
      </c>
      <c r="L5001" s="21">
        <f ca="1">IF(K5001=0,"",COUNTIF($K$2:K5001,"&gt;0"))</f>
        <v>5000</v>
      </c>
      <c r="M5001" s="50" t="str">
        <f t="shared" ca="1" si="299"/>
        <v>Eintrag 5000</v>
      </c>
    </row>
    <row r="5002" spans="1:13" x14ac:dyDescent="0.25">
      <c r="C5002" s="12"/>
      <c r="D5002" s="13"/>
      <c r="E5002" s="13"/>
      <c r="F5002" s="13"/>
      <c r="G5002" s="13"/>
      <c r="H5002" s="13"/>
      <c r="I5002" s="12"/>
      <c r="J5002" s="11"/>
    </row>
    <row r="5003" spans="1:13" x14ac:dyDescent="0.25">
      <c r="C5003" s="12"/>
      <c r="D5003" s="13"/>
      <c r="E5003" s="13"/>
      <c r="F5003" s="13"/>
      <c r="G5003" s="13"/>
      <c r="H5003" s="13"/>
      <c r="I5003" s="12"/>
      <c r="J5003" s="11"/>
    </row>
    <row r="5004" spans="1:13" x14ac:dyDescent="0.25">
      <c r="C5004" s="12"/>
      <c r="D5004" s="13"/>
      <c r="E5004" s="13"/>
      <c r="F5004" s="13"/>
      <c r="G5004" s="13"/>
      <c r="H5004" s="13"/>
      <c r="I5004" s="12"/>
      <c r="J5004" s="11"/>
    </row>
    <row r="5005" spans="1:13" x14ac:dyDescent="0.25">
      <c r="C5005" s="12"/>
      <c r="D5005" s="13"/>
      <c r="E5005" s="13"/>
      <c r="F5005" s="13"/>
      <c r="G5005" s="13"/>
      <c r="H5005" s="13"/>
      <c r="I5005" s="12"/>
      <c r="J5005" s="11"/>
    </row>
    <row r="5006" spans="1:13" x14ac:dyDescent="0.25">
      <c r="C5006" s="12"/>
      <c r="D5006" s="13"/>
      <c r="E5006" s="13"/>
      <c r="F5006" s="13"/>
      <c r="G5006" s="13"/>
      <c r="H5006" s="13"/>
      <c r="I5006" s="12"/>
      <c r="J5006" s="11"/>
    </row>
    <row r="5007" spans="1:13" x14ac:dyDescent="0.25">
      <c r="C5007" s="12"/>
      <c r="D5007" s="13"/>
      <c r="E5007" s="13"/>
      <c r="F5007" s="13"/>
      <c r="G5007" s="13"/>
      <c r="H5007" s="13"/>
      <c r="I5007" s="12"/>
      <c r="J5007" s="11"/>
    </row>
    <row r="5008" spans="1:13" x14ac:dyDescent="0.25">
      <c r="C5008" s="12"/>
      <c r="D5008" s="13"/>
      <c r="E5008" s="13"/>
      <c r="F5008" s="13"/>
      <c r="G5008" s="13"/>
      <c r="H5008" s="13"/>
      <c r="I5008" s="12"/>
      <c r="J5008" s="11"/>
    </row>
    <row r="5009" spans="3:10" x14ac:dyDescent="0.25">
      <c r="C5009" s="12"/>
      <c r="D5009" s="13"/>
      <c r="E5009" s="13"/>
      <c r="F5009" s="13"/>
      <c r="G5009" s="13"/>
      <c r="H5009" s="13"/>
      <c r="I5009" s="12"/>
      <c r="J5009" s="11"/>
    </row>
    <row r="5010" spans="3:10" x14ac:dyDescent="0.25">
      <c r="C5010" s="12"/>
      <c r="D5010" s="13"/>
      <c r="E5010" s="13"/>
      <c r="F5010" s="13"/>
      <c r="G5010" s="13"/>
      <c r="H5010" s="13"/>
      <c r="I5010" s="12"/>
      <c r="J5010" s="11"/>
    </row>
    <row r="5012" spans="3:10" x14ac:dyDescent="0.25">
      <c r="C5012" s="12"/>
      <c r="D5012" s="13"/>
      <c r="E5012" s="13"/>
      <c r="F5012" s="13"/>
      <c r="G5012" s="13"/>
      <c r="H5012" s="13"/>
      <c r="I5012" s="12"/>
      <c r="J5012" s="11"/>
    </row>
    <row r="5013" spans="3:10" x14ac:dyDescent="0.25">
      <c r="C5013" s="12"/>
      <c r="D5013" s="13"/>
      <c r="E5013" s="13"/>
      <c r="F5013" s="13"/>
      <c r="G5013" s="13"/>
      <c r="H5013" s="13"/>
      <c r="I5013" s="12"/>
      <c r="J5013" s="11"/>
    </row>
    <row r="5014" spans="3:10" x14ac:dyDescent="0.25">
      <c r="C5014" s="12"/>
      <c r="D5014" s="13"/>
      <c r="E5014" s="13"/>
      <c r="F5014" s="13"/>
      <c r="G5014" s="13"/>
      <c r="H5014" s="13"/>
      <c r="I5014" s="12"/>
      <c r="J5014" s="11"/>
    </row>
    <row r="5015" spans="3:10" x14ac:dyDescent="0.25">
      <c r="C5015" s="12"/>
      <c r="D5015" s="13"/>
      <c r="E5015" s="13"/>
      <c r="F5015" s="13"/>
      <c r="G5015" s="13"/>
      <c r="H5015" s="13"/>
      <c r="I5015" s="12"/>
      <c r="J5015" s="11"/>
    </row>
    <row r="5016" spans="3:10" x14ac:dyDescent="0.25">
      <c r="C5016" s="12"/>
      <c r="D5016" s="13"/>
      <c r="E5016" s="13"/>
      <c r="F5016" s="13"/>
      <c r="G5016" s="13"/>
      <c r="H5016" s="13"/>
      <c r="I5016" s="12"/>
      <c r="J5016" s="11"/>
    </row>
    <row r="5017" spans="3:10" x14ac:dyDescent="0.25">
      <c r="C5017" s="12"/>
      <c r="D5017" s="13"/>
      <c r="E5017" s="13"/>
      <c r="F5017" s="13"/>
      <c r="G5017" s="13"/>
      <c r="H5017" s="13"/>
      <c r="I5017" s="12"/>
      <c r="J5017" s="11"/>
    </row>
    <row r="5018" spans="3:10" x14ac:dyDescent="0.25">
      <c r="C5018" s="12"/>
      <c r="D5018" s="13"/>
      <c r="E5018" s="13"/>
      <c r="F5018" s="13"/>
      <c r="G5018" s="13"/>
      <c r="H5018" s="13"/>
      <c r="I5018" s="12"/>
      <c r="J5018" s="11"/>
    </row>
    <row r="5019" spans="3:10" x14ac:dyDescent="0.25">
      <c r="C5019" s="12"/>
      <c r="D5019" s="13"/>
      <c r="E5019" s="13"/>
      <c r="F5019" s="13"/>
      <c r="G5019" s="13"/>
      <c r="H5019" s="13"/>
      <c r="I5019" s="12"/>
      <c r="J5019" s="11"/>
    </row>
    <row r="5020" spans="3:10" x14ac:dyDescent="0.25">
      <c r="C5020" s="12"/>
      <c r="D5020" s="13"/>
      <c r="E5020" s="13"/>
      <c r="F5020" s="13"/>
      <c r="G5020" s="13"/>
      <c r="H5020" s="13"/>
      <c r="I5020" s="12"/>
      <c r="J5020" s="11"/>
    </row>
    <row r="5021" spans="3:10" x14ac:dyDescent="0.25">
      <c r="C5021" s="12"/>
      <c r="D5021" s="13"/>
      <c r="E5021" s="13"/>
      <c r="F5021" s="13"/>
      <c r="G5021" s="13"/>
      <c r="H5021" s="13"/>
      <c r="I5021" s="12"/>
      <c r="J5021" s="11"/>
    </row>
    <row r="5022" spans="3:10" x14ac:dyDescent="0.25">
      <c r="C5022" s="12"/>
      <c r="D5022" s="13"/>
      <c r="E5022" s="13"/>
      <c r="F5022" s="13"/>
      <c r="G5022" s="13"/>
      <c r="H5022" s="13"/>
      <c r="I5022" s="12"/>
      <c r="J5022" s="11"/>
    </row>
    <row r="5023" spans="3:10" x14ac:dyDescent="0.25">
      <c r="C5023" s="12"/>
      <c r="D5023" s="13"/>
      <c r="E5023" s="13"/>
      <c r="F5023" s="13"/>
      <c r="G5023" s="13"/>
      <c r="H5023" s="13"/>
      <c r="I5023" s="12"/>
      <c r="J5023" s="11"/>
    </row>
    <row r="5024" spans="3:10" x14ac:dyDescent="0.25">
      <c r="C5024" s="12"/>
      <c r="D5024" s="13"/>
      <c r="E5024" s="13"/>
      <c r="F5024" s="13"/>
      <c r="G5024" s="13"/>
      <c r="H5024" s="13"/>
      <c r="I5024" s="12"/>
      <c r="J5024" s="11"/>
    </row>
    <row r="5025" spans="3:10" x14ac:dyDescent="0.25">
      <c r="C5025" s="12"/>
      <c r="D5025" s="13"/>
      <c r="E5025" s="13"/>
      <c r="F5025" s="13"/>
      <c r="G5025" s="13"/>
      <c r="H5025" s="13"/>
      <c r="I5025" s="12"/>
      <c r="J5025" s="11"/>
    </row>
    <row r="5026" spans="3:10" x14ac:dyDescent="0.25">
      <c r="C5026" s="12"/>
      <c r="D5026" s="13"/>
      <c r="E5026" s="13"/>
      <c r="F5026" s="13"/>
      <c r="G5026" s="13"/>
      <c r="H5026" s="13"/>
      <c r="I5026" s="12"/>
      <c r="J5026" s="11"/>
    </row>
    <row r="5027" spans="3:10" x14ac:dyDescent="0.25">
      <c r="C5027" s="12"/>
      <c r="D5027" s="13"/>
      <c r="E5027" s="13"/>
      <c r="F5027" s="13"/>
      <c r="G5027" s="13"/>
      <c r="H5027" s="13"/>
      <c r="I5027" s="12"/>
      <c r="J5027" s="11"/>
    </row>
    <row r="5028" spans="3:10" x14ac:dyDescent="0.25">
      <c r="C5028" s="12"/>
      <c r="D5028" s="13"/>
      <c r="E5028" s="13"/>
      <c r="F5028" s="13"/>
      <c r="G5028" s="13"/>
      <c r="H5028" s="13"/>
      <c r="I5028" s="12"/>
      <c r="J5028" s="11"/>
    </row>
    <row r="5029" spans="3:10" x14ac:dyDescent="0.25">
      <c r="C5029" s="12"/>
      <c r="D5029" s="13"/>
      <c r="E5029" s="13"/>
      <c r="F5029" s="13"/>
      <c r="G5029" s="13"/>
      <c r="H5029" s="13"/>
      <c r="I5029" s="12"/>
      <c r="J5029" s="11"/>
    </row>
    <row r="5030" spans="3:10" x14ac:dyDescent="0.25">
      <c r="C5030" s="12"/>
      <c r="D5030" s="13"/>
      <c r="E5030" s="13"/>
      <c r="F5030" s="13"/>
      <c r="G5030" s="13"/>
      <c r="H5030" s="13"/>
      <c r="I5030" s="12"/>
      <c r="J5030" s="11"/>
    </row>
    <row r="5031" spans="3:10" x14ac:dyDescent="0.25">
      <c r="C5031" s="12"/>
      <c r="D5031" s="13"/>
      <c r="E5031" s="13"/>
      <c r="F5031" s="13"/>
      <c r="G5031" s="13"/>
      <c r="H5031" s="13"/>
      <c r="I5031" s="12"/>
      <c r="J5031" s="11"/>
    </row>
    <row r="5032" spans="3:10" x14ac:dyDescent="0.25">
      <c r="C5032" s="12"/>
      <c r="D5032" s="13"/>
      <c r="E5032" s="13"/>
      <c r="F5032" s="13"/>
      <c r="G5032" s="13"/>
      <c r="H5032" s="13"/>
      <c r="I5032" s="12"/>
      <c r="J5032" s="11"/>
    </row>
    <row r="5033" spans="3:10" x14ac:dyDescent="0.25">
      <c r="C5033" s="12"/>
      <c r="D5033" s="13"/>
      <c r="E5033" s="13"/>
      <c r="F5033" s="13"/>
      <c r="G5033" s="13"/>
      <c r="H5033" s="13"/>
      <c r="I5033" s="12"/>
      <c r="J5033" s="11"/>
    </row>
    <row r="5034" spans="3:10" x14ac:dyDescent="0.25">
      <c r="C5034" s="12"/>
      <c r="D5034" s="13"/>
      <c r="E5034" s="13"/>
      <c r="F5034" s="13"/>
      <c r="G5034" s="13"/>
      <c r="H5034" s="13"/>
      <c r="I5034" s="12"/>
      <c r="J5034" s="11"/>
    </row>
    <row r="5035" spans="3:10" x14ac:dyDescent="0.25">
      <c r="C5035" s="12"/>
      <c r="D5035" s="13"/>
      <c r="E5035" s="13"/>
      <c r="F5035" s="13"/>
      <c r="G5035" s="13"/>
      <c r="H5035" s="13"/>
      <c r="I5035" s="12"/>
      <c r="J5035" s="11"/>
    </row>
    <row r="5036" spans="3:10" x14ac:dyDescent="0.25">
      <c r="C5036" s="12"/>
      <c r="D5036" s="13"/>
      <c r="E5036" s="13"/>
      <c r="F5036" s="13"/>
      <c r="G5036" s="13"/>
      <c r="H5036" s="13"/>
      <c r="I5036" s="12"/>
      <c r="J5036" s="11"/>
    </row>
    <row r="5037" spans="3:10" x14ac:dyDescent="0.25">
      <c r="C5037" s="12"/>
      <c r="D5037" s="13"/>
      <c r="E5037" s="13"/>
      <c r="F5037" s="13"/>
      <c r="G5037" s="13"/>
      <c r="H5037" s="13"/>
      <c r="I5037" s="12"/>
      <c r="J5037" s="11"/>
    </row>
    <row r="5038" spans="3:10" x14ac:dyDescent="0.25">
      <c r="C5038" s="12"/>
      <c r="D5038" s="13"/>
      <c r="E5038" s="13"/>
      <c r="F5038" s="13"/>
      <c r="G5038" s="13"/>
      <c r="H5038" s="13"/>
      <c r="I5038" s="12"/>
      <c r="J5038" s="11"/>
    </row>
    <row r="5039" spans="3:10" x14ac:dyDescent="0.25">
      <c r="C5039" s="12"/>
      <c r="D5039" s="13"/>
      <c r="E5039" s="13"/>
      <c r="F5039" s="13"/>
      <c r="G5039" s="13"/>
      <c r="H5039" s="13"/>
      <c r="I5039" s="12"/>
      <c r="J5039" s="11"/>
    </row>
    <row r="5040" spans="3:10" x14ac:dyDescent="0.25">
      <c r="C5040" s="12"/>
      <c r="D5040" s="13"/>
      <c r="E5040" s="13"/>
      <c r="F5040" s="13"/>
      <c r="G5040" s="13"/>
      <c r="H5040" s="13"/>
      <c r="I5040" s="12"/>
      <c r="J5040" s="11"/>
    </row>
    <row r="5041" spans="3:10" x14ac:dyDescent="0.25">
      <c r="C5041" s="12"/>
      <c r="D5041" s="13"/>
      <c r="E5041" s="13"/>
      <c r="F5041" s="13"/>
      <c r="G5041" s="13"/>
      <c r="H5041" s="13"/>
      <c r="I5041" s="12"/>
      <c r="J5041" s="11"/>
    </row>
    <row r="5042" spans="3:10" x14ac:dyDescent="0.25">
      <c r="C5042" s="12"/>
      <c r="D5042" s="13"/>
      <c r="E5042" s="13"/>
      <c r="F5042" s="13"/>
      <c r="G5042" s="13"/>
      <c r="H5042" s="13"/>
      <c r="I5042" s="12"/>
      <c r="J5042" s="11"/>
    </row>
    <row r="5043" spans="3:10" x14ac:dyDescent="0.25">
      <c r="C5043" s="12"/>
      <c r="D5043" s="13"/>
      <c r="E5043" s="13"/>
      <c r="F5043" s="13"/>
      <c r="G5043" s="13"/>
      <c r="H5043" s="13"/>
      <c r="I5043" s="12"/>
      <c r="J5043" s="11"/>
    </row>
    <row r="5044" spans="3:10" x14ac:dyDescent="0.25">
      <c r="C5044" s="12"/>
      <c r="D5044" s="13"/>
      <c r="E5044" s="13"/>
      <c r="F5044" s="13"/>
      <c r="G5044" s="13"/>
      <c r="H5044" s="13"/>
      <c r="I5044" s="12"/>
      <c r="J5044" s="11"/>
    </row>
    <row r="5045" spans="3:10" x14ac:dyDescent="0.25">
      <c r="C5045" s="12"/>
      <c r="D5045" s="13"/>
      <c r="E5045" s="13"/>
      <c r="F5045" s="13"/>
      <c r="G5045" s="13"/>
      <c r="H5045" s="13"/>
      <c r="I5045" s="12"/>
      <c r="J5045" s="11"/>
    </row>
    <row r="5046" spans="3:10" x14ac:dyDescent="0.25">
      <c r="C5046" s="12"/>
      <c r="D5046" s="13"/>
      <c r="E5046" s="13"/>
      <c r="F5046" s="13"/>
      <c r="G5046" s="13"/>
      <c r="H5046" s="13"/>
      <c r="I5046" s="12"/>
      <c r="J5046" s="11"/>
    </row>
    <row r="5047" spans="3:10" x14ac:dyDescent="0.25">
      <c r="C5047" s="12"/>
      <c r="D5047" s="13"/>
      <c r="E5047" s="13"/>
      <c r="F5047" s="13"/>
      <c r="G5047" s="13"/>
      <c r="H5047" s="13"/>
      <c r="I5047" s="12"/>
      <c r="J5047" s="11"/>
    </row>
    <row r="5048" spans="3:10" x14ac:dyDescent="0.25">
      <c r="C5048" s="12"/>
      <c r="D5048" s="13"/>
      <c r="E5048" s="13"/>
      <c r="F5048" s="13"/>
      <c r="G5048" s="13"/>
      <c r="H5048" s="13"/>
      <c r="I5048" s="12"/>
      <c r="J5048" s="11"/>
    </row>
    <row r="5049" spans="3:10" x14ac:dyDescent="0.25">
      <c r="C5049" s="12"/>
      <c r="D5049" s="13"/>
      <c r="E5049" s="13"/>
      <c r="F5049" s="13"/>
      <c r="G5049" s="13"/>
      <c r="H5049" s="13"/>
      <c r="I5049" s="12"/>
      <c r="J5049" s="11"/>
    </row>
    <row r="5050" spans="3:10" x14ac:dyDescent="0.25">
      <c r="C5050" s="12"/>
      <c r="D5050" s="13"/>
      <c r="E5050" s="13"/>
      <c r="F5050" s="13"/>
      <c r="G5050" s="13"/>
      <c r="H5050" s="13"/>
      <c r="I5050" s="12"/>
      <c r="J5050" s="11"/>
    </row>
    <row r="5051" spans="3:10" x14ac:dyDescent="0.25">
      <c r="C5051" s="12"/>
      <c r="D5051" s="13"/>
      <c r="E5051" s="13"/>
      <c r="F5051" s="13"/>
      <c r="G5051" s="13"/>
      <c r="H5051" s="13"/>
      <c r="I5051" s="12"/>
      <c r="J5051" s="11"/>
    </row>
    <row r="5052" spans="3:10" x14ac:dyDescent="0.25">
      <c r="C5052" s="12"/>
      <c r="D5052" s="13"/>
      <c r="E5052" s="13"/>
      <c r="F5052" s="13"/>
      <c r="G5052" s="13"/>
      <c r="H5052" s="13"/>
      <c r="I5052" s="12"/>
      <c r="J5052" s="11"/>
    </row>
    <row r="5053" spans="3:10" x14ac:dyDescent="0.25">
      <c r="C5053" s="12"/>
      <c r="D5053" s="13"/>
      <c r="E5053" s="13"/>
      <c r="F5053" s="13"/>
      <c r="G5053" s="13"/>
      <c r="H5053" s="13"/>
      <c r="I5053" s="12"/>
      <c r="J5053" s="11"/>
    </row>
    <row r="5054" spans="3:10" x14ac:dyDescent="0.25">
      <c r="C5054" s="12"/>
      <c r="D5054" s="13"/>
      <c r="E5054" s="13"/>
      <c r="F5054" s="13"/>
      <c r="G5054" s="13"/>
      <c r="H5054" s="13"/>
      <c r="I5054" s="12"/>
      <c r="J5054" s="11"/>
    </row>
    <row r="5055" spans="3:10" x14ac:dyDescent="0.25">
      <c r="C5055" s="12"/>
      <c r="D5055" s="13"/>
      <c r="E5055" s="13"/>
      <c r="F5055" s="13"/>
      <c r="G5055" s="13"/>
      <c r="H5055" s="13"/>
      <c r="I5055" s="12"/>
      <c r="J5055" s="11"/>
    </row>
    <row r="5056" spans="3:10" x14ac:dyDescent="0.25">
      <c r="C5056" s="12"/>
      <c r="D5056" s="13"/>
      <c r="E5056" s="13"/>
      <c r="F5056" s="13"/>
      <c r="G5056" s="13"/>
      <c r="H5056" s="13"/>
      <c r="I5056" s="12"/>
      <c r="J5056" s="11"/>
    </row>
    <row r="5057" spans="3:10" x14ac:dyDescent="0.25">
      <c r="C5057" s="12"/>
      <c r="D5057" s="13"/>
      <c r="E5057" s="13"/>
      <c r="F5057" s="13"/>
      <c r="G5057" s="13"/>
      <c r="H5057" s="13"/>
      <c r="I5057" s="12"/>
      <c r="J5057" s="11"/>
    </row>
    <row r="5058" spans="3:10" x14ac:dyDescent="0.25">
      <c r="C5058" s="12"/>
      <c r="D5058" s="13"/>
      <c r="E5058" s="13"/>
      <c r="F5058" s="13"/>
      <c r="G5058" s="13"/>
      <c r="H5058" s="13"/>
      <c r="I5058" s="12"/>
      <c r="J5058" s="11"/>
    </row>
    <row r="5059" spans="3:10" x14ac:dyDescent="0.25">
      <c r="C5059" s="12"/>
      <c r="D5059" s="13"/>
      <c r="E5059" s="13"/>
      <c r="F5059" s="13"/>
      <c r="G5059" s="13"/>
      <c r="H5059" s="13"/>
      <c r="I5059" s="12"/>
      <c r="J5059" s="11"/>
    </row>
    <row r="5060" spans="3:10" x14ac:dyDescent="0.25">
      <c r="C5060" s="12"/>
      <c r="D5060" s="13"/>
      <c r="E5060" s="13"/>
      <c r="F5060" s="13"/>
      <c r="G5060" s="13"/>
      <c r="H5060" s="13"/>
      <c r="I5060" s="12"/>
      <c r="J5060" s="11"/>
    </row>
    <row r="5061" spans="3:10" x14ac:dyDescent="0.25">
      <c r="C5061" s="12"/>
      <c r="D5061" s="13"/>
      <c r="E5061" s="13"/>
      <c r="F5061" s="13"/>
      <c r="G5061" s="13"/>
      <c r="H5061" s="13"/>
      <c r="I5061" s="12"/>
      <c r="J5061" s="11"/>
    </row>
    <row r="5062" spans="3:10" x14ac:dyDescent="0.25">
      <c r="C5062" s="12"/>
      <c r="D5062" s="13"/>
      <c r="E5062" s="13"/>
      <c r="F5062" s="13"/>
      <c r="G5062" s="13"/>
      <c r="H5062" s="13"/>
      <c r="I5062" s="12"/>
      <c r="J5062" s="11"/>
    </row>
    <row r="5063" spans="3:10" x14ac:dyDescent="0.25">
      <c r="C5063" s="12"/>
      <c r="D5063" s="13"/>
      <c r="E5063" s="13"/>
      <c r="F5063" s="13"/>
      <c r="G5063" s="13"/>
      <c r="H5063" s="13"/>
      <c r="I5063" s="12"/>
      <c r="J5063" s="11"/>
    </row>
    <row r="5064" spans="3:10" x14ac:dyDescent="0.25">
      <c r="C5064" s="12"/>
      <c r="D5064" s="13"/>
      <c r="E5064" s="13"/>
      <c r="F5064" s="13"/>
      <c r="G5064" s="13"/>
      <c r="H5064" s="13"/>
      <c r="I5064" s="12"/>
      <c r="J5064" s="11"/>
    </row>
    <row r="5065" spans="3:10" x14ac:dyDescent="0.25">
      <c r="C5065" s="12"/>
      <c r="D5065" s="13"/>
      <c r="E5065" s="13"/>
      <c r="F5065" s="13"/>
      <c r="G5065" s="13"/>
      <c r="H5065" s="13"/>
      <c r="I5065" s="12"/>
      <c r="J5065" s="11"/>
    </row>
    <row r="5066" spans="3:10" x14ac:dyDescent="0.25">
      <c r="C5066" s="12"/>
      <c r="D5066" s="13"/>
      <c r="E5066" s="13"/>
      <c r="F5066" s="13"/>
      <c r="G5066" s="13"/>
      <c r="H5066" s="13"/>
      <c r="I5066" s="12"/>
      <c r="J5066" s="11"/>
    </row>
    <row r="5067" spans="3:10" x14ac:dyDescent="0.25">
      <c r="C5067" s="12"/>
      <c r="D5067" s="13"/>
      <c r="E5067" s="13"/>
      <c r="F5067" s="13"/>
      <c r="G5067" s="13"/>
      <c r="H5067" s="13"/>
      <c r="I5067" s="12"/>
      <c r="J5067" s="11"/>
    </row>
    <row r="5068" spans="3:10" x14ac:dyDescent="0.25">
      <c r="C5068" s="12"/>
      <c r="D5068" s="13"/>
      <c r="E5068" s="13"/>
      <c r="F5068" s="13"/>
      <c r="G5068" s="13"/>
      <c r="H5068" s="13"/>
      <c r="I5068" s="12"/>
      <c r="J5068" s="11"/>
    </row>
    <row r="5069" spans="3:10" x14ac:dyDescent="0.25">
      <c r="C5069" s="12"/>
      <c r="D5069" s="13"/>
      <c r="E5069" s="13"/>
      <c r="F5069" s="13"/>
      <c r="G5069" s="13"/>
      <c r="H5069" s="13"/>
      <c r="I5069" s="12"/>
      <c r="J5069" s="11"/>
    </row>
    <row r="5070" spans="3:10" x14ac:dyDescent="0.25">
      <c r="C5070" s="12"/>
      <c r="D5070" s="13"/>
      <c r="E5070" s="13"/>
      <c r="F5070" s="13"/>
      <c r="G5070" s="13"/>
      <c r="H5070" s="13"/>
      <c r="I5070" s="12"/>
      <c r="J5070" s="11"/>
    </row>
    <row r="5071" spans="3:10" x14ac:dyDescent="0.25">
      <c r="C5071" s="12"/>
      <c r="D5071" s="13"/>
      <c r="E5071" s="13"/>
      <c r="F5071" s="13"/>
      <c r="G5071" s="13"/>
      <c r="H5071" s="13"/>
      <c r="I5071" s="12"/>
      <c r="J5071" s="11"/>
    </row>
    <row r="5072" spans="3:10" x14ac:dyDescent="0.25">
      <c r="C5072" s="12"/>
      <c r="D5072" s="13"/>
      <c r="E5072" s="13"/>
      <c r="F5072" s="13"/>
      <c r="G5072" s="13"/>
      <c r="H5072" s="13"/>
      <c r="I5072" s="12"/>
      <c r="J5072" s="11"/>
    </row>
    <row r="5073" spans="3:10" x14ac:dyDescent="0.25">
      <c r="C5073" s="12"/>
      <c r="D5073" s="13"/>
      <c r="E5073" s="13"/>
      <c r="F5073" s="13"/>
      <c r="G5073" s="13"/>
      <c r="H5073" s="13"/>
      <c r="I5073" s="12"/>
      <c r="J5073" s="11"/>
    </row>
    <row r="5074" spans="3:10" x14ac:dyDescent="0.25">
      <c r="C5074" s="12"/>
      <c r="D5074" s="13"/>
      <c r="E5074" s="13"/>
      <c r="F5074" s="13"/>
      <c r="G5074" s="13"/>
      <c r="H5074" s="13"/>
      <c r="I5074" s="12"/>
      <c r="J5074" s="11"/>
    </row>
    <row r="5075" spans="3:10" x14ac:dyDescent="0.25">
      <c r="C5075" s="12"/>
      <c r="D5075" s="13"/>
      <c r="E5075" s="13"/>
      <c r="F5075" s="13"/>
      <c r="G5075" s="13"/>
      <c r="H5075" s="13"/>
      <c r="I5075" s="12"/>
      <c r="J5075" s="11"/>
    </row>
    <row r="5076" spans="3:10" x14ac:dyDescent="0.25">
      <c r="C5076" s="12"/>
      <c r="D5076" s="13"/>
      <c r="E5076" s="13"/>
      <c r="F5076" s="13"/>
      <c r="G5076" s="13"/>
      <c r="H5076" s="13"/>
      <c r="I5076" s="12"/>
      <c r="J5076" s="11"/>
    </row>
    <row r="5077" spans="3:10" x14ac:dyDescent="0.25">
      <c r="C5077" s="12"/>
      <c r="D5077" s="13"/>
      <c r="E5077" s="13"/>
      <c r="F5077" s="13"/>
      <c r="G5077" s="13"/>
      <c r="H5077" s="13"/>
      <c r="I5077" s="12"/>
      <c r="J5077" s="11"/>
    </row>
    <row r="5078" spans="3:10" x14ac:dyDescent="0.25">
      <c r="C5078" s="12"/>
      <c r="D5078" s="13"/>
      <c r="E5078" s="13"/>
      <c r="F5078" s="13"/>
      <c r="G5078" s="13"/>
      <c r="H5078" s="13"/>
      <c r="I5078" s="12"/>
      <c r="J5078" s="11"/>
    </row>
    <row r="5079" spans="3:10" x14ac:dyDescent="0.25">
      <c r="C5079" s="12"/>
      <c r="D5079" s="13"/>
      <c r="E5079" s="13"/>
      <c r="F5079" s="13"/>
      <c r="G5079" s="13"/>
      <c r="H5079" s="13"/>
      <c r="I5079" s="12"/>
      <c r="J5079" s="11"/>
    </row>
    <row r="5080" spans="3:10" x14ac:dyDescent="0.25">
      <c r="C5080" s="12"/>
      <c r="D5080" s="13"/>
      <c r="E5080" s="13"/>
      <c r="F5080" s="13"/>
      <c r="G5080" s="13"/>
      <c r="H5080" s="13"/>
      <c r="I5080" s="12"/>
      <c r="J5080" s="11"/>
    </row>
    <row r="5081" spans="3:10" x14ac:dyDescent="0.25">
      <c r="C5081" s="12"/>
      <c r="D5081" s="13"/>
      <c r="E5081" s="13"/>
      <c r="F5081" s="13"/>
      <c r="G5081" s="13"/>
      <c r="H5081" s="13"/>
      <c r="I5081" s="12"/>
      <c r="J5081" s="11"/>
    </row>
    <row r="5082" spans="3:10" x14ac:dyDescent="0.25">
      <c r="C5082" s="12"/>
      <c r="D5082" s="13"/>
      <c r="E5082" s="13"/>
      <c r="F5082" s="13"/>
      <c r="G5082" s="13"/>
      <c r="H5082" s="13"/>
      <c r="I5082" s="12"/>
      <c r="J5082" s="11"/>
    </row>
    <row r="5083" spans="3:10" x14ac:dyDescent="0.25">
      <c r="C5083" s="12"/>
      <c r="D5083" s="13"/>
      <c r="E5083" s="13"/>
      <c r="F5083" s="13"/>
      <c r="G5083" s="13"/>
      <c r="H5083" s="13"/>
      <c r="I5083" s="12"/>
      <c r="J5083" s="11"/>
    </row>
    <row r="5084" spans="3:10" x14ac:dyDescent="0.25">
      <c r="C5084" s="12"/>
      <c r="D5084" s="13"/>
      <c r="E5084" s="13"/>
      <c r="F5084" s="13"/>
      <c r="G5084" s="13"/>
      <c r="H5084" s="13"/>
      <c r="I5084" s="12"/>
      <c r="J5084" s="11"/>
    </row>
    <row r="5085" spans="3:10" x14ac:dyDescent="0.25">
      <c r="C5085" s="12"/>
      <c r="D5085" s="13"/>
      <c r="E5085" s="13"/>
      <c r="F5085" s="13"/>
      <c r="G5085" s="13"/>
      <c r="H5085" s="13"/>
      <c r="I5085" s="12"/>
      <c r="J5085" s="11"/>
    </row>
    <row r="5086" spans="3:10" x14ac:dyDescent="0.25">
      <c r="C5086" s="12"/>
      <c r="D5086" s="13"/>
      <c r="E5086" s="13"/>
      <c r="F5086" s="13"/>
      <c r="G5086" s="13"/>
      <c r="H5086" s="13"/>
      <c r="I5086" s="12"/>
      <c r="J5086" s="11"/>
    </row>
    <row r="5087" spans="3:10" x14ac:dyDescent="0.25">
      <c r="C5087" s="12"/>
      <c r="D5087" s="13"/>
      <c r="E5087" s="13"/>
      <c r="F5087" s="13"/>
      <c r="G5087" s="13"/>
      <c r="H5087" s="13"/>
      <c r="I5087" s="12"/>
      <c r="J5087" s="11"/>
    </row>
    <row r="5088" spans="3:10" x14ac:dyDescent="0.25">
      <c r="C5088" s="12"/>
      <c r="D5088" s="13"/>
      <c r="E5088" s="13"/>
      <c r="F5088" s="13"/>
      <c r="G5088" s="13"/>
      <c r="H5088" s="13"/>
      <c r="I5088" s="12"/>
      <c r="J5088" s="11"/>
    </row>
    <row r="5089" spans="3:10" x14ac:dyDescent="0.25">
      <c r="C5089" s="12"/>
      <c r="D5089" s="13"/>
      <c r="E5089" s="13"/>
      <c r="F5089" s="13"/>
      <c r="G5089" s="13"/>
      <c r="H5089" s="13"/>
      <c r="I5089" s="12"/>
      <c r="J5089" s="11"/>
    </row>
    <row r="5090" spans="3:10" x14ac:dyDescent="0.25">
      <c r="C5090" s="12"/>
      <c r="D5090" s="13"/>
      <c r="E5090" s="13"/>
      <c r="F5090" s="13"/>
      <c r="G5090" s="13"/>
      <c r="H5090" s="13"/>
      <c r="I5090" s="12"/>
      <c r="J5090" s="11"/>
    </row>
    <row r="5091" spans="3:10" x14ac:dyDescent="0.25">
      <c r="C5091" s="12"/>
      <c r="D5091" s="13"/>
      <c r="E5091" s="13"/>
      <c r="F5091" s="13"/>
      <c r="G5091" s="13"/>
      <c r="H5091" s="13"/>
      <c r="I5091" s="12"/>
      <c r="J5091" s="11"/>
    </row>
    <row r="5092" spans="3:10" x14ac:dyDescent="0.25">
      <c r="C5092" s="12"/>
      <c r="D5092" s="13"/>
      <c r="E5092" s="13"/>
      <c r="F5092" s="13"/>
      <c r="G5092" s="13"/>
      <c r="H5092" s="13"/>
      <c r="I5092" s="12"/>
      <c r="J5092" s="11"/>
    </row>
    <row r="5093" spans="3:10" x14ac:dyDescent="0.25">
      <c r="C5093" s="12"/>
      <c r="D5093" s="13"/>
      <c r="E5093" s="13"/>
      <c r="F5093" s="13"/>
      <c r="G5093" s="13"/>
      <c r="H5093" s="13"/>
      <c r="I5093" s="12"/>
      <c r="J5093" s="11"/>
    </row>
    <row r="5094" spans="3:10" x14ac:dyDescent="0.25">
      <c r="C5094" s="12"/>
      <c r="D5094" s="13"/>
      <c r="E5094" s="13"/>
      <c r="F5094" s="13"/>
      <c r="G5094" s="13"/>
      <c r="H5094" s="13"/>
      <c r="I5094" s="12"/>
      <c r="J5094" s="11"/>
    </row>
    <row r="5095" spans="3:10" x14ac:dyDescent="0.25">
      <c r="C5095" s="12"/>
      <c r="D5095" s="13"/>
      <c r="E5095" s="13"/>
      <c r="F5095" s="13"/>
      <c r="G5095" s="13"/>
      <c r="H5095" s="13"/>
      <c r="I5095" s="12"/>
      <c r="J5095" s="11"/>
    </row>
    <row r="5096" spans="3:10" x14ac:dyDescent="0.25">
      <c r="C5096" s="12"/>
      <c r="D5096" s="13"/>
      <c r="E5096" s="13"/>
      <c r="F5096" s="13"/>
      <c r="G5096" s="13"/>
      <c r="H5096" s="13"/>
      <c r="I5096" s="12"/>
      <c r="J5096" s="11"/>
    </row>
    <row r="5097" spans="3:10" x14ac:dyDescent="0.25">
      <c r="C5097" s="12"/>
      <c r="D5097" s="13"/>
      <c r="E5097" s="13"/>
      <c r="F5097" s="13"/>
      <c r="G5097" s="13"/>
      <c r="H5097" s="13"/>
      <c r="I5097" s="12"/>
      <c r="J5097" s="11"/>
    </row>
    <row r="5098" spans="3:10" x14ac:dyDescent="0.25">
      <c r="C5098" s="12"/>
      <c r="D5098" s="13"/>
      <c r="E5098" s="13"/>
      <c r="F5098" s="13"/>
      <c r="G5098" s="13"/>
      <c r="H5098" s="13"/>
      <c r="I5098" s="12"/>
      <c r="J5098" s="11"/>
    </row>
    <row r="5099" spans="3:10" x14ac:dyDescent="0.25">
      <c r="C5099" s="12"/>
      <c r="D5099" s="13"/>
      <c r="E5099" s="13"/>
      <c r="F5099" s="13"/>
      <c r="G5099" s="13"/>
      <c r="H5099" s="13"/>
      <c r="I5099" s="12"/>
      <c r="J5099" s="11"/>
    </row>
    <row r="5100" spans="3:10" x14ac:dyDescent="0.25">
      <c r="C5100" s="12"/>
      <c r="D5100" s="13"/>
      <c r="E5100" s="13"/>
      <c r="F5100" s="13"/>
      <c r="G5100" s="13"/>
      <c r="H5100" s="13"/>
      <c r="I5100" s="12"/>
      <c r="J5100" s="11"/>
    </row>
    <row r="5101" spans="3:10" x14ac:dyDescent="0.25">
      <c r="C5101" s="12"/>
      <c r="D5101" s="13"/>
      <c r="E5101" s="13"/>
      <c r="F5101" s="13"/>
      <c r="G5101" s="13"/>
      <c r="H5101" s="13"/>
      <c r="I5101" s="12"/>
      <c r="J5101" s="11"/>
    </row>
    <row r="5102" spans="3:10" x14ac:dyDescent="0.25">
      <c r="C5102" s="12"/>
      <c r="D5102" s="13"/>
      <c r="E5102" s="13"/>
      <c r="F5102" s="13"/>
      <c r="G5102" s="13"/>
      <c r="H5102" s="13"/>
      <c r="I5102" s="12"/>
      <c r="J5102" s="11"/>
    </row>
    <row r="5103" spans="3:10" x14ac:dyDescent="0.25">
      <c r="C5103" s="12"/>
      <c r="D5103" s="13"/>
      <c r="E5103" s="13"/>
      <c r="F5103" s="13"/>
      <c r="G5103" s="13"/>
      <c r="H5103" s="13"/>
      <c r="I5103" s="12"/>
      <c r="J5103" s="11"/>
    </row>
    <row r="5104" spans="3:10" x14ac:dyDescent="0.25">
      <c r="C5104" s="12"/>
      <c r="D5104" s="13"/>
      <c r="E5104" s="13"/>
      <c r="F5104" s="13"/>
      <c r="G5104" s="13"/>
      <c r="H5104" s="13"/>
      <c r="I5104" s="12"/>
      <c r="J5104" s="11"/>
    </row>
    <row r="5105" spans="3:10" x14ac:dyDescent="0.25">
      <c r="C5105" s="12"/>
      <c r="D5105" s="13"/>
      <c r="E5105" s="13"/>
      <c r="F5105" s="13"/>
      <c r="G5105" s="13"/>
      <c r="H5105" s="13"/>
      <c r="I5105" s="12"/>
      <c r="J5105" s="11"/>
    </row>
    <row r="5106" spans="3:10" x14ac:dyDescent="0.25">
      <c r="C5106" s="12"/>
      <c r="D5106" s="13"/>
      <c r="E5106" s="13"/>
      <c r="F5106" s="13"/>
      <c r="G5106" s="13"/>
      <c r="H5106" s="13"/>
      <c r="I5106" s="12"/>
      <c r="J5106" s="11"/>
    </row>
    <row r="5107" spans="3:10" x14ac:dyDescent="0.25">
      <c r="C5107" s="12"/>
      <c r="D5107" s="13"/>
      <c r="E5107" s="13"/>
      <c r="F5107" s="13"/>
      <c r="G5107" s="13"/>
      <c r="H5107" s="13"/>
      <c r="I5107" s="12"/>
      <c r="J5107" s="11"/>
    </row>
    <row r="5108" spans="3:10" x14ac:dyDescent="0.25">
      <c r="C5108" s="12"/>
      <c r="D5108" s="13"/>
      <c r="E5108" s="13"/>
      <c r="F5108" s="13"/>
      <c r="G5108" s="13"/>
      <c r="H5108" s="13"/>
      <c r="I5108" s="12"/>
      <c r="J5108" s="11"/>
    </row>
    <row r="5109" spans="3:10" x14ac:dyDescent="0.25">
      <c r="C5109" s="12"/>
      <c r="D5109" s="13"/>
      <c r="E5109" s="13"/>
      <c r="F5109" s="13"/>
      <c r="G5109" s="13"/>
      <c r="H5109" s="13"/>
      <c r="I5109" s="12"/>
      <c r="J5109" s="11"/>
    </row>
    <row r="5110" spans="3:10" x14ac:dyDescent="0.25">
      <c r="C5110" s="12"/>
      <c r="D5110" s="13"/>
      <c r="E5110" s="13"/>
      <c r="F5110" s="13"/>
      <c r="G5110" s="13"/>
      <c r="H5110" s="13"/>
      <c r="I5110" s="12"/>
      <c r="J5110" s="11"/>
    </row>
    <row r="5111" spans="3:10" x14ac:dyDescent="0.25">
      <c r="C5111" s="12"/>
      <c r="D5111" s="13"/>
      <c r="E5111" s="13"/>
      <c r="F5111" s="13"/>
      <c r="G5111" s="13"/>
      <c r="H5111" s="13"/>
      <c r="I5111" s="12"/>
      <c r="J5111" s="11"/>
    </row>
    <row r="5112" spans="3:10" x14ac:dyDescent="0.25">
      <c r="C5112" s="12"/>
      <c r="D5112" s="13"/>
      <c r="E5112" s="13"/>
      <c r="F5112" s="13"/>
      <c r="G5112" s="13"/>
      <c r="H5112" s="13"/>
      <c r="I5112" s="12"/>
      <c r="J5112" s="11"/>
    </row>
    <row r="5113" spans="3:10" x14ac:dyDescent="0.25">
      <c r="C5113" s="12"/>
      <c r="D5113" s="13"/>
      <c r="E5113" s="13"/>
      <c r="F5113" s="13"/>
      <c r="G5113" s="13"/>
      <c r="H5113" s="13"/>
      <c r="I5113" s="12"/>
      <c r="J5113" s="11"/>
    </row>
    <row r="5114" spans="3:10" x14ac:dyDescent="0.25">
      <c r="C5114" s="12"/>
      <c r="D5114" s="13"/>
      <c r="E5114" s="13"/>
      <c r="F5114" s="13"/>
      <c r="G5114" s="13"/>
      <c r="H5114" s="13"/>
      <c r="I5114" s="12"/>
      <c r="J5114" s="11"/>
    </row>
    <row r="5115" spans="3:10" x14ac:dyDescent="0.25">
      <c r="C5115" s="12"/>
      <c r="D5115" s="13"/>
      <c r="E5115" s="13"/>
      <c r="F5115" s="13"/>
      <c r="G5115" s="13"/>
      <c r="H5115" s="13"/>
      <c r="I5115" s="12"/>
      <c r="J5115" s="11"/>
    </row>
    <row r="5116" spans="3:10" x14ac:dyDescent="0.25">
      <c r="C5116" s="12"/>
      <c r="D5116" s="13"/>
      <c r="E5116" s="13"/>
      <c r="F5116" s="13"/>
      <c r="G5116" s="13"/>
      <c r="H5116" s="13"/>
      <c r="I5116" s="12"/>
      <c r="J5116" s="11"/>
    </row>
    <row r="5117" spans="3:10" x14ac:dyDescent="0.25">
      <c r="C5117" s="12"/>
      <c r="D5117" s="13"/>
      <c r="E5117" s="13"/>
      <c r="F5117" s="13"/>
      <c r="G5117" s="13"/>
      <c r="H5117" s="13"/>
      <c r="I5117" s="12"/>
      <c r="J5117" s="11"/>
    </row>
    <row r="5118" spans="3:10" x14ac:dyDescent="0.25">
      <c r="C5118" s="12"/>
      <c r="D5118" s="13"/>
      <c r="E5118" s="13"/>
      <c r="F5118" s="13"/>
      <c r="G5118" s="13"/>
      <c r="H5118" s="13"/>
      <c r="I5118" s="12"/>
      <c r="J5118" s="11"/>
    </row>
    <row r="5119" spans="3:10" x14ac:dyDescent="0.25">
      <c r="C5119" s="12"/>
      <c r="D5119" s="13"/>
      <c r="E5119" s="13"/>
      <c r="F5119" s="13"/>
      <c r="G5119" s="13"/>
      <c r="H5119" s="13"/>
      <c r="I5119" s="12"/>
      <c r="J5119" s="11"/>
    </row>
    <row r="5120" spans="3:10" x14ac:dyDescent="0.25">
      <c r="C5120" s="12"/>
      <c r="D5120" s="13"/>
      <c r="E5120" s="13"/>
      <c r="F5120" s="13"/>
      <c r="G5120" s="13"/>
      <c r="H5120" s="13"/>
      <c r="I5120" s="12"/>
      <c r="J5120" s="11"/>
    </row>
    <row r="5121" spans="3:10" x14ac:dyDescent="0.25">
      <c r="C5121" s="12"/>
      <c r="D5121" s="13"/>
      <c r="E5121" s="13"/>
      <c r="F5121" s="13"/>
      <c r="G5121" s="13"/>
      <c r="H5121" s="13"/>
      <c r="I5121" s="12"/>
      <c r="J5121" s="11"/>
    </row>
    <row r="5122" spans="3:10" x14ac:dyDescent="0.25">
      <c r="C5122" s="12"/>
      <c r="D5122" s="13"/>
      <c r="E5122" s="13"/>
      <c r="F5122" s="13"/>
      <c r="G5122" s="13"/>
      <c r="H5122" s="13"/>
      <c r="I5122" s="12"/>
      <c r="J5122" s="11"/>
    </row>
    <row r="5123" spans="3:10" x14ac:dyDescent="0.25">
      <c r="C5123" s="12"/>
      <c r="D5123" s="13"/>
      <c r="E5123" s="13"/>
      <c r="F5123" s="13"/>
      <c r="G5123" s="13"/>
      <c r="H5123" s="13"/>
      <c r="I5123" s="12"/>
      <c r="J5123" s="11"/>
    </row>
    <row r="5124" spans="3:10" x14ac:dyDescent="0.25">
      <c r="C5124" s="12"/>
      <c r="D5124" s="13"/>
      <c r="E5124" s="13"/>
      <c r="F5124" s="13"/>
      <c r="G5124" s="13"/>
      <c r="H5124" s="13"/>
      <c r="I5124" s="12"/>
      <c r="J5124" s="11"/>
    </row>
    <row r="5125" spans="3:10" x14ac:dyDescent="0.25">
      <c r="C5125" s="12"/>
      <c r="D5125" s="13"/>
      <c r="E5125" s="13"/>
      <c r="F5125" s="13"/>
      <c r="G5125" s="13"/>
      <c r="H5125" s="13"/>
      <c r="I5125" s="12"/>
      <c r="J5125" s="11"/>
    </row>
    <row r="5126" spans="3:10" x14ac:dyDescent="0.25">
      <c r="C5126" s="12"/>
      <c r="D5126" s="13"/>
      <c r="E5126" s="13"/>
      <c r="F5126" s="13"/>
      <c r="G5126" s="13"/>
      <c r="H5126" s="13"/>
      <c r="I5126" s="12"/>
      <c r="J5126" s="11"/>
    </row>
    <row r="5127" spans="3:10" x14ac:dyDescent="0.25">
      <c r="C5127" s="12"/>
      <c r="D5127" s="13"/>
      <c r="E5127" s="13"/>
      <c r="F5127" s="13"/>
      <c r="G5127" s="13"/>
      <c r="H5127" s="13"/>
      <c r="I5127" s="12"/>
      <c r="J5127" s="11"/>
    </row>
    <row r="5128" spans="3:10" x14ac:dyDescent="0.25">
      <c r="C5128" s="12"/>
      <c r="D5128" s="13"/>
      <c r="E5128" s="13"/>
      <c r="F5128" s="13"/>
      <c r="G5128" s="13"/>
      <c r="H5128" s="13"/>
      <c r="I5128" s="12"/>
      <c r="J5128" s="11"/>
    </row>
    <row r="5129" spans="3:10" x14ac:dyDescent="0.25">
      <c r="C5129" s="12"/>
      <c r="D5129" s="13"/>
      <c r="E5129" s="13"/>
      <c r="F5129" s="13"/>
      <c r="G5129" s="13"/>
      <c r="H5129" s="13"/>
      <c r="I5129" s="12"/>
      <c r="J5129" s="11"/>
    </row>
    <row r="5130" spans="3:10" x14ac:dyDescent="0.25">
      <c r="C5130" s="12"/>
      <c r="D5130" s="13"/>
      <c r="E5130" s="13"/>
      <c r="F5130" s="13"/>
      <c r="G5130" s="13"/>
      <c r="H5130" s="13"/>
      <c r="I5130" s="12"/>
      <c r="J5130" s="11"/>
    </row>
    <row r="5131" spans="3:10" x14ac:dyDescent="0.25">
      <c r="C5131" s="12"/>
      <c r="D5131" s="13"/>
      <c r="E5131" s="13"/>
      <c r="F5131" s="13"/>
      <c r="G5131" s="13"/>
      <c r="H5131" s="13"/>
      <c r="I5131" s="12"/>
      <c r="J5131" s="11"/>
    </row>
    <row r="5132" spans="3:10" x14ac:dyDescent="0.25">
      <c r="C5132" s="12"/>
      <c r="D5132" s="13"/>
      <c r="E5132" s="13"/>
      <c r="F5132" s="13"/>
      <c r="G5132" s="13"/>
      <c r="H5132" s="13"/>
      <c r="I5132" s="12"/>
      <c r="J5132" s="11"/>
    </row>
    <row r="5133" spans="3:10" x14ac:dyDescent="0.25">
      <c r="C5133" s="12"/>
      <c r="D5133" s="13"/>
      <c r="E5133" s="13"/>
      <c r="F5133" s="13"/>
      <c r="G5133" s="13"/>
      <c r="H5133" s="13"/>
      <c r="I5133" s="12"/>
      <c r="J5133" s="11"/>
    </row>
    <row r="5134" spans="3:10" x14ac:dyDescent="0.25">
      <c r="C5134" s="12"/>
      <c r="D5134" s="13"/>
      <c r="E5134" s="13"/>
      <c r="F5134" s="13"/>
      <c r="G5134" s="13"/>
      <c r="H5134" s="13"/>
      <c r="I5134" s="12"/>
      <c r="J5134" s="11"/>
    </row>
    <row r="5135" spans="3:10" x14ac:dyDescent="0.25">
      <c r="C5135" s="12"/>
      <c r="D5135" s="13"/>
      <c r="E5135" s="13"/>
      <c r="F5135" s="13"/>
      <c r="G5135" s="13"/>
      <c r="H5135" s="13"/>
      <c r="I5135" s="12"/>
      <c r="J5135" s="11"/>
    </row>
    <row r="5136" spans="3:10" x14ac:dyDescent="0.25">
      <c r="C5136" s="12"/>
      <c r="D5136" s="13"/>
      <c r="E5136" s="13"/>
      <c r="F5136" s="13"/>
      <c r="G5136" s="13"/>
      <c r="H5136" s="13"/>
      <c r="I5136" s="12"/>
      <c r="J5136" s="11"/>
    </row>
    <row r="5137" spans="3:10" x14ac:dyDescent="0.25">
      <c r="C5137" s="12"/>
      <c r="D5137" s="13"/>
      <c r="E5137" s="13"/>
      <c r="F5137" s="13"/>
      <c r="G5137" s="13"/>
      <c r="H5137" s="13"/>
      <c r="I5137" s="12"/>
      <c r="J5137" s="11"/>
    </row>
    <row r="5138" spans="3:10" x14ac:dyDescent="0.25">
      <c r="C5138" s="12"/>
      <c r="D5138" s="13"/>
      <c r="E5138" s="13"/>
      <c r="F5138" s="13"/>
      <c r="G5138" s="13"/>
      <c r="H5138" s="13"/>
      <c r="I5138" s="12"/>
      <c r="J5138" s="11"/>
    </row>
    <row r="5139" spans="3:10" x14ac:dyDescent="0.25">
      <c r="C5139" s="12"/>
      <c r="D5139" s="13"/>
      <c r="E5139" s="13"/>
      <c r="F5139" s="13"/>
      <c r="G5139" s="13"/>
      <c r="H5139" s="13"/>
      <c r="I5139" s="12"/>
      <c r="J5139" s="11"/>
    </row>
    <row r="5140" spans="3:10" x14ac:dyDescent="0.25">
      <c r="C5140" s="12"/>
      <c r="D5140" s="13"/>
      <c r="E5140" s="13"/>
      <c r="F5140" s="13"/>
      <c r="G5140" s="13"/>
      <c r="H5140" s="13"/>
      <c r="I5140" s="12"/>
      <c r="J5140" s="11"/>
    </row>
    <row r="5141" spans="3:10" x14ac:dyDescent="0.25">
      <c r="C5141" s="12"/>
      <c r="D5141" s="13"/>
      <c r="E5141" s="13"/>
      <c r="F5141" s="13"/>
      <c r="G5141" s="13"/>
      <c r="H5141" s="13"/>
      <c r="I5141" s="12"/>
      <c r="J5141" s="11"/>
    </row>
    <row r="5142" spans="3:10" x14ac:dyDescent="0.25">
      <c r="C5142" s="12"/>
      <c r="D5142" s="13"/>
      <c r="E5142" s="13"/>
      <c r="F5142" s="13"/>
      <c r="G5142" s="13"/>
      <c r="H5142" s="13"/>
      <c r="I5142" s="12"/>
      <c r="J5142" s="11"/>
    </row>
    <row r="5143" spans="3:10" x14ac:dyDescent="0.25">
      <c r="C5143" s="12"/>
      <c r="D5143" s="13"/>
      <c r="E5143" s="13"/>
      <c r="F5143" s="13"/>
      <c r="G5143" s="13"/>
      <c r="H5143" s="13"/>
      <c r="I5143" s="12"/>
      <c r="J5143" s="11"/>
    </row>
    <row r="5144" spans="3:10" x14ac:dyDescent="0.25">
      <c r="C5144" s="12"/>
      <c r="D5144" s="13"/>
      <c r="E5144" s="13"/>
      <c r="F5144" s="13"/>
      <c r="G5144" s="13"/>
      <c r="H5144" s="13"/>
      <c r="I5144" s="12"/>
      <c r="J5144" s="11"/>
    </row>
    <row r="5145" spans="3:10" x14ac:dyDescent="0.25">
      <c r="C5145" s="12"/>
      <c r="D5145" s="13"/>
      <c r="E5145" s="13"/>
      <c r="F5145" s="13"/>
      <c r="G5145" s="13"/>
      <c r="H5145" s="13"/>
      <c r="I5145" s="12"/>
      <c r="J5145" s="11"/>
    </row>
    <row r="5146" spans="3:10" x14ac:dyDescent="0.25">
      <c r="C5146" s="12"/>
      <c r="D5146" s="13"/>
      <c r="E5146" s="13"/>
      <c r="F5146" s="13"/>
      <c r="G5146" s="13"/>
      <c r="H5146" s="13"/>
      <c r="I5146" s="12"/>
      <c r="J5146" s="11"/>
    </row>
    <row r="5147" spans="3:10" x14ac:dyDescent="0.25">
      <c r="C5147" s="12"/>
      <c r="D5147" s="13"/>
      <c r="E5147" s="13"/>
      <c r="F5147" s="13"/>
      <c r="G5147" s="13"/>
      <c r="H5147" s="13"/>
      <c r="I5147" s="12"/>
      <c r="J5147" s="11"/>
    </row>
    <row r="5148" spans="3:10" x14ac:dyDescent="0.25">
      <c r="C5148" s="12"/>
      <c r="D5148" s="13"/>
      <c r="E5148" s="13"/>
      <c r="F5148" s="13"/>
      <c r="G5148" s="13"/>
      <c r="H5148" s="13"/>
      <c r="I5148" s="12"/>
      <c r="J5148" s="11"/>
    </row>
    <row r="5149" spans="3:10" x14ac:dyDescent="0.25">
      <c r="C5149" s="12"/>
      <c r="D5149" s="13"/>
      <c r="E5149" s="13"/>
      <c r="F5149" s="13"/>
      <c r="G5149" s="13"/>
      <c r="H5149" s="13"/>
      <c r="I5149" s="12"/>
      <c r="J5149" s="11"/>
    </row>
    <row r="5150" spans="3:10" x14ac:dyDescent="0.25">
      <c r="C5150" s="12"/>
      <c r="D5150" s="13"/>
      <c r="E5150" s="13"/>
      <c r="F5150" s="13"/>
      <c r="G5150" s="13"/>
      <c r="H5150" s="13"/>
      <c r="I5150" s="12"/>
      <c r="J5150" s="11"/>
    </row>
    <row r="5151" spans="3:10" x14ac:dyDescent="0.25">
      <c r="C5151" s="12"/>
      <c r="D5151" s="13"/>
      <c r="E5151" s="13"/>
      <c r="F5151" s="13"/>
      <c r="G5151" s="13"/>
      <c r="H5151" s="13"/>
      <c r="I5151" s="12"/>
      <c r="J5151" s="11"/>
    </row>
    <row r="5152" spans="3:10" x14ac:dyDescent="0.25">
      <c r="C5152" s="12"/>
      <c r="D5152" s="13"/>
      <c r="E5152" s="13"/>
      <c r="F5152" s="13"/>
      <c r="G5152" s="13"/>
      <c r="H5152" s="13"/>
      <c r="I5152" s="12"/>
      <c r="J5152" s="11"/>
    </row>
    <row r="5153" spans="3:10" x14ac:dyDescent="0.25">
      <c r="C5153" s="12"/>
      <c r="D5153" s="13"/>
      <c r="E5153" s="13"/>
      <c r="F5153" s="13"/>
      <c r="G5153" s="13"/>
      <c r="H5153" s="13"/>
      <c r="I5153" s="12"/>
      <c r="J5153" s="11"/>
    </row>
    <row r="5154" spans="3:10" x14ac:dyDescent="0.25">
      <c r="C5154" s="12"/>
      <c r="D5154" s="13"/>
      <c r="E5154" s="13"/>
      <c r="F5154" s="13"/>
      <c r="G5154" s="13"/>
      <c r="H5154" s="13"/>
      <c r="I5154" s="12"/>
      <c r="J5154" s="11"/>
    </row>
    <row r="5155" spans="3:10" x14ac:dyDescent="0.25">
      <c r="C5155" s="12"/>
      <c r="D5155" s="13"/>
      <c r="E5155" s="13"/>
      <c r="F5155" s="13"/>
      <c r="G5155" s="13"/>
      <c r="H5155" s="13"/>
      <c r="I5155" s="12"/>
      <c r="J5155" s="11"/>
    </row>
    <row r="5156" spans="3:10" x14ac:dyDescent="0.25">
      <c r="C5156" s="12"/>
      <c r="D5156" s="13"/>
      <c r="E5156" s="13"/>
      <c r="F5156" s="13"/>
      <c r="G5156" s="13"/>
      <c r="H5156" s="13"/>
      <c r="I5156" s="12"/>
      <c r="J5156" s="11"/>
    </row>
    <row r="5157" spans="3:10" x14ac:dyDescent="0.25">
      <c r="C5157" s="12"/>
      <c r="D5157" s="13"/>
      <c r="E5157" s="13"/>
      <c r="F5157" s="13"/>
      <c r="G5157" s="13"/>
      <c r="H5157" s="13"/>
      <c r="I5157" s="12"/>
      <c r="J5157" s="11"/>
    </row>
    <row r="5158" spans="3:10" x14ac:dyDescent="0.25">
      <c r="C5158" s="12"/>
      <c r="D5158" s="13"/>
      <c r="E5158" s="13"/>
      <c r="F5158" s="13"/>
      <c r="G5158" s="13"/>
      <c r="H5158" s="13"/>
      <c r="I5158" s="12"/>
      <c r="J5158" s="11"/>
    </row>
    <row r="5159" spans="3:10" x14ac:dyDescent="0.25">
      <c r="C5159" s="12"/>
      <c r="D5159" s="13"/>
      <c r="E5159" s="13"/>
      <c r="F5159" s="13"/>
      <c r="G5159" s="13"/>
      <c r="H5159" s="13"/>
      <c r="I5159" s="12"/>
      <c r="J5159" s="11"/>
    </row>
    <row r="5160" spans="3:10" x14ac:dyDescent="0.25">
      <c r="C5160" s="12"/>
      <c r="D5160" s="13"/>
      <c r="E5160" s="13"/>
      <c r="F5160" s="13"/>
      <c r="G5160" s="13"/>
      <c r="H5160" s="13"/>
      <c r="I5160" s="12"/>
      <c r="J5160" s="11"/>
    </row>
    <row r="5161" spans="3:10" x14ac:dyDescent="0.25">
      <c r="C5161" s="12"/>
      <c r="D5161" s="13"/>
      <c r="E5161" s="13"/>
      <c r="F5161" s="13"/>
      <c r="G5161" s="13"/>
      <c r="H5161" s="13"/>
      <c r="I5161" s="12"/>
      <c r="J5161" s="11"/>
    </row>
    <row r="5162" spans="3:10" x14ac:dyDescent="0.25">
      <c r="C5162" s="12"/>
      <c r="D5162" s="13"/>
      <c r="E5162" s="13"/>
      <c r="F5162" s="13"/>
      <c r="G5162" s="13"/>
      <c r="H5162" s="13"/>
      <c r="I5162" s="12"/>
      <c r="J5162" s="11"/>
    </row>
    <row r="5163" spans="3:10" x14ac:dyDescent="0.25">
      <c r="C5163" s="12"/>
      <c r="D5163" s="13"/>
      <c r="E5163" s="13"/>
      <c r="F5163" s="13"/>
      <c r="G5163" s="13"/>
      <c r="H5163" s="13"/>
      <c r="I5163" s="12"/>
      <c r="J5163" s="11"/>
    </row>
    <row r="5164" spans="3:10" x14ac:dyDescent="0.25">
      <c r="C5164" s="12"/>
      <c r="D5164" s="13"/>
      <c r="E5164" s="13"/>
      <c r="F5164" s="13"/>
      <c r="G5164" s="13"/>
      <c r="H5164" s="13"/>
      <c r="I5164" s="12"/>
      <c r="J5164" s="11"/>
    </row>
    <row r="5165" spans="3:10" x14ac:dyDescent="0.25">
      <c r="C5165" s="12"/>
      <c r="D5165" s="13"/>
      <c r="E5165" s="13"/>
      <c r="F5165" s="13"/>
      <c r="G5165" s="13"/>
      <c r="H5165" s="13"/>
      <c r="I5165" s="12"/>
      <c r="J5165" s="11"/>
    </row>
    <row r="5166" spans="3:10" x14ac:dyDescent="0.25">
      <c r="C5166" s="12"/>
      <c r="D5166" s="13"/>
      <c r="E5166" s="13"/>
      <c r="F5166" s="13"/>
      <c r="G5166" s="13"/>
      <c r="H5166" s="13"/>
      <c r="I5166" s="12"/>
      <c r="J5166" s="11"/>
    </row>
    <row r="5167" spans="3:10" x14ac:dyDescent="0.25">
      <c r="C5167" s="12"/>
      <c r="D5167" s="13"/>
      <c r="E5167" s="13"/>
      <c r="F5167" s="13"/>
      <c r="G5167" s="13"/>
      <c r="H5167" s="13"/>
      <c r="I5167" s="12"/>
      <c r="J5167" s="11"/>
    </row>
    <row r="5168" spans="3:10" x14ac:dyDescent="0.25">
      <c r="C5168" s="12"/>
      <c r="D5168" s="13"/>
      <c r="E5168" s="13"/>
      <c r="F5168" s="13"/>
      <c r="G5168" s="13"/>
      <c r="H5168" s="13"/>
      <c r="I5168" s="12"/>
      <c r="J5168" s="11"/>
    </row>
    <row r="5169" spans="3:10" x14ac:dyDescent="0.25">
      <c r="C5169" s="12"/>
      <c r="D5169" s="13"/>
      <c r="E5169" s="13"/>
      <c r="F5169" s="13"/>
      <c r="G5169" s="13"/>
      <c r="H5169" s="13"/>
      <c r="I5169" s="12"/>
      <c r="J5169" s="11"/>
    </row>
    <row r="5170" spans="3:10" x14ac:dyDescent="0.25">
      <c r="C5170" s="12"/>
      <c r="D5170" s="13"/>
      <c r="E5170" s="13"/>
      <c r="F5170" s="13"/>
      <c r="G5170" s="13"/>
      <c r="H5170" s="13"/>
      <c r="I5170" s="12"/>
      <c r="J5170" s="11"/>
    </row>
    <row r="5171" spans="3:10" x14ac:dyDescent="0.25">
      <c r="C5171" s="12"/>
      <c r="D5171" s="13"/>
      <c r="E5171" s="13"/>
      <c r="F5171" s="13"/>
      <c r="G5171" s="13"/>
      <c r="H5171" s="13"/>
      <c r="I5171" s="12"/>
      <c r="J5171" s="11"/>
    </row>
    <row r="5172" spans="3:10" x14ac:dyDescent="0.25">
      <c r="C5172" s="12"/>
      <c r="D5172" s="13"/>
      <c r="E5172" s="13"/>
      <c r="F5172" s="13"/>
      <c r="G5172" s="13"/>
      <c r="H5172" s="13"/>
      <c r="I5172" s="12"/>
      <c r="J5172" s="11"/>
    </row>
    <row r="5173" spans="3:10" x14ac:dyDescent="0.25">
      <c r="C5173" s="12"/>
      <c r="D5173" s="13"/>
      <c r="E5173" s="13"/>
      <c r="F5173" s="13"/>
      <c r="G5173" s="13"/>
      <c r="H5173" s="13"/>
      <c r="I5173" s="12"/>
      <c r="J5173" s="11"/>
    </row>
    <row r="5174" spans="3:10" x14ac:dyDescent="0.25">
      <c r="C5174" s="12"/>
      <c r="D5174" s="13"/>
      <c r="E5174" s="13"/>
      <c r="F5174" s="13"/>
      <c r="G5174" s="13"/>
      <c r="H5174" s="13"/>
      <c r="I5174" s="12"/>
      <c r="J5174" s="11"/>
    </row>
    <row r="5175" spans="3:10" x14ac:dyDescent="0.25">
      <c r="C5175" s="12"/>
      <c r="D5175" s="13"/>
      <c r="E5175" s="13"/>
      <c r="F5175" s="13"/>
      <c r="G5175" s="13"/>
      <c r="H5175" s="13"/>
      <c r="I5175" s="12"/>
      <c r="J5175" s="11"/>
    </row>
    <row r="5176" spans="3:10" x14ac:dyDescent="0.25">
      <c r="C5176" s="12"/>
      <c r="D5176" s="13"/>
      <c r="E5176" s="13"/>
      <c r="F5176" s="13"/>
      <c r="G5176" s="13"/>
      <c r="H5176" s="13"/>
      <c r="I5176" s="12"/>
      <c r="J5176" s="11"/>
    </row>
    <row r="5177" spans="3:10" x14ac:dyDescent="0.25">
      <c r="C5177" s="12"/>
      <c r="D5177" s="13"/>
      <c r="E5177" s="13"/>
      <c r="F5177" s="13"/>
      <c r="G5177" s="13"/>
      <c r="H5177" s="13"/>
      <c r="I5177" s="12"/>
      <c r="J5177" s="11"/>
    </row>
    <row r="5178" spans="3:10" x14ac:dyDescent="0.25">
      <c r="C5178" s="12"/>
      <c r="D5178" s="13"/>
      <c r="E5178" s="13"/>
      <c r="F5178" s="13"/>
      <c r="G5178" s="13"/>
      <c r="H5178" s="13"/>
      <c r="I5178" s="12"/>
      <c r="J5178" s="11"/>
    </row>
    <row r="5179" spans="3:10" x14ac:dyDescent="0.25">
      <c r="C5179" s="12"/>
      <c r="D5179" s="13"/>
      <c r="E5179" s="13"/>
      <c r="F5179" s="13"/>
      <c r="G5179" s="13"/>
      <c r="H5179" s="13"/>
      <c r="I5179" s="12"/>
      <c r="J5179" s="11"/>
    </row>
    <row r="5180" spans="3:10" x14ac:dyDescent="0.25">
      <c r="C5180" s="12"/>
      <c r="D5180" s="13"/>
      <c r="E5180" s="13"/>
      <c r="F5180" s="13"/>
      <c r="G5180" s="13"/>
      <c r="H5180" s="13"/>
      <c r="I5180" s="12"/>
      <c r="J5180" s="11"/>
    </row>
    <row r="5181" spans="3:10" x14ac:dyDescent="0.25">
      <c r="C5181" s="12"/>
      <c r="D5181" s="13"/>
      <c r="E5181" s="13"/>
      <c r="F5181" s="13"/>
      <c r="G5181" s="13"/>
      <c r="H5181" s="13"/>
      <c r="I5181" s="12"/>
      <c r="J5181" s="11"/>
    </row>
    <row r="5182" spans="3:10" x14ac:dyDescent="0.25">
      <c r="C5182" s="12"/>
      <c r="D5182" s="13"/>
      <c r="E5182" s="13"/>
      <c r="F5182" s="13"/>
      <c r="G5182" s="13"/>
      <c r="H5182" s="13"/>
      <c r="I5182" s="12"/>
      <c r="J5182" s="11"/>
    </row>
    <row r="5183" spans="3:10" x14ac:dyDescent="0.25">
      <c r="C5183" s="12"/>
      <c r="D5183" s="13"/>
      <c r="E5183" s="13"/>
      <c r="F5183" s="13"/>
      <c r="G5183" s="13"/>
      <c r="H5183" s="13"/>
      <c r="I5183" s="12"/>
      <c r="J5183" s="11"/>
    </row>
    <row r="5184" spans="3:10" x14ac:dyDescent="0.25">
      <c r="C5184" s="12"/>
      <c r="D5184" s="13"/>
      <c r="E5184" s="13"/>
      <c r="F5184" s="13"/>
      <c r="G5184" s="13"/>
      <c r="H5184" s="13"/>
      <c r="I5184" s="12"/>
      <c r="J5184" s="11"/>
    </row>
    <row r="5185" spans="3:10" x14ac:dyDescent="0.25">
      <c r="C5185" s="12"/>
      <c r="D5185" s="13"/>
      <c r="E5185" s="13"/>
      <c r="F5185" s="13"/>
      <c r="G5185" s="13"/>
      <c r="H5185" s="13"/>
      <c r="I5185" s="12"/>
      <c r="J5185" s="11"/>
    </row>
    <row r="5186" spans="3:10" x14ac:dyDescent="0.25">
      <c r="C5186" s="12"/>
      <c r="D5186" s="13"/>
      <c r="E5186" s="13"/>
      <c r="F5186" s="13"/>
      <c r="G5186" s="13"/>
      <c r="H5186" s="13"/>
      <c r="I5186" s="12"/>
      <c r="J5186" s="11"/>
    </row>
    <row r="5187" spans="3:10" x14ac:dyDescent="0.25">
      <c r="C5187" s="12"/>
      <c r="D5187" s="13"/>
      <c r="E5187" s="13"/>
      <c r="F5187" s="13"/>
      <c r="G5187" s="13"/>
      <c r="H5187" s="13"/>
      <c r="I5187" s="12"/>
      <c r="J5187" s="11"/>
    </row>
    <row r="5188" spans="3:10" x14ac:dyDescent="0.25">
      <c r="C5188" s="12"/>
      <c r="D5188" s="13"/>
      <c r="E5188" s="13"/>
      <c r="F5188" s="13"/>
      <c r="G5188" s="13"/>
      <c r="H5188" s="13"/>
      <c r="I5188" s="12"/>
      <c r="J5188" s="11"/>
    </row>
    <row r="5189" spans="3:10" x14ac:dyDescent="0.25">
      <c r="C5189" s="12"/>
      <c r="D5189" s="13"/>
      <c r="E5189" s="13"/>
      <c r="F5189" s="13"/>
      <c r="G5189" s="13"/>
      <c r="H5189" s="13"/>
      <c r="I5189" s="12"/>
      <c r="J5189" s="11"/>
    </row>
    <row r="5190" spans="3:10" x14ac:dyDescent="0.25">
      <c r="C5190" s="12"/>
      <c r="D5190" s="13"/>
      <c r="E5190" s="13"/>
      <c r="F5190" s="13"/>
      <c r="G5190" s="13"/>
      <c r="H5190" s="13"/>
      <c r="I5190" s="12"/>
      <c r="J5190" s="11"/>
    </row>
    <row r="5191" spans="3:10" x14ac:dyDescent="0.25">
      <c r="C5191" s="12"/>
      <c r="D5191" s="13"/>
      <c r="E5191" s="13"/>
      <c r="F5191" s="13"/>
      <c r="G5191" s="13"/>
      <c r="H5191" s="13"/>
      <c r="I5191" s="12"/>
      <c r="J5191" s="11"/>
    </row>
    <row r="5192" spans="3:10" x14ac:dyDescent="0.25">
      <c r="C5192" s="12"/>
      <c r="D5192" s="13"/>
      <c r="E5192" s="13"/>
      <c r="F5192" s="13"/>
      <c r="G5192" s="13"/>
      <c r="H5192" s="13"/>
      <c r="I5192" s="12"/>
      <c r="J5192" s="11"/>
    </row>
    <row r="5193" spans="3:10" x14ac:dyDescent="0.25">
      <c r="C5193" s="12"/>
      <c r="D5193" s="13"/>
      <c r="E5193" s="13"/>
      <c r="F5193" s="13"/>
      <c r="G5193" s="13"/>
      <c r="H5193" s="13"/>
      <c r="I5193" s="12"/>
      <c r="J5193" s="11"/>
    </row>
    <row r="5194" spans="3:10" x14ac:dyDescent="0.25">
      <c r="C5194" s="12"/>
      <c r="D5194" s="13"/>
      <c r="E5194" s="13"/>
      <c r="F5194" s="13"/>
      <c r="G5194" s="13"/>
      <c r="H5194" s="13"/>
      <c r="I5194" s="12"/>
      <c r="J5194" s="11"/>
    </row>
    <row r="5195" spans="3:10" x14ac:dyDescent="0.25">
      <c r="C5195" s="12"/>
      <c r="D5195" s="13"/>
      <c r="E5195" s="13"/>
      <c r="F5195" s="13"/>
      <c r="G5195" s="13"/>
      <c r="H5195" s="13"/>
      <c r="I5195" s="12"/>
      <c r="J5195" s="11"/>
    </row>
    <row r="5196" spans="3:10" x14ac:dyDescent="0.25">
      <c r="C5196" s="12"/>
      <c r="D5196" s="13"/>
      <c r="E5196" s="13"/>
      <c r="F5196" s="13"/>
      <c r="G5196" s="13"/>
      <c r="H5196" s="13"/>
      <c r="I5196" s="12"/>
      <c r="J5196" s="11"/>
    </row>
    <row r="5197" spans="3:10" x14ac:dyDescent="0.25">
      <c r="C5197" s="12"/>
      <c r="D5197" s="13"/>
      <c r="E5197" s="13"/>
      <c r="F5197" s="13"/>
      <c r="G5197" s="13"/>
      <c r="H5197" s="13"/>
      <c r="I5197" s="12"/>
      <c r="J5197" s="11"/>
    </row>
    <row r="5198" spans="3:10" x14ac:dyDescent="0.25">
      <c r="C5198" s="12"/>
      <c r="D5198" s="13"/>
      <c r="E5198" s="13"/>
      <c r="F5198" s="13"/>
      <c r="G5198" s="13"/>
      <c r="H5198" s="13"/>
      <c r="I5198" s="12"/>
      <c r="J5198" s="11"/>
    </row>
    <row r="5199" spans="3:10" x14ac:dyDescent="0.25">
      <c r="C5199" s="12"/>
      <c r="D5199" s="13"/>
      <c r="E5199" s="13"/>
      <c r="F5199" s="13"/>
      <c r="G5199" s="13"/>
      <c r="H5199" s="13"/>
      <c r="I5199" s="12"/>
      <c r="J5199" s="11"/>
    </row>
    <row r="5200" spans="3:10" x14ac:dyDescent="0.25">
      <c r="C5200" s="12"/>
      <c r="D5200" s="13"/>
      <c r="E5200" s="13"/>
      <c r="F5200" s="13"/>
      <c r="G5200" s="13"/>
      <c r="H5200" s="13"/>
      <c r="I5200" s="12"/>
      <c r="J5200" s="11"/>
    </row>
    <row r="5201" spans="3:10" x14ac:dyDescent="0.25">
      <c r="C5201" s="12"/>
      <c r="D5201" s="13"/>
      <c r="E5201" s="13"/>
      <c r="F5201" s="13"/>
      <c r="G5201" s="13"/>
      <c r="H5201" s="13"/>
      <c r="I5201" s="12"/>
      <c r="J5201" s="11"/>
    </row>
    <row r="5202" spans="3:10" x14ac:dyDescent="0.25">
      <c r="C5202" s="12"/>
      <c r="D5202" s="13"/>
      <c r="E5202" s="13"/>
      <c r="F5202" s="13"/>
      <c r="G5202" s="13"/>
      <c r="H5202" s="13"/>
      <c r="I5202" s="12"/>
      <c r="J5202" s="11"/>
    </row>
    <row r="5203" spans="3:10" x14ac:dyDescent="0.25">
      <c r="C5203" s="12"/>
      <c r="D5203" s="13"/>
      <c r="E5203" s="13"/>
      <c r="F5203" s="13"/>
      <c r="G5203" s="13"/>
      <c r="H5203" s="13"/>
      <c r="I5203" s="12"/>
      <c r="J5203" s="11"/>
    </row>
    <row r="5204" spans="3:10" x14ac:dyDescent="0.25">
      <c r="C5204" s="12"/>
      <c r="D5204" s="13"/>
      <c r="E5204" s="13"/>
      <c r="F5204" s="13"/>
      <c r="G5204" s="13"/>
      <c r="H5204" s="13"/>
      <c r="I5204" s="12"/>
      <c r="J5204" s="11"/>
    </row>
    <row r="5205" spans="3:10" x14ac:dyDescent="0.25">
      <c r="C5205" s="12"/>
      <c r="D5205" s="13"/>
      <c r="E5205" s="13"/>
      <c r="F5205" s="13"/>
      <c r="G5205" s="13"/>
      <c r="H5205" s="13"/>
      <c r="I5205" s="12"/>
      <c r="J5205" s="11"/>
    </row>
    <row r="5206" spans="3:10" x14ac:dyDescent="0.25">
      <c r="C5206" s="12"/>
      <c r="D5206" s="13"/>
      <c r="E5206" s="13"/>
      <c r="F5206" s="13"/>
      <c r="G5206" s="13"/>
      <c r="H5206" s="13"/>
      <c r="I5206" s="12"/>
      <c r="J5206" s="11"/>
    </row>
    <row r="5207" spans="3:10" x14ac:dyDescent="0.25">
      <c r="C5207" s="12"/>
      <c r="D5207" s="13"/>
      <c r="E5207" s="13"/>
      <c r="F5207" s="13"/>
      <c r="G5207" s="13"/>
      <c r="H5207" s="13"/>
      <c r="I5207" s="12"/>
      <c r="J5207" s="11"/>
    </row>
    <row r="5208" spans="3:10" x14ac:dyDescent="0.25">
      <c r="C5208" s="12"/>
      <c r="D5208" s="13"/>
      <c r="E5208" s="13"/>
      <c r="F5208" s="13"/>
      <c r="G5208" s="13"/>
      <c r="H5208" s="13"/>
      <c r="I5208" s="12"/>
      <c r="J5208" s="11"/>
    </row>
    <row r="5209" spans="3:10" x14ac:dyDescent="0.25">
      <c r="C5209" s="12"/>
      <c r="D5209" s="13"/>
      <c r="E5209" s="13"/>
      <c r="F5209" s="13"/>
      <c r="G5209" s="13"/>
      <c r="H5209" s="13"/>
      <c r="I5209" s="12"/>
      <c r="J5209" s="11"/>
    </row>
    <row r="5210" spans="3:10" x14ac:dyDescent="0.25">
      <c r="C5210" s="12"/>
      <c r="D5210" s="13"/>
      <c r="E5210" s="13"/>
      <c r="F5210" s="13"/>
      <c r="G5210" s="13"/>
      <c r="H5210" s="13"/>
      <c r="I5210" s="12"/>
      <c r="J5210" s="11"/>
    </row>
    <row r="5211" spans="3:10" x14ac:dyDescent="0.25">
      <c r="C5211" s="12"/>
      <c r="D5211" s="13"/>
      <c r="E5211" s="13"/>
      <c r="F5211" s="13"/>
      <c r="G5211" s="13"/>
      <c r="H5211" s="13"/>
      <c r="I5211" s="12"/>
      <c r="J5211" s="11"/>
    </row>
    <row r="5212" spans="3:10" x14ac:dyDescent="0.25">
      <c r="C5212" s="12"/>
      <c r="D5212" s="13"/>
      <c r="E5212" s="13"/>
      <c r="F5212" s="13"/>
      <c r="G5212" s="13"/>
      <c r="H5212" s="13"/>
      <c r="I5212" s="12"/>
      <c r="J5212" s="11"/>
    </row>
    <row r="5213" spans="3:10" x14ac:dyDescent="0.25">
      <c r="C5213" s="12"/>
      <c r="D5213" s="13"/>
      <c r="E5213" s="13"/>
      <c r="F5213" s="13"/>
      <c r="G5213" s="13"/>
      <c r="H5213" s="13"/>
      <c r="I5213" s="12"/>
      <c r="J5213" s="11"/>
    </row>
    <row r="5214" spans="3:10" x14ac:dyDescent="0.25">
      <c r="C5214" s="12"/>
      <c r="D5214" s="13"/>
      <c r="E5214" s="13"/>
      <c r="F5214" s="13"/>
      <c r="G5214" s="13"/>
      <c r="H5214" s="13"/>
      <c r="I5214" s="12"/>
      <c r="J5214" s="11"/>
    </row>
    <row r="5215" spans="3:10" x14ac:dyDescent="0.25">
      <c r="C5215" s="12"/>
      <c r="D5215" s="13"/>
      <c r="E5215" s="13"/>
      <c r="F5215" s="13"/>
      <c r="G5215" s="13"/>
      <c r="H5215" s="13"/>
      <c r="I5215" s="12"/>
      <c r="J5215" s="11"/>
    </row>
    <row r="5216" spans="3:10" x14ac:dyDescent="0.25">
      <c r="C5216" s="12"/>
      <c r="D5216" s="13"/>
      <c r="E5216" s="13"/>
      <c r="F5216" s="13"/>
      <c r="G5216" s="13"/>
      <c r="H5216" s="13"/>
      <c r="I5216" s="12"/>
      <c r="J5216" s="11"/>
    </row>
    <row r="5217" spans="3:10" x14ac:dyDescent="0.25">
      <c r="C5217" s="12"/>
      <c r="D5217" s="13"/>
      <c r="E5217" s="13"/>
      <c r="F5217" s="13"/>
      <c r="G5217" s="13"/>
      <c r="H5217" s="13"/>
      <c r="I5217" s="12"/>
      <c r="J5217" s="11"/>
    </row>
    <row r="5218" spans="3:10" x14ac:dyDescent="0.25">
      <c r="C5218" s="12"/>
      <c r="D5218" s="13"/>
      <c r="E5218" s="13"/>
      <c r="F5218" s="13"/>
      <c r="G5218" s="13"/>
      <c r="H5218" s="13"/>
      <c r="I5218" s="12"/>
      <c r="J5218" s="11"/>
    </row>
    <row r="5219" spans="3:10" x14ac:dyDescent="0.25">
      <c r="C5219" s="12"/>
      <c r="D5219" s="13"/>
      <c r="E5219" s="13"/>
      <c r="F5219" s="13"/>
      <c r="G5219" s="13"/>
      <c r="H5219" s="13"/>
      <c r="I5219" s="12"/>
      <c r="J5219" s="11"/>
    </row>
    <row r="5220" spans="3:10" x14ac:dyDescent="0.25">
      <c r="C5220" s="12"/>
      <c r="D5220" s="13"/>
      <c r="E5220" s="13"/>
      <c r="F5220" s="13"/>
      <c r="G5220" s="13"/>
      <c r="H5220" s="13"/>
      <c r="I5220" s="12"/>
      <c r="J5220" s="11"/>
    </row>
    <row r="5221" spans="3:10" x14ac:dyDescent="0.25">
      <c r="C5221" s="12"/>
      <c r="D5221" s="13"/>
      <c r="E5221" s="13"/>
      <c r="F5221" s="13"/>
      <c r="G5221" s="13"/>
      <c r="H5221" s="13"/>
      <c r="I5221" s="12"/>
      <c r="J5221" s="11"/>
    </row>
    <row r="5222" spans="3:10" x14ac:dyDescent="0.25">
      <c r="C5222" s="12"/>
      <c r="D5222" s="13"/>
      <c r="E5222" s="13"/>
      <c r="F5222" s="13"/>
      <c r="G5222" s="13"/>
      <c r="H5222" s="13"/>
      <c r="I5222" s="12"/>
      <c r="J5222" s="11"/>
    </row>
    <row r="5223" spans="3:10" x14ac:dyDescent="0.25">
      <c r="C5223" s="12"/>
      <c r="D5223" s="13"/>
      <c r="E5223" s="13"/>
      <c r="F5223" s="13"/>
      <c r="G5223" s="13"/>
      <c r="H5223" s="13"/>
      <c r="I5223" s="12"/>
      <c r="J5223" s="11"/>
    </row>
    <row r="5224" spans="3:10" x14ac:dyDescent="0.25">
      <c r="C5224" s="12"/>
      <c r="D5224" s="13"/>
      <c r="E5224" s="13"/>
      <c r="F5224" s="13"/>
      <c r="G5224" s="13"/>
      <c r="H5224" s="13"/>
      <c r="I5224" s="12"/>
      <c r="J5224" s="11"/>
    </row>
    <row r="5225" spans="3:10" x14ac:dyDescent="0.25">
      <c r="C5225" s="12"/>
      <c r="D5225" s="13"/>
      <c r="E5225" s="13"/>
      <c r="F5225" s="13"/>
      <c r="G5225" s="13"/>
      <c r="H5225" s="13"/>
      <c r="I5225" s="12"/>
      <c r="J5225" s="11"/>
    </row>
    <row r="5226" spans="3:10" x14ac:dyDescent="0.25">
      <c r="C5226" s="12"/>
      <c r="D5226" s="13"/>
      <c r="E5226" s="13"/>
      <c r="F5226" s="13"/>
      <c r="G5226" s="13"/>
      <c r="H5226" s="13"/>
      <c r="I5226" s="12"/>
      <c r="J5226" s="11"/>
    </row>
    <row r="5227" spans="3:10" x14ac:dyDescent="0.25">
      <c r="C5227" s="12"/>
      <c r="D5227" s="13"/>
      <c r="E5227" s="13"/>
      <c r="F5227" s="13"/>
      <c r="G5227" s="13"/>
      <c r="H5227" s="13"/>
      <c r="I5227" s="12"/>
      <c r="J5227" s="11"/>
    </row>
    <row r="5228" spans="3:10" x14ac:dyDescent="0.25">
      <c r="C5228" s="12"/>
      <c r="D5228" s="13"/>
      <c r="E5228" s="13"/>
      <c r="F5228" s="13"/>
      <c r="G5228" s="13"/>
      <c r="H5228" s="13"/>
      <c r="I5228" s="12"/>
      <c r="J5228" s="11"/>
    </row>
    <row r="5229" spans="3:10" x14ac:dyDescent="0.25">
      <c r="C5229" s="12"/>
      <c r="D5229" s="13"/>
      <c r="E5229" s="13"/>
      <c r="F5229" s="13"/>
      <c r="G5229" s="13"/>
      <c r="H5229" s="13"/>
      <c r="I5229" s="12"/>
      <c r="J5229" s="11"/>
    </row>
    <row r="5230" spans="3:10" x14ac:dyDescent="0.25">
      <c r="C5230" s="12"/>
      <c r="D5230" s="13"/>
      <c r="E5230" s="13"/>
      <c r="F5230" s="13"/>
      <c r="G5230" s="13"/>
      <c r="H5230" s="13"/>
      <c r="I5230" s="12"/>
      <c r="J5230" s="11"/>
    </row>
    <row r="5231" spans="3:10" x14ac:dyDescent="0.25">
      <c r="C5231" s="12"/>
      <c r="D5231" s="13"/>
      <c r="E5231" s="13"/>
      <c r="F5231" s="13"/>
      <c r="G5231" s="13"/>
      <c r="H5231" s="13"/>
      <c r="I5231" s="12"/>
      <c r="J5231" s="11"/>
    </row>
    <row r="5232" spans="3:10" x14ac:dyDescent="0.25">
      <c r="C5232" s="12"/>
      <c r="D5232" s="13"/>
      <c r="E5232" s="13"/>
      <c r="F5232" s="13"/>
      <c r="G5232" s="13"/>
      <c r="H5232" s="13"/>
      <c r="I5232" s="12"/>
      <c r="J5232" s="11"/>
    </row>
    <row r="5233" spans="3:10" x14ac:dyDescent="0.25">
      <c r="C5233" s="12"/>
      <c r="D5233" s="13"/>
      <c r="E5233" s="13"/>
      <c r="F5233" s="13"/>
      <c r="G5233" s="13"/>
      <c r="H5233" s="13"/>
      <c r="I5233" s="12"/>
      <c r="J5233" s="11"/>
    </row>
    <row r="5234" spans="3:10" x14ac:dyDescent="0.25">
      <c r="C5234" s="12"/>
      <c r="D5234" s="13"/>
      <c r="E5234" s="13"/>
      <c r="F5234" s="13"/>
      <c r="G5234" s="13"/>
      <c r="H5234" s="13"/>
      <c r="I5234" s="12"/>
      <c r="J5234" s="11"/>
    </row>
    <row r="5235" spans="3:10" x14ac:dyDescent="0.25">
      <c r="C5235" s="12"/>
      <c r="D5235" s="13"/>
      <c r="E5235" s="13"/>
      <c r="F5235" s="13"/>
      <c r="G5235" s="13"/>
      <c r="H5235" s="13"/>
      <c r="I5235" s="12"/>
      <c r="J5235" s="11"/>
    </row>
    <row r="5236" spans="3:10" x14ac:dyDescent="0.25">
      <c r="C5236" s="12"/>
      <c r="D5236" s="13"/>
      <c r="E5236" s="13"/>
      <c r="F5236" s="13"/>
      <c r="G5236" s="13"/>
      <c r="H5236" s="13"/>
      <c r="I5236" s="12"/>
      <c r="J5236" s="11"/>
    </row>
    <row r="5237" spans="3:10" x14ac:dyDescent="0.25">
      <c r="C5237" s="12"/>
      <c r="D5237" s="13"/>
      <c r="E5237" s="13"/>
      <c r="F5237" s="13"/>
      <c r="G5237" s="13"/>
      <c r="H5237" s="13"/>
      <c r="I5237" s="12"/>
      <c r="J5237" s="11"/>
    </row>
    <row r="5238" spans="3:10" x14ac:dyDescent="0.25">
      <c r="C5238" s="12"/>
      <c r="D5238" s="13"/>
      <c r="E5238" s="13"/>
      <c r="F5238" s="13"/>
      <c r="G5238" s="13"/>
      <c r="H5238" s="13"/>
      <c r="I5238" s="12"/>
      <c r="J5238" s="11"/>
    </row>
    <row r="5239" spans="3:10" x14ac:dyDescent="0.25">
      <c r="C5239" s="12"/>
      <c r="D5239" s="13"/>
      <c r="E5239" s="13"/>
      <c r="F5239" s="13"/>
      <c r="G5239" s="13"/>
      <c r="H5239" s="13"/>
      <c r="I5239" s="12"/>
      <c r="J5239" s="11"/>
    </row>
    <row r="5240" spans="3:10" x14ac:dyDescent="0.25">
      <c r="C5240" s="12"/>
      <c r="D5240" s="13"/>
      <c r="E5240" s="13"/>
      <c r="F5240" s="13"/>
      <c r="G5240" s="13"/>
      <c r="H5240" s="13"/>
      <c r="I5240" s="12"/>
      <c r="J5240" s="11"/>
    </row>
    <row r="5241" spans="3:10" x14ac:dyDescent="0.25">
      <c r="C5241" s="12"/>
      <c r="D5241" s="13"/>
      <c r="E5241" s="13"/>
      <c r="F5241" s="13"/>
      <c r="G5241" s="13"/>
      <c r="H5241" s="13"/>
      <c r="I5241" s="12"/>
      <c r="J5241" s="11"/>
    </row>
    <row r="5242" spans="3:10" x14ac:dyDescent="0.25">
      <c r="C5242" s="12"/>
      <c r="D5242" s="13"/>
      <c r="E5242" s="13"/>
      <c r="F5242" s="13"/>
      <c r="G5242" s="13"/>
      <c r="H5242" s="13"/>
      <c r="I5242" s="12"/>
      <c r="J5242" s="11"/>
    </row>
    <row r="5243" spans="3:10" x14ac:dyDescent="0.25">
      <c r="C5243" s="12"/>
      <c r="D5243" s="13"/>
      <c r="E5243" s="13"/>
      <c r="F5243" s="13"/>
      <c r="G5243" s="13"/>
      <c r="H5243" s="13"/>
      <c r="I5243" s="12"/>
      <c r="J5243" s="11"/>
    </row>
    <row r="5244" spans="3:10" x14ac:dyDescent="0.25">
      <c r="C5244" s="12"/>
      <c r="D5244" s="13"/>
      <c r="E5244" s="13"/>
      <c r="F5244" s="13"/>
      <c r="G5244" s="13"/>
      <c r="H5244" s="13"/>
      <c r="I5244" s="12"/>
      <c r="J5244" s="11"/>
    </row>
    <row r="5245" spans="3:10" x14ac:dyDescent="0.25">
      <c r="C5245" s="12"/>
      <c r="D5245" s="13"/>
      <c r="E5245" s="13"/>
      <c r="F5245" s="13"/>
      <c r="G5245" s="13"/>
      <c r="H5245" s="13"/>
      <c r="I5245" s="12"/>
      <c r="J5245" s="11"/>
    </row>
    <row r="5246" spans="3:10" x14ac:dyDescent="0.25">
      <c r="C5246" s="12"/>
      <c r="D5246" s="13"/>
      <c r="E5246" s="13"/>
      <c r="F5246" s="13"/>
      <c r="G5246" s="13"/>
      <c r="H5246" s="13"/>
      <c r="I5246" s="12"/>
      <c r="J5246" s="11"/>
    </row>
    <row r="5247" spans="3:10" x14ac:dyDescent="0.25">
      <c r="C5247" s="12"/>
      <c r="D5247" s="13"/>
      <c r="E5247" s="13"/>
      <c r="F5247" s="13"/>
      <c r="G5247" s="13"/>
      <c r="H5247" s="13"/>
      <c r="I5247" s="12"/>
      <c r="J5247" s="11"/>
    </row>
    <row r="5248" spans="3:10" x14ac:dyDescent="0.25">
      <c r="C5248" s="12"/>
      <c r="D5248" s="13"/>
      <c r="E5248" s="13"/>
      <c r="F5248" s="13"/>
      <c r="G5248" s="13"/>
      <c r="H5248" s="13"/>
      <c r="I5248" s="12"/>
      <c r="J5248" s="11"/>
    </row>
    <row r="5249" spans="3:10" x14ac:dyDescent="0.25">
      <c r="C5249" s="12"/>
      <c r="D5249" s="13"/>
      <c r="E5249" s="13"/>
      <c r="F5249" s="13"/>
      <c r="G5249" s="13"/>
      <c r="H5249" s="13"/>
      <c r="I5249" s="12"/>
      <c r="J5249" s="11"/>
    </row>
    <row r="5250" spans="3:10" x14ac:dyDescent="0.25">
      <c r="C5250" s="12"/>
      <c r="D5250" s="13"/>
      <c r="E5250" s="13"/>
      <c r="F5250" s="13"/>
      <c r="G5250" s="13"/>
      <c r="H5250" s="13"/>
      <c r="I5250" s="12"/>
      <c r="J5250" s="11"/>
    </row>
    <row r="5251" spans="3:10" x14ac:dyDescent="0.25">
      <c r="C5251" s="12"/>
      <c r="D5251" s="13"/>
      <c r="E5251" s="13"/>
      <c r="F5251" s="13"/>
      <c r="G5251" s="13"/>
      <c r="H5251" s="13"/>
      <c r="I5251" s="12"/>
      <c r="J5251" s="11"/>
    </row>
    <row r="5252" spans="3:10" x14ac:dyDescent="0.25">
      <c r="C5252" s="12"/>
      <c r="D5252" s="13"/>
      <c r="E5252" s="13"/>
      <c r="F5252" s="13"/>
      <c r="G5252" s="13"/>
      <c r="H5252" s="13"/>
      <c r="I5252" s="12"/>
      <c r="J5252" s="11"/>
    </row>
    <row r="5253" spans="3:10" x14ac:dyDescent="0.25">
      <c r="C5253" s="12"/>
      <c r="D5253" s="13"/>
      <c r="E5253" s="13"/>
      <c r="F5253" s="13"/>
      <c r="G5253" s="13"/>
      <c r="H5253" s="13"/>
      <c r="I5253" s="12"/>
      <c r="J5253" s="11"/>
    </row>
    <row r="5254" spans="3:10" x14ac:dyDescent="0.25">
      <c r="C5254" s="12"/>
      <c r="D5254" s="13"/>
      <c r="E5254" s="13"/>
      <c r="F5254" s="13"/>
      <c r="G5254" s="13"/>
      <c r="H5254" s="13"/>
      <c r="I5254" s="12"/>
      <c r="J5254" s="11"/>
    </row>
    <row r="5255" spans="3:10" x14ac:dyDescent="0.25">
      <c r="C5255" s="12"/>
      <c r="D5255" s="13"/>
      <c r="E5255" s="13"/>
      <c r="F5255" s="13"/>
      <c r="G5255" s="13"/>
      <c r="H5255" s="13"/>
      <c r="I5255" s="12"/>
      <c r="J5255" s="11"/>
    </row>
    <row r="5256" spans="3:10" x14ac:dyDescent="0.25">
      <c r="C5256" s="12"/>
      <c r="D5256" s="13"/>
      <c r="E5256" s="13"/>
      <c r="F5256" s="13"/>
      <c r="G5256" s="13"/>
      <c r="H5256" s="13"/>
      <c r="I5256" s="12"/>
      <c r="J5256" s="11"/>
    </row>
    <row r="5257" spans="3:10" x14ac:dyDescent="0.25">
      <c r="C5257" s="12"/>
      <c r="D5257" s="13"/>
      <c r="E5257" s="13"/>
      <c r="F5257" s="13"/>
      <c r="G5257" s="13"/>
      <c r="H5257" s="13"/>
      <c r="I5257" s="12"/>
      <c r="J5257" s="11"/>
    </row>
    <row r="5258" spans="3:10" x14ac:dyDescent="0.25">
      <c r="C5258" s="12"/>
      <c r="D5258" s="13"/>
      <c r="E5258" s="13"/>
      <c r="F5258" s="13"/>
      <c r="G5258" s="13"/>
      <c r="H5258" s="13"/>
      <c r="I5258" s="12"/>
      <c r="J5258" s="11"/>
    </row>
    <row r="5259" spans="3:10" x14ac:dyDescent="0.25">
      <c r="C5259" s="12"/>
      <c r="D5259" s="13"/>
      <c r="E5259" s="13"/>
      <c r="F5259" s="13"/>
      <c r="G5259" s="13"/>
      <c r="H5259" s="13"/>
      <c r="I5259" s="12"/>
      <c r="J5259" s="11"/>
    </row>
    <row r="5260" spans="3:10" x14ac:dyDescent="0.25">
      <c r="C5260" s="12"/>
      <c r="D5260" s="13"/>
      <c r="E5260" s="13"/>
      <c r="F5260" s="13"/>
      <c r="G5260" s="13"/>
      <c r="H5260" s="13"/>
      <c r="I5260" s="12"/>
      <c r="J5260" s="11"/>
    </row>
    <row r="5261" spans="3:10" x14ac:dyDescent="0.25">
      <c r="C5261" s="12"/>
      <c r="D5261" s="13"/>
      <c r="E5261" s="13"/>
      <c r="F5261" s="13"/>
      <c r="G5261" s="13"/>
      <c r="H5261" s="13"/>
      <c r="I5261" s="12"/>
      <c r="J5261" s="11"/>
    </row>
    <row r="5262" spans="3:10" x14ac:dyDescent="0.25">
      <c r="C5262" s="12"/>
      <c r="D5262" s="13"/>
      <c r="E5262" s="13"/>
      <c r="F5262" s="13"/>
      <c r="G5262" s="13"/>
      <c r="H5262" s="13"/>
      <c r="I5262" s="12"/>
      <c r="J5262" s="11"/>
    </row>
    <row r="5263" spans="3:10" x14ac:dyDescent="0.25">
      <c r="C5263" s="12"/>
      <c r="D5263" s="13"/>
      <c r="E5263" s="13"/>
      <c r="F5263" s="13"/>
      <c r="G5263" s="13"/>
      <c r="H5263" s="13"/>
      <c r="I5263" s="12"/>
      <c r="J5263" s="11"/>
    </row>
    <row r="5264" spans="3:10" x14ac:dyDescent="0.25">
      <c r="C5264" s="12"/>
      <c r="D5264" s="13"/>
      <c r="E5264" s="13"/>
      <c r="F5264" s="13"/>
      <c r="G5264" s="13"/>
      <c r="H5264" s="13"/>
      <c r="I5264" s="12"/>
      <c r="J5264" s="11"/>
    </row>
    <row r="5265" spans="3:10" x14ac:dyDescent="0.25">
      <c r="C5265" s="12"/>
      <c r="D5265" s="13"/>
      <c r="E5265" s="13"/>
      <c r="F5265" s="13"/>
      <c r="G5265" s="13"/>
      <c r="H5265" s="13"/>
      <c r="I5265" s="12"/>
      <c r="J5265" s="11"/>
    </row>
    <row r="5266" spans="3:10" x14ac:dyDescent="0.25">
      <c r="C5266" s="12"/>
      <c r="D5266" s="13"/>
      <c r="E5266" s="13"/>
      <c r="F5266" s="13"/>
      <c r="G5266" s="13"/>
      <c r="H5266" s="13"/>
      <c r="I5266" s="12"/>
      <c r="J5266" s="11"/>
    </row>
    <row r="5267" spans="3:10" x14ac:dyDescent="0.25">
      <c r="C5267" s="12"/>
      <c r="D5267" s="13"/>
      <c r="E5267" s="13"/>
      <c r="F5267" s="13"/>
      <c r="G5267" s="13"/>
      <c r="H5267" s="13"/>
      <c r="I5267" s="12"/>
      <c r="J5267" s="11"/>
    </row>
    <row r="5268" spans="3:10" x14ac:dyDescent="0.25">
      <c r="C5268" s="12"/>
      <c r="D5268" s="13"/>
      <c r="E5268" s="13"/>
      <c r="F5268" s="13"/>
      <c r="G5268" s="13"/>
      <c r="H5268" s="13"/>
      <c r="I5268" s="12"/>
      <c r="J5268" s="11"/>
    </row>
    <row r="5269" spans="3:10" x14ac:dyDescent="0.25">
      <c r="C5269" s="12"/>
      <c r="D5269" s="13"/>
      <c r="E5269" s="13"/>
      <c r="F5269" s="13"/>
      <c r="G5269" s="13"/>
      <c r="H5269" s="13"/>
      <c r="I5269" s="12"/>
      <c r="J5269" s="11"/>
    </row>
    <row r="5270" spans="3:10" x14ac:dyDescent="0.25">
      <c r="C5270" s="12"/>
      <c r="D5270" s="13"/>
      <c r="E5270" s="13"/>
      <c r="F5270" s="13"/>
      <c r="G5270" s="13"/>
      <c r="H5270" s="13"/>
      <c r="I5270" s="12"/>
      <c r="J5270" s="11"/>
    </row>
    <row r="5271" spans="3:10" x14ac:dyDescent="0.25">
      <c r="C5271" s="12"/>
      <c r="D5271" s="13"/>
      <c r="E5271" s="13"/>
      <c r="F5271" s="13"/>
      <c r="G5271" s="13"/>
      <c r="H5271" s="13"/>
      <c r="I5271" s="12"/>
      <c r="J5271" s="11"/>
    </row>
    <row r="5272" spans="3:10" x14ac:dyDescent="0.25">
      <c r="C5272" s="12"/>
      <c r="D5272" s="13"/>
      <c r="E5272" s="13"/>
      <c r="F5272" s="13"/>
      <c r="G5272" s="13"/>
      <c r="H5272" s="13"/>
      <c r="I5272" s="12"/>
      <c r="J5272" s="11"/>
    </row>
    <row r="5273" spans="3:10" x14ac:dyDescent="0.25">
      <c r="C5273" s="12"/>
      <c r="D5273" s="13"/>
      <c r="E5273" s="13"/>
      <c r="F5273" s="13"/>
      <c r="G5273" s="13"/>
      <c r="H5273" s="13"/>
      <c r="I5273" s="12"/>
      <c r="J5273" s="11"/>
    </row>
    <row r="5274" spans="3:10" x14ac:dyDescent="0.25">
      <c r="C5274" s="12"/>
      <c r="D5274" s="13"/>
      <c r="E5274" s="13"/>
      <c r="F5274" s="13"/>
      <c r="G5274" s="13"/>
      <c r="H5274" s="13"/>
      <c r="I5274" s="12"/>
      <c r="J5274" s="11"/>
    </row>
    <row r="5275" spans="3:10" x14ac:dyDescent="0.25">
      <c r="C5275" s="12"/>
      <c r="D5275" s="13"/>
      <c r="E5275" s="13"/>
      <c r="F5275" s="13"/>
      <c r="G5275" s="13"/>
      <c r="H5275" s="13"/>
      <c r="I5275" s="12"/>
      <c r="J5275" s="11"/>
    </row>
    <row r="5276" spans="3:10" x14ac:dyDescent="0.25">
      <c r="C5276" s="12"/>
      <c r="D5276" s="13"/>
      <c r="E5276" s="13"/>
      <c r="F5276" s="13"/>
      <c r="G5276" s="13"/>
      <c r="H5276" s="13"/>
      <c r="I5276" s="12"/>
      <c r="J5276" s="11"/>
    </row>
    <row r="5277" spans="3:10" x14ac:dyDescent="0.25">
      <c r="C5277" s="12"/>
      <c r="D5277" s="13"/>
      <c r="E5277" s="13"/>
      <c r="F5277" s="13"/>
      <c r="G5277" s="13"/>
      <c r="H5277" s="13"/>
      <c r="I5277" s="12"/>
      <c r="J5277" s="11"/>
    </row>
    <row r="5278" spans="3:10" x14ac:dyDescent="0.25">
      <c r="C5278" s="12"/>
      <c r="D5278" s="13"/>
      <c r="E5278" s="13"/>
      <c r="F5278" s="13"/>
      <c r="G5278" s="13"/>
      <c r="H5278" s="13"/>
      <c r="I5278" s="12"/>
      <c r="J5278" s="11"/>
    </row>
    <row r="5279" spans="3:10" x14ac:dyDescent="0.25">
      <c r="C5279" s="12"/>
      <c r="D5279" s="13"/>
      <c r="E5279" s="13"/>
      <c r="F5279" s="13"/>
      <c r="G5279" s="13"/>
      <c r="H5279" s="13"/>
      <c r="I5279" s="12"/>
      <c r="J5279" s="11"/>
    </row>
    <row r="5280" spans="3:10" x14ac:dyDescent="0.25">
      <c r="C5280" s="12"/>
      <c r="D5280" s="13"/>
      <c r="E5280" s="13"/>
      <c r="F5280" s="13"/>
      <c r="G5280" s="13"/>
      <c r="H5280" s="13"/>
      <c r="I5280" s="12"/>
      <c r="J5280" s="11"/>
    </row>
    <row r="5281" spans="3:10" x14ac:dyDescent="0.25">
      <c r="C5281" s="12"/>
      <c r="D5281" s="13"/>
      <c r="E5281" s="13"/>
      <c r="F5281" s="13"/>
      <c r="G5281" s="13"/>
      <c r="H5281" s="13"/>
      <c r="I5281" s="12"/>
      <c r="J5281" s="11"/>
    </row>
    <row r="5282" spans="3:10" x14ac:dyDescent="0.25">
      <c r="C5282" s="12"/>
      <c r="D5282" s="13"/>
      <c r="E5282" s="13"/>
      <c r="F5282" s="13"/>
      <c r="G5282" s="13"/>
      <c r="H5282" s="13"/>
      <c r="I5282" s="12"/>
      <c r="J5282" s="11"/>
    </row>
    <row r="5283" spans="3:10" x14ac:dyDescent="0.25">
      <c r="C5283" s="12"/>
      <c r="D5283" s="13"/>
      <c r="E5283" s="13"/>
      <c r="F5283" s="13"/>
      <c r="G5283" s="13"/>
      <c r="H5283" s="13"/>
      <c r="I5283" s="12"/>
      <c r="J5283" s="11"/>
    </row>
    <row r="5284" spans="3:10" x14ac:dyDescent="0.25">
      <c r="C5284" s="12"/>
      <c r="D5284" s="13"/>
      <c r="E5284" s="13"/>
      <c r="F5284" s="13"/>
      <c r="G5284" s="13"/>
      <c r="H5284" s="13"/>
      <c r="I5284" s="12"/>
      <c r="J5284" s="11"/>
    </row>
    <row r="5285" spans="3:10" x14ac:dyDescent="0.25">
      <c r="C5285" s="12"/>
      <c r="D5285" s="13"/>
      <c r="E5285" s="13"/>
      <c r="F5285" s="13"/>
      <c r="G5285" s="13"/>
      <c r="H5285" s="13"/>
      <c r="I5285" s="12"/>
      <c r="J5285" s="11"/>
    </row>
    <row r="5286" spans="3:10" x14ac:dyDescent="0.25">
      <c r="C5286" s="12"/>
      <c r="D5286" s="13"/>
      <c r="E5286" s="13"/>
      <c r="F5286" s="13"/>
      <c r="G5286" s="13"/>
      <c r="H5286" s="13"/>
      <c r="I5286" s="12"/>
      <c r="J5286" s="11"/>
    </row>
    <row r="5287" spans="3:10" x14ac:dyDescent="0.25">
      <c r="C5287" s="12"/>
      <c r="D5287" s="13"/>
      <c r="E5287" s="13"/>
      <c r="F5287" s="13"/>
      <c r="G5287" s="13"/>
      <c r="H5287" s="13"/>
      <c r="I5287" s="12"/>
      <c r="J5287" s="11"/>
    </row>
    <row r="5288" spans="3:10" x14ac:dyDescent="0.25">
      <c r="C5288" s="12"/>
      <c r="D5288" s="13"/>
      <c r="E5288" s="13"/>
      <c r="F5288" s="13"/>
      <c r="G5288" s="13"/>
      <c r="H5288" s="13"/>
      <c r="I5288" s="12"/>
      <c r="J5288" s="11"/>
    </row>
    <row r="5289" spans="3:10" x14ac:dyDescent="0.25">
      <c r="C5289" s="12"/>
      <c r="D5289" s="13"/>
      <c r="E5289" s="13"/>
      <c r="F5289" s="13"/>
      <c r="G5289" s="13"/>
      <c r="H5289" s="13"/>
      <c r="I5289" s="12"/>
      <c r="J5289" s="11"/>
    </row>
    <row r="5290" spans="3:10" x14ac:dyDescent="0.25">
      <c r="C5290" s="12"/>
      <c r="D5290" s="13"/>
      <c r="E5290" s="13"/>
      <c r="F5290" s="13"/>
      <c r="G5290" s="13"/>
      <c r="H5290" s="13"/>
      <c r="I5290" s="12"/>
      <c r="J5290" s="11"/>
    </row>
    <row r="5291" spans="3:10" x14ac:dyDescent="0.25">
      <c r="C5291" s="12"/>
      <c r="D5291" s="13"/>
      <c r="E5291" s="13"/>
      <c r="F5291" s="13"/>
      <c r="G5291" s="13"/>
      <c r="H5291" s="13"/>
      <c r="I5291" s="12"/>
      <c r="J5291" s="11"/>
    </row>
    <row r="5292" spans="3:10" x14ac:dyDescent="0.25">
      <c r="C5292" s="12"/>
      <c r="D5292" s="13"/>
      <c r="E5292" s="13"/>
      <c r="F5292" s="13"/>
      <c r="G5292" s="13"/>
      <c r="H5292" s="13"/>
      <c r="I5292" s="12"/>
      <c r="J5292" s="11"/>
    </row>
    <row r="5293" spans="3:10" x14ac:dyDescent="0.25">
      <c r="C5293" s="12"/>
      <c r="D5293" s="13"/>
      <c r="E5293" s="13"/>
      <c r="F5293" s="13"/>
      <c r="G5293" s="13"/>
      <c r="H5293" s="13"/>
      <c r="I5293" s="12"/>
      <c r="J5293" s="11"/>
    </row>
    <row r="5294" spans="3:10" x14ac:dyDescent="0.25">
      <c r="C5294" s="12"/>
      <c r="D5294" s="13"/>
      <c r="E5294" s="13"/>
      <c r="F5294" s="13"/>
      <c r="G5294" s="13"/>
      <c r="H5294" s="13"/>
      <c r="I5294" s="12"/>
      <c r="J5294" s="11"/>
    </row>
    <row r="5295" spans="3:10" x14ac:dyDescent="0.25">
      <c r="C5295" s="12"/>
      <c r="D5295" s="13"/>
      <c r="E5295" s="13"/>
      <c r="F5295" s="13"/>
      <c r="G5295" s="13"/>
      <c r="H5295" s="13"/>
      <c r="I5295" s="12"/>
      <c r="J5295" s="11"/>
    </row>
    <row r="5296" spans="3:10" x14ac:dyDescent="0.25">
      <c r="C5296" s="12"/>
      <c r="D5296" s="13"/>
      <c r="E5296" s="13"/>
      <c r="F5296" s="13"/>
      <c r="G5296" s="13"/>
      <c r="H5296" s="13"/>
      <c r="I5296" s="12"/>
      <c r="J5296" s="11"/>
    </row>
    <row r="5297" spans="3:10" x14ac:dyDescent="0.25">
      <c r="C5297" s="12"/>
      <c r="D5297" s="13"/>
      <c r="E5297" s="13"/>
      <c r="F5297" s="13"/>
      <c r="G5297" s="13"/>
      <c r="H5297" s="13"/>
      <c r="I5297" s="12"/>
      <c r="J5297" s="11"/>
    </row>
    <row r="5298" spans="3:10" x14ac:dyDescent="0.25">
      <c r="C5298" s="12"/>
      <c r="D5298" s="13"/>
      <c r="E5298" s="13"/>
      <c r="F5298" s="13"/>
      <c r="G5298" s="13"/>
      <c r="H5298" s="13"/>
      <c r="I5298" s="12"/>
      <c r="J5298" s="11"/>
    </row>
    <row r="5299" spans="3:10" x14ac:dyDescent="0.25">
      <c r="C5299" s="12"/>
      <c r="D5299" s="13"/>
      <c r="E5299" s="13"/>
      <c r="F5299" s="13"/>
      <c r="G5299" s="13"/>
      <c r="H5299" s="13"/>
      <c r="I5299" s="12"/>
      <c r="J5299" s="11"/>
    </row>
    <row r="5300" spans="3:10" x14ac:dyDescent="0.25">
      <c r="C5300" s="12"/>
      <c r="D5300" s="13"/>
      <c r="E5300" s="13"/>
      <c r="F5300" s="13"/>
      <c r="G5300" s="13"/>
      <c r="H5300" s="13"/>
      <c r="I5300" s="12"/>
      <c r="J5300" s="11"/>
    </row>
    <row r="5301" spans="3:10" x14ac:dyDescent="0.25">
      <c r="C5301" s="12"/>
      <c r="D5301" s="13"/>
      <c r="E5301" s="13"/>
      <c r="F5301" s="13"/>
      <c r="G5301" s="13"/>
      <c r="H5301" s="13"/>
      <c r="I5301" s="12"/>
      <c r="J5301" s="11"/>
    </row>
    <row r="5302" spans="3:10" x14ac:dyDescent="0.25">
      <c r="C5302" s="12"/>
      <c r="D5302" s="13"/>
      <c r="E5302" s="13"/>
      <c r="F5302" s="13"/>
      <c r="G5302" s="13"/>
      <c r="H5302" s="13"/>
      <c r="I5302" s="12"/>
      <c r="J5302" s="11"/>
    </row>
    <row r="5303" spans="3:10" x14ac:dyDescent="0.25">
      <c r="C5303" s="12"/>
      <c r="D5303" s="13"/>
      <c r="E5303" s="13"/>
      <c r="F5303" s="13"/>
      <c r="G5303" s="13"/>
      <c r="H5303" s="13"/>
      <c r="I5303" s="12"/>
      <c r="J5303" s="11"/>
    </row>
    <row r="5304" spans="3:10" x14ac:dyDescent="0.25">
      <c r="C5304" s="12"/>
      <c r="D5304" s="13"/>
      <c r="E5304" s="13"/>
      <c r="F5304" s="13"/>
      <c r="G5304" s="13"/>
      <c r="H5304" s="13"/>
      <c r="I5304" s="12"/>
      <c r="J5304" s="11"/>
    </row>
    <row r="5305" spans="3:10" x14ac:dyDescent="0.25">
      <c r="C5305" s="12"/>
      <c r="D5305" s="13"/>
      <c r="E5305" s="13"/>
      <c r="F5305" s="13"/>
      <c r="G5305" s="13"/>
      <c r="H5305" s="13"/>
      <c r="I5305" s="12"/>
      <c r="J5305" s="11"/>
    </row>
    <row r="5306" spans="3:10" x14ac:dyDescent="0.25">
      <c r="C5306" s="12"/>
      <c r="D5306" s="13"/>
      <c r="E5306" s="13"/>
      <c r="F5306" s="13"/>
      <c r="G5306" s="13"/>
      <c r="H5306" s="13"/>
      <c r="I5306" s="12"/>
      <c r="J5306" s="11"/>
    </row>
    <row r="5307" spans="3:10" x14ac:dyDescent="0.25">
      <c r="C5307" s="12"/>
      <c r="D5307" s="13"/>
      <c r="E5307" s="13"/>
      <c r="F5307" s="13"/>
      <c r="G5307" s="13"/>
      <c r="H5307" s="13"/>
      <c r="I5307" s="12"/>
      <c r="J5307" s="11"/>
    </row>
    <row r="5308" spans="3:10" x14ac:dyDescent="0.25">
      <c r="C5308" s="12"/>
      <c r="D5308" s="13"/>
      <c r="E5308" s="13"/>
      <c r="F5308" s="13"/>
      <c r="G5308" s="13"/>
      <c r="H5308" s="13"/>
      <c r="I5308" s="12"/>
      <c r="J5308" s="11"/>
    </row>
    <row r="5309" spans="3:10" x14ac:dyDescent="0.25">
      <c r="C5309" s="12"/>
      <c r="D5309" s="13"/>
      <c r="E5309" s="13"/>
      <c r="F5309" s="13"/>
      <c r="G5309" s="13"/>
      <c r="H5309" s="13"/>
      <c r="I5309" s="12"/>
      <c r="J5309" s="11"/>
    </row>
    <row r="5310" spans="3:10" x14ac:dyDescent="0.25">
      <c r="C5310" s="12"/>
      <c r="D5310" s="13"/>
      <c r="E5310" s="13"/>
      <c r="F5310" s="13"/>
      <c r="G5310" s="13"/>
      <c r="H5310" s="13"/>
      <c r="I5310" s="12"/>
      <c r="J5310" s="11"/>
    </row>
    <row r="5311" spans="3:10" x14ac:dyDescent="0.25">
      <c r="C5311" s="12"/>
      <c r="D5311" s="13"/>
      <c r="E5311" s="13"/>
      <c r="F5311" s="13"/>
      <c r="G5311" s="13"/>
      <c r="H5311" s="13"/>
      <c r="I5311" s="12"/>
      <c r="J5311" s="11"/>
    </row>
    <row r="5312" spans="3:10" x14ac:dyDescent="0.25">
      <c r="C5312" s="12"/>
      <c r="D5312" s="13"/>
      <c r="E5312" s="13"/>
      <c r="F5312" s="13"/>
      <c r="G5312" s="13"/>
      <c r="H5312" s="13"/>
      <c r="I5312" s="12"/>
      <c r="J5312" s="11"/>
    </row>
    <row r="5313" spans="3:10" x14ac:dyDescent="0.25">
      <c r="C5313" s="12"/>
      <c r="D5313" s="13"/>
      <c r="E5313" s="13"/>
      <c r="F5313" s="13"/>
      <c r="G5313" s="13"/>
      <c r="H5313" s="13"/>
      <c r="I5313" s="12"/>
      <c r="J5313" s="11"/>
    </row>
    <row r="5314" spans="3:10" x14ac:dyDescent="0.25">
      <c r="C5314" s="12"/>
      <c r="D5314" s="13"/>
      <c r="E5314" s="13"/>
      <c r="F5314" s="13"/>
      <c r="G5314" s="13"/>
      <c r="H5314" s="13"/>
      <c r="I5314" s="12"/>
      <c r="J5314" s="11"/>
    </row>
    <row r="5315" spans="3:10" x14ac:dyDescent="0.25">
      <c r="C5315" s="12"/>
      <c r="D5315" s="13"/>
      <c r="E5315" s="13"/>
      <c r="F5315" s="13"/>
      <c r="G5315" s="13"/>
      <c r="H5315" s="13"/>
      <c r="I5315" s="12"/>
      <c r="J5315" s="11"/>
    </row>
    <row r="5316" spans="3:10" x14ac:dyDescent="0.25">
      <c r="C5316" s="12"/>
      <c r="D5316" s="13"/>
      <c r="E5316" s="13"/>
      <c r="F5316" s="13"/>
      <c r="G5316" s="13"/>
      <c r="H5316" s="13"/>
      <c r="I5316" s="12"/>
      <c r="J5316" s="11"/>
    </row>
    <row r="5317" spans="3:10" x14ac:dyDescent="0.25">
      <c r="C5317" s="12"/>
      <c r="D5317" s="13"/>
      <c r="E5317" s="13"/>
      <c r="F5317" s="13"/>
      <c r="G5317" s="13"/>
      <c r="H5317" s="13"/>
      <c r="I5317" s="12"/>
      <c r="J5317" s="11"/>
    </row>
    <row r="5318" spans="3:10" x14ac:dyDescent="0.25">
      <c r="C5318" s="12"/>
      <c r="D5318" s="13"/>
      <c r="E5318" s="13"/>
      <c r="F5318" s="13"/>
      <c r="G5318" s="13"/>
      <c r="H5318" s="13"/>
      <c r="I5318" s="12"/>
      <c r="J5318" s="11"/>
    </row>
    <row r="5319" spans="3:10" x14ac:dyDescent="0.25">
      <c r="C5319" s="12"/>
      <c r="D5319" s="13"/>
      <c r="E5319" s="13"/>
      <c r="F5319" s="13"/>
      <c r="G5319" s="13"/>
      <c r="H5319" s="13"/>
      <c r="I5319" s="12"/>
      <c r="J5319" s="11"/>
    </row>
    <row r="5320" spans="3:10" x14ac:dyDescent="0.25">
      <c r="C5320" s="12"/>
      <c r="D5320" s="13"/>
      <c r="E5320" s="13"/>
      <c r="F5320" s="13"/>
      <c r="G5320" s="13"/>
      <c r="H5320" s="13"/>
      <c r="I5320" s="12"/>
      <c r="J5320" s="11"/>
    </row>
    <row r="5321" spans="3:10" x14ac:dyDescent="0.25">
      <c r="C5321" s="12"/>
      <c r="D5321" s="13"/>
      <c r="E5321" s="13"/>
      <c r="F5321" s="13"/>
      <c r="G5321" s="13"/>
      <c r="H5321" s="13"/>
      <c r="I5321" s="12"/>
      <c r="J5321" s="11"/>
    </row>
    <row r="5322" spans="3:10" x14ac:dyDescent="0.25">
      <c r="C5322" s="12"/>
      <c r="D5322" s="13"/>
      <c r="E5322" s="13"/>
      <c r="F5322" s="13"/>
      <c r="G5322" s="13"/>
      <c r="H5322" s="13"/>
      <c r="I5322" s="12"/>
      <c r="J5322" s="11"/>
    </row>
    <row r="5323" spans="3:10" x14ac:dyDescent="0.25">
      <c r="C5323" s="12"/>
      <c r="D5323" s="13"/>
      <c r="E5323" s="13"/>
      <c r="F5323" s="13"/>
      <c r="G5323" s="13"/>
      <c r="H5323" s="13"/>
      <c r="I5323" s="12"/>
      <c r="J5323" s="11"/>
    </row>
    <row r="5324" spans="3:10" x14ac:dyDescent="0.25">
      <c r="C5324" s="12"/>
      <c r="D5324" s="13"/>
      <c r="E5324" s="13"/>
      <c r="F5324" s="13"/>
      <c r="G5324" s="13"/>
      <c r="H5324" s="13"/>
      <c r="I5324" s="12"/>
      <c r="J5324" s="11"/>
    </row>
    <row r="5325" spans="3:10" x14ac:dyDescent="0.25">
      <c r="C5325" s="12"/>
      <c r="D5325" s="13"/>
      <c r="E5325" s="13"/>
      <c r="F5325" s="13"/>
      <c r="G5325" s="13"/>
      <c r="H5325" s="13"/>
      <c r="I5325" s="12"/>
      <c r="J5325" s="11"/>
    </row>
    <row r="5326" spans="3:10" x14ac:dyDescent="0.25">
      <c r="C5326" s="12"/>
      <c r="D5326" s="13"/>
      <c r="E5326" s="13"/>
      <c r="F5326" s="13"/>
      <c r="G5326" s="13"/>
      <c r="H5326" s="13"/>
      <c r="I5326" s="12"/>
      <c r="J5326" s="11"/>
    </row>
    <row r="5327" spans="3:10" x14ac:dyDescent="0.25">
      <c r="C5327" s="12"/>
      <c r="D5327" s="13"/>
      <c r="E5327" s="13"/>
      <c r="F5327" s="13"/>
      <c r="G5327" s="13"/>
      <c r="H5327" s="13"/>
      <c r="I5327" s="12"/>
      <c r="J5327" s="11"/>
    </row>
    <row r="5328" spans="3:10" x14ac:dyDescent="0.25">
      <c r="C5328" s="12"/>
      <c r="D5328" s="13"/>
      <c r="E5328" s="13"/>
      <c r="F5328" s="13"/>
      <c r="G5328" s="13"/>
      <c r="H5328" s="13"/>
      <c r="I5328" s="12"/>
      <c r="J5328" s="11"/>
    </row>
    <row r="5329" spans="3:10" x14ac:dyDescent="0.25">
      <c r="C5329" s="12"/>
      <c r="D5329" s="13"/>
      <c r="E5329" s="13"/>
      <c r="F5329" s="13"/>
      <c r="G5329" s="13"/>
      <c r="H5329" s="13"/>
      <c r="I5329" s="12"/>
      <c r="J5329" s="11"/>
    </row>
    <row r="5330" spans="3:10" x14ac:dyDescent="0.25">
      <c r="C5330" s="12"/>
      <c r="D5330" s="13"/>
      <c r="E5330" s="13"/>
      <c r="F5330" s="13"/>
      <c r="G5330" s="13"/>
      <c r="H5330" s="13"/>
      <c r="I5330" s="12"/>
      <c r="J5330" s="11"/>
    </row>
    <row r="5331" spans="3:10" x14ac:dyDescent="0.25">
      <c r="C5331" s="12"/>
      <c r="D5331" s="13"/>
      <c r="E5331" s="13"/>
      <c r="F5331" s="13"/>
      <c r="G5331" s="13"/>
      <c r="H5331" s="13"/>
      <c r="I5331" s="12"/>
      <c r="J5331" s="11"/>
    </row>
    <row r="5332" spans="3:10" x14ac:dyDescent="0.25">
      <c r="C5332" s="12"/>
      <c r="D5332" s="13"/>
      <c r="E5332" s="13"/>
      <c r="F5332" s="13"/>
      <c r="G5332" s="13"/>
      <c r="H5332" s="13"/>
      <c r="I5332" s="12"/>
      <c r="J5332" s="11"/>
    </row>
    <row r="5333" spans="3:10" x14ac:dyDescent="0.25">
      <c r="C5333" s="12"/>
      <c r="D5333" s="13"/>
      <c r="E5333" s="13"/>
      <c r="F5333" s="13"/>
      <c r="G5333" s="13"/>
      <c r="H5333" s="13"/>
      <c r="I5333" s="12"/>
      <c r="J5333" s="11"/>
    </row>
    <row r="5334" spans="3:10" x14ac:dyDescent="0.25">
      <c r="C5334" s="12"/>
      <c r="D5334" s="13"/>
      <c r="E5334" s="13"/>
      <c r="F5334" s="13"/>
      <c r="G5334" s="13"/>
      <c r="H5334" s="13"/>
      <c r="I5334" s="12"/>
      <c r="J5334" s="11"/>
    </row>
    <row r="5335" spans="3:10" x14ac:dyDescent="0.25">
      <c r="C5335" s="12"/>
      <c r="D5335" s="13"/>
      <c r="E5335" s="13"/>
      <c r="F5335" s="13"/>
      <c r="G5335" s="13"/>
      <c r="H5335" s="13"/>
      <c r="I5335" s="12"/>
      <c r="J5335" s="11"/>
    </row>
    <row r="5336" spans="3:10" x14ac:dyDescent="0.25">
      <c r="C5336" s="12"/>
      <c r="D5336" s="13"/>
      <c r="E5336" s="13"/>
      <c r="F5336" s="13"/>
      <c r="G5336" s="13"/>
      <c r="H5336" s="13"/>
      <c r="I5336" s="12"/>
      <c r="J5336" s="11"/>
    </row>
    <row r="5337" spans="3:10" x14ac:dyDescent="0.25">
      <c r="C5337" s="12"/>
      <c r="D5337" s="13"/>
      <c r="E5337" s="13"/>
      <c r="F5337" s="13"/>
      <c r="G5337" s="13"/>
      <c r="H5337" s="13"/>
      <c r="I5337" s="12"/>
      <c r="J5337" s="11"/>
    </row>
    <row r="5338" spans="3:10" x14ac:dyDescent="0.25">
      <c r="C5338" s="12"/>
      <c r="D5338" s="13"/>
      <c r="E5338" s="13"/>
      <c r="F5338" s="13"/>
      <c r="G5338" s="13"/>
      <c r="H5338" s="13"/>
      <c r="I5338" s="12"/>
      <c r="J5338" s="11"/>
    </row>
    <row r="5339" spans="3:10" x14ac:dyDescent="0.25">
      <c r="C5339" s="12"/>
      <c r="D5339" s="13"/>
      <c r="E5339" s="13"/>
      <c r="F5339" s="13"/>
      <c r="G5339" s="13"/>
      <c r="H5339" s="13"/>
      <c r="I5339" s="12"/>
      <c r="J5339" s="11"/>
    </row>
    <row r="5340" spans="3:10" x14ac:dyDescent="0.25">
      <c r="C5340" s="12"/>
      <c r="D5340" s="13"/>
      <c r="E5340" s="13"/>
      <c r="F5340" s="13"/>
      <c r="G5340" s="13"/>
      <c r="H5340" s="13"/>
      <c r="I5340" s="12"/>
      <c r="J5340" s="11"/>
    </row>
    <row r="5341" spans="3:10" x14ac:dyDescent="0.25">
      <c r="C5341" s="12"/>
      <c r="D5341" s="13"/>
      <c r="E5341" s="13"/>
      <c r="F5341" s="13"/>
      <c r="G5341" s="13"/>
      <c r="H5341" s="13"/>
      <c r="I5341" s="12"/>
      <c r="J5341" s="11"/>
    </row>
    <row r="5342" spans="3:10" x14ac:dyDescent="0.25">
      <c r="C5342" s="12"/>
      <c r="D5342" s="13"/>
      <c r="E5342" s="13"/>
      <c r="F5342" s="13"/>
      <c r="G5342" s="13"/>
      <c r="H5342" s="13"/>
      <c r="I5342" s="12"/>
      <c r="J5342" s="11"/>
    </row>
    <row r="5343" spans="3:10" x14ac:dyDescent="0.25">
      <c r="C5343" s="12"/>
      <c r="D5343" s="13"/>
      <c r="E5343" s="13"/>
      <c r="F5343" s="13"/>
      <c r="G5343" s="13"/>
      <c r="H5343" s="13"/>
      <c r="I5343" s="12"/>
      <c r="J5343" s="11"/>
    </row>
    <row r="5344" spans="3:10" x14ac:dyDescent="0.25">
      <c r="C5344" s="12"/>
      <c r="D5344" s="13"/>
      <c r="E5344" s="13"/>
      <c r="F5344" s="13"/>
      <c r="G5344" s="13"/>
      <c r="H5344" s="13"/>
      <c r="I5344" s="12"/>
      <c r="J5344" s="11"/>
    </row>
    <row r="5345" spans="3:10" x14ac:dyDescent="0.25">
      <c r="C5345" s="12"/>
      <c r="D5345" s="13"/>
      <c r="E5345" s="13"/>
      <c r="F5345" s="13"/>
      <c r="G5345" s="13"/>
      <c r="H5345" s="13"/>
      <c r="I5345" s="12"/>
      <c r="J5345" s="11"/>
    </row>
    <row r="5346" spans="3:10" x14ac:dyDescent="0.25">
      <c r="C5346" s="12"/>
      <c r="D5346" s="13"/>
      <c r="E5346" s="13"/>
      <c r="F5346" s="13"/>
      <c r="G5346" s="13"/>
      <c r="H5346" s="13"/>
      <c r="I5346" s="12"/>
      <c r="J5346" s="11"/>
    </row>
    <row r="5347" spans="3:10" x14ac:dyDescent="0.25">
      <c r="C5347" s="12"/>
      <c r="D5347" s="13"/>
      <c r="E5347" s="13"/>
      <c r="F5347" s="13"/>
      <c r="G5347" s="13"/>
      <c r="H5347" s="13"/>
      <c r="I5347" s="12"/>
      <c r="J5347" s="11"/>
    </row>
    <row r="5348" spans="3:10" x14ac:dyDescent="0.25">
      <c r="C5348" s="12"/>
      <c r="D5348" s="13"/>
      <c r="E5348" s="13"/>
      <c r="F5348" s="13"/>
      <c r="G5348" s="13"/>
      <c r="H5348" s="13"/>
      <c r="I5348" s="12"/>
      <c r="J5348" s="11"/>
    </row>
    <row r="5349" spans="3:10" x14ac:dyDescent="0.25">
      <c r="C5349" s="12"/>
      <c r="D5349" s="13"/>
      <c r="E5349" s="13"/>
      <c r="F5349" s="13"/>
      <c r="G5349" s="13"/>
      <c r="H5349" s="13"/>
      <c r="I5349" s="12"/>
      <c r="J5349" s="11"/>
    </row>
    <row r="5350" spans="3:10" x14ac:dyDescent="0.25">
      <c r="C5350" s="12"/>
      <c r="D5350" s="13"/>
      <c r="E5350" s="13"/>
      <c r="F5350" s="13"/>
      <c r="G5350" s="13"/>
      <c r="H5350" s="13"/>
      <c r="I5350" s="12"/>
      <c r="J5350" s="11"/>
    </row>
    <row r="5351" spans="3:10" x14ac:dyDescent="0.25">
      <c r="C5351" s="12"/>
      <c r="D5351" s="13"/>
      <c r="E5351" s="13"/>
      <c r="F5351" s="13"/>
      <c r="G5351" s="13"/>
      <c r="H5351" s="13"/>
      <c r="I5351" s="12"/>
      <c r="J5351" s="11"/>
    </row>
    <row r="5352" spans="3:10" x14ac:dyDescent="0.25">
      <c r="C5352" s="12"/>
      <c r="D5352" s="13"/>
      <c r="E5352" s="13"/>
      <c r="F5352" s="13"/>
      <c r="G5352" s="13"/>
      <c r="H5352" s="13"/>
      <c r="I5352" s="12"/>
      <c r="J5352" s="11"/>
    </row>
    <row r="5353" spans="3:10" x14ac:dyDescent="0.25">
      <c r="C5353" s="12"/>
      <c r="D5353" s="13"/>
      <c r="E5353" s="13"/>
      <c r="F5353" s="13"/>
      <c r="G5353" s="13"/>
      <c r="H5353" s="13"/>
      <c r="I5353" s="12"/>
      <c r="J5353" s="11"/>
    </row>
    <row r="5354" spans="3:10" x14ac:dyDescent="0.25">
      <c r="C5354" s="12"/>
      <c r="D5354" s="13"/>
      <c r="E5354" s="13"/>
      <c r="F5354" s="13"/>
      <c r="G5354" s="13"/>
      <c r="H5354" s="13"/>
      <c r="I5354" s="12"/>
      <c r="J5354" s="11"/>
    </row>
    <row r="5355" spans="3:10" x14ac:dyDescent="0.25">
      <c r="C5355" s="12"/>
      <c r="D5355" s="13"/>
      <c r="E5355" s="13"/>
      <c r="F5355" s="13"/>
      <c r="G5355" s="13"/>
      <c r="H5355" s="13"/>
      <c r="I5355" s="12"/>
      <c r="J5355" s="11"/>
    </row>
    <row r="5356" spans="3:10" x14ac:dyDescent="0.25">
      <c r="C5356" s="12"/>
      <c r="D5356" s="13"/>
      <c r="E5356" s="13"/>
      <c r="F5356" s="13"/>
      <c r="G5356" s="13"/>
      <c r="H5356" s="13"/>
      <c r="I5356" s="12"/>
      <c r="J5356" s="11"/>
    </row>
    <row r="5357" spans="3:10" x14ac:dyDescent="0.25">
      <c r="C5357" s="12"/>
      <c r="D5357" s="13"/>
      <c r="E5357" s="13"/>
      <c r="F5357" s="13"/>
      <c r="G5357" s="13"/>
      <c r="H5357" s="13"/>
      <c r="I5357" s="12"/>
      <c r="J5357" s="11"/>
    </row>
    <row r="5358" spans="3:10" x14ac:dyDescent="0.25">
      <c r="C5358" s="12"/>
      <c r="D5358" s="13"/>
      <c r="E5358" s="13"/>
      <c r="F5358" s="13"/>
      <c r="G5358" s="13"/>
      <c r="H5358" s="13"/>
      <c r="I5358" s="12"/>
      <c r="J5358" s="11"/>
    </row>
    <row r="5359" spans="3:10" x14ac:dyDescent="0.25">
      <c r="C5359" s="12"/>
      <c r="D5359" s="13"/>
      <c r="E5359" s="13"/>
      <c r="F5359" s="13"/>
      <c r="G5359" s="13"/>
      <c r="H5359" s="13"/>
      <c r="I5359" s="12"/>
      <c r="J5359" s="11"/>
    </row>
    <row r="5360" spans="3:10" x14ac:dyDescent="0.25">
      <c r="C5360" s="12"/>
      <c r="D5360" s="13"/>
      <c r="E5360" s="13"/>
      <c r="F5360" s="13"/>
      <c r="G5360" s="13"/>
      <c r="H5360" s="13"/>
      <c r="I5360" s="12"/>
      <c r="J5360" s="11"/>
    </row>
    <row r="5361" spans="3:10" x14ac:dyDescent="0.25">
      <c r="C5361" s="12"/>
      <c r="D5361" s="13"/>
      <c r="E5361" s="13"/>
      <c r="F5361" s="13"/>
      <c r="G5361" s="13"/>
      <c r="H5361" s="13"/>
      <c r="I5361" s="12"/>
      <c r="J5361" s="11"/>
    </row>
    <row r="5362" spans="3:10" x14ac:dyDescent="0.25">
      <c r="C5362" s="12"/>
      <c r="D5362" s="13"/>
      <c r="E5362" s="13"/>
      <c r="F5362" s="13"/>
      <c r="G5362" s="13"/>
      <c r="H5362" s="13"/>
      <c r="I5362" s="12"/>
      <c r="J5362" s="11"/>
    </row>
    <row r="5363" spans="3:10" x14ac:dyDescent="0.25">
      <c r="C5363" s="12"/>
      <c r="D5363" s="13"/>
      <c r="E5363" s="13"/>
      <c r="F5363" s="13"/>
      <c r="G5363" s="13"/>
      <c r="H5363" s="13"/>
      <c r="I5363" s="12"/>
      <c r="J5363" s="11"/>
    </row>
    <row r="5364" spans="3:10" x14ac:dyDescent="0.25">
      <c r="C5364" s="12"/>
      <c r="D5364" s="13"/>
      <c r="E5364" s="13"/>
      <c r="F5364" s="13"/>
      <c r="G5364" s="13"/>
      <c r="H5364" s="13"/>
      <c r="I5364" s="12"/>
      <c r="J5364" s="11"/>
    </row>
    <row r="5365" spans="3:10" x14ac:dyDescent="0.25">
      <c r="C5365" s="12"/>
      <c r="D5365" s="13"/>
      <c r="E5365" s="13"/>
      <c r="F5365" s="13"/>
      <c r="G5365" s="13"/>
      <c r="H5365" s="13"/>
      <c r="I5365" s="12"/>
      <c r="J5365" s="11"/>
    </row>
    <row r="5366" spans="3:10" x14ac:dyDescent="0.25">
      <c r="C5366" s="12"/>
      <c r="D5366" s="13"/>
      <c r="E5366" s="13"/>
      <c r="F5366" s="13"/>
      <c r="G5366" s="13"/>
      <c r="H5366" s="13"/>
      <c r="I5366" s="12"/>
      <c r="J5366" s="11"/>
    </row>
    <row r="5367" spans="3:10" x14ac:dyDescent="0.25">
      <c r="C5367" s="12"/>
      <c r="D5367" s="13"/>
      <c r="E5367" s="13"/>
      <c r="F5367" s="13"/>
      <c r="G5367" s="13"/>
      <c r="H5367" s="13"/>
      <c r="I5367" s="12"/>
      <c r="J5367" s="11"/>
    </row>
    <row r="5368" spans="3:10" x14ac:dyDescent="0.25">
      <c r="C5368" s="12"/>
      <c r="D5368" s="13"/>
      <c r="E5368" s="13"/>
      <c r="F5368" s="13"/>
      <c r="G5368" s="13"/>
      <c r="H5368" s="13"/>
      <c r="I5368" s="12"/>
      <c r="J5368" s="11"/>
    </row>
    <row r="5369" spans="3:10" x14ac:dyDescent="0.25">
      <c r="C5369" s="12"/>
      <c r="D5369" s="13"/>
      <c r="E5369" s="13"/>
      <c r="F5369" s="13"/>
      <c r="G5369" s="13"/>
      <c r="H5369" s="13"/>
      <c r="I5369" s="12"/>
      <c r="J5369" s="11"/>
    </row>
    <row r="5370" spans="3:10" x14ac:dyDescent="0.25">
      <c r="C5370" s="12"/>
      <c r="D5370" s="13"/>
      <c r="E5370" s="13"/>
      <c r="F5370" s="13"/>
      <c r="G5370" s="13"/>
      <c r="H5370" s="13"/>
      <c r="I5370" s="12"/>
      <c r="J5370" s="11"/>
    </row>
    <row r="5371" spans="3:10" x14ac:dyDescent="0.25">
      <c r="C5371" s="12"/>
      <c r="D5371" s="13"/>
      <c r="E5371" s="13"/>
      <c r="F5371" s="13"/>
      <c r="G5371" s="13"/>
      <c r="H5371" s="13"/>
      <c r="I5371" s="12"/>
      <c r="J5371" s="11"/>
    </row>
    <row r="5372" spans="3:10" x14ac:dyDescent="0.25">
      <c r="C5372" s="12"/>
      <c r="D5372" s="13"/>
      <c r="E5372" s="13"/>
      <c r="F5372" s="13"/>
      <c r="G5372" s="13"/>
      <c r="H5372" s="13"/>
      <c r="I5372" s="12"/>
      <c r="J5372" s="11"/>
    </row>
    <row r="5373" spans="3:10" x14ac:dyDescent="0.25">
      <c r="C5373" s="12"/>
      <c r="D5373" s="13"/>
      <c r="E5373" s="13"/>
      <c r="F5373" s="13"/>
      <c r="G5373" s="13"/>
      <c r="H5373" s="13"/>
      <c r="I5373" s="12"/>
      <c r="J5373" s="11"/>
    </row>
    <row r="5374" spans="3:10" x14ac:dyDescent="0.25">
      <c r="C5374" s="12"/>
      <c r="D5374" s="13"/>
      <c r="E5374" s="13"/>
      <c r="F5374" s="13"/>
      <c r="G5374" s="13"/>
      <c r="H5374" s="13"/>
      <c r="I5374" s="12"/>
      <c r="J5374" s="11"/>
    </row>
    <row r="5375" spans="3:10" x14ac:dyDescent="0.25">
      <c r="C5375" s="12"/>
      <c r="D5375" s="13"/>
      <c r="E5375" s="13"/>
      <c r="F5375" s="13"/>
      <c r="G5375" s="13"/>
      <c r="H5375" s="13"/>
      <c r="I5375" s="12"/>
      <c r="J5375" s="11"/>
    </row>
    <row r="5376" spans="3:10" x14ac:dyDescent="0.25">
      <c r="C5376" s="12"/>
      <c r="D5376" s="13"/>
      <c r="E5376" s="13"/>
      <c r="F5376" s="13"/>
      <c r="G5376" s="13"/>
      <c r="H5376" s="13"/>
      <c r="I5376" s="12"/>
      <c r="J5376" s="11"/>
    </row>
    <row r="5377" spans="3:10" x14ac:dyDescent="0.25">
      <c r="C5377" s="12"/>
      <c r="D5377" s="13"/>
      <c r="E5377" s="13"/>
      <c r="F5377" s="13"/>
      <c r="G5377" s="13"/>
      <c r="H5377" s="13"/>
      <c r="I5377" s="12"/>
      <c r="J5377" s="11"/>
    </row>
    <row r="5378" spans="3:10" x14ac:dyDescent="0.25">
      <c r="C5378" s="12"/>
      <c r="D5378" s="13"/>
      <c r="E5378" s="13"/>
      <c r="F5378" s="13"/>
      <c r="G5378" s="13"/>
      <c r="H5378" s="13"/>
      <c r="I5378" s="12"/>
      <c r="J5378" s="11"/>
    </row>
    <row r="5379" spans="3:10" x14ac:dyDescent="0.25">
      <c r="C5379" s="12"/>
      <c r="D5379" s="13"/>
      <c r="E5379" s="13"/>
      <c r="F5379" s="13"/>
      <c r="G5379" s="13"/>
      <c r="H5379" s="13"/>
      <c r="I5379" s="12"/>
      <c r="J5379" s="11"/>
    </row>
    <row r="5380" spans="3:10" x14ac:dyDescent="0.25">
      <c r="C5380" s="12"/>
      <c r="D5380" s="13"/>
      <c r="E5380" s="13"/>
      <c r="F5380" s="13"/>
      <c r="G5380" s="13"/>
      <c r="H5380" s="13"/>
      <c r="I5380" s="12"/>
      <c r="J5380" s="11"/>
    </row>
    <row r="5381" spans="3:10" x14ac:dyDescent="0.25">
      <c r="C5381" s="12"/>
      <c r="D5381" s="13"/>
      <c r="E5381" s="13"/>
      <c r="F5381" s="13"/>
      <c r="G5381" s="13"/>
      <c r="H5381" s="13"/>
      <c r="I5381" s="12"/>
      <c r="J5381" s="11"/>
    </row>
    <row r="5382" spans="3:10" x14ac:dyDescent="0.25">
      <c r="C5382" s="12"/>
      <c r="D5382" s="13"/>
      <c r="E5382" s="13"/>
      <c r="F5382" s="13"/>
      <c r="G5382" s="13"/>
      <c r="H5382" s="13"/>
      <c r="I5382" s="12"/>
      <c r="J5382" s="11"/>
    </row>
    <row r="5383" spans="3:10" x14ac:dyDescent="0.25">
      <c r="C5383" s="12"/>
      <c r="D5383" s="13"/>
      <c r="E5383" s="13"/>
      <c r="F5383" s="13"/>
      <c r="G5383" s="13"/>
      <c r="H5383" s="13"/>
      <c r="I5383" s="12"/>
      <c r="J5383" s="11"/>
    </row>
    <row r="5384" spans="3:10" x14ac:dyDescent="0.25">
      <c r="C5384" s="12"/>
      <c r="D5384" s="13"/>
      <c r="E5384" s="13"/>
      <c r="F5384" s="13"/>
      <c r="G5384" s="13"/>
      <c r="H5384" s="13"/>
      <c r="I5384" s="12"/>
      <c r="J5384" s="11"/>
    </row>
    <row r="5385" spans="3:10" x14ac:dyDescent="0.25">
      <c r="C5385" s="12"/>
      <c r="D5385" s="13"/>
      <c r="E5385" s="13"/>
      <c r="F5385" s="13"/>
      <c r="G5385" s="13"/>
      <c r="H5385" s="13"/>
      <c r="I5385" s="12"/>
      <c r="J5385" s="11"/>
    </row>
    <row r="5386" spans="3:10" x14ac:dyDescent="0.25">
      <c r="C5386" s="12"/>
      <c r="D5386" s="13"/>
      <c r="E5386" s="13"/>
      <c r="F5386" s="13"/>
      <c r="G5386" s="13"/>
      <c r="H5386" s="13"/>
      <c r="I5386" s="12"/>
      <c r="J5386" s="11"/>
    </row>
    <row r="5387" spans="3:10" x14ac:dyDescent="0.25">
      <c r="C5387" s="12"/>
      <c r="D5387" s="13"/>
      <c r="E5387" s="13"/>
      <c r="F5387" s="13"/>
      <c r="G5387" s="13"/>
      <c r="H5387" s="13"/>
      <c r="I5387" s="12"/>
      <c r="J5387" s="11"/>
    </row>
    <row r="5388" spans="3:10" x14ac:dyDescent="0.25">
      <c r="C5388" s="12"/>
      <c r="D5388" s="13"/>
      <c r="E5388" s="13"/>
      <c r="F5388" s="13"/>
      <c r="G5388" s="13"/>
      <c r="H5388" s="13"/>
      <c r="I5388" s="12"/>
      <c r="J5388" s="11"/>
    </row>
    <row r="5389" spans="3:10" x14ac:dyDescent="0.25">
      <c r="C5389" s="12"/>
      <c r="D5389" s="13"/>
      <c r="E5389" s="13"/>
      <c r="F5389" s="13"/>
      <c r="G5389" s="13"/>
      <c r="H5389" s="13"/>
      <c r="I5389" s="12"/>
      <c r="J5389" s="11"/>
    </row>
    <row r="5390" spans="3:10" x14ac:dyDescent="0.25">
      <c r="C5390" s="12"/>
      <c r="D5390" s="13"/>
      <c r="E5390" s="13"/>
      <c r="F5390" s="13"/>
      <c r="G5390" s="13"/>
      <c r="H5390" s="13"/>
      <c r="I5390" s="12"/>
      <c r="J5390" s="11"/>
    </row>
    <row r="5391" spans="3:10" x14ac:dyDescent="0.25">
      <c r="C5391" s="12"/>
      <c r="D5391" s="13"/>
      <c r="E5391" s="13"/>
      <c r="F5391" s="13"/>
      <c r="G5391" s="13"/>
      <c r="H5391" s="13"/>
      <c r="I5391" s="12"/>
      <c r="J5391" s="11"/>
    </row>
    <row r="5392" spans="3:10" x14ac:dyDescent="0.25">
      <c r="C5392" s="12"/>
      <c r="D5392" s="13"/>
      <c r="E5392" s="13"/>
      <c r="F5392" s="13"/>
      <c r="G5392" s="13"/>
      <c r="H5392" s="13"/>
      <c r="I5392" s="12"/>
      <c r="J5392" s="11"/>
    </row>
    <row r="5393" spans="3:10" x14ac:dyDescent="0.25">
      <c r="C5393" s="12"/>
      <c r="D5393" s="13"/>
      <c r="E5393" s="13"/>
      <c r="F5393" s="13"/>
      <c r="G5393" s="13"/>
      <c r="H5393" s="13"/>
      <c r="I5393" s="12"/>
      <c r="J5393" s="11"/>
    </row>
    <row r="5394" spans="3:10" x14ac:dyDescent="0.25">
      <c r="C5394" s="12"/>
      <c r="D5394" s="13"/>
      <c r="E5394" s="13"/>
      <c r="F5394" s="13"/>
      <c r="G5394" s="13"/>
      <c r="H5394" s="13"/>
      <c r="I5394" s="12"/>
      <c r="J5394" s="11"/>
    </row>
    <row r="5395" spans="3:10" x14ac:dyDescent="0.25">
      <c r="C5395" s="12"/>
      <c r="D5395" s="13"/>
      <c r="E5395" s="13"/>
      <c r="F5395" s="13"/>
      <c r="G5395" s="13"/>
      <c r="H5395" s="13"/>
      <c r="I5395" s="12"/>
      <c r="J5395" s="11"/>
    </row>
    <row r="5396" spans="3:10" x14ac:dyDescent="0.25">
      <c r="C5396" s="12"/>
      <c r="D5396" s="13"/>
      <c r="E5396" s="13"/>
      <c r="F5396" s="13"/>
      <c r="G5396" s="13"/>
      <c r="H5396" s="13"/>
      <c r="I5396" s="12"/>
      <c r="J5396" s="11"/>
    </row>
    <row r="5397" spans="3:10" x14ac:dyDescent="0.25">
      <c r="C5397" s="12"/>
      <c r="D5397" s="13"/>
      <c r="E5397" s="13"/>
      <c r="F5397" s="13"/>
      <c r="G5397" s="13"/>
      <c r="H5397" s="13"/>
      <c r="I5397" s="12"/>
      <c r="J5397" s="11"/>
    </row>
    <row r="5398" spans="3:10" x14ac:dyDescent="0.25">
      <c r="C5398" s="12"/>
      <c r="D5398" s="13"/>
      <c r="E5398" s="13"/>
      <c r="F5398" s="13"/>
      <c r="G5398" s="13"/>
      <c r="H5398" s="13"/>
      <c r="I5398" s="12"/>
      <c r="J5398" s="11"/>
    </row>
    <row r="5399" spans="3:10" x14ac:dyDescent="0.25">
      <c r="C5399" s="12"/>
      <c r="D5399" s="13"/>
      <c r="E5399" s="13"/>
      <c r="F5399" s="13"/>
      <c r="G5399" s="13"/>
      <c r="H5399" s="13"/>
      <c r="I5399" s="12"/>
      <c r="J5399" s="11"/>
    </row>
    <row r="5400" spans="3:10" x14ac:dyDescent="0.25">
      <c r="C5400" s="12"/>
      <c r="D5400" s="13"/>
      <c r="E5400" s="13"/>
      <c r="F5400" s="13"/>
      <c r="G5400" s="13"/>
      <c r="H5400" s="13"/>
      <c r="I5400" s="12"/>
      <c r="J5400" s="11"/>
    </row>
    <row r="5401" spans="3:10" x14ac:dyDescent="0.25">
      <c r="C5401" s="12"/>
      <c r="D5401" s="13"/>
      <c r="E5401" s="13"/>
      <c r="F5401" s="13"/>
      <c r="G5401" s="13"/>
      <c r="H5401" s="13"/>
      <c r="I5401" s="12"/>
      <c r="J5401" s="11"/>
    </row>
    <row r="5402" spans="3:10" x14ac:dyDescent="0.25">
      <c r="C5402" s="12"/>
      <c r="D5402" s="13"/>
      <c r="E5402" s="13"/>
      <c r="F5402" s="13"/>
      <c r="G5402" s="13"/>
      <c r="H5402" s="13"/>
      <c r="I5402" s="12"/>
      <c r="J5402" s="11"/>
    </row>
    <row r="5403" spans="3:10" x14ac:dyDescent="0.25">
      <c r="C5403" s="12"/>
      <c r="D5403" s="13"/>
      <c r="E5403" s="13"/>
      <c r="F5403" s="13"/>
      <c r="G5403" s="13"/>
      <c r="H5403" s="13"/>
      <c r="I5403" s="12"/>
      <c r="J5403" s="11"/>
    </row>
    <row r="5404" spans="3:10" x14ac:dyDescent="0.25">
      <c r="C5404" s="12"/>
      <c r="D5404" s="13"/>
      <c r="E5404" s="13"/>
      <c r="F5404" s="13"/>
      <c r="G5404" s="13"/>
      <c r="H5404" s="13"/>
      <c r="I5404" s="12"/>
      <c r="J5404" s="11"/>
    </row>
    <row r="5405" spans="3:10" x14ac:dyDescent="0.25">
      <c r="C5405" s="12"/>
      <c r="D5405" s="13"/>
      <c r="E5405" s="13"/>
      <c r="F5405" s="13"/>
      <c r="G5405" s="13"/>
      <c r="H5405" s="13"/>
      <c r="I5405" s="12"/>
      <c r="J5405" s="11"/>
    </row>
    <row r="5406" spans="3:10" x14ac:dyDescent="0.25">
      <c r="C5406" s="12"/>
      <c r="D5406" s="13"/>
      <c r="E5406" s="13"/>
      <c r="F5406" s="13"/>
      <c r="G5406" s="13"/>
      <c r="H5406" s="13"/>
      <c r="I5406" s="12"/>
      <c r="J5406" s="11"/>
    </row>
    <row r="5407" spans="3:10" x14ac:dyDescent="0.25">
      <c r="C5407" s="12"/>
      <c r="D5407" s="13"/>
      <c r="E5407" s="13"/>
      <c r="F5407" s="13"/>
      <c r="G5407" s="13"/>
      <c r="H5407" s="13"/>
      <c r="I5407" s="12"/>
      <c r="J5407" s="11"/>
    </row>
    <row r="5408" spans="3:10" x14ac:dyDescent="0.25">
      <c r="C5408" s="12"/>
      <c r="D5408" s="13"/>
      <c r="E5408" s="13"/>
      <c r="F5408" s="13"/>
      <c r="G5408" s="13"/>
      <c r="H5408" s="13"/>
      <c r="I5408" s="12"/>
      <c r="J5408" s="11"/>
    </row>
    <row r="5409" spans="3:10" x14ac:dyDescent="0.25">
      <c r="C5409" s="12"/>
      <c r="D5409" s="13"/>
      <c r="E5409" s="13"/>
      <c r="F5409" s="13"/>
      <c r="G5409" s="13"/>
      <c r="H5409" s="13"/>
      <c r="I5409" s="12"/>
      <c r="J5409" s="11"/>
    </row>
    <row r="5410" spans="3:10" x14ac:dyDescent="0.25">
      <c r="C5410" s="12"/>
      <c r="D5410" s="13"/>
      <c r="E5410" s="13"/>
      <c r="F5410" s="13"/>
      <c r="G5410" s="13"/>
      <c r="H5410" s="13"/>
      <c r="I5410" s="12"/>
      <c r="J5410" s="11"/>
    </row>
    <row r="5411" spans="3:10" x14ac:dyDescent="0.25">
      <c r="C5411" s="12"/>
      <c r="D5411" s="13"/>
      <c r="E5411" s="13"/>
      <c r="F5411" s="13"/>
      <c r="G5411" s="13"/>
      <c r="H5411" s="13"/>
      <c r="I5411" s="12"/>
      <c r="J5411" s="11"/>
    </row>
    <row r="5412" spans="3:10" x14ac:dyDescent="0.25">
      <c r="C5412" s="12"/>
      <c r="D5412" s="13"/>
      <c r="E5412" s="13"/>
      <c r="F5412" s="13"/>
      <c r="G5412" s="13"/>
      <c r="H5412" s="13"/>
      <c r="I5412" s="12"/>
      <c r="J5412" s="11"/>
    </row>
    <row r="5413" spans="3:10" x14ac:dyDescent="0.25">
      <c r="C5413" s="12"/>
      <c r="D5413" s="13"/>
      <c r="E5413" s="13"/>
      <c r="F5413" s="13"/>
      <c r="G5413" s="13"/>
      <c r="H5413" s="13"/>
      <c r="I5413" s="12"/>
      <c r="J5413" s="11"/>
    </row>
    <row r="5414" spans="3:10" x14ac:dyDescent="0.25">
      <c r="C5414" s="12"/>
      <c r="D5414" s="13"/>
      <c r="E5414" s="13"/>
      <c r="F5414" s="13"/>
      <c r="G5414" s="13"/>
      <c r="H5414" s="13"/>
      <c r="I5414" s="12"/>
      <c r="J5414" s="11"/>
    </row>
    <row r="5415" spans="3:10" x14ac:dyDescent="0.25">
      <c r="C5415" s="12"/>
      <c r="D5415" s="13"/>
      <c r="E5415" s="13"/>
      <c r="F5415" s="13"/>
      <c r="G5415" s="13"/>
      <c r="H5415" s="13"/>
      <c r="I5415" s="12"/>
      <c r="J5415" s="11"/>
    </row>
    <row r="5416" spans="3:10" x14ac:dyDescent="0.25">
      <c r="C5416" s="12"/>
      <c r="D5416" s="13"/>
      <c r="E5416" s="13"/>
      <c r="F5416" s="13"/>
      <c r="G5416" s="13"/>
      <c r="H5416" s="13"/>
      <c r="I5416" s="12"/>
      <c r="J5416" s="11"/>
    </row>
    <row r="5417" spans="3:10" x14ac:dyDescent="0.25">
      <c r="C5417" s="12"/>
      <c r="D5417" s="13"/>
      <c r="E5417" s="13"/>
      <c r="F5417" s="13"/>
      <c r="G5417" s="13"/>
      <c r="H5417" s="13"/>
      <c r="I5417" s="12"/>
      <c r="J5417" s="11"/>
    </row>
    <row r="5418" spans="3:10" x14ac:dyDescent="0.25">
      <c r="C5418" s="12"/>
      <c r="D5418" s="13"/>
      <c r="E5418" s="13"/>
      <c r="F5418" s="13"/>
      <c r="G5418" s="13"/>
      <c r="H5418" s="13"/>
      <c r="I5418" s="12"/>
      <c r="J5418" s="11"/>
    </row>
    <row r="5419" spans="3:10" x14ac:dyDescent="0.25">
      <c r="C5419" s="12"/>
      <c r="D5419" s="13"/>
      <c r="E5419" s="13"/>
      <c r="F5419" s="13"/>
      <c r="G5419" s="13"/>
      <c r="H5419" s="13"/>
      <c r="I5419" s="12"/>
      <c r="J5419" s="11"/>
    </row>
    <row r="5420" spans="3:10" x14ac:dyDescent="0.25">
      <c r="C5420" s="12"/>
      <c r="D5420" s="13"/>
      <c r="E5420" s="13"/>
      <c r="F5420" s="13"/>
      <c r="G5420" s="13"/>
      <c r="H5420" s="13"/>
      <c r="I5420" s="12"/>
      <c r="J5420" s="11"/>
    </row>
    <row r="5421" spans="3:10" x14ac:dyDescent="0.25">
      <c r="C5421" s="12"/>
      <c r="D5421" s="13"/>
      <c r="E5421" s="13"/>
      <c r="F5421" s="13"/>
      <c r="G5421" s="13"/>
      <c r="H5421" s="13"/>
      <c r="I5421" s="12"/>
      <c r="J5421" s="11"/>
    </row>
    <row r="5422" spans="3:10" x14ac:dyDescent="0.25">
      <c r="C5422" s="12"/>
      <c r="D5422" s="13"/>
      <c r="E5422" s="13"/>
      <c r="F5422" s="13"/>
      <c r="G5422" s="13"/>
      <c r="H5422" s="13"/>
      <c r="I5422" s="12"/>
      <c r="J5422" s="11"/>
    </row>
    <row r="5423" spans="3:10" x14ac:dyDescent="0.25">
      <c r="C5423" s="12"/>
      <c r="D5423" s="13"/>
      <c r="E5423" s="13"/>
      <c r="F5423" s="13"/>
      <c r="G5423" s="13"/>
      <c r="H5423" s="13"/>
      <c r="I5423" s="12"/>
      <c r="J5423" s="11"/>
    </row>
    <row r="5424" spans="3:10" x14ac:dyDescent="0.25">
      <c r="C5424" s="12"/>
      <c r="D5424" s="13"/>
      <c r="E5424" s="13"/>
      <c r="F5424" s="13"/>
      <c r="G5424" s="13"/>
      <c r="H5424" s="13"/>
      <c r="I5424" s="12"/>
      <c r="J5424" s="11"/>
    </row>
    <row r="5425" spans="3:10" x14ac:dyDescent="0.25">
      <c r="C5425" s="12"/>
      <c r="D5425" s="13"/>
      <c r="E5425" s="13"/>
      <c r="F5425" s="13"/>
      <c r="G5425" s="13"/>
      <c r="H5425" s="13"/>
      <c r="I5425" s="12"/>
      <c r="J5425" s="11"/>
    </row>
    <row r="5426" spans="3:10" x14ac:dyDescent="0.25">
      <c r="C5426" s="12"/>
      <c r="D5426" s="13"/>
      <c r="E5426" s="13"/>
      <c r="F5426" s="13"/>
      <c r="G5426" s="13"/>
      <c r="H5426" s="13"/>
      <c r="I5426" s="12"/>
      <c r="J5426" s="11"/>
    </row>
    <row r="5427" spans="3:10" x14ac:dyDescent="0.25">
      <c r="C5427" s="12"/>
      <c r="D5427" s="13"/>
      <c r="E5427" s="13"/>
      <c r="F5427" s="13"/>
      <c r="G5427" s="13"/>
      <c r="H5427" s="13"/>
      <c r="I5427" s="12"/>
      <c r="J5427" s="11"/>
    </row>
    <row r="5428" spans="3:10" x14ac:dyDescent="0.25">
      <c r="C5428" s="12"/>
      <c r="D5428" s="13"/>
      <c r="E5428" s="13"/>
      <c r="F5428" s="13"/>
      <c r="G5428" s="13"/>
      <c r="H5428" s="13"/>
      <c r="I5428" s="12"/>
      <c r="J5428" s="11"/>
    </row>
    <row r="5429" spans="3:10" x14ac:dyDescent="0.25">
      <c r="C5429" s="12"/>
      <c r="D5429" s="13"/>
      <c r="E5429" s="13"/>
      <c r="F5429" s="13"/>
      <c r="G5429" s="13"/>
      <c r="H5429" s="13"/>
      <c r="I5429" s="12"/>
      <c r="J5429" s="11"/>
    </row>
    <row r="5430" spans="3:10" x14ac:dyDescent="0.25">
      <c r="C5430" s="12"/>
      <c r="D5430" s="13"/>
      <c r="E5430" s="13"/>
      <c r="F5430" s="13"/>
      <c r="G5430" s="13"/>
      <c r="H5430" s="13"/>
      <c r="I5430" s="12"/>
      <c r="J5430" s="11"/>
    </row>
    <row r="5431" spans="3:10" x14ac:dyDescent="0.25">
      <c r="C5431" s="12"/>
      <c r="D5431" s="13"/>
      <c r="E5431" s="13"/>
      <c r="F5431" s="13"/>
      <c r="G5431" s="13"/>
      <c r="H5431" s="13"/>
      <c r="I5431" s="12"/>
      <c r="J5431" s="11"/>
    </row>
    <row r="5432" spans="3:10" x14ac:dyDescent="0.25">
      <c r="C5432" s="12"/>
      <c r="D5432" s="13"/>
      <c r="E5432" s="13"/>
      <c r="F5432" s="13"/>
      <c r="G5432" s="13"/>
      <c r="H5432" s="13"/>
      <c r="I5432" s="12"/>
      <c r="J5432" s="11"/>
    </row>
    <row r="5433" spans="3:10" x14ac:dyDescent="0.25">
      <c r="C5433" s="12"/>
      <c r="D5433" s="13"/>
      <c r="E5433" s="13"/>
      <c r="F5433" s="13"/>
      <c r="G5433" s="13"/>
      <c r="H5433" s="13"/>
      <c r="I5433" s="12"/>
      <c r="J5433" s="11"/>
    </row>
    <row r="5434" spans="3:10" x14ac:dyDescent="0.25">
      <c r="C5434" s="12"/>
      <c r="D5434" s="13"/>
      <c r="E5434" s="13"/>
      <c r="F5434" s="13"/>
      <c r="G5434" s="13"/>
      <c r="H5434" s="13"/>
      <c r="I5434" s="12"/>
      <c r="J5434" s="11"/>
    </row>
    <row r="5435" spans="3:10" x14ac:dyDescent="0.25">
      <c r="C5435" s="12"/>
      <c r="D5435" s="13"/>
      <c r="E5435" s="13"/>
      <c r="F5435" s="13"/>
      <c r="G5435" s="13"/>
      <c r="H5435" s="13"/>
      <c r="I5435" s="12"/>
      <c r="J5435" s="11"/>
    </row>
    <row r="5436" spans="3:10" x14ac:dyDescent="0.25">
      <c r="C5436" s="12"/>
      <c r="D5436" s="13"/>
      <c r="E5436" s="13"/>
      <c r="F5436" s="13"/>
      <c r="G5436" s="13"/>
      <c r="H5436" s="13"/>
      <c r="I5436" s="12"/>
      <c r="J5436" s="11"/>
    </row>
    <row r="5437" spans="3:10" x14ac:dyDescent="0.25">
      <c r="C5437" s="12"/>
      <c r="D5437" s="13"/>
      <c r="E5437" s="13"/>
      <c r="F5437" s="13"/>
      <c r="G5437" s="13"/>
      <c r="H5437" s="13"/>
      <c r="I5437" s="12"/>
      <c r="J5437" s="11"/>
    </row>
    <row r="5438" spans="3:10" x14ac:dyDescent="0.25">
      <c r="C5438" s="12"/>
      <c r="D5438" s="13"/>
      <c r="E5438" s="13"/>
      <c r="F5438" s="13"/>
      <c r="G5438" s="13"/>
      <c r="H5438" s="13"/>
      <c r="I5438" s="12"/>
      <c r="J5438" s="11"/>
    </row>
    <row r="5439" spans="3:10" x14ac:dyDescent="0.25">
      <c r="C5439" s="12"/>
      <c r="D5439" s="13"/>
      <c r="E5439" s="13"/>
      <c r="F5439" s="13"/>
      <c r="G5439" s="13"/>
      <c r="H5439" s="13"/>
      <c r="I5439" s="12"/>
      <c r="J5439" s="11"/>
    </row>
    <row r="5440" spans="3:10" x14ac:dyDescent="0.25">
      <c r="C5440" s="12"/>
      <c r="D5440" s="13"/>
      <c r="E5440" s="13"/>
      <c r="F5440" s="13"/>
      <c r="G5440" s="13"/>
      <c r="H5440" s="13"/>
      <c r="I5440" s="12"/>
      <c r="J5440" s="11"/>
    </row>
    <row r="5441" spans="3:10" x14ac:dyDescent="0.25">
      <c r="C5441" s="12"/>
      <c r="D5441" s="13"/>
      <c r="E5441" s="13"/>
      <c r="F5441" s="13"/>
      <c r="G5441" s="13"/>
      <c r="H5441" s="13"/>
      <c r="I5441" s="12"/>
      <c r="J5441" s="11"/>
    </row>
    <row r="5442" spans="3:10" x14ac:dyDescent="0.25">
      <c r="C5442" s="12"/>
      <c r="D5442" s="13"/>
      <c r="E5442" s="13"/>
      <c r="F5442" s="13"/>
      <c r="G5442" s="13"/>
      <c r="H5442" s="13"/>
      <c r="I5442" s="12"/>
      <c r="J5442" s="11"/>
    </row>
    <row r="5443" spans="3:10" x14ac:dyDescent="0.25">
      <c r="C5443" s="12"/>
      <c r="D5443" s="13"/>
      <c r="E5443" s="13"/>
      <c r="F5443" s="13"/>
      <c r="G5443" s="13"/>
      <c r="H5443" s="13"/>
      <c r="I5443" s="12"/>
      <c r="J5443" s="11"/>
    </row>
    <row r="5444" spans="3:10" x14ac:dyDescent="0.25">
      <c r="C5444" s="12"/>
      <c r="D5444" s="13"/>
      <c r="E5444" s="13"/>
      <c r="F5444" s="13"/>
      <c r="G5444" s="13"/>
      <c r="H5444" s="13"/>
      <c r="I5444" s="12"/>
      <c r="J5444" s="11"/>
    </row>
    <row r="5445" spans="3:10" x14ac:dyDescent="0.25">
      <c r="C5445" s="12"/>
      <c r="D5445" s="13"/>
      <c r="E5445" s="13"/>
      <c r="F5445" s="13"/>
      <c r="G5445" s="13"/>
      <c r="H5445" s="13"/>
      <c r="I5445" s="12"/>
      <c r="J5445" s="11"/>
    </row>
    <row r="5446" spans="3:10" x14ac:dyDescent="0.25">
      <c r="C5446" s="12"/>
      <c r="D5446" s="13"/>
      <c r="E5446" s="13"/>
      <c r="F5446" s="13"/>
      <c r="G5446" s="13"/>
      <c r="H5446" s="13"/>
      <c r="I5446" s="12"/>
      <c r="J5446" s="11"/>
    </row>
    <row r="5447" spans="3:10" x14ac:dyDescent="0.25">
      <c r="C5447" s="12"/>
      <c r="D5447" s="13"/>
      <c r="E5447" s="13"/>
      <c r="F5447" s="13"/>
      <c r="G5447" s="13"/>
      <c r="H5447" s="13"/>
      <c r="I5447" s="12"/>
      <c r="J5447" s="11"/>
    </row>
    <row r="5448" spans="3:10" x14ac:dyDescent="0.25">
      <c r="C5448" s="12"/>
      <c r="D5448" s="13"/>
      <c r="E5448" s="13"/>
      <c r="F5448" s="13"/>
      <c r="G5448" s="13"/>
      <c r="H5448" s="13"/>
      <c r="I5448" s="12"/>
      <c r="J5448" s="11"/>
    </row>
    <row r="5449" spans="3:10" x14ac:dyDescent="0.25">
      <c r="C5449" s="12"/>
      <c r="D5449" s="13"/>
      <c r="E5449" s="13"/>
      <c r="F5449" s="13"/>
      <c r="G5449" s="13"/>
      <c r="H5449" s="13"/>
      <c r="I5449" s="12"/>
      <c r="J5449" s="11"/>
    </row>
    <row r="5450" spans="3:10" x14ac:dyDescent="0.25">
      <c r="C5450" s="12"/>
      <c r="D5450" s="13"/>
      <c r="E5450" s="13"/>
      <c r="F5450" s="13"/>
      <c r="G5450" s="13"/>
      <c r="H5450" s="13"/>
      <c r="I5450" s="12"/>
      <c r="J5450" s="11"/>
    </row>
    <row r="5451" spans="3:10" x14ac:dyDescent="0.25">
      <c r="C5451" s="12"/>
      <c r="D5451" s="13"/>
      <c r="E5451" s="13"/>
      <c r="F5451" s="13"/>
      <c r="G5451" s="13"/>
      <c r="H5451" s="13"/>
      <c r="I5451" s="12"/>
      <c r="J5451" s="11"/>
    </row>
    <row r="5452" spans="3:10" x14ac:dyDescent="0.25">
      <c r="C5452" s="12"/>
      <c r="D5452" s="13"/>
      <c r="E5452" s="13"/>
      <c r="F5452" s="13"/>
      <c r="G5452" s="13"/>
      <c r="H5452" s="13"/>
      <c r="I5452" s="12"/>
      <c r="J5452" s="11"/>
    </row>
    <row r="5453" spans="3:10" x14ac:dyDescent="0.25">
      <c r="C5453" s="12"/>
      <c r="D5453" s="13"/>
      <c r="E5453" s="13"/>
      <c r="F5453" s="13"/>
      <c r="G5453" s="13"/>
      <c r="H5453" s="13"/>
      <c r="I5453" s="12"/>
      <c r="J5453" s="11"/>
    </row>
    <row r="5454" spans="3:10" x14ac:dyDescent="0.25">
      <c r="C5454" s="12"/>
      <c r="D5454" s="13"/>
      <c r="E5454" s="13"/>
      <c r="F5454" s="13"/>
      <c r="G5454" s="13"/>
      <c r="H5454" s="13"/>
      <c r="I5454" s="12"/>
      <c r="J5454" s="11"/>
    </row>
    <row r="5455" spans="3:10" x14ac:dyDescent="0.25">
      <c r="C5455" s="12"/>
      <c r="D5455" s="13"/>
      <c r="E5455" s="13"/>
      <c r="F5455" s="13"/>
      <c r="G5455" s="13"/>
      <c r="H5455" s="13"/>
      <c r="I5455" s="12"/>
      <c r="J5455" s="11"/>
    </row>
    <row r="5456" spans="3:10" x14ac:dyDescent="0.25">
      <c r="C5456" s="12"/>
      <c r="D5456" s="13"/>
      <c r="E5456" s="13"/>
      <c r="F5456" s="13"/>
      <c r="G5456" s="13"/>
      <c r="H5456" s="13"/>
      <c r="I5456" s="12"/>
      <c r="J5456" s="11"/>
    </row>
    <row r="5457" spans="3:10" x14ac:dyDescent="0.25">
      <c r="C5457" s="12"/>
      <c r="D5457" s="13"/>
      <c r="E5457" s="13"/>
      <c r="F5457" s="13"/>
      <c r="G5457" s="13"/>
      <c r="H5457" s="13"/>
      <c r="I5457" s="12"/>
      <c r="J5457" s="11"/>
    </row>
    <row r="5458" spans="3:10" x14ac:dyDescent="0.25">
      <c r="C5458" s="12"/>
      <c r="D5458" s="13"/>
      <c r="E5458" s="13"/>
      <c r="F5458" s="13"/>
      <c r="G5458" s="13"/>
      <c r="H5458" s="13"/>
      <c r="I5458" s="12"/>
      <c r="J5458" s="11"/>
    </row>
    <row r="5459" spans="3:10" x14ac:dyDescent="0.25">
      <c r="C5459" s="12"/>
      <c r="D5459" s="13"/>
      <c r="E5459" s="13"/>
      <c r="F5459" s="13"/>
      <c r="G5459" s="13"/>
      <c r="H5459" s="13"/>
      <c r="I5459" s="12"/>
      <c r="J5459" s="11"/>
    </row>
    <row r="5460" spans="3:10" x14ac:dyDescent="0.25">
      <c r="C5460" s="12"/>
      <c r="D5460" s="13"/>
      <c r="E5460" s="13"/>
      <c r="F5460" s="13"/>
      <c r="G5460" s="13"/>
      <c r="H5460" s="13"/>
      <c r="I5460" s="12"/>
      <c r="J5460" s="11"/>
    </row>
    <row r="5461" spans="3:10" x14ac:dyDescent="0.25">
      <c r="C5461" s="12"/>
      <c r="D5461" s="13"/>
      <c r="E5461" s="13"/>
      <c r="F5461" s="13"/>
      <c r="G5461" s="13"/>
      <c r="H5461" s="13"/>
      <c r="I5461" s="12"/>
      <c r="J5461" s="11"/>
    </row>
    <row r="5462" spans="3:10" x14ac:dyDescent="0.25">
      <c r="C5462" s="12"/>
      <c r="D5462" s="13"/>
      <c r="E5462" s="13"/>
      <c r="F5462" s="13"/>
      <c r="G5462" s="13"/>
      <c r="H5462" s="13"/>
      <c r="I5462" s="12"/>
      <c r="J5462" s="11"/>
    </row>
    <row r="5463" spans="3:10" x14ac:dyDescent="0.25">
      <c r="C5463" s="12"/>
      <c r="D5463" s="13"/>
      <c r="E5463" s="13"/>
      <c r="F5463" s="13"/>
      <c r="G5463" s="13"/>
      <c r="H5463" s="13"/>
      <c r="I5463" s="12"/>
      <c r="J5463" s="11"/>
    </row>
    <row r="5464" spans="3:10" x14ac:dyDescent="0.25">
      <c r="C5464" s="12"/>
      <c r="D5464" s="13"/>
      <c r="E5464" s="13"/>
      <c r="F5464" s="13"/>
      <c r="G5464" s="13"/>
      <c r="H5464" s="13"/>
      <c r="I5464" s="12"/>
      <c r="J5464" s="11"/>
    </row>
    <row r="5465" spans="3:10" x14ac:dyDescent="0.25">
      <c r="C5465" s="12"/>
      <c r="D5465" s="13"/>
      <c r="E5465" s="13"/>
      <c r="F5465" s="13"/>
      <c r="G5465" s="13"/>
      <c r="H5465" s="13"/>
      <c r="I5465" s="12"/>
      <c r="J5465" s="11"/>
    </row>
    <row r="5466" spans="3:10" x14ac:dyDescent="0.25">
      <c r="C5466" s="12"/>
      <c r="D5466" s="13"/>
      <c r="E5466" s="13"/>
      <c r="F5466" s="13"/>
      <c r="G5466" s="13"/>
      <c r="H5466" s="13"/>
      <c r="I5466" s="12"/>
      <c r="J5466" s="11"/>
    </row>
    <row r="5467" spans="3:10" x14ac:dyDescent="0.25">
      <c r="C5467" s="12"/>
      <c r="D5467" s="13"/>
      <c r="E5467" s="13"/>
      <c r="F5467" s="13"/>
      <c r="G5467" s="13"/>
      <c r="H5467" s="13"/>
      <c r="I5467" s="12"/>
      <c r="J5467" s="11"/>
    </row>
    <row r="5468" spans="3:10" x14ac:dyDescent="0.25">
      <c r="C5468" s="12"/>
      <c r="D5468" s="13"/>
      <c r="E5468" s="13"/>
      <c r="F5468" s="13"/>
      <c r="G5468" s="13"/>
      <c r="H5468" s="13"/>
      <c r="I5468" s="12"/>
      <c r="J5468" s="11"/>
    </row>
    <row r="5469" spans="3:10" x14ac:dyDescent="0.25">
      <c r="C5469" s="12"/>
      <c r="D5469" s="13"/>
      <c r="E5469" s="13"/>
      <c r="F5469" s="13"/>
      <c r="G5469" s="13"/>
      <c r="H5469" s="13"/>
      <c r="I5469" s="12"/>
      <c r="J5469" s="11"/>
    </row>
    <row r="5470" spans="3:10" x14ac:dyDescent="0.25">
      <c r="C5470" s="12"/>
      <c r="D5470" s="13"/>
      <c r="E5470" s="13"/>
      <c r="F5470" s="13"/>
      <c r="G5470" s="13"/>
      <c r="H5470" s="13"/>
      <c r="I5470" s="12"/>
      <c r="J5470" s="11"/>
    </row>
    <row r="5471" spans="3:10" x14ac:dyDescent="0.25">
      <c r="C5471" s="12"/>
      <c r="D5471" s="13"/>
      <c r="E5471" s="13"/>
      <c r="F5471" s="13"/>
      <c r="G5471" s="13"/>
      <c r="H5471" s="13"/>
      <c r="I5471" s="12"/>
      <c r="J5471" s="11"/>
    </row>
    <row r="5472" spans="3:10" x14ac:dyDescent="0.25">
      <c r="C5472" s="12"/>
      <c r="D5472" s="13"/>
      <c r="E5472" s="13"/>
      <c r="F5472" s="13"/>
      <c r="G5472" s="13"/>
      <c r="H5472" s="13"/>
      <c r="I5472" s="12"/>
      <c r="J5472" s="11"/>
    </row>
    <row r="5473" spans="3:10" x14ac:dyDescent="0.25">
      <c r="C5473" s="12"/>
      <c r="D5473" s="13"/>
      <c r="E5473" s="13"/>
      <c r="F5473" s="13"/>
      <c r="G5473" s="13"/>
      <c r="H5473" s="13"/>
      <c r="I5473" s="12"/>
      <c r="J5473" s="11"/>
    </row>
    <row r="5474" spans="3:10" x14ac:dyDescent="0.25">
      <c r="C5474" s="12"/>
      <c r="D5474" s="13"/>
      <c r="E5474" s="13"/>
      <c r="F5474" s="13"/>
      <c r="G5474" s="13"/>
      <c r="H5474" s="13"/>
      <c r="I5474" s="12"/>
      <c r="J5474" s="11"/>
    </row>
    <row r="5475" spans="3:10" x14ac:dyDescent="0.25">
      <c r="C5475" s="12"/>
      <c r="D5475" s="13"/>
      <c r="E5475" s="13"/>
      <c r="F5475" s="13"/>
      <c r="G5475" s="13"/>
      <c r="H5475" s="13"/>
      <c r="I5475" s="12"/>
      <c r="J5475" s="11"/>
    </row>
    <row r="5476" spans="3:10" x14ac:dyDescent="0.25">
      <c r="C5476" s="12"/>
      <c r="D5476" s="13"/>
      <c r="E5476" s="13"/>
      <c r="F5476" s="13"/>
      <c r="G5476" s="13"/>
      <c r="H5476" s="13"/>
      <c r="I5476" s="12"/>
      <c r="J5476" s="11"/>
    </row>
    <row r="5477" spans="3:10" x14ac:dyDescent="0.25">
      <c r="C5477" s="12"/>
      <c r="D5477" s="13"/>
      <c r="E5477" s="13"/>
      <c r="F5477" s="13"/>
      <c r="G5477" s="13"/>
      <c r="H5477" s="13"/>
      <c r="I5477" s="12"/>
      <c r="J5477" s="11"/>
    </row>
    <row r="5478" spans="3:10" x14ac:dyDescent="0.25">
      <c r="C5478" s="12"/>
      <c r="D5478" s="13"/>
      <c r="E5478" s="13"/>
      <c r="F5478" s="13"/>
      <c r="G5478" s="13"/>
      <c r="H5478" s="13"/>
      <c r="I5478" s="12"/>
      <c r="J5478" s="11"/>
    </row>
    <row r="5479" spans="3:10" x14ac:dyDescent="0.25">
      <c r="C5479" s="12"/>
      <c r="D5479" s="13"/>
      <c r="E5479" s="13"/>
      <c r="F5479" s="13"/>
      <c r="G5479" s="13"/>
      <c r="H5479" s="13"/>
      <c r="I5479" s="12"/>
      <c r="J5479" s="11"/>
    </row>
    <row r="5480" spans="3:10" x14ac:dyDescent="0.25">
      <c r="C5480" s="12"/>
      <c r="D5480" s="13"/>
      <c r="E5480" s="13"/>
      <c r="F5480" s="13"/>
      <c r="G5480" s="13"/>
      <c r="H5480" s="13"/>
      <c r="I5480" s="12"/>
      <c r="J5480" s="11"/>
    </row>
    <row r="5481" spans="3:10" x14ac:dyDescent="0.25">
      <c r="C5481" s="12"/>
      <c r="D5481" s="13"/>
      <c r="E5481" s="13"/>
      <c r="F5481" s="13"/>
      <c r="G5481" s="13"/>
      <c r="H5481" s="13"/>
      <c r="I5481" s="12"/>
      <c r="J5481" s="11"/>
    </row>
    <row r="5482" spans="3:10" x14ac:dyDescent="0.25">
      <c r="C5482" s="12"/>
      <c r="D5482" s="13"/>
      <c r="E5482" s="13"/>
      <c r="F5482" s="13"/>
      <c r="G5482" s="13"/>
      <c r="H5482" s="13"/>
      <c r="I5482" s="12"/>
      <c r="J5482" s="11"/>
    </row>
    <row r="5483" spans="3:10" x14ac:dyDescent="0.25">
      <c r="C5483" s="12"/>
      <c r="D5483" s="13"/>
      <c r="E5483" s="13"/>
      <c r="F5483" s="13"/>
      <c r="G5483" s="13"/>
      <c r="H5483" s="13"/>
      <c r="I5483" s="12"/>
      <c r="J5483" s="11"/>
    </row>
    <row r="5484" spans="3:10" x14ac:dyDescent="0.25">
      <c r="C5484" s="12"/>
      <c r="D5484" s="13"/>
      <c r="E5484" s="13"/>
      <c r="F5484" s="13"/>
      <c r="G5484" s="13"/>
      <c r="H5484" s="13"/>
      <c r="I5484" s="12"/>
      <c r="J5484" s="11"/>
    </row>
    <row r="5485" spans="3:10" x14ac:dyDescent="0.25">
      <c r="C5485" s="12"/>
      <c r="D5485" s="13"/>
      <c r="E5485" s="13"/>
      <c r="F5485" s="13"/>
      <c r="G5485" s="13"/>
      <c r="H5485" s="13"/>
      <c r="I5485" s="12"/>
      <c r="J5485" s="11"/>
    </row>
    <row r="5486" spans="3:10" x14ac:dyDescent="0.25">
      <c r="C5486" s="12"/>
      <c r="D5486" s="13"/>
      <c r="E5486" s="13"/>
      <c r="F5486" s="13"/>
      <c r="G5486" s="13"/>
      <c r="H5486" s="13"/>
      <c r="I5486" s="12"/>
      <c r="J5486" s="11"/>
    </row>
    <row r="5487" spans="3:10" x14ac:dyDescent="0.25">
      <c r="C5487" s="12"/>
      <c r="D5487" s="13"/>
      <c r="E5487" s="13"/>
      <c r="F5487" s="13"/>
      <c r="G5487" s="13"/>
      <c r="H5487" s="13"/>
      <c r="I5487" s="12"/>
      <c r="J5487" s="11"/>
    </row>
    <row r="5488" spans="3:10" x14ac:dyDescent="0.25">
      <c r="C5488" s="12"/>
      <c r="D5488" s="13"/>
      <c r="E5488" s="13"/>
      <c r="F5488" s="13"/>
      <c r="G5488" s="13"/>
      <c r="H5488" s="13"/>
      <c r="I5488" s="12"/>
      <c r="J5488" s="11"/>
    </row>
    <row r="5489" spans="3:10" x14ac:dyDescent="0.25">
      <c r="C5489" s="12"/>
      <c r="D5489" s="13"/>
      <c r="E5489" s="13"/>
      <c r="F5489" s="13"/>
      <c r="G5489" s="13"/>
      <c r="H5489" s="13"/>
      <c r="I5489" s="12"/>
      <c r="J5489" s="11"/>
    </row>
    <row r="5490" spans="3:10" x14ac:dyDescent="0.25">
      <c r="C5490" s="12"/>
      <c r="D5490" s="13"/>
      <c r="E5490" s="13"/>
      <c r="F5490" s="13"/>
      <c r="G5490" s="13"/>
      <c r="H5490" s="13"/>
      <c r="I5490" s="12"/>
      <c r="J5490" s="11"/>
    </row>
    <row r="5491" spans="3:10" x14ac:dyDescent="0.25">
      <c r="C5491" s="12"/>
      <c r="D5491" s="13"/>
      <c r="E5491" s="13"/>
      <c r="F5491" s="13"/>
      <c r="G5491" s="13"/>
      <c r="H5491" s="13"/>
      <c r="I5491" s="12"/>
      <c r="J5491" s="11"/>
    </row>
    <row r="5492" spans="3:10" x14ac:dyDescent="0.25">
      <c r="C5492" s="12"/>
      <c r="D5492" s="13"/>
      <c r="E5492" s="13"/>
      <c r="F5492" s="13"/>
      <c r="G5492" s="13"/>
      <c r="H5492" s="13"/>
      <c r="I5492" s="12"/>
      <c r="J5492" s="11"/>
    </row>
    <row r="5493" spans="3:10" x14ac:dyDescent="0.25">
      <c r="C5493" s="12"/>
      <c r="D5493" s="13"/>
      <c r="E5493" s="13"/>
      <c r="F5493" s="13"/>
      <c r="G5493" s="13"/>
      <c r="H5493" s="13"/>
      <c r="I5493" s="12"/>
      <c r="J5493" s="11"/>
    </row>
    <row r="5494" spans="3:10" x14ac:dyDescent="0.25">
      <c r="C5494" s="12"/>
      <c r="D5494" s="13"/>
      <c r="E5494" s="13"/>
      <c r="F5494" s="13"/>
      <c r="G5494" s="13"/>
      <c r="H5494" s="13"/>
      <c r="I5494" s="12"/>
      <c r="J5494" s="11"/>
    </row>
    <row r="5495" spans="3:10" x14ac:dyDescent="0.25">
      <c r="C5495" s="12"/>
      <c r="D5495" s="13"/>
      <c r="E5495" s="13"/>
      <c r="F5495" s="13"/>
      <c r="G5495" s="13"/>
      <c r="H5495" s="13"/>
      <c r="I5495" s="12"/>
      <c r="J5495" s="11"/>
    </row>
    <row r="5496" spans="3:10" x14ac:dyDescent="0.25">
      <c r="C5496" s="12"/>
      <c r="D5496" s="13"/>
      <c r="E5496" s="13"/>
      <c r="F5496" s="13"/>
      <c r="G5496" s="13"/>
      <c r="H5496" s="13"/>
      <c r="I5496" s="12"/>
      <c r="J5496" s="11"/>
    </row>
    <row r="5497" spans="3:10" x14ac:dyDescent="0.25">
      <c r="C5497" s="12"/>
      <c r="D5497" s="13"/>
      <c r="E5497" s="13"/>
      <c r="F5497" s="13"/>
      <c r="G5497" s="13"/>
      <c r="H5497" s="13"/>
      <c r="I5497" s="12"/>
      <c r="J5497" s="11"/>
    </row>
    <row r="5498" spans="3:10" x14ac:dyDescent="0.25">
      <c r="C5498" s="12"/>
      <c r="D5498" s="13"/>
      <c r="E5498" s="13"/>
      <c r="F5498" s="13"/>
      <c r="G5498" s="13"/>
      <c r="H5498" s="13"/>
      <c r="I5498" s="12"/>
      <c r="J5498" s="11"/>
    </row>
    <row r="5499" spans="3:10" x14ac:dyDescent="0.25">
      <c r="C5499" s="12"/>
      <c r="D5499" s="13"/>
      <c r="E5499" s="13"/>
      <c r="F5499" s="13"/>
      <c r="G5499" s="13"/>
      <c r="H5499" s="13"/>
      <c r="I5499" s="12"/>
      <c r="J5499" s="11"/>
    </row>
    <row r="5500" spans="3:10" x14ac:dyDescent="0.25">
      <c r="C5500" s="12"/>
      <c r="D5500" s="13"/>
      <c r="E5500" s="13"/>
      <c r="F5500" s="13"/>
      <c r="G5500" s="13"/>
      <c r="H5500" s="13"/>
      <c r="I5500" s="12"/>
      <c r="J5500" s="11"/>
    </row>
    <row r="5501" spans="3:10" x14ac:dyDescent="0.25">
      <c r="C5501" s="12"/>
      <c r="D5501" s="13"/>
      <c r="E5501" s="13"/>
      <c r="F5501" s="13"/>
      <c r="G5501" s="13"/>
      <c r="H5501" s="13"/>
      <c r="I5501" s="12"/>
      <c r="J5501" s="11"/>
    </row>
    <row r="5502" spans="3:10" x14ac:dyDescent="0.25">
      <c r="C5502" s="12"/>
      <c r="D5502" s="13"/>
      <c r="E5502" s="13"/>
      <c r="F5502" s="13"/>
      <c r="G5502" s="13"/>
      <c r="H5502" s="13"/>
      <c r="I5502" s="12"/>
      <c r="J5502" s="11"/>
    </row>
    <row r="5503" spans="3:10" x14ac:dyDescent="0.25">
      <c r="C5503" s="12"/>
      <c r="D5503" s="13"/>
      <c r="E5503" s="13"/>
      <c r="F5503" s="13"/>
      <c r="G5503" s="13"/>
      <c r="H5503" s="13"/>
      <c r="I5503" s="12"/>
      <c r="J5503" s="11"/>
    </row>
    <row r="5504" spans="3:10" x14ac:dyDescent="0.25">
      <c r="C5504" s="12"/>
      <c r="D5504" s="13"/>
      <c r="E5504" s="13"/>
      <c r="F5504" s="13"/>
      <c r="G5504" s="13"/>
      <c r="H5504" s="13"/>
      <c r="I5504" s="12"/>
      <c r="J5504" s="11"/>
    </row>
    <row r="5505" spans="3:10" x14ac:dyDescent="0.25">
      <c r="C5505" s="12"/>
      <c r="D5505" s="13"/>
      <c r="E5505" s="13"/>
      <c r="F5505" s="13"/>
      <c r="G5505" s="13"/>
      <c r="H5505" s="13"/>
      <c r="I5505" s="12"/>
      <c r="J5505" s="11"/>
    </row>
    <row r="5506" spans="3:10" x14ac:dyDescent="0.25">
      <c r="C5506" s="12"/>
      <c r="D5506" s="13"/>
      <c r="E5506" s="13"/>
      <c r="F5506" s="13"/>
      <c r="G5506" s="13"/>
      <c r="H5506" s="13"/>
      <c r="I5506" s="12"/>
      <c r="J5506" s="11"/>
    </row>
    <row r="5507" spans="3:10" x14ac:dyDescent="0.25">
      <c r="C5507" s="12"/>
      <c r="D5507" s="13"/>
      <c r="E5507" s="13"/>
      <c r="F5507" s="13"/>
      <c r="G5507" s="13"/>
      <c r="H5507" s="13"/>
      <c r="I5507" s="12"/>
      <c r="J5507" s="11"/>
    </row>
    <row r="5508" spans="3:10" x14ac:dyDescent="0.25">
      <c r="C5508" s="12"/>
      <c r="D5508" s="13"/>
      <c r="E5508" s="13"/>
      <c r="F5508" s="13"/>
      <c r="G5508" s="13"/>
      <c r="H5508" s="13"/>
      <c r="I5508" s="12"/>
      <c r="J5508" s="11"/>
    </row>
    <row r="5509" spans="3:10" x14ac:dyDescent="0.25">
      <c r="C5509" s="12"/>
      <c r="D5509" s="13"/>
      <c r="E5509" s="13"/>
      <c r="F5509" s="13"/>
      <c r="G5509" s="13"/>
      <c r="H5509" s="13"/>
      <c r="I5509" s="12"/>
      <c r="J5509" s="11"/>
    </row>
    <row r="5510" spans="3:10" x14ac:dyDescent="0.25">
      <c r="C5510" s="12"/>
      <c r="D5510" s="13"/>
      <c r="E5510" s="13"/>
      <c r="F5510" s="13"/>
      <c r="G5510" s="13"/>
      <c r="H5510" s="13"/>
      <c r="I5510" s="12"/>
      <c r="J5510" s="11"/>
    </row>
    <row r="5511" spans="3:10" x14ac:dyDescent="0.25">
      <c r="C5511" s="12"/>
      <c r="D5511" s="13"/>
      <c r="E5511" s="13"/>
      <c r="F5511" s="13"/>
      <c r="G5511" s="13"/>
      <c r="H5511" s="13"/>
      <c r="I5511" s="12"/>
      <c r="J5511" s="11"/>
    </row>
    <row r="5512" spans="3:10" x14ac:dyDescent="0.25">
      <c r="C5512" s="12"/>
      <c r="D5512" s="13"/>
      <c r="E5512" s="13"/>
      <c r="F5512" s="13"/>
      <c r="G5512" s="13"/>
      <c r="H5512" s="13"/>
      <c r="I5512" s="12"/>
      <c r="J5512" s="11"/>
    </row>
    <row r="5513" spans="3:10" x14ac:dyDescent="0.25">
      <c r="C5513" s="12"/>
      <c r="D5513" s="13"/>
      <c r="E5513" s="13"/>
      <c r="F5513" s="13"/>
      <c r="G5513" s="13"/>
      <c r="H5513" s="13"/>
      <c r="I5513" s="12"/>
      <c r="J5513" s="11"/>
    </row>
    <row r="5514" spans="3:10" x14ac:dyDescent="0.25">
      <c r="C5514" s="12"/>
      <c r="D5514" s="13"/>
      <c r="E5514" s="13"/>
      <c r="F5514" s="13"/>
      <c r="G5514" s="13"/>
      <c r="H5514" s="13"/>
      <c r="I5514" s="12"/>
      <c r="J5514" s="11"/>
    </row>
    <row r="5515" spans="3:10" x14ac:dyDescent="0.25">
      <c r="C5515" s="12"/>
      <c r="D5515" s="13"/>
      <c r="E5515" s="13"/>
      <c r="F5515" s="13"/>
      <c r="G5515" s="13"/>
      <c r="H5515" s="13"/>
      <c r="I5515" s="12"/>
      <c r="J5515" s="11"/>
    </row>
    <row r="5516" spans="3:10" x14ac:dyDescent="0.25">
      <c r="C5516" s="12"/>
      <c r="D5516" s="13"/>
      <c r="E5516" s="13"/>
      <c r="F5516" s="13"/>
      <c r="G5516" s="13"/>
      <c r="H5516" s="13"/>
      <c r="I5516" s="12"/>
      <c r="J5516" s="11"/>
    </row>
    <row r="5517" spans="3:10" x14ac:dyDescent="0.25">
      <c r="C5517" s="12"/>
      <c r="D5517" s="13"/>
      <c r="E5517" s="13"/>
      <c r="F5517" s="13"/>
      <c r="G5517" s="13"/>
      <c r="H5517" s="13"/>
      <c r="I5517" s="12"/>
      <c r="J5517" s="11"/>
    </row>
    <row r="5518" spans="3:10" x14ac:dyDescent="0.25">
      <c r="C5518" s="12"/>
      <c r="D5518" s="13"/>
      <c r="E5518" s="13"/>
      <c r="F5518" s="13"/>
      <c r="G5518" s="13"/>
      <c r="H5518" s="13"/>
      <c r="I5518" s="12"/>
      <c r="J5518" s="11"/>
    </row>
    <row r="5519" spans="3:10" x14ac:dyDescent="0.25">
      <c r="C5519" s="12"/>
      <c r="D5519" s="13"/>
      <c r="E5519" s="13"/>
      <c r="F5519" s="13"/>
      <c r="G5519" s="13"/>
      <c r="H5519" s="13"/>
      <c r="I5519" s="12"/>
      <c r="J5519" s="11"/>
    </row>
    <row r="5520" spans="3:10" x14ac:dyDescent="0.25">
      <c r="C5520" s="12"/>
      <c r="D5520" s="13"/>
      <c r="E5520" s="13"/>
      <c r="F5520" s="13"/>
      <c r="G5520" s="13"/>
      <c r="H5520" s="13"/>
      <c r="I5520" s="12"/>
      <c r="J5520" s="11"/>
    </row>
    <row r="5521" spans="3:10" x14ac:dyDescent="0.25">
      <c r="C5521" s="12"/>
      <c r="D5521" s="13"/>
      <c r="E5521" s="13"/>
      <c r="F5521" s="13"/>
      <c r="G5521" s="13"/>
      <c r="H5521" s="13"/>
      <c r="I5521" s="12"/>
      <c r="J5521" s="11"/>
    </row>
    <row r="5522" spans="3:10" x14ac:dyDescent="0.25">
      <c r="C5522" s="12"/>
      <c r="D5522" s="13"/>
      <c r="E5522" s="13"/>
      <c r="F5522" s="13"/>
      <c r="G5522" s="13"/>
      <c r="H5522" s="13"/>
      <c r="I5522" s="12"/>
      <c r="J5522" s="11"/>
    </row>
    <row r="5523" spans="3:10" x14ac:dyDescent="0.25">
      <c r="C5523" s="12"/>
      <c r="D5523" s="13"/>
      <c r="E5523" s="13"/>
      <c r="F5523" s="13"/>
      <c r="G5523" s="13"/>
      <c r="H5523" s="13"/>
      <c r="I5523" s="12"/>
      <c r="J5523" s="11"/>
    </row>
    <row r="5524" spans="3:10" x14ac:dyDescent="0.25">
      <c r="C5524" s="12"/>
      <c r="D5524" s="13"/>
      <c r="E5524" s="13"/>
      <c r="F5524" s="13"/>
      <c r="G5524" s="13"/>
      <c r="H5524" s="13"/>
      <c r="I5524" s="12"/>
      <c r="J5524" s="11"/>
    </row>
    <row r="5525" spans="3:10" x14ac:dyDescent="0.25">
      <c r="C5525" s="12"/>
      <c r="D5525" s="13"/>
      <c r="E5525" s="13"/>
      <c r="F5525" s="13"/>
      <c r="G5525" s="13"/>
      <c r="H5525" s="13"/>
      <c r="I5525" s="12"/>
      <c r="J5525" s="11"/>
    </row>
    <row r="5526" spans="3:10" x14ac:dyDescent="0.25">
      <c r="C5526" s="12"/>
      <c r="D5526" s="13"/>
      <c r="E5526" s="13"/>
      <c r="F5526" s="13"/>
      <c r="G5526" s="13"/>
      <c r="H5526" s="13"/>
      <c r="I5526" s="12"/>
      <c r="J5526" s="11"/>
    </row>
    <row r="5527" spans="3:10" x14ac:dyDescent="0.25">
      <c r="C5527" s="12"/>
      <c r="D5527" s="13"/>
      <c r="E5527" s="13"/>
      <c r="F5527" s="13"/>
      <c r="G5527" s="13"/>
      <c r="H5527" s="13"/>
      <c r="I5527" s="12"/>
      <c r="J5527" s="11"/>
    </row>
    <row r="5528" spans="3:10" x14ac:dyDescent="0.25">
      <c r="C5528" s="12"/>
      <c r="D5528" s="13"/>
      <c r="E5528" s="13"/>
      <c r="F5528" s="13"/>
      <c r="G5528" s="13"/>
      <c r="H5528" s="13"/>
      <c r="I5528" s="12"/>
      <c r="J5528" s="11"/>
    </row>
    <row r="5529" spans="3:10" x14ac:dyDescent="0.25">
      <c r="C5529" s="12"/>
      <c r="D5529" s="13"/>
      <c r="E5529" s="13"/>
      <c r="F5529" s="13"/>
      <c r="G5529" s="13"/>
      <c r="H5529" s="13"/>
      <c r="I5529" s="12"/>
      <c r="J5529" s="11"/>
    </row>
    <row r="5530" spans="3:10" x14ac:dyDescent="0.25">
      <c r="C5530" s="12"/>
      <c r="D5530" s="13"/>
      <c r="E5530" s="13"/>
      <c r="F5530" s="13"/>
      <c r="G5530" s="13"/>
      <c r="H5530" s="13"/>
      <c r="I5530" s="12"/>
      <c r="J5530" s="11"/>
    </row>
    <row r="5531" spans="3:10" x14ac:dyDescent="0.25">
      <c r="C5531" s="12"/>
      <c r="D5531" s="13"/>
      <c r="E5531" s="13"/>
      <c r="F5531" s="13"/>
      <c r="G5531" s="13"/>
      <c r="H5531" s="13"/>
      <c r="I5531" s="12"/>
      <c r="J5531" s="11"/>
    </row>
    <row r="5532" spans="3:10" x14ac:dyDescent="0.25">
      <c r="C5532" s="12"/>
      <c r="D5532" s="13"/>
      <c r="E5532" s="13"/>
      <c r="F5532" s="13"/>
      <c r="G5532" s="13"/>
      <c r="H5532" s="13"/>
      <c r="I5532" s="12"/>
      <c r="J5532" s="11"/>
    </row>
    <row r="5533" spans="3:10" x14ac:dyDescent="0.25">
      <c r="C5533" s="12"/>
      <c r="D5533" s="13"/>
      <c r="E5533" s="13"/>
      <c r="F5533" s="13"/>
      <c r="G5533" s="13"/>
      <c r="H5533" s="13"/>
      <c r="I5533" s="12"/>
      <c r="J5533" s="11"/>
    </row>
    <row r="5534" spans="3:10" x14ac:dyDescent="0.25">
      <c r="C5534" s="12"/>
      <c r="D5534" s="13"/>
      <c r="E5534" s="13"/>
      <c r="F5534" s="13"/>
      <c r="G5534" s="13"/>
      <c r="H5534" s="13"/>
      <c r="I5534" s="12"/>
      <c r="J5534" s="11"/>
    </row>
    <row r="5535" spans="3:10" x14ac:dyDescent="0.25">
      <c r="C5535" s="12"/>
      <c r="D5535" s="13"/>
      <c r="E5535" s="13"/>
      <c r="F5535" s="13"/>
      <c r="G5535" s="13"/>
      <c r="H5535" s="13"/>
      <c r="I5535" s="12"/>
      <c r="J5535" s="11"/>
    </row>
    <row r="5536" spans="3:10" x14ac:dyDescent="0.25">
      <c r="C5536" s="12"/>
      <c r="D5536" s="13"/>
      <c r="E5536" s="13"/>
      <c r="F5536" s="13"/>
      <c r="G5536" s="13"/>
      <c r="H5536" s="13"/>
      <c r="I5536" s="12"/>
      <c r="J5536" s="11"/>
    </row>
    <row r="5537" spans="3:10" x14ac:dyDescent="0.25">
      <c r="C5537" s="12"/>
      <c r="D5537" s="13"/>
      <c r="E5537" s="13"/>
      <c r="F5537" s="13"/>
      <c r="G5537" s="13"/>
      <c r="H5537" s="13"/>
      <c r="I5537" s="12"/>
      <c r="J5537" s="11"/>
    </row>
    <row r="5538" spans="3:10" x14ac:dyDescent="0.25">
      <c r="C5538" s="12"/>
      <c r="D5538" s="13"/>
      <c r="E5538" s="13"/>
      <c r="F5538" s="13"/>
      <c r="G5538" s="13"/>
      <c r="H5538" s="13"/>
      <c r="I5538" s="12"/>
      <c r="J5538" s="11"/>
    </row>
    <row r="5539" spans="3:10" x14ac:dyDescent="0.25">
      <c r="C5539" s="12"/>
      <c r="D5539" s="13"/>
      <c r="E5539" s="13"/>
      <c r="F5539" s="13"/>
      <c r="G5539" s="13"/>
      <c r="H5539" s="13"/>
      <c r="I5539" s="12"/>
      <c r="J5539" s="11"/>
    </row>
    <row r="5540" spans="3:10" x14ac:dyDescent="0.25">
      <c r="C5540" s="12"/>
      <c r="D5540" s="13"/>
      <c r="E5540" s="13"/>
      <c r="F5540" s="13"/>
      <c r="G5540" s="13"/>
      <c r="H5540" s="13"/>
      <c r="I5540" s="12"/>
      <c r="J5540" s="11"/>
    </row>
    <row r="5541" spans="3:10" x14ac:dyDescent="0.25">
      <c r="C5541" s="12"/>
      <c r="D5541" s="13"/>
      <c r="E5541" s="13"/>
      <c r="F5541" s="13"/>
      <c r="G5541" s="13"/>
      <c r="H5541" s="13"/>
      <c r="I5541" s="12"/>
      <c r="J5541" s="11"/>
    </row>
    <row r="5542" spans="3:10" x14ac:dyDescent="0.25">
      <c r="C5542" s="12"/>
      <c r="D5542" s="13"/>
      <c r="E5542" s="13"/>
      <c r="F5542" s="13"/>
      <c r="G5542" s="13"/>
      <c r="H5542" s="13"/>
      <c r="I5542" s="12"/>
      <c r="J5542" s="11"/>
    </row>
    <row r="5543" spans="3:10" x14ac:dyDescent="0.25">
      <c r="C5543" s="12"/>
      <c r="D5543" s="13"/>
      <c r="E5543" s="13"/>
      <c r="F5543" s="13"/>
      <c r="G5543" s="13"/>
      <c r="H5543" s="13"/>
      <c r="I5543" s="12"/>
      <c r="J5543" s="11"/>
    </row>
    <row r="5544" spans="3:10" x14ac:dyDescent="0.25">
      <c r="C5544" s="12"/>
      <c r="D5544" s="13"/>
      <c r="E5544" s="13"/>
      <c r="F5544" s="13"/>
      <c r="G5544" s="13"/>
      <c r="H5544" s="13"/>
      <c r="I5544" s="12"/>
      <c r="J5544" s="11"/>
    </row>
    <row r="5545" spans="3:10" x14ac:dyDescent="0.25">
      <c r="C5545" s="12"/>
      <c r="D5545" s="13"/>
      <c r="E5545" s="13"/>
      <c r="F5545" s="13"/>
      <c r="G5545" s="13"/>
      <c r="H5545" s="13"/>
      <c r="I5545" s="12"/>
      <c r="J5545" s="11"/>
    </row>
    <row r="5546" spans="3:10" x14ac:dyDescent="0.25">
      <c r="C5546" s="12"/>
      <c r="D5546" s="13"/>
      <c r="E5546" s="13"/>
      <c r="F5546" s="13"/>
      <c r="G5546" s="13"/>
      <c r="H5546" s="13"/>
      <c r="I5546" s="12"/>
      <c r="J5546" s="11"/>
    </row>
    <row r="5547" spans="3:10" x14ac:dyDescent="0.25">
      <c r="C5547" s="12"/>
      <c r="D5547" s="13"/>
      <c r="E5547" s="13"/>
      <c r="F5547" s="13"/>
      <c r="G5547" s="13"/>
      <c r="H5547" s="13"/>
      <c r="I5547" s="12"/>
      <c r="J5547" s="11"/>
    </row>
    <row r="5548" spans="3:10" x14ac:dyDescent="0.25">
      <c r="C5548" s="12"/>
      <c r="D5548" s="13"/>
      <c r="E5548" s="13"/>
      <c r="F5548" s="13"/>
      <c r="G5548" s="13"/>
      <c r="H5548" s="13"/>
      <c r="I5548" s="12"/>
      <c r="J5548" s="11"/>
    </row>
    <row r="5549" spans="3:10" x14ac:dyDescent="0.25">
      <c r="C5549" s="12"/>
      <c r="D5549" s="13"/>
      <c r="E5549" s="13"/>
      <c r="F5549" s="13"/>
      <c r="G5549" s="13"/>
      <c r="H5549" s="13"/>
      <c r="I5549" s="12"/>
      <c r="J5549" s="11"/>
    </row>
    <row r="5550" spans="3:10" x14ac:dyDescent="0.25">
      <c r="C5550" s="12"/>
      <c r="D5550" s="13"/>
      <c r="E5550" s="13"/>
      <c r="F5550" s="13"/>
      <c r="G5550" s="13"/>
      <c r="H5550" s="13"/>
      <c r="I5550" s="12"/>
      <c r="J5550" s="11"/>
    </row>
    <row r="5551" spans="3:10" x14ac:dyDescent="0.25">
      <c r="C5551" s="12"/>
      <c r="D5551" s="13"/>
      <c r="E5551" s="13"/>
      <c r="F5551" s="13"/>
      <c r="G5551" s="13"/>
      <c r="H5551" s="13"/>
      <c r="I5551" s="12"/>
      <c r="J5551" s="11"/>
    </row>
    <row r="5552" spans="3:10" x14ac:dyDescent="0.25">
      <c r="C5552" s="12"/>
      <c r="D5552" s="13"/>
      <c r="E5552" s="13"/>
      <c r="F5552" s="13"/>
      <c r="G5552" s="13"/>
      <c r="H5552" s="13"/>
      <c r="I5552" s="12"/>
      <c r="J5552" s="11"/>
    </row>
    <row r="5553" spans="3:10" x14ac:dyDescent="0.25">
      <c r="C5553" s="12"/>
      <c r="D5553" s="13"/>
      <c r="E5553" s="13"/>
      <c r="F5553" s="13"/>
      <c r="G5553" s="13"/>
      <c r="H5553" s="13"/>
      <c r="I5553" s="12"/>
      <c r="J5553" s="11"/>
    </row>
    <row r="5554" spans="3:10" x14ac:dyDescent="0.25">
      <c r="C5554" s="12"/>
      <c r="D5554" s="13"/>
      <c r="E5554" s="13"/>
      <c r="F5554" s="13"/>
      <c r="G5554" s="13"/>
      <c r="H5554" s="13"/>
      <c r="I5554" s="12"/>
      <c r="J5554" s="11"/>
    </row>
    <row r="5555" spans="3:10" x14ac:dyDescent="0.25">
      <c r="C5555" s="12"/>
      <c r="D5555" s="13"/>
      <c r="E5555" s="13"/>
      <c r="F5555" s="13"/>
      <c r="G5555" s="13"/>
      <c r="H5555" s="13"/>
      <c r="I5555" s="12"/>
      <c r="J5555" s="11"/>
    </row>
    <row r="5556" spans="3:10" x14ac:dyDescent="0.25">
      <c r="C5556" s="12"/>
      <c r="D5556" s="13"/>
      <c r="E5556" s="13"/>
      <c r="F5556" s="13"/>
      <c r="G5556" s="13"/>
      <c r="H5556" s="13"/>
      <c r="I5556" s="12"/>
      <c r="J5556" s="11"/>
    </row>
    <row r="5557" spans="3:10" x14ac:dyDescent="0.25">
      <c r="C5557" s="12"/>
      <c r="D5557" s="13"/>
      <c r="E5557" s="13"/>
      <c r="F5557" s="13"/>
      <c r="G5557" s="13"/>
      <c r="H5557" s="13"/>
      <c r="I5557" s="12"/>
      <c r="J5557" s="11"/>
    </row>
    <row r="5558" spans="3:10" x14ac:dyDescent="0.25">
      <c r="C5558" s="12"/>
      <c r="D5558" s="13"/>
      <c r="E5558" s="13"/>
      <c r="F5558" s="13"/>
      <c r="G5558" s="13"/>
      <c r="H5558" s="13"/>
      <c r="I5558" s="12"/>
      <c r="J5558" s="11"/>
    </row>
    <row r="5559" spans="3:10" x14ac:dyDescent="0.25">
      <c r="C5559" s="12"/>
      <c r="D5559" s="13"/>
      <c r="E5559" s="13"/>
      <c r="F5559" s="13"/>
      <c r="G5559" s="13"/>
      <c r="H5559" s="13"/>
      <c r="I5559" s="12"/>
      <c r="J5559" s="11"/>
    </row>
    <row r="5560" spans="3:10" x14ac:dyDescent="0.25">
      <c r="C5560" s="12"/>
      <c r="D5560" s="13"/>
      <c r="E5560" s="13"/>
      <c r="F5560" s="13"/>
      <c r="G5560" s="13"/>
      <c r="H5560" s="13"/>
      <c r="I5560" s="12"/>
      <c r="J5560" s="11"/>
    </row>
    <row r="5561" spans="3:10" x14ac:dyDescent="0.25">
      <c r="C5561" s="12"/>
      <c r="D5561" s="13"/>
      <c r="E5561" s="13"/>
      <c r="F5561" s="13"/>
      <c r="G5561" s="13"/>
      <c r="H5561" s="13"/>
      <c r="I5561" s="12"/>
      <c r="J5561" s="11"/>
    </row>
    <row r="5562" spans="3:10" x14ac:dyDescent="0.25">
      <c r="C5562" s="12"/>
      <c r="D5562" s="13"/>
      <c r="E5562" s="13"/>
      <c r="F5562" s="13"/>
      <c r="G5562" s="13"/>
      <c r="H5562" s="13"/>
      <c r="I5562" s="12"/>
      <c r="J5562" s="11"/>
    </row>
    <row r="5563" spans="3:10" x14ac:dyDescent="0.25">
      <c r="C5563" s="12"/>
      <c r="D5563" s="13"/>
      <c r="E5563" s="13"/>
      <c r="F5563" s="13"/>
      <c r="G5563" s="13"/>
      <c r="H5563" s="13"/>
      <c r="I5563" s="12"/>
      <c r="J5563" s="11"/>
    </row>
    <row r="5564" spans="3:10" x14ac:dyDescent="0.25">
      <c r="C5564" s="12"/>
      <c r="D5564" s="13"/>
      <c r="E5564" s="13"/>
      <c r="F5564" s="13"/>
      <c r="G5564" s="13"/>
      <c r="H5564" s="13"/>
      <c r="I5564" s="12"/>
      <c r="J5564" s="11"/>
    </row>
    <row r="5565" spans="3:10" x14ac:dyDescent="0.25">
      <c r="C5565" s="12"/>
      <c r="D5565" s="13"/>
      <c r="E5565" s="13"/>
      <c r="F5565" s="13"/>
      <c r="G5565" s="13"/>
      <c r="H5565" s="13"/>
      <c r="I5565" s="12"/>
      <c r="J5565" s="11"/>
    </row>
    <row r="5566" spans="3:10" x14ac:dyDescent="0.25">
      <c r="C5566" s="12"/>
      <c r="D5566" s="13"/>
      <c r="E5566" s="13"/>
      <c r="F5566" s="13"/>
      <c r="G5566" s="13"/>
      <c r="H5566" s="13"/>
      <c r="I5566" s="12"/>
      <c r="J5566" s="11"/>
    </row>
    <row r="5567" spans="3:10" x14ac:dyDescent="0.25">
      <c r="C5567" s="12"/>
      <c r="D5567" s="13"/>
      <c r="E5567" s="13"/>
      <c r="F5567" s="13"/>
      <c r="G5567" s="13"/>
      <c r="H5567" s="13"/>
      <c r="I5567" s="12"/>
      <c r="J5567" s="11"/>
    </row>
    <row r="5568" spans="3:10" x14ac:dyDescent="0.25">
      <c r="C5568" s="12"/>
      <c r="D5568" s="13"/>
      <c r="E5568" s="13"/>
      <c r="F5568" s="13"/>
      <c r="G5568" s="13"/>
      <c r="H5568" s="13"/>
      <c r="I5568" s="12"/>
      <c r="J5568" s="11"/>
    </row>
    <row r="5569" spans="3:10" x14ac:dyDescent="0.25">
      <c r="C5569" s="12"/>
      <c r="D5569" s="13"/>
      <c r="E5569" s="13"/>
      <c r="F5569" s="13"/>
      <c r="G5569" s="13"/>
      <c r="H5569" s="13"/>
      <c r="I5569" s="12"/>
      <c r="J5569" s="11"/>
    </row>
    <row r="5570" spans="3:10" x14ac:dyDescent="0.25">
      <c r="C5570" s="12"/>
      <c r="D5570" s="13"/>
      <c r="E5570" s="13"/>
      <c r="F5570" s="13"/>
      <c r="G5570" s="13"/>
      <c r="H5570" s="13"/>
      <c r="I5570" s="12"/>
      <c r="J5570" s="11"/>
    </row>
    <row r="5571" spans="3:10" x14ac:dyDescent="0.25">
      <c r="C5571" s="12"/>
      <c r="D5571" s="13"/>
      <c r="E5571" s="13"/>
      <c r="F5571" s="13"/>
      <c r="G5571" s="13"/>
      <c r="H5571" s="13"/>
      <c r="I5571" s="12"/>
      <c r="J5571" s="11"/>
    </row>
    <row r="5572" spans="3:10" x14ac:dyDescent="0.25">
      <c r="C5572" s="12"/>
      <c r="D5572" s="13"/>
      <c r="E5572" s="13"/>
      <c r="F5572" s="13"/>
      <c r="G5572" s="13"/>
      <c r="H5572" s="13"/>
      <c r="I5572" s="12"/>
      <c r="J5572" s="11"/>
    </row>
    <row r="5573" spans="3:10" x14ac:dyDescent="0.25">
      <c r="C5573" s="12"/>
      <c r="D5573" s="13"/>
      <c r="E5573" s="13"/>
      <c r="F5573" s="13"/>
      <c r="G5573" s="13"/>
      <c r="H5573" s="13"/>
      <c r="I5573" s="12"/>
      <c r="J5573" s="11"/>
    </row>
    <row r="5574" spans="3:10" x14ac:dyDescent="0.25">
      <c r="C5574" s="12"/>
      <c r="D5574" s="13"/>
      <c r="E5574" s="13"/>
      <c r="F5574" s="13"/>
      <c r="G5574" s="13"/>
      <c r="H5574" s="13"/>
      <c r="I5574" s="12"/>
      <c r="J5574" s="11"/>
    </row>
    <row r="5575" spans="3:10" x14ac:dyDescent="0.25">
      <c r="C5575" s="12"/>
      <c r="D5575" s="13"/>
      <c r="E5575" s="13"/>
      <c r="F5575" s="13"/>
      <c r="G5575" s="13"/>
      <c r="H5575" s="13"/>
      <c r="I5575" s="12"/>
      <c r="J5575" s="11"/>
    </row>
    <row r="5576" spans="3:10" x14ac:dyDescent="0.25">
      <c r="C5576" s="12"/>
      <c r="D5576" s="13"/>
      <c r="E5576" s="13"/>
      <c r="F5576" s="13"/>
      <c r="G5576" s="13"/>
      <c r="H5576" s="13"/>
      <c r="I5576" s="12"/>
      <c r="J5576" s="11"/>
    </row>
    <row r="5577" spans="3:10" x14ac:dyDescent="0.25">
      <c r="C5577" s="12"/>
      <c r="D5577" s="13"/>
      <c r="E5577" s="13"/>
      <c r="F5577" s="13"/>
      <c r="G5577" s="13"/>
      <c r="H5577" s="13"/>
      <c r="I5577" s="12"/>
      <c r="J5577" s="11"/>
    </row>
    <row r="5578" spans="3:10" x14ac:dyDescent="0.25">
      <c r="C5578" s="12"/>
      <c r="D5578" s="13"/>
      <c r="E5578" s="13"/>
      <c r="F5578" s="13"/>
      <c r="G5578" s="13"/>
      <c r="H5578" s="13"/>
      <c r="I5578" s="12"/>
      <c r="J5578" s="11"/>
    </row>
    <row r="5579" spans="3:10" x14ac:dyDescent="0.25">
      <c r="C5579" s="12"/>
      <c r="D5579" s="13"/>
      <c r="E5579" s="13"/>
      <c r="F5579" s="13"/>
      <c r="G5579" s="13"/>
      <c r="H5579" s="13"/>
      <c r="I5579" s="12"/>
      <c r="J5579" s="11"/>
    </row>
    <row r="5580" spans="3:10" x14ac:dyDescent="0.25">
      <c r="C5580" s="12"/>
      <c r="D5580" s="13"/>
      <c r="E5580" s="13"/>
      <c r="F5580" s="13"/>
      <c r="G5580" s="13"/>
      <c r="H5580" s="13"/>
      <c r="I5580" s="12"/>
      <c r="J5580" s="11"/>
    </row>
    <row r="5581" spans="3:10" x14ac:dyDescent="0.25">
      <c r="C5581" s="12"/>
      <c r="D5581" s="13"/>
      <c r="E5581" s="13"/>
      <c r="F5581" s="13"/>
      <c r="G5581" s="13"/>
      <c r="H5581" s="13"/>
      <c r="I5581" s="12"/>
      <c r="J5581" s="11"/>
    </row>
    <row r="5582" spans="3:10" x14ac:dyDescent="0.25">
      <c r="C5582" s="12"/>
      <c r="D5582" s="13"/>
      <c r="E5582" s="13"/>
      <c r="F5582" s="13"/>
      <c r="G5582" s="13"/>
      <c r="H5582" s="13"/>
      <c r="I5582" s="12"/>
      <c r="J5582" s="11"/>
    </row>
    <row r="5583" spans="3:10" x14ac:dyDescent="0.25">
      <c r="C5583" s="12"/>
      <c r="D5583" s="13"/>
      <c r="E5583" s="13"/>
      <c r="F5583" s="13"/>
      <c r="G5583" s="13"/>
      <c r="H5583" s="13"/>
      <c r="I5583" s="12"/>
      <c r="J5583" s="11"/>
    </row>
    <row r="5584" spans="3:10" x14ac:dyDescent="0.25">
      <c r="C5584" s="12"/>
      <c r="D5584" s="13"/>
      <c r="E5584" s="13"/>
      <c r="F5584" s="13"/>
      <c r="G5584" s="13"/>
      <c r="H5584" s="13"/>
      <c r="I5584" s="12"/>
      <c r="J5584" s="11"/>
    </row>
    <row r="5585" spans="3:10" x14ac:dyDescent="0.25">
      <c r="C5585" s="12"/>
      <c r="D5585" s="13"/>
      <c r="E5585" s="13"/>
      <c r="F5585" s="13"/>
      <c r="G5585" s="13"/>
      <c r="H5585" s="13"/>
      <c r="I5585" s="12"/>
      <c r="J5585" s="11"/>
    </row>
    <row r="5586" spans="3:10" x14ac:dyDescent="0.25">
      <c r="C5586" s="12"/>
      <c r="D5586" s="13"/>
      <c r="E5586" s="13"/>
      <c r="F5586" s="13"/>
      <c r="G5586" s="13"/>
      <c r="H5586" s="13"/>
      <c r="I5586" s="12"/>
      <c r="J5586" s="11"/>
    </row>
    <row r="5587" spans="3:10" x14ac:dyDescent="0.25">
      <c r="C5587" s="12"/>
      <c r="D5587" s="13"/>
      <c r="E5587" s="13"/>
      <c r="F5587" s="13"/>
      <c r="G5587" s="13"/>
      <c r="H5587" s="13"/>
      <c r="I5587" s="12"/>
      <c r="J5587" s="11"/>
    </row>
    <row r="5588" spans="3:10" x14ac:dyDescent="0.25">
      <c r="C5588" s="12"/>
      <c r="D5588" s="13"/>
      <c r="E5588" s="13"/>
      <c r="F5588" s="13"/>
      <c r="G5588" s="13"/>
      <c r="H5588" s="13"/>
      <c r="I5588" s="12"/>
      <c r="J5588" s="11"/>
    </row>
    <row r="5589" spans="3:10" x14ac:dyDescent="0.25">
      <c r="C5589" s="12"/>
      <c r="D5589" s="13"/>
      <c r="E5589" s="13"/>
      <c r="F5589" s="13"/>
      <c r="G5589" s="13"/>
      <c r="H5589" s="13"/>
      <c r="I5589" s="12"/>
      <c r="J5589" s="11"/>
    </row>
    <row r="5590" spans="3:10" x14ac:dyDescent="0.25">
      <c r="C5590" s="12"/>
      <c r="D5590" s="13"/>
      <c r="E5590" s="13"/>
      <c r="F5590" s="13"/>
      <c r="G5590" s="13"/>
      <c r="H5590" s="13"/>
      <c r="I5590" s="12"/>
      <c r="J5590" s="11"/>
    </row>
    <row r="5591" spans="3:10" x14ac:dyDescent="0.25">
      <c r="C5591" s="12"/>
      <c r="D5591" s="13"/>
      <c r="E5591" s="13"/>
      <c r="F5591" s="13"/>
      <c r="G5591" s="13"/>
      <c r="H5591" s="13"/>
      <c r="I5591" s="12"/>
      <c r="J5591" s="11"/>
    </row>
    <row r="5592" spans="3:10" x14ac:dyDescent="0.25">
      <c r="C5592" s="12"/>
      <c r="D5592" s="13"/>
      <c r="E5592" s="13"/>
      <c r="F5592" s="13"/>
      <c r="G5592" s="13"/>
      <c r="H5592" s="13"/>
      <c r="I5592" s="12"/>
      <c r="J5592" s="11"/>
    </row>
    <row r="5593" spans="3:10" x14ac:dyDescent="0.25">
      <c r="C5593" s="12"/>
      <c r="D5593" s="13"/>
      <c r="E5593" s="13"/>
      <c r="F5593" s="13"/>
      <c r="G5593" s="13"/>
      <c r="H5593" s="13"/>
      <c r="I5593" s="12"/>
      <c r="J5593" s="11"/>
    </row>
    <row r="5594" spans="3:10" x14ac:dyDescent="0.25">
      <c r="C5594" s="12"/>
      <c r="D5594" s="13"/>
      <c r="E5594" s="13"/>
      <c r="F5594" s="13"/>
      <c r="G5594" s="13"/>
      <c r="H5594" s="13"/>
      <c r="I5594" s="12"/>
      <c r="J5594" s="11"/>
    </row>
    <row r="5595" spans="3:10" x14ac:dyDescent="0.25">
      <c r="C5595" s="12"/>
      <c r="D5595" s="13"/>
      <c r="E5595" s="13"/>
      <c r="F5595" s="13"/>
      <c r="G5595" s="13"/>
      <c r="H5595" s="13"/>
      <c r="I5595" s="12"/>
      <c r="J5595" s="11"/>
    </row>
    <row r="5596" spans="3:10" x14ac:dyDescent="0.25">
      <c r="C5596" s="12"/>
      <c r="D5596" s="13"/>
      <c r="E5596" s="13"/>
      <c r="F5596" s="13"/>
      <c r="G5596" s="13"/>
      <c r="H5596" s="13"/>
      <c r="I5596" s="12"/>
      <c r="J5596" s="11"/>
    </row>
    <row r="5597" spans="3:10" x14ac:dyDescent="0.25">
      <c r="C5597" s="12"/>
      <c r="D5597" s="13"/>
      <c r="E5597" s="13"/>
      <c r="F5597" s="13"/>
      <c r="G5597" s="13"/>
      <c r="H5597" s="13"/>
      <c r="I5597" s="12"/>
      <c r="J5597" s="11"/>
    </row>
    <row r="5598" spans="3:10" x14ac:dyDescent="0.25">
      <c r="C5598" s="12"/>
      <c r="D5598" s="13"/>
      <c r="E5598" s="13"/>
      <c r="F5598" s="13"/>
      <c r="G5598" s="13"/>
      <c r="H5598" s="13"/>
      <c r="I5598" s="12"/>
      <c r="J5598" s="11"/>
    </row>
    <row r="5599" spans="3:10" x14ac:dyDescent="0.25">
      <c r="C5599" s="12"/>
      <c r="D5599" s="13"/>
      <c r="E5599" s="13"/>
      <c r="F5599" s="13"/>
      <c r="G5599" s="13"/>
      <c r="H5599" s="13"/>
      <c r="I5599" s="12"/>
      <c r="J5599" s="11"/>
    </row>
    <row r="5600" spans="3:10" x14ac:dyDescent="0.25">
      <c r="C5600" s="12"/>
      <c r="D5600" s="13"/>
      <c r="E5600" s="13"/>
      <c r="F5600" s="13"/>
      <c r="G5600" s="13"/>
      <c r="H5600" s="13"/>
      <c r="I5600" s="12"/>
      <c r="J5600" s="11"/>
    </row>
    <row r="5601" spans="3:10" x14ac:dyDescent="0.25">
      <c r="C5601" s="12"/>
      <c r="D5601" s="13"/>
      <c r="E5601" s="13"/>
      <c r="F5601" s="13"/>
      <c r="G5601" s="13"/>
      <c r="H5601" s="13"/>
      <c r="I5601" s="12"/>
      <c r="J5601" s="11"/>
    </row>
    <row r="5602" spans="3:10" x14ac:dyDescent="0.25">
      <c r="C5602" s="12"/>
      <c r="D5602" s="13"/>
      <c r="E5602" s="13"/>
      <c r="F5602" s="13"/>
      <c r="G5602" s="13"/>
      <c r="H5602" s="13"/>
      <c r="I5602" s="12"/>
      <c r="J5602" s="11"/>
    </row>
    <row r="5603" spans="3:10" x14ac:dyDescent="0.25">
      <c r="C5603" s="12"/>
      <c r="D5603" s="13"/>
      <c r="E5603" s="13"/>
      <c r="F5603" s="13"/>
      <c r="G5603" s="13"/>
      <c r="H5603" s="13"/>
      <c r="I5603" s="12"/>
      <c r="J5603" s="11"/>
    </row>
    <row r="5604" spans="3:10" x14ac:dyDescent="0.25">
      <c r="C5604" s="12"/>
      <c r="D5604" s="13"/>
      <c r="E5604" s="13"/>
      <c r="F5604" s="13"/>
      <c r="G5604" s="13"/>
      <c r="H5604" s="13"/>
      <c r="I5604" s="12"/>
      <c r="J5604" s="11"/>
    </row>
    <row r="5605" spans="3:10" x14ac:dyDescent="0.25">
      <c r="C5605" s="12"/>
      <c r="D5605" s="13"/>
      <c r="E5605" s="13"/>
      <c r="F5605" s="13"/>
      <c r="G5605" s="13"/>
      <c r="H5605" s="13"/>
      <c r="I5605" s="12"/>
      <c r="J5605" s="11"/>
    </row>
    <row r="5606" spans="3:10" x14ac:dyDescent="0.25">
      <c r="C5606" s="12"/>
      <c r="D5606" s="13"/>
      <c r="E5606" s="13"/>
      <c r="F5606" s="13"/>
      <c r="G5606" s="13"/>
      <c r="H5606" s="13"/>
      <c r="I5606" s="12"/>
      <c r="J5606" s="11"/>
    </row>
    <row r="5607" spans="3:10" x14ac:dyDescent="0.25">
      <c r="C5607" s="12"/>
      <c r="D5607" s="13"/>
      <c r="E5607" s="13"/>
      <c r="F5607" s="13"/>
      <c r="G5607" s="13"/>
      <c r="H5607" s="13"/>
      <c r="I5607" s="12"/>
      <c r="J5607" s="11"/>
    </row>
    <row r="5608" spans="3:10" x14ac:dyDescent="0.25">
      <c r="C5608" s="12"/>
      <c r="D5608" s="13"/>
      <c r="E5608" s="13"/>
      <c r="F5608" s="13"/>
      <c r="G5608" s="13"/>
      <c r="H5608" s="13"/>
      <c r="I5608" s="12"/>
      <c r="J5608" s="11"/>
    </row>
    <row r="5609" spans="3:10" x14ac:dyDescent="0.25">
      <c r="C5609" s="12"/>
      <c r="D5609" s="13"/>
      <c r="E5609" s="13"/>
      <c r="F5609" s="13"/>
      <c r="G5609" s="13"/>
      <c r="H5609" s="13"/>
      <c r="I5609" s="12"/>
      <c r="J5609" s="11"/>
    </row>
    <row r="5610" spans="3:10" x14ac:dyDescent="0.25">
      <c r="C5610" s="12"/>
      <c r="D5610" s="13"/>
      <c r="E5610" s="13"/>
      <c r="F5610" s="13"/>
      <c r="G5610" s="13"/>
      <c r="H5610" s="13"/>
      <c r="I5610" s="12"/>
      <c r="J5610" s="11"/>
    </row>
    <row r="5611" spans="3:10" x14ac:dyDescent="0.25">
      <c r="C5611" s="12"/>
      <c r="D5611" s="13"/>
      <c r="E5611" s="13"/>
      <c r="F5611" s="13"/>
      <c r="G5611" s="13"/>
      <c r="H5611" s="13"/>
      <c r="I5611" s="12"/>
      <c r="J5611" s="11"/>
    </row>
    <row r="5612" spans="3:10" x14ac:dyDescent="0.25">
      <c r="C5612" s="12"/>
      <c r="D5612" s="13"/>
      <c r="E5612" s="13"/>
      <c r="F5612" s="13"/>
      <c r="G5612" s="13"/>
      <c r="H5612" s="13"/>
      <c r="I5612" s="12"/>
      <c r="J5612" s="11"/>
    </row>
    <row r="5613" spans="3:10" x14ac:dyDescent="0.25">
      <c r="C5613" s="12"/>
      <c r="D5613" s="13"/>
      <c r="E5613" s="13"/>
      <c r="F5613" s="13"/>
      <c r="G5613" s="13"/>
      <c r="H5613" s="13"/>
      <c r="I5613" s="12"/>
      <c r="J5613" s="11"/>
    </row>
    <row r="5614" spans="3:10" x14ac:dyDescent="0.25">
      <c r="C5614" s="12"/>
      <c r="D5614" s="13"/>
      <c r="E5614" s="13"/>
      <c r="F5614" s="13"/>
      <c r="G5614" s="13"/>
      <c r="H5614" s="13"/>
      <c r="I5614" s="12"/>
      <c r="J5614" s="11"/>
    </row>
    <row r="5615" spans="3:10" x14ac:dyDescent="0.25">
      <c r="C5615" s="12"/>
      <c r="D5615" s="13"/>
      <c r="E5615" s="13"/>
      <c r="F5615" s="13"/>
      <c r="G5615" s="13"/>
      <c r="H5615" s="13"/>
      <c r="I5615" s="12"/>
      <c r="J5615" s="11"/>
    </row>
    <row r="5616" spans="3:10" x14ac:dyDescent="0.25">
      <c r="C5616" s="12"/>
      <c r="D5616" s="13"/>
      <c r="E5616" s="13"/>
      <c r="F5616" s="13"/>
      <c r="G5616" s="13"/>
      <c r="H5616" s="13"/>
      <c r="I5616" s="12"/>
      <c r="J5616" s="11"/>
    </row>
    <row r="5617" spans="3:10" x14ac:dyDescent="0.25">
      <c r="C5617" s="12"/>
      <c r="D5617" s="13"/>
      <c r="E5617" s="13"/>
      <c r="F5617" s="13"/>
      <c r="G5617" s="13"/>
      <c r="H5617" s="13"/>
      <c r="I5617" s="12"/>
      <c r="J5617" s="11"/>
    </row>
    <row r="5618" spans="3:10" x14ac:dyDescent="0.25">
      <c r="C5618" s="12"/>
      <c r="D5618" s="13"/>
      <c r="E5618" s="13"/>
      <c r="F5618" s="13"/>
      <c r="G5618" s="13"/>
      <c r="H5618" s="13"/>
      <c r="I5618" s="12"/>
      <c r="J5618" s="11"/>
    </row>
    <row r="5619" spans="3:10" x14ac:dyDescent="0.25">
      <c r="C5619" s="12"/>
      <c r="D5619" s="13"/>
      <c r="E5619" s="13"/>
      <c r="F5619" s="13"/>
      <c r="G5619" s="13"/>
      <c r="H5619" s="13"/>
      <c r="I5619" s="12"/>
      <c r="J5619" s="11"/>
    </row>
    <row r="5620" spans="3:10" x14ac:dyDescent="0.25">
      <c r="C5620" s="12"/>
      <c r="D5620" s="13"/>
      <c r="E5620" s="13"/>
      <c r="F5620" s="13"/>
      <c r="G5620" s="13"/>
      <c r="H5620" s="13"/>
      <c r="I5620" s="12"/>
      <c r="J5620" s="11"/>
    </row>
    <row r="5621" spans="3:10" x14ac:dyDescent="0.25">
      <c r="C5621" s="12"/>
      <c r="D5621" s="13"/>
      <c r="E5621" s="13"/>
      <c r="F5621" s="13"/>
      <c r="G5621" s="13"/>
      <c r="H5621" s="13"/>
      <c r="I5621" s="12"/>
      <c r="J5621" s="11"/>
    </row>
    <row r="5622" spans="3:10" x14ac:dyDescent="0.25">
      <c r="C5622" s="12"/>
      <c r="D5622" s="13"/>
      <c r="E5622" s="13"/>
      <c r="F5622" s="13"/>
      <c r="G5622" s="13"/>
      <c r="H5622" s="13"/>
      <c r="I5622" s="12"/>
      <c r="J5622" s="11"/>
    </row>
    <row r="5623" spans="3:10" x14ac:dyDescent="0.25">
      <c r="C5623" s="12"/>
      <c r="D5623" s="13"/>
      <c r="E5623" s="13"/>
      <c r="F5623" s="13"/>
      <c r="G5623" s="13"/>
      <c r="H5623" s="13"/>
      <c r="I5623" s="12"/>
      <c r="J5623" s="11"/>
    </row>
    <row r="5624" spans="3:10" x14ac:dyDescent="0.25">
      <c r="C5624" s="12"/>
      <c r="D5624" s="13"/>
      <c r="E5624" s="13"/>
      <c r="F5624" s="13"/>
      <c r="G5624" s="13"/>
      <c r="H5624" s="13"/>
      <c r="I5624" s="12"/>
      <c r="J5624" s="11"/>
    </row>
    <row r="5625" spans="3:10" x14ac:dyDescent="0.25">
      <c r="C5625" s="12"/>
      <c r="D5625" s="13"/>
      <c r="E5625" s="13"/>
      <c r="F5625" s="13"/>
      <c r="G5625" s="13"/>
      <c r="H5625" s="13"/>
      <c r="I5625" s="12"/>
      <c r="J5625" s="11"/>
    </row>
    <row r="5626" spans="3:10" x14ac:dyDescent="0.25">
      <c r="C5626" s="12"/>
      <c r="D5626" s="13"/>
      <c r="E5626" s="13"/>
      <c r="F5626" s="13"/>
      <c r="G5626" s="13"/>
      <c r="H5626" s="13"/>
      <c r="I5626" s="12"/>
      <c r="J5626" s="11"/>
    </row>
    <row r="5627" spans="3:10" x14ac:dyDescent="0.25">
      <c r="C5627" s="12"/>
      <c r="D5627" s="13"/>
      <c r="E5627" s="13"/>
      <c r="F5627" s="13"/>
      <c r="G5627" s="13"/>
      <c r="H5627" s="13"/>
      <c r="I5627" s="12"/>
      <c r="J5627" s="11"/>
    </row>
    <row r="5628" spans="3:10" x14ac:dyDescent="0.25">
      <c r="C5628" s="12"/>
      <c r="D5628" s="13"/>
      <c r="E5628" s="13"/>
      <c r="F5628" s="13"/>
      <c r="G5628" s="13"/>
      <c r="H5628" s="13"/>
      <c r="I5628" s="12"/>
      <c r="J5628" s="11"/>
    </row>
    <row r="5629" spans="3:10" x14ac:dyDescent="0.25">
      <c r="C5629" s="12"/>
      <c r="D5629" s="13"/>
      <c r="E5629" s="13"/>
      <c r="F5629" s="13"/>
      <c r="G5629" s="13"/>
      <c r="H5629" s="13"/>
      <c r="I5629" s="12"/>
      <c r="J5629" s="11"/>
    </row>
    <row r="5630" spans="3:10" x14ac:dyDescent="0.25">
      <c r="C5630" s="12"/>
      <c r="D5630" s="13"/>
      <c r="E5630" s="13"/>
      <c r="F5630" s="13"/>
      <c r="G5630" s="13"/>
      <c r="H5630" s="13"/>
      <c r="I5630" s="12"/>
      <c r="J5630" s="11"/>
    </row>
    <row r="5631" spans="3:10" x14ac:dyDescent="0.25">
      <c r="C5631" s="12"/>
      <c r="D5631" s="13"/>
      <c r="E5631" s="13"/>
      <c r="F5631" s="13"/>
      <c r="G5631" s="13"/>
      <c r="H5631" s="13"/>
      <c r="I5631" s="12"/>
      <c r="J5631" s="11"/>
    </row>
    <row r="5632" spans="3:10" x14ac:dyDescent="0.25">
      <c r="C5632" s="12"/>
      <c r="D5632" s="13"/>
      <c r="E5632" s="13"/>
      <c r="F5632" s="13"/>
      <c r="G5632" s="13"/>
      <c r="H5632" s="13"/>
      <c r="I5632" s="12"/>
      <c r="J5632" s="11"/>
    </row>
    <row r="5633" spans="3:10" x14ac:dyDescent="0.25">
      <c r="C5633" s="12"/>
      <c r="D5633" s="13"/>
      <c r="E5633" s="13"/>
      <c r="F5633" s="13"/>
      <c r="G5633" s="13"/>
      <c r="H5633" s="13"/>
      <c r="I5633" s="12"/>
      <c r="J5633" s="11"/>
    </row>
    <row r="5634" spans="3:10" x14ac:dyDescent="0.25">
      <c r="C5634" s="12"/>
      <c r="D5634" s="13"/>
      <c r="E5634" s="13"/>
      <c r="F5634" s="13"/>
      <c r="G5634" s="13"/>
      <c r="H5634" s="13"/>
      <c r="I5634" s="12"/>
      <c r="J5634" s="11"/>
    </row>
    <row r="5635" spans="3:10" x14ac:dyDescent="0.25">
      <c r="C5635" s="12"/>
      <c r="D5635" s="13"/>
      <c r="E5635" s="13"/>
      <c r="F5635" s="13"/>
      <c r="G5635" s="13"/>
      <c r="H5635" s="13"/>
      <c r="I5635" s="12"/>
      <c r="J5635" s="11"/>
    </row>
    <row r="5636" spans="3:10" x14ac:dyDescent="0.25">
      <c r="C5636" s="12"/>
      <c r="D5636" s="13"/>
      <c r="E5636" s="13"/>
      <c r="F5636" s="13"/>
      <c r="G5636" s="13"/>
      <c r="H5636" s="13"/>
      <c r="I5636" s="12"/>
      <c r="J5636" s="11"/>
    </row>
    <row r="5637" spans="3:10" x14ac:dyDescent="0.25">
      <c r="C5637" s="12"/>
      <c r="D5637" s="13"/>
      <c r="E5637" s="13"/>
      <c r="F5637" s="13"/>
      <c r="G5637" s="13"/>
      <c r="H5637" s="13"/>
      <c r="I5637" s="12"/>
      <c r="J5637" s="11"/>
    </row>
    <row r="5638" spans="3:10" x14ac:dyDescent="0.25">
      <c r="C5638" s="12"/>
      <c r="D5638" s="13"/>
      <c r="E5638" s="13"/>
      <c r="F5638" s="13"/>
      <c r="G5638" s="13"/>
      <c r="H5638" s="13"/>
      <c r="I5638" s="12"/>
      <c r="J5638" s="11"/>
    </row>
    <row r="5639" spans="3:10" x14ac:dyDescent="0.25">
      <c r="C5639" s="12"/>
      <c r="D5639" s="13"/>
      <c r="E5639" s="13"/>
      <c r="F5639" s="13"/>
      <c r="G5639" s="13"/>
      <c r="H5639" s="13"/>
      <c r="I5639" s="12"/>
      <c r="J5639" s="11"/>
    </row>
    <row r="5640" spans="3:10" x14ac:dyDescent="0.25">
      <c r="C5640" s="12"/>
      <c r="D5640" s="13"/>
      <c r="E5640" s="13"/>
      <c r="F5640" s="13"/>
      <c r="G5640" s="13"/>
      <c r="H5640" s="13"/>
      <c r="I5640" s="12"/>
      <c r="J5640" s="11"/>
    </row>
    <row r="5641" spans="3:10" x14ac:dyDescent="0.25">
      <c r="C5641" s="12"/>
      <c r="D5641" s="13"/>
      <c r="E5641" s="13"/>
      <c r="F5641" s="13"/>
      <c r="G5641" s="13"/>
      <c r="H5641" s="13"/>
      <c r="I5641" s="12"/>
      <c r="J5641" s="11"/>
    </row>
    <row r="5642" spans="3:10" x14ac:dyDescent="0.25">
      <c r="C5642" s="12"/>
      <c r="D5642" s="13"/>
      <c r="E5642" s="13"/>
      <c r="F5642" s="13"/>
      <c r="G5642" s="13"/>
      <c r="H5642" s="13"/>
      <c r="I5642" s="12"/>
      <c r="J5642" s="11"/>
    </row>
    <row r="5643" spans="3:10" x14ac:dyDescent="0.25">
      <c r="C5643" s="12"/>
      <c r="D5643" s="13"/>
      <c r="E5643" s="13"/>
      <c r="F5643" s="13"/>
      <c r="G5643" s="13"/>
      <c r="H5643" s="13"/>
      <c r="I5643" s="12"/>
      <c r="J5643" s="11"/>
    </row>
    <row r="5644" spans="3:10" x14ac:dyDescent="0.25">
      <c r="C5644" s="12"/>
      <c r="D5644" s="13"/>
      <c r="E5644" s="13"/>
      <c r="F5644" s="13"/>
      <c r="G5644" s="13"/>
      <c r="H5644" s="13"/>
      <c r="I5644" s="12"/>
      <c r="J5644" s="11"/>
    </row>
    <row r="5645" spans="3:10" x14ac:dyDescent="0.25">
      <c r="C5645" s="12"/>
      <c r="D5645" s="13"/>
      <c r="E5645" s="13"/>
      <c r="F5645" s="13"/>
      <c r="G5645" s="13"/>
      <c r="H5645" s="13"/>
      <c r="I5645" s="12"/>
      <c r="J5645" s="11"/>
    </row>
    <row r="5646" spans="3:10" x14ac:dyDescent="0.25">
      <c r="C5646" s="12"/>
      <c r="D5646" s="13"/>
      <c r="E5646" s="13"/>
      <c r="F5646" s="13"/>
      <c r="G5646" s="13"/>
      <c r="H5646" s="13"/>
      <c r="I5646" s="12"/>
      <c r="J5646" s="11"/>
    </row>
    <row r="5647" spans="3:10" x14ac:dyDescent="0.25">
      <c r="C5647" s="12"/>
      <c r="D5647" s="13"/>
      <c r="E5647" s="13"/>
      <c r="F5647" s="13"/>
      <c r="G5647" s="13"/>
      <c r="H5647" s="13"/>
      <c r="I5647" s="12"/>
      <c r="J5647" s="11"/>
    </row>
    <row r="5648" spans="3:10" x14ac:dyDescent="0.25">
      <c r="C5648" s="12"/>
      <c r="D5648" s="13"/>
      <c r="E5648" s="13"/>
      <c r="F5648" s="13"/>
      <c r="G5648" s="13"/>
      <c r="H5648" s="13"/>
      <c r="I5648" s="12"/>
      <c r="J5648" s="11"/>
    </row>
    <row r="5649" spans="3:10" x14ac:dyDescent="0.25">
      <c r="C5649" s="12"/>
      <c r="D5649" s="13"/>
      <c r="E5649" s="13"/>
      <c r="F5649" s="13"/>
      <c r="G5649" s="13"/>
      <c r="H5649" s="13"/>
      <c r="I5649" s="12"/>
      <c r="J5649" s="11"/>
    </row>
    <row r="5650" spans="3:10" x14ac:dyDescent="0.25">
      <c r="C5650" s="12"/>
      <c r="D5650" s="13"/>
      <c r="E5650" s="13"/>
      <c r="F5650" s="13"/>
      <c r="G5650" s="13"/>
      <c r="H5650" s="13"/>
      <c r="I5650" s="12"/>
      <c r="J5650" s="11"/>
    </row>
    <row r="5651" spans="3:10" x14ac:dyDescent="0.25">
      <c r="C5651" s="12"/>
      <c r="D5651" s="13"/>
      <c r="E5651" s="13"/>
      <c r="F5651" s="13"/>
      <c r="G5651" s="13"/>
      <c r="H5651" s="13"/>
      <c r="I5651" s="12"/>
      <c r="J5651" s="11"/>
    </row>
    <row r="5652" spans="3:10" x14ac:dyDescent="0.25">
      <c r="C5652" s="12"/>
      <c r="D5652" s="13"/>
      <c r="E5652" s="13"/>
      <c r="F5652" s="13"/>
      <c r="G5652" s="13"/>
      <c r="H5652" s="13"/>
      <c r="I5652" s="12"/>
      <c r="J5652" s="11"/>
    </row>
    <row r="5653" spans="3:10" x14ac:dyDescent="0.25">
      <c r="C5653" s="12"/>
      <c r="D5653" s="13"/>
      <c r="E5653" s="13"/>
      <c r="F5653" s="13"/>
      <c r="G5653" s="13"/>
      <c r="H5653" s="13"/>
      <c r="I5653" s="12"/>
      <c r="J5653" s="11"/>
    </row>
    <row r="5654" spans="3:10" x14ac:dyDescent="0.25">
      <c r="C5654" s="12"/>
      <c r="D5654" s="13"/>
      <c r="E5654" s="13"/>
      <c r="F5654" s="13"/>
      <c r="G5654" s="13"/>
      <c r="H5654" s="13"/>
      <c r="I5654" s="12"/>
      <c r="J5654" s="11"/>
    </row>
    <row r="5655" spans="3:10" x14ac:dyDescent="0.25">
      <c r="C5655" s="12"/>
      <c r="D5655" s="13"/>
      <c r="E5655" s="13"/>
      <c r="F5655" s="13"/>
      <c r="G5655" s="13"/>
      <c r="H5655" s="13"/>
      <c r="I5655" s="12"/>
      <c r="J5655" s="11"/>
    </row>
    <row r="5656" spans="3:10" x14ac:dyDescent="0.25">
      <c r="C5656" s="12"/>
      <c r="D5656" s="13"/>
      <c r="E5656" s="13"/>
      <c r="F5656" s="13"/>
      <c r="G5656" s="13"/>
      <c r="H5656" s="13"/>
      <c r="I5656" s="12"/>
      <c r="J5656" s="11"/>
    </row>
    <row r="5657" spans="3:10" x14ac:dyDescent="0.25">
      <c r="C5657" s="12"/>
      <c r="D5657" s="13"/>
      <c r="E5657" s="13"/>
      <c r="F5657" s="13"/>
      <c r="G5657" s="13"/>
      <c r="H5657" s="13"/>
      <c r="I5657" s="12"/>
      <c r="J5657" s="11"/>
    </row>
    <row r="5658" spans="3:10" x14ac:dyDescent="0.25">
      <c r="C5658" s="12"/>
      <c r="D5658" s="13"/>
      <c r="E5658" s="13"/>
      <c r="F5658" s="13"/>
      <c r="G5658" s="13"/>
      <c r="H5658" s="13"/>
      <c r="I5658" s="12"/>
      <c r="J5658" s="11"/>
    </row>
    <row r="5659" spans="3:10" x14ac:dyDescent="0.25">
      <c r="C5659" s="12"/>
      <c r="D5659" s="13"/>
      <c r="E5659" s="13"/>
      <c r="F5659" s="13"/>
      <c r="G5659" s="13"/>
      <c r="H5659" s="13"/>
      <c r="I5659" s="12"/>
      <c r="J5659" s="11"/>
    </row>
    <row r="5660" spans="3:10" x14ac:dyDescent="0.25">
      <c r="C5660" s="12"/>
      <c r="D5660" s="13"/>
      <c r="E5660" s="13"/>
      <c r="F5660" s="13"/>
      <c r="G5660" s="13"/>
      <c r="H5660" s="13"/>
      <c r="I5660" s="12"/>
      <c r="J5660" s="11"/>
    </row>
    <row r="5661" spans="3:10" x14ac:dyDescent="0.25">
      <c r="C5661" s="12"/>
      <c r="D5661" s="13"/>
      <c r="E5661" s="13"/>
      <c r="F5661" s="13"/>
      <c r="G5661" s="13"/>
      <c r="H5661" s="13"/>
      <c r="I5661" s="12"/>
      <c r="J5661" s="11"/>
    </row>
    <row r="5662" spans="3:10" x14ac:dyDescent="0.25">
      <c r="C5662" s="12"/>
      <c r="D5662" s="13"/>
      <c r="E5662" s="13"/>
      <c r="F5662" s="13"/>
      <c r="G5662" s="13"/>
      <c r="H5662" s="13"/>
      <c r="I5662" s="12"/>
      <c r="J5662" s="11"/>
    </row>
    <row r="5663" spans="3:10" x14ac:dyDescent="0.25">
      <c r="C5663" s="12"/>
      <c r="D5663" s="13"/>
      <c r="E5663" s="13"/>
      <c r="F5663" s="13"/>
      <c r="G5663" s="13"/>
      <c r="H5663" s="13"/>
      <c r="I5663" s="12"/>
      <c r="J5663" s="11"/>
    </row>
    <row r="5664" spans="3:10" x14ac:dyDescent="0.25">
      <c r="C5664" s="12"/>
      <c r="D5664" s="13"/>
      <c r="E5664" s="13"/>
      <c r="F5664" s="13"/>
      <c r="G5664" s="13"/>
      <c r="H5664" s="13"/>
      <c r="I5664" s="12"/>
      <c r="J5664" s="11"/>
    </row>
    <row r="5665" spans="3:10" x14ac:dyDescent="0.25">
      <c r="C5665" s="12"/>
      <c r="D5665" s="13"/>
      <c r="E5665" s="13"/>
      <c r="F5665" s="13"/>
      <c r="G5665" s="13"/>
      <c r="H5665" s="13"/>
      <c r="I5665" s="12"/>
      <c r="J5665" s="11"/>
    </row>
    <row r="5666" spans="3:10" x14ac:dyDescent="0.25">
      <c r="C5666" s="12"/>
      <c r="D5666" s="13"/>
      <c r="E5666" s="13"/>
      <c r="F5666" s="13"/>
      <c r="G5666" s="13"/>
      <c r="H5666" s="13"/>
      <c r="I5666" s="12"/>
      <c r="J5666" s="11"/>
    </row>
    <row r="5667" spans="3:10" x14ac:dyDescent="0.25">
      <c r="C5667" s="12"/>
      <c r="D5667" s="13"/>
      <c r="E5667" s="13"/>
      <c r="F5667" s="13"/>
      <c r="G5667" s="13"/>
      <c r="H5667" s="13"/>
      <c r="I5667" s="12"/>
      <c r="J5667" s="11"/>
    </row>
    <row r="5668" spans="3:10" x14ac:dyDescent="0.25">
      <c r="C5668" s="12"/>
      <c r="D5668" s="13"/>
      <c r="E5668" s="13"/>
      <c r="F5668" s="13"/>
      <c r="G5668" s="13"/>
      <c r="H5668" s="13"/>
      <c r="I5668" s="12"/>
      <c r="J5668" s="11"/>
    </row>
    <row r="5669" spans="3:10" x14ac:dyDescent="0.25">
      <c r="C5669" s="12"/>
      <c r="D5669" s="13"/>
      <c r="E5669" s="13"/>
      <c r="F5669" s="13"/>
      <c r="G5669" s="13"/>
      <c r="H5669" s="13"/>
      <c r="I5669" s="12"/>
      <c r="J5669" s="11"/>
    </row>
    <row r="5670" spans="3:10" x14ac:dyDescent="0.25">
      <c r="C5670" s="12"/>
      <c r="D5670" s="13"/>
      <c r="E5670" s="13"/>
      <c r="F5670" s="13"/>
      <c r="G5670" s="13"/>
      <c r="H5670" s="13"/>
      <c r="I5670" s="12"/>
      <c r="J5670" s="11"/>
    </row>
    <row r="5671" spans="3:10" x14ac:dyDescent="0.25">
      <c r="C5671" s="12"/>
      <c r="D5671" s="13"/>
      <c r="E5671" s="13"/>
      <c r="F5671" s="13"/>
      <c r="G5671" s="13"/>
      <c r="H5671" s="13"/>
      <c r="I5671" s="12"/>
      <c r="J5671" s="11"/>
    </row>
    <row r="5672" spans="3:10" x14ac:dyDescent="0.25">
      <c r="C5672" s="12"/>
      <c r="D5672" s="13"/>
      <c r="E5672" s="13"/>
      <c r="F5672" s="13"/>
      <c r="G5672" s="13"/>
      <c r="H5672" s="13"/>
      <c r="I5672" s="12"/>
      <c r="J5672" s="11"/>
    </row>
    <row r="5673" spans="3:10" x14ac:dyDescent="0.25">
      <c r="C5673" s="12"/>
      <c r="D5673" s="13"/>
      <c r="E5673" s="13"/>
      <c r="F5673" s="13"/>
      <c r="G5673" s="13"/>
      <c r="H5673" s="13"/>
      <c r="I5673" s="12"/>
      <c r="J5673" s="11"/>
    </row>
    <row r="5674" spans="3:10" x14ac:dyDescent="0.25">
      <c r="C5674" s="12"/>
      <c r="D5674" s="13"/>
      <c r="E5674" s="13"/>
      <c r="F5674" s="13"/>
      <c r="G5674" s="13"/>
      <c r="H5674" s="13"/>
      <c r="I5674" s="12"/>
      <c r="J5674" s="11"/>
    </row>
    <row r="5675" spans="3:10" x14ac:dyDescent="0.25">
      <c r="C5675" s="12"/>
      <c r="D5675" s="13"/>
      <c r="E5675" s="13"/>
      <c r="F5675" s="13"/>
      <c r="G5675" s="13"/>
      <c r="H5675" s="13"/>
      <c r="I5675" s="12"/>
      <c r="J5675" s="11"/>
    </row>
    <row r="5676" spans="3:10" x14ac:dyDescent="0.25">
      <c r="C5676" s="12"/>
      <c r="D5676" s="13"/>
      <c r="E5676" s="13"/>
      <c r="F5676" s="13"/>
      <c r="G5676" s="13"/>
      <c r="H5676" s="13"/>
      <c r="I5676" s="12"/>
      <c r="J5676" s="11"/>
    </row>
    <row r="5677" spans="3:10" x14ac:dyDescent="0.25">
      <c r="C5677" s="12"/>
      <c r="D5677" s="13"/>
      <c r="E5677" s="13"/>
      <c r="F5677" s="13"/>
      <c r="G5677" s="13"/>
      <c r="H5677" s="13"/>
      <c r="I5677" s="12"/>
      <c r="J5677" s="11"/>
    </row>
    <row r="5678" spans="3:10" x14ac:dyDescent="0.25">
      <c r="C5678" s="12"/>
      <c r="D5678" s="13"/>
      <c r="E5678" s="13"/>
      <c r="F5678" s="13"/>
      <c r="G5678" s="13"/>
      <c r="H5678" s="13"/>
      <c r="I5678" s="12"/>
      <c r="J5678" s="11"/>
    </row>
    <row r="5679" spans="3:10" x14ac:dyDescent="0.25">
      <c r="C5679" s="12"/>
      <c r="D5679" s="13"/>
      <c r="E5679" s="13"/>
      <c r="F5679" s="13"/>
      <c r="G5679" s="13"/>
      <c r="H5679" s="13"/>
      <c r="I5679" s="12"/>
      <c r="J5679" s="11"/>
    </row>
    <row r="5680" spans="3:10" x14ac:dyDescent="0.25">
      <c r="C5680" s="12"/>
      <c r="D5680" s="13"/>
      <c r="E5680" s="13"/>
      <c r="F5680" s="13"/>
      <c r="G5680" s="13"/>
      <c r="H5680" s="13"/>
      <c r="I5680" s="12"/>
      <c r="J5680" s="11"/>
    </row>
    <row r="5681" spans="3:10" x14ac:dyDescent="0.25">
      <c r="C5681" s="12"/>
      <c r="D5681" s="13"/>
      <c r="E5681" s="13"/>
      <c r="F5681" s="13"/>
      <c r="G5681" s="13"/>
      <c r="H5681" s="13"/>
      <c r="I5681" s="12"/>
      <c r="J5681" s="11"/>
    </row>
    <row r="5682" spans="3:10" x14ac:dyDescent="0.25">
      <c r="C5682" s="12"/>
      <c r="D5682" s="13"/>
      <c r="E5682" s="13"/>
      <c r="F5682" s="13"/>
      <c r="G5682" s="13"/>
      <c r="H5682" s="13"/>
      <c r="I5682" s="12"/>
      <c r="J5682" s="11"/>
    </row>
    <row r="5683" spans="3:10" x14ac:dyDescent="0.25">
      <c r="C5683" s="12"/>
      <c r="D5683" s="13"/>
      <c r="E5683" s="13"/>
      <c r="F5683" s="13"/>
      <c r="G5683" s="13"/>
      <c r="H5683" s="13"/>
      <c r="I5683" s="12"/>
      <c r="J5683" s="11"/>
    </row>
    <row r="5684" spans="3:10" x14ac:dyDescent="0.25">
      <c r="C5684" s="12"/>
      <c r="D5684" s="13"/>
      <c r="E5684" s="13"/>
      <c r="F5684" s="13"/>
      <c r="G5684" s="13"/>
      <c r="H5684" s="13"/>
      <c r="I5684" s="12"/>
      <c r="J5684" s="11"/>
    </row>
    <row r="5685" spans="3:10" x14ac:dyDescent="0.25">
      <c r="C5685" s="12"/>
      <c r="D5685" s="13"/>
      <c r="E5685" s="13"/>
      <c r="F5685" s="13"/>
      <c r="G5685" s="13"/>
      <c r="H5685" s="13"/>
      <c r="I5685" s="12"/>
      <c r="J5685" s="11"/>
    </row>
    <row r="5686" spans="3:10" x14ac:dyDescent="0.25">
      <c r="C5686" s="12"/>
      <c r="D5686" s="13"/>
      <c r="E5686" s="13"/>
      <c r="F5686" s="13"/>
      <c r="G5686" s="13"/>
      <c r="H5686" s="13"/>
      <c r="I5686" s="12"/>
      <c r="J5686" s="11"/>
    </row>
    <row r="5687" spans="3:10" x14ac:dyDescent="0.25">
      <c r="C5687" s="12"/>
      <c r="D5687" s="13"/>
      <c r="E5687" s="13"/>
      <c r="F5687" s="13"/>
      <c r="G5687" s="13"/>
      <c r="H5687" s="13"/>
      <c r="I5687" s="12"/>
      <c r="J5687" s="11"/>
    </row>
    <row r="5688" spans="3:10" x14ac:dyDescent="0.25">
      <c r="C5688" s="12"/>
      <c r="D5688" s="13"/>
      <c r="E5688" s="13"/>
      <c r="F5688" s="13"/>
      <c r="G5688" s="13"/>
      <c r="H5688" s="13"/>
      <c r="I5688" s="12"/>
      <c r="J5688" s="11"/>
    </row>
    <row r="5689" spans="3:10" x14ac:dyDescent="0.25">
      <c r="C5689" s="12"/>
      <c r="D5689" s="13"/>
      <c r="E5689" s="13"/>
      <c r="F5689" s="13"/>
      <c r="G5689" s="13"/>
      <c r="H5689" s="13"/>
      <c r="I5689" s="12"/>
      <c r="J5689" s="11"/>
    </row>
    <row r="5690" spans="3:10" x14ac:dyDescent="0.25">
      <c r="C5690" s="12"/>
      <c r="D5690" s="13"/>
      <c r="E5690" s="13"/>
      <c r="F5690" s="13"/>
      <c r="G5690" s="13"/>
      <c r="H5690" s="13"/>
      <c r="I5690" s="12"/>
      <c r="J5690" s="11"/>
    </row>
    <row r="5691" spans="3:10" x14ac:dyDescent="0.25">
      <c r="C5691" s="12"/>
      <c r="D5691" s="13"/>
      <c r="E5691" s="13"/>
      <c r="F5691" s="13"/>
      <c r="G5691" s="13"/>
      <c r="H5691" s="13"/>
      <c r="I5691" s="12"/>
      <c r="J5691" s="11"/>
    </row>
    <row r="5692" spans="3:10" x14ac:dyDescent="0.25">
      <c r="C5692" s="12"/>
      <c r="D5692" s="13"/>
      <c r="E5692" s="13"/>
      <c r="F5692" s="13"/>
      <c r="G5692" s="13"/>
      <c r="H5692" s="13"/>
      <c r="I5692" s="12"/>
      <c r="J5692" s="11"/>
    </row>
    <row r="5693" spans="3:10" x14ac:dyDescent="0.25">
      <c r="C5693" s="12"/>
      <c r="D5693" s="13"/>
      <c r="E5693" s="13"/>
      <c r="F5693" s="13"/>
      <c r="G5693" s="13"/>
      <c r="H5693" s="13"/>
      <c r="I5693" s="12"/>
      <c r="J5693" s="11"/>
    </row>
    <row r="5694" spans="3:10" x14ac:dyDescent="0.25">
      <c r="C5694" s="12"/>
      <c r="D5694" s="13"/>
      <c r="E5694" s="13"/>
      <c r="F5694" s="13"/>
      <c r="G5694" s="13"/>
      <c r="H5694" s="13"/>
      <c r="I5694" s="12"/>
      <c r="J5694" s="11"/>
    </row>
    <row r="5695" spans="3:10" x14ac:dyDescent="0.25">
      <c r="C5695" s="12"/>
      <c r="D5695" s="13"/>
      <c r="E5695" s="13"/>
      <c r="F5695" s="13"/>
      <c r="G5695" s="13"/>
      <c r="H5695" s="13"/>
      <c r="I5695" s="12"/>
      <c r="J5695" s="11"/>
    </row>
    <row r="5696" spans="3:10" x14ac:dyDescent="0.25">
      <c r="C5696" s="12"/>
      <c r="D5696" s="13"/>
      <c r="E5696" s="13"/>
      <c r="F5696" s="13"/>
      <c r="G5696" s="13"/>
      <c r="H5696" s="13"/>
      <c r="I5696" s="12"/>
      <c r="J5696" s="11"/>
    </row>
    <row r="5697" spans="3:10" x14ac:dyDescent="0.25">
      <c r="C5697" s="12"/>
      <c r="D5697" s="13"/>
      <c r="E5697" s="13"/>
      <c r="F5697" s="13"/>
      <c r="G5697" s="13"/>
      <c r="H5697" s="13"/>
      <c r="I5697" s="12"/>
      <c r="J5697" s="11"/>
    </row>
    <row r="5698" spans="3:10" x14ac:dyDescent="0.25">
      <c r="C5698" s="12"/>
      <c r="D5698" s="13"/>
      <c r="E5698" s="13"/>
      <c r="F5698" s="13"/>
      <c r="G5698" s="13"/>
      <c r="H5698" s="13"/>
      <c r="I5698" s="12"/>
      <c r="J5698" s="11"/>
    </row>
    <row r="5699" spans="3:10" x14ac:dyDescent="0.25">
      <c r="C5699" s="12"/>
      <c r="D5699" s="13"/>
      <c r="E5699" s="13"/>
      <c r="F5699" s="13"/>
      <c r="G5699" s="13"/>
      <c r="H5699" s="13"/>
      <c r="I5699" s="12"/>
      <c r="J5699" s="11"/>
    </row>
    <row r="5700" spans="3:10" x14ac:dyDescent="0.25">
      <c r="C5700" s="12"/>
      <c r="D5700" s="13"/>
      <c r="E5700" s="13"/>
      <c r="F5700" s="13"/>
      <c r="G5700" s="13"/>
      <c r="H5700" s="13"/>
      <c r="I5700" s="12"/>
      <c r="J5700" s="11"/>
    </row>
    <row r="5701" spans="3:10" x14ac:dyDescent="0.25">
      <c r="C5701" s="12"/>
      <c r="D5701" s="13"/>
      <c r="E5701" s="13"/>
      <c r="F5701" s="13"/>
      <c r="G5701" s="13"/>
      <c r="H5701" s="13"/>
      <c r="I5701" s="12"/>
      <c r="J5701" s="11"/>
    </row>
    <row r="5702" spans="3:10" x14ac:dyDescent="0.25">
      <c r="C5702" s="12"/>
      <c r="D5702" s="13"/>
      <c r="E5702" s="13"/>
      <c r="F5702" s="13"/>
      <c r="G5702" s="13"/>
      <c r="H5702" s="13"/>
      <c r="I5702" s="12"/>
      <c r="J5702" s="11"/>
    </row>
    <row r="5703" spans="3:10" x14ac:dyDescent="0.25">
      <c r="C5703" s="12"/>
      <c r="D5703" s="13"/>
      <c r="E5703" s="13"/>
      <c r="F5703" s="13"/>
      <c r="G5703" s="13"/>
      <c r="H5703" s="13"/>
      <c r="I5703" s="12"/>
      <c r="J5703" s="11"/>
    </row>
    <row r="5704" spans="3:10" x14ac:dyDescent="0.25">
      <c r="C5704" s="12"/>
      <c r="D5704" s="13"/>
      <c r="E5704" s="13"/>
      <c r="F5704" s="13"/>
      <c r="G5704" s="13"/>
      <c r="H5704" s="13"/>
      <c r="I5704" s="12"/>
      <c r="J5704" s="11"/>
    </row>
    <row r="5705" spans="3:10" x14ac:dyDescent="0.25">
      <c r="C5705" s="12"/>
      <c r="D5705" s="13"/>
      <c r="E5705" s="13"/>
      <c r="F5705" s="13"/>
      <c r="G5705" s="13"/>
      <c r="H5705" s="13"/>
      <c r="I5705" s="12"/>
      <c r="J5705" s="11"/>
    </row>
    <row r="5706" spans="3:10" x14ac:dyDescent="0.25">
      <c r="C5706" s="12"/>
      <c r="D5706" s="13"/>
      <c r="E5706" s="13"/>
      <c r="F5706" s="13"/>
      <c r="G5706" s="13"/>
      <c r="H5706" s="13"/>
      <c r="I5706" s="12"/>
      <c r="J5706" s="11"/>
    </row>
    <row r="5707" spans="3:10" x14ac:dyDescent="0.25">
      <c r="C5707" s="12"/>
      <c r="D5707" s="13"/>
      <c r="E5707" s="13"/>
      <c r="F5707" s="13"/>
      <c r="G5707" s="13"/>
      <c r="H5707" s="13"/>
      <c r="I5707" s="12"/>
      <c r="J5707" s="11"/>
    </row>
    <row r="5708" spans="3:10" x14ac:dyDescent="0.25">
      <c r="C5708" s="12"/>
      <c r="D5708" s="13"/>
      <c r="E5708" s="13"/>
      <c r="F5708" s="13"/>
      <c r="G5708" s="13"/>
      <c r="H5708" s="13"/>
      <c r="I5708" s="12"/>
      <c r="J5708" s="11"/>
    </row>
    <row r="5709" spans="3:10" x14ac:dyDescent="0.25">
      <c r="C5709" s="12"/>
      <c r="D5709" s="13"/>
      <c r="E5709" s="13"/>
      <c r="F5709" s="13"/>
      <c r="G5709" s="13"/>
      <c r="H5709" s="13"/>
      <c r="I5709" s="12"/>
      <c r="J5709" s="11"/>
    </row>
    <row r="5710" spans="3:10" x14ac:dyDescent="0.25">
      <c r="C5710" s="12"/>
      <c r="D5710" s="13"/>
      <c r="E5710" s="13"/>
      <c r="F5710" s="13"/>
      <c r="G5710" s="13"/>
      <c r="H5710" s="13"/>
      <c r="I5710" s="12"/>
      <c r="J5710" s="11"/>
    </row>
    <row r="5711" spans="3:10" x14ac:dyDescent="0.25">
      <c r="C5711" s="12"/>
      <c r="D5711" s="13"/>
      <c r="E5711" s="13"/>
      <c r="F5711" s="13"/>
      <c r="G5711" s="13"/>
      <c r="H5711" s="13"/>
      <c r="I5711" s="12"/>
      <c r="J5711" s="11"/>
    </row>
    <row r="5712" spans="3:10" x14ac:dyDescent="0.25">
      <c r="C5712" s="12"/>
      <c r="D5712" s="13"/>
      <c r="E5712" s="13"/>
      <c r="F5712" s="13"/>
      <c r="G5712" s="13"/>
      <c r="H5712" s="13"/>
      <c r="I5712" s="12"/>
      <c r="J5712" s="11"/>
    </row>
    <row r="5713" spans="3:10" x14ac:dyDescent="0.25">
      <c r="C5713" s="12"/>
      <c r="D5713" s="13"/>
      <c r="E5713" s="13"/>
      <c r="F5713" s="13"/>
      <c r="G5713" s="13"/>
      <c r="H5713" s="13"/>
      <c r="I5713" s="12"/>
      <c r="J5713" s="11"/>
    </row>
    <row r="5714" spans="3:10" x14ac:dyDescent="0.25">
      <c r="C5714" s="12"/>
      <c r="D5714" s="13"/>
      <c r="E5714" s="13"/>
      <c r="F5714" s="13"/>
      <c r="G5714" s="13"/>
      <c r="H5714" s="13"/>
      <c r="I5714" s="12"/>
      <c r="J5714" s="11"/>
    </row>
    <row r="5715" spans="3:10" x14ac:dyDescent="0.25">
      <c r="C5715" s="12"/>
      <c r="D5715" s="13"/>
      <c r="E5715" s="13"/>
      <c r="F5715" s="13"/>
      <c r="G5715" s="13"/>
      <c r="H5715" s="13"/>
      <c r="I5715" s="12"/>
      <c r="J5715" s="11"/>
    </row>
    <row r="5716" spans="3:10" x14ac:dyDescent="0.25">
      <c r="C5716" s="12"/>
      <c r="D5716" s="13"/>
      <c r="E5716" s="13"/>
      <c r="F5716" s="13"/>
      <c r="G5716" s="13"/>
      <c r="H5716" s="13"/>
      <c r="I5716" s="12"/>
      <c r="J5716" s="11"/>
    </row>
    <row r="5717" spans="3:10" x14ac:dyDescent="0.25">
      <c r="C5717" s="12"/>
      <c r="D5717" s="13"/>
      <c r="E5717" s="13"/>
      <c r="F5717" s="13"/>
      <c r="G5717" s="13"/>
      <c r="H5717" s="13"/>
      <c r="I5717" s="12"/>
      <c r="J5717" s="11"/>
    </row>
    <row r="5718" spans="3:10" x14ac:dyDescent="0.25">
      <c r="C5718" s="12"/>
      <c r="D5718" s="13"/>
      <c r="E5718" s="13"/>
      <c r="F5718" s="13"/>
      <c r="G5718" s="13"/>
      <c r="H5718" s="13"/>
      <c r="I5718" s="12"/>
      <c r="J5718" s="11"/>
    </row>
    <row r="5719" spans="3:10" x14ac:dyDescent="0.25">
      <c r="C5719" s="12"/>
      <c r="D5719" s="13"/>
      <c r="E5719" s="13"/>
      <c r="F5719" s="13"/>
      <c r="G5719" s="13"/>
      <c r="H5719" s="13"/>
      <c r="I5719" s="12"/>
      <c r="J5719" s="11"/>
    </row>
    <row r="5720" spans="3:10" x14ac:dyDescent="0.25">
      <c r="C5720" s="12"/>
      <c r="D5720" s="13"/>
      <c r="E5720" s="13"/>
      <c r="F5720" s="13"/>
      <c r="G5720" s="13"/>
      <c r="H5720" s="13"/>
      <c r="I5720" s="12"/>
      <c r="J5720" s="11"/>
    </row>
    <row r="5721" spans="3:10" x14ac:dyDescent="0.25">
      <c r="C5721" s="12"/>
      <c r="D5721" s="13"/>
      <c r="E5721" s="13"/>
      <c r="F5721" s="13"/>
      <c r="G5721" s="13"/>
      <c r="H5721" s="13"/>
      <c r="I5721" s="12"/>
      <c r="J5721" s="11"/>
    </row>
    <row r="5722" spans="3:10" x14ac:dyDescent="0.25">
      <c r="C5722" s="12"/>
      <c r="D5722" s="13"/>
      <c r="E5722" s="13"/>
      <c r="F5722" s="13"/>
      <c r="G5722" s="13"/>
      <c r="H5722" s="13"/>
      <c r="I5722" s="12"/>
      <c r="J5722" s="11"/>
    </row>
    <row r="5723" spans="3:10" x14ac:dyDescent="0.25">
      <c r="C5723" s="12"/>
      <c r="D5723" s="13"/>
      <c r="E5723" s="13"/>
      <c r="F5723" s="13"/>
      <c r="G5723" s="13"/>
      <c r="H5723" s="13"/>
      <c r="I5723" s="12"/>
      <c r="J5723" s="11"/>
    </row>
    <row r="5724" spans="3:10" x14ac:dyDescent="0.25">
      <c r="C5724" s="12"/>
      <c r="D5724" s="13"/>
      <c r="E5724" s="13"/>
      <c r="F5724" s="13"/>
      <c r="G5724" s="13"/>
      <c r="H5724" s="13"/>
      <c r="I5724" s="12"/>
      <c r="J5724" s="11"/>
    </row>
    <row r="5725" spans="3:10" x14ac:dyDescent="0.25">
      <c r="C5725" s="12"/>
      <c r="D5725" s="13"/>
      <c r="E5725" s="13"/>
      <c r="F5725" s="13"/>
      <c r="G5725" s="13"/>
      <c r="H5725" s="13"/>
      <c r="I5725" s="12"/>
      <c r="J5725" s="11"/>
    </row>
    <row r="5726" spans="3:10" x14ac:dyDescent="0.25">
      <c r="C5726" s="12"/>
      <c r="D5726" s="13"/>
      <c r="E5726" s="13"/>
      <c r="F5726" s="13"/>
      <c r="G5726" s="13"/>
      <c r="H5726" s="13"/>
      <c r="I5726" s="12"/>
      <c r="J5726" s="11"/>
    </row>
    <row r="5727" spans="3:10" x14ac:dyDescent="0.25">
      <c r="C5727" s="12"/>
      <c r="D5727" s="13"/>
      <c r="E5727" s="13"/>
      <c r="F5727" s="13"/>
      <c r="G5727" s="13"/>
      <c r="H5727" s="13"/>
      <c r="I5727" s="12"/>
      <c r="J5727" s="11"/>
    </row>
    <row r="5728" spans="3:10" x14ac:dyDescent="0.25">
      <c r="C5728" s="12"/>
      <c r="D5728" s="13"/>
      <c r="E5728" s="13"/>
      <c r="F5728" s="13"/>
      <c r="G5728" s="13"/>
      <c r="H5728" s="13"/>
      <c r="I5728" s="12"/>
      <c r="J5728" s="11"/>
    </row>
    <row r="5729" spans="3:10" x14ac:dyDescent="0.25">
      <c r="C5729" s="12"/>
      <c r="D5729" s="13"/>
      <c r="E5729" s="13"/>
      <c r="F5729" s="13"/>
      <c r="G5729" s="13"/>
      <c r="H5729" s="13"/>
      <c r="I5729" s="12"/>
      <c r="J5729" s="11"/>
    </row>
    <row r="5730" spans="3:10" x14ac:dyDescent="0.25">
      <c r="C5730" s="12"/>
      <c r="D5730" s="13"/>
      <c r="E5730" s="13"/>
      <c r="F5730" s="13"/>
      <c r="G5730" s="13"/>
      <c r="H5730" s="13"/>
      <c r="I5730" s="12"/>
      <c r="J5730" s="11"/>
    </row>
    <row r="5731" spans="3:10" x14ac:dyDescent="0.25">
      <c r="C5731" s="12"/>
      <c r="D5731" s="13"/>
      <c r="E5731" s="13"/>
      <c r="F5731" s="13"/>
      <c r="G5731" s="13"/>
      <c r="H5731" s="13"/>
      <c r="I5731" s="12"/>
      <c r="J5731" s="11"/>
    </row>
    <row r="5732" spans="3:10" x14ac:dyDescent="0.25">
      <c r="C5732" s="12"/>
      <c r="D5732" s="13"/>
      <c r="E5732" s="13"/>
      <c r="F5732" s="13"/>
      <c r="G5732" s="13"/>
      <c r="H5732" s="13"/>
      <c r="I5732" s="12"/>
      <c r="J5732" s="11"/>
    </row>
    <row r="5733" spans="3:10" x14ac:dyDescent="0.25">
      <c r="C5733" s="12"/>
      <c r="D5733" s="13"/>
      <c r="E5733" s="13"/>
      <c r="F5733" s="13"/>
      <c r="G5733" s="13"/>
      <c r="H5733" s="13"/>
      <c r="I5733" s="12"/>
      <c r="J5733" s="11"/>
    </row>
    <row r="5734" spans="3:10" x14ac:dyDescent="0.25">
      <c r="C5734" s="12"/>
      <c r="D5734" s="13"/>
      <c r="E5734" s="13"/>
      <c r="F5734" s="13"/>
      <c r="G5734" s="13"/>
      <c r="H5734" s="13"/>
      <c r="I5734" s="12"/>
      <c r="J5734" s="11"/>
    </row>
    <row r="5735" spans="3:10" x14ac:dyDescent="0.25">
      <c r="C5735" s="12"/>
      <c r="D5735" s="13"/>
      <c r="E5735" s="13"/>
      <c r="F5735" s="13"/>
      <c r="G5735" s="13"/>
      <c r="H5735" s="13"/>
      <c r="I5735" s="12"/>
      <c r="J5735" s="11"/>
    </row>
    <row r="5736" spans="3:10" x14ac:dyDescent="0.25">
      <c r="C5736" s="12"/>
      <c r="D5736" s="13"/>
      <c r="E5736" s="13"/>
      <c r="F5736" s="13"/>
      <c r="G5736" s="13"/>
      <c r="H5736" s="13"/>
      <c r="I5736" s="12"/>
      <c r="J5736" s="11"/>
    </row>
    <row r="5737" spans="3:10" x14ac:dyDescent="0.25">
      <c r="C5737" s="12"/>
      <c r="D5737" s="13"/>
      <c r="E5737" s="13"/>
      <c r="F5737" s="13"/>
      <c r="G5737" s="13"/>
      <c r="H5737" s="13"/>
      <c r="I5737" s="12"/>
      <c r="J5737" s="11"/>
    </row>
    <row r="5738" spans="3:10" x14ac:dyDescent="0.25">
      <c r="C5738" s="12"/>
      <c r="D5738" s="13"/>
      <c r="E5738" s="13"/>
      <c r="F5738" s="13"/>
      <c r="G5738" s="13"/>
      <c r="H5738" s="13"/>
      <c r="I5738" s="12"/>
      <c r="J5738" s="11"/>
    </row>
    <row r="5739" spans="3:10" x14ac:dyDescent="0.25">
      <c r="C5739" s="12"/>
      <c r="D5739" s="13"/>
      <c r="E5739" s="13"/>
      <c r="F5739" s="13"/>
      <c r="G5739" s="13"/>
      <c r="H5739" s="13"/>
      <c r="I5739" s="12"/>
      <c r="J5739" s="11"/>
    </row>
    <row r="5740" spans="3:10" x14ac:dyDescent="0.25">
      <c r="C5740" s="12"/>
      <c r="D5740" s="13"/>
      <c r="E5740" s="13"/>
      <c r="F5740" s="13"/>
      <c r="G5740" s="13"/>
      <c r="H5740" s="13"/>
      <c r="I5740" s="12"/>
      <c r="J5740" s="11"/>
    </row>
    <row r="5741" spans="3:10" x14ac:dyDescent="0.25">
      <c r="C5741" s="12"/>
      <c r="D5741" s="13"/>
      <c r="E5741" s="13"/>
      <c r="F5741" s="13"/>
      <c r="G5741" s="13"/>
      <c r="H5741" s="13"/>
      <c r="I5741" s="12"/>
      <c r="J5741" s="11"/>
    </row>
    <row r="5742" spans="3:10" x14ac:dyDescent="0.25">
      <c r="C5742" s="12"/>
      <c r="D5742" s="13"/>
      <c r="E5742" s="13"/>
      <c r="F5742" s="13"/>
      <c r="G5742" s="13"/>
      <c r="H5742" s="13"/>
      <c r="I5742" s="12"/>
      <c r="J5742" s="11"/>
    </row>
    <row r="5743" spans="3:10" x14ac:dyDescent="0.25">
      <c r="C5743" s="12"/>
      <c r="D5743" s="13"/>
      <c r="E5743" s="13"/>
      <c r="F5743" s="13"/>
      <c r="G5743" s="13"/>
      <c r="H5743" s="13"/>
      <c r="I5743" s="12"/>
      <c r="J5743" s="11"/>
    </row>
    <row r="5744" spans="3:10" x14ac:dyDescent="0.25">
      <c r="C5744" s="12"/>
      <c r="D5744" s="13"/>
      <c r="E5744" s="13"/>
      <c r="F5744" s="13"/>
      <c r="G5744" s="13"/>
      <c r="H5744" s="13"/>
      <c r="I5744" s="12"/>
      <c r="J5744" s="11"/>
    </row>
    <row r="5745" spans="3:10" x14ac:dyDescent="0.25">
      <c r="C5745" s="12"/>
      <c r="D5745" s="13"/>
      <c r="E5745" s="13"/>
      <c r="F5745" s="13"/>
      <c r="G5745" s="13"/>
      <c r="H5745" s="13"/>
      <c r="I5745" s="12"/>
      <c r="J5745" s="11"/>
    </row>
    <row r="5746" spans="3:10" x14ac:dyDescent="0.25">
      <c r="C5746" s="12"/>
      <c r="D5746" s="13"/>
      <c r="E5746" s="13"/>
      <c r="F5746" s="13"/>
      <c r="G5746" s="13"/>
      <c r="H5746" s="13"/>
      <c r="I5746" s="12"/>
      <c r="J5746" s="11"/>
    </row>
    <row r="5747" spans="3:10" x14ac:dyDescent="0.25">
      <c r="C5747" s="12"/>
      <c r="D5747" s="13"/>
      <c r="E5747" s="13"/>
      <c r="F5747" s="13"/>
      <c r="G5747" s="13"/>
      <c r="H5747" s="13"/>
      <c r="I5747" s="12"/>
      <c r="J5747" s="11"/>
    </row>
    <row r="5748" spans="3:10" x14ac:dyDescent="0.25">
      <c r="C5748" s="12"/>
      <c r="D5748" s="13"/>
      <c r="E5748" s="13"/>
      <c r="F5748" s="13"/>
      <c r="G5748" s="13"/>
      <c r="H5748" s="13"/>
      <c r="I5748" s="12"/>
      <c r="J5748" s="11"/>
    </row>
    <row r="5749" spans="3:10" x14ac:dyDescent="0.25">
      <c r="C5749" s="12"/>
      <c r="D5749" s="13"/>
      <c r="E5749" s="13"/>
      <c r="F5749" s="13"/>
      <c r="G5749" s="13"/>
      <c r="H5749" s="13"/>
      <c r="I5749" s="12"/>
      <c r="J5749" s="11"/>
    </row>
    <row r="5750" spans="3:10" x14ac:dyDescent="0.25">
      <c r="C5750" s="12"/>
      <c r="D5750" s="13"/>
      <c r="E5750" s="13"/>
      <c r="F5750" s="13"/>
      <c r="G5750" s="13"/>
      <c r="H5750" s="13"/>
      <c r="I5750" s="12"/>
      <c r="J5750" s="11"/>
    </row>
    <row r="5751" spans="3:10" x14ac:dyDescent="0.25">
      <c r="C5751" s="12"/>
      <c r="D5751" s="13"/>
      <c r="E5751" s="13"/>
      <c r="F5751" s="13"/>
      <c r="G5751" s="13"/>
      <c r="H5751" s="13"/>
      <c r="I5751" s="12"/>
      <c r="J5751" s="11"/>
    </row>
    <row r="5752" spans="3:10" x14ac:dyDescent="0.25">
      <c r="C5752" s="12"/>
      <c r="D5752" s="13"/>
      <c r="E5752" s="13"/>
      <c r="F5752" s="13"/>
      <c r="G5752" s="13"/>
      <c r="H5752" s="13"/>
      <c r="I5752" s="12"/>
      <c r="J5752" s="11"/>
    </row>
    <row r="5753" spans="3:10" x14ac:dyDescent="0.25">
      <c r="C5753" s="12"/>
      <c r="D5753" s="13"/>
      <c r="E5753" s="13"/>
      <c r="F5753" s="13"/>
      <c r="G5753" s="13"/>
      <c r="H5753" s="13"/>
      <c r="I5753" s="12"/>
      <c r="J5753" s="11"/>
    </row>
    <row r="5754" spans="3:10" x14ac:dyDescent="0.25">
      <c r="C5754" s="12"/>
      <c r="D5754" s="13"/>
      <c r="E5754" s="13"/>
      <c r="F5754" s="13"/>
      <c r="G5754" s="13"/>
      <c r="H5754" s="13"/>
      <c r="I5754" s="12"/>
      <c r="J5754" s="11"/>
    </row>
    <row r="5755" spans="3:10" x14ac:dyDescent="0.25">
      <c r="C5755" s="12"/>
      <c r="D5755" s="13"/>
      <c r="E5755" s="13"/>
      <c r="F5755" s="13"/>
      <c r="G5755" s="13"/>
      <c r="H5755" s="13"/>
      <c r="I5755" s="12"/>
      <c r="J5755" s="11"/>
    </row>
    <row r="5756" spans="3:10" x14ac:dyDescent="0.25">
      <c r="C5756" s="12"/>
      <c r="D5756" s="13"/>
      <c r="E5756" s="13"/>
      <c r="F5756" s="13"/>
      <c r="G5756" s="13"/>
      <c r="H5756" s="13"/>
      <c r="I5756" s="12"/>
      <c r="J5756" s="11"/>
    </row>
    <row r="5757" spans="3:10" x14ac:dyDescent="0.25">
      <c r="C5757" s="12"/>
      <c r="D5757" s="13"/>
      <c r="E5757" s="13"/>
      <c r="F5757" s="13"/>
      <c r="G5757" s="13"/>
      <c r="H5757" s="13"/>
      <c r="I5757" s="12"/>
      <c r="J5757" s="11"/>
    </row>
    <row r="5758" spans="3:10" x14ac:dyDescent="0.25">
      <c r="C5758" s="12"/>
      <c r="D5758" s="13"/>
      <c r="E5758" s="13"/>
      <c r="F5758" s="13"/>
      <c r="G5758" s="13"/>
      <c r="H5758" s="13"/>
      <c r="I5758" s="12"/>
      <c r="J5758" s="11"/>
    </row>
    <row r="5759" spans="3:10" x14ac:dyDescent="0.25">
      <c r="C5759" s="12"/>
      <c r="D5759" s="13"/>
      <c r="E5759" s="13"/>
      <c r="F5759" s="13"/>
      <c r="G5759" s="13"/>
      <c r="H5759" s="13"/>
      <c r="I5759" s="12"/>
      <c r="J5759" s="11"/>
    </row>
    <row r="5760" spans="3:10" x14ac:dyDescent="0.25">
      <c r="C5760" s="12"/>
      <c r="D5760" s="13"/>
      <c r="E5760" s="13"/>
      <c r="F5760" s="13"/>
      <c r="G5760" s="13"/>
      <c r="H5760" s="13"/>
      <c r="I5760" s="12"/>
      <c r="J5760" s="11"/>
    </row>
    <row r="5761" spans="3:10" x14ac:dyDescent="0.25">
      <c r="C5761" s="12"/>
      <c r="D5761" s="13"/>
      <c r="E5761" s="13"/>
      <c r="F5761" s="13"/>
      <c r="G5761" s="13"/>
      <c r="H5761" s="13"/>
      <c r="I5761" s="12"/>
      <c r="J5761" s="11"/>
    </row>
    <row r="5762" spans="3:10" x14ac:dyDescent="0.25">
      <c r="C5762" s="12"/>
      <c r="D5762" s="13"/>
      <c r="E5762" s="13"/>
      <c r="F5762" s="13"/>
      <c r="G5762" s="13"/>
      <c r="H5762" s="13"/>
      <c r="I5762" s="12"/>
      <c r="J5762" s="11"/>
    </row>
    <row r="5763" spans="3:10" x14ac:dyDescent="0.25">
      <c r="C5763" s="12"/>
      <c r="D5763" s="13"/>
      <c r="E5763" s="13"/>
      <c r="F5763" s="13"/>
      <c r="G5763" s="13"/>
      <c r="H5763" s="13"/>
      <c r="I5763" s="12"/>
      <c r="J5763" s="11"/>
    </row>
    <row r="5764" spans="3:10" x14ac:dyDescent="0.25">
      <c r="C5764" s="12"/>
      <c r="D5764" s="13"/>
      <c r="E5764" s="13"/>
      <c r="F5764" s="13"/>
      <c r="G5764" s="13"/>
      <c r="H5764" s="13"/>
      <c r="I5764" s="12"/>
      <c r="J5764" s="11"/>
    </row>
    <row r="5765" spans="3:10" x14ac:dyDescent="0.25">
      <c r="C5765" s="12"/>
      <c r="D5765" s="13"/>
      <c r="E5765" s="13"/>
      <c r="F5765" s="13"/>
      <c r="G5765" s="13"/>
      <c r="H5765" s="13"/>
      <c r="I5765" s="12"/>
      <c r="J5765" s="11"/>
    </row>
    <row r="5766" spans="3:10" x14ac:dyDescent="0.25">
      <c r="C5766" s="12"/>
      <c r="D5766" s="13"/>
      <c r="E5766" s="13"/>
      <c r="F5766" s="13"/>
      <c r="G5766" s="13"/>
      <c r="H5766" s="13"/>
      <c r="I5766" s="12"/>
      <c r="J5766" s="11"/>
    </row>
    <row r="5767" spans="3:10" x14ac:dyDescent="0.25">
      <c r="C5767" s="12"/>
      <c r="D5767" s="13"/>
      <c r="E5767" s="13"/>
      <c r="F5767" s="13"/>
      <c r="G5767" s="13"/>
      <c r="H5767" s="13"/>
      <c r="I5767" s="12"/>
      <c r="J5767" s="11"/>
    </row>
    <row r="5768" spans="3:10" x14ac:dyDescent="0.25">
      <c r="C5768" s="12"/>
      <c r="D5768" s="13"/>
      <c r="E5768" s="13"/>
      <c r="F5768" s="13"/>
      <c r="G5768" s="13"/>
      <c r="H5768" s="13"/>
      <c r="I5768" s="12"/>
      <c r="J5768" s="11"/>
    </row>
    <row r="5769" spans="3:10" x14ac:dyDescent="0.25">
      <c r="C5769" s="12"/>
      <c r="D5769" s="13"/>
      <c r="E5769" s="13"/>
      <c r="F5769" s="13"/>
      <c r="G5769" s="13"/>
      <c r="H5769" s="13"/>
      <c r="I5769" s="12"/>
      <c r="J5769" s="11"/>
    </row>
    <row r="5770" spans="3:10" x14ac:dyDescent="0.25">
      <c r="C5770" s="12"/>
      <c r="D5770" s="13"/>
      <c r="E5770" s="13"/>
      <c r="F5770" s="13"/>
      <c r="G5770" s="13"/>
      <c r="H5770" s="13"/>
      <c r="I5770" s="12"/>
      <c r="J5770" s="11"/>
    </row>
    <row r="5771" spans="3:10" x14ac:dyDescent="0.25">
      <c r="C5771" s="12"/>
      <c r="D5771" s="13"/>
      <c r="E5771" s="13"/>
      <c r="F5771" s="13"/>
      <c r="G5771" s="13"/>
      <c r="H5771" s="13"/>
      <c r="I5771" s="12"/>
      <c r="J5771" s="11"/>
    </row>
    <row r="5772" spans="3:10" x14ac:dyDescent="0.25">
      <c r="C5772" s="12"/>
      <c r="D5772" s="13"/>
      <c r="E5772" s="13"/>
      <c r="F5772" s="13"/>
      <c r="G5772" s="13"/>
      <c r="H5772" s="13"/>
      <c r="I5772" s="12"/>
      <c r="J5772" s="11"/>
    </row>
    <row r="5773" spans="3:10" x14ac:dyDescent="0.25">
      <c r="C5773" s="12"/>
      <c r="D5773" s="13"/>
      <c r="E5773" s="13"/>
      <c r="F5773" s="13"/>
      <c r="G5773" s="13"/>
      <c r="H5773" s="13"/>
      <c r="I5773" s="12"/>
      <c r="J5773" s="11"/>
    </row>
    <row r="5774" spans="3:10" x14ac:dyDescent="0.25">
      <c r="C5774" s="12"/>
      <c r="D5774" s="13"/>
      <c r="E5774" s="13"/>
      <c r="F5774" s="13"/>
      <c r="G5774" s="13"/>
      <c r="H5774" s="13"/>
      <c r="I5774" s="12"/>
      <c r="J5774" s="11"/>
    </row>
    <row r="5775" spans="3:10" x14ac:dyDescent="0.25">
      <c r="C5775" s="12"/>
      <c r="D5775" s="13"/>
      <c r="E5775" s="13"/>
      <c r="F5775" s="13"/>
      <c r="G5775" s="13"/>
      <c r="H5775" s="13"/>
      <c r="I5775" s="12"/>
      <c r="J5775" s="11"/>
    </row>
    <row r="5776" spans="3:10" x14ac:dyDescent="0.25">
      <c r="C5776" s="12"/>
      <c r="D5776" s="13"/>
      <c r="E5776" s="13"/>
      <c r="F5776" s="13"/>
      <c r="G5776" s="13"/>
      <c r="H5776" s="13"/>
      <c r="I5776" s="12"/>
      <c r="J5776" s="11"/>
    </row>
    <row r="5777" spans="3:10" x14ac:dyDescent="0.25">
      <c r="C5777" s="12"/>
      <c r="D5777" s="13"/>
      <c r="E5777" s="13"/>
      <c r="F5777" s="13"/>
      <c r="G5777" s="13"/>
      <c r="H5777" s="13"/>
      <c r="I5777" s="12"/>
      <c r="J5777" s="11"/>
    </row>
    <row r="5778" spans="3:10" x14ac:dyDescent="0.25">
      <c r="C5778" s="12"/>
      <c r="D5778" s="13"/>
      <c r="E5778" s="13"/>
      <c r="F5778" s="13"/>
      <c r="G5778" s="13"/>
      <c r="H5778" s="13"/>
      <c r="I5778" s="12"/>
      <c r="J5778" s="11"/>
    </row>
    <row r="5779" spans="3:10" x14ac:dyDescent="0.25">
      <c r="C5779" s="12"/>
      <c r="D5779" s="13"/>
      <c r="E5779" s="13"/>
      <c r="F5779" s="13"/>
      <c r="G5779" s="13"/>
      <c r="H5779" s="13"/>
      <c r="I5779" s="12"/>
      <c r="J5779" s="11"/>
    </row>
    <row r="5780" spans="3:10" x14ac:dyDescent="0.25">
      <c r="C5780" s="12"/>
      <c r="D5780" s="13"/>
      <c r="E5780" s="13"/>
      <c r="F5780" s="13"/>
      <c r="G5780" s="13"/>
      <c r="H5780" s="13"/>
      <c r="I5780" s="12"/>
      <c r="J5780" s="11"/>
    </row>
    <row r="5781" spans="3:10" x14ac:dyDescent="0.25">
      <c r="C5781" s="12"/>
      <c r="D5781" s="13"/>
      <c r="E5781" s="13"/>
      <c r="F5781" s="13"/>
      <c r="G5781" s="13"/>
      <c r="H5781" s="13"/>
      <c r="I5781" s="12"/>
      <c r="J5781" s="11"/>
    </row>
    <row r="5782" spans="3:10" x14ac:dyDescent="0.25">
      <c r="C5782" s="12"/>
      <c r="D5782" s="13"/>
      <c r="E5782" s="13"/>
      <c r="F5782" s="13"/>
      <c r="G5782" s="13"/>
      <c r="H5782" s="13"/>
      <c r="I5782" s="12"/>
      <c r="J5782" s="11"/>
    </row>
    <row r="5783" spans="3:10" x14ac:dyDescent="0.25">
      <c r="C5783" s="12"/>
      <c r="D5783" s="13"/>
      <c r="E5783" s="13"/>
      <c r="F5783" s="13"/>
      <c r="G5783" s="13"/>
      <c r="H5783" s="13"/>
      <c r="I5783" s="12"/>
      <c r="J5783" s="11"/>
    </row>
    <row r="5784" spans="3:10" x14ac:dyDescent="0.25">
      <c r="C5784" s="12"/>
      <c r="D5784" s="13"/>
      <c r="E5784" s="13"/>
      <c r="F5784" s="13"/>
      <c r="G5784" s="13"/>
      <c r="H5784" s="13"/>
      <c r="I5784" s="12"/>
      <c r="J5784" s="11"/>
    </row>
    <row r="5785" spans="3:10" x14ac:dyDescent="0.25">
      <c r="C5785" s="12"/>
      <c r="D5785" s="13"/>
      <c r="E5785" s="13"/>
      <c r="F5785" s="13"/>
      <c r="G5785" s="13"/>
      <c r="H5785" s="13"/>
      <c r="I5785" s="12"/>
      <c r="J5785" s="11"/>
    </row>
    <row r="5786" spans="3:10" x14ac:dyDescent="0.25">
      <c r="C5786" s="12"/>
      <c r="D5786" s="13"/>
      <c r="E5786" s="13"/>
      <c r="F5786" s="13"/>
      <c r="G5786" s="13"/>
      <c r="H5786" s="13"/>
      <c r="I5786" s="12"/>
      <c r="J5786" s="11"/>
    </row>
    <row r="5787" spans="3:10" x14ac:dyDescent="0.25">
      <c r="C5787" s="12"/>
      <c r="D5787" s="13"/>
      <c r="E5787" s="13"/>
      <c r="F5787" s="13"/>
      <c r="G5787" s="13"/>
      <c r="H5787" s="13"/>
      <c r="I5787" s="12"/>
      <c r="J5787" s="11"/>
    </row>
    <row r="5788" spans="3:10" x14ac:dyDescent="0.25">
      <c r="C5788" s="12"/>
      <c r="D5788" s="13"/>
      <c r="E5788" s="13"/>
      <c r="F5788" s="13"/>
      <c r="G5788" s="13"/>
      <c r="H5788" s="13"/>
      <c r="I5788" s="12"/>
      <c r="J5788" s="11"/>
    </row>
    <row r="5789" spans="3:10" x14ac:dyDescent="0.25">
      <c r="C5789" s="12"/>
      <c r="D5789" s="13"/>
      <c r="E5789" s="13"/>
      <c r="F5789" s="13"/>
      <c r="G5789" s="13"/>
      <c r="H5789" s="13"/>
      <c r="I5789" s="12"/>
      <c r="J5789" s="11"/>
    </row>
    <row r="5790" spans="3:10" x14ac:dyDescent="0.25">
      <c r="C5790" s="12"/>
      <c r="D5790" s="13"/>
      <c r="E5790" s="13"/>
      <c r="F5790" s="13"/>
      <c r="G5790" s="13"/>
      <c r="H5790" s="13"/>
      <c r="I5790" s="12"/>
      <c r="J5790" s="11"/>
    </row>
    <row r="5791" spans="3:10" x14ac:dyDescent="0.25">
      <c r="C5791" s="12"/>
      <c r="D5791" s="13"/>
      <c r="E5791" s="13"/>
      <c r="F5791" s="13"/>
      <c r="G5791" s="13"/>
      <c r="H5791" s="13"/>
      <c r="I5791" s="12"/>
      <c r="J5791" s="11"/>
    </row>
    <row r="5792" spans="3:10" x14ac:dyDescent="0.25">
      <c r="C5792" s="12"/>
      <c r="D5792" s="13"/>
      <c r="E5792" s="13"/>
      <c r="F5792" s="13"/>
      <c r="G5792" s="13"/>
      <c r="H5792" s="13"/>
      <c r="I5792" s="12"/>
      <c r="J5792" s="11"/>
    </row>
    <row r="5793" spans="3:10" x14ac:dyDescent="0.25">
      <c r="C5793" s="12"/>
      <c r="D5793" s="13"/>
      <c r="E5793" s="13"/>
      <c r="F5793" s="13"/>
      <c r="G5793" s="13"/>
      <c r="H5793" s="13"/>
      <c r="I5793" s="12"/>
      <c r="J5793" s="11"/>
    </row>
    <row r="5794" spans="3:10" x14ac:dyDescent="0.25">
      <c r="C5794" s="12"/>
      <c r="D5794" s="13"/>
      <c r="E5794" s="13"/>
      <c r="F5794" s="13"/>
      <c r="G5794" s="13"/>
      <c r="H5794" s="13"/>
      <c r="I5794" s="12"/>
      <c r="J5794" s="11"/>
    </row>
    <row r="5795" spans="3:10" x14ac:dyDescent="0.25">
      <c r="C5795" s="12"/>
      <c r="D5795" s="13"/>
      <c r="E5795" s="13"/>
      <c r="F5795" s="13"/>
      <c r="G5795" s="13"/>
      <c r="H5795" s="13"/>
      <c r="I5795" s="12"/>
      <c r="J5795" s="11"/>
    </row>
    <row r="5796" spans="3:10" x14ac:dyDescent="0.25">
      <c r="C5796" s="12"/>
      <c r="D5796" s="13"/>
      <c r="E5796" s="13"/>
      <c r="F5796" s="13"/>
      <c r="G5796" s="13"/>
      <c r="H5796" s="13"/>
      <c r="I5796" s="12"/>
      <c r="J5796" s="11"/>
    </row>
    <row r="5797" spans="3:10" x14ac:dyDescent="0.25">
      <c r="C5797" s="12"/>
      <c r="D5797" s="13"/>
      <c r="E5797" s="13"/>
      <c r="F5797" s="13"/>
      <c r="G5797" s="13"/>
      <c r="H5797" s="13"/>
      <c r="I5797" s="12"/>
      <c r="J5797" s="11"/>
    </row>
    <row r="5798" spans="3:10" x14ac:dyDescent="0.25">
      <c r="C5798" s="12"/>
      <c r="D5798" s="13"/>
      <c r="E5798" s="13"/>
      <c r="F5798" s="13"/>
      <c r="G5798" s="13"/>
      <c r="H5798" s="13"/>
      <c r="I5798" s="12"/>
      <c r="J5798" s="11"/>
    </row>
    <row r="5799" spans="3:10" x14ac:dyDescent="0.25">
      <c r="C5799" s="12"/>
      <c r="D5799" s="13"/>
      <c r="E5799" s="13"/>
      <c r="F5799" s="13"/>
      <c r="G5799" s="13"/>
      <c r="H5799" s="13"/>
      <c r="I5799" s="12"/>
      <c r="J5799" s="11"/>
    </row>
    <row r="5800" spans="3:10" x14ac:dyDescent="0.25">
      <c r="C5800" s="12"/>
      <c r="D5800" s="13"/>
      <c r="E5800" s="13"/>
      <c r="F5800" s="13"/>
      <c r="G5800" s="13"/>
      <c r="H5800" s="13"/>
      <c r="I5800" s="12"/>
      <c r="J5800" s="11"/>
    </row>
    <row r="5801" spans="3:10" x14ac:dyDescent="0.25">
      <c r="C5801" s="12"/>
      <c r="D5801" s="13"/>
      <c r="E5801" s="13"/>
      <c r="F5801" s="13"/>
      <c r="G5801" s="13"/>
      <c r="H5801" s="13"/>
      <c r="I5801" s="12"/>
      <c r="J5801" s="11"/>
    </row>
    <row r="5802" spans="3:10" x14ac:dyDescent="0.25">
      <c r="C5802" s="12"/>
      <c r="D5802" s="13"/>
      <c r="E5802" s="13"/>
      <c r="F5802" s="13"/>
      <c r="G5802" s="13"/>
      <c r="H5802" s="13"/>
      <c r="I5802" s="12"/>
      <c r="J5802" s="11"/>
    </row>
    <row r="5803" spans="3:10" x14ac:dyDescent="0.25">
      <c r="C5803" s="12"/>
      <c r="D5803" s="13"/>
      <c r="E5803" s="13"/>
      <c r="F5803" s="13"/>
      <c r="G5803" s="13"/>
      <c r="H5803" s="13"/>
      <c r="I5803" s="12"/>
      <c r="J5803" s="11"/>
    </row>
    <row r="5804" spans="3:10" x14ac:dyDescent="0.25">
      <c r="C5804" s="12"/>
      <c r="D5804" s="13"/>
      <c r="E5804" s="13"/>
      <c r="F5804" s="13"/>
      <c r="G5804" s="13"/>
      <c r="H5804" s="13"/>
      <c r="I5804" s="12"/>
      <c r="J5804" s="11"/>
    </row>
    <row r="5805" spans="3:10" x14ac:dyDescent="0.25">
      <c r="C5805" s="12"/>
      <c r="D5805" s="13"/>
      <c r="E5805" s="13"/>
      <c r="F5805" s="13"/>
      <c r="G5805" s="13"/>
      <c r="H5805" s="13"/>
      <c r="I5805" s="12"/>
      <c r="J5805" s="11"/>
    </row>
    <row r="5806" spans="3:10" x14ac:dyDescent="0.25">
      <c r="C5806" s="12"/>
      <c r="D5806" s="13"/>
      <c r="E5806" s="13"/>
      <c r="F5806" s="13"/>
      <c r="G5806" s="13"/>
      <c r="H5806" s="13"/>
      <c r="I5806" s="12"/>
      <c r="J5806" s="11"/>
    </row>
    <row r="5807" spans="3:10" x14ac:dyDescent="0.25">
      <c r="C5807" s="12"/>
      <c r="D5807" s="13"/>
      <c r="E5807" s="13"/>
      <c r="F5807" s="13"/>
      <c r="G5807" s="13"/>
      <c r="H5807" s="13"/>
      <c r="I5807" s="12"/>
      <c r="J5807" s="11"/>
    </row>
    <row r="5808" spans="3:10" x14ac:dyDescent="0.25">
      <c r="C5808" s="12"/>
      <c r="D5808" s="13"/>
      <c r="E5808" s="13"/>
      <c r="F5808" s="13"/>
      <c r="G5808" s="13"/>
      <c r="H5808" s="13"/>
      <c r="I5808" s="12"/>
      <c r="J5808" s="11"/>
    </row>
    <row r="5809" spans="3:10" x14ac:dyDescent="0.25">
      <c r="C5809" s="12"/>
      <c r="D5809" s="13"/>
      <c r="E5809" s="13"/>
      <c r="F5809" s="13"/>
      <c r="G5809" s="13"/>
      <c r="H5809" s="13"/>
      <c r="I5809" s="12"/>
      <c r="J5809" s="11"/>
    </row>
    <row r="5810" spans="3:10" x14ac:dyDescent="0.25">
      <c r="C5810" s="12"/>
      <c r="D5810" s="13"/>
      <c r="E5810" s="13"/>
      <c r="F5810" s="13"/>
      <c r="G5810" s="13"/>
      <c r="H5810" s="13"/>
      <c r="I5810" s="12"/>
      <c r="J5810" s="11"/>
    </row>
    <row r="5811" spans="3:10" x14ac:dyDescent="0.25">
      <c r="C5811" s="12"/>
      <c r="D5811" s="13"/>
      <c r="E5811" s="13"/>
      <c r="F5811" s="13"/>
      <c r="G5811" s="13"/>
      <c r="H5811" s="13"/>
      <c r="I5811" s="12"/>
      <c r="J5811" s="11"/>
    </row>
    <row r="5812" spans="3:10" x14ac:dyDescent="0.25">
      <c r="C5812" s="12"/>
      <c r="D5812" s="13"/>
      <c r="E5812" s="13"/>
      <c r="F5812" s="13"/>
      <c r="G5812" s="13"/>
      <c r="H5812" s="13"/>
      <c r="I5812" s="12"/>
      <c r="J5812" s="11"/>
    </row>
    <row r="5813" spans="3:10" x14ac:dyDescent="0.25">
      <c r="C5813" s="12"/>
      <c r="D5813" s="13"/>
      <c r="E5813" s="13"/>
      <c r="F5813" s="13"/>
      <c r="G5813" s="13"/>
      <c r="H5813" s="13"/>
      <c r="I5813" s="12"/>
      <c r="J5813" s="11"/>
    </row>
    <row r="5814" spans="3:10" x14ac:dyDescent="0.25">
      <c r="C5814" s="12"/>
      <c r="D5814" s="13"/>
      <c r="E5814" s="13"/>
      <c r="F5814" s="13"/>
      <c r="G5814" s="13"/>
      <c r="H5814" s="13"/>
      <c r="I5814" s="12"/>
      <c r="J5814" s="11"/>
    </row>
    <row r="5815" spans="3:10" x14ac:dyDescent="0.25">
      <c r="C5815" s="12"/>
      <c r="D5815" s="13"/>
      <c r="E5815" s="13"/>
      <c r="F5815" s="13"/>
      <c r="G5815" s="13"/>
      <c r="H5815" s="13"/>
      <c r="I5815" s="12"/>
      <c r="J5815" s="11"/>
    </row>
    <row r="5816" spans="3:10" x14ac:dyDescent="0.25">
      <c r="C5816" s="12"/>
      <c r="D5816" s="13"/>
      <c r="E5816" s="13"/>
      <c r="F5816" s="13"/>
      <c r="G5816" s="13"/>
      <c r="H5816" s="13"/>
      <c r="I5816" s="12"/>
      <c r="J5816" s="11"/>
    </row>
    <row r="5817" spans="3:10" x14ac:dyDescent="0.25">
      <c r="C5817" s="12"/>
      <c r="D5817" s="13"/>
      <c r="E5817" s="13"/>
      <c r="F5817" s="13"/>
      <c r="G5817" s="13"/>
      <c r="H5817" s="13"/>
      <c r="I5817" s="12"/>
      <c r="J5817" s="11"/>
    </row>
    <row r="5818" spans="3:10" x14ac:dyDescent="0.25">
      <c r="C5818" s="12"/>
      <c r="D5818" s="13"/>
      <c r="E5818" s="13"/>
      <c r="F5818" s="13"/>
      <c r="G5818" s="13"/>
      <c r="H5818" s="13"/>
      <c r="I5818" s="12"/>
      <c r="J5818" s="11"/>
    </row>
    <row r="5819" spans="3:10" x14ac:dyDescent="0.25">
      <c r="C5819" s="12"/>
      <c r="D5819" s="13"/>
      <c r="E5819" s="13"/>
      <c r="F5819" s="13"/>
      <c r="G5819" s="13"/>
      <c r="H5819" s="13"/>
      <c r="I5819" s="12"/>
      <c r="J5819" s="11"/>
    </row>
    <row r="5820" spans="3:10" x14ac:dyDescent="0.25">
      <c r="C5820" s="12"/>
      <c r="D5820" s="13"/>
      <c r="E5820" s="13"/>
      <c r="F5820" s="13"/>
      <c r="G5820" s="13"/>
      <c r="H5820" s="13"/>
      <c r="I5820" s="12"/>
      <c r="J5820" s="11"/>
    </row>
    <row r="5821" spans="3:10" x14ac:dyDescent="0.25">
      <c r="C5821" s="12"/>
      <c r="D5821" s="13"/>
      <c r="E5821" s="13"/>
      <c r="F5821" s="13"/>
      <c r="G5821" s="13"/>
      <c r="H5821" s="13"/>
      <c r="I5821" s="12"/>
      <c r="J5821" s="11"/>
    </row>
    <row r="5822" spans="3:10" x14ac:dyDescent="0.25">
      <c r="C5822" s="12"/>
      <c r="D5822" s="13"/>
      <c r="E5822" s="13"/>
      <c r="F5822" s="13"/>
      <c r="G5822" s="13"/>
      <c r="H5822" s="13"/>
      <c r="I5822" s="12"/>
      <c r="J5822" s="11"/>
    </row>
    <row r="5823" spans="3:10" x14ac:dyDescent="0.25">
      <c r="C5823" s="12"/>
      <c r="D5823" s="13"/>
      <c r="E5823" s="13"/>
      <c r="F5823" s="13"/>
      <c r="G5823" s="13"/>
      <c r="H5823" s="13"/>
      <c r="I5823" s="12"/>
      <c r="J5823" s="11"/>
    </row>
    <row r="5824" spans="3:10" x14ac:dyDescent="0.25">
      <c r="C5824" s="12"/>
      <c r="D5824" s="13"/>
      <c r="E5824" s="13"/>
      <c r="F5824" s="13"/>
      <c r="G5824" s="13"/>
      <c r="H5824" s="13"/>
      <c r="I5824" s="12"/>
      <c r="J5824" s="11"/>
    </row>
    <row r="5825" spans="3:10" x14ac:dyDescent="0.25">
      <c r="C5825" s="12"/>
      <c r="D5825" s="13"/>
      <c r="E5825" s="13"/>
      <c r="F5825" s="13"/>
      <c r="G5825" s="13"/>
      <c r="H5825" s="13"/>
      <c r="I5825" s="12"/>
      <c r="J5825" s="11"/>
    </row>
    <row r="5826" spans="3:10" x14ac:dyDescent="0.25">
      <c r="C5826" s="12"/>
      <c r="D5826" s="13"/>
      <c r="E5826" s="13"/>
      <c r="F5826" s="13"/>
      <c r="G5826" s="13"/>
      <c r="H5826" s="13"/>
      <c r="I5826" s="12"/>
      <c r="J5826" s="11"/>
    </row>
    <row r="5827" spans="3:10" x14ac:dyDescent="0.25">
      <c r="C5827" s="12"/>
      <c r="D5827" s="13"/>
      <c r="E5827" s="13"/>
      <c r="F5827" s="13"/>
      <c r="G5827" s="13"/>
      <c r="H5827" s="13"/>
      <c r="I5827" s="12"/>
      <c r="J5827" s="11"/>
    </row>
    <row r="5828" spans="3:10" x14ac:dyDescent="0.25">
      <c r="C5828" s="12"/>
      <c r="D5828" s="13"/>
      <c r="E5828" s="13"/>
      <c r="F5828" s="13"/>
      <c r="G5828" s="13"/>
      <c r="H5828" s="13"/>
      <c r="I5828" s="12"/>
      <c r="J5828" s="11"/>
    </row>
    <row r="5829" spans="3:10" x14ac:dyDescent="0.25">
      <c r="C5829" s="12"/>
      <c r="D5829" s="13"/>
      <c r="E5829" s="13"/>
      <c r="F5829" s="13"/>
      <c r="G5829" s="13"/>
      <c r="H5829" s="13"/>
      <c r="I5829" s="12"/>
      <c r="J5829" s="11"/>
    </row>
    <row r="5830" spans="3:10" x14ac:dyDescent="0.25">
      <c r="C5830" s="12"/>
      <c r="D5830" s="13"/>
      <c r="E5830" s="13"/>
      <c r="F5830" s="13"/>
      <c r="G5830" s="13"/>
      <c r="H5830" s="13"/>
      <c r="I5830" s="12"/>
      <c r="J5830" s="11"/>
    </row>
    <row r="5831" spans="3:10" x14ac:dyDescent="0.25">
      <c r="C5831" s="12"/>
      <c r="D5831" s="13"/>
      <c r="E5831" s="13"/>
      <c r="F5831" s="13"/>
      <c r="G5831" s="13"/>
      <c r="H5831" s="13"/>
      <c r="I5831" s="12"/>
      <c r="J5831" s="11"/>
    </row>
    <row r="5832" spans="3:10" x14ac:dyDescent="0.25">
      <c r="C5832" s="12"/>
      <c r="D5832" s="13"/>
      <c r="E5832" s="13"/>
      <c r="F5832" s="13"/>
      <c r="G5832" s="13"/>
      <c r="H5832" s="13"/>
      <c r="I5832" s="12"/>
      <c r="J5832" s="11"/>
    </row>
    <row r="5833" spans="3:10" x14ac:dyDescent="0.25">
      <c r="C5833" s="12"/>
      <c r="D5833" s="13"/>
      <c r="E5833" s="13"/>
      <c r="F5833" s="13"/>
      <c r="G5833" s="13"/>
      <c r="H5833" s="13"/>
      <c r="I5833" s="12"/>
      <c r="J5833" s="11"/>
    </row>
    <row r="5834" spans="3:10" x14ac:dyDescent="0.25">
      <c r="C5834" s="12"/>
      <c r="D5834" s="13"/>
      <c r="E5834" s="13"/>
      <c r="F5834" s="13"/>
      <c r="G5834" s="13"/>
      <c r="H5834" s="13"/>
      <c r="I5834" s="12"/>
      <c r="J5834" s="11"/>
    </row>
    <row r="5835" spans="3:10" x14ac:dyDescent="0.25">
      <c r="C5835" s="12"/>
      <c r="D5835" s="13"/>
      <c r="E5835" s="13"/>
      <c r="F5835" s="13"/>
      <c r="G5835" s="13"/>
      <c r="H5835" s="13"/>
      <c r="I5835" s="12"/>
      <c r="J5835" s="11"/>
    </row>
    <row r="5836" spans="3:10" x14ac:dyDescent="0.25">
      <c r="C5836" s="12"/>
      <c r="D5836" s="13"/>
      <c r="E5836" s="13"/>
      <c r="F5836" s="13"/>
      <c r="G5836" s="13"/>
      <c r="H5836" s="13"/>
      <c r="I5836" s="12"/>
      <c r="J5836" s="11"/>
    </row>
    <row r="5837" spans="3:10" x14ac:dyDescent="0.25">
      <c r="C5837" s="12"/>
      <c r="D5837" s="13"/>
      <c r="E5837" s="13"/>
      <c r="F5837" s="13"/>
      <c r="G5837" s="13"/>
      <c r="H5837" s="13"/>
      <c r="I5837" s="12"/>
      <c r="J5837" s="11"/>
    </row>
    <row r="5838" spans="3:10" x14ac:dyDescent="0.25">
      <c r="C5838" s="12"/>
      <c r="D5838" s="13"/>
      <c r="E5838" s="13"/>
      <c r="F5838" s="13"/>
      <c r="G5838" s="13"/>
      <c r="H5838" s="13"/>
      <c r="I5838" s="12"/>
      <c r="J5838" s="11"/>
    </row>
    <row r="5839" spans="3:10" x14ac:dyDescent="0.25">
      <c r="C5839" s="12"/>
      <c r="D5839" s="13"/>
      <c r="E5839" s="13"/>
      <c r="F5839" s="13"/>
      <c r="G5839" s="13"/>
      <c r="H5839" s="13"/>
      <c r="I5839" s="12"/>
      <c r="J5839" s="11"/>
    </row>
    <row r="5840" spans="3:10" x14ac:dyDescent="0.25">
      <c r="C5840" s="12"/>
      <c r="D5840" s="13"/>
      <c r="E5840" s="13"/>
      <c r="F5840" s="13"/>
      <c r="G5840" s="13"/>
      <c r="H5840" s="13"/>
      <c r="I5840" s="12"/>
      <c r="J5840" s="11"/>
    </row>
    <row r="5841" spans="3:10" x14ac:dyDescent="0.25">
      <c r="C5841" s="12"/>
      <c r="D5841" s="13"/>
      <c r="E5841" s="13"/>
      <c r="F5841" s="13"/>
      <c r="G5841" s="13"/>
      <c r="H5841" s="13"/>
      <c r="I5841" s="12"/>
      <c r="J5841" s="11"/>
    </row>
    <row r="5842" spans="3:10" x14ac:dyDescent="0.25">
      <c r="C5842" s="12"/>
      <c r="D5842" s="13"/>
      <c r="E5842" s="13"/>
      <c r="F5842" s="13"/>
      <c r="G5842" s="13"/>
      <c r="H5842" s="13"/>
      <c r="I5842" s="12"/>
      <c r="J5842" s="11"/>
    </row>
    <row r="5843" spans="3:10" x14ac:dyDescent="0.25">
      <c r="C5843" s="12"/>
      <c r="D5843" s="13"/>
      <c r="E5843" s="13"/>
      <c r="F5843" s="13"/>
      <c r="G5843" s="13"/>
      <c r="H5843" s="13"/>
      <c r="I5843" s="12"/>
      <c r="J5843" s="11"/>
    </row>
    <row r="5844" spans="3:10" x14ac:dyDescent="0.25">
      <c r="C5844" s="12"/>
      <c r="D5844" s="13"/>
      <c r="E5844" s="13"/>
      <c r="F5844" s="13"/>
      <c r="G5844" s="13"/>
      <c r="H5844" s="13"/>
      <c r="I5844" s="12"/>
      <c r="J5844" s="11"/>
    </row>
    <row r="5845" spans="3:10" x14ac:dyDescent="0.25">
      <c r="C5845" s="12"/>
      <c r="D5845" s="13"/>
      <c r="E5845" s="13"/>
      <c r="F5845" s="13"/>
      <c r="G5845" s="13"/>
      <c r="H5845" s="13"/>
      <c r="I5845" s="12"/>
      <c r="J5845" s="11"/>
    </row>
    <row r="5846" spans="3:10" x14ac:dyDescent="0.25">
      <c r="C5846" s="12"/>
      <c r="D5846" s="13"/>
      <c r="E5846" s="13"/>
      <c r="F5846" s="13"/>
      <c r="G5846" s="13"/>
      <c r="H5846" s="13"/>
      <c r="I5846" s="12"/>
      <c r="J5846" s="11"/>
    </row>
    <row r="5847" spans="3:10" x14ac:dyDescent="0.25">
      <c r="C5847" s="12"/>
      <c r="D5847" s="13"/>
      <c r="E5847" s="13"/>
      <c r="F5847" s="13"/>
      <c r="G5847" s="13"/>
      <c r="H5847" s="13"/>
      <c r="I5847" s="12"/>
      <c r="J5847" s="11"/>
    </row>
    <row r="5848" spans="3:10" x14ac:dyDescent="0.25">
      <c r="C5848" s="12"/>
      <c r="D5848" s="13"/>
      <c r="E5848" s="13"/>
      <c r="F5848" s="13"/>
      <c r="G5848" s="13"/>
      <c r="H5848" s="13"/>
      <c r="I5848" s="12"/>
      <c r="J5848" s="11"/>
    </row>
    <row r="5849" spans="3:10" x14ac:dyDescent="0.25">
      <c r="C5849" s="12"/>
      <c r="D5849" s="13"/>
      <c r="E5849" s="13"/>
      <c r="F5849" s="13"/>
      <c r="G5849" s="13"/>
      <c r="H5849" s="13"/>
      <c r="I5849" s="12"/>
      <c r="J5849" s="11"/>
    </row>
    <row r="5850" spans="3:10" x14ac:dyDescent="0.25">
      <c r="C5850" s="12"/>
      <c r="D5850" s="13"/>
      <c r="E5850" s="13"/>
      <c r="F5850" s="13"/>
      <c r="G5850" s="13"/>
      <c r="H5850" s="13"/>
      <c r="I5850" s="12"/>
      <c r="J5850" s="11"/>
    </row>
    <row r="5851" spans="3:10" x14ac:dyDescent="0.25">
      <c r="C5851" s="12"/>
      <c r="D5851" s="13"/>
      <c r="E5851" s="13"/>
      <c r="F5851" s="13"/>
      <c r="G5851" s="13"/>
      <c r="H5851" s="13"/>
      <c r="I5851" s="12"/>
      <c r="J5851" s="11"/>
    </row>
    <row r="5852" spans="3:10" x14ac:dyDescent="0.25">
      <c r="C5852" s="12"/>
      <c r="D5852" s="13"/>
      <c r="E5852" s="13"/>
      <c r="F5852" s="13"/>
      <c r="G5852" s="13"/>
      <c r="H5852" s="13"/>
      <c r="I5852" s="12"/>
      <c r="J5852" s="11"/>
    </row>
    <row r="5853" spans="3:10" x14ac:dyDescent="0.25">
      <c r="C5853" s="12"/>
      <c r="D5853" s="13"/>
      <c r="E5853" s="13"/>
      <c r="F5853" s="13"/>
      <c r="G5853" s="13"/>
      <c r="H5853" s="13"/>
      <c r="I5853" s="12"/>
      <c r="J5853" s="11"/>
    </row>
    <row r="5854" spans="3:10" x14ac:dyDescent="0.25">
      <c r="C5854" s="12"/>
      <c r="D5854" s="13"/>
      <c r="E5854" s="13"/>
      <c r="F5854" s="13"/>
      <c r="G5854" s="13"/>
      <c r="H5854" s="13"/>
      <c r="I5854" s="12"/>
      <c r="J5854" s="11"/>
    </row>
    <row r="5855" spans="3:10" x14ac:dyDescent="0.25">
      <c r="C5855" s="12"/>
      <c r="D5855" s="13"/>
      <c r="E5855" s="13"/>
      <c r="F5855" s="13"/>
      <c r="G5855" s="13"/>
      <c r="H5855" s="13"/>
      <c r="I5855" s="12"/>
      <c r="J5855" s="11"/>
    </row>
    <row r="5856" spans="3:10" x14ac:dyDescent="0.25">
      <c r="C5856" s="12"/>
      <c r="D5856" s="13"/>
      <c r="E5856" s="13"/>
      <c r="F5856" s="13"/>
      <c r="G5856" s="13"/>
      <c r="H5856" s="13"/>
      <c r="I5856" s="12"/>
      <c r="J5856" s="11"/>
    </row>
    <row r="5857" spans="3:10" x14ac:dyDescent="0.25">
      <c r="C5857" s="12"/>
      <c r="D5857" s="13"/>
      <c r="E5857" s="13"/>
      <c r="F5857" s="13"/>
      <c r="G5857" s="13"/>
      <c r="H5857" s="13"/>
      <c r="I5857" s="12"/>
      <c r="J5857" s="11"/>
    </row>
    <row r="5858" spans="3:10" x14ac:dyDescent="0.25">
      <c r="C5858" s="12"/>
      <c r="D5858" s="13"/>
      <c r="E5858" s="13"/>
      <c r="F5858" s="13"/>
      <c r="G5858" s="13"/>
      <c r="H5858" s="13"/>
      <c r="I5858" s="12"/>
      <c r="J5858" s="11"/>
    </row>
    <row r="5859" spans="3:10" x14ac:dyDescent="0.25">
      <c r="C5859" s="12"/>
      <c r="D5859" s="13"/>
      <c r="E5859" s="13"/>
      <c r="F5859" s="13"/>
      <c r="G5859" s="13"/>
      <c r="H5859" s="13"/>
      <c r="I5859" s="12"/>
      <c r="J5859" s="11"/>
    </row>
    <row r="5860" spans="3:10" x14ac:dyDescent="0.25">
      <c r="C5860" s="12"/>
      <c r="D5860" s="13"/>
      <c r="E5860" s="13"/>
      <c r="F5860" s="13"/>
      <c r="G5860" s="13"/>
      <c r="H5860" s="13"/>
      <c r="I5860" s="12"/>
      <c r="J5860" s="11"/>
    </row>
    <row r="5861" spans="3:10" x14ac:dyDescent="0.25">
      <c r="C5861" s="12"/>
      <c r="D5861" s="13"/>
      <c r="E5861" s="13"/>
      <c r="F5861" s="13"/>
      <c r="G5861" s="13"/>
      <c r="H5861" s="13"/>
      <c r="I5861" s="12"/>
      <c r="J5861" s="11"/>
    </row>
    <row r="5862" spans="3:10" x14ac:dyDescent="0.25">
      <c r="C5862" s="12"/>
      <c r="D5862" s="13"/>
      <c r="E5862" s="13"/>
      <c r="F5862" s="13"/>
      <c r="G5862" s="13"/>
      <c r="H5862" s="13"/>
      <c r="I5862" s="12"/>
      <c r="J5862" s="11"/>
    </row>
    <row r="5863" spans="3:10" x14ac:dyDescent="0.25">
      <c r="C5863" s="12"/>
      <c r="D5863" s="13"/>
      <c r="E5863" s="13"/>
      <c r="F5863" s="13"/>
      <c r="G5863" s="13"/>
      <c r="H5863" s="13"/>
      <c r="I5863" s="12"/>
      <c r="J5863" s="11"/>
    </row>
    <row r="5864" spans="3:10" x14ac:dyDescent="0.25">
      <c r="C5864" s="12"/>
      <c r="D5864" s="13"/>
      <c r="E5864" s="13"/>
      <c r="F5864" s="13"/>
      <c r="G5864" s="13"/>
      <c r="H5864" s="13"/>
      <c r="I5864" s="12"/>
      <c r="J5864" s="11"/>
    </row>
    <row r="5865" spans="3:10" x14ac:dyDescent="0.25">
      <c r="C5865" s="12"/>
      <c r="D5865" s="13"/>
      <c r="E5865" s="13"/>
      <c r="F5865" s="13"/>
      <c r="G5865" s="13"/>
      <c r="H5865" s="13"/>
      <c r="I5865" s="12"/>
      <c r="J5865" s="11"/>
    </row>
    <row r="5866" spans="3:10" x14ac:dyDescent="0.25">
      <c r="C5866" s="12"/>
      <c r="D5866" s="13"/>
      <c r="E5866" s="13"/>
      <c r="F5866" s="13"/>
      <c r="G5866" s="13"/>
      <c r="H5866" s="13"/>
      <c r="I5866" s="12"/>
      <c r="J5866" s="11"/>
    </row>
    <row r="5867" spans="3:10" x14ac:dyDescent="0.25">
      <c r="C5867" s="12"/>
      <c r="D5867" s="13"/>
      <c r="E5867" s="13"/>
      <c r="F5867" s="13"/>
      <c r="G5867" s="13"/>
      <c r="H5867" s="13"/>
      <c r="I5867" s="12"/>
      <c r="J5867" s="11"/>
    </row>
    <row r="5868" spans="3:10" x14ac:dyDescent="0.25">
      <c r="C5868" s="12"/>
      <c r="D5868" s="13"/>
      <c r="E5868" s="13"/>
      <c r="F5868" s="13"/>
      <c r="G5868" s="13"/>
      <c r="H5868" s="13"/>
      <c r="I5868" s="12"/>
      <c r="J5868" s="11"/>
    </row>
    <row r="5869" spans="3:10" x14ac:dyDescent="0.25">
      <c r="C5869" s="12"/>
      <c r="D5869" s="13"/>
      <c r="E5869" s="13"/>
      <c r="F5869" s="13"/>
      <c r="G5869" s="13"/>
      <c r="H5869" s="13"/>
      <c r="I5869" s="12"/>
      <c r="J5869" s="11"/>
    </row>
    <row r="5870" spans="3:10" x14ac:dyDescent="0.25">
      <c r="C5870" s="12"/>
      <c r="D5870" s="13"/>
      <c r="E5870" s="13"/>
      <c r="F5870" s="13"/>
      <c r="G5870" s="13"/>
      <c r="H5870" s="13"/>
      <c r="I5870" s="12"/>
      <c r="J5870" s="11"/>
    </row>
    <row r="5871" spans="3:10" x14ac:dyDescent="0.25">
      <c r="C5871" s="12"/>
      <c r="D5871" s="13"/>
      <c r="E5871" s="13"/>
      <c r="F5871" s="13"/>
      <c r="G5871" s="13"/>
      <c r="H5871" s="13"/>
      <c r="I5871" s="12"/>
      <c r="J5871" s="11"/>
    </row>
    <row r="5872" spans="3:10" x14ac:dyDescent="0.25">
      <c r="C5872" s="12"/>
      <c r="D5872" s="13"/>
      <c r="E5872" s="13"/>
      <c r="F5872" s="13"/>
      <c r="G5872" s="13"/>
      <c r="H5872" s="13"/>
      <c r="I5872" s="12"/>
      <c r="J5872" s="11"/>
    </row>
    <row r="5873" spans="3:10" x14ac:dyDescent="0.25">
      <c r="C5873" s="12"/>
      <c r="D5873" s="13"/>
      <c r="E5873" s="13"/>
      <c r="F5873" s="13"/>
      <c r="G5873" s="13"/>
      <c r="H5873" s="13"/>
      <c r="I5873" s="12"/>
      <c r="J5873" s="11"/>
    </row>
    <row r="5874" spans="3:10" x14ac:dyDescent="0.25">
      <c r="C5874" s="12"/>
      <c r="D5874" s="13"/>
      <c r="E5874" s="13"/>
      <c r="F5874" s="13"/>
      <c r="G5874" s="13"/>
      <c r="H5874" s="13"/>
      <c r="I5874" s="12"/>
      <c r="J5874" s="11"/>
    </row>
    <row r="5875" spans="3:10" x14ac:dyDescent="0.25">
      <c r="C5875" s="12"/>
      <c r="D5875" s="13"/>
      <c r="E5875" s="13"/>
      <c r="F5875" s="13"/>
      <c r="G5875" s="13"/>
      <c r="H5875" s="13"/>
      <c r="I5875" s="12"/>
      <c r="J5875" s="11"/>
    </row>
    <row r="5876" spans="3:10" x14ac:dyDescent="0.25">
      <c r="C5876" s="12"/>
      <c r="D5876" s="13"/>
      <c r="E5876" s="13"/>
      <c r="F5876" s="13"/>
      <c r="G5876" s="13"/>
      <c r="H5876" s="13"/>
      <c r="I5876" s="12"/>
      <c r="J5876" s="11"/>
    </row>
    <row r="5877" spans="3:10" x14ac:dyDescent="0.25">
      <c r="C5877" s="12"/>
      <c r="D5877" s="13"/>
      <c r="E5877" s="13"/>
      <c r="F5877" s="13"/>
      <c r="G5877" s="13"/>
      <c r="H5877" s="13"/>
      <c r="I5877" s="12"/>
      <c r="J5877" s="11"/>
    </row>
    <row r="5878" spans="3:10" x14ac:dyDescent="0.25">
      <c r="C5878" s="12"/>
      <c r="D5878" s="13"/>
      <c r="E5878" s="13"/>
      <c r="F5878" s="13"/>
      <c r="G5878" s="13"/>
      <c r="H5878" s="13"/>
      <c r="I5878" s="12"/>
      <c r="J5878" s="11"/>
    </row>
    <row r="5879" spans="3:10" x14ac:dyDescent="0.25">
      <c r="C5879" s="12"/>
      <c r="D5879" s="13"/>
      <c r="E5879" s="13"/>
      <c r="F5879" s="13"/>
      <c r="G5879" s="13"/>
      <c r="H5879" s="13"/>
      <c r="I5879" s="12"/>
      <c r="J5879" s="11"/>
    </row>
    <row r="5880" spans="3:10" x14ac:dyDescent="0.25">
      <c r="C5880" s="12"/>
      <c r="D5880" s="13"/>
      <c r="E5880" s="13"/>
      <c r="F5880" s="13"/>
      <c r="G5880" s="13"/>
      <c r="H5880" s="13"/>
      <c r="I5880" s="12"/>
      <c r="J5880" s="11"/>
    </row>
    <row r="5881" spans="3:10" x14ac:dyDescent="0.25">
      <c r="C5881" s="12"/>
      <c r="D5881" s="13"/>
      <c r="E5881" s="13"/>
      <c r="F5881" s="13"/>
      <c r="G5881" s="13"/>
      <c r="H5881" s="13"/>
      <c r="I5881" s="12"/>
      <c r="J5881" s="11"/>
    </row>
    <row r="5882" spans="3:10" x14ac:dyDescent="0.25">
      <c r="C5882" s="12"/>
      <c r="D5882" s="13"/>
      <c r="E5882" s="13"/>
      <c r="F5882" s="13"/>
      <c r="G5882" s="13"/>
      <c r="H5882" s="13"/>
      <c r="I5882" s="12"/>
      <c r="J5882" s="11"/>
    </row>
    <row r="5883" spans="3:10" x14ac:dyDescent="0.25">
      <c r="C5883" s="12"/>
      <c r="D5883" s="13"/>
      <c r="E5883" s="13"/>
      <c r="F5883" s="13"/>
      <c r="G5883" s="13"/>
      <c r="H5883" s="13"/>
      <c r="I5883" s="12"/>
      <c r="J5883" s="11"/>
    </row>
    <row r="5884" spans="3:10" x14ac:dyDescent="0.25">
      <c r="C5884" s="12"/>
      <c r="D5884" s="13"/>
      <c r="E5884" s="13"/>
      <c r="F5884" s="13"/>
      <c r="G5884" s="13"/>
      <c r="H5884" s="13"/>
      <c r="I5884" s="12"/>
      <c r="J5884" s="11"/>
    </row>
    <row r="5885" spans="3:10" x14ac:dyDescent="0.25">
      <c r="C5885" s="12"/>
      <c r="D5885" s="13"/>
      <c r="E5885" s="13"/>
      <c r="F5885" s="13"/>
      <c r="G5885" s="13"/>
      <c r="H5885" s="13"/>
      <c r="I5885" s="12"/>
      <c r="J5885" s="11"/>
    </row>
    <row r="5886" spans="3:10" x14ac:dyDescent="0.25">
      <c r="C5886" s="12"/>
      <c r="D5886" s="13"/>
      <c r="E5886" s="13"/>
      <c r="F5886" s="13"/>
      <c r="G5886" s="13"/>
      <c r="H5886" s="13"/>
      <c r="I5886" s="12"/>
      <c r="J5886" s="11"/>
    </row>
    <row r="5887" spans="3:10" x14ac:dyDescent="0.25">
      <c r="C5887" s="12"/>
      <c r="D5887" s="13"/>
      <c r="E5887" s="13"/>
      <c r="F5887" s="13"/>
      <c r="G5887" s="13"/>
      <c r="H5887" s="13"/>
      <c r="I5887" s="12"/>
      <c r="J5887" s="11"/>
    </row>
    <row r="5888" spans="3:10" x14ac:dyDescent="0.25">
      <c r="C5888" s="12"/>
      <c r="D5888" s="13"/>
      <c r="E5888" s="13"/>
      <c r="F5888" s="13"/>
      <c r="G5888" s="13"/>
      <c r="H5888" s="13"/>
      <c r="I5888" s="12"/>
      <c r="J5888" s="11"/>
    </row>
    <row r="5889" spans="3:10" x14ac:dyDescent="0.25">
      <c r="C5889" s="12"/>
      <c r="D5889" s="13"/>
      <c r="E5889" s="13"/>
      <c r="F5889" s="13"/>
      <c r="G5889" s="13"/>
      <c r="H5889" s="13"/>
      <c r="I5889" s="12"/>
      <c r="J5889" s="11"/>
    </row>
    <row r="5890" spans="3:10" x14ac:dyDescent="0.25">
      <c r="C5890" s="12"/>
      <c r="D5890" s="13"/>
      <c r="E5890" s="13"/>
      <c r="F5890" s="13"/>
      <c r="G5890" s="13"/>
      <c r="H5890" s="13"/>
      <c r="I5890" s="12"/>
      <c r="J5890" s="11"/>
    </row>
    <row r="5891" spans="3:10" x14ac:dyDescent="0.25">
      <c r="C5891" s="12"/>
      <c r="D5891" s="13"/>
      <c r="E5891" s="13"/>
      <c r="F5891" s="13"/>
      <c r="G5891" s="13"/>
      <c r="H5891" s="13"/>
      <c r="I5891" s="12"/>
      <c r="J5891" s="11"/>
    </row>
    <row r="5892" spans="3:10" x14ac:dyDescent="0.25">
      <c r="C5892" s="12"/>
      <c r="D5892" s="13"/>
      <c r="E5892" s="13"/>
      <c r="F5892" s="13"/>
      <c r="G5892" s="13"/>
      <c r="H5892" s="13"/>
      <c r="I5892" s="12"/>
      <c r="J5892" s="11"/>
    </row>
    <row r="5893" spans="3:10" x14ac:dyDescent="0.25">
      <c r="C5893" s="12"/>
      <c r="D5893" s="13"/>
      <c r="E5893" s="13"/>
      <c r="F5893" s="13"/>
      <c r="G5893" s="13"/>
      <c r="H5893" s="13"/>
      <c r="I5893" s="12"/>
      <c r="J5893" s="11"/>
    </row>
    <row r="5894" spans="3:10" x14ac:dyDescent="0.25">
      <c r="C5894" s="12"/>
      <c r="D5894" s="13"/>
      <c r="E5894" s="13"/>
      <c r="F5894" s="13"/>
      <c r="G5894" s="13"/>
      <c r="H5894" s="13"/>
      <c r="I5894" s="12"/>
      <c r="J5894" s="11"/>
    </row>
    <row r="5895" spans="3:10" x14ac:dyDescent="0.25">
      <c r="C5895" s="12"/>
      <c r="D5895" s="13"/>
      <c r="E5895" s="13"/>
      <c r="F5895" s="13"/>
      <c r="G5895" s="13"/>
      <c r="H5895" s="13"/>
      <c r="I5895" s="12"/>
      <c r="J5895" s="11"/>
    </row>
    <row r="5896" spans="3:10" x14ac:dyDescent="0.25">
      <c r="C5896" s="12"/>
      <c r="D5896" s="13"/>
      <c r="E5896" s="13"/>
      <c r="F5896" s="13"/>
      <c r="G5896" s="13"/>
      <c r="H5896" s="13"/>
      <c r="I5896" s="12"/>
      <c r="J5896" s="11"/>
    </row>
    <row r="5897" spans="3:10" x14ac:dyDescent="0.25">
      <c r="C5897" s="12"/>
      <c r="D5897" s="13"/>
      <c r="E5897" s="13"/>
      <c r="F5897" s="13"/>
      <c r="G5897" s="13"/>
      <c r="H5897" s="13"/>
      <c r="I5897" s="12"/>
      <c r="J5897" s="11"/>
    </row>
    <row r="5898" spans="3:10" x14ac:dyDescent="0.25">
      <c r="C5898" s="12"/>
      <c r="D5898" s="13"/>
      <c r="E5898" s="13"/>
      <c r="F5898" s="13"/>
      <c r="G5898" s="13"/>
      <c r="H5898" s="13"/>
      <c r="I5898" s="12"/>
      <c r="J5898" s="11"/>
    </row>
    <row r="5899" spans="3:10" x14ac:dyDescent="0.25">
      <c r="C5899" s="12"/>
      <c r="D5899" s="13"/>
      <c r="E5899" s="13"/>
      <c r="F5899" s="13"/>
      <c r="G5899" s="13"/>
      <c r="H5899" s="13"/>
      <c r="I5899" s="12"/>
      <c r="J5899" s="11"/>
    </row>
    <row r="5900" spans="3:10" x14ac:dyDescent="0.25">
      <c r="C5900" s="12"/>
      <c r="D5900" s="13"/>
      <c r="E5900" s="13"/>
      <c r="F5900" s="13"/>
      <c r="G5900" s="13"/>
      <c r="H5900" s="13"/>
      <c r="I5900" s="12"/>
      <c r="J5900" s="11"/>
    </row>
    <row r="5901" spans="3:10" x14ac:dyDescent="0.25">
      <c r="C5901" s="12"/>
      <c r="D5901" s="13"/>
      <c r="E5901" s="13"/>
      <c r="F5901" s="13"/>
      <c r="G5901" s="13"/>
      <c r="H5901" s="13"/>
      <c r="I5901" s="12"/>
      <c r="J5901" s="11"/>
    </row>
    <row r="5902" spans="3:10" x14ac:dyDescent="0.25">
      <c r="C5902" s="12"/>
      <c r="D5902" s="13"/>
      <c r="E5902" s="13"/>
      <c r="F5902" s="13"/>
      <c r="G5902" s="13"/>
      <c r="H5902" s="13"/>
      <c r="I5902" s="12"/>
      <c r="J5902" s="11"/>
    </row>
    <row r="5903" spans="3:10" x14ac:dyDescent="0.25">
      <c r="C5903" s="12"/>
      <c r="D5903" s="13"/>
      <c r="E5903" s="13"/>
      <c r="F5903" s="13"/>
      <c r="G5903" s="13"/>
      <c r="H5903" s="13"/>
      <c r="I5903" s="12"/>
      <c r="J5903" s="11"/>
    </row>
    <row r="5904" spans="3:10" x14ac:dyDescent="0.25">
      <c r="C5904" s="12"/>
      <c r="D5904" s="13"/>
      <c r="E5904" s="13"/>
      <c r="F5904" s="13"/>
      <c r="G5904" s="13"/>
      <c r="H5904" s="13"/>
      <c r="I5904" s="12"/>
      <c r="J5904" s="11"/>
    </row>
    <row r="5905" spans="3:10" x14ac:dyDescent="0.25">
      <c r="C5905" s="12"/>
      <c r="D5905" s="13"/>
      <c r="E5905" s="13"/>
      <c r="F5905" s="13"/>
      <c r="G5905" s="13"/>
      <c r="H5905" s="13"/>
      <c r="I5905" s="12"/>
      <c r="J5905" s="11"/>
    </row>
    <row r="5906" spans="3:10" x14ac:dyDescent="0.25">
      <c r="C5906" s="12"/>
      <c r="D5906" s="13"/>
      <c r="E5906" s="13"/>
      <c r="F5906" s="13"/>
      <c r="G5906" s="13"/>
      <c r="H5906" s="13"/>
      <c r="I5906" s="12"/>
      <c r="J5906" s="11"/>
    </row>
    <row r="5907" spans="3:10" x14ac:dyDescent="0.25">
      <c r="C5907" s="12"/>
      <c r="D5907" s="13"/>
      <c r="E5907" s="13"/>
      <c r="F5907" s="13"/>
      <c r="G5907" s="13"/>
      <c r="H5907" s="13"/>
      <c r="I5907" s="12"/>
      <c r="J5907" s="11"/>
    </row>
    <row r="5908" spans="3:10" x14ac:dyDescent="0.25">
      <c r="C5908" s="12"/>
      <c r="D5908" s="13"/>
      <c r="E5908" s="13"/>
      <c r="F5908" s="13"/>
      <c r="G5908" s="13"/>
      <c r="H5908" s="13"/>
      <c r="I5908" s="12"/>
      <c r="J5908" s="11"/>
    </row>
    <row r="5909" spans="3:10" x14ac:dyDescent="0.25">
      <c r="C5909" s="12"/>
      <c r="D5909" s="13"/>
      <c r="E5909" s="13"/>
      <c r="F5909" s="13"/>
      <c r="G5909" s="13"/>
      <c r="H5909" s="13"/>
      <c r="I5909" s="12"/>
      <c r="J5909" s="11"/>
    </row>
    <row r="5910" spans="3:10" x14ac:dyDescent="0.25">
      <c r="C5910" s="12"/>
      <c r="D5910" s="13"/>
      <c r="E5910" s="13"/>
      <c r="F5910" s="13"/>
      <c r="G5910" s="13"/>
      <c r="H5910" s="13"/>
      <c r="I5910" s="12"/>
      <c r="J5910" s="11"/>
    </row>
    <row r="5911" spans="3:10" x14ac:dyDescent="0.25">
      <c r="C5911" s="12"/>
      <c r="D5911" s="13"/>
      <c r="E5911" s="13"/>
      <c r="F5911" s="13"/>
      <c r="G5911" s="13"/>
      <c r="H5911" s="13"/>
      <c r="I5911" s="12"/>
      <c r="J5911" s="11"/>
    </row>
    <row r="5912" spans="3:10" x14ac:dyDescent="0.25">
      <c r="C5912" s="12"/>
      <c r="D5912" s="13"/>
      <c r="E5912" s="13"/>
      <c r="F5912" s="13"/>
      <c r="G5912" s="13"/>
      <c r="H5912" s="13"/>
      <c r="I5912" s="12"/>
      <c r="J5912" s="11"/>
    </row>
    <row r="5913" spans="3:10" x14ac:dyDescent="0.25">
      <c r="C5913" s="12"/>
      <c r="D5913" s="13"/>
      <c r="E5913" s="13"/>
      <c r="F5913" s="13"/>
      <c r="G5913" s="13"/>
      <c r="H5913" s="13"/>
      <c r="I5913" s="12"/>
      <c r="J5913" s="11"/>
    </row>
    <row r="5914" spans="3:10" x14ac:dyDescent="0.25">
      <c r="C5914" s="12"/>
      <c r="D5914" s="13"/>
      <c r="E5914" s="13"/>
      <c r="F5914" s="13"/>
      <c r="G5914" s="13"/>
      <c r="H5914" s="13"/>
      <c r="I5914" s="12"/>
      <c r="J5914" s="11"/>
    </row>
    <row r="5915" spans="3:10" x14ac:dyDescent="0.25">
      <c r="C5915" s="12"/>
      <c r="D5915" s="13"/>
      <c r="E5915" s="13"/>
      <c r="F5915" s="13"/>
      <c r="G5915" s="13"/>
      <c r="H5915" s="13"/>
      <c r="I5915" s="12"/>
      <c r="J5915" s="11"/>
    </row>
    <row r="5916" spans="3:10" x14ac:dyDescent="0.25">
      <c r="C5916" s="12"/>
      <c r="D5916" s="13"/>
      <c r="E5916" s="13"/>
      <c r="F5916" s="13"/>
      <c r="G5916" s="13"/>
      <c r="H5916" s="13"/>
      <c r="I5916" s="12"/>
      <c r="J5916" s="11"/>
    </row>
    <row r="5917" spans="3:10" x14ac:dyDescent="0.25">
      <c r="C5917" s="12"/>
      <c r="D5917" s="13"/>
      <c r="E5917" s="13"/>
      <c r="F5917" s="13"/>
      <c r="G5917" s="13"/>
      <c r="H5917" s="13"/>
      <c r="I5917" s="12"/>
      <c r="J5917" s="11"/>
    </row>
    <row r="5918" spans="3:10" x14ac:dyDescent="0.25">
      <c r="C5918" s="12"/>
      <c r="D5918" s="13"/>
      <c r="E5918" s="13"/>
      <c r="F5918" s="13"/>
      <c r="G5918" s="13"/>
      <c r="H5918" s="13"/>
      <c r="I5918" s="12"/>
      <c r="J5918" s="11"/>
    </row>
    <row r="5919" spans="3:10" x14ac:dyDescent="0.25">
      <c r="C5919" s="12"/>
      <c r="D5919" s="13"/>
      <c r="E5919" s="13"/>
      <c r="F5919" s="13"/>
      <c r="G5919" s="13"/>
      <c r="H5919" s="13"/>
      <c r="I5919" s="12"/>
      <c r="J5919" s="11"/>
    </row>
    <row r="5920" spans="3:10" x14ac:dyDescent="0.25">
      <c r="C5920" s="12"/>
      <c r="D5920" s="13"/>
      <c r="E5920" s="13"/>
      <c r="F5920" s="13"/>
      <c r="G5920" s="13"/>
      <c r="H5920" s="13"/>
      <c r="I5920" s="12"/>
      <c r="J5920" s="11"/>
    </row>
    <row r="5921" spans="3:10" x14ac:dyDescent="0.25">
      <c r="C5921" s="12"/>
      <c r="D5921" s="13"/>
      <c r="E5921" s="13"/>
      <c r="F5921" s="13"/>
      <c r="G5921" s="13"/>
      <c r="H5921" s="13"/>
      <c r="I5921" s="12"/>
      <c r="J5921" s="11"/>
    </row>
    <row r="5922" spans="3:10" x14ac:dyDescent="0.25">
      <c r="C5922" s="12"/>
      <c r="D5922" s="13"/>
      <c r="E5922" s="13"/>
      <c r="F5922" s="13"/>
      <c r="G5922" s="13"/>
      <c r="H5922" s="13"/>
      <c r="I5922" s="12"/>
      <c r="J5922" s="11"/>
    </row>
    <row r="5923" spans="3:10" x14ac:dyDescent="0.25">
      <c r="C5923" s="12"/>
      <c r="D5923" s="13"/>
      <c r="E5923" s="13"/>
      <c r="F5923" s="13"/>
      <c r="G5923" s="13"/>
      <c r="H5923" s="13"/>
      <c r="I5923" s="12"/>
      <c r="J5923" s="11"/>
    </row>
    <row r="5924" spans="3:10" x14ac:dyDescent="0.25">
      <c r="C5924" s="12"/>
      <c r="D5924" s="13"/>
      <c r="E5924" s="13"/>
      <c r="F5924" s="13"/>
      <c r="G5924" s="13"/>
      <c r="H5924" s="13"/>
      <c r="I5924" s="12"/>
      <c r="J5924" s="11"/>
    </row>
    <row r="5925" spans="3:10" x14ac:dyDescent="0.25">
      <c r="C5925" s="12"/>
      <c r="D5925" s="13"/>
      <c r="E5925" s="13"/>
      <c r="F5925" s="13"/>
      <c r="G5925" s="13"/>
      <c r="H5925" s="13"/>
      <c r="I5925" s="12"/>
      <c r="J5925" s="11"/>
    </row>
    <row r="5926" spans="3:10" x14ac:dyDescent="0.25">
      <c r="C5926" s="12"/>
      <c r="D5926" s="13"/>
      <c r="E5926" s="13"/>
      <c r="F5926" s="13"/>
      <c r="G5926" s="13"/>
      <c r="H5926" s="13"/>
      <c r="I5926" s="12"/>
      <c r="J5926" s="11"/>
    </row>
    <row r="5927" spans="3:10" x14ac:dyDescent="0.25">
      <c r="C5927" s="12"/>
      <c r="D5927" s="13"/>
      <c r="E5927" s="13"/>
      <c r="F5927" s="13"/>
      <c r="G5927" s="13"/>
      <c r="H5927" s="13"/>
      <c r="I5927" s="12"/>
      <c r="J5927" s="11"/>
    </row>
    <row r="5928" spans="3:10" x14ac:dyDescent="0.25">
      <c r="C5928" s="12"/>
      <c r="D5928" s="13"/>
      <c r="E5928" s="13"/>
      <c r="F5928" s="13"/>
      <c r="G5928" s="13"/>
      <c r="H5928" s="13"/>
      <c r="I5928" s="12"/>
      <c r="J5928" s="11"/>
    </row>
    <row r="5929" spans="3:10" x14ac:dyDescent="0.25">
      <c r="C5929" s="12"/>
      <c r="D5929" s="13"/>
      <c r="E5929" s="13"/>
      <c r="F5929" s="13"/>
      <c r="G5929" s="13"/>
      <c r="H5929" s="13"/>
      <c r="I5929" s="12"/>
      <c r="J5929" s="11"/>
    </row>
    <row r="5930" spans="3:10" x14ac:dyDescent="0.25">
      <c r="C5930" s="12"/>
      <c r="D5930" s="13"/>
      <c r="E5930" s="13"/>
      <c r="F5930" s="13"/>
      <c r="G5930" s="13"/>
      <c r="H5930" s="13"/>
      <c r="I5930" s="12"/>
      <c r="J5930" s="11"/>
    </row>
    <row r="5931" spans="3:10" x14ac:dyDescent="0.25">
      <c r="C5931" s="12"/>
      <c r="D5931" s="13"/>
      <c r="E5931" s="13"/>
      <c r="F5931" s="13"/>
      <c r="G5931" s="13"/>
      <c r="H5931" s="13"/>
      <c r="I5931" s="12"/>
      <c r="J5931" s="11"/>
    </row>
    <row r="5932" spans="3:10" x14ac:dyDescent="0.25">
      <c r="C5932" s="12"/>
      <c r="D5932" s="13"/>
      <c r="E5932" s="13"/>
      <c r="F5932" s="13"/>
      <c r="G5932" s="13"/>
      <c r="H5932" s="13"/>
      <c r="I5932" s="12"/>
      <c r="J5932" s="11"/>
    </row>
    <row r="5933" spans="3:10" x14ac:dyDescent="0.25">
      <c r="C5933" s="12"/>
      <c r="D5933" s="13"/>
      <c r="E5933" s="13"/>
      <c r="F5933" s="13"/>
      <c r="G5933" s="13"/>
      <c r="H5933" s="13"/>
      <c r="I5933" s="12"/>
      <c r="J5933" s="11"/>
    </row>
    <row r="5934" spans="3:10" x14ac:dyDescent="0.25">
      <c r="C5934" s="12"/>
      <c r="D5934" s="13"/>
      <c r="E5934" s="13"/>
      <c r="F5934" s="13"/>
      <c r="G5934" s="13"/>
      <c r="H5934" s="13"/>
      <c r="I5934" s="12"/>
      <c r="J5934" s="11"/>
    </row>
    <row r="5935" spans="3:10" x14ac:dyDescent="0.25">
      <c r="C5935" s="12"/>
      <c r="D5935" s="13"/>
      <c r="E5935" s="13"/>
      <c r="F5935" s="13"/>
      <c r="G5935" s="13"/>
      <c r="H5935" s="13"/>
      <c r="I5935" s="12"/>
      <c r="J5935" s="11"/>
    </row>
    <row r="5936" spans="3:10" x14ac:dyDescent="0.25">
      <c r="C5936" s="12"/>
      <c r="D5936" s="13"/>
      <c r="E5936" s="13"/>
      <c r="F5936" s="13"/>
      <c r="G5936" s="13"/>
      <c r="H5936" s="13"/>
      <c r="I5936" s="12"/>
      <c r="J5936" s="11"/>
    </row>
    <row r="5937" spans="3:10" x14ac:dyDescent="0.25">
      <c r="C5937" s="12"/>
      <c r="D5937" s="13"/>
      <c r="E5937" s="13"/>
      <c r="F5937" s="13"/>
      <c r="G5937" s="13"/>
      <c r="H5937" s="13"/>
      <c r="I5937" s="12"/>
      <c r="J5937" s="11"/>
    </row>
    <row r="5938" spans="3:10" x14ac:dyDescent="0.25">
      <c r="C5938" s="12"/>
      <c r="D5938" s="13"/>
      <c r="E5938" s="13"/>
      <c r="F5938" s="13"/>
      <c r="G5938" s="13"/>
      <c r="H5938" s="13"/>
      <c r="I5938" s="12"/>
      <c r="J5938" s="11"/>
    </row>
    <row r="5939" spans="3:10" x14ac:dyDescent="0.25">
      <c r="C5939" s="12"/>
      <c r="D5939" s="13"/>
      <c r="E5939" s="13"/>
      <c r="F5939" s="13"/>
      <c r="G5939" s="13"/>
      <c r="H5939" s="13"/>
      <c r="I5939" s="12"/>
      <c r="J5939" s="11"/>
    </row>
    <row r="5940" spans="3:10" x14ac:dyDescent="0.25">
      <c r="C5940" s="12"/>
      <c r="D5940" s="13"/>
      <c r="E5940" s="13"/>
      <c r="F5940" s="13"/>
      <c r="G5940" s="13"/>
      <c r="H5940" s="13"/>
      <c r="I5940" s="12"/>
      <c r="J5940" s="11"/>
    </row>
    <row r="5941" spans="3:10" x14ac:dyDescent="0.25">
      <c r="C5941" s="12"/>
      <c r="D5941" s="13"/>
      <c r="E5941" s="13"/>
      <c r="F5941" s="13"/>
      <c r="G5941" s="13"/>
      <c r="H5941" s="13"/>
      <c r="I5941" s="12"/>
      <c r="J5941" s="11"/>
    </row>
    <row r="5942" spans="3:10" x14ac:dyDescent="0.25">
      <c r="C5942" s="12"/>
      <c r="D5942" s="13"/>
      <c r="E5942" s="13"/>
      <c r="F5942" s="13"/>
      <c r="G5942" s="13"/>
      <c r="H5942" s="13"/>
      <c r="I5942" s="12"/>
      <c r="J5942" s="11"/>
    </row>
    <row r="5943" spans="3:10" x14ac:dyDescent="0.25">
      <c r="C5943" s="12"/>
      <c r="D5943" s="13"/>
      <c r="E5943" s="13"/>
      <c r="F5943" s="13"/>
      <c r="G5943" s="13"/>
      <c r="H5943" s="13"/>
      <c r="I5943" s="12"/>
      <c r="J5943" s="11"/>
    </row>
    <row r="5944" spans="3:10" x14ac:dyDescent="0.25">
      <c r="C5944" s="12"/>
      <c r="D5944" s="13"/>
      <c r="E5944" s="13"/>
      <c r="F5944" s="13"/>
      <c r="G5944" s="13"/>
      <c r="H5944" s="13"/>
      <c r="I5944" s="12"/>
      <c r="J5944" s="11"/>
    </row>
    <row r="5945" spans="3:10" x14ac:dyDescent="0.25">
      <c r="C5945" s="12"/>
      <c r="D5945" s="13"/>
      <c r="E5945" s="13"/>
      <c r="F5945" s="13"/>
      <c r="G5945" s="13"/>
      <c r="H5945" s="13"/>
      <c r="I5945" s="12"/>
      <c r="J5945" s="11"/>
    </row>
    <row r="5946" spans="3:10" x14ac:dyDescent="0.25">
      <c r="C5946" s="12"/>
      <c r="D5946" s="13"/>
      <c r="E5946" s="13"/>
      <c r="F5946" s="13"/>
      <c r="G5946" s="13"/>
      <c r="H5946" s="13"/>
      <c r="I5946" s="12"/>
      <c r="J5946" s="11"/>
    </row>
    <row r="5947" spans="3:10" x14ac:dyDescent="0.25">
      <c r="C5947" s="12"/>
      <c r="D5947" s="13"/>
      <c r="E5947" s="13"/>
      <c r="F5947" s="13"/>
      <c r="G5947" s="13"/>
      <c r="H5947" s="13"/>
      <c r="I5947" s="12"/>
      <c r="J5947" s="11"/>
    </row>
    <row r="5948" spans="3:10" x14ac:dyDescent="0.25">
      <c r="C5948" s="12"/>
      <c r="D5948" s="13"/>
      <c r="E5948" s="13"/>
      <c r="F5948" s="13"/>
      <c r="G5948" s="13"/>
      <c r="H5948" s="13"/>
      <c r="I5948" s="12"/>
      <c r="J5948" s="11"/>
    </row>
    <row r="5949" spans="3:10" x14ac:dyDescent="0.25">
      <c r="C5949" s="12"/>
      <c r="D5949" s="13"/>
      <c r="E5949" s="13"/>
      <c r="F5949" s="13"/>
      <c r="G5949" s="13"/>
      <c r="H5949" s="13"/>
      <c r="I5949" s="12"/>
      <c r="J5949" s="11"/>
    </row>
    <row r="5950" spans="3:10" x14ac:dyDescent="0.25">
      <c r="C5950" s="12"/>
      <c r="D5950" s="13"/>
      <c r="E5950" s="13"/>
      <c r="F5950" s="13"/>
      <c r="G5950" s="13"/>
      <c r="H5950" s="13"/>
      <c r="I5950" s="12"/>
      <c r="J5950" s="11"/>
    </row>
    <row r="5951" spans="3:10" x14ac:dyDescent="0.25">
      <c r="C5951" s="12"/>
      <c r="D5951" s="13"/>
      <c r="E5951" s="13"/>
      <c r="F5951" s="13"/>
      <c r="G5951" s="13"/>
      <c r="H5951" s="13"/>
      <c r="I5951" s="12"/>
      <c r="J5951" s="11"/>
    </row>
    <row r="5952" spans="3:10" x14ac:dyDescent="0.25">
      <c r="C5952" s="12"/>
      <c r="D5952" s="13"/>
      <c r="E5952" s="13"/>
      <c r="F5952" s="13"/>
      <c r="G5952" s="13"/>
      <c r="H5952" s="13"/>
      <c r="I5952" s="12"/>
      <c r="J5952" s="11"/>
    </row>
    <row r="5953" spans="3:10" x14ac:dyDescent="0.25">
      <c r="C5953" s="12"/>
      <c r="D5953" s="13"/>
      <c r="E5953" s="13"/>
      <c r="F5953" s="13"/>
      <c r="G5953" s="13"/>
      <c r="H5953" s="13"/>
      <c r="I5953" s="12"/>
      <c r="J5953" s="11"/>
    </row>
    <row r="5954" spans="3:10" x14ac:dyDescent="0.25">
      <c r="C5954" s="12"/>
      <c r="D5954" s="13"/>
      <c r="E5954" s="13"/>
      <c r="F5954" s="13"/>
      <c r="G5954" s="13"/>
      <c r="H5954" s="13"/>
      <c r="I5954" s="12"/>
      <c r="J5954" s="11"/>
    </row>
    <row r="5955" spans="3:10" x14ac:dyDescent="0.25">
      <c r="C5955" s="12"/>
      <c r="D5955" s="13"/>
      <c r="E5955" s="13"/>
      <c r="F5955" s="13"/>
      <c r="G5955" s="13"/>
      <c r="H5955" s="13"/>
      <c r="I5955" s="12"/>
      <c r="J5955" s="11"/>
    </row>
    <row r="5956" spans="3:10" x14ac:dyDescent="0.25">
      <c r="C5956" s="12"/>
      <c r="D5956" s="13"/>
      <c r="E5956" s="13"/>
      <c r="F5956" s="13"/>
      <c r="G5956" s="13"/>
      <c r="H5956" s="13"/>
      <c r="I5956" s="12"/>
      <c r="J5956" s="11"/>
    </row>
    <row r="5957" spans="3:10" x14ac:dyDescent="0.25">
      <c r="C5957" s="12"/>
      <c r="D5957" s="13"/>
      <c r="E5957" s="13"/>
      <c r="F5957" s="13"/>
      <c r="G5957" s="13"/>
      <c r="H5957" s="13"/>
      <c r="I5957" s="12"/>
      <c r="J5957" s="11"/>
    </row>
    <row r="5958" spans="3:10" x14ac:dyDescent="0.25">
      <c r="C5958" s="12"/>
      <c r="D5958" s="13"/>
      <c r="E5958" s="13"/>
      <c r="F5958" s="13"/>
      <c r="G5958" s="13"/>
      <c r="H5958" s="13"/>
      <c r="I5958" s="12"/>
      <c r="J5958" s="11"/>
    </row>
    <row r="5959" spans="3:10" x14ac:dyDescent="0.25">
      <c r="C5959" s="12"/>
      <c r="D5959" s="13"/>
      <c r="E5959" s="13"/>
      <c r="F5959" s="13"/>
      <c r="G5959" s="13"/>
      <c r="H5959" s="13"/>
      <c r="I5959" s="12"/>
      <c r="J5959" s="11"/>
    </row>
    <row r="5960" spans="3:10" x14ac:dyDescent="0.25">
      <c r="C5960" s="12"/>
      <c r="D5960" s="13"/>
      <c r="E5960" s="13"/>
      <c r="F5960" s="13"/>
      <c r="G5960" s="13"/>
      <c r="H5960" s="13"/>
      <c r="I5960" s="12"/>
      <c r="J5960" s="11"/>
    </row>
    <row r="5961" spans="3:10" x14ac:dyDescent="0.25">
      <c r="C5961" s="12"/>
      <c r="D5961" s="13"/>
      <c r="E5961" s="13"/>
      <c r="F5961" s="13"/>
      <c r="G5961" s="13"/>
      <c r="H5961" s="13"/>
      <c r="I5961" s="12"/>
      <c r="J5961" s="11"/>
    </row>
    <row r="5962" spans="3:10" x14ac:dyDescent="0.25">
      <c r="C5962" s="12"/>
      <c r="D5962" s="13"/>
      <c r="E5962" s="13"/>
      <c r="F5962" s="13"/>
      <c r="G5962" s="13"/>
      <c r="H5962" s="13"/>
      <c r="I5962" s="12"/>
      <c r="J5962" s="11"/>
    </row>
    <row r="5963" spans="3:10" x14ac:dyDescent="0.25">
      <c r="C5963" s="12"/>
      <c r="D5963" s="13"/>
      <c r="E5963" s="13"/>
      <c r="F5963" s="13"/>
      <c r="G5963" s="13"/>
      <c r="H5963" s="13"/>
      <c r="I5963" s="12"/>
      <c r="J5963" s="11"/>
    </row>
    <row r="5964" spans="3:10" x14ac:dyDescent="0.25">
      <c r="C5964" s="12"/>
      <c r="D5964" s="13"/>
      <c r="E5964" s="13"/>
      <c r="F5964" s="13"/>
      <c r="G5964" s="13"/>
      <c r="H5964" s="13"/>
      <c r="I5964" s="12"/>
      <c r="J5964" s="11"/>
    </row>
    <row r="5965" spans="3:10" x14ac:dyDescent="0.25">
      <c r="C5965" s="12"/>
      <c r="D5965" s="13"/>
      <c r="E5965" s="13"/>
      <c r="F5965" s="13"/>
      <c r="G5965" s="13"/>
      <c r="H5965" s="13"/>
      <c r="I5965" s="12"/>
      <c r="J5965" s="11"/>
    </row>
    <row r="5966" spans="3:10" x14ac:dyDescent="0.25">
      <c r="C5966" s="12"/>
      <c r="D5966" s="13"/>
      <c r="E5966" s="13"/>
      <c r="F5966" s="13"/>
      <c r="G5966" s="13"/>
      <c r="H5966" s="13"/>
      <c r="I5966" s="12"/>
      <c r="J5966" s="11"/>
    </row>
    <row r="5967" spans="3:10" x14ac:dyDescent="0.25">
      <c r="C5967" s="12"/>
      <c r="D5967" s="13"/>
      <c r="E5967" s="13"/>
      <c r="F5967" s="13"/>
      <c r="G5967" s="13"/>
      <c r="H5967" s="13"/>
      <c r="I5967" s="12"/>
      <c r="J5967" s="11"/>
    </row>
    <row r="5968" spans="3:10" x14ac:dyDescent="0.25">
      <c r="C5968" s="12"/>
      <c r="D5968" s="13"/>
      <c r="E5968" s="13"/>
      <c r="F5968" s="13"/>
      <c r="G5968" s="13"/>
      <c r="H5968" s="13"/>
      <c r="I5968" s="12"/>
      <c r="J5968" s="11"/>
    </row>
    <row r="5969" spans="3:10" x14ac:dyDescent="0.25">
      <c r="C5969" s="12"/>
      <c r="D5969" s="13"/>
      <c r="E5969" s="13"/>
      <c r="F5969" s="13"/>
      <c r="G5969" s="13"/>
      <c r="H5969" s="13"/>
      <c r="I5969" s="12"/>
      <c r="J5969" s="11"/>
    </row>
    <row r="5970" spans="3:10" x14ac:dyDescent="0.25">
      <c r="C5970" s="12"/>
      <c r="D5970" s="13"/>
      <c r="E5970" s="13"/>
      <c r="F5970" s="13"/>
      <c r="G5970" s="13"/>
      <c r="H5970" s="13"/>
      <c r="I5970" s="12"/>
      <c r="J5970" s="11"/>
    </row>
    <row r="5971" spans="3:10" x14ac:dyDescent="0.25">
      <c r="C5971" s="12"/>
      <c r="D5971" s="13"/>
      <c r="E5971" s="13"/>
      <c r="F5971" s="13"/>
      <c r="G5971" s="13"/>
      <c r="H5971" s="13"/>
      <c r="I5971" s="12"/>
      <c r="J5971" s="11"/>
    </row>
    <row r="5972" spans="3:10" x14ac:dyDescent="0.25">
      <c r="C5972" s="12"/>
      <c r="D5972" s="13"/>
      <c r="E5972" s="13"/>
      <c r="F5972" s="13"/>
      <c r="G5972" s="13"/>
      <c r="H5972" s="13"/>
      <c r="I5972" s="12"/>
      <c r="J5972" s="11"/>
    </row>
    <row r="5973" spans="3:10" x14ac:dyDescent="0.25">
      <c r="C5973" s="12"/>
      <c r="D5973" s="13"/>
      <c r="E5973" s="13"/>
      <c r="F5973" s="13"/>
      <c r="G5973" s="13"/>
      <c r="H5973" s="13"/>
      <c r="I5973" s="12"/>
      <c r="J5973" s="11"/>
    </row>
    <row r="5974" spans="3:10" x14ac:dyDescent="0.25">
      <c r="C5974" s="12"/>
      <c r="D5974" s="13"/>
      <c r="E5974" s="13"/>
      <c r="F5974" s="13"/>
      <c r="G5974" s="13"/>
      <c r="H5974" s="13"/>
      <c r="I5974" s="12"/>
      <c r="J5974" s="11"/>
    </row>
    <row r="5975" spans="3:10" x14ac:dyDescent="0.25">
      <c r="C5975" s="12"/>
      <c r="D5975" s="13"/>
      <c r="E5975" s="13"/>
      <c r="F5975" s="13"/>
      <c r="G5975" s="13"/>
      <c r="H5975" s="13"/>
      <c r="I5975" s="12"/>
      <c r="J5975" s="11"/>
    </row>
    <row r="5976" spans="3:10" x14ac:dyDescent="0.25">
      <c r="C5976" s="12"/>
      <c r="D5976" s="13"/>
      <c r="E5976" s="13"/>
      <c r="F5976" s="13"/>
      <c r="G5976" s="13"/>
      <c r="H5976" s="13"/>
      <c r="I5976" s="12"/>
      <c r="J5976" s="11"/>
    </row>
    <row r="5977" spans="3:10" x14ac:dyDescent="0.25">
      <c r="C5977" s="12"/>
      <c r="D5977" s="13"/>
      <c r="E5977" s="13"/>
      <c r="F5977" s="13"/>
      <c r="G5977" s="13"/>
      <c r="H5977" s="13"/>
      <c r="I5977" s="12"/>
      <c r="J5977" s="11"/>
    </row>
    <row r="5978" spans="3:10" x14ac:dyDescent="0.25">
      <c r="C5978" s="12"/>
      <c r="D5978" s="13"/>
      <c r="E5978" s="13"/>
      <c r="F5978" s="13"/>
      <c r="G5978" s="13"/>
      <c r="H5978" s="13"/>
      <c r="I5978" s="12"/>
      <c r="J5978" s="11"/>
    </row>
    <row r="5979" spans="3:10" x14ac:dyDescent="0.25">
      <c r="C5979" s="12"/>
      <c r="D5979" s="13"/>
      <c r="E5979" s="13"/>
      <c r="F5979" s="13"/>
      <c r="G5979" s="13"/>
      <c r="H5979" s="13"/>
      <c r="I5979" s="12"/>
      <c r="J5979" s="11"/>
    </row>
    <row r="5980" spans="3:10" x14ac:dyDescent="0.25">
      <c r="C5980" s="12"/>
      <c r="D5980" s="13"/>
      <c r="E5980" s="13"/>
      <c r="F5980" s="13"/>
      <c r="G5980" s="13"/>
      <c r="H5980" s="13"/>
      <c r="I5980" s="12"/>
      <c r="J5980" s="11"/>
    </row>
    <row r="5981" spans="3:10" x14ac:dyDescent="0.25">
      <c r="C5981" s="12"/>
      <c r="D5981" s="13"/>
      <c r="E5981" s="13"/>
      <c r="F5981" s="13"/>
      <c r="G5981" s="13"/>
      <c r="H5981" s="13"/>
      <c r="I5981" s="12"/>
      <c r="J5981" s="11"/>
    </row>
    <row r="5982" spans="3:10" x14ac:dyDescent="0.25">
      <c r="C5982" s="12"/>
      <c r="D5982" s="13"/>
      <c r="E5982" s="13"/>
      <c r="F5982" s="13"/>
      <c r="G5982" s="13"/>
      <c r="H5982" s="13"/>
      <c r="I5982" s="12"/>
      <c r="J5982" s="11"/>
    </row>
    <row r="5983" spans="3:10" x14ac:dyDescent="0.25">
      <c r="C5983" s="12"/>
      <c r="D5983" s="13"/>
      <c r="E5983" s="13"/>
      <c r="F5983" s="13"/>
      <c r="G5983" s="13"/>
      <c r="H5983" s="13"/>
      <c r="I5983" s="12"/>
      <c r="J5983" s="11"/>
    </row>
    <row r="5984" spans="3:10" x14ac:dyDescent="0.25">
      <c r="C5984" s="12"/>
      <c r="D5984" s="13"/>
      <c r="E5984" s="13"/>
      <c r="F5984" s="13"/>
      <c r="G5984" s="13"/>
      <c r="H5984" s="13"/>
      <c r="I5984" s="12"/>
      <c r="J5984" s="11"/>
    </row>
    <row r="5985" spans="3:10" x14ac:dyDescent="0.25">
      <c r="C5985" s="12"/>
      <c r="D5985" s="13"/>
      <c r="E5985" s="13"/>
      <c r="F5985" s="13"/>
      <c r="G5985" s="13"/>
      <c r="H5985" s="13"/>
      <c r="I5985" s="12"/>
      <c r="J5985" s="11"/>
    </row>
    <row r="5986" spans="3:10" x14ac:dyDescent="0.25">
      <c r="C5986" s="12"/>
      <c r="D5986" s="13"/>
      <c r="E5986" s="13"/>
      <c r="F5986" s="13"/>
      <c r="G5986" s="13"/>
      <c r="H5986" s="13"/>
      <c r="I5986" s="12"/>
      <c r="J5986" s="11"/>
    </row>
    <row r="5987" spans="3:10" x14ac:dyDescent="0.25">
      <c r="C5987" s="12"/>
      <c r="D5987" s="13"/>
      <c r="E5987" s="13"/>
      <c r="F5987" s="13"/>
      <c r="G5987" s="13"/>
      <c r="H5987" s="13"/>
      <c r="I5987" s="12"/>
      <c r="J5987" s="11"/>
    </row>
    <row r="5988" spans="3:10" x14ac:dyDescent="0.25">
      <c r="C5988" s="12"/>
      <c r="D5988" s="13"/>
      <c r="E5988" s="13"/>
      <c r="F5988" s="13"/>
      <c r="G5988" s="13"/>
      <c r="H5988" s="13"/>
      <c r="I5988" s="12"/>
      <c r="J5988" s="11"/>
    </row>
    <row r="5989" spans="3:10" x14ac:dyDescent="0.25">
      <c r="C5989" s="12"/>
      <c r="D5989" s="13"/>
      <c r="E5989" s="13"/>
      <c r="F5989" s="13"/>
      <c r="G5989" s="13"/>
      <c r="H5989" s="13"/>
      <c r="I5989" s="12"/>
      <c r="J5989" s="11"/>
    </row>
    <row r="5990" spans="3:10" x14ac:dyDescent="0.25">
      <c r="C5990" s="12"/>
      <c r="D5990" s="13"/>
      <c r="E5990" s="13"/>
      <c r="F5990" s="13"/>
      <c r="G5990" s="13"/>
      <c r="H5990" s="13"/>
      <c r="I5990" s="12"/>
      <c r="J5990" s="11"/>
    </row>
    <row r="5991" spans="3:10" x14ac:dyDescent="0.25">
      <c r="C5991" s="12"/>
      <c r="D5991" s="13"/>
      <c r="E5991" s="13"/>
      <c r="F5991" s="13"/>
      <c r="G5991" s="13"/>
      <c r="H5991" s="13"/>
      <c r="I5991" s="12"/>
      <c r="J5991" s="11"/>
    </row>
    <row r="5992" spans="3:10" x14ac:dyDescent="0.25">
      <c r="C5992" s="12"/>
      <c r="D5992" s="13"/>
      <c r="E5992" s="13"/>
      <c r="F5992" s="13"/>
      <c r="G5992" s="13"/>
      <c r="H5992" s="13"/>
      <c r="I5992" s="12"/>
      <c r="J5992" s="11"/>
    </row>
    <row r="5993" spans="3:10" x14ac:dyDescent="0.25">
      <c r="C5993" s="12"/>
      <c r="D5993" s="13"/>
      <c r="E5993" s="13"/>
      <c r="F5993" s="13"/>
      <c r="G5993" s="13"/>
      <c r="H5993" s="13"/>
      <c r="I5993" s="12"/>
      <c r="J5993" s="11"/>
    </row>
    <row r="5994" spans="3:10" x14ac:dyDescent="0.25">
      <c r="C5994" s="12"/>
      <c r="D5994" s="13"/>
      <c r="E5994" s="13"/>
      <c r="F5994" s="13"/>
      <c r="G5994" s="13"/>
      <c r="H5994" s="13"/>
      <c r="I5994" s="12"/>
      <c r="J5994" s="11"/>
    </row>
    <row r="5995" spans="3:10" x14ac:dyDescent="0.25">
      <c r="C5995" s="12"/>
      <c r="D5995" s="13"/>
      <c r="E5995" s="13"/>
      <c r="F5995" s="13"/>
      <c r="G5995" s="13"/>
      <c r="H5995" s="13"/>
      <c r="I5995" s="12"/>
      <c r="J5995" s="11"/>
    </row>
    <row r="5996" spans="3:10" x14ac:dyDescent="0.25">
      <c r="C5996" s="12"/>
      <c r="D5996" s="13"/>
      <c r="E5996" s="13"/>
      <c r="F5996" s="13"/>
      <c r="G5996" s="13"/>
      <c r="H5996" s="13"/>
      <c r="I5996" s="12"/>
      <c r="J5996" s="11"/>
    </row>
    <row r="5997" spans="3:10" x14ac:dyDescent="0.25">
      <c r="C5997" s="12"/>
      <c r="D5997" s="13"/>
      <c r="E5997" s="13"/>
      <c r="F5997" s="13"/>
      <c r="G5997" s="13"/>
      <c r="H5997" s="13"/>
      <c r="I5997" s="12"/>
      <c r="J5997" s="11"/>
    </row>
    <row r="5998" spans="3:10" x14ac:dyDescent="0.25">
      <c r="C5998" s="12"/>
      <c r="D5998" s="13"/>
      <c r="E5998" s="13"/>
      <c r="F5998" s="13"/>
      <c r="G5998" s="13"/>
      <c r="H5998" s="13"/>
      <c r="I5998" s="12"/>
      <c r="J5998" s="11"/>
    </row>
    <row r="5999" spans="3:10" x14ac:dyDescent="0.25">
      <c r="C5999" s="12"/>
      <c r="D5999" s="13"/>
      <c r="E5999" s="13"/>
      <c r="F5999" s="13"/>
      <c r="G5999" s="13"/>
      <c r="H5999" s="13"/>
      <c r="I5999" s="12"/>
      <c r="J5999" s="11"/>
    </row>
    <row r="6000" spans="3:10" x14ac:dyDescent="0.25">
      <c r="C6000" s="12"/>
      <c r="D6000" s="13"/>
      <c r="E6000" s="13"/>
      <c r="F6000" s="13"/>
      <c r="G6000" s="13"/>
      <c r="H6000" s="13"/>
      <c r="I6000" s="12"/>
      <c r="J6000" s="11"/>
    </row>
    <row r="6001" spans="3:10" x14ac:dyDescent="0.25">
      <c r="C6001" s="12"/>
      <c r="D6001" s="13"/>
      <c r="E6001" s="13"/>
      <c r="F6001" s="13"/>
      <c r="G6001" s="13"/>
      <c r="H6001" s="13"/>
      <c r="I6001" s="12"/>
      <c r="J6001" s="11"/>
    </row>
    <row r="6002" spans="3:10" x14ac:dyDescent="0.25">
      <c r="C6002" s="12"/>
      <c r="D6002" s="13"/>
      <c r="E6002" s="13"/>
      <c r="F6002" s="13"/>
      <c r="G6002" s="13"/>
      <c r="H6002" s="13"/>
      <c r="I6002" s="12"/>
      <c r="J6002" s="11"/>
    </row>
    <row r="6003" spans="3:10" x14ac:dyDescent="0.25">
      <c r="C6003" s="12"/>
      <c r="D6003" s="13"/>
      <c r="E6003" s="13"/>
      <c r="F6003" s="13"/>
      <c r="G6003" s="13"/>
      <c r="H6003" s="13"/>
      <c r="I6003" s="12"/>
      <c r="J6003" s="11"/>
    </row>
    <row r="6004" spans="3:10" x14ac:dyDescent="0.25">
      <c r="C6004" s="12"/>
      <c r="D6004" s="13"/>
      <c r="E6004" s="13"/>
      <c r="F6004" s="13"/>
      <c r="G6004" s="13"/>
      <c r="H6004" s="13"/>
      <c r="I6004" s="12"/>
      <c r="J6004" s="11"/>
    </row>
    <row r="6005" spans="3:10" x14ac:dyDescent="0.25">
      <c r="C6005" s="12"/>
      <c r="D6005" s="13"/>
      <c r="E6005" s="13"/>
      <c r="F6005" s="13"/>
      <c r="G6005" s="13"/>
      <c r="H6005" s="13"/>
      <c r="I6005" s="12"/>
      <c r="J6005" s="11"/>
    </row>
    <row r="6006" spans="3:10" x14ac:dyDescent="0.25">
      <c r="C6006" s="12"/>
      <c r="D6006" s="13"/>
      <c r="E6006" s="13"/>
      <c r="F6006" s="13"/>
      <c r="G6006" s="13"/>
      <c r="H6006" s="13"/>
      <c r="I6006" s="12"/>
      <c r="J6006" s="11"/>
    </row>
    <row r="6007" spans="3:10" x14ac:dyDescent="0.25">
      <c r="C6007" s="12"/>
      <c r="D6007" s="13"/>
      <c r="E6007" s="13"/>
      <c r="F6007" s="13"/>
      <c r="G6007" s="13"/>
      <c r="H6007" s="13"/>
      <c r="I6007" s="12"/>
      <c r="J6007" s="11"/>
    </row>
    <row r="6008" spans="3:10" x14ac:dyDescent="0.25">
      <c r="C6008" s="12"/>
      <c r="D6008" s="13"/>
      <c r="E6008" s="13"/>
      <c r="F6008" s="13"/>
      <c r="G6008" s="13"/>
      <c r="H6008" s="13"/>
      <c r="I6008" s="12"/>
      <c r="J6008" s="11"/>
    </row>
    <row r="6009" spans="3:10" x14ac:dyDescent="0.25">
      <c r="C6009" s="12"/>
      <c r="D6009" s="13"/>
      <c r="E6009" s="13"/>
      <c r="F6009" s="13"/>
      <c r="G6009" s="13"/>
      <c r="H6009" s="13"/>
      <c r="I6009" s="12"/>
      <c r="J6009" s="11"/>
    </row>
    <row r="6010" spans="3:10" x14ac:dyDescent="0.25">
      <c r="C6010" s="12"/>
      <c r="D6010" s="13"/>
      <c r="E6010" s="13"/>
      <c r="F6010" s="13"/>
      <c r="G6010" s="13"/>
      <c r="H6010" s="13"/>
      <c r="I6010" s="12"/>
      <c r="J6010" s="11"/>
    </row>
    <row r="6011" spans="3:10" x14ac:dyDescent="0.25">
      <c r="C6011" s="12"/>
      <c r="D6011" s="13"/>
      <c r="E6011" s="13"/>
      <c r="F6011" s="13"/>
      <c r="G6011" s="13"/>
      <c r="H6011" s="13"/>
      <c r="I6011" s="12"/>
      <c r="J6011" s="11"/>
    </row>
    <row r="6012" spans="3:10" x14ac:dyDescent="0.25">
      <c r="C6012" s="12"/>
      <c r="D6012" s="13"/>
      <c r="E6012" s="13"/>
      <c r="F6012" s="13"/>
      <c r="G6012" s="13"/>
      <c r="H6012" s="13"/>
      <c r="I6012" s="12"/>
      <c r="J6012" s="11"/>
    </row>
    <row r="6013" spans="3:10" x14ac:dyDescent="0.25">
      <c r="C6013" s="12"/>
      <c r="D6013" s="13"/>
      <c r="E6013" s="13"/>
      <c r="F6013" s="13"/>
      <c r="G6013" s="13"/>
      <c r="H6013" s="13"/>
      <c r="I6013" s="12"/>
      <c r="J6013" s="11"/>
    </row>
    <row r="6014" spans="3:10" x14ac:dyDescent="0.25">
      <c r="C6014" s="12"/>
      <c r="D6014" s="13"/>
      <c r="E6014" s="13"/>
      <c r="F6014" s="13"/>
      <c r="G6014" s="13"/>
      <c r="H6014" s="13"/>
      <c r="I6014" s="12"/>
      <c r="J6014" s="11"/>
    </row>
    <row r="6015" spans="3:10" x14ac:dyDescent="0.25">
      <c r="C6015" s="12"/>
      <c r="D6015" s="13"/>
      <c r="E6015" s="13"/>
      <c r="F6015" s="13"/>
      <c r="G6015" s="13"/>
      <c r="H6015" s="13"/>
      <c r="I6015" s="12"/>
      <c r="J6015" s="11"/>
    </row>
    <row r="6016" spans="3:10" x14ac:dyDescent="0.25">
      <c r="C6016" s="12"/>
      <c r="D6016" s="13"/>
      <c r="E6016" s="13"/>
      <c r="F6016" s="13"/>
      <c r="G6016" s="13"/>
      <c r="H6016" s="13"/>
      <c r="I6016" s="12"/>
      <c r="J6016" s="11"/>
    </row>
    <row r="6017" spans="3:10" x14ac:dyDescent="0.25">
      <c r="C6017" s="12"/>
      <c r="D6017" s="13"/>
      <c r="E6017" s="13"/>
      <c r="F6017" s="13"/>
      <c r="G6017" s="13"/>
      <c r="H6017" s="13"/>
      <c r="I6017" s="12"/>
      <c r="J6017" s="11"/>
    </row>
    <row r="6018" spans="3:10" x14ac:dyDescent="0.25">
      <c r="C6018" s="12"/>
      <c r="D6018" s="13"/>
      <c r="E6018" s="13"/>
      <c r="F6018" s="13"/>
      <c r="G6018" s="13"/>
      <c r="H6018" s="13"/>
      <c r="I6018" s="12"/>
      <c r="J6018" s="11"/>
    </row>
    <row r="6019" spans="3:10" x14ac:dyDescent="0.25">
      <c r="C6019" s="12"/>
      <c r="D6019" s="13"/>
      <c r="E6019" s="13"/>
      <c r="F6019" s="13"/>
      <c r="G6019" s="13"/>
      <c r="H6019" s="13"/>
      <c r="I6019" s="12"/>
      <c r="J6019" s="11"/>
    </row>
    <row r="6020" spans="3:10" x14ac:dyDescent="0.25">
      <c r="C6020" s="12"/>
      <c r="D6020" s="13"/>
      <c r="E6020" s="13"/>
      <c r="F6020" s="13"/>
      <c r="G6020" s="13"/>
      <c r="H6020" s="13"/>
      <c r="I6020" s="12"/>
      <c r="J6020" s="11"/>
    </row>
    <row r="6021" spans="3:10" x14ac:dyDescent="0.25">
      <c r="C6021" s="12"/>
      <c r="D6021" s="13"/>
      <c r="E6021" s="13"/>
      <c r="F6021" s="13"/>
      <c r="G6021" s="13"/>
      <c r="H6021" s="13"/>
      <c r="I6021" s="12"/>
      <c r="J6021" s="11"/>
    </row>
    <row r="6022" spans="3:10" x14ac:dyDescent="0.25">
      <c r="C6022" s="12"/>
      <c r="D6022" s="13"/>
      <c r="E6022" s="13"/>
      <c r="F6022" s="13"/>
      <c r="G6022" s="13"/>
      <c r="H6022" s="13"/>
      <c r="I6022" s="12"/>
      <c r="J6022" s="11"/>
    </row>
    <row r="6023" spans="3:10" x14ac:dyDescent="0.25">
      <c r="C6023" s="12"/>
      <c r="D6023" s="13"/>
      <c r="E6023" s="13"/>
      <c r="F6023" s="13"/>
      <c r="G6023" s="13"/>
      <c r="H6023" s="13"/>
      <c r="I6023" s="12"/>
      <c r="J6023" s="11"/>
    </row>
    <row r="6024" spans="3:10" x14ac:dyDescent="0.25">
      <c r="C6024" s="12"/>
      <c r="D6024" s="13"/>
      <c r="E6024" s="13"/>
      <c r="F6024" s="13"/>
      <c r="G6024" s="13"/>
      <c r="H6024" s="13"/>
      <c r="I6024" s="12"/>
      <c r="J6024" s="11"/>
    </row>
    <row r="6025" spans="3:10" x14ac:dyDescent="0.25">
      <c r="C6025" s="12"/>
      <c r="D6025" s="13"/>
      <c r="E6025" s="13"/>
      <c r="F6025" s="13"/>
      <c r="G6025" s="13"/>
      <c r="H6025" s="13"/>
      <c r="I6025" s="12"/>
      <c r="J6025" s="11"/>
    </row>
    <row r="6026" spans="3:10" x14ac:dyDescent="0.25">
      <c r="C6026" s="12"/>
      <c r="D6026" s="13"/>
      <c r="E6026" s="13"/>
      <c r="F6026" s="13"/>
      <c r="G6026" s="13"/>
      <c r="H6026" s="13"/>
      <c r="I6026" s="12"/>
      <c r="J6026" s="11"/>
    </row>
    <row r="6027" spans="3:10" x14ac:dyDescent="0.25">
      <c r="C6027" s="12"/>
      <c r="D6027" s="13"/>
      <c r="E6027" s="13"/>
      <c r="F6027" s="13"/>
      <c r="G6027" s="13"/>
      <c r="H6027" s="13"/>
      <c r="I6027" s="12"/>
      <c r="J6027" s="11"/>
    </row>
    <row r="6028" spans="3:10" x14ac:dyDescent="0.25">
      <c r="C6028" s="12"/>
      <c r="D6028" s="13"/>
      <c r="E6028" s="13"/>
      <c r="F6028" s="13"/>
      <c r="G6028" s="13"/>
      <c r="H6028" s="13"/>
      <c r="I6028" s="12"/>
      <c r="J6028" s="11"/>
    </row>
    <row r="6029" spans="3:10" x14ac:dyDescent="0.25">
      <c r="C6029" s="12"/>
      <c r="D6029" s="13"/>
      <c r="E6029" s="13"/>
      <c r="F6029" s="13"/>
      <c r="G6029" s="13"/>
      <c r="H6029" s="13"/>
      <c r="I6029" s="12"/>
      <c r="J6029" s="11"/>
    </row>
    <row r="6030" spans="3:10" x14ac:dyDescent="0.25">
      <c r="C6030" s="12"/>
      <c r="D6030" s="13"/>
      <c r="E6030" s="13"/>
      <c r="F6030" s="13"/>
      <c r="G6030" s="13"/>
      <c r="H6030" s="13"/>
      <c r="I6030" s="12"/>
      <c r="J6030" s="11"/>
    </row>
    <row r="6031" spans="3:10" x14ac:dyDescent="0.25">
      <c r="C6031" s="12"/>
      <c r="D6031" s="13"/>
      <c r="E6031" s="13"/>
      <c r="F6031" s="13"/>
      <c r="G6031" s="13"/>
      <c r="H6031" s="13"/>
      <c r="I6031" s="12"/>
      <c r="J6031" s="11"/>
    </row>
    <row r="6032" spans="3:10" x14ac:dyDescent="0.25">
      <c r="C6032" s="12"/>
      <c r="D6032" s="13"/>
      <c r="E6032" s="13"/>
      <c r="F6032" s="13"/>
      <c r="G6032" s="13"/>
      <c r="H6032" s="13"/>
      <c r="I6032" s="12"/>
      <c r="J6032" s="11"/>
    </row>
    <row r="6033" spans="3:10" x14ac:dyDescent="0.25">
      <c r="C6033" s="12"/>
      <c r="D6033" s="13"/>
      <c r="E6033" s="13"/>
      <c r="F6033" s="13"/>
      <c r="G6033" s="13"/>
      <c r="H6033" s="13"/>
      <c r="I6033" s="12"/>
      <c r="J6033" s="11"/>
    </row>
    <row r="6034" spans="3:10" x14ac:dyDescent="0.25">
      <c r="C6034" s="12"/>
      <c r="D6034" s="13"/>
      <c r="E6034" s="13"/>
      <c r="F6034" s="13"/>
      <c r="G6034" s="13"/>
      <c r="H6034" s="13"/>
      <c r="I6034" s="12"/>
      <c r="J6034" s="11"/>
    </row>
    <row r="6035" spans="3:10" x14ac:dyDescent="0.25">
      <c r="C6035" s="12"/>
      <c r="D6035" s="13"/>
      <c r="E6035" s="13"/>
      <c r="F6035" s="13"/>
      <c r="G6035" s="13"/>
      <c r="H6035" s="13"/>
      <c r="I6035" s="12"/>
      <c r="J6035" s="11"/>
    </row>
    <row r="6036" spans="3:10" x14ac:dyDescent="0.25">
      <c r="C6036" s="12"/>
      <c r="D6036" s="13"/>
      <c r="E6036" s="13"/>
      <c r="F6036" s="13"/>
      <c r="G6036" s="13"/>
      <c r="H6036" s="13"/>
      <c r="I6036" s="12"/>
      <c r="J6036" s="11"/>
    </row>
    <row r="6037" spans="3:10" x14ac:dyDescent="0.25">
      <c r="C6037" s="12"/>
      <c r="D6037" s="13"/>
      <c r="E6037" s="13"/>
      <c r="F6037" s="13"/>
      <c r="G6037" s="13"/>
      <c r="H6037" s="13"/>
      <c r="I6037" s="12"/>
      <c r="J6037" s="11"/>
    </row>
    <row r="6038" spans="3:10" x14ac:dyDescent="0.25">
      <c r="C6038" s="12"/>
      <c r="D6038" s="13"/>
      <c r="E6038" s="13"/>
      <c r="F6038" s="13"/>
      <c r="G6038" s="13"/>
      <c r="H6038" s="13"/>
      <c r="I6038" s="12"/>
      <c r="J6038" s="11"/>
    </row>
    <row r="6039" spans="3:10" x14ac:dyDescent="0.25">
      <c r="C6039" s="12"/>
      <c r="D6039" s="13"/>
      <c r="E6039" s="13"/>
      <c r="F6039" s="13"/>
      <c r="G6039" s="13"/>
      <c r="H6039" s="13"/>
      <c r="I6039" s="12"/>
      <c r="J6039" s="11"/>
    </row>
    <row r="6040" spans="3:10" x14ac:dyDescent="0.25">
      <c r="C6040" s="12"/>
      <c r="D6040" s="13"/>
      <c r="E6040" s="13"/>
      <c r="F6040" s="13"/>
      <c r="G6040" s="13"/>
      <c r="H6040" s="13"/>
      <c r="I6040" s="12"/>
      <c r="J6040" s="11"/>
    </row>
    <row r="6041" spans="3:10" x14ac:dyDescent="0.25">
      <c r="C6041" s="12"/>
      <c r="D6041" s="13"/>
      <c r="E6041" s="13"/>
      <c r="F6041" s="13"/>
      <c r="G6041" s="13"/>
      <c r="H6041" s="13"/>
      <c r="I6041" s="12"/>
      <c r="J6041" s="11"/>
    </row>
    <row r="6042" spans="3:10" x14ac:dyDescent="0.25">
      <c r="C6042" s="12"/>
      <c r="D6042" s="13"/>
      <c r="E6042" s="13"/>
      <c r="F6042" s="13"/>
      <c r="G6042" s="13"/>
      <c r="H6042" s="13"/>
      <c r="I6042" s="12"/>
      <c r="J6042" s="11"/>
    </row>
    <row r="6043" spans="3:10" x14ac:dyDescent="0.25">
      <c r="C6043" s="12"/>
      <c r="D6043" s="13"/>
      <c r="E6043" s="13"/>
      <c r="F6043" s="13"/>
      <c r="G6043" s="13"/>
      <c r="H6043" s="13"/>
      <c r="I6043" s="12"/>
      <c r="J6043" s="11"/>
    </row>
    <row r="6044" spans="3:10" x14ac:dyDescent="0.25">
      <c r="C6044" s="12"/>
      <c r="D6044" s="13"/>
      <c r="E6044" s="13"/>
      <c r="F6044" s="13"/>
      <c r="G6044" s="13"/>
      <c r="H6044" s="13"/>
      <c r="I6044" s="12"/>
      <c r="J6044" s="11"/>
    </row>
    <row r="6045" spans="3:10" x14ac:dyDescent="0.25">
      <c r="C6045" s="12"/>
      <c r="D6045" s="13"/>
      <c r="E6045" s="13"/>
      <c r="F6045" s="13"/>
      <c r="G6045" s="13"/>
      <c r="H6045" s="13"/>
      <c r="I6045" s="12"/>
      <c r="J6045" s="11"/>
    </row>
    <row r="6046" spans="3:10" x14ac:dyDescent="0.25">
      <c r="C6046" s="12"/>
      <c r="D6046" s="13"/>
      <c r="E6046" s="13"/>
      <c r="F6046" s="13"/>
      <c r="G6046" s="13"/>
      <c r="H6046" s="13"/>
      <c r="I6046" s="12"/>
      <c r="J6046" s="11"/>
    </row>
    <row r="6047" spans="3:10" x14ac:dyDescent="0.25">
      <c r="C6047" s="12"/>
      <c r="D6047" s="13"/>
      <c r="E6047" s="13"/>
      <c r="F6047" s="13"/>
      <c r="G6047" s="13"/>
      <c r="H6047" s="13"/>
      <c r="I6047" s="12"/>
      <c r="J6047" s="11"/>
    </row>
    <row r="6048" spans="3:10" x14ac:dyDescent="0.25">
      <c r="C6048" s="12"/>
      <c r="D6048" s="13"/>
      <c r="E6048" s="13"/>
      <c r="F6048" s="13"/>
      <c r="G6048" s="13"/>
      <c r="H6048" s="13"/>
      <c r="I6048" s="12"/>
      <c r="J6048" s="11"/>
    </row>
    <row r="6049" spans="3:10" x14ac:dyDescent="0.25">
      <c r="C6049" s="12"/>
      <c r="D6049" s="13"/>
      <c r="E6049" s="13"/>
      <c r="F6049" s="13"/>
      <c r="G6049" s="13"/>
      <c r="H6049" s="13"/>
      <c r="I6049" s="12"/>
      <c r="J6049" s="11"/>
    </row>
    <row r="6050" spans="3:10" x14ac:dyDescent="0.25">
      <c r="C6050" s="12"/>
      <c r="D6050" s="13"/>
      <c r="E6050" s="13"/>
      <c r="F6050" s="13"/>
      <c r="G6050" s="13"/>
      <c r="H6050" s="13"/>
      <c r="I6050" s="12"/>
      <c r="J6050" s="11"/>
    </row>
    <row r="6051" spans="3:10" x14ac:dyDescent="0.25">
      <c r="C6051" s="12"/>
      <c r="D6051" s="13"/>
      <c r="E6051" s="13"/>
      <c r="F6051" s="13"/>
      <c r="G6051" s="13"/>
      <c r="H6051" s="13"/>
      <c r="I6051" s="12"/>
      <c r="J6051" s="11"/>
    </row>
    <row r="6052" spans="3:10" x14ac:dyDescent="0.25">
      <c r="C6052" s="12"/>
      <c r="D6052" s="13"/>
      <c r="E6052" s="13"/>
      <c r="F6052" s="13"/>
      <c r="G6052" s="13"/>
      <c r="H6052" s="13"/>
      <c r="I6052" s="12"/>
      <c r="J6052" s="11"/>
    </row>
    <row r="6053" spans="3:10" x14ac:dyDescent="0.25">
      <c r="C6053" s="12"/>
      <c r="D6053" s="13"/>
      <c r="E6053" s="13"/>
      <c r="F6053" s="13"/>
      <c r="G6053" s="13"/>
      <c r="H6053" s="13"/>
      <c r="I6053" s="12"/>
      <c r="J6053" s="11"/>
    </row>
    <row r="6054" spans="3:10" x14ac:dyDescent="0.25">
      <c r="C6054" s="12"/>
      <c r="D6054" s="13"/>
      <c r="E6054" s="13"/>
      <c r="F6054" s="13"/>
      <c r="G6054" s="13"/>
      <c r="H6054" s="13"/>
      <c r="I6054" s="12"/>
      <c r="J6054" s="11"/>
    </row>
    <row r="6055" spans="3:10" x14ac:dyDescent="0.25">
      <c r="C6055" s="12"/>
      <c r="D6055" s="13"/>
      <c r="E6055" s="13"/>
      <c r="F6055" s="13"/>
      <c r="G6055" s="13"/>
      <c r="H6055" s="13"/>
      <c r="I6055" s="12"/>
      <c r="J6055" s="11"/>
    </row>
    <row r="6056" spans="3:10" x14ac:dyDescent="0.25">
      <c r="C6056" s="12"/>
      <c r="D6056" s="13"/>
      <c r="E6056" s="13"/>
      <c r="F6056" s="13"/>
      <c r="G6056" s="13"/>
      <c r="H6056" s="13"/>
      <c r="I6056" s="12"/>
      <c r="J6056" s="11"/>
    </row>
    <row r="6057" spans="3:10" x14ac:dyDescent="0.25">
      <c r="C6057" s="12"/>
      <c r="D6057" s="13"/>
      <c r="E6057" s="13"/>
      <c r="F6057" s="13"/>
      <c r="G6057" s="13"/>
      <c r="H6057" s="13"/>
      <c r="I6057" s="12"/>
      <c r="J6057" s="11"/>
    </row>
    <row r="6058" spans="3:10" x14ac:dyDescent="0.25">
      <c r="C6058" s="12"/>
      <c r="D6058" s="13"/>
      <c r="E6058" s="13"/>
      <c r="F6058" s="13"/>
      <c r="G6058" s="13"/>
      <c r="H6058" s="13"/>
      <c r="I6058" s="12"/>
      <c r="J6058" s="11"/>
    </row>
    <row r="6059" spans="3:10" x14ac:dyDescent="0.25">
      <c r="C6059" s="12"/>
      <c r="D6059" s="13"/>
      <c r="E6059" s="13"/>
      <c r="F6059" s="13"/>
      <c r="G6059" s="13"/>
      <c r="H6059" s="13"/>
      <c r="I6059" s="12"/>
      <c r="J6059" s="11"/>
    </row>
    <row r="6060" spans="3:10" x14ac:dyDescent="0.25">
      <c r="C6060" s="12"/>
      <c r="D6060" s="13"/>
      <c r="E6060" s="13"/>
      <c r="F6060" s="13"/>
      <c r="G6060" s="13"/>
      <c r="H6060" s="13"/>
      <c r="I6060" s="12"/>
      <c r="J6060" s="11"/>
    </row>
    <row r="6061" spans="3:10" x14ac:dyDescent="0.25">
      <c r="C6061" s="12"/>
      <c r="D6061" s="13"/>
      <c r="E6061" s="13"/>
      <c r="F6061" s="13"/>
      <c r="G6061" s="13"/>
      <c r="H6061" s="13"/>
      <c r="I6061" s="12"/>
      <c r="J6061" s="11"/>
    </row>
    <row r="6062" spans="3:10" x14ac:dyDescent="0.25">
      <c r="C6062" s="12"/>
      <c r="D6062" s="13"/>
      <c r="E6062" s="13"/>
      <c r="F6062" s="13"/>
      <c r="G6062" s="13"/>
      <c r="H6062" s="13"/>
      <c r="I6062" s="12"/>
      <c r="J6062" s="11"/>
    </row>
    <row r="6063" spans="3:10" x14ac:dyDescent="0.25">
      <c r="C6063" s="12"/>
      <c r="D6063" s="13"/>
      <c r="E6063" s="13"/>
      <c r="F6063" s="13"/>
      <c r="G6063" s="13"/>
      <c r="H6063" s="13"/>
      <c r="I6063" s="12"/>
      <c r="J6063" s="11"/>
    </row>
    <row r="6064" spans="3:10" x14ac:dyDescent="0.25">
      <c r="C6064" s="12"/>
      <c r="D6064" s="13"/>
      <c r="E6064" s="13"/>
      <c r="F6064" s="13"/>
      <c r="G6064" s="13"/>
      <c r="H6064" s="13"/>
      <c r="I6064" s="12"/>
      <c r="J6064" s="11"/>
    </row>
    <row r="6065" spans="3:10" x14ac:dyDescent="0.25">
      <c r="C6065" s="12"/>
      <c r="D6065" s="13"/>
      <c r="E6065" s="13"/>
      <c r="F6065" s="13"/>
      <c r="G6065" s="13"/>
      <c r="H6065" s="13"/>
      <c r="I6065" s="12"/>
      <c r="J6065" s="11"/>
    </row>
    <row r="6066" spans="3:10" x14ac:dyDescent="0.25">
      <c r="C6066" s="12"/>
      <c r="D6066" s="13"/>
      <c r="E6066" s="13"/>
      <c r="F6066" s="13"/>
      <c r="G6066" s="13"/>
      <c r="H6066" s="13"/>
      <c r="I6066" s="12"/>
      <c r="J6066" s="11"/>
    </row>
    <row r="6067" spans="3:10" x14ac:dyDescent="0.25">
      <c r="C6067" s="12"/>
      <c r="D6067" s="13"/>
      <c r="E6067" s="13"/>
      <c r="F6067" s="13"/>
      <c r="G6067" s="13"/>
      <c r="H6067" s="13"/>
      <c r="I6067" s="12"/>
      <c r="J6067" s="11"/>
    </row>
    <row r="6068" spans="3:10" x14ac:dyDescent="0.25">
      <c r="C6068" s="12"/>
      <c r="D6068" s="13"/>
      <c r="E6068" s="13"/>
      <c r="F6068" s="13"/>
      <c r="G6068" s="13"/>
      <c r="H6068" s="13"/>
      <c r="I6068" s="12"/>
      <c r="J6068" s="11"/>
    </row>
    <row r="6069" spans="3:10" x14ac:dyDescent="0.25">
      <c r="C6069" s="12"/>
      <c r="D6069" s="13"/>
      <c r="E6069" s="13"/>
      <c r="F6069" s="13"/>
      <c r="G6069" s="13"/>
      <c r="H6069" s="13"/>
      <c r="I6069" s="12"/>
      <c r="J6069" s="11"/>
    </row>
    <row r="6070" spans="3:10" x14ac:dyDescent="0.25">
      <c r="C6070" s="12"/>
      <c r="D6070" s="13"/>
      <c r="E6070" s="13"/>
      <c r="F6070" s="13"/>
      <c r="G6070" s="13"/>
      <c r="H6070" s="13"/>
      <c r="I6070" s="12"/>
      <c r="J6070" s="11"/>
    </row>
    <row r="6071" spans="3:10" x14ac:dyDescent="0.25">
      <c r="C6071" s="12"/>
      <c r="D6071" s="13"/>
      <c r="E6071" s="13"/>
      <c r="F6071" s="13"/>
      <c r="G6071" s="13"/>
      <c r="H6071" s="13"/>
      <c r="I6071" s="12"/>
      <c r="J6071" s="11"/>
    </row>
    <row r="6072" spans="3:10" x14ac:dyDescent="0.25">
      <c r="C6072" s="12"/>
      <c r="D6072" s="13"/>
      <c r="E6072" s="13"/>
      <c r="F6072" s="13"/>
      <c r="G6072" s="13"/>
      <c r="H6072" s="13"/>
      <c r="I6072" s="12"/>
      <c r="J6072" s="11"/>
    </row>
    <row r="6073" spans="3:10" x14ac:dyDescent="0.25">
      <c r="C6073" s="12"/>
      <c r="D6073" s="13"/>
      <c r="E6073" s="13"/>
      <c r="F6073" s="13"/>
      <c r="G6073" s="13"/>
      <c r="H6073" s="13"/>
      <c r="I6073" s="12"/>
      <c r="J6073" s="11"/>
    </row>
    <row r="6074" spans="3:10" x14ac:dyDescent="0.25">
      <c r="C6074" s="12"/>
      <c r="D6074" s="13"/>
      <c r="E6074" s="13"/>
      <c r="F6074" s="13"/>
      <c r="G6074" s="13"/>
      <c r="H6074" s="13"/>
      <c r="I6074" s="12"/>
      <c r="J6074" s="11"/>
    </row>
    <row r="6075" spans="3:10" x14ac:dyDescent="0.25">
      <c r="C6075" s="12"/>
      <c r="D6075" s="13"/>
      <c r="E6075" s="13"/>
      <c r="F6075" s="13"/>
      <c r="G6075" s="13"/>
      <c r="H6075" s="13"/>
      <c r="I6075" s="12"/>
      <c r="J6075" s="11"/>
    </row>
    <row r="6076" spans="3:10" x14ac:dyDescent="0.25">
      <c r="C6076" s="12"/>
      <c r="D6076" s="13"/>
      <c r="E6076" s="13"/>
      <c r="F6076" s="13"/>
      <c r="G6076" s="13"/>
      <c r="H6076" s="13"/>
      <c r="I6076" s="12"/>
      <c r="J6076" s="11"/>
    </row>
    <row r="6077" spans="3:10" x14ac:dyDescent="0.25">
      <c r="C6077" s="12"/>
      <c r="D6077" s="13"/>
      <c r="E6077" s="13"/>
      <c r="F6077" s="13"/>
      <c r="G6077" s="13"/>
      <c r="H6077" s="13"/>
      <c r="I6077" s="12"/>
      <c r="J6077" s="11"/>
    </row>
    <row r="6078" spans="3:10" x14ac:dyDescent="0.25">
      <c r="C6078" s="12"/>
      <c r="D6078" s="13"/>
      <c r="E6078" s="13"/>
      <c r="F6078" s="13"/>
      <c r="G6078" s="13"/>
      <c r="H6078" s="13"/>
      <c r="I6078" s="12"/>
      <c r="J6078" s="11"/>
    </row>
    <row r="6079" spans="3:10" x14ac:dyDescent="0.25">
      <c r="C6079" s="12"/>
      <c r="D6079" s="13"/>
      <c r="E6079" s="13"/>
      <c r="F6079" s="13"/>
      <c r="G6079" s="13"/>
      <c r="H6079" s="13"/>
      <c r="I6079" s="12"/>
      <c r="J6079" s="11"/>
    </row>
    <row r="6080" spans="3:10" x14ac:dyDescent="0.25">
      <c r="C6080" s="12"/>
      <c r="D6080" s="13"/>
      <c r="E6080" s="13"/>
      <c r="F6080" s="13"/>
      <c r="G6080" s="13"/>
      <c r="H6080" s="13"/>
      <c r="I6080" s="12"/>
      <c r="J6080" s="11"/>
    </row>
    <row r="6081" spans="3:10" x14ac:dyDescent="0.25">
      <c r="C6081" s="12"/>
      <c r="D6081" s="13"/>
      <c r="E6081" s="13"/>
      <c r="F6081" s="13"/>
      <c r="G6081" s="13"/>
      <c r="H6081" s="13"/>
      <c r="I6081" s="12"/>
      <c r="J6081" s="11"/>
    </row>
    <row r="6082" spans="3:10" x14ac:dyDescent="0.25">
      <c r="C6082" s="12"/>
      <c r="D6082" s="13"/>
      <c r="E6082" s="13"/>
      <c r="F6082" s="13"/>
      <c r="G6082" s="13"/>
      <c r="H6082" s="13"/>
      <c r="I6082" s="12"/>
      <c r="J6082" s="11"/>
    </row>
    <row r="6083" spans="3:10" x14ac:dyDescent="0.25">
      <c r="C6083" s="12"/>
      <c r="D6083" s="13"/>
      <c r="E6083" s="13"/>
      <c r="F6083" s="13"/>
      <c r="G6083" s="13"/>
      <c r="H6083" s="13"/>
      <c r="I6083" s="12"/>
      <c r="J6083" s="11"/>
    </row>
    <row r="6084" spans="3:10" x14ac:dyDescent="0.25">
      <c r="C6084" s="12"/>
      <c r="D6084" s="13"/>
      <c r="E6084" s="13"/>
      <c r="F6084" s="13"/>
      <c r="G6084" s="13"/>
      <c r="H6084" s="13"/>
      <c r="I6084" s="12"/>
      <c r="J6084" s="11"/>
    </row>
    <row r="6085" spans="3:10" x14ac:dyDescent="0.25">
      <c r="C6085" s="12"/>
      <c r="D6085" s="13"/>
      <c r="E6085" s="13"/>
      <c r="F6085" s="13"/>
      <c r="G6085" s="13"/>
      <c r="H6085" s="13"/>
      <c r="I6085" s="12"/>
      <c r="J6085" s="11"/>
    </row>
    <row r="6086" spans="3:10" x14ac:dyDescent="0.25">
      <c r="C6086" s="12"/>
      <c r="D6086" s="13"/>
      <c r="E6086" s="13"/>
      <c r="F6086" s="13"/>
      <c r="G6086" s="13"/>
      <c r="H6086" s="13"/>
      <c r="I6086" s="12"/>
      <c r="J6086" s="11"/>
    </row>
    <row r="6087" spans="3:10" x14ac:dyDescent="0.25">
      <c r="C6087" s="12"/>
      <c r="D6087" s="13"/>
      <c r="E6087" s="13"/>
      <c r="F6087" s="13"/>
      <c r="G6087" s="13"/>
      <c r="H6087" s="13"/>
      <c r="I6087" s="12"/>
      <c r="J6087" s="11"/>
    </row>
    <row r="6088" spans="3:10" x14ac:dyDescent="0.25">
      <c r="C6088" s="12"/>
      <c r="D6088" s="13"/>
      <c r="E6088" s="13"/>
      <c r="F6088" s="13"/>
      <c r="G6088" s="13"/>
      <c r="H6088" s="13"/>
      <c r="I6088" s="12"/>
      <c r="J6088" s="11"/>
    </row>
    <row r="6089" spans="3:10" x14ac:dyDescent="0.25">
      <c r="C6089" s="12"/>
      <c r="D6089" s="13"/>
      <c r="E6089" s="13"/>
      <c r="F6089" s="13"/>
      <c r="G6089" s="13"/>
      <c r="H6089" s="13"/>
      <c r="I6089" s="12"/>
      <c r="J6089" s="11"/>
    </row>
    <row r="6090" spans="3:10" x14ac:dyDescent="0.25">
      <c r="C6090" s="12"/>
      <c r="D6090" s="13"/>
      <c r="E6090" s="13"/>
      <c r="F6090" s="13"/>
      <c r="G6090" s="13"/>
      <c r="H6090" s="13"/>
      <c r="I6090" s="12"/>
      <c r="J6090" s="11"/>
    </row>
    <row r="6091" spans="3:10" x14ac:dyDescent="0.25">
      <c r="C6091" s="12"/>
      <c r="D6091" s="13"/>
      <c r="E6091" s="13"/>
      <c r="F6091" s="13"/>
      <c r="G6091" s="13"/>
      <c r="H6091" s="13"/>
      <c r="I6091" s="12"/>
      <c r="J6091" s="11"/>
    </row>
    <row r="6092" spans="3:10" x14ac:dyDescent="0.25">
      <c r="C6092" s="12"/>
      <c r="D6092" s="13"/>
      <c r="E6092" s="13"/>
      <c r="F6092" s="13"/>
      <c r="G6092" s="13"/>
      <c r="H6092" s="13"/>
      <c r="I6092" s="12"/>
      <c r="J6092" s="11"/>
    </row>
    <row r="6093" spans="3:10" x14ac:dyDescent="0.25">
      <c r="C6093" s="12"/>
      <c r="D6093" s="13"/>
      <c r="E6093" s="13"/>
      <c r="F6093" s="13"/>
      <c r="G6093" s="13"/>
      <c r="H6093" s="13"/>
      <c r="I6093" s="12"/>
      <c r="J6093" s="11"/>
    </row>
    <row r="6094" spans="3:10" x14ac:dyDescent="0.25">
      <c r="C6094" s="12"/>
      <c r="D6094" s="13"/>
      <c r="E6094" s="13"/>
      <c r="F6094" s="13"/>
      <c r="G6094" s="13"/>
      <c r="H6094" s="13"/>
      <c r="I6094" s="12"/>
      <c r="J6094" s="11"/>
    </row>
    <row r="6095" spans="3:10" x14ac:dyDescent="0.25">
      <c r="C6095" s="12"/>
      <c r="D6095" s="13"/>
      <c r="E6095" s="13"/>
      <c r="F6095" s="13"/>
      <c r="G6095" s="13"/>
      <c r="H6095" s="13"/>
      <c r="I6095" s="12"/>
      <c r="J6095" s="11"/>
    </row>
    <row r="6096" spans="3:10" x14ac:dyDescent="0.25">
      <c r="C6096" s="12"/>
      <c r="D6096" s="13"/>
      <c r="E6096" s="13"/>
      <c r="F6096" s="13"/>
      <c r="G6096" s="13"/>
      <c r="H6096" s="13"/>
      <c r="I6096" s="12"/>
      <c r="J6096" s="11"/>
    </row>
    <row r="6097" spans="3:10" x14ac:dyDescent="0.25">
      <c r="C6097" s="12"/>
      <c r="D6097" s="13"/>
      <c r="E6097" s="13"/>
      <c r="F6097" s="13"/>
      <c r="G6097" s="13"/>
      <c r="H6097" s="13"/>
      <c r="I6097" s="12"/>
      <c r="J6097" s="11"/>
    </row>
    <row r="6098" spans="3:10" x14ac:dyDescent="0.25">
      <c r="C6098" s="12"/>
      <c r="D6098" s="13"/>
      <c r="E6098" s="13"/>
      <c r="F6098" s="13"/>
      <c r="G6098" s="13"/>
      <c r="H6098" s="13"/>
      <c r="I6098" s="12"/>
      <c r="J6098" s="11"/>
    </row>
    <row r="6099" spans="3:10" x14ac:dyDescent="0.25">
      <c r="C6099" s="12"/>
      <c r="D6099" s="13"/>
      <c r="E6099" s="13"/>
      <c r="F6099" s="13"/>
      <c r="G6099" s="13"/>
      <c r="H6099" s="13"/>
      <c r="I6099" s="12"/>
      <c r="J6099" s="11"/>
    </row>
    <row r="6100" spans="3:10" x14ac:dyDescent="0.25">
      <c r="C6100" s="12"/>
      <c r="D6100" s="13"/>
      <c r="E6100" s="13"/>
      <c r="F6100" s="13"/>
      <c r="G6100" s="13"/>
      <c r="H6100" s="13"/>
      <c r="I6100" s="12"/>
      <c r="J6100" s="11"/>
    </row>
    <row r="6101" spans="3:10" x14ac:dyDescent="0.25">
      <c r="C6101" s="12"/>
      <c r="D6101" s="13"/>
      <c r="E6101" s="13"/>
      <c r="F6101" s="13"/>
      <c r="G6101" s="13"/>
      <c r="H6101" s="13"/>
      <c r="I6101" s="12"/>
      <c r="J6101" s="11"/>
    </row>
    <row r="6102" spans="3:10" x14ac:dyDescent="0.25">
      <c r="C6102" s="12"/>
      <c r="D6102" s="13"/>
      <c r="E6102" s="13"/>
      <c r="F6102" s="13"/>
      <c r="G6102" s="13"/>
      <c r="H6102" s="13"/>
      <c r="I6102" s="12"/>
      <c r="J6102" s="11"/>
    </row>
    <row r="6103" spans="3:10" x14ac:dyDescent="0.25">
      <c r="C6103" s="12"/>
      <c r="D6103" s="13"/>
      <c r="E6103" s="13"/>
      <c r="F6103" s="13"/>
      <c r="G6103" s="13"/>
      <c r="H6103" s="13"/>
      <c r="I6103" s="12"/>
      <c r="J6103" s="11"/>
    </row>
    <row r="6104" spans="3:10" x14ac:dyDescent="0.25">
      <c r="C6104" s="12"/>
      <c r="D6104" s="13"/>
      <c r="E6104" s="13"/>
      <c r="F6104" s="13"/>
      <c r="G6104" s="13"/>
      <c r="H6104" s="13"/>
      <c r="I6104" s="12"/>
      <c r="J6104" s="11"/>
    </row>
    <row r="6105" spans="3:10" x14ac:dyDescent="0.25">
      <c r="C6105" s="12"/>
      <c r="D6105" s="13"/>
      <c r="E6105" s="13"/>
      <c r="F6105" s="13"/>
      <c r="G6105" s="13"/>
      <c r="H6105" s="13"/>
      <c r="I6105" s="12"/>
      <c r="J6105" s="11"/>
    </row>
    <row r="6106" spans="3:10" x14ac:dyDescent="0.25">
      <c r="C6106" s="12"/>
      <c r="D6106" s="13"/>
      <c r="E6106" s="13"/>
      <c r="F6106" s="13"/>
      <c r="G6106" s="13"/>
      <c r="H6106" s="13"/>
      <c r="I6106" s="12"/>
      <c r="J6106" s="11"/>
    </row>
    <row r="6107" spans="3:10" x14ac:dyDescent="0.25">
      <c r="C6107" s="12"/>
      <c r="D6107" s="13"/>
      <c r="E6107" s="13"/>
      <c r="F6107" s="13"/>
      <c r="G6107" s="13"/>
      <c r="H6107" s="13"/>
      <c r="I6107" s="12"/>
      <c r="J6107" s="11"/>
    </row>
    <row r="6108" spans="3:10" x14ac:dyDescent="0.25">
      <c r="C6108" s="12"/>
      <c r="D6108" s="13"/>
      <c r="E6108" s="13"/>
      <c r="F6108" s="13"/>
      <c r="G6108" s="13"/>
      <c r="H6108" s="13"/>
      <c r="I6108" s="12"/>
      <c r="J6108" s="11"/>
    </row>
    <row r="6109" spans="3:10" x14ac:dyDescent="0.25">
      <c r="C6109" s="12"/>
      <c r="D6109" s="13"/>
      <c r="E6109" s="13"/>
      <c r="F6109" s="13"/>
      <c r="G6109" s="13"/>
      <c r="H6109" s="13"/>
      <c r="I6109" s="12"/>
      <c r="J6109" s="11"/>
    </row>
    <row r="6110" spans="3:10" x14ac:dyDescent="0.25">
      <c r="C6110" s="12"/>
      <c r="D6110" s="13"/>
      <c r="E6110" s="13"/>
      <c r="F6110" s="13"/>
      <c r="G6110" s="13"/>
      <c r="H6110" s="13"/>
      <c r="I6110" s="12"/>
      <c r="J6110" s="11"/>
    </row>
    <row r="6111" spans="3:10" x14ac:dyDescent="0.25">
      <c r="C6111" s="12"/>
      <c r="D6111" s="13"/>
      <c r="E6111" s="13"/>
      <c r="F6111" s="13"/>
      <c r="G6111" s="13"/>
      <c r="H6111" s="13"/>
      <c r="I6111" s="12"/>
      <c r="J6111" s="11"/>
    </row>
    <row r="6112" spans="3:10" x14ac:dyDescent="0.25">
      <c r="C6112" s="12"/>
      <c r="D6112" s="13"/>
      <c r="E6112" s="13"/>
      <c r="F6112" s="13"/>
      <c r="G6112" s="13"/>
      <c r="H6112" s="13"/>
      <c r="I6112" s="12"/>
      <c r="J6112" s="11"/>
    </row>
    <row r="6113" spans="3:10" x14ac:dyDescent="0.25">
      <c r="C6113" s="12"/>
      <c r="D6113" s="13"/>
      <c r="E6113" s="13"/>
      <c r="F6113" s="13"/>
      <c r="G6113" s="13"/>
      <c r="H6113" s="13"/>
      <c r="I6113" s="12"/>
      <c r="J6113" s="11"/>
    </row>
    <row r="6114" spans="3:10" x14ac:dyDescent="0.25">
      <c r="C6114" s="12"/>
      <c r="D6114" s="13"/>
      <c r="E6114" s="13"/>
      <c r="F6114" s="13"/>
      <c r="G6114" s="13"/>
      <c r="H6114" s="13"/>
      <c r="I6114" s="12"/>
      <c r="J6114" s="11"/>
    </row>
    <row r="6115" spans="3:10" x14ac:dyDescent="0.25">
      <c r="C6115" s="12"/>
      <c r="D6115" s="13"/>
      <c r="E6115" s="13"/>
      <c r="F6115" s="13"/>
      <c r="G6115" s="13"/>
      <c r="H6115" s="13"/>
      <c r="I6115" s="12"/>
      <c r="J6115" s="11"/>
    </row>
    <row r="6116" spans="3:10" x14ac:dyDescent="0.25">
      <c r="C6116" s="12"/>
      <c r="D6116" s="13"/>
      <c r="E6116" s="13"/>
      <c r="F6116" s="13"/>
      <c r="G6116" s="13"/>
      <c r="H6116" s="13"/>
      <c r="I6116" s="12"/>
      <c r="J6116" s="11"/>
    </row>
    <row r="6117" spans="3:10" x14ac:dyDescent="0.25">
      <c r="C6117" s="12"/>
      <c r="D6117" s="13"/>
      <c r="E6117" s="13"/>
      <c r="F6117" s="13"/>
      <c r="G6117" s="13"/>
      <c r="H6117" s="13"/>
      <c r="I6117" s="12"/>
      <c r="J6117" s="11"/>
    </row>
    <row r="6118" spans="3:10" x14ac:dyDescent="0.25">
      <c r="C6118" s="12"/>
      <c r="D6118" s="13"/>
      <c r="E6118" s="13"/>
      <c r="F6118" s="13"/>
      <c r="G6118" s="13"/>
      <c r="H6118" s="13"/>
      <c r="I6118" s="12"/>
      <c r="J6118" s="11"/>
    </row>
    <row r="6119" spans="3:10" x14ac:dyDescent="0.25">
      <c r="C6119" s="12"/>
      <c r="D6119" s="13"/>
      <c r="E6119" s="13"/>
      <c r="F6119" s="13"/>
      <c r="G6119" s="13"/>
      <c r="H6119" s="13"/>
      <c r="I6119" s="12"/>
      <c r="J6119" s="11"/>
    </row>
    <row r="6120" spans="3:10" x14ac:dyDescent="0.25">
      <c r="C6120" s="12"/>
      <c r="D6120" s="13"/>
      <c r="E6120" s="13"/>
      <c r="F6120" s="13"/>
      <c r="G6120" s="13"/>
      <c r="H6120" s="13"/>
      <c r="I6120" s="12"/>
      <c r="J6120" s="11"/>
    </row>
    <row r="6121" spans="3:10" x14ac:dyDescent="0.25">
      <c r="C6121" s="12"/>
      <c r="D6121" s="13"/>
      <c r="E6121" s="13"/>
      <c r="F6121" s="13"/>
      <c r="G6121" s="13"/>
      <c r="H6121" s="13"/>
      <c r="I6121" s="12"/>
      <c r="J6121" s="11"/>
    </row>
    <row r="6122" spans="3:10" x14ac:dyDescent="0.25">
      <c r="C6122" s="12"/>
      <c r="D6122" s="13"/>
      <c r="E6122" s="13"/>
      <c r="F6122" s="13"/>
      <c r="G6122" s="13"/>
      <c r="H6122" s="13"/>
      <c r="I6122" s="12"/>
      <c r="J6122" s="11"/>
    </row>
    <row r="6123" spans="3:10" x14ac:dyDescent="0.25">
      <c r="C6123" s="12"/>
      <c r="D6123" s="13"/>
      <c r="E6123" s="13"/>
      <c r="F6123" s="13"/>
      <c r="G6123" s="13"/>
      <c r="H6123" s="13"/>
      <c r="I6123" s="12"/>
      <c r="J6123" s="11"/>
    </row>
    <row r="6124" spans="3:10" x14ac:dyDescent="0.25">
      <c r="C6124" s="12"/>
      <c r="D6124" s="13"/>
      <c r="E6124" s="13"/>
      <c r="F6124" s="13"/>
      <c r="G6124" s="13"/>
      <c r="H6124" s="13"/>
      <c r="I6124" s="12"/>
      <c r="J6124" s="11"/>
    </row>
    <row r="6125" spans="3:10" x14ac:dyDescent="0.25">
      <c r="C6125" s="12"/>
      <c r="D6125" s="13"/>
      <c r="E6125" s="13"/>
      <c r="F6125" s="13"/>
      <c r="G6125" s="13"/>
      <c r="H6125" s="13"/>
      <c r="I6125" s="12"/>
      <c r="J6125" s="11"/>
    </row>
    <row r="6126" spans="3:10" x14ac:dyDescent="0.25">
      <c r="C6126" s="12"/>
      <c r="D6126" s="13"/>
      <c r="E6126" s="13"/>
      <c r="F6126" s="13"/>
      <c r="G6126" s="13"/>
      <c r="H6126" s="13"/>
      <c r="I6126" s="12"/>
      <c r="J6126" s="11"/>
    </row>
    <row r="6127" spans="3:10" x14ac:dyDescent="0.25">
      <c r="C6127" s="12"/>
      <c r="D6127" s="13"/>
      <c r="E6127" s="13"/>
      <c r="F6127" s="13"/>
      <c r="G6127" s="13"/>
      <c r="H6127" s="13"/>
      <c r="I6127" s="12"/>
      <c r="J6127" s="11"/>
    </row>
    <row r="6128" spans="3:10" x14ac:dyDescent="0.25">
      <c r="C6128" s="12"/>
      <c r="D6128" s="13"/>
      <c r="E6128" s="13"/>
      <c r="F6128" s="13"/>
      <c r="G6128" s="13"/>
      <c r="H6128" s="13"/>
      <c r="I6128" s="12"/>
      <c r="J6128" s="11"/>
    </row>
    <row r="6129" spans="3:10" x14ac:dyDescent="0.25">
      <c r="C6129" s="12"/>
      <c r="D6129" s="13"/>
      <c r="E6129" s="13"/>
      <c r="F6129" s="13"/>
      <c r="G6129" s="13"/>
      <c r="H6129" s="13"/>
      <c r="I6129" s="12"/>
      <c r="J6129" s="11"/>
    </row>
    <row r="6130" spans="3:10" x14ac:dyDescent="0.25">
      <c r="C6130" s="12"/>
      <c r="D6130" s="13"/>
      <c r="E6130" s="13"/>
      <c r="F6130" s="13"/>
      <c r="G6130" s="13"/>
      <c r="H6130" s="13"/>
      <c r="I6130" s="12"/>
      <c r="J6130" s="11"/>
    </row>
    <row r="6131" spans="3:10" x14ac:dyDescent="0.25">
      <c r="C6131" s="12"/>
      <c r="D6131" s="13"/>
      <c r="E6131" s="13"/>
      <c r="F6131" s="13"/>
      <c r="G6131" s="13"/>
      <c r="H6131" s="13"/>
      <c r="I6131" s="12"/>
      <c r="J6131" s="11"/>
    </row>
    <row r="6132" spans="3:10" x14ac:dyDescent="0.25">
      <c r="C6132" s="12"/>
      <c r="D6132" s="13"/>
      <c r="E6132" s="13"/>
      <c r="F6132" s="13"/>
      <c r="G6132" s="13"/>
      <c r="H6132" s="13"/>
      <c r="I6132" s="12"/>
      <c r="J6132" s="11"/>
    </row>
    <row r="6133" spans="3:10" x14ac:dyDescent="0.25">
      <c r="C6133" s="12"/>
      <c r="D6133" s="13"/>
      <c r="E6133" s="13"/>
      <c r="F6133" s="13"/>
      <c r="G6133" s="13"/>
      <c r="H6133" s="13"/>
      <c r="I6133" s="12"/>
      <c r="J6133" s="11"/>
    </row>
    <row r="6134" spans="3:10" x14ac:dyDescent="0.25">
      <c r="C6134" s="12"/>
      <c r="D6134" s="13"/>
      <c r="E6134" s="13"/>
      <c r="F6134" s="13"/>
      <c r="G6134" s="13"/>
      <c r="H6134" s="13"/>
      <c r="I6134" s="12"/>
      <c r="J6134" s="11"/>
    </row>
    <row r="6135" spans="3:10" x14ac:dyDescent="0.25">
      <c r="C6135" s="12"/>
      <c r="D6135" s="13"/>
      <c r="E6135" s="13"/>
      <c r="F6135" s="13"/>
      <c r="G6135" s="13"/>
      <c r="H6135" s="13"/>
      <c r="I6135" s="12"/>
      <c r="J6135" s="11"/>
    </row>
    <row r="6136" spans="3:10" x14ac:dyDescent="0.25">
      <c r="C6136" s="12"/>
      <c r="D6136" s="13"/>
      <c r="E6136" s="13"/>
      <c r="F6136" s="13"/>
      <c r="G6136" s="13"/>
      <c r="H6136" s="13"/>
      <c r="I6136" s="12"/>
      <c r="J6136" s="11"/>
    </row>
    <row r="6137" spans="3:10" x14ac:dyDescent="0.25">
      <c r="C6137" s="12"/>
      <c r="D6137" s="13"/>
      <c r="E6137" s="13"/>
      <c r="F6137" s="13"/>
      <c r="G6137" s="13"/>
      <c r="H6137" s="13"/>
      <c r="I6137" s="12"/>
      <c r="J6137" s="11"/>
    </row>
    <row r="6138" spans="3:10" x14ac:dyDescent="0.25">
      <c r="C6138" s="12"/>
      <c r="D6138" s="13"/>
      <c r="E6138" s="13"/>
      <c r="F6138" s="13"/>
      <c r="G6138" s="13"/>
      <c r="H6138" s="13"/>
      <c r="I6138" s="12"/>
      <c r="J6138" s="11"/>
    </row>
    <row r="6139" spans="3:10" x14ac:dyDescent="0.25">
      <c r="C6139" s="12"/>
      <c r="D6139" s="13"/>
      <c r="E6139" s="13"/>
      <c r="F6139" s="13"/>
      <c r="G6139" s="13"/>
      <c r="H6139" s="13"/>
      <c r="I6139" s="12"/>
      <c r="J6139" s="11"/>
    </row>
    <row r="6140" spans="3:10" x14ac:dyDescent="0.25">
      <c r="C6140" s="12"/>
      <c r="D6140" s="13"/>
      <c r="E6140" s="13"/>
      <c r="F6140" s="13"/>
      <c r="G6140" s="13"/>
      <c r="H6140" s="13"/>
      <c r="I6140" s="12"/>
      <c r="J6140" s="11"/>
    </row>
    <row r="6141" spans="3:10" x14ac:dyDescent="0.25">
      <c r="C6141" s="12"/>
      <c r="D6141" s="13"/>
      <c r="E6141" s="13"/>
      <c r="F6141" s="13"/>
      <c r="G6141" s="13"/>
      <c r="H6141" s="13"/>
      <c r="I6141" s="12"/>
      <c r="J6141" s="11"/>
    </row>
    <row r="6142" spans="3:10" x14ac:dyDescent="0.25">
      <c r="C6142" s="12"/>
      <c r="D6142" s="13"/>
      <c r="E6142" s="13"/>
      <c r="F6142" s="13"/>
      <c r="G6142" s="13"/>
      <c r="H6142" s="13"/>
      <c r="I6142" s="12"/>
      <c r="J6142" s="11"/>
    </row>
    <row r="6143" spans="3:10" x14ac:dyDescent="0.25">
      <c r="C6143" s="12"/>
      <c r="D6143" s="13"/>
      <c r="E6143" s="13"/>
      <c r="F6143" s="13"/>
      <c r="G6143" s="13"/>
      <c r="H6143" s="13"/>
      <c r="I6143" s="12"/>
      <c r="J6143" s="11"/>
    </row>
    <row r="6144" spans="3:10" x14ac:dyDescent="0.25">
      <c r="C6144" s="12"/>
      <c r="D6144" s="13"/>
      <c r="E6144" s="13"/>
      <c r="F6144" s="13"/>
      <c r="G6144" s="13"/>
      <c r="H6144" s="13"/>
      <c r="I6144" s="12"/>
      <c r="J6144" s="11"/>
    </row>
    <row r="6145" spans="3:10" x14ac:dyDescent="0.25">
      <c r="C6145" s="12"/>
      <c r="D6145" s="13"/>
      <c r="E6145" s="13"/>
      <c r="F6145" s="13"/>
      <c r="G6145" s="13"/>
      <c r="H6145" s="13"/>
      <c r="I6145" s="12"/>
      <c r="J6145" s="11"/>
    </row>
    <row r="6146" spans="3:10" x14ac:dyDescent="0.25">
      <c r="C6146" s="12"/>
      <c r="D6146" s="13"/>
      <c r="E6146" s="13"/>
      <c r="F6146" s="13"/>
      <c r="G6146" s="13"/>
      <c r="H6146" s="13"/>
      <c r="I6146" s="12"/>
      <c r="J6146" s="11"/>
    </row>
    <row r="6147" spans="3:10" x14ac:dyDescent="0.25">
      <c r="C6147" s="12"/>
      <c r="D6147" s="13"/>
      <c r="E6147" s="13"/>
      <c r="F6147" s="13"/>
      <c r="G6147" s="13"/>
      <c r="H6147" s="13"/>
      <c r="I6147" s="12"/>
      <c r="J6147" s="11"/>
    </row>
    <row r="6148" spans="3:10" x14ac:dyDescent="0.25">
      <c r="C6148" s="12"/>
      <c r="D6148" s="13"/>
      <c r="E6148" s="13"/>
      <c r="F6148" s="13"/>
      <c r="G6148" s="13"/>
      <c r="H6148" s="13"/>
      <c r="I6148" s="12"/>
      <c r="J6148" s="11"/>
    </row>
    <row r="6149" spans="3:10" x14ac:dyDescent="0.25">
      <c r="C6149" s="12"/>
      <c r="D6149" s="13"/>
      <c r="E6149" s="13"/>
      <c r="F6149" s="13"/>
      <c r="G6149" s="13"/>
      <c r="H6149" s="13"/>
      <c r="I6149" s="12"/>
      <c r="J6149" s="11"/>
    </row>
    <row r="6150" spans="3:10" x14ac:dyDescent="0.25">
      <c r="C6150" s="12"/>
      <c r="D6150" s="13"/>
      <c r="E6150" s="13"/>
      <c r="F6150" s="13"/>
      <c r="G6150" s="13"/>
      <c r="H6150" s="13"/>
      <c r="I6150" s="12"/>
      <c r="J6150" s="11"/>
    </row>
    <row r="6151" spans="3:10" x14ac:dyDescent="0.25">
      <c r="C6151" s="12"/>
      <c r="D6151" s="13"/>
      <c r="E6151" s="13"/>
      <c r="F6151" s="13"/>
      <c r="G6151" s="13"/>
      <c r="H6151" s="13"/>
      <c r="I6151" s="12"/>
      <c r="J6151" s="11"/>
    </row>
    <row r="6152" spans="3:10" x14ac:dyDescent="0.25">
      <c r="C6152" s="12"/>
      <c r="D6152" s="13"/>
      <c r="E6152" s="13"/>
      <c r="F6152" s="13"/>
      <c r="G6152" s="13"/>
      <c r="H6152" s="13"/>
      <c r="I6152" s="12"/>
      <c r="J6152" s="11"/>
    </row>
    <row r="6153" spans="3:10" x14ac:dyDescent="0.25">
      <c r="C6153" s="12"/>
      <c r="D6153" s="13"/>
      <c r="E6153" s="13"/>
      <c r="F6153" s="13"/>
      <c r="G6153" s="13"/>
      <c r="H6153" s="13"/>
      <c r="I6153" s="12"/>
      <c r="J6153" s="11"/>
    </row>
    <row r="6154" spans="3:10" x14ac:dyDescent="0.25">
      <c r="C6154" s="12"/>
      <c r="D6154" s="13"/>
      <c r="E6154" s="13"/>
      <c r="F6154" s="13"/>
      <c r="G6154" s="13"/>
      <c r="H6154" s="13"/>
      <c r="I6154" s="12"/>
      <c r="J6154" s="11"/>
    </row>
    <row r="6155" spans="3:10" x14ac:dyDescent="0.25">
      <c r="C6155" s="12"/>
      <c r="D6155" s="13"/>
      <c r="E6155" s="13"/>
      <c r="F6155" s="13"/>
      <c r="G6155" s="13"/>
      <c r="H6155" s="13"/>
      <c r="I6155" s="12"/>
      <c r="J6155" s="11"/>
    </row>
    <row r="6156" spans="3:10" x14ac:dyDescent="0.25">
      <c r="C6156" s="12"/>
      <c r="D6156" s="13"/>
      <c r="E6156" s="13"/>
      <c r="F6156" s="13"/>
      <c r="G6156" s="13"/>
      <c r="H6156" s="13"/>
      <c r="I6156" s="12"/>
      <c r="J6156" s="11"/>
    </row>
    <row r="6157" spans="3:10" x14ac:dyDescent="0.25">
      <c r="C6157" s="12"/>
      <c r="D6157" s="13"/>
      <c r="E6157" s="13"/>
      <c r="F6157" s="13"/>
      <c r="G6157" s="13"/>
      <c r="H6157" s="13"/>
      <c r="I6157" s="12"/>
      <c r="J6157" s="11"/>
    </row>
    <row r="6158" spans="3:10" x14ac:dyDescent="0.25">
      <c r="C6158" s="12"/>
      <c r="D6158" s="13"/>
      <c r="E6158" s="13"/>
      <c r="F6158" s="13"/>
      <c r="G6158" s="13"/>
      <c r="H6158" s="13"/>
      <c r="I6158" s="12"/>
      <c r="J6158" s="11"/>
    </row>
    <row r="6159" spans="3:10" x14ac:dyDescent="0.25">
      <c r="C6159" s="12"/>
      <c r="D6159" s="13"/>
      <c r="E6159" s="13"/>
      <c r="F6159" s="13"/>
      <c r="G6159" s="13"/>
      <c r="H6159" s="13"/>
      <c r="I6159" s="12"/>
      <c r="J6159" s="11"/>
    </row>
    <row r="6160" spans="3:10" x14ac:dyDescent="0.25">
      <c r="C6160" s="12"/>
      <c r="D6160" s="13"/>
      <c r="E6160" s="13"/>
      <c r="F6160" s="13"/>
      <c r="G6160" s="13"/>
      <c r="H6160" s="13"/>
      <c r="I6160" s="12"/>
      <c r="J6160" s="11"/>
    </row>
    <row r="6161" spans="3:10" x14ac:dyDescent="0.25">
      <c r="C6161" s="12"/>
      <c r="D6161" s="13"/>
      <c r="E6161" s="13"/>
      <c r="F6161" s="13"/>
      <c r="G6161" s="13"/>
      <c r="H6161" s="13"/>
      <c r="I6161" s="12"/>
      <c r="J6161" s="11"/>
    </row>
    <row r="6162" spans="3:10" x14ac:dyDescent="0.25">
      <c r="C6162" s="12"/>
      <c r="D6162" s="13"/>
      <c r="E6162" s="13"/>
      <c r="F6162" s="13"/>
      <c r="G6162" s="13"/>
      <c r="H6162" s="13"/>
      <c r="I6162" s="12"/>
      <c r="J6162" s="11"/>
    </row>
    <row r="6163" spans="3:10" x14ac:dyDescent="0.25">
      <c r="C6163" s="12"/>
      <c r="D6163" s="13"/>
      <c r="E6163" s="13"/>
      <c r="F6163" s="13"/>
      <c r="G6163" s="13"/>
      <c r="H6163" s="13"/>
      <c r="I6163" s="12"/>
      <c r="J6163" s="11"/>
    </row>
    <row r="6164" spans="3:10" x14ac:dyDescent="0.25">
      <c r="C6164" s="12"/>
      <c r="D6164" s="13"/>
      <c r="E6164" s="13"/>
      <c r="F6164" s="13"/>
      <c r="G6164" s="13"/>
      <c r="H6164" s="13"/>
      <c r="I6164" s="12"/>
      <c r="J6164" s="11"/>
    </row>
    <row r="6165" spans="3:10" x14ac:dyDescent="0.25">
      <c r="C6165" s="12"/>
      <c r="D6165" s="13"/>
      <c r="E6165" s="13"/>
      <c r="F6165" s="13"/>
      <c r="G6165" s="13"/>
      <c r="H6165" s="13"/>
      <c r="I6165" s="12"/>
      <c r="J6165" s="11"/>
    </row>
    <row r="6166" spans="3:10" x14ac:dyDescent="0.25">
      <c r="C6166" s="12"/>
      <c r="D6166" s="13"/>
      <c r="E6166" s="13"/>
      <c r="F6166" s="13"/>
      <c r="G6166" s="13"/>
      <c r="H6166" s="13"/>
      <c r="I6166" s="12"/>
      <c r="J6166" s="11"/>
    </row>
    <row r="6167" spans="3:10" x14ac:dyDescent="0.25">
      <c r="C6167" s="12"/>
      <c r="D6167" s="13"/>
      <c r="E6167" s="13"/>
      <c r="F6167" s="13"/>
      <c r="G6167" s="13"/>
      <c r="H6167" s="13"/>
      <c r="I6167" s="12"/>
      <c r="J6167" s="11"/>
    </row>
    <row r="6168" spans="3:10" x14ac:dyDescent="0.25">
      <c r="C6168" s="12"/>
      <c r="D6168" s="13"/>
      <c r="E6168" s="13"/>
      <c r="F6168" s="13"/>
      <c r="G6168" s="13"/>
      <c r="H6168" s="13"/>
      <c r="I6168" s="12"/>
      <c r="J6168" s="11"/>
    </row>
    <row r="6169" spans="3:10" x14ac:dyDescent="0.25">
      <c r="C6169" s="12"/>
      <c r="D6169" s="13"/>
      <c r="E6169" s="13"/>
      <c r="F6169" s="13"/>
      <c r="G6169" s="13"/>
      <c r="H6169" s="13"/>
      <c r="I6169" s="12"/>
      <c r="J6169" s="11"/>
    </row>
    <row r="6170" spans="3:10" x14ac:dyDescent="0.25">
      <c r="C6170" s="12"/>
      <c r="D6170" s="13"/>
      <c r="E6170" s="13"/>
      <c r="F6170" s="13"/>
      <c r="G6170" s="13"/>
      <c r="H6170" s="13"/>
      <c r="I6170" s="12"/>
      <c r="J6170" s="11"/>
    </row>
    <row r="6171" spans="3:10" x14ac:dyDescent="0.25">
      <c r="C6171" s="12"/>
      <c r="D6171" s="13"/>
      <c r="E6171" s="13"/>
      <c r="F6171" s="13"/>
      <c r="G6171" s="13"/>
      <c r="H6171" s="13"/>
      <c r="I6171" s="12"/>
      <c r="J6171" s="11"/>
    </row>
    <row r="6172" spans="3:10" x14ac:dyDescent="0.25">
      <c r="C6172" s="12"/>
      <c r="D6172" s="13"/>
      <c r="E6172" s="13"/>
      <c r="F6172" s="13"/>
      <c r="G6172" s="13"/>
      <c r="H6172" s="13"/>
      <c r="I6172" s="12"/>
      <c r="J6172" s="11"/>
    </row>
    <row r="6173" spans="3:10" x14ac:dyDescent="0.25">
      <c r="C6173" s="12"/>
      <c r="D6173" s="13"/>
      <c r="E6173" s="13"/>
      <c r="F6173" s="13"/>
      <c r="G6173" s="13"/>
      <c r="H6173" s="13"/>
      <c r="I6173" s="12"/>
      <c r="J6173" s="11"/>
    </row>
    <row r="6174" spans="3:10" x14ac:dyDescent="0.25">
      <c r="C6174" s="12"/>
      <c r="D6174" s="13"/>
      <c r="E6174" s="13"/>
      <c r="F6174" s="13"/>
      <c r="G6174" s="13"/>
      <c r="H6174" s="13"/>
      <c r="I6174" s="12"/>
      <c r="J6174" s="11"/>
    </row>
    <row r="6175" spans="3:10" x14ac:dyDescent="0.25">
      <c r="C6175" s="12"/>
      <c r="D6175" s="13"/>
      <c r="E6175" s="13"/>
      <c r="F6175" s="13"/>
      <c r="G6175" s="13"/>
      <c r="H6175" s="13"/>
      <c r="I6175" s="12"/>
      <c r="J6175" s="11"/>
    </row>
    <row r="6176" spans="3:10" x14ac:dyDescent="0.25">
      <c r="C6176" s="12"/>
      <c r="D6176" s="13"/>
      <c r="E6176" s="13"/>
      <c r="F6176" s="13"/>
      <c r="G6176" s="13"/>
      <c r="H6176" s="13"/>
      <c r="I6176" s="12"/>
      <c r="J6176" s="11"/>
    </row>
    <row r="6177" spans="3:10" x14ac:dyDescent="0.25">
      <c r="C6177" s="12"/>
      <c r="D6177" s="13"/>
      <c r="E6177" s="13"/>
      <c r="F6177" s="13"/>
      <c r="G6177" s="13"/>
      <c r="H6177" s="13"/>
      <c r="I6177" s="12"/>
      <c r="J6177" s="11"/>
    </row>
    <row r="6178" spans="3:10" x14ac:dyDescent="0.25">
      <c r="C6178" s="12"/>
      <c r="D6178" s="13"/>
      <c r="E6178" s="13"/>
      <c r="F6178" s="13"/>
      <c r="G6178" s="13"/>
      <c r="H6178" s="13"/>
      <c r="I6178" s="12"/>
      <c r="J6178" s="11"/>
    </row>
    <row r="6179" spans="3:10" x14ac:dyDescent="0.25">
      <c r="C6179" s="12"/>
      <c r="D6179" s="13"/>
      <c r="E6179" s="13"/>
      <c r="F6179" s="13"/>
      <c r="G6179" s="13"/>
      <c r="H6179" s="13"/>
      <c r="I6179" s="12"/>
      <c r="J6179" s="11"/>
    </row>
    <row r="6180" spans="3:10" x14ac:dyDescent="0.25">
      <c r="C6180" s="12"/>
      <c r="D6180" s="13"/>
      <c r="E6180" s="13"/>
      <c r="F6180" s="13"/>
      <c r="G6180" s="13"/>
      <c r="H6180" s="13"/>
      <c r="I6180" s="12"/>
      <c r="J6180" s="11"/>
    </row>
    <row r="6181" spans="3:10" x14ac:dyDescent="0.25">
      <c r="C6181" s="12"/>
      <c r="D6181" s="13"/>
      <c r="E6181" s="13"/>
      <c r="F6181" s="13"/>
      <c r="G6181" s="13"/>
      <c r="H6181" s="13"/>
      <c r="I6181" s="12"/>
      <c r="J6181" s="11"/>
    </row>
    <row r="6182" spans="3:10" x14ac:dyDescent="0.25">
      <c r="C6182" s="12"/>
      <c r="D6182" s="13"/>
      <c r="E6182" s="13"/>
      <c r="F6182" s="13"/>
      <c r="G6182" s="13"/>
      <c r="H6182" s="13"/>
      <c r="I6182" s="12"/>
      <c r="J6182" s="11"/>
    </row>
    <row r="6183" spans="3:10" x14ac:dyDescent="0.25">
      <c r="C6183" s="12"/>
      <c r="D6183" s="13"/>
      <c r="E6183" s="13"/>
      <c r="F6183" s="13"/>
      <c r="G6183" s="13"/>
      <c r="H6183" s="13"/>
      <c r="I6183" s="12"/>
      <c r="J6183" s="11"/>
    </row>
    <row r="6184" spans="3:10" x14ac:dyDescent="0.25">
      <c r="C6184" s="12"/>
      <c r="D6184" s="13"/>
      <c r="E6184" s="13"/>
      <c r="F6184" s="13"/>
      <c r="G6184" s="13"/>
      <c r="H6184" s="13"/>
      <c r="I6184" s="12"/>
      <c r="J6184" s="11"/>
    </row>
    <row r="6185" spans="3:10" x14ac:dyDescent="0.25">
      <c r="C6185" s="12"/>
      <c r="D6185" s="13"/>
      <c r="E6185" s="13"/>
      <c r="F6185" s="13"/>
      <c r="G6185" s="13"/>
      <c r="H6185" s="13"/>
      <c r="I6185" s="12"/>
      <c r="J6185" s="11"/>
    </row>
    <row r="6186" spans="3:10" x14ac:dyDescent="0.25">
      <c r="C6186" s="12"/>
      <c r="D6186" s="13"/>
      <c r="E6186" s="13"/>
      <c r="F6186" s="13"/>
      <c r="G6186" s="13"/>
      <c r="H6186" s="13"/>
      <c r="I6186" s="12"/>
      <c r="J6186" s="11"/>
    </row>
    <row r="6187" spans="3:10" x14ac:dyDescent="0.25">
      <c r="C6187" s="12"/>
      <c r="D6187" s="13"/>
      <c r="E6187" s="13"/>
      <c r="F6187" s="13"/>
      <c r="G6187" s="13"/>
      <c r="H6187" s="13"/>
      <c r="I6187" s="12"/>
      <c r="J6187" s="11"/>
    </row>
    <row r="6188" spans="3:10" x14ac:dyDescent="0.25">
      <c r="C6188" s="12"/>
      <c r="D6188" s="13"/>
      <c r="E6188" s="13"/>
      <c r="F6188" s="13"/>
      <c r="G6188" s="13"/>
      <c r="H6188" s="13"/>
      <c r="I6188" s="12"/>
      <c r="J6188" s="11"/>
    </row>
    <row r="6189" spans="3:10" x14ac:dyDescent="0.25">
      <c r="C6189" s="12"/>
      <c r="D6189" s="13"/>
      <c r="E6189" s="13"/>
      <c r="F6189" s="13"/>
      <c r="G6189" s="13"/>
      <c r="H6189" s="13"/>
      <c r="I6189" s="12"/>
      <c r="J6189" s="11"/>
    </row>
    <row r="6190" spans="3:10" x14ac:dyDescent="0.25">
      <c r="C6190" s="12"/>
      <c r="D6190" s="13"/>
      <c r="E6190" s="13"/>
      <c r="F6190" s="13"/>
      <c r="G6190" s="13"/>
      <c r="H6190" s="13"/>
      <c r="I6190" s="12"/>
      <c r="J6190" s="11"/>
    </row>
    <row r="6191" spans="3:10" x14ac:dyDescent="0.25">
      <c r="C6191" s="12"/>
      <c r="D6191" s="13"/>
      <c r="E6191" s="13"/>
      <c r="F6191" s="13"/>
      <c r="G6191" s="13"/>
      <c r="H6191" s="13"/>
      <c r="I6191" s="12"/>
      <c r="J6191" s="11"/>
    </row>
    <row r="6192" spans="3:10" x14ac:dyDescent="0.25">
      <c r="C6192" s="12"/>
      <c r="D6192" s="13"/>
      <c r="E6192" s="13"/>
      <c r="F6192" s="13"/>
      <c r="G6192" s="13"/>
      <c r="H6192" s="13"/>
      <c r="I6192" s="12"/>
      <c r="J6192" s="11"/>
    </row>
    <row r="6193" spans="3:10" x14ac:dyDescent="0.25">
      <c r="C6193" s="12"/>
      <c r="D6193" s="13"/>
      <c r="E6193" s="13"/>
      <c r="F6193" s="13"/>
      <c r="G6193" s="13"/>
      <c r="H6193" s="13"/>
      <c r="I6193" s="12"/>
      <c r="J6193" s="11"/>
    </row>
    <row r="6194" spans="3:10" x14ac:dyDescent="0.25">
      <c r="C6194" s="12"/>
      <c r="D6194" s="13"/>
      <c r="E6194" s="13"/>
      <c r="F6194" s="13"/>
      <c r="G6194" s="13"/>
      <c r="H6194" s="13"/>
      <c r="I6194" s="12"/>
      <c r="J6194" s="11"/>
    </row>
    <row r="6195" spans="3:10" x14ac:dyDescent="0.25">
      <c r="C6195" s="12"/>
      <c r="D6195" s="13"/>
      <c r="E6195" s="13"/>
      <c r="F6195" s="13"/>
      <c r="G6195" s="13"/>
      <c r="H6195" s="13"/>
      <c r="I6195" s="12"/>
      <c r="J6195" s="11"/>
    </row>
    <row r="6196" spans="3:10" x14ac:dyDescent="0.25">
      <c r="C6196" s="12"/>
      <c r="D6196" s="13"/>
      <c r="E6196" s="13"/>
      <c r="F6196" s="13"/>
      <c r="G6196" s="13"/>
      <c r="H6196" s="13"/>
      <c r="I6196" s="12"/>
      <c r="J6196" s="11"/>
    </row>
    <row r="6197" spans="3:10" x14ac:dyDescent="0.25">
      <c r="C6197" s="12"/>
      <c r="D6197" s="13"/>
      <c r="E6197" s="13"/>
      <c r="F6197" s="13"/>
      <c r="G6197" s="13"/>
      <c r="H6197" s="13"/>
      <c r="I6197" s="12"/>
      <c r="J6197" s="11"/>
    </row>
    <row r="6198" spans="3:10" x14ac:dyDescent="0.25">
      <c r="C6198" s="12"/>
      <c r="D6198" s="13"/>
      <c r="E6198" s="13"/>
      <c r="F6198" s="13"/>
      <c r="G6198" s="13"/>
      <c r="H6198" s="13"/>
      <c r="I6198" s="12"/>
      <c r="J6198" s="11"/>
    </row>
    <row r="6199" spans="3:10" x14ac:dyDescent="0.25">
      <c r="C6199" s="12"/>
      <c r="D6199" s="13"/>
      <c r="E6199" s="13"/>
      <c r="F6199" s="13"/>
      <c r="G6199" s="13"/>
      <c r="H6199" s="13"/>
      <c r="I6199" s="12"/>
      <c r="J6199" s="11"/>
    </row>
    <row r="6200" spans="3:10" x14ac:dyDescent="0.25">
      <c r="C6200" s="12"/>
      <c r="D6200" s="13"/>
      <c r="E6200" s="13"/>
      <c r="F6200" s="13"/>
      <c r="G6200" s="13"/>
      <c r="H6200" s="13"/>
      <c r="I6200" s="12"/>
      <c r="J6200" s="11"/>
    </row>
    <row r="6201" spans="3:10" x14ac:dyDescent="0.25">
      <c r="C6201" s="12"/>
      <c r="D6201" s="13"/>
      <c r="E6201" s="13"/>
      <c r="F6201" s="13"/>
      <c r="G6201" s="13"/>
      <c r="H6201" s="13"/>
      <c r="I6201" s="12"/>
      <c r="J6201" s="11"/>
    </row>
    <row r="6202" spans="3:10" x14ac:dyDescent="0.25">
      <c r="C6202" s="12"/>
      <c r="D6202" s="13"/>
      <c r="E6202" s="13"/>
      <c r="F6202" s="13"/>
      <c r="G6202" s="13"/>
      <c r="H6202" s="13"/>
      <c r="I6202" s="12"/>
      <c r="J6202" s="11"/>
    </row>
    <row r="6203" spans="3:10" x14ac:dyDescent="0.25">
      <c r="C6203" s="12"/>
      <c r="D6203" s="13"/>
      <c r="E6203" s="13"/>
      <c r="F6203" s="13"/>
      <c r="G6203" s="13"/>
      <c r="H6203" s="13"/>
      <c r="I6203" s="12"/>
      <c r="J6203" s="11"/>
    </row>
    <row r="6204" spans="3:10" x14ac:dyDescent="0.25">
      <c r="C6204" s="12"/>
      <c r="D6204" s="13"/>
      <c r="E6204" s="13"/>
      <c r="F6204" s="13"/>
      <c r="G6204" s="13"/>
      <c r="H6204" s="13"/>
      <c r="I6204" s="12"/>
      <c r="J6204" s="11"/>
    </row>
    <row r="6205" spans="3:10" x14ac:dyDescent="0.25">
      <c r="C6205" s="12"/>
      <c r="D6205" s="13"/>
      <c r="E6205" s="13"/>
      <c r="F6205" s="13"/>
      <c r="G6205" s="13"/>
      <c r="H6205" s="13"/>
      <c r="I6205" s="12"/>
      <c r="J6205" s="11"/>
    </row>
    <row r="6206" spans="3:10" x14ac:dyDescent="0.25">
      <c r="C6206" s="12"/>
      <c r="D6206" s="13"/>
      <c r="E6206" s="13"/>
      <c r="F6206" s="13"/>
      <c r="G6206" s="13"/>
      <c r="H6206" s="13"/>
      <c r="I6206" s="12"/>
      <c r="J6206" s="11"/>
    </row>
    <row r="6207" spans="3:10" x14ac:dyDescent="0.25">
      <c r="C6207" s="12"/>
      <c r="D6207" s="13"/>
      <c r="E6207" s="13"/>
      <c r="F6207" s="13"/>
      <c r="G6207" s="13"/>
      <c r="H6207" s="13"/>
      <c r="I6207" s="12"/>
      <c r="J6207" s="11"/>
    </row>
    <row r="6208" spans="3:10" x14ac:dyDescent="0.25">
      <c r="C6208" s="12"/>
      <c r="D6208" s="13"/>
      <c r="E6208" s="13"/>
      <c r="F6208" s="13"/>
      <c r="G6208" s="13"/>
      <c r="H6208" s="13"/>
      <c r="I6208" s="12"/>
      <c r="J6208" s="11"/>
    </row>
    <row r="6209" spans="3:10" x14ac:dyDescent="0.25">
      <c r="C6209" s="12"/>
      <c r="D6209" s="13"/>
      <c r="E6209" s="13"/>
      <c r="F6209" s="13"/>
      <c r="G6209" s="13"/>
      <c r="H6209" s="13"/>
      <c r="I6209" s="12"/>
      <c r="J6209" s="11"/>
    </row>
    <row r="6210" spans="3:10" x14ac:dyDescent="0.25">
      <c r="C6210" s="12"/>
      <c r="D6210" s="13"/>
      <c r="E6210" s="13"/>
      <c r="F6210" s="13"/>
      <c r="G6210" s="13"/>
      <c r="H6210" s="13"/>
      <c r="I6210" s="12"/>
      <c r="J6210" s="11"/>
    </row>
    <row r="6211" spans="3:10" x14ac:dyDescent="0.25">
      <c r="C6211" s="12"/>
      <c r="D6211" s="13"/>
      <c r="E6211" s="13"/>
      <c r="F6211" s="13"/>
      <c r="G6211" s="13"/>
      <c r="H6211" s="13"/>
      <c r="I6211" s="12"/>
      <c r="J6211" s="11"/>
    </row>
    <row r="6212" spans="3:10" x14ac:dyDescent="0.25">
      <c r="C6212" s="12"/>
      <c r="D6212" s="13"/>
      <c r="E6212" s="13"/>
      <c r="F6212" s="13"/>
      <c r="G6212" s="13"/>
      <c r="H6212" s="13"/>
      <c r="I6212" s="12"/>
      <c r="J6212" s="11"/>
    </row>
    <row r="6213" spans="3:10" x14ac:dyDescent="0.25">
      <c r="C6213" s="12"/>
      <c r="D6213" s="13"/>
      <c r="E6213" s="13"/>
      <c r="F6213" s="13"/>
      <c r="G6213" s="13"/>
      <c r="H6213" s="13"/>
      <c r="I6213" s="12"/>
      <c r="J6213" s="11"/>
    </row>
    <row r="6214" spans="3:10" x14ac:dyDescent="0.25">
      <c r="C6214" s="12"/>
      <c r="D6214" s="13"/>
      <c r="E6214" s="13"/>
      <c r="F6214" s="13"/>
      <c r="G6214" s="13"/>
      <c r="H6214" s="13"/>
      <c r="I6214" s="12"/>
      <c r="J6214" s="11"/>
    </row>
    <row r="6215" spans="3:10" x14ac:dyDescent="0.25">
      <c r="C6215" s="12"/>
      <c r="D6215" s="13"/>
      <c r="E6215" s="13"/>
      <c r="F6215" s="13"/>
      <c r="G6215" s="13"/>
      <c r="H6215" s="13"/>
      <c r="I6215" s="12"/>
      <c r="J6215" s="11"/>
    </row>
    <row r="6216" spans="3:10" x14ac:dyDescent="0.25">
      <c r="C6216" s="12"/>
      <c r="D6216" s="13"/>
      <c r="E6216" s="13"/>
      <c r="F6216" s="13"/>
      <c r="G6216" s="13"/>
      <c r="H6216" s="13"/>
      <c r="I6216" s="12"/>
      <c r="J6216" s="11"/>
    </row>
    <row r="6217" spans="3:10" x14ac:dyDescent="0.25">
      <c r="C6217" s="12"/>
      <c r="D6217" s="13"/>
      <c r="E6217" s="13"/>
      <c r="F6217" s="13"/>
      <c r="G6217" s="13"/>
      <c r="H6217" s="13"/>
      <c r="I6217" s="12"/>
      <c r="J6217" s="11"/>
    </row>
    <row r="6218" spans="3:10" x14ac:dyDescent="0.25">
      <c r="C6218" s="12"/>
      <c r="D6218" s="13"/>
      <c r="E6218" s="13"/>
      <c r="F6218" s="13"/>
      <c r="G6218" s="13"/>
      <c r="H6218" s="13"/>
      <c r="I6218" s="12"/>
      <c r="J6218" s="11"/>
    </row>
    <row r="6219" spans="3:10" x14ac:dyDescent="0.25">
      <c r="C6219" s="12"/>
      <c r="D6219" s="13"/>
      <c r="E6219" s="13"/>
      <c r="F6219" s="13"/>
      <c r="G6219" s="13"/>
      <c r="H6219" s="13"/>
      <c r="I6219" s="12"/>
      <c r="J6219" s="11"/>
    </row>
    <row r="6220" spans="3:10" x14ac:dyDescent="0.25">
      <c r="C6220" s="12"/>
      <c r="D6220" s="13"/>
      <c r="E6220" s="13"/>
      <c r="F6220" s="13"/>
      <c r="G6220" s="13"/>
      <c r="H6220" s="13"/>
      <c r="I6220" s="12"/>
      <c r="J6220" s="11"/>
    </row>
    <row r="6221" spans="3:10" x14ac:dyDescent="0.25">
      <c r="C6221" s="12"/>
      <c r="D6221" s="13"/>
      <c r="E6221" s="13"/>
      <c r="F6221" s="13"/>
      <c r="G6221" s="13"/>
      <c r="H6221" s="13"/>
      <c r="I6221" s="12"/>
      <c r="J6221" s="11"/>
    </row>
    <row r="6222" spans="3:10" x14ac:dyDescent="0.25">
      <c r="C6222" s="12"/>
      <c r="D6222" s="13"/>
      <c r="E6222" s="13"/>
      <c r="F6222" s="13"/>
      <c r="G6222" s="13"/>
      <c r="H6222" s="13"/>
      <c r="I6222" s="12"/>
      <c r="J6222" s="11"/>
    </row>
    <row r="6223" spans="3:10" x14ac:dyDescent="0.25">
      <c r="C6223" s="12"/>
      <c r="D6223" s="13"/>
      <c r="E6223" s="13"/>
      <c r="F6223" s="13"/>
      <c r="G6223" s="13"/>
      <c r="H6223" s="13"/>
      <c r="I6223" s="12"/>
      <c r="J6223" s="11"/>
    </row>
    <row r="6224" spans="3:10" x14ac:dyDescent="0.25">
      <c r="C6224" s="12"/>
      <c r="D6224" s="13"/>
      <c r="E6224" s="13"/>
      <c r="F6224" s="13"/>
      <c r="G6224" s="13"/>
      <c r="H6224" s="13"/>
      <c r="I6224" s="12"/>
      <c r="J6224" s="11"/>
    </row>
    <row r="6225" spans="3:10" x14ac:dyDescent="0.25">
      <c r="C6225" s="12"/>
      <c r="D6225" s="13"/>
      <c r="E6225" s="13"/>
      <c r="F6225" s="13"/>
      <c r="G6225" s="13"/>
      <c r="H6225" s="13"/>
      <c r="I6225" s="12"/>
      <c r="J6225" s="11"/>
    </row>
    <row r="6226" spans="3:10" x14ac:dyDescent="0.25">
      <c r="C6226" s="12"/>
      <c r="D6226" s="13"/>
      <c r="E6226" s="13"/>
      <c r="F6226" s="13"/>
      <c r="G6226" s="13"/>
      <c r="H6226" s="13"/>
      <c r="I6226" s="12"/>
      <c r="J6226" s="11"/>
    </row>
    <row r="6227" spans="3:10" x14ac:dyDescent="0.25">
      <c r="C6227" s="12"/>
      <c r="D6227" s="13"/>
      <c r="E6227" s="13"/>
      <c r="F6227" s="13"/>
      <c r="G6227" s="13"/>
      <c r="H6227" s="13"/>
      <c r="I6227" s="12"/>
      <c r="J6227" s="11"/>
    </row>
    <row r="6228" spans="3:10" x14ac:dyDescent="0.25">
      <c r="C6228" s="12"/>
      <c r="D6228" s="13"/>
      <c r="E6228" s="13"/>
      <c r="F6228" s="13"/>
      <c r="G6228" s="13"/>
      <c r="H6228" s="13"/>
      <c r="I6228" s="12"/>
      <c r="J6228" s="11"/>
    </row>
    <row r="6229" spans="3:10" x14ac:dyDescent="0.25">
      <c r="C6229" s="12"/>
      <c r="D6229" s="13"/>
      <c r="E6229" s="13"/>
      <c r="F6229" s="13"/>
      <c r="G6229" s="13"/>
      <c r="H6229" s="13"/>
      <c r="I6229" s="12"/>
      <c r="J6229" s="11"/>
    </row>
    <row r="6230" spans="3:10" x14ac:dyDescent="0.25">
      <c r="C6230" s="12"/>
      <c r="D6230" s="13"/>
      <c r="E6230" s="13"/>
      <c r="F6230" s="13"/>
      <c r="G6230" s="13"/>
      <c r="H6230" s="13"/>
      <c r="I6230" s="12"/>
      <c r="J6230" s="11"/>
    </row>
    <row r="6231" spans="3:10" x14ac:dyDescent="0.25">
      <c r="C6231" s="12"/>
      <c r="D6231" s="13"/>
      <c r="E6231" s="13"/>
      <c r="F6231" s="13"/>
      <c r="G6231" s="13"/>
      <c r="H6231" s="13"/>
      <c r="I6231" s="12"/>
      <c r="J6231" s="11"/>
    </row>
    <row r="6232" spans="3:10" x14ac:dyDescent="0.25">
      <c r="C6232" s="12"/>
      <c r="D6232" s="13"/>
      <c r="E6232" s="13"/>
      <c r="F6232" s="13"/>
      <c r="G6232" s="13"/>
      <c r="H6232" s="13"/>
      <c r="I6232" s="12"/>
      <c r="J6232" s="11"/>
    </row>
    <row r="6233" spans="3:10" x14ac:dyDescent="0.25">
      <c r="C6233" s="12"/>
      <c r="D6233" s="13"/>
      <c r="E6233" s="13"/>
      <c r="F6233" s="13"/>
      <c r="G6233" s="13"/>
      <c r="H6233" s="13"/>
      <c r="I6233" s="12"/>
      <c r="J6233" s="11"/>
    </row>
    <row r="6234" spans="3:10" x14ac:dyDescent="0.25">
      <c r="C6234" s="12"/>
      <c r="D6234" s="13"/>
      <c r="E6234" s="13"/>
      <c r="F6234" s="13"/>
      <c r="G6234" s="13"/>
      <c r="H6234" s="13"/>
      <c r="I6234" s="12"/>
      <c r="J6234" s="11"/>
    </row>
    <row r="6235" spans="3:10" x14ac:dyDescent="0.25">
      <c r="C6235" s="12"/>
      <c r="D6235" s="13"/>
      <c r="E6235" s="13"/>
      <c r="F6235" s="13"/>
      <c r="G6235" s="13"/>
      <c r="H6235" s="13"/>
      <c r="I6235" s="12"/>
      <c r="J6235" s="11"/>
    </row>
    <row r="6236" spans="3:10" x14ac:dyDescent="0.25">
      <c r="C6236" s="12"/>
      <c r="D6236" s="13"/>
      <c r="E6236" s="13"/>
      <c r="F6236" s="13"/>
      <c r="G6236" s="13"/>
      <c r="H6236" s="13"/>
      <c r="I6236" s="12"/>
      <c r="J6236" s="11"/>
    </row>
    <row r="6237" spans="3:10" x14ac:dyDescent="0.25">
      <c r="C6237" s="12"/>
      <c r="D6237" s="13"/>
      <c r="E6237" s="13"/>
      <c r="F6237" s="13"/>
      <c r="G6237" s="13"/>
      <c r="H6237" s="13"/>
      <c r="I6237" s="12"/>
      <c r="J6237" s="11"/>
    </row>
    <row r="6238" spans="3:10" x14ac:dyDescent="0.25">
      <c r="C6238" s="12"/>
      <c r="D6238" s="13"/>
      <c r="E6238" s="13"/>
      <c r="F6238" s="13"/>
      <c r="G6238" s="13"/>
      <c r="H6238" s="13"/>
      <c r="I6238" s="12"/>
      <c r="J6238" s="11"/>
    </row>
    <row r="6239" spans="3:10" x14ac:dyDescent="0.25">
      <c r="C6239" s="12"/>
      <c r="D6239" s="13"/>
      <c r="E6239" s="13"/>
      <c r="F6239" s="13"/>
      <c r="G6239" s="13"/>
      <c r="H6239" s="13"/>
      <c r="I6239" s="12"/>
      <c r="J6239" s="11"/>
    </row>
    <row r="6240" spans="3:10" x14ac:dyDescent="0.25">
      <c r="C6240" s="12"/>
      <c r="D6240" s="13"/>
      <c r="E6240" s="13"/>
      <c r="F6240" s="13"/>
      <c r="G6240" s="13"/>
      <c r="H6240" s="13"/>
      <c r="I6240" s="12"/>
      <c r="J6240" s="11"/>
    </row>
    <row r="6241" spans="3:10" x14ac:dyDescent="0.25">
      <c r="C6241" s="12"/>
      <c r="D6241" s="13"/>
      <c r="E6241" s="13"/>
      <c r="F6241" s="13"/>
      <c r="G6241" s="13"/>
      <c r="H6241" s="13"/>
      <c r="I6241" s="12"/>
      <c r="J6241" s="11"/>
    </row>
    <row r="6242" spans="3:10" x14ac:dyDescent="0.25">
      <c r="C6242" s="12"/>
      <c r="D6242" s="13"/>
      <c r="E6242" s="13"/>
      <c r="F6242" s="13"/>
      <c r="G6242" s="13"/>
      <c r="H6242" s="13"/>
      <c r="I6242" s="12"/>
      <c r="J6242" s="11"/>
    </row>
    <row r="6243" spans="3:10" x14ac:dyDescent="0.25">
      <c r="C6243" s="12"/>
      <c r="D6243" s="13"/>
      <c r="E6243" s="13"/>
      <c r="F6243" s="13"/>
      <c r="G6243" s="13"/>
      <c r="H6243" s="13"/>
      <c r="I6243" s="12"/>
      <c r="J6243" s="11"/>
    </row>
    <row r="6244" spans="3:10" x14ac:dyDescent="0.25">
      <c r="C6244" s="12"/>
      <c r="D6244" s="13"/>
      <c r="E6244" s="13"/>
      <c r="F6244" s="13"/>
      <c r="G6244" s="13"/>
      <c r="H6244" s="13"/>
      <c r="I6244" s="12"/>
      <c r="J6244" s="11"/>
    </row>
    <row r="6245" spans="3:10" x14ac:dyDescent="0.25">
      <c r="C6245" s="12"/>
      <c r="D6245" s="13"/>
      <c r="E6245" s="13"/>
      <c r="F6245" s="13"/>
      <c r="G6245" s="13"/>
      <c r="H6245" s="13"/>
      <c r="I6245" s="12"/>
      <c r="J6245" s="11"/>
    </row>
    <row r="6246" spans="3:10" x14ac:dyDescent="0.25">
      <c r="C6246" s="12"/>
      <c r="D6246" s="13"/>
      <c r="E6246" s="13"/>
      <c r="F6246" s="13"/>
      <c r="G6246" s="13"/>
      <c r="H6246" s="13"/>
      <c r="I6246" s="12"/>
      <c r="J6246" s="11"/>
    </row>
    <row r="6247" spans="3:10" x14ac:dyDescent="0.25">
      <c r="C6247" s="12"/>
      <c r="D6247" s="13"/>
      <c r="E6247" s="13"/>
      <c r="F6247" s="13"/>
      <c r="G6247" s="13"/>
      <c r="H6247" s="13"/>
      <c r="I6247" s="12"/>
      <c r="J6247" s="11"/>
    </row>
    <row r="6248" spans="3:10" x14ac:dyDescent="0.25">
      <c r="C6248" s="12"/>
      <c r="D6248" s="13"/>
      <c r="E6248" s="13"/>
      <c r="F6248" s="13"/>
      <c r="G6248" s="13"/>
      <c r="H6248" s="13"/>
      <c r="I6248" s="12"/>
      <c r="J6248" s="11"/>
    </row>
    <row r="6249" spans="3:10" x14ac:dyDescent="0.25">
      <c r="C6249" s="12"/>
      <c r="D6249" s="13"/>
      <c r="E6249" s="13"/>
      <c r="F6249" s="13"/>
      <c r="G6249" s="13"/>
      <c r="H6249" s="13"/>
      <c r="I6249" s="12"/>
      <c r="J6249" s="11"/>
    </row>
    <row r="6250" spans="3:10" x14ac:dyDescent="0.25">
      <c r="C6250" s="12"/>
      <c r="D6250" s="13"/>
      <c r="E6250" s="13"/>
      <c r="F6250" s="13"/>
      <c r="G6250" s="13"/>
      <c r="H6250" s="13"/>
      <c r="I6250" s="12"/>
      <c r="J6250" s="11"/>
    </row>
    <row r="6251" spans="3:10" x14ac:dyDescent="0.25">
      <c r="C6251" s="12"/>
      <c r="D6251" s="13"/>
      <c r="E6251" s="13"/>
      <c r="F6251" s="13"/>
      <c r="G6251" s="13"/>
      <c r="H6251" s="13"/>
      <c r="I6251" s="12"/>
      <c r="J6251" s="11"/>
    </row>
    <row r="6252" spans="3:10" x14ac:dyDescent="0.25">
      <c r="C6252" s="12"/>
      <c r="D6252" s="13"/>
      <c r="E6252" s="13"/>
      <c r="F6252" s="13"/>
      <c r="G6252" s="13"/>
      <c r="H6252" s="13"/>
      <c r="I6252" s="12"/>
      <c r="J6252" s="11"/>
    </row>
    <row r="6253" spans="3:10" x14ac:dyDescent="0.25">
      <c r="C6253" s="12"/>
      <c r="D6253" s="13"/>
      <c r="E6253" s="13"/>
      <c r="F6253" s="13"/>
      <c r="G6253" s="13"/>
      <c r="H6253" s="13"/>
      <c r="I6253" s="12"/>
      <c r="J6253" s="11"/>
    </row>
    <row r="6254" spans="3:10" x14ac:dyDescent="0.25">
      <c r="C6254" s="12"/>
      <c r="D6254" s="13"/>
      <c r="E6254" s="13"/>
      <c r="F6254" s="13"/>
      <c r="G6254" s="13"/>
      <c r="H6254" s="13"/>
      <c r="I6254" s="12"/>
      <c r="J6254" s="11"/>
    </row>
    <row r="6255" spans="3:10" x14ac:dyDescent="0.25">
      <c r="C6255" s="12"/>
      <c r="D6255" s="13"/>
      <c r="E6255" s="13"/>
      <c r="F6255" s="13"/>
      <c r="G6255" s="13"/>
      <c r="H6255" s="13"/>
      <c r="I6255" s="12"/>
      <c r="J6255" s="11"/>
    </row>
    <row r="6256" spans="3:10" x14ac:dyDescent="0.25">
      <c r="C6256" s="12"/>
      <c r="D6256" s="13"/>
      <c r="E6256" s="13"/>
      <c r="F6256" s="13"/>
      <c r="G6256" s="13"/>
      <c r="H6256" s="13"/>
      <c r="I6256" s="12"/>
      <c r="J6256" s="11"/>
    </row>
    <row r="6257" spans="3:10" x14ac:dyDescent="0.25">
      <c r="C6257" s="12"/>
      <c r="D6257" s="13"/>
      <c r="E6257" s="13"/>
      <c r="F6257" s="13"/>
      <c r="G6257" s="13"/>
      <c r="H6257" s="13"/>
      <c r="I6257" s="12"/>
      <c r="J6257" s="11"/>
    </row>
    <row r="6258" spans="3:10" x14ac:dyDescent="0.25">
      <c r="C6258" s="12"/>
      <c r="D6258" s="13"/>
      <c r="E6258" s="13"/>
      <c r="F6258" s="13"/>
      <c r="G6258" s="13"/>
      <c r="H6258" s="13"/>
      <c r="I6258" s="12"/>
      <c r="J6258" s="11"/>
    </row>
    <row r="6259" spans="3:10" x14ac:dyDescent="0.25">
      <c r="C6259" s="12"/>
      <c r="D6259" s="13"/>
      <c r="E6259" s="13"/>
      <c r="F6259" s="13"/>
      <c r="G6259" s="13"/>
      <c r="H6259" s="13"/>
      <c r="I6259" s="12"/>
      <c r="J6259" s="11"/>
    </row>
    <row r="6260" spans="3:10" x14ac:dyDescent="0.25">
      <c r="C6260" s="12"/>
      <c r="D6260" s="13"/>
      <c r="E6260" s="13"/>
      <c r="F6260" s="13"/>
      <c r="G6260" s="13"/>
      <c r="H6260" s="13"/>
      <c r="I6260" s="12"/>
      <c r="J6260" s="11"/>
    </row>
    <row r="6261" spans="3:10" x14ac:dyDescent="0.25">
      <c r="C6261" s="12"/>
      <c r="D6261" s="13"/>
      <c r="E6261" s="13"/>
      <c r="F6261" s="13"/>
      <c r="G6261" s="13"/>
      <c r="H6261" s="13"/>
      <c r="I6261" s="12"/>
      <c r="J6261" s="11"/>
    </row>
    <row r="6262" spans="3:10" x14ac:dyDescent="0.25">
      <c r="C6262" s="12"/>
      <c r="D6262" s="13"/>
      <c r="E6262" s="13"/>
      <c r="F6262" s="13"/>
      <c r="G6262" s="13"/>
      <c r="H6262" s="13"/>
      <c r="I6262" s="12"/>
      <c r="J6262" s="11"/>
    </row>
    <row r="6263" spans="3:10" x14ac:dyDescent="0.25">
      <c r="C6263" s="12"/>
      <c r="D6263" s="13"/>
      <c r="E6263" s="13"/>
      <c r="F6263" s="13"/>
      <c r="G6263" s="13"/>
      <c r="H6263" s="13"/>
      <c r="I6263" s="12"/>
      <c r="J6263" s="11"/>
    </row>
    <row r="6264" spans="3:10" x14ac:dyDescent="0.25">
      <c r="C6264" s="12"/>
      <c r="D6264" s="13"/>
      <c r="E6264" s="13"/>
      <c r="F6264" s="13"/>
      <c r="G6264" s="13"/>
      <c r="H6264" s="13"/>
      <c r="I6264" s="12"/>
      <c r="J6264" s="11"/>
    </row>
    <row r="6265" spans="3:10" x14ac:dyDescent="0.25">
      <c r="C6265" s="12"/>
      <c r="D6265" s="13"/>
      <c r="E6265" s="13"/>
      <c r="F6265" s="13"/>
      <c r="G6265" s="13"/>
      <c r="H6265" s="13"/>
      <c r="I6265" s="12"/>
      <c r="J6265" s="11"/>
    </row>
    <row r="6266" spans="3:10" x14ac:dyDescent="0.25">
      <c r="C6266" s="12"/>
      <c r="D6266" s="13"/>
      <c r="E6266" s="13"/>
      <c r="F6266" s="13"/>
      <c r="G6266" s="13"/>
      <c r="H6266" s="13"/>
      <c r="I6266" s="12"/>
      <c r="J6266" s="11"/>
    </row>
    <row r="6267" spans="3:10" x14ac:dyDescent="0.25">
      <c r="C6267" s="12"/>
      <c r="D6267" s="13"/>
      <c r="E6267" s="13"/>
      <c r="F6267" s="13"/>
      <c r="G6267" s="13"/>
      <c r="H6267" s="13"/>
      <c r="I6267" s="12"/>
      <c r="J6267" s="11"/>
    </row>
    <row r="6268" spans="3:10" x14ac:dyDescent="0.25">
      <c r="C6268" s="12"/>
      <c r="D6268" s="13"/>
      <c r="E6268" s="13"/>
      <c r="F6268" s="13"/>
      <c r="G6268" s="13"/>
      <c r="H6268" s="13"/>
      <c r="I6268" s="12"/>
      <c r="J6268" s="11"/>
    </row>
    <row r="6269" spans="3:10" x14ac:dyDescent="0.25">
      <c r="C6269" s="12"/>
      <c r="D6269" s="13"/>
      <c r="E6269" s="13"/>
      <c r="F6269" s="13"/>
      <c r="G6269" s="13"/>
      <c r="H6269" s="13"/>
      <c r="I6269" s="12"/>
      <c r="J6269" s="11"/>
    </row>
    <row r="6270" spans="3:10" x14ac:dyDescent="0.25">
      <c r="C6270" s="12"/>
      <c r="D6270" s="13"/>
      <c r="E6270" s="13"/>
      <c r="F6270" s="13"/>
      <c r="G6270" s="13"/>
      <c r="H6270" s="13"/>
      <c r="I6270" s="12"/>
      <c r="J6270" s="11"/>
    </row>
    <row r="6271" spans="3:10" x14ac:dyDescent="0.25">
      <c r="C6271" s="12"/>
      <c r="D6271" s="13"/>
      <c r="E6271" s="13"/>
      <c r="F6271" s="13"/>
      <c r="G6271" s="13"/>
      <c r="H6271" s="13"/>
      <c r="I6271" s="12"/>
      <c r="J6271" s="11"/>
    </row>
    <row r="6272" spans="3:10" x14ac:dyDescent="0.25">
      <c r="C6272" s="12"/>
      <c r="D6272" s="13"/>
      <c r="E6272" s="13"/>
      <c r="F6272" s="13"/>
      <c r="G6272" s="13"/>
      <c r="H6272" s="13"/>
      <c r="I6272" s="12"/>
      <c r="J6272" s="11"/>
    </row>
    <row r="6273" spans="3:10" x14ac:dyDescent="0.25">
      <c r="C6273" s="12"/>
      <c r="D6273" s="13"/>
      <c r="E6273" s="13"/>
      <c r="F6273" s="13"/>
      <c r="G6273" s="13"/>
      <c r="H6273" s="13"/>
      <c r="I6273" s="12"/>
      <c r="J6273" s="11"/>
    </row>
    <row r="6274" spans="3:10" x14ac:dyDescent="0.25">
      <c r="C6274" s="12"/>
      <c r="D6274" s="13"/>
      <c r="E6274" s="13"/>
      <c r="F6274" s="13"/>
      <c r="G6274" s="13"/>
      <c r="H6274" s="13"/>
      <c r="I6274" s="12"/>
      <c r="J6274" s="11"/>
    </row>
    <row r="6275" spans="3:10" x14ac:dyDescent="0.25">
      <c r="C6275" s="12"/>
      <c r="D6275" s="13"/>
      <c r="E6275" s="13"/>
      <c r="F6275" s="13"/>
      <c r="G6275" s="13"/>
      <c r="H6275" s="13"/>
      <c r="I6275" s="12"/>
      <c r="J6275" s="11"/>
    </row>
    <row r="6276" spans="3:10" x14ac:dyDescent="0.25">
      <c r="C6276" s="12"/>
      <c r="D6276" s="13"/>
      <c r="E6276" s="13"/>
      <c r="F6276" s="13"/>
      <c r="G6276" s="13"/>
      <c r="H6276" s="13"/>
      <c r="I6276" s="12"/>
      <c r="J6276" s="11"/>
    </row>
    <row r="6277" spans="3:10" x14ac:dyDescent="0.25">
      <c r="C6277" s="12"/>
      <c r="D6277" s="13"/>
      <c r="E6277" s="13"/>
      <c r="F6277" s="13"/>
      <c r="G6277" s="13"/>
      <c r="H6277" s="13"/>
      <c r="I6277" s="12"/>
      <c r="J6277" s="11"/>
    </row>
    <row r="6278" spans="3:10" x14ac:dyDescent="0.25">
      <c r="C6278" s="12"/>
      <c r="D6278" s="13"/>
      <c r="E6278" s="13"/>
      <c r="F6278" s="13"/>
      <c r="G6278" s="13"/>
      <c r="H6278" s="13"/>
      <c r="I6278" s="12"/>
      <c r="J6278" s="11"/>
    </row>
    <row r="6279" spans="3:10" x14ac:dyDescent="0.25">
      <c r="C6279" s="12"/>
      <c r="D6279" s="13"/>
      <c r="E6279" s="13"/>
      <c r="F6279" s="13"/>
      <c r="G6279" s="13"/>
      <c r="H6279" s="13"/>
      <c r="I6279" s="12"/>
      <c r="J6279" s="11"/>
    </row>
    <row r="6280" spans="3:10" x14ac:dyDescent="0.25">
      <c r="C6280" s="12"/>
      <c r="D6280" s="13"/>
      <c r="E6280" s="13"/>
      <c r="F6280" s="13"/>
      <c r="G6280" s="13"/>
      <c r="H6280" s="13"/>
      <c r="I6280" s="12"/>
      <c r="J6280" s="11"/>
    </row>
    <row r="6281" spans="3:10" x14ac:dyDescent="0.25">
      <c r="C6281" s="12"/>
      <c r="D6281" s="13"/>
      <c r="E6281" s="13"/>
      <c r="F6281" s="13"/>
      <c r="G6281" s="13"/>
      <c r="H6281" s="13"/>
      <c r="I6281" s="12"/>
      <c r="J6281" s="11"/>
    </row>
    <row r="6282" spans="3:10" x14ac:dyDescent="0.25">
      <c r="C6282" s="12"/>
      <c r="D6282" s="13"/>
      <c r="E6282" s="13"/>
      <c r="F6282" s="13"/>
      <c r="G6282" s="13"/>
      <c r="H6282" s="13"/>
      <c r="I6282" s="12"/>
      <c r="J6282" s="11"/>
    </row>
    <row r="6283" spans="3:10" x14ac:dyDescent="0.25">
      <c r="C6283" s="12"/>
      <c r="D6283" s="13"/>
      <c r="E6283" s="13"/>
      <c r="F6283" s="13"/>
      <c r="G6283" s="13"/>
      <c r="H6283" s="13"/>
      <c r="I6283" s="12"/>
      <c r="J6283" s="11"/>
    </row>
    <row r="6284" spans="3:10" x14ac:dyDescent="0.25">
      <c r="C6284" s="12"/>
      <c r="D6284" s="13"/>
      <c r="E6284" s="13"/>
      <c r="F6284" s="13"/>
      <c r="G6284" s="13"/>
      <c r="H6284" s="13"/>
      <c r="I6284" s="12"/>
      <c r="J6284" s="11"/>
    </row>
    <row r="6285" spans="3:10" x14ac:dyDescent="0.25">
      <c r="C6285" s="12"/>
      <c r="D6285" s="13"/>
      <c r="E6285" s="13"/>
      <c r="F6285" s="13"/>
      <c r="G6285" s="13"/>
      <c r="H6285" s="13"/>
      <c r="I6285" s="12"/>
      <c r="J6285" s="11"/>
    </row>
    <row r="6286" spans="3:10" x14ac:dyDescent="0.25">
      <c r="C6286" s="12"/>
      <c r="D6286" s="13"/>
      <c r="E6286" s="13"/>
      <c r="F6286" s="13"/>
      <c r="G6286" s="13"/>
      <c r="H6286" s="13"/>
      <c r="I6286" s="12"/>
      <c r="J6286" s="11"/>
    </row>
    <row r="6287" spans="3:10" x14ac:dyDescent="0.25">
      <c r="C6287" s="12"/>
      <c r="D6287" s="13"/>
      <c r="E6287" s="13"/>
      <c r="F6287" s="13"/>
      <c r="G6287" s="13"/>
      <c r="H6287" s="13"/>
      <c r="I6287" s="12"/>
      <c r="J6287" s="11"/>
    </row>
    <row r="6288" spans="3:10" x14ac:dyDescent="0.25">
      <c r="C6288" s="12"/>
      <c r="D6288" s="13"/>
      <c r="E6288" s="13"/>
      <c r="F6288" s="13"/>
      <c r="G6288" s="13"/>
      <c r="H6288" s="13"/>
      <c r="I6288" s="12"/>
      <c r="J6288" s="11"/>
    </row>
    <row r="6289" spans="3:10" x14ac:dyDescent="0.25">
      <c r="C6289" s="12"/>
      <c r="D6289" s="13"/>
      <c r="E6289" s="13"/>
      <c r="F6289" s="13"/>
      <c r="G6289" s="13"/>
      <c r="H6289" s="13"/>
      <c r="I6289" s="12"/>
      <c r="J6289" s="11"/>
    </row>
    <row r="6290" spans="3:10" x14ac:dyDescent="0.25">
      <c r="C6290" s="12"/>
      <c r="D6290" s="13"/>
      <c r="E6290" s="13"/>
      <c r="F6290" s="13"/>
      <c r="G6290" s="13"/>
      <c r="H6290" s="13"/>
      <c r="I6290" s="12"/>
      <c r="J6290" s="11"/>
    </row>
    <row r="6291" spans="3:10" x14ac:dyDescent="0.25">
      <c r="C6291" s="12"/>
      <c r="D6291" s="13"/>
      <c r="E6291" s="13"/>
      <c r="F6291" s="13"/>
      <c r="G6291" s="13"/>
      <c r="H6291" s="13"/>
      <c r="I6291" s="12"/>
      <c r="J6291" s="11"/>
    </row>
    <row r="6292" spans="3:10" x14ac:dyDescent="0.25">
      <c r="C6292" s="12"/>
      <c r="D6292" s="13"/>
      <c r="E6292" s="13"/>
      <c r="F6292" s="13"/>
      <c r="G6292" s="13"/>
      <c r="H6292" s="13"/>
      <c r="I6292" s="12"/>
      <c r="J6292" s="11"/>
    </row>
    <row r="6293" spans="3:10" x14ac:dyDescent="0.25">
      <c r="C6293" s="12"/>
      <c r="D6293" s="13"/>
      <c r="E6293" s="13"/>
      <c r="F6293" s="13"/>
      <c r="G6293" s="13"/>
      <c r="H6293" s="13"/>
      <c r="I6293" s="12"/>
      <c r="J6293" s="11"/>
    </row>
    <row r="6294" spans="3:10" x14ac:dyDescent="0.25">
      <c r="C6294" s="12"/>
      <c r="D6294" s="13"/>
      <c r="E6294" s="13"/>
      <c r="F6294" s="13"/>
      <c r="G6294" s="13"/>
      <c r="H6294" s="13"/>
      <c r="I6294" s="12"/>
      <c r="J6294" s="11"/>
    </row>
    <row r="6295" spans="3:10" x14ac:dyDescent="0.25">
      <c r="C6295" s="12"/>
      <c r="D6295" s="13"/>
      <c r="E6295" s="13"/>
      <c r="F6295" s="13"/>
      <c r="G6295" s="13"/>
      <c r="H6295" s="13"/>
      <c r="I6295" s="12"/>
      <c r="J6295" s="11"/>
    </row>
    <row r="6296" spans="3:10" x14ac:dyDescent="0.25">
      <c r="C6296" s="12"/>
      <c r="D6296" s="13"/>
      <c r="E6296" s="13"/>
      <c r="F6296" s="13"/>
      <c r="G6296" s="13"/>
      <c r="H6296" s="13"/>
      <c r="I6296" s="12"/>
      <c r="J6296" s="11"/>
    </row>
    <row r="6297" spans="3:10" x14ac:dyDescent="0.25">
      <c r="C6297" s="12"/>
      <c r="D6297" s="13"/>
      <c r="E6297" s="13"/>
      <c r="F6297" s="13"/>
      <c r="G6297" s="13"/>
      <c r="H6297" s="13"/>
      <c r="I6297" s="12"/>
      <c r="J6297" s="11"/>
    </row>
    <row r="6298" spans="3:10" x14ac:dyDescent="0.25">
      <c r="C6298" s="12"/>
      <c r="D6298" s="13"/>
      <c r="E6298" s="13"/>
      <c r="F6298" s="13"/>
      <c r="G6298" s="13"/>
      <c r="H6298" s="13"/>
      <c r="I6298" s="12"/>
      <c r="J6298" s="11"/>
    </row>
    <row r="6299" spans="3:10" x14ac:dyDescent="0.25">
      <c r="C6299" s="12"/>
      <c r="D6299" s="13"/>
      <c r="E6299" s="13"/>
      <c r="F6299" s="13"/>
      <c r="G6299" s="13"/>
      <c r="H6299" s="13"/>
      <c r="I6299" s="12"/>
      <c r="J6299" s="11"/>
    </row>
    <row r="6300" spans="3:10" x14ac:dyDescent="0.25">
      <c r="C6300" s="12"/>
      <c r="D6300" s="13"/>
      <c r="E6300" s="13"/>
      <c r="F6300" s="13"/>
      <c r="G6300" s="13"/>
      <c r="H6300" s="13"/>
      <c r="I6300" s="12"/>
      <c r="J6300" s="11"/>
    </row>
    <row r="6301" spans="3:10" x14ac:dyDescent="0.25">
      <c r="C6301" s="12"/>
      <c r="D6301" s="13"/>
      <c r="E6301" s="13"/>
      <c r="F6301" s="13"/>
      <c r="G6301" s="13"/>
      <c r="H6301" s="13"/>
      <c r="I6301" s="12"/>
      <c r="J6301" s="11"/>
    </row>
    <row r="6302" spans="3:10" x14ac:dyDescent="0.25">
      <c r="C6302" s="12"/>
      <c r="D6302" s="13"/>
      <c r="E6302" s="13"/>
      <c r="F6302" s="13"/>
      <c r="G6302" s="13"/>
      <c r="H6302" s="13"/>
      <c r="I6302" s="12"/>
      <c r="J6302" s="11"/>
    </row>
    <row r="6303" spans="3:10" x14ac:dyDescent="0.25">
      <c r="C6303" s="12"/>
      <c r="D6303" s="13"/>
      <c r="E6303" s="13"/>
      <c r="F6303" s="13"/>
      <c r="G6303" s="13"/>
      <c r="H6303" s="13"/>
      <c r="I6303" s="12"/>
      <c r="J6303" s="11"/>
    </row>
    <row r="6304" spans="3:10" x14ac:dyDescent="0.25">
      <c r="C6304" s="12"/>
      <c r="D6304" s="13"/>
      <c r="E6304" s="13"/>
      <c r="F6304" s="13"/>
      <c r="G6304" s="13"/>
      <c r="H6304" s="13"/>
      <c r="I6304" s="12"/>
      <c r="J6304" s="11"/>
    </row>
    <row r="6305" spans="3:10" x14ac:dyDescent="0.25">
      <c r="C6305" s="12"/>
      <c r="D6305" s="13"/>
      <c r="E6305" s="13"/>
      <c r="F6305" s="13"/>
      <c r="G6305" s="13"/>
      <c r="H6305" s="13"/>
      <c r="I6305" s="12"/>
      <c r="J6305" s="11"/>
    </row>
    <row r="6306" spans="3:10" x14ac:dyDescent="0.25">
      <c r="C6306" s="12"/>
      <c r="D6306" s="13"/>
      <c r="E6306" s="13"/>
      <c r="F6306" s="13"/>
      <c r="G6306" s="13"/>
      <c r="H6306" s="13"/>
      <c r="I6306" s="12"/>
      <c r="J6306" s="11"/>
    </row>
    <row r="6307" spans="3:10" x14ac:dyDescent="0.25">
      <c r="C6307" s="12"/>
      <c r="D6307" s="13"/>
      <c r="E6307" s="13"/>
      <c r="F6307" s="13"/>
      <c r="G6307" s="13"/>
      <c r="H6307" s="13"/>
      <c r="I6307" s="12"/>
      <c r="J6307" s="11"/>
    </row>
    <row r="6308" spans="3:10" x14ac:dyDescent="0.25">
      <c r="C6308" s="12"/>
      <c r="D6308" s="13"/>
      <c r="E6308" s="13"/>
      <c r="F6308" s="13"/>
      <c r="G6308" s="13"/>
      <c r="H6308" s="13"/>
      <c r="I6308" s="12"/>
      <c r="J6308" s="11"/>
    </row>
    <row r="6309" spans="3:10" x14ac:dyDescent="0.25">
      <c r="C6309" s="12"/>
      <c r="D6309" s="13"/>
      <c r="E6309" s="13"/>
      <c r="F6309" s="13"/>
      <c r="G6309" s="13"/>
      <c r="H6309" s="13"/>
      <c r="I6309" s="12"/>
      <c r="J6309" s="11"/>
    </row>
    <row r="6310" spans="3:10" x14ac:dyDescent="0.25">
      <c r="C6310" s="12"/>
      <c r="D6310" s="13"/>
      <c r="E6310" s="13"/>
      <c r="F6310" s="13"/>
      <c r="G6310" s="13"/>
      <c r="H6310" s="13"/>
      <c r="I6310" s="12"/>
      <c r="J6310" s="11"/>
    </row>
    <row r="6311" spans="3:10" x14ac:dyDescent="0.25">
      <c r="C6311" s="12"/>
      <c r="D6311" s="13"/>
      <c r="E6311" s="13"/>
      <c r="F6311" s="13"/>
      <c r="G6311" s="13"/>
      <c r="H6311" s="13"/>
      <c r="I6311" s="12"/>
      <c r="J6311" s="11"/>
    </row>
    <row r="6312" spans="3:10" x14ac:dyDescent="0.25">
      <c r="C6312" s="12"/>
      <c r="D6312" s="13"/>
      <c r="E6312" s="13"/>
      <c r="F6312" s="13"/>
      <c r="G6312" s="13"/>
      <c r="H6312" s="13"/>
      <c r="I6312" s="12"/>
      <c r="J6312" s="11"/>
    </row>
    <row r="6313" spans="3:10" x14ac:dyDescent="0.25">
      <c r="C6313" s="12"/>
      <c r="D6313" s="13"/>
      <c r="E6313" s="13"/>
      <c r="F6313" s="13"/>
      <c r="G6313" s="13"/>
      <c r="H6313" s="13"/>
      <c r="I6313" s="12"/>
      <c r="J6313" s="11"/>
    </row>
    <row r="6314" spans="3:10" x14ac:dyDescent="0.25">
      <c r="C6314" s="12"/>
      <c r="D6314" s="13"/>
      <c r="E6314" s="13"/>
      <c r="F6314" s="13"/>
      <c r="G6314" s="13"/>
      <c r="H6314" s="13"/>
      <c r="I6314" s="12"/>
      <c r="J6314" s="11"/>
    </row>
    <row r="6315" spans="3:10" x14ac:dyDescent="0.25">
      <c r="C6315" s="12"/>
      <c r="D6315" s="13"/>
      <c r="E6315" s="13"/>
      <c r="F6315" s="13"/>
      <c r="G6315" s="13"/>
      <c r="H6315" s="13"/>
      <c r="I6315" s="12"/>
      <c r="J6315" s="11"/>
    </row>
    <row r="6316" spans="3:10" x14ac:dyDescent="0.25">
      <c r="C6316" s="12"/>
      <c r="D6316" s="13"/>
      <c r="E6316" s="13"/>
      <c r="F6316" s="13"/>
      <c r="G6316" s="13"/>
      <c r="H6316" s="13"/>
      <c r="I6316" s="12"/>
      <c r="J6316" s="11"/>
    </row>
    <row r="6317" spans="3:10" x14ac:dyDescent="0.25">
      <c r="C6317" s="12"/>
      <c r="D6317" s="13"/>
      <c r="E6317" s="13"/>
      <c r="F6317" s="13"/>
      <c r="G6317" s="13"/>
      <c r="H6317" s="13"/>
      <c r="I6317" s="12"/>
      <c r="J6317" s="11"/>
    </row>
    <row r="6318" spans="3:10" x14ac:dyDescent="0.25">
      <c r="C6318" s="12"/>
      <c r="D6318" s="13"/>
      <c r="E6318" s="13"/>
      <c r="F6318" s="13"/>
      <c r="G6318" s="13"/>
      <c r="H6318" s="13"/>
      <c r="I6318" s="12"/>
      <c r="J6318" s="11"/>
    </row>
    <row r="6319" spans="3:10" x14ac:dyDescent="0.25">
      <c r="C6319" s="12"/>
      <c r="D6319" s="13"/>
      <c r="E6319" s="13"/>
      <c r="F6319" s="13"/>
      <c r="G6319" s="13"/>
      <c r="H6319" s="13"/>
      <c r="I6319" s="12"/>
      <c r="J6319" s="11"/>
    </row>
    <row r="6320" spans="3:10" x14ac:dyDescent="0.25">
      <c r="C6320" s="12"/>
      <c r="D6320" s="13"/>
      <c r="E6320" s="13"/>
      <c r="F6320" s="13"/>
      <c r="G6320" s="13"/>
      <c r="H6320" s="13"/>
      <c r="I6320" s="12"/>
      <c r="J6320" s="11"/>
    </row>
    <row r="6321" spans="3:10" x14ac:dyDescent="0.25">
      <c r="C6321" s="12"/>
      <c r="D6321" s="13"/>
      <c r="E6321" s="13"/>
      <c r="F6321" s="13"/>
      <c r="G6321" s="13"/>
      <c r="H6321" s="13"/>
      <c r="I6321" s="12"/>
      <c r="J6321" s="11"/>
    </row>
    <row r="6322" spans="3:10" x14ac:dyDescent="0.25">
      <c r="C6322" s="12"/>
      <c r="D6322" s="13"/>
      <c r="E6322" s="13"/>
      <c r="F6322" s="13"/>
      <c r="G6322" s="13"/>
      <c r="H6322" s="13"/>
      <c r="I6322" s="12"/>
      <c r="J6322" s="11"/>
    </row>
    <row r="6323" spans="3:10" x14ac:dyDescent="0.25">
      <c r="C6323" s="12"/>
      <c r="D6323" s="13"/>
      <c r="E6323" s="13"/>
      <c r="F6323" s="13"/>
      <c r="G6323" s="13"/>
      <c r="H6323" s="13"/>
      <c r="I6323" s="12"/>
      <c r="J6323" s="11"/>
    </row>
    <row r="6324" spans="3:10" x14ac:dyDescent="0.25">
      <c r="C6324" s="12"/>
      <c r="D6324" s="13"/>
      <c r="E6324" s="13"/>
      <c r="F6324" s="13"/>
      <c r="G6324" s="13"/>
      <c r="H6324" s="13"/>
      <c r="I6324" s="12"/>
      <c r="J6324" s="11"/>
    </row>
    <row r="6325" spans="3:10" x14ac:dyDescent="0.25">
      <c r="C6325" s="12"/>
      <c r="D6325" s="13"/>
      <c r="E6325" s="13"/>
      <c r="F6325" s="13"/>
      <c r="G6325" s="13"/>
      <c r="H6325" s="13"/>
      <c r="I6325" s="12"/>
      <c r="J6325" s="11"/>
    </row>
    <row r="6326" spans="3:10" x14ac:dyDescent="0.25">
      <c r="C6326" s="12"/>
      <c r="D6326" s="13"/>
      <c r="E6326" s="13"/>
      <c r="F6326" s="13"/>
      <c r="G6326" s="13"/>
      <c r="H6326" s="13"/>
      <c r="I6326" s="12"/>
      <c r="J6326" s="11"/>
    </row>
    <row r="6327" spans="3:10" x14ac:dyDescent="0.25">
      <c r="C6327" s="12"/>
      <c r="D6327" s="13"/>
      <c r="E6327" s="13"/>
      <c r="F6327" s="13"/>
      <c r="G6327" s="13"/>
      <c r="H6327" s="13"/>
      <c r="I6327" s="12"/>
      <c r="J6327" s="11"/>
    </row>
    <row r="6328" spans="3:10" x14ac:dyDescent="0.25">
      <c r="C6328" s="12"/>
      <c r="D6328" s="13"/>
      <c r="E6328" s="13"/>
      <c r="F6328" s="13"/>
      <c r="G6328" s="13"/>
      <c r="H6328" s="13"/>
      <c r="I6328" s="12"/>
      <c r="J6328" s="11"/>
    </row>
    <row r="6329" spans="3:10" x14ac:dyDescent="0.25">
      <c r="C6329" s="12"/>
      <c r="D6329" s="13"/>
      <c r="E6329" s="13"/>
      <c r="F6329" s="13"/>
      <c r="G6329" s="13"/>
      <c r="H6329" s="13"/>
      <c r="I6329" s="12"/>
      <c r="J6329" s="11"/>
    </row>
    <row r="6330" spans="3:10" x14ac:dyDescent="0.25">
      <c r="C6330" s="12"/>
      <c r="D6330" s="13"/>
      <c r="E6330" s="13"/>
      <c r="F6330" s="13"/>
      <c r="G6330" s="13"/>
      <c r="H6330" s="13"/>
      <c r="I6330" s="12"/>
      <c r="J6330" s="11"/>
    </row>
    <row r="6331" spans="3:10" x14ac:dyDescent="0.25">
      <c r="C6331" s="12"/>
      <c r="D6331" s="13"/>
      <c r="E6331" s="13"/>
      <c r="F6331" s="13"/>
      <c r="G6331" s="13"/>
      <c r="H6331" s="13"/>
      <c r="I6331" s="12"/>
      <c r="J6331" s="11"/>
    </row>
    <row r="6332" spans="3:10" x14ac:dyDescent="0.25">
      <c r="C6332" s="12"/>
      <c r="D6332" s="13"/>
      <c r="E6332" s="13"/>
      <c r="F6332" s="13"/>
      <c r="G6332" s="13"/>
      <c r="H6332" s="13"/>
      <c r="I6332" s="12"/>
      <c r="J6332" s="11"/>
    </row>
    <row r="6333" spans="3:10" x14ac:dyDescent="0.25">
      <c r="C6333" s="12"/>
      <c r="D6333" s="13"/>
      <c r="E6333" s="13"/>
      <c r="F6333" s="13"/>
      <c r="G6333" s="13"/>
      <c r="H6333" s="13"/>
      <c r="I6333" s="12"/>
      <c r="J6333" s="11"/>
    </row>
    <row r="6334" spans="3:10" x14ac:dyDescent="0.25">
      <c r="C6334" s="12"/>
      <c r="D6334" s="13"/>
      <c r="E6334" s="13"/>
      <c r="F6334" s="13"/>
      <c r="G6334" s="13"/>
      <c r="H6334" s="13"/>
      <c r="I6334" s="12"/>
      <c r="J6334" s="11"/>
    </row>
    <row r="6335" spans="3:10" x14ac:dyDescent="0.25">
      <c r="C6335" s="12"/>
      <c r="D6335" s="13"/>
      <c r="E6335" s="13"/>
      <c r="F6335" s="13"/>
      <c r="G6335" s="13"/>
      <c r="H6335" s="13"/>
      <c r="I6335" s="12"/>
      <c r="J6335" s="11"/>
    </row>
    <row r="6336" spans="3:10" x14ac:dyDescent="0.25">
      <c r="C6336" s="12"/>
      <c r="D6336" s="13"/>
      <c r="E6336" s="13"/>
      <c r="F6336" s="13"/>
      <c r="G6336" s="13"/>
      <c r="H6336" s="13"/>
      <c r="I6336" s="12"/>
      <c r="J6336" s="11"/>
    </row>
    <row r="6337" spans="3:10" x14ac:dyDescent="0.25">
      <c r="C6337" s="12"/>
      <c r="D6337" s="13"/>
      <c r="E6337" s="13"/>
      <c r="F6337" s="13"/>
      <c r="G6337" s="13"/>
      <c r="H6337" s="13"/>
      <c r="I6337" s="12"/>
      <c r="J6337" s="11"/>
    </row>
    <row r="6338" spans="3:10" x14ac:dyDescent="0.25">
      <c r="C6338" s="12"/>
      <c r="D6338" s="13"/>
      <c r="E6338" s="13"/>
      <c r="F6338" s="13"/>
      <c r="G6338" s="13"/>
      <c r="H6338" s="13"/>
      <c r="I6338" s="12"/>
      <c r="J6338" s="11"/>
    </row>
    <row r="6339" spans="3:10" x14ac:dyDescent="0.25">
      <c r="C6339" s="12"/>
      <c r="D6339" s="13"/>
      <c r="E6339" s="13"/>
      <c r="F6339" s="13"/>
      <c r="G6339" s="13"/>
      <c r="H6339" s="13"/>
      <c r="I6339" s="12"/>
      <c r="J6339" s="11"/>
    </row>
    <row r="6340" spans="3:10" x14ac:dyDescent="0.25">
      <c r="C6340" s="12"/>
      <c r="D6340" s="13"/>
      <c r="E6340" s="13"/>
      <c r="F6340" s="13"/>
      <c r="G6340" s="13"/>
      <c r="H6340" s="13"/>
      <c r="I6340" s="12"/>
      <c r="J6340" s="11"/>
    </row>
    <row r="6341" spans="3:10" x14ac:dyDescent="0.25">
      <c r="C6341" s="12"/>
      <c r="D6341" s="13"/>
      <c r="E6341" s="13"/>
      <c r="F6341" s="13"/>
      <c r="G6341" s="13"/>
      <c r="H6341" s="13"/>
      <c r="I6341" s="12"/>
      <c r="J6341" s="11"/>
    </row>
    <row r="6342" spans="3:10" x14ac:dyDescent="0.25">
      <c r="C6342" s="12"/>
      <c r="D6342" s="13"/>
      <c r="E6342" s="13"/>
      <c r="F6342" s="13"/>
      <c r="G6342" s="13"/>
      <c r="H6342" s="13"/>
      <c r="I6342" s="12"/>
      <c r="J6342" s="11"/>
    </row>
    <row r="6343" spans="3:10" x14ac:dyDescent="0.25">
      <c r="C6343" s="12"/>
      <c r="D6343" s="13"/>
      <c r="E6343" s="13"/>
      <c r="F6343" s="13"/>
      <c r="G6343" s="13"/>
      <c r="H6343" s="13"/>
      <c r="I6343" s="12"/>
      <c r="J6343" s="11"/>
    </row>
    <row r="6344" spans="3:10" x14ac:dyDescent="0.25">
      <c r="C6344" s="12"/>
      <c r="D6344" s="13"/>
      <c r="E6344" s="13"/>
      <c r="F6344" s="13"/>
      <c r="G6344" s="13"/>
      <c r="H6344" s="13"/>
      <c r="I6344" s="12"/>
      <c r="J6344" s="11"/>
    </row>
    <row r="6345" spans="3:10" x14ac:dyDescent="0.25">
      <c r="C6345" s="12"/>
      <c r="D6345" s="13"/>
      <c r="E6345" s="13"/>
      <c r="F6345" s="13"/>
      <c r="G6345" s="13"/>
      <c r="H6345" s="13"/>
      <c r="I6345" s="12"/>
      <c r="J6345" s="11"/>
    </row>
    <row r="6346" spans="3:10" x14ac:dyDescent="0.25">
      <c r="C6346" s="12"/>
      <c r="D6346" s="13"/>
      <c r="E6346" s="13"/>
      <c r="F6346" s="13"/>
      <c r="G6346" s="13"/>
      <c r="H6346" s="13"/>
      <c r="I6346" s="12"/>
      <c r="J6346" s="11"/>
    </row>
    <row r="6347" spans="3:10" x14ac:dyDescent="0.25">
      <c r="C6347" s="12"/>
      <c r="D6347" s="13"/>
      <c r="E6347" s="13"/>
      <c r="F6347" s="13"/>
      <c r="G6347" s="13"/>
      <c r="H6347" s="13"/>
      <c r="I6347" s="12"/>
      <c r="J6347" s="11"/>
    </row>
    <row r="6348" spans="3:10" x14ac:dyDescent="0.25">
      <c r="C6348" s="12"/>
      <c r="D6348" s="13"/>
      <c r="E6348" s="13"/>
      <c r="F6348" s="13"/>
      <c r="G6348" s="13"/>
      <c r="H6348" s="13"/>
      <c r="I6348" s="12"/>
      <c r="J6348" s="11"/>
    </row>
    <row r="6349" spans="3:10" x14ac:dyDescent="0.25">
      <c r="C6349" s="12"/>
      <c r="D6349" s="13"/>
      <c r="E6349" s="13"/>
      <c r="F6349" s="13"/>
      <c r="G6349" s="13"/>
      <c r="H6349" s="13"/>
      <c r="I6349" s="12"/>
      <c r="J6349" s="11"/>
    </row>
    <row r="6350" spans="3:10" x14ac:dyDescent="0.25">
      <c r="C6350" s="12"/>
      <c r="D6350" s="13"/>
      <c r="E6350" s="13"/>
      <c r="F6350" s="13"/>
      <c r="G6350" s="13"/>
      <c r="H6350" s="13"/>
      <c r="I6350" s="12"/>
      <c r="J6350" s="11"/>
    </row>
    <row r="6351" spans="3:10" x14ac:dyDescent="0.25">
      <c r="C6351" s="12"/>
      <c r="D6351" s="13"/>
      <c r="E6351" s="13"/>
      <c r="F6351" s="13"/>
      <c r="G6351" s="13"/>
      <c r="H6351" s="13"/>
      <c r="I6351" s="12"/>
      <c r="J6351" s="11"/>
    </row>
    <row r="6352" spans="3:10" x14ac:dyDescent="0.25">
      <c r="C6352" s="12"/>
      <c r="D6352" s="13"/>
      <c r="E6352" s="13"/>
      <c r="F6352" s="13"/>
      <c r="G6352" s="13"/>
      <c r="H6352" s="13"/>
      <c r="I6352" s="12"/>
      <c r="J6352" s="11"/>
    </row>
    <row r="6353" spans="3:10" x14ac:dyDescent="0.25">
      <c r="C6353" s="12"/>
      <c r="D6353" s="13"/>
      <c r="E6353" s="13"/>
      <c r="F6353" s="13"/>
      <c r="G6353" s="13"/>
      <c r="H6353" s="13"/>
      <c r="I6353" s="12"/>
      <c r="J6353" s="11"/>
    </row>
    <row r="6354" spans="3:10" x14ac:dyDescent="0.25">
      <c r="C6354" s="12"/>
      <c r="D6354" s="13"/>
      <c r="E6354" s="13"/>
      <c r="F6354" s="13"/>
      <c r="G6354" s="13"/>
      <c r="H6354" s="13"/>
      <c r="I6354" s="12"/>
      <c r="J6354" s="11"/>
    </row>
    <row r="6355" spans="3:10" x14ac:dyDescent="0.25">
      <c r="C6355" s="12"/>
      <c r="D6355" s="13"/>
      <c r="E6355" s="13"/>
      <c r="F6355" s="13"/>
      <c r="G6355" s="13"/>
      <c r="H6355" s="13"/>
      <c r="I6355" s="12"/>
      <c r="J6355" s="11"/>
    </row>
    <row r="6356" spans="3:10" x14ac:dyDescent="0.25">
      <c r="C6356" s="12"/>
      <c r="D6356" s="13"/>
      <c r="E6356" s="13"/>
      <c r="F6356" s="13"/>
      <c r="G6356" s="13"/>
      <c r="H6356" s="13"/>
      <c r="I6356" s="12"/>
      <c r="J6356" s="11"/>
    </row>
    <row r="6357" spans="3:10" x14ac:dyDescent="0.25">
      <c r="C6357" s="12"/>
      <c r="D6357" s="13"/>
      <c r="E6357" s="13"/>
      <c r="F6357" s="13"/>
      <c r="G6357" s="13"/>
      <c r="H6357" s="13"/>
      <c r="I6357" s="12"/>
      <c r="J6357" s="11"/>
    </row>
    <row r="6358" spans="3:10" x14ac:dyDescent="0.25">
      <c r="C6358" s="12"/>
      <c r="D6358" s="13"/>
      <c r="E6358" s="13"/>
      <c r="F6358" s="13"/>
      <c r="G6358" s="13"/>
      <c r="H6358" s="13"/>
      <c r="I6358" s="12"/>
      <c r="J6358" s="11"/>
    </row>
    <row r="6359" spans="3:10" x14ac:dyDescent="0.25">
      <c r="C6359" s="12"/>
      <c r="D6359" s="13"/>
      <c r="E6359" s="13"/>
      <c r="F6359" s="13"/>
      <c r="G6359" s="13"/>
      <c r="H6359" s="13"/>
      <c r="I6359" s="12"/>
      <c r="J6359" s="11"/>
    </row>
    <row r="6360" spans="3:10" x14ac:dyDescent="0.25">
      <c r="C6360" s="12"/>
      <c r="D6360" s="13"/>
      <c r="E6360" s="13"/>
      <c r="F6360" s="13"/>
      <c r="G6360" s="13"/>
      <c r="H6360" s="13"/>
      <c r="I6360" s="12"/>
      <c r="J6360" s="11"/>
    </row>
    <row r="6361" spans="3:10" x14ac:dyDescent="0.25">
      <c r="C6361" s="12"/>
      <c r="D6361" s="13"/>
      <c r="E6361" s="13"/>
      <c r="F6361" s="13"/>
      <c r="G6361" s="13"/>
      <c r="H6361" s="13"/>
      <c r="I6361" s="12"/>
      <c r="J6361" s="11"/>
    </row>
    <row r="6362" spans="3:10" x14ac:dyDescent="0.25">
      <c r="C6362" s="12"/>
      <c r="D6362" s="13"/>
      <c r="E6362" s="13"/>
      <c r="F6362" s="13"/>
      <c r="G6362" s="13"/>
      <c r="H6362" s="13"/>
      <c r="I6362" s="12"/>
      <c r="J6362" s="11"/>
    </row>
    <row r="6363" spans="3:10" x14ac:dyDescent="0.25">
      <c r="C6363" s="12"/>
      <c r="D6363" s="13"/>
      <c r="E6363" s="13"/>
      <c r="F6363" s="13"/>
      <c r="G6363" s="13"/>
      <c r="H6363" s="13"/>
      <c r="I6363" s="12"/>
      <c r="J6363" s="11"/>
    </row>
    <row r="6364" spans="3:10" x14ac:dyDescent="0.25">
      <c r="C6364" s="12"/>
      <c r="D6364" s="13"/>
      <c r="E6364" s="13"/>
      <c r="F6364" s="13"/>
      <c r="G6364" s="13"/>
      <c r="H6364" s="13"/>
      <c r="I6364" s="12"/>
      <c r="J6364" s="11"/>
    </row>
    <row r="6365" spans="3:10" x14ac:dyDescent="0.25">
      <c r="C6365" s="12"/>
      <c r="D6365" s="13"/>
      <c r="E6365" s="13"/>
      <c r="F6365" s="13"/>
      <c r="G6365" s="13"/>
      <c r="H6365" s="13"/>
      <c r="I6365" s="12"/>
      <c r="J6365" s="11"/>
    </row>
    <row r="6366" spans="3:10" x14ac:dyDescent="0.25">
      <c r="C6366" s="12"/>
      <c r="D6366" s="13"/>
      <c r="E6366" s="13"/>
      <c r="F6366" s="13"/>
      <c r="G6366" s="13"/>
      <c r="H6366" s="13"/>
      <c r="I6366" s="12"/>
      <c r="J6366" s="11"/>
    </row>
    <row r="6367" spans="3:10" x14ac:dyDescent="0.25">
      <c r="C6367" s="12"/>
      <c r="D6367" s="13"/>
      <c r="E6367" s="13"/>
      <c r="F6367" s="13"/>
      <c r="G6367" s="13"/>
      <c r="H6367" s="13"/>
      <c r="I6367" s="12"/>
      <c r="J6367" s="11"/>
    </row>
    <row r="6368" spans="3:10" x14ac:dyDescent="0.25">
      <c r="C6368" s="12"/>
      <c r="D6368" s="13"/>
      <c r="E6368" s="13"/>
      <c r="F6368" s="13"/>
      <c r="G6368" s="13"/>
      <c r="H6368" s="13"/>
      <c r="I6368" s="12"/>
      <c r="J6368" s="11"/>
    </row>
    <row r="6369" spans="3:10" x14ac:dyDescent="0.25">
      <c r="C6369" s="12"/>
      <c r="D6369" s="13"/>
      <c r="E6369" s="13"/>
      <c r="F6369" s="13"/>
      <c r="G6369" s="13"/>
      <c r="H6369" s="13"/>
      <c r="I6369" s="12"/>
      <c r="J6369" s="11"/>
    </row>
    <row r="6370" spans="3:10" x14ac:dyDescent="0.25">
      <c r="C6370" s="12"/>
      <c r="D6370" s="13"/>
      <c r="E6370" s="13"/>
      <c r="F6370" s="13"/>
      <c r="G6370" s="13"/>
      <c r="H6370" s="13"/>
      <c r="I6370" s="12"/>
      <c r="J6370" s="11"/>
    </row>
    <row r="6371" spans="3:10" x14ac:dyDescent="0.25">
      <c r="C6371" s="12"/>
      <c r="D6371" s="13"/>
      <c r="E6371" s="13"/>
      <c r="F6371" s="13"/>
      <c r="G6371" s="13"/>
      <c r="H6371" s="13"/>
      <c r="I6371" s="12"/>
      <c r="J6371" s="11"/>
    </row>
    <row r="6372" spans="3:10" x14ac:dyDescent="0.25">
      <c r="C6372" s="12"/>
      <c r="D6372" s="13"/>
      <c r="E6372" s="13"/>
      <c r="F6372" s="13"/>
      <c r="G6372" s="13"/>
      <c r="H6372" s="13"/>
      <c r="I6372" s="12"/>
      <c r="J6372" s="11"/>
    </row>
    <row r="6373" spans="3:10" x14ac:dyDescent="0.25">
      <c r="C6373" s="12"/>
      <c r="D6373" s="13"/>
      <c r="E6373" s="13"/>
      <c r="F6373" s="13"/>
      <c r="G6373" s="13"/>
      <c r="H6373" s="13"/>
      <c r="I6373" s="12"/>
      <c r="J6373" s="11"/>
    </row>
    <row r="6374" spans="3:10" x14ac:dyDescent="0.25">
      <c r="C6374" s="12"/>
      <c r="D6374" s="13"/>
      <c r="E6374" s="13"/>
      <c r="F6374" s="13"/>
      <c r="G6374" s="13"/>
      <c r="H6374" s="13"/>
      <c r="I6374" s="12"/>
      <c r="J6374" s="11"/>
    </row>
    <row r="6375" spans="3:10" x14ac:dyDescent="0.25">
      <c r="C6375" s="12"/>
      <c r="D6375" s="13"/>
      <c r="E6375" s="13"/>
      <c r="F6375" s="13"/>
      <c r="G6375" s="13"/>
      <c r="H6375" s="13"/>
      <c r="I6375" s="12"/>
      <c r="J6375" s="11"/>
    </row>
    <row r="6376" spans="3:10" x14ac:dyDescent="0.25">
      <c r="C6376" s="12"/>
      <c r="D6376" s="13"/>
      <c r="E6376" s="13"/>
      <c r="F6376" s="13"/>
      <c r="G6376" s="13"/>
      <c r="H6376" s="13"/>
      <c r="I6376" s="12"/>
      <c r="J6376" s="11"/>
    </row>
    <row r="6377" spans="3:10" x14ac:dyDescent="0.25">
      <c r="C6377" s="12"/>
      <c r="D6377" s="13"/>
      <c r="E6377" s="13"/>
      <c r="F6377" s="13"/>
      <c r="G6377" s="13"/>
      <c r="H6377" s="13"/>
      <c r="I6377" s="12"/>
      <c r="J6377" s="11"/>
    </row>
    <row r="6378" spans="3:10" x14ac:dyDescent="0.25">
      <c r="C6378" s="12"/>
      <c r="D6378" s="13"/>
      <c r="E6378" s="13"/>
      <c r="F6378" s="13"/>
      <c r="G6378" s="13"/>
      <c r="H6378" s="13"/>
      <c r="I6378" s="12"/>
      <c r="J6378" s="11"/>
    </row>
    <row r="6379" spans="3:10" x14ac:dyDescent="0.25">
      <c r="C6379" s="12"/>
      <c r="D6379" s="13"/>
      <c r="E6379" s="13"/>
      <c r="F6379" s="13"/>
      <c r="G6379" s="13"/>
      <c r="H6379" s="13"/>
      <c r="I6379" s="12"/>
      <c r="J6379" s="11"/>
    </row>
    <row r="6380" spans="3:10" x14ac:dyDescent="0.25">
      <c r="C6380" s="12"/>
      <c r="D6380" s="13"/>
      <c r="E6380" s="13"/>
      <c r="F6380" s="13"/>
      <c r="G6380" s="13"/>
      <c r="H6380" s="13"/>
      <c r="I6380" s="12"/>
      <c r="J6380" s="11"/>
    </row>
    <row r="6381" spans="3:10" x14ac:dyDescent="0.25">
      <c r="C6381" s="12"/>
      <c r="D6381" s="13"/>
      <c r="E6381" s="13"/>
      <c r="F6381" s="13"/>
      <c r="G6381" s="13"/>
      <c r="H6381" s="13"/>
      <c r="I6381" s="12"/>
      <c r="J6381" s="11"/>
    </row>
    <row r="6382" spans="3:10" x14ac:dyDescent="0.25">
      <c r="C6382" s="12"/>
      <c r="D6382" s="13"/>
      <c r="E6382" s="13"/>
      <c r="F6382" s="13"/>
      <c r="G6382" s="13"/>
      <c r="H6382" s="13"/>
      <c r="I6382" s="12"/>
      <c r="J6382" s="11"/>
    </row>
    <row r="6383" spans="3:10" x14ac:dyDescent="0.25">
      <c r="C6383" s="12"/>
      <c r="D6383" s="13"/>
      <c r="E6383" s="13"/>
      <c r="F6383" s="13"/>
      <c r="G6383" s="13"/>
      <c r="H6383" s="13"/>
      <c r="I6383" s="12"/>
      <c r="J6383" s="11"/>
    </row>
    <row r="6384" spans="3:10" x14ac:dyDescent="0.25">
      <c r="C6384" s="12"/>
      <c r="D6384" s="13"/>
      <c r="E6384" s="13"/>
      <c r="F6384" s="13"/>
      <c r="G6384" s="13"/>
      <c r="H6384" s="13"/>
      <c r="I6384" s="12"/>
      <c r="J6384" s="11"/>
    </row>
    <row r="6385" spans="3:10" x14ac:dyDescent="0.25">
      <c r="C6385" s="12"/>
      <c r="D6385" s="13"/>
      <c r="E6385" s="13"/>
      <c r="F6385" s="13"/>
      <c r="G6385" s="13"/>
      <c r="H6385" s="13"/>
      <c r="I6385" s="12"/>
      <c r="J6385" s="11"/>
    </row>
    <row r="6386" spans="3:10" x14ac:dyDescent="0.25">
      <c r="C6386" s="12"/>
      <c r="D6386" s="13"/>
      <c r="E6386" s="13"/>
      <c r="F6386" s="13"/>
      <c r="G6386" s="13"/>
      <c r="H6386" s="13"/>
      <c r="I6386" s="12"/>
      <c r="J6386" s="11"/>
    </row>
    <row r="6387" spans="3:10" x14ac:dyDescent="0.25">
      <c r="C6387" s="12"/>
      <c r="D6387" s="13"/>
      <c r="E6387" s="13"/>
      <c r="F6387" s="13"/>
      <c r="G6387" s="13"/>
      <c r="H6387" s="13"/>
      <c r="I6387" s="12"/>
      <c r="J6387" s="11"/>
    </row>
    <row r="6388" spans="3:10" x14ac:dyDescent="0.25">
      <c r="C6388" s="12"/>
      <c r="D6388" s="13"/>
      <c r="E6388" s="13"/>
      <c r="F6388" s="13"/>
      <c r="G6388" s="13"/>
      <c r="H6388" s="13"/>
      <c r="I6388" s="12"/>
      <c r="J6388" s="11"/>
    </row>
    <row r="6389" spans="3:10" x14ac:dyDescent="0.25">
      <c r="C6389" s="12"/>
      <c r="D6389" s="13"/>
      <c r="E6389" s="13"/>
      <c r="F6389" s="13"/>
      <c r="G6389" s="13"/>
      <c r="H6389" s="13"/>
      <c r="I6389" s="12"/>
      <c r="J6389" s="11"/>
    </row>
    <row r="6390" spans="3:10" x14ac:dyDescent="0.25">
      <c r="C6390" s="12"/>
      <c r="D6390" s="13"/>
      <c r="E6390" s="13"/>
      <c r="F6390" s="13"/>
      <c r="G6390" s="13"/>
      <c r="H6390" s="13"/>
      <c r="I6390" s="12"/>
      <c r="J6390" s="11"/>
    </row>
    <row r="6391" spans="3:10" x14ac:dyDescent="0.25">
      <c r="C6391" s="12"/>
      <c r="D6391" s="13"/>
      <c r="E6391" s="13"/>
      <c r="F6391" s="13"/>
      <c r="G6391" s="13"/>
      <c r="H6391" s="13"/>
      <c r="I6391" s="12"/>
      <c r="J6391" s="11"/>
    </row>
    <row r="6392" spans="3:10" x14ac:dyDescent="0.25">
      <c r="C6392" s="12"/>
      <c r="D6392" s="13"/>
      <c r="E6392" s="13"/>
      <c r="F6392" s="13"/>
      <c r="G6392" s="13"/>
      <c r="H6392" s="13"/>
      <c r="I6392" s="12"/>
      <c r="J6392" s="11"/>
    </row>
    <row r="6393" spans="3:10" x14ac:dyDescent="0.25">
      <c r="C6393" s="12"/>
      <c r="D6393" s="13"/>
      <c r="E6393" s="13"/>
      <c r="F6393" s="13"/>
      <c r="G6393" s="13"/>
      <c r="H6393" s="13"/>
      <c r="I6393" s="12"/>
      <c r="J6393" s="11"/>
    </row>
    <row r="6394" spans="3:10" x14ac:dyDescent="0.25">
      <c r="C6394" s="12"/>
      <c r="D6394" s="13"/>
      <c r="E6394" s="13"/>
      <c r="F6394" s="13"/>
      <c r="G6394" s="13"/>
      <c r="H6394" s="13"/>
      <c r="I6394" s="12"/>
      <c r="J6394" s="11"/>
    </row>
    <row r="6395" spans="3:10" x14ac:dyDescent="0.25">
      <c r="C6395" s="12"/>
      <c r="D6395" s="13"/>
      <c r="E6395" s="13"/>
      <c r="F6395" s="13"/>
      <c r="G6395" s="13"/>
      <c r="H6395" s="13"/>
      <c r="I6395" s="12"/>
      <c r="J6395" s="11"/>
    </row>
    <row r="6396" spans="3:10" x14ac:dyDescent="0.25">
      <c r="C6396" s="12"/>
      <c r="D6396" s="13"/>
      <c r="E6396" s="13"/>
      <c r="F6396" s="13"/>
      <c r="G6396" s="13"/>
      <c r="H6396" s="13"/>
      <c r="I6396" s="12"/>
      <c r="J6396" s="11"/>
    </row>
    <row r="6397" spans="3:10" x14ac:dyDescent="0.25">
      <c r="C6397" s="12"/>
      <c r="D6397" s="13"/>
      <c r="E6397" s="13"/>
      <c r="F6397" s="13"/>
      <c r="G6397" s="13"/>
      <c r="H6397" s="13"/>
      <c r="I6397" s="12"/>
      <c r="J6397" s="11"/>
    </row>
    <row r="6398" spans="3:10" x14ac:dyDescent="0.25">
      <c r="C6398" s="12"/>
      <c r="D6398" s="13"/>
      <c r="E6398" s="13"/>
      <c r="F6398" s="13"/>
      <c r="G6398" s="13"/>
      <c r="H6398" s="13"/>
      <c r="I6398" s="12"/>
      <c r="J6398" s="11"/>
    </row>
    <row r="6399" spans="3:10" x14ac:dyDescent="0.25">
      <c r="C6399" s="12"/>
      <c r="D6399" s="13"/>
      <c r="E6399" s="13"/>
      <c r="F6399" s="13"/>
      <c r="G6399" s="13"/>
      <c r="H6399" s="13"/>
      <c r="I6399" s="12"/>
      <c r="J6399" s="11"/>
    </row>
    <row r="6400" spans="3:10" x14ac:dyDescent="0.25">
      <c r="C6400" s="12"/>
      <c r="D6400" s="13"/>
      <c r="E6400" s="13"/>
      <c r="F6400" s="13"/>
      <c r="G6400" s="13"/>
      <c r="H6400" s="13"/>
      <c r="I6400" s="12"/>
      <c r="J6400" s="11"/>
    </row>
    <row r="6401" spans="3:10" x14ac:dyDescent="0.25">
      <c r="C6401" s="12"/>
      <c r="D6401" s="13"/>
      <c r="E6401" s="13"/>
      <c r="F6401" s="13"/>
      <c r="G6401" s="13"/>
      <c r="H6401" s="13"/>
      <c r="I6401" s="12"/>
      <c r="J6401" s="11"/>
    </row>
    <row r="6402" spans="3:10" x14ac:dyDescent="0.25">
      <c r="C6402" s="12"/>
      <c r="D6402" s="13"/>
      <c r="E6402" s="13"/>
      <c r="F6402" s="13"/>
      <c r="G6402" s="13"/>
      <c r="H6402" s="13"/>
      <c r="I6402" s="12"/>
      <c r="J6402" s="11"/>
    </row>
    <row r="6403" spans="3:10" x14ac:dyDescent="0.25">
      <c r="C6403" s="12"/>
      <c r="D6403" s="13"/>
      <c r="E6403" s="13"/>
      <c r="F6403" s="13"/>
      <c r="G6403" s="13"/>
      <c r="H6403" s="13"/>
      <c r="I6403" s="12"/>
      <c r="J6403" s="11"/>
    </row>
    <row r="6404" spans="3:10" x14ac:dyDescent="0.25">
      <c r="C6404" s="12"/>
      <c r="D6404" s="13"/>
      <c r="E6404" s="13"/>
      <c r="F6404" s="13"/>
      <c r="G6404" s="13"/>
      <c r="H6404" s="13"/>
      <c r="I6404" s="12"/>
      <c r="J6404" s="11"/>
    </row>
    <row r="6405" spans="3:10" x14ac:dyDescent="0.25">
      <c r="C6405" s="12"/>
      <c r="D6405" s="13"/>
      <c r="E6405" s="13"/>
      <c r="F6405" s="13"/>
      <c r="G6405" s="13"/>
      <c r="H6405" s="13"/>
      <c r="I6405" s="12"/>
      <c r="J6405" s="11"/>
    </row>
    <row r="6406" spans="3:10" x14ac:dyDescent="0.25">
      <c r="C6406" s="12"/>
      <c r="D6406" s="13"/>
      <c r="E6406" s="13"/>
      <c r="F6406" s="13"/>
      <c r="G6406" s="13"/>
      <c r="H6406" s="13"/>
      <c r="I6406" s="12"/>
      <c r="J6406" s="11"/>
    </row>
    <row r="6407" spans="3:10" x14ac:dyDescent="0.25">
      <c r="C6407" s="12"/>
      <c r="D6407" s="13"/>
      <c r="E6407" s="13"/>
      <c r="F6407" s="13"/>
      <c r="G6407" s="13"/>
      <c r="H6407" s="13"/>
      <c r="I6407" s="12"/>
      <c r="J6407" s="11"/>
    </row>
    <row r="6408" spans="3:10" x14ac:dyDescent="0.25">
      <c r="C6408" s="12"/>
      <c r="D6408" s="13"/>
      <c r="E6408" s="13"/>
      <c r="F6408" s="13"/>
      <c r="G6408" s="13"/>
      <c r="H6408" s="13"/>
      <c r="I6408" s="12"/>
      <c r="J6408" s="11"/>
    </row>
    <row r="6409" spans="3:10" x14ac:dyDescent="0.25">
      <c r="C6409" s="12"/>
      <c r="D6409" s="13"/>
      <c r="E6409" s="13"/>
      <c r="F6409" s="13"/>
      <c r="G6409" s="13"/>
      <c r="H6409" s="13"/>
      <c r="I6409" s="12"/>
      <c r="J6409" s="11"/>
    </row>
    <row r="6410" spans="3:10" x14ac:dyDescent="0.25">
      <c r="C6410" s="12"/>
      <c r="D6410" s="13"/>
      <c r="E6410" s="13"/>
      <c r="F6410" s="13"/>
      <c r="G6410" s="13"/>
      <c r="H6410" s="13"/>
      <c r="I6410" s="12"/>
      <c r="J6410" s="11"/>
    </row>
    <row r="6411" spans="3:10" x14ac:dyDescent="0.25">
      <c r="C6411" s="12"/>
      <c r="D6411" s="13"/>
      <c r="E6411" s="13"/>
      <c r="F6411" s="13"/>
      <c r="G6411" s="13"/>
      <c r="H6411" s="13"/>
      <c r="I6411" s="12"/>
      <c r="J6411" s="11"/>
    </row>
    <row r="6412" spans="3:10" x14ac:dyDescent="0.25">
      <c r="C6412" s="12"/>
      <c r="D6412" s="13"/>
      <c r="E6412" s="13"/>
      <c r="F6412" s="13"/>
      <c r="G6412" s="13"/>
      <c r="H6412" s="13"/>
      <c r="I6412" s="12"/>
      <c r="J6412" s="11"/>
    </row>
    <row r="6413" spans="3:10" x14ac:dyDescent="0.25">
      <c r="C6413" s="12"/>
      <c r="D6413" s="13"/>
      <c r="E6413" s="13"/>
      <c r="F6413" s="13"/>
      <c r="G6413" s="13"/>
      <c r="H6413" s="13"/>
      <c r="I6413" s="12"/>
      <c r="J6413" s="11"/>
    </row>
    <row r="6414" spans="3:10" x14ac:dyDescent="0.25">
      <c r="C6414" s="12"/>
      <c r="D6414" s="13"/>
      <c r="E6414" s="13"/>
      <c r="F6414" s="13"/>
      <c r="G6414" s="13"/>
      <c r="H6414" s="13"/>
      <c r="I6414" s="12"/>
      <c r="J6414" s="11"/>
    </row>
    <row r="6415" spans="3:10" x14ac:dyDescent="0.25">
      <c r="C6415" s="12"/>
      <c r="D6415" s="13"/>
      <c r="E6415" s="13"/>
      <c r="F6415" s="13"/>
      <c r="G6415" s="13"/>
      <c r="H6415" s="13"/>
      <c r="I6415" s="12"/>
      <c r="J6415" s="11"/>
    </row>
    <row r="6416" spans="3:10" x14ac:dyDescent="0.25">
      <c r="C6416" s="12"/>
      <c r="D6416" s="13"/>
      <c r="E6416" s="13"/>
      <c r="F6416" s="13"/>
      <c r="G6416" s="13"/>
      <c r="H6416" s="13"/>
      <c r="I6416" s="12"/>
      <c r="J6416" s="11"/>
    </row>
    <row r="6417" spans="3:10" x14ac:dyDescent="0.25">
      <c r="C6417" s="12"/>
      <c r="D6417" s="13"/>
      <c r="E6417" s="13"/>
      <c r="F6417" s="13"/>
      <c r="G6417" s="13"/>
      <c r="H6417" s="13"/>
      <c r="I6417" s="12"/>
      <c r="J6417" s="11"/>
    </row>
    <row r="6418" spans="3:10" x14ac:dyDescent="0.25">
      <c r="C6418" s="12"/>
      <c r="D6418" s="13"/>
      <c r="E6418" s="13"/>
      <c r="F6418" s="13"/>
      <c r="G6418" s="13"/>
      <c r="H6418" s="13"/>
      <c r="I6418" s="12"/>
      <c r="J6418" s="11"/>
    </row>
    <row r="6419" spans="3:10" x14ac:dyDescent="0.25">
      <c r="C6419" s="12"/>
      <c r="D6419" s="13"/>
      <c r="E6419" s="13"/>
      <c r="F6419" s="13"/>
      <c r="G6419" s="13"/>
      <c r="H6419" s="13"/>
      <c r="I6419" s="12"/>
      <c r="J6419" s="11"/>
    </row>
    <row r="6420" spans="3:10" x14ac:dyDescent="0.25">
      <c r="C6420" s="12"/>
      <c r="D6420" s="13"/>
      <c r="E6420" s="13"/>
      <c r="F6420" s="13"/>
      <c r="G6420" s="13"/>
      <c r="H6420" s="13"/>
      <c r="I6420" s="12"/>
      <c r="J6420" s="11"/>
    </row>
    <row r="6421" spans="3:10" x14ac:dyDescent="0.25">
      <c r="C6421" s="12"/>
      <c r="D6421" s="13"/>
      <c r="E6421" s="13"/>
      <c r="F6421" s="13"/>
      <c r="G6421" s="13"/>
      <c r="H6421" s="13"/>
      <c r="I6421" s="12"/>
      <c r="J6421" s="11"/>
    </row>
    <row r="6422" spans="3:10" x14ac:dyDescent="0.25">
      <c r="C6422" s="12"/>
      <c r="D6422" s="13"/>
      <c r="E6422" s="13"/>
      <c r="F6422" s="13"/>
      <c r="G6422" s="13"/>
      <c r="H6422" s="13"/>
      <c r="I6422" s="12"/>
      <c r="J6422" s="11"/>
    </row>
    <row r="6423" spans="3:10" x14ac:dyDescent="0.25">
      <c r="C6423" s="12"/>
      <c r="D6423" s="13"/>
      <c r="E6423" s="13"/>
      <c r="F6423" s="13"/>
      <c r="G6423" s="13"/>
      <c r="H6423" s="13"/>
      <c r="I6423" s="12"/>
      <c r="J6423" s="11"/>
    </row>
    <row r="6424" spans="3:10" x14ac:dyDescent="0.25">
      <c r="C6424" s="12"/>
      <c r="D6424" s="13"/>
      <c r="E6424" s="13"/>
      <c r="F6424" s="13"/>
      <c r="G6424" s="13"/>
      <c r="H6424" s="13"/>
      <c r="I6424" s="12"/>
      <c r="J6424" s="11"/>
    </row>
    <row r="6425" spans="3:10" x14ac:dyDescent="0.25">
      <c r="C6425" s="12"/>
      <c r="D6425" s="13"/>
      <c r="E6425" s="13"/>
      <c r="F6425" s="13"/>
      <c r="G6425" s="13"/>
      <c r="H6425" s="13"/>
      <c r="I6425" s="12"/>
      <c r="J6425" s="11"/>
    </row>
    <row r="6426" spans="3:10" x14ac:dyDescent="0.25">
      <c r="C6426" s="12"/>
      <c r="D6426" s="13"/>
      <c r="E6426" s="13"/>
      <c r="F6426" s="13"/>
      <c r="G6426" s="13"/>
      <c r="H6426" s="13"/>
      <c r="I6426" s="12"/>
      <c r="J6426" s="11"/>
    </row>
    <row r="6427" spans="3:10" x14ac:dyDescent="0.25">
      <c r="C6427" s="12"/>
      <c r="D6427" s="13"/>
      <c r="E6427" s="13"/>
      <c r="F6427" s="13"/>
      <c r="G6427" s="13"/>
      <c r="H6427" s="13"/>
      <c r="I6427" s="12"/>
      <c r="J6427" s="11"/>
    </row>
    <row r="6428" spans="3:10" x14ac:dyDescent="0.25">
      <c r="C6428" s="12"/>
      <c r="D6428" s="13"/>
      <c r="E6428" s="13"/>
      <c r="F6428" s="13"/>
      <c r="G6428" s="13"/>
      <c r="H6428" s="13"/>
      <c r="I6428" s="12"/>
      <c r="J6428" s="11"/>
    </row>
    <row r="6429" spans="3:10" x14ac:dyDescent="0.25">
      <c r="C6429" s="12"/>
      <c r="D6429" s="13"/>
      <c r="E6429" s="13"/>
      <c r="F6429" s="13"/>
      <c r="G6429" s="13"/>
      <c r="H6429" s="13"/>
      <c r="I6429" s="12"/>
      <c r="J6429" s="11"/>
    </row>
    <row r="6430" spans="3:10" x14ac:dyDescent="0.25">
      <c r="C6430" s="12"/>
      <c r="D6430" s="13"/>
      <c r="E6430" s="13"/>
      <c r="F6430" s="13"/>
      <c r="G6430" s="13"/>
      <c r="H6430" s="13"/>
      <c r="I6430" s="12"/>
      <c r="J6430" s="11"/>
    </row>
    <row r="6431" spans="3:10" x14ac:dyDescent="0.25">
      <c r="C6431" s="12"/>
      <c r="D6431" s="13"/>
      <c r="E6431" s="13"/>
      <c r="F6431" s="13"/>
      <c r="G6431" s="13"/>
      <c r="H6431" s="13"/>
      <c r="I6431" s="12"/>
      <c r="J6431" s="11"/>
    </row>
    <row r="6432" spans="3:10" x14ac:dyDescent="0.25">
      <c r="C6432" s="12"/>
      <c r="D6432" s="13"/>
      <c r="E6432" s="13"/>
      <c r="F6432" s="13"/>
      <c r="G6432" s="13"/>
      <c r="H6432" s="13"/>
      <c r="I6432" s="12"/>
      <c r="J6432" s="11"/>
    </row>
    <row r="6433" spans="3:10" x14ac:dyDescent="0.25">
      <c r="C6433" s="12"/>
      <c r="D6433" s="13"/>
      <c r="E6433" s="13"/>
      <c r="F6433" s="13"/>
      <c r="G6433" s="13"/>
      <c r="H6433" s="13"/>
      <c r="I6433" s="12"/>
      <c r="J6433" s="11"/>
    </row>
    <row r="6434" spans="3:10" x14ac:dyDescent="0.25">
      <c r="C6434" s="12"/>
      <c r="D6434" s="13"/>
      <c r="E6434" s="13"/>
      <c r="F6434" s="13"/>
      <c r="G6434" s="13"/>
      <c r="H6434" s="13"/>
      <c r="I6434" s="12"/>
      <c r="J6434" s="11"/>
    </row>
    <row r="6435" spans="3:10" x14ac:dyDescent="0.25">
      <c r="C6435" s="12"/>
      <c r="D6435" s="13"/>
      <c r="E6435" s="13"/>
      <c r="F6435" s="13"/>
      <c r="G6435" s="13"/>
      <c r="H6435" s="13"/>
      <c r="I6435" s="12"/>
      <c r="J6435" s="11"/>
    </row>
    <row r="6436" spans="3:10" x14ac:dyDescent="0.25">
      <c r="C6436" s="12"/>
      <c r="D6436" s="13"/>
      <c r="E6436" s="13"/>
      <c r="F6436" s="13"/>
      <c r="G6436" s="13"/>
      <c r="H6436" s="13"/>
      <c r="I6436" s="12"/>
      <c r="J6436" s="11"/>
    </row>
    <row r="6437" spans="3:10" x14ac:dyDescent="0.25">
      <c r="C6437" s="12"/>
      <c r="D6437" s="13"/>
      <c r="E6437" s="13"/>
      <c r="F6437" s="13"/>
      <c r="G6437" s="13"/>
      <c r="H6437" s="13"/>
      <c r="I6437" s="12"/>
      <c r="J6437" s="11"/>
    </row>
    <row r="6438" spans="3:10" x14ac:dyDescent="0.25">
      <c r="C6438" s="12"/>
      <c r="D6438" s="13"/>
      <c r="E6438" s="13"/>
      <c r="F6438" s="13"/>
      <c r="G6438" s="13"/>
      <c r="H6438" s="13"/>
      <c r="I6438" s="12"/>
      <c r="J6438" s="11"/>
    </row>
    <row r="6439" spans="3:10" x14ac:dyDescent="0.25">
      <c r="C6439" s="12"/>
      <c r="D6439" s="13"/>
      <c r="E6439" s="13"/>
      <c r="F6439" s="13"/>
      <c r="G6439" s="13"/>
      <c r="H6439" s="13"/>
      <c r="I6439" s="12"/>
      <c r="J6439" s="11"/>
    </row>
    <row r="6440" spans="3:10" x14ac:dyDescent="0.25">
      <c r="C6440" s="12"/>
      <c r="D6440" s="13"/>
      <c r="E6440" s="13"/>
      <c r="F6440" s="13"/>
      <c r="G6440" s="13"/>
      <c r="H6440" s="13"/>
      <c r="I6440" s="12"/>
      <c r="J6440" s="11"/>
    </row>
    <row r="6441" spans="3:10" x14ac:dyDescent="0.25">
      <c r="C6441" s="12"/>
      <c r="D6441" s="13"/>
      <c r="E6441" s="13"/>
      <c r="F6441" s="13"/>
      <c r="G6441" s="13"/>
      <c r="H6441" s="13"/>
      <c r="I6441" s="12"/>
      <c r="J6441" s="11"/>
    </row>
    <row r="6442" spans="3:10" x14ac:dyDescent="0.25">
      <c r="C6442" s="12"/>
      <c r="D6442" s="13"/>
      <c r="E6442" s="13"/>
      <c r="F6442" s="13"/>
      <c r="G6442" s="13"/>
      <c r="H6442" s="13"/>
      <c r="I6442" s="12"/>
      <c r="J6442" s="11"/>
    </row>
    <row r="6443" spans="3:10" x14ac:dyDescent="0.25">
      <c r="C6443" s="12"/>
      <c r="D6443" s="13"/>
      <c r="E6443" s="13"/>
      <c r="F6443" s="13"/>
      <c r="G6443" s="13"/>
      <c r="H6443" s="13"/>
      <c r="I6443" s="12"/>
      <c r="J6443" s="11"/>
    </row>
    <row r="6444" spans="3:10" x14ac:dyDescent="0.25">
      <c r="C6444" s="12"/>
      <c r="D6444" s="13"/>
      <c r="E6444" s="13"/>
      <c r="F6444" s="13"/>
      <c r="G6444" s="13"/>
      <c r="H6444" s="13"/>
      <c r="I6444" s="12"/>
      <c r="J6444" s="11"/>
    </row>
    <row r="6445" spans="3:10" x14ac:dyDescent="0.25">
      <c r="C6445" s="12"/>
      <c r="D6445" s="13"/>
      <c r="E6445" s="13"/>
      <c r="F6445" s="13"/>
      <c r="G6445" s="13"/>
      <c r="H6445" s="13"/>
      <c r="I6445" s="12"/>
      <c r="J6445" s="11"/>
    </row>
    <row r="6446" spans="3:10" x14ac:dyDescent="0.25">
      <c r="C6446" s="12"/>
      <c r="D6446" s="13"/>
      <c r="E6446" s="13"/>
      <c r="F6446" s="13"/>
      <c r="G6446" s="13"/>
      <c r="H6446" s="13"/>
      <c r="I6446" s="12"/>
      <c r="J6446" s="11"/>
    </row>
    <row r="6447" spans="3:10" x14ac:dyDescent="0.25">
      <c r="C6447" s="12"/>
      <c r="D6447" s="13"/>
      <c r="E6447" s="13"/>
      <c r="F6447" s="13"/>
      <c r="G6447" s="13"/>
      <c r="H6447" s="13"/>
      <c r="I6447" s="12"/>
      <c r="J6447" s="11"/>
    </row>
    <row r="6448" spans="3:10" x14ac:dyDescent="0.25">
      <c r="C6448" s="12"/>
      <c r="D6448" s="13"/>
      <c r="E6448" s="13"/>
      <c r="F6448" s="13"/>
      <c r="G6448" s="13"/>
      <c r="H6448" s="13"/>
      <c r="I6448" s="12"/>
      <c r="J6448" s="11"/>
    </row>
    <row r="6449" spans="3:10" x14ac:dyDescent="0.25">
      <c r="C6449" s="12"/>
      <c r="D6449" s="13"/>
      <c r="E6449" s="13"/>
      <c r="F6449" s="13"/>
      <c r="G6449" s="13"/>
      <c r="H6449" s="13"/>
      <c r="I6449" s="12"/>
      <c r="J6449" s="11"/>
    </row>
    <row r="6450" spans="3:10" x14ac:dyDescent="0.25">
      <c r="C6450" s="12"/>
      <c r="D6450" s="13"/>
      <c r="E6450" s="13"/>
      <c r="F6450" s="13"/>
      <c r="G6450" s="13"/>
      <c r="H6450" s="13"/>
      <c r="I6450" s="12"/>
      <c r="J6450" s="11"/>
    </row>
    <row r="6451" spans="3:10" x14ac:dyDescent="0.25">
      <c r="C6451" s="12"/>
      <c r="D6451" s="13"/>
      <c r="E6451" s="13"/>
      <c r="F6451" s="13"/>
      <c r="G6451" s="13"/>
      <c r="H6451" s="13"/>
      <c r="I6451" s="12"/>
      <c r="J6451" s="11"/>
    </row>
    <row r="6452" spans="3:10" x14ac:dyDescent="0.25">
      <c r="C6452" s="12"/>
      <c r="D6452" s="13"/>
      <c r="E6452" s="13"/>
      <c r="F6452" s="13"/>
      <c r="G6452" s="13"/>
      <c r="H6452" s="13"/>
      <c r="I6452" s="12"/>
      <c r="J6452" s="11"/>
    </row>
    <row r="6453" spans="3:10" x14ac:dyDescent="0.25">
      <c r="C6453" s="12"/>
      <c r="D6453" s="13"/>
      <c r="E6453" s="13"/>
      <c r="F6453" s="13"/>
      <c r="G6453" s="13"/>
      <c r="H6453" s="13"/>
      <c r="I6453" s="12"/>
      <c r="J6453" s="11"/>
    </row>
    <row r="6454" spans="3:10" x14ac:dyDescent="0.25">
      <c r="C6454" s="12"/>
      <c r="D6454" s="13"/>
      <c r="E6454" s="13"/>
      <c r="F6454" s="13"/>
      <c r="G6454" s="13"/>
      <c r="H6454" s="13"/>
      <c r="I6454" s="12"/>
      <c r="J6454" s="11"/>
    </row>
    <row r="6455" spans="3:10" x14ac:dyDescent="0.25">
      <c r="C6455" s="12"/>
      <c r="D6455" s="13"/>
      <c r="E6455" s="13"/>
      <c r="F6455" s="13"/>
      <c r="G6455" s="13"/>
      <c r="H6455" s="13"/>
      <c r="I6455" s="12"/>
      <c r="J6455" s="11"/>
    </row>
    <row r="6456" spans="3:10" x14ac:dyDescent="0.25">
      <c r="C6456" s="12"/>
      <c r="D6456" s="13"/>
      <c r="E6456" s="13"/>
      <c r="F6456" s="13"/>
      <c r="G6456" s="13"/>
      <c r="H6456" s="13"/>
      <c r="I6456" s="12"/>
      <c r="J6456" s="11"/>
    </row>
    <row r="6457" spans="3:10" x14ac:dyDescent="0.25">
      <c r="C6457" s="12"/>
      <c r="D6457" s="13"/>
      <c r="E6457" s="13"/>
      <c r="F6457" s="13"/>
      <c r="G6457" s="13"/>
      <c r="H6457" s="13"/>
      <c r="I6457" s="12"/>
      <c r="J6457" s="11"/>
    </row>
    <row r="6458" spans="3:10" x14ac:dyDescent="0.25">
      <c r="C6458" s="12"/>
      <c r="D6458" s="13"/>
      <c r="E6458" s="13"/>
      <c r="F6458" s="13"/>
      <c r="G6458" s="13"/>
      <c r="H6458" s="13"/>
      <c r="I6458" s="12"/>
      <c r="J6458" s="11"/>
    </row>
    <row r="6459" spans="3:10" x14ac:dyDescent="0.25">
      <c r="C6459" s="12"/>
      <c r="D6459" s="13"/>
      <c r="E6459" s="13"/>
      <c r="F6459" s="13"/>
      <c r="G6459" s="13"/>
      <c r="H6459" s="13"/>
      <c r="I6459" s="12"/>
      <c r="J6459" s="11"/>
    </row>
    <row r="6460" spans="3:10" x14ac:dyDescent="0.25">
      <c r="C6460" s="12"/>
      <c r="D6460" s="13"/>
      <c r="E6460" s="13"/>
      <c r="F6460" s="13"/>
      <c r="G6460" s="13"/>
      <c r="H6460" s="13"/>
      <c r="I6460" s="12"/>
      <c r="J6460" s="11"/>
    </row>
    <row r="6461" spans="3:10" x14ac:dyDescent="0.25">
      <c r="C6461" s="12"/>
      <c r="D6461" s="13"/>
      <c r="E6461" s="13"/>
      <c r="F6461" s="13"/>
      <c r="G6461" s="13"/>
      <c r="H6461" s="13"/>
      <c r="I6461" s="12"/>
      <c r="J6461" s="11"/>
    </row>
    <row r="6462" spans="3:10" x14ac:dyDescent="0.25">
      <c r="C6462" s="12"/>
      <c r="D6462" s="13"/>
      <c r="E6462" s="13"/>
      <c r="F6462" s="13"/>
      <c r="G6462" s="13"/>
      <c r="H6462" s="13"/>
      <c r="I6462" s="12"/>
      <c r="J6462" s="11"/>
    </row>
    <row r="6463" spans="3:10" x14ac:dyDescent="0.25">
      <c r="C6463" s="12"/>
      <c r="D6463" s="13"/>
      <c r="E6463" s="13"/>
      <c r="F6463" s="13"/>
      <c r="G6463" s="13"/>
      <c r="H6463" s="13"/>
      <c r="I6463" s="12"/>
      <c r="J6463" s="11"/>
    </row>
    <row r="6464" spans="3:10" x14ac:dyDescent="0.25">
      <c r="C6464" s="12"/>
      <c r="D6464" s="13"/>
      <c r="E6464" s="13"/>
      <c r="F6464" s="13"/>
      <c r="G6464" s="13"/>
      <c r="H6464" s="13"/>
      <c r="I6464" s="12"/>
      <c r="J6464" s="11"/>
    </row>
    <row r="6465" spans="3:10" x14ac:dyDescent="0.25">
      <c r="C6465" s="12"/>
      <c r="D6465" s="13"/>
      <c r="E6465" s="13"/>
      <c r="F6465" s="13"/>
      <c r="G6465" s="13"/>
      <c r="H6465" s="13"/>
      <c r="I6465" s="12"/>
      <c r="J6465" s="11"/>
    </row>
    <row r="6466" spans="3:10" x14ac:dyDescent="0.25">
      <c r="C6466" s="12"/>
      <c r="D6466" s="13"/>
      <c r="E6466" s="13"/>
      <c r="F6466" s="13"/>
      <c r="G6466" s="13"/>
      <c r="H6466" s="13"/>
      <c r="I6466" s="12"/>
      <c r="J6466" s="11"/>
    </row>
    <row r="6467" spans="3:10" x14ac:dyDescent="0.25">
      <c r="C6467" s="12"/>
      <c r="D6467" s="13"/>
      <c r="E6467" s="13"/>
      <c r="F6467" s="13"/>
      <c r="G6467" s="13"/>
      <c r="H6467" s="13"/>
      <c r="I6467" s="12"/>
      <c r="J6467" s="11"/>
    </row>
    <row r="6468" spans="3:10" x14ac:dyDescent="0.25">
      <c r="C6468" s="12"/>
      <c r="D6468" s="13"/>
      <c r="E6468" s="13"/>
      <c r="F6468" s="13"/>
      <c r="G6468" s="13"/>
      <c r="H6468" s="13"/>
      <c r="I6468" s="12"/>
      <c r="J6468" s="11"/>
    </row>
    <row r="6469" spans="3:10" x14ac:dyDescent="0.25">
      <c r="C6469" s="12"/>
      <c r="D6469" s="13"/>
      <c r="E6469" s="13"/>
      <c r="F6469" s="13"/>
      <c r="G6469" s="13"/>
      <c r="H6469" s="13"/>
      <c r="I6469" s="12"/>
      <c r="J6469" s="11"/>
    </row>
    <row r="6470" spans="3:10" x14ac:dyDescent="0.25">
      <c r="C6470" s="12"/>
      <c r="D6470" s="13"/>
      <c r="E6470" s="13"/>
      <c r="F6470" s="13"/>
      <c r="G6470" s="13"/>
      <c r="H6470" s="13"/>
      <c r="I6470" s="12"/>
      <c r="J6470" s="11"/>
    </row>
    <row r="6471" spans="3:10" x14ac:dyDescent="0.25">
      <c r="C6471" s="12"/>
      <c r="D6471" s="13"/>
      <c r="E6471" s="13"/>
      <c r="F6471" s="13"/>
      <c r="G6471" s="13"/>
      <c r="H6471" s="13"/>
      <c r="I6471" s="12"/>
      <c r="J6471" s="11"/>
    </row>
    <row r="6472" spans="3:10" x14ac:dyDescent="0.25">
      <c r="C6472" s="12"/>
      <c r="D6472" s="13"/>
      <c r="E6472" s="13"/>
      <c r="F6472" s="13"/>
      <c r="G6472" s="13"/>
      <c r="H6472" s="13"/>
      <c r="I6472" s="12"/>
      <c r="J6472" s="11"/>
    </row>
    <row r="6473" spans="3:10" x14ac:dyDescent="0.25">
      <c r="C6473" s="12"/>
      <c r="D6473" s="13"/>
      <c r="E6473" s="13"/>
      <c r="F6473" s="13"/>
      <c r="G6473" s="13"/>
      <c r="H6473" s="13"/>
      <c r="I6473" s="12"/>
      <c r="J6473" s="11"/>
    </row>
    <row r="6474" spans="3:10" x14ac:dyDescent="0.25">
      <c r="C6474" s="12"/>
      <c r="D6474" s="13"/>
      <c r="E6474" s="13"/>
      <c r="F6474" s="13"/>
      <c r="G6474" s="13"/>
      <c r="H6474" s="13"/>
      <c r="I6474" s="12"/>
      <c r="J6474" s="11"/>
    </row>
    <row r="6475" spans="3:10" x14ac:dyDescent="0.25">
      <c r="C6475" s="12"/>
      <c r="D6475" s="13"/>
      <c r="E6475" s="13"/>
      <c r="F6475" s="13"/>
      <c r="G6475" s="13"/>
      <c r="H6475" s="13"/>
      <c r="I6475" s="12"/>
      <c r="J6475" s="11"/>
    </row>
    <row r="6476" spans="3:10" x14ac:dyDescent="0.25">
      <c r="C6476" s="12"/>
      <c r="D6476" s="13"/>
      <c r="E6476" s="13"/>
      <c r="F6476" s="13"/>
      <c r="G6476" s="13"/>
      <c r="H6476" s="13"/>
      <c r="I6476" s="12"/>
      <c r="J6476" s="11"/>
    </row>
    <row r="6477" spans="3:10" x14ac:dyDescent="0.25">
      <c r="C6477" s="12"/>
      <c r="D6477" s="13"/>
      <c r="E6477" s="13"/>
      <c r="F6477" s="13"/>
      <c r="G6477" s="13"/>
      <c r="H6477" s="13"/>
      <c r="I6477" s="12"/>
      <c r="J6477" s="11"/>
    </row>
    <row r="6478" spans="3:10" x14ac:dyDescent="0.25">
      <c r="C6478" s="12"/>
      <c r="D6478" s="13"/>
      <c r="E6478" s="13"/>
      <c r="F6478" s="13"/>
      <c r="G6478" s="13"/>
      <c r="H6478" s="13"/>
      <c r="I6478" s="12"/>
      <c r="J6478" s="11"/>
    </row>
    <row r="6479" spans="3:10" x14ac:dyDescent="0.25">
      <c r="C6479" s="12"/>
      <c r="D6479" s="13"/>
      <c r="E6479" s="13"/>
      <c r="F6479" s="13"/>
      <c r="G6479" s="13"/>
      <c r="H6479" s="13"/>
      <c r="I6479" s="12"/>
      <c r="J6479" s="11"/>
    </row>
    <row r="6480" spans="3:10" x14ac:dyDescent="0.25">
      <c r="C6480" s="12"/>
      <c r="D6480" s="13"/>
      <c r="E6480" s="13"/>
      <c r="F6480" s="13"/>
      <c r="G6480" s="13"/>
      <c r="H6480" s="13"/>
      <c r="I6480" s="12"/>
      <c r="J6480" s="11"/>
    </row>
    <row r="6481" spans="3:10" x14ac:dyDescent="0.25">
      <c r="C6481" s="12"/>
      <c r="D6481" s="13"/>
      <c r="E6481" s="13"/>
      <c r="F6481" s="13"/>
      <c r="G6481" s="13"/>
      <c r="H6481" s="13"/>
      <c r="I6481" s="12"/>
      <c r="J6481" s="11"/>
    </row>
    <row r="6482" spans="3:10" x14ac:dyDescent="0.25">
      <c r="C6482" s="12"/>
      <c r="D6482" s="13"/>
      <c r="E6482" s="13"/>
      <c r="F6482" s="13"/>
      <c r="G6482" s="13"/>
      <c r="H6482" s="13"/>
      <c r="I6482" s="12"/>
      <c r="J6482" s="11"/>
    </row>
    <row r="6483" spans="3:10" x14ac:dyDescent="0.25">
      <c r="C6483" s="12"/>
      <c r="D6483" s="13"/>
      <c r="E6483" s="13"/>
      <c r="F6483" s="13"/>
      <c r="G6483" s="13"/>
      <c r="H6483" s="13"/>
      <c r="I6483" s="12"/>
      <c r="J6483" s="11"/>
    </row>
    <row r="6484" spans="3:10" x14ac:dyDescent="0.25">
      <c r="C6484" s="12"/>
      <c r="D6484" s="13"/>
      <c r="E6484" s="13"/>
      <c r="F6484" s="13"/>
      <c r="G6484" s="13"/>
      <c r="H6484" s="13"/>
      <c r="I6484" s="12"/>
      <c r="J6484" s="11"/>
    </row>
    <row r="6485" spans="3:10" x14ac:dyDescent="0.25">
      <c r="C6485" s="12"/>
      <c r="D6485" s="13"/>
      <c r="E6485" s="13"/>
      <c r="F6485" s="13"/>
      <c r="G6485" s="13"/>
      <c r="H6485" s="13"/>
      <c r="I6485" s="12"/>
      <c r="J6485" s="11"/>
    </row>
    <row r="6486" spans="3:10" x14ac:dyDescent="0.25">
      <c r="C6486" s="12"/>
      <c r="D6486" s="13"/>
      <c r="E6486" s="13"/>
      <c r="F6486" s="13"/>
      <c r="G6486" s="13"/>
      <c r="H6486" s="13"/>
      <c r="I6486" s="12"/>
      <c r="J6486" s="11"/>
    </row>
    <row r="6487" spans="3:10" x14ac:dyDescent="0.25">
      <c r="C6487" s="12"/>
      <c r="D6487" s="13"/>
      <c r="E6487" s="13"/>
      <c r="F6487" s="13"/>
      <c r="G6487" s="13"/>
      <c r="H6487" s="13"/>
      <c r="I6487" s="12"/>
      <c r="J6487" s="11"/>
    </row>
    <row r="6488" spans="3:10" x14ac:dyDescent="0.25">
      <c r="C6488" s="12"/>
      <c r="D6488" s="13"/>
      <c r="E6488" s="13"/>
      <c r="F6488" s="13"/>
      <c r="G6488" s="13"/>
      <c r="H6488" s="13"/>
      <c r="I6488" s="12"/>
      <c r="J6488" s="11"/>
    </row>
    <row r="6489" spans="3:10" x14ac:dyDescent="0.25">
      <c r="C6489" s="12"/>
      <c r="D6489" s="13"/>
      <c r="E6489" s="13"/>
      <c r="F6489" s="13"/>
      <c r="G6489" s="13"/>
      <c r="H6489" s="13"/>
      <c r="I6489" s="12"/>
      <c r="J6489" s="11"/>
    </row>
    <row r="6490" spans="3:10" x14ac:dyDescent="0.25">
      <c r="C6490" s="12"/>
      <c r="D6490" s="13"/>
      <c r="E6490" s="13"/>
      <c r="F6490" s="13"/>
      <c r="G6490" s="13"/>
      <c r="H6490" s="13"/>
      <c r="I6490" s="12"/>
      <c r="J6490" s="11"/>
    </row>
    <row r="6491" spans="3:10" x14ac:dyDescent="0.25">
      <c r="C6491" s="12"/>
      <c r="D6491" s="13"/>
      <c r="E6491" s="13"/>
      <c r="F6491" s="13"/>
      <c r="G6491" s="13"/>
      <c r="H6491" s="13"/>
      <c r="I6491" s="12"/>
      <c r="J6491" s="11"/>
    </row>
    <row r="6492" spans="3:10" x14ac:dyDescent="0.25">
      <c r="C6492" s="12"/>
      <c r="D6492" s="13"/>
      <c r="E6492" s="13"/>
      <c r="F6492" s="13"/>
      <c r="G6492" s="13"/>
      <c r="H6492" s="13"/>
      <c r="I6492" s="12"/>
      <c r="J6492" s="11"/>
    </row>
    <row r="6493" spans="3:10" x14ac:dyDescent="0.25">
      <c r="C6493" s="12"/>
      <c r="D6493" s="13"/>
      <c r="E6493" s="13"/>
      <c r="F6493" s="13"/>
      <c r="G6493" s="13"/>
      <c r="H6493" s="13"/>
      <c r="I6493" s="12"/>
      <c r="J6493" s="11"/>
    </row>
    <row r="6494" spans="3:10" x14ac:dyDescent="0.25">
      <c r="C6494" s="12"/>
      <c r="D6494" s="13"/>
      <c r="E6494" s="13"/>
      <c r="F6494" s="13"/>
      <c r="G6494" s="13"/>
      <c r="H6494" s="13"/>
      <c r="I6494" s="12"/>
      <c r="J6494" s="11"/>
    </row>
    <row r="6495" spans="3:10" x14ac:dyDescent="0.25">
      <c r="C6495" s="12"/>
      <c r="D6495" s="13"/>
      <c r="E6495" s="13"/>
      <c r="F6495" s="13"/>
      <c r="G6495" s="13"/>
      <c r="H6495" s="13"/>
      <c r="I6495" s="12"/>
      <c r="J6495" s="11"/>
    </row>
    <row r="6496" spans="3:10" x14ac:dyDescent="0.25">
      <c r="C6496" s="12"/>
      <c r="D6496" s="13"/>
      <c r="E6496" s="13"/>
      <c r="F6496" s="13"/>
      <c r="G6496" s="13"/>
      <c r="H6496" s="13"/>
      <c r="I6496" s="12"/>
      <c r="J6496" s="11"/>
    </row>
    <row r="6497" spans="3:10" x14ac:dyDescent="0.25">
      <c r="C6497" s="12"/>
      <c r="D6497" s="13"/>
      <c r="E6497" s="13"/>
      <c r="F6497" s="13"/>
      <c r="G6497" s="13"/>
      <c r="H6497" s="13"/>
      <c r="I6497" s="12"/>
      <c r="J6497" s="11"/>
    </row>
    <row r="6498" spans="3:10" x14ac:dyDescent="0.25">
      <c r="C6498" s="12"/>
      <c r="D6498" s="13"/>
      <c r="E6498" s="13"/>
      <c r="F6498" s="13"/>
      <c r="G6498" s="13"/>
      <c r="H6498" s="13"/>
      <c r="I6498" s="12"/>
      <c r="J6498" s="11"/>
    </row>
    <row r="6499" spans="3:10" x14ac:dyDescent="0.25">
      <c r="C6499" s="12"/>
      <c r="D6499" s="13"/>
      <c r="E6499" s="13"/>
      <c r="F6499" s="13"/>
      <c r="G6499" s="13"/>
      <c r="H6499" s="13"/>
      <c r="I6499" s="12"/>
      <c r="J6499" s="11"/>
    </row>
    <row r="6500" spans="3:10" x14ac:dyDescent="0.25">
      <c r="C6500" s="12"/>
      <c r="D6500" s="13"/>
      <c r="E6500" s="13"/>
      <c r="F6500" s="13"/>
      <c r="G6500" s="13"/>
      <c r="H6500" s="13"/>
      <c r="I6500" s="12"/>
      <c r="J6500" s="11"/>
    </row>
    <row r="6501" spans="3:10" x14ac:dyDescent="0.25">
      <c r="C6501" s="12"/>
      <c r="D6501" s="13"/>
      <c r="E6501" s="13"/>
      <c r="F6501" s="13"/>
      <c r="G6501" s="13"/>
      <c r="H6501" s="13"/>
      <c r="I6501" s="12"/>
      <c r="J6501" s="11"/>
    </row>
    <row r="6502" spans="3:10" x14ac:dyDescent="0.25">
      <c r="C6502" s="12"/>
      <c r="D6502" s="13"/>
      <c r="E6502" s="13"/>
      <c r="F6502" s="13"/>
      <c r="G6502" s="13"/>
      <c r="H6502" s="13"/>
      <c r="I6502" s="12"/>
      <c r="J6502" s="11"/>
    </row>
    <row r="6503" spans="3:10" x14ac:dyDescent="0.25">
      <c r="C6503" s="12"/>
      <c r="D6503" s="13"/>
      <c r="E6503" s="13"/>
      <c r="F6503" s="13"/>
      <c r="G6503" s="13"/>
      <c r="H6503" s="13"/>
      <c r="I6503" s="12"/>
      <c r="J6503" s="11"/>
    </row>
    <row r="6504" spans="3:10" x14ac:dyDescent="0.25">
      <c r="C6504" s="12"/>
      <c r="D6504" s="13"/>
      <c r="E6504" s="13"/>
      <c r="F6504" s="13"/>
      <c r="G6504" s="13"/>
      <c r="H6504" s="13"/>
      <c r="I6504" s="12"/>
      <c r="J6504" s="11"/>
    </row>
    <row r="6505" spans="3:10" x14ac:dyDescent="0.25">
      <c r="C6505" s="12"/>
      <c r="D6505" s="13"/>
      <c r="E6505" s="13"/>
      <c r="F6505" s="13"/>
      <c r="G6505" s="13"/>
      <c r="H6505" s="13"/>
      <c r="I6505" s="12"/>
      <c r="J6505" s="11"/>
    </row>
    <row r="6506" spans="3:10" x14ac:dyDescent="0.25">
      <c r="C6506" s="12"/>
      <c r="D6506" s="13"/>
      <c r="E6506" s="13"/>
      <c r="F6506" s="13"/>
      <c r="G6506" s="13"/>
      <c r="H6506" s="13"/>
      <c r="I6506" s="12"/>
      <c r="J6506" s="11"/>
    </row>
    <row r="6507" spans="3:10" x14ac:dyDescent="0.25">
      <c r="C6507" s="12"/>
      <c r="D6507" s="13"/>
      <c r="E6507" s="13"/>
      <c r="F6507" s="13"/>
      <c r="G6507" s="13"/>
      <c r="H6507" s="13"/>
      <c r="I6507" s="12"/>
      <c r="J6507" s="11"/>
    </row>
    <row r="6508" spans="3:10" x14ac:dyDescent="0.25">
      <c r="C6508" s="12"/>
      <c r="D6508" s="13"/>
      <c r="E6508" s="13"/>
      <c r="F6508" s="13"/>
      <c r="G6508" s="13"/>
      <c r="H6508" s="13"/>
      <c r="I6508" s="12"/>
      <c r="J6508" s="11"/>
    </row>
    <row r="6509" spans="3:10" x14ac:dyDescent="0.25">
      <c r="C6509" s="12"/>
      <c r="D6509" s="13"/>
      <c r="E6509" s="13"/>
      <c r="F6509" s="13"/>
      <c r="G6509" s="13"/>
      <c r="H6509" s="13"/>
      <c r="I6509" s="12"/>
      <c r="J6509" s="11"/>
    </row>
    <row r="6510" spans="3:10" x14ac:dyDescent="0.25">
      <c r="C6510" s="12"/>
      <c r="D6510" s="13"/>
      <c r="E6510" s="13"/>
      <c r="F6510" s="13"/>
      <c r="G6510" s="13"/>
      <c r="H6510" s="13"/>
      <c r="I6510" s="12"/>
      <c r="J6510" s="11"/>
    </row>
    <row r="6511" spans="3:10" x14ac:dyDescent="0.25">
      <c r="C6511" s="12"/>
      <c r="D6511" s="13"/>
      <c r="E6511" s="13"/>
      <c r="F6511" s="13"/>
      <c r="G6511" s="13"/>
      <c r="H6511" s="13"/>
      <c r="I6511" s="12"/>
      <c r="J6511" s="11"/>
    </row>
    <row r="6512" spans="3:10" x14ac:dyDescent="0.25">
      <c r="C6512" s="12"/>
      <c r="D6512" s="13"/>
      <c r="E6512" s="13"/>
      <c r="F6512" s="13"/>
      <c r="G6512" s="13"/>
      <c r="H6512" s="13"/>
      <c r="I6512" s="12"/>
      <c r="J6512" s="11"/>
    </row>
    <row r="6513" spans="3:10" x14ac:dyDescent="0.25">
      <c r="C6513" s="12"/>
      <c r="D6513" s="13"/>
      <c r="E6513" s="13"/>
      <c r="F6513" s="13"/>
      <c r="G6513" s="13"/>
      <c r="H6513" s="13"/>
      <c r="I6513" s="12"/>
      <c r="J6513" s="11"/>
    </row>
    <row r="6514" spans="3:10" x14ac:dyDescent="0.25">
      <c r="C6514" s="12"/>
      <c r="D6514" s="13"/>
      <c r="E6514" s="13"/>
      <c r="F6514" s="13"/>
      <c r="G6514" s="13"/>
      <c r="H6514" s="13"/>
      <c r="I6514" s="12"/>
      <c r="J6514" s="11"/>
    </row>
    <row r="6515" spans="3:10" x14ac:dyDescent="0.25">
      <c r="C6515" s="12"/>
      <c r="D6515" s="13"/>
      <c r="E6515" s="13"/>
      <c r="F6515" s="13"/>
      <c r="G6515" s="13"/>
      <c r="H6515" s="13"/>
      <c r="I6515" s="12"/>
      <c r="J6515" s="11"/>
    </row>
    <row r="6516" spans="3:10" x14ac:dyDescent="0.25">
      <c r="C6516" s="12"/>
      <c r="D6516" s="13"/>
      <c r="E6516" s="13"/>
      <c r="F6516" s="13"/>
      <c r="G6516" s="13"/>
      <c r="H6516" s="13"/>
      <c r="I6516" s="12"/>
      <c r="J6516" s="11"/>
    </row>
    <row r="6517" spans="3:10" x14ac:dyDescent="0.25">
      <c r="C6517" s="12"/>
      <c r="D6517" s="13"/>
      <c r="E6517" s="13"/>
      <c r="F6517" s="13"/>
      <c r="G6517" s="13"/>
      <c r="H6517" s="13"/>
      <c r="I6517" s="12"/>
      <c r="J6517" s="11"/>
    </row>
    <row r="6518" spans="3:10" x14ac:dyDescent="0.25">
      <c r="C6518" s="12"/>
      <c r="D6518" s="13"/>
      <c r="E6518" s="13"/>
      <c r="F6518" s="13"/>
      <c r="G6518" s="13"/>
      <c r="H6518" s="13"/>
      <c r="I6518" s="12"/>
      <c r="J6518" s="11"/>
    </row>
    <row r="6519" spans="3:10" x14ac:dyDescent="0.25">
      <c r="C6519" s="12"/>
      <c r="D6519" s="13"/>
      <c r="E6519" s="13"/>
      <c r="F6519" s="13"/>
      <c r="G6519" s="13"/>
      <c r="H6519" s="13"/>
      <c r="I6519" s="12"/>
      <c r="J6519" s="11"/>
    </row>
    <row r="6520" spans="3:10" x14ac:dyDescent="0.25">
      <c r="C6520" s="12"/>
      <c r="D6520" s="13"/>
      <c r="E6520" s="13"/>
      <c r="F6520" s="13"/>
      <c r="G6520" s="13"/>
      <c r="H6520" s="13"/>
      <c r="I6520" s="12"/>
      <c r="J6520" s="11"/>
    </row>
    <row r="6521" spans="3:10" x14ac:dyDescent="0.25">
      <c r="C6521" s="12"/>
      <c r="D6521" s="13"/>
      <c r="E6521" s="13"/>
      <c r="F6521" s="13"/>
      <c r="G6521" s="13"/>
      <c r="H6521" s="13"/>
      <c r="I6521" s="12"/>
      <c r="J6521" s="11"/>
    </row>
    <row r="6522" spans="3:10" x14ac:dyDescent="0.25">
      <c r="C6522" s="12"/>
      <c r="D6522" s="13"/>
      <c r="E6522" s="13"/>
      <c r="F6522" s="13"/>
      <c r="G6522" s="13"/>
      <c r="H6522" s="13"/>
      <c r="I6522" s="12"/>
      <c r="J6522" s="11"/>
    </row>
    <row r="6523" spans="3:10" x14ac:dyDescent="0.25">
      <c r="C6523" s="12"/>
      <c r="D6523" s="13"/>
      <c r="E6523" s="13"/>
      <c r="F6523" s="13"/>
      <c r="G6523" s="13"/>
      <c r="H6523" s="13"/>
      <c r="I6523" s="12"/>
      <c r="J6523" s="11"/>
    </row>
    <row r="6524" spans="3:10" x14ac:dyDescent="0.25">
      <c r="C6524" s="12"/>
      <c r="D6524" s="13"/>
      <c r="E6524" s="13"/>
      <c r="F6524" s="13"/>
      <c r="G6524" s="13"/>
      <c r="H6524" s="13"/>
      <c r="I6524" s="12"/>
      <c r="J6524" s="11"/>
    </row>
    <row r="6525" spans="3:10" x14ac:dyDescent="0.25">
      <c r="C6525" s="12"/>
      <c r="D6525" s="13"/>
      <c r="E6525" s="13"/>
      <c r="F6525" s="13"/>
      <c r="G6525" s="13"/>
      <c r="H6525" s="13"/>
      <c r="I6525" s="12"/>
      <c r="J6525" s="11"/>
    </row>
    <row r="6526" spans="3:10" x14ac:dyDescent="0.25">
      <c r="C6526" s="12"/>
      <c r="D6526" s="13"/>
      <c r="E6526" s="13"/>
      <c r="F6526" s="13"/>
      <c r="G6526" s="13"/>
      <c r="H6526" s="13"/>
      <c r="I6526" s="12"/>
      <c r="J6526" s="11"/>
    </row>
    <row r="6527" spans="3:10" x14ac:dyDescent="0.25">
      <c r="C6527" s="12"/>
      <c r="D6527" s="13"/>
      <c r="E6527" s="13"/>
      <c r="F6527" s="13"/>
      <c r="G6527" s="13"/>
      <c r="H6527" s="13"/>
      <c r="I6527" s="12"/>
      <c r="J6527" s="11"/>
    </row>
    <row r="6528" spans="3:10" x14ac:dyDescent="0.25">
      <c r="C6528" s="12"/>
      <c r="D6528" s="13"/>
      <c r="E6528" s="13"/>
      <c r="F6528" s="13"/>
      <c r="G6528" s="13"/>
      <c r="H6528" s="13"/>
      <c r="I6528" s="12"/>
      <c r="J6528" s="11"/>
    </row>
    <row r="6529" spans="3:10" x14ac:dyDescent="0.25">
      <c r="C6529" s="12"/>
      <c r="D6529" s="13"/>
      <c r="E6529" s="13"/>
      <c r="F6529" s="13"/>
      <c r="G6529" s="13"/>
      <c r="H6529" s="13"/>
      <c r="I6529" s="12"/>
      <c r="J6529" s="11"/>
    </row>
    <row r="6530" spans="3:10" x14ac:dyDescent="0.25">
      <c r="C6530" s="12"/>
      <c r="D6530" s="13"/>
      <c r="E6530" s="13"/>
      <c r="F6530" s="13"/>
      <c r="G6530" s="13"/>
      <c r="H6530" s="13"/>
      <c r="I6530" s="12"/>
      <c r="J6530" s="11"/>
    </row>
    <row r="6531" spans="3:10" x14ac:dyDescent="0.25">
      <c r="C6531" s="12"/>
      <c r="D6531" s="13"/>
      <c r="E6531" s="13"/>
      <c r="F6531" s="13"/>
      <c r="G6531" s="13"/>
      <c r="H6531" s="13"/>
      <c r="I6531" s="12"/>
      <c r="J6531" s="11"/>
    </row>
    <row r="6532" spans="3:10" x14ac:dyDescent="0.25">
      <c r="C6532" s="12"/>
      <c r="D6532" s="13"/>
      <c r="E6532" s="13"/>
      <c r="F6532" s="13"/>
      <c r="G6532" s="13"/>
      <c r="H6532" s="13"/>
      <c r="I6532" s="12"/>
      <c r="J6532" s="11"/>
    </row>
    <row r="6533" spans="3:10" x14ac:dyDescent="0.25">
      <c r="C6533" s="12"/>
      <c r="D6533" s="13"/>
      <c r="E6533" s="13"/>
      <c r="F6533" s="13"/>
      <c r="G6533" s="13"/>
      <c r="H6533" s="13"/>
      <c r="I6533" s="12"/>
      <c r="J6533" s="11"/>
    </row>
    <row r="6534" spans="3:10" x14ac:dyDescent="0.25">
      <c r="C6534" s="12"/>
      <c r="D6534" s="13"/>
      <c r="E6534" s="13"/>
      <c r="F6534" s="13"/>
      <c r="G6534" s="13"/>
      <c r="H6534" s="13"/>
      <c r="I6534" s="12"/>
      <c r="J6534" s="11"/>
    </row>
    <row r="6535" spans="3:10" x14ac:dyDescent="0.25">
      <c r="C6535" s="12"/>
      <c r="D6535" s="13"/>
      <c r="E6535" s="13"/>
      <c r="F6535" s="13"/>
      <c r="G6535" s="13"/>
      <c r="H6535" s="13"/>
      <c r="I6535" s="12"/>
      <c r="J6535" s="11"/>
    </row>
    <row r="6536" spans="3:10" x14ac:dyDescent="0.25">
      <c r="C6536" s="12"/>
      <c r="D6536" s="13"/>
      <c r="E6536" s="13"/>
      <c r="F6536" s="13"/>
      <c r="G6536" s="13"/>
      <c r="H6536" s="13"/>
      <c r="I6536" s="12"/>
      <c r="J6536" s="11"/>
    </row>
    <row r="6537" spans="3:10" x14ac:dyDescent="0.25">
      <c r="C6537" s="12"/>
      <c r="D6537" s="13"/>
      <c r="E6537" s="13"/>
      <c r="F6537" s="13"/>
      <c r="G6537" s="13"/>
      <c r="H6537" s="13"/>
      <c r="I6537" s="12"/>
      <c r="J6537" s="11"/>
    </row>
    <row r="6538" spans="3:10" x14ac:dyDescent="0.25">
      <c r="C6538" s="12"/>
      <c r="D6538" s="13"/>
      <c r="E6538" s="13"/>
      <c r="F6538" s="13"/>
      <c r="G6538" s="13"/>
      <c r="H6538" s="13"/>
      <c r="I6538" s="12"/>
      <c r="J6538" s="11"/>
    </row>
    <row r="6539" spans="3:10" x14ac:dyDescent="0.25">
      <c r="C6539" s="12"/>
      <c r="D6539" s="13"/>
      <c r="E6539" s="13"/>
      <c r="F6539" s="13"/>
      <c r="G6539" s="13"/>
      <c r="H6539" s="13"/>
      <c r="I6539" s="12"/>
      <c r="J6539" s="11"/>
    </row>
    <row r="6540" spans="3:10" x14ac:dyDescent="0.25">
      <c r="C6540" s="12"/>
      <c r="D6540" s="13"/>
      <c r="E6540" s="13"/>
      <c r="F6540" s="13"/>
      <c r="G6540" s="13"/>
      <c r="H6540" s="13"/>
      <c r="I6540" s="12"/>
      <c r="J6540" s="11"/>
    </row>
    <row r="6541" spans="3:10" x14ac:dyDescent="0.25">
      <c r="C6541" s="12"/>
      <c r="D6541" s="13"/>
      <c r="E6541" s="13"/>
      <c r="F6541" s="13"/>
      <c r="G6541" s="13"/>
      <c r="H6541" s="13"/>
      <c r="I6541" s="12"/>
      <c r="J6541" s="11"/>
    </row>
    <row r="6542" spans="3:10" x14ac:dyDescent="0.25">
      <c r="C6542" s="12"/>
      <c r="D6542" s="13"/>
      <c r="E6542" s="13"/>
      <c r="F6542" s="13"/>
      <c r="G6542" s="13"/>
      <c r="H6542" s="13"/>
      <c r="I6542" s="12"/>
      <c r="J6542" s="11"/>
    </row>
    <row r="6543" spans="3:10" x14ac:dyDescent="0.25">
      <c r="C6543" s="12"/>
      <c r="D6543" s="13"/>
      <c r="E6543" s="13"/>
      <c r="F6543" s="13"/>
      <c r="G6543" s="13"/>
      <c r="H6543" s="13"/>
      <c r="I6543" s="12"/>
      <c r="J6543" s="11"/>
    </row>
    <row r="6544" spans="3:10" x14ac:dyDescent="0.25">
      <c r="C6544" s="12"/>
      <c r="D6544" s="13"/>
      <c r="E6544" s="13"/>
      <c r="F6544" s="13"/>
      <c r="G6544" s="13"/>
      <c r="H6544" s="13"/>
      <c r="I6544" s="12"/>
      <c r="J6544" s="11"/>
    </row>
    <row r="6545" spans="3:10" x14ac:dyDescent="0.25">
      <c r="C6545" s="12"/>
      <c r="D6545" s="13"/>
      <c r="E6545" s="13"/>
      <c r="F6545" s="13"/>
      <c r="G6545" s="13"/>
      <c r="H6545" s="13"/>
      <c r="I6545" s="12"/>
      <c r="J6545" s="11"/>
    </row>
    <row r="6546" spans="3:10" x14ac:dyDescent="0.25">
      <c r="C6546" s="12"/>
      <c r="D6546" s="13"/>
      <c r="E6546" s="13"/>
      <c r="F6546" s="13"/>
      <c r="G6546" s="13"/>
      <c r="H6546" s="13"/>
      <c r="I6546" s="12"/>
      <c r="J6546" s="11"/>
    </row>
    <row r="6547" spans="3:10" x14ac:dyDescent="0.25">
      <c r="C6547" s="12"/>
      <c r="D6547" s="13"/>
      <c r="E6547" s="13"/>
      <c r="F6547" s="13"/>
      <c r="G6547" s="13"/>
      <c r="H6547" s="13"/>
      <c r="I6547" s="12"/>
      <c r="J6547" s="11"/>
    </row>
    <row r="6548" spans="3:10" x14ac:dyDescent="0.25">
      <c r="C6548" s="12"/>
      <c r="D6548" s="13"/>
      <c r="E6548" s="13"/>
      <c r="F6548" s="13"/>
      <c r="G6548" s="13"/>
      <c r="H6548" s="13"/>
      <c r="I6548" s="12"/>
      <c r="J6548" s="11"/>
    </row>
    <row r="6549" spans="3:10" x14ac:dyDescent="0.25">
      <c r="C6549" s="12"/>
      <c r="D6549" s="13"/>
      <c r="E6549" s="13"/>
      <c r="F6549" s="13"/>
      <c r="G6549" s="13"/>
      <c r="H6549" s="13"/>
      <c r="I6549" s="12"/>
      <c r="J6549" s="11"/>
    </row>
    <row r="6550" spans="3:10" x14ac:dyDescent="0.25">
      <c r="C6550" s="12"/>
      <c r="D6550" s="13"/>
      <c r="E6550" s="13"/>
      <c r="F6550" s="13"/>
      <c r="G6550" s="13"/>
      <c r="H6550" s="13"/>
      <c r="I6550" s="12"/>
      <c r="J6550" s="11"/>
    </row>
    <row r="6551" spans="3:10" x14ac:dyDescent="0.25">
      <c r="C6551" s="12"/>
      <c r="D6551" s="13"/>
      <c r="E6551" s="13"/>
      <c r="F6551" s="13"/>
      <c r="G6551" s="13"/>
      <c r="H6551" s="13"/>
      <c r="I6551" s="12"/>
      <c r="J6551" s="11"/>
    </row>
    <row r="6552" spans="3:10" x14ac:dyDescent="0.25">
      <c r="C6552" s="12"/>
      <c r="D6552" s="13"/>
      <c r="E6552" s="13"/>
      <c r="F6552" s="13"/>
      <c r="G6552" s="13"/>
      <c r="H6552" s="13"/>
      <c r="I6552" s="12"/>
      <c r="J6552" s="11"/>
    </row>
    <row r="6553" spans="3:10" x14ac:dyDescent="0.25">
      <c r="C6553" s="12"/>
      <c r="D6553" s="13"/>
      <c r="E6553" s="13"/>
      <c r="F6553" s="13"/>
      <c r="G6553" s="13"/>
      <c r="H6553" s="13"/>
      <c r="I6553" s="12"/>
      <c r="J6553" s="11"/>
    </row>
    <row r="6554" spans="3:10" x14ac:dyDescent="0.25">
      <c r="C6554" s="12"/>
      <c r="D6554" s="13"/>
      <c r="E6554" s="13"/>
      <c r="F6554" s="13"/>
      <c r="G6554" s="13"/>
      <c r="H6554" s="13"/>
      <c r="I6554" s="12"/>
      <c r="J6554" s="11"/>
    </row>
    <row r="6555" spans="3:10" x14ac:dyDescent="0.25">
      <c r="C6555" s="12"/>
      <c r="D6555" s="13"/>
      <c r="E6555" s="13"/>
      <c r="F6555" s="13"/>
      <c r="G6555" s="13"/>
      <c r="H6555" s="13"/>
      <c r="I6555" s="12"/>
      <c r="J6555" s="11"/>
    </row>
    <row r="6556" spans="3:10" x14ac:dyDescent="0.25">
      <c r="C6556" s="12"/>
      <c r="D6556" s="13"/>
      <c r="E6556" s="13"/>
      <c r="F6556" s="13"/>
      <c r="G6556" s="13"/>
      <c r="H6556" s="13"/>
      <c r="I6556" s="12"/>
      <c r="J6556" s="11"/>
    </row>
    <row r="6557" spans="3:10" x14ac:dyDescent="0.25">
      <c r="C6557" s="12"/>
      <c r="D6557" s="13"/>
      <c r="E6557" s="13"/>
      <c r="F6557" s="13"/>
      <c r="G6557" s="13"/>
      <c r="H6557" s="13"/>
      <c r="I6557" s="12"/>
      <c r="J6557" s="11"/>
    </row>
    <row r="6558" spans="3:10" x14ac:dyDescent="0.25">
      <c r="C6558" s="12"/>
      <c r="D6558" s="13"/>
      <c r="E6558" s="13"/>
      <c r="F6558" s="13"/>
      <c r="G6558" s="13"/>
      <c r="H6558" s="13"/>
      <c r="I6558" s="12"/>
      <c r="J6558" s="11"/>
    </row>
    <row r="6559" spans="3:10" x14ac:dyDescent="0.25">
      <c r="C6559" s="12"/>
      <c r="D6559" s="13"/>
      <c r="E6559" s="13"/>
      <c r="F6559" s="13"/>
      <c r="G6559" s="13"/>
      <c r="H6559" s="13"/>
      <c r="I6559" s="12"/>
      <c r="J6559" s="11"/>
    </row>
    <row r="6560" spans="3:10" x14ac:dyDescent="0.25">
      <c r="C6560" s="12"/>
      <c r="D6560" s="13"/>
      <c r="E6560" s="13"/>
      <c r="F6560" s="13"/>
      <c r="G6560" s="13"/>
      <c r="H6560" s="13"/>
      <c r="I6560" s="12"/>
      <c r="J6560" s="11"/>
    </row>
    <row r="6561" spans="3:10" x14ac:dyDescent="0.25">
      <c r="C6561" s="12"/>
      <c r="D6561" s="13"/>
      <c r="E6561" s="13"/>
      <c r="F6561" s="13"/>
      <c r="G6561" s="13"/>
      <c r="H6561" s="13"/>
      <c r="I6561" s="12"/>
      <c r="J6561" s="11"/>
    </row>
    <row r="6562" spans="3:10" x14ac:dyDescent="0.25">
      <c r="C6562" s="12"/>
      <c r="D6562" s="13"/>
      <c r="E6562" s="13"/>
      <c r="F6562" s="13"/>
      <c r="G6562" s="13"/>
      <c r="H6562" s="13"/>
      <c r="I6562" s="12"/>
      <c r="J6562" s="11"/>
    </row>
    <row r="6563" spans="3:10" x14ac:dyDescent="0.25">
      <c r="C6563" s="12"/>
      <c r="D6563" s="13"/>
      <c r="E6563" s="13"/>
      <c r="F6563" s="13"/>
      <c r="G6563" s="13"/>
      <c r="H6563" s="13"/>
      <c r="I6563" s="12"/>
      <c r="J6563" s="11"/>
    </row>
    <row r="6564" spans="3:10" x14ac:dyDescent="0.25">
      <c r="C6564" s="12"/>
      <c r="D6564" s="13"/>
      <c r="E6564" s="13"/>
      <c r="F6564" s="13"/>
      <c r="G6564" s="13"/>
      <c r="H6564" s="13"/>
      <c r="I6564" s="12"/>
      <c r="J6564" s="11"/>
    </row>
    <row r="6565" spans="3:10" x14ac:dyDescent="0.25">
      <c r="C6565" s="12"/>
      <c r="D6565" s="13"/>
      <c r="E6565" s="13"/>
      <c r="F6565" s="13"/>
      <c r="G6565" s="13"/>
      <c r="H6565" s="13"/>
      <c r="I6565" s="12"/>
      <c r="J6565" s="11"/>
    </row>
    <row r="6566" spans="3:10" x14ac:dyDescent="0.25">
      <c r="C6566" s="12"/>
      <c r="D6566" s="13"/>
      <c r="E6566" s="13"/>
      <c r="F6566" s="13"/>
      <c r="G6566" s="13"/>
      <c r="H6566" s="13"/>
      <c r="I6566" s="12"/>
      <c r="J6566" s="11"/>
    </row>
    <row r="6567" spans="3:10" x14ac:dyDescent="0.25">
      <c r="C6567" s="12"/>
      <c r="D6567" s="13"/>
      <c r="E6567" s="13"/>
      <c r="F6567" s="13"/>
      <c r="G6567" s="13"/>
      <c r="H6567" s="13"/>
      <c r="I6567" s="12"/>
      <c r="J6567" s="11"/>
    </row>
    <row r="6568" spans="3:10" x14ac:dyDescent="0.25">
      <c r="C6568" s="12"/>
      <c r="D6568" s="13"/>
      <c r="E6568" s="13"/>
      <c r="F6568" s="13"/>
      <c r="G6568" s="13"/>
      <c r="H6568" s="13"/>
      <c r="I6568" s="12"/>
      <c r="J6568" s="11"/>
    </row>
    <row r="6569" spans="3:10" x14ac:dyDescent="0.25">
      <c r="C6569" s="12"/>
      <c r="D6569" s="13"/>
      <c r="E6569" s="13"/>
      <c r="F6569" s="13"/>
      <c r="G6569" s="13"/>
      <c r="H6569" s="13"/>
      <c r="I6569" s="12"/>
      <c r="J6569" s="11"/>
    </row>
    <row r="6570" spans="3:10" x14ac:dyDescent="0.25">
      <c r="C6570" s="12"/>
      <c r="D6570" s="13"/>
      <c r="E6570" s="13"/>
      <c r="F6570" s="13"/>
      <c r="G6570" s="13"/>
      <c r="H6570" s="13"/>
      <c r="I6570" s="12"/>
      <c r="J6570" s="11"/>
    </row>
    <row r="6571" spans="3:10" x14ac:dyDescent="0.25">
      <c r="C6571" s="12"/>
      <c r="D6571" s="13"/>
      <c r="E6571" s="13"/>
      <c r="F6571" s="13"/>
      <c r="G6571" s="13"/>
      <c r="H6571" s="13"/>
      <c r="I6571" s="12"/>
      <c r="J6571" s="11"/>
    </row>
    <row r="6572" spans="3:10" x14ac:dyDescent="0.25">
      <c r="C6572" s="12"/>
      <c r="D6572" s="13"/>
      <c r="E6572" s="13"/>
      <c r="F6572" s="13"/>
      <c r="G6572" s="13"/>
      <c r="H6572" s="13"/>
      <c r="I6572" s="12"/>
      <c r="J6572" s="11"/>
    </row>
    <row r="6573" spans="3:10" x14ac:dyDescent="0.25">
      <c r="C6573" s="12"/>
      <c r="D6573" s="13"/>
      <c r="E6573" s="13"/>
      <c r="F6573" s="13"/>
      <c r="G6573" s="13"/>
      <c r="H6573" s="13"/>
      <c r="I6573" s="12"/>
      <c r="J6573" s="11"/>
    </row>
    <row r="6574" spans="3:10" x14ac:dyDescent="0.25">
      <c r="C6574" s="12"/>
      <c r="D6574" s="13"/>
      <c r="E6574" s="13"/>
      <c r="F6574" s="13"/>
      <c r="G6574" s="13"/>
      <c r="H6574" s="13"/>
      <c r="I6574" s="12"/>
      <c r="J6574" s="11"/>
    </row>
    <row r="6575" spans="3:10" x14ac:dyDescent="0.25">
      <c r="C6575" s="12"/>
      <c r="D6575" s="13"/>
      <c r="E6575" s="13"/>
      <c r="F6575" s="13"/>
      <c r="G6575" s="13"/>
      <c r="H6575" s="13"/>
      <c r="I6575" s="12"/>
      <c r="J6575" s="11"/>
    </row>
    <row r="6576" spans="3:10" x14ac:dyDescent="0.25">
      <c r="C6576" s="12"/>
      <c r="D6576" s="13"/>
      <c r="E6576" s="13"/>
      <c r="F6576" s="13"/>
      <c r="G6576" s="13"/>
      <c r="H6576" s="13"/>
      <c r="I6576" s="12"/>
      <c r="J6576" s="11"/>
    </row>
    <row r="6577" spans="3:10" x14ac:dyDescent="0.25">
      <c r="C6577" s="12"/>
      <c r="D6577" s="13"/>
      <c r="E6577" s="13"/>
      <c r="F6577" s="13"/>
      <c r="G6577" s="13"/>
      <c r="H6577" s="13"/>
      <c r="I6577" s="12"/>
      <c r="J6577" s="11"/>
    </row>
    <row r="6578" spans="3:10" x14ac:dyDescent="0.25">
      <c r="C6578" s="12"/>
      <c r="D6578" s="13"/>
      <c r="E6578" s="13"/>
      <c r="F6578" s="13"/>
      <c r="G6578" s="13"/>
      <c r="H6578" s="13"/>
      <c r="I6578" s="12"/>
      <c r="J6578" s="11"/>
    </row>
    <row r="6579" spans="3:10" x14ac:dyDescent="0.25">
      <c r="C6579" s="12"/>
      <c r="D6579" s="13"/>
      <c r="E6579" s="13"/>
      <c r="F6579" s="13"/>
      <c r="G6579" s="13"/>
      <c r="H6579" s="13"/>
      <c r="I6579" s="12"/>
      <c r="J6579" s="11"/>
    </row>
    <row r="6580" spans="3:10" x14ac:dyDescent="0.25">
      <c r="C6580" s="12"/>
      <c r="D6580" s="13"/>
      <c r="E6580" s="13"/>
      <c r="F6580" s="13"/>
      <c r="G6580" s="13"/>
      <c r="H6580" s="13"/>
      <c r="I6580" s="12"/>
      <c r="J6580" s="11"/>
    </row>
    <row r="6581" spans="3:10" x14ac:dyDescent="0.25">
      <c r="C6581" s="12"/>
      <c r="D6581" s="13"/>
      <c r="E6581" s="13"/>
      <c r="F6581" s="13"/>
      <c r="G6581" s="13"/>
      <c r="H6581" s="13"/>
      <c r="I6581" s="12"/>
      <c r="J6581" s="11"/>
    </row>
    <row r="6582" spans="3:10" x14ac:dyDescent="0.25">
      <c r="C6582" s="12"/>
      <c r="D6582" s="13"/>
      <c r="E6582" s="13"/>
      <c r="F6582" s="13"/>
      <c r="G6582" s="13"/>
      <c r="H6582" s="13"/>
      <c r="I6582" s="12"/>
      <c r="J6582" s="11"/>
    </row>
    <row r="6583" spans="3:10" x14ac:dyDescent="0.25">
      <c r="C6583" s="12"/>
      <c r="D6583" s="13"/>
      <c r="E6583" s="13"/>
      <c r="F6583" s="13"/>
      <c r="G6583" s="13"/>
      <c r="H6583" s="13"/>
      <c r="I6583" s="12"/>
      <c r="J6583" s="11"/>
    </row>
    <row r="6584" spans="3:10" x14ac:dyDescent="0.25">
      <c r="C6584" s="12"/>
      <c r="D6584" s="13"/>
      <c r="E6584" s="13"/>
      <c r="F6584" s="13"/>
      <c r="G6584" s="13"/>
      <c r="H6584" s="13"/>
      <c r="I6584" s="12"/>
      <c r="J6584" s="11"/>
    </row>
    <row r="6585" spans="3:10" x14ac:dyDescent="0.25">
      <c r="C6585" s="12"/>
      <c r="D6585" s="13"/>
      <c r="E6585" s="13"/>
      <c r="F6585" s="13"/>
      <c r="G6585" s="13"/>
      <c r="H6585" s="13"/>
      <c r="I6585" s="12"/>
      <c r="J6585" s="11"/>
    </row>
    <row r="6586" spans="3:10" x14ac:dyDescent="0.25">
      <c r="C6586" s="12"/>
      <c r="D6586" s="13"/>
      <c r="E6586" s="13"/>
      <c r="F6586" s="13"/>
      <c r="G6586" s="13"/>
      <c r="H6586" s="13"/>
      <c r="I6586" s="12"/>
      <c r="J6586" s="11"/>
    </row>
    <row r="6587" spans="3:10" x14ac:dyDescent="0.25">
      <c r="C6587" s="12"/>
      <c r="D6587" s="13"/>
      <c r="E6587" s="13"/>
      <c r="F6587" s="13"/>
      <c r="G6587" s="13"/>
      <c r="H6587" s="13"/>
      <c r="I6587" s="12"/>
      <c r="J6587" s="11"/>
    </row>
    <row r="6588" spans="3:10" x14ac:dyDescent="0.25">
      <c r="C6588" s="12"/>
      <c r="D6588" s="13"/>
      <c r="E6588" s="13"/>
      <c r="F6588" s="13"/>
      <c r="G6588" s="13"/>
      <c r="H6588" s="13"/>
      <c r="I6588" s="12"/>
      <c r="J6588" s="11"/>
    </row>
    <row r="6589" spans="3:10" x14ac:dyDescent="0.25">
      <c r="C6589" s="12"/>
      <c r="D6589" s="13"/>
      <c r="E6589" s="13"/>
      <c r="F6589" s="13"/>
      <c r="G6589" s="13"/>
      <c r="H6589" s="13"/>
      <c r="I6589" s="12"/>
      <c r="J6589" s="11"/>
    </row>
    <row r="6590" spans="3:10" x14ac:dyDescent="0.25">
      <c r="C6590" s="12"/>
      <c r="D6590" s="13"/>
      <c r="E6590" s="13"/>
      <c r="F6590" s="13"/>
      <c r="G6590" s="13"/>
      <c r="H6590" s="13"/>
      <c r="I6590" s="12"/>
      <c r="J6590" s="11"/>
    </row>
    <row r="6591" spans="3:10" x14ac:dyDescent="0.25">
      <c r="C6591" s="12"/>
      <c r="D6591" s="13"/>
      <c r="E6591" s="13"/>
      <c r="F6591" s="13"/>
      <c r="G6591" s="13"/>
      <c r="H6591" s="13"/>
      <c r="I6591" s="12"/>
      <c r="J6591" s="11"/>
    </row>
    <row r="6592" spans="3:10" x14ac:dyDescent="0.25">
      <c r="C6592" s="12"/>
      <c r="D6592" s="13"/>
      <c r="E6592" s="13"/>
      <c r="F6592" s="13"/>
      <c r="G6592" s="13"/>
      <c r="H6592" s="13"/>
      <c r="I6592" s="12"/>
      <c r="J6592" s="11"/>
    </row>
    <row r="6593" spans="3:10" x14ac:dyDescent="0.25">
      <c r="C6593" s="12"/>
      <c r="D6593" s="13"/>
      <c r="E6593" s="13"/>
      <c r="F6593" s="13"/>
      <c r="G6593" s="13"/>
      <c r="H6593" s="13"/>
      <c r="I6593" s="12"/>
      <c r="J6593" s="11"/>
    </row>
    <row r="6594" spans="3:10" x14ac:dyDescent="0.25">
      <c r="C6594" s="12"/>
      <c r="D6594" s="13"/>
      <c r="E6594" s="13"/>
      <c r="F6594" s="13"/>
      <c r="G6594" s="13"/>
      <c r="H6594" s="13"/>
      <c r="I6594" s="12"/>
      <c r="J6594" s="11"/>
    </row>
    <row r="6595" spans="3:10" x14ac:dyDescent="0.25">
      <c r="C6595" s="12"/>
      <c r="D6595" s="13"/>
      <c r="E6595" s="13"/>
      <c r="F6595" s="13"/>
      <c r="G6595" s="13"/>
      <c r="H6595" s="13"/>
      <c r="I6595" s="12"/>
      <c r="J6595" s="11"/>
    </row>
    <row r="6596" spans="3:10" x14ac:dyDescent="0.25">
      <c r="C6596" s="12"/>
      <c r="D6596" s="13"/>
      <c r="E6596" s="13"/>
      <c r="F6596" s="13"/>
      <c r="G6596" s="13"/>
      <c r="H6596" s="13"/>
      <c r="I6596" s="12"/>
      <c r="J6596" s="11"/>
    </row>
    <row r="6597" spans="3:10" x14ac:dyDescent="0.25">
      <c r="C6597" s="12"/>
      <c r="D6597" s="13"/>
      <c r="E6597" s="13"/>
      <c r="F6597" s="13"/>
      <c r="G6597" s="13"/>
      <c r="H6597" s="13"/>
      <c r="I6597" s="12"/>
      <c r="J6597" s="11"/>
    </row>
    <row r="6598" spans="3:10" x14ac:dyDescent="0.25">
      <c r="C6598" s="12"/>
      <c r="D6598" s="13"/>
      <c r="E6598" s="13"/>
      <c r="F6598" s="13"/>
      <c r="G6598" s="13"/>
      <c r="H6598" s="13"/>
      <c r="I6598" s="12"/>
      <c r="J6598" s="11"/>
    </row>
    <row r="6599" spans="3:10" x14ac:dyDescent="0.25">
      <c r="C6599" s="12"/>
      <c r="D6599" s="13"/>
      <c r="E6599" s="13"/>
      <c r="F6599" s="13"/>
      <c r="G6599" s="13"/>
      <c r="H6599" s="13"/>
      <c r="I6599" s="12"/>
      <c r="J6599" s="11"/>
    </row>
    <row r="6600" spans="3:10" x14ac:dyDescent="0.25">
      <c r="C6600" s="12"/>
      <c r="D6600" s="13"/>
      <c r="E6600" s="13"/>
      <c r="F6600" s="13"/>
      <c r="G6600" s="13"/>
      <c r="H6600" s="13"/>
      <c r="I6600" s="12"/>
      <c r="J6600" s="11"/>
    </row>
    <row r="6601" spans="3:10" x14ac:dyDescent="0.25">
      <c r="C6601" s="12"/>
      <c r="D6601" s="13"/>
      <c r="E6601" s="13"/>
      <c r="F6601" s="13"/>
      <c r="G6601" s="13"/>
      <c r="H6601" s="13"/>
      <c r="I6601" s="12"/>
      <c r="J6601" s="11"/>
    </row>
    <row r="6602" spans="3:10" x14ac:dyDescent="0.25">
      <c r="C6602" s="12"/>
      <c r="D6602" s="13"/>
      <c r="E6602" s="13"/>
      <c r="F6602" s="13"/>
      <c r="G6602" s="13"/>
      <c r="H6602" s="13"/>
      <c r="I6602" s="12"/>
      <c r="J6602" s="11"/>
    </row>
    <row r="6603" spans="3:10" x14ac:dyDescent="0.25">
      <c r="C6603" s="12"/>
      <c r="D6603" s="13"/>
      <c r="E6603" s="13"/>
      <c r="F6603" s="13"/>
      <c r="G6603" s="13"/>
      <c r="H6603" s="13"/>
      <c r="I6603" s="12"/>
      <c r="J6603" s="11"/>
    </row>
    <row r="6604" spans="3:10" x14ac:dyDescent="0.25">
      <c r="C6604" s="12"/>
      <c r="D6604" s="13"/>
      <c r="E6604" s="13"/>
      <c r="F6604" s="13"/>
      <c r="G6604" s="13"/>
      <c r="H6604" s="13"/>
      <c r="I6604" s="12"/>
      <c r="J6604" s="11"/>
    </row>
    <row r="6605" spans="3:10" x14ac:dyDescent="0.25">
      <c r="C6605" s="12"/>
      <c r="D6605" s="13"/>
      <c r="E6605" s="13"/>
      <c r="F6605" s="13"/>
      <c r="G6605" s="13"/>
      <c r="H6605" s="13"/>
      <c r="I6605" s="12"/>
      <c r="J6605" s="11"/>
    </row>
    <row r="6606" spans="3:10" x14ac:dyDescent="0.25">
      <c r="C6606" s="12"/>
      <c r="D6606" s="13"/>
      <c r="E6606" s="13"/>
      <c r="F6606" s="13"/>
      <c r="G6606" s="13"/>
      <c r="H6606" s="13"/>
      <c r="I6606" s="12"/>
      <c r="J6606" s="11"/>
    </row>
    <row r="6607" spans="3:10" x14ac:dyDescent="0.25">
      <c r="C6607" s="12"/>
      <c r="D6607" s="13"/>
      <c r="E6607" s="13"/>
      <c r="F6607" s="13"/>
      <c r="G6607" s="13"/>
      <c r="H6607" s="13"/>
      <c r="I6607" s="12"/>
      <c r="J6607" s="11"/>
    </row>
    <row r="6608" spans="3:10" x14ac:dyDescent="0.25">
      <c r="C6608" s="12"/>
      <c r="D6608" s="13"/>
      <c r="E6608" s="13"/>
      <c r="F6608" s="13"/>
      <c r="G6608" s="13"/>
      <c r="H6608" s="13"/>
      <c r="I6608" s="12"/>
      <c r="J6608" s="11"/>
    </row>
    <row r="6609" spans="3:10" x14ac:dyDescent="0.25">
      <c r="C6609" s="12"/>
      <c r="D6609" s="13"/>
      <c r="E6609" s="13"/>
      <c r="F6609" s="13"/>
      <c r="G6609" s="13"/>
      <c r="H6609" s="13"/>
      <c r="I6609" s="12"/>
      <c r="J6609" s="11"/>
    </row>
    <row r="6610" spans="3:10" x14ac:dyDescent="0.25">
      <c r="C6610" s="12"/>
      <c r="D6610" s="13"/>
      <c r="E6610" s="13"/>
      <c r="F6610" s="13"/>
      <c r="G6610" s="13"/>
      <c r="H6610" s="13"/>
      <c r="I6610" s="12"/>
      <c r="J6610" s="11"/>
    </row>
    <row r="6611" spans="3:10" x14ac:dyDescent="0.25">
      <c r="C6611" s="12"/>
      <c r="D6611" s="13"/>
      <c r="E6611" s="13"/>
      <c r="F6611" s="13"/>
      <c r="G6611" s="13"/>
      <c r="H6611" s="13"/>
      <c r="I6611" s="12"/>
      <c r="J6611" s="11"/>
    </row>
    <row r="6612" spans="3:10" x14ac:dyDescent="0.25">
      <c r="C6612" s="12"/>
      <c r="D6612" s="13"/>
      <c r="E6612" s="13"/>
      <c r="F6612" s="13"/>
      <c r="G6612" s="13"/>
      <c r="H6612" s="13"/>
      <c r="I6612" s="12"/>
      <c r="J6612" s="11"/>
    </row>
    <row r="6613" spans="3:10" x14ac:dyDescent="0.25">
      <c r="C6613" s="12"/>
      <c r="D6613" s="13"/>
      <c r="E6613" s="13"/>
      <c r="F6613" s="13"/>
      <c r="G6613" s="13"/>
      <c r="H6613" s="13"/>
      <c r="I6613" s="12"/>
      <c r="J6613" s="11"/>
    </row>
    <row r="6614" spans="3:10" x14ac:dyDescent="0.25">
      <c r="C6614" s="12"/>
      <c r="D6614" s="13"/>
      <c r="E6614" s="13"/>
      <c r="F6614" s="13"/>
      <c r="G6614" s="13"/>
      <c r="H6614" s="13"/>
      <c r="I6614" s="12"/>
      <c r="J6614" s="11"/>
    </row>
    <row r="6615" spans="3:10" x14ac:dyDescent="0.25">
      <c r="C6615" s="12"/>
      <c r="D6615" s="13"/>
      <c r="E6615" s="13"/>
      <c r="F6615" s="13"/>
      <c r="G6615" s="13"/>
      <c r="H6615" s="13"/>
      <c r="I6615" s="12"/>
      <c r="J6615" s="11"/>
    </row>
    <row r="6616" spans="3:10" x14ac:dyDescent="0.25">
      <c r="C6616" s="12"/>
      <c r="D6616" s="13"/>
      <c r="E6616" s="13"/>
      <c r="F6616" s="13"/>
      <c r="G6616" s="13"/>
      <c r="H6616" s="13"/>
      <c r="I6616" s="12"/>
      <c r="J6616" s="11"/>
    </row>
    <row r="6617" spans="3:10" x14ac:dyDescent="0.25">
      <c r="C6617" s="12"/>
      <c r="D6617" s="13"/>
      <c r="E6617" s="13"/>
      <c r="F6617" s="13"/>
      <c r="G6617" s="13"/>
      <c r="H6617" s="13"/>
      <c r="I6617" s="12"/>
      <c r="J6617" s="11"/>
    </row>
    <row r="6618" spans="3:10" x14ac:dyDescent="0.25">
      <c r="C6618" s="12"/>
      <c r="D6618" s="13"/>
      <c r="E6618" s="13"/>
      <c r="F6618" s="13"/>
      <c r="G6618" s="13"/>
      <c r="H6618" s="13"/>
      <c r="I6618" s="12"/>
      <c r="J6618" s="11"/>
    </row>
    <row r="6619" spans="3:10" x14ac:dyDescent="0.25">
      <c r="C6619" s="12"/>
      <c r="D6619" s="13"/>
      <c r="E6619" s="13"/>
      <c r="F6619" s="13"/>
      <c r="G6619" s="13"/>
      <c r="H6619" s="13"/>
      <c r="I6619" s="12"/>
      <c r="J6619" s="11"/>
    </row>
    <row r="6620" spans="3:10" x14ac:dyDescent="0.25">
      <c r="C6620" s="12"/>
      <c r="D6620" s="13"/>
      <c r="E6620" s="13"/>
      <c r="F6620" s="13"/>
      <c r="G6620" s="13"/>
      <c r="H6620" s="13"/>
      <c r="I6620" s="12"/>
      <c r="J6620" s="11"/>
    </row>
    <row r="6621" spans="3:10" x14ac:dyDescent="0.25">
      <c r="C6621" s="12"/>
      <c r="D6621" s="13"/>
      <c r="E6621" s="13"/>
      <c r="F6621" s="13"/>
      <c r="G6621" s="13"/>
      <c r="H6621" s="13"/>
      <c r="I6621" s="12"/>
      <c r="J6621" s="11"/>
    </row>
    <row r="6622" spans="3:10" x14ac:dyDescent="0.25">
      <c r="C6622" s="12"/>
      <c r="D6622" s="13"/>
      <c r="E6622" s="13"/>
      <c r="F6622" s="13"/>
      <c r="G6622" s="13"/>
      <c r="H6622" s="13"/>
      <c r="I6622" s="12"/>
      <c r="J6622" s="11"/>
    </row>
    <row r="6623" spans="3:10" x14ac:dyDescent="0.25">
      <c r="C6623" s="12"/>
      <c r="D6623" s="13"/>
      <c r="E6623" s="13"/>
      <c r="F6623" s="13"/>
      <c r="G6623" s="13"/>
      <c r="H6623" s="13"/>
      <c r="I6623" s="12"/>
      <c r="J6623" s="11"/>
    </row>
    <row r="6624" spans="3:10" x14ac:dyDescent="0.25">
      <c r="C6624" s="12"/>
      <c r="D6624" s="13"/>
      <c r="E6624" s="13"/>
      <c r="F6624" s="13"/>
      <c r="G6624" s="13"/>
      <c r="H6624" s="13"/>
      <c r="I6624" s="12"/>
      <c r="J6624" s="11"/>
    </row>
    <row r="6625" spans="3:10" x14ac:dyDescent="0.25">
      <c r="C6625" s="12"/>
      <c r="D6625" s="13"/>
      <c r="E6625" s="13"/>
      <c r="F6625" s="13"/>
      <c r="G6625" s="13"/>
      <c r="H6625" s="13"/>
      <c r="I6625" s="12"/>
      <c r="J6625" s="11"/>
    </row>
    <row r="6626" spans="3:10" x14ac:dyDescent="0.25">
      <c r="C6626" s="12"/>
      <c r="D6626" s="13"/>
      <c r="E6626" s="13"/>
      <c r="F6626" s="13"/>
      <c r="G6626" s="13"/>
      <c r="H6626" s="13"/>
      <c r="I6626" s="12"/>
      <c r="J6626" s="11"/>
    </row>
    <row r="6627" spans="3:10" x14ac:dyDescent="0.25">
      <c r="C6627" s="12"/>
      <c r="D6627" s="13"/>
      <c r="E6627" s="13"/>
      <c r="F6627" s="13"/>
      <c r="G6627" s="13"/>
      <c r="H6627" s="13"/>
      <c r="I6627" s="12"/>
      <c r="J6627" s="11"/>
    </row>
    <row r="6628" spans="3:10" x14ac:dyDescent="0.25">
      <c r="C6628" s="12"/>
      <c r="D6628" s="13"/>
      <c r="E6628" s="13"/>
      <c r="F6628" s="13"/>
      <c r="G6628" s="13"/>
      <c r="H6628" s="13"/>
      <c r="I6628" s="12"/>
      <c r="J6628" s="11"/>
    </row>
    <row r="6629" spans="3:10" x14ac:dyDescent="0.25">
      <c r="C6629" s="12"/>
      <c r="D6629" s="13"/>
      <c r="E6629" s="13"/>
      <c r="F6629" s="13"/>
      <c r="G6629" s="13"/>
      <c r="H6629" s="13"/>
      <c r="I6629" s="12"/>
      <c r="J6629" s="11"/>
    </row>
    <row r="6630" spans="3:10" x14ac:dyDescent="0.25">
      <c r="C6630" s="12"/>
      <c r="D6630" s="13"/>
      <c r="E6630" s="13"/>
      <c r="F6630" s="13"/>
      <c r="G6630" s="13"/>
      <c r="H6630" s="13"/>
      <c r="I6630" s="12"/>
      <c r="J6630" s="11"/>
    </row>
    <row r="6631" spans="3:10" x14ac:dyDescent="0.25">
      <c r="C6631" s="12"/>
      <c r="D6631" s="13"/>
      <c r="E6631" s="13"/>
      <c r="F6631" s="13"/>
      <c r="G6631" s="13"/>
      <c r="H6631" s="13"/>
      <c r="I6631" s="12"/>
      <c r="J6631" s="11"/>
    </row>
    <row r="6632" spans="3:10" x14ac:dyDescent="0.25">
      <c r="C6632" s="12"/>
      <c r="D6632" s="13"/>
      <c r="E6632" s="13"/>
      <c r="F6632" s="13"/>
      <c r="G6632" s="13"/>
      <c r="H6632" s="13"/>
      <c r="I6632" s="12"/>
      <c r="J6632" s="11"/>
    </row>
    <row r="6633" spans="3:10" x14ac:dyDescent="0.25">
      <c r="C6633" s="12"/>
      <c r="D6633" s="13"/>
      <c r="E6633" s="13"/>
      <c r="F6633" s="13"/>
      <c r="G6633" s="13"/>
      <c r="H6633" s="13"/>
      <c r="I6633" s="12"/>
      <c r="J6633" s="11"/>
    </row>
    <row r="6634" spans="3:10" x14ac:dyDescent="0.25">
      <c r="C6634" s="12"/>
      <c r="D6634" s="13"/>
      <c r="E6634" s="13"/>
      <c r="F6634" s="13"/>
      <c r="G6634" s="13"/>
      <c r="H6634" s="13"/>
      <c r="I6634" s="12"/>
      <c r="J6634" s="11"/>
    </row>
    <row r="6635" spans="3:10" x14ac:dyDescent="0.25">
      <c r="C6635" s="12"/>
      <c r="D6635" s="13"/>
      <c r="E6635" s="13"/>
      <c r="F6635" s="13"/>
      <c r="G6635" s="13"/>
      <c r="H6635" s="13"/>
      <c r="I6635" s="12"/>
      <c r="J6635" s="11"/>
    </row>
    <row r="6636" spans="3:10" x14ac:dyDescent="0.25">
      <c r="C6636" s="12"/>
      <c r="D6636" s="13"/>
      <c r="E6636" s="13"/>
      <c r="F6636" s="13"/>
      <c r="G6636" s="13"/>
      <c r="H6636" s="13"/>
      <c r="I6636" s="12"/>
      <c r="J6636" s="11"/>
    </row>
    <row r="6637" spans="3:10" x14ac:dyDescent="0.25">
      <c r="C6637" s="12"/>
      <c r="D6637" s="13"/>
      <c r="E6637" s="13"/>
      <c r="F6637" s="13"/>
      <c r="G6637" s="13"/>
      <c r="H6637" s="13"/>
      <c r="I6637" s="12"/>
      <c r="J6637" s="11"/>
    </row>
    <row r="6638" spans="3:10" x14ac:dyDescent="0.25">
      <c r="C6638" s="12"/>
      <c r="D6638" s="13"/>
      <c r="E6638" s="13"/>
      <c r="F6638" s="13"/>
      <c r="G6638" s="13"/>
      <c r="H6638" s="13"/>
      <c r="I6638" s="12"/>
      <c r="J6638" s="11"/>
    </row>
    <row r="6639" spans="3:10" x14ac:dyDescent="0.25">
      <c r="C6639" s="12"/>
      <c r="D6639" s="13"/>
      <c r="E6639" s="13"/>
      <c r="F6639" s="13"/>
      <c r="G6639" s="13"/>
      <c r="H6639" s="13"/>
      <c r="I6639" s="12"/>
      <c r="J6639" s="11"/>
    </row>
    <row r="6640" spans="3:10" x14ac:dyDescent="0.25">
      <c r="C6640" s="12"/>
      <c r="D6640" s="13"/>
      <c r="E6640" s="13"/>
      <c r="F6640" s="13"/>
      <c r="G6640" s="13"/>
      <c r="H6640" s="13"/>
      <c r="I6640" s="12"/>
      <c r="J6640" s="11"/>
    </row>
    <row r="6641" spans="3:10" x14ac:dyDescent="0.25">
      <c r="C6641" s="12"/>
      <c r="D6641" s="13"/>
      <c r="E6641" s="13"/>
      <c r="F6641" s="13"/>
      <c r="G6641" s="13"/>
      <c r="H6641" s="13"/>
      <c r="I6641" s="12"/>
      <c r="J6641" s="11"/>
    </row>
    <row r="6642" spans="3:10" x14ac:dyDescent="0.25">
      <c r="C6642" s="12"/>
      <c r="D6642" s="13"/>
      <c r="E6642" s="13"/>
      <c r="F6642" s="13"/>
      <c r="G6642" s="13"/>
      <c r="H6642" s="13"/>
      <c r="I6642" s="12"/>
      <c r="J6642" s="11"/>
    </row>
    <row r="6643" spans="3:10" x14ac:dyDescent="0.25">
      <c r="C6643" s="12"/>
      <c r="D6643" s="13"/>
      <c r="E6643" s="13"/>
      <c r="F6643" s="13"/>
      <c r="G6643" s="13"/>
      <c r="H6643" s="13"/>
      <c r="I6643" s="12"/>
      <c r="J6643" s="11"/>
    </row>
    <row r="6644" spans="3:10" x14ac:dyDescent="0.25">
      <c r="C6644" s="12"/>
      <c r="D6644" s="13"/>
      <c r="E6644" s="13"/>
      <c r="F6644" s="13"/>
      <c r="G6644" s="13"/>
      <c r="H6644" s="13"/>
      <c r="I6644" s="12"/>
      <c r="J6644" s="11"/>
    </row>
    <row r="6645" spans="3:10" x14ac:dyDescent="0.25">
      <c r="C6645" s="12"/>
      <c r="D6645" s="13"/>
      <c r="E6645" s="13"/>
      <c r="F6645" s="13"/>
      <c r="G6645" s="13"/>
      <c r="H6645" s="13"/>
      <c r="I6645" s="12"/>
      <c r="J6645" s="11"/>
    </row>
    <row r="6646" spans="3:10" x14ac:dyDescent="0.25">
      <c r="C6646" s="12"/>
      <c r="D6646" s="13"/>
      <c r="E6646" s="13"/>
      <c r="F6646" s="13"/>
      <c r="G6646" s="13"/>
      <c r="H6646" s="13"/>
      <c r="I6646" s="12"/>
      <c r="J6646" s="11"/>
    </row>
    <row r="6647" spans="3:10" x14ac:dyDescent="0.25">
      <c r="C6647" s="12"/>
      <c r="D6647" s="13"/>
      <c r="E6647" s="13"/>
      <c r="F6647" s="13"/>
      <c r="G6647" s="13"/>
      <c r="H6647" s="13"/>
      <c r="I6647" s="12"/>
      <c r="J6647" s="11"/>
    </row>
    <row r="6648" spans="3:10" x14ac:dyDescent="0.25">
      <c r="C6648" s="12"/>
      <c r="D6648" s="13"/>
      <c r="E6648" s="13"/>
      <c r="F6648" s="13"/>
      <c r="G6648" s="13"/>
      <c r="H6648" s="13"/>
      <c r="I6648" s="12"/>
      <c r="J6648" s="11"/>
    </row>
    <row r="6649" spans="3:10" x14ac:dyDescent="0.25">
      <c r="C6649" s="12"/>
      <c r="D6649" s="13"/>
      <c r="E6649" s="13"/>
      <c r="F6649" s="13"/>
      <c r="G6649" s="13"/>
      <c r="H6649" s="13"/>
      <c r="I6649" s="12"/>
      <c r="J6649" s="11"/>
    </row>
    <row r="6650" spans="3:10" x14ac:dyDescent="0.25">
      <c r="C6650" s="12"/>
      <c r="D6650" s="13"/>
      <c r="E6650" s="13"/>
      <c r="F6650" s="13"/>
      <c r="G6650" s="13"/>
      <c r="H6650" s="13"/>
      <c r="I6650" s="12"/>
      <c r="J6650" s="11"/>
    </row>
    <row r="6651" spans="3:10" x14ac:dyDescent="0.25">
      <c r="C6651" s="12"/>
      <c r="D6651" s="13"/>
      <c r="E6651" s="13"/>
      <c r="F6651" s="13"/>
      <c r="G6651" s="13"/>
      <c r="H6651" s="13"/>
      <c r="I6651" s="12"/>
      <c r="J6651" s="11"/>
    </row>
    <row r="6652" spans="3:10" x14ac:dyDescent="0.25">
      <c r="C6652" s="12"/>
      <c r="D6652" s="13"/>
      <c r="E6652" s="13"/>
      <c r="F6652" s="13"/>
      <c r="G6652" s="13"/>
      <c r="H6652" s="13"/>
      <c r="I6652" s="12"/>
      <c r="J6652" s="11"/>
    </row>
    <row r="6653" spans="3:10" x14ac:dyDescent="0.25">
      <c r="C6653" s="12"/>
      <c r="D6653" s="13"/>
      <c r="E6653" s="13"/>
      <c r="F6653" s="13"/>
      <c r="G6653" s="13"/>
      <c r="H6653" s="13"/>
      <c r="I6653" s="12"/>
      <c r="J6653" s="11"/>
    </row>
    <row r="6654" spans="3:10" x14ac:dyDescent="0.25">
      <c r="C6654" s="12"/>
      <c r="D6654" s="13"/>
      <c r="E6654" s="13"/>
      <c r="F6654" s="13"/>
      <c r="G6654" s="13"/>
      <c r="H6654" s="13"/>
      <c r="I6654" s="12"/>
      <c r="J6654" s="11"/>
    </row>
    <row r="6655" spans="3:10" x14ac:dyDescent="0.25">
      <c r="C6655" s="12"/>
      <c r="D6655" s="13"/>
      <c r="E6655" s="13"/>
      <c r="F6655" s="13"/>
      <c r="G6655" s="13"/>
      <c r="H6655" s="13"/>
      <c r="I6655" s="12"/>
      <c r="J6655" s="11"/>
    </row>
    <row r="6656" spans="3:10" x14ac:dyDescent="0.25">
      <c r="C6656" s="12"/>
      <c r="D6656" s="13"/>
      <c r="E6656" s="13"/>
      <c r="F6656" s="13"/>
      <c r="G6656" s="13"/>
      <c r="H6656" s="13"/>
      <c r="I6656" s="12"/>
      <c r="J6656" s="11"/>
    </row>
    <row r="6657" spans="3:10" x14ac:dyDescent="0.25">
      <c r="C6657" s="12"/>
      <c r="D6657" s="13"/>
      <c r="E6657" s="13"/>
      <c r="F6657" s="13"/>
      <c r="G6657" s="13"/>
      <c r="H6657" s="13"/>
      <c r="I6657" s="12"/>
      <c r="J6657" s="11"/>
    </row>
    <row r="6658" spans="3:10" x14ac:dyDescent="0.25">
      <c r="C6658" s="12"/>
      <c r="D6658" s="13"/>
      <c r="E6658" s="13"/>
      <c r="F6658" s="13"/>
      <c r="G6658" s="13"/>
      <c r="H6658" s="13"/>
      <c r="I6658" s="12"/>
      <c r="J6658" s="11"/>
    </row>
    <row r="6659" spans="3:10" x14ac:dyDescent="0.25">
      <c r="C6659" s="12"/>
      <c r="D6659" s="13"/>
      <c r="E6659" s="13"/>
      <c r="F6659" s="13"/>
      <c r="G6659" s="13"/>
      <c r="H6659" s="13"/>
      <c r="I6659" s="12"/>
      <c r="J6659" s="11"/>
    </row>
    <row r="6660" spans="3:10" x14ac:dyDescent="0.25">
      <c r="C6660" s="12"/>
      <c r="D6660" s="13"/>
      <c r="E6660" s="13"/>
      <c r="F6660" s="13"/>
      <c r="G6660" s="13"/>
      <c r="H6660" s="13"/>
      <c r="I6660" s="12"/>
      <c r="J6660" s="11"/>
    </row>
    <row r="6661" spans="3:10" x14ac:dyDescent="0.25">
      <c r="C6661" s="12"/>
      <c r="D6661" s="13"/>
      <c r="E6661" s="13"/>
      <c r="F6661" s="13"/>
      <c r="G6661" s="13"/>
      <c r="H6661" s="13"/>
      <c r="I6661" s="12"/>
      <c r="J6661" s="11"/>
    </row>
    <row r="6662" spans="3:10" x14ac:dyDescent="0.25">
      <c r="C6662" s="12"/>
      <c r="D6662" s="13"/>
      <c r="E6662" s="13"/>
      <c r="F6662" s="13"/>
      <c r="G6662" s="13"/>
      <c r="H6662" s="13"/>
      <c r="I6662" s="12"/>
      <c r="J6662" s="11"/>
    </row>
    <row r="6663" spans="3:10" x14ac:dyDescent="0.25">
      <c r="C6663" s="12"/>
      <c r="D6663" s="13"/>
      <c r="E6663" s="13"/>
      <c r="F6663" s="13"/>
      <c r="G6663" s="13"/>
      <c r="H6663" s="13"/>
      <c r="I6663" s="12"/>
      <c r="J6663" s="11"/>
    </row>
    <row r="6664" spans="3:10" x14ac:dyDescent="0.25">
      <c r="C6664" s="12"/>
      <c r="D6664" s="13"/>
      <c r="E6664" s="13"/>
      <c r="F6664" s="13"/>
      <c r="G6664" s="13"/>
      <c r="H6664" s="13"/>
      <c r="I6664" s="12"/>
      <c r="J6664" s="11"/>
    </row>
    <row r="6665" spans="3:10" x14ac:dyDescent="0.25">
      <c r="C6665" s="12"/>
      <c r="D6665" s="13"/>
      <c r="E6665" s="13"/>
      <c r="F6665" s="13"/>
      <c r="G6665" s="13"/>
      <c r="H6665" s="13"/>
      <c r="I6665" s="12"/>
      <c r="J6665" s="11"/>
    </row>
    <row r="6666" spans="3:10" x14ac:dyDescent="0.25">
      <c r="C6666" s="12"/>
      <c r="D6666" s="13"/>
      <c r="E6666" s="13"/>
      <c r="F6666" s="13"/>
      <c r="G6666" s="13"/>
      <c r="H6666" s="13"/>
      <c r="I6666" s="12"/>
      <c r="J6666" s="11"/>
    </row>
    <row r="6667" spans="3:10" x14ac:dyDescent="0.25">
      <c r="C6667" s="12"/>
      <c r="D6667" s="13"/>
      <c r="E6667" s="13"/>
      <c r="F6667" s="13"/>
      <c r="G6667" s="13"/>
      <c r="H6667" s="13"/>
      <c r="I6667" s="12"/>
      <c r="J6667" s="11"/>
    </row>
    <row r="6668" spans="3:10" x14ac:dyDescent="0.25">
      <c r="C6668" s="12"/>
      <c r="D6668" s="13"/>
      <c r="E6668" s="13"/>
      <c r="F6668" s="13"/>
      <c r="G6668" s="13"/>
      <c r="H6668" s="13"/>
      <c r="I6668" s="12"/>
      <c r="J6668" s="11"/>
    </row>
    <row r="6669" spans="3:10" x14ac:dyDescent="0.25">
      <c r="C6669" s="12"/>
      <c r="D6669" s="13"/>
      <c r="E6669" s="13"/>
      <c r="F6669" s="13"/>
      <c r="G6669" s="13"/>
      <c r="H6669" s="13"/>
      <c r="I6669" s="12"/>
      <c r="J6669" s="11"/>
    </row>
    <row r="6670" spans="3:10" x14ac:dyDescent="0.25">
      <c r="C6670" s="12"/>
      <c r="D6670" s="13"/>
      <c r="E6670" s="13"/>
      <c r="F6670" s="13"/>
      <c r="G6670" s="13"/>
      <c r="H6670" s="13"/>
      <c r="I6670" s="12"/>
      <c r="J6670" s="11"/>
    </row>
    <row r="6671" spans="3:10" x14ac:dyDescent="0.25">
      <c r="C6671" s="12"/>
      <c r="D6671" s="13"/>
      <c r="E6671" s="13"/>
      <c r="F6671" s="13"/>
      <c r="G6671" s="13"/>
      <c r="H6671" s="13"/>
      <c r="I6671" s="12"/>
      <c r="J6671" s="11"/>
    </row>
    <row r="6672" spans="3:10" x14ac:dyDescent="0.25">
      <c r="C6672" s="12"/>
      <c r="D6672" s="13"/>
      <c r="E6672" s="13"/>
      <c r="F6672" s="13"/>
      <c r="G6672" s="13"/>
      <c r="H6672" s="13"/>
      <c r="I6672" s="12"/>
      <c r="J6672" s="11"/>
    </row>
    <row r="6673" spans="3:10" x14ac:dyDescent="0.25">
      <c r="C6673" s="12"/>
      <c r="D6673" s="13"/>
      <c r="E6673" s="13"/>
      <c r="F6673" s="13"/>
      <c r="G6673" s="13"/>
      <c r="H6673" s="13"/>
      <c r="I6673" s="12"/>
      <c r="J6673" s="11"/>
    </row>
    <row r="6674" spans="3:10" x14ac:dyDescent="0.25">
      <c r="C6674" s="12"/>
      <c r="D6674" s="13"/>
      <c r="E6674" s="13"/>
      <c r="F6674" s="13"/>
      <c r="G6674" s="13"/>
      <c r="H6674" s="13"/>
      <c r="I6674" s="12"/>
      <c r="J6674" s="11"/>
    </row>
    <row r="6675" spans="3:10" x14ac:dyDescent="0.25">
      <c r="C6675" s="12"/>
      <c r="D6675" s="13"/>
      <c r="E6675" s="13"/>
      <c r="F6675" s="13"/>
      <c r="G6675" s="13"/>
      <c r="H6675" s="13"/>
      <c r="I6675" s="12"/>
      <c r="J6675" s="11"/>
    </row>
    <row r="6676" spans="3:10" x14ac:dyDescent="0.25">
      <c r="C6676" s="12"/>
      <c r="D6676" s="13"/>
      <c r="E6676" s="13"/>
      <c r="F6676" s="13"/>
      <c r="G6676" s="13"/>
      <c r="H6676" s="13"/>
      <c r="I6676" s="12"/>
      <c r="J6676" s="11"/>
    </row>
    <row r="6677" spans="3:10" x14ac:dyDescent="0.25">
      <c r="C6677" s="12"/>
      <c r="D6677" s="13"/>
      <c r="E6677" s="13"/>
      <c r="F6677" s="13"/>
      <c r="G6677" s="13"/>
      <c r="H6677" s="13"/>
      <c r="I6677" s="12"/>
      <c r="J6677" s="11"/>
    </row>
    <row r="6678" spans="3:10" x14ac:dyDescent="0.25">
      <c r="C6678" s="12"/>
      <c r="D6678" s="13"/>
      <c r="E6678" s="13"/>
      <c r="F6678" s="13"/>
      <c r="G6678" s="13"/>
      <c r="H6678" s="13"/>
      <c r="I6678" s="12"/>
      <c r="J6678" s="11"/>
    </row>
    <row r="6679" spans="3:10" x14ac:dyDescent="0.25">
      <c r="C6679" s="12"/>
      <c r="D6679" s="13"/>
      <c r="E6679" s="13"/>
      <c r="F6679" s="13"/>
      <c r="G6679" s="13"/>
      <c r="H6679" s="13"/>
      <c r="I6679" s="12"/>
      <c r="J6679" s="11"/>
    </row>
    <row r="6680" spans="3:10" x14ac:dyDescent="0.25">
      <c r="C6680" s="12"/>
      <c r="D6680" s="13"/>
      <c r="E6680" s="13"/>
      <c r="F6680" s="13"/>
      <c r="G6680" s="13"/>
      <c r="H6680" s="13"/>
      <c r="I6680" s="12"/>
      <c r="J6680" s="11"/>
    </row>
    <row r="6681" spans="3:10" x14ac:dyDescent="0.25">
      <c r="C6681" s="12"/>
      <c r="D6681" s="13"/>
      <c r="E6681" s="13"/>
      <c r="F6681" s="13"/>
      <c r="G6681" s="13"/>
      <c r="H6681" s="13"/>
      <c r="I6681" s="12"/>
      <c r="J6681" s="11"/>
    </row>
    <row r="6682" spans="3:10" x14ac:dyDescent="0.25">
      <c r="C6682" s="12"/>
      <c r="D6682" s="13"/>
      <c r="E6682" s="13"/>
      <c r="F6682" s="13"/>
      <c r="G6682" s="13"/>
      <c r="H6682" s="13"/>
      <c r="I6682" s="12"/>
      <c r="J6682" s="11"/>
    </row>
    <row r="6683" spans="3:10" x14ac:dyDescent="0.25">
      <c r="C6683" s="12"/>
      <c r="D6683" s="13"/>
      <c r="E6683" s="13"/>
      <c r="F6683" s="13"/>
      <c r="G6683" s="13"/>
      <c r="H6683" s="13"/>
      <c r="I6683" s="12"/>
      <c r="J6683" s="11"/>
    </row>
    <row r="6684" spans="3:10" x14ac:dyDescent="0.25">
      <c r="C6684" s="12"/>
      <c r="D6684" s="13"/>
      <c r="E6684" s="13"/>
      <c r="F6684" s="13"/>
      <c r="G6684" s="13"/>
      <c r="H6684" s="13"/>
      <c r="I6684" s="12"/>
      <c r="J6684" s="11"/>
    </row>
    <row r="6685" spans="3:10" x14ac:dyDescent="0.25">
      <c r="C6685" s="12"/>
      <c r="D6685" s="13"/>
      <c r="E6685" s="13"/>
      <c r="F6685" s="13"/>
      <c r="G6685" s="13"/>
      <c r="H6685" s="13"/>
      <c r="I6685" s="12"/>
      <c r="J6685" s="11"/>
    </row>
    <row r="6686" spans="3:10" x14ac:dyDescent="0.25">
      <c r="C6686" s="12"/>
      <c r="D6686" s="13"/>
      <c r="E6686" s="13"/>
      <c r="F6686" s="13"/>
      <c r="G6686" s="13"/>
      <c r="H6686" s="13"/>
      <c r="I6686" s="12"/>
      <c r="J6686" s="11"/>
    </row>
    <row r="6687" spans="3:10" x14ac:dyDescent="0.25">
      <c r="C6687" s="12"/>
      <c r="D6687" s="13"/>
      <c r="E6687" s="13"/>
      <c r="F6687" s="13"/>
      <c r="G6687" s="13"/>
      <c r="H6687" s="13"/>
      <c r="I6687" s="12"/>
      <c r="J6687" s="11"/>
    </row>
    <row r="6688" spans="3:10" x14ac:dyDescent="0.25">
      <c r="C6688" s="12"/>
      <c r="D6688" s="13"/>
      <c r="E6688" s="13"/>
      <c r="F6688" s="13"/>
      <c r="G6688" s="13"/>
      <c r="H6688" s="13"/>
      <c r="I6688" s="12"/>
      <c r="J6688" s="11"/>
    </row>
    <row r="6689" spans="3:10" x14ac:dyDescent="0.25">
      <c r="C6689" s="12"/>
      <c r="D6689" s="13"/>
      <c r="E6689" s="13"/>
      <c r="F6689" s="13"/>
      <c r="G6689" s="13"/>
      <c r="H6689" s="13"/>
      <c r="I6689" s="12"/>
      <c r="J6689" s="11"/>
    </row>
    <row r="6690" spans="3:10" x14ac:dyDescent="0.25">
      <c r="C6690" s="12"/>
      <c r="D6690" s="13"/>
      <c r="E6690" s="13"/>
      <c r="F6690" s="13"/>
      <c r="G6690" s="13"/>
      <c r="H6690" s="13"/>
      <c r="I6690" s="12"/>
      <c r="J6690" s="11"/>
    </row>
    <row r="6691" spans="3:10" x14ac:dyDescent="0.25">
      <c r="C6691" s="12"/>
      <c r="D6691" s="13"/>
      <c r="E6691" s="13"/>
      <c r="F6691" s="13"/>
      <c r="G6691" s="13"/>
      <c r="H6691" s="13"/>
      <c r="I6691" s="12"/>
      <c r="J6691" s="11"/>
    </row>
    <row r="6692" spans="3:10" x14ac:dyDescent="0.25">
      <c r="C6692" s="12"/>
      <c r="D6692" s="13"/>
      <c r="E6692" s="13"/>
      <c r="F6692" s="13"/>
      <c r="G6692" s="13"/>
      <c r="H6692" s="13"/>
      <c r="I6692" s="12"/>
      <c r="J6692" s="11"/>
    </row>
    <row r="6693" spans="3:10" x14ac:dyDescent="0.25">
      <c r="C6693" s="12"/>
      <c r="D6693" s="13"/>
      <c r="E6693" s="13"/>
      <c r="F6693" s="13"/>
      <c r="G6693" s="13"/>
      <c r="H6693" s="13"/>
      <c r="I6693" s="12"/>
      <c r="J6693" s="11"/>
    </row>
    <row r="6694" spans="3:10" x14ac:dyDescent="0.25">
      <c r="C6694" s="12"/>
      <c r="D6694" s="13"/>
      <c r="E6694" s="13"/>
      <c r="F6694" s="13"/>
      <c r="G6694" s="13"/>
      <c r="H6694" s="13"/>
      <c r="I6694" s="12"/>
      <c r="J6694" s="11"/>
    </row>
    <row r="6695" spans="3:10" x14ac:dyDescent="0.25">
      <c r="C6695" s="12"/>
      <c r="D6695" s="13"/>
      <c r="E6695" s="13"/>
      <c r="F6695" s="13"/>
      <c r="G6695" s="13"/>
      <c r="H6695" s="13"/>
      <c r="I6695" s="12"/>
      <c r="J6695" s="11"/>
    </row>
    <row r="6696" spans="3:10" x14ac:dyDescent="0.25">
      <c r="C6696" s="12"/>
      <c r="D6696" s="13"/>
      <c r="E6696" s="13"/>
      <c r="F6696" s="13"/>
      <c r="G6696" s="13"/>
      <c r="H6696" s="13"/>
      <c r="I6696" s="12"/>
      <c r="J6696" s="11"/>
    </row>
    <row r="6697" spans="3:10" x14ac:dyDescent="0.25">
      <c r="C6697" s="12"/>
      <c r="D6697" s="13"/>
      <c r="E6697" s="13"/>
      <c r="F6697" s="13"/>
      <c r="G6697" s="13"/>
      <c r="H6697" s="13"/>
      <c r="I6697" s="12"/>
      <c r="J6697" s="11"/>
    </row>
    <row r="6698" spans="3:10" x14ac:dyDescent="0.25">
      <c r="C6698" s="12"/>
      <c r="D6698" s="13"/>
      <c r="E6698" s="13"/>
      <c r="F6698" s="13"/>
      <c r="G6698" s="13"/>
      <c r="H6698" s="13"/>
      <c r="I6698" s="12"/>
      <c r="J6698" s="11"/>
    </row>
    <row r="6699" spans="3:10" x14ac:dyDescent="0.25">
      <c r="C6699" s="12"/>
      <c r="D6699" s="13"/>
      <c r="E6699" s="13"/>
      <c r="F6699" s="13"/>
      <c r="G6699" s="13"/>
      <c r="H6699" s="13"/>
      <c r="I6699" s="12"/>
      <c r="J6699" s="11"/>
    </row>
    <row r="6700" spans="3:10" x14ac:dyDescent="0.25">
      <c r="C6700" s="12"/>
      <c r="D6700" s="13"/>
      <c r="E6700" s="13"/>
      <c r="F6700" s="13"/>
      <c r="G6700" s="13"/>
      <c r="H6700" s="13"/>
      <c r="I6700" s="12"/>
      <c r="J6700" s="11"/>
    </row>
    <row r="6701" spans="3:10" x14ac:dyDescent="0.25">
      <c r="C6701" s="12"/>
      <c r="D6701" s="13"/>
      <c r="E6701" s="13"/>
      <c r="F6701" s="13"/>
      <c r="G6701" s="13"/>
      <c r="H6701" s="13"/>
      <c r="I6701" s="12"/>
      <c r="J6701" s="11"/>
    </row>
    <row r="6702" spans="3:10" x14ac:dyDescent="0.25">
      <c r="C6702" s="12"/>
      <c r="D6702" s="13"/>
      <c r="E6702" s="13"/>
      <c r="F6702" s="13"/>
      <c r="G6702" s="13"/>
      <c r="H6702" s="13"/>
      <c r="I6702" s="12"/>
      <c r="J6702" s="11"/>
    </row>
    <row r="6703" spans="3:10" x14ac:dyDescent="0.25">
      <c r="C6703" s="12"/>
      <c r="D6703" s="13"/>
      <c r="E6703" s="13"/>
      <c r="F6703" s="13"/>
      <c r="G6703" s="13"/>
      <c r="H6703" s="13"/>
      <c r="I6703" s="12"/>
      <c r="J6703" s="11"/>
    </row>
    <row r="6704" spans="3:10" x14ac:dyDescent="0.25">
      <c r="C6704" s="12"/>
      <c r="D6704" s="13"/>
      <c r="E6704" s="13"/>
      <c r="F6704" s="13"/>
      <c r="G6704" s="13"/>
      <c r="H6704" s="13"/>
      <c r="I6704" s="12"/>
      <c r="J6704" s="11"/>
    </row>
    <row r="6705" spans="3:10" x14ac:dyDescent="0.25">
      <c r="C6705" s="12"/>
      <c r="D6705" s="13"/>
      <c r="E6705" s="13"/>
      <c r="F6705" s="13"/>
      <c r="G6705" s="13"/>
      <c r="H6705" s="13"/>
      <c r="I6705" s="12"/>
      <c r="J6705" s="11"/>
    </row>
    <row r="6706" spans="3:10" x14ac:dyDescent="0.25">
      <c r="C6706" s="12"/>
      <c r="D6706" s="13"/>
      <c r="E6706" s="13"/>
      <c r="F6706" s="13"/>
      <c r="G6706" s="13"/>
      <c r="H6706" s="13"/>
      <c r="I6706" s="12"/>
      <c r="J6706" s="11"/>
    </row>
    <row r="6707" spans="3:10" x14ac:dyDescent="0.25">
      <c r="C6707" s="12"/>
      <c r="D6707" s="13"/>
      <c r="E6707" s="13"/>
      <c r="F6707" s="13"/>
      <c r="G6707" s="13"/>
      <c r="H6707" s="13"/>
      <c r="I6707" s="12"/>
      <c r="J6707" s="11"/>
    </row>
    <row r="6708" spans="3:10" x14ac:dyDescent="0.25">
      <c r="C6708" s="12"/>
      <c r="D6708" s="13"/>
      <c r="E6708" s="13"/>
      <c r="F6708" s="13"/>
      <c r="G6708" s="13"/>
      <c r="H6708" s="13"/>
      <c r="I6708" s="12"/>
      <c r="J6708" s="11"/>
    </row>
    <row r="6709" spans="3:10" x14ac:dyDescent="0.25">
      <c r="C6709" s="12"/>
      <c r="D6709" s="13"/>
      <c r="E6709" s="13"/>
      <c r="F6709" s="13"/>
      <c r="G6709" s="13"/>
      <c r="H6709" s="13"/>
      <c r="I6709" s="12"/>
      <c r="J6709" s="11"/>
    </row>
    <row r="6710" spans="3:10" x14ac:dyDescent="0.25">
      <c r="C6710" s="12"/>
      <c r="D6710" s="13"/>
      <c r="E6710" s="13"/>
      <c r="F6710" s="13"/>
      <c r="G6710" s="13"/>
      <c r="H6710" s="13"/>
      <c r="I6710" s="12"/>
      <c r="J6710" s="11"/>
    </row>
    <row r="6711" spans="3:10" x14ac:dyDescent="0.25">
      <c r="C6711" s="12"/>
      <c r="D6711" s="13"/>
      <c r="E6711" s="13"/>
      <c r="F6711" s="13"/>
      <c r="G6711" s="13"/>
      <c r="H6711" s="13"/>
      <c r="I6711" s="12"/>
      <c r="J6711" s="11"/>
    </row>
    <row r="6712" spans="3:10" x14ac:dyDescent="0.25">
      <c r="C6712" s="12"/>
      <c r="D6712" s="13"/>
      <c r="E6712" s="13"/>
      <c r="F6712" s="13"/>
      <c r="G6712" s="13"/>
      <c r="H6712" s="13"/>
      <c r="I6712" s="12"/>
      <c r="J6712" s="11"/>
    </row>
    <row r="6713" spans="3:10" x14ac:dyDescent="0.25">
      <c r="C6713" s="12"/>
      <c r="D6713" s="13"/>
      <c r="E6713" s="13"/>
      <c r="F6713" s="13"/>
      <c r="G6713" s="13"/>
      <c r="H6713" s="13"/>
      <c r="I6713" s="12"/>
      <c r="J6713" s="11"/>
    </row>
    <row r="6714" spans="3:10" x14ac:dyDescent="0.25">
      <c r="C6714" s="12"/>
      <c r="D6714" s="13"/>
      <c r="E6714" s="13"/>
      <c r="F6714" s="13"/>
      <c r="G6714" s="13"/>
      <c r="H6714" s="13"/>
      <c r="I6714" s="12"/>
      <c r="J6714" s="11"/>
    </row>
    <row r="6715" spans="3:10" x14ac:dyDescent="0.25">
      <c r="C6715" s="12"/>
      <c r="D6715" s="13"/>
      <c r="E6715" s="13"/>
      <c r="F6715" s="13"/>
      <c r="G6715" s="13"/>
      <c r="H6715" s="13"/>
      <c r="I6715" s="12"/>
      <c r="J6715" s="11"/>
    </row>
    <row r="6716" spans="3:10" x14ac:dyDescent="0.25">
      <c r="C6716" s="12"/>
      <c r="D6716" s="13"/>
      <c r="E6716" s="13"/>
      <c r="F6716" s="13"/>
      <c r="G6716" s="13"/>
      <c r="H6716" s="13"/>
      <c r="I6716" s="12"/>
      <c r="J6716" s="11"/>
    </row>
    <row r="6717" spans="3:10" x14ac:dyDescent="0.25">
      <c r="C6717" s="12"/>
      <c r="D6717" s="13"/>
      <c r="E6717" s="13"/>
      <c r="F6717" s="13"/>
      <c r="G6717" s="13"/>
      <c r="H6717" s="13"/>
      <c r="I6717" s="12"/>
      <c r="J6717" s="11"/>
    </row>
    <row r="6718" spans="3:10" x14ac:dyDescent="0.25">
      <c r="C6718" s="12"/>
      <c r="D6718" s="13"/>
      <c r="E6718" s="13"/>
      <c r="F6718" s="13"/>
      <c r="G6718" s="13"/>
      <c r="H6718" s="13"/>
      <c r="I6718" s="12"/>
      <c r="J6718" s="11"/>
    </row>
    <row r="6719" spans="3:10" x14ac:dyDescent="0.25">
      <c r="C6719" s="12"/>
      <c r="D6719" s="13"/>
      <c r="E6719" s="13"/>
      <c r="F6719" s="13"/>
      <c r="G6719" s="13"/>
      <c r="H6719" s="13"/>
      <c r="I6719" s="12"/>
      <c r="J6719" s="11"/>
    </row>
    <row r="6720" spans="3:10" x14ac:dyDescent="0.25">
      <c r="C6720" s="12"/>
      <c r="D6720" s="13"/>
      <c r="E6720" s="13"/>
      <c r="F6720" s="13"/>
      <c r="G6720" s="13"/>
      <c r="H6720" s="13"/>
      <c r="I6720" s="12"/>
      <c r="J6720" s="11"/>
    </row>
    <row r="6721" spans="3:10" x14ac:dyDescent="0.25">
      <c r="C6721" s="12"/>
      <c r="D6721" s="13"/>
      <c r="E6721" s="13"/>
      <c r="F6721" s="13"/>
      <c r="G6721" s="13"/>
      <c r="H6721" s="13"/>
      <c r="I6721" s="12"/>
      <c r="J6721" s="11"/>
    </row>
    <row r="6722" spans="3:10" x14ac:dyDescent="0.25">
      <c r="C6722" s="12"/>
      <c r="D6722" s="13"/>
      <c r="E6722" s="13"/>
      <c r="F6722" s="13"/>
      <c r="G6722" s="13"/>
      <c r="H6722" s="13"/>
      <c r="I6722" s="12"/>
      <c r="J6722" s="11"/>
    </row>
    <row r="6723" spans="3:10" x14ac:dyDescent="0.25">
      <c r="C6723" s="12"/>
      <c r="D6723" s="13"/>
      <c r="E6723" s="13"/>
      <c r="F6723" s="13"/>
      <c r="G6723" s="13"/>
      <c r="H6723" s="13"/>
      <c r="I6723" s="12"/>
      <c r="J6723" s="11"/>
    </row>
    <row r="6724" spans="3:10" x14ac:dyDescent="0.25">
      <c r="C6724" s="12"/>
      <c r="D6724" s="13"/>
      <c r="E6724" s="13"/>
      <c r="F6724" s="13"/>
      <c r="G6724" s="13"/>
      <c r="H6724" s="13"/>
      <c r="I6724" s="12"/>
      <c r="J6724" s="11"/>
    </row>
    <row r="6725" spans="3:10" x14ac:dyDescent="0.25">
      <c r="C6725" s="12"/>
      <c r="D6725" s="13"/>
      <c r="E6725" s="13"/>
      <c r="F6725" s="13"/>
      <c r="G6725" s="13"/>
      <c r="H6725" s="13"/>
      <c r="I6725" s="12"/>
      <c r="J6725" s="11"/>
    </row>
    <row r="6726" spans="3:10" x14ac:dyDescent="0.25">
      <c r="C6726" s="12"/>
      <c r="D6726" s="13"/>
      <c r="E6726" s="13"/>
      <c r="F6726" s="13"/>
      <c r="G6726" s="13"/>
      <c r="H6726" s="13"/>
      <c r="I6726" s="12"/>
      <c r="J6726" s="11"/>
    </row>
    <row r="6727" spans="3:10" x14ac:dyDescent="0.25">
      <c r="C6727" s="12"/>
      <c r="D6727" s="13"/>
      <c r="E6727" s="13"/>
      <c r="F6727" s="13"/>
      <c r="G6727" s="13"/>
      <c r="H6727" s="13"/>
      <c r="I6727" s="12"/>
      <c r="J6727" s="11"/>
    </row>
    <row r="6728" spans="3:10" x14ac:dyDescent="0.25">
      <c r="C6728" s="12"/>
      <c r="D6728" s="13"/>
      <c r="E6728" s="13"/>
      <c r="F6728" s="13"/>
      <c r="G6728" s="13"/>
      <c r="H6728" s="13"/>
      <c r="I6728" s="12"/>
      <c r="J6728" s="11"/>
    </row>
    <row r="6729" spans="3:10" x14ac:dyDescent="0.25">
      <c r="C6729" s="12"/>
      <c r="D6729" s="13"/>
      <c r="E6729" s="13"/>
      <c r="F6729" s="13"/>
      <c r="G6729" s="13"/>
      <c r="H6729" s="13"/>
      <c r="I6729" s="12"/>
      <c r="J6729" s="11"/>
    </row>
    <row r="6730" spans="3:10" x14ac:dyDescent="0.25">
      <c r="C6730" s="12"/>
      <c r="D6730" s="13"/>
      <c r="E6730" s="13"/>
      <c r="F6730" s="13"/>
      <c r="G6730" s="13"/>
      <c r="H6730" s="13"/>
      <c r="I6730" s="12"/>
      <c r="J6730" s="11"/>
    </row>
    <row r="6731" spans="3:10" x14ac:dyDescent="0.25">
      <c r="C6731" s="12"/>
      <c r="D6731" s="13"/>
      <c r="E6731" s="13"/>
      <c r="F6731" s="13"/>
      <c r="G6731" s="13"/>
      <c r="H6731" s="13"/>
      <c r="I6731" s="12"/>
      <c r="J6731" s="11"/>
    </row>
    <row r="6732" spans="3:10" x14ac:dyDescent="0.25">
      <c r="C6732" s="12"/>
      <c r="D6732" s="13"/>
      <c r="E6732" s="13"/>
      <c r="F6732" s="13"/>
      <c r="G6732" s="13"/>
      <c r="H6732" s="13"/>
      <c r="I6732" s="12"/>
      <c r="J6732" s="11"/>
    </row>
    <row r="6733" spans="3:10" x14ac:dyDescent="0.25">
      <c r="C6733" s="12"/>
      <c r="D6733" s="13"/>
      <c r="E6733" s="13"/>
      <c r="F6733" s="13"/>
      <c r="G6733" s="13"/>
      <c r="H6733" s="13"/>
      <c r="I6733" s="12"/>
      <c r="J6733" s="11"/>
    </row>
    <row r="6734" spans="3:10" x14ac:dyDescent="0.25">
      <c r="C6734" s="12"/>
      <c r="D6734" s="13"/>
      <c r="E6734" s="13"/>
      <c r="F6734" s="13"/>
      <c r="G6734" s="13"/>
      <c r="H6734" s="13"/>
      <c r="I6734" s="12"/>
      <c r="J6734" s="11"/>
    </row>
    <row r="6735" spans="3:10" x14ac:dyDescent="0.25">
      <c r="C6735" s="12"/>
      <c r="D6735" s="13"/>
      <c r="E6735" s="13"/>
      <c r="F6735" s="13"/>
      <c r="G6735" s="13"/>
      <c r="H6735" s="13"/>
      <c r="I6735" s="12"/>
      <c r="J6735" s="11"/>
    </row>
    <row r="6736" spans="3:10" x14ac:dyDescent="0.25">
      <c r="C6736" s="12"/>
      <c r="D6736" s="13"/>
      <c r="E6736" s="13"/>
      <c r="F6736" s="13"/>
      <c r="G6736" s="13"/>
      <c r="H6736" s="13"/>
      <c r="I6736" s="12"/>
      <c r="J6736" s="11"/>
    </row>
    <row r="6737" spans="3:10" x14ac:dyDescent="0.25">
      <c r="C6737" s="12"/>
      <c r="D6737" s="13"/>
      <c r="E6737" s="13"/>
      <c r="F6737" s="13"/>
      <c r="G6737" s="13"/>
      <c r="H6737" s="13"/>
      <c r="I6737" s="12"/>
      <c r="J6737" s="11"/>
    </row>
    <row r="6738" spans="3:10" x14ac:dyDescent="0.25">
      <c r="C6738" s="12"/>
      <c r="D6738" s="13"/>
      <c r="E6738" s="13"/>
      <c r="F6738" s="13"/>
      <c r="G6738" s="13"/>
      <c r="H6738" s="13"/>
      <c r="I6738" s="12"/>
      <c r="J6738" s="11"/>
    </row>
    <row r="6739" spans="3:10" x14ac:dyDescent="0.25">
      <c r="C6739" s="12"/>
      <c r="D6739" s="13"/>
      <c r="E6739" s="13"/>
      <c r="F6739" s="13"/>
      <c r="G6739" s="13"/>
      <c r="H6739" s="13"/>
      <c r="I6739" s="12"/>
      <c r="J6739" s="11"/>
    </row>
    <row r="6740" spans="3:10" x14ac:dyDescent="0.25">
      <c r="C6740" s="12"/>
      <c r="D6740" s="13"/>
      <c r="E6740" s="13"/>
      <c r="F6740" s="13"/>
      <c r="G6740" s="13"/>
      <c r="H6740" s="13"/>
      <c r="I6740" s="12"/>
      <c r="J6740" s="11"/>
    </row>
    <row r="6741" spans="3:10" x14ac:dyDescent="0.25">
      <c r="C6741" s="12"/>
      <c r="D6741" s="13"/>
      <c r="E6741" s="13"/>
      <c r="F6741" s="13"/>
      <c r="G6741" s="13"/>
      <c r="H6741" s="13"/>
      <c r="I6741" s="12"/>
      <c r="J6741" s="11"/>
    </row>
    <row r="6742" spans="3:10" x14ac:dyDescent="0.25">
      <c r="C6742" s="12"/>
      <c r="D6742" s="13"/>
      <c r="E6742" s="13"/>
      <c r="F6742" s="13"/>
      <c r="G6742" s="13"/>
      <c r="H6742" s="13"/>
      <c r="I6742" s="12"/>
      <c r="J6742" s="11"/>
    </row>
    <row r="6743" spans="3:10" x14ac:dyDescent="0.25">
      <c r="C6743" s="12"/>
      <c r="D6743" s="13"/>
      <c r="E6743" s="13"/>
      <c r="F6743" s="13"/>
      <c r="G6743" s="13"/>
      <c r="H6743" s="13"/>
      <c r="I6743" s="12"/>
      <c r="J6743" s="11"/>
    </row>
    <row r="6744" spans="3:10" x14ac:dyDescent="0.25">
      <c r="C6744" s="12"/>
      <c r="D6744" s="13"/>
      <c r="E6744" s="13"/>
      <c r="F6744" s="13"/>
      <c r="G6744" s="13"/>
      <c r="H6744" s="13"/>
      <c r="I6744" s="12"/>
      <c r="J6744" s="11"/>
    </row>
    <row r="6745" spans="3:10" x14ac:dyDescent="0.25">
      <c r="C6745" s="12"/>
      <c r="D6745" s="13"/>
      <c r="E6745" s="13"/>
      <c r="F6745" s="13"/>
      <c r="G6745" s="13"/>
      <c r="H6745" s="13"/>
      <c r="I6745" s="12"/>
      <c r="J6745" s="11"/>
    </row>
    <row r="6746" spans="3:10" x14ac:dyDescent="0.25">
      <c r="C6746" s="12"/>
      <c r="D6746" s="13"/>
      <c r="E6746" s="13"/>
      <c r="F6746" s="13"/>
      <c r="G6746" s="13"/>
      <c r="H6746" s="13"/>
      <c r="I6746" s="12"/>
      <c r="J6746" s="11"/>
    </row>
    <row r="6747" spans="3:10" x14ac:dyDescent="0.25">
      <c r="C6747" s="12"/>
      <c r="D6747" s="13"/>
      <c r="E6747" s="13"/>
      <c r="F6747" s="13"/>
      <c r="G6747" s="13"/>
      <c r="H6747" s="13"/>
      <c r="I6747" s="12"/>
      <c r="J6747" s="11"/>
    </row>
    <row r="6748" spans="3:10" x14ac:dyDescent="0.25">
      <c r="C6748" s="12"/>
      <c r="D6748" s="13"/>
      <c r="E6748" s="13"/>
      <c r="F6748" s="13"/>
      <c r="G6748" s="13"/>
      <c r="H6748" s="13"/>
      <c r="I6748" s="12"/>
      <c r="J6748" s="11"/>
    </row>
    <row r="6749" spans="3:10" x14ac:dyDescent="0.25">
      <c r="C6749" s="12"/>
      <c r="D6749" s="13"/>
      <c r="E6749" s="13"/>
      <c r="F6749" s="13"/>
      <c r="G6749" s="13"/>
      <c r="H6749" s="13"/>
      <c r="I6749" s="12"/>
      <c r="J6749" s="11"/>
    </row>
    <row r="6750" spans="3:10" x14ac:dyDescent="0.25">
      <c r="C6750" s="12"/>
      <c r="D6750" s="13"/>
      <c r="E6750" s="13"/>
      <c r="F6750" s="13"/>
      <c r="G6750" s="13"/>
      <c r="H6750" s="13"/>
      <c r="I6750" s="12"/>
      <c r="J6750" s="11"/>
    </row>
    <row r="6751" spans="3:10" x14ac:dyDescent="0.25">
      <c r="C6751" s="12"/>
      <c r="D6751" s="13"/>
      <c r="E6751" s="13"/>
      <c r="F6751" s="13"/>
      <c r="G6751" s="13"/>
      <c r="H6751" s="13"/>
      <c r="I6751" s="12"/>
      <c r="J6751" s="11"/>
    </row>
    <row r="6752" spans="3:10" x14ac:dyDescent="0.25">
      <c r="C6752" s="12"/>
      <c r="D6752" s="13"/>
      <c r="E6752" s="13"/>
      <c r="F6752" s="13"/>
      <c r="G6752" s="13"/>
      <c r="H6752" s="13"/>
      <c r="I6752" s="12"/>
      <c r="J6752" s="11"/>
    </row>
    <row r="6753" spans="3:10" x14ac:dyDescent="0.25">
      <c r="C6753" s="12"/>
      <c r="D6753" s="13"/>
      <c r="E6753" s="13"/>
      <c r="F6753" s="13"/>
      <c r="G6753" s="13"/>
      <c r="H6753" s="13"/>
      <c r="I6753" s="12"/>
      <c r="J6753" s="11"/>
    </row>
    <row r="6754" spans="3:10" x14ac:dyDescent="0.25">
      <c r="C6754" s="12"/>
      <c r="D6754" s="13"/>
      <c r="E6754" s="13"/>
      <c r="F6754" s="13"/>
      <c r="G6754" s="13"/>
      <c r="H6754" s="13"/>
      <c r="I6754" s="12"/>
      <c r="J6754" s="11"/>
    </row>
    <row r="6755" spans="3:10" x14ac:dyDescent="0.25">
      <c r="C6755" s="12"/>
      <c r="D6755" s="13"/>
      <c r="E6755" s="13"/>
      <c r="F6755" s="13"/>
      <c r="G6755" s="13"/>
      <c r="H6755" s="13"/>
      <c r="I6755" s="12"/>
      <c r="J6755" s="11"/>
    </row>
    <row r="6756" spans="3:10" x14ac:dyDescent="0.25">
      <c r="C6756" s="12"/>
      <c r="D6756" s="13"/>
      <c r="E6756" s="13"/>
      <c r="F6756" s="13"/>
      <c r="G6756" s="13"/>
      <c r="H6756" s="13"/>
      <c r="I6756" s="12"/>
      <c r="J6756" s="11"/>
    </row>
    <row r="6757" spans="3:10" x14ac:dyDescent="0.25">
      <c r="C6757" s="12"/>
      <c r="D6757" s="13"/>
      <c r="E6757" s="13"/>
      <c r="F6757" s="13"/>
      <c r="G6757" s="13"/>
      <c r="H6757" s="13"/>
      <c r="I6757" s="12"/>
      <c r="J6757" s="11"/>
    </row>
    <row r="6758" spans="3:10" x14ac:dyDescent="0.25">
      <c r="C6758" s="12"/>
      <c r="D6758" s="13"/>
      <c r="E6758" s="13"/>
      <c r="F6758" s="13"/>
      <c r="G6758" s="13"/>
      <c r="H6758" s="13"/>
      <c r="I6758" s="12"/>
      <c r="J6758" s="11"/>
    </row>
    <row r="6759" spans="3:10" x14ac:dyDescent="0.25">
      <c r="C6759" s="12"/>
      <c r="D6759" s="13"/>
      <c r="E6759" s="13"/>
      <c r="F6759" s="13"/>
      <c r="G6759" s="13"/>
      <c r="H6759" s="13"/>
      <c r="I6759" s="12"/>
      <c r="J6759" s="11"/>
    </row>
    <row r="6760" spans="3:10" x14ac:dyDescent="0.25">
      <c r="C6760" s="12"/>
      <c r="D6760" s="13"/>
      <c r="E6760" s="13"/>
      <c r="F6760" s="13"/>
      <c r="G6760" s="13"/>
      <c r="H6760" s="13"/>
      <c r="I6760" s="12"/>
      <c r="J6760" s="11"/>
    </row>
    <row r="6761" spans="3:10" x14ac:dyDescent="0.25">
      <c r="C6761" s="12"/>
      <c r="D6761" s="13"/>
      <c r="E6761" s="13"/>
      <c r="F6761" s="13"/>
      <c r="G6761" s="13"/>
      <c r="H6761" s="13"/>
      <c r="I6761" s="12"/>
      <c r="J6761" s="11"/>
    </row>
    <row r="6762" spans="3:10" x14ac:dyDescent="0.25">
      <c r="C6762" s="12"/>
      <c r="D6762" s="13"/>
      <c r="E6762" s="13"/>
      <c r="F6762" s="13"/>
      <c r="G6762" s="13"/>
      <c r="H6762" s="13"/>
      <c r="I6762" s="12"/>
      <c r="J6762" s="11"/>
    </row>
    <row r="6763" spans="3:10" x14ac:dyDescent="0.25">
      <c r="C6763" s="12"/>
      <c r="D6763" s="13"/>
      <c r="E6763" s="13"/>
      <c r="F6763" s="13"/>
      <c r="G6763" s="13"/>
      <c r="H6763" s="13"/>
      <c r="I6763" s="12"/>
      <c r="J6763" s="11"/>
    </row>
    <row r="6764" spans="3:10" x14ac:dyDescent="0.25">
      <c r="C6764" s="12"/>
      <c r="D6764" s="13"/>
      <c r="E6764" s="13"/>
      <c r="F6764" s="13"/>
      <c r="G6764" s="13"/>
      <c r="H6764" s="13"/>
      <c r="I6764" s="12"/>
      <c r="J6764" s="11"/>
    </row>
    <row r="6765" spans="3:10" x14ac:dyDescent="0.25">
      <c r="C6765" s="12"/>
      <c r="D6765" s="13"/>
      <c r="E6765" s="13"/>
      <c r="F6765" s="13"/>
      <c r="G6765" s="13"/>
      <c r="H6765" s="13"/>
      <c r="I6765" s="12"/>
      <c r="J6765" s="11"/>
    </row>
    <row r="6766" spans="3:10" x14ac:dyDescent="0.25">
      <c r="C6766" s="12"/>
      <c r="D6766" s="13"/>
      <c r="E6766" s="13"/>
      <c r="F6766" s="13"/>
      <c r="G6766" s="13"/>
      <c r="H6766" s="13"/>
      <c r="I6766" s="12"/>
      <c r="J6766" s="11"/>
    </row>
    <row r="6767" spans="3:10" x14ac:dyDescent="0.25">
      <c r="C6767" s="12"/>
      <c r="D6767" s="13"/>
      <c r="E6767" s="13"/>
      <c r="F6767" s="13"/>
      <c r="G6767" s="13"/>
      <c r="H6767" s="13"/>
      <c r="I6767" s="12"/>
      <c r="J6767" s="11"/>
    </row>
    <row r="6768" spans="3:10" x14ac:dyDescent="0.25">
      <c r="C6768" s="12"/>
      <c r="D6768" s="13"/>
      <c r="E6768" s="13"/>
      <c r="F6768" s="13"/>
      <c r="G6768" s="13"/>
      <c r="H6768" s="13"/>
      <c r="I6768" s="12"/>
      <c r="J6768" s="11"/>
    </row>
    <row r="6769" spans="3:10" x14ac:dyDescent="0.25">
      <c r="C6769" s="12"/>
      <c r="D6769" s="13"/>
      <c r="E6769" s="13"/>
      <c r="F6769" s="13"/>
      <c r="G6769" s="13"/>
      <c r="H6769" s="13"/>
      <c r="I6769" s="12"/>
      <c r="J6769" s="11"/>
    </row>
    <row r="6770" spans="3:10" x14ac:dyDescent="0.25">
      <c r="C6770" s="12"/>
      <c r="D6770" s="13"/>
      <c r="E6770" s="13"/>
      <c r="F6770" s="13"/>
      <c r="G6770" s="13"/>
      <c r="H6770" s="13"/>
      <c r="I6770" s="12"/>
      <c r="J6770" s="11"/>
    </row>
    <row r="6771" spans="3:10" x14ac:dyDescent="0.25">
      <c r="C6771" s="12"/>
      <c r="D6771" s="13"/>
      <c r="E6771" s="13"/>
      <c r="F6771" s="13"/>
      <c r="G6771" s="13"/>
      <c r="H6771" s="13"/>
      <c r="I6771" s="12"/>
      <c r="J6771" s="11"/>
    </row>
    <row r="6772" spans="3:10" x14ac:dyDescent="0.25">
      <c r="C6772" s="12"/>
      <c r="D6772" s="13"/>
      <c r="E6772" s="13"/>
      <c r="F6772" s="13"/>
      <c r="G6772" s="13"/>
      <c r="H6772" s="13"/>
      <c r="I6772" s="12"/>
      <c r="J6772" s="11"/>
    </row>
    <row r="6773" spans="3:10" x14ac:dyDescent="0.25">
      <c r="C6773" s="12"/>
      <c r="D6773" s="13"/>
      <c r="E6773" s="13"/>
      <c r="F6773" s="13"/>
      <c r="G6773" s="13"/>
      <c r="H6773" s="13"/>
      <c r="I6773" s="12"/>
      <c r="J6773" s="11"/>
    </row>
    <row r="6774" spans="3:10" x14ac:dyDescent="0.25">
      <c r="C6774" s="12"/>
      <c r="D6774" s="13"/>
      <c r="E6774" s="13"/>
      <c r="F6774" s="13"/>
      <c r="G6774" s="13"/>
      <c r="H6774" s="13"/>
      <c r="I6774" s="12"/>
      <c r="J6774" s="11"/>
    </row>
    <row r="6775" spans="3:10" x14ac:dyDescent="0.25">
      <c r="C6775" s="12"/>
      <c r="D6775" s="13"/>
      <c r="E6775" s="13"/>
      <c r="F6775" s="13"/>
      <c r="G6775" s="13"/>
      <c r="H6775" s="13"/>
      <c r="I6775" s="12"/>
      <c r="J6775" s="11"/>
    </row>
    <row r="6776" spans="3:10" x14ac:dyDescent="0.25">
      <c r="C6776" s="12"/>
      <c r="D6776" s="13"/>
      <c r="E6776" s="13"/>
      <c r="F6776" s="13"/>
      <c r="G6776" s="13"/>
      <c r="H6776" s="13"/>
      <c r="I6776" s="12"/>
      <c r="J6776" s="11"/>
    </row>
    <row r="6777" spans="3:10" x14ac:dyDescent="0.25">
      <c r="C6777" s="12"/>
      <c r="D6777" s="13"/>
      <c r="E6777" s="13"/>
      <c r="F6777" s="13"/>
      <c r="G6777" s="13"/>
      <c r="H6777" s="13"/>
      <c r="I6777" s="12"/>
      <c r="J6777" s="11"/>
    </row>
    <row r="6778" spans="3:10" x14ac:dyDescent="0.25">
      <c r="C6778" s="12"/>
      <c r="D6778" s="13"/>
      <c r="E6778" s="13"/>
      <c r="F6778" s="13"/>
      <c r="G6778" s="13"/>
      <c r="H6778" s="13"/>
      <c r="I6778" s="12"/>
      <c r="J6778" s="11"/>
    </row>
    <row r="6779" spans="3:10" x14ac:dyDescent="0.25">
      <c r="C6779" s="12"/>
      <c r="D6779" s="13"/>
      <c r="E6779" s="13"/>
      <c r="F6779" s="13"/>
      <c r="G6779" s="13"/>
      <c r="H6779" s="13"/>
      <c r="I6779" s="12"/>
      <c r="J6779" s="11"/>
    </row>
    <row r="6780" spans="3:10" x14ac:dyDescent="0.25">
      <c r="C6780" s="12"/>
      <c r="D6780" s="13"/>
      <c r="E6780" s="13"/>
      <c r="F6780" s="13"/>
      <c r="G6780" s="13"/>
      <c r="H6780" s="13"/>
      <c r="I6780" s="12"/>
      <c r="J6780" s="11"/>
    </row>
    <row r="6781" spans="3:10" x14ac:dyDescent="0.25">
      <c r="C6781" s="12"/>
      <c r="D6781" s="13"/>
      <c r="E6781" s="13"/>
      <c r="F6781" s="13"/>
      <c r="G6781" s="13"/>
      <c r="H6781" s="13"/>
      <c r="I6781" s="12"/>
      <c r="J6781" s="11"/>
    </row>
    <row r="6782" spans="3:10" x14ac:dyDescent="0.25">
      <c r="C6782" s="12"/>
      <c r="D6782" s="13"/>
      <c r="E6782" s="13"/>
      <c r="F6782" s="13"/>
      <c r="G6782" s="13"/>
      <c r="H6782" s="13"/>
      <c r="I6782" s="12"/>
      <c r="J6782" s="11"/>
    </row>
    <row r="6783" spans="3:10" x14ac:dyDescent="0.25">
      <c r="C6783" s="12"/>
      <c r="D6783" s="13"/>
      <c r="E6783" s="13"/>
      <c r="F6783" s="13"/>
      <c r="G6783" s="13"/>
      <c r="H6783" s="13"/>
      <c r="I6783" s="12"/>
      <c r="J6783" s="11"/>
    </row>
    <row r="6784" spans="3:10" x14ac:dyDescent="0.25">
      <c r="C6784" s="12"/>
      <c r="D6784" s="13"/>
      <c r="E6784" s="13"/>
      <c r="F6784" s="13"/>
      <c r="G6784" s="13"/>
      <c r="H6784" s="13"/>
      <c r="I6784" s="12"/>
      <c r="J6784" s="11"/>
    </row>
    <row r="6785" spans="3:10" x14ac:dyDescent="0.25">
      <c r="C6785" s="12"/>
      <c r="D6785" s="13"/>
      <c r="E6785" s="13"/>
      <c r="F6785" s="13"/>
      <c r="G6785" s="13"/>
      <c r="H6785" s="13"/>
      <c r="I6785" s="12"/>
      <c r="J6785" s="11"/>
    </row>
    <row r="6786" spans="3:10" x14ac:dyDescent="0.25">
      <c r="C6786" s="12"/>
      <c r="D6786" s="13"/>
      <c r="E6786" s="13"/>
      <c r="F6786" s="13"/>
      <c r="G6786" s="13"/>
      <c r="H6786" s="13"/>
      <c r="I6786" s="12"/>
      <c r="J6786" s="11"/>
    </row>
    <row r="6787" spans="3:10" x14ac:dyDescent="0.25">
      <c r="C6787" s="12"/>
      <c r="D6787" s="13"/>
      <c r="E6787" s="13"/>
      <c r="F6787" s="13"/>
      <c r="G6787" s="13"/>
      <c r="H6787" s="13"/>
      <c r="I6787" s="12"/>
      <c r="J6787" s="11"/>
    </row>
    <row r="6788" spans="3:10" x14ac:dyDescent="0.25">
      <c r="C6788" s="12"/>
      <c r="D6788" s="13"/>
      <c r="E6788" s="13"/>
      <c r="F6788" s="13"/>
      <c r="G6788" s="13"/>
      <c r="H6788" s="13"/>
      <c r="I6788" s="12"/>
      <c r="J6788" s="11"/>
    </row>
    <row r="6789" spans="3:10" x14ac:dyDescent="0.25">
      <c r="C6789" s="12"/>
      <c r="D6789" s="13"/>
      <c r="E6789" s="13"/>
      <c r="F6789" s="13"/>
      <c r="G6789" s="13"/>
      <c r="H6789" s="13"/>
      <c r="I6789" s="12"/>
      <c r="J6789" s="11"/>
    </row>
    <row r="6790" spans="3:10" x14ac:dyDescent="0.25">
      <c r="C6790" s="12"/>
      <c r="D6790" s="13"/>
      <c r="E6790" s="13"/>
      <c r="F6790" s="13"/>
      <c r="G6790" s="13"/>
      <c r="H6790" s="13"/>
      <c r="I6790" s="12"/>
      <c r="J6790" s="11"/>
    </row>
    <row r="6791" spans="3:10" x14ac:dyDescent="0.25">
      <c r="C6791" s="12"/>
      <c r="D6791" s="13"/>
      <c r="E6791" s="13"/>
      <c r="F6791" s="13"/>
      <c r="G6791" s="13"/>
      <c r="H6791" s="13"/>
      <c r="I6791" s="12"/>
      <c r="J6791" s="11"/>
    </row>
    <row r="6792" spans="3:10" x14ac:dyDescent="0.25">
      <c r="C6792" s="12"/>
      <c r="D6792" s="13"/>
      <c r="E6792" s="13"/>
      <c r="F6792" s="13"/>
      <c r="G6792" s="13"/>
      <c r="H6792" s="13"/>
      <c r="I6792" s="12"/>
      <c r="J6792" s="11"/>
    </row>
    <row r="6793" spans="3:10" x14ac:dyDescent="0.25">
      <c r="C6793" s="12"/>
      <c r="D6793" s="13"/>
      <c r="E6793" s="13"/>
      <c r="F6793" s="13"/>
      <c r="G6793" s="13"/>
      <c r="H6793" s="13"/>
      <c r="I6793" s="12"/>
      <c r="J6793" s="11"/>
    </row>
    <row r="6794" spans="3:10" x14ac:dyDescent="0.25">
      <c r="C6794" s="12"/>
      <c r="D6794" s="13"/>
      <c r="E6794" s="13"/>
      <c r="F6794" s="13"/>
      <c r="G6794" s="13"/>
      <c r="H6794" s="13"/>
      <c r="I6794" s="12"/>
      <c r="J6794" s="11"/>
    </row>
    <row r="6795" spans="3:10" x14ac:dyDescent="0.25">
      <c r="C6795" s="12"/>
      <c r="D6795" s="13"/>
      <c r="E6795" s="13"/>
      <c r="F6795" s="13"/>
      <c r="G6795" s="13"/>
      <c r="H6795" s="13"/>
      <c r="I6795" s="12"/>
      <c r="J6795" s="11"/>
    </row>
    <row r="6796" spans="3:10" x14ac:dyDescent="0.25">
      <c r="C6796" s="12"/>
      <c r="D6796" s="13"/>
      <c r="E6796" s="13"/>
      <c r="F6796" s="13"/>
      <c r="G6796" s="13"/>
      <c r="H6796" s="13"/>
      <c r="I6796" s="12"/>
      <c r="J6796" s="11"/>
    </row>
    <row r="6797" spans="3:10" x14ac:dyDescent="0.25">
      <c r="C6797" s="12"/>
      <c r="D6797" s="13"/>
      <c r="E6797" s="13"/>
      <c r="F6797" s="13"/>
      <c r="G6797" s="13"/>
      <c r="H6797" s="13"/>
      <c r="I6797" s="12"/>
      <c r="J6797" s="11"/>
    </row>
    <row r="6798" spans="3:10" x14ac:dyDescent="0.25">
      <c r="C6798" s="12"/>
      <c r="D6798" s="13"/>
      <c r="E6798" s="13"/>
      <c r="F6798" s="13"/>
      <c r="G6798" s="13"/>
      <c r="H6798" s="13"/>
      <c r="I6798" s="12"/>
      <c r="J6798" s="11"/>
    </row>
    <row r="6799" spans="3:10" x14ac:dyDescent="0.25">
      <c r="C6799" s="12"/>
      <c r="D6799" s="13"/>
      <c r="E6799" s="13"/>
      <c r="F6799" s="13"/>
      <c r="G6799" s="13"/>
      <c r="H6799" s="13"/>
      <c r="I6799" s="12"/>
      <c r="J6799" s="11"/>
    </row>
    <row r="6800" spans="3:10" x14ac:dyDescent="0.25">
      <c r="C6800" s="12"/>
      <c r="D6800" s="13"/>
      <c r="E6800" s="13"/>
      <c r="F6800" s="13"/>
      <c r="G6800" s="13"/>
      <c r="H6800" s="13"/>
      <c r="I6800" s="12"/>
      <c r="J6800" s="11"/>
    </row>
    <row r="6801" spans="3:10" x14ac:dyDescent="0.25">
      <c r="C6801" s="12"/>
      <c r="D6801" s="13"/>
      <c r="E6801" s="13"/>
      <c r="F6801" s="13"/>
      <c r="G6801" s="13"/>
      <c r="H6801" s="13"/>
      <c r="I6801" s="12"/>
      <c r="J6801" s="11"/>
    </row>
    <row r="6802" spans="3:10" x14ac:dyDescent="0.25">
      <c r="C6802" s="12"/>
      <c r="D6802" s="13"/>
      <c r="E6802" s="13"/>
      <c r="F6802" s="13"/>
      <c r="G6802" s="13"/>
      <c r="H6802" s="13"/>
      <c r="I6802" s="12"/>
      <c r="J6802" s="11"/>
    </row>
    <row r="6803" spans="3:10" x14ac:dyDescent="0.25">
      <c r="C6803" s="12"/>
      <c r="D6803" s="13"/>
      <c r="E6803" s="13"/>
      <c r="F6803" s="13"/>
      <c r="G6803" s="13"/>
      <c r="H6803" s="13"/>
      <c r="I6803" s="12"/>
      <c r="J6803" s="11"/>
    </row>
    <row r="6804" spans="3:10" x14ac:dyDescent="0.25">
      <c r="C6804" s="12"/>
      <c r="D6804" s="13"/>
      <c r="E6804" s="13"/>
      <c r="F6804" s="13"/>
      <c r="G6804" s="13"/>
      <c r="H6804" s="13"/>
      <c r="I6804" s="12"/>
      <c r="J6804" s="11"/>
    </row>
    <row r="6805" spans="3:10" x14ac:dyDescent="0.25">
      <c r="C6805" s="12"/>
      <c r="D6805" s="13"/>
      <c r="E6805" s="13"/>
      <c r="F6805" s="13"/>
      <c r="G6805" s="13"/>
      <c r="H6805" s="13"/>
      <c r="I6805" s="12"/>
      <c r="J6805" s="11"/>
    </row>
    <row r="6806" spans="3:10" x14ac:dyDescent="0.25">
      <c r="C6806" s="12"/>
      <c r="D6806" s="13"/>
      <c r="E6806" s="13"/>
      <c r="F6806" s="13"/>
      <c r="G6806" s="13"/>
      <c r="H6806" s="13"/>
      <c r="I6806" s="12"/>
      <c r="J6806" s="11"/>
    </row>
    <row r="6807" spans="3:10" x14ac:dyDescent="0.25">
      <c r="C6807" s="12"/>
      <c r="D6807" s="13"/>
      <c r="E6807" s="13"/>
      <c r="F6807" s="13"/>
      <c r="G6807" s="13"/>
      <c r="H6807" s="13"/>
      <c r="I6807" s="12"/>
      <c r="J6807" s="11"/>
    </row>
    <row r="6808" spans="3:10" x14ac:dyDescent="0.25">
      <c r="C6808" s="12"/>
      <c r="D6808" s="13"/>
      <c r="E6808" s="13"/>
      <c r="F6808" s="13"/>
      <c r="G6808" s="13"/>
      <c r="H6808" s="13"/>
      <c r="I6808" s="12"/>
      <c r="J6808" s="11"/>
    </row>
    <row r="6809" spans="3:10" x14ac:dyDescent="0.25">
      <c r="C6809" s="12"/>
      <c r="D6809" s="13"/>
      <c r="E6809" s="13"/>
      <c r="F6809" s="13"/>
      <c r="G6809" s="13"/>
      <c r="H6809" s="13"/>
      <c r="I6809" s="12"/>
      <c r="J6809" s="11"/>
    </row>
    <row r="6810" spans="3:10" x14ac:dyDescent="0.25">
      <c r="C6810" s="12"/>
      <c r="D6810" s="13"/>
      <c r="E6810" s="13"/>
      <c r="F6810" s="13"/>
      <c r="G6810" s="13"/>
      <c r="H6810" s="13"/>
      <c r="I6810" s="12"/>
      <c r="J6810" s="11"/>
    </row>
    <row r="6811" spans="3:10" x14ac:dyDescent="0.25">
      <c r="C6811" s="12"/>
      <c r="D6811" s="13"/>
      <c r="E6811" s="13"/>
      <c r="F6811" s="13"/>
      <c r="G6811" s="13"/>
      <c r="H6811" s="13"/>
      <c r="I6811" s="12"/>
      <c r="J6811" s="11"/>
    </row>
    <row r="6812" spans="3:10" x14ac:dyDescent="0.25">
      <c r="C6812" s="12"/>
      <c r="D6812" s="13"/>
      <c r="E6812" s="13"/>
      <c r="F6812" s="13"/>
      <c r="G6812" s="13"/>
      <c r="H6812" s="13"/>
      <c r="I6812" s="12"/>
      <c r="J6812" s="11"/>
    </row>
    <row r="6813" spans="3:10" x14ac:dyDescent="0.25">
      <c r="C6813" s="12"/>
      <c r="D6813" s="13"/>
      <c r="E6813" s="13"/>
      <c r="F6813" s="13"/>
      <c r="G6813" s="13"/>
      <c r="H6813" s="13"/>
      <c r="I6813" s="12"/>
      <c r="J6813" s="11"/>
    </row>
    <row r="6814" spans="3:10" x14ac:dyDescent="0.25">
      <c r="C6814" s="12"/>
      <c r="D6814" s="13"/>
      <c r="E6814" s="13"/>
      <c r="F6814" s="13"/>
      <c r="G6814" s="13"/>
      <c r="H6814" s="13"/>
      <c r="I6814" s="12"/>
      <c r="J6814" s="11"/>
    </row>
    <row r="6815" spans="3:10" x14ac:dyDescent="0.25">
      <c r="C6815" s="12"/>
      <c r="D6815" s="13"/>
      <c r="E6815" s="13"/>
      <c r="F6815" s="13"/>
      <c r="G6815" s="13"/>
      <c r="H6815" s="13"/>
      <c r="I6815" s="12"/>
      <c r="J6815" s="11"/>
    </row>
    <row r="6816" spans="3:10" x14ac:dyDescent="0.25">
      <c r="C6816" s="12"/>
      <c r="D6816" s="13"/>
      <c r="E6816" s="13"/>
      <c r="F6816" s="13"/>
      <c r="G6816" s="13"/>
      <c r="H6816" s="13"/>
      <c r="I6816" s="12"/>
      <c r="J6816" s="11"/>
    </row>
    <row r="6817" spans="3:10" x14ac:dyDescent="0.25">
      <c r="C6817" s="12"/>
      <c r="D6817" s="13"/>
      <c r="E6817" s="13"/>
      <c r="F6817" s="13"/>
      <c r="G6817" s="13"/>
      <c r="H6817" s="13"/>
      <c r="I6817" s="12"/>
      <c r="J6817" s="11"/>
    </row>
    <row r="6818" spans="3:10" x14ac:dyDescent="0.25">
      <c r="C6818" s="12"/>
      <c r="D6818" s="13"/>
      <c r="E6818" s="13"/>
      <c r="F6818" s="13"/>
      <c r="G6818" s="13"/>
      <c r="H6818" s="13"/>
      <c r="I6818" s="12"/>
      <c r="J6818" s="11"/>
    </row>
    <row r="6819" spans="3:10" x14ac:dyDescent="0.25">
      <c r="C6819" s="12"/>
      <c r="D6819" s="13"/>
      <c r="E6819" s="13"/>
      <c r="F6819" s="13"/>
      <c r="G6819" s="13"/>
      <c r="H6819" s="13"/>
      <c r="I6819" s="12"/>
      <c r="J6819" s="11"/>
    </row>
    <row r="6820" spans="3:10" x14ac:dyDescent="0.25">
      <c r="C6820" s="12"/>
      <c r="D6820" s="13"/>
      <c r="E6820" s="13"/>
      <c r="F6820" s="13"/>
      <c r="G6820" s="13"/>
      <c r="H6820" s="13"/>
      <c r="I6820" s="12"/>
      <c r="J6820" s="11"/>
    </row>
    <row r="6821" spans="3:10" x14ac:dyDescent="0.25">
      <c r="C6821" s="12"/>
      <c r="D6821" s="13"/>
      <c r="E6821" s="13"/>
      <c r="F6821" s="13"/>
      <c r="G6821" s="13"/>
      <c r="H6821" s="13"/>
      <c r="I6821" s="12"/>
      <c r="J6821" s="11"/>
    </row>
    <row r="6822" spans="3:10" x14ac:dyDescent="0.25">
      <c r="C6822" s="12"/>
      <c r="D6822" s="13"/>
      <c r="E6822" s="13"/>
      <c r="F6822" s="13"/>
      <c r="G6822" s="13"/>
      <c r="H6822" s="13"/>
      <c r="I6822" s="12"/>
      <c r="J6822" s="11"/>
    </row>
    <row r="6823" spans="3:10" x14ac:dyDescent="0.25">
      <c r="C6823" s="12"/>
      <c r="D6823" s="13"/>
      <c r="E6823" s="13"/>
      <c r="F6823" s="13"/>
      <c r="G6823" s="13"/>
      <c r="H6823" s="13"/>
      <c r="I6823" s="12"/>
      <c r="J6823" s="11"/>
    </row>
    <row r="6824" spans="3:10" x14ac:dyDescent="0.25">
      <c r="C6824" s="12"/>
      <c r="D6824" s="13"/>
      <c r="E6824" s="13"/>
      <c r="F6824" s="13"/>
      <c r="G6824" s="13"/>
      <c r="H6824" s="13"/>
      <c r="I6824" s="12"/>
      <c r="J6824" s="11"/>
    </row>
    <row r="6825" spans="3:10" x14ac:dyDescent="0.25">
      <c r="C6825" s="12"/>
      <c r="D6825" s="13"/>
      <c r="E6825" s="13"/>
      <c r="F6825" s="13"/>
      <c r="G6825" s="13"/>
      <c r="H6825" s="13"/>
      <c r="I6825" s="12"/>
      <c r="J6825" s="11"/>
    </row>
    <row r="6826" spans="3:10" x14ac:dyDescent="0.25">
      <c r="C6826" s="12"/>
      <c r="D6826" s="13"/>
      <c r="E6826" s="13"/>
      <c r="F6826" s="13"/>
      <c r="G6826" s="13"/>
      <c r="H6826" s="13"/>
      <c r="I6826" s="12"/>
      <c r="J6826" s="11"/>
    </row>
    <row r="6827" spans="3:10" x14ac:dyDescent="0.25">
      <c r="C6827" s="12"/>
      <c r="D6827" s="13"/>
      <c r="E6827" s="13"/>
      <c r="F6827" s="13"/>
      <c r="G6827" s="13"/>
      <c r="H6827" s="13"/>
      <c r="I6827" s="12"/>
      <c r="J6827" s="11"/>
    </row>
    <row r="6828" spans="3:10" x14ac:dyDescent="0.25">
      <c r="C6828" s="12"/>
      <c r="D6828" s="13"/>
      <c r="E6828" s="13"/>
      <c r="F6828" s="13"/>
      <c r="G6828" s="13"/>
      <c r="H6828" s="13"/>
      <c r="I6828" s="12"/>
      <c r="J6828" s="11"/>
    </row>
    <row r="6829" spans="3:10" x14ac:dyDescent="0.25">
      <c r="C6829" s="12"/>
      <c r="D6829" s="13"/>
      <c r="E6829" s="13"/>
      <c r="F6829" s="13"/>
      <c r="G6829" s="13"/>
      <c r="H6829" s="13"/>
      <c r="I6829" s="12"/>
      <c r="J6829" s="11"/>
    </row>
    <row r="6830" spans="3:10" x14ac:dyDescent="0.25">
      <c r="C6830" s="12"/>
      <c r="D6830" s="13"/>
      <c r="E6830" s="13"/>
      <c r="F6830" s="13"/>
      <c r="G6830" s="13"/>
      <c r="H6830" s="13"/>
      <c r="I6830" s="12"/>
      <c r="J6830" s="11"/>
    </row>
    <row r="6831" spans="3:10" x14ac:dyDescent="0.25">
      <c r="C6831" s="12"/>
      <c r="D6831" s="13"/>
      <c r="E6831" s="13"/>
      <c r="F6831" s="13"/>
      <c r="G6831" s="13"/>
      <c r="H6831" s="13"/>
      <c r="I6831" s="12"/>
      <c r="J6831" s="11"/>
    </row>
    <row r="6832" spans="3:10" x14ac:dyDescent="0.25">
      <c r="C6832" s="12"/>
      <c r="D6832" s="13"/>
      <c r="E6832" s="13"/>
      <c r="F6832" s="13"/>
      <c r="G6832" s="13"/>
      <c r="H6832" s="13"/>
      <c r="I6832" s="12"/>
      <c r="J6832" s="11"/>
    </row>
    <row r="6833" spans="3:10" x14ac:dyDescent="0.25">
      <c r="C6833" s="12"/>
      <c r="D6833" s="13"/>
      <c r="E6833" s="13"/>
      <c r="F6833" s="13"/>
      <c r="G6833" s="13"/>
      <c r="H6833" s="13"/>
      <c r="I6833" s="12"/>
      <c r="J6833" s="11"/>
    </row>
    <row r="6834" spans="3:10" x14ac:dyDescent="0.25">
      <c r="C6834" s="12"/>
      <c r="D6834" s="13"/>
      <c r="E6834" s="13"/>
      <c r="F6834" s="13"/>
      <c r="G6834" s="13"/>
      <c r="H6834" s="13"/>
      <c r="I6834" s="12"/>
      <c r="J6834" s="11"/>
    </row>
    <row r="6835" spans="3:10" x14ac:dyDescent="0.25">
      <c r="C6835" s="12"/>
      <c r="D6835" s="13"/>
      <c r="E6835" s="13"/>
      <c r="F6835" s="13"/>
      <c r="G6835" s="13"/>
      <c r="H6835" s="13"/>
      <c r="I6835" s="12"/>
      <c r="J6835" s="11"/>
    </row>
    <row r="6836" spans="3:10" x14ac:dyDescent="0.25">
      <c r="C6836" s="12"/>
      <c r="D6836" s="13"/>
      <c r="E6836" s="13"/>
      <c r="F6836" s="13"/>
      <c r="G6836" s="13"/>
      <c r="H6836" s="13"/>
      <c r="I6836" s="12"/>
      <c r="J6836" s="11"/>
    </row>
    <row r="6837" spans="3:10" x14ac:dyDescent="0.25">
      <c r="C6837" s="12"/>
      <c r="D6837" s="13"/>
      <c r="E6837" s="13"/>
      <c r="F6837" s="13"/>
      <c r="G6837" s="13"/>
      <c r="H6837" s="13"/>
      <c r="I6837" s="12"/>
      <c r="J6837" s="11"/>
    </row>
    <row r="6838" spans="3:10" x14ac:dyDescent="0.25">
      <c r="C6838" s="12"/>
      <c r="D6838" s="13"/>
      <c r="E6838" s="13"/>
      <c r="F6838" s="13"/>
      <c r="G6838" s="13"/>
      <c r="H6838" s="13"/>
      <c r="I6838" s="12"/>
      <c r="J6838" s="11"/>
    </row>
    <row r="6839" spans="3:10" x14ac:dyDescent="0.25">
      <c r="C6839" s="12"/>
      <c r="D6839" s="13"/>
      <c r="E6839" s="13"/>
      <c r="F6839" s="13"/>
      <c r="G6839" s="13"/>
      <c r="H6839" s="13"/>
      <c r="I6839" s="12"/>
      <c r="J6839" s="11"/>
    </row>
    <row r="6840" spans="3:10" x14ac:dyDescent="0.25">
      <c r="C6840" s="12"/>
      <c r="D6840" s="13"/>
      <c r="E6840" s="13"/>
      <c r="F6840" s="13"/>
      <c r="G6840" s="13"/>
      <c r="H6840" s="13"/>
      <c r="I6840" s="12"/>
      <c r="J6840" s="11"/>
    </row>
    <row r="6841" spans="3:10" x14ac:dyDescent="0.25">
      <c r="C6841" s="12"/>
      <c r="D6841" s="13"/>
      <c r="E6841" s="13"/>
      <c r="F6841" s="13"/>
      <c r="G6841" s="13"/>
      <c r="H6841" s="13"/>
      <c r="I6841" s="12"/>
      <c r="J6841" s="11"/>
    </row>
    <row r="6842" spans="3:10" x14ac:dyDescent="0.25">
      <c r="C6842" s="12"/>
      <c r="D6842" s="13"/>
      <c r="E6842" s="13"/>
      <c r="F6842" s="13"/>
      <c r="G6842" s="13"/>
      <c r="H6842" s="13"/>
      <c r="I6842" s="12"/>
      <c r="J6842" s="11"/>
    </row>
    <row r="6843" spans="3:10" x14ac:dyDescent="0.25">
      <c r="C6843" s="12"/>
      <c r="D6843" s="13"/>
      <c r="E6843" s="13"/>
      <c r="F6843" s="13"/>
      <c r="G6843" s="13"/>
      <c r="H6843" s="13"/>
      <c r="I6843" s="12"/>
      <c r="J6843" s="11"/>
    </row>
    <row r="6844" spans="3:10" x14ac:dyDescent="0.25">
      <c r="C6844" s="12"/>
      <c r="D6844" s="13"/>
      <c r="E6844" s="13"/>
      <c r="F6844" s="13"/>
      <c r="G6844" s="13"/>
      <c r="H6844" s="13"/>
      <c r="I6844" s="12"/>
      <c r="J6844" s="11"/>
    </row>
    <row r="6845" spans="3:10" x14ac:dyDescent="0.25">
      <c r="C6845" s="12"/>
      <c r="D6845" s="13"/>
      <c r="E6845" s="13"/>
      <c r="F6845" s="13"/>
      <c r="G6845" s="13"/>
      <c r="H6845" s="13"/>
      <c r="I6845" s="12"/>
      <c r="J6845" s="11"/>
    </row>
    <row r="6846" spans="3:10" x14ac:dyDescent="0.25">
      <c r="C6846" s="12"/>
      <c r="D6846" s="13"/>
      <c r="E6846" s="13"/>
      <c r="F6846" s="13"/>
      <c r="G6846" s="13"/>
      <c r="H6846" s="13"/>
      <c r="I6846" s="12"/>
      <c r="J6846" s="11"/>
    </row>
    <row r="6847" spans="3:10" x14ac:dyDescent="0.25">
      <c r="C6847" s="12"/>
      <c r="D6847" s="13"/>
      <c r="E6847" s="13"/>
      <c r="F6847" s="13"/>
      <c r="G6847" s="13"/>
      <c r="H6847" s="13"/>
      <c r="I6847" s="12"/>
      <c r="J6847" s="11"/>
    </row>
    <row r="6848" spans="3:10" x14ac:dyDescent="0.25">
      <c r="C6848" s="12"/>
      <c r="D6848" s="13"/>
      <c r="E6848" s="13"/>
      <c r="F6848" s="13"/>
      <c r="G6848" s="13"/>
      <c r="H6848" s="13"/>
      <c r="I6848" s="12"/>
      <c r="J6848" s="11"/>
    </row>
    <row r="6849" spans="3:10" x14ac:dyDescent="0.25">
      <c r="C6849" s="12"/>
      <c r="D6849" s="13"/>
      <c r="E6849" s="13"/>
      <c r="F6849" s="13"/>
      <c r="G6849" s="13"/>
      <c r="H6849" s="13"/>
      <c r="I6849" s="12"/>
      <c r="J6849" s="11"/>
    </row>
    <row r="6850" spans="3:10" x14ac:dyDescent="0.25">
      <c r="C6850" s="12"/>
      <c r="D6850" s="13"/>
      <c r="E6850" s="13"/>
      <c r="F6850" s="13"/>
      <c r="G6850" s="13"/>
      <c r="H6850" s="13"/>
      <c r="I6850" s="12"/>
      <c r="J6850" s="11"/>
    </row>
    <row r="6851" spans="3:10" x14ac:dyDescent="0.25">
      <c r="C6851" s="12"/>
      <c r="D6851" s="13"/>
      <c r="E6851" s="13"/>
      <c r="F6851" s="13"/>
      <c r="G6851" s="13"/>
      <c r="H6851" s="13"/>
      <c r="I6851" s="12"/>
      <c r="J6851" s="11"/>
    </row>
    <row r="6852" spans="3:10" x14ac:dyDescent="0.25">
      <c r="C6852" s="12"/>
      <c r="D6852" s="13"/>
      <c r="E6852" s="13"/>
      <c r="F6852" s="13"/>
      <c r="G6852" s="13"/>
      <c r="H6852" s="13"/>
      <c r="I6852" s="12"/>
      <c r="J6852" s="11"/>
    </row>
    <row r="6853" spans="3:10" x14ac:dyDescent="0.25">
      <c r="C6853" s="12"/>
      <c r="D6853" s="13"/>
      <c r="E6853" s="13"/>
      <c r="F6853" s="13"/>
      <c r="G6853" s="13"/>
      <c r="H6853" s="13"/>
      <c r="I6853" s="12"/>
      <c r="J6853" s="11"/>
    </row>
    <row r="6854" spans="3:10" x14ac:dyDescent="0.25">
      <c r="C6854" s="12"/>
      <c r="D6854" s="13"/>
      <c r="E6854" s="13"/>
      <c r="F6854" s="13"/>
      <c r="G6854" s="13"/>
      <c r="H6854" s="13"/>
      <c r="I6854" s="12"/>
      <c r="J6854" s="11"/>
    </row>
    <row r="6855" spans="3:10" x14ac:dyDescent="0.25">
      <c r="C6855" s="12"/>
      <c r="D6855" s="13"/>
      <c r="E6855" s="13"/>
      <c r="F6855" s="13"/>
      <c r="G6855" s="13"/>
      <c r="H6855" s="13"/>
      <c r="I6855" s="12"/>
      <c r="J6855" s="11"/>
    </row>
    <row r="6856" spans="3:10" x14ac:dyDescent="0.25">
      <c r="C6856" s="12"/>
      <c r="D6856" s="13"/>
      <c r="E6856" s="13"/>
      <c r="F6856" s="13"/>
      <c r="G6856" s="13"/>
      <c r="H6856" s="13"/>
      <c r="I6856" s="12"/>
      <c r="J6856" s="11"/>
    </row>
    <row r="6857" spans="3:10" x14ac:dyDescent="0.25">
      <c r="C6857" s="12"/>
      <c r="D6857" s="13"/>
      <c r="E6857" s="13"/>
      <c r="F6857" s="13"/>
      <c r="G6857" s="13"/>
      <c r="H6857" s="13"/>
      <c r="I6857" s="12"/>
      <c r="J6857" s="11"/>
    </row>
    <row r="6858" spans="3:10" x14ac:dyDescent="0.25">
      <c r="C6858" s="12"/>
      <c r="D6858" s="13"/>
      <c r="E6858" s="13"/>
      <c r="F6858" s="13"/>
      <c r="G6858" s="13"/>
      <c r="H6858" s="13"/>
      <c r="I6858" s="12"/>
      <c r="J6858" s="11"/>
    </row>
    <row r="6859" spans="3:10" x14ac:dyDescent="0.25">
      <c r="C6859" s="12"/>
      <c r="D6859" s="13"/>
      <c r="E6859" s="13"/>
      <c r="F6859" s="13"/>
      <c r="G6859" s="13"/>
      <c r="H6859" s="13"/>
      <c r="I6859" s="12"/>
      <c r="J6859" s="11"/>
    </row>
    <row r="6860" spans="3:10" x14ac:dyDescent="0.25">
      <c r="C6860" s="12"/>
      <c r="D6860" s="13"/>
      <c r="E6860" s="13"/>
      <c r="F6860" s="13"/>
      <c r="G6860" s="13"/>
      <c r="H6860" s="13"/>
      <c r="I6860" s="12"/>
      <c r="J6860" s="11"/>
    </row>
    <row r="6861" spans="3:10" x14ac:dyDescent="0.25">
      <c r="C6861" s="12"/>
      <c r="D6861" s="13"/>
      <c r="E6861" s="13"/>
      <c r="F6861" s="13"/>
      <c r="G6861" s="13"/>
      <c r="H6861" s="13"/>
      <c r="I6861" s="12"/>
      <c r="J6861" s="11"/>
    </row>
    <row r="6862" spans="3:10" x14ac:dyDescent="0.25">
      <c r="C6862" s="12"/>
      <c r="D6862" s="13"/>
      <c r="E6862" s="13"/>
      <c r="F6862" s="13"/>
      <c r="G6862" s="13"/>
      <c r="H6862" s="13"/>
      <c r="I6862" s="12"/>
      <c r="J6862" s="11"/>
    </row>
    <row r="6863" spans="3:10" x14ac:dyDescent="0.25">
      <c r="C6863" s="12"/>
      <c r="D6863" s="13"/>
      <c r="E6863" s="13"/>
      <c r="F6863" s="13"/>
      <c r="G6863" s="13"/>
      <c r="H6863" s="13"/>
      <c r="I6863" s="12"/>
      <c r="J6863" s="11"/>
    </row>
    <row r="6864" spans="3:10" x14ac:dyDescent="0.25">
      <c r="C6864" s="12"/>
      <c r="D6864" s="13"/>
      <c r="E6864" s="13"/>
      <c r="F6864" s="13"/>
      <c r="G6864" s="13"/>
      <c r="H6864" s="13"/>
      <c r="I6864" s="12"/>
      <c r="J6864" s="11"/>
    </row>
    <row r="6865" spans="3:10" x14ac:dyDescent="0.25">
      <c r="C6865" s="12"/>
      <c r="D6865" s="13"/>
      <c r="E6865" s="13"/>
      <c r="F6865" s="13"/>
      <c r="G6865" s="13"/>
      <c r="H6865" s="13"/>
      <c r="I6865" s="12"/>
      <c r="J6865" s="11"/>
    </row>
    <row r="6866" spans="3:10" x14ac:dyDescent="0.25">
      <c r="C6866" s="12"/>
      <c r="D6866" s="13"/>
      <c r="E6866" s="13"/>
      <c r="F6866" s="13"/>
      <c r="G6866" s="13"/>
      <c r="H6866" s="13"/>
      <c r="I6866" s="12"/>
      <c r="J6866" s="11"/>
    </row>
    <row r="6867" spans="3:10" x14ac:dyDescent="0.25">
      <c r="C6867" s="12"/>
      <c r="D6867" s="13"/>
      <c r="E6867" s="13"/>
      <c r="F6867" s="13"/>
      <c r="G6867" s="13"/>
      <c r="H6867" s="13"/>
      <c r="I6867" s="12"/>
      <c r="J6867" s="11"/>
    </row>
    <row r="6868" spans="3:10" x14ac:dyDescent="0.25">
      <c r="C6868" s="12"/>
      <c r="D6868" s="13"/>
      <c r="E6868" s="13"/>
      <c r="F6868" s="13"/>
      <c r="G6868" s="13"/>
      <c r="H6868" s="13"/>
      <c r="I6868" s="12"/>
      <c r="J6868" s="11"/>
    </row>
    <row r="6869" spans="3:10" x14ac:dyDescent="0.25">
      <c r="C6869" s="12"/>
      <c r="D6869" s="13"/>
      <c r="E6869" s="13"/>
      <c r="F6869" s="13"/>
      <c r="G6869" s="13"/>
      <c r="H6869" s="13"/>
      <c r="I6869" s="12"/>
      <c r="J6869" s="11"/>
    </row>
    <row r="6870" spans="3:10" x14ac:dyDescent="0.25">
      <c r="C6870" s="12"/>
      <c r="D6870" s="13"/>
      <c r="E6870" s="13"/>
      <c r="F6870" s="13"/>
      <c r="G6870" s="13"/>
      <c r="H6870" s="13"/>
      <c r="I6870" s="12"/>
      <c r="J6870" s="11"/>
    </row>
    <row r="6871" spans="3:10" x14ac:dyDescent="0.25">
      <c r="C6871" s="12"/>
      <c r="D6871" s="13"/>
      <c r="E6871" s="13"/>
      <c r="F6871" s="13"/>
      <c r="G6871" s="13"/>
      <c r="H6871" s="13"/>
      <c r="I6871" s="12"/>
      <c r="J6871" s="11"/>
    </row>
    <row r="6872" spans="3:10" x14ac:dyDescent="0.25">
      <c r="C6872" s="12"/>
      <c r="D6872" s="13"/>
      <c r="E6872" s="13"/>
      <c r="F6872" s="13"/>
      <c r="G6872" s="13"/>
      <c r="H6872" s="13"/>
      <c r="I6872" s="12"/>
      <c r="J6872" s="11"/>
    </row>
    <row r="6873" spans="3:10" x14ac:dyDescent="0.25">
      <c r="C6873" s="12"/>
      <c r="D6873" s="13"/>
      <c r="E6873" s="13"/>
      <c r="F6873" s="13"/>
      <c r="G6873" s="13"/>
      <c r="H6873" s="13"/>
      <c r="I6873" s="12"/>
      <c r="J6873" s="11"/>
    </row>
    <row r="6874" spans="3:10" x14ac:dyDescent="0.25">
      <c r="C6874" s="12"/>
      <c r="D6874" s="13"/>
      <c r="E6874" s="13"/>
      <c r="F6874" s="13"/>
      <c r="G6874" s="13"/>
      <c r="H6874" s="13"/>
      <c r="I6874" s="12"/>
      <c r="J6874" s="11"/>
    </row>
    <row r="6875" spans="3:10" x14ac:dyDescent="0.25">
      <c r="C6875" s="12"/>
      <c r="D6875" s="13"/>
      <c r="E6875" s="13"/>
      <c r="F6875" s="13"/>
      <c r="G6875" s="13"/>
      <c r="H6875" s="13"/>
      <c r="I6875" s="12"/>
      <c r="J6875" s="11"/>
    </row>
    <row r="6876" spans="3:10" x14ac:dyDescent="0.25">
      <c r="C6876" s="12"/>
      <c r="D6876" s="13"/>
      <c r="E6876" s="13"/>
      <c r="F6876" s="13"/>
      <c r="G6876" s="13"/>
      <c r="H6876" s="13"/>
      <c r="I6876" s="12"/>
      <c r="J6876" s="11"/>
    </row>
    <row r="6877" spans="3:10" x14ac:dyDescent="0.25">
      <c r="C6877" s="12"/>
      <c r="D6877" s="13"/>
      <c r="E6877" s="13"/>
      <c r="F6877" s="13"/>
      <c r="G6877" s="13"/>
      <c r="H6877" s="13"/>
      <c r="I6877" s="12"/>
      <c r="J6877" s="11"/>
    </row>
    <row r="6878" spans="3:10" x14ac:dyDescent="0.25">
      <c r="C6878" s="12"/>
      <c r="D6878" s="13"/>
      <c r="E6878" s="13"/>
      <c r="F6878" s="13"/>
      <c r="G6878" s="13"/>
      <c r="H6878" s="13"/>
      <c r="I6878" s="12"/>
      <c r="J6878" s="11"/>
    </row>
    <row r="6879" spans="3:10" x14ac:dyDescent="0.25">
      <c r="C6879" s="12"/>
      <c r="D6879" s="13"/>
      <c r="E6879" s="13"/>
      <c r="F6879" s="13"/>
      <c r="G6879" s="13"/>
      <c r="H6879" s="13"/>
      <c r="I6879" s="12"/>
      <c r="J6879" s="11"/>
    </row>
    <row r="6880" spans="3:10" x14ac:dyDescent="0.25">
      <c r="C6880" s="12"/>
      <c r="D6880" s="13"/>
      <c r="E6880" s="13"/>
      <c r="F6880" s="13"/>
      <c r="G6880" s="13"/>
      <c r="H6880" s="13"/>
      <c r="I6880" s="12"/>
      <c r="J6880" s="11"/>
    </row>
    <row r="6881" spans="3:10" x14ac:dyDescent="0.25">
      <c r="C6881" s="12"/>
      <c r="D6881" s="13"/>
      <c r="E6881" s="13"/>
      <c r="F6881" s="13"/>
      <c r="G6881" s="13"/>
      <c r="H6881" s="13"/>
      <c r="I6881" s="12"/>
      <c r="J6881" s="11"/>
    </row>
    <row r="6882" spans="3:10" x14ac:dyDescent="0.25">
      <c r="C6882" s="12"/>
      <c r="D6882" s="13"/>
      <c r="E6882" s="13"/>
      <c r="F6882" s="13"/>
      <c r="G6882" s="13"/>
      <c r="H6882" s="13"/>
      <c r="I6882" s="12"/>
      <c r="J6882" s="11"/>
    </row>
    <row r="6883" spans="3:10" x14ac:dyDescent="0.25">
      <c r="C6883" s="12"/>
      <c r="D6883" s="13"/>
      <c r="E6883" s="13"/>
      <c r="F6883" s="13"/>
      <c r="G6883" s="13"/>
      <c r="H6883" s="13"/>
      <c r="I6883" s="12"/>
      <c r="J6883" s="11"/>
    </row>
    <row r="6884" spans="3:10" x14ac:dyDescent="0.25">
      <c r="C6884" s="12"/>
      <c r="D6884" s="13"/>
      <c r="E6884" s="13"/>
      <c r="F6884" s="13"/>
      <c r="G6884" s="13"/>
      <c r="H6884" s="13"/>
      <c r="I6884" s="12"/>
      <c r="J6884" s="11"/>
    </row>
    <row r="6885" spans="3:10" x14ac:dyDescent="0.25">
      <c r="C6885" s="12"/>
      <c r="D6885" s="13"/>
      <c r="E6885" s="13"/>
      <c r="F6885" s="13"/>
      <c r="G6885" s="13"/>
      <c r="H6885" s="13"/>
      <c r="I6885" s="12"/>
      <c r="J6885" s="11"/>
    </row>
    <row r="6886" spans="3:10" x14ac:dyDescent="0.25">
      <c r="C6886" s="12"/>
      <c r="D6886" s="13"/>
      <c r="E6886" s="13"/>
      <c r="F6886" s="13"/>
      <c r="G6886" s="13"/>
      <c r="H6886" s="13"/>
      <c r="I6886" s="12"/>
      <c r="J6886" s="11"/>
    </row>
    <row r="6887" spans="3:10" x14ac:dyDescent="0.25">
      <c r="C6887" s="12"/>
      <c r="D6887" s="13"/>
      <c r="E6887" s="13"/>
      <c r="F6887" s="13"/>
      <c r="G6887" s="13"/>
      <c r="H6887" s="13"/>
      <c r="I6887" s="12"/>
      <c r="J6887" s="11"/>
    </row>
    <row r="6888" spans="3:10" x14ac:dyDescent="0.25">
      <c r="C6888" s="12"/>
      <c r="D6888" s="13"/>
      <c r="E6888" s="13"/>
      <c r="F6888" s="13"/>
      <c r="G6888" s="13"/>
      <c r="H6888" s="13"/>
      <c r="I6888" s="12"/>
      <c r="J6888" s="11"/>
    </row>
    <row r="6889" spans="3:10" x14ac:dyDescent="0.25">
      <c r="C6889" s="12"/>
      <c r="D6889" s="13"/>
      <c r="E6889" s="13"/>
      <c r="F6889" s="13"/>
      <c r="G6889" s="13"/>
      <c r="H6889" s="13"/>
      <c r="I6889" s="12"/>
      <c r="J6889" s="11"/>
    </row>
    <row r="6890" spans="3:10" x14ac:dyDescent="0.25">
      <c r="C6890" s="12"/>
      <c r="D6890" s="13"/>
      <c r="E6890" s="13"/>
      <c r="F6890" s="13"/>
      <c r="G6890" s="13"/>
      <c r="H6890" s="13"/>
      <c r="I6890" s="12"/>
      <c r="J6890" s="11"/>
    </row>
    <row r="6891" spans="3:10" x14ac:dyDescent="0.25">
      <c r="C6891" s="12"/>
      <c r="D6891" s="13"/>
      <c r="E6891" s="13"/>
      <c r="F6891" s="13"/>
      <c r="G6891" s="13"/>
      <c r="H6891" s="13"/>
      <c r="I6891" s="12"/>
      <c r="J6891" s="11"/>
    </row>
    <row r="6892" spans="3:10" x14ac:dyDescent="0.25">
      <c r="C6892" s="12"/>
      <c r="D6892" s="13"/>
      <c r="E6892" s="13"/>
      <c r="F6892" s="13"/>
      <c r="G6892" s="13"/>
      <c r="H6892" s="13"/>
      <c r="I6892" s="12"/>
      <c r="J6892" s="11"/>
    </row>
    <row r="6893" spans="3:10" x14ac:dyDescent="0.25">
      <c r="C6893" s="12"/>
      <c r="D6893" s="13"/>
      <c r="E6893" s="13"/>
      <c r="F6893" s="13"/>
      <c r="G6893" s="13"/>
      <c r="H6893" s="13"/>
      <c r="I6893" s="12"/>
      <c r="J6893" s="11"/>
    </row>
    <row r="6894" spans="3:10" x14ac:dyDescent="0.25">
      <c r="C6894" s="12"/>
      <c r="D6894" s="13"/>
      <c r="E6894" s="13"/>
      <c r="F6894" s="13"/>
      <c r="G6894" s="13"/>
      <c r="H6894" s="13"/>
      <c r="I6894" s="12"/>
      <c r="J6894" s="11"/>
    </row>
    <row r="6895" spans="3:10" x14ac:dyDescent="0.25">
      <c r="C6895" s="12"/>
      <c r="D6895" s="13"/>
      <c r="E6895" s="13"/>
      <c r="F6895" s="13"/>
      <c r="G6895" s="13"/>
      <c r="H6895" s="13"/>
      <c r="I6895" s="12"/>
      <c r="J6895" s="11"/>
    </row>
    <row r="6896" spans="3:10" x14ac:dyDescent="0.25">
      <c r="C6896" s="12"/>
      <c r="D6896" s="13"/>
      <c r="E6896" s="13"/>
      <c r="F6896" s="13"/>
      <c r="G6896" s="13"/>
      <c r="H6896" s="13"/>
      <c r="I6896" s="12"/>
      <c r="J6896" s="11"/>
    </row>
    <row r="6897" spans="3:10" x14ac:dyDescent="0.25">
      <c r="C6897" s="12"/>
      <c r="D6897" s="13"/>
      <c r="E6897" s="13"/>
      <c r="F6897" s="13"/>
      <c r="G6897" s="13"/>
      <c r="H6897" s="13"/>
      <c r="I6897" s="12"/>
      <c r="J6897" s="11"/>
    </row>
    <row r="6898" spans="3:10" x14ac:dyDescent="0.25">
      <c r="C6898" s="12"/>
      <c r="D6898" s="13"/>
      <c r="E6898" s="13"/>
      <c r="F6898" s="13"/>
      <c r="G6898" s="13"/>
      <c r="H6898" s="13"/>
      <c r="I6898" s="12"/>
      <c r="J6898" s="11"/>
    </row>
    <row r="6899" spans="3:10" x14ac:dyDescent="0.25">
      <c r="C6899" s="12"/>
      <c r="D6899" s="13"/>
      <c r="E6899" s="13"/>
      <c r="F6899" s="13"/>
      <c r="G6899" s="13"/>
      <c r="H6899" s="13"/>
      <c r="I6899" s="12"/>
      <c r="J6899" s="11"/>
    </row>
    <row r="6900" spans="3:10" x14ac:dyDescent="0.25">
      <c r="C6900" s="12"/>
      <c r="D6900" s="13"/>
      <c r="E6900" s="13"/>
      <c r="F6900" s="13"/>
      <c r="G6900" s="13"/>
      <c r="H6900" s="13"/>
      <c r="I6900" s="12"/>
      <c r="J6900" s="11"/>
    </row>
    <row r="6901" spans="3:10" x14ac:dyDescent="0.25">
      <c r="C6901" s="12"/>
      <c r="D6901" s="13"/>
      <c r="E6901" s="13"/>
      <c r="F6901" s="13"/>
      <c r="G6901" s="13"/>
      <c r="H6901" s="13"/>
      <c r="I6901" s="12"/>
      <c r="J6901" s="11"/>
    </row>
    <row r="6902" spans="3:10" x14ac:dyDescent="0.25">
      <c r="C6902" s="12"/>
      <c r="D6902" s="13"/>
      <c r="E6902" s="13"/>
      <c r="F6902" s="13"/>
      <c r="G6902" s="13"/>
      <c r="H6902" s="13"/>
      <c r="I6902" s="12"/>
      <c r="J6902" s="11"/>
    </row>
    <row r="6903" spans="3:10" x14ac:dyDescent="0.25">
      <c r="C6903" s="12"/>
      <c r="D6903" s="13"/>
      <c r="E6903" s="13"/>
      <c r="F6903" s="13"/>
      <c r="G6903" s="13"/>
      <c r="H6903" s="13"/>
      <c r="I6903" s="12"/>
      <c r="J6903" s="11"/>
    </row>
    <row r="6904" spans="3:10" x14ac:dyDescent="0.25">
      <c r="C6904" s="12"/>
      <c r="D6904" s="13"/>
      <c r="E6904" s="13"/>
      <c r="F6904" s="13"/>
      <c r="G6904" s="13"/>
      <c r="H6904" s="13"/>
      <c r="I6904" s="12"/>
      <c r="J6904" s="11"/>
    </row>
    <row r="6905" spans="3:10" x14ac:dyDescent="0.25">
      <c r="C6905" s="12"/>
      <c r="D6905" s="13"/>
      <c r="E6905" s="13"/>
      <c r="F6905" s="13"/>
      <c r="G6905" s="13"/>
      <c r="H6905" s="13"/>
      <c r="I6905" s="12"/>
      <c r="J6905" s="11"/>
    </row>
    <row r="6906" spans="3:10" x14ac:dyDescent="0.25">
      <c r="C6906" s="12"/>
      <c r="D6906" s="13"/>
      <c r="E6906" s="13"/>
      <c r="F6906" s="13"/>
      <c r="G6906" s="13"/>
      <c r="H6906" s="13"/>
      <c r="I6906" s="12"/>
      <c r="J6906" s="11"/>
    </row>
    <row r="6907" spans="3:10" x14ac:dyDescent="0.25">
      <c r="C6907" s="12"/>
      <c r="D6907" s="13"/>
      <c r="E6907" s="13"/>
      <c r="F6907" s="13"/>
      <c r="G6907" s="13"/>
      <c r="H6907" s="13"/>
      <c r="I6907" s="12"/>
      <c r="J6907" s="11"/>
    </row>
    <row r="6908" spans="3:10" x14ac:dyDescent="0.25">
      <c r="C6908" s="12"/>
      <c r="D6908" s="13"/>
      <c r="E6908" s="13"/>
      <c r="F6908" s="13"/>
      <c r="G6908" s="13"/>
      <c r="H6908" s="13"/>
      <c r="I6908" s="12"/>
      <c r="J6908" s="11"/>
    </row>
    <row r="6909" spans="3:10" x14ac:dyDescent="0.25">
      <c r="C6909" s="12"/>
      <c r="D6909" s="13"/>
      <c r="E6909" s="13"/>
      <c r="F6909" s="13"/>
      <c r="G6909" s="13"/>
      <c r="H6909" s="13"/>
      <c r="I6909" s="12"/>
      <c r="J6909" s="11"/>
    </row>
    <row r="6910" spans="3:10" x14ac:dyDescent="0.25">
      <c r="C6910" s="12"/>
      <c r="D6910" s="13"/>
      <c r="E6910" s="13"/>
      <c r="F6910" s="13"/>
      <c r="G6910" s="13"/>
      <c r="H6910" s="13"/>
      <c r="I6910" s="12"/>
      <c r="J6910" s="11"/>
    </row>
    <row r="6911" spans="3:10" x14ac:dyDescent="0.25">
      <c r="C6911" s="12"/>
      <c r="D6911" s="13"/>
      <c r="E6911" s="13"/>
      <c r="F6911" s="13"/>
      <c r="G6911" s="13"/>
      <c r="H6911" s="13"/>
      <c r="I6911" s="12"/>
      <c r="J6911" s="11"/>
    </row>
    <row r="6912" spans="3:10" x14ac:dyDescent="0.25">
      <c r="C6912" s="12"/>
      <c r="D6912" s="13"/>
      <c r="E6912" s="13"/>
      <c r="F6912" s="13"/>
      <c r="G6912" s="13"/>
      <c r="H6912" s="13"/>
      <c r="I6912" s="12"/>
      <c r="J6912" s="11"/>
    </row>
    <row r="6913" spans="3:10" x14ac:dyDescent="0.25">
      <c r="C6913" s="12"/>
      <c r="D6913" s="13"/>
      <c r="E6913" s="13"/>
      <c r="F6913" s="13"/>
      <c r="G6913" s="13"/>
      <c r="H6913" s="13"/>
      <c r="I6913" s="12"/>
      <c r="J6913" s="11"/>
    </row>
    <row r="6914" spans="3:10" x14ac:dyDescent="0.25">
      <c r="C6914" s="12"/>
      <c r="D6914" s="13"/>
      <c r="E6914" s="13"/>
      <c r="F6914" s="13"/>
      <c r="G6914" s="13"/>
      <c r="H6914" s="13"/>
      <c r="I6914" s="12"/>
      <c r="J6914" s="11"/>
    </row>
    <row r="6915" spans="3:10" x14ac:dyDescent="0.25">
      <c r="C6915" s="12"/>
      <c r="D6915" s="13"/>
      <c r="E6915" s="13"/>
      <c r="F6915" s="13"/>
      <c r="G6915" s="13"/>
      <c r="H6915" s="13"/>
      <c r="I6915" s="12"/>
      <c r="J6915" s="11"/>
    </row>
    <row r="6916" spans="3:10" x14ac:dyDescent="0.25">
      <c r="C6916" s="12"/>
      <c r="D6916" s="13"/>
      <c r="E6916" s="13"/>
      <c r="F6916" s="13"/>
      <c r="G6916" s="13"/>
      <c r="H6916" s="13"/>
      <c r="I6916" s="12"/>
      <c r="J6916" s="11"/>
    </row>
    <row r="6917" spans="3:10" x14ac:dyDescent="0.25">
      <c r="C6917" s="12"/>
      <c r="D6917" s="13"/>
      <c r="E6917" s="13"/>
      <c r="F6917" s="13"/>
      <c r="G6917" s="13"/>
      <c r="H6917" s="13"/>
      <c r="I6917" s="12"/>
      <c r="J6917" s="11"/>
    </row>
    <row r="6918" spans="3:10" x14ac:dyDescent="0.25">
      <c r="C6918" s="12"/>
      <c r="D6918" s="13"/>
      <c r="E6918" s="13"/>
      <c r="F6918" s="13"/>
      <c r="G6918" s="13"/>
      <c r="H6918" s="13"/>
      <c r="I6918" s="12"/>
      <c r="J6918" s="11"/>
    </row>
    <row r="6919" spans="3:10" x14ac:dyDescent="0.25">
      <c r="C6919" s="12"/>
      <c r="D6919" s="13"/>
      <c r="E6919" s="13"/>
      <c r="F6919" s="13"/>
      <c r="G6919" s="13"/>
      <c r="H6919" s="13"/>
      <c r="I6919" s="12"/>
      <c r="J6919" s="11"/>
    </row>
    <row r="6920" spans="3:10" x14ac:dyDescent="0.25">
      <c r="C6920" s="12"/>
      <c r="D6920" s="13"/>
      <c r="E6920" s="13"/>
      <c r="F6920" s="13"/>
      <c r="G6920" s="13"/>
      <c r="H6920" s="13"/>
      <c r="I6920" s="12"/>
      <c r="J6920" s="11"/>
    </row>
    <row r="6921" spans="3:10" x14ac:dyDescent="0.25">
      <c r="C6921" s="12"/>
      <c r="D6921" s="13"/>
      <c r="E6921" s="13"/>
      <c r="F6921" s="13"/>
      <c r="G6921" s="13"/>
      <c r="H6921" s="13"/>
      <c r="I6921" s="12"/>
      <c r="J6921" s="11"/>
    </row>
    <row r="6922" spans="3:10" x14ac:dyDescent="0.25">
      <c r="C6922" s="12"/>
      <c r="D6922" s="13"/>
      <c r="E6922" s="13"/>
      <c r="F6922" s="13"/>
      <c r="G6922" s="13"/>
      <c r="H6922" s="13"/>
      <c r="I6922" s="12"/>
      <c r="J6922" s="11"/>
    </row>
    <row r="6923" spans="3:10" x14ac:dyDescent="0.25">
      <c r="C6923" s="12"/>
      <c r="D6923" s="13"/>
      <c r="E6923" s="13"/>
      <c r="F6923" s="13"/>
      <c r="G6923" s="13"/>
      <c r="H6923" s="13"/>
      <c r="I6923" s="12"/>
      <c r="J6923" s="11"/>
    </row>
    <row r="6924" spans="3:10" x14ac:dyDescent="0.25">
      <c r="C6924" s="12"/>
      <c r="D6924" s="13"/>
      <c r="E6924" s="13"/>
      <c r="F6924" s="13"/>
      <c r="G6924" s="13"/>
      <c r="H6924" s="13"/>
      <c r="I6924" s="12"/>
      <c r="J6924" s="11"/>
    </row>
    <row r="6925" spans="3:10" x14ac:dyDescent="0.25">
      <c r="C6925" s="12"/>
      <c r="D6925" s="13"/>
      <c r="E6925" s="13"/>
      <c r="F6925" s="13"/>
      <c r="G6925" s="13"/>
      <c r="H6925" s="13"/>
      <c r="I6925" s="12"/>
      <c r="J6925" s="11"/>
    </row>
    <row r="6926" spans="3:10" x14ac:dyDescent="0.25">
      <c r="C6926" s="12"/>
      <c r="D6926" s="13"/>
      <c r="E6926" s="13"/>
      <c r="F6926" s="13"/>
      <c r="G6926" s="13"/>
      <c r="H6926" s="13"/>
      <c r="I6926" s="12"/>
      <c r="J6926" s="11"/>
    </row>
    <row r="6927" spans="3:10" x14ac:dyDescent="0.25">
      <c r="C6927" s="12"/>
      <c r="D6927" s="13"/>
      <c r="E6927" s="13"/>
      <c r="F6927" s="13"/>
      <c r="G6927" s="13"/>
      <c r="H6927" s="13"/>
      <c r="I6927" s="12"/>
      <c r="J6927" s="11"/>
    </row>
    <row r="6928" spans="3:10" x14ac:dyDescent="0.25">
      <c r="C6928" s="12"/>
      <c r="D6928" s="13"/>
      <c r="E6928" s="13"/>
      <c r="F6928" s="13"/>
      <c r="G6928" s="13"/>
      <c r="H6928" s="13"/>
      <c r="I6928" s="12"/>
      <c r="J6928" s="11"/>
    </row>
    <row r="6929" spans="3:10" x14ac:dyDescent="0.25">
      <c r="C6929" s="12"/>
      <c r="D6929" s="13"/>
      <c r="E6929" s="13"/>
      <c r="F6929" s="13"/>
      <c r="G6929" s="13"/>
      <c r="H6929" s="13"/>
      <c r="I6929" s="12"/>
      <c r="J6929" s="11"/>
    </row>
    <row r="6930" spans="3:10" x14ac:dyDescent="0.25">
      <c r="C6930" s="12"/>
      <c r="D6930" s="13"/>
      <c r="E6930" s="13"/>
      <c r="F6930" s="13"/>
      <c r="G6930" s="13"/>
      <c r="H6930" s="13"/>
      <c r="I6930" s="12"/>
      <c r="J6930" s="11"/>
    </row>
    <row r="6931" spans="3:10" x14ac:dyDescent="0.25">
      <c r="C6931" s="12"/>
      <c r="D6931" s="13"/>
      <c r="E6931" s="13"/>
      <c r="F6931" s="13"/>
      <c r="G6931" s="13"/>
      <c r="H6931" s="13"/>
      <c r="I6931" s="12"/>
      <c r="J6931" s="11"/>
    </row>
    <row r="6932" spans="3:10" x14ac:dyDescent="0.25">
      <c r="C6932" s="12"/>
      <c r="D6932" s="13"/>
      <c r="E6932" s="13"/>
      <c r="F6932" s="13"/>
      <c r="G6932" s="13"/>
      <c r="H6932" s="13"/>
      <c r="I6932" s="12"/>
      <c r="J6932" s="11"/>
    </row>
    <row r="6933" spans="3:10" x14ac:dyDescent="0.25">
      <c r="C6933" s="12"/>
      <c r="D6933" s="13"/>
      <c r="E6933" s="13"/>
      <c r="F6933" s="13"/>
      <c r="G6933" s="13"/>
      <c r="H6933" s="13"/>
      <c r="I6933" s="12"/>
      <c r="J6933" s="11"/>
    </row>
    <row r="6934" spans="3:10" x14ac:dyDescent="0.25">
      <c r="C6934" s="12"/>
      <c r="D6934" s="13"/>
      <c r="E6934" s="13"/>
      <c r="F6934" s="13"/>
      <c r="G6934" s="13"/>
      <c r="H6934" s="13"/>
      <c r="I6934" s="12"/>
      <c r="J6934" s="11"/>
    </row>
    <row r="6935" spans="3:10" x14ac:dyDescent="0.25">
      <c r="C6935" s="12"/>
      <c r="D6935" s="13"/>
      <c r="E6935" s="13"/>
      <c r="F6935" s="13"/>
      <c r="G6935" s="13"/>
      <c r="H6935" s="13"/>
      <c r="I6935" s="12"/>
      <c r="J6935" s="11"/>
    </row>
    <row r="6936" spans="3:10" x14ac:dyDescent="0.25">
      <c r="C6936" s="12"/>
      <c r="D6936" s="13"/>
      <c r="E6936" s="13"/>
      <c r="F6936" s="13"/>
      <c r="G6936" s="13"/>
      <c r="H6936" s="13"/>
      <c r="I6936" s="12"/>
      <c r="J6936" s="11"/>
    </row>
    <row r="6937" spans="3:10" x14ac:dyDescent="0.25">
      <c r="C6937" s="12"/>
      <c r="D6937" s="13"/>
      <c r="E6937" s="13"/>
      <c r="F6937" s="13"/>
      <c r="G6937" s="13"/>
      <c r="H6937" s="13"/>
      <c r="I6937" s="12"/>
      <c r="J6937" s="11"/>
    </row>
    <row r="6938" spans="3:10" x14ac:dyDescent="0.25">
      <c r="C6938" s="12"/>
      <c r="D6938" s="13"/>
      <c r="E6938" s="13"/>
      <c r="F6938" s="13"/>
      <c r="G6938" s="13"/>
      <c r="H6938" s="13"/>
      <c r="I6938" s="12"/>
      <c r="J6938" s="11"/>
    </row>
    <row r="6939" spans="3:10" x14ac:dyDescent="0.25">
      <c r="C6939" s="12"/>
      <c r="D6939" s="13"/>
      <c r="E6939" s="13"/>
      <c r="F6939" s="13"/>
      <c r="G6939" s="13"/>
      <c r="H6939" s="13"/>
      <c r="I6939" s="12"/>
      <c r="J6939" s="11"/>
    </row>
    <row r="6940" spans="3:10" x14ac:dyDescent="0.25">
      <c r="C6940" s="12"/>
      <c r="D6940" s="13"/>
      <c r="E6940" s="13"/>
      <c r="F6940" s="13"/>
      <c r="G6940" s="13"/>
      <c r="H6940" s="13"/>
      <c r="I6940" s="12"/>
      <c r="J6940" s="11"/>
    </row>
    <row r="6941" spans="3:10" x14ac:dyDescent="0.25">
      <c r="C6941" s="12"/>
      <c r="D6941" s="13"/>
      <c r="E6941" s="13"/>
      <c r="F6941" s="13"/>
      <c r="G6941" s="13"/>
      <c r="H6941" s="13"/>
      <c r="I6941" s="12"/>
      <c r="J6941" s="11"/>
    </row>
    <row r="6942" spans="3:10" x14ac:dyDescent="0.25">
      <c r="C6942" s="12"/>
      <c r="D6942" s="13"/>
      <c r="E6942" s="13"/>
      <c r="F6942" s="13"/>
      <c r="G6942" s="13"/>
      <c r="H6942" s="13"/>
      <c r="I6942" s="12"/>
      <c r="J6942" s="11"/>
    </row>
    <row r="6943" spans="3:10" x14ac:dyDescent="0.25">
      <c r="C6943" s="12"/>
      <c r="D6943" s="13"/>
      <c r="E6943" s="13"/>
      <c r="F6943" s="13"/>
      <c r="G6943" s="13"/>
      <c r="H6943" s="13"/>
      <c r="I6943" s="12"/>
      <c r="J6943" s="11"/>
    </row>
    <row r="6944" spans="3:10" x14ac:dyDescent="0.25">
      <c r="C6944" s="12"/>
      <c r="D6944" s="13"/>
      <c r="E6944" s="13"/>
      <c r="F6944" s="13"/>
      <c r="G6944" s="13"/>
      <c r="H6944" s="13"/>
      <c r="I6944" s="12"/>
      <c r="J6944" s="11"/>
    </row>
    <row r="6945" spans="3:10" x14ac:dyDescent="0.25">
      <c r="C6945" s="12"/>
      <c r="D6945" s="13"/>
      <c r="E6945" s="13"/>
      <c r="F6945" s="13"/>
      <c r="G6945" s="13"/>
      <c r="H6945" s="13"/>
      <c r="I6945" s="12"/>
      <c r="J6945" s="11"/>
    </row>
    <row r="6946" spans="3:10" x14ac:dyDescent="0.25">
      <c r="C6946" s="12"/>
      <c r="D6946" s="13"/>
      <c r="E6946" s="13"/>
      <c r="F6946" s="13"/>
      <c r="G6946" s="13"/>
      <c r="H6946" s="13"/>
      <c r="I6946" s="12"/>
      <c r="J6946" s="11"/>
    </row>
    <row r="6947" spans="3:10" x14ac:dyDescent="0.25">
      <c r="C6947" s="12"/>
      <c r="D6947" s="13"/>
      <c r="E6947" s="13"/>
      <c r="F6947" s="13"/>
      <c r="G6947" s="13"/>
      <c r="H6947" s="13"/>
      <c r="I6947" s="12"/>
      <c r="J6947" s="11"/>
    </row>
    <row r="6948" spans="3:10" x14ac:dyDescent="0.25">
      <c r="C6948" s="12"/>
      <c r="D6948" s="13"/>
      <c r="E6948" s="13"/>
      <c r="F6948" s="13"/>
      <c r="G6948" s="13"/>
      <c r="H6948" s="13"/>
      <c r="I6948" s="12"/>
      <c r="J6948" s="11"/>
    </row>
    <row r="6949" spans="3:10" x14ac:dyDescent="0.25">
      <c r="C6949" s="12"/>
      <c r="D6949" s="13"/>
      <c r="E6949" s="13"/>
      <c r="F6949" s="13"/>
      <c r="G6949" s="13"/>
      <c r="H6949" s="13"/>
      <c r="I6949" s="12"/>
      <c r="J6949" s="11"/>
    </row>
    <row r="6950" spans="3:10" x14ac:dyDescent="0.25">
      <c r="C6950" s="12"/>
      <c r="D6950" s="13"/>
      <c r="E6950" s="13"/>
      <c r="F6950" s="13"/>
      <c r="G6950" s="13"/>
      <c r="H6950" s="13"/>
      <c r="I6950" s="12"/>
      <c r="J6950" s="11"/>
    </row>
    <row r="6951" spans="3:10" x14ac:dyDescent="0.25">
      <c r="C6951" s="12"/>
      <c r="D6951" s="13"/>
      <c r="E6951" s="13"/>
      <c r="F6951" s="13"/>
      <c r="G6951" s="13"/>
      <c r="H6951" s="13"/>
      <c r="I6951" s="12"/>
      <c r="J6951" s="11"/>
    </row>
    <row r="6952" spans="3:10" x14ac:dyDescent="0.25">
      <c r="C6952" s="12"/>
      <c r="D6952" s="13"/>
      <c r="E6952" s="13"/>
      <c r="F6952" s="13"/>
      <c r="G6952" s="13"/>
      <c r="H6952" s="13"/>
      <c r="I6952" s="12"/>
      <c r="J6952" s="11"/>
    </row>
    <row r="6953" spans="3:10" x14ac:dyDescent="0.25">
      <c r="C6953" s="12"/>
      <c r="D6953" s="13"/>
      <c r="E6953" s="13"/>
      <c r="F6953" s="13"/>
      <c r="G6953" s="13"/>
      <c r="H6953" s="13"/>
      <c r="I6953" s="12"/>
      <c r="J6953" s="11"/>
    </row>
    <row r="6954" spans="3:10" x14ac:dyDescent="0.25">
      <c r="C6954" s="12"/>
      <c r="D6954" s="13"/>
      <c r="E6954" s="13"/>
      <c r="F6954" s="13"/>
      <c r="G6954" s="13"/>
      <c r="H6954" s="13"/>
      <c r="I6954" s="12"/>
      <c r="J6954" s="11"/>
    </row>
    <row r="6955" spans="3:10" x14ac:dyDescent="0.25">
      <c r="C6955" s="12"/>
      <c r="D6955" s="13"/>
      <c r="E6955" s="13"/>
      <c r="F6955" s="13"/>
      <c r="G6955" s="13"/>
      <c r="H6955" s="13"/>
      <c r="I6955" s="12"/>
      <c r="J6955" s="11"/>
    </row>
    <row r="6956" spans="3:10" x14ac:dyDescent="0.25">
      <c r="C6956" s="12"/>
      <c r="D6956" s="13"/>
      <c r="E6956" s="13"/>
      <c r="F6956" s="13"/>
      <c r="G6956" s="13"/>
      <c r="H6956" s="13"/>
      <c r="I6956" s="12"/>
      <c r="J6956" s="11"/>
    </row>
    <row r="6957" spans="3:10" x14ac:dyDescent="0.25">
      <c r="C6957" s="12"/>
      <c r="D6957" s="13"/>
      <c r="E6957" s="13"/>
      <c r="F6957" s="13"/>
      <c r="G6957" s="13"/>
      <c r="H6957" s="13"/>
      <c r="I6957" s="12"/>
      <c r="J6957" s="11"/>
    </row>
    <row r="6958" spans="3:10" x14ac:dyDescent="0.25">
      <c r="C6958" s="12"/>
      <c r="D6958" s="13"/>
      <c r="E6958" s="13"/>
      <c r="F6958" s="13"/>
      <c r="G6958" s="13"/>
      <c r="H6958" s="13"/>
      <c r="I6958" s="12"/>
      <c r="J6958" s="11"/>
    </row>
    <row r="6959" spans="3:10" x14ac:dyDescent="0.25">
      <c r="C6959" s="12"/>
      <c r="D6959" s="13"/>
      <c r="E6959" s="13"/>
      <c r="F6959" s="13"/>
      <c r="G6959" s="13"/>
      <c r="H6959" s="13"/>
      <c r="I6959" s="12"/>
      <c r="J6959" s="11"/>
    </row>
    <row r="6960" spans="3:10" x14ac:dyDescent="0.25">
      <c r="C6960" s="12"/>
      <c r="D6960" s="13"/>
      <c r="E6960" s="13"/>
      <c r="F6960" s="13"/>
      <c r="G6960" s="13"/>
      <c r="H6960" s="13"/>
      <c r="I6960" s="12"/>
      <c r="J6960" s="11"/>
    </row>
    <row r="6961" spans="3:10" x14ac:dyDescent="0.25">
      <c r="C6961" s="12"/>
      <c r="D6961" s="13"/>
      <c r="E6961" s="13"/>
      <c r="F6961" s="13"/>
      <c r="G6961" s="13"/>
      <c r="H6961" s="13"/>
      <c r="I6961" s="12"/>
      <c r="J6961" s="11"/>
    </row>
    <row r="6962" spans="3:10" x14ac:dyDescent="0.25">
      <c r="C6962" s="12"/>
      <c r="D6962" s="13"/>
      <c r="E6962" s="13"/>
      <c r="F6962" s="13"/>
      <c r="G6962" s="13"/>
      <c r="H6962" s="13"/>
      <c r="I6962" s="12"/>
      <c r="J6962" s="11"/>
    </row>
    <row r="6963" spans="3:10" x14ac:dyDescent="0.25">
      <c r="C6963" s="12"/>
      <c r="D6963" s="13"/>
      <c r="E6963" s="13"/>
      <c r="F6963" s="13"/>
      <c r="G6963" s="13"/>
      <c r="H6963" s="13"/>
      <c r="I6963" s="12"/>
      <c r="J6963" s="11"/>
    </row>
    <row r="6964" spans="3:10" x14ac:dyDescent="0.25">
      <c r="C6964" s="12"/>
      <c r="D6964" s="13"/>
      <c r="E6964" s="13"/>
      <c r="F6964" s="13"/>
      <c r="G6964" s="13"/>
      <c r="H6964" s="13"/>
      <c r="I6964" s="12"/>
      <c r="J6964" s="11"/>
    </row>
    <row r="6965" spans="3:10" x14ac:dyDescent="0.25">
      <c r="C6965" s="12"/>
      <c r="D6965" s="13"/>
      <c r="E6965" s="13"/>
      <c r="F6965" s="13"/>
      <c r="G6965" s="13"/>
      <c r="H6965" s="13"/>
      <c r="I6965" s="12"/>
      <c r="J6965" s="11"/>
    </row>
    <row r="6966" spans="3:10" x14ac:dyDescent="0.25">
      <c r="C6966" s="12"/>
      <c r="D6966" s="13"/>
      <c r="E6966" s="13"/>
      <c r="F6966" s="13"/>
      <c r="G6966" s="13"/>
      <c r="H6966" s="13"/>
      <c r="I6966" s="12"/>
      <c r="J6966" s="11"/>
    </row>
    <row r="6967" spans="3:10" x14ac:dyDescent="0.25">
      <c r="C6967" s="12"/>
      <c r="D6967" s="13"/>
      <c r="E6967" s="13"/>
      <c r="F6967" s="13"/>
      <c r="G6967" s="13"/>
      <c r="H6967" s="13"/>
      <c r="I6967" s="12"/>
      <c r="J6967" s="11"/>
    </row>
    <row r="6968" spans="3:10" x14ac:dyDescent="0.25">
      <c r="C6968" s="12"/>
      <c r="D6968" s="13"/>
      <c r="E6968" s="13"/>
      <c r="F6968" s="13"/>
      <c r="G6968" s="13"/>
      <c r="H6968" s="13"/>
      <c r="I6968" s="12"/>
      <c r="J6968" s="11"/>
    </row>
    <row r="6969" spans="3:10" x14ac:dyDescent="0.25">
      <c r="C6969" s="12"/>
      <c r="D6969" s="13"/>
      <c r="E6969" s="13"/>
      <c r="F6969" s="13"/>
      <c r="G6969" s="13"/>
      <c r="H6969" s="13"/>
      <c r="I6969" s="12"/>
      <c r="J6969" s="11"/>
    </row>
    <row r="6970" spans="3:10" x14ac:dyDescent="0.25">
      <c r="C6970" s="12"/>
      <c r="D6970" s="13"/>
      <c r="E6970" s="13"/>
      <c r="F6970" s="13"/>
      <c r="G6970" s="13"/>
      <c r="H6970" s="13"/>
      <c r="I6970" s="12"/>
      <c r="J6970" s="11"/>
    </row>
    <row r="6971" spans="3:10" x14ac:dyDescent="0.25">
      <c r="C6971" s="12"/>
      <c r="D6971" s="13"/>
      <c r="E6971" s="13"/>
      <c r="F6971" s="13"/>
      <c r="G6971" s="13"/>
      <c r="H6971" s="13"/>
      <c r="I6971" s="12"/>
      <c r="J6971" s="11"/>
    </row>
    <row r="6972" spans="3:10" x14ac:dyDescent="0.25">
      <c r="C6972" s="12"/>
      <c r="D6972" s="13"/>
      <c r="E6972" s="13"/>
      <c r="F6972" s="13"/>
      <c r="G6972" s="13"/>
      <c r="H6972" s="13"/>
      <c r="I6972" s="12"/>
      <c r="J6972" s="11"/>
    </row>
    <row r="6973" spans="3:10" x14ac:dyDescent="0.25">
      <c r="C6973" s="12"/>
      <c r="D6973" s="13"/>
      <c r="E6973" s="13"/>
      <c r="F6973" s="13"/>
      <c r="G6973" s="13"/>
      <c r="H6973" s="13"/>
      <c r="I6973" s="12"/>
      <c r="J6973" s="11"/>
    </row>
    <row r="6974" spans="3:10" x14ac:dyDescent="0.25">
      <c r="C6974" s="12"/>
      <c r="D6974" s="13"/>
      <c r="E6974" s="13"/>
      <c r="F6974" s="13"/>
      <c r="G6974" s="13"/>
      <c r="H6974" s="13"/>
      <c r="I6974" s="12"/>
      <c r="J6974" s="11"/>
    </row>
    <row r="6975" spans="3:10" x14ac:dyDescent="0.25">
      <c r="C6975" s="12"/>
      <c r="D6975" s="13"/>
      <c r="E6975" s="13"/>
      <c r="F6975" s="13"/>
      <c r="G6975" s="13"/>
      <c r="H6975" s="13"/>
      <c r="I6975" s="12"/>
      <c r="J6975" s="11"/>
    </row>
    <row r="6976" spans="3:10" x14ac:dyDescent="0.25">
      <c r="C6976" s="12"/>
      <c r="D6976" s="13"/>
      <c r="E6976" s="13"/>
      <c r="F6976" s="13"/>
      <c r="G6976" s="13"/>
      <c r="H6976" s="13"/>
      <c r="I6976" s="12"/>
      <c r="J6976" s="11"/>
    </row>
    <row r="6977" spans="3:10" x14ac:dyDescent="0.25">
      <c r="C6977" s="12"/>
      <c r="D6977" s="13"/>
      <c r="E6977" s="13"/>
      <c r="F6977" s="13"/>
      <c r="G6977" s="13"/>
      <c r="H6977" s="13"/>
      <c r="I6977" s="12"/>
      <c r="J6977" s="11"/>
    </row>
    <row r="6978" spans="3:10" x14ac:dyDescent="0.25">
      <c r="C6978" s="12"/>
      <c r="D6978" s="13"/>
      <c r="E6978" s="13"/>
      <c r="F6978" s="13"/>
      <c r="G6978" s="13"/>
      <c r="H6978" s="13"/>
      <c r="I6978" s="12"/>
      <c r="J6978" s="11"/>
    </row>
    <row r="6979" spans="3:10" x14ac:dyDescent="0.25">
      <c r="C6979" s="12"/>
      <c r="D6979" s="13"/>
      <c r="E6979" s="13"/>
      <c r="F6979" s="13"/>
      <c r="G6979" s="13"/>
      <c r="H6979" s="13"/>
      <c r="I6979" s="12"/>
      <c r="J6979" s="11"/>
    </row>
    <row r="6980" spans="3:10" x14ac:dyDescent="0.25">
      <c r="C6980" s="12"/>
      <c r="D6980" s="13"/>
      <c r="E6980" s="13"/>
      <c r="F6980" s="13"/>
      <c r="G6980" s="13"/>
      <c r="H6980" s="13"/>
      <c r="I6980" s="12"/>
      <c r="J6980" s="11"/>
    </row>
    <row r="6981" spans="3:10" x14ac:dyDescent="0.25">
      <c r="C6981" s="12"/>
      <c r="D6981" s="13"/>
      <c r="E6981" s="13"/>
      <c r="F6981" s="13"/>
      <c r="G6981" s="13"/>
      <c r="H6981" s="13"/>
      <c r="I6981" s="12"/>
      <c r="J6981" s="11"/>
    </row>
    <row r="6982" spans="3:10" x14ac:dyDescent="0.25">
      <c r="C6982" s="12"/>
      <c r="D6982" s="13"/>
      <c r="E6982" s="13"/>
      <c r="F6982" s="13"/>
      <c r="G6982" s="13"/>
      <c r="H6982" s="13"/>
      <c r="I6982" s="12"/>
      <c r="J6982" s="11"/>
    </row>
    <row r="6983" spans="3:10" x14ac:dyDescent="0.25">
      <c r="C6983" s="12"/>
      <c r="D6983" s="13"/>
      <c r="E6983" s="13"/>
      <c r="F6983" s="13"/>
      <c r="G6983" s="13"/>
      <c r="H6983" s="13"/>
      <c r="I6983" s="12"/>
      <c r="J6983" s="11"/>
    </row>
    <row r="6984" spans="3:10" x14ac:dyDescent="0.25">
      <c r="C6984" s="12"/>
      <c r="D6984" s="13"/>
      <c r="E6984" s="13"/>
      <c r="F6984" s="13"/>
      <c r="G6984" s="13"/>
      <c r="H6984" s="13"/>
      <c r="I6984" s="12"/>
      <c r="J6984" s="11"/>
    </row>
    <row r="6985" spans="3:10" x14ac:dyDescent="0.25">
      <c r="C6985" s="12"/>
      <c r="D6985" s="13"/>
      <c r="E6985" s="13"/>
      <c r="F6985" s="13"/>
      <c r="G6985" s="13"/>
      <c r="H6985" s="13"/>
      <c r="I6985" s="12"/>
      <c r="J6985" s="11"/>
    </row>
    <row r="6986" spans="3:10" x14ac:dyDescent="0.25">
      <c r="C6986" s="12"/>
      <c r="D6986" s="13"/>
      <c r="E6986" s="13"/>
      <c r="F6986" s="13"/>
      <c r="G6986" s="13"/>
      <c r="H6986" s="13"/>
      <c r="I6986" s="12"/>
      <c r="J6986" s="11"/>
    </row>
    <row r="6987" spans="3:10" x14ac:dyDescent="0.25">
      <c r="C6987" s="12"/>
      <c r="D6987" s="13"/>
      <c r="E6987" s="13"/>
      <c r="F6987" s="13"/>
      <c r="G6987" s="13"/>
      <c r="H6987" s="13"/>
      <c r="I6987" s="12"/>
      <c r="J6987" s="11"/>
    </row>
    <row r="6988" spans="3:10" x14ac:dyDescent="0.25">
      <c r="C6988" s="12"/>
      <c r="D6988" s="13"/>
      <c r="E6988" s="13"/>
      <c r="F6988" s="13"/>
      <c r="G6988" s="13"/>
      <c r="H6988" s="13"/>
      <c r="I6988" s="12"/>
      <c r="J6988" s="11"/>
    </row>
    <row r="6989" spans="3:10" x14ac:dyDescent="0.25">
      <c r="C6989" s="12"/>
      <c r="D6989" s="13"/>
      <c r="E6989" s="13"/>
      <c r="F6989" s="13"/>
      <c r="G6989" s="13"/>
      <c r="H6989" s="13"/>
      <c r="I6989" s="12"/>
      <c r="J6989" s="11"/>
    </row>
    <row r="6990" spans="3:10" x14ac:dyDescent="0.25">
      <c r="C6990" s="12"/>
      <c r="D6990" s="13"/>
      <c r="E6990" s="13"/>
      <c r="F6990" s="13"/>
      <c r="G6990" s="13"/>
      <c r="H6990" s="13"/>
      <c r="I6990" s="12"/>
      <c r="J6990" s="11"/>
    </row>
    <row r="6991" spans="3:10" x14ac:dyDescent="0.25">
      <c r="C6991" s="12"/>
      <c r="D6991" s="13"/>
      <c r="E6991" s="13"/>
      <c r="F6991" s="13"/>
      <c r="G6991" s="13"/>
      <c r="H6991" s="13"/>
      <c r="I6991" s="12"/>
      <c r="J6991" s="11"/>
    </row>
    <row r="6992" spans="3:10" x14ac:dyDescent="0.25">
      <c r="C6992" s="12"/>
      <c r="D6992" s="13"/>
      <c r="E6992" s="13"/>
      <c r="F6992" s="13"/>
      <c r="G6992" s="13"/>
      <c r="H6992" s="13"/>
      <c r="I6992" s="12"/>
      <c r="J6992" s="11"/>
    </row>
    <row r="6993" spans="3:10" x14ac:dyDescent="0.25">
      <c r="C6993" s="12"/>
      <c r="D6993" s="13"/>
      <c r="E6993" s="13"/>
      <c r="F6993" s="13"/>
      <c r="G6993" s="13"/>
      <c r="H6993" s="13"/>
      <c r="I6993" s="12"/>
      <c r="J6993" s="11"/>
    </row>
    <row r="6994" spans="3:10" x14ac:dyDescent="0.25">
      <c r="C6994" s="12"/>
      <c r="D6994" s="13"/>
      <c r="E6994" s="13"/>
      <c r="F6994" s="13"/>
      <c r="G6994" s="13"/>
      <c r="H6994" s="13"/>
      <c r="I6994" s="12"/>
      <c r="J6994" s="11"/>
    </row>
    <row r="6995" spans="3:10" x14ac:dyDescent="0.25">
      <c r="C6995" s="12"/>
      <c r="D6995" s="13"/>
      <c r="E6995" s="13"/>
      <c r="F6995" s="13"/>
      <c r="G6995" s="13"/>
      <c r="H6995" s="13"/>
      <c r="I6995" s="12"/>
      <c r="J6995" s="11"/>
    </row>
    <row r="6996" spans="3:10" x14ac:dyDescent="0.25">
      <c r="C6996" s="12"/>
      <c r="D6996" s="13"/>
      <c r="E6996" s="13"/>
      <c r="F6996" s="13"/>
      <c r="G6996" s="13"/>
      <c r="H6996" s="13"/>
      <c r="I6996" s="12"/>
      <c r="J6996" s="11"/>
    </row>
    <row r="6997" spans="3:10" x14ac:dyDescent="0.25">
      <c r="C6997" s="12"/>
      <c r="D6997" s="13"/>
      <c r="E6997" s="13"/>
      <c r="F6997" s="13"/>
      <c r="G6997" s="13"/>
      <c r="H6997" s="13"/>
      <c r="I6997" s="12"/>
      <c r="J6997" s="11"/>
    </row>
    <row r="6998" spans="3:10" x14ac:dyDescent="0.25">
      <c r="C6998" s="12"/>
      <c r="D6998" s="13"/>
      <c r="E6998" s="13"/>
      <c r="F6998" s="13"/>
      <c r="G6998" s="13"/>
      <c r="H6998" s="13"/>
      <c r="I6998" s="12"/>
      <c r="J6998" s="11"/>
    </row>
    <row r="6999" spans="3:10" x14ac:dyDescent="0.25">
      <c r="C6999" s="12"/>
      <c r="D6999" s="13"/>
      <c r="E6999" s="13"/>
      <c r="F6999" s="13"/>
      <c r="G6999" s="13"/>
      <c r="H6999" s="13"/>
      <c r="I6999" s="12"/>
      <c r="J6999" s="11"/>
    </row>
    <row r="7000" spans="3:10" x14ac:dyDescent="0.25">
      <c r="C7000" s="12"/>
      <c r="D7000" s="13"/>
      <c r="E7000" s="13"/>
      <c r="F7000" s="13"/>
      <c r="G7000" s="13"/>
      <c r="H7000" s="13"/>
      <c r="I7000" s="12"/>
      <c r="J7000" s="11"/>
    </row>
    <row r="7001" spans="3:10" x14ac:dyDescent="0.25">
      <c r="C7001" s="12"/>
      <c r="D7001" s="13"/>
      <c r="E7001" s="13"/>
      <c r="F7001" s="13"/>
      <c r="G7001" s="13"/>
      <c r="H7001" s="13"/>
      <c r="I7001" s="12"/>
      <c r="J7001" s="11"/>
    </row>
    <row r="7002" spans="3:10" x14ac:dyDescent="0.25">
      <c r="C7002" s="12"/>
      <c r="D7002" s="13"/>
      <c r="E7002" s="13"/>
      <c r="F7002" s="13"/>
      <c r="G7002" s="13"/>
      <c r="H7002" s="13"/>
      <c r="I7002" s="12"/>
      <c r="J7002" s="11"/>
    </row>
    <row r="7003" spans="3:10" x14ac:dyDescent="0.25">
      <c r="C7003" s="12"/>
      <c r="D7003" s="13"/>
      <c r="E7003" s="13"/>
      <c r="F7003" s="13"/>
      <c r="G7003" s="13"/>
      <c r="H7003" s="13"/>
      <c r="I7003" s="12"/>
      <c r="J7003" s="11"/>
    </row>
    <row r="7004" spans="3:10" x14ac:dyDescent="0.25">
      <c r="C7004" s="12"/>
      <c r="D7004" s="13"/>
      <c r="E7004" s="13"/>
      <c r="F7004" s="13"/>
      <c r="G7004" s="13"/>
      <c r="H7004" s="13"/>
      <c r="I7004" s="12"/>
      <c r="J7004" s="11"/>
    </row>
    <row r="7005" spans="3:10" x14ac:dyDescent="0.25">
      <c r="C7005" s="12"/>
      <c r="D7005" s="13"/>
      <c r="E7005" s="13"/>
      <c r="F7005" s="13"/>
      <c r="G7005" s="13"/>
      <c r="H7005" s="13"/>
      <c r="I7005" s="12"/>
      <c r="J7005" s="11"/>
    </row>
    <row r="7006" spans="3:10" x14ac:dyDescent="0.25">
      <c r="C7006" s="12"/>
      <c r="D7006" s="13"/>
      <c r="E7006" s="13"/>
      <c r="F7006" s="13"/>
      <c r="G7006" s="13"/>
      <c r="H7006" s="13"/>
      <c r="I7006" s="12"/>
      <c r="J7006" s="11"/>
    </row>
    <row r="7007" spans="3:10" x14ac:dyDescent="0.25">
      <c r="C7007" s="12"/>
      <c r="D7007" s="13"/>
      <c r="E7007" s="13"/>
      <c r="F7007" s="13"/>
      <c r="G7007" s="13"/>
      <c r="H7007" s="13"/>
      <c r="I7007" s="12"/>
      <c r="J7007" s="11"/>
    </row>
    <row r="7008" spans="3:10" x14ac:dyDescent="0.25">
      <c r="C7008" s="12"/>
      <c r="D7008" s="13"/>
      <c r="E7008" s="13"/>
      <c r="F7008" s="13"/>
      <c r="G7008" s="13"/>
      <c r="H7008" s="13"/>
      <c r="I7008" s="12"/>
      <c r="J7008" s="11"/>
    </row>
    <row r="7009" spans="3:10" x14ac:dyDescent="0.25">
      <c r="C7009" s="12"/>
      <c r="D7009" s="13"/>
      <c r="E7009" s="13"/>
      <c r="F7009" s="13"/>
      <c r="G7009" s="13"/>
      <c r="H7009" s="13"/>
      <c r="I7009" s="12"/>
      <c r="J7009" s="11"/>
    </row>
    <row r="7010" spans="3:10" x14ac:dyDescent="0.25">
      <c r="C7010" s="12"/>
      <c r="D7010" s="13"/>
      <c r="E7010" s="13"/>
      <c r="F7010" s="13"/>
      <c r="G7010" s="13"/>
      <c r="H7010" s="13"/>
      <c r="I7010" s="12"/>
      <c r="J7010" s="11"/>
    </row>
    <row r="7011" spans="3:10" x14ac:dyDescent="0.25">
      <c r="C7011" s="12"/>
      <c r="D7011" s="13"/>
      <c r="E7011" s="13"/>
      <c r="F7011" s="13"/>
      <c r="G7011" s="13"/>
      <c r="H7011" s="13"/>
      <c r="I7011" s="12"/>
      <c r="J7011" s="11"/>
    </row>
    <row r="7012" spans="3:10" x14ac:dyDescent="0.25">
      <c r="C7012" s="12"/>
      <c r="D7012" s="13"/>
      <c r="E7012" s="13"/>
      <c r="F7012" s="13"/>
      <c r="G7012" s="13"/>
      <c r="H7012" s="13"/>
      <c r="I7012" s="12"/>
      <c r="J7012" s="11"/>
    </row>
    <row r="7013" spans="3:10" x14ac:dyDescent="0.25">
      <c r="C7013" s="12"/>
      <c r="D7013" s="13"/>
      <c r="E7013" s="13"/>
      <c r="F7013" s="13"/>
      <c r="G7013" s="13"/>
      <c r="H7013" s="13"/>
      <c r="I7013" s="12"/>
      <c r="J7013" s="11"/>
    </row>
    <row r="7014" spans="3:10" x14ac:dyDescent="0.25">
      <c r="C7014" s="12"/>
      <c r="D7014" s="13"/>
      <c r="E7014" s="13"/>
      <c r="F7014" s="13"/>
      <c r="G7014" s="13"/>
      <c r="H7014" s="13"/>
      <c r="I7014" s="12"/>
      <c r="J7014" s="11"/>
    </row>
    <row r="7015" spans="3:10" x14ac:dyDescent="0.25">
      <c r="C7015" s="12"/>
      <c r="D7015" s="13"/>
      <c r="E7015" s="13"/>
      <c r="F7015" s="13"/>
      <c r="G7015" s="13"/>
      <c r="H7015" s="13"/>
      <c r="I7015" s="12"/>
      <c r="J7015" s="11"/>
    </row>
    <row r="7016" spans="3:10" x14ac:dyDescent="0.25">
      <c r="C7016" s="12"/>
      <c r="D7016" s="13"/>
      <c r="E7016" s="13"/>
      <c r="F7016" s="13"/>
      <c r="G7016" s="13"/>
      <c r="H7016" s="13"/>
      <c r="I7016" s="12"/>
      <c r="J7016" s="11"/>
    </row>
    <row r="7017" spans="3:10" x14ac:dyDescent="0.25">
      <c r="C7017" s="12"/>
      <c r="D7017" s="13"/>
      <c r="E7017" s="13"/>
      <c r="F7017" s="13"/>
      <c r="G7017" s="13"/>
      <c r="H7017" s="13"/>
      <c r="I7017" s="12"/>
      <c r="J7017" s="11"/>
    </row>
    <row r="7018" spans="3:10" x14ac:dyDescent="0.25">
      <c r="C7018" s="12"/>
      <c r="D7018" s="13"/>
      <c r="E7018" s="13"/>
      <c r="F7018" s="13"/>
      <c r="G7018" s="13"/>
      <c r="H7018" s="13"/>
      <c r="I7018" s="12"/>
      <c r="J7018" s="11"/>
    </row>
    <row r="7019" spans="3:10" x14ac:dyDescent="0.25">
      <c r="C7019" s="12"/>
      <c r="D7019" s="13"/>
      <c r="E7019" s="13"/>
      <c r="F7019" s="13"/>
      <c r="G7019" s="13"/>
      <c r="H7019" s="13"/>
      <c r="I7019" s="12"/>
      <c r="J7019" s="11"/>
    </row>
    <row r="7020" spans="3:10" x14ac:dyDescent="0.25">
      <c r="C7020" s="12"/>
      <c r="D7020" s="13"/>
      <c r="E7020" s="13"/>
      <c r="F7020" s="13"/>
      <c r="G7020" s="13"/>
      <c r="H7020" s="13"/>
      <c r="I7020" s="12"/>
      <c r="J7020" s="11"/>
    </row>
    <row r="7021" spans="3:10" x14ac:dyDescent="0.25">
      <c r="C7021" s="12"/>
      <c r="D7021" s="13"/>
      <c r="E7021" s="13"/>
      <c r="F7021" s="13"/>
      <c r="G7021" s="13"/>
      <c r="H7021" s="13"/>
      <c r="I7021" s="12"/>
      <c r="J7021" s="11"/>
    </row>
    <row r="7022" spans="3:10" x14ac:dyDescent="0.25">
      <c r="C7022" s="12"/>
      <c r="D7022" s="13"/>
      <c r="E7022" s="13"/>
      <c r="F7022" s="13"/>
      <c r="G7022" s="13"/>
      <c r="H7022" s="13"/>
      <c r="I7022" s="12"/>
      <c r="J7022" s="11"/>
    </row>
    <row r="7023" spans="3:10" x14ac:dyDescent="0.25">
      <c r="C7023" s="12"/>
      <c r="D7023" s="13"/>
      <c r="E7023" s="13"/>
      <c r="F7023" s="13"/>
      <c r="G7023" s="13"/>
      <c r="H7023" s="13"/>
      <c r="I7023" s="12"/>
      <c r="J7023" s="11"/>
    </row>
    <row r="7024" spans="3:10" x14ac:dyDescent="0.25">
      <c r="C7024" s="12"/>
      <c r="D7024" s="13"/>
      <c r="E7024" s="13"/>
      <c r="F7024" s="13"/>
      <c r="G7024" s="13"/>
      <c r="H7024" s="13"/>
      <c r="I7024" s="12"/>
      <c r="J7024" s="11"/>
    </row>
    <row r="7025" spans="3:10" x14ac:dyDescent="0.25">
      <c r="C7025" s="12"/>
      <c r="D7025" s="13"/>
      <c r="E7025" s="13"/>
      <c r="F7025" s="13"/>
      <c r="G7025" s="13"/>
      <c r="H7025" s="13"/>
      <c r="I7025" s="12"/>
      <c r="J7025" s="11"/>
    </row>
    <row r="7026" spans="3:10" x14ac:dyDescent="0.25">
      <c r="C7026" s="12"/>
      <c r="D7026" s="13"/>
      <c r="E7026" s="13"/>
      <c r="F7026" s="13"/>
      <c r="G7026" s="13"/>
      <c r="H7026" s="13"/>
      <c r="I7026" s="12"/>
      <c r="J7026" s="11"/>
    </row>
    <row r="7027" spans="3:10" x14ac:dyDescent="0.25">
      <c r="C7027" s="12"/>
      <c r="D7027" s="13"/>
      <c r="E7027" s="13"/>
      <c r="F7027" s="13"/>
      <c r="G7027" s="13"/>
      <c r="H7027" s="13"/>
      <c r="I7027" s="12"/>
      <c r="J7027" s="11"/>
    </row>
    <row r="7028" spans="3:10" x14ac:dyDescent="0.25">
      <c r="C7028" s="12"/>
      <c r="D7028" s="13"/>
      <c r="E7028" s="13"/>
      <c r="F7028" s="13"/>
      <c r="G7028" s="13"/>
      <c r="H7028" s="13"/>
      <c r="I7028" s="12"/>
      <c r="J7028" s="11"/>
    </row>
    <row r="7029" spans="3:10" x14ac:dyDescent="0.25">
      <c r="C7029" s="12"/>
      <c r="D7029" s="13"/>
      <c r="E7029" s="13"/>
      <c r="F7029" s="13"/>
      <c r="G7029" s="13"/>
      <c r="H7029" s="13"/>
      <c r="I7029" s="12"/>
      <c r="J7029" s="11"/>
    </row>
    <row r="7030" spans="3:10" x14ac:dyDescent="0.25">
      <c r="C7030" s="12"/>
      <c r="D7030" s="13"/>
      <c r="E7030" s="13"/>
      <c r="F7030" s="13"/>
      <c r="G7030" s="13"/>
      <c r="H7030" s="13"/>
      <c r="I7030" s="12"/>
      <c r="J7030" s="11"/>
    </row>
    <row r="7031" spans="3:10" x14ac:dyDescent="0.25">
      <c r="C7031" s="12"/>
      <c r="D7031" s="13"/>
      <c r="E7031" s="13"/>
      <c r="F7031" s="13"/>
      <c r="G7031" s="13"/>
      <c r="H7031" s="13"/>
      <c r="I7031" s="12"/>
      <c r="J7031" s="11"/>
    </row>
    <row r="7032" spans="3:10" x14ac:dyDescent="0.25">
      <c r="C7032" s="12"/>
      <c r="D7032" s="13"/>
      <c r="E7032" s="13"/>
      <c r="F7032" s="13"/>
      <c r="G7032" s="13"/>
      <c r="H7032" s="13"/>
      <c r="I7032" s="12"/>
      <c r="J7032" s="11"/>
    </row>
    <row r="7033" spans="3:10" x14ac:dyDescent="0.25">
      <c r="C7033" s="12"/>
      <c r="D7033" s="13"/>
      <c r="E7033" s="13"/>
      <c r="F7033" s="13"/>
      <c r="G7033" s="13"/>
      <c r="H7033" s="13"/>
      <c r="I7033" s="12"/>
      <c r="J7033" s="11"/>
    </row>
    <row r="7034" spans="3:10" x14ac:dyDescent="0.25">
      <c r="C7034" s="12"/>
      <c r="D7034" s="13"/>
      <c r="E7034" s="13"/>
      <c r="F7034" s="13"/>
      <c r="G7034" s="13"/>
      <c r="H7034" s="13"/>
      <c r="I7034" s="12"/>
      <c r="J7034" s="11"/>
    </row>
    <row r="7035" spans="3:10" x14ac:dyDescent="0.25">
      <c r="C7035" s="12"/>
      <c r="D7035" s="13"/>
      <c r="E7035" s="13"/>
      <c r="F7035" s="13"/>
      <c r="G7035" s="13"/>
      <c r="H7035" s="13"/>
      <c r="I7035" s="12"/>
      <c r="J7035" s="11"/>
    </row>
    <row r="7036" spans="3:10" x14ac:dyDescent="0.25">
      <c r="C7036" s="12"/>
      <c r="D7036" s="13"/>
      <c r="E7036" s="13"/>
      <c r="F7036" s="13"/>
      <c r="G7036" s="13"/>
      <c r="H7036" s="13"/>
      <c r="I7036" s="12"/>
      <c r="J7036" s="11"/>
    </row>
    <row r="7037" spans="3:10" x14ac:dyDescent="0.25">
      <c r="C7037" s="12"/>
      <c r="D7037" s="13"/>
      <c r="E7037" s="13"/>
      <c r="F7037" s="13"/>
      <c r="G7037" s="13"/>
      <c r="H7037" s="13"/>
      <c r="I7037" s="12"/>
      <c r="J7037" s="11"/>
    </row>
    <row r="7038" spans="3:10" x14ac:dyDescent="0.25">
      <c r="C7038" s="12"/>
      <c r="D7038" s="13"/>
      <c r="E7038" s="13"/>
      <c r="F7038" s="13"/>
      <c r="G7038" s="13"/>
      <c r="H7038" s="13"/>
      <c r="I7038" s="12"/>
      <c r="J7038" s="11"/>
    </row>
    <row r="7039" spans="3:10" x14ac:dyDescent="0.25">
      <c r="C7039" s="12"/>
      <c r="D7039" s="13"/>
      <c r="E7039" s="13"/>
      <c r="F7039" s="13"/>
      <c r="G7039" s="13"/>
      <c r="H7039" s="13"/>
      <c r="I7039" s="12"/>
      <c r="J7039" s="11"/>
    </row>
    <row r="7040" spans="3:10" x14ac:dyDescent="0.25">
      <c r="C7040" s="12"/>
      <c r="D7040" s="13"/>
      <c r="E7040" s="13"/>
      <c r="F7040" s="13"/>
      <c r="G7040" s="13"/>
      <c r="H7040" s="13"/>
      <c r="I7040" s="12"/>
      <c r="J7040" s="11"/>
    </row>
    <row r="7041" spans="3:10" x14ac:dyDescent="0.25">
      <c r="C7041" s="12"/>
      <c r="D7041" s="13"/>
      <c r="E7041" s="13"/>
      <c r="F7041" s="13"/>
      <c r="G7041" s="13"/>
      <c r="H7041" s="13"/>
      <c r="I7041" s="12"/>
      <c r="J7041" s="11"/>
    </row>
    <row r="7042" spans="3:10" x14ac:dyDescent="0.25">
      <c r="C7042" s="12"/>
      <c r="D7042" s="13"/>
      <c r="E7042" s="13"/>
      <c r="F7042" s="13"/>
      <c r="G7042" s="13"/>
      <c r="H7042" s="13"/>
      <c r="I7042" s="12"/>
      <c r="J7042" s="11"/>
    </row>
    <row r="7043" spans="3:10" x14ac:dyDescent="0.25">
      <c r="C7043" s="12"/>
      <c r="D7043" s="13"/>
      <c r="E7043" s="13"/>
      <c r="F7043" s="13"/>
      <c r="G7043" s="13"/>
      <c r="H7043" s="13"/>
      <c r="I7043" s="12"/>
      <c r="J7043" s="11"/>
    </row>
    <row r="7044" spans="3:10" x14ac:dyDescent="0.25">
      <c r="C7044" s="12"/>
      <c r="D7044" s="13"/>
      <c r="E7044" s="13"/>
      <c r="F7044" s="13"/>
      <c r="G7044" s="13"/>
      <c r="H7044" s="13"/>
      <c r="I7044" s="12"/>
      <c r="J7044" s="11"/>
    </row>
    <row r="7045" spans="3:10" x14ac:dyDescent="0.25">
      <c r="C7045" s="12"/>
      <c r="D7045" s="13"/>
      <c r="E7045" s="13"/>
      <c r="F7045" s="13"/>
      <c r="G7045" s="13"/>
      <c r="H7045" s="13"/>
      <c r="I7045" s="12"/>
      <c r="J7045" s="11"/>
    </row>
    <row r="7046" spans="3:10" x14ac:dyDescent="0.25">
      <c r="C7046" s="12"/>
      <c r="D7046" s="13"/>
      <c r="E7046" s="13"/>
      <c r="F7046" s="13"/>
      <c r="G7046" s="13"/>
      <c r="H7046" s="13"/>
      <c r="I7046" s="12"/>
      <c r="J7046" s="11"/>
    </row>
    <row r="7047" spans="3:10" x14ac:dyDescent="0.25">
      <c r="C7047" s="12"/>
      <c r="D7047" s="13"/>
      <c r="E7047" s="13"/>
      <c r="F7047" s="13"/>
      <c r="G7047" s="13"/>
      <c r="H7047" s="13"/>
      <c r="I7047" s="12"/>
      <c r="J7047" s="11"/>
    </row>
    <row r="7048" spans="3:10" x14ac:dyDescent="0.25">
      <c r="C7048" s="12"/>
      <c r="D7048" s="13"/>
      <c r="E7048" s="13"/>
      <c r="F7048" s="13"/>
      <c r="G7048" s="13"/>
      <c r="H7048" s="13"/>
      <c r="I7048" s="12"/>
      <c r="J7048" s="11"/>
    </row>
    <row r="7049" spans="3:10" x14ac:dyDescent="0.25">
      <c r="C7049" s="12"/>
      <c r="D7049" s="13"/>
      <c r="E7049" s="13"/>
      <c r="F7049" s="13"/>
      <c r="G7049" s="13"/>
      <c r="H7049" s="13"/>
      <c r="I7049" s="12"/>
      <c r="J7049" s="11"/>
    </row>
    <row r="7050" spans="3:10" x14ac:dyDescent="0.25">
      <c r="C7050" s="12"/>
      <c r="D7050" s="13"/>
      <c r="E7050" s="13"/>
      <c r="F7050" s="13"/>
      <c r="G7050" s="13"/>
      <c r="H7050" s="13"/>
      <c r="I7050" s="12"/>
      <c r="J7050" s="11"/>
    </row>
    <row r="7051" spans="3:10" x14ac:dyDescent="0.25">
      <c r="C7051" s="12"/>
      <c r="D7051" s="13"/>
      <c r="E7051" s="13"/>
      <c r="F7051" s="13"/>
      <c r="G7051" s="13"/>
      <c r="H7051" s="13"/>
      <c r="I7051" s="12"/>
      <c r="J7051" s="11"/>
    </row>
    <row r="7052" spans="3:10" x14ac:dyDescent="0.25">
      <c r="C7052" s="12"/>
      <c r="D7052" s="13"/>
      <c r="E7052" s="13"/>
      <c r="F7052" s="13"/>
      <c r="G7052" s="13"/>
      <c r="H7052" s="13"/>
      <c r="I7052" s="12"/>
      <c r="J7052" s="11"/>
    </row>
    <row r="7053" spans="3:10" x14ac:dyDescent="0.25">
      <c r="C7053" s="12"/>
      <c r="D7053" s="13"/>
      <c r="E7053" s="13"/>
      <c r="F7053" s="13"/>
      <c r="G7053" s="13"/>
      <c r="H7053" s="13"/>
      <c r="I7053" s="12"/>
      <c r="J7053" s="11"/>
    </row>
    <row r="7054" spans="3:10" x14ac:dyDescent="0.25">
      <c r="C7054" s="12"/>
      <c r="D7054" s="13"/>
      <c r="E7054" s="13"/>
      <c r="F7054" s="13"/>
      <c r="G7054" s="13"/>
      <c r="H7054" s="13"/>
      <c r="I7054" s="12"/>
      <c r="J7054" s="11"/>
    </row>
    <row r="7055" spans="3:10" x14ac:dyDescent="0.25">
      <c r="C7055" s="12"/>
      <c r="D7055" s="13"/>
      <c r="E7055" s="13"/>
      <c r="F7055" s="13"/>
      <c r="G7055" s="13"/>
      <c r="H7055" s="13"/>
      <c r="I7055" s="12"/>
      <c r="J7055" s="11"/>
    </row>
    <row r="7056" spans="3:10" x14ac:dyDescent="0.25">
      <c r="C7056" s="12"/>
      <c r="D7056" s="13"/>
      <c r="E7056" s="13"/>
      <c r="F7056" s="13"/>
      <c r="G7056" s="13"/>
      <c r="H7056" s="13"/>
      <c r="I7056" s="12"/>
      <c r="J7056" s="11"/>
    </row>
    <row r="7057" spans="3:10" x14ac:dyDescent="0.25">
      <c r="C7057" s="12"/>
      <c r="D7057" s="13"/>
      <c r="E7057" s="13"/>
      <c r="F7057" s="13"/>
      <c r="G7057" s="13"/>
      <c r="H7057" s="13"/>
      <c r="I7057" s="12"/>
      <c r="J7057" s="11"/>
    </row>
    <row r="7058" spans="3:10" x14ac:dyDescent="0.25">
      <c r="C7058" s="12"/>
      <c r="D7058" s="13"/>
      <c r="E7058" s="13"/>
      <c r="F7058" s="13"/>
      <c r="G7058" s="13"/>
      <c r="H7058" s="13"/>
      <c r="I7058" s="12"/>
      <c r="J7058" s="11"/>
    </row>
    <row r="7059" spans="3:10" x14ac:dyDescent="0.25">
      <c r="C7059" s="12"/>
      <c r="D7059" s="13"/>
      <c r="E7059" s="13"/>
      <c r="F7059" s="13"/>
      <c r="G7059" s="13"/>
      <c r="H7059" s="13"/>
      <c r="I7059" s="12"/>
      <c r="J7059" s="11"/>
    </row>
    <row r="7060" spans="3:10" x14ac:dyDescent="0.25">
      <c r="C7060" s="12"/>
      <c r="D7060" s="13"/>
      <c r="E7060" s="13"/>
      <c r="F7060" s="13"/>
      <c r="G7060" s="13"/>
      <c r="H7060" s="13"/>
      <c r="I7060" s="12"/>
      <c r="J7060" s="11"/>
    </row>
    <row r="7061" spans="3:10" x14ac:dyDescent="0.25">
      <c r="C7061" s="12"/>
      <c r="D7061" s="13"/>
      <c r="E7061" s="13"/>
      <c r="F7061" s="13"/>
      <c r="G7061" s="13"/>
      <c r="H7061" s="13"/>
      <c r="I7061" s="12"/>
      <c r="J7061" s="11"/>
    </row>
    <row r="7062" spans="3:10" x14ac:dyDescent="0.25">
      <c r="C7062" s="12"/>
      <c r="D7062" s="13"/>
      <c r="E7062" s="13"/>
      <c r="F7062" s="13"/>
      <c r="G7062" s="13"/>
      <c r="H7062" s="13"/>
      <c r="I7062" s="12"/>
      <c r="J7062" s="11"/>
    </row>
    <row r="7063" spans="3:10" x14ac:dyDescent="0.25">
      <c r="C7063" s="12"/>
      <c r="D7063" s="13"/>
      <c r="E7063" s="13"/>
      <c r="F7063" s="13"/>
      <c r="G7063" s="13"/>
      <c r="H7063" s="13"/>
      <c r="I7063" s="12"/>
      <c r="J7063" s="11"/>
    </row>
    <row r="7064" spans="3:10" x14ac:dyDescent="0.25">
      <c r="C7064" s="12"/>
      <c r="D7064" s="13"/>
      <c r="E7064" s="13"/>
      <c r="F7064" s="13"/>
      <c r="G7064" s="13"/>
      <c r="H7064" s="13"/>
      <c r="I7064" s="12"/>
      <c r="J7064" s="11"/>
    </row>
    <row r="7065" spans="3:10" x14ac:dyDescent="0.25">
      <c r="C7065" s="12"/>
      <c r="D7065" s="13"/>
      <c r="E7065" s="13"/>
      <c r="F7065" s="13"/>
      <c r="G7065" s="13"/>
      <c r="H7065" s="13"/>
      <c r="I7065" s="12"/>
      <c r="J7065" s="11"/>
    </row>
    <row r="7066" spans="3:10" x14ac:dyDescent="0.25">
      <c r="C7066" s="12"/>
      <c r="D7066" s="13"/>
      <c r="E7066" s="13"/>
      <c r="F7066" s="13"/>
      <c r="G7066" s="13"/>
      <c r="H7066" s="13"/>
      <c r="I7066" s="12"/>
      <c r="J7066" s="11"/>
    </row>
    <row r="7067" spans="3:10" x14ac:dyDescent="0.25">
      <c r="C7067" s="12"/>
      <c r="D7067" s="13"/>
      <c r="E7067" s="13"/>
      <c r="F7067" s="13"/>
      <c r="G7067" s="13"/>
      <c r="H7067" s="13"/>
      <c r="I7067" s="12"/>
      <c r="J7067" s="11"/>
    </row>
    <row r="7068" spans="3:10" x14ac:dyDescent="0.25">
      <c r="C7068" s="12"/>
      <c r="D7068" s="13"/>
      <c r="E7068" s="13"/>
      <c r="F7068" s="13"/>
      <c r="G7068" s="13"/>
      <c r="H7068" s="13"/>
      <c r="I7068" s="12"/>
      <c r="J7068" s="11"/>
    </row>
    <row r="7069" spans="3:10" x14ac:dyDescent="0.25">
      <c r="C7069" s="12"/>
      <c r="D7069" s="13"/>
      <c r="E7069" s="13"/>
      <c r="F7069" s="13"/>
      <c r="G7069" s="13"/>
      <c r="H7069" s="13"/>
      <c r="I7069" s="12"/>
      <c r="J7069" s="11"/>
    </row>
    <row r="7070" spans="3:10" x14ac:dyDescent="0.25">
      <c r="C7070" s="12"/>
      <c r="D7070" s="13"/>
      <c r="E7070" s="13"/>
      <c r="F7070" s="13"/>
      <c r="G7070" s="13"/>
      <c r="H7070" s="13"/>
      <c r="I7070" s="12"/>
      <c r="J7070" s="11"/>
    </row>
    <row r="7071" spans="3:10" x14ac:dyDescent="0.25">
      <c r="C7071" s="12"/>
      <c r="D7071" s="13"/>
      <c r="E7071" s="13"/>
      <c r="F7071" s="13"/>
      <c r="G7071" s="13"/>
      <c r="H7071" s="13"/>
      <c r="I7071" s="12"/>
      <c r="J7071" s="11"/>
    </row>
    <row r="7072" spans="3:10" x14ac:dyDescent="0.25">
      <c r="C7072" s="12"/>
      <c r="D7072" s="13"/>
      <c r="E7072" s="13"/>
      <c r="F7072" s="13"/>
      <c r="G7072" s="13"/>
      <c r="H7072" s="13"/>
      <c r="I7072" s="12"/>
      <c r="J7072" s="11"/>
    </row>
    <row r="7073" spans="3:10" x14ac:dyDescent="0.25">
      <c r="C7073" s="12"/>
      <c r="D7073" s="13"/>
      <c r="E7073" s="13"/>
      <c r="F7073" s="13"/>
      <c r="G7073" s="13"/>
      <c r="H7073" s="13"/>
      <c r="I7073" s="12"/>
      <c r="J7073" s="11"/>
    </row>
    <row r="7074" spans="3:10" x14ac:dyDescent="0.25">
      <c r="C7074" s="12"/>
      <c r="D7074" s="13"/>
      <c r="E7074" s="13"/>
      <c r="F7074" s="13"/>
      <c r="G7074" s="13"/>
      <c r="H7074" s="13"/>
      <c r="I7074" s="12"/>
      <c r="J7074" s="11"/>
    </row>
    <row r="7075" spans="3:10" x14ac:dyDescent="0.25">
      <c r="C7075" s="12"/>
      <c r="D7075" s="13"/>
      <c r="E7075" s="13"/>
      <c r="F7075" s="13"/>
      <c r="G7075" s="13"/>
      <c r="H7075" s="13"/>
      <c r="I7075" s="12"/>
      <c r="J7075" s="11"/>
    </row>
    <row r="7076" spans="3:10" x14ac:dyDescent="0.25">
      <c r="C7076" s="12"/>
      <c r="D7076" s="13"/>
      <c r="E7076" s="13"/>
      <c r="F7076" s="13"/>
      <c r="G7076" s="13"/>
      <c r="H7076" s="13"/>
      <c r="I7076" s="12"/>
      <c r="J7076" s="11"/>
    </row>
    <row r="7077" spans="3:10" x14ac:dyDescent="0.25">
      <c r="C7077" s="12"/>
      <c r="D7077" s="13"/>
      <c r="E7077" s="13"/>
      <c r="F7077" s="13"/>
      <c r="G7077" s="13"/>
      <c r="H7077" s="13"/>
      <c r="I7077" s="12"/>
      <c r="J7077" s="11"/>
    </row>
    <row r="7078" spans="3:10" x14ac:dyDescent="0.25">
      <c r="C7078" s="12"/>
      <c r="D7078" s="13"/>
      <c r="E7078" s="13"/>
      <c r="F7078" s="13"/>
      <c r="G7078" s="13"/>
      <c r="H7078" s="13"/>
      <c r="I7078" s="12"/>
      <c r="J7078" s="11"/>
    </row>
    <row r="7079" spans="3:10" x14ac:dyDescent="0.25">
      <c r="C7079" s="12"/>
      <c r="D7079" s="13"/>
      <c r="E7079" s="13"/>
      <c r="F7079" s="13"/>
      <c r="G7079" s="13"/>
      <c r="H7079" s="13"/>
      <c r="I7079" s="12"/>
      <c r="J7079" s="11"/>
    </row>
    <row r="7080" spans="3:10" x14ac:dyDescent="0.25">
      <c r="C7080" s="12"/>
      <c r="D7080" s="13"/>
      <c r="E7080" s="13"/>
      <c r="F7080" s="13"/>
      <c r="G7080" s="13"/>
      <c r="H7080" s="13"/>
      <c r="I7080" s="12"/>
      <c r="J7080" s="11"/>
    </row>
    <row r="7081" spans="3:10" x14ac:dyDescent="0.25">
      <c r="C7081" s="12"/>
      <c r="D7081" s="13"/>
      <c r="E7081" s="13"/>
      <c r="F7081" s="13"/>
      <c r="G7081" s="13"/>
      <c r="H7081" s="13"/>
      <c r="I7081" s="12"/>
      <c r="J7081" s="11"/>
    </row>
    <row r="7082" spans="3:10" x14ac:dyDescent="0.25">
      <c r="C7082" s="12"/>
      <c r="D7082" s="13"/>
      <c r="E7082" s="13"/>
      <c r="F7082" s="13"/>
      <c r="G7082" s="13"/>
      <c r="H7082" s="13"/>
      <c r="I7082" s="12"/>
      <c r="J7082" s="11"/>
    </row>
    <row r="7083" spans="3:10" x14ac:dyDescent="0.25">
      <c r="C7083" s="12"/>
      <c r="D7083" s="13"/>
      <c r="E7083" s="13"/>
      <c r="F7083" s="13"/>
      <c r="G7083" s="13"/>
      <c r="H7083" s="13"/>
      <c r="I7083" s="12"/>
      <c r="J7083" s="11"/>
    </row>
    <row r="7084" spans="3:10" x14ac:dyDescent="0.25">
      <c r="C7084" s="12"/>
      <c r="D7084" s="13"/>
      <c r="E7084" s="13"/>
      <c r="F7084" s="13"/>
      <c r="G7084" s="13"/>
      <c r="H7084" s="13"/>
      <c r="I7084" s="12"/>
      <c r="J7084" s="11"/>
    </row>
    <row r="7085" spans="3:10" x14ac:dyDescent="0.25">
      <c r="C7085" s="12"/>
      <c r="D7085" s="13"/>
      <c r="E7085" s="13"/>
      <c r="F7085" s="13"/>
      <c r="G7085" s="13"/>
      <c r="H7085" s="13"/>
      <c r="I7085" s="12"/>
      <c r="J7085" s="11"/>
    </row>
    <row r="7086" spans="3:10" x14ac:dyDescent="0.25">
      <c r="C7086" s="12"/>
      <c r="D7086" s="13"/>
      <c r="E7086" s="13"/>
      <c r="F7086" s="13"/>
      <c r="G7086" s="13"/>
      <c r="H7086" s="13"/>
      <c r="I7086" s="12"/>
      <c r="J7086" s="11"/>
    </row>
    <row r="7087" spans="3:10" x14ac:dyDescent="0.25">
      <c r="C7087" s="12"/>
      <c r="D7087" s="13"/>
      <c r="E7087" s="13"/>
      <c r="F7087" s="13"/>
      <c r="G7087" s="13"/>
      <c r="H7087" s="13"/>
      <c r="I7087" s="12"/>
      <c r="J7087" s="11"/>
    </row>
    <row r="7088" spans="3:10" x14ac:dyDescent="0.25">
      <c r="C7088" s="12"/>
      <c r="D7088" s="13"/>
      <c r="E7088" s="13"/>
      <c r="F7088" s="13"/>
      <c r="G7088" s="13"/>
      <c r="H7088" s="13"/>
      <c r="I7088" s="12"/>
      <c r="J7088" s="11"/>
    </row>
    <row r="7089" spans="3:10" x14ac:dyDescent="0.25">
      <c r="C7089" s="12"/>
      <c r="D7089" s="13"/>
      <c r="E7089" s="13"/>
      <c r="F7089" s="13"/>
      <c r="G7089" s="13"/>
      <c r="H7089" s="13"/>
      <c r="I7089" s="12"/>
      <c r="J7089" s="11"/>
    </row>
    <row r="7090" spans="3:10" x14ac:dyDescent="0.25">
      <c r="C7090" s="12"/>
      <c r="D7090" s="13"/>
      <c r="E7090" s="13"/>
      <c r="F7090" s="13"/>
      <c r="G7090" s="13"/>
      <c r="H7090" s="13"/>
      <c r="I7090" s="12"/>
      <c r="J7090" s="11"/>
    </row>
    <row r="7091" spans="3:10" x14ac:dyDescent="0.25">
      <c r="C7091" s="12"/>
      <c r="D7091" s="13"/>
      <c r="E7091" s="13"/>
      <c r="F7091" s="13"/>
      <c r="G7091" s="13"/>
      <c r="H7091" s="13"/>
      <c r="I7091" s="12"/>
      <c r="J7091" s="11"/>
    </row>
    <row r="7092" spans="3:10" x14ac:dyDescent="0.25">
      <c r="C7092" s="12"/>
      <c r="D7092" s="13"/>
      <c r="E7092" s="13"/>
      <c r="F7092" s="13"/>
      <c r="G7092" s="13"/>
      <c r="H7092" s="13"/>
      <c r="I7092" s="12"/>
      <c r="J7092" s="11"/>
    </row>
    <row r="7093" spans="3:10" x14ac:dyDescent="0.25">
      <c r="C7093" s="12"/>
      <c r="D7093" s="13"/>
      <c r="E7093" s="13"/>
      <c r="F7093" s="13"/>
      <c r="G7093" s="13"/>
      <c r="H7093" s="13"/>
      <c r="I7093" s="12"/>
      <c r="J7093" s="11"/>
    </row>
    <row r="7094" spans="3:10" x14ac:dyDescent="0.25">
      <c r="C7094" s="12"/>
      <c r="D7094" s="13"/>
      <c r="E7094" s="13"/>
      <c r="F7094" s="13"/>
      <c r="G7094" s="13"/>
      <c r="H7094" s="13"/>
      <c r="I7094" s="12"/>
      <c r="J7094" s="11"/>
    </row>
    <row r="7095" spans="3:10" x14ac:dyDescent="0.25">
      <c r="C7095" s="12"/>
      <c r="D7095" s="13"/>
      <c r="E7095" s="13"/>
      <c r="F7095" s="13"/>
      <c r="G7095" s="13"/>
      <c r="H7095" s="13"/>
      <c r="I7095" s="12"/>
      <c r="J7095" s="11"/>
    </row>
    <row r="7096" spans="3:10" x14ac:dyDescent="0.25">
      <c r="C7096" s="12"/>
      <c r="D7096" s="13"/>
      <c r="E7096" s="13"/>
      <c r="F7096" s="13"/>
      <c r="G7096" s="13"/>
      <c r="H7096" s="13"/>
      <c r="I7096" s="12"/>
      <c r="J7096" s="11"/>
    </row>
    <row r="7097" spans="3:10" x14ac:dyDescent="0.25">
      <c r="C7097" s="12"/>
      <c r="D7097" s="13"/>
      <c r="E7097" s="13"/>
      <c r="F7097" s="13"/>
      <c r="G7097" s="13"/>
      <c r="H7097" s="13"/>
      <c r="I7097" s="12"/>
      <c r="J7097" s="11"/>
    </row>
    <row r="7098" spans="3:10" x14ac:dyDescent="0.25">
      <c r="C7098" s="12"/>
      <c r="D7098" s="13"/>
      <c r="E7098" s="13"/>
      <c r="F7098" s="13"/>
      <c r="G7098" s="13"/>
      <c r="H7098" s="13"/>
      <c r="I7098" s="12"/>
      <c r="J7098" s="11"/>
    </row>
    <row r="7099" spans="3:10" x14ac:dyDescent="0.25">
      <c r="C7099" s="12"/>
      <c r="D7099" s="13"/>
      <c r="E7099" s="13"/>
      <c r="F7099" s="13"/>
      <c r="G7099" s="13"/>
      <c r="H7099" s="13"/>
      <c r="I7099" s="12"/>
      <c r="J7099" s="11"/>
    </row>
    <row r="7100" spans="3:10" x14ac:dyDescent="0.25">
      <c r="C7100" s="12"/>
      <c r="D7100" s="13"/>
      <c r="E7100" s="13"/>
      <c r="F7100" s="13"/>
      <c r="G7100" s="13"/>
      <c r="H7100" s="13"/>
      <c r="I7100" s="12"/>
      <c r="J7100" s="11"/>
    </row>
    <row r="7101" spans="3:10" x14ac:dyDescent="0.25">
      <c r="C7101" s="12"/>
      <c r="D7101" s="13"/>
      <c r="E7101" s="13"/>
      <c r="F7101" s="13"/>
      <c r="G7101" s="13"/>
      <c r="H7101" s="13"/>
      <c r="I7101" s="12"/>
      <c r="J7101" s="11"/>
    </row>
    <row r="7102" spans="3:10" x14ac:dyDescent="0.25">
      <c r="C7102" s="12"/>
      <c r="D7102" s="13"/>
      <c r="E7102" s="13"/>
      <c r="F7102" s="13"/>
      <c r="G7102" s="13"/>
      <c r="H7102" s="13"/>
      <c r="I7102" s="12"/>
      <c r="J7102" s="11"/>
    </row>
    <row r="7103" spans="3:10" x14ac:dyDescent="0.25">
      <c r="C7103" s="12"/>
      <c r="D7103" s="13"/>
      <c r="E7103" s="13"/>
      <c r="F7103" s="13"/>
      <c r="G7103" s="13"/>
      <c r="H7103" s="13"/>
      <c r="I7103" s="12"/>
      <c r="J7103" s="11"/>
    </row>
    <row r="7104" spans="3:10" x14ac:dyDescent="0.25">
      <c r="C7104" s="12"/>
      <c r="D7104" s="13"/>
      <c r="E7104" s="13"/>
      <c r="F7104" s="13"/>
      <c r="G7104" s="13"/>
      <c r="H7104" s="13"/>
      <c r="I7104" s="12"/>
      <c r="J7104" s="11"/>
    </row>
    <row r="7105" spans="3:10" x14ac:dyDescent="0.25">
      <c r="C7105" s="12"/>
      <c r="D7105" s="13"/>
      <c r="E7105" s="13"/>
      <c r="F7105" s="13"/>
      <c r="G7105" s="13"/>
      <c r="H7105" s="13"/>
      <c r="I7105" s="12"/>
      <c r="J7105" s="11"/>
    </row>
    <row r="7106" spans="3:10" x14ac:dyDescent="0.25">
      <c r="C7106" s="12"/>
      <c r="D7106" s="13"/>
      <c r="E7106" s="13"/>
      <c r="F7106" s="13"/>
      <c r="G7106" s="13"/>
      <c r="H7106" s="13"/>
      <c r="I7106" s="12"/>
      <c r="J7106" s="11"/>
    </row>
    <row r="7107" spans="3:10" x14ac:dyDescent="0.25">
      <c r="C7107" s="12"/>
      <c r="D7107" s="13"/>
      <c r="E7107" s="13"/>
      <c r="F7107" s="13"/>
      <c r="G7107" s="13"/>
      <c r="H7107" s="13"/>
      <c r="I7107" s="12"/>
      <c r="J7107" s="11"/>
    </row>
    <row r="7108" spans="3:10" x14ac:dyDescent="0.25">
      <c r="C7108" s="12"/>
      <c r="D7108" s="13"/>
      <c r="E7108" s="13"/>
      <c r="F7108" s="13"/>
      <c r="G7108" s="13"/>
      <c r="H7108" s="13"/>
      <c r="I7108" s="12"/>
      <c r="J7108" s="11"/>
    </row>
    <row r="7109" spans="3:10" x14ac:dyDescent="0.25">
      <c r="C7109" s="12"/>
      <c r="D7109" s="13"/>
      <c r="E7109" s="13"/>
      <c r="F7109" s="13"/>
      <c r="G7109" s="13"/>
      <c r="H7109" s="13"/>
      <c r="I7109" s="12"/>
      <c r="J7109" s="11"/>
    </row>
    <row r="7110" spans="3:10" x14ac:dyDescent="0.25">
      <c r="C7110" s="12"/>
      <c r="D7110" s="13"/>
      <c r="E7110" s="13"/>
      <c r="F7110" s="13"/>
      <c r="G7110" s="13"/>
      <c r="H7110" s="13"/>
      <c r="I7110" s="12"/>
      <c r="J7110" s="11"/>
    </row>
    <row r="7111" spans="3:10" x14ac:dyDescent="0.25">
      <c r="C7111" s="12"/>
      <c r="D7111" s="13"/>
      <c r="E7111" s="13"/>
      <c r="F7111" s="13"/>
      <c r="G7111" s="13"/>
      <c r="H7111" s="13"/>
      <c r="I7111" s="12"/>
      <c r="J7111" s="11"/>
    </row>
    <row r="7112" spans="3:10" x14ac:dyDescent="0.25">
      <c r="C7112" s="12"/>
      <c r="D7112" s="13"/>
      <c r="E7112" s="13"/>
      <c r="F7112" s="13"/>
      <c r="G7112" s="13"/>
      <c r="H7112" s="13"/>
      <c r="I7112" s="12"/>
      <c r="J7112" s="11"/>
    </row>
    <row r="7113" spans="3:10" x14ac:dyDescent="0.25">
      <c r="C7113" s="12"/>
      <c r="D7113" s="13"/>
      <c r="E7113" s="13"/>
      <c r="F7113" s="13"/>
      <c r="G7113" s="13"/>
      <c r="H7113" s="13"/>
      <c r="I7113" s="12"/>
      <c r="J7113" s="11"/>
    </row>
    <row r="7114" spans="3:10" x14ac:dyDescent="0.25">
      <c r="C7114" s="12"/>
      <c r="D7114" s="13"/>
      <c r="E7114" s="13"/>
      <c r="F7114" s="13"/>
      <c r="G7114" s="13"/>
      <c r="H7114" s="13"/>
      <c r="I7114" s="12"/>
      <c r="J7114" s="11"/>
    </row>
    <row r="7115" spans="3:10" x14ac:dyDescent="0.25">
      <c r="C7115" s="12"/>
      <c r="D7115" s="13"/>
      <c r="E7115" s="13"/>
      <c r="F7115" s="13"/>
      <c r="G7115" s="13"/>
      <c r="H7115" s="13"/>
      <c r="I7115" s="12"/>
      <c r="J7115" s="11"/>
    </row>
    <row r="7116" spans="3:10" x14ac:dyDescent="0.25">
      <c r="C7116" s="12"/>
      <c r="D7116" s="13"/>
      <c r="E7116" s="13"/>
      <c r="F7116" s="13"/>
      <c r="G7116" s="13"/>
      <c r="H7116" s="13"/>
      <c r="I7116" s="12"/>
      <c r="J7116" s="11"/>
    </row>
    <row r="7117" spans="3:10" x14ac:dyDescent="0.25">
      <c r="C7117" s="12"/>
      <c r="D7117" s="13"/>
      <c r="E7117" s="13"/>
      <c r="F7117" s="13"/>
      <c r="G7117" s="13"/>
      <c r="H7117" s="13"/>
      <c r="I7117" s="12"/>
      <c r="J7117" s="11"/>
    </row>
    <row r="7118" spans="3:10" x14ac:dyDescent="0.25">
      <c r="C7118" s="12"/>
      <c r="D7118" s="13"/>
      <c r="E7118" s="13"/>
      <c r="F7118" s="13"/>
      <c r="G7118" s="13"/>
      <c r="H7118" s="13"/>
      <c r="I7118" s="12"/>
      <c r="J7118" s="11"/>
    </row>
    <row r="7119" spans="3:10" x14ac:dyDescent="0.25">
      <c r="C7119" s="12"/>
      <c r="D7119" s="13"/>
      <c r="E7119" s="13"/>
      <c r="F7119" s="13"/>
      <c r="G7119" s="13"/>
      <c r="H7119" s="13"/>
      <c r="I7119" s="12"/>
      <c r="J7119" s="11"/>
    </row>
    <row r="7120" spans="3:10" x14ac:dyDescent="0.25">
      <c r="C7120" s="12"/>
      <c r="D7120" s="13"/>
      <c r="E7120" s="13"/>
      <c r="F7120" s="13"/>
      <c r="G7120" s="13"/>
      <c r="H7120" s="13"/>
      <c r="I7120" s="12"/>
      <c r="J7120" s="11"/>
    </row>
    <row r="7121" spans="3:10" x14ac:dyDescent="0.25">
      <c r="C7121" s="12"/>
      <c r="D7121" s="13"/>
      <c r="E7121" s="13"/>
      <c r="F7121" s="13"/>
      <c r="G7121" s="13"/>
      <c r="H7121" s="13"/>
      <c r="I7121" s="12"/>
      <c r="J7121" s="11"/>
    </row>
    <row r="7122" spans="3:10" x14ac:dyDescent="0.25">
      <c r="C7122" s="12"/>
      <c r="D7122" s="13"/>
      <c r="E7122" s="13"/>
      <c r="F7122" s="13"/>
      <c r="G7122" s="13"/>
      <c r="H7122" s="13"/>
      <c r="I7122" s="12"/>
      <c r="J7122" s="11"/>
    </row>
    <row r="7123" spans="3:10" x14ac:dyDescent="0.25">
      <c r="C7123" s="12"/>
      <c r="D7123" s="13"/>
      <c r="E7123" s="13"/>
      <c r="F7123" s="13"/>
      <c r="G7123" s="13"/>
      <c r="H7123" s="13"/>
      <c r="I7123" s="12"/>
      <c r="J7123" s="11"/>
    </row>
    <row r="7124" spans="3:10" x14ac:dyDescent="0.25">
      <c r="C7124" s="12"/>
      <c r="D7124" s="13"/>
      <c r="E7124" s="13"/>
      <c r="F7124" s="13"/>
      <c r="G7124" s="13"/>
      <c r="H7124" s="13"/>
      <c r="I7124" s="12"/>
      <c r="J7124" s="11"/>
    </row>
    <row r="7125" spans="3:10" x14ac:dyDescent="0.25">
      <c r="C7125" s="12"/>
      <c r="D7125" s="13"/>
      <c r="E7125" s="13"/>
      <c r="F7125" s="13"/>
      <c r="G7125" s="13"/>
      <c r="H7125" s="13"/>
      <c r="I7125" s="12"/>
      <c r="J7125" s="11"/>
    </row>
    <row r="7126" spans="3:10" x14ac:dyDescent="0.25">
      <c r="C7126" s="12"/>
      <c r="D7126" s="13"/>
      <c r="E7126" s="13"/>
      <c r="F7126" s="13"/>
      <c r="G7126" s="13"/>
      <c r="H7126" s="13"/>
      <c r="I7126" s="12"/>
      <c r="J7126" s="11"/>
    </row>
    <row r="7127" spans="3:10" x14ac:dyDescent="0.25">
      <c r="C7127" s="12"/>
      <c r="D7127" s="13"/>
      <c r="E7127" s="13"/>
      <c r="F7127" s="13"/>
      <c r="G7127" s="13"/>
      <c r="H7127" s="13"/>
      <c r="I7127" s="12"/>
      <c r="J7127" s="11"/>
    </row>
    <row r="7128" spans="3:10" x14ac:dyDescent="0.25">
      <c r="C7128" s="12"/>
      <c r="D7128" s="13"/>
      <c r="E7128" s="13"/>
      <c r="F7128" s="13"/>
      <c r="G7128" s="13"/>
      <c r="H7128" s="13"/>
      <c r="I7128" s="12"/>
      <c r="J7128" s="11"/>
    </row>
    <row r="7129" spans="3:10" x14ac:dyDescent="0.25">
      <c r="C7129" s="12"/>
      <c r="D7129" s="13"/>
      <c r="E7129" s="13"/>
      <c r="F7129" s="13"/>
      <c r="G7129" s="13"/>
      <c r="H7129" s="13"/>
      <c r="I7129" s="12"/>
      <c r="J7129" s="11"/>
    </row>
    <row r="7130" spans="3:10" x14ac:dyDescent="0.25">
      <c r="C7130" s="12"/>
      <c r="D7130" s="13"/>
      <c r="E7130" s="13"/>
      <c r="F7130" s="13"/>
      <c r="G7130" s="13"/>
      <c r="H7130" s="13"/>
      <c r="I7130" s="12"/>
      <c r="J7130" s="11"/>
    </row>
    <row r="7131" spans="3:10" x14ac:dyDescent="0.25">
      <c r="C7131" s="12"/>
      <c r="D7131" s="13"/>
      <c r="E7131" s="13"/>
      <c r="F7131" s="13"/>
      <c r="G7131" s="13"/>
      <c r="H7131" s="13"/>
      <c r="I7131" s="12"/>
      <c r="J7131" s="11"/>
    </row>
    <row r="7132" spans="3:10" x14ac:dyDescent="0.25">
      <c r="C7132" s="12"/>
      <c r="D7132" s="13"/>
      <c r="E7132" s="13"/>
      <c r="F7132" s="13"/>
      <c r="G7132" s="13"/>
      <c r="H7132" s="13"/>
      <c r="I7132" s="12"/>
      <c r="J7132" s="11"/>
    </row>
    <row r="7133" spans="3:10" x14ac:dyDescent="0.25">
      <c r="C7133" s="12"/>
      <c r="D7133" s="13"/>
      <c r="E7133" s="13"/>
      <c r="F7133" s="13"/>
      <c r="G7133" s="13"/>
      <c r="H7133" s="13"/>
      <c r="I7133" s="12"/>
      <c r="J7133" s="11"/>
    </row>
    <row r="7134" spans="3:10" x14ac:dyDescent="0.25">
      <c r="C7134" s="12"/>
      <c r="D7134" s="13"/>
      <c r="E7134" s="13"/>
      <c r="F7134" s="13"/>
      <c r="G7134" s="13"/>
      <c r="H7134" s="13"/>
      <c r="I7134" s="12"/>
      <c r="J7134" s="11"/>
    </row>
    <row r="7135" spans="3:10" x14ac:dyDescent="0.25">
      <c r="C7135" s="12"/>
      <c r="D7135" s="13"/>
      <c r="E7135" s="13"/>
      <c r="F7135" s="13"/>
      <c r="G7135" s="13"/>
      <c r="H7135" s="13"/>
      <c r="I7135" s="12"/>
      <c r="J7135" s="11"/>
    </row>
    <row r="7136" spans="3:10" x14ac:dyDescent="0.25">
      <c r="C7136" s="12"/>
      <c r="D7136" s="13"/>
      <c r="E7136" s="13"/>
      <c r="F7136" s="13"/>
      <c r="G7136" s="13"/>
      <c r="H7136" s="13"/>
      <c r="I7136" s="12"/>
      <c r="J7136" s="11"/>
    </row>
    <row r="7137" spans="3:10" x14ac:dyDescent="0.25">
      <c r="C7137" s="12"/>
      <c r="D7137" s="13"/>
      <c r="E7137" s="13"/>
      <c r="F7137" s="13"/>
      <c r="G7137" s="13"/>
      <c r="H7137" s="13"/>
      <c r="I7137" s="12"/>
      <c r="J7137" s="11"/>
    </row>
    <row r="7138" spans="3:10" x14ac:dyDescent="0.25">
      <c r="C7138" s="12"/>
      <c r="D7138" s="13"/>
      <c r="E7138" s="13"/>
      <c r="F7138" s="13"/>
      <c r="G7138" s="13"/>
      <c r="H7138" s="13"/>
      <c r="I7138" s="12"/>
      <c r="J7138" s="11"/>
    </row>
    <row r="7139" spans="3:10" x14ac:dyDescent="0.25">
      <c r="C7139" s="12"/>
      <c r="D7139" s="13"/>
      <c r="E7139" s="13"/>
      <c r="F7139" s="13"/>
      <c r="G7139" s="13"/>
      <c r="H7139" s="13"/>
      <c r="I7139" s="12"/>
      <c r="J7139" s="11"/>
    </row>
    <row r="7140" spans="3:10" x14ac:dyDescent="0.25">
      <c r="C7140" s="12"/>
      <c r="D7140" s="13"/>
      <c r="E7140" s="13"/>
      <c r="F7140" s="13"/>
      <c r="G7140" s="13"/>
      <c r="H7140" s="13"/>
      <c r="I7140" s="12"/>
      <c r="J7140" s="11"/>
    </row>
    <row r="7141" spans="3:10" x14ac:dyDescent="0.25">
      <c r="C7141" s="12"/>
      <c r="D7141" s="13"/>
      <c r="E7141" s="13"/>
      <c r="F7141" s="13"/>
      <c r="G7141" s="13"/>
      <c r="H7141" s="13"/>
      <c r="I7141" s="12"/>
      <c r="J7141" s="11"/>
    </row>
    <row r="7142" spans="3:10" x14ac:dyDescent="0.25">
      <c r="C7142" s="12"/>
      <c r="D7142" s="13"/>
      <c r="E7142" s="13"/>
      <c r="F7142" s="13"/>
      <c r="G7142" s="13"/>
      <c r="H7142" s="13"/>
      <c r="I7142" s="12"/>
      <c r="J7142" s="11"/>
    </row>
    <row r="7143" spans="3:10" x14ac:dyDescent="0.25">
      <c r="C7143" s="12"/>
      <c r="D7143" s="13"/>
      <c r="E7143" s="13"/>
      <c r="F7143" s="13"/>
      <c r="G7143" s="13"/>
      <c r="H7143" s="13"/>
      <c r="I7143" s="12"/>
      <c r="J7143" s="11"/>
    </row>
    <row r="7144" spans="3:10" x14ac:dyDescent="0.25">
      <c r="C7144" s="12"/>
      <c r="D7144" s="13"/>
      <c r="E7144" s="13"/>
      <c r="F7144" s="13"/>
      <c r="G7144" s="13"/>
      <c r="H7144" s="13"/>
      <c r="I7144" s="12"/>
      <c r="J7144" s="11"/>
    </row>
    <row r="7145" spans="3:10" x14ac:dyDescent="0.25">
      <c r="C7145" s="12"/>
      <c r="D7145" s="13"/>
      <c r="E7145" s="13"/>
      <c r="F7145" s="13"/>
      <c r="G7145" s="13"/>
      <c r="H7145" s="13"/>
      <c r="I7145" s="12"/>
      <c r="J7145" s="11"/>
    </row>
    <row r="7146" spans="3:10" x14ac:dyDescent="0.25">
      <c r="C7146" s="12"/>
      <c r="D7146" s="13"/>
      <c r="E7146" s="13"/>
      <c r="F7146" s="13"/>
      <c r="G7146" s="13"/>
      <c r="H7146" s="13"/>
      <c r="I7146" s="12"/>
      <c r="J7146" s="11"/>
    </row>
    <row r="7147" spans="3:10" x14ac:dyDescent="0.25">
      <c r="C7147" s="12"/>
      <c r="D7147" s="13"/>
      <c r="E7147" s="13"/>
      <c r="F7147" s="13"/>
      <c r="G7147" s="13"/>
      <c r="H7147" s="13"/>
      <c r="I7147" s="12"/>
      <c r="J7147" s="11"/>
    </row>
    <row r="7148" spans="3:10" x14ac:dyDescent="0.25">
      <c r="C7148" s="12"/>
      <c r="D7148" s="13"/>
      <c r="E7148" s="13"/>
      <c r="F7148" s="13"/>
      <c r="G7148" s="13"/>
      <c r="H7148" s="13"/>
      <c r="I7148" s="12"/>
      <c r="J7148" s="11"/>
    </row>
    <row r="7149" spans="3:10" x14ac:dyDescent="0.25">
      <c r="C7149" s="12"/>
      <c r="D7149" s="13"/>
      <c r="E7149" s="13"/>
      <c r="F7149" s="13"/>
      <c r="G7149" s="13"/>
      <c r="H7149" s="13"/>
      <c r="I7149" s="12"/>
      <c r="J7149" s="11"/>
    </row>
    <row r="7150" spans="3:10" x14ac:dyDescent="0.25">
      <c r="C7150" s="12"/>
      <c r="D7150" s="13"/>
      <c r="E7150" s="13"/>
      <c r="F7150" s="13"/>
      <c r="G7150" s="13"/>
      <c r="H7150" s="13"/>
      <c r="I7150" s="12"/>
      <c r="J7150" s="11"/>
    </row>
    <row r="7151" spans="3:10" x14ac:dyDescent="0.25">
      <c r="C7151" s="12"/>
      <c r="D7151" s="13"/>
      <c r="E7151" s="13"/>
      <c r="F7151" s="13"/>
      <c r="G7151" s="13"/>
      <c r="H7151" s="13"/>
      <c r="I7151" s="12"/>
      <c r="J7151" s="11"/>
    </row>
    <row r="7152" spans="3:10" x14ac:dyDescent="0.25">
      <c r="C7152" s="12"/>
      <c r="D7152" s="13"/>
      <c r="E7152" s="13"/>
      <c r="F7152" s="13"/>
      <c r="G7152" s="13"/>
      <c r="H7152" s="13"/>
      <c r="I7152" s="12"/>
      <c r="J7152" s="11"/>
    </row>
    <row r="7153" spans="3:10" x14ac:dyDescent="0.25">
      <c r="C7153" s="12"/>
      <c r="D7153" s="13"/>
      <c r="E7153" s="13"/>
      <c r="F7153" s="13"/>
      <c r="G7153" s="13"/>
      <c r="H7153" s="13"/>
      <c r="I7153" s="12"/>
      <c r="J7153" s="11"/>
    </row>
    <row r="7154" spans="3:10" x14ac:dyDescent="0.25">
      <c r="C7154" s="12"/>
      <c r="D7154" s="13"/>
      <c r="E7154" s="13"/>
      <c r="F7154" s="13"/>
      <c r="G7154" s="13"/>
      <c r="H7154" s="13"/>
      <c r="I7154" s="12"/>
      <c r="J7154" s="11"/>
    </row>
    <row r="7155" spans="3:10" x14ac:dyDescent="0.25">
      <c r="C7155" s="12"/>
      <c r="D7155" s="13"/>
      <c r="E7155" s="13"/>
      <c r="F7155" s="13"/>
      <c r="G7155" s="13"/>
      <c r="H7155" s="13"/>
      <c r="I7155" s="12"/>
      <c r="J7155" s="11"/>
    </row>
    <row r="7156" spans="3:10" x14ac:dyDescent="0.25">
      <c r="C7156" s="12"/>
      <c r="D7156" s="13"/>
      <c r="E7156" s="13"/>
      <c r="F7156" s="13"/>
      <c r="G7156" s="13"/>
      <c r="H7156" s="13"/>
      <c r="I7156" s="12"/>
      <c r="J7156" s="11"/>
    </row>
    <row r="7157" spans="3:10" x14ac:dyDescent="0.25">
      <c r="C7157" s="12"/>
      <c r="D7157" s="13"/>
      <c r="E7157" s="13"/>
      <c r="F7157" s="13"/>
      <c r="G7157" s="13"/>
      <c r="H7157" s="13"/>
      <c r="I7157" s="12"/>
      <c r="J7157" s="11"/>
    </row>
    <row r="7158" spans="3:10" x14ac:dyDescent="0.25">
      <c r="C7158" s="12"/>
      <c r="D7158" s="13"/>
      <c r="E7158" s="13"/>
      <c r="F7158" s="13"/>
      <c r="G7158" s="13"/>
      <c r="H7158" s="13"/>
      <c r="I7158" s="12"/>
      <c r="J7158" s="11"/>
    </row>
    <row r="7159" spans="3:10" x14ac:dyDescent="0.25">
      <c r="C7159" s="12"/>
      <c r="D7159" s="13"/>
      <c r="E7159" s="13"/>
      <c r="F7159" s="13"/>
      <c r="G7159" s="13"/>
      <c r="H7159" s="13"/>
      <c r="I7159" s="12"/>
      <c r="J7159" s="11"/>
    </row>
    <row r="7160" spans="3:10" x14ac:dyDescent="0.25">
      <c r="C7160" s="12"/>
      <c r="D7160" s="13"/>
      <c r="E7160" s="13"/>
      <c r="F7160" s="13"/>
      <c r="G7160" s="13"/>
      <c r="H7160" s="13"/>
      <c r="I7160" s="12"/>
      <c r="J7160" s="11"/>
    </row>
    <row r="7161" spans="3:10" x14ac:dyDescent="0.25">
      <c r="C7161" s="12"/>
      <c r="D7161" s="13"/>
      <c r="E7161" s="13"/>
      <c r="F7161" s="13"/>
      <c r="G7161" s="13"/>
      <c r="H7161" s="13"/>
      <c r="I7161" s="12"/>
      <c r="J7161" s="11"/>
    </row>
    <row r="7162" spans="3:10" x14ac:dyDescent="0.25">
      <c r="C7162" s="12"/>
      <c r="D7162" s="13"/>
      <c r="E7162" s="13"/>
      <c r="F7162" s="13"/>
      <c r="G7162" s="13"/>
      <c r="H7162" s="13"/>
      <c r="I7162" s="12"/>
      <c r="J7162" s="11"/>
    </row>
    <row r="7163" spans="3:10" x14ac:dyDescent="0.25">
      <c r="C7163" s="12"/>
      <c r="D7163" s="13"/>
      <c r="E7163" s="13"/>
      <c r="F7163" s="13"/>
      <c r="G7163" s="13"/>
      <c r="H7163" s="13"/>
      <c r="I7163" s="12"/>
      <c r="J7163" s="11"/>
    </row>
    <row r="7164" spans="3:10" x14ac:dyDescent="0.25">
      <c r="C7164" s="12"/>
      <c r="D7164" s="13"/>
      <c r="E7164" s="13"/>
      <c r="F7164" s="13"/>
      <c r="G7164" s="13"/>
      <c r="H7164" s="13"/>
      <c r="I7164" s="12"/>
      <c r="J7164" s="11"/>
    </row>
    <row r="7165" spans="3:10" x14ac:dyDescent="0.25">
      <c r="C7165" s="12"/>
      <c r="D7165" s="13"/>
      <c r="E7165" s="13"/>
      <c r="F7165" s="13"/>
      <c r="G7165" s="13"/>
      <c r="H7165" s="13"/>
      <c r="I7165" s="12"/>
      <c r="J7165" s="11"/>
    </row>
    <row r="7166" spans="3:10" x14ac:dyDescent="0.25">
      <c r="C7166" s="12"/>
      <c r="D7166" s="13"/>
      <c r="E7166" s="13"/>
      <c r="F7166" s="13"/>
      <c r="G7166" s="13"/>
      <c r="H7166" s="13"/>
      <c r="I7166" s="12"/>
      <c r="J7166" s="11"/>
    </row>
    <row r="7167" spans="3:10" x14ac:dyDescent="0.25">
      <c r="C7167" s="12"/>
      <c r="D7167" s="13"/>
      <c r="E7167" s="13"/>
      <c r="F7167" s="13"/>
      <c r="G7167" s="13"/>
      <c r="H7167" s="13"/>
      <c r="I7167" s="12"/>
      <c r="J7167" s="11"/>
    </row>
    <row r="7168" spans="3:10" x14ac:dyDescent="0.25">
      <c r="C7168" s="12"/>
      <c r="D7168" s="13"/>
      <c r="E7168" s="13"/>
      <c r="F7168" s="13"/>
      <c r="G7168" s="13"/>
      <c r="H7168" s="13"/>
      <c r="I7168" s="12"/>
      <c r="J7168" s="11"/>
    </row>
    <row r="7169" spans="3:10" x14ac:dyDescent="0.25">
      <c r="C7169" s="12"/>
      <c r="D7169" s="13"/>
      <c r="E7169" s="13"/>
      <c r="F7169" s="13"/>
      <c r="G7169" s="13"/>
      <c r="H7169" s="13"/>
      <c r="I7169" s="12"/>
      <c r="J7169" s="11"/>
    </row>
    <row r="7170" spans="3:10" x14ac:dyDescent="0.25">
      <c r="C7170" s="12"/>
      <c r="D7170" s="13"/>
      <c r="E7170" s="13"/>
      <c r="F7170" s="13"/>
      <c r="G7170" s="13"/>
      <c r="H7170" s="13"/>
      <c r="I7170" s="12"/>
      <c r="J7170" s="11"/>
    </row>
    <row r="7171" spans="3:10" x14ac:dyDescent="0.25">
      <c r="C7171" s="12"/>
      <c r="D7171" s="13"/>
      <c r="E7171" s="13"/>
      <c r="F7171" s="13"/>
      <c r="G7171" s="13"/>
      <c r="H7171" s="13"/>
      <c r="I7171" s="12"/>
      <c r="J7171" s="11"/>
    </row>
    <row r="7172" spans="3:10" x14ac:dyDescent="0.25">
      <c r="C7172" s="12"/>
      <c r="D7172" s="13"/>
      <c r="E7172" s="13"/>
      <c r="F7172" s="13"/>
      <c r="G7172" s="13"/>
      <c r="H7172" s="13"/>
      <c r="I7172" s="12"/>
      <c r="J7172" s="11"/>
    </row>
    <row r="7173" spans="3:10" x14ac:dyDescent="0.25">
      <c r="C7173" s="12"/>
      <c r="D7173" s="13"/>
      <c r="E7173" s="13"/>
      <c r="F7173" s="13"/>
      <c r="G7173" s="13"/>
      <c r="H7173" s="13"/>
      <c r="I7173" s="12"/>
      <c r="J7173" s="11"/>
    </row>
    <row r="7174" spans="3:10" x14ac:dyDescent="0.25">
      <c r="C7174" s="12"/>
      <c r="D7174" s="13"/>
      <c r="E7174" s="13"/>
      <c r="F7174" s="13"/>
      <c r="G7174" s="13"/>
      <c r="H7174" s="13"/>
      <c r="I7174" s="12"/>
      <c r="J7174" s="11"/>
    </row>
    <row r="7175" spans="3:10" x14ac:dyDescent="0.25">
      <c r="C7175" s="12"/>
      <c r="D7175" s="13"/>
      <c r="E7175" s="13"/>
      <c r="F7175" s="13"/>
      <c r="G7175" s="13"/>
      <c r="H7175" s="13"/>
      <c r="I7175" s="12"/>
      <c r="J7175" s="11"/>
    </row>
    <row r="7176" spans="3:10" x14ac:dyDescent="0.25">
      <c r="C7176" s="12"/>
      <c r="D7176" s="13"/>
      <c r="E7176" s="13"/>
      <c r="F7176" s="13"/>
      <c r="G7176" s="13"/>
      <c r="H7176" s="13"/>
      <c r="I7176" s="12"/>
      <c r="J7176" s="11"/>
    </row>
    <row r="7177" spans="3:10" x14ac:dyDescent="0.25">
      <c r="C7177" s="12"/>
      <c r="D7177" s="13"/>
      <c r="E7177" s="13"/>
      <c r="F7177" s="13"/>
      <c r="G7177" s="13"/>
      <c r="H7177" s="13"/>
      <c r="I7177" s="12"/>
      <c r="J7177" s="11"/>
    </row>
    <row r="7178" spans="3:10" x14ac:dyDescent="0.25">
      <c r="C7178" s="12"/>
      <c r="D7178" s="13"/>
      <c r="E7178" s="13"/>
      <c r="F7178" s="13"/>
      <c r="G7178" s="13"/>
      <c r="H7178" s="13"/>
      <c r="I7178" s="12"/>
      <c r="J7178" s="11"/>
    </row>
    <row r="7179" spans="3:10" x14ac:dyDescent="0.25">
      <c r="C7179" s="12"/>
      <c r="D7179" s="13"/>
      <c r="E7179" s="13"/>
      <c r="F7179" s="13"/>
      <c r="G7179" s="13"/>
      <c r="H7179" s="13"/>
      <c r="I7179" s="12"/>
      <c r="J7179" s="11"/>
    </row>
    <row r="7180" spans="3:10" x14ac:dyDescent="0.25">
      <c r="C7180" s="12"/>
      <c r="D7180" s="13"/>
      <c r="E7180" s="13"/>
      <c r="F7180" s="13"/>
      <c r="G7180" s="13"/>
      <c r="H7180" s="13"/>
      <c r="I7180" s="12"/>
      <c r="J7180" s="11"/>
    </row>
    <row r="7181" spans="3:10" x14ac:dyDescent="0.25">
      <c r="C7181" s="12"/>
      <c r="D7181" s="13"/>
      <c r="E7181" s="13"/>
      <c r="F7181" s="13"/>
      <c r="G7181" s="13"/>
      <c r="H7181" s="13"/>
      <c r="I7181" s="12"/>
      <c r="J7181" s="11"/>
    </row>
    <row r="7182" spans="3:10" x14ac:dyDescent="0.25">
      <c r="C7182" s="12"/>
      <c r="D7182" s="13"/>
      <c r="E7182" s="13"/>
      <c r="F7182" s="13"/>
      <c r="G7182" s="13"/>
      <c r="H7182" s="13"/>
      <c r="I7182" s="12"/>
      <c r="J7182" s="11"/>
    </row>
    <row r="7183" spans="3:10" x14ac:dyDescent="0.25">
      <c r="C7183" s="12"/>
      <c r="D7183" s="13"/>
      <c r="E7183" s="13"/>
      <c r="F7183" s="13"/>
      <c r="G7183" s="13"/>
      <c r="H7183" s="13"/>
      <c r="I7183" s="12"/>
      <c r="J7183" s="11"/>
    </row>
    <row r="7184" spans="3:10" x14ac:dyDescent="0.25">
      <c r="C7184" s="12"/>
      <c r="D7184" s="13"/>
      <c r="E7184" s="13"/>
      <c r="F7184" s="13"/>
      <c r="G7184" s="13"/>
      <c r="H7184" s="13"/>
      <c r="I7184" s="12"/>
      <c r="J7184" s="11"/>
    </row>
    <row r="7185" spans="3:10" x14ac:dyDescent="0.25">
      <c r="C7185" s="12"/>
      <c r="D7185" s="13"/>
      <c r="E7185" s="13"/>
      <c r="F7185" s="13"/>
      <c r="G7185" s="13"/>
      <c r="H7185" s="13"/>
      <c r="I7185" s="12"/>
      <c r="J7185" s="11"/>
    </row>
    <row r="7186" spans="3:10" x14ac:dyDescent="0.25">
      <c r="C7186" s="12"/>
      <c r="D7186" s="13"/>
      <c r="E7186" s="13"/>
      <c r="F7186" s="13"/>
      <c r="G7186" s="13"/>
      <c r="H7186" s="13"/>
      <c r="I7186" s="12"/>
      <c r="J7186" s="11"/>
    </row>
    <row r="7187" spans="3:10" x14ac:dyDescent="0.25">
      <c r="C7187" s="12"/>
      <c r="D7187" s="13"/>
      <c r="E7187" s="13"/>
      <c r="F7187" s="13"/>
      <c r="G7187" s="13"/>
      <c r="H7187" s="13"/>
      <c r="I7187" s="12"/>
      <c r="J7187" s="11"/>
    </row>
    <row r="7188" spans="3:10" x14ac:dyDescent="0.25">
      <c r="C7188" s="12"/>
      <c r="D7188" s="13"/>
      <c r="E7188" s="13"/>
      <c r="F7188" s="13"/>
      <c r="G7188" s="13"/>
      <c r="H7188" s="13"/>
      <c r="I7188" s="12"/>
      <c r="J7188" s="11"/>
    </row>
    <row r="7189" spans="3:10" x14ac:dyDescent="0.25">
      <c r="C7189" s="12"/>
      <c r="D7189" s="13"/>
      <c r="E7189" s="13"/>
      <c r="F7189" s="13"/>
      <c r="G7189" s="13"/>
      <c r="H7189" s="13"/>
      <c r="I7189" s="12"/>
      <c r="J7189" s="11"/>
    </row>
    <row r="7190" spans="3:10" x14ac:dyDescent="0.25">
      <c r="C7190" s="12"/>
      <c r="D7190" s="13"/>
      <c r="E7190" s="13"/>
      <c r="F7190" s="13"/>
      <c r="G7190" s="13"/>
      <c r="H7190" s="13"/>
      <c r="I7190" s="12"/>
      <c r="J7190" s="11"/>
    </row>
    <row r="7191" spans="3:10" x14ac:dyDescent="0.25">
      <c r="C7191" s="12"/>
      <c r="D7191" s="13"/>
      <c r="E7191" s="13"/>
      <c r="F7191" s="13"/>
      <c r="G7191" s="13"/>
      <c r="H7191" s="13"/>
      <c r="I7191" s="12"/>
      <c r="J7191" s="11"/>
    </row>
    <row r="7192" spans="3:10" x14ac:dyDescent="0.25">
      <c r="C7192" s="12"/>
      <c r="D7192" s="13"/>
      <c r="E7192" s="13"/>
      <c r="F7192" s="13"/>
      <c r="G7192" s="13"/>
      <c r="H7192" s="13"/>
      <c r="I7192" s="12"/>
      <c r="J7192" s="11"/>
    </row>
    <row r="7193" spans="3:10" x14ac:dyDescent="0.25">
      <c r="C7193" s="12"/>
      <c r="D7193" s="13"/>
      <c r="E7193" s="13"/>
      <c r="F7193" s="13"/>
      <c r="G7193" s="13"/>
      <c r="H7193" s="13"/>
      <c r="I7193" s="12"/>
      <c r="J7193" s="11"/>
    </row>
    <row r="7194" spans="3:10" x14ac:dyDescent="0.25">
      <c r="C7194" s="12"/>
      <c r="D7194" s="13"/>
      <c r="E7194" s="13"/>
      <c r="F7194" s="13"/>
      <c r="G7194" s="13"/>
      <c r="H7194" s="13"/>
      <c r="I7194" s="12"/>
      <c r="J7194" s="11"/>
    </row>
    <row r="7195" spans="3:10" x14ac:dyDescent="0.25">
      <c r="C7195" s="12"/>
      <c r="D7195" s="13"/>
      <c r="E7195" s="13"/>
      <c r="F7195" s="13"/>
      <c r="G7195" s="13"/>
      <c r="H7195" s="13"/>
      <c r="I7195" s="12"/>
      <c r="J7195" s="11"/>
    </row>
    <row r="7196" spans="3:10" x14ac:dyDescent="0.25">
      <c r="C7196" s="12"/>
      <c r="D7196" s="13"/>
      <c r="E7196" s="13"/>
      <c r="F7196" s="13"/>
      <c r="G7196" s="13"/>
      <c r="H7196" s="13"/>
      <c r="I7196" s="12"/>
      <c r="J7196" s="11"/>
    </row>
    <row r="7197" spans="3:10" x14ac:dyDescent="0.25">
      <c r="C7197" s="12"/>
      <c r="D7197" s="13"/>
      <c r="E7197" s="13"/>
      <c r="F7197" s="13"/>
      <c r="G7197" s="13"/>
      <c r="H7197" s="13"/>
      <c r="I7197" s="12"/>
      <c r="J7197" s="11"/>
    </row>
    <row r="7198" spans="3:10" x14ac:dyDescent="0.25">
      <c r="C7198" s="12"/>
      <c r="D7198" s="13"/>
      <c r="E7198" s="13"/>
      <c r="F7198" s="13"/>
      <c r="G7198" s="13"/>
      <c r="H7198" s="13"/>
      <c r="I7198" s="12"/>
      <c r="J7198" s="11"/>
    </row>
    <row r="7199" spans="3:10" x14ac:dyDescent="0.25">
      <c r="C7199" s="12"/>
      <c r="D7199" s="13"/>
      <c r="E7199" s="13"/>
      <c r="F7199" s="13"/>
      <c r="G7199" s="13"/>
      <c r="H7199" s="13"/>
      <c r="I7199" s="12"/>
      <c r="J7199" s="11"/>
    </row>
    <row r="7200" spans="3:10" x14ac:dyDescent="0.25">
      <c r="C7200" s="12"/>
      <c r="D7200" s="13"/>
      <c r="E7200" s="13"/>
      <c r="F7200" s="13"/>
      <c r="G7200" s="13"/>
      <c r="H7200" s="13"/>
      <c r="I7200" s="12"/>
      <c r="J7200" s="11"/>
    </row>
    <row r="7201" spans="3:10" x14ac:dyDescent="0.25">
      <c r="C7201" s="12"/>
      <c r="D7201" s="13"/>
      <c r="E7201" s="13"/>
      <c r="F7201" s="13"/>
      <c r="G7201" s="13"/>
      <c r="H7201" s="13"/>
      <c r="I7201" s="12"/>
      <c r="J7201" s="11"/>
    </row>
    <row r="7202" spans="3:10" x14ac:dyDescent="0.25">
      <c r="C7202" s="12"/>
      <c r="D7202" s="13"/>
      <c r="E7202" s="13"/>
      <c r="F7202" s="13"/>
      <c r="G7202" s="13"/>
      <c r="H7202" s="13"/>
      <c r="I7202" s="12"/>
      <c r="J7202" s="11"/>
    </row>
    <row r="7203" spans="3:10" x14ac:dyDescent="0.25">
      <c r="C7203" s="12"/>
      <c r="D7203" s="13"/>
      <c r="E7203" s="13"/>
      <c r="F7203" s="13"/>
      <c r="G7203" s="13"/>
      <c r="H7203" s="13"/>
      <c r="I7203" s="12"/>
      <c r="J7203" s="11"/>
    </row>
    <row r="7204" spans="3:10" x14ac:dyDescent="0.25">
      <c r="C7204" s="12"/>
      <c r="D7204" s="13"/>
      <c r="E7204" s="13"/>
      <c r="F7204" s="13"/>
      <c r="G7204" s="13"/>
      <c r="H7204" s="13"/>
      <c r="I7204" s="12"/>
      <c r="J7204" s="11"/>
    </row>
    <row r="7205" spans="3:10" x14ac:dyDescent="0.25">
      <c r="C7205" s="12"/>
      <c r="D7205" s="13"/>
      <c r="E7205" s="13"/>
      <c r="F7205" s="13"/>
      <c r="G7205" s="13"/>
      <c r="H7205" s="13"/>
      <c r="I7205" s="12"/>
      <c r="J7205" s="11"/>
    </row>
    <row r="7206" spans="3:10" x14ac:dyDescent="0.25">
      <c r="C7206" s="12"/>
      <c r="D7206" s="13"/>
      <c r="E7206" s="13"/>
      <c r="F7206" s="13"/>
      <c r="G7206" s="13"/>
      <c r="H7206" s="13"/>
      <c r="I7206" s="12"/>
      <c r="J7206" s="11"/>
    </row>
    <row r="7207" spans="3:10" x14ac:dyDescent="0.25">
      <c r="C7207" s="12"/>
      <c r="D7207" s="13"/>
      <c r="E7207" s="13"/>
      <c r="F7207" s="13"/>
      <c r="G7207" s="13"/>
      <c r="H7207" s="13"/>
      <c r="I7207" s="12"/>
      <c r="J7207" s="11"/>
    </row>
    <row r="7208" spans="3:10" x14ac:dyDescent="0.25">
      <c r="C7208" s="12"/>
      <c r="D7208" s="13"/>
      <c r="E7208" s="13"/>
      <c r="F7208" s="13"/>
      <c r="G7208" s="13"/>
      <c r="H7208" s="13"/>
      <c r="I7208" s="12"/>
      <c r="J7208" s="11"/>
    </row>
    <row r="7209" spans="3:10" x14ac:dyDescent="0.25">
      <c r="C7209" s="12"/>
      <c r="D7209" s="13"/>
      <c r="E7209" s="13"/>
      <c r="F7209" s="13"/>
      <c r="G7209" s="13"/>
      <c r="H7209" s="13"/>
      <c r="I7209" s="12"/>
      <c r="J7209" s="11"/>
    </row>
    <row r="7210" spans="3:10" x14ac:dyDescent="0.25">
      <c r="C7210" s="12"/>
      <c r="D7210" s="13"/>
      <c r="E7210" s="13"/>
      <c r="F7210" s="13"/>
      <c r="G7210" s="13"/>
      <c r="H7210" s="13"/>
      <c r="I7210" s="12"/>
      <c r="J7210" s="11"/>
    </row>
    <row r="7211" spans="3:10" x14ac:dyDescent="0.25">
      <c r="C7211" s="12"/>
      <c r="D7211" s="13"/>
      <c r="E7211" s="13"/>
      <c r="F7211" s="13"/>
      <c r="G7211" s="13"/>
      <c r="H7211" s="13"/>
      <c r="I7211" s="12"/>
      <c r="J7211" s="11"/>
    </row>
    <row r="7212" spans="3:10" x14ac:dyDescent="0.25">
      <c r="C7212" s="12"/>
      <c r="D7212" s="13"/>
      <c r="E7212" s="13"/>
      <c r="F7212" s="13"/>
      <c r="G7212" s="13"/>
      <c r="H7212" s="13"/>
      <c r="I7212" s="12"/>
      <c r="J7212" s="11"/>
    </row>
    <row r="7213" spans="3:10" x14ac:dyDescent="0.25">
      <c r="C7213" s="12"/>
      <c r="D7213" s="13"/>
      <c r="E7213" s="13"/>
      <c r="F7213" s="13"/>
      <c r="G7213" s="13"/>
      <c r="H7213" s="13"/>
      <c r="I7213" s="12"/>
      <c r="J7213" s="11"/>
    </row>
    <row r="7214" spans="3:10" x14ac:dyDescent="0.25">
      <c r="C7214" s="12"/>
      <c r="D7214" s="13"/>
      <c r="E7214" s="13"/>
      <c r="F7214" s="13"/>
      <c r="G7214" s="13"/>
      <c r="H7214" s="13"/>
      <c r="I7214" s="12"/>
      <c r="J7214" s="11"/>
    </row>
    <row r="7215" spans="3:10" x14ac:dyDescent="0.25">
      <c r="C7215" s="12"/>
      <c r="D7215" s="13"/>
      <c r="E7215" s="13"/>
      <c r="F7215" s="13"/>
      <c r="G7215" s="13"/>
      <c r="H7215" s="13"/>
      <c r="I7215" s="12"/>
      <c r="J7215" s="11"/>
    </row>
    <row r="7216" spans="3:10" x14ac:dyDescent="0.25">
      <c r="C7216" s="12"/>
      <c r="D7216" s="13"/>
      <c r="E7216" s="13"/>
      <c r="F7216" s="13"/>
      <c r="G7216" s="13"/>
      <c r="H7216" s="13"/>
      <c r="I7216" s="12"/>
      <c r="J7216" s="11"/>
    </row>
    <row r="7217" spans="3:10" x14ac:dyDescent="0.25">
      <c r="C7217" s="12"/>
      <c r="D7217" s="13"/>
      <c r="E7217" s="13"/>
      <c r="F7217" s="13"/>
      <c r="G7217" s="13"/>
      <c r="H7217" s="13"/>
      <c r="I7217" s="12"/>
      <c r="J7217" s="11"/>
    </row>
    <row r="7218" spans="3:10" x14ac:dyDescent="0.25">
      <c r="C7218" s="12"/>
      <c r="D7218" s="13"/>
      <c r="E7218" s="13"/>
      <c r="F7218" s="13"/>
      <c r="G7218" s="13"/>
      <c r="H7218" s="13"/>
      <c r="I7218" s="12"/>
      <c r="J7218" s="11"/>
    </row>
    <row r="7219" spans="3:10" x14ac:dyDescent="0.25">
      <c r="C7219" s="12"/>
      <c r="D7219" s="13"/>
      <c r="E7219" s="13"/>
      <c r="F7219" s="13"/>
      <c r="G7219" s="13"/>
      <c r="H7219" s="13"/>
      <c r="I7219" s="12"/>
      <c r="J7219" s="11"/>
    </row>
    <row r="7220" spans="3:10" x14ac:dyDescent="0.25">
      <c r="C7220" s="12"/>
      <c r="D7220" s="13"/>
      <c r="E7220" s="13"/>
      <c r="F7220" s="13"/>
      <c r="G7220" s="13"/>
      <c r="H7220" s="13"/>
      <c r="I7220" s="12"/>
      <c r="J7220" s="11"/>
    </row>
    <row r="7221" spans="3:10" x14ac:dyDescent="0.25">
      <c r="C7221" s="12"/>
      <c r="D7221" s="13"/>
      <c r="E7221" s="13"/>
      <c r="F7221" s="13"/>
      <c r="G7221" s="13"/>
      <c r="H7221" s="13"/>
      <c r="I7221" s="12"/>
      <c r="J7221" s="11"/>
    </row>
    <row r="7222" spans="3:10" x14ac:dyDescent="0.25">
      <c r="C7222" s="12"/>
      <c r="D7222" s="13"/>
      <c r="E7222" s="13"/>
      <c r="F7222" s="13"/>
      <c r="G7222" s="13"/>
      <c r="H7222" s="13"/>
      <c r="I7222" s="12"/>
      <c r="J7222" s="11"/>
    </row>
    <row r="7223" spans="3:10" x14ac:dyDescent="0.25">
      <c r="C7223" s="12"/>
      <c r="D7223" s="13"/>
      <c r="E7223" s="13"/>
      <c r="F7223" s="13"/>
      <c r="G7223" s="13"/>
      <c r="H7223" s="13"/>
      <c r="I7223" s="12"/>
      <c r="J7223" s="11"/>
    </row>
    <row r="7224" spans="3:10" x14ac:dyDescent="0.25">
      <c r="C7224" s="12"/>
      <c r="D7224" s="13"/>
      <c r="E7224" s="13"/>
      <c r="F7224" s="13"/>
      <c r="G7224" s="13"/>
      <c r="H7224" s="13"/>
      <c r="I7224" s="12"/>
      <c r="J7224" s="11"/>
    </row>
    <row r="7225" spans="3:10" x14ac:dyDescent="0.25">
      <c r="C7225" s="12"/>
      <c r="D7225" s="13"/>
      <c r="E7225" s="13"/>
      <c r="F7225" s="13"/>
      <c r="G7225" s="13"/>
      <c r="H7225" s="13"/>
      <c r="I7225" s="12"/>
      <c r="J7225" s="11"/>
    </row>
    <row r="7226" spans="3:10" x14ac:dyDescent="0.25">
      <c r="C7226" s="12"/>
      <c r="D7226" s="13"/>
      <c r="E7226" s="13"/>
      <c r="F7226" s="13"/>
      <c r="G7226" s="13"/>
      <c r="H7226" s="13"/>
      <c r="I7226" s="12"/>
      <c r="J7226" s="11"/>
    </row>
    <row r="7227" spans="3:10" x14ac:dyDescent="0.25">
      <c r="C7227" s="12"/>
      <c r="D7227" s="13"/>
      <c r="E7227" s="13"/>
      <c r="F7227" s="13"/>
      <c r="G7227" s="13"/>
      <c r="H7227" s="13"/>
      <c r="I7227" s="12"/>
      <c r="J7227" s="11"/>
    </row>
    <row r="7228" spans="3:10" x14ac:dyDescent="0.25">
      <c r="C7228" s="12"/>
      <c r="D7228" s="13"/>
      <c r="E7228" s="13"/>
      <c r="F7228" s="13"/>
      <c r="G7228" s="13"/>
      <c r="H7228" s="13"/>
      <c r="I7228" s="12"/>
      <c r="J7228" s="11"/>
    </row>
    <row r="7229" spans="3:10" x14ac:dyDescent="0.25">
      <c r="C7229" s="12"/>
      <c r="D7229" s="13"/>
      <c r="E7229" s="13"/>
      <c r="F7229" s="13"/>
      <c r="G7229" s="13"/>
      <c r="H7229" s="13"/>
      <c r="I7229" s="12"/>
      <c r="J7229" s="11"/>
    </row>
    <row r="7230" spans="3:10" x14ac:dyDescent="0.25">
      <c r="C7230" s="12"/>
      <c r="D7230" s="13"/>
      <c r="E7230" s="13"/>
      <c r="F7230" s="13"/>
      <c r="G7230" s="13"/>
      <c r="H7230" s="13"/>
      <c r="I7230" s="12"/>
      <c r="J7230" s="11"/>
    </row>
    <row r="7231" spans="3:10" x14ac:dyDescent="0.25">
      <c r="C7231" s="12"/>
      <c r="D7231" s="13"/>
      <c r="E7231" s="13"/>
      <c r="F7231" s="13"/>
      <c r="G7231" s="13"/>
      <c r="H7231" s="13"/>
      <c r="I7231" s="12"/>
      <c r="J7231" s="11"/>
    </row>
    <row r="7232" spans="3:10" x14ac:dyDescent="0.25">
      <c r="C7232" s="12"/>
      <c r="D7232" s="13"/>
      <c r="E7232" s="13"/>
      <c r="F7232" s="13"/>
      <c r="G7232" s="13"/>
      <c r="H7232" s="13"/>
      <c r="I7232" s="12"/>
      <c r="J7232" s="11"/>
    </row>
    <row r="7233" spans="3:10" x14ac:dyDescent="0.25">
      <c r="C7233" s="12"/>
      <c r="D7233" s="13"/>
      <c r="E7233" s="13"/>
      <c r="F7233" s="13"/>
      <c r="G7233" s="13"/>
      <c r="H7233" s="13"/>
      <c r="I7233" s="12"/>
      <c r="J7233" s="11"/>
    </row>
    <row r="7234" spans="3:10" x14ac:dyDescent="0.25">
      <c r="C7234" s="12"/>
      <c r="D7234" s="13"/>
      <c r="E7234" s="13"/>
      <c r="F7234" s="13"/>
      <c r="G7234" s="13"/>
      <c r="H7234" s="13"/>
      <c r="I7234" s="12"/>
      <c r="J7234" s="11"/>
    </row>
    <row r="7235" spans="3:10" x14ac:dyDescent="0.25">
      <c r="C7235" s="12"/>
      <c r="D7235" s="13"/>
      <c r="E7235" s="13"/>
      <c r="F7235" s="13"/>
      <c r="G7235" s="13"/>
      <c r="H7235" s="13"/>
      <c r="I7235" s="12"/>
      <c r="J7235" s="11"/>
    </row>
    <row r="7236" spans="3:10" x14ac:dyDescent="0.25">
      <c r="C7236" s="12"/>
      <c r="D7236" s="13"/>
      <c r="E7236" s="13"/>
      <c r="F7236" s="13"/>
      <c r="G7236" s="13"/>
      <c r="H7236" s="13"/>
      <c r="I7236" s="12"/>
      <c r="J7236" s="11"/>
    </row>
    <row r="7237" spans="3:10" x14ac:dyDescent="0.25">
      <c r="C7237" s="12"/>
      <c r="D7237" s="13"/>
      <c r="E7237" s="13"/>
      <c r="F7237" s="13"/>
      <c r="G7237" s="13"/>
      <c r="H7237" s="13"/>
      <c r="I7237" s="12"/>
      <c r="J7237" s="11"/>
    </row>
    <row r="7238" spans="3:10" x14ac:dyDescent="0.25">
      <c r="C7238" s="12"/>
      <c r="D7238" s="13"/>
      <c r="E7238" s="13"/>
      <c r="F7238" s="13"/>
      <c r="G7238" s="13"/>
      <c r="H7238" s="13"/>
      <c r="I7238" s="12"/>
      <c r="J7238" s="11"/>
    </row>
    <row r="7239" spans="3:10" x14ac:dyDescent="0.25">
      <c r="C7239" s="12"/>
      <c r="D7239" s="13"/>
      <c r="E7239" s="13"/>
      <c r="F7239" s="13"/>
      <c r="G7239" s="13"/>
      <c r="H7239" s="13"/>
      <c r="I7239" s="12"/>
      <c r="J7239" s="11"/>
    </row>
    <row r="7240" spans="3:10" x14ac:dyDescent="0.25">
      <c r="C7240" s="12"/>
      <c r="D7240" s="13"/>
      <c r="E7240" s="13"/>
      <c r="F7240" s="13"/>
      <c r="G7240" s="13"/>
      <c r="H7240" s="13"/>
      <c r="I7240" s="12"/>
      <c r="J7240" s="11"/>
    </row>
    <row r="7241" spans="3:10" x14ac:dyDescent="0.25">
      <c r="C7241" s="12"/>
      <c r="D7241" s="13"/>
      <c r="E7241" s="13"/>
      <c r="F7241" s="13"/>
      <c r="G7241" s="13"/>
      <c r="H7241" s="13"/>
      <c r="I7241" s="12"/>
      <c r="J7241" s="11"/>
    </row>
    <row r="7242" spans="3:10" x14ac:dyDescent="0.25">
      <c r="C7242" s="12"/>
      <c r="D7242" s="13"/>
      <c r="E7242" s="13"/>
      <c r="F7242" s="13"/>
      <c r="G7242" s="13"/>
      <c r="H7242" s="13"/>
      <c r="I7242" s="12"/>
      <c r="J7242" s="11"/>
    </row>
    <row r="7243" spans="3:10" x14ac:dyDescent="0.25">
      <c r="C7243" s="12"/>
      <c r="D7243" s="13"/>
      <c r="E7243" s="13"/>
      <c r="F7243" s="13"/>
      <c r="G7243" s="13"/>
      <c r="H7243" s="13"/>
      <c r="I7243" s="12"/>
      <c r="J7243" s="11"/>
    </row>
    <row r="7244" spans="3:10" x14ac:dyDescent="0.25">
      <c r="C7244" s="12"/>
      <c r="D7244" s="13"/>
      <c r="E7244" s="13"/>
      <c r="F7244" s="13"/>
      <c r="G7244" s="13"/>
      <c r="H7244" s="13"/>
      <c r="I7244" s="12"/>
      <c r="J7244" s="11"/>
    </row>
    <row r="7245" spans="3:10" x14ac:dyDescent="0.25">
      <c r="C7245" s="12"/>
      <c r="D7245" s="13"/>
      <c r="E7245" s="13"/>
      <c r="F7245" s="13"/>
      <c r="G7245" s="13"/>
      <c r="H7245" s="13"/>
      <c r="I7245" s="12"/>
      <c r="J7245" s="11"/>
    </row>
    <row r="7246" spans="3:10" x14ac:dyDescent="0.25">
      <c r="C7246" s="12"/>
      <c r="D7246" s="13"/>
      <c r="E7246" s="13"/>
      <c r="F7246" s="13"/>
      <c r="G7246" s="13"/>
      <c r="H7246" s="13"/>
      <c r="I7246" s="12"/>
      <c r="J7246" s="11"/>
    </row>
    <row r="7247" spans="3:10" x14ac:dyDescent="0.25">
      <c r="C7247" s="12"/>
      <c r="D7247" s="13"/>
      <c r="E7247" s="13"/>
      <c r="F7247" s="13"/>
      <c r="G7247" s="13"/>
      <c r="H7247" s="13"/>
      <c r="I7247" s="12"/>
      <c r="J7247" s="11"/>
    </row>
    <row r="7248" spans="3:10" x14ac:dyDescent="0.25">
      <c r="C7248" s="12"/>
      <c r="D7248" s="13"/>
      <c r="E7248" s="13"/>
      <c r="F7248" s="13"/>
      <c r="G7248" s="13"/>
      <c r="H7248" s="13"/>
      <c r="I7248" s="12"/>
      <c r="J7248" s="11"/>
    </row>
    <row r="7249" spans="3:10" x14ac:dyDescent="0.25">
      <c r="C7249" s="12"/>
      <c r="D7249" s="13"/>
      <c r="E7249" s="13"/>
      <c r="F7249" s="13"/>
      <c r="G7249" s="13"/>
      <c r="H7249" s="13"/>
      <c r="I7249" s="12"/>
      <c r="J7249" s="11"/>
    </row>
    <row r="7250" spans="3:10" x14ac:dyDescent="0.25">
      <c r="C7250" s="12"/>
      <c r="D7250" s="13"/>
      <c r="E7250" s="13"/>
      <c r="F7250" s="13"/>
      <c r="G7250" s="13"/>
      <c r="H7250" s="13"/>
      <c r="I7250" s="12"/>
      <c r="J7250" s="11"/>
    </row>
    <row r="7251" spans="3:10" x14ac:dyDescent="0.25">
      <c r="C7251" s="12"/>
      <c r="D7251" s="13"/>
      <c r="E7251" s="13"/>
      <c r="F7251" s="13"/>
      <c r="G7251" s="13"/>
      <c r="H7251" s="13"/>
      <c r="I7251" s="12"/>
      <c r="J7251" s="11"/>
    </row>
    <row r="7252" spans="3:10" x14ac:dyDescent="0.25">
      <c r="C7252" s="12"/>
      <c r="D7252" s="13"/>
      <c r="E7252" s="13"/>
      <c r="F7252" s="13"/>
      <c r="G7252" s="13"/>
      <c r="H7252" s="13"/>
      <c r="I7252" s="12"/>
      <c r="J7252" s="11"/>
    </row>
    <row r="7253" spans="3:10" x14ac:dyDescent="0.25">
      <c r="C7253" s="12"/>
      <c r="D7253" s="13"/>
      <c r="E7253" s="13"/>
      <c r="F7253" s="13"/>
      <c r="G7253" s="13"/>
      <c r="H7253" s="13"/>
      <c r="I7253" s="12"/>
      <c r="J7253" s="11"/>
    </row>
    <row r="7254" spans="3:10" x14ac:dyDescent="0.25">
      <c r="C7254" s="12"/>
      <c r="D7254" s="13"/>
      <c r="E7254" s="13"/>
      <c r="F7254" s="13"/>
      <c r="G7254" s="13"/>
      <c r="H7254" s="13"/>
      <c r="I7254" s="12"/>
      <c r="J7254" s="11"/>
    </row>
    <row r="7255" spans="3:10" x14ac:dyDescent="0.25">
      <c r="C7255" s="12"/>
      <c r="D7255" s="13"/>
      <c r="E7255" s="13"/>
      <c r="F7255" s="13"/>
      <c r="G7255" s="13"/>
      <c r="H7255" s="13"/>
      <c r="I7255" s="12"/>
      <c r="J7255" s="11"/>
    </row>
    <row r="7256" spans="3:10" x14ac:dyDescent="0.25">
      <c r="C7256" s="12"/>
      <c r="D7256" s="13"/>
      <c r="E7256" s="13"/>
      <c r="F7256" s="13"/>
      <c r="G7256" s="13"/>
      <c r="H7256" s="13"/>
      <c r="I7256" s="12"/>
      <c r="J7256" s="11"/>
    </row>
    <row r="7257" spans="3:10" x14ac:dyDescent="0.25">
      <c r="C7257" s="12"/>
      <c r="D7257" s="13"/>
      <c r="E7257" s="13"/>
      <c r="F7257" s="13"/>
      <c r="G7257" s="13"/>
      <c r="H7257" s="13"/>
      <c r="I7257" s="12"/>
      <c r="J7257" s="11"/>
    </row>
    <row r="7258" spans="3:10" x14ac:dyDescent="0.25">
      <c r="C7258" s="12"/>
      <c r="D7258" s="13"/>
      <c r="E7258" s="13"/>
      <c r="F7258" s="13"/>
      <c r="G7258" s="13"/>
      <c r="H7258" s="13"/>
      <c r="I7258" s="12"/>
      <c r="J7258" s="11"/>
    </row>
    <row r="7259" spans="3:10" x14ac:dyDescent="0.25">
      <c r="C7259" s="12"/>
      <c r="D7259" s="13"/>
      <c r="E7259" s="13"/>
      <c r="F7259" s="13"/>
      <c r="G7259" s="13"/>
      <c r="H7259" s="13"/>
      <c r="I7259" s="12"/>
      <c r="J7259" s="11"/>
    </row>
    <row r="7260" spans="3:10" x14ac:dyDescent="0.25">
      <c r="C7260" s="12"/>
      <c r="D7260" s="13"/>
      <c r="E7260" s="13"/>
      <c r="F7260" s="13"/>
      <c r="G7260" s="13"/>
      <c r="H7260" s="13"/>
      <c r="I7260" s="12"/>
      <c r="J7260" s="11"/>
    </row>
    <row r="7261" spans="3:10" x14ac:dyDescent="0.25">
      <c r="C7261" s="12"/>
      <c r="D7261" s="13"/>
      <c r="E7261" s="13"/>
      <c r="F7261" s="13"/>
      <c r="G7261" s="13"/>
      <c r="H7261" s="13"/>
      <c r="I7261" s="12"/>
      <c r="J7261" s="11"/>
    </row>
    <row r="7262" spans="3:10" x14ac:dyDescent="0.25">
      <c r="C7262" s="12"/>
      <c r="D7262" s="13"/>
      <c r="E7262" s="13"/>
      <c r="F7262" s="13"/>
      <c r="G7262" s="13"/>
      <c r="H7262" s="13"/>
      <c r="I7262" s="12"/>
      <c r="J7262" s="11"/>
    </row>
    <row r="7263" spans="3:10" x14ac:dyDescent="0.25">
      <c r="C7263" s="12"/>
      <c r="D7263" s="13"/>
      <c r="E7263" s="13"/>
      <c r="F7263" s="13"/>
      <c r="G7263" s="13"/>
      <c r="H7263" s="13"/>
      <c r="I7263" s="12"/>
      <c r="J7263" s="11"/>
    </row>
    <row r="7264" spans="3:10" x14ac:dyDescent="0.25">
      <c r="C7264" s="12"/>
      <c r="D7264" s="13"/>
      <c r="E7264" s="13"/>
      <c r="F7264" s="13"/>
      <c r="G7264" s="13"/>
      <c r="H7264" s="13"/>
      <c r="I7264" s="12"/>
      <c r="J7264" s="11"/>
    </row>
    <row r="7265" spans="3:10" x14ac:dyDescent="0.25">
      <c r="C7265" s="12"/>
      <c r="D7265" s="13"/>
      <c r="E7265" s="13"/>
      <c r="F7265" s="13"/>
      <c r="G7265" s="13"/>
      <c r="H7265" s="13"/>
      <c r="I7265" s="12"/>
      <c r="J7265" s="11"/>
    </row>
    <row r="7266" spans="3:10" x14ac:dyDescent="0.25">
      <c r="C7266" s="12"/>
      <c r="D7266" s="13"/>
      <c r="E7266" s="13"/>
      <c r="F7266" s="13"/>
      <c r="G7266" s="13"/>
      <c r="H7266" s="13"/>
      <c r="I7266" s="12"/>
      <c r="J7266" s="11"/>
    </row>
    <row r="7267" spans="3:10" x14ac:dyDescent="0.25">
      <c r="C7267" s="12"/>
      <c r="D7267" s="13"/>
      <c r="E7267" s="13"/>
      <c r="F7267" s="13"/>
      <c r="G7267" s="13"/>
      <c r="H7267" s="13"/>
      <c r="I7267" s="12"/>
      <c r="J7267" s="11"/>
    </row>
    <row r="7268" spans="3:10" x14ac:dyDescent="0.25">
      <c r="C7268" s="12"/>
      <c r="D7268" s="13"/>
      <c r="E7268" s="13"/>
      <c r="F7268" s="13"/>
      <c r="G7268" s="13"/>
      <c r="H7268" s="13"/>
      <c r="I7268" s="12"/>
      <c r="J7268" s="11"/>
    </row>
    <row r="7269" spans="3:10" x14ac:dyDescent="0.25">
      <c r="C7269" s="12"/>
      <c r="D7269" s="13"/>
      <c r="E7269" s="13"/>
      <c r="F7269" s="13"/>
      <c r="G7269" s="13"/>
      <c r="H7269" s="13"/>
      <c r="I7269" s="12"/>
      <c r="J7269" s="11"/>
    </row>
    <row r="7270" spans="3:10" x14ac:dyDescent="0.25">
      <c r="C7270" s="12"/>
      <c r="D7270" s="13"/>
      <c r="E7270" s="13"/>
      <c r="F7270" s="13"/>
      <c r="G7270" s="13"/>
      <c r="H7270" s="13"/>
      <c r="I7270" s="12"/>
      <c r="J7270" s="11"/>
    </row>
    <row r="7271" spans="3:10" x14ac:dyDescent="0.25">
      <c r="C7271" s="12"/>
      <c r="D7271" s="13"/>
      <c r="E7271" s="13"/>
      <c r="F7271" s="13"/>
      <c r="G7271" s="13"/>
      <c r="H7271" s="13"/>
      <c r="I7271" s="12"/>
      <c r="J7271" s="11"/>
    </row>
    <row r="7272" spans="3:10" x14ac:dyDescent="0.25">
      <c r="C7272" s="12"/>
      <c r="D7272" s="13"/>
      <c r="E7272" s="13"/>
      <c r="F7272" s="13"/>
      <c r="G7272" s="13"/>
      <c r="H7272" s="13"/>
      <c r="I7272" s="12"/>
      <c r="J7272" s="11"/>
    </row>
    <row r="7273" spans="3:10" x14ac:dyDescent="0.25">
      <c r="C7273" s="12"/>
      <c r="D7273" s="13"/>
      <c r="E7273" s="13"/>
      <c r="F7273" s="13"/>
      <c r="G7273" s="13"/>
      <c r="H7273" s="13"/>
      <c r="I7273" s="12"/>
      <c r="J7273" s="11"/>
    </row>
    <row r="7274" spans="3:10" x14ac:dyDescent="0.25">
      <c r="C7274" s="12"/>
      <c r="D7274" s="13"/>
      <c r="E7274" s="13"/>
      <c r="F7274" s="13"/>
      <c r="G7274" s="13"/>
      <c r="H7274" s="13"/>
      <c r="I7274" s="12"/>
      <c r="J7274" s="11"/>
    </row>
    <row r="7275" spans="3:10" x14ac:dyDescent="0.25">
      <c r="C7275" s="12"/>
      <c r="D7275" s="13"/>
      <c r="E7275" s="13"/>
      <c r="F7275" s="13"/>
      <c r="G7275" s="13"/>
      <c r="H7275" s="13"/>
      <c r="I7275" s="12"/>
      <c r="J7275" s="11"/>
    </row>
    <row r="7276" spans="3:10" x14ac:dyDescent="0.25">
      <c r="C7276" s="12"/>
      <c r="D7276" s="13"/>
      <c r="E7276" s="13"/>
      <c r="F7276" s="13"/>
      <c r="G7276" s="13"/>
      <c r="H7276" s="13"/>
      <c r="I7276" s="12"/>
      <c r="J7276" s="11"/>
    </row>
    <row r="7277" spans="3:10" x14ac:dyDescent="0.25">
      <c r="C7277" s="12"/>
      <c r="D7277" s="13"/>
      <c r="E7277" s="13"/>
      <c r="F7277" s="13"/>
      <c r="G7277" s="13"/>
      <c r="H7277" s="13"/>
      <c r="I7277" s="12"/>
      <c r="J7277" s="11"/>
    </row>
    <row r="7278" spans="3:10" x14ac:dyDescent="0.25">
      <c r="C7278" s="12"/>
      <c r="D7278" s="13"/>
      <c r="E7278" s="13"/>
      <c r="F7278" s="13"/>
      <c r="G7278" s="13"/>
      <c r="H7278" s="13"/>
      <c r="I7278" s="12"/>
      <c r="J7278" s="11"/>
    </row>
    <row r="7279" spans="3:10" x14ac:dyDescent="0.25">
      <c r="C7279" s="12"/>
      <c r="D7279" s="13"/>
      <c r="E7279" s="13"/>
      <c r="F7279" s="13"/>
      <c r="G7279" s="13"/>
      <c r="H7279" s="13"/>
      <c r="I7279" s="12"/>
      <c r="J7279" s="11"/>
    </row>
    <row r="7280" spans="3:10" x14ac:dyDescent="0.25">
      <c r="C7280" s="12"/>
      <c r="D7280" s="13"/>
      <c r="E7280" s="13"/>
      <c r="F7280" s="13"/>
      <c r="G7280" s="13"/>
      <c r="H7280" s="13"/>
      <c r="I7280" s="12"/>
      <c r="J7280" s="11"/>
    </row>
    <row r="7281" spans="3:10" x14ac:dyDescent="0.25">
      <c r="C7281" s="12"/>
      <c r="D7281" s="13"/>
      <c r="E7281" s="13"/>
      <c r="F7281" s="13"/>
      <c r="G7281" s="13"/>
      <c r="H7281" s="13"/>
      <c r="I7281" s="12"/>
      <c r="J7281" s="11"/>
    </row>
    <row r="7282" spans="3:10" x14ac:dyDescent="0.25">
      <c r="C7282" s="12"/>
      <c r="D7282" s="13"/>
      <c r="E7282" s="13"/>
      <c r="F7282" s="13"/>
      <c r="G7282" s="13"/>
      <c r="H7282" s="13"/>
      <c r="I7282" s="12"/>
      <c r="J7282" s="11"/>
    </row>
    <row r="7283" spans="3:10" x14ac:dyDescent="0.25">
      <c r="C7283" s="12"/>
      <c r="D7283" s="13"/>
      <c r="E7283" s="13"/>
      <c r="F7283" s="13"/>
      <c r="G7283" s="13"/>
      <c r="H7283" s="13"/>
      <c r="I7283" s="12"/>
      <c r="J7283" s="11"/>
    </row>
    <row r="7284" spans="3:10" x14ac:dyDescent="0.25">
      <c r="C7284" s="12"/>
      <c r="D7284" s="13"/>
      <c r="E7284" s="13"/>
      <c r="F7284" s="13"/>
      <c r="G7284" s="13"/>
      <c r="H7284" s="13"/>
      <c r="I7284" s="12"/>
      <c r="J7284" s="11"/>
    </row>
    <row r="7285" spans="3:10" x14ac:dyDescent="0.25">
      <c r="C7285" s="12"/>
      <c r="D7285" s="13"/>
      <c r="E7285" s="13"/>
      <c r="F7285" s="13"/>
      <c r="G7285" s="13"/>
      <c r="H7285" s="13"/>
      <c r="I7285" s="12"/>
      <c r="J7285" s="11"/>
    </row>
    <row r="7286" spans="3:10" x14ac:dyDescent="0.25">
      <c r="C7286" s="12"/>
      <c r="D7286" s="13"/>
      <c r="E7286" s="13"/>
      <c r="F7286" s="13"/>
      <c r="G7286" s="13"/>
      <c r="H7286" s="13"/>
      <c r="I7286" s="12"/>
      <c r="J7286" s="11"/>
    </row>
    <row r="7287" spans="3:10" x14ac:dyDescent="0.25">
      <c r="C7287" s="12"/>
      <c r="D7287" s="13"/>
      <c r="E7287" s="13"/>
      <c r="F7287" s="13"/>
      <c r="G7287" s="13"/>
      <c r="H7287" s="13"/>
      <c r="I7287" s="12"/>
      <c r="J7287" s="11"/>
    </row>
    <row r="7288" spans="3:10" x14ac:dyDescent="0.25">
      <c r="C7288" s="12"/>
      <c r="D7288" s="13"/>
      <c r="E7288" s="13"/>
      <c r="F7288" s="13"/>
      <c r="G7288" s="13"/>
      <c r="H7288" s="13"/>
      <c r="I7288" s="12"/>
      <c r="J7288" s="11"/>
    </row>
    <row r="7289" spans="3:10" x14ac:dyDescent="0.25">
      <c r="C7289" s="12"/>
      <c r="D7289" s="13"/>
      <c r="E7289" s="13"/>
      <c r="F7289" s="13"/>
      <c r="G7289" s="13"/>
      <c r="H7289" s="13"/>
      <c r="I7289" s="12"/>
      <c r="J7289" s="11"/>
    </row>
    <row r="7290" spans="3:10" x14ac:dyDescent="0.25">
      <c r="C7290" s="12"/>
      <c r="D7290" s="13"/>
      <c r="E7290" s="13"/>
      <c r="F7290" s="13"/>
      <c r="G7290" s="13"/>
      <c r="H7290" s="13"/>
      <c r="I7290" s="12"/>
      <c r="J7290" s="11"/>
    </row>
    <row r="7291" spans="3:10" x14ac:dyDescent="0.25">
      <c r="C7291" s="12"/>
      <c r="D7291" s="13"/>
      <c r="E7291" s="13"/>
      <c r="F7291" s="13"/>
      <c r="G7291" s="13"/>
      <c r="H7291" s="13"/>
      <c r="I7291" s="12"/>
      <c r="J7291" s="11"/>
    </row>
    <row r="7292" spans="3:10" x14ac:dyDescent="0.25">
      <c r="C7292" s="12"/>
      <c r="D7292" s="13"/>
      <c r="E7292" s="13"/>
      <c r="F7292" s="13"/>
      <c r="G7292" s="13"/>
      <c r="H7292" s="13"/>
      <c r="I7292" s="12"/>
      <c r="J7292" s="11"/>
    </row>
    <row r="7293" spans="3:10" x14ac:dyDescent="0.25">
      <c r="C7293" s="12"/>
      <c r="D7293" s="13"/>
      <c r="E7293" s="13"/>
      <c r="F7293" s="13"/>
      <c r="G7293" s="13"/>
      <c r="H7293" s="13"/>
      <c r="I7293" s="12"/>
      <c r="J7293" s="11"/>
    </row>
    <row r="7294" spans="3:10" x14ac:dyDescent="0.25">
      <c r="C7294" s="12"/>
      <c r="D7294" s="13"/>
      <c r="E7294" s="13"/>
      <c r="F7294" s="13"/>
      <c r="G7294" s="13"/>
      <c r="H7294" s="13"/>
      <c r="I7294" s="12"/>
      <c r="J7294" s="11"/>
    </row>
    <row r="7295" spans="3:10" x14ac:dyDescent="0.25">
      <c r="C7295" s="12"/>
      <c r="D7295" s="13"/>
      <c r="E7295" s="13"/>
      <c r="F7295" s="13"/>
      <c r="G7295" s="13"/>
      <c r="H7295" s="13"/>
      <c r="I7295" s="12"/>
      <c r="J7295" s="11"/>
    </row>
    <row r="7296" spans="3:10" x14ac:dyDescent="0.25">
      <c r="C7296" s="12"/>
      <c r="D7296" s="13"/>
      <c r="E7296" s="13"/>
      <c r="F7296" s="13"/>
      <c r="G7296" s="13"/>
      <c r="H7296" s="13"/>
      <c r="I7296" s="12"/>
      <c r="J7296" s="11"/>
    </row>
    <row r="7297" spans="3:10" x14ac:dyDescent="0.25">
      <c r="C7297" s="12"/>
      <c r="D7297" s="13"/>
      <c r="E7297" s="13"/>
      <c r="F7297" s="13"/>
      <c r="G7297" s="13"/>
      <c r="H7297" s="13"/>
      <c r="I7297" s="12"/>
      <c r="J7297" s="11"/>
    </row>
    <row r="7298" spans="3:10" x14ac:dyDescent="0.25">
      <c r="C7298" s="12"/>
      <c r="D7298" s="13"/>
      <c r="E7298" s="13"/>
      <c r="F7298" s="13"/>
      <c r="G7298" s="13"/>
      <c r="H7298" s="13"/>
      <c r="I7298" s="12"/>
      <c r="J7298" s="11"/>
    </row>
    <row r="7299" spans="3:10" x14ac:dyDescent="0.25">
      <c r="C7299" s="12"/>
      <c r="D7299" s="13"/>
      <c r="E7299" s="13"/>
      <c r="F7299" s="13"/>
      <c r="G7299" s="13"/>
      <c r="H7299" s="13"/>
      <c r="I7299" s="12"/>
      <c r="J7299" s="11"/>
    </row>
    <row r="7300" spans="3:10" x14ac:dyDescent="0.25">
      <c r="C7300" s="12"/>
      <c r="D7300" s="13"/>
      <c r="E7300" s="13"/>
      <c r="F7300" s="13"/>
      <c r="G7300" s="13"/>
      <c r="H7300" s="13"/>
      <c r="I7300" s="12"/>
      <c r="J7300" s="11"/>
    </row>
    <row r="7301" spans="3:10" x14ac:dyDescent="0.25">
      <c r="C7301" s="12"/>
      <c r="D7301" s="13"/>
      <c r="E7301" s="13"/>
      <c r="F7301" s="13"/>
      <c r="G7301" s="13"/>
      <c r="H7301" s="13"/>
      <c r="I7301" s="12"/>
      <c r="J7301" s="11"/>
    </row>
    <row r="7302" spans="3:10" x14ac:dyDescent="0.25">
      <c r="C7302" s="12"/>
      <c r="D7302" s="13"/>
      <c r="E7302" s="13"/>
      <c r="F7302" s="13"/>
      <c r="G7302" s="13"/>
      <c r="H7302" s="13"/>
      <c r="I7302" s="12"/>
      <c r="J7302" s="11"/>
    </row>
    <row r="7303" spans="3:10" x14ac:dyDescent="0.25">
      <c r="C7303" s="12"/>
      <c r="D7303" s="13"/>
      <c r="E7303" s="13"/>
      <c r="F7303" s="13"/>
      <c r="G7303" s="13"/>
      <c r="H7303" s="13"/>
      <c r="I7303" s="12"/>
      <c r="J7303" s="11"/>
    </row>
    <row r="7304" spans="3:10" x14ac:dyDescent="0.25">
      <c r="C7304" s="12"/>
      <c r="D7304" s="13"/>
      <c r="E7304" s="13"/>
      <c r="F7304" s="13"/>
      <c r="G7304" s="13"/>
      <c r="H7304" s="13"/>
      <c r="I7304" s="12"/>
      <c r="J7304" s="11"/>
    </row>
    <row r="7305" spans="3:10" x14ac:dyDescent="0.25">
      <c r="C7305" s="12"/>
      <c r="D7305" s="13"/>
      <c r="E7305" s="13"/>
      <c r="F7305" s="13"/>
      <c r="G7305" s="13"/>
      <c r="H7305" s="13"/>
      <c r="I7305" s="12"/>
      <c r="J7305" s="11"/>
    </row>
    <row r="7306" spans="3:10" x14ac:dyDescent="0.25">
      <c r="C7306" s="12"/>
      <c r="D7306" s="13"/>
      <c r="E7306" s="13"/>
      <c r="F7306" s="13"/>
      <c r="G7306" s="13"/>
      <c r="H7306" s="13"/>
      <c r="I7306" s="12"/>
      <c r="J7306" s="11"/>
    </row>
    <row r="7307" spans="3:10" x14ac:dyDescent="0.25">
      <c r="C7307" s="12"/>
      <c r="D7307" s="13"/>
      <c r="E7307" s="13"/>
      <c r="F7307" s="13"/>
      <c r="G7307" s="13"/>
      <c r="H7307" s="13"/>
      <c r="I7307" s="12"/>
      <c r="J7307" s="11"/>
    </row>
    <row r="7308" spans="3:10" x14ac:dyDescent="0.25">
      <c r="C7308" s="12"/>
      <c r="D7308" s="13"/>
      <c r="E7308" s="13"/>
      <c r="F7308" s="13"/>
      <c r="G7308" s="13"/>
      <c r="H7308" s="13"/>
      <c r="I7308" s="12"/>
      <c r="J7308" s="11"/>
    </row>
    <row r="7309" spans="3:10" x14ac:dyDescent="0.25">
      <c r="C7309" s="12"/>
      <c r="D7309" s="13"/>
      <c r="E7309" s="13"/>
      <c r="F7309" s="13"/>
      <c r="G7309" s="13"/>
      <c r="H7309" s="13"/>
      <c r="I7309" s="12"/>
      <c r="J7309" s="11"/>
    </row>
    <row r="7310" spans="3:10" x14ac:dyDescent="0.25">
      <c r="C7310" s="12"/>
      <c r="D7310" s="13"/>
      <c r="E7310" s="13"/>
      <c r="F7310" s="13"/>
      <c r="G7310" s="13"/>
      <c r="H7310" s="13"/>
      <c r="I7310" s="12"/>
      <c r="J7310" s="11"/>
    </row>
    <row r="7311" spans="3:10" x14ac:dyDescent="0.25">
      <c r="C7311" s="12"/>
      <c r="D7311" s="13"/>
      <c r="E7311" s="13"/>
      <c r="F7311" s="13"/>
      <c r="G7311" s="13"/>
      <c r="H7311" s="13"/>
      <c r="I7311" s="12"/>
      <c r="J7311" s="11"/>
    </row>
    <row r="7312" spans="3:10" x14ac:dyDescent="0.25">
      <c r="C7312" s="12"/>
      <c r="D7312" s="13"/>
      <c r="E7312" s="13"/>
      <c r="F7312" s="13"/>
      <c r="G7312" s="13"/>
      <c r="H7312" s="13"/>
      <c r="I7312" s="12"/>
      <c r="J7312" s="11"/>
    </row>
    <row r="7313" spans="3:10" x14ac:dyDescent="0.25">
      <c r="C7313" s="12"/>
      <c r="D7313" s="13"/>
      <c r="E7313" s="13"/>
      <c r="F7313" s="13"/>
      <c r="G7313" s="13"/>
      <c r="H7313" s="13"/>
      <c r="I7313" s="12"/>
      <c r="J7313" s="11"/>
    </row>
    <row r="7314" spans="3:10" x14ac:dyDescent="0.25">
      <c r="C7314" s="12"/>
      <c r="D7314" s="13"/>
      <c r="E7314" s="13"/>
      <c r="F7314" s="13"/>
      <c r="G7314" s="13"/>
      <c r="H7314" s="13"/>
      <c r="I7314" s="12"/>
      <c r="J7314" s="11"/>
    </row>
    <row r="7315" spans="3:10" x14ac:dyDescent="0.25">
      <c r="C7315" s="12"/>
      <c r="D7315" s="13"/>
      <c r="E7315" s="13"/>
      <c r="F7315" s="13"/>
      <c r="G7315" s="13"/>
      <c r="H7315" s="13"/>
      <c r="I7315" s="12"/>
      <c r="J7315" s="11"/>
    </row>
    <row r="7316" spans="3:10" x14ac:dyDescent="0.25">
      <c r="C7316" s="12"/>
      <c r="D7316" s="13"/>
      <c r="E7316" s="13"/>
      <c r="F7316" s="13"/>
      <c r="G7316" s="13"/>
      <c r="H7316" s="13"/>
      <c r="I7316" s="12"/>
      <c r="J7316" s="11"/>
    </row>
    <row r="7317" spans="3:10" x14ac:dyDescent="0.25">
      <c r="C7317" s="12"/>
      <c r="D7317" s="13"/>
      <c r="E7317" s="13"/>
      <c r="F7317" s="13"/>
      <c r="G7317" s="13"/>
      <c r="H7317" s="13"/>
      <c r="I7317" s="12"/>
      <c r="J7317" s="11"/>
    </row>
    <row r="7318" spans="3:10" x14ac:dyDescent="0.25">
      <c r="C7318" s="12"/>
      <c r="D7318" s="13"/>
      <c r="E7318" s="13"/>
      <c r="F7318" s="13"/>
      <c r="G7318" s="13"/>
      <c r="H7318" s="13"/>
      <c r="I7318" s="12"/>
      <c r="J7318" s="11"/>
    </row>
    <row r="7319" spans="3:10" x14ac:dyDescent="0.25">
      <c r="C7319" s="12"/>
      <c r="D7319" s="13"/>
      <c r="E7319" s="13"/>
      <c r="F7319" s="13"/>
      <c r="G7319" s="13"/>
      <c r="H7319" s="13"/>
      <c r="I7319" s="12"/>
      <c r="J7319" s="11"/>
    </row>
    <row r="7320" spans="3:10" x14ac:dyDescent="0.25">
      <c r="C7320" s="12"/>
      <c r="D7320" s="13"/>
      <c r="E7320" s="13"/>
      <c r="F7320" s="13"/>
      <c r="G7320" s="13"/>
      <c r="H7320" s="13"/>
      <c r="I7320" s="12"/>
      <c r="J7320" s="11"/>
    </row>
    <row r="7321" spans="3:10" x14ac:dyDescent="0.25">
      <c r="C7321" s="12"/>
      <c r="D7321" s="13"/>
      <c r="E7321" s="13"/>
      <c r="F7321" s="13"/>
      <c r="G7321" s="13"/>
      <c r="H7321" s="13"/>
      <c r="I7321" s="12"/>
      <c r="J7321" s="11"/>
    </row>
    <row r="7322" spans="3:10" x14ac:dyDescent="0.25">
      <c r="C7322" s="12"/>
      <c r="D7322" s="13"/>
      <c r="E7322" s="13"/>
      <c r="F7322" s="13"/>
      <c r="G7322" s="13"/>
      <c r="H7322" s="13"/>
      <c r="I7322" s="12"/>
      <c r="J7322" s="11"/>
    </row>
    <row r="7323" spans="3:10" x14ac:dyDescent="0.25">
      <c r="C7323" s="12"/>
      <c r="D7323" s="13"/>
      <c r="E7323" s="13"/>
      <c r="F7323" s="13"/>
      <c r="G7323" s="13"/>
      <c r="H7323" s="13"/>
      <c r="I7323" s="12"/>
      <c r="J7323" s="11"/>
    </row>
    <row r="7324" spans="3:10" x14ac:dyDescent="0.25">
      <c r="C7324" s="12"/>
      <c r="D7324" s="13"/>
      <c r="E7324" s="13"/>
      <c r="F7324" s="13"/>
      <c r="G7324" s="13"/>
      <c r="H7324" s="13"/>
      <c r="I7324" s="12"/>
      <c r="J7324" s="11"/>
    </row>
    <row r="7325" spans="3:10" x14ac:dyDescent="0.25">
      <c r="C7325" s="12"/>
      <c r="D7325" s="13"/>
      <c r="E7325" s="13"/>
      <c r="F7325" s="13"/>
      <c r="G7325" s="13"/>
      <c r="H7325" s="13"/>
      <c r="I7325" s="12"/>
      <c r="J7325" s="11"/>
    </row>
    <row r="7326" spans="3:10" x14ac:dyDescent="0.25">
      <c r="C7326" s="12"/>
      <c r="D7326" s="13"/>
      <c r="E7326" s="13"/>
      <c r="F7326" s="13"/>
      <c r="G7326" s="13"/>
      <c r="H7326" s="13"/>
      <c r="I7326" s="12"/>
      <c r="J7326" s="11"/>
    </row>
    <row r="7327" spans="3:10" x14ac:dyDescent="0.25">
      <c r="C7327" s="12"/>
      <c r="D7327" s="13"/>
      <c r="E7327" s="13"/>
      <c r="F7327" s="13"/>
      <c r="G7327" s="13"/>
      <c r="H7327" s="13"/>
      <c r="I7327" s="12"/>
      <c r="J7327" s="11"/>
    </row>
    <row r="7328" spans="3:10" x14ac:dyDescent="0.25">
      <c r="C7328" s="12"/>
      <c r="D7328" s="13"/>
      <c r="E7328" s="13"/>
      <c r="F7328" s="13"/>
      <c r="G7328" s="13"/>
      <c r="H7328" s="13"/>
      <c r="I7328" s="12"/>
      <c r="J7328" s="11"/>
    </row>
    <row r="7329" spans="3:10" x14ac:dyDescent="0.25">
      <c r="C7329" s="12"/>
      <c r="D7329" s="13"/>
      <c r="E7329" s="13"/>
      <c r="F7329" s="13"/>
      <c r="G7329" s="13"/>
      <c r="H7329" s="13"/>
      <c r="I7329" s="12"/>
      <c r="J7329" s="11"/>
    </row>
    <row r="7330" spans="3:10" x14ac:dyDescent="0.25">
      <c r="C7330" s="12"/>
      <c r="D7330" s="13"/>
      <c r="E7330" s="13"/>
      <c r="F7330" s="13"/>
      <c r="G7330" s="13"/>
      <c r="H7330" s="13"/>
      <c r="I7330" s="12"/>
      <c r="J7330" s="11"/>
    </row>
    <row r="7331" spans="3:10" x14ac:dyDescent="0.25">
      <c r="C7331" s="12"/>
      <c r="D7331" s="13"/>
      <c r="E7331" s="13"/>
      <c r="F7331" s="13"/>
      <c r="G7331" s="13"/>
      <c r="H7331" s="13"/>
      <c r="I7331" s="12"/>
      <c r="J7331" s="11"/>
    </row>
    <row r="7332" spans="3:10" x14ac:dyDescent="0.25">
      <c r="C7332" s="12"/>
      <c r="D7332" s="13"/>
      <c r="E7332" s="13"/>
      <c r="F7332" s="13"/>
      <c r="G7332" s="13"/>
      <c r="H7332" s="13"/>
      <c r="I7332" s="12"/>
      <c r="J7332" s="11"/>
    </row>
    <row r="7333" spans="3:10" x14ac:dyDescent="0.25">
      <c r="C7333" s="12"/>
      <c r="D7333" s="13"/>
      <c r="E7333" s="13"/>
      <c r="F7333" s="13"/>
      <c r="G7333" s="13"/>
      <c r="H7333" s="13"/>
      <c r="I7333" s="12"/>
      <c r="J7333" s="11"/>
    </row>
    <row r="7334" spans="3:10" x14ac:dyDescent="0.25">
      <c r="C7334" s="12"/>
      <c r="D7334" s="13"/>
      <c r="E7334" s="13"/>
      <c r="F7334" s="13"/>
      <c r="G7334" s="13"/>
      <c r="H7334" s="13"/>
      <c r="I7334" s="12"/>
      <c r="J7334" s="11"/>
    </row>
    <row r="7335" spans="3:10" x14ac:dyDescent="0.25">
      <c r="C7335" s="12"/>
      <c r="D7335" s="13"/>
      <c r="E7335" s="13"/>
      <c r="F7335" s="13"/>
      <c r="G7335" s="13"/>
      <c r="H7335" s="13"/>
      <c r="I7335" s="12"/>
      <c r="J7335" s="11"/>
    </row>
    <row r="7336" spans="3:10" x14ac:dyDescent="0.25">
      <c r="C7336" s="12"/>
      <c r="D7336" s="13"/>
      <c r="E7336" s="13"/>
      <c r="F7336" s="13"/>
      <c r="G7336" s="13"/>
      <c r="H7336" s="13"/>
      <c r="I7336" s="12"/>
      <c r="J7336" s="11"/>
    </row>
    <row r="7337" spans="3:10" x14ac:dyDescent="0.25">
      <c r="C7337" s="12"/>
      <c r="D7337" s="13"/>
      <c r="E7337" s="13"/>
      <c r="F7337" s="13"/>
      <c r="G7337" s="13"/>
      <c r="H7337" s="13"/>
      <c r="I7337" s="12"/>
      <c r="J7337" s="11"/>
    </row>
    <row r="7338" spans="3:10" x14ac:dyDescent="0.25">
      <c r="C7338" s="12"/>
      <c r="D7338" s="13"/>
      <c r="E7338" s="13"/>
      <c r="F7338" s="13"/>
      <c r="G7338" s="13"/>
      <c r="H7338" s="13"/>
      <c r="I7338" s="12"/>
      <c r="J7338" s="11"/>
    </row>
    <row r="7339" spans="3:10" x14ac:dyDescent="0.25">
      <c r="C7339" s="12"/>
      <c r="D7339" s="13"/>
      <c r="E7339" s="13"/>
      <c r="F7339" s="13"/>
      <c r="G7339" s="13"/>
      <c r="H7339" s="13"/>
      <c r="I7339" s="12"/>
      <c r="J7339" s="11"/>
    </row>
    <row r="7340" spans="3:10" x14ac:dyDescent="0.25">
      <c r="C7340" s="12"/>
      <c r="D7340" s="13"/>
      <c r="E7340" s="13"/>
      <c r="F7340" s="13"/>
      <c r="G7340" s="13"/>
      <c r="H7340" s="13"/>
      <c r="I7340" s="12"/>
      <c r="J7340" s="11"/>
    </row>
    <row r="7341" spans="3:10" x14ac:dyDescent="0.25">
      <c r="C7341" s="12"/>
      <c r="D7341" s="13"/>
      <c r="E7341" s="13"/>
      <c r="F7341" s="13"/>
      <c r="G7341" s="13"/>
      <c r="H7341" s="13"/>
      <c r="I7341" s="12"/>
      <c r="J7341" s="11"/>
    </row>
    <row r="7342" spans="3:10" x14ac:dyDescent="0.25">
      <c r="C7342" s="12"/>
      <c r="D7342" s="13"/>
      <c r="E7342" s="13"/>
      <c r="F7342" s="13"/>
      <c r="G7342" s="13"/>
      <c r="H7342" s="13"/>
      <c r="I7342" s="12"/>
      <c r="J7342" s="11"/>
    </row>
    <row r="7343" spans="3:10" x14ac:dyDescent="0.25">
      <c r="C7343" s="12"/>
      <c r="D7343" s="13"/>
      <c r="E7343" s="13"/>
      <c r="F7343" s="13"/>
      <c r="G7343" s="13"/>
      <c r="H7343" s="13"/>
      <c r="I7343" s="12"/>
      <c r="J7343" s="11"/>
    </row>
    <row r="7344" spans="3:10" x14ac:dyDescent="0.25">
      <c r="C7344" s="12"/>
      <c r="D7344" s="13"/>
      <c r="E7344" s="13"/>
      <c r="F7344" s="13"/>
      <c r="G7344" s="13"/>
      <c r="H7344" s="13"/>
      <c r="I7344" s="12"/>
      <c r="J7344" s="11"/>
    </row>
    <row r="7345" spans="3:10" x14ac:dyDescent="0.25">
      <c r="C7345" s="12"/>
      <c r="D7345" s="13"/>
      <c r="E7345" s="13"/>
      <c r="F7345" s="13"/>
      <c r="G7345" s="13"/>
      <c r="H7345" s="13"/>
      <c r="I7345" s="12"/>
      <c r="J7345" s="11"/>
    </row>
    <row r="7346" spans="3:10" x14ac:dyDescent="0.25">
      <c r="C7346" s="12"/>
      <c r="D7346" s="13"/>
      <c r="E7346" s="13"/>
      <c r="F7346" s="13"/>
      <c r="G7346" s="13"/>
      <c r="H7346" s="13"/>
      <c r="I7346" s="12"/>
      <c r="J7346" s="11"/>
    </row>
    <row r="7347" spans="3:10" x14ac:dyDescent="0.25">
      <c r="C7347" s="12"/>
      <c r="D7347" s="13"/>
      <c r="E7347" s="13"/>
      <c r="F7347" s="13"/>
      <c r="G7347" s="13"/>
      <c r="H7347" s="13"/>
      <c r="I7347" s="12"/>
      <c r="J7347" s="11"/>
    </row>
    <row r="7348" spans="3:10" x14ac:dyDescent="0.25">
      <c r="C7348" s="12"/>
      <c r="D7348" s="13"/>
      <c r="E7348" s="13"/>
      <c r="F7348" s="13"/>
      <c r="G7348" s="13"/>
      <c r="H7348" s="13"/>
      <c r="I7348" s="12"/>
      <c r="J7348" s="11"/>
    </row>
    <row r="7349" spans="3:10" x14ac:dyDescent="0.25">
      <c r="C7349" s="12"/>
      <c r="D7349" s="13"/>
      <c r="E7349" s="13"/>
      <c r="F7349" s="13"/>
      <c r="G7349" s="13"/>
      <c r="H7349" s="13"/>
      <c r="I7349" s="12"/>
      <c r="J7349" s="11"/>
    </row>
    <row r="7350" spans="3:10" x14ac:dyDescent="0.25">
      <c r="C7350" s="12"/>
      <c r="D7350" s="13"/>
      <c r="E7350" s="13"/>
      <c r="F7350" s="13"/>
      <c r="G7350" s="13"/>
      <c r="H7350" s="13"/>
      <c r="I7350" s="12"/>
      <c r="J7350" s="11"/>
    </row>
    <row r="7351" spans="3:10" x14ac:dyDescent="0.25">
      <c r="C7351" s="12"/>
      <c r="D7351" s="13"/>
      <c r="E7351" s="13"/>
      <c r="F7351" s="13"/>
      <c r="G7351" s="13"/>
      <c r="H7351" s="13"/>
      <c r="I7351" s="12"/>
      <c r="J7351" s="11"/>
    </row>
    <row r="7352" spans="3:10" x14ac:dyDescent="0.25">
      <c r="C7352" s="12"/>
      <c r="D7352" s="13"/>
      <c r="E7352" s="13"/>
      <c r="F7352" s="13"/>
      <c r="G7352" s="13"/>
      <c r="H7352" s="13"/>
      <c r="I7352" s="12"/>
      <c r="J7352" s="11"/>
    </row>
    <row r="7353" spans="3:10" x14ac:dyDescent="0.25">
      <c r="C7353" s="12"/>
      <c r="D7353" s="13"/>
      <c r="E7353" s="13"/>
      <c r="F7353" s="13"/>
      <c r="G7353" s="13"/>
      <c r="H7353" s="13"/>
      <c r="I7353" s="12"/>
      <c r="J7353" s="11"/>
    </row>
    <row r="7354" spans="3:10" x14ac:dyDescent="0.25">
      <c r="C7354" s="12"/>
      <c r="D7354" s="13"/>
      <c r="E7354" s="13"/>
      <c r="F7354" s="13"/>
      <c r="G7354" s="13"/>
      <c r="H7354" s="13"/>
      <c r="I7354" s="12"/>
      <c r="J7354" s="11"/>
    </row>
    <row r="7355" spans="3:10" x14ac:dyDescent="0.25">
      <c r="C7355" s="12"/>
      <c r="D7355" s="13"/>
      <c r="E7355" s="13"/>
      <c r="F7355" s="13"/>
      <c r="G7355" s="13"/>
      <c r="H7355" s="13"/>
      <c r="I7355" s="12"/>
      <c r="J7355" s="11"/>
    </row>
    <row r="7356" spans="3:10" x14ac:dyDescent="0.25">
      <c r="C7356" s="12"/>
      <c r="D7356" s="13"/>
      <c r="E7356" s="13"/>
      <c r="F7356" s="13"/>
      <c r="G7356" s="13"/>
      <c r="H7356" s="13"/>
      <c r="I7356" s="12"/>
      <c r="J7356" s="11"/>
    </row>
    <row r="7357" spans="3:10" x14ac:dyDescent="0.25">
      <c r="C7357" s="12"/>
      <c r="D7357" s="13"/>
      <c r="E7357" s="13"/>
      <c r="F7357" s="13"/>
      <c r="G7357" s="13"/>
      <c r="H7357" s="13"/>
      <c r="I7357" s="12"/>
      <c r="J7357" s="11"/>
    </row>
    <row r="7358" spans="3:10" x14ac:dyDescent="0.25">
      <c r="C7358" s="12"/>
      <c r="D7358" s="13"/>
      <c r="E7358" s="13"/>
      <c r="F7358" s="13"/>
      <c r="G7358" s="13"/>
      <c r="H7358" s="13"/>
      <c r="I7358" s="12"/>
      <c r="J7358" s="11"/>
    </row>
    <row r="7359" spans="3:10" x14ac:dyDescent="0.25">
      <c r="C7359" s="12"/>
      <c r="D7359" s="13"/>
      <c r="E7359" s="13"/>
      <c r="F7359" s="13"/>
      <c r="G7359" s="13"/>
      <c r="H7359" s="13"/>
      <c r="I7359" s="12"/>
      <c r="J7359" s="11"/>
    </row>
    <row r="7360" spans="3:10" x14ac:dyDescent="0.25">
      <c r="C7360" s="12"/>
      <c r="D7360" s="13"/>
      <c r="E7360" s="13"/>
      <c r="F7360" s="13"/>
      <c r="G7360" s="13"/>
      <c r="H7360" s="13"/>
      <c r="I7360" s="12"/>
      <c r="J7360" s="11"/>
    </row>
    <row r="7361" spans="3:10" x14ac:dyDescent="0.25">
      <c r="C7361" s="12"/>
      <c r="D7361" s="13"/>
      <c r="E7361" s="13"/>
      <c r="F7361" s="13"/>
      <c r="G7361" s="13"/>
      <c r="H7361" s="13"/>
      <c r="I7361" s="12"/>
      <c r="J7361" s="11"/>
    </row>
    <row r="7362" spans="3:10" x14ac:dyDescent="0.25">
      <c r="C7362" s="12"/>
      <c r="D7362" s="13"/>
      <c r="E7362" s="13"/>
      <c r="F7362" s="13"/>
      <c r="G7362" s="13"/>
      <c r="H7362" s="13"/>
      <c r="I7362" s="12"/>
      <c r="J7362" s="11"/>
    </row>
    <row r="7363" spans="3:10" x14ac:dyDescent="0.25">
      <c r="C7363" s="12"/>
      <c r="D7363" s="13"/>
      <c r="E7363" s="13"/>
      <c r="F7363" s="13"/>
      <c r="G7363" s="13"/>
      <c r="H7363" s="13"/>
      <c r="I7363" s="12"/>
      <c r="J7363" s="11"/>
    </row>
    <row r="7364" spans="3:10" x14ac:dyDescent="0.25">
      <c r="C7364" s="12"/>
      <c r="D7364" s="13"/>
      <c r="E7364" s="13"/>
      <c r="F7364" s="13"/>
      <c r="G7364" s="13"/>
      <c r="H7364" s="13"/>
      <c r="I7364" s="12"/>
      <c r="J7364" s="11"/>
    </row>
    <row r="7365" spans="3:10" x14ac:dyDescent="0.25">
      <c r="C7365" s="12"/>
      <c r="D7365" s="13"/>
      <c r="E7365" s="13"/>
      <c r="F7365" s="13"/>
      <c r="G7365" s="13"/>
      <c r="H7365" s="13"/>
      <c r="I7365" s="12"/>
      <c r="J7365" s="11"/>
    </row>
    <row r="7366" spans="3:10" x14ac:dyDescent="0.25">
      <c r="C7366" s="12"/>
      <c r="D7366" s="13"/>
      <c r="E7366" s="13"/>
      <c r="F7366" s="13"/>
      <c r="G7366" s="13"/>
      <c r="H7366" s="13"/>
      <c r="I7366" s="12"/>
      <c r="J7366" s="11"/>
    </row>
    <row r="7367" spans="3:10" x14ac:dyDescent="0.25">
      <c r="C7367" s="12"/>
      <c r="D7367" s="13"/>
      <c r="E7367" s="13"/>
      <c r="F7367" s="13"/>
      <c r="G7367" s="13"/>
      <c r="H7367" s="13"/>
      <c r="I7367" s="12"/>
      <c r="J7367" s="11"/>
    </row>
    <row r="7368" spans="3:10" x14ac:dyDescent="0.25">
      <c r="C7368" s="12"/>
      <c r="D7368" s="13"/>
      <c r="E7368" s="13"/>
      <c r="F7368" s="13"/>
      <c r="G7368" s="13"/>
      <c r="H7368" s="13"/>
      <c r="I7368" s="12"/>
      <c r="J7368" s="11"/>
    </row>
    <row r="7369" spans="3:10" x14ac:dyDescent="0.25">
      <c r="C7369" s="12"/>
      <c r="D7369" s="13"/>
      <c r="E7369" s="13"/>
      <c r="F7369" s="13"/>
      <c r="G7369" s="13"/>
      <c r="H7369" s="13"/>
      <c r="I7369" s="12"/>
      <c r="J7369" s="11"/>
    </row>
    <row r="7370" spans="3:10" x14ac:dyDescent="0.25">
      <c r="C7370" s="12"/>
      <c r="D7370" s="13"/>
      <c r="E7370" s="13"/>
      <c r="F7370" s="13"/>
      <c r="G7370" s="13"/>
      <c r="H7370" s="13"/>
      <c r="I7370" s="12"/>
      <c r="J7370" s="11"/>
    </row>
    <row r="7371" spans="3:10" x14ac:dyDescent="0.25">
      <c r="C7371" s="12"/>
      <c r="D7371" s="13"/>
      <c r="E7371" s="13"/>
      <c r="F7371" s="13"/>
      <c r="G7371" s="13"/>
      <c r="H7371" s="13"/>
      <c r="I7371" s="12"/>
      <c r="J7371" s="11"/>
    </row>
    <row r="7372" spans="3:10" x14ac:dyDescent="0.25">
      <c r="C7372" s="12"/>
      <c r="D7372" s="13"/>
      <c r="E7372" s="13"/>
      <c r="F7372" s="13"/>
      <c r="G7372" s="13"/>
      <c r="H7372" s="13"/>
      <c r="I7372" s="12"/>
      <c r="J7372" s="11"/>
    </row>
    <row r="7373" spans="3:10" x14ac:dyDescent="0.25">
      <c r="C7373" s="12"/>
      <c r="D7373" s="13"/>
      <c r="E7373" s="13"/>
      <c r="F7373" s="13"/>
      <c r="G7373" s="13"/>
      <c r="H7373" s="13"/>
      <c r="I7373" s="12"/>
      <c r="J7373" s="11"/>
    </row>
    <row r="7374" spans="3:10" x14ac:dyDescent="0.25">
      <c r="C7374" s="12"/>
      <c r="D7374" s="13"/>
      <c r="E7374" s="13"/>
      <c r="F7374" s="13"/>
      <c r="G7374" s="13"/>
      <c r="H7374" s="13"/>
      <c r="I7374" s="12"/>
      <c r="J7374" s="11"/>
    </row>
    <row r="7375" spans="3:10" x14ac:dyDescent="0.25">
      <c r="C7375" s="12"/>
      <c r="D7375" s="13"/>
      <c r="E7375" s="13"/>
      <c r="F7375" s="13"/>
      <c r="G7375" s="13"/>
      <c r="H7375" s="13"/>
      <c r="I7375" s="12"/>
      <c r="J7375" s="11"/>
    </row>
    <row r="7376" spans="3:10" x14ac:dyDescent="0.25">
      <c r="C7376" s="12"/>
      <c r="D7376" s="13"/>
      <c r="E7376" s="13"/>
      <c r="F7376" s="13"/>
      <c r="G7376" s="13"/>
      <c r="H7376" s="13"/>
      <c r="I7376" s="12"/>
      <c r="J7376" s="11"/>
    </row>
    <row r="7377" spans="3:10" x14ac:dyDescent="0.25">
      <c r="C7377" s="12"/>
      <c r="D7377" s="13"/>
      <c r="E7377" s="13"/>
      <c r="F7377" s="13"/>
      <c r="G7377" s="13"/>
      <c r="H7377" s="13"/>
      <c r="I7377" s="12"/>
      <c r="J7377" s="11"/>
    </row>
    <row r="7378" spans="3:10" x14ac:dyDescent="0.25">
      <c r="C7378" s="12"/>
      <c r="D7378" s="13"/>
      <c r="E7378" s="13"/>
      <c r="F7378" s="13"/>
      <c r="G7378" s="13"/>
      <c r="H7378" s="13"/>
      <c r="I7378" s="12"/>
      <c r="J7378" s="11"/>
    </row>
    <row r="7379" spans="3:10" x14ac:dyDescent="0.25">
      <c r="C7379" s="12"/>
      <c r="D7379" s="13"/>
      <c r="E7379" s="13"/>
      <c r="F7379" s="13"/>
      <c r="G7379" s="13"/>
      <c r="H7379" s="13"/>
      <c r="I7379" s="12"/>
      <c r="J7379" s="11"/>
    </row>
    <row r="7380" spans="3:10" x14ac:dyDescent="0.25">
      <c r="C7380" s="12"/>
      <c r="D7380" s="13"/>
      <c r="E7380" s="13"/>
      <c r="F7380" s="13"/>
      <c r="G7380" s="13"/>
      <c r="H7380" s="13"/>
      <c r="I7380" s="12"/>
      <c r="J7380" s="11"/>
    </row>
    <row r="7381" spans="3:10" x14ac:dyDescent="0.25">
      <c r="C7381" s="12"/>
      <c r="D7381" s="13"/>
      <c r="E7381" s="13"/>
      <c r="F7381" s="13"/>
      <c r="G7381" s="13"/>
      <c r="H7381" s="13"/>
      <c r="I7381" s="12"/>
      <c r="J7381" s="11"/>
    </row>
    <row r="7382" spans="3:10" x14ac:dyDescent="0.25">
      <c r="C7382" s="12"/>
      <c r="D7382" s="13"/>
      <c r="E7382" s="13"/>
      <c r="F7382" s="13"/>
      <c r="G7382" s="13"/>
      <c r="H7382" s="13"/>
      <c r="I7382" s="12"/>
      <c r="J7382" s="11"/>
    </row>
    <row r="7383" spans="3:10" x14ac:dyDescent="0.25">
      <c r="C7383" s="12"/>
      <c r="D7383" s="13"/>
      <c r="E7383" s="13"/>
      <c r="F7383" s="13"/>
      <c r="G7383" s="13"/>
      <c r="H7383" s="13"/>
      <c r="I7383" s="12"/>
      <c r="J7383" s="11"/>
    </row>
    <row r="7384" spans="3:10" x14ac:dyDescent="0.25">
      <c r="C7384" s="12"/>
      <c r="D7384" s="13"/>
      <c r="E7384" s="13"/>
      <c r="F7384" s="13"/>
      <c r="G7384" s="13"/>
      <c r="H7384" s="13"/>
      <c r="I7384" s="12"/>
      <c r="J7384" s="11"/>
    </row>
    <row r="7385" spans="3:10" x14ac:dyDescent="0.25">
      <c r="C7385" s="12"/>
      <c r="D7385" s="13"/>
      <c r="E7385" s="13"/>
      <c r="F7385" s="13"/>
      <c r="G7385" s="13"/>
      <c r="H7385" s="13"/>
      <c r="I7385" s="12"/>
      <c r="J7385" s="11"/>
    </row>
    <row r="7386" spans="3:10" x14ac:dyDescent="0.25">
      <c r="C7386" s="12"/>
      <c r="D7386" s="13"/>
      <c r="E7386" s="13"/>
      <c r="F7386" s="13"/>
      <c r="G7386" s="13"/>
      <c r="H7386" s="13"/>
      <c r="I7386" s="12"/>
      <c r="J7386" s="11"/>
    </row>
    <row r="7387" spans="3:10" x14ac:dyDescent="0.25">
      <c r="C7387" s="12"/>
      <c r="D7387" s="13"/>
      <c r="E7387" s="13"/>
      <c r="F7387" s="13"/>
      <c r="G7387" s="13"/>
      <c r="H7387" s="13"/>
      <c r="I7387" s="12"/>
      <c r="J7387" s="11"/>
    </row>
    <row r="7388" spans="3:10" x14ac:dyDescent="0.25">
      <c r="C7388" s="12"/>
      <c r="D7388" s="13"/>
      <c r="E7388" s="13"/>
      <c r="F7388" s="13"/>
      <c r="G7388" s="13"/>
      <c r="H7388" s="13"/>
      <c r="I7388" s="12"/>
      <c r="J7388" s="11"/>
    </row>
    <row r="7389" spans="3:10" x14ac:dyDescent="0.25">
      <c r="C7389" s="12"/>
      <c r="D7389" s="13"/>
      <c r="E7389" s="13"/>
      <c r="F7389" s="13"/>
      <c r="G7389" s="13"/>
      <c r="H7389" s="13"/>
      <c r="I7389" s="12"/>
      <c r="J7389" s="11"/>
    </row>
    <row r="7390" spans="3:10" x14ac:dyDescent="0.25">
      <c r="C7390" s="12"/>
      <c r="D7390" s="13"/>
      <c r="E7390" s="13"/>
      <c r="F7390" s="13"/>
      <c r="G7390" s="13"/>
      <c r="H7390" s="13"/>
      <c r="I7390" s="12"/>
      <c r="J7390" s="11"/>
    </row>
    <row r="7391" spans="3:10" x14ac:dyDescent="0.25">
      <c r="C7391" s="12"/>
      <c r="D7391" s="13"/>
      <c r="E7391" s="13"/>
      <c r="F7391" s="13"/>
      <c r="G7391" s="13"/>
      <c r="H7391" s="13"/>
      <c r="I7391" s="12"/>
      <c r="J7391" s="11"/>
    </row>
    <row r="7392" spans="3:10" x14ac:dyDescent="0.25">
      <c r="C7392" s="12"/>
      <c r="D7392" s="13"/>
      <c r="E7392" s="13"/>
      <c r="F7392" s="13"/>
      <c r="G7392" s="13"/>
      <c r="H7392" s="13"/>
      <c r="I7392" s="12"/>
      <c r="J7392" s="11"/>
    </row>
    <row r="7393" spans="3:10" x14ac:dyDescent="0.25">
      <c r="C7393" s="12"/>
      <c r="D7393" s="13"/>
      <c r="E7393" s="13"/>
      <c r="F7393" s="13"/>
      <c r="G7393" s="13"/>
      <c r="H7393" s="13"/>
      <c r="I7393" s="12"/>
      <c r="J7393" s="11"/>
    </row>
    <row r="7394" spans="3:10" x14ac:dyDescent="0.25">
      <c r="C7394" s="12"/>
      <c r="D7394" s="13"/>
      <c r="E7394" s="13"/>
      <c r="F7394" s="13"/>
      <c r="G7394" s="13"/>
      <c r="H7394" s="13"/>
      <c r="I7394" s="12"/>
      <c r="J7394" s="11"/>
    </row>
    <row r="7395" spans="3:10" x14ac:dyDescent="0.25">
      <c r="C7395" s="12"/>
      <c r="D7395" s="13"/>
      <c r="E7395" s="13"/>
      <c r="F7395" s="13"/>
      <c r="G7395" s="13"/>
      <c r="H7395" s="13"/>
      <c r="I7395" s="12"/>
      <c r="J7395" s="11"/>
    </row>
    <row r="7396" spans="3:10" x14ac:dyDescent="0.25">
      <c r="C7396" s="12"/>
      <c r="D7396" s="13"/>
      <c r="E7396" s="13"/>
      <c r="F7396" s="13"/>
      <c r="G7396" s="13"/>
      <c r="H7396" s="13"/>
      <c r="I7396" s="12"/>
      <c r="J7396" s="11"/>
    </row>
    <row r="7397" spans="3:10" x14ac:dyDescent="0.25">
      <c r="C7397" s="12"/>
      <c r="D7397" s="13"/>
      <c r="E7397" s="13"/>
      <c r="F7397" s="13"/>
      <c r="G7397" s="13"/>
      <c r="H7397" s="13"/>
      <c r="I7397" s="12"/>
      <c r="J7397" s="11"/>
    </row>
    <row r="7398" spans="3:10" x14ac:dyDescent="0.25">
      <c r="C7398" s="12"/>
      <c r="D7398" s="13"/>
      <c r="E7398" s="13"/>
      <c r="F7398" s="13"/>
      <c r="G7398" s="13"/>
      <c r="H7398" s="13"/>
      <c r="I7398" s="12"/>
      <c r="J7398" s="11"/>
    </row>
    <row r="7399" spans="3:10" x14ac:dyDescent="0.25">
      <c r="C7399" s="12"/>
      <c r="D7399" s="13"/>
      <c r="E7399" s="13"/>
      <c r="F7399" s="13"/>
      <c r="G7399" s="13"/>
      <c r="H7399" s="13"/>
      <c r="I7399" s="12"/>
      <c r="J7399" s="11"/>
    </row>
    <row r="7400" spans="3:10" x14ac:dyDescent="0.25">
      <c r="C7400" s="12"/>
      <c r="D7400" s="13"/>
      <c r="E7400" s="13"/>
      <c r="F7400" s="13"/>
      <c r="G7400" s="13"/>
      <c r="H7400" s="13"/>
      <c r="I7400" s="12"/>
      <c r="J7400" s="11"/>
    </row>
    <row r="7401" spans="3:10" x14ac:dyDescent="0.25">
      <c r="C7401" s="12"/>
      <c r="D7401" s="13"/>
      <c r="E7401" s="13"/>
      <c r="F7401" s="13"/>
      <c r="G7401" s="13"/>
      <c r="H7401" s="13"/>
      <c r="I7401" s="12"/>
      <c r="J7401" s="11"/>
    </row>
    <row r="7402" spans="3:10" x14ac:dyDescent="0.25">
      <c r="C7402" s="12"/>
      <c r="D7402" s="13"/>
      <c r="E7402" s="13"/>
      <c r="F7402" s="13"/>
      <c r="G7402" s="13"/>
      <c r="H7402" s="13"/>
      <c r="I7402" s="12"/>
      <c r="J7402" s="11"/>
    </row>
    <row r="7403" spans="3:10" x14ac:dyDescent="0.25">
      <c r="C7403" s="12"/>
      <c r="D7403" s="13"/>
      <c r="E7403" s="13"/>
      <c r="F7403" s="13"/>
      <c r="G7403" s="13"/>
      <c r="H7403" s="13"/>
      <c r="I7403" s="12"/>
      <c r="J7403" s="11"/>
    </row>
    <row r="7404" spans="3:10" x14ac:dyDescent="0.25">
      <c r="C7404" s="12"/>
      <c r="D7404" s="13"/>
      <c r="E7404" s="13"/>
      <c r="F7404" s="13"/>
      <c r="G7404" s="13"/>
      <c r="H7404" s="13"/>
      <c r="I7404" s="12"/>
      <c r="J7404" s="11"/>
    </row>
    <row r="7405" spans="3:10" x14ac:dyDescent="0.25">
      <c r="C7405" s="12"/>
      <c r="D7405" s="13"/>
      <c r="E7405" s="13"/>
      <c r="F7405" s="13"/>
      <c r="G7405" s="13"/>
      <c r="H7405" s="13"/>
      <c r="I7405" s="12"/>
      <c r="J7405" s="11"/>
    </row>
    <row r="7406" spans="3:10" x14ac:dyDescent="0.25">
      <c r="C7406" s="12"/>
      <c r="D7406" s="13"/>
      <c r="E7406" s="13"/>
      <c r="F7406" s="13"/>
      <c r="G7406" s="13"/>
      <c r="H7406" s="13"/>
      <c r="I7406" s="12"/>
      <c r="J7406" s="11"/>
    </row>
    <row r="7407" spans="3:10" x14ac:dyDescent="0.25">
      <c r="C7407" s="12"/>
      <c r="D7407" s="13"/>
      <c r="E7407" s="13"/>
      <c r="F7407" s="13"/>
      <c r="G7407" s="13"/>
      <c r="H7407" s="13"/>
      <c r="I7407" s="12"/>
      <c r="J7407" s="11"/>
    </row>
    <row r="7408" spans="3:10" x14ac:dyDescent="0.25">
      <c r="C7408" s="12"/>
      <c r="D7408" s="13"/>
      <c r="E7408" s="13"/>
      <c r="F7408" s="13"/>
      <c r="G7408" s="13"/>
      <c r="H7408" s="13"/>
      <c r="I7408" s="12"/>
      <c r="J7408" s="11"/>
    </row>
    <row r="7409" spans="3:10" x14ac:dyDescent="0.25">
      <c r="C7409" s="12"/>
      <c r="D7409" s="13"/>
      <c r="E7409" s="13"/>
      <c r="F7409" s="13"/>
      <c r="G7409" s="13"/>
      <c r="H7409" s="13"/>
      <c r="I7409" s="12"/>
      <c r="J7409" s="11"/>
    </row>
    <row r="7410" spans="3:10" x14ac:dyDescent="0.25">
      <c r="C7410" s="12"/>
      <c r="D7410" s="13"/>
      <c r="E7410" s="13"/>
      <c r="F7410" s="13"/>
      <c r="G7410" s="13"/>
      <c r="H7410" s="13"/>
      <c r="I7410" s="12"/>
      <c r="J7410" s="11"/>
    </row>
    <row r="7411" spans="3:10" x14ac:dyDescent="0.25">
      <c r="C7411" s="12"/>
      <c r="D7411" s="13"/>
      <c r="E7411" s="13"/>
      <c r="F7411" s="13"/>
      <c r="G7411" s="13"/>
      <c r="H7411" s="13"/>
      <c r="I7411" s="12"/>
      <c r="J7411" s="11"/>
    </row>
    <row r="7412" spans="3:10" x14ac:dyDescent="0.25">
      <c r="C7412" s="12"/>
      <c r="D7412" s="13"/>
      <c r="E7412" s="13"/>
      <c r="F7412" s="13"/>
      <c r="G7412" s="13"/>
      <c r="H7412" s="13"/>
      <c r="I7412" s="12"/>
      <c r="J7412" s="11"/>
    </row>
    <row r="7413" spans="3:10" x14ac:dyDescent="0.25">
      <c r="C7413" s="12"/>
      <c r="D7413" s="13"/>
      <c r="E7413" s="13"/>
      <c r="F7413" s="13"/>
      <c r="G7413" s="13"/>
      <c r="H7413" s="13"/>
      <c r="I7413" s="12"/>
      <c r="J7413" s="11"/>
    </row>
    <row r="7414" spans="3:10" x14ac:dyDescent="0.25">
      <c r="C7414" s="12"/>
      <c r="D7414" s="13"/>
      <c r="E7414" s="13"/>
      <c r="F7414" s="13"/>
      <c r="G7414" s="13"/>
      <c r="H7414" s="13"/>
      <c r="I7414" s="12"/>
      <c r="J7414" s="11"/>
    </row>
    <row r="7415" spans="3:10" x14ac:dyDescent="0.25">
      <c r="C7415" s="12"/>
      <c r="D7415" s="13"/>
      <c r="E7415" s="13"/>
      <c r="F7415" s="13"/>
      <c r="G7415" s="13"/>
      <c r="H7415" s="13"/>
      <c r="I7415" s="12"/>
      <c r="J7415" s="11"/>
    </row>
    <row r="7416" spans="3:10" x14ac:dyDescent="0.25">
      <c r="C7416" s="12"/>
      <c r="D7416" s="13"/>
      <c r="E7416" s="13"/>
      <c r="F7416" s="13"/>
      <c r="G7416" s="13"/>
      <c r="H7416" s="13"/>
      <c r="I7416" s="12"/>
      <c r="J7416" s="11"/>
    </row>
    <row r="7417" spans="3:10" x14ac:dyDescent="0.25">
      <c r="C7417" s="12"/>
      <c r="D7417" s="13"/>
      <c r="E7417" s="13"/>
      <c r="F7417" s="13"/>
      <c r="G7417" s="13"/>
      <c r="H7417" s="13"/>
      <c r="I7417" s="12"/>
      <c r="J7417" s="11"/>
    </row>
    <row r="7418" spans="3:10" x14ac:dyDescent="0.25">
      <c r="C7418" s="12"/>
      <c r="D7418" s="13"/>
      <c r="E7418" s="13"/>
      <c r="F7418" s="13"/>
      <c r="G7418" s="13"/>
      <c r="H7418" s="13"/>
      <c r="I7418" s="12"/>
      <c r="J7418" s="11"/>
    </row>
    <row r="7419" spans="3:10" x14ac:dyDescent="0.25">
      <c r="C7419" s="12"/>
      <c r="D7419" s="13"/>
      <c r="E7419" s="13"/>
      <c r="F7419" s="13"/>
      <c r="G7419" s="13"/>
      <c r="H7419" s="13"/>
      <c r="I7419" s="12"/>
      <c r="J7419" s="11"/>
    </row>
    <row r="7420" spans="3:10" x14ac:dyDescent="0.25">
      <c r="C7420" s="12"/>
      <c r="D7420" s="13"/>
      <c r="E7420" s="13"/>
      <c r="F7420" s="13"/>
      <c r="G7420" s="13"/>
      <c r="H7420" s="13"/>
      <c r="I7420" s="12"/>
      <c r="J7420" s="11"/>
    </row>
    <row r="7421" spans="3:10" x14ac:dyDescent="0.25">
      <c r="C7421" s="12"/>
      <c r="D7421" s="13"/>
      <c r="E7421" s="13"/>
      <c r="F7421" s="13"/>
      <c r="G7421" s="13"/>
      <c r="H7421" s="13"/>
      <c r="I7421" s="12"/>
      <c r="J7421" s="11"/>
    </row>
    <row r="7422" spans="3:10" x14ac:dyDescent="0.25">
      <c r="C7422" s="12"/>
      <c r="D7422" s="13"/>
      <c r="E7422" s="13"/>
      <c r="F7422" s="13"/>
      <c r="G7422" s="13"/>
      <c r="H7422" s="13"/>
      <c r="I7422" s="12"/>
      <c r="J7422" s="11"/>
    </row>
    <row r="7423" spans="3:10" x14ac:dyDescent="0.25">
      <c r="C7423" s="12"/>
      <c r="D7423" s="13"/>
      <c r="E7423" s="13"/>
      <c r="F7423" s="13"/>
      <c r="G7423" s="13"/>
      <c r="H7423" s="13"/>
      <c r="I7423" s="12"/>
      <c r="J7423" s="11"/>
    </row>
    <row r="7424" spans="3:10" x14ac:dyDescent="0.25">
      <c r="C7424" s="12"/>
      <c r="D7424" s="13"/>
      <c r="E7424" s="13"/>
      <c r="F7424" s="13"/>
      <c r="G7424" s="13"/>
      <c r="H7424" s="13"/>
      <c r="I7424" s="12"/>
      <c r="J7424" s="11"/>
    </row>
    <row r="7425" spans="3:10" x14ac:dyDescent="0.25">
      <c r="C7425" s="12"/>
      <c r="D7425" s="13"/>
      <c r="E7425" s="13"/>
      <c r="F7425" s="13"/>
      <c r="G7425" s="13"/>
      <c r="H7425" s="13"/>
      <c r="I7425" s="12"/>
      <c r="J7425" s="11"/>
    </row>
    <row r="7426" spans="3:10" x14ac:dyDescent="0.25">
      <c r="C7426" s="12"/>
      <c r="D7426" s="13"/>
      <c r="E7426" s="13"/>
      <c r="F7426" s="13"/>
      <c r="G7426" s="13"/>
      <c r="H7426" s="13"/>
      <c r="I7426" s="12"/>
      <c r="J7426" s="11"/>
    </row>
    <row r="7427" spans="3:10" x14ac:dyDescent="0.25">
      <c r="C7427" s="12"/>
      <c r="D7427" s="13"/>
      <c r="E7427" s="13"/>
      <c r="F7427" s="13"/>
      <c r="G7427" s="13"/>
      <c r="H7427" s="13"/>
      <c r="I7427" s="12"/>
      <c r="J7427" s="11"/>
    </row>
    <row r="7428" spans="3:10" x14ac:dyDescent="0.25">
      <c r="C7428" s="12"/>
      <c r="D7428" s="13"/>
      <c r="E7428" s="13"/>
      <c r="F7428" s="13"/>
      <c r="G7428" s="13"/>
      <c r="H7428" s="13"/>
      <c r="I7428" s="12"/>
      <c r="J7428" s="11"/>
    </row>
    <row r="7429" spans="3:10" x14ac:dyDescent="0.25">
      <c r="C7429" s="12"/>
      <c r="D7429" s="13"/>
      <c r="E7429" s="13"/>
      <c r="F7429" s="13"/>
      <c r="G7429" s="13"/>
      <c r="H7429" s="13"/>
      <c r="I7429" s="12"/>
      <c r="J7429" s="11"/>
    </row>
    <row r="7430" spans="3:10" x14ac:dyDescent="0.25">
      <c r="C7430" s="12"/>
      <c r="D7430" s="13"/>
      <c r="E7430" s="13"/>
      <c r="F7430" s="13"/>
      <c r="G7430" s="13"/>
      <c r="H7430" s="13"/>
      <c r="I7430" s="12"/>
      <c r="J7430" s="11"/>
    </row>
    <row r="7431" spans="3:10" x14ac:dyDescent="0.25">
      <c r="C7431" s="12"/>
      <c r="D7431" s="13"/>
      <c r="E7431" s="13"/>
      <c r="F7431" s="13"/>
      <c r="G7431" s="13"/>
      <c r="H7431" s="13"/>
      <c r="I7431" s="12"/>
      <c r="J7431" s="11"/>
    </row>
    <row r="7432" spans="3:10" x14ac:dyDescent="0.25">
      <c r="C7432" s="12"/>
      <c r="D7432" s="13"/>
      <c r="E7432" s="13"/>
      <c r="F7432" s="13"/>
      <c r="G7432" s="13"/>
      <c r="H7432" s="13"/>
      <c r="I7432" s="12"/>
      <c r="J7432" s="11"/>
    </row>
    <row r="7433" spans="3:10" x14ac:dyDescent="0.25">
      <c r="C7433" s="12"/>
      <c r="D7433" s="13"/>
      <c r="E7433" s="13"/>
      <c r="F7433" s="13"/>
      <c r="G7433" s="13"/>
      <c r="H7433" s="13"/>
      <c r="I7433" s="12"/>
      <c r="J7433" s="11"/>
    </row>
    <row r="7434" spans="3:10" x14ac:dyDescent="0.25">
      <c r="C7434" s="12"/>
      <c r="D7434" s="13"/>
      <c r="E7434" s="13"/>
      <c r="F7434" s="13"/>
      <c r="G7434" s="13"/>
      <c r="H7434" s="13"/>
      <c r="I7434" s="12"/>
      <c r="J7434" s="11"/>
    </row>
    <row r="7435" spans="3:10" x14ac:dyDescent="0.25">
      <c r="C7435" s="12"/>
      <c r="D7435" s="13"/>
      <c r="E7435" s="13"/>
      <c r="F7435" s="13"/>
      <c r="G7435" s="13"/>
      <c r="H7435" s="13"/>
      <c r="I7435" s="12"/>
      <c r="J7435" s="11"/>
    </row>
    <row r="7436" spans="3:10" x14ac:dyDescent="0.25">
      <c r="C7436" s="12"/>
      <c r="D7436" s="13"/>
      <c r="E7436" s="13"/>
      <c r="F7436" s="13"/>
      <c r="G7436" s="13"/>
      <c r="H7436" s="13"/>
      <c r="I7436" s="12"/>
      <c r="J7436" s="11"/>
    </row>
    <row r="7437" spans="3:10" x14ac:dyDescent="0.25">
      <c r="C7437" s="12"/>
      <c r="D7437" s="13"/>
      <c r="E7437" s="13"/>
      <c r="F7437" s="13"/>
      <c r="G7437" s="13"/>
      <c r="H7437" s="13"/>
      <c r="I7437" s="12"/>
      <c r="J7437" s="11"/>
    </row>
    <row r="7438" spans="3:10" x14ac:dyDescent="0.25">
      <c r="C7438" s="12"/>
      <c r="D7438" s="13"/>
      <c r="E7438" s="13"/>
      <c r="F7438" s="13"/>
      <c r="G7438" s="13"/>
      <c r="H7438" s="13"/>
      <c r="I7438" s="12"/>
      <c r="J7438" s="11"/>
    </row>
    <row r="7439" spans="3:10" x14ac:dyDescent="0.25">
      <c r="C7439" s="12"/>
      <c r="D7439" s="13"/>
      <c r="E7439" s="13"/>
      <c r="F7439" s="13"/>
      <c r="G7439" s="13"/>
      <c r="H7439" s="13"/>
      <c r="I7439" s="12"/>
      <c r="J7439" s="11"/>
    </row>
    <row r="7440" spans="3:10" x14ac:dyDescent="0.25">
      <c r="C7440" s="12"/>
      <c r="D7440" s="13"/>
      <c r="E7440" s="13"/>
      <c r="F7440" s="13"/>
      <c r="G7440" s="13"/>
      <c r="H7440" s="13"/>
      <c r="I7440" s="12"/>
      <c r="J7440" s="11"/>
    </row>
    <row r="7441" spans="3:10" x14ac:dyDescent="0.25">
      <c r="C7441" s="12"/>
      <c r="D7441" s="13"/>
      <c r="E7441" s="13"/>
      <c r="F7441" s="13"/>
      <c r="G7441" s="13"/>
      <c r="H7441" s="13"/>
      <c r="I7441" s="12"/>
      <c r="J7441" s="11"/>
    </row>
    <row r="7442" spans="3:10" x14ac:dyDescent="0.25">
      <c r="C7442" s="12"/>
      <c r="D7442" s="13"/>
      <c r="E7442" s="13"/>
      <c r="F7442" s="13"/>
      <c r="G7442" s="13"/>
      <c r="H7442" s="13"/>
      <c r="I7442" s="12"/>
      <c r="J7442" s="11"/>
    </row>
    <row r="7443" spans="3:10" x14ac:dyDescent="0.25">
      <c r="C7443" s="12"/>
      <c r="D7443" s="13"/>
      <c r="E7443" s="13"/>
      <c r="F7443" s="13"/>
      <c r="G7443" s="13"/>
      <c r="H7443" s="13"/>
      <c r="I7443" s="12"/>
      <c r="J7443" s="11"/>
    </row>
    <row r="7444" spans="3:10" x14ac:dyDescent="0.25">
      <c r="C7444" s="12"/>
      <c r="D7444" s="13"/>
      <c r="E7444" s="13"/>
      <c r="F7444" s="13"/>
      <c r="G7444" s="13"/>
      <c r="H7444" s="13"/>
      <c r="I7444" s="12"/>
      <c r="J7444" s="11"/>
    </row>
    <row r="7445" spans="3:10" x14ac:dyDescent="0.25">
      <c r="C7445" s="12"/>
      <c r="D7445" s="13"/>
      <c r="E7445" s="13"/>
      <c r="F7445" s="13"/>
      <c r="G7445" s="13"/>
      <c r="H7445" s="13"/>
      <c r="I7445" s="12"/>
      <c r="J7445" s="11"/>
    </row>
    <row r="7446" spans="3:10" x14ac:dyDescent="0.25">
      <c r="C7446" s="12"/>
      <c r="D7446" s="13"/>
      <c r="E7446" s="13"/>
      <c r="F7446" s="13"/>
      <c r="G7446" s="13"/>
      <c r="H7446" s="13"/>
      <c r="I7446" s="12"/>
      <c r="J7446" s="11"/>
    </row>
    <row r="7447" spans="3:10" x14ac:dyDescent="0.25">
      <c r="C7447" s="12"/>
      <c r="D7447" s="13"/>
      <c r="E7447" s="13"/>
      <c r="F7447" s="13"/>
      <c r="G7447" s="13"/>
      <c r="H7447" s="13"/>
      <c r="I7447" s="12"/>
      <c r="J7447" s="11"/>
    </row>
    <row r="7448" spans="3:10" x14ac:dyDescent="0.25">
      <c r="C7448" s="12"/>
      <c r="D7448" s="13"/>
      <c r="E7448" s="13"/>
      <c r="F7448" s="13"/>
      <c r="G7448" s="13"/>
      <c r="H7448" s="13"/>
      <c r="I7448" s="12"/>
      <c r="J7448" s="11"/>
    </row>
    <row r="7449" spans="3:10" x14ac:dyDescent="0.25">
      <c r="C7449" s="12"/>
      <c r="D7449" s="13"/>
      <c r="E7449" s="13"/>
      <c r="F7449" s="13"/>
      <c r="G7449" s="13"/>
      <c r="H7449" s="13"/>
      <c r="I7449" s="12"/>
      <c r="J7449" s="11"/>
    </row>
    <row r="7450" spans="3:10" x14ac:dyDescent="0.25">
      <c r="C7450" s="12"/>
      <c r="D7450" s="13"/>
      <c r="E7450" s="13"/>
      <c r="F7450" s="13"/>
      <c r="G7450" s="13"/>
      <c r="H7450" s="13"/>
      <c r="I7450" s="12"/>
      <c r="J7450" s="11"/>
    </row>
    <row r="7451" spans="3:10" x14ac:dyDescent="0.25">
      <c r="C7451" s="12"/>
      <c r="D7451" s="13"/>
      <c r="E7451" s="13"/>
      <c r="F7451" s="13"/>
      <c r="G7451" s="13"/>
      <c r="H7451" s="13"/>
      <c r="I7451" s="12"/>
      <c r="J7451" s="11"/>
    </row>
    <row r="7452" spans="3:10" x14ac:dyDescent="0.25">
      <c r="C7452" s="12"/>
      <c r="D7452" s="13"/>
      <c r="E7452" s="13"/>
      <c r="F7452" s="13"/>
      <c r="G7452" s="13"/>
      <c r="H7452" s="13"/>
      <c r="I7452" s="12"/>
      <c r="J7452" s="11"/>
    </row>
    <row r="7453" spans="3:10" x14ac:dyDescent="0.25">
      <c r="C7453" s="12"/>
      <c r="D7453" s="13"/>
      <c r="E7453" s="13"/>
      <c r="F7453" s="13"/>
      <c r="G7453" s="13"/>
      <c r="H7453" s="13"/>
      <c r="I7453" s="12"/>
      <c r="J7453" s="11"/>
    </row>
    <row r="7454" spans="3:10" x14ac:dyDescent="0.25">
      <c r="C7454" s="12"/>
      <c r="D7454" s="13"/>
      <c r="E7454" s="13"/>
      <c r="F7454" s="13"/>
      <c r="G7454" s="13"/>
      <c r="H7454" s="13"/>
      <c r="I7454" s="12"/>
      <c r="J7454" s="11"/>
    </row>
    <row r="7455" spans="3:10" x14ac:dyDescent="0.25">
      <c r="C7455" s="12"/>
      <c r="D7455" s="13"/>
      <c r="E7455" s="13"/>
      <c r="F7455" s="13"/>
      <c r="G7455" s="13"/>
      <c r="H7455" s="13"/>
      <c r="I7455" s="12"/>
      <c r="J7455" s="11"/>
    </row>
    <row r="7456" spans="3:10" x14ac:dyDescent="0.25">
      <c r="C7456" s="12"/>
      <c r="D7456" s="13"/>
      <c r="E7456" s="13"/>
      <c r="F7456" s="13"/>
      <c r="G7456" s="13"/>
      <c r="H7456" s="13"/>
      <c r="I7456" s="12"/>
      <c r="J7456" s="11"/>
    </row>
    <row r="7457" spans="3:10" x14ac:dyDescent="0.25">
      <c r="C7457" s="12"/>
      <c r="D7457" s="13"/>
      <c r="E7457" s="13"/>
      <c r="F7457" s="13"/>
      <c r="G7457" s="13"/>
      <c r="H7457" s="13"/>
      <c r="I7457" s="12"/>
      <c r="J7457" s="11"/>
    </row>
    <row r="7458" spans="3:10" x14ac:dyDescent="0.25">
      <c r="C7458" s="12"/>
      <c r="D7458" s="13"/>
      <c r="E7458" s="13"/>
      <c r="F7458" s="13"/>
      <c r="G7458" s="13"/>
      <c r="H7458" s="13"/>
      <c r="I7458" s="12"/>
      <c r="J7458" s="11"/>
    </row>
    <row r="7459" spans="3:10" x14ac:dyDescent="0.25">
      <c r="C7459" s="12"/>
      <c r="D7459" s="13"/>
      <c r="E7459" s="13"/>
      <c r="F7459" s="13"/>
      <c r="G7459" s="13"/>
      <c r="H7459" s="13"/>
      <c r="I7459" s="12"/>
      <c r="J7459" s="11"/>
    </row>
    <row r="7460" spans="3:10" x14ac:dyDescent="0.25">
      <c r="C7460" s="12"/>
      <c r="D7460" s="13"/>
      <c r="E7460" s="13"/>
      <c r="F7460" s="13"/>
      <c r="G7460" s="13"/>
      <c r="H7460" s="13"/>
      <c r="I7460" s="12"/>
      <c r="J7460" s="11"/>
    </row>
    <row r="7461" spans="3:10" x14ac:dyDescent="0.25">
      <c r="C7461" s="12"/>
      <c r="D7461" s="13"/>
      <c r="E7461" s="13"/>
      <c r="F7461" s="13"/>
      <c r="G7461" s="13"/>
      <c r="H7461" s="13"/>
      <c r="I7461" s="12"/>
      <c r="J7461" s="11"/>
    </row>
    <row r="7462" spans="3:10" x14ac:dyDescent="0.25">
      <c r="C7462" s="12"/>
      <c r="D7462" s="13"/>
      <c r="E7462" s="13"/>
      <c r="F7462" s="13"/>
      <c r="G7462" s="13"/>
      <c r="H7462" s="13"/>
      <c r="I7462" s="12"/>
      <c r="J7462" s="11"/>
    </row>
    <row r="7463" spans="3:10" x14ac:dyDescent="0.25">
      <c r="C7463" s="12"/>
      <c r="D7463" s="13"/>
      <c r="E7463" s="13"/>
      <c r="F7463" s="13"/>
      <c r="G7463" s="13"/>
      <c r="H7463" s="13"/>
      <c r="I7463" s="12"/>
      <c r="J7463" s="11"/>
    </row>
    <row r="7464" spans="3:10" x14ac:dyDescent="0.25">
      <c r="C7464" s="12"/>
      <c r="D7464" s="13"/>
      <c r="E7464" s="13"/>
      <c r="F7464" s="13"/>
      <c r="G7464" s="13"/>
      <c r="H7464" s="13"/>
      <c r="I7464" s="12"/>
      <c r="J7464" s="11"/>
    </row>
    <row r="7465" spans="3:10" x14ac:dyDescent="0.25">
      <c r="C7465" s="12"/>
      <c r="D7465" s="13"/>
      <c r="E7465" s="13"/>
      <c r="F7465" s="13"/>
      <c r="G7465" s="13"/>
      <c r="H7465" s="13"/>
      <c r="I7465" s="12"/>
      <c r="J7465" s="11"/>
    </row>
    <row r="7466" spans="3:10" x14ac:dyDescent="0.25">
      <c r="C7466" s="12"/>
      <c r="D7466" s="13"/>
      <c r="E7466" s="13"/>
      <c r="F7466" s="13"/>
      <c r="G7466" s="13"/>
      <c r="H7466" s="13"/>
      <c r="I7466" s="12"/>
      <c r="J7466" s="11"/>
    </row>
    <row r="7467" spans="3:10" x14ac:dyDescent="0.25">
      <c r="C7467" s="12"/>
      <c r="D7467" s="13"/>
      <c r="E7467" s="13"/>
      <c r="F7467" s="13"/>
      <c r="G7467" s="13"/>
      <c r="H7467" s="13"/>
      <c r="I7467" s="12"/>
      <c r="J7467" s="11"/>
    </row>
    <row r="7468" spans="3:10" x14ac:dyDescent="0.25">
      <c r="C7468" s="12"/>
      <c r="D7468" s="13"/>
      <c r="E7468" s="13"/>
      <c r="F7468" s="13"/>
      <c r="G7468" s="13"/>
      <c r="H7468" s="13"/>
      <c r="I7468" s="12"/>
      <c r="J7468" s="11"/>
    </row>
    <row r="7469" spans="3:10" x14ac:dyDescent="0.25">
      <c r="C7469" s="12"/>
      <c r="D7469" s="13"/>
      <c r="E7469" s="13"/>
      <c r="F7469" s="13"/>
      <c r="G7469" s="13"/>
      <c r="H7469" s="13"/>
      <c r="I7469" s="12"/>
      <c r="J7469" s="11"/>
    </row>
    <row r="7470" spans="3:10" x14ac:dyDescent="0.25">
      <c r="C7470" s="12"/>
      <c r="D7470" s="13"/>
      <c r="E7470" s="13"/>
      <c r="F7470" s="13"/>
      <c r="G7470" s="13"/>
      <c r="H7470" s="13"/>
      <c r="I7470" s="12"/>
      <c r="J7470" s="11"/>
    </row>
    <row r="7471" spans="3:10" x14ac:dyDescent="0.25">
      <c r="C7471" s="12"/>
      <c r="D7471" s="13"/>
      <c r="E7471" s="13"/>
      <c r="F7471" s="13"/>
      <c r="G7471" s="13"/>
      <c r="H7471" s="13"/>
      <c r="I7471" s="12"/>
      <c r="J7471" s="11"/>
    </row>
    <row r="7472" spans="3:10" x14ac:dyDescent="0.25">
      <c r="C7472" s="12"/>
      <c r="D7472" s="13"/>
      <c r="E7472" s="13"/>
      <c r="F7472" s="13"/>
      <c r="G7472" s="13"/>
      <c r="H7472" s="13"/>
      <c r="I7472" s="12"/>
      <c r="J7472" s="11"/>
    </row>
    <row r="7473" spans="3:10" x14ac:dyDescent="0.25">
      <c r="C7473" s="12"/>
      <c r="D7473" s="13"/>
      <c r="E7473" s="13"/>
      <c r="F7473" s="13"/>
      <c r="G7473" s="13"/>
      <c r="H7473" s="13"/>
      <c r="I7473" s="12"/>
      <c r="J7473" s="11"/>
    </row>
    <row r="7474" spans="3:10" x14ac:dyDescent="0.25">
      <c r="C7474" s="12"/>
      <c r="D7474" s="13"/>
      <c r="E7474" s="13"/>
      <c r="F7474" s="13"/>
      <c r="G7474" s="13"/>
      <c r="H7474" s="13"/>
      <c r="I7474" s="12"/>
      <c r="J7474" s="11"/>
    </row>
    <row r="7475" spans="3:10" x14ac:dyDescent="0.25">
      <c r="C7475" s="12"/>
      <c r="D7475" s="13"/>
      <c r="E7475" s="13"/>
      <c r="F7475" s="13"/>
      <c r="G7475" s="13"/>
      <c r="H7475" s="13"/>
      <c r="I7475" s="12"/>
      <c r="J7475" s="11"/>
    </row>
    <row r="7476" spans="3:10" x14ac:dyDescent="0.25">
      <c r="C7476" s="12"/>
      <c r="D7476" s="13"/>
      <c r="E7476" s="13"/>
      <c r="F7476" s="13"/>
      <c r="G7476" s="13"/>
      <c r="H7476" s="13"/>
      <c r="I7476" s="12"/>
      <c r="J7476" s="11"/>
    </row>
    <row r="7477" spans="3:10" x14ac:dyDescent="0.25">
      <c r="C7477" s="12"/>
      <c r="D7477" s="13"/>
      <c r="E7477" s="13"/>
      <c r="F7477" s="13"/>
      <c r="G7477" s="13"/>
      <c r="H7477" s="13"/>
      <c r="I7477" s="12"/>
      <c r="J7477" s="11"/>
    </row>
    <row r="7478" spans="3:10" x14ac:dyDescent="0.25">
      <c r="C7478" s="12"/>
      <c r="D7478" s="13"/>
      <c r="E7478" s="13"/>
      <c r="F7478" s="13"/>
      <c r="G7478" s="13"/>
      <c r="H7478" s="13"/>
      <c r="I7478" s="12"/>
      <c r="J7478" s="11"/>
    </row>
    <row r="7479" spans="3:10" x14ac:dyDescent="0.25">
      <c r="C7479" s="12"/>
      <c r="D7479" s="13"/>
      <c r="E7479" s="13"/>
      <c r="F7479" s="13"/>
      <c r="G7479" s="13"/>
      <c r="H7479" s="13"/>
      <c r="I7479" s="12"/>
      <c r="J7479" s="11"/>
    </row>
    <row r="7480" spans="3:10" x14ac:dyDescent="0.25">
      <c r="C7480" s="12"/>
      <c r="D7480" s="13"/>
      <c r="E7480" s="13"/>
      <c r="F7480" s="13"/>
      <c r="G7480" s="13"/>
      <c r="H7480" s="13"/>
      <c r="I7480" s="12"/>
      <c r="J7480" s="11"/>
    </row>
    <row r="7481" spans="3:10" x14ac:dyDescent="0.25">
      <c r="C7481" s="12"/>
      <c r="D7481" s="13"/>
      <c r="E7481" s="13"/>
      <c r="F7481" s="13"/>
      <c r="G7481" s="13"/>
      <c r="H7481" s="13"/>
      <c r="I7481" s="12"/>
      <c r="J7481" s="11"/>
    </row>
    <row r="7482" spans="3:10" x14ac:dyDescent="0.25">
      <c r="C7482" s="12"/>
      <c r="D7482" s="13"/>
      <c r="E7482" s="13"/>
      <c r="F7482" s="13"/>
      <c r="G7482" s="13"/>
      <c r="H7482" s="13"/>
      <c r="I7482" s="12"/>
      <c r="J7482" s="11"/>
    </row>
    <row r="7483" spans="3:10" x14ac:dyDescent="0.25">
      <c r="C7483" s="12"/>
      <c r="D7483" s="13"/>
      <c r="E7483" s="13"/>
      <c r="F7483" s="13"/>
      <c r="G7483" s="13"/>
      <c r="H7483" s="13"/>
      <c r="I7483" s="12"/>
      <c r="J7483" s="11"/>
    </row>
    <row r="7484" spans="3:10" x14ac:dyDescent="0.25">
      <c r="C7484" s="12"/>
      <c r="D7484" s="13"/>
      <c r="E7484" s="13"/>
      <c r="F7484" s="13"/>
      <c r="G7484" s="13"/>
      <c r="H7484" s="13"/>
      <c r="I7484" s="12"/>
      <c r="J7484" s="11"/>
    </row>
    <row r="7485" spans="3:10" x14ac:dyDescent="0.25">
      <c r="C7485" s="12"/>
      <c r="D7485" s="13"/>
      <c r="E7485" s="13"/>
      <c r="F7485" s="13"/>
      <c r="G7485" s="13"/>
      <c r="H7485" s="13"/>
      <c r="I7485" s="12"/>
      <c r="J7485" s="11"/>
    </row>
    <row r="7486" spans="3:10" x14ac:dyDescent="0.25">
      <c r="C7486" s="12"/>
      <c r="D7486" s="13"/>
      <c r="E7486" s="13"/>
      <c r="F7486" s="13"/>
      <c r="G7486" s="13"/>
      <c r="H7486" s="13"/>
      <c r="I7486" s="12"/>
      <c r="J7486" s="11"/>
    </row>
    <row r="7487" spans="3:10" x14ac:dyDescent="0.25">
      <c r="C7487" s="12"/>
      <c r="D7487" s="13"/>
      <c r="E7487" s="13"/>
      <c r="F7487" s="13"/>
      <c r="G7487" s="13"/>
      <c r="H7487" s="13"/>
      <c r="I7487" s="12"/>
      <c r="J7487" s="11"/>
    </row>
    <row r="7488" spans="3:10" x14ac:dyDescent="0.25">
      <c r="C7488" s="12"/>
      <c r="D7488" s="13"/>
      <c r="E7488" s="13"/>
      <c r="F7488" s="13"/>
      <c r="G7488" s="13"/>
      <c r="H7488" s="13"/>
      <c r="I7488" s="12"/>
      <c r="J7488" s="11"/>
    </row>
    <row r="7489" spans="3:10" x14ac:dyDescent="0.25">
      <c r="C7489" s="12"/>
      <c r="D7489" s="13"/>
      <c r="E7489" s="13"/>
      <c r="F7489" s="13"/>
      <c r="G7489" s="13"/>
      <c r="H7489" s="13"/>
      <c r="I7489" s="12"/>
      <c r="J7489" s="11"/>
    </row>
    <row r="7490" spans="3:10" x14ac:dyDescent="0.25">
      <c r="C7490" s="12"/>
      <c r="D7490" s="13"/>
      <c r="E7490" s="13"/>
      <c r="F7490" s="13"/>
      <c r="G7490" s="13"/>
      <c r="H7490" s="13"/>
      <c r="I7490" s="12"/>
      <c r="J7490" s="11"/>
    </row>
    <row r="7491" spans="3:10" x14ac:dyDescent="0.25">
      <c r="C7491" s="12"/>
      <c r="D7491" s="13"/>
      <c r="E7491" s="13"/>
      <c r="F7491" s="13"/>
      <c r="G7491" s="13"/>
      <c r="H7491" s="13"/>
      <c r="I7491" s="12"/>
      <c r="J7491" s="11"/>
    </row>
    <row r="7492" spans="3:10" x14ac:dyDescent="0.25">
      <c r="C7492" s="12"/>
      <c r="D7492" s="13"/>
      <c r="E7492" s="13"/>
      <c r="F7492" s="13"/>
      <c r="G7492" s="13"/>
      <c r="H7492" s="13"/>
      <c r="I7492" s="12"/>
      <c r="J7492" s="11"/>
    </row>
    <row r="7493" spans="3:10" x14ac:dyDescent="0.25">
      <c r="C7493" s="12"/>
      <c r="D7493" s="13"/>
      <c r="E7493" s="13"/>
      <c r="F7493" s="13"/>
      <c r="G7493" s="13"/>
      <c r="H7493" s="13"/>
      <c r="I7493" s="12"/>
      <c r="J7493" s="11"/>
    </row>
    <row r="7494" spans="3:10" x14ac:dyDescent="0.25">
      <c r="C7494" s="12"/>
      <c r="D7494" s="13"/>
      <c r="E7494" s="13"/>
      <c r="F7494" s="13"/>
      <c r="G7494" s="13"/>
      <c r="H7494" s="13"/>
      <c r="I7494" s="12"/>
      <c r="J7494" s="11"/>
    </row>
    <row r="7495" spans="3:10" x14ac:dyDescent="0.25">
      <c r="C7495" s="12"/>
      <c r="D7495" s="13"/>
      <c r="E7495" s="13"/>
      <c r="F7495" s="13"/>
      <c r="G7495" s="13"/>
      <c r="H7495" s="13"/>
      <c r="I7495" s="12"/>
      <c r="J7495" s="11"/>
    </row>
    <row r="7496" spans="3:10" x14ac:dyDescent="0.25">
      <c r="C7496" s="12"/>
      <c r="D7496" s="13"/>
      <c r="E7496" s="13"/>
      <c r="F7496" s="13"/>
      <c r="G7496" s="13"/>
      <c r="H7496" s="13"/>
      <c r="I7496" s="12"/>
      <c r="J7496" s="11"/>
    </row>
    <row r="7497" spans="3:10" x14ac:dyDescent="0.25">
      <c r="C7497" s="12"/>
      <c r="D7497" s="13"/>
      <c r="E7497" s="13"/>
      <c r="F7497" s="13"/>
      <c r="G7497" s="13"/>
      <c r="H7497" s="13"/>
      <c r="I7497" s="12"/>
      <c r="J7497" s="11"/>
    </row>
    <row r="7498" spans="3:10" x14ac:dyDescent="0.25">
      <c r="C7498" s="12"/>
      <c r="D7498" s="13"/>
      <c r="E7498" s="13"/>
      <c r="F7498" s="13"/>
      <c r="G7498" s="13"/>
      <c r="H7498" s="13"/>
      <c r="I7498" s="12"/>
      <c r="J7498" s="11"/>
    </row>
    <row r="7499" spans="3:10" x14ac:dyDescent="0.25">
      <c r="C7499" s="12"/>
      <c r="D7499" s="13"/>
      <c r="E7499" s="13"/>
      <c r="F7499" s="13"/>
      <c r="G7499" s="13"/>
      <c r="H7499" s="13"/>
      <c r="I7499" s="12"/>
      <c r="J7499" s="11"/>
    </row>
    <row r="7500" spans="3:10" x14ac:dyDescent="0.25">
      <c r="C7500" s="12"/>
      <c r="D7500" s="13"/>
      <c r="E7500" s="13"/>
      <c r="F7500" s="13"/>
      <c r="G7500" s="13"/>
      <c r="H7500" s="13"/>
      <c r="I7500" s="12"/>
      <c r="J7500" s="11"/>
    </row>
    <row r="7501" spans="3:10" x14ac:dyDescent="0.25">
      <c r="C7501" s="12"/>
      <c r="D7501" s="13"/>
      <c r="E7501" s="13"/>
      <c r="F7501" s="13"/>
      <c r="G7501" s="13"/>
      <c r="H7501" s="13"/>
      <c r="I7501" s="12"/>
      <c r="J7501" s="11"/>
    </row>
    <row r="7502" spans="3:10" x14ac:dyDescent="0.25">
      <c r="C7502" s="12"/>
      <c r="D7502" s="13"/>
      <c r="E7502" s="13"/>
      <c r="F7502" s="13"/>
      <c r="G7502" s="13"/>
      <c r="H7502" s="13"/>
      <c r="I7502" s="12"/>
      <c r="J7502" s="11"/>
    </row>
    <row r="7503" spans="3:10" x14ac:dyDescent="0.25">
      <c r="C7503" s="12"/>
      <c r="D7503" s="13"/>
      <c r="E7503" s="13"/>
      <c r="F7503" s="13"/>
      <c r="G7503" s="13"/>
      <c r="H7503" s="13"/>
      <c r="I7503" s="12"/>
      <c r="J7503" s="11"/>
    </row>
    <row r="7504" spans="3:10" x14ac:dyDescent="0.25">
      <c r="C7504" s="12"/>
      <c r="D7504" s="13"/>
      <c r="E7504" s="13"/>
      <c r="F7504" s="13"/>
      <c r="G7504" s="13"/>
      <c r="H7504" s="13"/>
      <c r="I7504" s="12"/>
      <c r="J7504" s="11"/>
    </row>
    <row r="7505" spans="3:10" x14ac:dyDescent="0.25">
      <c r="C7505" s="12"/>
      <c r="D7505" s="13"/>
      <c r="E7505" s="13"/>
      <c r="F7505" s="13"/>
      <c r="G7505" s="13"/>
      <c r="H7505" s="13"/>
      <c r="I7505" s="12"/>
      <c r="J7505" s="11"/>
    </row>
    <row r="7506" spans="3:10" x14ac:dyDescent="0.25">
      <c r="C7506" s="12"/>
      <c r="D7506" s="13"/>
      <c r="E7506" s="13"/>
      <c r="F7506" s="13"/>
      <c r="G7506" s="13"/>
      <c r="H7506" s="13"/>
      <c r="I7506" s="12"/>
      <c r="J7506" s="11"/>
    </row>
    <row r="7507" spans="3:10" x14ac:dyDescent="0.25">
      <c r="C7507" s="12"/>
      <c r="D7507" s="13"/>
      <c r="E7507" s="13"/>
      <c r="F7507" s="13"/>
      <c r="G7507" s="13"/>
      <c r="H7507" s="13"/>
      <c r="I7507" s="12"/>
      <c r="J7507" s="11"/>
    </row>
    <row r="7508" spans="3:10" x14ac:dyDescent="0.25">
      <c r="C7508" s="12"/>
      <c r="D7508" s="13"/>
      <c r="E7508" s="13"/>
      <c r="F7508" s="13"/>
      <c r="G7508" s="13"/>
      <c r="H7508" s="13"/>
      <c r="I7508" s="12"/>
      <c r="J7508" s="11"/>
    </row>
    <row r="7509" spans="3:10" x14ac:dyDescent="0.25">
      <c r="C7509" s="12"/>
      <c r="D7509" s="13"/>
      <c r="E7509" s="13"/>
      <c r="F7509" s="13"/>
      <c r="G7509" s="13"/>
      <c r="H7509" s="13"/>
      <c r="I7509" s="12"/>
      <c r="J7509" s="11"/>
    </row>
    <row r="7510" spans="3:10" x14ac:dyDescent="0.25">
      <c r="C7510" s="12"/>
      <c r="D7510" s="13"/>
      <c r="E7510" s="13"/>
      <c r="F7510" s="13"/>
      <c r="G7510" s="13"/>
      <c r="H7510" s="13"/>
      <c r="I7510" s="12"/>
      <c r="J7510" s="11"/>
    </row>
    <row r="7511" spans="3:10" x14ac:dyDescent="0.25">
      <c r="C7511" s="12"/>
      <c r="D7511" s="13"/>
      <c r="E7511" s="13"/>
      <c r="F7511" s="13"/>
      <c r="G7511" s="13"/>
      <c r="H7511" s="13"/>
      <c r="I7511" s="12"/>
      <c r="J7511" s="11"/>
    </row>
    <row r="7512" spans="3:10" x14ac:dyDescent="0.25">
      <c r="C7512" s="12"/>
      <c r="D7512" s="13"/>
      <c r="E7512" s="13"/>
      <c r="F7512" s="13"/>
      <c r="G7512" s="13"/>
      <c r="H7512" s="13"/>
      <c r="I7512" s="12"/>
      <c r="J7512" s="11"/>
    </row>
    <row r="7513" spans="3:10" x14ac:dyDescent="0.25">
      <c r="C7513" s="12"/>
      <c r="D7513" s="13"/>
      <c r="E7513" s="13"/>
      <c r="F7513" s="13"/>
      <c r="G7513" s="13"/>
      <c r="H7513" s="13"/>
      <c r="I7513" s="12"/>
      <c r="J7513" s="11"/>
    </row>
    <row r="7514" spans="3:10" x14ac:dyDescent="0.25">
      <c r="C7514" s="12"/>
      <c r="D7514" s="13"/>
      <c r="E7514" s="13"/>
      <c r="F7514" s="13"/>
      <c r="G7514" s="13"/>
      <c r="H7514" s="13"/>
      <c r="I7514" s="12"/>
      <c r="J7514" s="11"/>
    </row>
    <row r="7515" spans="3:10" x14ac:dyDescent="0.25">
      <c r="C7515" s="12"/>
      <c r="D7515" s="13"/>
      <c r="E7515" s="13"/>
      <c r="F7515" s="13"/>
      <c r="G7515" s="13"/>
      <c r="H7515" s="13"/>
      <c r="I7515" s="12"/>
      <c r="J7515" s="11"/>
    </row>
    <row r="7516" spans="3:10" x14ac:dyDescent="0.25">
      <c r="C7516" s="12"/>
      <c r="D7516" s="13"/>
      <c r="E7516" s="13"/>
      <c r="F7516" s="13"/>
      <c r="G7516" s="13"/>
      <c r="H7516" s="13"/>
      <c r="I7516" s="12"/>
      <c r="J7516" s="11"/>
    </row>
    <row r="7517" spans="3:10" x14ac:dyDescent="0.25">
      <c r="C7517" s="12"/>
      <c r="D7517" s="13"/>
      <c r="E7517" s="13"/>
      <c r="F7517" s="13"/>
      <c r="G7517" s="13"/>
      <c r="H7517" s="13"/>
      <c r="I7517" s="12"/>
      <c r="J7517" s="11"/>
    </row>
    <row r="7518" spans="3:10" x14ac:dyDescent="0.25">
      <c r="C7518" s="12"/>
      <c r="D7518" s="13"/>
      <c r="E7518" s="13"/>
      <c r="F7518" s="13"/>
      <c r="G7518" s="13"/>
      <c r="H7518" s="13"/>
      <c r="I7518" s="12"/>
      <c r="J7518" s="11"/>
    </row>
    <row r="7519" spans="3:10" x14ac:dyDescent="0.25">
      <c r="C7519" s="12"/>
      <c r="D7519" s="13"/>
      <c r="E7519" s="13"/>
      <c r="F7519" s="13"/>
      <c r="G7519" s="13"/>
      <c r="H7519" s="13"/>
      <c r="I7519" s="12"/>
      <c r="J7519" s="11"/>
    </row>
    <row r="7520" spans="3:10" x14ac:dyDescent="0.25">
      <c r="C7520" s="12"/>
      <c r="D7520" s="13"/>
      <c r="E7520" s="13"/>
      <c r="F7520" s="13"/>
      <c r="G7520" s="13"/>
      <c r="H7520" s="13"/>
      <c r="I7520" s="12"/>
      <c r="J7520" s="11"/>
    </row>
    <row r="7521" spans="3:10" x14ac:dyDescent="0.25">
      <c r="C7521" s="12"/>
      <c r="D7521" s="13"/>
      <c r="E7521" s="13"/>
      <c r="F7521" s="13"/>
      <c r="G7521" s="13"/>
      <c r="H7521" s="13"/>
      <c r="I7521" s="12"/>
      <c r="J7521" s="11"/>
    </row>
    <row r="7522" spans="3:10" x14ac:dyDescent="0.25">
      <c r="C7522" s="12"/>
      <c r="D7522" s="13"/>
      <c r="E7522" s="13"/>
      <c r="F7522" s="13"/>
      <c r="G7522" s="13"/>
      <c r="H7522" s="13"/>
      <c r="I7522" s="12"/>
      <c r="J7522" s="11"/>
    </row>
    <row r="7523" spans="3:10" x14ac:dyDescent="0.25">
      <c r="C7523" s="12"/>
      <c r="D7523" s="13"/>
      <c r="E7523" s="13"/>
      <c r="F7523" s="13"/>
      <c r="G7523" s="13"/>
      <c r="H7523" s="13"/>
      <c r="I7523" s="12"/>
      <c r="J7523" s="11"/>
    </row>
    <row r="7524" spans="3:10" x14ac:dyDescent="0.25">
      <c r="C7524" s="12"/>
      <c r="D7524" s="13"/>
      <c r="E7524" s="13"/>
      <c r="F7524" s="13"/>
      <c r="G7524" s="13"/>
      <c r="H7524" s="13"/>
      <c r="I7524" s="12"/>
      <c r="J7524" s="11"/>
    </row>
    <row r="7525" spans="3:10" x14ac:dyDescent="0.25">
      <c r="C7525" s="12"/>
      <c r="D7525" s="13"/>
      <c r="E7525" s="13"/>
      <c r="F7525" s="13"/>
      <c r="G7525" s="13"/>
      <c r="H7525" s="13"/>
      <c r="I7525" s="12"/>
      <c r="J7525" s="11"/>
    </row>
    <row r="7526" spans="3:10" x14ac:dyDescent="0.25">
      <c r="C7526" s="12"/>
      <c r="D7526" s="13"/>
      <c r="E7526" s="13"/>
      <c r="F7526" s="13"/>
      <c r="G7526" s="13"/>
      <c r="H7526" s="13"/>
      <c r="I7526" s="12"/>
      <c r="J7526" s="11"/>
    </row>
    <row r="7527" spans="3:10" x14ac:dyDescent="0.25">
      <c r="C7527" s="12"/>
      <c r="D7527" s="13"/>
      <c r="E7527" s="13"/>
      <c r="F7527" s="13"/>
      <c r="G7527" s="13"/>
      <c r="H7527" s="13"/>
      <c r="I7527" s="12"/>
      <c r="J7527" s="11"/>
    </row>
    <row r="7528" spans="3:10" x14ac:dyDescent="0.25">
      <c r="C7528" s="12"/>
      <c r="D7528" s="13"/>
      <c r="E7528" s="13"/>
      <c r="F7528" s="13"/>
      <c r="G7528" s="13"/>
      <c r="H7528" s="13"/>
      <c r="I7528" s="12"/>
      <c r="J7528" s="11"/>
    </row>
    <row r="7529" spans="3:10" x14ac:dyDescent="0.25">
      <c r="C7529" s="12"/>
      <c r="D7529" s="13"/>
      <c r="E7529" s="13"/>
      <c r="F7529" s="13"/>
      <c r="G7529" s="13"/>
      <c r="H7529" s="13"/>
      <c r="I7529" s="12"/>
      <c r="J7529" s="11"/>
    </row>
    <row r="7530" spans="3:10" x14ac:dyDescent="0.25">
      <c r="C7530" s="12"/>
      <c r="D7530" s="13"/>
      <c r="E7530" s="13"/>
      <c r="F7530" s="13"/>
      <c r="G7530" s="13"/>
      <c r="H7530" s="13"/>
      <c r="I7530" s="12"/>
      <c r="J7530" s="11"/>
    </row>
    <row r="7531" spans="3:10" x14ac:dyDescent="0.25">
      <c r="C7531" s="12"/>
      <c r="D7531" s="13"/>
      <c r="E7531" s="13"/>
      <c r="F7531" s="13"/>
      <c r="G7531" s="13"/>
      <c r="H7531" s="13"/>
      <c r="I7531" s="12"/>
      <c r="J7531" s="11"/>
    </row>
    <row r="7532" spans="3:10" x14ac:dyDescent="0.25">
      <c r="C7532" s="12"/>
      <c r="D7532" s="13"/>
      <c r="E7532" s="13"/>
      <c r="F7532" s="13"/>
      <c r="G7532" s="13"/>
      <c r="H7532" s="13"/>
      <c r="I7532" s="12"/>
      <c r="J7532" s="11"/>
    </row>
    <row r="7533" spans="3:10" x14ac:dyDescent="0.25">
      <c r="C7533" s="12"/>
      <c r="D7533" s="13"/>
      <c r="E7533" s="13"/>
      <c r="F7533" s="13"/>
      <c r="G7533" s="13"/>
      <c r="H7533" s="13"/>
      <c r="I7533" s="12"/>
      <c r="J7533" s="11"/>
    </row>
    <row r="7534" spans="3:10" x14ac:dyDescent="0.25">
      <c r="C7534" s="12"/>
      <c r="D7534" s="13"/>
      <c r="E7534" s="13"/>
      <c r="F7534" s="13"/>
      <c r="G7534" s="13"/>
      <c r="H7534" s="13"/>
      <c r="I7534" s="12"/>
      <c r="J7534" s="11"/>
    </row>
    <row r="7535" spans="3:10" x14ac:dyDescent="0.25">
      <c r="C7535" s="12"/>
      <c r="D7535" s="13"/>
      <c r="E7535" s="13"/>
      <c r="F7535" s="13"/>
      <c r="G7535" s="13"/>
      <c r="H7535" s="13"/>
      <c r="I7535" s="12"/>
      <c r="J7535" s="11"/>
    </row>
    <row r="7536" spans="3:10" x14ac:dyDescent="0.25">
      <c r="C7536" s="12"/>
      <c r="D7536" s="13"/>
      <c r="E7536" s="13"/>
      <c r="F7536" s="13"/>
      <c r="G7536" s="13"/>
      <c r="H7536" s="13"/>
      <c r="I7536" s="12"/>
      <c r="J7536" s="11"/>
    </row>
    <row r="7537" spans="3:10" x14ac:dyDescent="0.25">
      <c r="C7537" s="12"/>
      <c r="D7537" s="13"/>
      <c r="E7537" s="13"/>
      <c r="F7537" s="13"/>
      <c r="G7537" s="13"/>
      <c r="H7537" s="13"/>
      <c r="I7537" s="12"/>
      <c r="J7537" s="11"/>
    </row>
    <row r="7538" spans="3:10" x14ac:dyDescent="0.25">
      <c r="C7538" s="12"/>
      <c r="D7538" s="13"/>
      <c r="E7538" s="13"/>
      <c r="F7538" s="13"/>
      <c r="G7538" s="13"/>
      <c r="H7538" s="13"/>
      <c r="I7538" s="12"/>
      <c r="J7538" s="11"/>
    </row>
    <row r="7539" spans="3:10" x14ac:dyDescent="0.25">
      <c r="C7539" s="12"/>
      <c r="D7539" s="13"/>
      <c r="E7539" s="13"/>
      <c r="F7539" s="13"/>
      <c r="G7539" s="13"/>
      <c r="H7539" s="13"/>
      <c r="I7539" s="12"/>
      <c r="J7539" s="11"/>
    </row>
    <row r="7540" spans="3:10" x14ac:dyDescent="0.25">
      <c r="C7540" s="12"/>
      <c r="D7540" s="13"/>
      <c r="E7540" s="13"/>
      <c r="F7540" s="13"/>
      <c r="G7540" s="13"/>
      <c r="H7540" s="13"/>
      <c r="I7540" s="12"/>
      <c r="J7540" s="11"/>
    </row>
    <row r="7541" spans="3:10" x14ac:dyDescent="0.25">
      <c r="C7541" s="12"/>
      <c r="D7541" s="13"/>
      <c r="E7541" s="13"/>
      <c r="F7541" s="13"/>
      <c r="G7541" s="13"/>
      <c r="H7541" s="13"/>
      <c r="I7541" s="12"/>
      <c r="J7541" s="11"/>
    </row>
    <row r="7542" spans="3:10" x14ac:dyDescent="0.25">
      <c r="C7542" s="12"/>
      <c r="D7542" s="13"/>
      <c r="E7542" s="13"/>
      <c r="F7542" s="13"/>
      <c r="G7542" s="13"/>
      <c r="H7542" s="13"/>
      <c r="I7542" s="12"/>
      <c r="J7542" s="11"/>
    </row>
    <row r="7543" spans="3:10" x14ac:dyDescent="0.25">
      <c r="C7543" s="12"/>
      <c r="D7543" s="13"/>
      <c r="E7543" s="13"/>
      <c r="F7543" s="13"/>
      <c r="G7543" s="13"/>
      <c r="H7543" s="13"/>
      <c r="I7543" s="12"/>
      <c r="J7543" s="11"/>
    </row>
    <row r="7544" spans="3:10" x14ac:dyDescent="0.25">
      <c r="C7544" s="12"/>
      <c r="D7544" s="13"/>
      <c r="E7544" s="13"/>
      <c r="F7544" s="13"/>
      <c r="G7544" s="13"/>
      <c r="H7544" s="13"/>
      <c r="I7544" s="12"/>
      <c r="J7544" s="11"/>
    </row>
    <row r="7545" spans="3:10" x14ac:dyDescent="0.25">
      <c r="C7545" s="12"/>
      <c r="D7545" s="13"/>
      <c r="E7545" s="13"/>
      <c r="F7545" s="13"/>
      <c r="G7545" s="13"/>
      <c r="H7545" s="13"/>
      <c r="I7545" s="12"/>
      <c r="J7545" s="11"/>
    </row>
    <row r="7546" spans="3:10" x14ac:dyDescent="0.25">
      <c r="C7546" s="12"/>
      <c r="D7546" s="13"/>
      <c r="E7546" s="13"/>
      <c r="F7546" s="13"/>
      <c r="G7546" s="13"/>
      <c r="H7546" s="13"/>
      <c r="I7546" s="12"/>
      <c r="J7546" s="11"/>
    </row>
    <row r="7547" spans="3:10" x14ac:dyDescent="0.25">
      <c r="C7547" s="12"/>
      <c r="D7547" s="13"/>
      <c r="E7547" s="13"/>
      <c r="F7547" s="13"/>
      <c r="G7547" s="13"/>
      <c r="H7547" s="13"/>
      <c r="I7547" s="12"/>
      <c r="J7547" s="11"/>
    </row>
    <row r="7548" spans="3:10" x14ac:dyDescent="0.25">
      <c r="C7548" s="12"/>
      <c r="D7548" s="13"/>
      <c r="E7548" s="13"/>
      <c r="F7548" s="13"/>
      <c r="G7548" s="13"/>
      <c r="H7548" s="13"/>
      <c r="I7548" s="12"/>
      <c r="J7548" s="11"/>
    </row>
    <row r="7549" spans="3:10" x14ac:dyDescent="0.25">
      <c r="C7549" s="12"/>
      <c r="D7549" s="13"/>
      <c r="E7549" s="13"/>
      <c r="F7549" s="13"/>
      <c r="G7549" s="13"/>
      <c r="H7549" s="13"/>
      <c r="I7549" s="12"/>
      <c r="J7549" s="11"/>
    </row>
    <row r="7550" spans="3:10" x14ac:dyDescent="0.25">
      <c r="C7550" s="12"/>
      <c r="D7550" s="13"/>
      <c r="E7550" s="13"/>
      <c r="F7550" s="13"/>
      <c r="G7550" s="13"/>
      <c r="H7550" s="13"/>
      <c r="I7550" s="12"/>
      <c r="J7550" s="11"/>
    </row>
    <row r="7551" spans="3:10" x14ac:dyDescent="0.25">
      <c r="C7551" s="12"/>
      <c r="D7551" s="13"/>
      <c r="E7551" s="13"/>
      <c r="F7551" s="13"/>
      <c r="G7551" s="13"/>
      <c r="H7551" s="13"/>
      <c r="I7551" s="12"/>
      <c r="J7551" s="11"/>
    </row>
    <row r="7552" spans="3:10" x14ac:dyDescent="0.25">
      <c r="C7552" s="12"/>
      <c r="D7552" s="13"/>
      <c r="E7552" s="13"/>
      <c r="F7552" s="13"/>
      <c r="G7552" s="13"/>
      <c r="H7552" s="13"/>
      <c r="I7552" s="12"/>
      <c r="J7552" s="11"/>
    </row>
    <row r="7553" spans="3:10" x14ac:dyDescent="0.25">
      <c r="C7553" s="12"/>
      <c r="D7553" s="13"/>
      <c r="E7553" s="13"/>
      <c r="F7553" s="13"/>
      <c r="G7553" s="13"/>
      <c r="H7553" s="13"/>
      <c r="I7553" s="12"/>
      <c r="J7553" s="11"/>
    </row>
    <row r="7554" spans="3:10" x14ac:dyDescent="0.25">
      <c r="C7554" s="12"/>
      <c r="D7554" s="13"/>
      <c r="E7554" s="13"/>
      <c r="F7554" s="13"/>
      <c r="G7554" s="13"/>
      <c r="H7554" s="13"/>
      <c r="I7554" s="12"/>
      <c r="J7554" s="11"/>
    </row>
    <row r="7555" spans="3:10" x14ac:dyDescent="0.25">
      <c r="C7555" s="12"/>
      <c r="D7555" s="13"/>
      <c r="E7555" s="13"/>
      <c r="F7555" s="13"/>
      <c r="G7555" s="13"/>
      <c r="H7555" s="13"/>
      <c r="I7555" s="12"/>
      <c r="J7555" s="11"/>
    </row>
    <row r="7556" spans="3:10" x14ac:dyDescent="0.25">
      <c r="C7556" s="12"/>
      <c r="D7556" s="13"/>
      <c r="E7556" s="13"/>
      <c r="F7556" s="13"/>
      <c r="G7556" s="13"/>
      <c r="H7556" s="13"/>
      <c r="I7556" s="12"/>
      <c r="J7556" s="11"/>
    </row>
    <row r="7557" spans="3:10" x14ac:dyDescent="0.25">
      <c r="C7557" s="12"/>
      <c r="D7557" s="13"/>
      <c r="E7557" s="13"/>
      <c r="F7557" s="13"/>
      <c r="G7557" s="13"/>
      <c r="H7557" s="13"/>
      <c r="I7557" s="12"/>
      <c r="J7557" s="11"/>
    </row>
    <row r="7558" spans="3:10" x14ac:dyDescent="0.25">
      <c r="C7558" s="12"/>
      <c r="D7558" s="13"/>
      <c r="E7558" s="13"/>
      <c r="F7558" s="13"/>
      <c r="G7558" s="13"/>
      <c r="H7558" s="13"/>
      <c r="I7558" s="12"/>
      <c r="J7558" s="11"/>
    </row>
    <row r="7559" spans="3:10" x14ac:dyDescent="0.25">
      <c r="C7559" s="12"/>
      <c r="D7559" s="13"/>
      <c r="E7559" s="13"/>
      <c r="F7559" s="13"/>
      <c r="G7559" s="13"/>
      <c r="H7559" s="13"/>
      <c r="I7559" s="12"/>
      <c r="J7559" s="11"/>
    </row>
    <row r="7560" spans="3:10" x14ac:dyDescent="0.25">
      <c r="C7560" s="12"/>
      <c r="D7560" s="13"/>
      <c r="E7560" s="13"/>
      <c r="F7560" s="13"/>
      <c r="G7560" s="13"/>
      <c r="H7560" s="13"/>
      <c r="I7560" s="12"/>
      <c r="J7560" s="11"/>
    </row>
    <row r="7561" spans="3:10" x14ac:dyDescent="0.25">
      <c r="C7561" s="12"/>
      <c r="D7561" s="13"/>
      <c r="E7561" s="13"/>
      <c r="F7561" s="13"/>
      <c r="G7561" s="13"/>
      <c r="H7561" s="13"/>
      <c r="I7561" s="12"/>
      <c r="J7561" s="11"/>
    </row>
    <row r="7562" spans="3:10" x14ac:dyDescent="0.25">
      <c r="C7562" s="12"/>
      <c r="D7562" s="13"/>
      <c r="E7562" s="13"/>
      <c r="F7562" s="13"/>
      <c r="G7562" s="13"/>
      <c r="H7562" s="13"/>
      <c r="I7562" s="12"/>
      <c r="J7562" s="11"/>
    </row>
    <row r="7563" spans="3:10" x14ac:dyDescent="0.25">
      <c r="C7563" s="12"/>
      <c r="D7563" s="13"/>
      <c r="E7563" s="13"/>
      <c r="F7563" s="13"/>
      <c r="G7563" s="13"/>
      <c r="H7563" s="13"/>
      <c r="I7563" s="12"/>
      <c r="J7563" s="11"/>
    </row>
    <row r="7564" spans="3:10" x14ac:dyDescent="0.25">
      <c r="C7564" s="12"/>
      <c r="D7564" s="13"/>
      <c r="E7564" s="13"/>
      <c r="F7564" s="13"/>
      <c r="G7564" s="13"/>
      <c r="H7564" s="13"/>
      <c r="I7564" s="12"/>
      <c r="J7564" s="11"/>
    </row>
    <row r="7565" spans="3:10" x14ac:dyDescent="0.25">
      <c r="C7565" s="12"/>
      <c r="D7565" s="13"/>
      <c r="E7565" s="13"/>
      <c r="F7565" s="13"/>
      <c r="G7565" s="13"/>
      <c r="H7565" s="13"/>
      <c r="I7565" s="12"/>
      <c r="J7565" s="11"/>
    </row>
    <row r="7566" spans="3:10" x14ac:dyDescent="0.25">
      <c r="C7566" s="12"/>
      <c r="D7566" s="13"/>
      <c r="E7566" s="13"/>
      <c r="F7566" s="13"/>
      <c r="G7566" s="13"/>
      <c r="H7566" s="13"/>
      <c r="I7566" s="12"/>
      <c r="J7566" s="11"/>
    </row>
    <row r="7567" spans="3:10" x14ac:dyDescent="0.25">
      <c r="C7567" s="12"/>
      <c r="D7567" s="13"/>
      <c r="E7567" s="13"/>
      <c r="F7567" s="13"/>
      <c r="G7567" s="13"/>
      <c r="H7567" s="13"/>
      <c r="I7567" s="12"/>
      <c r="J7567" s="11"/>
    </row>
    <row r="7568" spans="3:10" x14ac:dyDescent="0.25">
      <c r="C7568" s="12"/>
      <c r="D7568" s="13"/>
      <c r="E7568" s="13"/>
      <c r="F7568" s="13"/>
      <c r="G7568" s="13"/>
      <c r="H7568" s="13"/>
      <c r="I7568" s="12"/>
      <c r="J7568" s="11"/>
    </row>
    <row r="7569" spans="3:10" x14ac:dyDescent="0.25">
      <c r="C7569" s="12"/>
      <c r="D7569" s="13"/>
      <c r="E7569" s="13"/>
      <c r="F7569" s="13"/>
      <c r="G7569" s="13"/>
      <c r="H7569" s="13"/>
      <c r="I7569" s="12"/>
      <c r="J7569" s="11"/>
    </row>
    <row r="7570" spans="3:10" x14ac:dyDescent="0.25">
      <c r="C7570" s="12"/>
      <c r="D7570" s="13"/>
      <c r="E7570" s="13"/>
      <c r="F7570" s="13"/>
      <c r="G7570" s="13"/>
      <c r="H7570" s="13"/>
      <c r="I7570" s="12"/>
      <c r="J7570" s="11"/>
    </row>
    <row r="7571" spans="3:10" x14ac:dyDescent="0.25">
      <c r="C7571" s="12"/>
      <c r="D7571" s="13"/>
      <c r="E7571" s="13"/>
      <c r="F7571" s="13"/>
      <c r="G7571" s="13"/>
      <c r="H7571" s="13"/>
      <c r="I7571" s="12"/>
      <c r="J7571" s="11"/>
    </row>
    <row r="7572" spans="3:10" x14ac:dyDescent="0.25">
      <c r="C7572" s="12"/>
      <c r="D7572" s="13"/>
      <c r="E7572" s="13"/>
      <c r="F7572" s="13"/>
      <c r="G7572" s="13"/>
      <c r="H7572" s="13"/>
      <c r="I7572" s="12"/>
      <c r="J7572" s="11"/>
    </row>
    <row r="7573" spans="3:10" x14ac:dyDescent="0.25">
      <c r="C7573" s="12"/>
      <c r="D7573" s="13"/>
      <c r="E7573" s="13"/>
      <c r="F7573" s="13"/>
      <c r="G7573" s="13"/>
      <c r="H7573" s="13"/>
      <c r="I7573" s="12"/>
      <c r="J7573" s="11"/>
    </row>
    <row r="7574" spans="3:10" x14ac:dyDescent="0.25">
      <c r="C7574" s="12"/>
      <c r="D7574" s="13"/>
      <c r="E7574" s="13"/>
      <c r="F7574" s="13"/>
      <c r="G7574" s="13"/>
      <c r="H7574" s="13"/>
      <c r="I7574" s="12"/>
      <c r="J7574" s="11"/>
    </row>
    <row r="7575" spans="3:10" x14ac:dyDescent="0.25">
      <c r="C7575" s="12"/>
      <c r="D7575" s="13"/>
      <c r="E7575" s="13"/>
      <c r="F7575" s="13"/>
      <c r="G7575" s="13"/>
      <c r="H7575" s="13"/>
      <c r="I7575" s="12"/>
      <c r="J7575" s="11"/>
    </row>
    <row r="7576" spans="3:10" x14ac:dyDescent="0.25">
      <c r="C7576" s="12"/>
      <c r="D7576" s="13"/>
      <c r="E7576" s="13"/>
      <c r="F7576" s="13"/>
      <c r="G7576" s="13"/>
      <c r="H7576" s="13"/>
      <c r="I7576" s="12"/>
      <c r="J7576" s="11"/>
    </row>
    <row r="7577" spans="3:10" x14ac:dyDescent="0.25">
      <c r="C7577" s="12"/>
      <c r="D7577" s="13"/>
      <c r="E7577" s="13"/>
      <c r="F7577" s="13"/>
      <c r="G7577" s="13"/>
      <c r="H7577" s="13"/>
      <c r="I7577" s="12"/>
      <c r="J7577" s="11"/>
    </row>
    <row r="7578" spans="3:10" x14ac:dyDescent="0.25">
      <c r="C7578" s="12"/>
      <c r="D7578" s="13"/>
      <c r="E7578" s="13"/>
      <c r="F7578" s="13"/>
      <c r="G7578" s="13"/>
      <c r="H7578" s="13"/>
      <c r="I7578" s="12"/>
      <c r="J7578" s="11"/>
    </row>
    <row r="7579" spans="3:10" x14ac:dyDescent="0.25">
      <c r="C7579" s="12"/>
      <c r="D7579" s="13"/>
      <c r="E7579" s="13"/>
      <c r="F7579" s="13"/>
      <c r="G7579" s="13"/>
      <c r="H7579" s="13"/>
      <c r="I7579" s="12"/>
      <c r="J7579" s="11"/>
    </row>
    <row r="7580" spans="3:10" x14ac:dyDescent="0.25">
      <c r="C7580" s="12"/>
      <c r="D7580" s="13"/>
      <c r="E7580" s="13"/>
      <c r="F7580" s="13"/>
      <c r="G7580" s="13"/>
      <c r="H7580" s="13"/>
      <c r="I7580" s="12"/>
      <c r="J7580" s="11"/>
    </row>
    <row r="7581" spans="3:10" x14ac:dyDescent="0.25">
      <c r="C7581" s="12"/>
      <c r="D7581" s="13"/>
      <c r="E7581" s="13"/>
      <c r="F7581" s="13"/>
      <c r="G7581" s="13"/>
      <c r="H7581" s="13"/>
      <c r="I7581" s="12"/>
      <c r="J7581" s="11"/>
    </row>
    <row r="7582" spans="3:10" x14ac:dyDescent="0.25">
      <c r="C7582" s="12"/>
      <c r="D7582" s="13"/>
      <c r="E7582" s="13"/>
      <c r="F7582" s="13"/>
      <c r="G7582" s="13"/>
      <c r="H7582" s="13"/>
      <c r="I7582" s="12"/>
      <c r="J7582" s="11"/>
    </row>
    <row r="7583" spans="3:10" x14ac:dyDescent="0.25">
      <c r="C7583" s="12"/>
      <c r="D7583" s="13"/>
      <c r="E7583" s="13"/>
      <c r="F7583" s="13"/>
      <c r="G7583" s="13"/>
      <c r="H7583" s="13"/>
      <c r="I7583" s="12"/>
      <c r="J7583" s="11"/>
    </row>
    <row r="7584" spans="3:10" x14ac:dyDescent="0.25">
      <c r="C7584" s="12"/>
      <c r="D7584" s="13"/>
      <c r="E7584" s="13"/>
      <c r="F7584" s="13"/>
      <c r="G7584" s="13"/>
      <c r="H7584" s="13"/>
      <c r="I7584" s="12"/>
      <c r="J7584" s="11"/>
    </row>
    <row r="7585" spans="3:10" x14ac:dyDescent="0.25">
      <c r="C7585" s="12"/>
      <c r="D7585" s="13"/>
      <c r="E7585" s="13"/>
      <c r="F7585" s="13"/>
      <c r="G7585" s="13"/>
      <c r="H7585" s="13"/>
      <c r="I7585" s="12"/>
      <c r="J7585" s="11"/>
    </row>
    <row r="7586" spans="3:10" x14ac:dyDescent="0.25">
      <c r="C7586" s="12"/>
      <c r="D7586" s="13"/>
      <c r="E7586" s="13"/>
      <c r="F7586" s="13"/>
      <c r="G7586" s="13"/>
      <c r="H7586" s="13"/>
      <c r="I7586" s="12"/>
      <c r="J7586" s="11"/>
    </row>
    <row r="7587" spans="3:10" x14ac:dyDescent="0.25">
      <c r="C7587" s="12"/>
      <c r="D7587" s="13"/>
      <c r="E7587" s="13"/>
      <c r="F7587" s="13"/>
      <c r="G7587" s="13"/>
      <c r="H7587" s="13"/>
      <c r="I7587" s="12"/>
      <c r="J7587" s="11"/>
    </row>
    <row r="7588" spans="3:10" x14ac:dyDescent="0.25">
      <c r="C7588" s="12"/>
      <c r="D7588" s="13"/>
      <c r="E7588" s="13"/>
      <c r="F7588" s="13"/>
      <c r="G7588" s="13"/>
      <c r="H7588" s="13"/>
      <c r="I7588" s="12"/>
      <c r="J7588" s="11"/>
    </row>
    <row r="7589" spans="3:10" x14ac:dyDescent="0.25">
      <c r="C7589" s="12"/>
      <c r="D7589" s="13"/>
      <c r="E7589" s="13"/>
      <c r="F7589" s="13"/>
      <c r="G7589" s="13"/>
      <c r="H7589" s="13"/>
      <c r="I7589" s="12"/>
      <c r="J7589" s="11"/>
    </row>
    <row r="7590" spans="3:10" x14ac:dyDescent="0.25">
      <c r="C7590" s="12"/>
      <c r="D7590" s="13"/>
      <c r="E7590" s="13"/>
      <c r="F7590" s="13"/>
      <c r="G7590" s="13"/>
      <c r="H7590" s="13"/>
      <c r="I7590" s="12"/>
      <c r="J7590" s="11"/>
    </row>
    <row r="7591" spans="3:10" x14ac:dyDescent="0.25">
      <c r="C7591" s="12"/>
      <c r="D7591" s="13"/>
      <c r="E7591" s="13"/>
      <c r="F7591" s="13"/>
      <c r="G7591" s="13"/>
      <c r="H7591" s="13"/>
      <c r="I7591" s="12"/>
      <c r="J7591" s="11"/>
    </row>
    <row r="7592" spans="3:10" x14ac:dyDescent="0.25">
      <c r="C7592" s="12"/>
      <c r="D7592" s="13"/>
      <c r="E7592" s="13"/>
      <c r="F7592" s="13"/>
      <c r="G7592" s="13"/>
      <c r="H7592" s="13"/>
      <c r="I7592" s="12"/>
      <c r="J7592" s="11"/>
    </row>
    <row r="7593" spans="3:10" x14ac:dyDescent="0.25">
      <c r="C7593" s="12"/>
      <c r="D7593" s="13"/>
      <c r="E7593" s="13"/>
      <c r="F7593" s="13"/>
      <c r="G7593" s="13"/>
      <c r="H7593" s="13"/>
      <c r="I7593" s="12"/>
      <c r="J7593" s="11"/>
    </row>
    <row r="7594" spans="3:10" x14ac:dyDescent="0.25">
      <c r="C7594" s="12"/>
      <c r="D7594" s="13"/>
      <c r="E7594" s="13"/>
      <c r="F7594" s="13"/>
      <c r="G7594" s="13"/>
      <c r="H7594" s="13"/>
      <c r="I7594" s="12"/>
      <c r="J7594" s="11"/>
    </row>
    <row r="7595" spans="3:10" x14ac:dyDescent="0.25">
      <c r="C7595" s="12"/>
      <c r="D7595" s="13"/>
      <c r="E7595" s="13"/>
      <c r="F7595" s="13"/>
      <c r="G7595" s="13"/>
      <c r="H7595" s="13"/>
      <c r="I7595" s="12"/>
      <c r="J7595" s="11"/>
    </row>
    <row r="7596" spans="3:10" x14ac:dyDescent="0.25">
      <c r="C7596" s="12"/>
      <c r="D7596" s="13"/>
      <c r="E7596" s="13"/>
      <c r="F7596" s="13"/>
      <c r="G7596" s="13"/>
      <c r="H7596" s="13"/>
      <c r="I7596" s="12"/>
      <c r="J7596" s="11"/>
    </row>
    <row r="7597" spans="3:10" x14ac:dyDescent="0.25">
      <c r="C7597" s="12"/>
      <c r="D7597" s="13"/>
      <c r="E7597" s="13"/>
      <c r="F7597" s="13"/>
      <c r="G7597" s="13"/>
      <c r="H7597" s="13"/>
      <c r="I7597" s="12"/>
      <c r="J7597" s="11"/>
    </row>
    <row r="7598" spans="3:10" x14ac:dyDescent="0.25">
      <c r="C7598" s="12"/>
      <c r="D7598" s="13"/>
      <c r="E7598" s="13"/>
      <c r="F7598" s="13"/>
      <c r="G7598" s="13"/>
      <c r="H7598" s="13"/>
      <c r="I7598" s="12"/>
      <c r="J7598" s="11"/>
    </row>
    <row r="7599" spans="3:10" x14ac:dyDescent="0.25">
      <c r="C7599" s="12"/>
      <c r="D7599" s="13"/>
      <c r="E7599" s="13"/>
      <c r="F7599" s="13"/>
      <c r="G7599" s="13"/>
      <c r="H7599" s="13"/>
      <c r="I7599" s="12"/>
      <c r="J7599" s="11"/>
    </row>
    <row r="7600" spans="3:10" x14ac:dyDescent="0.25">
      <c r="C7600" s="12"/>
      <c r="D7600" s="13"/>
      <c r="E7600" s="13"/>
      <c r="F7600" s="13"/>
      <c r="G7600" s="13"/>
      <c r="H7600" s="13"/>
      <c r="I7600" s="12"/>
      <c r="J7600" s="11"/>
    </row>
    <row r="7601" spans="3:10" x14ac:dyDescent="0.25">
      <c r="C7601" s="12"/>
      <c r="D7601" s="13"/>
      <c r="E7601" s="13"/>
      <c r="F7601" s="13"/>
      <c r="G7601" s="13"/>
      <c r="H7601" s="13"/>
      <c r="I7601" s="12"/>
      <c r="J7601" s="11"/>
    </row>
    <row r="7602" spans="3:10" x14ac:dyDescent="0.25">
      <c r="C7602" s="12"/>
      <c r="D7602" s="13"/>
      <c r="E7602" s="13"/>
      <c r="F7602" s="13"/>
      <c r="G7602" s="13"/>
      <c r="H7602" s="13"/>
      <c r="I7602" s="12"/>
      <c r="J7602" s="11"/>
    </row>
    <row r="7603" spans="3:10" x14ac:dyDescent="0.25">
      <c r="C7603" s="12"/>
      <c r="D7603" s="13"/>
      <c r="E7603" s="13"/>
      <c r="F7603" s="13"/>
      <c r="G7603" s="13"/>
      <c r="H7603" s="13"/>
      <c r="I7603" s="12"/>
      <c r="J7603" s="11"/>
    </row>
    <row r="7604" spans="3:10" x14ac:dyDescent="0.25">
      <c r="C7604" s="12"/>
      <c r="D7604" s="13"/>
      <c r="E7604" s="13"/>
      <c r="F7604" s="13"/>
      <c r="G7604" s="13"/>
      <c r="H7604" s="13"/>
      <c r="I7604" s="12"/>
      <c r="J7604" s="11"/>
    </row>
    <row r="7605" spans="3:10" x14ac:dyDescent="0.25">
      <c r="C7605" s="12"/>
      <c r="D7605" s="13"/>
      <c r="E7605" s="13"/>
      <c r="F7605" s="13"/>
      <c r="G7605" s="13"/>
      <c r="H7605" s="13"/>
      <c r="I7605" s="12"/>
      <c r="J7605" s="11"/>
    </row>
    <row r="7606" spans="3:10" x14ac:dyDescent="0.25">
      <c r="C7606" s="12"/>
      <c r="D7606" s="13"/>
      <c r="E7606" s="13"/>
      <c r="F7606" s="13"/>
      <c r="G7606" s="13"/>
      <c r="H7606" s="13"/>
      <c r="I7606" s="12"/>
      <c r="J7606" s="11"/>
    </row>
    <row r="7607" spans="3:10" x14ac:dyDescent="0.25">
      <c r="C7607" s="12"/>
      <c r="D7607" s="13"/>
      <c r="E7607" s="13"/>
      <c r="F7607" s="13"/>
      <c r="G7607" s="13"/>
      <c r="H7607" s="13"/>
      <c r="I7607" s="12"/>
      <c r="J7607" s="11"/>
    </row>
    <row r="7608" spans="3:10" x14ac:dyDescent="0.25">
      <c r="C7608" s="12"/>
      <c r="D7608" s="13"/>
      <c r="E7608" s="13"/>
      <c r="F7608" s="13"/>
      <c r="G7608" s="13"/>
      <c r="H7608" s="13"/>
      <c r="I7608" s="12"/>
      <c r="J7608" s="11"/>
    </row>
    <row r="7609" spans="3:10" x14ac:dyDescent="0.25">
      <c r="C7609" s="12"/>
      <c r="D7609" s="13"/>
      <c r="E7609" s="13"/>
      <c r="F7609" s="13"/>
      <c r="G7609" s="13"/>
      <c r="H7609" s="13"/>
      <c r="I7609" s="12"/>
      <c r="J7609" s="11"/>
    </row>
    <row r="7610" spans="3:10" x14ac:dyDescent="0.25">
      <c r="C7610" s="12"/>
      <c r="D7610" s="13"/>
      <c r="E7610" s="13"/>
      <c r="F7610" s="13"/>
      <c r="G7610" s="13"/>
      <c r="H7610" s="13"/>
      <c r="I7610" s="12"/>
      <c r="J7610" s="11"/>
    </row>
    <row r="7611" spans="3:10" x14ac:dyDescent="0.25">
      <c r="C7611" s="12"/>
      <c r="D7611" s="13"/>
      <c r="E7611" s="13"/>
      <c r="F7611" s="13"/>
      <c r="G7611" s="13"/>
      <c r="H7611" s="13"/>
      <c r="I7611" s="12"/>
      <c r="J7611" s="11"/>
    </row>
    <row r="7612" spans="3:10" x14ac:dyDescent="0.25">
      <c r="C7612" s="12"/>
      <c r="D7612" s="13"/>
      <c r="E7612" s="13"/>
      <c r="F7612" s="13"/>
      <c r="G7612" s="13"/>
      <c r="H7612" s="13"/>
      <c r="I7612" s="12"/>
      <c r="J7612" s="11"/>
    </row>
    <row r="7613" spans="3:10" x14ac:dyDescent="0.25">
      <c r="C7613" s="12"/>
      <c r="D7613" s="13"/>
      <c r="E7613" s="13"/>
      <c r="F7613" s="13"/>
      <c r="G7613" s="13"/>
      <c r="H7613" s="13"/>
      <c r="I7613" s="12"/>
      <c r="J7613" s="11"/>
    </row>
    <row r="7614" spans="3:10" x14ac:dyDescent="0.25">
      <c r="C7614" s="12"/>
      <c r="D7614" s="13"/>
      <c r="E7614" s="13"/>
      <c r="F7614" s="13"/>
      <c r="G7614" s="13"/>
      <c r="H7614" s="13"/>
      <c r="I7614" s="12"/>
      <c r="J7614" s="11"/>
    </row>
    <row r="7615" spans="3:10" x14ac:dyDescent="0.25">
      <c r="C7615" s="12"/>
      <c r="D7615" s="13"/>
      <c r="E7615" s="13"/>
      <c r="F7615" s="13"/>
      <c r="G7615" s="13"/>
      <c r="H7615" s="13"/>
      <c r="I7615" s="12"/>
      <c r="J7615" s="11"/>
    </row>
    <row r="7616" spans="3:10" x14ac:dyDescent="0.25">
      <c r="C7616" s="12"/>
      <c r="D7616" s="13"/>
      <c r="E7616" s="13"/>
      <c r="F7616" s="13"/>
      <c r="G7616" s="13"/>
      <c r="H7616" s="13"/>
      <c r="I7616" s="12"/>
      <c r="J7616" s="11"/>
    </row>
    <row r="7617" spans="3:10" x14ac:dyDescent="0.25">
      <c r="C7617" s="12"/>
      <c r="D7617" s="13"/>
      <c r="E7617" s="13"/>
      <c r="F7617" s="13"/>
      <c r="G7617" s="13"/>
      <c r="H7617" s="13"/>
      <c r="I7617" s="12"/>
      <c r="J7617" s="11"/>
    </row>
    <row r="7618" spans="3:10" x14ac:dyDescent="0.25">
      <c r="C7618" s="12"/>
      <c r="D7618" s="13"/>
      <c r="E7618" s="13"/>
      <c r="F7618" s="13"/>
      <c r="G7618" s="13"/>
      <c r="H7618" s="13"/>
      <c r="I7618" s="12"/>
      <c r="J7618" s="11"/>
    </row>
    <row r="7619" spans="3:10" x14ac:dyDescent="0.25">
      <c r="C7619" s="12"/>
      <c r="D7619" s="13"/>
      <c r="E7619" s="13"/>
      <c r="F7619" s="13"/>
      <c r="G7619" s="13"/>
      <c r="H7619" s="13"/>
      <c r="I7619" s="12"/>
      <c r="J7619" s="11"/>
    </row>
    <row r="7620" spans="3:10" x14ac:dyDescent="0.25">
      <c r="C7620" s="12"/>
      <c r="D7620" s="13"/>
      <c r="E7620" s="13"/>
      <c r="F7620" s="13"/>
      <c r="G7620" s="13"/>
      <c r="H7620" s="13"/>
      <c r="I7620" s="12"/>
      <c r="J7620" s="11"/>
    </row>
    <row r="7621" spans="3:10" x14ac:dyDescent="0.25">
      <c r="C7621" s="12"/>
      <c r="D7621" s="13"/>
      <c r="E7621" s="13"/>
      <c r="F7621" s="13"/>
      <c r="G7621" s="13"/>
      <c r="H7621" s="13"/>
      <c r="I7621" s="12"/>
      <c r="J7621" s="11"/>
    </row>
    <row r="7622" spans="3:10" x14ac:dyDescent="0.25">
      <c r="C7622" s="12"/>
      <c r="D7622" s="13"/>
      <c r="E7622" s="13"/>
      <c r="F7622" s="13"/>
      <c r="G7622" s="13"/>
      <c r="H7622" s="13"/>
      <c r="I7622" s="12"/>
      <c r="J7622" s="11"/>
    </row>
    <row r="7623" spans="3:10" x14ac:dyDescent="0.25">
      <c r="C7623" s="12"/>
      <c r="D7623" s="13"/>
      <c r="E7623" s="13"/>
      <c r="F7623" s="13"/>
      <c r="G7623" s="13"/>
      <c r="H7623" s="13"/>
      <c r="I7623" s="12"/>
      <c r="J7623" s="11"/>
    </row>
    <row r="7624" spans="3:10" x14ac:dyDescent="0.25">
      <c r="C7624" s="12"/>
      <c r="D7624" s="13"/>
      <c r="E7624" s="13"/>
      <c r="F7624" s="13"/>
      <c r="G7624" s="13"/>
      <c r="H7624" s="13"/>
      <c r="I7624" s="12"/>
      <c r="J7624" s="11"/>
    </row>
    <row r="7625" spans="3:10" x14ac:dyDescent="0.25">
      <c r="C7625" s="12"/>
      <c r="D7625" s="13"/>
      <c r="E7625" s="13"/>
      <c r="F7625" s="13"/>
      <c r="G7625" s="13"/>
      <c r="H7625" s="13"/>
      <c r="I7625" s="12"/>
      <c r="J7625" s="11"/>
    </row>
    <row r="7626" spans="3:10" x14ac:dyDescent="0.25">
      <c r="C7626" s="12"/>
      <c r="D7626" s="13"/>
      <c r="E7626" s="13"/>
      <c r="F7626" s="13"/>
      <c r="G7626" s="13"/>
      <c r="H7626" s="13"/>
      <c r="I7626" s="12"/>
      <c r="J7626" s="11"/>
    </row>
    <row r="7627" spans="3:10" x14ac:dyDescent="0.25">
      <c r="C7627" s="12"/>
      <c r="D7627" s="13"/>
      <c r="E7627" s="13"/>
      <c r="F7627" s="13"/>
      <c r="G7627" s="13"/>
      <c r="H7627" s="13"/>
      <c r="I7627" s="12"/>
      <c r="J7627" s="11"/>
    </row>
    <row r="7628" spans="3:10" x14ac:dyDescent="0.25">
      <c r="C7628" s="12"/>
      <c r="D7628" s="13"/>
      <c r="E7628" s="13"/>
      <c r="F7628" s="13"/>
      <c r="G7628" s="13"/>
      <c r="H7628" s="13"/>
      <c r="I7628" s="12"/>
      <c r="J7628" s="11"/>
    </row>
    <row r="7629" spans="3:10" x14ac:dyDescent="0.25">
      <c r="C7629" s="12"/>
      <c r="D7629" s="13"/>
      <c r="E7629" s="13"/>
      <c r="F7629" s="13"/>
      <c r="G7629" s="13"/>
      <c r="H7629" s="13"/>
      <c r="I7629" s="12"/>
      <c r="J7629" s="11"/>
    </row>
    <row r="7630" spans="3:10" x14ac:dyDescent="0.25">
      <c r="C7630" s="12"/>
      <c r="D7630" s="13"/>
      <c r="E7630" s="13"/>
      <c r="F7630" s="13"/>
      <c r="G7630" s="13"/>
      <c r="H7630" s="13"/>
      <c r="I7630" s="12"/>
      <c r="J7630" s="11"/>
    </row>
    <row r="7631" spans="3:10" x14ac:dyDescent="0.25">
      <c r="C7631" s="12"/>
      <c r="D7631" s="13"/>
      <c r="E7631" s="13"/>
      <c r="F7631" s="13"/>
      <c r="G7631" s="13"/>
      <c r="H7631" s="13"/>
      <c r="I7631" s="12"/>
      <c r="J7631" s="11"/>
    </row>
    <row r="7632" spans="3:10" x14ac:dyDescent="0.25">
      <c r="C7632" s="12"/>
      <c r="D7632" s="13"/>
      <c r="E7632" s="13"/>
      <c r="F7632" s="13"/>
      <c r="G7632" s="13"/>
      <c r="H7632" s="13"/>
      <c r="I7632" s="12"/>
      <c r="J7632" s="11"/>
    </row>
    <row r="7633" spans="3:10" x14ac:dyDescent="0.25">
      <c r="C7633" s="12"/>
      <c r="D7633" s="13"/>
      <c r="E7633" s="13"/>
      <c r="F7633" s="13"/>
      <c r="G7633" s="13"/>
      <c r="H7633" s="13"/>
      <c r="I7633" s="12"/>
      <c r="J7633" s="11"/>
    </row>
    <row r="7634" spans="3:10" x14ac:dyDescent="0.25">
      <c r="C7634" s="12"/>
      <c r="D7634" s="13"/>
      <c r="E7634" s="13"/>
      <c r="F7634" s="13"/>
      <c r="G7634" s="13"/>
      <c r="H7634" s="13"/>
      <c r="I7634" s="12"/>
      <c r="J7634" s="11"/>
    </row>
    <row r="7635" spans="3:10" x14ac:dyDescent="0.25">
      <c r="C7635" s="12"/>
      <c r="D7635" s="13"/>
      <c r="E7635" s="13"/>
      <c r="F7635" s="13"/>
      <c r="G7635" s="13"/>
      <c r="H7635" s="13"/>
      <c r="I7635" s="12"/>
      <c r="J7635" s="11"/>
    </row>
    <row r="7636" spans="3:10" x14ac:dyDescent="0.25">
      <c r="C7636" s="12"/>
      <c r="D7636" s="13"/>
      <c r="E7636" s="13"/>
      <c r="F7636" s="13"/>
      <c r="G7636" s="13"/>
      <c r="H7636" s="13"/>
      <c r="I7636" s="12"/>
      <c r="J7636" s="11"/>
    </row>
    <row r="7637" spans="3:10" x14ac:dyDescent="0.25">
      <c r="C7637" s="12"/>
      <c r="D7637" s="13"/>
      <c r="E7637" s="13"/>
      <c r="F7637" s="13"/>
      <c r="G7637" s="13"/>
      <c r="H7637" s="13"/>
      <c r="I7637" s="12"/>
      <c r="J7637" s="11"/>
    </row>
    <row r="7638" spans="3:10" x14ac:dyDescent="0.25">
      <c r="C7638" s="12"/>
      <c r="D7638" s="13"/>
      <c r="E7638" s="13"/>
      <c r="F7638" s="13"/>
      <c r="G7638" s="13"/>
      <c r="H7638" s="13"/>
      <c r="I7638" s="12"/>
      <c r="J7638" s="11"/>
    </row>
    <row r="7639" spans="3:10" x14ac:dyDescent="0.25">
      <c r="C7639" s="12"/>
      <c r="D7639" s="13"/>
      <c r="E7639" s="13"/>
      <c r="F7639" s="13"/>
      <c r="G7639" s="13"/>
      <c r="H7639" s="13"/>
      <c r="I7639" s="12"/>
      <c r="J7639" s="11"/>
    </row>
    <row r="7640" spans="3:10" x14ac:dyDescent="0.25">
      <c r="C7640" s="12"/>
      <c r="D7640" s="13"/>
      <c r="E7640" s="13"/>
      <c r="F7640" s="13"/>
      <c r="G7640" s="13"/>
      <c r="H7640" s="13"/>
      <c r="I7640" s="12"/>
      <c r="J7640" s="11"/>
    </row>
    <row r="7641" spans="3:10" x14ac:dyDescent="0.25">
      <c r="C7641" s="12"/>
      <c r="D7641" s="13"/>
      <c r="E7641" s="13"/>
      <c r="F7641" s="13"/>
      <c r="G7641" s="13"/>
      <c r="H7641" s="13"/>
      <c r="I7641" s="12"/>
      <c r="J7641" s="11"/>
    </row>
    <row r="7642" spans="3:10" x14ac:dyDescent="0.25">
      <c r="C7642" s="12"/>
      <c r="D7642" s="13"/>
      <c r="E7642" s="13"/>
      <c r="F7642" s="13"/>
      <c r="G7642" s="13"/>
      <c r="H7642" s="13"/>
      <c r="I7642" s="12"/>
      <c r="J7642" s="11"/>
    </row>
    <row r="7643" spans="3:10" x14ac:dyDescent="0.25">
      <c r="C7643" s="12"/>
      <c r="D7643" s="13"/>
      <c r="E7643" s="13"/>
      <c r="F7643" s="13"/>
      <c r="G7643" s="13"/>
      <c r="H7643" s="13"/>
      <c r="I7643" s="12"/>
      <c r="J7643" s="11"/>
    </row>
    <row r="7644" spans="3:10" x14ac:dyDescent="0.25">
      <c r="C7644" s="12"/>
      <c r="D7644" s="13"/>
      <c r="E7644" s="13"/>
      <c r="F7644" s="13"/>
      <c r="G7644" s="13"/>
      <c r="H7644" s="13"/>
      <c r="I7644" s="12"/>
      <c r="J7644" s="11"/>
    </row>
    <row r="7645" spans="3:10" x14ac:dyDescent="0.25">
      <c r="C7645" s="12"/>
      <c r="D7645" s="13"/>
      <c r="E7645" s="13"/>
      <c r="F7645" s="13"/>
      <c r="G7645" s="13"/>
      <c r="H7645" s="13"/>
      <c r="I7645" s="12"/>
      <c r="J7645" s="11"/>
    </row>
    <row r="7646" spans="3:10" x14ac:dyDescent="0.25">
      <c r="C7646" s="12"/>
      <c r="D7646" s="13"/>
      <c r="E7646" s="13"/>
      <c r="F7646" s="13"/>
      <c r="G7646" s="13"/>
      <c r="H7646" s="13"/>
      <c r="I7646" s="12"/>
      <c r="J7646" s="11"/>
    </row>
    <row r="7647" spans="3:10" x14ac:dyDescent="0.25">
      <c r="C7647" s="12"/>
      <c r="D7647" s="13"/>
      <c r="E7647" s="13"/>
      <c r="F7647" s="13"/>
      <c r="G7647" s="13"/>
      <c r="H7647" s="13"/>
      <c r="I7647" s="12"/>
      <c r="J7647" s="11"/>
    </row>
    <row r="7648" spans="3:10" x14ac:dyDescent="0.25">
      <c r="C7648" s="12"/>
      <c r="D7648" s="13"/>
      <c r="E7648" s="13"/>
      <c r="F7648" s="13"/>
      <c r="G7648" s="13"/>
      <c r="H7648" s="13"/>
      <c r="I7648" s="12"/>
      <c r="J7648" s="11"/>
    </row>
    <row r="7649" spans="3:10" x14ac:dyDescent="0.25">
      <c r="C7649" s="12"/>
      <c r="D7649" s="13"/>
      <c r="E7649" s="13"/>
      <c r="F7649" s="13"/>
      <c r="G7649" s="13"/>
      <c r="H7649" s="13"/>
      <c r="I7649" s="12"/>
      <c r="J7649" s="11"/>
    </row>
    <row r="7650" spans="3:10" x14ac:dyDescent="0.25">
      <c r="C7650" s="12"/>
      <c r="D7650" s="13"/>
      <c r="E7650" s="13"/>
      <c r="F7650" s="13"/>
      <c r="G7650" s="13"/>
      <c r="H7650" s="13"/>
      <c r="I7650" s="12"/>
      <c r="J7650" s="11"/>
    </row>
    <row r="7651" spans="3:10" x14ac:dyDescent="0.25">
      <c r="C7651" s="12"/>
      <c r="D7651" s="13"/>
      <c r="E7651" s="13"/>
      <c r="F7651" s="13"/>
      <c r="G7651" s="13"/>
      <c r="H7651" s="13"/>
      <c r="I7651" s="12"/>
      <c r="J7651" s="11"/>
    </row>
    <row r="7652" spans="3:10" x14ac:dyDescent="0.25">
      <c r="C7652" s="12"/>
      <c r="D7652" s="13"/>
      <c r="E7652" s="13"/>
      <c r="F7652" s="13"/>
      <c r="G7652" s="13"/>
      <c r="H7652" s="13"/>
      <c r="I7652" s="12"/>
      <c r="J7652" s="11"/>
    </row>
    <row r="7653" spans="3:10" x14ac:dyDescent="0.25">
      <c r="C7653" s="12"/>
      <c r="D7653" s="13"/>
      <c r="E7653" s="13"/>
      <c r="F7653" s="13"/>
      <c r="G7653" s="13"/>
      <c r="H7653" s="13"/>
      <c r="I7653" s="12"/>
      <c r="J7653" s="11"/>
    </row>
    <row r="7654" spans="3:10" x14ac:dyDescent="0.25">
      <c r="C7654" s="12"/>
      <c r="D7654" s="13"/>
      <c r="E7654" s="13"/>
      <c r="F7654" s="13"/>
      <c r="G7654" s="13"/>
      <c r="H7654" s="13"/>
      <c r="I7654" s="12"/>
      <c r="J7654" s="11"/>
    </row>
    <row r="7655" spans="3:10" x14ac:dyDescent="0.25">
      <c r="C7655" s="12"/>
      <c r="D7655" s="13"/>
      <c r="E7655" s="13"/>
      <c r="F7655" s="13"/>
      <c r="G7655" s="13"/>
      <c r="H7655" s="13"/>
      <c r="I7655" s="12"/>
      <c r="J7655" s="11"/>
    </row>
    <row r="7656" spans="3:10" x14ac:dyDescent="0.25">
      <c r="C7656" s="12"/>
      <c r="D7656" s="13"/>
      <c r="E7656" s="13"/>
      <c r="F7656" s="13"/>
      <c r="G7656" s="13"/>
      <c r="H7656" s="13"/>
      <c r="I7656" s="12"/>
      <c r="J7656" s="11"/>
    </row>
    <row r="7657" spans="3:10" x14ac:dyDescent="0.25">
      <c r="C7657" s="12"/>
      <c r="D7657" s="13"/>
      <c r="E7657" s="13"/>
      <c r="F7657" s="13"/>
      <c r="G7657" s="13"/>
      <c r="H7657" s="13"/>
      <c r="I7657" s="12"/>
      <c r="J7657" s="11"/>
    </row>
    <row r="7658" spans="3:10" x14ac:dyDescent="0.25">
      <c r="C7658" s="12"/>
      <c r="D7658" s="13"/>
      <c r="E7658" s="13"/>
      <c r="F7658" s="13"/>
      <c r="G7658" s="13"/>
      <c r="H7658" s="13"/>
      <c r="I7658" s="12"/>
      <c r="J7658" s="11"/>
    </row>
    <row r="7659" spans="3:10" x14ac:dyDescent="0.25">
      <c r="C7659" s="12"/>
      <c r="D7659" s="13"/>
      <c r="E7659" s="13"/>
      <c r="F7659" s="13"/>
      <c r="G7659" s="13"/>
      <c r="H7659" s="13"/>
      <c r="I7659" s="12"/>
      <c r="J7659" s="11"/>
    </row>
    <row r="7660" spans="3:10" x14ac:dyDescent="0.25">
      <c r="C7660" s="12"/>
      <c r="D7660" s="13"/>
      <c r="E7660" s="13"/>
      <c r="F7660" s="13"/>
      <c r="G7660" s="13"/>
      <c r="H7660" s="13"/>
      <c r="I7660" s="12"/>
      <c r="J7660" s="11"/>
    </row>
    <row r="7661" spans="3:10" x14ac:dyDescent="0.25">
      <c r="C7661" s="12"/>
      <c r="D7661" s="13"/>
      <c r="E7661" s="13"/>
      <c r="F7661" s="13"/>
      <c r="G7661" s="13"/>
      <c r="H7661" s="13"/>
      <c r="I7661" s="12"/>
      <c r="J7661" s="11"/>
    </row>
    <row r="7662" spans="3:10" x14ac:dyDescent="0.25">
      <c r="C7662" s="12"/>
      <c r="D7662" s="13"/>
      <c r="E7662" s="13"/>
      <c r="F7662" s="13"/>
      <c r="G7662" s="13"/>
      <c r="H7662" s="13"/>
      <c r="I7662" s="12"/>
      <c r="J7662" s="11"/>
    </row>
    <row r="7663" spans="3:10" x14ac:dyDescent="0.25">
      <c r="C7663" s="12"/>
      <c r="D7663" s="13"/>
      <c r="E7663" s="13"/>
      <c r="F7663" s="13"/>
      <c r="G7663" s="13"/>
      <c r="H7663" s="13"/>
      <c r="I7663" s="12"/>
      <c r="J7663" s="11"/>
    </row>
    <row r="7664" spans="3:10" x14ac:dyDescent="0.25">
      <c r="C7664" s="12"/>
      <c r="D7664" s="13"/>
      <c r="E7664" s="13"/>
      <c r="F7664" s="13"/>
      <c r="G7664" s="13"/>
      <c r="H7664" s="13"/>
      <c r="I7664" s="12"/>
      <c r="J7664" s="11"/>
    </row>
    <row r="7665" spans="3:10" x14ac:dyDescent="0.25">
      <c r="C7665" s="12"/>
      <c r="D7665" s="13"/>
      <c r="E7665" s="13"/>
      <c r="F7665" s="13"/>
      <c r="G7665" s="13"/>
      <c r="H7665" s="13"/>
      <c r="I7665" s="12"/>
      <c r="J7665" s="11"/>
    </row>
    <row r="7666" spans="3:10" x14ac:dyDescent="0.25">
      <c r="C7666" s="12"/>
      <c r="D7666" s="13"/>
      <c r="E7666" s="13"/>
      <c r="F7666" s="13"/>
      <c r="G7666" s="13"/>
      <c r="H7666" s="13"/>
      <c r="I7666" s="12"/>
      <c r="J7666" s="11"/>
    </row>
    <row r="7667" spans="3:10" x14ac:dyDescent="0.25">
      <c r="C7667" s="12"/>
      <c r="D7667" s="13"/>
      <c r="E7667" s="13"/>
      <c r="F7667" s="13"/>
      <c r="G7667" s="13"/>
      <c r="H7667" s="13"/>
      <c r="I7667" s="12"/>
      <c r="J7667" s="11"/>
    </row>
    <row r="7668" spans="3:10" x14ac:dyDescent="0.25">
      <c r="C7668" s="12"/>
      <c r="D7668" s="13"/>
      <c r="E7668" s="13"/>
      <c r="F7668" s="13"/>
      <c r="G7668" s="13"/>
      <c r="H7668" s="13"/>
      <c r="I7668" s="12"/>
      <c r="J7668" s="11"/>
    </row>
    <row r="7669" spans="3:10" x14ac:dyDescent="0.25">
      <c r="C7669" s="12"/>
      <c r="D7669" s="13"/>
      <c r="E7669" s="13"/>
      <c r="F7669" s="13"/>
      <c r="G7669" s="13"/>
      <c r="H7669" s="13"/>
      <c r="I7669" s="12"/>
      <c r="J7669" s="11"/>
    </row>
    <row r="7670" spans="3:10" x14ac:dyDescent="0.25">
      <c r="C7670" s="12"/>
      <c r="D7670" s="13"/>
      <c r="E7670" s="13"/>
      <c r="F7670" s="13"/>
      <c r="G7670" s="13"/>
      <c r="H7670" s="13"/>
      <c r="I7670" s="12"/>
      <c r="J7670" s="11"/>
    </row>
    <row r="7671" spans="3:10" x14ac:dyDescent="0.25">
      <c r="C7671" s="12"/>
      <c r="D7671" s="13"/>
      <c r="E7671" s="13"/>
      <c r="F7671" s="13"/>
      <c r="G7671" s="13"/>
      <c r="H7671" s="13"/>
      <c r="I7671" s="12"/>
      <c r="J7671" s="11"/>
    </row>
    <row r="7672" spans="3:10" x14ac:dyDescent="0.25">
      <c r="C7672" s="12"/>
      <c r="D7672" s="13"/>
      <c r="E7672" s="13"/>
      <c r="F7672" s="13"/>
      <c r="G7672" s="13"/>
      <c r="H7672" s="13"/>
      <c r="I7672" s="12"/>
      <c r="J7672" s="11"/>
    </row>
    <row r="7673" spans="3:10" x14ac:dyDescent="0.25">
      <c r="C7673" s="12"/>
      <c r="D7673" s="13"/>
      <c r="E7673" s="13"/>
      <c r="F7673" s="13"/>
      <c r="G7673" s="13"/>
      <c r="H7673" s="13"/>
      <c r="I7673" s="12"/>
      <c r="J7673" s="11"/>
    </row>
    <row r="7674" spans="3:10" x14ac:dyDescent="0.25">
      <c r="C7674" s="12"/>
      <c r="D7674" s="13"/>
      <c r="E7674" s="13"/>
      <c r="F7674" s="13"/>
      <c r="G7674" s="13"/>
      <c r="H7674" s="13"/>
      <c r="I7674" s="12"/>
      <c r="J7674" s="11"/>
    </row>
    <row r="7675" spans="3:10" x14ac:dyDescent="0.25">
      <c r="C7675" s="12"/>
      <c r="D7675" s="13"/>
      <c r="E7675" s="13"/>
      <c r="F7675" s="13"/>
      <c r="G7675" s="13"/>
      <c r="H7675" s="13"/>
      <c r="I7675" s="12"/>
      <c r="J7675" s="11"/>
    </row>
    <row r="7676" spans="3:10" x14ac:dyDescent="0.25">
      <c r="C7676" s="12"/>
      <c r="D7676" s="13"/>
      <c r="E7676" s="13"/>
      <c r="F7676" s="13"/>
      <c r="G7676" s="13"/>
      <c r="H7676" s="13"/>
      <c r="I7676" s="12"/>
      <c r="J7676" s="11"/>
    </row>
    <row r="7677" spans="3:10" x14ac:dyDescent="0.25">
      <c r="C7677" s="12"/>
      <c r="D7677" s="13"/>
      <c r="E7677" s="13"/>
      <c r="F7677" s="13"/>
      <c r="G7677" s="13"/>
      <c r="H7677" s="13"/>
      <c r="I7677" s="12"/>
      <c r="J7677" s="11"/>
    </row>
    <row r="7678" spans="3:10" x14ac:dyDescent="0.25">
      <c r="C7678" s="12"/>
      <c r="D7678" s="13"/>
      <c r="E7678" s="13"/>
      <c r="F7678" s="13"/>
      <c r="G7678" s="13"/>
      <c r="H7678" s="13"/>
      <c r="I7678" s="12"/>
      <c r="J7678" s="11"/>
    </row>
    <row r="7679" spans="3:10" x14ac:dyDescent="0.25">
      <c r="C7679" s="12"/>
      <c r="D7679" s="13"/>
      <c r="E7679" s="13"/>
      <c r="F7679" s="13"/>
      <c r="G7679" s="13"/>
      <c r="H7679" s="13"/>
      <c r="I7679" s="12"/>
      <c r="J7679" s="11"/>
    </row>
    <row r="7680" spans="3:10" x14ac:dyDescent="0.25">
      <c r="C7680" s="12"/>
      <c r="D7680" s="13"/>
      <c r="E7680" s="13"/>
      <c r="F7680" s="13"/>
      <c r="G7680" s="13"/>
      <c r="H7680" s="13"/>
      <c r="I7680" s="12"/>
      <c r="J7680" s="11"/>
    </row>
    <row r="7681" spans="3:10" x14ac:dyDescent="0.25">
      <c r="C7681" s="12"/>
      <c r="D7681" s="13"/>
      <c r="E7681" s="13"/>
      <c r="F7681" s="13"/>
      <c r="G7681" s="13"/>
      <c r="H7681" s="13"/>
      <c r="I7681" s="12"/>
      <c r="J7681" s="11"/>
    </row>
    <row r="7682" spans="3:10" x14ac:dyDescent="0.25">
      <c r="C7682" s="12"/>
      <c r="D7682" s="13"/>
      <c r="E7682" s="13"/>
      <c r="F7682" s="13"/>
      <c r="G7682" s="13"/>
      <c r="H7682" s="13"/>
      <c r="I7682" s="12"/>
      <c r="J7682" s="11"/>
    </row>
    <row r="7683" spans="3:10" x14ac:dyDescent="0.25">
      <c r="C7683" s="12"/>
      <c r="D7683" s="13"/>
      <c r="E7683" s="13"/>
      <c r="F7683" s="13"/>
      <c r="G7683" s="13"/>
      <c r="H7683" s="13"/>
      <c r="I7683" s="12"/>
      <c r="J7683" s="11"/>
    </row>
    <row r="7684" spans="3:10" x14ac:dyDescent="0.25">
      <c r="C7684" s="12"/>
      <c r="D7684" s="13"/>
      <c r="E7684" s="13"/>
      <c r="F7684" s="13"/>
      <c r="G7684" s="13"/>
      <c r="H7684" s="13"/>
      <c r="I7684" s="12"/>
      <c r="J7684" s="11"/>
    </row>
    <row r="7685" spans="3:10" x14ac:dyDescent="0.25">
      <c r="C7685" s="12"/>
      <c r="D7685" s="13"/>
      <c r="E7685" s="13"/>
      <c r="F7685" s="13"/>
      <c r="G7685" s="13"/>
      <c r="H7685" s="13"/>
      <c r="I7685" s="12"/>
      <c r="J7685" s="11"/>
    </row>
    <row r="7686" spans="3:10" x14ac:dyDescent="0.25">
      <c r="C7686" s="12"/>
      <c r="D7686" s="13"/>
      <c r="E7686" s="13"/>
      <c r="F7686" s="13"/>
      <c r="G7686" s="13"/>
      <c r="H7686" s="13"/>
      <c r="I7686" s="12"/>
      <c r="J7686" s="11"/>
    </row>
    <row r="7687" spans="3:10" x14ac:dyDescent="0.25">
      <c r="C7687" s="12"/>
      <c r="D7687" s="13"/>
      <c r="E7687" s="13"/>
      <c r="F7687" s="13"/>
      <c r="G7687" s="13"/>
      <c r="H7687" s="13"/>
      <c r="I7687" s="12"/>
      <c r="J7687" s="11"/>
    </row>
    <row r="7688" spans="3:10" x14ac:dyDescent="0.25">
      <c r="C7688" s="12"/>
      <c r="D7688" s="13"/>
      <c r="E7688" s="13"/>
      <c r="F7688" s="13"/>
      <c r="G7688" s="13"/>
      <c r="H7688" s="13"/>
      <c r="I7688" s="12"/>
      <c r="J7688" s="11"/>
    </row>
    <row r="7689" spans="3:10" x14ac:dyDescent="0.25">
      <c r="C7689" s="12"/>
      <c r="D7689" s="13"/>
      <c r="E7689" s="13"/>
      <c r="F7689" s="13"/>
      <c r="G7689" s="13"/>
      <c r="H7689" s="13"/>
      <c r="I7689" s="12"/>
      <c r="J7689" s="11"/>
    </row>
    <row r="7690" spans="3:10" x14ac:dyDescent="0.25">
      <c r="C7690" s="12"/>
      <c r="D7690" s="13"/>
      <c r="E7690" s="13"/>
      <c r="F7690" s="13"/>
      <c r="G7690" s="13"/>
      <c r="H7690" s="13"/>
      <c r="I7690" s="12"/>
      <c r="J7690" s="11"/>
    </row>
    <row r="7691" spans="3:10" x14ac:dyDescent="0.25">
      <c r="C7691" s="12"/>
      <c r="D7691" s="13"/>
      <c r="E7691" s="13"/>
      <c r="F7691" s="13"/>
      <c r="G7691" s="13"/>
      <c r="H7691" s="13"/>
      <c r="I7691" s="12"/>
      <c r="J7691" s="11"/>
    </row>
    <row r="7692" spans="3:10" x14ac:dyDescent="0.25">
      <c r="C7692" s="12"/>
      <c r="D7692" s="13"/>
      <c r="E7692" s="13"/>
      <c r="F7692" s="13"/>
      <c r="G7692" s="13"/>
      <c r="H7692" s="13"/>
      <c r="I7692" s="12"/>
      <c r="J7692" s="11"/>
    </row>
    <row r="7693" spans="3:10" x14ac:dyDescent="0.25">
      <c r="C7693" s="12"/>
      <c r="D7693" s="13"/>
      <c r="E7693" s="13"/>
      <c r="F7693" s="13"/>
      <c r="G7693" s="13"/>
      <c r="H7693" s="13"/>
      <c r="I7693" s="12"/>
      <c r="J7693" s="11"/>
    </row>
    <row r="7694" spans="3:10" x14ac:dyDescent="0.25">
      <c r="C7694" s="12"/>
      <c r="D7694" s="13"/>
      <c r="E7694" s="13"/>
      <c r="F7694" s="13"/>
      <c r="G7694" s="13"/>
      <c r="H7694" s="13"/>
      <c r="I7694" s="12"/>
      <c r="J7694" s="11"/>
    </row>
    <row r="7695" spans="3:10" x14ac:dyDescent="0.25">
      <c r="C7695" s="12"/>
      <c r="D7695" s="13"/>
      <c r="E7695" s="13"/>
      <c r="F7695" s="13"/>
      <c r="G7695" s="13"/>
      <c r="H7695" s="13"/>
      <c r="I7695" s="12"/>
      <c r="J7695" s="11"/>
    </row>
    <row r="7696" spans="3:10" x14ac:dyDescent="0.25">
      <c r="C7696" s="12"/>
      <c r="D7696" s="13"/>
      <c r="E7696" s="13"/>
      <c r="F7696" s="13"/>
      <c r="G7696" s="13"/>
      <c r="H7696" s="13"/>
      <c r="I7696" s="12"/>
      <c r="J7696" s="11"/>
    </row>
    <row r="7697" spans="3:10" x14ac:dyDescent="0.25">
      <c r="C7697" s="12"/>
      <c r="D7697" s="13"/>
      <c r="E7697" s="13"/>
      <c r="F7697" s="13"/>
      <c r="G7697" s="13"/>
      <c r="H7697" s="13"/>
      <c r="I7697" s="12"/>
      <c r="J7697" s="11"/>
    </row>
    <row r="7698" spans="3:10" x14ac:dyDescent="0.25">
      <c r="C7698" s="12"/>
      <c r="D7698" s="13"/>
      <c r="E7698" s="13"/>
      <c r="F7698" s="13"/>
      <c r="G7698" s="13"/>
      <c r="H7698" s="13"/>
      <c r="I7698" s="12"/>
      <c r="J7698" s="11"/>
    </row>
    <row r="7699" spans="3:10" x14ac:dyDescent="0.25">
      <c r="C7699" s="12"/>
      <c r="D7699" s="13"/>
      <c r="E7699" s="13"/>
      <c r="F7699" s="13"/>
      <c r="G7699" s="13"/>
      <c r="H7699" s="13"/>
      <c r="I7699" s="12"/>
      <c r="J7699" s="11"/>
    </row>
    <row r="7700" spans="3:10" x14ac:dyDescent="0.25">
      <c r="C7700" s="12"/>
      <c r="D7700" s="13"/>
      <c r="E7700" s="13"/>
      <c r="F7700" s="13"/>
      <c r="G7700" s="13"/>
      <c r="H7700" s="13"/>
      <c r="I7700" s="12"/>
      <c r="J7700" s="11"/>
    </row>
    <row r="7701" spans="3:10" x14ac:dyDescent="0.25">
      <c r="C7701" s="12"/>
      <c r="D7701" s="13"/>
      <c r="E7701" s="13"/>
      <c r="F7701" s="13"/>
      <c r="G7701" s="13"/>
      <c r="H7701" s="13"/>
      <c r="I7701" s="12"/>
      <c r="J7701" s="11"/>
    </row>
    <row r="7702" spans="3:10" x14ac:dyDescent="0.25">
      <c r="C7702" s="12"/>
      <c r="D7702" s="13"/>
      <c r="E7702" s="13"/>
      <c r="F7702" s="13"/>
      <c r="G7702" s="13"/>
      <c r="H7702" s="13"/>
      <c r="I7702" s="12"/>
      <c r="J7702" s="11"/>
    </row>
    <row r="7703" spans="3:10" x14ac:dyDescent="0.25">
      <c r="C7703" s="12"/>
      <c r="D7703" s="13"/>
      <c r="E7703" s="13"/>
      <c r="F7703" s="13"/>
      <c r="G7703" s="13"/>
      <c r="H7703" s="13"/>
      <c r="I7703" s="12"/>
      <c r="J7703" s="11"/>
    </row>
    <row r="7704" spans="3:10" x14ac:dyDescent="0.25">
      <c r="C7704" s="12"/>
      <c r="D7704" s="13"/>
      <c r="E7704" s="13"/>
      <c r="F7704" s="13"/>
      <c r="G7704" s="13"/>
      <c r="H7704" s="13"/>
      <c r="I7704" s="12"/>
      <c r="J7704" s="11"/>
    </row>
    <row r="7705" spans="3:10" x14ac:dyDescent="0.25">
      <c r="C7705" s="12"/>
      <c r="D7705" s="13"/>
      <c r="E7705" s="13"/>
      <c r="F7705" s="13"/>
      <c r="G7705" s="13"/>
      <c r="H7705" s="13"/>
      <c r="I7705" s="12"/>
      <c r="J7705" s="11"/>
    </row>
    <row r="7706" spans="3:10" x14ac:dyDescent="0.25">
      <c r="C7706" s="12"/>
      <c r="D7706" s="13"/>
      <c r="E7706" s="13"/>
      <c r="F7706" s="13"/>
      <c r="G7706" s="13"/>
      <c r="H7706" s="13"/>
      <c r="I7706" s="12"/>
      <c r="J7706" s="11"/>
    </row>
    <row r="7707" spans="3:10" x14ac:dyDescent="0.25">
      <c r="C7707" s="12"/>
      <c r="D7707" s="13"/>
      <c r="E7707" s="13"/>
      <c r="F7707" s="13"/>
      <c r="G7707" s="13"/>
      <c r="H7707" s="13"/>
      <c r="I7707" s="12"/>
      <c r="J7707" s="11"/>
    </row>
    <row r="7708" spans="3:10" x14ac:dyDescent="0.25">
      <c r="C7708" s="12"/>
      <c r="D7708" s="13"/>
      <c r="E7708" s="13"/>
      <c r="F7708" s="13"/>
      <c r="G7708" s="13"/>
      <c r="H7708" s="13"/>
      <c r="I7708" s="12"/>
      <c r="J7708" s="11"/>
    </row>
    <row r="7709" spans="3:10" x14ac:dyDescent="0.25">
      <c r="C7709" s="12"/>
      <c r="D7709" s="13"/>
      <c r="E7709" s="13"/>
      <c r="F7709" s="13"/>
      <c r="G7709" s="13"/>
      <c r="H7709" s="13"/>
      <c r="I7709" s="12"/>
      <c r="J7709" s="11"/>
    </row>
    <row r="7710" spans="3:10" x14ac:dyDescent="0.25">
      <c r="C7710" s="12"/>
      <c r="D7710" s="13"/>
      <c r="E7710" s="13"/>
      <c r="F7710" s="13"/>
      <c r="G7710" s="13"/>
      <c r="H7710" s="13"/>
      <c r="I7710" s="12"/>
      <c r="J7710" s="11"/>
    </row>
    <row r="7711" spans="3:10" x14ac:dyDescent="0.25">
      <c r="C7711" s="12"/>
      <c r="D7711" s="13"/>
      <c r="E7711" s="13"/>
      <c r="F7711" s="13"/>
      <c r="G7711" s="13"/>
      <c r="H7711" s="13"/>
      <c r="I7711" s="12"/>
      <c r="J7711" s="11"/>
    </row>
    <row r="7712" spans="3:10" x14ac:dyDescent="0.25">
      <c r="C7712" s="12"/>
      <c r="D7712" s="13"/>
      <c r="E7712" s="13"/>
      <c r="F7712" s="13"/>
      <c r="G7712" s="13"/>
      <c r="H7712" s="13"/>
      <c r="I7712" s="12"/>
      <c r="J7712" s="11"/>
    </row>
    <row r="7713" spans="3:10" x14ac:dyDescent="0.25">
      <c r="C7713" s="12"/>
      <c r="D7713" s="13"/>
      <c r="E7713" s="13"/>
      <c r="F7713" s="13"/>
      <c r="G7713" s="13"/>
      <c r="H7713" s="13"/>
      <c r="I7713" s="12"/>
      <c r="J7713" s="11"/>
    </row>
    <row r="7714" spans="3:10" x14ac:dyDescent="0.25">
      <c r="C7714" s="12"/>
      <c r="D7714" s="13"/>
      <c r="E7714" s="13"/>
      <c r="F7714" s="13"/>
      <c r="G7714" s="13"/>
      <c r="H7714" s="13"/>
      <c r="I7714" s="12"/>
      <c r="J7714" s="11"/>
    </row>
    <row r="7715" spans="3:10" x14ac:dyDescent="0.25">
      <c r="C7715" s="12"/>
      <c r="D7715" s="13"/>
      <c r="E7715" s="13"/>
      <c r="F7715" s="13"/>
      <c r="G7715" s="13"/>
      <c r="H7715" s="13"/>
      <c r="I7715" s="12"/>
      <c r="J7715" s="11"/>
    </row>
    <row r="7716" spans="3:10" x14ac:dyDescent="0.25">
      <c r="C7716" s="12"/>
      <c r="D7716" s="13"/>
      <c r="E7716" s="13"/>
      <c r="F7716" s="13"/>
      <c r="G7716" s="13"/>
      <c r="H7716" s="13"/>
      <c r="I7716" s="12"/>
      <c r="J7716" s="11"/>
    </row>
    <row r="7717" spans="3:10" x14ac:dyDescent="0.25">
      <c r="C7717" s="12"/>
      <c r="D7717" s="13"/>
      <c r="E7717" s="13"/>
      <c r="F7717" s="13"/>
      <c r="G7717" s="13"/>
      <c r="H7717" s="13"/>
      <c r="I7717" s="12"/>
      <c r="J7717" s="11"/>
    </row>
    <row r="7718" spans="3:10" x14ac:dyDescent="0.25">
      <c r="C7718" s="12"/>
      <c r="D7718" s="13"/>
      <c r="E7718" s="13"/>
      <c r="F7718" s="13"/>
      <c r="G7718" s="13"/>
      <c r="H7718" s="13"/>
      <c r="I7718" s="12"/>
      <c r="J7718" s="11"/>
    </row>
    <row r="7719" spans="3:10" x14ac:dyDescent="0.25">
      <c r="C7719" s="12"/>
      <c r="D7719" s="13"/>
      <c r="E7719" s="13"/>
      <c r="F7719" s="13"/>
      <c r="G7719" s="13"/>
      <c r="H7719" s="13"/>
      <c r="I7719" s="12"/>
      <c r="J7719" s="11"/>
    </row>
    <row r="7720" spans="3:10" x14ac:dyDescent="0.25">
      <c r="C7720" s="12"/>
      <c r="D7720" s="13"/>
      <c r="E7720" s="13"/>
      <c r="F7720" s="13"/>
      <c r="G7720" s="13"/>
      <c r="H7720" s="13"/>
      <c r="I7720" s="12"/>
      <c r="J7720" s="11"/>
    </row>
    <row r="7721" spans="3:10" x14ac:dyDescent="0.25">
      <c r="C7721" s="12"/>
      <c r="D7721" s="13"/>
      <c r="E7721" s="13"/>
      <c r="F7721" s="13"/>
      <c r="G7721" s="13"/>
      <c r="H7721" s="13"/>
      <c r="I7721" s="12"/>
      <c r="J7721" s="11"/>
    </row>
    <row r="7722" spans="3:10" x14ac:dyDescent="0.25">
      <c r="C7722" s="12"/>
      <c r="D7722" s="13"/>
      <c r="E7722" s="13"/>
      <c r="F7722" s="13"/>
      <c r="G7722" s="13"/>
      <c r="H7722" s="13"/>
      <c r="I7722" s="12"/>
      <c r="J7722" s="11"/>
    </row>
    <row r="7723" spans="3:10" x14ac:dyDescent="0.25">
      <c r="C7723" s="12"/>
      <c r="D7723" s="13"/>
      <c r="E7723" s="13"/>
      <c r="F7723" s="13"/>
      <c r="G7723" s="13"/>
      <c r="H7723" s="13"/>
      <c r="I7723" s="12"/>
      <c r="J7723" s="11"/>
    </row>
    <row r="7724" spans="3:10" x14ac:dyDescent="0.25">
      <c r="C7724" s="12"/>
      <c r="D7724" s="13"/>
      <c r="E7724" s="13"/>
      <c r="F7724" s="13"/>
      <c r="G7724" s="13"/>
      <c r="H7724" s="13"/>
      <c r="I7724" s="12"/>
      <c r="J7724" s="11"/>
    </row>
    <row r="7725" spans="3:10" x14ac:dyDescent="0.25">
      <c r="C7725" s="12"/>
      <c r="D7725" s="13"/>
      <c r="E7725" s="13"/>
      <c r="F7725" s="13"/>
      <c r="G7725" s="13"/>
      <c r="H7725" s="13"/>
      <c r="I7725" s="12"/>
      <c r="J7725" s="11"/>
    </row>
    <row r="7726" spans="3:10" x14ac:dyDescent="0.25">
      <c r="C7726" s="12"/>
      <c r="D7726" s="13"/>
      <c r="E7726" s="13"/>
      <c r="F7726" s="13"/>
      <c r="G7726" s="13"/>
      <c r="H7726" s="13"/>
      <c r="I7726" s="12"/>
      <c r="J7726" s="11"/>
    </row>
    <row r="7727" spans="3:10" x14ac:dyDescent="0.25">
      <c r="C7727" s="12"/>
      <c r="D7727" s="13"/>
      <c r="E7727" s="13"/>
      <c r="F7727" s="13"/>
      <c r="G7727" s="13"/>
      <c r="H7727" s="13"/>
      <c r="I7727" s="12"/>
      <c r="J7727" s="11"/>
    </row>
    <row r="7728" spans="3:10" x14ac:dyDescent="0.25">
      <c r="C7728" s="12"/>
      <c r="D7728" s="13"/>
      <c r="E7728" s="13"/>
      <c r="F7728" s="13"/>
      <c r="G7728" s="13"/>
      <c r="H7728" s="13"/>
      <c r="I7728" s="12"/>
      <c r="J7728" s="11"/>
    </row>
    <row r="7729" spans="3:10" x14ac:dyDescent="0.25">
      <c r="C7729" s="12"/>
      <c r="D7729" s="13"/>
      <c r="E7729" s="13"/>
      <c r="F7729" s="13"/>
      <c r="G7729" s="13"/>
      <c r="H7729" s="13"/>
      <c r="I7729" s="12"/>
      <c r="J7729" s="11"/>
    </row>
    <row r="7730" spans="3:10" x14ac:dyDescent="0.25">
      <c r="C7730" s="12"/>
      <c r="D7730" s="13"/>
      <c r="E7730" s="13"/>
      <c r="F7730" s="13"/>
      <c r="G7730" s="13"/>
      <c r="H7730" s="13"/>
      <c r="I7730" s="12"/>
      <c r="J7730" s="11"/>
    </row>
    <row r="7731" spans="3:10" x14ac:dyDescent="0.25">
      <c r="C7731" s="12"/>
      <c r="D7731" s="13"/>
      <c r="E7731" s="13"/>
      <c r="F7731" s="13"/>
      <c r="G7731" s="13"/>
      <c r="H7731" s="13"/>
      <c r="I7731" s="12"/>
      <c r="J7731" s="11"/>
    </row>
    <row r="7732" spans="3:10" x14ac:dyDescent="0.25">
      <c r="C7732" s="12"/>
      <c r="D7732" s="13"/>
      <c r="E7732" s="13"/>
      <c r="F7732" s="13"/>
      <c r="G7732" s="13"/>
      <c r="H7732" s="13"/>
      <c r="I7732" s="12"/>
      <c r="J7732" s="11"/>
    </row>
    <row r="7733" spans="3:10" x14ac:dyDescent="0.25">
      <c r="C7733" s="12"/>
      <c r="D7733" s="13"/>
      <c r="E7733" s="13"/>
      <c r="F7733" s="13"/>
      <c r="G7733" s="13"/>
      <c r="H7733" s="13"/>
      <c r="I7733" s="12"/>
      <c r="J7733" s="11"/>
    </row>
    <row r="7734" spans="3:10" x14ac:dyDescent="0.25">
      <c r="C7734" s="12"/>
      <c r="D7734" s="13"/>
      <c r="E7734" s="13"/>
      <c r="F7734" s="13"/>
      <c r="G7734" s="13"/>
      <c r="H7734" s="13"/>
      <c r="I7734" s="12"/>
      <c r="J7734" s="11"/>
    </row>
    <row r="7735" spans="3:10" x14ac:dyDescent="0.25">
      <c r="C7735" s="12"/>
      <c r="D7735" s="13"/>
      <c r="E7735" s="13"/>
      <c r="F7735" s="13"/>
      <c r="G7735" s="13"/>
      <c r="H7735" s="13"/>
      <c r="I7735" s="12"/>
      <c r="J7735" s="11"/>
    </row>
    <row r="7736" spans="3:10" x14ac:dyDescent="0.25">
      <c r="C7736" s="12"/>
      <c r="D7736" s="13"/>
      <c r="E7736" s="13"/>
      <c r="F7736" s="13"/>
      <c r="G7736" s="13"/>
      <c r="H7736" s="13"/>
      <c r="I7736" s="12"/>
      <c r="J7736" s="11"/>
    </row>
    <row r="7737" spans="3:10" x14ac:dyDescent="0.25">
      <c r="C7737" s="12"/>
      <c r="D7737" s="13"/>
      <c r="E7737" s="13"/>
      <c r="F7737" s="13"/>
      <c r="G7737" s="13"/>
      <c r="H7737" s="13"/>
      <c r="I7737" s="12"/>
      <c r="J7737" s="11"/>
    </row>
    <row r="7738" spans="3:10" x14ac:dyDescent="0.25">
      <c r="C7738" s="12"/>
      <c r="D7738" s="13"/>
      <c r="E7738" s="13"/>
      <c r="F7738" s="13"/>
      <c r="G7738" s="13"/>
      <c r="H7738" s="13"/>
      <c r="I7738" s="12"/>
      <c r="J7738" s="11"/>
    </row>
    <row r="7739" spans="3:10" x14ac:dyDescent="0.25">
      <c r="C7739" s="12"/>
      <c r="D7739" s="13"/>
      <c r="E7739" s="13"/>
      <c r="F7739" s="13"/>
      <c r="G7739" s="13"/>
      <c r="H7739" s="13"/>
      <c r="I7739" s="12"/>
      <c r="J7739" s="11"/>
    </row>
    <row r="7740" spans="3:10" x14ac:dyDescent="0.25">
      <c r="C7740" s="12"/>
      <c r="D7740" s="13"/>
      <c r="E7740" s="13"/>
      <c r="F7740" s="13"/>
      <c r="G7740" s="13"/>
      <c r="H7740" s="13"/>
      <c r="I7740" s="12"/>
      <c r="J7740" s="11"/>
    </row>
    <row r="7741" spans="3:10" x14ac:dyDescent="0.25">
      <c r="C7741" s="12"/>
      <c r="D7741" s="13"/>
      <c r="E7741" s="13"/>
      <c r="F7741" s="13"/>
      <c r="G7741" s="13"/>
      <c r="H7741" s="13"/>
      <c r="I7741" s="12"/>
      <c r="J7741" s="11"/>
    </row>
    <row r="7742" spans="3:10" x14ac:dyDescent="0.25">
      <c r="C7742" s="12"/>
      <c r="D7742" s="13"/>
      <c r="E7742" s="13"/>
      <c r="F7742" s="13"/>
      <c r="G7742" s="13"/>
      <c r="H7742" s="13"/>
      <c r="I7742" s="12"/>
      <c r="J7742" s="11"/>
    </row>
    <row r="7743" spans="3:10" x14ac:dyDescent="0.25">
      <c r="C7743" s="12"/>
      <c r="D7743" s="13"/>
      <c r="E7743" s="13"/>
      <c r="F7743" s="13"/>
      <c r="G7743" s="13"/>
      <c r="H7743" s="13"/>
      <c r="I7743" s="12"/>
      <c r="J7743" s="11"/>
    </row>
    <row r="7744" spans="3:10" x14ac:dyDescent="0.25">
      <c r="C7744" s="12"/>
      <c r="D7744" s="13"/>
      <c r="E7744" s="13"/>
      <c r="F7744" s="13"/>
      <c r="G7744" s="13"/>
      <c r="H7744" s="13"/>
      <c r="I7744" s="12"/>
      <c r="J7744" s="11"/>
    </row>
    <row r="7745" spans="3:10" x14ac:dyDescent="0.25">
      <c r="C7745" s="12"/>
      <c r="D7745" s="13"/>
      <c r="E7745" s="13"/>
      <c r="F7745" s="13"/>
      <c r="G7745" s="13"/>
      <c r="H7745" s="13"/>
      <c r="I7745" s="12"/>
      <c r="J7745" s="11"/>
    </row>
    <row r="7746" spans="3:10" x14ac:dyDescent="0.25">
      <c r="C7746" s="12"/>
      <c r="D7746" s="13"/>
      <c r="E7746" s="13"/>
      <c r="F7746" s="13"/>
      <c r="G7746" s="13"/>
      <c r="H7746" s="13"/>
      <c r="I7746" s="12"/>
      <c r="J7746" s="11"/>
    </row>
    <row r="7747" spans="3:10" x14ac:dyDescent="0.25">
      <c r="C7747" s="12"/>
      <c r="D7747" s="13"/>
      <c r="E7747" s="13"/>
      <c r="F7747" s="13"/>
      <c r="G7747" s="13"/>
      <c r="H7747" s="13"/>
      <c r="I7747" s="12"/>
      <c r="J7747" s="11"/>
    </row>
    <row r="7748" spans="3:10" x14ac:dyDescent="0.25">
      <c r="C7748" s="12"/>
      <c r="D7748" s="13"/>
      <c r="E7748" s="13"/>
      <c r="F7748" s="13"/>
      <c r="G7748" s="13"/>
      <c r="H7748" s="13"/>
      <c r="I7748" s="12"/>
      <c r="J7748" s="11"/>
    </row>
    <row r="7749" spans="3:10" x14ac:dyDescent="0.25">
      <c r="C7749" s="12"/>
      <c r="D7749" s="13"/>
      <c r="E7749" s="13"/>
      <c r="F7749" s="13"/>
      <c r="G7749" s="13"/>
      <c r="H7749" s="13"/>
      <c r="I7749" s="12"/>
      <c r="J7749" s="11"/>
    </row>
    <row r="7750" spans="3:10" x14ac:dyDescent="0.25">
      <c r="C7750" s="12"/>
      <c r="D7750" s="13"/>
      <c r="E7750" s="13"/>
      <c r="F7750" s="13"/>
      <c r="G7750" s="13"/>
      <c r="H7750" s="13"/>
      <c r="I7750" s="12"/>
      <c r="J7750" s="11"/>
    </row>
    <row r="7751" spans="3:10" x14ac:dyDescent="0.25">
      <c r="C7751" s="12"/>
      <c r="D7751" s="13"/>
      <c r="E7751" s="13"/>
      <c r="F7751" s="13"/>
      <c r="G7751" s="13"/>
      <c r="H7751" s="13"/>
      <c r="I7751" s="12"/>
      <c r="J7751" s="11"/>
    </row>
    <row r="7752" spans="3:10" x14ac:dyDescent="0.25">
      <c r="C7752" s="12"/>
      <c r="D7752" s="13"/>
      <c r="E7752" s="13"/>
      <c r="F7752" s="13"/>
      <c r="G7752" s="13"/>
      <c r="H7752" s="13"/>
      <c r="I7752" s="12"/>
      <c r="J7752" s="11"/>
    </row>
    <row r="7753" spans="3:10" x14ac:dyDescent="0.25">
      <c r="C7753" s="12"/>
      <c r="D7753" s="13"/>
      <c r="E7753" s="13"/>
      <c r="F7753" s="13"/>
      <c r="G7753" s="13"/>
      <c r="H7753" s="13"/>
      <c r="I7753" s="12"/>
      <c r="J7753" s="11"/>
    </row>
    <row r="7754" spans="3:10" x14ac:dyDescent="0.25">
      <c r="C7754" s="12"/>
      <c r="D7754" s="13"/>
      <c r="E7754" s="13"/>
      <c r="F7754" s="13"/>
      <c r="G7754" s="13"/>
      <c r="H7754" s="13"/>
      <c r="I7754" s="12"/>
      <c r="J7754" s="11"/>
    </row>
    <row r="7755" spans="3:10" x14ac:dyDescent="0.25">
      <c r="C7755" s="12"/>
      <c r="D7755" s="13"/>
      <c r="E7755" s="13"/>
      <c r="F7755" s="13"/>
      <c r="G7755" s="13"/>
      <c r="H7755" s="13"/>
      <c r="I7755" s="12"/>
      <c r="J7755" s="11"/>
    </row>
    <row r="7756" spans="3:10" x14ac:dyDescent="0.25">
      <c r="C7756" s="12"/>
      <c r="D7756" s="13"/>
      <c r="E7756" s="13"/>
      <c r="F7756" s="13"/>
      <c r="G7756" s="13"/>
      <c r="H7756" s="13"/>
      <c r="I7756" s="12"/>
      <c r="J7756" s="11"/>
    </row>
    <row r="7757" spans="3:10" x14ac:dyDescent="0.25">
      <c r="C7757" s="12"/>
      <c r="D7757" s="13"/>
      <c r="E7757" s="13"/>
      <c r="F7757" s="13"/>
      <c r="G7757" s="13"/>
      <c r="H7757" s="13"/>
      <c r="I7757" s="12"/>
      <c r="J7757" s="11"/>
    </row>
    <row r="7758" spans="3:10" x14ac:dyDescent="0.25">
      <c r="C7758" s="12"/>
      <c r="D7758" s="13"/>
      <c r="E7758" s="13"/>
      <c r="F7758" s="13"/>
      <c r="G7758" s="13"/>
      <c r="H7758" s="13"/>
      <c r="I7758" s="12"/>
      <c r="J7758" s="11"/>
    </row>
    <row r="7759" spans="3:10" x14ac:dyDescent="0.25">
      <c r="C7759" s="12"/>
      <c r="D7759" s="13"/>
      <c r="E7759" s="13"/>
      <c r="F7759" s="13"/>
      <c r="G7759" s="13"/>
      <c r="H7759" s="13"/>
      <c r="I7759" s="12"/>
      <c r="J7759" s="11"/>
    </row>
    <row r="7760" spans="3:10" x14ac:dyDescent="0.25">
      <c r="C7760" s="12"/>
      <c r="D7760" s="13"/>
      <c r="E7760" s="13"/>
      <c r="F7760" s="13"/>
      <c r="G7760" s="13"/>
      <c r="H7760" s="13"/>
      <c r="I7760" s="12"/>
      <c r="J7760" s="11"/>
    </row>
    <row r="7761" spans="3:10" x14ac:dyDescent="0.25">
      <c r="C7761" s="12"/>
      <c r="D7761" s="13"/>
      <c r="E7761" s="13"/>
      <c r="F7761" s="13"/>
      <c r="G7761" s="13"/>
      <c r="H7761" s="13"/>
      <c r="I7761" s="12"/>
      <c r="J7761" s="11"/>
    </row>
    <row r="7762" spans="3:10" x14ac:dyDescent="0.25">
      <c r="C7762" s="12"/>
      <c r="D7762" s="13"/>
      <c r="E7762" s="13"/>
      <c r="F7762" s="13"/>
      <c r="G7762" s="13"/>
      <c r="H7762" s="13"/>
      <c r="I7762" s="12"/>
      <c r="J7762" s="11"/>
    </row>
    <row r="7763" spans="3:10" x14ac:dyDescent="0.25">
      <c r="C7763" s="12"/>
      <c r="D7763" s="13"/>
      <c r="E7763" s="13"/>
      <c r="F7763" s="13"/>
      <c r="G7763" s="13"/>
      <c r="H7763" s="13"/>
      <c r="I7763" s="12"/>
      <c r="J7763" s="11"/>
    </row>
    <row r="7764" spans="3:10" x14ac:dyDescent="0.25">
      <c r="C7764" s="12"/>
      <c r="D7764" s="13"/>
      <c r="E7764" s="13"/>
      <c r="F7764" s="13"/>
      <c r="G7764" s="13"/>
      <c r="H7764" s="13"/>
      <c r="I7764" s="12"/>
      <c r="J7764" s="11"/>
    </row>
    <row r="7765" spans="3:10" x14ac:dyDescent="0.25">
      <c r="C7765" s="12"/>
      <c r="D7765" s="13"/>
      <c r="E7765" s="13"/>
      <c r="F7765" s="13"/>
      <c r="G7765" s="13"/>
      <c r="H7765" s="13"/>
      <c r="I7765" s="12"/>
      <c r="J7765" s="11"/>
    </row>
    <row r="7766" spans="3:10" x14ac:dyDescent="0.25">
      <c r="C7766" s="12"/>
      <c r="D7766" s="13"/>
      <c r="E7766" s="13"/>
      <c r="F7766" s="13"/>
      <c r="G7766" s="13"/>
      <c r="H7766" s="13"/>
      <c r="I7766" s="12"/>
      <c r="J7766" s="11"/>
    </row>
    <row r="7767" spans="3:10" x14ac:dyDescent="0.25">
      <c r="C7767" s="12"/>
      <c r="D7767" s="13"/>
      <c r="E7767" s="13"/>
      <c r="F7767" s="13"/>
      <c r="G7767" s="13"/>
      <c r="H7767" s="13"/>
      <c r="I7767" s="12"/>
      <c r="J7767" s="11"/>
    </row>
    <row r="7768" spans="3:10" x14ac:dyDescent="0.25">
      <c r="C7768" s="12"/>
      <c r="D7768" s="13"/>
      <c r="E7768" s="13"/>
      <c r="F7768" s="13"/>
      <c r="G7768" s="13"/>
      <c r="H7768" s="13"/>
      <c r="I7768" s="12"/>
      <c r="J7768" s="11"/>
    </row>
    <row r="7769" spans="3:10" x14ac:dyDescent="0.25">
      <c r="C7769" s="12"/>
      <c r="D7769" s="13"/>
      <c r="E7769" s="13"/>
      <c r="F7769" s="13"/>
      <c r="G7769" s="13"/>
      <c r="H7769" s="13"/>
      <c r="I7769" s="12"/>
      <c r="J7769" s="11"/>
    </row>
    <row r="7770" spans="3:10" x14ac:dyDescent="0.25">
      <c r="C7770" s="12"/>
      <c r="D7770" s="13"/>
      <c r="E7770" s="13"/>
      <c r="F7770" s="13"/>
      <c r="G7770" s="13"/>
      <c r="H7770" s="13"/>
      <c r="I7770" s="12"/>
      <c r="J7770" s="11"/>
    </row>
    <row r="7771" spans="3:10" x14ac:dyDescent="0.25">
      <c r="C7771" s="12"/>
      <c r="D7771" s="13"/>
      <c r="E7771" s="13"/>
      <c r="F7771" s="13"/>
      <c r="G7771" s="13"/>
      <c r="H7771" s="13"/>
      <c r="I7771" s="12"/>
      <c r="J7771" s="11"/>
    </row>
    <row r="7772" spans="3:10" x14ac:dyDescent="0.25">
      <c r="C7772" s="12"/>
      <c r="D7772" s="13"/>
      <c r="E7772" s="13"/>
      <c r="F7772" s="13"/>
      <c r="G7772" s="13"/>
      <c r="H7772" s="13"/>
      <c r="I7772" s="12"/>
      <c r="J7772" s="11"/>
    </row>
    <row r="7773" spans="3:10" x14ac:dyDescent="0.25">
      <c r="C7773" s="12"/>
      <c r="D7773" s="13"/>
      <c r="E7773" s="13"/>
      <c r="F7773" s="13"/>
      <c r="G7773" s="13"/>
      <c r="H7773" s="13"/>
      <c r="I7773" s="12"/>
      <c r="J7773" s="11"/>
    </row>
    <row r="7774" spans="3:10" x14ac:dyDescent="0.25">
      <c r="C7774" s="12"/>
      <c r="D7774" s="13"/>
      <c r="E7774" s="13"/>
      <c r="F7774" s="13"/>
      <c r="G7774" s="13"/>
      <c r="H7774" s="13"/>
      <c r="I7774" s="12"/>
      <c r="J7774" s="11"/>
    </row>
    <row r="7775" spans="3:10" x14ac:dyDescent="0.25">
      <c r="C7775" s="12"/>
      <c r="D7775" s="13"/>
      <c r="E7775" s="13"/>
      <c r="F7775" s="13"/>
      <c r="G7775" s="13"/>
      <c r="H7775" s="13"/>
      <c r="I7775" s="12"/>
      <c r="J7775" s="11"/>
    </row>
    <row r="7776" spans="3:10" x14ac:dyDescent="0.25">
      <c r="C7776" s="12"/>
      <c r="D7776" s="13"/>
      <c r="E7776" s="13"/>
      <c r="F7776" s="13"/>
      <c r="G7776" s="13"/>
      <c r="H7776" s="13"/>
      <c r="I7776" s="12"/>
      <c r="J7776" s="11"/>
    </row>
    <row r="7777" spans="3:10" x14ac:dyDescent="0.25">
      <c r="C7777" s="12"/>
      <c r="D7777" s="13"/>
      <c r="E7777" s="13"/>
      <c r="F7777" s="13"/>
      <c r="G7777" s="13"/>
      <c r="H7777" s="13"/>
      <c r="I7777" s="12"/>
      <c r="J7777" s="11"/>
    </row>
    <row r="7778" spans="3:10" x14ac:dyDescent="0.25">
      <c r="C7778" s="12"/>
      <c r="D7778" s="13"/>
      <c r="E7778" s="13"/>
      <c r="F7778" s="13"/>
      <c r="G7778" s="13"/>
      <c r="H7778" s="13"/>
      <c r="I7778" s="12"/>
      <c r="J7778" s="11"/>
    </row>
    <row r="7779" spans="3:10" x14ac:dyDescent="0.25">
      <c r="C7779" s="12"/>
      <c r="D7779" s="13"/>
      <c r="E7779" s="13"/>
      <c r="F7779" s="13"/>
      <c r="G7779" s="13"/>
      <c r="H7779" s="13"/>
      <c r="I7779" s="12"/>
      <c r="J7779" s="11"/>
    </row>
    <row r="7780" spans="3:10" x14ac:dyDescent="0.25">
      <c r="C7780" s="12"/>
      <c r="D7780" s="13"/>
      <c r="E7780" s="13"/>
      <c r="F7780" s="13"/>
      <c r="G7780" s="13"/>
      <c r="H7780" s="13"/>
      <c r="I7780" s="12"/>
      <c r="J7780" s="11"/>
    </row>
    <row r="7781" spans="3:10" x14ac:dyDescent="0.25">
      <c r="C7781" s="12"/>
      <c r="D7781" s="13"/>
      <c r="E7781" s="13"/>
      <c r="F7781" s="13"/>
      <c r="G7781" s="13"/>
      <c r="H7781" s="13"/>
      <c r="I7781" s="12"/>
      <c r="J7781" s="11"/>
    </row>
    <row r="7782" spans="3:10" x14ac:dyDescent="0.25">
      <c r="C7782" s="12"/>
      <c r="D7782" s="13"/>
      <c r="E7782" s="13"/>
      <c r="F7782" s="13"/>
      <c r="G7782" s="13"/>
      <c r="H7782" s="13"/>
      <c r="I7782" s="12"/>
      <c r="J7782" s="11"/>
    </row>
    <row r="7783" spans="3:10" x14ac:dyDescent="0.25">
      <c r="C7783" s="12"/>
      <c r="D7783" s="13"/>
      <c r="E7783" s="13"/>
      <c r="F7783" s="13"/>
      <c r="G7783" s="13"/>
      <c r="H7783" s="13"/>
      <c r="I7783" s="12"/>
      <c r="J7783" s="11"/>
    </row>
    <row r="7784" spans="3:10" x14ac:dyDescent="0.25">
      <c r="C7784" s="12"/>
      <c r="D7784" s="13"/>
      <c r="E7784" s="13"/>
      <c r="F7784" s="13"/>
      <c r="G7784" s="13"/>
      <c r="H7784" s="13"/>
      <c r="I7784" s="12"/>
      <c r="J7784" s="11"/>
    </row>
    <row r="7785" spans="3:10" x14ac:dyDescent="0.25">
      <c r="C7785" s="12"/>
      <c r="D7785" s="13"/>
      <c r="E7785" s="13"/>
      <c r="F7785" s="13"/>
      <c r="G7785" s="13"/>
      <c r="H7785" s="13"/>
      <c r="I7785" s="12"/>
      <c r="J7785" s="11"/>
    </row>
    <row r="7786" spans="3:10" x14ac:dyDescent="0.25">
      <c r="C7786" s="12"/>
      <c r="D7786" s="13"/>
      <c r="E7786" s="13"/>
      <c r="F7786" s="13"/>
      <c r="G7786" s="13"/>
      <c r="H7786" s="13"/>
      <c r="I7786" s="12"/>
      <c r="J7786" s="11"/>
    </row>
    <row r="7787" spans="3:10" x14ac:dyDescent="0.25">
      <c r="C7787" s="12"/>
      <c r="D7787" s="13"/>
      <c r="E7787" s="13"/>
      <c r="F7787" s="13"/>
      <c r="G7787" s="13"/>
      <c r="H7787" s="13"/>
      <c r="I7787" s="12"/>
      <c r="J7787" s="11"/>
    </row>
    <row r="7788" spans="3:10" x14ac:dyDescent="0.25">
      <c r="C7788" s="12"/>
      <c r="D7788" s="13"/>
      <c r="E7788" s="13"/>
      <c r="F7788" s="13"/>
      <c r="G7788" s="13"/>
      <c r="H7788" s="13"/>
      <c r="I7788" s="12"/>
      <c r="J7788" s="11"/>
    </row>
    <row r="7789" spans="3:10" x14ac:dyDescent="0.25">
      <c r="C7789" s="12"/>
      <c r="D7789" s="13"/>
      <c r="E7789" s="13"/>
      <c r="F7789" s="13"/>
      <c r="G7789" s="13"/>
      <c r="H7789" s="13"/>
      <c r="I7789" s="12"/>
      <c r="J7789" s="11"/>
    </row>
    <row r="7790" spans="3:10" x14ac:dyDescent="0.25">
      <c r="C7790" s="12"/>
      <c r="D7790" s="13"/>
      <c r="E7790" s="13"/>
      <c r="F7790" s="13"/>
      <c r="G7790" s="13"/>
      <c r="H7790" s="13"/>
      <c r="I7790" s="12"/>
      <c r="J7790" s="11"/>
    </row>
    <row r="7791" spans="3:10" x14ac:dyDescent="0.25">
      <c r="C7791" s="12"/>
      <c r="D7791" s="13"/>
      <c r="E7791" s="13"/>
      <c r="F7791" s="13"/>
      <c r="G7791" s="13"/>
      <c r="H7791" s="13"/>
      <c r="I7791" s="12"/>
      <c r="J7791" s="11"/>
    </row>
    <row r="7792" spans="3:10" x14ac:dyDescent="0.25">
      <c r="C7792" s="12"/>
      <c r="D7792" s="13"/>
      <c r="E7792" s="13"/>
      <c r="F7792" s="13"/>
      <c r="G7792" s="13"/>
      <c r="H7792" s="13"/>
      <c r="I7792" s="12"/>
      <c r="J7792" s="11"/>
    </row>
    <row r="7793" spans="3:10" x14ac:dyDescent="0.25">
      <c r="C7793" s="12"/>
      <c r="D7793" s="13"/>
      <c r="E7793" s="13"/>
      <c r="F7793" s="13"/>
      <c r="G7793" s="13"/>
      <c r="H7793" s="13"/>
      <c r="I7793" s="12"/>
      <c r="J7793" s="11"/>
    </row>
    <row r="7794" spans="3:10" x14ac:dyDescent="0.25">
      <c r="C7794" s="12"/>
      <c r="D7794" s="13"/>
      <c r="E7794" s="13"/>
      <c r="F7794" s="13"/>
      <c r="G7794" s="13"/>
      <c r="H7794" s="13"/>
      <c r="I7794" s="12"/>
      <c r="J7794" s="11"/>
    </row>
    <row r="7795" spans="3:10" x14ac:dyDescent="0.25">
      <c r="C7795" s="12"/>
      <c r="D7795" s="13"/>
      <c r="E7795" s="13"/>
      <c r="F7795" s="13"/>
      <c r="G7795" s="13"/>
      <c r="H7795" s="13"/>
      <c r="I7795" s="12"/>
      <c r="J7795" s="11"/>
    </row>
    <row r="7796" spans="3:10" x14ac:dyDescent="0.25">
      <c r="C7796" s="12"/>
      <c r="D7796" s="13"/>
      <c r="E7796" s="13"/>
      <c r="F7796" s="13"/>
      <c r="G7796" s="13"/>
      <c r="H7796" s="13"/>
      <c r="I7796" s="12"/>
      <c r="J7796" s="11"/>
    </row>
    <row r="7797" spans="3:10" x14ac:dyDescent="0.25">
      <c r="C7797" s="12"/>
      <c r="D7797" s="13"/>
      <c r="E7797" s="13"/>
      <c r="F7797" s="13"/>
      <c r="G7797" s="13"/>
      <c r="H7797" s="13"/>
      <c r="I7797" s="12"/>
      <c r="J7797" s="11"/>
    </row>
    <row r="7798" spans="3:10" x14ac:dyDescent="0.25">
      <c r="C7798" s="12"/>
      <c r="D7798" s="13"/>
      <c r="E7798" s="13"/>
      <c r="F7798" s="13"/>
      <c r="G7798" s="13"/>
      <c r="H7798" s="13"/>
      <c r="I7798" s="12"/>
      <c r="J7798" s="11"/>
    </row>
    <row r="7799" spans="3:10" x14ac:dyDescent="0.25">
      <c r="C7799" s="12"/>
      <c r="D7799" s="13"/>
      <c r="E7799" s="13"/>
      <c r="F7799" s="13"/>
      <c r="G7799" s="13"/>
      <c r="H7799" s="13"/>
      <c r="I7799" s="12"/>
      <c r="J7799" s="11"/>
    </row>
    <row r="7800" spans="3:10" x14ac:dyDescent="0.25">
      <c r="C7800" s="12"/>
      <c r="D7800" s="13"/>
      <c r="E7800" s="13"/>
      <c r="F7800" s="13"/>
      <c r="G7800" s="13"/>
      <c r="H7800" s="13"/>
      <c r="I7800" s="12"/>
      <c r="J7800" s="11"/>
    </row>
    <row r="7801" spans="3:10" x14ac:dyDescent="0.25">
      <c r="C7801" s="12"/>
      <c r="D7801" s="13"/>
      <c r="E7801" s="13"/>
      <c r="F7801" s="13"/>
      <c r="G7801" s="13"/>
      <c r="H7801" s="13"/>
      <c r="I7801" s="12"/>
      <c r="J7801" s="11"/>
    </row>
    <row r="7802" spans="3:10" x14ac:dyDescent="0.25">
      <c r="C7802" s="12"/>
      <c r="D7802" s="13"/>
      <c r="E7802" s="13"/>
      <c r="F7802" s="13"/>
      <c r="G7802" s="13"/>
      <c r="H7802" s="13"/>
      <c r="I7802" s="12"/>
      <c r="J7802" s="11"/>
    </row>
    <row r="7803" spans="3:10" x14ac:dyDescent="0.25">
      <c r="C7803" s="12"/>
      <c r="D7803" s="13"/>
      <c r="E7803" s="13"/>
      <c r="F7803" s="13"/>
      <c r="G7803" s="13"/>
      <c r="H7803" s="13"/>
      <c r="I7803" s="12"/>
      <c r="J7803" s="11"/>
    </row>
    <row r="7804" spans="3:10" x14ac:dyDescent="0.25">
      <c r="C7804" s="12"/>
      <c r="D7804" s="13"/>
      <c r="E7804" s="13"/>
      <c r="F7804" s="13"/>
      <c r="G7804" s="13"/>
      <c r="H7804" s="13"/>
      <c r="I7804" s="12"/>
      <c r="J7804" s="11"/>
    </row>
    <row r="7805" spans="3:10" x14ac:dyDescent="0.25">
      <c r="C7805" s="12"/>
      <c r="D7805" s="13"/>
      <c r="E7805" s="13"/>
      <c r="F7805" s="13"/>
      <c r="G7805" s="13"/>
      <c r="H7805" s="13"/>
      <c r="I7805" s="12"/>
      <c r="J7805" s="11"/>
    </row>
    <row r="7806" spans="3:10" x14ac:dyDescent="0.25">
      <c r="C7806" s="12"/>
      <c r="D7806" s="13"/>
      <c r="E7806" s="13"/>
      <c r="F7806" s="13"/>
      <c r="G7806" s="13"/>
      <c r="H7806" s="13"/>
      <c r="I7806" s="12"/>
      <c r="J7806" s="11"/>
    </row>
    <row r="7807" spans="3:10" x14ac:dyDescent="0.25">
      <c r="C7807" s="12"/>
      <c r="D7807" s="13"/>
      <c r="E7807" s="13"/>
      <c r="F7807" s="13"/>
      <c r="G7807" s="13"/>
      <c r="H7807" s="13"/>
      <c r="I7807" s="12"/>
      <c r="J7807" s="11"/>
    </row>
    <row r="7808" spans="3:10" x14ac:dyDescent="0.25">
      <c r="C7808" s="12"/>
      <c r="D7808" s="13"/>
      <c r="E7808" s="13"/>
      <c r="F7808" s="13"/>
      <c r="G7808" s="13"/>
      <c r="H7808" s="13"/>
      <c r="I7808" s="12"/>
      <c r="J7808" s="11"/>
    </row>
    <row r="7809" spans="3:10" x14ac:dyDescent="0.25">
      <c r="C7809" s="12"/>
      <c r="D7809" s="13"/>
      <c r="E7809" s="13"/>
      <c r="F7809" s="13"/>
      <c r="G7809" s="13"/>
      <c r="H7809" s="13"/>
      <c r="I7809" s="12"/>
      <c r="J7809" s="11"/>
    </row>
    <row r="7810" spans="3:10" x14ac:dyDescent="0.25">
      <c r="C7810" s="12"/>
      <c r="D7810" s="13"/>
      <c r="E7810" s="13"/>
      <c r="F7810" s="13"/>
      <c r="G7810" s="13"/>
      <c r="H7810" s="13"/>
      <c r="I7810" s="12"/>
      <c r="J7810" s="11"/>
    </row>
    <row r="7811" spans="3:10" x14ac:dyDescent="0.25">
      <c r="C7811" s="12"/>
      <c r="D7811" s="13"/>
      <c r="E7811" s="13"/>
      <c r="F7811" s="13"/>
      <c r="G7811" s="13"/>
      <c r="H7811" s="13"/>
      <c r="I7811" s="12"/>
      <c r="J7811" s="11"/>
    </row>
    <row r="7812" spans="3:10" x14ac:dyDescent="0.25">
      <c r="C7812" s="12"/>
      <c r="D7812" s="13"/>
      <c r="E7812" s="13"/>
      <c r="F7812" s="13"/>
      <c r="G7812" s="13"/>
      <c r="H7812" s="13"/>
      <c r="I7812" s="12"/>
      <c r="J7812" s="11"/>
    </row>
    <row r="7813" spans="3:10" x14ac:dyDescent="0.25">
      <c r="C7813" s="12"/>
      <c r="D7813" s="13"/>
      <c r="E7813" s="13"/>
      <c r="F7813" s="13"/>
      <c r="G7813" s="13"/>
      <c r="H7813" s="13"/>
      <c r="I7813" s="12"/>
      <c r="J7813" s="11"/>
    </row>
    <row r="7814" spans="3:10" x14ac:dyDescent="0.25">
      <c r="C7814" s="12"/>
      <c r="D7814" s="13"/>
      <c r="E7814" s="13"/>
      <c r="F7814" s="13"/>
      <c r="G7814" s="13"/>
      <c r="H7814" s="13"/>
      <c r="I7814" s="12"/>
      <c r="J7814" s="11"/>
    </row>
    <row r="7815" spans="3:10" x14ac:dyDescent="0.25">
      <c r="C7815" s="12"/>
      <c r="D7815" s="13"/>
      <c r="E7815" s="13"/>
      <c r="F7815" s="13"/>
      <c r="G7815" s="13"/>
      <c r="H7815" s="13"/>
      <c r="I7815" s="12"/>
      <c r="J7815" s="11"/>
    </row>
    <row r="7816" spans="3:10" x14ac:dyDescent="0.25">
      <c r="C7816" s="12"/>
      <c r="D7816" s="13"/>
      <c r="E7816" s="13"/>
      <c r="F7816" s="13"/>
      <c r="G7816" s="13"/>
      <c r="H7816" s="13"/>
      <c r="I7816" s="12"/>
      <c r="J7816" s="11"/>
    </row>
    <row r="7817" spans="3:10" x14ac:dyDescent="0.25">
      <c r="C7817" s="12"/>
      <c r="D7817" s="13"/>
      <c r="E7817" s="13"/>
      <c r="F7817" s="13"/>
      <c r="G7817" s="13"/>
      <c r="H7817" s="13"/>
      <c r="I7817" s="12"/>
      <c r="J7817" s="11"/>
    </row>
    <row r="7818" spans="3:10" x14ac:dyDescent="0.25">
      <c r="C7818" s="12"/>
      <c r="D7818" s="13"/>
      <c r="E7818" s="13"/>
      <c r="F7818" s="13"/>
      <c r="G7818" s="13"/>
      <c r="H7818" s="13"/>
      <c r="I7818" s="12"/>
      <c r="J7818" s="11"/>
    </row>
    <row r="7819" spans="3:10" x14ac:dyDescent="0.25">
      <c r="C7819" s="12"/>
      <c r="D7819" s="13"/>
      <c r="E7819" s="13"/>
      <c r="F7819" s="13"/>
      <c r="G7819" s="13"/>
      <c r="H7819" s="13"/>
      <c r="I7819" s="12"/>
      <c r="J7819" s="11"/>
    </row>
    <row r="7820" spans="3:10" x14ac:dyDescent="0.25">
      <c r="C7820" s="12"/>
      <c r="D7820" s="13"/>
      <c r="E7820" s="13"/>
      <c r="F7820" s="13"/>
      <c r="G7820" s="13"/>
      <c r="H7820" s="13"/>
      <c r="I7820" s="12"/>
      <c r="J7820" s="11"/>
    </row>
    <row r="7821" spans="3:10" x14ac:dyDescent="0.25">
      <c r="C7821" s="12"/>
      <c r="D7821" s="13"/>
      <c r="E7821" s="13"/>
      <c r="F7821" s="13"/>
      <c r="G7821" s="13"/>
      <c r="H7821" s="13"/>
      <c r="I7821" s="12"/>
      <c r="J7821" s="11"/>
    </row>
    <row r="7822" spans="3:10" x14ac:dyDescent="0.25">
      <c r="C7822" s="12"/>
      <c r="D7822" s="13"/>
      <c r="E7822" s="13"/>
      <c r="F7822" s="13"/>
      <c r="G7822" s="13"/>
      <c r="H7822" s="13"/>
      <c r="I7822" s="12"/>
      <c r="J7822" s="11"/>
    </row>
    <row r="7823" spans="3:10" x14ac:dyDescent="0.25">
      <c r="C7823" s="12"/>
      <c r="D7823" s="13"/>
      <c r="E7823" s="13"/>
      <c r="F7823" s="13"/>
      <c r="G7823" s="13"/>
      <c r="H7823" s="13"/>
      <c r="I7823" s="12"/>
      <c r="J7823" s="11"/>
    </row>
    <row r="7824" spans="3:10" x14ac:dyDescent="0.25">
      <c r="C7824" s="12"/>
      <c r="D7824" s="13"/>
      <c r="E7824" s="13"/>
      <c r="F7824" s="13"/>
      <c r="G7824" s="13"/>
      <c r="H7824" s="13"/>
      <c r="I7824" s="12"/>
      <c r="J7824" s="11"/>
    </row>
    <row r="7825" spans="3:10" x14ac:dyDescent="0.25">
      <c r="C7825" s="12"/>
      <c r="D7825" s="13"/>
      <c r="E7825" s="13"/>
      <c r="F7825" s="13"/>
      <c r="G7825" s="13"/>
      <c r="H7825" s="13"/>
      <c r="I7825" s="12"/>
      <c r="J7825" s="11"/>
    </row>
    <row r="7826" spans="3:10" x14ac:dyDescent="0.25">
      <c r="C7826" s="12"/>
      <c r="D7826" s="13"/>
      <c r="E7826" s="13"/>
      <c r="F7826" s="13"/>
      <c r="G7826" s="13"/>
      <c r="H7826" s="13"/>
      <c r="I7826" s="12"/>
      <c r="J7826" s="11"/>
    </row>
    <row r="7827" spans="3:10" x14ac:dyDescent="0.25">
      <c r="C7827" s="12"/>
      <c r="D7827" s="13"/>
      <c r="E7827" s="13"/>
      <c r="F7827" s="13"/>
      <c r="G7827" s="13"/>
      <c r="H7827" s="13"/>
      <c r="I7827" s="12"/>
      <c r="J7827" s="11"/>
    </row>
    <row r="7828" spans="3:10" x14ac:dyDescent="0.25">
      <c r="C7828" s="12"/>
      <c r="D7828" s="13"/>
      <c r="E7828" s="13"/>
      <c r="F7828" s="13"/>
      <c r="G7828" s="13"/>
      <c r="H7828" s="13"/>
      <c r="I7828" s="12"/>
      <c r="J7828" s="11"/>
    </row>
    <row r="7829" spans="3:10" x14ac:dyDescent="0.25">
      <c r="C7829" s="12"/>
      <c r="D7829" s="13"/>
      <c r="E7829" s="13"/>
      <c r="F7829" s="13"/>
      <c r="G7829" s="13"/>
      <c r="H7829" s="13"/>
      <c r="I7829" s="12"/>
      <c r="J7829" s="11"/>
    </row>
    <row r="7830" spans="3:10" x14ac:dyDescent="0.25">
      <c r="C7830" s="12"/>
      <c r="D7830" s="13"/>
      <c r="E7830" s="13"/>
      <c r="F7830" s="13"/>
      <c r="G7830" s="13"/>
      <c r="H7830" s="13"/>
      <c r="I7830" s="12"/>
      <c r="J7830" s="11"/>
    </row>
    <row r="7831" spans="3:10" x14ac:dyDescent="0.25">
      <c r="C7831" s="12"/>
      <c r="D7831" s="13"/>
      <c r="E7831" s="13"/>
      <c r="F7831" s="13"/>
      <c r="G7831" s="13"/>
      <c r="H7831" s="13"/>
      <c r="I7831" s="12"/>
      <c r="J7831" s="11"/>
    </row>
    <row r="7832" spans="3:10" x14ac:dyDescent="0.25">
      <c r="C7832" s="12"/>
      <c r="D7832" s="13"/>
      <c r="E7832" s="13"/>
      <c r="F7832" s="13"/>
      <c r="G7832" s="13"/>
      <c r="H7832" s="13"/>
      <c r="I7832" s="12"/>
      <c r="J7832" s="11"/>
    </row>
    <row r="7833" spans="3:10" x14ac:dyDescent="0.25">
      <c r="C7833" s="12"/>
      <c r="D7833" s="13"/>
      <c r="E7833" s="13"/>
      <c r="F7833" s="13"/>
      <c r="G7833" s="13"/>
      <c r="H7833" s="13"/>
      <c r="I7833" s="12"/>
      <c r="J7833" s="11"/>
    </row>
    <row r="7834" spans="3:10" x14ac:dyDescent="0.25">
      <c r="C7834" s="12"/>
      <c r="D7834" s="13"/>
      <c r="E7834" s="13"/>
      <c r="F7834" s="13"/>
      <c r="G7834" s="13"/>
      <c r="H7834" s="13"/>
      <c r="I7834" s="12"/>
      <c r="J7834" s="11"/>
    </row>
    <row r="7835" spans="3:10" x14ac:dyDescent="0.25">
      <c r="C7835" s="12"/>
      <c r="D7835" s="13"/>
      <c r="E7835" s="13"/>
      <c r="F7835" s="13"/>
      <c r="G7835" s="13"/>
      <c r="H7835" s="13"/>
      <c r="I7835" s="12"/>
      <c r="J7835" s="11"/>
    </row>
    <row r="7836" spans="3:10" x14ac:dyDescent="0.25">
      <c r="C7836" s="12"/>
      <c r="D7836" s="13"/>
      <c r="E7836" s="13"/>
      <c r="F7836" s="13"/>
      <c r="G7836" s="13"/>
      <c r="H7836" s="13"/>
      <c r="I7836" s="12"/>
      <c r="J7836" s="11"/>
    </row>
    <row r="7837" spans="3:10" x14ac:dyDescent="0.25">
      <c r="C7837" s="12"/>
      <c r="D7837" s="13"/>
      <c r="E7837" s="13"/>
      <c r="F7837" s="13"/>
      <c r="G7837" s="13"/>
      <c r="H7837" s="13"/>
      <c r="I7837" s="12"/>
      <c r="J7837" s="11"/>
    </row>
    <row r="7838" spans="3:10" x14ac:dyDescent="0.25">
      <c r="C7838" s="12"/>
      <c r="D7838" s="13"/>
      <c r="E7838" s="13"/>
      <c r="F7838" s="13"/>
      <c r="G7838" s="13"/>
      <c r="H7838" s="13"/>
      <c r="I7838" s="12"/>
      <c r="J7838" s="11"/>
    </row>
    <row r="7839" spans="3:10" x14ac:dyDescent="0.25">
      <c r="C7839" s="12"/>
      <c r="D7839" s="13"/>
      <c r="E7839" s="13"/>
      <c r="F7839" s="13"/>
      <c r="G7839" s="13"/>
      <c r="H7839" s="13"/>
      <c r="I7839" s="12"/>
      <c r="J7839" s="11"/>
    </row>
    <row r="7840" spans="3:10" x14ac:dyDescent="0.25">
      <c r="C7840" s="12"/>
      <c r="D7840" s="13"/>
      <c r="E7840" s="13"/>
      <c r="F7840" s="13"/>
      <c r="G7840" s="13"/>
      <c r="H7840" s="13"/>
      <c r="I7840" s="12"/>
      <c r="J7840" s="11"/>
    </row>
    <row r="7841" spans="3:10" x14ac:dyDescent="0.25">
      <c r="C7841" s="12"/>
      <c r="D7841" s="13"/>
      <c r="E7841" s="13"/>
      <c r="F7841" s="13"/>
      <c r="G7841" s="13"/>
      <c r="H7841" s="13"/>
      <c r="I7841" s="12"/>
      <c r="J7841" s="11"/>
    </row>
    <row r="7842" spans="3:10" x14ac:dyDescent="0.25">
      <c r="C7842" s="12"/>
      <c r="D7842" s="13"/>
      <c r="E7842" s="13"/>
      <c r="F7842" s="13"/>
      <c r="G7842" s="13"/>
      <c r="H7842" s="13"/>
      <c r="I7842" s="12"/>
      <c r="J7842" s="11"/>
    </row>
    <row r="7843" spans="3:10" x14ac:dyDescent="0.25">
      <c r="C7843" s="12"/>
      <c r="D7843" s="13"/>
      <c r="E7843" s="13"/>
      <c r="F7843" s="13"/>
      <c r="G7843" s="13"/>
      <c r="H7843" s="13"/>
      <c r="I7843" s="12"/>
      <c r="J7843" s="11"/>
    </row>
    <row r="7844" spans="3:10" x14ac:dyDescent="0.25">
      <c r="C7844" s="12"/>
      <c r="D7844" s="13"/>
      <c r="E7844" s="13"/>
      <c r="F7844" s="13"/>
      <c r="G7844" s="13"/>
      <c r="H7844" s="13"/>
      <c r="I7844" s="12"/>
      <c r="J7844" s="11"/>
    </row>
    <row r="7845" spans="3:10" x14ac:dyDescent="0.25">
      <c r="C7845" s="12"/>
      <c r="D7845" s="13"/>
      <c r="E7845" s="13"/>
      <c r="F7845" s="13"/>
      <c r="G7845" s="13"/>
      <c r="H7845" s="13"/>
      <c r="I7845" s="12"/>
      <c r="J7845" s="11"/>
    </row>
    <row r="7846" spans="3:10" x14ac:dyDescent="0.25">
      <c r="C7846" s="12"/>
      <c r="D7846" s="13"/>
      <c r="E7846" s="13"/>
      <c r="F7846" s="13"/>
      <c r="G7846" s="13"/>
      <c r="H7846" s="13"/>
      <c r="I7846" s="12"/>
      <c r="J7846" s="11"/>
    </row>
    <row r="7847" spans="3:10" x14ac:dyDescent="0.25">
      <c r="C7847" s="12"/>
      <c r="D7847" s="13"/>
      <c r="E7847" s="13"/>
      <c r="F7847" s="13"/>
      <c r="G7847" s="13"/>
      <c r="H7847" s="13"/>
      <c r="I7847" s="12"/>
      <c r="J7847" s="11"/>
    </row>
    <row r="7848" spans="3:10" x14ac:dyDescent="0.25">
      <c r="C7848" s="12"/>
      <c r="D7848" s="13"/>
      <c r="E7848" s="13"/>
      <c r="F7848" s="13"/>
      <c r="G7848" s="13"/>
      <c r="H7848" s="13"/>
      <c r="I7848" s="12"/>
      <c r="J7848" s="11"/>
    </row>
    <row r="7849" spans="3:10" x14ac:dyDescent="0.25">
      <c r="C7849" s="12"/>
      <c r="D7849" s="13"/>
      <c r="E7849" s="13"/>
      <c r="F7849" s="13"/>
      <c r="G7849" s="13"/>
      <c r="H7849" s="13"/>
      <c r="I7849" s="12"/>
      <c r="J7849" s="11"/>
    </row>
    <row r="7850" spans="3:10" x14ac:dyDescent="0.25">
      <c r="C7850" s="12"/>
      <c r="D7850" s="13"/>
      <c r="E7850" s="13"/>
      <c r="F7850" s="13"/>
      <c r="G7850" s="13"/>
      <c r="H7850" s="13"/>
      <c r="I7850" s="12"/>
      <c r="J7850" s="11"/>
    </row>
    <row r="7851" spans="3:10" x14ac:dyDescent="0.25">
      <c r="C7851" s="12"/>
      <c r="D7851" s="13"/>
      <c r="E7851" s="13"/>
      <c r="F7851" s="13"/>
      <c r="G7851" s="13"/>
      <c r="H7851" s="13"/>
      <c r="I7851" s="12"/>
      <c r="J7851" s="11"/>
    </row>
    <row r="7852" spans="3:10" x14ac:dyDescent="0.25">
      <c r="C7852" s="12"/>
      <c r="D7852" s="13"/>
      <c r="E7852" s="13"/>
      <c r="F7852" s="13"/>
      <c r="G7852" s="13"/>
      <c r="H7852" s="13"/>
      <c r="I7852" s="12"/>
      <c r="J7852" s="11"/>
    </row>
    <row r="7853" spans="3:10" x14ac:dyDescent="0.25">
      <c r="C7853" s="12"/>
      <c r="D7853" s="13"/>
      <c r="E7853" s="13"/>
      <c r="F7853" s="13"/>
      <c r="G7853" s="13"/>
      <c r="H7853" s="13"/>
      <c r="I7853" s="12"/>
      <c r="J7853" s="11"/>
    </row>
    <row r="7854" spans="3:10" x14ac:dyDescent="0.25">
      <c r="C7854" s="12"/>
      <c r="D7854" s="13"/>
      <c r="E7854" s="13"/>
      <c r="F7854" s="13"/>
      <c r="G7854" s="13"/>
      <c r="H7854" s="13"/>
      <c r="I7854" s="12"/>
      <c r="J7854" s="11"/>
    </row>
    <row r="7855" spans="3:10" x14ac:dyDescent="0.25">
      <c r="C7855" s="12"/>
      <c r="D7855" s="13"/>
      <c r="E7855" s="13"/>
      <c r="F7855" s="13"/>
      <c r="G7855" s="13"/>
      <c r="H7855" s="13"/>
      <c r="I7855" s="12"/>
      <c r="J7855" s="11"/>
    </row>
    <row r="7856" spans="3:10" x14ac:dyDescent="0.25">
      <c r="C7856" s="12"/>
      <c r="D7856" s="13"/>
      <c r="E7856" s="13"/>
      <c r="F7856" s="13"/>
      <c r="G7856" s="13"/>
      <c r="H7856" s="13"/>
      <c r="I7856" s="12"/>
      <c r="J7856" s="11"/>
    </row>
    <row r="7857" spans="3:10" x14ac:dyDescent="0.25">
      <c r="C7857" s="12"/>
      <c r="D7857" s="13"/>
      <c r="E7857" s="13"/>
      <c r="F7857" s="13"/>
      <c r="G7857" s="13"/>
      <c r="H7857" s="13"/>
      <c r="I7857" s="12"/>
      <c r="J7857" s="11"/>
    </row>
    <row r="7858" spans="3:10" x14ac:dyDescent="0.25">
      <c r="C7858" s="12"/>
      <c r="D7858" s="13"/>
      <c r="E7858" s="13"/>
      <c r="F7858" s="13"/>
      <c r="G7858" s="13"/>
      <c r="H7858" s="13"/>
      <c r="I7858" s="12"/>
      <c r="J7858" s="11"/>
    </row>
    <row r="7859" spans="3:10" x14ac:dyDescent="0.25">
      <c r="C7859" s="12"/>
      <c r="D7859" s="13"/>
      <c r="E7859" s="13"/>
      <c r="F7859" s="13"/>
      <c r="G7859" s="13"/>
      <c r="H7859" s="13"/>
      <c r="I7859" s="12"/>
      <c r="J7859" s="11"/>
    </row>
    <row r="7860" spans="3:10" x14ac:dyDescent="0.25">
      <c r="C7860" s="12"/>
      <c r="D7860" s="13"/>
      <c r="E7860" s="13"/>
      <c r="F7860" s="13"/>
      <c r="G7860" s="13"/>
      <c r="H7860" s="13"/>
      <c r="I7860" s="12"/>
      <c r="J7860" s="11"/>
    </row>
    <row r="7861" spans="3:10" x14ac:dyDescent="0.25">
      <c r="C7861" s="12"/>
      <c r="D7861" s="13"/>
      <c r="E7861" s="13"/>
      <c r="F7861" s="13"/>
      <c r="G7861" s="13"/>
      <c r="H7861" s="13"/>
      <c r="I7861" s="12"/>
      <c r="J7861" s="11"/>
    </row>
    <row r="7862" spans="3:10" x14ac:dyDescent="0.25">
      <c r="C7862" s="12"/>
      <c r="D7862" s="13"/>
      <c r="E7862" s="13"/>
      <c r="F7862" s="13"/>
      <c r="G7862" s="13"/>
      <c r="H7862" s="13"/>
      <c r="I7862" s="12"/>
      <c r="J7862" s="11"/>
    </row>
    <row r="7863" spans="3:10" x14ac:dyDescent="0.25">
      <c r="C7863" s="12"/>
      <c r="D7863" s="13"/>
      <c r="E7863" s="13"/>
      <c r="F7863" s="13"/>
      <c r="G7863" s="13"/>
      <c r="H7863" s="13"/>
      <c r="I7863" s="12"/>
      <c r="J7863" s="11"/>
    </row>
    <row r="7864" spans="3:10" x14ac:dyDescent="0.25">
      <c r="C7864" s="12"/>
      <c r="D7864" s="13"/>
      <c r="E7864" s="13"/>
      <c r="F7864" s="13"/>
      <c r="G7864" s="13"/>
      <c r="H7864" s="13"/>
      <c r="I7864" s="12"/>
      <c r="J7864" s="11"/>
    </row>
    <row r="7865" spans="3:10" x14ac:dyDescent="0.25">
      <c r="C7865" s="12"/>
      <c r="D7865" s="13"/>
      <c r="E7865" s="13"/>
      <c r="F7865" s="13"/>
      <c r="G7865" s="13"/>
      <c r="H7865" s="13"/>
      <c r="I7865" s="12"/>
      <c r="J7865" s="11"/>
    </row>
    <row r="7866" spans="3:10" x14ac:dyDescent="0.25">
      <c r="C7866" s="12"/>
      <c r="D7866" s="13"/>
      <c r="E7866" s="13"/>
      <c r="F7866" s="13"/>
      <c r="G7866" s="13"/>
      <c r="H7866" s="13"/>
      <c r="I7866" s="12"/>
      <c r="J7866" s="11"/>
    </row>
    <row r="7867" spans="3:10" x14ac:dyDescent="0.25">
      <c r="C7867" s="12"/>
      <c r="D7867" s="13"/>
      <c r="E7867" s="13"/>
      <c r="F7867" s="13"/>
      <c r="G7867" s="13"/>
      <c r="H7867" s="13"/>
      <c r="I7867" s="12"/>
      <c r="J7867" s="11"/>
    </row>
    <row r="7868" spans="3:10" x14ac:dyDescent="0.25">
      <c r="C7868" s="12"/>
      <c r="D7868" s="13"/>
      <c r="E7868" s="13"/>
      <c r="F7868" s="13"/>
      <c r="G7868" s="13"/>
      <c r="H7868" s="13"/>
      <c r="I7868" s="12"/>
      <c r="J7868" s="11"/>
    </row>
    <row r="7869" spans="3:10" x14ac:dyDescent="0.25">
      <c r="C7869" s="12"/>
      <c r="D7869" s="13"/>
      <c r="E7869" s="13"/>
      <c r="F7869" s="13"/>
      <c r="G7869" s="13"/>
      <c r="H7869" s="13"/>
      <c r="I7869" s="12"/>
      <c r="J7869" s="11"/>
    </row>
    <row r="7870" spans="3:10" x14ac:dyDescent="0.25">
      <c r="C7870" s="12"/>
      <c r="D7870" s="13"/>
      <c r="E7870" s="13"/>
      <c r="F7870" s="13"/>
      <c r="G7870" s="13"/>
      <c r="H7870" s="13"/>
      <c r="I7870" s="12"/>
      <c r="J7870" s="11"/>
    </row>
    <row r="7871" spans="3:10" x14ac:dyDescent="0.25">
      <c r="C7871" s="12"/>
      <c r="D7871" s="13"/>
      <c r="E7871" s="13"/>
      <c r="F7871" s="13"/>
      <c r="G7871" s="13"/>
      <c r="H7871" s="13"/>
      <c r="I7871" s="12"/>
      <c r="J7871" s="11"/>
    </row>
    <row r="7872" spans="3:10" x14ac:dyDescent="0.25">
      <c r="C7872" s="12"/>
      <c r="D7872" s="13"/>
      <c r="E7872" s="13"/>
      <c r="F7872" s="13"/>
      <c r="G7872" s="13"/>
      <c r="H7872" s="13"/>
      <c r="I7872" s="12"/>
      <c r="J7872" s="11"/>
    </row>
    <row r="7873" spans="3:10" x14ac:dyDescent="0.25">
      <c r="C7873" s="12"/>
      <c r="D7873" s="13"/>
      <c r="E7873" s="13"/>
      <c r="F7873" s="13"/>
      <c r="G7873" s="13"/>
      <c r="H7873" s="13"/>
      <c r="I7873" s="12"/>
      <c r="J7873" s="11"/>
    </row>
    <row r="7874" spans="3:10" x14ac:dyDescent="0.25">
      <c r="C7874" s="12"/>
      <c r="D7874" s="13"/>
      <c r="E7874" s="13"/>
      <c r="F7874" s="13"/>
      <c r="G7874" s="13"/>
      <c r="H7874" s="13"/>
      <c r="I7874" s="12"/>
      <c r="J7874" s="11"/>
    </row>
    <row r="7875" spans="3:10" x14ac:dyDescent="0.25">
      <c r="C7875" s="12"/>
      <c r="D7875" s="13"/>
      <c r="E7875" s="13"/>
      <c r="F7875" s="13"/>
      <c r="G7875" s="13"/>
      <c r="H7875" s="13"/>
      <c r="I7875" s="12"/>
      <c r="J7875" s="11"/>
    </row>
    <row r="7876" spans="3:10" x14ac:dyDescent="0.25">
      <c r="C7876" s="12"/>
      <c r="D7876" s="13"/>
      <c r="E7876" s="13"/>
      <c r="F7876" s="13"/>
      <c r="G7876" s="13"/>
      <c r="H7876" s="13"/>
      <c r="I7876" s="12"/>
      <c r="J7876" s="11"/>
    </row>
    <row r="7877" spans="3:10" x14ac:dyDescent="0.25">
      <c r="C7877" s="12"/>
      <c r="D7877" s="13"/>
      <c r="E7877" s="13"/>
      <c r="F7877" s="13"/>
      <c r="G7877" s="13"/>
      <c r="H7877" s="13"/>
      <c r="I7877" s="12"/>
      <c r="J7877" s="11"/>
    </row>
    <row r="7878" spans="3:10" x14ac:dyDescent="0.25">
      <c r="C7878" s="12"/>
      <c r="D7878" s="13"/>
      <c r="E7878" s="13"/>
      <c r="F7878" s="13"/>
      <c r="G7878" s="13"/>
      <c r="H7878" s="13"/>
      <c r="I7878" s="12"/>
      <c r="J7878" s="11"/>
    </row>
    <row r="7879" spans="3:10" x14ac:dyDescent="0.25">
      <c r="C7879" s="12"/>
      <c r="D7879" s="13"/>
      <c r="E7879" s="13"/>
      <c r="F7879" s="13"/>
      <c r="G7879" s="13"/>
      <c r="H7879" s="13"/>
      <c r="I7879" s="12"/>
      <c r="J7879" s="11"/>
    </row>
    <row r="7880" spans="3:10" x14ac:dyDescent="0.25">
      <c r="C7880" s="12"/>
      <c r="D7880" s="13"/>
      <c r="E7880" s="13"/>
      <c r="F7880" s="13"/>
      <c r="G7880" s="13"/>
      <c r="H7880" s="13"/>
      <c r="I7880" s="12"/>
      <c r="J7880" s="11"/>
    </row>
    <row r="7881" spans="3:10" x14ac:dyDescent="0.25">
      <c r="C7881" s="12"/>
      <c r="D7881" s="13"/>
      <c r="E7881" s="13"/>
      <c r="F7881" s="13"/>
      <c r="G7881" s="13"/>
      <c r="H7881" s="13"/>
      <c r="I7881" s="12"/>
      <c r="J7881" s="11"/>
    </row>
    <row r="7882" spans="3:10" x14ac:dyDescent="0.25">
      <c r="C7882" s="12"/>
      <c r="D7882" s="13"/>
      <c r="E7882" s="13"/>
      <c r="F7882" s="13"/>
      <c r="G7882" s="13"/>
      <c r="H7882" s="13"/>
      <c r="I7882" s="12"/>
      <c r="J7882" s="11"/>
    </row>
    <row r="7883" spans="3:10" x14ac:dyDescent="0.25">
      <c r="C7883" s="12"/>
      <c r="D7883" s="13"/>
      <c r="E7883" s="13"/>
      <c r="F7883" s="13"/>
      <c r="G7883" s="13"/>
      <c r="H7883" s="13"/>
      <c r="I7883" s="12"/>
      <c r="J7883" s="11"/>
    </row>
    <row r="7884" spans="3:10" x14ac:dyDescent="0.25">
      <c r="C7884" s="12"/>
      <c r="D7884" s="13"/>
      <c r="E7884" s="13"/>
      <c r="F7884" s="13"/>
      <c r="G7884" s="13"/>
      <c r="H7884" s="13"/>
      <c r="I7884" s="12"/>
      <c r="J7884" s="11"/>
    </row>
    <row r="7885" spans="3:10" x14ac:dyDescent="0.25">
      <c r="C7885" s="12"/>
      <c r="D7885" s="13"/>
      <c r="E7885" s="13"/>
      <c r="F7885" s="13"/>
      <c r="G7885" s="13"/>
      <c r="H7885" s="13"/>
      <c r="I7885" s="12"/>
      <c r="J7885" s="11"/>
    </row>
    <row r="7886" spans="3:10" x14ac:dyDescent="0.25">
      <c r="C7886" s="12"/>
      <c r="D7886" s="13"/>
      <c r="E7886" s="13"/>
      <c r="F7886" s="13"/>
      <c r="G7886" s="13"/>
      <c r="H7886" s="13"/>
      <c r="I7886" s="12"/>
      <c r="J7886" s="11"/>
    </row>
    <row r="7887" spans="3:10" x14ac:dyDescent="0.25">
      <c r="C7887" s="12"/>
      <c r="D7887" s="13"/>
      <c r="E7887" s="13"/>
      <c r="F7887" s="13"/>
      <c r="G7887" s="13"/>
      <c r="H7887" s="13"/>
      <c r="I7887" s="12"/>
      <c r="J7887" s="11"/>
    </row>
    <row r="7888" spans="3:10" x14ac:dyDescent="0.25">
      <c r="C7888" s="12"/>
      <c r="D7888" s="13"/>
      <c r="E7888" s="13"/>
      <c r="F7888" s="13"/>
      <c r="G7888" s="13"/>
      <c r="H7888" s="13"/>
      <c r="I7888" s="12"/>
      <c r="J7888" s="11"/>
    </row>
    <row r="7889" spans="3:10" x14ac:dyDescent="0.25">
      <c r="C7889" s="12"/>
      <c r="D7889" s="13"/>
      <c r="E7889" s="13"/>
      <c r="F7889" s="13"/>
      <c r="G7889" s="13"/>
      <c r="H7889" s="13"/>
      <c r="I7889" s="12"/>
      <c r="J7889" s="11"/>
    </row>
    <row r="7890" spans="3:10" x14ac:dyDescent="0.25">
      <c r="C7890" s="12"/>
      <c r="D7890" s="13"/>
      <c r="E7890" s="13"/>
      <c r="F7890" s="13"/>
      <c r="G7890" s="13"/>
      <c r="H7890" s="13"/>
      <c r="I7890" s="12"/>
      <c r="J7890" s="11"/>
    </row>
    <row r="7891" spans="3:10" x14ac:dyDescent="0.25">
      <c r="C7891" s="12"/>
      <c r="D7891" s="13"/>
      <c r="E7891" s="13"/>
      <c r="F7891" s="13"/>
      <c r="G7891" s="13"/>
      <c r="H7891" s="13"/>
      <c r="I7891" s="12"/>
      <c r="J7891" s="11"/>
    </row>
    <row r="7892" spans="3:10" x14ac:dyDescent="0.25">
      <c r="C7892" s="12"/>
      <c r="D7892" s="13"/>
      <c r="E7892" s="13"/>
      <c r="F7892" s="13"/>
      <c r="G7892" s="13"/>
      <c r="H7892" s="13"/>
      <c r="I7892" s="12"/>
      <c r="J7892" s="11"/>
    </row>
    <row r="7893" spans="3:10" x14ac:dyDescent="0.25">
      <c r="C7893" s="12"/>
      <c r="D7893" s="13"/>
      <c r="E7893" s="13"/>
      <c r="F7893" s="13"/>
      <c r="G7893" s="13"/>
      <c r="H7893" s="13"/>
      <c r="I7893" s="12"/>
      <c r="J7893" s="11"/>
    </row>
    <row r="7894" spans="3:10" x14ac:dyDescent="0.25">
      <c r="C7894" s="12"/>
      <c r="D7894" s="13"/>
      <c r="E7894" s="13"/>
      <c r="F7894" s="13"/>
      <c r="G7894" s="13"/>
      <c r="H7894" s="13"/>
      <c r="I7894" s="12"/>
      <c r="J7894" s="11"/>
    </row>
    <row r="7895" spans="3:10" x14ac:dyDescent="0.25">
      <c r="C7895" s="12"/>
      <c r="D7895" s="13"/>
      <c r="E7895" s="13"/>
      <c r="F7895" s="13"/>
      <c r="G7895" s="13"/>
      <c r="H7895" s="13"/>
      <c r="I7895" s="12"/>
      <c r="J7895" s="11"/>
    </row>
    <row r="7896" spans="3:10" x14ac:dyDescent="0.25">
      <c r="C7896" s="12"/>
      <c r="D7896" s="13"/>
      <c r="E7896" s="13"/>
      <c r="F7896" s="13"/>
      <c r="G7896" s="13"/>
      <c r="H7896" s="13"/>
      <c r="I7896" s="12"/>
      <c r="J7896" s="11"/>
    </row>
    <row r="7897" spans="3:10" x14ac:dyDescent="0.25">
      <c r="C7897" s="12"/>
      <c r="D7897" s="13"/>
      <c r="E7897" s="13"/>
      <c r="F7897" s="13"/>
      <c r="G7897" s="13"/>
      <c r="H7897" s="13"/>
      <c r="I7897" s="12"/>
      <c r="J7897" s="11"/>
    </row>
    <row r="7898" spans="3:10" x14ac:dyDescent="0.25">
      <c r="C7898" s="12"/>
      <c r="D7898" s="13"/>
      <c r="E7898" s="13"/>
      <c r="F7898" s="13"/>
      <c r="G7898" s="13"/>
      <c r="H7898" s="13"/>
      <c r="I7898" s="12"/>
      <c r="J7898" s="11"/>
    </row>
    <row r="7899" spans="3:10" x14ac:dyDescent="0.25">
      <c r="C7899" s="12"/>
      <c r="D7899" s="13"/>
      <c r="E7899" s="13"/>
      <c r="F7899" s="13"/>
      <c r="G7899" s="13"/>
      <c r="H7899" s="13"/>
      <c r="I7899" s="12"/>
      <c r="J7899" s="11"/>
    </row>
    <row r="7900" spans="3:10" x14ac:dyDescent="0.25">
      <c r="C7900" s="12"/>
      <c r="D7900" s="13"/>
      <c r="E7900" s="13"/>
      <c r="F7900" s="13"/>
      <c r="G7900" s="13"/>
      <c r="H7900" s="13"/>
      <c r="I7900" s="12"/>
      <c r="J7900" s="11"/>
    </row>
    <row r="7901" spans="3:10" x14ac:dyDescent="0.25">
      <c r="C7901" s="12"/>
      <c r="D7901" s="13"/>
      <c r="E7901" s="13"/>
      <c r="F7901" s="13"/>
      <c r="G7901" s="13"/>
      <c r="H7901" s="13"/>
      <c r="I7901" s="12"/>
      <c r="J7901" s="11"/>
    </row>
    <row r="7902" spans="3:10" x14ac:dyDescent="0.25">
      <c r="C7902" s="12"/>
      <c r="D7902" s="13"/>
      <c r="E7902" s="13"/>
      <c r="F7902" s="13"/>
      <c r="G7902" s="13"/>
      <c r="H7902" s="13"/>
      <c r="I7902" s="12"/>
      <c r="J7902" s="11"/>
    </row>
    <row r="7903" spans="3:10" x14ac:dyDescent="0.25">
      <c r="C7903" s="12"/>
      <c r="D7903" s="13"/>
      <c r="E7903" s="13"/>
      <c r="F7903" s="13"/>
      <c r="G7903" s="13"/>
      <c r="H7903" s="13"/>
      <c r="I7903" s="12"/>
      <c r="J7903" s="11"/>
    </row>
    <row r="7904" spans="3:10" x14ac:dyDescent="0.25">
      <c r="C7904" s="12"/>
      <c r="D7904" s="13"/>
      <c r="E7904" s="13"/>
      <c r="F7904" s="13"/>
      <c r="G7904" s="13"/>
      <c r="H7904" s="13"/>
      <c r="I7904" s="12"/>
      <c r="J7904" s="11"/>
    </row>
    <row r="7905" spans="3:10" x14ac:dyDescent="0.25">
      <c r="C7905" s="12"/>
      <c r="D7905" s="13"/>
      <c r="E7905" s="13"/>
      <c r="F7905" s="13"/>
      <c r="G7905" s="13"/>
      <c r="H7905" s="13"/>
      <c r="I7905" s="12"/>
      <c r="J7905" s="11"/>
    </row>
    <row r="7906" spans="3:10" x14ac:dyDescent="0.25">
      <c r="C7906" s="12"/>
      <c r="D7906" s="13"/>
      <c r="E7906" s="13"/>
      <c r="F7906" s="13"/>
      <c r="G7906" s="13"/>
      <c r="H7906" s="13"/>
      <c r="I7906" s="12"/>
      <c r="J7906" s="11"/>
    </row>
    <row r="7907" spans="3:10" x14ac:dyDescent="0.25">
      <c r="C7907" s="12"/>
      <c r="D7907" s="13"/>
      <c r="E7907" s="13"/>
      <c r="F7907" s="13"/>
      <c r="G7907" s="13"/>
      <c r="H7907" s="13"/>
      <c r="I7907" s="12"/>
      <c r="J7907" s="11"/>
    </row>
    <row r="7908" spans="3:10" x14ac:dyDescent="0.25">
      <c r="C7908" s="12"/>
      <c r="D7908" s="13"/>
      <c r="E7908" s="13"/>
      <c r="F7908" s="13"/>
      <c r="G7908" s="13"/>
      <c r="H7908" s="13"/>
      <c r="I7908" s="12"/>
      <c r="J7908" s="11"/>
    </row>
    <row r="7909" spans="3:10" x14ac:dyDescent="0.25">
      <c r="C7909" s="12"/>
      <c r="D7909" s="13"/>
      <c r="E7909" s="13"/>
      <c r="F7909" s="13"/>
      <c r="G7909" s="13"/>
      <c r="H7909" s="13"/>
      <c r="I7909" s="12"/>
      <c r="J7909" s="11"/>
    </row>
    <row r="7910" spans="3:10" x14ac:dyDescent="0.25">
      <c r="C7910" s="12"/>
      <c r="D7910" s="13"/>
      <c r="E7910" s="13"/>
      <c r="F7910" s="13"/>
      <c r="G7910" s="13"/>
      <c r="H7910" s="13"/>
      <c r="I7910" s="12"/>
      <c r="J7910" s="11"/>
    </row>
    <row r="7911" spans="3:10" x14ac:dyDescent="0.25">
      <c r="C7911" s="12"/>
      <c r="D7911" s="13"/>
      <c r="E7911" s="13"/>
      <c r="F7911" s="13"/>
      <c r="G7911" s="13"/>
      <c r="H7911" s="13"/>
      <c r="I7911" s="12"/>
      <c r="J7911" s="11"/>
    </row>
    <row r="7912" spans="3:10" x14ac:dyDescent="0.25">
      <c r="C7912" s="12"/>
      <c r="D7912" s="13"/>
      <c r="E7912" s="13"/>
      <c r="F7912" s="13"/>
      <c r="G7912" s="13"/>
      <c r="H7912" s="13"/>
      <c r="I7912" s="12"/>
      <c r="J7912" s="11"/>
    </row>
    <row r="7913" spans="3:10" x14ac:dyDescent="0.25">
      <c r="C7913" s="12"/>
      <c r="D7913" s="13"/>
      <c r="E7913" s="13"/>
      <c r="F7913" s="13"/>
      <c r="G7913" s="13"/>
      <c r="H7913" s="13"/>
      <c r="I7913" s="12"/>
      <c r="J7913" s="11"/>
    </row>
    <row r="7914" spans="3:10" x14ac:dyDescent="0.25">
      <c r="C7914" s="12"/>
      <c r="D7914" s="13"/>
      <c r="E7914" s="13"/>
      <c r="F7914" s="13"/>
      <c r="G7914" s="13"/>
      <c r="H7914" s="13"/>
      <c r="I7914" s="12"/>
      <c r="J7914" s="11"/>
    </row>
    <row r="7915" spans="3:10" x14ac:dyDescent="0.25">
      <c r="C7915" s="12"/>
      <c r="D7915" s="13"/>
      <c r="E7915" s="13"/>
      <c r="F7915" s="13"/>
      <c r="G7915" s="13"/>
      <c r="H7915" s="13"/>
      <c r="I7915" s="12"/>
      <c r="J7915" s="11"/>
    </row>
    <row r="7916" spans="3:10" x14ac:dyDescent="0.25">
      <c r="C7916" s="12"/>
      <c r="D7916" s="13"/>
      <c r="E7916" s="13"/>
      <c r="F7916" s="13"/>
      <c r="G7916" s="13"/>
      <c r="H7916" s="13"/>
      <c r="I7916" s="12"/>
      <c r="J7916" s="11"/>
    </row>
    <row r="7917" spans="3:10" x14ac:dyDescent="0.25">
      <c r="C7917" s="12"/>
      <c r="D7917" s="13"/>
      <c r="E7917" s="13"/>
      <c r="F7917" s="13"/>
      <c r="G7917" s="13"/>
      <c r="H7917" s="13"/>
      <c r="I7917" s="12"/>
      <c r="J7917" s="11"/>
    </row>
    <row r="7918" spans="3:10" x14ac:dyDescent="0.25">
      <c r="C7918" s="12"/>
      <c r="D7918" s="13"/>
      <c r="E7918" s="13"/>
      <c r="F7918" s="13"/>
      <c r="G7918" s="13"/>
      <c r="H7918" s="13"/>
      <c r="I7918" s="12"/>
      <c r="J7918" s="11"/>
    </row>
    <row r="7919" spans="3:10" x14ac:dyDescent="0.25">
      <c r="C7919" s="12"/>
      <c r="D7919" s="13"/>
      <c r="E7919" s="13"/>
      <c r="F7919" s="13"/>
      <c r="G7919" s="13"/>
      <c r="H7919" s="13"/>
      <c r="I7919" s="12"/>
      <c r="J7919" s="11"/>
    </row>
    <row r="7920" spans="3:10" x14ac:dyDescent="0.25">
      <c r="C7920" s="12"/>
      <c r="D7920" s="13"/>
      <c r="E7920" s="13"/>
      <c r="F7920" s="13"/>
      <c r="G7920" s="13"/>
      <c r="H7920" s="13"/>
      <c r="I7920" s="12"/>
      <c r="J7920" s="11"/>
    </row>
    <row r="7921" spans="3:10" x14ac:dyDescent="0.25">
      <c r="C7921" s="12"/>
      <c r="D7921" s="13"/>
      <c r="E7921" s="13"/>
      <c r="F7921" s="13"/>
      <c r="G7921" s="13"/>
      <c r="H7921" s="13"/>
      <c r="I7921" s="12"/>
      <c r="J7921" s="11"/>
    </row>
    <row r="7922" spans="3:10" x14ac:dyDescent="0.25">
      <c r="C7922" s="12"/>
      <c r="D7922" s="13"/>
      <c r="E7922" s="13"/>
      <c r="F7922" s="13"/>
      <c r="G7922" s="13"/>
      <c r="H7922" s="13"/>
      <c r="I7922" s="12"/>
      <c r="J7922" s="11"/>
    </row>
    <row r="7923" spans="3:10" x14ac:dyDescent="0.25">
      <c r="C7923" s="12"/>
      <c r="D7923" s="13"/>
      <c r="E7923" s="13"/>
      <c r="F7923" s="13"/>
      <c r="G7923" s="13"/>
      <c r="H7923" s="13"/>
      <c r="I7923" s="12"/>
      <c r="J7923" s="11"/>
    </row>
    <row r="7924" spans="3:10" x14ac:dyDescent="0.25">
      <c r="C7924" s="12"/>
      <c r="D7924" s="13"/>
      <c r="E7924" s="13"/>
      <c r="F7924" s="13"/>
      <c r="G7924" s="13"/>
      <c r="H7924" s="13"/>
      <c r="I7924" s="12"/>
      <c r="J7924" s="11"/>
    </row>
    <row r="7925" spans="3:10" x14ac:dyDescent="0.25">
      <c r="C7925" s="12"/>
      <c r="D7925" s="13"/>
      <c r="E7925" s="13"/>
      <c r="F7925" s="13"/>
      <c r="G7925" s="13"/>
      <c r="H7925" s="13"/>
      <c r="I7925" s="12"/>
      <c r="J7925" s="11"/>
    </row>
    <row r="7926" spans="3:10" x14ac:dyDescent="0.25">
      <c r="C7926" s="12"/>
      <c r="D7926" s="13"/>
      <c r="E7926" s="13"/>
      <c r="F7926" s="13"/>
      <c r="G7926" s="13"/>
      <c r="H7926" s="13"/>
      <c r="I7926" s="12"/>
      <c r="J7926" s="11"/>
    </row>
    <row r="7927" spans="3:10" x14ac:dyDescent="0.25">
      <c r="C7927" s="12"/>
      <c r="D7927" s="13"/>
      <c r="E7927" s="13"/>
      <c r="F7927" s="13"/>
      <c r="G7927" s="13"/>
      <c r="H7927" s="13"/>
      <c r="I7927" s="12"/>
      <c r="J7927" s="11"/>
    </row>
    <row r="7928" spans="3:10" x14ac:dyDescent="0.25">
      <c r="C7928" s="12"/>
      <c r="D7928" s="13"/>
      <c r="E7928" s="13"/>
      <c r="F7928" s="13"/>
      <c r="G7928" s="13"/>
      <c r="H7928" s="13"/>
      <c r="I7928" s="12"/>
      <c r="J7928" s="11"/>
    </row>
    <row r="7929" spans="3:10" x14ac:dyDescent="0.25">
      <c r="C7929" s="12"/>
      <c r="D7929" s="13"/>
      <c r="E7929" s="13"/>
      <c r="F7929" s="13"/>
      <c r="G7929" s="13"/>
      <c r="H7929" s="13"/>
      <c r="I7929" s="12"/>
      <c r="J7929" s="11"/>
    </row>
    <row r="7930" spans="3:10" x14ac:dyDescent="0.25">
      <c r="C7930" s="12"/>
      <c r="D7930" s="13"/>
      <c r="E7930" s="13"/>
      <c r="F7930" s="13"/>
      <c r="G7930" s="13"/>
      <c r="H7930" s="13"/>
      <c r="I7930" s="12"/>
      <c r="J7930" s="11"/>
    </row>
    <row r="7931" spans="3:10" x14ac:dyDescent="0.25">
      <c r="C7931" s="12"/>
      <c r="D7931" s="13"/>
      <c r="E7931" s="13"/>
      <c r="F7931" s="13"/>
      <c r="G7931" s="13"/>
      <c r="H7931" s="13"/>
      <c r="I7931" s="12"/>
      <c r="J7931" s="11"/>
    </row>
    <row r="7932" spans="3:10" x14ac:dyDescent="0.25">
      <c r="C7932" s="12"/>
      <c r="D7932" s="13"/>
      <c r="E7932" s="13"/>
      <c r="F7932" s="13"/>
      <c r="G7932" s="13"/>
      <c r="H7932" s="13"/>
      <c r="I7932" s="12"/>
      <c r="J7932" s="11"/>
    </row>
    <row r="7933" spans="3:10" x14ac:dyDescent="0.25">
      <c r="C7933" s="12"/>
      <c r="D7933" s="13"/>
      <c r="E7933" s="13"/>
      <c r="F7933" s="13"/>
      <c r="G7933" s="13"/>
      <c r="H7933" s="13"/>
      <c r="I7933" s="12"/>
      <c r="J7933" s="11"/>
    </row>
    <row r="7934" spans="3:10" x14ac:dyDescent="0.25">
      <c r="C7934" s="12"/>
      <c r="D7934" s="13"/>
      <c r="E7934" s="13"/>
      <c r="F7934" s="13"/>
      <c r="G7934" s="13"/>
      <c r="H7934" s="13"/>
      <c r="I7934" s="12"/>
      <c r="J7934" s="11"/>
    </row>
    <row r="7935" spans="3:10" x14ac:dyDescent="0.25">
      <c r="C7935" s="12"/>
      <c r="D7935" s="13"/>
      <c r="E7935" s="13"/>
      <c r="F7935" s="13"/>
      <c r="G7935" s="13"/>
      <c r="H7935" s="13"/>
      <c r="I7935" s="12"/>
      <c r="J7935" s="11"/>
    </row>
    <row r="7936" spans="3:10" x14ac:dyDescent="0.25">
      <c r="C7936" s="12"/>
      <c r="D7936" s="13"/>
      <c r="E7936" s="13"/>
      <c r="F7936" s="13"/>
      <c r="G7936" s="13"/>
      <c r="H7936" s="13"/>
      <c r="I7936" s="12"/>
      <c r="J7936" s="11"/>
    </row>
    <row r="7937" spans="3:10" x14ac:dyDescent="0.25">
      <c r="C7937" s="12"/>
      <c r="D7937" s="13"/>
      <c r="E7937" s="13"/>
      <c r="F7937" s="13"/>
      <c r="G7937" s="13"/>
      <c r="H7937" s="13"/>
      <c r="I7937" s="12"/>
      <c r="J7937" s="11"/>
    </row>
    <row r="7938" spans="3:10" x14ac:dyDescent="0.25">
      <c r="C7938" s="12"/>
      <c r="D7938" s="13"/>
      <c r="E7938" s="13"/>
      <c r="F7938" s="13"/>
      <c r="G7938" s="13"/>
      <c r="H7938" s="13"/>
      <c r="I7938" s="12"/>
      <c r="J7938" s="11"/>
    </row>
    <row r="7939" spans="3:10" x14ac:dyDescent="0.25">
      <c r="C7939" s="12"/>
      <c r="D7939" s="13"/>
      <c r="E7939" s="13"/>
      <c r="F7939" s="13"/>
      <c r="G7939" s="13"/>
      <c r="H7939" s="13"/>
      <c r="I7939" s="12"/>
      <c r="J7939" s="11"/>
    </row>
    <row r="7940" spans="3:10" x14ac:dyDescent="0.25">
      <c r="C7940" s="12"/>
      <c r="D7940" s="13"/>
      <c r="E7940" s="13"/>
      <c r="F7940" s="13"/>
      <c r="G7940" s="13"/>
      <c r="H7940" s="13"/>
      <c r="I7940" s="12"/>
      <c r="J7940" s="11"/>
    </row>
    <row r="7941" spans="3:10" x14ac:dyDescent="0.25">
      <c r="C7941" s="12"/>
      <c r="D7941" s="13"/>
      <c r="E7941" s="13"/>
      <c r="F7941" s="13"/>
      <c r="G7941" s="13"/>
      <c r="H7941" s="13"/>
      <c r="I7941" s="12"/>
      <c r="J7941" s="11"/>
    </row>
    <row r="7942" spans="3:10" x14ac:dyDescent="0.25">
      <c r="C7942" s="12"/>
      <c r="D7942" s="13"/>
      <c r="E7942" s="13"/>
      <c r="F7942" s="13"/>
      <c r="G7942" s="13"/>
      <c r="H7942" s="13"/>
      <c r="I7942" s="12"/>
      <c r="J7942" s="11"/>
    </row>
    <row r="7943" spans="3:10" x14ac:dyDescent="0.25">
      <c r="C7943" s="12"/>
      <c r="D7943" s="13"/>
      <c r="E7943" s="13"/>
      <c r="F7943" s="13"/>
      <c r="G7943" s="13"/>
      <c r="H7943" s="13"/>
      <c r="I7943" s="12"/>
      <c r="J7943" s="11"/>
    </row>
    <row r="7944" spans="3:10" x14ac:dyDescent="0.25">
      <c r="C7944" s="12"/>
      <c r="D7944" s="13"/>
      <c r="E7944" s="13"/>
      <c r="F7944" s="13"/>
      <c r="G7944" s="13"/>
      <c r="H7944" s="13"/>
      <c r="I7944" s="12"/>
      <c r="J7944" s="11"/>
    </row>
    <row r="7945" spans="3:10" x14ac:dyDescent="0.25">
      <c r="C7945" s="12"/>
      <c r="D7945" s="13"/>
      <c r="E7945" s="13"/>
      <c r="F7945" s="13"/>
      <c r="G7945" s="13"/>
      <c r="H7945" s="13"/>
      <c r="I7945" s="12"/>
      <c r="J7945" s="11"/>
    </row>
    <row r="7946" spans="3:10" x14ac:dyDescent="0.25">
      <c r="C7946" s="12"/>
      <c r="D7946" s="13"/>
      <c r="E7946" s="13"/>
      <c r="F7946" s="13"/>
      <c r="G7946" s="13"/>
      <c r="H7946" s="13"/>
      <c r="I7946" s="12"/>
      <c r="J7946" s="11"/>
    </row>
    <row r="7947" spans="3:10" x14ac:dyDescent="0.25">
      <c r="C7947" s="12"/>
      <c r="D7947" s="13"/>
      <c r="E7947" s="13"/>
      <c r="F7947" s="13"/>
      <c r="G7947" s="13"/>
      <c r="H7947" s="13"/>
      <c r="I7947" s="12"/>
      <c r="J7947" s="11"/>
    </row>
    <row r="7948" spans="3:10" x14ac:dyDescent="0.25">
      <c r="C7948" s="12"/>
      <c r="D7948" s="13"/>
      <c r="E7948" s="13"/>
      <c r="F7948" s="13"/>
      <c r="G7948" s="13"/>
      <c r="H7948" s="13"/>
      <c r="I7948" s="12"/>
      <c r="J7948" s="11"/>
    </row>
    <row r="7949" spans="3:10" x14ac:dyDescent="0.25">
      <c r="C7949" s="12"/>
      <c r="D7949" s="13"/>
      <c r="E7949" s="13"/>
      <c r="F7949" s="13"/>
      <c r="G7949" s="13"/>
      <c r="H7949" s="13"/>
      <c r="I7949" s="12"/>
      <c r="J7949" s="11"/>
    </row>
    <row r="7950" spans="3:10" x14ac:dyDescent="0.25">
      <c r="C7950" s="12"/>
      <c r="D7950" s="13"/>
      <c r="E7950" s="13"/>
      <c r="F7950" s="13"/>
      <c r="G7950" s="13"/>
      <c r="H7950" s="13"/>
      <c r="I7950" s="12"/>
      <c r="J7950" s="11"/>
    </row>
    <row r="7951" spans="3:10" x14ac:dyDescent="0.25">
      <c r="C7951" s="12"/>
      <c r="D7951" s="13"/>
      <c r="E7951" s="13"/>
      <c r="F7951" s="13"/>
      <c r="G7951" s="13"/>
      <c r="H7951" s="13"/>
      <c r="I7951" s="12"/>
      <c r="J7951" s="11"/>
    </row>
    <row r="7952" spans="3:10" x14ac:dyDescent="0.25">
      <c r="C7952" s="12"/>
      <c r="D7952" s="13"/>
      <c r="E7952" s="13"/>
      <c r="F7952" s="13"/>
      <c r="G7952" s="13"/>
      <c r="H7952" s="13"/>
      <c r="I7952" s="12"/>
      <c r="J7952" s="11"/>
    </row>
    <row r="7953" spans="3:10" x14ac:dyDescent="0.25">
      <c r="C7953" s="12"/>
      <c r="D7953" s="13"/>
      <c r="E7953" s="13"/>
      <c r="F7953" s="13"/>
      <c r="G7953" s="13"/>
      <c r="H7953" s="13"/>
      <c r="I7953" s="12"/>
      <c r="J7953" s="11"/>
    </row>
    <row r="7954" spans="3:10" x14ac:dyDescent="0.25">
      <c r="C7954" s="12"/>
      <c r="D7954" s="13"/>
      <c r="E7954" s="13"/>
      <c r="F7954" s="13"/>
      <c r="G7954" s="13"/>
      <c r="H7954" s="13"/>
      <c r="I7954" s="12"/>
      <c r="J7954" s="11"/>
    </row>
    <row r="7955" spans="3:10" x14ac:dyDescent="0.25">
      <c r="C7955" s="12"/>
      <c r="D7955" s="13"/>
      <c r="E7955" s="13"/>
      <c r="F7955" s="13"/>
      <c r="G7955" s="13"/>
      <c r="H7955" s="13"/>
      <c r="I7955" s="12"/>
      <c r="J7955" s="11"/>
    </row>
    <row r="7956" spans="3:10" x14ac:dyDescent="0.25">
      <c r="C7956" s="12"/>
      <c r="D7956" s="13"/>
      <c r="E7956" s="13"/>
      <c r="F7956" s="13"/>
      <c r="G7956" s="13"/>
      <c r="H7956" s="13"/>
      <c r="I7956" s="12"/>
      <c r="J7956" s="11"/>
    </row>
    <row r="7957" spans="3:10" x14ac:dyDescent="0.25">
      <c r="C7957" s="12"/>
      <c r="D7957" s="13"/>
      <c r="E7957" s="13"/>
      <c r="F7957" s="13"/>
      <c r="G7957" s="13"/>
      <c r="H7957" s="13"/>
      <c r="I7957" s="12"/>
      <c r="J7957" s="11"/>
    </row>
    <row r="7958" spans="3:10" x14ac:dyDescent="0.25">
      <c r="C7958" s="12"/>
      <c r="D7958" s="13"/>
      <c r="E7958" s="13"/>
      <c r="F7958" s="13"/>
      <c r="G7958" s="13"/>
      <c r="H7958" s="13"/>
      <c r="I7958" s="12"/>
      <c r="J7958" s="11"/>
    </row>
    <row r="7959" spans="3:10" x14ac:dyDescent="0.25">
      <c r="C7959" s="12"/>
      <c r="D7959" s="13"/>
      <c r="E7959" s="13"/>
      <c r="F7959" s="13"/>
      <c r="G7959" s="13"/>
      <c r="H7959" s="13"/>
      <c r="I7959" s="12"/>
      <c r="J7959" s="11"/>
    </row>
    <row r="7960" spans="3:10" x14ac:dyDescent="0.25">
      <c r="C7960" s="12"/>
      <c r="D7960" s="13"/>
      <c r="E7960" s="13"/>
      <c r="F7960" s="13"/>
      <c r="G7960" s="13"/>
      <c r="H7960" s="13"/>
      <c r="I7960" s="12"/>
      <c r="J7960" s="11"/>
    </row>
    <row r="7961" spans="3:10" x14ac:dyDescent="0.25">
      <c r="C7961" s="12"/>
      <c r="D7961" s="13"/>
      <c r="E7961" s="13"/>
      <c r="F7961" s="13"/>
      <c r="G7961" s="13"/>
      <c r="H7961" s="13"/>
      <c r="I7961" s="12"/>
      <c r="J7961" s="11"/>
    </row>
    <row r="7962" spans="3:10" x14ac:dyDescent="0.25">
      <c r="C7962" s="12"/>
      <c r="D7962" s="13"/>
      <c r="E7962" s="13"/>
      <c r="F7962" s="13"/>
      <c r="G7962" s="13"/>
      <c r="H7962" s="13"/>
      <c r="I7962" s="12"/>
      <c r="J7962" s="11"/>
    </row>
    <row r="7963" spans="3:10" x14ac:dyDescent="0.25">
      <c r="C7963" s="12"/>
      <c r="D7963" s="13"/>
      <c r="E7963" s="13"/>
      <c r="F7963" s="13"/>
      <c r="G7963" s="13"/>
      <c r="H7963" s="13"/>
      <c r="I7963" s="12"/>
      <c r="J7963" s="11"/>
    </row>
    <row r="7964" spans="3:10" x14ac:dyDescent="0.25">
      <c r="C7964" s="12"/>
      <c r="D7964" s="13"/>
      <c r="E7964" s="13"/>
      <c r="F7964" s="13"/>
      <c r="G7964" s="13"/>
      <c r="H7964" s="13"/>
      <c r="I7964" s="12"/>
      <c r="J7964" s="11"/>
    </row>
    <row r="7965" spans="3:10" x14ac:dyDescent="0.25">
      <c r="C7965" s="12"/>
      <c r="D7965" s="13"/>
      <c r="E7965" s="13"/>
      <c r="F7965" s="13"/>
      <c r="G7965" s="13"/>
      <c r="H7965" s="13"/>
      <c r="I7965" s="12"/>
      <c r="J7965" s="11"/>
    </row>
    <row r="7966" spans="3:10" x14ac:dyDescent="0.25">
      <c r="C7966" s="12"/>
      <c r="D7966" s="13"/>
      <c r="E7966" s="13"/>
      <c r="F7966" s="13"/>
      <c r="G7966" s="13"/>
      <c r="H7966" s="13"/>
      <c r="I7966" s="12"/>
      <c r="J7966" s="11"/>
    </row>
    <row r="7967" spans="3:10" x14ac:dyDescent="0.25">
      <c r="C7967" s="12"/>
      <c r="D7967" s="13"/>
      <c r="E7967" s="13"/>
      <c r="F7967" s="13"/>
      <c r="G7967" s="13"/>
      <c r="H7967" s="13"/>
      <c r="I7967" s="12"/>
      <c r="J7967" s="11"/>
    </row>
    <row r="7968" spans="3:10" x14ac:dyDescent="0.25">
      <c r="C7968" s="12"/>
      <c r="D7968" s="13"/>
      <c r="E7968" s="13"/>
      <c r="F7968" s="13"/>
      <c r="G7968" s="13"/>
      <c r="H7968" s="13"/>
      <c r="I7968" s="12"/>
      <c r="J7968" s="11"/>
    </row>
    <row r="7969" spans="3:10" x14ac:dyDescent="0.25">
      <c r="C7969" s="12"/>
      <c r="D7969" s="13"/>
      <c r="E7969" s="13"/>
      <c r="F7969" s="13"/>
      <c r="G7969" s="13"/>
      <c r="H7969" s="13"/>
      <c r="I7969" s="12"/>
      <c r="J7969" s="11"/>
    </row>
    <row r="7970" spans="3:10" x14ac:dyDescent="0.25">
      <c r="C7970" s="12"/>
      <c r="D7970" s="13"/>
      <c r="E7970" s="13"/>
      <c r="F7970" s="13"/>
      <c r="G7970" s="13"/>
      <c r="H7970" s="13"/>
      <c r="I7970" s="12"/>
      <c r="J7970" s="11"/>
    </row>
    <row r="7971" spans="3:10" x14ac:dyDescent="0.25">
      <c r="C7971" s="12"/>
      <c r="D7971" s="13"/>
      <c r="E7971" s="13"/>
      <c r="F7971" s="13"/>
      <c r="G7971" s="13"/>
      <c r="H7971" s="13"/>
      <c r="I7971" s="12"/>
      <c r="J7971" s="11"/>
    </row>
    <row r="7972" spans="3:10" x14ac:dyDescent="0.25">
      <c r="C7972" s="12"/>
      <c r="D7972" s="13"/>
      <c r="E7972" s="13"/>
      <c r="F7972" s="13"/>
      <c r="G7972" s="13"/>
      <c r="H7972" s="13"/>
      <c r="I7972" s="12"/>
      <c r="J7972" s="11"/>
    </row>
    <row r="7973" spans="3:10" x14ac:dyDescent="0.25">
      <c r="C7973" s="12"/>
      <c r="D7973" s="13"/>
      <c r="E7973" s="13"/>
      <c r="F7973" s="13"/>
      <c r="G7973" s="13"/>
      <c r="H7973" s="13"/>
      <c r="I7973" s="12"/>
      <c r="J7973" s="11"/>
    </row>
    <row r="7974" spans="3:10" x14ac:dyDescent="0.25">
      <c r="C7974" s="12"/>
      <c r="D7974" s="13"/>
      <c r="E7974" s="13"/>
      <c r="F7974" s="13"/>
      <c r="G7974" s="13"/>
      <c r="H7974" s="13"/>
      <c r="I7974" s="12"/>
      <c r="J7974" s="11"/>
    </row>
    <row r="7975" spans="3:10" x14ac:dyDescent="0.25">
      <c r="C7975" s="12"/>
      <c r="D7975" s="13"/>
      <c r="E7975" s="13"/>
      <c r="F7975" s="13"/>
      <c r="G7975" s="13"/>
      <c r="H7975" s="13"/>
      <c r="I7975" s="12"/>
      <c r="J7975" s="11"/>
    </row>
    <row r="7976" spans="3:10" x14ac:dyDescent="0.25">
      <c r="C7976" s="12"/>
      <c r="D7976" s="13"/>
      <c r="E7976" s="13"/>
      <c r="F7976" s="13"/>
      <c r="G7976" s="13"/>
      <c r="H7976" s="13"/>
      <c r="I7976" s="12"/>
      <c r="J7976" s="11"/>
    </row>
    <row r="7977" spans="3:10" x14ac:dyDescent="0.25">
      <c r="C7977" s="12"/>
      <c r="D7977" s="13"/>
      <c r="E7977" s="13"/>
      <c r="F7977" s="13"/>
      <c r="G7977" s="13"/>
      <c r="H7977" s="13"/>
      <c r="I7977" s="12"/>
      <c r="J7977" s="11"/>
    </row>
    <row r="7978" spans="3:10" x14ac:dyDescent="0.25">
      <c r="C7978" s="12"/>
      <c r="D7978" s="13"/>
      <c r="E7978" s="13"/>
      <c r="F7978" s="13"/>
      <c r="G7978" s="13"/>
      <c r="H7978" s="13"/>
      <c r="I7978" s="12"/>
      <c r="J7978" s="11"/>
    </row>
    <row r="7979" spans="3:10" x14ac:dyDescent="0.25">
      <c r="C7979" s="12"/>
      <c r="D7979" s="13"/>
      <c r="E7979" s="13"/>
      <c r="F7979" s="13"/>
      <c r="G7979" s="13"/>
      <c r="H7979" s="13"/>
      <c r="I7979" s="12"/>
      <c r="J7979" s="11"/>
    </row>
    <row r="7980" spans="3:10" x14ac:dyDescent="0.25">
      <c r="C7980" s="12"/>
      <c r="D7980" s="13"/>
      <c r="E7980" s="13"/>
      <c r="F7980" s="13"/>
      <c r="G7980" s="13"/>
      <c r="H7980" s="13"/>
      <c r="I7980" s="12"/>
      <c r="J7980" s="11"/>
    </row>
    <row r="7981" spans="3:10" x14ac:dyDescent="0.25">
      <c r="C7981" s="12"/>
      <c r="D7981" s="13"/>
      <c r="E7981" s="13"/>
      <c r="F7981" s="13"/>
      <c r="G7981" s="13"/>
      <c r="H7981" s="13"/>
      <c r="I7981" s="12"/>
      <c r="J7981" s="11"/>
    </row>
    <row r="7982" spans="3:10" x14ac:dyDescent="0.25">
      <c r="C7982" s="12"/>
      <c r="D7982" s="13"/>
      <c r="E7982" s="13"/>
      <c r="F7982" s="13"/>
      <c r="G7982" s="13"/>
      <c r="H7982" s="13"/>
      <c r="I7982" s="12"/>
      <c r="J7982" s="11"/>
    </row>
    <row r="7983" spans="3:10" x14ac:dyDescent="0.25">
      <c r="C7983" s="12"/>
      <c r="D7983" s="13"/>
      <c r="E7983" s="13"/>
      <c r="F7983" s="13"/>
      <c r="G7983" s="13"/>
      <c r="H7983" s="13"/>
      <c r="I7983" s="12"/>
      <c r="J7983" s="11"/>
    </row>
    <row r="7984" spans="3:10" x14ac:dyDescent="0.25">
      <c r="C7984" s="12"/>
      <c r="D7984" s="13"/>
      <c r="E7984" s="13"/>
      <c r="F7984" s="13"/>
      <c r="G7984" s="13"/>
      <c r="H7984" s="13"/>
      <c r="I7984" s="12"/>
      <c r="J7984" s="11"/>
    </row>
    <row r="7985" spans="3:10" x14ac:dyDescent="0.25">
      <c r="C7985" s="12"/>
      <c r="D7985" s="13"/>
      <c r="E7985" s="13"/>
      <c r="F7985" s="13"/>
      <c r="G7985" s="13"/>
      <c r="H7985" s="13"/>
      <c r="I7985" s="12"/>
      <c r="J7985" s="11"/>
    </row>
    <row r="7986" spans="3:10" x14ac:dyDescent="0.25">
      <c r="C7986" s="12"/>
      <c r="D7986" s="13"/>
      <c r="E7986" s="13"/>
      <c r="F7986" s="13"/>
      <c r="G7986" s="13"/>
      <c r="H7986" s="13"/>
      <c r="I7986" s="12"/>
      <c r="J7986" s="11"/>
    </row>
    <row r="7987" spans="3:10" x14ac:dyDescent="0.25">
      <c r="C7987" s="12"/>
      <c r="D7987" s="13"/>
      <c r="E7987" s="13"/>
      <c r="F7987" s="13"/>
      <c r="G7987" s="13"/>
      <c r="H7987" s="13"/>
      <c r="I7987" s="12"/>
      <c r="J7987" s="11"/>
    </row>
    <row r="7988" spans="3:10" x14ac:dyDescent="0.25">
      <c r="C7988" s="12"/>
      <c r="D7988" s="13"/>
      <c r="E7988" s="13"/>
      <c r="F7988" s="13"/>
      <c r="G7988" s="13"/>
      <c r="H7988" s="13"/>
      <c r="I7988" s="12"/>
      <c r="J7988" s="11"/>
    </row>
    <row r="7989" spans="3:10" x14ac:dyDescent="0.25">
      <c r="C7989" s="12"/>
      <c r="D7989" s="13"/>
      <c r="E7989" s="13"/>
      <c r="F7989" s="13"/>
      <c r="G7989" s="13"/>
      <c r="H7989" s="13"/>
      <c r="I7989" s="12"/>
      <c r="J7989" s="11"/>
    </row>
    <row r="7990" spans="3:10" x14ac:dyDescent="0.25">
      <c r="C7990" s="12"/>
      <c r="D7990" s="13"/>
      <c r="E7990" s="13"/>
      <c r="F7990" s="13"/>
      <c r="G7990" s="13"/>
      <c r="H7990" s="13"/>
      <c r="I7990" s="12"/>
      <c r="J7990" s="11"/>
    </row>
    <row r="7991" spans="3:10" x14ac:dyDescent="0.25">
      <c r="C7991" s="12"/>
      <c r="D7991" s="13"/>
      <c r="E7991" s="13"/>
      <c r="F7991" s="13"/>
      <c r="G7991" s="13"/>
      <c r="H7991" s="13"/>
      <c r="I7991" s="12"/>
      <c r="J7991" s="11"/>
    </row>
    <row r="7992" spans="3:10" x14ac:dyDescent="0.25">
      <c r="C7992" s="12"/>
      <c r="D7992" s="13"/>
      <c r="E7992" s="13"/>
      <c r="F7992" s="13"/>
      <c r="G7992" s="13"/>
      <c r="H7992" s="13"/>
      <c r="I7992" s="12"/>
      <c r="J7992" s="11"/>
    </row>
    <row r="7993" spans="3:10" x14ac:dyDescent="0.25">
      <c r="C7993" s="12"/>
      <c r="D7993" s="13"/>
      <c r="E7993" s="13"/>
      <c r="F7993" s="13"/>
      <c r="G7993" s="13"/>
      <c r="H7993" s="13"/>
      <c r="I7993" s="12"/>
      <c r="J7993" s="11"/>
    </row>
    <row r="7994" spans="3:10" x14ac:dyDescent="0.25">
      <c r="C7994" s="12"/>
      <c r="D7994" s="13"/>
      <c r="E7994" s="13"/>
      <c r="F7994" s="13"/>
      <c r="G7994" s="13"/>
      <c r="H7994" s="13"/>
      <c r="I7994" s="12"/>
      <c r="J7994" s="11"/>
    </row>
    <row r="7995" spans="3:10" x14ac:dyDescent="0.25">
      <c r="C7995" s="12"/>
      <c r="D7995" s="13"/>
      <c r="E7995" s="13"/>
      <c r="F7995" s="13"/>
      <c r="G7995" s="13"/>
      <c r="H7995" s="13"/>
      <c r="I7995" s="12"/>
      <c r="J7995" s="11"/>
    </row>
    <row r="7996" spans="3:10" x14ac:dyDescent="0.25">
      <c r="C7996" s="12"/>
      <c r="D7996" s="13"/>
      <c r="E7996" s="13"/>
      <c r="F7996" s="13"/>
      <c r="G7996" s="13"/>
      <c r="H7996" s="13"/>
      <c r="I7996" s="12"/>
      <c r="J7996" s="11"/>
    </row>
    <row r="7997" spans="3:10" x14ac:dyDescent="0.25">
      <c r="C7997" s="12"/>
      <c r="D7997" s="13"/>
      <c r="E7997" s="13"/>
      <c r="F7997" s="13"/>
      <c r="G7997" s="13"/>
      <c r="H7997" s="13"/>
      <c r="I7997" s="12"/>
      <c r="J7997" s="11"/>
    </row>
    <row r="7998" spans="3:10" x14ac:dyDescent="0.25">
      <c r="C7998" s="12"/>
      <c r="D7998" s="13"/>
      <c r="E7998" s="13"/>
      <c r="F7998" s="13"/>
      <c r="G7998" s="13"/>
      <c r="H7998" s="13"/>
      <c r="I7998" s="12"/>
      <c r="J7998" s="11"/>
    </row>
    <row r="7999" spans="3:10" x14ac:dyDescent="0.25">
      <c r="C7999" s="12"/>
      <c r="D7999" s="13"/>
      <c r="E7999" s="13"/>
      <c r="F7999" s="13"/>
      <c r="G7999" s="13"/>
      <c r="H7999" s="13"/>
      <c r="I7999" s="12"/>
      <c r="J7999" s="11"/>
    </row>
    <row r="8000" spans="3:10" x14ac:dyDescent="0.25">
      <c r="C8000" s="12"/>
      <c r="D8000" s="13"/>
      <c r="E8000" s="13"/>
      <c r="F8000" s="13"/>
      <c r="G8000" s="13"/>
      <c r="H8000" s="13"/>
      <c r="I8000" s="12"/>
      <c r="J8000" s="11"/>
    </row>
    <row r="8001" spans="3:10" x14ac:dyDescent="0.25">
      <c r="C8001" s="12"/>
      <c r="D8001" s="13"/>
      <c r="E8001" s="13"/>
      <c r="F8001" s="13"/>
      <c r="G8001" s="13"/>
      <c r="H8001" s="13"/>
      <c r="I8001" s="12"/>
      <c r="J8001" s="11"/>
    </row>
    <row r="8002" spans="3:10" x14ac:dyDescent="0.25">
      <c r="C8002" s="12"/>
      <c r="D8002" s="13"/>
      <c r="E8002" s="13"/>
      <c r="F8002" s="13"/>
      <c r="G8002" s="13"/>
      <c r="H8002" s="13"/>
      <c r="I8002" s="12"/>
      <c r="J8002" s="11"/>
    </row>
    <row r="8003" spans="3:10" x14ac:dyDescent="0.25">
      <c r="C8003" s="12"/>
      <c r="D8003" s="13"/>
      <c r="E8003" s="13"/>
      <c r="F8003" s="13"/>
      <c r="G8003" s="13"/>
      <c r="H8003" s="13"/>
      <c r="I8003" s="12"/>
      <c r="J8003" s="11"/>
    </row>
    <row r="8004" spans="3:10" x14ac:dyDescent="0.25">
      <c r="C8004" s="12"/>
      <c r="D8004" s="13"/>
      <c r="E8004" s="13"/>
      <c r="F8004" s="13"/>
      <c r="G8004" s="13"/>
      <c r="H8004" s="13"/>
      <c r="I8004" s="12"/>
      <c r="J8004" s="11"/>
    </row>
    <row r="8005" spans="3:10" x14ac:dyDescent="0.25">
      <c r="C8005" s="12"/>
      <c r="D8005" s="13"/>
      <c r="E8005" s="13"/>
      <c r="F8005" s="13"/>
      <c r="G8005" s="13"/>
      <c r="H8005" s="13"/>
      <c r="I8005" s="12"/>
      <c r="J8005" s="11"/>
    </row>
    <row r="8006" spans="3:10" x14ac:dyDescent="0.25">
      <c r="C8006" s="12"/>
      <c r="D8006" s="13"/>
      <c r="E8006" s="13"/>
      <c r="F8006" s="13"/>
      <c r="G8006" s="13"/>
      <c r="H8006" s="13"/>
      <c r="I8006" s="12"/>
      <c r="J8006" s="11"/>
    </row>
    <row r="8007" spans="3:10" x14ac:dyDescent="0.25">
      <c r="C8007" s="12"/>
      <c r="D8007" s="13"/>
      <c r="E8007" s="13"/>
      <c r="F8007" s="13"/>
      <c r="G8007" s="13"/>
      <c r="H8007" s="13"/>
      <c r="I8007" s="12"/>
      <c r="J8007" s="11"/>
    </row>
    <row r="8008" spans="3:10" x14ac:dyDescent="0.25">
      <c r="C8008" s="12"/>
      <c r="D8008" s="13"/>
      <c r="E8008" s="13"/>
      <c r="F8008" s="13"/>
      <c r="G8008" s="13"/>
      <c r="H8008" s="13"/>
      <c r="I8008" s="12"/>
      <c r="J8008" s="11"/>
    </row>
    <row r="8009" spans="3:10" x14ac:dyDescent="0.25">
      <c r="C8009" s="12"/>
      <c r="D8009" s="13"/>
      <c r="E8009" s="13"/>
      <c r="F8009" s="13"/>
      <c r="G8009" s="13"/>
      <c r="H8009" s="13"/>
      <c r="I8009" s="12"/>
      <c r="J8009" s="11"/>
    </row>
    <row r="8010" spans="3:10" x14ac:dyDescent="0.25">
      <c r="C8010" s="12"/>
      <c r="D8010" s="13"/>
      <c r="E8010" s="13"/>
      <c r="F8010" s="13"/>
      <c r="G8010" s="13"/>
      <c r="H8010" s="13"/>
      <c r="I8010" s="12"/>
      <c r="J8010" s="11"/>
    </row>
    <row r="8011" spans="3:10" x14ac:dyDescent="0.25">
      <c r="C8011" s="12"/>
      <c r="D8011" s="13"/>
      <c r="E8011" s="13"/>
      <c r="F8011" s="13"/>
      <c r="G8011" s="13"/>
      <c r="H8011" s="13"/>
      <c r="I8011" s="12"/>
      <c r="J8011" s="11"/>
    </row>
    <row r="8012" spans="3:10" x14ac:dyDescent="0.25">
      <c r="C8012" s="12"/>
      <c r="D8012" s="13"/>
      <c r="E8012" s="13"/>
      <c r="F8012" s="13"/>
      <c r="G8012" s="13"/>
      <c r="H8012" s="13"/>
      <c r="I8012" s="12"/>
      <c r="J8012" s="11"/>
    </row>
    <row r="8013" spans="3:10" x14ac:dyDescent="0.25">
      <c r="C8013" s="12"/>
      <c r="D8013" s="13"/>
      <c r="E8013" s="13"/>
      <c r="F8013" s="13"/>
      <c r="G8013" s="13"/>
      <c r="H8013" s="13"/>
      <c r="I8013" s="12"/>
      <c r="J8013" s="11"/>
    </row>
    <row r="8014" spans="3:10" x14ac:dyDescent="0.25">
      <c r="C8014" s="12"/>
      <c r="D8014" s="13"/>
      <c r="E8014" s="13"/>
      <c r="F8014" s="13"/>
      <c r="G8014" s="13"/>
      <c r="H8014" s="13"/>
      <c r="I8014" s="12"/>
      <c r="J8014" s="11"/>
    </row>
    <row r="8015" spans="3:10" x14ac:dyDescent="0.25">
      <c r="C8015" s="12"/>
      <c r="D8015" s="13"/>
      <c r="E8015" s="13"/>
      <c r="F8015" s="13"/>
      <c r="G8015" s="13"/>
      <c r="H8015" s="13"/>
      <c r="I8015" s="12"/>
      <c r="J8015" s="11"/>
    </row>
    <row r="8016" spans="3:10" x14ac:dyDescent="0.25">
      <c r="C8016" s="12"/>
      <c r="D8016" s="13"/>
      <c r="E8016" s="13"/>
      <c r="F8016" s="13"/>
      <c r="G8016" s="13"/>
      <c r="H8016" s="13"/>
      <c r="I8016" s="12"/>
      <c r="J8016" s="11"/>
    </row>
    <row r="8017" spans="3:10" x14ac:dyDescent="0.25">
      <c r="C8017" s="12"/>
      <c r="D8017" s="13"/>
      <c r="E8017" s="13"/>
      <c r="F8017" s="13"/>
      <c r="G8017" s="13"/>
      <c r="H8017" s="13"/>
      <c r="I8017" s="12"/>
      <c r="J8017" s="11"/>
    </row>
    <row r="8018" spans="3:10" x14ac:dyDescent="0.25">
      <c r="C8018" s="12"/>
      <c r="D8018" s="13"/>
      <c r="E8018" s="13"/>
      <c r="F8018" s="13"/>
      <c r="G8018" s="13"/>
      <c r="H8018" s="13"/>
      <c r="I8018" s="12"/>
      <c r="J8018" s="11"/>
    </row>
    <row r="8019" spans="3:10" x14ac:dyDescent="0.25">
      <c r="C8019" s="12"/>
      <c r="D8019" s="13"/>
      <c r="E8019" s="13"/>
      <c r="F8019" s="13"/>
      <c r="G8019" s="13"/>
      <c r="H8019" s="13"/>
      <c r="I8019" s="12"/>
      <c r="J8019" s="11"/>
    </row>
    <row r="8020" spans="3:10" x14ac:dyDescent="0.25">
      <c r="C8020" s="12"/>
      <c r="D8020" s="13"/>
      <c r="E8020" s="13"/>
      <c r="F8020" s="13"/>
      <c r="G8020" s="13"/>
      <c r="H8020" s="13"/>
      <c r="I8020" s="12"/>
      <c r="J8020" s="11"/>
    </row>
    <row r="8021" spans="3:10" x14ac:dyDescent="0.25">
      <c r="C8021" s="12"/>
      <c r="D8021" s="13"/>
      <c r="E8021" s="13"/>
      <c r="F8021" s="13"/>
      <c r="G8021" s="13"/>
      <c r="H8021" s="13"/>
      <c r="I8021" s="12"/>
      <c r="J8021" s="11"/>
    </row>
    <row r="8022" spans="3:10" x14ac:dyDescent="0.25">
      <c r="C8022" s="12"/>
      <c r="D8022" s="13"/>
      <c r="E8022" s="13"/>
      <c r="F8022" s="13"/>
      <c r="G8022" s="13"/>
      <c r="H8022" s="13"/>
      <c r="I8022" s="12"/>
      <c r="J8022" s="11"/>
    </row>
    <row r="8023" spans="3:10" x14ac:dyDescent="0.25">
      <c r="C8023" s="12"/>
      <c r="D8023" s="13"/>
      <c r="E8023" s="13"/>
      <c r="F8023" s="13"/>
      <c r="G8023" s="13"/>
      <c r="H8023" s="13"/>
      <c r="I8023" s="12"/>
      <c r="J8023" s="11"/>
    </row>
    <row r="8024" spans="3:10" x14ac:dyDescent="0.25">
      <c r="C8024" s="12"/>
      <c r="D8024" s="13"/>
      <c r="E8024" s="13"/>
      <c r="F8024" s="13"/>
      <c r="G8024" s="13"/>
      <c r="H8024" s="13"/>
      <c r="I8024" s="12"/>
      <c r="J8024" s="11"/>
    </row>
    <row r="8025" spans="3:10" x14ac:dyDescent="0.25">
      <c r="C8025" s="12"/>
      <c r="D8025" s="13"/>
      <c r="E8025" s="13"/>
      <c r="F8025" s="13"/>
      <c r="G8025" s="13"/>
      <c r="H8025" s="13"/>
      <c r="I8025" s="12"/>
      <c r="J8025" s="11"/>
    </row>
    <row r="8026" spans="3:10" x14ac:dyDescent="0.25">
      <c r="C8026" s="12"/>
      <c r="D8026" s="13"/>
      <c r="E8026" s="13"/>
      <c r="F8026" s="13"/>
      <c r="G8026" s="13"/>
      <c r="H8026" s="13"/>
      <c r="I8026" s="12"/>
      <c r="J8026" s="11"/>
    </row>
    <row r="8027" spans="3:10" x14ac:dyDescent="0.25">
      <c r="C8027" s="12"/>
      <c r="D8027" s="13"/>
      <c r="E8027" s="13"/>
      <c r="F8027" s="13"/>
      <c r="G8027" s="13"/>
      <c r="H8027" s="13"/>
      <c r="I8027" s="12"/>
      <c r="J8027" s="11"/>
    </row>
    <row r="8028" spans="3:10" x14ac:dyDescent="0.25">
      <c r="C8028" s="12"/>
      <c r="D8028" s="13"/>
      <c r="E8028" s="13"/>
      <c r="F8028" s="13"/>
      <c r="G8028" s="13"/>
      <c r="H8028" s="13"/>
      <c r="I8028" s="12"/>
      <c r="J8028" s="11"/>
    </row>
    <row r="8029" spans="3:10" x14ac:dyDescent="0.25">
      <c r="C8029" s="12"/>
      <c r="D8029" s="13"/>
      <c r="E8029" s="13"/>
      <c r="F8029" s="13"/>
      <c r="G8029" s="13"/>
      <c r="H8029" s="13"/>
      <c r="I8029" s="12"/>
      <c r="J8029" s="11"/>
    </row>
    <row r="8030" spans="3:10" x14ac:dyDescent="0.25">
      <c r="C8030" s="12"/>
      <c r="D8030" s="13"/>
      <c r="E8030" s="13"/>
      <c r="F8030" s="13"/>
      <c r="G8030" s="13"/>
      <c r="H8030" s="13"/>
      <c r="I8030" s="12"/>
      <c r="J8030" s="11"/>
    </row>
    <row r="8031" spans="3:10" x14ac:dyDescent="0.25">
      <c r="C8031" s="12"/>
      <c r="D8031" s="13"/>
      <c r="E8031" s="13"/>
      <c r="F8031" s="13"/>
      <c r="G8031" s="13"/>
      <c r="H8031" s="13"/>
      <c r="I8031" s="12"/>
      <c r="J8031" s="11"/>
    </row>
    <row r="8032" spans="3:10" x14ac:dyDescent="0.25">
      <c r="C8032" s="12"/>
      <c r="D8032" s="13"/>
      <c r="E8032" s="13"/>
      <c r="F8032" s="13"/>
      <c r="G8032" s="13"/>
      <c r="H8032" s="13"/>
      <c r="I8032" s="12"/>
      <c r="J8032" s="11"/>
    </row>
    <row r="8033" spans="3:10" x14ac:dyDescent="0.25">
      <c r="C8033" s="12"/>
      <c r="D8033" s="13"/>
      <c r="E8033" s="13"/>
      <c r="F8033" s="13"/>
      <c r="G8033" s="13"/>
      <c r="H8033" s="13"/>
      <c r="I8033" s="12"/>
      <c r="J8033" s="11"/>
    </row>
    <row r="8034" spans="3:10" x14ac:dyDescent="0.25">
      <c r="C8034" s="12"/>
      <c r="D8034" s="13"/>
      <c r="E8034" s="13"/>
      <c r="F8034" s="13"/>
      <c r="G8034" s="13"/>
      <c r="H8034" s="13"/>
      <c r="I8034" s="12"/>
      <c r="J8034" s="11"/>
    </row>
    <row r="8035" spans="3:10" x14ac:dyDescent="0.25">
      <c r="C8035" s="12"/>
      <c r="D8035" s="13"/>
      <c r="E8035" s="13"/>
      <c r="F8035" s="13"/>
      <c r="G8035" s="13"/>
      <c r="H8035" s="13"/>
      <c r="I8035" s="12"/>
      <c r="J8035" s="11"/>
    </row>
    <row r="8036" spans="3:10" x14ac:dyDescent="0.25">
      <c r="C8036" s="12"/>
      <c r="D8036" s="13"/>
      <c r="E8036" s="13"/>
      <c r="F8036" s="13"/>
      <c r="G8036" s="13"/>
      <c r="H8036" s="13"/>
      <c r="I8036" s="12"/>
      <c r="J8036" s="11"/>
    </row>
    <row r="8037" spans="3:10" x14ac:dyDescent="0.25">
      <c r="C8037" s="12"/>
      <c r="D8037" s="13"/>
      <c r="E8037" s="13"/>
      <c r="F8037" s="13"/>
      <c r="G8037" s="13"/>
      <c r="H8037" s="13"/>
      <c r="I8037" s="12"/>
      <c r="J8037" s="11"/>
    </row>
    <row r="8038" spans="3:10" x14ac:dyDescent="0.25">
      <c r="C8038" s="12"/>
      <c r="D8038" s="13"/>
      <c r="E8038" s="13"/>
      <c r="F8038" s="13"/>
      <c r="G8038" s="13"/>
      <c r="H8038" s="13"/>
      <c r="I8038" s="12"/>
      <c r="J8038" s="11"/>
    </row>
    <row r="8039" spans="3:10" x14ac:dyDescent="0.25">
      <c r="C8039" s="12"/>
      <c r="D8039" s="13"/>
      <c r="E8039" s="13"/>
      <c r="F8039" s="13"/>
      <c r="G8039" s="13"/>
      <c r="H8039" s="13"/>
      <c r="I8039" s="12"/>
      <c r="J8039" s="11"/>
    </row>
    <row r="8040" spans="3:10" x14ac:dyDescent="0.25">
      <c r="C8040" s="12"/>
      <c r="D8040" s="13"/>
      <c r="E8040" s="13"/>
      <c r="F8040" s="13"/>
      <c r="G8040" s="13"/>
      <c r="H8040" s="13"/>
      <c r="I8040" s="12"/>
      <c r="J8040" s="11"/>
    </row>
    <row r="8041" spans="3:10" x14ac:dyDescent="0.25">
      <c r="C8041" s="12"/>
      <c r="D8041" s="13"/>
      <c r="E8041" s="13"/>
      <c r="F8041" s="13"/>
      <c r="G8041" s="13"/>
      <c r="H8041" s="13"/>
      <c r="I8041" s="12"/>
      <c r="J8041" s="11"/>
    </row>
    <row r="8042" spans="3:10" x14ac:dyDescent="0.25">
      <c r="C8042" s="12"/>
      <c r="D8042" s="13"/>
      <c r="E8042" s="13"/>
      <c r="F8042" s="13"/>
      <c r="G8042" s="13"/>
      <c r="H8042" s="13"/>
      <c r="I8042" s="12"/>
      <c r="J8042" s="11"/>
    </row>
    <row r="8043" spans="3:10" x14ac:dyDescent="0.25">
      <c r="C8043" s="12"/>
      <c r="D8043" s="13"/>
      <c r="E8043" s="13"/>
      <c r="F8043" s="13"/>
      <c r="G8043" s="13"/>
      <c r="H8043" s="13"/>
      <c r="I8043" s="12"/>
      <c r="J8043" s="11"/>
    </row>
    <row r="8044" spans="3:10" x14ac:dyDescent="0.25">
      <c r="C8044" s="12"/>
      <c r="D8044" s="13"/>
      <c r="E8044" s="13"/>
      <c r="F8044" s="13"/>
      <c r="G8044" s="13"/>
      <c r="H8044" s="13"/>
      <c r="I8044" s="12"/>
      <c r="J8044" s="11"/>
    </row>
    <row r="8045" spans="3:10" x14ac:dyDescent="0.25">
      <c r="C8045" s="12"/>
      <c r="D8045" s="13"/>
      <c r="E8045" s="13"/>
      <c r="F8045" s="13"/>
      <c r="G8045" s="13"/>
      <c r="H8045" s="13"/>
      <c r="I8045" s="12"/>
      <c r="J8045" s="11"/>
    </row>
    <row r="8046" spans="3:10" x14ac:dyDescent="0.25">
      <c r="C8046" s="12"/>
      <c r="D8046" s="13"/>
      <c r="E8046" s="13"/>
      <c r="F8046" s="13"/>
      <c r="G8046" s="13"/>
      <c r="H8046" s="13"/>
      <c r="I8046" s="12"/>
      <c r="J8046" s="11"/>
    </row>
    <row r="8047" spans="3:10" x14ac:dyDescent="0.25">
      <c r="C8047" s="12"/>
      <c r="D8047" s="13"/>
      <c r="E8047" s="13"/>
      <c r="F8047" s="13"/>
      <c r="G8047" s="13"/>
      <c r="H8047" s="13"/>
      <c r="I8047" s="12"/>
      <c r="J8047" s="11"/>
    </row>
    <row r="8048" spans="3:10" x14ac:dyDescent="0.25">
      <c r="C8048" s="12"/>
      <c r="D8048" s="13"/>
      <c r="E8048" s="13"/>
      <c r="F8048" s="13"/>
      <c r="G8048" s="13"/>
      <c r="H8048" s="13"/>
      <c r="I8048" s="12"/>
      <c r="J8048" s="11"/>
    </row>
    <row r="8049" spans="3:10" x14ac:dyDescent="0.25">
      <c r="C8049" s="12"/>
      <c r="D8049" s="13"/>
      <c r="E8049" s="13"/>
      <c r="F8049" s="13"/>
      <c r="G8049" s="13"/>
      <c r="H8049" s="13"/>
      <c r="I8049" s="12"/>
      <c r="J8049" s="11"/>
    </row>
    <row r="8050" spans="3:10" x14ac:dyDescent="0.25">
      <c r="C8050" s="12"/>
      <c r="D8050" s="13"/>
      <c r="E8050" s="13"/>
      <c r="F8050" s="13"/>
      <c r="G8050" s="13"/>
      <c r="H8050" s="13"/>
      <c r="I8050" s="12"/>
      <c r="J8050" s="11"/>
    </row>
    <row r="8051" spans="3:10" x14ac:dyDescent="0.25">
      <c r="C8051" s="12"/>
      <c r="D8051" s="13"/>
      <c r="E8051" s="13"/>
      <c r="F8051" s="13"/>
      <c r="G8051" s="13"/>
      <c r="H8051" s="13"/>
      <c r="I8051" s="12"/>
      <c r="J8051" s="11"/>
    </row>
    <row r="8052" spans="3:10" x14ac:dyDescent="0.25">
      <c r="C8052" s="12"/>
      <c r="D8052" s="13"/>
      <c r="E8052" s="13"/>
      <c r="F8052" s="13"/>
      <c r="G8052" s="13"/>
      <c r="H8052" s="13"/>
      <c r="I8052" s="12"/>
      <c r="J8052" s="11"/>
    </row>
    <row r="8053" spans="3:10" x14ac:dyDescent="0.25">
      <c r="C8053" s="12"/>
      <c r="D8053" s="13"/>
      <c r="E8053" s="13"/>
      <c r="F8053" s="13"/>
      <c r="G8053" s="13"/>
      <c r="H8053" s="13"/>
      <c r="I8053" s="12"/>
      <c r="J8053" s="11"/>
    </row>
    <row r="8054" spans="3:10" x14ac:dyDescent="0.25">
      <c r="C8054" s="12"/>
      <c r="D8054" s="13"/>
      <c r="E8054" s="13"/>
      <c r="F8054" s="13"/>
      <c r="G8054" s="13"/>
      <c r="H8054" s="13"/>
      <c r="I8054" s="12"/>
      <c r="J8054" s="11"/>
    </row>
    <row r="8055" spans="3:10" x14ac:dyDescent="0.25">
      <c r="C8055" s="12"/>
      <c r="D8055" s="13"/>
      <c r="E8055" s="13"/>
      <c r="F8055" s="13"/>
      <c r="G8055" s="13"/>
      <c r="H8055" s="13"/>
      <c r="I8055" s="12"/>
      <c r="J8055" s="11"/>
    </row>
    <row r="8056" spans="3:10" x14ac:dyDescent="0.25">
      <c r="C8056" s="12"/>
      <c r="D8056" s="13"/>
      <c r="E8056" s="13"/>
      <c r="F8056" s="13"/>
      <c r="G8056" s="13"/>
      <c r="H8056" s="13"/>
      <c r="I8056" s="12"/>
      <c r="J8056" s="11"/>
    </row>
    <row r="8057" spans="3:10" x14ac:dyDescent="0.25">
      <c r="C8057" s="12"/>
      <c r="D8057" s="13"/>
      <c r="E8057" s="13"/>
      <c r="F8057" s="13"/>
      <c r="G8057" s="13"/>
      <c r="H8057" s="13"/>
      <c r="I8057" s="12"/>
      <c r="J8057" s="11"/>
    </row>
    <row r="8058" spans="3:10" x14ac:dyDescent="0.25">
      <c r="C8058" s="12"/>
      <c r="D8058" s="13"/>
      <c r="E8058" s="13"/>
      <c r="F8058" s="13"/>
      <c r="G8058" s="13"/>
      <c r="H8058" s="13"/>
      <c r="I8058" s="12"/>
      <c r="J8058" s="11"/>
    </row>
    <row r="8059" spans="3:10" x14ac:dyDescent="0.25">
      <c r="C8059" s="12"/>
      <c r="D8059" s="13"/>
      <c r="E8059" s="13"/>
      <c r="F8059" s="13"/>
      <c r="G8059" s="13"/>
      <c r="H8059" s="13"/>
      <c r="I8059" s="12"/>
      <c r="J8059" s="11"/>
    </row>
    <row r="8060" spans="3:10" x14ac:dyDescent="0.25">
      <c r="C8060" s="12"/>
      <c r="D8060" s="13"/>
      <c r="E8060" s="13"/>
      <c r="F8060" s="13"/>
      <c r="G8060" s="13"/>
      <c r="H8060" s="13"/>
      <c r="I8060" s="12"/>
      <c r="J8060" s="11"/>
    </row>
    <row r="8061" spans="3:10" x14ac:dyDescent="0.25">
      <c r="C8061" s="12"/>
      <c r="D8061" s="13"/>
      <c r="E8061" s="13"/>
      <c r="F8061" s="13"/>
      <c r="G8061" s="13"/>
      <c r="H8061" s="13"/>
      <c r="I8061" s="12"/>
      <c r="J8061" s="11"/>
    </row>
    <row r="8062" spans="3:10" x14ac:dyDescent="0.25">
      <c r="C8062" s="12"/>
      <c r="D8062" s="13"/>
      <c r="E8062" s="13"/>
      <c r="F8062" s="13"/>
      <c r="G8062" s="13"/>
      <c r="H8062" s="13"/>
      <c r="I8062" s="12"/>
      <c r="J8062" s="11"/>
    </row>
    <row r="8063" spans="3:10" x14ac:dyDescent="0.25">
      <c r="C8063" s="12"/>
      <c r="D8063" s="13"/>
      <c r="E8063" s="13"/>
      <c r="F8063" s="13"/>
      <c r="G8063" s="13"/>
      <c r="H8063" s="13"/>
      <c r="I8063" s="12"/>
      <c r="J8063" s="11"/>
    </row>
    <row r="8064" spans="3:10" x14ac:dyDescent="0.25">
      <c r="C8064" s="12"/>
      <c r="D8064" s="13"/>
      <c r="E8064" s="13"/>
      <c r="F8064" s="13"/>
      <c r="G8064" s="13"/>
      <c r="H8064" s="13"/>
      <c r="I8064" s="12"/>
      <c r="J8064" s="11"/>
    </row>
    <row r="8065" spans="3:10" x14ac:dyDescent="0.25">
      <c r="C8065" s="12"/>
      <c r="D8065" s="13"/>
      <c r="E8065" s="13"/>
      <c r="F8065" s="13"/>
      <c r="G8065" s="13"/>
      <c r="H8065" s="13"/>
      <c r="I8065" s="12"/>
      <c r="J8065" s="11"/>
    </row>
    <row r="8066" spans="3:10" x14ac:dyDescent="0.25">
      <c r="C8066" s="12"/>
      <c r="D8066" s="13"/>
      <c r="E8066" s="13"/>
      <c r="F8066" s="13"/>
      <c r="G8066" s="13"/>
      <c r="H8066" s="13"/>
      <c r="I8066" s="12"/>
      <c r="J8066" s="11"/>
    </row>
    <row r="8067" spans="3:10" x14ac:dyDescent="0.25">
      <c r="C8067" s="12"/>
      <c r="D8067" s="13"/>
      <c r="E8067" s="13"/>
      <c r="F8067" s="13"/>
      <c r="G8067" s="13"/>
      <c r="H8067" s="13"/>
      <c r="I8067" s="12"/>
      <c r="J8067" s="11"/>
    </row>
    <row r="8068" spans="3:10" x14ac:dyDescent="0.25">
      <c r="C8068" s="12"/>
      <c r="D8068" s="13"/>
      <c r="E8068" s="13"/>
      <c r="F8068" s="13"/>
      <c r="G8068" s="13"/>
      <c r="H8068" s="13"/>
      <c r="I8068" s="12"/>
      <c r="J8068" s="11"/>
    </row>
    <row r="8069" spans="3:10" x14ac:dyDescent="0.25">
      <c r="C8069" s="12"/>
      <c r="D8069" s="13"/>
      <c r="E8069" s="13"/>
      <c r="F8069" s="13"/>
      <c r="G8069" s="13"/>
      <c r="H8069" s="13"/>
      <c r="I8069" s="12"/>
      <c r="J8069" s="11"/>
    </row>
    <row r="8070" spans="3:10" x14ac:dyDescent="0.25">
      <c r="C8070" s="12"/>
      <c r="D8070" s="13"/>
      <c r="E8070" s="13"/>
      <c r="F8070" s="13"/>
      <c r="G8070" s="13"/>
      <c r="H8070" s="13"/>
      <c r="I8070" s="12"/>
      <c r="J8070" s="11"/>
    </row>
    <row r="8071" spans="3:10" x14ac:dyDescent="0.25">
      <c r="C8071" s="12"/>
      <c r="D8071" s="13"/>
      <c r="E8071" s="13"/>
      <c r="F8071" s="13"/>
      <c r="G8071" s="13"/>
      <c r="H8071" s="13"/>
      <c r="I8071" s="12"/>
      <c r="J8071" s="11"/>
    </row>
    <row r="8072" spans="3:10" x14ac:dyDescent="0.25">
      <c r="C8072" s="12"/>
      <c r="D8072" s="13"/>
      <c r="E8072" s="13"/>
      <c r="F8072" s="13"/>
      <c r="G8072" s="13"/>
      <c r="H8072" s="13"/>
      <c r="I8072" s="12"/>
      <c r="J8072" s="11"/>
    </row>
    <row r="8073" spans="3:10" x14ac:dyDescent="0.25">
      <c r="C8073" s="12"/>
      <c r="D8073" s="13"/>
      <c r="E8073" s="13"/>
      <c r="F8073" s="13"/>
      <c r="G8073" s="13"/>
      <c r="H8073" s="13"/>
      <c r="I8073" s="12"/>
      <c r="J8073" s="11"/>
    </row>
    <row r="8074" spans="3:10" x14ac:dyDescent="0.25">
      <c r="C8074" s="12"/>
      <c r="D8074" s="13"/>
      <c r="E8074" s="13"/>
      <c r="F8074" s="13"/>
      <c r="G8074" s="13"/>
      <c r="H8074" s="13"/>
      <c r="I8074" s="12"/>
      <c r="J8074" s="11"/>
    </row>
    <row r="8075" spans="3:10" x14ac:dyDescent="0.25">
      <c r="C8075" s="12"/>
      <c r="D8075" s="13"/>
      <c r="E8075" s="13"/>
      <c r="F8075" s="13"/>
      <c r="G8075" s="13"/>
      <c r="H8075" s="13"/>
      <c r="I8075" s="12"/>
      <c r="J8075" s="11"/>
    </row>
    <row r="8076" spans="3:10" x14ac:dyDescent="0.25">
      <c r="C8076" s="12"/>
      <c r="D8076" s="13"/>
      <c r="E8076" s="13"/>
      <c r="F8076" s="13"/>
      <c r="G8076" s="13"/>
      <c r="H8076" s="13"/>
      <c r="I8076" s="12"/>
      <c r="J8076" s="11"/>
    </row>
    <row r="8077" spans="3:10" x14ac:dyDescent="0.25">
      <c r="C8077" s="12"/>
      <c r="D8077" s="13"/>
      <c r="E8077" s="13"/>
      <c r="F8077" s="13"/>
      <c r="G8077" s="13"/>
      <c r="H8077" s="13"/>
      <c r="I8077" s="12"/>
      <c r="J8077" s="11"/>
    </row>
    <row r="8078" spans="3:10" x14ac:dyDescent="0.25">
      <c r="C8078" s="12"/>
      <c r="D8078" s="13"/>
      <c r="E8078" s="13"/>
      <c r="F8078" s="13"/>
      <c r="G8078" s="13"/>
      <c r="H8078" s="13"/>
      <c r="I8078" s="12"/>
      <c r="J8078" s="11"/>
    </row>
    <row r="8079" spans="3:10" x14ac:dyDescent="0.25">
      <c r="C8079" s="12"/>
      <c r="D8079" s="13"/>
      <c r="E8079" s="13"/>
      <c r="F8079" s="13"/>
      <c r="G8079" s="13"/>
      <c r="H8079" s="13"/>
      <c r="I8079" s="12"/>
      <c r="J8079" s="11"/>
    </row>
    <row r="8080" spans="3:10" x14ac:dyDescent="0.25">
      <c r="C8080" s="12"/>
      <c r="D8080" s="13"/>
      <c r="E8080" s="13"/>
      <c r="F8080" s="13"/>
      <c r="G8080" s="13"/>
      <c r="H8080" s="13"/>
      <c r="I8080" s="12"/>
      <c r="J8080" s="11"/>
    </row>
    <row r="8081" spans="3:10" x14ac:dyDescent="0.25">
      <c r="C8081" s="12"/>
      <c r="D8081" s="13"/>
      <c r="E8081" s="13"/>
      <c r="F8081" s="13"/>
      <c r="G8081" s="13"/>
      <c r="H8081" s="13"/>
      <c r="I8081" s="12"/>
      <c r="J8081" s="11"/>
    </row>
    <row r="8082" spans="3:10" x14ac:dyDescent="0.25">
      <c r="C8082" s="12"/>
      <c r="D8082" s="13"/>
      <c r="E8082" s="13"/>
      <c r="F8082" s="13"/>
      <c r="G8082" s="13"/>
      <c r="H8082" s="13"/>
      <c r="I8082" s="12"/>
      <c r="J8082" s="11"/>
    </row>
    <row r="8083" spans="3:10" x14ac:dyDescent="0.25">
      <c r="C8083" s="12"/>
      <c r="D8083" s="13"/>
      <c r="E8083" s="13"/>
      <c r="F8083" s="13"/>
      <c r="G8083" s="13"/>
      <c r="H8083" s="13"/>
      <c r="I8083" s="12"/>
      <c r="J8083" s="11"/>
    </row>
    <row r="8084" spans="3:10" x14ac:dyDescent="0.25">
      <c r="C8084" s="12"/>
      <c r="D8084" s="13"/>
      <c r="E8084" s="13"/>
      <c r="F8084" s="13"/>
      <c r="G8084" s="13"/>
      <c r="H8084" s="13"/>
      <c r="I8084" s="12"/>
      <c r="J8084" s="11"/>
    </row>
    <row r="8085" spans="3:10" x14ac:dyDescent="0.25">
      <c r="C8085" s="12"/>
      <c r="D8085" s="13"/>
      <c r="E8085" s="13"/>
      <c r="F8085" s="13"/>
      <c r="G8085" s="13"/>
      <c r="H8085" s="13"/>
      <c r="I8085" s="12"/>
      <c r="J8085" s="11"/>
    </row>
    <row r="8086" spans="3:10" x14ac:dyDescent="0.25">
      <c r="C8086" s="12"/>
      <c r="D8086" s="13"/>
      <c r="E8086" s="13"/>
      <c r="F8086" s="13"/>
      <c r="G8086" s="13"/>
      <c r="H8086" s="13"/>
      <c r="I8086" s="12"/>
      <c r="J8086" s="11"/>
    </row>
    <row r="8087" spans="3:10" x14ac:dyDescent="0.25">
      <c r="C8087" s="12"/>
      <c r="D8087" s="13"/>
      <c r="E8087" s="13"/>
      <c r="F8087" s="13"/>
      <c r="G8087" s="13"/>
      <c r="H8087" s="13"/>
      <c r="I8087" s="12"/>
      <c r="J8087" s="11"/>
    </row>
    <row r="8088" spans="3:10" x14ac:dyDescent="0.25">
      <c r="C8088" s="12"/>
      <c r="D8088" s="13"/>
      <c r="E8088" s="13"/>
      <c r="F8088" s="13"/>
      <c r="G8088" s="13"/>
      <c r="H8088" s="13"/>
      <c r="I8088" s="12"/>
      <c r="J8088" s="11"/>
    </row>
    <row r="8089" spans="3:10" x14ac:dyDescent="0.25">
      <c r="C8089" s="12"/>
      <c r="D8089" s="13"/>
      <c r="E8089" s="13"/>
      <c r="F8089" s="13"/>
      <c r="G8089" s="13"/>
      <c r="H8089" s="13"/>
      <c r="I8089" s="12"/>
      <c r="J8089" s="11"/>
    </row>
    <row r="8090" spans="3:10" x14ac:dyDescent="0.25">
      <c r="C8090" s="12"/>
      <c r="D8090" s="13"/>
      <c r="E8090" s="13"/>
      <c r="F8090" s="13"/>
      <c r="G8090" s="13"/>
      <c r="H8090" s="13"/>
      <c r="I8090" s="12"/>
      <c r="J8090" s="11"/>
    </row>
    <row r="8091" spans="3:10" x14ac:dyDescent="0.25">
      <c r="C8091" s="12"/>
      <c r="D8091" s="13"/>
      <c r="E8091" s="13"/>
      <c r="F8091" s="13"/>
      <c r="G8091" s="13"/>
      <c r="H8091" s="13"/>
      <c r="I8091" s="12"/>
      <c r="J8091" s="11"/>
    </row>
    <row r="8092" spans="3:10" x14ac:dyDescent="0.25">
      <c r="C8092" s="12"/>
      <c r="D8092" s="13"/>
      <c r="E8092" s="13"/>
      <c r="F8092" s="13"/>
      <c r="G8092" s="13"/>
      <c r="H8092" s="13"/>
      <c r="I8092" s="12"/>
      <c r="J8092" s="11"/>
    </row>
    <row r="8093" spans="3:10" x14ac:dyDescent="0.25">
      <c r="C8093" s="12"/>
      <c r="D8093" s="13"/>
      <c r="E8093" s="13"/>
      <c r="F8093" s="13"/>
      <c r="G8093" s="13"/>
      <c r="H8093" s="13"/>
      <c r="I8093" s="12"/>
      <c r="J8093" s="11"/>
    </row>
    <row r="8094" spans="3:10" x14ac:dyDescent="0.25">
      <c r="C8094" s="12"/>
      <c r="D8094" s="13"/>
      <c r="E8094" s="13"/>
      <c r="F8094" s="13"/>
      <c r="G8094" s="13"/>
      <c r="H8094" s="13"/>
      <c r="I8094" s="12"/>
      <c r="J8094" s="11"/>
    </row>
    <row r="8095" spans="3:10" x14ac:dyDescent="0.25">
      <c r="C8095" s="12"/>
      <c r="D8095" s="13"/>
      <c r="E8095" s="13"/>
      <c r="F8095" s="13"/>
      <c r="G8095" s="13"/>
      <c r="H8095" s="13"/>
      <c r="I8095" s="12"/>
      <c r="J8095" s="11"/>
    </row>
    <row r="8096" spans="3:10" x14ac:dyDescent="0.25">
      <c r="C8096" s="12"/>
      <c r="D8096" s="13"/>
      <c r="E8096" s="13"/>
      <c r="F8096" s="13"/>
      <c r="G8096" s="13"/>
      <c r="H8096" s="13"/>
      <c r="I8096" s="12"/>
      <c r="J8096" s="11"/>
    </row>
    <row r="8097" spans="3:10" x14ac:dyDescent="0.25">
      <c r="C8097" s="12"/>
      <c r="D8097" s="13"/>
      <c r="E8097" s="13"/>
      <c r="F8097" s="13"/>
      <c r="G8097" s="13"/>
      <c r="H8097" s="13"/>
      <c r="I8097" s="12"/>
      <c r="J8097" s="11"/>
    </row>
    <row r="8098" spans="3:10" x14ac:dyDescent="0.25">
      <c r="C8098" s="12"/>
      <c r="D8098" s="13"/>
      <c r="E8098" s="13"/>
      <c r="F8098" s="13"/>
      <c r="G8098" s="13"/>
      <c r="H8098" s="13"/>
      <c r="I8098" s="12"/>
      <c r="J8098" s="11"/>
    </row>
    <row r="8099" spans="3:10" x14ac:dyDescent="0.25">
      <c r="C8099" s="12"/>
      <c r="D8099" s="13"/>
      <c r="E8099" s="13"/>
      <c r="F8099" s="13"/>
      <c r="G8099" s="13"/>
      <c r="H8099" s="13"/>
      <c r="I8099" s="12"/>
      <c r="J8099" s="11"/>
    </row>
    <row r="8100" spans="3:10" x14ac:dyDescent="0.25">
      <c r="C8100" s="12"/>
      <c r="D8100" s="13"/>
      <c r="E8100" s="13"/>
      <c r="F8100" s="13"/>
      <c r="G8100" s="13"/>
      <c r="H8100" s="13"/>
      <c r="I8100" s="12"/>
      <c r="J8100" s="11"/>
    </row>
    <row r="8101" spans="3:10" x14ac:dyDescent="0.25">
      <c r="C8101" s="12"/>
      <c r="D8101" s="13"/>
      <c r="E8101" s="13"/>
      <c r="F8101" s="13"/>
      <c r="G8101" s="13"/>
      <c r="H8101" s="13"/>
      <c r="I8101" s="12"/>
      <c r="J8101" s="11"/>
    </row>
    <row r="8102" spans="3:10" x14ac:dyDescent="0.25">
      <c r="C8102" s="12"/>
      <c r="D8102" s="13"/>
      <c r="E8102" s="13"/>
      <c r="F8102" s="13"/>
      <c r="G8102" s="13"/>
      <c r="H8102" s="13"/>
      <c r="I8102" s="12"/>
      <c r="J8102" s="11"/>
    </row>
    <row r="8103" spans="3:10" x14ac:dyDescent="0.25">
      <c r="C8103" s="12"/>
      <c r="D8103" s="13"/>
      <c r="E8103" s="13"/>
      <c r="F8103" s="13"/>
      <c r="G8103" s="13"/>
      <c r="H8103" s="13"/>
      <c r="I8103" s="12"/>
      <c r="J8103" s="11"/>
    </row>
    <row r="8104" spans="3:10" x14ac:dyDescent="0.25">
      <c r="C8104" s="12"/>
      <c r="D8104" s="13"/>
      <c r="E8104" s="13"/>
      <c r="F8104" s="13"/>
      <c r="G8104" s="13"/>
      <c r="H8104" s="13"/>
      <c r="I8104" s="12"/>
      <c r="J8104" s="11"/>
    </row>
    <row r="8105" spans="3:10" x14ac:dyDescent="0.25">
      <c r="C8105" s="12"/>
      <c r="D8105" s="13"/>
      <c r="E8105" s="13"/>
      <c r="F8105" s="13"/>
      <c r="G8105" s="13"/>
      <c r="H8105" s="13"/>
      <c r="I8105" s="12"/>
      <c r="J8105" s="11"/>
    </row>
    <row r="8106" spans="3:10" x14ac:dyDescent="0.25">
      <c r="C8106" s="12"/>
      <c r="D8106" s="13"/>
      <c r="E8106" s="13"/>
      <c r="F8106" s="13"/>
      <c r="G8106" s="13"/>
      <c r="H8106" s="13"/>
      <c r="I8106" s="12"/>
      <c r="J8106" s="11"/>
    </row>
    <row r="8107" spans="3:10" x14ac:dyDescent="0.25">
      <c r="C8107" s="12"/>
      <c r="D8107" s="13"/>
      <c r="E8107" s="13"/>
      <c r="F8107" s="13"/>
      <c r="G8107" s="13"/>
      <c r="H8107" s="13"/>
      <c r="I8107" s="12"/>
      <c r="J8107" s="11"/>
    </row>
    <row r="8108" spans="3:10" x14ac:dyDescent="0.25">
      <c r="C8108" s="12"/>
      <c r="D8108" s="13"/>
      <c r="E8108" s="13"/>
      <c r="F8108" s="13"/>
      <c r="G8108" s="13"/>
      <c r="H8108" s="13"/>
      <c r="I8108" s="12"/>
      <c r="J8108" s="11"/>
    </row>
    <row r="8109" spans="3:10" x14ac:dyDescent="0.25">
      <c r="C8109" s="12"/>
      <c r="D8109" s="13"/>
      <c r="E8109" s="13"/>
      <c r="F8109" s="13"/>
      <c r="G8109" s="13"/>
      <c r="H8109" s="13"/>
      <c r="I8109" s="12"/>
      <c r="J8109" s="11"/>
    </row>
    <row r="8110" spans="3:10" x14ac:dyDescent="0.25">
      <c r="C8110" s="12"/>
      <c r="D8110" s="13"/>
      <c r="E8110" s="13"/>
      <c r="F8110" s="13"/>
      <c r="G8110" s="13"/>
      <c r="H8110" s="13"/>
      <c r="I8110" s="12"/>
      <c r="J8110" s="11"/>
    </row>
    <row r="8111" spans="3:10" x14ac:dyDescent="0.25">
      <c r="C8111" s="12"/>
      <c r="D8111" s="13"/>
      <c r="E8111" s="13"/>
      <c r="F8111" s="13"/>
      <c r="G8111" s="13"/>
      <c r="H8111" s="13"/>
      <c r="I8111" s="12"/>
      <c r="J8111" s="11"/>
    </row>
    <row r="8112" spans="3:10" x14ac:dyDescent="0.25">
      <c r="C8112" s="12"/>
      <c r="D8112" s="13"/>
      <c r="E8112" s="13"/>
      <c r="F8112" s="13"/>
      <c r="G8112" s="13"/>
      <c r="H8112" s="13"/>
      <c r="I8112" s="12"/>
      <c r="J8112" s="11"/>
    </row>
    <row r="8113" spans="3:10" x14ac:dyDescent="0.25">
      <c r="C8113" s="12"/>
      <c r="D8113" s="13"/>
      <c r="E8113" s="13"/>
      <c r="F8113" s="13"/>
      <c r="G8113" s="13"/>
      <c r="H8113" s="13"/>
      <c r="I8113" s="12"/>
      <c r="J8113" s="11"/>
    </row>
    <row r="8114" spans="3:10" x14ac:dyDescent="0.25">
      <c r="C8114" s="12"/>
      <c r="D8114" s="13"/>
      <c r="E8114" s="13"/>
      <c r="F8114" s="13"/>
      <c r="G8114" s="13"/>
      <c r="H8114" s="13"/>
      <c r="I8114" s="12"/>
      <c r="J8114" s="11"/>
    </row>
    <row r="8115" spans="3:10" x14ac:dyDescent="0.25">
      <c r="C8115" s="12"/>
      <c r="D8115" s="13"/>
      <c r="E8115" s="13"/>
      <c r="F8115" s="13"/>
      <c r="G8115" s="13"/>
      <c r="H8115" s="13"/>
      <c r="I8115" s="12"/>
      <c r="J8115" s="11"/>
    </row>
    <row r="8116" spans="3:10" x14ac:dyDescent="0.25">
      <c r="C8116" s="12"/>
      <c r="D8116" s="13"/>
      <c r="E8116" s="13"/>
      <c r="F8116" s="13"/>
      <c r="G8116" s="13"/>
      <c r="H8116" s="13"/>
      <c r="I8116" s="12"/>
      <c r="J8116" s="11"/>
    </row>
    <row r="8117" spans="3:10" x14ac:dyDescent="0.25">
      <c r="C8117" s="12"/>
      <c r="D8117" s="13"/>
      <c r="E8117" s="13"/>
      <c r="F8117" s="13"/>
      <c r="G8117" s="13"/>
      <c r="H8117" s="13"/>
      <c r="I8117" s="12"/>
      <c r="J8117" s="11"/>
    </row>
    <row r="8118" spans="3:10" x14ac:dyDescent="0.25">
      <c r="C8118" s="12"/>
      <c r="D8118" s="13"/>
      <c r="E8118" s="13"/>
      <c r="F8118" s="13"/>
      <c r="G8118" s="13"/>
      <c r="H8118" s="13"/>
      <c r="I8118" s="12"/>
      <c r="J8118" s="11"/>
    </row>
    <row r="8119" spans="3:10" x14ac:dyDescent="0.25">
      <c r="C8119" s="12"/>
      <c r="D8119" s="13"/>
      <c r="E8119" s="13"/>
      <c r="F8119" s="13"/>
      <c r="G8119" s="13"/>
      <c r="H8119" s="13"/>
      <c r="I8119" s="12"/>
      <c r="J8119" s="11"/>
    </row>
    <row r="8120" spans="3:10" x14ac:dyDescent="0.25">
      <c r="C8120" s="12"/>
      <c r="D8120" s="13"/>
      <c r="E8120" s="13"/>
      <c r="F8120" s="13"/>
      <c r="G8120" s="13"/>
      <c r="H8120" s="13"/>
      <c r="I8120" s="12"/>
      <c r="J8120" s="11"/>
    </row>
    <row r="8121" spans="3:10" x14ac:dyDescent="0.25">
      <c r="C8121" s="12"/>
      <c r="D8121" s="13"/>
      <c r="E8121" s="13"/>
      <c r="F8121" s="13"/>
      <c r="G8121" s="13"/>
      <c r="H8121" s="13"/>
      <c r="I8121" s="12"/>
      <c r="J8121" s="11"/>
    </row>
    <row r="8122" spans="3:10" x14ac:dyDescent="0.25">
      <c r="C8122" s="12"/>
      <c r="D8122" s="13"/>
      <c r="E8122" s="13"/>
      <c r="F8122" s="13"/>
      <c r="G8122" s="13"/>
      <c r="H8122" s="13"/>
      <c r="I8122" s="12"/>
      <c r="J8122" s="11"/>
    </row>
    <row r="8123" spans="3:10" x14ac:dyDescent="0.25">
      <c r="C8123" s="12"/>
      <c r="D8123" s="13"/>
      <c r="E8123" s="13"/>
      <c r="F8123" s="13"/>
      <c r="G8123" s="13"/>
      <c r="H8123" s="13"/>
      <c r="I8123" s="12"/>
      <c r="J8123" s="11"/>
    </row>
    <row r="8124" spans="3:10" x14ac:dyDescent="0.25">
      <c r="C8124" s="12"/>
      <c r="D8124" s="13"/>
      <c r="E8124" s="13"/>
      <c r="F8124" s="13"/>
      <c r="G8124" s="13"/>
      <c r="H8124" s="13"/>
      <c r="I8124" s="12"/>
      <c r="J8124" s="11"/>
    </row>
    <row r="8125" spans="3:10" x14ac:dyDescent="0.25">
      <c r="C8125" s="12"/>
      <c r="D8125" s="13"/>
      <c r="E8125" s="13"/>
      <c r="F8125" s="13"/>
      <c r="G8125" s="13"/>
      <c r="H8125" s="13"/>
      <c r="I8125" s="12"/>
      <c r="J8125" s="11"/>
    </row>
    <row r="8126" spans="3:10" x14ac:dyDescent="0.25">
      <c r="C8126" s="12"/>
      <c r="D8126" s="13"/>
      <c r="E8126" s="13"/>
      <c r="F8126" s="13"/>
      <c r="G8126" s="13"/>
      <c r="H8126" s="13"/>
      <c r="I8126" s="12"/>
      <c r="J8126" s="11"/>
    </row>
    <row r="8127" spans="3:10" x14ac:dyDescent="0.25">
      <c r="C8127" s="12"/>
      <c r="D8127" s="13"/>
      <c r="E8127" s="13"/>
      <c r="F8127" s="13"/>
      <c r="G8127" s="13"/>
      <c r="H8127" s="13"/>
      <c r="I8127" s="12"/>
      <c r="J8127" s="11"/>
    </row>
    <row r="8128" spans="3:10" x14ac:dyDescent="0.25">
      <c r="C8128" s="12"/>
      <c r="D8128" s="13"/>
      <c r="E8128" s="13"/>
      <c r="F8128" s="13"/>
      <c r="G8128" s="13"/>
      <c r="H8128" s="13"/>
      <c r="I8128" s="12"/>
      <c r="J8128" s="11"/>
    </row>
    <row r="8129" spans="3:10" x14ac:dyDescent="0.25">
      <c r="C8129" s="12"/>
      <c r="D8129" s="13"/>
      <c r="E8129" s="13"/>
      <c r="F8129" s="13"/>
      <c r="G8129" s="13"/>
      <c r="H8129" s="13"/>
      <c r="I8129" s="12"/>
      <c r="J8129" s="11"/>
    </row>
    <row r="8130" spans="3:10" x14ac:dyDescent="0.25">
      <c r="C8130" s="12"/>
      <c r="D8130" s="13"/>
      <c r="E8130" s="13"/>
      <c r="F8130" s="13"/>
      <c r="G8130" s="13"/>
      <c r="H8130" s="13"/>
      <c r="I8130" s="12"/>
      <c r="J8130" s="11"/>
    </row>
    <row r="8131" spans="3:10" x14ac:dyDescent="0.25">
      <c r="C8131" s="12"/>
      <c r="D8131" s="13"/>
      <c r="E8131" s="13"/>
      <c r="F8131" s="13"/>
      <c r="G8131" s="13"/>
      <c r="H8131" s="13"/>
      <c r="I8131" s="12"/>
      <c r="J8131" s="11"/>
    </row>
    <row r="8132" spans="3:10" x14ac:dyDescent="0.25">
      <c r="C8132" s="12"/>
      <c r="D8132" s="13"/>
      <c r="E8132" s="13"/>
      <c r="F8132" s="13"/>
      <c r="G8132" s="13"/>
      <c r="H8132" s="13"/>
      <c r="I8132" s="12"/>
      <c r="J8132" s="11"/>
    </row>
    <row r="8133" spans="3:10" x14ac:dyDescent="0.25">
      <c r="C8133" s="12"/>
      <c r="D8133" s="13"/>
      <c r="E8133" s="13"/>
      <c r="F8133" s="13"/>
      <c r="G8133" s="13"/>
      <c r="H8133" s="13"/>
      <c r="I8133" s="12"/>
      <c r="J8133" s="11"/>
    </row>
    <row r="8134" spans="3:10" x14ac:dyDescent="0.25">
      <c r="C8134" s="12"/>
      <c r="D8134" s="13"/>
      <c r="E8134" s="13"/>
      <c r="F8134" s="13"/>
      <c r="G8134" s="13"/>
      <c r="H8134" s="13"/>
      <c r="I8134" s="12"/>
      <c r="J8134" s="11"/>
    </row>
    <row r="8135" spans="3:10" x14ac:dyDescent="0.25">
      <c r="C8135" s="12"/>
      <c r="D8135" s="13"/>
      <c r="E8135" s="13"/>
      <c r="F8135" s="13"/>
      <c r="G8135" s="13"/>
      <c r="H8135" s="13"/>
      <c r="I8135" s="12"/>
      <c r="J8135" s="11"/>
    </row>
    <row r="8136" spans="3:10" x14ac:dyDescent="0.25">
      <c r="C8136" s="12"/>
      <c r="D8136" s="13"/>
      <c r="E8136" s="13"/>
      <c r="F8136" s="13"/>
      <c r="G8136" s="13"/>
      <c r="H8136" s="13"/>
      <c r="I8136" s="12"/>
      <c r="J8136" s="11"/>
    </row>
    <row r="8137" spans="3:10" x14ac:dyDescent="0.25">
      <c r="C8137" s="12"/>
      <c r="D8137" s="13"/>
      <c r="E8137" s="13"/>
      <c r="F8137" s="13"/>
      <c r="G8137" s="13"/>
      <c r="H8137" s="13"/>
      <c r="I8137" s="12"/>
      <c r="J8137" s="11"/>
    </row>
    <row r="8138" spans="3:10" x14ac:dyDescent="0.25">
      <c r="C8138" s="12"/>
      <c r="D8138" s="13"/>
      <c r="E8138" s="13"/>
      <c r="F8138" s="13"/>
      <c r="G8138" s="13"/>
      <c r="H8138" s="13"/>
      <c r="I8138" s="12"/>
      <c r="J8138" s="11"/>
    </row>
    <row r="8139" spans="3:10" x14ac:dyDescent="0.25">
      <c r="C8139" s="12"/>
      <c r="D8139" s="13"/>
      <c r="E8139" s="13"/>
      <c r="F8139" s="13"/>
      <c r="G8139" s="13"/>
      <c r="H8139" s="13"/>
      <c r="I8139" s="12"/>
      <c r="J8139" s="11"/>
    </row>
    <row r="8140" spans="3:10" x14ac:dyDescent="0.25">
      <c r="C8140" s="12"/>
      <c r="D8140" s="13"/>
      <c r="E8140" s="13"/>
      <c r="F8140" s="13"/>
      <c r="G8140" s="13"/>
      <c r="H8140" s="13"/>
      <c r="I8140" s="12"/>
      <c r="J8140" s="11"/>
    </row>
    <row r="8141" spans="3:10" x14ac:dyDescent="0.25">
      <c r="C8141" s="12"/>
      <c r="D8141" s="13"/>
      <c r="E8141" s="13"/>
      <c r="F8141" s="13"/>
      <c r="G8141" s="13"/>
      <c r="H8141" s="13"/>
      <c r="I8141" s="12"/>
      <c r="J8141" s="11"/>
    </row>
    <row r="8142" spans="3:10" x14ac:dyDescent="0.25">
      <c r="C8142" s="12"/>
      <c r="D8142" s="13"/>
      <c r="E8142" s="13"/>
      <c r="F8142" s="13"/>
      <c r="G8142" s="13"/>
      <c r="H8142" s="13"/>
      <c r="I8142" s="12"/>
      <c r="J8142" s="11"/>
    </row>
    <row r="8143" spans="3:10" x14ac:dyDescent="0.25">
      <c r="C8143" s="12"/>
      <c r="D8143" s="13"/>
      <c r="E8143" s="13"/>
      <c r="F8143" s="13"/>
      <c r="G8143" s="13"/>
      <c r="H8143" s="13"/>
      <c r="I8143" s="12"/>
      <c r="J8143" s="11"/>
    </row>
    <row r="8144" spans="3:10" x14ac:dyDescent="0.25">
      <c r="C8144" s="12"/>
      <c r="D8144" s="13"/>
      <c r="E8144" s="13"/>
      <c r="F8144" s="13"/>
      <c r="G8144" s="13"/>
      <c r="H8144" s="13"/>
      <c r="I8144" s="12"/>
      <c r="J8144" s="11"/>
    </row>
    <row r="8145" spans="3:10" x14ac:dyDescent="0.25">
      <c r="C8145" s="12"/>
      <c r="D8145" s="13"/>
      <c r="E8145" s="13"/>
      <c r="F8145" s="13"/>
      <c r="G8145" s="13"/>
      <c r="H8145" s="13"/>
      <c r="I8145" s="12"/>
      <c r="J8145" s="11"/>
    </row>
    <row r="8146" spans="3:10" x14ac:dyDescent="0.25">
      <c r="C8146" s="12"/>
      <c r="D8146" s="13"/>
      <c r="E8146" s="13"/>
      <c r="F8146" s="13"/>
      <c r="G8146" s="13"/>
      <c r="H8146" s="13"/>
      <c r="I8146" s="12"/>
      <c r="J8146" s="11"/>
    </row>
    <row r="8147" spans="3:10" x14ac:dyDescent="0.25">
      <c r="C8147" s="12"/>
      <c r="D8147" s="13"/>
      <c r="E8147" s="13"/>
      <c r="F8147" s="13"/>
      <c r="G8147" s="13"/>
      <c r="H8147" s="13"/>
      <c r="I8147" s="12"/>
      <c r="J8147" s="11"/>
    </row>
    <row r="8148" spans="3:10" x14ac:dyDescent="0.25">
      <c r="C8148" s="12"/>
      <c r="D8148" s="13"/>
      <c r="E8148" s="13"/>
      <c r="F8148" s="13"/>
      <c r="G8148" s="13"/>
      <c r="H8148" s="13"/>
      <c r="I8148" s="12"/>
      <c r="J8148" s="11"/>
    </row>
    <row r="8149" spans="3:10" x14ac:dyDescent="0.25">
      <c r="C8149" s="12"/>
      <c r="D8149" s="13"/>
      <c r="E8149" s="13"/>
      <c r="F8149" s="13"/>
      <c r="G8149" s="13"/>
      <c r="H8149" s="13"/>
      <c r="I8149" s="12"/>
      <c r="J8149" s="11"/>
    </row>
    <row r="8150" spans="3:10" x14ac:dyDescent="0.25">
      <c r="C8150" s="12"/>
      <c r="D8150" s="13"/>
      <c r="E8150" s="13"/>
      <c r="F8150" s="13"/>
      <c r="G8150" s="13"/>
      <c r="H8150" s="13"/>
      <c r="I8150" s="12"/>
      <c r="J8150" s="11"/>
    </row>
    <row r="8151" spans="3:10" x14ac:dyDescent="0.25">
      <c r="C8151" s="12"/>
      <c r="D8151" s="13"/>
      <c r="E8151" s="13"/>
      <c r="F8151" s="13"/>
      <c r="G8151" s="13"/>
      <c r="H8151" s="13"/>
      <c r="I8151" s="12"/>
      <c r="J8151" s="11"/>
    </row>
    <row r="8152" spans="3:10" x14ac:dyDescent="0.25">
      <c r="C8152" s="12"/>
      <c r="D8152" s="13"/>
      <c r="E8152" s="13"/>
      <c r="F8152" s="13"/>
      <c r="G8152" s="13"/>
      <c r="H8152" s="13"/>
      <c r="I8152" s="12"/>
      <c r="J8152" s="11"/>
    </row>
    <row r="8153" spans="3:10" x14ac:dyDescent="0.25">
      <c r="C8153" s="12"/>
      <c r="D8153" s="13"/>
      <c r="E8153" s="13"/>
      <c r="F8153" s="13"/>
      <c r="G8153" s="13"/>
      <c r="H8153" s="13"/>
      <c r="I8153" s="12"/>
      <c r="J8153" s="11"/>
    </row>
    <row r="8154" spans="3:10" x14ac:dyDescent="0.25">
      <c r="C8154" s="12"/>
      <c r="D8154" s="13"/>
      <c r="E8154" s="13"/>
      <c r="F8154" s="13"/>
      <c r="G8154" s="13"/>
      <c r="H8154" s="13"/>
      <c r="I8154" s="12"/>
      <c r="J8154" s="11"/>
    </row>
    <row r="8155" spans="3:10" x14ac:dyDescent="0.25">
      <c r="C8155" s="12"/>
      <c r="D8155" s="13"/>
      <c r="E8155" s="13"/>
      <c r="F8155" s="13"/>
      <c r="G8155" s="13"/>
      <c r="H8155" s="13"/>
      <c r="I8155" s="12"/>
      <c r="J8155" s="11"/>
    </row>
    <row r="8156" spans="3:10" x14ac:dyDescent="0.25">
      <c r="C8156" s="12"/>
      <c r="D8156" s="13"/>
      <c r="E8156" s="13"/>
      <c r="F8156" s="13"/>
      <c r="G8156" s="13"/>
      <c r="H8156" s="13"/>
      <c r="I8156" s="12"/>
      <c r="J8156" s="11"/>
    </row>
    <row r="8157" spans="3:10" x14ac:dyDescent="0.25">
      <c r="C8157" s="12"/>
      <c r="D8157" s="13"/>
      <c r="E8157" s="13"/>
      <c r="F8157" s="13"/>
      <c r="G8157" s="13"/>
      <c r="H8157" s="13"/>
      <c r="I8157" s="12"/>
      <c r="J8157" s="11"/>
    </row>
    <row r="8158" spans="3:10" x14ac:dyDescent="0.25">
      <c r="C8158" s="12"/>
      <c r="D8158" s="13"/>
      <c r="E8158" s="13"/>
      <c r="F8158" s="13"/>
      <c r="G8158" s="13"/>
      <c r="H8158" s="13"/>
      <c r="I8158" s="12"/>
      <c r="J8158" s="11"/>
    </row>
    <row r="8159" spans="3:10" x14ac:dyDescent="0.25">
      <c r="C8159" s="12"/>
      <c r="D8159" s="13"/>
      <c r="E8159" s="13"/>
      <c r="F8159" s="13"/>
      <c r="G8159" s="13"/>
      <c r="H8159" s="13"/>
      <c r="I8159" s="12"/>
      <c r="J8159" s="11"/>
    </row>
    <row r="8160" spans="3:10" x14ac:dyDescent="0.25">
      <c r="C8160" s="12"/>
      <c r="D8160" s="13"/>
      <c r="E8160" s="13"/>
      <c r="F8160" s="13"/>
      <c r="G8160" s="13"/>
      <c r="H8160" s="13"/>
      <c r="I8160" s="12"/>
      <c r="J8160" s="11"/>
    </row>
    <row r="8161" spans="3:10" x14ac:dyDescent="0.25">
      <c r="C8161" s="12"/>
      <c r="D8161" s="13"/>
      <c r="E8161" s="13"/>
      <c r="F8161" s="13"/>
      <c r="G8161" s="13"/>
      <c r="H8161" s="13"/>
      <c r="I8161" s="12"/>
      <c r="J8161" s="11"/>
    </row>
    <row r="8162" spans="3:10" x14ac:dyDescent="0.25">
      <c r="C8162" s="12"/>
      <c r="D8162" s="13"/>
      <c r="E8162" s="13"/>
      <c r="F8162" s="13"/>
      <c r="G8162" s="13"/>
      <c r="H8162" s="13"/>
      <c r="I8162" s="12"/>
      <c r="J8162" s="11"/>
    </row>
    <row r="8163" spans="3:10" x14ac:dyDescent="0.25">
      <c r="C8163" s="12"/>
      <c r="D8163" s="13"/>
      <c r="E8163" s="13"/>
      <c r="F8163" s="13"/>
      <c r="G8163" s="13"/>
      <c r="H8163" s="13"/>
      <c r="I8163" s="12"/>
      <c r="J8163" s="11"/>
    </row>
    <row r="8164" spans="3:10" x14ac:dyDescent="0.25">
      <c r="C8164" s="12"/>
      <c r="D8164" s="13"/>
      <c r="E8164" s="13"/>
      <c r="F8164" s="13"/>
      <c r="G8164" s="13"/>
      <c r="H8164" s="13"/>
      <c r="I8164" s="12"/>
      <c r="J8164" s="11"/>
    </row>
    <row r="8165" spans="3:10" x14ac:dyDescent="0.25">
      <c r="C8165" s="12"/>
      <c r="D8165" s="13"/>
      <c r="E8165" s="13"/>
      <c r="F8165" s="13"/>
      <c r="G8165" s="13"/>
      <c r="H8165" s="13"/>
      <c r="I8165" s="12"/>
      <c r="J8165" s="11"/>
    </row>
    <row r="8166" spans="3:10" x14ac:dyDescent="0.25">
      <c r="C8166" s="12"/>
      <c r="D8166" s="13"/>
      <c r="E8166" s="13"/>
      <c r="F8166" s="13"/>
      <c r="G8166" s="13"/>
      <c r="H8166" s="13"/>
      <c r="I8166" s="12"/>
      <c r="J8166" s="11"/>
    </row>
    <row r="8167" spans="3:10" x14ac:dyDescent="0.25">
      <c r="C8167" s="12"/>
      <c r="D8167" s="13"/>
      <c r="E8167" s="13"/>
      <c r="F8167" s="13"/>
      <c r="G8167" s="13"/>
      <c r="H8167" s="13"/>
      <c r="I8167" s="12"/>
      <c r="J8167" s="11"/>
    </row>
    <row r="8168" spans="3:10" x14ac:dyDescent="0.25">
      <c r="C8168" s="12"/>
      <c r="D8168" s="13"/>
      <c r="E8168" s="13"/>
      <c r="F8168" s="13"/>
      <c r="G8168" s="13"/>
      <c r="H8168" s="13"/>
      <c r="I8168" s="12"/>
      <c r="J8168" s="11"/>
    </row>
    <row r="8169" spans="3:10" x14ac:dyDescent="0.25">
      <c r="C8169" s="12"/>
      <c r="D8169" s="13"/>
      <c r="E8169" s="13"/>
      <c r="F8169" s="13"/>
      <c r="G8169" s="13"/>
      <c r="H8169" s="13"/>
      <c r="I8169" s="12"/>
      <c r="J8169" s="11"/>
    </row>
    <row r="8170" spans="3:10" x14ac:dyDescent="0.25">
      <c r="C8170" s="12"/>
      <c r="D8170" s="13"/>
      <c r="E8170" s="13"/>
      <c r="F8170" s="13"/>
      <c r="G8170" s="13"/>
      <c r="H8170" s="13"/>
      <c r="I8170" s="12"/>
      <c r="J8170" s="11"/>
    </row>
    <row r="8171" spans="3:10" x14ac:dyDescent="0.25">
      <c r="C8171" s="12"/>
      <c r="D8171" s="13"/>
      <c r="E8171" s="13"/>
      <c r="F8171" s="13"/>
      <c r="G8171" s="13"/>
      <c r="H8171" s="13"/>
      <c r="I8171" s="12"/>
      <c r="J8171" s="11"/>
    </row>
    <row r="8172" spans="3:10" x14ac:dyDescent="0.25">
      <c r="C8172" s="12"/>
      <c r="D8172" s="13"/>
      <c r="E8172" s="13"/>
      <c r="F8172" s="13"/>
      <c r="G8172" s="13"/>
      <c r="H8172" s="13"/>
      <c r="I8172" s="12"/>
      <c r="J8172" s="11"/>
    </row>
    <row r="8173" spans="3:10" x14ac:dyDescent="0.25">
      <c r="C8173" s="12"/>
      <c r="D8173" s="13"/>
      <c r="E8173" s="13"/>
      <c r="F8173" s="13"/>
      <c r="G8173" s="13"/>
      <c r="H8173" s="13"/>
      <c r="I8173" s="12"/>
      <c r="J8173" s="11"/>
    </row>
    <row r="8174" spans="3:10" x14ac:dyDescent="0.25">
      <c r="C8174" s="12"/>
      <c r="D8174" s="13"/>
      <c r="E8174" s="13"/>
      <c r="F8174" s="13"/>
      <c r="G8174" s="13"/>
      <c r="H8174" s="13"/>
      <c r="I8174" s="12"/>
      <c r="J8174" s="11"/>
    </row>
    <row r="8175" spans="3:10" x14ac:dyDescent="0.25">
      <c r="C8175" s="12"/>
      <c r="D8175" s="13"/>
      <c r="E8175" s="13"/>
      <c r="F8175" s="13"/>
      <c r="G8175" s="13"/>
      <c r="H8175" s="13"/>
      <c r="I8175" s="12"/>
      <c r="J8175" s="11"/>
    </row>
    <row r="8176" spans="3:10" x14ac:dyDescent="0.25">
      <c r="C8176" s="12"/>
      <c r="D8176" s="13"/>
      <c r="E8176" s="13"/>
      <c r="F8176" s="13"/>
      <c r="G8176" s="13"/>
      <c r="H8176" s="13"/>
      <c r="I8176" s="12"/>
      <c r="J8176" s="11"/>
    </row>
    <row r="8177" spans="3:10" x14ac:dyDescent="0.25">
      <c r="C8177" s="12"/>
      <c r="D8177" s="13"/>
      <c r="E8177" s="13"/>
      <c r="F8177" s="13"/>
      <c r="G8177" s="13"/>
      <c r="H8177" s="13"/>
      <c r="I8177" s="12"/>
      <c r="J8177" s="11"/>
    </row>
    <row r="8178" spans="3:10" x14ac:dyDescent="0.25">
      <c r="C8178" s="12"/>
      <c r="D8178" s="13"/>
      <c r="E8178" s="13"/>
      <c r="F8178" s="13"/>
      <c r="G8178" s="13"/>
      <c r="H8178" s="13"/>
      <c r="I8178" s="12"/>
      <c r="J8178" s="11"/>
    </row>
    <row r="8179" spans="3:10" x14ac:dyDescent="0.25">
      <c r="C8179" s="12"/>
      <c r="D8179" s="13"/>
      <c r="E8179" s="13"/>
      <c r="F8179" s="13"/>
      <c r="G8179" s="13"/>
      <c r="H8179" s="13"/>
      <c r="I8179" s="12"/>
      <c r="J8179" s="11"/>
    </row>
    <row r="8180" spans="3:10" x14ac:dyDescent="0.25">
      <c r="C8180" s="12"/>
      <c r="D8180" s="13"/>
      <c r="E8180" s="13"/>
      <c r="F8180" s="13"/>
      <c r="G8180" s="13"/>
      <c r="H8180" s="13"/>
      <c r="I8180" s="12"/>
      <c r="J8180" s="11"/>
    </row>
    <row r="8181" spans="3:10" x14ac:dyDescent="0.25">
      <c r="C8181" s="12"/>
      <c r="D8181" s="13"/>
      <c r="E8181" s="13"/>
      <c r="F8181" s="13"/>
      <c r="G8181" s="13"/>
      <c r="H8181" s="13"/>
      <c r="I8181" s="12"/>
      <c r="J8181" s="11"/>
    </row>
    <row r="8182" spans="3:10" x14ac:dyDescent="0.25">
      <c r="C8182" s="12"/>
      <c r="D8182" s="13"/>
      <c r="E8182" s="13"/>
      <c r="F8182" s="13"/>
      <c r="G8182" s="13"/>
      <c r="H8182" s="13"/>
      <c r="I8182" s="12"/>
      <c r="J8182" s="11"/>
    </row>
    <row r="8183" spans="3:10" x14ac:dyDescent="0.25">
      <c r="C8183" s="12"/>
      <c r="D8183" s="13"/>
      <c r="E8183" s="13"/>
      <c r="F8183" s="13"/>
      <c r="G8183" s="13"/>
      <c r="H8183" s="13"/>
      <c r="I8183" s="12"/>
      <c r="J8183" s="11"/>
    </row>
    <row r="8184" spans="3:10" x14ac:dyDescent="0.25">
      <c r="C8184" s="12"/>
      <c r="D8184" s="13"/>
      <c r="E8184" s="13"/>
      <c r="F8184" s="13"/>
      <c r="G8184" s="13"/>
      <c r="H8184" s="13"/>
      <c r="I8184" s="12"/>
      <c r="J8184" s="11"/>
    </row>
    <row r="8185" spans="3:10" x14ac:dyDescent="0.25">
      <c r="C8185" s="12"/>
      <c r="D8185" s="13"/>
      <c r="E8185" s="13"/>
      <c r="F8185" s="13"/>
      <c r="G8185" s="13"/>
      <c r="H8185" s="13"/>
      <c r="I8185" s="12"/>
      <c r="J8185" s="11"/>
    </row>
    <row r="8186" spans="3:10" x14ac:dyDescent="0.25">
      <c r="C8186" s="12"/>
      <c r="D8186" s="13"/>
      <c r="E8186" s="13"/>
      <c r="F8186" s="13"/>
      <c r="G8186" s="13"/>
      <c r="H8186" s="13"/>
      <c r="I8186" s="12"/>
      <c r="J8186" s="11"/>
    </row>
    <row r="8187" spans="3:10" x14ac:dyDescent="0.25">
      <c r="C8187" s="12"/>
      <c r="D8187" s="13"/>
      <c r="E8187" s="13"/>
      <c r="F8187" s="13"/>
      <c r="G8187" s="13"/>
      <c r="H8187" s="13"/>
      <c r="I8187" s="12"/>
      <c r="J8187" s="11"/>
    </row>
    <row r="8188" spans="3:10" x14ac:dyDescent="0.25">
      <c r="C8188" s="12"/>
      <c r="D8188" s="13"/>
      <c r="E8188" s="13"/>
      <c r="F8188" s="13"/>
      <c r="G8188" s="13"/>
      <c r="H8188" s="13"/>
      <c r="I8188" s="12"/>
      <c r="J8188" s="11"/>
    </row>
    <row r="8189" spans="3:10" x14ac:dyDescent="0.25">
      <c r="C8189" s="12"/>
      <c r="D8189" s="13"/>
      <c r="E8189" s="13"/>
      <c r="F8189" s="13"/>
      <c r="G8189" s="13"/>
      <c r="H8189" s="13"/>
      <c r="I8189" s="12"/>
      <c r="J8189" s="11"/>
    </row>
    <row r="8190" spans="3:10" x14ac:dyDescent="0.25">
      <c r="C8190" s="12"/>
      <c r="D8190" s="13"/>
      <c r="E8190" s="13"/>
      <c r="F8190" s="13"/>
      <c r="G8190" s="13"/>
      <c r="H8190" s="13"/>
      <c r="I8190" s="12"/>
      <c r="J8190" s="11"/>
    </row>
    <row r="8191" spans="3:10" x14ac:dyDescent="0.25">
      <c r="C8191" s="12"/>
      <c r="D8191" s="13"/>
      <c r="E8191" s="13"/>
      <c r="F8191" s="13"/>
      <c r="G8191" s="13"/>
      <c r="H8191" s="13"/>
      <c r="I8191" s="12"/>
      <c r="J8191" s="11"/>
    </row>
    <row r="8192" spans="3:10" x14ac:dyDescent="0.25">
      <c r="C8192" s="12"/>
      <c r="D8192" s="13"/>
      <c r="E8192" s="13"/>
      <c r="F8192" s="13"/>
      <c r="G8192" s="13"/>
      <c r="H8192" s="13"/>
      <c r="I8192" s="12"/>
      <c r="J8192" s="11"/>
    </row>
    <row r="8193" spans="3:10" x14ac:dyDescent="0.25">
      <c r="C8193" s="12"/>
      <c r="D8193" s="13"/>
      <c r="E8193" s="13"/>
      <c r="F8193" s="13"/>
      <c r="G8193" s="13"/>
      <c r="H8193" s="13"/>
      <c r="I8193" s="12"/>
      <c r="J8193" s="11"/>
    </row>
    <row r="8194" spans="3:10" x14ac:dyDescent="0.25">
      <c r="C8194" s="12"/>
      <c r="D8194" s="13"/>
      <c r="E8194" s="13"/>
      <c r="F8194" s="13"/>
      <c r="G8194" s="13"/>
      <c r="H8194" s="13"/>
      <c r="I8194" s="12"/>
      <c r="J8194" s="11"/>
    </row>
    <row r="8195" spans="3:10" x14ac:dyDescent="0.25">
      <c r="C8195" s="12"/>
      <c r="D8195" s="13"/>
      <c r="E8195" s="13"/>
      <c r="F8195" s="13"/>
      <c r="G8195" s="13"/>
      <c r="H8195" s="13"/>
      <c r="I8195" s="12"/>
      <c r="J8195" s="11"/>
    </row>
    <row r="8196" spans="3:10" x14ac:dyDescent="0.25">
      <c r="C8196" s="12"/>
      <c r="D8196" s="13"/>
      <c r="E8196" s="13"/>
      <c r="F8196" s="13"/>
      <c r="G8196" s="13"/>
      <c r="H8196" s="13"/>
      <c r="I8196" s="12"/>
      <c r="J8196" s="11"/>
    </row>
    <row r="8197" spans="3:10" x14ac:dyDescent="0.25">
      <c r="C8197" s="12"/>
      <c r="D8197" s="13"/>
      <c r="E8197" s="13"/>
      <c r="F8197" s="13"/>
      <c r="G8197" s="13"/>
      <c r="H8197" s="13"/>
      <c r="I8197" s="12"/>
      <c r="J8197" s="11"/>
    </row>
    <row r="8198" spans="3:10" x14ac:dyDescent="0.25">
      <c r="C8198" s="12"/>
      <c r="D8198" s="13"/>
      <c r="E8198" s="13"/>
      <c r="F8198" s="13"/>
      <c r="G8198" s="13"/>
      <c r="H8198" s="13"/>
      <c r="I8198" s="12"/>
      <c r="J8198" s="11"/>
    </row>
    <row r="8199" spans="3:10" x14ac:dyDescent="0.25">
      <c r="C8199" s="12"/>
      <c r="D8199" s="13"/>
      <c r="E8199" s="13"/>
      <c r="F8199" s="13"/>
      <c r="G8199" s="13"/>
      <c r="H8199" s="13"/>
      <c r="I8199" s="12"/>
      <c r="J8199" s="11"/>
    </row>
    <row r="8200" spans="3:10" x14ac:dyDescent="0.25">
      <c r="C8200" s="12"/>
      <c r="D8200" s="13"/>
      <c r="E8200" s="13"/>
      <c r="F8200" s="13"/>
      <c r="G8200" s="13"/>
      <c r="H8200" s="13"/>
      <c r="I8200" s="12"/>
      <c r="J8200" s="11"/>
    </row>
    <row r="8201" spans="3:10" x14ac:dyDescent="0.25">
      <c r="C8201" s="12"/>
      <c r="D8201" s="13"/>
      <c r="E8201" s="13"/>
      <c r="F8201" s="13"/>
      <c r="G8201" s="13"/>
      <c r="H8201" s="13"/>
      <c r="I8201" s="12"/>
      <c r="J8201" s="11"/>
    </row>
    <row r="8202" spans="3:10" x14ac:dyDescent="0.25">
      <c r="C8202" s="12"/>
      <c r="D8202" s="13"/>
      <c r="E8202" s="13"/>
      <c r="F8202" s="13"/>
      <c r="G8202" s="13"/>
      <c r="H8202" s="13"/>
      <c r="I8202" s="12"/>
      <c r="J8202" s="11"/>
    </row>
    <row r="8203" spans="3:10" x14ac:dyDescent="0.25">
      <c r="C8203" s="12"/>
      <c r="D8203" s="13"/>
      <c r="E8203" s="13"/>
      <c r="F8203" s="13"/>
      <c r="G8203" s="13"/>
      <c r="H8203" s="13"/>
      <c r="I8203" s="12"/>
      <c r="J8203" s="11"/>
    </row>
    <row r="8204" spans="3:10" x14ac:dyDescent="0.25">
      <c r="C8204" s="12"/>
      <c r="D8204" s="13"/>
      <c r="E8204" s="13"/>
      <c r="F8204" s="13"/>
      <c r="G8204" s="13"/>
      <c r="H8204" s="13"/>
      <c r="I8204" s="12"/>
      <c r="J8204" s="11"/>
    </row>
    <row r="8205" spans="3:10" x14ac:dyDescent="0.25">
      <c r="C8205" s="12"/>
      <c r="D8205" s="13"/>
      <c r="E8205" s="13"/>
      <c r="F8205" s="13"/>
      <c r="G8205" s="13"/>
      <c r="H8205" s="13"/>
      <c r="I8205" s="12"/>
      <c r="J8205" s="11"/>
    </row>
    <row r="8206" spans="3:10" x14ac:dyDescent="0.25">
      <c r="C8206" s="12"/>
      <c r="D8206" s="13"/>
      <c r="E8206" s="13"/>
      <c r="F8206" s="13"/>
      <c r="G8206" s="13"/>
      <c r="H8206" s="13"/>
      <c r="I8206" s="12"/>
      <c r="J8206" s="11"/>
    </row>
    <row r="8207" spans="3:10" x14ac:dyDescent="0.25">
      <c r="C8207" s="12"/>
      <c r="D8207" s="13"/>
      <c r="E8207" s="13"/>
      <c r="F8207" s="13"/>
      <c r="G8207" s="13"/>
      <c r="H8207" s="13"/>
      <c r="I8207" s="12"/>
      <c r="J8207" s="11"/>
    </row>
    <row r="8208" spans="3:10" x14ac:dyDescent="0.25">
      <c r="C8208" s="12"/>
      <c r="D8208" s="13"/>
      <c r="E8208" s="13"/>
      <c r="F8208" s="13"/>
      <c r="G8208" s="13"/>
      <c r="H8208" s="13"/>
      <c r="I8208" s="12"/>
      <c r="J8208" s="11"/>
    </row>
    <row r="8209" spans="3:10" x14ac:dyDescent="0.25">
      <c r="C8209" s="12"/>
      <c r="D8209" s="13"/>
      <c r="E8209" s="13"/>
      <c r="F8209" s="13"/>
      <c r="G8209" s="13"/>
      <c r="H8209" s="13"/>
      <c r="I8209" s="12"/>
      <c r="J8209" s="11"/>
    </row>
    <row r="8210" spans="3:10" x14ac:dyDescent="0.25">
      <c r="C8210" s="12"/>
      <c r="D8210" s="13"/>
      <c r="E8210" s="13"/>
      <c r="F8210" s="13"/>
      <c r="G8210" s="13"/>
      <c r="H8210" s="13"/>
      <c r="I8210" s="12"/>
      <c r="J8210" s="11"/>
    </row>
    <row r="8211" spans="3:10" x14ac:dyDescent="0.25">
      <c r="C8211" s="12"/>
      <c r="D8211" s="13"/>
      <c r="E8211" s="13"/>
      <c r="F8211" s="13"/>
      <c r="G8211" s="13"/>
      <c r="H8211" s="13"/>
      <c r="I8211" s="12"/>
      <c r="J8211" s="11"/>
    </row>
    <row r="8212" spans="3:10" x14ac:dyDescent="0.25">
      <c r="C8212" s="12"/>
      <c r="D8212" s="13"/>
      <c r="E8212" s="13"/>
      <c r="F8212" s="13"/>
      <c r="G8212" s="13"/>
      <c r="H8212" s="13"/>
      <c r="I8212" s="12"/>
      <c r="J8212" s="11"/>
    </row>
    <row r="8213" spans="3:10" x14ac:dyDescent="0.25">
      <c r="C8213" s="12"/>
      <c r="D8213" s="13"/>
      <c r="E8213" s="13"/>
      <c r="F8213" s="13"/>
      <c r="G8213" s="13"/>
      <c r="H8213" s="13"/>
      <c r="I8213" s="12"/>
      <c r="J8213" s="11"/>
    </row>
    <row r="8214" spans="3:10" x14ac:dyDescent="0.25">
      <c r="C8214" s="12"/>
      <c r="D8214" s="13"/>
      <c r="E8214" s="13"/>
      <c r="F8214" s="13"/>
      <c r="G8214" s="13"/>
      <c r="H8214" s="13"/>
      <c r="I8214" s="12"/>
      <c r="J8214" s="11"/>
    </row>
    <row r="8215" spans="3:10" x14ac:dyDescent="0.25">
      <c r="C8215" s="12"/>
      <c r="D8215" s="13"/>
      <c r="E8215" s="13"/>
      <c r="F8215" s="13"/>
      <c r="G8215" s="13"/>
      <c r="H8215" s="13"/>
      <c r="I8215" s="12"/>
      <c r="J8215" s="11"/>
    </row>
    <row r="8216" spans="3:10" x14ac:dyDescent="0.25">
      <c r="C8216" s="12"/>
      <c r="D8216" s="13"/>
      <c r="E8216" s="13"/>
      <c r="F8216" s="13"/>
      <c r="G8216" s="13"/>
      <c r="H8216" s="13"/>
      <c r="I8216" s="12"/>
      <c r="J8216" s="11"/>
    </row>
    <row r="8217" spans="3:10" x14ac:dyDescent="0.25">
      <c r="C8217" s="12"/>
      <c r="D8217" s="13"/>
      <c r="E8217" s="13"/>
      <c r="F8217" s="13"/>
      <c r="G8217" s="13"/>
      <c r="H8217" s="13"/>
      <c r="I8217" s="12"/>
      <c r="J8217" s="11"/>
    </row>
    <row r="8218" spans="3:10" x14ac:dyDescent="0.25">
      <c r="C8218" s="12"/>
      <c r="D8218" s="13"/>
      <c r="E8218" s="13"/>
      <c r="F8218" s="13"/>
      <c r="G8218" s="13"/>
      <c r="H8218" s="13"/>
      <c r="I8218" s="12"/>
      <c r="J8218" s="11"/>
    </row>
    <row r="8219" spans="3:10" x14ac:dyDescent="0.25">
      <c r="C8219" s="12"/>
      <c r="D8219" s="13"/>
      <c r="E8219" s="13"/>
      <c r="F8219" s="13"/>
      <c r="G8219" s="13"/>
      <c r="H8219" s="13"/>
      <c r="I8219" s="12"/>
      <c r="J8219" s="11"/>
    </row>
    <row r="8220" spans="3:10" x14ac:dyDescent="0.25">
      <c r="C8220" s="12"/>
      <c r="D8220" s="13"/>
      <c r="E8220" s="13"/>
      <c r="F8220" s="13"/>
      <c r="G8220" s="13"/>
      <c r="H8220" s="13"/>
      <c r="I8220" s="12"/>
      <c r="J8220" s="11"/>
    </row>
    <row r="8221" spans="3:10" x14ac:dyDescent="0.25">
      <c r="C8221" s="12"/>
      <c r="D8221" s="13"/>
      <c r="E8221" s="13"/>
      <c r="F8221" s="13"/>
      <c r="G8221" s="13"/>
      <c r="H8221" s="13"/>
      <c r="I8221" s="12"/>
      <c r="J8221" s="11"/>
    </row>
    <row r="8222" spans="3:10" x14ac:dyDescent="0.25">
      <c r="C8222" s="12"/>
      <c r="D8222" s="13"/>
      <c r="E8222" s="13"/>
      <c r="F8222" s="13"/>
      <c r="G8222" s="13"/>
      <c r="H8222" s="13"/>
      <c r="I8222" s="12"/>
      <c r="J8222" s="11"/>
    </row>
    <row r="8223" spans="3:10" x14ac:dyDescent="0.25">
      <c r="C8223" s="12"/>
      <c r="D8223" s="13"/>
      <c r="E8223" s="13"/>
      <c r="F8223" s="13"/>
      <c r="G8223" s="13"/>
      <c r="H8223" s="13"/>
      <c r="I8223" s="12"/>
      <c r="J8223" s="11"/>
    </row>
    <row r="8224" spans="3:10" x14ac:dyDescent="0.25">
      <c r="C8224" s="12"/>
      <c r="D8224" s="13"/>
      <c r="E8224" s="13"/>
      <c r="F8224" s="13"/>
      <c r="G8224" s="13"/>
      <c r="H8224" s="13"/>
      <c r="I8224" s="12"/>
      <c r="J8224" s="11"/>
    </row>
    <row r="8225" spans="3:10" x14ac:dyDescent="0.25">
      <c r="C8225" s="12"/>
      <c r="D8225" s="13"/>
      <c r="E8225" s="13"/>
      <c r="F8225" s="13"/>
      <c r="G8225" s="13"/>
      <c r="H8225" s="13"/>
      <c r="I8225" s="12"/>
      <c r="J8225" s="11"/>
    </row>
    <row r="8226" spans="3:10" x14ac:dyDescent="0.25">
      <c r="C8226" s="12"/>
      <c r="D8226" s="13"/>
      <c r="E8226" s="13"/>
      <c r="F8226" s="13"/>
      <c r="G8226" s="13"/>
      <c r="H8226" s="13"/>
      <c r="I8226" s="12"/>
      <c r="J8226" s="11"/>
    </row>
    <row r="8227" spans="3:10" x14ac:dyDescent="0.25">
      <c r="C8227" s="12"/>
      <c r="D8227" s="13"/>
      <c r="E8227" s="13"/>
      <c r="F8227" s="13"/>
      <c r="G8227" s="13"/>
      <c r="H8227" s="13"/>
      <c r="I8227" s="12"/>
      <c r="J8227" s="11"/>
    </row>
    <row r="8228" spans="3:10" x14ac:dyDescent="0.25">
      <c r="C8228" s="12"/>
      <c r="D8228" s="13"/>
      <c r="E8228" s="13"/>
      <c r="F8228" s="13"/>
      <c r="G8228" s="13"/>
      <c r="H8228" s="13"/>
      <c r="I8228" s="12"/>
      <c r="J8228" s="11"/>
    </row>
    <row r="8229" spans="3:10" x14ac:dyDescent="0.25">
      <c r="C8229" s="12"/>
      <c r="D8229" s="13"/>
      <c r="E8229" s="13"/>
      <c r="F8229" s="13"/>
      <c r="G8229" s="13"/>
      <c r="H8229" s="13"/>
      <c r="I8229" s="12"/>
      <c r="J8229" s="11"/>
    </row>
    <row r="8230" spans="3:10" x14ac:dyDescent="0.25">
      <c r="C8230" s="12"/>
      <c r="D8230" s="13"/>
      <c r="E8230" s="13"/>
      <c r="F8230" s="13"/>
      <c r="G8230" s="13"/>
      <c r="H8230" s="13"/>
      <c r="I8230" s="12"/>
      <c r="J8230" s="11"/>
    </row>
    <row r="8231" spans="3:10" x14ac:dyDescent="0.25">
      <c r="C8231" s="12"/>
      <c r="D8231" s="13"/>
      <c r="E8231" s="13"/>
      <c r="F8231" s="13"/>
      <c r="G8231" s="13"/>
      <c r="H8231" s="13"/>
      <c r="I8231" s="12"/>
      <c r="J8231" s="11"/>
    </row>
    <row r="8232" spans="3:10" x14ac:dyDescent="0.25">
      <c r="C8232" s="12"/>
      <c r="D8232" s="13"/>
      <c r="E8232" s="13"/>
      <c r="F8232" s="13"/>
      <c r="G8232" s="13"/>
      <c r="H8232" s="13"/>
      <c r="I8232" s="12"/>
      <c r="J8232" s="11"/>
    </row>
    <row r="8233" spans="3:10" x14ac:dyDescent="0.25">
      <c r="C8233" s="12"/>
      <c r="D8233" s="13"/>
      <c r="E8233" s="13"/>
      <c r="F8233" s="13"/>
      <c r="G8233" s="13"/>
      <c r="H8233" s="13"/>
      <c r="I8233" s="12"/>
      <c r="J8233" s="11"/>
    </row>
    <row r="8234" spans="3:10" x14ac:dyDescent="0.25">
      <c r="C8234" s="12"/>
      <c r="D8234" s="13"/>
      <c r="E8234" s="13"/>
      <c r="F8234" s="13"/>
      <c r="G8234" s="13"/>
      <c r="H8234" s="13"/>
      <c r="I8234" s="12"/>
      <c r="J8234" s="11"/>
    </row>
    <row r="8235" spans="3:10" x14ac:dyDescent="0.25">
      <c r="C8235" s="12"/>
      <c r="D8235" s="13"/>
      <c r="E8235" s="13"/>
      <c r="F8235" s="13"/>
      <c r="G8235" s="13"/>
      <c r="H8235" s="13"/>
      <c r="I8235" s="12"/>
      <c r="J8235" s="11"/>
    </row>
    <row r="8236" spans="3:10" x14ac:dyDescent="0.25">
      <c r="C8236" s="12"/>
      <c r="D8236" s="13"/>
      <c r="E8236" s="13"/>
      <c r="F8236" s="13"/>
      <c r="G8236" s="13"/>
      <c r="H8236" s="13"/>
      <c r="I8236" s="12"/>
      <c r="J8236" s="11"/>
    </row>
    <row r="8237" spans="3:10" x14ac:dyDescent="0.25">
      <c r="C8237" s="12"/>
      <c r="D8237" s="13"/>
      <c r="E8237" s="13"/>
      <c r="F8237" s="13"/>
      <c r="G8237" s="13"/>
      <c r="H8237" s="13"/>
      <c r="I8237" s="12"/>
      <c r="J8237" s="11"/>
    </row>
    <row r="8238" spans="3:10" x14ac:dyDescent="0.25">
      <c r="C8238" s="12"/>
      <c r="D8238" s="13"/>
      <c r="E8238" s="13"/>
      <c r="F8238" s="13"/>
      <c r="G8238" s="13"/>
      <c r="H8238" s="13"/>
      <c r="I8238" s="12"/>
      <c r="J8238" s="11"/>
    </row>
    <row r="8239" spans="3:10" x14ac:dyDescent="0.25">
      <c r="C8239" s="12"/>
      <c r="D8239" s="13"/>
      <c r="E8239" s="13"/>
      <c r="F8239" s="13"/>
      <c r="G8239" s="13"/>
      <c r="H8239" s="13"/>
      <c r="I8239" s="12"/>
      <c r="J8239" s="11"/>
    </row>
    <row r="8240" spans="3:10" x14ac:dyDescent="0.25">
      <c r="C8240" s="12"/>
      <c r="D8240" s="13"/>
      <c r="E8240" s="13"/>
      <c r="F8240" s="13"/>
      <c r="G8240" s="13"/>
      <c r="H8240" s="13"/>
      <c r="I8240" s="12"/>
      <c r="J8240" s="11"/>
    </row>
    <row r="8241" spans="3:10" x14ac:dyDescent="0.25">
      <c r="C8241" s="12"/>
      <c r="D8241" s="13"/>
      <c r="E8241" s="13"/>
      <c r="F8241" s="13"/>
      <c r="G8241" s="13"/>
      <c r="H8241" s="13"/>
      <c r="I8241" s="12"/>
      <c r="J8241" s="11"/>
    </row>
    <row r="8242" spans="3:10" x14ac:dyDescent="0.25">
      <c r="C8242" s="12"/>
      <c r="D8242" s="13"/>
      <c r="E8242" s="13"/>
      <c r="F8242" s="13"/>
      <c r="G8242" s="13"/>
      <c r="H8242" s="13"/>
      <c r="I8242" s="12"/>
      <c r="J8242" s="11"/>
    </row>
    <row r="8243" spans="3:10" x14ac:dyDescent="0.25">
      <c r="C8243" s="12"/>
      <c r="D8243" s="13"/>
      <c r="E8243" s="13"/>
      <c r="F8243" s="13"/>
      <c r="G8243" s="13"/>
      <c r="H8243" s="13"/>
      <c r="I8243" s="12"/>
      <c r="J8243" s="11"/>
    </row>
    <row r="8244" spans="3:10" x14ac:dyDescent="0.25">
      <c r="C8244" s="12"/>
      <c r="D8244" s="13"/>
      <c r="E8244" s="13"/>
      <c r="F8244" s="13"/>
      <c r="G8244" s="13"/>
      <c r="H8244" s="13"/>
      <c r="I8244" s="12"/>
      <c r="J8244" s="11"/>
    </row>
    <row r="8245" spans="3:10" x14ac:dyDescent="0.25">
      <c r="C8245" s="12"/>
      <c r="D8245" s="13"/>
      <c r="E8245" s="13"/>
      <c r="F8245" s="13"/>
      <c r="G8245" s="13"/>
      <c r="H8245" s="13"/>
      <c r="I8245" s="12"/>
      <c r="J8245" s="11"/>
    </row>
    <row r="8246" spans="3:10" x14ac:dyDescent="0.25">
      <c r="C8246" s="12"/>
      <c r="D8246" s="13"/>
      <c r="E8246" s="13"/>
      <c r="F8246" s="13"/>
      <c r="G8246" s="13"/>
      <c r="H8246" s="13"/>
      <c r="I8246" s="12"/>
      <c r="J8246" s="11"/>
    </row>
    <row r="8247" spans="3:10" x14ac:dyDescent="0.25">
      <c r="C8247" s="12"/>
      <c r="D8247" s="13"/>
      <c r="E8247" s="13"/>
      <c r="F8247" s="13"/>
      <c r="G8247" s="13"/>
      <c r="H8247" s="13"/>
      <c r="I8247" s="12"/>
      <c r="J8247" s="11"/>
    </row>
    <row r="8248" spans="3:10" x14ac:dyDescent="0.25">
      <c r="C8248" s="12"/>
      <c r="D8248" s="13"/>
      <c r="E8248" s="13"/>
      <c r="F8248" s="13"/>
      <c r="G8248" s="13"/>
      <c r="H8248" s="13"/>
      <c r="I8248" s="12"/>
      <c r="J8248" s="11"/>
    </row>
    <row r="8249" spans="3:10" x14ac:dyDescent="0.25">
      <c r="C8249" s="12"/>
      <c r="D8249" s="13"/>
      <c r="E8249" s="13"/>
      <c r="F8249" s="13"/>
      <c r="G8249" s="13"/>
      <c r="H8249" s="13"/>
      <c r="I8249" s="12"/>
      <c r="J8249" s="11"/>
    </row>
    <row r="8250" spans="3:10" x14ac:dyDescent="0.25">
      <c r="C8250" s="12"/>
      <c r="D8250" s="13"/>
      <c r="E8250" s="13"/>
      <c r="F8250" s="13"/>
      <c r="G8250" s="13"/>
      <c r="H8250" s="13"/>
      <c r="I8250" s="12"/>
      <c r="J8250" s="11"/>
    </row>
    <row r="8251" spans="3:10" x14ac:dyDescent="0.25">
      <c r="C8251" s="12"/>
      <c r="D8251" s="13"/>
      <c r="E8251" s="13"/>
      <c r="F8251" s="13"/>
      <c r="G8251" s="13"/>
      <c r="H8251" s="13"/>
      <c r="I8251" s="12"/>
      <c r="J8251" s="11"/>
    </row>
    <row r="8252" spans="3:10" x14ac:dyDescent="0.25">
      <c r="C8252" s="12"/>
      <c r="D8252" s="13"/>
      <c r="E8252" s="13"/>
      <c r="F8252" s="13"/>
      <c r="G8252" s="13"/>
      <c r="H8252" s="13"/>
      <c r="I8252" s="12"/>
      <c r="J8252" s="11"/>
    </row>
    <row r="8253" spans="3:10" x14ac:dyDescent="0.25">
      <c r="C8253" s="12"/>
      <c r="D8253" s="13"/>
      <c r="E8253" s="13"/>
      <c r="F8253" s="13"/>
      <c r="G8253" s="13"/>
      <c r="H8253" s="13"/>
      <c r="I8253" s="12"/>
      <c r="J8253" s="11"/>
    </row>
    <row r="8254" spans="3:10" x14ac:dyDescent="0.25">
      <c r="C8254" s="12"/>
      <c r="D8254" s="13"/>
      <c r="E8254" s="13"/>
      <c r="F8254" s="13"/>
      <c r="G8254" s="13"/>
      <c r="H8254" s="13"/>
      <c r="I8254" s="12"/>
      <c r="J8254" s="11"/>
    </row>
    <row r="8255" spans="3:10" x14ac:dyDescent="0.25">
      <c r="C8255" s="12"/>
      <c r="D8255" s="13"/>
      <c r="E8255" s="13"/>
      <c r="F8255" s="13"/>
      <c r="G8255" s="13"/>
      <c r="H8255" s="13"/>
      <c r="I8255" s="12"/>
      <c r="J8255" s="11"/>
    </row>
    <row r="8256" spans="3:10" x14ac:dyDescent="0.25">
      <c r="C8256" s="12"/>
      <c r="D8256" s="13"/>
      <c r="E8256" s="13"/>
      <c r="F8256" s="13"/>
      <c r="G8256" s="13"/>
      <c r="H8256" s="13"/>
      <c r="I8256" s="12"/>
      <c r="J8256" s="11"/>
    </row>
    <row r="8257" spans="3:10" x14ac:dyDescent="0.25">
      <c r="C8257" s="12"/>
      <c r="D8257" s="13"/>
      <c r="E8257" s="13"/>
      <c r="F8257" s="13"/>
      <c r="G8257" s="13"/>
      <c r="H8257" s="13"/>
      <c r="I8257" s="12"/>
      <c r="J8257" s="11"/>
    </row>
    <row r="8258" spans="3:10" x14ac:dyDescent="0.25">
      <c r="C8258" s="12"/>
      <c r="D8258" s="13"/>
      <c r="E8258" s="13"/>
      <c r="F8258" s="13"/>
      <c r="G8258" s="13"/>
      <c r="H8258" s="13"/>
      <c r="I8258" s="12"/>
      <c r="J8258" s="11"/>
    </row>
    <row r="8259" spans="3:10" x14ac:dyDescent="0.25">
      <c r="C8259" s="12"/>
      <c r="D8259" s="13"/>
      <c r="E8259" s="13"/>
      <c r="F8259" s="13"/>
      <c r="G8259" s="13"/>
      <c r="H8259" s="13"/>
      <c r="I8259" s="12"/>
      <c r="J8259" s="11"/>
    </row>
    <row r="8260" spans="3:10" x14ac:dyDescent="0.25">
      <c r="C8260" s="12"/>
      <c r="D8260" s="13"/>
      <c r="E8260" s="13"/>
      <c r="F8260" s="13"/>
      <c r="G8260" s="13"/>
      <c r="H8260" s="13"/>
      <c r="I8260" s="12"/>
      <c r="J8260" s="11"/>
    </row>
    <row r="8261" spans="3:10" x14ac:dyDescent="0.25">
      <c r="C8261" s="12"/>
      <c r="D8261" s="13"/>
      <c r="E8261" s="13"/>
      <c r="F8261" s="13"/>
      <c r="G8261" s="13"/>
      <c r="H8261" s="13"/>
      <c r="I8261" s="12"/>
      <c r="J8261" s="11"/>
    </row>
    <row r="8262" spans="3:10" x14ac:dyDescent="0.25">
      <c r="C8262" s="12"/>
      <c r="D8262" s="13"/>
      <c r="E8262" s="13"/>
      <c r="F8262" s="13"/>
      <c r="G8262" s="13"/>
      <c r="H8262" s="13"/>
      <c r="I8262" s="12"/>
      <c r="J8262" s="11"/>
    </row>
    <row r="8263" spans="3:10" x14ac:dyDescent="0.25">
      <c r="C8263" s="12"/>
      <c r="D8263" s="13"/>
      <c r="E8263" s="13"/>
      <c r="F8263" s="13"/>
      <c r="G8263" s="13"/>
      <c r="H8263" s="13"/>
      <c r="I8263" s="12"/>
      <c r="J8263" s="11"/>
    </row>
    <row r="8264" spans="3:10" x14ac:dyDescent="0.25">
      <c r="C8264" s="12"/>
      <c r="D8264" s="13"/>
      <c r="E8264" s="13"/>
      <c r="F8264" s="13"/>
      <c r="G8264" s="13"/>
      <c r="H8264" s="13"/>
      <c r="I8264" s="12"/>
      <c r="J8264" s="11"/>
    </row>
    <row r="8265" spans="3:10" x14ac:dyDescent="0.25">
      <c r="C8265" s="12"/>
      <c r="D8265" s="13"/>
      <c r="E8265" s="13"/>
      <c r="F8265" s="13"/>
      <c r="G8265" s="13"/>
      <c r="H8265" s="13"/>
      <c r="I8265" s="12"/>
      <c r="J8265" s="11"/>
    </row>
    <row r="8266" spans="3:10" x14ac:dyDescent="0.25">
      <c r="C8266" s="12"/>
      <c r="D8266" s="13"/>
      <c r="E8266" s="13"/>
      <c r="F8266" s="13"/>
      <c r="G8266" s="13"/>
      <c r="H8266" s="13"/>
      <c r="I8266" s="12"/>
      <c r="J8266" s="11"/>
    </row>
    <row r="8267" spans="3:10" x14ac:dyDescent="0.25">
      <c r="C8267" s="12"/>
      <c r="D8267" s="13"/>
      <c r="E8267" s="13"/>
      <c r="F8267" s="13"/>
      <c r="G8267" s="13"/>
      <c r="H8267" s="13"/>
      <c r="I8267" s="12"/>
      <c r="J8267" s="11"/>
    </row>
    <row r="8268" spans="3:10" x14ac:dyDescent="0.25">
      <c r="C8268" s="12"/>
      <c r="D8268" s="13"/>
      <c r="E8268" s="13"/>
      <c r="F8268" s="13"/>
      <c r="G8268" s="13"/>
      <c r="H8268" s="13"/>
      <c r="I8268" s="12"/>
      <c r="J8268" s="11"/>
    </row>
    <row r="8269" spans="3:10" x14ac:dyDescent="0.25">
      <c r="C8269" s="12"/>
      <c r="D8269" s="13"/>
      <c r="E8269" s="13"/>
      <c r="F8269" s="13"/>
      <c r="G8269" s="13"/>
      <c r="H8269" s="13"/>
      <c r="I8269" s="12"/>
      <c r="J8269" s="11"/>
    </row>
    <row r="8270" spans="3:10" x14ac:dyDescent="0.25">
      <c r="C8270" s="12"/>
      <c r="D8270" s="13"/>
      <c r="E8270" s="13"/>
      <c r="F8270" s="13"/>
      <c r="G8270" s="13"/>
      <c r="H8270" s="13"/>
      <c r="I8270" s="12"/>
      <c r="J8270" s="11"/>
    </row>
    <row r="8271" spans="3:10" x14ac:dyDescent="0.25">
      <c r="C8271" s="12"/>
      <c r="D8271" s="13"/>
      <c r="E8271" s="13"/>
      <c r="F8271" s="13"/>
      <c r="G8271" s="13"/>
      <c r="H8271" s="13"/>
      <c r="I8271" s="12"/>
      <c r="J8271" s="11"/>
    </row>
    <row r="8272" spans="3:10" x14ac:dyDescent="0.25">
      <c r="C8272" s="12"/>
      <c r="D8272" s="13"/>
      <c r="E8272" s="13"/>
      <c r="F8272" s="13"/>
      <c r="G8272" s="13"/>
      <c r="H8272" s="13"/>
      <c r="I8272" s="12"/>
      <c r="J8272" s="11"/>
    </row>
    <row r="8273" spans="3:10" x14ac:dyDescent="0.25">
      <c r="C8273" s="12"/>
      <c r="D8273" s="13"/>
      <c r="E8273" s="13"/>
      <c r="F8273" s="13"/>
      <c r="G8273" s="13"/>
      <c r="H8273" s="13"/>
      <c r="I8273" s="12"/>
      <c r="J8273" s="11"/>
    </row>
    <row r="8274" spans="3:10" x14ac:dyDescent="0.25">
      <c r="C8274" s="12"/>
      <c r="D8274" s="13"/>
      <c r="E8274" s="13"/>
      <c r="F8274" s="13"/>
      <c r="G8274" s="13"/>
      <c r="H8274" s="13"/>
      <c r="I8274" s="12"/>
      <c r="J8274" s="11"/>
    </row>
    <row r="8275" spans="3:10" x14ac:dyDescent="0.25">
      <c r="C8275" s="12"/>
      <c r="D8275" s="13"/>
      <c r="E8275" s="13"/>
      <c r="F8275" s="13"/>
      <c r="G8275" s="13"/>
      <c r="H8275" s="13"/>
      <c r="I8275" s="12"/>
      <c r="J8275" s="11"/>
    </row>
    <row r="8276" spans="3:10" x14ac:dyDescent="0.25">
      <c r="C8276" s="12"/>
      <c r="D8276" s="13"/>
      <c r="E8276" s="13"/>
      <c r="F8276" s="13"/>
      <c r="G8276" s="13"/>
      <c r="H8276" s="13"/>
      <c r="I8276" s="12"/>
      <c r="J8276" s="11"/>
    </row>
    <row r="8277" spans="3:10" x14ac:dyDescent="0.25">
      <c r="C8277" s="12"/>
      <c r="D8277" s="13"/>
      <c r="E8277" s="13"/>
      <c r="F8277" s="13"/>
      <c r="G8277" s="13"/>
      <c r="H8277" s="13"/>
      <c r="I8277" s="12"/>
      <c r="J8277" s="11"/>
    </row>
    <row r="8278" spans="3:10" x14ac:dyDescent="0.25">
      <c r="C8278" s="12"/>
      <c r="D8278" s="13"/>
      <c r="E8278" s="13"/>
      <c r="F8278" s="13"/>
      <c r="G8278" s="13"/>
      <c r="H8278" s="13"/>
      <c r="I8278" s="12"/>
      <c r="J8278" s="11"/>
    </row>
    <row r="8279" spans="3:10" x14ac:dyDescent="0.25">
      <c r="C8279" s="12"/>
      <c r="D8279" s="13"/>
      <c r="E8279" s="13"/>
      <c r="F8279" s="13"/>
      <c r="G8279" s="13"/>
      <c r="H8279" s="13"/>
      <c r="I8279" s="12"/>
      <c r="J8279" s="11"/>
    </row>
    <row r="8280" spans="3:10" x14ac:dyDescent="0.25">
      <c r="C8280" s="12"/>
      <c r="D8280" s="13"/>
      <c r="E8280" s="13"/>
      <c r="F8280" s="13"/>
      <c r="G8280" s="13"/>
      <c r="H8280" s="13"/>
      <c r="I8280" s="12"/>
      <c r="J8280" s="11"/>
    </row>
    <row r="8281" spans="3:10" x14ac:dyDescent="0.25">
      <c r="C8281" s="12"/>
      <c r="D8281" s="13"/>
      <c r="E8281" s="13"/>
      <c r="F8281" s="13"/>
      <c r="G8281" s="13"/>
      <c r="H8281" s="13"/>
      <c r="I8281" s="12"/>
      <c r="J8281" s="11"/>
    </row>
    <row r="8282" spans="3:10" x14ac:dyDescent="0.25">
      <c r="C8282" s="12"/>
      <c r="D8282" s="13"/>
      <c r="E8282" s="13"/>
      <c r="F8282" s="13"/>
      <c r="G8282" s="13"/>
      <c r="H8282" s="13"/>
      <c r="I8282" s="12"/>
      <c r="J8282" s="11"/>
    </row>
    <row r="8283" spans="3:10" x14ac:dyDescent="0.25">
      <c r="C8283" s="12"/>
      <c r="D8283" s="13"/>
      <c r="E8283" s="13"/>
      <c r="F8283" s="13"/>
      <c r="G8283" s="13"/>
      <c r="H8283" s="13"/>
      <c r="I8283" s="12"/>
      <c r="J8283" s="11"/>
    </row>
    <row r="8284" spans="3:10" x14ac:dyDescent="0.25">
      <c r="C8284" s="12"/>
      <c r="D8284" s="13"/>
      <c r="E8284" s="13"/>
      <c r="F8284" s="13"/>
      <c r="G8284" s="13"/>
      <c r="H8284" s="13"/>
      <c r="I8284" s="12"/>
      <c r="J8284" s="11"/>
    </row>
    <row r="8285" spans="3:10" x14ac:dyDescent="0.25">
      <c r="C8285" s="12"/>
      <c r="D8285" s="13"/>
      <c r="E8285" s="13"/>
      <c r="F8285" s="13"/>
      <c r="G8285" s="13"/>
      <c r="H8285" s="13"/>
      <c r="I8285" s="12"/>
      <c r="J8285" s="11"/>
    </row>
    <row r="8286" spans="3:10" x14ac:dyDescent="0.25">
      <c r="C8286" s="12"/>
      <c r="D8286" s="13"/>
      <c r="E8286" s="13"/>
      <c r="F8286" s="13"/>
      <c r="G8286" s="13"/>
      <c r="H8286" s="13"/>
      <c r="I8286" s="12"/>
      <c r="J8286" s="11"/>
    </row>
    <row r="8287" spans="3:10" x14ac:dyDescent="0.25">
      <c r="C8287" s="12"/>
      <c r="D8287" s="13"/>
      <c r="E8287" s="13"/>
      <c r="F8287" s="13"/>
      <c r="G8287" s="13"/>
      <c r="H8287" s="13"/>
      <c r="I8287" s="12"/>
      <c r="J8287" s="11"/>
    </row>
    <row r="8288" spans="3:10" x14ac:dyDescent="0.25">
      <c r="C8288" s="12"/>
      <c r="D8288" s="13"/>
      <c r="E8288" s="13"/>
      <c r="F8288" s="13"/>
      <c r="G8288" s="13"/>
      <c r="H8288" s="13"/>
      <c r="I8288" s="12"/>
      <c r="J8288" s="11"/>
    </row>
    <row r="8289" spans="3:10" x14ac:dyDescent="0.25">
      <c r="C8289" s="12"/>
      <c r="D8289" s="13"/>
      <c r="E8289" s="13"/>
      <c r="F8289" s="13"/>
      <c r="G8289" s="13"/>
      <c r="H8289" s="13"/>
      <c r="I8289" s="12"/>
      <c r="J8289" s="11"/>
    </row>
    <row r="8290" spans="3:10" x14ac:dyDescent="0.25">
      <c r="C8290" s="12"/>
      <c r="D8290" s="13"/>
      <c r="E8290" s="13"/>
      <c r="F8290" s="13"/>
      <c r="G8290" s="13"/>
      <c r="H8290" s="13"/>
      <c r="I8290" s="12"/>
      <c r="J8290" s="11"/>
    </row>
    <row r="8291" spans="3:10" x14ac:dyDescent="0.25">
      <c r="C8291" s="12"/>
      <c r="D8291" s="13"/>
      <c r="E8291" s="13"/>
      <c r="F8291" s="13"/>
      <c r="G8291" s="13"/>
      <c r="H8291" s="13"/>
      <c r="I8291" s="12"/>
      <c r="J8291" s="11"/>
    </row>
    <row r="8292" spans="3:10" x14ac:dyDescent="0.25">
      <c r="C8292" s="12"/>
      <c r="D8292" s="13"/>
      <c r="E8292" s="13"/>
      <c r="F8292" s="13"/>
      <c r="G8292" s="13"/>
      <c r="H8292" s="13"/>
      <c r="I8292" s="12"/>
      <c r="J8292" s="11"/>
    </row>
    <row r="8293" spans="3:10" x14ac:dyDescent="0.25">
      <c r="C8293" s="12"/>
      <c r="D8293" s="13"/>
      <c r="E8293" s="13"/>
      <c r="F8293" s="13"/>
      <c r="G8293" s="13"/>
      <c r="H8293" s="13"/>
      <c r="I8293" s="12"/>
      <c r="J8293" s="11"/>
    </row>
    <row r="8294" spans="3:10" x14ac:dyDescent="0.25">
      <c r="C8294" s="12"/>
      <c r="D8294" s="13"/>
      <c r="E8294" s="13"/>
      <c r="F8294" s="13"/>
      <c r="G8294" s="13"/>
      <c r="H8294" s="13"/>
      <c r="I8294" s="12"/>
      <c r="J8294" s="11"/>
    </row>
    <row r="8295" spans="3:10" x14ac:dyDescent="0.25">
      <c r="C8295" s="12"/>
      <c r="D8295" s="13"/>
      <c r="E8295" s="13"/>
      <c r="F8295" s="13"/>
      <c r="G8295" s="13"/>
      <c r="H8295" s="13"/>
      <c r="I8295" s="12"/>
      <c r="J8295" s="11"/>
    </row>
    <row r="8296" spans="3:10" x14ac:dyDescent="0.25">
      <c r="C8296" s="12"/>
      <c r="D8296" s="13"/>
      <c r="E8296" s="13"/>
      <c r="F8296" s="13"/>
      <c r="G8296" s="13"/>
      <c r="H8296" s="13"/>
      <c r="I8296" s="12"/>
      <c r="J8296" s="11"/>
    </row>
    <row r="8297" spans="3:10" x14ac:dyDescent="0.25">
      <c r="C8297" s="12"/>
      <c r="D8297" s="13"/>
      <c r="E8297" s="13"/>
      <c r="F8297" s="13"/>
      <c r="G8297" s="13"/>
      <c r="H8297" s="13"/>
      <c r="I8297" s="12"/>
      <c r="J8297" s="11"/>
    </row>
    <row r="8298" spans="3:10" x14ac:dyDescent="0.25">
      <c r="C8298" s="12"/>
      <c r="D8298" s="13"/>
      <c r="E8298" s="13"/>
      <c r="F8298" s="13"/>
      <c r="G8298" s="13"/>
      <c r="H8298" s="13"/>
      <c r="I8298" s="12"/>
      <c r="J8298" s="11"/>
    </row>
    <row r="8299" spans="3:10" x14ac:dyDescent="0.25">
      <c r="C8299" s="12"/>
      <c r="D8299" s="13"/>
      <c r="E8299" s="13"/>
      <c r="F8299" s="13"/>
      <c r="G8299" s="13"/>
      <c r="H8299" s="13"/>
      <c r="I8299" s="12"/>
      <c r="J8299" s="11"/>
    </row>
    <row r="8300" spans="3:10" x14ac:dyDescent="0.25">
      <c r="C8300" s="12"/>
      <c r="D8300" s="13"/>
      <c r="E8300" s="13"/>
      <c r="F8300" s="13"/>
      <c r="G8300" s="13"/>
      <c r="H8300" s="13"/>
      <c r="I8300" s="12"/>
      <c r="J8300" s="11"/>
    </row>
    <row r="8301" spans="3:10" x14ac:dyDescent="0.25">
      <c r="C8301" s="12"/>
      <c r="D8301" s="13"/>
      <c r="E8301" s="13"/>
      <c r="F8301" s="13"/>
      <c r="G8301" s="13"/>
      <c r="H8301" s="13"/>
      <c r="I8301" s="12"/>
      <c r="J8301" s="11"/>
    </row>
    <row r="8302" spans="3:10" x14ac:dyDescent="0.25">
      <c r="C8302" s="12"/>
      <c r="D8302" s="13"/>
      <c r="E8302" s="13"/>
      <c r="F8302" s="13"/>
      <c r="G8302" s="13"/>
      <c r="H8302" s="13"/>
      <c r="I8302" s="12"/>
      <c r="J8302" s="11"/>
    </row>
    <row r="8303" spans="3:10" x14ac:dyDescent="0.25">
      <c r="C8303" s="12"/>
      <c r="D8303" s="13"/>
      <c r="E8303" s="13"/>
      <c r="F8303" s="13"/>
      <c r="G8303" s="13"/>
      <c r="H8303" s="13"/>
      <c r="I8303" s="12"/>
      <c r="J8303" s="11"/>
    </row>
    <row r="8304" spans="3:10" x14ac:dyDescent="0.25">
      <c r="C8304" s="12"/>
      <c r="D8304" s="13"/>
      <c r="E8304" s="13"/>
      <c r="F8304" s="13"/>
      <c r="G8304" s="13"/>
      <c r="H8304" s="13"/>
      <c r="I8304" s="12"/>
      <c r="J8304" s="11"/>
    </row>
    <row r="8305" spans="3:10" x14ac:dyDescent="0.25">
      <c r="C8305" s="12"/>
      <c r="D8305" s="13"/>
      <c r="E8305" s="13"/>
      <c r="F8305" s="13"/>
      <c r="G8305" s="13"/>
      <c r="H8305" s="13"/>
      <c r="I8305" s="12"/>
      <c r="J8305" s="11"/>
    </row>
    <row r="8306" spans="3:10" x14ac:dyDescent="0.25">
      <c r="C8306" s="12"/>
      <c r="D8306" s="13"/>
      <c r="E8306" s="13"/>
      <c r="F8306" s="13"/>
      <c r="G8306" s="13"/>
      <c r="H8306" s="13"/>
      <c r="I8306" s="12"/>
      <c r="J8306" s="11"/>
    </row>
    <row r="8307" spans="3:10" x14ac:dyDescent="0.25">
      <c r="C8307" s="12"/>
      <c r="D8307" s="13"/>
      <c r="E8307" s="13"/>
      <c r="F8307" s="13"/>
      <c r="G8307" s="13"/>
      <c r="H8307" s="13"/>
      <c r="I8307" s="12"/>
      <c r="J8307" s="11"/>
    </row>
    <row r="8308" spans="3:10" x14ac:dyDescent="0.25">
      <c r="C8308" s="12"/>
      <c r="D8308" s="13"/>
      <c r="E8308" s="13"/>
      <c r="F8308" s="13"/>
      <c r="G8308" s="13"/>
      <c r="H8308" s="13"/>
      <c r="I8308" s="12"/>
      <c r="J8308" s="11"/>
    </row>
    <row r="8309" spans="3:10" x14ac:dyDescent="0.25">
      <c r="C8309" s="12"/>
      <c r="D8309" s="13"/>
      <c r="E8309" s="13"/>
      <c r="F8309" s="13"/>
      <c r="G8309" s="13"/>
      <c r="H8309" s="13"/>
      <c r="I8309" s="12"/>
      <c r="J8309" s="11"/>
    </row>
    <row r="8310" spans="3:10" x14ac:dyDescent="0.25">
      <c r="C8310" s="12"/>
      <c r="D8310" s="13"/>
      <c r="E8310" s="13"/>
      <c r="F8310" s="13"/>
      <c r="G8310" s="13"/>
      <c r="H8310" s="13"/>
      <c r="I8310" s="12"/>
      <c r="J8310" s="11"/>
    </row>
    <row r="8311" spans="3:10" x14ac:dyDescent="0.25">
      <c r="C8311" s="12"/>
      <c r="D8311" s="13"/>
      <c r="E8311" s="13"/>
      <c r="F8311" s="13"/>
      <c r="G8311" s="13"/>
      <c r="H8311" s="13"/>
      <c r="I8311" s="12"/>
      <c r="J8311" s="11"/>
    </row>
    <row r="8312" spans="3:10" x14ac:dyDescent="0.25">
      <c r="C8312" s="12"/>
      <c r="D8312" s="13"/>
      <c r="E8312" s="13"/>
      <c r="F8312" s="13"/>
      <c r="G8312" s="13"/>
      <c r="H8312" s="13"/>
      <c r="I8312" s="12"/>
      <c r="J8312" s="11"/>
    </row>
    <row r="8313" spans="3:10" x14ac:dyDescent="0.25">
      <c r="C8313" s="12"/>
      <c r="D8313" s="13"/>
      <c r="E8313" s="13"/>
      <c r="F8313" s="13"/>
      <c r="G8313" s="13"/>
      <c r="H8313" s="13"/>
      <c r="I8313" s="12"/>
      <c r="J8313" s="11"/>
    </row>
    <row r="8314" spans="3:10" x14ac:dyDescent="0.25">
      <c r="C8314" s="12"/>
      <c r="D8314" s="13"/>
      <c r="E8314" s="13"/>
      <c r="F8314" s="13"/>
      <c r="G8314" s="13"/>
      <c r="H8314" s="13"/>
      <c r="I8314" s="12"/>
      <c r="J8314" s="11"/>
    </row>
    <row r="8315" spans="3:10" x14ac:dyDescent="0.25">
      <c r="C8315" s="12"/>
      <c r="D8315" s="13"/>
      <c r="E8315" s="13"/>
      <c r="F8315" s="13"/>
      <c r="G8315" s="13"/>
      <c r="H8315" s="13"/>
      <c r="I8315" s="12"/>
      <c r="J8315" s="11"/>
    </row>
    <row r="8316" spans="3:10" x14ac:dyDescent="0.25">
      <c r="C8316" s="12"/>
      <c r="D8316" s="13"/>
      <c r="E8316" s="13"/>
      <c r="F8316" s="13"/>
      <c r="G8316" s="13"/>
      <c r="H8316" s="13"/>
      <c r="I8316" s="12"/>
      <c r="J8316" s="11"/>
    </row>
    <row r="8317" spans="3:10" x14ac:dyDescent="0.25">
      <c r="C8317" s="12"/>
      <c r="D8317" s="13"/>
      <c r="E8317" s="13"/>
      <c r="F8317" s="13"/>
      <c r="G8317" s="13"/>
      <c r="H8317" s="13"/>
      <c r="I8317" s="12"/>
      <c r="J8317" s="11"/>
    </row>
    <row r="8318" spans="3:10" x14ac:dyDescent="0.25">
      <c r="C8318" s="12"/>
      <c r="D8318" s="13"/>
      <c r="E8318" s="13"/>
      <c r="F8318" s="13"/>
      <c r="G8318" s="13"/>
      <c r="H8318" s="13"/>
      <c r="I8318" s="12"/>
      <c r="J8318" s="11"/>
    </row>
    <row r="8319" spans="3:10" x14ac:dyDescent="0.25">
      <c r="C8319" s="12"/>
      <c r="D8319" s="13"/>
      <c r="E8319" s="13"/>
      <c r="F8319" s="13"/>
      <c r="G8319" s="13"/>
      <c r="H8319" s="13"/>
      <c r="I8319" s="12"/>
      <c r="J8319" s="11"/>
    </row>
    <row r="8320" spans="3:10" x14ac:dyDescent="0.25">
      <c r="C8320" s="12"/>
      <c r="D8320" s="13"/>
      <c r="E8320" s="13"/>
      <c r="F8320" s="13"/>
      <c r="G8320" s="13"/>
      <c r="H8320" s="13"/>
      <c r="I8320" s="12"/>
      <c r="J8320" s="11"/>
    </row>
    <row r="8321" spans="3:10" x14ac:dyDescent="0.25">
      <c r="C8321" s="12"/>
      <c r="D8321" s="13"/>
      <c r="E8321" s="13"/>
      <c r="F8321" s="13"/>
      <c r="G8321" s="13"/>
      <c r="H8321" s="13"/>
      <c r="I8321" s="12"/>
      <c r="J8321" s="11"/>
    </row>
    <row r="8322" spans="3:10" x14ac:dyDescent="0.25">
      <c r="C8322" s="12"/>
      <c r="D8322" s="13"/>
      <c r="E8322" s="13"/>
      <c r="F8322" s="13"/>
      <c r="G8322" s="13"/>
      <c r="H8322" s="13"/>
      <c r="I8322" s="12"/>
      <c r="J8322" s="11"/>
    </row>
    <row r="8323" spans="3:10" x14ac:dyDescent="0.25">
      <c r="C8323" s="12"/>
      <c r="D8323" s="13"/>
      <c r="E8323" s="13"/>
      <c r="F8323" s="13"/>
      <c r="G8323" s="13"/>
      <c r="H8323" s="13"/>
      <c r="I8323" s="12"/>
      <c r="J8323" s="11"/>
    </row>
    <row r="8324" spans="3:10" x14ac:dyDescent="0.25">
      <c r="C8324" s="12"/>
      <c r="D8324" s="13"/>
      <c r="E8324" s="13"/>
      <c r="F8324" s="13"/>
      <c r="G8324" s="13"/>
      <c r="H8324" s="13"/>
      <c r="I8324" s="12"/>
      <c r="J8324" s="11"/>
    </row>
    <row r="8325" spans="3:10" x14ac:dyDescent="0.25">
      <c r="C8325" s="12"/>
      <c r="D8325" s="13"/>
      <c r="E8325" s="13"/>
      <c r="F8325" s="13"/>
      <c r="G8325" s="13"/>
      <c r="H8325" s="13"/>
      <c r="I8325" s="12"/>
      <c r="J8325" s="11"/>
    </row>
    <row r="8326" spans="3:10" x14ac:dyDescent="0.25">
      <c r="C8326" s="12"/>
      <c r="D8326" s="13"/>
      <c r="E8326" s="13"/>
      <c r="F8326" s="13"/>
      <c r="G8326" s="13"/>
      <c r="H8326" s="13"/>
      <c r="I8326" s="12"/>
      <c r="J8326" s="11"/>
    </row>
    <row r="8327" spans="3:10" x14ac:dyDescent="0.25">
      <c r="C8327" s="12"/>
      <c r="D8327" s="13"/>
      <c r="E8327" s="13"/>
      <c r="F8327" s="13"/>
      <c r="G8327" s="13"/>
      <c r="H8327" s="13"/>
      <c r="I8327" s="12"/>
      <c r="J8327" s="11"/>
    </row>
    <row r="8328" spans="3:10" x14ac:dyDescent="0.25">
      <c r="C8328" s="12"/>
      <c r="D8328" s="13"/>
      <c r="E8328" s="13"/>
      <c r="F8328" s="13"/>
      <c r="G8328" s="13"/>
      <c r="H8328" s="13"/>
      <c r="I8328" s="12"/>
      <c r="J8328" s="11"/>
    </row>
    <row r="8329" spans="3:10" x14ac:dyDescent="0.25">
      <c r="C8329" s="12"/>
      <c r="D8329" s="13"/>
      <c r="E8329" s="13"/>
      <c r="F8329" s="13"/>
      <c r="G8329" s="13"/>
      <c r="H8329" s="13"/>
      <c r="I8329" s="12"/>
      <c r="J8329" s="11"/>
    </row>
    <row r="8330" spans="3:10" x14ac:dyDescent="0.25">
      <c r="C8330" s="12"/>
      <c r="D8330" s="13"/>
      <c r="E8330" s="13"/>
      <c r="F8330" s="13"/>
      <c r="G8330" s="13"/>
      <c r="H8330" s="13"/>
      <c r="I8330" s="12"/>
      <c r="J8330" s="11"/>
    </row>
    <row r="8331" spans="3:10" x14ac:dyDescent="0.25">
      <c r="C8331" s="12"/>
      <c r="D8331" s="13"/>
      <c r="E8331" s="13"/>
      <c r="F8331" s="13"/>
      <c r="G8331" s="13"/>
      <c r="H8331" s="13"/>
      <c r="I8331" s="12"/>
      <c r="J8331" s="11"/>
    </row>
    <row r="8332" spans="3:10" x14ac:dyDescent="0.25">
      <c r="C8332" s="12"/>
      <c r="D8332" s="13"/>
      <c r="E8332" s="13"/>
      <c r="F8332" s="13"/>
      <c r="G8332" s="13"/>
      <c r="H8332" s="13"/>
      <c r="I8332" s="12"/>
      <c r="J8332" s="11"/>
    </row>
    <row r="8333" spans="3:10" x14ac:dyDescent="0.25">
      <c r="C8333" s="12"/>
      <c r="D8333" s="13"/>
      <c r="E8333" s="13"/>
      <c r="F8333" s="13"/>
      <c r="G8333" s="13"/>
      <c r="H8333" s="13"/>
      <c r="I8333" s="12"/>
      <c r="J8333" s="11"/>
    </row>
    <row r="8334" spans="3:10" x14ac:dyDescent="0.25">
      <c r="C8334" s="12"/>
      <c r="D8334" s="13"/>
      <c r="E8334" s="13"/>
      <c r="F8334" s="13"/>
      <c r="G8334" s="13"/>
      <c r="H8334" s="13"/>
      <c r="I8334" s="12"/>
      <c r="J8334" s="11"/>
    </row>
    <row r="8335" spans="3:10" x14ac:dyDescent="0.25">
      <c r="C8335" s="12"/>
      <c r="D8335" s="13"/>
      <c r="E8335" s="13"/>
      <c r="F8335" s="13"/>
      <c r="G8335" s="13"/>
      <c r="H8335" s="13"/>
      <c r="I8335" s="12"/>
      <c r="J8335" s="11"/>
    </row>
    <row r="8336" spans="3:10" x14ac:dyDescent="0.25">
      <c r="C8336" s="12"/>
      <c r="D8336" s="13"/>
      <c r="E8336" s="13"/>
      <c r="F8336" s="13"/>
      <c r="G8336" s="13"/>
      <c r="H8336" s="13"/>
      <c r="I8336" s="12"/>
      <c r="J8336" s="11"/>
    </row>
    <row r="8337" spans="3:10" x14ac:dyDescent="0.25">
      <c r="C8337" s="12"/>
      <c r="D8337" s="13"/>
      <c r="E8337" s="13"/>
      <c r="F8337" s="13"/>
      <c r="G8337" s="13"/>
      <c r="H8337" s="13"/>
      <c r="I8337" s="12"/>
      <c r="J8337" s="11"/>
    </row>
    <row r="8338" spans="3:10" x14ac:dyDescent="0.25">
      <c r="C8338" s="12"/>
      <c r="D8338" s="13"/>
      <c r="E8338" s="13"/>
      <c r="F8338" s="13"/>
      <c r="G8338" s="13"/>
      <c r="H8338" s="13"/>
      <c r="I8338" s="12"/>
      <c r="J8338" s="11"/>
    </row>
    <row r="8339" spans="3:10" x14ac:dyDescent="0.25">
      <c r="C8339" s="12"/>
      <c r="D8339" s="13"/>
      <c r="E8339" s="13"/>
      <c r="F8339" s="13"/>
      <c r="G8339" s="13"/>
      <c r="H8339" s="13"/>
      <c r="I8339" s="12"/>
      <c r="J8339" s="11"/>
    </row>
    <row r="8340" spans="3:10" x14ac:dyDescent="0.25">
      <c r="C8340" s="12"/>
      <c r="D8340" s="13"/>
      <c r="E8340" s="13"/>
      <c r="F8340" s="13"/>
      <c r="G8340" s="13"/>
      <c r="H8340" s="13"/>
      <c r="I8340" s="12"/>
      <c r="J8340" s="11"/>
    </row>
    <row r="8341" spans="3:10" x14ac:dyDescent="0.25">
      <c r="C8341" s="12"/>
      <c r="D8341" s="13"/>
      <c r="E8341" s="13"/>
      <c r="F8341" s="13"/>
      <c r="G8341" s="13"/>
      <c r="H8341" s="13"/>
      <c r="I8341" s="12"/>
      <c r="J8341" s="11"/>
    </row>
    <row r="8342" spans="3:10" x14ac:dyDescent="0.25">
      <c r="C8342" s="12"/>
      <c r="D8342" s="13"/>
      <c r="E8342" s="13"/>
      <c r="F8342" s="13"/>
      <c r="G8342" s="13"/>
      <c r="H8342" s="13"/>
      <c r="I8342" s="12"/>
      <c r="J8342" s="11"/>
    </row>
    <row r="8343" spans="3:10" x14ac:dyDescent="0.25">
      <c r="C8343" s="12"/>
      <c r="D8343" s="13"/>
      <c r="E8343" s="13"/>
      <c r="F8343" s="13"/>
      <c r="G8343" s="13"/>
      <c r="H8343" s="13"/>
      <c r="I8343" s="12"/>
      <c r="J8343" s="11"/>
    </row>
    <row r="8344" spans="3:10" x14ac:dyDescent="0.25">
      <c r="C8344" s="12"/>
      <c r="D8344" s="13"/>
      <c r="E8344" s="13"/>
      <c r="F8344" s="13"/>
      <c r="G8344" s="13"/>
      <c r="H8344" s="13"/>
      <c r="I8344" s="12"/>
      <c r="J8344" s="11"/>
    </row>
    <row r="8345" spans="3:10" x14ac:dyDescent="0.25">
      <c r="C8345" s="12"/>
      <c r="D8345" s="13"/>
      <c r="E8345" s="13"/>
      <c r="F8345" s="13"/>
      <c r="G8345" s="13"/>
      <c r="H8345" s="13"/>
      <c r="I8345" s="12"/>
      <c r="J8345" s="11"/>
    </row>
    <row r="8346" spans="3:10" x14ac:dyDescent="0.25">
      <c r="C8346" s="12"/>
      <c r="D8346" s="13"/>
      <c r="E8346" s="13"/>
      <c r="F8346" s="13"/>
      <c r="G8346" s="13"/>
      <c r="H8346" s="13"/>
      <c r="I8346" s="12"/>
      <c r="J8346" s="11"/>
    </row>
    <row r="8347" spans="3:10" x14ac:dyDescent="0.25">
      <c r="C8347" s="12"/>
      <c r="D8347" s="13"/>
      <c r="E8347" s="13"/>
      <c r="F8347" s="13"/>
      <c r="G8347" s="13"/>
      <c r="H8347" s="13"/>
      <c r="I8347" s="12"/>
      <c r="J8347" s="11"/>
    </row>
    <row r="8348" spans="3:10" x14ac:dyDescent="0.25">
      <c r="C8348" s="12"/>
      <c r="D8348" s="13"/>
      <c r="E8348" s="13"/>
      <c r="F8348" s="13"/>
      <c r="G8348" s="13"/>
      <c r="H8348" s="13"/>
      <c r="I8348" s="12"/>
      <c r="J8348" s="11"/>
    </row>
    <row r="8349" spans="3:10" x14ac:dyDescent="0.25">
      <c r="C8349" s="12"/>
      <c r="D8349" s="13"/>
      <c r="E8349" s="13"/>
      <c r="F8349" s="13"/>
      <c r="G8349" s="13"/>
      <c r="H8349" s="13"/>
      <c r="I8349" s="12"/>
      <c r="J8349" s="11"/>
    </row>
    <row r="8350" spans="3:10" x14ac:dyDescent="0.25">
      <c r="C8350" s="12"/>
      <c r="D8350" s="13"/>
      <c r="E8350" s="13"/>
      <c r="F8350" s="13"/>
      <c r="G8350" s="13"/>
      <c r="H8350" s="13"/>
      <c r="I8350" s="12"/>
      <c r="J8350" s="11"/>
    </row>
    <row r="8351" spans="3:10" x14ac:dyDescent="0.25">
      <c r="C8351" s="12"/>
      <c r="D8351" s="13"/>
      <c r="E8351" s="13"/>
      <c r="F8351" s="13"/>
      <c r="G8351" s="13"/>
      <c r="H8351" s="13"/>
      <c r="I8351" s="12"/>
      <c r="J8351" s="11"/>
    </row>
    <row r="8352" spans="3:10" x14ac:dyDescent="0.25">
      <c r="C8352" s="12"/>
      <c r="D8352" s="13"/>
      <c r="E8352" s="13"/>
      <c r="F8352" s="13"/>
      <c r="G8352" s="13"/>
      <c r="H8352" s="13"/>
      <c r="I8352" s="12"/>
      <c r="J8352" s="11"/>
    </row>
    <row r="8353" spans="3:10" x14ac:dyDescent="0.25">
      <c r="C8353" s="12"/>
      <c r="D8353" s="13"/>
      <c r="E8353" s="13"/>
      <c r="F8353" s="13"/>
      <c r="G8353" s="13"/>
      <c r="H8353" s="13"/>
      <c r="I8353" s="12"/>
      <c r="J8353" s="11"/>
    </row>
    <row r="8354" spans="3:10" x14ac:dyDescent="0.25">
      <c r="C8354" s="12"/>
      <c r="D8354" s="13"/>
      <c r="E8354" s="13"/>
      <c r="F8354" s="13"/>
      <c r="G8354" s="13"/>
      <c r="H8354" s="13"/>
      <c r="I8354" s="12"/>
      <c r="J8354" s="11"/>
    </row>
    <row r="8355" spans="3:10" x14ac:dyDescent="0.25">
      <c r="C8355" s="12"/>
      <c r="D8355" s="13"/>
      <c r="E8355" s="13"/>
      <c r="F8355" s="13"/>
      <c r="G8355" s="13"/>
      <c r="H8355" s="13"/>
      <c r="I8355" s="12"/>
      <c r="J8355" s="11"/>
    </row>
    <row r="8356" spans="3:10" x14ac:dyDescent="0.25">
      <c r="C8356" s="12"/>
      <c r="D8356" s="13"/>
      <c r="E8356" s="13"/>
      <c r="F8356" s="13"/>
      <c r="G8356" s="13"/>
      <c r="H8356" s="13"/>
      <c r="I8356" s="12"/>
      <c r="J8356" s="11"/>
    </row>
    <row r="8357" spans="3:10" x14ac:dyDescent="0.25">
      <c r="C8357" s="12"/>
      <c r="D8357" s="13"/>
      <c r="E8357" s="13"/>
      <c r="F8357" s="13"/>
      <c r="G8357" s="13"/>
      <c r="H8357" s="13"/>
      <c r="I8357" s="12"/>
      <c r="J8357" s="11"/>
    </row>
    <row r="8358" spans="3:10" x14ac:dyDescent="0.25">
      <c r="C8358" s="12"/>
      <c r="D8358" s="13"/>
      <c r="E8358" s="13"/>
      <c r="F8358" s="13"/>
      <c r="G8358" s="13"/>
      <c r="H8358" s="13"/>
      <c r="I8358" s="12"/>
      <c r="J8358" s="11"/>
    </row>
    <row r="8359" spans="3:10" x14ac:dyDescent="0.25">
      <c r="C8359" s="12"/>
      <c r="D8359" s="13"/>
      <c r="E8359" s="13"/>
      <c r="F8359" s="13"/>
      <c r="G8359" s="13"/>
      <c r="H8359" s="13"/>
      <c r="I8359" s="12"/>
      <c r="J8359" s="11"/>
    </row>
    <row r="8360" spans="3:10" x14ac:dyDescent="0.25">
      <c r="C8360" s="12"/>
      <c r="D8360" s="13"/>
      <c r="E8360" s="13"/>
      <c r="F8360" s="13"/>
      <c r="G8360" s="13"/>
      <c r="H8360" s="13"/>
      <c r="I8360" s="12"/>
      <c r="J8360" s="11"/>
    </row>
    <row r="8361" spans="3:10" x14ac:dyDescent="0.25">
      <c r="C8361" s="12"/>
      <c r="D8361" s="13"/>
      <c r="E8361" s="13"/>
      <c r="F8361" s="13"/>
      <c r="G8361" s="13"/>
      <c r="H8361" s="13"/>
      <c r="I8361" s="12"/>
      <c r="J8361" s="11"/>
    </row>
    <row r="8362" spans="3:10" x14ac:dyDescent="0.25">
      <c r="C8362" s="12"/>
      <c r="D8362" s="13"/>
      <c r="E8362" s="13"/>
      <c r="F8362" s="13"/>
      <c r="G8362" s="13"/>
      <c r="H8362" s="13"/>
      <c r="I8362" s="12"/>
      <c r="J8362" s="11"/>
    </row>
    <row r="8363" spans="3:10" x14ac:dyDescent="0.25">
      <c r="C8363" s="12"/>
      <c r="D8363" s="13"/>
      <c r="E8363" s="13"/>
      <c r="F8363" s="13"/>
      <c r="G8363" s="13"/>
      <c r="H8363" s="13"/>
      <c r="I8363" s="12"/>
      <c r="J8363" s="11"/>
    </row>
    <row r="8364" spans="3:10" x14ac:dyDescent="0.25">
      <c r="C8364" s="12"/>
      <c r="D8364" s="13"/>
      <c r="E8364" s="13"/>
      <c r="F8364" s="13"/>
      <c r="G8364" s="13"/>
      <c r="H8364" s="13"/>
      <c r="I8364" s="12"/>
      <c r="J8364" s="11"/>
    </row>
    <row r="8365" spans="3:10" x14ac:dyDescent="0.25">
      <c r="C8365" s="12"/>
      <c r="D8365" s="13"/>
      <c r="E8365" s="13"/>
      <c r="F8365" s="13"/>
      <c r="G8365" s="13"/>
      <c r="H8365" s="13"/>
      <c r="I8365" s="12"/>
      <c r="J8365" s="11"/>
    </row>
    <row r="8366" spans="3:10" x14ac:dyDescent="0.25">
      <c r="C8366" s="12"/>
      <c r="D8366" s="13"/>
      <c r="E8366" s="13"/>
      <c r="F8366" s="13"/>
      <c r="G8366" s="13"/>
      <c r="H8366" s="13"/>
      <c r="I8366" s="12"/>
      <c r="J8366" s="11"/>
    </row>
    <row r="8367" spans="3:10" x14ac:dyDescent="0.25">
      <c r="C8367" s="12"/>
      <c r="D8367" s="13"/>
      <c r="E8367" s="13"/>
      <c r="F8367" s="13"/>
      <c r="G8367" s="13"/>
      <c r="H8367" s="13"/>
      <c r="I8367" s="12"/>
      <c r="J8367" s="11"/>
    </row>
    <row r="8368" spans="3:10" x14ac:dyDescent="0.25">
      <c r="C8368" s="12"/>
      <c r="D8368" s="13"/>
      <c r="E8368" s="13"/>
      <c r="F8368" s="13"/>
      <c r="G8368" s="13"/>
      <c r="H8368" s="13"/>
      <c r="I8368" s="12"/>
      <c r="J8368" s="11"/>
    </row>
    <row r="8369" spans="3:10" x14ac:dyDescent="0.25">
      <c r="C8369" s="12"/>
      <c r="D8369" s="13"/>
      <c r="E8369" s="13"/>
      <c r="F8369" s="13"/>
      <c r="G8369" s="13"/>
      <c r="H8369" s="13"/>
      <c r="I8369" s="12"/>
      <c r="J8369" s="11"/>
    </row>
    <row r="8370" spans="3:10" x14ac:dyDescent="0.25">
      <c r="C8370" s="12"/>
      <c r="D8370" s="13"/>
      <c r="E8370" s="13"/>
      <c r="F8370" s="13"/>
      <c r="G8370" s="13"/>
      <c r="H8370" s="13"/>
      <c r="I8370" s="12"/>
      <c r="J8370" s="11"/>
    </row>
    <row r="8371" spans="3:10" x14ac:dyDescent="0.25">
      <c r="C8371" s="12"/>
      <c r="D8371" s="13"/>
      <c r="E8371" s="13"/>
      <c r="F8371" s="13"/>
      <c r="G8371" s="13"/>
      <c r="H8371" s="13"/>
      <c r="I8371" s="12"/>
      <c r="J8371" s="11"/>
    </row>
    <row r="8372" spans="3:10" x14ac:dyDescent="0.25">
      <c r="C8372" s="12"/>
      <c r="D8372" s="13"/>
      <c r="E8372" s="13"/>
      <c r="F8372" s="13"/>
      <c r="G8372" s="13"/>
      <c r="H8372" s="13"/>
      <c r="I8372" s="12"/>
      <c r="J8372" s="11"/>
    </row>
    <row r="8373" spans="3:10" x14ac:dyDescent="0.25">
      <c r="C8373" s="12"/>
      <c r="D8373" s="13"/>
      <c r="E8373" s="13"/>
      <c r="F8373" s="13"/>
      <c r="G8373" s="13"/>
      <c r="H8373" s="13"/>
      <c r="I8373" s="12"/>
      <c r="J8373" s="11"/>
    </row>
    <row r="8374" spans="3:10" x14ac:dyDescent="0.25">
      <c r="C8374" s="12"/>
      <c r="D8374" s="13"/>
      <c r="E8374" s="13"/>
      <c r="F8374" s="13"/>
      <c r="G8374" s="13"/>
      <c r="H8374" s="13"/>
      <c r="I8374" s="12"/>
      <c r="J8374" s="11"/>
    </row>
    <row r="8375" spans="3:10" x14ac:dyDescent="0.25">
      <c r="C8375" s="12"/>
      <c r="D8375" s="13"/>
      <c r="E8375" s="13"/>
      <c r="F8375" s="13"/>
      <c r="G8375" s="13"/>
      <c r="H8375" s="13"/>
      <c r="I8375" s="12"/>
      <c r="J8375" s="11"/>
    </row>
    <row r="8376" spans="3:10" x14ac:dyDescent="0.25">
      <c r="C8376" s="12"/>
      <c r="D8376" s="13"/>
      <c r="E8376" s="13"/>
      <c r="F8376" s="13"/>
      <c r="G8376" s="13"/>
      <c r="H8376" s="13"/>
      <c r="I8376" s="12"/>
      <c r="J8376" s="11"/>
    </row>
    <row r="8377" spans="3:10" x14ac:dyDescent="0.25">
      <c r="C8377" s="12"/>
      <c r="D8377" s="13"/>
      <c r="E8377" s="13"/>
      <c r="F8377" s="13"/>
      <c r="G8377" s="13"/>
      <c r="H8377" s="13"/>
      <c r="I8377" s="12"/>
      <c r="J8377" s="11"/>
    </row>
    <row r="8378" spans="3:10" x14ac:dyDescent="0.25">
      <c r="C8378" s="12"/>
      <c r="D8378" s="13"/>
      <c r="E8378" s="13"/>
      <c r="F8378" s="13"/>
      <c r="G8378" s="13"/>
      <c r="H8378" s="13"/>
      <c r="I8378" s="12"/>
      <c r="J8378" s="11"/>
    </row>
    <row r="8379" spans="3:10" x14ac:dyDescent="0.25">
      <c r="C8379" s="12"/>
      <c r="D8379" s="13"/>
      <c r="E8379" s="13"/>
      <c r="F8379" s="13"/>
      <c r="G8379" s="13"/>
      <c r="H8379" s="13"/>
      <c r="I8379" s="12"/>
      <c r="J8379" s="11"/>
    </row>
    <row r="8380" spans="3:10" x14ac:dyDescent="0.25">
      <c r="C8380" s="12"/>
      <c r="D8380" s="13"/>
      <c r="E8380" s="13"/>
      <c r="F8380" s="13"/>
      <c r="G8380" s="13"/>
      <c r="H8380" s="13"/>
      <c r="I8380" s="12"/>
      <c r="J8380" s="11"/>
    </row>
    <row r="8381" spans="3:10" x14ac:dyDescent="0.25">
      <c r="C8381" s="12"/>
      <c r="D8381" s="13"/>
      <c r="E8381" s="13"/>
      <c r="F8381" s="13"/>
      <c r="G8381" s="13"/>
      <c r="H8381" s="13"/>
      <c r="I8381" s="12"/>
      <c r="J8381" s="11"/>
    </row>
    <row r="8382" spans="3:10" x14ac:dyDescent="0.25">
      <c r="C8382" s="12"/>
      <c r="D8382" s="13"/>
      <c r="E8382" s="13"/>
      <c r="F8382" s="13"/>
      <c r="G8382" s="13"/>
      <c r="H8382" s="13"/>
      <c r="I8382" s="12"/>
      <c r="J8382" s="11"/>
    </row>
    <row r="8383" spans="3:10" x14ac:dyDescent="0.25">
      <c r="C8383" s="12"/>
      <c r="D8383" s="13"/>
      <c r="E8383" s="13"/>
      <c r="F8383" s="13"/>
      <c r="G8383" s="13"/>
      <c r="H8383" s="13"/>
      <c r="I8383" s="12"/>
      <c r="J8383" s="11"/>
    </row>
    <row r="8384" spans="3:10" x14ac:dyDescent="0.25">
      <c r="C8384" s="12"/>
      <c r="D8384" s="13"/>
      <c r="E8384" s="13"/>
      <c r="F8384" s="13"/>
      <c r="G8384" s="13"/>
      <c r="H8384" s="13"/>
      <c r="I8384" s="12"/>
      <c r="J8384" s="11"/>
    </row>
    <row r="8385" spans="3:10" x14ac:dyDescent="0.25">
      <c r="C8385" s="12"/>
      <c r="D8385" s="13"/>
      <c r="E8385" s="13"/>
      <c r="F8385" s="13"/>
      <c r="G8385" s="13"/>
      <c r="H8385" s="13"/>
      <c r="I8385" s="12"/>
      <c r="J8385" s="11"/>
    </row>
    <row r="8386" spans="3:10" x14ac:dyDescent="0.25">
      <c r="C8386" s="12"/>
      <c r="D8386" s="13"/>
      <c r="E8386" s="13"/>
      <c r="F8386" s="13"/>
      <c r="G8386" s="13"/>
      <c r="H8386" s="13"/>
      <c r="I8386" s="12"/>
      <c r="J8386" s="11"/>
    </row>
    <row r="8387" spans="3:10" x14ac:dyDescent="0.25">
      <c r="C8387" s="12"/>
      <c r="D8387" s="13"/>
      <c r="E8387" s="13"/>
      <c r="F8387" s="13"/>
      <c r="G8387" s="13"/>
      <c r="H8387" s="13"/>
      <c r="I8387" s="12"/>
      <c r="J8387" s="11"/>
    </row>
    <row r="8388" spans="3:10" x14ac:dyDescent="0.25">
      <c r="C8388" s="12"/>
      <c r="D8388" s="13"/>
      <c r="E8388" s="13"/>
      <c r="F8388" s="13"/>
      <c r="G8388" s="13"/>
      <c r="H8388" s="13"/>
      <c r="I8388" s="12"/>
      <c r="J8388" s="11"/>
    </row>
    <row r="8389" spans="3:10" x14ac:dyDescent="0.25">
      <c r="C8389" s="12"/>
      <c r="D8389" s="13"/>
      <c r="E8389" s="13"/>
      <c r="F8389" s="13"/>
      <c r="G8389" s="13"/>
      <c r="H8389" s="13"/>
      <c r="I8389" s="12"/>
      <c r="J8389" s="11"/>
    </row>
    <row r="8390" spans="3:10" x14ac:dyDescent="0.25">
      <c r="C8390" s="12"/>
      <c r="D8390" s="13"/>
      <c r="E8390" s="13"/>
      <c r="F8390" s="13"/>
      <c r="G8390" s="13"/>
      <c r="H8390" s="13"/>
      <c r="I8390" s="12"/>
      <c r="J8390" s="11"/>
    </row>
    <row r="8391" spans="3:10" x14ac:dyDescent="0.25">
      <c r="C8391" s="12"/>
      <c r="D8391" s="13"/>
      <c r="E8391" s="13"/>
      <c r="F8391" s="13"/>
      <c r="G8391" s="13"/>
      <c r="H8391" s="13"/>
      <c r="I8391" s="12"/>
      <c r="J8391" s="11"/>
    </row>
    <row r="8392" spans="3:10" x14ac:dyDescent="0.25">
      <c r="C8392" s="12"/>
      <c r="D8392" s="13"/>
      <c r="E8392" s="13"/>
      <c r="F8392" s="13"/>
      <c r="G8392" s="13"/>
      <c r="H8392" s="13"/>
      <c r="I8392" s="12"/>
      <c r="J8392" s="11"/>
    </row>
    <row r="8393" spans="3:10" x14ac:dyDescent="0.25">
      <c r="C8393" s="12"/>
      <c r="D8393" s="13"/>
      <c r="E8393" s="13"/>
      <c r="F8393" s="13"/>
      <c r="G8393" s="13"/>
      <c r="H8393" s="13"/>
      <c r="I8393" s="12"/>
      <c r="J8393" s="11"/>
    </row>
    <row r="8394" spans="3:10" x14ac:dyDescent="0.25">
      <c r="C8394" s="12"/>
      <c r="D8394" s="13"/>
      <c r="E8394" s="13"/>
      <c r="F8394" s="13"/>
      <c r="G8394" s="13"/>
      <c r="H8394" s="13"/>
      <c r="I8394" s="12"/>
      <c r="J8394" s="11"/>
    </row>
    <row r="8395" spans="3:10" x14ac:dyDescent="0.25">
      <c r="C8395" s="12"/>
      <c r="D8395" s="13"/>
      <c r="E8395" s="13"/>
      <c r="F8395" s="13"/>
      <c r="G8395" s="13"/>
      <c r="H8395" s="13"/>
      <c r="I8395" s="12"/>
      <c r="J8395" s="11"/>
    </row>
    <row r="8396" spans="3:10" x14ac:dyDescent="0.25">
      <c r="C8396" s="12"/>
      <c r="D8396" s="13"/>
      <c r="E8396" s="13"/>
      <c r="F8396" s="13"/>
      <c r="G8396" s="13"/>
      <c r="H8396" s="13"/>
      <c r="I8396" s="12"/>
      <c r="J8396" s="11"/>
    </row>
    <row r="8397" spans="3:10" x14ac:dyDescent="0.25">
      <c r="C8397" s="12"/>
      <c r="D8397" s="13"/>
      <c r="E8397" s="13"/>
      <c r="F8397" s="13"/>
      <c r="G8397" s="13"/>
      <c r="H8397" s="13"/>
      <c r="I8397" s="12"/>
      <c r="J8397" s="11"/>
    </row>
    <row r="8398" spans="3:10" x14ac:dyDescent="0.25">
      <c r="C8398" s="12"/>
      <c r="D8398" s="13"/>
      <c r="E8398" s="13"/>
      <c r="F8398" s="13"/>
      <c r="G8398" s="13"/>
      <c r="H8398" s="13"/>
      <c r="I8398" s="12"/>
      <c r="J8398" s="11"/>
    </row>
    <row r="8399" spans="3:10" x14ac:dyDescent="0.25">
      <c r="C8399" s="12"/>
      <c r="D8399" s="13"/>
      <c r="E8399" s="13"/>
      <c r="F8399" s="13"/>
      <c r="G8399" s="13"/>
      <c r="H8399" s="13"/>
      <c r="I8399" s="12"/>
      <c r="J8399" s="11"/>
    </row>
    <row r="8400" spans="3:10" x14ac:dyDescent="0.25">
      <c r="C8400" s="12"/>
      <c r="D8400" s="13"/>
      <c r="E8400" s="13"/>
      <c r="F8400" s="13"/>
      <c r="G8400" s="13"/>
      <c r="H8400" s="13"/>
      <c r="I8400" s="12"/>
      <c r="J8400" s="11"/>
    </row>
    <row r="8401" spans="3:10" x14ac:dyDescent="0.25">
      <c r="C8401" s="12"/>
      <c r="D8401" s="13"/>
      <c r="E8401" s="13"/>
      <c r="F8401" s="13"/>
      <c r="G8401" s="13"/>
      <c r="H8401" s="13"/>
      <c r="I8401" s="12"/>
      <c r="J8401" s="11"/>
    </row>
    <row r="8402" spans="3:10" x14ac:dyDescent="0.25">
      <c r="C8402" s="12"/>
      <c r="D8402" s="13"/>
      <c r="E8402" s="13"/>
      <c r="F8402" s="13"/>
      <c r="G8402" s="13"/>
      <c r="H8402" s="13"/>
      <c r="I8402" s="12"/>
      <c r="J8402" s="11"/>
    </row>
    <row r="8403" spans="3:10" x14ac:dyDescent="0.25">
      <c r="C8403" s="12"/>
      <c r="D8403" s="13"/>
      <c r="E8403" s="13"/>
      <c r="F8403" s="13"/>
      <c r="G8403" s="13"/>
      <c r="H8403" s="13"/>
      <c r="I8403" s="12"/>
      <c r="J8403" s="11"/>
    </row>
    <row r="8404" spans="3:10" x14ac:dyDescent="0.25">
      <c r="C8404" s="12"/>
      <c r="D8404" s="13"/>
      <c r="E8404" s="13"/>
      <c r="F8404" s="13"/>
      <c r="G8404" s="13"/>
      <c r="H8404" s="13"/>
      <c r="I8404" s="12"/>
      <c r="J8404" s="11"/>
    </row>
    <row r="8405" spans="3:10" x14ac:dyDescent="0.25">
      <c r="C8405" s="12"/>
      <c r="D8405" s="13"/>
      <c r="E8405" s="13"/>
      <c r="F8405" s="13"/>
      <c r="G8405" s="13"/>
      <c r="H8405" s="13"/>
      <c r="I8405" s="12"/>
      <c r="J8405" s="11"/>
    </row>
    <row r="8406" spans="3:10" x14ac:dyDescent="0.25">
      <c r="C8406" s="12"/>
      <c r="D8406" s="13"/>
      <c r="E8406" s="13"/>
      <c r="F8406" s="13"/>
      <c r="G8406" s="13"/>
      <c r="H8406" s="13"/>
      <c r="I8406" s="12"/>
      <c r="J8406" s="11"/>
    </row>
    <row r="8407" spans="3:10" x14ac:dyDescent="0.25">
      <c r="C8407" s="12"/>
      <c r="D8407" s="13"/>
      <c r="E8407" s="13"/>
      <c r="F8407" s="13"/>
      <c r="G8407" s="13"/>
      <c r="H8407" s="13"/>
      <c r="I8407" s="12"/>
      <c r="J8407" s="11"/>
    </row>
    <row r="8408" spans="3:10" x14ac:dyDescent="0.25">
      <c r="C8408" s="12"/>
      <c r="D8408" s="13"/>
      <c r="E8408" s="13"/>
      <c r="F8408" s="13"/>
      <c r="G8408" s="13"/>
      <c r="H8408" s="13"/>
      <c r="I8408" s="12"/>
      <c r="J8408" s="11"/>
    </row>
    <row r="8409" spans="3:10" x14ac:dyDescent="0.25">
      <c r="C8409" s="12"/>
      <c r="D8409" s="13"/>
      <c r="E8409" s="13"/>
      <c r="F8409" s="13"/>
      <c r="G8409" s="13"/>
      <c r="H8409" s="13"/>
      <c r="I8409" s="12"/>
      <c r="J8409" s="11"/>
    </row>
    <row r="8410" spans="3:10" x14ac:dyDescent="0.25">
      <c r="C8410" s="12"/>
      <c r="D8410" s="13"/>
      <c r="E8410" s="13"/>
      <c r="F8410" s="13"/>
      <c r="G8410" s="13"/>
      <c r="H8410" s="13"/>
      <c r="I8410" s="12"/>
      <c r="J8410" s="11"/>
    </row>
    <row r="8411" spans="3:10" x14ac:dyDescent="0.25">
      <c r="C8411" s="12"/>
      <c r="D8411" s="13"/>
      <c r="E8411" s="13"/>
      <c r="F8411" s="13"/>
      <c r="G8411" s="13"/>
      <c r="H8411" s="13"/>
      <c r="I8411" s="12"/>
      <c r="J8411" s="11"/>
    </row>
    <row r="8412" spans="3:10" x14ac:dyDescent="0.25">
      <c r="C8412" s="12"/>
      <c r="D8412" s="13"/>
      <c r="E8412" s="13"/>
      <c r="F8412" s="13"/>
      <c r="G8412" s="13"/>
      <c r="H8412" s="13"/>
      <c r="I8412" s="12"/>
      <c r="J8412" s="11"/>
    </row>
    <row r="8413" spans="3:10" x14ac:dyDescent="0.25">
      <c r="C8413" s="12"/>
      <c r="D8413" s="13"/>
      <c r="E8413" s="13"/>
      <c r="F8413" s="13"/>
      <c r="G8413" s="13"/>
      <c r="H8413" s="13"/>
      <c r="I8413" s="12"/>
      <c r="J8413" s="11"/>
    </row>
    <row r="8414" spans="3:10" x14ac:dyDescent="0.25">
      <c r="C8414" s="12"/>
      <c r="D8414" s="13"/>
      <c r="E8414" s="13"/>
      <c r="F8414" s="13"/>
      <c r="G8414" s="13"/>
      <c r="H8414" s="13"/>
      <c r="I8414" s="12"/>
      <c r="J8414" s="11"/>
    </row>
    <row r="8415" spans="3:10" x14ac:dyDescent="0.25">
      <c r="C8415" s="12"/>
      <c r="D8415" s="13"/>
      <c r="E8415" s="13"/>
      <c r="F8415" s="13"/>
      <c r="G8415" s="13"/>
      <c r="H8415" s="13"/>
      <c r="I8415" s="12"/>
      <c r="J8415" s="11"/>
    </row>
    <row r="8416" spans="3:10" x14ac:dyDescent="0.25">
      <c r="C8416" s="12"/>
      <c r="D8416" s="13"/>
      <c r="E8416" s="13"/>
      <c r="F8416" s="13"/>
      <c r="G8416" s="13"/>
      <c r="H8416" s="13"/>
      <c r="I8416" s="12"/>
      <c r="J8416" s="11"/>
    </row>
    <row r="8417" spans="3:10" x14ac:dyDescent="0.25">
      <c r="C8417" s="12"/>
      <c r="D8417" s="13"/>
      <c r="E8417" s="13"/>
      <c r="F8417" s="13"/>
      <c r="G8417" s="13"/>
      <c r="H8417" s="13"/>
      <c r="I8417" s="12"/>
      <c r="J8417" s="11"/>
    </row>
    <row r="8418" spans="3:10" x14ac:dyDescent="0.25">
      <c r="C8418" s="12"/>
      <c r="D8418" s="13"/>
      <c r="E8418" s="13"/>
      <c r="F8418" s="13"/>
      <c r="G8418" s="13"/>
      <c r="H8418" s="13"/>
      <c r="I8418" s="12"/>
      <c r="J8418" s="11"/>
    </row>
    <row r="8419" spans="3:10" x14ac:dyDescent="0.25">
      <c r="C8419" s="12"/>
      <c r="D8419" s="13"/>
      <c r="E8419" s="13"/>
      <c r="F8419" s="13"/>
      <c r="G8419" s="13"/>
      <c r="H8419" s="13"/>
      <c r="I8419" s="12"/>
      <c r="J8419" s="11"/>
    </row>
    <row r="8420" spans="3:10" x14ac:dyDescent="0.25">
      <c r="C8420" s="12"/>
      <c r="D8420" s="13"/>
      <c r="E8420" s="13"/>
      <c r="F8420" s="13"/>
      <c r="G8420" s="13"/>
      <c r="H8420" s="13"/>
      <c r="I8420" s="12"/>
      <c r="J8420" s="11"/>
    </row>
    <row r="8421" spans="3:10" x14ac:dyDescent="0.25">
      <c r="C8421" s="12"/>
      <c r="D8421" s="13"/>
      <c r="E8421" s="13"/>
      <c r="F8421" s="13"/>
      <c r="G8421" s="13"/>
      <c r="H8421" s="13"/>
      <c r="I8421" s="12"/>
      <c r="J8421" s="11"/>
    </row>
    <row r="8422" spans="3:10" x14ac:dyDescent="0.25">
      <c r="C8422" s="12"/>
      <c r="D8422" s="13"/>
      <c r="E8422" s="13"/>
      <c r="F8422" s="13"/>
      <c r="G8422" s="13"/>
      <c r="H8422" s="13"/>
      <c r="I8422" s="12"/>
      <c r="J8422" s="11"/>
    </row>
    <row r="8423" spans="3:10" x14ac:dyDescent="0.25">
      <c r="C8423" s="12"/>
      <c r="D8423" s="13"/>
      <c r="E8423" s="13"/>
      <c r="F8423" s="13"/>
      <c r="G8423" s="13"/>
      <c r="H8423" s="13"/>
      <c r="I8423" s="12"/>
      <c r="J8423" s="11"/>
    </row>
    <row r="8424" spans="3:10" x14ac:dyDescent="0.25">
      <c r="C8424" s="12"/>
      <c r="D8424" s="13"/>
      <c r="E8424" s="13"/>
      <c r="F8424" s="13"/>
      <c r="G8424" s="13"/>
      <c r="H8424" s="13"/>
      <c r="I8424" s="12"/>
      <c r="J8424" s="11"/>
    </row>
    <row r="8425" spans="3:10" x14ac:dyDescent="0.25">
      <c r="C8425" s="12"/>
      <c r="D8425" s="13"/>
      <c r="E8425" s="13"/>
      <c r="F8425" s="13"/>
      <c r="G8425" s="13"/>
      <c r="H8425" s="13"/>
      <c r="I8425" s="12"/>
      <c r="J8425" s="11"/>
    </row>
    <row r="8426" spans="3:10" x14ac:dyDescent="0.25">
      <c r="C8426" s="12"/>
      <c r="D8426" s="13"/>
      <c r="E8426" s="13"/>
      <c r="F8426" s="13"/>
      <c r="G8426" s="13"/>
      <c r="H8426" s="13"/>
      <c r="I8426" s="12"/>
      <c r="J8426" s="11"/>
    </row>
    <row r="8427" spans="3:10" x14ac:dyDescent="0.25">
      <c r="C8427" s="12"/>
      <c r="D8427" s="13"/>
      <c r="E8427" s="13"/>
      <c r="F8427" s="13"/>
      <c r="G8427" s="13"/>
      <c r="H8427" s="13"/>
      <c r="I8427" s="12"/>
      <c r="J8427" s="11"/>
    </row>
    <row r="8428" spans="3:10" x14ac:dyDescent="0.25">
      <c r="C8428" s="12"/>
      <c r="D8428" s="13"/>
      <c r="E8428" s="13"/>
      <c r="F8428" s="13"/>
      <c r="G8428" s="13"/>
      <c r="H8428" s="13"/>
      <c r="I8428" s="12"/>
      <c r="J8428" s="11"/>
    </row>
    <row r="8429" spans="3:10" x14ac:dyDescent="0.25">
      <c r="C8429" s="12"/>
      <c r="D8429" s="13"/>
      <c r="E8429" s="13"/>
      <c r="F8429" s="13"/>
      <c r="G8429" s="13"/>
      <c r="H8429" s="13"/>
      <c r="I8429" s="12"/>
      <c r="J8429" s="11"/>
    </row>
    <row r="8430" spans="3:10" x14ac:dyDescent="0.25">
      <c r="C8430" s="12"/>
      <c r="D8430" s="13"/>
      <c r="E8430" s="13"/>
      <c r="F8430" s="13"/>
      <c r="G8430" s="13"/>
      <c r="H8430" s="13"/>
      <c r="I8430" s="12"/>
      <c r="J8430" s="11"/>
    </row>
    <row r="8431" spans="3:10" x14ac:dyDescent="0.25">
      <c r="C8431" s="12"/>
      <c r="D8431" s="13"/>
      <c r="E8431" s="13"/>
      <c r="F8431" s="13"/>
      <c r="G8431" s="13"/>
      <c r="H8431" s="13"/>
      <c r="I8431" s="12"/>
      <c r="J8431" s="11"/>
    </row>
    <row r="8432" spans="3:10" x14ac:dyDescent="0.25">
      <c r="C8432" s="12"/>
      <c r="D8432" s="13"/>
      <c r="E8432" s="13"/>
      <c r="F8432" s="13"/>
      <c r="G8432" s="13"/>
      <c r="H8432" s="13"/>
      <c r="I8432" s="12"/>
      <c r="J8432" s="11"/>
    </row>
    <row r="8433" spans="3:10" x14ac:dyDescent="0.25">
      <c r="C8433" s="12"/>
      <c r="D8433" s="13"/>
      <c r="E8433" s="13"/>
      <c r="F8433" s="13"/>
      <c r="G8433" s="13"/>
      <c r="H8433" s="13"/>
      <c r="I8433" s="12"/>
      <c r="J8433" s="11"/>
    </row>
    <row r="8434" spans="3:10" x14ac:dyDescent="0.25">
      <c r="C8434" s="12"/>
      <c r="D8434" s="13"/>
      <c r="E8434" s="13"/>
      <c r="F8434" s="13"/>
      <c r="G8434" s="13"/>
      <c r="H8434" s="13"/>
      <c r="I8434" s="12"/>
      <c r="J8434" s="11"/>
    </row>
    <row r="8435" spans="3:10" x14ac:dyDescent="0.25">
      <c r="C8435" s="12"/>
      <c r="D8435" s="13"/>
      <c r="E8435" s="13"/>
      <c r="F8435" s="13"/>
      <c r="G8435" s="13"/>
      <c r="H8435" s="13"/>
      <c r="I8435" s="12"/>
      <c r="J8435" s="11"/>
    </row>
    <row r="8436" spans="3:10" x14ac:dyDescent="0.25">
      <c r="C8436" s="12"/>
      <c r="D8436" s="13"/>
      <c r="E8436" s="13"/>
      <c r="F8436" s="13"/>
      <c r="G8436" s="13"/>
      <c r="H8436" s="13"/>
      <c r="I8436" s="12"/>
      <c r="J8436" s="11"/>
    </row>
    <row r="8437" spans="3:10" x14ac:dyDescent="0.25">
      <c r="C8437" s="12"/>
      <c r="D8437" s="13"/>
      <c r="E8437" s="13"/>
      <c r="F8437" s="13"/>
      <c r="G8437" s="13"/>
      <c r="H8437" s="13"/>
      <c r="I8437" s="12"/>
      <c r="J8437" s="11"/>
    </row>
    <row r="8438" spans="3:10" x14ac:dyDescent="0.25">
      <c r="C8438" s="12"/>
      <c r="D8438" s="13"/>
      <c r="E8438" s="13"/>
      <c r="F8438" s="13"/>
      <c r="G8438" s="13"/>
      <c r="H8438" s="13"/>
      <c r="I8438" s="12"/>
      <c r="J8438" s="11"/>
    </row>
    <row r="8439" spans="3:10" x14ac:dyDescent="0.25">
      <c r="C8439" s="12"/>
      <c r="D8439" s="13"/>
      <c r="E8439" s="13"/>
      <c r="F8439" s="13"/>
      <c r="G8439" s="13"/>
      <c r="H8439" s="13"/>
      <c r="I8439" s="12"/>
      <c r="J8439" s="11"/>
    </row>
    <row r="8440" spans="3:10" x14ac:dyDescent="0.25">
      <c r="C8440" s="12"/>
      <c r="D8440" s="13"/>
      <c r="E8440" s="13"/>
      <c r="F8440" s="13"/>
      <c r="G8440" s="13"/>
      <c r="H8440" s="13"/>
      <c r="I8440" s="12"/>
      <c r="J8440" s="11"/>
    </row>
    <row r="8441" spans="3:10" x14ac:dyDescent="0.25">
      <c r="C8441" s="12"/>
      <c r="D8441" s="13"/>
      <c r="E8441" s="13"/>
      <c r="F8441" s="13"/>
      <c r="G8441" s="13"/>
      <c r="H8441" s="13"/>
      <c r="I8441" s="12"/>
      <c r="J8441" s="11"/>
    </row>
    <row r="8442" spans="3:10" x14ac:dyDescent="0.25">
      <c r="C8442" s="12"/>
      <c r="D8442" s="13"/>
      <c r="E8442" s="13"/>
      <c r="F8442" s="13"/>
      <c r="G8442" s="13"/>
      <c r="H8442" s="13"/>
      <c r="I8442" s="12"/>
      <c r="J8442" s="11"/>
    </row>
    <row r="8443" spans="3:10" x14ac:dyDescent="0.25">
      <c r="C8443" s="12"/>
      <c r="D8443" s="13"/>
      <c r="E8443" s="13"/>
      <c r="F8443" s="13"/>
      <c r="G8443" s="13"/>
      <c r="H8443" s="13"/>
      <c r="I8443" s="12"/>
      <c r="J8443" s="11"/>
    </row>
    <row r="8444" spans="3:10" x14ac:dyDescent="0.25">
      <c r="C8444" s="12"/>
      <c r="D8444" s="13"/>
      <c r="E8444" s="13"/>
      <c r="F8444" s="13"/>
      <c r="G8444" s="13"/>
      <c r="H8444" s="13"/>
      <c r="I8444" s="12"/>
      <c r="J8444" s="11"/>
    </row>
    <row r="8445" spans="3:10" x14ac:dyDescent="0.25">
      <c r="C8445" s="12"/>
      <c r="D8445" s="13"/>
      <c r="E8445" s="13"/>
      <c r="F8445" s="13"/>
      <c r="G8445" s="13"/>
      <c r="H8445" s="13"/>
      <c r="I8445" s="12"/>
      <c r="J8445" s="11"/>
    </row>
    <row r="8446" spans="3:10" x14ac:dyDescent="0.25">
      <c r="C8446" s="12"/>
      <c r="D8446" s="13"/>
      <c r="E8446" s="13"/>
      <c r="F8446" s="13"/>
      <c r="G8446" s="13"/>
      <c r="H8446" s="13"/>
      <c r="I8446" s="12"/>
      <c r="J8446" s="11"/>
    </row>
    <row r="8447" spans="3:10" x14ac:dyDescent="0.25">
      <c r="C8447" s="12"/>
      <c r="D8447" s="13"/>
      <c r="E8447" s="13"/>
      <c r="F8447" s="13"/>
      <c r="G8447" s="13"/>
      <c r="H8447" s="13"/>
      <c r="I8447" s="12"/>
      <c r="J8447" s="11"/>
    </row>
    <row r="8448" spans="3:10" x14ac:dyDescent="0.25">
      <c r="C8448" s="12"/>
      <c r="D8448" s="13"/>
      <c r="E8448" s="13"/>
      <c r="F8448" s="13"/>
      <c r="G8448" s="13"/>
      <c r="H8448" s="13"/>
      <c r="I8448" s="12"/>
      <c r="J8448" s="11"/>
    </row>
    <row r="8449" spans="3:10" x14ac:dyDescent="0.25">
      <c r="C8449" s="12"/>
      <c r="D8449" s="13"/>
      <c r="E8449" s="13"/>
      <c r="F8449" s="13"/>
      <c r="G8449" s="13"/>
      <c r="H8449" s="13"/>
      <c r="I8449" s="12"/>
      <c r="J8449" s="11"/>
    </row>
    <row r="8450" spans="3:10" x14ac:dyDescent="0.25">
      <c r="C8450" s="12"/>
      <c r="D8450" s="13"/>
      <c r="E8450" s="13"/>
      <c r="F8450" s="13"/>
      <c r="G8450" s="13"/>
      <c r="H8450" s="13"/>
      <c r="I8450" s="12"/>
      <c r="J8450" s="11"/>
    </row>
    <row r="8451" spans="3:10" x14ac:dyDescent="0.25">
      <c r="C8451" s="12"/>
      <c r="D8451" s="13"/>
      <c r="E8451" s="13"/>
      <c r="F8451" s="13"/>
      <c r="G8451" s="13"/>
      <c r="H8451" s="13"/>
      <c r="I8451" s="12"/>
      <c r="J8451" s="11"/>
    </row>
    <row r="8452" spans="3:10" x14ac:dyDescent="0.25">
      <c r="C8452" s="12"/>
      <c r="D8452" s="13"/>
      <c r="E8452" s="13"/>
      <c r="F8452" s="13"/>
      <c r="G8452" s="13"/>
      <c r="H8452" s="13"/>
      <c r="I8452" s="12"/>
      <c r="J8452" s="11"/>
    </row>
    <row r="8453" spans="3:10" x14ac:dyDescent="0.25">
      <c r="C8453" s="12"/>
      <c r="D8453" s="13"/>
      <c r="E8453" s="13"/>
      <c r="F8453" s="13"/>
      <c r="G8453" s="13"/>
      <c r="H8453" s="13"/>
      <c r="I8453" s="12"/>
      <c r="J8453" s="11"/>
    </row>
    <row r="8454" spans="3:10" x14ac:dyDescent="0.25">
      <c r="C8454" s="12"/>
      <c r="D8454" s="13"/>
      <c r="E8454" s="13"/>
      <c r="F8454" s="13"/>
      <c r="G8454" s="13"/>
      <c r="H8454" s="13"/>
      <c r="I8454" s="12"/>
      <c r="J8454" s="11"/>
    </row>
    <row r="8455" spans="3:10" x14ac:dyDescent="0.25">
      <c r="C8455" s="12"/>
      <c r="D8455" s="13"/>
      <c r="E8455" s="13"/>
      <c r="F8455" s="13"/>
      <c r="G8455" s="13"/>
      <c r="H8455" s="13"/>
      <c r="I8455" s="12"/>
      <c r="J8455" s="11"/>
    </row>
    <row r="8456" spans="3:10" x14ac:dyDescent="0.25">
      <c r="C8456" s="12"/>
      <c r="D8456" s="13"/>
      <c r="E8456" s="13"/>
      <c r="F8456" s="13"/>
      <c r="G8456" s="13"/>
      <c r="H8456" s="13"/>
      <c r="I8456" s="12"/>
      <c r="J8456" s="11"/>
    </row>
    <row r="8457" spans="3:10" x14ac:dyDescent="0.25">
      <c r="C8457" s="12"/>
      <c r="D8457" s="13"/>
      <c r="E8457" s="13"/>
      <c r="F8457" s="13"/>
      <c r="G8457" s="13"/>
      <c r="H8457" s="13"/>
      <c r="I8457" s="12"/>
      <c r="J8457" s="11"/>
    </row>
    <row r="8458" spans="3:10" x14ac:dyDescent="0.25">
      <c r="C8458" s="12"/>
      <c r="D8458" s="13"/>
      <c r="E8458" s="13"/>
      <c r="F8458" s="13"/>
      <c r="G8458" s="13"/>
      <c r="H8458" s="13"/>
      <c r="I8458" s="12"/>
      <c r="J8458" s="11"/>
    </row>
    <row r="8459" spans="3:10" x14ac:dyDescent="0.25">
      <c r="C8459" s="12"/>
      <c r="D8459" s="13"/>
      <c r="E8459" s="13"/>
      <c r="F8459" s="13"/>
      <c r="G8459" s="13"/>
      <c r="H8459" s="13"/>
      <c r="I8459" s="12"/>
      <c r="J8459" s="11"/>
    </row>
    <row r="8460" spans="3:10" x14ac:dyDescent="0.25">
      <c r="C8460" s="12"/>
      <c r="D8460" s="13"/>
      <c r="E8460" s="13"/>
      <c r="F8460" s="13"/>
      <c r="G8460" s="13"/>
      <c r="H8460" s="13"/>
      <c r="I8460" s="12"/>
      <c r="J8460" s="11"/>
    </row>
    <row r="8461" spans="3:10" x14ac:dyDescent="0.25">
      <c r="C8461" s="12"/>
      <c r="D8461" s="13"/>
      <c r="E8461" s="13"/>
      <c r="F8461" s="13"/>
      <c r="G8461" s="13"/>
      <c r="H8461" s="13"/>
      <c r="I8461" s="12"/>
      <c r="J8461" s="11"/>
    </row>
    <row r="8462" spans="3:10" x14ac:dyDescent="0.25">
      <c r="C8462" s="12"/>
      <c r="D8462" s="13"/>
      <c r="E8462" s="13"/>
      <c r="F8462" s="13"/>
      <c r="G8462" s="13"/>
      <c r="H8462" s="13"/>
      <c r="I8462" s="12"/>
      <c r="J8462" s="11"/>
    </row>
    <row r="8463" spans="3:10" x14ac:dyDescent="0.25">
      <c r="C8463" s="12"/>
      <c r="D8463" s="13"/>
      <c r="E8463" s="13"/>
      <c r="F8463" s="13"/>
      <c r="G8463" s="13"/>
      <c r="H8463" s="13"/>
      <c r="I8463" s="12"/>
      <c r="J8463" s="11"/>
    </row>
    <row r="8464" spans="3:10" x14ac:dyDescent="0.25">
      <c r="C8464" s="12"/>
      <c r="D8464" s="13"/>
      <c r="E8464" s="13"/>
      <c r="F8464" s="13"/>
      <c r="G8464" s="13"/>
      <c r="H8464" s="13"/>
      <c r="I8464" s="12"/>
      <c r="J8464" s="11"/>
    </row>
    <row r="8465" spans="3:10" x14ac:dyDescent="0.25">
      <c r="C8465" s="12"/>
      <c r="D8465" s="13"/>
      <c r="E8465" s="13"/>
      <c r="F8465" s="13"/>
      <c r="G8465" s="13"/>
      <c r="H8465" s="13"/>
      <c r="I8465" s="12"/>
      <c r="J8465" s="11"/>
    </row>
    <row r="8466" spans="3:10" x14ac:dyDescent="0.25">
      <c r="C8466" s="12"/>
      <c r="D8466" s="13"/>
      <c r="E8466" s="13"/>
      <c r="F8466" s="13"/>
      <c r="G8466" s="13"/>
      <c r="H8466" s="13"/>
      <c r="I8466" s="12"/>
      <c r="J8466" s="11"/>
    </row>
    <row r="8467" spans="3:10" x14ac:dyDescent="0.25">
      <c r="C8467" s="12"/>
      <c r="D8467" s="13"/>
      <c r="E8467" s="13"/>
      <c r="F8467" s="13"/>
      <c r="G8467" s="13"/>
      <c r="H8467" s="13"/>
      <c r="I8467" s="12"/>
      <c r="J8467" s="11"/>
    </row>
    <row r="8468" spans="3:10" x14ac:dyDescent="0.25">
      <c r="C8468" s="12"/>
      <c r="D8468" s="13"/>
      <c r="E8468" s="13"/>
      <c r="F8468" s="13"/>
      <c r="G8468" s="13"/>
      <c r="H8468" s="13"/>
      <c r="I8468" s="12"/>
      <c r="J8468" s="11"/>
    </row>
    <row r="8469" spans="3:10" x14ac:dyDescent="0.25">
      <c r="C8469" s="12"/>
      <c r="D8469" s="13"/>
      <c r="E8469" s="13"/>
      <c r="F8469" s="13"/>
      <c r="G8469" s="13"/>
      <c r="H8469" s="13"/>
      <c r="I8469" s="12"/>
      <c r="J8469" s="11"/>
    </row>
    <row r="8470" spans="3:10" x14ac:dyDescent="0.25">
      <c r="C8470" s="12"/>
      <c r="D8470" s="13"/>
      <c r="E8470" s="13"/>
      <c r="F8470" s="13"/>
      <c r="G8470" s="13"/>
      <c r="H8470" s="13"/>
      <c r="I8470" s="12"/>
      <c r="J8470" s="11"/>
    </row>
    <row r="8471" spans="3:10" x14ac:dyDescent="0.25">
      <c r="C8471" s="12"/>
      <c r="D8471" s="13"/>
      <c r="E8471" s="13"/>
      <c r="F8471" s="13"/>
      <c r="G8471" s="13"/>
      <c r="H8471" s="13"/>
      <c r="I8471" s="12"/>
      <c r="J8471" s="11"/>
    </row>
    <row r="8472" spans="3:10" x14ac:dyDescent="0.25">
      <c r="C8472" s="12"/>
      <c r="D8472" s="13"/>
      <c r="E8472" s="13"/>
      <c r="F8472" s="13"/>
      <c r="G8472" s="13"/>
      <c r="H8472" s="13"/>
      <c r="I8472" s="12"/>
      <c r="J8472" s="11"/>
    </row>
    <row r="8473" spans="3:10" x14ac:dyDescent="0.25">
      <c r="C8473" s="12"/>
      <c r="D8473" s="13"/>
      <c r="E8473" s="13"/>
      <c r="F8473" s="13"/>
      <c r="G8473" s="13"/>
      <c r="H8473" s="13"/>
      <c r="I8473" s="12"/>
      <c r="J8473" s="11"/>
    </row>
    <row r="8474" spans="3:10" x14ac:dyDescent="0.25">
      <c r="C8474" s="12"/>
      <c r="D8474" s="13"/>
      <c r="E8474" s="13"/>
      <c r="F8474" s="13"/>
      <c r="G8474" s="13"/>
      <c r="H8474" s="13"/>
      <c r="I8474" s="12"/>
      <c r="J8474" s="11"/>
    </row>
    <row r="8475" spans="3:10" x14ac:dyDescent="0.25">
      <c r="C8475" s="12"/>
      <c r="D8475" s="13"/>
      <c r="E8475" s="13"/>
      <c r="F8475" s="13"/>
      <c r="G8475" s="13"/>
      <c r="H8475" s="13"/>
      <c r="I8475" s="12"/>
      <c r="J8475" s="11"/>
    </row>
    <row r="8476" spans="3:10" x14ac:dyDescent="0.25">
      <c r="C8476" s="12"/>
      <c r="D8476" s="13"/>
      <c r="E8476" s="13"/>
      <c r="F8476" s="13"/>
      <c r="G8476" s="13"/>
      <c r="H8476" s="13"/>
      <c r="I8476" s="12"/>
      <c r="J8476" s="11"/>
    </row>
    <row r="8477" spans="3:10" x14ac:dyDescent="0.25">
      <c r="C8477" s="12"/>
      <c r="D8477" s="13"/>
      <c r="E8477" s="13"/>
      <c r="F8477" s="13"/>
      <c r="G8477" s="13"/>
      <c r="H8477" s="13"/>
      <c r="I8477" s="12"/>
      <c r="J8477" s="11"/>
    </row>
    <row r="8478" spans="3:10" x14ac:dyDescent="0.25">
      <c r="C8478" s="12"/>
      <c r="D8478" s="13"/>
      <c r="E8478" s="13"/>
      <c r="F8478" s="13"/>
      <c r="G8478" s="13"/>
      <c r="H8478" s="13"/>
      <c r="I8478" s="12"/>
      <c r="J8478" s="11"/>
    </row>
    <row r="8479" spans="3:10" x14ac:dyDescent="0.25">
      <c r="C8479" s="12"/>
      <c r="D8479" s="13"/>
      <c r="E8479" s="13"/>
      <c r="F8479" s="13"/>
      <c r="G8479" s="13"/>
      <c r="H8479" s="13"/>
      <c r="I8479" s="12"/>
      <c r="J8479" s="11"/>
    </row>
    <row r="8480" spans="3:10" x14ac:dyDescent="0.25">
      <c r="C8480" s="12"/>
      <c r="D8480" s="13"/>
      <c r="E8480" s="13"/>
      <c r="F8480" s="13"/>
      <c r="G8480" s="13"/>
      <c r="H8480" s="13"/>
      <c r="I8480" s="12"/>
      <c r="J8480" s="11"/>
    </row>
    <row r="8481" spans="3:10" x14ac:dyDescent="0.25">
      <c r="C8481" s="12"/>
      <c r="D8481" s="13"/>
      <c r="E8481" s="13"/>
      <c r="F8481" s="13"/>
      <c r="G8481" s="13"/>
      <c r="H8481" s="13"/>
      <c r="I8481" s="12"/>
      <c r="J8481" s="11"/>
    </row>
    <row r="8482" spans="3:10" x14ac:dyDescent="0.25">
      <c r="C8482" s="12"/>
      <c r="D8482" s="13"/>
      <c r="E8482" s="13"/>
      <c r="F8482" s="13"/>
      <c r="G8482" s="13"/>
      <c r="H8482" s="13"/>
      <c r="I8482" s="12"/>
      <c r="J8482" s="11"/>
    </row>
    <row r="8483" spans="3:10" x14ac:dyDescent="0.25">
      <c r="C8483" s="12"/>
      <c r="D8483" s="13"/>
      <c r="E8483" s="13"/>
      <c r="F8483" s="13"/>
      <c r="G8483" s="13"/>
      <c r="H8483" s="13"/>
      <c r="I8483" s="12"/>
      <c r="J8483" s="11"/>
    </row>
    <row r="8484" spans="3:10" x14ac:dyDescent="0.25">
      <c r="C8484" s="12"/>
      <c r="D8484" s="13"/>
      <c r="E8484" s="13"/>
      <c r="F8484" s="13"/>
      <c r="G8484" s="13"/>
      <c r="H8484" s="13"/>
      <c r="I8484" s="12"/>
      <c r="J8484" s="11"/>
    </row>
    <row r="8485" spans="3:10" x14ac:dyDescent="0.25">
      <c r="C8485" s="12"/>
      <c r="D8485" s="13"/>
      <c r="E8485" s="13"/>
      <c r="F8485" s="13"/>
      <c r="G8485" s="13"/>
      <c r="H8485" s="13"/>
      <c r="I8485" s="12"/>
      <c r="J8485" s="11"/>
    </row>
    <row r="8486" spans="3:10" x14ac:dyDescent="0.25">
      <c r="C8486" s="12"/>
      <c r="D8486" s="13"/>
      <c r="E8486" s="13"/>
      <c r="F8486" s="13"/>
      <c r="G8486" s="13"/>
      <c r="H8486" s="13"/>
      <c r="I8486" s="12"/>
      <c r="J8486" s="11"/>
    </row>
    <row r="8487" spans="3:10" x14ac:dyDescent="0.25">
      <c r="C8487" s="12"/>
      <c r="D8487" s="13"/>
      <c r="E8487" s="13"/>
      <c r="F8487" s="13"/>
      <c r="G8487" s="13"/>
      <c r="H8487" s="13"/>
      <c r="I8487" s="12"/>
      <c r="J8487" s="11"/>
    </row>
    <row r="8488" spans="3:10" x14ac:dyDescent="0.25">
      <c r="C8488" s="12"/>
      <c r="D8488" s="13"/>
      <c r="E8488" s="13"/>
      <c r="F8488" s="13"/>
      <c r="G8488" s="13"/>
      <c r="H8488" s="13"/>
      <c r="I8488" s="12"/>
      <c r="J8488" s="11"/>
    </row>
    <row r="8489" spans="3:10" x14ac:dyDescent="0.25">
      <c r="C8489" s="12"/>
      <c r="D8489" s="13"/>
      <c r="E8489" s="13"/>
      <c r="F8489" s="13"/>
      <c r="G8489" s="13"/>
      <c r="H8489" s="13"/>
      <c r="I8489" s="12"/>
      <c r="J8489" s="11"/>
    </row>
    <row r="8490" spans="3:10" x14ac:dyDescent="0.25">
      <c r="C8490" s="12"/>
      <c r="D8490" s="13"/>
      <c r="E8490" s="13"/>
      <c r="F8490" s="13"/>
      <c r="G8490" s="13"/>
      <c r="H8490" s="13"/>
      <c r="I8490" s="12"/>
      <c r="J8490" s="11"/>
    </row>
    <row r="8491" spans="3:10" x14ac:dyDescent="0.25">
      <c r="C8491" s="12"/>
      <c r="D8491" s="13"/>
      <c r="E8491" s="13"/>
      <c r="F8491" s="13"/>
      <c r="G8491" s="13"/>
      <c r="H8491" s="13"/>
      <c r="I8491" s="12"/>
      <c r="J8491" s="11"/>
    </row>
    <row r="8492" spans="3:10" x14ac:dyDescent="0.25">
      <c r="C8492" s="12"/>
      <c r="D8492" s="13"/>
      <c r="E8492" s="13"/>
      <c r="F8492" s="13"/>
      <c r="G8492" s="13"/>
      <c r="H8492" s="13"/>
      <c r="I8492" s="12"/>
      <c r="J8492" s="11"/>
    </row>
    <row r="8493" spans="3:10" x14ac:dyDescent="0.25">
      <c r="C8493" s="12"/>
      <c r="D8493" s="13"/>
      <c r="E8493" s="13"/>
      <c r="F8493" s="13"/>
      <c r="G8493" s="13"/>
      <c r="H8493" s="13"/>
      <c r="I8493" s="12"/>
      <c r="J8493" s="11"/>
    </row>
    <row r="8494" spans="3:10" x14ac:dyDescent="0.25">
      <c r="C8494" s="12"/>
      <c r="D8494" s="13"/>
      <c r="E8494" s="13"/>
      <c r="F8494" s="13"/>
      <c r="G8494" s="13"/>
      <c r="H8494" s="13"/>
      <c r="I8494" s="12"/>
      <c r="J8494" s="11"/>
    </row>
    <row r="8495" spans="3:10" x14ac:dyDescent="0.25">
      <c r="C8495" s="12"/>
      <c r="D8495" s="13"/>
      <c r="E8495" s="13"/>
      <c r="F8495" s="13"/>
      <c r="G8495" s="13"/>
      <c r="H8495" s="13"/>
      <c r="I8495" s="12"/>
      <c r="J8495" s="11"/>
    </row>
    <row r="8496" spans="3:10" x14ac:dyDescent="0.25">
      <c r="C8496" s="12"/>
      <c r="D8496" s="13"/>
      <c r="E8496" s="13"/>
      <c r="F8496" s="13"/>
      <c r="G8496" s="13"/>
      <c r="H8496" s="13"/>
      <c r="I8496" s="12"/>
      <c r="J8496" s="11"/>
    </row>
    <row r="8497" spans="3:10" x14ac:dyDescent="0.25">
      <c r="C8497" s="12"/>
      <c r="D8497" s="13"/>
      <c r="E8497" s="13"/>
      <c r="F8497" s="13"/>
      <c r="G8497" s="13"/>
      <c r="H8497" s="13"/>
      <c r="I8497" s="12"/>
      <c r="J8497" s="11"/>
    </row>
    <row r="8498" spans="3:10" x14ac:dyDescent="0.25">
      <c r="C8498" s="12"/>
      <c r="D8498" s="13"/>
      <c r="E8498" s="13"/>
      <c r="F8498" s="13"/>
      <c r="G8498" s="13"/>
      <c r="H8498" s="13"/>
      <c r="I8498" s="12"/>
      <c r="J8498" s="11"/>
    </row>
    <row r="8499" spans="3:10" x14ac:dyDescent="0.25">
      <c r="C8499" s="12"/>
      <c r="D8499" s="13"/>
      <c r="E8499" s="13"/>
      <c r="F8499" s="13"/>
      <c r="G8499" s="13"/>
      <c r="H8499" s="13"/>
      <c r="I8499" s="12"/>
      <c r="J8499" s="11"/>
    </row>
    <row r="8500" spans="3:10" x14ac:dyDescent="0.25">
      <c r="C8500" s="12"/>
      <c r="D8500" s="13"/>
      <c r="E8500" s="13"/>
      <c r="F8500" s="13"/>
      <c r="G8500" s="13"/>
      <c r="H8500" s="13"/>
      <c r="I8500" s="12"/>
      <c r="J8500" s="11"/>
    </row>
    <row r="8501" spans="3:10" x14ac:dyDescent="0.25">
      <c r="C8501" s="12"/>
      <c r="D8501" s="13"/>
      <c r="E8501" s="13"/>
      <c r="F8501" s="13"/>
      <c r="G8501" s="13"/>
      <c r="H8501" s="13"/>
      <c r="I8501" s="12"/>
      <c r="J8501" s="11"/>
    </row>
    <row r="8502" spans="3:10" x14ac:dyDescent="0.25">
      <c r="C8502" s="12"/>
      <c r="D8502" s="13"/>
      <c r="E8502" s="13"/>
      <c r="F8502" s="13"/>
      <c r="G8502" s="13"/>
      <c r="H8502" s="13"/>
      <c r="I8502" s="12"/>
      <c r="J8502" s="11"/>
    </row>
    <row r="8503" spans="3:10" x14ac:dyDescent="0.25">
      <c r="C8503" s="12"/>
      <c r="D8503" s="13"/>
      <c r="E8503" s="13"/>
      <c r="F8503" s="13"/>
      <c r="G8503" s="13"/>
      <c r="H8503" s="13"/>
      <c r="I8503" s="12"/>
      <c r="J8503" s="11"/>
    </row>
    <row r="8504" spans="3:10" x14ac:dyDescent="0.25">
      <c r="C8504" s="12"/>
      <c r="D8504" s="13"/>
      <c r="E8504" s="13"/>
      <c r="F8504" s="13"/>
      <c r="G8504" s="13"/>
      <c r="H8504" s="13"/>
      <c r="I8504" s="12"/>
      <c r="J8504" s="11"/>
    </row>
    <row r="8505" spans="3:10" x14ac:dyDescent="0.25">
      <c r="C8505" s="12"/>
      <c r="D8505" s="13"/>
      <c r="E8505" s="13"/>
      <c r="F8505" s="13"/>
      <c r="G8505" s="13"/>
      <c r="H8505" s="13"/>
      <c r="I8505" s="12"/>
      <c r="J8505" s="11"/>
    </row>
    <row r="8506" spans="3:10" x14ac:dyDescent="0.25">
      <c r="C8506" s="12"/>
      <c r="D8506" s="13"/>
      <c r="E8506" s="13"/>
      <c r="F8506" s="13"/>
      <c r="G8506" s="13"/>
      <c r="H8506" s="13"/>
      <c r="I8506" s="12"/>
      <c r="J8506" s="11"/>
    </row>
    <row r="8507" spans="3:10" x14ac:dyDescent="0.25">
      <c r="C8507" s="12"/>
      <c r="D8507" s="13"/>
      <c r="E8507" s="13"/>
      <c r="F8507" s="13"/>
      <c r="G8507" s="13"/>
      <c r="H8507" s="13"/>
      <c r="I8507" s="12"/>
      <c r="J8507" s="11"/>
    </row>
    <row r="8508" spans="3:10" x14ac:dyDescent="0.25">
      <c r="C8508" s="12"/>
      <c r="D8508" s="13"/>
      <c r="E8508" s="13"/>
      <c r="F8508" s="13"/>
      <c r="G8508" s="13"/>
      <c r="H8508" s="13"/>
      <c r="I8508" s="12"/>
      <c r="J8508" s="11"/>
    </row>
    <row r="8509" spans="3:10" x14ac:dyDescent="0.25">
      <c r="C8509" s="12"/>
      <c r="D8509" s="13"/>
      <c r="E8509" s="13"/>
      <c r="F8509" s="13"/>
      <c r="G8509" s="13"/>
      <c r="H8509" s="13"/>
      <c r="I8509" s="12"/>
      <c r="J8509" s="11"/>
    </row>
    <row r="8510" spans="3:10" x14ac:dyDescent="0.25">
      <c r="C8510" s="12"/>
      <c r="D8510" s="13"/>
      <c r="E8510" s="13"/>
      <c r="F8510" s="13"/>
      <c r="G8510" s="13"/>
      <c r="H8510" s="13"/>
      <c r="I8510" s="12"/>
      <c r="J8510" s="11"/>
    </row>
    <row r="8511" spans="3:10" x14ac:dyDescent="0.25">
      <c r="C8511" s="12"/>
      <c r="D8511" s="13"/>
      <c r="E8511" s="13"/>
      <c r="F8511" s="13"/>
      <c r="G8511" s="13"/>
      <c r="H8511" s="13"/>
      <c r="I8511" s="12"/>
      <c r="J8511" s="11"/>
    </row>
    <row r="8512" spans="3:10" x14ac:dyDescent="0.25">
      <c r="C8512" s="12"/>
      <c r="D8512" s="13"/>
      <c r="E8512" s="13"/>
      <c r="F8512" s="13"/>
      <c r="G8512" s="13"/>
      <c r="H8512" s="13"/>
      <c r="I8512" s="12"/>
      <c r="J8512" s="11"/>
    </row>
    <row r="8513" spans="3:10" x14ac:dyDescent="0.25">
      <c r="C8513" s="12"/>
      <c r="D8513" s="13"/>
      <c r="E8513" s="13"/>
      <c r="F8513" s="13"/>
      <c r="G8513" s="13"/>
      <c r="H8513" s="13"/>
      <c r="I8513" s="12"/>
      <c r="J8513" s="11"/>
    </row>
    <row r="8514" spans="3:10" x14ac:dyDescent="0.25">
      <c r="C8514" s="12"/>
      <c r="D8514" s="13"/>
      <c r="E8514" s="13"/>
      <c r="F8514" s="13"/>
      <c r="G8514" s="13"/>
      <c r="H8514" s="13"/>
      <c r="I8514" s="12"/>
      <c r="J8514" s="11"/>
    </row>
    <row r="8515" spans="3:10" x14ac:dyDescent="0.25">
      <c r="C8515" s="12"/>
      <c r="D8515" s="13"/>
      <c r="E8515" s="13"/>
      <c r="F8515" s="13"/>
      <c r="G8515" s="13"/>
      <c r="H8515" s="13"/>
      <c r="I8515" s="12"/>
      <c r="J8515" s="11"/>
    </row>
    <row r="8516" spans="3:10" x14ac:dyDescent="0.25">
      <c r="C8516" s="12"/>
      <c r="D8516" s="13"/>
      <c r="E8516" s="13"/>
      <c r="F8516" s="13"/>
      <c r="G8516" s="13"/>
      <c r="H8516" s="13"/>
      <c r="I8516" s="12"/>
      <c r="J8516" s="11"/>
    </row>
    <row r="8517" spans="3:10" x14ac:dyDescent="0.25">
      <c r="C8517" s="12"/>
      <c r="D8517" s="13"/>
      <c r="E8517" s="13"/>
      <c r="F8517" s="13"/>
      <c r="G8517" s="13"/>
      <c r="H8517" s="13"/>
      <c r="I8517" s="12"/>
      <c r="J8517" s="11"/>
    </row>
    <row r="8518" spans="3:10" x14ac:dyDescent="0.25">
      <c r="C8518" s="12"/>
      <c r="D8518" s="13"/>
      <c r="E8518" s="13"/>
      <c r="F8518" s="13"/>
      <c r="G8518" s="13"/>
      <c r="H8518" s="13"/>
      <c r="I8518" s="12"/>
      <c r="J8518" s="11"/>
    </row>
    <row r="8519" spans="3:10" x14ac:dyDescent="0.25">
      <c r="C8519" s="12"/>
      <c r="D8519" s="13"/>
      <c r="E8519" s="13"/>
      <c r="F8519" s="13"/>
      <c r="G8519" s="13"/>
      <c r="H8519" s="13"/>
      <c r="I8519" s="12"/>
      <c r="J8519" s="11"/>
    </row>
    <row r="8520" spans="3:10" x14ac:dyDescent="0.25">
      <c r="C8520" s="12"/>
      <c r="D8520" s="13"/>
      <c r="E8520" s="13"/>
      <c r="F8520" s="13"/>
      <c r="G8520" s="13"/>
      <c r="H8520" s="13"/>
      <c r="I8520" s="12"/>
      <c r="J8520" s="11"/>
    </row>
    <row r="8521" spans="3:10" x14ac:dyDescent="0.25">
      <c r="C8521" s="12"/>
      <c r="D8521" s="13"/>
      <c r="E8521" s="13"/>
      <c r="F8521" s="13"/>
      <c r="G8521" s="13"/>
      <c r="H8521" s="13"/>
      <c r="I8521" s="12"/>
      <c r="J8521" s="11"/>
    </row>
    <row r="8522" spans="3:10" x14ac:dyDescent="0.25">
      <c r="C8522" s="12"/>
      <c r="D8522" s="13"/>
      <c r="E8522" s="13"/>
      <c r="F8522" s="13"/>
      <c r="G8522" s="13"/>
      <c r="H8522" s="13"/>
      <c r="I8522" s="12"/>
      <c r="J8522" s="11"/>
    </row>
    <row r="8523" spans="3:10" x14ac:dyDescent="0.25">
      <c r="C8523" s="12"/>
      <c r="D8523" s="13"/>
      <c r="E8523" s="13"/>
      <c r="F8523" s="13"/>
      <c r="G8523" s="13"/>
      <c r="H8523" s="13"/>
      <c r="I8523" s="12"/>
      <c r="J8523" s="11"/>
    </row>
    <row r="8524" spans="3:10" x14ac:dyDescent="0.25">
      <c r="C8524" s="12"/>
      <c r="D8524" s="13"/>
      <c r="E8524" s="13"/>
      <c r="F8524" s="13"/>
      <c r="G8524" s="13"/>
      <c r="H8524" s="13"/>
      <c r="I8524" s="12"/>
      <c r="J8524" s="11"/>
    </row>
    <row r="8525" spans="3:10" x14ac:dyDescent="0.25">
      <c r="C8525" s="12"/>
      <c r="D8525" s="13"/>
      <c r="E8525" s="13"/>
      <c r="F8525" s="13"/>
      <c r="G8525" s="13"/>
      <c r="H8525" s="13"/>
      <c r="I8525" s="12"/>
      <c r="J8525" s="11"/>
    </row>
    <row r="8526" spans="3:10" x14ac:dyDescent="0.25">
      <c r="C8526" s="12"/>
      <c r="D8526" s="13"/>
      <c r="E8526" s="13"/>
      <c r="F8526" s="13"/>
      <c r="G8526" s="13"/>
      <c r="H8526" s="13"/>
      <c r="I8526" s="12"/>
      <c r="J8526" s="11"/>
    </row>
    <row r="8527" spans="3:10" x14ac:dyDescent="0.25">
      <c r="C8527" s="12"/>
      <c r="D8527" s="13"/>
      <c r="E8527" s="13"/>
      <c r="F8527" s="13"/>
      <c r="G8527" s="13"/>
      <c r="H8527" s="13"/>
      <c r="I8527" s="12"/>
      <c r="J8527" s="11"/>
    </row>
    <row r="8528" spans="3:10" x14ac:dyDescent="0.25">
      <c r="C8528" s="12"/>
      <c r="D8528" s="13"/>
      <c r="E8528" s="13"/>
      <c r="F8528" s="13"/>
      <c r="G8528" s="13"/>
      <c r="H8528" s="13"/>
      <c r="I8528" s="12"/>
      <c r="J8528" s="11"/>
    </row>
    <row r="8529" spans="3:10" x14ac:dyDescent="0.25">
      <c r="C8529" s="12"/>
      <c r="D8529" s="13"/>
      <c r="E8529" s="13"/>
      <c r="F8529" s="13"/>
      <c r="G8529" s="13"/>
      <c r="H8529" s="13"/>
      <c r="I8529" s="12"/>
      <c r="J8529" s="11"/>
    </row>
    <row r="8530" spans="3:10" x14ac:dyDescent="0.25">
      <c r="C8530" s="12"/>
      <c r="D8530" s="13"/>
      <c r="E8530" s="13"/>
      <c r="F8530" s="13"/>
      <c r="G8530" s="13"/>
      <c r="H8530" s="13"/>
      <c r="I8530" s="12"/>
      <c r="J8530" s="11"/>
    </row>
    <row r="8531" spans="3:10" x14ac:dyDescent="0.25">
      <c r="C8531" s="12"/>
      <c r="D8531" s="13"/>
      <c r="E8531" s="13"/>
      <c r="F8531" s="13"/>
      <c r="G8531" s="13"/>
      <c r="H8531" s="13"/>
      <c r="I8531" s="12"/>
      <c r="J8531" s="11"/>
    </row>
    <row r="8532" spans="3:10" x14ac:dyDescent="0.25">
      <c r="C8532" s="12"/>
      <c r="D8532" s="13"/>
      <c r="E8532" s="13"/>
      <c r="F8532" s="13"/>
      <c r="G8532" s="13"/>
      <c r="H8532" s="13"/>
      <c r="I8532" s="12"/>
      <c r="J8532" s="11"/>
    </row>
    <row r="8533" spans="3:10" x14ac:dyDescent="0.25">
      <c r="C8533" s="12"/>
      <c r="D8533" s="13"/>
      <c r="E8533" s="13"/>
      <c r="F8533" s="13"/>
      <c r="G8533" s="13"/>
      <c r="H8533" s="13"/>
      <c r="I8533" s="12"/>
      <c r="J8533" s="11"/>
    </row>
    <row r="8534" spans="3:10" x14ac:dyDescent="0.25">
      <c r="C8534" s="12"/>
      <c r="D8534" s="13"/>
      <c r="E8534" s="13"/>
      <c r="F8534" s="13"/>
      <c r="G8534" s="13"/>
      <c r="H8534" s="13"/>
      <c r="I8534" s="12"/>
      <c r="J8534" s="11"/>
    </row>
    <row r="8535" spans="3:10" x14ac:dyDescent="0.25">
      <c r="C8535" s="12"/>
      <c r="D8535" s="13"/>
      <c r="E8535" s="13"/>
      <c r="F8535" s="13"/>
      <c r="G8535" s="13"/>
      <c r="H8535" s="13"/>
      <c r="I8535" s="12"/>
      <c r="J8535" s="11"/>
    </row>
    <row r="8536" spans="3:10" x14ac:dyDescent="0.25">
      <c r="C8536" s="12"/>
      <c r="D8536" s="13"/>
      <c r="E8536" s="13"/>
      <c r="F8536" s="13"/>
      <c r="G8536" s="13"/>
      <c r="H8536" s="13"/>
      <c r="I8536" s="12"/>
      <c r="J8536" s="11"/>
    </row>
    <row r="8537" spans="3:10" x14ac:dyDescent="0.25">
      <c r="C8537" s="12"/>
      <c r="D8537" s="13"/>
      <c r="E8537" s="13"/>
      <c r="F8537" s="13"/>
      <c r="G8537" s="13"/>
      <c r="H8537" s="13"/>
      <c r="I8537" s="12"/>
      <c r="J8537" s="11"/>
    </row>
    <row r="8538" spans="3:10" x14ac:dyDescent="0.25">
      <c r="C8538" s="12"/>
      <c r="D8538" s="13"/>
      <c r="E8538" s="13"/>
      <c r="F8538" s="13"/>
      <c r="G8538" s="13"/>
      <c r="H8538" s="13"/>
      <c r="I8538" s="12"/>
      <c r="J8538" s="11"/>
    </row>
    <row r="8539" spans="3:10" x14ac:dyDescent="0.25">
      <c r="C8539" s="12"/>
      <c r="D8539" s="13"/>
      <c r="E8539" s="13"/>
      <c r="F8539" s="13"/>
      <c r="G8539" s="13"/>
      <c r="H8539" s="13"/>
      <c r="I8539" s="12"/>
      <c r="J8539" s="11"/>
    </row>
    <row r="8540" spans="3:10" x14ac:dyDescent="0.25">
      <c r="C8540" s="12"/>
      <c r="D8540" s="13"/>
      <c r="E8540" s="13"/>
      <c r="F8540" s="13"/>
      <c r="G8540" s="13"/>
      <c r="H8540" s="13"/>
      <c r="I8540" s="12"/>
      <c r="J8540" s="11"/>
    </row>
    <row r="8541" spans="3:10" x14ac:dyDescent="0.25">
      <c r="C8541" s="12"/>
      <c r="D8541" s="13"/>
      <c r="E8541" s="13"/>
      <c r="F8541" s="13"/>
      <c r="G8541" s="13"/>
      <c r="H8541" s="13"/>
      <c r="I8541" s="12"/>
      <c r="J8541" s="11"/>
    </row>
    <row r="8542" spans="3:10" x14ac:dyDescent="0.25">
      <c r="C8542" s="12"/>
      <c r="D8542" s="13"/>
      <c r="E8542" s="13"/>
      <c r="F8542" s="13"/>
      <c r="G8542" s="13"/>
      <c r="H8542" s="13"/>
      <c r="I8542" s="12"/>
      <c r="J8542" s="11"/>
    </row>
    <row r="8543" spans="3:10" x14ac:dyDescent="0.25">
      <c r="C8543" s="12"/>
      <c r="D8543" s="13"/>
      <c r="E8543" s="13"/>
      <c r="F8543" s="13"/>
      <c r="G8543" s="13"/>
      <c r="H8543" s="13"/>
      <c r="I8543" s="12"/>
      <c r="J8543" s="11"/>
    </row>
    <row r="8544" spans="3:10" x14ac:dyDescent="0.25">
      <c r="C8544" s="12"/>
      <c r="D8544" s="13"/>
      <c r="E8544" s="13"/>
      <c r="F8544" s="13"/>
      <c r="G8544" s="13"/>
      <c r="H8544" s="13"/>
      <c r="I8544" s="12"/>
      <c r="J8544" s="11"/>
    </row>
    <row r="8545" spans="3:10" x14ac:dyDescent="0.25">
      <c r="C8545" s="12"/>
      <c r="D8545" s="13"/>
      <c r="E8545" s="13"/>
      <c r="F8545" s="13"/>
      <c r="G8545" s="13"/>
      <c r="H8545" s="13"/>
      <c r="I8545" s="12"/>
      <c r="J8545" s="11"/>
    </row>
    <row r="8546" spans="3:10" x14ac:dyDescent="0.25">
      <c r="C8546" s="12"/>
      <c r="D8546" s="13"/>
      <c r="E8546" s="13"/>
      <c r="F8546" s="13"/>
      <c r="G8546" s="13"/>
      <c r="H8546" s="13"/>
      <c r="I8546" s="12"/>
      <c r="J8546" s="11"/>
    </row>
    <row r="8547" spans="3:10" x14ac:dyDescent="0.25">
      <c r="C8547" s="12"/>
      <c r="D8547" s="13"/>
      <c r="E8547" s="13"/>
      <c r="F8547" s="13"/>
      <c r="G8547" s="13"/>
      <c r="H8547" s="13"/>
      <c r="I8547" s="12"/>
      <c r="J8547" s="11"/>
    </row>
    <row r="8548" spans="3:10" x14ac:dyDescent="0.25">
      <c r="C8548" s="12"/>
      <c r="D8548" s="13"/>
      <c r="E8548" s="13"/>
      <c r="F8548" s="13"/>
      <c r="G8548" s="13"/>
      <c r="H8548" s="13"/>
      <c r="I8548" s="12"/>
      <c r="J8548" s="11"/>
    </row>
    <row r="8549" spans="3:10" x14ac:dyDescent="0.25">
      <c r="C8549" s="12"/>
      <c r="D8549" s="13"/>
      <c r="E8549" s="13"/>
      <c r="F8549" s="13"/>
      <c r="G8549" s="13"/>
      <c r="H8549" s="13"/>
      <c r="I8549" s="12"/>
      <c r="J8549" s="11"/>
    </row>
    <row r="8550" spans="3:10" x14ac:dyDescent="0.25">
      <c r="C8550" s="12"/>
      <c r="D8550" s="13"/>
      <c r="E8550" s="13"/>
      <c r="F8550" s="13"/>
      <c r="G8550" s="13"/>
      <c r="H8550" s="13"/>
      <c r="I8550" s="12"/>
      <c r="J8550" s="11"/>
    </row>
    <row r="8551" spans="3:10" x14ac:dyDescent="0.25">
      <c r="C8551" s="12"/>
      <c r="D8551" s="13"/>
      <c r="E8551" s="13"/>
      <c r="F8551" s="13"/>
      <c r="G8551" s="13"/>
      <c r="H8551" s="13"/>
      <c r="I8551" s="12"/>
      <c r="J8551" s="11"/>
    </row>
    <row r="8552" spans="3:10" x14ac:dyDescent="0.25">
      <c r="C8552" s="12"/>
      <c r="D8552" s="13"/>
      <c r="E8552" s="13"/>
      <c r="F8552" s="13"/>
      <c r="G8552" s="13"/>
      <c r="H8552" s="13"/>
      <c r="I8552" s="12"/>
      <c r="J8552" s="11"/>
    </row>
    <row r="8553" spans="3:10" x14ac:dyDescent="0.25">
      <c r="C8553" s="12"/>
      <c r="D8553" s="13"/>
      <c r="E8553" s="13"/>
      <c r="F8553" s="13"/>
      <c r="G8553" s="13"/>
      <c r="H8553" s="13"/>
      <c r="I8553" s="12"/>
      <c r="J8553" s="11"/>
    </row>
    <row r="8554" spans="3:10" x14ac:dyDescent="0.25">
      <c r="C8554" s="12"/>
      <c r="D8554" s="13"/>
      <c r="E8554" s="13"/>
      <c r="F8554" s="13"/>
      <c r="G8554" s="13"/>
      <c r="H8554" s="13"/>
      <c r="I8554" s="12"/>
      <c r="J8554" s="11"/>
    </row>
    <row r="8555" spans="3:10" x14ac:dyDescent="0.25">
      <c r="C8555" s="12"/>
      <c r="D8555" s="13"/>
      <c r="E8555" s="13"/>
      <c r="F8555" s="13"/>
      <c r="G8555" s="13"/>
      <c r="H8555" s="13"/>
      <c r="I8555" s="12"/>
      <c r="J8555" s="11"/>
    </row>
    <row r="8556" spans="3:10" x14ac:dyDescent="0.25">
      <c r="C8556" s="12"/>
      <c r="D8556" s="13"/>
      <c r="E8556" s="13"/>
      <c r="F8556" s="13"/>
      <c r="G8556" s="13"/>
      <c r="H8556" s="13"/>
      <c r="I8556" s="12"/>
      <c r="J8556" s="11"/>
    </row>
    <row r="8557" spans="3:10" x14ac:dyDescent="0.25">
      <c r="C8557" s="12"/>
      <c r="D8557" s="13"/>
      <c r="E8557" s="13"/>
      <c r="F8557" s="13"/>
      <c r="G8557" s="13"/>
      <c r="H8557" s="13"/>
      <c r="I8557" s="12"/>
      <c r="J8557" s="11"/>
    </row>
    <row r="8558" spans="3:10" x14ac:dyDescent="0.25">
      <c r="C8558" s="12"/>
      <c r="D8558" s="13"/>
      <c r="E8558" s="13"/>
      <c r="F8558" s="13"/>
      <c r="G8558" s="13"/>
      <c r="H8558" s="13"/>
      <c r="I8558" s="12"/>
      <c r="J8558" s="11"/>
    </row>
    <row r="8559" spans="3:10" x14ac:dyDescent="0.25">
      <c r="C8559" s="12"/>
      <c r="D8559" s="13"/>
      <c r="E8559" s="13"/>
      <c r="F8559" s="13"/>
      <c r="G8559" s="13"/>
      <c r="H8559" s="13"/>
      <c r="I8559" s="12"/>
      <c r="J8559" s="11"/>
    </row>
    <row r="8560" spans="3:10" x14ac:dyDescent="0.25">
      <c r="C8560" s="12"/>
      <c r="D8560" s="13"/>
      <c r="E8560" s="13"/>
      <c r="F8560" s="13"/>
      <c r="G8560" s="13"/>
      <c r="H8560" s="13"/>
      <c r="I8560" s="12"/>
      <c r="J8560" s="11"/>
    </row>
    <row r="8561" spans="3:10" x14ac:dyDescent="0.25">
      <c r="C8561" s="12"/>
      <c r="D8561" s="13"/>
      <c r="E8561" s="13"/>
      <c r="F8561" s="13"/>
      <c r="G8561" s="13"/>
      <c r="H8561" s="13"/>
      <c r="I8561" s="12"/>
      <c r="J8561" s="11"/>
    </row>
    <row r="8562" spans="3:10" x14ac:dyDescent="0.25">
      <c r="C8562" s="12"/>
      <c r="D8562" s="13"/>
      <c r="E8562" s="13"/>
      <c r="F8562" s="13"/>
      <c r="G8562" s="13"/>
      <c r="H8562" s="13"/>
      <c r="I8562" s="12"/>
      <c r="J8562" s="11"/>
    </row>
    <row r="8563" spans="3:10" x14ac:dyDescent="0.25">
      <c r="C8563" s="12"/>
      <c r="D8563" s="13"/>
      <c r="E8563" s="13"/>
      <c r="F8563" s="13"/>
      <c r="G8563" s="13"/>
      <c r="H8563" s="13"/>
      <c r="I8563" s="12"/>
      <c r="J8563" s="11"/>
    </row>
    <row r="8564" spans="3:10" x14ac:dyDescent="0.25">
      <c r="C8564" s="12"/>
      <c r="D8564" s="13"/>
      <c r="E8564" s="13"/>
      <c r="F8564" s="13"/>
      <c r="G8564" s="13"/>
      <c r="H8564" s="13"/>
      <c r="I8564" s="12"/>
      <c r="J8564" s="11"/>
    </row>
    <row r="8565" spans="3:10" x14ac:dyDescent="0.25">
      <c r="C8565" s="12"/>
      <c r="D8565" s="13"/>
      <c r="E8565" s="13"/>
      <c r="F8565" s="13"/>
      <c r="G8565" s="13"/>
      <c r="H8565" s="13"/>
      <c r="I8565" s="12"/>
      <c r="J8565" s="11"/>
    </row>
    <row r="8566" spans="3:10" x14ac:dyDescent="0.25">
      <c r="C8566" s="12"/>
      <c r="D8566" s="13"/>
      <c r="E8566" s="13"/>
      <c r="F8566" s="13"/>
      <c r="G8566" s="13"/>
      <c r="H8566" s="13"/>
      <c r="I8566" s="12"/>
      <c r="J8566" s="11"/>
    </row>
    <row r="8567" spans="3:10" x14ac:dyDescent="0.25">
      <c r="C8567" s="12"/>
      <c r="D8567" s="13"/>
      <c r="E8567" s="13"/>
      <c r="F8567" s="13"/>
      <c r="G8567" s="13"/>
      <c r="H8567" s="13"/>
      <c r="I8567" s="12"/>
      <c r="J8567" s="11"/>
    </row>
    <row r="8568" spans="3:10" x14ac:dyDescent="0.25">
      <c r="C8568" s="12"/>
      <c r="D8568" s="13"/>
      <c r="E8568" s="13"/>
      <c r="F8568" s="13"/>
      <c r="G8568" s="13"/>
      <c r="H8568" s="13"/>
      <c r="I8568" s="12"/>
      <c r="J8568" s="11"/>
    </row>
    <row r="8569" spans="3:10" x14ac:dyDescent="0.25">
      <c r="C8569" s="12"/>
      <c r="D8569" s="13"/>
      <c r="E8569" s="13"/>
      <c r="F8569" s="13"/>
      <c r="G8569" s="13"/>
      <c r="H8569" s="13"/>
      <c r="I8569" s="12"/>
      <c r="J8569" s="11"/>
    </row>
    <row r="8570" spans="3:10" x14ac:dyDescent="0.25">
      <c r="C8570" s="12"/>
      <c r="D8570" s="13"/>
      <c r="E8570" s="13"/>
      <c r="F8570" s="13"/>
      <c r="G8570" s="13"/>
      <c r="H8570" s="13"/>
      <c r="I8570" s="12"/>
      <c r="J8570" s="11"/>
    </row>
    <row r="8571" spans="3:10" x14ac:dyDescent="0.25">
      <c r="C8571" s="12"/>
      <c r="D8571" s="13"/>
      <c r="E8571" s="13"/>
      <c r="F8571" s="13"/>
      <c r="G8571" s="13"/>
      <c r="H8571" s="13"/>
      <c r="I8571" s="12"/>
      <c r="J8571" s="11"/>
    </row>
    <row r="8572" spans="3:10" x14ac:dyDescent="0.25">
      <c r="C8572" s="12"/>
      <c r="D8572" s="13"/>
      <c r="E8572" s="13"/>
      <c r="F8572" s="13"/>
      <c r="G8572" s="13"/>
      <c r="H8572" s="13"/>
      <c r="I8572" s="12"/>
      <c r="J8572" s="11"/>
    </row>
    <row r="8573" spans="3:10" x14ac:dyDescent="0.25">
      <c r="C8573" s="12"/>
      <c r="D8573" s="13"/>
      <c r="E8573" s="13"/>
      <c r="F8573" s="13"/>
      <c r="G8573" s="13"/>
      <c r="H8573" s="13"/>
      <c r="I8573" s="12"/>
      <c r="J8573" s="11"/>
    </row>
    <row r="8574" spans="3:10" x14ac:dyDescent="0.25">
      <c r="C8574" s="12"/>
      <c r="D8574" s="13"/>
      <c r="E8574" s="13"/>
      <c r="F8574" s="13"/>
      <c r="G8574" s="13"/>
      <c r="H8574" s="13"/>
      <c r="I8574" s="12"/>
      <c r="J8574" s="11"/>
    </row>
    <row r="8575" spans="3:10" x14ac:dyDescent="0.25">
      <c r="C8575" s="12"/>
      <c r="D8575" s="13"/>
      <c r="E8575" s="13"/>
      <c r="F8575" s="13"/>
      <c r="G8575" s="13"/>
      <c r="H8575" s="13"/>
      <c r="I8575" s="12"/>
      <c r="J8575" s="11"/>
    </row>
    <row r="8576" spans="3:10" x14ac:dyDescent="0.25">
      <c r="C8576" s="12"/>
      <c r="D8576" s="13"/>
      <c r="E8576" s="13"/>
      <c r="F8576" s="13"/>
      <c r="G8576" s="13"/>
      <c r="H8576" s="13"/>
      <c r="I8576" s="12"/>
      <c r="J8576" s="11"/>
    </row>
    <row r="8577" spans="3:10" x14ac:dyDescent="0.25">
      <c r="C8577" s="12"/>
      <c r="D8577" s="13"/>
      <c r="E8577" s="13"/>
      <c r="F8577" s="13"/>
      <c r="G8577" s="13"/>
      <c r="H8577" s="13"/>
      <c r="I8577" s="12"/>
      <c r="J8577" s="11"/>
    </row>
    <row r="8578" spans="3:10" x14ac:dyDescent="0.25">
      <c r="C8578" s="12"/>
      <c r="D8578" s="13"/>
      <c r="E8578" s="13"/>
      <c r="F8578" s="13"/>
      <c r="G8578" s="13"/>
      <c r="H8578" s="13"/>
      <c r="I8578" s="12"/>
      <c r="J8578" s="11"/>
    </row>
    <row r="8579" spans="3:10" x14ac:dyDescent="0.25">
      <c r="C8579" s="12"/>
      <c r="D8579" s="13"/>
      <c r="E8579" s="13"/>
      <c r="F8579" s="13"/>
      <c r="G8579" s="13"/>
      <c r="H8579" s="13"/>
      <c r="I8579" s="12"/>
      <c r="J8579" s="11"/>
    </row>
    <row r="8580" spans="3:10" x14ac:dyDescent="0.25">
      <c r="C8580" s="12"/>
      <c r="D8580" s="13"/>
      <c r="E8580" s="13"/>
      <c r="F8580" s="13"/>
      <c r="G8580" s="13"/>
      <c r="H8580" s="13"/>
      <c r="I8580" s="12"/>
      <c r="J8580" s="11"/>
    </row>
    <row r="8581" spans="3:10" x14ac:dyDescent="0.25">
      <c r="C8581" s="12"/>
      <c r="D8581" s="13"/>
      <c r="E8581" s="13"/>
      <c r="F8581" s="13"/>
      <c r="G8581" s="13"/>
      <c r="H8581" s="13"/>
      <c r="I8581" s="12"/>
      <c r="J8581" s="11"/>
    </row>
    <row r="8582" spans="3:10" x14ac:dyDescent="0.25">
      <c r="C8582" s="12"/>
      <c r="D8582" s="13"/>
      <c r="E8582" s="13"/>
      <c r="F8582" s="13"/>
      <c r="G8582" s="13"/>
      <c r="H8582" s="13"/>
      <c r="I8582" s="12"/>
      <c r="J8582" s="11"/>
    </row>
    <row r="8583" spans="3:10" x14ac:dyDescent="0.25">
      <c r="C8583" s="12"/>
      <c r="D8583" s="13"/>
      <c r="E8583" s="13"/>
      <c r="F8583" s="13"/>
      <c r="G8583" s="13"/>
      <c r="H8583" s="13"/>
      <c r="I8583" s="12"/>
      <c r="J8583" s="11"/>
    </row>
    <row r="8584" spans="3:10" x14ac:dyDescent="0.25">
      <c r="C8584" s="12"/>
      <c r="D8584" s="13"/>
      <c r="E8584" s="13"/>
      <c r="F8584" s="13"/>
      <c r="G8584" s="13"/>
      <c r="H8584" s="13"/>
      <c r="I8584" s="12"/>
      <c r="J8584" s="11"/>
    </row>
    <row r="8585" spans="3:10" x14ac:dyDescent="0.25">
      <c r="C8585" s="12"/>
      <c r="D8585" s="13"/>
      <c r="E8585" s="13"/>
      <c r="F8585" s="13"/>
      <c r="G8585" s="13"/>
      <c r="H8585" s="13"/>
      <c r="I8585" s="12"/>
      <c r="J8585" s="11"/>
    </row>
    <row r="8586" spans="3:10" x14ac:dyDescent="0.25">
      <c r="C8586" s="12"/>
      <c r="D8586" s="13"/>
      <c r="E8586" s="13"/>
      <c r="F8586" s="13"/>
      <c r="G8586" s="13"/>
      <c r="H8586" s="13"/>
      <c r="I8586" s="12"/>
      <c r="J8586" s="11"/>
    </row>
    <row r="8587" spans="3:10" x14ac:dyDescent="0.25">
      <c r="C8587" s="12"/>
      <c r="D8587" s="13"/>
      <c r="E8587" s="13"/>
      <c r="F8587" s="13"/>
      <c r="G8587" s="13"/>
      <c r="H8587" s="13"/>
      <c r="I8587" s="12"/>
      <c r="J8587" s="11"/>
    </row>
    <row r="8588" spans="3:10" x14ac:dyDescent="0.25">
      <c r="C8588" s="12"/>
      <c r="D8588" s="13"/>
      <c r="E8588" s="13"/>
      <c r="F8588" s="13"/>
      <c r="G8588" s="13"/>
      <c r="H8588" s="13"/>
      <c r="I8588" s="12"/>
      <c r="J8588" s="11"/>
    </row>
    <row r="8589" spans="3:10" x14ac:dyDescent="0.25">
      <c r="C8589" s="12"/>
      <c r="D8589" s="13"/>
      <c r="E8589" s="13"/>
      <c r="F8589" s="13"/>
      <c r="G8589" s="13"/>
      <c r="H8589" s="13"/>
      <c r="I8589" s="12"/>
      <c r="J8589" s="11"/>
    </row>
    <row r="8590" spans="3:10" x14ac:dyDescent="0.25">
      <c r="C8590" s="12"/>
      <c r="D8590" s="13"/>
      <c r="E8590" s="13"/>
      <c r="F8590" s="13"/>
      <c r="G8590" s="13"/>
      <c r="H8590" s="13"/>
      <c r="I8590" s="12"/>
      <c r="J8590" s="11"/>
    </row>
    <row r="8591" spans="3:10" x14ac:dyDescent="0.25">
      <c r="C8591" s="12"/>
      <c r="D8591" s="13"/>
      <c r="E8591" s="13"/>
      <c r="F8591" s="13"/>
      <c r="G8591" s="13"/>
      <c r="H8591" s="13"/>
      <c r="I8591" s="12"/>
      <c r="J8591" s="11"/>
    </row>
    <row r="8592" spans="3:10" x14ac:dyDescent="0.25">
      <c r="C8592" s="12"/>
      <c r="D8592" s="13"/>
      <c r="E8592" s="13"/>
      <c r="F8592" s="13"/>
      <c r="G8592" s="13"/>
      <c r="H8592" s="13"/>
      <c r="I8592" s="12"/>
      <c r="J8592" s="11"/>
    </row>
    <row r="8593" spans="3:10" x14ac:dyDescent="0.25">
      <c r="C8593" s="12"/>
      <c r="D8593" s="13"/>
      <c r="E8593" s="13"/>
      <c r="F8593" s="13"/>
      <c r="G8593" s="13"/>
      <c r="H8593" s="13"/>
      <c r="I8593" s="12"/>
      <c r="J8593" s="11"/>
    </row>
    <row r="8594" spans="3:10" x14ac:dyDescent="0.25">
      <c r="C8594" s="12"/>
      <c r="D8594" s="13"/>
      <c r="E8594" s="13"/>
      <c r="F8594" s="13"/>
      <c r="G8594" s="13"/>
      <c r="H8594" s="13"/>
      <c r="I8594" s="12"/>
      <c r="J8594" s="11"/>
    </row>
    <row r="8595" spans="3:10" x14ac:dyDescent="0.25">
      <c r="C8595" s="12"/>
      <c r="D8595" s="13"/>
      <c r="E8595" s="13"/>
      <c r="F8595" s="13"/>
      <c r="G8595" s="13"/>
      <c r="H8595" s="13"/>
      <c r="I8595" s="12"/>
      <c r="J8595" s="11"/>
    </row>
    <row r="8596" spans="3:10" x14ac:dyDescent="0.25">
      <c r="C8596" s="12"/>
      <c r="D8596" s="13"/>
      <c r="E8596" s="13"/>
      <c r="F8596" s="13"/>
      <c r="G8596" s="13"/>
      <c r="H8596" s="13"/>
      <c r="I8596" s="12"/>
      <c r="J8596" s="11"/>
    </row>
    <row r="8597" spans="3:10" x14ac:dyDescent="0.25">
      <c r="C8597" s="12"/>
      <c r="D8597" s="13"/>
      <c r="E8597" s="13"/>
      <c r="F8597" s="13"/>
      <c r="G8597" s="13"/>
      <c r="H8597" s="13"/>
      <c r="I8597" s="12"/>
      <c r="J8597" s="11"/>
    </row>
    <row r="8598" spans="3:10" x14ac:dyDescent="0.25">
      <c r="C8598" s="12"/>
      <c r="D8598" s="13"/>
      <c r="E8598" s="13"/>
      <c r="F8598" s="13"/>
      <c r="G8598" s="13"/>
      <c r="H8598" s="13"/>
      <c r="I8598" s="12"/>
      <c r="J8598" s="11"/>
    </row>
    <row r="8599" spans="3:10" x14ac:dyDescent="0.25">
      <c r="C8599" s="12"/>
      <c r="D8599" s="13"/>
      <c r="E8599" s="13"/>
      <c r="F8599" s="13"/>
      <c r="G8599" s="13"/>
      <c r="H8599" s="13"/>
      <c r="I8599" s="12"/>
      <c r="J8599" s="11"/>
    </row>
    <row r="8600" spans="3:10" x14ac:dyDescent="0.25">
      <c r="C8600" s="12"/>
      <c r="D8600" s="13"/>
      <c r="E8600" s="13"/>
      <c r="F8600" s="13"/>
      <c r="G8600" s="13"/>
      <c r="H8600" s="13"/>
      <c r="I8600" s="12"/>
      <c r="J8600" s="11"/>
    </row>
    <row r="8601" spans="3:10" x14ac:dyDescent="0.25">
      <c r="C8601" s="12"/>
      <c r="D8601" s="13"/>
      <c r="E8601" s="13"/>
      <c r="F8601" s="13"/>
      <c r="G8601" s="13"/>
      <c r="H8601" s="13"/>
      <c r="I8601" s="12"/>
      <c r="J8601" s="11"/>
    </row>
    <row r="8602" spans="3:10" x14ac:dyDescent="0.25">
      <c r="C8602" s="12"/>
      <c r="D8602" s="13"/>
      <c r="E8602" s="13"/>
      <c r="F8602" s="13"/>
      <c r="G8602" s="13"/>
      <c r="H8602" s="13"/>
      <c r="I8602" s="12"/>
      <c r="J8602" s="11"/>
    </row>
    <row r="8603" spans="3:10" x14ac:dyDescent="0.25">
      <c r="C8603" s="12"/>
      <c r="D8603" s="13"/>
      <c r="E8603" s="13"/>
      <c r="F8603" s="13"/>
      <c r="G8603" s="13"/>
      <c r="H8603" s="13"/>
      <c r="I8603" s="12"/>
      <c r="J8603" s="11"/>
    </row>
    <row r="8604" spans="3:10" x14ac:dyDescent="0.25">
      <c r="C8604" s="12"/>
      <c r="D8604" s="13"/>
      <c r="E8604" s="13"/>
      <c r="F8604" s="13"/>
      <c r="G8604" s="13"/>
      <c r="H8604" s="13"/>
      <c r="I8604" s="12"/>
      <c r="J8604" s="11"/>
    </row>
    <row r="8605" spans="3:10" x14ac:dyDescent="0.25">
      <c r="C8605" s="12"/>
      <c r="D8605" s="13"/>
      <c r="E8605" s="13"/>
      <c r="F8605" s="13"/>
      <c r="G8605" s="13"/>
      <c r="H8605" s="13"/>
      <c r="I8605" s="12"/>
      <c r="J8605" s="11"/>
    </row>
    <row r="8606" spans="3:10" x14ac:dyDescent="0.25">
      <c r="C8606" s="12"/>
      <c r="D8606" s="13"/>
      <c r="E8606" s="13"/>
      <c r="F8606" s="13"/>
      <c r="G8606" s="13"/>
      <c r="H8606" s="13"/>
      <c r="I8606" s="12"/>
      <c r="J8606" s="11"/>
    </row>
    <row r="8607" spans="3:10" x14ac:dyDescent="0.25">
      <c r="C8607" s="12"/>
      <c r="D8607" s="13"/>
      <c r="E8607" s="13"/>
      <c r="F8607" s="13"/>
      <c r="G8607" s="13"/>
      <c r="H8607" s="13"/>
      <c r="I8607" s="12"/>
      <c r="J8607" s="11"/>
    </row>
    <row r="8608" spans="3:10" x14ac:dyDescent="0.25">
      <c r="C8608" s="12"/>
      <c r="D8608" s="13"/>
      <c r="E8608" s="13"/>
      <c r="F8608" s="13"/>
      <c r="G8608" s="13"/>
      <c r="H8608" s="13"/>
      <c r="I8608" s="12"/>
      <c r="J8608" s="11"/>
    </row>
    <row r="8609" spans="3:10" x14ac:dyDescent="0.25">
      <c r="C8609" s="12"/>
      <c r="D8609" s="13"/>
      <c r="E8609" s="13"/>
      <c r="F8609" s="13"/>
      <c r="G8609" s="13"/>
      <c r="H8609" s="13"/>
      <c r="I8609" s="12"/>
      <c r="J8609" s="11"/>
    </row>
    <row r="8610" spans="3:10" x14ac:dyDescent="0.25">
      <c r="C8610" s="12"/>
      <c r="D8610" s="13"/>
      <c r="E8610" s="13"/>
      <c r="F8610" s="13"/>
      <c r="G8610" s="13"/>
      <c r="H8610" s="13"/>
      <c r="I8610" s="12"/>
      <c r="J8610" s="11"/>
    </row>
    <row r="8611" spans="3:10" x14ac:dyDescent="0.25">
      <c r="C8611" s="12"/>
      <c r="D8611" s="13"/>
      <c r="E8611" s="13"/>
      <c r="F8611" s="13"/>
      <c r="G8611" s="13"/>
      <c r="H8611" s="13"/>
      <c r="I8611" s="12"/>
      <c r="J8611" s="11"/>
    </row>
    <row r="8612" spans="3:10" x14ac:dyDescent="0.25">
      <c r="C8612" s="12"/>
      <c r="D8612" s="13"/>
      <c r="E8612" s="13"/>
      <c r="F8612" s="13"/>
      <c r="G8612" s="13"/>
      <c r="H8612" s="13"/>
      <c r="I8612" s="12"/>
      <c r="J8612" s="11"/>
    </row>
    <row r="8613" spans="3:10" x14ac:dyDescent="0.25">
      <c r="C8613" s="12"/>
      <c r="D8613" s="13"/>
      <c r="E8613" s="13"/>
      <c r="F8613" s="13"/>
      <c r="G8613" s="13"/>
      <c r="H8613" s="13"/>
      <c r="I8613" s="12"/>
      <c r="J8613" s="11"/>
    </row>
    <row r="8614" spans="3:10" x14ac:dyDescent="0.25">
      <c r="C8614" s="12"/>
      <c r="D8614" s="13"/>
      <c r="E8614" s="13"/>
      <c r="F8614" s="13"/>
      <c r="G8614" s="13"/>
      <c r="H8614" s="13"/>
      <c r="I8614" s="12"/>
      <c r="J8614" s="11"/>
    </row>
    <row r="8615" spans="3:10" x14ac:dyDescent="0.25">
      <c r="C8615" s="12"/>
      <c r="D8615" s="13"/>
      <c r="E8615" s="13"/>
      <c r="F8615" s="13"/>
      <c r="G8615" s="13"/>
      <c r="H8615" s="13"/>
      <c r="I8615" s="12"/>
      <c r="J8615" s="11"/>
    </row>
    <row r="8616" spans="3:10" x14ac:dyDescent="0.25">
      <c r="C8616" s="12"/>
      <c r="D8616" s="13"/>
      <c r="E8616" s="13"/>
      <c r="F8616" s="13"/>
      <c r="G8616" s="13"/>
      <c r="H8616" s="13"/>
      <c r="I8616" s="12"/>
      <c r="J8616" s="11"/>
    </row>
    <row r="8617" spans="3:10" x14ac:dyDescent="0.25">
      <c r="C8617" s="12"/>
      <c r="D8617" s="13"/>
      <c r="E8617" s="13"/>
      <c r="F8617" s="13"/>
      <c r="G8617" s="13"/>
      <c r="H8617" s="13"/>
      <c r="I8617" s="12"/>
      <c r="J8617" s="11"/>
    </row>
    <row r="8618" spans="3:10" x14ac:dyDescent="0.25">
      <c r="C8618" s="12"/>
      <c r="D8618" s="13"/>
      <c r="E8618" s="13"/>
      <c r="F8618" s="13"/>
      <c r="G8618" s="13"/>
      <c r="H8618" s="13"/>
      <c r="I8618" s="12"/>
      <c r="J8618" s="11"/>
    </row>
    <row r="8619" spans="3:10" x14ac:dyDescent="0.25">
      <c r="C8619" s="12"/>
      <c r="D8619" s="13"/>
      <c r="E8619" s="13"/>
      <c r="F8619" s="13"/>
      <c r="G8619" s="13"/>
      <c r="H8619" s="13"/>
      <c r="I8619" s="12"/>
      <c r="J8619" s="11"/>
    </row>
    <row r="8620" spans="3:10" x14ac:dyDescent="0.25">
      <c r="C8620" s="12"/>
      <c r="D8620" s="13"/>
      <c r="E8620" s="13"/>
      <c r="F8620" s="13"/>
      <c r="G8620" s="13"/>
      <c r="H8620" s="13"/>
      <c r="I8620" s="12"/>
      <c r="J8620" s="11"/>
    </row>
    <row r="8621" spans="3:10" x14ac:dyDescent="0.25">
      <c r="C8621" s="12"/>
      <c r="D8621" s="13"/>
      <c r="E8621" s="13"/>
      <c r="F8621" s="13"/>
      <c r="G8621" s="13"/>
      <c r="H8621" s="13"/>
      <c r="I8621" s="12"/>
      <c r="J8621" s="11"/>
    </row>
    <row r="8622" spans="3:10" x14ac:dyDescent="0.25">
      <c r="C8622" s="12"/>
      <c r="D8622" s="13"/>
      <c r="E8622" s="13"/>
      <c r="F8622" s="13"/>
      <c r="G8622" s="13"/>
      <c r="H8622" s="13"/>
      <c r="I8622" s="12"/>
      <c r="J8622" s="11"/>
    </row>
    <row r="8623" spans="3:10" x14ac:dyDescent="0.25">
      <c r="C8623" s="12"/>
      <c r="D8623" s="13"/>
      <c r="E8623" s="13"/>
      <c r="F8623" s="13"/>
      <c r="G8623" s="13"/>
      <c r="H8623" s="13"/>
      <c r="I8623" s="12"/>
      <c r="J8623" s="11"/>
    </row>
    <row r="8624" spans="3:10" x14ac:dyDescent="0.25">
      <c r="C8624" s="12"/>
      <c r="D8624" s="13"/>
      <c r="E8624" s="13"/>
      <c r="F8624" s="13"/>
      <c r="G8624" s="13"/>
      <c r="H8624" s="13"/>
      <c r="I8624" s="12"/>
      <c r="J8624" s="11"/>
    </row>
    <row r="8625" spans="3:10" x14ac:dyDescent="0.25">
      <c r="C8625" s="12"/>
      <c r="D8625" s="13"/>
      <c r="E8625" s="13"/>
      <c r="F8625" s="13"/>
      <c r="G8625" s="13"/>
      <c r="H8625" s="13"/>
      <c r="I8625" s="12"/>
      <c r="J8625" s="11"/>
    </row>
    <row r="8626" spans="3:10" x14ac:dyDescent="0.25">
      <c r="C8626" s="12"/>
      <c r="D8626" s="13"/>
      <c r="E8626" s="13"/>
      <c r="F8626" s="13"/>
      <c r="G8626" s="13"/>
      <c r="H8626" s="13"/>
      <c r="I8626" s="12"/>
      <c r="J8626" s="11"/>
    </row>
    <row r="8627" spans="3:10" x14ac:dyDescent="0.25">
      <c r="C8627" s="12"/>
      <c r="D8627" s="13"/>
      <c r="E8627" s="13"/>
      <c r="F8627" s="13"/>
      <c r="G8627" s="13"/>
      <c r="H8627" s="13"/>
      <c r="I8627" s="12"/>
      <c r="J8627" s="11"/>
    </row>
    <row r="8628" spans="3:10" x14ac:dyDescent="0.25">
      <c r="C8628" s="12"/>
      <c r="D8628" s="13"/>
      <c r="E8628" s="13"/>
      <c r="F8628" s="13"/>
      <c r="G8628" s="13"/>
      <c r="H8628" s="13"/>
      <c r="I8628" s="12"/>
      <c r="J8628" s="11"/>
    </row>
    <row r="8629" spans="3:10" x14ac:dyDescent="0.25">
      <c r="C8629" s="12"/>
      <c r="D8629" s="13"/>
      <c r="E8629" s="13"/>
      <c r="F8629" s="13"/>
      <c r="G8629" s="13"/>
      <c r="H8629" s="13"/>
      <c r="I8629" s="12"/>
      <c r="J8629" s="11"/>
    </row>
    <row r="8630" spans="3:10" x14ac:dyDescent="0.25">
      <c r="C8630" s="12"/>
      <c r="D8630" s="13"/>
      <c r="E8630" s="13"/>
      <c r="F8630" s="13"/>
      <c r="G8630" s="13"/>
      <c r="H8630" s="13"/>
      <c r="I8630" s="12"/>
      <c r="J8630" s="11"/>
    </row>
    <row r="8631" spans="3:10" x14ac:dyDescent="0.25">
      <c r="C8631" s="12"/>
      <c r="D8631" s="13"/>
      <c r="E8631" s="13"/>
      <c r="F8631" s="13"/>
      <c r="G8631" s="13"/>
      <c r="H8631" s="13"/>
      <c r="I8631" s="12"/>
      <c r="J8631" s="11"/>
    </row>
    <row r="8632" spans="3:10" x14ac:dyDescent="0.25">
      <c r="C8632" s="12"/>
      <c r="D8632" s="13"/>
      <c r="E8632" s="13"/>
      <c r="F8632" s="13"/>
      <c r="G8632" s="13"/>
      <c r="H8632" s="13"/>
      <c r="I8632" s="12"/>
      <c r="J8632" s="11"/>
    </row>
    <row r="8633" spans="3:10" x14ac:dyDescent="0.25">
      <c r="C8633" s="12"/>
      <c r="D8633" s="13"/>
      <c r="E8633" s="13"/>
      <c r="F8633" s="13"/>
      <c r="G8633" s="13"/>
      <c r="H8633" s="13"/>
      <c r="I8633" s="12"/>
      <c r="J8633" s="11"/>
    </row>
    <row r="8634" spans="3:10" x14ac:dyDescent="0.25">
      <c r="C8634" s="12"/>
      <c r="D8634" s="13"/>
      <c r="E8634" s="13"/>
      <c r="F8634" s="13"/>
      <c r="G8634" s="13"/>
      <c r="H8634" s="13"/>
      <c r="I8634" s="12"/>
      <c r="J8634" s="11"/>
    </row>
    <row r="8635" spans="3:10" x14ac:dyDescent="0.25">
      <c r="C8635" s="12"/>
      <c r="D8635" s="13"/>
      <c r="E8635" s="13"/>
      <c r="F8635" s="13"/>
      <c r="G8635" s="13"/>
      <c r="H8635" s="13"/>
      <c r="I8635" s="12"/>
      <c r="J8635" s="11"/>
    </row>
    <row r="8636" spans="3:10" x14ac:dyDescent="0.25">
      <c r="C8636" s="12"/>
      <c r="D8636" s="13"/>
      <c r="E8636" s="13"/>
      <c r="F8636" s="13"/>
      <c r="G8636" s="13"/>
      <c r="H8636" s="13"/>
      <c r="I8636" s="12"/>
      <c r="J8636" s="11"/>
    </row>
    <row r="8637" spans="3:10" x14ac:dyDescent="0.25">
      <c r="C8637" s="12"/>
      <c r="D8637" s="13"/>
      <c r="E8637" s="13"/>
      <c r="F8637" s="13"/>
      <c r="G8637" s="13"/>
      <c r="H8637" s="13"/>
      <c r="I8637" s="12"/>
      <c r="J8637" s="11"/>
    </row>
    <row r="8638" spans="3:10" x14ac:dyDescent="0.25">
      <c r="C8638" s="12"/>
      <c r="D8638" s="13"/>
      <c r="E8638" s="13"/>
      <c r="F8638" s="13"/>
      <c r="G8638" s="13"/>
      <c r="H8638" s="13"/>
      <c r="I8638" s="12"/>
      <c r="J8638" s="11"/>
    </row>
    <row r="8639" spans="3:10" x14ac:dyDescent="0.25">
      <c r="C8639" s="12"/>
      <c r="D8639" s="13"/>
      <c r="E8639" s="13"/>
      <c r="F8639" s="13"/>
      <c r="G8639" s="13"/>
      <c r="H8639" s="13"/>
      <c r="I8639" s="12"/>
      <c r="J8639" s="11"/>
    </row>
    <row r="8640" spans="3:10" x14ac:dyDescent="0.25">
      <c r="C8640" s="12"/>
      <c r="D8640" s="13"/>
      <c r="E8640" s="13"/>
      <c r="F8640" s="13"/>
      <c r="G8640" s="13"/>
      <c r="H8640" s="13"/>
      <c r="I8640" s="12"/>
      <c r="J8640" s="11"/>
    </row>
    <row r="8641" spans="3:10" x14ac:dyDescent="0.25">
      <c r="C8641" s="12"/>
      <c r="D8641" s="13"/>
      <c r="E8641" s="13"/>
      <c r="F8641" s="13"/>
      <c r="G8641" s="13"/>
      <c r="H8641" s="13"/>
      <c r="I8641" s="12"/>
      <c r="J8641" s="11"/>
    </row>
    <row r="8642" spans="3:10" x14ac:dyDescent="0.25">
      <c r="C8642" s="12"/>
      <c r="D8642" s="13"/>
      <c r="E8642" s="13"/>
      <c r="F8642" s="13"/>
      <c r="G8642" s="13"/>
      <c r="H8642" s="13"/>
      <c r="I8642" s="12"/>
      <c r="J8642" s="11"/>
    </row>
    <row r="8643" spans="3:10" x14ac:dyDescent="0.25">
      <c r="C8643" s="12"/>
      <c r="D8643" s="13"/>
      <c r="E8643" s="13"/>
      <c r="F8643" s="13"/>
      <c r="G8643" s="13"/>
      <c r="H8643" s="13"/>
      <c r="I8643" s="12"/>
      <c r="J8643" s="11"/>
    </row>
    <row r="8644" spans="3:10" x14ac:dyDescent="0.25">
      <c r="C8644" s="12"/>
      <c r="D8644" s="13"/>
      <c r="E8644" s="13"/>
      <c r="F8644" s="13"/>
      <c r="G8644" s="13"/>
      <c r="H8644" s="13"/>
      <c r="I8644" s="12"/>
      <c r="J8644" s="11"/>
    </row>
    <row r="8645" spans="3:10" x14ac:dyDescent="0.25">
      <c r="C8645" s="12"/>
      <c r="D8645" s="13"/>
      <c r="E8645" s="13"/>
      <c r="F8645" s="13"/>
      <c r="G8645" s="13"/>
      <c r="H8645" s="13"/>
      <c r="I8645" s="12"/>
      <c r="J8645" s="11"/>
    </row>
    <row r="8646" spans="3:10" x14ac:dyDescent="0.25">
      <c r="C8646" s="12"/>
      <c r="D8646" s="13"/>
      <c r="E8646" s="13"/>
      <c r="F8646" s="13"/>
      <c r="G8646" s="13"/>
      <c r="H8646" s="13"/>
      <c r="I8646" s="12"/>
      <c r="J8646" s="11"/>
    </row>
    <row r="8647" spans="3:10" x14ac:dyDescent="0.25">
      <c r="C8647" s="12"/>
      <c r="D8647" s="13"/>
      <c r="E8647" s="13"/>
      <c r="F8647" s="13"/>
      <c r="G8647" s="13"/>
      <c r="H8647" s="13"/>
      <c r="I8647" s="12"/>
      <c r="J8647" s="11"/>
    </row>
    <row r="8648" spans="3:10" x14ac:dyDescent="0.25">
      <c r="C8648" s="12"/>
      <c r="D8648" s="13"/>
      <c r="E8648" s="13"/>
      <c r="F8648" s="13"/>
      <c r="G8648" s="13"/>
      <c r="H8648" s="13"/>
      <c r="I8648" s="12"/>
      <c r="J8648" s="11"/>
    </row>
    <row r="8649" spans="3:10" x14ac:dyDescent="0.25">
      <c r="C8649" s="12"/>
      <c r="D8649" s="13"/>
      <c r="E8649" s="13"/>
      <c r="F8649" s="13"/>
      <c r="G8649" s="13"/>
      <c r="H8649" s="13"/>
      <c r="I8649" s="12"/>
      <c r="J8649" s="11"/>
    </row>
    <row r="8650" spans="3:10" x14ac:dyDescent="0.25">
      <c r="C8650" s="12"/>
      <c r="D8650" s="13"/>
      <c r="E8650" s="13"/>
      <c r="F8650" s="13"/>
      <c r="G8650" s="13"/>
      <c r="H8650" s="13"/>
      <c r="I8650" s="12"/>
      <c r="J8650" s="11"/>
    </row>
    <row r="8651" spans="3:10" x14ac:dyDescent="0.25">
      <c r="C8651" s="12"/>
      <c r="D8651" s="13"/>
      <c r="E8651" s="13"/>
      <c r="F8651" s="13"/>
      <c r="G8651" s="13"/>
      <c r="H8651" s="13"/>
      <c r="I8651" s="12"/>
      <c r="J8651" s="11"/>
    </row>
    <row r="8652" spans="3:10" x14ac:dyDescent="0.25">
      <c r="C8652" s="12"/>
      <c r="D8652" s="13"/>
      <c r="E8652" s="13"/>
      <c r="F8652" s="13"/>
      <c r="G8652" s="13"/>
      <c r="H8652" s="13"/>
      <c r="I8652" s="12"/>
      <c r="J8652" s="11"/>
    </row>
    <row r="8653" spans="3:10" x14ac:dyDescent="0.25">
      <c r="C8653" s="12"/>
      <c r="D8653" s="13"/>
      <c r="E8653" s="13"/>
      <c r="F8653" s="13"/>
      <c r="G8653" s="13"/>
      <c r="H8653" s="13"/>
      <c r="I8653" s="12"/>
      <c r="J8653" s="11"/>
    </row>
    <row r="8654" spans="3:10" x14ac:dyDescent="0.25">
      <c r="C8654" s="12"/>
      <c r="D8654" s="13"/>
      <c r="E8654" s="13"/>
      <c r="F8654" s="13"/>
      <c r="G8654" s="13"/>
      <c r="H8654" s="13"/>
      <c r="I8654" s="12"/>
      <c r="J8654" s="11"/>
    </row>
    <row r="8655" spans="3:10" x14ac:dyDescent="0.25">
      <c r="C8655" s="12"/>
      <c r="D8655" s="13"/>
      <c r="E8655" s="13"/>
      <c r="F8655" s="13"/>
      <c r="G8655" s="13"/>
      <c r="H8655" s="13"/>
      <c r="I8655" s="12"/>
      <c r="J8655" s="11"/>
    </row>
    <row r="8656" spans="3:10" x14ac:dyDescent="0.25">
      <c r="C8656" s="12"/>
      <c r="D8656" s="13"/>
      <c r="E8656" s="13"/>
      <c r="F8656" s="13"/>
      <c r="G8656" s="13"/>
      <c r="H8656" s="13"/>
      <c r="I8656" s="12"/>
      <c r="J8656" s="11"/>
    </row>
    <row r="8657" spans="3:10" x14ac:dyDescent="0.25">
      <c r="C8657" s="12"/>
      <c r="D8657" s="13"/>
      <c r="E8657" s="13"/>
      <c r="F8657" s="13"/>
      <c r="G8657" s="13"/>
      <c r="H8657" s="13"/>
      <c r="I8657" s="12"/>
      <c r="J8657" s="11"/>
    </row>
    <row r="8658" spans="3:10" x14ac:dyDescent="0.25">
      <c r="C8658" s="12"/>
      <c r="D8658" s="13"/>
      <c r="E8658" s="13"/>
      <c r="F8658" s="13"/>
      <c r="G8658" s="13"/>
      <c r="H8658" s="13"/>
      <c r="I8658" s="12"/>
      <c r="J8658" s="11"/>
    </row>
    <row r="8659" spans="3:10" x14ac:dyDescent="0.25">
      <c r="C8659" s="12"/>
      <c r="D8659" s="13"/>
      <c r="E8659" s="13"/>
      <c r="F8659" s="13"/>
      <c r="G8659" s="13"/>
      <c r="H8659" s="13"/>
      <c r="I8659" s="12"/>
      <c r="J8659" s="11"/>
    </row>
    <row r="8660" spans="3:10" x14ac:dyDescent="0.25">
      <c r="C8660" s="12"/>
      <c r="D8660" s="13"/>
      <c r="E8660" s="13"/>
      <c r="F8660" s="13"/>
      <c r="G8660" s="13"/>
      <c r="H8660" s="13"/>
      <c r="I8660" s="12"/>
      <c r="J8660" s="11"/>
    </row>
    <row r="8661" spans="3:10" x14ac:dyDescent="0.25">
      <c r="C8661" s="12"/>
      <c r="D8661" s="13"/>
      <c r="E8661" s="13"/>
      <c r="F8661" s="13"/>
      <c r="G8661" s="13"/>
      <c r="H8661" s="13"/>
      <c r="I8661" s="12"/>
      <c r="J8661" s="11"/>
    </row>
    <row r="8662" spans="3:10" x14ac:dyDescent="0.25">
      <c r="C8662" s="12"/>
      <c r="D8662" s="13"/>
      <c r="E8662" s="13"/>
      <c r="F8662" s="13"/>
      <c r="G8662" s="13"/>
      <c r="H8662" s="13"/>
      <c r="I8662" s="12"/>
      <c r="J8662" s="11"/>
    </row>
    <row r="8663" spans="3:10" x14ac:dyDescent="0.25">
      <c r="C8663" s="12"/>
      <c r="D8663" s="13"/>
      <c r="E8663" s="13"/>
      <c r="F8663" s="13"/>
      <c r="G8663" s="13"/>
      <c r="H8663" s="13"/>
      <c r="I8663" s="12"/>
      <c r="J8663" s="11"/>
    </row>
    <row r="8664" spans="3:10" x14ac:dyDescent="0.25">
      <c r="C8664" s="12"/>
      <c r="D8664" s="13"/>
      <c r="E8664" s="13"/>
      <c r="F8664" s="13"/>
      <c r="G8664" s="13"/>
      <c r="H8664" s="13"/>
      <c r="I8664" s="12"/>
      <c r="J8664" s="11"/>
    </row>
    <row r="8665" spans="3:10" x14ac:dyDescent="0.25">
      <c r="C8665" s="12"/>
      <c r="D8665" s="13"/>
      <c r="E8665" s="13"/>
      <c r="F8665" s="13"/>
      <c r="G8665" s="13"/>
      <c r="H8665" s="13"/>
      <c r="I8665" s="12"/>
      <c r="J8665" s="11"/>
    </row>
    <row r="8666" spans="3:10" x14ac:dyDescent="0.25">
      <c r="C8666" s="12"/>
      <c r="D8666" s="13"/>
      <c r="E8666" s="13"/>
      <c r="F8666" s="13"/>
      <c r="G8666" s="13"/>
      <c r="H8666" s="13"/>
      <c r="I8666" s="12"/>
      <c r="J8666" s="11"/>
    </row>
    <row r="8667" spans="3:10" x14ac:dyDescent="0.25">
      <c r="C8667" s="12"/>
      <c r="D8667" s="13"/>
      <c r="E8667" s="13"/>
      <c r="F8667" s="13"/>
      <c r="G8667" s="13"/>
      <c r="H8667" s="13"/>
      <c r="I8667" s="12"/>
      <c r="J8667" s="11"/>
    </row>
    <row r="8668" spans="3:10" x14ac:dyDescent="0.25">
      <c r="C8668" s="12"/>
      <c r="D8668" s="13"/>
      <c r="E8668" s="13"/>
      <c r="F8668" s="13"/>
      <c r="G8668" s="13"/>
      <c r="H8668" s="13"/>
      <c r="I8668" s="12"/>
      <c r="J8668" s="11"/>
    </row>
    <row r="8669" spans="3:10" x14ac:dyDescent="0.25">
      <c r="C8669" s="12"/>
      <c r="D8669" s="13"/>
      <c r="E8669" s="13"/>
      <c r="F8669" s="13"/>
      <c r="G8669" s="13"/>
      <c r="H8669" s="13"/>
      <c r="I8669" s="12"/>
      <c r="J8669" s="11"/>
    </row>
    <row r="8670" spans="3:10" x14ac:dyDescent="0.25">
      <c r="C8670" s="12"/>
      <c r="D8670" s="13"/>
      <c r="E8670" s="13"/>
      <c r="F8670" s="13"/>
      <c r="G8670" s="13"/>
      <c r="H8670" s="13"/>
      <c r="I8670" s="12"/>
      <c r="J8670" s="11"/>
    </row>
    <row r="8671" spans="3:10" x14ac:dyDescent="0.25">
      <c r="C8671" s="12"/>
      <c r="D8671" s="13"/>
      <c r="E8671" s="13"/>
      <c r="F8671" s="13"/>
      <c r="G8671" s="13"/>
      <c r="H8671" s="13"/>
      <c r="I8671" s="12"/>
      <c r="J8671" s="11"/>
    </row>
    <row r="8672" spans="3:10" x14ac:dyDescent="0.25">
      <c r="C8672" s="12"/>
      <c r="D8672" s="13"/>
      <c r="E8672" s="13"/>
      <c r="F8672" s="13"/>
      <c r="G8672" s="13"/>
      <c r="H8672" s="13"/>
      <c r="I8672" s="12"/>
      <c r="J8672" s="11"/>
    </row>
    <row r="8673" spans="3:10" x14ac:dyDescent="0.25">
      <c r="C8673" s="12"/>
      <c r="D8673" s="13"/>
      <c r="E8673" s="13"/>
      <c r="F8673" s="13"/>
      <c r="G8673" s="13"/>
      <c r="H8673" s="13"/>
      <c r="I8673" s="12"/>
      <c r="J8673" s="11"/>
    </row>
    <row r="8674" spans="3:10" x14ac:dyDescent="0.25">
      <c r="C8674" s="12"/>
      <c r="D8674" s="13"/>
      <c r="E8674" s="13"/>
      <c r="F8674" s="13"/>
      <c r="G8674" s="13"/>
      <c r="H8674" s="13"/>
      <c r="I8674" s="12"/>
      <c r="J8674" s="11"/>
    </row>
    <row r="8675" spans="3:10" x14ac:dyDescent="0.25">
      <c r="C8675" s="12"/>
      <c r="D8675" s="13"/>
      <c r="E8675" s="13"/>
      <c r="F8675" s="13"/>
      <c r="G8675" s="13"/>
      <c r="H8675" s="13"/>
      <c r="I8675" s="12"/>
      <c r="J8675" s="11"/>
    </row>
    <row r="8676" spans="3:10" x14ac:dyDescent="0.25">
      <c r="C8676" s="12"/>
      <c r="D8676" s="13"/>
      <c r="E8676" s="13"/>
      <c r="F8676" s="13"/>
      <c r="G8676" s="13"/>
      <c r="H8676" s="13"/>
      <c r="I8676" s="12"/>
      <c r="J8676" s="11"/>
    </row>
    <row r="8677" spans="3:10" x14ac:dyDescent="0.25">
      <c r="C8677" s="12"/>
      <c r="D8677" s="13"/>
      <c r="E8677" s="13"/>
      <c r="F8677" s="13"/>
      <c r="G8677" s="13"/>
      <c r="H8677" s="13"/>
      <c r="I8677" s="12"/>
      <c r="J8677" s="11"/>
    </row>
    <row r="8678" spans="3:10" x14ac:dyDescent="0.25">
      <c r="C8678" s="12"/>
      <c r="D8678" s="13"/>
      <c r="E8678" s="13"/>
      <c r="F8678" s="13"/>
      <c r="G8678" s="13"/>
      <c r="H8678" s="13"/>
      <c r="I8678" s="12"/>
      <c r="J8678" s="11"/>
    </row>
    <row r="8679" spans="3:10" x14ac:dyDescent="0.25">
      <c r="C8679" s="12"/>
      <c r="D8679" s="13"/>
      <c r="E8679" s="13"/>
      <c r="F8679" s="13"/>
      <c r="G8679" s="13"/>
      <c r="H8679" s="13"/>
      <c r="I8679" s="12"/>
      <c r="J8679" s="11"/>
    </row>
    <row r="8680" spans="3:10" x14ac:dyDescent="0.25">
      <c r="C8680" s="12"/>
      <c r="D8680" s="13"/>
      <c r="E8680" s="13"/>
      <c r="F8680" s="13"/>
      <c r="G8680" s="13"/>
      <c r="H8680" s="13"/>
      <c r="I8680" s="12"/>
      <c r="J8680" s="11"/>
    </row>
    <row r="8681" spans="3:10" x14ac:dyDescent="0.25">
      <c r="C8681" s="12"/>
      <c r="D8681" s="13"/>
      <c r="E8681" s="13"/>
      <c r="F8681" s="13"/>
      <c r="G8681" s="13"/>
      <c r="H8681" s="13"/>
      <c r="I8681" s="12"/>
      <c r="J8681" s="11"/>
    </row>
    <row r="8682" spans="3:10" x14ac:dyDescent="0.25">
      <c r="C8682" s="12"/>
      <c r="D8682" s="13"/>
      <c r="E8682" s="13"/>
      <c r="F8682" s="13"/>
      <c r="G8682" s="13"/>
      <c r="H8682" s="13"/>
      <c r="I8682" s="12"/>
      <c r="J8682" s="11"/>
    </row>
    <row r="8683" spans="3:10" x14ac:dyDescent="0.25">
      <c r="C8683" s="12"/>
      <c r="D8683" s="13"/>
      <c r="E8683" s="13"/>
      <c r="F8683" s="13"/>
      <c r="G8683" s="13"/>
      <c r="H8683" s="13"/>
      <c r="I8683" s="12"/>
      <c r="J8683" s="11"/>
    </row>
    <row r="8684" spans="3:10" x14ac:dyDescent="0.25">
      <c r="C8684" s="12"/>
      <c r="D8684" s="13"/>
      <c r="E8684" s="13"/>
      <c r="F8684" s="13"/>
      <c r="G8684" s="13"/>
      <c r="H8684" s="13"/>
      <c r="I8684" s="12"/>
      <c r="J8684" s="11"/>
    </row>
    <row r="8685" spans="3:10" x14ac:dyDescent="0.25">
      <c r="C8685" s="12"/>
      <c r="D8685" s="13"/>
      <c r="E8685" s="13"/>
      <c r="F8685" s="13"/>
      <c r="G8685" s="13"/>
      <c r="H8685" s="13"/>
      <c r="I8685" s="12"/>
      <c r="J8685" s="11"/>
    </row>
    <row r="8686" spans="3:10" x14ac:dyDescent="0.25">
      <c r="C8686" s="12"/>
      <c r="D8686" s="13"/>
      <c r="E8686" s="13"/>
      <c r="F8686" s="13"/>
      <c r="G8686" s="13"/>
      <c r="H8686" s="13"/>
      <c r="I8686" s="12"/>
      <c r="J8686" s="11"/>
    </row>
    <row r="8687" spans="3:10" x14ac:dyDescent="0.25">
      <c r="C8687" s="12"/>
      <c r="D8687" s="13"/>
      <c r="E8687" s="13"/>
      <c r="F8687" s="13"/>
      <c r="G8687" s="13"/>
      <c r="H8687" s="13"/>
      <c r="I8687" s="12"/>
      <c r="J8687" s="11"/>
    </row>
    <row r="8688" spans="3:10" x14ac:dyDescent="0.25">
      <c r="C8688" s="12"/>
      <c r="D8688" s="13"/>
      <c r="E8688" s="13"/>
      <c r="F8688" s="13"/>
      <c r="G8688" s="13"/>
      <c r="H8688" s="13"/>
      <c r="I8688" s="12"/>
      <c r="J8688" s="11"/>
    </row>
    <row r="8689" spans="3:10" x14ac:dyDescent="0.25">
      <c r="C8689" s="12"/>
      <c r="D8689" s="13"/>
      <c r="E8689" s="13"/>
      <c r="F8689" s="13"/>
      <c r="G8689" s="13"/>
      <c r="H8689" s="13"/>
      <c r="I8689" s="12"/>
      <c r="J8689" s="11"/>
    </row>
    <row r="8690" spans="3:10" x14ac:dyDescent="0.25">
      <c r="C8690" s="12"/>
      <c r="D8690" s="13"/>
      <c r="E8690" s="13"/>
      <c r="F8690" s="13"/>
      <c r="G8690" s="13"/>
      <c r="H8690" s="13"/>
      <c r="I8690" s="12"/>
      <c r="J8690" s="11"/>
    </row>
    <row r="8691" spans="3:10" x14ac:dyDescent="0.25">
      <c r="C8691" s="12"/>
      <c r="D8691" s="13"/>
      <c r="E8691" s="13"/>
      <c r="F8691" s="13"/>
      <c r="G8691" s="13"/>
      <c r="H8691" s="13"/>
      <c r="I8691" s="12"/>
      <c r="J8691" s="11"/>
    </row>
    <row r="8692" spans="3:10" x14ac:dyDescent="0.25">
      <c r="C8692" s="12"/>
      <c r="D8692" s="13"/>
      <c r="E8692" s="13"/>
      <c r="F8692" s="13"/>
      <c r="G8692" s="13"/>
      <c r="H8692" s="13"/>
      <c r="I8692" s="12"/>
      <c r="J8692" s="11"/>
    </row>
    <row r="8693" spans="3:10" x14ac:dyDescent="0.25">
      <c r="C8693" s="12"/>
      <c r="D8693" s="13"/>
      <c r="E8693" s="13"/>
      <c r="F8693" s="13"/>
      <c r="G8693" s="13"/>
      <c r="H8693" s="13"/>
      <c r="I8693" s="12"/>
      <c r="J8693" s="11"/>
    </row>
    <row r="8694" spans="3:10" x14ac:dyDescent="0.25">
      <c r="C8694" s="12"/>
      <c r="D8694" s="13"/>
      <c r="E8694" s="13"/>
      <c r="F8694" s="13"/>
      <c r="G8694" s="13"/>
      <c r="H8694" s="13"/>
      <c r="I8694" s="12"/>
      <c r="J8694" s="11"/>
    </row>
    <row r="8695" spans="3:10" x14ac:dyDescent="0.25">
      <c r="C8695" s="12"/>
      <c r="D8695" s="13"/>
      <c r="E8695" s="13"/>
      <c r="F8695" s="13"/>
      <c r="G8695" s="13"/>
      <c r="H8695" s="13"/>
      <c r="I8695" s="12"/>
      <c r="J8695" s="11"/>
    </row>
    <row r="8696" spans="3:10" x14ac:dyDescent="0.25">
      <c r="C8696" s="12"/>
      <c r="D8696" s="13"/>
      <c r="E8696" s="13"/>
      <c r="F8696" s="13"/>
      <c r="G8696" s="13"/>
      <c r="H8696" s="13"/>
      <c r="I8696" s="12"/>
      <c r="J8696" s="11"/>
    </row>
    <row r="8697" spans="3:10" x14ac:dyDescent="0.25">
      <c r="C8697" s="12"/>
      <c r="D8697" s="13"/>
      <c r="E8697" s="13"/>
      <c r="F8697" s="13"/>
      <c r="G8697" s="13"/>
      <c r="H8697" s="13"/>
      <c r="I8697" s="12"/>
      <c r="J8697" s="11"/>
    </row>
    <row r="8698" spans="3:10" x14ac:dyDescent="0.25">
      <c r="C8698" s="12"/>
      <c r="D8698" s="13"/>
      <c r="E8698" s="13"/>
      <c r="F8698" s="13"/>
      <c r="G8698" s="13"/>
      <c r="H8698" s="13"/>
      <c r="I8698" s="12"/>
      <c r="J8698" s="11"/>
    </row>
    <row r="8699" spans="3:10" x14ac:dyDescent="0.25">
      <c r="C8699" s="12"/>
      <c r="D8699" s="13"/>
      <c r="E8699" s="13"/>
      <c r="F8699" s="13"/>
      <c r="G8699" s="13"/>
      <c r="H8699" s="13"/>
      <c r="I8699" s="12"/>
      <c r="J8699" s="11"/>
    </row>
    <row r="8700" spans="3:10" x14ac:dyDescent="0.25">
      <c r="C8700" s="12"/>
      <c r="D8700" s="13"/>
      <c r="E8700" s="13"/>
      <c r="F8700" s="13"/>
      <c r="G8700" s="13"/>
      <c r="H8700" s="13"/>
      <c r="I8700" s="12"/>
      <c r="J8700" s="11"/>
    </row>
    <row r="8701" spans="3:10" x14ac:dyDescent="0.25">
      <c r="C8701" s="12"/>
      <c r="D8701" s="13"/>
      <c r="E8701" s="13"/>
      <c r="F8701" s="13"/>
      <c r="G8701" s="13"/>
      <c r="H8701" s="13"/>
      <c r="I8701" s="12"/>
      <c r="J8701" s="11"/>
    </row>
    <row r="8702" spans="3:10" x14ac:dyDescent="0.25">
      <c r="C8702" s="12"/>
      <c r="D8702" s="13"/>
      <c r="E8702" s="13"/>
      <c r="F8702" s="13"/>
      <c r="G8702" s="13"/>
      <c r="H8702" s="13"/>
      <c r="I8702" s="12"/>
      <c r="J8702" s="11"/>
    </row>
    <row r="8703" spans="3:10" x14ac:dyDescent="0.25">
      <c r="C8703" s="12"/>
      <c r="D8703" s="13"/>
      <c r="E8703" s="13"/>
      <c r="F8703" s="13"/>
      <c r="G8703" s="13"/>
      <c r="H8703" s="13"/>
      <c r="I8703" s="12"/>
      <c r="J8703" s="11"/>
    </row>
    <row r="8704" spans="3:10" x14ac:dyDescent="0.25">
      <c r="C8704" s="12"/>
      <c r="D8704" s="13"/>
      <c r="E8704" s="13"/>
      <c r="F8704" s="13"/>
      <c r="G8704" s="13"/>
      <c r="H8704" s="13"/>
      <c r="I8704" s="12"/>
      <c r="J8704" s="11"/>
    </row>
    <row r="8705" spans="3:10" x14ac:dyDescent="0.25">
      <c r="C8705" s="12"/>
      <c r="D8705" s="13"/>
      <c r="E8705" s="13"/>
      <c r="F8705" s="13"/>
      <c r="G8705" s="13"/>
      <c r="H8705" s="13"/>
      <c r="I8705" s="12"/>
      <c r="J8705" s="11"/>
    </row>
    <row r="8706" spans="3:10" x14ac:dyDescent="0.25">
      <c r="C8706" s="12"/>
      <c r="D8706" s="13"/>
      <c r="E8706" s="13"/>
      <c r="F8706" s="13"/>
      <c r="G8706" s="13"/>
      <c r="H8706" s="13"/>
      <c r="I8706" s="12"/>
      <c r="J8706" s="11"/>
    </row>
    <row r="8707" spans="3:10" x14ac:dyDescent="0.25">
      <c r="C8707" s="12"/>
      <c r="D8707" s="13"/>
      <c r="E8707" s="13"/>
      <c r="F8707" s="13"/>
      <c r="G8707" s="13"/>
      <c r="H8707" s="13"/>
      <c r="I8707" s="12"/>
      <c r="J8707" s="11"/>
    </row>
    <row r="8708" spans="3:10" x14ac:dyDescent="0.25">
      <c r="C8708" s="12"/>
      <c r="D8708" s="13"/>
      <c r="E8708" s="13"/>
      <c r="F8708" s="13"/>
      <c r="G8708" s="13"/>
      <c r="H8708" s="13"/>
      <c r="I8708" s="12"/>
      <c r="J8708" s="11"/>
    </row>
    <row r="8709" spans="3:10" x14ac:dyDescent="0.25">
      <c r="C8709" s="12"/>
      <c r="D8709" s="13"/>
      <c r="E8709" s="13"/>
      <c r="F8709" s="13"/>
      <c r="G8709" s="13"/>
      <c r="H8709" s="13"/>
      <c r="I8709" s="12"/>
      <c r="J8709" s="11"/>
    </row>
    <row r="8710" spans="3:10" x14ac:dyDescent="0.25">
      <c r="C8710" s="12"/>
      <c r="D8710" s="13"/>
      <c r="E8710" s="13"/>
      <c r="F8710" s="13"/>
      <c r="G8710" s="13"/>
      <c r="H8710" s="13"/>
      <c r="I8710" s="12"/>
      <c r="J8710" s="11"/>
    </row>
    <row r="8711" spans="3:10" x14ac:dyDescent="0.25">
      <c r="C8711" s="12"/>
      <c r="D8711" s="13"/>
      <c r="E8711" s="13"/>
      <c r="F8711" s="13"/>
      <c r="G8711" s="13"/>
      <c r="H8711" s="13"/>
      <c r="I8711" s="12"/>
      <c r="J8711" s="11"/>
    </row>
    <row r="8712" spans="3:10" x14ac:dyDescent="0.25">
      <c r="C8712" s="12"/>
      <c r="D8712" s="13"/>
      <c r="E8712" s="13"/>
      <c r="F8712" s="13"/>
      <c r="G8712" s="13"/>
      <c r="H8712" s="13"/>
      <c r="I8712" s="12"/>
      <c r="J8712" s="11"/>
    </row>
    <row r="8713" spans="3:10" x14ac:dyDescent="0.25">
      <c r="C8713" s="12"/>
      <c r="D8713" s="13"/>
      <c r="E8713" s="13"/>
      <c r="F8713" s="13"/>
      <c r="G8713" s="13"/>
      <c r="H8713" s="13"/>
      <c r="I8713" s="12"/>
      <c r="J8713" s="11"/>
    </row>
    <row r="8714" spans="3:10" x14ac:dyDescent="0.25">
      <c r="C8714" s="12"/>
      <c r="D8714" s="13"/>
      <c r="E8714" s="13"/>
      <c r="F8714" s="13"/>
      <c r="G8714" s="13"/>
      <c r="H8714" s="13"/>
      <c r="I8714" s="12"/>
      <c r="J8714" s="11"/>
    </row>
    <row r="8715" spans="3:10" x14ac:dyDescent="0.25">
      <c r="C8715" s="12"/>
      <c r="D8715" s="13"/>
      <c r="E8715" s="13"/>
      <c r="F8715" s="13"/>
      <c r="G8715" s="13"/>
      <c r="H8715" s="13"/>
      <c r="I8715" s="12"/>
      <c r="J8715" s="11"/>
    </row>
    <row r="8716" spans="3:10" x14ac:dyDescent="0.25">
      <c r="C8716" s="12"/>
      <c r="D8716" s="13"/>
      <c r="E8716" s="13"/>
      <c r="F8716" s="13"/>
      <c r="G8716" s="13"/>
      <c r="H8716" s="13"/>
      <c r="I8716" s="12"/>
      <c r="J8716" s="11"/>
    </row>
    <row r="8717" spans="3:10" x14ac:dyDescent="0.25">
      <c r="C8717" s="12"/>
      <c r="D8717" s="13"/>
      <c r="E8717" s="13"/>
      <c r="F8717" s="13"/>
      <c r="G8717" s="13"/>
      <c r="H8717" s="13"/>
      <c r="I8717" s="12"/>
      <c r="J8717" s="11"/>
    </row>
    <row r="8718" spans="3:10" x14ac:dyDescent="0.25">
      <c r="C8718" s="12"/>
      <c r="D8718" s="13"/>
      <c r="E8718" s="13"/>
      <c r="F8718" s="13"/>
      <c r="G8718" s="13"/>
      <c r="H8718" s="13"/>
      <c r="I8718" s="12"/>
      <c r="J8718" s="11"/>
    </row>
    <row r="8719" spans="3:10" x14ac:dyDescent="0.25">
      <c r="C8719" s="12"/>
      <c r="D8719" s="13"/>
      <c r="E8719" s="13"/>
      <c r="F8719" s="13"/>
      <c r="G8719" s="13"/>
      <c r="H8719" s="13"/>
      <c r="I8719" s="12"/>
      <c r="J8719" s="11"/>
    </row>
    <row r="8720" spans="3:10" x14ac:dyDescent="0.25">
      <c r="C8720" s="12"/>
      <c r="D8720" s="13"/>
      <c r="E8720" s="13"/>
      <c r="F8720" s="13"/>
      <c r="G8720" s="13"/>
      <c r="H8720" s="13"/>
      <c r="I8720" s="12"/>
      <c r="J8720" s="11"/>
    </row>
    <row r="8721" spans="3:10" x14ac:dyDescent="0.25">
      <c r="C8721" s="12"/>
      <c r="D8721" s="13"/>
      <c r="E8721" s="13"/>
      <c r="F8721" s="13"/>
      <c r="G8721" s="13"/>
      <c r="H8721" s="13"/>
      <c r="I8721" s="12"/>
      <c r="J8721" s="11"/>
    </row>
    <row r="8722" spans="3:10" x14ac:dyDescent="0.25">
      <c r="C8722" s="12"/>
      <c r="D8722" s="13"/>
      <c r="E8722" s="13"/>
      <c r="F8722" s="13"/>
      <c r="G8722" s="13"/>
      <c r="H8722" s="13"/>
      <c r="I8722" s="12"/>
      <c r="J8722" s="11"/>
    </row>
    <row r="8723" spans="3:10" x14ac:dyDescent="0.25">
      <c r="C8723" s="12"/>
      <c r="D8723" s="13"/>
      <c r="E8723" s="13"/>
      <c r="F8723" s="13"/>
      <c r="G8723" s="13"/>
      <c r="H8723" s="13"/>
      <c r="I8723" s="12"/>
      <c r="J8723" s="11"/>
    </row>
    <row r="8724" spans="3:10" x14ac:dyDescent="0.25">
      <c r="C8724" s="12"/>
      <c r="D8724" s="13"/>
      <c r="E8724" s="13"/>
      <c r="F8724" s="13"/>
      <c r="G8724" s="13"/>
      <c r="H8724" s="13"/>
      <c r="I8724" s="12"/>
      <c r="J8724" s="11"/>
    </row>
    <row r="8725" spans="3:10" x14ac:dyDescent="0.25">
      <c r="C8725" s="12"/>
      <c r="D8725" s="13"/>
      <c r="E8725" s="13"/>
      <c r="F8725" s="13"/>
      <c r="G8725" s="13"/>
      <c r="H8725" s="13"/>
      <c r="I8725" s="12"/>
      <c r="J8725" s="11"/>
    </row>
    <row r="8726" spans="3:10" x14ac:dyDescent="0.25">
      <c r="C8726" s="12"/>
      <c r="D8726" s="13"/>
      <c r="E8726" s="13"/>
      <c r="F8726" s="13"/>
      <c r="G8726" s="13"/>
      <c r="H8726" s="13"/>
      <c r="I8726" s="12"/>
      <c r="J8726" s="11"/>
    </row>
    <row r="8727" spans="3:10" x14ac:dyDescent="0.25">
      <c r="C8727" s="12"/>
      <c r="D8727" s="13"/>
      <c r="E8727" s="13"/>
      <c r="F8727" s="13"/>
      <c r="G8727" s="13"/>
      <c r="H8727" s="13"/>
      <c r="I8727" s="12"/>
      <c r="J8727" s="11"/>
    </row>
    <row r="8728" spans="3:10" x14ac:dyDescent="0.25">
      <c r="C8728" s="12"/>
      <c r="D8728" s="13"/>
      <c r="E8728" s="13"/>
      <c r="F8728" s="13"/>
      <c r="G8728" s="13"/>
      <c r="H8728" s="13"/>
      <c r="I8728" s="12"/>
      <c r="J8728" s="11"/>
    </row>
    <row r="8729" spans="3:10" x14ac:dyDescent="0.25">
      <c r="C8729" s="12"/>
      <c r="D8729" s="13"/>
      <c r="E8729" s="13"/>
      <c r="F8729" s="13"/>
      <c r="G8729" s="13"/>
      <c r="H8729" s="13"/>
      <c r="I8729" s="12"/>
      <c r="J8729" s="11"/>
    </row>
    <row r="8730" spans="3:10" x14ac:dyDescent="0.25">
      <c r="C8730" s="12"/>
      <c r="D8730" s="13"/>
      <c r="E8730" s="13"/>
      <c r="F8730" s="13"/>
      <c r="G8730" s="13"/>
      <c r="H8730" s="13"/>
      <c r="I8730" s="12"/>
      <c r="J8730" s="11"/>
    </row>
    <row r="8731" spans="3:10" x14ac:dyDescent="0.25">
      <c r="C8731" s="12"/>
      <c r="D8731" s="13"/>
      <c r="E8731" s="13"/>
      <c r="F8731" s="13"/>
      <c r="G8731" s="13"/>
      <c r="H8731" s="13"/>
      <c r="I8731" s="12"/>
      <c r="J8731" s="11"/>
    </row>
    <row r="8732" spans="3:10" x14ac:dyDescent="0.25">
      <c r="C8732" s="12"/>
      <c r="D8732" s="13"/>
      <c r="E8732" s="13"/>
      <c r="F8732" s="13"/>
      <c r="G8732" s="13"/>
      <c r="H8732" s="13"/>
      <c r="I8732" s="12"/>
      <c r="J8732" s="11"/>
    </row>
    <row r="8733" spans="3:10" x14ac:dyDescent="0.25">
      <c r="C8733" s="12"/>
      <c r="D8733" s="13"/>
      <c r="E8733" s="13"/>
      <c r="F8733" s="13"/>
      <c r="G8733" s="13"/>
      <c r="H8733" s="13"/>
      <c r="I8733" s="12"/>
      <c r="J8733" s="11"/>
    </row>
    <row r="8734" spans="3:10" x14ac:dyDescent="0.25">
      <c r="C8734" s="12"/>
      <c r="D8734" s="13"/>
      <c r="E8734" s="13"/>
      <c r="F8734" s="13"/>
      <c r="G8734" s="13"/>
      <c r="H8734" s="13"/>
      <c r="I8734" s="12"/>
      <c r="J8734" s="11"/>
    </row>
    <row r="8735" spans="3:10" x14ac:dyDescent="0.25">
      <c r="C8735" s="12"/>
      <c r="D8735" s="13"/>
      <c r="E8735" s="13"/>
      <c r="F8735" s="13"/>
      <c r="G8735" s="13"/>
      <c r="H8735" s="13"/>
      <c r="I8735" s="12"/>
      <c r="J8735" s="11"/>
    </row>
    <row r="8736" spans="3:10" x14ac:dyDescent="0.25">
      <c r="C8736" s="12"/>
      <c r="D8736" s="13"/>
      <c r="E8736" s="13"/>
      <c r="F8736" s="13"/>
      <c r="G8736" s="13"/>
      <c r="H8736" s="13"/>
      <c r="I8736" s="12"/>
      <c r="J8736" s="11"/>
    </row>
    <row r="8737" spans="3:10" x14ac:dyDescent="0.25">
      <c r="C8737" s="12"/>
      <c r="D8737" s="13"/>
      <c r="E8737" s="13"/>
      <c r="F8737" s="13"/>
      <c r="G8737" s="13"/>
      <c r="H8737" s="13"/>
      <c r="I8737" s="12"/>
      <c r="J8737" s="11"/>
    </row>
    <row r="8738" spans="3:10" x14ac:dyDescent="0.25">
      <c r="C8738" s="12"/>
      <c r="D8738" s="13"/>
      <c r="E8738" s="13"/>
      <c r="F8738" s="13"/>
      <c r="G8738" s="13"/>
      <c r="H8738" s="13"/>
      <c r="I8738" s="12"/>
      <c r="J8738" s="11"/>
    </row>
    <row r="8739" spans="3:10" x14ac:dyDescent="0.25">
      <c r="C8739" s="12"/>
      <c r="D8739" s="13"/>
      <c r="E8739" s="13"/>
      <c r="F8739" s="13"/>
      <c r="G8739" s="13"/>
      <c r="H8739" s="13"/>
      <c r="I8739" s="12"/>
      <c r="J8739" s="11"/>
    </row>
    <row r="8740" spans="3:10" x14ac:dyDescent="0.25">
      <c r="C8740" s="12"/>
      <c r="D8740" s="13"/>
      <c r="E8740" s="13"/>
      <c r="F8740" s="13"/>
      <c r="G8740" s="13"/>
      <c r="H8740" s="13"/>
      <c r="I8740" s="12"/>
      <c r="J8740" s="11"/>
    </row>
    <row r="8741" spans="3:10" x14ac:dyDescent="0.25">
      <c r="C8741" s="12"/>
      <c r="D8741" s="13"/>
      <c r="E8741" s="13"/>
      <c r="F8741" s="13"/>
      <c r="G8741" s="13"/>
      <c r="H8741" s="13"/>
      <c r="I8741" s="12"/>
      <c r="J8741" s="11"/>
    </row>
    <row r="8742" spans="3:10" x14ac:dyDescent="0.25">
      <c r="C8742" s="12"/>
      <c r="D8742" s="13"/>
      <c r="E8742" s="13"/>
      <c r="F8742" s="13"/>
      <c r="G8742" s="13"/>
      <c r="H8742" s="13"/>
      <c r="I8742" s="12"/>
      <c r="J8742" s="11"/>
    </row>
    <row r="8743" spans="3:10" x14ac:dyDescent="0.25">
      <c r="C8743" s="12"/>
      <c r="D8743" s="13"/>
      <c r="E8743" s="13"/>
      <c r="F8743" s="13"/>
      <c r="G8743" s="13"/>
      <c r="H8743" s="13"/>
      <c r="I8743" s="12"/>
      <c r="J8743" s="11"/>
    </row>
    <row r="8744" spans="3:10" x14ac:dyDescent="0.25">
      <c r="C8744" s="12"/>
      <c r="D8744" s="13"/>
      <c r="E8744" s="13"/>
      <c r="F8744" s="13"/>
      <c r="G8744" s="13"/>
      <c r="H8744" s="13"/>
      <c r="I8744" s="12"/>
      <c r="J8744" s="11"/>
    </row>
    <row r="8745" spans="3:10" x14ac:dyDescent="0.25">
      <c r="C8745" s="12"/>
      <c r="D8745" s="13"/>
      <c r="E8745" s="13"/>
      <c r="F8745" s="13"/>
      <c r="G8745" s="13"/>
      <c r="H8745" s="13"/>
      <c r="I8745" s="12"/>
      <c r="J8745" s="11"/>
    </row>
    <row r="8746" spans="3:10" x14ac:dyDescent="0.25">
      <c r="C8746" s="12"/>
      <c r="D8746" s="13"/>
      <c r="E8746" s="13"/>
      <c r="F8746" s="13"/>
      <c r="G8746" s="13"/>
      <c r="H8746" s="13"/>
      <c r="I8746" s="12"/>
      <c r="J8746" s="11"/>
    </row>
    <row r="8747" spans="3:10" x14ac:dyDescent="0.25">
      <c r="C8747" s="12"/>
      <c r="D8747" s="13"/>
      <c r="E8747" s="13"/>
      <c r="F8747" s="13"/>
      <c r="G8747" s="13"/>
      <c r="H8747" s="13"/>
      <c r="I8747" s="12"/>
      <c r="J8747" s="11"/>
    </row>
    <row r="8748" spans="3:10" x14ac:dyDescent="0.25">
      <c r="C8748" s="12"/>
      <c r="D8748" s="13"/>
      <c r="E8748" s="13"/>
      <c r="F8748" s="13"/>
      <c r="G8748" s="13"/>
      <c r="H8748" s="13"/>
      <c r="I8748" s="12"/>
      <c r="J8748" s="11"/>
    </row>
    <row r="8749" spans="3:10" x14ac:dyDescent="0.25">
      <c r="C8749" s="12"/>
      <c r="D8749" s="13"/>
      <c r="E8749" s="13"/>
      <c r="F8749" s="13"/>
      <c r="G8749" s="13"/>
      <c r="H8749" s="13"/>
      <c r="I8749" s="12"/>
      <c r="J8749" s="11"/>
    </row>
    <row r="8750" spans="3:10" x14ac:dyDescent="0.25">
      <c r="C8750" s="12"/>
      <c r="D8750" s="13"/>
      <c r="E8750" s="13"/>
      <c r="F8750" s="13"/>
      <c r="G8750" s="13"/>
      <c r="H8750" s="13"/>
      <c r="I8750" s="12"/>
      <c r="J8750" s="11"/>
    </row>
    <row r="8751" spans="3:10" x14ac:dyDescent="0.25">
      <c r="C8751" s="12"/>
      <c r="D8751" s="13"/>
      <c r="E8751" s="13"/>
      <c r="F8751" s="13"/>
      <c r="G8751" s="13"/>
      <c r="H8751" s="13"/>
      <c r="I8751" s="12"/>
      <c r="J8751" s="11"/>
    </row>
    <row r="8752" spans="3:10" x14ac:dyDescent="0.25">
      <c r="C8752" s="12"/>
      <c r="D8752" s="13"/>
      <c r="E8752" s="13"/>
      <c r="F8752" s="13"/>
      <c r="G8752" s="13"/>
      <c r="H8752" s="13"/>
      <c r="I8752" s="12"/>
      <c r="J8752" s="11"/>
    </row>
    <row r="8753" spans="3:10" x14ac:dyDescent="0.25">
      <c r="C8753" s="12"/>
      <c r="D8753" s="13"/>
      <c r="E8753" s="13"/>
      <c r="F8753" s="13"/>
      <c r="G8753" s="13"/>
      <c r="H8753" s="13"/>
      <c r="I8753" s="12"/>
      <c r="J8753" s="11"/>
    </row>
    <row r="8754" spans="3:10" x14ac:dyDescent="0.25">
      <c r="C8754" s="12"/>
      <c r="D8754" s="13"/>
      <c r="E8754" s="13"/>
      <c r="F8754" s="13"/>
      <c r="G8754" s="13"/>
      <c r="H8754" s="13"/>
      <c r="I8754" s="12"/>
      <c r="J8754" s="11"/>
    </row>
    <row r="8755" spans="3:10" x14ac:dyDescent="0.25">
      <c r="C8755" s="12"/>
      <c r="D8755" s="13"/>
      <c r="E8755" s="13"/>
      <c r="F8755" s="13"/>
      <c r="G8755" s="13"/>
      <c r="H8755" s="13"/>
      <c r="I8755" s="12"/>
      <c r="J8755" s="11"/>
    </row>
    <row r="8756" spans="3:10" x14ac:dyDescent="0.25">
      <c r="C8756" s="12"/>
      <c r="D8756" s="13"/>
      <c r="E8756" s="13"/>
      <c r="F8756" s="13"/>
      <c r="G8756" s="13"/>
      <c r="H8756" s="13"/>
      <c r="I8756" s="12"/>
      <c r="J8756" s="11"/>
    </row>
    <row r="8757" spans="3:10" x14ac:dyDescent="0.25">
      <c r="C8757" s="12"/>
      <c r="D8757" s="13"/>
      <c r="E8757" s="13"/>
      <c r="F8757" s="13"/>
      <c r="G8757" s="13"/>
      <c r="H8757" s="13"/>
      <c r="I8757" s="12"/>
      <c r="J8757" s="11"/>
    </row>
    <row r="8758" spans="3:10" x14ac:dyDescent="0.25">
      <c r="C8758" s="12"/>
      <c r="D8758" s="13"/>
      <c r="E8758" s="13"/>
      <c r="F8758" s="13"/>
      <c r="G8758" s="13"/>
      <c r="H8758" s="13"/>
      <c r="I8758" s="12"/>
      <c r="J8758" s="11"/>
    </row>
    <row r="8759" spans="3:10" x14ac:dyDescent="0.25">
      <c r="C8759" s="12"/>
      <c r="D8759" s="13"/>
      <c r="E8759" s="13"/>
      <c r="F8759" s="13"/>
      <c r="G8759" s="13"/>
      <c r="H8759" s="13"/>
      <c r="I8759" s="12"/>
      <c r="J8759" s="11"/>
    </row>
    <row r="8760" spans="3:10" x14ac:dyDescent="0.25">
      <c r="C8760" s="12"/>
      <c r="D8760" s="13"/>
      <c r="E8760" s="13"/>
      <c r="F8760" s="13"/>
      <c r="G8760" s="13"/>
      <c r="H8760" s="13"/>
      <c r="I8760" s="12"/>
      <c r="J8760" s="11"/>
    </row>
    <row r="8761" spans="3:10" x14ac:dyDescent="0.25">
      <c r="C8761" s="12"/>
      <c r="D8761" s="13"/>
      <c r="E8761" s="13"/>
      <c r="F8761" s="13"/>
      <c r="G8761" s="13"/>
      <c r="H8761" s="13"/>
      <c r="I8761" s="12"/>
      <c r="J8761" s="11"/>
    </row>
    <row r="8762" spans="3:10" x14ac:dyDescent="0.25">
      <c r="C8762" s="12"/>
      <c r="D8762" s="13"/>
      <c r="E8762" s="13"/>
      <c r="F8762" s="13"/>
      <c r="G8762" s="13"/>
      <c r="H8762" s="13"/>
      <c r="I8762" s="12"/>
      <c r="J8762" s="11"/>
    </row>
    <row r="8763" spans="3:10" x14ac:dyDescent="0.25">
      <c r="C8763" s="12"/>
      <c r="D8763" s="13"/>
      <c r="E8763" s="13"/>
      <c r="F8763" s="13"/>
      <c r="G8763" s="13"/>
      <c r="H8763" s="13"/>
      <c r="I8763" s="12"/>
      <c r="J8763" s="11"/>
    </row>
    <row r="8764" spans="3:10" x14ac:dyDescent="0.25">
      <c r="C8764" s="12"/>
      <c r="D8764" s="13"/>
      <c r="E8764" s="13"/>
      <c r="F8764" s="13"/>
      <c r="G8764" s="13"/>
      <c r="H8764" s="13"/>
      <c r="I8764" s="12"/>
      <c r="J8764" s="11"/>
    </row>
    <row r="8765" spans="3:10" x14ac:dyDescent="0.25">
      <c r="C8765" s="12"/>
      <c r="D8765" s="13"/>
      <c r="E8765" s="13"/>
      <c r="F8765" s="13"/>
      <c r="G8765" s="13"/>
      <c r="H8765" s="13"/>
      <c r="I8765" s="12"/>
      <c r="J8765" s="11"/>
    </row>
    <row r="8766" spans="3:10" x14ac:dyDescent="0.25">
      <c r="C8766" s="12"/>
      <c r="D8766" s="13"/>
      <c r="E8766" s="13"/>
      <c r="F8766" s="13"/>
      <c r="G8766" s="13"/>
      <c r="H8766" s="13"/>
      <c r="I8766" s="12"/>
      <c r="J8766" s="11"/>
    </row>
    <row r="8767" spans="3:10" x14ac:dyDescent="0.25">
      <c r="C8767" s="12"/>
      <c r="D8767" s="13"/>
      <c r="E8767" s="13"/>
      <c r="F8767" s="13"/>
      <c r="G8767" s="13"/>
      <c r="H8767" s="13"/>
      <c r="I8767" s="12"/>
      <c r="J8767" s="11"/>
    </row>
    <row r="8768" spans="3:10" x14ac:dyDescent="0.25">
      <c r="C8768" s="12"/>
      <c r="D8768" s="13"/>
      <c r="E8768" s="13"/>
      <c r="F8768" s="13"/>
      <c r="G8768" s="13"/>
      <c r="H8768" s="13"/>
      <c r="I8768" s="12"/>
      <c r="J8768" s="11"/>
    </row>
    <row r="8769" spans="3:10" x14ac:dyDescent="0.25">
      <c r="C8769" s="12"/>
      <c r="D8769" s="13"/>
      <c r="E8769" s="13"/>
      <c r="F8769" s="13"/>
      <c r="G8769" s="13"/>
      <c r="H8769" s="13"/>
      <c r="I8769" s="12"/>
      <c r="J8769" s="11"/>
    </row>
    <row r="8770" spans="3:10" x14ac:dyDescent="0.25">
      <c r="C8770" s="12"/>
      <c r="D8770" s="13"/>
      <c r="E8770" s="13"/>
      <c r="F8770" s="13"/>
      <c r="G8770" s="13"/>
      <c r="H8770" s="13"/>
      <c r="I8770" s="12"/>
      <c r="J8770" s="11"/>
    </row>
    <row r="8771" spans="3:10" x14ac:dyDescent="0.25">
      <c r="C8771" s="12"/>
      <c r="D8771" s="13"/>
      <c r="E8771" s="13"/>
      <c r="F8771" s="13"/>
      <c r="G8771" s="13"/>
      <c r="H8771" s="13"/>
      <c r="I8771" s="12"/>
      <c r="J8771" s="11"/>
    </row>
    <row r="8772" spans="3:10" x14ac:dyDescent="0.25">
      <c r="C8772" s="12"/>
      <c r="D8772" s="13"/>
      <c r="E8772" s="13"/>
      <c r="F8772" s="13"/>
      <c r="G8772" s="13"/>
      <c r="H8772" s="13"/>
      <c r="I8772" s="12"/>
      <c r="J8772" s="11"/>
    </row>
    <row r="8773" spans="3:10" x14ac:dyDescent="0.25">
      <c r="C8773" s="12"/>
      <c r="D8773" s="13"/>
      <c r="E8773" s="13"/>
      <c r="F8773" s="13"/>
      <c r="G8773" s="13"/>
      <c r="H8773" s="13"/>
      <c r="I8773" s="12"/>
      <c r="J8773" s="11"/>
    </row>
    <row r="8774" spans="3:10" x14ac:dyDescent="0.25">
      <c r="C8774" s="12"/>
      <c r="D8774" s="13"/>
      <c r="E8774" s="13"/>
      <c r="F8774" s="13"/>
      <c r="G8774" s="13"/>
      <c r="H8774" s="13"/>
      <c r="I8774" s="12"/>
      <c r="J8774" s="11"/>
    </row>
    <row r="8775" spans="3:10" x14ac:dyDescent="0.25">
      <c r="C8775" s="12"/>
      <c r="D8775" s="13"/>
      <c r="E8775" s="13"/>
      <c r="F8775" s="13"/>
      <c r="G8775" s="13"/>
      <c r="H8775" s="13"/>
      <c r="I8775" s="12"/>
      <c r="J8775" s="11"/>
    </row>
    <row r="8776" spans="3:10" x14ac:dyDescent="0.25">
      <c r="C8776" s="12"/>
      <c r="D8776" s="13"/>
      <c r="E8776" s="13"/>
      <c r="F8776" s="13"/>
      <c r="G8776" s="13"/>
      <c r="H8776" s="13"/>
      <c r="I8776" s="12"/>
      <c r="J8776" s="11"/>
    </row>
    <row r="8777" spans="3:10" x14ac:dyDescent="0.25">
      <c r="C8777" s="12"/>
      <c r="D8777" s="13"/>
      <c r="E8777" s="13"/>
      <c r="F8777" s="13"/>
      <c r="G8777" s="13"/>
      <c r="H8777" s="13"/>
      <c r="I8777" s="12"/>
      <c r="J8777" s="11"/>
    </row>
    <row r="8778" spans="3:10" x14ac:dyDescent="0.25">
      <c r="C8778" s="12"/>
      <c r="D8778" s="13"/>
      <c r="E8778" s="13"/>
      <c r="F8778" s="13"/>
      <c r="G8778" s="13"/>
      <c r="H8778" s="13"/>
      <c r="I8778" s="12"/>
      <c r="J8778" s="11"/>
    </row>
    <row r="8779" spans="3:10" x14ac:dyDescent="0.25">
      <c r="C8779" s="12"/>
      <c r="D8779" s="13"/>
      <c r="E8779" s="13"/>
      <c r="F8779" s="13"/>
      <c r="G8779" s="13"/>
      <c r="H8779" s="13"/>
      <c r="I8779" s="12"/>
      <c r="J8779" s="11"/>
    </row>
    <row r="8780" spans="3:10" x14ac:dyDescent="0.25">
      <c r="C8780" s="12"/>
      <c r="D8780" s="13"/>
      <c r="E8780" s="13"/>
      <c r="F8780" s="13"/>
      <c r="G8780" s="13"/>
      <c r="H8780" s="13"/>
      <c r="I8780" s="12"/>
      <c r="J8780" s="11"/>
    </row>
    <row r="8781" spans="3:10" x14ac:dyDescent="0.25">
      <c r="C8781" s="12"/>
      <c r="D8781" s="13"/>
      <c r="E8781" s="13"/>
      <c r="F8781" s="13"/>
      <c r="G8781" s="13"/>
      <c r="H8781" s="13"/>
      <c r="I8781" s="12"/>
      <c r="J8781" s="11"/>
    </row>
    <row r="8782" spans="3:10" x14ac:dyDescent="0.25">
      <c r="C8782" s="12"/>
      <c r="D8782" s="13"/>
      <c r="E8782" s="13"/>
      <c r="F8782" s="13"/>
      <c r="G8782" s="13"/>
      <c r="H8782" s="13"/>
      <c r="I8782" s="12"/>
      <c r="J8782" s="11"/>
    </row>
    <row r="8783" spans="3:10" x14ac:dyDescent="0.25">
      <c r="C8783" s="12"/>
      <c r="D8783" s="13"/>
      <c r="E8783" s="13"/>
      <c r="F8783" s="13"/>
      <c r="G8783" s="13"/>
      <c r="H8783" s="13"/>
      <c r="I8783" s="12"/>
      <c r="J8783" s="11"/>
    </row>
    <row r="8784" spans="3:10" x14ac:dyDescent="0.25">
      <c r="C8784" s="12"/>
      <c r="D8784" s="13"/>
      <c r="E8784" s="13"/>
      <c r="F8784" s="13"/>
      <c r="G8784" s="13"/>
      <c r="H8784" s="13"/>
      <c r="I8784" s="12"/>
      <c r="J8784" s="11"/>
    </row>
    <row r="8785" spans="3:10" x14ac:dyDescent="0.25">
      <c r="C8785" s="12"/>
      <c r="D8785" s="13"/>
      <c r="E8785" s="13"/>
      <c r="F8785" s="13"/>
      <c r="G8785" s="13"/>
      <c r="H8785" s="13"/>
      <c r="I8785" s="12"/>
      <c r="J8785" s="11"/>
    </row>
    <row r="8786" spans="3:10" x14ac:dyDescent="0.25">
      <c r="C8786" s="12"/>
      <c r="D8786" s="13"/>
      <c r="E8786" s="13"/>
      <c r="F8786" s="13"/>
      <c r="G8786" s="13"/>
      <c r="H8786" s="13"/>
      <c r="I8786" s="12"/>
      <c r="J8786" s="11"/>
    </row>
    <row r="8787" spans="3:10" x14ac:dyDescent="0.25">
      <c r="C8787" s="12"/>
      <c r="D8787" s="13"/>
      <c r="E8787" s="13"/>
      <c r="F8787" s="13"/>
      <c r="G8787" s="13"/>
      <c r="H8787" s="13"/>
      <c r="I8787" s="12"/>
      <c r="J8787" s="11"/>
    </row>
    <row r="8788" spans="3:10" x14ac:dyDescent="0.25">
      <c r="C8788" s="12"/>
      <c r="D8788" s="13"/>
      <c r="E8788" s="13"/>
      <c r="F8788" s="13"/>
      <c r="G8788" s="13"/>
      <c r="H8788" s="13"/>
      <c r="I8788" s="12"/>
      <c r="J8788" s="11"/>
    </row>
    <row r="8789" spans="3:10" x14ac:dyDescent="0.25">
      <c r="C8789" s="12"/>
      <c r="D8789" s="13"/>
      <c r="E8789" s="13"/>
      <c r="F8789" s="13"/>
      <c r="G8789" s="13"/>
      <c r="H8789" s="13"/>
      <c r="I8789" s="12"/>
      <c r="J8789" s="11"/>
    </row>
    <row r="8790" spans="3:10" x14ac:dyDescent="0.25">
      <c r="C8790" s="12"/>
      <c r="D8790" s="13"/>
      <c r="E8790" s="13"/>
      <c r="F8790" s="13"/>
      <c r="G8790" s="13"/>
      <c r="H8790" s="13"/>
      <c r="I8790" s="12"/>
      <c r="J8790" s="11"/>
    </row>
    <row r="8791" spans="3:10" x14ac:dyDescent="0.25">
      <c r="C8791" s="12"/>
      <c r="D8791" s="13"/>
      <c r="E8791" s="13"/>
      <c r="F8791" s="13"/>
      <c r="G8791" s="13"/>
      <c r="H8791" s="13"/>
      <c r="I8791" s="12"/>
      <c r="J8791" s="11"/>
    </row>
    <row r="8792" spans="3:10" x14ac:dyDescent="0.25">
      <c r="C8792" s="12"/>
      <c r="D8792" s="13"/>
      <c r="E8792" s="13"/>
      <c r="F8792" s="13"/>
      <c r="G8792" s="13"/>
      <c r="H8792" s="13"/>
      <c r="I8792" s="12"/>
      <c r="J8792" s="11"/>
    </row>
    <row r="8793" spans="3:10" x14ac:dyDescent="0.25">
      <c r="C8793" s="12"/>
      <c r="D8793" s="13"/>
      <c r="E8793" s="13"/>
      <c r="F8793" s="13"/>
      <c r="G8793" s="13"/>
      <c r="H8793" s="13"/>
      <c r="I8793" s="12"/>
      <c r="J8793" s="11"/>
    </row>
    <row r="8794" spans="3:10" x14ac:dyDescent="0.25">
      <c r="C8794" s="12"/>
      <c r="D8794" s="13"/>
      <c r="E8794" s="13"/>
      <c r="F8794" s="13"/>
      <c r="G8794" s="13"/>
      <c r="H8794" s="13"/>
      <c r="I8794" s="12"/>
      <c r="J8794" s="11"/>
    </row>
    <row r="8795" spans="3:10" x14ac:dyDescent="0.25">
      <c r="C8795" s="12"/>
      <c r="D8795" s="13"/>
      <c r="E8795" s="13"/>
      <c r="F8795" s="13"/>
      <c r="G8795" s="13"/>
      <c r="H8795" s="13"/>
      <c r="I8795" s="12"/>
      <c r="J8795" s="11"/>
    </row>
    <row r="8796" spans="3:10" x14ac:dyDescent="0.25">
      <c r="C8796" s="12"/>
      <c r="D8796" s="13"/>
      <c r="E8796" s="13"/>
      <c r="F8796" s="13"/>
      <c r="G8796" s="13"/>
      <c r="H8796" s="13"/>
      <c r="I8796" s="12"/>
      <c r="J8796" s="11"/>
    </row>
    <row r="8797" spans="3:10" x14ac:dyDescent="0.25">
      <c r="C8797" s="12"/>
      <c r="D8797" s="13"/>
      <c r="E8797" s="13"/>
      <c r="F8797" s="13"/>
      <c r="G8797" s="13"/>
      <c r="H8797" s="13"/>
      <c r="I8797" s="12"/>
      <c r="J8797" s="11"/>
    </row>
    <row r="8798" spans="3:10" x14ac:dyDescent="0.25">
      <c r="C8798" s="12"/>
      <c r="D8798" s="13"/>
      <c r="E8798" s="13"/>
      <c r="F8798" s="13"/>
      <c r="G8798" s="13"/>
      <c r="H8798" s="13"/>
      <c r="I8798" s="12"/>
      <c r="J8798" s="11"/>
    </row>
    <row r="8799" spans="3:10" x14ac:dyDescent="0.25">
      <c r="C8799" s="12"/>
      <c r="D8799" s="13"/>
      <c r="E8799" s="13"/>
      <c r="F8799" s="13"/>
      <c r="G8799" s="13"/>
      <c r="H8799" s="13"/>
      <c r="I8799" s="12"/>
      <c r="J8799" s="11"/>
    </row>
    <row r="8800" spans="3:10" x14ac:dyDescent="0.25">
      <c r="C8800" s="12"/>
      <c r="D8800" s="13"/>
      <c r="E8800" s="13"/>
      <c r="F8800" s="13"/>
      <c r="G8800" s="13"/>
      <c r="H8800" s="13"/>
      <c r="I8800" s="12"/>
      <c r="J8800" s="11"/>
    </row>
    <row r="8801" spans="3:10" x14ac:dyDescent="0.25">
      <c r="C8801" s="12"/>
      <c r="D8801" s="13"/>
      <c r="E8801" s="13"/>
      <c r="F8801" s="13"/>
      <c r="G8801" s="13"/>
      <c r="H8801" s="13"/>
      <c r="I8801" s="12"/>
      <c r="J8801" s="11"/>
    </row>
    <row r="8802" spans="3:10" x14ac:dyDescent="0.25">
      <c r="C8802" s="12"/>
      <c r="D8802" s="13"/>
      <c r="E8802" s="13"/>
      <c r="F8802" s="13"/>
      <c r="G8802" s="13"/>
      <c r="H8802" s="13"/>
      <c r="I8802" s="12"/>
      <c r="J8802" s="11"/>
    </row>
    <row r="8803" spans="3:10" x14ac:dyDescent="0.25">
      <c r="C8803" s="12"/>
      <c r="D8803" s="13"/>
      <c r="E8803" s="13"/>
      <c r="F8803" s="13"/>
      <c r="G8803" s="13"/>
      <c r="H8803" s="13"/>
      <c r="I8803" s="12"/>
      <c r="J8803" s="11"/>
    </row>
    <row r="8804" spans="3:10" x14ac:dyDescent="0.25">
      <c r="C8804" s="12"/>
      <c r="D8804" s="13"/>
      <c r="E8804" s="13"/>
      <c r="F8804" s="13"/>
      <c r="G8804" s="13"/>
      <c r="H8804" s="13"/>
      <c r="I8804" s="12"/>
      <c r="J8804" s="11"/>
    </row>
    <row r="8805" spans="3:10" x14ac:dyDescent="0.25">
      <c r="C8805" s="12"/>
      <c r="D8805" s="13"/>
      <c r="E8805" s="13"/>
      <c r="F8805" s="13"/>
      <c r="G8805" s="13"/>
      <c r="H8805" s="13"/>
      <c r="I8805" s="12"/>
      <c r="J8805" s="11"/>
    </row>
    <row r="8806" spans="3:10" x14ac:dyDescent="0.25">
      <c r="C8806" s="12"/>
      <c r="D8806" s="13"/>
      <c r="E8806" s="13"/>
      <c r="F8806" s="13"/>
      <c r="G8806" s="13"/>
      <c r="H8806" s="13"/>
      <c r="I8806" s="12"/>
      <c r="J8806" s="11"/>
    </row>
    <row r="8807" spans="3:10" x14ac:dyDescent="0.25">
      <c r="C8807" s="12"/>
      <c r="D8807" s="13"/>
      <c r="E8807" s="13"/>
      <c r="F8807" s="13"/>
      <c r="G8807" s="13"/>
      <c r="H8807" s="13"/>
      <c r="I8807" s="12"/>
      <c r="J8807" s="11"/>
    </row>
    <row r="8808" spans="3:10" x14ac:dyDescent="0.25">
      <c r="C8808" s="12"/>
      <c r="D8808" s="13"/>
      <c r="E8808" s="13"/>
      <c r="F8808" s="13"/>
      <c r="G8808" s="13"/>
      <c r="H8808" s="13"/>
      <c r="I8808" s="12"/>
      <c r="J8808" s="11"/>
    </row>
    <row r="8809" spans="3:10" x14ac:dyDescent="0.25">
      <c r="C8809" s="12"/>
      <c r="D8809" s="13"/>
      <c r="E8809" s="13"/>
      <c r="F8809" s="13"/>
      <c r="G8809" s="13"/>
      <c r="H8809" s="13"/>
      <c r="I8809" s="12"/>
      <c r="J8809" s="11"/>
    </row>
    <row r="8810" spans="3:10" x14ac:dyDescent="0.25">
      <c r="C8810" s="12"/>
      <c r="D8810" s="13"/>
      <c r="E8810" s="13"/>
      <c r="F8810" s="13"/>
      <c r="G8810" s="13"/>
      <c r="H8810" s="13"/>
      <c r="I8810" s="12"/>
      <c r="J8810" s="11"/>
    </row>
    <row r="8811" spans="3:10" x14ac:dyDescent="0.25">
      <c r="C8811" s="12"/>
      <c r="D8811" s="13"/>
      <c r="E8811" s="13"/>
      <c r="F8811" s="13"/>
      <c r="G8811" s="13"/>
      <c r="H8811" s="13"/>
      <c r="I8811" s="12"/>
      <c r="J8811" s="11"/>
    </row>
    <row r="8812" spans="3:10" x14ac:dyDescent="0.25">
      <c r="C8812" s="12"/>
      <c r="D8812" s="13"/>
      <c r="E8812" s="13"/>
      <c r="F8812" s="13"/>
      <c r="G8812" s="13"/>
      <c r="H8812" s="13"/>
      <c r="I8812" s="12"/>
      <c r="J8812" s="11"/>
    </row>
    <row r="8813" spans="3:10" x14ac:dyDescent="0.25">
      <c r="C8813" s="12"/>
      <c r="D8813" s="13"/>
      <c r="E8813" s="13"/>
      <c r="F8813" s="13"/>
      <c r="G8813" s="13"/>
      <c r="H8813" s="13"/>
      <c r="I8813" s="12"/>
      <c r="J8813" s="11"/>
    </row>
    <row r="8814" spans="3:10" x14ac:dyDescent="0.25">
      <c r="C8814" s="12"/>
      <c r="D8814" s="13"/>
      <c r="E8814" s="13"/>
      <c r="F8814" s="13"/>
      <c r="G8814" s="13"/>
      <c r="H8814" s="13"/>
      <c r="I8814" s="12"/>
      <c r="J8814" s="11"/>
    </row>
    <row r="8815" spans="3:10" x14ac:dyDescent="0.25">
      <c r="C8815" s="12"/>
      <c r="D8815" s="13"/>
      <c r="E8815" s="13"/>
      <c r="F8815" s="13"/>
      <c r="G8815" s="13"/>
      <c r="H8815" s="13"/>
      <c r="I8815" s="12"/>
      <c r="J8815" s="11"/>
    </row>
    <row r="8816" spans="3:10" x14ac:dyDescent="0.25">
      <c r="C8816" s="12"/>
      <c r="D8816" s="13"/>
      <c r="E8816" s="13"/>
      <c r="F8816" s="13"/>
      <c r="G8816" s="13"/>
      <c r="H8816" s="13"/>
      <c r="I8816" s="12"/>
      <c r="J8816" s="11"/>
    </row>
    <row r="8817" spans="3:10" x14ac:dyDescent="0.25">
      <c r="C8817" s="12"/>
      <c r="D8817" s="13"/>
      <c r="E8817" s="13"/>
      <c r="F8817" s="13"/>
      <c r="G8817" s="13"/>
      <c r="H8817" s="13"/>
      <c r="I8817" s="12"/>
      <c r="J8817" s="11"/>
    </row>
    <row r="8818" spans="3:10" x14ac:dyDescent="0.25">
      <c r="C8818" s="12"/>
      <c r="D8818" s="13"/>
      <c r="E8818" s="13"/>
      <c r="F8818" s="13"/>
      <c r="G8818" s="13"/>
      <c r="H8818" s="13"/>
      <c r="I8818" s="12"/>
      <c r="J8818" s="11"/>
    </row>
    <row r="8819" spans="3:10" x14ac:dyDescent="0.25">
      <c r="C8819" s="12"/>
      <c r="D8819" s="13"/>
      <c r="E8819" s="13"/>
      <c r="F8819" s="13"/>
      <c r="G8819" s="13"/>
      <c r="H8819" s="13"/>
      <c r="I8819" s="12"/>
      <c r="J8819" s="11"/>
    </row>
    <row r="8820" spans="3:10" x14ac:dyDescent="0.25">
      <c r="C8820" s="12"/>
      <c r="D8820" s="13"/>
      <c r="E8820" s="13"/>
      <c r="F8820" s="13"/>
      <c r="G8820" s="13"/>
      <c r="H8820" s="13"/>
      <c r="I8820" s="12"/>
      <c r="J8820" s="11"/>
    </row>
    <row r="8821" spans="3:10" x14ac:dyDescent="0.25">
      <c r="C8821" s="12"/>
      <c r="D8821" s="13"/>
      <c r="E8821" s="13"/>
      <c r="F8821" s="13"/>
      <c r="G8821" s="13"/>
      <c r="H8821" s="13"/>
      <c r="I8821" s="12"/>
      <c r="J8821" s="11"/>
    </row>
    <row r="8822" spans="3:10" x14ac:dyDescent="0.25">
      <c r="C8822" s="12"/>
      <c r="D8822" s="13"/>
      <c r="E8822" s="13"/>
      <c r="F8822" s="13"/>
      <c r="G8822" s="13"/>
      <c r="H8822" s="13"/>
      <c r="I8822" s="12"/>
      <c r="J8822" s="11"/>
    </row>
    <row r="8823" spans="3:10" x14ac:dyDescent="0.25">
      <c r="C8823" s="12"/>
      <c r="D8823" s="13"/>
      <c r="E8823" s="13"/>
      <c r="F8823" s="13"/>
      <c r="G8823" s="13"/>
      <c r="H8823" s="13"/>
      <c r="I8823" s="12"/>
      <c r="J8823" s="11"/>
    </row>
    <row r="8824" spans="3:10" x14ac:dyDescent="0.25">
      <c r="C8824" s="12"/>
      <c r="D8824" s="13"/>
      <c r="E8824" s="13"/>
      <c r="F8824" s="13"/>
      <c r="G8824" s="13"/>
      <c r="H8824" s="13"/>
      <c r="I8824" s="12"/>
      <c r="J8824" s="11"/>
    </row>
    <row r="8825" spans="3:10" x14ac:dyDescent="0.25">
      <c r="C8825" s="12"/>
      <c r="D8825" s="13"/>
      <c r="E8825" s="13"/>
      <c r="F8825" s="13"/>
      <c r="G8825" s="13"/>
      <c r="H8825" s="13"/>
      <c r="I8825" s="12"/>
      <c r="J8825" s="11"/>
    </row>
    <row r="8826" spans="3:10" x14ac:dyDescent="0.25">
      <c r="C8826" s="12"/>
      <c r="D8826" s="13"/>
      <c r="E8826" s="13"/>
      <c r="F8826" s="13"/>
      <c r="G8826" s="13"/>
      <c r="H8826" s="13"/>
      <c r="I8826" s="12"/>
      <c r="J8826" s="11"/>
    </row>
    <row r="8827" spans="3:10" x14ac:dyDescent="0.25">
      <c r="C8827" s="12"/>
      <c r="D8827" s="13"/>
      <c r="E8827" s="13"/>
      <c r="F8827" s="13"/>
      <c r="G8827" s="13"/>
      <c r="H8827" s="13"/>
      <c r="I8827" s="12"/>
      <c r="J8827" s="11"/>
    </row>
    <row r="8828" spans="3:10" x14ac:dyDescent="0.25">
      <c r="C8828" s="12"/>
      <c r="D8828" s="13"/>
      <c r="E8828" s="13"/>
      <c r="F8828" s="13"/>
      <c r="G8828" s="13"/>
      <c r="H8828" s="13"/>
      <c r="I8828" s="12"/>
      <c r="J8828" s="11"/>
    </row>
    <row r="8829" spans="3:10" x14ac:dyDescent="0.25">
      <c r="C8829" s="12"/>
      <c r="D8829" s="13"/>
      <c r="E8829" s="13"/>
      <c r="F8829" s="13"/>
      <c r="G8829" s="13"/>
      <c r="H8829" s="13"/>
      <c r="I8829" s="12"/>
      <c r="J8829" s="11"/>
    </row>
    <row r="8830" spans="3:10" x14ac:dyDescent="0.25">
      <c r="C8830" s="12"/>
      <c r="D8830" s="13"/>
      <c r="E8830" s="13"/>
      <c r="F8830" s="13"/>
      <c r="G8830" s="13"/>
      <c r="H8830" s="13"/>
      <c r="I8830" s="12"/>
      <c r="J8830" s="11"/>
    </row>
    <row r="8831" spans="3:10" x14ac:dyDescent="0.25">
      <c r="C8831" s="12"/>
      <c r="D8831" s="13"/>
      <c r="E8831" s="13"/>
      <c r="F8831" s="13"/>
      <c r="G8831" s="13"/>
      <c r="H8831" s="13"/>
      <c r="I8831" s="12"/>
      <c r="J8831" s="11"/>
    </row>
    <row r="8832" spans="3:10" x14ac:dyDescent="0.25">
      <c r="C8832" s="12"/>
      <c r="D8832" s="13"/>
      <c r="E8832" s="13"/>
      <c r="F8832" s="13"/>
      <c r="G8832" s="13"/>
      <c r="H8832" s="13"/>
      <c r="I8832" s="12"/>
      <c r="J8832" s="11"/>
    </row>
    <row r="8833" spans="3:10" x14ac:dyDescent="0.25">
      <c r="C8833" s="12"/>
      <c r="D8833" s="13"/>
      <c r="E8833" s="13"/>
      <c r="F8833" s="13"/>
      <c r="G8833" s="13"/>
      <c r="H8833" s="13"/>
      <c r="I8833" s="12"/>
      <c r="J8833" s="11"/>
    </row>
    <row r="8834" spans="3:10" x14ac:dyDescent="0.25">
      <c r="C8834" s="12"/>
      <c r="D8834" s="13"/>
      <c r="E8834" s="13"/>
      <c r="F8834" s="13"/>
      <c r="G8834" s="13"/>
      <c r="H8834" s="13"/>
      <c r="I8834" s="12"/>
      <c r="J8834" s="11"/>
    </row>
    <row r="8835" spans="3:10" x14ac:dyDescent="0.25">
      <c r="C8835" s="12"/>
      <c r="D8835" s="13"/>
      <c r="E8835" s="13"/>
      <c r="F8835" s="13"/>
      <c r="G8835" s="13"/>
      <c r="H8835" s="13"/>
      <c r="I8835" s="12"/>
      <c r="J8835" s="11"/>
    </row>
    <row r="8836" spans="3:10" x14ac:dyDescent="0.25">
      <c r="C8836" s="12"/>
      <c r="D8836" s="13"/>
      <c r="E8836" s="13"/>
      <c r="F8836" s="13"/>
      <c r="G8836" s="13"/>
      <c r="H8836" s="13"/>
      <c r="I8836" s="12"/>
      <c r="J8836" s="11"/>
    </row>
    <row r="8837" spans="3:10" x14ac:dyDescent="0.25">
      <c r="C8837" s="12"/>
      <c r="D8837" s="13"/>
      <c r="E8837" s="13"/>
      <c r="F8837" s="13"/>
      <c r="G8837" s="13"/>
      <c r="H8837" s="13"/>
      <c r="I8837" s="12"/>
      <c r="J8837" s="11"/>
    </row>
    <row r="8838" spans="3:10" x14ac:dyDescent="0.25">
      <c r="C8838" s="12"/>
      <c r="D8838" s="13"/>
      <c r="E8838" s="13"/>
      <c r="F8838" s="13"/>
      <c r="G8838" s="13"/>
      <c r="H8838" s="13"/>
      <c r="I8838" s="12"/>
      <c r="J8838" s="11"/>
    </row>
    <row r="8839" spans="3:10" x14ac:dyDescent="0.25">
      <c r="C8839" s="12"/>
      <c r="D8839" s="13"/>
      <c r="E8839" s="13"/>
      <c r="F8839" s="13"/>
      <c r="G8839" s="13"/>
      <c r="H8839" s="13"/>
      <c r="I8839" s="12"/>
      <c r="J8839" s="11"/>
    </row>
    <row r="8840" spans="3:10" x14ac:dyDescent="0.25">
      <c r="C8840" s="12"/>
      <c r="D8840" s="13"/>
      <c r="E8840" s="13"/>
      <c r="F8840" s="13"/>
      <c r="G8840" s="13"/>
      <c r="H8840" s="13"/>
      <c r="I8840" s="12"/>
      <c r="J8840" s="11"/>
    </row>
    <row r="8841" spans="3:10" x14ac:dyDescent="0.25">
      <c r="C8841" s="12"/>
      <c r="D8841" s="13"/>
      <c r="E8841" s="13"/>
      <c r="F8841" s="13"/>
      <c r="G8841" s="13"/>
      <c r="H8841" s="13"/>
      <c r="I8841" s="12"/>
      <c r="J8841" s="11"/>
    </row>
    <row r="8842" spans="3:10" x14ac:dyDescent="0.25">
      <c r="C8842" s="12"/>
      <c r="D8842" s="13"/>
      <c r="E8842" s="13"/>
      <c r="F8842" s="13"/>
      <c r="G8842" s="13"/>
      <c r="H8842" s="13"/>
      <c r="I8842" s="12"/>
      <c r="J8842" s="11"/>
    </row>
    <row r="8843" spans="3:10" x14ac:dyDescent="0.25">
      <c r="C8843" s="12"/>
      <c r="D8843" s="13"/>
      <c r="E8843" s="13"/>
      <c r="F8843" s="13"/>
      <c r="G8843" s="13"/>
      <c r="H8843" s="13"/>
      <c r="I8843" s="12"/>
      <c r="J8843" s="11"/>
    </row>
    <row r="8844" spans="3:10" x14ac:dyDescent="0.25">
      <c r="C8844" s="12"/>
      <c r="D8844" s="13"/>
      <c r="E8844" s="13"/>
      <c r="F8844" s="13"/>
      <c r="G8844" s="13"/>
      <c r="H8844" s="13"/>
      <c r="I8844" s="12"/>
      <c r="J8844" s="11"/>
    </row>
    <row r="8845" spans="3:10" x14ac:dyDescent="0.25">
      <c r="C8845" s="12"/>
      <c r="D8845" s="13"/>
      <c r="E8845" s="13"/>
      <c r="F8845" s="13"/>
      <c r="G8845" s="13"/>
      <c r="H8845" s="13"/>
      <c r="I8845" s="12"/>
      <c r="J8845" s="11"/>
    </row>
    <row r="8846" spans="3:10" x14ac:dyDescent="0.25">
      <c r="C8846" s="12"/>
      <c r="D8846" s="13"/>
      <c r="E8846" s="13"/>
      <c r="F8846" s="13"/>
      <c r="G8846" s="13"/>
      <c r="H8846" s="13"/>
      <c r="I8846" s="12"/>
      <c r="J8846" s="11"/>
    </row>
    <row r="8847" spans="3:10" x14ac:dyDescent="0.25">
      <c r="C8847" s="12"/>
      <c r="D8847" s="13"/>
      <c r="E8847" s="13"/>
      <c r="F8847" s="13"/>
      <c r="G8847" s="13"/>
      <c r="H8847" s="13"/>
      <c r="I8847" s="12"/>
      <c r="J8847" s="11"/>
    </row>
    <row r="8848" spans="3:10" x14ac:dyDescent="0.25">
      <c r="C8848" s="12"/>
      <c r="D8848" s="13"/>
      <c r="E8848" s="13"/>
      <c r="F8848" s="13"/>
      <c r="G8848" s="13"/>
      <c r="H8848" s="13"/>
      <c r="I8848" s="12"/>
      <c r="J8848" s="11"/>
    </row>
    <row r="8849" spans="3:10" x14ac:dyDescent="0.25">
      <c r="C8849" s="12"/>
      <c r="D8849" s="13"/>
      <c r="E8849" s="13"/>
      <c r="F8849" s="13"/>
      <c r="G8849" s="13"/>
      <c r="H8849" s="13"/>
      <c r="I8849" s="12"/>
      <c r="J8849" s="11"/>
    </row>
    <row r="8850" spans="3:10" x14ac:dyDescent="0.25">
      <c r="C8850" s="12"/>
      <c r="D8850" s="13"/>
      <c r="E8850" s="13"/>
      <c r="F8850" s="13"/>
      <c r="G8850" s="13"/>
      <c r="H8850" s="13"/>
      <c r="I8850" s="12"/>
      <c r="J8850" s="11"/>
    </row>
    <row r="8851" spans="3:10" x14ac:dyDescent="0.25">
      <c r="C8851" s="12"/>
      <c r="D8851" s="13"/>
      <c r="E8851" s="13"/>
      <c r="F8851" s="13"/>
      <c r="G8851" s="13"/>
      <c r="H8851" s="13"/>
      <c r="I8851" s="12"/>
      <c r="J8851" s="11"/>
    </row>
    <row r="8852" spans="3:10" x14ac:dyDescent="0.25">
      <c r="C8852" s="12"/>
      <c r="D8852" s="13"/>
      <c r="E8852" s="13"/>
      <c r="F8852" s="13"/>
      <c r="G8852" s="13"/>
      <c r="H8852" s="13"/>
      <c r="I8852" s="12"/>
      <c r="J8852" s="11"/>
    </row>
    <row r="8853" spans="3:10" x14ac:dyDescent="0.25">
      <c r="C8853" s="12"/>
      <c r="D8853" s="13"/>
      <c r="E8853" s="13"/>
      <c r="F8853" s="13"/>
      <c r="G8853" s="13"/>
      <c r="H8853" s="13"/>
      <c r="I8853" s="12"/>
      <c r="J8853" s="11"/>
    </row>
    <row r="8854" spans="3:10" x14ac:dyDescent="0.25">
      <c r="C8854" s="12"/>
      <c r="D8854" s="13"/>
      <c r="E8854" s="13"/>
      <c r="F8854" s="13"/>
      <c r="G8854" s="13"/>
      <c r="H8854" s="13"/>
      <c r="I8854" s="12"/>
      <c r="J8854" s="11"/>
    </row>
    <row r="8855" spans="3:10" x14ac:dyDescent="0.25">
      <c r="C8855" s="12"/>
      <c r="D8855" s="13"/>
      <c r="E8855" s="13"/>
      <c r="F8855" s="13"/>
      <c r="G8855" s="13"/>
      <c r="H8855" s="13"/>
      <c r="I8855" s="12"/>
      <c r="J8855" s="11"/>
    </row>
    <row r="8856" spans="3:10" x14ac:dyDescent="0.25">
      <c r="C8856" s="12"/>
      <c r="D8856" s="13"/>
      <c r="E8856" s="13"/>
      <c r="F8856" s="13"/>
      <c r="G8856" s="13"/>
      <c r="H8856" s="13"/>
      <c r="I8856" s="12"/>
      <c r="J8856" s="11"/>
    </row>
    <row r="8857" spans="3:10" x14ac:dyDescent="0.25">
      <c r="C8857" s="12"/>
      <c r="D8857" s="13"/>
      <c r="E8857" s="13"/>
      <c r="F8857" s="13"/>
      <c r="G8857" s="13"/>
      <c r="H8857" s="13"/>
      <c r="I8857" s="12"/>
      <c r="J8857" s="11"/>
    </row>
    <row r="8858" spans="3:10" x14ac:dyDescent="0.25">
      <c r="C8858" s="12"/>
      <c r="D8858" s="13"/>
      <c r="E8858" s="13"/>
      <c r="F8858" s="13"/>
      <c r="G8858" s="13"/>
      <c r="H8858" s="13"/>
      <c r="I8858" s="12"/>
      <c r="J8858" s="11"/>
    </row>
    <row r="8859" spans="3:10" x14ac:dyDescent="0.25">
      <c r="C8859" s="12"/>
      <c r="D8859" s="13"/>
      <c r="E8859" s="13"/>
      <c r="F8859" s="13"/>
      <c r="G8859" s="13"/>
      <c r="H8859" s="13"/>
      <c r="I8859" s="12"/>
      <c r="J8859" s="11"/>
    </row>
    <row r="8860" spans="3:10" x14ac:dyDescent="0.25">
      <c r="C8860" s="12"/>
      <c r="D8860" s="13"/>
      <c r="E8860" s="13"/>
      <c r="F8860" s="13"/>
      <c r="G8860" s="13"/>
      <c r="H8860" s="13"/>
      <c r="I8860" s="12"/>
      <c r="J8860" s="11"/>
    </row>
    <row r="8861" spans="3:10" x14ac:dyDescent="0.25">
      <c r="C8861" s="12"/>
      <c r="D8861" s="13"/>
      <c r="E8861" s="13"/>
      <c r="F8861" s="13"/>
      <c r="G8861" s="13"/>
      <c r="H8861" s="13"/>
      <c r="I8861" s="12"/>
      <c r="J8861" s="11"/>
    </row>
    <row r="8862" spans="3:10" x14ac:dyDescent="0.25">
      <c r="C8862" s="12"/>
      <c r="D8862" s="13"/>
      <c r="E8862" s="13"/>
      <c r="F8862" s="13"/>
      <c r="G8862" s="13"/>
      <c r="H8862" s="13"/>
      <c r="I8862" s="12"/>
      <c r="J8862" s="11"/>
    </row>
    <row r="8863" spans="3:10" x14ac:dyDescent="0.25">
      <c r="C8863" s="12"/>
      <c r="D8863" s="13"/>
      <c r="E8863" s="13"/>
      <c r="F8863" s="13"/>
      <c r="G8863" s="13"/>
      <c r="H8863" s="13"/>
      <c r="I8863" s="12"/>
      <c r="J8863" s="11"/>
    </row>
    <row r="8864" spans="3:10" x14ac:dyDescent="0.25">
      <c r="C8864" s="12"/>
      <c r="D8864" s="13"/>
      <c r="E8864" s="13"/>
      <c r="F8864" s="13"/>
      <c r="G8864" s="13"/>
      <c r="H8864" s="13"/>
      <c r="I8864" s="12"/>
      <c r="J8864" s="11"/>
    </row>
    <row r="8865" spans="3:10" x14ac:dyDescent="0.25">
      <c r="C8865" s="12"/>
      <c r="D8865" s="13"/>
      <c r="E8865" s="13"/>
      <c r="F8865" s="13"/>
      <c r="G8865" s="13"/>
      <c r="H8865" s="13"/>
      <c r="I8865" s="12"/>
      <c r="J8865" s="11"/>
    </row>
    <row r="8866" spans="3:10" x14ac:dyDescent="0.25">
      <c r="C8866" s="12"/>
      <c r="D8866" s="13"/>
      <c r="E8866" s="13"/>
      <c r="F8866" s="13"/>
      <c r="G8866" s="13"/>
      <c r="H8866" s="13"/>
      <c r="I8866" s="12"/>
      <c r="J8866" s="11"/>
    </row>
    <row r="8867" spans="3:10" x14ac:dyDescent="0.25">
      <c r="C8867" s="12"/>
      <c r="D8867" s="13"/>
      <c r="E8867" s="13"/>
      <c r="F8867" s="13"/>
      <c r="G8867" s="13"/>
      <c r="H8867" s="13"/>
      <c r="I8867" s="12"/>
      <c r="J8867" s="11"/>
    </row>
    <row r="8868" spans="3:10" x14ac:dyDescent="0.25">
      <c r="C8868" s="12"/>
      <c r="D8868" s="13"/>
      <c r="E8868" s="13"/>
      <c r="F8868" s="13"/>
      <c r="G8868" s="13"/>
      <c r="H8868" s="13"/>
      <c r="I8868" s="12"/>
      <c r="J8868" s="11"/>
    </row>
    <row r="8869" spans="3:10" x14ac:dyDescent="0.25">
      <c r="C8869" s="12"/>
      <c r="D8869" s="13"/>
      <c r="E8869" s="13"/>
      <c r="F8869" s="13"/>
      <c r="G8869" s="13"/>
      <c r="H8869" s="13"/>
      <c r="I8869" s="12"/>
      <c r="J8869" s="11"/>
    </row>
    <row r="8870" spans="3:10" x14ac:dyDescent="0.25">
      <c r="C8870" s="12"/>
      <c r="D8870" s="13"/>
      <c r="E8870" s="13"/>
      <c r="F8870" s="13"/>
      <c r="G8870" s="13"/>
      <c r="H8870" s="13"/>
      <c r="I8870" s="12"/>
      <c r="J8870" s="11"/>
    </row>
    <row r="8871" spans="3:10" x14ac:dyDescent="0.25">
      <c r="C8871" s="12"/>
      <c r="D8871" s="13"/>
      <c r="E8871" s="13"/>
      <c r="F8871" s="13"/>
      <c r="G8871" s="13"/>
      <c r="H8871" s="13"/>
      <c r="I8871" s="12"/>
      <c r="J8871" s="11"/>
    </row>
    <row r="8872" spans="3:10" x14ac:dyDescent="0.25">
      <c r="C8872" s="12"/>
      <c r="D8872" s="13"/>
      <c r="E8872" s="13"/>
      <c r="F8872" s="13"/>
      <c r="G8872" s="13"/>
      <c r="H8872" s="13"/>
      <c r="I8872" s="12"/>
      <c r="J8872" s="11"/>
    </row>
    <row r="8873" spans="3:10" x14ac:dyDescent="0.25">
      <c r="C8873" s="12"/>
      <c r="D8873" s="13"/>
      <c r="E8873" s="13"/>
      <c r="F8873" s="13"/>
      <c r="G8873" s="13"/>
      <c r="H8873" s="13"/>
      <c r="I8873" s="12"/>
      <c r="J8873" s="11"/>
    </row>
    <row r="8874" spans="3:10" x14ac:dyDescent="0.25">
      <c r="C8874" s="12"/>
      <c r="D8874" s="13"/>
      <c r="E8874" s="13"/>
      <c r="F8874" s="13"/>
      <c r="G8874" s="13"/>
      <c r="H8874" s="13"/>
      <c r="I8874" s="12"/>
      <c r="J8874" s="11"/>
    </row>
    <row r="8875" spans="3:10" x14ac:dyDescent="0.25">
      <c r="C8875" s="12"/>
      <c r="D8875" s="13"/>
      <c r="E8875" s="13"/>
      <c r="F8875" s="13"/>
      <c r="G8875" s="13"/>
      <c r="H8875" s="13"/>
      <c r="I8875" s="12"/>
      <c r="J8875" s="11"/>
    </row>
    <row r="8876" spans="3:10" x14ac:dyDescent="0.25">
      <c r="C8876" s="12"/>
      <c r="D8876" s="13"/>
      <c r="E8876" s="13"/>
      <c r="F8876" s="13"/>
      <c r="G8876" s="13"/>
      <c r="H8876" s="13"/>
      <c r="I8876" s="12"/>
      <c r="J8876" s="11"/>
    </row>
    <row r="8877" spans="3:10" x14ac:dyDescent="0.25">
      <c r="C8877" s="12"/>
      <c r="D8877" s="13"/>
      <c r="E8877" s="13"/>
      <c r="F8877" s="13"/>
      <c r="G8877" s="13"/>
      <c r="H8877" s="13"/>
      <c r="I8877" s="12"/>
      <c r="J8877" s="11"/>
    </row>
    <row r="8878" spans="3:10" x14ac:dyDescent="0.25">
      <c r="C8878" s="12"/>
      <c r="D8878" s="13"/>
      <c r="E8878" s="13"/>
      <c r="F8878" s="13"/>
      <c r="G8878" s="13"/>
      <c r="H8878" s="13"/>
      <c r="I8878" s="12"/>
      <c r="J8878" s="11"/>
    </row>
    <row r="8879" spans="3:10" x14ac:dyDescent="0.25">
      <c r="C8879" s="12"/>
      <c r="D8879" s="13"/>
      <c r="E8879" s="13"/>
      <c r="F8879" s="13"/>
      <c r="G8879" s="13"/>
      <c r="H8879" s="13"/>
      <c r="I8879" s="12"/>
      <c r="J8879" s="11"/>
    </row>
    <row r="8880" spans="3:10" x14ac:dyDescent="0.25">
      <c r="C8880" s="12"/>
      <c r="D8880" s="13"/>
      <c r="E8880" s="13"/>
      <c r="F8880" s="13"/>
      <c r="G8880" s="13"/>
      <c r="H8880" s="13"/>
      <c r="I8880" s="12"/>
      <c r="J8880" s="11"/>
    </row>
    <row r="8881" spans="3:10" x14ac:dyDescent="0.25">
      <c r="C8881" s="12"/>
      <c r="D8881" s="13"/>
      <c r="E8881" s="13"/>
      <c r="F8881" s="13"/>
      <c r="G8881" s="13"/>
      <c r="H8881" s="13"/>
      <c r="I8881" s="12"/>
      <c r="J8881" s="11"/>
    </row>
    <row r="8882" spans="3:10" x14ac:dyDescent="0.25">
      <c r="C8882" s="12"/>
      <c r="D8882" s="13"/>
      <c r="E8882" s="13"/>
      <c r="F8882" s="13"/>
      <c r="G8882" s="13"/>
      <c r="H8882" s="13"/>
      <c r="I8882" s="12"/>
      <c r="J8882" s="11"/>
    </row>
    <row r="8883" spans="3:10" x14ac:dyDescent="0.25">
      <c r="C8883" s="12"/>
      <c r="D8883" s="13"/>
      <c r="E8883" s="13"/>
      <c r="F8883" s="13"/>
      <c r="G8883" s="13"/>
      <c r="H8883" s="13"/>
      <c r="I8883" s="12"/>
      <c r="J8883" s="11"/>
    </row>
    <row r="8884" spans="3:10" x14ac:dyDescent="0.25">
      <c r="C8884" s="12"/>
      <c r="D8884" s="13"/>
      <c r="E8884" s="13"/>
      <c r="F8884" s="13"/>
      <c r="G8884" s="13"/>
      <c r="H8884" s="13"/>
      <c r="I8884" s="12"/>
      <c r="J8884" s="11"/>
    </row>
    <row r="8885" spans="3:10" x14ac:dyDescent="0.25">
      <c r="C8885" s="12"/>
      <c r="D8885" s="13"/>
      <c r="E8885" s="13"/>
      <c r="F8885" s="13"/>
      <c r="G8885" s="13"/>
      <c r="H8885" s="13"/>
      <c r="I8885" s="12"/>
      <c r="J8885" s="11"/>
    </row>
    <row r="8886" spans="3:10" x14ac:dyDescent="0.25">
      <c r="C8886" s="12"/>
      <c r="D8886" s="13"/>
      <c r="E8886" s="13"/>
      <c r="F8886" s="13"/>
      <c r="G8886" s="13"/>
      <c r="H8886" s="13"/>
      <c r="I8886" s="12"/>
      <c r="J8886" s="11"/>
    </row>
    <row r="8887" spans="3:10" x14ac:dyDescent="0.25">
      <c r="C8887" s="12"/>
      <c r="D8887" s="13"/>
      <c r="E8887" s="13"/>
      <c r="F8887" s="13"/>
      <c r="G8887" s="13"/>
      <c r="H8887" s="13"/>
      <c r="I8887" s="12"/>
      <c r="J8887" s="11"/>
    </row>
    <row r="8888" spans="3:10" x14ac:dyDescent="0.25">
      <c r="C8888" s="12"/>
      <c r="D8888" s="13"/>
      <c r="E8888" s="13"/>
      <c r="F8888" s="13"/>
      <c r="G8888" s="13"/>
      <c r="H8888" s="13"/>
      <c r="I8888" s="12"/>
      <c r="J8888" s="11"/>
    </row>
    <row r="8889" spans="3:10" x14ac:dyDescent="0.25">
      <c r="C8889" s="12"/>
      <c r="D8889" s="13"/>
      <c r="E8889" s="13"/>
      <c r="F8889" s="13"/>
      <c r="G8889" s="13"/>
      <c r="H8889" s="13"/>
      <c r="I8889" s="12"/>
      <c r="J8889" s="11"/>
    </row>
    <row r="8890" spans="3:10" x14ac:dyDescent="0.25">
      <c r="C8890" s="12"/>
      <c r="D8890" s="13"/>
      <c r="E8890" s="13"/>
      <c r="F8890" s="13"/>
      <c r="G8890" s="13"/>
      <c r="H8890" s="13"/>
      <c r="I8890" s="12"/>
      <c r="J8890" s="11"/>
    </row>
    <row r="8891" spans="3:10" x14ac:dyDescent="0.25">
      <c r="C8891" s="12"/>
      <c r="D8891" s="13"/>
      <c r="E8891" s="13"/>
      <c r="F8891" s="13"/>
      <c r="G8891" s="13"/>
      <c r="H8891" s="13"/>
      <c r="I8891" s="12"/>
      <c r="J8891" s="11"/>
    </row>
    <row r="8892" spans="3:10" x14ac:dyDescent="0.25">
      <c r="C8892" s="12"/>
      <c r="D8892" s="13"/>
      <c r="E8892" s="13"/>
      <c r="F8892" s="13"/>
      <c r="G8892" s="13"/>
      <c r="H8892" s="13"/>
      <c r="I8892" s="12"/>
      <c r="J8892" s="11"/>
    </row>
    <row r="8893" spans="3:10" x14ac:dyDescent="0.25">
      <c r="C8893" s="12"/>
      <c r="D8893" s="13"/>
      <c r="E8893" s="13"/>
      <c r="F8893" s="13"/>
      <c r="G8893" s="13"/>
      <c r="H8893" s="13"/>
      <c r="I8893" s="12"/>
      <c r="J8893" s="11"/>
    </row>
    <row r="8894" spans="3:10" x14ac:dyDescent="0.25">
      <c r="C8894" s="12"/>
      <c r="D8894" s="13"/>
      <c r="E8894" s="13"/>
      <c r="F8894" s="13"/>
      <c r="G8894" s="13"/>
      <c r="H8894" s="13"/>
      <c r="I8894" s="12"/>
      <c r="J8894" s="11"/>
    </row>
    <row r="8895" spans="3:10" x14ac:dyDescent="0.25">
      <c r="C8895" s="12"/>
      <c r="D8895" s="13"/>
      <c r="E8895" s="13"/>
      <c r="F8895" s="13"/>
      <c r="G8895" s="13"/>
      <c r="H8895" s="13"/>
      <c r="I8895" s="12"/>
      <c r="J8895" s="11"/>
    </row>
    <row r="8896" spans="3:10" x14ac:dyDescent="0.25">
      <c r="C8896" s="12"/>
      <c r="D8896" s="13"/>
      <c r="E8896" s="13"/>
      <c r="F8896" s="13"/>
      <c r="G8896" s="13"/>
      <c r="H8896" s="13"/>
      <c r="I8896" s="12"/>
      <c r="J8896" s="11"/>
    </row>
    <row r="8897" spans="3:10" x14ac:dyDescent="0.25">
      <c r="C8897" s="12"/>
      <c r="D8897" s="13"/>
      <c r="E8897" s="13"/>
      <c r="F8897" s="13"/>
      <c r="G8897" s="13"/>
      <c r="H8897" s="13"/>
      <c r="I8897" s="12"/>
      <c r="J8897" s="11"/>
    </row>
    <row r="8898" spans="3:10" x14ac:dyDescent="0.25">
      <c r="C8898" s="12"/>
      <c r="D8898" s="13"/>
      <c r="E8898" s="13"/>
      <c r="F8898" s="13"/>
      <c r="G8898" s="13"/>
      <c r="H8898" s="13"/>
      <c r="I8898" s="12"/>
      <c r="J8898" s="11"/>
    </row>
    <row r="8899" spans="3:10" x14ac:dyDescent="0.25">
      <c r="C8899" s="12"/>
      <c r="D8899" s="13"/>
      <c r="E8899" s="13"/>
      <c r="F8899" s="13"/>
      <c r="G8899" s="13"/>
      <c r="H8899" s="13"/>
      <c r="I8899" s="12"/>
      <c r="J8899" s="11"/>
    </row>
    <row r="8900" spans="3:10" x14ac:dyDescent="0.25">
      <c r="C8900" s="12"/>
      <c r="D8900" s="13"/>
      <c r="E8900" s="13"/>
      <c r="F8900" s="13"/>
      <c r="G8900" s="13"/>
      <c r="H8900" s="13"/>
      <c r="I8900" s="12"/>
      <c r="J8900" s="11"/>
    </row>
    <row r="8901" spans="3:10" x14ac:dyDescent="0.25">
      <c r="C8901" s="12"/>
      <c r="D8901" s="13"/>
      <c r="E8901" s="13"/>
      <c r="F8901" s="13"/>
      <c r="G8901" s="13"/>
      <c r="H8901" s="13"/>
      <c r="I8901" s="12"/>
      <c r="J8901" s="11"/>
    </row>
    <row r="8902" spans="3:10" x14ac:dyDescent="0.25">
      <c r="C8902" s="12"/>
      <c r="D8902" s="13"/>
      <c r="E8902" s="13"/>
      <c r="F8902" s="13"/>
      <c r="G8902" s="13"/>
      <c r="H8902" s="13"/>
      <c r="I8902" s="12"/>
      <c r="J8902" s="11"/>
    </row>
    <row r="8903" spans="3:10" x14ac:dyDescent="0.25">
      <c r="C8903" s="12"/>
      <c r="D8903" s="13"/>
      <c r="E8903" s="13"/>
      <c r="F8903" s="13"/>
      <c r="G8903" s="13"/>
      <c r="H8903" s="13"/>
      <c r="I8903" s="12"/>
      <c r="J8903" s="11"/>
    </row>
    <row r="8904" spans="3:10" x14ac:dyDescent="0.25">
      <c r="C8904" s="12"/>
      <c r="D8904" s="13"/>
      <c r="E8904" s="13"/>
      <c r="F8904" s="13"/>
      <c r="G8904" s="13"/>
      <c r="H8904" s="13"/>
      <c r="I8904" s="12"/>
      <c r="J8904" s="11"/>
    </row>
    <row r="8905" spans="3:10" x14ac:dyDescent="0.25">
      <c r="C8905" s="12"/>
      <c r="D8905" s="13"/>
      <c r="E8905" s="13"/>
      <c r="F8905" s="13"/>
      <c r="G8905" s="13"/>
      <c r="H8905" s="13"/>
      <c r="I8905" s="12"/>
      <c r="J8905" s="11"/>
    </row>
    <row r="8906" spans="3:10" x14ac:dyDescent="0.25">
      <c r="C8906" s="12"/>
      <c r="D8906" s="13"/>
      <c r="E8906" s="13"/>
      <c r="F8906" s="13"/>
      <c r="G8906" s="13"/>
      <c r="H8906" s="13"/>
      <c r="I8906" s="12"/>
      <c r="J8906" s="11"/>
    </row>
    <row r="8907" spans="3:10" x14ac:dyDescent="0.25">
      <c r="C8907" s="12"/>
      <c r="D8907" s="13"/>
      <c r="E8907" s="13"/>
      <c r="F8907" s="13"/>
      <c r="G8907" s="13"/>
      <c r="H8907" s="13"/>
      <c r="I8907" s="12"/>
      <c r="J8907" s="11"/>
    </row>
    <row r="8908" spans="3:10" x14ac:dyDescent="0.25">
      <c r="C8908" s="12"/>
      <c r="D8908" s="13"/>
      <c r="E8908" s="13"/>
      <c r="F8908" s="13"/>
      <c r="G8908" s="13"/>
      <c r="H8908" s="13"/>
      <c r="I8908" s="12"/>
      <c r="J8908" s="11"/>
    </row>
    <row r="8909" spans="3:10" x14ac:dyDescent="0.25">
      <c r="C8909" s="12"/>
      <c r="D8909" s="13"/>
      <c r="E8909" s="13"/>
      <c r="F8909" s="13"/>
      <c r="G8909" s="13"/>
      <c r="H8909" s="13"/>
      <c r="I8909" s="12"/>
      <c r="J8909" s="11"/>
    </row>
    <row r="8910" spans="3:10" x14ac:dyDescent="0.25">
      <c r="C8910" s="12"/>
      <c r="D8910" s="13"/>
      <c r="E8910" s="13"/>
      <c r="F8910" s="13"/>
      <c r="G8910" s="13"/>
      <c r="H8910" s="13"/>
      <c r="I8910" s="12"/>
      <c r="J8910" s="11"/>
    </row>
    <row r="8911" spans="3:10" x14ac:dyDescent="0.25">
      <c r="C8911" s="12"/>
      <c r="D8911" s="13"/>
      <c r="E8911" s="13"/>
      <c r="F8911" s="13"/>
      <c r="G8911" s="13"/>
      <c r="H8911" s="13"/>
      <c r="I8911" s="12"/>
      <c r="J8911" s="11"/>
    </row>
    <row r="8912" spans="3:10" x14ac:dyDescent="0.25">
      <c r="C8912" s="12"/>
      <c r="D8912" s="13"/>
      <c r="E8912" s="13"/>
      <c r="F8912" s="13"/>
      <c r="G8912" s="13"/>
      <c r="H8912" s="13"/>
      <c r="I8912" s="12"/>
      <c r="J8912" s="11"/>
    </row>
    <row r="8913" spans="3:10" x14ac:dyDescent="0.25">
      <c r="C8913" s="12"/>
      <c r="D8913" s="13"/>
      <c r="E8913" s="13"/>
      <c r="F8913" s="13"/>
      <c r="G8913" s="13"/>
      <c r="H8913" s="13"/>
      <c r="I8913" s="12"/>
      <c r="J8913" s="11"/>
    </row>
    <row r="8914" spans="3:10" x14ac:dyDescent="0.25">
      <c r="C8914" s="12"/>
      <c r="D8914" s="13"/>
      <c r="E8914" s="13"/>
      <c r="F8914" s="13"/>
      <c r="G8914" s="13"/>
      <c r="H8914" s="13"/>
      <c r="I8914" s="12"/>
      <c r="J8914" s="11"/>
    </row>
    <row r="8915" spans="3:10" x14ac:dyDescent="0.25">
      <c r="C8915" s="12"/>
      <c r="D8915" s="13"/>
      <c r="E8915" s="13"/>
      <c r="F8915" s="13"/>
      <c r="G8915" s="13"/>
      <c r="H8915" s="13"/>
      <c r="I8915" s="12"/>
      <c r="J8915" s="11"/>
    </row>
    <row r="8916" spans="3:10" x14ac:dyDescent="0.25">
      <c r="C8916" s="12"/>
      <c r="D8916" s="13"/>
      <c r="E8916" s="13"/>
      <c r="F8916" s="13"/>
      <c r="G8916" s="13"/>
      <c r="H8916" s="13"/>
      <c r="I8916" s="12"/>
      <c r="J8916" s="11"/>
    </row>
    <row r="8917" spans="3:10" x14ac:dyDescent="0.25">
      <c r="C8917" s="12"/>
      <c r="D8917" s="13"/>
      <c r="E8917" s="13"/>
      <c r="F8917" s="13"/>
      <c r="G8917" s="13"/>
      <c r="H8917" s="13"/>
      <c r="I8917" s="12"/>
      <c r="J8917" s="11"/>
    </row>
    <row r="8918" spans="3:10" x14ac:dyDescent="0.25">
      <c r="C8918" s="12"/>
      <c r="D8918" s="13"/>
      <c r="E8918" s="13"/>
      <c r="F8918" s="13"/>
      <c r="G8918" s="13"/>
      <c r="H8918" s="13"/>
      <c r="I8918" s="12"/>
      <c r="J8918" s="11"/>
    </row>
    <row r="8919" spans="3:10" x14ac:dyDescent="0.25">
      <c r="C8919" s="12"/>
      <c r="D8919" s="13"/>
      <c r="E8919" s="13"/>
      <c r="F8919" s="13"/>
      <c r="G8919" s="13"/>
      <c r="H8919" s="13"/>
      <c r="I8919" s="12"/>
      <c r="J8919" s="11"/>
    </row>
    <row r="8920" spans="3:10" x14ac:dyDescent="0.25">
      <c r="C8920" s="12"/>
      <c r="D8920" s="13"/>
      <c r="E8920" s="13"/>
      <c r="F8920" s="13"/>
      <c r="G8920" s="13"/>
      <c r="H8920" s="13"/>
      <c r="I8920" s="12"/>
      <c r="J8920" s="11"/>
    </row>
    <row r="8921" spans="3:10" x14ac:dyDescent="0.25">
      <c r="C8921" s="12"/>
      <c r="D8921" s="13"/>
      <c r="E8921" s="13"/>
      <c r="F8921" s="13"/>
      <c r="G8921" s="13"/>
      <c r="H8921" s="13"/>
      <c r="I8921" s="12"/>
      <c r="J8921" s="11"/>
    </row>
    <row r="8922" spans="3:10" x14ac:dyDescent="0.25">
      <c r="C8922" s="12"/>
      <c r="D8922" s="13"/>
      <c r="E8922" s="13"/>
      <c r="F8922" s="13"/>
      <c r="G8922" s="13"/>
      <c r="H8922" s="13"/>
      <c r="I8922" s="12"/>
      <c r="J8922" s="11"/>
    </row>
    <row r="8923" spans="3:10" x14ac:dyDescent="0.25">
      <c r="C8923" s="12"/>
      <c r="D8923" s="13"/>
      <c r="E8923" s="13"/>
      <c r="F8923" s="13"/>
      <c r="G8923" s="13"/>
      <c r="H8923" s="13"/>
      <c r="I8923" s="12"/>
      <c r="J8923" s="11"/>
    </row>
    <row r="8924" spans="3:10" x14ac:dyDescent="0.25">
      <c r="C8924" s="12"/>
      <c r="D8924" s="13"/>
      <c r="E8924" s="13"/>
      <c r="F8924" s="13"/>
      <c r="G8924" s="13"/>
      <c r="H8924" s="13"/>
      <c r="I8924" s="12"/>
      <c r="J8924" s="11"/>
    </row>
    <row r="8925" spans="3:10" x14ac:dyDescent="0.25">
      <c r="C8925" s="12"/>
      <c r="D8925" s="13"/>
      <c r="E8925" s="13"/>
      <c r="F8925" s="13"/>
      <c r="G8925" s="13"/>
      <c r="H8925" s="13"/>
      <c r="I8925" s="12"/>
      <c r="J8925" s="11"/>
    </row>
    <row r="8926" spans="3:10" x14ac:dyDescent="0.25">
      <c r="C8926" s="12"/>
      <c r="D8926" s="13"/>
      <c r="E8926" s="13"/>
      <c r="F8926" s="13"/>
      <c r="G8926" s="13"/>
      <c r="H8926" s="13"/>
      <c r="I8926" s="12"/>
      <c r="J8926" s="11"/>
    </row>
    <row r="8927" spans="3:10" x14ac:dyDescent="0.25">
      <c r="C8927" s="12"/>
      <c r="D8927" s="13"/>
      <c r="E8927" s="13"/>
      <c r="F8927" s="13"/>
      <c r="G8927" s="13"/>
      <c r="H8927" s="13"/>
      <c r="I8927" s="12"/>
      <c r="J8927" s="11"/>
    </row>
    <row r="8928" spans="3:10" x14ac:dyDescent="0.25">
      <c r="C8928" s="12"/>
      <c r="D8928" s="13"/>
      <c r="E8928" s="13"/>
      <c r="F8928" s="13"/>
      <c r="G8928" s="13"/>
      <c r="H8928" s="13"/>
      <c r="I8928" s="12"/>
      <c r="J8928" s="11"/>
    </row>
    <row r="8929" spans="3:10" x14ac:dyDescent="0.25">
      <c r="C8929" s="12"/>
      <c r="D8929" s="13"/>
      <c r="E8929" s="13"/>
      <c r="F8929" s="13"/>
      <c r="G8929" s="13"/>
      <c r="H8929" s="13"/>
      <c r="I8929" s="12"/>
      <c r="J8929" s="11"/>
    </row>
    <row r="8930" spans="3:10" x14ac:dyDescent="0.25">
      <c r="C8930" s="12"/>
      <c r="D8930" s="13"/>
      <c r="E8930" s="13"/>
      <c r="F8930" s="13"/>
      <c r="G8930" s="13"/>
      <c r="H8930" s="13"/>
      <c r="I8930" s="12"/>
      <c r="J8930" s="11"/>
    </row>
    <row r="8931" spans="3:10" x14ac:dyDescent="0.25">
      <c r="C8931" s="12"/>
      <c r="D8931" s="13"/>
      <c r="E8931" s="13"/>
      <c r="F8931" s="13"/>
      <c r="G8931" s="13"/>
      <c r="H8931" s="13"/>
      <c r="I8931" s="12"/>
      <c r="J8931" s="11"/>
    </row>
    <row r="8932" spans="3:10" x14ac:dyDescent="0.25">
      <c r="C8932" s="12"/>
      <c r="D8932" s="13"/>
      <c r="E8932" s="13"/>
      <c r="F8932" s="13"/>
      <c r="G8932" s="13"/>
      <c r="H8932" s="13"/>
      <c r="I8932" s="12"/>
      <c r="J8932" s="11"/>
    </row>
    <row r="8933" spans="3:10" x14ac:dyDescent="0.25">
      <c r="C8933" s="12"/>
      <c r="D8933" s="13"/>
      <c r="E8933" s="13"/>
      <c r="F8933" s="13"/>
      <c r="G8933" s="13"/>
      <c r="H8933" s="13"/>
      <c r="I8933" s="12"/>
      <c r="J8933" s="11"/>
    </row>
    <row r="8934" spans="3:10" x14ac:dyDescent="0.25">
      <c r="C8934" s="12"/>
      <c r="D8934" s="13"/>
      <c r="E8934" s="13"/>
      <c r="F8934" s="13"/>
      <c r="G8934" s="13"/>
      <c r="H8934" s="13"/>
      <c r="I8934" s="12"/>
      <c r="J8934" s="11"/>
    </row>
    <row r="8935" spans="3:10" x14ac:dyDescent="0.25">
      <c r="C8935" s="12"/>
      <c r="D8935" s="13"/>
      <c r="E8935" s="13"/>
      <c r="F8935" s="13"/>
      <c r="G8935" s="13"/>
      <c r="H8935" s="13"/>
      <c r="I8935" s="12"/>
      <c r="J8935" s="11"/>
    </row>
    <row r="8936" spans="3:10" x14ac:dyDescent="0.25">
      <c r="C8936" s="12"/>
      <c r="D8936" s="13"/>
      <c r="E8936" s="13"/>
      <c r="F8936" s="13"/>
      <c r="G8936" s="13"/>
      <c r="H8936" s="13"/>
      <c r="I8936" s="12"/>
      <c r="J8936" s="11"/>
    </row>
    <row r="8937" spans="3:10" x14ac:dyDescent="0.25">
      <c r="C8937" s="12"/>
      <c r="D8937" s="13"/>
      <c r="E8937" s="13"/>
      <c r="F8937" s="13"/>
      <c r="G8937" s="13"/>
      <c r="H8937" s="13"/>
      <c r="I8937" s="12"/>
      <c r="J8937" s="11"/>
    </row>
    <row r="8938" spans="3:10" x14ac:dyDescent="0.25">
      <c r="C8938" s="12"/>
      <c r="D8938" s="13"/>
      <c r="E8938" s="13"/>
      <c r="F8938" s="13"/>
      <c r="G8938" s="13"/>
      <c r="H8938" s="13"/>
      <c r="I8938" s="12"/>
      <c r="J8938" s="11"/>
    </row>
    <row r="8939" spans="3:10" x14ac:dyDescent="0.25">
      <c r="C8939" s="12"/>
      <c r="D8939" s="13"/>
      <c r="E8939" s="13"/>
      <c r="F8939" s="13"/>
      <c r="G8939" s="13"/>
      <c r="H8939" s="13"/>
      <c r="I8939" s="12"/>
      <c r="J8939" s="11"/>
    </row>
    <row r="8940" spans="3:10" x14ac:dyDescent="0.25">
      <c r="C8940" s="12"/>
      <c r="D8940" s="13"/>
      <c r="E8940" s="13"/>
      <c r="F8940" s="13"/>
      <c r="G8940" s="13"/>
      <c r="H8940" s="13"/>
      <c r="I8940" s="12"/>
      <c r="J8940" s="11"/>
    </row>
    <row r="8941" spans="3:10" x14ac:dyDescent="0.25">
      <c r="C8941" s="12"/>
      <c r="D8941" s="13"/>
      <c r="E8941" s="13"/>
      <c r="F8941" s="13"/>
      <c r="G8941" s="13"/>
      <c r="H8941" s="13"/>
      <c r="I8941" s="12"/>
      <c r="J8941" s="11"/>
    </row>
    <row r="8942" spans="3:10" x14ac:dyDescent="0.25">
      <c r="C8942" s="12"/>
      <c r="D8942" s="13"/>
      <c r="E8942" s="13"/>
      <c r="F8942" s="13"/>
      <c r="G8942" s="13"/>
      <c r="H8942" s="13"/>
      <c r="I8942" s="12"/>
      <c r="J8942" s="11"/>
    </row>
    <row r="8943" spans="3:10" x14ac:dyDescent="0.25">
      <c r="C8943" s="12"/>
      <c r="D8943" s="13"/>
      <c r="E8943" s="13"/>
      <c r="F8943" s="13"/>
      <c r="G8943" s="13"/>
      <c r="H8943" s="13"/>
      <c r="I8943" s="12"/>
      <c r="J8943" s="11"/>
    </row>
    <row r="8944" spans="3:10" x14ac:dyDescent="0.25">
      <c r="C8944" s="12"/>
      <c r="D8944" s="13"/>
      <c r="E8944" s="13"/>
      <c r="F8944" s="13"/>
      <c r="G8944" s="13"/>
      <c r="H8944" s="13"/>
      <c r="I8944" s="12"/>
      <c r="J8944" s="11"/>
    </row>
    <row r="8945" spans="3:10" x14ac:dyDescent="0.25">
      <c r="C8945" s="12"/>
      <c r="D8945" s="13"/>
      <c r="E8945" s="13"/>
      <c r="F8945" s="13"/>
      <c r="G8945" s="13"/>
      <c r="H8945" s="13"/>
      <c r="I8945" s="12"/>
      <c r="J8945" s="11"/>
    </row>
    <row r="8946" spans="3:10" x14ac:dyDescent="0.25">
      <c r="C8946" s="12"/>
      <c r="D8946" s="13"/>
      <c r="E8946" s="13"/>
      <c r="F8946" s="13"/>
      <c r="G8946" s="13"/>
      <c r="H8946" s="13"/>
      <c r="I8946" s="12"/>
      <c r="J8946" s="11"/>
    </row>
    <row r="8947" spans="3:10" x14ac:dyDescent="0.25">
      <c r="C8947" s="12"/>
      <c r="D8947" s="13"/>
      <c r="E8947" s="13"/>
      <c r="F8947" s="13"/>
      <c r="G8947" s="13"/>
      <c r="H8947" s="13"/>
      <c r="I8947" s="12"/>
      <c r="J8947" s="11"/>
    </row>
    <row r="8948" spans="3:10" x14ac:dyDescent="0.25">
      <c r="C8948" s="12"/>
      <c r="D8948" s="13"/>
      <c r="E8948" s="13"/>
      <c r="F8948" s="13"/>
      <c r="G8948" s="13"/>
      <c r="H8948" s="13"/>
      <c r="I8948" s="12"/>
      <c r="J8948" s="11"/>
    </row>
    <row r="8949" spans="3:10" x14ac:dyDescent="0.25">
      <c r="C8949" s="12"/>
      <c r="D8949" s="13"/>
      <c r="E8949" s="13"/>
      <c r="F8949" s="13"/>
      <c r="G8949" s="13"/>
      <c r="H8949" s="13"/>
      <c r="I8949" s="12"/>
      <c r="J8949" s="11"/>
    </row>
    <row r="8950" spans="3:10" x14ac:dyDescent="0.25">
      <c r="C8950" s="12"/>
      <c r="D8950" s="13"/>
      <c r="E8950" s="13"/>
      <c r="F8950" s="13"/>
      <c r="G8950" s="13"/>
      <c r="H8950" s="13"/>
      <c r="I8950" s="12"/>
      <c r="J8950" s="11"/>
    </row>
    <row r="8951" spans="3:10" x14ac:dyDescent="0.25">
      <c r="C8951" s="12"/>
      <c r="D8951" s="13"/>
      <c r="E8951" s="13"/>
      <c r="F8951" s="13"/>
      <c r="G8951" s="13"/>
      <c r="H8951" s="13"/>
      <c r="I8951" s="12"/>
      <c r="J8951" s="11"/>
    </row>
    <row r="8952" spans="3:10" x14ac:dyDescent="0.25">
      <c r="C8952" s="12"/>
      <c r="D8952" s="13"/>
      <c r="E8952" s="13"/>
      <c r="F8952" s="13"/>
      <c r="G8952" s="13"/>
      <c r="H8952" s="13"/>
      <c r="I8952" s="12"/>
      <c r="J8952" s="11"/>
    </row>
    <row r="8953" spans="3:10" x14ac:dyDescent="0.25">
      <c r="C8953" s="12"/>
      <c r="D8953" s="13"/>
      <c r="E8953" s="13"/>
      <c r="F8953" s="13"/>
      <c r="G8953" s="13"/>
      <c r="H8953" s="13"/>
      <c r="I8953" s="12"/>
      <c r="J8953" s="11"/>
    </row>
    <row r="8954" spans="3:10" x14ac:dyDescent="0.25">
      <c r="C8954" s="12"/>
      <c r="D8954" s="13"/>
      <c r="E8954" s="13"/>
      <c r="F8954" s="13"/>
      <c r="G8954" s="13"/>
      <c r="H8954" s="13"/>
      <c r="I8954" s="12"/>
      <c r="J8954" s="11"/>
    </row>
    <row r="8955" spans="3:10" x14ac:dyDescent="0.25">
      <c r="C8955" s="12"/>
      <c r="D8955" s="13"/>
      <c r="E8955" s="13"/>
      <c r="F8955" s="13"/>
      <c r="G8955" s="13"/>
      <c r="H8955" s="13"/>
      <c r="I8955" s="12"/>
      <c r="J8955" s="11"/>
    </row>
    <row r="8956" spans="3:10" x14ac:dyDescent="0.25">
      <c r="C8956" s="12"/>
      <c r="D8956" s="13"/>
      <c r="E8956" s="13"/>
      <c r="F8956" s="13"/>
      <c r="G8956" s="13"/>
      <c r="H8956" s="13"/>
      <c r="I8956" s="12"/>
      <c r="J8956" s="11"/>
    </row>
    <row r="8957" spans="3:10" x14ac:dyDescent="0.25">
      <c r="C8957" s="12"/>
      <c r="D8957" s="13"/>
      <c r="E8957" s="13"/>
      <c r="F8957" s="13"/>
      <c r="G8957" s="13"/>
      <c r="H8957" s="13"/>
      <c r="I8957" s="12"/>
      <c r="J8957" s="11"/>
    </row>
    <row r="8958" spans="3:10" x14ac:dyDescent="0.25">
      <c r="C8958" s="12"/>
      <c r="D8958" s="13"/>
      <c r="E8958" s="13"/>
      <c r="F8958" s="13"/>
      <c r="G8958" s="13"/>
      <c r="H8958" s="13"/>
      <c r="I8958" s="12"/>
      <c r="J8958" s="11"/>
    </row>
    <row r="8959" spans="3:10" x14ac:dyDescent="0.25">
      <c r="C8959" s="12"/>
      <c r="D8959" s="13"/>
      <c r="E8959" s="13"/>
      <c r="F8959" s="13"/>
      <c r="G8959" s="13"/>
      <c r="H8959" s="13"/>
      <c r="I8959" s="12"/>
      <c r="J8959" s="11"/>
    </row>
    <row r="8960" spans="3:10" x14ac:dyDescent="0.25">
      <c r="C8960" s="12"/>
      <c r="D8960" s="13"/>
      <c r="E8960" s="13"/>
      <c r="F8960" s="13"/>
      <c r="G8960" s="13"/>
      <c r="H8960" s="13"/>
      <c r="I8960" s="12"/>
      <c r="J8960" s="11"/>
    </row>
    <row r="8961" spans="3:10" x14ac:dyDescent="0.25">
      <c r="C8961" s="12"/>
      <c r="D8961" s="13"/>
      <c r="E8961" s="13"/>
      <c r="F8961" s="13"/>
      <c r="G8961" s="13"/>
      <c r="H8961" s="13"/>
      <c r="I8961" s="12"/>
      <c r="J8961" s="11"/>
    </row>
    <row r="8962" spans="3:10" x14ac:dyDescent="0.25">
      <c r="C8962" s="12"/>
      <c r="D8962" s="13"/>
      <c r="E8962" s="13"/>
      <c r="F8962" s="13"/>
      <c r="G8962" s="13"/>
      <c r="H8962" s="13"/>
      <c r="I8962" s="12"/>
      <c r="J8962" s="11"/>
    </row>
    <row r="8963" spans="3:10" x14ac:dyDescent="0.25">
      <c r="C8963" s="12"/>
      <c r="D8963" s="13"/>
      <c r="E8963" s="13"/>
      <c r="F8963" s="13"/>
      <c r="G8963" s="13"/>
      <c r="H8963" s="13"/>
      <c r="I8963" s="12"/>
      <c r="J8963" s="11"/>
    </row>
    <row r="8964" spans="3:10" x14ac:dyDescent="0.25">
      <c r="C8964" s="12"/>
      <c r="D8964" s="13"/>
      <c r="E8964" s="13"/>
      <c r="F8964" s="13"/>
      <c r="G8964" s="13"/>
      <c r="H8964" s="13"/>
      <c r="I8964" s="12"/>
      <c r="J8964" s="11"/>
    </row>
    <row r="8965" spans="3:10" x14ac:dyDescent="0.25">
      <c r="C8965" s="12"/>
      <c r="D8965" s="13"/>
      <c r="E8965" s="13"/>
      <c r="F8965" s="13"/>
      <c r="G8965" s="13"/>
      <c r="H8965" s="13"/>
      <c r="I8965" s="12"/>
      <c r="J8965" s="11"/>
    </row>
    <row r="8966" spans="3:10" x14ac:dyDescent="0.25">
      <c r="C8966" s="12"/>
      <c r="D8966" s="13"/>
      <c r="E8966" s="13"/>
      <c r="F8966" s="13"/>
      <c r="G8966" s="13"/>
      <c r="H8966" s="13"/>
      <c r="I8966" s="12"/>
      <c r="J8966" s="11"/>
    </row>
    <row r="8967" spans="3:10" x14ac:dyDescent="0.25">
      <c r="C8967" s="12"/>
      <c r="D8967" s="13"/>
      <c r="E8967" s="13"/>
      <c r="F8967" s="13"/>
      <c r="G8967" s="13"/>
      <c r="H8967" s="13"/>
      <c r="I8967" s="12"/>
      <c r="J8967" s="11"/>
    </row>
    <row r="8968" spans="3:10" x14ac:dyDescent="0.25">
      <c r="C8968" s="12"/>
      <c r="D8968" s="13"/>
      <c r="E8968" s="13"/>
      <c r="F8968" s="13"/>
      <c r="G8968" s="13"/>
      <c r="H8968" s="13"/>
      <c r="I8968" s="12"/>
      <c r="J8968" s="11"/>
    </row>
    <row r="8969" spans="3:10" x14ac:dyDescent="0.25">
      <c r="C8969" s="12"/>
      <c r="D8969" s="13"/>
      <c r="E8969" s="13"/>
      <c r="F8969" s="13"/>
      <c r="G8969" s="13"/>
      <c r="H8969" s="13"/>
      <c r="I8969" s="12"/>
      <c r="J8969" s="11"/>
    </row>
    <row r="8970" spans="3:10" x14ac:dyDescent="0.25">
      <c r="C8970" s="12"/>
      <c r="D8970" s="13"/>
      <c r="E8970" s="13"/>
      <c r="F8970" s="13"/>
      <c r="G8970" s="13"/>
      <c r="H8970" s="13"/>
      <c r="I8970" s="12"/>
      <c r="J8970" s="11"/>
    </row>
    <row r="8971" spans="3:10" x14ac:dyDescent="0.25">
      <c r="C8971" s="12"/>
      <c r="D8971" s="13"/>
      <c r="E8971" s="13"/>
      <c r="F8971" s="13"/>
      <c r="G8971" s="13"/>
      <c r="H8971" s="13"/>
      <c r="I8971" s="12"/>
      <c r="J8971" s="11"/>
    </row>
    <row r="8972" spans="3:10" x14ac:dyDescent="0.25">
      <c r="C8972" s="12"/>
      <c r="D8972" s="13"/>
      <c r="E8972" s="13"/>
      <c r="F8972" s="13"/>
      <c r="G8972" s="13"/>
      <c r="H8972" s="13"/>
      <c r="I8972" s="12"/>
      <c r="J8972" s="11"/>
    </row>
    <row r="8973" spans="3:10" x14ac:dyDescent="0.25">
      <c r="C8973" s="12"/>
      <c r="D8973" s="13"/>
      <c r="E8973" s="13"/>
      <c r="F8973" s="13"/>
      <c r="G8973" s="13"/>
      <c r="H8973" s="13"/>
      <c r="I8973" s="12"/>
      <c r="J8973" s="11"/>
    </row>
    <row r="8974" spans="3:10" x14ac:dyDescent="0.25">
      <c r="C8974" s="12"/>
      <c r="D8974" s="13"/>
      <c r="E8974" s="13"/>
      <c r="F8974" s="13"/>
      <c r="G8974" s="13"/>
      <c r="H8974" s="13"/>
      <c r="I8974" s="12"/>
      <c r="J8974" s="11"/>
    </row>
    <row r="8975" spans="3:10" x14ac:dyDescent="0.25">
      <c r="C8975" s="12"/>
      <c r="D8975" s="13"/>
      <c r="E8975" s="13"/>
      <c r="F8975" s="13"/>
      <c r="G8975" s="13"/>
      <c r="H8975" s="13"/>
      <c r="I8975" s="12"/>
      <c r="J8975" s="11"/>
    </row>
    <row r="8976" spans="3:10" x14ac:dyDescent="0.25">
      <c r="C8976" s="12"/>
      <c r="D8976" s="13"/>
      <c r="E8976" s="13"/>
      <c r="F8976" s="13"/>
      <c r="G8976" s="13"/>
      <c r="H8976" s="13"/>
      <c r="I8976" s="12"/>
      <c r="J8976" s="11"/>
    </row>
    <row r="8977" spans="3:10" x14ac:dyDescent="0.25">
      <c r="C8977" s="12"/>
      <c r="D8977" s="13"/>
      <c r="E8977" s="13"/>
      <c r="F8977" s="13"/>
      <c r="G8977" s="13"/>
      <c r="H8977" s="13"/>
      <c r="I8977" s="12"/>
      <c r="J8977" s="11"/>
    </row>
    <row r="8978" spans="3:10" x14ac:dyDescent="0.25">
      <c r="C8978" s="12"/>
      <c r="D8978" s="13"/>
      <c r="E8978" s="13"/>
      <c r="F8978" s="13"/>
      <c r="G8978" s="13"/>
      <c r="H8978" s="13"/>
      <c r="I8978" s="12"/>
      <c r="J8978" s="11"/>
    </row>
    <row r="8979" spans="3:10" x14ac:dyDescent="0.25">
      <c r="C8979" s="12"/>
      <c r="D8979" s="13"/>
      <c r="E8979" s="13"/>
      <c r="F8979" s="13"/>
      <c r="G8979" s="13"/>
      <c r="H8979" s="13"/>
      <c r="I8979" s="12"/>
      <c r="J8979" s="11"/>
    </row>
    <row r="8980" spans="3:10" x14ac:dyDescent="0.25">
      <c r="C8980" s="12"/>
      <c r="D8980" s="13"/>
      <c r="E8980" s="13"/>
      <c r="F8980" s="13"/>
      <c r="G8980" s="13"/>
      <c r="H8980" s="13"/>
      <c r="I8980" s="12"/>
      <c r="J8980" s="11"/>
    </row>
    <row r="8981" spans="3:10" x14ac:dyDescent="0.25">
      <c r="C8981" s="12"/>
      <c r="D8981" s="13"/>
      <c r="E8981" s="13"/>
      <c r="F8981" s="13"/>
      <c r="G8981" s="13"/>
      <c r="H8981" s="13"/>
      <c r="I8981" s="12"/>
      <c r="J8981" s="11"/>
    </row>
    <row r="8982" spans="3:10" x14ac:dyDescent="0.25">
      <c r="C8982" s="12"/>
      <c r="D8982" s="13"/>
      <c r="E8982" s="13"/>
      <c r="F8982" s="13"/>
      <c r="G8982" s="13"/>
      <c r="H8982" s="13"/>
      <c r="I8982" s="12"/>
      <c r="J8982" s="11"/>
    </row>
    <row r="8983" spans="3:10" x14ac:dyDescent="0.25">
      <c r="C8983" s="12"/>
      <c r="D8983" s="13"/>
      <c r="E8983" s="13"/>
      <c r="F8983" s="13"/>
      <c r="G8983" s="13"/>
      <c r="H8983" s="13"/>
      <c r="I8983" s="12"/>
      <c r="J8983" s="11"/>
    </row>
    <row r="8984" spans="3:10" x14ac:dyDescent="0.25">
      <c r="C8984" s="12"/>
      <c r="D8984" s="13"/>
      <c r="E8984" s="13"/>
      <c r="F8984" s="13"/>
      <c r="G8984" s="13"/>
      <c r="H8984" s="13"/>
      <c r="I8984" s="12"/>
      <c r="J8984" s="11"/>
    </row>
    <row r="8985" spans="3:10" x14ac:dyDescent="0.25">
      <c r="C8985" s="12"/>
      <c r="D8985" s="13"/>
      <c r="E8985" s="13"/>
      <c r="F8985" s="13"/>
      <c r="G8985" s="13"/>
      <c r="H8985" s="13"/>
      <c r="I8985" s="12"/>
      <c r="J8985" s="11"/>
    </row>
    <row r="8986" spans="3:10" x14ac:dyDescent="0.25">
      <c r="C8986" s="12"/>
      <c r="D8986" s="13"/>
      <c r="E8986" s="13"/>
      <c r="F8986" s="13"/>
      <c r="G8986" s="13"/>
      <c r="H8986" s="13"/>
      <c r="I8986" s="12"/>
      <c r="J8986" s="11"/>
    </row>
    <row r="8987" spans="3:10" x14ac:dyDescent="0.25">
      <c r="C8987" s="12"/>
      <c r="D8987" s="13"/>
      <c r="E8987" s="13"/>
      <c r="F8987" s="13"/>
      <c r="G8987" s="13"/>
      <c r="H8987" s="13"/>
      <c r="I8987" s="12"/>
      <c r="J8987" s="11"/>
    </row>
    <row r="8988" spans="3:10" x14ac:dyDescent="0.25">
      <c r="C8988" s="12"/>
      <c r="D8988" s="13"/>
      <c r="E8988" s="13"/>
      <c r="F8988" s="13"/>
      <c r="G8988" s="13"/>
      <c r="H8988" s="13"/>
      <c r="I8988" s="12"/>
      <c r="J8988" s="11"/>
    </row>
    <row r="8989" spans="3:10" x14ac:dyDescent="0.25">
      <c r="C8989" s="12"/>
      <c r="D8989" s="13"/>
      <c r="E8989" s="13"/>
      <c r="F8989" s="13"/>
      <c r="G8989" s="13"/>
      <c r="H8989" s="13"/>
      <c r="I8989" s="12"/>
      <c r="J8989" s="11"/>
    </row>
    <row r="8990" spans="3:10" x14ac:dyDescent="0.25">
      <c r="C8990" s="12"/>
      <c r="D8990" s="13"/>
      <c r="E8990" s="13"/>
      <c r="F8990" s="13"/>
      <c r="G8990" s="13"/>
      <c r="H8990" s="13"/>
      <c r="I8990" s="12"/>
      <c r="J8990" s="11"/>
    </row>
    <row r="8991" spans="3:10" x14ac:dyDescent="0.25">
      <c r="C8991" s="12"/>
      <c r="D8991" s="13"/>
      <c r="E8991" s="13"/>
      <c r="F8991" s="13"/>
      <c r="G8991" s="13"/>
      <c r="H8991" s="13"/>
      <c r="I8991" s="12"/>
      <c r="J8991" s="11"/>
    </row>
    <row r="8992" spans="3:10" x14ac:dyDescent="0.25">
      <c r="C8992" s="12"/>
      <c r="D8992" s="13"/>
      <c r="E8992" s="13"/>
      <c r="F8992" s="13"/>
      <c r="G8992" s="13"/>
      <c r="H8992" s="13"/>
      <c r="I8992" s="12"/>
      <c r="J8992" s="11"/>
    </row>
    <row r="8993" spans="3:10" x14ac:dyDescent="0.25">
      <c r="C8993" s="12"/>
      <c r="D8993" s="13"/>
      <c r="E8993" s="13"/>
      <c r="F8993" s="13"/>
      <c r="G8993" s="13"/>
      <c r="H8993" s="13"/>
      <c r="I8993" s="12"/>
      <c r="J8993" s="11"/>
    </row>
    <row r="8994" spans="3:10" x14ac:dyDescent="0.25">
      <c r="C8994" s="12"/>
      <c r="D8994" s="13"/>
      <c r="E8994" s="13"/>
      <c r="F8994" s="13"/>
      <c r="G8994" s="13"/>
      <c r="H8994" s="13"/>
      <c r="I8994" s="12"/>
      <c r="J8994" s="11"/>
    </row>
    <row r="8995" spans="3:10" x14ac:dyDescent="0.25">
      <c r="C8995" s="12"/>
      <c r="D8995" s="13"/>
      <c r="E8995" s="13"/>
      <c r="F8995" s="13"/>
      <c r="G8995" s="13"/>
      <c r="H8995" s="13"/>
      <c r="I8995" s="12"/>
      <c r="J8995" s="11"/>
    </row>
    <row r="8996" spans="3:10" x14ac:dyDescent="0.25">
      <c r="C8996" s="12"/>
      <c r="D8996" s="13"/>
      <c r="E8996" s="13"/>
      <c r="F8996" s="13"/>
      <c r="G8996" s="13"/>
      <c r="H8996" s="13"/>
      <c r="I8996" s="12"/>
      <c r="J8996" s="11"/>
    </row>
    <row r="8997" spans="3:10" x14ac:dyDescent="0.25">
      <c r="C8997" s="12"/>
      <c r="D8997" s="13"/>
      <c r="E8997" s="13"/>
      <c r="F8997" s="13"/>
      <c r="G8997" s="13"/>
      <c r="H8997" s="13"/>
      <c r="I8997" s="12"/>
      <c r="J8997" s="11"/>
    </row>
    <row r="8998" spans="3:10" x14ac:dyDescent="0.25">
      <c r="C8998" s="12"/>
      <c r="D8998" s="13"/>
      <c r="E8998" s="13"/>
      <c r="F8998" s="13"/>
      <c r="G8998" s="13"/>
      <c r="H8998" s="13"/>
      <c r="I8998" s="12"/>
      <c r="J8998" s="11"/>
    </row>
    <row r="8999" spans="3:10" x14ac:dyDescent="0.25">
      <c r="C8999" s="12"/>
      <c r="D8999" s="13"/>
      <c r="E8999" s="13"/>
      <c r="F8999" s="13"/>
      <c r="G8999" s="13"/>
      <c r="H8999" s="13"/>
      <c r="I8999" s="12"/>
      <c r="J8999" s="11"/>
    </row>
    <row r="9000" spans="3:10" x14ac:dyDescent="0.25">
      <c r="C9000" s="12"/>
      <c r="D9000" s="13"/>
      <c r="E9000" s="13"/>
      <c r="F9000" s="13"/>
      <c r="G9000" s="13"/>
      <c r="H9000" s="13"/>
      <c r="I9000" s="12"/>
      <c r="J9000" s="11"/>
    </row>
    <row r="9001" spans="3:10" x14ac:dyDescent="0.25">
      <c r="C9001" s="12"/>
      <c r="D9001" s="13"/>
      <c r="E9001" s="13"/>
      <c r="F9001" s="13"/>
      <c r="G9001" s="13"/>
      <c r="H9001" s="13"/>
      <c r="I9001" s="12"/>
      <c r="J9001" s="11"/>
    </row>
    <row r="9002" spans="3:10" x14ac:dyDescent="0.25">
      <c r="C9002" s="12"/>
      <c r="D9002" s="13"/>
      <c r="E9002" s="13"/>
      <c r="F9002" s="13"/>
      <c r="G9002" s="13"/>
      <c r="H9002" s="13"/>
      <c r="I9002" s="12"/>
      <c r="J9002" s="11"/>
    </row>
    <row r="9003" spans="3:10" x14ac:dyDescent="0.25">
      <c r="C9003" s="12"/>
      <c r="D9003" s="13"/>
      <c r="E9003" s="13"/>
      <c r="F9003" s="13"/>
      <c r="G9003" s="13"/>
      <c r="H9003" s="13"/>
      <c r="I9003" s="12"/>
      <c r="J9003" s="11"/>
    </row>
    <row r="9004" spans="3:10" x14ac:dyDescent="0.25">
      <c r="C9004" s="12"/>
      <c r="D9004" s="13"/>
      <c r="E9004" s="13"/>
      <c r="F9004" s="13"/>
      <c r="G9004" s="13"/>
      <c r="H9004" s="13"/>
      <c r="I9004" s="12"/>
      <c r="J9004" s="11"/>
    </row>
    <row r="9005" spans="3:10" x14ac:dyDescent="0.25">
      <c r="C9005" s="12"/>
      <c r="D9005" s="13"/>
      <c r="E9005" s="13"/>
      <c r="F9005" s="13"/>
      <c r="G9005" s="13"/>
      <c r="H9005" s="13"/>
      <c r="I9005" s="12"/>
      <c r="J9005" s="11"/>
    </row>
    <row r="9006" spans="3:10" x14ac:dyDescent="0.25">
      <c r="C9006" s="12"/>
      <c r="D9006" s="13"/>
      <c r="E9006" s="13"/>
      <c r="F9006" s="13"/>
      <c r="G9006" s="13"/>
      <c r="H9006" s="13"/>
      <c r="I9006" s="12"/>
      <c r="J9006" s="11"/>
    </row>
    <row r="9007" spans="3:10" x14ac:dyDescent="0.25">
      <c r="C9007" s="12"/>
      <c r="D9007" s="13"/>
      <c r="E9007" s="13"/>
      <c r="F9007" s="13"/>
      <c r="G9007" s="13"/>
      <c r="H9007" s="13"/>
      <c r="I9007" s="12"/>
      <c r="J9007" s="11"/>
    </row>
    <row r="9008" spans="3:10" x14ac:dyDescent="0.25">
      <c r="C9008" s="12"/>
      <c r="D9008" s="13"/>
      <c r="E9008" s="13"/>
      <c r="F9008" s="13"/>
      <c r="G9008" s="13"/>
      <c r="H9008" s="13"/>
      <c r="I9008" s="12"/>
      <c r="J9008" s="11"/>
    </row>
    <row r="9009" spans="3:10" x14ac:dyDescent="0.25">
      <c r="C9009" s="12"/>
      <c r="D9009" s="13"/>
      <c r="E9009" s="13"/>
      <c r="F9009" s="13"/>
      <c r="G9009" s="13"/>
      <c r="H9009" s="13"/>
      <c r="I9009" s="12"/>
      <c r="J9009" s="11"/>
    </row>
    <row r="9010" spans="3:10" x14ac:dyDescent="0.25">
      <c r="C9010" s="12"/>
      <c r="D9010" s="13"/>
      <c r="E9010" s="13"/>
      <c r="F9010" s="13"/>
      <c r="G9010" s="13"/>
      <c r="H9010" s="13"/>
      <c r="I9010" s="12"/>
      <c r="J9010" s="11"/>
    </row>
    <row r="9011" spans="3:10" x14ac:dyDescent="0.25">
      <c r="C9011" s="12"/>
      <c r="D9011" s="13"/>
      <c r="E9011" s="13"/>
      <c r="F9011" s="13"/>
      <c r="G9011" s="13"/>
      <c r="H9011" s="13"/>
      <c r="I9011" s="12"/>
      <c r="J9011" s="11"/>
    </row>
    <row r="9012" spans="3:10" x14ac:dyDescent="0.25">
      <c r="C9012" s="12"/>
      <c r="D9012" s="13"/>
      <c r="E9012" s="13"/>
      <c r="F9012" s="13"/>
      <c r="G9012" s="13"/>
      <c r="H9012" s="13"/>
      <c r="I9012" s="12"/>
      <c r="J9012" s="11"/>
    </row>
    <row r="9013" spans="3:10" x14ac:dyDescent="0.25">
      <c r="C9013" s="12"/>
      <c r="D9013" s="13"/>
      <c r="E9013" s="13"/>
      <c r="F9013" s="13"/>
      <c r="G9013" s="13"/>
      <c r="H9013" s="13"/>
      <c r="I9013" s="12"/>
      <c r="J9013" s="11"/>
    </row>
    <row r="9014" spans="3:10" x14ac:dyDescent="0.25">
      <c r="C9014" s="12"/>
      <c r="D9014" s="13"/>
      <c r="E9014" s="13"/>
      <c r="F9014" s="13"/>
      <c r="G9014" s="13"/>
      <c r="H9014" s="13"/>
      <c r="I9014" s="12"/>
      <c r="J9014" s="11"/>
    </row>
    <row r="9015" spans="3:10" x14ac:dyDescent="0.25">
      <c r="C9015" s="12"/>
      <c r="D9015" s="13"/>
      <c r="E9015" s="13"/>
      <c r="F9015" s="13"/>
      <c r="G9015" s="13"/>
      <c r="H9015" s="13"/>
      <c r="I9015" s="12"/>
      <c r="J9015" s="11"/>
    </row>
    <row r="9016" spans="3:10" x14ac:dyDescent="0.25">
      <c r="C9016" s="12"/>
      <c r="D9016" s="13"/>
      <c r="E9016" s="13"/>
      <c r="F9016" s="13"/>
      <c r="G9016" s="13"/>
      <c r="H9016" s="13"/>
      <c r="I9016" s="12"/>
      <c r="J9016" s="11"/>
    </row>
    <row r="9017" spans="3:10" x14ac:dyDescent="0.25">
      <c r="C9017" s="12"/>
      <c r="D9017" s="13"/>
      <c r="E9017" s="13"/>
      <c r="F9017" s="13"/>
      <c r="G9017" s="13"/>
      <c r="H9017" s="13"/>
      <c r="I9017" s="12"/>
      <c r="J9017" s="11"/>
    </row>
    <row r="9018" spans="3:10" x14ac:dyDescent="0.25">
      <c r="C9018" s="12"/>
      <c r="D9018" s="13"/>
      <c r="E9018" s="13"/>
      <c r="F9018" s="13"/>
      <c r="G9018" s="13"/>
      <c r="H9018" s="13"/>
      <c r="I9018" s="12"/>
      <c r="J9018" s="11"/>
    </row>
    <row r="9019" spans="3:10" x14ac:dyDescent="0.25">
      <c r="C9019" s="12"/>
      <c r="D9019" s="13"/>
      <c r="E9019" s="13"/>
      <c r="F9019" s="13"/>
      <c r="G9019" s="13"/>
      <c r="H9019" s="13"/>
      <c r="I9019" s="12"/>
      <c r="J9019" s="11"/>
    </row>
    <row r="9020" spans="3:10" x14ac:dyDescent="0.25">
      <c r="C9020" s="12"/>
      <c r="D9020" s="13"/>
      <c r="E9020" s="13"/>
      <c r="F9020" s="13"/>
      <c r="G9020" s="13"/>
      <c r="H9020" s="13"/>
      <c r="I9020" s="12"/>
      <c r="J9020" s="11"/>
    </row>
    <row r="9021" spans="3:10" x14ac:dyDescent="0.25">
      <c r="C9021" s="12"/>
      <c r="D9021" s="13"/>
      <c r="E9021" s="13"/>
      <c r="F9021" s="13"/>
      <c r="G9021" s="13"/>
      <c r="H9021" s="13"/>
      <c r="I9021" s="12"/>
      <c r="J9021" s="11"/>
    </row>
    <row r="9022" spans="3:10" x14ac:dyDescent="0.25">
      <c r="C9022" s="12"/>
      <c r="D9022" s="13"/>
      <c r="E9022" s="13"/>
      <c r="F9022" s="13"/>
      <c r="G9022" s="13"/>
      <c r="H9022" s="13"/>
      <c r="I9022" s="12"/>
      <c r="J9022" s="11"/>
    </row>
    <row r="9023" spans="3:10" x14ac:dyDescent="0.25">
      <c r="C9023" s="12"/>
      <c r="D9023" s="13"/>
      <c r="E9023" s="13"/>
      <c r="F9023" s="13"/>
      <c r="G9023" s="13"/>
      <c r="H9023" s="13"/>
      <c r="I9023" s="12"/>
      <c r="J9023" s="11"/>
    </row>
    <row r="9024" spans="3:10" x14ac:dyDescent="0.25">
      <c r="C9024" s="12"/>
      <c r="D9024" s="13"/>
      <c r="E9024" s="13"/>
      <c r="F9024" s="13"/>
      <c r="G9024" s="13"/>
      <c r="H9024" s="13"/>
      <c r="I9024" s="12"/>
      <c r="J9024" s="11"/>
    </row>
    <row r="9025" spans="3:10" x14ac:dyDescent="0.25">
      <c r="C9025" s="12"/>
      <c r="D9025" s="13"/>
      <c r="E9025" s="13"/>
      <c r="F9025" s="13"/>
      <c r="G9025" s="13"/>
      <c r="H9025" s="13"/>
      <c r="I9025" s="12"/>
      <c r="J9025" s="11"/>
    </row>
    <row r="9026" spans="3:10" x14ac:dyDescent="0.25">
      <c r="C9026" s="12"/>
      <c r="D9026" s="13"/>
      <c r="E9026" s="13"/>
      <c r="F9026" s="13"/>
      <c r="G9026" s="13"/>
      <c r="H9026" s="13"/>
      <c r="I9026" s="12"/>
      <c r="J9026" s="11"/>
    </row>
    <row r="9027" spans="3:10" x14ac:dyDescent="0.25">
      <c r="C9027" s="12"/>
      <c r="D9027" s="13"/>
      <c r="E9027" s="13"/>
      <c r="F9027" s="13"/>
      <c r="G9027" s="13"/>
      <c r="H9027" s="13"/>
      <c r="I9027" s="12"/>
      <c r="J9027" s="11"/>
    </row>
    <row r="9028" spans="3:10" x14ac:dyDescent="0.25">
      <c r="C9028" s="12"/>
      <c r="D9028" s="13"/>
      <c r="E9028" s="13"/>
      <c r="F9028" s="13"/>
      <c r="G9028" s="13"/>
      <c r="H9028" s="13"/>
      <c r="I9028" s="12"/>
      <c r="J9028" s="11"/>
    </row>
    <row r="9029" spans="3:10" x14ac:dyDescent="0.25">
      <c r="C9029" s="12"/>
      <c r="D9029" s="13"/>
      <c r="E9029" s="13"/>
      <c r="F9029" s="13"/>
      <c r="G9029" s="13"/>
      <c r="H9029" s="13"/>
      <c r="I9029" s="12"/>
      <c r="J9029" s="11"/>
    </row>
    <row r="9030" spans="3:10" x14ac:dyDescent="0.25">
      <c r="C9030" s="12"/>
      <c r="D9030" s="13"/>
      <c r="E9030" s="13"/>
      <c r="F9030" s="13"/>
      <c r="G9030" s="13"/>
      <c r="H9030" s="13"/>
      <c r="I9030" s="12"/>
      <c r="J9030" s="11"/>
    </row>
    <row r="9031" spans="3:10" x14ac:dyDescent="0.25">
      <c r="C9031" s="12"/>
      <c r="D9031" s="13"/>
      <c r="E9031" s="13"/>
      <c r="F9031" s="13"/>
      <c r="G9031" s="13"/>
      <c r="H9031" s="13"/>
      <c r="I9031" s="12"/>
      <c r="J9031" s="11"/>
    </row>
    <row r="9032" spans="3:10" x14ac:dyDescent="0.25">
      <c r="C9032" s="12"/>
      <c r="D9032" s="13"/>
      <c r="E9032" s="13"/>
      <c r="F9032" s="13"/>
      <c r="G9032" s="13"/>
      <c r="H9032" s="13"/>
      <c r="I9032" s="12"/>
      <c r="J9032" s="11"/>
    </row>
    <row r="9033" spans="3:10" x14ac:dyDescent="0.25">
      <c r="C9033" s="12"/>
      <c r="D9033" s="13"/>
      <c r="E9033" s="13"/>
      <c r="F9033" s="13"/>
      <c r="G9033" s="13"/>
      <c r="H9033" s="13"/>
      <c r="I9033" s="12"/>
      <c r="J9033" s="11"/>
    </row>
    <row r="9034" spans="3:10" x14ac:dyDescent="0.25">
      <c r="C9034" s="12"/>
      <c r="D9034" s="13"/>
      <c r="E9034" s="13"/>
      <c r="F9034" s="13"/>
      <c r="G9034" s="13"/>
      <c r="H9034" s="13"/>
      <c r="I9034" s="12"/>
      <c r="J9034" s="11"/>
    </row>
    <row r="9035" spans="3:10" x14ac:dyDescent="0.25">
      <c r="C9035" s="12"/>
      <c r="D9035" s="13"/>
      <c r="E9035" s="13"/>
      <c r="F9035" s="13"/>
      <c r="G9035" s="13"/>
      <c r="H9035" s="13"/>
      <c r="I9035" s="12"/>
      <c r="J9035" s="11"/>
    </row>
    <row r="9036" spans="3:10" x14ac:dyDescent="0.25">
      <c r="C9036" s="12"/>
      <c r="D9036" s="13"/>
      <c r="E9036" s="13"/>
      <c r="F9036" s="13"/>
      <c r="G9036" s="13"/>
      <c r="H9036" s="13"/>
      <c r="I9036" s="12"/>
      <c r="J9036" s="11"/>
    </row>
    <row r="9037" spans="3:10" x14ac:dyDescent="0.25">
      <c r="C9037" s="12"/>
      <c r="D9037" s="13"/>
      <c r="E9037" s="13"/>
      <c r="F9037" s="13"/>
      <c r="G9037" s="13"/>
      <c r="H9037" s="13"/>
      <c r="I9037" s="12"/>
      <c r="J9037" s="11"/>
    </row>
    <row r="9038" spans="3:10" x14ac:dyDescent="0.25">
      <c r="C9038" s="12"/>
      <c r="D9038" s="13"/>
      <c r="E9038" s="13"/>
      <c r="F9038" s="13"/>
      <c r="G9038" s="13"/>
      <c r="H9038" s="13"/>
      <c r="I9038" s="12"/>
      <c r="J9038" s="11"/>
    </row>
    <row r="9039" spans="3:10" x14ac:dyDescent="0.25">
      <c r="C9039" s="12"/>
      <c r="D9039" s="13"/>
      <c r="E9039" s="13"/>
      <c r="F9039" s="13"/>
      <c r="G9039" s="13"/>
      <c r="H9039" s="13"/>
      <c r="I9039" s="12"/>
      <c r="J9039" s="11"/>
    </row>
    <row r="9040" spans="3:10" x14ac:dyDescent="0.25">
      <c r="C9040" s="12"/>
      <c r="D9040" s="13"/>
      <c r="E9040" s="13"/>
      <c r="F9040" s="13"/>
      <c r="G9040" s="13"/>
      <c r="H9040" s="13"/>
      <c r="I9040" s="12"/>
      <c r="J9040" s="11"/>
    </row>
    <row r="9041" spans="3:10" x14ac:dyDescent="0.25">
      <c r="C9041" s="12"/>
      <c r="D9041" s="13"/>
      <c r="E9041" s="13"/>
      <c r="F9041" s="13"/>
      <c r="G9041" s="13"/>
      <c r="H9041" s="13"/>
      <c r="I9041" s="12"/>
      <c r="J9041" s="11"/>
    </row>
    <row r="9042" spans="3:10" x14ac:dyDescent="0.25">
      <c r="C9042" s="12"/>
      <c r="D9042" s="13"/>
      <c r="E9042" s="13"/>
      <c r="F9042" s="13"/>
      <c r="G9042" s="13"/>
      <c r="H9042" s="13"/>
      <c r="I9042" s="12"/>
      <c r="J9042" s="11"/>
    </row>
    <row r="9043" spans="3:10" x14ac:dyDescent="0.25">
      <c r="C9043" s="12"/>
      <c r="D9043" s="13"/>
      <c r="E9043" s="13"/>
      <c r="F9043" s="13"/>
      <c r="G9043" s="13"/>
      <c r="H9043" s="13"/>
      <c r="I9043" s="12"/>
      <c r="J9043" s="11"/>
    </row>
    <row r="9044" spans="3:10" x14ac:dyDescent="0.25">
      <c r="C9044" s="12"/>
      <c r="D9044" s="13"/>
      <c r="E9044" s="13"/>
      <c r="F9044" s="13"/>
      <c r="G9044" s="13"/>
      <c r="H9044" s="13"/>
      <c r="I9044" s="12"/>
      <c r="J9044" s="11"/>
    </row>
    <row r="9045" spans="3:10" x14ac:dyDescent="0.25">
      <c r="C9045" s="12"/>
      <c r="D9045" s="13"/>
      <c r="E9045" s="13"/>
      <c r="F9045" s="13"/>
      <c r="G9045" s="13"/>
      <c r="H9045" s="13"/>
      <c r="I9045" s="12"/>
      <c r="J9045" s="11"/>
    </row>
    <row r="9046" spans="3:10" x14ac:dyDescent="0.25">
      <c r="C9046" s="12"/>
      <c r="D9046" s="13"/>
      <c r="E9046" s="13"/>
      <c r="F9046" s="13"/>
      <c r="G9046" s="13"/>
      <c r="H9046" s="13"/>
      <c r="I9046" s="12"/>
      <c r="J9046" s="11"/>
    </row>
    <row r="9047" spans="3:10" x14ac:dyDescent="0.25">
      <c r="C9047" s="12"/>
      <c r="D9047" s="13"/>
      <c r="E9047" s="13"/>
      <c r="F9047" s="13"/>
      <c r="G9047" s="13"/>
      <c r="H9047" s="13"/>
      <c r="I9047" s="12"/>
      <c r="J9047" s="11"/>
    </row>
    <row r="9048" spans="3:10" x14ac:dyDescent="0.25">
      <c r="C9048" s="12"/>
      <c r="D9048" s="13"/>
      <c r="E9048" s="13"/>
      <c r="F9048" s="13"/>
      <c r="G9048" s="13"/>
      <c r="H9048" s="13"/>
      <c r="I9048" s="12"/>
      <c r="J9048" s="11"/>
    </row>
    <row r="9049" spans="3:10" x14ac:dyDescent="0.25">
      <c r="C9049" s="12"/>
      <c r="D9049" s="13"/>
      <c r="E9049" s="13"/>
      <c r="F9049" s="13"/>
      <c r="G9049" s="13"/>
      <c r="H9049" s="13"/>
      <c r="I9049" s="12"/>
      <c r="J9049" s="11"/>
    </row>
    <row r="9050" spans="3:10" x14ac:dyDescent="0.25">
      <c r="C9050" s="12"/>
      <c r="D9050" s="13"/>
      <c r="E9050" s="13"/>
      <c r="F9050" s="13"/>
      <c r="G9050" s="13"/>
      <c r="H9050" s="13"/>
      <c r="I9050" s="12"/>
      <c r="J9050" s="11"/>
    </row>
    <row r="9051" spans="3:10" x14ac:dyDescent="0.25">
      <c r="C9051" s="12"/>
      <c r="D9051" s="13"/>
      <c r="E9051" s="13"/>
      <c r="F9051" s="13"/>
      <c r="G9051" s="13"/>
      <c r="H9051" s="13"/>
      <c r="I9051" s="12"/>
      <c r="J9051" s="11"/>
    </row>
    <row r="9052" spans="3:10" x14ac:dyDescent="0.25">
      <c r="C9052" s="12"/>
      <c r="D9052" s="13"/>
      <c r="E9052" s="13"/>
      <c r="F9052" s="13"/>
      <c r="G9052" s="13"/>
      <c r="H9052" s="13"/>
      <c r="I9052" s="12"/>
      <c r="J9052" s="11"/>
    </row>
    <row r="9053" spans="3:10" x14ac:dyDescent="0.25">
      <c r="C9053" s="12"/>
      <c r="D9053" s="13"/>
      <c r="E9053" s="13"/>
      <c r="F9053" s="13"/>
      <c r="G9053" s="13"/>
      <c r="H9053" s="13"/>
      <c r="I9053" s="12"/>
      <c r="J9053" s="11"/>
    </row>
    <row r="9054" spans="3:10" x14ac:dyDescent="0.25">
      <c r="C9054" s="12"/>
      <c r="D9054" s="13"/>
      <c r="E9054" s="13"/>
      <c r="F9054" s="13"/>
      <c r="G9054" s="13"/>
      <c r="H9054" s="13"/>
      <c r="I9054" s="12"/>
      <c r="J9054" s="11"/>
    </row>
    <row r="9055" spans="3:10" x14ac:dyDescent="0.25">
      <c r="C9055" s="12"/>
      <c r="D9055" s="13"/>
      <c r="E9055" s="13"/>
      <c r="F9055" s="13"/>
      <c r="G9055" s="13"/>
      <c r="H9055" s="13"/>
      <c r="I9055" s="12"/>
      <c r="J9055" s="11"/>
    </row>
    <row r="9056" spans="3:10" x14ac:dyDescent="0.25">
      <c r="C9056" s="12"/>
      <c r="D9056" s="13"/>
      <c r="E9056" s="13"/>
      <c r="F9056" s="13"/>
      <c r="G9056" s="13"/>
      <c r="H9056" s="13"/>
      <c r="I9056" s="12"/>
      <c r="J9056" s="11"/>
    </row>
    <row r="9057" spans="3:10" x14ac:dyDescent="0.25">
      <c r="C9057" s="12"/>
      <c r="D9057" s="13"/>
      <c r="E9057" s="13"/>
      <c r="F9057" s="13"/>
      <c r="G9057" s="13"/>
      <c r="H9057" s="13"/>
      <c r="I9057" s="12"/>
      <c r="J9057" s="11"/>
    </row>
    <row r="9058" spans="3:10" x14ac:dyDescent="0.25">
      <c r="C9058" s="12"/>
      <c r="D9058" s="13"/>
      <c r="E9058" s="13"/>
      <c r="F9058" s="13"/>
      <c r="G9058" s="13"/>
      <c r="H9058" s="13"/>
      <c r="I9058" s="12"/>
      <c r="J9058" s="11"/>
    </row>
    <row r="9059" spans="3:10" x14ac:dyDescent="0.25">
      <c r="C9059" s="12"/>
      <c r="D9059" s="13"/>
      <c r="E9059" s="13"/>
      <c r="F9059" s="13"/>
      <c r="G9059" s="13"/>
      <c r="H9059" s="13"/>
      <c r="I9059" s="12"/>
      <c r="J9059" s="11"/>
    </row>
    <row r="9060" spans="3:10" x14ac:dyDescent="0.25">
      <c r="C9060" s="12"/>
      <c r="D9060" s="13"/>
      <c r="E9060" s="13"/>
      <c r="F9060" s="13"/>
      <c r="G9060" s="13"/>
      <c r="H9060" s="13"/>
      <c r="I9060" s="12"/>
      <c r="J9060" s="11"/>
    </row>
    <row r="9061" spans="3:10" x14ac:dyDescent="0.25">
      <c r="C9061" s="12"/>
      <c r="D9061" s="13"/>
      <c r="E9061" s="13"/>
      <c r="F9061" s="13"/>
      <c r="G9061" s="13"/>
      <c r="H9061" s="13"/>
      <c r="I9061" s="12"/>
      <c r="J9061" s="11"/>
    </row>
    <row r="9062" spans="3:10" x14ac:dyDescent="0.25">
      <c r="C9062" s="12"/>
      <c r="D9062" s="13"/>
      <c r="E9062" s="13"/>
      <c r="F9062" s="13"/>
      <c r="G9062" s="13"/>
      <c r="H9062" s="13"/>
      <c r="I9062" s="12"/>
      <c r="J9062" s="11"/>
    </row>
    <row r="9063" spans="3:10" x14ac:dyDescent="0.25">
      <c r="C9063" s="12"/>
      <c r="D9063" s="13"/>
      <c r="E9063" s="13"/>
      <c r="F9063" s="13"/>
      <c r="G9063" s="13"/>
      <c r="H9063" s="13"/>
      <c r="I9063" s="12"/>
      <c r="J9063" s="11"/>
    </row>
    <row r="9064" spans="3:10" x14ac:dyDescent="0.25">
      <c r="C9064" s="12"/>
      <c r="D9064" s="13"/>
      <c r="E9064" s="13"/>
      <c r="F9064" s="13"/>
      <c r="G9064" s="13"/>
      <c r="H9064" s="13"/>
      <c r="I9064" s="12"/>
      <c r="J9064" s="11"/>
    </row>
    <row r="9065" spans="3:10" x14ac:dyDescent="0.25">
      <c r="C9065" s="12"/>
      <c r="D9065" s="13"/>
      <c r="E9065" s="13"/>
      <c r="F9065" s="13"/>
      <c r="G9065" s="13"/>
      <c r="H9065" s="13"/>
      <c r="I9065" s="12"/>
      <c r="J9065" s="11"/>
    </row>
    <row r="9066" spans="3:10" x14ac:dyDescent="0.25">
      <c r="C9066" s="12"/>
      <c r="D9066" s="13"/>
      <c r="E9066" s="13"/>
      <c r="F9066" s="13"/>
      <c r="G9066" s="13"/>
      <c r="H9066" s="13"/>
      <c r="I9066" s="12"/>
      <c r="J9066" s="11"/>
    </row>
    <row r="9067" spans="3:10" x14ac:dyDescent="0.25">
      <c r="C9067" s="12"/>
      <c r="D9067" s="13"/>
      <c r="E9067" s="13"/>
      <c r="F9067" s="13"/>
      <c r="G9067" s="13"/>
      <c r="H9067" s="13"/>
      <c r="I9067" s="12"/>
      <c r="J9067" s="11"/>
    </row>
    <row r="9068" spans="3:10" x14ac:dyDescent="0.25">
      <c r="C9068" s="12"/>
      <c r="D9068" s="13"/>
      <c r="E9068" s="13"/>
      <c r="F9068" s="13"/>
      <c r="G9068" s="13"/>
      <c r="H9068" s="13"/>
      <c r="I9068" s="12"/>
      <c r="J9068" s="11"/>
    </row>
    <row r="9069" spans="3:10" x14ac:dyDescent="0.25">
      <c r="C9069" s="12"/>
      <c r="D9069" s="13"/>
      <c r="E9069" s="13"/>
      <c r="F9069" s="13"/>
      <c r="G9069" s="13"/>
      <c r="H9069" s="13"/>
      <c r="I9069" s="12"/>
      <c r="J9069" s="11"/>
    </row>
    <row r="9070" spans="3:10" x14ac:dyDescent="0.25">
      <c r="C9070" s="12"/>
      <c r="D9070" s="13"/>
      <c r="E9070" s="13"/>
      <c r="F9070" s="13"/>
      <c r="G9070" s="13"/>
      <c r="H9070" s="13"/>
      <c r="I9070" s="12"/>
      <c r="J9070" s="11"/>
    </row>
    <row r="9071" spans="3:10" x14ac:dyDescent="0.25">
      <c r="C9071" s="12"/>
      <c r="D9071" s="13"/>
      <c r="E9071" s="13"/>
      <c r="F9071" s="13"/>
      <c r="G9071" s="13"/>
      <c r="H9071" s="13"/>
      <c r="I9071" s="12"/>
      <c r="J9071" s="11"/>
    </row>
    <row r="9072" spans="3:10" x14ac:dyDescent="0.25">
      <c r="C9072" s="12"/>
      <c r="D9072" s="13"/>
      <c r="E9072" s="13"/>
      <c r="F9072" s="13"/>
      <c r="G9072" s="13"/>
      <c r="H9072" s="13"/>
      <c r="I9072" s="12"/>
      <c r="J9072" s="11"/>
    </row>
    <row r="9073" spans="3:10" x14ac:dyDescent="0.25">
      <c r="C9073" s="12"/>
      <c r="D9073" s="13"/>
      <c r="E9073" s="13"/>
      <c r="F9073" s="13"/>
      <c r="G9073" s="13"/>
      <c r="H9073" s="13"/>
      <c r="I9073" s="12"/>
      <c r="J9073" s="11"/>
    </row>
    <row r="9074" spans="3:10" x14ac:dyDescent="0.25">
      <c r="C9074" s="12"/>
      <c r="D9074" s="13"/>
      <c r="E9074" s="13"/>
      <c r="F9074" s="13"/>
      <c r="G9074" s="13"/>
      <c r="H9074" s="13"/>
      <c r="I9074" s="12"/>
      <c r="J9074" s="11"/>
    </row>
    <row r="9075" spans="3:10" x14ac:dyDescent="0.25">
      <c r="C9075" s="12"/>
      <c r="D9075" s="13"/>
      <c r="E9075" s="13"/>
      <c r="F9075" s="13"/>
      <c r="G9075" s="13"/>
      <c r="H9075" s="13"/>
      <c r="I9075" s="12"/>
      <c r="J9075" s="11"/>
    </row>
    <row r="9076" spans="3:10" x14ac:dyDescent="0.25">
      <c r="C9076" s="12"/>
      <c r="D9076" s="13"/>
      <c r="E9076" s="13"/>
      <c r="F9076" s="13"/>
      <c r="G9076" s="13"/>
      <c r="H9076" s="13"/>
      <c r="I9076" s="12"/>
      <c r="J9076" s="11"/>
    </row>
    <row r="9077" spans="3:10" x14ac:dyDescent="0.25">
      <c r="C9077" s="12"/>
      <c r="D9077" s="13"/>
      <c r="E9077" s="13"/>
      <c r="F9077" s="13"/>
      <c r="G9077" s="13"/>
      <c r="H9077" s="13"/>
      <c r="I9077" s="12"/>
      <c r="J9077" s="11"/>
    </row>
    <row r="9078" spans="3:10" x14ac:dyDescent="0.25">
      <c r="C9078" s="12"/>
      <c r="D9078" s="13"/>
      <c r="E9078" s="13"/>
      <c r="F9078" s="13"/>
      <c r="G9078" s="13"/>
      <c r="H9078" s="13"/>
      <c r="I9078" s="12"/>
      <c r="J9078" s="11"/>
    </row>
    <row r="9079" spans="3:10" x14ac:dyDescent="0.25">
      <c r="C9079" s="12"/>
      <c r="D9079" s="13"/>
      <c r="E9079" s="13"/>
      <c r="F9079" s="13"/>
      <c r="G9079" s="13"/>
      <c r="H9079" s="13"/>
      <c r="I9079" s="12"/>
      <c r="J9079" s="11"/>
    </row>
    <row r="9080" spans="3:10" x14ac:dyDescent="0.25">
      <c r="C9080" s="12"/>
      <c r="D9080" s="13"/>
      <c r="E9080" s="13"/>
      <c r="F9080" s="13"/>
      <c r="G9080" s="13"/>
      <c r="H9080" s="13"/>
      <c r="I9080" s="12"/>
      <c r="J9080" s="11"/>
    </row>
    <row r="9081" spans="3:10" x14ac:dyDescent="0.25">
      <c r="C9081" s="12"/>
      <c r="D9081" s="13"/>
      <c r="E9081" s="13"/>
      <c r="F9081" s="13"/>
      <c r="G9081" s="13"/>
      <c r="H9081" s="13"/>
      <c r="I9081" s="12"/>
      <c r="J9081" s="11"/>
    </row>
    <row r="9082" spans="3:10" x14ac:dyDescent="0.25">
      <c r="C9082" s="12"/>
      <c r="D9082" s="13"/>
      <c r="E9082" s="13"/>
      <c r="F9082" s="13"/>
      <c r="G9082" s="13"/>
      <c r="H9082" s="13"/>
      <c r="I9082" s="12"/>
      <c r="J9082" s="11"/>
    </row>
    <row r="9083" spans="3:10" x14ac:dyDescent="0.25">
      <c r="C9083" s="12"/>
      <c r="D9083" s="13"/>
      <c r="E9083" s="13"/>
      <c r="F9083" s="13"/>
      <c r="G9083" s="13"/>
      <c r="H9083" s="13"/>
      <c r="I9083" s="12"/>
      <c r="J9083" s="11"/>
    </row>
    <row r="9084" spans="3:10" x14ac:dyDescent="0.25">
      <c r="C9084" s="12"/>
      <c r="D9084" s="13"/>
      <c r="E9084" s="13"/>
      <c r="F9084" s="13"/>
      <c r="G9084" s="13"/>
      <c r="H9084" s="13"/>
      <c r="I9084" s="12"/>
      <c r="J9084" s="11"/>
    </row>
    <row r="9085" spans="3:10" x14ac:dyDescent="0.25">
      <c r="C9085" s="12"/>
      <c r="D9085" s="13"/>
      <c r="E9085" s="13"/>
      <c r="F9085" s="13"/>
      <c r="G9085" s="13"/>
      <c r="H9085" s="13"/>
      <c r="I9085" s="12"/>
      <c r="J9085" s="11"/>
    </row>
    <row r="9086" spans="3:10" x14ac:dyDescent="0.25">
      <c r="C9086" s="12"/>
      <c r="D9086" s="13"/>
      <c r="E9086" s="13"/>
      <c r="F9086" s="13"/>
      <c r="G9086" s="13"/>
      <c r="H9086" s="13"/>
      <c r="I9086" s="12"/>
      <c r="J9086" s="11"/>
    </row>
    <row r="9087" spans="3:10" x14ac:dyDescent="0.25">
      <c r="C9087" s="12"/>
      <c r="D9087" s="13"/>
      <c r="E9087" s="13"/>
      <c r="F9087" s="13"/>
      <c r="G9087" s="13"/>
      <c r="H9087" s="13"/>
      <c r="I9087" s="12"/>
      <c r="J9087" s="11"/>
    </row>
    <row r="9088" spans="3:10" x14ac:dyDescent="0.25">
      <c r="C9088" s="12"/>
      <c r="D9088" s="13"/>
      <c r="E9088" s="13"/>
      <c r="F9088" s="13"/>
      <c r="G9088" s="13"/>
      <c r="H9088" s="13"/>
      <c r="I9088" s="12"/>
      <c r="J9088" s="11"/>
    </row>
    <row r="9089" spans="3:10" x14ac:dyDescent="0.25">
      <c r="C9089" s="12"/>
      <c r="D9089" s="13"/>
      <c r="E9089" s="13"/>
      <c r="F9089" s="13"/>
      <c r="G9089" s="13"/>
      <c r="H9089" s="13"/>
      <c r="I9089" s="12"/>
      <c r="J9089" s="11"/>
    </row>
    <row r="9090" spans="3:10" x14ac:dyDescent="0.25">
      <c r="C9090" s="12"/>
      <c r="D9090" s="13"/>
      <c r="E9090" s="13"/>
      <c r="F9090" s="13"/>
      <c r="G9090" s="13"/>
      <c r="H9090" s="13"/>
      <c r="I9090" s="12"/>
      <c r="J9090" s="11"/>
    </row>
    <row r="9091" spans="3:10" x14ac:dyDescent="0.25">
      <c r="C9091" s="12"/>
      <c r="D9091" s="13"/>
      <c r="E9091" s="13"/>
      <c r="F9091" s="13"/>
      <c r="G9091" s="13"/>
      <c r="H9091" s="13"/>
      <c r="I9091" s="12"/>
      <c r="J9091" s="11"/>
    </row>
    <row r="9092" spans="3:10" x14ac:dyDescent="0.25">
      <c r="C9092" s="12"/>
      <c r="D9092" s="13"/>
      <c r="E9092" s="13"/>
      <c r="F9092" s="13"/>
      <c r="G9092" s="13"/>
      <c r="H9092" s="13"/>
      <c r="I9092" s="12"/>
      <c r="J9092" s="11"/>
    </row>
    <row r="9093" spans="3:10" x14ac:dyDescent="0.25">
      <c r="C9093" s="12"/>
      <c r="D9093" s="13"/>
      <c r="E9093" s="13"/>
      <c r="F9093" s="13"/>
      <c r="G9093" s="13"/>
      <c r="H9093" s="13"/>
      <c r="I9093" s="12"/>
      <c r="J9093" s="11"/>
    </row>
    <row r="9094" spans="3:10" x14ac:dyDescent="0.25">
      <c r="C9094" s="12"/>
      <c r="D9094" s="13"/>
      <c r="E9094" s="13"/>
      <c r="F9094" s="13"/>
      <c r="G9094" s="13"/>
      <c r="H9094" s="13"/>
      <c r="I9094" s="12"/>
      <c r="J9094" s="11"/>
    </row>
    <row r="9095" spans="3:10" x14ac:dyDescent="0.25">
      <c r="C9095" s="12"/>
      <c r="D9095" s="13"/>
      <c r="E9095" s="13"/>
      <c r="F9095" s="13"/>
      <c r="G9095" s="13"/>
      <c r="H9095" s="13"/>
      <c r="I9095" s="12"/>
      <c r="J9095" s="11"/>
    </row>
    <row r="9096" spans="3:10" x14ac:dyDescent="0.25">
      <c r="C9096" s="12"/>
      <c r="D9096" s="13"/>
      <c r="E9096" s="13"/>
      <c r="F9096" s="13"/>
      <c r="G9096" s="13"/>
      <c r="H9096" s="13"/>
      <c r="I9096" s="12"/>
      <c r="J9096" s="11"/>
    </row>
    <row r="9097" spans="3:10" x14ac:dyDescent="0.25">
      <c r="C9097" s="12"/>
      <c r="D9097" s="13"/>
      <c r="E9097" s="13"/>
      <c r="F9097" s="13"/>
      <c r="G9097" s="13"/>
      <c r="H9097" s="13"/>
      <c r="I9097" s="12"/>
      <c r="J9097" s="11"/>
    </row>
    <row r="9098" spans="3:10" x14ac:dyDescent="0.25">
      <c r="C9098" s="12"/>
      <c r="D9098" s="13"/>
      <c r="E9098" s="13"/>
      <c r="F9098" s="13"/>
      <c r="G9098" s="13"/>
      <c r="H9098" s="13"/>
      <c r="I9098" s="12"/>
      <c r="J9098" s="11"/>
    </row>
    <row r="9099" spans="3:10" x14ac:dyDescent="0.25">
      <c r="C9099" s="12"/>
      <c r="D9099" s="13"/>
      <c r="E9099" s="13"/>
      <c r="F9099" s="13"/>
      <c r="G9099" s="13"/>
      <c r="H9099" s="13"/>
      <c r="I9099" s="12"/>
      <c r="J9099" s="11"/>
    </row>
    <row r="9100" spans="3:10" x14ac:dyDescent="0.25">
      <c r="C9100" s="12"/>
      <c r="D9100" s="13"/>
      <c r="E9100" s="13"/>
      <c r="F9100" s="13"/>
      <c r="G9100" s="13"/>
      <c r="H9100" s="13"/>
      <c r="I9100" s="12"/>
      <c r="J9100" s="11"/>
    </row>
    <row r="9101" spans="3:10" x14ac:dyDescent="0.25">
      <c r="C9101" s="12"/>
      <c r="D9101" s="13"/>
      <c r="E9101" s="13"/>
      <c r="F9101" s="13"/>
      <c r="G9101" s="13"/>
      <c r="H9101" s="13"/>
      <c r="I9101" s="12"/>
      <c r="J9101" s="11"/>
    </row>
    <row r="9102" spans="3:10" x14ac:dyDescent="0.25">
      <c r="C9102" s="12"/>
      <c r="D9102" s="13"/>
      <c r="E9102" s="13"/>
      <c r="F9102" s="13"/>
      <c r="G9102" s="13"/>
      <c r="H9102" s="13"/>
      <c r="I9102" s="12"/>
      <c r="J9102" s="11"/>
    </row>
    <row r="9103" spans="3:10" x14ac:dyDescent="0.25">
      <c r="C9103" s="12"/>
      <c r="D9103" s="13"/>
      <c r="E9103" s="13"/>
      <c r="F9103" s="13"/>
      <c r="G9103" s="13"/>
      <c r="H9103" s="13"/>
      <c r="I9103" s="12"/>
      <c r="J9103" s="11"/>
    </row>
    <row r="9104" spans="3:10" x14ac:dyDescent="0.25">
      <c r="C9104" s="12"/>
      <c r="D9104" s="13"/>
      <c r="E9104" s="13"/>
      <c r="F9104" s="13"/>
      <c r="G9104" s="13"/>
      <c r="H9104" s="13"/>
      <c r="I9104" s="12"/>
      <c r="J9104" s="11"/>
    </row>
    <row r="9105" spans="3:10" x14ac:dyDescent="0.25">
      <c r="C9105" s="12"/>
      <c r="D9105" s="13"/>
      <c r="E9105" s="13"/>
      <c r="F9105" s="13"/>
      <c r="G9105" s="13"/>
      <c r="H9105" s="13"/>
      <c r="I9105" s="12"/>
      <c r="J9105" s="11"/>
    </row>
    <row r="9106" spans="3:10" x14ac:dyDescent="0.25">
      <c r="C9106" s="12"/>
      <c r="D9106" s="13"/>
      <c r="E9106" s="13"/>
      <c r="F9106" s="13"/>
      <c r="G9106" s="13"/>
      <c r="H9106" s="13"/>
      <c r="I9106" s="12"/>
      <c r="J9106" s="11"/>
    </row>
    <row r="9107" spans="3:10" x14ac:dyDescent="0.25">
      <c r="C9107" s="12"/>
      <c r="D9107" s="13"/>
      <c r="E9107" s="13"/>
      <c r="F9107" s="13"/>
      <c r="G9107" s="13"/>
      <c r="H9107" s="13"/>
      <c r="I9107" s="12"/>
      <c r="J9107" s="11"/>
    </row>
    <row r="9108" spans="3:10" x14ac:dyDescent="0.25">
      <c r="C9108" s="12"/>
      <c r="D9108" s="13"/>
      <c r="E9108" s="13"/>
      <c r="F9108" s="13"/>
      <c r="G9108" s="13"/>
      <c r="H9108" s="13"/>
      <c r="I9108" s="12"/>
      <c r="J9108" s="11"/>
    </row>
    <row r="9109" spans="3:10" x14ac:dyDescent="0.25">
      <c r="C9109" s="12"/>
      <c r="D9109" s="13"/>
      <c r="E9109" s="13"/>
      <c r="F9109" s="13"/>
      <c r="G9109" s="13"/>
      <c r="H9109" s="13"/>
      <c r="I9109" s="12"/>
      <c r="J9109" s="11"/>
    </row>
    <row r="9110" spans="3:10" x14ac:dyDescent="0.25">
      <c r="C9110" s="12"/>
      <c r="D9110" s="13"/>
      <c r="E9110" s="13"/>
      <c r="F9110" s="13"/>
      <c r="G9110" s="13"/>
      <c r="H9110" s="13"/>
      <c r="I9110" s="12"/>
      <c r="J9110" s="11"/>
    </row>
    <row r="9111" spans="3:10" x14ac:dyDescent="0.25">
      <c r="C9111" s="12"/>
      <c r="D9111" s="13"/>
      <c r="E9111" s="13"/>
      <c r="F9111" s="13"/>
      <c r="G9111" s="13"/>
      <c r="H9111" s="13"/>
      <c r="I9111" s="12"/>
      <c r="J9111" s="11"/>
    </row>
    <row r="9112" spans="3:10" x14ac:dyDescent="0.25">
      <c r="C9112" s="12"/>
      <c r="D9112" s="13"/>
      <c r="E9112" s="13"/>
      <c r="F9112" s="13"/>
      <c r="G9112" s="13"/>
      <c r="H9112" s="13"/>
      <c r="I9112" s="12"/>
      <c r="J9112" s="11"/>
    </row>
    <row r="9113" spans="3:10" x14ac:dyDescent="0.25">
      <c r="C9113" s="12"/>
      <c r="D9113" s="13"/>
      <c r="E9113" s="13"/>
      <c r="F9113" s="13"/>
      <c r="G9113" s="13"/>
      <c r="H9113" s="13"/>
      <c r="I9113" s="12"/>
      <c r="J9113" s="11"/>
    </row>
    <row r="9114" spans="3:10" x14ac:dyDescent="0.25">
      <c r="C9114" s="12"/>
      <c r="D9114" s="13"/>
      <c r="E9114" s="13"/>
      <c r="F9114" s="13"/>
      <c r="G9114" s="13"/>
      <c r="H9114" s="13"/>
      <c r="I9114" s="12"/>
      <c r="J9114" s="11"/>
    </row>
    <row r="9115" spans="3:10" x14ac:dyDescent="0.25">
      <c r="C9115" s="12"/>
      <c r="D9115" s="13"/>
      <c r="E9115" s="13"/>
      <c r="F9115" s="13"/>
      <c r="G9115" s="13"/>
      <c r="H9115" s="13"/>
      <c r="I9115" s="12"/>
      <c r="J9115" s="11"/>
    </row>
    <row r="9116" spans="3:10" x14ac:dyDescent="0.25">
      <c r="C9116" s="12"/>
      <c r="D9116" s="13"/>
      <c r="E9116" s="13"/>
      <c r="F9116" s="13"/>
      <c r="G9116" s="13"/>
      <c r="H9116" s="13"/>
      <c r="I9116" s="12"/>
      <c r="J9116" s="11"/>
    </row>
    <row r="9117" spans="3:10" x14ac:dyDescent="0.25">
      <c r="C9117" s="12"/>
      <c r="D9117" s="13"/>
      <c r="E9117" s="13"/>
      <c r="F9117" s="13"/>
      <c r="G9117" s="13"/>
      <c r="H9117" s="13"/>
      <c r="I9117" s="12"/>
      <c r="J9117" s="11"/>
    </row>
    <row r="9118" spans="3:10" x14ac:dyDescent="0.25">
      <c r="C9118" s="12"/>
      <c r="D9118" s="13"/>
      <c r="E9118" s="13"/>
      <c r="F9118" s="13"/>
      <c r="G9118" s="13"/>
      <c r="H9118" s="13"/>
      <c r="I9118" s="12"/>
      <c r="J9118" s="11"/>
    </row>
    <row r="9119" spans="3:10" x14ac:dyDescent="0.25">
      <c r="C9119" s="12"/>
      <c r="D9119" s="13"/>
      <c r="E9119" s="13"/>
      <c r="F9119" s="13"/>
      <c r="G9119" s="13"/>
      <c r="H9119" s="13"/>
      <c r="I9119" s="12"/>
      <c r="J9119" s="11"/>
    </row>
    <row r="9120" spans="3:10" x14ac:dyDescent="0.25">
      <c r="C9120" s="12"/>
      <c r="D9120" s="13"/>
      <c r="E9120" s="13"/>
      <c r="F9120" s="13"/>
      <c r="G9120" s="13"/>
      <c r="H9120" s="13"/>
      <c r="I9120" s="12"/>
      <c r="J9120" s="11"/>
    </row>
    <row r="9121" spans="3:10" x14ac:dyDescent="0.25">
      <c r="C9121" s="12"/>
      <c r="D9121" s="13"/>
      <c r="E9121" s="13"/>
      <c r="F9121" s="13"/>
      <c r="G9121" s="13"/>
      <c r="H9121" s="13"/>
      <c r="I9121" s="12"/>
      <c r="J9121" s="11"/>
    </row>
    <row r="9122" spans="3:10" x14ac:dyDescent="0.25">
      <c r="C9122" s="12"/>
      <c r="D9122" s="13"/>
      <c r="E9122" s="13"/>
      <c r="F9122" s="13"/>
      <c r="G9122" s="13"/>
      <c r="H9122" s="13"/>
      <c r="I9122" s="12"/>
      <c r="J9122" s="11"/>
    </row>
    <row r="9123" spans="3:10" x14ac:dyDescent="0.25">
      <c r="C9123" s="12"/>
      <c r="D9123" s="13"/>
      <c r="E9123" s="13"/>
      <c r="F9123" s="13"/>
      <c r="G9123" s="13"/>
      <c r="H9123" s="13"/>
      <c r="I9123" s="12"/>
      <c r="J9123" s="11"/>
    </row>
    <row r="9124" spans="3:10" x14ac:dyDescent="0.25">
      <c r="C9124" s="12"/>
      <c r="D9124" s="13"/>
      <c r="E9124" s="13"/>
      <c r="F9124" s="13"/>
      <c r="G9124" s="13"/>
      <c r="H9124" s="13"/>
      <c r="I9124" s="12"/>
      <c r="J9124" s="11"/>
    </row>
    <row r="9125" spans="3:10" x14ac:dyDescent="0.25">
      <c r="C9125" s="12"/>
      <c r="D9125" s="13"/>
      <c r="E9125" s="13"/>
      <c r="F9125" s="13"/>
      <c r="G9125" s="13"/>
      <c r="H9125" s="13"/>
      <c r="I9125" s="12"/>
      <c r="J9125" s="11"/>
    </row>
    <row r="9126" spans="3:10" x14ac:dyDescent="0.25">
      <c r="C9126" s="12"/>
      <c r="D9126" s="13"/>
      <c r="E9126" s="13"/>
      <c r="F9126" s="13"/>
      <c r="G9126" s="13"/>
      <c r="H9126" s="13"/>
      <c r="I9126" s="12"/>
      <c r="J9126" s="11"/>
    </row>
    <row r="9127" spans="3:10" x14ac:dyDescent="0.25">
      <c r="C9127" s="12"/>
      <c r="D9127" s="13"/>
      <c r="E9127" s="13"/>
      <c r="F9127" s="13"/>
      <c r="G9127" s="13"/>
      <c r="H9127" s="13"/>
      <c r="I9127" s="12"/>
      <c r="J9127" s="11"/>
    </row>
    <row r="9128" spans="3:10" x14ac:dyDescent="0.25">
      <c r="C9128" s="12"/>
      <c r="D9128" s="13"/>
      <c r="E9128" s="13"/>
      <c r="F9128" s="13"/>
      <c r="G9128" s="13"/>
      <c r="H9128" s="13"/>
      <c r="I9128" s="12"/>
      <c r="J9128" s="11"/>
    </row>
    <row r="9129" spans="3:10" x14ac:dyDescent="0.25">
      <c r="C9129" s="12"/>
      <c r="D9129" s="13"/>
      <c r="E9129" s="13"/>
      <c r="F9129" s="13"/>
      <c r="G9129" s="13"/>
      <c r="H9129" s="13"/>
      <c r="I9129" s="12"/>
      <c r="J9129" s="11"/>
    </row>
    <row r="9130" spans="3:10" x14ac:dyDescent="0.25">
      <c r="C9130" s="12"/>
      <c r="D9130" s="13"/>
      <c r="E9130" s="13"/>
      <c r="F9130" s="13"/>
      <c r="G9130" s="13"/>
      <c r="H9130" s="13"/>
      <c r="I9130" s="12"/>
      <c r="J9130" s="11"/>
    </row>
    <row r="9131" spans="3:10" x14ac:dyDescent="0.25">
      <c r="C9131" s="12"/>
      <c r="D9131" s="13"/>
      <c r="E9131" s="13"/>
      <c r="F9131" s="13"/>
      <c r="G9131" s="13"/>
      <c r="H9131" s="13"/>
      <c r="I9131" s="12"/>
      <c r="J9131" s="11"/>
    </row>
    <row r="9132" spans="3:10" x14ac:dyDescent="0.25">
      <c r="C9132" s="12"/>
      <c r="D9132" s="13"/>
      <c r="E9132" s="13"/>
      <c r="F9132" s="13"/>
      <c r="G9132" s="13"/>
      <c r="H9132" s="13"/>
      <c r="I9132" s="12"/>
      <c r="J9132" s="11"/>
    </row>
    <row r="9133" spans="3:10" x14ac:dyDescent="0.25">
      <c r="C9133" s="12"/>
      <c r="D9133" s="13"/>
      <c r="E9133" s="13"/>
      <c r="F9133" s="13"/>
      <c r="G9133" s="13"/>
      <c r="H9133" s="13"/>
      <c r="I9133" s="12"/>
      <c r="J9133" s="11"/>
    </row>
    <row r="9134" spans="3:10" x14ac:dyDescent="0.25">
      <c r="C9134" s="12"/>
      <c r="D9134" s="13"/>
      <c r="E9134" s="13"/>
      <c r="F9134" s="13"/>
      <c r="G9134" s="13"/>
      <c r="H9134" s="13"/>
      <c r="I9134" s="12"/>
      <c r="J9134" s="11"/>
    </row>
    <row r="9135" spans="3:10" x14ac:dyDescent="0.25">
      <c r="C9135" s="12"/>
      <c r="D9135" s="13"/>
      <c r="E9135" s="13"/>
      <c r="F9135" s="13"/>
      <c r="G9135" s="13"/>
      <c r="H9135" s="13"/>
      <c r="I9135" s="12"/>
      <c r="J9135" s="11"/>
    </row>
    <row r="9136" spans="3:10" x14ac:dyDescent="0.25">
      <c r="C9136" s="12"/>
      <c r="D9136" s="13"/>
      <c r="E9136" s="13"/>
      <c r="F9136" s="13"/>
      <c r="G9136" s="13"/>
      <c r="H9136" s="13"/>
      <c r="I9136" s="12"/>
      <c r="J9136" s="11"/>
    </row>
    <row r="9137" spans="3:10" x14ac:dyDescent="0.25">
      <c r="C9137" s="12"/>
      <c r="D9137" s="13"/>
      <c r="E9137" s="13"/>
      <c r="F9137" s="13"/>
      <c r="G9137" s="13"/>
      <c r="H9137" s="13"/>
      <c r="I9137" s="12"/>
      <c r="J9137" s="11"/>
    </row>
    <row r="9138" spans="3:10" x14ac:dyDescent="0.25">
      <c r="C9138" s="12"/>
      <c r="D9138" s="13"/>
      <c r="E9138" s="13"/>
      <c r="F9138" s="13"/>
      <c r="G9138" s="13"/>
      <c r="H9138" s="13"/>
      <c r="I9138" s="12"/>
      <c r="J9138" s="11"/>
    </row>
    <row r="9139" spans="3:10" x14ac:dyDescent="0.25">
      <c r="C9139" s="12"/>
      <c r="D9139" s="13"/>
      <c r="E9139" s="13"/>
      <c r="F9139" s="13"/>
      <c r="G9139" s="13"/>
      <c r="H9139" s="13"/>
      <c r="I9139" s="12"/>
      <c r="J9139" s="11"/>
    </row>
    <row r="9140" spans="3:10" x14ac:dyDescent="0.25">
      <c r="C9140" s="12"/>
      <c r="D9140" s="13"/>
      <c r="E9140" s="13"/>
      <c r="F9140" s="13"/>
      <c r="G9140" s="13"/>
      <c r="H9140" s="13"/>
      <c r="I9140" s="12"/>
      <c r="J9140" s="11"/>
    </row>
    <row r="9141" spans="3:10" x14ac:dyDescent="0.25">
      <c r="C9141" s="12"/>
      <c r="D9141" s="13"/>
      <c r="E9141" s="13"/>
      <c r="F9141" s="13"/>
      <c r="G9141" s="13"/>
      <c r="H9141" s="13"/>
      <c r="I9141" s="12"/>
      <c r="J9141" s="11"/>
    </row>
    <row r="9142" spans="3:10" x14ac:dyDescent="0.25">
      <c r="C9142" s="12"/>
      <c r="D9142" s="13"/>
      <c r="E9142" s="13"/>
      <c r="F9142" s="13"/>
      <c r="G9142" s="13"/>
      <c r="H9142" s="13"/>
      <c r="I9142" s="12"/>
      <c r="J9142" s="11"/>
    </row>
    <row r="9143" spans="3:10" x14ac:dyDescent="0.25">
      <c r="C9143" s="12"/>
      <c r="D9143" s="13"/>
      <c r="E9143" s="13"/>
      <c r="F9143" s="13"/>
      <c r="G9143" s="13"/>
      <c r="H9143" s="13"/>
      <c r="I9143" s="12"/>
      <c r="J9143" s="11"/>
    </row>
    <row r="9144" spans="3:10" x14ac:dyDescent="0.25">
      <c r="C9144" s="12"/>
      <c r="D9144" s="13"/>
      <c r="E9144" s="13"/>
      <c r="F9144" s="13"/>
      <c r="G9144" s="13"/>
      <c r="H9144" s="13"/>
      <c r="I9144" s="12"/>
      <c r="J9144" s="11"/>
    </row>
    <row r="9145" spans="3:10" x14ac:dyDescent="0.25">
      <c r="C9145" s="12"/>
      <c r="D9145" s="13"/>
      <c r="E9145" s="13"/>
      <c r="F9145" s="13"/>
      <c r="G9145" s="13"/>
      <c r="H9145" s="13"/>
      <c r="I9145" s="12"/>
      <c r="J9145" s="11"/>
    </row>
    <row r="9146" spans="3:10" x14ac:dyDescent="0.25">
      <c r="C9146" s="12"/>
      <c r="D9146" s="13"/>
      <c r="E9146" s="13"/>
      <c r="F9146" s="13"/>
      <c r="G9146" s="13"/>
      <c r="H9146" s="13"/>
      <c r="I9146" s="12"/>
      <c r="J9146" s="11"/>
    </row>
    <row r="9147" spans="3:10" x14ac:dyDescent="0.25">
      <c r="C9147" s="12"/>
      <c r="D9147" s="13"/>
      <c r="E9147" s="13"/>
      <c r="F9147" s="13"/>
      <c r="G9147" s="13"/>
      <c r="H9147" s="13"/>
      <c r="I9147" s="12"/>
      <c r="J9147" s="11"/>
    </row>
    <row r="9148" spans="3:10" x14ac:dyDescent="0.25">
      <c r="C9148" s="12"/>
      <c r="D9148" s="13"/>
      <c r="E9148" s="13"/>
      <c r="F9148" s="13"/>
      <c r="G9148" s="13"/>
      <c r="H9148" s="13"/>
      <c r="I9148" s="12"/>
      <c r="J9148" s="11"/>
    </row>
    <row r="9149" spans="3:10" x14ac:dyDescent="0.25">
      <c r="C9149" s="12"/>
      <c r="D9149" s="13"/>
      <c r="E9149" s="13"/>
      <c r="F9149" s="13"/>
      <c r="G9149" s="13"/>
      <c r="H9149" s="13"/>
      <c r="I9149" s="12"/>
      <c r="J9149" s="11"/>
    </row>
    <row r="9150" spans="3:10" x14ac:dyDescent="0.25">
      <c r="C9150" s="12"/>
      <c r="D9150" s="13"/>
      <c r="E9150" s="13"/>
      <c r="F9150" s="13"/>
      <c r="G9150" s="13"/>
      <c r="H9150" s="13"/>
      <c r="I9150" s="12"/>
      <c r="J9150" s="11"/>
    </row>
    <row r="9151" spans="3:10" x14ac:dyDescent="0.25">
      <c r="C9151" s="12"/>
      <c r="D9151" s="13"/>
      <c r="E9151" s="13"/>
      <c r="F9151" s="13"/>
      <c r="G9151" s="13"/>
      <c r="H9151" s="13"/>
      <c r="I9151" s="12"/>
      <c r="J9151" s="11"/>
    </row>
    <row r="9152" spans="3:10" x14ac:dyDescent="0.25">
      <c r="C9152" s="12"/>
      <c r="D9152" s="13"/>
      <c r="E9152" s="13"/>
      <c r="F9152" s="13"/>
      <c r="G9152" s="13"/>
      <c r="H9152" s="13"/>
      <c r="I9152" s="12"/>
      <c r="J9152" s="11"/>
    </row>
    <row r="9153" spans="3:10" x14ac:dyDescent="0.25">
      <c r="C9153" s="12"/>
      <c r="D9153" s="13"/>
      <c r="E9153" s="13"/>
      <c r="F9153" s="13"/>
      <c r="G9153" s="13"/>
      <c r="H9153" s="13"/>
      <c r="I9153" s="12"/>
      <c r="J9153" s="11"/>
    </row>
    <row r="9154" spans="3:10" x14ac:dyDescent="0.25">
      <c r="C9154" s="12"/>
      <c r="D9154" s="13"/>
      <c r="E9154" s="13"/>
      <c r="F9154" s="13"/>
      <c r="G9154" s="13"/>
      <c r="H9154" s="13"/>
      <c r="I9154" s="12"/>
      <c r="J9154" s="11"/>
    </row>
    <row r="9155" spans="3:10" x14ac:dyDescent="0.25">
      <c r="C9155" s="12"/>
      <c r="D9155" s="13"/>
      <c r="E9155" s="13"/>
      <c r="F9155" s="13"/>
      <c r="G9155" s="13"/>
      <c r="H9155" s="13"/>
      <c r="I9155" s="12"/>
      <c r="J9155" s="11"/>
    </row>
    <row r="9156" spans="3:10" x14ac:dyDescent="0.25">
      <c r="C9156" s="12"/>
      <c r="D9156" s="13"/>
      <c r="E9156" s="13"/>
      <c r="F9156" s="13"/>
      <c r="G9156" s="13"/>
      <c r="H9156" s="13"/>
      <c r="I9156" s="12"/>
      <c r="J9156" s="11"/>
    </row>
    <row r="9157" spans="3:10" x14ac:dyDescent="0.25">
      <c r="C9157" s="12"/>
      <c r="D9157" s="13"/>
      <c r="E9157" s="13"/>
      <c r="F9157" s="13"/>
      <c r="G9157" s="13"/>
      <c r="H9157" s="13"/>
      <c r="I9157" s="12"/>
      <c r="J9157" s="11"/>
    </row>
    <row r="9158" spans="3:10" x14ac:dyDescent="0.25">
      <c r="C9158" s="12"/>
      <c r="D9158" s="13"/>
      <c r="E9158" s="13"/>
      <c r="F9158" s="13"/>
      <c r="G9158" s="13"/>
      <c r="H9158" s="13"/>
      <c r="I9158" s="12"/>
      <c r="J9158" s="11"/>
    </row>
    <row r="9159" spans="3:10" x14ac:dyDescent="0.25">
      <c r="C9159" s="12"/>
      <c r="D9159" s="13"/>
      <c r="E9159" s="13"/>
      <c r="F9159" s="13"/>
      <c r="G9159" s="13"/>
      <c r="H9159" s="13"/>
      <c r="I9159" s="12"/>
      <c r="J9159" s="11"/>
    </row>
    <row r="9160" spans="3:10" x14ac:dyDescent="0.25">
      <c r="C9160" s="12"/>
      <c r="D9160" s="13"/>
      <c r="E9160" s="13"/>
      <c r="F9160" s="13"/>
      <c r="G9160" s="13"/>
      <c r="H9160" s="13"/>
      <c r="I9160" s="12"/>
      <c r="J9160" s="11"/>
    </row>
    <row r="9161" spans="3:10" x14ac:dyDescent="0.25">
      <c r="C9161" s="12"/>
      <c r="D9161" s="13"/>
      <c r="E9161" s="13"/>
      <c r="F9161" s="13"/>
      <c r="G9161" s="13"/>
      <c r="H9161" s="13"/>
      <c r="I9161" s="12"/>
      <c r="J9161" s="11"/>
    </row>
    <row r="9162" spans="3:10" x14ac:dyDescent="0.25">
      <c r="C9162" s="12"/>
      <c r="D9162" s="13"/>
      <c r="E9162" s="13"/>
      <c r="F9162" s="13"/>
      <c r="G9162" s="13"/>
      <c r="H9162" s="13"/>
      <c r="I9162" s="12"/>
      <c r="J9162" s="11"/>
    </row>
    <row r="9163" spans="3:10" x14ac:dyDescent="0.25">
      <c r="C9163" s="12"/>
      <c r="D9163" s="13"/>
      <c r="E9163" s="13"/>
      <c r="F9163" s="13"/>
      <c r="G9163" s="13"/>
      <c r="H9163" s="13"/>
      <c r="I9163" s="12"/>
      <c r="J9163" s="11"/>
    </row>
    <row r="9164" spans="3:10" x14ac:dyDescent="0.25">
      <c r="C9164" s="12"/>
      <c r="D9164" s="13"/>
      <c r="E9164" s="13"/>
      <c r="F9164" s="13"/>
      <c r="G9164" s="13"/>
      <c r="H9164" s="13"/>
      <c r="I9164" s="12"/>
      <c r="J9164" s="11"/>
    </row>
    <row r="9165" spans="3:10" x14ac:dyDescent="0.25">
      <c r="C9165" s="12"/>
      <c r="D9165" s="13"/>
      <c r="E9165" s="13"/>
      <c r="F9165" s="13"/>
      <c r="G9165" s="13"/>
      <c r="H9165" s="13"/>
      <c r="I9165" s="12"/>
      <c r="J9165" s="11"/>
    </row>
    <row r="9166" spans="3:10" x14ac:dyDescent="0.25">
      <c r="C9166" s="12"/>
      <c r="D9166" s="13"/>
      <c r="E9166" s="13"/>
      <c r="F9166" s="13"/>
      <c r="G9166" s="13"/>
      <c r="H9166" s="13"/>
      <c r="I9166" s="12"/>
      <c r="J9166" s="11"/>
    </row>
    <row r="9167" spans="3:10" x14ac:dyDescent="0.25">
      <c r="C9167" s="12"/>
      <c r="D9167" s="13"/>
      <c r="E9167" s="13"/>
      <c r="F9167" s="13"/>
      <c r="G9167" s="13"/>
      <c r="H9167" s="13"/>
      <c r="I9167" s="12"/>
      <c r="J9167" s="11"/>
    </row>
    <row r="9168" spans="3:10" x14ac:dyDescent="0.25">
      <c r="C9168" s="12"/>
      <c r="D9168" s="13"/>
      <c r="E9168" s="13"/>
      <c r="F9168" s="13"/>
      <c r="G9168" s="13"/>
      <c r="H9168" s="13"/>
      <c r="I9168" s="12"/>
      <c r="J9168" s="11"/>
    </row>
    <row r="9169" spans="3:10" x14ac:dyDescent="0.25">
      <c r="C9169" s="12"/>
      <c r="D9169" s="13"/>
      <c r="E9169" s="13"/>
      <c r="F9169" s="13"/>
      <c r="G9169" s="13"/>
      <c r="H9169" s="13"/>
      <c r="I9169" s="12"/>
      <c r="J9169" s="11"/>
    </row>
    <row r="9170" spans="3:10" x14ac:dyDescent="0.25">
      <c r="C9170" s="12"/>
      <c r="D9170" s="13"/>
      <c r="E9170" s="13"/>
      <c r="F9170" s="13"/>
      <c r="G9170" s="13"/>
      <c r="H9170" s="13"/>
      <c r="I9170" s="12"/>
      <c r="J9170" s="11"/>
    </row>
    <row r="9171" spans="3:10" x14ac:dyDescent="0.25">
      <c r="C9171" s="12"/>
      <c r="D9171" s="13"/>
      <c r="E9171" s="13"/>
      <c r="F9171" s="13"/>
      <c r="G9171" s="13"/>
      <c r="H9171" s="13"/>
      <c r="I9171" s="12"/>
      <c r="J9171" s="11"/>
    </row>
    <row r="9172" spans="3:10" x14ac:dyDescent="0.25">
      <c r="C9172" s="12"/>
      <c r="D9172" s="13"/>
      <c r="E9172" s="13"/>
      <c r="F9172" s="13"/>
      <c r="G9172" s="13"/>
      <c r="H9172" s="13"/>
      <c r="I9172" s="12"/>
      <c r="J9172" s="11"/>
    </row>
    <row r="9173" spans="3:10" x14ac:dyDescent="0.25">
      <c r="C9173" s="12"/>
      <c r="D9173" s="13"/>
      <c r="E9173" s="13"/>
      <c r="F9173" s="13"/>
      <c r="G9173" s="13"/>
      <c r="H9173" s="13"/>
      <c r="I9173" s="12"/>
      <c r="J9173" s="11"/>
    </row>
    <row r="9174" spans="3:10" x14ac:dyDescent="0.25">
      <c r="C9174" s="12"/>
      <c r="D9174" s="13"/>
      <c r="E9174" s="13"/>
      <c r="F9174" s="13"/>
      <c r="G9174" s="13"/>
      <c r="H9174" s="13"/>
      <c r="I9174" s="12"/>
      <c r="J9174" s="11"/>
    </row>
    <row r="9175" spans="3:10" x14ac:dyDescent="0.25">
      <c r="C9175" s="12"/>
      <c r="D9175" s="13"/>
      <c r="E9175" s="13"/>
      <c r="F9175" s="13"/>
      <c r="G9175" s="13"/>
      <c r="H9175" s="13"/>
      <c r="I9175" s="12"/>
      <c r="J9175" s="11"/>
    </row>
    <row r="9176" spans="3:10" x14ac:dyDescent="0.25">
      <c r="C9176" s="12"/>
      <c r="D9176" s="13"/>
      <c r="E9176" s="13"/>
      <c r="F9176" s="13"/>
      <c r="G9176" s="13"/>
      <c r="H9176" s="13"/>
      <c r="I9176" s="12"/>
      <c r="J9176" s="11"/>
    </row>
    <row r="9177" spans="3:10" x14ac:dyDescent="0.25">
      <c r="C9177" s="12"/>
      <c r="D9177" s="13"/>
      <c r="E9177" s="13"/>
      <c r="F9177" s="13"/>
      <c r="G9177" s="13"/>
      <c r="H9177" s="13"/>
      <c r="I9177" s="12"/>
      <c r="J9177" s="11"/>
    </row>
    <row r="9178" spans="3:10" x14ac:dyDescent="0.25">
      <c r="C9178" s="12"/>
      <c r="D9178" s="13"/>
      <c r="E9178" s="13"/>
      <c r="F9178" s="13"/>
      <c r="G9178" s="13"/>
      <c r="H9178" s="13"/>
      <c r="I9178" s="12"/>
      <c r="J9178" s="11"/>
    </row>
    <row r="9179" spans="3:10" x14ac:dyDescent="0.25">
      <c r="C9179" s="12"/>
      <c r="D9179" s="13"/>
      <c r="E9179" s="13"/>
      <c r="F9179" s="13"/>
      <c r="G9179" s="13"/>
      <c r="H9179" s="13"/>
      <c r="I9179" s="12"/>
      <c r="J9179" s="11"/>
    </row>
    <row r="9180" spans="3:10" x14ac:dyDescent="0.25">
      <c r="C9180" s="12"/>
      <c r="D9180" s="13"/>
      <c r="E9180" s="13"/>
      <c r="F9180" s="13"/>
      <c r="G9180" s="13"/>
      <c r="H9180" s="13"/>
      <c r="I9180" s="12"/>
      <c r="J9180" s="11"/>
    </row>
    <row r="9181" spans="3:10" x14ac:dyDescent="0.25">
      <c r="C9181" s="12"/>
      <c r="D9181" s="13"/>
      <c r="E9181" s="13"/>
      <c r="F9181" s="13"/>
      <c r="G9181" s="13"/>
      <c r="H9181" s="13"/>
      <c r="I9181" s="12"/>
      <c r="J9181" s="11"/>
    </row>
    <row r="9182" spans="3:10" x14ac:dyDescent="0.25">
      <c r="C9182" s="12"/>
      <c r="D9182" s="13"/>
      <c r="E9182" s="13"/>
      <c r="F9182" s="13"/>
      <c r="G9182" s="13"/>
      <c r="H9182" s="13"/>
      <c r="I9182" s="12"/>
      <c r="J9182" s="11"/>
    </row>
    <row r="9183" spans="3:10" x14ac:dyDescent="0.25">
      <c r="C9183" s="12"/>
      <c r="D9183" s="13"/>
      <c r="E9183" s="13"/>
      <c r="F9183" s="13"/>
      <c r="G9183" s="13"/>
      <c r="H9183" s="13"/>
      <c r="I9183" s="12"/>
      <c r="J9183" s="11"/>
    </row>
    <row r="9184" spans="3:10" x14ac:dyDescent="0.25">
      <c r="C9184" s="12"/>
      <c r="D9184" s="13"/>
      <c r="E9184" s="13"/>
      <c r="F9184" s="13"/>
      <c r="G9184" s="13"/>
      <c r="H9184" s="13"/>
      <c r="I9184" s="12"/>
      <c r="J9184" s="11"/>
    </row>
    <row r="9185" spans="3:10" x14ac:dyDescent="0.25">
      <c r="C9185" s="12"/>
      <c r="D9185" s="13"/>
      <c r="E9185" s="13"/>
      <c r="F9185" s="13"/>
      <c r="G9185" s="13"/>
      <c r="H9185" s="13"/>
      <c r="I9185" s="12"/>
      <c r="J9185" s="11"/>
    </row>
    <row r="9186" spans="3:10" x14ac:dyDescent="0.25">
      <c r="C9186" s="12"/>
      <c r="D9186" s="13"/>
      <c r="E9186" s="13"/>
      <c r="F9186" s="13"/>
      <c r="G9186" s="13"/>
      <c r="H9186" s="13"/>
      <c r="I9186" s="12"/>
      <c r="J9186" s="11"/>
    </row>
    <row r="9187" spans="3:10" x14ac:dyDescent="0.25">
      <c r="C9187" s="12"/>
      <c r="D9187" s="13"/>
      <c r="E9187" s="13"/>
      <c r="F9187" s="13"/>
      <c r="G9187" s="13"/>
      <c r="H9187" s="13"/>
      <c r="I9187" s="12"/>
      <c r="J9187" s="11"/>
    </row>
    <row r="9188" spans="3:10" x14ac:dyDescent="0.25">
      <c r="C9188" s="12"/>
      <c r="D9188" s="13"/>
      <c r="E9188" s="13"/>
      <c r="F9188" s="13"/>
      <c r="G9188" s="13"/>
      <c r="H9188" s="13"/>
      <c r="I9188" s="12"/>
      <c r="J9188" s="11"/>
    </row>
    <row r="9189" spans="3:10" x14ac:dyDescent="0.25">
      <c r="C9189" s="12"/>
      <c r="D9189" s="13"/>
      <c r="E9189" s="13"/>
      <c r="F9189" s="13"/>
      <c r="G9189" s="13"/>
      <c r="H9189" s="13"/>
      <c r="I9189" s="12"/>
      <c r="J9189" s="11"/>
    </row>
    <row r="9190" spans="3:10" x14ac:dyDescent="0.25">
      <c r="C9190" s="12"/>
      <c r="D9190" s="13"/>
      <c r="E9190" s="13"/>
      <c r="F9190" s="13"/>
      <c r="G9190" s="13"/>
      <c r="H9190" s="13"/>
      <c r="I9190" s="12"/>
      <c r="J9190" s="11"/>
    </row>
    <row r="9191" spans="3:10" x14ac:dyDescent="0.25">
      <c r="C9191" s="12"/>
      <c r="D9191" s="13"/>
      <c r="E9191" s="13"/>
      <c r="F9191" s="13"/>
      <c r="G9191" s="13"/>
      <c r="H9191" s="13"/>
      <c r="I9191" s="12"/>
      <c r="J9191" s="11"/>
    </row>
    <row r="9192" spans="3:10" x14ac:dyDescent="0.25">
      <c r="C9192" s="12"/>
      <c r="D9192" s="13"/>
      <c r="E9192" s="13"/>
      <c r="F9192" s="13"/>
      <c r="G9192" s="13"/>
      <c r="H9192" s="13"/>
      <c r="I9192" s="12"/>
      <c r="J9192" s="11"/>
    </row>
    <row r="9193" spans="3:10" x14ac:dyDescent="0.25">
      <c r="C9193" s="12"/>
      <c r="D9193" s="13"/>
      <c r="E9193" s="13"/>
      <c r="F9193" s="13"/>
      <c r="G9193" s="13"/>
      <c r="H9193" s="13"/>
      <c r="I9193" s="12"/>
      <c r="J9193" s="11"/>
    </row>
    <row r="9194" spans="3:10" x14ac:dyDescent="0.25">
      <c r="C9194" s="12"/>
      <c r="D9194" s="13"/>
      <c r="E9194" s="13"/>
      <c r="F9194" s="13"/>
      <c r="G9194" s="13"/>
      <c r="H9194" s="13"/>
      <c r="I9194" s="12"/>
      <c r="J9194" s="11"/>
    </row>
    <row r="9195" spans="3:10" x14ac:dyDescent="0.25">
      <c r="C9195" s="12"/>
      <c r="D9195" s="13"/>
      <c r="E9195" s="13"/>
      <c r="F9195" s="13"/>
      <c r="G9195" s="13"/>
      <c r="H9195" s="13"/>
      <c r="I9195" s="12"/>
      <c r="J9195" s="11"/>
    </row>
    <row r="9196" spans="3:10" x14ac:dyDescent="0.25">
      <c r="C9196" s="12"/>
      <c r="D9196" s="13"/>
      <c r="E9196" s="13"/>
      <c r="F9196" s="13"/>
      <c r="G9196" s="13"/>
      <c r="H9196" s="13"/>
      <c r="I9196" s="12"/>
      <c r="J9196" s="11"/>
    </row>
    <row r="9197" spans="3:10" x14ac:dyDescent="0.25">
      <c r="C9197" s="12"/>
      <c r="D9197" s="13"/>
      <c r="E9197" s="13"/>
      <c r="F9197" s="13"/>
      <c r="G9197" s="13"/>
      <c r="H9197" s="13"/>
      <c r="I9197" s="12"/>
      <c r="J9197" s="11"/>
    </row>
    <row r="9198" spans="3:10" x14ac:dyDescent="0.25">
      <c r="C9198" s="12"/>
      <c r="D9198" s="13"/>
      <c r="E9198" s="13"/>
      <c r="F9198" s="13"/>
      <c r="G9198" s="13"/>
      <c r="H9198" s="13"/>
      <c r="I9198" s="12"/>
      <c r="J9198" s="11"/>
    </row>
    <row r="9199" spans="3:10" x14ac:dyDescent="0.25">
      <c r="C9199" s="12"/>
      <c r="D9199" s="13"/>
      <c r="E9199" s="13"/>
      <c r="F9199" s="13"/>
      <c r="G9199" s="13"/>
      <c r="H9199" s="13"/>
      <c r="I9199" s="12"/>
      <c r="J9199" s="11"/>
    </row>
    <row r="9200" spans="3:10" x14ac:dyDescent="0.25">
      <c r="C9200" s="12"/>
      <c r="D9200" s="13"/>
      <c r="E9200" s="13"/>
      <c r="F9200" s="13"/>
      <c r="G9200" s="13"/>
      <c r="H9200" s="13"/>
      <c r="I9200" s="12"/>
      <c r="J9200" s="11"/>
    </row>
    <row r="9201" spans="3:10" x14ac:dyDescent="0.25">
      <c r="C9201" s="12"/>
      <c r="D9201" s="13"/>
      <c r="E9201" s="13"/>
      <c r="F9201" s="13"/>
      <c r="G9201" s="13"/>
      <c r="H9201" s="13"/>
      <c r="I9201" s="12"/>
      <c r="J9201" s="11"/>
    </row>
    <row r="9202" spans="3:10" x14ac:dyDescent="0.25">
      <c r="C9202" s="12"/>
      <c r="D9202" s="13"/>
      <c r="E9202" s="13"/>
      <c r="F9202" s="13"/>
      <c r="G9202" s="13"/>
      <c r="H9202" s="13"/>
      <c r="I9202" s="12"/>
      <c r="J9202" s="11"/>
    </row>
    <row r="9203" spans="3:10" x14ac:dyDescent="0.25">
      <c r="C9203" s="12"/>
      <c r="D9203" s="13"/>
      <c r="E9203" s="13"/>
      <c r="F9203" s="13"/>
      <c r="G9203" s="13"/>
      <c r="H9203" s="13"/>
      <c r="I9203" s="12"/>
      <c r="J9203" s="11"/>
    </row>
    <row r="9204" spans="3:10" x14ac:dyDescent="0.25">
      <c r="C9204" s="12"/>
      <c r="D9204" s="13"/>
      <c r="E9204" s="13"/>
      <c r="F9204" s="13"/>
      <c r="G9204" s="13"/>
      <c r="H9204" s="13"/>
      <c r="I9204" s="12"/>
      <c r="J9204" s="11"/>
    </row>
    <row r="9205" spans="3:10" x14ac:dyDescent="0.25">
      <c r="C9205" s="12"/>
      <c r="D9205" s="13"/>
      <c r="E9205" s="13"/>
      <c r="F9205" s="13"/>
      <c r="G9205" s="13"/>
      <c r="H9205" s="13"/>
      <c r="I9205" s="12"/>
      <c r="J9205" s="11"/>
    </row>
    <row r="9206" spans="3:10" x14ac:dyDescent="0.25">
      <c r="C9206" s="12"/>
      <c r="D9206" s="13"/>
      <c r="E9206" s="13"/>
      <c r="F9206" s="13"/>
      <c r="G9206" s="13"/>
      <c r="H9206" s="13"/>
      <c r="I9206" s="12"/>
      <c r="J9206" s="11"/>
    </row>
    <row r="9207" spans="3:10" x14ac:dyDescent="0.25">
      <c r="C9207" s="12"/>
      <c r="D9207" s="13"/>
      <c r="E9207" s="13"/>
      <c r="F9207" s="13"/>
      <c r="G9207" s="13"/>
      <c r="H9207" s="13"/>
      <c r="I9207" s="12"/>
      <c r="J9207" s="11"/>
    </row>
    <row r="9208" spans="3:10" x14ac:dyDescent="0.25">
      <c r="C9208" s="12"/>
      <c r="D9208" s="13"/>
      <c r="E9208" s="13"/>
      <c r="F9208" s="13"/>
      <c r="G9208" s="13"/>
      <c r="H9208" s="13"/>
      <c r="I9208" s="12"/>
      <c r="J9208" s="11"/>
    </row>
    <row r="9209" spans="3:10" x14ac:dyDescent="0.25">
      <c r="C9209" s="12"/>
      <c r="D9209" s="13"/>
      <c r="E9209" s="13"/>
      <c r="F9209" s="13"/>
      <c r="G9209" s="13"/>
      <c r="H9209" s="13"/>
      <c r="I9209" s="12"/>
      <c r="J9209" s="11"/>
    </row>
    <row r="9210" spans="3:10" x14ac:dyDescent="0.25">
      <c r="C9210" s="12"/>
      <c r="D9210" s="13"/>
      <c r="E9210" s="13"/>
      <c r="F9210" s="13"/>
      <c r="G9210" s="13"/>
      <c r="H9210" s="13"/>
      <c r="I9210" s="12"/>
      <c r="J9210" s="11"/>
    </row>
    <row r="9211" spans="3:10" x14ac:dyDescent="0.25">
      <c r="C9211" s="12"/>
      <c r="D9211" s="13"/>
      <c r="E9211" s="13"/>
      <c r="F9211" s="13"/>
      <c r="G9211" s="13"/>
      <c r="H9211" s="13"/>
      <c r="I9211" s="12"/>
      <c r="J9211" s="11"/>
    </row>
    <row r="9212" spans="3:10" x14ac:dyDescent="0.25">
      <c r="C9212" s="12"/>
      <c r="D9212" s="13"/>
      <c r="E9212" s="13"/>
      <c r="F9212" s="13"/>
      <c r="G9212" s="13"/>
      <c r="H9212" s="13"/>
      <c r="I9212" s="12"/>
      <c r="J9212" s="11"/>
    </row>
    <row r="9213" spans="3:10" x14ac:dyDescent="0.25">
      <c r="C9213" s="12"/>
      <c r="D9213" s="13"/>
      <c r="E9213" s="13"/>
      <c r="F9213" s="13"/>
      <c r="G9213" s="13"/>
      <c r="H9213" s="13"/>
      <c r="I9213" s="12"/>
      <c r="J9213" s="11"/>
    </row>
    <row r="9214" spans="3:10" x14ac:dyDescent="0.25">
      <c r="C9214" s="12"/>
      <c r="D9214" s="13"/>
      <c r="E9214" s="13"/>
      <c r="F9214" s="13"/>
      <c r="G9214" s="13"/>
      <c r="H9214" s="13"/>
      <c r="I9214" s="12"/>
      <c r="J9214" s="11"/>
    </row>
    <row r="9215" spans="3:10" x14ac:dyDescent="0.25">
      <c r="C9215" s="12"/>
      <c r="D9215" s="13"/>
      <c r="E9215" s="13"/>
      <c r="F9215" s="13"/>
      <c r="G9215" s="13"/>
      <c r="H9215" s="13"/>
      <c r="I9215" s="12"/>
      <c r="J9215" s="11"/>
    </row>
    <row r="9216" spans="3:10" x14ac:dyDescent="0.25">
      <c r="C9216" s="12"/>
      <c r="D9216" s="13"/>
      <c r="E9216" s="13"/>
      <c r="F9216" s="13"/>
      <c r="G9216" s="13"/>
      <c r="H9216" s="13"/>
      <c r="I9216" s="12"/>
      <c r="J9216" s="11"/>
    </row>
    <row r="9217" spans="3:10" x14ac:dyDescent="0.25">
      <c r="C9217" s="12"/>
      <c r="D9217" s="13"/>
      <c r="E9217" s="13"/>
      <c r="F9217" s="13"/>
      <c r="G9217" s="13"/>
      <c r="H9217" s="13"/>
      <c r="I9217" s="12"/>
      <c r="J9217" s="11"/>
    </row>
    <row r="9218" spans="3:10" x14ac:dyDescent="0.25">
      <c r="C9218" s="12"/>
      <c r="D9218" s="13"/>
      <c r="E9218" s="13"/>
      <c r="F9218" s="13"/>
      <c r="G9218" s="13"/>
      <c r="H9218" s="13"/>
      <c r="I9218" s="12"/>
      <c r="J9218" s="11"/>
    </row>
    <row r="9219" spans="3:10" x14ac:dyDescent="0.25">
      <c r="C9219" s="12"/>
      <c r="D9219" s="13"/>
      <c r="E9219" s="13"/>
      <c r="F9219" s="13"/>
      <c r="G9219" s="13"/>
      <c r="H9219" s="13"/>
      <c r="I9219" s="12"/>
      <c r="J9219" s="11"/>
    </row>
    <row r="9220" spans="3:10" x14ac:dyDescent="0.25">
      <c r="C9220" s="12"/>
      <c r="D9220" s="13"/>
      <c r="E9220" s="13"/>
      <c r="F9220" s="13"/>
      <c r="G9220" s="13"/>
      <c r="H9220" s="13"/>
      <c r="I9220" s="12"/>
      <c r="J9220" s="11"/>
    </row>
    <row r="9221" spans="3:10" x14ac:dyDescent="0.25">
      <c r="C9221" s="12"/>
      <c r="D9221" s="13"/>
      <c r="E9221" s="13"/>
      <c r="F9221" s="13"/>
      <c r="G9221" s="13"/>
      <c r="H9221" s="13"/>
      <c r="I9221" s="12"/>
      <c r="J9221" s="11"/>
    </row>
    <row r="9222" spans="3:10" x14ac:dyDescent="0.25">
      <c r="C9222" s="12"/>
      <c r="D9222" s="13"/>
      <c r="E9222" s="13"/>
      <c r="F9222" s="13"/>
      <c r="G9222" s="13"/>
      <c r="H9222" s="13"/>
      <c r="I9222" s="12"/>
      <c r="J9222" s="11"/>
    </row>
    <row r="9223" spans="3:10" x14ac:dyDescent="0.25">
      <c r="C9223" s="12"/>
      <c r="D9223" s="13"/>
      <c r="E9223" s="13"/>
      <c r="F9223" s="13"/>
      <c r="G9223" s="13"/>
      <c r="H9223" s="13"/>
      <c r="I9223" s="12"/>
      <c r="J9223" s="11"/>
    </row>
    <row r="9224" spans="3:10" x14ac:dyDescent="0.25">
      <c r="C9224" s="12"/>
      <c r="D9224" s="13"/>
      <c r="E9224" s="13"/>
      <c r="F9224" s="13"/>
      <c r="G9224" s="13"/>
      <c r="H9224" s="13"/>
      <c r="I9224" s="12"/>
      <c r="J9224" s="11"/>
    </row>
    <row r="9225" spans="3:10" x14ac:dyDescent="0.25">
      <c r="C9225" s="12"/>
      <c r="D9225" s="13"/>
      <c r="E9225" s="13"/>
      <c r="F9225" s="13"/>
      <c r="G9225" s="13"/>
      <c r="H9225" s="13"/>
      <c r="I9225" s="12"/>
      <c r="J9225" s="11"/>
    </row>
    <row r="9226" spans="3:10" x14ac:dyDescent="0.25">
      <c r="C9226" s="12"/>
      <c r="D9226" s="13"/>
      <c r="E9226" s="13"/>
      <c r="F9226" s="13"/>
      <c r="G9226" s="13"/>
      <c r="H9226" s="13"/>
      <c r="I9226" s="12"/>
      <c r="J9226" s="11"/>
    </row>
    <row r="9227" spans="3:10" x14ac:dyDescent="0.25">
      <c r="C9227" s="12"/>
      <c r="D9227" s="13"/>
      <c r="E9227" s="13"/>
      <c r="F9227" s="13"/>
      <c r="G9227" s="13"/>
      <c r="H9227" s="13"/>
      <c r="I9227" s="12"/>
      <c r="J9227" s="11"/>
    </row>
    <row r="9228" spans="3:10" x14ac:dyDescent="0.25">
      <c r="C9228" s="12"/>
      <c r="D9228" s="13"/>
      <c r="E9228" s="13"/>
      <c r="F9228" s="13"/>
      <c r="G9228" s="13"/>
      <c r="H9228" s="13"/>
      <c r="I9228" s="12"/>
      <c r="J9228" s="11"/>
    </row>
    <row r="9229" spans="3:10" x14ac:dyDescent="0.25">
      <c r="C9229" s="12"/>
      <c r="D9229" s="13"/>
      <c r="E9229" s="13"/>
      <c r="F9229" s="13"/>
      <c r="G9229" s="13"/>
      <c r="H9229" s="13"/>
      <c r="I9229" s="12"/>
      <c r="J9229" s="11"/>
    </row>
    <row r="9230" spans="3:10" x14ac:dyDescent="0.25">
      <c r="C9230" s="12"/>
      <c r="D9230" s="13"/>
      <c r="E9230" s="13"/>
      <c r="F9230" s="13"/>
      <c r="G9230" s="13"/>
      <c r="H9230" s="13"/>
      <c r="I9230" s="12"/>
      <c r="J9230" s="11"/>
    </row>
    <row r="9231" spans="3:10" x14ac:dyDescent="0.25">
      <c r="C9231" s="12"/>
      <c r="D9231" s="13"/>
      <c r="E9231" s="13"/>
      <c r="F9231" s="13"/>
      <c r="G9231" s="13"/>
      <c r="H9231" s="13"/>
      <c r="I9231" s="12"/>
      <c r="J9231" s="11"/>
    </row>
    <row r="9232" spans="3:10" x14ac:dyDescent="0.25">
      <c r="C9232" s="12"/>
      <c r="D9232" s="13"/>
      <c r="E9232" s="13"/>
      <c r="F9232" s="13"/>
      <c r="G9232" s="13"/>
      <c r="H9232" s="13"/>
      <c r="I9232" s="12"/>
      <c r="J9232" s="11"/>
    </row>
    <row r="9233" spans="3:10" x14ac:dyDescent="0.25">
      <c r="C9233" s="12"/>
      <c r="D9233" s="13"/>
      <c r="E9233" s="13"/>
      <c r="F9233" s="13"/>
      <c r="G9233" s="13"/>
      <c r="H9233" s="13"/>
      <c r="I9233" s="12"/>
      <c r="J9233" s="11"/>
    </row>
    <row r="9234" spans="3:10" x14ac:dyDescent="0.25">
      <c r="C9234" s="12"/>
      <c r="D9234" s="13"/>
      <c r="E9234" s="13"/>
      <c r="F9234" s="13"/>
      <c r="G9234" s="13"/>
      <c r="H9234" s="13"/>
      <c r="I9234" s="12"/>
      <c r="J9234" s="11"/>
    </row>
    <row r="9235" spans="3:10" x14ac:dyDescent="0.25">
      <c r="C9235" s="12"/>
      <c r="D9235" s="13"/>
      <c r="E9235" s="13"/>
      <c r="F9235" s="13"/>
      <c r="G9235" s="13"/>
      <c r="H9235" s="13"/>
      <c r="I9235" s="12"/>
      <c r="J9235" s="11"/>
    </row>
    <row r="9236" spans="3:10" x14ac:dyDescent="0.25">
      <c r="C9236" s="12"/>
      <c r="D9236" s="13"/>
      <c r="E9236" s="13"/>
      <c r="F9236" s="13"/>
      <c r="G9236" s="13"/>
      <c r="H9236" s="13"/>
      <c r="I9236" s="12"/>
      <c r="J9236" s="11"/>
    </row>
    <row r="9237" spans="3:10" x14ac:dyDescent="0.25">
      <c r="C9237" s="12"/>
      <c r="D9237" s="13"/>
      <c r="E9237" s="13"/>
      <c r="F9237" s="13"/>
      <c r="G9237" s="13"/>
      <c r="H9237" s="13"/>
      <c r="I9237" s="12"/>
      <c r="J9237" s="11"/>
    </row>
    <row r="9238" spans="3:10" x14ac:dyDescent="0.25">
      <c r="C9238" s="12"/>
      <c r="D9238" s="13"/>
      <c r="E9238" s="13"/>
      <c r="F9238" s="13"/>
      <c r="G9238" s="13"/>
      <c r="H9238" s="13"/>
      <c r="I9238" s="12"/>
      <c r="J9238" s="11"/>
    </row>
    <row r="9239" spans="3:10" x14ac:dyDescent="0.25">
      <c r="C9239" s="12"/>
      <c r="D9239" s="13"/>
      <c r="E9239" s="13"/>
      <c r="F9239" s="13"/>
      <c r="G9239" s="13"/>
      <c r="H9239" s="13"/>
      <c r="I9239" s="12"/>
      <c r="J9239" s="11"/>
    </row>
    <row r="9240" spans="3:10" x14ac:dyDescent="0.25">
      <c r="C9240" s="12"/>
      <c r="D9240" s="13"/>
      <c r="E9240" s="13"/>
      <c r="F9240" s="13"/>
      <c r="G9240" s="13"/>
      <c r="H9240" s="13"/>
      <c r="I9240" s="12"/>
      <c r="J9240" s="11"/>
    </row>
    <row r="9241" spans="3:10" x14ac:dyDescent="0.25">
      <c r="C9241" s="12"/>
      <c r="D9241" s="13"/>
      <c r="E9241" s="13"/>
      <c r="F9241" s="13"/>
      <c r="G9241" s="13"/>
      <c r="H9241" s="13"/>
      <c r="I9241" s="12"/>
      <c r="J9241" s="11"/>
    </row>
    <row r="9242" spans="3:10" x14ac:dyDescent="0.25">
      <c r="C9242" s="12"/>
      <c r="D9242" s="13"/>
      <c r="E9242" s="13"/>
      <c r="F9242" s="13"/>
      <c r="G9242" s="13"/>
      <c r="H9242" s="13"/>
      <c r="I9242" s="12"/>
      <c r="J9242" s="11"/>
    </row>
    <row r="9243" spans="3:10" x14ac:dyDescent="0.25">
      <c r="C9243" s="12"/>
      <c r="D9243" s="13"/>
      <c r="E9243" s="13"/>
      <c r="F9243" s="13"/>
      <c r="G9243" s="13"/>
      <c r="H9243" s="13"/>
      <c r="I9243" s="12"/>
      <c r="J9243" s="11"/>
    </row>
    <row r="9244" spans="3:10" x14ac:dyDescent="0.25">
      <c r="C9244" s="12"/>
      <c r="D9244" s="13"/>
      <c r="E9244" s="13"/>
      <c r="F9244" s="13"/>
      <c r="G9244" s="13"/>
      <c r="H9244" s="13"/>
      <c r="I9244" s="12"/>
      <c r="J9244" s="11"/>
    </row>
    <row r="9245" spans="3:10" x14ac:dyDescent="0.25">
      <c r="C9245" s="12"/>
      <c r="D9245" s="13"/>
      <c r="E9245" s="13"/>
      <c r="F9245" s="13"/>
      <c r="G9245" s="13"/>
      <c r="H9245" s="13"/>
      <c r="I9245" s="12"/>
      <c r="J9245" s="11"/>
    </row>
    <row r="9246" spans="3:10" x14ac:dyDescent="0.25">
      <c r="C9246" s="12"/>
      <c r="D9246" s="13"/>
      <c r="E9246" s="13"/>
      <c r="F9246" s="13"/>
      <c r="G9246" s="13"/>
      <c r="H9246" s="13"/>
      <c r="I9246" s="12"/>
      <c r="J9246" s="11"/>
    </row>
    <row r="9247" spans="3:10" x14ac:dyDescent="0.25">
      <c r="C9247" s="12"/>
      <c r="D9247" s="13"/>
      <c r="E9247" s="13"/>
      <c r="F9247" s="13"/>
      <c r="G9247" s="13"/>
      <c r="H9247" s="13"/>
      <c r="I9247" s="12"/>
      <c r="J9247" s="11"/>
    </row>
    <row r="9248" spans="3:10" x14ac:dyDescent="0.25">
      <c r="C9248" s="12"/>
      <c r="D9248" s="13"/>
      <c r="E9248" s="13"/>
      <c r="F9248" s="13"/>
      <c r="G9248" s="13"/>
      <c r="H9248" s="13"/>
      <c r="I9248" s="12"/>
      <c r="J9248" s="11"/>
    </row>
    <row r="9249" spans="3:10" x14ac:dyDescent="0.25">
      <c r="C9249" s="12"/>
      <c r="D9249" s="13"/>
      <c r="E9249" s="13"/>
      <c r="F9249" s="13"/>
      <c r="G9249" s="13"/>
      <c r="H9249" s="13"/>
      <c r="I9249" s="12"/>
      <c r="J9249" s="11"/>
    </row>
    <row r="9250" spans="3:10" x14ac:dyDescent="0.25">
      <c r="C9250" s="12"/>
      <c r="D9250" s="13"/>
      <c r="E9250" s="13"/>
      <c r="F9250" s="13"/>
      <c r="G9250" s="13"/>
      <c r="H9250" s="13"/>
      <c r="I9250" s="12"/>
      <c r="J9250" s="11"/>
    </row>
    <row r="9251" spans="3:10" x14ac:dyDescent="0.25">
      <c r="C9251" s="12"/>
      <c r="D9251" s="13"/>
      <c r="E9251" s="13"/>
      <c r="F9251" s="13"/>
      <c r="G9251" s="13"/>
      <c r="H9251" s="13"/>
      <c r="I9251" s="12"/>
      <c r="J9251" s="11"/>
    </row>
    <row r="9252" spans="3:10" x14ac:dyDescent="0.25">
      <c r="C9252" s="12"/>
      <c r="D9252" s="13"/>
      <c r="E9252" s="13"/>
      <c r="F9252" s="13"/>
      <c r="G9252" s="13"/>
      <c r="H9252" s="13"/>
      <c r="I9252" s="12"/>
      <c r="J9252" s="11"/>
    </row>
    <row r="9253" spans="3:10" x14ac:dyDescent="0.25">
      <c r="C9253" s="12"/>
      <c r="D9253" s="13"/>
      <c r="E9253" s="13"/>
      <c r="F9253" s="13"/>
      <c r="G9253" s="13"/>
      <c r="H9253" s="13"/>
      <c r="I9253" s="12"/>
      <c r="J9253" s="11"/>
    </row>
    <row r="9254" spans="3:10" x14ac:dyDescent="0.25">
      <c r="C9254" s="12"/>
      <c r="D9254" s="13"/>
      <c r="E9254" s="13"/>
      <c r="F9254" s="13"/>
      <c r="G9254" s="13"/>
      <c r="H9254" s="13"/>
      <c r="I9254" s="12"/>
      <c r="J9254" s="11"/>
    </row>
    <row r="9255" spans="3:10" x14ac:dyDescent="0.25">
      <c r="C9255" s="12"/>
      <c r="D9255" s="13"/>
      <c r="E9255" s="13"/>
      <c r="F9255" s="13"/>
      <c r="G9255" s="13"/>
      <c r="H9255" s="13"/>
      <c r="I9255" s="12"/>
      <c r="J9255" s="11"/>
    </row>
    <row r="9256" spans="3:10" x14ac:dyDescent="0.25">
      <c r="C9256" s="12"/>
      <c r="D9256" s="13"/>
      <c r="E9256" s="13"/>
      <c r="F9256" s="13"/>
      <c r="G9256" s="13"/>
      <c r="H9256" s="13"/>
      <c r="I9256" s="12"/>
      <c r="J9256" s="11"/>
    </row>
    <row r="9257" spans="3:10" x14ac:dyDescent="0.25">
      <c r="C9257" s="12"/>
      <c r="D9257" s="13"/>
      <c r="E9257" s="13"/>
      <c r="F9257" s="13"/>
      <c r="G9257" s="13"/>
      <c r="H9257" s="13"/>
      <c r="I9257" s="12"/>
      <c r="J9257" s="11"/>
    </row>
    <row r="9258" spans="3:10" x14ac:dyDescent="0.25">
      <c r="C9258" s="12"/>
      <c r="D9258" s="13"/>
      <c r="E9258" s="13"/>
      <c r="F9258" s="13"/>
      <c r="G9258" s="13"/>
      <c r="H9258" s="13"/>
      <c r="I9258" s="12"/>
      <c r="J9258" s="11"/>
    </row>
    <row r="9259" spans="3:10" x14ac:dyDescent="0.25">
      <c r="C9259" s="12"/>
      <c r="D9259" s="13"/>
      <c r="E9259" s="13"/>
      <c r="F9259" s="13"/>
      <c r="G9259" s="13"/>
      <c r="H9259" s="13"/>
      <c r="I9259" s="12"/>
      <c r="J9259" s="11"/>
    </row>
    <row r="9260" spans="3:10" x14ac:dyDescent="0.25">
      <c r="C9260" s="12"/>
      <c r="D9260" s="13"/>
      <c r="E9260" s="13"/>
      <c r="F9260" s="13"/>
      <c r="G9260" s="13"/>
      <c r="H9260" s="13"/>
      <c r="I9260" s="12"/>
      <c r="J9260" s="11"/>
    </row>
    <row r="9261" spans="3:10" x14ac:dyDescent="0.25">
      <c r="C9261" s="12"/>
      <c r="D9261" s="13"/>
      <c r="E9261" s="13"/>
      <c r="F9261" s="13"/>
      <c r="G9261" s="13"/>
      <c r="H9261" s="13"/>
      <c r="I9261" s="12"/>
      <c r="J9261" s="11"/>
    </row>
    <row r="9262" spans="3:10" x14ac:dyDescent="0.25">
      <c r="C9262" s="12"/>
      <c r="D9262" s="13"/>
      <c r="E9262" s="13"/>
      <c r="F9262" s="13"/>
      <c r="G9262" s="13"/>
      <c r="H9262" s="13"/>
      <c r="I9262" s="12"/>
      <c r="J9262" s="11"/>
    </row>
    <row r="9263" spans="3:10" x14ac:dyDescent="0.25">
      <c r="C9263" s="12"/>
      <c r="D9263" s="13"/>
      <c r="E9263" s="13"/>
      <c r="F9263" s="13"/>
      <c r="G9263" s="13"/>
      <c r="H9263" s="13"/>
      <c r="I9263" s="12"/>
      <c r="J9263" s="11"/>
    </row>
    <row r="9264" spans="3:10" x14ac:dyDescent="0.25">
      <c r="C9264" s="12"/>
      <c r="D9264" s="13"/>
      <c r="E9264" s="13"/>
      <c r="F9264" s="13"/>
      <c r="G9264" s="13"/>
      <c r="H9264" s="13"/>
      <c r="I9264" s="12"/>
      <c r="J9264" s="11"/>
    </row>
    <row r="9265" spans="3:10" x14ac:dyDescent="0.25">
      <c r="C9265" s="12"/>
      <c r="D9265" s="13"/>
      <c r="E9265" s="13"/>
      <c r="F9265" s="13"/>
      <c r="G9265" s="13"/>
      <c r="H9265" s="13"/>
      <c r="I9265" s="12"/>
      <c r="J9265" s="11"/>
    </row>
    <row r="9266" spans="3:10" x14ac:dyDescent="0.25">
      <c r="C9266" s="12"/>
      <c r="D9266" s="13"/>
      <c r="E9266" s="13"/>
      <c r="F9266" s="13"/>
      <c r="G9266" s="13"/>
      <c r="H9266" s="13"/>
      <c r="I9266" s="12"/>
      <c r="J9266" s="11"/>
    </row>
    <row r="9267" spans="3:10" x14ac:dyDescent="0.25">
      <c r="C9267" s="12"/>
      <c r="D9267" s="13"/>
      <c r="E9267" s="13"/>
      <c r="F9267" s="13"/>
      <c r="G9267" s="13"/>
      <c r="H9267" s="13"/>
      <c r="I9267" s="12"/>
      <c r="J9267" s="11"/>
    </row>
    <row r="9268" spans="3:10" x14ac:dyDescent="0.25">
      <c r="C9268" s="12"/>
      <c r="D9268" s="13"/>
      <c r="E9268" s="13"/>
      <c r="F9268" s="13"/>
      <c r="G9268" s="13"/>
      <c r="H9268" s="13"/>
      <c r="I9268" s="12"/>
      <c r="J9268" s="11"/>
    </row>
    <row r="9269" spans="3:10" x14ac:dyDescent="0.25">
      <c r="C9269" s="12"/>
      <c r="D9269" s="13"/>
      <c r="E9269" s="13"/>
      <c r="F9269" s="13"/>
      <c r="G9269" s="13"/>
      <c r="H9269" s="13"/>
      <c r="I9269" s="12"/>
      <c r="J9269" s="11"/>
    </row>
    <row r="9270" spans="3:10" x14ac:dyDescent="0.25">
      <c r="C9270" s="12"/>
      <c r="D9270" s="13"/>
      <c r="E9270" s="13"/>
      <c r="F9270" s="13"/>
      <c r="G9270" s="13"/>
      <c r="H9270" s="13"/>
      <c r="I9270" s="12"/>
      <c r="J9270" s="11"/>
    </row>
    <row r="9271" spans="3:10" x14ac:dyDescent="0.25">
      <c r="C9271" s="12"/>
      <c r="D9271" s="13"/>
      <c r="E9271" s="13"/>
      <c r="F9271" s="13"/>
      <c r="G9271" s="13"/>
      <c r="H9271" s="13"/>
      <c r="I9271" s="12"/>
      <c r="J9271" s="11"/>
    </row>
    <row r="9272" spans="3:10" x14ac:dyDescent="0.25">
      <c r="C9272" s="12"/>
      <c r="D9272" s="13"/>
      <c r="E9272" s="13"/>
      <c r="F9272" s="13"/>
      <c r="G9272" s="13"/>
      <c r="H9272" s="13"/>
      <c r="I9272" s="12"/>
      <c r="J9272" s="11"/>
    </row>
    <row r="9273" spans="3:10" x14ac:dyDescent="0.25">
      <c r="C9273" s="12"/>
      <c r="D9273" s="13"/>
      <c r="E9273" s="13"/>
      <c r="F9273" s="13"/>
      <c r="G9273" s="13"/>
      <c r="H9273" s="13"/>
      <c r="I9273" s="12"/>
      <c r="J9273" s="11"/>
    </row>
    <row r="9274" spans="3:10" x14ac:dyDescent="0.25">
      <c r="C9274" s="12"/>
      <c r="D9274" s="13"/>
      <c r="E9274" s="13"/>
      <c r="F9274" s="13"/>
      <c r="G9274" s="13"/>
      <c r="H9274" s="13"/>
      <c r="I9274" s="12"/>
      <c r="J9274" s="11"/>
    </row>
    <row r="9275" spans="3:10" x14ac:dyDescent="0.25">
      <c r="C9275" s="12"/>
      <c r="D9275" s="13"/>
      <c r="E9275" s="13"/>
      <c r="F9275" s="13"/>
      <c r="G9275" s="13"/>
      <c r="H9275" s="13"/>
      <c r="I9275" s="12"/>
      <c r="J9275" s="11"/>
    </row>
    <row r="9276" spans="3:10" x14ac:dyDescent="0.25">
      <c r="C9276" s="12"/>
      <c r="D9276" s="13"/>
      <c r="E9276" s="13"/>
      <c r="F9276" s="13"/>
      <c r="G9276" s="13"/>
      <c r="H9276" s="13"/>
      <c r="I9276" s="12"/>
      <c r="J9276" s="11"/>
    </row>
    <row r="9277" spans="3:10" x14ac:dyDescent="0.25">
      <c r="C9277" s="12"/>
      <c r="D9277" s="13"/>
      <c r="E9277" s="13"/>
      <c r="F9277" s="13"/>
      <c r="G9277" s="13"/>
      <c r="H9277" s="13"/>
      <c r="I9277" s="12"/>
      <c r="J9277" s="11"/>
    </row>
    <row r="9278" spans="3:10" x14ac:dyDescent="0.25">
      <c r="C9278" s="12"/>
      <c r="D9278" s="13"/>
      <c r="E9278" s="13"/>
      <c r="F9278" s="13"/>
      <c r="G9278" s="13"/>
      <c r="H9278" s="13"/>
      <c r="I9278" s="12"/>
      <c r="J9278" s="11"/>
    </row>
    <row r="9279" spans="3:10" x14ac:dyDescent="0.25">
      <c r="C9279" s="12"/>
      <c r="D9279" s="13"/>
      <c r="E9279" s="13"/>
      <c r="F9279" s="13"/>
      <c r="G9279" s="13"/>
      <c r="H9279" s="13"/>
      <c r="I9279" s="12"/>
      <c r="J9279" s="11"/>
    </row>
    <row r="9280" spans="3:10" x14ac:dyDescent="0.25">
      <c r="C9280" s="12"/>
      <c r="D9280" s="13"/>
      <c r="E9280" s="13"/>
      <c r="F9280" s="13"/>
      <c r="G9280" s="13"/>
      <c r="H9280" s="13"/>
      <c r="I9280" s="12"/>
      <c r="J9280" s="11"/>
    </row>
    <row r="9281" spans="3:10" x14ac:dyDescent="0.25">
      <c r="C9281" s="12"/>
      <c r="D9281" s="13"/>
      <c r="E9281" s="13"/>
      <c r="F9281" s="13"/>
      <c r="G9281" s="13"/>
      <c r="H9281" s="13"/>
      <c r="I9281" s="12"/>
      <c r="J9281" s="11"/>
    </row>
    <row r="9282" spans="3:10" x14ac:dyDescent="0.25">
      <c r="C9282" s="12"/>
      <c r="D9282" s="13"/>
      <c r="E9282" s="13"/>
      <c r="F9282" s="13"/>
      <c r="G9282" s="13"/>
      <c r="H9282" s="13"/>
      <c r="I9282" s="12"/>
      <c r="J9282" s="11"/>
    </row>
    <row r="9283" spans="3:10" x14ac:dyDescent="0.25">
      <c r="C9283" s="12"/>
      <c r="D9283" s="13"/>
      <c r="E9283" s="13"/>
      <c r="F9283" s="13"/>
      <c r="G9283" s="13"/>
      <c r="H9283" s="13"/>
      <c r="I9283" s="12"/>
      <c r="J9283" s="11"/>
    </row>
    <row r="9284" spans="3:10" x14ac:dyDescent="0.25">
      <c r="C9284" s="12"/>
      <c r="D9284" s="13"/>
      <c r="E9284" s="13"/>
      <c r="F9284" s="13"/>
      <c r="G9284" s="13"/>
      <c r="H9284" s="13"/>
      <c r="I9284" s="12"/>
      <c r="J9284" s="11"/>
    </row>
    <row r="9285" spans="3:10" x14ac:dyDescent="0.25">
      <c r="C9285" s="12"/>
      <c r="D9285" s="13"/>
      <c r="E9285" s="13"/>
      <c r="F9285" s="13"/>
      <c r="G9285" s="13"/>
      <c r="H9285" s="13"/>
      <c r="I9285" s="12"/>
      <c r="J9285" s="11"/>
    </row>
    <row r="9286" spans="3:10" x14ac:dyDescent="0.25">
      <c r="C9286" s="12"/>
      <c r="D9286" s="13"/>
      <c r="E9286" s="13"/>
      <c r="F9286" s="13"/>
      <c r="G9286" s="13"/>
      <c r="H9286" s="13"/>
      <c r="I9286" s="12"/>
      <c r="J9286" s="11"/>
    </row>
    <row r="9287" spans="3:10" x14ac:dyDescent="0.25">
      <c r="C9287" s="12"/>
      <c r="D9287" s="13"/>
      <c r="E9287" s="13"/>
      <c r="F9287" s="13"/>
      <c r="G9287" s="13"/>
      <c r="H9287" s="13"/>
      <c r="I9287" s="12"/>
      <c r="J9287" s="11"/>
    </row>
    <row r="9288" spans="3:10" x14ac:dyDescent="0.25">
      <c r="C9288" s="12"/>
      <c r="D9288" s="13"/>
      <c r="E9288" s="13"/>
      <c r="F9288" s="13"/>
      <c r="G9288" s="13"/>
      <c r="H9288" s="13"/>
      <c r="I9288" s="12"/>
      <c r="J9288" s="11"/>
    </row>
    <row r="9289" spans="3:10" x14ac:dyDescent="0.25">
      <c r="C9289" s="12"/>
      <c r="D9289" s="13"/>
      <c r="E9289" s="13"/>
      <c r="F9289" s="13"/>
      <c r="G9289" s="13"/>
      <c r="H9289" s="13"/>
      <c r="I9289" s="12"/>
      <c r="J9289" s="11"/>
    </row>
    <row r="9290" spans="3:10" x14ac:dyDescent="0.25">
      <c r="C9290" s="12"/>
      <c r="D9290" s="13"/>
      <c r="E9290" s="13"/>
      <c r="F9290" s="13"/>
      <c r="G9290" s="13"/>
      <c r="H9290" s="13"/>
      <c r="I9290" s="12"/>
      <c r="J9290" s="11"/>
    </row>
    <row r="9291" spans="3:10" x14ac:dyDescent="0.25">
      <c r="C9291" s="12"/>
      <c r="D9291" s="13"/>
      <c r="E9291" s="13"/>
      <c r="F9291" s="13"/>
      <c r="G9291" s="13"/>
      <c r="H9291" s="13"/>
      <c r="I9291" s="12"/>
      <c r="J9291" s="11"/>
    </row>
    <row r="9292" spans="3:10" x14ac:dyDescent="0.25">
      <c r="C9292" s="12"/>
      <c r="D9292" s="13"/>
      <c r="E9292" s="13"/>
      <c r="F9292" s="13"/>
      <c r="G9292" s="13"/>
      <c r="H9292" s="13"/>
      <c r="I9292" s="12"/>
      <c r="J9292" s="11"/>
    </row>
    <row r="9293" spans="3:10" x14ac:dyDescent="0.25">
      <c r="C9293" s="12"/>
      <c r="D9293" s="13"/>
      <c r="E9293" s="13"/>
      <c r="F9293" s="13"/>
      <c r="G9293" s="13"/>
      <c r="H9293" s="13"/>
      <c r="I9293" s="12"/>
      <c r="J9293" s="11"/>
    </row>
    <row r="9294" spans="3:10" x14ac:dyDescent="0.25">
      <c r="C9294" s="12"/>
      <c r="D9294" s="13"/>
      <c r="E9294" s="13"/>
      <c r="F9294" s="13"/>
      <c r="G9294" s="13"/>
      <c r="H9294" s="13"/>
      <c r="I9294" s="12"/>
      <c r="J9294" s="11"/>
    </row>
    <row r="9295" spans="3:10" x14ac:dyDescent="0.25">
      <c r="C9295" s="12"/>
      <c r="D9295" s="13"/>
      <c r="E9295" s="13"/>
      <c r="F9295" s="13"/>
      <c r="G9295" s="13"/>
      <c r="H9295" s="13"/>
      <c r="I9295" s="12"/>
      <c r="J9295" s="11"/>
    </row>
    <row r="9296" spans="3:10" x14ac:dyDescent="0.25">
      <c r="C9296" s="12"/>
      <c r="D9296" s="13"/>
      <c r="E9296" s="13"/>
      <c r="F9296" s="13"/>
      <c r="G9296" s="13"/>
      <c r="H9296" s="13"/>
      <c r="I9296" s="12"/>
      <c r="J9296" s="11"/>
    </row>
    <row r="9297" spans="3:10" x14ac:dyDescent="0.25">
      <c r="C9297" s="12"/>
      <c r="D9297" s="13"/>
      <c r="E9297" s="13"/>
      <c r="F9297" s="13"/>
      <c r="G9297" s="13"/>
      <c r="H9297" s="13"/>
      <c r="I9297" s="12"/>
      <c r="J9297" s="11"/>
    </row>
    <row r="9298" spans="3:10" x14ac:dyDescent="0.25">
      <c r="C9298" s="12"/>
      <c r="D9298" s="13"/>
      <c r="E9298" s="13"/>
      <c r="F9298" s="13"/>
      <c r="G9298" s="13"/>
      <c r="H9298" s="13"/>
      <c r="I9298" s="12"/>
      <c r="J9298" s="11"/>
    </row>
    <row r="9299" spans="3:10" x14ac:dyDescent="0.25">
      <c r="C9299" s="12"/>
      <c r="D9299" s="13"/>
      <c r="E9299" s="13"/>
      <c r="F9299" s="13"/>
      <c r="G9299" s="13"/>
      <c r="H9299" s="13"/>
      <c r="I9299" s="12"/>
      <c r="J9299" s="11"/>
    </row>
    <row r="9300" spans="3:10" x14ac:dyDescent="0.25">
      <c r="C9300" s="12"/>
      <c r="D9300" s="13"/>
      <c r="E9300" s="13"/>
      <c r="F9300" s="13"/>
      <c r="G9300" s="13"/>
      <c r="H9300" s="13"/>
      <c r="I9300" s="12"/>
      <c r="J9300" s="11"/>
    </row>
    <row r="9301" spans="3:10" x14ac:dyDescent="0.25">
      <c r="C9301" s="12"/>
      <c r="D9301" s="13"/>
      <c r="E9301" s="13"/>
      <c r="F9301" s="13"/>
      <c r="G9301" s="13"/>
      <c r="H9301" s="13"/>
      <c r="I9301" s="12"/>
      <c r="J9301" s="11"/>
    </row>
    <row r="9302" spans="3:10" x14ac:dyDescent="0.25">
      <c r="C9302" s="12"/>
      <c r="D9302" s="13"/>
      <c r="E9302" s="13"/>
      <c r="F9302" s="13"/>
      <c r="G9302" s="13"/>
      <c r="H9302" s="13"/>
      <c r="I9302" s="12"/>
      <c r="J9302" s="11"/>
    </row>
    <row r="9303" spans="3:10" x14ac:dyDescent="0.25">
      <c r="C9303" s="12"/>
      <c r="D9303" s="13"/>
      <c r="E9303" s="13"/>
      <c r="F9303" s="13"/>
      <c r="G9303" s="13"/>
      <c r="H9303" s="13"/>
      <c r="I9303" s="12"/>
      <c r="J9303" s="11"/>
    </row>
    <row r="9304" spans="3:10" x14ac:dyDescent="0.25">
      <c r="C9304" s="12"/>
      <c r="D9304" s="13"/>
      <c r="E9304" s="13"/>
      <c r="F9304" s="13"/>
      <c r="G9304" s="13"/>
      <c r="H9304" s="13"/>
      <c r="I9304" s="12"/>
      <c r="J9304" s="11"/>
    </row>
    <row r="9305" spans="3:10" x14ac:dyDescent="0.25">
      <c r="C9305" s="12"/>
      <c r="D9305" s="13"/>
      <c r="E9305" s="13"/>
      <c r="F9305" s="13"/>
      <c r="G9305" s="13"/>
      <c r="H9305" s="13"/>
      <c r="I9305" s="12"/>
      <c r="J9305" s="11"/>
    </row>
    <row r="9306" spans="3:10" x14ac:dyDescent="0.25">
      <c r="C9306" s="12"/>
      <c r="D9306" s="13"/>
      <c r="E9306" s="13"/>
      <c r="F9306" s="13"/>
      <c r="G9306" s="13"/>
      <c r="H9306" s="13"/>
      <c r="I9306" s="12"/>
      <c r="J9306" s="11"/>
    </row>
    <row r="9307" spans="3:10" x14ac:dyDescent="0.25">
      <c r="C9307" s="12"/>
      <c r="D9307" s="13"/>
      <c r="E9307" s="13"/>
      <c r="F9307" s="13"/>
      <c r="G9307" s="13"/>
      <c r="H9307" s="13"/>
      <c r="I9307" s="12"/>
      <c r="J9307" s="11"/>
    </row>
    <row r="9308" spans="3:10" x14ac:dyDescent="0.25">
      <c r="C9308" s="12"/>
      <c r="D9308" s="13"/>
      <c r="E9308" s="13"/>
      <c r="F9308" s="13"/>
      <c r="G9308" s="13"/>
      <c r="H9308" s="13"/>
      <c r="I9308" s="12"/>
      <c r="J9308" s="11"/>
    </row>
    <row r="9309" spans="3:10" x14ac:dyDescent="0.25">
      <c r="C9309" s="12"/>
      <c r="D9309" s="13"/>
      <c r="E9309" s="13"/>
      <c r="F9309" s="13"/>
      <c r="G9309" s="13"/>
      <c r="H9309" s="13"/>
      <c r="I9309" s="12"/>
      <c r="J9309" s="11"/>
    </row>
    <row r="9310" spans="3:10" x14ac:dyDescent="0.25">
      <c r="C9310" s="12"/>
      <c r="D9310" s="13"/>
      <c r="E9310" s="13"/>
      <c r="F9310" s="13"/>
      <c r="G9310" s="13"/>
      <c r="H9310" s="13"/>
      <c r="I9310" s="12"/>
      <c r="J9310" s="11"/>
    </row>
    <row r="9311" spans="3:10" x14ac:dyDescent="0.25">
      <c r="C9311" s="12"/>
      <c r="D9311" s="13"/>
      <c r="E9311" s="13"/>
      <c r="F9311" s="13"/>
      <c r="G9311" s="13"/>
      <c r="H9311" s="13"/>
      <c r="I9311" s="12"/>
      <c r="J9311" s="11"/>
    </row>
    <row r="9312" spans="3:10" x14ac:dyDescent="0.25">
      <c r="C9312" s="12"/>
      <c r="D9312" s="13"/>
      <c r="E9312" s="13"/>
      <c r="F9312" s="13"/>
      <c r="G9312" s="13"/>
      <c r="H9312" s="13"/>
      <c r="I9312" s="12"/>
      <c r="J9312" s="11"/>
    </row>
    <row r="9313" spans="3:10" x14ac:dyDescent="0.25">
      <c r="C9313" s="12"/>
      <c r="D9313" s="13"/>
      <c r="E9313" s="13"/>
      <c r="F9313" s="13"/>
      <c r="G9313" s="13"/>
      <c r="H9313" s="13"/>
      <c r="I9313" s="12"/>
      <c r="J9313" s="11"/>
    </row>
    <row r="9314" spans="3:10" x14ac:dyDescent="0.25">
      <c r="C9314" s="12"/>
      <c r="D9314" s="13"/>
      <c r="E9314" s="13"/>
      <c r="F9314" s="13"/>
      <c r="G9314" s="13"/>
      <c r="H9314" s="13"/>
      <c r="I9314" s="12"/>
      <c r="J9314" s="11"/>
    </row>
    <row r="9315" spans="3:10" x14ac:dyDescent="0.25">
      <c r="C9315" s="12"/>
      <c r="D9315" s="13"/>
      <c r="E9315" s="13"/>
      <c r="F9315" s="13"/>
      <c r="G9315" s="13"/>
      <c r="H9315" s="13"/>
      <c r="I9315" s="12"/>
      <c r="J9315" s="11"/>
    </row>
    <row r="9316" spans="3:10" x14ac:dyDescent="0.25">
      <c r="C9316" s="12"/>
      <c r="D9316" s="13"/>
      <c r="E9316" s="13"/>
      <c r="F9316" s="13"/>
      <c r="G9316" s="13"/>
      <c r="H9316" s="13"/>
      <c r="I9316" s="12"/>
      <c r="J9316" s="11"/>
    </row>
    <row r="9317" spans="3:10" x14ac:dyDescent="0.25">
      <c r="C9317" s="12"/>
      <c r="D9317" s="13"/>
      <c r="E9317" s="13"/>
      <c r="F9317" s="13"/>
      <c r="G9317" s="13"/>
      <c r="H9317" s="13"/>
      <c r="I9317" s="12"/>
      <c r="J9317" s="11"/>
    </row>
    <row r="9318" spans="3:10" x14ac:dyDescent="0.25">
      <c r="C9318" s="12"/>
      <c r="D9318" s="13"/>
      <c r="E9318" s="13"/>
      <c r="F9318" s="13"/>
      <c r="G9318" s="13"/>
      <c r="H9318" s="13"/>
      <c r="I9318" s="12"/>
      <c r="J9318" s="11"/>
    </row>
    <row r="9319" spans="3:10" x14ac:dyDescent="0.25">
      <c r="C9319" s="12"/>
      <c r="D9319" s="13"/>
      <c r="E9319" s="13"/>
      <c r="F9319" s="13"/>
      <c r="G9319" s="13"/>
      <c r="H9319" s="13"/>
      <c r="I9319" s="12"/>
      <c r="J9319" s="11"/>
    </row>
    <row r="9320" spans="3:10" x14ac:dyDescent="0.25">
      <c r="C9320" s="12"/>
      <c r="D9320" s="13"/>
      <c r="E9320" s="13"/>
      <c r="F9320" s="13"/>
      <c r="G9320" s="13"/>
      <c r="H9320" s="13"/>
      <c r="I9320" s="12"/>
      <c r="J9320" s="11"/>
    </row>
    <row r="9321" spans="3:10" x14ac:dyDescent="0.25">
      <c r="C9321" s="12"/>
      <c r="D9321" s="13"/>
      <c r="E9321" s="13"/>
      <c r="F9321" s="13"/>
      <c r="G9321" s="13"/>
      <c r="H9321" s="13"/>
      <c r="I9321" s="12"/>
      <c r="J9321" s="11"/>
    </row>
    <row r="9322" spans="3:10" x14ac:dyDescent="0.25">
      <c r="C9322" s="12"/>
      <c r="D9322" s="13"/>
      <c r="E9322" s="13"/>
      <c r="F9322" s="13"/>
      <c r="G9322" s="13"/>
      <c r="H9322" s="13"/>
      <c r="I9322" s="12"/>
      <c r="J9322" s="11"/>
    </row>
    <row r="9323" spans="3:10" x14ac:dyDescent="0.25">
      <c r="C9323" s="12"/>
      <c r="D9323" s="13"/>
      <c r="E9323" s="13"/>
      <c r="F9323" s="13"/>
      <c r="G9323" s="13"/>
      <c r="H9323" s="13"/>
      <c r="I9323" s="12"/>
      <c r="J9323" s="11"/>
    </row>
    <row r="9324" spans="3:10" x14ac:dyDescent="0.25">
      <c r="C9324" s="12"/>
      <c r="D9324" s="13"/>
      <c r="E9324" s="13"/>
      <c r="F9324" s="13"/>
      <c r="G9324" s="13"/>
      <c r="H9324" s="13"/>
      <c r="I9324" s="12"/>
      <c r="J9324" s="11"/>
    </row>
    <row r="9325" spans="3:10" x14ac:dyDescent="0.25">
      <c r="C9325" s="12"/>
      <c r="D9325" s="13"/>
      <c r="E9325" s="13"/>
      <c r="F9325" s="13"/>
      <c r="G9325" s="13"/>
      <c r="H9325" s="13"/>
      <c r="I9325" s="12"/>
      <c r="J9325" s="11"/>
    </row>
    <row r="9326" spans="3:10" x14ac:dyDescent="0.25">
      <c r="C9326" s="12"/>
      <c r="D9326" s="13"/>
      <c r="E9326" s="13"/>
      <c r="F9326" s="13"/>
      <c r="G9326" s="13"/>
      <c r="H9326" s="13"/>
      <c r="I9326" s="12"/>
      <c r="J9326" s="11"/>
    </row>
    <row r="9327" spans="3:10" x14ac:dyDescent="0.25">
      <c r="C9327" s="12"/>
      <c r="D9327" s="13"/>
      <c r="E9327" s="13"/>
      <c r="F9327" s="13"/>
      <c r="G9327" s="13"/>
      <c r="H9327" s="13"/>
      <c r="I9327" s="12"/>
      <c r="J9327" s="11"/>
    </row>
    <row r="9328" spans="3:10" x14ac:dyDescent="0.25">
      <c r="C9328" s="12"/>
      <c r="D9328" s="13"/>
      <c r="E9328" s="13"/>
      <c r="F9328" s="13"/>
      <c r="G9328" s="13"/>
      <c r="H9328" s="13"/>
      <c r="I9328" s="12"/>
      <c r="J9328" s="11"/>
    </row>
    <row r="9329" spans="3:10" x14ac:dyDescent="0.25">
      <c r="C9329" s="12"/>
      <c r="D9329" s="13"/>
      <c r="E9329" s="13"/>
      <c r="F9329" s="13"/>
      <c r="G9329" s="13"/>
      <c r="H9329" s="13"/>
      <c r="I9329" s="12"/>
      <c r="J9329" s="11"/>
    </row>
    <row r="9330" spans="3:10" x14ac:dyDescent="0.25">
      <c r="C9330" s="12"/>
      <c r="D9330" s="13"/>
      <c r="E9330" s="13"/>
      <c r="F9330" s="13"/>
      <c r="G9330" s="13"/>
      <c r="H9330" s="13"/>
      <c r="I9330" s="12"/>
      <c r="J9330" s="11"/>
    </row>
    <row r="9331" spans="3:10" x14ac:dyDescent="0.25">
      <c r="C9331" s="12"/>
      <c r="D9331" s="13"/>
      <c r="E9331" s="13"/>
      <c r="F9331" s="13"/>
      <c r="G9331" s="13"/>
      <c r="H9331" s="13"/>
      <c r="I9331" s="12"/>
      <c r="J9331" s="11"/>
    </row>
    <row r="9332" spans="3:10" x14ac:dyDescent="0.25">
      <c r="C9332" s="12"/>
      <c r="D9332" s="13"/>
      <c r="E9332" s="13"/>
      <c r="F9332" s="13"/>
      <c r="G9332" s="13"/>
      <c r="H9332" s="13"/>
      <c r="I9332" s="12"/>
      <c r="J9332" s="11"/>
    </row>
    <row r="9333" spans="3:10" x14ac:dyDescent="0.25">
      <c r="C9333" s="12"/>
      <c r="D9333" s="13"/>
      <c r="E9333" s="13"/>
      <c r="F9333" s="13"/>
      <c r="G9333" s="13"/>
      <c r="H9333" s="13"/>
      <c r="I9333" s="12"/>
      <c r="J9333" s="11"/>
    </row>
    <row r="9334" spans="3:10" x14ac:dyDescent="0.25">
      <c r="C9334" s="12"/>
      <c r="D9334" s="13"/>
      <c r="E9334" s="13"/>
      <c r="F9334" s="13"/>
      <c r="G9334" s="13"/>
      <c r="H9334" s="13"/>
      <c r="I9334" s="12"/>
      <c r="J9334" s="11"/>
    </row>
    <row r="9335" spans="3:10" x14ac:dyDescent="0.25">
      <c r="C9335" s="12"/>
      <c r="D9335" s="13"/>
      <c r="E9335" s="13"/>
      <c r="F9335" s="13"/>
      <c r="G9335" s="13"/>
      <c r="H9335" s="13"/>
      <c r="I9335" s="12"/>
      <c r="J9335" s="11"/>
    </row>
    <row r="9336" spans="3:10" x14ac:dyDescent="0.25">
      <c r="C9336" s="12"/>
      <c r="D9336" s="13"/>
      <c r="E9336" s="13"/>
      <c r="F9336" s="13"/>
      <c r="G9336" s="13"/>
      <c r="H9336" s="13"/>
      <c r="I9336" s="12"/>
      <c r="J9336" s="11"/>
    </row>
    <row r="9337" spans="3:10" x14ac:dyDescent="0.25">
      <c r="C9337" s="12"/>
      <c r="D9337" s="13"/>
      <c r="E9337" s="13"/>
      <c r="F9337" s="13"/>
      <c r="G9337" s="13"/>
      <c r="H9337" s="13"/>
      <c r="I9337" s="12"/>
      <c r="J9337" s="11"/>
    </row>
    <row r="9338" spans="3:10" x14ac:dyDescent="0.25">
      <c r="C9338" s="12"/>
      <c r="D9338" s="13"/>
      <c r="E9338" s="13"/>
      <c r="F9338" s="13"/>
      <c r="G9338" s="13"/>
      <c r="H9338" s="13"/>
      <c r="I9338" s="12"/>
      <c r="J9338" s="11"/>
    </row>
    <row r="9339" spans="3:10" x14ac:dyDescent="0.25">
      <c r="C9339" s="12"/>
      <c r="D9339" s="13"/>
      <c r="E9339" s="13"/>
      <c r="F9339" s="13"/>
      <c r="G9339" s="13"/>
      <c r="H9339" s="13"/>
      <c r="I9339" s="12"/>
      <c r="J9339" s="11"/>
    </row>
    <row r="9340" spans="3:10" x14ac:dyDescent="0.25">
      <c r="C9340" s="12"/>
      <c r="D9340" s="13"/>
      <c r="E9340" s="13"/>
      <c r="F9340" s="13"/>
      <c r="G9340" s="13"/>
      <c r="H9340" s="13"/>
      <c r="I9340" s="12"/>
      <c r="J9340" s="11"/>
    </row>
    <row r="9341" spans="3:10" x14ac:dyDescent="0.25">
      <c r="C9341" s="12"/>
      <c r="D9341" s="13"/>
      <c r="E9341" s="13"/>
      <c r="F9341" s="13"/>
      <c r="G9341" s="13"/>
      <c r="H9341" s="13"/>
      <c r="I9341" s="12"/>
      <c r="J9341" s="11"/>
    </row>
    <row r="9342" spans="3:10" x14ac:dyDescent="0.25">
      <c r="C9342" s="12"/>
      <c r="D9342" s="13"/>
      <c r="E9342" s="13"/>
      <c r="F9342" s="13"/>
      <c r="G9342" s="13"/>
      <c r="H9342" s="13"/>
      <c r="I9342" s="12"/>
      <c r="J9342" s="11"/>
    </row>
    <row r="9343" spans="3:10" x14ac:dyDescent="0.25">
      <c r="C9343" s="12"/>
      <c r="D9343" s="13"/>
      <c r="E9343" s="13"/>
      <c r="F9343" s="13"/>
      <c r="G9343" s="13"/>
      <c r="H9343" s="13"/>
      <c r="I9343" s="12"/>
      <c r="J9343" s="11"/>
    </row>
    <row r="9344" spans="3:10" x14ac:dyDescent="0.25">
      <c r="C9344" s="12"/>
      <c r="D9344" s="13"/>
      <c r="E9344" s="13"/>
      <c r="F9344" s="13"/>
      <c r="G9344" s="13"/>
      <c r="H9344" s="13"/>
      <c r="I9344" s="12"/>
      <c r="J9344" s="11"/>
    </row>
    <row r="9345" spans="3:10" x14ac:dyDescent="0.25">
      <c r="C9345" s="12"/>
      <c r="D9345" s="13"/>
      <c r="E9345" s="13"/>
      <c r="F9345" s="13"/>
      <c r="G9345" s="13"/>
      <c r="H9345" s="13"/>
      <c r="I9345" s="12"/>
      <c r="J9345" s="11"/>
    </row>
    <row r="9346" spans="3:10" x14ac:dyDescent="0.25">
      <c r="C9346" s="12"/>
      <c r="D9346" s="13"/>
      <c r="E9346" s="13"/>
      <c r="F9346" s="13"/>
      <c r="G9346" s="13"/>
      <c r="H9346" s="13"/>
      <c r="I9346" s="12"/>
      <c r="J9346" s="11"/>
    </row>
    <row r="9347" spans="3:10" x14ac:dyDescent="0.25">
      <c r="C9347" s="12"/>
      <c r="D9347" s="13"/>
      <c r="E9347" s="13"/>
      <c r="F9347" s="13"/>
      <c r="G9347" s="13"/>
      <c r="H9347" s="13"/>
      <c r="I9347" s="12"/>
      <c r="J9347" s="11"/>
    </row>
    <row r="9348" spans="3:10" x14ac:dyDescent="0.25">
      <c r="C9348" s="12"/>
      <c r="D9348" s="13"/>
      <c r="E9348" s="13"/>
      <c r="F9348" s="13"/>
      <c r="G9348" s="13"/>
      <c r="H9348" s="13"/>
      <c r="I9348" s="12"/>
      <c r="J9348" s="11"/>
    </row>
    <row r="9349" spans="3:10" x14ac:dyDescent="0.25">
      <c r="C9349" s="12"/>
      <c r="D9349" s="13"/>
      <c r="E9349" s="13"/>
      <c r="F9349" s="13"/>
      <c r="G9349" s="13"/>
      <c r="H9349" s="13"/>
      <c r="I9349" s="12"/>
      <c r="J9349" s="11"/>
    </row>
    <row r="9350" spans="3:10" x14ac:dyDescent="0.25">
      <c r="C9350" s="12"/>
      <c r="D9350" s="13"/>
      <c r="E9350" s="13"/>
      <c r="F9350" s="13"/>
      <c r="G9350" s="13"/>
      <c r="H9350" s="13"/>
      <c r="I9350" s="12"/>
      <c r="J9350" s="11"/>
    </row>
    <row r="9351" spans="3:10" x14ac:dyDescent="0.25">
      <c r="C9351" s="12"/>
      <c r="D9351" s="13"/>
      <c r="E9351" s="13"/>
      <c r="F9351" s="13"/>
      <c r="G9351" s="13"/>
      <c r="H9351" s="13"/>
      <c r="I9351" s="12"/>
      <c r="J9351" s="11"/>
    </row>
    <row r="9352" spans="3:10" x14ac:dyDescent="0.25">
      <c r="C9352" s="12"/>
      <c r="D9352" s="13"/>
      <c r="E9352" s="13"/>
      <c r="F9352" s="13"/>
      <c r="G9352" s="13"/>
      <c r="H9352" s="13"/>
      <c r="I9352" s="12"/>
      <c r="J9352" s="11"/>
    </row>
    <row r="9353" spans="3:10" x14ac:dyDescent="0.25">
      <c r="C9353" s="12"/>
      <c r="D9353" s="13"/>
      <c r="E9353" s="13"/>
      <c r="F9353" s="13"/>
      <c r="G9353" s="13"/>
      <c r="H9353" s="13"/>
      <c r="I9353" s="12"/>
      <c r="J9353" s="11"/>
    </row>
    <row r="9354" spans="3:10" x14ac:dyDescent="0.25">
      <c r="C9354" s="12"/>
      <c r="D9354" s="13"/>
      <c r="E9354" s="13"/>
      <c r="F9354" s="13"/>
      <c r="G9354" s="13"/>
      <c r="H9354" s="13"/>
      <c r="I9354" s="12"/>
      <c r="J9354" s="11"/>
    </row>
    <row r="9355" spans="3:10" x14ac:dyDescent="0.25">
      <c r="C9355" s="12"/>
      <c r="D9355" s="13"/>
      <c r="E9355" s="13"/>
      <c r="F9355" s="13"/>
      <c r="G9355" s="13"/>
      <c r="H9355" s="13"/>
      <c r="I9355" s="12"/>
      <c r="J9355" s="11"/>
    </row>
    <row r="9356" spans="3:10" x14ac:dyDescent="0.25">
      <c r="C9356" s="12"/>
      <c r="D9356" s="13"/>
      <c r="E9356" s="13"/>
      <c r="F9356" s="13"/>
      <c r="G9356" s="13"/>
      <c r="H9356" s="13"/>
      <c r="I9356" s="12"/>
      <c r="J9356" s="11"/>
    </row>
    <row r="9357" spans="3:10" x14ac:dyDescent="0.25">
      <c r="C9357" s="12"/>
      <c r="D9357" s="13"/>
      <c r="E9357" s="13"/>
      <c r="F9357" s="13"/>
      <c r="G9357" s="13"/>
      <c r="H9357" s="13"/>
      <c r="I9357" s="12"/>
      <c r="J9357" s="11"/>
    </row>
    <row r="9358" spans="3:10" x14ac:dyDescent="0.25">
      <c r="C9358" s="12"/>
      <c r="D9358" s="13"/>
      <c r="E9358" s="13"/>
      <c r="F9358" s="13"/>
      <c r="G9358" s="13"/>
      <c r="H9358" s="13"/>
      <c r="I9358" s="12"/>
      <c r="J9358" s="11"/>
    </row>
    <row r="9359" spans="3:10" x14ac:dyDescent="0.25">
      <c r="C9359" s="12"/>
      <c r="D9359" s="13"/>
      <c r="E9359" s="13"/>
      <c r="F9359" s="13"/>
      <c r="G9359" s="13"/>
      <c r="H9359" s="13"/>
      <c r="I9359" s="12"/>
      <c r="J9359" s="11"/>
    </row>
    <row r="9360" spans="3:10" x14ac:dyDescent="0.25">
      <c r="C9360" s="12"/>
      <c r="D9360" s="13"/>
      <c r="E9360" s="13"/>
      <c r="F9360" s="13"/>
      <c r="G9360" s="13"/>
      <c r="H9360" s="13"/>
      <c r="I9360" s="12"/>
      <c r="J9360" s="11"/>
    </row>
    <row r="9361" spans="3:10" x14ac:dyDescent="0.25">
      <c r="C9361" s="12"/>
      <c r="D9361" s="13"/>
      <c r="E9361" s="13"/>
      <c r="F9361" s="13"/>
      <c r="G9361" s="13"/>
      <c r="H9361" s="13"/>
      <c r="I9361" s="12"/>
      <c r="J9361" s="11"/>
    </row>
    <row r="9362" spans="3:10" x14ac:dyDescent="0.25">
      <c r="C9362" s="12"/>
      <c r="D9362" s="13"/>
      <c r="E9362" s="13"/>
      <c r="F9362" s="13"/>
      <c r="G9362" s="13"/>
      <c r="H9362" s="13"/>
      <c r="I9362" s="12"/>
      <c r="J9362" s="11"/>
    </row>
    <row r="9363" spans="3:10" x14ac:dyDescent="0.25">
      <c r="C9363" s="12"/>
      <c r="D9363" s="13"/>
      <c r="E9363" s="13"/>
      <c r="F9363" s="13"/>
      <c r="G9363" s="13"/>
      <c r="H9363" s="13"/>
      <c r="I9363" s="12"/>
      <c r="J9363" s="11"/>
    </row>
    <row r="9364" spans="3:10" x14ac:dyDescent="0.25">
      <c r="C9364" s="12"/>
      <c r="D9364" s="13"/>
      <c r="E9364" s="13"/>
      <c r="F9364" s="13"/>
      <c r="G9364" s="13"/>
      <c r="H9364" s="13"/>
      <c r="I9364" s="12"/>
      <c r="J9364" s="11"/>
    </row>
    <row r="9365" spans="3:10" x14ac:dyDescent="0.25">
      <c r="C9365" s="12"/>
      <c r="D9365" s="13"/>
      <c r="E9365" s="13"/>
      <c r="F9365" s="13"/>
      <c r="G9365" s="13"/>
      <c r="H9365" s="13"/>
      <c r="I9365" s="12"/>
      <c r="J9365" s="11"/>
    </row>
    <row r="9366" spans="3:10" x14ac:dyDescent="0.25">
      <c r="C9366" s="12"/>
      <c r="D9366" s="13"/>
      <c r="E9366" s="13"/>
      <c r="F9366" s="13"/>
      <c r="G9366" s="13"/>
      <c r="H9366" s="13"/>
      <c r="I9366" s="12"/>
      <c r="J9366" s="11"/>
    </row>
    <row r="9367" spans="3:10" x14ac:dyDescent="0.25">
      <c r="C9367" s="12"/>
      <c r="D9367" s="13"/>
      <c r="E9367" s="13"/>
      <c r="F9367" s="13"/>
      <c r="G9367" s="13"/>
      <c r="H9367" s="13"/>
      <c r="I9367" s="12"/>
      <c r="J9367" s="11"/>
    </row>
    <row r="9368" spans="3:10" x14ac:dyDescent="0.25">
      <c r="C9368" s="12"/>
      <c r="D9368" s="13"/>
      <c r="E9368" s="13"/>
      <c r="F9368" s="13"/>
      <c r="G9368" s="13"/>
      <c r="H9368" s="13"/>
      <c r="I9368" s="12"/>
      <c r="J9368" s="11"/>
    </row>
    <row r="9369" spans="3:10" x14ac:dyDescent="0.25">
      <c r="C9369" s="12"/>
      <c r="D9369" s="13"/>
      <c r="E9369" s="13"/>
      <c r="F9369" s="13"/>
      <c r="G9369" s="13"/>
      <c r="H9369" s="13"/>
      <c r="I9369" s="12"/>
      <c r="J9369" s="11"/>
    </row>
    <row r="9370" spans="3:10" x14ac:dyDescent="0.25">
      <c r="C9370" s="12"/>
      <c r="D9370" s="13"/>
      <c r="E9370" s="13"/>
      <c r="F9370" s="13"/>
      <c r="G9370" s="13"/>
      <c r="H9370" s="13"/>
      <c r="I9370" s="12"/>
      <c r="J9370" s="11"/>
    </row>
    <row r="9371" spans="3:10" x14ac:dyDescent="0.25">
      <c r="C9371" s="12"/>
      <c r="D9371" s="13"/>
      <c r="E9371" s="13"/>
      <c r="F9371" s="13"/>
      <c r="G9371" s="13"/>
      <c r="H9371" s="13"/>
      <c r="I9371" s="12"/>
      <c r="J9371" s="11"/>
    </row>
    <row r="9372" spans="3:10" x14ac:dyDescent="0.25">
      <c r="C9372" s="12"/>
      <c r="D9372" s="13"/>
      <c r="E9372" s="13"/>
      <c r="F9372" s="13"/>
      <c r="G9372" s="13"/>
      <c r="H9372" s="13"/>
      <c r="I9372" s="12"/>
      <c r="J9372" s="11"/>
    </row>
    <row r="9373" spans="3:10" x14ac:dyDescent="0.25">
      <c r="C9373" s="12"/>
      <c r="D9373" s="13"/>
      <c r="E9373" s="13"/>
      <c r="F9373" s="13"/>
      <c r="G9373" s="13"/>
      <c r="H9373" s="13"/>
      <c r="I9373" s="12"/>
      <c r="J9373" s="11"/>
    </row>
    <row r="9374" spans="3:10" x14ac:dyDescent="0.25">
      <c r="C9374" s="12"/>
      <c r="D9374" s="13"/>
      <c r="E9374" s="13"/>
      <c r="F9374" s="13"/>
      <c r="G9374" s="13"/>
      <c r="H9374" s="13"/>
      <c r="I9374" s="12"/>
      <c r="J9374" s="11"/>
    </row>
    <row r="9375" spans="3:10" x14ac:dyDescent="0.25">
      <c r="C9375" s="12"/>
      <c r="D9375" s="13"/>
      <c r="E9375" s="13"/>
      <c r="F9375" s="13"/>
      <c r="G9375" s="13"/>
      <c r="H9375" s="13"/>
      <c r="I9375" s="12"/>
      <c r="J9375" s="11"/>
    </row>
    <row r="9376" spans="3:10" x14ac:dyDescent="0.25">
      <c r="C9376" s="12"/>
      <c r="D9376" s="13"/>
      <c r="E9376" s="13"/>
      <c r="F9376" s="13"/>
      <c r="G9376" s="13"/>
      <c r="H9376" s="13"/>
      <c r="I9376" s="12"/>
      <c r="J9376" s="11"/>
    </row>
    <row r="9377" spans="3:10" x14ac:dyDescent="0.25">
      <c r="C9377" s="12"/>
      <c r="D9377" s="13"/>
      <c r="E9377" s="13"/>
      <c r="F9377" s="13"/>
      <c r="G9377" s="13"/>
      <c r="H9377" s="13"/>
      <c r="I9377" s="12"/>
      <c r="J9377" s="11"/>
    </row>
    <row r="9378" spans="3:10" x14ac:dyDescent="0.25">
      <c r="C9378" s="12"/>
      <c r="D9378" s="13"/>
      <c r="E9378" s="13"/>
      <c r="F9378" s="13"/>
      <c r="G9378" s="13"/>
      <c r="H9378" s="13"/>
      <c r="I9378" s="12"/>
      <c r="J9378" s="11"/>
    </row>
    <row r="9379" spans="3:10" x14ac:dyDescent="0.25">
      <c r="C9379" s="12"/>
      <c r="D9379" s="13"/>
      <c r="E9379" s="13"/>
      <c r="F9379" s="13"/>
      <c r="G9379" s="13"/>
      <c r="H9379" s="13"/>
      <c r="I9379" s="12"/>
      <c r="J9379" s="11"/>
    </row>
    <row r="9380" spans="3:10" x14ac:dyDescent="0.25">
      <c r="C9380" s="12"/>
      <c r="D9380" s="13"/>
      <c r="E9380" s="13"/>
      <c r="F9380" s="13"/>
      <c r="G9380" s="13"/>
      <c r="H9380" s="13"/>
      <c r="I9380" s="12"/>
      <c r="J9380" s="11"/>
    </row>
    <row r="9381" spans="3:10" x14ac:dyDescent="0.25">
      <c r="C9381" s="12"/>
      <c r="D9381" s="13"/>
      <c r="E9381" s="13"/>
      <c r="F9381" s="13"/>
      <c r="G9381" s="13"/>
      <c r="H9381" s="13"/>
      <c r="I9381" s="12"/>
      <c r="J9381" s="11"/>
    </row>
    <row r="9382" spans="3:10" x14ac:dyDescent="0.25">
      <c r="C9382" s="12"/>
      <c r="D9382" s="13"/>
      <c r="E9382" s="13"/>
      <c r="F9382" s="13"/>
      <c r="G9382" s="13"/>
      <c r="H9382" s="13"/>
      <c r="I9382" s="12"/>
      <c r="J9382" s="11"/>
    </row>
    <row r="9383" spans="3:10" x14ac:dyDescent="0.25">
      <c r="C9383" s="12"/>
      <c r="D9383" s="13"/>
      <c r="E9383" s="13"/>
      <c r="F9383" s="13"/>
      <c r="G9383" s="13"/>
      <c r="H9383" s="13"/>
      <c r="I9383" s="12"/>
      <c r="J9383" s="11"/>
    </row>
    <row r="9384" spans="3:10" x14ac:dyDescent="0.25">
      <c r="C9384" s="12"/>
      <c r="D9384" s="13"/>
      <c r="E9384" s="13"/>
      <c r="F9384" s="13"/>
      <c r="G9384" s="13"/>
      <c r="H9384" s="13"/>
      <c r="I9384" s="12"/>
      <c r="J9384" s="11"/>
    </row>
    <row r="9385" spans="3:10" x14ac:dyDescent="0.25">
      <c r="C9385" s="12"/>
      <c r="D9385" s="13"/>
      <c r="E9385" s="13"/>
      <c r="F9385" s="13"/>
      <c r="G9385" s="13"/>
      <c r="H9385" s="13"/>
      <c r="I9385" s="12"/>
      <c r="J9385" s="11"/>
    </row>
    <row r="9386" spans="3:10" x14ac:dyDescent="0.25">
      <c r="C9386" s="12"/>
      <c r="D9386" s="13"/>
      <c r="E9386" s="13"/>
      <c r="F9386" s="13"/>
      <c r="G9386" s="13"/>
      <c r="H9386" s="13"/>
      <c r="I9386" s="12"/>
      <c r="J9386" s="11"/>
    </row>
    <row r="9387" spans="3:10" x14ac:dyDescent="0.25">
      <c r="C9387" s="12"/>
      <c r="D9387" s="13"/>
      <c r="E9387" s="13"/>
      <c r="F9387" s="13"/>
      <c r="G9387" s="13"/>
      <c r="H9387" s="13"/>
      <c r="I9387" s="12"/>
      <c r="J9387" s="11"/>
    </row>
    <row r="9388" spans="3:10" x14ac:dyDescent="0.25">
      <c r="C9388" s="12"/>
      <c r="D9388" s="13"/>
      <c r="E9388" s="13"/>
      <c r="F9388" s="13"/>
      <c r="G9388" s="13"/>
      <c r="H9388" s="13"/>
      <c r="I9388" s="12"/>
      <c r="J9388" s="11"/>
    </row>
    <row r="9389" spans="3:10" x14ac:dyDescent="0.25">
      <c r="C9389" s="12"/>
      <c r="D9389" s="13"/>
      <c r="E9389" s="13"/>
      <c r="F9389" s="13"/>
      <c r="G9389" s="13"/>
      <c r="H9389" s="13"/>
      <c r="I9389" s="12"/>
      <c r="J9389" s="11"/>
    </row>
    <row r="9390" spans="3:10" x14ac:dyDescent="0.25">
      <c r="C9390" s="12"/>
      <c r="D9390" s="13"/>
      <c r="E9390" s="13"/>
      <c r="F9390" s="13"/>
      <c r="G9390" s="13"/>
      <c r="H9390" s="13"/>
      <c r="I9390" s="12"/>
      <c r="J9390" s="11"/>
    </row>
    <row r="9391" spans="3:10" x14ac:dyDescent="0.25">
      <c r="C9391" s="12"/>
      <c r="D9391" s="13"/>
      <c r="E9391" s="13"/>
      <c r="F9391" s="13"/>
      <c r="G9391" s="13"/>
      <c r="H9391" s="13"/>
      <c r="I9391" s="12"/>
      <c r="J9391" s="11"/>
    </row>
    <row r="9392" spans="3:10" x14ac:dyDescent="0.25">
      <c r="C9392" s="12"/>
      <c r="D9392" s="13"/>
      <c r="E9392" s="13"/>
      <c r="F9392" s="13"/>
      <c r="G9392" s="13"/>
      <c r="H9392" s="13"/>
      <c r="I9392" s="12"/>
      <c r="J9392" s="11"/>
    </row>
    <row r="9393" spans="3:10" x14ac:dyDescent="0.25">
      <c r="C9393" s="12"/>
      <c r="D9393" s="13"/>
      <c r="E9393" s="13"/>
      <c r="F9393" s="13"/>
      <c r="G9393" s="13"/>
      <c r="H9393" s="13"/>
      <c r="I9393" s="12"/>
      <c r="J9393" s="11"/>
    </row>
    <row r="9394" spans="3:10" x14ac:dyDescent="0.25">
      <c r="C9394" s="12"/>
      <c r="D9394" s="13"/>
      <c r="E9394" s="13"/>
      <c r="F9394" s="13"/>
      <c r="G9394" s="13"/>
      <c r="H9394" s="13"/>
      <c r="I9394" s="12"/>
      <c r="J9394" s="11"/>
    </row>
    <row r="9395" spans="3:10" x14ac:dyDescent="0.25">
      <c r="C9395" s="12"/>
      <c r="D9395" s="13"/>
      <c r="E9395" s="13"/>
      <c r="F9395" s="13"/>
      <c r="G9395" s="13"/>
      <c r="H9395" s="13"/>
      <c r="I9395" s="12"/>
      <c r="J9395" s="11"/>
    </row>
    <row r="9396" spans="3:10" x14ac:dyDescent="0.25">
      <c r="C9396" s="12"/>
      <c r="D9396" s="13"/>
      <c r="E9396" s="13"/>
      <c r="F9396" s="13"/>
      <c r="G9396" s="13"/>
      <c r="H9396" s="13"/>
      <c r="I9396" s="12"/>
      <c r="J9396" s="11"/>
    </row>
    <row r="9397" spans="3:10" x14ac:dyDescent="0.25">
      <c r="C9397" s="12"/>
      <c r="D9397" s="13"/>
      <c r="E9397" s="13"/>
      <c r="F9397" s="13"/>
      <c r="G9397" s="13"/>
      <c r="H9397" s="13"/>
      <c r="I9397" s="12"/>
      <c r="J9397" s="11"/>
    </row>
    <row r="9398" spans="3:10" x14ac:dyDescent="0.25">
      <c r="C9398" s="12"/>
      <c r="D9398" s="13"/>
      <c r="E9398" s="13"/>
      <c r="F9398" s="13"/>
      <c r="G9398" s="13"/>
      <c r="H9398" s="13"/>
      <c r="I9398" s="12"/>
      <c r="J9398" s="11"/>
    </row>
    <row r="9399" spans="3:10" x14ac:dyDescent="0.25">
      <c r="C9399" s="12"/>
      <c r="D9399" s="13"/>
      <c r="E9399" s="13"/>
      <c r="F9399" s="13"/>
      <c r="G9399" s="13"/>
      <c r="H9399" s="13"/>
      <c r="I9399" s="12"/>
      <c r="J9399" s="11"/>
    </row>
    <row r="9400" spans="3:10" x14ac:dyDescent="0.25">
      <c r="C9400" s="12"/>
      <c r="D9400" s="13"/>
      <c r="E9400" s="13"/>
      <c r="F9400" s="13"/>
      <c r="G9400" s="13"/>
      <c r="H9400" s="13"/>
      <c r="I9400" s="12"/>
      <c r="J9400" s="11"/>
    </row>
    <row r="9401" spans="3:10" x14ac:dyDescent="0.25">
      <c r="C9401" s="12"/>
      <c r="D9401" s="13"/>
      <c r="E9401" s="13"/>
      <c r="F9401" s="13"/>
      <c r="G9401" s="13"/>
      <c r="H9401" s="13"/>
      <c r="I9401" s="12"/>
      <c r="J9401" s="11"/>
    </row>
    <row r="9402" spans="3:10" x14ac:dyDescent="0.25">
      <c r="C9402" s="12"/>
      <c r="D9402" s="13"/>
      <c r="E9402" s="13"/>
      <c r="F9402" s="13"/>
      <c r="G9402" s="13"/>
      <c r="H9402" s="13"/>
      <c r="I9402" s="12"/>
      <c r="J9402" s="11"/>
    </row>
    <row r="9403" spans="3:10" x14ac:dyDescent="0.25">
      <c r="C9403" s="12"/>
      <c r="D9403" s="13"/>
      <c r="E9403" s="13"/>
      <c r="F9403" s="13"/>
      <c r="G9403" s="13"/>
      <c r="H9403" s="13"/>
      <c r="I9403" s="12"/>
      <c r="J9403" s="11"/>
    </row>
    <row r="9404" spans="3:10" x14ac:dyDescent="0.25">
      <c r="C9404" s="12"/>
      <c r="D9404" s="13"/>
      <c r="E9404" s="13"/>
      <c r="F9404" s="13"/>
      <c r="G9404" s="13"/>
      <c r="H9404" s="13"/>
      <c r="I9404" s="12"/>
      <c r="J9404" s="11"/>
    </row>
    <row r="9405" spans="3:10" x14ac:dyDescent="0.25">
      <c r="C9405" s="12"/>
      <c r="D9405" s="13"/>
      <c r="E9405" s="13"/>
      <c r="F9405" s="13"/>
      <c r="G9405" s="13"/>
      <c r="H9405" s="13"/>
      <c r="I9405" s="12"/>
      <c r="J9405" s="11"/>
    </row>
    <row r="9406" spans="3:10" x14ac:dyDescent="0.25">
      <c r="C9406" s="12"/>
      <c r="D9406" s="13"/>
      <c r="E9406" s="13"/>
      <c r="F9406" s="13"/>
      <c r="G9406" s="13"/>
      <c r="H9406" s="13"/>
      <c r="I9406" s="12"/>
      <c r="J9406" s="11"/>
    </row>
    <row r="9407" spans="3:10" x14ac:dyDescent="0.25">
      <c r="C9407" s="12"/>
      <c r="D9407" s="13"/>
      <c r="E9407" s="13"/>
      <c r="F9407" s="13"/>
      <c r="G9407" s="13"/>
      <c r="H9407" s="13"/>
      <c r="I9407" s="12"/>
      <c r="J9407" s="11"/>
    </row>
    <row r="9408" spans="3:10" x14ac:dyDescent="0.25">
      <c r="C9408" s="12"/>
      <c r="D9408" s="13"/>
      <c r="E9408" s="13"/>
      <c r="F9408" s="13"/>
      <c r="G9408" s="13"/>
      <c r="H9408" s="13"/>
      <c r="I9408" s="12"/>
      <c r="J9408" s="11"/>
    </row>
    <row r="9409" spans="3:10" x14ac:dyDescent="0.25">
      <c r="C9409" s="12"/>
      <c r="D9409" s="13"/>
      <c r="E9409" s="13"/>
      <c r="F9409" s="13"/>
      <c r="G9409" s="13"/>
      <c r="H9409" s="13"/>
      <c r="I9409" s="12"/>
      <c r="J9409" s="11"/>
    </row>
    <row r="9410" spans="3:10" x14ac:dyDescent="0.25">
      <c r="C9410" s="12"/>
      <c r="D9410" s="13"/>
      <c r="E9410" s="13"/>
      <c r="F9410" s="13"/>
      <c r="G9410" s="13"/>
      <c r="H9410" s="13"/>
      <c r="I9410" s="12"/>
      <c r="J9410" s="11"/>
    </row>
    <row r="9411" spans="3:10" x14ac:dyDescent="0.25">
      <c r="C9411" s="12"/>
      <c r="D9411" s="13"/>
      <c r="E9411" s="13"/>
      <c r="F9411" s="13"/>
      <c r="G9411" s="13"/>
      <c r="H9411" s="13"/>
      <c r="I9411" s="12"/>
      <c r="J9411" s="11"/>
    </row>
    <row r="9412" spans="3:10" x14ac:dyDescent="0.25">
      <c r="C9412" s="12"/>
      <c r="D9412" s="13"/>
      <c r="E9412" s="13"/>
      <c r="F9412" s="13"/>
      <c r="G9412" s="13"/>
      <c r="H9412" s="13"/>
      <c r="I9412" s="12"/>
      <c r="J9412" s="11"/>
    </row>
    <row r="9413" spans="3:10" x14ac:dyDescent="0.25">
      <c r="C9413" s="12"/>
      <c r="D9413" s="13"/>
      <c r="E9413" s="13"/>
      <c r="F9413" s="13"/>
      <c r="G9413" s="13"/>
      <c r="H9413" s="13"/>
      <c r="I9413" s="12"/>
      <c r="J9413" s="11"/>
    </row>
    <row r="9414" spans="3:10" x14ac:dyDescent="0.25">
      <c r="C9414" s="12"/>
      <c r="D9414" s="13"/>
      <c r="E9414" s="13"/>
      <c r="F9414" s="13"/>
      <c r="G9414" s="13"/>
      <c r="H9414" s="13"/>
      <c r="I9414" s="12"/>
      <c r="J9414" s="11"/>
    </row>
    <row r="9415" spans="3:10" x14ac:dyDescent="0.25">
      <c r="C9415" s="12"/>
      <c r="D9415" s="13"/>
      <c r="E9415" s="13"/>
      <c r="F9415" s="13"/>
      <c r="G9415" s="13"/>
      <c r="H9415" s="13"/>
      <c r="I9415" s="12"/>
      <c r="J9415" s="11"/>
    </row>
    <row r="9416" spans="3:10" x14ac:dyDescent="0.25">
      <c r="C9416" s="12"/>
      <c r="D9416" s="13"/>
      <c r="E9416" s="13"/>
      <c r="F9416" s="13"/>
      <c r="G9416" s="13"/>
      <c r="H9416" s="13"/>
      <c r="I9416" s="12"/>
      <c r="J9416" s="11"/>
    </row>
    <row r="9417" spans="3:10" x14ac:dyDescent="0.25">
      <c r="C9417" s="12"/>
      <c r="D9417" s="13"/>
      <c r="E9417" s="13"/>
      <c r="F9417" s="13"/>
      <c r="G9417" s="13"/>
      <c r="H9417" s="13"/>
      <c r="I9417" s="12"/>
      <c r="J9417" s="11"/>
    </row>
    <row r="9418" spans="3:10" x14ac:dyDescent="0.25">
      <c r="C9418" s="12"/>
      <c r="D9418" s="13"/>
      <c r="E9418" s="13"/>
      <c r="F9418" s="13"/>
      <c r="G9418" s="13"/>
      <c r="H9418" s="13"/>
      <c r="I9418" s="12"/>
      <c r="J9418" s="11"/>
    </row>
    <row r="9419" spans="3:10" x14ac:dyDescent="0.25">
      <c r="C9419" s="12"/>
      <c r="D9419" s="13"/>
      <c r="E9419" s="13"/>
      <c r="F9419" s="13"/>
      <c r="G9419" s="13"/>
      <c r="H9419" s="13"/>
      <c r="I9419" s="12"/>
      <c r="J9419" s="11"/>
    </row>
    <row r="9420" spans="3:10" x14ac:dyDescent="0.25">
      <c r="C9420" s="12"/>
      <c r="D9420" s="13"/>
      <c r="E9420" s="13"/>
      <c r="F9420" s="13"/>
      <c r="G9420" s="13"/>
      <c r="H9420" s="13"/>
      <c r="I9420" s="12"/>
      <c r="J9420" s="11"/>
    </row>
    <row r="9421" spans="3:10" x14ac:dyDescent="0.25">
      <c r="C9421" s="12"/>
      <c r="D9421" s="13"/>
      <c r="E9421" s="13"/>
      <c r="F9421" s="13"/>
      <c r="G9421" s="13"/>
      <c r="H9421" s="13"/>
      <c r="I9421" s="12"/>
      <c r="J9421" s="11"/>
    </row>
    <row r="9422" spans="3:10" x14ac:dyDescent="0.25">
      <c r="C9422" s="12"/>
      <c r="D9422" s="13"/>
      <c r="E9422" s="13"/>
      <c r="F9422" s="13"/>
      <c r="G9422" s="13"/>
      <c r="H9422" s="13"/>
      <c r="I9422" s="12"/>
      <c r="J9422" s="11"/>
    </row>
    <row r="9423" spans="3:10" x14ac:dyDescent="0.25">
      <c r="C9423" s="12"/>
      <c r="D9423" s="13"/>
      <c r="E9423" s="13"/>
      <c r="F9423" s="13"/>
      <c r="G9423" s="13"/>
      <c r="H9423" s="13"/>
      <c r="I9423" s="12"/>
      <c r="J9423" s="11"/>
    </row>
    <row r="9424" spans="3:10" x14ac:dyDescent="0.25">
      <c r="C9424" s="12"/>
      <c r="D9424" s="13"/>
      <c r="E9424" s="13"/>
      <c r="F9424" s="13"/>
      <c r="G9424" s="13"/>
      <c r="H9424" s="13"/>
      <c r="I9424" s="12"/>
      <c r="J9424" s="11"/>
    </row>
    <row r="9425" spans="3:10" x14ac:dyDescent="0.25">
      <c r="C9425" s="12"/>
      <c r="D9425" s="13"/>
      <c r="E9425" s="13"/>
      <c r="F9425" s="13"/>
      <c r="G9425" s="13"/>
      <c r="H9425" s="13"/>
      <c r="I9425" s="12"/>
      <c r="J9425" s="11"/>
    </row>
    <row r="9426" spans="3:10" x14ac:dyDescent="0.25">
      <c r="C9426" s="12"/>
      <c r="D9426" s="13"/>
      <c r="E9426" s="13"/>
      <c r="F9426" s="13"/>
      <c r="G9426" s="13"/>
      <c r="H9426" s="13"/>
      <c r="I9426" s="12"/>
      <c r="J9426" s="11"/>
    </row>
    <row r="9427" spans="3:10" x14ac:dyDescent="0.25">
      <c r="C9427" s="12"/>
      <c r="D9427" s="13"/>
      <c r="E9427" s="13"/>
      <c r="F9427" s="13"/>
      <c r="G9427" s="13"/>
      <c r="H9427" s="13"/>
      <c r="I9427" s="12"/>
      <c r="J9427" s="11"/>
    </row>
    <row r="9428" spans="3:10" x14ac:dyDescent="0.25">
      <c r="C9428" s="12"/>
      <c r="D9428" s="13"/>
      <c r="E9428" s="13"/>
      <c r="F9428" s="13"/>
      <c r="G9428" s="13"/>
      <c r="H9428" s="13"/>
      <c r="I9428" s="12"/>
      <c r="J9428" s="11"/>
    </row>
    <row r="9429" spans="3:10" x14ac:dyDescent="0.25">
      <c r="C9429" s="12"/>
      <c r="D9429" s="13"/>
      <c r="E9429" s="13"/>
      <c r="F9429" s="13"/>
      <c r="G9429" s="13"/>
      <c r="H9429" s="13"/>
      <c r="I9429" s="12"/>
      <c r="J9429" s="11"/>
    </row>
    <row r="9430" spans="3:10" x14ac:dyDescent="0.25">
      <c r="C9430" s="12"/>
      <c r="D9430" s="13"/>
      <c r="E9430" s="13"/>
      <c r="F9430" s="13"/>
      <c r="G9430" s="13"/>
      <c r="H9430" s="13"/>
      <c r="I9430" s="12"/>
      <c r="J9430" s="11"/>
    </row>
    <row r="9431" spans="3:10" x14ac:dyDescent="0.25">
      <c r="C9431" s="12"/>
      <c r="D9431" s="13"/>
      <c r="E9431" s="13"/>
      <c r="F9431" s="13"/>
      <c r="G9431" s="13"/>
      <c r="H9431" s="13"/>
      <c r="I9431" s="12"/>
      <c r="J9431" s="11"/>
    </row>
    <row r="9432" spans="3:10" x14ac:dyDescent="0.25">
      <c r="C9432" s="12"/>
      <c r="D9432" s="13"/>
      <c r="E9432" s="13"/>
      <c r="F9432" s="13"/>
      <c r="G9432" s="13"/>
      <c r="H9432" s="13"/>
      <c r="I9432" s="12"/>
      <c r="J9432" s="11"/>
    </row>
    <row r="9433" spans="3:10" x14ac:dyDescent="0.25">
      <c r="C9433" s="12"/>
      <c r="D9433" s="13"/>
      <c r="E9433" s="13"/>
      <c r="F9433" s="13"/>
      <c r="G9433" s="13"/>
      <c r="H9433" s="13"/>
      <c r="I9433" s="12"/>
      <c r="J9433" s="11"/>
    </row>
    <row r="9434" spans="3:10" x14ac:dyDescent="0.25">
      <c r="C9434" s="12"/>
      <c r="D9434" s="13"/>
      <c r="E9434" s="13"/>
      <c r="F9434" s="13"/>
      <c r="G9434" s="13"/>
      <c r="H9434" s="13"/>
      <c r="I9434" s="12"/>
      <c r="J9434" s="11"/>
    </row>
    <row r="9435" spans="3:10" x14ac:dyDescent="0.25">
      <c r="C9435" s="12"/>
      <c r="D9435" s="13"/>
      <c r="E9435" s="13"/>
      <c r="F9435" s="13"/>
      <c r="G9435" s="13"/>
      <c r="H9435" s="13"/>
      <c r="I9435" s="12"/>
      <c r="J9435" s="11"/>
    </row>
    <row r="9436" spans="3:10" x14ac:dyDescent="0.25">
      <c r="C9436" s="12"/>
      <c r="D9436" s="13"/>
      <c r="E9436" s="13"/>
      <c r="F9436" s="13"/>
      <c r="G9436" s="13"/>
      <c r="H9436" s="13"/>
      <c r="I9436" s="12"/>
      <c r="J9436" s="11"/>
    </row>
    <row r="9437" spans="3:10" x14ac:dyDescent="0.25">
      <c r="C9437" s="12"/>
      <c r="D9437" s="13"/>
      <c r="E9437" s="13"/>
      <c r="F9437" s="13"/>
      <c r="G9437" s="13"/>
      <c r="H9437" s="13"/>
      <c r="I9437" s="12"/>
      <c r="J9437" s="11"/>
    </row>
    <row r="9438" spans="3:10" x14ac:dyDescent="0.25">
      <c r="C9438" s="12"/>
      <c r="D9438" s="13"/>
      <c r="E9438" s="13"/>
      <c r="F9438" s="13"/>
      <c r="G9438" s="13"/>
      <c r="H9438" s="13"/>
      <c r="I9438" s="12"/>
      <c r="J9438" s="11"/>
    </row>
    <row r="9439" spans="3:10" x14ac:dyDescent="0.25">
      <c r="C9439" s="12"/>
      <c r="D9439" s="13"/>
      <c r="E9439" s="13"/>
      <c r="F9439" s="13"/>
      <c r="G9439" s="13"/>
      <c r="H9439" s="13"/>
      <c r="I9439" s="12"/>
      <c r="J9439" s="11"/>
    </row>
    <row r="9440" spans="3:10" x14ac:dyDescent="0.25">
      <c r="C9440" s="12"/>
      <c r="D9440" s="13"/>
      <c r="E9440" s="13"/>
      <c r="F9440" s="13"/>
      <c r="G9440" s="13"/>
      <c r="H9440" s="13"/>
      <c r="I9440" s="12"/>
      <c r="J9440" s="11"/>
    </row>
    <row r="9441" spans="3:10" x14ac:dyDescent="0.25">
      <c r="C9441" s="12"/>
      <c r="D9441" s="13"/>
      <c r="E9441" s="13"/>
      <c r="F9441" s="13"/>
      <c r="G9441" s="13"/>
      <c r="H9441" s="13"/>
      <c r="I9441" s="12"/>
      <c r="J9441" s="11"/>
    </row>
    <row r="9442" spans="3:10" x14ac:dyDescent="0.25">
      <c r="C9442" s="12"/>
      <c r="D9442" s="13"/>
      <c r="E9442" s="13"/>
      <c r="F9442" s="13"/>
      <c r="G9442" s="13"/>
      <c r="H9442" s="13"/>
      <c r="I9442" s="12"/>
      <c r="J9442" s="11"/>
    </row>
    <row r="9443" spans="3:10" x14ac:dyDescent="0.25">
      <c r="C9443" s="12"/>
      <c r="D9443" s="13"/>
      <c r="E9443" s="13"/>
      <c r="F9443" s="13"/>
      <c r="G9443" s="13"/>
      <c r="H9443" s="13"/>
      <c r="I9443" s="12"/>
      <c r="J9443" s="11"/>
    </row>
    <row r="9444" spans="3:10" x14ac:dyDescent="0.25">
      <c r="C9444" s="12"/>
      <c r="D9444" s="13"/>
      <c r="E9444" s="13"/>
      <c r="F9444" s="13"/>
      <c r="G9444" s="13"/>
      <c r="H9444" s="13"/>
      <c r="I9444" s="12"/>
      <c r="J9444" s="11"/>
    </row>
    <row r="9445" spans="3:10" x14ac:dyDescent="0.25">
      <c r="C9445" s="12"/>
      <c r="D9445" s="13"/>
      <c r="E9445" s="13"/>
      <c r="F9445" s="13"/>
      <c r="G9445" s="13"/>
      <c r="H9445" s="13"/>
      <c r="I9445" s="12"/>
      <c r="J9445" s="11"/>
    </row>
    <row r="9446" spans="3:10" x14ac:dyDescent="0.25">
      <c r="C9446" s="12"/>
      <c r="D9446" s="13"/>
      <c r="E9446" s="13"/>
      <c r="F9446" s="13"/>
      <c r="G9446" s="13"/>
      <c r="H9446" s="13"/>
      <c r="I9446" s="12"/>
      <c r="J9446" s="11"/>
    </row>
    <row r="9447" spans="3:10" x14ac:dyDescent="0.25">
      <c r="C9447" s="12"/>
      <c r="D9447" s="13"/>
      <c r="E9447" s="13"/>
      <c r="F9447" s="13"/>
      <c r="G9447" s="13"/>
      <c r="H9447" s="13"/>
      <c r="I9447" s="12"/>
      <c r="J9447" s="11"/>
    </row>
    <row r="9448" spans="3:10" x14ac:dyDescent="0.25">
      <c r="C9448" s="12"/>
      <c r="D9448" s="13"/>
      <c r="E9448" s="13"/>
      <c r="F9448" s="13"/>
      <c r="G9448" s="13"/>
      <c r="H9448" s="13"/>
      <c r="I9448" s="12"/>
      <c r="J9448" s="11"/>
    </row>
    <row r="9449" spans="3:10" x14ac:dyDescent="0.25">
      <c r="C9449" s="12"/>
      <c r="D9449" s="13"/>
      <c r="E9449" s="13"/>
      <c r="F9449" s="13"/>
      <c r="G9449" s="13"/>
      <c r="H9449" s="13"/>
      <c r="I9449" s="12"/>
      <c r="J9449" s="11"/>
    </row>
    <row r="9450" spans="3:10" x14ac:dyDescent="0.25">
      <c r="C9450" s="12"/>
      <c r="D9450" s="13"/>
      <c r="E9450" s="13"/>
      <c r="F9450" s="13"/>
      <c r="G9450" s="13"/>
      <c r="H9450" s="13"/>
      <c r="I9450" s="12"/>
      <c r="J9450" s="11"/>
    </row>
    <row r="9451" spans="3:10" x14ac:dyDescent="0.25">
      <c r="C9451" s="12"/>
      <c r="D9451" s="13"/>
      <c r="E9451" s="13"/>
      <c r="F9451" s="13"/>
      <c r="G9451" s="13"/>
      <c r="H9451" s="13"/>
      <c r="I9451" s="12"/>
      <c r="J9451" s="11"/>
    </row>
    <row r="9452" spans="3:10" x14ac:dyDescent="0.25">
      <c r="C9452" s="12"/>
      <c r="D9452" s="13"/>
      <c r="E9452" s="13"/>
      <c r="F9452" s="13"/>
      <c r="G9452" s="13"/>
      <c r="H9452" s="13"/>
      <c r="I9452" s="12"/>
      <c r="J9452" s="11"/>
    </row>
    <row r="9453" spans="3:10" x14ac:dyDescent="0.25">
      <c r="C9453" s="12"/>
      <c r="D9453" s="13"/>
      <c r="E9453" s="13"/>
      <c r="F9453" s="13"/>
      <c r="G9453" s="13"/>
      <c r="H9453" s="13"/>
      <c r="I9453" s="12"/>
      <c r="J9453" s="11"/>
    </row>
    <row r="9454" spans="3:10" x14ac:dyDescent="0.25">
      <c r="C9454" s="12"/>
      <c r="D9454" s="13"/>
      <c r="E9454" s="13"/>
      <c r="F9454" s="13"/>
      <c r="G9454" s="13"/>
      <c r="H9454" s="13"/>
      <c r="I9454" s="12"/>
      <c r="J9454" s="11"/>
    </row>
    <row r="9455" spans="3:10" x14ac:dyDescent="0.25">
      <c r="C9455" s="12"/>
      <c r="D9455" s="13"/>
      <c r="E9455" s="13"/>
      <c r="F9455" s="13"/>
      <c r="G9455" s="13"/>
      <c r="H9455" s="13"/>
      <c r="I9455" s="12"/>
      <c r="J9455" s="11"/>
    </row>
    <row r="9456" spans="3:10" x14ac:dyDescent="0.25">
      <c r="C9456" s="12"/>
      <c r="D9456" s="13"/>
      <c r="E9456" s="13"/>
      <c r="F9456" s="13"/>
      <c r="G9456" s="13"/>
      <c r="H9456" s="13"/>
      <c r="I9456" s="12"/>
      <c r="J9456" s="11"/>
    </row>
    <row r="9457" spans="3:10" x14ac:dyDescent="0.25">
      <c r="C9457" s="12"/>
      <c r="D9457" s="13"/>
      <c r="E9457" s="13"/>
      <c r="F9457" s="13"/>
      <c r="G9457" s="13"/>
      <c r="H9457" s="13"/>
      <c r="I9457" s="12"/>
      <c r="J9457" s="11"/>
    </row>
    <row r="9458" spans="3:10" x14ac:dyDescent="0.25">
      <c r="C9458" s="12"/>
      <c r="D9458" s="13"/>
      <c r="E9458" s="13"/>
      <c r="F9458" s="13"/>
      <c r="G9458" s="13"/>
      <c r="H9458" s="13"/>
      <c r="I9458" s="12"/>
      <c r="J9458" s="11"/>
    </row>
    <row r="9459" spans="3:10" x14ac:dyDescent="0.25">
      <c r="C9459" s="12"/>
      <c r="D9459" s="13"/>
      <c r="E9459" s="13"/>
      <c r="F9459" s="13"/>
      <c r="G9459" s="13"/>
      <c r="H9459" s="13"/>
      <c r="I9459" s="12"/>
      <c r="J9459" s="11"/>
    </row>
    <row r="9460" spans="3:10" x14ac:dyDescent="0.25">
      <c r="C9460" s="12"/>
      <c r="D9460" s="13"/>
      <c r="E9460" s="13"/>
      <c r="F9460" s="13"/>
      <c r="G9460" s="13"/>
      <c r="H9460" s="13"/>
      <c r="I9460" s="12"/>
      <c r="J9460" s="11"/>
    </row>
    <row r="9461" spans="3:10" x14ac:dyDescent="0.25">
      <c r="C9461" s="12"/>
      <c r="D9461" s="13"/>
      <c r="E9461" s="13"/>
      <c r="F9461" s="13"/>
      <c r="G9461" s="13"/>
      <c r="H9461" s="13"/>
      <c r="I9461" s="12"/>
      <c r="J9461" s="11"/>
    </row>
    <row r="9462" spans="3:10" x14ac:dyDescent="0.25">
      <c r="C9462" s="12"/>
      <c r="D9462" s="13"/>
      <c r="E9462" s="13"/>
      <c r="F9462" s="13"/>
      <c r="G9462" s="13"/>
      <c r="H9462" s="13"/>
      <c r="I9462" s="12"/>
      <c r="J9462" s="11"/>
    </row>
    <row r="9463" spans="3:10" x14ac:dyDescent="0.25">
      <c r="C9463" s="12"/>
      <c r="D9463" s="13"/>
      <c r="E9463" s="13"/>
      <c r="F9463" s="13"/>
      <c r="G9463" s="13"/>
      <c r="H9463" s="13"/>
      <c r="I9463" s="12"/>
      <c r="J9463" s="11"/>
    </row>
    <row r="9464" spans="3:10" x14ac:dyDescent="0.25">
      <c r="C9464" s="12"/>
      <c r="D9464" s="13"/>
      <c r="E9464" s="13"/>
      <c r="F9464" s="13"/>
      <c r="G9464" s="13"/>
      <c r="H9464" s="13"/>
      <c r="I9464" s="12"/>
      <c r="J9464" s="11"/>
    </row>
    <row r="9465" spans="3:10" x14ac:dyDescent="0.25">
      <c r="C9465" s="12"/>
      <c r="D9465" s="13"/>
      <c r="E9465" s="13"/>
      <c r="F9465" s="13"/>
      <c r="G9465" s="13"/>
      <c r="H9465" s="13"/>
      <c r="I9465" s="12"/>
      <c r="J9465" s="11"/>
    </row>
    <row r="9466" spans="3:10" x14ac:dyDescent="0.25">
      <c r="C9466" s="12"/>
      <c r="D9466" s="13"/>
      <c r="E9466" s="13"/>
      <c r="F9466" s="13"/>
      <c r="G9466" s="13"/>
      <c r="H9466" s="13"/>
      <c r="I9466" s="12"/>
      <c r="J9466" s="11"/>
    </row>
    <row r="9467" spans="3:10" x14ac:dyDescent="0.25">
      <c r="C9467" s="12"/>
      <c r="D9467" s="13"/>
      <c r="E9467" s="13"/>
      <c r="F9467" s="13"/>
      <c r="G9467" s="13"/>
      <c r="H9467" s="13"/>
      <c r="I9467" s="12"/>
      <c r="J9467" s="11"/>
    </row>
    <row r="9468" spans="3:10" x14ac:dyDescent="0.25">
      <c r="C9468" s="12"/>
      <c r="D9468" s="13"/>
      <c r="E9468" s="13"/>
      <c r="F9468" s="13"/>
      <c r="G9468" s="13"/>
      <c r="H9468" s="13"/>
      <c r="I9468" s="12"/>
      <c r="J9468" s="11"/>
    </row>
    <row r="9469" spans="3:10" x14ac:dyDescent="0.25">
      <c r="C9469" s="12"/>
      <c r="D9469" s="13"/>
      <c r="E9469" s="13"/>
      <c r="F9469" s="13"/>
      <c r="G9469" s="13"/>
      <c r="H9469" s="13"/>
      <c r="I9469" s="12"/>
      <c r="J9469" s="11"/>
    </row>
    <row r="9470" spans="3:10" x14ac:dyDescent="0.25">
      <c r="C9470" s="12"/>
      <c r="D9470" s="13"/>
      <c r="E9470" s="13"/>
      <c r="F9470" s="13"/>
      <c r="G9470" s="13"/>
      <c r="H9470" s="13"/>
      <c r="I9470" s="12"/>
      <c r="J9470" s="11"/>
    </row>
    <row r="9471" spans="3:10" x14ac:dyDescent="0.25">
      <c r="C9471" s="12"/>
      <c r="D9471" s="13"/>
      <c r="E9471" s="13"/>
      <c r="F9471" s="13"/>
      <c r="G9471" s="13"/>
      <c r="H9471" s="13"/>
      <c r="I9471" s="12"/>
      <c r="J9471" s="11"/>
    </row>
    <row r="9472" spans="3:10" x14ac:dyDescent="0.25">
      <c r="C9472" s="12"/>
      <c r="D9472" s="13"/>
      <c r="E9472" s="13"/>
      <c r="F9472" s="13"/>
      <c r="G9472" s="13"/>
      <c r="H9472" s="13"/>
      <c r="I9472" s="12"/>
      <c r="J9472" s="11"/>
    </row>
    <row r="9473" spans="3:10" x14ac:dyDescent="0.25">
      <c r="C9473" s="12"/>
      <c r="D9473" s="13"/>
      <c r="E9473" s="13"/>
      <c r="F9473" s="13"/>
      <c r="G9473" s="13"/>
      <c r="H9473" s="13"/>
      <c r="I9473" s="12"/>
      <c r="J9473" s="11"/>
    </row>
    <row r="9474" spans="3:10" x14ac:dyDescent="0.25">
      <c r="C9474" s="12"/>
      <c r="D9474" s="13"/>
      <c r="E9474" s="13"/>
      <c r="F9474" s="13"/>
      <c r="G9474" s="13"/>
      <c r="H9474" s="13"/>
      <c r="I9474" s="12"/>
      <c r="J9474" s="11"/>
    </row>
    <row r="9475" spans="3:10" x14ac:dyDescent="0.25">
      <c r="C9475" s="12"/>
      <c r="D9475" s="13"/>
      <c r="E9475" s="13"/>
      <c r="F9475" s="13"/>
      <c r="G9475" s="13"/>
      <c r="H9475" s="13"/>
      <c r="I9475" s="12"/>
      <c r="J9475" s="11"/>
    </row>
    <row r="9476" spans="3:10" x14ac:dyDescent="0.25">
      <c r="C9476" s="12"/>
      <c r="D9476" s="13"/>
      <c r="E9476" s="13"/>
      <c r="F9476" s="13"/>
      <c r="G9476" s="13"/>
      <c r="H9476" s="13"/>
      <c r="I9476" s="12"/>
      <c r="J9476" s="11"/>
    </row>
    <row r="9477" spans="3:10" x14ac:dyDescent="0.25">
      <c r="C9477" s="12"/>
      <c r="D9477" s="13"/>
      <c r="E9477" s="13"/>
      <c r="F9477" s="13"/>
      <c r="G9477" s="13"/>
      <c r="H9477" s="13"/>
      <c r="I9477" s="12"/>
      <c r="J9477" s="11"/>
    </row>
    <row r="9478" spans="3:10" x14ac:dyDescent="0.25">
      <c r="C9478" s="12"/>
      <c r="D9478" s="13"/>
      <c r="E9478" s="13"/>
      <c r="F9478" s="13"/>
      <c r="G9478" s="13"/>
      <c r="H9478" s="13"/>
      <c r="I9478" s="12"/>
      <c r="J9478" s="11"/>
    </row>
    <row r="9479" spans="3:10" x14ac:dyDescent="0.25">
      <c r="C9479" s="12"/>
      <c r="D9479" s="13"/>
      <c r="E9479" s="13"/>
      <c r="F9479" s="13"/>
      <c r="G9479" s="13"/>
      <c r="H9479" s="13"/>
      <c r="I9479" s="12"/>
      <c r="J9479" s="11"/>
    </row>
    <row r="9480" spans="3:10" x14ac:dyDescent="0.25">
      <c r="C9480" s="12"/>
      <c r="D9480" s="13"/>
      <c r="E9480" s="13"/>
      <c r="F9480" s="13"/>
      <c r="G9480" s="13"/>
      <c r="H9480" s="13"/>
      <c r="I9480" s="12"/>
      <c r="J9480" s="11"/>
    </row>
    <row r="9481" spans="3:10" x14ac:dyDescent="0.25">
      <c r="C9481" s="12"/>
      <c r="D9481" s="13"/>
      <c r="E9481" s="13"/>
      <c r="F9481" s="13"/>
      <c r="G9481" s="13"/>
      <c r="H9481" s="13"/>
      <c r="I9481" s="12"/>
      <c r="J9481" s="11"/>
    </row>
    <row r="9482" spans="3:10" x14ac:dyDescent="0.25">
      <c r="C9482" s="12"/>
      <c r="D9482" s="13"/>
      <c r="E9482" s="13"/>
      <c r="F9482" s="13"/>
      <c r="G9482" s="13"/>
      <c r="H9482" s="13"/>
      <c r="I9482" s="12"/>
      <c r="J9482" s="11"/>
    </row>
    <row r="9483" spans="3:10" x14ac:dyDescent="0.25">
      <c r="C9483" s="12"/>
      <c r="D9483" s="13"/>
      <c r="E9483" s="13"/>
      <c r="F9483" s="13"/>
      <c r="G9483" s="13"/>
      <c r="H9483" s="13"/>
      <c r="I9483" s="12"/>
      <c r="J9483" s="11"/>
    </row>
    <row r="9484" spans="3:10" x14ac:dyDescent="0.25">
      <c r="C9484" s="12"/>
      <c r="D9484" s="13"/>
      <c r="E9484" s="13"/>
      <c r="F9484" s="13"/>
      <c r="G9484" s="13"/>
      <c r="H9484" s="13"/>
      <c r="I9484" s="12"/>
      <c r="J9484" s="11"/>
    </row>
    <row r="9485" spans="3:10" x14ac:dyDescent="0.25">
      <c r="C9485" s="12"/>
      <c r="D9485" s="13"/>
      <c r="E9485" s="13"/>
      <c r="F9485" s="13"/>
      <c r="G9485" s="13"/>
      <c r="H9485" s="13"/>
      <c r="I9485" s="12"/>
      <c r="J9485" s="11"/>
    </row>
    <row r="9486" spans="3:10" x14ac:dyDescent="0.25">
      <c r="C9486" s="12"/>
      <c r="D9486" s="13"/>
      <c r="E9486" s="13"/>
      <c r="F9486" s="13"/>
      <c r="G9486" s="13"/>
      <c r="H9486" s="13"/>
      <c r="I9486" s="12"/>
      <c r="J9486" s="11"/>
    </row>
    <row r="9487" spans="3:10" x14ac:dyDescent="0.25">
      <c r="C9487" s="12"/>
      <c r="D9487" s="13"/>
      <c r="E9487" s="13"/>
      <c r="F9487" s="13"/>
      <c r="G9487" s="13"/>
      <c r="H9487" s="13"/>
      <c r="I9487" s="12"/>
      <c r="J9487" s="11"/>
    </row>
    <row r="9488" spans="3:10" x14ac:dyDescent="0.25">
      <c r="C9488" s="12"/>
      <c r="D9488" s="13"/>
      <c r="E9488" s="13"/>
      <c r="F9488" s="13"/>
      <c r="G9488" s="13"/>
      <c r="H9488" s="13"/>
      <c r="I9488" s="12"/>
      <c r="J9488" s="11"/>
    </row>
    <row r="9489" spans="3:10" x14ac:dyDescent="0.25">
      <c r="C9489" s="12"/>
      <c r="D9489" s="13"/>
      <c r="E9489" s="13"/>
      <c r="F9489" s="13"/>
      <c r="G9489" s="13"/>
      <c r="H9489" s="13"/>
      <c r="I9489" s="12"/>
      <c r="J9489" s="11"/>
    </row>
    <row r="9490" spans="3:10" x14ac:dyDescent="0.25">
      <c r="C9490" s="12"/>
      <c r="D9490" s="13"/>
      <c r="E9490" s="13"/>
      <c r="F9490" s="13"/>
      <c r="G9490" s="13"/>
      <c r="H9490" s="13"/>
      <c r="I9490" s="12"/>
      <c r="J9490" s="11"/>
    </row>
    <row r="9491" spans="3:10" x14ac:dyDescent="0.25">
      <c r="C9491" s="12"/>
      <c r="D9491" s="13"/>
      <c r="E9491" s="13"/>
      <c r="F9491" s="13"/>
      <c r="G9491" s="13"/>
      <c r="H9491" s="13"/>
      <c r="I9491" s="12"/>
      <c r="J9491" s="11"/>
    </row>
    <row r="9492" spans="3:10" x14ac:dyDescent="0.25">
      <c r="C9492" s="12"/>
      <c r="D9492" s="13"/>
      <c r="E9492" s="13"/>
      <c r="F9492" s="13"/>
      <c r="G9492" s="13"/>
      <c r="H9492" s="13"/>
      <c r="I9492" s="12"/>
      <c r="J9492" s="11"/>
    </row>
    <row r="9493" spans="3:10" x14ac:dyDescent="0.25">
      <c r="C9493" s="12"/>
      <c r="D9493" s="13"/>
      <c r="E9493" s="13"/>
      <c r="F9493" s="13"/>
      <c r="G9493" s="13"/>
      <c r="H9493" s="13"/>
      <c r="I9493" s="12"/>
      <c r="J9493" s="11"/>
    </row>
    <row r="9494" spans="3:10" x14ac:dyDescent="0.25">
      <c r="C9494" s="12"/>
      <c r="D9494" s="13"/>
      <c r="E9494" s="13"/>
      <c r="F9494" s="13"/>
      <c r="G9494" s="13"/>
      <c r="H9494" s="13"/>
      <c r="I9494" s="12"/>
      <c r="J9494" s="11"/>
    </row>
    <row r="9495" spans="3:10" x14ac:dyDescent="0.25">
      <c r="C9495" s="12"/>
      <c r="D9495" s="13"/>
      <c r="E9495" s="13"/>
      <c r="F9495" s="13"/>
      <c r="G9495" s="13"/>
      <c r="H9495" s="13"/>
      <c r="I9495" s="12"/>
      <c r="J9495" s="11"/>
    </row>
    <row r="9496" spans="3:10" x14ac:dyDescent="0.25">
      <c r="C9496" s="12"/>
      <c r="D9496" s="13"/>
      <c r="E9496" s="13"/>
      <c r="F9496" s="13"/>
      <c r="G9496" s="13"/>
      <c r="H9496" s="13"/>
      <c r="I9496" s="12"/>
      <c r="J9496" s="11"/>
    </row>
    <row r="9497" spans="3:10" x14ac:dyDescent="0.25">
      <c r="C9497" s="12"/>
      <c r="D9497" s="13"/>
      <c r="E9497" s="13"/>
      <c r="F9497" s="13"/>
      <c r="G9497" s="13"/>
      <c r="H9497" s="13"/>
      <c r="I9497" s="12"/>
      <c r="J9497" s="11"/>
    </row>
    <row r="9498" spans="3:10" x14ac:dyDescent="0.25">
      <c r="C9498" s="12"/>
      <c r="D9498" s="13"/>
      <c r="E9498" s="13"/>
      <c r="F9498" s="13"/>
      <c r="G9498" s="13"/>
      <c r="H9498" s="13"/>
      <c r="I9498" s="12"/>
      <c r="J9498" s="11"/>
    </row>
    <row r="9499" spans="3:10" x14ac:dyDescent="0.25">
      <c r="C9499" s="12"/>
      <c r="D9499" s="13"/>
      <c r="E9499" s="13"/>
      <c r="F9499" s="13"/>
      <c r="G9499" s="13"/>
      <c r="H9499" s="13"/>
      <c r="I9499" s="12"/>
      <c r="J9499" s="11"/>
    </row>
    <row r="9500" spans="3:10" x14ac:dyDescent="0.25">
      <c r="C9500" s="12"/>
      <c r="D9500" s="13"/>
      <c r="E9500" s="13"/>
      <c r="F9500" s="13"/>
      <c r="G9500" s="13"/>
      <c r="H9500" s="13"/>
      <c r="I9500" s="12"/>
      <c r="J9500" s="11"/>
    </row>
    <row r="9501" spans="3:10" x14ac:dyDescent="0.25">
      <c r="C9501" s="12"/>
      <c r="D9501" s="13"/>
      <c r="E9501" s="13"/>
      <c r="F9501" s="13"/>
      <c r="G9501" s="13"/>
      <c r="H9501" s="13"/>
      <c r="I9501" s="12"/>
      <c r="J9501" s="11"/>
    </row>
    <row r="9502" spans="3:10" x14ac:dyDescent="0.25">
      <c r="C9502" s="12"/>
      <c r="D9502" s="13"/>
      <c r="E9502" s="13"/>
      <c r="F9502" s="13"/>
      <c r="G9502" s="13"/>
      <c r="H9502" s="13"/>
      <c r="I9502" s="12"/>
      <c r="J9502" s="11"/>
    </row>
    <row r="9503" spans="3:10" x14ac:dyDescent="0.25">
      <c r="C9503" s="12"/>
      <c r="D9503" s="13"/>
      <c r="E9503" s="13"/>
      <c r="F9503" s="13"/>
      <c r="G9503" s="13"/>
      <c r="H9503" s="13"/>
      <c r="I9503" s="12"/>
      <c r="J9503" s="11"/>
    </row>
    <row r="9504" spans="3:10" x14ac:dyDescent="0.25">
      <c r="C9504" s="12"/>
      <c r="D9504" s="13"/>
      <c r="E9504" s="13"/>
      <c r="F9504" s="13"/>
      <c r="G9504" s="13"/>
      <c r="H9504" s="13"/>
      <c r="I9504" s="12"/>
      <c r="J9504" s="11"/>
    </row>
    <row r="9505" spans="3:10" x14ac:dyDescent="0.25">
      <c r="C9505" s="12"/>
      <c r="D9505" s="13"/>
      <c r="E9505" s="13"/>
      <c r="F9505" s="13"/>
      <c r="G9505" s="13"/>
      <c r="H9505" s="13"/>
      <c r="I9505" s="12"/>
      <c r="J9505" s="11"/>
    </row>
    <row r="9506" spans="3:10" x14ac:dyDescent="0.25">
      <c r="C9506" s="12"/>
      <c r="D9506" s="13"/>
      <c r="E9506" s="13"/>
      <c r="F9506" s="13"/>
      <c r="G9506" s="13"/>
      <c r="H9506" s="13"/>
      <c r="I9506" s="12"/>
      <c r="J9506" s="11"/>
    </row>
    <row r="9507" spans="3:10" x14ac:dyDescent="0.25">
      <c r="C9507" s="12"/>
      <c r="D9507" s="13"/>
      <c r="E9507" s="13"/>
      <c r="F9507" s="13"/>
      <c r="G9507" s="13"/>
      <c r="H9507" s="13"/>
      <c r="I9507" s="12"/>
      <c r="J9507" s="11"/>
    </row>
    <row r="9508" spans="3:10" x14ac:dyDescent="0.25">
      <c r="C9508" s="12"/>
      <c r="D9508" s="13"/>
      <c r="E9508" s="13"/>
      <c r="F9508" s="13"/>
      <c r="G9508" s="13"/>
      <c r="H9508" s="13"/>
      <c r="I9508" s="12"/>
      <c r="J9508" s="11"/>
    </row>
    <row r="9509" spans="3:10" x14ac:dyDescent="0.25">
      <c r="C9509" s="12"/>
      <c r="D9509" s="13"/>
      <c r="E9509" s="13"/>
      <c r="F9509" s="13"/>
      <c r="G9509" s="13"/>
      <c r="H9509" s="13"/>
      <c r="I9509" s="12"/>
      <c r="J9509" s="11"/>
    </row>
    <row r="9510" spans="3:10" x14ac:dyDescent="0.25">
      <c r="C9510" s="12"/>
      <c r="D9510" s="13"/>
      <c r="E9510" s="13"/>
      <c r="F9510" s="13"/>
      <c r="G9510" s="13"/>
      <c r="H9510" s="13"/>
      <c r="I9510" s="12"/>
      <c r="J9510" s="11"/>
    </row>
    <row r="9511" spans="3:10" x14ac:dyDescent="0.25">
      <c r="C9511" s="12"/>
      <c r="D9511" s="13"/>
      <c r="E9511" s="13"/>
      <c r="F9511" s="13"/>
      <c r="G9511" s="13"/>
      <c r="H9511" s="13"/>
      <c r="I9511" s="12"/>
      <c r="J9511" s="11"/>
    </row>
    <row r="9512" spans="3:10" x14ac:dyDescent="0.25">
      <c r="C9512" s="12"/>
      <c r="D9512" s="13"/>
      <c r="E9512" s="13"/>
      <c r="F9512" s="13"/>
      <c r="G9512" s="13"/>
      <c r="H9512" s="13"/>
      <c r="I9512" s="12"/>
      <c r="J9512" s="11"/>
    </row>
    <row r="9513" spans="3:10" x14ac:dyDescent="0.25">
      <c r="C9513" s="12"/>
      <c r="D9513" s="13"/>
      <c r="E9513" s="13"/>
      <c r="F9513" s="13"/>
      <c r="G9513" s="13"/>
      <c r="H9513" s="13"/>
      <c r="I9513" s="12"/>
      <c r="J9513" s="11"/>
    </row>
    <row r="9514" spans="3:10" x14ac:dyDescent="0.25">
      <c r="C9514" s="12"/>
      <c r="D9514" s="13"/>
      <c r="E9514" s="13"/>
      <c r="F9514" s="13"/>
      <c r="G9514" s="13"/>
      <c r="H9514" s="13"/>
      <c r="I9514" s="12"/>
      <c r="J9514" s="11"/>
    </row>
    <row r="9515" spans="3:10" x14ac:dyDescent="0.25">
      <c r="C9515" s="12"/>
      <c r="D9515" s="13"/>
      <c r="E9515" s="13"/>
      <c r="F9515" s="13"/>
      <c r="G9515" s="13"/>
      <c r="H9515" s="13"/>
      <c r="I9515" s="12"/>
      <c r="J9515" s="11"/>
    </row>
    <row r="9516" spans="3:10" x14ac:dyDescent="0.25">
      <c r="C9516" s="12"/>
      <c r="D9516" s="13"/>
      <c r="E9516" s="13"/>
      <c r="F9516" s="13"/>
      <c r="G9516" s="13"/>
      <c r="H9516" s="13"/>
      <c r="I9516" s="12"/>
      <c r="J9516" s="11"/>
    </row>
    <row r="9517" spans="3:10" x14ac:dyDescent="0.25">
      <c r="C9517" s="12"/>
      <c r="D9517" s="13"/>
      <c r="E9517" s="13"/>
      <c r="F9517" s="13"/>
      <c r="G9517" s="13"/>
      <c r="H9517" s="13"/>
      <c r="I9517" s="12"/>
      <c r="J9517" s="11"/>
    </row>
    <row r="9518" spans="3:10" x14ac:dyDescent="0.25">
      <c r="C9518" s="12"/>
      <c r="D9518" s="13"/>
      <c r="E9518" s="13"/>
      <c r="F9518" s="13"/>
      <c r="G9518" s="13"/>
      <c r="H9518" s="13"/>
      <c r="I9518" s="12"/>
      <c r="J9518" s="11"/>
    </row>
    <row r="9519" spans="3:10" x14ac:dyDescent="0.25">
      <c r="C9519" s="12"/>
      <c r="D9519" s="13"/>
      <c r="E9519" s="13"/>
      <c r="F9519" s="13"/>
      <c r="G9519" s="13"/>
      <c r="H9519" s="13"/>
      <c r="I9519" s="12"/>
      <c r="J9519" s="11"/>
    </row>
    <row r="9520" spans="3:10" x14ac:dyDescent="0.25">
      <c r="C9520" s="12"/>
      <c r="D9520" s="13"/>
      <c r="E9520" s="13"/>
      <c r="F9520" s="13"/>
      <c r="G9520" s="13"/>
      <c r="H9520" s="13"/>
      <c r="I9520" s="12"/>
      <c r="J9520" s="11"/>
    </row>
    <row r="9521" spans="3:10" x14ac:dyDescent="0.25">
      <c r="C9521" s="12"/>
      <c r="D9521" s="13"/>
      <c r="E9521" s="13"/>
      <c r="F9521" s="13"/>
      <c r="G9521" s="13"/>
      <c r="H9521" s="13"/>
      <c r="I9521" s="12"/>
      <c r="J9521" s="11"/>
    </row>
    <row r="9522" spans="3:10" x14ac:dyDescent="0.25">
      <c r="C9522" s="12"/>
      <c r="D9522" s="13"/>
      <c r="E9522" s="13"/>
      <c r="F9522" s="13"/>
      <c r="G9522" s="13"/>
      <c r="H9522" s="13"/>
      <c r="I9522" s="12"/>
      <c r="J9522" s="11"/>
    </row>
    <row r="9523" spans="3:10" x14ac:dyDescent="0.25">
      <c r="C9523" s="12"/>
      <c r="D9523" s="13"/>
      <c r="E9523" s="13"/>
      <c r="F9523" s="13"/>
      <c r="G9523" s="13"/>
      <c r="H9523" s="13"/>
      <c r="I9523" s="12"/>
      <c r="J9523" s="11"/>
    </row>
    <row r="9524" spans="3:10" x14ac:dyDescent="0.25">
      <c r="C9524" s="12"/>
      <c r="D9524" s="13"/>
      <c r="E9524" s="13"/>
      <c r="F9524" s="13"/>
      <c r="G9524" s="13"/>
      <c r="H9524" s="13"/>
      <c r="I9524" s="12"/>
      <c r="J9524" s="11"/>
    </row>
    <row r="9525" spans="3:10" x14ac:dyDescent="0.25">
      <c r="C9525" s="12"/>
      <c r="D9525" s="13"/>
      <c r="E9525" s="13"/>
      <c r="F9525" s="13"/>
      <c r="G9525" s="13"/>
      <c r="H9525" s="13"/>
      <c r="I9525" s="12"/>
      <c r="J9525" s="11"/>
    </row>
    <row r="9526" spans="3:10" x14ac:dyDescent="0.25">
      <c r="C9526" s="12"/>
      <c r="D9526" s="13"/>
      <c r="E9526" s="13"/>
      <c r="F9526" s="13"/>
      <c r="G9526" s="13"/>
      <c r="H9526" s="13"/>
      <c r="I9526" s="12"/>
      <c r="J9526" s="11"/>
    </row>
    <row r="9527" spans="3:10" x14ac:dyDescent="0.25">
      <c r="C9527" s="12"/>
      <c r="D9527" s="13"/>
      <c r="E9527" s="13"/>
      <c r="F9527" s="13"/>
      <c r="G9527" s="13"/>
      <c r="H9527" s="13"/>
      <c r="I9527" s="12"/>
      <c r="J9527" s="11"/>
    </row>
    <row r="9528" spans="3:10" x14ac:dyDescent="0.25">
      <c r="C9528" s="12"/>
      <c r="D9528" s="13"/>
      <c r="E9528" s="13"/>
      <c r="F9528" s="13"/>
      <c r="G9528" s="13"/>
      <c r="H9528" s="13"/>
      <c r="I9528" s="12"/>
      <c r="J9528" s="11"/>
    </row>
    <row r="9529" spans="3:10" x14ac:dyDescent="0.25">
      <c r="C9529" s="12"/>
      <c r="D9529" s="13"/>
      <c r="E9529" s="13"/>
      <c r="F9529" s="13"/>
      <c r="G9529" s="13"/>
      <c r="H9529" s="13"/>
      <c r="I9529" s="12"/>
      <c r="J9529" s="11"/>
    </row>
    <row r="9530" spans="3:10" x14ac:dyDescent="0.25">
      <c r="C9530" s="12"/>
      <c r="D9530" s="13"/>
      <c r="E9530" s="13"/>
      <c r="F9530" s="13"/>
      <c r="G9530" s="13"/>
      <c r="H9530" s="13"/>
      <c r="I9530" s="12"/>
      <c r="J9530" s="11"/>
    </row>
    <row r="9531" spans="3:10" x14ac:dyDescent="0.25">
      <c r="C9531" s="12"/>
      <c r="D9531" s="13"/>
      <c r="E9531" s="13"/>
      <c r="F9531" s="13"/>
      <c r="G9531" s="13"/>
      <c r="H9531" s="13"/>
      <c r="I9531" s="12"/>
      <c r="J9531" s="11"/>
    </row>
    <row r="9532" spans="3:10" x14ac:dyDescent="0.25">
      <c r="C9532" s="12"/>
      <c r="D9532" s="13"/>
      <c r="E9532" s="13"/>
      <c r="F9532" s="13"/>
      <c r="G9532" s="13"/>
      <c r="H9532" s="13"/>
      <c r="I9532" s="12"/>
      <c r="J9532" s="11"/>
    </row>
    <row r="9533" spans="3:10" x14ac:dyDescent="0.25">
      <c r="C9533" s="12"/>
      <c r="D9533" s="13"/>
      <c r="E9533" s="13"/>
      <c r="F9533" s="13"/>
      <c r="G9533" s="13"/>
      <c r="H9533" s="13"/>
      <c r="I9533" s="12"/>
      <c r="J9533" s="11"/>
    </row>
    <row r="9534" spans="3:10" x14ac:dyDescent="0.25">
      <c r="C9534" s="12"/>
      <c r="D9534" s="13"/>
      <c r="E9534" s="13"/>
      <c r="F9534" s="13"/>
      <c r="G9534" s="13"/>
      <c r="H9534" s="13"/>
      <c r="I9534" s="12"/>
      <c r="J9534" s="11"/>
    </row>
    <row r="9535" spans="3:10" x14ac:dyDescent="0.25">
      <c r="C9535" s="12"/>
      <c r="D9535" s="13"/>
      <c r="E9535" s="13"/>
      <c r="F9535" s="13"/>
      <c r="G9535" s="13"/>
      <c r="H9535" s="13"/>
      <c r="I9535" s="12"/>
      <c r="J9535" s="11"/>
    </row>
    <row r="9536" spans="3:10" x14ac:dyDescent="0.25">
      <c r="C9536" s="12"/>
      <c r="D9536" s="13"/>
      <c r="E9536" s="13"/>
      <c r="F9536" s="13"/>
      <c r="G9536" s="13"/>
      <c r="H9536" s="13"/>
      <c r="I9536" s="12"/>
      <c r="J9536" s="11"/>
    </row>
    <row r="9537" spans="3:10" x14ac:dyDescent="0.25">
      <c r="C9537" s="12"/>
      <c r="D9537" s="13"/>
      <c r="E9537" s="13"/>
      <c r="F9537" s="13"/>
      <c r="G9537" s="13"/>
      <c r="H9537" s="13"/>
      <c r="I9537" s="12"/>
      <c r="J9537" s="11"/>
    </row>
    <row r="9538" spans="3:10" x14ac:dyDescent="0.25">
      <c r="C9538" s="12"/>
      <c r="D9538" s="13"/>
      <c r="E9538" s="13"/>
      <c r="F9538" s="13"/>
      <c r="G9538" s="13"/>
      <c r="H9538" s="13"/>
      <c r="I9538" s="12"/>
      <c r="J9538" s="11"/>
    </row>
    <row r="9539" spans="3:10" x14ac:dyDescent="0.25">
      <c r="C9539" s="12"/>
      <c r="D9539" s="13"/>
      <c r="E9539" s="13"/>
      <c r="F9539" s="13"/>
      <c r="G9539" s="13"/>
      <c r="H9539" s="13"/>
      <c r="I9539" s="12"/>
      <c r="J9539" s="11"/>
    </row>
    <row r="9540" spans="3:10" x14ac:dyDescent="0.25">
      <c r="C9540" s="12"/>
      <c r="D9540" s="13"/>
      <c r="E9540" s="13"/>
      <c r="F9540" s="13"/>
      <c r="G9540" s="13"/>
      <c r="H9540" s="13"/>
      <c r="I9540" s="12"/>
      <c r="J9540" s="11"/>
    </row>
    <row r="9541" spans="3:10" x14ac:dyDescent="0.25">
      <c r="C9541" s="12"/>
      <c r="D9541" s="13"/>
      <c r="E9541" s="13"/>
      <c r="F9541" s="13"/>
      <c r="G9541" s="13"/>
      <c r="H9541" s="13"/>
      <c r="I9541" s="12"/>
      <c r="J9541" s="11"/>
    </row>
    <row r="9542" spans="3:10" x14ac:dyDescent="0.25">
      <c r="C9542" s="12"/>
      <c r="D9542" s="13"/>
      <c r="E9542" s="13"/>
      <c r="F9542" s="13"/>
      <c r="G9542" s="13"/>
      <c r="H9542" s="13"/>
      <c r="I9542" s="12"/>
      <c r="J9542" s="11"/>
    </row>
    <row r="9543" spans="3:10" x14ac:dyDescent="0.25">
      <c r="C9543" s="12"/>
      <c r="D9543" s="13"/>
      <c r="E9543" s="13"/>
      <c r="F9543" s="13"/>
      <c r="G9543" s="13"/>
      <c r="H9543" s="13"/>
      <c r="I9543" s="12"/>
      <c r="J9543" s="11"/>
    </row>
    <row r="9544" spans="3:10" x14ac:dyDescent="0.25">
      <c r="C9544" s="12"/>
      <c r="D9544" s="13"/>
      <c r="E9544" s="13"/>
      <c r="F9544" s="13"/>
      <c r="G9544" s="13"/>
      <c r="H9544" s="13"/>
      <c r="I9544" s="12"/>
      <c r="J9544" s="11"/>
    </row>
    <row r="9545" spans="3:10" x14ac:dyDescent="0.25">
      <c r="C9545" s="12"/>
      <c r="D9545" s="13"/>
      <c r="E9545" s="13"/>
      <c r="F9545" s="13"/>
      <c r="G9545" s="13"/>
      <c r="H9545" s="13"/>
      <c r="I9545" s="12"/>
      <c r="J9545" s="11"/>
    </row>
    <row r="9546" spans="3:10" x14ac:dyDescent="0.25">
      <c r="C9546" s="12"/>
      <c r="D9546" s="13"/>
      <c r="E9546" s="13"/>
      <c r="F9546" s="13"/>
      <c r="G9546" s="13"/>
      <c r="H9546" s="13"/>
      <c r="I9546" s="12"/>
      <c r="J9546" s="11"/>
    </row>
    <row r="9547" spans="3:10" x14ac:dyDescent="0.25">
      <c r="C9547" s="12"/>
      <c r="D9547" s="13"/>
      <c r="E9547" s="13"/>
      <c r="F9547" s="13"/>
      <c r="G9547" s="13"/>
      <c r="H9547" s="13"/>
      <c r="I9547" s="12"/>
      <c r="J9547" s="11"/>
    </row>
    <row r="9548" spans="3:10" x14ac:dyDescent="0.25">
      <c r="C9548" s="12"/>
      <c r="D9548" s="13"/>
      <c r="E9548" s="13"/>
      <c r="F9548" s="13"/>
      <c r="G9548" s="13"/>
      <c r="H9548" s="13"/>
      <c r="I9548" s="12"/>
      <c r="J9548" s="11"/>
    </row>
    <row r="9549" spans="3:10" x14ac:dyDescent="0.25">
      <c r="C9549" s="12"/>
      <c r="D9549" s="13"/>
      <c r="E9549" s="13"/>
      <c r="F9549" s="13"/>
      <c r="G9549" s="13"/>
      <c r="H9549" s="13"/>
      <c r="I9549" s="12"/>
      <c r="J9549" s="11"/>
    </row>
    <row r="9550" spans="3:10" x14ac:dyDescent="0.25">
      <c r="C9550" s="12"/>
      <c r="D9550" s="13"/>
      <c r="E9550" s="13"/>
      <c r="F9550" s="13"/>
      <c r="G9550" s="13"/>
      <c r="H9550" s="13"/>
      <c r="I9550" s="12"/>
      <c r="J9550" s="11"/>
    </row>
    <row r="9551" spans="3:10" x14ac:dyDescent="0.25">
      <c r="C9551" s="12"/>
      <c r="D9551" s="13"/>
      <c r="E9551" s="13"/>
      <c r="F9551" s="13"/>
      <c r="G9551" s="13"/>
      <c r="H9551" s="13"/>
      <c r="I9551" s="12"/>
      <c r="J9551" s="11"/>
    </row>
    <row r="9552" spans="3:10" x14ac:dyDescent="0.25">
      <c r="C9552" s="12"/>
      <c r="D9552" s="13"/>
      <c r="E9552" s="13"/>
      <c r="F9552" s="13"/>
      <c r="G9552" s="13"/>
      <c r="H9552" s="13"/>
      <c r="I9552" s="12"/>
      <c r="J9552" s="11"/>
    </row>
    <row r="9553" spans="3:10" x14ac:dyDescent="0.25">
      <c r="C9553" s="12"/>
      <c r="D9553" s="13"/>
      <c r="E9553" s="13"/>
      <c r="F9553" s="13"/>
      <c r="G9553" s="13"/>
      <c r="H9553" s="13"/>
      <c r="I9553" s="12"/>
      <c r="J9553" s="11"/>
    </row>
    <row r="9554" spans="3:10" x14ac:dyDescent="0.25">
      <c r="C9554" s="12"/>
      <c r="D9554" s="13"/>
      <c r="E9554" s="13"/>
      <c r="F9554" s="13"/>
      <c r="G9554" s="13"/>
      <c r="H9554" s="13"/>
      <c r="I9554" s="12"/>
      <c r="J9554" s="11"/>
    </row>
    <row r="9555" spans="3:10" x14ac:dyDescent="0.25">
      <c r="C9555" s="12"/>
      <c r="D9555" s="13"/>
      <c r="E9555" s="13"/>
      <c r="F9555" s="13"/>
      <c r="G9555" s="13"/>
      <c r="H9555" s="13"/>
      <c r="I9555" s="12"/>
      <c r="J9555" s="11"/>
    </row>
    <row r="9556" spans="3:10" x14ac:dyDescent="0.25">
      <c r="C9556" s="12"/>
      <c r="D9556" s="13"/>
      <c r="E9556" s="13"/>
      <c r="F9556" s="13"/>
      <c r="G9556" s="13"/>
      <c r="H9556" s="13"/>
      <c r="I9556" s="12"/>
      <c r="J9556" s="11"/>
    </row>
    <row r="9557" spans="3:10" x14ac:dyDescent="0.25">
      <c r="C9557" s="12"/>
      <c r="D9557" s="13"/>
      <c r="E9557" s="13"/>
      <c r="F9557" s="13"/>
      <c r="G9557" s="13"/>
      <c r="H9557" s="13"/>
      <c r="I9557" s="12"/>
      <c r="J9557" s="11"/>
    </row>
    <row r="9558" spans="3:10" x14ac:dyDescent="0.25">
      <c r="C9558" s="12"/>
      <c r="D9558" s="13"/>
      <c r="E9558" s="13"/>
      <c r="F9558" s="13"/>
      <c r="G9558" s="13"/>
      <c r="H9558" s="13"/>
      <c r="I9558" s="12"/>
      <c r="J9558" s="11"/>
    </row>
    <row r="9559" spans="3:10" x14ac:dyDescent="0.25">
      <c r="C9559" s="12"/>
      <c r="D9559" s="13"/>
      <c r="E9559" s="13"/>
      <c r="F9559" s="13"/>
      <c r="G9559" s="13"/>
      <c r="H9559" s="13"/>
      <c r="I9559" s="12"/>
      <c r="J9559" s="11"/>
    </row>
    <row r="9560" spans="3:10" x14ac:dyDescent="0.25">
      <c r="C9560" s="12"/>
      <c r="D9560" s="13"/>
      <c r="E9560" s="13"/>
      <c r="F9560" s="13"/>
      <c r="G9560" s="13"/>
      <c r="H9560" s="13"/>
      <c r="I9560" s="12"/>
      <c r="J9560" s="11"/>
    </row>
    <row r="9561" spans="3:10" x14ac:dyDescent="0.25">
      <c r="C9561" s="12"/>
      <c r="D9561" s="13"/>
      <c r="E9561" s="13"/>
      <c r="F9561" s="13"/>
      <c r="G9561" s="13"/>
      <c r="H9561" s="13"/>
      <c r="I9561" s="12"/>
      <c r="J9561" s="11"/>
    </row>
    <row r="9562" spans="3:10" x14ac:dyDescent="0.25">
      <c r="C9562" s="12"/>
      <c r="D9562" s="13"/>
      <c r="E9562" s="13"/>
      <c r="F9562" s="13"/>
      <c r="G9562" s="13"/>
      <c r="H9562" s="13"/>
      <c r="I9562" s="12"/>
      <c r="J9562" s="11"/>
    </row>
    <row r="9563" spans="3:10" x14ac:dyDescent="0.25">
      <c r="C9563" s="12"/>
      <c r="D9563" s="13"/>
      <c r="E9563" s="13"/>
      <c r="F9563" s="13"/>
      <c r="G9563" s="13"/>
      <c r="H9563" s="13"/>
      <c r="I9563" s="12"/>
      <c r="J9563" s="11"/>
    </row>
    <row r="9564" spans="3:10" x14ac:dyDescent="0.25">
      <c r="C9564" s="12"/>
      <c r="D9564" s="13"/>
      <c r="E9564" s="13"/>
      <c r="F9564" s="13"/>
      <c r="G9564" s="13"/>
      <c r="H9564" s="13"/>
      <c r="I9564" s="12"/>
      <c r="J9564" s="11"/>
    </row>
    <row r="9565" spans="3:10" x14ac:dyDescent="0.25">
      <c r="C9565" s="12"/>
      <c r="D9565" s="13"/>
      <c r="E9565" s="13"/>
      <c r="F9565" s="13"/>
      <c r="G9565" s="13"/>
      <c r="H9565" s="13"/>
      <c r="I9565" s="12"/>
      <c r="J9565" s="11"/>
    </row>
    <row r="9566" spans="3:10" x14ac:dyDescent="0.25">
      <c r="C9566" s="12"/>
      <c r="D9566" s="13"/>
      <c r="E9566" s="13"/>
      <c r="F9566" s="13"/>
      <c r="G9566" s="13"/>
      <c r="H9566" s="13"/>
      <c r="I9566" s="12"/>
      <c r="J9566" s="11"/>
    </row>
    <row r="9567" spans="3:10" x14ac:dyDescent="0.25">
      <c r="C9567" s="12"/>
      <c r="D9567" s="13"/>
      <c r="E9567" s="13"/>
      <c r="F9567" s="13"/>
      <c r="G9567" s="13"/>
      <c r="H9567" s="13"/>
      <c r="I9567" s="12"/>
      <c r="J9567" s="11"/>
    </row>
    <row r="9568" spans="3:10" x14ac:dyDescent="0.25">
      <c r="C9568" s="12"/>
      <c r="D9568" s="13"/>
      <c r="E9568" s="13"/>
      <c r="F9568" s="13"/>
      <c r="G9568" s="13"/>
      <c r="H9568" s="13"/>
      <c r="I9568" s="12"/>
      <c r="J9568" s="11"/>
    </row>
    <row r="9569" spans="3:10" x14ac:dyDescent="0.25">
      <c r="C9569" s="12"/>
      <c r="D9569" s="13"/>
      <c r="E9569" s="13"/>
      <c r="F9569" s="13"/>
      <c r="G9569" s="13"/>
      <c r="H9569" s="13"/>
      <c r="I9569" s="12"/>
      <c r="J9569" s="11"/>
    </row>
    <row r="9570" spans="3:10" x14ac:dyDescent="0.25">
      <c r="C9570" s="12"/>
      <c r="D9570" s="13"/>
      <c r="E9570" s="13"/>
      <c r="F9570" s="13"/>
      <c r="G9570" s="13"/>
      <c r="H9570" s="13"/>
      <c r="I9570" s="12"/>
      <c r="J9570" s="11"/>
    </row>
    <row r="9571" spans="3:10" x14ac:dyDescent="0.25">
      <c r="C9571" s="12"/>
      <c r="D9571" s="13"/>
      <c r="E9571" s="13"/>
      <c r="F9571" s="13"/>
      <c r="G9571" s="13"/>
      <c r="H9571" s="13"/>
      <c r="I9571" s="12"/>
      <c r="J9571" s="11"/>
    </row>
    <row r="9572" spans="3:10" x14ac:dyDescent="0.25">
      <c r="C9572" s="12"/>
      <c r="D9572" s="13"/>
      <c r="E9572" s="13"/>
      <c r="F9572" s="13"/>
      <c r="G9572" s="13"/>
      <c r="H9572" s="13"/>
      <c r="I9572" s="12"/>
      <c r="J9572" s="11"/>
    </row>
    <row r="9573" spans="3:10" x14ac:dyDescent="0.25">
      <c r="C9573" s="12"/>
      <c r="D9573" s="13"/>
      <c r="E9573" s="13"/>
      <c r="F9573" s="13"/>
      <c r="G9573" s="13"/>
      <c r="H9573" s="13"/>
      <c r="I9573" s="12"/>
      <c r="J9573" s="11"/>
    </row>
    <row r="9574" spans="3:10" x14ac:dyDescent="0.25">
      <c r="C9574" s="12"/>
      <c r="D9574" s="13"/>
      <c r="E9574" s="13"/>
      <c r="F9574" s="13"/>
      <c r="G9574" s="13"/>
      <c r="H9574" s="13"/>
      <c r="I9574" s="12"/>
      <c r="J9574" s="11"/>
    </row>
    <row r="9575" spans="3:10" x14ac:dyDescent="0.25">
      <c r="C9575" s="12"/>
      <c r="D9575" s="13"/>
      <c r="E9575" s="13"/>
      <c r="F9575" s="13"/>
      <c r="G9575" s="13"/>
      <c r="H9575" s="13"/>
      <c r="I9575" s="12"/>
      <c r="J9575" s="11"/>
    </row>
    <row r="9576" spans="3:10" x14ac:dyDescent="0.25">
      <c r="C9576" s="12"/>
      <c r="D9576" s="13"/>
      <c r="E9576" s="13"/>
      <c r="F9576" s="13"/>
      <c r="G9576" s="13"/>
      <c r="H9576" s="13"/>
      <c r="I9576" s="12"/>
      <c r="J9576" s="11"/>
    </row>
    <row r="9577" spans="3:10" x14ac:dyDescent="0.25">
      <c r="C9577" s="12"/>
      <c r="D9577" s="13"/>
      <c r="E9577" s="13"/>
      <c r="F9577" s="13"/>
      <c r="G9577" s="13"/>
      <c r="H9577" s="13"/>
      <c r="I9577" s="12"/>
      <c r="J9577" s="11"/>
    </row>
    <row r="9578" spans="3:10" x14ac:dyDescent="0.25">
      <c r="C9578" s="12"/>
      <c r="D9578" s="13"/>
      <c r="E9578" s="13"/>
      <c r="F9578" s="13"/>
      <c r="G9578" s="13"/>
      <c r="H9578" s="13"/>
      <c r="I9578" s="12"/>
      <c r="J9578" s="11"/>
    </row>
    <row r="9579" spans="3:10" x14ac:dyDescent="0.25">
      <c r="C9579" s="12"/>
      <c r="D9579" s="13"/>
      <c r="E9579" s="13"/>
      <c r="F9579" s="13"/>
      <c r="G9579" s="13"/>
      <c r="H9579" s="13"/>
      <c r="I9579" s="12"/>
      <c r="J9579" s="11"/>
    </row>
    <row r="9580" spans="3:10" x14ac:dyDescent="0.25">
      <c r="C9580" s="12"/>
      <c r="D9580" s="13"/>
      <c r="E9580" s="13"/>
      <c r="F9580" s="13"/>
      <c r="G9580" s="13"/>
      <c r="H9580" s="13"/>
      <c r="I9580" s="12"/>
      <c r="J9580" s="11"/>
    </row>
    <row r="9581" spans="3:10" x14ac:dyDescent="0.25">
      <c r="C9581" s="12"/>
      <c r="D9581" s="13"/>
      <c r="E9581" s="13"/>
      <c r="F9581" s="13"/>
      <c r="G9581" s="13"/>
      <c r="H9581" s="13"/>
      <c r="I9581" s="12"/>
      <c r="J9581" s="11"/>
    </row>
    <row r="9582" spans="3:10" x14ac:dyDescent="0.25">
      <c r="C9582" s="12"/>
      <c r="D9582" s="13"/>
      <c r="E9582" s="13"/>
      <c r="F9582" s="13"/>
      <c r="G9582" s="13"/>
      <c r="H9582" s="13"/>
      <c r="I9582" s="12"/>
      <c r="J9582" s="11"/>
    </row>
    <row r="9583" spans="3:10" x14ac:dyDescent="0.25">
      <c r="C9583" s="12"/>
      <c r="D9583" s="13"/>
      <c r="E9583" s="13"/>
      <c r="F9583" s="13"/>
      <c r="G9583" s="13"/>
      <c r="H9583" s="13"/>
      <c r="I9583" s="12"/>
      <c r="J9583" s="11"/>
    </row>
    <row r="9584" spans="3:10" x14ac:dyDescent="0.25">
      <c r="C9584" s="12"/>
      <c r="D9584" s="13"/>
      <c r="E9584" s="13"/>
      <c r="F9584" s="13"/>
      <c r="G9584" s="13"/>
      <c r="H9584" s="13"/>
      <c r="I9584" s="12"/>
      <c r="J9584" s="11"/>
    </row>
    <row r="9585" spans="3:10" x14ac:dyDescent="0.25">
      <c r="C9585" s="12"/>
      <c r="D9585" s="13"/>
      <c r="E9585" s="13"/>
      <c r="F9585" s="13"/>
      <c r="G9585" s="13"/>
      <c r="H9585" s="13"/>
      <c r="I9585" s="12"/>
      <c r="J9585" s="11"/>
    </row>
    <row r="9586" spans="3:10" x14ac:dyDescent="0.25">
      <c r="C9586" s="12"/>
      <c r="D9586" s="13"/>
      <c r="E9586" s="13"/>
      <c r="F9586" s="13"/>
      <c r="G9586" s="13"/>
      <c r="H9586" s="13"/>
      <c r="I9586" s="12"/>
      <c r="J9586" s="11"/>
    </row>
    <row r="9587" spans="3:10" x14ac:dyDescent="0.25">
      <c r="C9587" s="12"/>
      <c r="D9587" s="13"/>
      <c r="E9587" s="13"/>
      <c r="F9587" s="13"/>
      <c r="G9587" s="13"/>
      <c r="H9587" s="13"/>
      <c r="I9587" s="12"/>
      <c r="J9587" s="11"/>
    </row>
    <row r="9588" spans="3:10" x14ac:dyDescent="0.25">
      <c r="C9588" s="12"/>
      <c r="D9588" s="13"/>
      <c r="E9588" s="13"/>
      <c r="F9588" s="13"/>
      <c r="G9588" s="13"/>
      <c r="H9588" s="13"/>
      <c r="I9588" s="12"/>
      <c r="J9588" s="11"/>
    </row>
    <row r="9589" spans="3:10" x14ac:dyDescent="0.25">
      <c r="C9589" s="12"/>
      <c r="D9589" s="13"/>
      <c r="E9589" s="13"/>
      <c r="F9589" s="13"/>
      <c r="G9589" s="13"/>
      <c r="H9589" s="13"/>
      <c r="I9589" s="12"/>
      <c r="J9589" s="11"/>
    </row>
    <row r="9590" spans="3:10" x14ac:dyDescent="0.25">
      <c r="C9590" s="12"/>
      <c r="D9590" s="13"/>
      <c r="E9590" s="13"/>
      <c r="F9590" s="13"/>
      <c r="G9590" s="13"/>
      <c r="H9590" s="13"/>
      <c r="I9590" s="12"/>
      <c r="J9590" s="11"/>
    </row>
    <row r="9591" spans="3:10" x14ac:dyDescent="0.25">
      <c r="C9591" s="12"/>
      <c r="D9591" s="13"/>
      <c r="E9591" s="13"/>
      <c r="F9591" s="13"/>
      <c r="G9591" s="13"/>
      <c r="H9591" s="13"/>
      <c r="I9591" s="12"/>
      <c r="J9591" s="11"/>
    </row>
    <row r="9592" spans="3:10" x14ac:dyDescent="0.25">
      <c r="C9592" s="12"/>
      <c r="D9592" s="13"/>
      <c r="E9592" s="13"/>
      <c r="F9592" s="13"/>
      <c r="G9592" s="13"/>
      <c r="H9592" s="13"/>
      <c r="I9592" s="12"/>
      <c r="J9592" s="11"/>
    </row>
    <row r="9593" spans="3:10" x14ac:dyDescent="0.25">
      <c r="C9593" s="12"/>
      <c r="D9593" s="13"/>
      <c r="E9593" s="13"/>
      <c r="F9593" s="13"/>
      <c r="G9593" s="13"/>
      <c r="H9593" s="13"/>
      <c r="I9593" s="12"/>
      <c r="J9593" s="11"/>
    </row>
    <row r="9594" spans="3:10" x14ac:dyDescent="0.25">
      <c r="C9594" s="12"/>
      <c r="D9594" s="13"/>
      <c r="E9594" s="13"/>
      <c r="F9594" s="13"/>
      <c r="G9594" s="13"/>
      <c r="H9594" s="13"/>
      <c r="I9594" s="12"/>
      <c r="J9594" s="11"/>
    </row>
    <row r="9595" spans="3:10" x14ac:dyDescent="0.25">
      <c r="C9595" s="12"/>
      <c r="D9595" s="13"/>
      <c r="E9595" s="13"/>
      <c r="F9595" s="13"/>
      <c r="G9595" s="13"/>
      <c r="H9595" s="13"/>
      <c r="I9595" s="12"/>
      <c r="J9595" s="11"/>
    </row>
    <row r="9596" spans="3:10" x14ac:dyDescent="0.25">
      <c r="C9596" s="12"/>
      <c r="D9596" s="13"/>
      <c r="E9596" s="13"/>
      <c r="F9596" s="13"/>
      <c r="G9596" s="13"/>
      <c r="H9596" s="13"/>
      <c r="I9596" s="12"/>
      <c r="J9596" s="11"/>
    </row>
    <row r="9597" spans="3:10" x14ac:dyDescent="0.25">
      <c r="C9597" s="12"/>
      <c r="D9597" s="13"/>
      <c r="E9597" s="13"/>
      <c r="F9597" s="13"/>
      <c r="G9597" s="13"/>
      <c r="H9597" s="13"/>
      <c r="I9597" s="12"/>
      <c r="J9597" s="11"/>
    </row>
    <row r="9598" spans="3:10" x14ac:dyDescent="0.25">
      <c r="C9598" s="12"/>
      <c r="D9598" s="13"/>
      <c r="E9598" s="13"/>
      <c r="F9598" s="13"/>
      <c r="G9598" s="13"/>
      <c r="H9598" s="13"/>
      <c r="I9598" s="12"/>
      <c r="J9598" s="11"/>
    </row>
    <row r="9599" spans="3:10" x14ac:dyDescent="0.25">
      <c r="C9599" s="12"/>
      <c r="D9599" s="13"/>
      <c r="E9599" s="13"/>
      <c r="F9599" s="13"/>
      <c r="G9599" s="13"/>
      <c r="H9599" s="13"/>
      <c r="I9599" s="12"/>
      <c r="J9599" s="11"/>
    </row>
    <row r="9600" spans="3:10" x14ac:dyDescent="0.25">
      <c r="C9600" s="12"/>
      <c r="D9600" s="13"/>
      <c r="E9600" s="13"/>
      <c r="F9600" s="13"/>
      <c r="G9600" s="13"/>
      <c r="H9600" s="13"/>
      <c r="I9600" s="12"/>
      <c r="J9600" s="11"/>
    </row>
    <row r="9601" spans="3:10" x14ac:dyDescent="0.25">
      <c r="C9601" s="12"/>
      <c r="D9601" s="13"/>
      <c r="E9601" s="13"/>
      <c r="F9601" s="13"/>
      <c r="G9601" s="13"/>
      <c r="H9601" s="13"/>
      <c r="I9601" s="12"/>
      <c r="J9601" s="11"/>
    </row>
    <row r="9602" spans="3:10" x14ac:dyDescent="0.25">
      <c r="C9602" s="12"/>
      <c r="D9602" s="13"/>
      <c r="E9602" s="13"/>
      <c r="F9602" s="13"/>
      <c r="G9602" s="13"/>
      <c r="H9602" s="13"/>
      <c r="I9602" s="12"/>
      <c r="J9602" s="11"/>
    </row>
    <row r="9603" spans="3:10" x14ac:dyDescent="0.25">
      <c r="C9603" s="12"/>
      <c r="D9603" s="13"/>
      <c r="E9603" s="13"/>
      <c r="F9603" s="13"/>
      <c r="G9603" s="13"/>
      <c r="H9603" s="13"/>
      <c r="I9603" s="12"/>
      <c r="J9603" s="11"/>
    </row>
    <row r="9604" spans="3:10" x14ac:dyDescent="0.25">
      <c r="C9604" s="12"/>
      <c r="D9604" s="13"/>
      <c r="E9604" s="13"/>
      <c r="F9604" s="13"/>
      <c r="G9604" s="13"/>
      <c r="H9604" s="13"/>
      <c r="I9604" s="12"/>
      <c r="J9604" s="11"/>
    </row>
    <row r="9605" spans="3:10" x14ac:dyDescent="0.25">
      <c r="C9605" s="12"/>
      <c r="D9605" s="13"/>
      <c r="E9605" s="13"/>
      <c r="F9605" s="13"/>
      <c r="G9605" s="13"/>
      <c r="H9605" s="13"/>
      <c r="I9605" s="12"/>
      <c r="J9605" s="11"/>
    </row>
    <row r="9606" spans="3:10" x14ac:dyDescent="0.25">
      <c r="C9606" s="12"/>
      <c r="D9606" s="13"/>
      <c r="E9606" s="13"/>
      <c r="F9606" s="13"/>
      <c r="G9606" s="13"/>
      <c r="H9606" s="13"/>
      <c r="I9606" s="12"/>
      <c r="J9606" s="11"/>
    </row>
    <row r="9607" spans="3:10" x14ac:dyDescent="0.25">
      <c r="C9607" s="12"/>
      <c r="D9607" s="13"/>
      <c r="E9607" s="13"/>
      <c r="F9607" s="13"/>
      <c r="G9607" s="13"/>
      <c r="H9607" s="13"/>
      <c r="I9607" s="12"/>
      <c r="J9607" s="11"/>
    </row>
    <row r="9608" spans="3:10" x14ac:dyDescent="0.25">
      <c r="C9608" s="12"/>
      <c r="D9608" s="13"/>
      <c r="E9608" s="13"/>
      <c r="F9608" s="13"/>
      <c r="G9608" s="13"/>
      <c r="H9608" s="13"/>
      <c r="I9608" s="12"/>
      <c r="J9608" s="11"/>
    </row>
    <row r="9609" spans="3:10" x14ac:dyDescent="0.25">
      <c r="C9609" s="12"/>
      <c r="D9609" s="13"/>
      <c r="E9609" s="13"/>
      <c r="F9609" s="13"/>
      <c r="G9609" s="13"/>
      <c r="H9609" s="13"/>
      <c r="I9609" s="12"/>
      <c r="J9609" s="11"/>
    </row>
    <row r="9610" spans="3:10" x14ac:dyDescent="0.25">
      <c r="C9610" s="12"/>
      <c r="D9610" s="13"/>
      <c r="E9610" s="13"/>
      <c r="F9610" s="13"/>
      <c r="G9610" s="13"/>
      <c r="H9610" s="13"/>
      <c r="I9610" s="12"/>
      <c r="J9610" s="11"/>
    </row>
    <row r="9611" spans="3:10" x14ac:dyDescent="0.25">
      <c r="C9611" s="12"/>
      <c r="D9611" s="13"/>
      <c r="E9611" s="13"/>
      <c r="F9611" s="13"/>
      <c r="G9611" s="13"/>
      <c r="H9611" s="13"/>
      <c r="I9611" s="12"/>
      <c r="J9611" s="11"/>
    </row>
    <row r="9612" spans="3:10" x14ac:dyDescent="0.25">
      <c r="C9612" s="12"/>
      <c r="D9612" s="13"/>
      <c r="E9612" s="13"/>
      <c r="F9612" s="13"/>
      <c r="G9612" s="13"/>
      <c r="H9612" s="13"/>
      <c r="I9612" s="12"/>
      <c r="J9612" s="11"/>
    </row>
    <row r="9613" spans="3:10" x14ac:dyDescent="0.25">
      <c r="C9613" s="12"/>
      <c r="D9613" s="13"/>
      <c r="E9613" s="13"/>
      <c r="F9613" s="13"/>
      <c r="G9613" s="13"/>
      <c r="H9613" s="13"/>
      <c r="I9613" s="12"/>
      <c r="J9613" s="11"/>
    </row>
    <row r="9614" spans="3:10" x14ac:dyDescent="0.25">
      <c r="C9614" s="12"/>
      <c r="D9614" s="13"/>
      <c r="E9614" s="13"/>
      <c r="F9614" s="13"/>
      <c r="G9614" s="13"/>
      <c r="H9614" s="13"/>
      <c r="I9614" s="12"/>
      <c r="J9614" s="11"/>
    </row>
    <row r="9615" spans="3:10" x14ac:dyDescent="0.25">
      <c r="C9615" s="12"/>
      <c r="D9615" s="13"/>
      <c r="E9615" s="13"/>
      <c r="F9615" s="13"/>
      <c r="G9615" s="13"/>
      <c r="H9615" s="13"/>
      <c r="I9615" s="12"/>
      <c r="J9615" s="11"/>
    </row>
    <row r="9616" spans="3:10" x14ac:dyDescent="0.25">
      <c r="C9616" s="12"/>
      <c r="D9616" s="13"/>
      <c r="E9616" s="13"/>
      <c r="F9616" s="13"/>
      <c r="G9616" s="13"/>
      <c r="H9616" s="13"/>
      <c r="I9616" s="12"/>
      <c r="J9616" s="11"/>
    </row>
    <row r="9617" spans="3:10" x14ac:dyDescent="0.25">
      <c r="C9617" s="12"/>
      <c r="D9617" s="13"/>
      <c r="E9617" s="13"/>
      <c r="F9617" s="13"/>
      <c r="G9617" s="13"/>
      <c r="H9617" s="13"/>
      <c r="I9617" s="12"/>
      <c r="J9617" s="11"/>
    </row>
    <row r="9618" spans="3:10" x14ac:dyDescent="0.25">
      <c r="C9618" s="12"/>
      <c r="D9618" s="13"/>
      <c r="E9618" s="13"/>
      <c r="F9618" s="13"/>
      <c r="G9618" s="13"/>
      <c r="H9618" s="13"/>
      <c r="I9618" s="12"/>
      <c r="J9618" s="11"/>
    </row>
    <row r="9619" spans="3:10" x14ac:dyDescent="0.25">
      <c r="C9619" s="12"/>
      <c r="D9619" s="13"/>
      <c r="E9619" s="13"/>
      <c r="F9619" s="13"/>
      <c r="G9619" s="13"/>
      <c r="H9619" s="13"/>
      <c r="I9619" s="12"/>
      <c r="J9619" s="11"/>
    </row>
    <row r="9620" spans="3:10" x14ac:dyDescent="0.25">
      <c r="C9620" s="12"/>
      <c r="D9620" s="13"/>
      <c r="E9620" s="13"/>
      <c r="F9620" s="13"/>
      <c r="G9620" s="13"/>
      <c r="H9620" s="13"/>
      <c r="I9620" s="12"/>
      <c r="J9620" s="11"/>
    </row>
    <row r="9621" spans="3:10" x14ac:dyDescent="0.25">
      <c r="C9621" s="12"/>
      <c r="D9621" s="13"/>
      <c r="E9621" s="13"/>
      <c r="F9621" s="13"/>
      <c r="G9621" s="13"/>
      <c r="H9621" s="13"/>
      <c r="I9621" s="12"/>
      <c r="J9621" s="11"/>
    </row>
    <row r="9622" spans="3:10" x14ac:dyDescent="0.25">
      <c r="C9622" s="12"/>
      <c r="D9622" s="13"/>
      <c r="E9622" s="13"/>
      <c r="F9622" s="13"/>
      <c r="G9622" s="13"/>
      <c r="H9622" s="13"/>
      <c r="I9622" s="12"/>
      <c r="J9622" s="11"/>
    </row>
    <row r="9623" spans="3:10" x14ac:dyDescent="0.25">
      <c r="C9623" s="12"/>
      <c r="D9623" s="13"/>
      <c r="E9623" s="13"/>
      <c r="F9623" s="13"/>
      <c r="G9623" s="13"/>
      <c r="H9623" s="13"/>
      <c r="I9623" s="12"/>
      <c r="J9623" s="11"/>
    </row>
    <row r="9624" spans="3:10" x14ac:dyDescent="0.25">
      <c r="C9624" s="12"/>
      <c r="D9624" s="13"/>
      <c r="E9624" s="13"/>
      <c r="F9624" s="13"/>
      <c r="G9624" s="13"/>
      <c r="H9624" s="13"/>
      <c r="I9624" s="12"/>
      <c r="J9624" s="11"/>
    </row>
    <row r="9625" spans="3:10" x14ac:dyDescent="0.25">
      <c r="C9625" s="12"/>
      <c r="D9625" s="13"/>
      <c r="E9625" s="13"/>
      <c r="F9625" s="13"/>
      <c r="G9625" s="13"/>
      <c r="H9625" s="13"/>
      <c r="I9625" s="12"/>
      <c r="J9625" s="11"/>
    </row>
    <row r="9626" spans="3:10" x14ac:dyDescent="0.25">
      <c r="C9626" s="12"/>
      <c r="D9626" s="13"/>
      <c r="E9626" s="13"/>
      <c r="F9626" s="13"/>
      <c r="G9626" s="13"/>
      <c r="H9626" s="13"/>
      <c r="I9626" s="12"/>
      <c r="J9626" s="11"/>
    </row>
    <row r="9627" spans="3:10" x14ac:dyDescent="0.25">
      <c r="C9627" s="12"/>
      <c r="D9627" s="13"/>
      <c r="E9627" s="13"/>
      <c r="F9627" s="13"/>
      <c r="G9627" s="13"/>
      <c r="H9627" s="13"/>
      <c r="I9627" s="12"/>
      <c r="J9627" s="11"/>
    </row>
    <row r="9628" spans="3:10" x14ac:dyDescent="0.25">
      <c r="C9628" s="12"/>
      <c r="D9628" s="13"/>
      <c r="E9628" s="13"/>
      <c r="F9628" s="13"/>
      <c r="G9628" s="13"/>
      <c r="H9628" s="13"/>
      <c r="I9628" s="12"/>
      <c r="J9628" s="11"/>
    </row>
    <row r="9629" spans="3:10" x14ac:dyDescent="0.25">
      <c r="C9629" s="12"/>
      <c r="D9629" s="13"/>
      <c r="E9629" s="13"/>
      <c r="F9629" s="13"/>
      <c r="G9629" s="13"/>
      <c r="H9629" s="13"/>
      <c r="I9629" s="12"/>
      <c r="J9629" s="11"/>
    </row>
    <row r="9630" spans="3:10" x14ac:dyDescent="0.25">
      <c r="C9630" s="12"/>
      <c r="D9630" s="13"/>
      <c r="E9630" s="13"/>
      <c r="F9630" s="13"/>
      <c r="G9630" s="13"/>
      <c r="H9630" s="13"/>
      <c r="I9630" s="12"/>
      <c r="J9630" s="11"/>
    </row>
    <row r="9631" spans="3:10" x14ac:dyDescent="0.25">
      <c r="C9631" s="12"/>
      <c r="D9631" s="13"/>
      <c r="E9631" s="13"/>
      <c r="F9631" s="13"/>
      <c r="G9631" s="13"/>
      <c r="H9631" s="13"/>
      <c r="I9631" s="12"/>
      <c r="J9631" s="11"/>
    </row>
    <row r="9632" spans="3:10" x14ac:dyDescent="0.25">
      <c r="C9632" s="12"/>
      <c r="D9632" s="13"/>
      <c r="E9632" s="13"/>
      <c r="F9632" s="13"/>
      <c r="G9632" s="13"/>
      <c r="H9632" s="13"/>
      <c r="I9632" s="12"/>
      <c r="J9632" s="11"/>
    </row>
    <row r="9633" spans="3:10" x14ac:dyDescent="0.25">
      <c r="C9633" s="12"/>
      <c r="D9633" s="13"/>
      <c r="E9633" s="13"/>
      <c r="F9633" s="13"/>
      <c r="G9633" s="13"/>
      <c r="H9633" s="13"/>
      <c r="I9633" s="12"/>
      <c r="J9633" s="11"/>
    </row>
    <row r="9634" spans="3:10" x14ac:dyDescent="0.25">
      <c r="C9634" s="12"/>
      <c r="D9634" s="13"/>
      <c r="E9634" s="13"/>
      <c r="F9634" s="13"/>
      <c r="G9634" s="13"/>
      <c r="H9634" s="13"/>
      <c r="I9634" s="12"/>
      <c r="J9634" s="11"/>
    </row>
    <row r="9635" spans="3:10" x14ac:dyDescent="0.25">
      <c r="C9635" s="12"/>
      <c r="D9635" s="13"/>
      <c r="E9635" s="13"/>
      <c r="F9635" s="13"/>
      <c r="G9635" s="13"/>
      <c r="H9635" s="13"/>
      <c r="I9635" s="12"/>
      <c r="J9635" s="11"/>
    </row>
    <row r="9636" spans="3:10" x14ac:dyDescent="0.25">
      <c r="C9636" s="12"/>
      <c r="D9636" s="13"/>
      <c r="E9636" s="13"/>
      <c r="F9636" s="13"/>
      <c r="G9636" s="13"/>
      <c r="H9636" s="13"/>
      <c r="I9636" s="12"/>
      <c r="J9636" s="11"/>
    </row>
    <row r="9637" spans="3:10" x14ac:dyDescent="0.25">
      <c r="C9637" s="12"/>
      <c r="D9637" s="13"/>
      <c r="E9637" s="13"/>
      <c r="F9637" s="13"/>
      <c r="G9637" s="13"/>
      <c r="H9637" s="13"/>
      <c r="I9637" s="12"/>
      <c r="J9637" s="11"/>
    </row>
    <row r="9638" spans="3:10" x14ac:dyDescent="0.25">
      <c r="C9638" s="12"/>
      <c r="D9638" s="13"/>
      <c r="E9638" s="13"/>
      <c r="F9638" s="13"/>
      <c r="G9638" s="13"/>
      <c r="H9638" s="13"/>
      <c r="I9638" s="12"/>
      <c r="J9638" s="11"/>
    </row>
    <row r="9639" spans="3:10" x14ac:dyDescent="0.25">
      <c r="C9639" s="12"/>
      <c r="D9639" s="13"/>
      <c r="E9639" s="13"/>
      <c r="F9639" s="13"/>
      <c r="G9639" s="13"/>
      <c r="H9639" s="13"/>
      <c r="I9639" s="12"/>
      <c r="J9639" s="11"/>
    </row>
    <row r="9640" spans="3:10" x14ac:dyDescent="0.25">
      <c r="C9640" s="12"/>
      <c r="D9640" s="13"/>
      <c r="E9640" s="13"/>
      <c r="F9640" s="13"/>
      <c r="G9640" s="13"/>
      <c r="H9640" s="13"/>
      <c r="I9640" s="12"/>
      <c r="J9640" s="11"/>
    </row>
    <row r="9641" spans="3:10" x14ac:dyDescent="0.25">
      <c r="C9641" s="12"/>
      <c r="D9641" s="13"/>
      <c r="E9641" s="13"/>
      <c r="F9641" s="13"/>
      <c r="G9641" s="13"/>
      <c r="H9641" s="13"/>
      <c r="I9641" s="12"/>
      <c r="J9641" s="11"/>
    </row>
    <row r="9642" spans="3:10" x14ac:dyDescent="0.25">
      <c r="C9642" s="12"/>
      <c r="D9642" s="13"/>
      <c r="E9642" s="13"/>
      <c r="F9642" s="13"/>
      <c r="G9642" s="13"/>
      <c r="H9642" s="13"/>
      <c r="I9642" s="12"/>
      <c r="J9642" s="11"/>
    </row>
    <row r="9643" spans="3:10" x14ac:dyDescent="0.25">
      <c r="C9643" s="12"/>
      <c r="D9643" s="13"/>
      <c r="E9643" s="13"/>
      <c r="F9643" s="13"/>
      <c r="G9643" s="13"/>
      <c r="H9643" s="13"/>
      <c r="I9643" s="12"/>
      <c r="J9643" s="11"/>
    </row>
    <row r="9644" spans="3:10" x14ac:dyDescent="0.25">
      <c r="C9644" s="12"/>
      <c r="D9644" s="13"/>
      <c r="E9644" s="13"/>
      <c r="F9644" s="13"/>
      <c r="G9644" s="13"/>
      <c r="H9644" s="13"/>
      <c r="I9644" s="12"/>
      <c r="J9644" s="11"/>
    </row>
    <row r="9645" spans="3:10" x14ac:dyDescent="0.25">
      <c r="C9645" s="12"/>
      <c r="D9645" s="13"/>
      <c r="E9645" s="13"/>
      <c r="F9645" s="13"/>
      <c r="G9645" s="13"/>
      <c r="H9645" s="13"/>
      <c r="I9645" s="12"/>
      <c r="J9645" s="11"/>
    </row>
    <row r="9646" spans="3:10" x14ac:dyDescent="0.25">
      <c r="C9646" s="12"/>
      <c r="D9646" s="13"/>
      <c r="E9646" s="13"/>
      <c r="F9646" s="13"/>
      <c r="G9646" s="13"/>
      <c r="H9646" s="13"/>
      <c r="I9646" s="12"/>
      <c r="J9646" s="11"/>
    </row>
    <row r="9647" spans="3:10" x14ac:dyDescent="0.25">
      <c r="C9647" s="12"/>
      <c r="D9647" s="13"/>
      <c r="E9647" s="13"/>
      <c r="F9647" s="13"/>
      <c r="G9647" s="13"/>
      <c r="H9647" s="13"/>
      <c r="I9647" s="12"/>
      <c r="J9647" s="11"/>
    </row>
    <row r="9648" spans="3:10" x14ac:dyDescent="0.25">
      <c r="C9648" s="12"/>
      <c r="D9648" s="13"/>
      <c r="E9648" s="13"/>
      <c r="F9648" s="13"/>
      <c r="G9648" s="13"/>
      <c r="H9648" s="13"/>
      <c r="I9648" s="12"/>
      <c r="J9648" s="11"/>
    </row>
    <row r="9649" spans="3:10" x14ac:dyDescent="0.25">
      <c r="C9649" s="12"/>
      <c r="D9649" s="13"/>
      <c r="E9649" s="13"/>
      <c r="F9649" s="13"/>
      <c r="G9649" s="13"/>
      <c r="H9649" s="13"/>
      <c r="I9649" s="12"/>
      <c r="J9649" s="11"/>
    </row>
    <row r="9650" spans="3:10" x14ac:dyDescent="0.25">
      <c r="C9650" s="12"/>
      <c r="D9650" s="13"/>
      <c r="E9650" s="13"/>
      <c r="F9650" s="13"/>
      <c r="G9650" s="13"/>
      <c r="H9650" s="13"/>
      <c r="I9650" s="12"/>
      <c r="J9650" s="11"/>
    </row>
    <row r="9651" spans="3:10" x14ac:dyDescent="0.25">
      <c r="C9651" s="12"/>
      <c r="D9651" s="13"/>
      <c r="E9651" s="13"/>
      <c r="F9651" s="13"/>
      <c r="G9651" s="13"/>
      <c r="H9651" s="13"/>
      <c r="I9651" s="12"/>
      <c r="J9651" s="11"/>
    </row>
    <row r="9652" spans="3:10" x14ac:dyDescent="0.25">
      <c r="C9652" s="12"/>
      <c r="D9652" s="13"/>
      <c r="E9652" s="13"/>
      <c r="F9652" s="13"/>
      <c r="G9652" s="13"/>
      <c r="H9652" s="13"/>
      <c r="I9652" s="12"/>
      <c r="J9652" s="11"/>
    </row>
    <row r="9653" spans="3:10" x14ac:dyDescent="0.25">
      <c r="C9653" s="12"/>
      <c r="D9653" s="13"/>
      <c r="E9653" s="13"/>
      <c r="F9653" s="13"/>
      <c r="G9653" s="13"/>
      <c r="H9653" s="13"/>
      <c r="I9653" s="12"/>
      <c r="J9653" s="11"/>
    </row>
    <row r="9654" spans="3:10" x14ac:dyDescent="0.25">
      <c r="C9654" s="12"/>
      <c r="D9654" s="13"/>
      <c r="E9654" s="13"/>
      <c r="F9654" s="13"/>
      <c r="G9654" s="13"/>
      <c r="H9654" s="13"/>
      <c r="I9654" s="12"/>
      <c r="J9654" s="11"/>
    </row>
    <row r="9655" spans="3:10" x14ac:dyDescent="0.25">
      <c r="C9655" s="12"/>
      <c r="D9655" s="13"/>
      <c r="E9655" s="13"/>
      <c r="F9655" s="13"/>
      <c r="G9655" s="13"/>
      <c r="H9655" s="13"/>
      <c r="I9655" s="12"/>
      <c r="J9655" s="11"/>
    </row>
    <row r="9656" spans="3:10" x14ac:dyDescent="0.25">
      <c r="C9656" s="12"/>
      <c r="D9656" s="13"/>
      <c r="E9656" s="13"/>
      <c r="F9656" s="13"/>
      <c r="G9656" s="13"/>
      <c r="H9656" s="13"/>
      <c r="I9656" s="12"/>
      <c r="J9656" s="11"/>
    </row>
    <row r="9657" spans="3:10" x14ac:dyDescent="0.25">
      <c r="C9657" s="12"/>
      <c r="D9657" s="13"/>
      <c r="E9657" s="13"/>
      <c r="F9657" s="13"/>
      <c r="G9657" s="13"/>
      <c r="H9657" s="13"/>
      <c r="I9657" s="12"/>
      <c r="J9657" s="11"/>
    </row>
    <row r="9658" spans="3:10" x14ac:dyDescent="0.25">
      <c r="C9658" s="12"/>
      <c r="D9658" s="13"/>
      <c r="E9658" s="13"/>
      <c r="F9658" s="13"/>
      <c r="G9658" s="13"/>
      <c r="H9658" s="13"/>
      <c r="I9658" s="12"/>
      <c r="J9658" s="11"/>
    </row>
    <row r="9659" spans="3:10" x14ac:dyDescent="0.25">
      <c r="C9659" s="12"/>
      <c r="D9659" s="13"/>
      <c r="E9659" s="13"/>
      <c r="F9659" s="13"/>
      <c r="G9659" s="13"/>
      <c r="H9659" s="13"/>
      <c r="I9659" s="12"/>
      <c r="J9659" s="11"/>
    </row>
    <row r="9660" spans="3:10" x14ac:dyDescent="0.25">
      <c r="C9660" s="12"/>
      <c r="D9660" s="13"/>
      <c r="E9660" s="13"/>
      <c r="F9660" s="13"/>
      <c r="G9660" s="13"/>
      <c r="H9660" s="13"/>
      <c r="I9660" s="12"/>
      <c r="J9660" s="11"/>
    </row>
    <row r="9661" spans="3:10" x14ac:dyDescent="0.25">
      <c r="C9661" s="12"/>
      <c r="D9661" s="13"/>
      <c r="E9661" s="13"/>
      <c r="F9661" s="13"/>
      <c r="G9661" s="13"/>
      <c r="H9661" s="13"/>
      <c r="I9661" s="12"/>
      <c r="J9661" s="11"/>
    </row>
    <row r="9662" spans="3:10" x14ac:dyDescent="0.25">
      <c r="C9662" s="12"/>
      <c r="D9662" s="13"/>
      <c r="E9662" s="13"/>
      <c r="F9662" s="13"/>
      <c r="G9662" s="13"/>
      <c r="H9662" s="13"/>
      <c r="I9662" s="12"/>
      <c r="J9662" s="11"/>
    </row>
    <row r="9663" spans="3:10" x14ac:dyDescent="0.25">
      <c r="C9663" s="12"/>
      <c r="D9663" s="13"/>
      <c r="E9663" s="13"/>
      <c r="F9663" s="13"/>
      <c r="G9663" s="13"/>
      <c r="H9663" s="13"/>
      <c r="I9663" s="12"/>
      <c r="J9663" s="11"/>
    </row>
    <row r="9664" spans="3:10" x14ac:dyDescent="0.25">
      <c r="C9664" s="12"/>
      <c r="D9664" s="13"/>
      <c r="E9664" s="13"/>
      <c r="F9664" s="13"/>
      <c r="G9664" s="13"/>
      <c r="H9664" s="13"/>
      <c r="I9664" s="12"/>
      <c r="J9664" s="11"/>
    </row>
    <row r="9665" spans="3:10" x14ac:dyDescent="0.25">
      <c r="C9665" s="12"/>
      <c r="D9665" s="13"/>
      <c r="E9665" s="13"/>
      <c r="F9665" s="13"/>
      <c r="G9665" s="13"/>
      <c r="H9665" s="13"/>
      <c r="I9665" s="12"/>
      <c r="J9665" s="11"/>
    </row>
    <row r="9666" spans="3:10" x14ac:dyDescent="0.25">
      <c r="C9666" s="12"/>
      <c r="D9666" s="13"/>
      <c r="E9666" s="13"/>
      <c r="F9666" s="13"/>
      <c r="G9666" s="13"/>
      <c r="H9666" s="13"/>
      <c r="I9666" s="12"/>
      <c r="J9666" s="11"/>
    </row>
    <row r="9667" spans="3:10" x14ac:dyDescent="0.25">
      <c r="C9667" s="12"/>
      <c r="D9667" s="13"/>
      <c r="E9667" s="13"/>
      <c r="F9667" s="13"/>
      <c r="G9667" s="13"/>
      <c r="H9667" s="13"/>
      <c r="I9667" s="12"/>
      <c r="J9667" s="11"/>
    </row>
    <row r="9668" spans="3:10" x14ac:dyDescent="0.25">
      <c r="C9668" s="12"/>
      <c r="D9668" s="13"/>
      <c r="E9668" s="13"/>
      <c r="F9668" s="13"/>
      <c r="G9668" s="13"/>
      <c r="H9668" s="13"/>
      <c r="I9668" s="12"/>
      <c r="J9668" s="11"/>
    </row>
    <row r="9669" spans="3:10" x14ac:dyDescent="0.25">
      <c r="C9669" s="12"/>
      <c r="D9669" s="13"/>
      <c r="E9669" s="13"/>
      <c r="F9669" s="13"/>
      <c r="G9669" s="13"/>
      <c r="H9669" s="13"/>
      <c r="I9669" s="12"/>
      <c r="J9669" s="11"/>
    </row>
    <row r="9670" spans="3:10" x14ac:dyDescent="0.25">
      <c r="C9670" s="12"/>
      <c r="D9670" s="13"/>
      <c r="E9670" s="13"/>
      <c r="F9670" s="13"/>
      <c r="G9670" s="13"/>
      <c r="H9670" s="13"/>
      <c r="I9670" s="12"/>
      <c r="J9670" s="11"/>
    </row>
    <row r="9671" spans="3:10" x14ac:dyDescent="0.25">
      <c r="C9671" s="12"/>
      <c r="D9671" s="13"/>
      <c r="E9671" s="13"/>
      <c r="F9671" s="13"/>
      <c r="G9671" s="13"/>
      <c r="H9671" s="13"/>
      <c r="I9671" s="12"/>
      <c r="J9671" s="11"/>
    </row>
    <row r="9672" spans="3:10" x14ac:dyDescent="0.25">
      <c r="C9672" s="12"/>
      <c r="D9672" s="13"/>
      <c r="E9672" s="13"/>
      <c r="F9672" s="13"/>
      <c r="G9672" s="13"/>
      <c r="H9672" s="13"/>
      <c r="I9672" s="12"/>
      <c r="J9672" s="11"/>
    </row>
    <row r="9673" spans="3:10" x14ac:dyDescent="0.25">
      <c r="C9673" s="12"/>
      <c r="D9673" s="13"/>
      <c r="E9673" s="13"/>
      <c r="F9673" s="13"/>
      <c r="G9673" s="13"/>
      <c r="H9673" s="13"/>
      <c r="I9673" s="12"/>
      <c r="J9673" s="11"/>
    </row>
    <row r="9674" spans="3:10" x14ac:dyDescent="0.25">
      <c r="C9674" s="12"/>
      <c r="D9674" s="13"/>
      <c r="E9674" s="13"/>
      <c r="F9674" s="13"/>
      <c r="G9674" s="13"/>
      <c r="H9674" s="13"/>
      <c r="I9674" s="12"/>
      <c r="J9674" s="11"/>
    </row>
    <row r="9675" spans="3:10" x14ac:dyDescent="0.25">
      <c r="C9675" s="12"/>
      <c r="D9675" s="13"/>
      <c r="E9675" s="13"/>
      <c r="F9675" s="13"/>
      <c r="G9675" s="13"/>
      <c r="H9675" s="13"/>
      <c r="I9675" s="12"/>
      <c r="J9675" s="11"/>
    </row>
    <row r="9676" spans="3:10" x14ac:dyDescent="0.25">
      <c r="C9676" s="12"/>
      <c r="D9676" s="13"/>
      <c r="E9676" s="13"/>
      <c r="F9676" s="13"/>
      <c r="G9676" s="13"/>
      <c r="H9676" s="13"/>
      <c r="I9676" s="12"/>
      <c r="J9676" s="11"/>
    </row>
    <row r="9677" spans="3:10" x14ac:dyDescent="0.25">
      <c r="C9677" s="12"/>
      <c r="D9677" s="13"/>
      <c r="E9677" s="13"/>
      <c r="F9677" s="13"/>
      <c r="G9677" s="13"/>
      <c r="H9677" s="13"/>
      <c r="I9677" s="12"/>
      <c r="J9677" s="11"/>
    </row>
    <row r="9678" spans="3:10" x14ac:dyDescent="0.25">
      <c r="C9678" s="12"/>
      <c r="D9678" s="13"/>
      <c r="E9678" s="13"/>
      <c r="F9678" s="13"/>
      <c r="G9678" s="13"/>
      <c r="H9678" s="13"/>
      <c r="I9678" s="12"/>
      <c r="J9678" s="11"/>
    </row>
    <row r="9679" spans="3:10" x14ac:dyDescent="0.25">
      <c r="C9679" s="12"/>
      <c r="D9679" s="13"/>
      <c r="E9679" s="13"/>
      <c r="F9679" s="13"/>
      <c r="G9679" s="13"/>
      <c r="H9679" s="13"/>
      <c r="I9679" s="12"/>
      <c r="J9679" s="11"/>
    </row>
    <row r="9680" spans="3:10" x14ac:dyDescent="0.25">
      <c r="C9680" s="12"/>
      <c r="D9680" s="13"/>
      <c r="E9680" s="13"/>
      <c r="F9680" s="13"/>
      <c r="G9680" s="13"/>
      <c r="H9680" s="13"/>
      <c r="I9680" s="12"/>
      <c r="J9680" s="11"/>
    </row>
    <row r="9681" spans="3:10" x14ac:dyDescent="0.25">
      <c r="C9681" s="12"/>
      <c r="D9681" s="13"/>
      <c r="E9681" s="13"/>
      <c r="F9681" s="13"/>
      <c r="G9681" s="13"/>
      <c r="H9681" s="13"/>
      <c r="I9681" s="12"/>
      <c r="J9681" s="11"/>
    </row>
    <row r="9682" spans="3:10" x14ac:dyDescent="0.25">
      <c r="C9682" s="12"/>
      <c r="D9682" s="13"/>
      <c r="E9682" s="13"/>
      <c r="F9682" s="13"/>
      <c r="G9682" s="13"/>
      <c r="H9682" s="13"/>
      <c r="I9682" s="12"/>
      <c r="J9682" s="11"/>
    </row>
    <row r="9683" spans="3:10" x14ac:dyDescent="0.25">
      <c r="C9683" s="12"/>
      <c r="D9683" s="13"/>
      <c r="E9683" s="13"/>
      <c r="F9683" s="13"/>
      <c r="G9683" s="13"/>
      <c r="H9683" s="13"/>
      <c r="I9683" s="12"/>
      <c r="J9683" s="11"/>
    </row>
    <row r="9684" spans="3:10" x14ac:dyDescent="0.25">
      <c r="C9684" s="12"/>
      <c r="D9684" s="13"/>
      <c r="E9684" s="13"/>
      <c r="F9684" s="13"/>
      <c r="G9684" s="13"/>
      <c r="H9684" s="13"/>
      <c r="I9684" s="12"/>
      <c r="J9684" s="11"/>
    </row>
    <row r="9685" spans="3:10" x14ac:dyDescent="0.25">
      <c r="C9685" s="12"/>
      <c r="D9685" s="13"/>
      <c r="E9685" s="13"/>
      <c r="F9685" s="13"/>
      <c r="G9685" s="13"/>
      <c r="H9685" s="13"/>
      <c r="I9685" s="12"/>
      <c r="J9685" s="11"/>
    </row>
    <row r="9686" spans="3:10" x14ac:dyDescent="0.25">
      <c r="C9686" s="12"/>
      <c r="D9686" s="13"/>
      <c r="E9686" s="13"/>
      <c r="F9686" s="13"/>
      <c r="G9686" s="13"/>
      <c r="H9686" s="13"/>
      <c r="I9686" s="12"/>
      <c r="J9686" s="11"/>
    </row>
    <row r="9687" spans="3:10" x14ac:dyDescent="0.25">
      <c r="C9687" s="12"/>
      <c r="D9687" s="13"/>
      <c r="E9687" s="13"/>
      <c r="F9687" s="13"/>
      <c r="G9687" s="13"/>
      <c r="H9687" s="13"/>
      <c r="I9687" s="12"/>
      <c r="J9687" s="11"/>
    </row>
    <row r="9688" spans="3:10" x14ac:dyDescent="0.25">
      <c r="C9688" s="12"/>
      <c r="D9688" s="13"/>
      <c r="E9688" s="13"/>
      <c r="F9688" s="13"/>
      <c r="G9688" s="13"/>
      <c r="H9688" s="13"/>
      <c r="I9688" s="12"/>
      <c r="J9688" s="11"/>
    </row>
    <row r="9689" spans="3:10" x14ac:dyDescent="0.25">
      <c r="C9689" s="12"/>
      <c r="D9689" s="13"/>
      <c r="E9689" s="13"/>
      <c r="F9689" s="13"/>
      <c r="G9689" s="13"/>
      <c r="H9689" s="13"/>
      <c r="I9689" s="12"/>
      <c r="J9689" s="11"/>
    </row>
    <row r="9690" spans="3:10" x14ac:dyDescent="0.25">
      <c r="C9690" s="12"/>
      <c r="D9690" s="13"/>
      <c r="E9690" s="13"/>
      <c r="F9690" s="13"/>
      <c r="G9690" s="13"/>
      <c r="H9690" s="13"/>
      <c r="I9690" s="12"/>
      <c r="J9690" s="11"/>
    </row>
    <row r="9691" spans="3:10" x14ac:dyDescent="0.25">
      <c r="C9691" s="12"/>
      <c r="D9691" s="13"/>
      <c r="E9691" s="13"/>
      <c r="F9691" s="13"/>
      <c r="G9691" s="13"/>
      <c r="H9691" s="13"/>
      <c r="I9691" s="12"/>
      <c r="J9691" s="11"/>
    </row>
    <row r="9692" spans="3:10" x14ac:dyDescent="0.25">
      <c r="C9692" s="12"/>
      <c r="D9692" s="13"/>
      <c r="E9692" s="13"/>
      <c r="F9692" s="13"/>
      <c r="G9692" s="13"/>
      <c r="H9692" s="13"/>
      <c r="I9692" s="12"/>
      <c r="J9692" s="11"/>
    </row>
    <row r="9693" spans="3:10" x14ac:dyDescent="0.25">
      <c r="C9693" s="12"/>
      <c r="D9693" s="13"/>
      <c r="E9693" s="13"/>
      <c r="F9693" s="13"/>
      <c r="G9693" s="13"/>
      <c r="H9693" s="13"/>
      <c r="I9693" s="12"/>
      <c r="J9693" s="11"/>
    </row>
    <row r="9694" spans="3:10" x14ac:dyDescent="0.25">
      <c r="C9694" s="12"/>
      <c r="D9694" s="13"/>
      <c r="E9694" s="13"/>
      <c r="F9694" s="13"/>
      <c r="G9694" s="13"/>
      <c r="H9694" s="13"/>
      <c r="I9694" s="12"/>
      <c r="J9694" s="11"/>
    </row>
    <row r="9695" spans="3:10" x14ac:dyDescent="0.25">
      <c r="C9695" s="12"/>
      <c r="D9695" s="13"/>
      <c r="E9695" s="13"/>
      <c r="F9695" s="13"/>
      <c r="G9695" s="13"/>
      <c r="H9695" s="13"/>
      <c r="I9695" s="12"/>
      <c r="J9695" s="11"/>
    </row>
    <row r="9696" spans="3:10" x14ac:dyDescent="0.25">
      <c r="C9696" s="12"/>
      <c r="D9696" s="13"/>
      <c r="E9696" s="13"/>
      <c r="F9696" s="13"/>
      <c r="G9696" s="13"/>
      <c r="H9696" s="13"/>
      <c r="I9696" s="12"/>
      <c r="J9696" s="11"/>
    </row>
    <row r="9697" spans="3:10" x14ac:dyDescent="0.25">
      <c r="C9697" s="12"/>
      <c r="D9697" s="13"/>
      <c r="E9697" s="13"/>
      <c r="F9697" s="13"/>
      <c r="G9697" s="13"/>
      <c r="H9697" s="13"/>
      <c r="I9697" s="12"/>
      <c r="J9697" s="11"/>
    </row>
    <row r="9698" spans="3:10" x14ac:dyDescent="0.25">
      <c r="C9698" s="12"/>
      <c r="D9698" s="13"/>
      <c r="E9698" s="13"/>
      <c r="F9698" s="13"/>
      <c r="G9698" s="13"/>
      <c r="H9698" s="13"/>
      <c r="I9698" s="12"/>
      <c r="J9698" s="11"/>
    </row>
    <row r="9699" spans="3:10" x14ac:dyDescent="0.25">
      <c r="C9699" s="12"/>
      <c r="D9699" s="13"/>
      <c r="E9699" s="13"/>
      <c r="F9699" s="13"/>
      <c r="G9699" s="13"/>
      <c r="H9699" s="13"/>
      <c r="I9699" s="12"/>
      <c r="J9699" s="11"/>
    </row>
    <row r="9700" spans="3:10" x14ac:dyDescent="0.25">
      <c r="C9700" s="12"/>
      <c r="D9700" s="13"/>
      <c r="E9700" s="13"/>
      <c r="F9700" s="13"/>
      <c r="G9700" s="13"/>
      <c r="H9700" s="13"/>
      <c r="I9700" s="12"/>
      <c r="J9700" s="11"/>
    </row>
    <row r="9701" spans="3:10" x14ac:dyDescent="0.25">
      <c r="C9701" s="12"/>
      <c r="D9701" s="13"/>
      <c r="E9701" s="13"/>
      <c r="F9701" s="13"/>
      <c r="G9701" s="13"/>
      <c r="H9701" s="13"/>
      <c r="I9701" s="12"/>
      <c r="J9701" s="11"/>
    </row>
    <row r="9702" spans="3:10" x14ac:dyDescent="0.25">
      <c r="C9702" s="12"/>
      <c r="D9702" s="13"/>
      <c r="E9702" s="13"/>
      <c r="F9702" s="13"/>
      <c r="G9702" s="13"/>
      <c r="H9702" s="13"/>
      <c r="I9702" s="12"/>
      <c r="J9702" s="11"/>
    </row>
    <row r="9703" spans="3:10" x14ac:dyDescent="0.25">
      <c r="C9703" s="12"/>
      <c r="D9703" s="13"/>
      <c r="E9703" s="13"/>
      <c r="F9703" s="13"/>
      <c r="G9703" s="13"/>
      <c r="H9703" s="13"/>
      <c r="I9703" s="12"/>
      <c r="J9703" s="11"/>
    </row>
    <row r="9704" spans="3:10" x14ac:dyDescent="0.25">
      <c r="C9704" s="12"/>
      <c r="D9704" s="13"/>
      <c r="E9704" s="13"/>
      <c r="F9704" s="13"/>
      <c r="G9704" s="13"/>
      <c r="H9704" s="13"/>
      <c r="I9704" s="12"/>
      <c r="J9704" s="11"/>
    </row>
    <row r="9705" spans="3:10" x14ac:dyDescent="0.25">
      <c r="C9705" s="12"/>
      <c r="D9705" s="13"/>
      <c r="E9705" s="13"/>
      <c r="F9705" s="13"/>
      <c r="G9705" s="13"/>
      <c r="H9705" s="13"/>
      <c r="I9705" s="12"/>
      <c r="J9705" s="11"/>
    </row>
    <row r="9706" spans="3:10" x14ac:dyDescent="0.25">
      <c r="C9706" s="12"/>
      <c r="D9706" s="13"/>
      <c r="E9706" s="13"/>
      <c r="F9706" s="13"/>
      <c r="G9706" s="13"/>
      <c r="H9706" s="13"/>
      <c r="I9706" s="12"/>
      <c r="J9706" s="11"/>
    </row>
    <row r="9707" spans="3:10" x14ac:dyDescent="0.25">
      <c r="C9707" s="12"/>
      <c r="D9707" s="13"/>
      <c r="E9707" s="13"/>
      <c r="F9707" s="13"/>
      <c r="G9707" s="13"/>
      <c r="H9707" s="13"/>
      <c r="I9707" s="12"/>
      <c r="J9707" s="11"/>
    </row>
    <row r="9708" spans="3:10" x14ac:dyDescent="0.25">
      <c r="C9708" s="12"/>
      <c r="D9708" s="13"/>
      <c r="E9708" s="13"/>
      <c r="F9708" s="13"/>
      <c r="G9708" s="13"/>
      <c r="H9708" s="13"/>
      <c r="I9708" s="12"/>
      <c r="J9708" s="11"/>
    </row>
    <row r="9709" spans="3:10" x14ac:dyDescent="0.25">
      <c r="C9709" s="12"/>
      <c r="D9709" s="13"/>
      <c r="E9709" s="13"/>
      <c r="F9709" s="13"/>
      <c r="G9709" s="13"/>
      <c r="H9709" s="13"/>
      <c r="I9709" s="12"/>
      <c r="J9709" s="11"/>
    </row>
    <row r="9710" spans="3:10" x14ac:dyDescent="0.25">
      <c r="C9710" s="12"/>
      <c r="D9710" s="13"/>
      <c r="E9710" s="13"/>
      <c r="F9710" s="13"/>
      <c r="G9710" s="13"/>
      <c r="H9710" s="13"/>
      <c r="I9710" s="12"/>
      <c r="J9710" s="11"/>
    </row>
    <row r="9711" spans="3:10" x14ac:dyDescent="0.25">
      <c r="C9711" s="12"/>
      <c r="D9711" s="13"/>
      <c r="E9711" s="13"/>
      <c r="F9711" s="13"/>
      <c r="G9711" s="13"/>
      <c r="H9711" s="13"/>
      <c r="I9711" s="12"/>
      <c r="J9711" s="11"/>
    </row>
    <row r="9712" spans="3:10" x14ac:dyDescent="0.25">
      <c r="C9712" s="12"/>
      <c r="D9712" s="13"/>
      <c r="E9712" s="13"/>
      <c r="F9712" s="13"/>
      <c r="G9712" s="13"/>
      <c r="H9712" s="13"/>
      <c r="I9712" s="12"/>
      <c r="J9712" s="11"/>
    </row>
    <row r="9713" spans="3:10" x14ac:dyDescent="0.25">
      <c r="C9713" s="12"/>
      <c r="D9713" s="13"/>
      <c r="E9713" s="13"/>
      <c r="F9713" s="13"/>
      <c r="G9713" s="13"/>
      <c r="H9713" s="13"/>
      <c r="I9713" s="12"/>
      <c r="J9713" s="11"/>
    </row>
    <row r="9714" spans="3:10" x14ac:dyDescent="0.25">
      <c r="C9714" s="12"/>
      <c r="D9714" s="13"/>
      <c r="E9714" s="13"/>
      <c r="F9714" s="13"/>
      <c r="G9714" s="13"/>
      <c r="H9714" s="13"/>
      <c r="I9714" s="12"/>
      <c r="J9714" s="11"/>
    </row>
    <row r="9715" spans="3:10" x14ac:dyDescent="0.25">
      <c r="C9715" s="12"/>
      <c r="D9715" s="13"/>
      <c r="E9715" s="13"/>
      <c r="F9715" s="13"/>
      <c r="G9715" s="13"/>
      <c r="H9715" s="13"/>
      <c r="I9715" s="12"/>
      <c r="J9715" s="11"/>
    </row>
    <row r="9716" spans="3:10" x14ac:dyDescent="0.25">
      <c r="C9716" s="12"/>
      <c r="D9716" s="13"/>
      <c r="E9716" s="13"/>
      <c r="F9716" s="13"/>
      <c r="G9716" s="13"/>
      <c r="H9716" s="13"/>
      <c r="I9716" s="12"/>
      <c r="J9716" s="11"/>
    </row>
    <row r="9717" spans="3:10" x14ac:dyDescent="0.25">
      <c r="C9717" s="12"/>
      <c r="D9717" s="13"/>
      <c r="E9717" s="13"/>
      <c r="F9717" s="13"/>
      <c r="G9717" s="13"/>
      <c r="H9717" s="13"/>
      <c r="I9717" s="12"/>
      <c r="J9717" s="11"/>
    </row>
    <row r="9718" spans="3:10" x14ac:dyDescent="0.25">
      <c r="C9718" s="12"/>
      <c r="D9718" s="13"/>
      <c r="E9718" s="13"/>
      <c r="F9718" s="13"/>
      <c r="G9718" s="13"/>
      <c r="H9718" s="13"/>
      <c r="I9718" s="12"/>
      <c r="J9718" s="11"/>
    </row>
    <row r="9719" spans="3:10" x14ac:dyDescent="0.25">
      <c r="C9719" s="12"/>
      <c r="D9719" s="13"/>
      <c r="E9719" s="13"/>
      <c r="F9719" s="13"/>
      <c r="G9719" s="13"/>
      <c r="H9719" s="13"/>
      <c r="I9719" s="12"/>
      <c r="J9719" s="11"/>
    </row>
    <row r="9720" spans="3:10" x14ac:dyDescent="0.25">
      <c r="C9720" s="12"/>
      <c r="D9720" s="13"/>
      <c r="E9720" s="13"/>
      <c r="F9720" s="13"/>
      <c r="G9720" s="13"/>
      <c r="H9720" s="13"/>
      <c r="I9720" s="12"/>
      <c r="J9720" s="11"/>
    </row>
    <row r="9721" spans="3:10" x14ac:dyDescent="0.25">
      <c r="C9721" s="12"/>
      <c r="D9721" s="13"/>
      <c r="E9721" s="13"/>
      <c r="F9721" s="13"/>
      <c r="G9721" s="13"/>
      <c r="H9721" s="13"/>
      <c r="I9721" s="12"/>
      <c r="J9721" s="11"/>
    </row>
    <row r="9722" spans="3:10" x14ac:dyDescent="0.25">
      <c r="C9722" s="12"/>
      <c r="D9722" s="13"/>
      <c r="E9722" s="13"/>
      <c r="F9722" s="13"/>
      <c r="G9722" s="13"/>
      <c r="H9722" s="13"/>
      <c r="I9722" s="12"/>
      <c r="J9722" s="11"/>
    </row>
    <row r="9723" spans="3:10" x14ac:dyDescent="0.25">
      <c r="C9723" s="12"/>
      <c r="D9723" s="13"/>
      <c r="E9723" s="13"/>
      <c r="F9723" s="13"/>
      <c r="G9723" s="13"/>
      <c r="H9723" s="13"/>
      <c r="I9723" s="12"/>
      <c r="J9723" s="11"/>
    </row>
    <row r="9724" spans="3:10" x14ac:dyDescent="0.25">
      <c r="C9724" s="12"/>
      <c r="D9724" s="13"/>
      <c r="E9724" s="13"/>
      <c r="F9724" s="13"/>
      <c r="G9724" s="13"/>
      <c r="H9724" s="13"/>
      <c r="I9724" s="12"/>
      <c r="J9724" s="11"/>
    </row>
    <row r="9725" spans="3:10" x14ac:dyDescent="0.25">
      <c r="C9725" s="12"/>
      <c r="D9725" s="13"/>
      <c r="E9725" s="13"/>
      <c r="F9725" s="13"/>
      <c r="G9725" s="13"/>
      <c r="H9725" s="13"/>
      <c r="I9725" s="12"/>
      <c r="J9725" s="11"/>
    </row>
    <row r="9726" spans="3:10" x14ac:dyDescent="0.25">
      <c r="C9726" s="12"/>
      <c r="D9726" s="13"/>
      <c r="E9726" s="13"/>
      <c r="F9726" s="13"/>
      <c r="G9726" s="13"/>
      <c r="H9726" s="13"/>
      <c r="I9726" s="12"/>
      <c r="J9726" s="11"/>
    </row>
    <row r="9727" spans="3:10" x14ac:dyDescent="0.25">
      <c r="C9727" s="12"/>
      <c r="D9727" s="13"/>
      <c r="E9727" s="13"/>
      <c r="F9727" s="13"/>
      <c r="G9727" s="13"/>
      <c r="H9727" s="13"/>
      <c r="I9727" s="12"/>
      <c r="J9727" s="11"/>
    </row>
    <row r="9728" spans="3:10" x14ac:dyDescent="0.25">
      <c r="C9728" s="12"/>
      <c r="D9728" s="13"/>
      <c r="E9728" s="13"/>
      <c r="F9728" s="13"/>
      <c r="G9728" s="13"/>
      <c r="H9728" s="13"/>
      <c r="I9728" s="12"/>
      <c r="J9728" s="11"/>
    </row>
    <row r="9729" spans="3:10" x14ac:dyDescent="0.25">
      <c r="C9729" s="12"/>
      <c r="D9729" s="13"/>
      <c r="E9729" s="13"/>
      <c r="F9729" s="13"/>
      <c r="G9729" s="13"/>
      <c r="H9729" s="13"/>
      <c r="I9729" s="12"/>
      <c r="J9729" s="11"/>
    </row>
    <row r="9730" spans="3:10" x14ac:dyDescent="0.25">
      <c r="C9730" s="12"/>
      <c r="D9730" s="13"/>
      <c r="E9730" s="13"/>
      <c r="F9730" s="13"/>
      <c r="G9730" s="13"/>
      <c r="H9730" s="13"/>
      <c r="I9730" s="12"/>
      <c r="J9730" s="11"/>
    </row>
    <row r="9731" spans="3:10" x14ac:dyDescent="0.25">
      <c r="C9731" s="12"/>
      <c r="D9731" s="13"/>
      <c r="E9731" s="13"/>
      <c r="F9731" s="13"/>
      <c r="G9731" s="13"/>
      <c r="H9731" s="13"/>
      <c r="I9731" s="12"/>
      <c r="J9731" s="11"/>
    </row>
    <row r="9732" spans="3:10" x14ac:dyDescent="0.25">
      <c r="C9732" s="12"/>
      <c r="D9732" s="13"/>
      <c r="E9732" s="13"/>
      <c r="F9732" s="13"/>
      <c r="G9732" s="13"/>
      <c r="H9732" s="13"/>
      <c r="I9732" s="12"/>
      <c r="J9732" s="11"/>
    </row>
    <row r="9733" spans="3:10" x14ac:dyDescent="0.25">
      <c r="C9733" s="12"/>
      <c r="D9733" s="13"/>
      <c r="E9733" s="13"/>
      <c r="F9733" s="13"/>
      <c r="G9733" s="13"/>
      <c r="H9733" s="13"/>
      <c r="I9733" s="12"/>
      <c r="J9733" s="11"/>
    </row>
    <row r="9734" spans="3:10" x14ac:dyDescent="0.25">
      <c r="C9734" s="12"/>
      <c r="D9734" s="13"/>
      <c r="E9734" s="13"/>
      <c r="F9734" s="13"/>
      <c r="G9734" s="13"/>
      <c r="H9734" s="13"/>
      <c r="I9734" s="12"/>
      <c r="J9734" s="11"/>
    </row>
    <row r="9735" spans="3:10" x14ac:dyDescent="0.25">
      <c r="C9735" s="12"/>
      <c r="D9735" s="13"/>
      <c r="E9735" s="13"/>
      <c r="F9735" s="13"/>
      <c r="G9735" s="13"/>
      <c r="H9735" s="13"/>
      <c r="I9735" s="12"/>
      <c r="J9735" s="11"/>
    </row>
    <row r="9736" spans="3:10" x14ac:dyDescent="0.25">
      <c r="C9736" s="12"/>
      <c r="D9736" s="13"/>
      <c r="E9736" s="13"/>
      <c r="F9736" s="13"/>
      <c r="G9736" s="13"/>
      <c r="H9736" s="13"/>
      <c r="I9736" s="12"/>
      <c r="J9736" s="11"/>
    </row>
    <row r="9737" spans="3:10" x14ac:dyDescent="0.25">
      <c r="C9737" s="12"/>
      <c r="D9737" s="13"/>
      <c r="E9737" s="13"/>
      <c r="F9737" s="13"/>
      <c r="G9737" s="13"/>
      <c r="H9737" s="13"/>
      <c r="I9737" s="12"/>
      <c r="J9737" s="11"/>
    </row>
    <row r="9738" spans="3:10" x14ac:dyDescent="0.25">
      <c r="C9738" s="12"/>
      <c r="D9738" s="13"/>
      <c r="E9738" s="13"/>
      <c r="F9738" s="13"/>
      <c r="G9738" s="13"/>
      <c r="H9738" s="13"/>
      <c r="I9738" s="12"/>
      <c r="J9738" s="11"/>
    </row>
    <row r="9739" spans="3:10" x14ac:dyDescent="0.25">
      <c r="C9739" s="12"/>
      <c r="D9739" s="13"/>
      <c r="E9739" s="13"/>
      <c r="F9739" s="13"/>
      <c r="G9739" s="13"/>
      <c r="H9739" s="13"/>
      <c r="I9739" s="12"/>
      <c r="J9739" s="11"/>
    </row>
    <row r="9740" spans="3:10" x14ac:dyDescent="0.25">
      <c r="C9740" s="12"/>
      <c r="D9740" s="13"/>
      <c r="E9740" s="13"/>
      <c r="F9740" s="13"/>
      <c r="G9740" s="13"/>
      <c r="H9740" s="13"/>
      <c r="I9740" s="12"/>
      <c r="J9740" s="11"/>
    </row>
    <row r="9741" spans="3:10" x14ac:dyDescent="0.25">
      <c r="C9741" s="12"/>
      <c r="D9741" s="13"/>
      <c r="E9741" s="13"/>
      <c r="F9741" s="13"/>
      <c r="G9741" s="13"/>
      <c r="H9741" s="13"/>
      <c r="I9741" s="12"/>
      <c r="J9741" s="11"/>
    </row>
    <row r="9742" spans="3:10" x14ac:dyDescent="0.25">
      <c r="C9742" s="12"/>
      <c r="D9742" s="13"/>
      <c r="E9742" s="13"/>
      <c r="F9742" s="13"/>
      <c r="G9742" s="13"/>
      <c r="H9742" s="13"/>
      <c r="I9742" s="12"/>
      <c r="J9742" s="11"/>
    </row>
    <row r="9743" spans="3:10" x14ac:dyDescent="0.25">
      <c r="C9743" s="12"/>
      <c r="D9743" s="13"/>
      <c r="E9743" s="13"/>
      <c r="F9743" s="13"/>
      <c r="G9743" s="13"/>
      <c r="H9743" s="13"/>
      <c r="I9743" s="12"/>
      <c r="J9743" s="11"/>
    </row>
    <row r="9744" spans="3:10" x14ac:dyDescent="0.25">
      <c r="C9744" s="12"/>
      <c r="D9744" s="13"/>
      <c r="E9744" s="13"/>
      <c r="F9744" s="13"/>
      <c r="G9744" s="13"/>
      <c r="H9744" s="13"/>
      <c r="I9744" s="12"/>
      <c r="J9744" s="11"/>
    </row>
    <row r="9745" spans="3:10" x14ac:dyDescent="0.25">
      <c r="C9745" s="12"/>
      <c r="D9745" s="13"/>
      <c r="E9745" s="13"/>
      <c r="F9745" s="13"/>
      <c r="G9745" s="13"/>
      <c r="H9745" s="13"/>
      <c r="I9745" s="12"/>
      <c r="J9745" s="11"/>
    </row>
    <row r="9746" spans="3:10" x14ac:dyDescent="0.25">
      <c r="C9746" s="12"/>
      <c r="D9746" s="13"/>
      <c r="E9746" s="13"/>
      <c r="F9746" s="13"/>
      <c r="G9746" s="13"/>
      <c r="H9746" s="13"/>
      <c r="I9746" s="12"/>
      <c r="J9746" s="11"/>
    </row>
    <row r="9747" spans="3:10" x14ac:dyDescent="0.25">
      <c r="C9747" s="12"/>
      <c r="D9747" s="13"/>
      <c r="E9747" s="13"/>
      <c r="F9747" s="13"/>
      <c r="G9747" s="13"/>
      <c r="H9747" s="13"/>
      <c r="I9747" s="12"/>
      <c r="J9747" s="11"/>
    </row>
    <row r="9748" spans="3:10" x14ac:dyDescent="0.25">
      <c r="C9748" s="12"/>
      <c r="D9748" s="13"/>
      <c r="E9748" s="13"/>
      <c r="F9748" s="13"/>
      <c r="G9748" s="13"/>
      <c r="H9748" s="13"/>
      <c r="I9748" s="12"/>
      <c r="J9748" s="11"/>
    </row>
    <row r="9749" spans="3:10" x14ac:dyDescent="0.25">
      <c r="C9749" s="12"/>
      <c r="D9749" s="13"/>
      <c r="E9749" s="13"/>
      <c r="F9749" s="13"/>
      <c r="G9749" s="13"/>
      <c r="H9749" s="13"/>
      <c r="I9749" s="12"/>
      <c r="J9749" s="11"/>
    </row>
    <row r="9750" spans="3:10" x14ac:dyDescent="0.25">
      <c r="C9750" s="12"/>
      <c r="D9750" s="13"/>
      <c r="E9750" s="13"/>
      <c r="F9750" s="13"/>
      <c r="G9750" s="13"/>
      <c r="H9750" s="13"/>
      <c r="I9750" s="12"/>
      <c r="J9750" s="11"/>
    </row>
    <row r="9751" spans="3:10" x14ac:dyDescent="0.25">
      <c r="C9751" s="12"/>
      <c r="D9751" s="13"/>
      <c r="E9751" s="13"/>
      <c r="F9751" s="13"/>
      <c r="G9751" s="13"/>
      <c r="H9751" s="13"/>
      <c r="I9751" s="12"/>
      <c r="J9751" s="11"/>
    </row>
    <row r="9752" spans="3:10" x14ac:dyDescent="0.25">
      <c r="C9752" s="12"/>
      <c r="D9752" s="13"/>
      <c r="E9752" s="13"/>
      <c r="F9752" s="13"/>
      <c r="G9752" s="13"/>
      <c r="H9752" s="13"/>
      <c r="I9752" s="12"/>
      <c r="J9752" s="11"/>
    </row>
    <row r="9753" spans="3:10" x14ac:dyDescent="0.25">
      <c r="C9753" s="12"/>
      <c r="D9753" s="13"/>
      <c r="E9753" s="13"/>
      <c r="F9753" s="13"/>
      <c r="G9753" s="13"/>
      <c r="H9753" s="13"/>
      <c r="I9753" s="12"/>
      <c r="J9753" s="11"/>
    </row>
    <row r="9754" spans="3:10" x14ac:dyDescent="0.25">
      <c r="C9754" s="12"/>
      <c r="D9754" s="13"/>
      <c r="E9754" s="13"/>
      <c r="F9754" s="13"/>
      <c r="G9754" s="13"/>
      <c r="H9754" s="13"/>
      <c r="I9754" s="12"/>
      <c r="J9754" s="11"/>
    </row>
    <row r="9755" spans="3:10" x14ac:dyDescent="0.25">
      <c r="C9755" s="12"/>
      <c r="D9755" s="13"/>
      <c r="E9755" s="13"/>
      <c r="F9755" s="13"/>
      <c r="G9755" s="13"/>
      <c r="H9755" s="13"/>
      <c r="I9755" s="12"/>
      <c r="J9755" s="11"/>
    </row>
    <row r="9756" spans="3:10" x14ac:dyDescent="0.25">
      <c r="C9756" s="12"/>
      <c r="D9756" s="13"/>
      <c r="E9756" s="13"/>
      <c r="F9756" s="13"/>
      <c r="G9756" s="13"/>
      <c r="H9756" s="13"/>
      <c r="I9756" s="12"/>
      <c r="J9756" s="11"/>
    </row>
    <row r="9757" spans="3:10" x14ac:dyDescent="0.25">
      <c r="C9757" s="12"/>
      <c r="D9757" s="13"/>
      <c r="E9757" s="13"/>
      <c r="F9757" s="13"/>
      <c r="G9757" s="13"/>
      <c r="H9757" s="13"/>
      <c r="I9757" s="12"/>
      <c r="J9757" s="11"/>
    </row>
    <row r="9758" spans="3:10" x14ac:dyDescent="0.25">
      <c r="C9758" s="12"/>
      <c r="D9758" s="13"/>
      <c r="E9758" s="13"/>
      <c r="F9758" s="13"/>
      <c r="G9758" s="13"/>
      <c r="H9758" s="13"/>
      <c r="I9758" s="12"/>
      <c r="J9758" s="11"/>
    </row>
    <row r="9759" spans="3:10" x14ac:dyDescent="0.25">
      <c r="C9759" s="12"/>
      <c r="D9759" s="13"/>
      <c r="E9759" s="13"/>
      <c r="F9759" s="13"/>
      <c r="G9759" s="13"/>
      <c r="H9759" s="13"/>
      <c r="I9759" s="12"/>
      <c r="J9759" s="11"/>
    </row>
    <row r="9760" spans="3:10" x14ac:dyDescent="0.25">
      <c r="C9760" s="12"/>
      <c r="D9760" s="13"/>
      <c r="E9760" s="13"/>
      <c r="F9760" s="13"/>
      <c r="G9760" s="13"/>
      <c r="H9760" s="13"/>
      <c r="I9760" s="12"/>
      <c r="J9760" s="11"/>
    </row>
    <row r="9761" spans="3:10" x14ac:dyDescent="0.25">
      <c r="C9761" s="12"/>
      <c r="D9761" s="13"/>
      <c r="E9761" s="13"/>
      <c r="F9761" s="13"/>
      <c r="G9761" s="13"/>
      <c r="H9761" s="13"/>
      <c r="I9761" s="12"/>
      <c r="J9761" s="11"/>
    </row>
    <row r="9762" spans="3:10" x14ac:dyDescent="0.25">
      <c r="C9762" s="12"/>
      <c r="D9762" s="13"/>
      <c r="E9762" s="13"/>
      <c r="F9762" s="13"/>
      <c r="G9762" s="13"/>
      <c r="H9762" s="13"/>
      <c r="I9762" s="12"/>
      <c r="J9762" s="11"/>
    </row>
    <row r="9763" spans="3:10" x14ac:dyDescent="0.25">
      <c r="C9763" s="12"/>
      <c r="D9763" s="13"/>
      <c r="E9763" s="13"/>
      <c r="F9763" s="13"/>
      <c r="G9763" s="13"/>
      <c r="H9763" s="13"/>
      <c r="I9763" s="12"/>
      <c r="J9763" s="11"/>
    </row>
    <row r="9764" spans="3:10" x14ac:dyDescent="0.25">
      <c r="C9764" s="12"/>
      <c r="D9764" s="13"/>
      <c r="E9764" s="13"/>
      <c r="F9764" s="13"/>
      <c r="G9764" s="13"/>
      <c r="H9764" s="13"/>
      <c r="I9764" s="12"/>
      <c r="J9764" s="11"/>
    </row>
    <row r="9765" spans="3:10" x14ac:dyDescent="0.25">
      <c r="C9765" s="12"/>
      <c r="D9765" s="13"/>
      <c r="E9765" s="13"/>
      <c r="F9765" s="13"/>
      <c r="G9765" s="13"/>
      <c r="H9765" s="13"/>
      <c r="I9765" s="12"/>
      <c r="J9765" s="11"/>
    </row>
    <row r="9766" spans="3:10" x14ac:dyDescent="0.25">
      <c r="C9766" s="12"/>
      <c r="D9766" s="13"/>
      <c r="E9766" s="13"/>
      <c r="F9766" s="13"/>
      <c r="G9766" s="13"/>
      <c r="H9766" s="13"/>
      <c r="I9766" s="12"/>
      <c r="J9766" s="11"/>
    </row>
    <row r="9767" spans="3:10" x14ac:dyDescent="0.25">
      <c r="C9767" s="12"/>
      <c r="D9767" s="13"/>
      <c r="E9767" s="13"/>
      <c r="F9767" s="13"/>
      <c r="G9767" s="13"/>
      <c r="H9767" s="13"/>
      <c r="I9767" s="12"/>
      <c r="J9767" s="11"/>
    </row>
    <row r="9768" spans="3:10" x14ac:dyDescent="0.25">
      <c r="C9768" s="12"/>
      <c r="D9768" s="13"/>
      <c r="E9768" s="13"/>
      <c r="F9768" s="13"/>
      <c r="G9768" s="13"/>
      <c r="H9768" s="13"/>
      <c r="I9768" s="12"/>
      <c r="J9768" s="11"/>
    </row>
    <row r="9769" spans="3:10" x14ac:dyDescent="0.25">
      <c r="C9769" s="12"/>
      <c r="D9769" s="13"/>
      <c r="E9769" s="13"/>
      <c r="F9769" s="13"/>
      <c r="G9769" s="13"/>
      <c r="H9769" s="13"/>
      <c r="I9769" s="12"/>
      <c r="J9769" s="11"/>
    </row>
    <row r="9770" spans="3:10" x14ac:dyDescent="0.25">
      <c r="C9770" s="12"/>
      <c r="D9770" s="13"/>
      <c r="E9770" s="13"/>
      <c r="F9770" s="13"/>
      <c r="G9770" s="13"/>
      <c r="H9770" s="13"/>
      <c r="I9770" s="12"/>
      <c r="J9770" s="11"/>
    </row>
    <row r="9771" spans="3:10" x14ac:dyDescent="0.25">
      <c r="C9771" s="12"/>
      <c r="D9771" s="13"/>
      <c r="E9771" s="13"/>
      <c r="F9771" s="13"/>
      <c r="G9771" s="13"/>
      <c r="H9771" s="13"/>
      <c r="I9771" s="12"/>
      <c r="J9771" s="11"/>
    </row>
    <row r="9772" spans="3:10" x14ac:dyDescent="0.25">
      <c r="C9772" s="12"/>
      <c r="D9772" s="13"/>
      <c r="E9772" s="13"/>
      <c r="F9772" s="13"/>
      <c r="G9772" s="13"/>
      <c r="H9772" s="13"/>
      <c r="I9772" s="12"/>
      <c r="J9772" s="11"/>
    </row>
    <row r="9773" spans="3:10" x14ac:dyDescent="0.25">
      <c r="C9773" s="12"/>
      <c r="D9773" s="13"/>
      <c r="E9773" s="13"/>
      <c r="F9773" s="13"/>
      <c r="G9773" s="13"/>
      <c r="H9773" s="13"/>
      <c r="I9773" s="12"/>
      <c r="J9773" s="11"/>
    </row>
    <row r="9774" spans="3:10" x14ac:dyDescent="0.25">
      <c r="C9774" s="12"/>
      <c r="D9774" s="13"/>
      <c r="E9774" s="13"/>
      <c r="F9774" s="13"/>
      <c r="G9774" s="13"/>
      <c r="H9774" s="13"/>
      <c r="I9774" s="12"/>
      <c r="J9774" s="11"/>
    </row>
    <row r="9775" spans="3:10" x14ac:dyDescent="0.25">
      <c r="C9775" s="12"/>
      <c r="D9775" s="13"/>
      <c r="E9775" s="13"/>
      <c r="F9775" s="13"/>
      <c r="G9775" s="13"/>
      <c r="H9775" s="13"/>
      <c r="I9775" s="12"/>
      <c r="J9775" s="11"/>
    </row>
    <row r="9776" spans="3:10" x14ac:dyDescent="0.25">
      <c r="C9776" s="12"/>
      <c r="D9776" s="13"/>
      <c r="E9776" s="13"/>
      <c r="F9776" s="13"/>
      <c r="G9776" s="13"/>
      <c r="H9776" s="13"/>
      <c r="I9776" s="12"/>
      <c r="J9776" s="11"/>
    </row>
    <row r="9777" spans="3:10" x14ac:dyDescent="0.25">
      <c r="C9777" s="12"/>
      <c r="D9777" s="13"/>
      <c r="E9777" s="13"/>
      <c r="F9777" s="13"/>
      <c r="G9777" s="13"/>
      <c r="H9777" s="13"/>
      <c r="I9777" s="12"/>
      <c r="J9777" s="11"/>
    </row>
    <row r="9778" spans="3:10" x14ac:dyDescent="0.25">
      <c r="C9778" s="12"/>
      <c r="D9778" s="13"/>
      <c r="E9778" s="13"/>
      <c r="F9778" s="13"/>
      <c r="G9778" s="13"/>
      <c r="H9778" s="13"/>
      <c r="I9778" s="12"/>
      <c r="J9778" s="11"/>
    </row>
    <row r="9779" spans="3:10" x14ac:dyDescent="0.25">
      <c r="C9779" s="12"/>
      <c r="D9779" s="13"/>
      <c r="E9779" s="13"/>
      <c r="F9779" s="13"/>
      <c r="G9779" s="13"/>
      <c r="H9779" s="13"/>
      <c r="I9779" s="12"/>
      <c r="J9779" s="11"/>
    </row>
    <row r="9780" spans="3:10" x14ac:dyDescent="0.25">
      <c r="C9780" s="12"/>
      <c r="D9780" s="13"/>
      <c r="E9780" s="13"/>
      <c r="F9780" s="13"/>
      <c r="G9780" s="13"/>
      <c r="H9780" s="13"/>
      <c r="I9780" s="12"/>
      <c r="J9780" s="11"/>
    </row>
    <row r="9781" spans="3:10" x14ac:dyDescent="0.25">
      <c r="C9781" s="12"/>
      <c r="D9781" s="13"/>
      <c r="E9781" s="13"/>
      <c r="F9781" s="13"/>
      <c r="G9781" s="13"/>
      <c r="H9781" s="13"/>
      <c r="I9781" s="12"/>
      <c r="J9781" s="11"/>
    </row>
    <row r="9782" spans="3:10" x14ac:dyDescent="0.25">
      <c r="C9782" s="12"/>
      <c r="D9782" s="13"/>
      <c r="E9782" s="13"/>
      <c r="F9782" s="13"/>
      <c r="G9782" s="13"/>
      <c r="H9782" s="13"/>
      <c r="I9782" s="12"/>
      <c r="J9782" s="11"/>
    </row>
    <row r="9783" spans="3:10" x14ac:dyDescent="0.25">
      <c r="C9783" s="12"/>
      <c r="D9783" s="13"/>
      <c r="E9783" s="13"/>
      <c r="F9783" s="13"/>
      <c r="G9783" s="13"/>
      <c r="H9783" s="13"/>
      <c r="I9783" s="12"/>
      <c r="J9783" s="11"/>
    </row>
    <row r="9784" spans="3:10" x14ac:dyDescent="0.25">
      <c r="C9784" s="12"/>
      <c r="D9784" s="13"/>
      <c r="E9784" s="13"/>
      <c r="F9784" s="13"/>
      <c r="G9784" s="13"/>
      <c r="H9784" s="13"/>
      <c r="I9784" s="12"/>
      <c r="J9784" s="11"/>
    </row>
    <row r="9785" spans="3:10" x14ac:dyDescent="0.25">
      <c r="C9785" s="12"/>
      <c r="D9785" s="13"/>
      <c r="E9785" s="13"/>
      <c r="F9785" s="13"/>
      <c r="G9785" s="13"/>
      <c r="H9785" s="13"/>
      <c r="I9785" s="12"/>
      <c r="J9785" s="11"/>
    </row>
    <row r="9786" spans="3:10" x14ac:dyDescent="0.25">
      <c r="C9786" s="12"/>
      <c r="D9786" s="13"/>
      <c r="E9786" s="13"/>
      <c r="F9786" s="13"/>
      <c r="G9786" s="13"/>
      <c r="H9786" s="13"/>
      <c r="I9786" s="12"/>
      <c r="J9786" s="11"/>
    </row>
    <row r="9787" spans="3:10" x14ac:dyDescent="0.25">
      <c r="C9787" s="12"/>
      <c r="D9787" s="13"/>
      <c r="E9787" s="13"/>
      <c r="F9787" s="13"/>
      <c r="G9787" s="13"/>
      <c r="H9787" s="13"/>
      <c r="I9787" s="12"/>
      <c r="J9787" s="11"/>
    </row>
    <row r="9788" spans="3:10" x14ac:dyDescent="0.25">
      <c r="C9788" s="12"/>
      <c r="D9788" s="13"/>
      <c r="E9788" s="13"/>
      <c r="F9788" s="13"/>
      <c r="G9788" s="13"/>
      <c r="H9788" s="13"/>
      <c r="I9788" s="12"/>
      <c r="J9788" s="11"/>
    </row>
    <row r="9789" spans="3:10" x14ac:dyDescent="0.25">
      <c r="C9789" s="12"/>
      <c r="D9789" s="13"/>
      <c r="E9789" s="13"/>
      <c r="F9789" s="13"/>
      <c r="G9789" s="13"/>
      <c r="H9789" s="13"/>
      <c r="I9789" s="12"/>
      <c r="J9789" s="11"/>
    </row>
    <row r="9790" spans="3:10" x14ac:dyDescent="0.25">
      <c r="C9790" s="12"/>
      <c r="D9790" s="13"/>
      <c r="E9790" s="13"/>
      <c r="F9790" s="13"/>
      <c r="G9790" s="13"/>
      <c r="H9790" s="13"/>
      <c r="I9790" s="12"/>
      <c r="J9790" s="11"/>
    </row>
    <row r="9791" spans="3:10" x14ac:dyDescent="0.25">
      <c r="C9791" s="12"/>
      <c r="D9791" s="13"/>
      <c r="E9791" s="13"/>
      <c r="F9791" s="13"/>
      <c r="G9791" s="13"/>
      <c r="H9791" s="13"/>
      <c r="I9791" s="12"/>
      <c r="J9791" s="11"/>
    </row>
    <row r="9792" spans="3:10" x14ac:dyDescent="0.25">
      <c r="C9792" s="12"/>
      <c r="D9792" s="13"/>
      <c r="E9792" s="13"/>
      <c r="F9792" s="13"/>
      <c r="G9792" s="13"/>
      <c r="H9792" s="13"/>
      <c r="I9792" s="12"/>
      <c r="J9792" s="11"/>
    </row>
    <row r="9793" spans="3:10" x14ac:dyDescent="0.25">
      <c r="C9793" s="12"/>
      <c r="D9793" s="13"/>
      <c r="E9793" s="13"/>
      <c r="F9793" s="13"/>
      <c r="G9793" s="13"/>
      <c r="H9793" s="13"/>
      <c r="I9793" s="12"/>
      <c r="J9793" s="11"/>
    </row>
    <row r="9794" spans="3:10" x14ac:dyDescent="0.25">
      <c r="C9794" s="12"/>
      <c r="D9794" s="13"/>
      <c r="E9794" s="13"/>
      <c r="F9794" s="13"/>
      <c r="G9794" s="13"/>
      <c r="H9794" s="13"/>
      <c r="I9794" s="12"/>
      <c r="J9794" s="11"/>
    </row>
    <row r="9795" spans="3:10" x14ac:dyDescent="0.25">
      <c r="C9795" s="12"/>
      <c r="D9795" s="13"/>
      <c r="E9795" s="13"/>
      <c r="F9795" s="13"/>
      <c r="G9795" s="13"/>
      <c r="H9795" s="13"/>
      <c r="I9795" s="12"/>
      <c r="J9795" s="11"/>
    </row>
    <row r="9796" spans="3:10" x14ac:dyDescent="0.25">
      <c r="C9796" s="12"/>
      <c r="D9796" s="13"/>
      <c r="E9796" s="13"/>
      <c r="F9796" s="13"/>
      <c r="G9796" s="13"/>
      <c r="H9796" s="13"/>
      <c r="I9796" s="12"/>
      <c r="J9796" s="11"/>
    </row>
    <row r="9797" spans="3:10" x14ac:dyDescent="0.25">
      <c r="C9797" s="12"/>
      <c r="D9797" s="13"/>
      <c r="E9797" s="13"/>
      <c r="F9797" s="13"/>
      <c r="G9797" s="13"/>
      <c r="H9797" s="13"/>
      <c r="I9797" s="12"/>
      <c r="J9797" s="11"/>
    </row>
    <row r="9798" spans="3:10" x14ac:dyDescent="0.25">
      <c r="C9798" s="12"/>
      <c r="D9798" s="13"/>
      <c r="E9798" s="13"/>
      <c r="F9798" s="13"/>
      <c r="G9798" s="13"/>
      <c r="H9798" s="13"/>
      <c r="I9798" s="12"/>
      <c r="J9798" s="11"/>
    </row>
    <row r="9799" spans="3:10" x14ac:dyDescent="0.25">
      <c r="C9799" s="12"/>
      <c r="D9799" s="13"/>
      <c r="E9799" s="13"/>
      <c r="F9799" s="13"/>
      <c r="G9799" s="13"/>
      <c r="H9799" s="13"/>
      <c r="I9799" s="12"/>
      <c r="J9799" s="11"/>
    </row>
    <row r="9800" spans="3:10" x14ac:dyDescent="0.25">
      <c r="C9800" s="12"/>
      <c r="D9800" s="13"/>
      <c r="E9800" s="13"/>
      <c r="F9800" s="13"/>
      <c r="G9800" s="13"/>
      <c r="H9800" s="13"/>
      <c r="I9800" s="12"/>
      <c r="J9800" s="11"/>
    </row>
    <row r="9801" spans="3:10" x14ac:dyDescent="0.25">
      <c r="C9801" s="12"/>
      <c r="D9801" s="13"/>
      <c r="E9801" s="13"/>
      <c r="F9801" s="13"/>
      <c r="G9801" s="13"/>
      <c r="H9801" s="13"/>
      <c r="I9801" s="12"/>
      <c r="J9801" s="11"/>
    </row>
    <row r="9802" spans="3:10" x14ac:dyDescent="0.25">
      <c r="C9802" s="12"/>
      <c r="D9802" s="13"/>
      <c r="E9802" s="13"/>
      <c r="F9802" s="13"/>
      <c r="G9802" s="13"/>
      <c r="H9802" s="13"/>
      <c r="I9802" s="12"/>
      <c r="J9802" s="11"/>
    </row>
    <row r="9803" spans="3:10" x14ac:dyDescent="0.25">
      <c r="C9803" s="12"/>
      <c r="D9803" s="13"/>
      <c r="E9803" s="13"/>
      <c r="F9803" s="13"/>
      <c r="G9803" s="13"/>
      <c r="H9803" s="13"/>
      <c r="I9803" s="12"/>
      <c r="J9803" s="11"/>
    </row>
    <row r="9804" spans="3:10" x14ac:dyDescent="0.25">
      <c r="C9804" s="12"/>
      <c r="D9804" s="13"/>
      <c r="E9804" s="13"/>
      <c r="F9804" s="13"/>
      <c r="G9804" s="13"/>
      <c r="H9804" s="13"/>
      <c r="I9804" s="12"/>
      <c r="J9804" s="11"/>
    </row>
    <row r="9805" spans="3:10" x14ac:dyDescent="0.25">
      <c r="C9805" s="12"/>
      <c r="D9805" s="13"/>
      <c r="E9805" s="13"/>
      <c r="F9805" s="13"/>
      <c r="G9805" s="13"/>
      <c r="H9805" s="13"/>
      <c r="I9805" s="12"/>
      <c r="J9805" s="11"/>
    </row>
    <row r="9806" spans="3:10" x14ac:dyDescent="0.25">
      <c r="C9806" s="12"/>
      <c r="D9806" s="13"/>
      <c r="E9806" s="13"/>
      <c r="F9806" s="13"/>
      <c r="G9806" s="13"/>
      <c r="H9806" s="13"/>
      <c r="I9806" s="12"/>
      <c r="J9806" s="11"/>
    </row>
    <row r="9807" spans="3:10" x14ac:dyDescent="0.25">
      <c r="C9807" s="12"/>
      <c r="D9807" s="13"/>
      <c r="E9807" s="13"/>
      <c r="F9807" s="13"/>
      <c r="G9807" s="13"/>
      <c r="H9807" s="13"/>
      <c r="I9807" s="12"/>
      <c r="J9807" s="11"/>
    </row>
    <row r="9808" spans="3:10" x14ac:dyDescent="0.25">
      <c r="C9808" s="12"/>
      <c r="D9808" s="13"/>
      <c r="E9808" s="13"/>
      <c r="F9808" s="13"/>
      <c r="G9808" s="13"/>
      <c r="H9808" s="13"/>
      <c r="I9808" s="12"/>
      <c r="J9808" s="11"/>
    </row>
    <row r="9809" spans="3:10" x14ac:dyDescent="0.25">
      <c r="C9809" s="12"/>
      <c r="D9809" s="13"/>
      <c r="E9809" s="13"/>
      <c r="F9809" s="13"/>
      <c r="G9809" s="13"/>
      <c r="H9809" s="13"/>
      <c r="I9809" s="12"/>
      <c r="J9809" s="11"/>
    </row>
    <row r="9810" spans="3:10" x14ac:dyDescent="0.25">
      <c r="C9810" s="12"/>
      <c r="D9810" s="13"/>
      <c r="E9810" s="13"/>
      <c r="F9810" s="13"/>
      <c r="G9810" s="13"/>
      <c r="H9810" s="13"/>
      <c r="I9810" s="12"/>
      <c r="J9810" s="11"/>
    </row>
    <row r="9811" spans="3:10" x14ac:dyDescent="0.25">
      <c r="C9811" s="12"/>
      <c r="D9811" s="13"/>
      <c r="E9811" s="13"/>
      <c r="F9811" s="13"/>
      <c r="G9811" s="13"/>
      <c r="H9811" s="13"/>
      <c r="I9811" s="12"/>
      <c r="J9811" s="11"/>
    </row>
    <row r="9812" spans="3:10" x14ac:dyDescent="0.25">
      <c r="C9812" s="12"/>
      <c r="D9812" s="13"/>
      <c r="E9812" s="13"/>
      <c r="F9812" s="13"/>
      <c r="G9812" s="13"/>
      <c r="H9812" s="13"/>
      <c r="I9812" s="12"/>
      <c r="J9812" s="11"/>
    </row>
    <row r="9813" spans="3:10" x14ac:dyDescent="0.25">
      <c r="C9813" s="12"/>
      <c r="D9813" s="13"/>
      <c r="E9813" s="13"/>
      <c r="F9813" s="13"/>
      <c r="G9813" s="13"/>
      <c r="H9813" s="13"/>
      <c r="I9813" s="12"/>
      <c r="J9813" s="11"/>
    </row>
    <row r="9814" spans="3:10" x14ac:dyDescent="0.25">
      <c r="C9814" s="12"/>
      <c r="D9814" s="13"/>
      <c r="E9814" s="13"/>
      <c r="F9814" s="13"/>
      <c r="G9814" s="13"/>
      <c r="H9814" s="13"/>
      <c r="I9814" s="12"/>
      <c r="J9814" s="11"/>
    </row>
    <row r="9815" spans="3:10" x14ac:dyDescent="0.25">
      <c r="C9815" s="12"/>
      <c r="D9815" s="13"/>
      <c r="E9815" s="13"/>
      <c r="F9815" s="13"/>
      <c r="G9815" s="13"/>
      <c r="H9815" s="13"/>
      <c r="I9815" s="12"/>
      <c r="J9815" s="11"/>
    </row>
    <row r="9816" spans="3:10" x14ac:dyDescent="0.25">
      <c r="C9816" s="12"/>
      <c r="D9816" s="13"/>
      <c r="E9816" s="13"/>
      <c r="F9816" s="13"/>
      <c r="G9816" s="13"/>
      <c r="H9816" s="13"/>
      <c r="I9816" s="12"/>
      <c r="J9816" s="11"/>
    </row>
    <row r="9817" spans="3:10" x14ac:dyDescent="0.25">
      <c r="C9817" s="12"/>
      <c r="D9817" s="13"/>
      <c r="E9817" s="13"/>
      <c r="F9817" s="13"/>
      <c r="G9817" s="13"/>
      <c r="H9817" s="13"/>
      <c r="I9817" s="12"/>
      <c r="J9817" s="11"/>
    </row>
    <row r="9818" spans="3:10" x14ac:dyDescent="0.25">
      <c r="C9818" s="12"/>
      <c r="D9818" s="13"/>
      <c r="E9818" s="13"/>
      <c r="F9818" s="13"/>
      <c r="G9818" s="13"/>
      <c r="H9818" s="13"/>
      <c r="I9818" s="12"/>
      <c r="J9818" s="11"/>
    </row>
    <row r="9819" spans="3:10" x14ac:dyDescent="0.25">
      <c r="C9819" s="12"/>
      <c r="D9819" s="13"/>
      <c r="E9819" s="13"/>
      <c r="F9819" s="13"/>
      <c r="G9819" s="13"/>
      <c r="H9819" s="13"/>
      <c r="I9819" s="12"/>
      <c r="J9819" s="11"/>
    </row>
    <row r="9820" spans="3:10" x14ac:dyDescent="0.25">
      <c r="C9820" s="12"/>
      <c r="D9820" s="13"/>
      <c r="E9820" s="13"/>
      <c r="F9820" s="13"/>
      <c r="G9820" s="13"/>
      <c r="H9820" s="13"/>
      <c r="I9820" s="12"/>
      <c r="J9820" s="11"/>
    </row>
    <row r="9821" spans="3:10" x14ac:dyDescent="0.25">
      <c r="C9821" s="12"/>
      <c r="D9821" s="13"/>
      <c r="E9821" s="13"/>
      <c r="F9821" s="13"/>
      <c r="G9821" s="13"/>
      <c r="H9821" s="13"/>
      <c r="I9821" s="12"/>
      <c r="J9821" s="11"/>
    </row>
    <row r="9822" spans="3:10" x14ac:dyDescent="0.25">
      <c r="C9822" s="12"/>
      <c r="D9822" s="13"/>
      <c r="E9822" s="13"/>
      <c r="F9822" s="13"/>
      <c r="G9822" s="13"/>
      <c r="H9822" s="13"/>
      <c r="I9822" s="12"/>
      <c r="J9822" s="11"/>
    </row>
    <row r="9823" spans="3:10" x14ac:dyDescent="0.25">
      <c r="C9823" s="12"/>
      <c r="D9823" s="13"/>
      <c r="E9823" s="13"/>
      <c r="F9823" s="13"/>
      <c r="G9823" s="13"/>
      <c r="H9823" s="13"/>
      <c r="I9823" s="12"/>
      <c r="J9823" s="11"/>
    </row>
    <row r="9824" spans="3:10" x14ac:dyDescent="0.25">
      <c r="C9824" s="12"/>
      <c r="D9824" s="13"/>
      <c r="E9824" s="13"/>
      <c r="F9824" s="13"/>
      <c r="G9824" s="13"/>
      <c r="H9824" s="13"/>
      <c r="I9824" s="12"/>
      <c r="J9824" s="11"/>
    </row>
    <row r="9825" spans="3:10" x14ac:dyDescent="0.25">
      <c r="C9825" s="12"/>
      <c r="D9825" s="13"/>
      <c r="E9825" s="13"/>
      <c r="F9825" s="13"/>
      <c r="G9825" s="13"/>
      <c r="H9825" s="13"/>
      <c r="I9825" s="12"/>
      <c r="J9825" s="11"/>
    </row>
    <row r="9826" spans="3:10" x14ac:dyDescent="0.25">
      <c r="C9826" s="12"/>
      <c r="D9826" s="13"/>
      <c r="E9826" s="13"/>
      <c r="F9826" s="13"/>
      <c r="G9826" s="13"/>
      <c r="H9826" s="13"/>
      <c r="I9826" s="12"/>
      <c r="J9826" s="11"/>
    </row>
    <row r="9827" spans="3:10" x14ac:dyDescent="0.25">
      <c r="C9827" s="12"/>
      <c r="D9827" s="13"/>
      <c r="E9827" s="13"/>
      <c r="F9827" s="13"/>
      <c r="G9827" s="13"/>
      <c r="H9827" s="13"/>
      <c r="I9827" s="12"/>
      <c r="J9827" s="11"/>
    </row>
    <row r="9828" spans="3:10" x14ac:dyDescent="0.25">
      <c r="C9828" s="12"/>
      <c r="D9828" s="13"/>
      <c r="E9828" s="13"/>
      <c r="F9828" s="13"/>
      <c r="G9828" s="13"/>
      <c r="H9828" s="13"/>
      <c r="I9828" s="12"/>
      <c r="J9828" s="11"/>
    </row>
    <row r="9829" spans="3:10" x14ac:dyDescent="0.25">
      <c r="C9829" s="12"/>
      <c r="D9829" s="13"/>
      <c r="E9829" s="13"/>
      <c r="F9829" s="13"/>
      <c r="G9829" s="13"/>
      <c r="H9829" s="13"/>
      <c r="I9829" s="12"/>
      <c r="J9829" s="11"/>
    </row>
    <row r="9830" spans="3:10" x14ac:dyDescent="0.25">
      <c r="C9830" s="12"/>
      <c r="D9830" s="13"/>
      <c r="E9830" s="13"/>
      <c r="F9830" s="13"/>
      <c r="G9830" s="13"/>
      <c r="H9830" s="13"/>
      <c r="I9830" s="12"/>
      <c r="J9830" s="11"/>
    </row>
    <row r="9831" spans="3:10" x14ac:dyDescent="0.25">
      <c r="C9831" s="12"/>
      <c r="D9831" s="13"/>
      <c r="E9831" s="13"/>
      <c r="F9831" s="13"/>
      <c r="G9831" s="13"/>
      <c r="H9831" s="13"/>
      <c r="I9831" s="12"/>
      <c r="J9831" s="11"/>
    </row>
    <row r="9832" spans="3:10" x14ac:dyDescent="0.25">
      <c r="C9832" s="12"/>
      <c r="D9832" s="13"/>
      <c r="E9832" s="13"/>
      <c r="F9832" s="13"/>
      <c r="G9832" s="13"/>
      <c r="H9832" s="13"/>
      <c r="I9832" s="12"/>
      <c r="J9832" s="11"/>
    </row>
    <row r="9833" spans="3:10" x14ac:dyDescent="0.25">
      <c r="C9833" s="12"/>
      <c r="D9833" s="13"/>
      <c r="E9833" s="13"/>
      <c r="F9833" s="13"/>
      <c r="G9833" s="13"/>
      <c r="H9833" s="13"/>
      <c r="I9833" s="12"/>
      <c r="J9833" s="11"/>
    </row>
    <row r="9834" spans="3:10" x14ac:dyDescent="0.25">
      <c r="C9834" s="12"/>
      <c r="D9834" s="13"/>
      <c r="E9834" s="13"/>
      <c r="F9834" s="13"/>
      <c r="G9834" s="13"/>
      <c r="H9834" s="13"/>
      <c r="I9834" s="12"/>
      <c r="J9834" s="11"/>
    </row>
    <row r="9835" spans="3:10" x14ac:dyDescent="0.25">
      <c r="C9835" s="12"/>
      <c r="D9835" s="13"/>
      <c r="E9835" s="13"/>
      <c r="F9835" s="13"/>
      <c r="G9835" s="13"/>
      <c r="H9835" s="13"/>
      <c r="I9835" s="12"/>
      <c r="J9835" s="11"/>
    </row>
    <row r="9836" spans="3:10" x14ac:dyDescent="0.25">
      <c r="C9836" s="12"/>
      <c r="D9836" s="13"/>
      <c r="E9836" s="13"/>
      <c r="F9836" s="13"/>
      <c r="G9836" s="13"/>
      <c r="H9836" s="13"/>
      <c r="I9836" s="12"/>
      <c r="J9836" s="11"/>
    </row>
    <row r="9837" spans="3:10" x14ac:dyDescent="0.25">
      <c r="C9837" s="12"/>
      <c r="D9837" s="13"/>
      <c r="E9837" s="13"/>
      <c r="F9837" s="13"/>
      <c r="G9837" s="13"/>
      <c r="H9837" s="13"/>
      <c r="I9837" s="12"/>
      <c r="J9837" s="11"/>
    </row>
    <row r="9838" spans="3:10" x14ac:dyDescent="0.25">
      <c r="C9838" s="12"/>
      <c r="D9838" s="13"/>
      <c r="E9838" s="13"/>
      <c r="F9838" s="13"/>
      <c r="G9838" s="13"/>
      <c r="H9838" s="13"/>
      <c r="I9838" s="12"/>
      <c r="J9838" s="11"/>
    </row>
    <row r="9839" spans="3:10" x14ac:dyDescent="0.25">
      <c r="C9839" s="12"/>
      <c r="D9839" s="13"/>
      <c r="E9839" s="13"/>
      <c r="F9839" s="13"/>
      <c r="G9839" s="13"/>
      <c r="H9839" s="13"/>
      <c r="I9839" s="12"/>
      <c r="J9839" s="11"/>
    </row>
    <row r="9840" spans="3:10" x14ac:dyDescent="0.25">
      <c r="C9840" s="12"/>
      <c r="D9840" s="13"/>
      <c r="E9840" s="13"/>
      <c r="F9840" s="13"/>
      <c r="G9840" s="13"/>
      <c r="H9840" s="13"/>
      <c r="I9840" s="12"/>
      <c r="J9840" s="11"/>
    </row>
    <row r="9841" spans="3:10" x14ac:dyDescent="0.25">
      <c r="C9841" s="12"/>
      <c r="D9841" s="13"/>
      <c r="E9841" s="13"/>
      <c r="F9841" s="13"/>
      <c r="G9841" s="13"/>
      <c r="H9841" s="13"/>
      <c r="I9841" s="12"/>
      <c r="J9841" s="11"/>
    </row>
    <row r="9842" spans="3:10" x14ac:dyDescent="0.25">
      <c r="C9842" s="12"/>
      <c r="D9842" s="13"/>
      <c r="E9842" s="13"/>
      <c r="F9842" s="13"/>
      <c r="G9842" s="13"/>
      <c r="H9842" s="13"/>
      <c r="I9842" s="12"/>
      <c r="J9842" s="11"/>
    </row>
    <row r="9843" spans="3:10" x14ac:dyDescent="0.25">
      <c r="C9843" s="12"/>
      <c r="D9843" s="13"/>
      <c r="E9843" s="13"/>
      <c r="F9843" s="13"/>
      <c r="G9843" s="13"/>
      <c r="H9843" s="13"/>
      <c r="I9843" s="12"/>
      <c r="J9843" s="11"/>
    </row>
    <row r="9844" spans="3:10" x14ac:dyDescent="0.25">
      <c r="C9844" s="12"/>
      <c r="D9844" s="13"/>
      <c r="E9844" s="13"/>
      <c r="F9844" s="13"/>
      <c r="G9844" s="13"/>
      <c r="H9844" s="13"/>
      <c r="I9844" s="12"/>
      <c r="J9844" s="11"/>
    </row>
    <row r="9845" spans="3:10" x14ac:dyDescent="0.25">
      <c r="C9845" s="12"/>
      <c r="D9845" s="13"/>
      <c r="E9845" s="13"/>
      <c r="F9845" s="13"/>
      <c r="G9845" s="13"/>
      <c r="H9845" s="13"/>
      <c r="I9845" s="12"/>
      <c r="J9845" s="11"/>
    </row>
    <row r="9846" spans="3:10" x14ac:dyDescent="0.25">
      <c r="C9846" s="12"/>
      <c r="D9846" s="13"/>
      <c r="E9846" s="13"/>
      <c r="F9846" s="13"/>
      <c r="G9846" s="13"/>
      <c r="H9846" s="13"/>
      <c r="I9846" s="12"/>
      <c r="J9846" s="11"/>
    </row>
    <row r="9847" spans="3:10" x14ac:dyDescent="0.25">
      <c r="C9847" s="12"/>
      <c r="D9847" s="13"/>
      <c r="E9847" s="13"/>
      <c r="F9847" s="13"/>
      <c r="G9847" s="13"/>
      <c r="H9847" s="13"/>
      <c r="I9847" s="12"/>
      <c r="J9847" s="11"/>
    </row>
    <row r="9848" spans="3:10" x14ac:dyDescent="0.25">
      <c r="C9848" s="12"/>
      <c r="D9848" s="13"/>
      <c r="E9848" s="13"/>
      <c r="F9848" s="13"/>
      <c r="G9848" s="13"/>
      <c r="H9848" s="13"/>
      <c r="I9848" s="12"/>
      <c r="J9848" s="11"/>
    </row>
    <row r="9849" spans="3:10" x14ac:dyDescent="0.25">
      <c r="C9849" s="12"/>
      <c r="D9849" s="13"/>
      <c r="E9849" s="13"/>
      <c r="F9849" s="13"/>
      <c r="G9849" s="13"/>
      <c r="H9849" s="13"/>
      <c r="I9849" s="12"/>
      <c r="J9849" s="11"/>
    </row>
    <row r="9850" spans="3:10" x14ac:dyDescent="0.25">
      <c r="C9850" s="12"/>
      <c r="D9850" s="13"/>
      <c r="E9850" s="13"/>
      <c r="F9850" s="13"/>
      <c r="G9850" s="13"/>
      <c r="H9850" s="13"/>
      <c r="I9850" s="12"/>
      <c r="J9850" s="11"/>
    </row>
    <row r="9851" spans="3:10" x14ac:dyDescent="0.25">
      <c r="C9851" s="12"/>
      <c r="D9851" s="13"/>
      <c r="E9851" s="13"/>
      <c r="F9851" s="13"/>
      <c r="G9851" s="13"/>
      <c r="H9851" s="13"/>
      <c r="I9851" s="12"/>
      <c r="J9851" s="11"/>
    </row>
    <row r="9852" spans="3:10" x14ac:dyDescent="0.25">
      <c r="C9852" s="12"/>
      <c r="D9852" s="13"/>
      <c r="E9852" s="13"/>
      <c r="F9852" s="13"/>
      <c r="G9852" s="13"/>
      <c r="H9852" s="13"/>
      <c r="I9852" s="12"/>
      <c r="J9852" s="11"/>
    </row>
    <row r="9853" spans="3:10" x14ac:dyDescent="0.25">
      <c r="C9853" s="12"/>
      <c r="D9853" s="13"/>
      <c r="E9853" s="13"/>
      <c r="F9853" s="13"/>
      <c r="G9853" s="13"/>
      <c r="H9853" s="13"/>
      <c r="I9853" s="12"/>
      <c r="J9853" s="11"/>
    </row>
    <row r="9854" spans="3:10" x14ac:dyDescent="0.25">
      <c r="C9854" s="12"/>
      <c r="D9854" s="13"/>
      <c r="E9854" s="13"/>
      <c r="F9854" s="13"/>
      <c r="G9854" s="13"/>
      <c r="H9854" s="13"/>
      <c r="I9854" s="12"/>
      <c r="J9854" s="11"/>
    </row>
    <row r="9855" spans="3:10" x14ac:dyDescent="0.25">
      <c r="C9855" s="12"/>
      <c r="D9855" s="13"/>
      <c r="E9855" s="13"/>
      <c r="F9855" s="13"/>
      <c r="G9855" s="13"/>
      <c r="H9855" s="13"/>
      <c r="I9855" s="12"/>
      <c r="J9855" s="11"/>
    </row>
    <row r="9856" spans="3:10" x14ac:dyDescent="0.25">
      <c r="C9856" s="12"/>
      <c r="D9856" s="13"/>
      <c r="E9856" s="13"/>
      <c r="F9856" s="13"/>
      <c r="G9856" s="13"/>
      <c r="H9856" s="13"/>
      <c r="I9856" s="12"/>
      <c r="J9856" s="11"/>
    </row>
    <row r="9857" spans="3:10" x14ac:dyDescent="0.25">
      <c r="C9857" s="12"/>
      <c r="D9857" s="13"/>
      <c r="E9857" s="13"/>
      <c r="F9857" s="13"/>
      <c r="G9857" s="13"/>
      <c r="H9857" s="13"/>
      <c r="I9857" s="12"/>
      <c r="J9857" s="11"/>
    </row>
    <row r="9858" spans="3:10" x14ac:dyDescent="0.25">
      <c r="C9858" s="12"/>
      <c r="D9858" s="13"/>
      <c r="E9858" s="13"/>
      <c r="F9858" s="13"/>
      <c r="G9858" s="13"/>
      <c r="H9858" s="13"/>
      <c r="I9858" s="12"/>
      <c r="J9858" s="11"/>
    </row>
    <row r="9859" spans="3:10" x14ac:dyDescent="0.25">
      <c r="C9859" s="12"/>
      <c r="D9859" s="13"/>
      <c r="E9859" s="13"/>
      <c r="F9859" s="13"/>
      <c r="G9859" s="13"/>
      <c r="H9859" s="13"/>
      <c r="I9859" s="12"/>
      <c r="J9859" s="11"/>
    </row>
    <row r="9860" spans="3:10" x14ac:dyDescent="0.25">
      <c r="C9860" s="12"/>
      <c r="D9860" s="13"/>
      <c r="E9860" s="13"/>
      <c r="F9860" s="13"/>
      <c r="G9860" s="13"/>
      <c r="H9860" s="13"/>
      <c r="I9860" s="12"/>
      <c r="J9860" s="11"/>
    </row>
    <row r="9861" spans="3:10" x14ac:dyDescent="0.25">
      <c r="C9861" s="12"/>
      <c r="D9861" s="13"/>
      <c r="E9861" s="13"/>
      <c r="F9861" s="13"/>
      <c r="G9861" s="13"/>
      <c r="H9861" s="13"/>
      <c r="I9861" s="12"/>
      <c r="J9861" s="11"/>
    </row>
    <row r="9862" spans="3:10" x14ac:dyDescent="0.25">
      <c r="C9862" s="12"/>
      <c r="D9862" s="13"/>
      <c r="E9862" s="13"/>
      <c r="F9862" s="13"/>
      <c r="G9862" s="13"/>
      <c r="H9862" s="13"/>
      <c r="I9862" s="12"/>
      <c r="J9862" s="11"/>
    </row>
    <row r="9863" spans="3:10" x14ac:dyDescent="0.25">
      <c r="C9863" s="12"/>
      <c r="D9863" s="13"/>
      <c r="E9863" s="13"/>
      <c r="F9863" s="13"/>
      <c r="G9863" s="13"/>
      <c r="H9863" s="13"/>
      <c r="I9863" s="12"/>
      <c r="J9863" s="11"/>
    </row>
    <row r="9864" spans="3:10" x14ac:dyDescent="0.25">
      <c r="C9864" s="12"/>
      <c r="D9864" s="13"/>
      <c r="E9864" s="13"/>
      <c r="F9864" s="13"/>
      <c r="G9864" s="13"/>
      <c r="H9864" s="13"/>
      <c r="I9864" s="12"/>
      <c r="J9864" s="11"/>
    </row>
    <row r="9865" spans="3:10" x14ac:dyDescent="0.25">
      <c r="C9865" s="12"/>
      <c r="D9865" s="13"/>
      <c r="E9865" s="13"/>
      <c r="F9865" s="13"/>
      <c r="G9865" s="13"/>
      <c r="H9865" s="13"/>
      <c r="I9865" s="12"/>
      <c r="J9865" s="11"/>
    </row>
    <row r="9866" spans="3:10" x14ac:dyDescent="0.25">
      <c r="C9866" s="12"/>
      <c r="D9866" s="13"/>
      <c r="E9866" s="13"/>
      <c r="F9866" s="13"/>
      <c r="G9866" s="13"/>
      <c r="H9866" s="13"/>
      <c r="I9866" s="12"/>
      <c r="J9866" s="11"/>
    </row>
    <row r="9867" spans="3:10" x14ac:dyDescent="0.25">
      <c r="C9867" s="12"/>
      <c r="D9867" s="13"/>
      <c r="E9867" s="13"/>
      <c r="F9867" s="13"/>
      <c r="G9867" s="13"/>
      <c r="H9867" s="13"/>
      <c r="I9867" s="12"/>
      <c r="J9867" s="11"/>
    </row>
    <row r="9868" spans="3:10" x14ac:dyDescent="0.25">
      <c r="C9868" s="12"/>
      <c r="D9868" s="13"/>
      <c r="E9868" s="13"/>
      <c r="F9868" s="13"/>
      <c r="G9868" s="13"/>
      <c r="H9868" s="13"/>
      <c r="I9868" s="12"/>
      <c r="J9868" s="11"/>
    </row>
    <row r="9869" spans="3:10" x14ac:dyDescent="0.25">
      <c r="C9869" s="12"/>
      <c r="D9869" s="13"/>
      <c r="E9869" s="13"/>
      <c r="F9869" s="13"/>
      <c r="G9869" s="13"/>
      <c r="H9869" s="13"/>
      <c r="I9869" s="12"/>
      <c r="J9869" s="11"/>
    </row>
    <row r="9870" spans="3:10" x14ac:dyDescent="0.25">
      <c r="C9870" s="12"/>
      <c r="D9870" s="13"/>
      <c r="E9870" s="13"/>
      <c r="F9870" s="13"/>
      <c r="G9870" s="13"/>
      <c r="H9870" s="13"/>
      <c r="I9870" s="12"/>
      <c r="J9870" s="11"/>
    </row>
    <row r="9871" spans="3:10" x14ac:dyDescent="0.25">
      <c r="C9871" s="12"/>
      <c r="D9871" s="13"/>
      <c r="E9871" s="13"/>
      <c r="F9871" s="13"/>
      <c r="G9871" s="13"/>
      <c r="H9871" s="13"/>
      <c r="I9871" s="12"/>
      <c r="J9871" s="11"/>
    </row>
    <row r="9872" spans="3:10" x14ac:dyDescent="0.25">
      <c r="C9872" s="12"/>
      <c r="D9872" s="13"/>
      <c r="E9872" s="13"/>
      <c r="F9872" s="13"/>
      <c r="G9872" s="13"/>
      <c r="H9872" s="13"/>
      <c r="I9872" s="12"/>
      <c r="J9872" s="11"/>
    </row>
    <row r="9873" spans="3:10" x14ac:dyDescent="0.25">
      <c r="C9873" s="12"/>
      <c r="D9873" s="13"/>
      <c r="E9873" s="13"/>
      <c r="F9873" s="13"/>
      <c r="G9873" s="13"/>
      <c r="H9873" s="13"/>
      <c r="I9873" s="12"/>
      <c r="J9873" s="11"/>
    </row>
    <row r="9874" spans="3:10" x14ac:dyDescent="0.25">
      <c r="C9874" s="12"/>
      <c r="D9874" s="13"/>
      <c r="E9874" s="13"/>
      <c r="F9874" s="13"/>
      <c r="G9874" s="13"/>
      <c r="H9874" s="13"/>
      <c r="I9874" s="12"/>
      <c r="J9874" s="11"/>
    </row>
    <row r="9875" spans="3:10" x14ac:dyDescent="0.25">
      <c r="C9875" s="12"/>
      <c r="D9875" s="13"/>
      <c r="E9875" s="13"/>
      <c r="F9875" s="13"/>
      <c r="G9875" s="13"/>
      <c r="H9875" s="13"/>
      <c r="I9875" s="12"/>
      <c r="J9875" s="11"/>
    </row>
    <row r="9876" spans="3:10" x14ac:dyDescent="0.25">
      <c r="C9876" s="12"/>
      <c r="D9876" s="13"/>
      <c r="E9876" s="13"/>
      <c r="F9876" s="13"/>
      <c r="G9876" s="13"/>
      <c r="H9876" s="13"/>
      <c r="I9876" s="12"/>
      <c r="J9876" s="11"/>
    </row>
    <row r="9877" spans="3:10" x14ac:dyDescent="0.25">
      <c r="C9877" s="12"/>
      <c r="D9877" s="13"/>
      <c r="E9877" s="13"/>
      <c r="F9877" s="13"/>
      <c r="G9877" s="13"/>
      <c r="H9877" s="13"/>
      <c r="I9877" s="12"/>
      <c r="J9877" s="11"/>
    </row>
    <row r="9878" spans="3:10" x14ac:dyDescent="0.25">
      <c r="C9878" s="12"/>
      <c r="D9878" s="13"/>
      <c r="E9878" s="13"/>
      <c r="F9878" s="13"/>
      <c r="G9878" s="13"/>
      <c r="H9878" s="13"/>
      <c r="I9878" s="12"/>
      <c r="J9878" s="11"/>
    </row>
    <row r="9879" spans="3:10" x14ac:dyDescent="0.25">
      <c r="C9879" s="12"/>
      <c r="D9879" s="13"/>
      <c r="E9879" s="13"/>
      <c r="F9879" s="13"/>
      <c r="G9879" s="13"/>
      <c r="H9879" s="13"/>
      <c r="I9879" s="12"/>
      <c r="J9879" s="11"/>
    </row>
    <row r="9880" spans="3:10" x14ac:dyDescent="0.25">
      <c r="C9880" s="12"/>
      <c r="D9880" s="13"/>
      <c r="E9880" s="13"/>
      <c r="F9880" s="13"/>
      <c r="G9880" s="13"/>
      <c r="H9880" s="13"/>
      <c r="I9880" s="12"/>
      <c r="J9880" s="11"/>
    </row>
    <row r="9881" spans="3:10" x14ac:dyDescent="0.25">
      <c r="C9881" s="12"/>
      <c r="D9881" s="13"/>
      <c r="E9881" s="13"/>
      <c r="F9881" s="13"/>
      <c r="G9881" s="13"/>
      <c r="H9881" s="13"/>
      <c r="I9881" s="12"/>
      <c r="J9881" s="11"/>
    </row>
    <row r="9882" spans="3:10" x14ac:dyDescent="0.25">
      <c r="C9882" s="12"/>
      <c r="D9882" s="13"/>
      <c r="E9882" s="13"/>
      <c r="F9882" s="13"/>
      <c r="G9882" s="13"/>
      <c r="H9882" s="13"/>
      <c r="I9882" s="12"/>
      <c r="J9882" s="11"/>
    </row>
    <row r="9883" spans="3:10" x14ac:dyDescent="0.25">
      <c r="C9883" s="12"/>
      <c r="D9883" s="13"/>
      <c r="E9883" s="13"/>
      <c r="F9883" s="13"/>
      <c r="G9883" s="13"/>
      <c r="H9883" s="13"/>
      <c r="I9883" s="12"/>
      <c r="J9883" s="11"/>
    </row>
    <row r="9884" spans="3:10" x14ac:dyDescent="0.25">
      <c r="C9884" s="12"/>
      <c r="D9884" s="13"/>
      <c r="E9884" s="13"/>
      <c r="F9884" s="13"/>
      <c r="G9884" s="13"/>
      <c r="H9884" s="13"/>
      <c r="I9884" s="12"/>
      <c r="J9884" s="11"/>
    </row>
    <row r="9885" spans="3:10" x14ac:dyDescent="0.25">
      <c r="C9885" s="12"/>
      <c r="D9885" s="13"/>
      <c r="E9885" s="13"/>
      <c r="F9885" s="13"/>
      <c r="G9885" s="13"/>
      <c r="H9885" s="13"/>
      <c r="I9885" s="12"/>
      <c r="J9885" s="11"/>
    </row>
    <row r="9886" spans="3:10" x14ac:dyDescent="0.25">
      <c r="C9886" s="12"/>
      <c r="D9886" s="13"/>
      <c r="E9886" s="13"/>
      <c r="F9886" s="13"/>
      <c r="G9886" s="13"/>
      <c r="H9886" s="13"/>
      <c r="I9886" s="12"/>
      <c r="J9886" s="11"/>
    </row>
    <row r="9887" spans="3:10" x14ac:dyDescent="0.25">
      <c r="C9887" s="12"/>
      <c r="D9887" s="13"/>
      <c r="E9887" s="13"/>
      <c r="F9887" s="13"/>
      <c r="G9887" s="13"/>
      <c r="H9887" s="13"/>
      <c r="I9887" s="12"/>
      <c r="J9887" s="11"/>
    </row>
    <row r="9888" spans="3:10" x14ac:dyDescent="0.25">
      <c r="C9888" s="12"/>
      <c r="D9888" s="13"/>
      <c r="E9888" s="13"/>
      <c r="F9888" s="13"/>
      <c r="G9888" s="13"/>
      <c r="H9888" s="13"/>
      <c r="I9888" s="12"/>
      <c r="J9888" s="11"/>
    </row>
    <row r="9889" spans="3:10" x14ac:dyDescent="0.25">
      <c r="C9889" s="12"/>
      <c r="D9889" s="13"/>
      <c r="E9889" s="13"/>
      <c r="F9889" s="13"/>
      <c r="G9889" s="13"/>
      <c r="H9889" s="13"/>
      <c r="I9889" s="12"/>
      <c r="J9889" s="11"/>
    </row>
    <row r="9890" spans="3:10" x14ac:dyDescent="0.25">
      <c r="C9890" s="12"/>
      <c r="D9890" s="13"/>
      <c r="E9890" s="13"/>
      <c r="F9890" s="13"/>
      <c r="G9890" s="13"/>
      <c r="H9890" s="13"/>
      <c r="I9890" s="12"/>
      <c r="J9890" s="11"/>
    </row>
    <row r="9891" spans="3:10" x14ac:dyDescent="0.25">
      <c r="C9891" s="12"/>
      <c r="D9891" s="13"/>
      <c r="E9891" s="13"/>
      <c r="F9891" s="13"/>
      <c r="G9891" s="13"/>
      <c r="H9891" s="13"/>
      <c r="I9891" s="12"/>
      <c r="J9891" s="11"/>
    </row>
    <row r="9892" spans="3:10" x14ac:dyDescent="0.25">
      <c r="C9892" s="12"/>
      <c r="D9892" s="13"/>
      <c r="E9892" s="13"/>
      <c r="F9892" s="13"/>
      <c r="G9892" s="13"/>
      <c r="H9892" s="13"/>
      <c r="I9892" s="12"/>
      <c r="J9892" s="11"/>
    </row>
    <row r="9893" spans="3:10" x14ac:dyDescent="0.25">
      <c r="C9893" s="12"/>
      <c r="D9893" s="13"/>
      <c r="E9893" s="13"/>
      <c r="F9893" s="13"/>
      <c r="G9893" s="13"/>
      <c r="H9893" s="13"/>
      <c r="I9893" s="12"/>
      <c r="J9893" s="11"/>
    </row>
    <row r="9894" spans="3:10" x14ac:dyDescent="0.25">
      <c r="C9894" s="12"/>
      <c r="D9894" s="13"/>
      <c r="E9894" s="13"/>
      <c r="F9894" s="13"/>
      <c r="G9894" s="13"/>
      <c r="H9894" s="13"/>
      <c r="I9894" s="12"/>
      <c r="J9894" s="11"/>
    </row>
    <row r="9895" spans="3:10" x14ac:dyDescent="0.25">
      <c r="C9895" s="12"/>
      <c r="D9895" s="13"/>
      <c r="E9895" s="13"/>
      <c r="F9895" s="13"/>
      <c r="G9895" s="13"/>
      <c r="H9895" s="13"/>
      <c r="I9895" s="12"/>
      <c r="J9895" s="11"/>
    </row>
    <row r="9896" spans="3:10" x14ac:dyDescent="0.25">
      <c r="C9896" s="12"/>
      <c r="D9896" s="13"/>
      <c r="E9896" s="13"/>
      <c r="F9896" s="13"/>
      <c r="G9896" s="13"/>
      <c r="H9896" s="13"/>
      <c r="I9896" s="12"/>
      <c r="J9896" s="11"/>
    </row>
    <row r="9897" spans="3:10" x14ac:dyDescent="0.25">
      <c r="C9897" s="12"/>
      <c r="D9897" s="13"/>
      <c r="E9897" s="13"/>
      <c r="F9897" s="13"/>
      <c r="G9897" s="13"/>
      <c r="H9897" s="13"/>
      <c r="I9897" s="12"/>
      <c r="J9897" s="11"/>
    </row>
    <row r="9898" spans="3:10" x14ac:dyDescent="0.25">
      <c r="C9898" s="12"/>
      <c r="D9898" s="13"/>
      <c r="E9898" s="13"/>
      <c r="F9898" s="13"/>
      <c r="G9898" s="13"/>
      <c r="H9898" s="13"/>
      <c r="I9898" s="12"/>
      <c r="J9898" s="11"/>
    </row>
    <row r="9899" spans="3:10" x14ac:dyDescent="0.25">
      <c r="C9899" s="12"/>
      <c r="D9899" s="13"/>
      <c r="E9899" s="13"/>
      <c r="F9899" s="13"/>
      <c r="G9899" s="13"/>
      <c r="H9899" s="13"/>
      <c r="I9899" s="12"/>
      <c r="J9899" s="11"/>
    </row>
    <row r="9900" spans="3:10" x14ac:dyDescent="0.25">
      <c r="C9900" s="12"/>
      <c r="D9900" s="13"/>
      <c r="E9900" s="13"/>
      <c r="F9900" s="13"/>
      <c r="G9900" s="13"/>
      <c r="H9900" s="13"/>
      <c r="I9900" s="12"/>
      <c r="J9900" s="11"/>
    </row>
    <row r="9901" spans="3:10" x14ac:dyDescent="0.25">
      <c r="C9901" s="12"/>
      <c r="D9901" s="13"/>
      <c r="E9901" s="13"/>
      <c r="F9901" s="13"/>
      <c r="G9901" s="13"/>
      <c r="H9901" s="13"/>
      <c r="I9901" s="12"/>
      <c r="J9901" s="11"/>
    </row>
    <row r="9902" spans="3:10" x14ac:dyDescent="0.25">
      <c r="C9902" s="12"/>
      <c r="D9902" s="13"/>
      <c r="E9902" s="13"/>
      <c r="F9902" s="13"/>
      <c r="G9902" s="13"/>
      <c r="H9902" s="13"/>
      <c r="I9902" s="12"/>
      <c r="J9902" s="11"/>
    </row>
    <row r="9903" spans="3:10" x14ac:dyDescent="0.25">
      <c r="C9903" s="12"/>
      <c r="D9903" s="13"/>
      <c r="E9903" s="13"/>
      <c r="F9903" s="13"/>
      <c r="G9903" s="13"/>
      <c r="H9903" s="13"/>
      <c r="I9903" s="12"/>
      <c r="J9903" s="11"/>
    </row>
    <row r="9904" spans="3:10" x14ac:dyDescent="0.25">
      <c r="C9904" s="12"/>
      <c r="D9904" s="13"/>
      <c r="E9904" s="13"/>
      <c r="F9904" s="13"/>
      <c r="G9904" s="13"/>
      <c r="H9904" s="13"/>
      <c r="I9904" s="12"/>
      <c r="J9904" s="11"/>
    </row>
    <row r="9905" spans="3:10" x14ac:dyDescent="0.25">
      <c r="C9905" s="12"/>
      <c r="D9905" s="13"/>
      <c r="E9905" s="13"/>
      <c r="F9905" s="13"/>
      <c r="G9905" s="13"/>
      <c r="H9905" s="13"/>
      <c r="I9905" s="12"/>
      <c r="J9905" s="11"/>
    </row>
    <row r="9906" spans="3:10" x14ac:dyDescent="0.25">
      <c r="C9906" s="12"/>
      <c r="D9906" s="13"/>
      <c r="E9906" s="13"/>
      <c r="F9906" s="13"/>
      <c r="G9906" s="13"/>
      <c r="H9906" s="13"/>
      <c r="I9906" s="12"/>
      <c r="J9906" s="11"/>
    </row>
    <row r="9907" spans="3:10" x14ac:dyDescent="0.25">
      <c r="C9907" s="12"/>
      <c r="D9907" s="13"/>
      <c r="E9907" s="13"/>
      <c r="F9907" s="13"/>
      <c r="G9907" s="13"/>
      <c r="H9907" s="13"/>
      <c r="I9907" s="12"/>
      <c r="J9907" s="11"/>
    </row>
    <row r="9908" spans="3:10" x14ac:dyDescent="0.25">
      <c r="C9908" s="12"/>
      <c r="D9908" s="13"/>
      <c r="E9908" s="13"/>
      <c r="F9908" s="13"/>
      <c r="G9908" s="13"/>
      <c r="H9908" s="13"/>
      <c r="I9908" s="12"/>
      <c r="J9908" s="11"/>
    </row>
    <row r="9909" spans="3:10" x14ac:dyDescent="0.25">
      <c r="C9909" s="12"/>
      <c r="D9909" s="13"/>
      <c r="E9909" s="13"/>
      <c r="F9909" s="13"/>
      <c r="G9909" s="13"/>
      <c r="H9909" s="13"/>
      <c r="I9909" s="12"/>
      <c r="J9909" s="11"/>
    </row>
    <row r="9910" spans="3:10" x14ac:dyDescent="0.25">
      <c r="C9910" s="12"/>
      <c r="D9910" s="13"/>
      <c r="E9910" s="13"/>
      <c r="F9910" s="13"/>
      <c r="G9910" s="13"/>
      <c r="H9910" s="13"/>
      <c r="I9910" s="12"/>
      <c r="J9910" s="11"/>
    </row>
    <row r="9911" spans="3:10" x14ac:dyDescent="0.25">
      <c r="C9911" s="12"/>
      <c r="D9911" s="13"/>
      <c r="E9911" s="13"/>
      <c r="F9911" s="13"/>
      <c r="G9911" s="13"/>
      <c r="H9911" s="13"/>
      <c r="I9911" s="12"/>
      <c r="J9911" s="11"/>
    </row>
    <row r="9912" spans="3:10" x14ac:dyDescent="0.25">
      <c r="C9912" s="12"/>
      <c r="D9912" s="13"/>
      <c r="E9912" s="13"/>
      <c r="F9912" s="13"/>
      <c r="G9912" s="13"/>
      <c r="H9912" s="13"/>
      <c r="I9912" s="12"/>
      <c r="J9912" s="11"/>
    </row>
    <row r="9913" spans="3:10" x14ac:dyDescent="0.25">
      <c r="C9913" s="12"/>
      <c r="D9913" s="13"/>
      <c r="E9913" s="13"/>
      <c r="F9913" s="13"/>
      <c r="G9913" s="13"/>
      <c r="H9913" s="13"/>
      <c r="I9913" s="12"/>
      <c r="J9913" s="11"/>
    </row>
    <row r="9914" spans="3:10" x14ac:dyDescent="0.25">
      <c r="C9914" s="12"/>
      <c r="D9914" s="13"/>
      <c r="E9914" s="13"/>
      <c r="F9914" s="13"/>
      <c r="G9914" s="13"/>
      <c r="H9914" s="13"/>
      <c r="I9914" s="12"/>
      <c r="J9914" s="11"/>
    </row>
    <row r="9915" spans="3:10" x14ac:dyDescent="0.25">
      <c r="C9915" s="12"/>
      <c r="D9915" s="13"/>
      <c r="E9915" s="13"/>
      <c r="F9915" s="13"/>
      <c r="G9915" s="13"/>
      <c r="H9915" s="13"/>
      <c r="I9915" s="12"/>
      <c r="J9915" s="11"/>
    </row>
    <row r="9916" spans="3:10" x14ac:dyDescent="0.25">
      <c r="C9916" s="12"/>
      <c r="D9916" s="13"/>
      <c r="E9916" s="13"/>
      <c r="F9916" s="13"/>
      <c r="G9916" s="13"/>
      <c r="H9916" s="13"/>
      <c r="I9916" s="12"/>
      <c r="J9916" s="11"/>
    </row>
    <row r="9917" spans="3:10" x14ac:dyDescent="0.25">
      <c r="C9917" s="12"/>
      <c r="D9917" s="13"/>
      <c r="E9917" s="13"/>
      <c r="F9917" s="13"/>
      <c r="G9917" s="13"/>
      <c r="H9917" s="13"/>
      <c r="I9917" s="12"/>
      <c r="J9917" s="11"/>
    </row>
    <row r="9918" spans="3:10" x14ac:dyDescent="0.25">
      <c r="C9918" s="12"/>
      <c r="D9918" s="13"/>
      <c r="E9918" s="13"/>
      <c r="F9918" s="13"/>
      <c r="G9918" s="13"/>
      <c r="H9918" s="13"/>
      <c r="I9918" s="12"/>
      <c r="J9918" s="11"/>
    </row>
    <row r="9919" spans="3:10" x14ac:dyDescent="0.25">
      <c r="C9919" s="12"/>
      <c r="D9919" s="13"/>
      <c r="E9919" s="13"/>
      <c r="F9919" s="13"/>
      <c r="G9919" s="13"/>
      <c r="H9919" s="13"/>
      <c r="I9919" s="12"/>
      <c r="J9919" s="11"/>
    </row>
    <row r="9920" spans="3:10" x14ac:dyDescent="0.25">
      <c r="C9920" s="12"/>
      <c r="D9920" s="13"/>
      <c r="E9920" s="13"/>
      <c r="F9920" s="13"/>
      <c r="G9920" s="13"/>
      <c r="H9920" s="13"/>
      <c r="I9920" s="12"/>
      <c r="J9920" s="11"/>
    </row>
    <row r="9921" spans="3:10" x14ac:dyDescent="0.25">
      <c r="C9921" s="12"/>
      <c r="D9921" s="13"/>
      <c r="E9921" s="13"/>
      <c r="F9921" s="13"/>
      <c r="G9921" s="13"/>
      <c r="H9921" s="13"/>
      <c r="I9921" s="12"/>
      <c r="J9921" s="11"/>
    </row>
    <row r="9922" spans="3:10" x14ac:dyDescent="0.25">
      <c r="C9922" s="12"/>
      <c r="D9922" s="13"/>
      <c r="E9922" s="13"/>
      <c r="F9922" s="13"/>
      <c r="G9922" s="13"/>
      <c r="H9922" s="13"/>
      <c r="I9922" s="12"/>
      <c r="J9922" s="11"/>
    </row>
    <row r="9923" spans="3:10" x14ac:dyDescent="0.25">
      <c r="C9923" s="12"/>
      <c r="D9923" s="13"/>
      <c r="E9923" s="13"/>
      <c r="F9923" s="13"/>
      <c r="G9923" s="13"/>
      <c r="H9923" s="13"/>
      <c r="I9923" s="12"/>
      <c r="J9923" s="11"/>
    </row>
    <row r="9924" spans="3:10" x14ac:dyDescent="0.25">
      <c r="C9924" s="12"/>
      <c r="D9924" s="13"/>
      <c r="E9924" s="13"/>
      <c r="F9924" s="13"/>
      <c r="G9924" s="13"/>
      <c r="H9924" s="13"/>
      <c r="I9924" s="12"/>
      <c r="J9924" s="11"/>
    </row>
    <row r="9925" spans="3:10" x14ac:dyDescent="0.25">
      <c r="C9925" s="12"/>
      <c r="D9925" s="13"/>
      <c r="E9925" s="13"/>
      <c r="F9925" s="13"/>
      <c r="G9925" s="13"/>
      <c r="H9925" s="13"/>
      <c r="I9925" s="12"/>
      <c r="J9925" s="11"/>
    </row>
    <row r="9926" spans="3:10" x14ac:dyDescent="0.25">
      <c r="C9926" s="12"/>
      <c r="D9926" s="13"/>
      <c r="E9926" s="13"/>
      <c r="F9926" s="13"/>
      <c r="G9926" s="13"/>
      <c r="H9926" s="13"/>
      <c r="I9926" s="12"/>
      <c r="J9926" s="11"/>
    </row>
    <row r="9927" spans="3:10" x14ac:dyDescent="0.25">
      <c r="C9927" s="12"/>
      <c r="D9927" s="13"/>
      <c r="E9927" s="13"/>
      <c r="F9927" s="13"/>
      <c r="G9927" s="13"/>
      <c r="H9927" s="13"/>
      <c r="I9927" s="12"/>
      <c r="J9927" s="11"/>
    </row>
    <row r="9928" spans="3:10" x14ac:dyDescent="0.25">
      <c r="C9928" s="12"/>
      <c r="D9928" s="13"/>
      <c r="E9928" s="13"/>
      <c r="F9928" s="13"/>
      <c r="G9928" s="13"/>
      <c r="H9928" s="13"/>
      <c r="I9928" s="12"/>
      <c r="J9928" s="11"/>
    </row>
    <row r="9929" spans="3:10" x14ac:dyDescent="0.25">
      <c r="C9929" s="12"/>
      <c r="D9929" s="13"/>
      <c r="E9929" s="13"/>
      <c r="F9929" s="13"/>
      <c r="G9929" s="13"/>
      <c r="H9929" s="13"/>
      <c r="I9929" s="12"/>
      <c r="J9929" s="11"/>
    </row>
    <row r="9930" spans="3:10" x14ac:dyDescent="0.25">
      <c r="C9930" s="12"/>
      <c r="D9930" s="13"/>
      <c r="E9930" s="13"/>
      <c r="F9930" s="13"/>
      <c r="G9930" s="13"/>
      <c r="H9930" s="13"/>
      <c r="I9930" s="12"/>
      <c r="J9930" s="11"/>
    </row>
    <row r="9931" spans="3:10" x14ac:dyDescent="0.25">
      <c r="C9931" s="12"/>
      <c r="D9931" s="13"/>
      <c r="E9931" s="13"/>
      <c r="F9931" s="13"/>
      <c r="G9931" s="13"/>
      <c r="H9931" s="13"/>
      <c r="I9931" s="12"/>
      <c r="J9931" s="11"/>
    </row>
    <row r="9932" spans="3:10" x14ac:dyDescent="0.25">
      <c r="C9932" s="12"/>
      <c r="D9932" s="13"/>
      <c r="E9932" s="13"/>
      <c r="F9932" s="13"/>
      <c r="G9932" s="13"/>
      <c r="H9932" s="13"/>
      <c r="I9932" s="12"/>
      <c r="J9932" s="11"/>
    </row>
    <row r="9933" spans="3:10" x14ac:dyDescent="0.25">
      <c r="C9933" s="12"/>
      <c r="D9933" s="13"/>
      <c r="E9933" s="13"/>
      <c r="F9933" s="13"/>
      <c r="G9933" s="13"/>
      <c r="H9933" s="13"/>
      <c r="I9933" s="12"/>
      <c r="J9933" s="11"/>
    </row>
    <row r="9934" spans="3:10" x14ac:dyDescent="0.25">
      <c r="C9934" s="12"/>
      <c r="D9934" s="13"/>
      <c r="E9934" s="13"/>
      <c r="F9934" s="13"/>
      <c r="G9934" s="13"/>
      <c r="H9934" s="13"/>
      <c r="I9934" s="12"/>
      <c r="J9934" s="11"/>
    </row>
    <row r="9935" spans="3:10" x14ac:dyDescent="0.25">
      <c r="C9935" s="12"/>
      <c r="D9935" s="13"/>
      <c r="E9935" s="13"/>
      <c r="F9935" s="13"/>
      <c r="G9935" s="13"/>
      <c r="H9935" s="13"/>
      <c r="I9935" s="12"/>
      <c r="J9935" s="11"/>
    </row>
    <row r="9936" spans="3:10" x14ac:dyDescent="0.25">
      <c r="C9936" s="12"/>
      <c r="D9936" s="13"/>
      <c r="E9936" s="13"/>
      <c r="F9936" s="13"/>
      <c r="G9936" s="13"/>
      <c r="H9936" s="13"/>
      <c r="I9936" s="12"/>
      <c r="J9936" s="11"/>
    </row>
    <row r="9937" spans="3:10" x14ac:dyDescent="0.25">
      <c r="C9937" s="12"/>
      <c r="D9937" s="13"/>
      <c r="E9937" s="13"/>
      <c r="F9937" s="13"/>
      <c r="G9937" s="13"/>
      <c r="H9937" s="13"/>
      <c r="I9937" s="12"/>
      <c r="J9937" s="11"/>
    </row>
    <row r="9938" spans="3:10" x14ac:dyDescent="0.25">
      <c r="C9938" s="12"/>
      <c r="D9938" s="13"/>
      <c r="E9938" s="13"/>
      <c r="F9938" s="13"/>
      <c r="G9938" s="13"/>
      <c r="H9938" s="13"/>
      <c r="I9938" s="12"/>
      <c r="J9938" s="11"/>
    </row>
    <row r="9939" spans="3:10" x14ac:dyDescent="0.25">
      <c r="C9939" s="12"/>
      <c r="D9939" s="13"/>
      <c r="E9939" s="13"/>
      <c r="F9939" s="13"/>
      <c r="G9939" s="13"/>
      <c r="H9939" s="13"/>
      <c r="I9939" s="12"/>
      <c r="J9939" s="11"/>
    </row>
    <row r="9940" spans="3:10" x14ac:dyDescent="0.25">
      <c r="C9940" s="12"/>
      <c r="D9940" s="13"/>
      <c r="E9940" s="13"/>
      <c r="F9940" s="13"/>
      <c r="G9940" s="13"/>
      <c r="H9940" s="13"/>
      <c r="I9940" s="12"/>
      <c r="J9940" s="11"/>
    </row>
    <row r="9941" spans="3:10" x14ac:dyDescent="0.25">
      <c r="C9941" s="12"/>
      <c r="D9941" s="13"/>
      <c r="E9941" s="13"/>
      <c r="F9941" s="13"/>
      <c r="G9941" s="13"/>
      <c r="H9941" s="13"/>
      <c r="I9941" s="12"/>
      <c r="J9941" s="11"/>
    </row>
    <row r="9942" spans="3:10" x14ac:dyDescent="0.25">
      <c r="C9942" s="12"/>
      <c r="D9942" s="13"/>
      <c r="E9942" s="13"/>
      <c r="F9942" s="13"/>
      <c r="G9942" s="13"/>
      <c r="H9942" s="13"/>
      <c r="I9942" s="12"/>
      <c r="J9942" s="11"/>
    </row>
    <row r="9943" spans="3:10" x14ac:dyDescent="0.25">
      <c r="C9943" s="12"/>
      <c r="D9943" s="13"/>
      <c r="E9943" s="13"/>
      <c r="F9943" s="13"/>
      <c r="G9943" s="13"/>
      <c r="H9943" s="13"/>
      <c r="I9943" s="12"/>
      <c r="J9943" s="11"/>
    </row>
    <row r="9944" spans="3:10" x14ac:dyDescent="0.25">
      <c r="C9944" s="12"/>
      <c r="D9944" s="13"/>
      <c r="E9944" s="13"/>
      <c r="F9944" s="13"/>
      <c r="G9944" s="13"/>
      <c r="H9944" s="13"/>
      <c r="I9944" s="12"/>
      <c r="J9944" s="11"/>
    </row>
    <row r="9945" spans="3:10" x14ac:dyDescent="0.25">
      <c r="C9945" s="12"/>
      <c r="D9945" s="13"/>
      <c r="E9945" s="13"/>
      <c r="F9945" s="13"/>
      <c r="G9945" s="13"/>
      <c r="H9945" s="13"/>
      <c r="I9945" s="12"/>
      <c r="J9945" s="11"/>
    </row>
    <row r="9946" spans="3:10" x14ac:dyDescent="0.25">
      <c r="C9946" s="12"/>
      <c r="D9946" s="13"/>
      <c r="E9946" s="13"/>
      <c r="F9946" s="13"/>
      <c r="G9946" s="13"/>
      <c r="H9946" s="13"/>
      <c r="I9946" s="12"/>
      <c r="J9946" s="11"/>
    </row>
    <row r="9947" spans="3:10" x14ac:dyDescent="0.25">
      <c r="C9947" s="12"/>
      <c r="D9947" s="13"/>
      <c r="E9947" s="13"/>
      <c r="F9947" s="13"/>
      <c r="G9947" s="13"/>
      <c r="H9947" s="13"/>
      <c r="I9947" s="12"/>
      <c r="J9947" s="11"/>
    </row>
    <row r="9948" spans="3:10" x14ac:dyDescent="0.25">
      <c r="C9948" s="12"/>
      <c r="D9948" s="13"/>
      <c r="E9948" s="13"/>
      <c r="F9948" s="13"/>
      <c r="G9948" s="13"/>
      <c r="H9948" s="13"/>
      <c r="I9948" s="12"/>
      <c r="J9948" s="11"/>
    </row>
    <row r="9949" spans="3:10" x14ac:dyDescent="0.25">
      <c r="C9949" s="12"/>
      <c r="D9949" s="13"/>
      <c r="E9949" s="13"/>
      <c r="F9949" s="13"/>
      <c r="G9949" s="13"/>
      <c r="H9949" s="13"/>
      <c r="I9949" s="12"/>
      <c r="J9949" s="11"/>
    </row>
    <row r="9950" spans="3:10" x14ac:dyDescent="0.25">
      <c r="C9950" s="12"/>
      <c r="D9950" s="13"/>
      <c r="E9950" s="13"/>
      <c r="F9950" s="13"/>
      <c r="G9950" s="13"/>
      <c r="H9950" s="13"/>
      <c r="I9950" s="12"/>
      <c r="J9950" s="11"/>
    </row>
    <row r="9951" spans="3:10" x14ac:dyDescent="0.25">
      <c r="C9951" s="12"/>
      <c r="D9951" s="13"/>
      <c r="E9951" s="13"/>
      <c r="F9951" s="13"/>
      <c r="G9951" s="13"/>
      <c r="H9951" s="13"/>
      <c r="I9951" s="12"/>
      <c r="J9951" s="11"/>
    </row>
    <row r="9952" spans="3:10" x14ac:dyDescent="0.25">
      <c r="C9952" s="12"/>
      <c r="D9952" s="13"/>
      <c r="E9952" s="13"/>
      <c r="F9952" s="13"/>
      <c r="G9952" s="13"/>
      <c r="H9952" s="13"/>
      <c r="I9952" s="12"/>
      <c r="J9952" s="11"/>
    </row>
    <row r="9953" spans="3:10" x14ac:dyDescent="0.25">
      <c r="C9953" s="12"/>
      <c r="D9953" s="13"/>
      <c r="E9953" s="13"/>
      <c r="F9953" s="13"/>
      <c r="G9953" s="13"/>
      <c r="H9953" s="13"/>
      <c r="I9953" s="12"/>
      <c r="J9953" s="11"/>
    </row>
    <row r="9954" spans="3:10" x14ac:dyDescent="0.25">
      <c r="C9954" s="12"/>
      <c r="D9954" s="13"/>
      <c r="E9954" s="13"/>
      <c r="F9954" s="13"/>
      <c r="G9954" s="13"/>
      <c r="H9954" s="13"/>
      <c r="I9954" s="12"/>
      <c r="J9954" s="11"/>
    </row>
    <row r="9955" spans="3:10" x14ac:dyDescent="0.25">
      <c r="C9955" s="12"/>
      <c r="D9955" s="13"/>
      <c r="E9955" s="13"/>
      <c r="F9955" s="13"/>
      <c r="G9955" s="13"/>
      <c r="H9955" s="13"/>
      <c r="I9955" s="12"/>
      <c r="J9955" s="11"/>
    </row>
    <row r="9956" spans="3:10" x14ac:dyDescent="0.25">
      <c r="C9956" s="12"/>
      <c r="D9956" s="13"/>
      <c r="E9956" s="13"/>
      <c r="F9956" s="13"/>
      <c r="G9956" s="13"/>
      <c r="H9956" s="13"/>
      <c r="I9956" s="12"/>
      <c r="J9956" s="11"/>
    </row>
    <row r="9957" spans="3:10" x14ac:dyDescent="0.25">
      <c r="C9957" s="12"/>
      <c r="D9957" s="13"/>
      <c r="E9957" s="13"/>
      <c r="F9957" s="13"/>
      <c r="G9957" s="13"/>
      <c r="H9957" s="13"/>
      <c r="I9957" s="12"/>
      <c r="J9957" s="11"/>
    </row>
    <row r="9958" spans="3:10" x14ac:dyDescent="0.25">
      <c r="C9958" s="12"/>
      <c r="D9958" s="13"/>
      <c r="E9958" s="13"/>
      <c r="F9958" s="13"/>
      <c r="G9958" s="13"/>
      <c r="H9958" s="13"/>
      <c r="I9958" s="12"/>
      <c r="J9958" s="11"/>
    </row>
    <row r="9959" spans="3:10" x14ac:dyDescent="0.25">
      <c r="C9959" s="12"/>
      <c r="D9959" s="13"/>
      <c r="E9959" s="13"/>
      <c r="F9959" s="13"/>
      <c r="G9959" s="13"/>
      <c r="H9959" s="13"/>
      <c r="I9959" s="12"/>
      <c r="J9959" s="11"/>
    </row>
    <row r="9960" spans="3:10" x14ac:dyDescent="0.25">
      <c r="C9960" s="12"/>
      <c r="D9960" s="13"/>
      <c r="E9960" s="13"/>
      <c r="F9960" s="13"/>
      <c r="G9960" s="13"/>
      <c r="H9960" s="13"/>
      <c r="I9960" s="12"/>
      <c r="J9960" s="11"/>
    </row>
    <row r="9961" spans="3:10" x14ac:dyDescent="0.25">
      <c r="C9961" s="12"/>
      <c r="D9961" s="13"/>
      <c r="E9961" s="13"/>
      <c r="F9961" s="13"/>
      <c r="G9961" s="13"/>
      <c r="H9961" s="13"/>
      <c r="I9961" s="12"/>
      <c r="J9961" s="11"/>
    </row>
    <row r="9962" spans="3:10" x14ac:dyDescent="0.25">
      <c r="C9962" s="12"/>
      <c r="D9962" s="13"/>
      <c r="E9962" s="13"/>
      <c r="F9962" s="13"/>
      <c r="G9962" s="13"/>
      <c r="H9962" s="13"/>
      <c r="I9962" s="12"/>
      <c r="J9962" s="11"/>
    </row>
    <row r="9963" spans="3:10" x14ac:dyDescent="0.25">
      <c r="C9963" s="12"/>
      <c r="D9963" s="13"/>
      <c r="E9963" s="13"/>
      <c r="F9963" s="13"/>
      <c r="G9963" s="13"/>
      <c r="H9963" s="13"/>
      <c r="I9963" s="12"/>
      <c r="J9963" s="11"/>
    </row>
    <row r="9964" spans="3:10" x14ac:dyDescent="0.25">
      <c r="C9964" s="12"/>
      <c r="D9964" s="13"/>
      <c r="E9964" s="13"/>
      <c r="F9964" s="13"/>
      <c r="G9964" s="13"/>
      <c r="H9964" s="13"/>
      <c r="I9964" s="12"/>
      <c r="J9964" s="11"/>
    </row>
    <row r="9965" spans="3:10" x14ac:dyDescent="0.25">
      <c r="C9965" s="12"/>
      <c r="D9965" s="13"/>
      <c r="E9965" s="13"/>
      <c r="F9965" s="13"/>
      <c r="G9965" s="13"/>
      <c r="H9965" s="13"/>
      <c r="I9965" s="12"/>
      <c r="J9965" s="11"/>
    </row>
    <row r="9966" spans="3:10" x14ac:dyDescent="0.25">
      <c r="C9966" s="12"/>
      <c r="D9966" s="13"/>
      <c r="E9966" s="13"/>
      <c r="F9966" s="13"/>
      <c r="G9966" s="13"/>
      <c r="H9966" s="13"/>
      <c r="I9966" s="12"/>
      <c r="J9966" s="11"/>
    </row>
    <row r="9967" spans="3:10" x14ac:dyDescent="0.25">
      <c r="C9967" s="12"/>
      <c r="D9967" s="13"/>
      <c r="E9967" s="13"/>
      <c r="F9967" s="13"/>
      <c r="G9967" s="13"/>
      <c r="H9967" s="13"/>
      <c r="I9967" s="12"/>
      <c r="J9967" s="11"/>
    </row>
    <row r="9968" spans="3:10" x14ac:dyDescent="0.25">
      <c r="C9968" s="12"/>
      <c r="D9968" s="13"/>
      <c r="E9968" s="13"/>
      <c r="F9968" s="13"/>
      <c r="G9968" s="13"/>
      <c r="H9968" s="13"/>
      <c r="I9968" s="12"/>
      <c r="J9968" s="11"/>
    </row>
    <row r="9969" spans="3:10" x14ac:dyDescent="0.25">
      <c r="C9969" s="12"/>
      <c r="D9969" s="13"/>
      <c r="E9969" s="13"/>
      <c r="F9969" s="13"/>
      <c r="G9969" s="13"/>
      <c r="H9969" s="13"/>
      <c r="I9969" s="12"/>
      <c r="J9969" s="11"/>
    </row>
    <row r="9970" spans="3:10" x14ac:dyDescent="0.25">
      <c r="C9970" s="12"/>
      <c r="D9970" s="13"/>
      <c r="E9970" s="13"/>
      <c r="F9970" s="13"/>
      <c r="G9970" s="13"/>
      <c r="H9970" s="13"/>
      <c r="I9970" s="12"/>
      <c r="J9970" s="11"/>
    </row>
    <row r="9971" spans="3:10" x14ac:dyDescent="0.25">
      <c r="C9971" s="12"/>
      <c r="D9971" s="13"/>
      <c r="E9971" s="13"/>
      <c r="F9971" s="13"/>
      <c r="G9971" s="13"/>
      <c r="H9971" s="13"/>
      <c r="I9971" s="12"/>
      <c r="J9971" s="11"/>
    </row>
    <row r="9972" spans="3:10" x14ac:dyDescent="0.25">
      <c r="C9972" s="12"/>
      <c r="D9972" s="13"/>
      <c r="E9972" s="13"/>
      <c r="F9972" s="13"/>
      <c r="G9972" s="13"/>
      <c r="H9972" s="13"/>
      <c r="I9972" s="12"/>
      <c r="J9972" s="11"/>
    </row>
    <row r="9973" spans="3:10" x14ac:dyDescent="0.25">
      <c r="C9973" s="12"/>
      <c r="D9973" s="13"/>
      <c r="E9973" s="13"/>
      <c r="F9973" s="13"/>
      <c r="G9973" s="13"/>
      <c r="H9973" s="13"/>
      <c r="I9973" s="12"/>
      <c r="J9973" s="11"/>
    </row>
    <row r="9974" spans="3:10" x14ac:dyDescent="0.25">
      <c r="C9974" s="12"/>
      <c r="D9974" s="13"/>
      <c r="E9974" s="13"/>
      <c r="F9974" s="13"/>
      <c r="G9974" s="13"/>
      <c r="H9974" s="13"/>
      <c r="I9974" s="12"/>
      <c r="J9974" s="11"/>
    </row>
    <row r="9975" spans="3:10" x14ac:dyDescent="0.25">
      <c r="C9975" s="12"/>
      <c r="D9975" s="13"/>
      <c r="E9975" s="13"/>
      <c r="F9975" s="13"/>
      <c r="G9975" s="13"/>
      <c r="H9975" s="13"/>
      <c r="I9975" s="12"/>
      <c r="J9975" s="11"/>
    </row>
    <row r="9976" spans="3:10" x14ac:dyDescent="0.25">
      <c r="C9976" s="12"/>
      <c r="D9976" s="13"/>
      <c r="E9976" s="13"/>
      <c r="F9976" s="13"/>
      <c r="G9976" s="13"/>
      <c r="H9976" s="13"/>
      <c r="I9976" s="12"/>
      <c r="J9976" s="11"/>
    </row>
    <row r="9977" spans="3:10" x14ac:dyDescent="0.25">
      <c r="C9977" s="12"/>
      <c r="D9977" s="13"/>
      <c r="E9977" s="13"/>
      <c r="F9977" s="13"/>
      <c r="G9977" s="13"/>
      <c r="H9977" s="13"/>
      <c r="I9977" s="12"/>
      <c r="J9977" s="11"/>
    </row>
    <row r="9978" spans="3:10" x14ac:dyDescent="0.25">
      <c r="C9978" s="12"/>
      <c r="D9978" s="13"/>
      <c r="E9978" s="13"/>
      <c r="F9978" s="13"/>
      <c r="G9978" s="13"/>
      <c r="H9978" s="13"/>
      <c r="I9978" s="12"/>
      <c r="J9978" s="11"/>
    </row>
    <row r="9979" spans="3:10" x14ac:dyDescent="0.25">
      <c r="C9979" s="12"/>
      <c r="D9979" s="13"/>
      <c r="E9979" s="13"/>
      <c r="F9979" s="13"/>
      <c r="G9979" s="13"/>
      <c r="H9979" s="13"/>
      <c r="I9979" s="12"/>
      <c r="J9979" s="11"/>
    </row>
    <row r="9980" spans="3:10" x14ac:dyDescent="0.25">
      <c r="C9980" s="12"/>
      <c r="D9980" s="13"/>
      <c r="E9980" s="13"/>
      <c r="F9980" s="13"/>
      <c r="G9980" s="13"/>
      <c r="H9980" s="13"/>
      <c r="I9980" s="12"/>
      <c r="J9980" s="11"/>
    </row>
    <row r="9981" spans="3:10" x14ac:dyDescent="0.25">
      <c r="C9981" s="12"/>
      <c r="D9981" s="13"/>
      <c r="E9981" s="13"/>
      <c r="F9981" s="13"/>
      <c r="G9981" s="13"/>
      <c r="H9981" s="13"/>
      <c r="I9981" s="12"/>
      <c r="J9981" s="11"/>
    </row>
    <row r="9982" spans="3:10" x14ac:dyDescent="0.25">
      <c r="C9982" s="12"/>
      <c r="D9982" s="13"/>
      <c r="E9982" s="13"/>
      <c r="F9982" s="13"/>
      <c r="G9982" s="13"/>
      <c r="H9982" s="13"/>
      <c r="I9982" s="12"/>
      <c r="J9982" s="11"/>
    </row>
    <row r="9983" spans="3:10" x14ac:dyDescent="0.25">
      <c r="C9983" s="12"/>
      <c r="D9983" s="13"/>
      <c r="E9983" s="13"/>
      <c r="F9983" s="13"/>
      <c r="G9983" s="13"/>
      <c r="H9983" s="13"/>
      <c r="I9983" s="12"/>
      <c r="J9983" s="11"/>
    </row>
    <row r="9984" spans="3:10" x14ac:dyDescent="0.25">
      <c r="C9984" s="12"/>
      <c r="D9984" s="13"/>
      <c r="E9984" s="13"/>
      <c r="F9984" s="13"/>
      <c r="G9984" s="13"/>
      <c r="H9984" s="13"/>
      <c r="I9984" s="12"/>
      <c r="J9984" s="11"/>
    </row>
    <row r="9985" spans="3:10" x14ac:dyDescent="0.25">
      <c r="C9985" s="12"/>
      <c r="D9985" s="13"/>
      <c r="E9985" s="13"/>
      <c r="F9985" s="13"/>
      <c r="G9985" s="13"/>
      <c r="H9985" s="13"/>
      <c r="I9985" s="12"/>
      <c r="J9985" s="11"/>
    </row>
    <row r="9986" spans="3:10" x14ac:dyDescent="0.25">
      <c r="C9986" s="12"/>
      <c r="D9986" s="13"/>
      <c r="E9986" s="13"/>
      <c r="F9986" s="13"/>
      <c r="G9986" s="13"/>
      <c r="H9986" s="13"/>
      <c r="I9986" s="12"/>
      <c r="J9986" s="11"/>
    </row>
    <row r="9987" spans="3:10" x14ac:dyDescent="0.25">
      <c r="C9987" s="12"/>
      <c r="D9987" s="13"/>
      <c r="E9987" s="13"/>
      <c r="F9987" s="13"/>
      <c r="G9987" s="13"/>
      <c r="H9987" s="13"/>
      <c r="I9987" s="12"/>
      <c r="J9987" s="11"/>
    </row>
    <row r="9988" spans="3:10" x14ac:dyDescent="0.25">
      <c r="C9988" s="12"/>
      <c r="D9988" s="13"/>
      <c r="E9988" s="13"/>
      <c r="F9988" s="13"/>
      <c r="G9988" s="13"/>
      <c r="H9988" s="13"/>
      <c r="I9988" s="12"/>
      <c r="J9988" s="11"/>
    </row>
    <row r="9989" spans="3:10" x14ac:dyDescent="0.25">
      <c r="C9989" s="12"/>
      <c r="D9989" s="13"/>
      <c r="E9989" s="13"/>
      <c r="F9989" s="13"/>
      <c r="G9989" s="13"/>
      <c r="H9989" s="13"/>
      <c r="I9989" s="12"/>
      <c r="J9989" s="11"/>
    </row>
    <row r="9990" spans="3:10" x14ac:dyDescent="0.25">
      <c r="C9990" s="12"/>
      <c r="D9990" s="13"/>
      <c r="E9990" s="13"/>
      <c r="F9990" s="13"/>
      <c r="G9990" s="13"/>
      <c r="H9990" s="13"/>
      <c r="I9990" s="12"/>
      <c r="J9990" s="11"/>
    </row>
    <row r="9991" spans="3:10" x14ac:dyDescent="0.25">
      <c r="C9991" s="12"/>
      <c r="D9991" s="13"/>
      <c r="E9991" s="13"/>
      <c r="F9991" s="13"/>
      <c r="G9991" s="13"/>
      <c r="H9991" s="13"/>
      <c r="I9991" s="12"/>
      <c r="J9991" s="11"/>
    </row>
    <row r="9992" spans="3:10" x14ac:dyDescent="0.25">
      <c r="C9992" s="12"/>
      <c r="D9992" s="13"/>
      <c r="E9992" s="13"/>
      <c r="F9992" s="13"/>
      <c r="G9992" s="13"/>
      <c r="H9992" s="13"/>
      <c r="I9992" s="12"/>
      <c r="J9992" s="11"/>
    </row>
    <row r="9993" spans="3:10" x14ac:dyDescent="0.25">
      <c r="C9993" s="12"/>
      <c r="D9993" s="13"/>
      <c r="E9993" s="13"/>
      <c r="F9993" s="13"/>
      <c r="G9993" s="13"/>
      <c r="H9993" s="13"/>
      <c r="I9993" s="12"/>
      <c r="J9993" s="11"/>
    </row>
    <row r="9994" spans="3:10" x14ac:dyDescent="0.25">
      <c r="C9994" s="12"/>
      <c r="D9994" s="13"/>
      <c r="E9994" s="13"/>
      <c r="F9994" s="13"/>
      <c r="G9994" s="13"/>
      <c r="H9994" s="13"/>
      <c r="I9994" s="12"/>
      <c r="J9994" s="11"/>
    </row>
    <row r="9995" spans="3:10" x14ac:dyDescent="0.25">
      <c r="C9995" s="12"/>
      <c r="D9995" s="13"/>
      <c r="E9995" s="13"/>
      <c r="F9995" s="13"/>
      <c r="G9995" s="13"/>
      <c r="H9995" s="13"/>
      <c r="I9995" s="12"/>
      <c r="J9995" s="11"/>
    </row>
    <row r="9996" spans="3:10" x14ac:dyDescent="0.25">
      <c r="C9996" s="12"/>
      <c r="D9996" s="13"/>
      <c r="E9996" s="13"/>
      <c r="F9996" s="13"/>
      <c r="G9996" s="13"/>
      <c r="H9996" s="13"/>
      <c r="I9996" s="12"/>
      <c r="J9996" s="11"/>
    </row>
    <row r="9997" spans="3:10" x14ac:dyDescent="0.25">
      <c r="C9997" s="12"/>
      <c r="D9997" s="13"/>
      <c r="E9997" s="13"/>
      <c r="F9997" s="13"/>
      <c r="G9997" s="13"/>
      <c r="H9997" s="13"/>
      <c r="I9997" s="12"/>
      <c r="J9997" s="11"/>
    </row>
  </sheetData>
  <dataValidations disablePrompts="1" count="1">
    <dataValidation type="list" allowBlank="1" showInputMessage="1" showErrorMessage="1" sqref="Q5:Q18 Q198:Q201 Q298:Q311 Q505:Q518 Q698:Q701 Q798:Q811 Q1005:Q1018 Q1198:Q1201 Q1298:Q1311 Q1505:Q1518 Q1698:Q1701 Q1798:Q1811 Q2005:Q2018 Q2198:Q2201 Q2298:Q2311 Q2505:Q2518 Q2698:Q2701 Q2798:Q2811 Q3005:Q3018 Q3198:Q3201 Q3298:Q3311 Q3505:Q3518 Q3698:Q3701 Q3798:Q3811 Q4007:Q4020 Q4200:Q4203 Q4300:Q4313 Q4507:Q4520 Q4700:Q4703 Q4800:Q4813">
      <formula1>Country_list</formula1>
    </dataValidation>
  </dataValidations>
  <pageMargins left="0.7" right="0.7" top="0.75" bottom="0.75" header="0.3" footer="0.3"/>
  <pageSetup paperSize="9"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002"/>
  <sheetViews>
    <sheetView workbookViewId="0">
      <pane xSplit="11" ySplit="1" topLeftCell="L2445" activePane="bottomRight" state="frozen"/>
      <selection pane="topRight" activeCell="L1" sqref="L1"/>
      <selection pane="bottomLeft" activeCell="A2" sqref="A2"/>
      <selection pane="bottomRight" activeCell="C2466" sqref="C2466"/>
    </sheetView>
  </sheetViews>
  <sheetFormatPr baseColWidth="10" defaultRowHeight="15" x14ac:dyDescent="0.25"/>
  <cols>
    <col min="1" max="1" width="71.42578125" customWidth="1"/>
    <col min="2" max="2" width="6" customWidth="1"/>
    <col min="3" max="3" width="71.42578125" customWidth="1"/>
    <col min="4" max="4" width="5.7109375" customWidth="1"/>
    <col min="5" max="5" width="7" bestFit="1" customWidth="1"/>
    <col min="6" max="6" width="4" bestFit="1" customWidth="1"/>
    <col min="7" max="7" width="6.7109375" bestFit="1" customWidth="1"/>
    <col min="8" max="8" width="5.28515625" bestFit="1" customWidth="1"/>
    <col min="9" max="9" width="7.140625" bestFit="1" customWidth="1"/>
    <col min="10" max="11" width="6.7109375" bestFit="1" customWidth="1"/>
    <col min="12" max="12" width="8.85546875" customWidth="1"/>
    <col min="13" max="13" width="10.85546875" customWidth="1"/>
    <col min="14" max="14" width="5.5703125" bestFit="1" customWidth="1"/>
    <col min="15" max="15" width="8.42578125" bestFit="1" customWidth="1"/>
    <col min="16" max="17" width="9.140625" bestFit="1" customWidth="1"/>
    <col min="18" max="20" width="10.140625" bestFit="1" customWidth="1"/>
    <col min="21" max="21" width="11.7109375" bestFit="1" customWidth="1"/>
    <col min="257" max="257" width="85.7109375" customWidth="1"/>
    <col min="258" max="258" width="6" customWidth="1"/>
    <col min="259" max="259" width="85.7109375" customWidth="1"/>
    <col min="260" max="260" width="4.42578125" bestFit="1" customWidth="1"/>
    <col min="261" max="261" width="7" bestFit="1" customWidth="1"/>
    <col min="262" max="262" width="4" bestFit="1" customWidth="1"/>
    <col min="263" max="263" width="6.7109375" bestFit="1" customWidth="1"/>
    <col min="264" max="264" width="5.28515625" bestFit="1" customWidth="1"/>
    <col min="265" max="265" width="7.140625" bestFit="1" customWidth="1"/>
    <col min="266" max="267" width="6.7109375" bestFit="1" customWidth="1"/>
    <col min="268" max="268" width="8.85546875" customWidth="1"/>
    <col min="269" max="269" width="10.85546875" customWidth="1"/>
    <col min="270" max="270" width="5.5703125" bestFit="1" customWidth="1"/>
    <col min="271" max="271" width="7.5703125" bestFit="1" customWidth="1"/>
    <col min="272" max="273" width="9.140625" bestFit="1" customWidth="1"/>
    <col min="274" max="276" width="10.140625" bestFit="1" customWidth="1"/>
    <col min="277" max="277" width="11.7109375" bestFit="1" customWidth="1"/>
    <col min="513" max="513" width="85.7109375" customWidth="1"/>
    <col min="514" max="514" width="6" customWidth="1"/>
    <col min="515" max="515" width="85.7109375" customWidth="1"/>
    <col min="516" max="516" width="4.42578125" bestFit="1" customWidth="1"/>
    <col min="517" max="517" width="7" bestFit="1" customWidth="1"/>
    <col min="518" max="518" width="4" bestFit="1" customWidth="1"/>
    <col min="519" max="519" width="6.7109375" bestFit="1" customWidth="1"/>
    <col min="520" max="520" width="5.28515625" bestFit="1" customWidth="1"/>
    <col min="521" max="521" width="7.140625" bestFit="1" customWidth="1"/>
    <col min="522" max="523" width="6.7109375" bestFit="1" customWidth="1"/>
    <col min="524" max="524" width="8.85546875" customWidth="1"/>
    <col min="525" max="525" width="10.85546875" customWidth="1"/>
    <col min="526" max="526" width="5.5703125" bestFit="1" customWidth="1"/>
    <col min="527" max="527" width="7.5703125" bestFit="1" customWidth="1"/>
    <col min="528" max="529" width="9.140625" bestFit="1" customWidth="1"/>
    <col min="530" max="532" width="10.140625" bestFit="1" customWidth="1"/>
    <col min="533" max="533" width="11.7109375" bestFit="1" customWidth="1"/>
    <col min="769" max="769" width="85.7109375" customWidth="1"/>
    <col min="770" max="770" width="6" customWidth="1"/>
    <col min="771" max="771" width="85.7109375" customWidth="1"/>
    <col min="772" max="772" width="4.42578125" bestFit="1" customWidth="1"/>
    <col min="773" max="773" width="7" bestFit="1" customWidth="1"/>
    <col min="774" max="774" width="4" bestFit="1" customWidth="1"/>
    <col min="775" max="775" width="6.7109375" bestFit="1" customWidth="1"/>
    <col min="776" max="776" width="5.28515625" bestFit="1" customWidth="1"/>
    <col min="777" max="777" width="7.140625" bestFit="1" customWidth="1"/>
    <col min="778" max="779" width="6.7109375" bestFit="1" customWidth="1"/>
    <col min="780" max="780" width="8.85546875" customWidth="1"/>
    <col min="781" max="781" width="10.85546875" customWidth="1"/>
    <col min="782" max="782" width="5.5703125" bestFit="1" customWidth="1"/>
    <col min="783" max="783" width="7.5703125" bestFit="1" customWidth="1"/>
    <col min="784" max="785" width="9.140625" bestFit="1" customWidth="1"/>
    <col min="786" max="788" width="10.140625" bestFit="1" customWidth="1"/>
    <col min="789" max="789" width="11.7109375" bestFit="1" customWidth="1"/>
    <col min="1025" max="1025" width="85.7109375" customWidth="1"/>
    <col min="1026" max="1026" width="6" customWidth="1"/>
    <col min="1027" max="1027" width="85.7109375" customWidth="1"/>
    <col min="1028" max="1028" width="4.42578125" bestFit="1" customWidth="1"/>
    <col min="1029" max="1029" width="7" bestFit="1" customWidth="1"/>
    <col min="1030" max="1030" width="4" bestFit="1" customWidth="1"/>
    <col min="1031" max="1031" width="6.7109375" bestFit="1" customWidth="1"/>
    <col min="1032" max="1032" width="5.28515625" bestFit="1" customWidth="1"/>
    <col min="1033" max="1033" width="7.140625" bestFit="1" customWidth="1"/>
    <col min="1034" max="1035" width="6.7109375" bestFit="1" customWidth="1"/>
    <col min="1036" max="1036" width="8.85546875" customWidth="1"/>
    <col min="1037" max="1037" width="10.85546875" customWidth="1"/>
    <col min="1038" max="1038" width="5.5703125" bestFit="1" customWidth="1"/>
    <col min="1039" max="1039" width="7.5703125" bestFit="1" customWidth="1"/>
    <col min="1040" max="1041" width="9.140625" bestFit="1" customWidth="1"/>
    <col min="1042" max="1044" width="10.140625" bestFit="1" customWidth="1"/>
    <col min="1045" max="1045" width="11.7109375" bestFit="1" customWidth="1"/>
    <col min="1281" max="1281" width="85.7109375" customWidth="1"/>
    <col min="1282" max="1282" width="6" customWidth="1"/>
    <col min="1283" max="1283" width="85.7109375" customWidth="1"/>
    <col min="1284" max="1284" width="4.42578125" bestFit="1" customWidth="1"/>
    <col min="1285" max="1285" width="7" bestFit="1" customWidth="1"/>
    <col min="1286" max="1286" width="4" bestFit="1" customWidth="1"/>
    <col min="1287" max="1287" width="6.7109375" bestFit="1" customWidth="1"/>
    <col min="1288" max="1288" width="5.28515625" bestFit="1" customWidth="1"/>
    <col min="1289" max="1289" width="7.140625" bestFit="1" customWidth="1"/>
    <col min="1290" max="1291" width="6.7109375" bestFit="1" customWidth="1"/>
    <col min="1292" max="1292" width="8.85546875" customWidth="1"/>
    <col min="1293" max="1293" width="10.85546875" customWidth="1"/>
    <col min="1294" max="1294" width="5.5703125" bestFit="1" customWidth="1"/>
    <col min="1295" max="1295" width="7.5703125" bestFit="1" customWidth="1"/>
    <col min="1296" max="1297" width="9.140625" bestFit="1" customWidth="1"/>
    <col min="1298" max="1300" width="10.140625" bestFit="1" customWidth="1"/>
    <col min="1301" max="1301" width="11.7109375" bestFit="1" customWidth="1"/>
    <col min="1537" max="1537" width="85.7109375" customWidth="1"/>
    <col min="1538" max="1538" width="6" customWidth="1"/>
    <col min="1539" max="1539" width="85.7109375" customWidth="1"/>
    <col min="1540" max="1540" width="4.42578125" bestFit="1" customWidth="1"/>
    <col min="1541" max="1541" width="7" bestFit="1" customWidth="1"/>
    <col min="1542" max="1542" width="4" bestFit="1" customWidth="1"/>
    <col min="1543" max="1543" width="6.7109375" bestFit="1" customWidth="1"/>
    <col min="1544" max="1544" width="5.28515625" bestFit="1" customWidth="1"/>
    <col min="1545" max="1545" width="7.140625" bestFit="1" customWidth="1"/>
    <col min="1546" max="1547" width="6.7109375" bestFit="1" customWidth="1"/>
    <col min="1548" max="1548" width="8.85546875" customWidth="1"/>
    <col min="1549" max="1549" width="10.85546875" customWidth="1"/>
    <col min="1550" max="1550" width="5.5703125" bestFit="1" customWidth="1"/>
    <col min="1551" max="1551" width="7.5703125" bestFit="1" customWidth="1"/>
    <col min="1552" max="1553" width="9.140625" bestFit="1" customWidth="1"/>
    <col min="1554" max="1556" width="10.140625" bestFit="1" customWidth="1"/>
    <col min="1557" max="1557" width="11.7109375" bestFit="1" customWidth="1"/>
    <col min="1793" max="1793" width="85.7109375" customWidth="1"/>
    <col min="1794" max="1794" width="6" customWidth="1"/>
    <col min="1795" max="1795" width="85.7109375" customWidth="1"/>
    <col min="1796" max="1796" width="4.42578125" bestFit="1" customWidth="1"/>
    <col min="1797" max="1797" width="7" bestFit="1" customWidth="1"/>
    <col min="1798" max="1798" width="4" bestFit="1" customWidth="1"/>
    <col min="1799" max="1799" width="6.7109375" bestFit="1" customWidth="1"/>
    <col min="1800" max="1800" width="5.28515625" bestFit="1" customWidth="1"/>
    <col min="1801" max="1801" width="7.140625" bestFit="1" customWidth="1"/>
    <col min="1802" max="1803" width="6.7109375" bestFit="1" customWidth="1"/>
    <col min="1804" max="1804" width="8.85546875" customWidth="1"/>
    <col min="1805" max="1805" width="10.85546875" customWidth="1"/>
    <col min="1806" max="1806" width="5.5703125" bestFit="1" customWidth="1"/>
    <col min="1807" max="1807" width="7.5703125" bestFit="1" customWidth="1"/>
    <col min="1808" max="1809" width="9.140625" bestFit="1" customWidth="1"/>
    <col min="1810" max="1812" width="10.140625" bestFit="1" customWidth="1"/>
    <col min="1813" max="1813" width="11.7109375" bestFit="1" customWidth="1"/>
    <col min="2049" max="2049" width="85.7109375" customWidth="1"/>
    <col min="2050" max="2050" width="6" customWidth="1"/>
    <col min="2051" max="2051" width="85.7109375" customWidth="1"/>
    <col min="2052" max="2052" width="4.42578125" bestFit="1" customWidth="1"/>
    <col min="2053" max="2053" width="7" bestFit="1" customWidth="1"/>
    <col min="2054" max="2054" width="4" bestFit="1" customWidth="1"/>
    <col min="2055" max="2055" width="6.7109375" bestFit="1" customWidth="1"/>
    <col min="2056" max="2056" width="5.28515625" bestFit="1" customWidth="1"/>
    <col min="2057" max="2057" width="7.140625" bestFit="1" customWidth="1"/>
    <col min="2058" max="2059" width="6.7109375" bestFit="1" customWidth="1"/>
    <col min="2060" max="2060" width="8.85546875" customWidth="1"/>
    <col min="2061" max="2061" width="10.85546875" customWidth="1"/>
    <col min="2062" max="2062" width="5.5703125" bestFit="1" customWidth="1"/>
    <col min="2063" max="2063" width="7.5703125" bestFit="1" customWidth="1"/>
    <col min="2064" max="2065" width="9.140625" bestFit="1" customWidth="1"/>
    <col min="2066" max="2068" width="10.140625" bestFit="1" customWidth="1"/>
    <col min="2069" max="2069" width="11.7109375" bestFit="1" customWidth="1"/>
    <col min="2305" max="2305" width="85.7109375" customWidth="1"/>
    <col min="2306" max="2306" width="6" customWidth="1"/>
    <col min="2307" max="2307" width="85.7109375" customWidth="1"/>
    <col min="2308" max="2308" width="4.42578125" bestFit="1" customWidth="1"/>
    <col min="2309" max="2309" width="7" bestFit="1" customWidth="1"/>
    <col min="2310" max="2310" width="4" bestFit="1" customWidth="1"/>
    <col min="2311" max="2311" width="6.7109375" bestFit="1" customWidth="1"/>
    <col min="2312" max="2312" width="5.28515625" bestFit="1" customWidth="1"/>
    <col min="2313" max="2313" width="7.140625" bestFit="1" customWidth="1"/>
    <col min="2314" max="2315" width="6.7109375" bestFit="1" customWidth="1"/>
    <col min="2316" max="2316" width="8.85546875" customWidth="1"/>
    <col min="2317" max="2317" width="10.85546875" customWidth="1"/>
    <col min="2318" max="2318" width="5.5703125" bestFit="1" customWidth="1"/>
    <col min="2319" max="2319" width="7.5703125" bestFit="1" customWidth="1"/>
    <col min="2320" max="2321" width="9.140625" bestFit="1" customWidth="1"/>
    <col min="2322" max="2324" width="10.140625" bestFit="1" customWidth="1"/>
    <col min="2325" max="2325" width="11.7109375" bestFit="1" customWidth="1"/>
    <col min="2561" max="2561" width="85.7109375" customWidth="1"/>
    <col min="2562" max="2562" width="6" customWidth="1"/>
    <col min="2563" max="2563" width="85.7109375" customWidth="1"/>
    <col min="2564" max="2564" width="4.42578125" bestFit="1" customWidth="1"/>
    <col min="2565" max="2565" width="7" bestFit="1" customWidth="1"/>
    <col min="2566" max="2566" width="4" bestFit="1" customWidth="1"/>
    <col min="2567" max="2567" width="6.7109375" bestFit="1" customWidth="1"/>
    <col min="2568" max="2568" width="5.28515625" bestFit="1" customWidth="1"/>
    <col min="2569" max="2569" width="7.140625" bestFit="1" customWidth="1"/>
    <col min="2570" max="2571" width="6.7109375" bestFit="1" customWidth="1"/>
    <col min="2572" max="2572" width="8.85546875" customWidth="1"/>
    <col min="2573" max="2573" width="10.85546875" customWidth="1"/>
    <col min="2574" max="2574" width="5.5703125" bestFit="1" customWidth="1"/>
    <col min="2575" max="2575" width="7.5703125" bestFit="1" customWidth="1"/>
    <col min="2576" max="2577" width="9.140625" bestFit="1" customWidth="1"/>
    <col min="2578" max="2580" width="10.140625" bestFit="1" customWidth="1"/>
    <col min="2581" max="2581" width="11.7109375" bestFit="1" customWidth="1"/>
    <col min="2817" max="2817" width="85.7109375" customWidth="1"/>
    <col min="2818" max="2818" width="6" customWidth="1"/>
    <col min="2819" max="2819" width="85.7109375" customWidth="1"/>
    <col min="2820" max="2820" width="4.42578125" bestFit="1" customWidth="1"/>
    <col min="2821" max="2821" width="7" bestFit="1" customWidth="1"/>
    <col min="2822" max="2822" width="4" bestFit="1" customWidth="1"/>
    <col min="2823" max="2823" width="6.7109375" bestFit="1" customWidth="1"/>
    <col min="2824" max="2824" width="5.28515625" bestFit="1" customWidth="1"/>
    <col min="2825" max="2825" width="7.140625" bestFit="1" customWidth="1"/>
    <col min="2826" max="2827" width="6.7109375" bestFit="1" customWidth="1"/>
    <col min="2828" max="2828" width="8.85546875" customWidth="1"/>
    <col min="2829" max="2829" width="10.85546875" customWidth="1"/>
    <col min="2830" max="2830" width="5.5703125" bestFit="1" customWidth="1"/>
    <col min="2831" max="2831" width="7.5703125" bestFit="1" customWidth="1"/>
    <col min="2832" max="2833" width="9.140625" bestFit="1" customWidth="1"/>
    <col min="2834" max="2836" width="10.140625" bestFit="1" customWidth="1"/>
    <col min="2837" max="2837" width="11.7109375" bestFit="1" customWidth="1"/>
    <col min="3073" max="3073" width="85.7109375" customWidth="1"/>
    <col min="3074" max="3074" width="6" customWidth="1"/>
    <col min="3075" max="3075" width="85.7109375" customWidth="1"/>
    <col min="3076" max="3076" width="4.42578125" bestFit="1" customWidth="1"/>
    <col min="3077" max="3077" width="7" bestFit="1" customWidth="1"/>
    <col min="3078" max="3078" width="4" bestFit="1" customWidth="1"/>
    <col min="3079" max="3079" width="6.7109375" bestFit="1" customWidth="1"/>
    <col min="3080" max="3080" width="5.28515625" bestFit="1" customWidth="1"/>
    <col min="3081" max="3081" width="7.140625" bestFit="1" customWidth="1"/>
    <col min="3082" max="3083" width="6.7109375" bestFit="1" customWidth="1"/>
    <col min="3084" max="3084" width="8.85546875" customWidth="1"/>
    <col min="3085" max="3085" width="10.85546875" customWidth="1"/>
    <col min="3086" max="3086" width="5.5703125" bestFit="1" customWidth="1"/>
    <col min="3087" max="3087" width="7.5703125" bestFit="1" customWidth="1"/>
    <col min="3088" max="3089" width="9.140625" bestFit="1" customWidth="1"/>
    <col min="3090" max="3092" width="10.140625" bestFit="1" customWidth="1"/>
    <col min="3093" max="3093" width="11.7109375" bestFit="1" customWidth="1"/>
    <col min="3329" max="3329" width="85.7109375" customWidth="1"/>
    <col min="3330" max="3330" width="6" customWidth="1"/>
    <col min="3331" max="3331" width="85.7109375" customWidth="1"/>
    <col min="3332" max="3332" width="4.42578125" bestFit="1" customWidth="1"/>
    <col min="3333" max="3333" width="7" bestFit="1" customWidth="1"/>
    <col min="3334" max="3334" width="4" bestFit="1" customWidth="1"/>
    <col min="3335" max="3335" width="6.7109375" bestFit="1" customWidth="1"/>
    <col min="3336" max="3336" width="5.28515625" bestFit="1" customWidth="1"/>
    <col min="3337" max="3337" width="7.140625" bestFit="1" customWidth="1"/>
    <col min="3338" max="3339" width="6.7109375" bestFit="1" customWidth="1"/>
    <col min="3340" max="3340" width="8.85546875" customWidth="1"/>
    <col min="3341" max="3341" width="10.85546875" customWidth="1"/>
    <col min="3342" max="3342" width="5.5703125" bestFit="1" customWidth="1"/>
    <col min="3343" max="3343" width="7.5703125" bestFit="1" customWidth="1"/>
    <col min="3344" max="3345" width="9.140625" bestFit="1" customWidth="1"/>
    <col min="3346" max="3348" width="10.140625" bestFit="1" customWidth="1"/>
    <col min="3349" max="3349" width="11.7109375" bestFit="1" customWidth="1"/>
    <col min="3585" max="3585" width="85.7109375" customWidth="1"/>
    <col min="3586" max="3586" width="6" customWidth="1"/>
    <col min="3587" max="3587" width="85.7109375" customWidth="1"/>
    <col min="3588" max="3588" width="4.42578125" bestFit="1" customWidth="1"/>
    <col min="3589" max="3589" width="7" bestFit="1" customWidth="1"/>
    <col min="3590" max="3590" width="4" bestFit="1" customWidth="1"/>
    <col min="3591" max="3591" width="6.7109375" bestFit="1" customWidth="1"/>
    <col min="3592" max="3592" width="5.28515625" bestFit="1" customWidth="1"/>
    <col min="3593" max="3593" width="7.140625" bestFit="1" customWidth="1"/>
    <col min="3594" max="3595" width="6.7109375" bestFit="1" customWidth="1"/>
    <col min="3596" max="3596" width="8.85546875" customWidth="1"/>
    <col min="3597" max="3597" width="10.85546875" customWidth="1"/>
    <col min="3598" max="3598" width="5.5703125" bestFit="1" customWidth="1"/>
    <col min="3599" max="3599" width="7.5703125" bestFit="1" customWidth="1"/>
    <col min="3600" max="3601" width="9.140625" bestFit="1" customWidth="1"/>
    <col min="3602" max="3604" width="10.140625" bestFit="1" customWidth="1"/>
    <col min="3605" max="3605" width="11.7109375" bestFit="1" customWidth="1"/>
    <col min="3841" max="3841" width="85.7109375" customWidth="1"/>
    <col min="3842" max="3842" width="6" customWidth="1"/>
    <col min="3843" max="3843" width="85.7109375" customWidth="1"/>
    <col min="3844" max="3844" width="4.42578125" bestFit="1" customWidth="1"/>
    <col min="3845" max="3845" width="7" bestFit="1" customWidth="1"/>
    <col min="3846" max="3846" width="4" bestFit="1" customWidth="1"/>
    <col min="3847" max="3847" width="6.7109375" bestFit="1" customWidth="1"/>
    <col min="3848" max="3848" width="5.28515625" bestFit="1" customWidth="1"/>
    <col min="3849" max="3849" width="7.140625" bestFit="1" customWidth="1"/>
    <col min="3850" max="3851" width="6.7109375" bestFit="1" customWidth="1"/>
    <col min="3852" max="3852" width="8.85546875" customWidth="1"/>
    <col min="3853" max="3853" width="10.85546875" customWidth="1"/>
    <col min="3854" max="3854" width="5.5703125" bestFit="1" customWidth="1"/>
    <col min="3855" max="3855" width="7.5703125" bestFit="1" customWidth="1"/>
    <col min="3856" max="3857" width="9.140625" bestFit="1" customWidth="1"/>
    <col min="3858" max="3860" width="10.140625" bestFit="1" customWidth="1"/>
    <col min="3861" max="3861" width="11.7109375" bestFit="1" customWidth="1"/>
    <col min="4097" max="4097" width="85.7109375" customWidth="1"/>
    <col min="4098" max="4098" width="6" customWidth="1"/>
    <col min="4099" max="4099" width="85.7109375" customWidth="1"/>
    <col min="4100" max="4100" width="4.42578125" bestFit="1" customWidth="1"/>
    <col min="4101" max="4101" width="7" bestFit="1" customWidth="1"/>
    <col min="4102" max="4102" width="4" bestFit="1" customWidth="1"/>
    <col min="4103" max="4103" width="6.7109375" bestFit="1" customWidth="1"/>
    <col min="4104" max="4104" width="5.28515625" bestFit="1" customWidth="1"/>
    <col min="4105" max="4105" width="7.140625" bestFit="1" customWidth="1"/>
    <col min="4106" max="4107" width="6.7109375" bestFit="1" customWidth="1"/>
    <col min="4108" max="4108" width="8.85546875" customWidth="1"/>
    <col min="4109" max="4109" width="10.85546875" customWidth="1"/>
    <col min="4110" max="4110" width="5.5703125" bestFit="1" customWidth="1"/>
    <col min="4111" max="4111" width="7.5703125" bestFit="1" customWidth="1"/>
    <col min="4112" max="4113" width="9.140625" bestFit="1" customWidth="1"/>
    <col min="4114" max="4116" width="10.140625" bestFit="1" customWidth="1"/>
    <col min="4117" max="4117" width="11.7109375" bestFit="1" customWidth="1"/>
    <col min="4353" max="4353" width="85.7109375" customWidth="1"/>
    <col min="4354" max="4354" width="6" customWidth="1"/>
    <col min="4355" max="4355" width="85.7109375" customWidth="1"/>
    <col min="4356" max="4356" width="4.42578125" bestFit="1" customWidth="1"/>
    <col min="4357" max="4357" width="7" bestFit="1" customWidth="1"/>
    <col min="4358" max="4358" width="4" bestFit="1" customWidth="1"/>
    <col min="4359" max="4359" width="6.7109375" bestFit="1" customWidth="1"/>
    <col min="4360" max="4360" width="5.28515625" bestFit="1" customWidth="1"/>
    <col min="4361" max="4361" width="7.140625" bestFit="1" customWidth="1"/>
    <col min="4362" max="4363" width="6.7109375" bestFit="1" customWidth="1"/>
    <col min="4364" max="4364" width="8.85546875" customWidth="1"/>
    <col min="4365" max="4365" width="10.85546875" customWidth="1"/>
    <col min="4366" max="4366" width="5.5703125" bestFit="1" customWidth="1"/>
    <col min="4367" max="4367" width="7.5703125" bestFit="1" customWidth="1"/>
    <col min="4368" max="4369" width="9.140625" bestFit="1" customWidth="1"/>
    <col min="4370" max="4372" width="10.140625" bestFit="1" customWidth="1"/>
    <col min="4373" max="4373" width="11.7109375" bestFit="1" customWidth="1"/>
    <col min="4609" max="4609" width="85.7109375" customWidth="1"/>
    <col min="4610" max="4610" width="6" customWidth="1"/>
    <col min="4611" max="4611" width="85.7109375" customWidth="1"/>
    <col min="4612" max="4612" width="4.42578125" bestFit="1" customWidth="1"/>
    <col min="4613" max="4613" width="7" bestFit="1" customWidth="1"/>
    <col min="4614" max="4614" width="4" bestFit="1" customWidth="1"/>
    <col min="4615" max="4615" width="6.7109375" bestFit="1" customWidth="1"/>
    <col min="4616" max="4616" width="5.28515625" bestFit="1" customWidth="1"/>
    <col min="4617" max="4617" width="7.140625" bestFit="1" customWidth="1"/>
    <col min="4618" max="4619" width="6.7109375" bestFit="1" customWidth="1"/>
    <col min="4620" max="4620" width="8.85546875" customWidth="1"/>
    <col min="4621" max="4621" width="10.85546875" customWidth="1"/>
    <col min="4622" max="4622" width="5.5703125" bestFit="1" customWidth="1"/>
    <col min="4623" max="4623" width="7.5703125" bestFit="1" customWidth="1"/>
    <col min="4624" max="4625" width="9.140625" bestFit="1" customWidth="1"/>
    <col min="4626" max="4628" width="10.140625" bestFit="1" customWidth="1"/>
    <col min="4629" max="4629" width="11.7109375" bestFit="1" customWidth="1"/>
    <col min="4865" max="4865" width="85.7109375" customWidth="1"/>
    <col min="4866" max="4866" width="6" customWidth="1"/>
    <col min="4867" max="4867" width="85.7109375" customWidth="1"/>
    <col min="4868" max="4868" width="4.42578125" bestFit="1" customWidth="1"/>
    <col min="4869" max="4869" width="7" bestFit="1" customWidth="1"/>
    <col min="4870" max="4870" width="4" bestFit="1" customWidth="1"/>
    <col min="4871" max="4871" width="6.7109375" bestFit="1" customWidth="1"/>
    <col min="4872" max="4872" width="5.28515625" bestFit="1" customWidth="1"/>
    <col min="4873" max="4873" width="7.140625" bestFit="1" customWidth="1"/>
    <col min="4874" max="4875" width="6.7109375" bestFit="1" customWidth="1"/>
    <col min="4876" max="4876" width="8.85546875" customWidth="1"/>
    <col min="4877" max="4877" width="10.85546875" customWidth="1"/>
    <col min="4878" max="4878" width="5.5703125" bestFit="1" customWidth="1"/>
    <col min="4879" max="4879" width="7.5703125" bestFit="1" customWidth="1"/>
    <col min="4880" max="4881" width="9.140625" bestFit="1" customWidth="1"/>
    <col min="4882" max="4884" width="10.140625" bestFit="1" customWidth="1"/>
    <col min="4885" max="4885" width="11.7109375" bestFit="1" customWidth="1"/>
    <col min="5121" max="5121" width="85.7109375" customWidth="1"/>
    <col min="5122" max="5122" width="6" customWidth="1"/>
    <col min="5123" max="5123" width="85.7109375" customWidth="1"/>
    <col min="5124" max="5124" width="4.42578125" bestFit="1" customWidth="1"/>
    <col min="5125" max="5125" width="7" bestFit="1" customWidth="1"/>
    <col min="5126" max="5126" width="4" bestFit="1" customWidth="1"/>
    <col min="5127" max="5127" width="6.7109375" bestFit="1" customWidth="1"/>
    <col min="5128" max="5128" width="5.28515625" bestFit="1" customWidth="1"/>
    <col min="5129" max="5129" width="7.140625" bestFit="1" customWidth="1"/>
    <col min="5130" max="5131" width="6.7109375" bestFit="1" customWidth="1"/>
    <col min="5132" max="5132" width="8.85546875" customWidth="1"/>
    <col min="5133" max="5133" width="10.85546875" customWidth="1"/>
    <col min="5134" max="5134" width="5.5703125" bestFit="1" customWidth="1"/>
    <col min="5135" max="5135" width="7.5703125" bestFit="1" customWidth="1"/>
    <col min="5136" max="5137" width="9.140625" bestFit="1" customWidth="1"/>
    <col min="5138" max="5140" width="10.140625" bestFit="1" customWidth="1"/>
    <col min="5141" max="5141" width="11.7109375" bestFit="1" customWidth="1"/>
    <col min="5377" max="5377" width="85.7109375" customWidth="1"/>
    <col min="5378" max="5378" width="6" customWidth="1"/>
    <col min="5379" max="5379" width="85.7109375" customWidth="1"/>
    <col min="5380" max="5380" width="4.42578125" bestFit="1" customWidth="1"/>
    <col min="5381" max="5381" width="7" bestFit="1" customWidth="1"/>
    <col min="5382" max="5382" width="4" bestFit="1" customWidth="1"/>
    <col min="5383" max="5383" width="6.7109375" bestFit="1" customWidth="1"/>
    <col min="5384" max="5384" width="5.28515625" bestFit="1" customWidth="1"/>
    <col min="5385" max="5385" width="7.140625" bestFit="1" customWidth="1"/>
    <col min="5386" max="5387" width="6.7109375" bestFit="1" customWidth="1"/>
    <col min="5388" max="5388" width="8.85546875" customWidth="1"/>
    <col min="5389" max="5389" width="10.85546875" customWidth="1"/>
    <col min="5390" max="5390" width="5.5703125" bestFit="1" customWidth="1"/>
    <col min="5391" max="5391" width="7.5703125" bestFit="1" customWidth="1"/>
    <col min="5392" max="5393" width="9.140625" bestFit="1" customWidth="1"/>
    <col min="5394" max="5396" width="10.140625" bestFit="1" customWidth="1"/>
    <col min="5397" max="5397" width="11.7109375" bestFit="1" customWidth="1"/>
    <col min="5633" max="5633" width="85.7109375" customWidth="1"/>
    <col min="5634" max="5634" width="6" customWidth="1"/>
    <col min="5635" max="5635" width="85.7109375" customWidth="1"/>
    <col min="5636" max="5636" width="4.42578125" bestFit="1" customWidth="1"/>
    <col min="5637" max="5637" width="7" bestFit="1" customWidth="1"/>
    <col min="5638" max="5638" width="4" bestFit="1" customWidth="1"/>
    <col min="5639" max="5639" width="6.7109375" bestFit="1" customWidth="1"/>
    <col min="5640" max="5640" width="5.28515625" bestFit="1" customWidth="1"/>
    <col min="5641" max="5641" width="7.140625" bestFit="1" customWidth="1"/>
    <col min="5642" max="5643" width="6.7109375" bestFit="1" customWidth="1"/>
    <col min="5644" max="5644" width="8.85546875" customWidth="1"/>
    <col min="5645" max="5645" width="10.85546875" customWidth="1"/>
    <col min="5646" max="5646" width="5.5703125" bestFit="1" customWidth="1"/>
    <col min="5647" max="5647" width="7.5703125" bestFit="1" customWidth="1"/>
    <col min="5648" max="5649" width="9.140625" bestFit="1" customWidth="1"/>
    <col min="5650" max="5652" width="10.140625" bestFit="1" customWidth="1"/>
    <col min="5653" max="5653" width="11.7109375" bestFit="1" customWidth="1"/>
    <col min="5889" max="5889" width="85.7109375" customWidth="1"/>
    <col min="5890" max="5890" width="6" customWidth="1"/>
    <col min="5891" max="5891" width="85.7109375" customWidth="1"/>
    <col min="5892" max="5892" width="4.42578125" bestFit="1" customWidth="1"/>
    <col min="5893" max="5893" width="7" bestFit="1" customWidth="1"/>
    <col min="5894" max="5894" width="4" bestFit="1" customWidth="1"/>
    <col min="5895" max="5895" width="6.7109375" bestFit="1" customWidth="1"/>
    <col min="5896" max="5896" width="5.28515625" bestFit="1" customWidth="1"/>
    <col min="5897" max="5897" width="7.140625" bestFit="1" customWidth="1"/>
    <col min="5898" max="5899" width="6.7109375" bestFit="1" customWidth="1"/>
    <col min="5900" max="5900" width="8.85546875" customWidth="1"/>
    <col min="5901" max="5901" width="10.85546875" customWidth="1"/>
    <col min="5902" max="5902" width="5.5703125" bestFit="1" customWidth="1"/>
    <col min="5903" max="5903" width="7.5703125" bestFit="1" customWidth="1"/>
    <col min="5904" max="5905" width="9.140625" bestFit="1" customWidth="1"/>
    <col min="5906" max="5908" width="10.140625" bestFit="1" customWidth="1"/>
    <col min="5909" max="5909" width="11.7109375" bestFit="1" customWidth="1"/>
    <col min="6145" max="6145" width="85.7109375" customWidth="1"/>
    <col min="6146" max="6146" width="6" customWidth="1"/>
    <col min="6147" max="6147" width="85.7109375" customWidth="1"/>
    <col min="6148" max="6148" width="4.42578125" bestFit="1" customWidth="1"/>
    <col min="6149" max="6149" width="7" bestFit="1" customWidth="1"/>
    <col min="6150" max="6150" width="4" bestFit="1" customWidth="1"/>
    <col min="6151" max="6151" width="6.7109375" bestFit="1" customWidth="1"/>
    <col min="6152" max="6152" width="5.28515625" bestFit="1" customWidth="1"/>
    <col min="6153" max="6153" width="7.140625" bestFit="1" customWidth="1"/>
    <col min="6154" max="6155" width="6.7109375" bestFit="1" customWidth="1"/>
    <col min="6156" max="6156" width="8.85546875" customWidth="1"/>
    <col min="6157" max="6157" width="10.85546875" customWidth="1"/>
    <col min="6158" max="6158" width="5.5703125" bestFit="1" customWidth="1"/>
    <col min="6159" max="6159" width="7.5703125" bestFit="1" customWidth="1"/>
    <col min="6160" max="6161" width="9.140625" bestFit="1" customWidth="1"/>
    <col min="6162" max="6164" width="10.140625" bestFit="1" customWidth="1"/>
    <col min="6165" max="6165" width="11.7109375" bestFit="1" customWidth="1"/>
    <col min="6401" max="6401" width="85.7109375" customWidth="1"/>
    <col min="6402" max="6402" width="6" customWidth="1"/>
    <col min="6403" max="6403" width="85.7109375" customWidth="1"/>
    <col min="6404" max="6404" width="4.42578125" bestFit="1" customWidth="1"/>
    <col min="6405" max="6405" width="7" bestFit="1" customWidth="1"/>
    <col min="6406" max="6406" width="4" bestFit="1" customWidth="1"/>
    <col min="6407" max="6407" width="6.7109375" bestFit="1" customWidth="1"/>
    <col min="6408" max="6408" width="5.28515625" bestFit="1" customWidth="1"/>
    <col min="6409" max="6409" width="7.140625" bestFit="1" customWidth="1"/>
    <col min="6410" max="6411" width="6.7109375" bestFit="1" customWidth="1"/>
    <col min="6412" max="6412" width="8.85546875" customWidth="1"/>
    <col min="6413" max="6413" width="10.85546875" customWidth="1"/>
    <col min="6414" max="6414" width="5.5703125" bestFit="1" customWidth="1"/>
    <col min="6415" max="6415" width="7.5703125" bestFit="1" customWidth="1"/>
    <col min="6416" max="6417" width="9.140625" bestFit="1" customWidth="1"/>
    <col min="6418" max="6420" width="10.140625" bestFit="1" customWidth="1"/>
    <col min="6421" max="6421" width="11.7109375" bestFit="1" customWidth="1"/>
    <col min="6657" max="6657" width="85.7109375" customWidth="1"/>
    <col min="6658" max="6658" width="6" customWidth="1"/>
    <col min="6659" max="6659" width="85.7109375" customWidth="1"/>
    <col min="6660" max="6660" width="4.42578125" bestFit="1" customWidth="1"/>
    <col min="6661" max="6661" width="7" bestFit="1" customWidth="1"/>
    <col min="6662" max="6662" width="4" bestFit="1" customWidth="1"/>
    <col min="6663" max="6663" width="6.7109375" bestFit="1" customWidth="1"/>
    <col min="6664" max="6664" width="5.28515625" bestFit="1" customWidth="1"/>
    <col min="6665" max="6665" width="7.140625" bestFit="1" customWidth="1"/>
    <col min="6666" max="6667" width="6.7109375" bestFit="1" customWidth="1"/>
    <col min="6668" max="6668" width="8.85546875" customWidth="1"/>
    <col min="6669" max="6669" width="10.85546875" customWidth="1"/>
    <col min="6670" max="6670" width="5.5703125" bestFit="1" customWidth="1"/>
    <col min="6671" max="6671" width="7.5703125" bestFit="1" customWidth="1"/>
    <col min="6672" max="6673" width="9.140625" bestFit="1" customWidth="1"/>
    <col min="6674" max="6676" width="10.140625" bestFit="1" customWidth="1"/>
    <col min="6677" max="6677" width="11.7109375" bestFit="1" customWidth="1"/>
    <col min="6913" max="6913" width="85.7109375" customWidth="1"/>
    <col min="6914" max="6914" width="6" customWidth="1"/>
    <col min="6915" max="6915" width="85.7109375" customWidth="1"/>
    <col min="6916" max="6916" width="4.42578125" bestFit="1" customWidth="1"/>
    <col min="6917" max="6917" width="7" bestFit="1" customWidth="1"/>
    <col min="6918" max="6918" width="4" bestFit="1" customWidth="1"/>
    <col min="6919" max="6919" width="6.7109375" bestFit="1" customWidth="1"/>
    <col min="6920" max="6920" width="5.28515625" bestFit="1" customWidth="1"/>
    <col min="6921" max="6921" width="7.140625" bestFit="1" customWidth="1"/>
    <col min="6922" max="6923" width="6.7109375" bestFit="1" customWidth="1"/>
    <col min="6924" max="6924" width="8.85546875" customWidth="1"/>
    <col min="6925" max="6925" width="10.85546875" customWidth="1"/>
    <col min="6926" max="6926" width="5.5703125" bestFit="1" customWidth="1"/>
    <col min="6927" max="6927" width="7.5703125" bestFit="1" customWidth="1"/>
    <col min="6928" max="6929" width="9.140625" bestFit="1" customWidth="1"/>
    <col min="6930" max="6932" width="10.140625" bestFit="1" customWidth="1"/>
    <col min="6933" max="6933" width="11.7109375" bestFit="1" customWidth="1"/>
    <col min="7169" max="7169" width="85.7109375" customWidth="1"/>
    <col min="7170" max="7170" width="6" customWidth="1"/>
    <col min="7171" max="7171" width="85.7109375" customWidth="1"/>
    <col min="7172" max="7172" width="4.42578125" bestFit="1" customWidth="1"/>
    <col min="7173" max="7173" width="7" bestFit="1" customWidth="1"/>
    <col min="7174" max="7174" width="4" bestFit="1" customWidth="1"/>
    <col min="7175" max="7175" width="6.7109375" bestFit="1" customWidth="1"/>
    <col min="7176" max="7176" width="5.28515625" bestFit="1" customWidth="1"/>
    <col min="7177" max="7177" width="7.140625" bestFit="1" customWidth="1"/>
    <col min="7178" max="7179" width="6.7109375" bestFit="1" customWidth="1"/>
    <col min="7180" max="7180" width="8.85546875" customWidth="1"/>
    <col min="7181" max="7181" width="10.85546875" customWidth="1"/>
    <col min="7182" max="7182" width="5.5703125" bestFit="1" customWidth="1"/>
    <col min="7183" max="7183" width="7.5703125" bestFit="1" customWidth="1"/>
    <col min="7184" max="7185" width="9.140625" bestFit="1" customWidth="1"/>
    <col min="7186" max="7188" width="10.140625" bestFit="1" customWidth="1"/>
    <col min="7189" max="7189" width="11.7109375" bestFit="1" customWidth="1"/>
    <col min="7425" max="7425" width="85.7109375" customWidth="1"/>
    <col min="7426" max="7426" width="6" customWidth="1"/>
    <col min="7427" max="7427" width="85.7109375" customWidth="1"/>
    <col min="7428" max="7428" width="4.42578125" bestFit="1" customWidth="1"/>
    <col min="7429" max="7429" width="7" bestFit="1" customWidth="1"/>
    <col min="7430" max="7430" width="4" bestFit="1" customWidth="1"/>
    <col min="7431" max="7431" width="6.7109375" bestFit="1" customWidth="1"/>
    <col min="7432" max="7432" width="5.28515625" bestFit="1" customWidth="1"/>
    <col min="7433" max="7433" width="7.140625" bestFit="1" customWidth="1"/>
    <col min="7434" max="7435" width="6.7109375" bestFit="1" customWidth="1"/>
    <col min="7436" max="7436" width="8.85546875" customWidth="1"/>
    <col min="7437" max="7437" width="10.85546875" customWidth="1"/>
    <col min="7438" max="7438" width="5.5703125" bestFit="1" customWidth="1"/>
    <col min="7439" max="7439" width="7.5703125" bestFit="1" customWidth="1"/>
    <col min="7440" max="7441" width="9.140625" bestFit="1" customWidth="1"/>
    <col min="7442" max="7444" width="10.140625" bestFit="1" customWidth="1"/>
    <col min="7445" max="7445" width="11.7109375" bestFit="1" customWidth="1"/>
    <col min="7681" max="7681" width="85.7109375" customWidth="1"/>
    <col min="7682" max="7682" width="6" customWidth="1"/>
    <col min="7683" max="7683" width="85.7109375" customWidth="1"/>
    <col min="7684" max="7684" width="4.42578125" bestFit="1" customWidth="1"/>
    <col min="7685" max="7685" width="7" bestFit="1" customWidth="1"/>
    <col min="7686" max="7686" width="4" bestFit="1" customWidth="1"/>
    <col min="7687" max="7687" width="6.7109375" bestFit="1" customWidth="1"/>
    <col min="7688" max="7688" width="5.28515625" bestFit="1" customWidth="1"/>
    <col min="7689" max="7689" width="7.140625" bestFit="1" customWidth="1"/>
    <col min="7690" max="7691" width="6.7109375" bestFit="1" customWidth="1"/>
    <col min="7692" max="7692" width="8.85546875" customWidth="1"/>
    <col min="7693" max="7693" width="10.85546875" customWidth="1"/>
    <col min="7694" max="7694" width="5.5703125" bestFit="1" customWidth="1"/>
    <col min="7695" max="7695" width="7.5703125" bestFit="1" customWidth="1"/>
    <col min="7696" max="7697" width="9.140625" bestFit="1" customWidth="1"/>
    <col min="7698" max="7700" width="10.140625" bestFit="1" customWidth="1"/>
    <col min="7701" max="7701" width="11.7109375" bestFit="1" customWidth="1"/>
    <col min="7937" max="7937" width="85.7109375" customWidth="1"/>
    <col min="7938" max="7938" width="6" customWidth="1"/>
    <col min="7939" max="7939" width="85.7109375" customWidth="1"/>
    <col min="7940" max="7940" width="4.42578125" bestFit="1" customWidth="1"/>
    <col min="7941" max="7941" width="7" bestFit="1" customWidth="1"/>
    <col min="7942" max="7942" width="4" bestFit="1" customWidth="1"/>
    <col min="7943" max="7943" width="6.7109375" bestFit="1" customWidth="1"/>
    <col min="7944" max="7944" width="5.28515625" bestFit="1" customWidth="1"/>
    <col min="7945" max="7945" width="7.140625" bestFit="1" customWidth="1"/>
    <col min="7946" max="7947" width="6.7109375" bestFit="1" customWidth="1"/>
    <col min="7948" max="7948" width="8.85546875" customWidth="1"/>
    <col min="7949" max="7949" width="10.85546875" customWidth="1"/>
    <col min="7950" max="7950" width="5.5703125" bestFit="1" customWidth="1"/>
    <col min="7951" max="7951" width="7.5703125" bestFit="1" customWidth="1"/>
    <col min="7952" max="7953" width="9.140625" bestFit="1" customWidth="1"/>
    <col min="7954" max="7956" width="10.140625" bestFit="1" customWidth="1"/>
    <col min="7957" max="7957" width="11.7109375" bestFit="1" customWidth="1"/>
    <col min="8193" max="8193" width="85.7109375" customWidth="1"/>
    <col min="8194" max="8194" width="6" customWidth="1"/>
    <col min="8195" max="8195" width="85.7109375" customWidth="1"/>
    <col min="8196" max="8196" width="4.42578125" bestFit="1" customWidth="1"/>
    <col min="8197" max="8197" width="7" bestFit="1" customWidth="1"/>
    <col min="8198" max="8198" width="4" bestFit="1" customWidth="1"/>
    <col min="8199" max="8199" width="6.7109375" bestFit="1" customWidth="1"/>
    <col min="8200" max="8200" width="5.28515625" bestFit="1" customWidth="1"/>
    <col min="8201" max="8201" width="7.140625" bestFit="1" customWidth="1"/>
    <col min="8202" max="8203" width="6.7109375" bestFit="1" customWidth="1"/>
    <col min="8204" max="8204" width="8.85546875" customWidth="1"/>
    <col min="8205" max="8205" width="10.85546875" customWidth="1"/>
    <col min="8206" max="8206" width="5.5703125" bestFit="1" customWidth="1"/>
    <col min="8207" max="8207" width="7.5703125" bestFit="1" customWidth="1"/>
    <col min="8208" max="8209" width="9.140625" bestFit="1" customWidth="1"/>
    <col min="8210" max="8212" width="10.140625" bestFit="1" customWidth="1"/>
    <col min="8213" max="8213" width="11.7109375" bestFit="1" customWidth="1"/>
    <col min="8449" max="8449" width="85.7109375" customWidth="1"/>
    <col min="8450" max="8450" width="6" customWidth="1"/>
    <col min="8451" max="8451" width="85.7109375" customWidth="1"/>
    <col min="8452" max="8452" width="4.42578125" bestFit="1" customWidth="1"/>
    <col min="8453" max="8453" width="7" bestFit="1" customWidth="1"/>
    <col min="8454" max="8454" width="4" bestFit="1" customWidth="1"/>
    <col min="8455" max="8455" width="6.7109375" bestFit="1" customWidth="1"/>
    <col min="8456" max="8456" width="5.28515625" bestFit="1" customWidth="1"/>
    <col min="8457" max="8457" width="7.140625" bestFit="1" customWidth="1"/>
    <col min="8458" max="8459" width="6.7109375" bestFit="1" customWidth="1"/>
    <col min="8460" max="8460" width="8.85546875" customWidth="1"/>
    <col min="8461" max="8461" width="10.85546875" customWidth="1"/>
    <col min="8462" max="8462" width="5.5703125" bestFit="1" customWidth="1"/>
    <col min="8463" max="8463" width="7.5703125" bestFit="1" customWidth="1"/>
    <col min="8464" max="8465" width="9.140625" bestFit="1" customWidth="1"/>
    <col min="8466" max="8468" width="10.140625" bestFit="1" customWidth="1"/>
    <col min="8469" max="8469" width="11.7109375" bestFit="1" customWidth="1"/>
    <col min="8705" max="8705" width="85.7109375" customWidth="1"/>
    <col min="8706" max="8706" width="6" customWidth="1"/>
    <col min="8707" max="8707" width="85.7109375" customWidth="1"/>
    <col min="8708" max="8708" width="4.42578125" bestFit="1" customWidth="1"/>
    <col min="8709" max="8709" width="7" bestFit="1" customWidth="1"/>
    <col min="8710" max="8710" width="4" bestFit="1" customWidth="1"/>
    <col min="8711" max="8711" width="6.7109375" bestFit="1" customWidth="1"/>
    <col min="8712" max="8712" width="5.28515625" bestFit="1" customWidth="1"/>
    <col min="8713" max="8713" width="7.140625" bestFit="1" customWidth="1"/>
    <col min="8714" max="8715" width="6.7109375" bestFit="1" customWidth="1"/>
    <col min="8716" max="8716" width="8.85546875" customWidth="1"/>
    <col min="8717" max="8717" width="10.85546875" customWidth="1"/>
    <col min="8718" max="8718" width="5.5703125" bestFit="1" customWidth="1"/>
    <col min="8719" max="8719" width="7.5703125" bestFit="1" customWidth="1"/>
    <col min="8720" max="8721" width="9.140625" bestFit="1" customWidth="1"/>
    <col min="8722" max="8724" width="10.140625" bestFit="1" customWidth="1"/>
    <col min="8725" max="8725" width="11.7109375" bestFit="1" customWidth="1"/>
    <col min="8961" max="8961" width="85.7109375" customWidth="1"/>
    <col min="8962" max="8962" width="6" customWidth="1"/>
    <col min="8963" max="8963" width="85.7109375" customWidth="1"/>
    <col min="8964" max="8964" width="4.42578125" bestFit="1" customWidth="1"/>
    <col min="8965" max="8965" width="7" bestFit="1" customWidth="1"/>
    <col min="8966" max="8966" width="4" bestFit="1" customWidth="1"/>
    <col min="8967" max="8967" width="6.7109375" bestFit="1" customWidth="1"/>
    <col min="8968" max="8968" width="5.28515625" bestFit="1" customWidth="1"/>
    <col min="8969" max="8969" width="7.140625" bestFit="1" customWidth="1"/>
    <col min="8970" max="8971" width="6.7109375" bestFit="1" customWidth="1"/>
    <col min="8972" max="8972" width="8.85546875" customWidth="1"/>
    <col min="8973" max="8973" width="10.85546875" customWidth="1"/>
    <col min="8974" max="8974" width="5.5703125" bestFit="1" customWidth="1"/>
    <col min="8975" max="8975" width="7.5703125" bestFit="1" customWidth="1"/>
    <col min="8976" max="8977" width="9.140625" bestFit="1" customWidth="1"/>
    <col min="8978" max="8980" width="10.140625" bestFit="1" customWidth="1"/>
    <col min="8981" max="8981" width="11.7109375" bestFit="1" customWidth="1"/>
    <col min="9217" max="9217" width="85.7109375" customWidth="1"/>
    <col min="9218" max="9218" width="6" customWidth="1"/>
    <col min="9219" max="9219" width="85.7109375" customWidth="1"/>
    <col min="9220" max="9220" width="4.42578125" bestFit="1" customWidth="1"/>
    <col min="9221" max="9221" width="7" bestFit="1" customWidth="1"/>
    <col min="9222" max="9222" width="4" bestFit="1" customWidth="1"/>
    <col min="9223" max="9223" width="6.7109375" bestFit="1" customWidth="1"/>
    <col min="9224" max="9224" width="5.28515625" bestFit="1" customWidth="1"/>
    <col min="9225" max="9225" width="7.140625" bestFit="1" customWidth="1"/>
    <col min="9226" max="9227" width="6.7109375" bestFit="1" customWidth="1"/>
    <col min="9228" max="9228" width="8.85546875" customWidth="1"/>
    <col min="9229" max="9229" width="10.85546875" customWidth="1"/>
    <col min="9230" max="9230" width="5.5703125" bestFit="1" customWidth="1"/>
    <col min="9231" max="9231" width="7.5703125" bestFit="1" customWidth="1"/>
    <col min="9232" max="9233" width="9.140625" bestFit="1" customWidth="1"/>
    <col min="9234" max="9236" width="10.140625" bestFit="1" customWidth="1"/>
    <col min="9237" max="9237" width="11.7109375" bestFit="1" customWidth="1"/>
    <col min="9473" max="9473" width="85.7109375" customWidth="1"/>
    <col min="9474" max="9474" width="6" customWidth="1"/>
    <col min="9475" max="9475" width="85.7109375" customWidth="1"/>
    <col min="9476" max="9476" width="4.42578125" bestFit="1" customWidth="1"/>
    <col min="9477" max="9477" width="7" bestFit="1" customWidth="1"/>
    <col min="9478" max="9478" width="4" bestFit="1" customWidth="1"/>
    <col min="9479" max="9479" width="6.7109375" bestFit="1" customWidth="1"/>
    <col min="9480" max="9480" width="5.28515625" bestFit="1" customWidth="1"/>
    <col min="9481" max="9481" width="7.140625" bestFit="1" customWidth="1"/>
    <col min="9482" max="9483" width="6.7109375" bestFit="1" customWidth="1"/>
    <col min="9484" max="9484" width="8.85546875" customWidth="1"/>
    <col min="9485" max="9485" width="10.85546875" customWidth="1"/>
    <col min="9486" max="9486" width="5.5703125" bestFit="1" customWidth="1"/>
    <col min="9487" max="9487" width="7.5703125" bestFit="1" customWidth="1"/>
    <col min="9488" max="9489" width="9.140625" bestFit="1" customWidth="1"/>
    <col min="9490" max="9492" width="10.140625" bestFit="1" customWidth="1"/>
    <col min="9493" max="9493" width="11.7109375" bestFit="1" customWidth="1"/>
    <col min="9729" max="9729" width="85.7109375" customWidth="1"/>
    <col min="9730" max="9730" width="6" customWidth="1"/>
    <col min="9731" max="9731" width="85.7109375" customWidth="1"/>
    <col min="9732" max="9732" width="4.42578125" bestFit="1" customWidth="1"/>
    <col min="9733" max="9733" width="7" bestFit="1" customWidth="1"/>
    <col min="9734" max="9734" width="4" bestFit="1" customWidth="1"/>
    <col min="9735" max="9735" width="6.7109375" bestFit="1" customWidth="1"/>
    <col min="9736" max="9736" width="5.28515625" bestFit="1" customWidth="1"/>
    <col min="9737" max="9737" width="7.140625" bestFit="1" customWidth="1"/>
    <col min="9738" max="9739" width="6.7109375" bestFit="1" customWidth="1"/>
    <col min="9740" max="9740" width="8.85546875" customWidth="1"/>
    <col min="9741" max="9741" width="10.85546875" customWidth="1"/>
    <col min="9742" max="9742" width="5.5703125" bestFit="1" customWidth="1"/>
    <col min="9743" max="9743" width="7.5703125" bestFit="1" customWidth="1"/>
    <col min="9744" max="9745" width="9.140625" bestFit="1" customWidth="1"/>
    <col min="9746" max="9748" width="10.140625" bestFit="1" customWidth="1"/>
    <col min="9749" max="9749" width="11.7109375" bestFit="1" customWidth="1"/>
    <col min="9985" max="9985" width="85.7109375" customWidth="1"/>
    <col min="9986" max="9986" width="6" customWidth="1"/>
    <col min="9987" max="9987" width="85.7109375" customWidth="1"/>
    <col min="9988" max="9988" width="4.42578125" bestFit="1" customWidth="1"/>
    <col min="9989" max="9989" width="7" bestFit="1" customWidth="1"/>
    <col min="9990" max="9990" width="4" bestFit="1" customWidth="1"/>
    <col min="9991" max="9991" width="6.7109375" bestFit="1" customWidth="1"/>
    <col min="9992" max="9992" width="5.28515625" bestFit="1" customWidth="1"/>
    <col min="9993" max="9993" width="7.140625" bestFit="1" customWidth="1"/>
    <col min="9994" max="9995" width="6.7109375" bestFit="1" customWidth="1"/>
    <col min="9996" max="9996" width="8.85546875" customWidth="1"/>
    <col min="9997" max="9997" width="10.85546875" customWidth="1"/>
    <col min="9998" max="9998" width="5.5703125" bestFit="1" customWidth="1"/>
    <col min="9999" max="9999" width="7.5703125" bestFit="1" customWidth="1"/>
    <col min="10000" max="10001" width="9.140625" bestFit="1" customWidth="1"/>
    <col min="10002" max="10004" width="10.140625" bestFit="1" customWidth="1"/>
    <col min="10005" max="10005" width="11.7109375" bestFit="1" customWidth="1"/>
    <col min="10241" max="10241" width="85.7109375" customWidth="1"/>
    <col min="10242" max="10242" width="6" customWidth="1"/>
    <col min="10243" max="10243" width="85.7109375" customWidth="1"/>
    <col min="10244" max="10244" width="4.42578125" bestFit="1" customWidth="1"/>
    <col min="10245" max="10245" width="7" bestFit="1" customWidth="1"/>
    <col min="10246" max="10246" width="4" bestFit="1" customWidth="1"/>
    <col min="10247" max="10247" width="6.7109375" bestFit="1" customWidth="1"/>
    <col min="10248" max="10248" width="5.28515625" bestFit="1" customWidth="1"/>
    <col min="10249" max="10249" width="7.140625" bestFit="1" customWidth="1"/>
    <col min="10250" max="10251" width="6.7109375" bestFit="1" customWidth="1"/>
    <col min="10252" max="10252" width="8.85546875" customWidth="1"/>
    <col min="10253" max="10253" width="10.85546875" customWidth="1"/>
    <col min="10254" max="10254" width="5.5703125" bestFit="1" customWidth="1"/>
    <col min="10255" max="10255" width="7.5703125" bestFit="1" customWidth="1"/>
    <col min="10256" max="10257" width="9.140625" bestFit="1" customWidth="1"/>
    <col min="10258" max="10260" width="10.140625" bestFit="1" customWidth="1"/>
    <col min="10261" max="10261" width="11.7109375" bestFit="1" customWidth="1"/>
    <col min="10497" max="10497" width="85.7109375" customWidth="1"/>
    <col min="10498" max="10498" width="6" customWidth="1"/>
    <col min="10499" max="10499" width="85.7109375" customWidth="1"/>
    <col min="10500" max="10500" width="4.42578125" bestFit="1" customWidth="1"/>
    <col min="10501" max="10501" width="7" bestFit="1" customWidth="1"/>
    <col min="10502" max="10502" width="4" bestFit="1" customWidth="1"/>
    <col min="10503" max="10503" width="6.7109375" bestFit="1" customWidth="1"/>
    <col min="10504" max="10504" width="5.28515625" bestFit="1" customWidth="1"/>
    <col min="10505" max="10505" width="7.140625" bestFit="1" customWidth="1"/>
    <col min="10506" max="10507" width="6.7109375" bestFit="1" customWidth="1"/>
    <col min="10508" max="10508" width="8.85546875" customWidth="1"/>
    <col min="10509" max="10509" width="10.85546875" customWidth="1"/>
    <col min="10510" max="10510" width="5.5703125" bestFit="1" customWidth="1"/>
    <col min="10511" max="10511" width="7.5703125" bestFit="1" customWidth="1"/>
    <col min="10512" max="10513" width="9.140625" bestFit="1" customWidth="1"/>
    <col min="10514" max="10516" width="10.140625" bestFit="1" customWidth="1"/>
    <col min="10517" max="10517" width="11.7109375" bestFit="1" customWidth="1"/>
    <col min="10753" max="10753" width="85.7109375" customWidth="1"/>
    <col min="10754" max="10754" width="6" customWidth="1"/>
    <col min="10755" max="10755" width="85.7109375" customWidth="1"/>
    <col min="10756" max="10756" width="4.42578125" bestFit="1" customWidth="1"/>
    <col min="10757" max="10757" width="7" bestFit="1" customWidth="1"/>
    <col min="10758" max="10758" width="4" bestFit="1" customWidth="1"/>
    <col min="10759" max="10759" width="6.7109375" bestFit="1" customWidth="1"/>
    <col min="10760" max="10760" width="5.28515625" bestFit="1" customWidth="1"/>
    <col min="10761" max="10761" width="7.140625" bestFit="1" customWidth="1"/>
    <col min="10762" max="10763" width="6.7109375" bestFit="1" customWidth="1"/>
    <col min="10764" max="10764" width="8.85546875" customWidth="1"/>
    <col min="10765" max="10765" width="10.85546875" customWidth="1"/>
    <col min="10766" max="10766" width="5.5703125" bestFit="1" customWidth="1"/>
    <col min="10767" max="10767" width="7.5703125" bestFit="1" customWidth="1"/>
    <col min="10768" max="10769" width="9.140625" bestFit="1" customWidth="1"/>
    <col min="10770" max="10772" width="10.140625" bestFit="1" customWidth="1"/>
    <col min="10773" max="10773" width="11.7109375" bestFit="1" customWidth="1"/>
    <col min="11009" max="11009" width="85.7109375" customWidth="1"/>
    <col min="11010" max="11010" width="6" customWidth="1"/>
    <col min="11011" max="11011" width="85.7109375" customWidth="1"/>
    <col min="11012" max="11012" width="4.42578125" bestFit="1" customWidth="1"/>
    <col min="11013" max="11013" width="7" bestFit="1" customWidth="1"/>
    <col min="11014" max="11014" width="4" bestFit="1" customWidth="1"/>
    <col min="11015" max="11015" width="6.7109375" bestFit="1" customWidth="1"/>
    <col min="11016" max="11016" width="5.28515625" bestFit="1" customWidth="1"/>
    <col min="11017" max="11017" width="7.140625" bestFit="1" customWidth="1"/>
    <col min="11018" max="11019" width="6.7109375" bestFit="1" customWidth="1"/>
    <col min="11020" max="11020" width="8.85546875" customWidth="1"/>
    <col min="11021" max="11021" width="10.85546875" customWidth="1"/>
    <col min="11022" max="11022" width="5.5703125" bestFit="1" customWidth="1"/>
    <col min="11023" max="11023" width="7.5703125" bestFit="1" customWidth="1"/>
    <col min="11024" max="11025" width="9.140625" bestFit="1" customWidth="1"/>
    <col min="11026" max="11028" width="10.140625" bestFit="1" customWidth="1"/>
    <col min="11029" max="11029" width="11.7109375" bestFit="1" customWidth="1"/>
    <col min="11265" max="11265" width="85.7109375" customWidth="1"/>
    <col min="11266" max="11266" width="6" customWidth="1"/>
    <col min="11267" max="11267" width="85.7109375" customWidth="1"/>
    <col min="11268" max="11268" width="4.42578125" bestFit="1" customWidth="1"/>
    <col min="11269" max="11269" width="7" bestFit="1" customWidth="1"/>
    <col min="11270" max="11270" width="4" bestFit="1" customWidth="1"/>
    <col min="11271" max="11271" width="6.7109375" bestFit="1" customWidth="1"/>
    <col min="11272" max="11272" width="5.28515625" bestFit="1" customWidth="1"/>
    <col min="11273" max="11273" width="7.140625" bestFit="1" customWidth="1"/>
    <col min="11274" max="11275" width="6.7109375" bestFit="1" customWidth="1"/>
    <col min="11276" max="11276" width="8.85546875" customWidth="1"/>
    <col min="11277" max="11277" width="10.85546875" customWidth="1"/>
    <col min="11278" max="11278" width="5.5703125" bestFit="1" customWidth="1"/>
    <col min="11279" max="11279" width="7.5703125" bestFit="1" customWidth="1"/>
    <col min="11280" max="11281" width="9.140625" bestFit="1" customWidth="1"/>
    <col min="11282" max="11284" width="10.140625" bestFit="1" customWidth="1"/>
    <col min="11285" max="11285" width="11.7109375" bestFit="1" customWidth="1"/>
    <col min="11521" max="11521" width="85.7109375" customWidth="1"/>
    <col min="11522" max="11522" width="6" customWidth="1"/>
    <col min="11523" max="11523" width="85.7109375" customWidth="1"/>
    <col min="11524" max="11524" width="4.42578125" bestFit="1" customWidth="1"/>
    <col min="11525" max="11525" width="7" bestFit="1" customWidth="1"/>
    <col min="11526" max="11526" width="4" bestFit="1" customWidth="1"/>
    <col min="11527" max="11527" width="6.7109375" bestFit="1" customWidth="1"/>
    <col min="11528" max="11528" width="5.28515625" bestFit="1" customWidth="1"/>
    <col min="11529" max="11529" width="7.140625" bestFit="1" customWidth="1"/>
    <col min="11530" max="11531" width="6.7109375" bestFit="1" customWidth="1"/>
    <col min="11532" max="11532" width="8.85546875" customWidth="1"/>
    <col min="11533" max="11533" width="10.85546875" customWidth="1"/>
    <col min="11534" max="11534" width="5.5703125" bestFit="1" customWidth="1"/>
    <col min="11535" max="11535" width="7.5703125" bestFit="1" customWidth="1"/>
    <col min="11536" max="11537" width="9.140625" bestFit="1" customWidth="1"/>
    <col min="11538" max="11540" width="10.140625" bestFit="1" customWidth="1"/>
    <col min="11541" max="11541" width="11.7109375" bestFit="1" customWidth="1"/>
    <col min="11777" max="11777" width="85.7109375" customWidth="1"/>
    <col min="11778" max="11778" width="6" customWidth="1"/>
    <col min="11779" max="11779" width="85.7109375" customWidth="1"/>
    <col min="11780" max="11780" width="4.42578125" bestFit="1" customWidth="1"/>
    <col min="11781" max="11781" width="7" bestFit="1" customWidth="1"/>
    <col min="11782" max="11782" width="4" bestFit="1" customWidth="1"/>
    <col min="11783" max="11783" width="6.7109375" bestFit="1" customWidth="1"/>
    <col min="11784" max="11784" width="5.28515625" bestFit="1" customWidth="1"/>
    <col min="11785" max="11785" width="7.140625" bestFit="1" customWidth="1"/>
    <col min="11786" max="11787" width="6.7109375" bestFit="1" customWidth="1"/>
    <col min="11788" max="11788" width="8.85546875" customWidth="1"/>
    <col min="11789" max="11789" width="10.85546875" customWidth="1"/>
    <col min="11790" max="11790" width="5.5703125" bestFit="1" customWidth="1"/>
    <col min="11791" max="11791" width="7.5703125" bestFit="1" customWidth="1"/>
    <col min="11792" max="11793" width="9.140625" bestFit="1" customWidth="1"/>
    <col min="11794" max="11796" width="10.140625" bestFit="1" customWidth="1"/>
    <col min="11797" max="11797" width="11.7109375" bestFit="1" customWidth="1"/>
    <col min="12033" max="12033" width="85.7109375" customWidth="1"/>
    <col min="12034" max="12034" width="6" customWidth="1"/>
    <col min="12035" max="12035" width="85.7109375" customWidth="1"/>
    <col min="12036" max="12036" width="4.42578125" bestFit="1" customWidth="1"/>
    <col min="12037" max="12037" width="7" bestFit="1" customWidth="1"/>
    <col min="12038" max="12038" width="4" bestFit="1" customWidth="1"/>
    <col min="12039" max="12039" width="6.7109375" bestFit="1" customWidth="1"/>
    <col min="12040" max="12040" width="5.28515625" bestFit="1" customWidth="1"/>
    <col min="12041" max="12041" width="7.140625" bestFit="1" customWidth="1"/>
    <col min="12042" max="12043" width="6.7109375" bestFit="1" customWidth="1"/>
    <col min="12044" max="12044" width="8.85546875" customWidth="1"/>
    <col min="12045" max="12045" width="10.85546875" customWidth="1"/>
    <col min="12046" max="12046" width="5.5703125" bestFit="1" customWidth="1"/>
    <col min="12047" max="12047" width="7.5703125" bestFit="1" customWidth="1"/>
    <col min="12048" max="12049" width="9.140625" bestFit="1" customWidth="1"/>
    <col min="12050" max="12052" width="10.140625" bestFit="1" customWidth="1"/>
    <col min="12053" max="12053" width="11.7109375" bestFit="1" customWidth="1"/>
    <col min="12289" max="12289" width="85.7109375" customWidth="1"/>
    <col min="12290" max="12290" width="6" customWidth="1"/>
    <col min="12291" max="12291" width="85.7109375" customWidth="1"/>
    <col min="12292" max="12292" width="4.42578125" bestFit="1" customWidth="1"/>
    <col min="12293" max="12293" width="7" bestFit="1" customWidth="1"/>
    <col min="12294" max="12294" width="4" bestFit="1" customWidth="1"/>
    <col min="12295" max="12295" width="6.7109375" bestFit="1" customWidth="1"/>
    <col min="12296" max="12296" width="5.28515625" bestFit="1" customWidth="1"/>
    <col min="12297" max="12297" width="7.140625" bestFit="1" customWidth="1"/>
    <col min="12298" max="12299" width="6.7109375" bestFit="1" customWidth="1"/>
    <col min="12300" max="12300" width="8.85546875" customWidth="1"/>
    <col min="12301" max="12301" width="10.85546875" customWidth="1"/>
    <col min="12302" max="12302" width="5.5703125" bestFit="1" customWidth="1"/>
    <col min="12303" max="12303" width="7.5703125" bestFit="1" customWidth="1"/>
    <col min="12304" max="12305" width="9.140625" bestFit="1" customWidth="1"/>
    <col min="12306" max="12308" width="10.140625" bestFit="1" customWidth="1"/>
    <col min="12309" max="12309" width="11.7109375" bestFit="1" customWidth="1"/>
    <col min="12545" max="12545" width="85.7109375" customWidth="1"/>
    <col min="12546" max="12546" width="6" customWidth="1"/>
    <col min="12547" max="12547" width="85.7109375" customWidth="1"/>
    <col min="12548" max="12548" width="4.42578125" bestFit="1" customWidth="1"/>
    <col min="12549" max="12549" width="7" bestFit="1" customWidth="1"/>
    <col min="12550" max="12550" width="4" bestFit="1" customWidth="1"/>
    <col min="12551" max="12551" width="6.7109375" bestFit="1" customWidth="1"/>
    <col min="12552" max="12552" width="5.28515625" bestFit="1" customWidth="1"/>
    <col min="12553" max="12553" width="7.140625" bestFit="1" customWidth="1"/>
    <col min="12554" max="12555" width="6.7109375" bestFit="1" customWidth="1"/>
    <col min="12556" max="12556" width="8.85546875" customWidth="1"/>
    <col min="12557" max="12557" width="10.85546875" customWidth="1"/>
    <col min="12558" max="12558" width="5.5703125" bestFit="1" customWidth="1"/>
    <col min="12559" max="12559" width="7.5703125" bestFit="1" customWidth="1"/>
    <col min="12560" max="12561" width="9.140625" bestFit="1" customWidth="1"/>
    <col min="12562" max="12564" width="10.140625" bestFit="1" customWidth="1"/>
    <col min="12565" max="12565" width="11.7109375" bestFit="1" customWidth="1"/>
    <col min="12801" max="12801" width="85.7109375" customWidth="1"/>
    <col min="12802" max="12802" width="6" customWidth="1"/>
    <col min="12803" max="12803" width="85.7109375" customWidth="1"/>
    <col min="12804" max="12804" width="4.42578125" bestFit="1" customWidth="1"/>
    <col min="12805" max="12805" width="7" bestFit="1" customWidth="1"/>
    <col min="12806" max="12806" width="4" bestFit="1" customWidth="1"/>
    <col min="12807" max="12807" width="6.7109375" bestFit="1" customWidth="1"/>
    <col min="12808" max="12808" width="5.28515625" bestFit="1" customWidth="1"/>
    <col min="12809" max="12809" width="7.140625" bestFit="1" customWidth="1"/>
    <col min="12810" max="12811" width="6.7109375" bestFit="1" customWidth="1"/>
    <col min="12812" max="12812" width="8.85546875" customWidth="1"/>
    <col min="12813" max="12813" width="10.85546875" customWidth="1"/>
    <col min="12814" max="12814" width="5.5703125" bestFit="1" customWidth="1"/>
    <col min="12815" max="12815" width="7.5703125" bestFit="1" customWidth="1"/>
    <col min="12816" max="12817" width="9.140625" bestFit="1" customWidth="1"/>
    <col min="12818" max="12820" width="10.140625" bestFit="1" customWidth="1"/>
    <col min="12821" max="12821" width="11.7109375" bestFit="1" customWidth="1"/>
    <col min="13057" max="13057" width="85.7109375" customWidth="1"/>
    <col min="13058" max="13058" width="6" customWidth="1"/>
    <col min="13059" max="13059" width="85.7109375" customWidth="1"/>
    <col min="13060" max="13060" width="4.42578125" bestFit="1" customWidth="1"/>
    <col min="13061" max="13061" width="7" bestFit="1" customWidth="1"/>
    <col min="13062" max="13062" width="4" bestFit="1" customWidth="1"/>
    <col min="13063" max="13063" width="6.7109375" bestFit="1" customWidth="1"/>
    <col min="13064" max="13064" width="5.28515625" bestFit="1" customWidth="1"/>
    <col min="13065" max="13065" width="7.140625" bestFit="1" customWidth="1"/>
    <col min="13066" max="13067" width="6.7109375" bestFit="1" customWidth="1"/>
    <col min="13068" max="13068" width="8.85546875" customWidth="1"/>
    <col min="13069" max="13069" width="10.85546875" customWidth="1"/>
    <col min="13070" max="13070" width="5.5703125" bestFit="1" customWidth="1"/>
    <col min="13071" max="13071" width="7.5703125" bestFit="1" customWidth="1"/>
    <col min="13072" max="13073" width="9.140625" bestFit="1" customWidth="1"/>
    <col min="13074" max="13076" width="10.140625" bestFit="1" customWidth="1"/>
    <col min="13077" max="13077" width="11.7109375" bestFit="1" customWidth="1"/>
    <col min="13313" max="13313" width="85.7109375" customWidth="1"/>
    <col min="13314" max="13314" width="6" customWidth="1"/>
    <col min="13315" max="13315" width="85.7109375" customWidth="1"/>
    <col min="13316" max="13316" width="4.42578125" bestFit="1" customWidth="1"/>
    <col min="13317" max="13317" width="7" bestFit="1" customWidth="1"/>
    <col min="13318" max="13318" width="4" bestFit="1" customWidth="1"/>
    <col min="13319" max="13319" width="6.7109375" bestFit="1" customWidth="1"/>
    <col min="13320" max="13320" width="5.28515625" bestFit="1" customWidth="1"/>
    <col min="13321" max="13321" width="7.140625" bestFit="1" customWidth="1"/>
    <col min="13322" max="13323" width="6.7109375" bestFit="1" customWidth="1"/>
    <col min="13324" max="13324" width="8.85546875" customWidth="1"/>
    <col min="13325" max="13325" width="10.85546875" customWidth="1"/>
    <col min="13326" max="13326" width="5.5703125" bestFit="1" customWidth="1"/>
    <col min="13327" max="13327" width="7.5703125" bestFit="1" customWidth="1"/>
    <col min="13328" max="13329" width="9.140625" bestFit="1" customWidth="1"/>
    <col min="13330" max="13332" width="10.140625" bestFit="1" customWidth="1"/>
    <col min="13333" max="13333" width="11.7109375" bestFit="1" customWidth="1"/>
    <col min="13569" max="13569" width="85.7109375" customWidth="1"/>
    <col min="13570" max="13570" width="6" customWidth="1"/>
    <col min="13571" max="13571" width="85.7109375" customWidth="1"/>
    <col min="13572" max="13572" width="4.42578125" bestFit="1" customWidth="1"/>
    <col min="13573" max="13573" width="7" bestFit="1" customWidth="1"/>
    <col min="13574" max="13574" width="4" bestFit="1" customWidth="1"/>
    <col min="13575" max="13575" width="6.7109375" bestFit="1" customWidth="1"/>
    <col min="13576" max="13576" width="5.28515625" bestFit="1" customWidth="1"/>
    <col min="13577" max="13577" width="7.140625" bestFit="1" customWidth="1"/>
    <col min="13578" max="13579" width="6.7109375" bestFit="1" customWidth="1"/>
    <col min="13580" max="13580" width="8.85546875" customWidth="1"/>
    <col min="13581" max="13581" width="10.85546875" customWidth="1"/>
    <col min="13582" max="13582" width="5.5703125" bestFit="1" customWidth="1"/>
    <col min="13583" max="13583" width="7.5703125" bestFit="1" customWidth="1"/>
    <col min="13584" max="13585" width="9.140625" bestFit="1" customWidth="1"/>
    <col min="13586" max="13588" width="10.140625" bestFit="1" customWidth="1"/>
    <col min="13589" max="13589" width="11.7109375" bestFit="1" customWidth="1"/>
    <col min="13825" max="13825" width="85.7109375" customWidth="1"/>
    <col min="13826" max="13826" width="6" customWidth="1"/>
    <col min="13827" max="13827" width="85.7109375" customWidth="1"/>
    <col min="13828" max="13828" width="4.42578125" bestFit="1" customWidth="1"/>
    <col min="13829" max="13829" width="7" bestFit="1" customWidth="1"/>
    <col min="13830" max="13830" width="4" bestFit="1" customWidth="1"/>
    <col min="13831" max="13831" width="6.7109375" bestFit="1" customWidth="1"/>
    <col min="13832" max="13832" width="5.28515625" bestFit="1" customWidth="1"/>
    <col min="13833" max="13833" width="7.140625" bestFit="1" customWidth="1"/>
    <col min="13834" max="13835" width="6.7109375" bestFit="1" customWidth="1"/>
    <col min="13836" max="13836" width="8.85546875" customWidth="1"/>
    <col min="13837" max="13837" width="10.85546875" customWidth="1"/>
    <col min="13838" max="13838" width="5.5703125" bestFit="1" customWidth="1"/>
    <col min="13839" max="13839" width="7.5703125" bestFit="1" customWidth="1"/>
    <col min="13840" max="13841" width="9.140625" bestFit="1" customWidth="1"/>
    <col min="13842" max="13844" width="10.140625" bestFit="1" customWidth="1"/>
    <col min="13845" max="13845" width="11.7109375" bestFit="1" customWidth="1"/>
    <col min="14081" max="14081" width="85.7109375" customWidth="1"/>
    <col min="14082" max="14082" width="6" customWidth="1"/>
    <col min="14083" max="14083" width="85.7109375" customWidth="1"/>
    <col min="14084" max="14084" width="4.42578125" bestFit="1" customWidth="1"/>
    <col min="14085" max="14085" width="7" bestFit="1" customWidth="1"/>
    <col min="14086" max="14086" width="4" bestFit="1" customWidth="1"/>
    <col min="14087" max="14087" width="6.7109375" bestFit="1" customWidth="1"/>
    <col min="14088" max="14088" width="5.28515625" bestFit="1" customWidth="1"/>
    <col min="14089" max="14089" width="7.140625" bestFit="1" customWidth="1"/>
    <col min="14090" max="14091" width="6.7109375" bestFit="1" customWidth="1"/>
    <col min="14092" max="14092" width="8.85546875" customWidth="1"/>
    <col min="14093" max="14093" width="10.85546875" customWidth="1"/>
    <col min="14094" max="14094" width="5.5703125" bestFit="1" customWidth="1"/>
    <col min="14095" max="14095" width="7.5703125" bestFit="1" customWidth="1"/>
    <col min="14096" max="14097" width="9.140625" bestFit="1" customWidth="1"/>
    <col min="14098" max="14100" width="10.140625" bestFit="1" customWidth="1"/>
    <col min="14101" max="14101" width="11.7109375" bestFit="1" customWidth="1"/>
    <col min="14337" max="14337" width="85.7109375" customWidth="1"/>
    <col min="14338" max="14338" width="6" customWidth="1"/>
    <col min="14339" max="14339" width="85.7109375" customWidth="1"/>
    <col min="14340" max="14340" width="4.42578125" bestFit="1" customWidth="1"/>
    <col min="14341" max="14341" width="7" bestFit="1" customWidth="1"/>
    <col min="14342" max="14342" width="4" bestFit="1" customWidth="1"/>
    <col min="14343" max="14343" width="6.7109375" bestFit="1" customWidth="1"/>
    <col min="14344" max="14344" width="5.28515625" bestFit="1" customWidth="1"/>
    <col min="14345" max="14345" width="7.140625" bestFit="1" customWidth="1"/>
    <col min="14346" max="14347" width="6.7109375" bestFit="1" customWidth="1"/>
    <col min="14348" max="14348" width="8.85546875" customWidth="1"/>
    <col min="14349" max="14349" width="10.85546875" customWidth="1"/>
    <col min="14350" max="14350" width="5.5703125" bestFit="1" customWidth="1"/>
    <col min="14351" max="14351" width="7.5703125" bestFit="1" customWidth="1"/>
    <col min="14352" max="14353" width="9.140625" bestFit="1" customWidth="1"/>
    <col min="14354" max="14356" width="10.140625" bestFit="1" customWidth="1"/>
    <col min="14357" max="14357" width="11.7109375" bestFit="1" customWidth="1"/>
    <col min="14593" max="14593" width="85.7109375" customWidth="1"/>
    <col min="14594" max="14594" width="6" customWidth="1"/>
    <col min="14595" max="14595" width="85.7109375" customWidth="1"/>
    <col min="14596" max="14596" width="4.42578125" bestFit="1" customWidth="1"/>
    <col min="14597" max="14597" width="7" bestFit="1" customWidth="1"/>
    <col min="14598" max="14598" width="4" bestFit="1" customWidth="1"/>
    <col min="14599" max="14599" width="6.7109375" bestFit="1" customWidth="1"/>
    <col min="14600" max="14600" width="5.28515625" bestFit="1" customWidth="1"/>
    <col min="14601" max="14601" width="7.140625" bestFit="1" customWidth="1"/>
    <col min="14602" max="14603" width="6.7109375" bestFit="1" customWidth="1"/>
    <col min="14604" max="14604" width="8.85546875" customWidth="1"/>
    <col min="14605" max="14605" width="10.85546875" customWidth="1"/>
    <col min="14606" max="14606" width="5.5703125" bestFit="1" customWidth="1"/>
    <col min="14607" max="14607" width="7.5703125" bestFit="1" customWidth="1"/>
    <col min="14608" max="14609" width="9.140625" bestFit="1" customWidth="1"/>
    <col min="14610" max="14612" width="10.140625" bestFit="1" customWidth="1"/>
    <col min="14613" max="14613" width="11.7109375" bestFit="1" customWidth="1"/>
    <col min="14849" max="14849" width="85.7109375" customWidth="1"/>
    <col min="14850" max="14850" width="6" customWidth="1"/>
    <col min="14851" max="14851" width="85.7109375" customWidth="1"/>
    <col min="14852" max="14852" width="4.42578125" bestFit="1" customWidth="1"/>
    <col min="14853" max="14853" width="7" bestFit="1" customWidth="1"/>
    <col min="14854" max="14854" width="4" bestFit="1" customWidth="1"/>
    <col min="14855" max="14855" width="6.7109375" bestFit="1" customWidth="1"/>
    <col min="14856" max="14856" width="5.28515625" bestFit="1" customWidth="1"/>
    <col min="14857" max="14857" width="7.140625" bestFit="1" customWidth="1"/>
    <col min="14858" max="14859" width="6.7109375" bestFit="1" customWidth="1"/>
    <col min="14860" max="14860" width="8.85546875" customWidth="1"/>
    <col min="14861" max="14861" width="10.85546875" customWidth="1"/>
    <col min="14862" max="14862" width="5.5703125" bestFit="1" customWidth="1"/>
    <col min="14863" max="14863" width="7.5703125" bestFit="1" customWidth="1"/>
    <col min="14864" max="14865" width="9.140625" bestFit="1" customWidth="1"/>
    <col min="14866" max="14868" width="10.140625" bestFit="1" customWidth="1"/>
    <col min="14869" max="14869" width="11.7109375" bestFit="1" customWidth="1"/>
    <col min="15105" max="15105" width="85.7109375" customWidth="1"/>
    <col min="15106" max="15106" width="6" customWidth="1"/>
    <col min="15107" max="15107" width="85.7109375" customWidth="1"/>
    <col min="15108" max="15108" width="4.42578125" bestFit="1" customWidth="1"/>
    <col min="15109" max="15109" width="7" bestFit="1" customWidth="1"/>
    <col min="15110" max="15110" width="4" bestFit="1" customWidth="1"/>
    <col min="15111" max="15111" width="6.7109375" bestFit="1" customWidth="1"/>
    <col min="15112" max="15112" width="5.28515625" bestFit="1" customWidth="1"/>
    <col min="15113" max="15113" width="7.140625" bestFit="1" customWidth="1"/>
    <col min="15114" max="15115" width="6.7109375" bestFit="1" customWidth="1"/>
    <col min="15116" max="15116" width="8.85546875" customWidth="1"/>
    <col min="15117" max="15117" width="10.85546875" customWidth="1"/>
    <col min="15118" max="15118" width="5.5703125" bestFit="1" customWidth="1"/>
    <col min="15119" max="15119" width="7.5703125" bestFit="1" customWidth="1"/>
    <col min="15120" max="15121" width="9.140625" bestFit="1" customWidth="1"/>
    <col min="15122" max="15124" width="10.140625" bestFit="1" customWidth="1"/>
    <col min="15125" max="15125" width="11.7109375" bestFit="1" customWidth="1"/>
    <col min="15361" max="15361" width="85.7109375" customWidth="1"/>
    <col min="15362" max="15362" width="6" customWidth="1"/>
    <col min="15363" max="15363" width="85.7109375" customWidth="1"/>
    <col min="15364" max="15364" width="4.42578125" bestFit="1" customWidth="1"/>
    <col min="15365" max="15365" width="7" bestFit="1" customWidth="1"/>
    <col min="15366" max="15366" width="4" bestFit="1" customWidth="1"/>
    <col min="15367" max="15367" width="6.7109375" bestFit="1" customWidth="1"/>
    <col min="15368" max="15368" width="5.28515625" bestFit="1" customWidth="1"/>
    <col min="15369" max="15369" width="7.140625" bestFit="1" customWidth="1"/>
    <col min="15370" max="15371" width="6.7109375" bestFit="1" customWidth="1"/>
    <col min="15372" max="15372" width="8.85546875" customWidth="1"/>
    <col min="15373" max="15373" width="10.85546875" customWidth="1"/>
    <col min="15374" max="15374" width="5.5703125" bestFit="1" customWidth="1"/>
    <col min="15375" max="15375" width="7.5703125" bestFit="1" customWidth="1"/>
    <col min="15376" max="15377" width="9.140625" bestFit="1" customWidth="1"/>
    <col min="15378" max="15380" width="10.140625" bestFit="1" customWidth="1"/>
    <col min="15381" max="15381" width="11.7109375" bestFit="1" customWidth="1"/>
    <col min="15617" max="15617" width="85.7109375" customWidth="1"/>
    <col min="15618" max="15618" width="6" customWidth="1"/>
    <col min="15619" max="15619" width="85.7109375" customWidth="1"/>
    <col min="15620" max="15620" width="4.42578125" bestFit="1" customWidth="1"/>
    <col min="15621" max="15621" width="7" bestFit="1" customWidth="1"/>
    <col min="15622" max="15622" width="4" bestFit="1" customWidth="1"/>
    <col min="15623" max="15623" width="6.7109375" bestFit="1" customWidth="1"/>
    <col min="15624" max="15624" width="5.28515625" bestFit="1" customWidth="1"/>
    <col min="15625" max="15625" width="7.140625" bestFit="1" customWidth="1"/>
    <col min="15626" max="15627" width="6.7109375" bestFit="1" customWidth="1"/>
    <col min="15628" max="15628" width="8.85546875" customWidth="1"/>
    <col min="15629" max="15629" width="10.85546875" customWidth="1"/>
    <col min="15630" max="15630" width="5.5703125" bestFit="1" customWidth="1"/>
    <col min="15631" max="15631" width="7.5703125" bestFit="1" customWidth="1"/>
    <col min="15632" max="15633" width="9.140625" bestFit="1" customWidth="1"/>
    <col min="15634" max="15636" width="10.140625" bestFit="1" customWidth="1"/>
    <col min="15637" max="15637" width="11.7109375" bestFit="1" customWidth="1"/>
    <col min="15873" max="15873" width="85.7109375" customWidth="1"/>
    <col min="15874" max="15874" width="6" customWidth="1"/>
    <col min="15875" max="15875" width="85.7109375" customWidth="1"/>
    <col min="15876" max="15876" width="4.42578125" bestFit="1" customWidth="1"/>
    <col min="15877" max="15877" width="7" bestFit="1" customWidth="1"/>
    <col min="15878" max="15878" width="4" bestFit="1" customWidth="1"/>
    <col min="15879" max="15879" width="6.7109375" bestFit="1" customWidth="1"/>
    <col min="15880" max="15880" width="5.28515625" bestFit="1" customWidth="1"/>
    <col min="15881" max="15881" width="7.140625" bestFit="1" customWidth="1"/>
    <col min="15882" max="15883" width="6.7109375" bestFit="1" customWidth="1"/>
    <col min="15884" max="15884" width="8.85546875" customWidth="1"/>
    <col min="15885" max="15885" width="10.85546875" customWidth="1"/>
    <col min="15886" max="15886" width="5.5703125" bestFit="1" customWidth="1"/>
    <col min="15887" max="15887" width="7.5703125" bestFit="1" customWidth="1"/>
    <col min="15888" max="15889" width="9.140625" bestFit="1" customWidth="1"/>
    <col min="15890" max="15892" width="10.140625" bestFit="1" customWidth="1"/>
    <col min="15893" max="15893" width="11.7109375" bestFit="1" customWidth="1"/>
    <col min="16129" max="16129" width="85.7109375" customWidth="1"/>
    <col min="16130" max="16130" width="6" customWidth="1"/>
    <col min="16131" max="16131" width="85.7109375" customWidth="1"/>
    <col min="16132" max="16132" width="4.42578125" bestFit="1" customWidth="1"/>
    <col min="16133" max="16133" width="7" bestFit="1" customWidth="1"/>
    <col min="16134" max="16134" width="4" bestFit="1" customWidth="1"/>
    <col min="16135" max="16135" width="6.7109375" bestFit="1" customWidth="1"/>
    <col min="16136" max="16136" width="5.28515625" bestFit="1" customWidth="1"/>
    <col min="16137" max="16137" width="7.140625" bestFit="1" customWidth="1"/>
    <col min="16138" max="16139" width="6.7109375" bestFit="1" customWidth="1"/>
    <col min="16140" max="16140" width="8.85546875" customWidth="1"/>
    <col min="16141" max="16141" width="10.85546875" customWidth="1"/>
    <col min="16142" max="16142" width="5.5703125" bestFit="1" customWidth="1"/>
    <col min="16143" max="16143" width="7.5703125" bestFit="1" customWidth="1"/>
    <col min="16144" max="16145" width="9.140625" bestFit="1" customWidth="1"/>
    <col min="16146" max="16148" width="10.140625" bestFit="1" customWidth="1"/>
    <col min="16149" max="16149" width="11.7109375" bestFit="1" customWidth="1"/>
  </cols>
  <sheetData>
    <row r="1" spans="1:21" x14ac:dyDescent="0.25">
      <c r="A1" t="s">
        <v>3</v>
      </c>
      <c r="B1">
        <v>255</v>
      </c>
      <c r="C1" t="s">
        <v>2304</v>
      </c>
      <c r="D1" t="s">
        <v>2305</v>
      </c>
      <c r="E1" t="s">
        <v>2306</v>
      </c>
      <c r="F1" t="s">
        <v>2307</v>
      </c>
      <c r="G1" t="s">
        <v>2308</v>
      </c>
      <c r="H1" t="s">
        <v>2309</v>
      </c>
      <c r="I1" t="s">
        <v>2310</v>
      </c>
      <c r="J1" t="s">
        <v>2311</v>
      </c>
      <c r="K1" t="s">
        <v>2291</v>
      </c>
      <c r="L1" t="s">
        <v>2312</v>
      </c>
      <c r="M1" t="s">
        <v>2313</v>
      </c>
      <c r="N1" s="39">
        <f>COUNTIF(D2:D4999,"&gt;-1")</f>
        <v>2463</v>
      </c>
      <c r="O1" s="39">
        <f t="shared" ref="O1:T1" si="0">SUM(D2:D4999)</f>
        <v>572305.94000000006</v>
      </c>
      <c r="P1" s="39">
        <f t="shared" si="0"/>
        <v>2400346.5480000004</v>
      </c>
      <c r="Q1" s="40">
        <f t="shared" si="0"/>
        <v>4568.600000000004</v>
      </c>
      <c r="R1" s="40">
        <f t="shared" si="0"/>
        <v>53310.399999999994</v>
      </c>
      <c r="S1" s="40">
        <f t="shared" si="0"/>
        <v>27780.099999999973</v>
      </c>
      <c r="T1" s="40">
        <f t="shared" si="0"/>
        <v>21363.199999999953</v>
      </c>
      <c r="U1" s="40">
        <f>SUM(N1:T1)</f>
        <v>3082137.7880000006</v>
      </c>
    </row>
    <row r="2" spans="1:21" x14ac:dyDescent="0.25">
      <c r="A2" t="str">
        <f t="shared" ref="A2:A41" si="1">MID(C2,1,$B$1)</f>
        <v>Aal (roh)</v>
      </c>
      <c r="B2">
        <f t="shared" ref="B2:B33" si="2">LEN(C2)</f>
        <v>9</v>
      </c>
      <c r="C2" t="s">
        <v>44</v>
      </c>
      <c r="D2">
        <v>280</v>
      </c>
      <c r="E2">
        <v>1176</v>
      </c>
      <c r="F2">
        <v>0</v>
      </c>
      <c r="G2">
        <v>0</v>
      </c>
      <c r="H2">
        <v>24.5</v>
      </c>
      <c r="I2">
        <v>15</v>
      </c>
      <c r="L2">
        <f t="shared" ref="L2:L65" si="3">G2*4.1+H2*9.3+I2*4.2+J2*7+K2*3</f>
        <v>290.85000000000002</v>
      </c>
      <c r="M2">
        <f t="shared" ref="M2:M65" si="4">L2-D2</f>
        <v>10.850000000000023</v>
      </c>
    </row>
    <row r="3" spans="1:21" x14ac:dyDescent="0.25">
      <c r="A3" t="str">
        <f t="shared" si="1"/>
        <v>Aal, geräuchert, Räucheraal, Räucherfisch</v>
      </c>
      <c r="B3">
        <f t="shared" si="2"/>
        <v>41</v>
      </c>
      <c r="C3" t="s">
        <v>45</v>
      </c>
      <c r="D3">
        <v>328</v>
      </c>
      <c r="E3">
        <v>1378</v>
      </c>
      <c r="F3">
        <v>0</v>
      </c>
      <c r="G3">
        <v>0</v>
      </c>
      <c r="H3">
        <v>28.5</v>
      </c>
      <c r="I3">
        <v>17.899999999999999</v>
      </c>
      <c r="L3">
        <f t="shared" si="3"/>
        <v>340.23</v>
      </c>
      <c r="M3">
        <f t="shared" si="4"/>
        <v>12.230000000000018</v>
      </c>
    </row>
    <row r="4" spans="1:21" x14ac:dyDescent="0.25">
      <c r="A4" t="str">
        <f t="shared" si="1"/>
        <v>Absinth (Kräuterschnaps, Wermutschnaps) 70 Vol.%</v>
      </c>
      <c r="B4">
        <f t="shared" si="2"/>
        <v>48</v>
      </c>
      <c r="C4" t="s">
        <v>46</v>
      </c>
      <c r="D4">
        <v>472</v>
      </c>
      <c r="E4">
        <v>1983</v>
      </c>
      <c r="F4">
        <v>1</v>
      </c>
      <c r="G4">
        <v>10</v>
      </c>
      <c r="H4">
        <v>0</v>
      </c>
      <c r="I4">
        <v>0</v>
      </c>
      <c r="J4">
        <v>70</v>
      </c>
      <c r="L4">
        <f t="shared" si="3"/>
        <v>531</v>
      </c>
      <c r="M4">
        <f t="shared" si="4"/>
        <v>59</v>
      </c>
    </row>
    <row r="5" spans="1:21" x14ac:dyDescent="0.25">
      <c r="A5" t="str">
        <f t="shared" si="1"/>
        <v>Acaibeeren, Açaí-Beeren (von der südamerik. Kohlpalme, sh. auch Palmöl)</v>
      </c>
      <c r="B5">
        <f t="shared" si="2"/>
        <v>71</v>
      </c>
      <c r="C5" t="s">
        <v>47</v>
      </c>
      <c r="D5">
        <v>200</v>
      </c>
      <c r="E5">
        <v>840</v>
      </c>
      <c r="F5">
        <v>0.5</v>
      </c>
      <c r="G5">
        <v>4.5</v>
      </c>
      <c r="H5">
        <v>17.5</v>
      </c>
      <c r="I5">
        <v>4.5</v>
      </c>
      <c r="L5">
        <f t="shared" si="3"/>
        <v>200.1</v>
      </c>
      <c r="M5">
        <f t="shared" si="4"/>
        <v>9.9999999999994316E-2</v>
      </c>
    </row>
    <row r="6" spans="1:21" x14ac:dyDescent="0.25">
      <c r="A6" t="str">
        <f t="shared" si="1"/>
        <v>Acerola-Kirschen</v>
      </c>
      <c r="B6">
        <f t="shared" si="2"/>
        <v>16</v>
      </c>
      <c r="C6" t="s">
        <v>48</v>
      </c>
      <c r="D6">
        <v>16</v>
      </c>
      <c r="E6">
        <v>69</v>
      </c>
      <c r="F6">
        <v>0</v>
      </c>
      <c r="G6">
        <v>2.7</v>
      </c>
      <c r="H6">
        <v>0.2</v>
      </c>
      <c r="I6">
        <v>0.2</v>
      </c>
      <c r="L6">
        <f t="shared" si="3"/>
        <v>13.77</v>
      </c>
      <c r="M6">
        <f t="shared" si="4"/>
        <v>-2.2300000000000004</v>
      </c>
    </row>
    <row r="7" spans="1:21" x14ac:dyDescent="0.25">
      <c r="A7" t="str">
        <f t="shared" si="1"/>
        <v>Adams Brot, LowCarb-Brot, Glutenbrot, Eiweißbrot</v>
      </c>
      <c r="B7">
        <f t="shared" si="2"/>
        <v>48</v>
      </c>
      <c r="C7" t="s">
        <v>49</v>
      </c>
      <c r="D7">
        <v>270</v>
      </c>
      <c r="E7">
        <v>1134</v>
      </c>
      <c r="F7">
        <v>0</v>
      </c>
      <c r="G7">
        <v>1.9</v>
      </c>
      <c r="H7">
        <v>13.3</v>
      </c>
      <c r="I7">
        <v>33</v>
      </c>
      <c r="L7">
        <f t="shared" si="3"/>
        <v>270.08000000000004</v>
      </c>
      <c r="M7">
        <f t="shared" si="4"/>
        <v>8.0000000000040927E-2</v>
      </c>
    </row>
    <row r="8" spans="1:21" x14ac:dyDescent="0.25">
      <c r="A8" t="str">
        <f t="shared" si="1"/>
        <v>Adzukibohnen-Sprossen</v>
      </c>
      <c r="B8">
        <f t="shared" si="2"/>
        <v>21</v>
      </c>
      <c r="C8" t="s">
        <v>50</v>
      </c>
      <c r="D8">
        <v>52</v>
      </c>
      <c r="E8">
        <v>219</v>
      </c>
      <c r="F8">
        <v>0</v>
      </c>
      <c r="G8">
        <v>3</v>
      </c>
      <c r="H8">
        <v>0.5</v>
      </c>
      <c r="I8">
        <v>3</v>
      </c>
      <c r="L8">
        <f t="shared" si="3"/>
        <v>29.55</v>
      </c>
      <c r="M8">
        <f t="shared" si="4"/>
        <v>-22.45</v>
      </c>
    </row>
    <row r="9" spans="1:21" x14ac:dyDescent="0.25">
      <c r="A9" t="str">
        <f t="shared" si="1"/>
        <v>Agar-Agar (Bindemittel)</v>
      </c>
      <c r="B9">
        <f t="shared" si="2"/>
        <v>23</v>
      </c>
      <c r="C9" t="s">
        <v>51</v>
      </c>
      <c r="D9">
        <v>347</v>
      </c>
      <c r="E9">
        <v>1457</v>
      </c>
      <c r="F9">
        <v>3</v>
      </c>
      <c r="G9">
        <v>36</v>
      </c>
      <c r="H9">
        <v>2</v>
      </c>
      <c r="I9">
        <v>43</v>
      </c>
      <c r="L9">
        <f t="shared" si="3"/>
        <v>346.79999999999995</v>
      </c>
      <c r="M9">
        <f t="shared" si="4"/>
        <v>-0.20000000000004547</v>
      </c>
    </row>
    <row r="10" spans="1:21" x14ac:dyDescent="0.25">
      <c r="A10" t="str">
        <f t="shared" si="1"/>
        <v>Agaven-Dicksaft, Agavensirup</v>
      </c>
      <c r="B10">
        <f t="shared" si="2"/>
        <v>28</v>
      </c>
      <c r="C10" t="s">
        <v>52</v>
      </c>
      <c r="D10">
        <v>313</v>
      </c>
      <c r="E10">
        <v>1316</v>
      </c>
      <c r="F10">
        <v>6.5</v>
      </c>
      <c r="G10">
        <v>76</v>
      </c>
      <c r="H10">
        <v>0</v>
      </c>
      <c r="I10">
        <v>0.4</v>
      </c>
      <c r="L10">
        <f t="shared" si="3"/>
        <v>313.27999999999997</v>
      </c>
      <c r="M10">
        <f t="shared" si="4"/>
        <v>0.27999999999997272</v>
      </c>
    </row>
    <row r="11" spans="1:21" x14ac:dyDescent="0.25">
      <c r="A11" t="str">
        <f t="shared" si="1"/>
        <v>Ahorn-Sirup, Ahornsirup</v>
      </c>
      <c r="B11">
        <f t="shared" si="2"/>
        <v>23</v>
      </c>
      <c r="C11" t="s">
        <v>53</v>
      </c>
      <c r="D11">
        <v>350</v>
      </c>
      <c r="E11">
        <v>1481</v>
      </c>
      <c r="F11">
        <v>5.5</v>
      </c>
      <c r="G11">
        <v>66</v>
      </c>
      <c r="H11">
        <v>0</v>
      </c>
      <c r="I11">
        <v>0</v>
      </c>
      <c r="L11">
        <f t="shared" si="3"/>
        <v>270.59999999999997</v>
      </c>
      <c r="M11">
        <f t="shared" si="4"/>
        <v>-79.400000000000034</v>
      </c>
    </row>
    <row r="12" spans="1:21" x14ac:dyDescent="0.25">
      <c r="A12" t="str">
        <f t="shared" si="1"/>
        <v>Ajvar, Ayvar (Paprika-Paste, Paprikapaste)</v>
      </c>
      <c r="B12">
        <f t="shared" si="2"/>
        <v>42</v>
      </c>
      <c r="C12" t="s">
        <v>54</v>
      </c>
      <c r="D12">
        <v>86</v>
      </c>
      <c r="E12">
        <v>363</v>
      </c>
      <c r="F12">
        <v>1</v>
      </c>
      <c r="G12">
        <v>8.5</v>
      </c>
      <c r="H12">
        <v>5</v>
      </c>
      <c r="I12">
        <v>1.2</v>
      </c>
      <c r="L12">
        <f t="shared" si="3"/>
        <v>86.39</v>
      </c>
      <c r="M12">
        <f t="shared" si="4"/>
        <v>0.39000000000000057</v>
      </c>
    </row>
    <row r="13" spans="1:21" x14ac:dyDescent="0.25">
      <c r="A13" t="str">
        <f t="shared" si="1"/>
        <v>Akee, Ackee, Akipflaume</v>
      </c>
      <c r="B13">
        <f t="shared" si="2"/>
        <v>23</v>
      </c>
      <c r="C13" t="s">
        <v>55</v>
      </c>
      <c r="D13">
        <v>218</v>
      </c>
      <c r="E13">
        <v>916</v>
      </c>
      <c r="F13">
        <v>0.5</v>
      </c>
      <c r="G13">
        <v>5</v>
      </c>
      <c r="H13">
        <v>19</v>
      </c>
      <c r="I13">
        <v>5</v>
      </c>
      <c r="L13">
        <f t="shared" si="3"/>
        <v>218.20000000000002</v>
      </c>
      <c r="M13">
        <f t="shared" si="4"/>
        <v>0.20000000000001705</v>
      </c>
    </row>
    <row r="14" spans="1:21" x14ac:dyDescent="0.25">
      <c r="A14" t="str">
        <f t="shared" si="1"/>
        <v>Aki, Akee, Ackee, Akipflaumen</v>
      </c>
      <c r="B14">
        <f t="shared" si="2"/>
        <v>29</v>
      </c>
      <c r="C14" t="s">
        <v>56</v>
      </c>
      <c r="D14">
        <v>231</v>
      </c>
      <c r="E14">
        <v>967</v>
      </c>
      <c r="F14">
        <v>0.4</v>
      </c>
      <c r="G14">
        <v>4.5</v>
      </c>
      <c r="H14">
        <v>20.399999999999999</v>
      </c>
      <c r="I14">
        <v>5</v>
      </c>
      <c r="L14">
        <f t="shared" si="3"/>
        <v>229.17</v>
      </c>
      <c r="M14">
        <f t="shared" si="4"/>
        <v>-1.8300000000000125</v>
      </c>
    </row>
    <row r="15" spans="1:21" x14ac:dyDescent="0.25">
      <c r="A15" t="str">
        <f t="shared" si="1"/>
        <v>Alfalfa-Sprossen (Luzerne, Schneckenklee, Ewiger Klee)</v>
      </c>
      <c r="B15">
        <f t="shared" si="2"/>
        <v>54</v>
      </c>
      <c r="C15" t="s">
        <v>57</v>
      </c>
      <c r="D15">
        <v>24</v>
      </c>
      <c r="E15">
        <v>100</v>
      </c>
      <c r="F15">
        <v>0</v>
      </c>
      <c r="G15">
        <v>0.4</v>
      </c>
      <c r="H15">
        <v>0.7</v>
      </c>
      <c r="I15">
        <v>4</v>
      </c>
      <c r="L15">
        <f t="shared" si="3"/>
        <v>24.950000000000003</v>
      </c>
      <c r="M15">
        <f t="shared" si="4"/>
        <v>0.95000000000000284</v>
      </c>
    </row>
    <row r="16" spans="1:21" x14ac:dyDescent="0.25">
      <c r="A16" t="str">
        <f t="shared" si="1"/>
        <v>Alkohol Klarer 30 Vol.%</v>
      </c>
      <c r="B16">
        <f t="shared" si="2"/>
        <v>23</v>
      </c>
      <c r="C16" t="s">
        <v>58</v>
      </c>
      <c r="D16">
        <v>210</v>
      </c>
      <c r="E16">
        <v>882</v>
      </c>
      <c r="F16">
        <v>0</v>
      </c>
      <c r="G16">
        <v>0</v>
      </c>
      <c r="H16">
        <v>0</v>
      </c>
      <c r="I16">
        <v>0</v>
      </c>
      <c r="J16">
        <v>30</v>
      </c>
      <c r="L16">
        <f t="shared" si="3"/>
        <v>210</v>
      </c>
      <c r="M16">
        <f t="shared" si="4"/>
        <v>0</v>
      </c>
    </row>
    <row r="17" spans="1:13" x14ac:dyDescent="0.25">
      <c r="A17" t="str">
        <f t="shared" si="1"/>
        <v>Alkohol Klarer 50 Vol.%</v>
      </c>
      <c r="B17">
        <f t="shared" si="2"/>
        <v>23</v>
      </c>
      <c r="C17" t="s">
        <v>59</v>
      </c>
      <c r="D17">
        <v>350</v>
      </c>
      <c r="E17">
        <v>1470</v>
      </c>
      <c r="F17">
        <v>0</v>
      </c>
      <c r="G17">
        <v>0</v>
      </c>
      <c r="H17">
        <v>0</v>
      </c>
      <c r="I17">
        <v>0</v>
      </c>
      <c r="J17">
        <v>50</v>
      </c>
      <c r="L17">
        <f t="shared" si="3"/>
        <v>350</v>
      </c>
      <c r="M17">
        <f t="shared" si="4"/>
        <v>0</v>
      </c>
    </row>
    <row r="18" spans="1:13" x14ac:dyDescent="0.25">
      <c r="A18" t="str">
        <f t="shared" si="1"/>
        <v>Alkohol Klarer 70 Vol.%</v>
      </c>
      <c r="B18">
        <f t="shared" si="2"/>
        <v>23</v>
      </c>
      <c r="C18" t="s">
        <v>60</v>
      </c>
      <c r="D18">
        <v>490</v>
      </c>
      <c r="E18">
        <v>2058</v>
      </c>
      <c r="F18">
        <v>0</v>
      </c>
      <c r="G18">
        <v>0</v>
      </c>
      <c r="H18">
        <v>0</v>
      </c>
      <c r="I18">
        <v>0</v>
      </c>
      <c r="J18">
        <v>70</v>
      </c>
      <c r="L18">
        <f t="shared" si="3"/>
        <v>490</v>
      </c>
      <c r="M18">
        <f t="shared" si="4"/>
        <v>0</v>
      </c>
    </row>
    <row r="19" spans="1:13" x14ac:dyDescent="0.25">
      <c r="A19" t="str">
        <f t="shared" si="1"/>
        <v>Alkohol Klarer 96 Vol.%</v>
      </c>
      <c r="B19">
        <f t="shared" si="2"/>
        <v>23</v>
      </c>
      <c r="C19" t="s">
        <v>61</v>
      </c>
      <c r="D19">
        <v>672</v>
      </c>
      <c r="E19">
        <v>2882</v>
      </c>
      <c r="F19">
        <v>0</v>
      </c>
      <c r="G19">
        <v>0</v>
      </c>
      <c r="H19">
        <v>0</v>
      </c>
      <c r="I19">
        <v>0</v>
      </c>
      <c r="J19">
        <v>96</v>
      </c>
      <c r="L19">
        <f t="shared" si="3"/>
        <v>672</v>
      </c>
      <c r="M19">
        <f t="shared" si="4"/>
        <v>0</v>
      </c>
    </row>
    <row r="20" spans="1:13" x14ac:dyDescent="0.25">
      <c r="A20" t="str">
        <f t="shared" si="1"/>
        <v>Allgäuer Hartkäse</v>
      </c>
      <c r="B20">
        <f t="shared" si="2"/>
        <v>17</v>
      </c>
      <c r="C20" t="s">
        <v>62</v>
      </c>
      <c r="D20">
        <v>395</v>
      </c>
      <c r="E20">
        <v>1650</v>
      </c>
      <c r="F20">
        <v>0</v>
      </c>
      <c r="G20">
        <v>0</v>
      </c>
      <c r="H20">
        <v>32</v>
      </c>
      <c r="I20">
        <v>27</v>
      </c>
      <c r="L20">
        <f t="shared" si="3"/>
        <v>411</v>
      </c>
      <c r="M20">
        <f t="shared" si="4"/>
        <v>16</v>
      </c>
    </row>
    <row r="21" spans="1:13" x14ac:dyDescent="0.25">
      <c r="A21" t="str">
        <f t="shared" si="1"/>
        <v>Allgäuer Käsespatzen</v>
      </c>
      <c r="B21">
        <f t="shared" si="2"/>
        <v>20</v>
      </c>
      <c r="C21" t="s">
        <v>63</v>
      </c>
      <c r="D21">
        <v>113</v>
      </c>
      <c r="E21">
        <v>473</v>
      </c>
      <c r="F21">
        <v>1</v>
      </c>
      <c r="G21">
        <v>10</v>
      </c>
      <c r="H21">
        <v>5</v>
      </c>
      <c r="I21">
        <v>6</v>
      </c>
      <c r="L21">
        <f t="shared" si="3"/>
        <v>112.7</v>
      </c>
      <c r="M21">
        <f t="shared" si="4"/>
        <v>-0.29999999999999716</v>
      </c>
    </row>
    <row r="22" spans="1:13" x14ac:dyDescent="0.25">
      <c r="A22" t="str">
        <f t="shared" si="1"/>
        <v>Alsterwasser, Radler</v>
      </c>
      <c r="B22">
        <f t="shared" si="2"/>
        <v>20</v>
      </c>
      <c r="C22" t="s">
        <v>64</v>
      </c>
      <c r="D22">
        <v>45</v>
      </c>
      <c r="E22">
        <v>190</v>
      </c>
      <c r="F22">
        <v>0.5</v>
      </c>
      <c r="G22">
        <v>7.5</v>
      </c>
      <c r="H22">
        <v>0</v>
      </c>
      <c r="I22">
        <v>0.3</v>
      </c>
      <c r="J22">
        <v>2.5</v>
      </c>
      <c r="L22">
        <f t="shared" si="3"/>
        <v>49.51</v>
      </c>
      <c r="M22">
        <f t="shared" si="4"/>
        <v>4.509999999999998</v>
      </c>
    </row>
    <row r="23" spans="1:13" x14ac:dyDescent="0.25">
      <c r="A23" t="str">
        <f t="shared" si="1"/>
        <v>Altbier, Alt-Bier</v>
      </c>
      <c r="B23">
        <f t="shared" si="2"/>
        <v>17</v>
      </c>
      <c r="C23" t="s">
        <v>65</v>
      </c>
      <c r="D23">
        <v>49</v>
      </c>
      <c r="E23">
        <v>208</v>
      </c>
      <c r="F23">
        <v>0.5</v>
      </c>
      <c r="G23">
        <v>3</v>
      </c>
      <c r="H23">
        <v>0</v>
      </c>
      <c r="I23">
        <v>0.5</v>
      </c>
      <c r="J23">
        <v>5</v>
      </c>
      <c r="L23">
        <f t="shared" si="3"/>
        <v>49.4</v>
      </c>
      <c r="M23">
        <f t="shared" si="4"/>
        <v>0.39999999999999858</v>
      </c>
    </row>
    <row r="24" spans="1:13" x14ac:dyDescent="0.25">
      <c r="A24" t="str">
        <f t="shared" si="1"/>
        <v>Amaranth</v>
      </c>
      <c r="B24">
        <f t="shared" si="2"/>
        <v>8</v>
      </c>
      <c r="C24" t="s">
        <v>66</v>
      </c>
      <c r="D24">
        <v>393</v>
      </c>
      <c r="E24">
        <v>1649</v>
      </c>
      <c r="F24">
        <v>5.5</v>
      </c>
      <c r="G24">
        <v>62</v>
      </c>
      <c r="H24">
        <v>7.7</v>
      </c>
      <c r="I24">
        <v>15.9</v>
      </c>
      <c r="L24">
        <f t="shared" si="3"/>
        <v>392.59000000000003</v>
      </c>
      <c r="M24">
        <f t="shared" si="4"/>
        <v>-0.40999999999996817</v>
      </c>
    </row>
    <row r="25" spans="1:13" x14ac:dyDescent="0.25">
      <c r="A25" t="str">
        <f t="shared" si="1"/>
        <v>Amaranth-Mehl, Amaranth-Vollkornmehl</v>
      </c>
      <c r="B25">
        <f t="shared" si="2"/>
        <v>36</v>
      </c>
      <c r="C25" t="s">
        <v>67</v>
      </c>
      <c r="D25">
        <v>396</v>
      </c>
      <c r="E25">
        <v>1664</v>
      </c>
      <c r="F25">
        <v>5.5</v>
      </c>
      <c r="G25">
        <v>62.2</v>
      </c>
      <c r="H25">
        <v>7.9</v>
      </c>
      <c r="I25">
        <v>16.100000000000001</v>
      </c>
      <c r="L25">
        <f t="shared" si="3"/>
        <v>396.11</v>
      </c>
      <c r="M25">
        <f t="shared" si="4"/>
        <v>0.11000000000001364</v>
      </c>
    </row>
    <row r="26" spans="1:13" x14ac:dyDescent="0.25">
      <c r="A26" t="str">
        <f t="shared" si="1"/>
        <v>Amaranth-Sprossen</v>
      </c>
      <c r="B26">
        <f t="shared" si="2"/>
        <v>17</v>
      </c>
      <c r="C26" t="s">
        <v>68</v>
      </c>
      <c r="D26">
        <v>31</v>
      </c>
      <c r="E26">
        <v>128</v>
      </c>
      <c r="F26">
        <v>0</v>
      </c>
      <c r="G26">
        <v>2</v>
      </c>
      <c r="H26">
        <v>0.6</v>
      </c>
      <c r="I26">
        <v>4</v>
      </c>
      <c r="L26">
        <f t="shared" si="3"/>
        <v>30.58</v>
      </c>
      <c r="M26">
        <f t="shared" si="4"/>
        <v>-0.42000000000000171</v>
      </c>
    </row>
    <row r="27" spans="1:13" x14ac:dyDescent="0.25">
      <c r="A27" t="str">
        <f t="shared" si="1"/>
        <v>Amarena-Kirschen (eingelegte Kirschen)</v>
      </c>
      <c r="B27">
        <f t="shared" si="2"/>
        <v>38</v>
      </c>
      <c r="C27" t="s">
        <v>69</v>
      </c>
      <c r="D27">
        <v>205</v>
      </c>
      <c r="E27">
        <v>862</v>
      </c>
      <c r="F27">
        <v>4</v>
      </c>
      <c r="G27">
        <v>45</v>
      </c>
      <c r="H27">
        <v>4</v>
      </c>
      <c r="I27">
        <v>0.5</v>
      </c>
      <c r="L27">
        <f t="shared" si="3"/>
        <v>223.79999999999998</v>
      </c>
      <c r="M27">
        <f t="shared" si="4"/>
        <v>18.799999999999983</v>
      </c>
    </row>
    <row r="28" spans="1:13" x14ac:dyDescent="0.25">
      <c r="A28" t="str">
        <f t="shared" si="1"/>
        <v>Amarettini (italienische Makronen)</v>
      </c>
      <c r="B28">
        <f t="shared" si="2"/>
        <v>34</v>
      </c>
      <c r="C28" t="s">
        <v>70</v>
      </c>
      <c r="D28">
        <v>435</v>
      </c>
      <c r="E28">
        <v>1827</v>
      </c>
      <c r="F28">
        <v>4</v>
      </c>
      <c r="G28">
        <v>47</v>
      </c>
      <c r="H28">
        <v>22</v>
      </c>
      <c r="I28">
        <v>9</v>
      </c>
      <c r="L28">
        <f t="shared" si="3"/>
        <v>435.1</v>
      </c>
      <c r="M28">
        <f t="shared" si="4"/>
        <v>0.10000000000002274</v>
      </c>
    </row>
    <row r="29" spans="1:13" x14ac:dyDescent="0.25">
      <c r="A29" t="str">
        <f t="shared" si="1"/>
        <v>Amerikaner</v>
      </c>
      <c r="B29">
        <f t="shared" si="2"/>
        <v>10</v>
      </c>
      <c r="C29" t="s">
        <v>71</v>
      </c>
      <c r="D29">
        <v>318</v>
      </c>
      <c r="E29">
        <v>1335</v>
      </c>
      <c r="F29">
        <v>5.5</v>
      </c>
      <c r="G29">
        <v>62</v>
      </c>
      <c r="H29">
        <v>4.8</v>
      </c>
      <c r="I29">
        <v>4.5</v>
      </c>
      <c r="L29">
        <f t="shared" si="3"/>
        <v>317.73999999999995</v>
      </c>
      <c r="M29">
        <f t="shared" si="4"/>
        <v>-0.26000000000004775</v>
      </c>
    </row>
    <row r="30" spans="1:13" x14ac:dyDescent="0.25">
      <c r="A30" t="str">
        <f t="shared" si="1"/>
        <v>Amerikanischer Cup-Cake</v>
      </c>
      <c r="B30">
        <f t="shared" si="2"/>
        <v>23</v>
      </c>
      <c r="C30" t="s">
        <v>72</v>
      </c>
      <c r="D30">
        <v>390</v>
      </c>
      <c r="E30">
        <v>1641</v>
      </c>
      <c r="F30">
        <v>3</v>
      </c>
      <c r="G30">
        <v>67.7</v>
      </c>
      <c r="H30">
        <v>10.9</v>
      </c>
      <c r="I30">
        <v>2.8</v>
      </c>
      <c r="L30">
        <f t="shared" si="3"/>
        <v>390.7</v>
      </c>
      <c r="M30">
        <f t="shared" si="4"/>
        <v>0.69999999999998863</v>
      </c>
    </row>
    <row r="31" spans="1:13" x14ac:dyDescent="0.25">
      <c r="A31" t="str">
        <f t="shared" si="1"/>
        <v>Ananas</v>
      </c>
      <c r="B31">
        <f t="shared" si="2"/>
        <v>6</v>
      </c>
      <c r="C31" t="s">
        <v>73</v>
      </c>
      <c r="D31">
        <v>55</v>
      </c>
      <c r="E31">
        <v>234</v>
      </c>
      <c r="F31">
        <v>1</v>
      </c>
      <c r="G31">
        <v>12.4</v>
      </c>
      <c r="H31">
        <v>0.2</v>
      </c>
      <c r="I31">
        <v>0.5</v>
      </c>
      <c r="L31">
        <f t="shared" si="3"/>
        <v>54.8</v>
      </c>
      <c r="M31">
        <f t="shared" si="4"/>
        <v>-0.20000000000000284</v>
      </c>
    </row>
    <row r="32" spans="1:13" x14ac:dyDescent="0.25">
      <c r="A32" t="str">
        <f t="shared" si="1"/>
        <v>Ananas (Konserve)</v>
      </c>
      <c r="B32">
        <f t="shared" si="2"/>
        <v>17</v>
      </c>
      <c r="C32" t="s">
        <v>74</v>
      </c>
      <c r="D32">
        <v>84</v>
      </c>
      <c r="E32">
        <v>358</v>
      </c>
      <c r="F32">
        <v>2</v>
      </c>
      <c r="G32">
        <v>20.2</v>
      </c>
      <c r="H32">
        <v>0.2</v>
      </c>
      <c r="I32">
        <v>0.4</v>
      </c>
      <c r="L32">
        <f t="shared" si="3"/>
        <v>86.36</v>
      </c>
      <c r="M32">
        <f t="shared" si="4"/>
        <v>2.3599999999999994</v>
      </c>
    </row>
    <row r="33" spans="1:13" x14ac:dyDescent="0.25">
      <c r="A33" t="str">
        <f t="shared" si="1"/>
        <v>Ananas-Kaltschale</v>
      </c>
      <c r="B33">
        <f t="shared" si="2"/>
        <v>17</v>
      </c>
      <c r="C33" t="s">
        <v>75</v>
      </c>
      <c r="D33">
        <v>51</v>
      </c>
      <c r="E33">
        <v>212</v>
      </c>
      <c r="F33">
        <v>1</v>
      </c>
      <c r="G33">
        <v>12.6</v>
      </c>
      <c r="H33">
        <v>0</v>
      </c>
      <c r="I33">
        <v>0.1</v>
      </c>
      <c r="L33">
        <f t="shared" si="3"/>
        <v>52.08</v>
      </c>
      <c r="M33">
        <f t="shared" si="4"/>
        <v>1.0799999999999983</v>
      </c>
    </row>
    <row r="34" spans="1:13" x14ac:dyDescent="0.25">
      <c r="A34" t="str">
        <f t="shared" si="1"/>
        <v>Ananasmelonen (Zuckermelonen-Sorte)</v>
      </c>
      <c r="B34">
        <f t="shared" ref="B34:B65" si="5">LEN(C34)</f>
        <v>35</v>
      </c>
      <c r="C34" t="s">
        <v>76</v>
      </c>
      <c r="D34">
        <v>47</v>
      </c>
      <c r="E34">
        <v>198</v>
      </c>
      <c r="F34">
        <v>1</v>
      </c>
      <c r="G34">
        <v>11.5</v>
      </c>
      <c r="H34">
        <v>0.2</v>
      </c>
      <c r="I34">
        <v>0.7</v>
      </c>
      <c r="L34">
        <f t="shared" si="3"/>
        <v>51.949999999999996</v>
      </c>
      <c r="M34">
        <f t="shared" si="4"/>
        <v>4.9499999999999957</v>
      </c>
    </row>
    <row r="35" spans="1:13" x14ac:dyDescent="0.25">
      <c r="A35" t="str">
        <f t="shared" si="1"/>
        <v>Ananassaft</v>
      </c>
      <c r="B35">
        <f t="shared" si="5"/>
        <v>10</v>
      </c>
      <c r="C35" t="s">
        <v>77</v>
      </c>
      <c r="D35">
        <v>51</v>
      </c>
      <c r="E35">
        <v>214</v>
      </c>
      <c r="F35">
        <v>1</v>
      </c>
      <c r="G35">
        <v>12</v>
      </c>
      <c r="H35">
        <v>0</v>
      </c>
      <c r="I35">
        <v>0.4</v>
      </c>
      <c r="L35">
        <f t="shared" si="3"/>
        <v>50.879999999999995</v>
      </c>
      <c r="M35">
        <f t="shared" si="4"/>
        <v>-0.12000000000000455</v>
      </c>
    </row>
    <row r="36" spans="1:13" x14ac:dyDescent="0.25">
      <c r="A36" t="str">
        <f t="shared" si="1"/>
        <v>Anglerfisch, Lotte, Seeteufel (roh)</v>
      </c>
      <c r="B36">
        <f t="shared" si="5"/>
        <v>35</v>
      </c>
      <c r="C36" t="s">
        <v>78</v>
      </c>
      <c r="D36">
        <v>77</v>
      </c>
      <c r="E36">
        <v>323</v>
      </c>
      <c r="F36">
        <v>0</v>
      </c>
      <c r="G36">
        <v>0</v>
      </c>
      <c r="H36">
        <v>1.5</v>
      </c>
      <c r="I36">
        <v>15</v>
      </c>
      <c r="L36">
        <f t="shared" si="3"/>
        <v>76.95</v>
      </c>
      <c r="M36">
        <f t="shared" si="4"/>
        <v>-4.9999999999997158E-2</v>
      </c>
    </row>
    <row r="37" spans="1:13" x14ac:dyDescent="0.25">
      <c r="A37" t="str">
        <f t="shared" si="1"/>
        <v>Anislikör 40 Vol.%</v>
      </c>
      <c r="B37">
        <f t="shared" si="5"/>
        <v>18</v>
      </c>
      <c r="C37" t="s">
        <v>79</v>
      </c>
      <c r="D37">
        <v>296</v>
      </c>
      <c r="E37">
        <v>1242</v>
      </c>
      <c r="F37">
        <v>1</v>
      </c>
      <c r="G37">
        <v>12</v>
      </c>
      <c r="H37">
        <v>0</v>
      </c>
      <c r="I37">
        <v>0</v>
      </c>
      <c r="J37">
        <v>40</v>
      </c>
      <c r="L37">
        <f t="shared" si="3"/>
        <v>329.2</v>
      </c>
      <c r="M37">
        <f t="shared" si="4"/>
        <v>33.199999999999989</v>
      </c>
    </row>
    <row r="38" spans="1:13" x14ac:dyDescent="0.25">
      <c r="A38" t="str">
        <f t="shared" si="1"/>
        <v>Anissamen, getrocknet</v>
      </c>
      <c r="B38">
        <f t="shared" si="5"/>
        <v>21</v>
      </c>
      <c r="C38" t="s">
        <v>80</v>
      </c>
      <c r="D38">
        <v>368</v>
      </c>
      <c r="E38">
        <v>1545</v>
      </c>
      <c r="F38">
        <v>3</v>
      </c>
      <c r="G38">
        <v>35.5</v>
      </c>
      <c r="H38">
        <v>16</v>
      </c>
      <c r="I38">
        <v>17.5</v>
      </c>
      <c r="L38">
        <f t="shared" si="3"/>
        <v>367.85</v>
      </c>
      <c r="M38">
        <f t="shared" si="4"/>
        <v>-0.14999999999997726</v>
      </c>
    </row>
    <row r="39" spans="1:13" x14ac:dyDescent="0.25">
      <c r="A39" t="str">
        <f t="shared" si="1"/>
        <v>Anistee</v>
      </c>
      <c r="B39">
        <f t="shared" si="5"/>
        <v>7</v>
      </c>
      <c r="C39" t="s">
        <v>81</v>
      </c>
      <c r="D39">
        <v>9</v>
      </c>
      <c r="E39">
        <v>38</v>
      </c>
      <c r="F39">
        <v>0</v>
      </c>
      <c r="G39">
        <v>0.9</v>
      </c>
      <c r="H39">
        <v>0.4</v>
      </c>
      <c r="I39">
        <v>0.4</v>
      </c>
      <c r="L39">
        <f t="shared" si="3"/>
        <v>9.09</v>
      </c>
      <c r="M39">
        <f t="shared" si="4"/>
        <v>8.9999999999999858E-2</v>
      </c>
    </row>
    <row r="40" spans="1:13" x14ac:dyDescent="0.25">
      <c r="A40" t="str">
        <f t="shared" si="1"/>
        <v>Annonen (Annona, Schuppen-Annonen, Zimtapfel [Zuckerapfel, Rahmapfel, Süßsack])</v>
      </c>
      <c r="B40">
        <f t="shared" si="5"/>
        <v>79</v>
      </c>
      <c r="C40" t="s">
        <v>82</v>
      </c>
      <c r="D40">
        <v>116</v>
      </c>
      <c r="E40">
        <v>488</v>
      </c>
      <c r="F40">
        <v>2</v>
      </c>
      <c r="G40">
        <v>24</v>
      </c>
      <c r="H40">
        <v>1</v>
      </c>
      <c r="I40">
        <v>2</v>
      </c>
      <c r="L40">
        <f t="shared" si="3"/>
        <v>116.1</v>
      </c>
      <c r="M40">
        <f t="shared" si="4"/>
        <v>9.9999999999994316E-2</v>
      </c>
    </row>
    <row r="41" spans="1:13" x14ac:dyDescent="0.25">
      <c r="A41" t="str">
        <f t="shared" si="1"/>
        <v>Apfel</v>
      </c>
      <c r="B41">
        <f t="shared" si="5"/>
        <v>5</v>
      </c>
      <c r="C41" t="s">
        <v>83</v>
      </c>
      <c r="D41">
        <v>54</v>
      </c>
      <c r="E41">
        <v>228</v>
      </c>
      <c r="F41">
        <v>1</v>
      </c>
      <c r="G41">
        <v>11.4</v>
      </c>
      <c r="H41">
        <v>0.6</v>
      </c>
      <c r="I41">
        <v>0.3</v>
      </c>
      <c r="L41">
        <f t="shared" si="3"/>
        <v>53.579999999999991</v>
      </c>
      <c r="M41">
        <f t="shared" si="4"/>
        <v>-0.42000000000000881</v>
      </c>
    </row>
    <row r="42" spans="1:13" x14ac:dyDescent="0.25">
      <c r="A42" t="s">
        <v>2550</v>
      </c>
      <c r="B42">
        <f t="shared" si="5"/>
        <v>63</v>
      </c>
      <c r="C42" t="s">
        <v>84</v>
      </c>
      <c r="D42">
        <v>202</v>
      </c>
      <c r="E42">
        <v>848</v>
      </c>
      <c r="F42">
        <v>2.5</v>
      </c>
      <c r="G42">
        <v>30</v>
      </c>
      <c r="H42">
        <v>6</v>
      </c>
      <c r="I42">
        <v>5.5</v>
      </c>
      <c r="L42">
        <f t="shared" si="3"/>
        <v>201.89999999999998</v>
      </c>
      <c r="M42">
        <f t="shared" si="4"/>
        <v>-0.10000000000002274</v>
      </c>
    </row>
    <row r="43" spans="1:13" x14ac:dyDescent="0.25">
      <c r="A43" t="str">
        <f t="shared" ref="A43:A67" si="6">MID(C43,1,$B$1)</f>
        <v>Apfel-Beeren, Aronia-Beeren, Schwarze Ebereschen</v>
      </c>
      <c r="B43">
        <f t="shared" si="5"/>
        <v>48</v>
      </c>
      <c r="C43" t="s">
        <v>85</v>
      </c>
      <c r="D43">
        <v>96</v>
      </c>
      <c r="E43">
        <v>402</v>
      </c>
      <c r="F43">
        <v>1.5</v>
      </c>
      <c r="G43">
        <v>18</v>
      </c>
      <c r="H43">
        <v>1.5</v>
      </c>
      <c r="I43">
        <v>1.9</v>
      </c>
      <c r="L43">
        <f t="shared" si="3"/>
        <v>95.73</v>
      </c>
      <c r="M43">
        <f t="shared" si="4"/>
        <v>-0.26999999999999602</v>
      </c>
    </row>
    <row r="44" spans="1:13" x14ac:dyDescent="0.25">
      <c r="A44" t="str">
        <f t="shared" si="6"/>
        <v>Apfel-Chutney, Apfel-Chatni</v>
      </c>
      <c r="B44">
        <f t="shared" si="5"/>
        <v>27</v>
      </c>
      <c r="C44" t="s">
        <v>86</v>
      </c>
      <c r="D44">
        <v>141</v>
      </c>
      <c r="E44">
        <v>592</v>
      </c>
      <c r="F44">
        <v>3</v>
      </c>
      <c r="G44">
        <v>33</v>
      </c>
      <c r="H44">
        <v>0.3</v>
      </c>
      <c r="I44">
        <v>0.7</v>
      </c>
      <c r="L44">
        <f t="shared" si="3"/>
        <v>141.02999999999997</v>
      </c>
      <c r="M44">
        <f t="shared" si="4"/>
        <v>2.9999999999972715E-2</v>
      </c>
    </row>
    <row r="45" spans="1:13" x14ac:dyDescent="0.25">
      <c r="A45" t="str">
        <f t="shared" si="6"/>
        <v>Apfeldicksaft</v>
      </c>
      <c r="B45">
        <f t="shared" si="5"/>
        <v>13</v>
      </c>
      <c r="C45" t="s">
        <v>87</v>
      </c>
      <c r="D45">
        <v>262</v>
      </c>
      <c r="E45">
        <v>1102</v>
      </c>
      <c r="F45">
        <v>5.5</v>
      </c>
      <c r="G45">
        <v>64</v>
      </c>
      <c r="H45">
        <v>0</v>
      </c>
      <c r="I45">
        <v>0</v>
      </c>
      <c r="L45">
        <f t="shared" si="3"/>
        <v>262.39999999999998</v>
      </c>
      <c r="M45">
        <f t="shared" si="4"/>
        <v>0.39999999999997726</v>
      </c>
    </row>
    <row r="46" spans="1:13" x14ac:dyDescent="0.25">
      <c r="A46" t="str">
        <f t="shared" si="6"/>
        <v>Apfel-Essig, Apfelessig</v>
      </c>
      <c r="B46">
        <f t="shared" si="5"/>
        <v>23</v>
      </c>
      <c r="C46" t="s">
        <v>88</v>
      </c>
      <c r="D46">
        <v>16</v>
      </c>
      <c r="E46">
        <v>68</v>
      </c>
      <c r="F46">
        <v>0</v>
      </c>
      <c r="G46">
        <v>0</v>
      </c>
      <c r="H46">
        <v>0</v>
      </c>
      <c r="I46">
        <v>0</v>
      </c>
      <c r="K46">
        <v>5</v>
      </c>
      <c r="L46">
        <f t="shared" si="3"/>
        <v>15</v>
      </c>
      <c r="M46">
        <f t="shared" si="4"/>
        <v>-1</v>
      </c>
    </row>
    <row r="47" spans="1:13" x14ac:dyDescent="0.25">
      <c r="A47" t="str">
        <f t="shared" si="6"/>
        <v>Apfel-Fruchtsaft-Getränk</v>
      </c>
      <c r="B47">
        <f t="shared" si="5"/>
        <v>24</v>
      </c>
      <c r="C47" t="s">
        <v>89</v>
      </c>
      <c r="D47">
        <v>47</v>
      </c>
      <c r="E47">
        <v>197</v>
      </c>
      <c r="F47">
        <v>1</v>
      </c>
      <c r="G47">
        <v>11.8</v>
      </c>
      <c r="H47">
        <v>0</v>
      </c>
      <c r="I47">
        <v>0</v>
      </c>
      <c r="L47">
        <f t="shared" si="3"/>
        <v>48.379999999999995</v>
      </c>
      <c r="M47">
        <f t="shared" si="4"/>
        <v>1.3799999999999955</v>
      </c>
    </row>
    <row r="48" spans="1:13" x14ac:dyDescent="0.25">
      <c r="A48" t="str">
        <f t="shared" si="6"/>
        <v>Apfelkuchen, gedeckt</v>
      </c>
      <c r="B48">
        <f t="shared" si="5"/>
        <v>20</v>
      </c>
      <c r="C48" t="s">
        <v>90</v>
      </c>
      <c r="D48">
        <v>203</v>
      </c>
      <c r="E48">
        <v>854</v>
      </c>
      <c r="F48">
        <v>3</v>
      </c>
      <c r="G48">
        <v>31.2</v>
      </c>
      <c r="H48">
        <v>7.5</v>
      </c>
      <c r="I48">
        <v>2.7</v>
      </c>
      <c r="L48">
        <f t="shared" si="3"/>
        <v>209.01</v>
      </c>
      <c r="M48">
        <f t="shared" si="4"/>
        <v>6.0099999999999909</v>
      </c>
    </row>
    <row r="49" spans="1:13" x14ac:dyDescent="0.25">
      <c r="A49" t="str">
        <f t="shared" si="6"/>
        <v>Apfelkuchen, Hefeteig</v>
      </c>
      <c r="B49">
        <f t="shared" si="5"/>
        <v>21</v>
      </c>
      <c r="C49" t="s">
        <v>91</v>
      </c>
      <c r="D49">
        <v>132</v>
      </c>
      <c r="E49">
        <v>557</v>
      </c>
      <c r="F49">
        <v>2</v>
      </c>
      <c r="G49">
        <v>22.8</v>
      </c>
      <c r="H49">
        <v>3.3</v>
      </c>
      <c r="I49">
        <v>2.8</v>
      </c>
      <c r="L49">
        <f t="shared" si="3"/>
        <v>135.92999999999998</v>
      </c>
      <c r="M49">
        <f t="shared" si="4"/>
        <v>3.9299999999999784</v>
      </c>
    </row>
    <row r="50" spans="1:13" x14ac:dyDescent="0.25">
      <c r="A50" t="str">
        <f t="shared" si="6"/>
        <v>Apfelkuchen, Rührteig</v>
      </c>
      <c r="B50">
        <f t="shared" si="5"/>
        <v>21</v>
      </c>
      <c r="C50" t="s">
        <v>92</v>
      </c>
      <c r="D50">
        <v>206</v>
      </c>
      <c r="E50">
        <v>866</v>
      </c>
      <c r="F50">
        <v>2.5</v>
      </c>
      <c r="G50">
        <v>27.6</v>
      </c>
      <c r="H50">
        <v>9.1999999999999993</v>
      </c>
      <c r="I50">
        <v>3.3</v>
      </c>
      <c r="L50">
        <f t="shared" si="3"/>
        <v>212.57999999999998</v>
      </c>
      <c r="M50">
        <f t="shared" si="4"/>
        <v>6.5799999999999841</v>
      </c>
    </row>
    <row r="51" spans="1:13" x14ac:dyDescent="0.25">
      <c r="A51" t="str">
        <f t="shared" si="6"/>
        <v>Apfelmus, Apfelbrei, gezuckert (Apfelkompott)</v>
      </c>
      <c r="B51">
        <f t="shared" si="5"/>
        <v>45</v>
      </c>
      <c r="C51" t="s">
        <v>93</v>
      </c>
      <c r="D51">
        <v>78</v>
      </c>
      <c r="E51">
        <v>334</v>
      </c>
      <c r="F51">
        <v>1.5</v>
      </c>
      <c r="G51">
        <v>19.2</v>
      </c>
      <c r="H51">
        <v>0.1</v>
      </c>
      <c r="I51">
        <v>0.2</v>
      </c>
      <c r="L51">
        <f t="shared" si="3"/>
        <v>80.489999999999995</v>
      </c>
      <c r="M51">
        <f t="shared" si="4"/>
        <v>2.4899999999999949</v>
      </c>
    </row>
    <row r="52" spans="1:13" x14ac:dyDescent="0.25">
      <c r="A52" t="str">
        <f t="shared" si="6"/>
        <v>Apfelmus, Apfelbrei, ungezuckert (Apfelkompott)</v>
      </c>
      <c r="B52">
        <f t="shared" si="5"/>
        <v>47</v>
      </c>
      <c r="C52" t="s">
        <v>94</v>
      </c>
      <c r="D52">
        <v>41</v>
      </c>
      <c r="E52">
        <v>174</v>
      </c>
      <c r="F52">
        <v>1</v>
      </c>
      <c r="G52">
        <v>9.4</v>
      </c>
      <c r="H52">
        <v>0.3</v>
      </c>
      <c r="I52">
        <v>0.2</v>
      </c>
      <c r="L52">
        <f t="shared" si="3"/>
        <v>42.17</v>
      </c>
      <c r="M52">
        <f t="shared" si="4"/>
        <v>1.1700000000000017</v>
      </c>
    </row>
    <row r="53" spans="1:13" x14ac:dyDescent="0.25">
      <c r="A53" t="str">
        <f t="shared" si="6"/>
        <v>Apfelpektin</v>
      </c>
      <c r="B53">
        <f t="shared" si="5"/>
        <v>11</v>
      </c>
      <c r="C53" t="s">
        <v>95</v>
      </c>
      <c r="D53">
        <v>185</v>
      </c>
      <c r="E53">
        <v>775</v>
      </c>
      <c r="F53">
        <v>2</v>
      </c>
      <c r="G53">
        <v>23</v>
      </c>
      <c r="H53">
        <v>0</v>
      </c>
      <c r="I53">
        <v>21.5</v>
      </c>
      <c r="L53">
        <f t="shared" si="3"/>
        <v>184.6</v>
      </c>
      <c r="M53">
        <f t="shared" si="4"/>
        <v>-0.40000000000000568</v>
      </c>
    </row>
    <row r="54" spans="1:13" x14ac:dyDescent="0.25">
      <c r="A54" t="str">
        <f t="shared" si="6"/>
        <v>Apfelpirogge (russische Art)</v>
      </c>
      <c r="B54">
        <f t="shared" si="5"/>
        <v>28</v>
      </c>
      <c r="C54" t="s">
        <v>96</v>
      </c>
      <c r="D54">
        <v>208</v>
      </c>
      <c r="E54">
        <v>872</v>
      </c>
      <c r="F54">
        <v>3</v>
      </c>
      <c r="G54">
        <v>36</v>
      </c>
      <c r="H54">
        <v>6</v>
      </c>
      <c r="I54">
        <v>1</v>
      </c>
      <c r="L54">
        <f t="shared" si="3"/>
        <v>207.6</v>
      </c>
      <c r="M54">
        <f t="shared" si="4"/>
        <v>-0.40000000000000568</v>
      </c>
    </row>
    <row r="55" spans="1:13" x14ac:dyDescent="0.25">
      <c r="A55" t="str">
        <f t="shared" si="6"/>
        <v>Apfelringe, Apfelchips (getrocknet, Dörrobst)</v>
      </c>
      <c r="B55">
        <f t="shared" si="5"/>
        <v>45</v>
      </c>
      <c r="C55" t="s">
        <v>97</v>
      </c>
      <c r="D55">
        <v>341</v>
      </c>
      <c r="E55">
        <v>1433</v>
      </c>
      <c r="F55">
        <v>6.5</v>
      </c>
      <c r="G55">
        <v>77</v>
      </c>
      <c r="H55">
        <v>2.1</v>
      </c>
      <c r="I55">
        <v>1.4</v>
      </c>
      <c r="L55">
        <f t="shared" si="3"/>
        <v>341.11</v>
      </c>
      <c r="M55">
        <f t="shared" si="4"/>
        <v>0.11000000000001364</v>
      </c>
    </row>
    <row r="56" spans="1:13" x14ac:dyDescent="0.25">
      <c r="A56" t="str">
        <f t="shared" si="6"/>
        <v>Apfelsaft, grüner Apfel</v>
      </c>
      <c r="B56">
        <f t="shared" si="5"/>
        <v>23</v>
      </c>
      <c r="C56" t="s">
        <v>98</v>
      </c>
      <c r="D56">
        <v>48</v>
      </c>
      <c r="E56">
        <v>202</v>
      </c>
      <c r="F56">
        <v>1</v>
      </c>
      <c r="G56">
        <v>11.1</v>
      </c>
      <c r="H56">
        <v>0</v>
      </c>
      <c r="I56">
        <v>0.1</v>
      </c>
      <c r="L56">
        <f t="shared" si="3"/>
        <v>45.93</v>
      </c>
      <c r="M56">
        <f t="shared" si="4"/>
        <v>-2.0700000000000003</v>
      </c>
    </row>
    <row r="57" spans="1:13" x14ac:dyDescent="0.25">
      <c r="A57" t="str">
        <f t="shared" si="6"/>
        <v>Apfelsaft, roter Apfel</v>
      </c>
      <c r="B57">
        <f t="shared" si="5"/>
        <v>22</v>
      </c>
      <c r="C57" t="s">
        <v>99</v>
      </c>
      <c r="D57">
        <v>46</v>
      </c>
      <c r="E57">
        <v>193</v>
      </c>
      <c r="F57">
        <v>1</v>
      </c>
      <c r="G57">
        <v>10.3</v>
      </c>
      <c r="H57">
        <v>0.3</v>
      </c>
      <c r="I57">
        <v>0.3</v>
      </c>
      <c r="L57">
        <f t="shared" si="3"/>
        <v>46.279999999999994</v>
      </c>
      <c r="M57">
        <f t="shared" si="4"/>
        <v>0.27999999999999403</v>
      </c>
    </row>
    <row r="58" spans="1:13" x14ac:dyDescent="0.25">
      <c r="A58" t="str">
        <f t="shared" si="6"/>
        <v>Apfelschnaps, saurer 20 Vol.%</v>
      </c>
      <c r="B58">
        <f t="shared" si="5"/>
        <v>29</v>
      </c>
      <c r="C58" t="s">
        <v>100</v>
      </c>
      <c r="D58">
        <v>284</v>
      </c>
      <c r="E58">
        <v>1188</v>
      </c>
      <c r="F58">
        <v>2.5</v>
      </c>
      <c r="G58">
        <v>28.2</v>
      </c>
      <c r="H58">
        <v>4.5999999999999996</v>
      </c>
      <c r="I58">
        <v>4.4000000000000004</v>
      </c>
      <c r="L58">
        <f t="shared" si="3"/>
        <v>176.88</v>
      </c>
      <c r="M58">
        <f t="shared" si="4"/>
        <v>-107.12</v>
      </c>
    </row>
    <row r="59" spans="1:13" x14ac:dyDescent="0.25">
      <c r="A59" t="str">
        <f t="shared" si="6"/>
        <v>Apfelschorle</v>
      </c>
      <c r="B59">
        <f t="shared" si="5"/>
        <v>12</v>
      </c>
      <c r="C59" t="s">
        <v>101</v>
      </c>
      <c r="D59">
        <v>34</v>
      </c>
      <c r="E59">
        <v>143</v>
      </c>
      <c r="F59">
        <v>0.7</v>
      </c>
      <c r="G59">
        <v>7.8</v>
      </c>
      <c r="H59">
        <v>0.1</v>
      </c>
      <c r="I59">
        <v>0.1</v>
      </c>
      <c r="L59">
        <f t="shared" si="3"/>
        <v>33.33</v>
      </c>
      <c r="M59">
        <f t="shared" si="4"/>
        <v>-0.67000000000000171</v>
      </c>
    </row>
    <row r="60" spans="1:13" x14ac:dyDescent="0.25">
      <c r="A60" t="str">
        <f t="shared" si="6"/>
        <v>Apfelsinen (Orangen)</v>
      </c>
      <c r="B60">
        <f t="shared" si="5"/>
        <v>20</v>
      </c>
      <c r="C60" t="s">
        <v>102</v>
      </c>
      <c r="D60">
        <v>42</v>
      </c>
      <c r="E60">
        <v>179</v>
      </c>
      <c r="F60">
        <v>1</v>
      </c>
      <c r="G60">
        <v>8.3000000000000007</v>
      </c>
      <c r="H60">
        <v>0.2</v>
      </c>
      <c r="I60">
        <v>1</v>
      </c>
      <c r="L60">
        <f t="shared" si="3"/>
        <v>40.090000000000003</v>
      </c>
      <c r="M60">
        <f t="shared" si="4"/>
        <v>-1.9099999999999966</v>
      </c>
    </row>
    <row r="61" spans="1:13" x14ac:dyDescent="0.25">
      <c r="A61" t="str">
        <f t="shared" si="6"/>
        <v>Apfelstrudel, Apfelrolle, Apfeltasche</v>
      </c>
      <c r="B61">
        <f t="shared" si="5"/>
        <v>37</v>
      </c>
      <c r="C61" t="s">
        <v>103</v>
      </c>
      <c r="D61">
        <v>203</v>
      </c>
      <c r="E61">
        <v>852</v>
      </c>
      <c r="F61">
        <v>2.5</v>
      </c>
      <c r="G61">
        <v>28</v>
      </c>
      <c r="H61">
        <v>9</v>
      </c>
      <c r="I61">
        <v>2.5</v>
      </c>
      <c r="L61">
        <f t="shared" si="3"/>
        <v>209</v>
      </c>
      <c r="M61">
        <f t="shared" si="4"/>
        <v>6</v>
      </c>
    </row>
    <row r="62" spans="1:13" x14ac:dyDescent="0.25">
      <c r="A62" t="str">
        <f t="shared" si="6"/>
        <v>Apfeltasche, Apfelrolle</v>
      </c>
      <c r="B62">
        <f t="shared" si="5"/>
        <v>23</v>
      </c>
      <c r="C62" t="s">
        <v>104</v>
      </c>
      <c r="D62">
        <v>282</v>
      </c>
      <c r="E62">
        <v>1195</v>
      </c>
      <c r="F62">
        <v>2.5</v>
      </c>
      <c r="G62">
        <v>32</v>
      </c>
      <c r="H62">
        <v>15</v>
      </c>
      <c r="I62">
        <v>2.8</v>
      </c>
      <c r="L62">
        <f t="shared" si="3"/>
        <v>282.45999999999998</v>
      </c>
      <c r="M62">
        <f t="shared" si="4"/>
        <v>0.45999999999997954</v>
      </c>
    </row>
    <row r="63" spans="1:13" x14ac:dyDescent="0.25">
      <c r="A63" t="str">
        <f t="shared" si="6"/>
        <v>Apfelwein Apfelmost, Cidre, Cider, Sidra, Sidre</v>
      </c>
      <c r="B63">
        <f t="shared" si="5"/>
        <v>47</v>
      </c>
      <c r="C63" t="s">
        <v>105</v>
      </c>
      <c r="D63">
        <v>45</v>
      </c>
      <c r="E63">
        <v>189</v>
      </c>
      <c r="F63">
        <v>0</v>
      </c>
      <c r="G63">
        <v>2.6</v>
      </c>
      <c r="H63">
        <v>0</v>
      </c>
      <c r="I63">
        <v>0</v>
      </c>
      <c r="K63">
        <v>10</v>
      </c>
      <c r="L63">
        <f t="shared" si="3"/>
        <v>40.659999999999997</v>
      </c>
      <c r="M63">
        <f t="shared" si="4"/>
        <v>-4.3400000000000034</v>
      </c>
    </row>
    <row r="64" spans="1:13" x14ac:dyDescent="0.25">
      <c r="A64" t="str">
        <f t="shared" si="6"/>
        <v>Appenzeller 50 % Fett i. Tr.</v>
      </c>
      <c r="B64">
        <f t="shared" si="5"/>
        <v>28</v>
      </c>
      <c r="C64" t="s">
        <v>106</v>
      </c>
      <c r="D64">
        <v>386</v>
      </c>
      <c r="E64">
        <v>1634</v>
      </c>
      <c r="F64">
        <v>0</v>
      </c>
      <c r="G64">
        <v>0</v>
      </c>
      <c r="H64">
        <v>31.5</v>
      </c>
      <c r="I64">
        <v>25.5</v>
      </c>
      <c r="L64">
        <f t="shared" si="3"/>
        <v>400.05000000000007</v>
      </c>
      <c r="M64">
        <f t="shared" si="4"/>
        <v>14.050000000000068</v>
      </c>
    </row>
    <row r="65" spans="1:13" x14ac:dyDescent="0.25">
      <c r="A65" t="str">
        <f t="shared" si="6"/>
        <v>Aprikosen, Marillen</v>
      </c>
      <c r="B65">
        <f t="shared" si="5"/>
        <v>19</v>
      </c>
      <c r="C65" t="s">
        <v>107</v>
      </c>
      <c r="D65">
        <v>43</v>
      </c>
      <c r="E65">
        <v>183</v>
      </c>
      <c r="F65">
        <v>1</v>
      </c>
      <c r="G65">
        <v>8.5</v>
      </c>
      <c r="H65">
        <v>0.1</v>
      </c>
      <c r="I65">
        <v>0.9</v>
      </c>
      <c r="L65">
        <f t="shared" si="3"/>
        <v>39.559999999999995</v>
      </c>
      <c r="M65">
        <f t="shared" si="4"/>
        <v>-3.4400000000000048</v>
      </c>
    </row>
    <row r="66" spans="1:13" x14ac:dyDescent="0.25">
      <c r="A66" t="str">
        <f t="shared" si="6"/>
        <v>Aprikosen, Marillen, Aprikosenkompott, Marillenkompott (Konserve)</v>
      </c>
      <c r="B66">
        <f t="shared" ref="B66:B67" si="7">LEN(C66)</f>
        <v>65</v>
      </c>
      <c r="C66" t="s">
        <v>108</v>
      </c>
      <c r="D66">
        <v>74</v>
      </c>
      <c r="E66">
        <v>312</v>
      </c>
      <c r="F66">
        <v>1.5</v>
      </c>
      <c r="G66">
        <v>16.899999999999999</v>
      </c>
      <c r="H66">
        <v>0.1</v>
      </c>
      <c r="I66">
        <v>0.5</v>
      </c>
      <c r="L66">
        <f t="shared" ref="L66:L129" si="8">G66*4.1+H66*9.3+I66*4.2+J66*7+K66*3</f>
        <v>72.319999999999993</v>
      </c>
      <c r="M66">
        <f t="shared" ref="M66:M129" si="9">L66-D66</f>
        <v>-1.6800000000000068</v>
      </c>
    </row>
    <row r="67" spans="1:13" x14ac:dyDescent="0.25">
      <c r="A67" t="str">
        <f t="shared" si="6"/>
        <v>Aprikosen-Konfitüre, Marillen-Konfitüre ("Leicht-Konfitüre")</v>
      </c>
      <c r="B67">
        <f t="shared" si="7"/>
        <v>60</v>
      </c>
      <c r="C67" t="s">
        <v>109</v>
      </c>
      <c r="D67">
        <v>189</v>
      </c>
      <c r="E67">
        <v>793</v>
      </c>
      <c r="F67">
        <v>4</v>
      </c>
      <c r="G67">
        <v>45</v>
      </c>
      <c r="H67">
        <v>0.2</v>
      </c>
      <c r="I67">
        <v>0.6</v>
      </c>
      <c r="L67">
        <f t="shared" si="8"/>
        <v>188.88</v>
      </c>
      <c r="M67">
        <f t="shared" si="9"/>
        <v>-0.12000000000000455</v>
      </c>
    </row>
    <row r="68" spans="1:13" x14ac:dyDescent="0.25">
      <c r="A68" t="s">
        <v>2611</v>
      </c>
      <c r="B68">
        <f>LEN(A68)</f>
        <v>55</v>
      </c>
      <c r="C68" t="s">
        <v>2314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L68">
        <f t="shared" si="8"/>
        <v>0</v>
      </c>
      <c r="M68">
        <f t="shared" si="9"/>
        <v>0</v>
      </c>
    </row>
    <row r="69" spans="1:13" x14ac:dyDescent="0.25">
      <c r="A69" t="str">
        <f>MID(C69,1,$B$1)</f>
        <v>Arganöl (mit den Stigmasterolen Schottenol und Spinasterol)</v>
      </c>
      <c r="B69">
        <f>LEN(C69)</f>
        <v>59</v>
      </c>
      <c r="C69" t="s">
        <v>110</v>
      </c>
      <c r="D69">
        <v>930</v>
      </c>
      <c r="E69">
        <v>3934</v>
      </c>
      <c r="F69">
        <v>0</v>
      </c>
      <c r="G69">
        <v>0</v>
      </c>
      <c r="H69">
        <v>100</v>
      </c>
      <c r="I69">
        <v>0</v>
      </c>
      <c r="L69">
        <f t="shared" si="8"/>
        <v>930.00000000000011</v>
      </c>
      <c r="M69">
        <f t="shared" si="9"/>
        <v>0</v>
      </c>
    </row>
    <row r="70" spans="1:13" x14ac:dyDescent="0.25">
      <c r="A70" t="s">
        <v>2734</v>
      </c>
      <c r="B70">
        <f>LEN(A70)</f>
        <v>78</v>
      </c>
      <c r="C70" t="s">
        <v>2315</v>
      </c>
      <c r="D70">
        <v>234</v>
      </c>
      <c r="E70">
        <v>982</v>
      </c>
      <c r="F70">
        <v>2</v>
      </c>
      <c r="G70">
        <v>20</v>
      </c>
      <c r="H70">
        <v>15</v>
      </c>
      <c r="I70">
        <v>5</v>
      </c>
      <c r="L70">
        <f t="shared" si="8"/>
        <v>242.5</v>
      </c>
      <c r="M70">
        <f t="shared" si="9"/>
        <v>8.5</v>
      </c>
    </row>
    <row r="71" spans="1:13" x14ac:dyDescent="0.25">
      <c r="A71" t="str">
        <f t="shared" ref="A71:A82" si="10">MID(C71,1,$B$1)</f>
        <v>Aronia-Nektar, (Schwarze Eberesche, Apfelbeeren)</v>
      </c>
      <c r="B71">
        <f t="shared" ref="B71:B82" si="11">LEN(C71)</f>
        <v>48</v>
      </c>
      <c r="C71" t="s">
        <v>111</v>
      </c>
      <c r="D71">
        <v>38</v>
      </c>
      <c r="E71">
        <v>160</v>
      </c>
      <c r="F71">
        <v>1</v>
      </c>
      <c r="G71">
        <v>8.3000000000000007</v>
      </c>
      <c r="H71">
        <v>0.2</v>
      </c>
      <c r="I71">
        <v>0.4</v>
      </c>
      <c r="L71">
        <f t="shared" si="8"/>
        <v>37.57</v>
      </c>
      <c r="M71">
        <f t="shared" si="9"/>
        <v>-0.42999999999999972</v>
      </c>
    </row>
    <row r="72" spans="1:13" x14ac:dyDescent="0.25">
      <c r="A72" t="str">
        <f t="shared" si="10"/>
        <v>Arrak</v>
      </c>
      <c r="B72">
        <f t="shared" si="11"/>
        <v>5</v>
      </c>
      <c r="C72" t="s">
        <v>112</v>
      </c>
      <c r="D72">
        <v>231</v>
      </c>
      <c r="E72">
        <v>966</v>
      </c>
      <c r="F72">
        <v>0</v>
      </c>
      <c r="G72">
        <v>0</v>
      </c>
      <c r="H72">
        <v>0</v>
      </c>
      <c r="I72">
        <v>0</v>
      </c>
      <c r="J72">
        <v>32</v>
      </c>
      <c r="L72">
        <f t="shared" si="8"/>
        <v>224</v>
      </c>
      <c r="M72">
        <f t="shared" si="9"/>
        <v>-7</v>
      </c>
    </row>
    <row r="73" spans="1:13" x14ac:dyDescent="0.25">
      <c r="A73" t="str">
        <f t="shared" si="10"/>
        <v>Artischocken</v>
      </c>
      <c r="B73">
        <f t="shared" si="11"/>
        <v>12</v>
      </c>
      <c r="C73" t="s">
        <v>113</v>
      </c>
      <c r="D73">
        <v>22</v>
      </c>
      <c r="E73">
        <v>94</v>
      </c>
      <c r="F73">
        <v>0</v>
      </c>
      <c r="G73">
        <v>2.6</v>
      </c>
      <c r="H73">
        <v>0.1</v>
      </c>
      <c r="I73">
        <v>2.4</v>
      </c>
      <c r="L73">
        <f t="shared" si="8"/>
        <v>21.67</v>
      </c>
      <c r="M73">
        <f t="shared" si="9"/>
        <v>-0.32999999999999829</v>
      </c>
    </row>
    <row r="74" spans="1:13" x14ac:dyDescent="0.25">
      <c r="A74" t="str">
        <f t="shared" si="10"/>
        <v>Artischocken-Böden (Konserve)</v>
      </c>
      <c r="B74">
        <f t="shared" si="11"/>
        <v>29</v>
      </c>
      <c r="C74" t="s">
        <v>114</v>
      </c>
      <c r="D74">
        <v>18</v>
      </c>
      <c r="E74">
        <v>78</v>
      </c>
      <c r="F74">
        <v>0</v>
      </c>
      <c r="G74">
        <v>2.7</v>
      </c>
      <c r="H74">
        <v>0.2</v>
      </c>
      <c r="I74">
        <v>2.9</v>
      </c>
      <c r="L74">
        <f t="shared" si="8"/>
        <v>25.11</v>
      </c>
      <c r="M74">
        <f t="shared" si="9"/>
        <v>7.1099999999999994</v>
      </c>
    </row>
    <row r="75" spans="1:13" x14ac:dyDescent="0.25">
      <c r="A75" t="str">
        <f t="shared" si="10"/>
        <v>Äthanol, Ethanol, reiner Alkohol, Reinsprit 98 Vol.%</v>
      </c>
      <c r="B75">
        <f t="shared" si="11"/>
        <v>52</v>
      </c>
      <c r="C75" t="s">
        <v>115</v>
      </c>
      <c r="D75">
        <v>604</v>
      </c>
      <c r="E75">
        <v>2536</v>
      </c>
      <c r="F75">
        <v>0</v>
      </c>
      <c r="G75">
        <v>0</v>
      </c>
      <c r="H75">
        <v>0</v>
      </c>
      <c r="I75">
        <v>0</v>
      </c>
      <c r="J75">
        <v>98</v>
      </c>
      <c r="L75">
        <f t="shared" si="8"/>
        <v>686</v>
      </c>
      <c r="M75">
        <f t="shared" si="9"/>
        <v>82</v>
      </c>
    </row>
    <row r="76" spans="1:13" x14ac:dyDescent="0.25">
      <c r="A76" t="str">
        <f t="shared" si="10"/>
        <v>Auberginen, Melanzani, Melanzane</v>
      </c>
      <c r="B76">
        <f t="shared" si="11"/>
        <v>32</v>
      </c>
      <c r="C76" t="s">
        <v>116</v>
      </c>
      <c r="D76">
        <v>17</v>
      </c>
      <c r="E76">
        <v>73</v>
      </c>
      <c r="F76">
        <v>0</v>
      </c>
      <c r="G76">
        <v>2.7</v>
      </c>
      <c r="H76">
        <v>0.2</v>
      </c>
      <c r="I76">
        <v>1.2</v>
      </c>
      <c r="L76">
        <f t="shared" si="8"/>
        <v>17.97</v>
      </c>
      <c r="M76">
        <f t="shared" si="9"/>
        <v>0.96999999999999886</v>
      </c>
    </row>
    <row r="77" spans="1:13" x14ac:dyDescent="0.25">
      <c r="A77" t="str">
        <f t="shared" si="10"/>
        <v>Austern, ausgelöst</v>
      </c>
      <c r="B77">
        <f t="shared" si="11"/>
        <v>18</v>
      </c>
      <c r="C77" t="s">
        <v>117</v>
      </c>
      <c r="D77">
        <v>66</v>
      </c>
      <c r="E77">
        <v>279</v>
      </c>
      <c r="F77">
        <v>0.5</v>
      </c>
      <c r="G77">
        <v>4.8</v>
      </c>
      <c r="H77">
        <v>1.2</v>
      </c>
      <c r="I77">
        <v>9</v>
      </c>
      <c r="L77">
        <f t="shared" si="8"/>
        <v>68.64</v>
      </c>
      <c r="M77">
        <f t="shared" si="9"/>
        <v>2.6400000000000006</v>
      </c>
    </row>
    <row r="78" spans="1:13" x14ac:dyDescent="0.25">
      <c r="A78" t="str">
        <f t="shared" si="10"/>
        <v>Austernpilze</v>
      </c>
      <c r="B78">
        <f t="shared" si="11"/>
        <v>12</v>
      </c>
      <c r="C78" t="s">
        <v>118</v>
      </c>
      <c r="D78">
        <v>11</v>
      </c>
      <c r="E78">
        <v>45</v>
      </c>
      <c r="F78">
        <v>0</v>
      </c>
      <c r="G78">
        <v>0</v>
      </c>
      <c r="H78">
        <v>0.1</v>
      </c>
      <c r="I78">
        <v>2.2999999999999998</v>
      </c>
      <c r="L78">
        <f t="shared" si="8"/>
        <v>10.59</v>
      </c>
      <c r="M78">
        <f t="shared" si="9"/>
        <v>-0.41000000000000014</v>
      </c>
    </row>
    <row r="79" spans="1:13" x14ac:dyDescent="0.25">
      <c r="A79" t="str">
        <f t="shared" si="10"/>
        <v>Avocados</v>
      </c>
      <c r="B79">
        <f t="shared" si="11"/>
        <v>8</v>
      </c>
      <c r="C79" t="s">
        <v>119</v>
      </c>
      <c r="D79">
        <v>221</v>
      </c>
      <c r="E79">
        <v>909</v>
      </c>
      <c r="F79">
        <v>0</v>
      </c>
      <c r="G79">
        <v>0.4</v>
      </c>
      <c r="H79">
        <v>23.5</v>
      </c>
      <c r="I79">
        <v>1.9</v>
      </c>
      <c r="L79">
        <f t="shared" si="8"/>
        <v>228.17</v>
      </c>
      <c r="M79">
        <f t="shared" si="9"/>
        <v>7.1699999999999875</v>
      </c>
    </row>
    <row r="80" spans="1:13" x14ac:dyDescent="0.25">
      <c r="A80" t="str">
        <f t="shared" si="10"/>
        <v>Ayran 1:2 (Joghurt-Getränk), salzig, auf Basis Joghurt 10 % Fett (Yoghurt)</v>
      </c>
      <c r="B80">
        <f t="shared" si="11"/>
        <v>74</v>
      </c>
      <c r="C80" t="s">
        <v>120</v>
      </c>
      <c r="D80">
        <v>40</v>
      </c>
      <c r="E80">
        <v>167</v>
      </c>
      <c r="F80">
        <v>0</v>
      </c>
      <c r="G80">
        <v>1.2</v>
      </c>
      <c r="H80">
        <v>3.3</v>
      </c>
      <c r="I80">
        <v>1</v>
      </c>
      <c r="L80">
        <f t="shared" si="8"/>
        <v>39.81</v>
      </c>
      <c r="M80">
        <f t="shared" si="9"/>
        <v>-0.18999999999999773</v>
      </c>
    </row>
    <row r="81" spans="1:13" x14ac:dyDescent="0.25">
      <c r="A81" t="str">
        <f t="shared" si="10"/>
        <v>Babi Pangang (Schweinelende indonesisch)</v>
      </c>
      <c r="B81">
        <f t="shared" si="11"/>
        <v>40</v>
      </c>
      <c r="C81" t="s">
        <v>121</v>
      </c>
      <c r="D81">
        <v>281</v>
      </c>
      <c r="E81">
        <v>1180</v>
      </c>
      <c r="F81">
        <v>0.5</v>
      </c>
      <c r="G81">
        <v>4</v>
      </c>
      <c r="H81">
        <v>16</v>
      </c>
      <c r="I81">
        <v>14</v>
      </c>
      <c r="L81">
        <f t="shared" si="8"/>
        <v>224.00000000000003</v>
      </c>
      <c r="M81">
        <f t="shared" si="9"/>
        <v>-56.999999999999972</v>
      </c>
    </row>
    <row r="82" spans="1:13" x14ac:dyDescent="0.25">
      <c r="A82" t="str">
        <f t="shared" si="10"/>
        <v>Backaroma Bittermandel, Bittermandel-Aroma (1 Röhrchen mit 2 ml ca. 18 kcal)</v>
      </c>
      <c r="B82">
        <f t="shared" si="11"/>
        <v>76</v>
      </c>
      <c r="C82" t="s">
        <v>122</v>
      </c>
      <c r="D82">
        <v>884</v>
      </c>
      <c r="E82">
        <v>3711</v>
      </c>
      <c r="F82">
        <v>0</v>
      </c>
      <c r="G82">
        <v>0</v>
      </c>
      <c r="H82">
        <v>95</v>
      </c>
      <c r="I82">
        <v>0</v>
      </c>
      <c r="L82">
        <f t="shared" si="8"/>
        <v>883.50000000000011</v>
      </c>
      <c r="M82">
        <f t="shared" si="9"/>
        <v>-0.49999999999988631</v>
      </c>
    </row>
    <row r="83" spans="1:13" x14ac:dyDescent="0.25">
      <c r="A83" t="s">
        <v>2670</v>
      </c>
      <c r="B83">
        <f>LEN(A83)</f>
        <v>70</v>
      </c>
      <c r="C83" t="s">
        <v>2316</v>
      </c>
      <c r="D83">
        <v>725</v>
      </c>
      <c r="E83">
        <v>3047</v>
      </c>
      <c r="F83">
        <v>0</v>
      </c>
      <c r="G83">
        <v>0</v>
      </c>
      <c r="H83">
        <v>78</v>
      </c>
      <c r="I83">
        <v>0</v>
      </c>
      <c r="L83">
        <f t="shared" si="8"/>
        <v>725.40000000000009</v>
      </c>
      <c r="M83">
        <f t="shared" si="9"/>
        <v>0.40000000000009095</v>
      </c>
    </row>
    <row r="84" spans="1:13" x14ac:dyDescent="0.25">
      <c r="A84" t="str">
        <f t="shared" ref="A84:A125" si="12">MID(C84,1,$B$1)</f>
        <v>Backaroma Vanille, Buttervanille, Vanillearoma (1 Röhrchen mit 2 ml ca. 16 kcal)</v>
      </c>
      <c r="B84">
        <f t="shared" ref="B84:B125" si="13">LEN(C84)</f>
        <v>80</v>
      </c>
      <c r="C84" t="s">
        <v>123</v>
      </c>
      <c r="D84">
        <v>791</v>
      </c>
      <c r="E84">
        <v>3320</v>
      </c>
      <c r="F84">
        <v>0</v>
      </c>
      <c r="G84">
        <v>0</v>
      </c>
      <c r="H84">
        <v>85</v>
      </c>
      <c r="I84">
        <v>0</v>
      </c>
      <c r="L84">
        <f t="shared" si="8"/>
        <v>790.50000000000011</v>
      </c>
      <c r="M84">
        <f t="shared" si="9"/>
        <v>-0.49999999999988631</v>
      </c>
    </row>
    <row r="85" spans="1:13" x14ac:dyDescent="0.25">
      <c r="A85" t="str">
        <f t="shared" si="12"/>
        <v>Backaroma Zitrone, Zitronenaroma (1 Röhrchen mit 2 ml ca. 17 kcal)</v>
      </c>
      <c r="B85">
        <f t="shared" si="13"/>
        <v>66</v>
      </c>
      <c r="C85" t="s">
        <v>124</v>
      </c>
      <c r="D85">
        <v>828</v>
      </c>
      <c r="E85">
        <v>3476</v>
      </c>
      <c r="F85">
        <v>0</v>
      </c>
      <c r="G85">
        <v>0</v>
      </c>
      <c r="H85">
        <v>89</v>
      </c>
      <c r="I85">
        <v>0</v>
      </c>
      <c r="L85">
        <f t="shared" si="8"/>
        <v>827.7</v>
      </c>
      <c r="M85">
        <f t="shared" si="9"/>
        <v>-0.29999999999995453</v>
      </c>
    </row>
    <row r="86" spans="1:13" x14ac:dyDescent="0.25">
      <c r="A86" t="str">
        <f t="shared" si="12"/>
        <v>Backerbsen, Kracherle, Croutons</v>
      </c>
      <c r="B86">
        <f t="shared" si="13"/>
        <v>31</v>
      </c>
      <c r="C86" t="s">
        <v>125</v>
      </c>
      <c r="D86">
        <v>213</v>
      </c>
      <c r="E86">
        <v>895</v>
      </c>
      <c r="F86">
        <v>1.5</v>
      </c>
      <c r="G86">
        <v>18</v>
      </c>
      <c r="H86">
        <v>10</v>
      </c>
      <c r="I86">
        <v>11</v>
      </c>
      <c r="L86">
        <f t="shared" si="8"/>
        <v>213</v>
      </c>
      <c r="M86">
        <f t="shared" si="9"/>
        <v>0</v>
      </c>
    </row>
    <row r="87" spans="1:13" x14ac:dyDescent="0.25">
      <c r="A87" t="str">
        <f t="shared" si="12"/>
        <v>Backfisch</v>
      </c>
      <c r="B87">
        <f t="shared" si="13"/>
        <v>9</v>
      </c>
      <c r="C87" t="s">
        <v>126</v>
      </c>
      <c r="D87">
        <v>328</v>
      </c>
      <c r="E87">
        <v>1359</v>
      </c>
      <c r="F87">
        <v>1</v>
      </c>
      <c r="G87">
        <v>11</v>
      </c>
      <c r="H87">
        <v>12.2</v>
      </c>
      <c r="I87">
        <v>14.1</v>
      </c>
      <c r="L87">
        <f t="shared" si="8"/>
        <v>217.78</v>
      </c>
      <c r="M87">
        <f t="shared" si="9"/>
        <v>-110.22</v>
      </c>
    </row>
    <row r="88" spans="1:13" x14ac:dyDescent="0.25">
      <c r="A88" t="str">
        <f t="shared" si="12"/>
        <v xml:space="preserve">Backoblaten (eine runde Oblate = ca. 0,5 Gramm = ca. 1,6 kcal) </v>
      </c>
      <c r="B88">
        <f t="shared" si="13"/>
        <v>63</v>
      </c>
      <c r="C88" t="s">
        <v>127</v>
      </c>
      <c r="D88">
        <v>320</v>
      </c>
      <c r="E88">
        <v>1343</v>
      </c>
      <c r="F88">
        <v>6.5</v>
      </c>
      <c r="G88">
        <v>78</v>
      </c>
      <c r="H88">
        <v>9</v>
      </c>
      <c r="I88">
        <v>1</v>
      </c>
      <c r="L88">
        <f t="shared" si="8"/>
        <v>407.69999999999993</v>
      </c>
      <c r="M88">
        <f t="shared" si="9"/>
        <v>87.699999999999932</v>
      </c>
    </row>
    <row r="89" spans="1:13" x14ac:dyDescent="0.25">
      <c r="A89" t="str">
        <f t="shared" si="12"/>
        <v>Backobst, Dörrobst, Dörrfrucht (Aprikosen, Backpflaumen, Apfel...) gemischt</v>
      </c>
      <c r="B89">
        <f t="shared" si="13"/>
        <v>75</v>
      </c>
      <c r="C89" t="s">
        <v>128</v>
      </c>
      <c r="D89">
        <v>246</v>
      </c>
      <c r="E89">
        <v>1045</v>
      </c>
      <c r="F89">
        <v>5</v>
      </c>
      <c r="G89">
        <v>56.6</v>
      </c>
      <c r="H89">
        <v>0.9</v>
      </c>
      <c r="I89">
        <v>2.9</v>
      </c>
      <c r="L89">
        <f t="shared" si="8"/>
        <v>252.60999999999999</v>
      </c>
      <c r="M89">
        <f t="shared" si="9"/>
        <v>6.6099999999999852</v>
      </c>
    </row>
    <row r="90" spans="1:13" x14ac:dyDescent="0.25">
      <c r="A90" t="str">
        <f t="shared" si="12"/>
        <v>Backpulver</v>
      </c>
      <c r="B90">
        <f t="shared" si="13"/>
        <v>10</v>
      </c>
      <c r="C90" t="s">
        <v>129</v>
      </c>
      <c r="D90">
        <v>100</v>
      </c>
      <c r="E90">
        <v>322</v>
      </c>
      <c r="F90">
        <v>2.5</v>
      </c>
      <c r="G90">
        <v>25</v>
      </c>
      <c r="H90">
        <v>0</v>
      </c>
      <c r="I90">
        <v>0.1</v>
      </c>
      <c r="L90">
        <f t="shared" si="8"/>
        <v>102.91999999999999</v>
      </c>
      <c r="M90">
        <f t="shared" si="9"/>
        <v>2.9199999999999875</v>
      </c>
    </row>
    <row r="91" spans="1:13" x14ac:dyDescent="0.25">
      <c r="A91" t="str">
        <f t="shared" si="12"/>
        <v>Backschinken (Krustenbraten, Schweinebraten aus der Keule)</v>
      </c>
      <c r="B91">
        <f t="shared" si="13"/>
        <v>58</v>
      </c>
      <c r="C91" t="s">
        <v>130</v>
      </c>
      <c r="D91">
        <v>71</v>
      </c>
      <c r="E91">
        <v>300</v>
      </c>
      <c r="F91">
        <v>0</v>
      </c>
      <c r="G91">
        <v>0.5</v>
      </c>
      <c r="H91">
        <v>7</v>
      </c>
      <c r="I91">
        <v>1</v>
      </c>
      <c r="L91">
        <f t="shared" si="8"/>
        <v>71.350000000000009</v>
      </c>
      <c r="M91">
        <f t="shared" si="9"/>
        <v>0.35000000000000853</v>
      </c>
    </row>
    <row r="92" spans="1:13" x14ac:dyDescent="0.25">
      <c r="A92" t="str">
        <f t="shared" si="12"/>
        <v>Bagels (Bejgel, Bügel)</v>
      </c>
      <c r="B92">
        <f t="shared" si="13"/>
        <v>22</v>
      </c>
      <c r="C92" t="s">
        <v>131</v>
      </c>
      <c r="D92">
        <v>189</v>
      </c>
      <c r="E92">
        <v>794</v>
      </c>
      <c r="F92">
        <v>2</v>
      </c>
      <c r="G92">
        <v>20</v>
      </c>
      <c r="H92">
        <v>7</v>
      </c>
      <c r="I92">
        <v>10</v>
      </c>
      <c r="L92">
        <f t="shared" si="8"/>
        <v>189.10000000000002</v>
      </c>
      <c r="M92">
        <f t="shared" si="9"/>
        <v>0.10000000000002274</v>
      </c>
    </row>
    <row r="93" spans="1:13" x14ac:dyDescent="0.25">
      <c r="A93" t="str">
        <f t="shared" si="12"/>
        <v>Bagels, süß (Sweet Bagel)</v>
      </c>
      <c r="B93">
        <f t="shared" si="13"/>
        <v>25</v>
      </c>
      <c r="C93" t="s">
        <v>132</v>
      </c>
      <c r="D93">
        <v>388</v>
      </c>
      <c r="E93">
        <v>1631</v>
      </c>
      <c r="F93">
        <v>4.5</v>
      </c>
      <c r="G93">
        <v>49</v>
      </c>
      <c r="H93">
        <v>17</v>
      </c>
      <c r="I93">
        <v>7</v>
      </c>
      <c r="L93">
        <f t="shared" si="8"/>
        <v>388.4</v>
      </c>
      <c r="M93">
        <f t="shared" si="9"/>
        <v>0.39999999999997726</v>
      </c>
    </row>
    <row r="94" spans="1:13" x14ac:dyDescent="0.25">
      <c r="A94" t="str">
        <f t="shared" si="12"/>
        <v>Baguette</v>
      </c>
      <c r="B94">
        <f t="shared" si="13"/>
        <v>8</v>
      </c>
      <c r="C94" t="s">
        <v>133</v>
      </c>
      <c r="D94">
        <v>248</v>
      </c>
      <c r="E94">
        <v>1053</v>
      </c>
      <c r="F94">
        <v>4.5</v>
      </c>
      <c r="G94">
        <v>51</v>
      </c>
      <c r="H94">
        <v>1.4</v>
      </c>
      <c r="I94">
        <v>7.8</v>
      </c>
      <c r="L94">
        <f t="shared" si="8"/>
        <v>254.88</v>
      </c>
      <c r="M94">
        <f t="shared" si="9"/>
        <v>6.8799999999999955</v>
      </c>
    </row>
    <row r="95" spans="1:13" x14ac:dyDescent="0.25">
      <c r="A95" t="str">
        <f t="shared" si="12"/>
        <v>Baguette-Brötchen, Langsemmeln</v>
      </c>
      <c r="B95">
        <f t="shared" si="13"/>
        <v>30</v>
      </c>
      <c r="C95" t="s">
        <v>134</v>
      </c>
      <c r="D95">
        <v>248</v>
      </c>
      <c r="E95">
        <v>1053</v>
      </c>
      <c r="F95">
        <v>4.5</v>
      </c>
      <c r="G95">
        <v>51</v>
      </c>
      <c r="H95">
        <v>1.4</v>
      </c>
      <c r="I95">
        <v>7.8</v>
      </c>
      <c r="L95">
        <f t="shared" si="8"/>
        <v>254.88</v>
      </c>
      <c r="M95">
        <f t="shared" si="9"/>
        <v>6.8799999999999955</v>
      </c>
    </row>
    <row r="96" spans="1:13" x14ac:dyDescent="0.25">
      <c r="A96" t="str">
        <f t="shared" si="12"/>
        <v>Baiser, Meringues (Eischaumgebäck)</v>
      </c>
      <c r="B96">
        <f t="shared" si="13"/>
        <v>34</v>
      </c>
      <c r="C96" t="s">
        <v>135</v>
      </c>
      <c r="D96">
        <v>368</v>
      </c>
      <c r="E96">
        <v>1546</v>
      </c>
      <c r="F96">
        <v>7</v>
      </c>
      <c r="G96">
        <v>84</v>
      </c>
      <c r="H96">
        <v>0.1</v>
      </c>
      <c r="I96">
        <v>5.5</v>
      </c>
      <c r="L96">
        <f t="shared" si="8"/>
        <v>368.43</v>
      </c>
      <c r="M96">
        <f t="shared" si="9"/>
        <v>0.43000000000000682</v>
      </c>
    </row>
    <row r="97" spans="1:13" x14ac:dyDescent="0.25">
      <c r="A97" t="str">
        <f t="shared" si="12"/>
        <v>Baklava, Baklawa, Baclawa (sehr süßes türkisches Gebäck)</v>
      </c>
      <c r="B97">
        <f t="shared" si="13"/>
        <v>56</v>
      </c>
      <c r="C97" t="s">
        <v>136</v>
      </c>
      <c r="D97">
        <v>457</v>
      </c>
      <c r="E97">
        <v>1918</v>
      </c>
      <c r="F97">
        <v>4</v>
      </c>
      <c r="G97">
        <v>44</v>
      </c>
      <c r="H97">
        <v>27</v>
      </c>
      <c r="I97">
        <v>6</v>
      </c>
      <c r="L97">
        <f t="shared" si="8"/>
        <v>456.7</v>
      </c>
      <c r="M97">
        <f t="shared" si="9"/>
        <v>-0.30000000000001137</v>
      </c>
    </row>
    <row r="98" spans="1:13" x14ac:dyDescent="0.25">
      <c r="A98" t="str">
        <f t="shared" si="12"/>
        <v>Balsamico-Essig</v>
      </c>
      <c r="B98">
        <f t="shared" si="13"/>
        <v>15</v>
      </c>
      <c r="C98" t="s">
        <v>137</v>
      </c>
      <c r="D98">
        <v>115</v>
      </c>
      <c r="E98">
        <v>484</v>
      </c>
      <c r="F98">
        <v>2.5</v>
      </c>
      <c r="G98">
        <v>27</v>
      </c>
      <c r="H98">
        <v>0.1</v>
      </c>
      <c r="I98">
        <v>0.7</v>
      </c>
      <c r="L98">
        <f t="shared" si="8"/>
        <v>114.57</v>
      </c>
      <c r="M98">
        <f t="shared" si="9"/>
        <v>-0.43000000000000682</v>
      </c>
    </row>
    <row r="99" spans="1:13" x14ac:dyDescent="0.25">
      <c r="A99" t="str">
        <f t="shared" si="12"/>
        <v>Bambussprossen</v>
      </c>
      <c r="B99">
        <f t="shared" si="13"/>
        <v>14</v>
      </c>
      <c r="C99" t="s">
        <v>138</v>
      </c>
      <c r="D99">
        <v>17</v>
      </c>
      <c r="E99">
        <v>72</v>
      </c>
      <c r="F99">
        <v>0</v>
      </c>
      <c r="G99">
        <v>1</v>
      </c>
      <c r="H99">
        <v>0.3</v>
      </c>
      <c r="I99">
        <v>2.5</v>
      </c>
      <c r="L99">
        <f t="shared" si="8"/>
        <v>17.39</v>
      </c>
      <c r="M99">
        <f t="shared" si="9"/>
        <v>0.39000000000000057</v>
      </c>
    </row>
    <row r="100" spans="1:13" x14ac:dyDescent="0.25">
      <c r="A100" t="str">
        <f t="shared" si="12"/>
        <v>Bambussprossen (Konserve)</v>
      </c>
      <c r="B100">
        <f t="shared" si="13"/>
        <v>25</v>
      </c>
      <c r="C100" t="s">
        <v>139</v>
      </c>
      <c r="D100">
        <v>11</v>
      </c>
      <c r="E100">
        <v>45</v>
      </c>
      <c r="F100">
        <v>0</v>
      </c>
      <c r="G100">
        <v>0.7</v>
      </c>
      <c r="H100">
        <v>0.2</v>
      </c>
      <c r="I100">
        <v>1.5</v>
      </c>
      <c r="L100">
        <f t="shared" si="8"/>
        <v>11.030000000000001</v>
      </c>
      <c r="M100">
        <f t="shared" si="9"/>
        <v>3.0000000000001137E-2</v>
      </c>
    </row>
    <row r="101" spans="1:13" x14ac:dyDescent="0.25">
      <c r="A101" t="str">
        <f t="shared" si="12"/>
        <v>Bami Goreng</v>
      </c>
      <c r="B101">
        <f t="shared" si="13"/>
        <v>11</v>
      </c>
      <c r="C101" t="s">
        <v>140</v>
      </c>
      <c r="D101">
        <v>110</v>
      </c>
      <c r="E101">
        <v>460</v>
      </c>
      <c r="F101">
        <v>1.5</v>
      </c>
      <c r="G101">
        <v>14.5</v>
      </c>
      <c r="H101">
        <v>2</v>
      </c>
      <c r="I101">
        <v>7.5</v>
      </c>
      <c r="L101">
        <f t="shared" si="8"/>
        <v>109.55</v>
      </c>
      <c r="M101">
        <f t="shared" si="9"/>
        <v>-0.45000000000000284</v>
      </c>
    </row>
    <row r="102" spans="1:13" x14ac:dyDescent="0.25">
      <c r="A102" t="str">
        <f t="shared" si="12"/>
        <v>Bananen (stark basisch wirkend)</v>
      </c>
      <c r="B102">
        <f t="shared" si="13"/>
        <v>31</v>
      </c>
      <c r="C102" t="s">
        <v>141</v>
      </c>
      <c r="D102">
        <v>88</v>
      </c>
      <c r="E102">
        <v>374</v>
      </c>
      <c r="F102">
        <v>2</v>
      </c>
      <c r="G102">
        <v>20</v>
      </c>
      <c r="H102">
        <v>0.2</v>
      </c>
      <c r="I102">
        <v>1.2</v>
      </c>
      <c r="L102">
        <f t="shared" si="8"/>
        <v>88.9</v>
      </c>
      <c r="M102">
        <f t="shared" si="9"/>
        <v>0.90000000000000568</v>
      </c>
    </row>
    <row r="103" spans="1:13" x14ac:dyDescent="0.25">
      <c r="A103" t="str">
        <f t="shared" si="12"/>
        <v>Bananen, getrocknet</v>
      </c>
      <c r="B103">
        <f t="shared" si="13"/>
        <v>19</v>
      </c>
      <c r="C103" t="s">
        <v>142</v>
      </c>
      <c r="D103">
        <v>384</v>
      </c>
      <c r="E103">
        <v>1612</v>
      </c>
      <c r="F103">
        <v>8</v>
      </c>
      <c r="G103">
        <v>82</v>
      </c>
      <c r="H103">
        <v>1.8</v>
      </c>
      <c r="I103">
        <v>3.9</v>
      </c>
      <c r="L103">
        <f t="shared" si="8"/>
        <v>369.32</v>
      </c>
      <c r="M103">
        <f t="shared" si="9"/>
        <v>-14.680000000000007</v>
      </c>
    </row>
    <row r="104" spans="1:13" x14ac:dyDescent="0.25">
      <c r="A104" t="str">
        <f t="shared" si="12"/>
        <v>Bananenmilch-Getränk, Bananen-Milch, (Milchanteil mit 3,5 % Fett)</v>
      </c>
      <c r="B104">
        <f t="shared" si="13"/>
        <v>65</v>
      </c>
      <c r="C104" t="s">
        <v>143</v>
      </c>
      <c r="D104">
        <v>80</v>
      </c>
      <c r="E104">
        <v>336</v>
      </c>
      <c r="F104">
        <v>1</v>
      </c>
      <c r="G104">
        <v>9</v>
      </c>
      <c r="H104">
        <v>3.2</v>
      </c>
      <c r="I104">
        <v>3.2</v>
      </c>
      <c r="L104">
        <f t="shared" si="8"/>
        <v>80.099999999999994</v>
      </c>
      <c r="M104">
        <f t="shared" si="9"/>
        <v>9.9999999999994316E-2</v>
      </c>
    </row>
    <row r="105" spans="1:13" x14ac:dyDescent="0.25">
      <c r="A105" t="str">
        <f t="shared" si="12"/>
        <v>Bananensaft (Muttersaft)</v>
      </c>
      <c r="B105">
        <f t="shared" si="13"/>
        <v>24</v>
      </c>
      <c r="C105" t="s">
        <v>144</v>
      </c>
      <c r="D105">
        <v>50</v>
      </c>
      <c r="E105">
        <v>210</v>
      </c>
      <c r="F105">
        <v>1</v>
      </c>
      <c r="G105">
        <v>12</v>
      </c>
      <c r="H105">
        <v>0</v>
      </c>
      <c r="I105">
        <v>0.2</v>
      </c>
      <c r="L105">
        <f t="shared" si="8"/>
        <v>50.04</v>
      </c>
      <c r="M105">
        <f t="shared" si="9"/>
        <v>3.9999999999999147E-2</v>
      </c>
    </row>
    <row r="106" spans="1:13" x14ac:dyDescent="0.25">
      <c r="A106" t="str">
        <f t="shared" si="12"/>
        <v>Bandnudeln, gekocht</v>
      </c>
      <c r="B106">
        <f t="shared" si="13"/>
        <v>19</v>
      </c>
      <c r="C106" t="s">
        <v>145</v>
      </c>
      <c r="D106">
        <v>142</v>
      </c>
      <c r="E106">
        <v>600</v>
      </c>
      <c r="F106">
        <v>2.5</v>
      </c>
      <c r="G106">
        <v>26.6</v>
      </c>
      <c r="H106">
        <v>1.1000000000000001</v>
      </c>
      <c r="I106">
        <v>4.9000000000000004</v>
      </c>
      <c r="L106">
        <f t="shared" si="8"/>
        <v>139.87</v>
      </c>
      <c r="M106">
        <f t="shared" si="9"/>
        <v>-2.1299999999999955</v>
      </c>
    </row>
    <row r="107" spans="1:13" x14ac:dyDescent="0.25">
      <c r="A107" t="str">
        <f t="shared" si="12"/>
        <v>Bandnudeln, roh</v>
      </c>
      <c r="B107">
        <f t="shared" si="13"/>
        <v>15</v>
      </c>
      <c r="C107" t="s">
        <v>146</v>
      </c>
      <c r="D107">
        <v>354</v>
      </c>
      <c r="E107">
        <v>1499</v>
      </c>
      <c r="F107">
        <v>5.5</v>
      </c>
      <c r="G107">
        <v>66.400000000000006</v>
      </c>
      <c r="H107">
        <v>2.8</v>
      </c>
      <c r="I107">
        <v>12.3</v>
      </c>
      <c r="L107">
        <f t="shared" si="8"/>
        <v>349.94000000000005</v>
      </c>
      <c r="M107">
        <f t="shared" si="9"/>
        <v>-4.0599999999999454</v>
      </c>
    </row>
    <row r="108" spans="1:13" x14ac:dyDescent="0.25">
      <c r="A108" t="str">
        <f t="shared" si="12"/>
        <v>Barbecue-Soße, BBQ-Soße</v>
      </c>
      <c r="B108">
        <f t="shared" si="13"/>
        <v>23</v>
      </c>
      <c r="C108" t="s">
        <v>147</v>
      </c>
      <c r="D108">
        <v>71</v>
      </c>
      <c r="E108">
        <v>301</v>
      </c>
      <c r="F108">
        <v>1</v>
      </c>
      <c r="G108">
        <v>12</v>
      </c>
      <c r="H108">
        <v>1.8</v>
      </c>
      <c r="I108">
        <v>1.8</v>
      </c>
      <c r="L108">
        <f t="shared" si="8"/>
        <v>73.5</v>
      </c>
      <c r="M108">
        <f t="shared" si="9"/>
        <v>2.5</v>
      </c>
    </row>
    <row r="109" spans="1:13" x14ac:dyDescent="0.25">
      <c r="A109" t="str">
        <f t="shared" si="12"/>
        <v>Bärlauch, frisch</v>
      </c>
      <c r="B109">
        <f t="shared" si="13"/>
        <v>16</v>
      </c>
      <c r="C109" t="s">
        <v>148</v>
      </c>
      <c r="D109">
        <v>19</v>
      </c>
      <c r="E109">
        <v>79</v>
      </c>
      <c r="F109">
        <v>0</v>
      </c>
      <c r="G109">
        <v>2.6</v>
      </c>
      <c r="H109">
        <v>0.1</v>
      </c>
      <c r="I109">
        <v>1.3</v>
      </c>
      <c r="L109">
        <f t="shared" si="8"/>
        <v>17.05</v>
      </c>
      <c r="M109">
        <f t="shared" si="9"/>
        <v>-1.9499999999999993</v>
      </c>
    </row>
    <row r="110" spans="1:13" x14ac:dyDescent="0.25">
      <c r="A110" t="str">
        <f t="shared" si="12"/>
        <v>Bärlauch, getrocknet</v>
      </c>
      <c r="B110">
        <f t="shared" si="13"/>
        <v>20</v>
      </c>
      <c r="C110" t="s">
        <v>149</v>
      </c>
      <c r="D110">
        <v>77</v>
      </c>
      <c r="E110">
        <v>324</v>
      </c>
      <c r="F110">
        <v>1</v>
      </c>
      <c r="G110">
        <v>12</v>
      </c>
      <c r="H110">
        <v>0.3</v>
      </c>
      <c r="I110">
        <v>6</v>
      </c>
      <c r="L110">
        <f t="shared" si="8"/>
        <v>77.19</v>
      </c>
      <c r="M110">
        <f t="shared" si="9"/>
        <v>0.18999999999999773</v>
      </c>
    </row>
    <row r="111" spans="1:13" x14ac:dyDescent="0.25">
      <c r="A111" t="str">
        <f t="shared" si="12"/>
        <v>Barsch, Seebarsch, Flussbarsch (roh)</v>
      </c>
      <c r="B111">
        <f t="shared" si="13"/>
        <v>36</v>
      </c>
      <c r="C111" t="s">
        <v>150</v>
      </c>
      <c r="D111">
        <v>81</v>
      </c>
      <c r="E111">
        <v>344</v>
      </c>
      <c r="F111">
        <v>0</v>
      </c>
      <c r="G111">
        <v>0</v>
      </c>
      <c r="H111">
        <v>0.8</v>
      </c>
      <c r="I111">
        <v>18.5</v>
      </c>
      <c r="L111">
        <f t="shared" si="8"/>
        <v>85.14</v>
      </c>
      <c r="M111">
        <f t="shared" si="9"/>
        <v>4.1400000000000006</v>
      </c>
    </row>
    <row r="112" spans="1:13" x14ac:dyDescent="0.25">
      <c r="A112" t="str">
        <f t="shared" si="12"/>
        <v>Bärwurzschnaps, 40 Vol.%</v>
      </c>
      <c r="B112">
        <f t="shared" si="13"/>
        <v>24</v>
      </c>
      <c r="C112" t="s">
        <v>151</v>
      </c>
      <c r="D112">
        <v>246</v>
      </c>
      <c r="E112">
        <v>1035</v>
      </c>
      <c r="F112">
        <v>0</v>
      </c>
      <c r="G112">
        <v>0</v>
      </c>
      <c r="H112">
        <v>0</v>
      </c>
      <c r="I112">
        <v>0</v>
      </c>
      <c r="J112">
        <v>40</v>
      </c>
      <c r="L112">
        <f t="shared" si="8"/>
        <v>280</v>
      </c>
      <c r="M112">
        <f t="shared" si="9"/>
        <v>34</v>
      </c>
    </row>
    <row r="113" spans="1:13" x14ac:dyDescent="0.25">
      <c r="A113" t="str">
        <f t="shared" si="12"/>
        <v>Basilikum, frisch</v>
      </c>
      <c r="B113">
        <f t="shared" si="13"/>
        <v>17</v>
      </c>
      <c r="C113" t="s">
        <v>152</v>
      </c>
      <c r="D113">
        <v>46</v>
      </c>
      <c r="E113">
        <v>194</v>
      </c>
      <c r="F113">
        <v>0.5</v>
      </c>
      <c r="G113">
        <v>7.5</v>
      </c>
      <c r="H113">
        <v>0.7</v>
      </c>
      <c r="I113">
        <v>2.4</v>
      </c>
      <c r="L113">
        <f t="shared" si="8"/>
        <v>47.339999999999996</v>
      </c>
      <c r="M113">
        <f t="shared" si="9"/>
        <v>1.3399999999999963</v>
      </c>
    </row>
    <row r="114" spans="1:13" x14ac:dyDescent="0.25">
      <c r="A114" t="str">
        <f t="shared" si="12"/>
        <v xml:space="preserve">Basmatireis, gekocht </v>
      </c>
      <c r="B114">
        <f t="shared" si="13"/>
        <v>21</v>
      </c>
      <c r="C114" t="s">
        <v>153</v>
      </c>
      <c r="D114">
        <v>160</v>
      </c>
      <c r="E114">
        <v>677</v>
      </c>
      <c r="F114">
        <v>3</v>
      </c>
      <c r="G114">
        <v>33.5</v>
      </c>
      <c r="H114">
        <v>1.2</v>
      </c>
      <c r="I114">
        <v>3.7</v>
      </c>
      <c r="L114">
        <f t="shared" si="8"/>
        <v>164.04999999999998</v>
      </c>
      <c r="M114">
        <f t="shared" si="9"/>
        <v>4.0499999999999829</v>
      </c>
    </row>
    <row r="115" spans="1:13" x14ac:dyDescent="0.25">
      <c r="A115" t="str">
        <f t="shared" si="12"/>
        <v xml:space="preserve">Basmatireis, ungekocht </v>
      </c>
      <c r="B115">
        <f t="shared" si="13"/>
        <v>23</v>
      </c>
      <c r="C115" t="s">
        <v>154</v>
      </c>
      <c r="D115">
        <v>359</v>
      </c>
      <c r="E115">
        <v>1507</v>
      </c>
      <c r="F115">
        <v>6.5</v>
      </c>
      <c r="G115">
        <v>76</v>
      </c>
      <c r="H115">
        <v>1</v>
      </c>
      <c r="I115">
        <v>9</v>
      </c>
      <c r="L115">
        <f t="shared" si="8"/>
        <v>358.7</v>
      </c>
      <c r="M115">
        <f t="shared" si="9"/>
        <v>-0.30000000000001137</v>
      </c>
    </row>
    <row r="116" spans="1:13" x14ac:dyDescent="0.25">
      <c r="A116" t="str">
        <f t="shared" si="12"/>
        <v xml:space="preserve">Bataviasalat, roter Kopfsalat, Crisp-Salat </v>
      </c>
      <c r="B116">
        <f t="shared" si="13"/>
        <v>43</v>
      </c>
      <c r="C116" t="s">
        <v>155</v>
      </c>
      <c r="D116">
        <v>12</v>
      </c>
      <c r="E116">
        <v>50</v>
      </c>
      <c r="F116">
        <v>0</v>
      </c>
      <c r="G116">
        <v>1.5</v>
      </c>
      <c r="H116">
        <v>0.3</v>
      </c>
      <c r="I116">
        <v>0.7</v>
      </c>
      <c r="L116">
        <f t="shared" si="8"/>
        <v>11.879999999999999</v>
      </c>
      <c r="M116">
        <f t="shared" si="9"/>
        <v>-0.12000000000000099</v>
      </c>
    </row>
    <row r="117" spans="1:13" x14ac:dyDescent="0.25">
      <c r="A117" t="str">
        <f t="shared" si="12"/>
        <v>Bauernbrot</v>
      </c>
      <c r="B117">
        <f t="shared" si="13"/>
        <v>10</v>
      </c>
      <c r="C117" t="s">
        <v>156</v>
      </c>
      <c r="D117">
        <v>223</v>
      </c>
      <c r="E117">
        <v>837</v>
      </c>
      <c r="F117">
        <v>4</v>
      </c>
      <c r="G117">
        <v>47</v>
      </c>
      <c r="H117">
        <v>1</v>
      </c>
      <c r="I117">
        <v>5</v>
      </c>
      <c r="L117">
        <f t="shared" si="8"/>
        <v>223</v>
      </c>
      <c r="M117">
        <f t="shared" si="9"/>
        <v>0</v>
      </c>
    </row>
    <row r="118" spans="1:13" x14ac:dyDescent="0.25">
      <c r="A118" t="str">
        <f t="shared" si="12"/>
        <v>Bauernbrot, glutenfrei</v>
      </c>
      <c r="B118">
        <f t="shared" si="13"/>
        <v>22</v>
      </c>
      <c r="C118" t="s">
        <v>157</v>
      </c>
      <c r="D118">
        <v>188</v>
      </c>
      <c r="E118">
        <v>789</v>
      </c>
      <c r="F118">
        <v>3</v>
      </c>
      <c r="G118">
        <v>35.5</v>
      </c>
      <c r="H118">
        <v>2.2999999999999998</v>
      </c>
      <c r="I118">
        <v>5</v>
      </c>
      <c r="L118">
        <f t="shared" si="8"/>
        <v>187.94</v>
      </c>
      <c r="M118">
        <f t="shared" si="9"/>
        <v>-6.0000000000002274E-2</v>
      </c>
    </row>
    <row r="119" spans="1:13" x14ac:dyDescent="0.25">
      <c r="A119" t="str">
        <f t="shared" si="12"/>
        <v>Bauern-Frühstück (Ei mit Speck und Bratkartoffeln)</v>
      </c>
      <c r="B119">
        <f t="shared" si="13"/>
        <v>50</v>
      </c>
      <c r="C119" t="s">
        <v>158</v>
      </c>
      <c r="D119">
        <v>116</v>
      </c>
      <c r="E119">
        <v>486</v>
      </c>
      <c r="F119">
        <v>1</v>
      </c>
      <c r="G119">
        <v>10.5</v>
      </c>
      <c r="H119">
        <v>6</v>
      </c>
      <c r="I119">
        <v>4</v>
      </c>
      <c r="L119">
        <f t="shared" si="8"/>
        <v>115.64999999999999</v>
      </c>
      <c r="M119">
        <f t="shared" si="9"/>
        <v>-0.35000000000000853</v>
      </c>
    </row>
    <row r="120" spans="1:13" x14ac:dyDescent="0.25">
      <c r="A120" t="str">
        <f t="shared" si="12"/>
        <v>Baumkuchen</v>
      </c>
      <c r="B120">
        <f t="shared" si="13"/>
        <v>10</v>
      </c>
      <c r="C120" t="s">
        <v>159</v>
      </c>
      <c r="D120">
        <v>508</v>
      </c>
      <c r="E120">
        <v>2132</v>
      </c>
      <c r="F120">
        <v>3.5</v>
      </c>
      <c r="G120">
        <v>42</v>
      </c>
      <c r="H120">
        <v>32</v>
      </c>
      <c r="I120">
        <v>9</v>
      </c>
      <c r="L120">
        <f t="shared" si="8"/>
        <v>507.6</v>
      </c>
      <c r="M120">
        <f t="shared" si="9"/>
        <v>-0.39999999999997726</v>
      </c>
    </row>
    <row r="121" spans="1:13" x14ac:dyDescent="0.25">
      <c r="A121" t="str">
        <f t="shared" si="12"/>
        <v>Baumkuchen-Backwaren (industriell)</v>
      </c>
      <c r="B121">
        <f t="shared" si="13"/>
        <v>34</v>
      </c>
      <c r="C121" t="s">
        <v>160</v>
      </c>
      <c r="D121">
        <v>443</v>
      </c>
      <c r="E121">
        <v>1857</v>
      </c>
      <c r="F121">
        <v>4.3</v>
      </c>
      <c r="G121">
        <v>52.1</v>
      </c>
      <c r="H121">
        <v>22.6</v>
      </c>
      <c r="I121">
        <v>4.2</v>
      </c>
      <c r="L121">
        <f t="shared" si="8"/>
        <v>441.43</v>
      </c>
      <c r="M121">
        <f t="shared" si="9"/>
        <v>-1.5699999999999932</v>
      </c>
    </row>
    <row r="122" spans="1:13" x14ac:dyDescent="0.25">
      <c r="A122" t="str">
        <f t="shared" si="12"/>
        <v>Baumtomate, Tamarillo</v>
      </c>
      <c r="B122">
        <f t="shared" si="13"/>
        <v>21</v>
      </c>
      <c r="C122" t="s">
        <v>161</v>
      </c>
      <c r="D122">
        <v>59</v>
      </c>
      <c r="E122">
        <v>248</v>
      </c>
      <c r="F122">
        <v>0.9</v>
      </c>
      <c r="G122">
        <v>10.5</v>
      </c>
      <c r="H122">
        <v>0.8</v>
      </c>
      <c r="I122">
        <v>1.7</v>
      </c>
      <c r="L122">
        <f t="shared" si="8"/>
        <v>57.629999999999995</v>
      </c>
      <c r="M122">
        <f t="shared" si="9"/>
        <v>-1.3700000000000045</v>
      </c>
    </row>
    <row r="123" spans="1:13" x14ac:dyDescent="0.25">
      <c r="A123" t="str">
        <f t="shared" si="12"/>
        <v>Baumwollsaatöl</v>
      </c>
      <c r="B123">
        <f t="shared" si="13"/>
        <v>14</v>
      </c>
      <c r="C123" t="s">
        <v>162</v>
      </c>
      <c r="D123">
        <v>914</v>
      </c>
      <c r="E123">
        <v>3830</v>
      </c>
      <c r="F123">
        <v>0</v>
      </c>
      <c r="G123">
        <v>0</v>
      </c>
      <c r="H123">
        <v>98.3</v>
      </c>
      <c r="I123">
        <v>0</v>
      </c>
      <c r="L123">
        <f t="shared" si="8"/>
        <v>914.19</v>
      </c>
      <c r="M123">
        <f t="shared" si="9"/>
        <v>0.19000000000005457</v>
      </c>
    </row>
    <row r="124" spans="1:13" x14ac:dyDescent="0.25">
      <c r="A124" t="str">
        <f t="shared" si="12"/>
        <v>Bayerisch Kraut, Dämpfkraut (Weißkohl, Butter, Zucker)</v>
      </c>
      <c r="B124">
        <f t="shared" si="13"/>
        <v>54</v>
      </c>
      <c r="C124" t="s">
        <v>163</v>
      </c>
      <c r="D124">
        <v>155</v>
      </c>
      <c r="E124">
        <v>651</v>
      </c>
      <c r="F124">
        <v>3</v>
      </c>
      <c r="G124">
        <v>34</v>
      </c>
      <c r="H124">
        <v>1</v>
      </c>
      <c r="I124">
        <v>1.5</v>
      </c>
      <c r="L124">
        <f t="shared" si="8"/>
        <v>155</v>
      </c>
      <c r="M124">
        <f t="shared" si="9"/>
        <v>0</v>
      </c>
    </row>
    <row r="125" spans="1:13" x14ac:dyDescent="0.25">
      <c r="A125" t="str">
        <f t="shared" si="12"/>
        <v>Bergkäse, 45 % Fett in Trockenmasse</v>
      </c>
      <c r="B125">
        <f t="shared" si="13"/>
        <v>35</v>
      </c>
      <c r="C125" t="s">
        <v>164</v>
      </c>
      <c r="D125">
        <v>401</v>
      </c>
      <c r="E125">
        <v>1683</v>
      </c>
      <c r="F125">
        <v>0</v>
      </c>
      <c r="G125">
        <v>0</v>
      </c>
      <c r="H125">
        <v>30</v>
      </c>
      <c r="I125">
        <v>29</v>
      </c>
      <c r="L125">
        <f t="shared" si="8"/>
        <v>400.8</v>
      </c>
      <c r="M125">
        <f t="shared" si="9"/>
        <v>-0.19999999999998863</v>
      </c>
    </row>
    <row r="126" spans="1:13" x14ac:dyDescent="0.25">
      <c r="A126" t="s">
        <v>2736</v>
      </c>
      <c r="B126">
        <f>LEN(A126)</f>
        <v>76</v>
      </c>
      <c r="C126" t="s">
        <v>2317</v>
      </c>
      <c r="D126">
        <v>317</v>
      </c>
      <c r="E126">
        <v>1334</v>
      </c>
      <c r="F126">
        <v>4</v>
      </c>
      <c r="G126">
        <v>44.1</v>
      </c>
      <c r="H126">
        <v>11.8</v>
      </c>
      <c r="I126">
        <v>8.6999999999999993</v>
      </c>
      <c r="L126">
        <f t="shared" si="8"/>
        <v>327.09000000000003</v>
      </c>
      <c r="M126">
        <f t="shared" si="9"/>
        <v>10.090000000000032</v>
      </c>
    </row>
    <row r="127" spans="1:13" x14ac:dyDescent="0.25">
      <c r="A127" t="str">
        <f>MID(C127,1,$B$1)</f>
        <v>Berliner Weiße mit Schuss (Waldmeister, Himbeer)</v>
      </c>
      <c r="B127">
        <f>LEN(C127)</f>
        <v>48</v>
      </c>
      <c r="C127" t="s">
        <v>165</v>
      </c>
      <c r="D127">
        <v>51</v>
      </c>
      <c r="E127">
        <v>214</v>
      </c>
      <c r="F127">
        <v>0.6</v>
      </c>
      <c r="G127">
        <v>7</v>
      </c>
      <c r="H127">
        <v>0</v>
      </c>
      <c r="I127">
        <v>0.3</v>
      </c>
      <c r="L127">
        <f t="shared" si="8"/>
        <v>29.959999999999997</v>
      </c>
      <c r="M127">
        <f t="shared" si="9"/>
        <v>-21.040000000000003</v>
      </c>
    </row>
    <row r="128" spans="1:13" x14ac:dyDescent="0.25">
      <c r="A128" t="str">
        <f>MID(C128,1,$B$1)</f>
        <v>Berner Würstchen, Berner Würstl, Berner Würstel</v>
      </c>
      <c r="B128">
        <f>LEN(C128)</f>
        <v>47</v>
      </c>
      <c r="C128" t="s">
        <v>166</v>
      </c>
      <c r="D128">
        <v>349</v>
      </c>
      <c r="E128">
        <v>1465</v>
      </c>
      <c r="F128">
        <v>0</v>
      </c>
      <c r="G128">
        <v>0.2</v>
      </c>
      <c r="H128">
        <v>30.2</v>
      </c>
      <c r="I128">
        <v>16</v>
      </c>
      <c r="L128">
        <f t="shared" si="8"/>
        <v>348.88</v>
      </c>
      <c r="M128">
        <f t="shared" si="9"/>
        <v>-0.12000000000000455</v>
      </c>
    </row>
    <row r="129" spans="1:13" x14ac:dyDescent="0.25">
      <c r="A129" t="str">
        <f>MID(C129,1,$B$1)</f>
        <v>Bethmännchen (ähnlich: Frankfurter Brenten)</v>
      </c>
      <c r="B129">
        <f>LEN(C129)</f>
        <v>43</v>
      </c>
      <c r="C129" t="s">
        <v>167</v>
      </c>
      <c r="D129">
        <v>473</v>
      </c>
      <c r="E129">
        <v>1987</v>
      </c>
      <c r="F129">
        <v>3</v>
      </c>
      <c r="G129">
        <v>33</v>
      </c>
      <c r="H129">
        <v>30</v>
      </c>
      <c r="I129">
        <v>14</v>
      </c>
      <c r="L129">
        <f t="shared" si="8"/>
        <v>473.09999999999997</v>
      </c>
      <c r="M129">
        <f t="shared" si="9"/>
        <v>9.9999999999965894E-2</v>
      </c>
    </row>
    <row r="130" spans="1:13" x14ac:dyDescent="0.25">
      <c r="A130" t="s">
        <v>2597</v>
      </c>
      <c r="B130">
        <f>LEN(A130)</f>
        <v>51</v>
      </c>
      <c r="C130" t="s">
        <v>2318</v>
      </c>
      <c r="D130">
        <v>328</v>
      </c>
      <c r="E130">
        <v>1378</v>
      </c>
      <c r="F130">
        <v>0</v>
      </c>
      <c r="G130">
        <v>2</v>
      </c>
      <c r="H130">
        <v>29</v>
      </c>
      <c r="I130">
        <v>12</v>
      </c>
      <c r="L130">
        <f t="shared" ref="L130:L193" si="14">G130*4.1+H130*9.3+I130*4.2+J130*7+K130*3</f>
        <v>328.30000000000007</v>
      </c>
      <c r="M130">
        <f t="shared" ref="M130:M193" si="15">L130-D130</f>
        <v>0.30000000000006821</v>
      </c>
    </row>
    <row r="131" spans="1:13" x14ac:dyDescent="0.25">
      <c r="A131" t="str">
        <f t="shared" ref="A131:A141" si="16">MID(C131,1,$B$1)</f>
        <v>Bienenstich, gefüllt</v>
      </c>
      <c r="B131">
        <f t="shared" ref="B131:B141" si="17">LEN(C131)</f>
        <v>20</v>
      </c>
      <c r="C131" t="s">
        <v>168</v>
      </c>
      <c r="D131">
        <v>306</v>
      </c>
      <c r="E131">
        <v>1354</v>
      </c>
      <c r="F131">
        <v>3</v>
      </c>
      <c r="G131">
        <v>34.299999999999997</v>
      </c>
      <c r="H131">
        <v>18.7</v>
      </c>
      <c r="I131">
        <v>4.7</v>
      </c>
      <c r="L131">
        <f t="shared" si="14"/>
        <v>334.28</v>
      </c>
      <c r="M131">
        <f t="shared" si="15"/>
        <v>28.279999999999973</v>
      </c>
    </row>
    <row r="132" spans="1:13" x14ac:dyDescent="0.25">
      <c r="A132" t="str">
        <f t="shared" si="16"/>
        <v>Bienenstich, ungefüllt</v>
      </c>
      <c r="B132">
        <f t="shared" si="17"/>
        <v>22</v>
      </c>
      <c r="C132" t="s">
        <v>169</v>
      </c>
      <c r="D132">
        <v>280</v>
      </c>
      <c r="E132">
        <v>1174</v>
      </c>
      <c r="F132">
        <v>3</v>
      </c>
      <c r="G132">
        <v>33.5</v>
      </c>
      <c r="H132">
        <v>14</v>
      </c>
      <c r="I132">
        <v>5.0999999999999996</v>
      </c>
      <c r="L132">
        <f t="shared" si="14"/>
        <v>288.97000000000003</v>
      </c>
      <c r="M132">
        <f t="shared" si="15"/>
        <v>8.9700000000000273</v>
      </c>
    </row>
    <row r="133" spans="1:13" x14ac:dyDescent="0.25">
      <c r="A133" t="str">
        <f t="shared" si="16"/>
        <v>Bier, dunkel (Dunkelbier, dunkles Bier)</v>
      </c>
      <c r="B133">
        <f t="shared" si="17"/>
        <v>39</v>
      </c>
      <c r="C133" t="s">
        <v>170</v>
      </c>
      <c r="D133">
        <v>37</v>
      </c>
      <c r="E133">
        <v>156</v>
      </c>
      <c r="F133">
        <v>0.5</v>
      </c>
      <c r="G133">
        <v>2.8</v>
      </c>
      <c r="H133">
        <v>0</v>
      </c>
      <c r="I133">
        <v>0.4</v>
      </c>
      <c r="L133">
        <f t="shared" si="14"/>
        <v>13.159999999999998</v>
      </c>
      <c r="M133">
        <f t="shared" si="15"/>
        <v>-23.840000000000003</v>
      </c>
    </row>
    <row r="134" spans="1:13" x14ac:dyDescent="0.25">
      <c r="A134" t="str">
        <f t="shared" si="16"/>
        <v>Bier, Export (Exportbier)</v>
      </c>
      <c r="B134">
        <f t="shared" si="17"/>
        <v>25</v>
      </c>
      <c r="C134" t="s">
        <v>171</v>
      </c>
      <c r="D134">
        <v>41</v>
      </c>
      <c r="E134">
        <v>171</v>
      </c>
      <c r="F134">
        <v>0.5</v>
      </c>
      <c r="G134">
        <v>2.9</v>
      </c>
      <c r="H134">
        <v>0</v>
      </c>
      <c r="I134">
        <v>0.5</v>
      </c>
      <c r="L134">
        <f t="shared" si="14"/>
        <v>13.989999999999998</v>
      </c>
      <c r="M134">
        <f t="shared" si="15"/>
        <v>-27.01</v>
      </c>
    </row>
    <row r="135" spans="1:13" x14ac:dyDescent="0.25">
      <c r="A135" t="str">
        <f t="shared" si="16"/>
        <v>Bier, Pils, alkoholarm (Leichtbier)</v>
      </c>
      <c r="B135">
        <f t="shared" si="17"/>
        <v>35</v>
      </c>
      <c r="C135" t="s">
        <v>172</v>
      </c>
      <c r="D135">
        <v>26</v>
      </c>
      <c r="E135">
        <v>109</v>
      </c>
      <c r="F135">
        <v>0</v>
      </c>
      <c r="G135">
        <v>2</v>
      </c>
      <c r="H135">
        <v>0</v>
      </c>
      <c r="I135">
        <v>0.5</v>
      </c>
      <c r="L135">
        <f t="shared" si="14"/>
        <v>10.299999999999999</v>
      </c>
      <c r="M135">
        <f t="shared" si="15"/>
        <v>-15.700000000000001</v>
      </c>
    </row>
    <row r="136" spans="1:13" x14ac:dyDescent="0.25">
      <c r="A136" t="str">
        <f t="shared" si="16"/>
        <v>Bier, Pils, alkoholfrei</v>
      </c>
      <c r="B136">
        <f t="shared" si="17"/>
        <v>23</v>
      </c>
      <c r="C136" t="s">
        <v>173</v>
      </c>
      <c r="D136">
        <v>25</v>
      </c>
      <c r="E136">
        <v>105</v>
      </c>
      <c r="F136">
        <v>0.5</v>
      </c>
      <c r="G136">
        <v>5.4</v>
      </c>
      <c r="H136">
        <v>0</v>
      </c>
      <c r="I136">
        <v>0.4</v>
      </c>
      <c r="L136">
        <f t="shared" si="14"/>
        <v>23.82</v>
      </c>
      <c r="M136">
        <f t="shared" si="15"/>
        <v>-1.1799999999999997</v>
      </c>
    </row>
    <row r="137" spans="1:13" x14ac:dyDescent="0.25">
      <c r="A137" t="str">
        <f t="shared" si="16"/>
        <v>Bier, Pils, hell</v>
      </c>
      <c r="B137">
        <f t="shared" si="17"/>
        <v>16</v>
      </c>
      <c r="C137" t="s">
        <v>174</v>
      </c>
      <c r="D137">
        <v>42</v>
      </c>
      <c r="E137">
        <v>177</v>
      </c>
      <c r="F137">
        <v>0.5</v>
      </c>
      <c r="G137">
        <v>3.1</v>
      </c>
      <c r="H137">
        <v>0</v>
      </c>
      <c r="I137">
        <v>0.5</v>
      </c>
      <c r="L137">
        <f t="shared" si="14"/>
        <v>14.809999999999999</v>
      </c>
      <c r="M137">
        <f t="shared" si="15"/>
        <v>-27.19</v>
      </c>
    </row>
    <row r="138" spans="1:13" x14ac:dyDescent="0.25">
      <c r="A138" t="str">
        <f t="shared" si="16"/>
        <v>Bierhefe, getrocknet</v>
      </c>
      <c r="B138">
        <f t="shared" si="17"/>
        <v>20</v>
      </c>
      <c r="C138" t="s">
        <v>175</v>
      </c>
      <c r="D138">
        <v>357</v>
      </c>
      <c r="E138">
        <v>1500</v>
      </c>
      <c r="F138">
        <v>3</v>
      </c>
      <c r="G138">
        <v>31</v>
      </c>
      <c r="H138">
        <v>4.4000000000000004</v>
      </c>
      <c r="I138">
        <v>45</v>
      </c>
      <c r="L138">
        <f t="shared" si="14"/>
        <v>357.02</v>
      </c>
      <c r="M138">
        <f t="shared" si="15"/>
        <v>1.999999999998181E-2</v>
      </c>
    </row>
    <row r="139" spans="1:13" x14ac:dyDescent="0.25">
      <c r="A139" t="str">
        <f t="shared" si="16"/>
        <v>Bierschinken (auch: Krakauer Aufschnitt)</v>
      </c>
      <c r="B139">
        <f t="shared" si="17"/>
        <v>40</v>
      </c>
      <c r="C139" t="s">
        <v>176</v>
      </c>
      <c r="D139">
        <v>174</v>
      </c>
      <c r="E139">
        <v>726</v>
      </c>
      <c r="F139">
        <v>0</v>
      </c>
      <c r="G139">
        <v>0</v>
      </c>
      <c r="H139">
        <v>12</v>
      </c>
      <c r="I139">
        <v>16.5</v>
      </c>
      <c r="L139">
        <f t="shared" si="14"/>
        <v>180.9</v>
      </c>
      <c r="M139">
        <f t="shared" si="15"/>
        <v>6.9000000000000057</v>
      </c>
    </row>
    <row r="140" spans="1:13" x14ac:dyDescent="0.25">
      <c r="A140" t="str">
        <f t="shared" si="16"/>
        <v>Bierwurst, bayerisch</v>
      </c>
      <c r="B140">
        <f t="shared" si="17"/>
        <v>20</v>
      </c>
      <c r="C140" t="s">
        <v>177</v>
      </c>
      <c r="D140">
        <v>232</v>
      </c>
      <c r="E140">
        <v>968</v>
      </c>
      <c r="F140">
        <v>0</v>
      </c>
      <c r="G140">
        <v>0</v>
      </c>
      <c r="H140">
        <v>18.7</v>
      </c>
      <c r="I140">
        <v>15.8</v>
      </c>
      <c r="L140">
        <f t="shared" si="14"/>
        <v>240.26999999999998</v>
      </c>
      <c r="M140">
        <f t="shared" si="15"/>
        <v>8.2699999999999818</v>
      </c>
    </row>
    <row r="141" spans="1:13" x14ac:dyDescent="0.25">
      <c r="A141" t="str">
        <f t="shared" si="16"/>
        <v>Bihunsuppe (Bihun-Suppe)</v>
      </c>
      <c r="B141">
        <f t="shared" si="17"/>
        <v>24</v>
      </c>
      <c r="C141" t="s">
        <v>178</v>
      </c>
      <c r="D141">
        <v>43</v>
      </c>
      <c r="E141">
        <v>182</v>
      </c>
      <c r="F141">
        <v>0.5</v>
      </c>
      <c r="G141">
        <v>4</v>
      </c>
      <c r="H141">
        <v>2</v>
      </c>
      <c r="I141">
        <v>2</v>
      </c>
      <c r="L141">
        <f t="shared" si="14"/>
        <v>43.4</v>
      </c>
      <c r="M141">
        <f t="shared" si="15"/>
        <v>0.39999999999999858</v>
      </c>
    </row>
    <row r="142" spans="1:13" x14ac:dyDescent="0.25">
      <c r="A142" t="s">
        <v>2561</v>
      </c>
      <c r="B142">
        <f>LEN(A142)</f>
        <v>79</v>
      </c>
      <c r="C142" t="s">
        <v>2319</v>
      </c>
      <c r="D142">
        <v>388</v>
      </c>
      <c r="E142">
        <v>1630</v>
      </c>
      <c r="F142">
        <v>5</v>
      </c>
      <c r="G142">
        <v>60</v>
      </c>
      <c r="H142">
        <v>10</v>
      </c>
      <c r="I142">
        <v>12</v>
      </c>
      <c r="L142">
        <f t="shared" si="14"/>
        <v>389.4</v>
      </c>
      <c r="M142">
        <f t="shared" si="15"/>
        <v>1.3999999999999773</v>
      </c>
    </row>
    <row r="143" spans="1:13" x14ac:dyDescent="0.25">
      <c r="A143" t="str">
        <f t="shared" ref="A143:A172" si="18">MID(C143,1,$B$1)</f>
        <v>Birkenpilze</v>
      </c>
      <c r="B143">
        <f t="shared" ref="B143:B172" si="19">LEN(C143)</f>
        <v>11</v>
      </c>
      <c r="C143" t="s">
        <v>179</v>
      </c>
      <c r="D143">
        <v>23</v>
      </c>
      <c r="E143">
        <v>96</v>
      </c>
      <c r="F143">
        <v>0</v>
      </c>
      <c r="G143">
        <v>0.3</v>
      </c>
      <c r="H143">
        <v>1</v>
      </c>
      <c r="I143">
        <v>3</v>
      </c>
      <c r="L143">
        <f t="shared" si="14"/>
        <v>23.130000000000003</v>
      </c>
      <c r="M143">
        <f t="shared" si="15"/>
        <v>0.13000000000000256</v>
      </c>
    </row>
    <row r="144" spans="1:13" x14ac:dyDescent="0.25">
      <c r="A144" t="str">
        <f t="shared" si="18"/>
        <v>Birne Helene</v>
      </c>
      <c r="B144">
        <f t="shared" si="19"/>
        <v>12</v>
      </c>
      <c r="C144" t="s">
        <v>180</v>
      </c>
      <c r="D144">
        <v>576</v>
      </c>
      <c r="E144">
        <v>2420</v>
      </c>
      <c r="F144">
        <v>4.5</v>
      </c>
      <c r="G144">
        <v>55</v>
      </c>
      <c r="H144">
        <v>35</v>
      </c>
      <c r="I144">
        <v>6</v>
      </c>
      <c r="L144">
        <f t="shared" si="14"/>
        <v>576.20000000000005</v>
      </c>
      <c r="M144">
        <f t="shared" si="15"/>
        <v>0.20000000000004547</v>
      </c>
    </row>
    <row r="145" spans="1:13" x14ac:dyDescent="0.25">
      <c r="A145" t="str">
        <f t="shared" si="18"/>
        <v>Birnen</v>
      </c>
      <c r="B145">
        <f t="shared" si="19"/>
        <v>6</v>
      </c>
      <c r="C145" t="s">
        <v>181</v>
      </c>
      <c r="D145">
        <v>55</v>
      </c>
      <c r="E145">
        <v>233</v>
      </c>
      <c r="F145">
        <v>1</v>
      </c>
      <c r="G145">
        <v>12.4</v>
      </c>
      <c r="H145">
        <v>0.3</v>
      </c>
      <c r="I145">
        <v>0.5</v>
      </c>
      <c r="L145">
        <f t="shared" si="14"/>
        <v>55.73</v>
      </c>
      <c r="M145">
        <f t="shared" si="15"/>
        <v>0.72999999999999687</v>
      </c>
    </row>
    <row r="146" spans="1:13" x14ac:dyDescent="0.25">
      <c r="A146" t="str">
        <f t="shared" si="18"/>
        <v>Birnen (Konserve)</v>
      </c>
      <c r="B146">
        <f t="shared" si="19"/>
        <v>17</v>
      </c>
      <c r="C146" t="s">
        <v>182</v>
      </c>
      <c r="D146">
        <v>70</v>
      </c>
      <c r="E146">
        <v>294</v>
      </c>
      <c r="F146">
        <v>1.5</v>
      </c>
      <c r="G146">
        <v>17</v>
      </c>
      <c r="H146">
        <v>0.1</v>
      </c>
      <c r="I146">
        <v>0.3</v>
      </c>
      <c r="L146">
        <f t="shared" si="14"/>
        <v>71.89</v>
      </c>
      <c r="M146">
        <f t="shared" si="15"/>
        <v>1.8900000000000006</v>
      </c>
    </row>
    <row r="147" spans="1:13" x14ac:dyDescent="0.25">
      <c r="A147" t="str">
        <f t="shared" si="18"/>
        <v>Birnendicksaft</v>
      </c>
      <c r="B147">
        <f t="shared" si="19"/>
        <v>14</v>
      </c>
      <c r="C147" t="s">
        <v>183</v>
      </c>
      <c r="D147">
        <v>267</v>
      </c>
      <c r="E147">
        <v>1120</v>
      </c>
      <c r="F147">
        <v>5.5</v>
      </c>
      <c r="G147">
        <v>64.5</v>
      </c>
      <c r="H147">
        <v>0</v>
      </c>
      <c r="I147">
        <v>0.5</v>
      </c>
      <c r="L147">
        <f t="shared" si="14"/>
        <v>266.55</v>
      </c>
      <c r="M147">
        <f t="shared" si="15"/>
        <v>-0.44999999999998863</v>
      </c>
    </row>
    <row r="148" spans="1:13" x14ac:dyDescent="0.25">
      <c r="A148" t="str">
        <f t="shared" si="18"/>
        <v>Birnenkompott</v>
      </c>
      <c r="B148">
        <f t="shared" si="19"/>
        <v>13</v>
      </c>
      <c r="C148" t="s">
        <v>184</v>
      </c>
      <c r="D148">
        <v>56</v>
      </c>
      <c r="E148">
        <v>239</v>
      </c>
      <c r="F148">
        <v>1</v>
      </c>
      <c r="G148">
        <v>13.3</v>
      </c>
      <c r="H148">
        <v>0.2</v>
      </c>
      <c r="I148">
        <v>0.3</v>
      </c>
      <c r="L148">
        <f t="shared" si="14"/>
        <v>57.65</v>
      </c>
      <c r="M148">
        <f t="shared" si="15"/>
        <v>1.6499999999999986</v>
      </c>
    </row>
    <row r="149" spans="1:13" x14ac:dyDescent="0.25">
      <c r="A149" t="str">
        <f t="shared" si="18"/>
        <v>Birnennektar</v>
      </c>
      <c r="B149">
        <f t="shared" si="19"/>
        <v>12</v>
      </c>
      <c r="C149" t="s">
        <v>185</v>
      </c>
      <c r="D149">
        <v>56</v>
      </c>
      <c r="E149">
        <v>237</v>
      </c>
      <c r="F149">
        <v>1</v>
      </c>
      <c r="G149">
        <v>13</v>
      </c>
      <c r="H149">
        <v>0.2</v>
      </c>
      <c r="I149">
        <v>0.3</v>
      </c>
      <c r="L149">
        <f t="shared" si="14"/>
        <v>56.419999999999995</v>
      </c>
      <c r="M149">
        <f t="shared" si="15"/>
        <v>0.4199999999999946</v>
      </c>
    </row>
    <row r="150" spans="1:13" x14ac:dyDescent="0.25">
      <c r="A150" t="str">
        <f t="shared" si="18"/>
        <v>Birnensaft</v>
      </c>
      <c r="B150">
        <f t="shared" si="19"/>
        <v>10</v>
      </c>
      <c r="C150" t="s">
        <v>186</v>
      </c>
      <c r="D150">
        <v>39</v>
      </c>
      <c r="E150">
        <v>164</v>
      </c>
      <c r="F150">
        <v>1</v>
      </c>
      <c r="G150">
        <v>9.1999999999999993</v>
      </c>
      <c r="H150">
        <v>0.1</v>
      </c>
      <c r="I150">
        <v>0.1</v>
      </c>
      <c r="L150">
        <f t="shared" si="14"/>
        <v>39.069999999999993</v>
      </c>
      <c r="M150">
        <f t="shared" si="15"/>
        <v>6.9999999999993179E-2</v>
      </c>
    </row>
    <row r="151" spans="1:13" x14ac:dyDescent="0.25">
      <c r="A151" t="str">
        <f t="shared" si="18"/>
        <v>Biskuitkuchen mit Sahnefüllung, Zuppa Romana</v>
      </c>
      <c r="B151">
        <f t="shared" si="19"/>
        <v>44</v>
      </c>
      <c r="C151" t="s">
        <v>187</v>
      </c>
      <c r="D151">
        <v>409</v>
      </c>
      <c r="E151">
        <v>1716</v>
      </c>
      <c r="F151">
        <v>4.5</v>
      </c>
      <c r="G151">
        <v>51</v>
      </c>
      <c r="H151">
        <v>17.100000000000001</v>
      </c>
      <c r="I151">
        <v>9.6</v>
      </c>
      <c r="L151">
        <f t="shared" si="14"/>
        <v>408.45</v>
      </c>
      <c r="M151">
        <f t="shared" si="15"/>
        <v>-0.55000000000001137</v>
      </c>
    </row>
    <row r="152" spans="1:13" x14ac:dyDescent="0.25">
      <c r="A152" t="str">
        <f t="shared" si="18"/>
        <v>Biskuitrolle mit Erdbeersahne</v>
      </c>
      <c r="B152">
        <f t="shared" si="19"/>
        <v>29</v>
      </c>
      <c r="C152" t="s">
        <v>188</v>
      </c>
      <c r="D152">
        <v>208</v>
      </c>
      <c r="E152">
        <v>870</v>
      </c>
      <c r="F152">
        <v>2</v>
      </c>
      <c r="G152">
        <v>23.4</v>
      </c>
      <c r="H152">
        <v>11.3</v>
      </c>
      <c r="I152">
        <v>3.2</v>
      </c>
      <c r="L152">
        <f t="shared" si="14"/>
        <v>214.47</v>
      </c>
      <c r="M152">
        <f t="shared" si="15"/>
        <v>6.4699999999999989</v>
      </c>
    </row>
    <row r="153" spans="1:13" x14ac:dyDescent="0.25">
      <c r="A153" t="str">
        <f t="shared" si="18"/>
        <v>Biskuitrolle mit Marmelade</v>
      </c>
      <c r="B153">
        <f t="shared" si="19"/>
        <v>26</v>
      </c>
      <c r="C153" t="s">
        <v>189</v>
      </c>
      <c r="D153">
        <v>269</v>
      </c>
      <c r="E153">
        <v>1139</v>
      </c>
      <c r="F153">
        <v>5</v>
      </c>
      <c r="G153">
        <v>57.5</v>
      </c>
      <c r="H153">
        <v>2.2999999999999998</v>
      </c>
      <c r="I153">
        <v>4.5</v>
      </c>
      <c r="L153">
        <f t="shared" si="14"/>
        <v>276.03999999999996</v>
      </c>
      <c r="M153">
        <f t="shared" si="15"/>
        <v>7.0399999999999636</v>
      </c>
    </row>
    <row r="154" spans="1:13" x14ac:dyDescent="0.25">
      <c r="A154" t="str">
        <f t="shared" si="18"/>
        <v>Bismarckheringe</v>
      </c>
      <c r="B154">
        <f t="shared" si="19"/>
        <v>15</v>
      </c>
      <c r="C154" t="s">
        <v>190</v>
      </c>
      <c r="D154">
        <v>210</v>
      </c>
      <c r="E154">
        <v>872</v>
      </c>
      <c r="F154">
        <v>0</v>
      </c>
      <c r="G154">
        <v>0</v>
      </c>
      <c r="H154">
        <v>16</v>
      </c>
      <c r="I154">
        <v>16.5</v>
      </c>
      <c r="L154">
        <f t="shared" si="14"/>
        <v>218.10000000000002</v>
      </c>
      <c r="M154">
        <f t="shared" si="15"/>
        <v>8.1000000000000227</v>
      </c>
    </row>
    <row r="155" spans="1:13" x14ac:dyDescent="0.25">
      <c r="A155" t="str">
        <f t="shared" si="18"/>
        <v xml:space="preserve">Bitter Lemon </v>
      </c>
      <c r="B155">
        <f t="shared" si="19"/>
        <v>13</v>
      </c>
      <c r="C155" t="s">
        <v>191</v>
      </c>
      <c r="D155">
        <v>44</v>
      </c>
      <c r="E155">
        <v>185</v>
      </c>
      <c r="F155">
        <v>1</v>
      </c>
      <c r="G155">
        <v>11</v>
      </c>
      <c r="H155">
        <v>0</v>
      </c>
      <c r="I155">
        <v>0</v>
      </c>
      <c r="L155">
        <f t="shared" si="14"/>
        <v>45.099999999999994</v>
      </c>
      <c r="M155">
        <f t="shared" si="15"/>
        <v>1.0999999999999943</v>
      </c>
    </row>
    <row r="156" spans="1:13" x14ac:dyDescent="0.25">
      <c r="A156" t="str">
        <f t="shared" si="18"/>
        <v>Blätterteig (Tiefkühl)</v>
      </c>
      <c r="B156">
        <f t="shared" si="19"/>
        <v>22</v>
      </c>
      <c r="C156" t="s">
        <v>192</v>
      </c>
      <c r="D156">
        <v>436</v>
      </c>
      <c r="E156">
        <v>1816</v>
      </c>
      <c r="F156">
        <v>3.5</v>
      </c>
      <c r="G156">
        <v>35.799999999999997</v>
      </c>
      <c r="H156">
        <v>30.6</v>
      </c>
      <c r="I156">
        <v>4.4000000000000004</v>
      </c>
      <c r="L156">
        <f t="shared" si="14"/>
        <v>449.84000000000003</v>
      </c>
      <c r="M156">
        <f t="shared" si="15"/>
        <v>13.840000000000032</v>
      </c>
    </row>
    <row r="157" spans="1:13" x14ac:dyDescent="0.25">
      <c r="A157" t="str">
        <f t="shared" si="18"/>
        <v>Blätterteig-Teilchen, Blätterteig-Tasche</v>
      </c>
      <c r="B157">
        <f t="shared" si="19"/>
        <v>40</v>
      </c>
      <c r="C157" t="s">
        <v>193</v>
      </c>
      <c r="D157">
        <v>549</v>
      </c>
      <c r="E157">
        <v>2301</v>
      </c>
      <c r="F157">
        <v>2.9</v>
      </c>
      <c r="G157">
        <v>35</v>
      </c>
      <c r="H157">
        <v>38.6</v>
      </c>
      <c r="I157">
        <v>10.8</v>
      </c>
      <c r="L157">
        <f t="shared" si="14"/>
        <v>547.84</v>
      </c>
      <c r="M157">
        <f t="shared" si="15"/>
        <v>-1.1599999999999682</v>
      </c>
    </row>
    <row r="158" spans="1:13" x14ac:dyDescent="0.25">
      <c r="A158" t="str">
        <f t="shared" si="18"/>
        <v>Blauschimmelkäse, 50 % Fett in Trockenmasse</v>
      </c>
      <c r="B158">
        <f t="shared" si="19"/>
        <v>43</v>
      </c>
      <c r="C158" t="s">
        <v>194</v>
      </c>
      <c r="D158">
        <v>357</v>
      </c>
      <c r="E158">
        <v>1481</v>
      </c>
      <c r="F158">
        <v>0</v>
      </c>
      <c r="G158">
        <v>0</v>
      </c>
      <c r="H158">
        <v>29.5</v>
      </c>
      <c r="I158">
        <v>22.9</v>
      </c>
      <c r="L158">
        <f t="shared" si="14"/>
        <v>370.53000000000003</v>
      </c>
      <c r="M158">
        <f t="shared" si="15"/>
        <v>13.53000000000003</v>
      </c>
    </row>
    <row r="159" spans="1:13" x14ac:dyDescent="0.25">
      <c r="A159" t="str">
        <f t="shared" si="18"/>
        <v>Blauschimmelkäse, 60 % Fett in Trockenmasse</v>
      </c>
      <c r="B159">
        <f t="shared" si="19"/>
        <v>43</v>
      </c>
      <c r="C159" t="s">
        <v>195</v>
      </c>
      <c r="D159">
        <v>428</v>
      </c>
      <c r="E159">
        <v>1771</v>
      </c>
      <c r="F159">
        <v>0</v>
      </c>
      <c r="G159">
        <v>0</v>
      </c>
      <c r="H159">
        <v>39.1</v>
      </c>
      <c r="I159">
        <v>19.100000000000001</v>
      </c>
      <c r="L159">
        <f t="shared" si="14"/>
        <v>443.85000000000008</v>
      </c>
      <c r="M159">
        <f t="shared" si="15"/>
        <v>15.85000000000008</v>
      </c>
    </row>
    <row r="160" spans="1:13" x14ac:dyDescent="0.25">
      <c r="A160" t="str">
        <f t="shared" si="18"/>
        <v>Bleichsellerie, Staudensellerie, Stielsellerie, Stangensellerie</v>
      </c>
      <c r="B160">
        <f t="shared" si="19"/>
        <v>63</v>
      </c>
      <c r="C160" t="s">
        <v>196</v>
      </c>
      <c r="D160">
        <v>15</v>
      </c>
      <c r="E160">
        <v>65</v>
      </c>
      <c r="F160">
        <v>0</v>
      </c>
      <c r="G160">
        <v>2.2000000000000002</v>
      </c>
      <c r="H160">
        <v>0.2</v>
      </c>
      <c r="I160">
        <v>1.2</v>
      </c>
      <c r="L160">
        <f t="shared" si="14"/>
        <v>15.919999999999998</v>
      </c>
      <c r="M160">
        <f t="shared" si="15"/>
        <v>0.91999999999999815</v>
      </c>
    </row>
    <row r="161" spans="1:13" x14ac:dyDescent="0.25">
      <c r="A161" t="str">
        <f t="shared" si="18"/>
        <v>Bliny gretschnewye, Buchweizen-Pfannkuchen, Blini (russische Art)</v>
      </c>
      <c r="B161">
        <f t="shared" si="19"/>
        <v>65</v>
      </c>
      <c r="C161" t="s">
        <v>197</v>
      </c>
      <c r="D161">
        <v>269</v>
      </c>
      <c r="E161">
        <v>1130</v>
      </c>
      <c r="F161">
        <v>2.5</v>
      </c>
      <c r="G161">
        <v>30</v>
      </c>
      <c r="H161">
        <v>13</v>
      </c>
      <c r="I161">
        <v>6</v>
      </c>
      <c r="L161">
        <f t="shared" si="14"/>
        <v>269.09999999999997</v>
      </c>
      <c r="M161">
        <f t="shared" si="15"/>
        <v>9.9999999999965894E-2</v>
      </c>
    </row>
    <row r="162" spans="1:13" x14ac:dyDescent="0.25">
      <c r="A162" t="str">
        <f t="shared" si="18"/>
        <v>Block-Schokolade, Back-Schokolade, Koch-Schokolade</v>
      </c>
      <c r="B162">
        <f t="shared" si="19"/>
        <v>50</v>
      </c>
      <c r="C162" t="s">
        <v>198</v>
      </c>
      <c r="D162">
        <v>568</v>
      </c>
      <c r="E162">
        <v>2385</v>
      </c>
      <c r="F162">
        <v>5.5</v>
      </c>
      <c r="G162">
        <v>61</v>
      </c>
      <c r="H162">
        <v>31</v>
      </c>
      <c r="I162">
        <v>7</v>
      </c>
      <c r="L162">
        <f t="shared" si="14"/>
        <v>567.79999999999995</v>
      </c>
      <c r="M162">
        <f t="shared" si="15"/>
        <v>-0.20000000000004547</v>
      </c>
    </row>
    <row r="163" spans="1:13" x14ac:dyDescent="0.25">
      <c r="A163" t="str">
        <f t="shared" si="18"/>
        <v>Block-Schokolade, Back-Schokolade, Koch-Schokolade</v>
      </c>
      <c r="B163">
        <f t="shared" si="19"/>
        <v>50</v>
      </c>
      <c r="C163" t="s">
        <v>198</v>
      </c>
      <c r="D163">
        <v>568</v>
      </c>
      <c r="E163">
        <v>2385</v>
      </c>
      <c r="F163">
        <v>5.5</v>
      </c>
      <c r="G163">
        <v>61</v>
      </c>
      <c r="H163">
        <v>31</v>
      </c>
      <c r="I163">
        <v>7</v>
      </c>
      <c r="L163">
        <f t="shared" si="14"/>
        <v>567.79999999999995</v>
      </c>
      <c r="M163">
        <f t="shared" si="15"/>
        <v>-0.20000000000004547</v>
      </c>
    </row>
    <row r="164" spans="1:13" x14ac:dyDescent="0.25">
      <c r="A164" t="str">
        <f t="shared" si="18"/>
        <v>Blumenkohl, Karfiol, Korfiol (stark basisch wirkend)</v>
      </c>
      <c r="B164">
        <f t="shared" si="19"/>
        <v>52</v>
      </c>
      <c r="C164" t="s">
        <v>199</v>
      </c>
      <c r="D164">
        <v>22</v>
      </c>
      <c r="E164">
        <v>95</v>
      </c>
      <c r="F164">
        <v>0</v>
      </c>
      <c r="G164">
        <v>2.2999999999999998</v>
      </c>
      <c r="H164">
        <v>0.3</v>
      </c>
      <c r="I164">
        <v>2.5</v>
      </c>
      <c r="L164">
        <f t="shared" si="14"/>
        <v>22.72</v>
      </c>
      <c r="M164">
        <f t="shared" si="15"/>
        <v>0.71999999999999886</v>
      </c>
    </row>
    <row r="165" spans="1:13" x14ac:dyDescent="0.25">
      <c r="A165" t="str">
        <f t="shared" si="18"/>
        <v>Blütenpollen, Bienenbrot, Perga</v>
      </c>
      <c r="B165">
        <f t="shared" si="19"/>
        <v>31</v>
      </c>
      <c r="C165" t="s">
        <v>200</v>
      </c>
      <c r="D165">
        <v>393</v>
      </c>
      <c r="E165">
        <v>1650</v>
      </c>
      <c r="F165">
        <v>5</v>
      </c>
      <c r="G165">
        <v>59</v>
      </c>
      <c r="H165">
        <v>9</v>
      </c>
      <c r="I165">
        <v>16</v>
      </c>
      <c r="L165">
        <f t="shared" si="14"/>
        <v>392.79999999999995</v>
      </c>
      <c r="M165">
        <f t="shared" si="15"/>
        <v>-0.20000000000004547</v>
      </c>
    </row>
    <row r="166" spans="1:13" x14ac:dyDescent="0.25">
      <c r="A166" t="str">
        <f t="shared" si="18"/>
        <v>Blut-Orangen (Blutorangen)</v>
      </c>
      <c r="B166">
        <f t="shared" si="19"/>
        <v>26</v>
      </c>
      <c r="C166" t="s">
        <v>201</v>
      </c>
      <c r="D166">
        <v>52</v>
      </c>
      <c r="E166">
        <v>179</v>
      </c>
      <c r="F166">
        <v>1</v>
      </c>
      <c r="G166">
        <v>11</v>
      </c>
      <c r="H166">
        <v>0.3</v>
      </c>
      <c r="I166">
        <v>1</v>
      </c>
      <c r="L166">
        <f t="shared" si="14"/>
        <v>52.089999999999996</v>
      </c>
      <c r="M166">
        <f t="shared" si="15"/>
        <v>8.9999999999996305E-2</v>
      </c>
    </row>
    <row r="167" spans="1:13" x14ac:dyDescent="0.25">
      <c r="A167" t="str">
        <f t="shared" si="18"/>
        <v>Blutwurst, Rotwurst, Möppkenbrot, Westfälische Beutelwurst, Blunzen</v>
      </c>
      <c r="B167">
        <f t="shared" si="19"/>
        <v>67</v>
      </c>
      <c r="C167" t="s">
        <v>202</v>
      </c>
      <c r="D167">
        <v>309</v>
      </c>
      <c r="E167">
        <v>1279</v>
      </c>
      <c r="F167">
        <v>0</v>
      </c>
      <c r="G167">
        <v>0.1</v>
      </c>
      <c r="H167">
        <v>29</v>
      </c>
      <c r="I167">
        <v>12.1</v>
      </c>
      <c r="L167">
        <f t="shared" si="14"/>
        <v>320.93000000000006</v>
      </c>
      <c r="M167">
        <f t="shared" si="15"/>
        <v>11.930000000000064</v>
      </c>
    </row>
    <row r="168" spans="1:13" x14ac:dyDescent="0.25">
      <c r="A168" t="str">
        <f t="shared" si="18"/>
        <v>Blutwurz-Schnaps, Tormentill-Schnaps, 40 Vol.%</v>
      </c>
      <c r="B168">
        <f t="shared" si="19"/>
        <v>46</v>
      </c>
      <c r="C168" t="s">
        <v>203</v>
      </c>
      <c r="D168">
        <v>246</v>
      </c>
      <c r="E168">
        <v>1035</v>
      </c>
      <c r="F168">
        <v>0</v>
      </c>
      <c r="G168">
        <v>0</v>
      </c>
      <c r="H168">
        <v>0</v>
      </c>
      <c r="I168">
        <v>0</v>
      </c>
      <c r="L168">
        <f t="shared" si="14"/>
        <v>0</v>
      </c>
      <c r="M168">
        <f t="shared" si="15"/>
        <v>-246</v>
      </c>
    </row>
    <row r="169" spans="1:13" x14ac:dyDescent="0.25">
      <c r="A169" t="str">
        <f t="shared" si="18"/>
        <v>Bochkshornklee-Sprossen</v>
      </c>
      <c r="B169">
        <f t="shared" si="19"/>
        <v>23</v>
      </c>
      <c r="C169" t="s">
        <v>204</v>
      </c>
      <c r="D169">
        <v>25</v>
      </c>
      <c r="E169">
        <v>103</v>
      </c>
      <c r="F169">
        <v>0</v>
      </c>
      <c r="G169">
        <v>3.1</v>
      </c>
      <c r="H169">
        <v>0.6</v>
      </c>
      <c r="I169">
        <v>1.5</v>
      </c>
      <c r="L169">
        <f t="shared" si="14"/>
        <v>24.59</v>
      </c>
      <c r="M169">
        <f t="shared" si="15"/>
        <v>-0.41000000000000014</v>
      </c>
    </row>
    <row r="170" spans="1:13" x14ac:dyDescent="0.25">
      <c r="A170" t="str">
        <f t="shared" si="18"/>
        <v>Bockwurst, Kochwurst, Siedewurst</v>
      </c>
      <c r="B170">
        <f t="shared" si="19"/>
        <v>32</v>
      </c>
      <c r="C170" t="s">
        <v>205</v>
      </c>
      <c r="D170">
        <v>275</v>
      </c>
      <c r="E170">
        <v>1151</v>
      </c>
      <c r="F170">
        <v>0</v>
      </c>
      <c r="G170">
        <v>0.3</v>
      </c>
      <c r="H170">
        <v>24.3</v>
      </c>
      <c r="I170">
        <v>13.1</v>
      </c>
      <c r="L170">
        <f t="shared" si="14"/>
        <v>282.24</v>
      </c>
      <c r="M170">
        <f t="shared" si="15"/>
        <v>7.2400000000000091</v>
      </c>
    </row>
    <row r="171" spans="1:13" x14ac:dyDescent="0.25">
      <c r="A171" t="str">
        <f t="shared" si="18"/>
        <v>Bœuf Stroganoff (Ragout)</v>
      </c>
      <c r="B171">
        <f t="shared" si="19"/>
        <v>24</v>
      </c>
      <c r="C171" t="s">
        <v>206</v>
      </c>
      <c r="D171">
        <v>96</v>
      </c>
      <c r="E171">
        <v>401</v>
      </c>
      <c r="F171">
        <v>0.5</v>
      </c>
      <c r="G171">
        <v>5</v>
      </c>
      <c r="H171">
        <v>4</v>
      </c>
      <c r="I171">
        <v>9</v>
      </c>
      <c r="L171">
        <f t="shared" si="14"/>
        <v>95.5</v>
      </c>
      <c r="M171">
        <f t="shared" si="15"/>
        <v>-0.5</v>
      </c>
    </row>
    <row r="172" spans="1:13" x14ac:dyDescent="0.25">
      <c r="A172" t="str">
        <f t="shared" si="18"/>
        <v>Bohnen (Konserve)</v>
      </c>
      <c r="B172">
        <f t="shared" si="19"/>
        <v>17</v>
      </c>
      <c r="C172" t="s">
        <v>207</v>
      </c>
      <c r="D172">
        <v>105</v>
      </c>
      <c r="E172">
        <v>442</v>
      </c>
      <c r="F172">
        <v>1.5</v>
      </c>
      <c r="G172">
        <v>16.2</v>
      </c>
      <c r="H172">
        <v>0.6</v>
      </c>
      <c r="I172">
        <v>8.6</v>
      </c>
      <c r="L172">
        <f t="shared" si="14"/>
        <v>108.11999999999998</v>
      </c>
      <c r="M172">
        <f t="shared" si="15"/>
        <v>3.1199999999999761</v>
      </c>
    </row>
    <row r="173" spans="1:13" x14ac:dyDescent="0.25">
      <c r="A173" t="s">
        <v>2657</v>
      </c>
      <c r="B173">
        <f>LEN(A173)</f>
        <v>78</v>
      </c>
      <c r="C173" t="s">
        <v>2320</v>
      </c>
      <c r="D173">
        <v>78</v>
      </c>
      <c r="E173">
        <v>333</v>
      </c>
      <c r="F173">
        <v>1</v>
      </c>
      <c r="G173">
        <v>12.5</v>
      </c>
      <c r="H173">
        <v>0.5</v>
      </c>
      <c r="I173">
        <v>6</v>
      </c>
      <c r="L173">
        <f t="shared" si="14"/>
        <v>81.099999999999994</v>
      </c>
      <c r="M173">
        <f t="shared" si="15"/>
        <v>3.0999999999999943</v>
      </c>
    </row>
    <row r="174" spans="1:13" x14ac:dyDescent="0.25">
      <c r="A174" t="str">
        <f>MID(C174,1,$B$1)</f>
        <v>Bohnen, gelb, Wachsbohnen, gegart</v>
      </c>
      <c r="B174">
        <f>LEN(C174)</f>
        <v>33</v>
      </c>
      <c r="C174" t="s">
        <v>208</v>
      </c>
      <c r="D174">
        <v>35</v>
      </c>
      <c r="E174">
        <v>146</v>
      </c>
      <c r="F174">
        <v>0.5</v>
      </c>
      <c r="G174">
        <v>6</v>
      </c>
      <c r="H174">
        <v>0.2</v>
      </c>
      <c r="I174">
        <v>2</v>
      </c>
      <c r="L174">
        <f t="shared" si="14"/>
        <v>34.86</v>
      </c>
      <c r="M174">
        <f t="shared" si="15"/>
        <v>-0.14000000000000057</v>
      </c>
    </row>
    <row r="175" spans="1:13" x14ac:dyDescent="0.25">
      <c r="A175" t="str">
        <f>MID(C175,1,$B$1)</f>
        <v>Bohnen, gelb, Wachsbohnen, reif</v>
      </c>
      <c r="B175">
        <f>LEN(C175)</f>
        <v>31</v>
      </c>
      <c r="C175" t="s">
        <v>209</v>
      </c>
      <c r="D175">
        <v>263</v>
      </c>
      <c r="E175">
        <v>1102</v>
      </c>
      <c r="F175">
        <v>4</v>
      </c>
      <c r="G175">
        <v>45</v>
      </c>
      <c r="H175">
        <v>1.8</v>
      </c>
      <c r="I175">
        <v>14.6</v>
      </c>
      <c r="L175">
        <f t="shared" si="14"/>
        <v>262.56</v>
      </c>
      <c r="M175">
        <f t="shared" si="15"/>
        <v>-0.43999999999999773</v>
      </c>
    </row>
    <row r="176" spans="1:13" x14ac:dyDescent="0.25">
      <c r="A176" t="s">
        <v>2738</v>
      </c>
      <c r="B176">
        <f>LEN(A176)</f>
        <v>78</v>
      </c>
      <c r="C176" t="s">
        <v>2321</v>
      </c>
      <c r="D176">
        <v>33</v>
      </c>
      <c r="E176">
        <v>138</v>
      </c>
      <c r="F176">
        <v>0.5</v>
      </c>
      <c r="G176">
        <v>5.0999999999999996</v>
      </c>
      <c r="H176">
        <v>0.2</v>
      </c>
      <c r="I176">
        <v>2.4</v>
      </c>
      <c r="L176">
        <f t="shared" si="14"/>
        <v>32.849999999999994</v>
      </c>
      <c r="M176">
        <f t="shared" si="15"/>
        <v>-0.15000000000000568</v>
      </c>
    </row>
    <row r="177" spans="1:13" x14ac:dyDescent="0.25">
      <c r="A177" t="s">
        <v>2740</v>
      </c>
      <c r="B177">
        <f>LEN(A177)</f>
        <v>76</v>
      </c>
      <c r="C177" t="s">
        <v>2322</v>
      </c>
      <c r="D177">
        <v>21</v>
      </c>
      <c r="E177">
        <v>90</v>
      </c>
      <c r="F177">
        <v>0.5</v>
      </c>
      <c r="G177">
        <v>3.8</v>
      </c>
      <c r="H177">
        <v>0.1</v>
      </c>
      <c r="I177">
        <v>1.2</v>
      </c>
      <c r="L177">
        <f t="shared" si="14"/>
        <v>21.549999999999997</v>
      </c>
      <c r="M177">
        <f t="shared" si="15"/>
        <v>0.54999999999999716</v>
      </c>
    </row>
    <row r="178" spans="1:13" x14ac:dyDescent="0.25">
      <c r="A178" t="str">
        <f t="shared" ref="A178:A205" si="20">MID(C178,1,$B$1)</f>
        <v>Bohnen, schwarz, reif, gegart (chilenische schwarze Bohnen)</v>
      </c>
      <c r="B178">
        <f t="shared" ref="B178:B205" si="21">LEN(C178)</f>
        <v>59</v>
      </c>
      <c r="C178" t="s">
        <v>210</v>
      </c>
      <c r="D178">
        <v>109</v>
      </c>
      <c r="E178">
        <v>456</v>
      </c>
      <c r="F178">
        <v>1.5</v>
      </c>
      <c r="G178">
        <v>15.9</v>
      </c>
      <c r="H178">
        <v>0.7</v>
      </c>
      <c r="I178">
        <v>8.8000000000000007</v>
      </c>
      <c r="L178">
        <f t="shared" si="14"/>
        <v>108.66000000000001</v>
      </c>
      <c r="M178">
        <f t="shared" si="15"/>
        <v>-0.3399999999999892</v>
      </c>
    </row>
    <row r="179" spans="1:13" x14ac:dyDescent="0.25">
      <c r="A179" t="str">
        <f t="shared" si="20"/>
        <v>Bohnen, weiß, reif (stark basisch wirkend)</v>
      </c>
      <c r="B179">
        <f t="shared" si="21"/>
        <v>42</v>
      </c>
      <c r="C179" t="s">
        <v>211</v>
      </c>
      <c r="D179">
        <v>260</v>
      </c>
      <c r="E179">
        <v>1102</v>
      </c>
      <c r="F179">
        <v>3</v>
      </c>
      <c r="G179">
        <v>40.1</v>
      </c>
      <c r="H179">
        <v>1.6</v>
      </c>
      <c r="I179">
        <v>21.3</v>
      </c>
      <c r="L179">
        <f t="shared" si="14"/>
        <v>268.75</v>
      </c>
      <c r="M179">
        <f t="shared" si="15"/>
        <v>8.75</v>
      </c>
    </row>
    <row r="180" spans="1:13" x14ac:dyDescent="0.25">
      <c r="A180" t="str">
        <f t="shared" si="20"/>
        <v>Bohnen, weiß, reif, gegart (weiße Bohnen, Baked Beans) (Konserve)</v>
      </c>
      <c r="B180">
        <f t="shared" si="21"/>
        <v>65</v>
      </c>
      <c r="C180" t="s">
        <v>212</v>
      </c>
      <c r="D180">
        <v>105</v>
      </c>
      <c r="E180">
        <v>442</v>
      </c>
      <c r="F180">
        <v>1.5</v>
      </c>
      <c r="G180">
        <v>16.2</v>
      </c>
      <c r="H180">
        <v>0.6</v>
      </c>
      <c r="I180">
        <v>8.6</v>
      </c>
      <c r="L180">
        <f t="shared" si="14"/>
        <v>108.11999999999998</v>
      </c>
      <c r="M180">
        <f t="shared" si="15"/>
        <v>3.1199999999999761</v>
      </c>
    </row>
    <row r="181" spans="1:13" x14ac:dyDescent="0.25">
      <c r="A181" t="str">
        <f t="shared" si="20"/>
        <v>Bohneneintopf, schwarz (Bohnensuppe)</v>
      </c>
      <c r="B181">
        <f t="shared" si="21"/>
        <v>36</v>
      </c>
      <c r="C181" t="s">
        <v>213</v>
      </c>
      <c r="D181">
        <v>44</v>
      </c>
      <c r="E181">
        <v>184</v>
      </c>
      <c r="F181">
        <v>0.5</v>
      </c>
      <c r="G181">
        <v>4.5</v>
      </c>
      <c r="H181">
        <v>2</v>
      </c>
      <c r="I181">
        <v>2</v>
      </c>
      <c r="L181">
        <f t="shared" si="14"/>
        <v>45.449999999999996</v>
      </c>
      <c r="M181">
        <f t="shared" si="15"/>
        <v>1.4499999999999957</v>
      </c>
    </row>
    <row r="182" spans="1:13" x14ac:dyDescent="0.25">
      <c r="A182" t="str">
        <f t="shared" si="20"/>
        <v>Bohneneintopf, weiß (Bohnensuppe)</v>
      </c>
      <c r="B182">
        <f t="shared" si="21"/>
        <v>33</v>
      </c>
      <c r="C182" t="s">
        <v>214</v>
      </c>
      <c r="D182">
        <v>138</v>
      </c>
      <c r="E182">
        <v>580</v>
      </c>
      <c r="F182">
        <v>1.5</v>
      </c>
      <c r="G182">
        <v>18.5</v>
      </c>
      <c r="H182">
        <v>4.2</v>
      </c>
      <c r="I182">
        <v>6.5</v>
      </c>
      <c r="L182">
        <f t="shared" si="14"/>
        <v>142.21</v>
      </c>
      <c r="M182">
        <f t="shared" si="15"/>
        <v>4.210000000000008</v>
      </c>
    </row>
    <row r="183" spans="1:13" x14ac:dyDescent="0.25">
      <c r="A183" t="str">
        <f t="shared" si="20"/>
        <v>Bohnenkraut, getrocknet</v>
      </c>
      <c r="B183">
        <f t="shared" si="21"/>
        <v>23</v>
      </c>
      <c r="C183" t="s">
        <v>215</v>
      </c>
      <c r="D183">
        <v>307</v>
      </c>
      <c r="E183">
        <v>1260</v>
      </c>
      <c r="F183">
        <v>4.5</v>
      </c>
      <c r="G183">
        <v>54</v>
      </c>
      <c r="H183">
        <v>6</v>
      </c>
      <c r="I183">
        <v>7</v>
      </c>
      <c r="L183">
        <f t="shared" si="14"/>
        <v>306.59999999999997</v>
      </c>
      <c r="M183">
        <f t="shared" si="15"/>
        <v>-0.40000000000003411</v>
      </c>
    </row>
    <row r="184" spans="1:13" x14ac:dyDescent="0.25">
      <c r="A184" t="str">
        <f t="shared" si="20"/>
        <v>Bohnensalat, Grünebohnensalat, Schnippelbohnen-Salat</v>
      </c>
      <c r="B184">
        <f t="shared" si="21"/>
        <v>52</v>
      </c>
      <c r="C184" t="s">
        <v>216</v>
      </c>
      <c r="D184">
        <v>53</v>
      </c>
      <c r="E184">
        <v>221</v>
      </c>
      <c r="F184">
        <v>0.5</v>
      </c>
      <c r="G184">
        <v>4</v>
      </c>
      <c r="H184">
        <v>3</v>
      </c>
      <c r="I184">
        <v>2</v>
      </c>
      <c r="L184">
        <f t="shared" si="14"/>
        <v>52.699999999999996</v>
      </c>
      <c r="M184">
        <f t="shared" si="15"/>
        <v>-0.30000000000000426</v>
      </c>
    </row>
    <row r="185" spans="1:13" x14ac:dyDescent="0.25">
      <c r="A185" t="str">
        <f t="shared" si="20"/>
        <v>Bohnensprossen</v>
      </c>
      <c r="B185">
        <f t="shared" si="21"/>
        <v>14</v>
      </c>
      <c r="C185" t="s">
        <v>217</v>
      </c>
      <c r="D185">
        <v>31</v>
      </c>
      <c r="E185">
        <v>131</v>
      </c>
      <c r="F185">
        <v>0.5</v>
      </c>
      <c r="G185">
        <v>4</v>
      </c>
      <c r="H185">
        <v>0.5</v>
      </c>
      <c r="I185">
        <v>2.9</v>
      </c>
      <c r="L185">
        <f t="shared" si="14"/>
        <v>33.229999999999997</v>
      </c>
      <c r="M185">
        <f t="shared" si="15"/>
        <v>2.2299999999999969</v>
      </c>
    </row>
    <row r="186" spans="1:13" x14ac:dyDescent="0.25">
      <c r="A186" t="str">
        <f t="shared" si="20"/>
        <v>Börek (türkische mit Spinat gefüllte Teigröllchen)</v>
      </c>
      <c r="B186">
        <f t="shared" si="21"/>
        <v>50</v>
      </c>
      <c r="C186" t="s">
        <v>218</v>
      </c>
      <c r="D186">
        <v>305</v>
      </c>
      <c r="E186">
        <v>1279</v>
      </c>
      <c r="F186">
        <v>2</v>
      </c>
      <c r="G186">
        <v>21.8</v>
      </c>
      <c r="H186">
        <v>21.1</v>
      </c>
      <c r="I186">
        <v>4.5999999999999996</v>
      </c>
      <c r="L186">
        <f t="shared" si="14"/>
        <v>304.93</v>
      </c>
      <c r="M186">
        <f t="shared" si="15"/>
        <v>-6.9999999999993179E-2</v>
      </c>
    </row>
    <row r="187" spans="1:13" x14ac:dyDescent="0.25">
      <c r="A187" t="str">
        <f t="shared" si="20"/>
        <v>Borretsch, getrocknet</v>
      </c>
      <c r="B187">
        <f t="shared" si="21"/>
        <v>21</v>
      </c>
      <c r="C187" t="s">
        <v>219</v>
      </c>
      <c r="D187">
        <v>189</v>
      </c>
      <c r="E187">
        <v>776</v>
      </c>
      <c r="F187">
        <v>1.5</v>
      </c>
      <c r="G187">
        <v>17</v>
      </c>
      <c r="H187">
        <v>6</v>
      </c>
      <c r="I187">
        <v>14.8</v>
      </c>
      <c r="L187">
        <f t="shared" si="14"/>
        <v>187.66</v>
      </c>
      <c r="M187">
        <f t="shared" si="15"/>
        <v>-1.3400000000000034</v>
      </c>
    </row>
    <row r="188" spans="1:13" x14ac:dyDescent="0.25">
      <c r="A188" t="str">
        <f t="shared" si="20"/>
        <v>Borschtsch, russische Rote-Rüben-Suppe</v>
      </c>
      <c r="B188">
        <f t="shared" si="21"/>
        <v>38</v>
      </c>
      <c r="C188" t="s">
        <v>220</v>
      </c>
      <c r="D188">
        <v>64</v>
      </c>
      <c r="E188">
        <v>270</v>
      </c>
      <c r="F188">
        <v>0.5</v>
      </c>
      <c r="G188">
        <v>6</v>
      </c>
      <c r="H188">
        <v>2</v>
      </c>
      <c r="I188">
        <v>5</v>
      </c>
      <c r="L188">
        <f t="shared" si="14"/>
        <v>64.2</v>
      </c>
      <c r="M188">
        <f t="shared" si="15"/>
        <v>0.20000000000000284</v>
      </c>
    </row>
    <row r="189" spans="1:13" x14ac:dyDescent="0.25">
      <c r="A189" t="str">
        <f t="shared" si="20"/>
        <v>Bouillabaisse</v>
      </c>
      <c r="B189">
        <f t="shared" si="21"/>
        <v>13</v>
      </c>
      <c r="C189" t="s">
        <v>221</v>
      </c>
      <c r="D189">
        <v>80</v>
      </c>
      <c r="E189">
        <v>335</v>
      </c>
      <c r="F189">
        <v>0</v>
      </c>
      <c r="G189">
        <v>1.9</v>
      </c>
      <c r="H189">
        <v>5.3</v>
      </c>
      <c r="I189">
        <v>6.2</v>
      </c>
      <c r="L189">
        <f t="shared" si="14"/>
        <v>83.12</v>
      </c>
      <c r="M189">
        <f t="shared" si="15"/>
        <v>3.1200000000000045</v>
      </c>
    </row>
    <row r="190" spans="1:13" x14ac:dyDescent="0.25">
      <c r="A190" t="str">
        <f t="shared" si="20"/>
        <v>Boviste (Stäublinge)</v>
      </c>
      <c r="B190">
        <f t="shared" si="21"/>
        <v>20</v>
      </c>
      <c r="C190" t="s">
        <v>222</v>
      </c>
      <c r="D190">
        <v>18</v>
      </c>
      <c r="E190">
        <v>73</v>
      </c>
      <c r="F190">
        <v>0</v>
      </c>
      <c r="G190">
        <v>1</v>
      </c>
      <c r="H190">
        <v>1</v>
      </c>
      <c r="I190">
        <v>1</v>
      </c>
      <c r="L190">
        <f t="shared" si="14"/>
        <v>17.600000000000001</v>
      </c>
      <c r="M190">
        <f t="shared" si="15"/>
        <v>-0.39999999999999858</v>
      </c>
    </row>
    <row r="191" spans="1:13" x14ac:dyDescent="0.25">
      <c r="A191" t="str">
        <f t="shared" si="20"/>
        <v>Brägenwurst, Bregenwurst, Hirnwurst (Mettwurstart mit Rinder- oder Schweinehirn)</v>
      </c>
      <c r="B191">
        <f t="shared" si="21"/>
        <v>80</v>
      </c>
      <c r="C191" t="s">
        <v>223</v>
      </c>
      <c r="D191">
        <v>384</v>
      </c>
      <c r="E191">
        <v>1614</v>
      </c>
      <c r="F191">
        <v>0</v>
      </c>
      <c r="G191">
        <v>0</v>
      </c>
      <c r="H191">
        <v>35</v>
      </c>
      <c r="I191">
        <v>14</v>
      </c>
      <c r="L191">
        <f t="shared" si="14"/>
        <v>384.3</v>
      </c>
      <c r="M191">
        <f t="shared" si="15"/>
        <v>0.30000000000001137</v>
      </c>
    </row>
    <row r="192" spans="1:13" x14ac:dyDescent="0.25">
      <c r="A192" t="str">
        <f t="shared" si="20"/>
        <v>Brandteig, Brühteig, Brandmasse (für Windbeutel, Spritzkuchen usw.)</v>
      </c>
      <c r="B192">
        <f t="shared" si="21"/>
        <v>67</v>
      </c>
      <c r="C192" t="s">
        <v>224</v>
      </c>
      <c r="D192">
        <v>209</v>
      </c>
      <c r="E192">
        <v>878</v>
      </c>
      <c r="F192">
        <v>2</v>
      </c>
      <c r="G192">
        <v>16</v>
      </c>
      <c r="H192">
        <v>12.5</v>
      </c>
      <c r="I192">
        <v>6.5</v>
      </c>
      <c r="L192">
        <f t="shared" si="14"/>
        <v>209.15000000000003</v>
      </c>
      <c r="M192">
        <f t="shared" si="15"/>
        <v>0.15000000000003411</v>
      </c>
    </row>
    <row r="193" spans="1:13" x14ac:dyDescent="0.25">
      <c r="A193" t="str">
        <f t="shared" si="20"/>
        <v>Bratapfel (verliert etwa 10% Wasser, deshalb Nährwerte relativ höher)</v>
      </c>
      <c r="B193">
        <f t="shared" si="21"/>
        <v>69</v>
      </c>
      <c r="C193" t="s">
        <v>225</v>
      </c>
      <c r="D193">
        <v>59</v>
      </c>
      <c r="E193">
        <v>250</v>
      </c>
      <c r="F193">
        <v>1</v>
      </c>
      <c r="G193">
        <v>12.6</v>
      </c>
      <c r="H193">
        <v>0.7</v>
      </c>
      <c r="I193">
        <v>0.3</v>
      </c>
      <c r="L193">
        <f t="shared" si="14"/>
        <v>59.429999999999993</v>
      </c>
      <c r="M193">
        <f t="shared" si="15"/>
        <v>0.42999999999999261</v>
      </c>
    </row>
    <row r="194" spans="1:13" x14ac:dyDescent="0.25">
      <c r="A194" t="str">
        <f t="shared" si="20"/>
        <v>Bratapfel-Stollen, Weihnachts-Stollen, Christ-Stollen (Weihnachts-Gebäck)</v>
      </c>
      <c r="B194">
        <f t="shared" si="21"/>
        <v>73</v>
      </c>
      <c r="C194" t="s">
        <v>226</v>
      </c>
      <c r="D194">
        <v>456</v>
      </c>
      <c r="E194">
        <v>1917</v>
      </c>
      <c r="F194">
        <v>4.5</v>
      </c>
      <c r="G194">
        <v>53</v>
      </c>
      <c r="H194">
        <v>23</v>
      </c>
      <c r="I194">
        <v>6</v>
      </c>
      <c r="L194">
        <f t="shared" ref="L194:L257" si="22">G194*4.1+H194*9.3+I194*4.2+J194*7+K194*3</f>
        <v>456.4</v>
      </c>
      <c r="M194">
        <f t="shared" ref="M194:M257" si="23">L194-D194</f>
        <v>0.39999999999997726</v>
      </c>
    </row>
    <row r="195" spans="1:13" x14ac:dyDescent="0.25">
      <c r="A195" t="str">
        <f t="shared" si="20"/>
        <v>Bratenaufschnitt, Schweinebraten-Aufschnitt, Schweinsbraten-Aufschnitt</v>
      </c>
      <c r="B195">
        <f t="shared" si="21"/>
        <v>70</v>
      </c>
      <c r="C195" t="s">
        <v>227</v>
      </c>
      <c r="D195">
        <v>81</v>
      </c>
      <c r="E195">
        <v>339</v>
      </c>
      <c r="F195">
        <v>0.5</v>
      </c>
      <c r="G195">
        <v>6</v>
      </c>
      <c r="H195">
        <v>4</v>
      </c>
      <c r="I195">
        <v>4.5</v>
      </c>
      <c r="L195">
        <f t="shared" si="22"/>
        <v>80.7</v>
      </c>
      <c r="M195">
        <f t="shared" si="23"/>
        <v>-0.29999999999999716</v>
      </c>
    </row>
    <row r="196" spans="1:13" x14ac:dyDescent="0.25">
      <c r="A196" t="str">
        <f t="shared" si="20"/>
        <v>Bratensoße aus Trockenprodukt</v>
      </c>
      <c r="B196">
        <f t="shared" si="21"/>
        <v>29</v>
      </c>
      <c r="C196" t="s">
        <v>228</v>
      </c>
      <c r="D196">
        <v>46</v>
      </c>
      <c r="E196">
        <v>192</v>
      </c>
      <c r="F196">
        <v>0.5</v>
      </c>
      <c r="G196">
        <v>5.2</v>
      </c>
      <c r="H196">
        <v>2.2000000000000002</v>
      </c>
      <c r="I196">
        <v>1.3</v>
      </c>
      <c r="L196">
        <f t="shared" si="22"/>
        <v>47.24</v>
      </c>
      <c r="M196">
        <f t="shared" si="23"/>
        <v>1.240000000000002</v>
      </c>
    </row>
    <row r="197" spans="1:13" x14ac:dyDescent="0.25">
      <c r="A197" t="str">
        <f t="shared" si="20"/>
        <v>Bratensoße, Rindfleisch</v>
      </c>
      <c r="B197">
        <f t="shared" si="21"/>
        <v>23</v>
      </c>
      <c r="C197" t="s">
        <v>229</v>
      </c>
      <c r="D197">
        <v>70</v>
      </c>
      <c r="E197">
        <v>291</v>
      </c>
      <c r="F197">
        <v>0.5</v>
      </c>
      <c r="G197">
        <v>5</v>
      </c>
      <c r="H197">
        <v>4</v>
      </c>
      <c r="I197">
        <v>3.4</v>
      </c>
      <c r="L197">
        <f t="shared" si="22"/>
        <v>71.98</v>
      </c>
      <c r="M197">
        <f t="shared" si="23"/>
        <v>1.980000000000004</v>
      </c>
    </row>
    <row r="198" spans="1:13" x14ac:dyDescent="0.25">
      <c r="A198" t="str">
        <f t="shared" si="20"/>
        <v>Bratensoße, Schweinefleisch</v>
      </c>
      <c r="B198">
        <f t="shared" si="21"/>
        <v>27</v>
      </c>
      <c r="C198" t="s">
        <v>230</v>
      </c>
      <c r="D198">
        <v>119</v>
      </c>
      <c r="E198">
        <v>492</v>
      </c>
      <c r="F198">
        <v>0.5</v>
      </c>
      <c r="G198">
        <v>5</v>
      </c>
      <c r="H198">
        <v>10</v>
      </c>
      <c r="I198">
        <v>2.2000000000000002</v>
      </c>
      <c r="L198">
        <f t="shared" si="22"/>
        <v>122.74000000000001</v>
      </c>
      <c r="M198">
        <f t="shared" si="23"/>
        <v>3.7400000000000091</v>
      </c>
    </row>
    <row r="199" spans="1:13" x14ac:dyDescent="0.25">
      <c r="A199" t="str">
        <f t="shared" si="20"/>
        <v>Bratheringe</v>
      </c>
      <c r="B199">
        <f t="shared" si="21"/>
        <v>11</v>
      </c>
      <c r="C199" t="s">
        <v>231</v>
      </c>
      <c r="D199">
        <v>216</v>
      </c>
      <c r="E199">
        <v>899</v>
      </c>
      <c r="F199">
        <v>0.5</v>
      </c>
      <c r="G199">
        <v>3</v>
      </c>
      <c r="H199">
        <v>15.2</v>
      </c>
      <c r="I199">
        <v>16.8</v>
      </c>
      <c r="L199">
        <f t="shared" si="22"/>
        <v>224.22000000000003</v>
      </c>
      <c r="M199">
        <f t="shared" si="23"/>
        <v>8.2200000000000273</v>
      </c>
    </row>
    <row r="200" spans="1:13" x14ac:dyDescent="0.25">
      <c r="A200" t="str">
        <f t="shared" si="20"/>
        <v>Bratkartoffeln, Röstkartoffeln, fertig zubereitet</v>
      </c>
      <c r="B200">
        <f t="shared" si="21"/>
        <v>49</v>
      </c>
      <c r="C200" t="s">
        <v>232</v>
      </c>
      <c r="D200">
        <v>159</v>
      </c>
      <c r="E200">
        <v>665</v>
      </c>
      <c r="F200">
        <v>1.5</v>
      </c>
      <c r="G200">
        <v>19.2</v>
      </c>
      <c r="H200">
        <v>8</v>
      </c>
      <c r="I200">
        <v>2.5</v>
      </c>
      <c r="L200">
        <f t="shared" si="22"/>
        <v>163.62</v>
      </c>
      <c r="M200">
        <f t="shared" si="23"/>
        <v>4.6200000000000045</v>
      </c>
    </row>
    <row r="201" spans="1:13" x14ac:dyDescent="0.25">
      <c r="A201" t="str">
        <f t="shared" si="20"/>
        <v>Bratreis, Asia-Reis (gekochter Reis + Ei + Öl, zusammen gebraten)</v>
      </c>
      <c r="B201">
        <f t="shared" si="21"/>
        <v>65</v>
      </c>
      <c r="C201" t="s">
        <v>233</v>
      </c>
      <c r="D201">
        <v>209</v>
      </c>
      <c r="E201">
        <v>879</v>
      </c>
      <c r="F201">
        <v>1</v>
      </c>
      <c r="G201">
        <v>11</v>
      </c>
      <c r="H201">
        <v>15.4</v>
      </c>
      <c r="I201">
        <v>5</v>
      </c>
      <c r="L201">
        <f t="shared" si="22"/>
        <v>209.32000000000002</v>
      </c>
      <c r="M201">
        <f t="shared" si="23"/>
        <v>0.3200000000000216</v>
      </c>
    </row>
    <row r="202" spans="1:13" x14ac:dyDescent="0.25">
      <c r="A202" t="str">
        <f t="shared" si="20"/>
        <v>Bratwurst mit Lupine (vom Schwein)</v>
      </c>
      <c r="B202">
        <f t="shared" si="21"/>
        <v>34</v>
      </c>
      <c r="C202" t="s">
        <v>234</v>
      </c>
      <c r="D202">
        <v>318</v>
      </c>
      <c r="E202">
        <v>1337</v>
      </c>
      <c r="F202">
        <v>1</v>
      </c>
      <c r="G202">
        <v>8</v>
      </c>
      <c r="H202">
        <v>28</v>
      </c>
      <c r="I202">
        <v>6</v>
      </c>
      <c r="L202">
        <f t="shared" si="22"/>
        <v>318.40000000000003</v>
      </c>
      <c r="M202">
        <f t="shared" si="23"/>
        <v>0.40000000000003411</v>
      </c>
    </row>
    <row r="203" spans="1:13" x14ac:dyDescent="0.25">
      <c r="A203" t="str">
        <f t="shared" si="20"/>
        <v>Bratwurst, fein (Grillwurst, Rostbratwurst, Roster vom schwein)</v>
      </c>
      <c r="B203">
        <f t="shared" si="21"/>
        <v>63</v>
      </c>
      <c r="C203" t="s">
        <v>235</v>
      </c>
      <c r="D203">
        <v>323</v>
      </c>
      <c r="E203">
        <v>1355</v>
      </c>
      <c r="F203">
        <v>0</v>
      </c>
      <c r="G203">
        <v>0.5</v>
      </c>
      <c r="H203">
        <v>26.7</v>
      </c>
      <c r="I203">
        <v>12.8</v>
      </c>
      <c r="L203">
        <f t="shared" si="22"/>
        <v>304.12</v>
      </c>
      <c r="M203">
        <f t="shared" si="23"/>
        <v>-18.879999999999995</v>
      </c>
    </row>
    <row r="204" spans="1:13" x14ac:dyDescent="0.25">
      <c r="A204" t="str">
        <f t="shared" si="20"/>
        <v>Bratwurst, grob</v>
      </c>
      <c r="B204">
        <f t="shared" si="21"/>
        <v>15</v>
      </c>
      <c r="C204" t="s">
        <v>236</v>
      </c>
      <c r="D204">
        <v>298</v>
      </c>
      <c r="E204">
        <v>1251</v>
      </c>
      <c r="F204">
        <v>0</v>
      </c>
      <c r="G204">
        <v>0.3</v>
      </c>
      <c r="H204">
        <v>24</v>
      </c>
      <c r="I204">
        <v>17.5</v>
      </c>
      <c r="L204">
        <f t="shared" si="22"/>
        <v>297.93</v>
      </c>
      <c r="M204">
        <f t="shared" si="23"/>
        <v>-6.9999999999993179E-2</v>
      </c>
    </row>
    <row r="205" spans="1:13" x14ac:dyDescent="0.25">
      <c r="A205" t="str">
        <f t="shared" si="20"/>
        <v xml:space="preserve">Braunschweiger Mettwurst </v>
      </c>
      <c r="B205">
        <f t="shared" si="21"/>
        <v>25</v>
      </c>
      <c r="C205" t="s">
        <v>237</v>
      </c>
      <c r="D205">
        <v>380</v>
      </c>
      <c r="E205">
        <v>1597</v>
      </c>
      <c r="F205">
        <v>0</v>
      </c>
      <c r="G205">
        <v>0.2</v>
      </c>
      <c r="H205">
        <v>31.5</v>
      </c>
      <c r="I205">
        <v>20.6</v>
      </c>
      <c r="L205">
        <f t="shared" si="22"/>
        <v>380.29000000000008</v>
      </c>
      <c r="M205">
        <f t="shared" si="23"/>
        <v>0.29000000000007731</v>
      </c>
    </row>
    <row r="206" spans="1:13" x14ac:dyDescent="0.25">
      <c r="A206" t="s">
        <v>2620</v>
      </c>
      <c r="B206">
        <f>LEN(A206)</f>
        <v>80</v>
      </c>
      <c r="C206" t="s">
        <v>2323</v>
      </c>
      <c r="D206">
        <v>323</v>
      </c>
      <c r="E206">
        <v>1357</v>
      </c>
      <c r="F206">
        <v>6</v>
      </c>
      <c r="G206">
        <v>67</v>
      </c>
      <c r="H206">
        <v>0</v>
      </c>
      <c r="I206">
        <v>0</v>
      </c>
      <c r="L206">
        <f t="shared" si="22"/>
        <v>274.7</v>
      </c>
      <c r="M206">
        <f t="shared" si="23"/>
        <v>-48.300000000000011</v>
      </c>
    </row>
    <row r="207" spans="1:13" x14ac:dyDescent="0.25">
      <c r="A207" t="s">
        <v>2698</v>
      </c>
      <c r="B207">
        <f>LEN(A207)</f>
        <v>78</v>
      </c>
      <c r="C207" t="s">
        <v>2324</v>
      </c>
      <c r="D207">
        <v>323</v>
      </c>
      <c r="E207">
        <v>1357</v>
      </c>
      <c r="F207">
        <v>6</v>
      </c>
      <c r="G207">
        <v>67</v>
      </c>
      <c r="H207">
        <v>0</v>
      </c>
      <c r="I207">
        <v>0</v>
      </c>
      <c r="L207">
        <f t="shared" si="22"/>
        <v>274.7</v>
      </c>
      <c r="M207">
        <f t="shared" si="23"/>
        <v>-48.300000000000011</v>
      </c>
    </row>
    <row r="208" spans="1:13" x14ac:dyDescent="0.25">
      <c r="A208" t="str">
        <f>MID(C208,1,$B$1)</f>
        <v>Brechbohnen, Schnippelbohnen, Schnibbelbohnen (stark basisch wirkend)</v>
      </c>
      <c r="B208">
        <f>LEN(C208)</f>
        <v>69</v>
      </c>
      <c r="C208" t="s">
        <v>238</v>
      </c>
      <c r="D208">
        <v>29</v>
      </c>
      <c r="E208">
        <v>122</v>
      </c>
      <c r="F208">
        <v>0.5</v>
      </c>
      <c r="G208">
        <v>5.0999999999999996</v>
      </c>
      <c r="H208">
        <v>0.2</v>
      </c>
      <c r="I208">
        <v>1.5</v>
      </c>
      <c r="L208">
        <f t="shared" si="22"/>
        <v>29.069999999999997</v>
      </c>
      <c r="M208">
        <f t="shared" si="23"/>
        <v>6.9999999999996732E-2</v>
      </c>
    </row>
    <row r="209" spans="1:13" x14ac:dyDescent="0.25">
      <c r="A209" t="str">
        <f>MID(C209,1,$B$1)</f>
        <v>Bremer Klaben (Vorweihnachtsgebäck ohne Zuckerzusatz)</v>
      </c>
      <c r="B209">
        <f>LEN(C209)</f>
        <v>53</v>
      </c>
      <c r="C209" t="s">
        <v>239</v>
      </c>
      <c r="D209">
        <v>474</v>
      </c>
      <c r="E209">
        <v>1992</v>
      </c>
      <c r="F209">
        <v>5</v>
      </c>
      <c r="G209">
        <v>56.5</v>
      </c>
      <c r="H209">
        <v>24</v>
      </c>
      <c r="I209">
        <v>4.5999999999999996</v>
      </c>
      <c r="L209">
        <f t="shared" si="22"/>
        <v>474.17</v>
      </c>
      <c r="M209">
        <f t="shared" si="23"/>
        <v>0.17000000000001592</v>
      </c>
    </row>
    <row r="210" spans="1:13" x14ac:dyDescent="0.25">
      <c r="A210" t="str">
        <f>MID(C210,1,$B$1)</f>
        <v>Bremer Knipp (Grützwurst, Tiegelwurst, Knippwurst)</v>
      </c>
      <c r="B210">
        <f>LEN(C210)</f>
        <v>50</v>
      </c>
      <c r="C210" t="s">
        <v>240</v>
      </c>
      <c r="D210">
        <v>357</v>
      </c>
      <c r="E210">
        <v>1502</v>
      </c>
      <c r="F210">
        <v>2.5</v>
      </c>
      <c r="G210">
        <v>30</v>
      </c>
      <c r="H210">
        <v>18</v>
      </c>
      <c r="I210">
        <v>16</v>
      </c>
      <c r="L210">
        <f t="shared" si="22"/>
        <v>357.59999999999997</v>
      </c>
      <c r="M210">
        <f t="shared" si="23"/>
        <v>0.59999999999996589</v>
      </c>
    </row>
    <row r="211" spans="1:13" x14ac:dyDescent="0.25">
      <c r="A211" t="str">
        <f>MID(C211,1,$B$1)</f>
        <v>Bremer Kohl und Pinkel</v>
      </c>
      <c r="B211">
        <f>LEN(C211)</f>
        <v>22</v>
      </c>
      <c r="C211" t="s">
        <v>241</v>
      </c>
      <c r="D211">
        <v>164</v>
      </c>
      <c r="E211">
        <v>690</v>
      </c>
      <c r="F211">
        <v>1</v>
      </c>
      <c r="G211">
        <v>9.5</v>
      </c>
      <c r="H211">
        <v>9</v>
      </c>
      <c r="I211">
        <v>9.6999999999999993</v>
      </c>
      <c r="L211">
        <f t="shared" si="22"/>
        <v>163.39000000000001</v>
      </c>
      <c r="M211">
        <f t="shared" si="23"/>
        <v>-0.60999999999998522</v>
      </c>
    </row>
    <row r="212" spans="1:13" x14ac:dyDescent="0.25">
      <c r="A212" t="s">
        <v>2649</v>
      </c>
      <c r="B212">
        <f>LEN(A212)</f>
        <v>76</v>
      </c>
      <c r="C212" t="s">
        <v>2325</v>
      </c>
      <c r="D212">
        <v>340</v>
      </c>
      <c r="E212">
        <v>1428</v>
      </c>
      <c r="F212">
        <v>2.5</v>
      </c>
      <c r="G212">
        <v>29</v>
      </c>
      <c r="H212">
        <v>17</v>
      </c>
      <c r="I212">
        <v>15</v>
      </c>
      <c r="L212">
        <f t="shared" si="22"/>
        <v>340</v>
      </c>
      <c r="M212">
        <f t="shared" si="23"/>
        <v>0</v>
      </c>
    </row>
    <row r="213" spans="1:13" x14ac:dyDescent="0.25">
      <c r="A213" t="str">
        <f t="shared" ref="A213:A225" si="24">MID(C213,1,$B$1)</f>
        <v>Brennesseln</v>
      </c>
      <c r="B213">
        <f t="shared" ref="B213:B225" si="25">LEN(C213)</f>
        <v>11</v>
      </c>
      <c r="C213" t="s">
        <v>242</v>
      </c>
      <c r="D213">
        <v>70</v>
      </c>
      <c r="E213">
        <v>289</v>
      </c>
      <c r="F213">
        <v>0.5</v>
      </c>
      <c r="G213">
        <v>4.9000000000000004</v>
      </c>
      <c r="H213">
        <v>5.2</v>
      </c>
      <c r="I213">
        <v>0.7</v>
      </c>
      <c r="L213">
        <f t="shared" si="22"/>
        <v>71.39</v>
      </c>
      <c r="M213">
        <f t="shared" si="23"/>
        <v>1.3900000000000006</v>
      </c>
    </row>
    <row r="214" spans="1:13" x14ac:dyDescent="0.25">
      <c r="A214" t="str">
        <f t="shared" si="24"/>
        <v>Brennnessel-Tee</v>
      </c>
      <c r="B214">
        <f t="shared" si="25"/>
        <v>15</v>
      </c>
      <c r="C214" t="s">
        <v>243</v>
      </c>
      <c r="D214">
        <v>3</v>
      </c>
      <c r="E214">
        <v>13</v>
      </c>
      <c r="F214">
        <v>0</v>
      </c>
      <c r="G214">
        <v>0.5</v>
      </c>
      <c r="H214">
        <v>0</v>
      </c>
      <c r="I214">
        <v>0.1</v>
      </c>
      <c r="L214">
        <f t="shared" si="22"/>
        <v>2.4699999999999998</v>
      </c>
      <c r="M214">
        <f t="shared" si="23"/>
        <v>-0.53000000000000025</v>
      </c>
    </row>
    <row r="215" spans="1:13" x14ac:dyDescent="0.25">
      <c r="A215" t="str">
        <f t="shared" si="24"/>
        <v>Bresaola (italienischer luftgetrockneter Rinderschinken)</v>
      </c>
      <c r="B215">
        <f t="shared" si="25"/>
        <v>56</v>
      </c>
      <c r="C215" t="s">
        <v>244</v>
      </c>
      <c r="D215">
        <v>174</v>
      </c>
      <c r="E215">
        <v>729</v>
      </c>
      <c r="F215">
        <v>0</v>
      </c>
      <c r="G215">
        <v>0.5</v>
      </c>
      <c r="H215">
        <v>4</v>
      </c>
      <c r="I215">
        <v>32</v>
      </c>
      <c r="L215">
        <f t="shared" si="22"/>
        <v>173.65</v>
      </c>
      <c r="M215">
        <f t="shared" si="23"/>
        <v>-0.34999999999999432</v>
      </c>
    </row>
    <row r="216" spans="1:13" x14ac:dyDescent="0.25">
      <c r="A216" t="str">
        <f t="shared" si="24"/>
        <v>Breslauer, Lyoner, Extrawurst</v>
      </c>
      <c r="B216">
        <f t="shared" si="25"/>
        <v>29</v>
      </c>
      <c r="C216" t="s">
        <v>245</v>
      </c>
      <c r="D216">
        <v>290</v>
      </c>
      <c r="E216">
        <v>1198</v>
      </c>
      <c r="F216">
        <v>0</v>
      </c>
      <c r="G216">
        <v>0.2</v>
      </c>
      <c r="H216">
        <v>27.1</v>
      </c>
      <c r="I216">
        <v>11.5</v>
      </c>
      <c r="L216">
        <f t="shared" si="22"/>
        <v>301.15000000000003</v>
      </c>
      <c r="M216">
        <f t="shared" si="23"/>
        <v>11.150000000000034</v>
      </c>
    </row>
    <row r="217" spans="1:13" x14ac:dyDescent="0.25">
      <c r="A217" t="str">
        <f t="shared" si="24"/>
        <v>Brie, Tortenbrie 45 % Fett in Trockenmasse</v>
      </c>
      <c r="B217">
        <f t="shared" si="25"/>
        <v>42</v>
      </c>
      <c r="C217" t="s">
        <v>246</v>
      </c>
      <c r="D217">
        <v>280</v>
      </c>
      <c r="E217">
        <v>1164</v>
      </c>
      <c r="F217">
        <v>0</v>
      </c>
      <c r="G217">
        <v>0</v>
      </c>
      <c r="H217">
        <v>21.8</v>
      </c>
      <c r="I217">
        <v>21</v>
      </c>
      <c r="L217">
        <f t="shared" si="22"/>
        <v>290.94</v>
      </c>
      <c r="M217">
        <f t="shared" si="23"/>
        <v>10.939999999999998</v>
      </c>
    </row>
    <row r="218" spans="1:13" x14ac:dyDescent="0.25">
      <c r="A218" t="str">
        <f t="shared" si="24"/>
        <v>Brie, Tortenbrie 50 % Fett in Trockenmasse</v>
      </c>
      <c r="B218">
        <f t="shared" si="25"/>
        <v>42</v>
      </c>
      <c r="C218" t="s">
        <v>247</v>
      </c>
      <c r="D218">
        <v>344</v>
      </c>
      <c r="E218">
        <v>1430</v>
      </c>
      <c r="F218">
        <v>0</v>
      </c>
      <c r="G218">
        <v>0</v>
      </c>
      <c r="H218">
        <v>27.9</v>
      </c>
      <c r="I218">
        <v>22.6</v>
      </c>
      <c r="L218">
        <f t="shared" si="22"/>
        <v>354.39000000000004</v>
      </c>
      <c r="M218">
        <f t="shared" si="23"/>
        <v>10.390000000000043</v>
      </c>
    </row>
    <row r="219" spans="1:13" x14ac:dyDescent="0.25">
      <c r="A219" t="str">
        <f t="shared" si="24"/>
        <v>Brie, Tortenbrie 60 % Fett in Trockenmasse</v>
      </c>
      <c r="B219">
        <f t="shared" si="25"/>
        <v>42</v>
      </c>
      <c r="C219" t="s">
        <v>248</v>
      </c>
      <c r="D219">
        <v>366</v>
      </c>
      <c r="E219">
        <v>1514</v>
      </c>
      <c r="F219">
        <v>0</v>
      </c>
      <c r="G219">
        <v>0</v>
      </c>
      <c r="H219">
        <v>33.200000000000003</v>
      </c>
      <c r="I219">
        <v>16.8</v>
      </c>
      <c r="L219">
        <f t="shared" si="22"/>
        <v>379.32000000000005</v>
      </c>
      <c r="M219">
        <f t="shared" si="23"/>
        <v>13.32000000000005</v>
      </c>
    </row>
    <row r="220" spans="1:13" x14ac:dyDescent="0.25">
      <c r="A220" t="str">
        <f t="shared" si="24"/>
        <v>Briegel (schwäbische Brötchen, Semmeln, Wecken, Schrippen</v>
      </c>
      <c r="B220">
        <f t="shared" si="25"/>
        <v>57</v>
      </c>
      <c r="C220" t="s">
        <v>249</v>
      </c>
      <c r="D220">
        <v>281</v>
      </c>
      <c r="E220">
        <v>1180</v>
      </c>
      <c r="F220">
        <v>5</v>
      </c>
      <c r="G220">
        <v>56</v>
      </c>
      <c r="H220">
        <v>2</v>
      </c>
      <c r="I220">
        <v>8.3000000000000007</v>
      </c>
      <c r="L220">
        <f t="shared" si="22"/>
        <v>283.05999999999995</v>
      </c>
      <c r="M220">
        <f t="shared" si="23"/>
        <v>2.0599999999999454</v>
      </c>
    </row>
    <row r="221" spans="1:13" x14ac:dyDescent="0.25">
      <c r="A221" t="str">
        <f t="shared" si="24"/>
        <v>Briochezopf, Milchzopf</v>
      </c>
      <c r="B221">
        <f t="shared" si="25"/>
        <v>22</v>
      </c>
      <c r="C221" t="s">
        <v>250</v>
      </c>
      <c r="D221">
        <v>363</v>
      </c>
      <c r="E221">
        <v>1524</v>
      </c>
      <c r="F221">
        <v>4.5</v>
      </c>
      <c r="G221">
        <v>50</v>
      </c>
      <c r="H221">
        <v>13.1</v>
      </c>
      <c r="I221">
        <v>8.6</v>
      </c>
      <c r="L221">
        <f t="shared" si="22"/>
        <v>362.95</v>
      </c>
      <c r="M221">
        <f t="shared" si="23"/>
        <v>-5.0000000000011369E-2</v>
      </c>
    </row>
    <row r="222" spans="1:13" x14ac:dyDescent="0.25">
      <c r="A222" t="str">
        <f t="shared" si="24"/>
        <v>Broccoli (Brokkoli)</v>
      </c>
      <c r="B222">
        <f t="shared" si="25"/>
        <v>19</v>
      </c>
      <c r="C222" t="s">
        <v>251</v>
      </c>
      <c r="D222">
        <v>26</v>
      </c>
      <c r="E222">
        <v>111</v>
      </c>
      <c r="F222">
        <v>0</v>
      </c>
      <c r="G222">
        <v>2.5</v>
      </c>
      <c r="H222">
        <v>0.2</v>
      </c>
      <c r="I222">
        <v>3.3</v>
      </c>
      <c r="L222">
        <f t="shared" si="22"/>
        <v>25.97</v>
      </c>
      <c r="M222">
        <f t="shared" si="23"/>
        <v>-3.0000000000001137E-2</v>
      </c>
    </row>
    <row r="223" spans="1:13" x14ac:dyDescent="0.25">
      <c r="A223" t="str">
        <f t="shared" si="24"/>
        <v>Broccoli-Cremesuppe, Brokkoli-Cremesuppe</v>
      </c>
      <c r="B223">
        <f t="shared" si="25"/>
        <v>40</v>
      </c>
      <c r="C223" t="s">
        <v>252</v>
      </c>
      <c r="D223">
        <v>53</v>
      </c>
      <c r="E223">
        <v>221</v>
      </c>
      <c r="F223">
        <v>1</v>
      </c>
      <c r="G223">
        <v>9</v>
      </c>
      <c r="H223">
        <v>1</v>
      </c>
      <c r="I223">
        <v>1.5</v>
      </c>
      <c r="L223">
        <f t="shared" si="22"/>
        <v>52.5</v>
      </c>
      <c r="M223">
        <f t="shared" si="23"/>
        <v>-0.5</v>
      </c>
    </row>
    <row r="224" spans="1:13" x14ac:dyDescent="0.25">
      <c r="A224" t="str">
        <f t="shared" si="24"/>
        <v>Brombeeren</v>
      </c>
      <c r="B224">
        <f t="shared" si="25"/>
        <v>10</v>
      </c>
      <c r="C224" t="s">
        <v>253</v>
      </c>
      <c r="D224">
        <v>44</v>
      </c>
      <c r="E224">
        <v>186</v>
      </c>
      <c r="F224">
        <v>0.5</v>
      </c>
      <c r="G224">
        <v>6.2</v>
      </c>
      <c r="H224">
        <v>1</v>
      </c>
      <c r="I224">
        <v>1.2</v>
      </c>
      <c r="L224">
        <f t="shared" si="22"/>
        <v>39.76</v>
      </c>
      <c r="M224">
        <f t="shared" si="23"/>
        <v>-4.240000000000002</v>
      </c>
    </row>
    <row r="225" spans="1:13" x14ac:dyDescent="0.25">
      <c r="A225" t="str">
        <f t="shared" si="24"/>
        <v>Brombeersaft (Muttersaft)</v>
      </c>
      <c r="B225">
        <f t="shared" si="25"/>
        <v>25</v>
      </c>
      <c r="C225" t="s">
        <v>254</v>
      </c>
      <c r="D225">
        <v>30</v>
      </c>
      <c r="E225">
        <v>126</v>
      </c>
      <c r="F225">
        <v>1</v>
      </c>
      <c r="G225">
        <v>7</v>
      </c>
      <c r="H225">
        <v>0</v>
      </c>
      <c r="I225">
        <v>0.3</v>
      </c>
      <c r="L225">
        <f t="shared" si="22"/>
        <v>29.959999999999997</v>
      </c>
      <c r="M225">
        <f t="shared" si="23"/>
        <v>-4.00000000000027E-2</v>
      </c>
    </row>
    <row r="226" spans="1:13" x14ac:dyDescent="0.25">
      <c r="A226" t="s">
        <v>2621</v>
      </c>
      <c r="B226">
        <f>LEN(A226)</f>
        <v>79</v>
      </c>
      <c r="C226" t="s">
        <v>2326</v>
      </c>
      <c r="D226">
        <v>267</v>
      </c>
      <c r="E226">
        <v>1119</v>
      </c>
      <c r="F226">
        <v>4.0999999999999996</v>
      </c>
      <c r="G226">
        <v>48.2</v>
      </c>
      <c r="H226">
        <v>3.7</v>
      </c>
      <c r="I226">
        <v>8.3000000000000007</v>
      </c>
      <c r="L226">
        <f t="shared" si="22"/>
        <v>266.89</v>
      </c>
      <c r="M226">
        <f t="shared" si="23"/>
        <v>-0.11000000000001364</v>
      </c>
    </row>
    <row r="227" spans="1:13" x14ac:dyDescent="0.25">
      <c r="A227" t="s">
        <v>2562</v>
      </c>
      <c r="B227">
        <f>LEN(A227)</f>
        <v>67</v>
      </c>
      <c r="C227" t="s">
        <v>2327</v>
      </c>
      <c r="D227">
        <v>272</v>
      </c>
      <c r="E227">
        <v>1155</v>
      </c>
      <c r="F227">
        <v>5</v>
      </c>
      <c r="G227">
        <v>55.5</v>
      </c>
      <c r="H227">
        <v>1.9</v>
      </c>
      <c r="I227">
        <v>8.3000000000000007</v>
      </c>
      <c r="L227">
        <f t="shared" si="22"/>
        <v>280.08</v>
      </c>
      <c r="M227">
        <f t="shared" si="23"/>
        <v>8.0799999999999841</v>
      </c>
    </row>
    <row r="228" spans="1:13" x14ac:dyDescent="0.25">
      <c r="A228" t="str">
        <f t="shared" ref="A228:A239" si="26">MID(C228,1,$B$1)</f>
        <v>Brötchen, Semmeln, Wecken, Schrippen, Wasserbrötchen, glutenfrei</v>
      </c>
      <c r="B228">
        <f t="shared" ref="B228:B239" si="27">LEN(C228)</f>
        <v>64</v>
      </c>
      <c r="C228" t="s">
        <v>255</v>
      </c>
      <c r="D228">
        <v>230</v>
      </c>
      <c r="E228">
        <v>967</v>
      </c>
      <c r="F228">
        <v>4</v>
      </c>
      <c r="G228">
        <v>47</v>
      </c>
      <c r="H228">
        <v>2</v>
      </c>
      <c r="I228">
        <v>4.5</v>
      </c>
      <c r="L228">
        <f t="shared" si="22"/>
        <v>230.2</v>
      </c>
      <c r="M228">
        <f t="shared" si="23"/>
        <v>0.19999999999998863</v>
      </c>
    </row>
    <row r="229" spans="1:13" x14ac:dyDescent="0.25">
      <c r="A229" t="str">
        <f t="shared" si="26"/>
        <v>Brot-Chips</v>
      </c>
      <c r="B229">
        <f t="shared" si="27"/>
        <v>10</v>
      </c>
      <c r="C229" t="s">
        <v>256</v>
      </c>
      <c r="D229">
        <v>477</v>
      </c>
      <c r="E229">
        <v>2005</v>
      </c>
      <c r="F229">
        <v>5</v>
      </c>
      <c r="G229">
        <v>61</v>
      </c>
      <c r="H229">
        <v>17</v>
      </c>
      <c r="I229">
        <v>15</v>
      </c>
      <c r="L229">
        <f t="shared" si="22"/>
        <v>471.2</v>
      </c>
      <c r="M229">
        <f t="shared" si="23"/>
        <v>-5.8000000000000114</v>
      </c>
    </row>
    <row r="230" spans="1:13" x14ac:dyDescent="0.25">
      <c r="A230" t="str">
        <f t="shared" si="26"/>
        <v>Brotfrucht</v>
      </c>
      <c r="B230">
        <f t="shared" si="27"/>
        <v>10</v>
      </c>
      <c r="C230" t="s">
        <v>257</v>
      </c>
      <c r="D230">
        <v>115</v>
      </c>
      <c r="E230">
        <v>483</v>
      </c>
      <c r="F230">
        <v>2.1</v>
      </c>
      <c r="G230">
        <v>25.5</v>
      </c>
      <c r="H230">
        <v>0.3</v>
      </c>
      <c r="I230">
        <v>1.5</v>
      </c>
      <c r="L230">
        <f t="shared" si="22"/>
        <v>113.64</v>
      </c>
      <c r="M230">
        <f t="shared" si="23"/>
        <v>-1.3599999999999994</v>
      </c>
    </row>
    <row r="231" spans="1:13" x14ac:dyDescent="0.25">
      <c r="A231" t="str">
        <f t="shared" si="26"/>
        <v>Brottrunk</v>
      </c>
      <c r="B231">
        <f t="shared" si="27"/>
        <v>9</v>
      </c>
      <c r="C231" t="s">
        <v>258</v>
      </c>
      <c r="D231">
        <v>6</v>
      </c>
      <c r="E231">
        <v>25</v>
      </c>
      <c r="F231">
        <v>0</v>
      </c>
      <c r="G231">
        <v>1</v>
      </c>
      <c r="H231">
        <v>0.1</v>
      </c>
      <c r="I231">
        <v>0.2</v>
      </c>
      <c r="L231">
        <f t="shared" si="22"/>
        <v>5.8699999999999992</v>
      </c>
      <c r="M231">
        <f t="shared" si="23"/>
        <v>-0.13000000000000078</v>
      </c>
    </row>
    <row r="232" spans="1:13" x14ac:dyDescent="0.25">
      <c r="A232" t="str">
        <f t="shared" si="26"/>
        <v>Brühe, gekörnt</v>
      </c>
      <c r="B232">
        <f t="shared" si="27"/>
        <v>14</v>
      </c>
      <c r="C232" t="s">
        <v>259</v>
      </c>
      <c r="D232">
        <v>197</v>
      </c>
      <c r="E232">
        <v>826</v>
      </c>
      <c r="F232">
        <v>0.5</v>
      </c>
      <c r="G232">
        <v>5</v>
      </c>
      <c r="H232">
        <v>9</v>
      </c>
      <c r="I232">
        <v>24</v>
      </c>
      <c r="L232">
        <f t="shared" si="22"/>
        <v>205</v>
      </c>
      <c r="M232">
        <f t="shared" si="23"/>
        <v>8</v>
      </c>
    </row>
    <row r="233" spans="1:13" x14ac:dyDescent="0.25">
      <c r="A233" t="str">
        <f t="shared" si="26"/>
        <v>Brühe, Instantpulver (Instantbrühe)</v>
      </c>
      <c r="B233">
        <f t="shared" si="27"/>
        <v>35</v>
      </c>
      <c r="C233" t="s">
        <v>260</v>
      </c>
      <c r="D233">
        <v>240</v>
      </c>
      <c r="E233">
        <v>1005</v>
      </c>
      <c r="F233">
        <v>1</v>
      </c>
      <c r="G233">
        <v>10</v>
      </c>
      <c r="H233">
        <v>12</v>
      </c>
      <c r="I233">
        <v>23</v>
      </c>
      <c r="L233">
        <f t="shared" si="22"/>
        <v>249.20000000000005</v>
      </c>
      <c r="M233">
        <f t="shared" si="23"/>
        <v>9.2000000000000455</v>
      </c>
    </row>
    <row r="234" spans="1:13" x14ac:dyDescent="0.25">
      <c r="A234" t="str">
        <f t="shared" si="26"/>
        <v>Brühwürfel, fettreich</v>
      </c>
      <c r="B234">
        <f t="shared" si="27"/>
        <v>21</v>
      </c>
      <c r="C234" t="s">
        <v>261</v>
      </c>
      <c r="D234">
        <v>337</v>
      </c>
      <c r="E234">
        <v>1401</v>
      </c>
      <c r="F234">
        <v>0.5</v>
      </c>
      <c r="G234">
        <v>6</v>
      </c>
      <c r="H234">
        <v>25</v>
      </c>
      <c r="I234">
        <v>22</v>
      </c>
      <c r="L234">
        <f t="shared" si="22"/>
        <v>349.5</v>
      </c>
      <c r="M234">
        <f t="shared" si="23"/>
        <v>12.5</v>
      </c>
    </row>
    <row r="235" spans="1:13" x14ac:dyDescent="0.25">
      <c r="A235" t="str">
        <f t="shared" si="26"/>
        <v>Brunnenkresse</v>
      </c>
      <c r="B235">
        <f t="shared" si="27"/>
        <v>13</v>
      </c>
      <c r="C235" t="s">
        <v>262</v>
      </c>
      <c r="D235">
        <v>20</v>
      </c>
      <c r="E235">
        <v>80</v>
      </c>
      <c r="F235">
        <v>0</v>
      </c>
      <c r="G235">
        <v>2.5</v>
      </c>
      <c r="H235">
        <v>0.3</v>
      </c>
      <c r="I235">
        <v>1.5</v>
      </c>
      <c r="L235">
        <f t="shared" si="22"/>
        <v>19.34</v>
      </c>
      <c r="M235">
        <f t="shared" si="23"/>
        <v>-0.66000000000000014</v>
      </c>
    </row>
    <row r="236" spans="1:13" x14ac:dyDescent="0.25">
      <c r="A236" t="str">
        <f t="shared" si="26"/>
        <v>Bruschetta (Brot, Knoblauch, Olivenöl)</v>
      </c>
      <c r="B236">
        <f t="shared" si="27"/>
        <v>38</v>
      </c>
      <c r="C236" t="s">
        <v>263</v>
      </c>
      <c r="D236">
        <v>221</v>
      </c>
      <c r="E236">
        <v>926</v>
      </c>
      <c r="F236">
        <v>1.5</v>
      </c>
      <c r="G236">
        <v>32</v>
      </c>
      <c r="H236">
        <v>6</v>
      </c>
      <c r="I236">
        <v>8</v>
      </c>
      <c r="L236">
        <f t="shared" si="22"/>
        <v>220.6</v>
      </c>
      <c r="M236">
        <f t="shared" si="23"/>
        <v>-0.40000000000000568</v>
      </c>
    </row>
    <row r="237" spans="1:13" x14ac:dyDescent="0.25">
      <c r="A237" t="str">
        <f t="shared" si="26"/>
        <v>Bubble Tea</v>
      </c>
      <c r="B237">
        <f t="shared" si="27"/>
        <v>10</v>
      </c>
      <c r="C237" t="s">
        <v>264</v>
      </c>
      <c r="D237">
        <v>109</v>
      </c>
      <c r="E237">
        <v>456</v>
      </c>
      <c r="F237">
        <v>1</v>
      </c>
      <c r="G237">
        <v>10</v>
      </c>
      <c r="H237">
        <v>5</v>
      </c>
      <c r="I237">
        <v>5</v>
      </c>
      <c r="L237">
        <f t="shared" si="22"/>
        <v>108.5</v>
      </c>
      <c r="M237">
        <f t="shared" si="23"/>
        <v>-0.5</v>
      </c>
    </row>
    <row r="238" spans="1:13" x14ac:dyDescent="0.25">
      <c r="A238" t="str">
        <f t="shared" si="26"/>
        <v>Bucheckern, getrocknet</v>
      </c>
      <c r="B238">
        <f t="shared" si="27"/>
        <v>22</v>
      </c>
      <c r="C238" t="s">
        <v>265</v>
      </c>
      <c r="D238">
        <v>630</v>
      </c>
      <c r="E238">
        <v>2644</v>
      </c>
      <c r="F238">
        <v>3</v>
      </c>
      <c r="G238">
        <v>34</v>
      </c>
      <c r="H238">
        <v>50</v>
      </c>
      <c r="I238">
        <v>6</v>
      </c>
      <c r="L238">
        <f t="shared" si="22"/>
        <v>629.60000000000014</v>
      </c>
      <c r="M238">
        <f t="shared" si="23"/>
        <v>-0.39999999999986358</v>
      </c>
    </row>
    <row r="239" spans="1:13" x14ac:dyDescent="0.25">
      <c r="A239" t="str">
        <f t="shared" si="26"/>
        <v>Bucheckernnmehl, entfettet (Getreideersatz, Bindemittel)</v>
      </c>
      <c r="B239">
        <f t="shared" si="27"/>
        <v>56</v>
      </c>
      <c r="C239" t="s">
        <v>266</v>
      </c>
      <c r="D239">
        <v>315</v>
      </c>
      <c r="E239">
        <v>1323</v>
      </c>
      <c r="F239">
        <v>5</v>
      </c>
      <c r="G239">
        <v>60</v>
      </c>
      <c r="H239">
        <v>2</v>
      </c>
      <c r="I239">
        <v>12</v>
      </c>
      <c r="L239">
        <f t="shared" si="22"/>
        <v>315</v>
      </c>
      <c r="M239">
        <f t="shared" si="23"/>
        <v>0</v>
      </c>
    </row>
    <row r="240" spans="1:13" x14ac:dyDescent="0.25">
      <c r="A240" t="s">
        <v>2671</v>
      </c>
      <c r="B240">
        <f>LEN(A240)</f>
        <v>80</v>
      </c>
      <c r="C240" t="s">
        <v>2328</v>
      </c>
      <c r="D240">
        <v>360</v>
      </c>
      <c r="E240">
        <v>1513</v>
      </c>
      <c r="F240">
        <v>4.5</v>
      </c>
      <c r="G240">
        <v>49</v>
      </c>
      <c r="H240">
        <v>14.2</v>
      </c>
      <c r="I240">
        <v>6.5</v>
      </c>
      <c r="L240">
        <f t="shared" si="22"/>
        <v>360.26</v>
      </c>
      <c r="M240">
        <f t="shared" si="23"/>
        <v>0.25999999999999091</v>
      </c>
    </row>
    <row r="241" spans="1:13" x14ac:dyDescent="0.25">
      <c r="A241" t="str">
        <f t="shared" ref="A241:A249" si="28">MID(C241,1,$B$1)</f>
        <v>Buchweizen, geschält</v>
      </c>
      <c r="B241">
        <f t="shared" ref="B241:B249" si="29">LEN(C241)</f>
        <v>20</v>
      </c>
      <c r="C241" t="s">
        <v>267</v>
      </c>
      <c r="D241">
        <v>336</v>
      </c>
      <c r="E241">
        <v>1425</v>
      </c>
      <c r="F241">
        <v>6.5</v>
      </c>
      <c r="G241">
        <v>71</v>
      </c>
      <c r="H241">
        <v>1.7</v>
      </c>
      <c r="I241">
        <v>9.1</v>
      </c>
      <c r="L241">
        <f t="shared" si="22"/>
        <v>345.13</v>
      </c>
      <c r="M241">
        <f t="shared" si="23"/>
        <v>9.1299999999999955</v>
      </c>
    </row>
    <row r="242" spans="1:13" x14ac:dyDescent="0.25">
      <c r="A242" t="str">
        <f t="shared" si="28"/>
        <v>Buchweizenbrot</v>
      </c>
      <c r="B242">
        <f t="shared" si="29"/>
        <v>14</v>
      </c>
      <c r="C242" t="s">
        <v>268</v>
      </c>
      <c r="D242">
        <v>237</v>
      </c>
      <c r="E242">
        <v>934</v>
      </c>
      <c r="F242">
        <v>2</v>
      </c>
      <c r="G242">
        <v>46</v>
      </c>
      <c r="H242">
        <v>2</v>
      </c>
      <c r="I242">
        <v>7</v>
      </c>
      <c r="L242">
        <f t="shared" si="22"/>
        <v>236.6</v>
      </c>
      <c r="M242">
        <f t="shared" si="23"/>
        <v>-0.40000000000000568</v>
      </c>
    </row>
    <row r="243" spans="1:13" x14ac:dyDescent="0.25">
      <c r="A243" t="str">
        <f t="shared" si="28"/>
        <v>Buchweizen-Grütze</v>
      </c>
      <c r="B243">
        <f t="shared" si="29"/>
        <v>17</v>
      </c>
      <c r="C243" t="s">
        <v>269</v>
      </c>
      <c r="D243">
        <v>335</v>
      </c>
      <c r="E243">
        <v>1421</v>
      </c>
      <c r="F243">
        <v>6.5</v>
      </c>
      <c r="G243">
        <v>72.599999999999994</v>
      </c>
      <c r="H243">
        <v>1.6</v>
      </c>
      <c r="I243">
        <v>7.5</v>
      </c>
      <c r="L243">
        <f t="shared" si="22"/>
        <v>344.03999999999996</v>
      </c>
      <c r="M243">
        <f t="shared" si="23"/>
        <v>9.0399999999999636</v>
      </c>
    </row>
    <row r="244" spans="1:13" x14ac:dyDescent="0.25">
      <c r="A244" t="str">
        <f t="shared" si="28"/>
        <v>Buchweizenmehl</v>
      </c>
      <c r="B244">
        <f t="shared" si="29"/>
        <v>14</v>
      </c>
      <c r="C244" t="s">
        <v>270</v>
      </c>
      <c r="D244">
        <v>352</v>
      </c>
      <c r="E244">
        <v>1475</v>
      </c>
      <c r="F244">
        <v>6.5</v>
      </c>
      <c r="G244">
        <v>78.8</v>
      </c>
      <c r="H244">
        <v>0.8</v>
      </c>
      <c r="I244">
        <v>5.0999999999999996</v>
      </c>
      <c r="L244">
        <f t="shared" si="22"/>
        <v>351.94</v>
      </c>
      <c r="M244">
        <f t="shared" si="23"/>
        <v>-6.0000000000002274E-2</v>
      </c>
    </row>
    <row r="245" spans="1:13" x14ac:dyDescent="0.25">
      <c r="A245" t="str">
        <f t="shared" si="28"/>
        <v>Buchweizenmehl hell</v>
      </c>
      <c r="B245">
        <f t="shared" si="29"/>
        <v>19</v>
      </c>
      <c r="C245" t="s">
        <v>271</v>
      </c>
      <c r="D245">
        <v>343</v>
      </c>
      <c r="E245">
        <v>1439</v>
      </c>
      <c r="F245">
        <v>6.4</v>
      </c>
      <c r="G245">
        <v>76.8</v>
      </c>
      <c r="H245">
        <v>0.8</v>
      </c>
      <c r="I245">
        <v>5</v>
      </c>
      <c r="L245">
        <f t="shared" si="22"/>
        <v>343.31999999999994</v>
      </c>
      <c r="M245">
        <f t="shared" si="23"/>
        <v>0.31999999999993634</v>
      </c>
    </row>
    <row r="246" spans="1:13" x14ac:dyDescent="0.25">
      <c r="A246" t="str">
        <f t="shared" si="28"/>
        <v>Buchweizen-Plinsen, Hefeteig-Pfannkuchen</v>
      </c>
      <c r="B246">
        <f t="shared" si="29"/>
        <v>40</v>
      </c>
      <c r="C246" t="s">
        <v>272</v>
      </c>
      <c r="D246">
        <v>256</v>
      </c>
      <c r="E246">
        <v>1076</v>
      </c>
      <c r="F246">
        <v>2.5</v>
      </c>
      <c r="G246">
        <v>29</v>
      </c>
      <c r="H246">
        <v>12.5</v>
      </c>
      <c r="I246">
        <v>5</v>
      </c>
      <c r="L246">
        <f t="shared" si="22"/>
        <v>256.14999999999998</v>
      </c>
      <c r="M246">
        <f t="shared" si="23"/>
        <v>0.14999999999997726</v>
      </c>
    </row>
    <row r="247" spans="1:13" x14ac:dyDescent="0.25">
      <c r="A247" t="str">
        <f t="shared" si="28"/>
        <v>Buchweizen-Vollkornmehl</v>
      </c>
      <c r="B247">
        <f t="shared" si="29"/>
        <v>23</v>
      </c>
      <c r="C247" t="s">
        <v>273</v>
      </c>
      <c r="D247">
        <v>351</v>
      </c>
      <c r="E247">
        <v>1487</v>
      </c>
      <c r="F247">
        <v>6.5</v>
      </c>
      <c r="G247">
        <v>70.7</v>
      </c>
      <c r="H247">
        <v>2.7</v>
      </c>
      <c r="I247">
        <v>10.9</v>
      </c>
      <c r="L247">
        <f t="shared" si="22"/>
        <v>360.76</v>
      </c>
      <c r="M247">
        <f t="shared" si="23"/>
        <v>9.7599999999999909</v>
      </c>
    </row>
    <row r="248" spans="1:13" x14ac:dyDescent="0.25">
      <c r="A248" t="str">
        <f t="shared" si="28"/>
        <v>Bücklinge</v>
      </c>
      <c r="B248">
        <f t="shared" si="29"/>
        <v>9</v>
      </c>
      <c r="C248" t="s">
        <v>274</v>
      </c>
      <c r="D248">
        <v>224</v>
      </c>
      <c r="E248">
        <v>934</v>
      </c>
      <c r="F248">
        <v>0</v>
      </c>
      <c r="G248">
        <v>0</v>
      </c>
      <c r="H248">
        <v>15.5</v>
      </c>
      <c r="I248">
        <v>21.2</v>
      </c>
      <c r="L248">
        <f t="shared" si="22"/>
        <v>233.19</v>
      </c>
      <c r="M248">
        <f t="shared" si="23"/>
        <v>9.1899999999999977</v>
      </c>
    </row>
    <row r="249" spans="1:13" x14ac:dyDescent="0.25">
      <c r="A249" t="str">
        <f t="shared" si="28"/>
        <v>Büffelfleisch, Büffel-Saftgulasch (roh)</v>
      </c>
      <c r="B249">
        <f t="shared" si="29"/>
        <v>39</v>
      </c>
      <c r="C249" t="s">
        <v>275</v>
      </c>
      <c r="D249">
        <v>115</v>
      </c>
      <c r="E249">
        <v>484</v>
      </c>
      <c r="F249">
        <v>0</v>
      </c>
      <c r="G249">
        <v>0</v>
      </c>
      <c r="H249">
        <v>2</v>
      </c>
      <c r="I249">
        <v>23</v>
      </c>
      <c r="L249">
        <f t="shared" si="22"/>
        <v>115.20000000000002</v>
      </c>
      <c r="M249">
        <f t="shared" si="23"/>
        <v>0.20000000000001705</v>
      </c>
    </row>
    <row r="250" spans="1:13" x14ac:dyDescent="0.25">
      <c r="A250" t="s">
        <v>2616</v>
      </c>
      <c r="B250">
        <f>LEN(A250)</f>
        <v>74</v>
      </c>
      <c r="C250" t="s">
        <v>2329</v>
      </c>
      <c r="D250">
        <v>111</v>
      </c>
      <c r="E250">
        <v>465</v>
      </c>
      <c r="F250">
        <v>2</v>
      </c>
      <c r="G250">
        <v>23</v>
      </c>
      <c r="H250">
        <v>0.4</v>
      </c>
      <c r="I250">
        <v>3</v>
      </c>
      <c r="L250">
        <f t="shared" si="22"/>
        <v>110.62</v>
      </c>
      <c r="M250">
        <f t="shared" si="23"/>
        <v>-0.37999999999999545</v>
      </c>
    </row>
    <row r="251" spans="1:13" x14ac:dyDescent="0.25">
      <c r="A251" t="s">
        <v>2603</v>
      </c>
      <c r="B251">
        <f>LEN(A251)</f>
        <v>76</v>
      </c>
      <c r="C251" t="s">
        <v>2330</v>
      </c>
      <c r="D251">
        <v>253</v>
      </c>
      <c r="E251">
        <v>1071</v>
      </c>
      <c r="F251">
        <v>0</v>
      </c>
      <c r="G251">
        <v>0</v>
      </c>
      <c r="H251">
        <v>9.6</v>
      </c>
      <c r="I251">
        <v>39</v>
      </c>
      <c r="L251">
        <f t="shared" si="22"/>
        <v>253.08</v>
      </c>
      <c r="M251">
        <f t="shared" si="23"/>
        <v>8.0000000000012506E-2</v>
      </c>
    </row>
    <row r="252" spans="1:13" x14ac:dyDescent="0.25">
      <c r="A252" t="str">
        <f>MID(C252,1,$B$1)</f>
        <v>Buntbarsch, Tilapia (roh)</v>
      </c>
      <c r="B252">
        <f>LEN(C252)</f>
        <v>25</v>
      </c>
      <c r="C252" t="s">
        <v>276</v>
      </c>
      <c r="D252">
        <v>93</v>
      </c>
      <c r="E252">
        <v>392</v>
      </c>
      <c r="F252">
        <v>0</v>
      </c>
      <c r="G252">
        <v>0</v>
      </c>
      <c r="H252">
        <v>1</v>
      </c>
      <c r="I252">
        <v>20</v>
      </c>
      <c r="L252">
        <f t="shared" si="22"/>
        <v>93.3</v>
      </c>
      <c r="M252">
        <f t="shared" si="23"/>
        <v>0.29999999999999716</v>
      </c>
    </row>
    <row r="253" spans="1:13" x14ac:dyDescent="0.25">
      <c r="A253" t="str">
        <f>MID(C253,1,$B$1)</f>
        <v>Bunte Zuckerstreusel</v>
      </c>
      <c r="B253">
        <f>LEN(C253)</f>
        <v>20</v>
      </c>
      <c r="C253" t="s">
        <v>277</v>
      </c>
      <c r="D253">
        <v>402</v>
      </c>
      <c r="E253">
        <v>1690</v>
      </c>
      <c r="F253">
        <v>5.5</v>
      </c>
      <c r="G253">
        <v>66</v>
      </c>
      <c r="H253">
        <v>11</v>
      </c>
      <c r="I253">
        <v>7</v>
      </c>
      <c r="L253">
        <f t="shared" si="22"/>
        <v>402.29999999999995</v>
      </c>
      <c r="M253">
        <f t="shared" si="23"/>
        <v>0.29999999999995453</v>
      </c>
    </row>
    <row r="254" spans="1:13" x14ac:dyDescent="0.25">
      <c r="A254" t="str">
        <f>MID(C254,1,$B$1)</f>
        <v>Burgunderbraten mit Soße (ohne weitere Beilagen)</v>
      </c>
      <c r="B254">
        <f>LEN(C254)</f>
        <v>48</v>
      </c>
      <c r="C254" t="s">
        <v>278</v>
      </c>
      <c r="D254">
        <v>120</v>
      </c>
      <c r="E254">
        <v>502</v>
      </c>
      <c r="F254">
        <v>0</v>
      </c>
      <c r="G254">
        <v>2</v>
      </c>
      <c r="H254">
        <v>7</v>
      </c>
      <c r="I254">
        <v>11</v>
      </c>
      <c r="L254">
        <f t="shared" si="22"/>
        <v>119.50000000000001</v>
      </c>
      <c r="M254">
        <f t="shared" si="23"/>
        <v>-0.49999999999998579</v>
      </c>
    </row>
    <row r="255" spans="1:13" x14ac:dyDescent="0.25">
      <c r="A255" t="s">
        <v>2634</v>
      </c>
      <c r="B255">
        <f>LEN(A255)</f>
        <v>50</v>
      </c>
      <c r="C255" t="s">
        <v>2331</v>
      </c>
      <c r="D255">
        <v>111</v>
      </c>
      <c r="E255">
        <v>465</v>
      </c>
      <c r="F255">
        <v>2</v>
      </c>
      <c r="G255">
        <v>21.2</v>
      </c>
      <c r="H255">
        <v>5.2</v>
      </c>
      <c r="I255">
        <v>2.2000000000000002</v>
      </c>
      <c r="L255">
        <f t="shared" si="22"/>
        <v>144.52000000000001</v>
      </c>
      <c r="M255">
        <f t="shared" si="23"/>
        <v>33.52000000000001</v>
      </c>
    </row>
    <row r="256" spans="1:13" x14ac:dyDescent="0.25">
      <c r="A256" t="str">
        <f t="shared" ref="A256:A281" si="30">MID(C256,1,$B$1)</f>
        <v>Butter (Sauerrahm-Butter)</v>
      </c>
      <c r="B256">
        <f t="shared" ref="B256:B281" si="31">LEN(C256)</f>
        <v>25</v>
      </c>
      <c r="C256" t="s">
        <v>279</v>
      </c>
      <c r="D256">
        <v>779</v>
      </c>
      <c r="E256">
        <v>3273</v>
      </c>
      <c r="F256">
        <v>0</v>
      </c>
      <c r="G256">
        <v>0.6</v>
      </c>
      <c r="H256">
        <v>83.2</v>
      </c>
      <c r="I256">
        <v>0.7</v>
      </c>
      <c r="L256">
        <f t="shared" si="22"/>
        <v>779.1600000000002</v>
      </c>
      <c r="M256">
        <f t="shared" si="23"/>
        <v>0.16000000000019554</v>
      </c>
    </row>
    <row r="257" spans="1:13" x14ac:dyDescent="0.25">
      <c r="A257" t="str">
        <f t="shared" si="30"/>
        <v>Butter (Süßrahm-Butter)</v>
      </c>
      <c r="B257">
        <f t="shared" si="31"/>
        <v>23</v>
      </c>
      <c r="C257" t="s">
        <v>280</v>
      </c>
      <c r="D257">
        <v>778</v>
      </c>
      <c r="E257">
        <v>3267</v>
      </c>
      <c r="F257">
        <v>0</v>
      </c>
      <c r="G257">
        <v>0.3</v>
      </c>
      <c r="H257">
        <v>83.2</v>
      </c>
      <c r="I257">
        <v>0.7</v>
      </c>
      <c r="L257">
        <f t="shared" si="22"/>
        <v>777.93000000000018</v>
      </c>
      <c r="M257">
        <f t="shared" si="23"/>
        <v>-6.9999999999822649E-2</v>
      </c>
    </row>
    <row r="258" spans="1:13" x14ac:dyDescent="0.25">
      <c r="A258" t="str">
        <f t="shared" si="30"/>
        <v>Butter, halbfett, Halbfett-Butter</v>
      </c>
      <c r="B258">
        <f t="shared" si="31"/>
        <v>33</v>
      </c>
      <c r="C258" t="s">
        <v>281</v>
      </c>
      <c r="D258">
        <v>385</v>
      </c>
      <c r="E258">
        <v>1585</v>
      </c>
      <c r="F258">
        <v>0</v>
      </c>
      <c r="G258">
        <v>0.3</v>
      </c>
      <c r="H258">
        <v>40.5</v>
      </c>
      <c r="I258">
        <v>4.8</v>
      </c>
      <c r="L258">
        <f t="shared" ref="L258:L321" si="32">G258*4.1+H258*9.3+I258*4.2+J258*7+K258*3</f>
        <v>398.04000000000008</v>
      </c>
      <c r="M258">
        <f t="shared" ref="M258:M321" si="33">L258-D258</f>
        <v>13.040000000000077</v>
      </c>
    </row>
    <row r="259" spans="1:13" x14ac:dyDescent="0.25">
      <c r="A259" t="str">
        <f t="shared" si="30"/>
        <v>Buttercreme-Torte (Biskuit-Basis)</v>
      </c>
      <c r="B259">
        <f t="shared" si="31"/>
        <v>33</v>
      </c>
      <c r="C259" t="s">
        <v>282</v>
      </c>
      <c r="D259">
        <v>289</v>
      </c>
      <c r="E259">
        <v>1213</v>
      </c>
      <c r="F259">
        <v>2</v>
      </c>
      <c r="G259">
        <v>21</v>
      </c>
      <c r="H259">
        <v>20</v>
      </c>
      <c r="I259">
        <v>4</v>
      </c>
      <c r="L259">
        <f t="shared" si="32"/>
        <v>288.90000000000003</v>
      </c>
      <c r="M259">
        <f t="shared" si="33"/>
        <v>-9.9999999999965894E-2</v>
      </c>
    </row>
    <row r="260" spans="1:13" x14ac:dyDescent="0.25">
      <c r="A260" t="str">
        <f t="shared" si="30"/>
        <v>Butterkäse, 50 % Fett in Trockenmasse</v>
      </c>
      <c r="B260">
        <f t="shared" si="31"/>
        <v>37</v>
      </c>
      <c r="C260" t="s">
        <v>283</v>
      </c>
      <c r="D260">
        <v>344</v>
      </c>
      <c r="E260">
        <v>1424</v>
      </c>
      <c r="F260">
        <v>0</v>
      </c>
      <c r="G260">
        <v>0</v>
      </c>
      <c r="H260">
        <v>28.8</v>
      </c>
      <c r="I260">
        <v>21.1</v>
      </c>
      <c r="L260">
        <f t="shared" si="32"/>
        <v>356.46000000000004</v>
      </c>
      <c r="M260">
        <f t="shared" si="33"/>
        <v>12.460000000000036</v>
      </c>
    </row>
    <row r="261" spans="1:13" x14ac:dyDescent="0.25">
      <c r="A261" t="str">
        <f t="shared" si="30"/>
        <v>Butterkekse (Cookies)</v>
      </c>
      <c r="B261">
        <f t="shared" si="31"/>
        <v>21</v>
      </c>
      <c r="C261" t="s">
        <v>284</v>
      </c>
      <c r="D261">
        <v>428</v>
      </c>
      <c r="E261">
        <v>1806</v>
      </c>
      <c r="F261">
        <v>7</v>
      </c>
      <c r="G261">
        <v>74.7</v>
      </c>
      <c r="H261">
        <v>11</v>
      </c>
      <c r="I261">
        <v>7.6</v>
      </c>
      <c r="L261">
        <f t="shared" si="32"/>
        <v>440.49</v>
      </c>
      <c r="M261">
        <f t="shared" si="33"/>
        <v>12.490000000000009</v>
      </c>
    </row>
    <row r="262" spans="1:13" x14ac:dyDescent="0.25">
      <c r="A262" t="str">
        <f t="shared" si="30"/>
        <v>Buttermilch, natur</v>
      </c>
      <c r="B262">
        <f t="shared" si="31"/>
        <v>18</v>
      </c>
      <c r="C262" t="s">
        <v>285</v>
      </c>
      <c r="D262">
        <v>40</v>
      </c>
      <c r="E262">
        <v>170</v>
      </c>
      <c r="F262">
        <v>0.5</v>
      </c>
      <c r="G262">
        <v>4</v>
      </c>
      <c r="H262">
        <v>1</v>
      </c>
      <c r="I262">
        <v>3.5</v>
      </c>
      <c r="L262">
        <f t="shared" si="32"/>
        <v>40.4</v>
      </c>
      <c r="M262">
        <f t="shared" si="33"/>
        <v>0.39999999999999858</v>
      </c>
    </row>
    <row r="263" spans="1:13" x14ac:dyDescent="0.25">
      <c r="A263" t="str">
        <f t="shared" si="30"/>
        <v>Buttermilch-Kaltschale</v>
      </c>
      <c r="B263">
        <f t="shared" si="31"/>
        <v>22</v>
      </c>
      <c r="C263" t="s">
        <v>286</v>
      </c>
      <c r="D263">
        <v>61</v>
      </c>
      <c r="E263">
        <v>255</v>
      </c>
      <c r="F263">
        <v>1</v>
      </c>
      <c r="G263">
        <v>10.4</v>
      </c>
      <c r="H263">
        <v>0.6</v>
      </c>
      <c r="I263">
        <v>3.5</v>
      </c>
      <c r="L263">
        <f t="shared" si="32"/>
        <v>62.92</v>
      </c>
      <c r="M263">
        <f t="shared" si="33"/>
        <v>1.9200000000000017</v>
      </c>
    </row>
    <row r="264" spans="1:13" x14ac:dyDescent="0.25">
      <c r="A264" t="str">
        <f t="shared" si="30"/>
        <v>Butterpilze</v>
      </c>
      <c r="B264">
        <f t="shared" si="31"/>
        <v>11</v>
      </c>
      <c r="C264" t="s">
        <v>287</v>
      </c>
      <c r="D264">
        <v>12</v>
      </c>
      <c r="E264">
        <v>51</v>
      </c>
      <c r="F264">
        <v>0</v>
      </c>
      <c r="G264">
        <v>0.3</v>
      </c>
      <c r="H264">
        <v>0.5</v>
      </c>
      <c r="I264">
        <v>1.5</v>
      </c>
      <c r="L264">
        <f t="shared" si="32"/>
        <v>12.18</v>
      </c>
      <c r="M264">
        <f t="shared" si="33"/>
        <v>0.17999999999999972</v>
      </c>
    </row>
    <row r="265" spans="1:13" x14ac:dyDescent="0.25">
      <c r="A265" t="str">
        <f t="shared" si="30"/>
        <v>Butterplätzchen</v>
      </c>
      <c r="B265">
        <f t="shared" si="31"/>
        <v>15</v>
      </c>
      <c r="C265" t="s">
        <v>288</v>
      </c>
      <c r="D265">
        <v>488</v>
      </c>
      <c r="E265">
        <v>2051</v>
      </c>
      <c r="F265">
        <v>4.5</v>
      </c>
      <c r="G265">
        <v>54</v>
      </c>
      <c r="H265">
        <v>26</v>
      </c>
      <c r="I265">
        <v>6</v>
      </c>
      <c r="L265">
        <f t="shared" si="32"/>
        <v>488.4</v>
      </c>
      <c r="M265">
        <f t="shared" si="33"/>
        <v>0.39999999999997726</v>
      </c>
    </row>
    <row r="266" spans="1:13" x14ac:dyDescent="0.25">
      <c r="A266" t="str">
        <f t="shared" si="30"/>
        <v>Butter-Schmalz, Butter-Reinfett, Nitir qibe, Ghee, Butter-Fett</v>
      </c>
      <c r="B266">
        <f t="shared" si="31"/>
        <v>62</v>
      </c>
      <c r="C266" t="s">
        <v>289</v>
      </c>
      <c r="D266">
        <v>897</v>
      </c>
      <c r="E266">
        <v>3687</v>
      </c>
      <c r="F266">
        <v>0</v>
      </c>
      <c r="G266">
        <v>0</v>
      </c>
      <c r="H266">
        <v>99.5</v>
      </c>
      <c r="I266">
        <v>0.3</v>
      </c>
      <c r="L266">
        <f t="shared" si="32"/>
        <v>926.61</v>
      </c>
      <c r="M266">
        <f t="shared" si="33"/>
        <v>29.610000000000014</v>
      </c>
    </row>
    <row r="267" spans="1:13" x14ac:dyDescent="0.25">
      <c r="A267" t="str">
        <f t="shared" si="30"/>
        <v>Butterstuten, Milchbrot</v>
      </c>
      <c r="B267">
        <f t="shared" si="31"/>
        <v>23</v>
      </c>
      <c r="C267" t="s">
        <v>290</v>
      </c>
      <c r="D267">
        <v>310</v>
      </c>
      <c r="E267">
        <v>1303</v>
      </c>
      <c r="F267">
        <v>4.5</v>
      </c>
      <c r="G267">
        <v>52</v>
      </c>
      <c r="H267">
        <v>7.5</v>
      </c>
      <c r="I267">
        <v>6.5</v>
      </c>
      <c r="L267">
        <f t="shared" si="32"/>
        <v>310.25</v>
      </c>
      <c r="M267">
        <f t="shared" si="33"/>
        <v>0.25</v>
      </c>
    </row>
    <row r="268" spans="1:13" x14ac:dyDescent="0.25">
      <c r="A268" t="str">
        <f t="shared" si="30"/>
        <v>Cabanossi, Kabanossi</v>
      </c>
      <c r="B268">
        <f t="shared" si="31"/>
        <v>20</v>
      </c>
      <c r="C268" t="s">
        <v>291</v>
      </c>
      <c r="D268">
        <v>425</v>
      </c>
      <c r="E268">
        <v>1758</v>
      </c>
      <c r="F268">
        <v>0</v>
      </c>
      <c r="G268">
        <v>0.1</v>
      </c>
      <c r="H268">
        <v>37.4</v>
      </c>
      <c r="I268">
        <v>21.9</v>
      </c>
      <c r="L268">
        <f t="shared" si="32"/>
        <v>440.21000000000004</v>
      </c>
      <c r="M268">
        <f t="shared" si="33"/>
        <v>15.210000000000036</v>
      </c>
    </row>
    <row r="269" spans="1:13" x14ac:dyDescent="0.25">
      <c r="A269" t="str">
        <f t="shared" si="30"/>
        <v>Caipirinha (Mixgetränke, ca. 18 Vol.% Alkohol, 1 Drink = 300 ml = etwa 1000kcal)</v>
      </c>
      <c r="B269">
        <f t="shared" si="31"/>
        <v>80</v>
      </c>
      <c r="C269" t="s">
        <v>292</v>
      </c>
      <c r="D269">
        <v>92</v>
      </c>
      <c r="E269">
        <v>386</v>
      </c>
      <c r="F269">
        <v>1</v>
      </c>
      <c r="G269">
        <v>9</v>
      </c>
      <c r="H269">
        <v>0</v>
      </c>
      <c r="I269">
        <v>0</v>
      </c>
      <c r="J269">
        <v>18</v>
      </c>
      <c r="L269">
        <f t="shared" si="32"/>
        <v>162.9</v>
      </c>
      <c r="M269">
        <f t="shared" si="33"/>
        <v>70.900000000000006</v>
      </c>
    </row>
    <row r="270" spans="1:13" x14ac:dyDescent="0.25">
      <c r="A270" t="str">
        <f t="shared" si="30"/>
        <v>Calzone, Mini-Calzone</v>
      </c>
      <c r="B270">
        <f t="shared" si="31"/>
        <v>21</v>
      </c>
      <c r="C270" t="s">
        <v>293</v>
      </c>
      <c r="D270">
        <v>240</v>
      </c>
      <c r="E270">
        <v>1006</v>
      </c>
      <c r="F270">
        <v>2.5</v>
      </c>
      <c r="G270">
        <v>28</v>
      </c>
      <c r="H270">
        <v>8</v>
      </c>
      <c r="I270">
        <v>12</v>
      </c>
      <c r="L270">
        <f t="shared" si="32"/>
        <v>239.6</v>
      </c>
      <c r="M270">
        <f t="shared" si="33"/>
        <v>-0.40000000000000568</v>
      </c>
    </row>
    <row r="271" spans="1:13" x14ac:dyDescent="0.25">
      <c r="A271" t="str">
        <f t="shared" si="30"/>
        <v>Camembert, 30 % Fett in Trockenmasse</v>
      </c>
      <c r="B271">
        <f t="shared" si="31"/>
        <v>36</v>
      </c>
      <c r="C271" t="s">
        <v>294</v>
      </c>
      <c r="D271">
        <v>216</v>
      </c>
      <c r="E271">
        <v>899</v>
      </c>
      <c r="F271">
        <v>0</v>
      </c>
      <c r="G271">
        <v>0</v>
      </c>
      <c r="H271">
        <v>13.5</v>
      </c>
      <c r="I271">
        <v>23.5</v>
      </c>
      <c r="L271">
        <f t="shared" si="32"/>
        <v>224.25</v>
      </c>
      <c r="M271">
        <f t="shared" si="33"/>
        <v>8.25</v>
      </c>
    </row>
    <row r="272" spans="1:13" x14ac:dyDescent="0.25">
      <c r="A272" t="str">
        <f t="shared" si="30"/>
        <v>Camembert, 45 % Fett in Trockenmasse</v>
      </c>
      <c r="B272">
        <f t="shared" si="31"/>
        <v>36</v>
      </c>
      <c r="C272" t="s">
        <v>295</v>
      </c>
      <c r="D272">
        <v>285</v>
      </c>
      <c r="E272">
        <v>1182</v>
      </c>
      <c r="F272">
        <v>0</v>
      </c>
      <c r="G272">
        <v>0</v>
      </c>
      <c r="H272">
        <v>22.3</v>
      </c>
      <c r="I272">
        <v>21</v>
      </c>
      <c r="L272">
        <f t="shared" si="32"/>
        <v>295.59000000000003</v>
      </c>
      <c r="M272">
        <f t="shared" si="33"/>
        <v>10.590000000000032</v>
      </c>
    </row>
    <row r="273" spans="1:13" x14ac:dyDescent="0.25">
      <c r="A273" t="str">
        <f t="shared" si="30"/>
        <v>Camembert, 60 % Fett in Trockenmasse</v>
      </c>
      <c r="B273">
        <f t="shared" si="31"/>
        <v>36</v>
      </c>
      <c r="C273" t="s">
        <v>296</v>
      </c>
      <c r="D273">
        <v>377</v>
      </c>
      <c r="E273">
        <v>1562</v>
      </c>
      <c r="F273">
        <v>0</v>
      </c>
      <c r="G273">
        <v>0</v>
      </c>
      <c r="H273">
        <v>34</v>
      </c>
      <c r="I273">
        <v>17.899999999999999</v>
      </c>
      <c r="L273">
        <f t="shared" si="32"/>
        <v>391.38000000000005</v>
      </c>
      <c r="M273">
        <f t="shared" si="33"/>
        <v>14.380000000000052</v>
      </c>
    </row>
    <row r="274" spans="1:13" x14ac:dyDescent="0.25">
      <c r="A274" t="str">
        <f t="shared" si="30"/>
        <v>Camembert, gebacken, paniert (Backcamembert, gebackener Käse, Back Camembert)</v>
      </c>
      <c r="B274">
        <f t="shared" si="31"/>
        <v>77</v>
      </c>
      <c r="C274" t="s">
        <v>297</v>
      </c>
      <c r="D274">
        <v>254</v>
      </c>
      <c r="E274">
        <v>1059</v>
      </c>
      <c r="F274">
        <v>1</v>
      </c>
      <c r="G274">
        <v>14.2</v>
      </c>
      <c r="H274">
        <v>15.8</v>
      </c>
      <c r="I274">
        <v>13.7</v>
      </c>
      <c r="L274">
        <f t="shared" si="32"/>
        <v>262.70000000000005</v>
      </c>
      <c r="M274">
        <f t="shared" si="33"/>
        <v>8.7000000000000455</v>
      </c>
    </row>
    <row r="275" spans="1:13" x14ac:dyDescent="0.25">
      <c r="A275" t="str">
        <f t="shared" si="30"/>
        <v>Canihua, Kañiwa</v>
      </c>
      <c r="B275">
        <f t="shared" si="31"/>
        <v>15</v>
      </c>
      <c r="C275" t="s">
        <v>298</v>
      </c>
      <c r="D275">
        <v>346</v>
      </c>
      <c r="E275">
        <v>1453</v>
      </c>
      <c r="F275">
        <v>4.5</v>
      </c>
      <c r="G275">
        <v>50.8</v>
      </c>
      <c r="H275">
        <v>7.9</v>
      </c>
      <c r="I275">
        <v>15.3</v>
      </c>
      <c r="L275">
        <f t="shared" si="32"/>
        <v>346.01</v>
      </c>
      <c r="M275">
        <f t="shared" si="33"/>
        <v>9.9999999999909051E-3</v>
      </c>
    </row>
    <row r="276" spans="1:13" x14ac:dyDescent="0.25">
      <c r="A276" t="str">
        <f t="shared" si="30"/>
        <v>Cannelloni mit Käse</v>
      </c>
      <c r="B276">
        <f t="shared" si="31"/>
        <v>19</v>
      </c>
      <c r="C276" t="s">
        <v>299</v>
      </c>
      <c r="D276">
        <v>213</v>
      </c>
      <c r="E276">
        <v>895</v>
      </c>
      <c r="F276">
        <v>1</v>
      </c>
      <c r="G276">
        <v>12</v>
      </c>
      <c r="H276">
        <v>14</v>
      </c>
      <c r="I276">
        <v>8</v>
      </c>
      <c r="L276">
        <f t="shared" si="32"/>
        <v>213</v>
      </c>
      <c r="M276">
        <f t="shared" si="33"/>
        <v>0</v>
      </c>
    </row>
    <row r="277" spans="1:13" x14ac:dyDescent="0.25">
      <c r="A277" t="str">
        <f t="shared" si="30"/>
        <v>Cantaloupe-Melonen (Zuckermelonen-Art)</v>
      </c>
      <c r="B277">
        <f t="shared" si="31"/>
        <v>38</v>
      </c>
      <c r="C277" t="s">
        <v>300</v>
      </c>
      <c r="D277">
        <v>41</v>
      </c>
      <c r="E277">
        <v>174</v>
      </c>
      <c r="F277">
        <v>1</v>
      </c>
      <c r="G277">
        <v>8.5</v>
      </c>
      <c r="H277">
        <v>0.3</v>
      </c>
      <c r="I277">
        <v>0.9</v>
      </c>
      <c r="L277">
        <f t="shared" si="32"/>
        <v>41.419999999999995</v>
      </c>
      <c r="M277">
        <f t="shared" si="33"/>
        <v>0.4199999999999946</v>
      </c>
    </row>
    <row r="278" spans="1:13" x14ac:dyDescent="0.25">
      <c r="A278" t="str">
        <f t="shared" si="30"/>
        <v>Cantuccini (Mandelgebäck auf Dinkelbasis) (Cantucci, Biscotti di Prato)</v>
      </c>
      <c r="B278">
        <f t="shared" si="31"/>
        <v>71</v>
      </c>
      <c r="C278" t="s">
        <v>301</v>
      </c>
      <c r="D278">
        <v>472</v>
      </c>
      <c r="E278">
        <v>1982</v>
      </c>
      <c r="F278">
        <v>5.5</v>
      </c>
      <c r="G278">
        <v>64</v>
      </c>
      <c r="H278">
        <v>18</v>
      </c>
      <c r="I278">
        <v>10</v>
      </c>
      <c r="L278">
        <f t="shared" si="32"/>
        <v>471.79999999999995</v>
      </c>
      <c r="M278">
        <f t="shared" si="33"/>
        <v>-0.20000000000004547</v>
      </c>
    </row>
    <row r="279" spans="1:13" x14ac:dyDescent="0.25">
      <c r="A279" t="str">
        <f t="shared" si="30"/>
        <v>Cantuccini (Mandelgebäck, Cantucci, Biscotti di Prato)</v>
      </c>
      <c r="B279">
        <f t="shared" si="31"/>
        <v>54</v>
      </c>
      <c r="C279" t="s">
        <v>302</v>
      </c>
      <c r="D279">
        <v>416</v>
      </c>
      <c r="E279">
        <v>1746</v>
      </c>
      <c r="F279">
        <v>5</v>
      </c>
      <c r="G279">
        <v>58</v>
      </c>
      <c r="H279">
        <v>11</v>
      </c>
      <c r="I279">
        <v>18</v>
      </c>
      <c r="L279">
        <f t="shared" si="32"/>
        <v>415.70000000000005</v>
      </c>
      <c r="M279">
        <f t="shared" si="33"/>
        <v>-0.29999999999995453</v>
      </c>
    </row>
    <row r="280" spans="1:13" x14ac:dyDescent="0.25">
      <c r="A280" t="str">
        <f t="shared" si="30"/>
        <v>Capellini, gekocht (Hartweizennudeln, Suppennudeln)</v>
      </c>
      <c r="B280">
        <f t="shared" si="31"/>
        <v>51</v>
      </c>
      <c r="C280" t="s">
        <v>303</v>
      </c>
      <c r="D280">
        <v>165</v>
      </c>
      <c r="E280">
        <v>691</v>
      </c>
      <c r="F280">
        <v>3</v>
      </c>
      <c r="G280">
        <v>33</v>
      </c>
      <c r="H280">
        <v>0.7</v>
      </c>
      <c r="I280">
        <v>5.4</v>
      </c>
      <c r="L280">
        <f t="shared" si="32"/>
        <v>164.48999999999998</v>
      </c>
      <c r="M280">
        <f t="shared" si="33"/>
        <v>-0.51000000000001933</v>
      </c>
    </row>
    <row r="281" spans="1:13" x14ac:dyDescent="0.25">
      <c r="A281" t="str">
        <f t="shared" si="30"/>
        <v>Cappuccino (ohne Zucker)</v>
      </c>
      <c r="B281">
        <f t="shared" si="31"/>
        <v>24</v>
      </c>
      <c r="C281" t="s">
        <v>304</v>
      </c>
      <c r="D281">
        <v>29</v>
      </c>
      <c r="E281">
        <v>122</v>
      </c>
      <c r="F281">
        <v>0</v>
      </c>
      <c r="G281">
        <v>0.9</v>
      </c>
      <c r="H281">
        <v>0.4</v>
      </c>
      <c r="I281">
        <v>0.5</v>
      </c>
      <c r="L281">
        <f t="shared" si="32"/>
        <v>9.51</v>
      </c>
      <c r="M281">
        <f t="shared" si="33"/>
        <v>-19.490000000000002</v>
      </c>
    </row>
    <row r="282" spans="1:13" x14ac:dyDescent="0.25">
      <c r="A282" t="s">
        <v>2602</v>
      </c>
      <c r="B282">
        <f>LEN(A282)</f>
        <v>47</v>
      </c>
      <c r="C282" t="s">
        <v>2332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L282">
        <f t="shared" si="32"/>
        <v>0</v>
      </c>
      <c r="M282">
        <f t="shared" si="33"/>
        <v>0</v>
      </c>
    </row>
    <row r="283" spans="1:13" x14ac:dyDescent="0.25">
      <c r="A283" t="s">
        <v>2688</v>
      </c>
      <c r="B283">
        <f>LEN(A283)</f>
        <v>77</v>
      </c>
      <c r="C283" t="s">
        <v>2333</v>
      </c>
      <c r="D283">
        <v>385</v>
      </c>
      <c r="E283">
        <v>1629</v>
      </c>
      <c r="F283">
        <v>7.5</v>
      </c>
      <c r="G283">
        <v>89.2</v>
      </c>
      <c r="H283">
        <v>0.2</v>
      </c>
      <c r="I283">
        <v>4.2</v>
      </c>
      <c r="L283">
        <f t="shared" si="32"/>
        <v>385.21999999999997</v>
      </c>
      <c r="M283">
        <f t="shared" si="33"/>
        <v>0.21999999999997044</v>
      </c>
    </row>
    <row r="284" spans="1:13" x14ac:dyDescent="0.25">
      <c r="A284" t="str">
        <f t="shared" ref="A284:A315" si="34">MID(C284,1,$B$1)</f>
        <v>Carpaccio (venezianisches rohes Rinderfilet mit Mayonnaise-Sauce und Brot)</v>
      </c>
      <c r="B284">
        <f t="shared" ref="B284:B315" si="35">LEN(C284)</f>
        <v>74</v>
      </c>
      <c r="C284" t="s">
        <v>305</v>
      </c>
      <c r="D284">
        <v>345</v>
      </c>
      <c r="E284">
        <v>1448</v>
      </c>
      <c r="F284">
        <v>1</v>
      </c>
      <c r="G284">
        <v>12</v>
      </c>
      <c r="H284">
        <v>25</v>
      </c>
      <c r="I284">
        <v>15</v>
      </c>
      <c r="L284">
        <f t="shared" si="32"/>
        <v>344.70000000000005</v>
      </c>
      <c r="M284">
        <f t="shared" si="33"/>
        <v>-0.29999999999995453</v>
      </c>
    </row>
    <row r="285" spans="1:13" x14ac:dyDescent="0.25">
      <c r="A285" t="str">
        <f t="shared" si="34"/>
        <v>Cashewapfel, Cashewbirnen</v>
      </c>
      <c r="B285">
        <f t="shared" si="35"/>
        <v>25</v>
      </c>
      <c r="C285" t="s">
        <v>306</v>
      </c>
      <c r="D285">
        <v>56</v>
      </c>
      <c r="E285">
        <v>235</v>
      </c>
      <c r="F285">
        <v>0.9</v>
      </c>
      <c r="G285">
        <v>10.9</v>
      </c>
      <c r="H285">
        <v>0.7</v>
      </c>
      <c r="I285">
        <v>1</v>
      </c>
      <c r="L285">
        <f t="shared" si="32"/>
        <v>55.4</v>
      </c>
      <c r="M285">
        <f t="shared" si="33"/>
        <v>-0.60000000000000142</v>
      </c>
    </row>
    <row r="286" spans="1:13" x14ac:dyDescent="0.25">
      <c r="A286" t="str">
        <f t="shared" si="34"/>
        <v>Cashew-Nuss (Kaschu, Cashewnuss)</v>
      </c>
      <c r="B286">
        <f t="shared" si="35"/>
        <v>32</v>
      </c>
      <c r="C286" t="s">
        <v>307</v>
      </c>
      <c r="D286">
        <v>572</v>
      </c>
      <c r="E286">
        <v>2377</v>
      </c>
      <c r="F286">
        <v>2.5</v>
      </c>
      <c r="G286">
        <v>30.5</v>
      </c>
      <c r="H286">
        <v>42.2</v>
      </c>
      <c r="I286">
        <v>17.5</v>
      </c>
      <c r="L286">
        <f t="shared" si="32"/>
        <v>591.01</v>
      </c>
      <c r="M286">
        <f t="shared" si="33"/>
        <v>19.009999999999991</v>
      </c>
    </row>
    <row r="287" spans="1:13" x14ac:dyDescent="0.25">
      <c r="A287" t="str">
        <f t="shared" si="34"/>
        <v>Cashew-Nuss, gesalzen und geröstet (Kaschunuss)</v>
      </c>
      <c r="B287">
        <f t="shared" si="35"/>
        <v>47</v>
      </c>
      <c r="C287" t="s">
        <v>308</v>
      </c>
      <c r="D287">
        <v>615</v>
      </c>
      <c r="E287">
        <v>2551</v>
      </c>
      <c r="F287">
        <v>1.5</v>
      </c>
      <c r="G287">
        <v>18.8</v>
      </c>
      <c r="H287">
        <v>50.9</v>
      </c>
      <c r="I287">
        <v>20.5</v>
      </c>
      <c r="L287">
        <f t="shared" si="32"/>
        <v>636.55000000000007</v>
      </c>
      <c r="M287">
        <f t="shared" si="33"/>
        <v>21.550000000000068</v>
      </c>
    </row>
    <row r="288" spans="1:13" x14ac:dyDescent="0.25">
      <c r="A288" t="str">
        <f t="shared" si="34"/>
        <v>Cayenne-Bohnen</v>
      </c>
      <c r="B288">
        <f t="shared" si="35"/>
        <v>14</v>
      </c>
      <c r="C288" t="s">
        <v>309</v>
      </c>
      <c r="D288">
        <v>82</v>
      </c>
      <c r="E288">
        <v>346</v>
      </c>
      <c r="F288">
        <v>1</v>
      </c>
      <c r="G288">
        <v>11</v>
      </c>
      <c r="H288">
        <v>0.4</v>
      </c>
      <c r="I288">
        <v>8</v>
      </c>
      <c r="L288">
        <f t="shared" si="32"/>
        <v>82.419999999999987</v>
      </c>
      <c r="M288">
        <f t="shared" si="33"/>
        <v>0.41999999999998749</v>
      </c>
    </row>
    <row r="289" spans="1:13" x14ac:dyDescent="0.25">
      <c r="A289" t="str">
        <f t="shared" si="34"/>
        <v>Cayenne-Pfeffer (= getrocknete Chili-Schoten), getrocknet</v>
      </c>
      <c r="B289">
        <f t="shared" si="35"/>
        <v>57</v>
      </c>
      <c r="C289" t="s">
        <v>310</v>
      </c>
      <c r="D289">
        <v>299</v>
      </c>
      <c r="E289">
        <v>1255</v>
      </c>
      <c r="F289">
        <v>2</v>
      </c>
      <c r="G289">
        <v>22</v>
      </c>
      <c r="H289">
        <v>17</v>
      </c>
      <c r="I289">
        <v>12</v>
      </c>
      <c r="L289">
        <f t="shared" si="32"/>
        <v>298.70000000000005</v>
      </c>
      <c r="M289">
        <f t="shared" si="33"/>
        <v>-0.29999999999995453</v>
      </c>
    </row>
    <row r="290" spans="1:13" x14ac:dyDescent="0.25">
      <c r="A290" t="str">
        <f t="shared" si="34"/>
        <v>Cervelatwurst, Zervelatwurst</v>
      </c>
      <c r="B290">
        <f t="shared" si="35"/>
        <v>28</v>
      </c>
      <c r="C290" t="s">
        <v>311</v>
      </c>
      <c r="D290">
        <v>375</v>
      </c>
      <c r="E290">
        <v>1568</v>
      </c>
      <c r="F290">
        <v>0</v>
      </c>
      <c r="G290">
        <v>0</v>
      </c>
      <c r="H290">
        <v>31.9</v>
      </c>
      <c r="I290">
        <v>22</v>
      </c>
      <c r="L290">
        <f t="shared" si="32"/>
        <v>389.07000000000005</v>
      </c>
      <c r="M290">
        <f t="shared" si="33"/>
        <v>14.07000000000005</v>
      </c>
    </row>
    <row r="291" spans="1:13" x14ac:dyDescent="0.25">
      <c r="A291" t="str">
        <f t="shared" si="34"/>
        <v>Cevapcici</v>
      </c>
      <c r="B291">
        <f t="shared" si="35"/>
        <v>9</v>
      </c>
      <c r="C291" t="s">
        <v>312</v>
      </c>
      <c r="D291">
        <v>235</v>
      </c>
      <c r="E291">
        <v>988</v>
      </c>
      <c r="F291">
        <v>0</v>
      </c>
      <c r="G291">
        <v>2.2000000000000002</v>
      </c>
      <c r="H291">
        <v>16.2</v>
      </c>
      <c r="I291">
        <v>18</v>
      </c>
      <c r="L291">
        <f t="shared" si="32"/>
        <v>235.28000000000003</v>
      </c>
      <c r="M291">
        <f t="shared" si="33"/>
        <v>0.28000000000002956</v>
      </c>
    </row>
    <row r="292" spans="1:13" x14ac:dyDescent="0.25">
      <c r="A292" t="str">
        <f t="shared" si="34"/>
        <v>Chai Latte (Chaitee mit Milch)</v>
      </c>
      <c r="B292">
        <f t="shared" si="35"/>
        <v>30</v>
      </c>
      <c r="C292" t="s">
        <v>313</v>
      </c>
      <c r="D292">
        <v>68</v>
      </c>
      <c r="E292">
        <v>286</v>
      </c>
      <c r="F292">
        <v>1</v>
      </c>
      <c r="G292">
        <v>10</v>
      </c>
      <c r="H292">
        <v>2</v>
      </c>
      <c r="I292">
        <v>2</v>
      </c>
      <c r="L292">
        <f t="shared" si="32"/>
        <v>68</v>
      </c>
      <c r="M292">
        <f t="shared" si="33"/>
        <v>0</v>
      </c>
    </row>
    <row r="293" spans="1:13" x14ac:dyDescent="0.25">
      <c r="A293" t="str">
        <f t="shared" si="34"/>
        <v>Champignons (Egerlinge, Angerlinge)</v>
      </c>
      <c r="B293">
        <f t="shared" si="35"/>
        <v>35</v>
      </c>
      <c r="C293" t="s">
        <v>314</v>
      </c>
      <c r="D293">
        <v>16</v>
      </c>
      <c r="E293">
        <v>67</v>
      </c>
      <c r="F293">
        <v>0</v>
      </c>
      <c r="G293">
        <v>0.6</v>
      </c>
      <c r="H293">
        <v>0.3</v>
      </c>
      <c r="I293">
        <v>2.7</v>
      </c>
      <c r="L293">
        <f t="shared" si="32"/>
        <v>16.590000000000003</v>
      </c>
      <c r="M293">
        <f t="shared" si="33"/>
        <v>0.59000000000000341</v>
      </c>
    </row>
    <row r="294" spans="1:13" x14ac:dyDescent="0.25">
      <c r="A294" t="str">
        <f t="shared" si="34"/>
        <v>Champignons (Egerlinge, Angerlinge) (Konserve)</v>
      </c>
      <c r="B294">
        <f t="shared" si="35"/>
        <v>46</v>
      </c>
      <c r="C294" t="s">
        <v>315</v>
      </c>
      <c r="D294">
        <v>16</v>
      </c>
      <c r="E294">
        <v>67</v>
      </c>
      <c r="F294">
        <v>0</v>
      </c>
      <c r="G294">
        <v>0.5</v>
      </c>
      <c r="H294">
        <v>0.5</v>
      </c>
      <c r="I294">
        <v>2.2999999999999998</v>
      </c>
      <c r="L294">
        <f t="shared" si="32"/>
        <v>16.36</v>
      </c>
      <c r="M294">
        <f t="shared" si="33"/>
        <v>0.35999999999999943</v>
      </c>
    </row>
    <row r="295" spans="1:13" x14ac:dyDescent="0.25">
      <c r="A295" t="str">
        <f t="shared" si="34"/>
        <v>Chapati, Roti (indisches Fladenbrot aus Vollkorn-Gerste, -Hirse, -Weizen)</v>
      </c>
      <c r="B295">
        <f t="shared" si="35"/>
        <v>73</v>
      </c>
      <c r="C295" t="s">
        <v>316</v>
      </c>
      <c r="D295">
        <v>299</v>
      </c>
      <c r="E295">
        <v>1257</v>
      </c>
      <c r="F295">
        <v>6</v>
      </c>
      <c r="G295">
        <v>46.3</v>
      </c>
      <c r="H295">
        <v>8.1</v>
      </c>
      <c r="I295">
        <v>8.1</v>
      </c>
      <c r="L295">
        <f t="shared" si="32"/>
        <v>299.17999999999995</v>
      </c>
      <c r="M295">
        <f t="shared" si="33"/>
        <v>0.17999999999994998</v>
      </c>
    </row>
    <row r="296" spans="1:13" x14ac:dyDescent="0.25">
      <c r="A296" t="str">
        <f t="shared" si="34"/>
        <v>Chapatimehl, Chapati-Mehl (Mischung aus Vollkorn-Gerste, -Hirse, -Weizen)</v>
      </c>
      <c r="B296">
        <f t="shared" si="35"/>
        <v>73</v>
      </c>
      <c r="C296" t="s">
        <v>317</v>
      </c>
      <c r="D296">
        <v>327</v>
      </c>
      <c r="E296">
        <v>1373</v>
      </c>
      <c r="F296">
        <v>5.5</v>
      </c>
      <c r="G296">
        <v>63</v>
      </c>
      <c r="H296">
        <v>2.6</v>
      </c>
      <c r="I296">
        <v>10.6</v>
      </c>
      <c r="L296">
        <f t="shared" si="32"/>
        <v>326.99999999999994</v>
      </c>
      <c r="M296">
        <f t="shared" si="33"/>
        <v>0</v>
      </c>
    </row>
    <row r="297" spans="1:13" x14ac:dyDescent="0.25">
      <c r="A297" t="str">
        <f t="shared" si="34"/>
        <v>Cheddar</v>
      </c>
      <c r="B297">
        <f t="shared" si="35"/>
        <v>7</v>
      </c>
      <c r="C297" t="s">
        <v>318</v>
      </c>
      <c r="D297">
        <v>405</v>
      </c>
      <c r="E297">
        <v>1714</v>
      </c>
      <c r="F297">
        <v>0</v>
      </c>
      <c r="G297">
        <v>0</v>
      </c>
      <c r="H297">
        <v>34</v>
      </c>
      <c r="I297">
        <v>24.9</v>
      </c>
      <c r="L297">
        <f t="shared" si="32"/>
        <v>420.78000000000003</v>
      </c>
      <c r="M297">
        <f t="shared" si="33"/>
        <v>15.78000000000003</v>
      </c>
    </row>
    <row r="298" spans="1:13" x14ac:dyDescent="0.25">
      <c r="A298" t="str">
        <f t="shared" si="34"/>
        <v>Cheese Sauce, Squeeze Cheese, Käsesauce (USA)</v>
      </c>
      <c r="B298">
        <f t="shared" si="35"/>
        <v>45</v>
      </c>
      <c r="C298" t="s">
        <v>319</v>
      </c>
      <c r="D298">
        <v>242</v>
      </c>
      <c r="E298">
        <v>1016</v>
      </c>
      <c r="F298">
        <v>2</v>
      </c>
      <c r="G298">
        <v>19.100000000000001</v>
      </c>
      <c r="H298">
        <v>15.6</v>
      </c>
      <c r="I298">
        <v>4.4000000000000004</v>
      </c>
      <c r="L298">
        <f t="shared" si="32"/>
        <v>241.87</v>
      </c>
      <c r="M298">
        <f t="shared" si="33"/>
        <v>-0.12999999999999545</v>
      </c>
    </row>
    <row r="299" spans="1:13" x14ac:dyDescent="0.25">
      <c r="A299" t="str">
        <f t="shared" si="34"/>
        <v>Cherimoyas, Cherimoias, Chirimoyas, Churimoyas</v>
      </c>
      <c r="B299">
        <f t="shared" si="35"/>
        <v>46</v>
      </c>
      <c r="C299" t="s">
        <v>320</v>
      </c>
      <c r="D299">
        <v>64</v>
      </c>
      <c r="E299">
        <v>269</v>
      </c>
      <c r="F299">
        <v>1.5</v>
      </c>
      <c r="G299">
        <v>13.4</v>
      </c>
      <c r="H299">
        <v>0.3</v>
      </c>
      <c r="I299">
        <v>1.5</v>
      </c>
      <c r="L299">
        <f t="shared" si="32"/>
        <v>64.03</v>
      </c>
      <c r="M299">
        <f t="shared" si="33"/>
        <v>3.0000000000001137E-2</v>
      </c>
    </row>
    <row r="300" spans="1:13" x14ac:dyDescent="0.25">
      <c r="A300" t="str">
        <f t="shared" si="34"/>
        <v>Chester Halbfettstufe</v>
      </c>
      <c r="B300">
        <f t="shared" si="35"/>
        <v>21</v>
      </c>
      <c r="C300" t="s">
        <v>321</v>
      </c>
      <c r="D300">
        <v>254</v>
      </c>
      <c r="E300">
        <v>1069</v>
      </c>
      <c r="F300">
        <v>0</v>
      </c>
      <c r="G300">
        <v>0</v>
      </c>
      <c r="H300">
        <v>12</v>
      </c>
      <c r="I300">
        <v>34</v>
      </c>
      <c r="L300">
        <f t="shared" si="32"/>
        <v>254.40000000000003</v>
      </c>
      <c r="M300">
        <f t="shared" si="33"/>
        <v>0.40000000000003411</v>
      </c>
    </row>
    <row r="301" spans="1:13" x14ac:dyDescent="0.25">
      <c r="A301" t="str">
        <f t="shared" si="34"/>
        <v>Chester Rahmstufe</v>
      </c>
      <c r="B301">
        <f t="shared" si="35"/>
        <v>17</v>
      </c>
      <c r="C301" t="s">
        <v>322</v>
      </c>
      <c r="D301">
        <v>402</v>
      </c>
      <c r="E301">
        <v>1689</v>
      </c>
      <c r="F301">
        <v>0</v>
      </c>
      <c r="G301">
        <v>0</v>
      </c>
      <c r="H301">
        <v>32</v>
      </c>
      <c r="I301">
        <v>24.9</v>
      </c>
      <c r="L301">
        <f t="shared" si="32"/>
        <v>402.18</v>
      </c>
      <c r="M301">
        <f t="shared" si="33"/>
        <v>0.18000000000000682</v>
      </c>
    </row>
    <row r="302" spans="1:13" x14ac:dyDescent="0.25">
      <c r="A302" t="str">
        <f t="shared" si="34"/>
        <v>Chester Vollfettstufe</v>
      </c>
      <c r="B302">
        <f t="shared" si="35"/>
        <v>21</v>
      </c>
      <c r="C302" t="s">
        <v>323</v>
      </c>
      <c r="D302">
        <v>383</v>
      </c>
      <c r="E302">
        <v>1609</v>
      </c>
      <c r="F302">
        <v>0</v>
      </c>
      <c r="G302">
        <v>0</v>
      </c>
      <c r="H302">
        <v>29</v>
      </c>
      <c r="I302">
        <v>27</v>
      </c>
      <c r="L302">
        <f t="shared" si="32"/>
        <v>383.1</v>
      </c>
      <c r="M302">
        <f t="shared" si="33"/>
        <v>0.10000000000002274</v>
      </c>
    </row>
    <row r="303" spans="1:13" x14ac:dyDescent="0.25">
      <c r="A303" t="str">
        <f t="shared" si="34"/>
        <v>Chia Samen, getrocknet</v>
      </c>
      <c r="B303">
        <f t="shared" si="35"/>
        <v>22</v>
      </c>
      <c r="C303" t="s">
        <v>324</v>
      </c>
      <c r="D303">
        <v>537</v>
      </c>
      <c r="E303">
        <v>2255</v>
      </c>
      <c r="F303">
        <v>4</v>
      </c>
      <c r="G303">
        <v>42</v>
      </c>
      <c r="H303">
        <v>32</v>
      </c>
      <c r="I303">
        <v>16</v>
      </c>
      <c r="L303">
        <f t="shared" si="32"/>
        <v>537</v>
      </c>
      <c r="M303">
        <f t="shared" si="33"/>
        <v>0</v>
      </c>
    </row>
    <row r="304" spans="1:13" x14ac:dyDescent="0.25">
      <c r="A304" t="str">
        <f t="shared" si="34"/>
        <v>Chicken-Döner, Chickendöner, Hähnchen-Döner, Hähnchendöner</v>
      </c>
      <c r="B304">
        <f t="shared" si="35"/>
        <v>58</v>
      </c>
      <c r="C304" t="s">
        <v>325</v>
      </c>
      <c r="D304">
        <v>181</v>
      </c>
      <c r="E304">
        <v>758</v>
      </c>
      <c r="F304">
        <v>2</v>
      </c>
      <c r="G304">
        <v>24.5</v>
      </c>
      <c r="H304">
        <v>5</v>
      </c>
      <c r="I304">
        <v>8</v>
      </c>
      <c r="L304">
        <f t="shared" si="32"/>
        <v>180.54999999999998</v>
      </c>
      <c r="M304">
        <f t="shared" si="33"/>
        <v>-0.45000000000001705</v>
      </c>
    </row>
    <row r="305" spans="1:13" x14ac:dyDescent="0.25">
      <c r="A305" t="str">
        <f t="shared" si="34"/>
        <v>Chicken-Nuggets (Hähnchen Taler, Chicken Chips, Hähnchennuggets)</v>
      </c>
      <c r="B305">
        <f t="shared" si="35"/>
        <v>64</v>
      </c>
      <c r="C305" t="s">
        <v>326</v>
      </c>
      <c r="D305">
        <v>190</v>
      </c>
      <c r="E305">
        <v>798</v>
      </c>
      <c r="F305">
        <v>2</v>
      </c>
      <c r="G305">
        <v>10</v>
      </c>
      <c r="H305">
        <v>7</v>
      </c>
      <c r="I305">
        <v>20</v>
      </c>
      <c r="L305">
        <f t="shared" si="32"/>
        <v>190.10000000000002</v>
      </c>
      <c r="M305">
        <f t="shared" si="33"/>
        <v>0.10000000000002274</v>
      </c>
    </row>
    <row r="306" spans="1:13" x14ac:dyDescent="0.25">
      <c r="A306" t="str">
        <f t="shared" si="34"/>
        <v>Chicorée</v>
      </c>
      <c r="B306">
        <f t="shared" si="35"/>
        <v>8</v>
      </c>
      <c r="C306" t="s">
        <v>327</v>
      </c>
      <c r="D306">
        <v>17</v>
      </c>
      <c r="E306">
        <v>70</v>
      </c>
      <c r="F306">
        <v>0</v>
      </c>
      <c r="G306">
        <v>2.2999999999999998</v>
      </c>
      <c r="H306">
        <v>0.2</v>
      </c>
      <c r="I306">
        <v>1.3</v>
      </c>
      <c r="L306">
        <f t="shared" si="32"/>
        <v>16.75</v>
      </c>
      <c r="M306">
        <f t="shared" si="33"/>
        <v>-0.25</v>
      </c>
    </row>
    <row r="307" spans="1:13" x14ac:dyDescent="0.25">
      <c r="A307" t="str">
        <f t="shared" si="34"/>
        <v>Chili con carne</v>
      </c>
      <c r="B307">
        <f t="shared" si="35"/>
        <v>15</v>
      </c>
      <c r="C307" t="s">
        <v>328</v>
      </c>
      <c r="D307">
        <v>89</v>
      </c>
      <c r="E307">
        <v>375</v>
      </c>
      <c r="F307">
        <v>1</v>
      </c>
      <c r="G307">
        <v>10.199999999999999</v>
      </c>
      <c r="H307">
        <v>1.5</v>
      </c>
      <c r="I307">
        <v>8</v>
      </c>
      <c r="L307">
        <f t="shared" si="32"/>
        <v>89.37</v>
      </c>
      <c r="M307">
        <f t="shared" si="33"/>
        <v>0.37000000000000455</v>
      </c>
    </row>
    <row r="308" spans="1:13" x14ac:dyDescent="0.25">
      <c r="A308" t="str">
        <f t="shared" si="34"/>
        <v>Chilikäse (Schnittkäse)</v>
      </c>
      <c r="B308">
        <f t="shared" si="35"/>
        <v>23</v>
      </c>
      <c r="C308" t="s">
        <v>329</v>
      </c>
      <c r="D308">
        <v>375</v>
      </c>
      <c r="E308">
        <v>1573</v>
      </c>
      <c r="F308">
        <v>0</v>
      </c>
      <c r="G308">
        <v>1</v>
      </c>
      <c r="H308">
        <v>29</v>
      </c>
      <c r="I308">
        <v>24</v>
      </c>
      <c r="L308">
        <f t="shared" si="32"/>
        <v>374.60000000000008</v>
      </c>
      <c r="M308">
        <f t="shared" si="33"/>
        <v>-0.39999999999992042</v>
      </c>
    </row>
    <row r="309" spans="1:13" x14ac:dyDescent="0.25">
      <c r="A309" t="str">
        <f t="shared" si="34"/>
        <v>Chili-Schoten, grün oder rot</v>
      </c>
      <c r="B309">
        <f t="shared" si="35"/>
        <v>28</v>
      </c>
      <c r="C309" t="s">
        <v>330</v>
      </c>
      <c r="D309">
        <v>19</v>
      </c>
      <c r="E309">
        <v>81</v>
      </c>
      <c r="F309">
        <v>0</v>
      </c>
      <c r="G309">
        <v>2.9</v>
      </c>
      <c r="H309">
        <v>0.3</v>
      </c>
      <c r="I309">
        <v>1.2</v>
      </c>
      <c r="L309">
        <f t="shared" si="32"/>
        <v>19.72</v>
      </c>
      <c r="M309">
        <f t="shared" si="33"/>
        <v>0.71999999999999886</v>
      </c>
    </row>
    <row r="310" spans="1:13" x14ac:dyDescent="0.25">
      <c r="A310" t="str">
        <f t="shared" si="34"/>
        <v>Chinakohl</v>
      </c>
      <c r="B310">
        <f t="shared" si="35"/>
        <v>9</v>
      </c>
      <c r="C310" t="s">
        <v>331</v>
      </c>
      <c r="D310">
        <v>13</v>
      </c>
      <c r="E310">
        <v>54</v>
      </c>
      <c r="F310">
        <v>0</v>
      </c>
      <c r="G310">
        <v>1.3</v>
      </c>
      <c r="H310">
        <v>0.3</v>
      </c>
      <c r="I310">
        <v>1.2</v>
      </c>
      <c r="L310">
        <f t="shared" si="32"/>
        <v>13.16</v>
      </c>
      <c r="M310">
        <f t="shared" si="33"/>
        <v>0.16000000000000014</v>
      </c>
    </row>
    <row r="311" spans="1:13" x14ac:dyDescent="0.25">
      <c r="A311" t="str">
        <f t="shared" si="34"/>
        <v>China-Sauce, süß-sauer</v>
      </c>
      <c r="B311">
        <f t="shared" si="35"/>
        <v>22</v>
      </c>
      <c r="C311" t="s">
        <v>332</v>
      </c>
      <c r="D311">
        <v>53</v>
      </c>
      <c r="E311">
        <v>224</v>
      </c>
      <c r="F311">
        <v>1</v>
      </c>
      <c r="G311">
        <v>12</v>
      </c>
      <c r="H311">
        <v>0.3</v>
      </c>
      <c r="I311">
        <v>0.3</v>
      </c>
      <c r="L311">
        <f t="shared" si="32"/>
        <v>53.249999999999993</v>
      </c>
      <c r="M311">
        <f t="shared" si="33"/>
        <v>0.24999999999999289</v>
      </c>
    </row>
    <row r="312" spans="1:13" x14ac:dyDescent="0.25">
      <c r="A312" t="str">
        <f t="shared" si="34"/>
        <v>Chlorella-Alge, getrocknet (grüne Süßwasser-Algen)</v>
      </c>
      <c r="B312">
        <f t="shared" si="35"/>
        <v>50</v>
      </c>
      <c r="C312" t="s">
        <v>333</v>
      </c>
      <c r="D312">
        <v>428</v>
      </c>
      <c r="E312">
        <v>1798</v>
      </c>
      <c r="F312">
        <v>1.5</v>
      </c>
      <c r="G312">
        <v>18</v>
      </c>
      <c r="H312">
        <v>11</v>
      </c>
      <c r="I312">
        <v>60</v>
      </c>
      <c r="L312">
        <f t="shared" si="32"/>
        <v>428.1</v>
      </c>
      <c r="M312">
        <f t="shared" si="33"/>
        <v>0.10000000000002274</v>
      </c>
    </row>
    <row r="313" spans="1:13" x14ac:dyDescent="0.25">
      <c r="A313" t="str">
        <f t="shared" si="34"/>
        <v>Chop Suey (amerikanisches Reismischgericht)</v>
      </c>
      <c r="B313">
        <f t="shared" si="35"/>
        <v>43</v>
      </c>
      <c r="C313" t="s">
        <v>334</v>
      </c>
      <c r="D313">
        <v>359</v>
      </c>
      <c r="E313">
        <v>1509</v>
      </c>
      <c r="F313">
        <v>5.5</v>
      </c>
      <c r="G313">
        <v>65</v>
      </c>
      <c r="H313">
        <v>5</v>
      </c>
      <c r="I313">
        <v>11</v>
      </c>
      <c r="L313">
        <f t="shared" si="32"/>
        <v>359.2</v>
      </c>
      <c r="M313">
        <f t="shared" si="33"/>
        <v>0.19999999999998863</v>
      </c>
    </row>
    <row r="314" spans="1:13" x14ac:dyDescent="0.25">
      <c r="A314" t="str">
        <f t="shared" si="34"/>
        <v>Chorizo, spanische Paprika-Salami</v>
      </c>
      <c r="B314">
        <f t="shared" si="35"/>
        <v>33</v>
      </c>
      <c r="C314" t="s">
        <v>335</v>
      </c>
      <c r="D314">
        <v>399</v>
      </c>
      <c r="E314">
        <v>1677</v>
      </c>
      <c r="F314">
        <v>0</v>
      </c>
      <c r="G314">
        <v>1</v>
      </c>
      <c r="H314">
        <v>33</v>
      </c>
      <c r="I314">
        <v>21</v>
      </c>
      <c r="L314">
        <f t="shared" si="32"/>
        <v>399.20000000000005</v>
      </c>
      <c r="M314">
        <f t="shared" si="33"/>
        <v>0.20000000000004547</v>
      </c>
    </row>
    <row r="315" spans="1:13" x14ac:dyDescent="0.25">
      <c r="A315" t="str">
        <f t="shared" si="34"/>
        <v>Ciabatta</v>
      </c>
      <c r="B315">
        <f t="shared" si="35"/>
        <v>8</v>
      </c>
      <c r="C315" t="s">
        <v>336</v>
      </c>
      <c r="D315">
        <v>333</v>
      </c>
      <c r="E315">
        <v>1398</v>
      </c>
      <c r="F315">
        <v>6</v>
      </c>
      <c r="G315">
        <v>68</v>
      </c>
      <c r="H315">
        <v>1.2</v>
      </c>
      <c r="I315">
        <v>10.199999999999999</v>
      </c>
      <c r="L315">
        <f t="shared" si="32"/>
        <v>332.79999999999995</v>
      </c>
      <c r="M315">
        <f t="shared" si="33"/>
        <v>-0.20000000000004547</v>
      </c>
    </row>
    <row r="316" spans="1:13" x14ac:dyDescent="0.25">
      <c r="A316" t="str">
        <f t="shared" ref="A316:A347" si="36">MID(C316,1,$B$1)</f>
        <v>Clementinen, Klementinen</v>
      </c>
      <c r="B316">
        <f t="shared" ref="B316:B347" si="37">LEN(C316)</f>
        <v>24</v>
      </c>
      <c r="C316" t="s">
        <v>337</v>
      </c>
      <c r="D316">
        <v>37</v>
      </c>
      <c r="E316">
        <v>155</v>
      </c>
      <c r="F316">
        <v>1</v>
      </c>
      <c r="G316">
        <v>9</v>
      </c>
      <c r="H316">
        <v>0.3</v>
      </c>
      <c r="I316">
        <v>0.7</v>
      </c>
      <c r="L316">
        <f t="shared" si="32"/>
        <v>42.629999999999995</v>
      </c>
      <c r="M316">
        <f t="shared" si="33"/>
        <v>5.6299999999999955</v>
      </c>
    </row>
    <row r="317" spans="1:13" x14ac:dyDescent="0.25">
      <c r="A317" t="str">
        <f t="shared" si="36"/>
        <v>Colagetränk</v>
      </c>
      <c r="B317">
        <f t="shared" si="37"/>
        <v>11</v>
      </c>
      <c r="C317" t="s">
        <v>338</v>
      </c>
      <c r="D317">
        <v>44</v>
      </c>
      <c r="E317">
        <v>185</v>
      </c>
      <c r="F317">
        <v>1</v>
      </c>
      <c r="G317">
        <v>11</v>
      </c>
      <c r="H317">
        <v>0</v>
      </c>
      <c r="I317">
        <v>0</v>
      </c>
      <c r="L317">
        <f t="shared" si="32"/>
        <v>45.099999999999994</v>
      </c>
      <c r="M317">
        <f t="shared" si="33"/>
        <v>1.0999999999999943</v>
      </c>
    </row>
    <row r="318" spans="1:13" x14ac:dyDescent="0.25">
      <c r="A318" t="str">
        <f t="shared" si="36"/>
        <v xml:space="preserve">Colagetränk, kalorienarm, "light" </v>
      </c>
      <c r="B318">
        <f t="shared" si="37"/>
        <v>34</v>
      </c>
      <c r="C318" t="s">
        <v>339</v>
      </c>
      <c r="D318">
        <v>2</v>
      </c>
      <c r="E318">
        <v>8</v>
      </c>
      <c r="F318">
        <v>0</v>
      </c>
      <c r="G318">
        <v>0.5</v>
      </c>
      <c r="H318">
        <v>0</v>
      </c>
      <c r="I318">
        <v>0</v>
      </c>
      <c r="L318">
        <f t="shared" si="32"/>
        <v>2.0499999999999998</v>
      </c>
      <c r="M318">
        <f t="shared" si="33"/>
        <v>4.9999999999999822E-2</v>
      </c>
    </row>
    <row r="319" spans="1:13" x14ac:dyDescent="0.25">
      <c r="A319" t="str">
        <f t="shared" si="36"/>
        <v>Cola-Mixgetränk, Spezi (Cola + Limonade)</v>
      </c>
      <c r="B319">
        <f t="shared" si="37"/>
        <v>40</v>
      </c>
      <c r="C319" t="s">
        <v>340</v>
      </c>
      <c r="D319">
        <v>44</v>
      </c>
      <c r="E319">
        <v>185</v>
      </c>
      <c r="F319">
        <v>1</v>
      </c>
      <c r="G319">
        <v>11</v>
      </c>
      <c r="H319">
        <v>0</v>
      </c>
      <c r="I319">
        <v>0</v>
      </c>
      <c r="L319">
        <f t="shared" si="32"/>
        <v>45.099999999999994</v>
      </c>
      <c r="M319">
        <f t="shared" si="33"/>
        <v>1.0999999999999943</v>
      </c>
    </row>
    <row r="320" spans="1:13" x14ac:dyDescent="0.25">
      <c r="A320" t="str">
        <f t="shared" si="36"/>
        <v>Cordon bleu (aus Hähnchenfleisch)</v>
      </c>
      <c r="B320">
        <f t="shared" si="37"/>
        <v>33</v>
      </c>
      <c r="C320" t="s">
        <v>341</v>
      </c>
      <c r="D320">
        <v>195</v>
      </c>
      <c r="E320">
        <v>819</v>
      </c>
      <c r="F320">
        <v>1</v>
      </c>
      <c r="G320">
        <v>12</v>
      </c>
      <c r="H320">
        <v>8</v>
      </c>
      <c r="I320">
        <v>17</v>
      </c>
      <c r="L320">
        <f t="shared" si="32"/>
        <v>195</v>
      </c>
      <c r="M320">
        <f t="shared" si="33"/>
        <v>0</v>
      </c>
    </row>
    <row r="321" spans="1:13" x14ac:dyDescent="0.25">
      <c r="A321" t="str">
        <f t="shared" si="36"/>
        <v>Cordon bleu (aus Schweinefleisch)</v>
      </c>
      <c r="B321">
        <f t="shared" si="37"/>
        <v>33</v>
      </c>
      <c r="C321" t="s">
        <v>342</v>
      </c>
      <c r="D321">
        <v>200</v>
      </c>
      <c r="E321">
        <v>839</v>
      </c>
      <c r="F321">
        <v>1</v>
      </c>
      <c r="G321">
        <v>12</v>
      </c>
      <c r="H321">
        <v>8.5</v>
      </c>
      <c r="I321">
        <v>17</v>
      </c>
      <c r="L321">
        <f t="shared" si="32"/>
        <v>199.65</v>
      </c>
      <c r="M321">
        <f t="shared" si="33"/>
        <v>-0.34999999999999432</v>
      </c>
    </row>
    <row r="322" spans="1:13" x14ac:dyDescent="0.25">
      <c r="A322" t="str">
        <f t="shared" si="36"/>
        <v>Corned Beef</v>
      </c>
      <c r="B322">
        <f t="shared" si="37"/>
        <v>11</v>
      </c>
      <c r="C322" t="s">
        <v>343</v>
      </c>
      <c r="D322">
        <v>141</v>
      </c>
      <c r="E322">
        <v>591</v>
      </c>
      <c r="F322">
        <v>0</v>
      </c>
      <c r="G322">
        <v>0</v>
      </c>
      <c r="H322">
        <v>6</v>
      </c>
      <c r="I322">
        <v>21.7</v>
      </c>
      <c r="L322">
        <f t="shared" ref="L322:L385" si="38">G322*4.1+H322*9.3+I322*4.2+J322*7+K322*3</f>
        <v>146.94</v>
      </c>
      <c r="M322">
        <f t="shared" ref="M322:M385" si="39">L322-D322</f>
        <v>5.9399999999999977</v>
      </c>
    </row>
    <row r="323" spans="1:13" x14ac:dyDescent="0.25">
      <c r="A323" t="str">
        <f t="shared" si="36"/>
        <v>Cornflakes, Maisflocken</v>
      </c>
      <c r="B323">
        <f t="shared" si="37"/>
        <v>23</v>
      </c>
      <c r="C323" t="s">
        <v>344</v>
      </c>
      <c r="D323">
        <v>353</v>
      </c>
      <c r="E323">
        <v>1500</v>
      </c>
      <c r="F323">
        <v>7</v>
      </c>
      <c r="G323">
        <v>79.7</v>
      </c>
      <c r="H323">
        <v>0.6</v>
      </c>
      <c r="I323">
        <v>7.2</v>
      </c>
      <c r="L323">
        <f t="shared" si="38"/>
        <v>362.59</v>
      </c>
      <c r="M323">
        <f t="shared" si="39"/>
        <v>9.589999999999975</v>
      </c>
    </row>
    <row r="324" spans="1:13" x14ac:dyDescent="0.25">
      <c r="A324" t="str">
        <f t="shared" si="36"/>
        <v>Cornflakes, Maisflocken mit Kleie</v>
      </c>
      <c r="B324">
        <f t="shared" si="37"/>
        <v>33</v>
      </c>
      <c r="C324" t="s">
        <v>345</v>
      </c>
      <c r="D324">
        <v>326</v>
      </c>
      <c r="E324">
        <v>1383</v>
      </c>
      <c r="F324">
        <v>6</v>
      </c>
      <c r="G324">
        <v>64</v>
      </c>
      <c r="H324">
        <v>2</v>
      </c>
      <c r="I324">
        <v>11</v>
      </c>
      <c r="L324">
        <f t="shared" si="38"/>
        <v>327.2</v>
      </c>
      <c r="M324">
        <f t="shared" si="39"/>
        <v>1.1999999999999886</v>
      </c>
    </row>
    <row r="325" spans="1:13" x14ac:dyDescent="0.25">
      <c r="A325" t="str">
        <f t="shared" si="36"/>
        <v>Crème fraîche, 20 % Fett (Creme fraiche)</v>
      </c>
      <c r="B325">
        <f t="shared" si="37"/>
        <v>40</v>
      </c>
      <c r="C325" t="s">
        <v>346</v>
      </c>
      <c r="D325">
        <v>210</v>
      </c>
      <c r="E325">
        <v>867</v>
      </c>
      <c r="F325">
        <v>0.5</v>
      </c>
      <c r="G325">
        <v>3.6</v>
      </c>
      <c r="H325">
        <v>20.5</v>
      </c>
      <c r="I325">
        <v>2.8</v>
      </c>
      <c r="L325">
        <f t="shared" si="38"/>
        <v>217.17</v>
      </c>
      <c r="M325">
        <f t="shared" si="39"/>
        <v>7.1699999999999875</v>
      </c>
    </row>
    <row r="326" spans="1:13" x14ac:dyDescent="0.25">
      <c r="A326" t="str">
        <f t="shared" si="36"/>
        <v>Crème fraîche, 30 % Fett (Creme fraiche)</v>
      </c>
      <c r="B326">
        <f t="shared" si="37"/>
        <v>40</v>
      </c>
      <c r="C326" t="s">
        <v>347</v>
      </c>
      <c r="D326">
        <v>292</v>
      </c>
      <c r="E326">
        <v>1202</v>
      </c>
      <c r="F326">
        <v>0.5</v>
      </c>
      <c r="G326">
        <v>2.9</v>
      </c>
      <c r="H326">
        <v>30</v>
      </c>
      <c r="I326">
        <v>2.5</v>
      </c>
      <c r="L326">
        <f t="shared" si="38"/>
        <v>301.39</v>
      </c>
      <c r="M326">
        <f t="shared" si="39"/>
        <v>9.3899999999999864</v>
      </c>
    </row>
    <row r="327" spans="1:13" x14ac:dyDescent="0.25">
      <c r="A327" t="str">
        <f t="shared" si="36"/>
        <v>Crème légère, 15 % Fett (Creme legere)</v>
      </c>
      <c r="B327">
        <f t="shared" si="37"/>
        <v>38</v>
      </c>
      <c r="C327" t="s">
        <v>348</v>
      </c>
      <c r="D327">
        <v>169</v>
      </c>
      <c r="E327">
        <v>708</v>
      </c>
      <c r="F327">
        <v>1.5</v>
      </c>
      <c r="G327">
        <v>4</v>
      </c>
      <c r="H327">
        <v>15</v>
      </c>
      <c r="I327">
        <v>3</v>
      </c>
      <c r="L327">
        <f t="shared" si="38"/>
        <v>168.5</v>
      </c>
      <c r="M327">
        <f t="shared" si="39"/>
        <v>-0.5</v>
      </c>
    </row>
    <row r="328" spans="1:13" x14ac:dyDescent="0.25">
      <c r="A328" t="str">
        <f t="shared" si="36"/>
        <v>Crêpes Suzette (Crepes)</v>
      </c>
      <c r="B328">
        <f t="shared" si="37"/>
        <v>23</v>
      </c>
      <c r="C328" t="s">
        <v>349</v>
      </c>
      <c r="D328">
        <v>216</v>
      </c>
      <c r="E328">
        <v>902</v>
      </c>
      <c r="F328">
        <v>2</v>
      </c>
      <c r="G328">
        <v>20.7</v>
      </c>
      <c r="H328">
        <v>13.2</v>
      </c>
      <c r="I328">
        <v>3.6</v>
      </c>
      <c r="L328">
        <f t="shared" si="38"/>
        <v>222.75</v>
      </c>
      <c r="M328">
        <f t="shared" si="39"/>
        <v>6.75</v>
      </c>
    </row>
    <row r="329" spans="1:13" x14ac:dyDescent="0.25">
      <c r="A329" t="str">
        <f t="shared" si="36"/>
        <v>Croissant mit Schokolade, Gipfeli</v>
      </c>
      <c r="B329">
        <f t="shared" si="37"/>
        <v>33</v>
      </c>
      <c r="C329" t="s">
        <v>350</v>
      </c>
      <c r="D329">
        <v>411</v>
      </c>
      <c r="E329">
        <v>1713</v>
      </c>
      <c r="F329">
        <v>3.5</v>
      </c>
      <c r="G329">
        <v>38</v>
      </c>
      <c r="H329">
        <v>26.4</v>
      </c>
      <c r="I329">
        <v>5.3</v>
      </c>
      <c r="L329">
        <f t="shared" si="38"/>
        <v>423.58</v>
      </c>
      <c r="M329">
        <f t="shared" si="39"/>
        <v>12.579999999999984</v>
      </c>
    </row>
    <row r="330" spans="1:13" x14ac:dyDescent="0.25">
      <c r="A330" t="str">
        <f t="shared" si="36"/>
        <v>Croissant, Blätterteig, Gipfeli, Buttergipfel, Buttercroissant</v>
      </c>
      <c r="B330">
        <f t="shared" si="37"/>
        <v>62</v>
      </c>
      <c r="C330" t="s">
        <v>351</v>
      </c>
      <c r="D330">
        <v>393</v>
      </c>
      <c r="E330">
        <v>1636</v>
      </c>
      <c r="F330">
        <v>3</v>
      </c>
      <c r="G330">
        <v>34.4</v>
      </c>
      <c r="H330">
        <v>25.8</v>
      </c>
      <c r="I330">
        <v>5.7</v>
      </c>
      <c r="L330">
        <f t="shared" si="38"/>
        <v>404.92</v>
      </c>
      <c r="M330">
        <f t="shared" si="39"/>
        <v>11.920000000000016</v>
      </c>
    </row>
    <row r="331" spans="1:13" x14ac:dyDescent="0.25">
      <c r="A331" t="str">
        <f t="shared" si="36"/>
        <v>Croutons mit Kräutern, Kracherle (siehe auch "Backerbsen")</v>
      </c>
      <c r="B331">
        <f t="shared" si="37"/>
        <v>58</v>
      </c>
      <c r="C331" t="s">
        <v>352</v>
      </c>
      <c r="D331">
        <v>465</v>
      </c>
      <c r="E331">
        <v>1952</v>
      </c>
      <c r="F331">
        <v>5</v>
      </c>
      <c r="G331">
        <v>56</v>
      </c>
      <c r="H331">
        <v>20</v>
      </c>
      <c r="I331">
        <v>12</v>
      </c>
      <c r="L331">
        <f t="shared" si="38"/>
        <v>466</v>
      </c>
      <c r="M331">
        <f t="shared" si="39"/>
        <v>1</v>
      </c>
    </row>
    <row r="332" spans="1:13" x14ac:dyDescent="0.25">
      <c r="A332" t="str">
        <f t="shared" si="36"/>
        <v>Cuba Libre (Mixgetränke, ca. 9 Vol.% Alkohol, 1 Drink = 230 ml = etwa 225kcal)</v>
      </c>
      <c r="B332">
        <f t="shared" si="37"/>
        <v>78</v>
      </c>
      <c r="C332" t="s">
        <v>353</v>
      </c>
      <c r="D332">
        <v>98</v>
      </c>
      <c r="E332">
        <v>413</v>
      </c>
      <c r="F332">
        <v>1</v>
      </c>
      <c r="G332">
        <v>8.5</v>
      </c>
      <c r="H332">
        <v>0</v>
      </c>
      <c r="I332">
        <v>0.1</v>
      </c>
      <c r="L332">
        <f t="shared" si="38"/>
        <v>35.269999999999996</v>
      </c>
      <c r="M332">
        <f t="shared" si="39"/>
        <v>-62.730000000000004</v>
      </c>
    </row>
    <row r="333" spans="1:13" x14ac:dyDescent="0.25">
      <c r="A333" t="str">
        <f t="shared" si="36"/>
        <v>Cumberland-Soße (weinhaltig)</v>
      </c>
      <c r="B333">
        <f t="shared" si="37"/>
        <v>28</v>
      </c>
      <c r="C333" t="s">
        <v>354</v>
      </c>
      <c r="D333">
        <v>219</v>
      </c>
      <c r="E333">
        <v>918</v>
      </c>
      <c r="F333">
        <v>4.5</v>
      </c>
      <c r="G333">
        <v>51</v>
      </c>
      <c r="H333">
        <v>0.2</v>
      </c>
      <c r="I333">
        <v>1</v>
      </c>
      <c r="L333">
        <f t="shared" si="38"/>
        <v>215.16</v>
      </c>
      <c r="M333">
        <f t="shared" si="39"/>
        <v>-3.8400000000000034</v>
      </c>
    </row>
    <row r="334" spans="1:13" x14ac:dyDescent="0.25">
      <c r="A334" t="str">
        <f t="shared" si="36"/>
        <v>Curryketchup</v>
      </c>
      <c r="B334">
        <f t="shared" si="37"/>
        <v>12</v>
      </c>
      <c r="C334" t="s">
        <v>355</v>
      </c>
      <c r="D334">
        <v>183</v>
      </c>
      <c r="E334">
        <v>778</v>
      </c>
      <c r="F334">
        <v>4</v>
      </c>
      <c r="G334">
        <v>45</v>
      </c>
      <c r="H334">
        <v>0.2</v>
      </c>
      <c r="I334">
        <v>0.3</v>
      </c>
      <c r="L334">
        <f t="shared" si="38"/>
        <v>187.61999999999998</v>
      </c>
      <c r="M334">
        <f t="shared" si="39"/>
        <v>4.6199999999999761</v>
      </c>
    </row>
    <row r="335" spans="1:13" x14ac:dyDescent="0.25">
      <c r="A335" t="str">
        <f t="shared" si="36"/>
        <v>Currypulver</v>
      </c>
      <c r="B335">
        <f t="shared" si="37"/>
        <v>11</v>
      </c>
      <c r="C335" t="s">
        <v>356</v>
      </c>
      <c r="D335">
        <v>331</v>
      </c>
      <c r="E335">
        <v>1389</v>
      </c>
      <c r="F335">
        <v>4.5</v>
      </c>
      <c r="G335">
        <v>50</v>
      </c>
      <c r="H335">
        <v>9</v>
      </c>
      <c r="I335">
        <v>10</v>
      </c>
      <c r="L335">
        <f t="shared" si="38"/>
        <v>330.7</v>
      </c>
      <c r="M335">
        <f t="shared" si="39"/>
        <v>-0.30000000000001137</v>
      </c>
    </row>
    <row r="336" spans="1:13" x14ac:dyDescent="0.25">
      <c r="A336" t="str">
        <f t="shared" si="36"/>
        <v>Currysauce</v>
      </c>
      <c r="B336">
        <f t="shared" si="37"/>
        <v>10</v>
      </c>
      <c r="C336" t="s">
        <v>357</v>
      </c>
      <c r="D336">
        <v>217</v>
      </c>
      <c r="E336">
        <v>909</v>
      </c>
      <c r="F336">
        <v>2</v>
      </c>
      <c r="G336">
        <v>19</v>
      </c>
      <c r="H336">
        <v>14</v>
      </c>
      <c r="I336">
        <v>2</v>
      </c>
      <c r="L336">
        <f t="shared" si="38"/>
        <v>216.50000000000003</v>
      </c>
      <c r="M336">
        <f t="shared" si="39"/>
        <v>-0.49999999999997158</v>
      </c>
    </row>
    <row r="337" spans="1:13" x14ac:dyDescent="0.25">
      <c r="A337" t="str">
        <f t="shared" si="36"/>
        <v>Currywurst</v>
      </c>
      <c r="B337">
        <f t="shared" si="37"/>
        <v>10</v>
      </c>
      <c r="C337" t="s">
        <v>358</v>
      </c>
      <c r="D337">
        <v>288</v>
      </c>
      <c r="E337">
        <v>1192</v>
      </c>
      <c r="F337">
        <v>0</v>
      </c>
      <c r="G337">
        <v>0.4</v>
      </c>
      <c r="H337">
        <v>23.5</v>
      </c>
      <c r="I337">
        <v>18.600000000000001</v>
      </c>
      <c r="L337">
        <f t="shared" si="38"/>
        <v>298.31</v>
      </c>
      <c r="M337">
        <f t="shared" si="39"/>
        <v>10.310000000000002</v>
      </c>
    </row>
    <row r="338" spans="1:13" x14ac:dyDescent="0.25">
      <c r="A338" t="str">
        <f t="shared" si="36"/>
        <v>Dalken, Liwanzen (aus Germteig)</v>
      </c>
      <c r="B338">
        <f t="shared" si="37"/>
        <v>31</v>
      </c>
      <c r="C338" t="s">
        <v>359</v>
      </c>
      <c r="D338">
        <v>162</v>
      </c>
      <c r="E338">
        <v>681</v>
      </c>
      <c r="F338">
        <v>2</v>
      </c>
      <c r="G338">
        <v>20</v>
      </c>
      <c r="H338">
        <v>5</v>
      </c>
      <c r="I338">
        <v>8</v>
      </c>
      <c r="L338">
        <f t="shared" si="38"/>
        <v>162.1</v>
      </c>
      <c r="M338">
        <f t="shared" si="39"/>
        <v>9.9999999999994316E-2</v>
      </c>
    </row>
    <row r="339" spans="1:13" x14ac:dyDescent="0.25">
      <c r="A339" t="str">
        <f t="shared" si="36"/>
        <v>Dampfbier (obergärig, aber ähnlich Exportbier)</v>
      </c>
      <c r="B339">
        <f t="shared" si="37"/>
        <v>46</v>
      </c>
      <c r="C339" t="s">
        <v>360</v>
      </c>
      <c r="D339">
        <v>65</v>
      </c>
      <c r="E339">
        <v>273</v>
      </c>
      <c r="F339">
        <v>0.5</v>
      </c>
      <c r="G339">
        <v>5</v>
      </c>
      <c r="H339">
        <v>0</v>
      </c>
      <c r="I339">
        <v>0.5</v>
      </c>
      <c r="L339">
        <f t="shared" si="38"/>
        <v>22.6</v>
      </c>
      <c r="M339">
        <f t="shared" si="39"/>
        <v>-42.4</v>
      </c>
    </row>
    <row r="340" spans="1:13" x14ac:dyDescent="0.25">
      <c r="A340" t="str">
        <f t="shared" si="36"/>
        <v>Dampfnudeln, Mehlknödel</v>
      </c>
      <c r="B340">
        <f t="shared" si="37"/>
        <v>23</v>
      </c>
      <c r="C340" t="s">
        <v>361</v>
      </c>
      <c r="D340">
        <v>90</v>
      </c>
      <c r="E340">
        <v>377</v>
      </c>
      <c r="F340">
        <v>1</v>
      </c>
      <c r="G340">
        <v>12.7</v>
      </c>
      <c r="H340">
        <v>3.4</v>
      </c>
      <c r="I340">
        <v>2.1</v>
      </c>
      <c r="L340">
        <f t="shared" si="38"/>
        <v>92.509999999999991</v>
      </c>
      <c r="M340">
        <f t="shared" si="39"/>
        <v>2.5099999999999909</v>
      </c>
    </row>
    <row r="341" spans="1:13" x14ac:dyDescent="0.25">
      <c r="A341" t="str">
        <f t="shared" si="36"/>
        <v>Dänische Hamburger-Sauce</v>
      </c>
      <c r="B341">
        <f t="shared" si="37"/>
        <v>24</v>
      </c>
      <c r="C341" t="s">
        <v>362</v>
      </c>
      <c r="D341">
        <v>238</v>
      </c>
      <c r="E341">
        <v>999</v>
      </c>
      <c r="F341">
        <v>1.5</v>
      </c>
      <c r="G341">
        <v>15</v>
      </c>
      <c r="H341">
        <v>18.5</v>
      </c>
      <c r="I341">
        <v>1</v>
      </c>
      <c r="L341">
        <f t="shared" si="38"/>
        <v>237.75</v>
      </c>
      <c r="M341">
        <f t="shared" si="39"/>
        <v>-0.25</v>
      </c>
    </row>
    <row r="342" spans="1:13" x14ac:dyDescent="0.25">
      <c r="A342" t="str">
        <f t="shared" si="36"/>
        <v>Dänischer Fruchtaufstrich 100% Erdbeeren</v>
      </c>
      <c r="B342">
        <f t="shared" si="37"/>
        <v>40</v>
      </c>
      <c r="C342" t="s">
        <v>363</v>
      </c>
      <c r="D342">
        <v>47</v>
      </c>
      <c r="E342">
        <v>196</v>
      </c>
      <c r="F342">
        <v>1</v>
      </c>
      <c r="G342">
        <v>9.3000000000000007</v>
      </c>
      <c r="H342">
        <v>0.5</v>
      </c>
      <c r="I342">
        <v>0.9</v>
      </c>
      <c r="L342">
        <f t="shared" si="38"/>
        <v>46.56</v>
      </c>
      <c r="M342">
        <f t="shared" si="39"/>
        <v>-0.43999999999999773</v>
      </c>
    </row>
    <row r="343" spans="1:13" x14ac:dyDescent="0.25">
      <c r="A343" t="str">
        <f t="shared" si="36"/>
        <v>Datteln, frisch</v>
      </c>
      <c r="B343">
        <f t="shared" si="37"/>
        <v>15</v>
      </c>
      <c r="C343" t="s">
        <v>364</v>
      </c>
      <c r="D343">
        <v>56</v>
      </c>
      <c r="E343">
        <v>235</v>
      </c>
      <c r="F343">
        <v>1</v>
      </c>
      <c r="G343">
        <v>12.9</v>
      </c>
      <c r="H343">
        <v>0.1</v>
      </c>
      <c r="I343">
        <v>0.5</v>
      </c>
      <c r="L343">
        <f t="shared" si="38"/>
        <v>55.919999999999995</v>
      </c>
      <c r="M343">
        <f t="shared" si="39"/>
        <v>-8.00000000000054E-2</v>
      </c>
    </row>
    <row r="344" spans="1:13" x14ac:dyDescent="0.25">
      <c r="A344" t="str">
        <f t="shared" si="36"/>
        <v>Datteln, getrocknet</v>
      </c>
      <c r="B344">
        <f t="shared" si="37"/>
        <v>19</v>
      </c>
      <c r="C344" t="s">
        <v>365</v>
      </c>
      <c r="D344">
        <v>276</v>
      </c>
      <c r="E344">
        <v>1174</v>
      </c>
      <c r="F344">
        <v>6</v>
      </c>
      <c r="G344">
        <v>65</v>
      </c>
      <c r="H344">
        <v>0.5</v>
      </c>
      <c r="I344">
        <v>1.9</v>
      </c>
      <c r="L344">
        <f t="shared" si="38"/>
        <v>279.13</v>
      </c>
      <c r="M344">
        <f t="shared" si="39"/>
        <v>3.1299999999999955</v>
      </c>
    </row>
    <row r="345" spans="1:13" x14ac:dyDescent="0.25">
      <c r="A345" t="str">
        <f t="shared" si="36"/>
        <v>Dattelöl</v>
      </c>
      <c r="B345">
        <f t="shared" si="37"/>
        <v>8</v>
      </c>
      <c r="C345" t="s">
        <v>366</v>
      </c>
      <c r="D345">
        <v>930</v>
      </c>
      <c r="E345">
        <v>3934</v>
      </c>
      <c r="F345">
        <v>0</v>
      </c>
      <c r="G345">
        <v>0</v>
      </c>
      <c r="H345">
        <v>100</v>
      </c>
      <c r="I345">
        <v>0</v>
      </c>
      <c r="L345">
        <f t="shared" si="38"/>
        <v>930.00000000000011</v>
      </c>
      <c r="M345">
        <f t="shared" si="39"/>
        <v>0</v>
      </c>
    </row>
    <row r="346" spans="1:13" x14ac:dyDescent="0.25">
      <c r="A346" t="str">
        <f t="shared" si="36"/>
        <v>Datteltomaten, Dattel-Tomaten, Cocktail-Tomaten</v>
      </c>
      <c r="B346">
        <f t="shared" si="37"/>
        <v>47</v>
      </c>
      <c r="C346" t="s">
        <v>367</v>
      </c>
      <c r="D346">
        <v>20</v>
      </c>
      <c r="E346">
        <v>84</v>
      </c>
      <c r="F346">
        <v>0.5</v>
      </c>
      <c r="G346">
        <v>3.5</v>
      </c>
      <c r="H346">
        <v>0.2</v>
      </c>
      <c r="I346">
        <v>0.9</v>
      </c>
      <c r="L346">
        <f t="shared" si="38"/>
        <v>19.989999999999998</v>
      </c>
      <c r="M346">
        <f t="shared" si="39"/>
        <v>-1.0000000000001563E-2</v>
      </c>
    </row>
    <row r="347" spans="1:13" x14ac:dyDescent="0.25">
      <c r="A347" t="str">
        <f t="shared" si="36"/>
        <v>Debrecziner, Debreziner</v>
      </c>
      <c r="B347">
        <f t="shared" si="37"/>
        <v>23</v>
      </c>
      <c r="C347" t="s">
        <v>368</v>
      </c>
      <c r="D347">
        <v>305</v>
      </c>
      <c r="E347">
        <v>1280</v>
      </c>
      <c r="F347">
        <v>0</v>
      </c>
      <c r="G347">
        <v>1</v>
      </c>
      <c r="H347">
        <v>25.5</v>
      </c>
      <c r="I347">
        <v>15.1</v>
      </c>
      <c r="L347">
        <f t="shared" si="38"/>
        <v>304.67</v>
      </c>
      <c r="M347">
        <f t="shared" si="39"/>
        <v>-0.32999999999998408</v>
      </c>
    </row>
    <row r="348" spans="1:13" x14ac:dyDescent="0.25">
      <c r="A348" t="s">
        <v>2585</v>
      </c>
      <c r="B348">
        <f>LEN(A348)</f>
        <v>77</v>
      </c>
      <c r="C348" t="s">
        <v>2334</v>
      </c>
      <c r="D348">
        <v>83</v>
      </c>
      <c r="E348">
        <v>349</v>
      </c>
      <c r="F348">
        <v>0</v>
      </c>
      <c r="G348">
        <v>2</v>
      </c>
      <c r="H348">
        <v>4</v>
      </c>
      <c r="I348">
        <v>9</v>
      </c>
      <c r="L348">
        <f t="shared" si="38"/>
        <v>83.200000000000017</v>
      </c>
      <c r="M348">
        <f t="shared" si="39"/>
        <v>0.20000000000001705</v>
      </c>
    </row>
    <row r="349" spans="1:13" x14ac:dyDescent="0.25">
      <c r="A349" t="s">
        <v>2641</v>
      </c>
      <c r="B349">
        <f>LEN(A349)</f>
        <v>79</v>
      </c>
      <c r="C349" t="s">
        <v>2335</v>
      </c>
      <c r="D349">
        <v>240</v>
      </c>
      <c r="E349">
        <v>1008</v>
      </c>
      <c r="F349">
        <v>8.5</v>
      </c>
      <c r="G349">
        <v>99</v>
      </c>
      <c r="H349">
        <v>0</v>
      </c>
      <c r="I349">
        <v>0</v>
      </c>
      <c r="L349">
        <f t="shared" si="38"/>
        <v>405.9</v>
      </c>
      <c r="M349">
        <f t="shared" si="39"/>
        <v>165.89999999999998</v>
      </c>
    </row>
    <row r="350" spans="1:13" x14ac:dyDescent="0.25">
      <c r="A350" t="str">
        <f>MID(C350,1,$B$1)</f>
        <v>Diätbier, "Diabetiker-Bier"</v>
      </c>
      <c r="B350">
        <f>LEN(C350)</f>
        <v>27</v>
      </c>
      <c r="C350" t="s">
        <v>369</v>
      </c>
      <c r="D350">
        <v>27</v>
      </c>
      <c r="E350">
        <v>113</v>
      </c>
      <c r="F350">
        <v>0</v>
      </c>
      <c r="G350">
        <v>0.8</v>
      </c>
      <c r="H350">
        <v>0</v>
      </c>
      <c r="I350">
        <v>0.4</v>
      </c>
      <c r="L350">
        <f t="shared" si="38"/>
        <v>4.96</v>
      </c>
      <c r="M350">
        <f t="shared" si="39"/>
        <v>-22.04</v>
      </c>
    </row>
    <row r="351" spans="1:13" x14ac:dyDescent="0.25">
      <c r="A351" t="str">
        <f>MID(C351,1,$B$1)</f>
        <v>Diät-Buttermilch</v>
      </c>
      <c r="B351">
        <f>LEN(C351)</f>
        <v>16</v>
      </c>
      <c r="C351" t="s">
        <v>370</v>
      </c>
      <c r="D351">
        <v>37</v>
      </c>
      <c r="E351">
        <v>157</v>
      </c>
      <c r="F351">
        <v>0.5</v>
      </c>
      <c r="G351">
        <v>4</v>
      </c>
      <c r="H351">
        <v>0.5</v>
      </c>
      <c r="I351">
        <v>3.5</v>
      </c>
      <c r="L351">
        <f t="shared" si="38"/>
        <v>35.75</v>
      </c>
      <c r="M351">
        <f t="shared" si="39"/>
        <v>-1.25</v>
      </c>
    </row>
    <row r="352" spans="1:13" x14ac:dyDescent="0.25">
      <c r="A352" t="str">
        <f>MID(C352,1,$B$1)</f>
        <v>Diäterdbeerquark (Speisequark, Topfen)</v>
      </c>
      <c r="B352">
        <f>LEN(C352)</f>
        <v>38</v>
      </c>
      <c r="C352" t="s">
        <v>371</v>
      </c>
      <c r="D352">
        <v>50</v>
      </c>
      <c r="E352">
        <v>211</v>
      </c>
      <c r="F352">
        <v>0.5</v>
      </c>
      <c r="G352">
        <v>5</v>
      </c>
      <c r="H352">
        <v>2.2000000000000002</v>
      </c>
      <c r="I352">
        <v>7</v>
      </c>
      <c r="L352">
        <f t="shared" si="38"/>
        <v>70.360000000000014</v>
      </c>
      <c r="M352">
        <f t="shared" si="39"/>
        <v>20.360000000000014</v>
      </c>
    </row>
    <row r="353" spans="1:13" x14ac:dyDescent="0.25">
      <c r="A353" t="str">
        <f>MID(C353,1,$B$1)</f>
        <v>Diätfrüchtequark (Speisequark, Topfen)</v>
      </c>
      <c r="B353">
        <f>LEN(C353)</f>
        <v>38</v>
      </c>
      <c r="C353" t="s">
        <v>372</v>
      </c>
      <c r="D353">
        <v>50</v>
      </c>
      <c r="E353">
        <v>211</v>
      </c>
      <c r="F353">
        <v>0.5</v>
      </c>
      <c r="G353">
        <v>5</v>
      </c>
      <c r="H353">
        <v>2.2000000000000002</v>
      </c>
      <c r="I353">
        <v>7</v>
      </c>
      <c r="L353">
        <f t="shared" si="38"/>
        <v>70.360000000000014</v>
      </c>
      <c r="M353">
        <f t="shared" si="39"/>
        <v>20.360000000000014</v>
      </c>
    </row>
    <row r="354" spans="1:13" x14ac:dyDescent="0.25">
      <c r="A354" t="str">
        <f>MID(C354,1,$B$1)</f>
        <v>Diätfruchtjoghurt (Diätfruchtyoghurt)</v>
      </c>
      <c r="B354">
        <f>LEN(C354)</f>
        <v>37</v>
      </c>
      <c r="C354" t="s">
        <v>373</v>
      </c>
      <c r="D354">
        <v>65</v>
      </c>
      <c r="E354">
        <v>272</v>
      </c>
      <c r="F354">
        <v>0.5</v>
      </c>
      <c r="G354">
        <v>5.9</v>
      </c>
      <c r="H354">
        <v>2.7</v>
      </c>
      <c r="I354">
        <v>3.7</v>
      </c>
      <c r="L354">
        <f t="shared" si="38"/>
        <v>64.84</v>
      </c>
      <c r="M354">
        <f t="shared" si="39"/>
        <v>-0.15999999999999659</v>
      </c>
    </row>
    <row r="355" spans="1:13" x14ac:dyDescent="0.25">
      <c r="A355" t="s">
        <v>2625</v>
      </c>
      <c r="B355">
        <f>LEN(A355)</f>
        <v>75</v>
      </c>
      <c r="C355" t="s">
        <v>2336</v>
      </c>
      <c r="D355">
        <v>157</v>
      </c>
      <c r="E355">
        <v>658</v>
      </c>
      <c r="F355">
        <v>6</v>
      </c>
      <c r="G355">
        <v>37</v>
      </c>
      <c r="H355">
        <v>0.4</v>
      </c>
      <c r="I355">
        <v>0.3</v>
      </c>
      <c r="L355">
        <f t="shared" si="38"/>
        <v>156.67999999999998</v>
      </c>
      <c r="M355">
        <f t="shared" si="39"/>
        <v>-0.3200000000000216</v>
      </c>
    </row>
    <row r="356" spans="1:13" x14ac:dyDescent="0.25">
      <c r="A356" t="str">
        <f>MID(C356,1,$B$1)</f>
        <v>Diätgelierzucker aus Fruchtzucker (für Typ-1-Diabetiker)</v>
      </c>
      <c r="B356">
        <f>LEN(C356)</f>
        <v>56</v>
      </c>
      <c r="C356" t="s">
        <v>374</v>
      </c>
      <c r="D356">
        <v>398</v>
      </c>
      <c r="E356">
        <v>1617</v>
      </c>
      <c r="F356">
        <v>8</v>
      </c>
      <c r="G356">
        <v>97</v>
      </c>
      <c r="H356">
        <v>0</v>
      </c>
      <c r="I356">
        <v>0</v>
      </c>
      <c r="L356">
        <f t="shared" si="38"/>
        <v>397.7</v>
      </c>
      <c r="M356">
        <f t="shared" si="39"/>
        <v>-0.30000000000001137</v>
      </c>
    </row>
    <row r="357" spans="1:13" x14ac:dyDescent="0.25">
      <c r="A357" t="str">
        <f>MID(C357,1,$B$1)</f>
        <v>Diät-Halbfettmargarine</v>
      </c>
      <c r="B357">
        <f>LEN(C357)</f>
        <v>22</v>
      </c>
      <c r="C357" t="s">
        <v>375</v>
      </c>
      <c r="D357">
        <v>362</v>
      </c>
      <c r="E357">
        <v>1487</v>
      </c>
      <c r="F357">
        <v>0</v>
      </c>
      <c r="G357">
        <v>0.2</v>
      </c>
      <c r="H357">
        <v>40</v>
      </c>
      <c r="I357">
        <v>0.2</v>
      </c>
      <c r="L357">
        <f t="shared" si="38"/>
        <v>373.65999999999997</v>
      </c>
      <c r="M357">
        <f t="shared" si="39"/>
        <v>11.659999999999968</v>
      </c>
    </row>
    <row r="358" spans="1:13" x14ac:dyDescent="0.25">
      <c r="A358" t="str">
        <f>MID(C358,1,$B$1)</f>
        <v>Diätkirschquark (Speisequark, Topfen)</v>
      </c>
      <c r="B358">
        <f>LEN(C358)</f>
        <v>37</v>
      </c>
      <c r="C358" t="s">
        <v>376</v>
      </c>
      <c r="D358">
        <v>50</v>
      </c>
      <c r="E358">
        <v>211</v>
      </c>
      <c r="F358">
        <v>0.5</v>
      </c>
      <c r="G358">
        <v>5</v>
      </c>
      <c r="H358">
        <v>2.2000000000000002</v>
      </c>
      <c r="I358">
        <v>7</v>
      </c>
      <c r="L358">
        <f t="shared" si="38"/>
        <v>70.360000000000014</v>
      </c>
      <c r="M358">
        <f t="shared" si="39"/>
        <v>20.360000000000014</v>
      </c>
    </row>
    <row r="359" spans="1:13" x14ac:dyDescent="0.25">
      <c r="A359" t="str">
        <f>MID(C359,1,$B$1)</f>
        <v>Diätmargarine</v>
      </c>
      <c r="B359">
        <f>LEN(C359)</f>
        <v>13</v>
      </c>
      <c r="C359" t="s">
        <v>377</v>
      </c>
      <c r="D359">
        <v>722</v>
      </c>
      <c r="E359">
        <v>2967</v>
      </c>
      <c r="F359">
        <v>0</v>
      </c>
      <c r="G359">
        <v>0.2</v>
      </c>
      <c r="H359">
        <v>80</v>
      </c>
      <c r="I359">
        <v>0.2</v>
      </c>
      <c r="L359">
        <f t="shared" si="38"/>
        <v>745.66000000000008</v>
      </c>
      <c r="M359">
        <f t="shared" si="39"/>
        <v>23.660000000000082</v>
      </c>
    </row>
    <row r="360" spans="1:13" x14ac:dyDescent="0.25">
      <c r="A360" t="str">
        <f>MID(C360,1,$B$1)</f>
        <v>Diätnektar mit Süßstoff</v>
      </c>
      <c r="B360">
        <f>LEN(C360)</f>
        <v>23</v>
      </c>
      <c r="C360" t="s">
        <v>378</v>
      </c>
      <c r="D360">
        <v>24</v>
      </c>
      <c r="E360">
        <v>101</v>
      </c>
      <c r="F360">
        <v>0.5</v>
      </c>
      <c r="G360">
        <v>5.5</v>
      </c>
      <c r="H360">
        <v>0.1</v>
      </c>
      <c r="I360">
        <v>0.4</v>
      </c>
      <c r="L360">
        <f t="shared" si="38"/>
        <v>25.159999999999997</v>
      </c>
      <c r="M360">
        <f t="shared" si="39"/>
        <v>1.1599999999999966</v>
      </c>
    </row>
    <row r="361" spans="1:13" x14ac:dyDescent="0.25">
      <c r="A361" t="s">
        <v>2565</v>
      </c>
      <c r="B361">
        <f>LEN(A361)</f>
        <v>80</v>
      </c>
      <c r="C361" t="s">
        <v>2337</v>
      </c>
      <c r="D361">
        <v>536</v>
      </c>
      <c r="E361">
        <v>2240</v>
      </c>
      <c r="F361">
        <v>5</v>
      </c>
      <c r="G361">
        <v>54</v>
      </c>
      <c r="H361">
        <v>31.5</v>
      </c>
      <c r="I361">
        <v>9.1999999999999993</v>
      </c>
      <c r="L361">
        <f t="shared" si="38"/>
        <v>552.99</v>
      </c>
      <c r="M361">
        <f t="shared" si="39"/>
        <v>16.990000000000009</v>
      </c>
    </row>
    <row r="362" spans="1:13" x14ac:dyDescent="0.25">
      <c r="A362" t="str">
        <f t="shared" ref="A362:A394" si="40">MID(C362,1,$B$1)</f>
        <v>Diät-Schokolade, Diät-Vollmilch-Schokolade, Diabetiker-Schokolade (mit Aspartam)</v>
      </c>
      <c r="B362">
        <f t="shared" ref="B362:B394" si="41">LEN(C362)</f>
        <v>80</v>
      </c>
      <c r="C362" t="s">
        <v>379</v>
      </c>
      <c r="D362">
        <v>507</v>
      </c>
      <c r="E362">
        <v>2129</v>
      </c>
      <c r="F362">
        <v>3</v>
      </c>
      <c r="G362">
        <v>34</v>
      </c>
      <c r="H362">
        <v>35</v>
      </c>
      <c r="I362">
        <v>10</v>
      </c>
      <c r="L362">
        <f t="shared" si="38"/>
        <v>506.9</v>
      </c>
      <c r="M362">
        <f t="shared" si="39"/>
        <v>-0.10000000000002274</v>
      </c>
    </row>
    <row r="363" spans="1:13" x14ac:dyDescent="0.25">
      <c r="A363" t="str">
        <f t="shared" si="40"/>
        <v>Diätspeiseeis (Diabetiker-Eis, Diät-Eis, Diäteis)</v>
      </c>
      <c r="B363">
        <f t="shared" si="41"/>
        <v>49</v>
      </c>
      <c r="C363" t="s">
        <v>380</v>
      </c>
      <c r="D363">
        <v>114</v>
      </c>
      <c r="E363">
        <v>481</v>
      </c>
      <c r="F363">
        <v>2</v>
      </c>
      <c r="G363">
        <v>20</v>
      </c>
      <c r="H363">
        <v>2.2999999999999998</v>
      </c>
      <c r="I363">
        <v>3.3</v>
      </c>
      <c r="L363">
        <f t="shared" si="38"/>
        <v>117.25</v>
      </c>
      <c r="M363">
        <f t="shared" si="39"/>
        <v>3.25</v>
      </c>
    </row>
    <row r="364" spans="1:13" x14ac:dyDescent="0.25">
      <c r="A364" t="str">
        <f t="shared" si="40"/>
        <v>Diätsprühsahne, 26 % Fett (Schlagobers)</v>
      </c>
      <c r="B364">
        <f t="shared" si="41"/>
        <v>39</v>
      </c>
      <c r="C364" t="s">
        <v>381</v>
      </c>
      <c r="D364">
        <v>279</v>
      </c>
      <c r="E364">
        <v>1173</v>
      </c>
      <c r="F364">
        <v>0.5</v>
      </c>
      <c r="G364">
        <v>4.3</v>
      </c>
      <c r="H364">
        <v>27</v>
      </c>
      <c r="I364">
        <v>2.5</v>
      </c>
      <c r="L364">
        <f t="shared" si="38"/>
        <v>279.23</v>
      </c>
      <c r="M364">
        <f t="shared" si="39"/>
        <v>0.23000000000001819</v>
      </c>
    </row>
    <row r="365" spans="1:13" x14ac:dyDescent="0.25">
      <c r="A365" t="str">
        <f t="shared" si="40"/>
        <v>Diätvanillequark (Speisequark, Topfen)</v>
      </c>
      <c r="B365">
        <f t="shared" si="41"/>
        <v>38</v>
      </c>
      <c r="C365" t="s">
        <v>382</v>
      </c>
      <c r="D365">
        <v>50</v>
      </c>
      <c r="E365">
        <v>211</v>
      </c>
      <c r="F365">
        <v>0.5</v>
      </c>
      <c r="G365">
        <v>5</v>
      </c>
      <c r="H365">
        <v>2.2000000000000002</v>
      </c>
      <c r="I365">
        <v>7</v>
      </c>
      <c r="L365">
        <f t="shared" si="38"/>
        <v>70.360000000000014</v>
      </c>
      <c r="M365">
        <f t="shared" si="39"/>
        <v>20.360000000000014</v>
      </c>
    </row>
    <row r="366" spans="1:13" x14ac:dyDescent="0.25">
      <c r="A366" t="str">
        <f t="shared" si="40"/>
        <v>Dickmilch, entrahmt</v>
      </c>
      <c r="B366">
        <f t="shared" si="41"/>
        <v>19</v>
      </c>
      <c r="C366" t="s">
        <v>383</v>
      </c>
      <c r="D366">
        <v>31</v>
      </c>
      <c r="E366">
        <v>133</v>
      </c>
      <c r="F366">
        <v>0.5</v>
      </c>
      <c r="G366">
        <v>4.2</v>
      </c>
      <c r="H366">
        <v>0.1</v>
      </c>
      <c r="I366">
        <v>3.4</v>
      </c>
      <c r="L366">
        <f t="shared" si="38"/>
        <v>32.43</v>
      </c>
      <c r="M366">
        <f t="shared" si="39"/>
        <v>1.4299999999999997</v>
      </c>
    </row>
    <row r="367" spans="1:13" x14ac:dyDescent="0.25">
      <c r="A367" t="str">
        <f t="shared" si="40"/>
        <v>Dickmilch, teilentrahmt</v>
      </c>
      <c r="B367">
        <f t="shared" si="41"/>
        <v>23</v>
      </c>
      <c r="C367" t="s">
        <v>384</v>
      </c>
      <c r="D367">
        <v>44</v>
      </c>
      <c r="E367">
        <v>183</v>
      </c>
      <c r="F367">
        <v>0.5</v>
      </c>
      <c r="G367">
        <v>4.0999999999999996</v>
      </c>
      <c r="H367">
        <v>1.5</v>
      </c>
      <c r="I367">
        <v>3.4</v>
      </c>
      <c r="L367">
        <f t="shared" si="38"/>
        <v>45.04</v>
      </c>
      <c r="M367">
        <f t="shared" si="39"/>
        <v>1.0399999999999991</v>
      </c>
    </row>
    <row r="368" spans="1:13" x14ac:dyDescent="0.25">
      <c r="A368" t="str">
        <f t="shared" si="40"/>
        <v>Dickmilch, vollfett</v>
      </c>
      <c r="B368">
        <f t="shared" si="41"/>
        <v>19</v>
      </c>
      <c r="C368" t="s">
        <v>385</v>
      </c>
      <c r="D368">
        <v>60</v>
      </c>
      <c r="E368">
        <v>250</v>
      </c>
      <c r="F368">
        <v>0.5</v>
      </c>
      <c r="G368">
        <v>4</v>
      </c>
      <c r="H368">
        <v>3.3</v>
      </c>
      <c r="I368">
        <v>3.5</v>
      </c>
      <c r="L368">
        <f t="shared" si="38"/>
        <v>61.790000000000006</v>
      </c>
      <c r="M368">
        <f t="shared" si="39"/>
        <v>1.7900000000000063</v>
      </c>
    </row>
    <row r="369" spans="1:13" x14ac:dyDescent="0.25">
      <c r="A369" t="str">
        <f t="shared" si="40"/>
        <v>Dill, frisch</v>
      </c>
      <c r="B369">
        <f t="shared" si="41"/>
        <v>12</v>
      </c>
      <c r="C369" t="s">
        <v>386</v>
      </c>
      <c r="D369">
        <v>51</v>
      </c>
      <c r="E369">
        <v>216</v>
      </c>
      <c r="F369">
        <v>0.5</v>
      </c>
      <c r="G369">
        <v>6.6</v>
      </c>
      <c r="H369">
        <v>0.9</v>
      </c>
      <c r="I369">
        <v>3.8</v>
      </c>
      <c r="L369">
        <f t="shared" si="38"/>
        <v>51.389999999999993</v>
      </c>
      <c r="M369">
        <f t="shared" si="39"/>
        <v>0.38999999999999346</v>
      </c>
    </row>
    <row r="370" spans="1:13" x14ac:dyDescent="0.25">
      <c r="A370" t="str">
        <f t="shared" si="40"/>
        <v>Dill, getrocknet</v>
      </c>
      <c r="B370">
        <f t="shared" si="41"/>
        <v>16</v>
      </c>
      <c r="C370" t="s">
        <v>387</v>
      </c>
      <c r="D370">
        <v>373</v>
      </c>
      <c r="E370">
        <v>1566</v>
      </c>
      <c r="F370">
        <v>0.5</v>
      </c>
      <c r="G370">
        <v>46.3</v>
      </c>
      <c r="H370">
        <v>8.4</v>
      </c>
      <c r="I370">
        <v>25</v>
      </c>
      <c r="L370">
        <f t="shared" si="38"/>
        <v>372.95</v>
      </c>
      <c r="M370">
        <f t="shared" si="39"/>
        <v>-5.0000000000011369E-2</v>
      </c>
    </row>
    <row r="371" spans="1:13" x14ac:dyDescent="0.25">
      <c r="A371" t="str">
        <f t="shared" si="40"/>
        <v>Dillhappen, Heringssalat, Heringshappen, Heringsröllchen</v>
      </c>
      <c r="B371">
        <f t="shared" si="41"/>
        <v>56</v>
      </c>
      <c r="C371" t="s">
        <v>388</v>
      </c>
      <c r="D371">
        <v>304</v>
      </c>
      <c r="E371">
        <v>1275</v>
      </c>
      <c r="F371">
        <v>0.5</v>
      </c>
      <c r="G371">
        <v>6</v>
      </c>
      <c r="H371">
        <v>30</v>
      </c>
      <c r="I371">
        <v>7</v>
      </c>
      <c r="L371">
        <f t="shared" si="38"/>
        <v>333</v>
      </c>
      <c r="M371">
        <f t="shared" si="39"/>
        <v>29</v>
      </c>
    </row>
    <row r="372" spans="1:13" x14ac:dyDescent="0.25">
      <c r="A372" t="str">
        <f t="shared" si="40"/>
        <v>Dillhappen, Heringssalat, Heringshappen, Heringsröllchen light</v>
      </c>
      <c r="B372">
        <f t="shared" si="41"/>
        <v>62</v>
      </c>
      <c r="C372" t="s">
        <v>389</v>
      </c>
      <c r="D372">
        <v>213</v>
      </c>
      <c r="E372">
        <v>895</v>
      </c>
      <c r="F372">
        <v>1</v>
      </c>
      <c r="G372">
        <v>11</v>
      </c>
      <c r="H372">
        <v>14</v>
      </c>
      <c r="I372">
        <v>9</v>
      </c>
      <c r="L372">
        <f t="shared" si="38"/>
        <v>213.10000000000002</v>
      </c>
      <c r="M372">
        <f t="shared" si="39"/>
        <v>0.10000000000002274</v>
      </c>
    </row>
    <row r="373" spans="1:13" x14ac:dyDescent="0.25">
      <c r="A373" t="str">
        <f t="shared" si="40"/>
        <v>Dillkartoffeln</v>
      </c>
      <c r="B373">
        <f t="shared" si="41"/>
        <v>14</v>
      </c>
      <c r="C373" t="s">
        <v>390</v>
      </c>
      <c r="D373">
        <v>70</v>
      </c>
      <c r="E373">
        <v>298</v>
      </c>
      <c r="F373">
        <v>1.5</v>
      </c>
      <c r="G373">
        <v>14.8</v>
      </c>
      <c r="H373">
        <v>0.1</v>
      </c>
      <c r="I373">
        <v>2</v>
      </c>
      <c r="L373">
        <f t="shared" si="38"/>
        <v>70.010000000000005</v>
      </c>
      <c r="M373">
        <f t="shared" si="39"/>
        <v>1.0000000000005116E-2</v>
      </c>
    </row>
    <row r="374" spans="1:13" x14ac:dyDescent="0.25">
      <c r="A374" t="str">
        <f t="shared" si="40"/>
        <v>Dinkel</v>
      </c>
      <c r="B374">
        <f t="shared" si="41"/>
        <v>6</v>
      </c>
      <c r="C374" t="s">
        <v>391</v>
      </c>
      <c r="D374">
        <v>337</v>
      </c>
      <c r="E374">
        <v>1414</v>
      </c>
      <c r="F374">
        <v>6</v>
      </c>
      <c r="G374">
        <v>63</v>
      </c>
      <c r="H374">
        <v>3</v>
      </c>
      <c r="I374">
        <v>12</v>
      </c>
      <c r="L374">
        <f t="shared" si="38"/>
        <v>336.59999999999991</v>
      </c>
      <c r="M374">
        <f t="shared" si="39"/>
        <v>-0.40000000000009095</v>
      </c>
    </row>
    <row r="375" spans="1:13" x14ac:dyDescent="0.25">
      <c r="A375" t="str">
        <f t="shared" si="40"/>
        <v>Dinkel, gekocht</v>
      </c>
      <c r="B375">
        <f t="shared" si="41"/>
        <v>15</v>
      </c>
      <c r="C375" t="s">
        <v>392</v>
      </c>
      <c r="D375">
        <v>126</v>
      </c>
      <c r="E375">
        <v>528</v>
      </c>
      <c r="F375">
        <v>2</v>
      </c>
      <c r="G375">
        <v>24</v>
      </c>
      <c r="H375">
        <v>1</v>
      </c>
      <c r="I375">
        <v>4.3</v>
      </c>
      <c r="L375">
        <f t="shared" si="38"/>
        <v>125.75999999999999</v>
      </c>
      <c r="M375">
        <f t="shared" si="39"/>
        <v>-0.24000000000000909</v>
      </c>
    </row>
    <row r="376" spans="1:13" x14ac:dyDescent="0.25">
      <c r="A376" t="str">
        <f t="shared" si="40"/>
        <v>Dinkelbratlinge, Grünkernbratlinge</v>
      </c>
      <c r="B376">
        <f t="shared" si="41"/>
        <v>34</v>
      </c>
      <c r="C376" t="s">
        <v>393</v>
      </c>
      <c r="D376">
        <v>262</v>
      </c>
      <c r="E376">
        <v>1100</v>
      </c>
      <c r="F376">
        <v>1</v>
      </c>
      <c r="G376">
        <v>11</v>
      </c>
      <c r="H376">
        <v>17</v>
      </c>
      <c r="I376">
        <v>14</v>
      </c>
      <c r="L376">
        <f t="shared" si="38"/>
        <v>262</v>
      </c>
      <c r="M376">
        <f t="shared" si="39"/>
        <v>0</v>
      </c>
    </row>
    <row r="377" spans="1:13" x14ac:dyDescent="0.25">
      <c r="A377" t="str">
        <f t="shared" si="40"/>
        <v>Dinkelbrezeln, Dinkel-Brezeln</v>
      </c>
      <c r="B377">
        <f t="shared" si="41"/>
        <v>29</v>
      </c>
      <c r="C377" t="s">
        <v>394</v>
      </c>
      <c r="D377">
        <v>400</v>
      </c>
      <c r="E377">
        <v>1679</v>
      </c>
      <c r="F377">
        <v>6</v>
      </c>
      <c r="G377">
        <v>65</v>
      </c>
      <c r="H377">
        <v>8</v>
      </c>
      <c r="I377">
        <v>14</v>
      </c>
      <c r="L377">
        <f t="shared" si="38"/>
        <v>399.7</v>
      </c>
      <c r="M377">
        <f t="shared" si="39"/>
        <v>-0.30000000000001137</v>
      </c>
    </row>
    <row r="378" spans="1:13" x14ac:dyDescent="0.25">
      <c r="A378" t="str">
        <f t="shared" si="40"/>
        <v>Dinkelbrezeln, Dinkel-Brezeln mit Sesam</v>
      </c>
      <c r="B378">
        <f t="shared" si="41"/>
        <v>39</v>
      </c>
      <c r="C378" t="s">
        <v>395</v>
      </c>
      <c r="D378">
        <v>553</v>
      </c>
      <c r="E378">
        <v>2324</v>
      </c>
      <c r="F378">
        <v>6</v>
      </c>
      <c r="G378">
        <v>70</v>
      </c>
      <c r="H378">
        <v>11</v>
      </c>
      <c r="I378">
        <v>13.5</v>
      </c>
      <c r="L378">
        <f t="shared" si="38"/>
        <v>446</v>
      </c>
      <c r="M378">
        <f t="shared" si="39"/>
        <v>-107</v>
      </c>
    </row>
    <row r="379" spans="1:13" x14ac:dyDescent="0.25">
      <c r="A379" t="str">
        <f t="shared" si="40"/>
        <v>Dinkelbrot</v>
      </c>
      <c r="B379">
        <f t="shared" si="41"/>
        <v>10</v>
      </c>
      <c r="C379" t="s">
        <v>396</v>
      </c>
      <c r="D379">
        <v>225</v>
      </c>
      <c r="E379">
        <v>952</v>
      </c>
      <c r="F379">
        <v>3.5</v>
      </c>
      <c r="G379">
        <v>39</v>
      </c>
      <c r="H379">
        <v>2</v>
      </c>
      <c r="I379">
        <v>10.8</v>
      </c>
      <c r="L379">
        <f t="shared" si="38"/>
        <v>223.85999999999999</v>
      </c>
      <c r="M379">
        <f t="shared" si="39"/>
        <v>-1.1400000000000148</v>
      </c>
    </row>
    <row r="380" spans="1:13" x14ac:dyDescent="0.25">
      <c r="A380" t="str">
        <f t="shared" si="40"/>
        <v>Dinkelbrötchen, Dinkelsemmeln, Dinkelwecken, Dinkelschrippen</v>
      </c>
      <c r="B380">
        <f t="shared" si="41"/>
        <v>60</v>
      </c>
      <c r="C380" t="s">
        <v>397</v>
      </c>
      <c r="D380">
        <v>252</v>
      </c>
      <c r="E380">
        <v>1056</v>
      </c>
      <c r="F380">
        <v>4</v>
      </c>
      <c r="G380">
        <v>44.1</v>
      </c>
      <c r="H380">
        <v>3.9</v>
      </c>
      <c r="I380">
        <v>8.1999999999999993</v>
      </c>
      <c r="L380">
        <f t="shared" si="38"/>
        <v>251.52</v>
      </c>
      <c r="M380">
        <f t="shared" si="39"/>
        <v>-0.47999999999998977</v>
      </c>
    </row>
    <row r="381" spans="1:13" x14ac:dyDescent="0.25">
      <c r="A381" t="str">
        <f t="shared" si="40"/>
        <v>Dinkelflocken, Dinkel-Flocken</v>
      </c>
      <c r="B381">
        <f t="shared" si="41"/>
        <v>29</v>
      </c>
      <c r="C381" t="s">
        <v>398</v>
      </c>
      <c r="D381">
        <v>337</v>
      </c>
      <c r="E381">
        <v>1414</v>
      </c>
      <c r="F381">
        <v>6</v>
      </c>
      <c r="G381">
        <v>63</v>
      </c>
      <c r="H381">
        <v>3</v>
      </c>
      <c r="I381">
        <v>12</v>
      </c>
      <c r="L381">
        <f t="shared" si="38"/>
        <v>336.59999999999991</v>
      </c>
      <c r="M381">
        <f t="shared" si="39"/>
        <v>-0.40000000000009095</v>
      </c>
    </row>
    <row r="382" spans="1:13" x14ac:dyDescent="0.25">
      <c r="A382" t="str">
        <f t="shared" si="40"/>
        <v>Dinkelgrieß (Dinkelgries)</v>
      </c>
      <c r="B382">
        <f t="shared" si="41"/>
        <v>25</v>
      </c>
      <c r="C382" t="s">
        <v>399</v>
      </c>
      <c r="D382">
        <v>339</v>
      </c>
      <c r="E382">
        <v>1425</v>
      </c>
      <c r="F382">
        <v>5.5</v>
      </c>
      <c r="G382">
        <v>64.3</v>
      </c>
      <c r="H382">
        <v>2.5</v>
      </c>
      <c r="I382">
        <v>12.5</v>
      </c>
      <c r="L382">
        <f t="shared" si="38"/>
        <v>339.37999999999994</v>
      </c>
      <c r="M382">
        <f t="shared" si="39"/>
        <v>0.37999999999993861</v>
      </c>
    </row>
    <row r="383" spans="1:13" x14ac:dyDescent="0.25">
      <c r="A383" t="str">
        <f t="shared" si="40"/>
        <v>Dinkelkekse (Cookies)</v>
      </c>
      <c r="B383">
        <f t="shared" si="41"/>
        <v>21</v>
      </c>
      <c r="C383" t="s">
        <v>400</v>
      </c>
      <c r="D383">
        <v>431</v>
      </c>
      <c r="E383">
        <v>1811</v>
      </c>
      <c r="F383">
        <v>7</v>
      </c>
      <c r="G383">
        <v>73.900000000000006</v>
      </c>
      <c r="H383">
        <v>9.9</v>
      </c>
      <c r="I383">
        <v>8.6</v>
      </c>
      <c r="L383">
        <f t="shared" si="38"/>
        <v>431.18</v>
      </c>
      <c r="M383">
        <f t="shared" si="39"/>
        <v>0.18000000000000682</v>
      </c>
    </row>
    <row r="384" spans="1:13" x14ac:dyDescent="0.25">
      <c r="A384" t="str">
        <f t="shared" si="40"/>
        <v>Dinkelkleie</v>
      </c>
      <c r="B384">
        <f t="shared" si="41"/>
        <v>11</v>
      </c>
      <c r="C384" t="s">
        <v>401</v>
      </c>
      <c r="D384">
        <v>99</v>
      </c>
      <c r="E384">
        <v>421</v>
      </c>
      <c r="F384">
        <v>1</v>
      </c>
      <c r="G384">
        <v>11</v>
      </c>
      <c r="H384">
        <v>4.5</v>
      </c>
      <c r="I384">
        <v>3</v>
      </c>
      <c r="L384">
        <f t="shared" si="38"/>
        <v>99.549999999999983</v>
      </c>
      <c r="M384">
        <f t="shared" si="39"/>
        <v>0.54999999999998295</v>
      </c>
    </row>
    <row r="385" spans="1:13" x14ac:dyDescent="0.25">
      <c r="A385" t="str">
        <f t="shared" si="40"/>
        <v>Dinkelmehl</v>
      </c>
      <c r="B385">
        <f t="shared" si="41"/>
        <v>10</v>
      </c>
      <c r="C385" t="s">
        <v>402</v>
      </c>
      <c r="D385">
        <v>321</v>
      </c>
      <c r="E385">
        <v>1360</v>
      </c>
      <c r="F385">
        <v>6</v>
      </c>
      <c r="G385">
        <v>63.3</v>
      </c>
      <c r="H385">
        <v>2.7</v>
      </c>
      <c r="I385">
        <v>10.8</v>
      </c>
      <c r="L385">
        <f t="shared" si="38"/>
        <v>330</v>
      </c>
      <c r="M385">
        <f t="shared" si="39"/>
        <v>9</v>
      </c>
    </row>
    <row r="386" spans="1:13" x14ac:dyDescent="0.25">
      <c r="A386" t="str">
        <f t="shared" si="40"/>
        <v>Dinkelmilch (Dinkeldrink)</v>
      </c>
      <c r="B386">
        <f t="shared" si="41"/>
        <v>25</v>
      </c>
      <c r="C386" t="s">
        <v>403</v>
      </c>
      <c r="D386">
        <v>37</v>
      </c>
      <c r="E386">
        <v>157</v>
      </c>
      <c r="F386">
        <v>1</v>
      </c>
      <c r="G386">
        <v>8.1</v>
      </c>
      <c r="H386">
        <v>0.3</v>
      </c>
      <c r="I386">
        <v>0.3</v>
      </c>
      <c r="L386">
        <f t="shared" ref="L386:L449" si="42">G386*4.1+H386*9.3+I386*4.2+J386*7+K386*3</f>
        <v>37.259999999999991</v>
      </c>
      <c r="M386">
        <f t="shared" ref="M386:M449" si="43">L386-D386</f>
        <v>0.25999999999999091</v>
      </c>
    </row>
    <row r="387" spans="1:13" x14ac:dyDescent="0.25">
      <c r="A387" t="str">
        <f t="shared" si="40"/>
        <v>Dinkelnudeln, gekocht</v>
      </c>
      <c r="B387">
        <f t="shared" si="41"/>
        <v>21</v>
      </c>
      <c r="C387" t="s">
        <v>404</v>
      </c>
      <c r="D387">
        <v>128</v>
      </c>
      <c r="E387">
        <v>537</v>
      </c>
      <c r="F387">
        <v>2</v>
      </c>
      <c r="G387">
        <v>24</v>
      </c>
      <c r="H387">
        <v>1.1000000000000001</v>
      </c>
      <c r="I387">
        <v>4.5999999999999996</v>
      </c>
      <c r="L387">
        <f t="shared" si="42"/>
        <v>127.94999999999999</v>
      </c>
      <c r="M387">
        <f t="shared" si="43"/>
        <v>-5.0000000000011369E-2</v>
      </c>
    </row>
    <row r="388" spans="1:13" x14ac:dyDescent="0.25">
      <c r="A388" t="str">
        <f t="shared" si="40"/>
        <v>Dinkelstangen, Bierstangen (dicke Salzstangen zum Dippen)</v>
      </c>
      <c r="B388">
        <f t="shared" si="41"/>
        <v>57</v>
      </c>
      <c r="C388" t="s">
        <v>405</v>
      </c>
      <c r="D388">
        <v>414</v>
      </c>
      <c r="E388">
        <v>1738</v>
      </c>
      <c r="F388">
        <v>6</v>
      </c>
      <c r="G388">
        <v>70</v>
      </c>
      <c r="H388">
        <v>8</v>
      </c>
      <c r="I388">
        <v>12.5</v>
      </c>
      <c r="L388">
        <f t="shared" si="42"/>
        <v>413.9</v>
      </c>
      <c r="M388">
        <f t="shared" si="43"/>
        <v>-0.10000000000002274</v>
      </c>
    </row>
    <row r="389" spans="1:13" x14ac:dyDescent="0.25">
      <c r="A389" t="str">
        <f t="shared" si="40"/>
        <v>Dinkel-Vollkornmehl (sh. auch Grünkern)</v>
      </c>
      <c r="B389">
        <f t="shared" si="41"/>
        <v>39</v>
      </c>
      <c r="C389" t="s">
        <v>406</v>
      </c>
      <c r="D389">
        <v>347</v>
      </c>
      <c r="E389">
        <v>1458</v>
      </c>
      <c r="F389">
        <v>5.5</v>
      </c>
      <c r="G389">
        <v>64</v>
      </c>
      <c r="H389">
        <v>2.6</v>
      </c>
      <c r="I389">
        <v>14.4</v>
      </c>
      <c r="L389">
        <f t="shared" si="42"/>
        <v>347.06</v>
      </c>
      <c r="M389">
        <f t="shared" si="43"/>
        <v>6.0000000000002274E-2</v>
      </c>
    </row>
    <row r="390" spans="1:13" x14ac:dyDescent="0.25">
      <c r="A390" t="str">
        <f t="shared" si="40"/>
        <v>Distelöl (Safloröl)</v>
      </c>
      <c r="B390">
        <f t="shared" si="41"/>
        <v>19</v>
      </c>
      <c r="C390" t="s">
        <v>407</v>
      </c>
      <c r="D390">
        <v>930</v>
      </c>
      <c r="E390">
        <v>3934</v>
      </c>
      <c r="F390">
        <v>0</v>
      </c>
      <c r="G390">
        <v>0</v>
      </c>
      <c r="H390">
        <v>100</v>
      </c>
      <c r="I390">
        <v>0</v>
      </c>
      <c r="L390">
        <f t="shared" si="42"/>
        <v>930.00000000000011</v>
      </c>
      <c r="M390">
        <f t="shared" si="43"/>
        <v>0</v>
      </c>
    </row>
    <row r="391" spans="1:13" x14ac:dyDescent="0.25">
      <c r="A391" t="str">
        <f t="shared" si="40"/>
        <v>Dominosteine</v>
      </c>
      <c r="B391">
        <f t="shared" si="41"/>
        <v>12</v>
      </c>
      <c r="C391" t="s">
        <v>408</v>
      </c>
      <c r="D391">
        <v>408</v>
      </c>
      <c r="E391">
        <v>1715</v>
      </c>
      <c r="F391">
        <v>5.5</v>
      </c>
      <c r="G391">
        <v>65</v>
      </c>
      <c r="H391">
        <v>13</v>
      </c>
      <c r="I391">
        <v>5</v>
      </c>
      <c r="L391">
        <f t="shared" si="42"/>
        <v>408.4</v>
      </c>
      <c r="M391">
        <f t="shared" si="43"/>
        <v>0.39999999999997726</v>
      </c>
    </row>
    <row r="392" spans="1:13" x14ac:dyDescent="0.25">
      <c r="A392" t="str">
        <f t="shared" si="40"/>
        <v>Donauwellen, Wesersteine</v>
      </c>
      <c r="B392">
        <f t="shared" si="41"/>
        <v>24</v>
      </c>
      <c r="C392" t="s">
        <v>409</v>
      </c>
      <c r="D392">
        <v>294</v>
      </c>
      <c r="E392">
        <v>1229</v>
      </c>
      <c r="F392">
        <v>3</v>
      </c>
      <c r="G392">
        <v>32.6</v>
      </c>
      <c r="H392">
        <v>16.5</v>
      </c>
      <c r="I392">
        <v>3.8</v>
      </c>
      <c r="L392">
        <f t="shared" si="42"/>
        <v>303.07</v>
      </c>
      <c r="M392">
        <f t="shared" si="43"/>
        <v>9.0699999999999932</v>
      </c>
    </row>
    <row r="393" spans="1:13" x14ac:dyDescent="0.25">
      <c r="A393" t="str">
        <f t="shared" si="40"/>
        <v>Döner Kebab (Kabab, Kabob, Kebap)</v>
      </c>
      <c r="B393">
        <f t="shared" si="41"/>
        <v>33</v>
      </c>
      <c r="C393" t="s">
        <v>410</v>
      </c>
      <c r="D393">
        <v>258</v>
      </c>
      <c r="E393">
        <v>1087</v>
      </c>
      <c r="F393">
        <v>0.5</v>
      </c>
      <c r="G393">
        <v>3.5</v>
      </c>
      <c r="H393">
        <v>15</v>
      </c>
      <c r="I393">
        <v>25</v>
      </c>
      <c r="L393">
        <f t="shared" si="42"/>
        <v>258.85000000000002</v>
      </c>
      <c r="M393">
        <f t="shared" si="43"/>
        <v>0.85000000000002274</v>
      </c>
    </row>
    <row r="394" spans="1:13" x14ac:dyDescent="0.25">
      <c r="A394" t="str">
        <f t="shared" si="40"/>
        <v>Döner vegetarisch (mit Ziegenkäse)</v>
      </c>
      <c r="B394">
        <f t="shared" si="41"/>
        <v>34</v>
      </c>
      <c r="C394" t="s">
        <v>411</v>
      </c>
      <c r="D394">
        <v>350</v>
      </c>
      <c r="E394">
        <v>1471</v>
      </c>
      <c r="F394">
        <v>3</v>
      </c>
      <c r="G394">
        <v>35</v>
      </c>
      <c r="H394">
        <v>15</v>
      </c>
      <c r="I394">
        <v>16</v>
      </c>
      <c r="L394">
        <f t="shared" si="42"/>
        <v>350.2</v>
      </c>
      <c r="M394">
        <f t="shared" si="43"/>
        <v>0.19999999999998863</v>
      </c>
    </row>
    <row r="395" spans="1:13" x14ac:dyDescent="0.25">
      <c r="A395" t="s">
        <v>2554</v>
      </c>
      <c r="B395">
        <f>LEN(A395)</f>
        <v>80</v>
      </c>
      <c r="C395" t="s">
        <v>2338</v>
      </c>
      <c r="D395">
        <v>403</v>
      </c>
      <c r="E395">
        <v>1693</v>
      </c>
      <c r="F395">
        <v>3.5</v>
      </c>
      <c r="G395">
        <v>39</v>
      </c>
      <c r="H395">
        <v>23</v>
      </c>
      <c r="I395">
        <v>7</v>
      </c>
      <c r="L395">
        <f t="shared" si="42"/>
        <v>403.19999999999993</v>
      </c>
      <c r="M395">
        <f t="shared" si="43"/>
        <v>0.19999999999993179</v>
      </c>
    </row>
    <row r="396" spans="1:13" x14ac:dyDescent="0.25">
      <c r="A396" t="str">
        <f>MID(C396,1,$B$1)</f>
        <v>Doppelbock-Bier, Doppelbockbier, Starkbier</v>
      </c>
      <c r="B396">
        <f>LEN(C396)</f>
        <v>42</v>
      </c>
      <c r="C396" t="s">
        <v>412</v>
      </c>
      <c r="D396">
        <v>55</v>
      </c>
      <c r="E396">
        <v>230</v>
      </c>
      <c r="F396">
        <v>0.5</v>
      </c>
      <c r="G396">
        <v>3.8</v>
      </c>
      <c r="H396">
        <v>0</v>
      </c>
      <c r="I396">
        <v>0.5</v>
      </c>
      <c r="L396">
        <f t="shared" si="42"/>
        <v>17.68</v>
      </c>
      <c r="M396">
        <f t="shared" si="43"/>
        <v>-37.32</v>
      </c>
    </row>
    <row r="397" spans="1:13" x14ac:dyDescent="0.25">
      <c r="A397" t="str">
        <f>MID(C397,1,$B$1)</f>
        <v>Doppelkekse, Schokoladen-Kekse, Schokokekse (Cookies)</v>
      </c>
      <c r="B397">
        <f>LEN(C397)</f>
        <v>53</v>
      </c>
      <c r="C397" t="s">
        <v>413</v>
      </c>
      <c r="D397">
        <v>468</v>
      </c>
      <c r="E397">
        <v>1966</v>
      </c>
      <c r="F397">
        <v>6</v>
      </c>
      <c r="G397">
        <v>66</v>
      </c>
      <c r="H397">
        <v>19</v>
      </c>
      <c r="I397">
        <v>8.3000000000000007</v>
      </c>
      <c r="L397">
        <f t="shared" si="42"/>
        <v>482.15999999999997</v>
      </c>
      <c r="M397">
        <f t="shared" si="43"/>
        <v>14.159999999999968</v>
      </c>
    </row>
    <row r="398" spans="1:13" x14ac:dyDescent="0.25">
      <c r="A398" t="s">
        <v>2703</v>
      </c>
      <c r="B398">
        <f>LEN(A398)</f>
        <v>75</v>
      </c>
      <c r="C398" t="s">
        <v>2339</v>
      </c>
      <c r="D398">
        <v>60</v>
      </c>
      <c r="E398">
        <v>251</v>
      </c>
      <c r="F398">
        <v>0</v>
      </c>
      <c r="G398">
        <v>0.7</v>
      </c>
      <c r="H398">
        <v>3.9</v>
      </c>
      <c r="I398">
        <v>4.9000000000000004</v>
      </c>
      <c r="L398">
        <f t="shared" si="42"/>
        <v>59.72</v>
      </c>
      <c r="M398">
        <f t="shared" si="43"/>
        <v>-0.28000000000000114</v>
      </c>
    </row>
    <row r="399" spans="1:13" x14ac:dyDescent="0.25">
      <c r="A399" t="str">
        <f t="shared" ref="A399:A409" si="44">MID(C399,1,$B$1)</f>
        <v>Dreisaatbrot</v>
      </c>
      <c r="B399">
        <f t="shared" ref="B399:B409" si="45">LEN(C399)</f>
        <v>12</v>
      </c>
      <c r="C399" t="s">
        <v>414</v>
      </c>
      <c r="D399">
        <v>240</v>
      </c>
      <c r="E399">
        <v>1008</v>
      </c>
      <c r="F399">
        <v>3.5</v>
      </c>
      <c r="G399">
        <v>38</v>
      </c>
      <c r="H399">
        <v>5</v>
      </c>
      <c r="I399">
        <v>9</v>
      </c>
      <c r="L399">
        <f t="shared" si="42"/>
        <v>240.1</v>
      </c>
      <c r="M399">
        <f t="shared" si="43"/>
        <v>9.9999999999994316E-2</v>
      </c>
    </row>
    <row r="400" spans="1:13" x14ac:dyDescent="0.25">
      <c r="A400" t="str">
        <f t="shared" si="44"/>
        <v>Dresdner Eierschecke</v>
      </c>
      <c r="B400">
        <f t="shared" si="45"/>
        <v>20</v>
      </c>
      <c r="C400" t="s">
        <v>415</v>
      </c>
      <c r="D400">
        <v>364</v>
      </c>
      <c r="E400">
        <v>1531</v>
      </c>
      <c r="F400">
        <v>3</v>
      </c>
      <c r="G400">
        <v>37</v>
      </c>
      <c r="H400">
        <v>17</v>
      </c>
      <c r="I400">
        <v>13</v>
      </c>
      <c r="L400">
        <f t="shared" si="42"/>
        <v>364.40000000000003</v>
      </c>
      <c r="M400">
        <f t="shared" si="43"/>
        <v>0.40000000000003411</v>
      </c>
    </row>
    <row r="401" spans="1:13" x14ac:dyDescent="0.25">
      <c r="A401" t="str">
        <f t="shared" si="44"/>
        <v>Dresdner Osterbrot</v>
      </c>
      <c r="B401">
        <f t="shared" si="45"/>
        <v>18</v>
      </c>
      <c r="C401" t="s">
        <v>416</v>
      </c>
      <c r="D401">
        <v>382</v>
      </c>
      <c r="E401">
        <v>1605</v>
      </c>
      <c r="F401">
        <v>4</v>
      </c>
      <c r="G401">
        <v>51</v>
      </c>
      <c r="H401">
        <v>15</v>
      </c>
      <c r="I401">
        <v>8</v>
      </c>
      <c r="L401">
        <f t="shared" si="42"/>
        <v>382.20000000000005</v>
      </c>
      <c r="M401">
        <f t="shared" si="43"/>
        <v>0.20000000000004547</v>
      </c>
    </row>
    <row r="402" spans="1:13" x14ac:dyDescent="0.25">
      <c r="A402" t="str">
        <f t="shared" si="44"/>
        <v>Dresdner Osterbrötchen</v>
      </c>
      <c r="B402">
        <f t="shared" si="45"/>
        <v>22</v>
      </c>
      <c r="C402" t="s">
        <v>417</v>
      </c>
      <c r="D402">
        <v>411</v>
      </c>
      <c r="E402">
        <v>1727</v>
      </c>
      <c r="F402">
        <v>4</v>
      </c>
      <c r="G402">
        <v>59</v>
      </c>
      <c r="H402">
        <v>15.5</v>
      </c>
      <c r="I402">
        <v>6</v>
      </c>
      <c r="L402">
        <f t="shared" si="42"/>
        <v>411.24999999999994</v>
      </c>
      <c r="M402">
        <f t="shared" si="43"/>
        <v>0.24999999999994316</v>
      </c>
    </row>
    <row r="403" spans="1:13" x14ac:dyDescent="0.25">
      <c r="A403" t="str">
        <f t="shared" si="44"/>
        <v>Durian, Stinkfrucht, Käsefrucht</v>
      </c>
      <c r="B403">
        <f t="shared" si="45"/>
        <v>31</v>
      </c>
      <c r="C403" t="s">
        <v>418</v>
      </c>
      <c r="D403">
        <v>154</v>
      </c>
      <c r="E403">
        <v>648</v>
      </c>
      <c r="F403">
        <v>2.5</v>
      </c>
      <c r="G403">
        <v>27</v>
      </c>
      <c r="H403">
        <v>4</v>
      </c>
      <c r="I403">
        <v>1.5</v>
      </c>
      <c r="L403">
        <f t="shared" si="42"/>
        <v>154.19999999999999</v>
      </c>
      <c r="M403">
        <f t="shared" si="43"/>
        <v>0.19999999999998863</v>
      </c>
    </row>
    <row r="404" spans="1:13" x14ac:dyDescent="0.25">
      <c r="A404" t="str">
        <f t="shared" si="44"/>
        <v>Dürüm Döner</v>
      </c>
      <c r="B404">
        <f t="shared" si="45"/>
        <v>11</v>
      </c>
      <c r="C404" t="s">
        <v>419</v>
      </c>
      <c r="D404">
        <v>249</v>
      </c>
      <c r="E404">
        <v>1044</v>
      </c>
      <c r="F404">
        <v>0</v>
      </c>
      <c r="G404">
        <v>1</v>
      </c>
      <c r="H404">
        <v>15</v>
      </c>
      <c r="I404">
        <v>25</v>
      </c>
      <c r="L404">
        <f t="shared" si="42"/>
        <v>248.6</v>
      </c>
      <c r="M404">
        <f t="shared" si="43"/>
        <v>-0.40000000000000568</v>
      </c>
    </row>
    <row r="405" spans="1:13" x14ac:dyDescent="0.25">
      <c r="A405" t="str">
        <f t="shared" si="44"/>
        <v>Eberschenbeeren, Vogelbeeren</v>
      </c>
      <c r="B405">
        <f t="shared" si="45"/>
        <v>28</v>
      </c>
      <c r="C405" t="s">
        <v>420</v>
      </c>
      <c r="D405">
        <v>110</v>
      </c>
      <c r="E405">
        <v>461</v>
      </c>
      <c r="F405">
        <v>2</v>
      </c>
      <c r="G405">
        <v>20.2</v>
      </c>
      <c r="H405">
        <v>2</v>
      </c>
      <c r="I405">
        <v>2</v>
      </c>
      <c r="L405">
        <f t="shared" si="42"/>
        <v>109.82</v>
      </c>
      <c r="M405">
        <f t="shared" si="43"/>
        <v>-0.18000000000000682</v>
      </c>
    </row>
    <row r="406" spans="1:13" x14ac:dyDescent="0.25">
      <c r="A406" t="str">
        <f t="shared" si="44"/>
        <v>Éclair, Eclair, Liebesknochen, Hasenpfote, Kaffeestange</v>
      </c>
      <c r="B406">
        <f t="shared" si="45"/>
        <v>55</v>
      </c>
      <c r="C406" t="s">
        <v>421</v>
      </c>
      <c r="D406">
        <v>256</v>
      </c>
      <c r="E406">
        <v>1075</v>
      </c>
      <c r="F406">
        <v>2</v>
      </c>
      <c r="G406">
        <v>20</v>
      </c>
      <c r="H406">
        <v>16</v>
      </c>
      <c r="I406">
        <v>6</v>
      </c>
      <c r="L406">
        <f t="shared" si="42"/>
        <v>256</v>
      </c>
      <c r="M406">
        <f t="shared" si="43"/>
        <v>0</v>
      </c>
    </row>
    <row r="407" spans="1:13" x14ac:dyDescent="0.25">
      <c r="A407" t="str">
        <f t="shared" si="44"/>
        <v>Edamer, 30 % Fett in Trockenmasse</v>
      </c>
      <c r="B407">
        <f t="shared" si="45"/>
        <v>33</v>
      </c>
      <c r="C407" t="s">
        <v>422</v>
      </c>
      <c r="D407">
        <v>251</v>
      </c>
      <c r="E407">
        <v>1048</v>
      </c>
      <c r="F407">
        <v>0</v>
      </c>
      <c r="G407">
        <v>0</v>
      </c>
      <c r="H407">
        <v>16.2</v>
      </c>
      <c r="I407">
        <v>26.4</v>
      </c>
      <c r="L407">
        <f t="shared" si="42"/>
        <v>261.53999999999996</v>
      </c>
      <c r="M407">
        <f t="shared" si="43"/>
        <v>10.539999999999964</v>
      </c>
    </row>
    <row r="408" spans="1:13" x14ac:dyDescent="0.25">
      <c r="A408" t="str">
        <f t="shared" si="44"/>
        <v>Edamer, 45 % Fett in Trockenmasse</v>
      </c>
      <c r="B408">
        <f t="shared" si="45"/>
        <v>33</v>
      </c>
      <c r="C408" t="s">
        <v>423</v>
      </c>
      <c r="D408">
        <v>315</v>
      </c>
      <c r="E408">
        <v>1308</v>
      </c>
      <c r="F408">
        <v>0</v>
      </c>
      <c r="G408">
        <v>0</v>
      </c>
      <c r="H408">
        <v>23.4</v>
      </c>
      <c r="I408">
        <v>26</v>
      </c>
      <c r="L408">
        <f t="shared" si="42"/>
        <v>326.82</v>
      </c>
      <c r="M408">
        <f t="shared" si="43"/>
        <v>11.819999999999993</v>
      </c>
    </row>
    <row r="409" spans="1:13" x14ac:dyDescent="0.25">
      <c r="A409" t="str">
        <f t="shared" si="44"/>
        <v>Edamer, 60 % Fett in Trockenmasse</v>
      </c>
      <c r="B409">
        <f t="shared" si="45"/>
        <v>33</v>
      </c>
      <c r="C409" t="s">
        <v>424</v>
      </c>
      <c r="D409">
        <v>354</v>
      </c>
      <c r="E409">
        <v>1469</v>
      </c>
      <c r="F409">
        <v>0</v>
      </c>
      <c r="G409">
        <v>0</v>
      </c>
      <c r="H409">
        <v>28.3</v>
      </c>
      <c r="I409">
        <v>24.8</v>
      </c>
      <c r="L409">
        <f t="shared" si="42"/>
        <v>367.35000000000008</v>
      </c>
      <c r="M409">
        <f t="shared" si="43"/>
        <v>13.35000000000008</v>
      </c>
    </row>
    <row r="410" spans="1:13" x14ac:dyDescent="0.25">
      <c r="A410" t="s">
        <v>2710</v>
      </c>
      <c r="B410">
        <f>LEN(A410)</f>
        <v>74</v>
      </c>
      <c r="C410" t="s">
        <v>2340</v>
      </c>
      <c r="D410">
        <v>585</v>
      </c>
      <c r="E410">
        <v>2457</v>
      </c>
      <c r="F410">
        <v>2</v>
      </c>
      <c r="G410">
        <v>21.4</v>
      </c>
      <c r="H410">
        <v>49.3</v>
      </c>
      <c r="I410">
        <v>9.1999999999999993</v>
      </c>
      <c r="L410">
        <f t="shared" si="42"/>
        <v>584.87</v>
      </c>
      <c r="M410">
        <f t="shared" si="43"/>
        <v>-0.12999999999999545</v>
      </c>
    </row>
    <row r="411" spans="1:13" x14ac:dyDescent="0.25">
      <c r="A411" t="str">
        <f t="shared" ref="A411:A420" si="46">MID(C411,1,$B$1)</f>
        <v>Eichelmehl</v>
      </c>
      <c r="B411">
        <f t="shared" ref="B411:B420" si="47">LEN(C411)</f>
        <v>10</v>
      </c>
      <c r="C411" t="s">
        <v>425</v>
      </c>
      <c r="D411">
        <v>536</v>
      </c>
      <c r="E411">
        <v>2251</v>
      </c>
      <c r="F411">
        <v>5</v>
      </c>
      <c r="G411">
        <v>55</v>
      </c>
      <c r="H411">
        <v>30</v>
      </c>
      <c r="I411">
        <v>7.5</v>
      </c>
      <c r="L411">
        <f t="shared" si="42"/>
        <v>536</v>
      </c>
      <c r="M411">
        <f t="shared" si="43"/>
        <v>0</v>
      </c>
    </row>
    <row r="412" spans="1:13" x14ac:dyDescent="0.25">
      <c r="A412" t="str">
        <f t="shared" si="46"/>
        <v>Eicheln, getrocknet</v>
      </c>
      <c r="B412">
        <f t="shared" si="47"/>
        <v>19</v>
      </c>
      <c r="C412" t="s">
        <v>426</v>
      </c>
      <c r="D412">
        <v>544</v>
      </c>
      <c r="E412">
        <v>2287</v>
      </c>
      <c r="F412">
        <v>4.5</v>
      </c>
      <c r="G412">
        <v>52</v>
      </c>
      <c r="H412">
        <v>32</v>
      </c>
      <c r="I412">
        <v>8</v>
      </c>
      <c r="L412">
        <f t="shared" si="42"/>
        <v>544.4</v>
      </c>
      <c r="M412">
        <f t="shared" si="43"/>
        <v>0.39999999999997726</v>
      </c>
    </row>
    <row r="413" spans="1:13" x14ac:dyDescent="0.25">
      <c r="A413" t="str">
        <f t="shared" si="46"/>
        <v>Ei-Eiweiß-Pulver, Eiprotein-Pulver</v>
      </c>
      <c r="B413">
        <f t="shared" si="47"/>
        <v>34</v>
      </c>
      <c r="C413" t="s">
        <v>427</v>
      </c>
      <c r="D413">
        <v>348</v>
      </c>
      <c r="E413">
        <v>1462</v>
      </c>
      <c r="F413">
        <v>0</v>
      </c>
      <c r="G413">
        <v>0.9</v>
      </c>
      <c r="H413">
        <v>0.9</v>
      </c>
      <c r="I413">
        <v>80</v>
      </c>
      <c r="L413">
        <f t="shared" si="42"/>
        <v>348.06</v>
      </c>
      <c r="M413">
        <f t="shared" si="43"/>
        <v>6.0000000000002274E-2</v>
      </c>
    </row>
    <row r="414" spans="1:13" x14ac:dyDescent="0.25">
      <c r="A414" t="str">
        <f t="shared" si="46"/>
        <v>Eierkuchen, Eier-Pfannkuchen, Pancake, Eier-Pfannenkuchen, Eierpuffer</v>
      </c>
      <c r="B414">
        <f t="shared" si="47"/>
        <v>69</v>
      </c>
      <c r="C414" t="s">
        <v>428</v>
      </c>
      <c r="D414">
        <v>228</v>
      </c>
      <c r="E414">
        <v>955</v>
      </c>
      <c r="F414">
        <v>2</v>
      </c>
      <c r="G414">
        <v>22</v>
      </c>
      <c r="H414">
        <v>11.1</v>
      </c>
      <c r="I414">
        <v>8.1</v>
      </c>
      <c r="L414">
        <f t="shared" si="42"/>
        <v>227.45000000000002</v>
      </c>
      <c r="M414">
        <f t="shared" si="43"/>
        <v>-0.54999999999998295</v>
      </c>
    </row>
    <row r="415" spans="1:13" x14ac:dyDescent="0.25">
      <c r="A415" t="str">
        <f t="shared" si="46"/>
        <v>Eierlikör 20 Vol.%</v>
      </c>
      <c r="B415">
        <f t="shared" si="47"/>
        <v>18</v>
      </c>
      <c r="C415" t="s">
        <v>429</v>
      </c>
      <c r="D415">
        <v>284</v>
      </c>
      <c r="E415">
        <v>1188</v>
      </c>
      <c r="F415">
        <v>2.5</v>
      </c>
      <c r="G415">
        <v>28.2</v>
      </c>
      <c r="H415">
        <v>4.5999999999999996</v>
      </c>
      <c r="I415">
        <v>4.4000000000000004</v>
      </c>
      <c r="J415">
        <v>20</v>
      </c>
      <c r="L415">
        <f t="shared" si="42"/>
        <v>316.88</v>
      </c>
      <c r="M415">
        <f t="shared" si="43"/>
        <v>32.879999999999995</v>
      </c>
    </row>
    <row r="416" spans="1:13" x14ac:dyDescent="0.25">
      <c r="A416" t="str">
        <f t="shared" si="46"/>
        <v>Eier-Punsch, Eierpunsch</v>
      </c>
      <c r="B416">
        <f t="shared" si="47"/>
        <v>23</v>
      </c>
      <c r="C416" t="s">
        <v>430</v>
      </c>
      <c r="D416">
        <v>177</v>
      </c>
      <c r="E416">
        <v>744</v>
      </c>
      <c r="F416">
        <v>1.5</v>
      </c>
      <c r="G416">
        <v>15</v>
      </c>
      <c r="H416">
        <v>8</v>
      </c>
      <c r="I416">
        <v>4</v>
      </c>
      <c r="L416">
        <f t="shared" si="42"/>
        <v>152.70000000000002</v>
      </c>
      <c r="M416">
        <f t="shared" si="43"/>
        <v>-24.299999999999983</v>
      </c>
    </row>
    <row r="417" spans="1:13" x14ac:dyDescent="0.25">
      <c r="A417" t="str">
        <f t="shared" si="46"/>
        <v>Eierroulade (Eierkuchen mit Kochschinken)</v>
      </c>
      <c r="B417">
        <f t="shared" si="47"/>
        <v>41</v>
      </c>
      <c r="C417" t="s">
        <v>431</v>
      </c>
      <c r="D417">
        <v>179</v>
      </c>
      <c r="E417">
        <v>750</v>
      </c>
      <c r="F417">
        <v>2</v>
      </c>
      <c r="G417">
        <v>11.1</v>
      </c>
      <c r="H417">
        <v>7.4</v>
      </c>
      <c r="I417">
        <v>15.3</v>
      </c>
      <c r="L417">
        <f t="shared" si="42"/>
        <v>178.59000000000003</v>
      </c>
      <c r="M417">
        <f t="shared" si="43"/>
        <v>-0.40999999999996817</v>
      </c>
    </row>
    <row r="418" spans="1:13" x14ac:dyDescent="0.25">
      <c r="A418" t="str">
        <f t="shared" si="46"/>
        <v>Eiersalat</v>
      </c>
      <c r="B418">
        <f t="shared" si="47"/>
        <v>9</v>
      </c>
      <c r="C418" t="s">
        <v>432</v>
      </c>
      <c r="D418">
        <v>328</v>
      </c>
      <c r="E418">
        <v>1354</v>
      </c>
      <c r="F418">
        <v>0.5</v>
      </c>
      <c r="G418">
        <v>4</v>
      </c>
      <c r="H418">
        <v>32</v>
      </c>
      <c r="I418">
        <v>6</v>
      </c>
      <c r="L418">
        <f t="shared" si="42"/>
        <v>339.2</v>
      </c>
      <c r="M418">
        <f t="shared" si="43"/>
        <v>11.199999999999989</v>
      </c>
    </row>
    <row r="419" spans="1:13" x14ac:dyDescent="0.25">
      <c r="A419" t="str">
        <f t="shared" si="46"/>
        <v>Eierschwamm</v>
      </c>
      <c r="B419">
        <f t="shared" si="47"/>
        <v>11</v>
      </c>
      <c r="C419" t="s">
        <v>433</v>
      </c>
      <c r="D419">
        <v>20</v>
      </c>
      <c r="E419">
        <v>84</v>
      </c>
      <c r="F419">
        <v>0</v>
      </c>
      <c r="G419">
        <v>2.2000000000000002</v>
      </c>
      <c r="H419">
        <v>0.5</v>
      </c>
      <c r="I419">
        <v>1.5</v>
      </c>
      <c r="L419">
        <f t="shared" si="42"/>
        <v>19.97</v>
      </c>
      <c r="M419">
        <f t="shared" si="43"/>
        <v>-3.0000000000001137E-2</v>
      </c>
    </row>
    <row r="420" spans="1:13" x14ac:dyDescent="0.25">
      <c r="A420" t="str">
        <f t="shared" si="46"/>
        <v>Eierstich, Eistich</v>
      </c>
      <c r="B420">
        <f t="shared" si="47"/>
        <v>18</v>
      </c>
      <c r="C420" t="s">
        <v>434</v>
      </c>
      <c r="D420">
        <v>115</v>
      </c>
      <c r="E420">
        <v>483</v>
      </c>
      <c r="F420">
        <v>0</v>
      </c>
      <c r="G420">
        <v>4</v>
      </c>
      <c r="H420">
        <v>7</v>
      </c>
      <c r="I420">
        <v>8</v>
      </c>
      <c r="L420">
        <f t="shared" si="42"/>
        <v>115.1</v>
      </c>
      <c r="M420">
        <f t="shared" si="43"/>
        <v>9.9999999999994316E-2</v>
      </c>
    </row>
    <row r="421" spans="1:13" x14ac:dyDescent="0.25">
      <c r="A421" t="s">
        <v>2553</v>
      </c>
      <c r="B421">
        <f>LEN(A421)</f>
        <v>80</v>
      </c>
      <c r="C421" t="s">
        <v>2341</v>
      </c>
      <c r="D421">
        <v>140</v>
      </c>
      <c r="E421">
        <v>593</v>
      </c>
      <c r="F421">
        <v>2.5</v>
      </c>
      <c r="G421">
        <v>27.1</v>
      </c>
      <c r="H421">
        <v>1.5</v>
      </c>
      <c r="I421">
        <v>4.5</v>
      </c>
      <c r="L421">
        <f t="shared" si="42"/>
        <v>143.96</v>
      </c>
      <c r="M421">
        <f t="shared" si="43"/>
        <v>3.960000000000008</v>
      </c>
    </row>
    <row r="422" spans="1:13" x14ac:dyDescent="0.25">
      <c r="A422" t="str">
        <f t="shared" ref="A422:A435" si="48">MID(C422,1,$B$1)</f>
        <v>Eierteigwaren mit viel Ei, roh (Eiernudeln, auch gefärbt: z. B. Spinatnudeln)</v>
      </c>
      <c r="B422">
        <f t="shared" ref="B422:B435" si="49">LEN(C422)</f>
        <v>77</v>
      </c>
      <c r="C422" t="s">
        <v>435</v>
      </c>
      <c r="D422">
        <v>349</v>
      </c>
      <c r="E422">
        <v>1480</v>
      </c>
      <c r="F422">
        <v>6</v>
      </c>
      <c r="G422">
        <v>67.8</v>
      </c>
      <c r="H422">
        <v>3.7</v>
      </c>
      <c r="I422">
        <v>11.2</v>
      </c>
      <c r="L422">
        <f t="shared" si="42"/>
        <v>359.43</v>
      </c>
      <c r="M422">
        <f t="shared" si="43"/>
        <v>10.430000000000007</v>
      </c>
    </row>
    <row r="423" spans="1:13" x14ac:dyDescent="0.25">
      <c r="A423" t="str">
        <f t="shared" si="48"/>
        <v>Eierteigwaren, gekocht (Eiernudeln, auch gefärbt: z. B. Spinatnudeln)</v>
      </c>
      <c r="B423">
        <f t="shared" si="49"/>
        <v>69</v>
      </c>
      <c r="C423" t="s">
        <v>436</v>
      </c>
      <c r="D423">
        <v>142</v>
      </c>
      <c r="E423">
        <v>600</v>
      </c>
      <c r="F423">
        <v>2.5</v>
      </c>
      <c r="G423">
        <v>28</v>
      </c>
      <c r="H423">
        <v>1.1000000000000001</v>
      </c>
      <c r="I423">
        <v>4.9000000000000004</v>
      </c>
      <c r="L423">
        <f t="shared" si="42"/>
        <v>145.60999999999999</v>
      </c>
      <c r="M423">
        <f t="shared" si="43"/>
        <v>3.6099999999999852</v>
      </c>
    </row>
    <row r="424" spans="1:13" x14ac:dyDescent="0.25">
      <c r="A424" t="str">
        <f t="shared" si="48"/>
        <v>Eierteigwaren, roh (Eiernudeln, auch gefärbt: z. B. Spinatnudeln)</v>
      </c>
      <c r="B424">
        <f t="shared" si="49"/>
        <v>65</v>
      </c>
      <c r="C424" t="s">
        <v>437</v>
      </c>
      <c r="D424">
        <v>354</v>
      </c>
      <c r="E424">
        <v>1501</v>
      </c>
      <c r="F424">
        <v>6.5</v>
      </c>
      <c r="G424">
        <v>69.900000000000006</v>
      </c>
      <c r="H424">
        <v>2.8</v>
      </c>
      <c r="I424">
        <v>12.3</v>
      </c>
      <c r="L424">
        <f t="shared" si="42"/>
        <v>364.29</v>
      </c>
      <c r="M424">
        <f t="shared" si="43"/>
        <v>10.29000000000002</v>
      </c>
    </row>
    <row r="425" spans="1:13" x14ac:dyDescent="0.25">
      <c r="A425" t="str">
        <f t="shared" si="48"/>
        <v>Eierwaffeln</v>
      </c>
      <c r="B425">
        <f t="shared" si="49"/>
        <v>11</v>
      </c>
      <c r="C425" t="s">
        <v>438</v>
      </c>
      <c r="D425">
        <v>341</v>
      </c>
      <c r="E425">
        <v>1433</v>
      </c>
      <c r="F425">
        <v>4.5</v>
      </c>
      <c r="G425">
        <v>54</v>
      </c>
      <c r="H425">
        <v>7</v>
      </c>
      <c r="I425">
        <v>13</v>
      </c>
      <c r="L425">
        <f t="shared" si="42"/>
        <v>341.1</v>
      </c>
      <c r="M425">
        <f t="shared" si="43"/>
        <v>0.10000000000002274</v>
      </c>
    </row>
    <row r="426" spans="1:13" x14ac:dyDescent="0.25">
      <c r="A426" t="str">
        <f t="shared" si="48"/>
        <v>Eierweck</v>
      </c>
      <c r="B426">
        <f t="shared" si="49"/>
        <v>8</v>
      </c>
      <c r="C426" t="s">
        <v>439</v>
      </c>
      <c r="D426">
        <v>474</v>
      </c>
      <c r="E426">
        <v>1993</v>
      </c>
      <c r="F426">
        <v>4</v>
      </c>
      <c r="G426">
        <v>44</v>
      </c>
      <c r="H426">
        <v>28</v>
      </c>
      <c r="I426">
        <v>8</v>
      </c>
      <c r="L426">
        <f t="shared" si="42"/>
        <v>474.40000000000003</v>
      </c>
      <c r="M426">
        <f t="shared" si="43"/>
        <v>0.40000000000003411</v>
      </c>
    </row>
    <row r="427" spans="1:13" x14ac:dyDescent="0.25">
      <c r="A427" t="str">
        <f t="shared" si="48"/>
        <v>Eigelb, roh</v>
      </c>
      <c r="B427">
        <f t="shared" si="49"/>
        <v>11</v>
      </c>
      <c r="C427" t="s">
        <v>440</v>
      </c>
      <c r="D427">
        <v>353</v>
      </c>
      <c r="E427">
        <v>1459</v>
      </c>
      <c r="F427">
        <v>0</v>
      </c>
      <c r="G427">
        <v>0.3</v>
      </c>
      <c r="H427">
        <v>31.9</v>
      </c>
      <c r="I427">
        <v>16.100000000000001</v>
      </c>
      <c r="L427">
        <f t="shared" si="42"/>
        <v>365.52000000000004</v>
      </c>
      <c r="M427">
        <f t="shared" si="43"/>
        <v>12.520000000000039</v>
      </c>
    </row>
    <row r="428" spans="1:13" x14ac:dyDescent="0.25">
      <c r="A428" t="str">
        <f t="shared" si="48"/>
        <v>Eiklar ("Eiweiß"), roh</v>
      </c>
      <c r="B428">
        <f t="shared" si="49"/>
        <v>22</v>
      </c>
      <c r="C428" t="s">
        <v>441</v>
      </c>
      <c r="D428">
        <v>49</v>
      </c>
      <c r="E428">
        <v>206</v>
      </c>
      <c r="F428">
        <v>0</v>
      </c>
      <c r="G428">
        <v>0.7</v>
      </c>
      <c r="H428">
        <v>0.2</v>
      </c>
      <c r="I428">
        <v>11</v>
      </c>
      <c r="L428">
        <f t="shared" si="42"/>
        <v>50.930000000000007</v>
      </c>
      <c r="M428">
        <f t="shared" si="43"/>
        <v>1.9300000000000068</v>
      </c>
    </row>
    <row r="429" spans="1:13" x14ac:dyDescent="0.25">
      <c r="A429" t="str">
        <f t="shared" si="48"/>
        <v>Einback</v>
      </c>
      <c r="B429">
        <f t="shared" si="49"/>
        <v>7</v>
      </c>
      <c r="C429" t="s">
        <v>442</v>
      </c>
      <c r="D429">
        <v>399</v>
      </c>
      <c r="E429">
        <v>1674</v>
      </c>
      <c r="F429">
        <v>4.5</v>
      </c>
      <c r="G429">
        <v>55</v>
      </c>
      <c r="H429">
        <v>15</v>
      </c>
      <c r="I429">
        <v>8</v>
      </c>
      <c r="L429">
        <f t="shared" si="42"/>
        <v>398.6</v>
      </c>
      <c r="M429">
        <f t="shared" si="43"/>
        <v>-0.39999999999997726</v>
      </c>
    </row>
    <row r="430" spans="1:13" x14ac:dyDescent="0.25">
      <c r="A430" t="str">
        <f t="shared" si="48"/>
        <v>Einfach-Eiscreme</v>
      </c>
      <c r="B430">
        <f t="shared" si="49"/>
        <v>16</v>
      </c>
      <c r="C430" t="s">
        <v>443</v>
      </c>
      <c r="D430">
        <v>133</v>
      </c>
      <c r="E430">
        <v>561</v>
      </c>
      <c r="F430">
        <v>2</v>
      </c>
      <c r="G430">
        <v>21.4</v>
      </c>
      <c r="H430">
        <v>3.3</v>
      </c>
      <c r="I430">
        <v>4.4000000000000004</v>
      </c>
      <c r="L430">
        <f t="shared" si="42"/>
        <v>136.90999999999997</v>
      </c>
      <c r="M430">
        <f t="shared" si="43"/>
        <v>3.9099999999999682</v>
      </c>
    </row>
    <row r="431" spans="1:13" x14ac:dyDescent="0.25">
      <c r="A431" t="str">
        <f t="shared" si="48"/>
        <v>Eis mit Sahne</v>
      </c>
      <c r="B431">
        <f t="shared" si="49"/>
        <v>13</v>
      </c>
      <c r="C431" t="s">
        <v>444</v>
      </c>
      <c r="D431">
        <v>184</v>
      </c>
      <c r="E431">
        <v>770</v>
      </c>
      <c r="F431">
        <v>2</v>
      </c>
      <c r="G431">
        <v>19.7</v>
      </c>
      <c r="H431">
        <v>10.8</v>
      </c>
      <c r="I431">
        <v>2.1</v>
      </c>
      <c r="L431">
        <f t="shared" si="42"/>
        <v>190.03</v>
      </c>
      <c r="M431">
        <f t="shared" si="43"/>
        <v>6.0300000000000011</v>
      </c>
    </row>
    <row r="432" spans="1:13" x14ac:dyDescent="0.25">
      <c r="A432" t="str">
        <f t="shared" si="48"/>
        <v>Eis mit Sahne und Früchten</v>
      </c>
      <c r="B432">
        <f t="shared" si="49"/>
        <v>26</v>
      </c>
      <c r="C432" t="s">
        <v>445</v>
      </c>
      <c r="D432">
        <v>140</v>
      </c>
      <c r="E432">
        <v>587</v>
      </c>
      <c r="F432">
        <v>1.5</v>
      </c>
      <c r="G432">
        <v>16.8</v>
      </c>
      <c r="H432">
        <v>7.4</v>
      </c>
      <c r="I432">
        <v>1.6</v>
      </c>
      <c r="L432">
        <f t="shared" si="42"/>
        <v>144.41999999999999</v>
      </c>
      <c r="M432">
        <f t="shared" si="43"/>
        <v>4.4199999999999875</v>
      </c>
    </row>
    <row r="433" spans="1:13" x14ac:dyDescent="0.25">
      <c r="A433" t="str">
        <f t="shared" si="48"/>
        <v>Ei-Sandwich</v>
      </c>
      <c r="B433">
        <f t="shared" si="49"/>
        <v>11</v>
      </c>
      <c r="C433" t="s">
        <v>446</v>
      </c>
      <c r="D433">
        <v>220</v>
      </c>
      <c r="E433">
        <v>923</v>
      </c>
      <c r="F433">
        <v>2.5</v>
      </c>
      <c r="G433">
        <v>25</v>
      </c>
      <c r="H433">
        <v>9</v>
      </c>
      <c r="I433">
        <v>8</v>
      </c>
      <c r="L433">
        <f t="shared" si="42"/>
        <v>219.79999999999998</v>
      </c>
      <c r="M433">
        <f t="shared" si="43"/>
        <v>-0.20000000000001705</v>
      </c>
    </row>
    <row r="434" spans="1:13" x14ac:dyDescent="0.25">
      <c r="A434" t="str">
        <f t="shared" si="48"/>
        <v>Eisbergsalat</v>
      </c>
      <c r="B434">
        <f t="shared" si="49"/>
        <v>12</v>
      </c>
      <c r="C434" t="s">
        <v>447</v>
      </c>
      <c r="D434">
        <v>13</v>
      </c>
      <c r="E434">
        <v>55</v>
      </c>
      <c r="F434">
        <v>0</v>
      </c>
      <c r="G434">
        <v>1.9</v>
      </c>
      <c r="H434">
        <v>0.3</v>
      </c>
      <c r="I434">
        <v>0.7</v>
      </c>
      <c r="L434">
        <f t="shared" si="42"/>
        <v>13.519999999999998</v>
      </c>
      <c r="M434">
        <f t="shared" si="43"/>
        <v>0.5199999999999978</v>
      </c>
    </row>
    <row r="435" spans="1:13" x14ac:dyDescent="0.25">
      <c r="A435" t="str">
        <f t="shared" si="48"/>
        <v>Eiskaffee</v>
      </c>
      <c r="B435">
        <f t="shared" si="49"/>
        <v>9</v>
      </c>
      <c r="C435" t="s">
        <v>448</v>
      </c>
      <c r="D435">
        <v>179</v>
      </c>
      <c r="E435">
        <v>741</v>
      </c>
      <c r="F435">
        <v>0.5</v>
      </c>
      <c r="G435">
        <v>6.5</v>
      </c>
      <c r="H435">
        <v>16.3</v>
      </c>
      <c r="I435">
        <v>1.6</v>
      </c>
      <c r="L435">
        <f t="shared" si="42"/>
        <v>184.96000000000004</v>
      </c>
      <c r="M435">
        <f t="shared" si="43"/>
        <v>5.9600000000000364</v>
      </c>
    </row>
    <row r="436" spans="1:13" x14ac:dyDescent="0.25">
      <c r="A436" t="s">
        <v>2598</v>
      </c>
      <c r="B436">
        <f>LEN(A436)</f>
        <v>25</v>
      </c>
      <c r="C436" t="s">
        <v>2342</v>
      </c>
      <c r="D436">
        <v>559</v>
      </c>
      <c r="E436">
        <v>2348</v>
      </c>
      <c r="F436">
        <v>4.5</v>
      </c>
      <c r="G436">
        <v>52.5</v>
      </c>
      <c r="H436">
        <v>33.5</v>
      </c>
      <c r="I436">
        <v>7.7</v>
      </c>
      <c r="L436">
        <f t="shared" si="42"/>
        <v>559.14</v>
      </c>
      <c r="M436">
        <f t="shared" si="43"/>
        <v>0.13999999999998636</v>
      </c>
    </row>
    <row r="437" spans="1:13" x14ac:dyDescent="0.25">
      <c r="A437" t="str">
        <f t="shared" ref="A437:A464" si="50">MID(C437,1,$B$1)</f>
        <v>Eistee (Eis-Tee, Ice tea)</v>
      </c>
      <c r="B437">
        <f t="shared" ref="B437:B464" si="51">LEN(C437)</f>
        <v>25</v>
      </c>
      <c r="C437" t="s">
        <v>449</v>
      </c>
      <c r="D437">
        <v>39</v>
      </c>
      <c r="E437">
        <v>164</v>
      </c>
      <c r="F437">
        <v>1</v>
      </c>
      <c r="G437">
        <v>9.4</v>
      </c>
      <c r="H437">
        <v>0</v>
      </c>
      <c r="I437">
        <v>0</v>
      </c>
      <c r="L437">
        <f t="shared" si="42"/>
        <v>38.54</v>
      </c>
      <c r="M437">
        <f t="shared" si="43"/>
        <v>-0.46000000000000085</v>
      </c>
    </row>
    <row r="438" spans="1:13" x14ac:dyDescent="0.25">
      <c r="A438" t="str">
        <f t="shared" si="50"/>
        <v>Eistorte</v>
      </c>
      <c r="B438">
        <f t="shared" si="51"/>
        <v>8</v>
      </c>
      <c r="C438" t="s">
        <v>450</v>
      </c>
      <c r="D438">
        <v>236</v>
      </c>
      <c r="E438">
        <v>980</v>
      </c>
      <c r="F438">
        <v>1.5</v>
      </c>
      <c r="G438">
        <v>17</v>
      </c>
      <c r="H438">
        <v>18</v>
      </c>
      <c r="I438">
        <v>1.5</v>
      </c>
      <c r="L438">
        <f t="shared" si="42"/>
        <v>243.4</v>
      </c>
      <c r="M438">
        <f t="shared" si="43"/>
        <v>7.4000000000000057</v>
      </c>
    </row>
    <row r="439" spans="1:13" x14ac:dyDescent="0.25">
      <c r="A439" t="str">
        <f t="shared" si="50"/>
        <v>Eiweißbrot, LowCarb-Brot, Glutenbrot</v>
      </c>
      <c r="B439">
        <f t="shared" si="51"/>
        <v>36</v>
      </c>
      <c r="C439" t="s">
        <v>451</v>
      </c>
      <c r="D439">
        <v>236</v>
      </c>
      <c r="E439">
        <v>990</v>
      </c>
      <c r="F439">
        <v>1</v>
      </c>
      <c r="G439">
        <v>9</v>
      </c>
      <c r="H439">
        <v>11</v>
      </c>
      <c r="I439">
        <v>23</v>
      </c>
      <c r="L439">
        <f t="shared" si="42"/>
        <v>235.8</v>
      </c>
      <c r="M439">
        <f t="shared" si="43"/>
        <v>-0.19999999999998863</v>
      </c>
    </row>
    <row r="440" spans="1:13" x14ac:dyDescent="0.25">
      <c r="A440" t="str">
        <f t="shared" si="50"/>
        <v>Eiweiß-Shake, Protein-Shake, Eiweiß-Drink (Diätmittel; Durchschnitt)</v>
      </c>
      <c r="B440">
        <f t="shared" si="51"/>
        <v>68</v>
      </c>
      <c r="C440" t="s">
        <v>452</v>
      </c>
      <c r="D440">
        <v>73</v>
      </c>
      <c r="E440">
        <v>307</v>
      </c>
      <c r="F440">
        <v>0.5</v>
      </c>
      <c r="G440">
        <v>5</v>
      </c>
      <c r="H440">
        <v>0.2</v>
      </c>
      <c r="I440">
        <v>12</v>
      </c>
      <c r="L440">
        <f t="shared" si="42"/>
        <v>72.760000000000005</v>
      </c>
      <c r="M440">
        <f t="shared" si="43"/>
        <v>-0.23999999999999488</v>
      </c>
    </row>
    <row r="441" spans="1:13" x14ac:dyDescent="0.25">
      <c r="A441" t="str">
        <f t="shared" si="50"/>
        <v>Eiweiß-Toastbrötchen, LowCarb-Brötchen, Gluten-Brötchen, Eiweiß-Brötchen</v>
      </c>
      <c r="B441">
        <f t="shared" si="51"/>
        <v>72</v>
      </c>
      <c r="C441" t="s">
        <v>453</v>
      </c>
      <c r="D441">
        <v>264</v>
      </c>
      <c r="E441">
        <v>1109</v>
      </c>
      <c r="F441">
        <v>1</v>
      </c>
      <c r="G441">
        <v>11.3</v>
      </c>
      <c r="H441">
        <v>11.4</v>
      </c>
      <c r="I441">
        <v>26.6</v>
      </c>
      <c r="L441">
        <f t="shared" si="42"/>
        <v>264.07000000000005</v>
      </c>
      <c r="M441">
        <f t="shared" si="43"/>
        <v>7.0000000000050022E-2</v>
      </c>
    </row>
    <row r="442" spans="1:13" x14ac:dyDescent="0.25">
      <c r="A442" t="str">
        <f t="shared" si="50"/>
        <v>Elsässer Flammkuchen</v>
      </c>
      <c r="B442">
        <f t="shared" si="51"/>
        <v>20</v>
      </c>
      <c r="C442" t="s">
        <v>454</v>
      </c>
      <c r="D442">
        <v>253</v>
      </c>
      <c r="E442">
        <v>1062</v>
      </c>
      <c r="F442">
        <v>2</v>
      </c>
      <c r="G442">
        <v>21.2</v>
      </c>
      <c r="H442">
        <v>14.9</v>
      </c>
      <c r="I442">
        <v>6.5</v>
      </c>
      <c r="L442">
        <f t="shared" si="42"/>
        <v>252.79000000000002</v>
      </c>
      <c r="M442">
        <f t="shared" si="43"/>
        <v>-0.20999999999997954</v>
      </c>
    </row>
    <row r="443" spans="1:13" x14ac:dyDescent="0.25">
      <c r="A443" t="str">
        <f t="shared" si="50"/>
        <v>Emmentaler, 45 % Fett in Trockenmasse (Emmenthaler)</v>
      </c>
      <c r="B443">
        <f t="shared" si="51"/>
        <v>51</v>
      </c>
      <c r="C443" t="s">
        <v>455</v>
      </c>
      <c r="D443">
        <v>382</v>
      </c>
      <c r="E443">
        <v>1587</v>
      </c>
      <c r="F443">
        <v>0</v>
      </c>
      <c r="G443">
        <v>0</v>
      </c>
      <c r="H443">
        <v>29.7</v>
      </c>
      <c r="I443">
        <v>28.7</v>
      </c>
      <c r="L443">
        <f t="shared" si="42"/>
        <v>396.75000000000006</v>
      </c>
      <c r="M443">
        <f t="shared" si="43"/>
        <v>14.750000000000057</v>
      </c>
    </row>
    <row r="444" spans="1:13" x14ac:dyDescent="0.25">
      <c r="A444" t="str">
        <f t="shared" si="50"/>
        <v>Endivien, Frisée (basisch wirkend)</v>
      </c>
      <c r="B444">
        <f t="shared" si="51"/>
        <v>34</v>
      </c>
      <c r="C444" t="s">
        <v>456</v>
      </c>
      <c r="D444">
        <v>10</v>
      </c>
      <c r="E444">
        <v>43</v>
      </c>
      <c r="F444">
        <v>0</v>
      </c>
      <c r="G444">
        <v>0.3</v>
      </c>
      <c r="H444">
        <v>0.2</v>
      </c>
      <c r="I444">
        <v>1.8</v>
      </c>
      <c r="L444">
        <f t="shared" si="42"/>
        <v>10.65</v>
      </c>
      <c r="M444">
        <f t="shared" si="43"/>
        <v>0.65000000000000036</v>
      </c>
    </row>
    <row r="445" spans="1:13" x14ac:dyDescent="0.25">
      <c r="A445" t="str">
        <f t="shared" si="50"/>
        <v xml:space="preserve">Energie Drink </v>
      </c>
      <c r="B445">
        <f t="shared" si="51"/>
        <v>14</v>
      </c>
      <c r="C445" t="s">
        <v>457</v>
      </c>
      <c r="D445">
        <v>46</v>
      </c>
      <c r="E445">
        <v>193</v>
      </c>
      <c r="F445">
        <v>1</v>
      </c>
      <c r="G445">
        <v>11.3</v>
      </c>
      <c r="H445">
        <v>0</v>
      </c>
      <c r="I445">
        <v>0</v>
      </c>
      <c r="L445">
        <f t="shared" si="42"/>
        <v>46.33</v>
      </c>
      <c r="M445">
        <f t="shared" si="43"/>
        <v>0.32999999999999829</v>
      </c>
    </row>
    <row r="446" spans="1:13" x14ac:dyDescent="0.25">
      <c r="A446" t="str">
        <f t="shared" si="50"/>
        <v>Energie Drink light zuckerfrei</v>
      </c>
      <c r="B446">
        <f t="shared" si="51"/>
        <v>30</v>
      </c>
      <c r="C446" t="s">
        <v>458</v>
      </c>
      <c r="D446">
        <v>3</v>
      </c>
      <c r="E446">
        <v>13</v>
      </c>
      <c r="F446">
        <v>0</v>
      </c>
      <c r="G446">
        <v>0.7</v>
      </c>
      <c r="H446">
        <v>0</v>
      </c>
      <c r="I446">
        <v>0</v>
      </c>
      <c r="L446">
        <f t="shared" si="42"/>
        <v>2.8699999999999997</v>
      </c>
      <c r="M446">
        <f t="shared" si="43"/>
        <v>-0.13000000000000034</v>
      </c>
    </row>
    <row r="447" spans="1:13" x14ac:dyDescent="0.25">
      <c r="A447" t="str">
        <f t="shared" si="50"/>
        <v>Ente, Brust (Entenbrust) (roh)</v>
      </c>
      <c r="B447">
        <f t="shared" si="51"/>
        <v>30</v>
      </c>
      <c r="C447" t="s">
        <v>459</v>
      </c>
      <c r="D447">
        <v>121</v>
      </c>
      <c r="E447">
        <v>509</v>
      </c>
      <c r="F447">
        <v>0</v>
      </c>
      <c r="G447">
        <v>0</v>
      </c>
      <c r="H447">
        <v>4.8</v>
      </c>
      <c r="I447">
        <v>19.5</v>
      </c>
      <c r="L447">
        <f t="shared" si="42"/>
        <v>126.54</v>
      </c>
      <c r="M447">
        <f t="shared" si="43"/>
        <v>5.5400000000000063</v>
      </c>
    </row>
    <row r="448" spans="1:13" x14ac:dyDescent="0.25">
      <c r="A448" t="str">
        <f t="shared" si="50"/>
        <v>Ente, Keule (Entenkeule) (roh)</v>
      </c>
      <c r="B448">
        <f t="shared" si="51"/>
        <v>30</v>
      </c>
      <c r="C448" t="s">
        <v>460</v>
      </c>
      <c r="D448">
        <v>240</v>
      </c>
      <c r="E448">
        <v>1006</v>
      </c>
      <c r="F448">
        <v>0</v>
      </c>
      <c r="G448">
        <v>0</v>
      </c>
      <c r="H448">
        <v>17.5</v>
      </c>
      <c r="I448">
        <v>18.3</v>
      </c>
      <c r="L448">
        <f t="shared" si="42"/>
        <v>239.61</v>
      </c>
      <c r="M448">
        <f t="shared" si="43"/>
        <v>-0.38999999999998636</v>
      </c>
    </row>
    <row r="449" spans="1:13" x14ac:dyDescent="0.25">
      <c r="A449" t="str">
        <f t="shared" si="50"/>
        <v>Ente, Leber, Entenleber (roh)</v>
      </c>
      <c r="B449">
        <f t="shared" si="51"/>
        <v>29</v>
      </c>
      <c r="C449" t="s">
        <v>461</v>
      </c>
      <c r="D449">
        <v>145</v>
      </c>
      <c r="E449">
        <v>606</v>
      </c>
      <c r="F449">
        <v>0.5</v>
      </c>
      <c r="G449">
        <v>3</v>
      </c>
      <c r="H449">
        <v>4.5999999999999996</v>
      </c>
      <c r="I449">
        <v>18.7</v>
      </c>
      <c r="L449">
        <f t="shared" si="42"/>
        <v>133.62</v>
      </c>
      <c r="M449">
        <f t="shared" si="43"/>
        <v>-11.379999999999995</v>
      </c>
    </row>
    <row r="450" spans="1:13" x14ac:dyDescent="0.25">
      <c r="A450" t="str">
        <f t="shared" si="50"/>
        <v>Ente, mit Haut (roh)</v>
      </c>
      <c r="B450">
        <f t="shared" si="51"/>
        <v>20</v>
      </c>
      <c r="C450" t="s">
        <v>462</v>
      </c>
      <c r="D450">
        <v>227</v>
      </c>
      <c r="E450">
        <v>944</v>
      </c>
      <c r="F450">
        <v>0</v>
      </c>
      <c r="G450">
        <v>0</v>
      </c>
      <c r="H450">
        <v>17.2</v>
      </c>
      <c r="I450">
        <v>18.100000000000001</v>
      </c>
      <c r="L450">
        <f t="shared" ref="L450:L513" si="52">G450*4.1+H450*9.3+I450*4.2+J450*7+K450*3</f>
        <v>235.98000000000002</v>
      </c>
      <c r="M450">
        <f t="shared" ref="M450:M513" si="53">L450-D450</f>
        <v>8.9800000000000182</v>
      </c>
    </row>
    <row r="451" spans="1:13" x14ac:dyDescent="0.25">
      <c r="A451" t="str">
        <f t="shared" si="50"/>
        <v>Ente, süß-sauer, chinesisches Entenfleisch, Ente chinesisch (ohne Beilage)</v>
      </c>
      <c r="B451">
        <f t="shared" si="51"/>
        <v>74</v>
      </c>
      <c r="C451" t="s">
        <v>463</v>
      </c>
      <c r="D451">
        <v>170</v>
      </c>
      <c r="E451">
        <v>716</v>
      </c>
      <c r="F451">
        <v>0.5</v>
      </c>
      <c r="G451">
        <v>6</v>
      </c>
      <c r="H451">
        <v>8</v>
      </c>
      <c r="I451">
        <v>17</v>
      </c>
      <c r="L451">
        <f t="shared" si="52"/>
        <v>170.4</v>
      </c>
      <c r="M451">
        <f t="shared" si="53"/>
        <v>0.40000000000000568</v>
      </c>
    </row>
    <row r="452" spans="1:13" x14ac:dyDescent="0.25">
      <c r="A452" t="str">
        <f t="shared" si="50"/>
        <v>Entenei</v>
      </c>
      <c r="B452">
        <f t="shared" si="51"/>
        <v>7</v>
      </c>
      <c r="C452" t="s">
        <v>464</v>
      </c>
      <c r="D452">
        <v>184</v>
      </c>
      <c r="E452">
        <v>766</v>
      </c>
      <c r="F452">
        <v>0</v>
      </c>
      <c r="G452">
        <v>0.7</v>
      </c>
      <c r="H452">
        <v>14.4</v>
      </c>
      <c r="I452">
        <v>13</v>
      </c>
      <c r="L452">
        <f t="shared" si="52"/>
        <v>191.39000000000001</v>
      </c>
      <c r="M452">
        <f t="shared" si="53"/>
        <v>7.3900000000000148</v>
      </c>
    </row>
    <row r="453" spans="1:13" x14ac:dyDescent="0.25">
      <c r="A453" t="str">
        <f t="shared" si="50"/>
        <v>Enzianschnaps, 40 Vol.%</v>
      </c>
      <c r="B453">
        <f t="shared" si="51"/>
        <v>23</v>
      </c>
      <c r="C453" t="s">
        <v>465</v>
      </c>
      <c r="D453">
        <v>246</v>
      </c>
      <c r="E453">
        <v>1035</v>
      </c>
      <c r="F453">
        <v>0</v>
      </c>
      <c r="G453">
        <v>0</v>
      </c>
      <c r="H453">
        <v>0</v>
      </c>
      <c r="I453">
        <v>0</v>
      </c>
      <c r="J453">
        <v>40</v>
      </c>
      <c r="L453">
        <f t="shared" si="52"/>
        <v>280</v>
      </c>
      <c r="M453">
        <f t="shared" si="53"/>
        <v>34</v>
      </c>
    </row>
    <row r="454" spans="1:13" x14ac:dyDescent="0.25">
      <c r="A454" t="str">
        <f t="shared" si="50"/>
        <v>Erbsen (Konserve)</v>
      </c>
      <c r="B454">
        <f t="shared" si="51"/>
        <v>17</v>
      </c>
      <c r="C454" t="s">
        <v>466</v>
      </c>
      <c r="D454">
        <v>52</v>
      </c>
      <c r="E454">
        <v>222</v>
      </c>
      <c r="F454">
        <v>0.5</v>
      </c>
      <c r="G454">
        <v>8</v>
      </c>
      <c r="H454">
        <v>0.4</v>
      </c>
      <c r="I454">
        <v>3.6</v>
      </c>
      <c r="L454">
        <f t="shared" si="52"/>
        <v>51.64</v>
      </c>
      <c r="M454">
        <f t="shared" si="53"/>
        <v>-0.35999999999999943</v>
      </c>
    </row>
    <row r="455" spans="1:13" x14ac:dyDescent="0.25">
      <c r="A455" t="str">
        <f t="shared" si="50"/>
        <v>Erbsen, gelb, getrocknet</v>
      </c>
      <c r="B455">
        <f t="shared" si="51"/>
        <v>24</v>
      </c>
      <c r="C455" t="s">
        <v>467</v>
      </c>
      <c r="D455">
        <v>309</v>
      </c>
      <c r="E455">
        <v>1298</v>
      </c>
      <c r="F455">
        <v>4.5</v>
      </c>
      <c r="G455">
        <v>49</v>
      </c>
      <c r="H455">
        <v>1.5</v>
      </c>
      <c r="I455">
        <v>23</v>
      </c>
      <c r="L455">
        <f t="shared" si="52"/>
        <v>311.45</v>
      </c>
      <c r="M455">
        <f t="shared" si="53"/>
        <v>2.4499999999999886</v>
      </c>
    </row>
    <row r="456" spans="1:13" x14ac:dyDescent="0.25">
      <c r="A456" t="str">
        <f t="shared" si="50"/>
        <v>Erbsen, grün (stark basisch wirkend)</v>
      </c>
      <c r="B456">
        <f t="shared" si="51"/>
        <v>36</v>
      </c>
      <c r="C456" t="s">
        <v>468</v>
      </c>
      <c r="D456">
        <v>81</v>
      </c>
      <c r="E456">
        <v>342</v>
      </c>
      <c r="F456">
        <v>1</v>
      </c>
      <c r="G456">
        <v>12.3</v>
      </c>
      <c r="H456">
        <v>0.5</v>
      </c>
      <c r="I456">
        <v>6.6</v>
      </c>
      <c r="L456">
        <f t="shared" si="52"/>
        <v>82.8</v>
      </c>
      <c r="M456">
        <f t="shared" si="53"/>
        <v>1.7999999999999972</v>
      </c>
    </row>
    <row r="457" spans="1:13" x14ac:dyDescent="0.25">
      <c r="A457" t="str">
        <f t="shared" si="50"/>
        <v>Erbsen, grün, getrocknet</v>
      </c>
      <c r="B457">
        <f t="shared" si="51"/>
        <v>24</v>
      </c>
      <c r="C457" t="s">
        <v>469</v>
      </c>
      <c r="D457">
        <v>272</v>
      </c>
      <c r="E457">
        <v>1154</v>
      </c>
      <c r="F457">
        <v>3.5</v>
      </c>
      <c r="G457">
        <v>41.2</v>
      </c>
      <c r="H457">
        <v>1.4</v>
      </c>
      <c r="I457">
        <v>22.9</v>
      </c>
      <c r="L457">
        <f t="shared" si="52"/>
        <v>278.12</v>
      </c>
      <c r="M457">
        <f t="shared" si="53"/>
        <v>6.1200000000000045</v>
      </c>
    </row>
    <row r="458" spans="1:13" x14ac:dyDescent="0.25">
      <c r="A458" t="str">
        <f t="shared" si="50"/>
        <v>Erbseneintopf mit Wurst</v>
      </c>
      <c r="B458">
        <f t="shared" si="51"/>
        <v>23</v>
      </c>
      <c r="C458" t="s">
        <v>470</v>
      </c>
      <c r="D458">
        <v>105</v>
      </c>
      <c r="E458">
        <v>437</v>
      </c>
      <c r="F458">
        <v>0.5</v>
      </c>
      <c r="G458">
        <v>7.5</v>
      </c>
      <c r="H458">
        <v>5.8</v>
      </c>
      <c r="I458">
        <v>5.6</v>
      </c>
      <c r="L458">
        <f t="shared" si="52"/>
        <v>108.21</v>
      </c>
      <c r="M458">
        <f t="shared" si="53"/>
        <v>3.2099999999999937</v>
      </c>
    </row>
    <row r="459" spans="1:13" x14ac:dyDescent="0.25">
      <c r="A459" t="str">
        <f t="shared" si="50"/>
        <v>Erbsenpüree, Erbsenmus aus gelben Erbsen</v>
      </c>
      <c r="B459">
        <f t="shared" si="51"/>
        <v>40</v>
      </c>
      <c r="C459" t="s">
        <v>471</v>
      </c>
      <c r="D459">
        <v>247</v>
      </c>
      <c r="E459">
        <v>1339</v>
      </c>
      <c r="F459">
        <v>3</v>
      </c>
      <c r="G459">
        <v>36</v>
      </c>
      <c r="H459">
        <v>3.5</v>
      </c>
      <c r="I459">
        <v>16</v>
      </c>
      <c r="L459">
        <f t="shared" si="52"/>
        <v>247.35000000000002</v>
      </c>
      <c r="M459">
        <f t="shared" si="53"/>
        <v>0.35000000000002274</v>
      </c>
    </row>
    <row r="460" spans="1:13" x14ac:dyDescent="0.25">
      <c r="A460" t="str">
        <f t="shared" si="50"/>
        <v>Erbsensuppe (z. B. aus Erbswurst, Erbswurstsuppe)</v>
      </c>
      <c r="B460">
        <f t="shared" si="51"/>
        <v>49</v>
      </c>
      <c r="C460" t="s">
        <v>472</v>
      </c>
      <c r="D460">
        <v>98</v>
      </c>
      <c r="E460">
        <v>412</v>
      </c>
      <c r="F460">
        <v>1</v>
      </c>
      <c r="G460">
        <v>12</v>
      </c>
      <c r="H460">
        <v>3</v>
      </c>
      <c r="I460">
        <v>5</v>
      </c>
      <c r="L460">
        <f t="shared" si="52"/>
        <v>98.1</v>
      </c>
      <c r="M460">
        <f t="shared" si="53"/>
        <v>9.9999999999994316E-2</v>
      </c>
    </row>
    <row r="461" spans="1:13" x14ac:dyDescent="0.25">
      <c r="A461" t="str">
        <f t="shared" si="50"/>
        <v>Erdbeer-Eiscreme, Milch-Eiscreme</v>
      </c>
      <c r="B461">
        <f t="shared" si="51"/>
        <v>32</v>
      </c>
      <c r="C461" t="s">
        <v>473</v>
      </c>
      <c r="D461">
        <v>124</v>
      </c>
      <c r="E461">
        <v>520</v>
      </c>
      <c r="F461">
        <v>1.5</v>
      </c>
      <c r="G461">
        <v>14.4</v>
      </c>
      <c r="H461">
        <v>6.2</v>
      </c>
      <c r="I461">
        <v>2.7</v>
      </c>
      <c r="L461">
        <f t="shared" si="52"/>
        <v>128.04</v>
      </c>
      <c r="M461">
        <f t="shared" si="53"/>
        <v>4.039999999999992</v>
      </c>
    </row>
    <row r="462" spans="1:13" x14ac:dyDescent="0.25">
      <c r="A462" t="str">
        <f t="shared" si="50"/>
        <v>Erdbeeren</v>
      </c>
      <c r="B462">
        <f t="shared" si="51"/>
        <v>9</v>
      </c>
      <c r="C462" t="s">
        <v>474</v>
      </c>
      <c r="D462">
        <v>32</v>
      </c>
      <c r="E462">
        <v>136</v>
      </c>
      <c r="F462">
        <v>0.5</v>
      </c>
      <c r="G462">
        <v>5.5</v>
      </c>
      <c r="H462">
        <v>0.4</v>
      </c>
      <c r="I462">
        <v>0.8</v>
      </c>
      <c r="L462">
        <f t="shared" si="52"/>
        <v>29.629999999999995</v>
      </c>
      <c r="M462">
        <f t="shared" si="53"/>
        <v>-2.3700000000000045</v>
      </c>
    </row>
    <row r="463" spans="1:13" x14ac:dyDescent="0.25">
      <c r="A463" t="str">
        <f t="shared" si="50"/>
        <v>Erdbeeren (Konserve)</v>
      </c>
      <c r="B463">
        <f t="shared" si="51"/>
        <v>20</v>
      </c>
      <c r="C463" t="s">
        <v>475</v>
      </c>
      <c r="D463">
        <v>76</v>
      </c>
      <c r="E463">
        <v>324</v>
      </c>
      <c r="F463">
        <v>1.5</v>
      </c>
      <c r="G463">
        <v>18.100000000000001</v>
      </c>
      <c r="H463">
        <v>0.2</v>
      </c>
      <c r="I463">
        <v>0.6</v>
      </c>
      <c r="L463">
        <f t="shared" si="52"/>
        <v>78.589999999999989</v>
      </c>
      <c r="M463">
        <f t="shared" si="53"/>
        <v>2.5899999999999892</v>
      </c>
    </row>
    <row r="464" spans="1:13" x14ac:dyDescent="0.25">
      <c r="A464" t="str">
        <f t="shared" si="50"/>
        <v>Erdbeer-Kuchen</v>
      </c>
      <c r="B464">
        <f t="shared" si="51"/>
        <v>14</v>
      </c>
      <c r="C464" t="s">
        <v>476</v>
      </c>
      <c r="D464">
        <v>176</v>
      </c>
      <c r="E464">
        <v>705</v>
      </c>
      <c r="F464">
        <v>2.5</v>
      </c>
      <c r="G464">
        <v>30</v>
      </c>
      <c r="H464">
        <v>3.8</v>
      </c>
      <c r="I464">
        <v>4.0999999999999996</v>
      </c>
      <c r="L464">
        <f t="shared" si="52"/>
        <v>175.55999999999997</v>
      </c>
      <c r="M464">
        <f t="shared" si="53"/>
        <v>-0.44000000000002615</v>
      </c>
    </row>
    <row r="465" spans="1:13" x14ac:dyDescent="0.25">
      <c r="A465" t="s">
        <v>2608</v>
      </c>
      <c r="B465">
        <f>LEN(A465)</f>
        <v>53</v>
      </c>
      <c r="C465" t="s">
        <v>2343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L465">
        <f t="shared" si="52"/>
        <v>0</v>
      </c>
      <c r="M465">
        <f t="shared" si="53"/>
        <v>0</v>
      </c>
    </row>
    <row r="466" spans="1:13" x14ac:dyDescent="0.25">
      <c r="A466" t="str">
        <f t="shared" ref="A466:A484" si="54">MID(C466,1,$B$1)</f>
        <v>Erdbeer-Milchgetränk, Erdbeer-Milch, (Milchanteil mit 3,5 % Fett)</v>
      </c>
      <c r="B466">
        <f t="shared" ref="B466:B484" si="55">LEN(C466)</f>
        <v>65</v>
      </c>
      <c r="C466" t="s">
        <v>477</v>
      </c>
      <c r="D466">
        <v>80</v>
      </c>
      <c r="E466">
        <v>336</v>
      </c>
      <c r="F466">
        <v>1</v>
      </c>
      <c r="G466">
        <v>9</v>
      </c>
      <c r="H466">
        <v>3.2</v>
      </c>
      <c r="I466">
        <v>3.2</v>
      </c>
      <c r="L466">
        <f t="shared" si="52"/>
        <v>80.099999999999994</v>
      </c>
      <c r="M466">
        <f t="shared" si="53"/>
        <v>9.9999999999994316E-2</v>
      </c>
    </row>
    <row r="467" spans="1:13" x14ac:dyDescent="0.25">
      <c r="A467" t="str">
        <f t="shared" si="54"/>
        <v>Erdbeer-Sahnetorte, Erdbeertorte</v>
      </c>
      <c r="B467">
        <f t="shared" si="55"/>
        <v>32</v>
      </c>
      <c r="C467" t="s">
        <v>478</v>
      </c>
      <c r="D467">
        <v>193</v>
      </c>
      <c r="E467">
        <v>806</v>
      </c>
      <c r="F467">
        <v>2</v>
      </c>
      <c r="G467">
        <v>22.6</v>
      </c>
      <c r="H467">
        <v>10.199999999999999</v>
      </c>
      <c r="I467">
        <v>2.6</v>
      </c>
      <c r="L467">
        <f t="shared" si="52"/>
        <v>198.44</v>
      </c>
      <c r="M467">
        <f t="shared" si="53"/>
        <v>5.4399999999999977</v>
      </c>
    </row>
    <row r="468" spans="1:13" x14ac:dyDescent="0.25">
      <c r="A468" t="str">
        <f t="shared" si="54"/>
        <v>Erdbeer-Schnitte</v>
      </c>
      <c r="B468">
        <f t="shared" si="55"/>
        <v>16</v>
      </c>
      <c r="C468" t="s">
        <v>479</v>
      </c>
      <c r="D468">
        <v>268</v>
      </c>
      <c r="E468">
        <v>1124</v>
      </c>
      <c r="F468">
        <v>2.5</v>
      </c>
      <c r="G468">
        <v>32</v>
      </c>
      <c r="H468">
        <v>6</v>
      </c>
      <c r="I468">
        <v>4</v>
      </c>
      <c r="L468">
        <f t="shared" si="52"/>
        <v>203.8</v>
      </c>
      <c r="M468">
        <f t="shared" si="53"/>
        <v>-64.199999999999989</v>
      </c>
    </row>
    <row r="469" spans="1:13" x14ac:dyDescent="0.25">
      <c r="A469" t="str">
        <f t="shared" si="54"/>
        <v>Erdmandeln, Erdmandel-Flocken, Tigernuss, Erdmandel-Mehl</v>
      </c>
      <c r="B469">
        <f t="shared" si="55"/>
        <v>56</v>
      </c>
      <c r="C469" t="s">
        <v>480</v>
      </c>
      <c r="D469">
        <v>399</v>
      </c>
      <c r="E469">
        <v>1676</v>
      </c>
      <c r="F469">
        <v>4</v>
      </c>
      <c r="G469">
        <v>45</v>
      </c>
      <c r="H469">
        <v>21.5</v>
      </c>
      <c r="I469">
        <v>3.5</v>
      </c>
      <c r="L469">
        <f t="shared" si="52"/>
        <v>399.15</v>
      </c>
      <c r="M469">
        <f t="shared" si="53"/>
        <v>0.14999999999997726</v>
      </c>
    </row>
    <row r="470" spans="1:13" x14ac:dyDescent="0.25">
      <c r="A470" t="str">
        <f t="shared" si="54"/>
        <v>Erdnuss im Wasabi-Teigmantel</v>
      </c>
      <c r="B470">
        <f t="shared" si="55"/>
        <v>28</v>
      </c>
      <c r="C470" t="s">
        <v>481</v>
      </c>
      <c r="D470">
        <v>530</v>
      </c>
      <c r="E470">
        <v>2228</v>
      </c>
      <c r="F470">
        <v>4</v>
      </c>
      <c r="G470">
        <v>48</v>
      </c>
      <c r="H470">
        <v>30</v>
      </c>
      <c r="I470">
        <v>13</v>
      </c>
      <c r="L470">
        <f t="shared" si="52"/>
        <v>530.4</v>
      </c>
      <c r="M470">
        <f t="shared" si="53"/>
        <v>0.39999999999997726</v>
      </c>
    </row>
    <row r="471" spans="1:13" x14ac:dyDescent="0.25">
      <c r="A471" t="str">
        <f t="shared" si="54"/>
        <v>Erdnuss mit Schale</v>
      </c>
      <c r="B471">
        <f t="shared" si="55"/>
        <v>18</v>
      </c>
      <c r="C471" t="s">
        <v>482</v>
      </c>
      <c r="D471">
        <v>389</v>
      </c>
      <c r="E471">
        <v>1615</v>
      </c>
      <c r="F471">
        <v>1</v>
      </c>
      <c r="G471">
        <v>8.6</v>
      </c>
      <c r="H471">
        <v>31.8</v>
      </c>
      <c r="I471">
        <v>17.7</v>
      </c>
      <c r="L471">
        <f t="shared" si="52"/>
        <v>405.34000000000003</v>
      </c>
      <c r="M471">
        <f t="shared" si="53"/>
        <v>16.340000000000032</v>
      </c>
    </row>
    <row r="472" spans="1:13" x14ac:dyDescent="0.25">
      <c r="A472" t="str">
        <f t="shared" si="54"/>
        <v>Erdnuss ohne Schale</v>
      </c>
      <c r="B472">
        <f t="shared" si="55"/>
        <v>19</v>
      </c>
      <c r="C472" t="s">
        <v>483</v>
      </c>
      <c r="D472">
        <v>567</v>
      </c>
      <c r="E472">
        <v>2350</v>
      </c>
      <c r="F472">
        <v>1</v>
      </c>
      <c r="G472">
        <v>8.3000000000000007</v>
      </c>
      <c r="H472">
        <v>48.1</v>
      </c>
      <c r="I472">
        <v>25.3</v>
      </c>
      <c r="L472">
        <f t="shared" si="52"/>
        <v>587.62</v>
      </c>
      <c r="M472">
        <f t="shared" si="53"/>
        <v>20.620000000000005</v>
      </c>
    </row>
    <row r="473" spans="1:13" x14ac:dyDescent="0.25">
      <c r="A473" t="str">
        <f t="shared" si="54"/>
        <v>Erdnuss, gesalzen und mit Öl geröstet</v>
      </c>
      <c r="B473">
        <f t="shared" si="55"/>
        <v>37</v>
      </c>
      <c r="C473" t="s">
        <v>484</v>
      </c>
      <c r="D473">
        <v>585</v>
      </c>
      <c r="E473">
        <v>2424</v>
      </c>
      <c r="F473">
        <v>1</v>
      </c>
      <c r="G473">
        <v>9.4</v>
      </c>
      <c r="H473">
        <v>49.4</v>
      </c>
      <c r="I473">
        <v>25.6</v>
      </c>
      <c r="L473">
        <f t="shared" si="52"/>
        <v>605.48</v>
      </c>
      <c r="M473">
        <f t="shared" si="53"/>
        <v>20.480000000000018</v>
      </c>
    </row>
    <row r="474" spans="1:13" x14ac:dyDescent="0.25">
      <c r="A474" t="str">
        <f t="shared" si="54"/>
        <v>Erdnuss, gesalzen und ohne Öl geröstet</v>
      </c>
      <c r="B474">
        <f t="shared" si="55"/>
        <v>38</v>
      </c>
      <c r="C474" t="s">
        <v>485</v>
      </c>
      <c r="D474">
        <v>556</v>
      </c>
      <c r="E474">
        <v>2308</v>
      </c>
      <c r="F474">
        <v>1</v>
      </c>
      <c r="G474">
        <v>15</v>
      </c>
      <c r="H474">
        <v>44</v>
      </c>
      <c r="I474">
        <v>25</v>
      </c>
      <c r="L474">
        <f t="shared" si="52"/>
        <v>575.70000000000005</v>
      </c>
      <c r="M474">
        <f t="shared" si="53"/>
        <v>19.700000000000045</v>
      </c>
    </row>
    <row r="475" spans="1:13" x14ac:dyDescent="0.25">
      <c r="A475" t="str">
        <f t="shared" si="54"/>
        <v>Erdnussbutter, Erdnussmus, Erdnusscreme</v>
      </c>
      <c r="B475">
        <f t="shared" si="55"/>
        <v>39</v>
      </c>
      <c r="C475" t="s">
        <v>486</v>
      </c>
      <c r="D475">
        <v>625</v>
      </c>
      <c r="E475">
        <v>2642</v>
      </c>
      <c r="F475">
        <v>1</v>
      </c>
      <c r="G475">
        <v>12.2</v>
      </c>
      <c r="H475">
        <v>50</v>
      </c>
      <c r="I475">
        <v>26.1</v>
      </c>
      <c r="L475">
        <f t="shared" si="52"/>
        <v>624.6400000000001</v>
      </c>
      <c r="M475">
        <f t="shared" si="53"/>
        <v>-0.35999999999989996</v>
      </c>
    </row>
    <row r="476" spans="1:13" x14ac:dyDescent="0.25">
      <c r="A476" t="str">
        <f t="shared" si="54"/>
        <v>Erdnussflips, Erdnusslocken, Erdnuss-Locken</v>
      </c>
      <c r="B476">
        <f t="shared" si="55"/>
        <v>43</v>
      </c>
      <c r="C476" t="s">
        <v>487</v>
      </c>
      <c r="D476">
        <v>533</v>
      </c>
      <c r="E476">
        <v>2223</v>
      </c>
      <c r="F476">
        <v>4</v>
      </c>
      <c r="G476">
        <v>45.9</v>
      </c>
      <c r="H476">
        <v>34.5</v>
      </c>
      <c r="I476">
        <v>9.8000000000000007</v>
      </c>
      <c r="L476">
        <f t="shared" si="52"/>
        <v>550.19999999999993</v>
      </c>
      <c r="M476">
        <f t="shared" si="53"/>
        <v>17.199999999999932</v>
      </c>
    </row>
    <row r="477" spans="1:13" x14ac:dyDescent="0.25">
      <c r="A477" t="str">
        <f t="shared" si="54"/>
        <v>Erdnussöl</v>
      </c>
      <c r="B477">
        <f t="shared" si="55"/>
        <v>9</v>
      </c>
      <c r="C477" t="s">
        <v>488</v>
      </c>
      <c r="D477">
        <v>925</v>
      </c>
      <c r="E477">
        <v>3913</v>
      </c>
      <c r="F477">
        <v>0</v>
      </c>
      <c r="G477">
        <v>0.2</v>
      </c>
      <c r="H477">
        <v>99.4</v>
      </c>
      <c r="I477">
        <v>0</v>
      </c>
      <c r="L477">
        <f t="shared" si="52"/>
        <v>925.24000000000012</v>
      </c>
      <c r="M477">
        <f t="shared" si="53"/>
        <v>0.24000000000012278</v>
      </c>
    </row>
    <row r="478" spans="1:13" x14ac:dyDescent="0.25">
      <c r="A478" t="str">
        <f t="shared" si="54"/>
        <v>Erdnussriegel (Erdnuss-Riegel)</v>
      </c>
      <c r="B478">
        <f t="shared" si="55"/>
        <v>30</v>
      </c>
      <c r="C478" t="s">
        <v>489</v>
      </c>
      <c r="D478">
        <v>523</v>
      </c>
      <c r="E478">
        <v>2197</v>
      </c>
      <c r="F478">
        <v>5</v>
      </c>
      <c r="G478">
        <v>55.5</v>
      </c>
      <c r="H478">
        <v>27.5</v>
      </c>
      <c r="I478">
        <v>9.5</v>
      </c>
      <c r="L478">
        <f t="shared" si="52"/>
        <v>523.20000000000005</v>
      </c>
      <c r="M478">
        <f t="shared" si="53"/>
        <v>0.20000000000004547</v>
      </c>
    </row>
    <row r="479" spans="1:13" x14ac:dyDescent="0.25">
      <c r="A479" t="str">
        <f t="shared" si="54"/>
        <v>Eselswurst, Eselssalami</v>
      </c>
      <c r="B479">
        <f t="shared" si="55"/>
        <v>23</v>
      </c>
      <c r="C479" t="s">
        <v>490</v>
      </c>
      <c r="D479">
        <v>255</v>
      </c>
      <c r="E479">
        <v>1069</v>
      </c>
      <c r="F479">
        <v>0</v>
      </c>
      <c r="G479">
        <v>0.1</v>
      </c>
      <c r="H479">
        <v>20</v>
      </c>
      <c r="I479">
        <v>16.2</v>
      </c>
      <c r="L479">
        <f t="shared" si="52"/>
        <v>254.45</v>
      </c>
      <c r="M479">
        <f t="shared" si="53"/>
        <v>-0.55000000000001137</v>
      </c>
    </row>
    <row r="480" spans="1:13" x14ac:dyDescent="0.25">
      <c r="A480" t="str">
        <f t="shared" si="54"/>
        <v>Espresso, schwarz</v>
      </c>
      <c r="B480">
        <f t="shared" si="55"/>
        <v>17</v>
      </c>
      <c r="C480" t="s">
        <v>491</v>
      </c>
      <c r="D480">
        <v>2</v>
      </c>
      <c r="E480">
        <v>8</v>
      </c>
      <c r="F480">
        <v>0</v>
      </c>
      <c r="G480">
        <v>0.3</v>
      </c>
      <c r="H480">
        <v>0</v>
      </c>
      <c r="I480">
        <v>0.1</v>
      </c>
      <c r="L480">
        <f t="shared" si="52"/>
        <v>1.65</v>
      </c>
      <c r="M480">
        <f t="shared" si="53"/>
        <v>-0.35000000000000009</v>
      </c>
    </row>
    <row r="481" spans="1:13" x14ac:dyDescent="0.25">
      <c r="A481" t="str">
        <f t="shared" si="54"/>
        <v>Esrom (dänischer Schnittkäse)</v>
      </c>
      <c r="B481">
        <f t="shared" si="55"/>
        <v>29</v>
      </c>
      <c r="C481" t="s">
        <v>492</v>
      </c>
      <c r="D481">
        <v>337</v>
      </c>
      <c r="E481">
        <v>1417</v>
      </c>
      <c r="F481">
        <v>0</v>
      </c>
      <c r="G481">
        <v>1</v>
      </c>
      <c r="H481">
        <v>25</v>
      </c>
      <c r="I481">
        <v>24</v>
      </c>
      <c r="L481">
        <f t="shared" si="52"/>
        <v>337.40000000000003</v>
      </c>
      <c r="M481">
        <f t="shared" si="53"/>
        <v>0.40000000000003411</v>
      </c>
    </row>
    <row r="482" spans="1:13" x14ac:dyDescent="0.25">
      <c r="A482" t="str">
        <f t="shared" si="54"/>
        <v>Essenerbrot, Essener-Brot</v>
      </c>
      <c r="B482">
        <f t="shared" si="55"/>
        <v>25</v>
      </c>
      <c r="C482" t="s">
        <v>493</v>
      </c>
      <c r="D482">
        <v>181</v>
      </c>
      <c r="E482">
        <v>762</v>
      </c>
      <c r="F482">
        <v>2</v>
      </c>
      <c r="G482">
        <v>22.9</v>
      </c>
      <c r="H482">
        <v>6.2</v>
      </c>
      <c r="I482">
        <v>7.1</v>
      </c>
      <c r="L482">
        <f t="shared" si="52"/>
        <v>181.36999999999998</v>
      </c>
      <c r="M482">
        <f t="shared" si="53"/>
        <v>0.36999999999997613</v>
      </c>
    </row>
    <row r="483" spans="1:13" x14ac:dyDescent="0.25">
      <c r="A483" t="str">
        <f t="shared" si="54"/>
        <v>Essig (Branntweinessig, Weißweinessig, Tafelessig)</v>
      </c>
      <c r="B483">
        <f t="shared" si="55"/>
        <v>50</v>
      </c>
      <c r="C483" t="s">
        <v>494</v>
      </c>
      <c r="D483">
        <v>4</v>
      </c>
      <c r="E483">
        <v>17</v>
      </c>
      <c r="F483">
        <v>0</v>
      </c>
      <c r="G483">
        <v>0.6</v>
      </c>
      <c r="H483">
        <v>0</v>
      </c>
      <c r="I483">
        <v>0.4</v>
      </c>
      <c r="L483">
        <f t="shared" si="52"/>
        <v>4.1399999999999997</v>
      </c>
      <c r="M483">
        <f t="shared" si="53"/>
        <v>0.13999999999999968</v>
      </c>
    </row>
    <row r="484" spans="1:13" x14ac:dyDescent="0.25">
      <c r="A484" t="str">
        <f t="shared" si="54"/>
        <v>Essig-Essenz, Essigessenz 25% (= mit Wasser verdünnte Essigsäure, Acetate)</v>
      </c>
      <c r="B484">
        <f t="shared" si="55"/>
        <v>74</v>
      </c>
      <c r="C484" t="s">
        <v>495</v>
      </c>
      <c r="D484">
        <v>80</v>
      </c>
      <c r="E484">
        <v>336</v>
      </c>
      <c r="F484">
        <v>0</v>
      </c>
      <c r="G484">
        <v>0</v>
      </c>
      <c r="H484">
        <v>0</v>
      </c>
      <c r="I484">
        <v>0</v>
      </c>
      <c r="K484">
        <v>25</v>
      </c>
      <c r="L484">
        <f t="shared" si="52"/>
        <v>75</v>
      </c>
      <c r="M484">
        <f t="shared" si="53"/>
        <v>-5</v>
      </c>
    </row>
    <row r="485" spans="1:13" x14ac:dyDescent="0.25">
      <c r="A485" t="s">
        <v>2631</v>
      </c>
      <c r="B485">
        <f>LEN(A485)</f>
        <v>78</v>
      </c>
      <c r="C485" t="s">
        <v>2344</v>
      </c>
      <c r="D485">
        <v>24</v>
      </c>
      <c r="E485">
        <v>104</v>
      </c>
      <c r="F485">
        <v>0</v>
      </c>
      <c r="G485">
        <v>3.8</v>
      </c>
      <c r="H485">
        <v>0.2</v>
      </c>
      <c r="I485">
        <v>1</v>
      </c>
      <c r="L485">
        <f t="shared" si="52"/>
        <v>21.639999999999997</v>
      </c>
      <c r="M485">
        <f t="shared" si="53"/>
        <v>-2.360000000000003</v>
      </c>
    </row>
    <row r="486" spans="1:13" x14ac:dyDescent="0.25">
      <c r="A486" t="str">
        <f t="shared" ref="A486:A503" si="56">MID(C486,1,$B$1)</f>
        <v>Ess-Kastanien, Edel-Kastanien, (Maronen, Maroni)</v>
      </c>
      <c r="B486">
        <f t="shared" ref="B486:B503" si="57">LEN(C486)</f>
        <v>48</v>
      </c>
      <c r="C486" t="s">
        <v>496</v>
      </c>
      <c r="D486">
        <v>192</v>
      </c>
      <c r="E486">
        <v>813</v>
      </c>
      <c r="F486">
        <v>3.5</v>
      </c>
      <c r="G486">
        <v>41.2</v>
      </c>
      <c r="H486">
        <v>1.9</v>
      </c>
      <c r="I486">
        <v>2.5</v>
      </c>
      <c r="L486">
        <f t="shared" si="52"/>
        <v>197.08999999999997</v>
      </c>
      <c r="M486">
        <f t="shared" si="53"/>
        <v>5.089999999999975</v>
      </c>
    </row>
    <row r="487" spans="1:13" x14ac:dyDescent="0.25">
      <c r="A487" t="str">
        <f t="shared" si="56"/>
        <v>Esspapier (mit oder ohne Geschmack)</v>
      </c>
      <c r="B487">
        <f t="shared" si="57"/>
        <v>35</v>
      </c>
      <c r="C487" t="s">
        <v>497</v>
      </c>
      <c r="D487">
        <v>367</v>
      </c>
      <c r="E487">
        <v>1541</v>
      </c>
      <c r="F487">
        <v>6.5</v>
      </c>
      <c r="G487">
        <v>78</v>
      </c>
      <c r="H487">
        <v>1</v>
      </c>
      <c r="I487">
        <v>9</v>
      </c>
      <c r="L487">
        <f t="shared" si="52"/>
        <v>366.9</v>
      </c>
      <c r="M487">
        <f t="shared" si="53"/>
        <v>-0.10000000000002274</v>
      </c>
    </row>
    <row r="488" spans="1:13" x14ac:dyDescent="0.25">
      <c r="A488" t="str">
        <f t="shared" si="56"/>
        <v>Esterhazy-Gulasch mit Soße</v>
      </c>
      <c r="B488">
        <f t="shared" si="57"/>
        <v>26</v>
      </c>
      <c r="C488" t="s">
        <v>498</v>
      </c>
      <c r="D488">
        <v>84</v>
      </c>
      <c r="E488">
        <v>353</v>
      </c>
      <c r="F488">
        <v>0</v>
      </c>
      <c r="G488">
        <v>2</v>
      </c>
      <c r="H488">
        <v>5</v>
      </c>
      <c r="I488">
        <v>7</v>
      </c>
      <c r="L488">
        <f t="shared" si="52"/>
        <v>84.100000000000009</v>
      </c>
      <c r="M488">
        <f t="shared" si="53"/>
        <v>0.10000000000000853</v>
      </c>
    </row>
    <row r="489" spans="1:13" x14ac:dyDescent="0.25">
      <c r="A489" t="str">
        <f t="shared" si="56"/>
        <v>Esterhazy-Kuchen</v>
      </c>
      <c r="B489">
        <f t="shared" si="57"/>
        <v>16</v>
      </c>
      <c r="C489" t="s">
        <v>499</v>
      </c>
      <c r="D489">
        <v>430</v>
      </c>
      <c r="E489">
        <v>1806</v>
      </c>
      <c r="F489">
        <v>3.5</v>
      </c>
      <c r="G489">
        <v>40</v>
      </c>
      <c r="H489">
        <v>25</v>
      </c>
      <c r="I489">
        <v>8</v>
      </c>
      <c r="L489">
        <f t="shared" si="52"/>
        <v>430.1</v>
      </c>
      <c r="M489">
        <f t="shared" si="53"/>
        <v>0.10000000000002274</v>
      </c>
    </row>
    <row r="490" spans="1:13" x14ac:dyDescent="0.25">
      <c r="A490" t="str">
        <f t="shared" si="56"/>
        <v>Esterhazy-Rostbraten mit Soße</v>
      </c>
      <c r="B490">
        <f t="shared" si="57"/>
        <v>29</v>
      </c>
      <c r="C490" t="s">
        <v>500</v>
      </c>
      <c r="D490">
        <v>153</v>
      </c>
      <c r="E490">
        <v>683</v>
      </c>
      <c r="F490">
        <v>2.5</v>
      </c>
      <c r="G490">
        <v>31</v>
      </c>
      <c r="H490">
        <v>2</v>
      </c>
      <c r="I490">
        <v>4</v>
      </c>
      <c r="L490">
        <f t="shared" si="52"/>
        <v>162.5</v>
      </c>
      <c r="M490">
        <f t="shared" si="53"/>
        <v>9.5</v>
      </c>
    </row>
    <row r="491" spans="1:13" x14ac:dyDescent="0.25">
      <c r="A491" t="str">
        <f t="shared" si="56"/>
        <v>Estragon, frisch</v>
      </c>
      <c r="B491">
        <f t="shared" si="57"/>
        <v>16</v>
      </c>
      <c r="C491" t="s">
        <v>501</v>
      </c>
      <c r="D491">
        <v>51</v>
      </c>
      <c r="E491">
        <v>213</v>
      </c>
      <c r="F491">
        <v>0.5</v>
      </c>
      <c r="G491">
        <v>6.5</v>
      </c>
      <c r="H491">
        <v>1</v>
      </c>
      <c r="I491">
        <v>3.5</v>
      </c>
      <c r="L491">
        <f t="shared" si="52"/>
        <v>50.650000000000006</v>
      </c>
      <c r="M491">
        <f t="shared" si="53"/>
        <v>-0.34999999999999432</v>
      </c>
    </row>
    <row r="492" spans="1:13" x14ac:dyDescent="0.25">
      <c r="A492" t="str">
        <f t="shared" si="56"/>
        <v>Estragon, getrocknet</v>
      </c>
      <c r="B492">
        <f t="shared" si="57"/>
        <v>20</v>
      </c>
      <c r="C492" t="s">
        <v>502</v>
      </c>
      <c r="D492">
        <v>363</v>
      </c>
      <c r="E492">
        <v>1523</v>
      </c>
      <c r="F492">
        <v>4.5</v>
      </c>
      <c r="G492">
        <v>50</v>
      </c>
      <c r="H492">
        <v>7</v>
      </c>
      <c r="I492">
        <v>22</v>
      </c>
      <c r="L492">
        <f t="shared" si="52"/>
        <v>362.5</v>
      </c>
      <c r="M492">
        <f t="shared" si="53"/>
        <v>-0.5</v>
      </c>
    </row>
    <row r="493" spans="1:13" x14ac:dyDescent="0.25">
      <c r="A493" t="str">
        <f t="shared" si="56"/>
        <v>Fajitas (Hühnerfleisch mit Chilli in Tortillas)</v>
      </c>
      <c r="B493">
        <f t="shared" si="57"/>
        <v>47</v>
      </c>
      <c r="C493" t="s">
        <v>503</v>
      </c>
      <c r="D493">
        <v>350</v>
      </c>
      <c r="E493">
        <v>1470</v>
      </c>
      <c r="F493">
        <v>3.5</v>
      </c>
      <c r="G493">
        <v>42</v>
      </c>
      <c r="H493">
        <v>11</v>
      </c>
      <c r="I493">
        <v>18</v>
      </c>
      <c r="L493">
        <f t="shared" si="52"/>
        <v>350.1</v>
      </c>
      <c r="M493">
        <f t="shared" si="53"/>
        <v>0.10000000000002274</v>
      </c>
    </row>
    <row r="494" spans="1:13" x14ac:dyDescent="0.25">
      <c r="A494" t="str">
        <f t="shared" si="56"/>
        <v>Fajitas (Rinder-Kronfleisch mit Chilli in Tortillas)</v>
      </c>
      <c r="B494">
        <f t="shared" si="57"/>
        <v>52</v>
      </c>
      <c r="C494" t="s">
        <v>504</v>
      </c>
      <c r="D494">
        <v>351</v>
      </c>
      <c r="E494">
        <v>1475</v>
      </c>
      <c r="F494">
        <v>3.5</v>
      </c>
      <c r="G494">
        <v>41</v>
      </c>
      <c r="H494">
        <v>12</v>
      </c>
      <c r="I494">
        <v>17</v>
      </c>
      <c r="L494">
        <f t="shared" si="52"/>
        <v>351.1</v>
      </c>
      <c r="M494">
        <f t="shared" si="53"/>
        <v>0.10000000000002274</v>
      </c>
    </row>
    <row r="495" spans="1:13" x14ac:dyDescent="0.25">
      <c r="A495" t="str">
        <f t="shared" si="56"/>
        <v>Fajitas (Schweinefleisch mit Chilli in Tortillas)</v>
      </c>
      <c r="B495">
        <f t="shared" si="57"/>
        <v>49</v>
      </c>
      <c r="C495" t="s">
        <v>505</v>
      </c>
      <c r="D495">
        <v>357</v>
      </c>
      <c r="E495">
        <v>1500</v>
      </c>
      <c r="F495">
        <v>3.5</v>
      </c>
      <c r="G495">
        <v>40</v>
      </c>
      <c r="H495">
        <v>14</v>
      </c>
      <c r="I495">
        <v>15</v>
      </c>
      <c r="L495">
        <f t="shared" si="52"/>
        <v>357.20000000000005</v>
      </c>
      <c r="M495">
        <f t="shared" si="53"/>
        <v>0.20000000000004547</v>
      </c>
    </row>
    <row r="496" spans="1:13" x14ac:dyDescent="0.25">
      <c r="A496" t="str">
        <f t="shared" si="56"/>
        <v>Farfalle</v>
      </c>
      <c r="B496">
        <f t="shared" si="57"/>
        <v>8</v>
      </c>
      <c r="C496" t="s">
        <v>506</v>
      </c>
      <c r="D496">
        <v>156</v>
      </c>
      <c r="E496">
        <v>664</v>
      </c>
      <c r="F496">
        <v>3</v>
      </c>
      <c r="G496">
        <v>32</v>
      </c>
      <c r="H496">
        <v>0.8</v>
      </c>
      <c r="I496">
        <v>5.3</v>
      </c>
      <c r="L496">
        <f t="shared" si="52"/>
        <v>160.89999999999998</v>
      </c>
      <c r="M496">
        <f t="shared" si="53"/>
        <v>4.8999999999999773</v>
      </c>
    </row>
    <row r="497" spans="1:13" x14ac:dyDescent="0.25">
      <c r="A497" t="str">
        <f t="shared" si="56"/>
        <v>Fasan, mit Haut (roh)</v>
      </c>
      <c r="B497">
        <f t="shared" si="57"/>
        <v>21</v>
      </c>
      <c r="C497" t="s">
        <v>507</v>
      </c>
      <c r="D497">
        <v>154</v>
      </c>
      <c r="E497">
        <v>646</v>
      </c>
      <c r="F497">
        <v>0</v>
      </c>
      <c r="G497">
        <v>0</v>
      </c>
      <c r="H497">
        <v>6.6</v>
      </c>
      <c r="I497">
        <v>23.8</v>
      </c>
      <c r="L497">
        <f t="shared" si="52"/>
        <v>161.34</v>
      </c>
      <c r="M497">
        <f t="shared" si="53"/>
        <v>7.3400000000000034</v>
      </c>
    </row>
    <row r="498" spans="1:13" x14ac:dyDescent="0.25">
      <c r="A498" t="str">
        <f t="shared" si="56"/>
        <v>Federweißer</v>
      </c>
      <c r="B498">
        <f t="shared" si="57"/>
        <v>11</v>
      </c>
      <c r="C498" t="s">
        <v>508</v>
      </c>
      <c r="D498">
        <v>76</v>
      </c>
      <c r="E498">
        <v>322</v>
      </c>
      <c r="F498">
        <v>1</v>
      </c>
      <c r="G498">
        <v>12</v>
      </c>
      <c r="H498">
        <v>0</v>
      </c>
      <c r="I498">
        <v>0.1</v>
      </c>
      <c r="J498">
        <v>5</v>
      </c>
      <c r="L498">
        <f t="shared" si="52"/>
        <v>84.62</v>
      </c>
      <c r="M498">
        <f t="shared" si="53"/>
        <v>8.6200000000000045</v>
      </c>
    </row>
    <row r="499" spans="1:13" x14ac:dyDescent="0.25">
      <c r="A499" t="str">
        <f t="shared" si="56"/>
        <v>Feigen, frisch</v>
      </c>
      <c r="B499">
        <f t="shared" si="57"/>
        <v>14</v>
      </c>
      <c r="C499" t="s">
        <v>509</v>
      </c>
      <c r="D499">
        <v>61</v>
      </c>
      <c r="E499">
        <v>260</v>
      </c>
      <c r="F499">
        <v>1</v>
      </c>
      <c r="G499">
        <v>12.9</v>
      </c>
      <c r="H499">
        <v>0.5</v>
      </c>
      <c r="I499">
        <v>1.3</v>
      </c>
      <c r="L499">
        <f t="shared" si="52"/>
        <v>62.999999999999993</v>
      </c>
      <c r="M499">
        <f t="shared" si="53"/>
        <v>1.9999999999999929</v>
      </c>
    </row>
    <row r="500" spans="1:13" x14ac:dyDescent="0.25">
      <c r="A500" t="str">
        <f t="shared" si="56"/>
        <v>Feigen, getrocknet (stark basisch wirkend)</v>
      </c>
      <c r="B500">
        <f t="shared" si="57"/>
        <v>42</v>
      </c>
      <c r="C500" t="s">
        <v>510</v>
      </c>
      <c r="D500">
        <v>250</v>
      </c>
      <c r="E500">
        <v>1059</v>
      </c>
      <c r="F500">
        <v>5</v>
      </c>
      <c r="G500">
        <v>55</v>
      </c>
      <c r="H500">
        <v>1.3</v>
      </c>
      <c r="I500">
        <v>3.5</v>
      </c>
      <c r="L500">
        <f t="shared" si="52"/>
        <v>252.28999999999996</v>
      </c>
      <c r="M500">
        <f t="shared" si="53"/>
        <v>2.2899999999999636</v>
      </c>
    </row>
    <row r="501" spans="1:13" x14ac:dyDescent="0.25">
      <c r="A501" t="str">
        <f t="shared" si="56"/>
        <v>Feigenlikör 20 Vol.%</v>
      </c>
      <c r="B501">
        <f t="shared" si="57"/>
        <v>20</v>
      </c>
      <c r="C501" t="s">
        <v>511</v>
      </c>
      <c r="D501">
        <v>269</v>
      </c>
      <c r="E501">
        <v>1130</v>
      </c>
      <c r="F501">
        <v>2.5</v>
      </c>
      <c r="G501">
        <v>29.3</v>
      </c>
      <c r="H501">
        <v>0</v>
      </c>
      <c r="I501">
        <v>2</v>
      </c>
      <c r="J501">
        <v>20</v>
      </c>
      <c r="L501">
        <f t="shared" si="52"/>
        <v>268.52999999999997</v>
      </c>
      <c r="M501">
        <f t="shared" si="53"/>
        <v>-0.47000000000002728</v>
      </c>
    </row>
    <row r="502" spans="1:13" x14ac:dyDescent="0.25">
      <c r="A502" t="str">
        <f t="shared" si="56"/>
        <v>Feigensenf, süß (süßer Senf)</v>
      </c>
      <c r="B502">
        <f t="shared" si="57"/>
        <v>28</v>
      </c>
      <c r="C502" t="s">
        <v>512</v>
      </c>
      <c r="D502">
        <v>182</v>
      </c>
      <c r="E502">
        <v>766</v>
      </c>
      <c r="F502">
        <v>2.5</v>
      </c>
      <c r="G502">
        <v>28</v>
      </c>
      <c r="H502">
        <v>5</v>
      </c>
      <c r="I502">
        <v>5</v>
      </c>
      <c r="L502">
        <f t="shared" si="52"/>
        <v>182.29999999999998</v>
      </c>
      <c r="M502">
        <f t="shared" si="53"/>
        <v>0.29999999999998295</v>
      </c>
    </row>
    <row r="503" spans="1:13" x14ac:dyDescent="0.25">
      <c r="A503" t="str">
        <f t="shared" si="56"/>
        <v>Feinbackwaren aus Strudelteig</v>
      </c>
      <c r="B503">
        <f t="shared" si="57"/>
        <v>29</v>
      </c>
      <c r="C503" t="s">
        <v>513</v>
      </c>
      <c r="D503">
        <v>544</v>
      </c>
      <c r="E503">
        <v>2278</v>
      </c>
      <c r="F503">
        <v>2.9</v>
      </c>
      <c r="G503">
        <v>34.799999999999997</v>
      </c>
      <c r="H503">
        <v>38.1</v>
      </c>
      <c r="I503">
        <v>10.8</v>
      </c>
      <c r="L503">
        <f t="shared" si="52"/>
        <v>542.37</v>
      </c>
      <c r="M503">
        <f t="shared" si="53"/>
        <v>-1.6299999999999955</v>
      </c>
    </row>
    <row r="504" spans="1:13" x14ac:dyDescent="0.25">
      <c r="A504" t="s">
        <v>2729</v>
      </c>
      <c r="B504">
        <f>LEN(A504)</f>
        <v>81</v>
      </c>
      <c r="C504" t="s">
        <v>2345</v>
      </c>
      <c r="D504">
        <v>14</v>
      </c>
      <c r="E504">
        <v>57</v>
      </c>
      <c r="F504">
        <v>0</v>
      </c>
      <c r="G504">
        <v>0.7</v>
      </c>
      <c r="H504">
        <v>0.4</v>
      </c>
      <c r="I504">
        <v>1.8</v>
      </c>
      <c r="L504">
        <f t="shared" si="52"/>
        <v>14.15</v>
      </c>
      <c r="M504">
        <f t="shared" si="53"/>
        <v>0.15000000000000036</v>
      </c>
    </row>
    <row r="505" spans="1:13" x14ac:dyDescent="0.25">
      <c r="A505" t="str">
        <f>MID(C505,1,$B$1)</f>
        <v>Fenchel</v>
      </c>
      <c r="B505">
        <f>LEN(C505)</f>
        <v>7</v>
      </c>
      <c r="C505" t="s">
        <v>514</v>
      </c>
      <c r="D505">
        <v>24</v>
      </c>
      <c r="E505">
        <v>100</v>
      </c>
      <c r="F505">
        <v>0</v>
      </c>
      <c r="G505">
        <v>2.8</v>
      </c>
      <c r="H505">
        <v>0.3</v>
      </c>
      <c r="I505">
        <v>2.4</v>
      </c>
      <c r="L505">
        <f t="shared" si="52"/>
        <v>24.35</v>
      </c>
      <c r="M505">
        <f t="shared" si="53"/>
        <v>0.35000000000000142</v>
      </c>
    </row>
    <row r="506" spans="1:13" x14ac:dyDescent="0.25">
      <c r="A506" t="str">
        <f>MID(C506,1,$B$1)</f>
        <v>Fenchelsamen, getrocknet</v>
      </c>
      <c r="B506">
        <f>LEN(C506)</f>
        <v>24</v>
      </c>
      <c r="C506" t="s">
        <v>515</v>
      </c>
      <c r="D506">
        <v>376</v>
      </c>
      <c r="E506">
        <v>1579</v>
      </c>
      <c r="F506">
        <v>3.5</v>
      </c>
      <c r="G506">
        <v>38</v>
      </c>
      <c r="H506">
        <v>16</v>
      </c>
      <c r="I506">
        <v>17</v>
      </c>
      <c r="L506">
        <f t="shared" si="52"/>
        <v>376</v>
      </c>
      <c r="M506">
        <f t="shared" si="53"/>
        <v>0</v>
      </c>
    </row>
    <row r="507" spans="1:13" x14ac:dyDescent="0.25">
      <c r="A507" t="str">
        <f>MID(C507,1,$B$1)</f>
        <v>Fencheltee</v>
      </c>
      <c r="B507">
        <f>LEN(C507)</f>
        <v>10</v>
      </c>
      <c r="C507" t="s">
        <v>516</v>
      </c>
      <c r="D507">
        <v>10</v>
      </c>
      <c r="E507">
        <v>42</v>
      </c>
      <c r="F507">
        <v>0</v>
      </c>
      <c r="G507">
        <v>1</v>
      </c>
      <c r="H507">
        <v>0.4</v>
      </c>
      <c r="I507">
        <v>0.4</v>
      </c>
      <c r="L507">
        <f t="shared" si="52"/>
        <v>9.5</v>
      </c>
      <c r="M507">
        <f t="shared" si="53"/>
        <v>-0.5</v>
      </c>
    </row>
    <row r="508" spans="1:13" x14ac:dyDescent="0.25">
      <c r="A508" t="str">
        <f>MID(C508,1,$B$1)</f>
        <v>Fettuccine, gekocht</v>
      </c>
      <c r="B508">
        <f>LEN(C508)</f>
        <v>19</v>
      </c>
      <c r="C508" t="s">
        <v>517</v>
      </c>
      <c r="D508">
        <v>179</v>
      </c>
      <c r="E508">
        <v>751</v>
      </c>
      <c r="F508">
        <v>2.5</v>
      </c>
      <c r="G508">
        <v>27.6</v>
      </c>
      <c r="H508">
        <v>4.2</v>
      </c>
      <c r="I508">
        <v>6.3</v>
      </c>
      <c r="L508">
        <f t="shared" si="52"/>
        <v>178.68</v>
      </c>
      <c r="M508">
        <f t="shared" si="53"/>
        <v>-0.31999999999999318</v>
      </c>
    </row>
    <row r="509" spans="1:13" x14ac:dyDescent="0.25">
      <c r="A509" t="s">
        <v>2699</v>
      </c>
      <c r="B509">
        <f>LEN(A509)</f>
        <v>79</v>
      </c>
      <c r="C509" t="s">
        <v>2346</v>
      </c>
      <c r="D509">
        <v>131</v>
      </c>
      <c r="E509">
        <v>442</v>
      </c>
      <c r="F509">
        <v>1.5</v>
      </c>
      <c r="G509">
        <v>15.5</v>
      </c>
      <c r="H509">
        <v>2</v>
      </c>
      <c r="I509">
        <v>11.5</v>
      </c>
      <c r="L509">
        <f t="shared" si="52"/>
        <v>130.45000000000002</v>
      </c>
      <c r="M509">
        <f t="shared" si="53"/>
        <v>-0.54999999999998295</v>
      </c>
    </row>
    <row r="510" spans="1:13" x14ac:dyDescent="0.25">
      <c r="A510" t="str">
        <f t="shared" ref="A510:A516" si="58">MID(C510,1,$B$1)</f>
        <v>Feuerzangen-Bowle 12 Vol.%</v>
      </c>
      <c r="B510">
        <f t="shared" ref="B510:B516" si="59">LEN(C510)</f>
        <v>26</v>
      </c>
      <c r="C510" t="s">
        <v>518</v>
      </c>
      <c r="D510">
        <v>161</v>
      </c>
      <c r="E510">
        <v>678</v>
      </c>
      <c r="F510">
        <v>1.5</v>
      </c>
      <c r="G510">
        <v>14</v>
      </c>
      <c r="H510">
        <v>0.1</v>
      </c>
      <c r="I510">
        <v>0.3</v>
      </c>
      <c r="J510">
        <v>12</v>
      </c>
      <c r="L510">
        <f t="shared" si="52"/>
        <v>143.58999999999997</v>
      </c>
      <c r="M510">
        <f t="shared" si="53"/>
        <v>-17.410000000000025</v>
      </c>
    </row>
    <row r="511" spans="1:13" x14ac:dyDescent="0.25">
      <c r="A511" t="str">
        <f t="shared" si="58"/>
        <v>Fisch-Frikadellen, gebraten (Buletten, Bouletten,Fischfrikadellen)</v>
      </c>
      <c r="B511">
        <f t="shared" si="59"/>
        <v>66</v>
      </c>
      <c r="C511" t="s">
        <v>519</v>
      </c>
      <c r="D511">
        <v>235</v>
      </c>
      <c r="E511">
        <v>981</v>
      </c>
      <c r="F511">
        <v>1.5</v>
      </c>
      <c r="G511">
        <v>15.5</v>
      </c>
      <c r="H511">
        <v>14.1</v>
      </c>
      <c r="I511">
        <v>11.5</v>
      </c>
      <c r="L511">
        <f t="shared" si="52"/>
        <v>242.98000000000002</v>
      </c>
      <c r="M511">
        <f t="shared" si="53"/>
        <v>7.9800000000000182</v>
      </c>
    </row>
    <row r="512" spans="1:13" x14ac:dyDescent="0.25">
      <c r="A512" t="str">
        <f t="shared" si="58"/>
        <v>Fisch-Hamburger, einfach</v>
      </c>
      <c r="B512">
        <f t="shared" si="59"/>
        <v>24</v>
      </c>
      <c r="C512" t="s">
        <v>520</v>
      </c>
      <c r="D512">
        <v>501</v>
      </c>
      <c r="E512">
        <v>2106</v>
      </c>
      <c r="F512">
        <v>3</v>
      </c>
      <c r="G512">
        <v>36</v>
      </c>
      <c r="H512">
        <v>15</v>
      </c>
      <c r="I512">
        <v>15</v>
      </c>
      <c r="L512">
        <f t="shared" si="52"/>
        <v>350.1</v>
      </c>
      <c r="M512">
        <f t="shared" si="53"/>
        <v>-150.89999999999998</v>
      </c>
    </row>
    <row r="513" spans="1:13" x14ac:dyDescent="0.25">
      <c r="A513" t="str">
        <f t="shared" si="58"/>
        <v>Fischöl, Lachsöl (reich an Omega 3)</v>
      </c>
      <c r="B513">
        <f t="shared" si="59"/>
        <v>35</v>
      </c>
      <c r="C513" t="s">
        <v>521</v>
      </c>
      <c r="D513">
        <v>930</v>
      </c>
      <c r="E513">
        <v>3934</v>
      </c>
      <c r="F513">
        <v>0</v>
      </c>
      <c r="G513">
        <v>0</v>
      </c>
      <c r="H513">
        <v>100</v>
      </c>
      <c r="I513">
        <v>0</v>
      </c>
      <c r="L513">
        <f t="shared" si="52"/>
        <v>930.00000000000011</v>
      </c>
      <c r="M513">
        <f t="shared" si="53"/>
        <v>0</v>
      </c>
    </row>
    <row r="514" spans="1:13" x14ac:dyDescent="0.25">
      <c r="A514" t="str">
        <f t="shared" si="58"/>
        <v>Fischstäbchen, fritiert (Fischstäbli)</v>
      </c>
      <c r="B514">
        <f t="shared" si="59"/>
        <v>37</v>
      </c>
      <c r="C514" t="s">
        <v>522</v>
      </c>
      <c r="D514">
        <v>208</v>
      </c>
      <c r="E514">
        <v>870</v>
      </c>
      <c r="F514">
        <v>1.5</v>
      </c>
      <c r="G514">
        <v>17.399999999999999</v>
      </c>
      <c r="H514">
        <v>9.5</v>
      </c>
      <c r="I514">
        <v>13.1</v>
      </c>
      <c r="L514">
        <f t="shared" ref="L514:L577" si="60">G514*4.1+H514*9.3+I514*4.2+J514*7+K514*3</f>
        <v>214.71</v>
      </c>
      <c r="M514">
        <f t="shared" ref="M514:M577" si="61">L514-D514</f>
        <v>6.710000000000008</v>
      </c>
    </row>
    <row r="515" spans="1:13" x14ac:dyDescent="0.25">
      <c r="A515" t="str">
        <f t="shared" si="58"/>
        <v>Flädle</v>
      </c>
      <c r="B515">
        <f t="shared" si="59"/>
        <v>6</v>
      </c>
      <c r="C515" t="s">
        <v>523</v>
      </c>
      <c r="D515">
        <v>209</v>
      </c>
      <c r="E515">
        <v>879</v>
      </c>
      <c r="F515">
        <v>2</v>
      </c>
      <c r="G515">
        <v>22</v>
      </c>
      <c r="H515">
        <v>10</v>
      </c>
      <c r="I515">
        <v>6.2</v>
      </c>
      <c r="L515">
        <f t="shared" si="60"/>
        <v>209.23999999999998</v>
      </c>
      <c r="M515">
        <f t="shared" si="61"/>
        <v>0.23999999999998067</v>
      </c>
    </row>
    <row r="516" spans="1:13" x14ac:dyDescent="0.25">
      <c r="A516" t="str">
        <f t="shared" si="58"/>
        <v>Flanes (süß oder pikant)</v>
      </c>
      <c r="B516">
        <f t="shared" si="59"/>
        <v>24</v>
      </c>
      <c r="C516" t="s">
        <v>524</v>
      </c>
      <c r="D516">
        <v>144</v>
      </c>
      <c r="E516">
        <v>606</v>
      </c>
      <c r="F516">
        <v>2</v>
      </c>
      <c r="G516">
        <v>21</v>
      </c>
      <c r="H516">
        <v>4</v>
      </c>
      <c r="I516">
        <v>5</v>
      </c>
      <c r="L516">
        <f t="shared" si="60"/>
        <v>144.30000000000001</v>
      </c>
      <c r="M516">
        <f t="shared" si="61"/>
        <v>0.30000000000001137</v>
      </c>
    </row>
    <row r="517" spans="1:13" x14ac:dyDescent="0.25">
      <c r="A517" t="s">
        <v>2690</v>
      </c>
      <c r="B517">
        <f>LEN(A517)</f>
        <v>76</v>
      </c>
      <c r="C517" t="s">
        <v>2347</v>
      </c>
      <c r="D517">
        <v>36</v>
      </c>
      <c r="E517">
        <v>150</v>
      </c>
      <c r="F517">
        <v>0</v>
      </c>
      <c r="G517">
        <v>0.7</v>
      </c>
      <c r="H517">
        <v>2.4</v>
      </c>
      <c r="I517">
        <v>2.9</v>
      </c>
      <c r="L517">
        <f t="shared" si="60"/>
        <v>37.370000000000005</v>
      </c>
      <c r="M517">
        <f t="shared" si="61"/>
        <v>1.3700000000000045</v>
      </c>
    </row>
    <row r="518" spans="1:13" x14ac:dyDescent="0.25">
      <c r="A518" t="str">
        <f>MID(C518,1,$B$1)</f>
        <v>Fleischkäse</v>
      </c>
      <c r="B518">
        <f>LEN(C518)</f>
        <v>11</v>
      </c>
      <c r="C518" t="s">
        <v>525</v>
      </c>
      <c r="D518">
        <v>268</v>
      </c>
      <c r="E518">
        <v>1123</v>
      </c>
      <c r="F518">
        <v>0</v>
      </c>
      <c r="G518">
        <v>0.3</v>
      </c>
      <c r="H518">
        <v>23.2</v>
      </c>
      <c r="I518">
        <v>13.9</v>
      </c>
      <c r="L518">
        <f t="shared" si="60"/>
        <v>275.37</v>
      </c>
      <c r="M518">
        <f t="shared" si="61"/>
        <v>7.3700000000000045</v>
      </c>
    </row>
    <row r="519" spans="1:13" x14ac:dyDescent="0.25">
      <c r="A519" t="str">
        <f>MID(C519,1,$B$1)</f>
        <v>Fleischkäse, gebraten</v>
      </c>
      <c r="B519">
        <f>LEN(C519)</f>
        <v>21</v>
      </c>
      <c r="C519" t="s">
        <v>526</v>
      </c>
      <c r="D519">
        <v>343</v>
      </c>
      <c r="E519">
        <v>1418</v>
      </c>
      <c r="F519">
        <v>0</v>
      </c>
      <c r="G519">
        <v>0.4</v>
      </c>
      <c r="H519">
        <v>33</v>
      </c>
      <c r="I519">
        <v>11.6</v>
      </c>
      <c r="L519">
        <f t="shared" si="60"/>
        <v>357.26</v>
      </c>
      <c r="M519">
        <f t="shared" si="61"/>
        <v>14.259999999999991</v>
      </c>
    </row>
    <row r="520" spans="1:13" x14ac:dyDescent="0.25">
      <c r="A520" t="str">
        <f>MID(C520,1,$B$1)</f>
        <v>Fleischknödel, Krammelknödel (mit Kartoffelmehl)</v>
      </c>
      <c r="B520">
        <f>LEN(C520)</f>
        <v>48</v>
      </c>
      <c r="C520" t="s">
        <v>527</v>
      </c>
      <c r="D520">
        <v>214</v>
      </c>
      <c r="E520">
        <v>897</v>
      </c>
      <c r="F520">
        <v>2.5</v>
      </c>
      <c r="G520">
        <v>28</v>
      </c>
      <c r="H520">
        <v>7</v>
      </c>
      <c r="I520">
        <v>8</v>
      </c>
      <c r="L520">
        <f t="shared" si="60"/>
        <v>213.49999999999997</v>
      </c>
      <c r="M520">
        <f t="shared" si="61"/>
        <v>-0.50000000000002842</v>
      </c>
    </row>
    <row r="521" spans="1:13" x14ac:dyDescent="0.25">
      <c r="A521" t="s">
        <v>2673</v>
      </c>
      <c r="B521">
        <f>LEN(A521)</f>
        <v>76</v>
      </c>
      <c r="C521" t="s">
        <v>2348</v>
      </c>
      <c r="D521">
        <v>159</v>
      </c>
      <c r="E521">
        <v>667</v>
      </c>
      <c r="F521">
        <v>1</v>
      </c>
      <c r="G521">
        <v>11</v>
      </c>
      <c r="H521">
        <v>5</v>
      </c>
      <c r="I521">
        <v>4</v>
      </c>
      <c r="L521">
        <f t="shared" si="60"/>
        <v>108.39999999999999</v>
      </c>
      <c r="M521">
        <f t="shared" si="61"/>
        <v>-50.600000000000009</v>
      </c>
    </row>
    <row r="522" spans="1:13" x14ac:dyDescent="0.25">
      <c r="A522" t="str">
        <f t="shared" ref="A522:A541" si="62">MID(C522,1,$B$1)</f>
        <v>Fleischsalat</v>
      </c>
      <c r="B522">
        <f t="shared" ref="B522:B541" si="63">LEN(C522)</f>
        <v>12</v>
      </c>
      <c r="C522" t="s">
        <v>528</v>
      </c>
      <c r="D522">
        <v>363</v>
      </c>
      <c r="E522">
        <v>1496</v>
      </c>
      <c r="F522">
        <v>0.5</v>
      </c>
      <c r="G522">
        <v>3</v>
      </c>
      <c r="H522">
        <v>37</v>
      </c>
      <c r="I522">
        <v>4.5</v>
      </c>
      <c r="L522">
        <f t="shared" si="60"/>
        <v>375.3</v>
      </c>
      <c r="M522">
        <f t="shared" si="61"/>
        <v>12.300000000000011</v>
      </c>
    </row>
    <row r="523" spans="1:13" x14ac:dyDescent="0.25">
      <c r="A523" t="str">
        <f t="shared" si="62"/>
        <v>Fleischspießchen, Souvlaki</v>
      </c>
      <c r="B523">
        <f t="shared" si="63"/>
        <v>26</v>
      </c>
      <c r="C523" t="s">
        <v>529</v>
      </c>
      <c r="D523">
        <v>221</v>
      </c>
      <c r="E523">
        <v>929</v>
      </c>
      <c r="F523">
        <v>0</v>
      </c>
      <c r="G523">
        <v>2</v>
      </c>
      <c r="H523">
        <v>14.5</v>
      </c>
      <c r="I523">
        <v>18.600000000000001</v>
      </c>
      <c r="L523">
        <f t="shared" si="60"/>
        <v>221.17000000000002</v>
      </c>
      <c r="M523">
        <f t="shared" si="61"/>
        <v>0.17000000000001592</v>
      </c>
    </row>
    <row r="524" spans="1:13" x14ac:dyDescent="0.25">
      <c r="A524" t="str">
        <f t="shared" si="62"/>
        <v>Fleischwurst, Pariser Wurst, Stadtwurst, Fleischbrät, Wurstbrät</v>
      </c>
      <c r="B524">
        <f t="shared" si="63"/>
        <v>63</v>
      </c>
      <c r="C524" t="s">
        <v>530</v>
      </c>
      <c r="D524">
        <v>283</v>
      </c>
      <c r="E524">
        <v>1182</v>
      </c>
      <c r="F524">
        <v>0</v>
      </c>
      <c r="G524">
        <v>0.1</v>
      </c>
      <c r="H524">
        <v>26</v>
      </c>
      <c r="I524">
        <v>12.2</v>
      </c>
      <c r="L524">
        <f t="shared" si="60"/>
        <v>293.45</v>
      </c>
      <c r="M524">
        <f t="shared" si="61"/>
        <v>10.449999999999989</v>
      </c>
    </row>
    <row r="525" spans="1:13" x14ac:dyDescent="0.25">
      <c r="A525" t="str">
        <f t="shared" si="62"/>
        <v>Fleischwurst-Salat mit Öl</v>
      </c>
      <c r="B525">
        <f t="shared" si="63"/>
        <v>25</v>
      </c>
      <c r="C525" t="s">
        <v>531</v>
      </c>
      <c r="D525">
        <v>268</v>
      </c>
      <c r="E525">
        <v>1109</v>
      </c>
      <c r="F525">
        <v>0</v>
      </c>
      <c r="G525">
        <v>1.1000000000000001</v>
      </c>
      <c r="H525">
        <v>23.9</v>
      </c>
      <c r="I525">
        <v>12.1</v>
      </c>
      <c r="L525">
        <f t="shared" si="60"/>
        <v>277.60000000000002</v>
      </c>
      <c r="M525">
        <f t="shared" si="61"/>
        <v>9.6000000000000227</v>
      </c>
    </row>
    <row r="526" spans="1:13" x14ac:dyDescent="0.25">
      <c r="A526" t="str">
        <f t="shared" si="62"/>
        <v>Fleur de Sel</v>
      </c>
      <c r="B526">
        <f t="shared" si="63"/>
        <v>12</v>
      </c>
      <c r="C526" t="s">
        <v>532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L526">
        <f t="shared" si="60"/>
        <v>0</v>
      </c>
      <c r="M526">
        <f t="shared" si="61"/>
        <v>0</v>
      </c>
    </row>
    <row r="527" spans="1:13" x14ac:dyDescent="0.25">
      <c r="A527" t="str">
        <f t="shared" si="62"/>
        <v>Flohsamen-Schalen, Flohsamen-Schalen-Mehl (Quellmittel)</v>
      </c>
      <c r="B527">
        <f t="shared" si="63"/>
        <v>55</v>
      </c>
      <c r="C527" t="s">
        <v>533</v>
      </c>
      <c r="D527">
        <v>16</v>
      </c>
      <c r="E527">
        <v>66</v>
      </c>
      <c r="F527">
        <v>0</v>
      </c>
      <c r="G527">
        <v>0</v>
      </c>
      <c r="H527">
        <v>1</v>
      </c>
      <c r="I527">
        <v>1.5</v>
      </c>
      <c r="L527">
        <f t="shared" si="60"/>
        <v>15.600000000000001</v>
      </c>
      <c r="M527">
        <f t="shared" si="61"/>
        <v>-0.39999999999999858</v>
      </c>
    </row>
    <row r="528" spans="1:13" x14ac:dyDescent="0.25">
      <c r="A528" t="str">
        <f t="shared" si="62"/>
        <v>Florentiner, Vollmilch (Cookies)</v>
      </c>
      <c r="B528">
        <f t="shared" si="63"/>
        <v>32</v>
      </c>
      <c r="C528" t="s">
        <v>534</v>
      </c>
      <c r="D528">
        <v>558</v>
      </c>
      <c r="E528">
        <v>2343</v>
      </c>
      <c r="F528">
        <v>4.5</v>
      </c>
      <c r="G528">
        <v>52</v>
      </c>
      <c r="H528">
        <v>33</v>
      </c>
      <c r="I528">
        <v>9</v>
      </c>
      <c r="L528">
        <f t="shared" si="60"/>
        <v>557.9</v>
      </c>
      <c r="M528">
        <f t="shared" si="61"/>
        <v>-0.10000000000002274</v>
      </c>
    </row>
    <row r="529" spans="1:13" x14ac:dyDescent="0.25">
      <c r="A529" t="str">
        <f t="shared" si="62"/>
        <v>Florentiner, Zartbitter (Cookies)</v>
      </c>
      <c r="B529">
        <f t="shared" si="63"/>
        <v>33</v>
      </c>
      <c r="C529" t="s">
        <v>535</v>
      </c>
      <c r="D529">
        <v>572</v>
      </c>
      <c r="E529">
        <v>2300</v>
      </c>
      <c r="F529">
        <v>4</v>
      </c>
      <c r="G529">
        <v>48</v>
      </c>
      <c r="H529">
        <v>36</v>
      </c>
      <c r="I529">
        <v>9.5</v>
      </c>
      <c r="L529">
        <f t="shared" si="60"/>
        <v>571.5</v>
      </c>
      <c r="M529">
        <f t="shared" si="61"/>
        <v>-0.5</v>
      </c>
    </row>
    <row r="530" spans="1:13" x14ac:dyDescent="0.25">
      <c r="A530" t="str">
        <f t="shared" si="62"/>
        <v>Flunder (roh)</v>
      </c>
      <c r="B530">
        <f t="shared" si="63"/>
        <v>13</v>
      </c>
      <c r="C530" t="s">
        <v>536</v>
      </c>
      <c r="D530">
        <v>81</v>
      </c>
      <c r="E530">
        <v>339</v>
      </c>
      <c r="F530">
        <v>0</v>
      </c>
      <c r="G530">
        <v>0</v>
      </c>
      <c r="H530">
        <v>1</v>
      </c>
      <c r="I530">
        <v>17</v>
      </c>
      <c r="L530">
        <f t="shared" si="60"/>
        <v>80.7</v>
      </c>
      <c r="M530">
        <f t="shared" si="61"/>
        <v>-0.29999999999999716</v>
      </c>
    </row>
    <row r="531" spans="1:13" x14ac:dyDescent="0.25">
      <c r="A531" t="str">
        <f t="shared" si="62"/>
        <v>Flunder, geräuchert, Räucherfisch</v>
      </c>
      <c r="B531">
        <f t="shared" si="63"/>
        <v>33</v>
      </c>
      <c r="C531" t="s">
        <v>537</v>
      </c>
      <c r="D531">
        <v>117</v>
      </c>
      <c r="E531">
        <v>493</v>
      </c>
      <c r="F531">
        <v>0</v>
      </c>
      <c r="G531">
        <v>0</v>
      </c>
      <c r="H531">
        <v>2</v>
      </c>
      <c r="I531">
        <v>23.5</v>
      </c>
      <c r="L531">
        <f t="shared" si="60"/>
        <v>117.30000000000001</v>
      </c>
      <c r="M531">
        <f t="shared" si="61"/>
        <v>0.30000000000001137</v>
      </c>
    </row>
    <row r="532" spans="1:13" x14ac:dyDescent="0.25">
      <c r="A532" t="str">
        <f t="shared" si="62"/>
        <v>Flüssigrauch (Hickoryrauch), Liquid Smoke</v>
      </c>
      <c r="B532">
        <f t="shared" si="63"/>
        <v>41</v>
      </c>
      <c r="C532" t="s">
        <v>538</v>
      </c>
      <c r="D532">
        <v>1</v>
      </c>
      <c r="E532">
        <v>4</v>
      </c>
      <c r="F532">
        <v>0</v>
      </c>
      <c r="G532">
        <v>0.1</v>
      </c>
      <c r="H532">
        <v>0</v>
      </c>
      <c r="I532">
        <v>0.1</v>
      </c>
      <c r="L532">
        <f t="shared" si="60"/>
        <v>0.83000000000000007</v>
      </c>
      <c r="M532">
        <f t="shared" si="61"/>
        <v>-0.16999999999999993</v>
      </c>
    </row>
    <row r="533" spans="1:13" x14ac:dyDescent="0.25">
      <c r="A533" t="str">
        <f t="shared" si="62"/>
        <v>Flusskrebse, ausgelöst (Krebsfleisch) (roh)</v>
      </c>
      <c r="B533">
        <f t="shared" si="63"/>
        <v>43</v>
      </c>
      <c r="C533" t="s">
        <v>539</v>
      </c>
      <c r="D533">
        <v>65</v>
      </c>
      <c r="E533">
        <v>275</v>
      </c>
      <c r="F533">
        <v>0</v>
      </c>
      <c r="G533">
        <v>0</v>
      </c>
      <c r="H533">
        <v>0.8</v>
      </c>
      <c r="I533">
        <v>15</v>
      </c>
      <c r="L533">
        <f t="shared" si="60"/>
        <v>70.44</v>
      </c>
      <c r="M533">
        <f t="shared" si="61"/>
        <v>5.4399999999999977</v>
      </c>
    </row>
    <row r="534" spans="1:13" x14ac:dyDescent="0.25">
      <c r="A534" t="str">
        <f t="shared" si="62"/>
        <v>Folienkartoffeln</v>
      </c>
      <c r="B534">
        <f t="shared" si="63"/>
        <v>16</v>
      </c>
      <c r="C534" t="s">
        <v>540</v>
      </c>
      <c r="D534">
        <v>75</v>
      </c>
      <c r="E534">
        <v>315</v>
      </c>
      <c r="F534">
        <v>1.5</v>
      </c>
      <c r="G534">
        <v>16</v>
      </c>
      <c r="H534">
        <v>0.1</v>
      </c>
      <c r="I534">
        <v>2</v>
      </c>
      <c r="L534">
        <f t="shared" si="60"/>
        <v>74.930000000000007</v>
      </c>
      <c r="M534">
        <f t="shared" si="61"/>
        <v>-6.9999999999993179E-2</v>
      </c>
    </row>
    <row r="535" spans="1:13" x14ac:dyDescent="0.25">
      <c r="A535" t="str">
        <f t="shared" si="62"/>
        <v>Fondant, getrocknet (Kuchenglasur, Zuckerglasur)</v>
      </c>
      <c r="B535">
        <f t="shared" si="63"/>
        <v>48</v>
      </c>
      <c r="C535" t="s">
        <v>541</v>
      </c>
      <c r="D535">
        <v>394</v>
      </c>
      <c r="E535">
        <v>1657</v>
      </c>
      <c r="F535">
        <v>8</v>
      </c>
      <c r="G535">
        <v>96</v>
      </c>
      <c r="H535">
        <v>0</v>
      </c>
      <c r="I535">
        <v>0.2</v>
      </c>
      <c r="L535">
        <f t="shared" si="60"/>
        <v>394.43999999999994</v>
      </c>
      <c r="M535">
        <f t="shared" si="61"/>
        <v>0.43999999999994088</v>
      </c>
    </row>
    <row r="536" spans="1:13" x14ac:dyDescent="0.25">
      <c r="A536" t="str">
        <f t="shared" si="62"/>
        <v>Fondantmasse (Kuchenglasur, Zuckerglasur)</v>
      </c>
      <c r="B536">
        <f t="shared" si="63"/>
        <v>41</v>
      </c>
      <c r="C536" t="s">
        <v>542</v>
      </c>
      <c r="D536">
        <v>366</v>
      </c>
      <c r="E536">
        <v>1536</v>
      </c>
      <c r="F536">
        <v>7.5</v>
      </c>
      <c r="G536">
        <v>89</v>
      </c>
      <c r="H536">
        <v>0</v>
      </c>
      <c r="I536">
        <v>0.2</v>
      </c>
      <c r="L536">
        <f t="shared" si="60"/>
        <v>365.73999999999995</v>
      </c>
      <c r="M536">
        <f t="shared" si="61"/>
        <v>-0.26000000000004775</v>
      </c>
    </row>
    <row r="537" spans="1:13" x14ac:dyDescent="0.25">
      <c r="A537" t="str">
        <f t="shared" si="62"/>
        <v>Forellen (Bachforellen) (roh)</v>
      </c>
      <c r="B537">
        <f t="shared" si="63"/>
        <v>29</v>
      </c>
      <c r="C537" t="s">
        <v>543</v>
      </c>
      <c r="D537">
        <v>102</v>
      </c>
      <c r="E537">
        <v>431</v>
      </c>
      <c r="F537">
        <v>0</v>
      </c>
      <c r="G537">
        <v>0</v>
      </c>
      <c r="H537">
        <v>2.7</v>
      </c>
      <c r="I537">
        <v>19.5</v>
      </c>
      <c r="L537">
        <f t="shared" si="60"/>
        <v>107.01</v>
      </c>
      <c r="M537">
        <f t="shared" si="61"/>
        <v>5.0100000000000051</v>
      </c>
    </row>
    <row r="538" spans="1:13" x14ac:dyDescent="0.25">
      <c r="A538" t="str">
        <f t="shared" si="62"/>
        <v>Forellen-Filets, geräuchert (Bachforellen, Räucherfisch)</v>
      </c>
      <c r="B538">
        <f t="shared" si="63"/>
        <v>56</v>
      </c>
      <c r="C538" t="s">
        <v>544</v>
      </c>
      <c r="D538">
        <v>167</v>
      </c>
      <c r="E538">
        <v>705</v>
      </c>
      <c r="F538">
        <v>0</v>
      </c>
      <c r="G538">
        <v>0</v>
      </c>
      <c r="H538">
        <v>4.5</v>
      </c>
      <c r="I538">
        <v>31.7</v>
      </c>
      <c r="L538">
        <f t="shared" si="60"/>
        <v>174.99</v>
      </c>
      <c r="M538">
        <f t="shared" si="61"/>
        <v>7.9900000000000091</v>
      </c>
    </row>
    <row r="539" spans="1:13" x14ac:dyDescent="0.25">
      <c r="A539" t="str">
        <f t="shared" si="62"/>
        <v>Frankfurter Kranz, Kranzkuchen (Torte)</v>
      </c>
      <c r="B539">
        <f t="shared" si="63"/>
        <v>38</v>
      </c>
      <c r="C539" t="s">
        <v>545</v>
      </c>
      <c r="D539">
        <v>397</v>
      </c>
      <c r="E539">
        <v>1667</v>
      </c>
      <c r="F539">
        <v>3</v>
      </c>
      <c r="G539">
        <v>35</v>
      </c>
      <c r="H539">
        <v>25</v>
      </c>
      <c r="I539">
        <v>5</v>
      </c>
      <c r="L539">
        <f t="shared" si="60"/>
        <v>397</v>
      </c>
      <c r="M539">
        <f t="shared" si="61"/>
        <v>0</v>
      </c>
    </row>
    <row r="540" spans="1:13" x14ac:dyDescent="0.25">
      <c r="A540" t="str">
        <f t="shared" si="62"/>
        <v>Frankfurter Würstchen, Frankfurter Würstel, Saitling-Würstchen, Saitenwurst</v>
      </c>
      <c r="B540">
        <f t="shared" si="63"/>
        <v>75</v>
      </c>
      <c r="C540" t="s">
        <v>546</v>
      </c>
      <c r="D540">
        <v>270</v>
      </c>
      <c r="E540">
        <v>1119</v>
      </c>
      <c r="F540">
        <v>0</v>
      </c>
      <c r="G540">
        <v>0.3</v>
      </c>
      <c r="H540">
        <v>24.4</v>
      </c>
      <c r="I540">
        <v>12.4</v>
      </c>
      <c r="L540">
        <f t="shared" si="60"/>
        <v>280.23</v>
      </c>
      <c r="M540">
        <f t="shared" si="61"/>
        <v>10.230000000000018</v>
      </c>
    </row>
    <row r="541" spans="1:13" x14ac:dyDescent="0.25">
      <c r="A541" t="str">
        <f t="shared" si="62"/>
        <v>Franzbrötchen</v>
      </c>
      <c r="B541">
        <f t="shared" si="63"/>
        <v>13</v>
      </c>
      <c r="C541" t="s">
        <v>547</v>
      </c>
      <c r="D541">
        <v>393</v>
      </c>
      <c r="E541">
        <v>1636</v>
      </c>
      <c r="F541">
        <v>3</v>
      </c>
      <c r="G541">
        <v>34.4</v>
      </c>
      <c r="H541">
        <v>25.8</v>
      </c>
      <c r="I541">
        <v>5.7</v>
      </c>
      <c r="L541">
        <f t="shared" si="60"/>
        <v>404.92</v>
      </c>
      <c r="M541">
        <f t="shared" si="61"/>
        <v>11.920000000000016</v>
      </c>
    </row>
    <row r="542" spans="1:13" x14ac:dyDescent="0.25">
      <c r="A542" t="s">
        <v>2743</v>
      </c>
      <c r="B542">
        <f>LEN(A542)</f>
        <v>81</v>
      </c>
      <c r="C542" t="s">
        <v>2349</v>
      </c>
      <c r="D542">
        <v>182</v>
      </c>
      <c r="E542">
        <v>760</v>
      </c>
      <c r="F542">
        <v>0.5</v>
      </c>
      <c r="G542">
        <v>5.5</v>
      </c>
      <c r="H542">
        <v>9.8000000000000007</v>
      </c>
      <c r="I542">
        <v>17.899999999999999</v>
      </c>
      <c r="L542">
        <f t="shared" si="60"/>
        <v>188.87</v>
      </c>
      <c r="M542">
        <f t="shared" si="61"/>
        <v>6.8700000000000045</v>
      </c>
    </row>
    <row r="543" spans="1:13" x14ac:dyDescent="0.25">
      <c r="A543" t="str">
        <f t="shared" ref="A543:A554" si="64">MID(C543,1,$B$1)</f>
        <v>Frischkäse mit Kräutern, Frühlingsquark, 30 % Fett in Trockenmasse</v>
      </c>
      <c r="B543">
        <f t="shared" ref="B543:B554" si="65">LEN(C543)</f>
        <v>66</v>
      </c>
      <c r="C543" t="s">
        <v>548</v>
      </c>
      <c r="D543">
        <v>137</v>
      </c>
      <c r="E543">
        <v>571</v>
      </c>
      <c r="F543">
        <v>0.5</v>
      </c>
      <c r="G543">
        <v>3</v>
      </c>
      <c r="H543">
        <v>9</v>
      </c>
      <c r="I543">
        <v>11</v>
      </c>
      <c r="L543">
        <f t="shared" si="60"/>
        <v>142.19999999999999</v>
      </c>
      <c r="M543">
        <f t="shared" si="61"/>
        <v>5.1999999999999886</v>
      </c>
    </row>
    <row r="544" spans="1:13" x14ac:dyDescent="0.25">
      <c r="A544" t="str">
        <f t="shared" si="64"/>
        <v>Frischkäse mit Kräutern, Frühlingsquark, 40 % Fett in Trockenmasse</v>
      </c>
      <c r="B544">
        <f t="shared" si="65"/>
        <v>66</v>
      </c>
      <c r="C544" t="s">
        <v>549</v>
      </c>
      <c r="D544">
        <v>143</v>
      </c>
      <c r="E544">
        <v>597</v>
      </c>
      <c r="F544">
        <v>0.5</v>
      </c>
      <c r="G544">
        <v>3.2</v>
      </c>
      <c r="H544">
        <v>10.199999999999999</v>
      </c>
      <c r="I544">
        <v>9.6999999999999993</v>
      </c>
      <c r="L544">
        <f t="shared" si="60"/>
        <v>148.72</v>
      </c>
      <c r="M544">
        <f t="shared" si="61"/>
        <v>5.7199999999999989</v>
      </c>
    </row>
    <row r="545" spans="1:13" x14ac:dyDescent="0.25">
      <c r="A545" t="str">
        <f t="shared" si="64"/>
        <v>Frischkäse mit Kräutern, Frühlingsquark, 50 % Fett in Trockenmasse</v>
      </c>
      <c r="B545">
        <f t="shared" si="65"/>
        <v>66</v>
      </c>
      <c r="C545" t="s">
        <v>550</v>
      </c>
      <c r="D545">
        <v>187</v>
      </c>
      <c r="E545">
        <v>775</v>
      </c>
      <c r="F545">
        <v>0.5</v>
      </c>
      <c r="G545">
        <v>3</v>
      </c>
      <c r="H545">
        <v>15.3</v>
      </c>
      <c r="I545">
        <v>9.3000000000000007</v>
      </c>
      <c r="L545">
        <f t="shared" si="60"/>
        <v>193.65000000000003</v>
      </c>
      <c r="M545">
        <f t="shared" si="61"/>
        <v>6.6500000000000341</v>
      </c>
    </row>
    <row r="546" spans="1:13" x14ac:dyDescent="0.25">
      <c r="A546" t="str">
        <f t="shared" si="64"/>
        <v>Frischkäse, 40 % Fett in Trockenmasse</v>
      </c>
      <c r="B546">
        <f t="shared" si="65"/>
        <v>37</v>
      </c>
      <c r="C546" t="s">
        <v>551</v>
      </c>
      <c r="D546">
        <v>151</v>
      </c>
      <c r="E546">
        <v>626</v>
      </c>
      <c r="F546">
        <v>0.5</v>
      </c>
      <c r="G546">
        <v>2.5</v>
      </c>
      <c r="H546">
        <v>11</v>
      </c>
      <c r="I546">
        <v>10.4</v>
      </c>
      <c r="L546">
        <f t="shared" si="60"/>
        <v>156.23000000000002</v>
      </c>
      <c r="M546">
        <f t="shared" si="61"/>
        <v>5.2300000000000182</v>
      </c>
    </row>
    <row r="547" spans="1:13" x14ac:dyDescent="0.25">
      <c r="A547" t="str">
        <f t="shared" si="64"/>
        <v>Frischkäse, 50 % Fett in Trockenmasse</v>
      </c>
      <c r="B547">
        <f t="shared" si="65"/>
        <v>37</v>
      </c>
      <c r="C547" t="s">
        <v>552</v>
      </c>
      <c r="D547">
        <v>281</v>
      </c>
      <c r="E547">
        <v>1166</v>
      </c>
      <c r="F547">
        <v>0.5</v>
      </c>
      <c r="G547">
        <v>3.4</v>
      </c>
      <c r="H547">
        <v>23.6</v>
      </c>
      <c r="I547">
        <v>13.8</v>
      </c>
      <c r="L547">
        <f t="shared" si="60"/>
        <v>291.38</v>
      </c>
      <c r="M547">
        <f t="shared" si="61"/>
        <v>10.379999999999995</v>
      </c>
    </row>
    <row r="548" spans="1:13" x14ac:dyDescent="0.25">
      <c r="A548" t="str">
        <f t="shared" si="64"/>
        <v>Frischkäse, 60 % Fett in Trockenmasse</v>
      </c>
      <c r="B548">
        <f t="shared" si="65"/>
        <v>37</v>
      </c>
      <c r="C548" t="s">
        <v>553</v>
      </c>
      <c r="D548">
        <v>341</v>
      </c>
      <c r="E548">
        <v>1409</v>
      </c>
      <c r="F548">
        <v>0.5</v>
      </c>
      <c r="G548">
        <v>3</v>
      </c>
      <c r="H548">
        <v>31.5</v>
      </c>
      <c r="I548">
        <v>11.3</v>
      </c>
      <c r="L548">
        <f t="shared" si="60"/>
        <v>352.71000000000004</v>
      </c>
      <c r="M548">
        <f t="shared" si="61"/>
        <v>11.710000000000036</v>
      </c>
    </row>
    <row r="549" spans="1:13" x14ac:dyDescent="0.25">
      <c r="A549" t="str">
        <f t="shared" si="64"/>
        <v>Fritierfett, Bratfett, Pflanzenfett</v>
      </c>
      <c r="B549">
        <f t="shared" si="65"/>
        <v>35</v>
      </c>
      <c r="C549" t="s">
        <v>554</v>
      </c>
      <c r="D549">
        <v>930</v>
      </c>
      <c r="E549">
        <v>3934</v>
      </c>
      <c r="F549">
        <v>0</v>
      </c>
      <c r="G549">
        <v>0</v>
      </c>
      <c r="H549">
        <v>100</v>
      </c>
      <c r="I549">
        <v>0</v>
      </c>
      <c r="L549">
        <f t="shared" si="60"/>
        <v>930.00000000000011</v>
      </c>
      <c r="M549">
        <f t="shared" si="61"/>
        <v>0</v>
      </c>
    </row>
    <row r="550" spans="1:13" x14ac:dyDescent="0.25">
      <c r="A550" t="str">
        <f t="shared" si="64"/>
        <v>Frittaten, Célestine (Pfannkuchenstreifen als Suppenbeilage)</v>
      </c>
      <c r="B550">
        <f t="shared" si="65"/>
        <v>60</v>
      </c>
      <c r="C550" t="s">
        <v>555</v>
      </c>
      <c r="D550">
        <v>209</v>
      </c>
      <c r="E550">
        <v>879</v>
      </c>
      <c r="F550">
        <v>2</v>
      </c>
      <c r="G550">
        <v>22</v>
      </c>
      <c r="H550">
        <v>10</v>
      </c>
      <c r="I550">
        <v>6.2</v>
      </c>
      <c r="L550">
        <f t="shared" si="60"/>
        <v>209.23999999999998</v>
      </c>
      <c r="M550">
        <f t="shared" si="61"/>
        <v>0.23999999999998067</v>
      </c>
    </row>
    <row r="551" spans="1:13" x14ac:dyDescent="0.25">
      <c r="A551" t="str">
        <f t="shared" si="64"/>
        <v>Frittaten-Suppe (Flädle-Suppe)</v>
      </c>
      <c r="B551">
        <f t="shared" si="65"/>
        <v>30</v>
      </c>
      <c r="C551" t="s">
        <v>556</v>
      </c>
      <c r="D551">
        <v>71</v>
      </c>
      <c r="E551">
        <v>296</v>
      </c>
      <c r="F551">
        <v>1</v>
      </c>
      <c r="G551">
        <v>9.6999999999999993</v>
      </c>
      <c r="H551">
        <v>2.4</v>
      </c>
      <c r="I551">
        <v>2.6</v>
      </c>
      <c r="L551">
        <f t="shared" si="60"/>
        <v>73.009999999999991</v>
      </c>
      <c r="M551">
        <f t="shared" si="61"/>
        <v>2.0099999999999909</v>
      </c>
    </row>
    <row r="552" spans="1:13" x14ac:dyDescent="0.25">
      <c r="A552" t="str">
        <f t="shared" si="64"/>
        <v>Frosties</v>
      </c>
      <c r="B552">
        <f t="shared" si="65"/>
        <v>8</v>
      </c>
      <c r="C552" t="s">
        <v>557</v>
      </c>
      <c r="D552">
        <v>378</v>
      </c>
      <c r="E552">
        <v>1608</v>
      </c>
      <c r="F552">
        <v>8</v>
      </c>
      <c r="G552">
        <v>88</v>
      </c>
      <c r="H552">
        <v>0.5</v>
      </c>
      <c r="I552">
        <v>5.5</v>
      </c>
      <c r="L552">
        <f t="shared" si="60"/>
        <v>388.54999999999995</v>
      </c>
      <c r="M552">
        <f t="shared" si="61"/>
        <v>10.549999999999955</v>
      </c>
    </row>
    <row r="553" spans="1:13" x14ac:dyDescent="0.25">
      <c r="A553" t="str">
        <f t="shared" si="64"/>
        <v>Frucht Bonbons, Lutscher, Klümpchen</v>
      </c>
      <c r="B553">
        <f t="shared" si="65"/>
        <v>35</v>
      </c>
      <c r="C553" t="s">
        <v>558</v>
      </c>
      <c r="D553">
        <v>370</v>
      </c>
      <c r="E553">
        <v>1552</v>
      </c>
      <c r="F553">
        <v>7.5</v>
      </c>
      <c r="G553">
        <v>89.9</v>
      </c>
      <c r="H553">
        <v>0</v>
      </c>
      <c r="I553">
        <v>0.2</v>
      </c>
      <c r="L553">
        <f t="shared" si="60"/>
        <v>369.42999999999995</v>
      </c>
      <c r="M553">
        <f t="shared" si="61"/>
        <v>-0.57000000000005002</v>
      </c>
    </row>
    <row r="554" spans="1:13" x14ac:dyDescent="0.25">
      <c r="A554" t="str">
        <f t="shared" si="64"/>
        <v>Fruchtaufstrich (Konfitüre- / Marmelade-Alternative)</v>
      </c>
      <c r="B554">
        <f t="shared" si="65"/>
        <v>52</v>
      </c>
      <c r="C554" t="s">
        <v>559</v>
      </c>
      <c r="D554">
        <v>249</v>
      </c>
      <c r="E554">
        <v>1045</v>
      </c>
      <c r="F554">
        <v>5</v>
      </c>
      <c r="G554">
        <v>60</v>
      </c>
      <c r="H554">
        <v>0.2</v>
      </c>
      <c r="I554">
        <v>0.2</v>
      </c>
      <c r="L554">
        <f t="shared" si="60"/>
        <v>248.7</v>
      </c>
      <c r="M554">
        <f t="shared" si="61"/>
        <v>-0.30000000000001137</v>
      </c>
    </row>
    <row r="555" spans="1:13" x14ac:dyDescent="0.25">
      <c r="A555" t="s">
        <v>2635</v>
      </c>
      <c r="B555">
        <f>LEN(A555)</f>
        <v>62</v>
      </c>
      <c r="C555" t="s">
        <v>2350</v>
      </c>
      <c r="D555">
        <v>145</v>
      </c>
      <c r="E555">
        <v>610</v>
      </c>
      <c r="F555">
        <v>3</v>
      </c>
      <c r="G555">
        <v>35</v>
      </c>
      <c r="H555">
        <v>0</v>
      </c>
      <c r="I555">
        <v>0.4</v>
      </c>
      <c r="L555">
        <f t="shared" si="60"/>
        <v>145.18</v>
      </c>
      <c r="M555">
        <f t="shared" si="61"/>
        <v>0.18000000000000682</v>
      </c>
    </row>
    <row r="556" spans="1:13" x14ac:dyDescent="0.25">
      <c r="A556" t="str">
        <f t="shared" ref="A556:A564" si="66">MID(C556,1,$B$1)</f>
        <v>Fruchtcreme</v>
      </c>
      <c r="B556">
        <f t="shared" ref="B556:B564" si="67">LEN(C556)</f>
        <v>11</v>
      </c>
      <c r="C556" t="s">
        <v>560</v>
      </c>
      <c r="D556">
        <v>322</v>
      </c>
      <c r="E556">
        <v>1348</v>
      </c>
      <c r="F556">
        <v>3.6</v>
      </c>
      <c r="G556">
        <v>44.6</v>
      </c>
      <c r="H556">
        <v>12.1</v>
      </c>
      <c r="I556">
        <v>4.2</v>
      </c>
      <c r="L556">
        <f t="shared" si="60"/>
        <v>313.02999999999997</v>
      </c>
      <c r="M556">
        <f t="shared" si="61"/>
        <v>-8.9700000000000273</v>
      </c>
    </row>
    <row r="557" spans="1:13" x14ac:dyDescent="0.25">
      <c r="A557" t="str">
        <f t="shared" si="66"/>
        <v>Fruchtdickmilch</v>
      </c>
      <c r="B557">
        <f t="shared" si="67"/>
        <v>15</v>
      </c>
      <c r="C557" t="s">
        <v>561</v>
      </c>
      <c r="D557">
        <v>92</v>
      </c>
      <c r="E557">
        <v>386</v>
      </c>
      <c r="F557">
        <v>1</v>
      </c>
      <c r="G557">
        <v>13.3</v>
      </c>
      <c r="H557">
        <v>2.9</v>
      </c>
      <c r="I557">
        <v>3.1</v>
      </c>
      <c r="L557">
        <f t="shared" si="60"/>
        <v>94.52</v>
      </c>
      <c r="M557">
        <f t="shared" si="61"/>
        <v>2.519999999999996</v>
      </c>
    </row>
    <row r="558" spans="1:13" x14ac:dyDescent="0.25">
      <c r="A558" t="str">
        <f t="shared" si="66"/>
        <v>Fruchtdickmilch mit Müsli</v>
      </c>
      <c r="B558">
        <f t="shared" si="67"/>
        <v>25</v>
      </c>
      <c r="C558" t="s">
        <v>562</v>
      </c>
      <c r="D558">
        <v>128</v>
      </c>
      <c r="E558">
        <v>536</v>
      </c>
      <c r="F558">
        <v>1.5</v>
      </c>
      <c r="G558">
        <v>16.600000000000001</v>
      </c>
      <c r="H558">
        <v>4.8</v>
      </c>
      <c r="I558">
        <v>4.5</v>
      </c>
      <c r="L558">
        <f t="shared" si="60"/>
        <v>131.6</v>
      </c>
      <c r="M558">
        <f t="shared" si="61"/>
        <v>3.5999999999999943</v>
      </c>
    </row>
    <row r="559" spans="1:13" x14ac:dyDescent="0.25">
      <c r="A559" t="str">
        <f t="shared" si="66"/>
        <v>Fruchtdickmilch mit Süßstoff</v>
      </c>
      <c r="B559">
        <f t="shared" si="67"/>
        <v>28</v>
      </c>
      <c r="C559" t="s">
        <v>563</v>
      </c>
      <c r="D559">
        <v>55</v>
      </c>
      <c r="E559">
        <v>232</v>
      </c>
      <c r="F559">
        <v>0.5</v>
      </c>
      <c r="G559">
        <v>6.3</v>
      </c>
      <c r="H559">
        <v>1.4</v>
      </c>
      <c r="I559">
        <v>4.3</v>
      </c>
      <c r="L559">
        <f t="shared" si="60"/>
        <v>56.91</v>
      </c>
      <c r="M559">
        <f t="shared" si="61"/>
        <v>1.9099999999999966</v>
      </c>
    </row>
    <row r="560" spans="1:13" x14ac:dyDescent="0.25">
      <c r="A560" t="str">
        <f t="shared" si="66"/>
        <v>Fruchtdickmilch, 10 % Fett</v>
      </c>
      <c r="B560">
        <f t="shared" si="67"/>
        <v>26</v>
      </c>
      <c r="C560" t="s">
        <v>564</v>
      </c>
      <c r="D560">
        <v>163</v>
      </c>
      <c r="E560">
        <v>679</v>
      </c>
      <c r="F560">
        <v>1.5</v>
      </c>
      <c r="G560">
        <v>15</v>
      </c>
      <c r="H560">
        <v>10</v>
      </c>
      <c r="I560">
        <v>3.2</v>
      </c>
      <c r="L560">
        <f t="shared" si="60"/>
        <v>167.94</v>
      </c>
      <c r="M560">
        <f t="shared" si="61"/>
        <v>4.9399999999999977</v>
      </c>
    </row>
    <row r="561" spans="1:13" x14ac:dyDescent="0.25">
      <c r="A561" t="str">
        <f t="shared" si="66"/>
        <v>Fruchtdickmilch, fettarm</v>
      </c>
      <c r="B561">
        <f t="shared" si="67"/>
        <v>24</v>
      </c>
      <c r="C561" t="s">
        <v>565</v>
      </c>
      <c r="D561">
        <v>74</v>
      </c>
      <c r="E561">
        <v>312</v>
      </c>
      <c r="F561">
        <v>1</v>
      </c>
      <c r="G561">
        <v>12.5</v>
      </c>
      <c r="H561">
        <v>1.3</v>
      </c>
      <c r="I561">
        <v>3</v>
      </c>
      <c r="L561">
        <f t="shared" si="60"/>
        <v>75.94</v>
      </c>
      <c r="M561">
        <f t="shared" si="61"/>
        <v>1.9399999999999977</v>
      </c>
    </row>
    <row r="562" spans="1:13" x14ac:dyDescent="0.25">
      <c r="A562" t="str">
        <f t="shared" si="66"/>
        <v>Früchtebrot</v>
      </c>
      <c r="B562">
        <f t="shared" si="67"/>
        <v>11</v>
      </c>
      <c r="C562" t="s">
        <v>566</v>
      </c>
      <c r="D562">
        <v>362</v>
      </c>
      <c r="E562">
        <v>1516</v>
      </c>
      <c r="F562">
        <v>4.5</v>
      </c>
      <c r="G562">
        <v>53.7</v>
      </c>
      <c r="H562">
        <v>11.8</v>
      </c>
      <c r="I562">
        <v>6.7</v>
      </c>
      <c r="L562">
        <f t="shared" si="60"/>
        <v>358.04999999999995</v>
      </c>
      <c r="M562">
        <f t="shared" si="61"/>
        <v>-3.9500000000000455</v>
      </c>
    </row>
    <row r="563" spans="1:13" x14ac:dyDescent="0.25">
      <c r="A563" t="str">
        <f t="shared" si="66"/>
        <v>Früchtecocktail, Fruchtcocktail (Konserve)</v>
      </c>
      <c r="B563">
        <f t="shared" si="67"/>
        <v>42</v>
      </c>
      <c r="C563" t="s">
        <v>567</v>
      </c>
      <c r="D563">
        <v>79</v>
      </c>
      <c r="E563">
        <v>331</v>
      </c>
      <c r="F563">
        <v>1.5</v>
      </c>
      <c r="G563">
        <v>18</v>
      </c>
      <c r="H563">
        <v>0.3</v>
      </c>
      <c r="I563">
        <v>0.5</v>
      </c>
      <c r="L563">
        <f t="shared" si="60"/>
        <v>78.69</v>
      </c>
      <c r="M563">
        <f t="shared" si="61"/>
        <v>-0.31000000000000227</v>
      </c>
    </row>
    <row r="564" spans="1:13" x14ac:dyDescent="0.25">
      <c r="A564" t="str">
        <f t="shared" si="66"/>
        <v>Frucht-Eiscreme</v>
      </c>
      <c r="B564">
        <f t="shared" si="67"/>
        <v>15</v>
      </c>
      <c r="C564" t="s">
        <v>568</v>
      </c>
      <c r="D564">
        <v>138</v>
      </c>
      <c r="E564">
        <v>585</v>
      </c>
      <c r="F564">
        <v>2.5</v>
      </c>
      <c r="G564">
        <v>29</v>
      </c>
      <c r="H564">
        <v>1.8</v>
      </c>
      <c r="I564">
        <v>1.5</v>
      </c>
      <c r="L564">
        <f t="shared" si="60"/>
        <v>141.94</v>
      </c>
      <c r="M564">
        <f t="shared" si="61"/>
        <v>3.9399999999999977</v>
      </c>
    </row>
    <row r="565" spans="1:13" x14ac:dyDescent="0.25">
      <c r="A565" t="s">
        <v>2704</v>
      </c>
      <c r="B565">
        <f>LEN(A565)</f>
        <v>80</v>
      </c>
      <c r="C565" t="s">
        <v>2351</v>
      </c>
      <c r="D565">
        <v>108</v>
      </c>
      <c r="E565">
        <v>457</v>
      </c>
      <c r="F565">
        <v>1</v>
      </c>
      <c r="G565">
        <v>12.7</v>
      </c>
      <c r="H565">
        <v>1.7</v>
      </c>
      <c r="I565">
        <v>10.5</v>
      </c>
      <c r="L565">
        <f t="shared" si="60"/>
        <v>111.97999999999999</v>
      </c>
      <c r="M565">
        <f t="shared" si="61"/>
        <v>3.9799999999999898</v>
      </c>
    </row>
    <row r="566" spans="1:13" x14ac:dyDescent="0.25">
      <c r="A566" t="s">
        <v>2705</v>
      </c>
      <c r="B566">
        <f>LEN(A566)</f>
        <v>80</v>
      </c>
      <c r="C566" t="s">
        <v>2352</v>
      </c>
      <c r="D566">
        <v>124</v>
      </c>
      <c r="E566">
        <v>523</v>
      </c>
      <c r="F566">
        <v>1</v>
      </c>
      <c r="G566">
        <v>12.7</v>
      </c>
      <c r="H566">
        <v>3.7</v>
      </c>
      <c r="I566">
        <v>10</v>
      </c>
      <c r="L566">
        <f t="shared" si="60"/>
        <v>128.47999999999999</v>
      </c>
      <c r="M566">
        <f t="shared" si="61"/>
        <v>4.4799999999999898</v>
      </c>
    </row>
    <row r="567" spans="1:13" x14ac:dyDescent="0.25">
      <c r="A567" t="s">
        <v>2706</v>
      </c>
      <c r="B567">
        <f>LEN(A567)</f>
        <v>80</v>
      </c>
      <c r="C567" t="s">
        <v>2353</v>
      </c>
      <c r="D567">
        <v>195</v>
      </c>
      <c r="E567">
        <v>813</v>
      </c>
      <c r="F567">
        <v>1</v>
      </c>
      <c r="G567">
        <v>12.9</v>
      </c>
      <c r="H567">
        <v>11</v>
      </c>
      <c r="I567">
        <v>11</v>
      </c>
      <c r="L567">
        <f t="shared" si="60"/>
        <v>201.39</v>
      </c>
      <c r="M567">
        <f t="shared" si="61"/>
        <v>6.3899999999999864</v>
      </c>
    </row>
    <row r="568" spans="1:13" x14ac:dyDescent="0.25">
      <c r="A568" t="str">
        <f>MID(C568,1,$B$1)</f>
        <v>Fruchtgummi, Colafläschchen, Fruchtgummischlangen, Fruchtgummitaler</v>
      </c>
      <c r="B568">
        <f>LEN(C568)</f>
        <v>67</v>
      </c>
      <c r="C568" t="s">
        <v>569</v>
      </c>
      <c r="D568">
        <v>328</v>
      </c>
      <c r="E568">
        <v>1394</v>
      </c>
      <c r="F568">
        <v>7</v>
      </c>
      <c r="G568">
        <v>76</v>
      </c>
      <c r="H568">
        <v>0</v>
      </c>
      <c r="I568">
        <v>6</v>
      </c>
      <c r="L568">
        <f t="shared" si="60"/>
        <v>336.79999999999995</v>
      </c>
      <c r="M568">
        <f t="shared" si="61"/>
        <v>8.7999999999999545</v>
      </c>
    </row>
    <row r="569" spans="1:13" x14ac:dyDescent="0.25">
      <c r="A569" t="str">
        <f>MID(C569,1,$B$1)</f>
        <v>Fruchtjoghurt (Fruchtyoghurt, Erdbeerjoghurt, Kirschjoghurt, Vanillejoghurt)</v>
      </c>
      <c r="B569">
        <f>LEN(C569)</f>
        <v>76</v>
      </c>
      <c r="C569" t="s">
        <v>570</v>
      </c>
      <c r="D569">
        <v>101</v>
      </c>
      <c r="E569">
        <v>426</v>
      </c>
      <c r="F569">
        <v>1.5</v>
      </c>
      <c r="G569">
        <v>15.5</v>
      </c>
      <c r="H569">
        <v>2.6</v>
      </c>
      <c r="I569">
        <v>3.9</v>
      </c>
      <c r="L569">
        <f t="shared" si="60"/>
        <v>104.11</v>
      </c>
      <c r="M569">
        <f t="shared" si="61"/>
        <v>3.1099999999999994</v>
      </c>
    </row>
    <row r="570" spans="1:13" x14ac:dyDescent="0.25">
      <c r="A570" t="s">
        <v>2572</v>
      </c>
      <c r="B570">
        <f>LEN(A570)</f>
        <v>68</v>
      </c>
      <c r="C570" t="s">
        <v>2354</v>
      </c>
      <c r="D570">
        <v>117</v>
      </c>
      <c r="E570">
        <v>493</v>
      </c>
      <c r="F570">
        <v>1.5</v>
      </c>
      <c r="G570">
        <v>14.7</v>
      </c>
      <c r="H570">
        <v>4.5</v>
      </c>
      <c r="I570">
        <v>4.5</v>
      </c>
      <c r="L570">
        <f t="shared" si="60"/>
        <v>121.02</v>
      </c>
      <c r="M570">
        <f t="shared" si="61"/>
        <v>4.019999999999996</v>
      </c>
    </row>
    <row r="571" spans="1:13" x14ac:dyDescent="0.25">
      <c r="A571" t="s">
        <v>2587</v>
      </c>
      <c r="B571">
        <f>LEN(A571)</f>
        <v>71</v>
      </c>
      <c r="C571" t="s">
        <v>2355</v>
      </c>
      <c r="D571">
        <v>78</v>
      </c>
      <c r="E571">
        <v>327</v>
      </c>
      <c r="F571">
        <v>0.5</v>
      </c>
      <c r="G571">
        <v>7.4</v>
      </c>
      <c r="H571">
        <v>3.5</v>
      </c>
      <c r="I571">
        <v>4.2</v>
      </c>
      <c r="L571">
        <f t="shared" si="60"/>
        <v>80.53</v>
      </c>
      <c r="M571">
        <f t="shared" si="61"/>
        <v>2.5300000000000011</v>
      </c>
    </row>
    <row r="572" spans="1:13" x14ac:dyDescent="0.25">
      <c r="A572" t="s">
        <v>2581</v>
      </c>
      <c r="B572">
        <f>LEN(A572)</f>
        <v>69</v>
      </c>
      <c r="C572" t="s">
        <v>2356</v>
      </c>
      <c r="D572">
        <v>165</v>
      </c>
      <c r="E572">
        <v>688</v>
      </c>
      <c r="F572">
        <v>1.5</v>
      </c>
      <c r="G572">
        <v>15</v>
      </c>
      <c r="H572">
        <v>10</v>
      </c>
      <c r="I572">
        <v>3.7</v>
      </c>
      <c r="L572">
        <f t="shared" si="60"/>
        <v>170.04</v>
      </c>
      <c r="M572">
        <f t="shared" si="61"/>
        <v>5.039999999999992</v>
      </c>
    </row>
    <row r="573" spans="1:13" x14ac:dyDescent="0.25">
      <c r="A573" t="s">
        <v>2573</v>
      </c>
      <c r="B573">
        <f>LEN(A573)</f>
        <v>68</v>
      </c>
      <c r="C573" t="s">
        <v>2357</v>
      </c>
      <c r="D573">
        <v>67</v>
      </c>
      <c r="E573">
        <v>286</v>
      </c>
      <c r="F573">
        <v>1</v>
      </c>
      <c r="G573">
        <v>12.8</v>
      </c>
      <c r="H573">
        <v>0.1</v>
      </c>
      <c r="I573">
        <v>3.8</v>
      </c>
      <c r="L573">
        <f t="shared" si="60"/>
        <v>69.36999999999999</v>
      </c>
      <c r="M573">
        <f t="shared" si="61"/>
        <v>2.3699999999999903</v>
      </c>
    </row>
    <row r="574" spans="1:13" x14ac:dyDescent="0.25">
      <c r="A574" t="s">
        <v>2586</v>
      </c>
      <c r="B574">
        <f>LEN(A574)</f>
        <v>72</v>
      </c>
      <c r="C574" t="s">
        <v>2358</v>
      </c>
      <c r="D574">
        <v>80</v>
      </c>
      <c r="E574">
        <v>339</v>
      </c>
      <c r="F574">
        <v>1</v>
      </c>
      <c r="G574">
        <v>13.5</v>
      </c>
      <c r="H574">
        <v>1.3</v>
      </c>
      <c r="I574">
        <v>3.6</v>
      </c>
      <c r="L574">
        <f t="shared" si="60"/>
        <v>82.56</v>
      </c>
      <c r="M574">
        <f t="shared" si="61"/>
        <v>2.5600000000000023</v>
      </c>
    </row>
    <row r="575" spans="1:13" x14ac:dyDescent="0.25">
      <c r="A575" t="str">
        <f t="shared" ref="A575:A596" si="68">MID(C575,1,$B$1)</f>
        <v>Fruchtkuchen, Früchtekuchen</v>
      </c>
      <c r="B575">
        <f t="shared" ref="B575:B596" si="69">LEN(C575)</f>
        <v>27</v>
      </c>
      <c r="C575" t="s">
        <v>571</v>
      </c>
      <c r="D575">
        <v>399</v>
      </c>
      <c r="E575">
        <v>1675</v>
      </c>
      <c r="F575">
        <v>4</v>
      </c>
      <c r="G575">
        <v>44.5</v>
      </c>
      <c r="H575">
        <v>20.100000000000001</v>
      </c>
      <c r="I575">
        <v>7</v>
      </c>
      <c r="L575">
        <f t="shared" si="60"/>
        <v>398.78</v>
      </c>
      <c r="M575">
        <f t="shared" si="61"/>
        <v>-0.22000000000002728</v>
      </c>
    </row>
    <row r="576" spans="1:13" x14ac:dyDescent="0.25">
      <c r="A576" t="str">
        <f t="shared" si="68"/>
        <v>Fruchtsaft-Getränke aus Beerenobst</v>
      </c>
      <c r="B576">
        <f t="shared" si="69"/>
        <v>34</v>
      </c>
      <c r="C576" t="s">
        <v>572</v>
      </c>
      <c r="D576">
        <v>51</v>
      </c>
      <c r="E576">
        <v>214</v>
      </c>
      <c r="F576">
        <v>1</v>
      </c>
      <c r="G576">
        <v>12.2</v>
      </c>
      <c r="H576">
        <v>0</v>
      </c>
      <c r="I576">
        <v>0.1</v>
      </c>
      <c r="L576">
        <f t="shared" si="60"/>
        <v>50.44</v>
      </c>
      <c r="M576">
        <f t="shared" si="61"/>
        <v>-0.56000000000000227</v>
      </c>
    </row>
    <row r="577" spans="1:13" x14ac:dyDescent="0.25">
      <c r="A577" t="str">
        <f t="shared" si="68"/>
        <v>Fruchtsaft-Getränke aus Kernobst</v>
      </c>
      <c r="B577">
        <f t="shared" si="69"/>
        <v>32</v>
      </c>
      <c r="C577" t="s">
        <v>573</v>
      </c>
      <c r="D577">
        <v>57</v>
      </c>
      <c r="E577">
        <v>238</v>
      </c>
      <c r="F577">
        <v>1.1000000000000001</v>
      </c>
      <c r="G577">
        <v>13.3</v>
      </c>
      <c r="H577">
        <v>0.1</v>
      </c>
      <c r="I577">
        <v>0.1</v>
      </c>
      <c r="L577">
        <f t="shared" si="60"/>
        <v>55.88</v>
      </c>
      <c r="M577">
        <f t="shared" si="61"/>
        <v>-1.1199999999999974</v>
      </c>
    </row>
    <row r="578" spans="1:13" x14ac:dyDescent="0.25">
      <c r="A578" t="str">
        <f t="shared" si="68"/>
        <v xml:space="preserve">Fruchtsaft-Getränke aus Steinobst </v>
      </c>
      <c r="B578">
        <f t="shared" si="69"/>
        <v>34</v>
      </c>
      <c r="C578" t="s">
        <v>574</v>
      </c>
      <c r="D578">
        <v>46</v>
      </c>
      <c r="E578">
        <v>195</v>
      </c>
      <c r="F578">
        <v>0.9</v>
      </c>
      <c r="G578">
        <v>11.1</v>
      </c>
      <c r="H578">
        <v>0</v>
      </c>
      <c r="I578">
        <v>0.1</v>
      </c>
      <c r="L578">
        <f t="shared" ref="L578:L641" si="70">G578*4.1+H578*9.3+I578*4.2+J578*7+K578*3</f>
        <v>45.93</v>
      </c>
      <c r="M578">
        <f t="shared" ref="M578:M641" si="71">L578-D578</f>
        <v>-7.0000000000000284E-2</v>
      </c>
    </row>
    <row r="579" spans="1:13" x14ac:dyDescent="0.25">
      <c r="A579" t="str">
        <f t="shared" si="68"/>
        <v>Fruchtsaft-Getränke aus Traubensaft</v>
      </c>
      <c r="B579">
        <f t="shared" si="69"/>
        <v>35</v>
      </c>
      <c r="C579" t="s">
        <v>575</v>
      </c>
      <c r="D579">
        <v>63</v>
      </c>
      <c r="E579">
        <v>263</v>
      </c>
      <c r="F579">
        <v>1.2</v>
      </c>
      <c r="G579">
        <v>14.7</v>
      </c>
      <c r="H579">
        <v>0.1</v>
      </c>
      <c r="I579">
        <v>0.2</v>
      </c>
      <c r="L579">
        <f t="shared" si="70"/>
        <v>62.039999999999992</v>
      </c>
      <c r="M579">
        <f t="shared" si="71"/>
        <v>-0.96000000000000796</v>
      </c>
    </row>
    <row r="580" spans="1:13" x14ac:dyDescent="0.25">
      <c r="A580" t="str">
        <f t="shared" si="68"/>
        <v>Fruchtsaft-Getränke aus Zitrusfrüchten</v>
      </c>
      <c r="B580">
        <f t="shared" si="69"/>
        <v>38</v>
      </c>
      <c r="C580" t="s">
        <v>576</v>
      </c>
      <c r="D580">
        <v>48</v>
      </c>
      <c r="E580">
        <v>201</v>
      </c>
      <c r="F580">
        <v>0.9</v>
      </c>
      <c r="G580">
        <v>11.3</v>
      </c>
      <c r="H580">
        <v>0</v>
      </c>
      <c r="I580">
        <v>0.2</v>
      </c>
      <c r="L580">
        <f t="shared" si="70"/>
        <v>47.17</v>
      </c>
      <c r="M580">
        <f t="shared" si="71"/>
        <v>-0.82999999999999829</v>
      </c>
    </row>
    <row r="581" spans="1:13" x14ac:dyDescent="0.25">
      <c r="A581" t="str">
        <f t="shared" si="68"/>
        <v>Fruchtsaftlikör</v>
      </c>
      <c r="B581">
        <f t="shared" si="69"/>
        <v>15</v>
      </c>
      <c r="C581" t="s">
        <v>577</v>
      </c>
      <c r="D581">
        <v>298</v>
      </c>
      <c r="E581">
        <v>1250</v>
      </c>
      <c r="F581">
        <v>3</v>
      </c>
      <c r="G581">
        <v>32.6</v>
      </c>
      <c r="H581">
        <v>0</v>
      </c>
      <c r="I581">
        <v>0</v>
      </c>
      <c r="J581">
        <v>20</v>
      </c>
      <c r="L581">
        <f t="shared" si="70"/>
        <v>273.65999999999997</v>
      </c>
      <c r="M581">
        <f t="shared" si="71"/>
        <v>-24.340000000000032</v>
      </c>
    </row>
    <row r="582" spans="1:13" x14ac:dyDescent="0.25">
      <c r="A582" t="str">
        <f t="shared" si="68"/>
        <v>Fruchtschnitten</v>
      </c>
      <c r="B582">
        <f t="shared" si="69"/>
        <v>15</v>
      </c>
      <c r="C582" t="s">
        <v>578</v>
      </c>
      <c r="D582">
        <v>321</v>
      </c>
      <c r="E582">
        <v>1344</v>
      </c>
      <c r="F582">
        <v>3.7</v>
      </c>
      <c r="G582">
        <v>44.1</v>
      </c>
      <c r="H582">
        <v>12.2</v>
      </c>
      <c r="I582">
        <v>4.2</v>
      </c>
      <c r="L582">
        <f t="shared" si="70"/>
        <v>311.90999999999997</v>
      </c>
      <c r="M582">
        <f t="shared" si="71"/>
        <v>-9.0900000000000318</v>
      </c>
    </row>
    <row r="583" spans="1:13" x14ac:dyDescent="0.25">
      <c r="A583" t="str">
        <f t="shared" si="68"/>
        <v>Fruchtsorbet, Halbgefrorenes, Scherbel (aus Fruchtsaft, Zucker und Wasser)</v>
      </c>
      <c r="B583">
        <f t="shared" si="69"/>
        <v>74</v>
      </c>
      <c r="C583" t="s">
        <v>579</v>
      </c>
      <c r="D583">
        <v>147</v>
      </c>
      <c r="E583">
        <v>616</v>
      </c>
      <c r="F583">
        <v>3</v>
      </c>
      <c r="G583">
        <v>35</v>
      </c>
      <c r="H583">
        <v>0.2</v>
      </c>
      <c r="I583">
        <v>0.3</v>
      </c>
      <c r="L583">
        <f t="shared" si="70"/>
        <v>146.62</v>
      </c>
      <c r="M583">
        <f t="shared" si="71"/>
        <v>-0.37999999999999545</v>
      </c>
    </row>
    <row r="584" spans="1:13" x14ac:dyDescent="0.25">
      <c r="A584" t="str">
        <f t="shared" si="68"/>
        <v>Frucht-Toffee (Kaubonbon)</v>
      </c>
      <c r="B584">
        <f t="shared" si="69"/>
        <v>25</v>
      </c>
      <c r="C584" t="s">
        <v>580</v>
      </c>
      <c r="D584">
        <v>418</v>
      </c>
      <c r="E584">
        <v>1757</v>
      </c>
      <c r="F584">
        <v>7.5</v>
      </c>
      <c r="G584">
        <v>90</v>
      </c>
      <c r="H584">
        <v>5</v>
      </c>
      <c r="I584">
        <v>0.7</v>
      </c>
      <c r="L584">
        <f t="shared" si="70"/>
        <v>418.43999999999994</v>
      </c>
      <c r="M584">
        <f t="shared" si="71"/>
        <v>0.43999999999994088</v>
      </c>
    </row>
    <row r="585" spans="1:13" x14ac:dyDescent="0.25">
      <c r="A585" t="str">
        <f t="shared" si="68"/>
        <v>Fruchtwein, lieblich (Erdbeerwein, Pfirsichwein, Heidelbeerwein usw.)</v>
      </c>
      <c r="B585">
        <f t="shared" si="69"/>
        <v>69</v>
      </c>
      <c r="C585" t="s">
        <v>581</v>
      </c>
      <c r="D585">
        <v>117</v>
      </c>
      <c r="E585">
        <v>491</v>
      </c>
      <c r="F585">
        <v>1</v>
      </c>
      <c r="G585">
        <v>11.5</v>
      </c>
      <c r="H585">
        <v>0</v>
      </c>
      <c r="I585">
        <v>0</v>
      </c>
      <c r="J585">
        <v>10</v>
      </c>
      <c r="L585">
        <f t="shared" si="70"/>
        <v>117.15</v>
      </c>
      <c r="M585">
        <f t="shared" si="71"/>
        <v>0.15000000000000568</v>
      </c>
    </row>
    <row r="586" spans="1:13" x14ac:dyDescent="0.25">
      <c r="A586" t="str">
        <f t="shared" si="68"/>
        <v>Fruchtwein, trocken (Erdbeerwein, Pfirsichwein, Heidelbeerwein usw.)</v>
      </c>
      <c r="B586">
        <f t="shared" si="69"/>
        <v>68</v>
      </c>
      <c r="C586" t="s">
        <v>582</v>
      </c>
      <c r="D586">
        <v>47</v>
      </c>
      <c r="E586">
        <v>198</v>
      </c>
      <c r="F586">
        <v>0.5</v>
      </c>
      <c r="G586">
        <v>3.1</v>
      </c>
      <c r="H586">
        <v>0</v>
      </c>
      <c r="I586">
        <v>0</v>
      </c>
      <c r="J586">
        <v>10</v>
      </c>
      <c r="L586">
        <f t="shared" si="70"/>
        <v>82.71</v>
      </c>
      <c r="M586">
        <f t="shared" si="71"/>
        <v>35.709999999999994</v>
      </c>
    </row>
    <row r="587" spans="1:13" x14ac:dyDescent="0.25">
      <c r="A587" t="str">
        <f t="shared" si="68"/>
        <v>Fruchtzucker (Fructose, Fruktose, Laevulose, Zuckeraustauschstoff)</v>
      </c>
      <c r="B587">
        <f t="shared" si="69"/>
        <v>66</v>
      </c>
      <c r="C587" t="s">
        <v>583</v>
      </c>
      <c r="D587">
        <v>396</v>
      </c>
      <c r="E587">
        <v>1683</v>
      </c>
      <c r="F587">
        <v>8.5</v>
      </c>
      <c r="G587">
        <v>99</v>
      </c>
      <c r="H587">
        <v>0</v>
      </c>
      <c r="I587">
        <v>0</v>
      </c>
      <c r="L587">
        <f t="shared" si="70"/>
        <v>405.9</v>
      </c>
      <c r="M587">
        <f t="shared" si="71"/>
        <v>9.8999999999999773</v>
      </c>
    </row>
    <row r="588" spans="1:13" x14ac:dyDescent="0.25">
      <c r="A588" t="str">
        <f t="shared" si="68"/>
        <v>Fruchtzwerge</v>
      </c>
      <c r="B588">
        <f t="shared" si="69"/>
        <v>12</v>
      </c>
      <c r="C588" t="s">
        <v>584</v>
      </c>
      <c r="D588">
        <v>148</v>
      </c>
      <c r="E588">
        <v>621</v>
      </c>
      <c r="F588">
        <v>1.5</v>
      </c>
      <c r="G588">
        <v>14</v>
      </c>
      <c r="H588">
        <v>7.5</v>
      </c>
      <c r="I588">
        <v>6.2</v>
      </c>
      <c r="L588">
        <f t="shared" si="70"/>
        <v>153.19</v>
      </c>
      <c r="M588">
        <f t="shared" si="71"/>
        <v>5.1899999999999977</v>
      </c>
    </row>
    <row r="589" spans="1:13" x14ac:dyDescent="0.25">
      <c r="A589" t="str">
        <f t="shared" si="68"/>
        <v>Fructilose (aus entsäuertem Apfel- und Birnensaftkonzentrat)</v>
      </c>
      <c r="B589">
        <f t="shared" si="69"/>
        <v>60</v>
      </c>
      <c r="C589" t="s">
        <v>585</v>
      </c>
      <c r="D589">
        <v>308</v>
      </c>
      <c r="E589">
        <v>1292</v>
      </c>
      <c r="F589">
        <v>6.5</v>
      </c>
      <c r="G589">
        <v>75</v>
      </c>
      <c r="H589">
        <v>0</v>
      </c>
      <c r="I589">
        <v>0</v>
      </c>
      <c r="L589">
        <f t="shared" si="70"/>
        <v>307.5</v>
      </c>
      <c r="M589">
        <f t="shared" si="71"/>
        <v>-0.5</v>
      </c>
    </row>
    <row r="590" spans="1:13" x14ac:dyDescent="0.25">
      <c r="A590" t="str">
        <f t="shared" si="68"/>
        <v>Frühlingsrollen</v>
      </c>
      <c r="B590">
        <f t="shared" si="69"/>
        <v>15</v>
      </c>
      <c r="C590" t="s">
        <v>586</v>
      </c>
      <c r="D590">
        <v>258</v>
      </c>
      <c r="E590">
        <v>1080</v>
      </c>
      <c r="F590">
        <v>2</v>
      </c>
      <c r="G590">
        <v>24.6</v>
      </c>
      <c r="H590">
        <v>11.5</v>
      </c>
      <c r="I590">
        <v>13.9</v>
      </c>
      <c r="L590">
        <f t="shared" si="70"/>
        <v>266.19</v>
      </c>
      <c r="M590">
        <f t="shared" si="71"/>
        <v>8.1899999999999977</v>
      </c>
    </row>
    <row r="591" spans="1:13" x14ac:dyDescent="0.25">
      <c r="A591" t="str">
        <f t="shared" si="68"/>
        <v>Frühlingszwiebeln</v>
      </c>
      <c r="B591">
        <f t="shared" si="69"/>
        <v>17</v>
      </c>
      <c r="C591" t="s">
        <v>587</v>
      </c>
      <c r="D591">
        <v>24</v>
      </c>
      <c r="E591">
        <v>104</v>
      </c>
      <c r="F591">
        <v>0</v>
      </c>
      <c r="G591">
        <v>3</v>
      </c>
      <c r="H591">
        <v>0.5</v>
      </c>
      <c r="I591">
        <v>2</v>
      </c>
      <c r="L591">
        <f t="shared" si="70"/>
        <v>25.35</v>
      </c>
      <c r="M591">
        <f t="shared" si="71"/>
        <v>1.3500000000000014</v>
      </c>
    </row>
    <row r="592" spans="1:13" x14ac:dyDescent="0.25">
      <c r="A592" t="str">
        <f t="shared" si="68"/>
        <v>Frühstücksfleisch (Konserve)</v>
      </c>
      <c r="B592">
        <f t="shared" si="69"/>
        <v>28</v>
      </c>
      <c r="C592" t="s">
        <v>588</v>
      </c>
      <c r="D592">
        <v>300</v>
      </c>
      <c r="E592">
        <v>1259</v>
      </c>
      <c r="F592">
        <v>0</v>
      </c>
      <c r="G592">
        <v>0.2</v>
      </c>
      <c r="H592">
        <v>25</v>
      </c>
      <c r="I592">
        <v>16</v>
      </c>
      <c r="L592">
        <f t="shared" si="70"/>
        <v>300.52000000000004</v>
      </c>
      <c r="M592">
        <f t="shared" si="71"/>
        <v>0.52000000000003865</v>
      </c>
    </row>
    <row r="593" spans="1:13" x14ac:dyDescent="0.25">
      <c r="A593" t="str">
        <f t="shared" si="68"/>
        <v>Frühstückskuchen, Honigkuchen</v>
      </c>
      <c r="B593">
        <f t="shared" si="69"/>
        <v>29</v>
      </c>
      <c r="C593" t="s">
        <v>589</v>
      </c>
      <c r="D593">
        <v>373</v>
      </c>
      <c r="E593">
        <v>1568</v>
      </c>
      <c r="F593">
        <v>5.5</v>
      </c>
      <c r="G593">
        <v>68</v>
      </c>
      <c r="H593">
        <v>7</v>
      </c>
      <c r="I593">
        <v>7</v>
      </c>
      <c r="L593">
        <f t="shared" si="70"/>
        <v>373.29999999999995</v>
      </c>
      <c r="M593">
        <f t="shared" si="71"/>
        <v>0.29999999999995453</v>
      </c>
    </row>
    <row r="594" spans="1:13" x14ac:dyDescent="0.25">
      <c r="A594" t="str">
        <f t="shared" si="68"/>
        <v>Fusilli, Spirelli, Spiralnudeln, gekocht (Hartweizennudeln mit Ei)</v>
      </c>
      <c r="B594">
        <f t="shared" si="69"/>
        <v>66</v>
      </c>
      <c r="C594" t="s">
        <v>590</v>
      </c>
      <c r="D594">
        <v>142</v>
      </c>
      <c r="E594">
        <v>600</v>
      </c>
      <c r="F594">
        <v>2.5</v>
      </c>
      <c r="G594">
        <v>28</v>
      </c>
      <c r="H594">
        <v>1.1000000000000001</v>
      </c>
      <c r="I594">
        <v>4.9000000000000004</v>
      </c>
      <c r="L594">
        <f t="shared" si="70"/>
        <v>145.60999999999999</v>
      </c>
      <c r="M594">
        <f t="shared" si="71"/>
        <v>3.6099999999999852</v>
      </c>
    </row>
    <row r="595" spans="1:13" x14ac:dyDescent="0.25">
      <c r="A595" t="str">
        <f t="shared" si="68"/>
        <v>Fusilli, Spirelli, Spiralnudeln, roh (Hartweizennudeln mit Ei)</v>
      </c>
      <c r="B595">
        <f t="shared" si="69"/>
        <v>62</v>
      </c>
      <c r="C595" t="s">
        <v>591</v>
      </c>
      <c r="D595">
        <v>354</v>
      </c>
      <c r="E595">
        <v>1501</v>
      </c>
      <c r="F595">
        <v>6.5</v>
      </c>
      <c r="G595">
        <v>69.900000000000006</v>
      </c>
      <c r="H595">
        <v>2.8</v>
      </c>
      <c r="I595">
        <v>12.3</v>
      </c>
      <c r="L595">
        <f t="shared" si="70"/>
        <v>364.29</v>
      </c>
      <c r="M595">
        <f t="shared" si="71"/>
        <v>10.29000000000002</v>
      </c>
    </row>
    <row r="596" spans="1:13" x14ac:dyDescent="0.25">
      <c r="A596" t="str">
        <f t="shared" si="68"/>
        <v>Futuromelonen</v>
      </c>
      <c r="B596">
        <f t="shared" si="69"/>
        <v>13</v>
      </c>
      <c r="C596" t="s">
        <v>592</v>
      </c>
      <c r="D596">
        <v>44</v>
      </c>
      <c r="E596">
        <v>185</v>
      </c>
      <c r="F596">
        <v>1</v>
      </c>
      <c r="G596">
        <v>9.8000000000000007</v>
      </c>
      <c r="H596">
        <v>0.2</v>
      </c>
      <c r="I596">
        <v>0.5</v>
      </c>
      <c r="L596">
        <f t="shared" si="70"/>
        <v>44.14</v>
      </c>
      <c r="M596">
        <f t="shared" si="71"/>
        <v>0.14000000000000057</v>
      </c>
    </row>
    <row r="597" spans="1:13" x14ac:dyDescent="0.25">
      <c r="A597" t="s">
        <v>2563</v>
      </c>
      <c r="B597">
        <f>LEN(A597)</f>
        <v>80</v>
      </c>
      <c r="C597" t="s">
        <v>2359</v>
      </c>
      <c r="D597">
        <v>159</v>
      </c>
      <c r="E597">
        <v>666</v>
      </c>
      <c r="F597">
        <v>1.5</v>
      </c>
      <c r="G597">
        <v>14</v>
      </c>
      <c r="H597">
        <v>5</v>
      </c>
      <c r="I597">
        <v>13</v>
      </c>
      <c r="L597">
        <f t="shared" si="70"/>
        <v>158.5</v>
      </c>
      <c r="M597">
        <f t="shared" si="71"/>
        <v>-0.5</v>
      </c>
    </row>
    <row r="598" spans="1:13" x14ac:dyDescent="0.25">
      <c r="A598" t="str">
        <f t="shared" ref="A598:A608" si="72">MID(C598,1,$B$1)</f>
        <v>Galiamelonen, Netzmelonen</v>
      </c>
      <c r="B598">
        <f t="shared" ref="B598:B608" si="73">LEN(C598)</f>
        <v>25</v>
      </c>
      <c r="C598" t="s">
        <v>593</v>
      </c>
      <c r="D598">
        <v>64</v>
      </c>
      <c r="E598">
        <v>268</v>
      </c>
      <c r="F598">
        <v>1</v>
      </c>
      <c r="G598">
        <v>11</v>
      </c>
      <c r="H598">
        <v>0.2</v>
      </c>
      <c r="I598">
        <v>0.4</v>
      </c>
      <c r="L598">
        <f t="shared" si="70"/>
        <v>48.639999999999993</v>
      </c>
      <c r="M598">
        <f t="shared" si="71"/>
        <v>-15.360000000000007</v>
      </c>
    </row>
    <row r="599" spans="1:13" x14ac:dyDescent="0.25">
      <c r="A599" t="str">
        <f t="shared" si="72"/>
        <v>Gambas, Riesengarnelen</v>
      </c>
      <c r="B599">
        <f t="shared" si="73"/>
        <v>22</v>
      </c>
      <c r="C599" t="s">
        <v>594</v>
      </c>
      <c r="D599">
        <v>94</v>
      </c>
      <c r="E599">
        <v>393</v>
      </c>
      <c r="F599">
        <v>0</v>
      </c>
      <c r="G599">
        <v>1</v>
      </c>
      <c r="H599">
        <v>1.5</v>
      </c>
      <c r="I599">
        <v>18</v>
      </c>
      <c r="L599">
        <f t="shared" si="70"/>
        <v>93.65</v>
      </c>
      <c r="M599">
        <f t="shared" si="71"/>
        <v>-0.34999999999999432</v>
      </c>
    </row>
    <row r="600" spans="1:13" x14ac:dyDescent="0.25">
      <c r="A600" t="str">
        <f t="shared" si="72"/>
        <v>Gans, Keule (Gänsekeule) (roh)</v>
      </c>
      <c r="B600">
        <f t="shared" si="73"/>
        <v>30</v>
      </c>
      <c r="C600" t="s">
        <v>595</v>
      </c>
      <c r="D600">
        <v>157</v>
      </c>
      <c r="E600">
        <v>657</v>
      </c>
      <c r="F600">
        <v>0</v>
      </c>
      <c r="G600">
        <v>0</v>
      </c>
      <c r="H600">
        <v>7.5</v>
      </c>
      <c r="I600">
        <v>22.3</v>
      </c>
      <c r="L600">
        <f t="shared" si="70"/>
        <v>163.41000000000003</v>
      </c>
      <c r="M600">
        <f t="shared" si="71"/>
        <v>6.410000000000025</v>
      </c>
    </row>
    <row r="601" spans="1:13" x14ac:dyDescent="0.25">
      <c r="A601" t="str">
        <f t="shared" si="72"/>
        <v>Gans, Leber (roh)</v>
      </c>
      <c r="B601">
        <f t="shared" si="73"/>
        <v>17</v>
      </c>
      <c r="C601" t="s">
        <v>596</v>
      </c>
      <c r="D601">
        <v>145</v>
      </c>
      <c r="E601">
        <v>608</v>
      </c>
      <c r="F601">
        <v>0.5</v>
      </c>
      <c r="G601">
        <v>5</v>
      </c>
      <c r="H601">
        <v>5</v>
      </c>
      <c r="I601">
        <v>18.5</v>
      </c>
      <c r="L601">
        <f t="shared" si="70"/>
        <v>144.69999999999999</v>
      </c>
      <c r="M601">
        <f t="shared" si="71"/>
        <v>-0.30000000000001137</v>
      </c>
    </row>
    <row r="602" spans="1:13" x14ac:dyDescent="0.25">
      <c r="A602" t="str">
        <f t="shared" si="72"/>
        <v>Gans, mit Haut (roh)</v>
      </c>
      <c r="B602">
        <f t="shared" si="73"/>
        <v>20</v>
      </c>
      <c r="C602" t="s">
        <v>597</v>
      </c>
      <c r="D602">
        <v>342</v>
      </c>
      <c r="E602">
        <v>1414</v>
      </c>
      <c r="F602">
        <v>0</v>
      </c>
      <c r="G602">
        <v>0</v>
      </c>
      <c r="H602">
        <v>31</v>
      </c>
      <c r="I602">
        <v>15.7</v>
      </c>
      <c r="L602">
        <f t="shared" si="70"/>
        <v>354.24</v>
      </c>
      <c r="M602">
        <f t="shared" si="71"/>
        <v>12.240000000000009</v>
      </c>
    </row>
    <row r="603" spans="1:13" x14ac:dyDescent="0.25">
      <c r="A603" t="str">
        <f t="shared" si="72"/>
        <v>Gänseblümchen</v>
      </c>
      <c r="B603">
        <f t="shared" si="73"/>
        <v>13</v>
      </c>
      <c r="C603" t="s">
        <v>598</v>
      </c>
      <c r="D603">
        <v>24</v>
      </c>
      <c r="E603">
        <v>101</v>
      </c>
      <c r="F603">
        <v>0.5</v>
      </c>
      <c r="G603">
        <v>4.3</v>
      </c>
      <c r="H603">
        <v>0.1</v>
      </c>
      <c r="I603">
        <v>1.3</v>
      </c>
      <c r="L603">
        <f t="shared" si="70"/>
        <v>24.02</v>
      </c>
      <c r="M603">
        <f t="shared" si="71"/>
        <v>1.9999999999999574E-2</v>
      </c>
    </row>
    <row r="604" spans="1:13" x14ac:dyDescent="0.25">
      <c r="A604" t="str">
        <f t="shared" si="72"/>
        <v>Gänsebraten mit Soße (ohne weitere Beilagen)</v>
      </c>
      <c r="B604">
        <f t="shared" si="73"/>
        <v>44</v>
      </c>
      <c r="C604" t="s">
        <v>599</v>
      </c>
      <c r="D604">
        <v>226</v>
      </c>
      <c r="E604">
        <v>949</v>
      </c>
      <c r="F604">
        <v>0.5</v>
      </c>
      <c r="G604">
        <v>3</v>
      </c>
      <c r="H604">
        <v>18</v>
      </c>
      <c r="I604">
        <v>11</v>
      </c>
      <c r="L604">
        <f t="shared" si="70"/>
        <v>225.90000000000003</v>
      </c>
      <c r="M604">
        <f t="shared" si="71"/>
        <v>-9.9999999999965894E-2</v>
      </c>
    </row>
    <row r="605" spans="1:13" x14ac:dyDescent="0.25">
      <c r="A605" t="str">
        <f t="shared" si="72"/>
        <v>Gänsebrust mit Orangen-Schmalz-Soße (ohne weitere Beilagen)</v>
      </c>
      <c r="B605">
        <f t="shared" si="73"/>
        <v>59</v>
      </c>
      <c r="C605" t="s">
        <v>600</v>
      </c>
      <c r="D605">
        <v>256</v>
      </c>
      <c r="E605">
        <v>1074</v>
      </c>
      <c r="F605">
        <v>0.5</v>
      </c>
      <c r="G605">
        <v>5</v>
      </c>
      <c r="H605">
        <v>20</v>
      </c>
      <c r="I605">
        <v>12</v>
      </c>
      <c r="L605">
        <f t="shared" si="70"/>
        <v>256.89999999999998</v>
      </c>
      <c r="M605">
        <f t="shared" si="71"/>
        <v>0.89999999999997726</v>
      </c>
    </row>
    <row r="606" spans="1:13" x14ac:dyDescent="0.25">
      <c r="A606" t="str">
        <f t="shared" si="72"/>
        <v>Gänseei</v>
      </c>
      <c r="B606">
        <f t="shared" si="73"/>
        <v>7</v>
      </c>
      <c r="C606" t="s">
        <v>601</v>
      </c>
      <c r="D606">
        <v>122</v>
      </c>
      <c r="E606">
        <v>514</v>
      </c>
      <c r="F606">
        <v>0</v>
      </c>
      <c r="G606">
        <v>0.9</v>
      </c>
      <c r="H606">
        <v>8.6999999999999993</v>
      </c>
      <c r="I606">
        <v>9</v>
      </c>
      <c r="L606">
        <f t="shared" si="70"/>
        <v>122.4</v>
      </c>
      <c r="M606">
        <f t="shared" si="71"/>
        <v>0.40000000000000568</v>
      </c>
    </row>
    <row r="607" spans="1:13" x14ac:dyDescent="0.25">
      <c r="A607" t="str">
        <f t="shared" si="72"/>
        <v>Gänseleberpastete</v>
      </c>
      <c r="B607">
        <f t="shared" si="73"/>
        <v>17</v>
      </c>
      <c r="C607" t="s">
        <v>602</v>
      </c>
      <c r="D607">
        <v>259</v>
      </c>
      <c r="E607">
        <v>1086</v>
      </c>
      <c r="F607">
        <v>0</v>
      </c>
      <c r="G607">
        <v>4</v>
      </c>
      <c r="H607">
        <v>17</v>
      </c>
      <c r="I607">
        <v>20</v>
      </c>
      <c r="L607">
        <f t="shared" si="70"/>
        <v>258.5</v>
      </c>
      <c r="M607">
        <f t="shared" si="71"/>
        <v>-0.5</v>
      </c>
    </row>
    <row r="608" spans="1:13" x14ac:dyDescent="0.25">
      <c r="A608" t="str">
        <f t="shared" si="72"/>
        <v>Gänseschmalz, Gänsefett, Geflügelfett</v>
      </c>
      <c r="B608">
        <f t="shared" si="73"/>
        <v>37</v>
      </c>
      <c r="C608" t="s">
        <v>603</v>
      </c>
      <c r="D608">
        <v>930</v>
      </c>
      <c r="E608">
        <v>3934</v>
      </c>
      <c r="F608">
        <v>0</v>
      </c>
      <c r="G608">
        <v>0</v>
      </c>
      <c r="H608">
        <v>100</v>
      </c>
      <c r="I608">
        <v>0</v>
      </c>
      <c r="L608">
        <f t="shared" si="70"/>
        <v>930.00000000000011</v>
      </c>
      <c r="M608">
        <f t="shared" si="71"/>
        <v>0</v>
      </c>
    </row>
    <row r="609" spans="1:13" x14ac:dyDescent="0.25">
      <c r="A609" t="s">
        <v>2700</v>
      </c>
      <c r="B609">
        <f>LEN(A609)</f>
        <v>73</v>
      </c>
      <c r="C609" t="s">
        <v>2360</v>
      </c>
      <c r="D609">
        <v>11</v>
      </c>
      <c r="E609">
        <v>48</v>
      </c>
      <c r="F609">
        <v>0</v>
      </c>
      <c r="G609">
        <v>1.1000000000000001</v>
      </c>
      <c r="H609">
        <v>0.2</v>
      </c>
      <c r="I609">
        <v>1.3</v>
      </c>
      <c r="L609">
        <f t="shared" si="70"/>
        <v>11.830000000000002</v>
      </c>
      <c r="M609">
        <f t="shared" si="71"/>
        <v>0.83000000000000185</v>
      </c>
    </row>
    <row r="610" spans="1:13" x14ac:dyDescent="0.25">
      <c r="A610" t="str">
        <f>MID(C610,1,$B$1)</f>
        <v>Gebrannte Erdnüsse, dragierte Erdnüsse</v>
      </c>
      <c r="B610">
        <f>LEN(C610)</f>
        <v>38</v>
      </c>
      <c r="C610" t="s">
        <v>604</v>
      </c>
      <c r="D610">
        <v>486</v>
      </c>
      <c r="E610">
        <v>2040</v>
      </c>
      <c r="F610">
        <v>4.5</v>
      </c>
      <c r="G610">
        <v>60.8</v>
      </c>
      <c r="H610">
        <v>20</v>
      </c>
      <c r="I610">
        <v>12</v>
      </c>
      <c r="L610">
        <f t="shared" si="70"/>
        <v>485.67999999999995</v>
      </c>
      <c r="M610">
        <f t="shared" si="71"/>
        <v>-0.32000000000005002</v>
      </c>
    </row>
    <row r="611" spans="1:13" x14ac:dyDescent="0.25">
      <c r="A611" t="str">
        <f>MID(C611,1,$B$1)</f>
        <v>Gebrannte Mandeln, dragierte Mandeln</v>
      </c>
      <c r="B611">
        <f>LEN(C611)</f>
        <v>36</v>
      </c>
      <c r="C611" t="s">
        <v>605</v>
      </c>
      <c r="D611">
        <v>503</v>
      </c>
      <c r="E611">
        <v>2112</v>
      </c>
      <c r="F611">
        <v>4.5</v>
      </c>
      <c r="G611">
        <v>51.8</v>
      </c>
      <c r="H611">
        <v>27</v>
      </c>
      <c r="I611">
        <v>9.4</v>
      </c>
      <c r="L611">
        <f t="shared" si="70"/>
        <v>502.96000000000004</v>
      </c>
      <c r="M611">
        <f t="shared" si="71"/>
        <v>-3.999999999996362E-2</v>
      </c>
    </row>
    <row r="612" spans="1:13" x14ac:dyDescent="0.25">
      <c r="A612" t="str">
        <f>MID(C612,1,$B$1)</f>
        <v>Geflügelbierschinken</v>
      </c>
      <c r="B612">
        <f>LEN(C612)</f>
        <v>20</v>
      </c>
      <c r="C612" t="s">
        <v>606</v>
      </c>
      <c r="D612">
        <v>169</v>
      </c>
      <c r="E612">
        <v>712</v>
      </c>
      <c r="F612">
        <v>0</v>
      </c>
      <c r="G612">
        <v>1</v>
      </c>
      <c r="H612">
        <v>11</v>
      </c>
      <c r="I612">
        <v>15</v>
      </c>
      <c r="L612">
        <f t="shared" si="70"/>
        <v>169.4</v>
      </c>
      <c r="M612">
        <f t="shared" si="71"/>
        <v>0.40000000000000568</v>
      </c>
    </row>
    <row r="613" spans="1:13" x14ac:dyDescent="0.25">
      <c r="A613" t="s">
        <v>2574</v>
      </c>
      <c r="B613">
        <f>LEN(A613)</f>
        <v>78</v>
      </c>
      <c r="C613" t="s">
        <v>2361</v>
      </c>
      <c r="D613">
        <v>228</v>
      </c>
      <c r="E613">
        <v>958</v>
      </c>
      <c r="F613">
        <v>0</v>
      </c>
      <c r="G613">
        <v>0.5</v>
      </c>
      <c r="H613">
        <v>18.2</v>
      </c>
      <c r="I613">
        <v>13.5</v>
      </c>
      <c r="L613">
        <f t="shared" si="70"/>
        <v>228.01000000000005</v>
      </c>
      <c r="M613">
        <f t="shared" si="71"/>
        <v>1.0000000000047748E-2</v>
      </c>
    </row>
    <row r="614" spans="1:13" x14ac:dyDescent="0.25">
      <c r="A614" t="str">
        <f t="shared" ref="A614:A622" si="74">MID(C614,1,$B$1)</f>
        <v>Geflügelfiletpastete</v>
      </c>
      <c r="B614">
        <f t="shared" ref="B614:B622" si="75">LEN(C614)</f>
        <v>20</v>
      </c>
      <c r="C614" t="s">
        <v>607</v>
      </c>
      <c r="D614">
        <v>182</v>
      </c>
      <c r="E614">
        <v>764</v>
      </c>
      <c r="F614">
        <v>0</v>
      </c>
      <c r="G614">
        <v>2</v>
      </c>
      <c r="H614">
        <v>11</v>
      </c>
      <c r="I614">
        <v>17</v>
      </c>
      <c r="L614">
        <f t="shared" si="70"/>
        <v>181.90000000000003</v>
      </c>
      <c r="M614">
        <f t="shared" si="71"/>
        <v>-9.9999999999965894E-2</v>
      </c>
    </row>
    <row r="615" spans="1:13" x14ac:dyDescent="0.25">
      <c r="A615" t="str">
        <f t="shared" si="74"/>
        <v>Geflügelfleischwurst</v>
      </c>
      <c r="B615">
        <f t="shared" si="75"/>
        <v>20</v>
      </c>
      <c r="C615" t="s">
        <v>608</v>
      </c>
      <c r="D615">
        <v>213</v>
      </c>
      <c r="E615">
        <v>893</v>
      </c>
      <c r="F615">
        <v>0</v>
      </c>
      <c r="G615">
        <v>1</v>
      </c>
      <c r="H615">
        <v>17</v>
      </c>
      <c r="I615">
        <v>12</v>
      </c>
      <c r="L615">
        <f t="shared" si="70"/>
        <v>212.60000000000002</v>
      </c>
      <c r="M615">
        <f t="shared" si="71"/>
        <v>-0.39999999999997726</v>
      </c>
    </row>
    <row r="616" spans="1:13" x14ac:dyDescent="0.25">
      <c r="A616" t="str">
        <f t="shared" si="74"/>
        <v>Geflügeljagdwurst</v>
      </c>
      <c r="B616">
        <f t="shared" si="75"/>
        <v>17</v>
      </c>
      <c r="C616" t="s">
        <v>609</v>
      </c>
      <c r="D616">
        <v>224</v>
      </c>
      <c r="E616">
        <v>941</v>
      </c>
      <c r="F616">
        <v>0.5</v>
      </c>
      <c r="G616">
        <v>3</v>
      </c>
      <c r="H616">
        <v>16</v>
      </c>
      <c r="I616">
        <v>15</v>
      </c>
      <c r="L616">
        <f t="shared" si="70"/>
        <v>224.10000000000002</v>
      </c>
      <c r="M616">
        <f t="shared" si="71"/>
        <v>0.10000000000002274</v>
      </c>
    </row>
    <row r="617" spans="1:13" x14ac:dyDescent="0.25">
      <c r="A617" t="str">
        <f t="shared" si="74"/>
        <v>Geflügelkrakauer</v>
      </c>
      <c r="B617">
        <f t="shared" si="75"/>
        <v>16</v>
      </c>
      <c r="C617" t="s">
        <v>610</v>
      </c>
      <c r="D617">
        <v>145</v>
      </c>
      <c r="E617">
        <v>607</v>
      </c>
      <c r="F617">
        <v>0</v>
      </c>
      <c r="G617">
        <v>1</v>
      </c>
      <c r="H617">
        <v>2</v>
      </c>
      <c r="I617">
        <v>29</v>
      </c>
      <c r="L617">
        <f t="shared" si="70"/>
        <v>144.5</v>
      </c>
      <c r="M617">
        <f t="shared" si="71"/>
        <v>-0.5</v>
      </c>
    </row>
    <row r="618" spans="1:13" x14ac:dyDescent="0.25">
      <c r="A618" t="str">
        <f t="shared" si="74"/>
        <v>Geflügelleber-Pastete</v>
      </c>
      <c r="B618">
        <f t="shared" si="75"/>
        <v>21</v>
      </c>
      <c r="C618" t="s">
        <v>611</v>
      </c>
      <c r="D618">
        <v>317</v>
      </c>
      <c r="E618">
        <v>1331</v>
      </c>
      <c r="F618">
        <v>0.5</v>
      </c>
      <c r="G618">
        <v>4</v>
      </c>
      <c r="H618">
        <v>26</v>
      </c>
      <c r="I618">
        <v>14</v>
      </c>
      <c r="L618">
        <f t="shared" si="70"/>
        <v>317</v>
      </c>
      <c r="M618">
        <f t="shared" si="71"/>
        <v>0</v>
      </c>
    </row>
    <row r="619" spans="1:13" x14ac:dyDescent="0.25">
      <c r="A619" t="str">
        <f t="shared" si="74"/>
        <v>Geflügel-Leberwurst</v>
      </c>
      <c r="B619">
        <f t="shared" si="75"/>
        <v>19</v>
      </c>
      <c r="C619" t="s">
        <v>612</v>
      </c>
      <c r="D619">
        <v>370</v>
      </c>
      <c r="E619">
        <v>1553</v>
      </c>
      <c r="F619">
        <v>0</v>
      </c>
      <c r="G619">
        <v>2</v>
      </c>
      <c r="H619">
        <v>33</v>
      </c>
      <c r="I619">
        <v>13</v>
      </c>
      <c r="L619">
        <f t="shared" si="70"/>
        <v>369.70000000000005</v>
      </c>
      <c r="M619">
        <f t="shared" si="71"/>
        <v>-0.29999999999995453</v>
      </c>
    </row>
    <row r="620" spans="1:13" x14ac:dyDescent="0.25">
      <c r="A620" t="str">
        <f t="shared" si="74"/>
        <v>Geflügel-Mortadella</v>
      </c>
      <c r="B620">
        <f t="shared" si="75"/>
        <v>19</v>
      </c>
      <c r="C620" t="s">
        <v>613</v>
      </c>
      <c r="D620">
        <v>185</v>
      </c>
      <c r="E620">
        <v>778</v>
      </c>
      <c r="F620">
        <v>0</v>
      </c>
      <c r="G620">
        <v>1</v>
      </c>
      <c r="H620">
        <v>10</v>
      </c>
      <c r="I620">
        <v>21</v>
      </c>
      <c r="L620">
        <f t="shared" si="70"/>
        <v>185.3</v>
      </c>
      <c r="M620">
        <f t="shared" si="71"/>
        <v>0.30000000000001137</v>
      </c>
    </row>
    <row r="621" spans="1:13" x14ac:dyDescent="0.25">
      <c r="A621" t="str">
        <f t="shared" si="74"/>
        <v>Geflügelsalami, Geflügel-Salami</v>
      </c>
      <c r="B621">
        <f t="shared" si="75"/>
        <v>31</v>
      </c>
      <c r="C621" t="s">
        <v>614</v>
      </c>
      <c r="D621">
        <v>398</v>
      </c>
      <c r="E621">
        <v>1672</v>
      </c>
      <c r="F621">
        <v>0</v>
      </c>
      <c r="G621">
        <v>2</v>
      </c>
      <c r="H621">
        <v>32</v>
      </c>
      <c r="I621">
        <v>22</v>
      </c>
      <c r="L621">
        <f t="shared" si="70"/>
        <v>398.20000000000005</v>
      </c>
      <c r="M621">
        <f t="shared" si="71"/>
        <v>0.20000000000004547</v>
      </c>
    </row>
    <row r="622" spans="1:13" x14ac:dyDescent="0.25">
      <c r="A622" t="str">
        <f t="shared" si="74"/>
        <v>Geflügelsalat</v>
      </c>
      <c r="B622">
        <f t="shared" si="75"/>
        <v>13</v>
      </c>
      <c r="C622" t="s">
        <v>615</v>
      </c>
      <c r="D622">
        <v>566</v>
      </c>
      <c r="E622">
        <v>2376</v>
      </c>
      <c r="F622">
        <v>0.5</v>
      </c>
      <c r="G622">
        <v>5</v>
      </c>
      <c r="H622">
        <v>55</v>
      </c>
      <c r="I622">
        <v>8</v>
      </c>
      <c r="L622">
        <f t="shared" si="70"/>
        <v>565.6</v>
      </c>
      <c r="M622">
        <f t="shared" si="71"/>
        <v>-0.39999999999997726</v>
      </c>
    </row>
    <row r="623" spans="1:13" x14ac:dyDescent="0.25">
      <c r="A623" t="s">
        <v>2582</v>
      </c>
      <c r="B623">
        <f>LEN(A623)</f>
        <v>72</v>
      </c>
      <c r="C623" t="s">
        <v>2362</v>
      </c>
      <c r="D623">
        <v>246</v>
      </c>
      <c r="E623">
        <v>1030</v>
      </c>
      <c r="F623">
        <v>0</v>
      </c>
      <c r="G623">
        <v>0.4</v>
      </c>
      <c r="H623">
        <v>18.3</v>
      </c>
      <c r="I623">
        <v>20.399999999999999</v>
      </c>
      <c r="L623">
        <f t="shared" si="70"/>
        <v>257.51</v>
      </c>
      <c r="M623">
        <f t="shared" si="71"/>
        <v>11.509999999999991</v>
      </c>
    </row>
    <row r="624" spans="1:13" x14ac:dyDescent="0.25">
      <c r="A624" t="str">
        <f t="shared" ref="A624:A630" si="76">MID(C624,1,$B$1)</f>
        <v>Geheimratskäse</v>
      </c>
      <c r="B624">
        <f t="shared" ref="B624:B630" si="77">LEN(C624)</f>
        <v>14</v>
      </c>
      <c r="C624" t="s">
        <v>616</v>
      </c>
      <c r="D624">
        <v>395</v>
      </c>
      <c r="E624">
        <v>1650</v>
      </c>
      <c r="F624">
        <v>0</v>
      </c>
      <c r="G624">
        <v>0</v>
      </c>
      <c r="H624">
        <v>25</v>
      </c>
      <c r="I624">
        <v>27</v>
      </c>
      <c r="L624">
        <f t="shared" si="70"/>
        <v>345.90000000000003</v>
      </c>
      <c r="M624">
        <f t="shared" si="71"/>
        <v>-49.099999999999966</v>
      </c>
    </row>
    <row r="625" spans="1:13" x14ac:dyDescent="0.25">
      <c r="A625" t="str">
        <f t="shared" si="76"/>
        <v>Gelbe Tomaten</v>
      </c>
      <c r="B625">
        <f t="shared" si="77"/>
        <v>13</v>
      </c>
      <c r="C625" t="s">
        <v>617</v>
      </c>
      <c r="D625">
        <v>18</v>
      </c>
      <c r="E625">
        <v>77</v>
      </c>
      <c r="F625">
        <v>0</v>
      </c>
      <c r="G625">
        <v>3</v>
      </c>
      <c r="H625">
        <v>0.2</v>
      </c>
      <c r="I625">
        <v>1</v>
      </c>
      <c r="L625">
        <f t="shared" si="70"/>
        <v>18.36</v>
      </c>
      <c r="M625">
        <f t="shared" si="71"/>
        <v>0.35999999999999943</v>
      </c>
    </row>
    <row r="626" spans="1:13" x14ac:dyDescent="0.25">
      <c r="A626" t="str">
        <f t="shared" si="76"/>
        <v>Gelbwurst</v>
      </c>
      <c r="B626">
        <f t="shared" si="77"/>
        <v>9</v>
      </c>
      <c r="C626" t="s">
        <v>618</v>
      </c>
      <c r="D626">
        <v>288</v>
      </c>
      <c r="E626">
        <v>1203</v>
      </c>
      <c r="F626">
        <v>0</v>
      </c>
      <c r="G626">
        <v>0.1</v>
      </c>
      <c r="H626">
        <v>27</v>
      </c>
      <c r="I626">
        <v>11.2</v>
      </c>
      <c r="L626">
        <f t="shared" si="70"/>
        <v>298.55</v>
      </c>
      <c r="M626">
        <f t="shared" si="71"/>
        <v>10.550000000000011</v>
      </c>
    </row>
    <row r="627" spans="1:13" x14ac:dyDescent="0.25">
      <c r="A627" t="str">
        <f t="shared" si="76"/>
        <v>Gelee (Apfelgelee, Zitronengelee, Johannisbeergelee, Apfel-Quitten-Gelee usw.)</v>
      </c>
      <c r="B627">
        <f t="shared" si="77"/>
        <v>78</v>
      </c>
      <c r="C627" t="s">
        <v>619</v>
      </c>
      <c r="D627">
        <v>260</v>
      </c>
      <c r="E627">
        <v>1105</v>
      </c>
      <c r="F627">
        <v>6</v>
      </c>
      <c r="G627">
        <v>65</v>
      </c>
      <c r="H627">
        <v>0</v>
      </c>
      <c r="I627">
        <v>0</v>
      </c>
      <c r="L627">
        <f t="shared" si="70"/>
        <v>266.5</v>
      </c>
      <c r="M627">
        <f t="shared" si="71"/>
        <v>6.5</v>
      </c>
    </row>
    <row r="628" spans="1:13" x14ac:dyDescent="0.25">
      <c r="A628" t="str">
        <f t="shared" si="76"/>
        <v>Gelierzucker</v>
      </c>
      <c r="B628">
        <f t="shared" si="77"/>
        <v>12</v>
      </c>
      <c r="C628" t="s">
        <v>620</v>
      </c>
      <c r="D628">
        <v>401</v>
      </c>
      <c r="E628">
        <v>1684</v>
      </c>
      <c r="F628">
        <v>8.5</v>
      </c>
      <c r="G628">
        <v>97.8</v>
      </c>
      <c r="H628">
        <v>0</v>
      </c>
      <c r="I628">
        <v>0</v>
      </c>
      <c r="L628">
        <f t="shared" si="70"/>
        <v>400.97999999999996</v>
      </c>
      <c r="M628">
        <f t="shared" si="71"/>
        <v>-2.0000000000038654E-2</v>
      </c>
    </row>
    <row r="629" spans="1:13" x14ac:dyDescent="0.25">
      <c r="A629" t="str">
        <f t="shared" si="76"/>
        <v>Gemeiner Riesenschirmling (Parasol)</v>
      </c>
      <c r="B629">
        <f t="shared" si="77"/>
        <v>35</v>
      </c>
      <c r="C629" t="s">
        <v>621</v>
      </c>
      <c r="D629">
        <v>14</v>
      </c>
      <c r="E629">
        <v>58</v>
      </c>
      <c r="F629">
        <v>0</v>
      </c>
      <c r="G629">
        <v>0</v>
      </c>
      <c r="H629">
        <v>0.5</v>
      </c>
      <c r="I629">
        <v>2.2000000000000002</v>
      </c>
      <c r="L629">
        <f t="shared" si="70"/>
        <v>13.890000000000002</v>
      </c>
      <c r="M629">
        <f t="shared" si="71"/>
        <v>-0.10999999999999766</v>
      </c>
    </row>
    <row r="630" spans="1:13" x14ac:dyDescent="0.25">
      <c r="A630" t="str">
        <f t="shared" si="76"/>
        <v>Gemüseauflauf, Gemüsestrudel</v>
      </c>
      <c r="B630">
        <f t="shared" si="77"/>
        <v>28</v>
      </c>
      <c r="C630" t="s">
        <v>622</v>
      </c>
      <c r="D630">
        <v>109</v>
      </c>
      <c r="E630">
        <v>459</v>
      </c>
      <c r="F630">
        <v>1</v>
      </c>
      <c r="G630">
        <v>9.1999999999999993</v>
      </c>
      <c r="H630">
        <v>6.3</v>
      </c>
      <c r="I630">
        <v>3.1</v>
      </c>
      <c r="L630">
        <f t="shared" si="70"/>
        <v>109.33</v>
      </c>
      <c r="M630">
        <f t="shared" si="71"/>
        <v>0.32999999999999829</v>
      </c>
    </row>
    <row r="631" spans="1:13" x14ac:dyDescent="0.25">
      <c r="A631" t="s">
        <v>2731</v>
      </c>
      <c r="B631">
        <f>LEN(A631)</f>
        <v>80</v>
      </c>
      <c r="C631" t="s">
        <v>2363</v>
      </c>
      <c r="D631">
        <v>125</v>
      </c>
      <c r="E631">
        <v>524</v>
      </c>
      <c r="F631">
        <v>1</v>
      </c>
      <c r="G631">
        <v>12</v>
      </c>
      <c r="H631">
        <v>4.5999999999999996</v>
      </c>
      <c r="I631">
        <v>7.8</v>
      </c>
      <c r="L631">
        <f t="shared" si="70"/>
        <v>124.73999999999998</v>
      </c>
      <c r="M631">
        <f t="shared" si="71"/>
        <v>-0.26000000000001933</v>
      </c>
    </row>
    <row r="632" spans="1:13" x14ac:dyDescent="0.25">
      <c r="A632" t="str">
        <f t="shared" ref="A632:A649" si="78">MID(C632,1,$B$1)</f>
        <v>Gemüsebrühe</v>
      </c>
      <c r="B632">
        <f t="shared" ref="B632:B649" si="79">LEN(C632)</f>
        <v>11</v>
      </c>
      <c r="C632" t="s">
        <v>623</v>
      </c>
      <c r="D632">
        <v>3</v>
      </c>
      <c r="E632">
        <v>12</v>
      </c>
      <c r="F632">
        <v>0</v>
      </c>
      <c r="G632">
        <v>0.2</v>
      </c>
      <c r="H632">
        <v>0.1</v>
      </c>
      <c r="I632">
        <v>0.3</v>
      </c>
      <c r="L632">
        <f t="shared" si="70"/>
        <v>3.01</v>
      </c>
      <c r="M632">
        <f t="shared" si="71"/>
        <v>9.9999999999997868E-3</v>
      </c>
    </row>
    <row r="633" spans="1:13" x14ac:dyDescent="0.25">
      <c r="A633" t="str">
        <f t="shared" si="78"/>
        <v>Gemüseeintopf</v>
      </c>
      <c r="B633">
        <f t="shared" si="79"/>
        <v>13</v>
      </c>
      <c r="C633" t="s">
        <v>624</v>
      </c>
      <c r="D633">
        <v>43</v>
      </c>
      <c r="E633">
        <v>182</v>
      </c>
      <c r="F633">
        <v>0.5</v>
      </c>
      <c r="G633">
        <v>4.5</v>
      </c>
      <c r="H633">
        <v>2</v>
      </c>
      <c r="I633">
        <v>1.5</v>
      </c>
      <c r="L633">
        <f t="shared" si="70"/>
        <v>43.349999999999994</v>
      </c>
      <c r="M633">
        <f t="shared" si="71"/>
        <v>0.34999999999999432</v>
      </c>
    </row>
    <row r="634" spans="1:13" x14ac:dyDescent="0.25">
      <c r="A634" t="str">
        <f t="shared" si="78"/>
        <v>Gemüse-Lasagne, Gemüselasagne</v>
      </c>
      <c r="B634">
        <f t="shared" si="79"/>
        <v>29</v>
      </c>
      <c r="C634" t="s">
        <v>625</v>
      </c>
      <c r="D634">
        <v>193</v>
      </c>
      <c r="E634">
        <v>812</v>
      </c>
      <c r="F634">
        <v>1.5</v>
      </c>
      <c r="G634">
        <v>15</v>
      </c>
      <c r="H634">
        <v>11</v>
      </c>
      <c r="I634">
        <v>7</v>
      </c>
      <c r="L634">
        <f t="shared" si="70"/>
        <v>193.20000000000002</v>
      </c>
      <c r="M634">
        <f t="shared" si="71"/>
        <v>0.20000000000001705</v>
      </c>
    </row>
    <row r="635" spans="1:13" x14ac:dyDescent="0.25">
      <c r="A635" t="str">
        <f t="shared" si="78"/>
        <v>Gemüsesaft</v>
      </c>
      <c r="B635">
        <f t="shared" si="79"/>
        <v>10</v>
      </c>
      <c r="C635" t="s">
        <v>626</v>
      </c>
      <c r="D635">
        <v>17</v>
      </c>
      <c r="E635">
        <v>72</v>
      </c>
      <c r="F635">
        <v>0</v>
      </c>
      <c r="G635">
        <v>3</v>
      </c>
      <c r="H635">
        <v>0.1</v>
      </c>
      <c r="I635">
        <v>1</v>
      </c>
      <c r="L635">
        <f t="shared" si="70"/>
        <v>17.43</v>
      </c>
      <c r="M635">
        <f t="shared" si="71"/>
        <v>0.42999999999999972</v>
      </c>
    </row>
    <row r="636" spans="1:13" x14ac:dyDescent="0.25">
      <c r="A636" t="str">
        <f t="shared" si="78"/>
        <v>Gemüsesuppe, italienisch</v>
      </c>
      <c r="B636">
        <f t="shared" si="79"/>
        <v>24</v>
      </c>
      <c r="C636" t="s">
        <v>627</v>
      </c>
      <c r="D636">
        <v>80</v>
      </c>
      <c r="E636">
        <v>332</v>
      </c>
      <c r="F636">
        <v>0.5</v>
      </c>
      <c r="G636">
        <v>4.5</v>
      </c>
      <c r="H636">
        <v>5.4</v>
      </c>
      <c r="I636">
        <v>3.3</v>
      </c>
      <c r="L636">
        <f t="shared" si="70"/>
        <v>82.53</v>
      </c>
      <c r="M636">
        <f t="shared" si="71"/>
        <v>2.5300000000000011</v>
      </c>
    </row>
    <row r="637" spans="1:13" x14ac:dyDescent="0.25">
      <c r="A637" t="str">
        <f t="shared" si="78"/>
        <v>Genever</v>
      </c>
      <c r="B637">
        <f t="shared" si="79"/>
        <v>7</v>
      </c>
      <c r="C637" t="s">
        <v>628</v>
      </c>
      <c r="D637">
        <v>194</v>
      </c>
      <c r="E637">
        <v>811</v>
      </c>
      <c r="F637">
        <v>0</v>
      </c>
      <c r="G637">
        <v>0</v>
      </c>
      <c r="H637">
        <v>0</v>
      </c>
      <c r="I637">
        <v>0</v>
      </c>
      <c r="J637">
        <v>28</v>
      </c>
      <c r="L637">
        <f t="shared" si="70"/>
        <v>196</v>
      </c>
      <c r="M637">
        <f t="shared" si="71"/>
        <v>2</v>
      </c>
    </row>
    <row r="638" spans="1:13" x14ac:dyDescent="0.25">
      <c r="A638" t="str">
        <f t="shared" si="78"/>
        <v>Germknödel, Weizenkloß, Hefekloß, Mehlknödel, Mehlkloß, Mehlpütt, Mehlklütjes</v>
      </c>
      <c r="B638">
        <f t="shared" si="79"/>
        <v>77</v>
      </c>
      <c r="C638" t="s">
        <v>629</v>
      </c>
      <c r="D638">
        <v>323</v>
      </c>
      <c r="E638">
        <v>1349</v>
      </c>
      <c r="F638">
        <v>3</v>
      </c>
      <c r="G638">
        <v>31.8</v>
      </c>
      <c r="H638">
        <v>18.8</v>
      </c>
      <c r="I638">
        <v>6.6</v>
      </c>
      <c r="L638">
        <f t="shared" si="70"/>
        <v>332.94000000000005</v>
      </c>
      <c r="M638">
        <f t="shared" si="71"/>
        <v>9.9400000000000546</v>
      </c>
    </row>
    <row r="639" spans="1:13" x14ac:dyDescent="0.25">
      <c r="A639" t="str">
        <f t="shared" si="78"/>
        <v>Gersten-Brot</v>
      </c>
      <c r="B639">
        <f t="shared" si="79"/>
        <v>12</v>
      </c>
      <c r="C639" t="s">
        <v>630</v>
      </c>
      <c r="D639">
        <v>217</v>
      </c>
      <c r="E639">
        <v>909</v>
      </c>
      <c r="F639">
        <v>3.6</v>
      </c>
      <c r="G639">
        <v>43.2</v>
      </c>
      <c r="H639">
        <v>1.1000000000000001</v>
      </c>
      <c r="I639">
        <v>7</v>
      </c>
      <c r="L639">
        <f t="shared" si="70"/>
        <v>216.75</v>
      </c>
      <c r="M639">
        <f t="shared" si="71"/>
        <v>-0.25</v>
      </c>
    </row>
    <row r="640" spans="1:13" x14ac:dyDescent="0.25">
      <c r="A640" t="str">
        <f t="shared" si="78"/>
        <v>Gersten-Brötchen</v>
      </c>
      <c r="B640">
        <f t="shared" si="79"/>
        <v>16</v>
      </c>
      <c r="C640" t="s">
        <v>631</v>
      </c>
      <c r="D640">
        <v>228</v>
      </c>
      <c r="E640">
        <v>956</v>
      </c>
      <c r="F640">
        <v>3.9</v>
      </c>
      <c r="G640">
        <v>45.4</v>
      </c>
      <c r="H640">
        <v>1.2</v>
      </c>
      <c r="I640">
        <v>7.3</v>
      </c>
      <c r="L640">
        <f t="shared" si="70"/>
        <v>227.95999999999998</v>
      </c>
      <c r="M640">
        <f t="shared" si="71"/>
        <v>-4.0000000000020464E-2</v>
      </c>
    </row>
    <row r="641" spans="1:13" x14ac:dyDescent="0.25">
      <c r="A641" t="str">
        <f t="shared" si="78"/>
        <v>Gersten-Flocken</v>
      </c>
      <c r="B641">
        <f t="shared" si="79"/>
        <v>15</v>
      </c>
      <c r="C641" t="s">
        <v>632</v>
      </c>
      <c r="D641">
        <v>321</v>
      </c>
      <c r="E641">
        <v>1343</v>
      </c>
      <c r="F641">
        <v>5.5</v>
      </c>
      <c r="G641">
        <v>66.8</v>
      </c>
      <c r="H641">
        <v>1.5</v>
      </c>
      <c r="I641">
        <v>7.8</v>
      </c>
      <c r="L641">
        <f t="shared" si="70"/>
        <v>320.58999999999992</v>
      </c>
      <c r="M641">
        <f t="shared" si="71"/>
        <v>-0.41000000000008185</v>
      </c>
    </row>
    <row r="642" spans="1:13" x14ac:dyDescent="0.25">
      <c r="A642" t="str">
        <f t="shared" si="78"/>
        <v>Gerstengraupen, Perlgraupen, Rollgerstel</v>
      </c>
      <c r="B642">
        <f t="shared" si="79"/>
        <v>40</v>
      </c>
      <c r="C642" t="s">
        <v>633</v>
      </c>
      <c r="D642">
        <v>335</v>
      </c>
      <c r="E642">
        <v>1424</v>
      </c>
      <c r="F642">
        <v>6.5</v>
      </c>
      <c r="G642">
        <v>71</v>
      </c>
      <c r="H642">
        <v>1.4</v>
      </c>
      <c r="I642">
        <v>9.6999999999999993</v>
      </c>
      <c r="L642">
        <f t="shared" ref="L642:L705" si="80">G642*4.1+H642*9.3+I642*4.2+J642*7+K642*3</f>
        <v>344.85999999999996</v>
      </c>
      <c r="M642">
        <f t="shared" ref="M642:M705" si="81">L642-D642</f>
        <v>9.8599999999999568</v>
      </c>
    </row>
    <row r="643" spans="1:13" x14ac:dyDescent="0.25">
      <c r="A643" t="str">
        <f t="shared" si="78"/>
        <v>Gerstengrütze</v>
      </c>
      <c r="B643">
        <f t="shared" si="79"/>
        <v>13</v>
      </c>
      <c r="C643" t="s">
        <v>634</v>
      </c>
      <c r="D643">
        <v>319</v>
      </c>
      <c r="E643">
        <v>1338</v>
      </c>
      <c r="F643">
        <v>5.5</v>
      </c>
      <c r="G643">
        <v>66.099999999999994</v>
      </c>
      <c r="H643">
        <v>1.5</v>
      </c>
      <c r="I643">
        <v>8</v>
      </c>
      <c r="L643">
        <f t="shared" si="80"/>
        <v>318.55999999999995</v>
      </c>
      <c r="M643">
        <f t="shared" si="81"/>
        <v>-0.44000000000005457</v>
      </c>
    </row>
    <row r="644" spans="1:13" x14ac:dyDescent="0.25">
      <c r="A644" t="str">
        <f t="shared" si="78"/>
        <v>Gerstenmehl</v>
      </c>
      <c r="B644">
        <f t="shared" si="79"/>
        <v>11</v>
      </c>
      <c r="C644" t="s">
        <v>635</v>
      </c>
      <c r="D644">
        <v>337</v>
      </c>
      <c r="E644">
        <v>1413</v>
      </c>
      <c r="F644">
        <v>5.8</v>
      </c>
      <c r="G644">
        <v>67.7</v>
      </c>
      <c r="H644">
        <v>1.9</v>
      </c>
      <c r="I644">
        <v>10</v>
      </c>
      <c r="L644">
        <f t="shared" si="80"/>
        <v>337.24</v>
      </c>
      <c r="M644">
        <f t="shared" si="81"/>
        <v>0.24000000000000909</v>
      </c>
    </row>
    <row r="645" spans="1:13" x14ac:dyDescent="0.25">
      <c r="A645" t="str">
        <f t="shared" si="78"/>
        <v>Gerstenmiso (aus fermentierter Gerste und Sojabohnen)</v>
      </c>
      <c r="B645">
        <f t="shared" si="79"/>
        <v>53</v>
      </c>
      <c r="C645" t="s">
        <v>636</v>
      </c>
      <c r="D645">
        <v>187</v>
      </c>
      <c r="E645">
        <v>786</v>
      </c>
      <c r="F645">
        <v>2</v>
      </c>
      <c r="G645">
        <v>21</v>
      </c>
      <c r="H645">
        <v>5</v>
      </c>
      <c r="I645">
        <v>13</v>
      </c>
      <c r="L645">
        <f t="shared" si="80"/>
        <v>187.2</v>
      </c>
      <c r="M645">
        <f t="shared" si="81"/>
        <v>0.19999999999998863</v>
      </c>
    </row>
    <row r="646" spans="1:13" x14ac:dyDescent="0.25">
      <c r="A646" t="str">
        <f t="shared" si="78"/>
        <v>Gersten-Schrot</v>
      </c>
      <c r="B646">
        <f t="shared" si="79"/>
        <v>14</v>
      </c>
      <c r="C646" t="s">
        <v>637</v>
      </c>
      <c r="D646">
        <v>328</v>
      </c>
      <c r="E646">
        <v>1374</v>
      </c>
      <c r="F646">
        <v>5.4</v>
      </c>
      <c r="G646">
        <v>65.3</v>
      </c>
      <c r="H646">
        <v>2.1</v>
      </c>
      <c r="I646">
        <v>9.6999999999999993</v>
      </c>
      <c r="L646">
        <f t="shared" si="80"/>
        <v>328</v>
      </c>
      <c r="M646">
        <f t="shared" si="81"/>
        <v>0</v>
      </c>
    </row>
    <row r="647" spans="1:13" x14ac:dyDescent="0.25">
      <c r="A647" t="str">
        <f t="shared" si="78"/>
        <v>Gersten-Vollkorn, Vollkorn-Gerste</v>
      </c>
      <c r="B647">
        <f t="shared" si="79"/>
        <v>33</v>
      </c>
      <c r="C647" t="s">
        <v>638</v>
      </c>
      <c r="D647">
        <v>315</v>
      </c>
      <c r="E647">
        <v>1337</v>
      </c>
      <c r="F647">
        <v>6</v>
      </c>
      <c r="G647">
        <v>64.3</v>
      </c>
      <c r="H647">
        <v>2.1</v>
      </c>
      <c r="I647">
        <v>9.8000000000000007</v>
      </c>
      <c r="L647">
        <f t="shared" si="80"/>
        <v>324.32</v>
      </c>
      <c r="M647">
        <f t="shared" si="81"/>
        <v>9.3199999999999932</v>
      </c>
    </row>
    <row r="648" spans="1:13" x14ac:dyDescent="0.25">
      <c r="A648" t="str">
        <f t="shared" si="78"/>
        <v>Gersten-Vollkorn-Brot</v>
      </c>
      <c r="B648">
        <f t="shared" si="79"/>
        <v>21</v>
      </c>
      <c r="C648" t="s">
        <v>639</v>
      </c>
      <c r="D648">
        <v>203</v>
      </c>
      <c r="E648">
        <v>853</v>
      </c>
      <c r="F648">
        <v>3.4</v>
      </c>
      <c r="G648">
        <v>40</v>
      </c>
      <c r="H648">
        <v>1.1000000000000001</v>
      </c>
      <c r="I648">
        <v>6.9</v>
      </c>
      <c r="L648">
        <f t="shared" si="80"/>
        <v>203.20999999999998</v>
      </c>
      <c r="M648">
        <f t="shared" si="81"/>
        <v>0.20999999999997954</v>
      </c>
    </row>
    <row r="649" spans="1:13" x14ac:dyDescent="0.25">
      <c r="A649" t="str">
        <f t="shared" si="78"/>
        <v>Gersterbrot (Roggenbrot, Roggenmisch-Brot)</v>
      </c>
      <c r="B649">
        <f t="shared" si="79"/>
        <v>42</v>
      </c>
      <c r="C649" t="s">
        <v>640</v>
      </c>
      <c r="D649">
        <v>219</v>
      </c>
      <c r="E649">
        <v>920</v>
      </c>
      <c r="F649">
        <v>4</v>
      </c>
      <c r="G649">
        <v>45</v>
      </c>
      <c r="H649">
        <v>1</v>
      </c>
      <c r="I649">
        <v>6</v>
      </c>
      <c r="L649">
        <f t="shared" si="80"/>
        <v>219</v>
      </c>
      <c r="M649">
        <f t="shared" si="81"/>
        <v>0</v>
      </c>
    </row>
    <row r="650" spans="1:13" x14ac:dyDescent="0.25">
      <c r="A650" t="s">
        <v>2575</v>
      </c>
      <c r="B650">
        <f>LEN(A650)</f>
        <v>72</v>
      </c>
      <c r="C650" t="s">
        <v>2364</v>
      </c>
      <c r="D650">
        <v>280</v>
      </c>
      <c r="E650">
        <v>1170</v>
      </c>
      <c r="F650">
        <v>0</v>
      </c>
      <c r="G650">
        <v>0</v>
      </c>
      <c r="H650">
        <v>16</v>
      </c>
      <c r="I650">
        <v>34</v>
      </c>
      <c r="L650">
        <f t="shared" si="80"/>
        <v>291.60000000000002</v>
      </c>
      <c r="M650">
        <f t="shared" si="81"/>
        <v>11.600000000000023</v>
      </c>
    </row>
    <row r="651" spans="1:13" x14ac:dyDescent="0.25">
      <c r="A651" t="str">
        <f>MID(C651,1,$B$1)</f>
        <v>Getreideflocken</v>
      </c>
      <c r="B651">
        <f>LEN(C651)</f>
        <v>15</v>
      </c>
      <c r="C651" t="s">
        <v>641</v>
      </c>
      <c r="D651">
        <v>318</v>
      </c>
      <c r="E651">
        <v>1349</v>
      </c>
      <c r="F651">
        <v>5.5</v>
      </c>
      <c r="G651">
        <v>61.4</v>
      </c>
      <c r="H651">
        <v>3.6</v>
      </c>
      <c r="I651">
        <v>10.1</v>
      </c>
      <c r="L651">
        <f t="shared" si="80"/>
        <v>327.64</v>
      </c>
      <c r="M651">
        <f t="shared" si="81"/>
        <v>9.6399999999999864</v>
      </c>
    </row>
    <row r="652" spans="1:13" x14ac:dyDescent="0.25">
      <c r="A652" t="str">
        <f>MID(C652,1,$B$1)</f>
        <v>Gewürzketchup</v>
      </c>
      <c r="B652">
        <f>LEN(C652)</f>
        <v>13</v>
      </c>
      <c r="C652" t="s">
        <v>642</v>
      </c>
      <c r="D652">
        <v>155</v>
      </c>
      <c r="E652">
        <v>649</v>
      </c>
      <c r="F652">
        <v>3</v>
      </c>
      <c r="G652">
        <v>35</v>
      </c>
      <c r="H652">
        <v>0.5</v>
      </c>
      <c r="I652">
        <v>1.5</v>
      </c>
      <c r="L652">
        <f t="shared" si="80"/>
        <v>154.45000000000002</v>
      </c>
      <c r="M652">
        <f t="shared" si="81"/>
        <v>-0.54999999999998295</v>
      </c>
    </row>
    <row r="653" spans="1:13" x14ac:dyDescent="0.25">
      <c r="A653" t="str">
        <f>MID(C653,1,$B$1)</f>
        <v>Gin</v>
      </c>
      <c r="B653">
        <f>LEN(C653)</f>
        <v>3</v>
      </c>
      <c r="C653" t="s">
        <v>643</v>
      </c>
      <c r="D653">
        <v>262</v>
      </c>
      <c r="E653">
        <v>1095</v>
      </c>
      <c r="F653">
        <v>0</v>
      </c>
      <c r="G653">
        <v>0</v>
      </c>
      <c r="H653">
        <v>0</v>
      </c>
      <c r="I653">
        <v>0</v>
      </c>
      <c r="J653">
        <v>40</v>
      </c>
      <c r="L653">
        <f t="shared" si="80"/>
        <v>280</v>
      </c>
      <c r="M653">
        <f t="shared" si="81"/>
        <v>18</v>
      </c>
    </row>
    <row r="654" spans="1:13" x14ac:dyDescent="0.25">
      <c r="A654" t="str">
        <f>MID(C654,1,$B$1)</f>
        <v>Ginger Ale (Ingwer-Iimonade)</v>
      </c>
      <c r="B654">
        <f>LEN(C654)</f>
        <v>28</v>
      </c>
      <c r="C654" t="s">
        <v>644</v>
      </c>
      <c r="D654">
        <v>45</v>
      </c>
      <c r="E654">
        <v>189</v>
      </c>
      <c r="F654">
        <v>1</v>
      </c>
      <c r="G654">
        <v>11</v>
      </c>
      <c r="H654">
        <v>0</v>
      </c>
      <c r="I654">
        <v>0</v>
      </c>
      <c r="L654">
        <f t="shared" si="80"/>
        <v>45.099999999999994</v>
      </c>
      <c r="M654">
        <f t="shared" si="81"/>
        <v>9.9999999999994316E-2</v>
      </c>
    </row>
    <row r="655" spans="1:13" x14ac:dyDescent="0.25">
      <c r="A655" t="s">
        <v>2684</v>
      </c>
      <c r="B655">
        <f>LEN(A655)</f>
        <v>78</v>
      </c>
      <c r="C655" t="s">
        <v>2365</v>
      </c>
      <c r="D655">
        <v>186</v>
      </c>
      <c r="E655">
        <v>779</v>
      </c>
      <c r="F655">
        <v>3</v>
      </c>
      <c r="G655">
        <v>35.1</v>
      </c>
      <c r="H655">
        <v>4.2</v>
      </c>
      <c r="I655">
        <v>0.6</v>
      </c>
      <c r="L655">
        <f t="shared" si="80"/>
        <v>185.49</v>
      </c>
      <c r="M655">
        <f t="shared" si="81"/>
        <v>-0.50999999999999091</v>
      </c>
    </row>
    <row r="656" spans="1:13" x14ac:dyDescent="0.25">
      <c r="A656" t="s">
        <v>2662</v>
      </c>
      <c r="B656">
        <f>LEN(A656)</f>
        <v>77</v>
      </c>
      <c r="C656" t="s">
        <v>2366</v>
      </c>
      <c r="D656">
        <v>134</v>
      </c>
      <c r="E656">
        <v>569</v>
      </c>
      <c r="F656">
        <v>3</v>
      </c>
      <c r="G656">
        <v>33.1</v>
      </c>
      <c r="H656">
        <v>0.1</v>
      </c>
      <c r="I656">
        <v>0.3</v>
      </c>
      <c r="L656">
        <f t="shared" si="80"/>
        <v>137.9</v>
      </c>
      <c r="M656">
        <f t="shared" si="81"/>
        <v>3.9000000000000057</v>
      </c>
    </row>
    <row r="657" spans="1:13" x14ac:dyDescent="0.25">
      <c r="A657" t="s">
        <v>2678</v>
      </c>
      <c r="B657">
        <f>LEN(A657)</f>
        <v>73</v>
      </c>
      <c r="C657" t="s">
        <v>2367</v>
      </c>
      <c r="D657">
        <v>336</v>
      </c>
      <c r="E657">
        <v>1422</v>
      </c>
      <c r="F657">
        <v>7</v>
      </c>
      <c r="G657">
        <v>82.7</v>
      </c>
      <c r="H657">
        <v>0.2</v>
      </c>
      <c r="I657">
        <v>0.8</v>
      </c>
      <c r="L657">
        <f t="shared" si="80"/>
        <v>344.29</v>
      </c>
      <c r="M657">
        <f t="shared" si="81"/>
        <v>8.2900000000000205</v>
      </c>
    </row>
    <row r="658" spans="1:13" x14ac:dyDescent="0.25">
      <c r="A658" t="str">
        <f t="shared" ref="A658:A674" si="82">MID(C658,1,$B$1)</f>
        <v>Glühwein (weiß, rosé, rot)</v>
      </c>
      <c r="B658">
        <f t="shared" ref="B658:B674" si="83">LEN(C658)</f>
        <v>26</v>
      </c>
      <c r="C658" t="s">
        <v>645</v>
      </c>
      <c r="D658">
        <v>87</v>
      </c>
      <c r="E658">
        <v>366</v>
      </c>
      <c r="F658">
        <v>1</v>
      </c>
      <c r="G658">
        <v>9.4</v>
      </c>
      <c r="H658">
        <v>0</v>
      </c>
      <c r="I658">
        <v>0.2</v>
      </c>
      <c r="J658">
        <v>7</v>
      </c>
      <c r="L658">
        <f t="shared" si="80"/>
        <v>88.38</v>
      </c>
      <c r="M658">
        <f t="shared" si="81"/>
        <v>1.3799999999999955</v>
      </c>
    </row>
    <row r="659" spans="1:13" x14ac:dyDescent="0.25">
      <c r="A659" t="str">
        <f t="shared" si="82"/>
        <v>Glukosesirup, Glukose-Sirup</v>
      </c>
      <c r="B659">
        <f t="shared" si="83"/>
        <v>27</v>
      </c>
      <c r="C659" t="s">
        <v>646</v>
      </c>
      <c r="D659">
        <v>345</v>
      </c>
      <c r="E659">
        <v>1450</v>
      </c>
      <c r="F659">
        <v>7</v>
      </c>
      <c r="G659">
        <v>84</v>
      </c>
      <c r="H659">
        <v>0</v>
      </c>
      <c r="I659">
        <v>0.2</v>
      </c>
      <c r="L659">
        <f t="shared" si="80"/>
        <v>345.23999999999995</v>
      </c>
      <c r="M659">
        <f t="shared" si="81"/>
        <v>0.23999999999995225</v>
      </c>
    </row>
    <row r="660" spans="1:13" x14ac:dyDescent="0.25">
      <c r="A660" t="str">
        <f t="shared" si="82"/>
        <v>Glutamat (Geschmacksverstärker)</v>
      </c>
      <c r="B660">
        <f t="shared" si="83"/>
        <v>31</v>
      </c>
      <c r="C660" t="s">
        <v>647</v>
      </c>
      <c r="D660">
        <v>416</v>
      </c>
      <c r="E660">
        <v>1746</v>
      </c>
      <c r="F660">
        <v>0</v>
      </c>
      <c r="G660">
        <v>0</v>
      </c>
      <c r="H660">
        <v>0</v>
      </c>
      <c r="I660">
        <v>99</v>
      </c>
      <c r="L660">
        <f t="shared" si="80"/>
        <v>415.8</v>
      </c>
      <c r="M660">
        <f t="shared" si="81"/>
        <v>-0.19999999999998863</v>
      </c>
    </row>
    <row r="661" spans="1:13" x14ac:dyDescent="0.25">
      <c r="A661" t="str">
        <f t="shared" si="82"/>
        <v>Gnocchi, Nocken (kleine Klöße aus Kartoffeln und Mehl)</v>
      </c>
      <c r="B661">
        <f t="shared" si="83"/>
        <v>54</v>
      </c>
      <c r="C661" t="s">
        <v>648</v>
      </c>
      <c r="D661">
        <v>168</v>
      </c>
      <c r="E661">
        <v>711</v>
      </c>
      <c r="F661">
        <v>2.5</v>
      </c>
      <c r="G661">
        <v>28.3</v>
      </c>
      <c r="H661">
        <v>4.5</v>
      </c>
      <c r="I661">
        <v>3.8</v>
      </c>
      <c r="L661">
        <f t="shared" si="80"/>
        <v>173.84</v>
      </c>
      <c r="M661">
        <f t="shared" si="81"/>
        <v>5.8400000000000034</v>
      </c>
    </row>
    <row r="662" spans="1:13" x14ac:dyDescent="0.25">
      <c r="A662" t="str">
        <f t="shared" si="82"/>
        <v>Gojibeeren (getrocknet)</v>
      </c>
      <c r="B662">
        <f t="shared" si="83"/>
        <v>23</v>
      </c>
      <c r="C662" t="s">
        <v>649</v>
      </c>
      <c r="D662">
        <v>358</v>
      </c>
      <c r="E662">
        <v>1501</v>
      </c>
      <c r="F662">
        <v>6</v>
      </c>
      <c r="G662">
        <v>72</v>
      </c>
      <c r="H662">
        <v>1.5</v>
      </c>
      <c r="I662">
        <v>11.5</v>
      </c>
      <c r="L662">
        <f t="shared" si="80"/>
        <v>357.45</v>
      </c>
      <c r="M662">
        <f t="shared" si="81"/>
        <v>-0.55000000000001137</v>
      </c>
    </row>
    <row r="663" spans="1:13" x14ac:dyDescent="0.25">
      <c r="A663" t="str">
        <f t="shared" si="82"/>
        <v>Goldbrassen, Doraden (roh)</v>
      </c>
      <c r="B663">
        <f t="shared" si="83"/>
        <v>26</v>
      </c>
      <c r="C663" t="s">
        <v>650</v>
      </c>
      <c r="D663">
        <v>127</v>
      </c>
      <c r="E663">
        <v>538</v>
      </c>
      <c r="F663">
        <v>0</v>
      </c>
      <c r="G663">
        <v>0</v>
      </c>
      <c r="H663">
        <v>5.3</v>
      </c>
      <c r="I663">
        <v>20</v>
      </c>
      <c r="L663">
        <f t="shared" si="80"/>
        <v>133.29</v>
      </c>
      <c r="M663">
        <f t="shared" si="81"/>
        <v>6.289999999999992</v>
      </c>
    </row>
    <row r="664" spans="1:13" x14ac:dyDescent="0.25">
      <c r="A664" t="str">
        <f t="shared" si="82"/>
        <v>Goldleinsamen, goldgelbe Leinsaat, (ganz oder als Leinsamenmehl)</v>
      </c>
      <c r="B664">
        <f t="shared" si="83"/>
        <v>64</v>
      </c>
      <c r="C664" t="s">
        <v>651</v>
      </c>
      <c r="D664">
        <v>391</v>
      </c>
      <c r="E664">
        <v>1641</v>
      </c>
      <c r="F664">
        <v>0</v>
      </c>
      <c r="G664">
        <v>0</v>
      </c>
      <c r="H664">
        <v>31</v>
      </c>
      <c r="I664">
        <v>24.4</v>
      </c>
      <c r="L664">
        <f t="shared" si="80"/>
        <v>390.78000000000003</v>
      </c>
      <c r="M664">
        <f t="shared" si="81"/>
        <v>-0.21999999999997044</v>
      </c>
    </row>
    <row r="665" spans="1:13" x14ac:dyDescent="0.25">
      <c r="A665" t="str">
        <f t="shared" si="82"/>
        <v>Goldmakrelen, tropische Dorade, Mahi-Maki, Dolphin-Fisch (Filet) (roh)</v>
      </c>
      <c r="B665">
        <f t="shared" si="83"/>
        <v>70</v>
      </c>
      <c r="C665" t="s">
        <v>652</v>
      </c>
      <c r="D665">
        <v>123</v>
      </c>
      <c r="E665">
        <v>515</v>
      </c>
      <c r="F665">
        <v>0</v>
      </c>
      <c r="G665">
        <v>0</v>
      </c>
      <c r="H665">
        <v>1</v>
      </c>
      <c r="I665">
        <v>38</v>
      </c>
      <c r="L665">
        <f t="shared" si="80"/>
        <v>168.9</v>
      </c>
      <c r="M665">
        <f t="shared" si="81"/>
        <v>45.900000000000006</v>
      </c>
    </row>
    <row r="666" spans="1:13" x14ac:dyDescent="0.25">
      <c r="A666" t="str">
        <f t="shared" si="82"/>
        <v>Gomasio, Gomashio (Sesam-Salz)</v>
      </c>
      <c r="B666">
        <f t="shared" si="83"/>
        <v>30</v>
      </c>
      <c r="C666" t="s">
        <v>653</v>
      </c>
      <c r="D666">
        <v>541</v>
      </c>
      <c r="E666">
        <v>2272</v>
      </c>
      <c r="F666">
        <v>0</v>
      </c>
      <c r="G666">
        <v>0.9</v>
      </c>
      <c r="H666">
        <v>50.6</v>
      </c>
      <c r="I666">
        <v>15.9</v>
      </c>
      <c r="L666">
        <f t="shared" si="80"/>
        <v>541.05000000000007</v>
      </c>
      <c r="M666">
        <f t="shared" si="81"/>
        <v>5.0000000000068212E-2</v>
      </c>
    </row>
    <row r="667" spans="1:13" x14ac:dyDescent="0.25">
      <c r="A667" t="str">
        <f t="shared" si="82"/>
        <v>Gorgonzola, 55 % Fett in Trockenmasse</v>
      </c>
      <c r="B667">
        <f t="shared" si="83"/>
        <v>37</v>
      </c>
      <c r="C667" t="s">
        <v>654</v>
      </c>
      <c r="D667">
        <v>360</v>
      </c>
      <c r="E667">
        <v>1492</v>
      </c>
      <c r="F667">
        <v>0</v>
      </c>
      <c r="G667">
        <v>0</v>
      </c>
      <c r="H667">
        <v>31.2</v>
      </c>
      <c r="I667">
        <v>19.399999999999999</v>
      </c>
      <c r="L667">
        <f t="shared" si="80"/>
        <v>371.64000000000004</v>
      </c>
      <c r="M667">
        <f t="shared" si="81"/>
        <v>11.640000000000043</v>
      </c>
    </row>
    <row r="668" spans="1:13" x14ac:dyDescent="0.25">
      <c r="A668" t="str">
        <f t="shared" si="82"/>
        <v>Gouda 40 % Fett in Trockenmasse</v>
      </c>
      <c r="B668">
        <f t="shared" si="83"/>
        <v>31</v>
      </c>
      <c r="C668" t="s">
        <v>655</v>
      </c>
      <c r="D668">
        <v>299</v>
      </c>
      <c r="E668">
        <v>1242</v>
      </c>
      <c r="F668">
        <v>0</v>
      </c>
      <c r="G668">
        <v>0</v>
      </c>
      <c r="H668">
        <v>22.3</v>
      </c>
      <c r="I668">
        <v>24.5</v>
      </c>
      <c r="L668">
        <f t="shared" si="80"/>
        <v>310.29000000000002</v>
      </c>
      <c r="M668">
        <f t="shared" si="81"/>
        <v>11.29000000000002</v>
      </c>
    </row>
    <row r="669" spans="1:13" x14ac:dyDescent="0.25">
      <c r="A669" t="str">
        <f t="shared" si="82"/>
        <v>Gouda 45 % Fett in Trockenmasse</v>
      </c>
      <c r="B669">
        <f t="shared" si="83"/>
        <v>31</v>
      </c>
      <c r="C669" t="s">
        <v>656</v>
      </c>
      <c r="D669">
        <v>326</v>
      </c>
      <c r="E669">
        <v>1352</v>
      </c>
      <c r="F669">
        <v>0</v>
      </c>
      <c r="G669">
        <v>0</v>
      </c>
      <c r="H669">
        <v>25.5</v>
      </c>
      <c r="I669">
        <v>24</v>
      </c>
      <c r="L669">
        <f t="shared" si="80"/>
        <v>337.95000000000005</v>
      </c>
      <c r="M669">
        <f t="shared" si="81"/>
        <v>11.950000000000045</v>
      </c>
    </row>
    <row r="670" spans="1:13" x14ac:dyDescent="0.25">
      <c r="A670" t="str">
        <f t="shared" si="82"/>
        <v>Gouda 50 % Fett in Trockenmasse</v>
      </c>
      <c r="B670">
        <f t="shared" si="83"/>
        <v>31</v>
      </c>
      <c r="C670" t="s">
        <v>657</v>
      </c>
      <c r="D670">
        <v>355</v>
      </c>
      <c r="E670">
        <v>1473</v>
      </c>
      <c r="F670">
        <v>0</v>
      </c>
      <c r="G670">
        <v>0</v>
      </c>
      <c r="H670">
        <v>29.6</v>
      </c>
      <c r="I670">
        <v>22.2</v>
      </c>
      <c r="L670">
        <f t="shared" si="80"/>
        <v>368.52000000000004</v>
      </c>
      <c r="M670">
        <f t="shared" si="81"/>
        <v>13.520000000000039</v>
      </c>
    </row>
    <row r="671" spans="1:13" x14ac:dyDescent="0.25">
      <c r="A671" t="str">
        <f t="shared" si="82"/>
        <v>Gouda light, fettreduziert, 20 % Fett in Trockenmasse</v>
      </c>
      <c r="B671">
        <f t="shared" si="83"/>
        <v>53</v>
      </c>
      <c r="C671" t="s">
        <v>658</v>
      </c>
      <c r="D671">
        <v>219</v>
      </c>
      <c r="E671">
        <v>922</v>
      </c>
      <c r="F671">
        <v>0</v>
      </c>
      <c r="G671">
        <v>0</v>
      </c>
      <c r="H671">
        <v>11.4</v>
      </c>
      <c r="I671">
        <v>27</v>
      </c>
      <c r="L671">
        <f t="shared" si="80"/>
        <v>219.42000000000002</v>
      </c>
      <c r="M671">
        <f t="shared" si="81"/>
        <v>0.42000000000001592</v>
      </c>
    </row>
    <row r="672" spans="1:13" x14ac:dyDescent="0.25">
      <c r="A672" t="str">
        <f t="shared" si="82"/>
        <v>Gouda, alt ca.50 % Fett in Trockenmasse</v>
      </c>
      <c r="B672">
        <f t="shared" si="83"/>
        <v>39</v>
      </c>
      <c r="C672" t="s">
        <v>659</v>
      </c>
      <c r="D672">
        <v>447</v>
      </c>
      <c r="E672">
        <v>1789</v>
      </c>
      <c r="F672">
        <v>0</v>
      </c>
      <c r="G672">
        <v>0</v>
      </c>
      <c r="H672">
        <v>35</v>
      </c>
      <c r="I672">
        <v>29</v>
      </c>
      <c r="L672">
        <f t="shared" si="80"/>
        <v>447.3</v>
      </c>
      <c r="M672">
        <f t="shared" si="81"/>
        <v>0.30000000000001137</v>
      </c>
    </row>
    <row r="673" spans="1:13" x14ac:dyDescent="0.25">
      <c r="A673" t="str">
        <f t="shared" si="82"/>
        <v>Gouda, mittelalt 48 % Fett in Trockenmasse</v>
      </c>
      <c r="B673">
        <f t="shared" si="83"/>
        <v>42</v>
      </c>
      <c r="C673" t="s">
        <v>660</v>
      </c>
      <c r="D673">
        <v>401</v>
      </c>
      <c r="E673">
        <v>1686</v>
      </c>
      <c r="F673">
        <v>0</v>
      </c>
      <c r="G673">
        <v>0</v>
      </c>
      <c r="H673">
        <v>32.1</v>
      </c>
      <c r="I673">
        <v>24.5</v>
      </c>
      <c r="L673">
        <f t="shared" si="80"/>
        <v>401.43000000000006</v>
      </c>
      <c r="M673">
        <f t="shared" si="81"/>
        <v>0.43000000000006366</v>
      </c>
    </row>
    <row r="674" spans="1:13" x14ac:dyDescent="0.25">
      <c r="A674" t="str">
        <f t="shared" si="82"/>
        <v>Grahambrot, Schwarzbrot</v>
      </c>
      <c r="B674">
        <f t="shared" si="83"/>
        <v>23</v>
      </c>
      <c r="C674" t="s">
        <v>661</v>
      </c>
      <c r="D674">
        <v>218</v>
      </c>
      <c r="E674">
        <v>923</v>
      </c>
      <c r="F674">
        <v>4</v>
      </c>
      <c r="G674">
        <v>43</v>
      </c>
      <c r="H674">
        <v>1.4</v>
      </c>
      <c r="I674">
        <v>7.8</v>
      </c>
      <c r="L674">
        <f t="shared" si="80"/>
        <v>222.07999999999998</v>
      </c>
      <c r="M674">
        <f t="shared" si="81"/>
        <v>4.0799999999999841</v>
      </c>
    </row>
    <row r="675" spans="1:13" x14ac:dyDescent="0.25">
      <c r="A675" t="s">
        <v>2708</v>
      </c>
      <c r="B675">
        <f>LEN(A675)</f>
        <v>76</v>
      </c>
      <c r="C675" t="s">
        <v>2368</v>
      </c>
      <c r="D675">
        <v>46</v>
      </c>
      <c r="E675">
        <v>194</v>
      </c>
      <c r="F675">
        <v>1</v>
      </c>
      <c r="G675">
        <v>10.1</v>
      </c>
      <c r="H675">
        <v>0.5</v>
      </c>
      <c r="I675">
        <v>0</v>
      </c>
      <c r="L675">
        <f t="shared" si="80"/>
        <v>46.059999999999995</v>
      </c>
      <c r="M675">
        <f t="shared" si="81"/>
        <v>5.9999999999995168E-2</v>
      </c>
    </row>
    <row r="676" spans="1:13" x14ac:dyDescent="0.25">
      <c r="A676" t="str">
        <f t="shared" ref="A676:A685" si="84">MID(C676,1,$B$1)</f>
        <v>Granatapfel</v>
      </c>
      <c r="B676">
        <f t="shared" ref="B676:B685" si="85">LEN(C676)</f>
        <v>11</v>
      </c>
      <c r="C676" t="s">
        <v>662</v>
      </c>
      <c r="D676">
        <v>74</v>
      </c>
      <c r="E676">
        <v>316</v>
      </c>
      <c r="F676">
        <v>1.5</v>
      </c>
      <c r="G676">
        <v>16.100000000000001</v>
      </c>
      <c r="H676">
        <v>0.6</v>
      </c>
      <c r="I676">
        <v>0.7</v>
      </c>
      <c r="L676">
        <f t="shared" si="80"/>
        <v>74.53</v>
      </c>
      <c r="M676">
        <f t="shared" si="81"/>
        <v>0.53000000000000114</v>
      </c>
    </row>
    <row r="677" spans="1:13" x14ac:dyDescent="0.25">
      <c r="A677" t="str">
        <f t="shared" si="84"/>
        <v>Granat-Splitter, Hackstock-Kratze, Punsch-Berg Bären-Haufen</v>
      </c>
      <c r="B677">
        <f t="shared" si="85"/>
        <v>59</v>
      </c>
      <c r="C677" t="s">
        <v>663</v>
      </c>
      <c r="D677">
        <v>362</v>
      </c>
      <c r="E677">
        <v>1519</v>
      </c>
      <c r="F677">
        <v>1</v>
      </c>
      <c r="G677">
        <v>11</v>
      </c>
      <c r="H677">
        <v>25</v>
      </c>
      <c r="I677">
        <v>20</v>
      </c>
      <c r="L677">
        <f t="shared" si="80"/>
        <v>361.6</v>
      </c>
      <c r="M677">
        <f t="shared" si="81"/>
        <v>-0.39999999999997726</v>
      </c>
    </row>
    <row r="678" spans="1:13" x14ac:dyDescent="0.25">
      <c r="A678" t="str">
        <f t="shared" si="84"/>
        <v>Grapefruits, Pampelmusen</v>
      </c>
      <c r="B678">
        <f t="shared" si="85"/>
        <v>24</v>
      </c>
      <c r="C678" t="s">
        <v>664</v>
      </c>
      <c r="D678">
        <v>38</v>
      </c>
      <c r="E678">
        <v>161</v>
      </c>
      <c r="F678">
        <v>0.5</v>
      </c>
      <c r="G678">
        <v>7.4</v>
      </c>
      <c r="H678">
        <v>0.1</v>
      </c>
      <c r="I678">
        <v>0.6</v>
      </c>
      <c r="L678">
        <f t="shared" si="80"/>
        <v>33.79</v>
      </c>
      <c r="M678">
        <f t="shared" si="81"/>
        <v>-4.2100000000000009</v>
      </c>
    </row>
    <row r="679" spans="1:13" x14ac:dyDescent="0.25">
      <c r="A679" t="str">
        <f t="shared" si="84"/>
        <v>Grapefruit-Saft, Pampelmusen-Saft</v>
      </c>
      <c r="B679">
        <f t="shared" si="85"/>
        <v>33</v>
      </c>
      <c r="C679" t="s">
        <v>665</v>
      </c>
      <c r="D679">
        <v>47</v>
      </c>
      <c r="E679">
        <v>197</v>
      </c>
      <c r="F679">
        <v>1</v>
      </c>
      <c r="G679">
        <v>10.1</v>
      </c>
      <c r="H679">
        <v>0.1</v>
      </c>
      <c r="I679">
        <v>0.5</v>
      </c>
      <c r="L679">
        <f t="shared" si="80"/>
        <v>44.44</v>
      </c>
      <c r="M679">
        <f t="shared" si="81"/>
        <v>-2.5600000000000023</v>
      </c>
    </row>
    <row r="680" spans="1:13" x14ac:dyDescent="0.25">
      <c r="A680" t="str">
        <f t="shared" si="84"/>
        <v>Grappa 40 Vol.%</v>
      </c>
      <c r="B680">
        <f t="shared" si="85"/>
        <v>15</v>
      </c>
      <c r="C680" t="s">
        <v>666</v>
      </c>
      <c r="D680">
        <v>246</v>
      </c>
      <c r="E680">
        <v>1035</v>
      </c>
      <c r="F680">
        <v>0</v>
      </c>
      <c r="G680">
        <v>0</v>
      </c>
      <c r="H680">
        <v>0</v>
      </c>
      <c r="I680">
        <v>0</v>
      </c>
      <c r="L680">
        <f t="shared" si="80"/>
        <v>0</v>
      </c>
      <c r="M680">
        <f t="shared" si="81"/>
        <v>-246</v>
      </c>
    </row>
    <row r="681" spans="1:13" x14ac:dyDescent="0.25">
      <c r="A681" t="str">
        <f t="shared" si="84"/>
        <v>Graubrot mit Ölsamen</v>
      </c>
      <c r="B681">
        <f t="shared" si="85"/>
        <v>20</v>
      </c>
      <c r="C681" t="s">
        <v>667</v>
      </c>
      <c r="D681">
        <v>230</v>
      </c>
      <c r="E681">
        <v>962</v>
      </c>
      <c r="F681">
        <v>3.5</v>
      </c>
      <c r="G681">
        <v>42.7</v>
      </c>
      <c r="H681">
        <v>2.9</v>
      </c>
      <c r="I681">
        <v>6.5</v>
      </c>
      <c r="L681">
        <f t="shared" si="80"/>
        <v>229.34</v>
      </c>
      <c r="M681">
        <f t="shared" si="81"/>
        <v>-0.65999999999999659</v>
      </c>
    </row>
    <row r="682" spans="1:13" x14ac:dyDescent="0.25">
      <c r="A682" t="str">
        <f t="shared" si="84"/>
        <v>Graubrot mit Schrot</v>
      </c>
      <c r="B682">
        <f t="shared" si="85"/>
        <v>19</v>
      </c>
      <c r="C682" t="s">
        <v>668</v>
      </c>
      <c r="D682">
        <v>214</v>
      </c>
      <c r="E682">
        <v>895</v>
      </c>
      <c r="F682">
        <v>3.7</v>
      </c>
      <c r="G682">
        <v>44.3</v>
      </c>
      <c r="H682">
        <v>0.8</v>
      </c>
      <c r="I682">
        <v>5.8</v>
      </c>
      <c r="L682">
        <f t="shared" si="80"/>
        <v>213.42999999999995</v>
      </c>
      <c r="M682">
        <f t="shared" si="81"/>
        <v>-0.57000000000005002</v>
      </c>
    </row>
    <row r="683" spans="1:13" x14ac:dyDescent="0.25">
      <c r="A683" t="str">
        <f t="shared" si="84"/>
        <v>Graupensuppe, Rollgerstelsuppe</v>
      </c>
      <c r="B683">
        <f t="shared" si="85"/>
        <v>30</v>
      </c>
      <c r="C683" t="s">
        <v>669</v>
      </c>
      <c r="D683">
        <v>39</v>
      </c>
      <c r="E683">
        <v>165</v>
      </c>
      <c r="F683">
        <v>0</v>
      </c>
      <c r="G683">
        <v>3</v>
      </c>
      <c r="H683">
        <v>2</v>
      </c>
      <c r="I683">
        <v>2</v>
      </c>
      <c r="L683">
        <f t="shared" si="80"/>
        <v>39.299999999999997</v>
      </c>
      <c r="M683">
        <f t="shared" si="81"/>
        <v>0.29999999999999716</v>
      </c>
    </row>
    <row r="684" spans="1:13" x14ac:dyDescent="0.25">
      <c r="A684" t="str">
        <f t="shared" si="84"/>
        <v>Graved Lachs (Graved Laks, Gravlax, Gravad Lax, Graavilohi)</v>
      </c>
      <c r="B684">
        <f t="shared" si="85"/>
        <v>59</v>
      </c>
      <c r="C684" t="s">
        <v>670</v>
      </c>
      <c r="D684">
        <v>182</v>
      </c>
      <c r="E684">
        <v>765</v>
      </c>
      <c r="F684">
        <v>0</v>
      </c>
      <c r="G684">
        <v>0</v>
      </c>
      <c r="H684">
        <v>11</v>
      </c>
      <c r="I684">
        <v>19</v>
      </c>
      <c r="L684">
        <f t="shared" si="80"/>
        <v>182.10000000000002</v>
      </c>
      <c r="M684">
        <f t="shared" si="81"/>
        <v>0.10000000000002274</v>
      </c>
    </row>
    <row r="685" spans="1:13" x14ac:dyDescent="0.25">
      <c r="A685" t="str">
        <f t="shared" si="84"/>
        <v>Greyerzer Käse 50 % Fett i. Tr.</v>
      </c>
      <c r="B685">
        <f t="shared" si="85"/>
        <v>31</v>
      </c>
      <c r="C685" t="s">
        <v>671</v>
      </c>
      <c r="D685">
        <v>421</v>
      </c>
      <c r="E685">
        <v>1782</v>
      </c>
      <c r="F685">
        <v>0</v>
      </c>
      <c r="G685">
        <v>0</v>
      </c>
      <c r="H685">
        <v>32.200000000000003</v>
      </c>
      <c r="I685">
        <v>29</v>
      </c>
      <c r="L685">
        <f t="shared" si="80"/>
        <v>421.26000000000005</v>
      </c>
      <c r="M685">
        <f t="shared" si="81"/>
        <v>0.26000000000004775</v>
      </c>
    </row>
    <row r="686" spans="1:13" x14ac:dyDescent="0.25">
      <c r="A686" t="s">
        <v>2622</v>
      </c>
      <c r="B686">
        <f>LEN(A686)</f>
        <v>78</v>
      </c>
      <c r="C686" t="s">
        <v>2369</v>
      </c>
      <c r="D686">
        <v>356</v>
      </c>
      <c r="E686">
        <v>1493</v>
      </c>
      <c r="F686">
        <v>0.5</v>
      </c>
      <c r="G686">
        <v>6</v>
      </c>
      <c r="H686">
        <v>35</v>
      </c>
      <c r="I686">
        <v>1.3</v>
      </c>
      <c r="L686">
        <f t="shared" si="80"/>
        <v>355.56</v>
      </c>
      <c r="M686">
        <f t="shared" si="81"/>
        <v>-0.43999999999999773</v>
      </c>
    </row>
    <row r="687" spans="1:13" x14ac:dyDescent="0.25">
      <c r="A687" t="str">
        <f>MID(C687,1,$B$1)</f>
        <v>Griebenschmalz, Grammelschmalz</v>
      </c>
      <c r="B687">
        <f>LEN(C687)</f>
        <v>30</v>
      </c>
      <c r="C687" t="s">
        <v>672</v>
      </c>
      <c r="D687">
        <v>847</v>
      </c>
      <c r="E687">
        <v>3556</v>
      </c>
      <c r="F687">
        <v>0</v>
      </c>
      <c r="G687">
        <v>1.5</v>
      </c>
      <c r="H687">
        <v>87</v>
      </c>
      <c r="I687">
        <v>7.5</v>
      </c>
      <c r="L687">
        <f t="shared" si="80"/>
        <v>846.75</v>
      </c>
      <c r="M687">
        <f t="shared" si="81"/>
        <v>-0.25</v>
      </c>
    </row>
    <row r="688" spans="1:13" x14ac:dyDescent="0.25">
      <c r="A688" t="str">
        <f>MID(C688,1,$B$1)</f>
        <v>Griechischer Hirtensalat, Griechischer Salat (mit Oliven und schafskäse)</v>
      </c>
      <c r="B688">
        <f>LEN(C688)</f>
        <v>72</v>
      </c>
      <c r="C688" t="s">
        <v>673</v>
      </c>
      <c r="D688">
        <v>122</v>
      </c>
      <c r="E688">
        <v>512</v>
      </c>
      <c r="F688">
        <v>1</v>
      </c>
      <c r="G688">
        <v>12</v>
      </c>
      <c r="H688">
        <v>6</v>
      </c>
      <c r="I688">
        <v>4</v>
      </c>
      <c r="L688">
        <f t="shared" si="80"/>
        <v>121.8</v>
      </c>
      <c r="M688">
        <f t="shared" si="81"/>
        <v>-0.20000000000000284</v>
      </c>
    </row>
    <row r="689" spans="1:13" x14ac:dyDescent="0.25">
      <c r="A689" t="str">
        <f>MID(C689,1,$B$1)</f>
        <v>Grießbrei (Griesbrei)</v>
      </c>
      <c r="B689">
        <f>LEN(C689)</f>
        <v>21</v>
      </c>
      <c r="C689" t="s">
        <v>674</v>
      </c>
      <c r="D689">
        <v>117</v>
      </c>
      <c r="E689">
        <v>489</v>
      </c>
      <c r="F689">
        <v>1.5</v>
      </c>
      <c r="G689">
        <v>19.399999999999999</v>
      </c>
      <c r="H689">
        <v>3.5</v>
      </c>
      <c r="I689">
        <v>4</v>
      </c>
      <c r="L689">
        <f t="shared" si="80"/>
        <v>128.89000000000001</v>
      </c>
      <c r="M689">
        <f t="shared" si="81"/>
        <v>11.890000000000015</v>
      </c>
    </row>
    <row r="690" spans="1:13" x14ac:dyDescent="0.25">
      <c r="A690" t="s">
        <v>2617</v>
      </c>
      <c r="B690">
        <f>LEN(A690)</f>
        <v>76</v>
      </c>
      <c r="C690" t="s">
        <v>2370</v>
      </c>
      <c r="D690">
        <v>118</v>
      </c>
      <c r="E690">
        <v>494</v>
      </c>
      <c r="F690">
        <v>1.5</v>
      </c>
      <c r="G690">
        <v>15</v>
      </c>
      <c r="H690">
        <v>4</v>
      </c>
      <c r="I690">
        <v>4.5</v>
      </c>
      <c r="L690">
        <f t="shared" si="80"/>
        <v>117.6</v>
      </c>
      <c r="M690">
        <f t="shared" si="81"/>
        <v>-0.40000000000000568</v>
      </c>
    </row>
    <row r="691" spans="1:13" x14ac:dyDescent="0.25">
      <c r="A691" t="str">
        <f t="shared" ref="A691:A725" si="86">MID(C691,1,$B$1)</f>
        <v>Grießklößchen, Grießnockerln, Grießknöpfli (Trockenmaterial)</v>
      </c>
      <c r="B691">
        <f t="shared" ref="B691:B725" si="87">LEN(C691)</f>
        <v>60</v>
      </c>
      <c r="C691" t="s">
        <v>675</v>
      </c>
      <c r="D691">
        <v>357</v>
      </c>
      <c r="E691">
        <v>1500</v>
      </c>
      <c r="F691">
        <v>6</v>
      </c>
      <c r="G691">
        <v>68</v>
      </c>
      <c r="H691">
        <v>3</v>
      </c>
      <c r="I691">
        <v>12</v>
      </c>
      <c r="L691">
        <f t="shared" si="80"/>
        <v>357.09999999999991</v>
      </c>
      <c r="M691">
        <f t="shared" si="81"/>
        <v>9.9999999999909051E-2</v>
      </c>
    </row>
    <row r="692" spans="1:13" x14ac:dyDescent="0.25">
      <c r="A692" t="str">
        <f t="shared" si="86"/>
        <v>Grießklößchen-Suppe</v>
      </c>
      <c r="B692">
        <f t="shared" si="87"/>
        <v>19</v>
      </c>
      <c r="C692" t="s">
        <v>676</v>
      </c>
      <c r="D692">
        <v>45</v>
      </c>
      <c r="E692">
        <v>187</v>
      </c>
      <c r="F692">
        <v>0.5</v>
      </c>
      <c r="G692">
        <v>2</v>
      </c>
      <c r="H692">
        <v>3</v>
      </c>
      <c r="I692">
        <v>2</v>
      </c>
      <c r="L692">
        <f t="shared" si="80"/>
        <v>44.5</v>
      </c>
      <c r="M692">
        <f t="shared" si="81"/>
        <v>-0.5</v>
      </c>
    </row>
    <row r="693" spans="1:13" x14ac:dyDescent="0.25">
      <c r="A693" t="str">
        <f t="shared" si="86"/>
        <v>Grießpudding (Griespudding)</v>
      </c>
      <c r="B693">
        <f t="shared" si="87"/>
        <v>27</v>
      </c>
      <c r="C693" t="s">
        <v>677</v>
      </c>
      <c r="D693">
        <v>72</v>
      </c>
      <c r="E693">
        <v>302</v>
      </c>
      <c r="F693">
        <v>0.5</v>
      </c>
      <c r="G693">
        <v>7.3</v>
      </c>
      <c r="H693">
        <v>3.9</v>
      </c>
      <c r="I693">
        <v>2</v>
      </c>
      <c r="L693">
        <f t="shared" si="80"/>
        <v>74.600000000000009</v>
      </c>
      <c r="M693">
        <f t="shared" si="81"/>
        <v>2.6000000000000085</v>
      </c>
    </row>
    <row r="694" spans="1:13" x14ac:dyDescent="0.25">
      <c r="A694" t="str">
        <f t="shared" si="86"/>
        <v>Grießsuppe (Griessuppe)</v>
      </c>
      <c r="B694">
        <f t="shared" si="87"/>
        <v>23</v>
      </c>
      <c r="C694" t="s">
        <v>678</v>
      </c>
      <c r="D694">
        <v>64</v>
      </c>
      <c r="E694">
        <v>269</v>
      </c>
      <c r="F694">
        <v>1</v>
      </c>
      <c r="G694">
        <v>8</v>
      </c>
      <c r="H694">
        <v>2</v>
      </c>
      <c r="I694">
        <v>3</v>
      </c>
      <c r="L694">
        <f t="shared" si="80"/>
        <v>64</v>
      </c>
      <c r="M694">
        <f t="shared" si="81"/>
        <v>0</v>
      </c>
    </row>
    <row r="695" spans="1:13" x14ac:dyDescent="0.25">
      <c r="A695" t="str">
        <f t="shared" si="86"/>
        <v>Grissini</v>
      </c>
      <c r="B695">
        <f t="shared" si="87"/>
        <v>8</v>
      </c>
      <c r="C695" t="s">
        <v>679</v>
      </c>
      <c r="D695">
        <v>435</v>
      </c>
      <c r="E695">
        <v>1826</v>
      </c>
      <c r="F695">
        <v>4</v>
      </c>
      <c r="G695">
        <v>72.5</v>
      </c>
      <c r="H695">
        <v>10.5</v>
      </c>
      <c r="I695">
        <v>9.5</v>
      </c>
      <c r="L695">
        <f t="shared" si="80"/>
        <v>434.79999999999995</v>
      </c>
      <c r="M695">
        <f t="shared" si="81"/>
        <v>-0.20000000000004547</v>
      </c>
    </row>
    <row r="696" spans="1:13" x14ac:dyDescent="0.25">
      <c r="A696" t="str">
        <f t="shared" si="86"/>
        <v>Grits (Brei aus Maisgrieß)</v>
      </c>
      <c r="B696">
        <f t="shared" si="87"/>
        <v>26</v>
      </c>
      <c r="C696" t="s">
        <v>680</v>
      </c>
      <c r="D696">
        <v>352</v>
      </c>
      <c r="E696">
        <v>1474</v>
      </c>
      <c r="F696">
        <v>6.2</v>
      </c>
      <c r="G696">
        <v>74.2</v>
      </c>
      <c r="H696">
        <v>1.1000000000000001</v>
      </c>
      <c r="I696">
        <v>8.9</v>
      </c>
      <c r="L696">
        <f t="shared" si="80"/>
        <v>351.83</v>
      </c>
      <c r="M696">
        <f t="shared" si="81"/>
        <v>-0.17000000000001592</v>
      </c>
    </row>
    <row r="697" spans="1:13" x14ac:dyDescent="0.25">
      <c r="A697" t="str">
        <f t="shared" si="86"/>
        <v>Grog (heißes Wasser, Kandis, Rum)</v>
      </c>
      <c r="B697">
        <f t="shared" si="87"/>
        <v>33</v>
      </c>
      <c r="C697" t="s">
        <v>681</v>
      </c>
      <c r="D697">
        <v>99</v>
      </c>
      <c r="E697">
        <v>416</v>
      </c>
      <c r="F697">
        <v>1</v>
      </c>
      <c r="G697">
        <v>14.4</v>
      </c>
      <c r="H697">
        <v>0</v>
      </c>
      <c r="I697">
        <v>0</v>
      </c>
      <c r="J697">
        <v>5</v>
      </c>
      <c r="L697">
        <f t="shared" si="80"/>
        <v>94.039999999999992</v>
      </c>
      <c r="M697">
        <f t="shared" si="81"/>
        <v>-4.960000000000008</v>
      </c>
    </row>
    <row r="698" spans="1:13" x14ac:dyDescent="0.25">
      <c r="A698" t="str">
        <f t="shared" si="86"/>
        <v>Grosella, Baum-Stachelbeeren</v>
      </c>
      <c r="B698">
        <f t="shared" si="87"/>
        <v>28</v>
      </c>
      <c r="C698" t="s">
        <v>682</v>
      </c>
      <c r="D698">
        <v>24</v>
      </c>
      <c r="E698">
        <v>100</v>
      </c>
      <c r="F698">
        <v>0.5</v>
      </c>
      <c r="G698">
        <v>3.5</v>
      </c>
      <c r="H698">
        <v>0.5</v>
      </c>
      <c r="I698">
        <v>1.2</v>
      </c>
      <c r="L698">
        <f t="shared" si="80"/>
        <v>24.04</v>
      </c>
      <c r="M698">
        <f t="shared" si="81"/>
        <v>3.9999999999999147E-2</v>
      </c>
    </row>
    <row r="699" spans="1:13" x14ac:dyDescent="0.25">
      <c r="A699" t="str">
        <f t="shared" si="86"/>
        <v>Großlochkäse, 45 % Fett in Trockenmasse</v>
      </c>
      <c r="B699">
        <f t="shared" si="87"/>
        <v>39</v>
      </c>
      <c r="C699" t="s">
        <v>683</v>
      </c>
      <c r="D699">
        <v>374</v>
      </c>
      <c r="E699">
        <v>1572</v>
      </c>
      <c r="F699">
        <v>0</v>
      </c>
      <c r="G699">
        <v>0.1</v>
      </c>
      <c r="H699">
        <v>28</v>
      </c>
      <c r="I699">
        <v>27</v>
      </c>
      <c r="L699">
        <f t="shared" si="80"/>
        <v>374.21000000000004</v>
      </c>
      <c r="M699">
        <f t="shared" si="81"/>
        <v>0.21000000000003638</v>
      </c>
    </row>
    <row r="700" spans="1:13" x14ac:dyDescent="0.25">
      <c r="A700" t="str">
        <f t="shared" si="86"/>
        <v>Gröstl, Gröstel, Röstgemüse</v>
      </c>
      <c r="B700">
        <f t="shared" si="87"/>
        <v>27</v>
      </c>
      <c r="C700" t="s">
        <v>684</v>
      </c>
      <c r="D700">
        <v>128</v>
      </c>
      <c r="E700">
        <v>536</v>
      </c>
      <c r="F700">
        <v>0.5</v>
      </c>
      <c r="G700">
        <v>5.5</v>
      </c>
      <c r="H700">
        <v>9.5</v>
      </c>
      <c r="I700">
        <v>4</v>
      </c>
      <c r="L700">
        <f t="shared" si="80"/>
        <v>127.7</v>
      </c>
      <c r="M700">
        <f t="shared" si="81"/>
        <v>-0.29999999999999716</v>
      </c>
    </row>
    <row r="701" spans="1:13" x14ac:dyDescent="0.25">
      <c r="A701" t="str">
        <f t="shared" si="86"/>
        <v>Grüne Soße (ohne Pellkartoffeln und Ei)</v>
      </c>
      <c r="B701">
        <f t="shared" si="87"/>
        <v>39</v>
      </c>
      <c r="C701" t="s">
        <v>685</v>
      </c>
      <c r="D701">
        <v>127</v>
      </c>
      <c r="E701">
        <v>535</v>
      </c>
      <c r="F701">
        <v>1</v>
      </c>
      <c r="G701">
        <v>8</v>
      </c>
      <c r="H701">
        <v>4</v>
      </c>
      <c r="I701">
        <v>14</v>
      </c>
      <c r="L701">
        <f t="shared" si="80"/>
        <v>128.80000000000001</v>
      </c>
      <c r="M701">
        <f t="shared" si="81"/>
        <v>1.8000000000000114</v>
      </c>
    </row>
    <row r="702" spans="1:13" x14ac:dyDescent="0.25">
      <c r="A702" t="str">
        <f t="shared" si="86"/>
        <v>Grüner Kardamom, getrocknet</v>
      </c>
      <c r="B702">
        <f t="shared" si="87"/>
        <v>27</v>
      </c>
      <c r="C702" t="s">
        <v>686</v>
      </c>
      <c r="D702">
        <v>254</v>
      </c>
      <c r="E702">
        <v>1068</v>
      </c>
      <c r="F702">
        <v>5.5</v>
      </c>
      <c r="G702">
        <v>62</v>
      </c>
      <c r="H702">
        <v>7</v>
      </c>
      <c r="I702">
        <v>12</v>
      </c>
      <c r="L702">
        <f t="shared" si="80"/>
        <v>369.70000000000005</v>
      </c>
      <c r="M702">
        <f t="shared" si="81"/>
        <v>115.70000000000005</v>
      </c>
    </row>
    <row r="703" spans="1:13" x14ac:dyDescent="0.25">
      <c r="A703" t="str">
        <f t="shared" si="86"/>
        <v>Grüner Pfeffer, grüne Pfefferkörner (Konserve)</v>
      </c>
      <c r="B703">
        <f t="shared" si="87"/>
        <v>46</v>
      </c>
      <c r="C703" t="s">
        <v>687</v>
      </c>
      <c r="D703">
        <v>19</v>
      </c>
      <c r="E703">
        <v>79</v>
      </c>
      <c r="F703">
        <v>0</v>
      </c>
      <c r="G703">
        <v>2.5</v>
      </c>
      <c r="H703">
        <v>0.5</v>
      </c>
      <c r="I703">
        <v>1</v>
      </c>
      <c r="L703">
        <f t="shared" si="80"/>
        <v>19.100000000000001</v>
      </c>
      <c r="M703">
        <f t="shared" si="81"/>
        <v>0.10000000000000142</v>
      </c>
    </row>
    <row r="704" spans="1:13" x14ac:dyDescent="0.25">
      <c r="A704" t="str">
        <f t="shared" si="86"/>
        <v>Grüner Spargel, Grünspargel (= geschossener Weißspargel)</v>
      </c>
      <c r="B704">
        <f t="shared" si="87"/>
        <v>56</v>
      </c>
      <c r="C704" t="s">
        <v>688</v>
      </c>
      <c r="D704">
        <v>18</v>
      </c>
      <c r="E704">
        <v>77</v>
      </c>
      <c r="F704">
        <v>0</v>
      </c>
      <c r="G704">
        <v>2.2000000000000002</v>
      </c>
      <c r="H704">
        <v>0.2</v>
      </c>
      <c r="I704">
        <v>1.9</v>
      </c>
      <c r="L704">
        <f t="shared" si="80"/>
        <v>18.86</v>
      </c>
      <c r="M704">
        <f t="shared" si="81"/>
        <v>0.85999999999999943</v>
      </c>
    </row>
    <row r="705" spans="1:13" x14ac:dyDescent="0.25">
      <c r="A705" t="str">
        <f t="shared" si="86"/>
        <v>Grünkern (Dinkel)</v>
      </c>
      <c r="B705">
        <f t="shared" si="87"/>
        <v>17</v>
      </c>
      <c r="C705" t="s">
        <v>689</v>
      </c>
      <c r="D705">
        <v>321</v>
      </c>
      <c r="E705">
        <v>1360</v>
      </c>
      <c r="F705">
        <v>6</v>
      </c>
      <c r="G705">
        <v>63.3</v>
      </c>
      <c r="H705">
        <v>2.7</v>
      </c>
      <c r="I705">
        <v>10.8</v>
      </c>
      <c r="L705">
        <f t="shared" si="80"/>
        <v>330</v>
      </c>
      <c r="M705">
        <f t="shared" si="81"/>
        <v>9</v>
      </c>
    </row>
    <row r="706" spans="1:13" x14ac:dyDescent="0.25">
      <c r="A706" t="str">
        <f t="shared" si="86"/>
        <v>Grünkernmehl (Dinkel)</v>
      </c>
      <c r="B706">
        <f t="shared" si="87"/>
        <v>21</v>
      </c>
      <c r="C706" t="s">
        <v>690</v>
      </c>
      <c r="D706">
        <v>364</v>
      </c>
      <c r="E706">
        <v>1544</v>
      </c>
      <c r="F706">
        <v>7</v>
      </c>
      <c r="G706">
        <v>76.8</v>
      </c>
      <c r="H706">
        <v>2</v>
      </c>
      <c r="I706">
        <v>9.6999999999999993</v>
      </c>
      <c r="L706">
        <f t="shared" ref="L706:L769" si="88">G706*4.1+H706*9.3+I706*4.2+J706*7+K706*3</f>
        <v>374.21999999999997</v>
      </c>
      <c r="M706">
        <f t="shared" ref="M706:M769" si="89">L706-D706</f>
        <v>10.21999999999997</v>
      </c>
    </row>
    <row r="707" spans="1:13" x14ac:dyDescent="0.25">
      <c r="A707" t="str">
        <f t="shared" si="86"/>
        <v xml:space="preserve">Grünkern-Vollkornmehl (Dinkel) </v>
      </c>
      <c r="B707">
        <f t="shared" si="87"/>
        <v>31</v>
      </c>
      <c r="C707" t="s">
        <v>691</v>
      </c>
      <c r="D707">
        <v>333</v>
      </c>
      <c r="E707">
        <v>1410</v>
      </c>
      <c r="F707">
        <v>6</v>
      </c>
      <c r="G707">
        <v>64</v>
      </c>
      <c r="H707">
        <v>2.6</v>
      </c>
      <c r="I707">
        <v>13.3</v>
      </c>
      <c r="L707">
        <f t="shared" si="88"/>
        <v>342.44</v>
      </c>
      <c r="M707">
        <f t="shared" si="89"/>
        <v>9.4399999999999977</v>
      </c>
    </row>
    <row r="708" spans="1:13" x14ac:dyDescent="0.25">
      <c r="A708" t="str">
        <f t="shared" si="86"/>
        <v>Grünkohl, Braunkohl, Federkohl</v>
      </c>
      <c r="B708">
        <f t="shared" si="87"/>
        <v>30</v>
      </c>
      <c r="C708" t="s">
        <v>692</v>
      </c>
      <c r="D708">
        <v>37</v>
      </c>
      <c r="E708">
        <v>157</v>
      </c>
      <c r="F708">
        <v>0</v>
      </c>
      <c r="G708">
        <v>3</v>
      </c>
      <c r="H708">
        <v>0.9</v>
      </c>
      <c r="I708">
        <v>4.3</v>
      </c>
      <c r="L708">
        <f t="shared" si="88"/>
        <v>38.730000000000004</v>
      </c>
      <c r="M708">
        <f t="shared" si="89"/>
        <v>1.730000000000004</v>
      </c>
    </row>
    <row r="709" spans="1:13" x14ac:dyDescent="0.25">
      <c r="A709" t="str">
        <f t="shared" si="86"/>
        <v>Grünländer Käse 48 % Fett i. Tr.</v>
      </c>
      <c r="B709">
        <f t="shared" si="87"/>
        <v>32</v>
      </c>
      <c r="C709" t="s">
        <v>693</v>
      </c>
      <c r="D709">
        <v>396</v>
      </c>
      <c r="E709">
        <v>1662</v>
      </c>
      <c r="F709">
        <v>0</v>
      </c>
      <c r="G709">
        <v>0</v>
      </c>
      <c r="H709">
        <v>29</v>
      </c>
      <c r="I709">
        <v>30</v>
      </c>
      <c r="L709">
        <f t="shared" si="88"/>
        <v>395.70000000000005</v>
      </c>
      <c r="M709">
        <f t="shared" si="89"/>
        <v>-0.29999999999995453</v>
      </c>
    </row>
    <row r="710" spans="1:13" x14ac:dyDescent="0.25">
      <c r="A710" t="str">
        <f t="shared" si="86"/>
        <v>Grünländer Käse leicht 23 % Fett i. Tr.</v>
      </c>
      <c r="B710">
        <f t="shared" si="87"/>
        <v>39</v>
      </c>
      <c r="C710" t="s">
        <v>694</v>
      </c>
      <c r="D710">
        <v>256</v>
      </c>
      <c r="E710">
        <v>1076</v>
      </c>
      <c r="F710">
        <v>0</v>
      </c>
      <c r="G710">
        <v>0</v>
      </c>
      <c r="H710">
        <v>14</v>
      </c>
      <c r="I710">
        <v>30</v>
      </c>
      <c r="L710">
        <f t="shared" si="88"/>
        <v>256.20000000000005</v>
      </c>
      <c r="M710">
        <f t="shared" si="89"/>
        <v>0.20000000000004547</v>
      </c>
    </row>
    <row r="711" spans="1:13" x14ac:dyDescent="0.25">
      <c r="A711" t="str">
        <f t="shared" si="86"/>
        <v>Gruyère Käse 50 % Fett i. Tr.</v>
      </c>
      <c r="B711">
        <f t="shared" si="87"/>
        <v>29</v>
      </c>
      <c r="C711" t="s">
        <v>695</v>
      </c>
      <c r="D711">
        <v>392</v>
      </c>
      <c r="E711">
        <v>1648</v>
      </c>
      <c r="F711">
        <v>0</v>
      </c>
      <c r="G711">
        <v>0</v>
      </c>
      <c r="H711">
        <v>32</v>
      </c>
      <c r="I711">
        <v>27</v>
      </c>
      <c r="L711">
        <f t="shared" si="88"/>
        <v>411</v>
      </c>
      <c r="M711">
        <f t="shared" si="89"/>
        <v>19</v>
      </c>
    </row>
    <row r="712" spans="1:13" x14ac:dyDescent="0.25">
      <c r="A712" t="str">
        <f t="shared" si="86"/>
        <v>Guarkernmehl (Getreideersatz, Bindemittel)</v>
      </c>
      <c r="B712">
        <f t="shared" si="87"/>
        <v>42</v>
      </c>
      <c r="C712" t="s">
        <v>696</v>
      </c>
      <c r="D712">
        <v>28</v>
      </c>
      <c r="E712">
        <v>120</v>
      </c>
      <c r="F712">
        <v>0</v>
      </c>
      <c r="G712">
        <v>0</v>
      </c>
      <c r="H712">
        <v>0.8</v>
      </c>
      <c r="I712">
        <v>5</v>
      </c>
      <c r="L712">
        <f t="shared" si="88"/>
        <v>28.44</v>
      </c>
      <c r="M712">
        <f t="shared" si="89"/>
        <v>0.44000000000000128</v>
      </c>
    </row>
    <row r="713" spans="1:13" x14ac:dyDescent="0.25">
      <c r="A713" t="str">
        <f t="shared" si="86"/>
        <v>Guaven (Guava)</v>
      </c>
      <c r="B713">
        <f t="shared" si="87"/>
        <v>14</v>
      </c>
      <c r="C713" t="s">
        <v>697</v>
      </c>
      <c r="D713">
        <v>34</v>
      </c>
      <c r="E713">
        <v>144</v>
      </c>
      <c r="F713">
        <v>0.5</v>
      </c>
      <c r="G713">
        <v>5.8</v>
      </c>
      <c r="H713">
        <v>0.5</v>
      </c>
      <c r="I713">
        <v>0.9</v>
      </c>
      <c r="L713">
        <f t="shared" si="88"/>
        <v>32.21</v>
      </c>
      <c r="M713">
        <f t="shared" si="89"/>
        <v>-1.7899999999999991</v>
      </c>
    </row>
    <row r="714" spans="1:13" x14ac:dyDescent="0.25">
      <c r="A714" t="str">
        <f t="shared" si="86"/>
        <v>Guaven, klein</v>
      </c>
      <c r="B714">
        <f t="shared" si="87"/>
        <v>13</v>
      </c>
      <c r="C714" t="s">
        <v>698</v>
      </c>
      <c r="D714">
        <v>56</v>
      </c>
      <c r="E714">
        <v>233</v>
      </c>
      <c r="F714">
        <v>0.9</v>
      </c>
      <c r="G714">
        <v>11</v>
      </c>
      <c r="H714">
        <v>0.6</v>
      </c>
      <c r="I714">
        <v>0.6</v>
      </c>
      <c r="L714">
        <f t="shared" si="88"/>
        <v>53.199999999999996</v>
      </c>
      <c r="M714">
        <f t="shared" si="89"/>
        <v>-2.8000000000000043</v>
      </c>
    </row>
    <row r="715" spans="1:13" x14ac:dyDescent="0.25">
      <c r="A715" t="str">
        <f t="shared" si="86"/>
        <v>Gugelhupf (Napfkuchen, Rührkuchen, Guglhupf, Topfkuchen)</v>
      </c>
      <c r="B715">
        <f t="shared" si="87"/>
        <v>56</v>
      </c>
      <c r="C715" t="s">
        <v>699</v>
      </c>
      <c r="D715">
        <v>364</v>
      </c>
      <c r="E715">
        <v>1524</v>
      </c>
      <c r="F715">
        <v>4</v>
      </c>
      <c r="G715">
        <v>43.9</v>
      </c>
      <c r="H715">
        <v>18</v>
      </c>
      <c r="I715">
        <v>6.6</v>
      </c>
      <c r="L715">
        <f t="shared" si="88"/>
        <v>375.11</v>
      </c>
      <c r="M715">
        <f t="shared" si="89"/>
        <v>11.110000000000014</v>
      </c>
    </row>
    <row r="716" spans="1:13" x14ac:dyDescent="0.25">
      <c r="A716" t="str">
        <f t="shared" si="86"/>
        <v>Gulasch aus Rindfleisch, Rindergulasch</v>
      </c>
      <c r="B716">
        <f t="shared" si="87"/>
        <v>38</v>
      </c>
      <c r="C716" t="s">
        <v>700</v>
      </c>
      <c r="D716">
        <v>69</v>
      </c>
      <c r="E716">
        <v>291</v>
      </c>
      <c r="F716">
        <v>0.5</v>
      </c>
      <c r="G716">
        <v>6</v>
      </c>
      <c r="H716">
        <v>2.5</v>
      </c>
      <c r="I716">
        <v>5.0999999999999996</v>
      </c>
      <c r="L716">
        <f t="shared" si="88"/>
        <v>69.27</v>
      </c>
      <c r="M716">
        <f t="shared" si="89"/>
        <v>0.26999999999999602</v>
      </c>
    </row>
    <row r="717" spans="1:13" x14ac:dyDescent="0.25">
      <c r="A717" t="str">
        <f t="shared" si="86"/>
        <v>Gulasch aus Rindfleisch, Rindersaftgulasch</v>
      </c>
      <c r="B717">
        <f t="shared" si="87"/>
        <v>42</v>
      </c>
      <c r="C717" t="s">
        <v>701</v>
      </c>
      <c r="D717">
        <v>95</v>
      </c>
      <c r="E717">
        <v>400</v>
      </c>
      <c r="F717">
        <v>1</v>
      </c>
      <c r="G717">
        <v>11</v>
      </c>
      <c r="H717">
        <v>4</v>
      </c>
      <c r="I717">
        <v>3.1</v>
      </c>
      <c r="L717">
        <f t="shared" si="88"/>
        <v>95.32</v>
      </c>
      <c r="M717">
        <f t="shared" si="89"/>
        <v>0.31999999999999318</v>
      </c>
    </row>
    <row r="718" spans="1:13" x14ac:dyDescent="0.25">
      <c r="A718" t="str">
        <f t="shared" si="86"/>
        <v>Gulasch aus Schweinefleisch, Schweinegulasch</v>
      </c>
      <c r="B718">
        <f t="shared" si="87"/>
        <v>44</v>
      </c>
      <c r="C718" t="s">
        <v>702</v>
      </c>
      <c r="D718">
        <v>117</v>
      </c>
      <c r="E718">
        <v>493</v>
      </c>
      <c r="F718">
        <v>0.5</v>
      </c>
      <c r="G718">
        <v>3.5</v>
      </c>
      <c r="H718">
        <v>7</v>
      </c>
      <c r="I718">
        <v>9</v>
      </c>
      <c r="L718">
        <f t="shared" si="88"/>
        <v>117.25</v>
      </c>
      <c r="M718">
        <f t="shared" si="89"/>
        <v>0.25</v>
      </c>
    </row>
    <row r="719" spans="1:13" x14ac:dyDescent="0.25">
      <c r="A719" t="str">
        <f t="shared" si="86"/>
        <v>Gulaschsuppe</v>
      </c>
      <c r="B719">
        <f t="shared" si="87"/>
        <v>12</v>
      </c>
      <c r="C719" t="s">
        <v>703</v>
      </c>
      <c r="D719">
        <v>57</v>
      </c>
      <c r="E719">
        <v>239</v>
      </c>
      <c r="F719">
        <v>0.5</v>
      </c>
      <c r="G719">
        <v>3.4</v>
      </c>
      <c r="H719">
        <v>3.1</v>
      </c>
      <c r="I719">
        <v>3.9</v>
      </c>
      <c r="L719">
        <f t="shared" si="88"/>
        <v>59.149999999999991</v>
      </c>
      <c r="M719">
        <f t="shared" si="89"/>
        <v>2.1499999999999915</v>
      </c>
    </row>
    <row r="720" spans="1:13" x14ac:dyDescent="0.25">
      <c r="A720" t="str">
        <f t="shared" si="86"/>
        <v>Gummibärchen (Gummibären, Gummibärli)</v>
      </c>
      <c r="B720">
        <f t="shared" si="87"/>
        <v>37</v>
      </c>
      <c r="C720" t="s">
        <v>704</v>
      </c>
      <c r="D720">
        <v>334</v>
      </c>
      <c r="E720">
        <v>1403</v>
      </c>
      <c r="F720">
        <v>6.5</v>
      </c>
      <c r="G720">
        <v>75</v>
      </c>
      <c r="H720">
        <v>0.1</v>
      </c>
      <c r="I720">
        <v>6.1</v>
      </c>
      <c r="L720">
        <f t="shared" si="88"/>
        <v>334.05</v>
      </c>
      <c r="M720">
        <f t="shared" si="89"/>
        <v>5.0000000000011369E-2</v>
      </c>
    </row>
    <row r="721" spans="1:13" x14ac:dyDescent="0.25">
      <c r="A721" t="str">
        <f t="shared" si="86"/>
        <v>Gurken (Salatgurken, Schlangengurken, stark basisch wirkend)</v>
      </c>
      <c r="B721">
        <f t="shared" si="87"/>
        <v>60</v>
      </c>
      <c r="C721" t="s">
        <v>705</v>
      </c>
      <c r="D721">
        <v>12</v>
      </c>
      <c r="E721">
        <v>50</v>
      </c>
      <c r="F721">
        <v>0</v>
      </c>
      <c r="G721">
        <v>1.8</v>
      </c>
      <c r="H721">
        <v>0.1</v>
      </c>
      <c r="I721">
        <v>0.6</v>
      </c>
      <c r="L721">
        <f t="shared" si="88"/>
        <v>10.83</v>
      </c>
      <c r="M721">
        <f t="shared" si="89"/>
        <v>-1.17</v>
      </c>
    </row>
    <row r="722" spans="1:13" x14ac:dyDescent="0.25">
      <c r="A722" t="str">
        <f t="shared" si="86"/>
        <v>Gurken, Cornichons</v>
      </c>
      <c r="B722">
        <f t="shared" si="87"/>
        <v>18</v>
      </c>
      <c r="C722" t="s">
        <v>706</v>
      </c>
      <c r="D722">
        <v>15</v>
      </c>
      <c r="E722">
        <v>63</v>
      </c>
      <c r="F722">
        <v>0</v>
      </c>
      <c r="G722">
        <v>2.6</v>
      </c>
      <c r="H722">
        <v>0.1</v>
      </c>
      <c r="I722">
        <v>0.9</v>
      </c>
      <c r="L722">
        <f t="shared" si="88"/>
        <v>15.370000000000001</v>
      </c>
      <c r="M722">
        <f t="shared" si="89"/>
        <v>0.37000000000000099</v>
      </c>
    </row>
    <row r="723" spans="1:13" x14ac:dyDescent="0.25">
      <c r="A723" t="str">
        <f t="shared" si="86"/>
        <v>Gurkensaft</v>
      </c>
      <c r="B723">
        <f t="shared" si="87"/>
        <v>10</v>
      </c>
      <c r="C723" t="s">
        <v>707</v>
      </c>
      <c r="D723">
        <v>10</v>
      </c>
      <c r="E723">
        <v>42</v>
      </c>
      <c r="F723">
        <v>0</v>
      </c>
      <c r="G723">
        <v>1.4</v>
      </c>
      <c r="H723">
        <v>0.2</v>
      </c>
      <c r="I723">
        <v>0.5</v>
      </c>
      <c r="L723">
        <f t="shared" si="88"/>
        <v>9.6999999999999993</v>
      </c>
      <c r="M723">
        <f t="shared" si="89"/>
        <v>-0.30000000000000071</v>
      </c>
    </row>
    <row r="724" spans="1:13" x14ac:dyDescent="0.25">
      <c r="A724" t="str">
        <f t="shared" si="86"/>
        <v>Gurkensalat, Gurken-Salat (Soße auf Schmandbasis)</v>
      </c>
      <c r="B724">
        <f t="shared" si="87"/>
        <v>49</v>
      </c>
      <c r="C724" t="s">
        <v>708</v>
      </c>
      <c r="D724">
        <v>101</v>
      </c>
      <c r="E724">
        <v>426</v>
      </c>
      <c r="F724">
        <v>1.5</v>
      </c>
      <c r="G724">
        <v>17</v>
      </c>
      <c r="H724">
        <v>2.5</v>
      </c>
      <c r="I724">
        <v>2</v>
      </c>
      <c r="L724">
        <f t="shared" si="88"/>
        <v>101.35</v>
      </c>
      <c r="M724">
        <f t="shared" si="89"/>
        <v>0.34999999999999432</v>
      </c>
    </row>
    <row r="725" spans="1:13" x14ac:dyDescent="0.25">
      <c r="A725" t="str">
        <f t="shared" si="86"/>
        <v>Gurkensalat, Gurken-Salat (Soße auf Wasser-Essig-Öl-Basis)</v>
      </c>
      <c r="B725">
        <f t="shared" si="87"/>
        <v>58</v>
      </c>
      <c r="C725" t="s">
        <v>709</v>
      </c>
      <c r="D725">
        <v>58</v>
      </c>
      <c r="E725">
        <v>244</v>
      </c>
      <c r="F725">
        <v>1</v>
      </c>
      <c r="G725">
        <v>12</v>
      </c>
      <c r="H725">
        <v>0.5</v>
      </c>
      <c r="I725">
        <v>1</v>
      </c>
      <c r="L725">
        <f t="shared" si="88"/>
        <v>58.05</v>
      </c>
      <c r="M725">
        <f t="shared" si="89"/>
        <v>4.9999999999997158E-2</v>
      </c>
    </row>
    <row r="726" spans="1:13" x14ac:dyDescent="0.25">
      <c r="A726" t="s">
        <v>2604</v>
      </c>
      <c r="B726">
        <f>LEN(A726)</f>
        <v>79</v>
      </c>
      <c r="C726" t="s">
        <v>2371</v>
      </c>
      <c r="D726">
        <v>18</v>
      </c>
      <c r="E726">
        <v>72</v>
      </c>
      <c r="F726">
        <v>0</v>
      </c>
      <c r="G726">
        <v>2</v>
      </c>
      <c r="H726">
        <v>0.5</v>
      </c>
      <c r="I726">
        <v>1</v>
      </c>
      <c r="L726">
        <f t="shared" si="88"/>
        <v>17.05</v>
      </c>
      <c r="M726">
        <f t="shared" si="89"/>
        <v>-0.94999999999999929</v>
      </c>
    </row>
    <row r="727" spans="1:13" x14ac:dyDescent="0.25">
      <c r="A727" t="str">
        <f t="shared" ref="A727:A749" si="90">MID(C727,1,$B$1)</f>
        <v>Gurken-Schiffchen, geschmort (ohne Füllung)</v>
      </c>
      <c r="B727">
        <f t="shared" ref="B727:B749" si="91">LEN(C727)</f>
        <v>43</v>
      </c>
      <c r="C727" t="s">
        <v>710</v>
      </c>
      <c r="D727">
        <v>22</v>
      </c>
      <c r="E727">
        <v>91</v>
      </c>
      <c r="F727">
        <v>0</v>
      </c>
      <c r="G727">
        <v>2</v>
      </c>
      <c r="H727">
        <v>1</v>
      </c>
      <c r="I727">
        <v>1</v>
      </c>
      <c r="L727">
        <f t="shared" si="88"/>
        <v>21.7</v>
      </c>
      <c r="M727">
        <f t="shared" si="89"/>
        <v>-0.30000000000000071</v>
      </c>
    </row>
    <row r="728" spans="1:13" x14ac:dyDescent="0.25">
      <c r="A728" t="str">
        <f t="shared" si="90"/>
        <v>Gyros, Giros (Hühnerfleisch, Hühnergyros)</v>
      </c>
      <c r="B728">
        <f t="shared" si="91"/>
        <v>41</v>
      </c>
      <c r="C728" t="s">
        <v>711</v>
      </c>
      <c r="D728">
        <v>186</v>
      </c>
      <c r="E728">
        <v>782</v>
      </c>
      <c r="F728">
        <v>0</v>
      </c>
      <c r="G728">
        <v>1</v>
      </c>
      <c r="H728">
        <v>11</v>
      </c>
      <c r="I728">
        <v>19</v>
      </c>
      <c r="L728">
        <f t="shared" si="88"/>
        <v>186.2</v>
      </c>
      <c r="M728">
        <f t="shared" si="89"/>
        <v>0.19999999999998863</v>
      </c>
    </row>
    <row r="729" spans="1:13" x14ac:dyDescent="0.25">
      <c r="A729" t="str">
        <f t="shared" si="90"/>
        <v>Gyros, Giros (Schweinefleisch)</v>
      </c>
      <c r="B729">
        <f t="shared" si="91"/>
        <v>30</v>
      </c>
      <c r="C729" t="s">
        <v>712</v>
      </c>
      <c r="D729">
        <v>200</v>
      </c>
      <c r="E729">
        <v>838</v>
      </c>
      <c r="F729">
        <v>0.5</v>
      </c>
      <c r="G729">
        <v>3.5</v>
      </c>
      <c r="H729">
        <v>11.1</v>
      </c>
      <c r="I729">
        <v>20</v>
      </c>
      <c r="L729">
        <f t="shared" si="88"/>
        <v>201.57999999999998</v>
      </c>
      <c r="M729">
        <f t="shared" si="89"/>
        <v>1.5799999999999841</v>
      </c>
    </row>
    <row r="730" spans="1:13" x14ac:dyDescent="0.25">
      <c r="A730" t="str">
        <f t="shared" si="90"/>
        <v>Hackbraten mit Soße (falscher Hase)</v>
      </c>
      <c r="B730">
        <f t="shared" si="91"/>
        <v>35</v>
      </c>
      <c r="C730" t="s">
        <v>713</v>
      </c>
      <c r="D730">
        <v>114</v>
      </c>
      <c r="E730">
        <v>477</v>
      </c>
      <c r="F730">
        <v>0.5</v>
      </c>
      <c r="G730">
        <v>4.5</v>
      </c>
      <c r="H730">
        <v>6</v>
      </c>
      <c r="I730">
        <v>10.5</v>
      </c>
      <c r="L730">
        <f t="shared" si="88"/>
        <v>118.35</v>
      </c>
      <c r="M730">
        <f t="shared" si="89"/>
        <v>4.3499999999999943</v>
      </c>
    </row>
    <row r="731" spans="1:13" x14ac:dyDescent="0.25">
      <c r="A731" t="str">
        <f t="shared" si="90"/>
        <v>Hackfleisch-Küchle</v>
      </c>
      <c r="B731">
        <f t="shared" si="91"/>
        <v>18</v>
      </c>
      <c r="C731" t="s">
        <v>714</v>
      </c>
      <c r="D731">
        <v>247</v>
      </c>
      <c r="E731">
        <v>1039</v>
      </c>
      <c r="F731">
        <v>1</v>
      </c>
      <c r="G731">
        <v>9</v>
      </c>
      <c r="H731">
        <v>14.5</v>
      </c>
      <c r="I731">
        <v>18</v>
      </c>
      <c r="L731">
        <f t="shared" si="88"/>
        <v>247.35000000000002</v>
      </c>
      <c r="M731">
        <f t="shared" si="89"/>
        <v>0.35000000000002274</v>
      </c>
    </row>
    <row r="732" spans="1:13" x14ac:dyDescent="0.25">
      <c r="A732" t="str">
        <f t="shared" si="90"/>
        <v>Hackfleischsoße, italienisch</v>
      </c>
      <c r="B732">
        <f t="shared" si="91"/>
        <v>28</v>
      </c>
      <c r="C732" t="s">
        <v>715</v>
      </c>
      <c r="D732">
        <v>57</v>
      </c>
      <c r="E732">
        <v>238</v>
      </c>
      <c r="F732">
        <v>0.5</v>
      </c>
      <c r="G732">
        <v>4</v>
      </c>
      <c r="H732">
        <v>3</v>
      </c>
      <c r="I732">
        <v>3.5</v>
      </c>
      <c r="L732">
        <f t="shared" si="88"/>
        <v>59</v>
      </c>
      <c r="M732">
        <f t="shared" si="89"/>
        <v>2</v>
      </c>
    </row>
    <row r="733" spans="1:13" x14ac:dyDescent="0.25">
      <c r="A733" t="str">
        <f t="shared" si="90"/>
        <v>Hacksteaks</v>
      </c>
      <c r="B733">
        <f t="shared" si="91"/>
        <v>10</v>
      </c>
      <c r="C733" t="s">
        <v>716</v>
      </c>
      <c r="D733">
        <v>182</v>
      </c>
      <c r="E733">
        <v>760</v>
      </c>
      <c r="F733">
        <v>0.5</v>
      </c>
      <c r="G733">
        <v>5.5</v>
      </c>
      <c r="H733">
        <v>9.8000000000000007</v>
      </c>
      <c r="I733">
        <v>17.899999999999999</v>
      </c>
      <c r="L733">
        <f t="shared" si="88"/>
        <v>188.87</v>
      </c>
      <c r="M733">
        <f t="shared" si="89"/>
        <v>6.8700000000000045</v>
      </c>
    </row>
    <row r="734" spans="1:13" x14ac:dyDescent="0.25">
      <c r="A734" t="str">
        <f t="shared" si="90"/>
        <v>Hafer, Haferflocken (kernige)</v>
      </c>
      <c r="B734">
        <f t="shared" si="91"/>
        <v>29</v>
      </c>
      <c r="C734" t="s">
        <v>717</v>
      </c>
      <c r="D734">
        <v>377</v>
      </c>
      <c r="E734">
        <v>1584</v>
      </c>
      <c r="F734">
        <v>5.5</v>
      </c>
      <c r="G734">
        <v>63.3</v>
      </c>
      <c r="H734">
        <v>7</v>
      </c>
      <c r="I734">
        <v>12.5</v>
      </c>
      <c r="L734">
        <f t="shared" si="88"/>
        <v>377.13</v>
      </c>
      <c r="M734">
        <f t="shared" si="89"/>
        <v>0.12999999999999545</v>
      </c>
    </row>
    <row r="735" spans="1:13" x14ac:dyDescent="0.25">
      <c r="A735" t="str">
        <f t="shared" si="90"/>
        <v>Haferbrei (Porridge)</v>
      </c>
      <c r="B735">
        <f t="shared" si="91"/>
        <v>20</v>
      </c>
      <c r="C735" t="s">
        <v>718</v>
      </c>
      <c r="D735">
        <v>106</v>
      </c>
      <c r="E735">
        <v>447</v>
      </c>
      <c r="F735">
        <v>1</v>
      </c>
      <c r="G735">
        <v>10</v>
      </c>
      <c r="H735">
        <v>5.9</v>
      </c>
      <c r="I735">
        <v>2.5</v>
      </c>
      <c r="L735">
        <f t="shared" si="88"/>
        <v>106.37</v>
      </c>
      <c r="M735">
        <f t="shared" si="89"/>
        <v>0.37000000000000455</v>
      </c>
    </row>
    <row r="736" spans="1:13" x14ac:dyDescent="0.25">
      <c r="A736" t="str">
        <f t="shared" si="90"/>
        <v>Haferbrot</v>
      </c>
      <c r="B736">
        <f t="shared" si="91"/>
        <v>9</v>
      </c>
      <c r="C736" t="s">
        <v>719</v>
      </c>
      <c r="D736">
        <v>226</v>
      </c>
      <c r="E736">
        <v>947</v>
      </c>
      <c r="F736">
        <v>3.6</v>
      </c>
      <c r="G736">
        <v>43.5</v>
      </c>
      <c r="H736">
        <v>1.8</v>
      </c>
      <c r="I736">
        <v>7.3</v>
      </c>
      <c r="L736">
        <f t="shared" si="88"/>
        <v>225.75</v>
      </c>
      <c r="M736">
        <f t="shared" si="89"/>
        <v>-0.25</v>
      </c>
    </row>
    <row r="737" spans="1:13" x14ac:dyDescent="0.25">
      <c r="A737" t="str">
        <f t="shared" si="90"/>
        <v>Haferbrötchen</v>
      </c>
      <c r="B737">
        <f t="shared" si="91"/>
        <v>13</v>
      </c>
      <c r="C737" t="s">
        <v>720</v>
      </c>
      <c r="D737">
        <v>233</v>
      </c>
      <c r="E737">
        <v>977</v>
      </c>
      <c r="F737">
        <v>3.8</v>
      </c>
      <c r="G737">
        <v>44.6</v>
      </c>
      <c r="H737">
        <v>1.9</v>
      </c>
      <c r="I737">
        <v>7.7</v>
      </c>
      <c r="L737">
        <f t="shared" si="88"/>
        <v>232.86999999999998</v>
      </c>
      <c r="M737">
        <f t="shared" si="89"/>
        <v>-0.13000000000002387</v>
      </c>
    </row>
    <row r="738" spans="1:13" x14ac:dyDescent="0.25">
      <c r="A738" t="str">
        <f t="shared" si="90"/>
        <v>Haferflakes</v>
      </c>
      <c r="B738">
        <f t="shared" si="91"/>
        <v>11</v>
      </c>
      <c r="C738" t="s">
        <v>721</v>
      </c>
      <c r="D738">
        <v>382</v>
      </c>
      <c r="E738">
        <v>1616</v>
      </c>
      <c r="F738">
        <v>6.5</v>
      </c>
      <c r="G738">
        <v>72</v>
      </c>
      <c r="H738">
        <v>5.9</v>
      </c>
      <c r="I738">
        <v>10.199999999999999</v>
      </c>
      <c r="L738">
        <f t="shared" si="88"/>
        <v>392.90999999999997</v>
      </c>
      <c r="M738">
        <f t="shared" si="89"/>
        <v>10.909999999999968</v>
      </c>
    </row>
    <row r="739" spans="1:13" x14ac:dyDescent="0.25">
      <c r="A739" t="str">
        <f t="shared" si="90"/>
        <v>Hafergrütze</v>
      </c>
      <c r="B739">
        <f t="shared" si="91"/>
        <v>11</v>
      </c>
      <c r="C739" t="s">
        <v>722</v>
      </c>
      <c r="D739">
        <v>380</v>
      </c>
      <c r="E739">
        <v>1592</v>
      </c>
      <c r="F739">
        <v>5.4</v>
      </c>
      <c r="G739">
        <v>66.3</v>
      </c>
      <c r="H739">
        <v>5.9</v>
      </c>
      <c r="I739">
        <v>12.7</v>
      </c>
      <c r="L739">
        <f t="shared" si="88"/>
        <v>380.03999999999996</v>
      </c>
      <c r="M739">
        <f t="shared" si="89"/>
        <v>3.999999999996362E-2</v>
      </c>
    </row>
    <row r="740" spans="1:13" x14ac:dyDescent="0.25">
      <c r="A740" t="str">
        <f t="shared" si="90"/>
        <v>Haferkekse (Cookies)</v>
      </c>
      <c r="B740">
        <f t="shared" si="91"/>
        <v>20</v>
      </c>
      <c r="C740" t="s">
        <v>723</v>
      </c>
      <c r="D740">
        <v>415</v>
      </c>
      <c r="E740">
        <v>1744</v>
      </c>
      <c r="F740">
        <v>6</v>
      </c>
      <c r="G740">
        <v>38.200000000000003</v>
      </c>
      <c r="H740">
        <v>23.6</v>
      </c>
      <c r="I740">
        <v>9.3000000000000007</v>
      </c>
      <c r="L740">
        <f t="shared" si="88"/>
        <v>415.16</v>
      </c>
      <c r="M740">
        <f t="shared" si="89"/>
        <v>0.16000000000002501</v>
      </c>
    </row>
    <row r="741" spans="1:13" x14ac:dyDescent="0.25">
      <c r="A741" t="str">
        <f t="shared" si="90"/>
        <v>Haferkleie</v>
      </c>
      <c r="B741">
        <f t="shared" si="91"/>
        <v>10</v>
      </c>
      <c r="C741" t="s">
        <v>724</v>
      </c>
      <c r="D741">
        <v>331</v>
      </c>
      <c r="E741">
        <v>1390</v>
      </c>
      <c r="F741">
        <v>3.5</v>
      </c>
      <c r="G741">
        <v>42.1</v>
      </c>
      <c r="H741">
        <v>8.5</v>
      </c>
      <c r="I741">
        <v>18.899999999999999</v>
      </c>
      <c r="L741">
        <f t="shared" si="88"/>
        <v>331.03999999999996</v>
      </c>
      <c r="M741">
        <f t="shared" si="89"/>
        <v>3.999999999996362E-2</v>
      </c>
    </row>
    <row r="742" spans="1:13" x14ac:dyDescent="0.25">
      <c r="A742" t="str">
        <f t="shared" si="90"/>
        <v>Hafermehl</v>
      </c>
      <c r="B742">
        <f t="shared" si="91"/>
        <v>9</v>
      </c>
      <c r="C742" t="s">
        <v>725</v>
      </c>
      <c r="D742">
        <v>381</v>
      </c>
      <c r="E742">
        <v>1594</v>
      </c>
      <c r="F742">
        <v>5.3</v>
      </c>
      <c r="G742">
        <v>62.8</v>
      </c>
      <c r="H742">
        <v>7</v>
      </c>
      <c r="I742">
        <v>13.8</v>
      </c>
      <c r="L742">
        <f t="shared" si="88"/>
        <v>380.53999999999996</v>
      </c>
      <c r="M742">
        <f t="shared" si="89"/>
        <v>-0.46000000000003638</v>
      </c>
    </row>
    <row r="743" spans="1:13" x14ac:dyDescent="0.25">
      <c r="A743" t="str">
        <f t="shared" si="90"/>
        <v>Hafermilch (Haferdrink)</v>
      </c>
      <c r="B743">
        <f t="shared" si="91"/>
        <v>23</v>
      </c>
      <c r="C743" t="s">
        <v>726</v>
      </c>
      <c r="D743">
        <v>98</v>
      </c>
      <c r="E743">
        <v>410</v>
      </c>
      <c r="F743">
        <v>1</v>
      </c>
      <c r="G743">
        <v>9.9</v>
      </c>
      <c r="H743">
        <v>1.3</v>
      </c>
      <c r="I743">
        <v>0.5</v>
      </c>
      <c r="L743">
        <f t="shared" si="88"/>
        <v>54.78</v>
      </c>
      <c r="M743">
        <f t="shared" si="89"/>
        <v>-43.22</v>
      </c>
    </row>
    <row r="744" spans="1:13" x14ac:dyDescent="0.25">
      <c r="A744" t="str">
        <f t="shared" si="90"/>
        <v>Haferschleim</v>
      </c>
      <c r="B744">
        <f t="shared" si="91"/>
        <v>12</v>
      </c>
      <c r="C744" t="s">
        <v>727</v>
      </c>
      <c r="D744">
        <v>47</v>
      </c>
      <c r="E744">
        <v>195</v>
      </c>
      <c r="F744">
        <v>0.5</v>
      </c>
      <c r="G744">
        <v>6</v>
      </c>
      <c r="H744">
        <v>1</v>
      </c>
      <c r="I744">
        <v>3</v>
      </c>
      <c r="L744">
        <f t="shared" si="88"/>
        <v>46.5</v>
      </c>
      <c r="M744">
        <f t="shared" si="89"/>
        <v>-0.5</v>
      </c>
    </row>
    <row r="745" spans="1:13" x14ac:dyDescent="0.25">
      <c r="A745" t="str">
        <f t="shared" si="90"/>
        <v>Hafer-Schmelzflocken</v>
      </c>
      <c r="B745">
        <f t="shared" si="91"/>
        <v>20</v>
      </c>
      <c r="C745" t="s">
        <v>728</v>
      </c>
      <c r="D745">
        <v>365</v>
      </c>
      <c r="E745">
        <v>1534</v>
      </c>
      <c r="F745">
        <v>5</v>
      </c>
      <c r="G745">
        <v>58.1</v>
      </c>
      <c r="H745">
        <v>8</v>
      </c>
      <c r="I745">
        <v>12.3</v>
      </c>
      <c r="L745">
        <f t="shared" si="88"/>
        <v>364.27000000000004</v>
      </c>
      <c r="M745">
        <f t="shared" si="89"/>
        <v>-0.72999999999996135</v>
      </c>
    </row>
    <row r="746" spans="1:13" x14ac:dyDescent="0.25">
      <c r="A746" t="str">
        <f t="shared" si="90"/>
        <v>Hafersuppe</v>
      </c>
      <c r="B746">
        <f t="shared" si="91"/>
        <v>10</v>
      </c>
      <c r="C746" t="s">
        <v>729</v>
      </c>
      <c r="D746">
        <v>80</v>
      </c>
      <c r="E746">
        <v>335</v>
      </c>
      <c r="F746">
        <v>0.5</v>
      </c>
      <c r="G746">
        <v>7</v>
      </c>
      <c r="H746">
        <v>3</v>
      </c>
      <c r="I746">
        <v>5.5</v>
      </c>
      <c r="L746">
        <f t="shared" si="88"/>
        <v>79.699999999999989</v>
      </c>
      <c r="M746">
        <f t="shared" si="89"/>
        <v>-0.30000000000001137</v>
      </c>
    </row>
    <row r="747" spans="1:13" x14ac:dyDescent="0.25">
      <c r="A747" t="str">
        <f t="shared" si="90"/>
        <v>Hafertaler (dänische Spezialität)</v>
      </c>
      <c r="B747">
        <f t="shared" si="91"/>
        <v>33</v>
      </c>
      <c r="C747" t="s">
        <v>730</v>
      </c>
      <c r="D747">
        <v>547</v>
      </c>
      <c r="E747">
        <v>2298</v>
      </c>
      <c r="F747">
        <v>5.5</v>
      </c>
      <c r="G747">
        <v>61</v>
      </c>
      <c r="H747">
        <v>29</v>
      </c>
      <c r="I747">
        <v>6.5</v>
      </c>
      <c r="L747">
        <f t="shared" si="88"/>
        <v>547.09999999999991</v>
      </c>
      <c r="M747">
        <f t="shared" si="89"/>
        <v>9.9999999999909051E-2</v>
      </c>
    </row>
    <row r="748" spans="1:13" x14ac:dyDescent="0.25">
      <c r="A748" t="str">
        <f t="shared" si="90"/>
        <v>Hafer-Vollkorn, Hafer-Vollkorn-Flocken</v>
      </c>
      <c r="B748">
        <f t="shared" si="91"/>
        <v>38</v>
      </c>
      <c r="C748" t="s">
        <v>731</v>
      </c>
      <c r="D748">
        <v>350</v>
      </c>
      <c r="E748">
        <v>1478</v>
      </c>
      <c r="F748">
        <v>5.5</v>
      </c>
      <c r="G748">
        <v>59.8</v>
      </c>
      <c r="H748">
        <v>7.1</v>
      </c>
      <c r="I748">
        <v>11.7</v>
      </c>
      <c r="L748">
        <f t="shared" si="88"/>
        <v>360.34999999999997</v>
      </c>
      <c r="M748">
        <f t="shared" si="89"/>
        <v>10.349999999999966</v>
      </c>
    </row>
    <row r="749" spans="1:13" x14ac:dyDescent="0.25">
      <c r="A749" t="str">
        <f t="shared" si="90"/>
        <v>Hafer-Vollkorn-Brot</v>
      </c>
      <c r="B749">
        <f t="shared" si="91"/>
        <v>19</v>
      </c>
      <c r="C749" t="s">
        <v>732</v>
      </c>
      <c r="D749">
        <v>207</v>
      </c>
      <c r="E749">
        <v>865</v>
      </c>
      <c r="F749">
        <v>3.3</v>
      </c>
      <c r="G749">
        <v>39.4</v>
      </c>
      <c r="H749">
        <v>1.6</v>
      </c>
      <c r="I749">
        <v>7.1</v>
      </c>
      <c r="L749">
        <f t="shared" si="88"/>
        <v>206.23999999999998</v>
      </c>
      <c r="M749">
        <f t="shared" si="89"/>
        <v>-0.76000000000001933</v>
      </c>
    </row>
    <row r="750" spans="1:13" x14ac:dyDescent="0.25">
      <c r="A750" t="s">
        <v>2661</v>
      </c>
      <c r="B750">
        <f>LEN(A750)</f>
        <v>76</v>
      </c>
      <c r="C750" t="s">
        <v>2372</v>
      </c>
      <c r="D750">
        <v>250</v>
      </c>
      <c r="E750">
        <v>1050</v>
      </c>
      <c r="F750">
        <v>5</v>
      </c>
      <c r="G750">
        <v>60</v>
      </c>
      <c r="H750">
        <v>0.3</v>
      </c>
      <c r="I750">
        <v>0.3</v>
      </c>
      <c r="L750">
        <f t="shared" si="88"/>
        <v>250.04999999999995</v>
      </c>
      <c r="M750">
        <f t="shared" si="89"/>
        <v>4.9999999999954525E-2</v>
      </c>
    </row>
    <row r="751" spans="1:13" x14ac:dyDescent="0.25">
      <c r="A751" t="str">
        <f>MID(C751,1,$B$1)</f>
        <v>Hagebuttentee</v>
      </c>
      <c r="B751">
        <f>LEN(C751)</f>
        <v>13</v>
      </c>
      <c r="C751" t="s">
        <v>733</v>
      </c>
      <c r="D751">
        <v>1</v>
      </c>
      <c r="E751">
        <v>4</v>
      </c>
      <c r="F751">
        <v>0</v>
      </c>
      <c r="G751">
        <v>0.2</v>
      </c>
      <c r="H751">
        <v>0</v>
      </c>
      <c r="I751">
        <v>0</v>
      </c>
      <c r="L751">
        <f t="shared" si="88"/>
        <v>0.82</v>
      </c>
      <c r="M751">
        <f t="shared" si="89"/>
        <v>-0.18000000000000005</v>
      </c>
    </row>
    <row r="752" spans="1:13" x14ac:dyDescent="0.25">
      <c r="A752" t="str">
        <f>MID(C752,1,$B$1)</f>
        <v>Hagelzucker</v>
      </c>
      <c r="B752">
        <f>LEN(C752)</f>
        <v>11</v>
      </c>
      <c r="C752" t="s">
        <v>734</v>
      </c>
      <c r="D752">
        <v>399</v>
      </c>
      <c r="E752">
        <v>1697</v>
      </c>
      <c r="F752">
        <v>8.5</v>
      </c>
      <c r="G752">
        <v>99.8</v>
      </c>
      <c r="H752">
        <v>0</v>
      </c>
      <c r="I752">
        <v>0</v>
      </c>
      <c r="L752">
        <f t="shared" si="88"/>
        <v>409.17999999999995</v>
      </c>
      <c r="M752">
        <f t="shared" si="89"/>
        <v>10.17999999999995</v>
      </c>
    </row>
    <row r="753" spans="1:13" x14ac:dyDescent="0.25">
      <c r="A753" t="str">
        <f>MID(C753,1,$B$1)</f>
        <v>Hähnchen Wrap, Chicken Wrap</v>
      </c>
      <c r="B753">
        <f>LEN(C753)</f>
        <v>27</v>
      </c>
      <c r="C753" t="s">
        <v>735</v>
      </c>
      <c r="D753">
        <v>210</v>
      </c>
      <c r="E753">
        <v>880</v>
      </c>
      <c r="F753">
        <v>2</v>
      </c>
      <c r="G753">
        <v>24.8</v>
      </c>
      <c r="H753">
        <v>7.4</v>
      </c>
      <c r="I753">
        <v>9.3000000000000007</v>
      </c>
      <c r="L753">
        <f t="shared" si="88"/>
        <v>209.56</v>
      </c>
      <c r="M753">
        <f t="shared" si="89"/>
        <v>-0.43999999999999773</v>
      </c>
    </row>
    <row r="754" spans="1:13" x14ac:dyDescent="0.25">
      <c r="A754" t="s">
        <v>2725</v>
      </c>
      <c r="B754">
        <f>LEN(A754)</f>
        <v>77</v>
      </c>
      <c r="C754" t="s">
        <v>2373</v>
      </c>
      <c r="D754">
        <v>228</v>
      </c>
      <c r="E754">
        <v>952</v>
      </c>
      <c r="F754">
        <v>0</v>
      </c>
      <c r="G754">
        <v>0</v>
      </c>
      <c r="H754">
        <v>14</v>
      </c>
      <c r="I754">
        <v>25.5</v>
      </c>
      <c r="L754">
        <f t="shared" si="88"/>
        <v>237.3</v>
      </c>
      <c r="M754">
        <f t="shared" si="89"/>
        <v>9.3000000000000114</v>
      </c>
    </row>
    <row r="755" spans="1:13" x14ac:dyDescent="0.25">
      <c r="A755" t="str">
        <f t="shared" ref="A755:A760" si="92">MID(C755,1,$B$1)</f>
        <v>Hähnchen, süß-sauer, chinesisches Hühnerfleisch, Huhn chinesisch (ohne Beilage)</v>
      </c>
      <c r="B755">
        <f t="shared" ref="B755:B760" si="93">LEN(C755)</f>
        <v>79</v>
      </c>
      <c r="C755" t="s">
        <v>736</v>
      </c>
      <c r="D755">
        <v>141</v>
      </c>
      <c r="E755">
        <v>593</v>
      </c>
      <c r="F755">
        <v>1.5</v>
      </c>
      <c r="G755">
        <v>14.5</v>
      </c>
      <c r="H755">
        <v>6</v>
      </c>
      <c r="I755">
        <v>6.2</v>
      </c>
      <c r="L755">
        <f t="shared" si="88"/>
        <v>141.29</v>
      </c>
      <c r="M755">
        <f t="shared" si="89"/>
        <v>0.28999999999999204</v>
      </c>
    </row>
    <row r="756" spans="1:13" x14ac:dyDescent="0.25">
      <c r="A756" t="str">
        <f t="shared" si="92"/>
        <v>Hähnchenflügel (Chicken Wings, Chickenwings, Flieten, Poulet, Hühnerfleisch)</v>
      </c>
      <c r="B756">
        <f t="shared" si="93"/>
        <v>76</v>
      </c>
      <c r="C756" t="s">
        <v>737</v>
      </c>
      <c r="D756">
        <v>199</v>
      </c>
      <c r="E756">
        <v>834</v>
      </c>
      <c r="F756">
        <v>0</v>
      </c>
      <c r="G756">
        <v>2.9</v>
      </c>
      <c r="H756">
        <v>11.5</v>
      </c>
      <c r="I756">
        <v>19</v>
      </c>
      <c r="L756">
        <f t="shared" si="88"/>
        <v>198.64</v>
      </c>
      <c r="M756">
        <f t="shared" si="89"/>
        <v>-0.36000000000001364</v>
      </c>
    </row>
    <row r="757" spans="1:13" x14ac:dyDescent="0.25">
      <c r="A757" t="str">
        <f t="shared" si="92"/>
        <v>Hähnchen-Geschnetzeltes, Hähnchengyros</v>
      </c>
      <c r="B757">
        <f t="shared" si="93"/>
        <v>38</v>
      </c>
      <c r="C757" t="s">
        <v>738</v>
      </c>
      <c r="D757">
        <v>130</v>
      </c>
      <c r="E757">
        <v>544</v>
      </c>
      <c r="F757">
        <v>0</v>
      </c>
      <c r="G757">
        <v>1</v>
      </c>
      <c r="H757">
        <v>4</v>
      </c>
      <c r="I757">
        <v>21</v>
      </c>
      <c r="L757">
        <f t="shared" si="88"/>
        <v>129.5</v>
      </c>
      <c r="M757">
        <f t="shared" si="89"/>
        <v>-0.5</v>
      </c>
    </row>
    <row r="758" spans="1:13" x14ac:dyDescent="0.25">
      <c r="A758" t="str">
        <f t="shared" si="92"/>
        <v>Hähnchengulasch mit Soße</v>
      </c>
      <c r="B758">
        <f t="shared" si="93"/>
        <v>24</v>
      </c>
      <c r="C758" t="s">
        <v>739</v>
      </c>
      <c r="D758">
        <v>116</v>
      </c>
      <c r="E758">
        <v>486</v>
      </c>
      <c r="F758">
        <v>0</v>
      </c>
      <c r="G758">
        <v>3</v>
      </c>
      <c r="H758">
        <v>3</v>
      </c>
      <c r="I758">
        <v>18</v>
      </c>
      <c r="L758">
        <f t="shared" si="88"/>
        <v>115.80000000000001</v>
      </c>
      <c r="M758">
        <f t="shared" si="89"/>
        <v>-0.19999999999998863</v>
      </c>
    </row>
    <row r="759" spans="1:13" x14ac:dyDescent="0.25">
      <c r="A759" t="str">
        <f t="shared" si="92"/>
        <v xml:space="preserve">Hähnchenhaut, Hühnerhaut, gegrillt </v>
      </c>
      <c r="B759">
        <f t="shared" si="93"/>
        <v>35</v>
      </c>
      <c r="C759" t="s">
        <v>740</v>
      </c>
      <c r="D759">
        <v>290</v>
      </c>
      <c r="E759">
        <v>1220</v>
      </c>
      <c r="F759">
        <v>0</v>
      </c>
      <c r="G759">
        <v>0</v>
      </c>
      <c r="H759">
        <v>24</v>
      </c>
      <c r="I759">
        <v>16</v>
      </c>
      <c r="L759">
        <f t="shared" si="88"/>
        <v>290.40000000000003</v>
      </c>
      <c r="M759">
        <f t="shared" si="89"/>
        <v>0.40000000000003411</v>
      </c>
    </row>
    <row r="760" spans="1:13" x14ac:dyDescent="0.25">
      <c r="A760" t="str">
        <f t="shared" si="92"/>
        <v>Hähnchen-Kasseler (roh)</v>
      </c>
      <c r="B760">
        <f t="shared" si="93"/>
        <v>23</v>
      </c>
      <c r="C760" t="s">
        <v>741</v>
      </c>
      <c r="D760">
        <v>109</v>
      </c>
      <c r="E760">
        <v>557</v>
      </c>
      <c r="F760">
        <v>0</v>
      </c>
      <c r="G760">
        <v>0.5</v>
      </c>
      <c r="H760">
        <v>2</v>
      </c>
      <c r="I760">
        <v>21</v>
      </c>
      <c r="L760">
        <f t="shared" si="88"/>
        <v>108.85000000000001</v>
      </c>
      <c r="M760">
        <f t="shared" si="89"/>
        <v>-0.14999999999999147</v>
      </c>
    </row>
    <row r="761" spans="1:13" x14ac:dyDescent="0.25">
      <c r="A761" t="s">
        <v>2723</v>
      </c>
      <c r="B761">
        <f>LEN(A761)</f>
        <v>74</v>
      </c>
      <c r="C761" t="s">
        <v>2374</v>
      </c>
      <c r="D761">
        <v>241</v>
      </c>
      <c r="E761">
        <v>1006</v>
      </c>
      <c r="F761">
        <v>0</v>
      </c>
      <c r="G761">
        <v>0</v>
      </c>
      <c r="H761">
        <v>15</v>
      </c>
      <c r="I761">
        <v>26.5</v>
      </c>
      <c r="L761">
        <f t="shared" si="88"/>
        <v>250.8</v>
      </c>
      <c r="M761">
        <f t="shared" si="89"/>
        <v>9.8000000000000114</v>
      </c>
    </row>
    <row r="762" spans="1:13" x14ac:dyDescent="0.25">
      <c r="A762" t="str">
        <f t="shared" ref="A762:A784" si="94">MID(C762,1,$B$1)</f>
        <v>Hähnchenschnitzel, natur (Chicken, Poulet, Hühnerfleisch)</v>
      </c>
      <c r="B762">
        <f t="shared" ref="B762:B784" si="95">LEN(C762)</f>
        <v>57</v>
      </c>
      <c r="C762" t="s">
        <v>742</v>
      </c>
      <c r="D762">
        <v>220</v>
      </c>
      <c r="E762">
        <v>926</v>
      </c>
      <c r="F762">
        <v>0</v>
      </c>
      <c r="G762">
        <v>0</v>
      </c>
      <c r="H762">
        <v>11.5</v>
      </c>
      <c r="I762">
        <v>27</v>
      </c>
      <c r="L762">
        <f t="shared" si="88"/>
        <v>220.35000000000002</v>
      </c>
      <c r="M762">
        <f t="shared" si="89"/>
        <v>0.35000000000002274</v>
      </c>
    </row>
    <row r="763" spans="1:13" x14ac:dyDescent="0.25">
      <c r="A763" t="str">
        <f t="shared" si="94"/>
        <v>Hähnchenschnitzel, paniert (Chicken, Poulet, Hühnerfleisch)</v>
      </c>
      <c r="B763">
        <f t="shared" si="95"/>
        <v>59</v>
      </c>
      <c r="C763" t="s">
        <v>743</v>
      </c>
      <c r="D763">
        <v>202</v>
      </c>
      <c r="E763">
        <v>850</v>
      </c>
      <c r="F763">
        <v>0.5</v>
      </c>
      <c r="G763">
        <v>6.5</v>
      </c>
      <c r="H763">
        <v>8.5</v>
      </c>
      <c r="I763">
        <v>25</v>
      </c>
      <c r="L763">
        <f t="shared" si="88"/>
        <v>210.70000000000002</v>
      </c>
      <c r="M763">
        <f t="shared" si="89"/>
        <v>8.7000000000000171</v>
      </c>
    </row>
    <row r="764" spans="1:13" x14ac:dyDescent="0.25">
      <c r="A764" t="str">
        <f t="shared" si="94"/>
        <v>Hähnchenstreifen (Hühnerstreifen)</v>
      </c>
      <c r="B764">
        <f t="shared" si="95"/>
        <v>33</v>
      </c>
      <c r="C764" t="s">
        <v>744</v>
      </c>
      <c r="D764">
        <v>128</v>
      </c>
      <c r="E764">
        <v>535</v>
      </c>
      <c r="F764">
        <v>0</v>
      </c>
      <c r="G764">
        <v>0.5</v>
      </c>
      <c r="H764">
        <v>4</v>
      </c>
      <c r="I764">
        <v>21</v>
      </c>
      <c r="L764">
        <f t="shared" si="88"/>
        <v>127.45</v>
      </c>
      <c r="M764">
        <f t="shared" si="89"/>
        <v>-0.54999999999999716</v>
      </c>
    </row>
    <row r="765" spans="1:13" x14ac:dyDescent="0.25">
      <c r="A765" t="str">
        <f t="shared" si="94"/>
        <v>Halbfettmargarine</v>
      </c>
      <c r="B765">
        <f t="shared" si="95"/>
        <v>17</v>
      </c>
      <c r="C765" t="s">
        <v>745</v>
      </c>
      <c r="D765">
        <v>375</v>
      </c>
      <c r="E765">
        <v>1573</v>
      </c>
      <c r="F765">
        <v>0</v>
      </c>
      <c r="G765">
        <v>2.4</v>
      </c>
      <c r="H765">
        <v>39</v>
      </c>
      <c r="I765">
        <v>0.4</v>
      </c>
      <c r="L765">
        <f t="shared" si="88"/>
        <v>374.22</v>
      </c>
      <c r="M765">
        <f t="shared" si="89"/>
        <v>-0.77999999999997272</v>
      </c>
    </row>
    <row r="766" spans="1:13" x14ac:dyDescent="0.25">
      <c r="A766" t="str">
        <f t="shared" si="94"/>
        <v>Halbfettmargarine light</v>
      </c>
      <c r="B766">
        <f t="shared" si="95"/>
        <v>23</v>
      </c>
      <c r="C766" t="s">
        <v>746</v>
      </c>
      <c r="D766">
        <v>279</v>
      </c>
      <c r="E766">
        <v>1170</v>
      </c>
      <c r="F766">
        <v>0.5</v>
      </c>
      <c r="G766">
        <v>4</v>
      </c>
      <c r="H766">
        <v>28</v>
      </c>
      <c r="I766">
        <v>0.4</v>
      </c>
      <c r="L766">
        <f t="shared" si="88"/>
        <v>278.48</v>
      </c>
      <c r="M766">
        <f t="shared" si="89"/>
        <v>-0.51999999999998181</v>
      </c>
    </row>
    <row r="767" spans="1:13" x14ac:dyDescent="0.25">
      <c r="A767" t="str">
        <f t="shared" si="94"/>
        <v>Halloumi, Halumi, Challúmi, Bratkäse, Grillkäse</v>
      </c>
      <c r="B767">
        <f t="shared" si="95"/>
        <v>47</v>
      </c>
      <c r="C767" t="s">
        <v>747</v>
      </c>
      <c r="D767">
        <v>495</v>
      </c>
      <c r="E767">
        <v>2077</v>
      </c>
      <c r="F767">
        <v>0</v>
      </c>
      <c r="G767">
        <v>0</v>
      </c>
      <c r="H767">
        <v>43</v>
      </c>
      <c r="I767">
        <v>22</v>
      </c>
      <c r="L767">
        <f t="shared" si="88"/>
        <v>492.30000000000007</v>
      </c>
      <c r="M767">
        <f t="shared" si="89"/>
        <v>-2.6999999999999318</v>
      </c>
    </row>
    <row r="768" spans="1:13" x14ac:dyDescent="0.25">
      <c r="A768" t="str">
        <f t="shared" si="94"/>
        <v>Halva</v>
      </c>
      <c r="B768">
        <f t="shared" si="95"/>
        <v>5</v>
      </c>
      <c r="C768" t="s">
        <v>748</v>
      </c>
      <c r="D768">
        <v>376</v>
      </c>
      <c r="E768">
        <v>1579</v>
      </c>
      <c r="F768">
        <v>7</v>
      </c>
      <c r="G768">
        <v>85</v>
      </c>
      <c r="H768">
        <v>2.5</v>
      </c>
      <c r="I768">
        <v>1</v>
      </c>
      <c r="L768">
        <f t="shared" si="88"/>
        <v>375.94999999999993</v>
      </c>
      <c r="M768">
        <f t="shared" si="89"/>
        <v>-5.0000000000068212E-2</v>
      </c>
    </row>
    <row r="769" spans="1:13" x14ac:dyDescent="0.25">
      <c r="A769" t="str">
        <f t="shared" si="94"/>
        <v>Hamburger, Big Mac, Whopper</v>
      </c>
      <c r="B769">
        <f t="shared" si="95"/>
        <v>27</v>
      </c>
      <c r="C769" t="s">
        <v>749</v>
      </c>
      <c r="D769">
        <v>264</v>
      </c>
      <c r="E769">
        <v>1111</v>
      </c>
      <c r="F769">
        <v>1.5</v>
      </c>
      <c r="G769">
        <v>18</v>
      </c>
      <c r="H769">
        <v>14.4</v>
      </c>
      <c r="I769">
        <v>13.5</v>
      </c>
      <c r="L769">
        <f t="shared" si="88"/>
        <v>264.42</v>
      </c>
      <c r="M769">
        <f t="shared" si="89"/>
        <v>0.42000000000001592</v>
      </c>
    </row>
    <row r="770" spans="1:13" x14ac:dyDescent="0.25">
      <c r="A770" t="str">
        <f t="shared" si="94"/>
        <v>Hamburger, Cheeseburger</v>
      </c>
      <c r="B770">
        <f t="shared" si="95"/>
        <v>23</v>
      </c>
      <c r="C770" t="s">
        <v>750</v>
      </c>
      <c r="D770">
        <v>273</v>
      </c>
      <c r="E770">
        <v>1146</v>
      </c>
      <c r="F770">
        <v>2.5</v>
      </c>
      <c r="G770">
        <v>25</v>
      </c>
      <c r="H770">
        <v>12</v>
      </c>
      <c r="I770">
        <v>14</v>
      </c>
      <c r="L770">
        <f t="shared" ref="L770:L833" si="96">G770*4.1+H770*9.3+I770*4.2+J770*7+K770*3</f>
        <v>272.89999999999998</v>
      </c>
      <c r="M770">
        <f t="shared" ref="M770:M833" si="97">L770-D770</f>
        <v>-0.10000000000002274</v>
      </c>
    </row>
    <row r="771" spans="1:13" x14ac:dyDescent="0.25">
      <c r="A771" t="str">
        <f t="shared" si="94"/>
        <v>Hamburger, Chickenburger</v>
      </c>
      <c r="B771">
        <f t="shared" si="95"/>
        <v>24</v>
      </c>
      <c r="C771" t="s">
        <v>751</v>
      </c>
      <c r="D771">
        <v>289</v>
      </c>
      <c r="E771">
        <v>1214</v>
      </c>
      <c r="F771">
        <v>3</v>
      </c>
      <c r="G771">
        <v>32</v>
      </c>
      <c r="H771">
        <v>12</v>
      </c>
      <c r="I771">
        <v>11</v>
      </c>
      <c r="L771">
        <f t="shared" si="96"/>
        <v>289</v>
      </c>
      <c r="M771">
        <f t="shared" si="97"/>
        <v>0</v>
      </c>
    </row>
    <row r="772" spans="1:13" x14ac:dyDescent="0.25">
      <c r="A772" t="str">
        <f t="shared" si="94"/>
        <v>Hamburger, einfach</v>
      </c>
      <c r="B772">
        <f t="shared" si="95"/>
        <v>18</v>
      </c>
      <c r="C772" t="s">
        <v>752</v>
      </c>
      <c r="D772">
        <v>270</v>
      </c>
      <c r="E772">
        <v>1132</v>
      </c>
      <c r="F772">
        <v>2.5</v>
      </c>
      <c r="G772">
        <v>28.5</v>
      </c>
      <c r="H772">
        <v>11</v>
      </c>
      <c r="I772">
        <v>12</v>
      </c>
      <c r="L772">
        <f t="shared" si="96"/>
        <v>269.55</v>
      </c>
      <c r="M772">
        <f t="shared" si="97"/>
        <v>-0.44999999999998863</v>
      </c>
    </row>
    <row r="773" spans="1:13" x14ac:dyDescent="0.25">
      <c r="A773" t="str">
        <f t="shared" si="94"/>
        <v>Hamburger-Brötchen, Hamburger-Semmeln, Hamburger-Wecken</v>
      </c>
      <c r="B773">
        <f t="shared" si="95"/>
        <v>55</v>
      </c>
      <c r="C773" t="s">
        <v>753</v>
      </c>
      <c r="D773">
        <v>280</v>
      </c>
      <c r="E773">
        <v>1175</v>
      </c>
      <c r="F773">
        <v>4.5</v>
      </c>
      <c r="G773">
        <v>52</v>
      </c>
      <c r="H773">
        <v>4</v>
      </c>
      <c r="I773">
        <v>7</v>
      </c>
      <c r="L773">
        <f t="shared" si="96"/>
        <v>279.79999999999995</v>
      </c>
      <c r="M773">
        <f t="shared" si="97"/>
        <v>-0.20000000000004547</v>
      </c>
    </row>
    <row r="774" spans="1:13" x14ac:dyDescent="0.25">
      <c r="A774" t="str">
        <f t="shared" si="94"/>
        <v>Hamburger-Sauce</v>
      </c>
      <c r="B774">
        <f t="shared" si="95"/>
        <v>15</v>
      </c>
      <c r="C774" t="s">
        <v>754</v>
      </c>
      <c r="D774">
        <v>395</v>
      </c>
      <c r="E774">
        <v>1661</v>
      </c>
      <c r="F774">
        <v>1.5</v>
      </c>
      <c r="G774">
        <v>15</v>
      </c>
      <c r="H774">
        <v>35</v>
      </c>
      <c r="I774">
        <v>2</v>
      </c>
      <c r="L774">
        <f t="shared" si="96"/>
        <v>395.4</v>
      </c>
      <c r="M774">
        <f t="shared" si="97"/>
        <v>0.39999999999997726</v>
      </c>
    </row>
    <row r="775" spans="1:13" x14ac:dyDescent="0.25">
      <c r="A775" t="str">
        <f t="shared" si="94"/>
        <v>Hammel / Lamm, Brust (Lammbrust, Lammfleisch) (roh)</v>
      </c>
      <c r="B775">
        <f t="shared" si="95"/>
        <v>51</v>
      </c>
      <c r="C775" t="s">
        <v>755</v>
      </c>
      <c r="D775">
        <v>381</v>
      </c>
      <c r="E775">
        <v>1573</v>
      </c>
      <c r="F775">
        <v>0</v>
      </c>
      <c r="G775">
        <v>0</v>
      </c>
      <c r="H775">
        <v>37</v>
      </c>
      <c r="I775">
        <v>12</v>
      </c>
      <c r="L775">
        <f t="shared" si="96"/>
        <v>394.5</v>
      </c>
      <c r="M775">
        <f t="shared" si="97"/>
        <v>13.5</v>
      </c>
    </row>
    <row r="776" spans="1:13" x14ac:dyDescent="0.25">
      <c r="A776" t="str">
        <f t="shared" si="94"/>
        <v>Hammel / Lamm, Filets (Lammfilet, Lammfleisch) (roh)</v>
      </c>
      <c r="B776">
        <f t="shared" si="95"/>
        <v>52</v>
      </c>
      <c r="C776" t="s">
        <v>756</v>
      </c>
      <c r="D776">
        <v>112</v>
      </c>
      <c r="E776">
        <v>473</v>
      </c>
      <c r="F776">
        <v>0</v>
      </c>
      <c r="G776">
        <v>0</v>
      </c>
      <c r="H776">
        <v>3.4</v>
      </c>
      <c r="I776">
        <v>20.399999999999999</v>
      </c>
      <c r="L776">
        <f t="shared" si="96"/>
        <v>117.3</v>
      </c>
      <c r="M776">
        <f t="shared" si="97"/>
        <v>5.2999999999999972</v>
      </c>
    </row>
    <row r="777" spans="1:13" x14ac:dyDescent="0.25">
      <c r="A777" t="str">
        <f t="shared" si="94"/>
        <v>Hammel / Lamm, Keule (Lammkeule, Lammfleisch) (roh)</v>
      </c>
      <c r="B777">
        <f t="shared" si="95"/>
        <v>51</v>
      </c>
      <c r="C777" t="s">
        <v>757</v>
      </c>
      <c r="D777">
        <v>234</v>
      </c>
      <c r="E777">
        <v>972</v>
      </c>
      <c r="F777">
        <v>0</v>
      </c>
      <c r="G777">
        <v>0</v>
      </c>
      <c r="H777">
        <v>18</v>
      </c>
      <c r="I777">
        <v>18</v>
      </c>
      <c r="L777">
        <f t="shared" si="96"/>
        <v>243</v>
      </c>
      <c r="M777">
        <f t="shared" si="97"/>
        <v>9</v>
      </c>
    </row>
    <row r="778" spans="1:13" x14ac:dyDescent="0.25">
      <c r="A778" t="str">
        <f t="shared" si="94"/>
        <v>Hammel / Lamm, Kotelett (Lammkoteletts, Lammfleisch) (roh)</v>
      </c>
      <c r="B778">
        <f t="shared" si="95"/>
        <v>58</v>
      </c>
      <c r="C778" t="s">
        <v>758</v>
      </c>
      <c r="D778">
        <v>348</v>
      </c>
      <c r="E778">
        <v>1437</v>
      </c>
      <c r="F778">
        <v>0</v>
      </c>
      <c r="G778">
        <v>0</v>
      </c>
      <c r="H778">
        <v>32</v>
      </c>
      <c r="I778">
        <v>14.9</v>
      </c>
      <c r="L778">
        <f t="shared" si="96"/>
        <v>360.18</v>
      </c>
      <c r="M778">
        <f t="shared" si="97"/>
        <v>12.180000000000007</v>
      </c>
    </row>
    <row r="779" spans="1:13" x14ac:dyDescent="0.25">
      <c r="A779" t="str">
        <f t="shared" si="94"/>
        <v>Hammel / Lamm, Rücken (Lammrücken, Lammfleisch) (roh)</v>
      </c>
      <c r="B779">
        <f t="shared" si="95"/>
        <v>53</v>
      </c>
      <c r="C779" t="s">
        <v>759</v>
      </c>
      <c r="D779">
        <v>194</v>
      </c>
      <c r="E779">
        <v>806</v>
      </c>
      <c r="F779">
        <v>0</v>
      </c>
      <c r="G779">
        <v>0</v>
      </c>
      <c r="H779">
        <v>13.2</v>
      </c>
      <c r="I779">
        <v>18.7</v>
      </c>
      <c r="L779">
        <f t="shared" si="96"/>
        <v>201.3</v>
      </c>
      <c r="M779">
        <f t="shared" si="97"/>
        <v>7.3000000000000114</v>
      </c>
    </row>
    <row r="780" spans="1:13" x14ac:dyDescent="0.25">
      <c r="A780" t="str">
        <f t="shared" si="94"/>
        <v>Hanföl (mit den Stigmasterolen Schottenol und Spinasterol)</v>
      </c>
      <c r="B780">
        <f t="shared" si="95"/>
        <v>58</v>
      </c>
      <c r="C780" t="s">
        <v>760</v>
      </c>
      <c r="D780">
        <v>837</v>
      </c>
      <c r="E780">
        <v>3515</v>
      </c>
      <c r="F780">
        <v>0</v>
      </c>
      <c r="G780">
        <v>0</v>
      </c>
      <c r="H780">
        <v>90</v>
      </c>
      <c r="I780">
        <v>0</v>
      </c>
      <c r="L780">
        <f t="shared" si="96"/>
        <v>837.00000000000011</v>
      </c>
      <c r="M780">
        <f t="shared" si="97"/>
        <v>0</v>
      </c>
    </row>
    <row r="781" spans="1:13" x14ac:dyDescent="0.25">
      <c r="A781" t="str">
        <f t="shared" si="94"/>
        <v>Hanfsamen, getrocknet (auch gemahlen als Hanfmehl)</v>
      </c>
      <c r="B781">
        <f t="shared" si="95"/>
        <v>50</v>
      </c>
      <c r="C781" t="s">
        <v>761</v>
      </c>
      <c r="D781">
        <v>567</v>
      </c>
      <c r="E781">
        <v>2383</v>
      </c>
      <c r="F781">
        <v>1</v>
      </c>
      <c r="G781">
        <v>11.8</v>
      </c>
      <c r="H781">
        <v>45</v>
      </c>
      <c r="I781">
        <v>31.4</v>
      </c>
      <c r="L781">
        <f t="shared" si="96"/>
        <v>598.76</v>
      </c>
      <c r="M781">
        <f t="shared" si="97"/>
        <v>31.759999999999991</v>
      </c>
    </row>
    <row r="782" spans="1:13" x14ac:dyDescent="0.25">
      <c r="A782" t="str">
        <f t="shared" si="94"/>
        <v>Harissa (tunesische Chili-Würzpaste)</v>
      </c>
      <c r="B782">
        <f t="shared" si="95"/>
        <v>36</v>
      </c>
      <c r="C782" t="s">
        <v>762</v>
      </c>
      <c r="D782">
        <v>335</v>
      </c>
      <c r="E782">
        <v>1405</v>
      </c>
      <c r="F782">
        <v>2</v>
      </c>
      <c r="G782">
        <v>20</v>
      </c>
      <c r="H782">
        <v>24</v>
      </c>
      <c r="I782">
        <v>7</v>
      </c>
      <c r="L782">
        <f t="shared" si="96"/>
        <v>334.6</v>
      </c>
      <c r="M782">
        <f t="shared" si="97"/>
        <v>-0.39999999999997726</v>
      </c>
    </row>
    <row r="783" spans="1:13" x14ac:dyDescent="0.25">
      <c r="A783" t="str">
        <f t="shared" si="94"/>
        <v>Hartkaramell Bonbons</v>
      </c>
      <c r="B783">
        <f t="shared" si="95"/>
        <v>20</v>
      </c>
      <c r="C783" t="s">
        <v>763</v>
      </c>
      <c r="D783">
        <v>352</v>
      </c>
      <c r="E783">
        <v>1498</v>
      </c>
      <c r="F783">
        <v>7.5</v>
      </c>
      <c r="G783">
        <v>87.9</v>
      </c>
      <c r="H783">
        <v>0</v>
      </c>
      <c r="I783">
        <v>0.2</v>
      </c>
      <c r="L783">
        <f t="shared" si="96"/>
        <v>361.22999999999996</v>
      </c>
      <c r="M783">
        <f t="shared" si="97"/>
        <v>9.2299999999999613</v>
      </c>
    </row>
    <row r="784" spans="1:13" x14ac:dyDescent="0.25">
      <c r="A784" t="str">
        <f t="shared" si="94"/>
        <v>Hartweizen-Grieß (Hartweizen-Gries)</v>
      </c>
      <c r="B784">
        <f t="shared" si="95"/>
        <v>35</v>
      </c>
      <c r="C784" t="s">
        <v>764</v>
      </c>
      <c r="D784">
        <v>344</v>
      </c>
      <c r="E784">
        <v>1447</v>
      </c>
      <c r="F784">
        <v>6</v>
      </c>
      <c r="G784">
        <v>69</v>
      </c>
      <c r="H784">
        <v>1.2</v>
      </c>
      <c r="I784">
        <v>12</v>
      </c>
      <c r="L784">
        <f t="shared" si="96"/>
        <v>344.46000000000004</v>
      </c>
      <c r="M784">
        <f t="shared" si="97"/>
        <v>0.46000000000003638</v>
      </c>
    </row>
    <row r="785" spans="1:13" x14ac:dyDescent="0.25">
      <c r="A785" t="s">
        <v>2682</v>
      </c>
      <c r="B785">
        <f>LEN(A785)</f>
        <v>81</v>
      </c>
      <c r="C785" t="s">
        <v>2375</v>
      </c>
      <c r="D785">
        <v>133</v>
      </c>
      <c r="E785">
        <v>661</v>
      </c>
      <c r="F785">
        <v>0</v>
      </c>
      <c r="G785">
        <v>0</v>
      </c>
      <c r="H785">
        <v>0.7</v>
      </c>
      <c r="I785">
        <v>30</v>
      </c>
      <c r="L785">
        <f t="shared" si="96"/>
        <v>132.51</v>
      </c>
      <c r="M785">
        <f t="shared" si="97"/>
        <v>-0.49000000000000909</v>
      </c>
    </row>
    <row r="786" spans="1:13" x14ac:dyDescent="0.25">
      <c r="A786" t="str">
        <f t="shared" ref="A786:A805" si="98">MID(C786,1,$B$1)</f>
        <v>Harzer Knüppel (Mettwurst)</v>
      </c>
      <c r="B786">
        <f t="shared" ref="B786:B805" si="99">LEN(C786)</f>
        <v>26</v>
      </c>
      <c r="C786" t="s">
        <v>765</v>
      </c>
      <c r="D786">
        <v>399</v>
      </c>
      <c r="E786">
        <v>1677</v>
      </c>
      <c r="F786">
        <v>0.5</v>
      </c>
      <c r="G786">
        <v>6</v>
      </c>
      <c r="H786">
        <v>29</v>
      </c>
      <c r="I786">
        <v>25</v>
      </c>
      <c r="L786">
        <f t="shared" si="96"/>
        <v>399.30000000000007</v>
      </c>
      <c r="M786">
        <f t="shared" si="97"/>
        <v>0.30000000000006821</v>
      </c>
    </row>
    <row r="787" spans="1:13" x14ac:dyDescent="0.25">
      <c r="A787" t="str">
        <f t="shared" si="98"/>
        <v>Hascheeknödel</v>
      </c>
      <c r="B787">
        <f t="shared" si="99"/>
        <v>13</v>
      </c>
      <c r="C787" t="s">
        <v>766</v>
      </c>
      <c r="D787">
        <v>225</v>
      </c>
      <c r="E787">
        <v>945</v>
      </c>
      <c r="F787">
        <v>2.5</v>
      </c>
      <c r="G787">
        <v>27.5</v>
      </c>
      <c r="H787">
        <v>8</v>
      </c>
      <c r="I787">
        <v>9</v>
      </c>
      <c r="L787">
        <f t="shared" si="96"/>
        <v>224.95</v>
      </c>
      <c r="M787">
        <f t="shared" si="97"/>
        <v>-5.0000000000011369E-2</v>
      </c>
    </row>
    <row r="788" spans="1:13" x14ac:dyDescent="0.25">
      <c r="A788" t="str">
        <f t="shared" si="98"/>
        <v>Haselnuss ohne Schale</v>
      </c>
      <c r="B788">
        <f t="shared" si="99"/>
        <v>21</v>
      </c>
      <c r="C788" t="s">
        <v>767</v>
      </c>
      <c r="D788">
        <v>644</v>
      </c>
      <c r="E788">
        <v>2662</v>
      </c>
      <c r="F788">
        <v>1</v>
      </c>
      <c r="G788">
        <v>10.5</v>
      </c>
      <c r="H788">
        <v>61.6</v>
      </c>
      <c r="I788">
        <v>12</v>
      </c>
      <c r="L788">
        <f t="shared" si="96"/>
        <v>666.33</v>
      </c>
      <c r="M788">
        <f t="shared" si="97"/>
        <v>22.330000000000041</v>
      </c>
    </row>
    <row r="789" spans="1:13" x14ac:dyDescent="0.25">
      <c r="A789" t="str">
        <f t="shared" si="98"/>
        <v>Haselnuss, gemahlen (Haselnussmehl)</v>
      </c>
      <c r="B789">
        <f t="shared" si="99"/>
        <v>35</v>
      </c>
      <c r="C789" t="s">
        <v>768</v>
      </c>
      <c r="D789">
        <v>654</v>
      </c>
      <c r="E789">
        <v>2702</v>
      </c>
      <c r="F789">
        <v>1</v>
      </c>
      <c r="G789">
        <v>10</v>
      </c>
      <c r="H789">
        <v>62</v>
      </c>
      <c r="I789">
        <v>14</v>
      </c>
      <c r="L789">
        <f t="shared" si="96"/>
        <v>676.4</v>
      </c>
      <c r="M789">
        <f t="shared" si="97"/>
        <v>22.399999999999977</v>
      </c>
    </row>
    <row r="790" spans="1:13" x14ac:dyDescent="0.25">
      <c r="A790" t="str">
        <f t="shared" si="98"/>
        <v>Haselnuss-Makronen</v>
      </c>
      <c r="B790">
        <f t="shared" si="99"/>
        <v>18</v>
      </c>
      <c r="C790" t="s">
        <v>769</v>
      </c>
      <c r="D790">
        <v>432</v>
      </c>
      <c r="E790">
        <v>2235</v>
      </c>
      <c r="F790">
        <v>2.5</v>
      </c>
      <c r="G790">
        <v>30</v>
      </c>
      <c r="H790">
        <v>41.5</v>
      </c>
      <c r="I790">
        <v>5.5</v>
      </c>
      <c r="L790">
        <f t="shared" si="96"/>
        <v>532.05000000000007</v>
      </c>
      <c r="M790">
        <f t="shared" si="97"/>
        <v>100.05000000000007</v>
      </c>
    </row>
    <row r="791" spans="1:13" x14ac:dyDescent="0.25">
      <c r="A791" t="str">
        <f t="shared" si="98"/>
        <v>Haselnussöl</v>
      </c>
      <c r="B791">
        <f t="shared" si="99"/>
        <v>11</v>
      </c>
      <c r="C791" t="s">
        <v>770</v>
      </c>
      <c r="D791">
        <v>897</v>
      </c>
      <c r="E791">
        <v>3765</v>
      </c>
      <c r="F791">
        <v>0</v>
      </c>
      <c r="G791">
        <v>0</v>
      </c>
      <c r="H791">
        <v>96.4</v>
      </c>
      <c r="I791">
        <v>0</v>
      </c>
      <c r="L791">
        <f t="shared" si="96"/>
        <v>896.5200000000001</v>
      </c>
      <c r="M791">
        <f t="shared" si="97"/>
        <v>-0.4799999999999045</v>
      </c>
    </row>
    <row r="792" spans="1:13" x14ac:dyDescent="0.25">
      <c r="A792" t="str">
        <f t="shared" si="98"/>
        <v>Haselnuss-Tafeln (Haselnusstafeln)</v>
      </c>
      <c r="B792">
        <f t="shared" si="99"/>
        <v>34</v>
      </c>
      <c r="C792" t="s">
        <v>771</v>
      </c>
      <c r="D792">
        <v>554</v>
      </c>
      <c r="E792">
        <v>2326</v>
      </c>
      <c r="F792">
        <v>6.5</v>
      </c>
      <c r="G792">
        <v>51</v>
      </c>
      <c r="H792">
        <v>33</v>
      </c>
      <c r="I792">
        <v>9</v>
      </c>
      <c r="L792">
        <f t="shared" si="96"/>
        <v>553.79999999999995</v>
      </c>
      <c r="M792">
        <f t="shared" si="97"/>
        <v>-0.20000000000004547</v>
      </c>
    </row>
    <row r="793" spans="1:13" x14ac:dyDescent="0.25">
      <c r="A793" t="str">
        <f t="shared" si="98"/>
        <v>Hasenfleisch (roh)</v>
      </c>
      <c r="B793">
        <f t="shared" si="99"/>
        <v>18</v>
      </c>
      <c r="C793" t="s">
        <v>772</v>
      </c>
      <c r="D793">
        <v>113</v>
      </c>
      <c r="E793">
        <v>479</v>
      </c>
      <c r="F793">
        <v>0</v>
      </c>
      <c r="G793">
        <v>0</v>
      </c>
      <c r="H793">
        <v>3</v>
      </c>
      <c r="I793">
        <v>21.6</v>
      </c>
      <c r="L793">
        <f t="shared" si="96"/>
        <v>118.62000000000002</v>
      </c>
      <c r="M793">
        <f t="shared" si="97"/>
        <v>5.6200000000000188</v>
      </c>
    </row>
    <row r="794" spans="1:13" x14ac:dyDescent="0.25">
      <c r="A794" t="str">
        <f t="shared" si="98"/>
        <v>Hasenfleisch, gegart (Hasenbraten)</v>
      </c>
      <c r="B794">
        <f t="shared" si="99"/>
        <v>34</v>
      </c>
      <c r="C794" t="s">
        <v>773</v>
      </c>
      <c r="D794">
        <v>163</v>
      </c>
      <c r="E794">
        <v>685</v>
      </c>
      <c r="F794">
        <v>0</v>
      </c>
      <c r="G794">
        <v>0</v>
      </c>
      <c r="H794">
        <v>4</v>
      </c>
      <c r="I794">
        <v>30</v>
      </c>
      <c r="L794">
        <f t="shared" si="96"/>
        <v>163.19999999999999</v>
      </c>
      <c r="M794">
        <f t="shared" si="97"/>
        <v>0.19999999999998863</v>
      </c>
    </row>
    <row r="795" spans="1:13" x14ac:dyDescent="0.25">
      <c r="A795" t="str">
        <f t="shared" si="98"/>
        <v>Havarti Vollfettstufe</v>
      </c>
      <c r="B795">
        <f t="shared" si="99"/>
        <v>21</v>
      </c>
      <c r="C795" t="s">
        <v>774</v>
      </c>
      <c r="D795">
        <v>335</v>
      </c>
      <c r="E795">
        <v>1405</v>
      </c>
      <c r="F795">
        <v>0</v>
      </c>
      <c r="G795">
        <v>0</v>
      </c>
      <c r="H795">
        <v>25.5</v>
      </c>
      <c r="I795">
        <v>23.2</v>
      </c>
      <c r="L795">
        <f t="shared" si="96"/>
        <v>334.59000000000003</v>
      </c>
      <c r="M795">
        <f t="shared" si="97"/>
        <v>-0.40999999999996817</v>
      </c>
    </row>
    <row r="796" spans="1:13" x14ac:dyDescent="0.25">
      <c r="A796" t="str">
        <f t="shared" si="98"/>
        <v>Haydari, Haidari (Türkische Käsecreme aus Schafskäse und Joghurt)</v>
      </c>
      <c r="B796">
        <f t="shared" si="99"/>
        <v>65</v>
      </c>
      <c r="C796" t="s">
        <v>775</v>
      </c>
      <c r="D796">
        <v>165</v>
      </c>
      <c r="E796">
        <v>691</v>
      </c>
      <c r="F796">
        <v>0.5</v>
      </c>
      <c r="G796">
        <v>3</v>
      </c>
      <c r="H796">
        <v>11.4</v>
      </c>
      <c r="I796">
        <v>11</v>
      </c>
      <c r="L796">
        <f t="shared" si="96"/>
        <v>164.52</v>
      </c>
      <c r="M796">
        <f t="shared" si="97"/>
        <v>-0.47999999999998977</v>
      </c>
    </row>
    <row r="797" spans="1:13" x14ac:dyDescent="0.25">
      <c r="A797" t="str">
        <f t="shared" si="98"/>
        <v>Hecht (roh)</v>
      </c>
      <c r="B797">
        <f t="shared" si="99"/>
        <v>11</v>
      </c>
      <c r="C797" t="s">
        <v>776</v>
      </c>
      <c r="D797">
        <v>82</v>
      </c>
      <c r="E797">
        <v>346</v>
      </c>
      <c r="F797">
        <v>0</v>
      </c>
      <c r="G797">
        <v>0</v>
      </c>
      <c r="H797">
        <v>0.9</v>
      </c>
      <c r="I797">
        <v>18.399999999999999</v>
      </c>
      <c r="L797">
        <f t="shared" si="96"/>
        <v>85.65</v>
      </c>
      <c r="M797">
        <f t="shared" si="97"/>
        <v>3.6500000000000057</v>
      </c>
    </row>
    <row r="798" spans="1:13" x14ac:dyDescent="0.25">
      <c r="A798" t="str">
        <f t="shared" si="98"/>
        <v>Hefeextrakt (Hefeaufstrichpaste)</v>
      </c>
      <c r="B798">
        <f t="shared" si="99"/>
        <v>32</v>
      </c>
      <c r="C798" t="s">
        <v>777</v>
      </c>
      <c r="D798">
        <v>330</v>
      </c>
      <c r="E798">
        <v>1383</v>
      </c>
      <c r="F798">
        <v>0.2</v>
      </c>
      <c r="G798">
        <v>2.5</v>
      </c>
      <c r="H798">
        <v>32.9</v>
      </c>
      <c r="I798">
        <v>3.3</v>
      </c>
      <c r="L798">
        <f t="shared" si="96"/>
        <v>330.08000000000004</v>
      </c>
      <c r="M798">
        <f t="shared" si="97"/>
        <v>8.0000000000040927E-2</v>
      </c>
    </row>
    <row r="799" spans="1:13" x14ac:dyDescent="0.25">
      <c r="A799" t="str">
        <f t="shared" si="98"/>
        <v>Hefe-Fladenbrot, Focaccia, Schiacciata</v>
      </c>
      <c r="B799">
        <f t="shared" si="99"/>
        <v>38</v>
      </c>
      <c r="C799" t="s">
        <v>778</v>
      </c>
      <c r="D799">
        <v>276</v>
      </c>
      <c r="E799">
        <v>1160</v>
      </c>
      <c r="F799">
        <v>3.5</v>
      </c>
      <c r="G799">
        <v>40</v>
      </c>
      <c r="H799">
        <v>8</v>
      </c>
      <c r="I799">
        <v>9</v>
      </c>
      <c r="L799">
        <f t="shared" si="96"/>
        <v>276.2</v>
      </c>
      <c r="M799">
        <f t="shared" si="97"/>
        <v>0.19999999999998863</v>
      </c>
    </row>
    <row r="800" spans="1:13" x14ac:dyDescent="0.25">
      <c r="A800" t="str">
        <f t="shared" si="98"/>
        <v>Hefekranz, Kranzkuchen</v>
      </c>
      <c r="B800">
        <f t="shared" si="99"/>
        <v>22</v>
      </c>
      <c r="C800" t="s">
        <v>779</v>
      </c>
      <c r="D800">
        <v>345</v>
      </c>
      <c r="E800">
        <v>1449</v>
      </c>
      <c r="F800">
        <v>4.5</v>
      </c>
      <c r="G800">
        <v>55</v>
      </c>
      <c r="H800">
        <v>9</v>
      </c>
      <c r="I800">
        <v>8.5</v>
      </c>
      <c r="L800">
        <f t="shared" si="96"/>
        <v>344.9</v>
      </c>
      <c r="M800">
        <f t="shared" si="97"/>
        <v>-0.10000000000002274</v>
      </c>
    </row>
    <row r="801" spans="1:13" x14ac:dyDescent="0.25">
      <c r="A801" t="str">
        <f t="shared" si="98"/>
        <v>Hefe-Stückchen, Kuchen-Teilchen, Hefe-Kuchen, Hefe-Teilchen</v>
      </c>
      <c r="B801">
        <f t="shared" si="99"/>
        <v>59</v>
      </c>
      <c r="C801" t="s">
        <v>780</v>
      </c>
      <c r="D801">
        <v>278</v>
      </c>
      <c r="E801">
        <v>1173</v>
      </c>
      <c r="F801">
        <v>4</v>
      </c>
      <c r="G801">
        <v>46.7</v>
      </c>
      <c r="H801">
        <v>6.9</v>
      </c>
      <c r="I801">
        <v>7.3</v>
      </c>
      <c r="L801">
        <f t="shared" si="96"/>
        <v>286.3</v>
      </c>
      <c r="M801">
        <f t="shared" si="97"/>
        <v>8.3000000000000114</v>
      </c>
    </row>
    <row r="802" spans="1:13" x14ac:dyDescent="0.25">
      <c r="A802" t="str">
        <f t="shared" si="98"/>
        <v>Hefeteig-Schnecken, Hefe-SchneckenHefeteigschnecken, Hefeschnecken</v>
      </c>
      <c r="B802">
        <f t="shared" si="99"/>
        <v>66</v>
      </c>
      <c r="C802" t="s">
        <v>781</v>
      </c>
      <c r="D802">
        <v>324</v>
      </c>
      <c r="E802">
        <v>1366</v>
      </c>
      <c r="F802">
        <v>5</v>
      </c>
      <c r="G802">
        <v>54.2</v>
      </c>
      <c r="H802">
        <v>8.9</v>
      </c>
      <c r="I802">
        <v>6.8</v>
      </c>
      <c r="L802">
        <f t="shared" si="96"/>
        <v>333.55</v>
      </c>
      <c r="M802">
        <f t="shared" si="97"/>
        <v>9.5500000000000114</v>
      </c>
    </row>
    <row r="803" spans="1:13" x14ac:dyDescent="0.25">
      <c r="A803" t="str">
        <f t="shared" si="98"/>
        <v>Hefewürfel, Backhefe, Bäckerhefe</v>
      </c>
      <c r="B803">
        <f t="shared" si="99"/>
        <v>32</v>
      </c>
      <c r="C803" t="s">
        <v>782</v>
      </c>
      <c r="D803">
        <v>81</v>
      </c>
      <c r="E803">
        <v>342</v>
      </c>
      <c r="F803">
        <v>0</v>
      </c>
      <c r="G803">
        <v>0</v>
      </c>
      <c r="H803">
        <v>1.2</v>
      </c>
      <c r="I803">
        <v>16.7</v>
      </c>
      <c r="L803">
        <f t="shared" si="96"/>
        <v>81.3</v>
      </c>
      <c r="M803">
        <f t="shared" si="97"/>
        <v>0.29999999999999716</v>
      </c>
    </row>
    <row r="804" spans="1:13" x14ac:dyDescent="0.25">
      <c r="A804" t="str">
        <f t="shared" si="98"/>
        <v>Hefezopf, Striezel, Butterzopf, Butterstriezel</v>
      </c>
      <c r="B804">
        <f t="shared" si="99"/>
        <v>46</v>
      </c>
      <c r="C804" t="s">
        <v>783</v>
      </c>
      <c r="D804">
        <v>300</v>
      </c>
      <c r="E804">
        <v>1265</v>
      </c>
      <c r="F804">
        <v>4.5</v>
      </c>
      <c r="G804">
        <v>47.2</v>
      </c>
      <c r="H804">
        <v>9</v>
      </c>
      <c r="I804">
        <v>7.6</v>
      </c>
      <c r="L804">
        <f t="shared" si="96"/>
        <v>309.14</v>
      </c>
      <c r="M804">
        <f t="shared" si="97"/>
        <v>9.1399999999999864</v>
      </c>
    </row>
    <row r="805" spans="1:13" x14ac:dyDescent="0.25">
      <c r="A805" t="str">
        <f t="shared" si="98"/>
        <v>Heidebrot (Roggenmisch-Brot)</v>
      </c>
      <c r="B805">
        <f t="shared" si="99"/>
        <v>28</v>
      </c>
      <c r="C805" t="s">
        <v>784</v>
      </c>
      <c r="D805">
        <v>237</v>
      </c>
      <c r="E805">
        <v>995</v>
      </c>
      <c r="F805">
        <v>3.5</v>
      </c>
      <c r="G805">
        <v>43.3</v>
      </c>
      <c r="H805">
        <v>3</v>
      </c>
      <c r="I805">
        <v>7.5</v>
      </c>
      <c r="L805">
        <f t="shared" si="96"/>
        <v>236.92999999999998</v>
      </c>
      <c r="M805">
        <f t="shared" si="97"/>
        <v>-7.00000000000216E-2</v>
      </c>
    </row>
    <row r="806" spans="1:13" x14ac:dyDescent="0.25">
      <c r="A806" t="s">
        <v>2672</v>
      </c>
      <c r="B806">
        <f>LEN(A806)</f>
        <v>79</v>
      </c>
      <c r="C806" t="s">
        <v>2376</v>
      </c>
      <c r="D806">
        <v>36</v>
      </c>
      <c r="E806">
        <v>154</v>
      </c>
      <c r="F806">
        <v>0.5</v>
      </c>
      <c r="G806">
        <v>6.1</v>
      </c>
      <c r="H806">
        <v>0.6</v>
      </c>
      <c r="I806">
        <v>0.6</v>
      </c>
      <c r="L806">
        <f t="shared" si="96"/>
        <v>33.11</v>
      </c>
      <c r="M806">
        <f t="shared" si="97"/>
        <v>-2.8900000000000006</v>
      </c>
    </row>
    <row r="807" spans="1:13" x14ac:dyDescent="0.25">
      <c r="A807" t="str">
        <f t="shared" ref="A807:A814" si="100">MID(C807,1,$B$1)</f>
        <v>Heidelbeeren, Blaubeeren, Schwarzbeeren, Bickbeeren (Konserve), ohne Zucker</v>
      </c>
      <c r="B807">
        <f t="shared" ref="B807:B814" si="101">LEN(C807)</f>
        <v>75</v>
      </c>
      <c r="C807" t="s">
        <v>785</v>
      </c>
      <c r="D807">
        <v>24</v>
      </c>
      <c r="E807">
        <v>100</v>
      </c>
      <c r="F807">
        <v>0.5</v>
      </c>
      <c r="G807">
        <v>3.9</v>
      </c>
      <c r="H807">
        <v>0.4</v>
      </c>
      <c r="I807">
        <v>0.4</v>
      </c>
      <c r="L807">
        <f t="shared" si="96"/>
        <v>21.39</v>
      </c>
      <c r="M807">
        <f t="shared" si="97"/>
        <v>-2.6099999999999994</v>
      </c>
    </row>
    <row r="808" spans="1:13" x14ac:dyDescent="0.25">
      <c r="A808" t="str">
        <f t="shared" si="100"/>
        <v>Heidesand</v>
      </c>
      <c r="B808">
        <f t="shared" si="101"/>
        <v>9</v>
      </c>
      <c r="C808" t="s">
        <v>786</v>
      </c>
      <c r="D808">
        <v>475</v>
      </c>
      <c r="E808">
        <v>1994</v>
      </c>
      <c r="F808">
        <v>5</v>
      </c>
      <c r="G808">
        <v>59</v>
      </c>
      <c r="H808">
        <v>23</v>
      </c>
      <c r="I808">
        <v>4.5</v>
      </c>
      <c r="L808">
        <f t="shared" si="96"/>
        <v>474.69999999999993</v>
      </c>
      <c r="M808">
        <f t="shared" si="97"/>
        <v>-0.30000000000006821</v>
      </c>
    </row>
    <row r="809" spans="1:13" x14ac:dyDescent="0.25">
      <c r="A809" t="str">
        <f t="shared" si="100"/>
        <v>Heilbutt, geräuchert (schwarzer Heilbutt, Räucherfisch)</v>
      </c>
      <c r="B809">
        <f t="shared" si="101"/>
        <v>55</v>
      </c>
      <c r="C809" t="s">
        <v>787</v>
      </c>
      <c r="D809">
        <v>232</v>
      </c>
      <c r="E809">
        <v>973</v>
      </c>
      <c r="F809">
        <v>0</v>
      </c>
      <c r="G809">
        <v>0</v>
      </c>
      <c r="H809">
        <v>17.100000000000001</v>
      </c>
      <c r="I809">
        <v>17.3</v>
      </c>
      <c r="L809">
        <f t="shared" si="96"/>
        <v>231.69000000000005</v>
      </c>
      <c r="M809">
        <f t="shared" si="97"/>
        <v>-0.30999999999994543</v>
      </c>
    </row>
    <row r="810" spans="1:13" x14ac:dyDescent="0.25">
      <c r="A810" t="str">
        <f t="shared" si="100"/>
        <v>Heilbutt, geräuchert (weißer Heilbutt, Räucherfisch)</v>
      </c>
      <c r="B810">
        <f t="shared" si="101"/>
        <v>52</v>
      </c>
      <c r="C810" t="s">
        <v>788</v>
      </c>
      <c r="D810">
        <v>143</v>
      </c>
      <c r="E810">
        <v>601</v>
      </c>
      <c r="F810">
        <v>0</v>
      </c>
      <c r="G810">
        <v>0</v>
      </c>
      <c r="H810">
        <v>4.0999999999999996</v>
      </c>
      <c r="I810">
        <v>25</v>
      </c>
      <c r="L810">
        <f t="shared" si="96"/>
        <v>143.13</v>
      </c>
      <c r="M810">
        <f t="shared" si="97"/>
        <v>0.12999999999999545</v>
      </c>
    </row>
    <row r="811" spans="1:13" x14ac:dyDescent="0.25">
      <c r="A811" t="str">
        <f t="shared" si="100"/>
        <v>Heilbutt, schwarz (roh)</v>
      </c>
      <c r="B811">
        <f t="shared" si="101"/>
        <v>23</v>
      </c>
      <c r="C811" t="s">
        <v>789</v>
      </c>
      <c r="D811">
        <v>146</v>
      </c>
      <c r="E811">
        <v>612</v>
      </c>
      <c r="F811">
        <v>0</v>
      </c>
      <c r="G811">
        <v>0</v>
      </c>
      <c r="H811">
        <v>9.8000000000000007</v>
      </c>
      <c r="I811">
        <v>13</v>
      </c>
      <c r="L811">
        <f t="shared" si="96"/>
        <v>145.74</v>
      </c>
      <c r="M811">
        <f t="shared" si="97"/>
        <v>-0.25999999999999091</v>
      </c>
    </row>
    <row r="812" spans="1:13" x14ac:dyDescent="0.25">
      <c r="A812" t="str">
        <f t="shared" si="100"/>
        <v>Heilbutt, weiß (roh)</v>
      </c>
      <c r="B812">
        <f t="shared" si="101"/>
        <v>20</v>
      </c>
      <c r="C812" t="s">
        <v>790</v>
      </c>
      <c r="D812">
        <v>105</v>
      </c>
      <c r="E812">
        <v>443</v>
      </c>
      <c r="F812">
        <v>0</v>
      </c>
      <c r="G812">
        <v>0</v>
      </c>
      <c r="H812">
        <v>2.2999999999999998</v>
      </c>
      <c r="I812">
        <v>20</v>
      </c>
      <c r="L812">
        <f t="shared" si="96"/>
        <v>105.39</v>
      </c>
      <c r="M812">
        <f t="shared" si="97"/>
        <v>0.39000000000000057</v>
      </c>
    </row>
    <row r="813" spans="1:13" x14ac:dyDescent="0.25">
      <c r="A813" t="str">
        <f t="shared" si="100"/>
        <v>Hering in Gelee, Hering in Aspik, Heringsgelee</v>
      </c>
      <c r="B813">
        <f t="shared" si="101"/>
        <v>46</v>
      </c>
      <c r="C813" t="s">
        <v>791</v>
      </c>
      <c r="D813">
        <v>173</v>
      </c>
      <c r="E813">
        <v>725</v>
      </c>
      <c r="F813">
        <v>0</v>
      </c>
      <c r="G813">
        <v>0.5</v>
      </c>
      <c r="H813">
        <v>12.6</v>
      </c>
      <c r="I813">
        <v>12.7</v>
      </c>
      <c r="L813">
        <f t="shared" si="96"/>
        <v>172.57</v>
      </c>
      <c r="M813">
        <f t="shared" si="97"/>
        <v>-0.43000000000000682</v>
      </c>
    </row>
    <row r="814" spans="1:13" x14ac:dyDescent="0.25">
      <c r="A814" t="str">
        <f t="shared" si="100"/>
        <v>Heringe (roh)</v>
      </c>
      <c r="B814">
        <f t="shared" si="101"/>
        <v>13</v>
      </c>
      <c r="C814" t="s">
        <v>792</v>
      </c>
      <c r="D814">
        <v>233</v>
      </c>
      <c r="E814">
        <v>968</v>
      </c>
      <c r="F814">
        <v>0</v>
      </c>
      <c r="G814">
        <v>0</v>
      </c>
      <c r="H814">
        <v>17.8</v>
      </c>
      <c r="I814">
        <v>18.2</v>
      </c>
      <c r="L814">
        <f t="shared" si="96"/>
        <v>241.98000000000002</v>
      </c>
      <c r="M814">
        <f t="shared" si="97"/>
        <v>8.9800000000000182</v>
      </c>
    </row>
    <row r="815" spans="1:13" x14ac:dyDescent="0.25">
      <c r="A815" t="s">
        <v>2626</v>
      </c>
      <c r="B815">
        <f>LEN(A815)</f>
        <v>77</v>
      </c>
      <c r="C815" t="s">
        <v>2377</v>
      </c>
      <c r="D815">
        <v>204</v>
      </c>
      <c r="E815">
        <v>847</v>
      </c>
      <c r="F815">
        <v>0</v>
      </c>
      <c r="G815">
        <v>2.4</v>
      </c>
      <c r="H815">
        <v>15</v>
      </c>
      <c r="I815">
        <v>14.8</v>
      </c>
      <c r="L815">
        <f t="shared" si="96"/>
        <v>211.5</v>
      </c>
      <c r="M815">
        <f t="shared" si="97"/>
        <v>7.5</v>
      </c>
    </row>
    <row r="816" spans="1:13" x14ac:dyDescent="0.25">
      <c r="A816" t="str">
        <f t="shared" ref="A816:A821" si="102">MID(C816,1,$B$1)</f>
        <v>Heringssalat, rot oder weiß</v>
      </c>
      <c r="B816">
        <f t="shared" ref="B816:B821" si="103">LEN(C816)</f>
        <v>27</v>
      </c>
      <c r="C816" t="s">
        <v>793</v>
      </c>
      <c r="D816">
        <v>248</v>
      </c>
      <c r="E816">
        <v>1024</v>
      </c>
      <c r="F816">
        <v>0.5</v>
      </c>
      <c r="G816">
        <v>3</v>
      </c>
      <c r="H816">
        <v>24</v>
      </c>
      <c r="I816">
        <v>5</v>
      </c>
      <c r="L816">
        <f t="shared" si="96"/>
        <v>256.5</v>
      </c>
      <c r="M816">
        <f t="shared" si="97"/>
        <v>8.5</v>
      </c>
    </row>
    <row r="817" spans="1:13" x14ac:dyDescent="0.25">
      <c r="A817" t="str">
        <f t="shared" si="102"/>
        <v>Herzogin-Kartoffeln, fertig zubereitet (sh. auch Kartoffelkroketten)</v>
      </c>
      <c r="B817">
        <f t="shared" si="103"/>
        <v>68</v>
      </c>
      <c r="C817" t="s">
        <v>794</v>
      </c>
      <c r="D817">
        <v>302</v>
      </c>
      <c r="E817">
        <v>1270</v>
      </c>
      <c r="F817">
        <v>2.5</v>
      </c>
      <c r="G817">
        <v>25.4</v>
      </c>
      <c r="H817">
        <v>20</v>
      </c>
      <c r="I817">
        <v>2.9</v>
      </c>
      <c r="L817">
        <f t="shared" si="96"/>
        <v>302.32</v>
      </c>
      <c r="M817">
        <f t="shared" si="97"/>
        <v>0.31999999999999318</v>
      </c>
    </row>
    <row r="818" spans="1:13" x14ac:dyDescent="0.25">
      <c r="A818" t="str">
        <f t="shared" si="102"/>
        <v>Hessischer Speckkuchen (Kasseler Spezialität)</v>
      </c>
      <c r="B818">
        <f t="shared" si="103"/>
        <v>45</v>
      </c>
      <c r="C818" t="s">
        <v>795</v>
      </c>
      <c r="D818">
        <v>276</v>
      </c>
      <c r="E818">
        <v>1130</v>
      </c>
      <c r="F818">
        <v>2</v>
      </c>
      <c r="G818">
        <v>24</v>
      </c>
      <c r="H818">
        <v>15</v>
      </c>
      <c r="I818">
        <v>9</v>
      </c>
      <c r="L818">
        <f t="shared" si="96"/>
        <v>275.7</v>
      </c>
      <c r="M818">
        <f t="shared" si="97"/>
        <v>-0.30000000000001137</v>
      </c>
    </row>
    <row r="819" spans="1:13" x14ac:dyDescent="0.25">
      <c r="A819" t="str">
        <f t="shared" si="102"/>
        <v>Himbeeren</v>
      </c>
      <c r="B819">
        <f t="shared" si="103"/>
        <v>9</v>
      </c>
      <c r="C819" t="s">
        <v>796</v>
      </c>
      <c r="D819">
        <v>34</v>
      </c>
      <c r="E819">
        <v>143</v>
      </c>
      <c r="F819">
        <v>0.5</v>
      </c>
      <c r="G819">
        <v>4.8</v>
      </c>
      <c r="H819">
        <v>0.3</v>
      </c>
      <c r="I819">
        <v>1.3</v>
      </c>
      <c r="L819">
        <f t="shared" si="96"/>
        <v>27.929999999999996</v>
      </c>
      <c r="M819">
        <f t="shared" si="97"/>
        <v>-6.0700000000000038</v>
      </c>
    </row>
    <row r="820" spans="1:13" x14ac:dyDescent="0.25">
      <c r="A820" t="str">
        <f t="shared" si="102"/>
        <v>Himbeeressig</v>
      </c>
      <c r="B820">
        <f t="shared" si="103"/>
        <v>12</v>
      </c>
      <c r="C820" t="s">
        <v>797</v>
      </c>
      <c r="D820">
        <v>17</v>
      </c>
      <c r="E820">
        <v>72</v>
      </c>
      <c r="F820">
        <v>0</v>
      </c>
      <c r="G820">
        <v>0</v>
      </c>
      <c r="H820">
        <v>0</v>
      </c>
      <c r="I820">
        <v>0.2</v>
      </c>
      <c r="L820">
        <f t="shared" si="96"/>
        <v>0.84000000000000008</v>
      </c>
      <c r="M820">
        <f t="shared" si="97"/>
        <v>-16.16</v>
      </c>
    </row>
    <row r="821" spans="1:13" x14ac:dyDescent="0.25">
      <c r="A821" t="str">
        <f t="shared" si="102"/>
        <v>Himbeerkuchen</v>
      </c>
      <c r="B821">
        <f t="shared" si="103"/>
        <v>13</v>
      </c>
      <c r="C821" t="s">
        <v>798</v>
      </c>
      <c r="D821">
        <v>177</v>
      </c>
      <c r="E821">
        <v>743</v>
      </c>
      <c r="F821">
        <v>2.5</v>
      </c>
      <c r="G821">
        <v>30</v>
      </c>
      <c r="H821">
        <v>3.9</v>
      </c>
      <c r="I821">
        <v>4.2</v>
      </c>
      <c r="L821">
        <f t="shared" si="96"/>
        <v>176.90999999999997</v>
      </c>
      <c r="M821">
        <f t="shared" si="97"/>
        <v>-9.0000000000031832E-2</v>
      </c>
    </row>
    <row r="822" spans="1:13" x14ac:dyDescent="0.25">
      <c r="A822" t="s">
        <v>2609</v>
      </c>
      <c r="B822">
        <f>LEN(A822)</f>
        <v>53</v>
      </c>
      <c r="C822" t="s">
        <v>2378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L822">
        <f t="shared" si="96"/>
        <v>0</v>
      </c>
      <c r="M822">
        <f t="shared" si="97"/>
        <v>0</v>
      </c>
    </row>
    <row r="823" spans="1:13" x14ac:dyDescent="0.25">
      <c r="A823" t="str">
        <f t="shared" ref="A823:A842" si="104">MID(C823,1,$B$1)</f>
        <v>Himbeersaft</v>
      </c>
      <c r="B823">
        <f t="shared" ref="B823:B842" si="105">LEN(C823)</f>
        <v>11</v>
      </c>
      <c r="C823" t="s">
        <v>799</v>
      </c>
      <c r="D823">
        <v>40</v>
      </c>
      <c r="E823">
        <v>168</v>
      </c>
      <c r="F823">
        <v>1</v>
      </c>
      <c r="G823">
        <v>9.1</v>
      </c>
      <c r="H823">
        <v>0</v>
      </c>
      <c r="I823">
        <v>0.5</v>
      </c>
      <c r="L823">
        <f t="shared" si="96"/>
        <v>39.409999999999997</v>
      </c>
      <c r="M823">
        <f t="shared" si="97"/>
        <v>-0.59000000000000341</v>
      </c>
    </row>
    <row r="824" spans="1:13" x14ac:dyDescent="0.25">
      <c r="A824" t="str">
        <f t="shared" si="104"/>
        <v>Himbeer-Sahnetorte, Himbeertorte</v>
      </c>
      <c r="B824">
        <f t="shared" si="105"/>
        <v>32</v>
      </c>
      <c r="C824" t="s">
        <v>800</v>
      </c>
      <c r="D824">
        <v>199</v>
      </c>
      <c r="E824">
        <v>836</v>
      </c>
      <c r="F824">
        <v>2</v>
      </c>
      <c r="G824">
        <v>22.7</v>
      </c>
      <c r="H824">
        <v>10.199999999999999</v>
      </c>
      <c r="I824">
        <v>2.6</v>
      </c>
      <c r="L824">
        <f t="shared" si="96"/>
        <v>198.85000000000002</v>
      </c>
      <c r="M824">
        <f t="shared" si="97"/>
        <v>-0.14999999999997726</v>
      </c>
    </row>
    <row r="825" spans="1:13" x14ac:dyDescent="0.25">
      <c r="A825" t="str">
        <f t="shared" si="104"/>
        <v>Himbeer-Sirup, Waldmeister-Sirup</v>
      </c>
      <c r="B825">
        <f t="shared" si="105"/>
        <v>32</v>
      </c>
      <c r="C825" t="s">
        <v>801</v>
      </c>
      <c r="D825">
        <v>278</v>
      </c>
      <c r="E825">
        <v>1166</v>
      </c>
      <c r="F825">
        <v>5.5</v>
      </c>
      <c r="G825">
        <v>67</v>
      </c>
      <c r="H825">
        <v>0</v>
      </c>
      <c r="I825">
        <v>0.7</v>
      </c>
      <c r="L825">
        <f t="shared" si="96"/>
        <v>277.64</v>
      </c>
      <c r="M825">
        <f t="shared" si="97"/>
        <v>-0.36000000000001364</v>
      </c>
    </row>
    <row r="826" spans="1:13" x14ac:dyDescent="0.25">
      <c r="A826" t="str">
        <f t="shared" si="104"/>
        <v>Hirschbraten mit Rahmsoße</v>
      </c>
      <c r="B826">
        <f t="shared" si="105"/>
        <v>25</v>
      </c>
      <c r="C826" t="s">
        <v>802</v>
      </c>
      <c r="D826">
        <v>98</v>
      </c>
      <c r="E826">
        <v>411</v>
      </c>
      <c r="F826">
        <v>0.5</v>
      </c>
      <c r="G826">
        <v>3.5</v>
      </c>
      <c r="H826">
        <v>4</v>
      </c>
      <c r="I826">
        <v>11</v>
      </c>
      <c r="L826">
        <f t="shared" si="96"/>
        <v>97.75</v>
      </c>
      <c r="M826">
        <f t="shared" si="97"/>
        <v>-0.25</v>
      </c>
    </row>
    <row r="827" spans="1:13" x14ac:dyDescent="0.25">
      <c r="A827" t="str">
        <f t="shared" si="104"/>
        <v>Hirschfleisch (roh)</v>
      </c>
      <c r="B827">
        <f t="shared" si="105"/>
        <v>19</v>
      </c>
      <c r="C827" t="s">
        <v>803</v>
      </c>
      <c r="D827">
        <v>112</v>
      </c>
      <c r="E827">
        <v>474</v>
      </c>
      <c r="F827">
        <v>0</v>
      </c>
      <c r="G827">
        <v>0</v>
      </c>
      <c r="H827">
        <v>3.3</v>
      </c>
      <c r="I827">
        <v>20.6</v>
      </c>
      <c r="L827">
        <f t="shared" si="96"/>
        <v>117.21000000000001</v>
      </c>
      <c r="M827">
        <f t="shared" si="97"/>
        <v>5.210000000000008</v>
      </c>
    </row>
    <row r="828" spans="1:13" x14ac:dyDescent="0.25">
      <c r="A828" t="str">
        <f t="shared" si="104"/>
        <v>Hirschgulasch mit Soße</v>
      </c>
      <c r="B828">
        <f t="shared" si="105"/>
        <v>22</v>
      </c>
      <c r="C828" t="s">
        <v>804</v>
      </c>
      <c r="D828">
        <v>131</v>
      </c>
      <c r="E828">
        <v>448</v>
      </c>
      <c r="F828">
        <v>0.5</v>
      </c>
      <c r="G828">
        <v>3.5</v>
      </c>
      <c r="H828">
        <v>3</v>
      </c>
      <c r="I828">
        <v>21</v>
      </c>
      <c r="L828">
        <f t="shared" si="96"/>
        <v>130.44999999999999</v>
      </c>
      <c r="M828">
        <f t="shared" si="97"/>
        <v>-0.55000000000001137</v>
      </c>
    </row>
    <row r="829" spans="1:13" x14ac:dyDescent="0.25">
      <c r="A829" t="str">
        <f t="shared" si="104"/>
        <v>Hirschragout mit Soße</v>
      </c>
      <c r="B829">
        <f t="shared" si="105"/>
        <v>21</v>
      </c>
      <c r="C829" t="s">
        <v>805</v>
      </c>
      <c r="D829">
        <v>148</v>
      </c>
      <c r="E829">
        <v>620</v>
      </c>
      <c r="F829">
        <v>0.5</v>
      </c>
      <c r="G829">
        <v>3.5</v>
      </c>
      <c r="H829">
        <v>8</v>
      </c>
      <c r="I829">
        <v>14</v>
      </c>
      <c r="L829">
        <f t="shared" si="96"/>
        <v>147.55000000000001</v>
      </c>
      <c r="M829">
        <f t="shared" si="97"/>
        <v>-0.44999999999998863</v>
      </c>
    </row>
    <row r="830" spans="1:13" x14ac:dyDescent="0.25">
      <c r="A830" t="str">
        <f t="shared" si="104"/>
        <v>Hirschsalami, Wildsalami</v>
      </c>
      <c r="B830">
        <f t="shared" si="105"/>
        <v>24</v>
      </c>
      <c r="C830" t="s">
        <v>806</v>
      </c>
      <c r="D830">
        <v>280</v>
      </c>
      <c r="E830">
        <v>1177</v>
      </c>
      <c r="F830">
        <v>0</v>
      </c>
      <c r="G830">
        <v>0.2</v>
      </c>
      <c r="H830">
        <v>21</v>
      </c>
      <c r="I830">
        <v>20</v>
      </c>
      <c r="L830">
        <f t="shared" si="96"/>
        <v>280.12</v>
      </c>
      <c r="M830">
        <f t="shared" si="97"/>
        <v>0.12000000000000455</v>
      </c>
    </row>
    <row r="831" spans="1:13" x14ac:dyDescent="0.25">
      <c r="A831" t="str">
        <f t="shared" si="104"/>
        <v>Hirschschinken</v>
      </c>
      <c r="B831">
        <f t="shared" si="105"/>
        <v>14</v>
      </c>
      <c r="C831" t="s">
        <v>807</v>
      </c>
      <c r="D831">
        <v>128</v>
      </c>
      <c r="E831">
        <v>537</v>
      </c>
      <c r="F831">
        <v>0.5</v>
      </c>
      <c r="G831">
        <v>3</v>
      </c>
      <c r="H831">
        <v>2.5</v>
      </c>
      <c r="I831">
        <v>22</v>
      </c>
      <c r="L831">
        <f t="shared" si="96"/>
        <v>127.95</v>
      </c>
      <c r="M831">
        <f t="shared" si="97"/>
        <v>-4.9999999999997158E-2</v>
      </c>
    </row>
    <row r="832" spans="1:13" x14ac:dyDescent="0.25">
      <c r="A832" t="str">
        <f t="shared" si="104"/>
        <v>Hirschsteak</v>
      </c>
      <c r="B832">
        <f t="shared" si="105"/>
        <v>11</v>
      </c>
      <c r="C832" t="s">
        <v>808</v>
      </c>
      <c r="D832">
        <v>128</v>
      </c>
      <c r="E832">
        <v>536</v>
      </c>
      <c r="F832">
        <v>0</v>
      </c>
      <c r="G832">
        <v>0</v>
      </c>
      <c r="H832">
        <v>4</v>
      </c>
      <c r="I832">
        <v>21.5</v>
      </c>
      <c r="L832">
        <f t="shared" si="96"/>
        <v>127.5</v>
      </c>
      <c r="M832">
        <f t="shared" si="97"/>
        <v>-0.5</v>
      </c>
    </row>
    <row r="833" spans="1:13" x14ac:dyDescent="0.25">
      <c r="A833" t="str">
        <f t="shared" si="104"/>
        <v>Hirse, geschält (Goldhirse)</v>
      </c>
      <c r="B833">
        <f t="shared" si="105"/>
        <v>27</v>
      </c>
      <c r="C833" t="s">
        <v>809</v>
      </c>
      <c r="D833">
        <v>350</v>
      </c>
      <c r="E833">
        <v>1480</v>
      </c>
      <c r="F833">
        <v>6</v>
      </c>
      <c r="G833">
        <v>68.8</v>
      </c>
      <c r="H833">
        <v>3.9</v>
      </c>
      <c r="I833">
        <v>9.8000000000000007</v>
      </c>
      <c r="L833">
        <f t="shared" si="96"/>
        <v>359.51</v>
      </c>
      <c r="M833">
        <f t="shared" si="97"/>
        <v>9.5099999999999909</v>
      </c>
    </row>
    <row r="834" spans="1:13" x14ac:dyDescent="0.25">
      <c r="A834" t="str">
        <f t="shared" si="104"/>
        <v>Hirsebrei ohne Zucker (Hirse gekocht)</v>
      </c>
      <c r="B834">
        <f t="shared" si="105"/>
        <v>37</v>
      </c>
      <c r="C834" t="s">
        <v>810</v>
      </c>
      <c r="D834">
        <v>120</v>
      </c>
      <c r="E834">
        <v>503</v>
      </c>
      <c r="F834">
        <v>2</v>
      </c>
      <c r="G834">
        <v>22.9</v>
      </c>
      <c r="H834">
        <v>1.3</v>
      </c>
      <c r="I834">
        <v>3.3</v>
      </c>
      <c r="L834">
        <f t="shared" ref="L834:L897" si="106">G834*4.1+H834*9.3+I834*4.2+J834*7+K834*3</f>
        <v>119.83999999999999</v>
      </c>
      <c r="M834">
        <f t="shared" ref="M834:M897" si="107">L834-D834</f>
        <v>-0.1600000000000108</v>
      </c>
    </row>
    <row r="835" spans="1:13" x14ac:dyDescent="0.25">
      <c r="A835" t="str">
        <f t="shared" si="104"/>
        <v>Hirseflocken, Hirse-Flocken (Goldhirse)</v>
      </c>
      <c r="B835">
        <f t="shared" si="105"/>
        <v>39</v>
      </c>
      <c r="C835" t="s">
        <v>811</v>
      </c>
      <c r="D835">
        <v>328</v>
      </c>
      <c r="E835">
        <v>1378</v>
      </c>
      <c r="F835">
        <v>5.5</v>
      </c>
      <c r="G835">
        <v>63</v>
      </c>
      <c r="H835">
        <v>3</v>
      </c>
      <c r="I835">
        <v>10</v>
      </c>
      <c r="L835">
        <f t="shared" si="106"/>
        <v>328.19999999999993</v>
      </c>
      <c r="M835">
        <f t="shared" si="107"/>
        <v>0.19999999999993179</v>
      </c>
    </row>
    <row r="836" spans="1:13" x14ac:dyDescent="0.25">
      <c r="A836" t="str">
        <f t="shared" si="104"/>
        <v>Hirsemehl (Goldhirse)</v>
      </c>
      <c r="B836">
        <f t="shared" si="105"/>
        <v>21</v>
      </c>
      <c r="C836" t="s">
        <v>812</v>
      </c>
      <c r="D836">
        <v>361</v>
      </c>
      <c r="E836">
        <v>1516</v>
      </c>
      <c r="F836">
        <v>6</v>
      </c>
      <c r="G836">
        <v>69.8</v>
      </c>
      <c r="H836">
        <v>3.5</v>
      </c>
      <c r="I836">
        <v>10</v>
      </c>
      <c r="L836">
        <f t="shared" si="106"/>
        <v>360.72999999999996</v>
      </c>
      <c r="M836">
        <f t="shared" si="107"/>
        <v>-0.27000000000003865</v>
      </c>
    </row>
    <row r="837" spans="1:13" x14ac:dyDescent="0.25">
      <c r="A837" t="str">
        <f t="shared" si="104"/>
        <v>Höhlenkäse, 50 % Fett in Trockenmasse</v>
      </c>
      <c r="B837">
        <f t="shared" si="105"/>
        <v>37</v>
      </c>
      <c r="C837" t="s">
        <v>813</v>
      </c>
      <c r="D837">
        <v>384</v>
      </c>
      <c r="E837">
        <v>1812</v>
      </c>
      <c r="F837">
        <v>0</v>
      </c>
      <c r="G837">
        <v>1</v>
      </c>
      <c r="H837">
        <v>30</v>
      </c>
      <c r="I837">
        <v>24</v>
      </c>
      <c r="L837">
        <f t="shared" si="106"/>
        <v>383.90000000000003</v>
      </c>
      <c r="M837">
        <f t="shared" si="107"/>
        <v>-9.9999999999965894E-2</v>
      </c>
    </row>
    <row r="838" spans="1:13" x14ac:dyDescent="0.25">
      <c r="A838" t="str">
        <f t="shared" si="104"/>
        <v>Hoki (verwandt mit Seehecht) (roh)</v>
      </c>
      <c r="B838">
        <f t="shared" si="105"/>
        <v>34</v>
      </c>
      <c r="C838" t="s">
        <v>814</v>
      </c>
      <c r="D838">
        <v>167</v>
      </c>
      <c r="E838">
        <v>699</v>
      </c>
      <c r="F838">
        <v>0</v>
      </c>
      <c r="G838">
        <v>0</v>
      </c>
      <c r="H838">
        <v>17</v>
      </c>
      <c r="I838">
        <v>2</v>
      </c>
      <c r="L838">
        <f t="shared" si="106"/>
        <v>166.50000000000003</v>
      </c>
      <c r="M838">
        <f t="shared" si="107"/>
        <v>-0.49999999999997158</v>
      </c>
    </row>
    <row r="839" spans="1:13" x14ac:dyDescent="0.25">
      <c r="A839" t="str">
        <f t="shared" si="104"/>
        <v>Hokkaido-Kürbis, Butternuss-Kürbis, Butternut-Kürbis</v>
      </c>
      <c r="B839">
        <f t="shared" si="105"/>
        <v>52</v>
      </c>
      <c r="C839" t="s">
        <v>815</v>
      </c>
      <c r="D839">
        <v>64</v>
      </c>
      <c r="E839">
        <v>270</v>
      </c>
      <c r="F839">
        <v>1</v>
      </c>
      <c r="G839">
        <v>12.6</v>
      </c>
      <c r="H839">
        <v>0.6</v>
      </c>
      <c r="I839">
        <v>1.7</v>
      </c>
      <c r="L839">
        <f t="shared" si="106"/>
        <v>64.38</v>
      </c>
      <c r="M839">
        <f t="shared" si="107"/>
        <v>0.37999999999999545</v>
      </c>
    </row>
    <row r="840" spans="1:13" x14ac:dyDescent="0.25">
      <c r="A840" t="str">
        <f t="shared" si="104"/>
        <v>Holunder-Beeren</v>
      </c>
      <c r="B840">
        <f t="shared" si="105"/>
        <v>15</v>
      </c>
      <c r="C840" t="s">
        <v>816</v>
      </c>
      <c r="D840">
        <v>55</v>
      </c>
      <c r="E840">
        <v>232</v>
      </c>
      <c r="F840">
        <v>1</v>
      </c>
      <c r="G840">
        <v>7</v>
      </c>
      <c r="H840">
        <v>1.5</v>
      </c>
      <c r="I840">
        <v>3</v>
      </c>
      <c r="L840">
        <f t="shared" si="106"/>
        <v>55.25</v>
      </c>
      <c r="M840">
        <f t="shared" si="107"/>
        <v>0.25</v>
      </c>
    </row>
    <row r="841" spans="1:13" x14ac:dyDescent="0.25">
      <c r="A841" t="str">
        <f t="shared" si="104"/>
        <v>Holunderblüten-Sirup</v>
      </c>
      <c r="B841">
        <f t="shared" si="105"/>
        <v>20</v>
      </c>
      <c r="C841" t="s">
        <v>817</v>
      </c>
      <c r="D841">
        <v>281</v>
      </c>
      <c r="E841">
        <v>1180</v>
      </c>
      <c r="F841">
        <v>5.5</v>
      </c>
      <c r="G841">
        <v>68</v>
      </c>
      <c r="H841">
        <v>0</v>
      </c>
      <c r="I841">
        <v>0.5</v>
      </c>
      <c r="L841">
        <f t="shared" si="106"/>
        <v>280.89999999999998</v>
      </c>
      <c r="M841">
        <f t="shared" si="107"/>
        <v>-0.10000000000002274</v>
      </c>
    </row>
    <row r="842" spans="1:13" x14ac:dyDescent="0.25">
      <c r="A842" t="str">
        <f t="shared" si="104"/>
        <v>Holundersaft, "Fliederbeersaft" (mit 2% Säure)</v>
      </c>
      <c r="B842">
        <f t="shared" si="105"/>
        <v>46</v>
      </c>
      <c r="C842" t="s">
        <v>818</v>
      </c>
      <c r="D842">
        <v>39</v>
      </c>
      <c r="E842">
        <v>164</v>
      </c>
      <c r="F842">
        <v>1</v>
      </c>
      <c r="G842">
        <v>7</v>
      </c>
      <c r="H842">
        <v>0</v>
      </c>
      <c r="I842">
        <v>1</v>
      </c>
      <c r="L842">
        <f t="shared" si="106"/>
        <v>32.9</v>
      </c>
      <c r="M842">
        <f t="shared" si="107"/>
        <v>-6.1000000000000014</v>
      </c>
    </row>
    <row r="843" spans="1:13" x14ac:dyDescent="0.25">
      <c r="A843" t="s">
        <v>2679</v>
      </c>
      <c r="B843">
        <f>LEN(A843)</f>
        <v>76</v>
      </c>
      <c r="C843" t="s">
        <v>2379</v>
      </c>
      <c r="D843">
        <v>212</v>
      </c>
      <c r="E843">
        <v>889</v>
      </c>
      <c r="F843">
        <v>0</v>
      </c>
      <c r="G843">
        <v>0</v>
      </c>
      <c r="H843">
        <v>19.100000000000001</v>
      </c>
      <c r="I843">
        <v>8.1</v>
      </c>
      <c r="L843">
        <f t="shared" si="106"/>
        <v>211.65000000000003</v>
      </c>
      <c r="M843">
        <f t="shared" si="107"/>
        <v>-0.34999999999996589</v>
      </c>
    </row>
    <row r="844" spans="1:13" x14ac:dyDescent="0.25">
      <c r="A844" t="s">
        <v>2566</v>
      </c>
      <c r="B844">
        <f>LEN(A844)</f>
        <v>79</v>
      </c>
      <c r="C844" t="s">
        <v>2380</v>
      </c>
      <c r="D844">
        <v>302</v>
      </c>
      <c r="E844">
        <v>1283</v>
      </c>
      <c r="F844">
        <v>7</v>
      </c>
      <c r="G844">
        <v>75.099999999999994</v>
      </c>
      <c r="H844">
        <v>0</v>
      </c>
      <c r="I844">
        <v>0.4</v>
      </c>
      <c r="L844">
        <f t="shared" si="106"/>
        <v>309.58999999999997</v>
      </c>
      <c r="M844">
        <f t="shared" si="107"/>
        <v>7.589999999999975</v>
      </c>
    </row>
    <row r="845" spans="1:13" x14ac:dyDescent="0.25">
      <c r="A845" t="str">
        <f t="shared" ref="A845:A851" si="108">MID(C845,1,$B$1)</f>
        <v>Honig-Pomelo, Honig-Pampelmuse (Sweetie, Zitrusfrucht)</v>
      </c>
      <c r="B845">
        <f t="shared" ref="B845:B851" si="109">LEN(C845)</f>
        <v>54</v>
      </c>
      <c r="C845" t="s">
        <v>819</v>
      </c>
      <c r="D845">
        <v>42</v>
      </c>
      <c r="E845">
        <v>178</v>
      </c>
      <c r="F845">
        <v>0.5</v>
      </c>
      <c r="G845">
        <v>7.4</v>
      </c>
      <c r="H845">
        <v>0.1</v>
      </c>
      <c r="I845">
        <v>0.6</v>
      </c>
      <c r="L845">
        <f t="shared" si="106"/>
        <v>33.79</v>
      </c>
      <c r="M845">
        <f t="shared" si="107"/>
        <v>-8.2100000000000009</v>
      </c>
    </row>
    <row r="846" spans="1:13" x14ac:dyDescent="0.25">
      <c r="A846" t="str">
        <f t="shared" si="108"/>
        <v>Honigpops oder Smacks</v>
      </c>
      <c r="B846">
        <f t="shared" si="109"/>
        <v>21</v>
      </c>
      <c r="C846" t="s">
        <v>820</v>
      </c>
      <c r="D846">
        <v>386</v>
      </c>
      <c r="E846">
        <v>1638</v>
      </c>
      <c r="F846">
        <v>7.5</v>
      </c>
      <c r="G846">
        <v>84</v>
      </c>
      <c r="H846">
        <v>2</v>
      </c>
      <c r="I846">
        <v>8</v>
      </c>
      <c r="L846">
        <f t="shared" si="106"/>
        <v>396.6</v>
      </c>
      <c r="M846">
        <f t="shared" si="107"/>
        <v>10.600000000000023</v>
      </c>
    </row>
    <row r="847" spans="1:13" x14ac:dyDescent="0.25">
      <c r="A847" t="str">
        <f t="shared" si="108"/>
        <v>Honigwein, Honigmet, Honig-Met</v>
      </c>
      <c r="B847">
        <f t="shared" si="109"/>
        <v>30</v>
      </c>
      <c r="C847" t="s">
        <v>821</v>
      </c>
      <c r="D847">
        <v>119</v>
      </c>
      <c r="E847">
        <v>501</v>
      </c>
      <c r="F847">
        <v>1</v>
      </c>
      <c r="G847">
        <v>12</v>
      </c>
      <c r="H847">
        <v>0</v>
      </c>
      <c r="I847">
        <v>0</v>
      </c>
      <c r="J847">
        <v>10</v>
      </c>
      <c r="L847">
        <f t="shared" si="106"/>
        <v>119.19999999999999</v>
      </c>
      <c r="M847">
        <f t="shared" si="107"/>
        <v>0.19999999999998863</v>
      </c>
    </row>
    <row r="848" spans="1:13" x14ac:dyDescent="0.25">
      <c r="A848" t="str">
        <f t="shared" si="108"/>
        <v>Hörnchen, Milchhörnchen</v>
      </c>
      <c r="B848">
        <f t="shared" si="109"/>
        <v>23</v>
      </c>
      <c r="C848" t="s">
        <v>822</v>
      </c>
      <c r="D848">
        <v>399</v>
      </c>
      <c r="E848">
        <v>1674</v>
      </c>
      <c r="F848">
        <v>4.5</v>
      </c>
      <c r="G848">
        <v>55</v>
      </c>
      <c r="H848">
        <v>15</v>
      </c>
      <c r="I848">
        <v>8</v>
      </c>
      <c r="L848">
        <f t="shared" si="106"/>
        <v>398.6</v>
      </c>
      <c r="M848">
        <f t="shared" si="107"/>
        <v>-0.39999999999997726</v>
      </c>
    </row>
    <row r="849" spans="1:13" x14ac:dyDescent="0.25">
      <c r="A849" t="str">
        <f t="shared" si="108"/>
        <v>Hot Dogs (Standard)</v>
      </c>
      <c r="B849">
        <f t="shared" si="109"/>
        <v>19</v>
      </c>
      <c r="C849" t="s">
        <v>823</v>
      </c>
      <c r="D849">
        <v>212</v>
      </c>
      <c r="E849">
        <v>889</v>
      </c>
      <c r="F849">
        <v>2</v>
      </c>
      <c r="G849">
        <v>23</v>
      </c>
      <c r="H849">
        <v>9</v>
      </c>
      <c r="I849">
        <v>8</v>
      </c>
      <c r="L849">
        <f t="shared" si="106"/>
        <v>211.6</v>
      </c>
      <c r="M849">
        <f t="shared" si="107"/>
        <v>-0.40000000000000568</v>
      </c>
    </row>
    <row r="850" spans="1:13" x14ac:dyDescent="0.25">
      <c r="A850" t="str">
        <f t="shared" si="108"/>
        <v>Hotdogbrötchen, Hotdogsemmeln, Hotdogwecken, Hotdogrolls</v>
      </c>
      <c r="B850">
        <f t="shared" si="109"/>
        <v>56</v>
      </c>
      <c r="C850" t="s">
        <v>824</v>
      </c>
      <c r="D850">
        <v>280</v>
      </c>
      <c r="E850">
        <v>1175</v>
      </c>
      <c r="F850">
        <v>4.5</v>
      </c>
      <c r="G850">
        <v>52</v>
      </c>
      <c r="H850">
        <v>4</v>
      </c>
      <c r="I850">
        <v>7</v>
      </c>
      <c r="L850">
        <f t="shared" si="106"/>
        <v>279.79999999999995</v>
      </c>
      <c r="M850">
        <f t="shared" si="107"/>
        <v>-0.20000000000004547</v>
      </c>
    </row>
    <row r="851" spans="1:13" x14ac:dyDescent="0.25">
      <c r="A851" t="str">
        <f t="shared" si="108"/>
        <v>Hotdogsauce</v>
      </c>
      <c r="B851">
        <f t="shared" si="109"/>
        <v>11</v>
      </c>
      <c r="C851" t="s">
        <v>825</v>
      </c>
      <c r="D851">
        <v>289</v>
      </c>
      <c r="E851">
        <v>1214</v>
      </c>
      <c r="F851">
        <v>1</v>
      </c>
      <c r="G851">
        <v>10</v>
      </c>
      <c r="H851">
        <v>26</v>
      </c>
      <c r="I851">
        <v>1.5</v>
      </c>
      <c r="L851">
        <f t="shared" si="106"/>
        <v>289.10000000000002</v>
      </c>
      <c r="M851">
        <f t="shared" si="107"/>
        <v>0.10000000000002274</v>
      </c>
    </row>
    <row r="852" spans="1:13" x14ac:dyDescent="0.25">
      <c r="A852" t="s">
        <v>2650</v>
      </c>
      <c r="B852">
        <f>LEN(A852)</f>
        <v>79</v>
      </c>
      <c r="C852" t="s">
        <v>2381</v>
      </c>
      <c r="D852">
        <v>145</v>
      </c>
      <c r="E852">
        <v>607</v>
      </c>
      <c r="F852">
        <v>0</v>
      </c>
      <c r="G852">
        <v>0</v>
      </c>
      <c r="H852">
        <v>6.2</v>
      </c>
      <c r="I852">
        <v>22.2</v>
      </c>
      <c r="L852">
        <f t="shared" si="106"/>
        <v>150.9</v>
      </c>
      <c r="M852">
        <f t="shared" si="107"/>
        <v>5.9000000000000057</v>
      </c>
    </row>
    <row r="853" spans="1:13" x14ac:dyDescent="0.25">
      <c r="A853" t="str">
        <f>MID(C853,1,$B$1)</f>
        <v>Huhn, Leber (roh)</v>
      </c>
      <c r="B853">
        <f>LEN(C853)</f>
        <v>17</v>
      </c>
      <c r="C853" t="s">
        <v>826</v>
      </c>
      <c r="D853">
        <v>133</v>
      </c>
      <c r="E853">
        <v>558</v>
      </c>
      <c r="F853">
        <v>0</v>
      </c>
      <c r="G853">
        <v>1.2</v>
      </c>
      <c r="H853">
        <v>4.7</v>
      </c>
      <c r="I853">
        <v>22</v>
      </c>
      <c r="L853">
        <f t="shared" si="106"/>
        <v>141.03000000000003</v>
      </c>
      <c r="M853">
        <f t="shared" si="107"/>
        <v>8.0300000000000296</v>
      </c>
    </row>
    <row r="854" spans="1:13" x14ac:dyDescent="0.25">
      <c r="A854" t="str">
        <f>MID(C854,1,$B$1)</f>
        <v>Huhn, mit Haut (Hähnchen, Hühnchen, Hühnerfleisch) (roh)</v>
      </c>
      <c r="B854">
        <f>LEN(C854)</f>
        <v>56</v>
      </c>
      <c r="C854" t="s">
        <v>827</v>
      </c>
      <c r="D854">
        <v>166</v>
      </c>
      <c r="E854">
        <v>694</v>
      </c>
      <c r="F854">
        <v>0</v>
      </c>
      <c r="G854">
        <v>0</v>
      </c>
      <c r="H854">
        <v>9.6</v>
      </c>
      <c r="I854">
        <v>19.899999999999999</v>
      </c>
      <c r="L854">
        <f t="shared" si="106"/>
        <v>172.86</v>
      </c>
      <c r="M854">
        <f t="shared" si="107"/>
        <v>6.8600000000000136</v>
      </c>
    </row>
    <row r="855" spans="1:13" x14ac:dyDescent="0.25">
      <c r="A855" t="s">
        <v>2680</v>
      </c>
      <c r="B855">
        <f>LEN(A855)</f>
        <v>80</v>
      </c>
      <c r="C855" t="s">
        <v>2382</v>
      </c>
      <c r="D855">
        <v>173</v>
      </c>
      <c r="E855">
        <v>723</v>
      </c>
      <c r="F855">
        <v>0</v>
      </c>
      <c r="G855">
        <v>0</v>
      </c>
      <c r="H855">
        <v>11.2</v>
      </c>
      <c r="I855">
        <v>18.2</v>
      </c>
      <c r="L855">
        <f t="shared" si="106"/>
        <v>180.6</v>
      </c>
      <c r="M855">
        <f t="shared" si="107"/>
        <v>7.5999999999999943</v>
      </c>
    </row>
    <row r="856" spans="1:13" x14ac:dyDescent="0.25">
      <c r="A856" t="str">
        <f t="shared" ref="A856:A863" si="110">MID(C856,1,$B$1)</f>
        <v>Hühnchen-Ragout, Hühnerfrikassee</v>
      </c>
      <c r="B856">
        <f t="shared" ref="B856:B863" si="111">LEN(C856)</f>
        <v>32</v>
      </c>
      <c r="C856" t="s">
        <v>828</v>
      </c>
      <c r="D856">
        <v>147</v>
      </c>
      <c r="E856">
        <v>622</v>
      </c>
      <c r="F856">
        <v>0.2</v>
      </c>
      <c r="G856">
        <v>2.1</v>
      </c>
      <c r="H856">
        <v>11.1</v>
      </c>
      <c r="I856">
        <v>9.4</v>
      </c>
      <c r="L856">
        <f t="shared" si="106"/>
        <v>151.32</v>
      </c>
      <c r="M856">
        <f t="shared" si="107"/>
        <v>4.3199999999999932</v>
      </c>
    </row>
    <row r="857" spans="1:13" x14ac:dyDescent="0.25">
      <c r="A857" t="str">
        <f t="shared" si="110"/>
        <v>Hühnchenteile, fritiert (Hähnchen, Hühnerfleisch)</v>
      </c>
      <c r="B857">
        <f t="shared" si="111"/>
        <v>49</v>
      </c>
      <c r="C857" t="s">
        <v>829</v>
      </c>
      <c r="D857">
        <v>259</v>
      </c>
      <c r="E857">
        <v>1082</v>
      </c>
      <c r="F857">
        <v>0.5</v>
      </c>
      <c r="G857">
        <v>8</v>
      </c>
      <c r="H857">
        <v>16.600000000000001</v>
      </c>
      <c r="I857">
        <v>19.5</v>
      </c>
      <c r="L857">
        <f t="shared" si="106"/>
        <v>269.08000000000004</v>
      </c>
      <c r="M857">
        <f t="shared" si="107"/>
        <v>10.080000000000041</v>
      </c>
    </row>
    <row r="858" spans="1:13" x14ac:dyDescent="0.25">
      <c r="A858" t="str">
        <f t="shared" si="110"/>
        <v>Hühnerbrühe, klar, klare Brühe</v>
      </c>
      <c r="B858">
        <f t="shared" si="111"/>
        <v>30</v>
      </c>
      <c r="C858" t="s">
        <v>830</v>
      </c>
      <c r="D858">
        <v>1</v>
      </c>
      <c r="E858">
        <v>5</v>
      </c>
      <c r="F858">
        <v>0</v>
      </c>
      <c r="G858">
        <v>0.1</v>
      </c>
      <c r="H858">
        <v>0</v>
      </c>
      <c r="I858">
        <v>0.2</v>
      </c>
      <c r="L858">
        <f t="shared" si="106"/>
        <v>1.25</v>
      </c>
      <c r="M858">
        <f t="shared" si="107"/>
        <v>0.25</v>
      </c>
    </row>
    <row r="859" spans="1:13" x14ac:dyDescent="0.25">
      <c r="A859" t="str">
        <f t="shared" si="110"/>
        <v>Hühnerei, gekocht, Frühstücksei (ohne Schale)</v>
      </c>
      <c r="B859">
        <f t="shared" si="111"/>
        <v>45</v>
      </c>
      <c r="C859" t="s">
        <v>831</v>
      </c>
      <c r="D859">
        <v>161</v>
      </c>
      <c r="E859">
        <v>677</v>
      </c>
      <c r="F859">
        <v>0</v>
      </c>
      <c r="G859">
        <v>0.7</v>
      </c>
      <c r="H859">
        <v>11.2</v>
      </c>
      <c r="I859">
        <v>12.9</v>
      </c>
      <c r="L859">
        <f t="shared" si="106"/>
        <v>161.21</v>
      </c>
      <c r="M859">
        <f t="shared" si="107"/>
        <v>0.21000000000000796</v>
      </c>
    </row>
    <row r="860" spans="1:13" x14ac:dyDescent="0.25">
      <c r="A860" t="str">
        <f t="shared" si="110"/>
        <v>Hühnerei, roh (ohne Schale)</v>
      </c>
      <c r="B860">
        <f t="shared" si="111"/>
        <v>27</v>
      </c>
      <c r="C860" t="s">
        <v>832</v>
      </c>
      <c r="D860">
        <v>161</v>
      </c>
      <c r="E860">
        <v>677</v>
      </c>
      <c r="F860">
        <v>0</v>
      </c>
      <c r="G860">
        <v>0.7</v>
      </c>
      <c r="H860">
        <v>11.2</v>
      </c>
      <c r="I860">
        <v>12.9</v>
      </c>
      <c r="L860">
        <f t="shared" si="106"/>
        <v>161.21</v>
      </c>
      <c r="M860">
        <f t="shared" si="107"/>
        <v>0.21000000000000796</v>
      </c>
    </row>
    <row r="861" spans="1:13" x14ac:dyDescent="0.25">
      <c r="A861" t="str">
        <f t="shared" si="110"/>
        <v>Hummer, ausgelöst</v>
      </c>
      <c r="B861">
        <f t="shared" si="111"/>
        <v>17</v>
      </c>
      <c r="C861" t="s">
        <v>833</v>
      </c>
      <c r="D861">
        <v>81</v>
      </c>
      <c r="E861">
        <v>341</v>
      </c>
      <c r="F861">
        <v>0</v>
      </c>
      <c r="G861">
        <v>0</v>
      </c>
      <c r="H861">
        <v>1.9</v>
      </c>
      <c r="I861">
        <v>15.9</v>
      </c>
      <c r="L861">
        <f t="shared" si="106"/>
        <v>84.45</v>
      </c>
      <c r="M861">
        <f t="shared" si="107"/>
        <v>3.4500000000000028</v>
      </c>
    </row>
    <row r="862" spans="1:13" x14ac:dyDescent="0.25">
      <c r="A862" t="str">
        <f t="shared" si="110"/>
        <v>Hummercreme, Hummerpaste</v>
      </c>
      <c r="B862">
        <f t="shared" si="111"/>
        <v>24</v>
      </c>
      <c r="C862" t="s">
        <v>834</v>
      </c>
      <c r="D862">
        <v>408</v>
      </c>
      <c r="E862">
        <v>1713</v>
      </c>
      <c r="F862">
        <v>0</v>
      </c>
      <c r="G862">
        <v>2</v>
      </c>
      <c r="H862">
        <v>38</v>
      </c>
      <c r="I862">
        <v>11</v>
      </c>
      <c r="L862">
        <f t="shared" si="106"/>
        <v>407.8</v>
      </c>
      <c r="M862">
        <f t="shared" si="107"/>
        <v>-0.19999999999998863</v>
      </c>
    </row>
    <row r="863" spans="1:13" x14ac:dyDescent="0.25">
      <c r="A863" t="str">
        <f t="shared" si="110"/>
        <v>Hummus (Kichererbsendip)</v>
      </c>
      <c r="B863">
        <f t="shared" si="111"/>
        <v>24</v>
      </c>
      <c r="C863" t="s">
        <v>835</v>
      </c>
      <c r="D863">
        <v>394</v>
      </c>
      <c r="E863">
        <v>1656</v>
      </c>
      <c r="F863">
        <v>2.5</v>
      </c>
      <c r="G863">
        <v>28</v>
      </c>
      <c r="H863">
        <v>23.5</v>
      </c>
      <c r="I863">
        <v>14.5</v>
      </c>
      <c r="L863">
        <f t="shared" si="106"/>
        <v>394.25</v>
      </c>
      <c r="M863">
        <f t="shared" si="107"/>
        <v>0.25</v>
      </c>
    </row>
    <row r="864" spans="1:13" x14ac:dyDescent="0.25">
      <c r="A864" t="s">
        <v>2658</v>
      </c>
      <c r="B864">
        <f>LEN(A864)</f>
        <v>77</v>
      </c>
      <c r="C864" t="s">
        <v>2383</v>
      </c>
      <c r="D864">
        <v>79</v>
      </c>
      <c r="E864">
        <v>332</v>
      </c>
      <c r="F864">
        <v>0</v>
      </c>
      <c r="G864">
        <v>2</v>
      </c>
      <c r="H864">
        <v>2</v>
      </c>
      <c r="I864">
        <v>13.6</v>
      </c>
      <c r="L864">
        <f t="shared" si="106"/>
        <v>83.92</v>
      </c>
      <c r="M864">
        <f t="shared" si="107"/>
        <v>4.9200000000000017</v>
      </c>
    </row>
    <row r="865" spans="1:13" x14ac:dyDescent="0.25">
      <c r="A865" t="s">
        <v>2651</v>
      </c>
      <c r="B865">
        <f>LEN(A865)</f>
        <v>75</v>
      </c>
      <c r="C865" t="s">
        <v>2384</v>
      </c>
      <c r="D865">
        <v>88</v>
      </c>
      <c r="E865">
        <v>372</v>
      </c>
      <c r="F865">
        <v>0</v>
      </c>
      <c r="G865">
        <v>2.4</v>
      </c>
      <c r="H865">
        <v>2.9</v>
      </c>
      <c r="I865">
        <v>13.6</v>
      </c>
      <c r="L865">
        <f t="shared" si="106"/>
        <v>93.93</v>
      </c>
      <c r="M865">
        <f t="shared" si="107"/>
        <v>5.9300000000000068</v>
      </c>
    </row>
    <row r="866" spans="1:13" x14ac:dyDescent="0.25">
      <c r="A866" t="s">
        <v>2652</v>
      </c>
      <c r="B866">
        <f>LEN(A866)</f>
        <v>75</v>
      </c>
      <c r="C866" t="s">
        <v>2385</v>
      </c>
      <c r="D866">
        <v>100</v>
      </c>
      <c r="E866">
        <v>418</v>
      </c>
      <c r="F866">
        <v>0</v>
      </c>
      <c r="G866">
        <v>2.6</v>
      </c>
      <c r="H866">
        <v>4.3</v>
      </c>
      <c r="I866">
        <v>12.6</v>
      </c>
      <c r="L866">
        <f t="shared" si="106"/>
        <v>103.57000000000001</v>
      </c>
      <c r="M866">
        <f t="shared" si="107"/>
        <v>3.5700000000000074</v>
      </c>
    </row>
    <row r="867" spans="1:13" x14ac:dyDescent="0.25">
      <c r="A867" t="str">
        <f t="shared" ref="A867:A879" si="112">MID(C867,1,$B$1)</f>
        <v>Hutzelbrot, Kletzenbrot, Früchtebrot, Birnbrot, Birrebrot (Weihnachts-Gebäck)</v>
      </c>
      <c r="B867">
        <f t="shared" ref="B867:B879" si="113">LEN(C867)</f>
        <v>77</v>
      </c>
      <c r="C867" t="s">
        <v>836</v>
      </c>
      <c r="D867">
        <v>218</v>
      </c>
      <c r="E867">
        <v>916</v>
      </c>
      <c r="F867">
        <v>3.5</v>
      </c>
      <c r="G867">
        <v>40</v>
      </c>
      <c r="H867">
        <v>4</v>
      </c>
      <c r="I867">
        <v>4</v>
      </c>
      <c r="L867">
        <f t="shared" si="106"/>
        <v>218</v>
      </c>
      <c r="M867">
        <f t="shared" si="107"/>
        <v>0</v>
      </c>
    </row>
    <row r="868" spans="1:13" x14ac:dyDescent="0.25">
      <c r="A868" t="str">
        <f t="shared" si="112"/>
        <v>Indische Jujube</v>
      </c>
      <c r="B868">
        <f t="shared" si="113"/>
        <v>15</v>
      </c>
      <c r="C868" t="s">
        <v>837</v>
      </c>
      <c r="D868">
        <v>109</v>
      </c>
      <c r="E868">
        <v>455</v>
      </c>
      <c r="F868">
        <v>2</v>
      </c>
      <c r="G868">
        <v>24</v>
      </c>
      <c r="H868">
        <v>0.3</v>
      </c>
      <c r="I868">
        <v>1.4</v>
      </c>
      <c r="L868">
        <f t="shared" si="106"/>
        <v>107.07</v>
      </c>
      <c r="M868">
        <f t="shared" si="107"/>
        <v>-1.9300000000000068</v>
      </c>
    </row>
    <row r="869" spans="1:13" x14ac:dyDescent="0.25">
      <c r="A869" t="str">
        <f t="shared" si="112"/>
        <v>Ingwer</v>
      </c>
      <c r="B869">
        <f t="shared" si="113"/>
        <v>6</v>
      </c>
      <c r="C869" t="s">
        <v>838</v>
      </c>
      <c r="D869">
        <v>69</v>
      </c>
      <c r="E869">
        <v>290</v>
      </c>
      <c r="F869">
        <v>1</v>
      </c>
      <c r="G869">
        <v>12</v>
      </c>
      <c r="H869">
        <v>1</v>
      </c>
      <c r="I869">
        <v>2.5</v>
      </c>
      <c r="L869">
        <f t="shared" si="106"/>
        <v>69</v>
      </c>
      <c r="M869">
        <f t="shared" si="107"/>
        <v>0</v>
      </c>
    </row>
    <row r="870" spans="1:13" x14ac:dyDescent="0.25">
      <c r="A870" t="str">
        <f t="shared" si="112"/>
        <v>Ingwertee</v>
      </c>
      <c r="B870">
        <f t="shared" si="113"/>
        <v>9</v>
      </c>
      <c r="C870" t="s">
        <v>839</v>
      </c>
      <c r="D870">
        <v>2</v>
      </c>
      <c r="E870">
        <v>8</v>
      </c>
      <c r="F870">
        <v>0</v>
      </c>
      <c r="G870">
        <v>0.6</v>
      </c>
      <c r="H870">
        <v>0.1</v>
      </c>
      <c r="I870">
        <v>0.2</v>
      </c>
      <c r="L870">
        <f t="shared" si="106"/>
        <v>4.2299999999999995</v>
      </c>
      <c r="M870">
        <f t="shared" si="107"/>
        <v>2.2299999999999995</v>
      </c>
    </row>
    <row r="871" spans="1:13" x14ac:dyDescent="0.25">
      <c r="A871" t="str">
        <f t="shared" si="112"/>
        <v>Invertzuckercreme, Kunsthonig</v>
      </c>
      <c r="B871">
        <f t="shared" si="113"/>
        <v>29</v>
      </c>
      <c r="C871" t="s">
        <v>840</v>
      </c>
      <c r="D871">
        <v>341</v>
      </c>
      <c r="E871">
        <v>1433</v>
      </c>
      <c r="F871">
        <v>7</v>
      </c>
      <c r="G871">
        <v>83</v>
      </c>
      <c r="H871">
        <v>0</v>
      </c>
      <c r="I871">
        <v>0.2</v>
      </c>
      <c r="L871">
        <f t="shared" si="106"/>
        <v>341.13999999999993</v>
      </c>
      <c r="M871">
        <f t="shared" si="107"/>
        <v>0.13999999999992951</v>
      </c>
    </row>
    <row r="872" spans="1:13" x14ac:dyDescent="0.25">
      <c r="A872" t="str">
        <f t="shared" si="112"/>
        <v>Irish Stew</v>
      </c>
      <c r="B872">
        <f t="shared" si="113"/>
        <v>10</v>
      </c>
      <c r="C872" t="s">
        <v>841</v>
      </c>
      <c r="D872">
        <v>85</v>
      </c>
      <c r="E872">
        <v>357</v>
      </c>
      <c r="F872">
        <v>0.5</v>
      </c>
      <c r="G872">
        <v>7</v>
      </c>
      <c r="H872">
        <v>4.2</v>
      </c>
      <c r="I872">
        <v>4.9000000000000004</v>
      </c>
      <c r="L872">
        <f t="shared" si="106"/>
        <v>88.339999999999989</v>
      </c>
      <c r="M872">
        <f t="shared" si="107"/>
        <v>3.3399999999999892</v>
      </c>
    </row>
    <row r="873" spans="1:13" x14ac:dyDescent="0.25">
      <c r="A873" t="str">
        <f t="shared" si="112"/>
        <v>Isomaltol (Zuckeraustauschstoff)</v>
      </c>
      <c r="B873">
        <f t="shared" si="113"/>
        <v>32</v>
      </c>
      <c r="C873" t="s">
        <v>842</v>
      </c>
      <c r="D873">
        <v>240</v>
      </c>
      <c r="E873">
        <v>1008</v>
      </c>
      <c r="F873">
        <v>8.5</v>
      </c>
      <c r="G873">
        <v>99.9</v>
      </c>
      <c r="H873">
        <v>0</v>
      </c>
      <c r="I873">
        <v>0</v>
      </c>
      <c r="L873">
        <f t="shared" si="106"/>
        <v>409.59</v>
      </c>
      <c r="M873">
        <f t="shared" si="107"/>
        <v>169.58999999999997</v>
      </c>
    </row>
    <row r="874" spans="1:13" x14ac:dyDescent="0.25">
      <c r="A874" t="str">
        <f t="shared" si="112"/>
        <v>Jabotikaba Früchte</v>
      </c>
      <c r="B874">
        <f t="shared" si="113"/>
        <v>18</v>
      </c>
      <c r="C874" t="s">
        <v>843</v>
      </c>
      <c r="D874">
        <v>77</v>
      </c>
      <c r="E874">
        <v>324</v>
      </c>
      <c r="F874">
        <v>1.1000000000000001</v>
      </c>
      <c r="G874">
        <v>13.9</v>
      </c>
      <c r="H874">
        <v>1.8</v>
      </c>
      <c r="I874">
        <v>0.5</v>
      </c>
      <c r="L874">
        <f t="shared" si="106"/>
        <v>75.829999999999984</v>
      </c>
      <c r="M874">
        <f t="shared" si="107"/>
        <v>-1.1700000000000159</v>
      </c>
    </row>
    <row r="875" spans="1:13" x14ac:dyDescent="0.25">
      <c r="A875" t="str">
        <f t="shared" si="112"/>
        <v>Jackfrucht, Jackfruit, Jakobsfrucht, Jaca</v>
      </c>
      <c r="B875">
        <f t="shared" si="113"/>
        <v>41</v>
      </c>
      <c r="C875" t="s">
        <v>844</v>
      </c>
      <c r="D875">
        <v>73</v>
      </c>
      <c r="E875">
        <v>307</v>
      </c>
      <c r="F875">
        <v>1.3</v>
      </c>
      <c r="G875">
        <v>15.5</v>
      </c>
      <c r="H875">
        <v>0.4</v>
      </c>
      <c r="I875">
        <v>1.1000000000000001</v>
      </c>
      <c r="L875">
        <f t="shared" si="106"/>
        <v>71.89</v>
      </c>
      <c r="M875">
        <f t="shared" si="107"/>
        <v>-1.1099999999999994</v>
      </c>
    </row>
    <row r="876" spans="1:13" x14ac:dyDescent="0.25">
      <c r="A876" t="str">
        <f t="shared" si="112"/>
        <v>Jagdwurst</v>
      </c>
      <c r="B876">
        <f t="shared" si="113"/>
        <v>9</v>
      </c>
      <c r="C876" t="s">
        <v>845</v>
      </c>
      <c r="D876">
        <v>272</v>
      </c>
      <c r="E876">
        <v>1141</v>
      </c>
      <c r="F876">
        <v>0</v>
      </c>
      <c r="G876">
        <v>1</v>
      </c>
      <c r="H876">
        <v>22.4</v>
      </c>
      <c r="I876">
        <v>14.1</v>
      </c>
      <c r="L876">
        <f t="shared" si="106"/>
        <v>271.64</v>
      </c>
      <c r="M876">
        <f t="shared" si="107"/>
        <v>-0.36000000000001364</v>
      </c>
    </row>
    <row r="877" spans="1:13" x14ac:dyDescent="0.25">
      <c r="A877" t="str">
        <f t="shared" si="112"/>
        <v>Jägerschnitzel</v>
      </c>
      <c r="B877">
        <f t="shared" si="113"/>
        <v>14</v>
      </c>
      <c r="C877" t="s">
        <v>846</v>
      </c>
      <c r="D877">
        <v>205</v>
      </c>
      <c r="E877">
        <v>861</v>
      </c>
      <c r="F877">
        <v>0</v>
      </c>
      <c r="G877">
        <v>0.5</v>
      </c>
      <c r="H877">
        <v>9</v>
      </c>
      <c r="I877">
        <v>21</v>
      </c>
      <c r="L877">
        <f t="shared" si="106"/>
        <v>173.95</v>
      </c>
      <c r="M877">
        <f t="shared" si="107"/>
        <v>-31.050000000000011</v>
      </c>
    </row>
    <row r="878" spans="1:13" x14ac:dyDescent="0.25">
      <c r="A878" t="str">
        <f t="shared" si="112"/>
        <v>Jagertee</v>
      </c>
      <c r="B878">
        <f t="shared" si="113"/>
        <v>8</v>
      </c>
      <c r="C878" t="s">
        <v>847</v>
      </c>
      <c r="D878">
        <v>124</v>
      </c>
      <c r="E878">
        <v>522</v>
      </c>
      <c r="F878">
        <v>0.5</v>
      </c>
      <c r="G878">
        <v>6</v>
      </c>
      <c r="H878">
        <v>0.1</v>
      </c>
      <c r="I878">
        <v>0.2</v>
      </c>
      <c r="J878">
        <v>15</v>
      </c>
      <c r="L878">
        <f t="shared" si="106"/>
        <v>131.37</v>
      </c>
      <c r="M878">
        <f t="shared" si="107"/>
        <v>7.3700000000000045</v>
      </c>
    </row>
    <row r="879" spans="1:13" x14ac:dyDescent="0.25">
      <c r="A879" t="str">
        <f t="shared" si="112"/>
        <v>Jakobsmuscheln, Scallops, ausgelöst (Muschelfleisch)</v>
      </c>
      <c r="B879">
        <f t="shared" si="113"/>
        <v>52</v>
      </c>
      <c r="C879" t="s">
        <v>848</v>
      </c>
      <c r="D879">
        <v>85</v>
      </c>
      <c r="E879">
        <v>358</v>
      </c>
      <c r="F879">
        <v>0.5</v>
      </c>
      <c r="G879">
        <v>4</v>
      </c>
      <c r="H879">
        <v>4.5</v>
      </c>
      <c r="I879">
        <v>6.4</v>
      </c>
      <c r="L879">
        <f t="shared" si="106"/>
        <v>85.13</v>
      </c>
      <c r="M879">
        <f t="shared" si="107"/>
        <v>0.12999999999999545</v>
      </c>
    </row>
    <row r="880" spans="1:13" x14ac:dyDescent="0.25">
      <c r="A880" t="s">
        <v>2588</v>
      </c>
      <c r="B880">
        <f>LEN(A880)</f>
        <v>72</v>
      </c>
      <c r="C880" t="s">
        <v>2386</v>
      </c>
      <c r="D880">
        <v>15</v>
      </c>
      <c r="E880">
        <v>64</v>
      </c>
      <c r="F880">
        <v>0</v>
      </c>
      <c r="G880">
        <v>2.5</v>
      </c>
      <c r="H880">
        <v>0.3</v>
      </c>
      <c r="I880">
        <v>0.5</v>
      </c>
      <c r="L880">
        <f t="shared" si="106"/>
        <v>15.139999999999999</v>
      </c>
      <c r="M880">
        <f t="shared" si="107"/>
        <v>0.13999999999999879</v>
      </c>
    </row>
    <row r="881" spans="1:13" x14ac:dyDescent="0.25">
      <c r="A881" t="str">
        <f>MID(C881,1,$B$1)</f>
        <v>Jambose, Rosenapfel</v>
      </c>
      <c r="B881">
        <f>LEN(C881)</f>
        <v>19</v>
      </c>
      <c r="C881" t="s">
        <v>849</v>
      </c>
      <c r="D881">
        <v>35</v>
      </c>
      <c r="E881">
        <v>147</v>
      </c>
      <c r="F881">
        <v>0.6</v>
      </c>
      <c r="G881">
        <v>6.9</v>
      </c>
      <c r="H881">
        <v>0.3</v>
      </c>
      <c r="I881">
        <v>0.6</v>
      </c>
      <c r="L881">
        <f t="shared" si="106"/>
        <v>33.6</v>
      </c>
      <c r="M881">
        <f t="shared" si="107"/>
        <v>-1.3999999999999986</v>
      </c>
    </row>
    <row r="882" spans="1:13" x14ac:dyDescent="0.25">
      <c r="A882" t="s">
        <v>2717</v>
      </c>
      <c r="B882">
        <f>LEN(A882)</f>
        <v>78</v>
      </c>
      <c r="C882" t="s">
        <v>2387</v>
      </c>
      <c r="D882">
        <v>182</v>
      </c>
      <c r="E882">
        <v>764</v>
      </c>
      <c r="F882">
        <v>3</v>
      </c>
      <c r="G882">
        <v>37</v>
      </c>
      <c r="H882">
        <v>1</v>
      </c>
      <c r="I882">
        <v>5</v>
      </c>
      <c r="L882">
        <f t="shared" si="106"/>
        <v>182</v>
      </c>
      <c r="M882">
        <f t="shared" si="107"/>
        <v>0</v>
      </c>
    </row>
    <row r="883" spans="1:13" x14ac:dyDescent="0.25">
      <c r="A883" t="str">
        <f t="shared" ref="A883:A911" si="114">MID(C883,1,$B$1)</f>
        <v>Jarlsberg, 45 % Fett in Trockenmasse</v>
      </c>
      <c r="B883">
        <f t="shared" ref="B883:B911" si="115">LEN(C883)</f>
        <v>36</v>
      </c>
      <c r="C883" t="s">
        <v>850</v>
      </c>
      <c r="D883">
        <v>349</v>
      </c>
      <c r="E883">
        <v>1449</v>
      </c>
      <c r="F883">
        <v>0</v>
      </c>
      <c r="G883">
        <v>0</v>
      </c>
      <c r="H883">
        <v>26.9</v>
      </c>
      <c r="I883">
        <v>26.7</v>
      </c>
      <c r="L883">
        <f t="shared" si="106"/>
        <v>362.31</v>
      </c>
      <c r="M883">
        <f t="shared" si="107"/>
        <v>13.310000000000002</v>
      </c>
    </row>
    <row r="884" spans="1:13" x14ac:dyDescent="0.25">
      <c r="A884" t="str">
        <f t="shared" si="114"/>
        <v>Jasmin-Reis, gekocht</v>
      </c>
      <c r="B884">
        <f t="shared" si="115"/>
        <v>20</v>
      </c>
      <c r="C884" t="s">
        <v>851</v>
      </c>
      <c r="D884">
        <v>167</v>
      </c>
      <c r="E884">
        <v>706</v>
      </c>
      <c r="F884">
        <v>3</v>
      </c>
      <c r="G884">
        <v>34.9</v>
      </c>
      <c r="H884">
        <v>1.7</v>
      </c>
      <c r="I884">
        <v>3</v>
      </c>
      <c r="L884">
        <f t="shared" si="106"/>
        <v>171.49999999999997</v>
      </c>
      <c r="M884">
        <f t="shared" si="107"/>
        <v>4.4999999999999716</v>
      </c>
    </row>
    <row r="885" spans="1:13" x14ac:dyDescent="0.25">
      <c r="A885" t="str">
        <f t="shared" si="114"/>
        <v>Jodsalz, jodiertes Kochsalz, Natriumchlorid mit jod</v>
      </c>
      <c r="B885">
        <f t="shared" si="115"/>
        <v>51</v>
      </c>
      <c r="C885" t="s">
        <v>852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L885">
        <f t="shared" si="106"/>
        <v>0</v>
      </c>
      <c r="M885">
        <f t="shared" si="107"/>
        <v>0</v>
      </c>
    </row>
    <row r="886" spans="1:13" x14ac:dyDescent="0.25">
      <c r="A886" t="str">
        <f t="shared" si="114"/>
        <v>Joggingbrot</v>
      </c>
      <c r="B886">
        <f t="shared" si="115"/>
        <v>11</v>
      </c>
      <c r="C886" t="s">
        <v>853</v>
      </c>
      <c r="D886">
        <v>139</v>
      </c>
      <c r="E886">
        <v>586</v>
      </c>
      <c r="F886">
        <v>3</v>
      </c>
      <c r="G886">
        <v>34</v>
      </c>
      <c r="H886">
        <v>5</v>
      </c>
      <c r="I886">
        <v>11</v>
      </c>
      <c r="L886">
        <f t="shared" si="106"/>
        <v>232.09999999999997</v>
      </c>
      <c r="M886">
        <f t="shared" si="107"/>
        <v>93.099999999999966</v>
      </c>
    </row>
    <row r="887" spans="1:13" x14ac:dyDescent="0.25">
      <c r="A887" t="str">
        <f t="shared" si="114"/>
        <v>Joghurt, 0,1 % Fett (Jogurt, Yogurt, Yoghurt)</v>
      </c>
      <c r="B887">
        <f t="shared" si="115"/>
        <v>45</v>
      </c>
      <c r="C887" t="s">
        <v>854</v>
      </c>
      <c r="D887">
        <v>31</v>
      </c>
      <c r="E887">
        <v>133</v>
      </c>
      <c r="F887">
        <v>0.5</v>
      </c>
      <c r="G887">
        <v>3.4</v>
      </c>
      <c r="H887">
        <v>0.1</v>
      </c>
      <c r="I887">
        <v>4.2</v>
      </c>
      <c r="L887">
        <f t="shared" si="106"/>
        <v>32.51</v>
      </c>
      <c r="M887">
        <f t="shared" si="107"/>
        <v>1.509999999999998</v>
      </c>
    </row>
    <row r="888" spans="1:13" x14ac:dyDescent="0.25">
      <c r="A888" t="str">
        <f t="shared" si="114"/>
        <v>Joghurt, 10 % Fett (Jogurt, Yogurt, Yoghurt)</v>
      </c>
      <c r="B888">
        <f t="shared" si="115"/>
        <v>44</v>
      </c>
      <c r="C888" t="s">
        <v>855</v>
      </c>
      <c r="D888">
        <v>117</v>
      </c>
      <c r="E888">
        <v>486</v>
      </c>
      <c r="F888">
        <v>0.5</v>
      </c>
      <c r="G888">
        <v>3.7</v>
      </c>
      <c r="H888">
        <v>10</v>
      </c>
      <c r="I888">
        <v>3.1</v>
      </c>
      <c r="L888">
        <f t="shared" si="106"/>
        <v>121.19</v>
      </c>
      <c r="M888">
        <f t="shared" si="107"/>
        <v>4.1899999999999977</v>
      </c>
    </row>
    <row r="889" spans="1:13" x14ac:dyDescent="0.25">
      <c r="A889" t="str">
        <f t="shared" si="114"/>
        <v>Joghurt, probiotisch, teilentrahmt (Jogurt, Yogurt, Yoghurt)</v>
      </c>
      <c r="B889">
        <f t="shared" si="115"/>
        <v>60</v>
      </c>
      <c r="C889" t="s">
        <v>856</v>
      </c>
      <c r="D889">
        <v>62</v>
      </c>
      <c r="E889">
        <v>262</v>
      </c>
      <c r="F889">
        <v>1</v>
      </c>
      <c r="G889">
        <v>8</v>
      </c>
      <c r="H889">
        <v>1</v>
      </c>
      <c r="I889">
        <v>4.8</v>
      </c>
      <c r="L889">
        <f t="shared" si="106"/>
        <v>62.259999999999991</v>
      </c>
      <c r="M889">
        <f t="shared" si="107"/>
        <v>0.25999999999999091</v>
      </c>
    </row>
    <row r="890" spans="1:13" x14ac:dyDescent="0.25">
      <c r="A890" t="str">
        <f t="shared" si="114"/>
        <v>Joghurt, teilentrahmt (Jogurt, Yogurt, Yoghurt)</v>
      </c>
      <c r="B890">
        <f t="shared" si="115"/>
        <v>47</v>
      </c>
      <c r="C890" t="s">
        <v>857</v>
      </c>
      <c r="D890">
        <v>50</v>
      </c>
      <c r="E890">
        <v>212</v>
      </c>
      <c r="F890">
        <v>0.5</v>
      </c>
      <c r="G890">
        <v>5.6</v>
      </c>
      <c r="H890">
        <v>1.5</v>
      </c>
      <c r="I890">
        <v>3.6</v>
      </c>
      <c r="L890">
        <f t="shared" si="106"/>
        <v>52.03</v>
      </c>
      <c r="M890">
        <f t="shared" si="107"/>
        <v>2.0300000000000011</v>
      </c>
    </row>
    <row r="891" spans="1:13" x14ac:dyDescent="0.25">
      <c r="A891" t="str">
        <f t="shared" si="114"/>
        <v>Joghurt, Vollmilchjoghurt, Vollfett (Jogurt, Yogurt, Yoghurt)</v>
      </c>
      <c r="B891">
        <f t="shared" si="115"/>
        <v>61</v>
      </c>
      <c r="C891" t="s">
        <v>858</v>
      </c>
      <c r="D891">
        <v>71</v>
      </c>
      <c r="E891">
        <v>299</v>
      </c>
      <c r="F891">
        <v>0.5</v>
      </c>
      <c r="G891">
        <v>5.4</v>
      </c>
      <c r="H891">
        <v>3.8</v>
      </c>
      <c r="I891">
        <v>3.9</v>
      </c>
      <c r="L891">
        <f t="shared" si="106"/>
        <v>73.86</v>
      </c>
      <c r="M891">
        <f t="shared" si="107"/>
        <v>2.8599999999999994</v>
      </c>
    </row>
    <row r="892" spans="1:13" x14ac:dyDescent="0.25">
      <c r="A892" t="str">
        <f t="shared" si="114"/>
        <v>Joghurt, Vollmilchjoghurt, Vollfett (Jogurt, Yogurt, Yoghurt), laktosefrei</v>
      </c>
      <c r="B892">
        <f t="shared" si="115"/>
        <v>74</v>
      </c>
      <c r="C892" t="s">
        <v>859</v>
      </c>
      <c r="D892">
        <v>74</v>
      </c>
      <c r="E892">
        <v>310</v>
      </c>
      <c r="F892">
        <v>0.5</v>
      </c>
      <c r="G892">
        <v>5.5</v>
      </c>
      <c r="H892">
        <v>3.8</v>
      </c>
      <c r="I892">
        <v>3.8</v>
      </c>
      <c r="L892">
        <f t="shared" si="106"/>
        <v>73.849999999999994</v>
      </c>
      <c r="M892">
        <f t="shared" si="107"/>
        <v>-0.15000000000000568</v>
      </c>
    </row>
    <row r="893" spans="1:13" x14ac:dyDescent="0.25">
      <c r="A893" t="str">
        <f t="shared" si="114"/>
        <v>Johannisbeeren, rot und weiß (Träuble, Meertrübeli, Ribiseln)</v>
      </c>
      <c r="B893">
        <f t="shared" si="115"/>
        <v>61</v>
      </c>
      <c r="C893" t="s">
        <v>860</v>
      </c>
      <c r="D893">
        <v>33</v>
      </c>
      <c r="E893">
        <v>139</v>
      </c>
      <c r="F893">
        <v>0.5</v>
      </c>
      <c r="G893">
        <v>4.8</v>
      </c>
      <c r="H893">
        <v>0.2</v>
      </c>
      <c r="I893">
        <v>1.1000000000000001</v>
      </c>
      <c r="L893">
        <f t="shared" si="106"/>
        <v>26.159999999999997</v>
      </c>
      <c r="M893">
        <f t="shared" si="107"/>
        <v>-6.8400000000000034</v>
      </c>
    </row>
    <row r="894" spans="1:13" x14ac:dyDescent="0.25">
      <c r="A894" t="str">
        <f t="shared" si="114"/>
        <v>Johannisbeeren, schwarz</v>
      </c>
      <c r="B894">
        <f t="shared" si="115"/>
        <v>23</v>
      </c>
      <c r="C894" t="s">
        <v>861</v>
      </c>
      <c r="D894">
        <v>39</v>
      </c>
      <c r="E894">
        <v>168</v>
      </c>
      <c r="F894">
        <v>0.5</v>
      </c>
      <c r="G894">
        <v>6.1</v>
      </c>
      <c r="H894">
        <v>0.2</v>
      </c>
      <c r="I894">
        <v>1.3</v>
      </c>
      <c r="L894">
        <f t="shared" si="106"/>
        <v>32.33</v>
      </c>
      <c r="M894">
        <f t="shared" si="107"/>
        <v>-6.6700000000000017</v>
      </c>
    </row>
    <row r="895" spans="1:13" x14ac:dyDescent="0.25">
      <c r="A895" t="str">
        <f t="shared" si="114"/>
        <v>Johannisbeer-Nektar</v>
      </c>
      <c r="B895">
        <f t="shared" si="115"/>
        <v>19</v>
      </c>
      <c r="C895" t="s">
        <v>862</v>
      </c>
      <c r="D895">
        <v>55</v>
      </c>
      <c r="E895">
        <v>231</v>
      </c>
      <c r="F895">
        <v>1</v>
      </c>
      <c r="G895">
        <v>12.5</v>
      </c>
      <c r="H895">
        <v>0.1</v>
      </c>
      <c r="I895">
        <v>0.4</v>
      </c>
      <c r="L895">
        <f t="shared" si="106"/>
        <v>53.859999999999992</v>
      </c>
      <c r="M895">
        <f t="shared" si="107"/>
        <v>-1.1400000000000077</v>
      </c>
    </row>
    <row r="896" spans="1:13" x14ac:dyDescent="0.25">
      <c r="A896" t="str">
        <f t="shared" si="114"/>
        <v>Johannisbeer-Saft</v>
      </c>
      <c r="B896">
        <f t="shared" si="115"/>
        <v>17</v>
      </c>
      <c r="C896" t="s">
        <v>863</v>
      </c>
      <c r="D896">
        <v>33</v>
      </c>
      <c r="E896">
        <v>138</v>
      </c>
      <c r="F896">
        <v>1</v>
      </c>
      <c r="G896">
        <v>7.9</v>
      </c>
      <c r="H896">
        <v>0</v>
      </c>
      <c r="I896">
        <v>0.2</v>
      </c>
      <c r="L896">
        <f t="shared" si="106"/>
        <v>33.230000000000004</v>
      </c>
      <c r="M896">
        <f t="shared" si="107"/>
        <v>0.23000000000000398</v>
      </c>
    </row>
    <row r="897" spans="1:13" x14ac:dyDescent="0.25">
      <c r="A897" t="str">
        <f t="shared" si="114"/>
        <v>Kabeljau (Dorsch) (roh)</v>
      </c>
      <c r="B897">
        <f t="shared" si="115"/>
        <v>23</v>
      </c>
      <c r="C897" t="s">
        <v>864</v>
      </c>
      <c r="D897">
        <v>80</v>
      </c>
      <c r="E897">
        <v>336</v>
      </c>
      <c r="F897">
        <v>0</v>
      </c>
      <c r="G897">
        <v>0</v>
      </c>
      <c r="H897">
        <v>0.6</v>
      </c>
      <c r="I897">
        <v>17.7</v>
      </c>
      <c r="L897">
        <f t="shared" si="106"/>
        <v>79.92</v>
      </c>
      <c r="M897">
        <f t="shared" si="107"/>
        <v>-7.9999999999998295E-2</v>
      </c>
    </row>
    <row r="898" spans="1:13" x14ac:dyDescent="0.25">
      <c r="A898" t="str">
        <f t="shared" si="114"/>
        <v>Kabeljaufilet (Dorschfilet), paniert</v>
      </c>
      <c r="B898">
        <f t="shared" si="115"/>
        <v>36</v>
      </c>
      <c r="C898" t="s">
        <v>865</v>
      </c>
      <c r="D898">
        <v>218</v>
      </c>
      <c r="E898">
        <v>915</v>
      </c>
      <c r="F898">
        <v>1.5</v>
      </c>
      <c r="G898">
        <v>16.5</v>
      </c>
      <c r="H898">
        <v>10.3</v>
      </c>
      <c r="I898">
        <v>14.9</v>
      </c>
      <c r="L898">
        <f t="shared" ref="L898:L961" si="116">G898*4.1+H898*9.3+I898*4.2+J898*7+K898*3</f>
        <v>226.02</v>
      </c>
      <c r="M898">
        <f t="shared" ref="M898:M961" si="117">L898-D898</f>
        <v>8.0200000000000102</v>
      </c>
    </row>
    <row r="899" spans="1:13" x14ac:dyDescent="0.25">
      <c r="A899" t="str">
        <f t="shared" si="114"/>
        <v>Kabeljauleber (Dorschleber) (roh)</v>
      </c>
      <c r="B899">
        <f t="shared" si="115"/>
        <v>33</v>
      </c>
      <c r="C899" t="s">
        <v>866</v>
      </c>
      <c r="D899">
        <v>630</v>
      </c>
      <c r="E899">
        <v>2645</v>
      </c>
      <c r="F899">
        <v>0</v>
      </c>
      <c r="G899">
        <v>0</v>
      </c>
      <c r="H899">
        <v>65</v>
      </c>
      <c r="I899">
        <v>6</v>
      </c>
      <c r="L899">
        <f t="shared" si="116"/>
        <v>629.70000000000005</v>
      </c>
      <c r="M899">
        <f t="shared" si="117"/>
        <v>-0.29999999999995453</v>
      </c>
    </row>
    <row r="900" spans="1:13" x14ac:dyDescent="0.25">
      <c r="A900" t="str">
        <f t="shared" si="114"/>
        <v>Kabeljauleber im eigenen Öl (Dorschleber im eigenen Öl, Konserve)</v>
      </c>
      <c r="B900">
        <f t="shared" si="115"/>
        <v>65</v>
      </c>
      <c r="C900" t="s">
        <v>867</v>
      </c>
      <c r="D900">
        <v>430</v>
      </c>
      <c r="E900">
        <v>1793</v>
      </c>
      <c r="F900">
        <v>0</v>
      </c>
      <c r="G900">
        <v>0</v>
      </c>
      <c r="H900">
        <v>45</v>
      </c>
      <c r="I900">
        <v>2</v>
      </c>
      <c r="L900">
        <f t="shared" si="116"/>
        <v>426.90000000000003</v>
      </c>
      <c r="M900">
        <f t="shared" si="117"/>
        <v>-3.0999999999999659</v>
      </c>
    </row>
    <row r="901" spans="1:13" x14ac:dyDescent="0.25">
      <c r="A901" t="str">
        <f t="shared" si="114"/>
        <v>Kaffee (Instantkaffee, Pulverkaffee), schwarz (fertig zubereitet)</v>
      </c>
      <c r="B901">
        <f t="shared" si="115"/>
        <v>65</v>
      </c>
      <c r="C901" t="s">
        <v>868</v>
      </c>
      <c r="D901">
        <v>4</v>
      </c>
      <c r="E901">
        <v>17</v>
      </c>
      <c r="F901">
        <v>0</v>
      </c>
      <c r="G901">
        <v>0.6</v>
      </c>
      <c r="H901">
        <v>0</v>
      </c>
      <c r="I901">
        <v>0.5</v>
      </c>
      <c r="L901">
        <f t="shared" si="116"/>
        <v>4.5599999999999996</v>
      </c>
      <c r="M901">
        <f t="shared" si="117"/>
        <v>0.55999999999999961</v>
      </c>
    </row>
    <row r="902" spans="1:13" x14ac:dyDescent="0.25">
      <c r="A902" t="str">
        <f t="shared" si="114"/>
        <v>Kaffee mit Milch (Milchkaffee)</v>
      </c>
      <c r="B902">
        <f t="shared" si="115"/>
        <v>30</v>
      </c>
      <c r="C902" t="s">
        <v>869</v>
      </c>
      <c r="D902">
        <v>9</v>
      </c>
      <c r="E902">
        <v>39</v>
      </c>
      <c r="F902">
        <v>0</v>
      </c>
      <c r="G902">
        <v>0.9</v>
      </c>
      <c r="H902">
        <v>0.4</v>
      </c>
      <c r="I902">
        <v>0.5</v>
      </c>
      <c r="L902">
        <f t="shared" si="116"/>
        <v>9.51</v>
      </c>
      <c r="M902">
        <f t="shared" si="117"/>
        <v>0.50999999999999979</v>
      </c>
    </row>
    <row r="903" spans="1:13" x14ac:dyDescent="0.25">
      <c r="A903" t="str">
        <f t="shared" si="114"/>
        <v>Kaffee, schwarz</v>
      </c>
      <c r="B903">
        <f t="shared" si="115"/>
        <v>15</v>
      </c>
      <c r="C903" t="s">
        <v>870</v>
      </c>
      <c r="D903">
        <v>2</v>
      </c>
      <c r="E903">
        <v>8</v>
      </c>
      <c r="F903">
        <v>0</v>
      </c>
      <c r="G903">
        <v>0.3</v>
      </c>
      <c r="H903">
        <v>0</v>
      </c>
      <c r="I903">
        <v>0.1</v>
      </c>
      <c r="L903">
        <f t="shared" si="116"/>
        <v>1.65</v>
      </c>
      <c r="M903">
        <f t="shared" si="117"/>
        <v>-0.35000000000000009</v>
      </c>
    </row>
    <row r="904" spans="1:13" x14ac:dyDescent="0.25">
      <c r="A904" t="str">
        <f t="shared" si="114"/>
        <v>Kaffee-Ersatz, schwarz</v>
      </c>
      <c r="B904">
        <f t="shared" si="115"/>
        <v>22</v>
      </c>
      <c r="C904" t="s">
        <v>871</v>
      </c>
      <c r="D904">
        <v>2</v>
      </c>
      <c r="E904">
        <v>8</v>
      </c>
      <c r="F904">
        <v>0</v>
      </c>
      <c r="G904">
        <v>0.3</v>
      </c>
      <c r="H904">
        <v>0</v>
      </c>
      <c r="I904">
        <v>0.2</v>
      </c>
      <c r="L904">
        <f t="shared" si="116"/>
        <v>2.0699999999999998</v>
      </c>
      <c r="M904">
        <f t="shared" si="117"/>
        <v>6.999999999999984E-2</v>
      </c>
    </row>
    <row r="905" spans="1:13" x14ac:dyDescent="0.25">
      <c r="A905" t="str">
        <f t="shared" si="114"/>
        <v>Kaffeesahne, 10 % Fett (Kaffeeobers)</v>
      </c>
      <c r="B905">
        <f t="shared" si="115"/>
        <v>36</v>
      </c>
      <c r="C905" t="s">
        <v>872</v>
      </c>
      <c r="D905">
        <v>123</v>
      </c>
      <c r="E905">
        <v>510</v>
      </c>
      <c r="F905">
        <v>0.5</v>
      </c>
      <c r="G905">
        <v>4</v>
      </c>
      <c r="H905">
        <v>10</v>
      </c>
      <c r="I905">
        <v>3.1</v>
      </c>
      <c r="L905">
        <f t="shared" si="116"/>
        <v>122.42</v>
      </c>
      <c r="M905">
        <f t="shared" si="117"/>
        <v>-0.57999999999999829</v>
      </c>
    </row>
    <row r="906" spans="1:13" x14ac:dyDescent="0.25">
      <c r="A906" t="str">
        <f t="shared" si="114"/>
        <v>Kaffeesahne, 4 % Fett (Kaffeeobers, Kaffeemilch)</v>
      </c>
      <c r="B906">
        <f t="shared" si="115"/>
        <v>48</v>
      </c>
      <c r="C906" t="s">
        <v>873</v>
      </c>
      <c r="D906">
        <v>68</v>
      </c>
      <c r="E906">
        <v>287</v>
      </c>
      <c r="F906">
        <v>0.5</v>
      </c>
      <c r="G906">
        <v>4</v>
      </c>
      <c r="H906">
        <v>4</v>
      </c>
      <c r="I906">
        <v>3.5</v>
      </c>
      <c r="L906">
        <f t="shared" si="116"/>
        <v>68.3</v>
      </c>
      <c r="M906">
        <f t="shared" si="117"/>
        <v>0.29999999999999716</v>
      </c>
    </row>
    <row r="907" spans="1:13" x14ac:dyDescent="0.25">
      <c r="A907" t="str">
        <f t="shared" si="114"/>
        <v>Kaffeeweißer</v>
      </c>
      <c r="B907">
        <f t="shared" si="115"/>
        <v>12</v>
      </c>
      <c r="C907" t="s">
        <v>874</v>
      </c>
      <c r="D907">
        <v>554</v>
      </c>
      <c r="E907">
        <v>2311</v>
      </c>
      <c r="F907">
        <v>5</v>
      </c>
      <c r="G907">
        <v>57.3</v>
      </c>
      <c r="H907">
        <v>34.9</v>
      </c>
      <c r="I907">
        <v>2.7</v>
      </c>
      <c r="L907">
        <f t="shared" si="116"/>
        <v>570.84</v>
      </c>
      <c r="M907">
        <f t="shared" si="117"/>
        <v>16.840000000000032</v>
      </c>
    </row>
    <row r="908" spans="1:13" x14ac:dyDescent="0.25">
      <c r="A908" t="str">
        <f t="shared" si="114"/>
        <v>Kaiserbrötchen</v>
      </c>
      <c r="B908">
        <f t="shared" si="115"/>
        <v>14</v>
      </c>
      <c r="C908" t="s">
        <v>875</v>
      </c>
      <c r="D908">
        <v>275</v>
      </c>
      <c r="E908">
        <v>1155</v>
      </c>
      <c r="F908">
        <v>4.5</v>
      </c>
      <c r="G908">
        <v>53.5</v>
      </c>
      <c r="H908">
        <v>1.7</v>
      </c>
      <c r="I908">
        <v>9.5</v>
      </c>
      <c r="L908">
        <f t="shared" si="116"/>
        <v>275.06</v>
      </c>
      <c r="M908">
        <f t="shared" si="117"/>
        <v>6.0000000000002274E-2</v>
      </c>
    </row>
    <row r="909" spans="1:13" x14ac:dyDescent="0.25">
      <c r="A909" t="str">
        <f t="shared" si="114"/>
        <v>Kaisergemüse (Mischung aus Brokkoli, Blumenkohl, Karotten)</v>
      </c>
      <c r="B909">
        <f t="shared" si="115"/>
        <v>58</v>
      </c>
      <c r="C909" t="s">
        <v>876</v>
      </c>
      <c r="D909">
        <v>25</v>
      </c>
      <c r="E909">
        <v>107</v>
      </c>
      <c r="F909">
        <v>0</v>
      </c>
      <c r="G909">
        <v>3</v>
      </c>
      <c r="H909">
        <v>0.5</v>
      </c>
      <c r="I909">
        <v>2</v>
      </c>
      <c r="L909">
        <f t="shared" si="116"/>
        <v>25.35</v>
      </c>
      <c r="M909">
        <f t="shared" si="117"/>
        <v>0.35000000000000142</v>
      </c>
    </row>
    <row r="910" spans="1:13" x14ac:dyDescent="0.25">
      <c r="A910" t="str">
        <f t="shared" si="114"/>
        <v>Kaiserschmarrn, Kaiserschmarren</v>
      </c>
      <c r="B910">
        <f t="shared" si="115"/>
        <v>31</v>
      </c>
      <c r="C910" t="s">
        <v>877</v>
      </c>
      <c r="D910">
        <v>343</v>
      </c>
      <c r="E910">
        <v>1439</v>
      </c>
      <c r="F910">
        <v>6.5</v>
      </c>
      <c r="G910">
        <v>74</v>
      </c>
      <c r="H910">
        <v>1</v>
      </c>
      <c r="I910">
        <v>7.1</v>
      </c>
      <c r="L910">
        <f t="shared" si="116"/>
        <v>342.52</v>
      </c>
      <c r="M910">
        <f t="shared" si="117"/>
        <v>-0.48000000000001819</v>
      </c>
    </row>
    <row r="911" spans="1:13" x14ac:dyDescent="0.25">
      <c r="A911" t="str">
        <f t="shared" si="114"/>
        <v>Kakaobutter</v>
      </c>
      <c r="B911">
        <f t="shared" si="115"/>
        <v>11</v>
      </c>
      <c r="C911" t="s">
        <v>878</v>
      </c>
      <c r="D911">
        <v>930</v>
      </c>
      <c r="E911">
        <v>3934</v>
      </c>
      <c r="F911">
        <v>0</v>
      </c>
      <c r="G911">
        <v>0</v>
      </c>
      <c r="H911">
        <v>100</v>
      </c>
      <c r="I911">
        <v>0</v>
      </c>
      <c r="L911">
        <f t="shared" si="116"/>
        <v>930.00000000000011</v>
      </c>
      <c r="M911">
        <f t="shared" si="117"/>
        <v>0</v>
      </c>
    </row>
    <row r="912" spans="1:13" x14ac:dyDescent="0.25">
      <c r="A912" t="s">
        <v>2707</v>
      </c>
      <c r="B912">
        <f>LEN(A912)</f>
        <v>79</v>
      </c>
      <c r="C912" t="s">
        <v>2388</v>
      </c>
      <c r="D912">
        <v>61</v>
      </c>
      <c r="E912">
        <v>258</v>
      </c>
      <c r="F912">
        <v>0.5</v>
      </c>
      <c r="G912">
        <v>8.1999999999999993</v>
      </c>
      <c r="H912">
        <v>1.6</v>
      </c>
      <c r="I912">
        <v>3.5</v>
      </c>
      <c r="L912">
        <f t="shared" si="116"/>
        <v>63.2</v>
      </c>
      <c r="M912">
        <f t="shared" si="117"/>
        <v>2.2000000000000028</v>
      </c>
    </row>
    <row r="913" spans="1:13" x14ac:dyDescent="0.25">
      <c r="A913" t="s">
        <v>2702</v>
      </c>
      <c r="B913">
        <f>LEN(A913)</f>
        <v>79</v>
      </c>
      <c r="C913" t="s">
        <v>2389</v>
      </c>
      <c r="D913">
        <v>78</v>
      </c>
      <c r="E913">
        <v>327</v>
      </c>
      <c r="F913">
        <v>0.5</v>
      </c>
      <c r="G913">
        <v>8.1</v>
      </c>
      <c r="H913">
        <v>3.5</v>
      </c>
      <c r="I913">
        <v>3.5</v>
      </c>
      <c r="L913">
        <f t="shared" si="116"/>
        <v>80.459999999999994</v>
      </c>
      <c r="M913">
        <f t="shared" si="117"/>
        <v>2.4599999999999937</v>
      </c>
    </row>
    <row r="914" spans="1:13" x14ac:dyDescent="0.25">
      <c r="A914" t="str">
        <f>MID(C914,1,$B$1)</f>
        <v>Kakaogetränk-Pulver, Trink-Schokoladen-Pulver</v>
      </c>
      <c r="B914">
        <f>LEN(C914)</f>
        <v>45</v>
      </c>
      <c r="C914" t="s">
        <v>879</v>
      </c>
      <c r="D914">
        <v>362</v>
      </c>
      <c r="E914">
        <v>1536</v>
      </c>
      <c r="F914">
        <v>7.5</v>
      </c>
      <c r="G914">
        <v>81</v>
      </c>
      <c r="H914">
        <v>2</v>
      </c>
      <c r="I914">
        <v>5</v>
      </c>
      <c r="L914">
        <f t="shared" si="116"/>
        <v>371.7</v>
      </c>
      <c r="M914">
        <f t="shared" si="117"/>
        <v>9.6999999999999886</v>
      </c>
    </row>
    <row r="915" spans="1:13" x14ac:dyDescent="0.25">
      <c r="A915" t="str">
        <f>MID(C915,1,$B$1)</f>
        <v>Kakaopulver, entölt</v>
      </c>
      <c r="B915">
        <f>LEN(C915)</f>
        <v>19</v>
      </c>
      <c r="C915" t="s">
        <v>880</v>
      </c>
      <c r="D915">
        <v>343</v>
      </c>
      <c r="E915">
        <v>1427</v>
      </c>
      <c r="F915">
        <v>1</v>
      </c>
      <c r="G915">
        <v>10.8</v>
      </c>
      <c r="H915">
        <v>24.5</v>
      </c>
      <c r="I915">
        <v>19.8</v>
      </c>
      <c r="L915">
        <f t="shared" si="116"/>
        <v>355.29</v>
      </c>
      <c r="M915">
        <f t="shared" si="117"/>
        <v>12.29000000000002</v>
      </c>
    </row>
    <row r="916" spans="1:13" x14ac:dyDescent="0.25">
      <c r="A916" t="str">
        <f>MID(C916,1,$B$1)</f>
        <v>Kaki, Sharon, Persimon, Kakipflaumen</v>
      </c>
      <c r="B916">
        <f>LEN(C916)</f>
        <v>36</v>
      </c>
      <c r="C916" t="s">
        <v>881</v>
      </c>
      <c r="D916">
        <v>70</v>
      </c>
      <c r="E916">
        <v>297</v>
      </c>
      <c r="F916">
        <v>1.5</v>
      </c>
      <c r="G916">
        <v>16</v>
      </c>
      <c r="H916">
        <v>0.3</v>
      </c>
      <c r="I916">
        <v>0.6</v>
      </c>
      <c r="L916">
        <f t="shared" si="116"/>
        <v>70.91</v>
      </c>
      <c r="M916">
        <f t="shared" si="117"/>
        <v>0.90999999999999659</v>
      </c>
    </row>
    <row r="917" spans="1:13" x14ac:dyDescent="0.25">
      <c r="A917" t="str">
        <f>MID(C917,1,$B$1)</f>
        <v>Kaktusfeigen, Opuntien, Kaktusfrucht, Stachelfeigen, Kaktusbirnen, Distelfeigen</v>
      </c>
      <c r="B917">
        <f>LEN(C917)</f>
        <v>79</v>
      </c>
      <c r="C917" t="s">
        <v>882</v>
      </c>
      <c r="D917">
        <v>36</v>
      </c>
      <c r="E917">
        <v>154</v>
      </c>
      <c r="F917">
        <v>0.5</v>
      </c>
      <c r="G917">
        <v>7.1</v>
      </c>
      <c r="H917">
        <v>0.4</v>
      </c>
      <c r="I917">
        <v>1</v>
      </c>
      <c r="L917">
        <f t="shared" si="116"/>
        <v>37.03</v>
      </c>
      <c r="M917">
        <f t="shared" si="117"/>
        <v>1.0300000000000011</v>
      </c>
    </row>
    <row r="918" spans="1:13" x14ac:dyDescent="0.25">
      <c r="A918" t="s">
        <v>2655</v>
      </c>
      <c r="B918">
        <f>LEN(A918)</f>
        <v>69</v>
      </c>
      <c r="C918" t="s">
        <v>2390</v>
      </c>
      <c r="D918">
        <v>50</v>
      </c>
      <c r="E918">
        <v>211</v>
      </c>
      <c r="F918">
        <v>1</v>
      </c>
      <c r="G918">
        <v>12</v>
      </c>
      <c r="H918">
        <v>0.1</v>
      </c>
      <c r="I918">
        <v>0</v>
      </c>
      <c r="L918">
        <f t="shared" si="116"/>
        <v>50.129999999999995</v>
      </c>
      <c r="M918">
        <f t="shared" si="117"/>
        <v>0.12999999999999545</v>
      </c>
    </row>
    <row r="919" spans="1:13" x14ac:dyDescent="0.25">
      <c r="A919" t="str">
        <f t="shared" ref="A919:A941" si="118">MID(C919,1,$B$1)</f>
        <v>Kalbfleisch, Bries (Kalbsbries) (roh)</v>
      </c>
      <c r="B919">
        <f t="shared" ref="B919:B941" si="119">LEN(C919)</f>
        <v>37</v>
      </c>
      <c r="C919" t="s">
        <v>883</v>
      </c>
      <c r="D919">
        <v>99</v>
      </c>
      <c r="E919">
        <v>418</v>
      </c>
      <c r="F919">
        <v>0</v>
      </c>
      <c r="G919">
        <v>0</v>
      </c>
      <c r="H919">
        <v>3.4</v>
      </c>
      <c r="I919">
        <v>17.2</v>
      </c>
      <c r="L919">
        <f t="shared" si="116"/>
        <v>103.86</v>
      </c>
      <c r="M919">
        <f t="shared" si="117"/>
        <v>4.8599999999999994</v>
      </c>
    </row>
    <row r="920" spans="1:13" x14ac:dyDescent="0.25">
      <c r="A920" t="str">
        <f t="shared" si="118"/>
        <v>Kalbfleisch, Brust (Kalbsbrust) (roh)</v>
      </c>
      <c r="B920">
        <f t="shared" si="119"/>
        <v>37</v>
      </c>
      <c r="C920" t="s">
        <v>884</v>
      </c>
      <c r="D920">
        <v>131</v>
      </c>
      <c r="E920">
        <v>549</v>
      </c>
      <c r="F920">
        <v>0</v>
      </c>
      <c r="G920">
        <v>0</v>
      </c>
      <c r="H920">
        <v>6.3</v>
      </c>
      <c r="I920">
        <v>18.600000000000001</v>
      </c>
      <c r="L920">
        <f t="shared" si="116"/>
        <v>136.71</v>
      </c>
      <c r="M920">
        <f t="shared" si="117"/>
        <v>5.710000000000008</v>
      </c>
    </row>
    <row r="921" spans="1:13" x14ac:dyDescent="0.25">
      <c r="A921" t="str">
        <f t="shared" si="118"/>
        <v>Kalbfleisch, Filet (Kalbsfilets) (roh)</v>
      </c>
      <c r="B921">
        <f t="shared" si="119"/>
        <v>38</v>
      </c>
      <c r="C921" t="s">
        <v>885</v>
      </c>
      <c r="D921">
        <v>95</v>
      </c>
      <c r="E921">
        <v>403</v>
      </c>
      <c r="F921">
        <v>0</v>
      </c>
      <c r="G921">
        <v>0</v>
      </c>
      <c r="H921">
        <v>1.4</v>
      </c>
      <c r="I921">
        <v>20.6</v>
      </c>
      <c r="L921">
        <f t="shared" si="116"/>
        <v>99.54</v>
      </c>
      <c r="M921">
        <f t="shared" si="117"/>
        <v>4.5400000000000063</v>
      </c>
    </row>
    <row r="922" spans="1:13" x14ac:dyDescent="0.25">
      <c r="A922" t="str">
        <f t="shared" si="118"/>
        <v>Kalbfleisch, Keule (roh)</v>
      </c>
      <c r="B922">
        <f t="shared" si="119"/>
        <v>24</v>
      </c>
      <c r="C922" t="s">
        <v>886</v>
      </c>
      <c r="D922">
        <v>115</v>
      </c>
      <c r="E922">
        <v>484</v>
      </c>
      <c r="F922">
        <v>0</v>
      </c>
      <c r="G922">
        <v>0</v>
      </c>
      <c r="H922">
        <v>3.6</v>
      </c>
      <c r="I922">
        <v>20.7</v>
      </c>
      <c r="L922">
        <f t="shared" si="116"/>
        <v>120.42</v>
      </c>
      <c r="M922">
        <f t="shared" si="117"/>
        <v>5.4200000000000017</v>
      </c>
    </row>
    <row r="923" spans="1:13" x14ac:dyDescent="0.25">
      <c r="A923" t="str">
        <f t="shared" si="118"/>
        <v>Kalbfleisch, Leber (Kalbsleber) (roh)</v>
      </c>
      <c r="B923">
        <f t="shared" si="119"/>
        <v>37</v>
      </c>
      <c r="C923" t="s">
        <v>887</v>
      </c>
      <c r="D923">
        <v>130</v>
      </c>
      <c r="E923">
        <v>549</v>
      </c>
      <c r="F923">
        <v>0.5</v>
      </c>
      <c r="G923">
        <v>4.0999999999999996</v>
      </c>
      <c r="H923">
        <v>4.0999999999999996</v>
      </c>
      <c r="I923">
        <v>19.2</v>
      </c>
      <c r="L923">
        <f t="shared" si="116"/>
        <v>135.57999999999998</v>
      </c>
      <c r="M923">
        <f t="shared" si="117"/>
        <v>5.5799999999999841</v>
      </c>
    </row>
    <row r="924" spans="1:13" x14ac:dyDescent="0.25">
      <c r="A924" t="str">
        <f t="shared" si="118"/>
        <v>Kalbfleisch, mager (roh)</v>
      </c>
      <c r="B924">
        <f t="shared" si="119"/>
        <v>24</v>
      </c>
      <c r="C924" t="s">
        <v>888</v>
      </c>
      <c r="D924">
        <v>92</v>
      </c>
      <c r="E924">
        <v>392</v>
      </c>
      <c r="F924">
        <v>0</v>
      </c>
      <c r="G924">
        <v>0</v>
      </c>
      <c r="H924">
        <v>0.8</v>
      </c>
      <c r="I924">
        <v>21.3</v>
      </c>
      <c r="L924">
        <f t="shared" si="116"/>
        <v>96.9</v>
      </c>
      <c r="M924">
        <f t="shared" si="117"/>
        <v>4.9000000000000057</v>
      </c>
    </row>
    <row r="925" spans="1:13" x14ac:dyDescent="0.25">
      <c r="A925" t="str">
        <f t="shared" si="118"/>
        <v>Kalbfleisch, Niere (Kalbsnieren) (roh)</v>
      </c>
      <c r="B925">
        <f t="shared" si="119"/>
        <v>38</v>
      </c>
      <c r="C925" t="s">
        <v>889</v>
      </c>
      <c r="D925">
        <v>124</v>
      </c>
      <c r="E925">
        <v>520</v>
      </c>
      <c r="F925">
        <v>0</v>
      </c>
      <c r="G925">
        <v>0</v>
      </c>
      <c r="H925">
        <v>6.4</v>
      </c>
      <c r="I925">
        <v>16.7</v>
      </c>
      <c r="L925">
        <f t="shared" si="116"/>
        <v>129.66000000000003</v>
      </c>
      <c r="M925">
        <f t="shared" si="117"/>
        <v>5.660000000000025</v>
      </c>
    </row>
    <row r="926" spans="1:13" x14ac:dyDescent="0.25">
      <c r="A926" t="str">
        <f t="shared" si="118"/>
        <v>Kalbfleisch, Rücken (Kalbsrücken) (roh)</v>
      </c>
      <c r="B926">
        <f t="shared" si="119"/>
        <v>39</v>
      </c>
      <c r="C926" t="s">
        <v>890</v>
      </c>
      <c r="D926">
        <v>107</v>
      </c>
      <c r="E926">
        <v>452</v>
      </c>
      <c r="F926">
        <v>0</v>
      </c>
      <c r="G926">
        <v>0</v>
      </c>
      <c r="H926">
        <v>2.6</v>
      </c>
      <c r="I926">
        <v>20.9</v>
      </c>
      <c r="L926">
        <f t="shared" si="116"/>
        <v>111.96000000000001</v>
      </c>
      <c r="M926">
        <f t="shared" si="117"/>
        <v>4.960000000000008</v>
      </c>
    </row>
    <row r="927" spans="1:13" x14ac:dyDescent="0.25">
      <c r="A927" t="str">
        <f t="shared" si="118"/>
        <v>Kalbsbratwurst (Roster)</v>
      </c>
      <c r="B927">
        <f t="shared" si="119"/>
        <v>23</v>
      </c>
      <c r="C927" t="s">
        <v>891</v>
      </c>
      <c r="D927">
        <v>277</v>
      </c>
      <c r="E927">
        <v>1162</v>
      </c>
      <c r="F927">
        <v>0</v>
      </c>
      <c r="G927">
        <v>0</v>
      </c>
      <c r="H927">
        <v>25</v>
      </c>
      <c r="I927">
        <v>10.5</v>
      </c>
      <c r="L927">
        <f t="shared" si="116"/>
        <v>276.60000000000002</v>
      </c>
      <c r="M927">
        <f t="shared" si="117"/>
        <v>-0.39999999999997726</v>
      </c>
    </row>
    <row r="928" spans="1:13" x14ac:dyDescent="0.25">
      <c r="A928" t="str">
        <f t="shared" si="118"/>
        <v>Kalbs-Geschnetzeltes</v>
      </c>
      <c r="B928">
        <f t="shared" si="119"/>
        <v>20</v>
      </c>
      <c r="C928" t="s">
        <v>892</v>
      </c>
      <c r="D928">
        <v>120</v>
      </c>
      <c r="E928">
        <v>499</v>
      </c>
      <c r="F928">
        <v>0.5</v>
      </c>
      <c r="G928">
        <v>5</v>
      </c>
      <c r="H928">
        <v>7.8</v>
      </c>
      <c r="I928">
        <v>7.4</v>
      </c>
      <c r="L928">
        <f t="shared" si="116"/>
        <v>124.12</v>
      </c>
      <c r="M928">
        <f t="shared" si="117"/>
        <v>4.1200000000000045</v>
      </c>
    </row>
    <row r="929" spans="1:13" x14ac:dyDescent="0.25">
      <c r="A929" t="str">
        <f t="shared" si="118"/>
        <v>Kalbshaxe, Kalbshaxn</v>
      </c>
      <c r="B929">
        <f t="shared" si="119"/>
        <v>20</v>
      </c>
      <c r="C929" t="s">
        <v>893</v>
      </c>
      <c r="D929">
        <v>148</v>
      </c>
      <c r="E929">
        <v>620</v>
      </c>
      <c r="F929">
        <v>0</v>
      </c>
      <c r="G929">
        <v>0</v>
      </c>
      <c r="H929">
        <v>7.7</v>
      </c>
      <c r="I929">
        <v>19.7</v>
      </c>
      <c r="L929">
        <f t="shared" si="116"/>
        <v>154.35000000000002</v>
      </c>
      <c r="M929">
        <f t="shared" si="117"/>
        <v>6.3500000000000227</v>
      </c>
    </row>
    <row r="930" spans="1:13" x14ac:dyDescent="0.25">
      <c r="A930" t="str">
        <f t="shared" si="118"/>
        <v>Kalbsknacker, Kalbsknackwurst, Kalbs-Brühwurst</v>
      </c>
      <c r="B930">
        <f t="shared" si="119"/>
        <v>46</v>
      </c>
      <c r="C930" t="s">
        <v>894</v>
      </c>
      <c r="D930">
        <v>276</v>
      </c>
      <c r="E930">
        <v>1159</v>
      </c>
      <c r="F930">
        <v>0</v>
      </c>
      <c r="G930">
        <v>0.1</v>
      </c>
      <c r="H930">
        <v>22.5</v>
      </c>
      <c r="I930">
        <v>15.8</v>
      </c>
      <c r="L930">
        <f t="shared" si="116"/>
        <v>276.02000000000004</v>
      </c>
      <c r="M930">
        <f t="shared" si="117"/>
        <v>2.0000000000038654E-2</v>
      </c>
    </row>
    <row r="931" spans="1:13" x14ac:dyDescent="0.25">
      <c r="A931" t="str">
        <f t="shared" si="118"/>
        <v>Kalbsschnitzel (roh)</v>
      </c>
      <c r="B931">
        <f t="shared" si="119"/>
        <v>20</v>
      </c>
      <c r="C931" t="s">
        <v>895</v>
      </c>
      <c r="D931">
        <v>115</v>
      </c>
      <c r="E931">
        <v>484</v>
      </c>
      <c r="F931">
        <v>0</v>
      </c>
      <c r="G931">
        <v>0</v>
      </c>
      <c r="H931">
        <v>3.6</v>
      </c>
      <c r="I931">
        <v>20.7</v>
      </c>
      <c r="L931">
        <f t="shared" si="116"/>
        <v>120.42</v>
      </c>
      <c r="M931">
        <f t="shared" si="117"/>
        <v>5.4200000000000017</v>
      </c>
    </row>
    <row r="932" spans="1:13" x14ac:dyDescent="0.25">
      <c r="A932" t="str">
        <f t="shared" si="118"/>
        <v>Kalter Hund, Kalte Schnauze, Lukullus</v>
      </c>
      <c r="B932">
        <f t="shared" si="119"/>
        <v>37</v>
      </c>
      <c r="C932" t="s">
        <v>896</v>
      </c>
      <c r="D932">
        <v>556</v>
      </c>
      <c r="E932">
        <v>2335</v>
      </c>
      <c r="F932">
        <v>4.5</v>
      </c>
      <c r="G932">
        <v>51</v>
      </c>
      <c r="H932">
        <v>35.5</v>
      </c>
      <c r="I932">
        <v>4</v>
      </c>
      <c r="L932">
        <f t="shared" si="116"/>
        <v>556.04999999999995</v>
      </c>
      <c r="M932">
        <f t="shared" si="117"/>
        <v>4.9999999999954525E-2</v>
      </c>
    </row>
    <row r="933" spans="1:13" x14ac:dyDescent="0.25">
      <c r="A933" t="str">
        <f t="shared" si="118"/>
        <v>Kameruner</v>
      </c>
      <c r="B933">
        <f t="shared" si="119"/>
        <v>9</v>
      </c>
      <c r="C933" t="s">
        <v>897</v>
      </c>
      <c r="D933">
        <v>260</v>
      </c>
      <c r="E933">
        <v>1094</v>
      </c>
      <c r="F933">
        <v>3</v>
      </c>
      <c r="G933">
        <v>32</v>
      </c>
      <c r="H933">
        <v>11.5</v>
      </c>
      <c r="I933">
        <v>5.3</v>
      </c>
      <c r="L933">
        <f t="shared" si="116"/>
        <v>260.40999999999997</v>
      </c>
      <c r="M933">
        <f t="shared" si="117"/>
        <v>0.40999999999996817</v>
      </c>
    </row>
    <row r="934" spans="1:13" x14ac:dyDescent="0.25">
      <c r="A934" t="str">
        <f t="shared" si="118"/>
        <v>Kamillentee</v>
      </c>
      <c r="B934">
        <f t="shared" si="119"/>
        <v>11</v>
      </c>
      <c r="C934" t="s">
        <v>898</v>
      </c>
      <c r="D934">
        <v>3</v>
      </c>
      <c r="E934">
        <v>13</v>
      </c>
      <c r="F934">
        <v>0</v>
      </c>
      <c r="G934">
        <v>0.5</v>
      </c>
      <c r="H934">
        <v>0</v>
      </c>
      <c r="I934">
        <v>0.1</v>
      </c>
      <c r="L934">
        <f t="shared" si="116"/>
        <v>2.4699999999999998</v>
      </c>
      <c r="M934">
        <f t="shared" si="117"/>
        <v>-0.53000000000000025</v>
      </c>
    </row>
    <row r="935" spans="1:13" x14ac:dyDescent="0.25">
      <c r="A935" t="str">
        <f t="shared" si="118"/>
        <v>Kamut (Ur-Hartweizen, Urgetreide)</v>
      </c>
      <c r="B935">
        <f t="shared" si="119"/>
        <v>33</v>
      </c>
      <c r="C935" t="s">
        <v>899</v>
      </c>
      <c r="D935">
        <v>378</v>
      </c>
      <c r="E935">
        <v>1589</v>
      </c>
      <c r="F935">
        <v>6</v>
      </c>
      <c r="G935">
        <v>68.400000000000006</v>
      </c>
      <c r="H935">
        <v>2.7</v>
      </c>
      <c r="I935">
        <v>17.3</v>
      </c>
      <c r="L935">
        <f t="shared" si="116"/>
        <v>378.21000000000004</v>
      </c>
      <c r="M935">
        <f t="shared" si="117"/>
        <v>0.21000000000003638</v>
      </c>
    </row>
    <row r="936" spans="1:13" x14ac:dyDescent="0.25">
      <c r="A936" t="str">
        <f t="shared" si="118"/>
        <v>Kandiszucker, braun (Kluntjes)</v>
      </c>
      <c r="B936">
        <f t="shared" si="119"/>
        <v>30</v>
      </c>
      <c r="C936" t="s">
        <v>900</v>
      </c>
      <c r="D936">
        <v>409</v>
      </c>
      <c r="E936">
        <v>1717</v>
      </c>
      <c r="F936">
        <v>8.5</v>
      </c>
      <c r="G936">
        <v>99.7</v>
      </c>
      <c r="H936">
        <v>0</v>
      </c>
      <c r="I936">
        <v>0</v>
      </c>
      <c r="L936">
        <f t="shared" si="116"/>
        <v>408.77</v>
      </c>
      <c r="M936">
        <f t="shared" si="117"/>
        <v>-0.23000000000001819</v>
      </c>
    </row>
    <row r="937" spans="1:13" x14ac:dyDescent="0.25">
      <c r="A937" t="str">
        <f t="shared" si="118"/>
        <v>Kandiszucker, weiß (Kluntjes)</v>
      </c>
      <c r="B937">
        <f t="shared" si="119"/>
        <v>29</v>
      </c>
      <c r="C937" t="s">
        <v>901</v>
      </c>
      <c r="D937">
        <v>410</v>
      </c>
      <c r="E937">
        <v>1719</v>
      </c>
      <c r="F937">
        <v>8.5</v>
      </c>
      <c r="G937">
        <v>99.8</v>
      </c>
      <c r="H937">
        <v>0</v>
      </c>
      <c r="I937">
        <v>0</v>
      </c>
      <c r="L937">
        <f t="shared" si="116"/>
        <v>409.17999999999995</v>
      </c>
      <c r="M937">
        <f t="shared" si="117"/>
        <v>-0.82000000000005002</v>
      </c>
    </row>
    <row r="938" spans="1:13" x14ac:dyDescent="0.25">
      <c r="A938" t="str">
        <f t="shared" si="118"/>
        <v>Kängurufleisch, Känguruhackfleisch (Känguruhfleisch, Känguruhhackfleisch) (roh)</v>
      </c>
      <c r="B938">
        <f t="shared" si="119"/>
        <v>79</v>
      </c>
      <c r="C938" t="s">
        <v>902</v>
      </c>
      <c r="D938">
        <v>106</v>
      </c>
      <c r="E938">
        <v>446</v>
      </c>
      <c r="F938">
        <v>0</v>
      </c>
      <c r="G938">
        <v>0.9</v>
      </c>
      <c r="H938">
        <v>1.3</v>
      </c>
      <c r="I938">
        <v>22</v>
      </c>
      <c r="L938">
        <f t="shared" si="116"/>
        <v>108.18</v>
      </c>
      <c r="M938">
        <f t="shared" si="117"/>
        <v>2.1800000000000068</v>
      </c>
    </row>
    <row r="939" spans="1:13" x14ac:dyDescent="0.25">
      <c r="A939" t="str">
        <f t="shared" si="118"/>
        <v>Kaninchenfleisch (roh)</v>
      </c>
      <c r="B939">
        <f t="shared" si="119"/>
        <v>22</v>
      </c>
      <c r="C939" t="s">
        <v>903</v>
      </c>
      <c r="D939">
        <v>152</v>
      </c>
      <c r="E939">
        <v>636</v>
      </c>
      <c r="F939">
        <v>0</v>
      </c>
      <c r="G939">
        <v>0</v>
      </c>
      <c r="H939">
        <v>7.6</v>
      </c>
      <c r="I939">
        <v>20.8</v>
      </c>
      <c r="L939">
        <f t="shared" si="116"/>
        <v>158.04000000000002</v>
      </c>
      <c r="M939">
        <f t="shared" si="117"/>
        <v>6.0400000000000205</v>
      </c>
    </row>
    <row r="940" spans="1:13" x14ac:dyDescent="0.25">
      <c r="A940" t="str">
        <f t="shared" si="118"/>
        <v>Kapern (Konserve)</v>
      </c>
      <c r="B940">
        <f t="shared" si="119"/>
        <v>17</v>
      </c>
      <c r="C940" t="s">
        <v>904</v>
      </c>
      <c r="D940">
        <v>415</v>
      </c>
      <c r="E940">
        <v>1756</v>
      </c>
      <c r="F940">
        <v>4.5</v>
      </c>
      <c r="G940">
        <v>52</v>
      </c>
      <c r="H940">
        <v>20.2</v>
      </c>
      <c r="I940">
        <v>6</v>
      </c>
      <c r="L940">
        <f t="shared" si="116"/>
        <v>426.26</v>
      </c>
      <c r="M940">
        <f t="shared" si="117"/>
        <v>11.259999999999991</v>
      </c>
    </row>
    <row r="941" spans="1:13" x14ac:dyDescent="0.25">
      <c r="A941" t="str">
        <f t="shared" si="118"/>
        <v>Kapernsoße (für Klopse, Hackfleischbällchen)</v>
      </c>
      <c r="B941">
        <f t="shared" si="119"/>
        <v>44</v>
      </c>
      <c r="C941" t="s">
        <v>905</v>
      </c>
      <c r="D941">
        <v>79</v>
      </c>
      <c r="E941">
        <v>331</v>
      </c>
      <c r="F941">
        <v>0.5</v>
      </c>
      <c r="G941">
        <v>5</v>
      </c>
      <c r="H941">
        <v>4</v>
      </c>
      <c r="I941">
        <v>5</v>
      </c>
      <c r="L941">
        <f t="shared" si="116"/>
        <v>78.7</v>
      </c>
      <c r="M941">
        <f t="shared" si="117"/>
        <v>-0.29999999999999716</v>
      </c>
    </row>
    <row r="942" spans="1:13" x14ac:dyDescent="0.25">
      <c r="A942" t="s">
        <v>2618</v>
      </c>
      <c r="B942">
        <f>LEN(A942)</f>
        <v>67</v>
      </c>
      <c r="C942" t="s">
        <v>2391</v>
      </c>
      <c r="D942">
        <v>72</v>
      </c>
      <c r="E942">
        <v>306</v>
      </c>
      <c r="F942">
        <v>1</v>
      </c>
      <c r="G942">
        <v>13.3</v>
      </c>
      <c r="H942">
        <v>1.1000000000000001</v>
      </c>
      <c r="I942">
        <v>2.2999999999999998</v>
      </c>
      <c r="L942">
        <f t="shared" si="116"/>
        <v>74.42</v>
      </c>
      <c r="M942">
        <f t="shared" si="117"/>
        <v>2.4200000000000017</v>
      </c>
    </row>
    <row r="943" spans="1:13" x14ac:dyDescent="0.25">
      <c r="A943" t="str">
        <f>MID(C943,1,$B$1)</f>
        <v>Karamell-Pudding</v>
      </c>
      <c r="B943">
        <f>LEN(C943)</f>
        <v>16</v>
      </c>
      <c r="C943" t="s">
        <v>906</v>
      </c>
      <c r="D943">
        <v>74</v>
      </c>
      <c r="E943">
        <v>311</v>
      </c>
      <c r="F943">
        <v>1</v>
      </c>
      <c r="G943">
        <v>13</v>
      </c>
      <c r="H943">
        <v>1.7</v>
      </c>
      <c r="I943">
        <v>1.6</v>
      </c>
      <c r="L943">
        <f t="shared" si="116"/>
        <v>75.83</v>
      </c>
      <c r="M943">
        <f t="shared" si="117"/>
        <v>1.8299999999999983</v>
      </c>
    </row>
    <row r="944" spans="1:13" x14ac:dyDescent="0.25">
      <c r="A944" t="str">
        <f>MID(C944,1,$B$1)</f>
        <v>Karamell-Sahne-Toffee, Weichkaramell, Sahnekaramell (Kaubonbon)</v>
      </c>
      <c r="B944">
        <f>LEN(C944)</f>
        <v>63</v>
      </c>
      <c r="C944" t="s">
        <v>907</v>
      </c>
      <c r="D944">
        <v>416</v>
      </c>
      <c r="E944">
        <v>1747</v>
      </c>
      <c r="F944">
        <v>7</v>
      </c>
      <c r="G944">
        <v>81.5</v>
      </c>
      <c r="H944">
        <v>7</v>
      </c>
      <c r="I944">
        <v>4</v>
      </c>
      <c r="L944">
        <f t="shared" si="116"/>
        <v>416.05</v>
      </c>
      <c r="M944">
        <f t="shared" si="117"/>
        <v>5.0000000000011369E-2</v>
      </c>
    </row>
    <row r="945" spans="1:13" x14ac:dyDescent="0.25">
      <c r="A945" t="str">
        <f>MID(C945,1,$B$1)</f>
        <v>Karamellsirup (aus Zuckerrübensirup)</v>
      </c>
      <c r="B945">
        <f>LEN(C945)</f>
        <v>36</v>
      </c>
      <c r="C945" t="s">
        <v>908</v>
      </c>
      <c r="D945">
        <v>343</v>
      </c>
      <c r="E945">
        <v>1438</v>
      </c>
      <c r="F945">
        <v>7</v>
      </c>
      <c r="G945">
        <v>83.2</v>
      </c>
      <c r="H945">
        <v>0.1</v>
      </c>
      <c r="I945">
        <v>0.1</v>
      </c>
      <c r="L945">
        <f t="shared" si="116"/>
        <v>342.47</v>
      </c>
      <c r="M945">
        <f t="shared" si="117"/>
        <v>-0.52999999999997272</v>
      </c>
    </row>
    <row r="946" spans="1:13" x14ac:dyDescent="0.25">
      <c r="A946" t="str">
        <f>MID(C946,1,$B$1)</f>
        <v>Karandapflaumen, Carissa</v>
      </c>
      <c r="B946">
        <f>LEN(C946)</f>
        <v>24</v>
      </c>
      <c r="C946" t="s">
        <v>909</v>
      </c>
      <c r="D946">
        <v>81</v>
      </c>
      <c r="E946">
        <v>341</v>
      </c>
      <c r="F946">
        <v>1.4</v>
      </c>
      <c r="G946">
        <v>16.5</v>
      </c>
      <c r="H946">
        <v>1.1000000000000001</v>
      </c>
      <c r="I946">
        <v>0.5</v>
      </c>
      <c r="L946">
        <f t="shared" si="116"/>
        <v>79.97999999999999</v>
      </c>
      <c r="M946">
        <f t="shared" si="117"/>
        <v>-1.0200000000000102</v>
      </c>
    </row>
    <row r="947" spans="1:13" x14ac:dyDescent="0.25">
      <c r="A947" t="str">
        <f>MID(C947,1,$B$1)</f>
        <v>Karpfen (roh)</v>
      </c>
      <c r="B947">
        <f>LEN(C947)</f>
        <v>13</v>
      </c>
      <c r="C947" t="s">
        <v>910</v>
      </c>
      <c r="D947">
        <v>115</v>
      </c>
      <c r="E947">
        <v>484</v>
      </c>
      <c r="F947">
        <v>0</v>
      </c>
      <c r="G947">
        <v>0</v>
      </c>
      <c r="H947">
        <v>4.8</v>
      </c>
      <c r="I947">
        <v>18</v>
      </c>
      <c r="L947">
        <f t="shared" si="116"/>
        <v>120.24000000000001</v>
      </c>
      <c r="M947">
        <f t="shared" si="117"/>
        <v>5.2400000000000091</v>
      </c>
    </row>
    <row r="948" spans="1:13" x14ac:dyDescent="0.25">
      <c r="A948" t="s">
        <v>2676</v>
      </c>
      <c r="B948">
        <f>LEN(A948)</f>
        <v>72</v>
      </c>
      <c r="C948" t="s">
        <v>2392</v>
      </c>
      <c r="D948">
        <v>74</v>
      </c>
      <c r="E948">
        <v>312</v>
      </c>
      <c r="F948">
        <v>1</v>
      </c>
      <c r="G948">
        <v>12.2</v>
      </c>
      <c r="H948">
        <v>1.9</v>
      </c>
      <c r="I948">
        <v>2</v>
      </c>
      <c r="L948">
        <f t="shared" si="116"/>
        <v>76.09</v>
      </c>
      <c r="M948">
        <f t="shared" si="117"/>
        <v>2.0900000000000034</v>
      </c>
    </row>
    <row r="949" spans="1:13" x14ac:dyDescent="0.25">
      <c r="A949" t="str">
        <f>MID(C949,1,$B$1)</f>
        <v>Kartoffelbrot</v>
      </c>
      <c r="B949">
        <f>LEN(C949)</f>
        <v>13</v>
      </c>
      <c r="C949" t="s">
        <v>911</v>
      </c>
      <c r="D949">
        <v>329</v>
      </c>
      <c r="E949">
        <v>1382</v>
      </c>
      <c r="F949">
        <v>5.5</v>
      </c>
      <c r="G949">
        <v>66</v>
      </c>
      <c r="H949">
        <v>1.1000000000000001</v>
      </c>
      <c r="I949">
        <v>11.5</v>
      </c>
      <c r="L949">
        <f t="shared" si="116"/>
        <v>329.13</v>
      </c>
      <c r="M949">
        <f t="shared" si="117"/>
        <v>0.12999999999999545</v>
      </c>
    </row>
    <row r="950" spans="1:13" x14ac:dyDescent="0.25">
      <c r="A950" t="str">
        <f>MID(C950,1,$B$1)</f>
        <v>Kartoffel-Brötchen, Kartoffelsemmeln, Kartoffelwecken</v>
      </c>
      <c r="B950">
        <f>LEN(C950)</f>
        <v>53</v>
      </c>
      <c r="C950" t="s">
        <v>912</v>
      </c>
      <c r="D950">
        <v>187</v>
      </c>
      <c r="E950">
        <v>784</v>
      </c>
      <c r="F950">
        <v>3</v>
      </c>
      <c r="G950">
        <v>36</v>
      </c>
      <c r="H950">
        <v>1.5</v>
      </c>
      <c r="I950">
        <v>6</v>
      </c>
      <c r="L950">
        <f t="shared" si="116"/>
        <v>186.75</v>
      </c>
      <c r="M950">
        <f t="shared" si="117"/>
        <v>-0.25</v>
      </c>
    </row>
    <row r="951" spans="1:13" x14ac:dyDescent="0.25">
      <c r="A951" t="str">
        <f>MID(C951,1,$B$1)</f>
        <v>Kartoffel-Chips</v>
      </c>
      <c r="B951">
        <f>LEN(C951)</f>
        <v>15</v>
      </c>
      <c r="C951" t="s">
        <v>913</v>
      </c>
      <c r="D951">
        <v>539</v>
      </c>
      <c r="E951">
        <v>2241</v>
      </c>
      <c r="F951">
        <v>3.5</v>
      </c>
      <c r="G951">
        <v>40.6</v>
      </c>
      <c r="H951">
        <v>39.4</v>
      </c>
      <c r="I951">
        <v>5.5</v>
      </c>
      <c r="L951">
        <f t="shared" si="116"/>
        <v>555.98</v>
      </c>
      <c r="M951">
        <f t="shared" si="117"/>
        <v>16.980000000000018</v>
      </c>
    </row>
    <row r="952" spans="1:13" x14ac:dyDescent="0.25">
      <c r="A952" t="str">
        <f>MID(C952,1,$B$1)</f>
        <v>Kartoffel-Cremesuppe</v>
      </c>
      <c r="B952">
        <f>LEN(C952)</f>
        <v>20</v>
      </c>
      <c r="C952" t="s">
        <v>914</v>
      </c>
      <c r="D952">
        <v>64</v>
      </c>
      <c r="E952">
        <v>268</v>
      </c>
      <c r="F952">
        <v>1</v>
      </c>
      <c r="G952">
        <v>10</v>
      </c>
      <c r="H952">
        <v>2</v>
      </c>
      <c r="I952">
        <v>1</v>
      </c>
      <c r="L952">
        <f t="shared" si="116"/>
        <v>63.800000000000004</v>
      </c>
      <c r="M952">
        <f t="shared" si="117"/>
        <v>-0.19999999999999574</v>
      </c>
    </row>
    <row r="953" spans="1:13" x14ac:dyDescent="0.25">
      <c r="A953" t="s">
        <v>2576</v>
      </c>
      <c r="B953">
        <f>LEN(A953)</f>
        <v>71</v>
      </c>
      <c r="C953" t="s">
        <v>2393</v>
      </c>
      <c r="D953">
        <v>224</v>
      </c>
      <c r="E953">
        <v>939</v>
      </c>
      <c r="F953">
        <v>2.5</v>
      </c>
      <c r="G953">
        <v>30</v>
      </c>
      <c r="H953">
        <v>9</v>
      </c>
      <c r="I953">
        <v>4</v>
      </c>
      <c r="L953">
        <f t="shared" si="116"/>
        <v>223.5</v>
      </c>
      <c r="M953">
        <f t="shared" si="117"/>
        <v>-0.5</v>
      </c>
    </row>
    <row r="954" spans="1:13" x14ac:dyDescent="0.25">
      <c r="A954" t="str">
        <f>MID(C954,1,$B$1)</f>
        <v>Kartoffel-Gratin (Kartoffel-Auflauf)</v>
      </c>
      <c r="B954">
        <f>LEN(C954)</f>
        <v>36</v>
      </c>
      <c r="C954" t="s">
        <v>915</v>
      </c>
      <c r="D954">
        <v>112</v>
      </c>
      <c r="E954">
        <v>471</v>
      </c>
      <c r="F954">
        <v>1</v>
      </c>
      <c r="G954">
        <v>11.2</v>
      </c>
      <c r="H954">
        <v>6</v>
      </c>
      <c r="I954">
        <v>2.5</v>
      </c>
      <c r="L954">
        <f t="shared" si="116"/>
        <v>112.22</v>
      </c>
      <c r="M954">
        <f t="shared" si="117"/>
        <v>0.21999999999999886</v>
      </c>
    </row>
    <row r="955" spans="1:13" x14ac:dyDescent="0.25">
      <c r="A955" t="str">
        <f>MID(C955,1,$B$1)</f>
        <v>Kartoffel-Gulasch, mit Speck</v>
      </c>
      <c r="B955">
        <f>LEN(C955)</f>
        <v>28</v>
      </c>
      <c r="C955" t="s">
        <v>916</v>
      </c>
      <c r="D955">
        <v>144</v>
      </c>
      <c r="E955">
        <v>606</v>
      </c>
      <c r="F955">
        <v>1.5</v>
      </c>
      <c r="G955">
        <v>15</v>
      </c>
      <c r="H955">
        <v>8</v>
      </c>
      <c r="I955">
        <v>2</v>
      </c>
      <c r="L955">
        <f t="shared" si="116"/>
        <v>144.30000000000001</v>
      </c>
      <c r="M955">
        <f t="shared" si="117"/>
        <v>0.30000000000001137</v>
      </c>
    </row>
    <row r="956" spans="1:13" x14ac:dyDescent="0.25">
      <c r="A956" t="str">
        <f>MID(C956,1,$B$1)</f>
        <v>Kartoffel-Gulasch, vegetarisch</v>
      </c>
      <c r="B956">
        <f>LEN(C956)</f>
        <v>30</v>
      </c>
      <c r="C956" t="s">
        <v>917</v>
      </c>
      <c r="D956">
        <v>165</v>
      </c>
      <c r="E956">
        <v>692</v>
      </c>
      <c r="F956">
        <v>2</v>
      </c>
      <c r="G956">
        <v>19.5</v>
      </c>
      <c r="H956">
        <v>8</v>
      </c>
      <c r="I956">
        <v>2.5</v>
      </c>
      <c r="L956">
        <f t="shared" si="116"/>
        <v>164.85</v>
      </c>
      <c r="M956">
        <f t="shared" si="117"/>
        <v>-0.15000000000000568</v>
      </c>
    </row>
    <row r="957" spans="1:13" x14ac:dyDescent="0.25">
      <c r="A957" t="str">
        <f>MID(C957,1,$B$1)</f>
        <v>Kartoffel-Klöße, (aus gekochten Kartoffeln, Kartoffelknödel)</v>
      </c>
      <c r="B957">
        <f>LEN(C957)</f>
        <v>60</v>
      </c>
      <c r="C957" t="s">
        <v>918</v>
      </c>
      <c r="D957">
        <v>100</v>
      </c>
      <c r="E957">
        <v>421</v>
      </c>
      <c r="F957">
        <v>1.5</v>
      </c>
      <c r="G957">
        <v>18.899999999999999</v>
      </c>
      <c r="H957">
        <v>1.1000000000000001</v>
      </c>
      <c r="I957">
        <v>3.5</v>
      </c>
      <c r="L957">
        <f t="shared" si="116"/>
        <v>102.41999999999999</v>
      </c>
      <c r="M957">
        <f t="shared" si="117"/>
        <v>2.4199999999999875</v>
      </c>
    </row>
    <row r="958" spans="1:13" x14ac:dyDescent="0.25">
      <c r="A958" t="str">
        <f>MID(C958,1,$B$1)</f>
        <v>Kartoffel-Klöße, halb und halb (Kartoffelknödel)</v>
      </c>
      <c r="B958">
        <f>LEN(C958)</f>
        <v>48</v>
      </c>
      <c r="C958" t="s">
        <v>919</v>
      </c>
      <c r="D958">
        <v>99</v>
      </c>
      <c r="E958">
        <v>419</v>
      </c>
      <c r="F958">
        <v>2</v>
      </c>
      <c r="G958">
        <v>21.3</v>
      </c>
      <c r="H958">
        <v>0.7</v>
      </c>
      <c r="I958">
        <v>1.8</v>
      </c>
      <c r="L958">
        <f t="shared" si="116"/>
        <v>101.4</v>
      </c>
      <c r="M958">
        <f t="shared" si="117"/>
        <v>2.4000000000000057</v>
      </c>
    </row>
    <row r="959" spans="1:13" x14ac:dyDescent="0.25">
      <c r="A959" t="s">
        <v>2589</v>
      </c>
      <c r="B959">
        <f>LEN(A959)</f>
        <v>58</v>
      </c>
      <c r="C959" t="s">
        <v>2394</v>
      </c>
      <c r="D959">
        <v>273</v>
      </c>
      <c r="E959">
        <v>1148</v>
      </c>
      <c r="F959">
        <v>2</v>
      </c>
      <c r="G959">
        <v>23.4</v>
      </c>
      <c r="H959">
        <v>18</v>
      </c>
      <c r="I959">
        <v>2.4</v>
      </c>
      <c r="L959">
        <f t="shared" si="116"/>
        <v>273.41999999999996</v>
      </c>
      <c r="M959">
        <f t="shared" si="117"/>
        <v>0.41999999999995907</v>
      </c>
    </row>
    <row r="960" spans="1:13" x14ac:dyDescent="0.25">
      <c r="A960" t="str">
        <f>MID(C960,1,$B$1)</f>
        <v>Kartoffeln, roh (sehr stark basisch wirkend)</v>
      </c>
      <c r="B960">
        <f>LEN(C960)</f>
        <v>44</v>
      </c>
      <c r="C960" t="s">
        <v>920</v>
      </c>
      <c r="D960">
        <v>70</v>
      </c>
      <c r="E960">
        <v>298</v>
      </c>
      <c r="F960">
        <v>1.5</v>
      </c>
      <c r="G960">
        <v>14.8</v>
      </c>
      <c r="H960">
        <v>0.1</v>
      </c>
      <c r="I960">
        <v>2</v>
      </c>
      <c r="L960">
        <f t="shared" si="116"/>
        <v>70.010000000000005</v>
      </c>
      <c r="M960">
        <f t="shared" si="117"/>
        <v>1.0000000000005116E-2</v>
      </c>
    </row>
    <row r="961" spans="1:13" x14ac:dyDescent="0.25">
      <c r="A961" t="str">
        <f>MID(C961,1,$B$1)</f>
        <v>Kartoffel-Plätzchen</v>
      </c>
      <c r="B961">
        <f>LEN(C961)</f>
        <v>19</v>
      </c>
      <c r="C961" t="s">
        <v>921</v>
      </c>
      <c r="D961">
        <v>67</v>
      </c>
      <c r="E961">
        <v>281</v>
      </c>
      <c r="F961">
        <v>1</v>
      </c>
      <c r="G961">
        <v>12</v>
      </c>
      <c r="H961">
        <v>1</v>
      </c>
      <c r="I961">
        <v>2</v>
      </c>
      <c r="L961">
        <f t="shared" si="116"/>
        <v>66.900000000000006</v>
      </c>
      <c r="M961">
        <f t="shared" si="117"/>
        <v>-9.9999999999994316E-2</v>
      </c>
    </row>
    <row r="962" spans="1:13" x14ac:dyDescent="0.25">
      <c r="A962" t="s">
        <v>2711</v>
      </c>
      <c r="B962">
        <f>LEN(A962)</f>
        <v>79</v>
      </c>
      <c r="C962" t="s">
        <v>2395</v>
      </c>
      <c r="D962">
        <v>205</v>
      </c>
      <c r="E962">
        <v>856</v>
      </c>
      <c r="F962">
        <v>2</v>
      </c>
      <c r="G962">
        <v>22.7</v>
      </c>
      <c r="H962">
        <v>11.7</v>
      </c>
      <c r="I962">
        <v>2.2000000000000002</v>
      </c>
      <c r="L962">
        <f t="shared" ref="L962:L1025" si="120">G962*4.1+H962*9.3+I962*4.2+J962*7+K962*3</f>
        <v>211.12</v>
      </c>
      <c r="M962">
        <f t="shared" ref="M962:M1025" si="121">L962-D962</f>
        <v>6.1200000000000045</v>
      </c>
    </row>
    <row r="963" spans="1:13" x14ac:dyDescent="0.25">
      <c r="A963" t="s">
        <v>2686</v>
      </c>
      <c r="B963">
        <f>LEN(A963)</f>
        <v>80</v>
      </c>
      <c r="C963" t="s">
        <v>2396</v>
      </c>
      <c r="D963">
        <v>309</v>
      </c>
      <c r="E963">
        <v>1288</v>
      </c>
      <c r="F963">
        <v>2.5</v>
      </c>
      <c r="G963">
        <v>25.4</v>
      </c>
      <c r="H963">
        <v>20.8</v>
      </c>
      <c r="I963">
        <v>5.0999999999999996</v>
      </c>
      <c r="L963">
        <f t="shared" si="120"/>
        <v>319.00000000000006</v>
      </c>
      <c r="M963">
        <f t="shared" si="121"/>
        <v>10.000000000000057</v>
      </c>
    </row>
    <row r="964" spans="1:13" x14ac:dyDescent="0.25">
      <c r="A964" t="str">
        <f t="shared" ref="A964:A983" si="122">MID(C964,1,$B$1)</f>
        <v>Kartoffel-Püree, Kartoffelmus, fertig zubereitet</v>
      </c>
      <c r="B964">
        <f t="shared" ref="B964:B983" si="123">LEN(C964)</f>
        <v>48</v>
      </c>
      <c r="C964" t="s">
        <v>922</v>
      </c>
      <c r="D964">
        <v>66</v>
      </c>
      <c r="E964">
        <v>279</v>
      </c>
      <c r="F964">
        <v>1</v>
      </c>
      <c r="G964">
        <v>11.8</v>
      </c>
      <c r="H964">
        <v>1.3</v>
      </c>
      <c r="I964">
        <v>1.8</v>
      </c>
      <c r="L964">
        <f t="shared" si="120"/>
        <v>68.03</v>
      </c>
      <c r="M964">
        <f t="shared" si="121"/>
        <v>2.0300000000000011</v>
      </c>
    </row>
    <row r="965" spans="1:13" x14ac:dyDescent="0.25">
      <c r="A965" t="str">
        <f t="shared" si="122"/>
        <v>Kartoffel-Salat mit Majonäse (Mayonnaise, Mayonaise)</v>
      </c>
      <c r="B965">
        <f t="shared" si="123"/>
        <v>52</v>
      </c>
      <c r="C965" t="s">
        <v>923</v>
      </c>
      <c r="D965">
        <v>121</v>
      </c>
      <c r="E965">
        <v>508</v>
      </c>
      <c r="F965">
        <v>1.5</v>
      </c>
      <c r="G965">
        <v>15</v>
      </c>
      <c r="H965">
        <v>5</v>
      </c>
      <c r="I965">
        <v>4</v>
      </c>
      <c r="L965">
        <f t="shared" si="120"/>
        <v>124.8</v>
      </c>
      <c r="M965">
        <f t="shared" si="121"/>
        <v>3.7999999999999972</v>
      </c>
    </row>
    <row r="966" spans="1:13" x14ac:dyDescent="0.25">
      <c r="A966" t="str">
        <f t="shared" si="122"/>
        <v>Kartoffel-Salat ohne Majonäse (Mayonnaise, Mayonaise)</v>
      </c>
      <c r="B966">
        <f t="shared" si="123"/>
        <v>53</v>
      </c>
      <c r="C966" t="s">
        <v>924</v>
      </c>
      <c r="D966">
        <v>104</v>
      </c>
      <c r="E966">
        <v>437</v>
      </c>
      <c r="F966">
        <v>1.5</v>
      </c>
      <c r="G966">
        <v>15</v>
      </c>
      <c r="H966">
        <v>1</v>
      </c>
      <c r="I966">
        <v>8</v>
      </c>
      <c r="L966">
        <f t="shared" si="120"/>
        <v>104.4</v>
      </c>
      <c r="M966">
        <f t="shared" si="121"/>
        <v>0.40000000000000568</v>
      </c>
    </row>
    <row r="967" spans="1:13" x14ac:dyDescent="0.25">
      <c r="A967" t="str">
        <f t="shared" si="122"/>
        <v>Kartoffel-Stärkemehl, Kartoffelmehl</v>
      </c>
      <c r="B967">
        <f t="shared" si="123"/>
        <v>35</v>
      </c>
      <c r="C967" t="s">
        <v>925</v>
      </c>
      <c r="D967">
        <v>336</v>
      </c>
      <c r="E967">
        <v>1426</v>
      </c>
      <c r="F967">
        <v>7.5</v>
      </c>
      <c r="G967">
        <v>83.1</v>
      </c>
      <c r="H967">
        <v>0.1</v>
      </c>
      <c r="I967">
        <v>0.6</v>
      </c>
      <c r="L967">
        <f t="shared" si="120"/>
        <v>344.15999999999991</v>
      </c>
      <c r="M967">
        <f t="shared" si="121"/>
        <v>8.1599999999999113</v>
      </c>
    </row>
    <row r="968" spans="1:13" x14ac:dyDescent="0.25">
      <c r="A968" t="str">
        <f t="shared" si="122"/>
        <v>Kartoffel-Sticks</v>
      </c>
      <c r="B968">
        <f t="shared" si="123"/>
        <v>16</v>
      </c>
      <c r="C968" t="s">
        <v>926</v>
      </c>
      <c r="D968">
        <v>518</v>
      </c>
      <c r="E968">
        <v>2160</v>
      </c>
      <c r="F968">
        <v>4</v>
      </c>
      <c r="G968">
        <v>46</v>
      </c>
      <c r="H968">
        <v>31.5</v>
      </c>
      <c r="I968">
        <v>6.5</v>
      </c>
      <c r="L968">
        <f t="shared" si="120"/>
        <v>508.85000000000008</v>
      </c>
      <c r="M968">
        <f t="shared" si="121"/>
        <v>-9.1499999999999204</v>
      </c>
    </row>
    <row r="969" spans="1:13" x14ac:dyDescent="0.25">
      <c r="A969" t="str">
        <f t="shared" si="122"/>
        <v>Kartoffel-Suppe mit Wurst</v>
      </c>
      <c r="B969">
        <f t="shared" si="123"/>
        <v>25</v>
      </c>
      <c r="C969" t="s">
        <v>927</v>
      </c>
      <c r="D969">
        <v>65</v>
      </c>
      <c r="E969">
        <v>271</v>
      </c>
      <c r="F969">
        <v>0.5</v>
      </c>
      <c r="G969">
        <v>7</v>
      </c>
      <c r="H969">
        <v>3.2</v>
      </c>
      <c r="I969">
        <v>2</v>
      </c>
      <c r="L969">
        <f t="shared" si="120"/>
        <v>66.86</v>
      </c>
      <c r="M969">
        <f t="shared" si="121"/>
        <v>1.8599999999999994</v>
      </c>
    </row>
    <row r="970" spans="1:13" x14ac:dyDescent="0.25">
      <c r="A970" t="str">
        <f t="shared" si="122"/>
        <v>Käsebaguette</v>
      </c>
      <c r="B970">
        <f t="shared" si="123"/>
        <v>12</v>
      </c>
      <c r="C970" t="s">
        <v>928</v>
      </c>
      <c r="D970">
        <v>242</v>
      </c>
      <c r="E970">
        <v>1019</v>
      </c>
      <c r="F970">
        <v>3</v>
      </c>
      <c r="G970">
        <v>32.799999999999997</v>
      </c>
      <c r="H970">
        <v>8.8000000000000007</v>
      </c>
      <c r="I970">
        <v>8</v>
      </c>
      <c r="L970">
        <f t="shared" si="120"/>
        <v>249.92</v>
      </c>
      <c r="M970">
        <f t="shared" si="121"/>
        <v>7.9199999999999875</v>
      </c>
    </row>
    <row r="971" spans="1:13" x14ac:dyDescent="0.25">
      <c r="A971" t="str">
        <f t="shared" si="122"/>
        <v>Käsebrötchen mit Edamer, Käsesemmeln, Käsewecken, Käseschrippen</v>
      </c>
      <c r="B971">
        <f t="shared" si="123"/>
        <v>63</v>
      </c>
      <c r="C971" t="s">
        <v>929</v>
      </c>
      <c r="D971">
        <v>304</v>
      </c>
      <c r="E971">
        <v>1278</v>
      </c>
      <c r="F971">
        <v>2.5</v>
      </c>
      <c r="G971">
        <v>28</v>
      </c>
      <c r="H971">
        <v>12.7</v>
      </c>
      <c r="I971">
        <v>17</v>
      </c>
      <c r="L971">
        <f t="shared" si="120"/>
        <v>304.30999999999995</v>
      </c>
      <c r="M971">
        <f t="shared" si="121"/>
        <v>0.30999999999994543</v>
      </c>
    </row>
    <row r="972" spans="1:13" x14ac:dyDescent="0.25">
      <c r="A972" t="str">
        <f t="shared" si="122"/>
        <v>Käsefrucht, Zibetfrucht</v>
      </c>
      <c r="B972">
        <f t="shared" si="123"/>
        <v>23</v>
      </c>
      <c r="C972" t="s">
        <v>930</v>
      </c>
      <c r="D972">
        <v>88</v>
      </c>
      <c r="E972">
        <v>368</v>
      </c>
      <c r="F972">
        <v>1.2</v>
      </c>
      <c r="G972">
        <v>14.2</v>
      </c>
      <c r="H972">
        <v>1.8</v>
      </c>
      <c r="I972">
        <v>2.7</v>
      </c>
      <c r="L972">
        <f t="shared" si="120"/>
        <v>86.3</v>
      </c>
      <c r="M972">
        <f t="shared" si="121"/>
        <v>-1.7000000000000028</v>
      </c>
    </row>
    <row r="973" spans="1:13" x14ac:dyDescent="0.25">
      <c r="A973" t="str">
        <f t="shared" si="122"/>
        <v>Käsegebäck, Blätterteig</v>
      </c>
      <c r="B973">
        <f t="shared" si="123"/>
        <v>23</v>
      </c>
      <c r="C973" t="s">
        <v>931</v>
      </c>
      <c r="D973">
        <v>416</v>
      </c>
      <c r="E973">
        <v>1730</v>
      </c>
      <c r="F973">
        <v>2.5</v>
      </c>
      <c r="G973">
        <v>25.5</v>
      </c>
      <c r="H973">
        <v>32</v>
      </c>
      <c r="I973">
        <v>6.6</v>
      </c>
      <c r="L973">
        <f t="shared" si="120"/>
        <v>429.87</v>
      </c>
      <c r="M973">
        <f t="shared" si="121"/>
        <v>13.870000000000005</v>
      </c>
    </row>
    <row r="974" spans="1:13" x14ac:dyDescent="0.25">
      <c r="A974" t="str">
        <f t="shared" si="122"/>
        <v>Käse-Krainer (Käsekrainer) (aus Schweinefleisch / Käse)</v>
      </c>
      <c r="B974">
        <f t="shared" si="123"/>
        <v>55</v>
      </c>
      <c r="C974" t="s">
        <v>932</v>
      </c>
      <c r="D974">
        <v>314</v>
      </c>
      <c r="E974">
        <v>1317</v>
      </c>
      <c r="F974">
        <v>0</v>
      </c>
      <c r="G974">
        <v>0.2</v>
      </c>
      <c r="H974">
        <v>23.5</v>
      </c>
      <c r="I974">
        <v>23</v>
      </c>
      <c r="L974">
        <f t="shared" si="120"/>
        <v>315.97000000000003</v>
      </c>
      <c r="M974">
        <f t="shared" si="121"/>
        <v>1.9700000000000273</v>
      </c>
    </row>
    <row r="975" spans="1:13" x14ac:dyDescent="0.25">
      <c r="A975" t="str">
        <f t="shared" si="122"/>
        <v>Käsekuchen, Quarkkuchen, Käsetorte,Topfenkuchen</v>
      </c>
      <c r="B975">
        <f t="shared" si="123"/>
        <v>47</v>
      </c>
      <c r="C975" t="s">
        <v>933</v>
      </c>
      <c r="D975">
        <v>277</v>
      </c>
      <c r="E975">
        <v>1156</v>
      </c>
      <c r="F975">
        <v>2.5</v>
      </c>
      <c r="G975">
        <v>25.7</v>
      </c>
      <c r="H975">
        <v>16.5</v>
      </c>
      <c r="I975">
        <v>6.4</v>
      </c>
      <c r="L975">
        <f t="shared" si="120"/>
        <v>285.7</v>
      </c>
      <c r="M975">
        <f t="shared" si="121"/>
        <v>8.6999999999999886</v>
      </c>
    </row>
    <row r="976" spans="1:13" x14ac:dyDescent="0.25">
      <c r="A976" t="str">
        <f t="shared" si="122"/>
        <v>Käse-Lauch-Suppe (mit Hackfleisch und Kartoffeln)</v>
      </c>
      <c r="B976">
        <f t="shared" si="123"/>
        <v>49</v>
      </c>
      <c r="C976" t="s">
        <v>934</v>
      </c>
      <c r="D976">
        <v>132</v>
      </c>
      <c r="E976">
        <v>556</v>
      </c>
      <c r="F976">
        <v>1</v>
      </c>
      <c r="G976">
        <v>9</v>
      </c>
      <c r="H976">
        <v>8</v>
      </c>
      <c r="I976">
        <v>5</v>
      </c>
      <c r="L976">
        <f t="shared" si="120"/>
        <v>132.30000000000001</v>
      </c>
      <c r="M976">
        <f t="shared" si="121"/>
        <v>0.30000000000001137</v>
      </c>
    </row>
    <row r="977" spans="1:13" x14ac:dyDescent="0.25">
      <c r="A977" t="str">
        <f t="shared" si="122"/>
        <v>Käsepastete mit Walnuss</v>
      </c>
      <c r="B977">
        <f t="shared" si="123"/>
        <v>23</v>
      </c>
      <c r="C977" t="s">
        <v>935</v>
      </c>
      <c r="D977">
        <v>316</v>
      </c>
      <c r="E977">
        <v>1308</v>
      </c>
      <c r="F977">
        <v>0.5</v>
      </c>
      <c r="G977">
        <v>3.1</v>
      </c>
      <c r="H977">
        <v>28</v>
      </c>
      <c r="I977">
        <v>12.5</v>
      </c>
      <c r="L977">
        <f t="shared" si="120"/>
        <v>325.61</v>
      </c>
      <c r="M977">
        <f t="shared" si="121"/>
        <v>9.6100000000000136</v>
      </c>
    </row>
    <row r="978" spans="1:13" x14ac:dyDescent="0.25">
      <c r="A978" t="str">
        <f t="shared" si="122"/>
        <v>Käsesahnetorte</v>
      </c>
      <c r="B978">
        <f t="shared" si="123"/>
        <v>14</v>
      </c>
      <c r="C978" t="s">
        <v>936</v>
      </c>
      <c r="D978">
        <v>248</v>
      </c>
      <c r="E978">
        <v>1039</v>
      </c>
      <c r="F978">
        <v>2.5</v>
      </c>
      <c r="G978">
        <v>28.2</v>
      </c>
      <c r="H978">
        <v>11.5</v>
      </c>
      <c r="I978">
        <v>7.9</v>
      </c>
      <c r="L978">
        <f t="shared" si="120"/>
        <v>255.75</v>
      </c>
      <c r="M978">
        <f t="shared" si="121"/>
        <v>7.75</v>
      </c>
    </row>
    <row r="979" spans="1:13" x14ac:dyDescent="0.25">
      <c r="A979" t="str">
        <f t="shared" si="122"/>
        <v>Käse-Sandwich</v>
      </c>
      <c r="B979">
        <f t="shared" si="123"/>
        <v>13</v>
      </c>
      <c r="C979" t="s">
        <v>937</v>
      </c>
      <c r="D979">
        <v>315</v>
      </c>
      <c r="E979">
        <v>1322</v>
      </c>
      <c r="F979">
        <v>2.5</v>
      </c>
      <c r="G979">
        <v>29</v>
      </c>
      <c r="H979">
        <v>17</v>
      </c>
      <c r="I979">
        <v>9</v>
      </c>
      <c r="L979">
        <f t="shared" si="120"/>
        <v>314.8</v>
      </c>
      <c r="M979">
        <f t="shared" si="121"/>
        <v>-0.19999999999998863</v>
      </c>
    </row>
    <row r="980" spans="1:13" x14ac:dyDescent="0.25">
      <c r="A980" t="str">
        <f t="shared" si="122"/>
        <v>Käsesauce, Cheddar Type, American Style</v>
      </c>
      <c r="B980">
        <f t="shared" si="123"/>
        <v>39</v>
      </c>
      <c r="C980" t="s">
        <v>938</v>
      </c>
      <c r="D980">
        <v>307</v>
      </c>
      <c r="E980">
        <v>1291</v>
      </c>
      <c r="F980">
        <v>2.5</v>
      </c>
      <c r="G980">
        <v>3.6</v>
      </c>
      <c r="H980">
        <v>25</v>
      </c>
      <c r="I980">
        <v>14.3</v>
      </c>
      <c r="L980">
        <f t="shared" si="120"/>
        <v>307.32000000000005</v>
      </c>
      <c r="M980">
        <f t="shared" si="121"/>
        <v>0.32000000000005002</v>
      </c>
    </row>
    <row r="981" spans="1:13" x14ac:dyDescent="0.25">
      <c r="A981" t="str">
        <f t="shared" si="122"/>
        <v>Käse-Seele</v>
      </c>
      <c r="B981">
        <f t="shared" si="123"/>
        <v>10</v>
      </c>
      <c r="C981" t="s">
        <v>939</v>
      </c>
      <c r="D981">
        <v>319</v>
      </c>
      <c r="E981">
        <v>1340</v>
      </c>
      <c r="F981">
        <v>3</v>
      </c>
      <c r="G981">
        <v>33</v>
      </c>
      <c r="H981">
        <v>13</v>
      </c>
      <c r="I981">
        <v>15</v>
      </c>
      <c r="L981">
        <f t="shared" si="120"/>
        <v>319.2</v>
      </c>
      <c r="M981">
        <f t="shared" si="121"/>
        <v>0.19999999999998863</v>
      </c>
    </row>
    <row r="982" spans="1:13" x14ac:dyDescent="0.25">
      <c r="A982" t="str">
        <f t="shared" si="122"/>
        <v>Käsespätzle, Kässpätzle, Käsespätzele</v>
      </c>
      <c r="B982">
        <f t="shared" si="123"/>
        <v>37</v>
      </c>
      <c r="C982" t="s">
        <v>940</v>
      </c>
      <c r="D982">
        <v>260</v>
      </c>
      <c r="E982">
        <v>1087</v>
      </c>
      <c r="F982">
        <v>2</v>
      </c>
      <c r="G982">
        <v>22</v>
      </c>
      <c r="H982">
        <v>14.4</v>
      </c>
      <c r="I982">
        <v>10.6</v>
      </c>
      <c r="L982">
        <f t="shared" si="120"/>
        <v>268.64</v>
      </c>
      <c r="M982">
        <f t="shared" si="121"/>
        <v>8.6399999999999864</v>
      </c>
    </row>
    <row r="983" spans="1:13" x14ac:dyDescent="0.25">
      <c r="A983" t="str">
        <f t="shared" si="122"/>
        <v>Käsestangen, Käse-Stangen</v>
      </c>
      <c r="B983">
        <f t="shared" si="123"/>
        <v>25</v>
      </c>
      <c r="C983" t="s">
        <v>941</v>
      </c>
      <c r="D983">
        <v>347</v>
      </c>
      <c r="E983">
        <v>1458</v>
      </c>
      <c r="F983">
        <v>3.5</v>
      </c>
      <c r="G983">
        <v>41.4</v>
      </c>
      <c r="H983">
        <v>11.3</v>
      </c>
      <c r="I983">
        <v>17.2</v>
      </c>
      <c r="L983">
        <f t="shared" si="120"/>
        <v>347.07</v>
      </c>
      <c r="M983">
        <f t="shared" si="121"/>
        <v>6.9999999999993179E-2</v>
      </c>
    </row>
    <row r="984" spans="1:13" x14ac:dyDescent="0.25">
      <c r="A984" t="s">
        <v>2681</v>
      </c>
      <c r="B984">
        <f>LEN(A984)</f>
        <v>61</v>
      </c>
      <c r="C984" t="s">
        <v>2397</v>
      </c>
      <c r="D984">
        <v>309</v>
      </c>
      <c r="E984">
        <v>1298</v>
      </c>
      <c r="F984">
        <v>2</v>
      </c>
      <c r="G984">
        <v>20</v>
      </c>
      <c r="H984">
        <v>19</v>
      </c>
      <c r="I984">
        <v>12</v>
      </c>
      <c r="L984">
        <f t="shared" si="120"/>
        <v>309.10000000000002</v>
      </c>
      <c r="M984">
        <f t="shared" si="121"/>
        <v>0.10000000000002274</v>
      </c>
    </row>
    <row r="985" spans="1:13" x14ac:dyDescent="0.25">
      <c r="A985" t="str">
        <f>MID(C985,1,$B$1)</f>
        <v>Käse-Wiener (Käsewiener, Käse-Bockwurst) (aus Schweinefleisch / Käse)</v>
      </c>
      <c r="B985">
        <f>LEN(C985)</f>
        <v>69</v>
      </c>
      <c r="C985" t="s">
        <v>942</v>
      </c>
      <c r="D985">
        <v>283</v>
      </c>
      <c r="E985">
        <v>1188</v>
      </c>
      <c r="F985">
        <v>0</v>
      </c>
      <c r="G985">
        <v>1</v>
      </c>
      <c r="H985">
        <v>25</v>
      </c>
      <c r="I985">
        <v>11</v>
      </c>
      <c r="L985">
        <f t="shared" si="120"/>
        <v>282.8</v>
      </c>
      <c r="M985">
        <f t="shared" si="121"/>
        <v>-0.19999999999998863</v>
      </c>
    </row>
    <row r="986" spans="1:13" x14ac:dyDescent="0.25">
      <c r="A986" t="str">
        <f>MID(C986,1,$B$1)</f>
        <v>Kassler Aufschnitt</v>
      </c>
      <c r="B986">
        <f>LEN(C986)</f>
        <v>18</v>
      </c>
      <c r="C986" t="s">
        <v>943</v>
      </c>
      <c r="D986">
        <v>204</v>
      </c>
      <c r="E986">
        <v>853</v>
      </c>
      <c r="F986">
        <v>0</v>
      </c>
      <c r="G986">
        <v>0</v>
      </c>
      <c r="H986">
        <v>10.1</v>
      </c>
      <c r="I986">
        <v>28.2</v>
      </c>
      <c r="L986">
        <f t="shared" si="120"/>
        <v>212.37</v>
      </c>
      <c r="M986">
        <f t="shared" si="121"/>
        <v>8.3700000000000045</v>
      </c>
    </row>
    <row r="987" spans="1:13" x14ac:dyDescent="0.25">
      <c r="A987" t="s">
        <v>2592</v>
      </c>
      <c r="B987">
        <f>LEN(A987)</f>
        <v>72</v>
      </c>
      <c r="C987" t="s">
        <v>2398</v>
      </c>
      <c r="D987">
        <v>210</v>
      </c>
      <c r="E987">
        <v>882</v>
      </c>
      <c r="F987">
        <v>1.5</v>
      </c>
      <c r="G987">
        <v>16</v>
      </c>
      <c r="H987">
        <v>11</v>
      </c>
      <c r="I987">
        <v>10</v>
      </c>
      <c r="L987">
        <f t="shared" si="120"/>
        <v>209.9</v>
      </c>
      <c r="M987">
        <f t="shared" si="121"/>
        <v>-9.9999999999994316E-2</v>
      </c>
    </row>
    <row r="988" spans="1:13" x14ac:dyDescent="0.25">
      <c r="A988" t="str">
        <f t="shared" ref="A988:A996" si="124">MID(C988,1,$B$1)</f>
        <v>Kassler, gepökelt, Kasslerbraten (Schweinefleisch)</v>
      </c>
      <c r="B988">
        <f t="shared" ref="B988:B996" si="125">LEN(C988)</f>
        <v>50</v>
      </c>
      <c r="C988" t="s">
        <v>944</v>
      </c>
      <c r="D988">
        <v>151</v>
      </c>
      <c r="E988">
        <v>633</v>
      </c>
      <c r="F988">
        <v>0</v>
      </c>
      <c r="G988">
        <v>0</v>
      </c>
      <c r="H988">
        <v>7.5</v>
      </c>
      <c r="I988">
        <v>20.9</v>
      </c>
      <c r="L988">
        <f t="shared" si="120"/>
        <v>157.53</v>
      </c>
      <c r="M988">
        <f t="shared" si="121"/>
        <v>6.5300000000000011</v>
      </c>
    </row>
    <row r="989" spans="1:13" x14ac:dyDescent="0.25">
      <c r="A989" t="str">
        <f t="shared" si="124"/>
        <v>Kaugummi</v>
      </c>
      <c r="B989">
        <f t="shared" si="125"/>
        <v>8</v>
      </c>
      <c r="C989" t="s">
        <v>945</v>
      </c>
      <c r="D989">
        <v>314</v>
      </c>
      <c r="E989">
        <v>1336</v>
      </c>
      <c r="F989">
        <v>7</v>
      </c>
      <c r="G989">
        <v>78.5</v>
      </c>
      <c r="H989">
        <v>0</v>
      </c>
      <c r="I989">
        <v>0.1</v>
      </c>
      <c r="L989">
        <f t="shared" si="120"/>
        <v>322.27</v>
      </c>
      <c r="M989">
        <f t="shared" si="121"/>
        <v>8.2699999999999818</v>
      </c>
    </row>
    <row r="990" spans="1:13" x14ac:dyDescent="0.25">
      <c r="A990" t="str">
        <f t="shared" si="124"/>
        <v>Kaugummi ohne Zucker</v>
      </c>
      <c r="B990">
        <f t="shared" si="125"/>
        <v>20</v>
      </c>
      <c r="C990" t="s">
        <v>946</v>
      </c>
      <c r="D990">
        <v>220</v>
      </c>
      <c r="E990">
        <v>920</v>
      </c>
      <c r="F990">
        <v>5</v>
      </c>
      <c r="G990">
        <v>55</v>
      </c>
      <c r="H990">
        <v>0</v>
      </c>
      <c r="I990">
        <v>0.1</v>
      </c>
      <c r="L990">
        <f t="shared" si="120"/>
        <v>225.91999999999996</v>
      </c>
      <c r="M990">
        <f t="shared" si="121"/>
        <v>5.9199999999999591</v>
      </c>
    </row>
    <row r="991" spans="1:13" x14ac:dyDescent="0.25">
      <c r="A991" t="str">
        <f t="shared" si="124"/>
        <v>Käuter-Soße, Kräuter-Dip (Kräutersoße, Kräuterdip)</v>
      </c>
      <c r="B991">
        <f t="shared" si="125"/>
        <v>50</v>
      </c>
      <c r="C991" t="s">
        <v>947</v>
      </c>
      <c r="D991">
        <v>156</v>
      </c>
      <c r="E991">
        <v>653</v>
      </c>
      <c r="F991">
        <v>0.5</v>
      </c>
      <c r="G991">
        <v>5</v>
      </c>
      <c r="H991">
        <v>10</v>
      </c>
      <c r="I991">
        <v>10</v>
      </c>
      <c r="L991">
        <f t="shared" si="120"/>
        <v>155.5</v>
      </c>
      <c r="M991">
        <f t="shared" si="121"/>
        <v>-0.5</v>
      </c>
    </row>
    <row r="992" spans="1:13" x14ac:dyDescent="0.25">
      <c r="A992" t="str">
        <f t="shared" si="124"/>
        <v>Kaviar (Fischrogen, Fischeier)</v>
      </c>
      <c r="B992">
        <f t="shared" si="125"/>
        <v>30</v>
      </c>
      <c r="C992" t="s">
        <v>948</v>
      </c>
      <c r="D992">
        <v>244</v>
      </c>
      <c r="E992">
        <v>1017</v>
      </c>
      <c r="F992">
        <v>0</v>
      </c>
      <c r="G992">
        <v>0</v>
      </c>
      <c r="H992">
        <v>15.5</v>
      </c>
      <c r="I992">
        <v>26.1</v>
      </c>
      <c r="L992">
        <f t="shared" si="120"/>
        <v>253.77</v>
      </c>
      <c r="M992">
        <f t="shared" si="121"/>
        <v>9.7700000000000102</v>
      </c>
    </row>
    <row r="993" spans="1:13" x14ac:dyDescent="0.25">
      <c r="A993" t="str">
        <f t="shared" si="124"/>
        <v>Kaviarcreme 2, Kaviarpaste 2</v>
      </c>
      <c r="B993">
        <f t="shared" si="125"/>
        <v>28</v>
      </c>
      <c r="C993" t="s">
        <v>949</v>
      </c>
      <c r="D993">
        <v>417</v>
      </c>
      <c r="E993">
        <v>1752</v>
      </c>
      <c r="F993">
        <v>0</v>
      </c>
      <c r="G993">
        <v>2</v>
      </c>
      <c r="H993">
        <v>39</v>
      </c>
      <c r="I993">
        <v>11</v>
      </c>
      <c r="L993">
        <f t="shared" si="120"/>
        <v>417.1</v>
      </c>
      <c r="M993">
        <f t="shared" si="121"/>
        <v>0.10000000000002274</v>
      </c>
    </row>
    <row r="994" spans="1:13" x14ac:dyDescent="0.25">
      <c r="A994" t="str">
        <f t="shared" si="124"/>
        <v>Kaviarcreme, Kaviarpaste</v>
      </c>
      <c r="B994">
        <f t="shared" si="125"/>
        <v>24</v>
      </c>
      <c r="C994" t="s">
        <v>950</v>
      </c>
      <c r="D994">
        <v>184</v>
      </c>
      <c r="E994">
        <v>689</v>
      </c>
      <c r="F994">
        <v>0</v>
      </c>
      <c r="G994">
        <v>1.5</v>
      </c>
      <c r="H994">
        <v>5</v>
      </c>
      <c r="I994">
        <v>26.5</v>
      </c>
      <c r="L994">
        <f t="shared" si="120"/>
        <v>163.95000000000002</v>
      </c>
      <c r="M994">
        <f t="shared" si="121"/>
        <v>-20.049999999999983</v>
      </c>
    </row>
    <row r="995" spans="1:13" x14ac:dyDescent="0.25">
      <c r="A995" t="str">
        <f t="shared" si="124"/>
        <v>Kefir</v>
      </c>
      <c r="B995">
        <f t="shared" si="125"/>
        <v>5</v>
      </c>
      <c r="C995" t="s">
        <v>951</v>
      </c>
      <c r="D995">
        <v>64</v>
      </c>
      <c r="E995">
        <v>267</v>
      </c>
      <c r="F995">
        <v>0.5</v>
      </c>
      <c r="G995">
        <v>4.8</v>
      </c>
      <c r="H995">
        <v>3.5</v>
      </c>
      <c r="I995">
        <v>3.3</v>
      </c>
      <c r="L995">
        <f t="shared" si="120"/>
        <v>66.09</v>
      </c>
      <c r="M995">
        <f t="shared" si="121"/>
        <v>2.0900000000000034</v>
      </c>
    </row>
    <row r="996" spans="1:13" x14ac:dyDescent="0.25">
      <c r="A996" t="str">
        <f t="shared" si="124"/>
        <v>Kefir mit Früchten</v>
      </c>
      <c r="B996">
        <f t="shared" si="125"/>
        <v>18</v>
      </c>
      <c r="C996" t="s">
        <v>952</v>
      </c>
      <c r="D996">
        <v>103</v>
      </c>
      <c r="E996">
        <v>432</v>
      </c>
      <c r="F996">
        <v>1.5</v>
      </c>
      <c r="G996">
        <v>15.5</v>
      </c>
      <c r="H996">
        <v>3</v>
      </c>
      <c r="I996">
        <v>3.4</v>
      </c>
      <c r="L996">
        <f t="shared" si="120"/>
        <v>105.73</v>
      </c>
      <c r="M996">
        <f t="shared" si="121"/>
        <v>2.730000000000004</v>
      </c>
    </row>
    <row r="997" spans="1:13" x14ac:dyDescent="0.25">
      <c r="A997" t="s">
        <v>2716</v>
      </c>
      <c r="B997">
        <f>LEN(A997)</f>
        <v>75</v>
      </c>
      <c r="C997" t="s">
        <v>2399</v>
      </c>
      <c r="D997">
        <v>26</v>
      </c>
      <c r="E997">
        <v>108</v>
      </c>
      <c r="F997">
        <v>0</v>
      </c>
      <c r="G997">
        <v>2.8</v>
      </c>
      <c r="H997">
        <v>0.4</v>
      </c>
      <c r="I997">
        <v>2.5</v>
      </c>
      <c r="L997">
        <f t="shared" si="120"/>
        <v>25.7</v>
      </c>
      <c r="M997">
        <f t="shared" si="121"/>
        <v>-0.30000000000000071</v>
      </c>
    </row>
    <row r="998" spans="1:13" x14ac:dyDescent="0.25">
      <c r="A998" t="str">
        <f t="shared" ref="A998:A1039" si="126">MID(C998,1,$B$1)</f>
        <v>Kekse mit Schokolade, Schokoladenkekse, Schokokekse, Cookies</v>
      </c>
      <c r="B998">
        <f t="shared" ref="B998:B1039" si="127">LEN(C998)</f>
        <v>60</v>
      </c>
      <c r="C998" t="s">
        <v>953</v>
      </c>
      <c r="D998">
        <v>489</v>
      </c>
      <c r="E998">
        <v>2050</v>
      </c>
      <c r="F998">
        <v>6</v>
      </c>
      <c r="G998">
        <v>67</v>
      </c>
      <c r="H998">
        <v>22</v>
      </c>
      <c r="I998">
        <v>5.7</v>
      </c>
      <c r="L998">
        <f t="shared" si="120"/>
        <v>503.24</v>
      </c>
      <c r="M998">
        <f t="shared" si="121"/>
        <v>14.240000000000009</v>
      </c>
    </row>
    <row r="999" spans="1:13" x14ac:dyDescent="0.25">
      <c r="A999" t="str">
        <f t="shared" si="126"/>
        <v>Kekse, gemischt, Cookies</v>
      </c>
      <c r="B999">
        <f t="shared" si="127"/>
        <v>24</v>
      </c>
      <c r="C999" t="s">
        <v>954</v>
      </c>
      <c r="D999">
        <v>458</v>
      </c>
      <c r="E999">
        <v>1926</v>
      </c>
      <c r="F999">
        <v>6.5</v>
      </c>
      <c r="G999">
        <v>72</v>
      </c>
      <c r="H999">
        <v>16</v>
      </c>
      <c r="I999">
        <v>6.5</v>
      </c>
      <c r="L999">
        <f t="shared" si="120"/>
        <v>471.3</v>
      </c>
      <c r="M999">
        <f t="shared" si="121"/>
        <v>13.300000000000011</v>
      </c>
    </row>
    <row r="1000" spans="1:13" x14ac:dyDescent="0.25">
      <c r="A1000" t="str">
        <f t="shared" si="126"/>
        <v>Keksriegel (Keks-Riegel)</v>
      </c>
      <c r="B1000">
        <f t="shared" si="127"/>
        <v>24</v>
      </c>
      <c r="C1000" t="s">
        <v>955</v>
      </c>
      <c r="D1000">
        <v>385</v>
      </c>
      <c r="E1000">
        <v>1629</v>
      </c>
      <c r="F1000">
        <v>7.5</v>
      </c>
      <c r="G1000">
        <v>89.2</v>
      </c>
      <c r="H1000">
        <v>0.2</v>
      </c>
      <c r="I1000">
        <v>4.2</v>
      </c>
      <c r="L1000">
        <f t="shared" si="120"/>
        <v>385.21999999999997</v>
      </c>
      <c r="M1000">
        <f t="shared" si="121"/>
        <v>0.21999999999997044</v>
      </c>
    </row>
    <row r="1001" spans="1:13" x14ac:dyDescent="0.25">
      <c r="A1001" t="str">
        <f t="shared" si="126"/>
        <v>Kerbel, frisch</v>
      </c>
      <c r="B1001">
        <f t="shared" si="127"/>
        <v>14</v>
      </c>
      <c r="C1001" t="s">
        <v>956</v>
      </c>
      <c r="D1001">
        <v>51</v>
      </c>
      <c r="E1001">
        <v>208</v>
      </c>
      <c r="F1001">
        <v>0.5</v>
      </c>
      <c r="G1001">
        <v>6.5</v>
      </c>
      <c r="H1001">
        <v>0.5</v>
      </c>
      <c r="I1001">
        <v>4.5</v>
      </c>
      <c r="L1001">
        <f t="shared" si="120"/>
        <v>50.2</v>
      </c>
      <c r="M1001">
        <f t="shared" si="121"/>
        <v>-0.79999999999999716</v>
      </c>
    </row>
    <row r="1002" spans="1:13" x14ac:dyDescent="0.25">
      <c r="A1002" t="str">
        <f t="shared" si="126"/>
        <v>Kichererbsen, reif</v>
      </c>
      <c r="B1002">
        <f t="shared" si="127"/>
        <v>18</v>
      </c>
      <c r="C1002" t="s">
        <v>957</v>
      </c>
      <c r="D1002">
        <v>275</v>
      </c>
      <c r="E1002">
        <v>1166</v>
      </c>
      <c r="F1002">
        <v>3.5</v>
      </c>
      <c r="G1002">
        <v>41.2</v>
      </c>
      <c r="H1002">
        <v>3.4</v>
      </c>
      <c r="I1002">
        <v>19.8</v>
      </c>
      <c r="L1002">
        <f t="shared" si="120"/>
        <v>283.7</v>
      </c>
      <c r="M1002">
        <f t="shared" si="121"/>
        <v>8.6999999999999886</v>
      </c>
    </row>
    <row r="1003" spans="1:13" x14ac:dyDescent="0.25">
      <c r="A1003" t="str">
        <f t="shared" si="126"/>
        <v>Kichererbsen-Bällchen (Falafel)</v>
      </c>
      <c r="B1003">
        <f t="shared" si="127"/>
        <v>31</v>
      </c>
      <c r="C1003" t="s">
        <v>958</v>
      </c>
      <c r="D1003">
        <v>312</v>
      </c>
      <c r="E1003">
        <v>1311</v>
      </c>
      <c r="F1003">
        <v>5</v>
      </c>
      <c r="G1003">
        <v>56</v>
      </c>
      <c r="H1003">
        <v>3</v>
      </c>
      <c r="I1003">
        <v>13</v>
      </c>
      <c r="L1003">
        <f t="shared" si="120"/>
        <v>312.09999999999997</v>
      </c>
      <c r="M1003">
        <f t="shared" si="121"/>
        <v>9.9999999999965894E-2</v>
      </c>
    </row>
    <row r="1004" spans="1:13" x14ac:dyDescent="0.25">
      <c r="A1004" t="str">
        <f t="shared" si="126"/>
        <v>Kichererbsenmehl</v>
      </c>
      <c r="B1004">
        <f t="shared" si="127"/>
        <v>16</v>
      </c>
      <c r="C1004" t="s">
        <v>959</v>
      </c>
      <c r="D1004">
        <v>287</v>
      </c>
      <c r="E1004">
        <v>1204</v>
      </c>
      <c r="F1004">
        <v>3.5</v>
      </c>
      <c r="G1004">
        <v>41.5</v>
      </c>
      <c r="H1004">
        <v>3.5</v>
      </c>
      <c r="I1004">
        <v>20</v>
      </c>
      <c r="L1004">
        <f t="shared" si="120"/>
        <v>286.7</v>
      </c>
      <c r="M1004">
        <f t="shared" si="121"/>
        <v>-0.30000000000001137</v>
      </c>
    </row>
    <row r="1005" spans="1:13" x14ac:dyDescent="0.25">
      <c r="A1005" t="str">
        <f t="shared" si="126"/>
        <v>Kidneybohnen (Konserve)</v>
      </c>
      <c r="B1005">
        <f t="shared" si="127"/>
        <v>23</v>
      </c>
      <c r="C1005" t="s">
        <v>960</v>
      </c>
      <c r="D1005">
        <v>104</v>
      </c>
      <c r="E1005">
        <v>442</v>
      </c>
      <c r="F1005">
        <v>1.5</v>
      </c>
      <c r="G1005">
        <v>17.8</v>
      </c>
      <c r="H1005">
        <v>0.6</v>
      </c>
      <c r="I1005">
        <v>6.9</v>
      </c>
      <c r="L1005">
        <f t="shared" si="120"/>
        <v>107.53999999999999</v>
      </c>
      <c r="M1005">
        <f t="shared" si="121"/>
        <v>3.539999999999992</v>
      </c>
    </row>
    <row r="1006" spans="1:13" x14ac:dyDescent="0.25">
      <c r="A1006" t="str">
        <f t="shared" si="126"/>
        <v>Kidneybohnen, reif</v>
      </c>
      <c r="B1006">
        <f t="shared" si="127"/>
        <v>18</v>
      </c>
      <c r="C1006" t="s">
        <v>961</v>
      </c>
      <c r="D1006">
        <v>277</v>
      </c>
      <c r="E1006">
        <v>1177</v>
      </c>
      <c r="F1006">
        <v>4</v>
      </c>
      <c r="G1006">
        <v>44.1</v>
      </c>
      <c r="H1006">
        <v>1.4</v>
      </c>
      <c r="I1006">
        <v>22.1</v>
      </c>
      <c r="L1006">
        <f t="shared" si="120"/>
        <v>286.65000000000003</v>
      </c>
      <c r="M1006">
        <f t="shared" si="121"/>
        <v>9.6500000000000341</v>
      </c>
    </row>
    <row r="1007" spans="1:13" x14ac:dyDescent="0.25">
      <c r="A1007" t="str">
        <f t="shared" si="126"/>
        <v>Kinder-Glühwein (alkoholfrei)</v>
      </c>
      <c r="B1007">
        <f t="shared" si="127"/>
        <v>29</v>
      </c>
      <c r="C1007" t="s">
        <v>962</v>
      </c>
      <c r="D1007">
        <v>53</v>
      </c>
      <c r="E1007">
        <v>224</v>
      </c>
      <c r="F1007">
        <v>1</v>
      </c>
      <c r="G1007">
        <v>12.7</v>
      </c>
      <c r="H1007">
        <v>0.1</v>
      </c>
      <c r="I1007">
        <v>0.1</v>
      </c>
      <c r="L1007">
        <f t="shared" si="120"/>
        <v>53.419999999999995</v>
      </c>
      <c r="M1007">
        <f t="shared" si="121"/>
        <v>0.4199999999999946</v>
      </c>
    </row>
    <row r="1008" spans="1:13" x14ac:dyDescent="0.25">
      <c r="A1008" t="str">
        <f t="shared" si="126"/>
        <v>Kinderpunsch (alkoholfrei)</v>
      </c>
      <c r="B1008">
        <f t="shared" si="127"/>
        <v>26</v>
      </c>
      <c r="C1008" t="s">
        <v>963</v>
      </c>
      <c r="D1008">
        <v>50</v>
      </c>
      <c r="E1008">
        <v>210</v>
      </c>
      <c r="F1008">
        <v>1</v>
      </c>
      <c r="G1008">
        <v>12.2</v>
      </c>
      <c r="H1008">
        <v>0.1</v>
      </c>
      <c r="I1008">
        <v>0.1</v>
      </c>
      <c r="L1008">
        <f t="shared" si="120"/>
        <v>51.37</v>
      </c>
      <c r="M1008">
        <f t="shared" si="121"/>
        <v>1.3699999999999974</v>
      </c>
    </row>
    <row r="1009" spans="1:13" x14ac:dyDescent="0.25">
      <c r="A1009" t="str">
        <f t="shared" si="126"/>
        <v>Kinderschokolade</v>
      </c>
      <c r="B1009">
        <f t="shared" si="127"/>
        <v>16</v>
      </c>
      <c r="C1009" t="s">
        <v>964</v>
      </c>
      <c r="D1009">
        <v>536</v>
      </c>
      <c r="E1009">
        <v>2237</v>
      </c>
      <c r="F1009">
        <v>5</v>
      </c>
      <c r="G1009">
        <v>52.3</v>
      </c>
      <c r="H1009">
        <v>31.2</v>
      </c>
      <c r="I1009">
        <v>11.4</v>
      </c>
      <c r="L1009">
        <f t="shared" si="120"/>
        <v>552.47</v>
      </c>
      <c r="M1009">
        <f t="shared" si="121"/>
        <v>16.470000000000027</v>
      </c>
    </row>
    <row r="1010" spans="1:13" x14ac:dyDescent="0.25">
      <c r="A1010" t="str">
        <f t="shared" si="126"/>
        <v>Kirschbier, Kirsch Porter</v>
      </c>
      <c r="B1010">
        <f t="shared" si="127"/>
        <v>25</v>
      </c>
      <c r="C1010" t="s">
        <v>965</v>
      </c>
      <c r="D1010">
        <v>66</v>
      </c>
      <c r="E1010">
        <v>277</v>
      </c>
      <c r="F1010">
        <v>0.5</v>
      </c>
      <c r="G1010">
        <v>6.3</v>
      </c>
      <c r="H1010">
        <v>0.1</v>
      </c>
      <c r="I1010">
        <v>1</v>
      </c>
      <c r="J1010">
        <v>5</v>
      </c>
      <c r="L1010">
        <f t="shared" si="120"/>
        <v>65.959999999999994</v>
      </c>
      <c r="M1010">
        <f t="shared" si="121"/>
        <v>-4.0000000000006253E-2</v>
      </c>
    </row>
    <row r="1011" spans="1:13" x14ac:dyDescent="0.25">
      <c r="A1011" t="str">
        <f t="shared" si="126"/>
        <v>Kirsche, sauer (Sauerkirschen)</v>
      </c>
      <c r="B1011">
        <f t="shared" si="127"/>
        <v>30</v>
      </c>
      <c r="C1011" t="s">
        <v>966</v>
      </c>
      <c r="D1011">
        <v>53</v>
      </c>
      <c r="E1011">
        <v>225</v>
      </c>
      <c r="F1011">
        <v>1</v>
      </c>
      <c r="G1011">
        <v>9.9</v>
      </c>
      <c r="H1011">
        <v>0.5</v>
      </c>
      <c r="I1011">
        <v>0.9</v>
      </c>
      <c r="L1011">
        <f t="shared" si="120"/>
        <v>49.019999999999996</v>
      </c>
      <c r="M1011">
        <f t="shared" si="121"/>
        <v>-3.980000000000004</v>
      </c>
    </row>
    <row r="1012" spans="1:13" x14ac:dyDescent="0.25">
      <c r="A1012" t="str">
        <f t="shared" si="126"/>
        <v>Kirsche, süß (Konserve, Süßkirschen)</v>
      </c>
      <c r="B1012">
        <f t="shared" si="127"/>
        <v>36</v>
      </c>
      <c r="C1012" t="s">
        <v>967</v>
      </c>
      <c r="D1012">
        <v>87</v>
      </c>
      <c r="E1012">
        <v>370</v>
      </c>
      <c r="F1012">
        <v>2</v>
      </c>
      <c r="G1012">
        <v>20.8</v>
      </c>
      <c r="H1012">
        <v>0.2</v>
      </c>
      <c r="I1012">
        <v>0.5</v>
      </c>
      <c r="L1012">
        <f t="shared" si="120"/>
        <v>89.24</v>
      </c>
      <c r="M1012">
        <f t="shared" si="121"/>
        <v>2.2399999999999949</v>
      </c>
    </row>
    <row r="1013" spans="1:13" x14ac:dyDescent="0.25">
      <c r="A1013" t="str">
        <f t="shared" si="126"/>
        <v>Kirsche, süß (Süßkirschen, Herzkirschen)</v>
      </c>
      <c r="B1013">
        <f t="shared" si="127"/>
        <v>40</v>
      </c>
      <c r="C1013" t="s">
        <v>968</v>
      </c>
      <c r="D1013">
        <v>62</v>
      </c>
      <c r="E1013">
        <v>265</v>
      </c>
      <c r="F1013">
        <v>1</v>
      </c>
      <c r="G1013">
        <v>13.2</v>
      </c>
      <c r="H1013">
        <v>0.3</v>
      </c>
      <c r="I1013">
        <v>0.9</v>
      </c>
      <c r="L1013">
        <f t="shared" si="120"/>
        <v>60.689999999999991</v>
      </c>
      <c r="M1013">
        <f t="shared" si="121"/>
        <v>-1.3100000000000094</v>
      </c>
    </row>
    <row r="1014" spans="1:13" x14ac:dyDescent="0.25">
      <c r="A1014" t="str">
        <f t="shared" si="126"/>
        <v>Kirschen, sauer (Konserve, Sauerkirschen)</v>
      </c>
      <c r="B1014">
        <f t="shared" si="127"/>
        <v>41</v>
      </c>
      <c r="C1014" t="s">
        <v>969</v>
      </c>
      <c r="D1014">
        <v>83</v>
      </c>
      <c r="E1014">
        <v>351</v>
      </c>
      <c r="F1014">
        <v>2</v>
      </c>
      <c r="G1014">
        <v>19.5</v>
      </c>
      <c r="H1014">
        <v>0.2</v>
      </c>
      <c r="I1014">
        <v>0.7</v>
      </c>
      <c r="L1014">
        <f t="shared" si="120"/>
        <v>84.749999999999986</v>
      </c>
      <c r="M1014">
        <f t="shared" si="121"/>
        <v>1.7499999999999858</v>
      </c>
    </row>
    <row r="1015" spans="1:13" x14ac:dyDescent="0.25">
      <c r="A1015" t="str">
        <f t="shared" si="126"/>
        <v>Kirschkuchen (ohne Sahne)</v>
      </c>
      <c r="B1015">
        <f t="shared" si="127"/>
        <v>25</v>
      </c>
      <c r="C1015" t="s">
        <v>970</v>
      </c>
      <c r="D1015">
        <v>270</v>
      </c>
      <c r="E1015">
        <v>1135</v>
      </c>
      <c r="F1015">
        <v>3</v>
      </c>
      <c r="G1015">
        <v>33.700000000000003</v>
      </c>
      <c r="H1015">
        <v>11.5</v>
      </c>
      <c r="I1015">
        <v>5.2</v>
      </c>
      <c r="L1015">
        <f t="shared" si="120"/>
        <v>266.96000000000004</v>
      </c>
      <c r="M1015">
        <f t="shared" si="121"/>
        <v>-3.0399999999999636</v>
      </c>
    </row>
    <row r="1016" spans="1:13" x14ac:dyDescent="0.25">
      <c r="A1016" t="str">
        <f t="shared" si="126"/>
        <v>Kirschkuchen, gedeckt, Kirschstreuselkuchen</v>
      </c>
      <c r="B1016">
        <f t="shared" si="127"/>
        <v>43</v>
      </c>
      <c r="C1016" t="s">
        <v>971</v>
      </c>
      <c r="D1016">
        <v>371</v>
      </c>
      <c r="E1016">
        <v>1559</v>
      </c>
      <c r="F1016">
        <v>5</v>
      </c>
      <c r="G1016">
        <v>59</v>
      </c>
      <c r="H1016">
        <v>11.6</v>
      </c>
      <c r="I1016">
        <v>5.0999999999999996</v>
      </c>
      <c r="L1016">
        <f t="shared" si="120"/>
        <v>371.2</v>
      </c>
      <c r="M1016">
        <f t="shared" si="121"/>
        <v>0.19999999999998863</v>
      </c>
    </row>
    <row r="1017" spans="1:13" x14ac:dyDescent="0.25">
      <c r="A1017" t="str">
        <f t="shared" si="126"/>
        <v>Kirschsaft</v>
      </c>
      <c r="B1017">
        <f t="shared" si="127"/>
        <v>10</v>
      </c>
      <c r="C1017" t="s">
        <v>972</v>
      </c>
      <c r="D1017">
        <v>41</v>
      </c>
      <c r="E1017">
        <v>172</v>
      </c>
      <c r="F1017">
        <v>1</v>
      </c>
      <c r="G1017">
        <v>10.199999999999999</v>
      </c>
      <c r="H1017">
        <v>0</v>
      </c>
      <c r="I1017">
        <v>0.1</v>
      </c>
      <c r="L1017">
        <f t="shared" si="120"/>
        <v>42.239999999999995</v>
      </c>
      <c r="M1017">
        <f t="shared" si="121"/>
        <v>1.2399999999999949</v>
      </c>
    </row>
    <row r="1018" spans="1:13" x14ac:dyDescent="0.25">
      <c r="A1018" t="str">
        <f t="shared" si="126"/>
        <v>Kirschtasche, Kirschrolle</v>
      </c>
      <c r="B1018">
        <f t="shared" si="127"/>
        <v>25</v>
      </c>
      <c r="C1018" t="s">
        <v>973</v>
      </c>
      <c r="D1018">
        <v>282</v>
      </c>
      <c r="E1018">
        <v>1195</v>
      </c>
      <c r="F1018">
        <v>2.5</v>
      </c>
      <c r="G1018">
        <v>32</v>
      </c>
      <c r="H1018">
        <v>15</v>
      </c>
      <c r="I1018">
        <v>2.8</v>
      </c>
      <c r="L1018">
        <f t="shared" si="120"/>
        <v>282.45999999999998</v>
      </c>
      <c r="M1018">
        <f t="shared" si="121"/>
        <v>0.45999999999997954</v>
      </c>
    </row>
    <row r="1019" spans="1:13" x14ac:dyDescent="0.25">
      <c r="A1019" t="str">
        <f t="shared" si="126"/>
        <v>Kirschtomaten, Cherry-Tomaten, Cocktail-Tomaten</v>
      </c>
      <c r="B1019">
        <f t="shared" si="127"/>
        <v>47</v>
      </c>
      <c r="C1019" t="s">
        <v>974</v>
      </c>
      <c r="D1019">
        <v>21</v>
      </c>
      <c r="E1019">
        <v>90</v>
      </c>
      <c r="F1019">
        <v>0.5</v>
      </c>
      <c r="G1019">
        <v>3.5</v>
      </c>
      <c r="H1019">
        <v>0.3</v>
      </c>
      <c r="I1019">
        <v>1</v>
      </c>
      <c r="L1019">
        <f t="shared" si="120"/>
        <v>21.339999999999996</v>
      </c>
      <c r="M1019">
        <f t="shared" si="121"/>
        <v>0.33999999999999631</v>
      </c>
    </row>
    <row r="1020" spans="1:13" x14ac:dyDescent="0.25">
      <c r="A1020" t="str">
        <f t="shared" si="126"/>
        <v>Kiwi</v>
      </c>
      <c r="B1020">
        <f t="shared" si="127"/>
        <v>4</v>
      </c>
      <c r="C1020" t="s">
        <v>975</v>
      </c>
      <c r="D1020">
        <v>51</v>
      </c>
      <c r="E1020">
        <v>215</v>
      </c>
      <c r="F1020">
        <v>1</v>
      </c>
      <c r="G1020">
        <v>9.1</v>
      </c>
      <c r="H1020">
        <v>0.6</v>
      </c>
      <c r="I1020">
        <v>1</v>
      </c>
      <c r="L1020">
        <f t="shared" si="120"/>
        <v>47.089999999999996</v>
      </c>
      <c r="M1020">
        <f t="shared" si="121"/>
        <v>-3.9100000000000037</v>
      </c>
    </row>
    <row r="1021" spans="1:13" x14ac:dyDescent="0.25">
      <c r="A1021" t="str">
        <f t="shared" si="126"/>
        <v>Kiwi (Konserve)</v>
      </c>
      <c r="B1021">
        <f t="shared" si="127"/>
        <v>15</v>
      </c>
      <c r="C1021" t="s">
        <v>976</v>
      </c>
      <c r="D1021">
        <v>85</v>
      </c>
      <c r="E1021">
        <v>360</v>
      </c>
      <c r="F1021">
        <v>2</v>
      </c>
      <c r="G1021">
        <v>19.7</v>
      </c>
      <c r="H1021">
        <v>0.4</v>
      </c>
      <c r="I1021">
        <v>0.6</v>
      </c>
      <c r="L1021">
        <f t="shared" si="120"/>
        <v>87.009999999999991</v>
      </c>
      <c r="M1021">
        <f t="shared" si="121"/>
        <v>2.0099999999999909</v>
      </c>
    </row>
    <row r="1022" spans="1:13" x14ac:dyDescent="0.25">
      <c r="A1022" t="str">
        <f t="shared" si="126"/>
        <v>Klarer, Korn, Kornbrand, Schnaps 32 Vol.%</v>
      </c>
      <c r="B1022">
        <f t="shared" si="127"/>
        <v>41</v>
      </c>
      <c r="C1022" t="s">
        <v>977</v>
      </c>
      <c r="D1022">
        <v>197</v>
      </c>
      <c r="E1022">
        <v>878</v>
      </c>
      <c r="F1022">
        <v>0</v>
      </c>
      <c r="G1022">
        <v>0</v>
      </c>
      <c r="H1022">
        <v>0</v>
      </c>
      <c r="I1022">
        <v>0</v>
      </c>
      <c r="J1022">
        <v>32</v>
      </c>
      <c r="L1022">
        <f t="shared" si="120"/>
        <v>224</v>
      </c>
      <c r="M1022">
        <f t="shared" si="121"/>
        <v>27</v>
      </c>
    </row>
    <row r="1023" spans="1:13" x14ac:dyDescent="0.25">
      <c r="A1023" t="str">
        <f t="shared" si="126"/>
        <v>Klarer, Korn, Kornbrand, Schnaps, Doppelkorn 38 Vol.%</v>
      </c>
      <c r="B1023">
        <f t="shared" si="127"/>
        <v>53</v>
      </c>
      <c r="C1023" t="s">
        <v>978</v>
      </c>
      <c r="D1023">
        <v>234</v>
      </c>
      <c r="E1023">
        <v>983</v>
      </c>
      <c r="F1023">
        <v>0</v>
      </c>
      <c r="G1023">
        <v>0</v>
      </c>
      <c r="H1023">
        <v>0</v>
      </c>
      <c r="I1023">
        <v>0</v>
      </c>
      <c r="J1023">
        <v>38</v>
      </c>
      <c r="L1023">
        <f t="shared" si="120"/>
        <v>266</v>
      </c>
      <c r="M1023">
        <f t="shared" si="121"/>
        <v>32</v>
      </c>
    </row>
    <row r="1024" spans="1:13" x14ac:dyDescent="0.25">
      <c r="A1024" t="str">
        <f t="shared" si="126"/>
        <v>Kleiebrötchen, Kleiesemmeln, Kleiewecken</v>
      </c>
      <c r="B1024">
        <f t="shared" si="127"/>
        <v>40</v>
      </c>
      <c r="C1024" t="s">
        <v>979</v>
      </c>
      <c r="D1024">
        <v>244</v>
      </c>
      <c r="E1024">
        <v>1034</v>
      </c>
      <c r="F1024">
        <v>4.5</v>
      </c>
      <c r="G1024">
        <v>49.1</v>
      </c>
      <c r="H1024">
        <v>1.6</v>
      </c>
      <c r="I1024">
        <v>8.1999999999999993</v>
      </c>
      <c r="L1024">
        <f t="shared" si="120"/>
        <v>250.63</v>
      </c>
      <c r="M1024">
        <f t="shared" si="121"/>
        <v>6.6299999999999955</v>
      </c>
    </row>
    <row r="1025" spans="1:13" x14ac:dyDescent="0.25">
      <c r="A1025" t="str">
        <f t="shared" si="126"/>
        <v>Klippfisch, Stockfisch (Kabeljau getrocknet)</v>
      </c>
      <c r="B1025">
        <f t="shared" si="127"/>
        <v>44</v>
      </c>
      <c r="C1025" t="s">
        <v>980</v>
      </c>
      <c r="D1025">
        <v>355</v>
      </c>
      <c r="E1025">
        <v>1489</v>
      </c>
      <c r="F1025">
        <v>0</v>
      </c>
      <c r="G1025">
        <v>0</v>
      </c>
      <c r="H1025">
        <v>2</v>
      </c>
      <c r="I1025">
        <v>80</v>
      </c>
      <c r="L1025">
        <f t="shared" si="120"/>
        <v>354.6</v>
      </c>
      <c r="M1025">
        <f t="shared" si="121"/>
        <v>-0.39999999999997726</v>
      </c>
    </row>
    <row r="1026" spans="1:13" x14ac:dyDescent="0.25">
      <c r="A1026" t="str">
        <f t="shared" si="126"/>
        <v>Knäckebrot (Mehrkornbrot)</v>
      </c>
      <c r="B1026">
        <f t="shared" si="127"/>
        <v>25</v>
      </c>
      <c r="C1026" t="s">
        <v>981</v>
      </c>
      <c r="D1026">
        <v>344</v>
      </c>
      <c r="E1026">
        <v>1441</v>
      </c>
      <c r="F1026">
        <v>6</v>
      </c>
      <c r="G1026">
        <v>70.8</v>
      </c>
      <c r="H1026">
        <v>1.5</v>
      </c>
      <c r="I1026">
        <v>9.4</v>
      </c>
      <c r="L1026">
        <f t="shared" ref="L1026:L1089" si="128">G1026*4.1+H1026*9.3+I1026*4.2+J1026*7+K1026*3</f>
        <v>343.71</v>
      </c>
      <c r="M1026">
        <f t="shared" ref="M1026:M1089" si="129">L1026-D1026</f>
        <v>-0.29000000000002046</v>
      </c>
    </row>
    <row r="1027" spans="1:13" x14ac:dyDescent="0.25">
      <c r="A1027" t="str">
        <f t="shared" si="126"/>
        <v>Knäckebrot (Roggen-Misch-Brot)</v>
      </c>
      <c r="B1027">
        <f t="shared" si="127"/>
        <v>30</v>
      </c>
      <c r="C1027" t="s">
        <v>982</v>
      </c>
      <c r="D1027">
        <v>350</v>
      </c>
      <c r="E1027">
        <v>1468</v>
      </c>
      <c r="F1027">
        <v>6</v>
      </c>
      <c r="G1027">
        <v>73.099999999999994</v>
      </c>
      <c r="H1027">
        <v>1.3</v>
      </c>
      <c r="I1027">
        <v>9.1</v>
      </c>
      <c r="L1027">
        <f t="shared" si="128"/>
        <v>350.01999999999987</v>
      </c>
      <c r="M1027">
        <f t="shared" si="129"/>
        <v>1.9999999999868123E-2</v>
      </c>
    </row>
    <row r="1028" spans="1:13" x14ac:dyDescent="0.25">
      <c r="A1028" t="str">
        <f t="shared" si="126"/>
        <v>Knäckebrot (Weizen-Misch-Brot)</v>
      </c>
      <c r="B1028">
        <f t="shared" si="127"/>
        <v>30</v>
      </c>
      <c r="C1028" t="s">
        <v>983</v>
      </c>
      <c r="D1028">
        <v>352</v>
      </c>
      <c r="E1028">
        <v>1477</v>
      </c>
      <c r="F1028">
        <v>5.9</v>
      </c>
      <c r="G1028">
        <v>71.5</v>
      </c>
      <c r="H1028">
        <v>1.3</v>
      </c>
      <c r="I1028">
        <v>11.2</v>
      </c>
      <c r="L1028">
        <f t="shared" si="128"/>
        <v>352.28</v>
      </c>
      <c r="M1028">
        <f t="shared" si="129"/>
        <v>0.27999999999997272</v>
      </c>
    </row>
    <row r="1029" spans="1:13" x14ac:dyDescent="0.25">
      <c r="A1029" t="str">
        <f t="shared" si="126"/>
        <v>Knäckebrot aus Weizen (Weizen-Knäckebrot)</v>
      </c>
      <c r="B1029">
        <f t="shared" si="127"/>
        <v>41</v>
      </c>
      <c r="C1029" t="s">
        <v>984</v>
      </c>
      <c r="D1029">
        <v>326</v>
      </c>
      <c r="E1029">
        <v>1384</v>
      </c>
      <c r="F1029">
        <v>6</v>
      </c>
      <c r="G1029">
        <v>67.7</v>
      </c>
      <c r="H1029">
        <v>1.1000000000000001</v>
      </c>
      <c r="I1029">
        <v>11.3</v>
      </c>
      <c r="L1029">
        <f t="shared" si="128"/>
        <v>335.26</v>
      </c>
      <c r="M1029">
        <f t="shared" si="129"/>
        <v>9.2599999999999909</v>
      </c>
    </row>
    <row r="1030" spans="1:13" x14ac:dyDescent="0.25">
      <c r="A1030" t="str">
        <f t="shared" si="126"/>
        <v>Knäckebrot mit Leinsamen (Leinsamen-Knäckebrot)</v>
      </c>
      <c r="B1030">
        <f t="shared" si="127"/>
        <v>47</v>
      </c>
      <c r="C1030" t="s">
        <v>985</v>
      </c>
      <c r="D1030">
        <v>405</v>
      </c>
      <c r="E1030">
        <v>1702</v>
      </c>
      <c r="F1030">
        <v>5.7</v>
      </c>
      <c r="G1030">
        <v>68.5</v>
      </c>
      <c r="H1030">
        <v>8.5</v>
      </c>
      <c r="I1030">
        <v>10.8</v>
      </c>
      <c r="L1030">
        <f t="shared" si="128"/>
        <v>405.26</v>
      </c>
      <c r="M1030">
        <f t="shared" si="129"/>
        <v>0.25999999999999091</v>
      </c>
    </row>
    <row r="1031" spans="1:13" x14ac:dyDescent="0.25">
      <c r="A1031" t="str">
        <f t="shared" si="126"/>
        <v>Knäckebrot mit Sesam (Sesam-Knäckebrot)</v>
      </c>
      <c r="B1031">
        <f t="shared" si="127"/>
        <v>39</v>
      </c>
      <c r="C1031" t="s">
        <v>986</v>
      </c>
      <c r="D1031">
        <v>332</v>
      </c>
      <c r="E1031">
        <v>1406</v>
      </c>
      <c r="F1031">
        <v>5.5</v>
      </c>
      <c r="G1031">
        <v>61.5</v>
      </c>
      <c r="H1031">
        <v>5.0999999999999996</v>
      </c>
      <c r="I1031">
        <v>10.1</v>
      </c>
      <c r="L1031">
        <f t="shared" si="128"/>
        <v>342</v>
      </c>
      <c r="M1031">
        <f t="shared" si="129"/>
        <v>10</v>
      </c>
    </row>
    <row r="1032" spans="1:13" x14ac:dyDescent="0.25">
      <c r="A1032" t="str">
        <f t="shared" si="126"/>
        <v>Knäckebrot, leicht</v>
      </c>
      <c r="B1032">
        <f t="shared" si="127"/>
        <v>18</v>
      </c>
      <c r="C1032" t="s">
        <v>987</v>
      </c>
      <c r="D1032">
        <v>340</v>
      </c>
      <c r="E1032">
        <v>1444</v>
      </c>
      <c r="F1032">
        <v>6.5</v>
      </c>
      <c r="G1032">
        <v>70.7</v>
      </c>
      <c r="H1032">
        <v>1.4</v>
      </c>
      <c r="I1032">
        <v>11.2</v>
      </c>
      <c r="L1032">
        <f t="shared" si="128"/>
        <v>349.93</v>
      </c>
      <c r="M1032">
        <f t="shared" si="129"/>
        <v>9.9300000000000068</v>
      </c>
    </row>
    <row r="1033" spans="1:13" x14ac:dyDescent="0.25">
      <c r="A1033" t="str">
        <f t="shared" si="126"/>
        <v>Knäckebrot, reich an Ballaststoffen</v>
      </c>
      <c r="B1033">
        <f t="shared" si="127"/>
        <v>35</v>
      </c>
      <c r="C1033" t="s">
        <v>988</v>
      </c>
      <c r="D1033">
        <v>291</v>
      </c>
      <c r="E1033">
        <v>1234</v>
      </c>
      <c r="F1033">
        <v>5</v>
      </c>
      <c r="G1033">
        <v>55.8</v>
      </c>
      <c r="H1033">
        <v>2.2999999999999998</v>
      </c>
      <c r="I1033">
        <v>11.8</v>
      </c>
      <c r="L1033">
        <f t="shared" si="128"/>
        <v>299.72999999999996</v>
      </c>
      <c r="M1033">
        <f t="shared" si="129"/>
        <v>8.7299999999999613</v>
      </c>
    </row>
    <row r="1034" spans="1:13" x14ac:dyDescent="0.25">
      <c r="A1034" t="str">
        <f t="shared" si="126"/>
        <v>Knäckebrot, Roggen (Roggen-Knäckebrot)</v>
      </c>
      <c r="B1034">
        <f t="shared" si="127"/>
        <v>38</v>
      </c>
      <c r="C1034" t="s">
        <v>989</v>
      </c>
      <c r="D1034">
        <v>313</v>
      </c>
      <c r="E1034">
        <v>1330</v>
      </c>
      <c r="F1034">
        <v>6</v>
      </c>
      <c r="G1034">
        <v>65.8</v>
      </c>
      <c r="H1034">
        <v>1.4</v>
      </c>
      <c r="I1034">
        <v>9.4</v>
      </c>
      <c r="L1034">
        <f t="shared" si="128"/>
        <v>322.27999999999997</v>
      </c>
      <c r="M1034">
        <f t="shared" si="129"/>
        <v>9.2799999999999727</v>
      </c>
    </row>
    <row r="1035" spans="1:13" x14ac:dyDescent="0.25">
      <c r="A1035" t="str">
        <f t="shared" si="126"/>
        <v>Knacker, Knackwurst, Brühwurst, Kochsalami, Schübling</v>
      </c>
      <c r="B1035">
        <f t="shared" si="127"/>
        <v>53</v>
      </c>
      <c r="C1035" t="s">
        <v>990</v>
      </c>
      <c r="D1035">
        <v>283</v>
      </c>
      <c r="E1035">
        <v>1183</v>
      </c>
      <c r="F1035">
        <v>0</v>
      </c>
      <c r="G1035">
        <v>0.2</v>
      </c>
      <c r="H1035">
        <v>25.5</v>
      </c>
      <c r="I1035">
        <v>12.3</v>
      </c>
      <c r="L1035">
        <f t="shared" si="128"/>
        <v>289.63</v>
      </c>
      <c r="M1035">
        <f t="shared" si="129"/>
        <v>6.6299999999999955</v>
      </c>
    </row>
    <row r="1036" spans="1:13" x14ac:dyDescent="0.25">
      <c r="A1036" t="str">
        <f t="shared" si="126"/>
        <v>Knappwurst, Fettwurst, Weißwurst, Knackwurst (norddeutsche fettreiche Kochwurst)</v>
      </c>
      <c r="B1036">
        <f t="shared" si="127"/>
        <v>80</v>
      </c>
      <c r="C1036" t="s">
        <v>991</v>
      </c>
      <c r="D1036">
        <v>356</v>
      </c>
      <c r="E1036">
        <v>1495</v>
      </c>
      <c r="F1036">
        <v>0</v>
      </c>
      <c r="G1036">
        <v>0.5</v>
      </c>
      <c r="H1036">
        <v>33.5</v>
      </c>
      <c r="I1036">
        <v>10.1</v>
      </c>
      <c r="L1036">
        <f t="shared" si="128"/>
        <v>356.02000000000004</v>
      </c>
      <c r="M1036">
        <f t="shared" si="129"/>
        <v>2.0000000000038654E-2</v>
      </c>
    </row>
    <row r="1037" spans="1:13" x14ac:dyDescent="0.25">
      <c r="A1037" t="str">
        <f t="shared" si="126"/>
        <v>Knoblauch (Knoblauchzehen), frisch</v>
      </c>
      <c r="B1037">
        <f t="shared" si="127"/>
        <v>34</v>
      </c>
      <c r="C1037" t="s">
        <v>992</v>
      </c>
      <c r="D1037">
        <v>121</v>
      </c>
      <c r="E1037">
        <v>515</v>
      </c>
      <c r="F1037">
        <v>2</v>
      </c>
      <c r="G1037">
        <v>24</v>
      </c>
      <c r="H1037">
        <v>0.1</v>
      </c>
      <c r="I1037">
        <v>6.1</v>
      </c>
      <c r="L1037">
        <f t="shared" si="128"/>
        <v>124.95</v>
      </c>
      <c r="M1037">
        <f t="shared" si="129"/>
        <v>3.9500000000000028</v>
      </c>
    </row>
    <row r="1038" spans="1:13" x14ac:dyDescent="0.25">
      <c r="A1038" t="str">
        <f t="shared" si="126"/>
        <v>Knoblauch-Baguette</v>
      </c>
      <c r="B1038">
        <f t="shared" si="127"/>
        <v>18</v>
      </c>
      <c r="C1038" t="s">
        <v>993</v>
      </c>
      <c r="D1038">
        <v>311</v>
      </c>
      <c r="E1038">
        <v>1308</v>
      </c>
      <c r="F1038">
        <v>3.5</v>
      </c>
      <c r="G1038">
        <v>42</v>
      </c>
      <c r="H1038">
        <v>11.8</v>
      </c>
      <c r="I1038">
        <v>7</v>
      </c>
      <c r="L1038">
        <f t="shared" si="128"/>
        <v>311.33999999999997</v>
      </c>
      <c r="M1038">
        <f t="shared" si="129"/>
        <v>0.33999999999997499</v>
      </c>
    </row>
    <row r="1039" spans="1:13" x14ac:dyDescent="0.25">
      <c r="A1039" t="str">
        <f t="shared" si="126"/>
        <v>Knoblauch-Granulat, Knoblauch-Pulver</v>
      </c>
      <c r="B1039">
        <f t="shared" si="127"/>
        <v>36</v>
      </c>
      <c r="C1039" t="s">
        <v>994</v>
      </c>
      <c r="D1039">
        <v>150</v>
      </c>
      <c r="E1039">
        <v>630</v>
      </c>
      <c r="F1039">
        <v>2.5</v>
      </c>
      <c r="G1039">
        <v>30</v>
      </c>
      <c r="H1039">
        <v>0.2</v>
      </c>
      <c r="I1039">
        <v>6</v>
      </c>
      <c r="L1039">
        <f t="shared" si="128"/>
        <v>150.06</v>
      </c>
      <c r="M1039">
        <f t="shared" si="129"/>
        <v>6.0000000000002274E-2</v>
      </c>
    </row>
    <row r="1040" spans="1:13" x14ac:dyDescent="0.25">
      <c r="A1040" t="s">
        <v>2555</v>
      </c>
      <c r="B1040">
        <f>LEN(A1040)</f>
        <v>78</v>
      </c>
      <c r="C1040" t="s">
        <v>2400</v>
      </c>
      <c r="D1040">
        <v>732</v>
      </c>
      <c r="E1040">
        <v>3072</v>
      </c>
      <c r="F1040">
        <v>0</v>
      </c>
      <c r="G1040">
        <v>0.5</v>
      </c>
      <c r="H1040">
        <v>77.8</v>
      </c>
      <c r="I1040">
        <v>1.4</v>
      </c>
      <c r="L1040">
        <f t="shared" si="128"/>
        <v>731.47</v>
      </c>
      <c r="M1040">
        <f t="shared" si="129"/>
        <v>-0.52999999999997272</v>
      </c>
    </row>
    <row r="1041" spans="1:13" x14ac:dyDescent="0.25">
      <c r="A1041" t="str">
        <f>MID(C1041,1,$B$1)</f>
        <v>Knoblauch-Soße</v>
      </c>
      <c r="B1041">
        <f>LEN(C1041)</f>
        <v>14</v>
      </c>
      <c r="C1041" t="s">
        <v>995</v>
      </c>
      <c r="D1041">
        <v>96</v>
      </c>
      <c r="E1041">
        <v>405</v>
      </c>
      <c r="F1041">
        <v>1</v>
      </c>
      <c r="G1041">
        <v>12</v>
      </c>
      <c r="H1041">
        <v>3.8</v>
      </c>
      <c r="I1041">
        <v>2.8</v>
      </c>
      <c r="L1041">
        <f t="shared" si="128"/>
        <v>96.3</v>
      </c>
      <c r="M1041">
        <f t="shared" si="129"/>
        <v>0.29999999999999716</v>
      </c>
    </row>
    <row r="1042" spans="1:13" x14ac:dyDescent="0.25">
      <c r="A1042" t="str">
        <f>MID(C1042,1,$B$1)</f>
        <v>Knoblauch-Wurst</v>
      </c>
      <c r="B1042">
        <f>LEN(C1042)</f>
        <v>15</v>
      </c>
      <c r="C1042" t="s">
        <v>996</v>
      </c>
      <c r="D1042">
        <v>270</v>
      </c>
      <c r="E1042">
        <v>1128</v>
      </c>
      <c r="F1042">
        <v>0</v>
      </c>
      <c r="G1042">
        <v>0</v>
      </c>
      <c r="H1042">
        <v>23.1</v>
      </c>
      <c r="I1042">
        <v>15.5</v>
      </c>
      <c r="L1042">
        <f t="shared" si="128"/>
        <v>279.93000000000006</v>
      </c>
      <c r="M1042">
        <f t="shared" si="129"/>
        <v>9.9300000000000637</v>
      </c>
    </row>
    <row r="1043" spans="1:13" x14ac:dyDescent="0.25">
      <c r="A1043" t="s">
        <v>2692</v>
      </c>
      <c r="B1043">
        <f>LEN(A1043)</f>
        <v>81</v>
      </c>
      <c r="C1043" t="s">
        <v>2401</v>
      </c>
      <c r="D1043">
        <v>99</v>
      </c>
      <c r="E1043">
        <v>416</v>
      </c>
      <c r="F1043">
        <v>2</v>
      </c>
      <c r="G1043">
        <v>19.8</v>
      </c>
      <c r="H1043">
        <v>0.2</v>
      </c>
      <c r="I1043">
        <v>3.8</v>
      </c>
      <c r="L1043">
        <f t="shared" si="128"/>
        <v>98.999999999999986</v>
      </c>
      <c r="M1043">
        <f t="shared" si="129"/>
        <v>0</v>
      </c>
    </row>
    <row r="1044" spans="1:13" x14ac:dyDescent="0.25">
      <c r="A1044" t="s">
        <v>2691</v>
      </c>
      <c r="B1044">
        <f>LEN(A1044)</f>
        <v>80</v>
      </c>
      <c r="C1044" t="s">
        <v>2402</v>
      </c>
      <c r="D1044">
        <v>302</v>
      </c>
      <c r="E1044">
        <v>1268</v>
      </c>
      <c r="F1044">
        <v>0.5</v>
      </c>
      <c r="G1044">
        <v>60.5</v>
      </c>
      <c r="H1044">
        <v>0.6</v>
      </c>
      <c r="I1044">
        <v>11.5</v>
      </c>
      <c r="L1044">
        <f t="shared" si="128"/>
        <v>301.93</v>
      </c>
      <c r="M1044">
        <f t="shared" si="129"/>
        <v>-6.9999999999993179E-2</v>
      </c>
    </row>
    <row r="1045" spans="1:13" x14ac:dyDescent="0.25">
      <c r="A1045" t="str">
        <f t="shared" ref="A1045:A1050" si="130">MID(C1045,1,$B$1)</f>
        <v>Knollen-Sellerie (stark basisch wirkend)</v>
      </c>
      <c r="B1045">
        <f t="shared" ref="B1045:B1050" si="131">LEN(C1045)</f>
        <v>40</v>
      </c>
      <c r="C1045" t="s">
        <v>997</v>
      </c>
      <c r="D1045">
        <v>18</v>
      </c>
      <c r="E1045">
        <v>77</v>
      </c>
      <c r="F1045">
        <v>0</v>
      </c>
      <c r="G1045">
        <v>2.2999999999999998</v>
      </c>
      <c r="H1045">
        <v>0.3</v>
      </c>
      <c r="I1045">
        <v>1.6</v>
      </c>
      <c r="L1045">
        <f t="shared" si="128"/>
        <v>18.939999999999998</v>
      </c>
      <c r="M1045">
        <f t="shared" si="129"/>
        <v>0.93999999999999773</v>
      </c>
    </row>
    <row r="1046" spans="1:13" x14ac:dyDescent="0.25">
      <c r="A1046" t="str">
        <f t="shared" si="130"/>
        <v>Knollen-Sellerie, Sauerkonserve</v>
      </c>
      <c r="B1046">
        <f t="shared" si="131"/>
        <v>31</v>
      </c>
      <c r="C1046" t="s">
        <v>998</v>
      </c>
      <c r="D1046">
        <v>11</v>
      </c>
      <c r="E1046">
        <v>46</v>
      </c>
      <c r="F1046">
        <v>0</v>
      </c>
      <c r="G1046">
        <v>1.6</v>
      </c>
      <c r="H1046">
        <v>0.1</v>
      </c>
      <c r="I1046">
        <v>0.9</v>
      </c>
      <c r="L1046">
        <f t="shared" si="128"/>
        <v>11.27</v>
      </c>
      <c r="M1046">
        <f t="shared" si="129"/>
        <v>0.26999999999999957</v>
      </c>
    </row>
    <row r="1047" spans="1:13" x14ac:dyDescent="0.25">
      <c r="A1047" t="str">
        <f t="shared" si="130"/>
        <v>Knöpfli, Hosenknöpfe (aus Kartoffeln und Mehl)</v>
      </c>
      <c r="B1047">
        <f t="shared" si="131"/>
        <v>46</v>
      </c>
      <c r="C1047" t="s">
        <v>999</v>
      </c>
      <c r="D1047">
        <v>168</v>
      </c>
      <c r="E1047">
        <v>711</v>
      </c>
      <c r="F1047">
        <v>2.5</v>
      </c>
      <c r="G1047">
        <v>28.3</v>
      </c>
      <c r="H1047">
        <v>4.5</v>
      </c>
      <c r="I1047">
        <v>3.8</v>
      </c>
      <c r="L1047">
        <f t="shared" si="128"/>
        <v>173.84</v>
      </c>
      <c r="M1047">
        <f t="shared" si="129"/>
        <v>5.8400000000000034</v>
      </c>
    </row>
    <row r="1048" spans="1:13" x14ac:dyDescent="0.25">
      <c r="A1048" t="str">
        <f t="shared" si="130"/>
        <v>Knurrhahn, Drachenkopf (roh)</v>
      </c>
      <c r="B1048">
        <f t="shared" si="131"/>
        <v>28</v>
      </c>
      <c r="C1048" t="s">
        <v>1000</v>
      </c>
      <c r="D1048">
        <v>135</v>
      </c>
      <c r="E1048">
        <v>566</v>
      </c>
      <c r="F1048">
        <v>0</v>
      </c>
      <c r="G1048">
        <v>0</v>
      </c>
      <c r="H1048">
        <v>5</v>
      </c>
      <c r="I1048">
        <v>21</v>
      </c>
      <c r="L1048">
        <f t="shared" si="128"/>
        <v>134.69999999999999</v>
      </c>
      <c r="M1048">
        <f t="shared" si="129"/>
        <v>-0.30000000000001137</v>
      </c>
    </row>
    <row r="1049" spans="1:13" x14ac:dyDescent="0.25">
      <c r="A1049" t="str">
        <f t="shared" si="130"/>
        <v>Knusper-Brot aus Weizen, ähnlich Knäckebrot</v>
      </c>
      <c r="B1049">
        <f t="shared" si="131"/>
        <v>43</v>
      </c>
      <c r="C1049" t="s">
        <v>1001</v>
      </c>
      <c r="D1049">
        <v>410</v>
      </c>
      <c r="E1049">
        <v>1720</v>
      </c>
      <c r="F1049">
        <v>6.5</v>
      </c>
      <c r="G1049">
        <v>75</v>
      </c>
      <c r="H1049">
        <v>6</v>
      </c>
      <c r="I1049">
        <v>11</v>
      </c>
      <c r="L1049">
        <f t="shared" si="128"/>
        <v>409.5</v>
      </c>
      <c r="M1049">
        <f t="shared" si="129"/>
        <v>-0.5</v>
      </c>
    </row>
    <row r="1050" spans="1:13" x14ac:dyDescent="0.25">
      <c r="A1050" t="str">
        <f t="shared" si="130"/>
        <v>Knusper-Ente, chinesisches Entenfleisch, Ente chinesisch (ohne Beilage)</v>
      </c>
      <c r="B1050">
        <f t="shared" si="131"/>
        <v>71</v>
      </c>
      <c r="C1050" t="s">
        <v>1002</v>
      </c>
      <c r="D1050">
        <v>238</v>
      </c>
      <c r="E1050">
        <v>998</v>
      </c>
      <c r="F1050">
        <v>0</v>
      </c>
      <c r="G1050">
        <v>2</v>
      </c>
      <c r="H1050">
        <v>17</v>
      </c>
      <c r="I1050">
        <v>17</v>
      </c>
      <c r="L1050">
        <f t="shared" si="128"/>
        <v>237.70000000000002</v>
      </c>
      <c r="M1050">
        <f t="shared" si="129"/>
        <v>-0.29999999999998295</v>
      </c>
    </row>
    <row r="1051" spans="1:13" x14ac:dyDescent="0.25">
      <c r="A1051" t="s">
        <v>2627</v>
      </c>
      <c r="B1051">
        <f>LEN(A1051)</f>
        <v>79</v>
      </c>
      <c r="C1051" t="s">
        <v>2403</v>
      </c>
      <c r="D1051">
        <v>131</v>
      </c>
      <c r="E1051">
        <v>548</v>
      </c>
      <c r="F1051">
        <v>2.5</v>
      </c>
      <c r="G1051">
        <v>29.7</v>
      </c>
      <c r="H1051">
        <v>0.3</v>
      </c>
      <c r="I1051">
        <v>1</v>
      </c>
      <c r="L1051">
        <f t="shared" si="128"/>
        <v>128.76</v>
      </c>
      <c r="M1051">
        <f t="shared" si="129"/>
        <v>-2.2400000000000091</v>
      </c>
    </row>
    <row r="1052" spans="1:13" x14ac:dyDescent="0.25">
      <c r="A1052" t="str">
        <f>MID(C1052,1,$B$1)</f>
        <v>Kochkäse, 10 % Fett in Trockenmasse</v>
      </c>
      <c r="B1052">
        <f>LEN(C1052)</f>
        <v>35</v>
      </c>
      <c r="C1052" t="s">
        <v>1003</v>
      </c>
      <c r="D1052">
        <v>107</v>
      </c>
      <c r="E1052">
        <v>451</v>
      </c>
      <c r="F1052">
        <v>0.5</v>
      </c>
      <c r="G1052">
        <v>4</v>
      </c>
      <c r="H1052">
        <v>3</v>
      </c>
      <c r="I1052">
        <v>15</v>
      </c>
      <c r="L1052">
        <f t="shared" si="128"/>
        <v>107.3</v>
      </c>
      <c r="M1052">
        <f t="shared" si="129"/>
        <v>0.29999999999999716</v>
      </c>
    </row>
    <row r="1053" spans="1:13" x14ac:dyDescent="0.25">
      <c r="A1053" t="str">
        <f>MID(C1053,1,$B$1)</f>
        <v>Kochkäse, 20 % Fett in Trockenmasse</v>
      </c>
      <c r="B1053">
        <f>LEN(C1053)</f>
        <v>35</v>
      </c>
      <c r="C1053" t="s">
        <v>1004</v>
      </c>
      <c r="D1053">
        <v>131</v>
      </c>
      <c r="E1053">
        <v>550</v>
      </c>
      <c r="F1053">
        <v>0.5</v>
      </c>
      <c r="G1053">
        <v>3.7</v>
      </c>
      <c r="H1053">
        <v>5.9</v>
      </c>
      <c r="I1053">
        <v>14.5</v>
      </c>
      <c r="L1053">
        <f t="shared" si="128"/>
        <v>130.94</v>
      </c>
      <c r="M1053">
        <f t="shared" si="129"/>
        <v>-6.0000000000002274E-2</v>
      </c>
    </row>
    <row r="1054" spans="1:13" x14ac:dyDescent="0.25">
      <c r="A1054" t="str">
        <f>MID(C1054,1,$B$1)</f>
        <v>Kochkäse, 40 % Fett in Trockenmasse</v>
      </c>
      <c r="B1054">
        <f>LEN(C1054)</f>
        <v>35</v>
      </c>
      <c r="C1054" t="s">
        <v>1005</v>
      </c>
      <c r="D1054">
        <v>195</v>
      </c>
      <c r="E1054">
        <v>819</v>
      </c>
      <c r="F1054">
        <v>0.5</v>
      </c>
      <c r="G1054">
        <v>3.5</v>
      </c>
      <c r="H1054">
        <v>14</v>
      </c>
      <c r="I1054">
        <v>12</v>
      </c>
      <c r="L1054">
        <f t="shared" si="128"/>
        <v>194.95000000000002</v>
      </c>
      <c r="M1054">
        <f t="shared" si="129"/>
        <v>-4.9999999999982947E-2</v>
      </c>
    </row>
    <row r="1055" spans="1:13" x14ac:dyDescent="0.25">
      <c r="A1055" t="str">
        <f>MID(C1055,1,$B$1)</f>
        <v>Kochsalz, Natriumchlorid</v>
      </c>
      <c r="B1055">
        <f>LEN(C1055)</f>
        <v>24</v>
      </c>
      <c r="C1055" t="s">
        <v>1006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L1055">
        <f t="shared" si="128"/>
        <v>0</v>
      </c>
      <c r="M1055">
        <f t="shared" si="129"/>
        <v>0</v>
      </c>
    </row>
    <row r="1056" spans="1:13" x14ac:dyDescent="0.25">
      <c r="A1056" t="s">
        <v>2737</v>
      </c>
      <c r="B1056">
        <f>LEN(A1056)</f>
        <v>77</v>
      </c>
      <c r="C1056" t="s">
        <v>2404</v>
      </c>
      <c r="D1056">
        <v>391</v>
      </c>
      <c r="E1056">
        <v>1624</v>
      </c>
      <c r="F1056">
        <v>0.5</v>
      </c>
      <c r="G1056">
        <v>2.1</v>
      </c>
      <c r="H1056">
        <v>31</v>
      </c>
      <c r="I1056">
        <v>22.4</v>
      </c>
      <c r="L1056">
        <f t="shared" si="128"/>
        <v>390.99</v>
      </c>
      <c r="M1056">
        <f t="shared" si="129"/>
        <v>-9.9999999999909051E-3</v>
      </c>
    </row>
    <row r="1057" spans="1:13" x14ac:dyDescent="0.25">
      <c r="A1057" t="str">
        <f>MID(C1057,1,$B$1)</f>
        <v>Kohlrabi, Oberrübe, Rübkohl, Kohlraben</v>
      </c>
      <c r="B1057">
        <f>LEN(C1057)</f>
        <v>38</v>
      </c>
      <c r="C1057" t="s">
        <v>1007</v>
      </c>
      <c r="D1057">
        <v>24</v>
      </c>
      <c r="E1057">
        <v>102</v>
      </c>
      <c r="F1057">
        <v>0</v>
      </c>
      <c r="G1057">
        <v>3.7</v>
      </c>
      <c r="H1057">
        <v>0.1</v>
      </c>
      <c r="I1057">
        <v>1.9</v>
      </c>
      <c r="L1057">
        <f t="shared" si="128"/>
        <v>24.080000000000002</v>
      </c>
      <c r="M1057">
        <f t="shared" si="129"/>
        <v>8.0000000000001847E-2</v>
      </c>
    </row>
    <row r="1058" spans="1:13" x14ac:dyDescent="0.25">
      <c r="A1058" t="s">
        <v>2556</v>
      </c>
      <c r="B1058">
        <f>LEN(A1058)</f>
        <v>73</v>
      </c>
      <c r="C1058" t="s">
        <v>2405</v>
      </c>
      <c r="D1058">
        <v>67</v>
      </c>
      <c r="E1058">
        <v>283</v>
      </c>
      <c r="F1058">
        <v>0.6</v>
      </c>
      <c r="G1058">
        <v>7</v>
      </c>
      <c r="H1058">
        <v>3.1</v>
      </c>
      <c r="I1058">
        <v>2.7</v>
      </c>
      <c r="L1058">
        <f t="shared" si="128"/>
        <v>68.87</v>
      </c>
      <c r="M1058">
        <f t="shared" si="129"/>
        <v>1.8700000000000045</v>
      </c>
    </row>
    <row r="1059" spans="1:13" x14ac:dyDescent="0.25">
      <c r="A1059" t="str">
        <f t="shared" ref="A1059:A1077" si="132">MID(C1059,1,$B$1)</f>
        <v>Kokosblüten-Zucker</v>
      </c>
      <c r="B1059">
        <f t="shared" ref="B1059:B1077" si="133">LEN(C1059)</f>
        <v>18</v>
      </c>
      <c r="C1059" t="s">
        <v>1008</v>
      </c>
      <c r="D1059">
        <v>400</v>
      </c>
      <c r="E1059">
        <v>1680</v>
      </c>
      <c r="F1059">
        <v>8</v>
      </c>
      <c r="G1059">
        <v>93</v>
      </c>
      <c r="H1059">
        <v>1</v>
      </c>
      <c r="I1059">
        <v>1.5</v>
      </c>
      <c r="L1059">
        <f t="shared" si="128"/>
        <v>396.9</v>
      </c>
      <c r="M1059">
        <f t="shared" si="129"/>
        <v>-3.1000000000000227</v>
      </c>
    </row>
    <row r="1060" spans="1:13" x14ac:dyDescent="0.25">
      <c r="A1060" t="str">
        <f t="shared" si="132"/>
        <v>Kokosfett, Pflanzenfett</v>
      </c>
      <c r="B1060">
        <f t="shared" si="133"/>
        <v>23</v>
      </c>
      <c r="C1060" t="s">
        <v>1009</v>
      </c>
      <c r="D1060">
        <v>930</v>
      </c>
      <c r="E1060">
        <v>3934</v>
      </c>
      <c r="F1060">
        <v>0</v>
      </c>
      <c r="G1060">
        <v>0</v>
      </c>
      <c r="H1060">
        <v>100</v>
      </c>
      <c r="I1060">
        <v>0</v>
      </c>
      <c r="L1060">
        <f t="shared" si="128"/>
        <v>930.00000000000011</v>
      </c>
      <c r="M1060">
        <f t="shared" si="129"/>
        <v>0</v>
      </c>
    </row>
    <row r="1061" spans="1:13" x14ac:dyDescent="0.25">
      <c r="A1061" t="str">
        <f t="shared" si="132"/>
        <v>Kokosflocken, Kokosmehl</v>
      </c>
      <c r="B1061">
        <f t="shared" si="133"/>
        <v>23</v>
      </c>
      <c r="C1061" t="s">
        <v>1010</v>
      </c>
      <c r="D1061">
        <v>397</v>
      </c>
      <c r="E1061">
        <v>1667</v>
      </c>
      <c r="F1061">
        <v>6</v>
      </c>
      <c r="G1061">
        <v>72.099999999999994</v>
      </c>
      <c r="H1061">
        <v>10</v>
      </c>
      <c r="I1061">
        <v>2</v>
      </c>
      <c r="L1061">
        <f t="shared" si="128"/>
        <v>397.00999999999993</v>
      </c>
      <c r="M1061">
        <f t="shared" si="129"/>
        <v>9.9999999999340616E-3</v>
      </c>
    </row>
    <row r="1062" spans="1:13" x14ac:dyDescent="0.25">
      <c r="A1062" t="str">
        <f t="shared" si="132"/>
        <v>Kokosmakronen</v>
      </c>
      <c r="B1062">
        <f t="shared" si="133"/>
        <v>13</v>
      </c>
      <c r="C1062" t="s">
        <v>1011</v>
      </c>
      <c r="D1062">
        <v>452</v>
      </c>
      <c r="E1062">
        <v>1898</v>
      </c>
      <c r="F1062">
        <v>4</v>
      </c>
      <c r="G1062">
        <v>44.5</v>
      </c>
      <c r="H1062">
        <v>26.5</v>
      </c>
      <c r="I1062">
        <v>5.5</v>
      </c>
      <c r="L1062">
        <f t="shared" si="128"/>
        <v>452</v>
      </c>
      <c r="M1062">
        <f t="shared" si="129"/>
        <v>0</v>
      </c>
    </row>
    <row r="1063" spans="1:13" x14ac:dyDescent="0.25">
      <c r="A1063" t="str">
        <f t="shared" si="132"/>
        <v>Kokosmilch, Kokossaft, Kokosnussmilch, Kokosnusssaft</v>
      </c>
      <c r="B1063">
        <f t="shared" si="133"/>
        <v>52</v>
      </c>
      <c r="C1063" t="s">
        <v>1012</v>
      </c>
      <c r="D1063">
        <v>25</v>
      </c>
      <c r="E1063">
        <v>105</v>
      </c>
      <c r="F1063">
        <v>0.5</v>
      </c>
      <c r="G1063">
        <v>5</v>
      </c>
      <c r="H1063">
        <v>0.4</v>
      </c>
      <c r="I1063">
        <v>0.3</v>
      </c>
      <c r="L1063">
        <f t="shared" si="128"/>
        <v>25.48</v>
      </c>
      <c r="M1063">
        <f t="shared" si="129"/>
        <v>0.48000000000000043</v>
      </c>
    </row>
    <row r="1064" spans="1:13" x14ac:dyDescent="0.25">
      <c r="A1064" t="str">
        <f t="shared" si="132"/>
        <v>Kokosmus, Kokoscreme</v>
      </c>
      <c r="B1064">
        <f t="shared" si="133"/>
        <v>20</v>
      </c>
      <c r="C1064" t="s">
        <v>1013</v>
      </c>
      <c r="D1064">
        <v>725</v>
      </c>
      <c r="E1064">
        <v>3047</v>
      </c>
      <c r="F1064">
        <v>1</v>
      </c>
      <c r="G1064">
        <v>12</v>
      </c>
      <c r="H1064">
        <v>70</v>
      </c>
      <c r="I1064">
        <v>6</v>
      </c>
      <c r="L1064">
        <f t="shared" si="128"/>
        <v>725.40000000000009</v>
      </c>
      <c r="M1064">
        <f t="shared" si="129"/>
        <v>0.40000000000009095</v>
      </c>
    </row>
    <row r="1065" spans="1:13" x14ac:dyDescent="0.25">
      <c r="A1065" t="str">
        <f t="shared" si="132"/>
        <v>Kokosnuss</v>
      </c>
      <c r="B1065">
        <f t="shared" si="133"/>
        <v>9</v>
      </c>
      <c r="C1065" t="s">
        <v>1014</v>
      </c>
      <c r="D1065">
        <v>363</v>
      </c>
      <c r="E1065">
        <v>1498</v>
      </c>
      <c r="F1065">
        <v>0.5</v>
      </c>
      <c r="G1065">
        <v>4.8</v>
      </c>
      <c r="H1065">
        <v>36.5</v>
      </c>
      <c r="I1065">
        <v>3.9</v>
      </c>
      <c r="L1065">
        <f t="shared" si="128"/>
        <v>375.51000000000005</v>
      </c>
      <c r="M1065">
        <f t="shared" si="129"/>
        <v>12.510000000000048</v>
      </c>
    </row>
    <row r="1066" spans="1:13" x14ac:dyDescent="0.25">
      <c r="A1066" t="str">
        <f t="shared" si="132"/>
        <v>Kokosöl</v>
      </c>
      <c r="B1066">
        <f t="shared" si="133"/>
        <v>7</v>
      </c>
      <c r="C1066" t="s">
        <v>1015</v>
      </c>
      <c r="D1066">
        <v>930</v>
      </c>
      <c r="E1066">
        <v>3934</v>
      </c>
      <c r="F1066">
        <v>0</v>
      </c>
      <c r="G1066">
        <v>0</v>
      </c>
      <c r="H1066">
        <v>100</v>
      </c>
      <c r="I1066">
        <v>0</v>
      </c>
      <c r="L1066">
        <f t="shared" si="128"/>
        <v>930.00000000000011</v>
      </c>
      <c r="M1066">
        <f t="shared" si="129"/>
        <v>0</v>
      </c>
    </row>
    <row r="1067" spans="1:13" x14ac:dyDescent="0.25">
      <c r="A1067" t="str">
        <f t="shared" si="132"/>
        <v>Kokosraspeln</v>
      </c>
      <c r="B1067">
        <f t="shared" si="133"/>
        <v>12</v>
      </c>
      <c r="C1067" t="s">
        <v>1016</v>
      </c>
      <c r="D1067">
        <v>725</v>
      </c>
      <c r="E1067">
        <v>3046</v>
      </c>
      <c r="F1067">
        <v>3.5</v>
      </c>
      <c r="G1067">
        <v>30.1</v>
      </c>
      <c r="H1067">
        <v>62</v>
      </c>
      <c r="I1067">
        <v>6</v>
      </c>
      <c r="L1067">
        <f t="shared" si="128"/>
        <v>725.21</v>
      </c>
      <c r="M1067">
        <f t="shared" si="129"/>
        <v>0.21000000000003638</v>
      </c>
    </row>
    <row r="1068" spans="1:13" x14ac:dyDescent="0.25">
      <c r="A1068" t="str">
        <f t="shared" si="132"/>
        <v>Kölsch-Bier 4,9 Vol.%</v>
      </c>
      <c r="B1068">
        <f t="shared" si="133"/>
        <v>21</v>
      </c>
      <c r="C1068" t="s">
        <v>1017</v>
      </c>
      <c r="D1068">
        <v>56</v>
      </c>
      <c r="E1068">
        <v>235</v>
      </c>
      <c r="F1068">
        <v>0.5</v>
      </c>
      <c r="G1068">
        <v>4</v>
      </c>
      <c r="H1068">
        <v>0</v>
      </c>
      <c r="I1068">
        <v>0.5</v>
      </c>
      <c r="J1068">
        <v>4.9000000000000004</v>
      </c>
      <c r="L1068">
        <f t="shared" si="128"/>
        <v>52.800000000000004</v>
      </c>
      <c r="M1068">
        <f t="shared" si="129"/>
        <v>-3.1999999999999957</v>
      </c>
    </row>
    <row r="1069" spans="1:13" x14ac:dyDescent="0.25">
      <c r="A1069" t="str">
        <f t="shared" si="132"/>
        <v>Kombucha-Gärgetränk (Teepilz)</v>
      </c>
      <c r="B1069">
        <f t="shared" si="133"/>
        <v>29</v>
      </c>
      <c r="C1069" t="s">
        <v>1018</v>
      </c>
      <c r="D1069">
        <v>23</v>
      </c>
      <c r="E1069">
        <v>97</v>
      </c>
      <c r="F1069">
        <v>0.5</v>
      </c>
      <c r="G1069">
        <v>5.5</v>
      </c>
      <c r="H1069">
        <v>0</v>
      </c>
      <c r="I1069">
        <v>0.2</v>
      </c>
      <c r="L1069">
        <f t="shared" si="128"/>
        <v>23.389999999999997</v>
      </c>
      <c r="M1069">
        <f t="shared" si="129"/>
        <v>0.38999999999999702</v>
      </c>
    </row>
    <row r="1070" spans="1:13" x14ac:dyDescent="0.25">
      <c r="A1070" t="str">
        <f t="shared" si="132"/>
        <v>Kondensmilch, 10 % Fett (Dosenmilch)</v>
      </c>
      <c r="B1070">
        <f t="shared" si="133"/>
        <v>36</v>
      </c>
      <c r="C1070" t="s">
        <v>1019</v>
      </c>
      <c r="D1070">
        <v>177</v>
      </c>
      <c r="E1070">
        <v>742</v>
      </c>
      <c r="F1070">
        <v>1</v>
      </c>
      <c r="G1070">
        <v>12.5</v>
      </c>
      <c r="H1070">
        <v>10.1</v>
      </c>
      <c r="I1070">
        <v>8.8000000000000007</v>
      </c>
      <c r="L1070">
        <f t="shared" si="128"/>
        <v>182.14000000000001</v>
      </c>
      <c r="M1070">
        <f t="shared" si="129"/>
        <v>5.1400000000000148</v>
      </c>
    </row>
    <row r="1071" spans="1:13" x14ac:dyDescent="0.25">
      <c r="A1071" t="str">
        <f t="shared" si="132"/>
        <v>Kondensmilch, 4 % Fett (Dosenmilch)</v>
      </c>
      <c r="B1071">
        <f t="shared" si="133"/>
        <v>35</v>
      </c>
      <c r="C1071" t="s">
        <v>1020</v>
      </c>
      <c r="D1071">
        <v>109</v>
      </c>
      <c r="E1071">
        <v>459</v>
      </c>
      <c r="F1071">
        <v>1</v>
      </c>
      <c r="G1071">
        <v>10.8</v>
      </c>
      <c r="H1071">
        <v>4</v>
      </c>
      <c r="I1071">
        <v>7.5</v>
      </c>
      <c r="L1071">
        <f t="shared" si="128"/>
        <v>112.98</v>
      </c>
      <c r="M1071">
        <f t="shared" si="129"/>
        <v>3.980000000000004</v>
      </c>
    </row>
    <row r="1072" spans="1:13" x14ac:dyDescent="0.25">
      <c r="A1072" t="str">
        <f t="shared" si="132"/>
        <v>Kondensmilch, 7,5 % Fett (Dosenmilch)</v>
      </c>
      <c r="B1072">
        <f t="shared" si="133"/>
        <v>37</v>
      </c>
      <c r="C1072" t="s">
        <v>1021</v>
      </c>
      <c r="D1072">
        <v>132</v>
      </c>
      <c r="E1072">
        <v>553</v>
      </c>
      <c r="F1072">
        <v>1</v>
      </c>
      <c r="G1072">
        <v>9.5</v>
      </c>
      <c r="H1072">
        <v>7.6</v>
      </c>
      <c r="I1072">
        <v>6.5</v>
      </c>
      <c r="L1072">
        <f t="shared" si="128"/>
        <v>136.93</v>
      </c>
      <c r="M1072">
        <f t="shared" si="129"/>
        <v>4.9300000000000068</v>
      </c>
    </row>
    <row r="1073" spans="1:13" x14ac:dyDescent="0.25">
      <c r="A1073" t="str">
        <f t="shared" si="132"/>
        <v>Kondensmilch, gezuckert, 9 % Fett (Dosenmilch, auch als Brotaufstrich)</v>
      </c>
      <c r="B1073">
        <f t="shared" si="133"/>
        <v>70</v>
      </c>
      <c r="C1073" t="s">
        <v>1022</v>
      </c>
      <c r="D1073">
        <v>339</v>
      </c>
      <c r="E1073">
        <v>1424</v>
      </c>
      <c r="F1073">
        <v>4.5</v>
      </c>
      <c r="G1073">
        <v>54</v>
      </c>
      <c r="H1073">
        <v>9</v>
      </c>
      <c r="I1073">
        <v>8.1</v>
      </c>
      <c r="L1073">
        <f t="shared" si="128"/>
        <v>339.11999999999995</v>
      </c>
      <c r="M1073">
        <f t="shared" si="129"/>
        <v>0.1199999999999477</v>
      </c>
    </row>
    <row r="1074" spans="1:13" x14ac:dyDescent="0.25">
      <c r="A1074" t="str">
        <f t="shared" si="132"/>
        <v>Konfitüre (Marmelade)</v>
      </c>
      <c r="B1074">
        <f t="shared" si="133"/>
        <v>21</v>
      </c>
      <c r="C1074" t="s">
        <v>1023</v>
      </c>
      <c r="D1074">
        <v>242</v>
      </c>
      <c r="E1074">
        <v>1027</v>
      </c>
      <c r="F1074">
        <v>5</v>
      </c>
      <c r="G1074">
        <v>60</v>
      </c>
      <c r="H1074">
        <v>0</v>
      </c>
      <c r="I1074">
        <v>0.4</v>
      </c>
      <c r="L1074">
        <f t="shared" si="128"/>
        <v>247.67999999999998</v>
      </c>
      <c r="M1074">
        <f t="shared" si="129"/>
        <v>5.6799999999999784</v>
      </c>
    </row>
    <row r="1075" spans="1:13" x14ac:dyDescent="0.25">
      <c r="A1075" t="str">
        <f t="shared" si="132"/>
        <v>Konfitüre, extra (Marmelade)</v>
      </c>
      <c r="B1075">
        <f t="shared" si="133"/>
        <v>28</v>
      </c>
      <c r="C1075" t="s">
        <v>1024</v>
      </c>
      <c r="D1075">
        <v>234</v>
      </c>
      <c r="E1075">
        <v>993</v>
      </c>
      <c r="F1075">
        <v>5</v>
      </c>
      <c r="G1075">
        <v>58</v>
      </c>
      <c r="H1075">
        <v>0</v>
      </c>
      <c r="I1075">
        <v>0.4</v>
      </c>
      <c r="L1075">
        <f t="shared" si="128"/>
        <v>239.48</v>
      </c>
      <c r="M1075">
        <f t="shared" si="129"/>
        <v>5.4799999999999898</v>
      </c>
    </row>
    <row r="1076" spans="1:13" x14ac:dyDescent="0.25">
      <c r="A1076" t="str">
        <f t="shared" si="132"/>
        <v>Konfitüre, kalorienreduziert (Diätmarmelade)</v>
      </c>
      <c r="B1076">
        <f t="shared" si="133"/>
        <v>44</v>
      </c>
      <c r="C1076" t="s">
        <v>1025</v>
      </c>
      <c r="D1076">
        <v>94</v>
      </c>
      <c r="E1076">
        <v>398</v>
      </c>
      <c r="F1076">
        <v>2</v>
      </c>
      <c r="G1076">
        <v>23</v>
      </c>
      <c r="H1076">
        <v>0</v>
      </c>
      <c r="I1076">
        <v>0.4</v>
      </c>
      <c r="L1076">
        <f t="shared" si="128"/>
        <v>95.98</v>
      </c>
      <c r="M1076">
        <f t="shared" si="129"/>
        <v>1.980000000000004</v>
      </c>
    </row>
    <row r="1077" spans="1:13" x14ac:dyDescent="0.25">
      <c r="A1077" t="str">
        <f t="shared" si="132"/>
        <v>Königin-Pasteten, Königinnen-Pasteten</v>
      </c>
      <c r="B1077">
        <f t="shared" si="133"/>
        <v>37</v>
      </c>
      <c r="C1077" t="s">
        <v>1026</v>
      </c>
      <c r="D1077">
        <v>596</v>
      </c>
      <c r="E1077">
        <v>2501</v>
      </c>
      <c r="F1077">
        <v>3.5</v>
      </c>
      <c r="G1077">
        <v>42</v>
      </c>
      <c r="H1077">
        <v>41</v>
      </c>
      <c r="I1077">
        <v>10</v>
      </c>
      <c r="L1077">
        <f t="shared" si="128"/>
        <v>595.5</v>
      </c>
      <c r="M1077">
        <f t="shared" si="129"/>
        <v>-0.5</v>
      </c>
    </row>
    <row r="1078" spans="1:13" x14ac:dyDescent="0.25">
      <c r="A1078" t="s">
        <v>2569</v>
      </c>
      <c r="B1078">
        <f>LEN(A1078)</f>
        <v>78</v>
      </c>
      <c r="C1078" t="s">
        <v>2406</v>
      </c>
      <c r="D1078">
        <v>13</v>
      </c>
      <c r="E1078">
        <v>55</v>
      </c>
      <c r="F1078">
        <v>0</v>
      </c>
      <c r="G1078">
        <v>0</v>
      </c>
      <c r="H1078">
        <v>0.2</v>
      </c>
      <c r="I1078">
        <v>2.7</v>
      </c>
      <c r="L1078">
        <f t="shared" si="128"/>
        <v>13.200000000000003</v>
      </c>
      <c r="M1078">
        <f t="shared" si="129"/>
        <v>0.20000000000000284</v>
      </c>
    </row>
    <row r="1079" spans="1:13" x14ac:dyDescent="0.25">
      <c r="A1079" t="str">
        <f t="shared" ref="A1079:A1093" si="134">MID(C1079,1,$B$1)</f>
        <v>Konjac-Nudeln, abgetropft, aus Teufelszunge</v>
      </c>
      <c r="B1079">
        <f t="shared" ref="B1079:B1093" si="135">LEN(C1079)</f>
        <v>43</v>
      </c>
      <c r="C1079" t="s">
        <v>1027</v>
      </c>
      <c r="D1079">
        <v>19</v>
      </c>
      <c r="E1079">
        <v>78</v>
      </c>
      <c r="F1079">
        <v>0.5</v>
      </c>
      <c r="G1079">
        <v>4.5</v>
      </c>
      <c r="H1079">
        <v>0</v>
      </c>
      <c r="I1079">
        <v>0</v>
      </c>
      <c r="L1079">
        <f t="shared" si="128"/>
        <v>18.45</v>
      </c>
      <c r="M1079">
        <f t="shared" si="129"/>
        <v>-0.55000000000000071</v>
      </c>
    </row>
    <row r="1080" spans="1:13" x14ac:dyDescent="0.25">
      <c r="A1080" t="str">
        <f t="shared" si="134"/>
        <v>Konzelmann's Kraftkornbrot, LowCarb-Brot, Eiweißbrot</v>
      </c>
      <c r="B1080">
        <f t="shared" si="135"/>
        <v>52</v>
      </c>
      <c r="C1080" t="s">
        <v>1028</v>
      </c>
      <c r="D1080">
        <v>355</v>
      </c>
      <c r="E1080">
        <v>1491</v>
      </c>
      <c r="F1080">
        <v>0.5</v>
      </c>
      <c r="G1080">
        <v>4.7</v>
      </c>
      <c r="H1080">
        <v>22.5</v>
      </c>
      <c r="I1080">
        <v>30.1</v>
      </c>
      <c r="L1080">
        <f t="shared" si="128"/>
        <v>354.94000000000005</v>
      </c>
      <c r="M1080">
        <f t="shared" si="129"/>
        <v>-5.999999999994543E-2</v>
      </c>
    </row>
    <row r="1081" spans="1:13" x14ac:dyDescent="0.25">
      <c r="A1081" t="str">
        <f t="shared" si="134"/>
        <v>Koriander, getrocknet</v>
      </c>
      <c r="B1081">
        <f t="shared" si="135"/>
        <v>21</v>
      </c>
      <c r="C1081" t="s">
        <v>1029</v>
      </c>
      <c r="D1081">
        <v>327</v>
      </c>
      <c r="E1081">
        <v>1371</v>
      </c>
      <c r="F1081">
        <v>2.5</v>
      </c>
      <c r="G1081">
        <v>26</v>
      </c>
      <c r="H1081">
        <v>18</v>
      </c>
      <c r="I1081">
        <v>12.5</v>
      </c>
      <c r="L1081">
        <f t="shared" si="128"/>
        <v>326.5</v>
      </c>
      <c r="M1081">
        <f t="shared" si="129"/>
        <v>-0.5</v>
      </c>
    </row>
    <row r="1082" spans="1:13" x14ac:dyDescent="0.25">
      <c r="A1082" t="str">
        <f t="shared" si="134"/>
        <v>Korinthen</v>
      </c>
      <c r="B1082">
        <f t="shared" si="135"/>
        <v>9</v>
      </c>
      <c r="C1082" t="s">
        <v>1030</v>
      </c>
      <c r="D1082">
        <v>327</v>
      </c>
      <c r="E1082">
        <v>1371</v>
      </c>
      <c r="F1082">
        <v>6.5</v>
      </c>
      <c r="G1082">
        <v>74.8</v>
      </c>
      <c r="H1082">
        <v>1</v>
      </c>
      <c r="I1082">
        <v>2.5</v>
      </c>
      <c r="L1082">
        <f t="shared" si="128"/>
        <v>326.47999999999996</v>
      </c>
      <c r="M1082">
        <f t="shared" si="129"/>
        <v>-0.52000000000003865</v>
      </c>
    </row>
    <row r="1083" spans="1:13" x14ac:dyDescent="0.25">
      <c r="A1083" t="str">
        <f t="shared" si="134"/>
        <v>Körnerbrot, glutenfrei</v>
      </c>
      <c r="B1083">
        <f t="shared" si="135"/>
        <v>22</v>
      </c>
      <c r="C1083" t="s">
        <v>1031</v>
      </c>
      <c r="D1083">
        <v>225</v>
      </c>
      <c r="E1083">
        <v>946</v>
      </c>
      <c r="F1083">
        <v>3.5</v>
      </c>
      <c r="G1083">
        <v>39</v>
      </c>
      <c r="H1083">
        <v>5</v>
      </c>
      <c r="I1083">
        <v>4.5</v>
      </c>
      <c r="L1083">
        <f t="shared" si="128"/>
        <v>225.29999999999998</v>
      </c>
      <c r="M1083">
        <f t="shared" si="129"/>
        <v>0.29999999999998295</v>
      </c>
    </row>
    <row r="1084" spans="1:13" x14ac:dyDescent="0.25">
      <c r="A1084" t="str">
        <f t="shared" si="134"/>
        <v>Körner-Brötchen, Körner-Semmeln, Körner-Wecken, Mehrkorn-Brötchen</v>
      </c>
      <c r="B1084">
        <f t="shared" si="135"/>
        <v>65</v>
      </c>
      <c r="C1084" t="s">
        <v>1032</v>
      </c>
      <c r="D1084">
        <v>265</v>
      </c>
      <c r="E1084">
        <v>1111</v>
      </c>
      <c r="F1084">
        <v>4</v>
      </c>
      <c r="G1084">
        <v>42</v>
      </c>
      <c r="H1084">
        <v>5.9</v>
      </c>
      <c r="I1084">
        <v>8.9</v>
      </c>
      <c r="L1084">
        <f t="shared" si="128"/>
        <v>264.45</v>
      </c>
      <c r="M1084">
        <f t="shared" si="129"/>
        <v>-0.55000000000001137</v>
      </c>
    </row>
    <row r="1085" spans="1:13" x14ac:dyDescent="0.25">
      <c r="A1085" t="str">
        <f t="shared" si="134"/>
        <v>Kornspitz</v>
      </c>
      <c r="B1085">
        <f t="shared" si="135"/>
        <v>9</v>
      </c>
      <c r="C1085" t="s">
        <v>1033</v>
      </c>
      <c r="D1085">
        <v>220</v>
      </c>
      <c r="E1085">
        <v>924</v>
      </c>
      <c r="F1085">
        <v>3.5</v>
      </c>
      <c r="G1085">
        <v>42</v>
      </c>
      <c r="H1085">
        <v>1.7</v>
      </c>
      <c r="I1085">
        <v>7.6</v>
      </c>
      <c r="L1085">
        <f t="shared" si="128"/>
        <v>219.92999999999998</v>
      </c>
      <c r="M1085">
        <f t="shared" si="129"/>
        <v>-7.00000000000216E-2</v>
      </c>
    </row>
    <row r="1086" spans="1:13" x14ac:dyDescent="0.25">
      <c r="A1086" t="str">
        <f t="shared" si="134"/>
        <v>Köttbullar (schwed. Fleisch-Bällchen)</v>
      </c>
      <c r="B1086">
        <f t="shared" si="135"/>
        <v>37</v>
      </c>
      <c r="C1086" t="s">
        <v>1034</v>
      </c>
      <c r="D1086">
        <v>246</v>
      </c>
      <c r="E1086">
        <v>1032</v>
      </c>
      <c r="F1086">
        <v>0.5</v>
      </c>
      <c r="G1086">
        <v>7</v>
      </c>
      <c r="H1086">
        <v>17</v>
      </c>
      <c r="I1086">
        <v>14</v>
      </c>
      <c r="L1086">
        <f t="shared" si="128"/>
        <v>245.60000000000002</v>
      </c>
      <c r="M1086">
        <f t="shared" si="129"/>
        <v>-0.39999999999997726</v>
      </c>
    </row>
    <row r="1087" spans="1:13" x14ac:dyDescent="0.25">
      <c r="A1087" t="str">
        <f t="shared" si="134"/>
        <v>Krabben, Garnelen, Crevetten</v>
      </c>
      <c r="B1087">
        <f t="shared" si="135"/>
        <v>28</v>
      </c>
      <c r="C1087" t="s">
        <v>1035</v>
      </c>
      <c r="D1087">
        <v>94</v>
      </c>
      <c r="E1087">
        <v>396</v>
      </c>
      <c r="F1087">
        <v>0</v>
      </c>
      <c r="G1087">
        <v>1.5</v>
      </c>
      <c r="H1087">
        <v>1.5</v>
      </c>
      <c r="I1087">
        <v>18.5</v>
      </c>
      <c r="L1087">
        <f t="shared" si="128"/>
        <v>97.800000000000011</v>
      </c>
      <c r="M1087">
        <f t="shared" si="129"/>
        <v>3.8000000000000114</v>
      </c>
    </row>
    <row r="1088" spans="1:13" x14ac:dyDescent="0.25">
      <c r="A1088" t="str">
        <f t="shared" si="134"/>
        <v xml:space="preserve">Krabbenbrot, Krupuk, Kroepoek, Krabbenchips, Hummerchips </v>
      </c>
      <c r="B1088">
        <f t="shared" si="135"/>
        <v>57</v>
      </c>
      <c r="C1088" t="s">
        <v>1036</v>
      </c>
      <c r="D1088">
        <v>561</v>
      </c>
      <c r="E1088">
        <v>2374</v>
      </c>
      <c r="F1088">
        <v>6</v>
      </c>
      <c r="G1088">
        <v>70</v>
      </c>
      <c r="H1088">
        <v>29</v>
      </c>
      <c r="I1088">
        <v>1</v>
      </c>
      <c r="L1088">
        <f t="shared" si="128"/>
        <v>560.90000000000009</v>
      </c>
      <c r="M1088">
        <f t="shared" si="129"/>
        <v>-9.9999999999909051E-2</v>
      </c>
    </row>
    <row r="1089" spans="1:13" x14ac:dyDescent="0.25">
      <c r="A1089" t="str">
        <f t="shared" si="134"/>
        <v>Krabbencreme, Krabbenpaste</v>
      </c>
      <c r="B1089">
        <f t="shared" si="135"/>
        <v>26</v>
      </c>
      <c r="C1089" t="s">
        <v>1037</v>
      </c>
      <c r="D1089">
        <v>408</v>
      </c>
      <c r="E1089">
        <v>1713</v>
      </c>
      <c r="F1089">
        <v>0</v>
      </c>
      <c r="G1089">
        <v>2</v>
      </c>
      <c r="H1089">
        <v>38</v>
      </c>
      <c r="I1089">
        <v>11</v>
      </c>
      <c r="L1089">
        <f t="shared" si="128"/>
        <v>407.8</v>
      </c>
      <c r="M1089">
        <f t="shared" si="129"/>
        <v>-0.19999999999998863</v>
      </c>
    </row>
    <row r="1090" spans="1:13" x14ac:dyDescent="0.25">
      <c r="A1090" t="str">
        <f t="shared" si="134"/>
        <v>Krabbensalat</v>
      </c>
      <c r="B1090">
        <f t="shared" si="135"/>
        <v>12</v>
      </c>
      <c r="C1090" t="s">
        <v>1038</v>
      </c>
      <c r="D1090">
        <v>175</v>
      </c>
      <c r="E1090">
        <v>736</v>
      </c>
      <c r="F1090">
        <v>0.5</v>
      </c>
      <c r="G1090">
        <v>7.1</v>
      </c>
      <c r="H1090">
        <v>12.9</v>
      </c>
      <c r="I1090">
        <v>6.2</v>
      </c>
      <c r="L1090">
        <f t="shared" ref="L1090:L1153" si="136">G1090*4.1+H1090*9.3+I1090*4.2+J1090*7+K1090*3</f>
        <v>175.12</v>
      </c>
      <c r="M1090">
        <f t="shared" ref="M1090:M1153" si="137">L1090-D1090</f>
        <v>0.12000000000000455</v>
      </c>
    </row>
    <row r="1091" spans="1:13" x14ac:dyDescent="0.25">
      <c r="A1091" t="str">
        <f t="shared" si="134"/>
        <v>Kräcker, Cracker</v>
      </c>
      <c r="B1091">
        <f t="shared" si="135"/>
        <v>16</v>
      </c>
      <c r="C1091" t="s">
        <v>1039</v>
      </c>
      <c r="D1091">
        <v>442</v>
      </c>
      <c r="E1091">
        <v>1861</v>
      </c>
      <c r="F1091">
        <v>6</v>
      </c>
      <c r="G1091">
        <v>68</v>
      </c>
      <c r="H1091">
        <v>14</v>
      </c>
      <c r="I1091">
        <v>11</v>
      </c>
      <c r="L1091">
        <f t="shared" si="136"/>
        <v>455.2</v>
      </c>
      <c r="M1091">
        <f t="shared" si="137"/>
        <v>13.199999999999989</v>
      </c>
    </row>
    <row r="1092" spans="1:13" x14ac:dyDescent="0.25">
      <c r="A1092" t="str">
        <f t="shared" si="134"/>
        <v>Krainer Wurst (Kranjska klobasa) (aus Schweinefleisch und evtl. Rindfleisch)</v>
      </c>
      <c r="B1092">
        <f t="shared" si="135"/>
        <v>76</v>
      </c>
      <c r="C1092" t="s">
        <v>1040</v>
      </c>
      <c r="D1092">
        <v>305</v>
      </c>
      <c r="E1092">
        <v>1280</v>
      </c>
      <c r="F1092">
        <v>0</v>
      </c>
      <c r="G1092">
        <v>0.2</v>
      </c>
      <c r="H1092">
        <v>25</v>
      </c>
      <c r="I1092">
        <v>17</v>
      </c>
      <c r="L1092">
        <f t="shared" si="136"/>
        <v>304.72000000000003</v>
      </c>
      <c r="M1092">
        <f t="shared" si="137"/>
        <v>-0.27999999999997272</v>
      </c>
    </row>
    <row r="1093" spans="1:13" x14ac:dyDescent="0.25">
      <c r="A1093" t="str">
        <f t="shared" si="134"/>
        <v>Krakauer (Grillwurst, Brühwurst, Kochsalami)</v>
      </c>
      <c r="B1093">
        <f t="shared" si="135"/>
        <v>44</v>
      </c>
      <c r="C1093" t="s">
        <v>1041</v>
      </c>
      <c r="D1093">
        <v>275</v>
      </c>
      <c r="E1093">
        <v>1151</v>
      </c>
      <c r="F1093">
        <v>0</v>
      </c>
      <c r="G1093">
        <v>0.3</v>
      </c>
      <c r="H1093">
        <v>23.5</v>
      </c>
      <c r="I1093">
        <v>14.5</v>
      </c>
      <c r="L1093">
        <f t="shared" si="136"/>
        <v>280.68</v>
      </c>
      <c r="M1093">
        <f t="shared" si="137"/>
        <v>5.6800000000000068</v>
      </c>
    </row>
    <row r="1094" spans="1:13" x14ac:dyDescent="0.25">
      <c r="A1094" t="s">
        <v>2642</v>
      </c>
      <c r="B1094">
        <f>LEN(A1094)</f>
        <v>63</v>
      </c>
      <c r="C1094" t="s">
        <v>2407</v>
      </c>
      <c r="D1094">
        <v>35</v>
      </c>
      <c r="E1094">
        <v>148</v>
      </c>
      <c r="F1094">
        <v>0.5</v>
      </c>
      <c r="G1094">
        <v>6.2</v>
      </c>
      <c r="H1094">
        <v>0.5</v>
      </c>
      <c r="I1094">
        <v>0.3</v>
      </c>
      <c r="L1094">
        <f t="shared" si="136"/>
        <v>31.330000000000002</v>
      </c>
      <c r="M1094">
        <f t="shared" si="137"/>
        <v>-3.6699999999999982</v>
      </c>
    </row>
    <row r="1095" spans="1:13" x14ac:dyDescent="0.25">
      <c r="A1095" t="str">
        <f t="shared" ref="A1095:A1113" si="138">MID(C1095,1,$B$1)</f>
        <v>Kranbeerensaft light, Cranberrysaft light, Moosbeerensaft light</v>
      </c>
      <c r="B1095">
        <f t="shared" ref="B1095:B1113" si="139">LEN(C1095)</f>
        <v>63</v>
      </c>
      <c r="C1095" t="s">
        <v>1042</v>
      </c>
      <c r="D1095">
        <v>9</v>
      </c>
      <c r="E1095">
        <v>38</v>
      </c>
      <c r="F1095">
        <v>0</v>
      </c>
      <c r="G1095">
        <v>1.9</v>
      </c>
      <c r="H1095">
        <v>0.1</v>
      </c>
      <c r="I1095">
        <v>0.1</v>
      </c>
      <c r="L1095">
        <f t="shared" si="136"/>
        <v>9.1399999999999988</v>
      </c>
      <c r="M1095">
        <f t="shared" si="137"/>
        <v>0.13999999999999879</v>
      </c>
    </row>
    <row r="1096" spans="1:13" x14ac:dyDescent="0.25">
      <c r="A1096" t="str">
        <f t="shared" si="138"/>
        <v>Kranbeerensaft, Cranberrysaft, Moosbeerensaft</v>
      </c>
      <c r="B1096">
        <f t="shared" si="139"/>
        <v>45</v>
      </c>
      <c r="C1096" t="s">
        <v>1043</v>
      </c>
      <c r="D1096">
        <v>28</v>
      </c>
      <c r="E1096">
        <v>118</v>
      </c>
      <c r="F1096">
        <v>0.5</v>
      </c>
      <c r="G1096">
        <v>6.3</v>
      </c>
      <c r="H1096">
        <v>0.2</v>
      </c>
      <c r="I1096">
        <v>0.1</v>
      </c>
      <c r="L1096">
        <f t="shared" si="136"/>
        <v>28.11</v>
      </c>
      <c r="M1096">
        <f t="shared" si="137"/>
        <v>0.10999999999999943</v>
      </c>
    </row>
    <row r="1097" spans="1:13" x14ac:dyDescent="0.25">
      <c r="A1097" t="str">
        <f t="shared" si="138"/>
        <v>Kräuter-Baguette</v>
      </c>
      <c r="B1097">
        <f t="shared" si="139"/>
        <v>16</v>
      </c>
      <c r="C1097" t="s">
        <v>1044</v>
      </c>
      <c r="D1097">
        <v>333</v>
      </c>
      <c r="E1097">
        <v>1398</v>
      </c>
      <c r="F1097">
        <v>4</v>
      </c>
      <c r="G1097">
        <v>47</v>
      </c>
      <c r="H1097">
        <v>11.9</v>
      </c>
      <c r="I1097">
        <v>7</v>
      </c>
      <c r="L1097">
        <f t="shared" si="136"/>
        <v>332.77</v>
      </c>
      <c r="M1097">
        <f t="shared" si="137"/>
        <v>-0.23000000000001819</v>
      </c>
    </row>
    <row r="1098" spans="1:13" x14ac:dyDescent="0.25">
      <c r="A1098" t="str">
        <f t="shared" si="138"/>
        <v>Kräuter-Butter</v>
      </c>
      <c r="B1098">
        <f t="shared" si="139"/>
        <v>14</v>
      </c>
      <c r="C1098" t="s">
        <v>1045</v>
      </c>
      <c r="D1098">
        <v>661</v>
      </c>
      <c r="E1098">
        <v>2720</v>
      </c>
      <c r="F1098">
        <v>0</v>
      </c>
      <c r="G1098">
        <v>0.5</v>
      </c>
      <c r="H1098">
        <v>73</v>
      </c>
      <c r="I1098">
        <v>6</v>
      </c>
      <c r="L1098">
        <f t="shared" si="136"/>
        <v>706.15000000000009</v>
      </c>
      <c r="M1098">
        <f t="shared" si="137"/>
        <v>45.150000000000091</v>
      </c>
    </row>
    <row r="1099" spans="1:13" x14ac:dyDescent="0.25">
      <c r="A1099" t="str">
        <f t="shared" si="138"/>
        <v>Kräuter-Essig</v>
      </c>
      <c r="B1099">
        <f t="shared" si="139"/>
        <v>13</v>
      </c>
      <c r="C1099" t="s">
        <v>1046</v>
      </c>
      <c r="D1099">
        <v>17</v>
      </c>
      <c r="E1099">
        <v>72</v>
      </c>
      <c r="F1099">
        <v>0</v>
      </c>
      <c r="G1099">
        <v>0</v>
      </c>
      <c r="H1099">
        <v>0</v>
      </c>
      <c r="I1099">
        <v>0.2</v>
      </c>
      <c r="L1099">
        <f t="shared" si="136"/>
        <v>0.84000000000000008</v>
      </c>
      <c r="M1099">
        <f t="shared" si="137"/>
        <v>-16.16</v>
      </c>
    </row>
    <row r="1100" spans="1:13" x14ac:dyDescent="0.25">
      <c r="A1100" t="str">
        <f t="shared" si="138"/>
        <v>Kräuterlikör, Bitterlikör</v>
      </c>
      <c r="B1100">
        <f t="shared" si="139"/>
        <v>25</v>
      </c>
      <c r="C1100" t="s">
        <v>1047</v>
      </c>
      <c r="D1100">
        <v>235</v>
      </c>
      <c r="E1100">
        <v>980</v>
      </c>
      <c r="F1100">
        <v>1.5</v>
      </c>
      <c r="G1100">
        <v>14</v>
      </c>
      <c r="H1100">
        <v>0</v>
      </c>
      <c r="I1100">
        <v>0</v>
      </c>
      <c r="J1100">
        <v>25</v>
      </c>
      <c r="L1100">
        <f t="shared" si="136"/>
        <v>232.39999999999998</v>
      </c>
      <c r="M1100">
        <f t="shared" si="137"/>
        <v>-2.6000000000000227</v>
      </c>
    </row>
    <row r="1101" spans="1:13" x14ac:dyDescent="0.25">
      <c r="A1101" t="str">
        <f t="shared" si="138"/>
        <v>Kräutermix, frisch, frische kräuter</v>
      </c>
      <c r="B1101">
        <f t="shared" si="139"/>
        <v>35</v>
      </c>
      <c r="C1101" t="s">
        <v>1048</v>
      </c>
      <c r="D1101">
        <v>42</v>
      </c>
      <c r="E1101">
        <v>174</v>
      </c>
      <c r="F1101">
        <v>0.5</v>
      </c>
      <c r="G1101">
        <v>6.1</v>
      </c>
      <c r="H1101">
        <v>0.6</v>
      </c>
      <c r="I1101">
        <v>2.6</v>
      </c>
      <c r="L1101">
        <f t="shared" si="136"/>
        <v>41.51</v>
      </c>
      <c r="M1101">
        <f t="shared" si="137"/>
        <v>-0.49000000000000199</v>
      </c>
    </row>
    <row r="1102" spans="1:13" x14ac:dyDescent="0.25">
      <c r="A1102" t="str">
        <f t="shared" si="138"/>
        <v>Kräuterquark, 40 % Fett in Trockenmasse (Speisequark, Topfen)</v>
      </c>
      <c r="B1102">
        <f t="shared" si="139"/>
        <v>61</v>
      </c>
      <c r="C1102" t="s">
        <v>1049</v>
      </c>
      <c r="D1102">
        <v>144</v>
      </c>
      <c r="E1102">
        <v>600</v>
      </c>
      <c r="F1102">
        <v>0.5</v>
      </c>
      <c r="G1102">
        <v>3.1</v>
      </c>
      <c r="H1102">
        <v>10.199999999999999</v>
      </c>
      <c r="I1102">
        <v>10</v>
      </c>
      <c r="L1102">
        <f t="shared" si="136"/>
        <v>149.57</v>
      </c>
      <c r="M1102">
        <f t="shared" si="137"/>
        <v>5.5699999999999932</v>
      </c>
    </row>
    <row r="1103" spans="1:13" x14ac:dyDescent="0.25">
      <c r="A1103" t="str">
        <f t="shared" si="138"/>
        <v>Kräutersalz, Grillsalz, Würzsalz, Rauchsalz, Knoblauchsalz</v>
      </c>
      <c r="B1103">
        <f t="shared" si="139"/>
        <v>58</v>
      </c>
      <c r="C1103" t="s">
        <v>1050</v>
      </c>
      <c r="D1103">
        <v>22</v>
      </c>
      <c r="E1103">
        <v>91</v>
      </c>
      <c r="F1103">
        <v>0.5</v>
      </c>
      <c r="G1103">
        <v>3.6</v>
      </c>
      <c r="H1103">
        <v>0.2</v>
      </c>
      <c r="I1103">
        <v>1.2</v>
      </c>
      <c r="L1103">
        <f t="shared" si="136"/>
        <v>21.66</v>
      </c>
      <c r="M1103">
        <f t="shared" si="137"/>
        <v>-0.33999999999999986</v>
      </c>
    </row>
    <row r="1104" spans="1:13" x14ac:dyDescent="0.25">
      <c r="A1104" t="str">
        <f t="shared" si="138"/>
        <v>Krautkuchen, Krauttorte</v>
      </c>
      <c r="B1104">
        <f t="shared" si="139"/>
        <v>23</v>
      </c>
      <c r="C1104" t="s">
        <v>1051</v>
      </c>
      <c r="D1104">
        <v>260</v>
      </c>
      <c r="E1104">
        <v>1092</v>
      </c>
      <c r="F1104">
        <v>2.5</v>
      </c>
      <c r="G1104">
        <v>28</v>
      </c>
      <c r="H1104">
        <v>12</v>
      </c>
      <c r="I1104">
        <v>8</v>
      </c>
      <c r="L1104">
        <f t="shared" si="136"/>
        <v>260</v>
      </c>
      <c r="M1104">
        <f t="shared" si="137"/>
        <v>0</v>
      </c>
    </row>
    <row r="1105" spans="1:13" x14ac:dyDescent="0.25">
      <c r="A1105" t="str">
        <f t="shared" si="138"/>
        <v>Krautsalat</v>
      </c>
      <c r="B1105">
        <f t="shared" si="139"/>
        <v>10</v>
      </c>
      <c r="C1105" t="s">
        <v>1052</v>
      </c>
      <c r="D1105">
        <v>53</v>
      </c>
      <c r="E1105">
        <v>221</v>
      </c>
      <c r="F1105">
        <v>0.5</v>
      </c>
      <c r="G1105">
        <v>3.2</v>
      </c>
      <c r="H1105">
        <v>4</v>
      </c>
      <c r="I1105">
        <v>1.1000000000000001</v>
      </c>
      <c r="L1105">
        <f t="shared" si="136"/>
        <v>54.94</v>
      </c>
      <c r="M1105">
        <f t="shared" si="137"/>
        <v>1.9399999999999977</v>
      </c>
    </row>
    <row r="1106" spans="1:13" x14ac:dyDescent="0.25">
      <c r="A1106" t="str">
        <f t="shared" si="138"/>
        <v>Kresse, Brunnenkresse, Gartenkresse, frisch</v>
      </c>
      <c r="B1106">
        <f t="shared" si="139"/>
        <v>43</v>
      </c>
      <c r="C1106" t="s">
        <v>1053</v>
      </c>
      <c r="D1106">
        <v>33</v>
      </c>
      <c r="E1106">
        <v>139</v>
      </c>
      <c r="F1106">
        <v>0</v>
      </c>
      <c r="G1106">
        <v>2.4</v>
      </c>
      <c r="H1106">
        <v>0.7</v>
      </c>
      <c r="I1106">
        <v>4.2</v>
      </c>
      <c r="L1106">
        <f t="shared" si="136"/>
        <v>33.989999999999995</v>
      </c>
      <c r="M1106">
        <f t="shared" si="137"/>
        <v>0.98999999999999488</v>
      </c>
    </row>
    <row r="1107" spans="1:13" x14ac:dyDescent="0.25">
      <c r="A1107" t="str">
        <f t="shared" si="138"/>
        <v>Kreuzkümmelsamen, getrocknet</v>
      </c>
      <c r="B1107">
        <f t="shared" si="139"/>
        <v>28</v>
      </c>
      <c r="C1107" t="s">
        <v>1054</v>
      </c>
      <c r="D1107">
        <v>430</v>
      </c>
      <c r="E1107">
        <v>1764</v>
      </c>
      <c r="F1107">
        <v>3</v>
      </c>
      <c r="G1107">
        <v>35</v>
      </c>
      <c r="H1107">
        <v>22.5</v>
      </c>
      <c r="I1107">
        <v>18</v>
      </c>
      <c r="L1107">
        <f t="shared" si="136"/>
        <v>428.35</v>
      </c>
      <c r="M1107">
        <f t="shared" si="137"/>
        <v>-1.6499999999999773</v>
      </c>
    </row>
    <row r="1108" spans="1:13" x14ac:dyDescent="0.25">
      <c r="A1108" t="str">
        <f t="shared" si="138"/>
        <v xml:space="preserve">Krokant, Mandelkrokant </v>
      </c>
      <c r="B1108">
        <f t="shared" si="139"/>
        <v>23</v>
      </c>
      <c r="C1108" t="s">
        <v>1055</v>
      </c>
      <c r="D1108">
        <v>463</v>
      </c>
      <c r="E1108">
        <v>1944</v>
      </c>
      <c r="F1108">
        <v>7</v>
      </c>
      <c r="G1108">
        <v>82</v>
      </c>
      <c r="H1108">
        <v>12.5</v>
      </c>
      <c r="I1108">
        <v>2.5</v>
      </c>
      <c r="L1108">
        <f t="shared" si="136"/>
        <v>462.95</v>
      </c>
      <c r="M1108">
        <f t="shared" si="137"/>
        <v>-5.0000000000011369E-2</v>
      </c>
    </row>
    <row r="1109" spans="1:13" x14ac:dyDescent="0.25">
      <c r="A1109" t="str">
        <f t="shared" si="138"/>
        <v>Kuchen aus Hefeteig fettarm</v>
      </c>
      <c r="B1109">
        <f t="shared" si="139"/>
        <v>27</v>
      </c>
      <c r="C1109" t="s">
        <v>1056</v>
      </c>
      <c r="D1109">
        <v>307</v>
      </c>
      <c r="E1109">
        <v>1286</v>
      </c>
      <c r="F1109">
        <v>3.9</v>
      </c>
      <c r="G1109">
        <v>46.1</v>
      </c>
      <c r="H1109">
        <v>9.1</v>
      </c>
      <c r="I1109">
        <v>7.5</v>
      </c>
      <c r="L1109">
        <f t="shared" si="136"/>
        <v>305.14</v>
      </c>
      <c r="M1109">
        <f t="shared" si="137"/>
        <v>-1.8600000000000136</v>
      </c>
    </row>
    <row r="1110" spans="1:13" x14ac:dyDescent="0.25">
      <c r="A1110" t="str">
        <f t="shared" si="138"/>
        <v>Kuchen aus Hefeteig fettreich</v>
      </c>
      <c r="B1110">
        <f t="shared" si="139"/>
        <v>29</v>
      </c>
      <c r="C1110" t="s">
        <v>1057</v>
      </c>
      <c r="D1110">
        <v>385</v>
      </c>
      <c r="E1110">
        <v>1614</v>
      </c>
      <c r="F1110">
        <v>4.5</v>
      </c>
      <c r="G1110">
        <v>54.4</v>
      </c>
      <c r="H1110">
        <v>14.7</v>
      </c>
      <c r="I1110">
        <v>6</v>
      </c>
      <c r="L1110">
        <f t="shared" si="136"/>
        <v>384.95</v>
      </c>
      <c r="M1110">
        <f t="shared" si="137"/>
        <v>-5.0000000000011369E-2</v>
      </c>
    </row>
    <row r="1111" spans="1:13" x14ac:dyDescent="0.25">
      <c r="A1111" t="str">
        <f t="shared" si="138"/>
        <v>Kuchen aus Quarkölteig</v>
      </c>
      <c r="B1111">
        <f t="shared" si="139"/>
        <v>22</v>
      </c>
      <c r="C1111" t="s">
        <v>1058</v>
      </c>
      <c r="D1111">
        <v>297</v>
      </c>
      <c r="E1111">
        <v>1245</v>
      </c>
      <c r="F1111">
        <v>2.8</v>
      </c>
      <c r="G1111">
        <v>33</v>
      </c>
      <c r="H1111">
        <v>13</v>
      </c>
      <c r="I1111">
        <v>9.5</v>
      </c>
      <c r="L1111">
        <f t="shared" si="136"/>
        <v>296.09999999999997</v>
      </c>
      <c r="M1111">
        <f t="shared" si="137"/>
        <v>-0.90000000000003411</v>
      </c>
    </row>
    <row r="1112" spans="1:13" x14ac:dyDescent="0.25">
      <c r="A1112" t="str">
        <f t="shared" si="138"/>
        <v>Kuchenbrötchen (auf Briochebasis)</v>
      </c>
      <c r="B1112">
        <f t="shared" si="139"/>
        <v>33</v>
      </c>
      <c r="C1112" t="s">
        <v>1059</v>
      </c>
      <c r="D1112">
        <v>363</v>
      </c>
      <c r="E1112">
        <v>1524</v>
      </c>
      <c r="F1112">
        <v>4.5</v>
      </c>
      <c r="G1112">
        <v>50</v>
      </c>
      <c r="H1112">
        <v>13.1</v>
      </c>
      <c r="I1112">
        <v>8.6</v>
      </c>
      <c r="L1112">
        <f t="shared" si="136"/>
        <v>362.95</v>
      </c>
      <c r="M1112">
        <f t="shared" si="137"/>
        <v>-5.0000000000011369E-2</v>
      </c>
    </row>
    <row r="1113" spans="1:13" x14ac:dyDescent="0.25">
      <c r="A1113" t="str">
        <f t="shared" si="138"/>
        <v>Kuhmilch 0,3 % Fett (entrahmt, H-Milch, haltbare Milch)</v>
      </c>
      <c r="B1113">
        <f t="shared" si="139"/>
        <v>55</v>
      </c>
      <c r="C1113" t="s">
        <v>1060</v>
      </c>
      <c r="D1113">
        <v>35</v>
      </c>
      <c r="E1113">
        <v>147</v>
      </c>
      <c r="F1113">
        <v>0.5</v>
      </c>
      <c r="G1113">
        <v>4.8</v>
      </c>
      <c r="H1113">
        <v>0.1</v>
      </c>
      <c r="I1113">
        <v>3.5</v>
      </c>
      <c r="L1113">
        <f t="shared" si="136"/>
        <v>35.309999999999995</v>
      </c>
      <c r="M1113">
        <f t="shared" si="137"/>
        <v>0.30999999999999517</v>
      </c>
    </row>
    <row r="1114" spans="1:13" x14ac:dyDescent="0.25">
      <c r="A1114" t="s">
        <v>2726</v>
      </c>
      <c r="B1114">
        <f>LEN(A1114)</f>
        <v>72</v>
      </c>
      <c r="C1114" t="s">
        <v>2408</v>
      </c>
      <c r="D1114">
        <v>47</v>
      </c>
      <c r="E1114">
        <v>198</v>
      </c>
      <c r="F1114">
        <v>0.5</v>
      </c>
      <c r="G1114">
        <v>4.7</v>
      </c>
      <c r="H1114">
        <v>1.5</v>
      </c>
      <c r="I1114">
        <v>3.3</v>
      </c>
      <c r="L1114">
        <f t="shared" si="136"/>
        <v>47.08</v>
      </c>
      <c r="M1114">
        <f t="shared" si="137"/>
        <v>7.9999999999998295E-2</v>
      </c>
    </row>
    <row r="1115" spans="1:13" x14ac:dyDescent="0.25">
      <c r="A1115" t="str">
        <f t="shared" ref="A1115:A1127" si="140">MID(C1115,1,$B$1)</f>
        <v>Kuhmilch 1,5 % Fett (teilentrahmt, H-Milch, haltbare Milch)</v>
      </c>
      <c r="B1115">
        <f t="shared" ref="B1115:B1127" si="141">LEN(C1115)</f>
        <v>59</v>
      </c>
      <c r="C1115" t="s">
        <v>1061</v>
      </c>
      <c r="D1115">
        <v>47</v>
      </c>
      <c r="E1115">
        <v>197</v>
      </c>
      <c r="F1115">
        <v>0.5</v>
      </c>
      <c r="G1115">
        <v>4.5999999999999996</v>
      </c>
      <c r="H1115">
        <v>1.6</v>
      </c>
      <c r="I1115">
        <v>3.4</v>
      </c>
      <c r="L1115">
        <f t="shared" si="136"/>
        <v>48.019999999999996</v>
      </c>
      <c r="M1115">
        <f t="shared" si="137"/>
        <v>1.019999999999996</v>
      </c>
    </row>
    <row r="1116" spans="1:13" x14ac:dyDescent="0.25">
      <c r="A1116" t="str">
        <f t="shared" si="140"/>
        <v>Kuhmilch 3,5 % Fett (Vollmilch, H-Milch, haltbare Milch)</v>
      </c>
      <c r="B1116">
        <f t="shared" si="141"/>
        <v>56</v>
      </c>
      <c r="C1116" t="s">
        <v>1062</v>
      </c>
      <c r="D1116">
        <v>64</v>
      </c>
      <c r="E1116">
        <v>269</v>
      </c>
      <c r="F1116">
        <v>0.5</v>
      </c>
      <c r="G1116">
        <v>4.5</v>
      </c>
      <c r="H1116">
        <v>3.5</v>
      </c>
      <c r="I1116">
        <v>3.3</v>
      </c>
      <c r="L1116">
        <f t="shared" si="136"/>
        <v>64.86</v>
      </c>
      <c r="M1116">
        <f t="shared" si="137"/>
        <v>0.85999999999999943</v>
      </c>
    </row>
    <row r="1117" spans="1:13" x14ac:dyDescent="0.25">
      <c r="A1117" t="str">
        <f t="shared" si="140"/>
        <v>Kuhmilch, Vorzugsmilch</v>
      </c>
      <c r="B1117">
        <f t="shared" si="141"/>
        <v>22</v>
      </c>
      <c r="C1117" t="s">
        <v>1063</v>
      </c>
      <c r="D1117">
        <v>66</v>
      </c>
      <c r="E1117">
        <v>276</v>
      </c>
      <c r="F1117">
        <v>0.5</v>
      </c>
      <c r="G1117">
        <v>4.5</v>
      </c>
      <c r="H1117">
        <v>3.8</v>
      </c>
      <c r="I1117">
        <v>3.3</v>
      </c>
      <c r="L1117">
        <f t="shared" si="136"/>
        <v>67.650000000000006</v>
      </c>
      <c r="M1117">
        <f t="shared" si="137"/>
        <v>1.6500000000000057</v>
      </c>
    </row>
    <row r="1118" spans="1:13" x14ac:dyDescent="0.25">
      <c r="A1118" t="str">
        <f t="shared" si="140"/>
        <v>Kümmelsamen</v>
      </c>
      <c r="B1118">
        <f t="shared" si="141"/>
        <v>11</v>
      </c>
      <c r="C1118" t="s">
        <v>1064</v>
      </c>
      <c r="D1118">
        <v>375</v>
      </c>
      <c r="E1118">
        <v>1576</v>
      </c>
      <c r="F1118">
        <v>3</v>
      </c>
      <c r="G1118">
        <v>37</v>
      </c>
      <c r="H1118">
        <v>15</v>
      </c>
      <c r="I1118">
        <v>20</v>
      </c>
      <c r="L1118">
        <f t="shared" si="136"/>
        <v>375.2</v>
      </c>
      <c r="M1118">
        <f t="shared" si="137"/>
        <v>0.19999999999998863</v>
      </c>
    </row>
    <row r="1119" spans="1:13" x14ac:dyDescent="0.25">
      <c r="A1119" t="str">
        <f t="shared" si="140"/>
        <v>Kümmeltee</v>
      </c>
      <c r="B1119">
        <f t="shared" si="141"/>
        <v>9</v>
      </c>
      <c r="C1119" t="s">
        <v>1065</v>
      </c>
      <c r="D1119">
        <v>10</v>
      </c>
      <c r="E1119">
        <v>42</v>
      </c>
      <c r="F1119">
        <v>0</v>
      </c>
      <c r="G1119">
        <v>0.9</v>
      </c>
      <c r="H1119">
        <v>0.4</v>
      </c>
      <c r="I1119">
        <v>0.5</v>
      </c>
      <c r="L1119">
        <f t="shared" si="136"/>
        <v>9.51</v>
      </c>
      <c r="M1119">
        <f t="shared" si="137"/>
        <v>-0.49000000000000021</v>
      </c>
    </row>
    <row r="1120" spans="1:13" x14ac:dyDescent="0.25">
      <c r="A1120" t="str">
        <f t="shared" si="140"/>
        <v>Kumquats, Kumqats ("Zwergorangen")</v>
      </c>
      <c r="B1120">
        <f t="shared" si="141"/>
        <v>34</v>
      </c>
      <c r="C1120" t="s">
        <v>1066</v>
      </c>
      <c r="D1120">
        <v>60</v>
      </c>
      <c r="E1120">
        <v>253</v>
      </c>
      <c r="F1120">
        <v>1.5</v>
      </c>
      <c r="G1120">
        <v>14.7</v>
      </c>
      <c r="H1120">
        <v>0.3</v>
      </c>
      <c r="I1120">
        <v>0.8</v>
      </c>
      <c r="L1120">
        <f t="shared" si="136"/>
        <v>66.419999999999987</v>
      </c>
      <c r="M1120">
        <f t="shared" si="137"/>
        <v>6.4199999999999875</v>
      </c>
    </row>
    <row r="1121" spans="1:13" x14ac:dyDescent="0.25">
      <c r="A1121" t="str">
        <f t="shared" si="140"/>
        <v>Kunstkäse, Analogkäse, Käseersatz, Käseimitat 54 % Fett in Trockenmasse</v>
      </c>
      <c r="B1121">
        <f t="shared" si="141"/>
        <v>71</v>
      </c>
      <c r="C1121" t="s">
        <v>1067</v>
      </c>
      <c r="D1121">
        <v>373</v>
      </c>
      <c r="E1121">
        <v>1568</v>
      </c>
      <c r="F1121">
        <v>0.5</v>
      </c>
      <c r="G1121">
        <v>6</v>
      </c>
      <c r="H1121">
        <v>29.9</v>
      </c>
      <c r="I1121">
        <v>16.8</v>
      </c>
      <c r="L1121">
        <f t="shared" si="136"/>
        <v>373.23</v>
      </c>
      <c r="M1121">
        <f t="shared" si="137"/>
        <v>0.23000000000001819</v>
      </c>
    </row>
    <row r="1122" spans="1:13" x14ac:dyDescent="0.25">
      <c r="A1122" t="str">
        <f t="shared" si="140"/>
        <v>Kürbis</v>
      </c>
      <c r="B1122">
        <f t="shared" si="141"/>
        <v>6</v>
      </c>
      <c r="C1122" t="s">
        <v>1068</v>
      </c>
      <c r="D1122">
        <v>24</v>
      </c>
      <c r="E1122">
        <v>101</v>
      </c>
      <c r="F1122">
        <v>0.5</v>
      </c>
      <c r="G1122">
        <v>4.5999999999999996</v>
      </c>
      <c r="H1122">
        <v>0.1</v>
      </c>
      <c r="I1122">
        <v>1.1000000000000001</v>
      </c>
      <c r="L1122">
        <f t="shared" si="136"/>
        <v>24.409999999999997</v>
      </c>
      <c r="M1122">
        <f t="shared" si="137"/>
        <v>0.40999999999999659</v>
      </c>
    </row>
    <row r="1123" spans="1:13" x14ac:dyDescent="0.25">
      <c r="A1123" t="str">
        <f t="shared" si="140"/>
        <v>Kürbis-Chutney, Kürbis-Chatni</v>
      </c>
      <c r="B1123">
        <f t="shared" si="141"/>
        <v>29</v>
      </c>
      <c r="C1123" t="s">
        <v>1069</v>
      </c>
      <c r="D1123">
        <v>77</v>
      </c>
      <c r="E1123">
        <v>322</v>
      </c>
      <c r="F1123">
        <v>1.5</v>
      </c>
      <c r="G1123">
        <v>17</v>
      </c>
      <c r="H1123">
        <v>0.3</v>
      </c>
      <c r="I1123">
        <v>1</v>
      </c>
      <c r="L1123">
        <f t="shared" si="136"/>
        <v>76.69</v>
      </c>
      <c r="M1123">
        <f t="shared" si="137"/>
        <v>-0.31000000000000227</v>
      </c>
    </row>
    <row r="1124" spans="1:13" x14ac:dyDescent="0.25">
      <c r="A1124" t="str">
        <f t="shared" si="140"/>
        <v>Kürbiskern-Brot</v>
      </c>
      <c r="B1124">
        <f t="shared" si="141"/>
        <v>15</v>
      </c>
      <c r="C1124" t="s">
        <v>1070</v>
      </c>
      <c r="D1124">
        <v>322</v>
      </c>
      <c r="E1124">
        <v>1352</v>
      </c>
      <c r="F1124">
        <v>3.5</v>
      </c>
      <c r="G1124">
        <v>38</v>
      </c>
      <c r="H1124">
        <v>12</v>
      </c>
      <c r="I1124">
        <v>13</v>
      </c>
      <c r="L1124">
        <f t="shared" si="136"/>
        <v>322</v>
      </c>
      <c r="M1124">
        <f t="shared" si="137"/>
        <v>0</v>
      </c>
    </row>
    <row r="1125" spans="1:13" x14ac:dyDescent="0.25">
      <c r="A1125" t="str">
        <f t="shared" si="140"/>
        <v>Kürbiskerne, schalenlos gewachsen bzw. geschält</v>
      </c>
      <c r="B1125">
        <f t="shared" si="141"/>
        <v>47</v>
      </c>
      <c r="C1125" t="s">
        <v>1071</v>
      </c>
      <c r="D1125">
        <v>560</v>
      </c>
      <c r="E1125">
        <v>2369</v>
      </c>
      <c r="F1125">
        <v>1.5</v>
      </c>
      <c r="G1125">
        <v>14.2</v>
      </c>
      <c r="H1125">
        <v>45.6</v>
      </c>
      <c r="I1125">
        <v>24.3</v>
      </c>
      <c r="L1125">
        <f t="shared" si="136"/>
        <v>584.36</v>
      </c>
      <c r="M1125">
        <f t="shared" si="137"/>
        <v>24.360000000000014</v>
      </c>
    </row>
    <row r="1126" spans="1:13" x14ac:dyDescent="0.25">
      <c r="A1126" t="str">
        <f t="shared" si="140"/>
        <v>Kürbiskernöl</v>
      </c>
      <c r="B1126">
        <f t="shared" si="141"/>
        <v>12</v>
      </c>
      <c r="C1126" t="s">
        <v>1072</v>
      </c>
      <c r="D1126">
        <v>833</v>
      </c>
      <c r="E1126">
        <v>3500</v>
      </c>
      <c r="F1126">
        <v>0</v>
      </c>
      <c r="G1126">
        <v>0</v>
      </c>
      <c r="H1126">
        <v>89.6</v>
      </c>
      <c r="I1126">
        <v>0</v>
      </c>
      <c r="L1126">
        <f t="shared" si="136"/>
        <v>833.28</v>
      </c>
      <c r="M1126">
        <f t="shared" si="137"/>
        <v>0.27999999999997272</v>
      </c>
    </row>
    <row r="1127" spans="1:13" x14ac:dyDescent="0.25">
      <c r="A1127" t="str">
        <f t="shared" si="140"/>
        <v>Kürbissuppe, Kürbiscremesuppe</v>
      </c>
      <c r="B1127">
        <f t="shared" si="141"/>
        <v>29</v>
      </c>
      <c r="C1127" t="s">
        <v>1073</v>
      </c>
      <c r="D1127">
        <v>95</v>
      </c>
      <c r="E1127">
        <v>399</v>
      </c>
      <c r="F1127">
        <v>1</v>
      </c>
      <c r="G1127">
        <v>8</v>
      </c>
      <c r="H1127">
        <v>6</v>
      </c>
      <c r="I1127">
        <v>1.5</v>
      </c>
      <c r="L1127">
        <f t="shared" si="136"/>
        <v>94.899999999999991</v>
      </c>
      <c r="M1127">
        <f t="shared" si="137"/>
        <v>-0.10000000000000853</v>
      </c>
    </row>
    <row r="1128" spans="1:13" x14ac:dyDescent="0.25">
      <c r="A1128" t="s">
        <v>2653</v>
      </c>
      <c r="B1128">
        <f>LEN(A1128)</f>
        <v>78</v>
      </c>
      <c r="C1128" t="s">
        <v>2409</v>
      </c>
      <c r="D1128">
        <v>366</v>
      </c>
      <c r="E1128">
        <v>1536</v>
      </c>
      <c r="F1128">
        <v>5</v>
      </c>
      <c r="G1128">
        <v>58.5</v>
      </c>
      <c r="H1128">
        <v>10</v>
      </c>
      <c r="I1128">
        <v>7.8</v>
      </c>
      <c r="L1128">
        <f t="shared" si="136"/>
        <v>365.60999999999996</v>
      </c>
      <c r="M1128">
        <f t="shared" si="137"/>
        <v>-0.3900000000000432</v>
      </c>
    </row>
    <row r="1129" spans="1:13" x14ac:dyDescent="0.25">
      <c r="A1129" t="s">
        <v>2733</v>
      </c>
      <c r="B1129">
        <f>LEN(A1129)</f>
        <v>79</v>
      </c>
      <c r="C1129" t="s">
        <v>2410</v>
      </c>
      <c r="D1129">
        <v>100</v>
      </c>
      <c r="E1129">
        <v>421</v>
      </c>
      <c r="F1129">
        <v>0</v>
      </c>
      <c r="G1129">
        <v>0</v>
      </c>
      <c r="H1129">
        <v>4</v>
      </c>
      <c r="I1129">
        <v>15</v>
      </c>
      <c r="L1129">
        <f t="shared" si="136"/>
        <v>100.2</v>
      </c>
      <c r="M1129">
        <f t="shared" si="137"/>
        <v>0.20000000000000284</v>
      </c>
    </row>
    <row r="1130" spans="1:13" x14ac:dyDescent="0.25">
      <c r="A1130" t="str">
        <f t="shared" ref="A1130:A1137" si="142">MID(C1130,1,$B$1)</f>
        <v>Kuvertüre (Couverture, Schokoladen-Grundmasse mit höherem Fettanteil)</v>
      </c>
      <c r="B1130">
        <f t="shared" ref="B1130:B1137" si="143">LEN(C1130)</f>
        <v>69</v>
      </c>
      <c r="C1130" t="s">
        <v>1074</v>
      </c>
      <c r="D1130">
        <v>598</v>
      </c>
      <c r="E1130">
        <v>2513</v>
      </c>
      <c r="F1130">
        <v>4</v>
      </c>
      <c r="G1130">
        <v>48</v>
      </c>
      <c r="H1130">
        <v>40</v>
      </c>
      <c r="I1130">
        <v>7</v>
      </c>
      <c r="L1130">
        <f t="shared" si="136"/>
        <v>598.19999999999993</v>
      </c>
      <c r="M1130">
        <f t="shared" si="137"/>
        <v>0.19999999999993179</v>
      </c>
    </row>
    <row r="1131" spans="1:13" x14ac:dyDescent="0.25">
      <c r="A1131" t="str">
        <f t="shared" si="142"/>
        <v>Kuvertüre, weiß (Couverture, Schokoladen-Grundmasse mit höherem Fettanteil)</v>
      </c>
      <c r="B1131">
        <f t="shared" si="143"/>
        <v>75</v>
      </c>
      <c r="C1131" t="s">
        <v>1075</v>
      </c>
      <c r="D1131">
        <v>591</v>
      </c>
      <c r="E1131">
        <v>2481</v>
      </c>
      <c r="F1131">
        <v>4.5</v>
      </c>
      <c r="G1131">
        <v>54</v>
      </c>
      <c r="H1131">
        <v>37</v>
      </c>
      <c r="I1131">
        <v>6</v>
      </c>
      <c r="L1131">
        <f t="shared" si="136"/>
        <v>590.70000000000005</v>
      </c>
      <c r="M1131">
        <f t="shared" si="137"/>
        <v>-0.29999999999995453</v>
      </c>
    </row>
    <row r="1132" spans="1:13" x14ac:dyDescent="0.25">
      <c r="A1132" t="str">
        <f t="shared" si="142"/>
        <v>Kuzu (Stärkemehl, Bindemittel)</v>
      </c>
      <c r="B1132">
        <f t="shared" si="143"/>
        <v>30</v>
      </c>
      <c r="C1132" t="s">
        <v>1076</v>
      </c>
      <c r="D1132">
        <v>339</v>
      </c>
      <c r="E1132">
        <v>1422</v>
      </c>
      <c r="F1132">
        <v>7</v>
      </c>
      <c r="G1132">
        <v>82</v>
      </c>
      <c r="H1132">
        <v>0.2</v>
      </c>
      <c r="I1132">
        <v>0.1</v>
      </c>
      <c r="L1132">
        <f t="shared" si="136"/>
        <v>338.48</v>
      </c>
      <c r="M1132">
        <f t="shared" si="137"/>
        <v>-0.51999999999998181</v>
      </c>
    </row>
    <row r="1133" spans="1:13" x14ac:dyDescent="0.25">
      <c r="A1133" t="str">
        <f t="shared" si="142"/>
        <v xml:space="preserve">Kwas, Kwass, Quas, Kwaß, ca. 1,5 Vol.% Alkohol (Getränk in Osteuropa) </v>
      </c>
      <c r="B1133">
        <f t="shared" si="143"/>
        <v>70</v>
      </c>
      <c r="C1133" t="s">
        <v>1077</v>
      </c>
      <c r="D1133">
        <v>30</v>
      </c>
      <c r="E1133">
        <v>126</v>
      </c>
      <c r="F1133">
        <v>0.5</v>
      </c>
      <c r="G1133">
        <v>5.5</v>
      </c>
      <c r="H1133">
        <v>0</v>
      </c>
      <c r="I1133">
        <v>0.1</v>
      </c>
      <c r="L1133">
        <f t="shared" si="136"/>
        <v>22.97</v>
      </c>
      <c r="M1133">
        <f t="shared" si="137"/>
        <v>-7.0300000000000011</v>
      </c>
    </row>
    <row r="1134" spans="1:13" x14ac:dyDescent="0.25">
      <c r="A1134" t="str">
        <f t="shared" si="142"/>
        <v>Kycklingbullar (schwed. Fleischbällchen aus Hühnerfleisch)</v>
      </c>
      <c r="B1134">
        <f t="shared" si="143"/>
        <v>58</v>
      </c>
      <c r="C1134" t="s">
        <v>1078</v>
      </c>
      <c r="D1134">
        <v>264</v>
      </c>
      <c r="E1134">
        <v>1110</v>
      </c>
      <c r="F1134">
        <v>0.5</v>
      </c>
      <c r="G1134">
        <v>7</v>
      </c>
      <c r="H1134">
        <v>19</v>
      </c>
      <c r="I1134">
        <v>14</v>
      </c>
      <c r="L1134">
        <f t="shared" si="136"/>
        <v>264.2</v>
      </c>
      <c r="M1134">
        <f t="shared" si="137"/>
        <v>0.19999999999998863</v>
      </c>
    </row>
    <row r="1135" spans="1:13" x14ac:dyDescent="0.25">
      <c r="A1135" t="str">
        <f t="shared" si="142"/>
        <v>Labskaus (Konserve)</v>
      </c>
      <c r="B1135">
        <f t="shared" si="143"/>
        <v>19</v>
      </c>
      <c r="C1135" t="s">
        <v>1079</v>
      </c>
      <c r="D1135">
        <v>104</v>
      </c>
      <c r="E1135">
        <v>440</v>
      </c>
      <c r="F1135">
        <v>0.6</v>
      </c>
      <c r="G1135">
        <v>7.1</v>
      </c>
      <c r="H1135">
        <v>3.9</v>
      </c>
      <c r="I1135">
        <v>9.6</v>
      </c>
      <c r="L1135">
        <f t="shared" si="136"/>
        <v>105.69999999999999</v>
      </c>
      <c r="M1135">
        <f t="shared" si="137"/>
        <v>1.6999999999999886</v>
      </c>
    </row>
    <row r="1136" spans="1:13" x14ac:dyDescent="0.25">
      <c r="A1136" t="str">
        <f t="shared" si="142"/>
        <v>Lachsbrötchen, Fischbrötchen, Fischsemmeln, Fischwecken</v>
      </c>
      <c r="B1136">
        <f t="shared" si="143"/>
        <v>55</v>
      </c>
      <c r="C1136" t="s">
        <v>1080</v>
      </c>
      <c r="D1136">
        <v>291</v>
      </c>
      <c r="E1136">
        <v>1223</v>
      </c>
      <c r="F1136">
        <v>2.5</v>
      </c>
      <c r="G1136">
        <v>28</v>
      </c>
      <c r="H1136">
        <v>10.7</v>
      </c>
      <c r="I1136">
        <v>18.3</v>
      </c>
      <c r="L1136">
        <f t="shared" si="136"/>
        <v>291.17</v>
      </c>
      <c r="M1136">
        <f t="shared" si="137"/>
        <v>0.17000000000001592</v>
      </c>
    </row>
    <row r="1137" spans="1:13" x14ac:dyDescent="0.25">
      <c r="A1137" t="str">
        <f t="shared" si="142"/>
        <v>Lachscreme</v>
      </c>
      <c r="B1137">
        <f t="shared" si="143"/>
        <v>10</v>
      </c>
      <c r="C1137" t="s">
        <v>1081</v>
      </c>
      <c r="D1137">
        <v>455</v>
      </c>
      <c r="E1137">
        <v>1910</v>
      </c>
      <c r="F1137">
        <v>1</v>
      </c>
      <c r="G1137">
        <v>12</v>
      </c>
      <c r="H1137">
        <v>40</v>
      </c>
      <c r="I1137">
        <v>8</v>
      </c>
      <c r="L1137">
        <f t="shared" si="136"/>
        <v>454.8</v>
      </c>
      <c r="M1137">
        <f t="shared" si="137"/>
        <v>-0.19999999999998863</v>
      </c>
    </row>
    <row r="1138" spans="1:13" x14ac:dyDescent="0.25">
      <c r="A1138" t="s">
        <v>2590</v>
      </c>
      <c r="B1138">
        <f>LEN(A1138)</f>
        <v>75</v>
      </c>
      <c r="C1138" t="s">
        <v>2411</v>
      </c>
      <c r="D1138">
        <v>158</v>
      </c>
      <c r="E1138">
        <v>665</v>
      </c>
      <c r="F1138">
        <v>0</v>
      </c>
      <c r="G1138">
        <v>0</v>
      </c>
      <c r="H1138">
        <v>8</v>
      </c>
      <c r="I1138">
        <v>20</v>
      </c>
      <c r="L1138">
        <f t="shared" si="136"/>
        <v>158.4</v>
      </c>
      <c r="M1138">
        <f t="shared" si="137"/>
        <v>0.40000000000000568</v>
      </c>
    </row>
    <row r="1139" spans="1:13" x14ac:dyDescent="0.25">
      <c r="A1139" t="str">
        <f t="shared" ref="A1139:A1154" si="144">MID(C1139,1,$B$1)</f>
        <v>Lachsfilet, geräuchert (Räucherlachs, kaltgeräuchert, Räucherfisch)</v>
      </c>
      <c r="B1139">
        <f t="shared" ref="B1139:B1154" si="145">LEN(C1139)</f>
        <v>67</v>
      </c>
      <c r="C1139" t="s">
        <v>1082</v>
      </c>
      <c r="D1139">
        <v>288</v>
      </c>
      <c r="E1139">
        <v>1186</v>
      </c>
      <c r="F1139">
        <v>0</v>
      </c>
      <c r="G1139">
        <v>0</v>
      </c>
      <c r="H1139">
        <v>19.399999999999999</v>
      </c>
      <c r="I1139">
        <v>28.4</v>
      </c>
      <c r="L1139">
        <f t="shared" si="136"/>
        <v>299.7</v>
      </c>
      <c r="M1139">
        <f t="shared" si="137"/>
        <v>11.699999999999989</v>
      </c>
    </row>
    <row r="1140" spans="1:13" x14ac:dyDescent="0.25">
      <c r="A1140" t="str">
        <f t="shared" si="144"/>
        <v>Lachsfilet, Wildlachsfilet (roh)</v>
      </c>
      <c r="B1140">
        <f t="shared" si="145"/>
        <v>32</v>
      </c>
      <c r="C1140" t="s">
        <v>1083</v>
      </c>
      <c r="D1140">
        <v>202</v>
      </c>
      <c r="E1140">
        <v>843</v>
      </c>
      <c r="F1140">
        <v>0</v>
      </c>
      <c r="G1140">
        <v>0</v>
      </c>
      <c r="H1140">
        <v>13.6</v>
      </c>
      <c r="I1140">
        <v>20</v>
      </c>
      <c r="L1140">
        <f t="shared" si="136"/>
        <v>210.48000000000002</v>
      </c>
      <c r="M1140">
        <f t="shared" si="137"/>
        <v>8.4800000000000182</v>
      </c>
    </row>
    <row r="1141" spans="1:13" x14ac:dyDescent="0.25">
      <c r="A1141" t="str">
        <f t="shared" si="144"/>
        <v>Lachs-Forellen, Regenbogen-Forellen (roh)</v>
      </c>
      <c r="B1141">
        <f t="shared" si="145"/>
        <v>41</v>
      </c>
      <c r="C1141" t="s">
        <v>1084</v>
      </c>
      <c r="D1141">
        <v>145</v>
      </c>
      <c r="E1141">
        <v>607</v>
      </c>
      <c r="F1141">
        <v>0</v>
      </c>
      <c r="G1141">
        <v>0</v>
      </c>
      <c r="H1141">
        <v>7.5</v>
      </c>
      <c r="I1141">
        <v>17.8</v>
      </c>
      <c r="L1141">
        <f t="shared" si="136"/>
        <v>144.51</v>
      </c>
      <c r="M1141">
        <f t="shared" si="137"/>
        <v>-0.49000000000000909</v>
      </c>
    </row>
    <row r="1142" spans="1:13" x14ac:dyDescent="0.25">
      <c r="A1142" t="str">
        <f t="shared" si="144"/>
        <v>Lachsschinken vom Schwein</v>
      </c>
      <c r="B1142">
        <f t="shared" si="145"/>
        <v>25</v>
      </c>
      <c r="C1142" t="s">
        <v>1085</v>
      </c>
      <c r="D1142">
        <v>245</v>
      </c>
      <c r="E1142">
        <v>1026</v>
      </c>
      <c r="F1142">
        <v>0</v>
      </c>
      <c r="G1142">
        <v>0</v>
      </c>
      <c r="H1142">
        <v>11.6</v>
      </c>
      <c r="I1142">
        <v>35.1</v>
      </c>
      <c r="L1142">
        <f t="shared" si="136"/>
        <v>255.3</v>
      </c>
      <c r="M1142">
        <f t="shared" si="137"/>
        <v>10.300000000000011</v>
      </c>
    </row>
    <row r="1143" spans="1:13" x14ac:dyDescent="0.25">
      <c r="A1143" t="str">
        <f t="shared" si="144"/>
        <v>Lactitol (Zuckeraustauschstoff)</v>
      </c>
      <c r="B1143">
        <f t="shared" si="145"/>
        <v>31</v>
      </c>
      <c r="C1143" t="s">
        <v>1086</v>
      </c>
      <c r="D1143">
        <v>240</v>
      </c>
      <c r="E1143">
        <v>1008</v>
      </c>
      <c r="F1143">
        <v>8.5</v>
      </c>
      <c r="G1143">
        <v>99.9</v>
      </c>
      <c r="H1143">
        <v>0</v>
      </c>
      <c r="I1143">
        <v>0</v>
      </c>
      <c r="L1143">
        <f t="shared" si="136"/>
        <v>409.59</v>
      </c>
      <c r="M1143">
        <f t="shared" si="137"/>
        <v>169.58999999999997</v>
      </c>
    </row>
    <row r="1144" spans="1:13" x14ac:dyDescent="0.25">
      <c r="A1144" t="str">
        <f t="shared" si="144"/>
        <v>Lakritzen, Lakritzschnecken</v>
      </c>
      <c r="B1144">
        <f t="shared" si="145"/>
        <v>27</v>
      </c>
      <c r="C1144" t="s">
        <v>1087</v>
      </c>
      <c r="D1144">
        <v>391</v>
      </c>
      <c r="E1144">
        <v>1611</v>
      </c>
      <c r="F1144">
        <v>7</v>
      </c>
      <c r="G1144">
        <v>86</v>
      </c>
      <c r="H1144">
        <v>1</v>
      </c>
      <c r="I1144">
        <v>4.5</v>
      </c>
      <c r="L1144">
        <f t="shared" si="136"/>
        <v>380.79999999999995</v>
      </c>
      <c r="M1144">
        <f t="shared" si="137"/>
        <v>-10.200000000000045</v>
      </c>
    </row>
    <row r="1145" spans="1:13" x14ac:dyDescent="0.25">
      <c r="A1145" t="str">
        <f t="shared" si="144"/>
        <v>Lambrusco Wein, ca. 10,5 Vol.% Alkohol</v>
      </c>
      <c r="B1145">
        <f t="shared" si="145"/>
        <v>38</v>
      </c>
      <c r="C1145" t="s">
        <v>1088</v>
      </c>
      <c r="D1145">
        <v>99</v>
      </c>
      <c r="E1145">
        <v>416</v>
      </c>
      <c r="F1145">
        <v>1</v>
      </c>
      <c r="G1145">
        <v>11.6</v>
      </c>
      <c r="H1145">
        <v>0</v>
      </c>
      <c r="I1145">
        <v>0</v>
      </c>
      <c r="J1145">
        <v>10.5</v>
      </c>
      <c r="L1145">
        <f t="shared" si="136"/>
        <v>121.06</v>
      </c>
      <c r="M1145">
        <f t="shared" si="137"/>
        <v>22.060000000000002</v>
      </c>
    </row>
    <row r="1146" spans="1:13" x14ac:dyDescent="0.25">
      <c r="A1146" t="str">
        <f t="shared" si="144"/>
        <v>Lammbratwurst, Lammwürstchen (Roster)</v>
      </c>
      <c r="B1146">
        <f t="shared" si="145"/>
        <v>37</v>
      </c>
      <c r="C1146" t="s">
        <v>1089</v>
      </c>
      <c r="D1146">
        <v>209</v>
      </c>
      <c r="E1146">
        <v>879</v>
      </c>
      <c r="F1146">
        <v>0</v>
      </c>
      <c r="G1146">
        <v>0.2</v>
      </c>
      <c r="H1146">
        <v>14.5</v>
      </c>
      <c r="I1146">
        <v>17.5</v>
      </c>
      <c r="L1146">
        <f t="shared" si="136"/>
        <v>209.17000000000002</v>
      </c>
      <c r="M1146">
        <f t="shared" si="137"/>
        <v>0.17000000000001592</v>
      </c>
    </row>
    <row r="1147" spans="1:13" x14ac:dyDescent="0.25">
      <c r="A1147" t="str">
        <f t="shared" si="144"/>
        <v>Lammschinken</v>
      </c>
      <c r="B1147">
        <f t="shared" si="145"/>
        <v>12</v>
      </c>
      <c r="C1147" t="s">
        <v>1090</v>
      </c>
      <c r="D1147">
        <v>166</v>
      </c>
      <c r="E1147">
        <v>697</v>
      </c>
      <c r="F1147">
        <v>0</v>
      </c>
      <c r="G1147">
        <v>2.5</v>
      </c>
      <c r="H1147">
        <v>5</v>
      </c>
      <c r="I1147">
        <v>26</v>
      </c>
      <c r="L1147">
        <f t="shared" si="136"/>
        <v>165.95</v>
      </c>
      <c r="M1147">
        <f t="shared" si="137"/>
        <v>-5.0000000000011369E-2</v>
      </c>
    </row>
    <row r="1148" spans="1:13" x14ac:dyDescent="0.25">
      <c r="A1148" t="str">
        <f t="shared" si="144"/>
        <v>Landbrot, Altdeutsches Landbrot</v>
      </c>
      <c r="B1148">
        <f t="shared" si="145"/>
        <v>31</v>
      </c>
      <c r="C1148" t="s">
        <v>1091</v>
      </c>
      <c r="D1148">
        <v>182</v>
      </c>
      <c r="E1148">
        <v>762</v>
      </c>
      <c r="F1148">
        <v>3.5</v>
      </c>
      <c r="G1148">
        <v>42</v>
      </c>
      <c r="H1148">
        <v>1</v>
      </c>
      <c r="I1148">
        <v>6</v>
      </c>
      <c r="L1148">
        <f t="shared" si="136"/>
        <v>206.7</v>
      </c>
      <c r="M1148">
        <f t="shared" si="137"/>
        <v>24.699999999999989</v>
      </c>
    </row>
    <row r="1149" spans="1:13" x14ac:dyDescent="0.25">
      <c r="A1149" t="str">
        <f t="shared" si="144"/>
        <v>Landjäger</v>
      </c>
      <c r="B1149">
        <f t="shared" si="145"/>
        <v>9</v>
      </c>
      <c r="C1149" t="s">
        <v>1092</v>
      </c>
      <c r="D1149">
        <v>472</v>
      </c>
      <c r="E1149">
        <v>1974</v>
      </c>
      <c r="F1149">
        <v>0</v>
      </c>
      <c r="G1149">
        <v>0</v>
      </c>
      <c r="H1149">
        <v>42.2</v>
      </c>
      <c r="I1149">
        <v>21.5</v>
      </c>
      <c r="L1149">
        <f t="shared" si="136"/>
        <v>482.76000000000005</v>
      </c>
      <c r="M1149">
        <f t="shared" si="137"/>
        <v>10.760000000000048</v>
      </c>
    </row>
    <row r="1150" spans="1:13" x14ac:dyDescent="0.25">
      <c r="A1150" t="str">
        <f t="shared" si="144"/>
        <v>Langosch mit Tomaten-Paprika-Auflage</v>
      </c>
      <c r="B1150">
        <f t="shared" si="145"/>
        <v>36</v>
      </c>
      <c r="C1150" t="s">
        <v>1093</v>
      </c>
      <c r="D1150">
        <v>211</v>
      </c>
      <c r="E1150">
        <v>886</v>
      </c>
      <c r="F1150">
        <v>2</v>
      </c>
      <c r="G1150">
        <v>23.6</v>
      </c>
      <c r="H1150">
        <v>8.6999999999999993</v>
      </c>
      <c r="I1150">
        <v>7.9</v>
      </c>
      <c r="L1150">
        <f t="shared" si="136"/>
        <v>210.85</v>
      </c>
      <c r="M1150">
        <f t="shared" si="137"/>
        <v>-0.15000000000000568</v>
      </c>
    </row>
    <row r="1151" spans="1:13" x14ac:dyDescent="0.25">
      <c r="A1151" t="str">
        <f t="shared" si="144"/>
        <v>Langusten</v>
      </c>
      <c r="B1151">
        <f t="shared" si="145"/>
        <v>9</v>
      </c>
      <c r="C1151" t="s">
        <v>1094</v>
      </c>
      <c r="D1151">
        <v>84</v>
      </c>
      <c r="E1151">
        <v>355</v>
      </c>
      <c r="F1151">
        <v>0</v>
      </c>
      <c r="G1151">
        <v>1.3</v>
      </c>
      <c r="H1151">
        <v>1.1000000000000001</v>
      </c>
      <c r="I1151">
        <v>17.2</v>
      </c>
      <c r="L1151">
        <f t="shared" si="136"/>
        <v>87.8</v>
      </c>
      <c r="M1151">
        <f t="shared" si="137"/>
        <v>3.7999999999999972</v>
      </c>
    </row>
    <row r="1152" spans="1:13" x14ac:dyDescent="0.25">
      <c r="A1152" t="str">
        <f t="shared" si="144"/>
        <v>Lardo (italienische Speckzubereitung)</v>
      </c>
      <c r="B1152">
        <f t="shared" si="145"/>
        <v>37</v>
      </c>
      <c r="C1152" t="s">
        <v>1095</v>
      </c>
      <c r="D1152">
        <v>668</v>
      </c>
      <c r="E1152">
        <v>2807</v>
      </c>
      <c r="F1152">
        <v>0.5</v>
      </c>
      <c r="G1152">
        <v>3.3</v>
      </c>
      <c r="H1152">
        <v>65</v>
      </c>
      <c r="I1152">
        <v>12</v>
      </c>
      <c r="L1152">
        <f t="shared" si="136"/>
        <v>668.43</v>
      </c>
      <c r="M1152">
        <f t="shared" si="137"/>
        <v>0.42999999999994998</v>
      </c>
    </row>
    <row r="1153" spans="1:13" x14ac:dyDescent="0.25">
      <c r="A1153" t="str">
        <f t="shared" si="144"/>
        <v>Lasagne</v>
      </c>
      <c r="B1153">
        <f t="shared" si="145"/>
        <v>7</v>
      </c>
      <c r="C1153" t="s">
        <v>1096</v>
      </c>
      <c r="D1153">
        <v>165</v>
      </c>
      <c r="E1153">
        <v>692</v>
      </c>
      <c r="F1153">
        <v>1.5</v>
      </c>
      <c r="G1153">
        <v>14.1</v>
      </c>
      <c r="H1153">
        <v>8.5</v>
      </c>
      <c r="I1153">
        <v>8.1</v>
      </c>
      <c r="L1153">
        <f t="shared" si="136"/>
        <v>170.88000000000002</v>
      </c>
      <c r="M1153">
        <f t="shared" si="137"/>
        <v>5.8800000000000239</v>
      </c>
    </row>
    <row r="1154" spans="1:13" x14ac:dyDescent="0.25">
      <c r="A1154" t="str">
        <f t="shared" si="144"/>
        <v>Lasagne Bolognese</v>
      </c>
      <c r="B1154">
        <f t="shared" si="145"/>
        <v>17</v>
      </c>
      <c r="C1154" t="s">
        <v>1097</v>
      </c>
      <c r="D1154">
        <v>144</v>
      </c>
      <c r="E1154">
        <v>603</v>
      </c>
      <c r="F1154">
        <v>1.5</v>
      </c>
      <c r="G1154">
        <v>15</v>
      </c>
      <c r="H1154">
        <v>5.2</v>
      </c>
      <c r="I1154">
        <v>8</v>
      </c>
      <c r="L1154">
        <f t="shared" ref="L1154:L1217" si="146">G1154*4.1+H1154*9.3+I1154*4.2+J1154*7+K1154*3</f>
        <v>143.46</v>
      </c>
      <c r="M1154">
        <f t="shared" ref="M1154:M1217" si="147">L1154-D1154</f>
        <v>-0.53999999999999204</v>
      </c>
    </row>
    <row r="1155" spans="1:13" x14ac:dyDescent="0.25">
      <c r="A1155" t="s">
        <v>2667</v>
      </c>
      <c r="B1155">
        <f>LEN(A1155)</f>
        <v>79</v>
      </c>
      <c r="C1155" t="s">
        <v>2412</v>
      </c>
      <c r="D1155">
        <v>57</v>
      </c>
      <c r="E1155">
        <v>239</v>
      </c>
      <c r="F1155">
        <v>1</v>
      </c>
      <c r="G1155">
        <v>8</v>
      </c>
      <c r="H1155">
        <v>1.2</v>
      </c>
      <c r="I1155">
        <v>3</v>
      </c>
      <c r="L1155">
        <f t="shared" si="146"/>
        <v>56.559999999999995</v>
      </c>
      <c r="M1155">
        <f t="shared" si="147"/>
        <v>-0.44000000000000483</v>
      </c>
    </row>
    <row r="1156" spans="1:13" x14ac:dyDescent="0.25">
      <c r="A1156" t="str">
        <f>MID(C1156,1,$B$1)</f>
        <v>Lauch</v>
      </c>
      <c r="B1156">
        <f>LEN(C1156)</f>
        <v>5</v>
      </c>
      <c r="C1156" t="s">
        <v>1098</v>
      </c>
      <c r="D1156">
        <v>24</v>
      </c>
      <c r="E1156">
        <v>103</v>
      </c>
      <c r="F1156">
        <v>0</v>
      </c>
      <c r="G1156">
        <v>3.2</v>
      </c>
      <c r="H1156">
        <v>0.3</v>
      </c>
      <c r="I1156">
        <v>2.2000000000000002</v>
      </c>
      <c r="L1156">
        <f t="shared" si="146"/>
        <v>25.150000000000002</v>
      </c>
      <c r="M1156">
        <f t="shared" si="147"/>
        <v>1.1500000000000021</v>
      </c>
    </row>
    <row r="1157" spans="1:13" x14ac:dyDescent="0.25">
      <c r="A1157" t="str">
        <f>MID(C1157,1,$B$1)</f>
        <v>Lauch-Cremesuppe, Porree-Cremesuppe</v>
      </c>
      <c r="B1157">
        <f>LEN(C1157)</f>
        <v>35</v>
      </c>
      <c r="C1157" t="s">
        <v>1099</v>
      </c>
      <c r="D1157">
        <v>49</v>
      </c>
      <c r="E1157">
        <v>204</v>
      </c>
      <c r="F1157">
        <v>0.5</v>
      </c>
      <c r="G1157">
        <v>5.5</v>
      </c>
      <c r="H1157">
        <v>2.2999999999999998</v>
      </c>
      <c r="I1157">
        <v>1.5</v>
      </c>
      <c r="L1157">
        <f t="shared" si="146"/>
        <v>50.239999999999995</v>
      </c>
      <c r="M1157">
        <f t="shared" si="147"/>
        <v>1.2399999999999949</v>
      </c>
    </row>
    <row r="1158" spans="1:13" x14ac:dyDescent="0.25">
      <c r="A1158" t="str">
        <f>MID(C1158,1,$B$1)</f>
        <v>Lauchzwiebeln, frisch</v>
      </c>
      <c r="B1158">
        <f>LEN(C1158)</f>
        <v>21</v>
      </c>
      <c r="C1158" t="s">
        <v>1100</v>
      </c>
      <c r="D1158">
        <v>43</v>
      </c>
      <c r="E1158">
        <v>181</v>
      </c>
      <c r="F1158">
        <v>1</v>
      </c>
      <c r="G1158">
        <v>8.8000000000000007</v>
      </c>
      <c r="H1158">
        <v>0.3</v>
      </c>
      <c r="I1158">
        <v>1</v>
      </c>
      <c r="L1158">
        <f t="shared" si="146"/>
        <v>43.07</v>
      </c>
      <c r="M1158">
        <f t="shared" si="147"/>
        <v>7.0000000000000284E-2</v>
      </c>
    </row>
    <row r="1159" spans="1:13" x14ac:dyDescent="0.25">
      <c r="A1159" t="s">
        <v>2741</v>
      </c>
      <c r="B1159">
        <f>LEN(A1159)</f>
        <v>78</v>
      </c>
      <c r="C1159" t="s">
        <v>2413</v>
      </c>
      <c r="D1159">
        <v>246</v>
      </c>
      <c r="E1159">
        <v>1042</v>
      </c>
      <c r="F1159">
        <v>4.5</v>
      </c>
      <c r="G1159">
        <v>50.3</v>
      </c>
      <c r="H1159">
        <v>1.8</v>
      </c>
      <c r="I1159">
        <v>7.1</v>
      </c>
      <c r="L1159">
        <f t="shared" si="146"/>
        <v>252.78999999999996</v>
      </c>
      <c r="M1159">
        <f t="shared" si="147"/>
        <v>6.7899999999999636</v>
      </c>
    </row>
    <row r="1160" spans="1:13" x14ac:dyDescent="0.25">
      <c r="A1160" t="str">
        <f t="shared" ref="A1160:A1167" si="148">MID(C1160,1,$B$1)</f>
        <v>Leberkäse</v>
      </c>
      <c r="B1160">
        <f t="shared" ref="B1160:B1167" si="149">LEN(C1160)</f>
        <v>9</v>
      </c>
      <c r="C1160" t="s">
        <v>1101</v>
      </c>
      <c r="D1160">
        <v>297</v>
      </c>
      <c r="E1160">
        <v>1228</v>
      </c>
      <c r="F1160">
        <v>0</v>
      </c>
      <c r="G1160">
        <v>0.5</v>
      </c>
      <c r="H1160">
        <v>27.5</v>
      </c>
      <c r="I1160">
        <v>12.4</v>
      </c>
      <c r="L1160">
        <f t="shared" si="146"/>
        <v>309.88</v>
      </c>
      <c r="M1160">
        <f t="shared" si="147"/>
        <v>12.879999999999995</v>
      </c>
    </row>
    <row r="1161" spans="1:13" x14ac:dyDescent="0.25">
      <c r="A1161" t="str">
        <f t="shared" si="148"/>
        <v>Leberknödel</v>
      </c>
      <c r="B1161">
        <f t="shared" si="149"/>
        <v>11</v>
      </c>
      <c r="C1161" t="s">
        <v>1102</v>
      </c>
      <c r="D1161">
        <v>209</v>
      </c>
      <c r="E1161">
        <v>879</v>
      </c>
      <c r="F1161">
        <v>0.5</v>
      </c>
      <c r="G1161">
        <v>6</v>
      </c>
      <c r="H1161">
        <v>13.9</v>
      </c>
      <c r="I1161">
        <v>13.2</v>
      </c>
      <c r="L1161">
        <f t="shared" si="146"/>
        <v>209.31</v>
      </c>
      <c r="M1161">
        <f t="shared" si="147"/>
        <v>0.31000000000000227</v>
      </c>
    </row>
    <row r="1162" spans="1:13" x14ac:dyDescent="0.25">
      <c r="A1162" t="str">
        <f t="shared" si="148"/>
        <v>Leberpastete</v>
      </c>
      <c r="B1162">
        <f t="shared" si="149"/>
        <v>12</v>
      </c>
      <c r="C1162" t="s">
        <v>1103</v>
      </c>
      <c r="D1162">
        <v>318</v>
      </c>
      <c r="E1162">
        <v>1317</v>
      </c>
      <c r="F1162">
        <v>0</v>
      </c>
      <c r="G1162">
        <v>1</v>
      </c>
      <c r="H1162">
        <v>28.6</v>
      </c>
      <c r="I1162">
        <v>14.2</v>
      </c>
      <c r="L1162">
        <f t="shared" si="146"/>
        <v>329.72</v>
      </c>
      <c r="M1162">
        <f t="shared" si="147"/>
        <v>11.720000000000027</v>
      </c>
    </row>
    <row r="1163" spans="1:13" x14ac:dyDescent="0.25">
      <c r="A1163" t="str">
        <f t="shared" si="148"/>
        <v>Leberspätzle (passierte Leber in Spätzle)</v>
      </c>
      <c r="B1163">
        <f t="shared" si="149"/>
        <v>41</v>
      </c>
      <c r="C1163" t="s">
        <v>1104</v>
      </c>
      <c r="D1163">
        <v>62</v>
      </c>
      <c r="E1163">
        <v>258</v>
      </c>
      <c r="F1163">
        <v>1.5</v>
      </c>
      <c r="G1163">
        <v>15</v>
      </c>
      <c r="H1163">
        <v>10</v>
      </c>
      <c r="I1163">
        <v>10</v>
      </c>
      <c r="L1163">
        <f t="shared" si="146"/>
        <v>196.5</v>
      </c>
      <c r="M1163">
        <f t="shared" si="147"/>
        <v>134.5</v>
      </c>
    </row>
    <row r="1164" spans="1:13" x14ac:dyDescent="0.25">
      <c r="A1164" t="str">
        <f t="shared" si="148"/>
        <v>Leberwurst, Bauernleberwurst</v>
      </c>
      <c r="B1164">
        <f t="shared" si="149"/>
        <v>28</v>
      </c>
      <c r="C1164" t="s">
        <v>1105</v>
      </c>
      <c r="D1164">
        <v>299</v>
      </c>
      <c r="E1164">
        <v>1249</v>
      </c>
      <c r="F1164">
        <v>0</v>
      </c>
      <c r="G1164">
        <v>0</v>
      </c>
      <c r="H1164">
        <v>26.9</v>
      </c>
      <c r="I1164">
        <v>13.1</v>
      </c>
      <c r="L1164">
        <f t="shared" si="146"/>
        <v>305.19</v>
      </c>
      <c r="M1164">
        <f t="shared" si="147"/>
        <v>6.1899999999999977</v>
      </c>
    </row>
    <row r="1165" spans="1:13" x14ac:dyDescent="0.25">
      <c r="A1165" t="str">
        <f t="shared" si="148"/>
        <v>Leberwurst, fein (Pommersche Leberwurst)</v>
      </c>
      <c r="B1165">
        <f t="shared" si="149"/>
        <v>40</v>
      </c>
      <c r="C1165" t="s">
        <v>1106</v>
      </c>
      <c r="D1165">
        <v>358</v>
      </c>
      <c r="E1165">
        <v>1479</v>
      </c>
      <c r="F1165">
        <v>0</v>
      </c>
      <c r="G1165">
        <v>0</v>
      </c>
      <c r="H1165">
        <v>34</v>
      </c>
      <c r="I1165">
        <v>13</v>
      </c>
      <c r="L1165">
        <f t="shared" si="146"/>
        <v>370.80000000000007</v>
      </c>
      <c r="M1165">
        <f t="shared" si="147"/>
        <v>12.800000000000068</v>
      </c>
    </row>
    <row r="1166" spans="1:13" x14ac:dyDescent="0.25">
      <c r="A1166" t="str">
        <f t="shared" si="148"/>
        <v>Leberwurst, grob</v>
      </c>
      <c r="B1166">
        <f t="shared" si="149"/>
        <v>16</v>
      </c>
      <c r="C1166" t="s">
        <v>1107</v>
      </c>
      <c r="D1166">
        <v>326</v>
      </c>
      <c r="E1166">
        <v>1351</v>
      </c>
      <c r="F1166">
        <v>0</v>
      </c>
      <c r="G1166">
        <v>0</v>
      </c>
      <c r="H1166">
        <v>29.2</v>
      </c>
      <c r="I1166">
        <v>15.9</v>
      </c>
      <c r="L1166">
        <f t="shared" si="146"/>
        <v>338.34000000000003</v>
      </c>
      <c r="M1166">
        <f t="shared" si="147"/>
        <v>12.340000000000032</v>
      </c>
    </row>
    <row r="1167" spans="1:13" x14ac:dyDescent="0.25">
      <c r="A1167" t="str">
        <f t="shared" si="148"/>
        <v>Leberwurst, Kalbsleberwurst</v>
      </c>
      <c r="B1167">
        <f t="shared" si="149"/>
        <v>27</v>
      </c>
      <c r="C1167" t="s">
        <v>1108</v>
      </c>
      <c r="D1167">
        <v>335</v>
      </c>
      <c r="E1167">
        <v>1385</v>
      </c>
      <c r="F1167">
        <v>0</v>
      </c>
      <c r="G1167">
        <v>0</v>
      </c>
      <c r="H1167">
        <v>30.9</v>
      </c>
      <c r="I1167">
        <v>14.2</v>
      </c>
      <c r="L1167">
        <f t="shared" si="146"/>
        <v>347.01</v>
      </c>
      <c r="M1167">
        <f t="shared" si="147"/>
        <v>12.009999999999991</v>
      </c>
    </row>
    <row r="1168" spans="1:13" x14ac:dyDescent="0.25">
      <c r="A1168" t="s">
        <v>2665</v>
      </c>
      <c r="B1168">
        <f>LEN(A1168)</f>
        <v>70</v>
      </c>
      <c r="C1168" t="s">
        <v>2414</v>
      </c>
      <c r="D1168">
        <v>352</v>
      </c>
      <c r="E1168">
        <v>1485</v>
      </c>
      <c r="F1168">
        <v>5.5</v>
      </c>
      <c r="G1168">
        <v>63</v>
      </c>
      <c r="H1168">
        <v>8.6999999999999993</v>
      </c>
      <c r="I1168">
        <v>5.4</v>
      </c>
      <c r="L1168">
        <f t="shared" si="146"/>
        <v>361.88999999999993</v>
      </c>
      <c r="M1168">
        <f t="shared" si="147"/>
        <v>9.8899999999999295</v>
      </c>
    </row>
    <row r="1169" spans="1:13" x14ac:dyDescent="0.25">
      <c r="A1169" t="str">
        <f t="shared" ref="A1169:A1179" si="150">MID(C1169,1,$B$1)</f>
        <v>Lebkuchenteig-Backwaren</v>
      </c>
      <c r="B1169">
        <f t="shared" ref="B1169:B1179" si="151">LEN(C1169)</f>
        <v>23</v>
      </c>
      <c r="C1169" t="s">
        <v>1109</v>
      </c>
      <c r="D1169">
        <v>426</v>
      </c>
      <c r="E1169">
        <v>1784</v>
      </c>
      <c r="F1169">
        <v>4.0999999999999996</v>
      </c>
      <c r="G1169">
        <v>49.6</v>
      </c>
      <c r="H1169">
        <v>19.899999999999999</v>
      </c>
      <c r="I1169">
        <v>8.6</v>
      </c>
      <c r="L1169">
        <f t="shared" si="146"/>
        <v>424.54999999999995</v>
      </c>
      <c r="M1169">
        <f t="shared" si="147"/>
        <v>-1.4500000000000455</v>
      </c>
    </row>
    <row r="1170" spans="1:13" x14ac:dyDescent="0.25">
      <c r="A1170" t="str">
        <f t="shared" si="150"/>
        <v>Leinöl</v>
      </c>
      <c r="B1170">
        <f t="shared" si="151"/>
        <v>6</v>
      </c>
      <c r="C1170" t="s">
        <v>1110</v>
      </c>
      <c r="D1170">
        <v>930</v>
      </c>
      <c r="E1170">
        <v>3934</v>
      </c>
      <c r="F1170">
        <v>0</v>
      </c>
      <c r="G1170">
        <v>0</v>
      </c>
      <c r="H1170">
        <v>100</v>
      </c>
      <c r="I1170">
        <v>0</v>
      </c>
      <c r="L1170">
        <f t="shared" si="146"/>
        <v>930.00000000000011</v>
      </c>
      <c r="M1170">
        <f t="shared" si="147"/>
        <v>0</v>
      </c>
    </row>
    <row r="1171" spans="1:13" x14ac:dyDescent="0.25">
      <c r="A1171" t="str">
        <f t="shared" si="150"/>
        <v>Leinsamen (Leinsaat, ganz oder als Leinsamenmehl)</v>
      </c>
      <c r="B1171">
        <f t="shared" si="151"/>
        <v>49</v>
      </c>
      <c r="C1171" t="s">
        <v>1111</v>
      </c>
      <c r="D1171">
        <v>390</v>
      </c>
      <c r="E1171">
        <v>1637</v>
      </c>
      <c r="F1171">
        <v>0</v>
      </c>
      <c r="G1171">
        <v>0</v>
      </c>
      <c r="H1171">
        <v>30.9</v>
      </c>
      <c r="I1171">
        <v>24.4</v>
      </c>
      <c r="L1171">
        <f t="shared" si="146"/>
        <v>389.85</v>
      </c>
      <c r="M1171">
        <f t="shared" si="147"/>
        <v>-0.14999999999997726</v>
      </c>
    </row>
    <row r="1172" spans="1:13" x14ac:dyDescent="0.25">
      <c r="A1172" t="str">
        <f t="shared" si="150"/>
        <v>Leinsamenbrot</v>
      </c>
      <c r="B1172">
        <f t="shared" si="151"/>
        <v>13</v>
      </c>
      <c r="C1172" t="s">
        <v>1112</v>
      </c>
      <c r="D1172">
        <v>156</v>
      </c>
      <c r="E1172">
        <v>654</v>
      </c>
      <c r="F1172">
        <v>3.5</v>
      </c>
      <c r="G1172">
        <v>38</v>
      </c>
      <c r="H1172">
        <v>5</v>
      </c>
      <c r="I1172">
        <v>7</v>
      </c>
      <c r="L1172">
        <f t="shared" si="146"/>
        <v>231.7</v>
      </c>
      <c r="M1172">
        <f t="shared" si="147"/>
        <v>75.699999999999989</v>
      </c>
    </row>
    <row r="1173" spans="1:13" x14ac:dyDescent="0.25">
      <c r="A1173" t="str">
        <f t="shared" si="150"/>
        <v>Leipziger Allerlei</v>
      </c>
      <c r="B1173">
        <f t="shared" si="151"/>
        <v>18</v>
      </c>
      <c r="C1173" t="s">
        <v>1113</v>
      </c>
      <c r="D1173">
        <v>51</v>
      </c>
      <c r="E1173">
        <v>214</v>
      </c>
      <c r="F1173">
        <v>1</v>
      </c>
      <c r="G1173">
        <v>8</v>
      </c>
      <c r="H1173">
        <v>0.6</v>
      </c>
      <c r="I1173">
        <v>3</v>
      </c>
      <c r="L1173">
        <f t="shared" si="146"/>
        <v>50.98</v>
      </c>
      <c r="M1173">
        <f t="shared" si="147"/>
        <v>-2.0000000000003126E-2</v>
      </c>
    </row>
    <row r="1174" spans="1:13" x14ac:dyDescent="0.25">
      <c r="A1174" t="str">
        <f t="shared" si="150"/>
        <v>Leipziger Lerchen</v>
      </c>
      <c r="B1174">
        <f t="shared" si="151"/>
        <v>17</v>
      </c>
      <c r="C1174" t="s">
        <v>1114</v>
      </c>
      <c r="D1174">
        <v>383</v>
      </c>
      <c r="E1174">
        <v>1610</v>
      </c>
      <c r="F1174">
        <v>3.5</v>
      </c>
      <c r="G1174">
        <v>42</v>
      </c>
      <c r="H1174">
        <v>20</v>
      </c>
      <c r="I1174">
        <v>6</v>
      </c>
      <c r="L1174">
        <f t="shared" si="146"/>
        <v>383.4</v>
      </c>
      <c r="M1174">
        <f t="shared" si="147"/>
        <v>0.39999999999997726</v>
      </c>
    </row>
    <row r="1175" spans="1:13" x14ac:dyDescent="0.25">
      <c r="A1175" t="str">
        <f t="shared" si="150"/>
        <v>Letscho (ung. Paprika-Tomaten-Zwiebel-Würzpaste)</v>
      </c>
      <c r="B1175">
        <f t="shared" si="151"/>
        <v>48</v>
      </c>
      <c r="C1175" t="s">
        <v>1115</v>
      </c>
      <c r="D1175">
        <v>231</v>
      </c>
      <c r="E1175">
        <v>971</v>
      </c>
      <c r="F1175">
        <v>3</v>
      </c>
      <c r="G1175">
        <v>33.1</v>
      </c>
      <c r="H1175">
        <v>5.3</v>
      </c>
      <c r="I1175">
        <v>11</v>
      </c>
      <c r="L1175">
        <f t="shared" si="146"/>
        <v>231.2</v>
      </c>
      <c r="M1175">
        <f t="shared" si="147"/>
        <v>0.19999999999998863</v>
      </c>
    </row>
    <row r="1176" spans="1:13" x14ac:dyDescent="0.25">
      <c r="A1176" t="str">
        <f t="shared" si="150"/>
        <v>Liebstöckel, Liebstöckl, frisch</v>
      </c>
      <c r="B1176">
        <f t="shared" si="151"/>
        <v>31</v>
      </c>
      <c r="C1176" t="s">
        <v>1116</v>
      </c>
      <c r="D1176">
        <v>51</v>
      </c>
      <c r="E1176">
        <v>210</v>
      </c>
      <c r="F1176">
        <v>0.5</v>
      </c>
      <c r="G1176">
        <v>6</v>
      </c>
      <c r="H1176">
        <v>1</v>
      </c>
      <c r="I1176">
        <v>4</v>
      </c>
      <c r="L1176">
        <f t="shared" si="146"/>
        <v>50.7</v>
      </c>
      <c r="M1176">
        <f t="shared" si="147"/>
        <v>-0.29999999999999716</v>
      </c>
    </row>
    <row r="1177" spans="1:13" x14ac:dyDescent="0.25">
      <c r="A1177" t="str">
        <f t="shared" si="150"/>
        <v>Liebstöckel, Liebstöckl, getrocknet</v>
      </c>
      <c r="B1177">
        <f t="shared" si="151"/>
        <v>35</v>
      </c>
      <c r="C1177" t="s">
        <v>1117</v>
      </c>
      <c r="D1177">
        <v>259</v>
      </c>
      <c r="E1177">
        <v>1062</v>
      </c>
      <c r="F1177">
        <v>2.5</v>
      </c>
      <c r="G1177">
        <v>30.6</v>
      </c>
      <c r="H1177">
        <v>5.0999999999999996</v>
      </c>
      <c r="I1177">
        <v>20</v>
      </c>
      <c r="L1177">
        <f t="shared" si="146"/>
        <v>256.89</v>
      </c>
      <c r="M1177">
        <f t="shared" si="147"/>
        <v>-2.1100000000000136</v>
      </c>
    </row>
    <row r="1178" spans="1:13" x14ac:dyDescent="0.25">
      <c r="A1178" t="str">
        <f t="shared" si="150"/>
        <v>Likörwein, Wermutwein, Vermouth</v>
      </c>
      <c r="B1178">
        <f t="shared" si="151"/>
        <v>31</v>
      </c>
      <c r="C1178" t="s">
        <v>1118</v>
      </c>
      <c r="D1178">
        <v>119</v>
      </c>
      <c r="E1178">
        <v>501</v>
      </c>
      <c r="F1178">
        <v>1</v>
      </c>
      <c r="G1178">
        <v>12</v>
      </c>
      <c r="H1178">
        <v>0</v>
      </c>
      <c r="I1178">
        <v>0</v>
      </c>
      <c r="J1178">
        <v>10</v>
      </c>
      <c r="L1178">
        <f t="shared" si="146"/>
        <v>119.19999999999999</v>
      </c>
      <c r="M1178">
        <f t="shared" si="147"/>
        <v>0.19999999999998863</v>
      </c>
    </row>
    <row r="1179" spans="1:13" x14ac:dyDescent="0.25">
      <c r="A1179" t="str">
        <f t="shared" si="150"/>
        <v>Limburger, 40 % Fett in Trockenmasse</v>
      </c>
      <c r="B1179">
        <f t="shared" si="151"/>
        <v>36</v>
      </c>
      <c r="C1179" t="s">
        <v>1119</v>
      </c>
      <c r="D1179">
        <v>267</v>
      </c>
      <c r="E1179">
        <v>1110</v>
      </c>
      <c r="F1179">
        <v>0</v>
      </c>
      <c r="G1179">
        <v>0</v>
      </c>
      <c r="H1179">
        <v>19.7</v>
      </c>
      <c r="I1179">
        <v>22.4</v>
      </c>
      <c r="L1179">
        <f t="shared" si="146"/>
        <v>277.29000000000002</v>
      </c>
      <c r="M1179">
        <f t="shared" si="147"/>
        <v>10.29000000000002</v>
      </c>
    </row>
    <row r="1180" spans="1:13" x14ac:dyDescent="0.25">
      <c r="A1180" t="s">
        <v>2599</v>
      </c>
      <c r="B1180">
        <f>LEN(A1180)</f>
        <v>73</v>
      </c>
      <c r="C1180" t="s">
        <v>2415</v>
      </c>
      <c r="D1180">
        <v>48</v>
      </c>
      <c r="E1180">
        <v>202</v>
      </c>
      <c r="F1180">
        <v>1</v>
      </c>
      <c r="G1180">
        <v>12</v>
      </c>
      <c r="H1180">
        <v>0</v>
      </c>
      <c r="I1180">
        <v>0.1</v>
      </c>
      <c r="L1180">
        <f t="shared" si="146"/>
        <v>49.62</v>
      </c>
      <c r="M1180">
        <f t="shared" si="147"/>
        <v>1.6199999999999974</v>
      </c>
    </row>
    <row r="1181" spans="1:13" x14ac:dyDescent="0.25">
      <c r="A1181" t="str">
        <f t="shared" ref="A1181:A1222" si="152">MID(C1181,1,$B$1)</f>
        <v>Limonade, kalorienarm, "light", Kracherl</v>
      </c>
      <c r="B1181">
        <f t="shared" ref="B1181:B1222" si="153">LEN(C1181)</f>
        <v>40</v>
      </c>
      <c r="C1181" t="s">
        <v>1120</v>
      </c>
      <c r="D1181">
        <v>5</v>
      </c>
      <c r="E1181">
        <v>21</v>
      </c>
      <c r="F1181">
        <v>0</v>
      </c>
      <c r="G1181">
        <v>1.2</v>
      </c>
      <c r="H1181">
        <v>0</v>
      </c>
      <c r="I1181">
        <v>0</v>
      </c>
      <c r="L1181">
        <f t="shared" si="146"/>
        <v>4.919999999999999</v>
      </c>
      <c r="M1181">
        <f t="shared" si="147"/>
        <v>-8.0000000000000959E-2</v>
      </c>
    </row>
    <row r="1182" spans="1:13" x14ac:dyDescent="0.25">
      <c r="A1182" t="str">
        <f t="shared" si="152"/>
        <v>Limonen, Limetten</v>
      </c>
      <c r="B1182">
        <f t="shared" si="153"/>
        <v>17</v>
      </c>
      <c r="C1182" t="s">
        <v>1121</v>
      </c>
      <c r="D1182">
        <v>31</v>
      </c>
      <c r="E1182">
        <v>130</v>
      </c>
      <c r="F1182">
        <v>0</v>
      </c>
      <c r="G1182">
        <v>1.9</v>
      </c>
      <c r="H1182">
        <v>2.4</v>
      </c>
      <c r="I1182">
        <v>0.5</v>
      </c>
      <c r="L1182">
        <f t="shared" si="146"/>
        <v>32.21</v>
      </c>
      <c r="M1182">
        <f t="shared" si="147"/>
        <v>1.2100000000000009</v>
      </c>
    </row>
    <row r="1183" spans="1:13" x14ac:dyDescent="0.25">
      <c r="A1183" t="str">
        <f t="shared" si="152"/>
        <v>Limonensaft, Limettensaft pur</v>
      </c>
      <c r="B1183">
        <f t="shared" si="153"/>
        <v>29</v>
      </c>
      <c r="C1183" t="s">
        <v>1122</v>
      </c>
      <c r="D1183">
        <v>44</v>
      </c>
      <c r="E1183">
        <v>185</v>
      </c>
      <c r="F1183">
        <v>1</v>
      </c>
      <c r="G1183">
        <v>10.1</v>
      </c>
      <c r="H1183">
        <v>0.1</v>
      </c>
      <c r="I1183">
        <v>0.4</v>
      </c>
      <c r="L1183">
        <f t="shared" si="146"/>
        <v>44.019999999999996</v>
      </c>
      <c r="M1183">
        <f t="shared" si="147"/>
        <v>1.9999999999996021E-2</v>
      </c>
    </row>
    <row r="1184" spans="1:13" x14ac:dyDescent="0.25">
      <c r="A1184" t="str">
        <f t="shared" si="152"/>
        <v>Lindenberger Käse</v>
      </c>
      <c r="B1184">
        <f t="shared" si="153"/>
        <v>17</v>
      </c>
      <c r="C1184" t="s">
        <v>1123</v>
      </c>
      <c r="D1184">
        <v>380</v>
      </c>
      <c r="E1184">
        <v>1596</v>
      </c>
      <c r="F1184">
        <v>0</v>
      </c>
      <c r="G1184">
        <v>0</v>
      </c>
      <c r="H1184">
        <v>28</v>
      </c>
      <c r="I1184">
        <v>28.5</v>
      </c>
      <c r="L1184">
        <f t="shared" si="146"/>
        <v>380.1</v>
      </c>
      <c r="M1184">
        <f t="shared" si="147"/>
        <v>0.10000000000002274</v>
      </c>
    </row>
    <row r="1185" spans="1:13" x14ac:dyDescent="0.25">
      <c r="A1185" t="str">
        <f t="shared" si="152"/>
        <v>Lindenberger Käse light</v>
      </c>
      <c r="B1185">
        <f t="shared" si="153"/>
        <v>23</v>
      </c>
      <c r="C1185" t="s">
        <v>1124</v>
      </c>
      <c r="D1185">
        <v>293</v>
      </c>
      <c r="E1185">
        <v>1230</v>
      </c>
      <c r="F1185">
        <v>0</v>
      </c>
      <c r="G1185">
        <v>0</v>
      </c>
      <c r="H1185">
        <v>17.5</v>
      </c>
      <c r="I1185">
        <v>31</v>
      </c>
      <c r="L1185">
        <f t="shared" si="146"/>
        <v>292.95000000000005</v>
      </c>
      <c r="M1185">
        <f t="shared" si="147"/>
        <v>-4.9999999999954525E-2</v>
      </c>
    </row>
    <row r="1186" spans="1:13" x14ac:dyDescent="0.25">
      <c r="A1186" t="str">
        <f t="shared" si="152"/>
        <v>Lindenblüten-Tee</v>
      </c>
      <c r="B1186">
        <f t="shared" si="153"/>
        <v>16</v>
      </c>
      <c r="C1186" t="s">
        <v>1125</v>
      </c>
      <c r="D1186">
        <v>3</v>
      </c>
      <c r="E1186">
        <v>13</v>
      </c>
      <c r="F1186">
        <v>0</v>
      </c>
      <c r="G1186">
        <v>0.5</v>
      </c>
      <c r="H1186">
        <v>0</v>
      </c>
      <c r="I1186">
        <v>0.1</v>
      </c>
      <c r="L1186">
        <f t="shared" si="146"/>
        <v>2.4699999999999998</v>
      </c>
      <c r="M1186">
        <f t="shared" si="147"/>
        <v>-0.53000000000000025</v>
      </c>
    </row>
    <row r="1187" spans="1:13" x14ac:dyDescent="0.25">
      <c r="A1187" t="str">
        <f t="shared" si="152"/>
        <v>Linsen (Konserve)</v>
      </c>
      <c r="B1187">
        <f t="shared" si="153"/>
        <v>17</v>
      </c>
      <c r="C1187" t="s">
        <v>1126</v>
      </c>
      <c r="D1187">
        <v>104</v>
      </c>
      <c r="E1187">
        <v>442</v>
      </c>
      <c r="F1187">
        <v>1.5</v>
      </c>
      <c r="G1187">
        <v>17.5</v>
      </c>
      <c r="H1187">
        <v>0.4</v>
      </c>
      <c r="I1187">
        <v>7.6</v>
      </c>
      <c r="L1187">
        <f t="shared" si="146"/>
        <v>107.39</v>
      </c>
      <c r="M1187">
        <f t="shared" si="147"/>
        <v>3.3900000000000006</v>
      </c>
    </row>
    <row r="1188" spans="1:13" x14ac:dyDescent="0.25">
      <c r="A1188" t="str">
        <f t="shared" si="152"/>
        <v>Linsen, reif, getrocknet</v>
      </c>
      <c r="B1188">
        <f t="shared" si="153"/>
        <v>24</v>
      </c>
      <c r="C1188" t="s">
        <v>1127</v>
      </c>
      <c r="D1188">
        <v>314</v>
      </c>
      <c r="E1188">
        <v>1335</v>
      </c>
      <c r="F1188">
        <v>4.5</v>
      </c>
      <c r="G1188">
        <v>52</v>
      </c>
      <c r="H1188">
        <v>1.4</v>
      </c>
      <c r="I1188">
        <v>23.5</v>
      </c>
      <c r="L1188">
        <f t="shared" si="146"/>
        <v>324.92</v>
      </c>
      <c r="M1188">
        <f t="shared" si="147"/>
        <v>10.920000000000016</v>
      </c>
    </row>
    <row r="1189" spans="1:13" x14ac:dyDescent="0.25">
      <c r="A1189" t="str">
        <f t="shared" si="152"/>
        <v>Linsen, rot, getrocknet</v>
      </c>
      <c r="B1189">
        <f t="shared" si="153"/>
        <v>23</v>
      </c>
      <c r="C1189" t="s">
        <v>1128</v>
      </c>
      <c r="D1189">
        <v>339</v>
      </c>
      <c r="E1189">
        <v>1424</v>
      </c>
      <c r="F1189">
        <v>4.5</v>
      </c>
      <c r="G1189">
        <v>50</v>
      </c>
      <c r="H1189">
        <v>2</v>
      </c>
      <c r="I1189">
        <v>27.5</v>
      </c>
      <c r="L1189">
        <f t="shared" si="146"/>
        <v>339.09999999999997</v>
      </c>
      <c r="M1189">
        <f t="shared" si="147"/>
        <v>9.9999999999965894E-2</v>
      </c>
    </row>
    <row r="1190" spans="1:13" x14ac:dyDescent="0.25">
      <c r="A1190" t="str">
        <f t="shared" si="152"/>
        <v>Linseneintopf mit Wurst</v>
      </c>
      <c r="B1190">
        <f t="shared" si="153"/>
        <v>23</v>
      </c>
      <c r="C1190" t="s">
        <v>1129</v>
      </c>
      <c r="D1190">
        <v>74</v>
      </c>
      <c r="E1190">
        <v>314</v>
      </c>
      <c r="F1190">
        <v>1</v>
      </c>
      <c r="G1190">
        <v>11.3</v>
      </c>
      <c r="H1190">
        <v>1.1000000000000001</v>
      </c>
      <c r="I1190">
        <v>4.8</v>
      </c>
      <c r="L1190">
        <f t="shared" si="146"/>
        <v>76.72</v>
      </c>
      <c r="M1190">
        <f t="shared" si="147"/>
        <v>2.7199999999999989</v>
      </c>
    </row>
    <row r="1191" spans="1:13" x14ac:dyDescent="0.25">
      <c r="A1191" t="str">
        <f t="shared" si="152"/>
        <v>Linsenmehl</v>
      </c>
      <c r="B1191">
        <f t="shared" si="153"/>
        <v>10</v>
      </c>
      <c r="C1191" t="s">
        <v>1130</v>
      </c>
      <c r="D1191">
        <v>324</v>
      </c>
      <c r="E1191">
        <v>1362</v>
      </c>
      <c r="F1191">
        <v>4.5</v>
      </c>
      <c r="G1191">
        <v>52.5</v>
      </c>
      <c r="H1191">
        <v>1.5</v>
      </c>
      <c r="I1191">
        <v>23.2</v>
      </c>
      <c r="L1191">
        <f t="shared" si="146"/>
        <v>326.64</v>
      </c>
      <c r="M1191">
        <f t="shared" si="147"/>
        <v>2.6399999999999864</v>
      </c>
    </row>
    <row r="1192" spans="1:13" x14ac:dyDescent="0.25">
      <c r="A1192" t="str">
        <f t="shared" si="152"/>
        <v>Linsensuppe</v>
      </c>
      <c r="B1192">
        <f t="shared" si="153"/>
        <v>11</v>
      </c>
      <c r="C1192" t="s">
        <v>1131</v>
      </c>
      <c r="D1192">
        <v>25</v>
      </c>
      <c r="E1192">
        <v>107</v>
      </c>
      <c r="F1192">
        <v>0.5</v>
      </c>
      <c r="G1192">
        <v>4.0999999999999996</v>
      </c>
      <c r="H1192">
        <v>0.1</v>
      </c>
      <c r="I1192">
        <v>2</v>
      </c>
      <c r="L1192">
        <f t="shared" si="146"/>
        <v>26.14</v>
      </c>
      <c r="M1192">
        <f t="shared" si="147"/>
        <v>1.1400000000000006</v>
      </c>
    </row>
    <row r="1193" spans="1:13" x14ac:dyDescent="0.25">
      <c r="A1193" t="str">
        <f t="shared" si="152"/>
        <v>Linzer Auge, Spitzbube (Mürbeteig mit Johannisbeer-Marmelade gefüllt)</v>
      </c>
      <c r="B1193">
        <f t="shared" si="153"/>
        <v>69</v>
      </c>
      <c r="C1193" t="s">
        <v>1132</v>
      </c>
      <c r="D1193">
        <v>491</v>
      </c>
      <c r="E1193">
        <v>2062</v>
      </c>
      <c r="F1193">
        <v>4</v>
      </c>
      <c r="G1193">
        <v>61.5</v>
      </c>
      <c r="H1193">
        <v>22.7</v>
      </c>
      <c r="I1193">
        <v>5.0999999999999996</v>
      </c>
      <c r="L1193">
        <f t="shared" si="146"/>
        <v>484.68</v>
      </c>
      <c r="M1193">
        <f t="shared" si="147"/>
        <v>-6.3199999999999932</v>
      </c>
    </row>
    <row r="1194" spans="1:13" x14ac:dyDescent="0.25">
      <c r="A1194" t="str">
        <f t="shared" si="152"/>
        <v>Linzer Torte</v>
      </c>
      <c r="B1194">
        <f t="shared" si="153"/>
        <v>12</v>
      </c>
      <c r="C1194" t="s">
        <v>1133</v>
      </c>
      <c r="D1194">
        <v>336</v>
      </c>
      <c r="E1194">
        <v>1409</v>
      </c>
      <c r="F1194">
        <v>4.5</v>
      </c>
      <c r="G1194">
        <v>53</v>
      </c>
      <c r="H1194">
        <v>10</v>
      </c>
      <c r="I1194">
        <v>6</v>
      </c>
      <c r="L1194">
        <f t="shared" si="146"/>
        <v>335.49999999999994</v>
      </c>
      <c r="M1194">
        <f t="shared" si="147"/>
        <v>-0.50000000000005684</v>
      </c>
    </row>
    <row r="1195" spans="1:13" x14ac:dyDescent="0.25">
      <c r="A1195" t="str">
        <f t="shared" si="152"/>
        <v>Liptauer Käse</v>
      </c>
      <c r="B1195">
        <f t="shared" si="153"/>
        <v>13</v>
      </c>
      <c r="C1195" t="s">
        <v>1134</v>
      </c>
      <c r="D1195">
        <v>328</v>
      </c>
      <c r="E1195">
        <v>1379</v>
      </c>
      <c r="F1195">
        <v>0</v>
      </c>
      <c r="G1195">
        <v>2</v>
      </c>
      <c r="H1195">
        <v>29</v>
      </c>
      <c r="I1195">
        <v>12</v>
      </c>
      <c r="L1195">
        <f t="shared" si="146"/>
        <v>328.30000000000007</v>
      </c>
      <c r="M1195">
        <f t="shared" si="147"/>
        <v>0.30000000000006821</v>
      </c>
    </row>
    <row r="1196" spans="1:13" x14ac:dyDescent="0.25">
      <c r="A1196" t="str">
        <f t="shared" si="152"/>
        <v>Litschie, Litchi, Lychee, Litchipflaumen</v>
      </c>
      <c r="B1196">
        <f t="shared" si="153"/>
        <v>40</v>
      </c>
      <c r="C1196" t="s">
        <v>1135</v>
      </c>
      <c r="D1196">
        <v>74</v>
      </c>
      <c r="E1196">
        <v>315</v>
      </c>
      <c r="F1196">
        <v>1.5</v>
      </c>
      <c r="G1196">
        <v>16.8</v>
      </c>
      <c r="H1196">
        <v>0.3</v>
      </c>
      <c r="I1196">
        <v>0.9</v>
      </c>
      <c r="L1196">
        <f t="shared" si="146"/>
        <v>75.45</v>
      </c>
      <c r="M1196">
        <f t="shared" si="147"/>
        <v>1.4500000000000028</v>
      </c>
    </row>
    <row r="1197" spans="1:13" x14ac:dyDescent="0.25">
      <c r="A1197" t="str">
        <f t="shared" si="152"/>
        <v>Löffelbiskuits, Eierbiskotten, Löffelbisquits, Wibele, Biskuitzungen</v>
      </c>
      <c r="B1197">
        <f t="shared" si="153"/>
        <v>68</v>
      </c>
      <c r="C1197" t="s">
        <v>1136</v>
      </c>
      <c r="D1197">
        <v>407</v>
      </c>
      <c r="E1197">
        <v>1724</v>
      </c>
      <c r="F1197">
        <v>7</v>
      </c>
      <c r="G1197">
        <v>82</v>
      </c>
      <c r="H1197">
        <v>5</v>
      </c>
      <c r="I1197">
        <v>8.5</v>
      </c>
      <c r="L1197">
        <f t="shared" si="146"/>
        <v>418.4</v>
      </c>
      <c r="M1197">
        <f t="shared" si="147"/>
        <v>11.399999999999977</v>
      </c>
    </row>
    <row r="1198" spans="1:13" x14ac:dyDescent="0.25">
      <c r="A1198" t="str">
        <f t="shared" si="152"/>
        <v>Lokum, Lukum, Turkish Delight (rahat-lokum, türkische Süßigkeit)</v>
      </c>
      <c r="B1198">
        <f t="shared" si="153"/>
        <v>64</v>
      </c>
      <c r="C1198" t="s">
        <v>1137</v>
      </c>
      <c r="D1198">
        <v>381</v>
      </c>
      <c r="E1198">
        <v>1600</v>
      </c>
      <c r="F1198">
        <v>8</v>
      </c>
      <c r="G1198">
        <v>91.8</v>
      </c>
      <c r="H1198">
        <v>0.4</v>
      </c>
      <c r="I1198">
        <v>0.2</v>
      </c>
      <c r="L1198">
        <f t="shared" si="146"/>
        <v>380.93999999999994</v>
      </c>
      <c r="M1198">
        <f t="shared" si="147"/>
        <v>-6.0000000000059117E-2</v>
      </c>
    </row>
    <row r="1199" spans="1:13" x14ac:dyDescent="0.25">
      <c r="A1199" t="str">
        <f t="shared" si="152"/>
        <v>Lollo bionda, Lollo bianco, grüner Lollo</v>
      </c>
      <c r="B1199">
        <f t="shared" si="153"/>
        <v>40</v>
      </c>
      <c r="C1199" t="s">
        <v>1138</v>
      </c>
      <c r="D1199">
        <v>21</v>
      </c>
      <c r="E1199">
        <v>86</v>
      </c>
      <c r="F1199">
        <v>0</v>
      </c>
      <c r="G1199">
        <v>3</v>
      </c>
      <c r="H1199">
        <v>0.3</v>
      </c>
      <c r="I1199">
        <v>1.3</v>
      </c>
      <c r="L1199">
        <f t="shared" si="146"/>
        <v>20.55</v>
      </c>
      <c r="M1199">
        <f t="shared" si="147"/>
        <v>-0.44999999999999929</v>
      </c>
    </row>
    <row r="1200" spans="1:13" x14ac:dyDescent="0.25">
      <c r="A1200" t="str">
        <f t="shared" si="152"/>
        <v>Longane, Long-Ane, Longanbeeren</v>
      </c>
      <c r="B1200">
        <f t="shared" si="153"/>
        <v>31</v>
      </c>
      <c r="C1200" t="s">
        <v>1139</v>
      </c>
      <c r="D1200">
        <v>75</v>
      </c>
      <c r="E1200">
        <v>315</v>
      </c>
      <c r="F1200">
        <v>1.5</v>
      </c>
      <c r="G1200">
        <v>16</v>
      </c>
      <c r="H1200">
        <v>0.6</v>
      </c>
      <c r="I1200">
        <v>0.9</v>
      </c>
      <c r="L1200">
        <f t="shared" si="146"/>
        <v>74.959999999999994</v>
      </c>
      <c r="M1200">
        <f t="shared" si="147"/>
        <v>-4.0000000000006253E-2</v>
      </c>
    </row>
    <row r="1201" spans="1:13" x14ac:dyDescent="0.25">
      <c r="A1201" t="str">
        <f t="shared" si="152"/>
        <v>Lorbeerblätter, getrocknet</v>
      </c>
      <c r="B1201">
        <f t="shared" si="153"/>
        <v>26</v>
      </c>
      <c r="C1201" t="s">
        <v>1140</v>
      </c>
      <c r="D1201">
        <v>309</v>
      </c>
      <c r="E1201">
        <v>1300</v>
      </c>
      <c r="F1201">
        <v>4</v>
      </c>
      <c r="G1201">
        <v>48.5</v>
      </c>
      <c r="H1201">
        <v>8.5</v>
      </c>
      <c r="I1201">
        <v>7.5</v>
      </c>
      <c r="L1201">
        <f t="shared" si="146"/>
        <v>309.39999999999998</v>
      </c>
      <c r="M1201">
        <f t="shared" si="147"/>
        <v>0.39999999999997726</v>
      </c>
    </row>
    <row r="1202" spans="1:13" x14ac:dyDescent="0.25">
      <c r="A1202" t="str">
        <f t="shared" si="152"/>
        <v>Lothringischer Speckkuchen (Quiche Lorraine), Rahmkuchen</v>
      </c>
      <c r="B1202">
        <f t="shared" si="153"/>
        <v>56</v>
      </c>
      <c r="C1202" t="s">
        <v>1141</v>
      </c>
      <c r="D1202">
        <v>268</v>
      </c>
      <c r="E1202">
        <v>1126</v>
      </c>
      <c r="F1202">
        <v>2</v>
      </c>
      <c r="G1202">
        <v>23</v>
      </c>
      <c r="H1202">
        <v>17</v>
      </c>
      <c r="I1202">
        <v>8</v>
      </c>
      <c r="L1202">
        <f t="shared" si="146"/>
        <v>286.00000000000006</v>
      </c>
      <c r="M1202">
        <f t="shared" si="147"/>
        <v>18.000000000000057</v>
      </c>
    </row>
    <row r="1203" spans="1:13" x14ac:dyDescent="0.25">
      <c r="A1203" t="str">
        <f t="shared" si="152"/>
        <v>Lotsenwurst (Salami, Mettwurst)</v>
      </c>
      <c r="B1203">
        <f t="shared" si="153"/>
        <v>31</v>
      </c>
      <c r="C1203" t="s">
        <v>1142</v>
      </c>
      <c r="D1203">
        <v>319</v>
      </c>
      <c r="E1203">
        <v>1341</v>
      </c>
      <c r="F1203">
        <v>0</v>
      </c>
      <c r="G1203">
        <v>0.5</v>
      </c>
      <c r="H1203">
        <v>25</v>
      </c>
      <c r="I1203">
        <v>20.2</v>
      </c>
      <c r="L1203">
        <f t="shared" si="146"/>
        <v>319.39000000000004</v>
      </c>
      <c r="M1203">
        <f t="shared" si="147"/>
        <v>0.3900000000000432</v>
      </c>
    </row>
    <row r="1204" spans="1:13" x14ac:dyDescent="0.25">
      <c r="A1204" t="str">
        <f t="shared" si="152"/>
        <v>Lotuswurzel (roh)</v>
      </c>
      <c r="B1204">
        <f t="shared" si="153"/>
        <v>17</v>
      </c>
      <c r="C1204" t="s">
        <v>1143</v>
      </c>
      <c r="D1204">
        <v>90</v>
      </c>
      <c r="E1204">
        <v>368</v>
      </c>
      <c r="F1204">
        <v>1.5</v>
      </c>
      <c r="G1204">
        <v>17.5</v>
      </c>
      <c r="H1204">
        <v>0.1</v>
      </c>
      <c r="I1204">
        <v>2.5</v>
      </c>
      <c r="L1204">
        <f t="shared" si="146"/>
        <v>83.18</v>
      </c>
      <c r="M1204">
        <f t="shared" si="147"/>
        <v>-6.8199999999999932</v>
      </c>
    </row>
    <row r="1205" spans="1:13" x14ac:dyDescent="0.25">
      <c r="A1205" t="str">
        <f t="shared" si="152"/>
        <v>Low Carb Pasta, gekocht</v>
      </c>
      <c r="B1205">
        <f t="shared" si="153"/>
        <v>23</v>
      </c>
      <c r="C1205" t="s">
        <v>1144</v>
      </c>
      <c r="D1205">
        <v>146</v>
      </c>
      <c r="E1205">
        <v>615</v>
      </c>
      <c r="F1205">
        <v>1</v>
      </c>
      <c r="G1205">
        <v>8.5</v>
      </c>
      <c r="H1205">
        <v>1.2</v>
      </c>
      <c r="I1205">
        <v>23.9</v>
      </c>
      <c r="L1205">
        <f t="shared" si="146"/>
        <v>146.38999999999999</v>
      </c>
      <c r="M1205">
        <f t="shared" si="147"/>
        <v>0.38999999999998636</v>
      </c>
    </row>
    <row r="1206" spans="1:13" x14ac:dyDescent="0.25">
      <c r="A1206" t="str">
        <f t="shared" si="152"/>
        <v>Low Carb Pasta, roh</v>
      </c>
      <c r="B1206">
        <f t="shared" si="153"/>
        <v>19</v>
      </c>
      <c r="C1206" t="s">
        <v>1145</v>
      </c>
      <c r="D1206">
        <v>379</v>
      </c>
      <c r="E1206">
        <v>1590</v>
      </c>
      <c r="F1206">
        <v>2</v>
      </c>
      <c r="G1206">
        <v>22</v>
      </c>
      <c r="H1206">
        <v>3</v>
      </c>
      <c r="I1206">
        <v>62</v>
      </c>
      <c r="L1206">
        <f t="shared" si="146"/>
        <v>378.5</v>
      </c>
      <c r="M1206">
        <f t="shared" si="147"/>
        <v>-0.5</v>
      </c>
    </row>
    <row r="1207" spans="1:13" x14ac:dyDescent="0.25">
      <c r="A1207" t="str">
        <f t="shared" si="152"/>
        <v>Löwenzahn-Blätter (stark basisch wirkend)</v>
      </c>
      <c r="B1207">
        <f t="shared" si="153"/>
        <v>41</v>
      </c>
      <c r="C1207" t="s">
        <v>1146</v>
      </c>
      <c r="D1207">
        <v>60</v>
      </c>
      <c r="E1207">
        <v>245</v>
      </c>
      <c r="F1207">
        <v>1</v>
      </c>
      <c r="G1207">
        <v>9.6</v>
      </c>
      <c r="H1207">
        <v>1.1000000000000001</v>
      </c>
      <c r="I1207">
        <v>2.5</v>
      </c>
      <c r="L1207">
        <f t="shared" si="146"/>
        <v>60.089999999999996</v>
      </c>
      <c r="M1207">
        <f t="shared" si="147"/>
        <v>8.9999999999996305E-2</v>
      </c>
    </row>
    <row r="1208" spans="1:13" x14ac:dyDescent="0.25">
      <c r="A1208" t="str">
        <f t="shared" si="152"/>
        <v>Luftschokolade (Vollmilch)</v>
      </c>
      <c r="B1208">
        <f t="shared" si="153"/>
        <v>26</v>
      </c>
      <c r="C1208" t="s">
        <v>1147</v>
      </c>
      <c r="D1208">
        <v>536</v>
      </c>
      <c r="E1208">
        <v>2240</v>
      </c>
      <c r="F1208">
        <v>5</v>
      </c>
      <c r="G1208">
        <v>54</v>
      </c>
      <c r="H1208">
        <v>31.5</v>
      </c>
      <c r="I1208">
        <v>9.1999999999999993</v>
      </c>
      <c r="L1208">
        <f t="shared" si="146"/>
        <v>552.99</v>
      </c>
      <c r="M1208">
        <f t="shared" si="147"/>
        <v>16.990000000000009</v>
      </c>
    </row>
    <row r="1209" spans="1:13" x14ac:dyDescent="0.25">
      <c r="A1209" t="str">
        <f t="shared" si="152"/>
        <v>Lulo, Naranjilla</v>
      </c>
      <c r="B1209">
        <f t="shared" si="153"/>
        <v>16</v>
      </c>
      <c r="C1209" t="s">
        <v>1148</v>
      </c>
      <c r="D1209">
        <v>48</v>
      </c>
      <c r="E1209">
        <v>202</v>
      </c>
      <c r="F1209">
        <v>0.8</v>
      </c>
      <c r="G1209">
        <v>9.6</v>
      </c>
      <c r="H1209">
        <v>0.1</v>
      </c>
      <c r="I1209">
        <v>1</v>
      </c>
      <c r="L1209">
        <f t="shared" si="146"/>
        <v>44.489999999999995</v>
      </c>
      <c r="M1209">
        <f t="shared" si="147"/>
        <v>-3.5100000000000051</v>
      </c>
    </row>
    <row r="1210" spans="1:13" x14ac:dyDescent="0.25">
      <c r="A1210" t="str">
        <f t="shared" si="152"/>
        <v>Lupinenkaffee, Kaffeeersatz, schwarz</v>
      </c>
      <c r="B1210">
        <f t="shared" si="153"/>
        <v>36</v>
      </c>
      <c r="C1210" t="s">
        <v>1149</v>
      </c>
      <c r="D1210">
        <v>2</v>
      </c>
      <c r="E1210">
        <v>8</v>
      </c>
      <c r="F1210">
        <v>0</v>
      </c>
      <c r="G1210">
        <v>0</v>
      </c>
      <c r="H1210">
        <v>0</v>
      </c>
      <c r="I1210">
        <v>0.4</v>
      </c>
      <c r="L1210">
        <f t="shared" si="146"/>
        <v>1.6800000000000002</v>
      </c>
      <c r="M1210">
        <f t="shared" si="147"/>
        <v>-0.31999999999999984</v>
      </c>
    </row>
    <row r="1211" spans="1:13" x14ac:dyDescent="0.25">
      <c r="A1211" t="str">
        <f t="shared" si="152"/>
        <v>Lupinenkerne, Lupinenbohnen, Lupinensamen, gekocht (Sojaersatz)</v>
      </c>
      <c r="B1211">
        <f t="shared" si="153"/>
        <v>63</v>
      </c>
      <c r="C1211" t="s">
        <v>1150</v>
      </c>
      <c r="D1211">
        <v>92</v>
      </c>
      <c r="E1211">
        <v>388</v>
      </c>
      <c r="F1211">
        <v>0</v>
      </c>
      <c r="G1211">
        <v>1.6</v>
      </c>
      <c r="H1211">
        <v>2</v>
      </c>
      <c r="I1211">
        <v>16</v>
      </c>
      <c r="L1211">
        <f t="shared" si="146"/>
        <v>92.36</v>
      </c>
      <c r="M1211">
        <f t="shared" si="147"/>
        <v>0.35999999999999943</v>
      </c>
    </row>
    <row r="1212" spans="1:13" x14ac:dyDescent="0.25">
      <c r="A1212" t="str">
        <f t="shared" si="152"/>
        <v>Lupinenkerne, Lupinenbohnen, Lupinensamen, roh (Sojaersatz)</v>
      </c>
      <c r="B1212">
        <f t="shared" si="153"/>
        <v>59</v>
      </c>
      <c r="C1212" t="s">
        <v>1151</v>
      </c>
      <c r="D1212">
        <v>253</v>
      </c>
      <c r="E1212">
        <v>1062</v>
      </c>
      <c r="F1212">
        <v>0.5</v>
      </c>
      <c r="G1212">
        <v>5</v>
      </c>
      <c r="H1212">
        <v>6</v>
      </c>
      <c r="I1212">
        <v>42</v>
      </c>
      <c r="L1212">
        <f t="shared" si="146"/>
        <v>252.70000000000002</v>
      </c>
      <c r="M1212">
        <f t="shared" si="147"/>
        <v>-0.29999999999998295</v>
      </c>
    </row>
    <row r="1213" spans="1:13" x14ac:dyDescent="0.25">
      <c r="A1213" t="str">
        <f t="shared" si="152"/>
        <v>Maasdamer, 45 % Fett in Trockenmasse</v>
      </c>
      <c r="B1213">
        <f t="shared" si="153"/>
        <v>36</v>
      </c>
      <c r="C1213" t="s">
        <v>1152</v>
      </c>
      <c r="D1213">
        <v>356</v>
      </c>
      <c r="E1213">
        <v>1485</v>
      </c>
      <c r="F1213">
        <v>0</v>
      </c>
      <c r="G1213">
        <v>0</v>
      </c>
      <c r="H1213">
        <v>27.6</v>
      </c>
      <c r="I1213">
        <v>25.9</v>
      </c>
      <c r="L1213">
        <f t="shared" si="146"/>
        <v>365.46000000000004</v>
      </c>
      <c r="M1213">
        <f t="shared" si="147"/>
        <v>9.4600000000000364</v>
      </c>
    </row>
    <row r="1214" spans="1:13" x14ac:dyDescent="0.25">
      <c r="A1214" t="str">
        <f t="shared" si="152"/>
        <v>Macadamia ohne Schale</v>
      </c>
      <c r="B1214">
        <f t="shared" si="153"/>
        <v>21</v>
      </c>
      <c r="C1214" t="s">
        <v>1153</v>
      </c>
      <c r="D1214">
        <v>747</v>
      </c>
      <c r="E1214">
        <v>3085</v>
      </c>
      <c r="F1214">
        <v>0.5</v>
      </c>
      <c r="G1214">
        <v>7.9</v>
      </c>
      <c r="H1214">
        <v>74</v>
      </c>
      <c r="I1214">
        <v>9.1999999999999993</v>
      </c>
      <c r="L1214">
        <f t="shared" si="146"/>
        <v>759.23</v>
      </c>
      <c r="M1214">
        <f t="shared" si="147"/>
        <v>12.230000000000018</v>
      </c>
    </row>
    <row r="1215" spans="1:13" x14ac:dyDescent="0.25">
      <c r="A1215" t="str">
        <f t="shared" si="152"/>
        <v>Macadamia, geröstet ohne Schale (Makadamia)</v>
      </c>
      <c r="B1215">
        <f t="shared" si="153"/>
        <v>43</v>
      </c>
      <c r="C1215" t="s">
        <v>1154</v>
      </c>
      <c r="D1215">
        <v>708</v>
      </c>
      <c r="E1215">
        <v>2924</v>
      </c>
      <c r="F1215">
        <v>0</v>
      </c>
      <c r="G1215">
        <v>0</v>
      </c>
      <c r="H1215">
        <v>73</v>
      </c>
      <c r="I1215">
        <v>7.5</v>
      </c>
      <c r="L1215">
        <f t="shared" si="146"/>
        <v>710.40000000000009</v>
      </c>
      <c r="M1215">
        <f t="shared" si="147"/>
        <v>2.4000000000000909</v>
      </c>
    </row>
    <row r="1216" spans="1:13" x14ac:dyDescent="0.25">
      <c r="A1216" t="str">
        <f t="shared" si="152"/>
        <v>Maccaroni, Makkaroni, Maccheroni, Macaroni (gekocht)</v>
      </c>
      <c r="B1216">
        <f t="shared" si="153"/>
        <v>52</v>
      </c>
      <c r="C1216" t="s">
        <v>1155</v>
      </c>
      <c r="D1216">
        <v>168</v>
      </c>
      <c r="E1216">
        <v>711</v>
      </c>
      <c r="F1216">
        <v>5.5</v>
      </c>
      <c r="G1216">
        <v>66.400000000000006</v>
      </c>
      <c r="H1216">
        <v>13.3</v>
      </c>
      <c r="I1216">
        <v>5.5</v>
      </c>
      <c r="L1216">
        <f t="shared" si="146"/>
        <v>419.03000000000003</v>
      </c>
      <c r="M1216">
        <f t="shared" si="147"/>
        <v>251.03000000000003</v>
      </c>
    </row>
    <row r="1217" spans="1:13" x14ac:dyDescent="0.25">
      <c r="A1217" t="str">
        <f t="shared" si="152"/>
        <v>Maccaroni, Makkaroni, Maccheroni, Macaroni, roh (Hartweizennudeln)</v>
      </c>
      <c r="B1217">
        <f t="shared" si="153"/>
        <v>66</v>
      </c>
      <c r="C1217" t="s">
        <v>1156</v>
      </c>
      <c r="D1217">
        <v>352</v>
      </c>
      <c r="E1217">
        <v>1495</v>
      </c>
      <c r="F1217">
        <v>6.5</v>
      </c>
      <c r="G1217">
        <v>72</v>
      </c>
      <c r="H1217">
        <v>1.8</v>
      </c>
      <c r="I1217">
        <v>12</v>
      </c>
      <c r="L1217">
        <f t="shared" si="146"/>
        <v>362.34000000000003</v>
      </c>
      <c r="M1217">
        <f t="shared" si="147"/>
        <v>10.340000000000032</v>
      </c>
    </row>
    <row r="1218" spans="1:13" x14ac:dyDescent="0.25">
      <c r="A1218" t="str">
        <f t="shared" si="152"/>
        <v>Madeirawein, Madeira-Wein, 20 Vol.% (enthält generell Weinbrand!)</v>
      </c>
      <c r="B1218">
        <f t="shared" si="153"/>
        <v>65</v>
      </c>
      <c r="C1218" t="s">
        <v>1157</v>
      </c>
      <c r="D1218">
        <v>157</v>
      </c>
      <c r="E1218">
        <v>660</v>
      </c>
      <c r="F1218">
        <v>1.5</v>
      </c>
      <c r="G1218">
        <v>15</v>
      </c>
      <c r="H1218">
        <v>0</v>
      </c>
      <c r="I1218">
        <v>0.1</v>
      </c>
      <c r="J1218">
        <v>20</v>
      </c>
      <c r="L1218">
        <f t="shared" ref="L1218:L1281" si="154">G1218*4.1+H1218*9.3+I1218*4.2+J1218*7+K1218*3</f>
        <v>201.92</v>
      </c>
      <c r="M1218">
        <f t="shared" ref="M1218:M1281" si="155">L1218-D1218</f>
        <v>44.919999999999987</v>
      </c>
    </row>
    <row r="1219" spans="1:13" x14ac:dyDescent="0.25">
      <c r="A1219" t="str">
        <f t="shared" si="152"/>
        <v>Madeleines</v>
      </c>
      <c r="B1219">
        <f t="shared" si="153"/>
        <v>10</v>
      </c>
      <c r="C1219" t="s">
        <v>1158</v>
      </c>
      <c r="D1219">
        <v>371</v>
      </c>
      <c r="E1219">
        <v>1560</v>
      </c>
      <c r="F1219">
        <v>4</v>
      </c>
      <c r="G1219">
        <v>48</v>
      </c>
      <c r="H1219">
        <v>15.7</v>
      </c>
      <c r="I1219">
        <v>6.8</v>
      </c>
      <c r="L1219">
        <f t="shared" si="154"/>
        <v>371.36999999999995</v>
      </c>
      <c r="M1219">
        <f t="shared" si="155"/>
        <v>0.3699999999999477</v>
      </c>
    </row>
    <row r="1220" spans="1:13" x14ac:dyDescent="0.25">
      <c r="A1220" t="str">
        <f t="shared" si="152"/>
        <v>Magenbrot, Kräuterbrot</v>
      </c>
      <c r="B1220">
        <f t="shared" si="153"/>
        <v>22</v>
      </c>
      <c r="C1220" t="s">
        <v>1159</v>
      </c>
      <c r="D1220">
        <v>372</v>
      </c>
      <c r="E1220">
        <v>1562</v>
      </c>
      <c r="F1220">
        <v>7</v>
      </c>
      <c r="G1220">
        <v>80</v>
      </c>
      <c r="H1220">
        <v>2</v>
      </c>
      <c r="I1220">
        <v>6</v>
      </c>
      <c r="L1220">
        <f t="shared" si="154"/>
        <v>371.8</v>
      </c>
      <c r="M1220">
        <f t="shared" si="155"/>
        <v>-0.19999999999998863</v>
      </c>
    </row>
    <row r="1221" spans="1:13" x14ac:dyDescent="0.25">
      <c r="A1221" t="str">
        <f t="shared" si="152"/>
        <v>Magermilchpulver, Trockenmilch</v>
      </c>
      <c r="B1221">
        <f t="shared" si="153"/>
        <v>30</v>
      </c>
      <c r="C1221" t="s">
        <v>1160</v>
      </c>
      <c r="D1221">
        <v>369</v>
      </c>
      <c r="E1221">
        <v>1548</v>
      </c>
      <c r="F1221">
        <v>4.5</v>
      </c>
      <c r="G1221">
        <v>51.5</v>
      </c>
      <c r="H1221">
        <v>0.9</v>
      </c>
      <c r="I1221">
        <v>35.5</v>
      </c>
      <c r="L1221">
        <f t="shared" si="154"/>
        <v>368.62</v>
      </c>
      <c r="M1221">
        <f t="shared" si="155"/>
        <v>-0.37999999999999545</v>
      </c>
    </row>
    <row r="1222" spans="1:13" x14ac:dyDescent="0.25">
      <c r="A1222" t="str">
        <f t="shared" si="152"/>
        <v>Maggi-Würze</v>
      </c>
      <c r="B1222">
        <f t="shared" si="153"/>
        <v>11</v>
      </c>
      <c r="C1222" t="s">
        <v>1161</v>
      </c>
      <c r="D1222">
        <v>223</v>
      </c>
      <c r="E1222">
        <v>939</v>
      </c>
      <c r="F1222">
        <v>1.5</v>
      </c>
      <c r="G1222">
        <v>15</v>
      </c>
      <c r="H1222">
        <v>7</v>
      </c>
      <c r="I1222">
        <v>25</v>
      </c>
      <c r="L1222">
        <f t="shared" si="154"/>
        <v>231.6</v>
      </c>
      <c r="M1222">
        <f t="shared" si="155"/>
        <v>8.5999999999999943</v>
      </c>
    </row>
    <row r="1223" spans="1:13" x14ac:dyDescent="0.25">
      <c r="A1223" t="s">
        <v>2564</v>
      </c>
      <c r="B1223">
        <f>LEN(A1223)</f>
        <v>80</v>
      </c>
      <c r="C1223" t="s">
        <v>2416</v>
      </c>
      <c r="D1223">
        <v>90</v>
      </c>
      <c r="E1223">
        <v>386</v>
      </c>
      <c r="F1223">
        <v>0.5</v>
      </c>
      <c r="G1223">
        <v>5</v>
      </c>
      <c r="H1223">
        <v>0</v>
      </c>
      <c r="I1223">
        <v>1.5</v>
      </c>
      <c r="J1223">
        <v>9</v>
      </c>
      <c r="L1223">
        <f t="shared" si="154"/>
        <v>89.8</v>
      </c>
      <c r="M1223">
        <f t="shared" si="155"/>
        <v>-0.20000000000000284</v>
      </c>
    </row>
    <row r="1224" spans="1:13" x14ac:dyDescent="0.25">
      <c r="A1224" t="str">
        <f t="shared" ref="A1224:A1262" si="156">MID(C1224,1,$B$1)</f>
        <v>Maisbrot</v>
      </c>
      <c r="B1224">
        <f t="shared" ref="B1224:B1262" si="157">LEN(C1224)</f>
        <v>8</v>
      </c>
      <c r="C1224" t="s">
        <v>1162</v>
      </c>
      <c r="D1224">
        <v>221</v>
      </c>
      <c r="E1224">
        <v>929</v>
      </c>
      <c r="F1224">
        <v>3.5</v>
      </c>
      <c r="G1224">
        <v>42</v>
      </c>
      <c r="H1224">
        <v>3</v>
      </c>
      <c r="I1224">
        <v>5</v>
      </c>
      <c r="L1224">
        <f t="shared" si="154"/>
        <v>221.1</v>
      </c>
      <c r="M1224">
        <f t="shared" si="155"/>
        <v>9.9999999999994316E-2</v>
      </c>
    </row>
    <row r="1225" spans="1:13" x14ac:dyDescent="0.25">
      <c r="A1225" t="str">
        <f t="shared" si="156"/>
        <v>Maisgrieß (Polenta) (Maisgries)</v>
      </c>
      <c r="B1225">
        <f t="shared" si="157"/>
        <v>31</v>
      </c>
      <c r="C1225" t="s">
        <v>1163</v>
      </c>
      <c r="D1225">
        <v>346</v>
      </c>
      <c r="E1225">
        <v>1469</v>
      </c>
      <c r="F1225">
        <v>6.5</v>
      </c>
      <c r="G1225">
        <v>75</v>
      </c>
      <c r="H1225">
        <v>1.2</v>
      </c>
      <c r="I1225">
        <v>8.8000000000000007</v>
      </c>
      <c r="L1225">
        <f t="shared" si="154"/>
        <v>355.62</v>
      </c>
      <c r="M1225">
        <f t="shared" si="155"/>
        <v>9.6200000000000045</v>
      </c>
    </row>
    <row r="1226" spans="1:13" x14ac:dyDescent="0.25">
      <c r="A1226" t="str">
        <f t="shared" si="156"/>
        <v>Maiskeimöl (Maisöl)</v>
      </c>
      <c r="B1226">
        <f t="shared" si="157"/>
        <v>19</v>
      </c>
      <c r="C1226" t="s">
        <v>1164</v>
      </c>
      <c r="D1226">
        <v>930</v>
      </c>
      <c r="E1226">
        <v>3934</v>
      </c>
      <c r="F1226">
        <v>0</v>
      </c>
      <c r="G1226">
        <v>0</v>
      </c>
      <c r="H1226">
        <v>100</v>
      </c>
      <c r="I1226">
        <v>0</v>
      </c>
      <c r="L1226">
        <f t="shared" si="154"/>
        <v>930.00000000000011</v>
      </c>
      <c r="M1226">
        <f t="shared" si="155"/>
        <v>0</v>
      </c>
    </row>
    <row r="1227" spans="1:13" x14ac:dyDescent="0.25">
      <c r="A1227" t="str">
        <f t="shared" si="156"/>
        <v>Maiskölbchen, Sauerkonserve</v>
      </c>
      <c r="B1227">
        <f t="shared" si="157"/>
        <v>27</v>
      </c>
      <c r="C1227" t="s">
        <v>1165</v>
      </c>
      <c r="D1227">
        <v>21</v>
      </c>
      <c r="E1227">
        <v>89</v>
      </c>
      <c r="F1227">
        <v>0</v>
      </c>
      <c r="G1227">
        <v>2</v>
      </c>
      <c r="H1227">
        <v>0.5</v>
      </c>
      <c r="I1227">
        <v>2</v>
      </c>
      <c r="L1227">
        <f t="shared" si="154"/>
        <v>21.25</v>
      </c>
      <c r="M1227">
        <f t="shared" si="155"/>
        <v>0.25</v>
      </c>
    </row>
    <row r="1228" spans="1:13" x14ac:dyDescent="0.25">
      <c r="A1228" t="str">
        <f t="shared" si="156"/>
        <v>Maiskolben</v>
      </c>
      <c r="B1228">
        <f t="shared" si="157"/>
        <v>10</v>
      </c>
      <c r="C1228" t="s">
        <v>1166</v>
      </c>
      <c r="D1228">
        <v>117</v>
      </c>
      <c r="E1228">
        <v>492</v>
      </c>
      <c r="F1228">
        <v>2</v>
      </c>
      <c r="G1228">
        <v>22.2</v>
      </c>
      <c r="H1228">
        <v>1.4</v>
      </c>
      <c r="I1228">
        <v>3.1</v>
      </c>
      <c r="L1228">
        <f t="shared" si="154"/>
        <v>117.05999999999999</v>
      </c>
      <c r="M1228">
        <f t="shared" si="155"/>
        <v>5.9999999999988063E-2</v>
      </c>
    </row>
    <row r="1229" spans="1:13" x14ac:dyDescent="0.25">
      <c r="A1229" t="str">
        <f t="shared" si="156"/>
        <v>Maismehl</v>
      </c>
      <c r="B1229">
        <f t="shared" si="157"/>
        <v>8</v>
      </c>
      <c r="C1229" t="s">
        <v>1167</v>
      </c>
      <c r="D1229">
        <v>324</v>
      </c>
      <c r="E1229">
        <v>1372</v>
      </c>
      <c r="F1229">
        <v>6</v>
      </c>
      <c r="G1229">
        <v>66.3</v>
      </c>
      <c r="H1229">
        <v>2.8</v>
      </c>
      <c r="I1229">
        <v>8.3000000000000007</v>
      </c>
      <c r="L1229">
        <f t="shared" si="154"/>
        <v>332.73</v>
      </c>
      <c r="M1229">
        <f t="shared" si="155"/>
        <v>8.7300000000000182</v>
      </c>
    </row>
    <row r="1230" spans="1:13" x14ac:dyDescent="0.25">
      <c r="A1230" t="str">
        <f t="shared" si="156"/>
        <v>Maisstärkemehl</v>
      </c>
      <c r="B1230">
        <f t="shared" si="157"/>
        <v>14</v>
      </c>
      <c r="C1230" t="s">
        <v>1168</v>
      </c>
      <c r="D1230">
        <v>346</v>
      </c>
      <c r="E1230">
        <v>1471</v>
      </c>
      <c r="F1230">
        <v>8</v>
      </c>
      <c r="G1230">
        <v>85.9</v>
      </c>
      <c r="H1230">
        <v>0.1</v>
      </c>
      <c r="I1230">
        <v>0.4</v>
      </c>
      <c r="L1230">
        <f t="shared" si="154"/>
        <v>354.8</v>
      </c>
      <c r="M1230">
        <f t="shared" si="155"/>
        <v>8.8000000000000114</v>
      </c>
    </row>
    <row r="1231" spans="1:13" x14ac:dyDescent="0.25">
      <c r="A1231" t="str">
        <f t="shared" si="156"/>
        <v>Maisvollkorn, Vollkornmais, Maiskörner</v>
      </c>
      <c r="B1231">
        <f t="shared" si="157"/>
        <v>38</v>
      </c>
      <c r="C1231" t="s">
        <v>1169</v>
      </c>
      <c r="D1231">
        <v>327</v>
      </c>
      <c r="E1231">
        <v>1385</v>
      </c>
      <c r="F1231">
        <v>6</v>
      </c>
      <c r="G1231">
        <v>64.7</v>
      </c>
      <c r="H1231">
        <v>3.8</v>
      </c>
      <c r="I1231">
        <v>8.5</v>
      </c>
      <c r="L1231">
        <f t="shared" si="154"/>
        <v>336.31</v>
      </c>
      <c r="M1231">
        <f t="shared" si="155"/>
        <v>9.3100000000000023</v>
      </c>
    </row>
    <row r="1232" spans="1:13" x14ac:dyDescent="0.25">
      <c r="A1232" t="str">
        <f t="shared" si="156"/>
        <v>Maiswaffeln, Maiscracker, Maisgebäck (ohne Zucker)</v>
      </c>
      <c r="B1232">
        <f t="shared" si="157"/>
        <v>50</v>
      </c>
      <c r="C1232" t="s">
        <v>1170</v>
      </c>
      <c r="D1232">
        <v>401</v>
      </c>
      <c r="E1232">
        <v>1683</v>
      </c>
      <c r="F1232">
        <v>7</v>
      </c>
      <c r="G1232">
        <v>86.1</v>
      </c>
      <c r="H1232">
        <v>1.6</v>
      </c>
      <c r="I1232">
        <v>7.8</v>
      </c>
      <c r="L1232">
        <f t="shared" si="154"/>
        <v>400.64999999999992</v>
      </c>
      <c r="M1232">
        <f t="shared" si="155"/>
        <v>-0.35000000000007958</v>
      </c>
    </row>
    <row r="1233" spans="1:13" x14ac:dyDescent="0.25">
      <c r="A1233" t="str">
        <f t="shared" si="156"/>
        <v>Maitake, Klapperschwamm, Laubporling, Spatelhütiger Porling</v>
      </c>
      <c r="B1233">
        <f t="shared" si="157"/>
        <v>59</v>
      </c>
      <c r="C1233" t="s">
        <v>1171</v>
      </c>
      <c r="D1233">
        <v>52</v>
      </c>
      <c r="E1233">
        <v>215</v>
      </c>
      <c r="F1233">
        <v>0.5</v>
      </c>
      <c r="G1233">
        <v>7</v>
      </c>
      <c r="H1233">
        <v>0.3</v>
      </c>
      <c r="I1233">
        <v>2</v>
      </c>
      <c r="L1233">
        <f t="shared" si="154"/>
        <v>39.889999999999993</v>
      </c>
      <c r="M1233">
        <f t="shared" si="155"/>
        <v>-12.110000000000007</v>
      </c>
    </row>
    <row r="1234" spans="1:13" x14ac:dyDescent="0.25">
      <c r="A1234" t="str">
        <f t="shared" si="156"/>
        <v xml:space="preserve">Majonäse, Mayonnaise, 80 % Fett </v>
      </c>
      <c r="B1234">
        <f t="shared" si="157"/>
        <v>32</v>
      </c>
      <c r="C1234" t="s">
        <v>1172</v>
      </c>
      <c r="D1234">
        <v>748</v>
      </c>
      <c r="E1234">
        <v>3078</v>
      </c>
      <c r="F1234">
        <v>0</v>
      </c>
      <c r="G1234">
        <v>0</v>
      </c>
      <c r="H1234">
        <v>82.5</v>
      </c>
      <c r="I1234">
        <v>1.5</v>
      </c>
      <c r="L1234">
        <f t="shared" si="154"/>
        <v>773.55000000000007</v>
      </c>
      <c r="M1234">
        <f t="shared" si="155"/>
        <v>25.550000000000068</v>
      </c>
    </row>
    <row r="1235" spans="1:13" x14ac:dyDescent="0.25">
      <c r="A1235" t="str">
        <f t="shared" si="156"/>
        <v>Majoran, getrocknet</v>
      </c>
      <c r="B1235">
        <f t="shared" si="157"/>
        <v>19</v>
      </c>
      <c r="C1235" t="s">
        <v>1173</v>
      </c>
      <c r="D1235">
        <v>292</v>
      </c>
      <c r="E1235">
        <v>1226</v>
      </c>
      <c r="F1235">
        <v>3.5</v>
      </c>
      <c r="G1235">
        <v>42</v>
      </c>
      <c r="H1235">
        <v>7</v>
      </c>
      <c r="I1235">
        <v>12.5</v>
      </c>
      <c r="L1235">
        <f t="shared" si="154"/>
        <v>289.8</v>
      </c>
      <c r="M1235">
        <f t="shared" si="155"/>
        <v>-2.1999999999999886</v>
      </c>
    </row>
    <row r="1236" spans="1:13" x14ac:dyDescent="0.25">
      <c r="A1236" t="str">
        <f t="shared" si="156"/>
        <v>Maki Sushi</v>
      </c>
      <c r="B1236">
        <f t="shared" si="157"/>
        <v>10</v>
      </c>
      <c r="C1236" t="s">
        <v>1174</v>
      </c>
      <c r="D1236">
        <v>186</v>
      </c>
      <c r="E1236">
        <v>781</v>
      </c>
      <c r="F1236">
        <v>3</v>
      </c>
      <c r="G1236">
        <v>35</v>
      </c>
      <c r="H1236">
        <v>0.9</v>
      </c>
      <c r="I1236">
        <v>8.1</v>
      </c>
      <c r="L1236">
        <f t="shared" si="154"/>
        <v>185.89000000000001</v>
      </c>
      <c r="M1236">
        <f t="shared" si="155"/>
        <v>-0.10999999999998522</v>
      </c>
    </row>
    <row r="1237" spans="1:13" x14ac:dyDescent="0.25">
      <c r="A1237" t="str">
        <f t="shared" si="156"/>
        <v>Makrelen (roh)</v>
      </c>
      <c r="B1237">
        <f t="shared" si="157"/>
        <v>14</v>
      </c>
      <c r="C1237" t="s">
        <v>1175</v>
      </c>
      <c r="D1237">
        <v>182</v>
      </c>
      <c r="E1237">
        <v>758</v>
      </c>
      <c r="F1237">
        <v>0</v>
      </c>
      <c r="G1237">
        <v>0</v>
      </c>
      <c r="H1237">
        <v>11.9</v>
      </c>
      <c r="I1237">
        <v>18.7</v>
      </c>
      <c r="L1237">
        <f t="shared" si="154"/>
        <v>189.21000000000004</v>
      </c>
      <c r="M1237">
        <f t="shared" si="155"/>
        <v>7.2100000000000364</v>
      </c>
    </row>
    <row r="1238" spans="1:13" x14ac:dyDescent="0.25">
      <c r="A1238" t="str">
        <f t="shared" si="156"/>
        <v>Makrelen, geräuchert, Räucherfisch</v>
      </c>
      <c r="B1238">
        <f t="shared" si="157"/>
        <v>34</v>
      </c>
      <c r="C1238" t="s">
        <v>1176</v>
      </c>
      <c r="D1238">
        <v>222</v>
      </c>
      <c r="E1238">
        <v>925</v>
      </c>
      <c r="F1238">
        <v>0</v>
      </c>
      <c r="G1238">
        <v>0</v>
      </c>
      <c r="H1238">
        <v>15.5</v>
      </c>
      <c r="I1238">
        <v>20.7</v>
      </c>
      <c r="L1238">
        <f t="shared" si="154"/>
        <v>231.09</v>
      </c>
      <c r="M1238">
        <f t="shared" si="155"/>
        <v>9.0900000000000034</v>
      </c>
    </row>
    <row r="1239" spans="1:13" x14ac:dyDescent="0.25">
      <c r="A1239" t="str">
        <f t="shared" si="156"/>
        <v>Makrelenfilets, natur</v>
      </c>
      <c r="B1239">
        <f t="shared" si="157"/>
        <v>21</v>
      </c>
      <c r="C1239" t="s">
        <v>1177</v>
      </c>
      <c r="D1239">
        <v>276</v>
      </c>
      <c r="E1239">
        <v>1159</v>
      </c>
      <c r="F1239">
        <v>0</v>
      </c>
      <c r="G1239">
        <v>0.2</v>
      </c>
      <c r="H1239">
        <v>20.100000000000001</v>
      </c>
      <c r="I1239">
        <v>21.1</v>
      </c>
      <c r="L1239">
        <f t="shared" si="154"/>
        <v>276.37</v>
      </c>
      <c r="M1239">
        <f t="shared" si="155"/>
        <v>0.37000000000000455</v>
      </c>
    </row>
    <row r="1240" spans="1:13" x14ac:dyDescent="0.25">
      <c r="A1240" t="str">
        <f t="shared" si="156"/>
        <v>Maltitol (Zuckeraustauschstoff)</v>
      </c>
      <c r="B1240">
        <f t="shared" si="157"/>
        <v>31</v>
      </c>
      <c r="C1240" t="s">
        <v>1178</v>
      </c>
      <c r="D1240">
        <v>240</v>
      </c>
      <c r="E1240">
        <v>1008</v>
      </c>
      <c r="F1240">
        <v>8.5</v>
      </c>
      <c r="G1240">
        <v>99.9</v>
      </c>
      <c r="H1240">
        <v>0</v>
      </c>
      <c r="I1240">
        <v>0</v>
      </c>
      <c r="L1240">
        <f t="shared" si="154"/>
        <v>409.59</v>
      </c>
      <c r="M1240">
        <f t="shared" si="155"/>
        <v>169.58999999999997</v>
      </c>
    </row>
    <row r="1241" spans="1:13" x14ac:dyDescent="0.25">
      <c r="A1241" t="str">
        <f t="shared" si="156"/>
        <v>Maltitsirup, Maltitol Syrup (Zuckeraustauschstoff)</v>
      </c>
      <c r="B1241">
        <f t="shared" si="157"/>
        <v>50</v>
      </c>
      <c r="C1241" t="s">
        <v>1179</v>
      </c>
      <c r="D1241">
        <v>204</v>
      </c>
      <c r="E1241">
        <v>837</v>
      </c>
      <c r="F1241">
        <v>7</v>
      </c>
      <c r="G1241">
        <v>85</v>
      </c>
      <c r="H1241">
        <v>0</v>
      </c>
      <c r="I1241">
        <v>0</v>
      </c>
      <c r="L1241">
        <f t="shared" si="154"/>
        <v>348.49999999999994</v>
      </c>
      <c r="M1241">
        <f t="shared" si="155"/>
        <v>144.49999999999994</v>
      </c>
    </row>
    <row r="1242" spans="1:13" x14ac:dyDescent="0.25">
      <c r="A1242" t="str">
        <f t="shared" si="156"/>
        <v>Maltodextrin (Zuckeraustauschstoff)</v>
      </c>
      <c r="B1242">
        <f t="shared" si="157"/>
        <v>35</v>
      </c>
      <c r="C1242" t="s">
        <v>1180</v>
      </c>
      <c r="D1242">
        <v>240</v>
      </c>
      <c r="E1242">
        <v>1008</v>
      </c>
      <c r="F1242">
        <v>8.5</v>
      </c>
      <c r="G1242">
        <v>99.9</v>
      </c>
      <c r="H1242">
        <v>0</v>
      </c>
      <c r="I1242">
        <v>0</v>
      </c>
      <c r="L1242">
        <f t="shared" si="154"/>
        <v>409.59</v>
      </c>
      <c r="M1242">
        <f t="shared" si="155"/>
        <v>169.58999999999997</v>
      </c>
    </row>
    <row r="1243" spans="1:13" x14ac:dyDescent="0.25">
      <c r="A1243" t="str">
        <f t="shared" si="156"/>
        <v>Maltose, Malzzucker</v>
      </c>
      <c r="B1243">
        <f t="shared" si="157"/>
        <v>19</v>
      </c>
      <c r="C1243" t="s">
        <v>1181</v>
      </c>
      <c r="D1243">
        <v>386</v>
      </c>
      <c r="E1243">
        <v>1639</v>
      </c>
      <c r="F1243">
        <v>8</v>
      </c>
      <c r="G1243">
        <v>96.4</v>
      </c>
      <c r="H1243">
        <v>0</v>
      </c>
      <c r="I1243">
        <v>0</v>
      </c>
      <c r="L1243">
        <f t="shared" si="154"/>
        <v>395.24</v>
      </c>
      <c r="M1243">
        <f t="shared" si="155"/>
        <v>9.2400000000000091</v>
      </c>
    </row>
    <row r="1244" spans="1:13" x14ac:dyDescent="0.25">
      <c r="A1244" t="str">
        <f t="shared" si="156"/>
        <v>Malventee, Hisbiscustee</v>
      </c>
      <c r="B1244">
        <f t="shared" si="157"/>
        <v>23</v>
      </c>
      <c r="C1244" t="s">
        <v>1182</v>
      </c>
      <c r="D1244">
        <v>1</v>
      </c>
      <c r="E1244">
        <v>4</v>
      </c>
      <c r="F1244">
        <v>0</v>
      </c>
      <c r="G1244">
        <v>0.2</v>
      </c>
      <c r="H1244">
        <v>0</v>
      </c>
      <c r="I1244">
        <v>0</v>
      </c>
      <c r="L1244">
        <f t="shared" si="154"/>
        <v>0.82</v>
      </c>
      <c r="M1244">
        <f t="shared" si="155"/>
        <v>-0.18000000000000005</v>
      </c>
    </row>
    <row r="1245" spans="1:13" x14ac:dyDescent="0.25">
      <c r="A1245" t="str">
        <f t="shared" si="156"/>
        <v>Malzbrause, Fassbrause</v>
      </c>
      <c r="B1245">
        <f t="shared" si="157"/>
        <v>22</v>
      </c>
      <c r="C1245" t="s">
        <v>1183</v>
      </c>
      <c r="D1245">
        <v>22</v>
      </c>
      <c r="E1245">
        <v>92</v>
      </c>
      <c r="F1245">
        <v>0.5</v>
      </c>
      <c r="G1245">
        <v>5</v>
      </c>
      <c r="H1245">
        <v>0.1</v>
      </c>
      <c r="I1245">
        <v>0.1</v>
      </c>
      <c r="L1245">
        <f t="shared" si="154"/>
        <v>21.85</v>
      </c>
      <c r="M1245">
        <f t="shared" si="155"/>
        <v>-0.14999999999999858</v>
      </c>
    </row>
    <row r="1246" spans="1:13" x14ac:dyDescent="0.25">
      <c r="A1246" t="str">
        <f t="shared" si="156"/>
        <v>Malzbrot, Malz-Brot</v>
      </c>
      <c r="B1246">
        <f t="shared" si="157"/>
        <v>19</v>
      </c>
      <c r="C1246" t="s">
        <v>1184</v>
      </c>
      <c r="D1246">
        <v>233</v>
      </c>
      <c r="E1246">
        <v>977</v>
      </c>
      <c r="F1246">
        <v>4</v>
      </c>
      <c r="G1246">
        <v>45</v>
      </c>
      <c r="H1246">
        <v>2</v>
      </c>
      <c r="I1246">
        <v>7</v>
      </c>
      <c r="L1246">
        <f t="shared" si="154"/>
        <v>232.49999999999997</v>
      </c>
      <c r="M1246">
        <f t="shared" si="155"/>
        <v>-0.50000000000002842</v>
      </c>
    </row>
    <row r="1247" spans="1:13" x14ac:dyDescent="0.25">
      <c r="A1247" t="str">
        <f t="shared" si="156"/>
        <v>Malzkaffee mit Milch</v>
      </c>
      <c r="B1247">
        <f t="shared" si="157"/>
        <v>20</v>
      </c>
      <c r="C1247" t="s">
        <v>1185</v>
      </c>
      <c r="D1247">
        <v>11</v>
      </c>
      <c r="E1247">
        <v>46</v>
      </c>
      <c r="F1247">
        <v>0</v>
      </c>
      <c r="G1247">
        <v>1.6</v>
      </c>
      <c r="H1247">
        <v>0.4</v>
      </c>
      <c r="I1247">
        <v>0.6</v>
      </c>
      <c r="L1247">
        <f t="shared" si="154"/>
        <v>12.8</v>
      </c>
      <c r="M1247">
        <f t="shared" si="155"/>
        <v>1.8000000000000007</v>
      </c>
    </row>
    <row r="1248" spans="1:13" x14ac:dyDescent="0.25">
      <c r="A1248" t="str">
        <f t="shared" si="156"/>
        <v>Malzkaffee, schwarz</v>
      </c>
      <c r="B1248">
        <f t="shared" si="157"/>
        <v>19</v>
      </c>
      <c r="C1248" t="s">
        <v>1186</v>
      </c>
      <c r="D1248">
        <v>4</v>
      </c>
      <c r="E1248">
        <v>17</v>
      </c>
      <c r="F1248">
        <v>0</v>
      </c>
      <c r="G1248">
        <v>1</v>
      </c>
      <c r="H1248">
        <v>0</v>
      </c>
      <c r="I1248">
        <v>0</v>
      </c>
      <c r="L1248">
        <f t="shared" si="154"/>
        <v>4.0999999999999996</v>
      </c>
      <c r="M1248">
        <f t="shared" si="155"/>
        <v>9.9999999999999645E-2</v>
      </c>
    </row>
    <row r="1249" spans="1:13" x14ac:dyDescent="0.25">
      <c r="A1249" t="str">
        <f t="shared" si="156"/>
        <v>Malztrunk (Malzbier, Nährbier)</v>
      </c>
      <c r="B1249">
        <f t="shared" si="157"/>
        <v>30</v>
      </c>
      <c r="C1249" t="s">
        <v>1187</v>
      </c>
      <c r="D1249">
        <v>54</v>
      </c>
      <c r="E1249">
        <v>227</v>
      </c>
      <c r="F1249">
        <v>1</v>
      </c>
      <c r="G1249">
        <v>10.8</v>
      </c>
      <c r="H1249">
        <v>0</v>
      </c>
      <c r="I1249">
        <v>0.5</v>
      </c>
      <c r="L1249">
        <f t="shared" si="154"/>
        <v>46.38</v>
      </c>
      <c r="M1249">
        <f t="shared" si="155"/>
        <v>-7.6199999999999974</v>
      </c>
    </row>
    <row r="1250" spans="1:13" x14ac:dyDescent="0.25">
      <c r="A1250" t="str">
        <f t="shared" si="156"/>
        <v>Mameysapote, Mamey Apfel, Mamey sapote (große Sapote)</v>
      </c>
      <c r="B1250">
        <f t="shared" si="157"/>
        <v>53</v>
      </c>
      <c r="C1250" t="s">
        <v>1188</v>
      </c>
      <c r="D1250">
        <v>138</v>
      </c>
      <c r="E1250">
        <v>579</v>
      </c>
      <c r="F1250">
        <v>3</v>
      </c>
      <c r="G1250">
        <v>31</v>
      </c>
      <c r="H1250">
        <v>0.4</v>
      </c>
      <c r="I1250">
        <v>1.7</v>
      </c>
      <c r="L1250">
        <f t="shared" si="154"/>
        <v>137.95999999999998</v>
      </c>
      <c r="M1250">
        <f t="shared" si="155"/>
        <v>-4.0000000000020464E-2</v>
      </c>
    </row>
    <row r="1251" spans="1:13" x14ac:dyDescent="0.25">
      <c r="A1251" t="str">
        <f t="shared" si="156"/>
        <v>Mandarinen (Konserve)</v>
      </c>
      <c r="B1251">
        <f t="shared" si="157"/>
        <v>21</v>
      </c>
      <c r="C1251" t="s">
        <v>1189</v>
      </c>
      <c r="D1251">
        <v>60</v>
      </c>
      <c r="E1251">
        <v>257</v>
      </c>
      <c r="F1251">
        <v>1.5</v>
      </c>
      <c r="G1251">
        <v>14.4</v>
      </c>
      <c r="H1251">
        <v>0.1</v>
      </c>
      <c r="I1251">
        <v>0.5</v>
      </c>
      <c r="L1251">
        <f t="shared" si="154"/>
        <v>62.07</v>
      </c>
      <c r="M1251">
        <f t="shared" si="155"/>
        <v>2.0700000000000003</v>
      </c>
    </row>
    <row r="1252" spans="1:13" x14ac:dyDescent="0.25">
      <c r="A1252" t="str">
        <f t="shared" si="156"/>
        <v>Mandarinen (stark basisch wirkend)</v>
      </c>
      <c r="B1252">
        <f t="shared" si="157"/>
        <v>34</v>
      </c>
      <c r="C1252" t="s">
        <v>1190</v>
      </c>
      <c r="D1252">
        <v>46</v>
      </c>
      <c r="E1252">
        <v>195</v>
      </c>
      <c r="F1252">
        <v>1</v>
      </c>
      <c r="G1252">
        <v>10.1</v>
      </c>
      <c r="H1252">
        <v>0.3</v>
      </c>
      <c r="I1252">
        <v>0.7</v>
      </c>
      <c r="L1252">
        <f t="shared" si="154"/>
        <v>47.139999999999993</v>
      </c>
      <c r="M1252">
        <f t="shared" si="155"/>
        <v>1.1399999999999935</v>
      </c>
    </row>
    <row r="1253" spans="1:13" x14ac:dyDescent="0.25">
      <c r="A1253" t="str">
        <f t="shared" si="156"/>
        <v>Mandelhörnchen</v>
      </c>
      <c r="B1253">
        <f t="shared" si="157"/>
        <v>14</v>
      </c>
      <c r="C1253" t="s">
        <v>1191</v>
      </c>
      <c r="D1253">
        <v>366</v>
      </c>
      <c r="E1253">
        <v>1536</v>
      </c>
      <c r="F1253">
        <v>3</v>
      </c>
      <c r="G1253">
        <v>35</v>
      </c>
      <c r="H1253">
        <v>20.5</v>
      </c>
      <c r="I1253">
        <v>7.5</v>
      </c>
      <c r="L1253">
        <f t="shared" si="154"/>
        <v>365.65</v>
      </c>
      <c r="M1253">
        <f t="shared" si="155"/>
        <v>-0.35000000000002274</v>
      </c>
    </row>
    <row r="1254" spans="1:13" x14ac:dyDescent="0.25">
      <c r="A1254" t="str">
        <f t="shared" si="156"/>
        <v>Mandel-Kartoffelbrötchen, Mandel-Kartoffelsemmeln, Mandel-Kartoffelwecken</v>
      </c>
      <c r="B1254">
        <f t="shared" si="157"/>
        <v>73</v>
      </c>
      <c r="C1254" t="s">
        <v>1192</v>
      </c>
      <c r="D1254">
        <v>354</v>
      </c>
      <c r="E1254">
        <v>1451</v>
      </c>
      <c r="F1254">
        <v>3.5</v>
      </c>
      <c r="G1254">
        <v>40</v>
      </c>
      <c r="H1254">
        <v>16</v>
      </c>
      <c r="I1254">
        <v>10</v>
      </c>
      <c r="L1254">
        <f t="shared" si="154"/>
        <v>354.8</v>
      </c>
      <c r="M1254">
        <f t="shared" si="155"/>
        <v>0.80000000000001137</v>
      </c>
    </row>
    <row r="1255" spans="1:13" x14ac:dyDescent="0.25">
      <c r="A1255" t="str">
        <f t="shared" si="156"/>
        <v>Mandelmehl (aus ganzen Mandeln)</v>
      </c>
      <c r="B1255">
        <f t="shared" si="157"/>
        <v>31</v>
      </c>
      <c r="C1255" t="s">
        <v>1193</v>
      </c>
      <c r="D1255">
        <v>593</v>
      </c>
      <c r="E1255">
        <v>2492</v>
      </c>
      <c r="F1255">
        <v>0.5</v>
      </c>
      <c r="G1255">
        <v>3.5</v>
      </c>
      <c r="H1255">
        <v>53.9</v>
      </c>
      <c r="I1255">
        <v>18.5</v>
      </c>
      <c r="L1255">
        <f t="shared" si="154"/>
        <v>593.32000000000005</v>
      </c>
      <c r="M1255">
        <f t="shared" si="155"/>
        <v>0.32000000000005002</v>
      </c>
    </row>
    <row r="1256" spans="1:13" x14ac:dyDescent="0.25">
      <c r="A1256" t="str">
        <f t="shared" si="156"/>
        <v>Mandelmilch (Mandeldrink)</v>
      </c>
      <c r="B1256">
        <f t="shared" si="157"/>
        <v>25</v>
      </c>
      <c r="C1256" t="s">
        <v>1194</v>
      </c>
      <c r="D1256">
        <v>65</v>
      </c>
      <c r="E1256">
        <v>272</v>
      </c>
      <c r="F1256">
        <v>1</v>
      </c>
      <c r="G1256">
        <v>9.8000000000000007</v>
      </c>
      <c r="H1256">
        <v>2.1</v>
      </c>
      <c r="I1256">
        <v>1.2</v>
      </c>
      <c r="L1256">
        <f t="shared" si="154"/>
        <v>64.75</v>
      </c>
      <c r="M1256">
        <f t="shared" si="155"/>
        <v>-0.25</v>
      </c>
    </row>
    <row r="1257" spans="1:13" x14ac:dyDescent="0.25">
      <c r="A1257" t="str">
        <f t="shared" si="156"/>
        <v>Mandelmus, Mandelnussmus</v>
      </c>
      <c r="B1257">
        <f t="shared" si="157"/>
        <v>24</v>
      </c>
      <c r="C1257" t="s">
        <v>1195</v>
      </c>
      <c r="D1257">
        <v>648</v>
      </c>
      <c r="E1257">
        <v>2720</v>
      </c>
      <c r="F1257">
        <v>1</v>
      </c>
      <c r="G1257">
        <v>9.5</v>
      </c>
      <c r="H1257">
        <v>56.5</v>
      </c>
      <c r="I1257">
        <v>19.8</v>
      </c>
      <c r="L1257">
        <f t="shared" si="154"/>
        <v>647.56000000000006</v>
      </c>
      <c r="M1257">
        <f t="shared" si="155"/>
        <v>-0.43999999999994088</v>
      </c>
    </row>
    <row r="1258" spans="1:13" x14ac:dyDescent="0.25">
      <c r="A1258" t="str">
        <f t="shared" si="156"/>
        <v>Mandeln, süß, ohne Schale</v>
      </c>
      <c r="B1258">
        <f t="shared" si="157"/>
        <v>25</v>
      </c>
      <c r="C1258" t="s">
        <v>1196</v>
      </c>
      <c r="D1258">
        <v>599</v>
      </c>
      <c r="E1258">
        <v>2507</v>
      </c>
      <c r="F1258">
        <v>0.5</v>
      </c>
      <c r="G1258">
        <v>3.7</v>
      </c>
      <c r="H1258">
        <v>54.1</v>
      </c>
      <c r="I1258">
        <v>18.7</v>
      </c>
      <c r="L1258">
        <f t="shared" si="154"/>
        <v>596.84</v>
      </c>
      <c r="M1258">
        <f t="shared" si="155"/>
        <v>-2.1599999999999682</v>
      </c>
    </row>
    <row r="1259" spans="1:13" x14ac:dyDescent="0.25">
      <c r="A1259" t="str">
        <f t="shared" si="156"/>
        <v>Mandelöl</v>
      </c>
      <c r="B1259">
        <f t="shared" si="157"/>
        <v>8</v>
      </c>
      <c r="C1259" t="s">
        <v>1197</v>
      </c>
      <c r="D1259">
        <v>863</v>
      </c>
      <c r="E1259">
        <v>3625</v>
      </c>
      <c r="F1259">
        <v>0</v>
      </c>
      <c r="G1259">
        <v>0</v>
      </c>
      <c r="H1259">
        <v>92.8</v>
      </c>
      <c r="I1259">
        <v>0</v>
      </c>
      <c r="L1259">
        <f t="shared" si="154"/>
        <v>863.04000000000008</v>
      </c>
      <c r="M1259">
        <f t="shared" si="155"/>
        <v>4.0000000000077307E-2</v>
      </c>
    </row>
    <row r="1260" spans="1:13" x14ac:dyDescent="0.25">
      <c r="A1260" t="str">
        <f t="shared" si="156"/>
        <v>Mandelsirup, Orgeat, Orzata (30 Vol.% Alkohol)(</v>
      </c>
      <c r="B1260">
        <f t="shared" si="157"/>
        <v>47</v>
      </c>
      <c r="C1260" t="s">
        <v>1198</v>
      </c>
      <c r="D1260">
        <v>298</v>
      </c>
      <c r="E1260">
        <v>1252</v>
      </c>
      <c r="F1260">
        <v>0</v>
      </c>
      <c r="G1260">
        <v>30</v>
      </c>
      <c r="H1260">
        <v>0</v>
      </c>
      <c r="I1260">
        <v>0</v>
      </c>
      <c r="J1260">
        <v>30</v>
      </c>
      <c r="L1260">
        <f t="shared" si="154"/>
        <v>333</v>
      </c>
      <c r="M1260">
        <f t="shared" si="155"/>
        <v>35</v>
      </c>
    </row>
    <row r="1261" spans="1:13" x14ac:dyDescent="0.25">
      <c r="A1261" t="str">
        <f t="shared" si="156"/>
        <v>Mango</v>
      </c>
      <c r="B1261">
        <f t="shared" si="157"/>
        <v>5</v>
      </c>
      <c r="C1261" t="s">
        <v>1199</v>
      </c>
      <c r="D1261">
        <v>57</v>
      </c>
      <c r="E1261">
        <v>243</v>
      </c>
      <c r="F1261">
        <v>1</v>
      </c>
      <c r="G1261">
        <v>12.5</v>
      </c>
      <c r="H1261">
        <v>0.5</v>
      </c>
      <c r="I1261">
        <v>0.6</v>
      </c>
      <c r="L1261">
        <f t="shared" si="154"/>
        <v>58.419999999999995</v>
      </c>
      <c r="M1261">
        <f t="shared" si="155"/>
        <v>1.4199999999999946</v>
      </c>
    </row>
    <row r="1262" spans="1:13" x14ac:dyDescent="0.25">
      <c r="A1262" t="str">
        <f t="shared" si="156"/>
        <v>Mango-Chutney, Mango-Chatni</v>
      </c>
      <c r="B1262">
        <f t="shared" si="157"/>
        <v>27</v>
      </c>
      <c r="C1262" t="s">
        <v>1200</v>
      </c>
      <c r="D1262">
        <v>210</v>
      </c>
      <c r="E1262">
        <v>880</v>
      </c>
      <c r="F1262">
        <v>4.5</v>
      </c>
      <c r="G1262">
        <v>50</v>
      </c>
      <c r="H1262">
        <v>0.3</v>
      </c>
      <c r="I1262">
        <v>0.4</v>
      </c>
      <c r="L1262">
        <f t="shared" si="154"/>
        <v>209.46999999999997</v>
      </c>
      <c r="M1262">
        <f t="shared" si="155"/>
        <v>-0.53000000000002956</v>
      </c>
    </row>
    <row r="1263" spans="1:13" x14ac:dyDescent="0.25">
      <c r="A1263" t="s">
        <v>2584</v>
      </c>
      <c r="B1263">
        <f>LEN(A1263)</f>
        <v>74</v>
      </c>
      <c r="C1263" t="s">
        <v>2417</v>
      </c>
      <c r="D1263">
        <v>14</v>
      </c>
      <c r="E1263">
        <v>59</v>
      </c>
      <c r="F1263">
        <v>0</v>
      </c>
      <c r="G1263">
        <v>0.7</v>
      </c>
      <c r="H1263">
        <v>0.3</v>
      </c>
      <c r="I1263">
        <v>2.1</v>
      </c>
      <c r="L1263">
        <f t="shared" si="154"/>
        <v>14.48</v>
      </c>
      <c r="M1263">
        <f t="shared" si="155"/>
        <v>0.48000000000000043</v>
      </c>
    </row>
    <row r="1264" spans="1:13" x14ac:dyDescent="0.25">
      <c r="A1264" t="str">
        <f>MID(C1264,1,$B$1)</f>
        <v>Mangosaft</v>
      </c>
      <c r="B1264">
        <f>LEN(C1264)</f>
        <v>9</v>
      </c>
      <c r="C1264" t="s">
        <v>1201</v>
      </c>
      <c r="D1264">
        <v>52</v>
      </c>
      <c r="E1264">
        <v>218</v>
      </c>
      <c r="F1264">
        <v>1</v>
      </c>
      <c r="G1264">
        <v>12</v>
      </c>
      <c r="H1264">
        <v>0.1</v>
      </c>
      <c r="I1264">
        <v>0.4</v>
      </c>
      <c r="L1264">
        <f t="shared" si="154"/>
        <v>51.809999999999995</v>
      </c>
      <c r="M1264">
        <f t="shared" si="155"/>
        <v>-0.19000000000000483</v>
      </c>
    </row>
    <row r="1265" spans="1:13" x14ac:dyDescent="0.25">
      <c r="A1265" t="str">
        <f>MID(C1265,1,$B$1)</f>
        <v>Mangostane</v>
      </c>
      <c r="B1265">
        <f>LEN(C1265)</f>
        <v>10</v>
      </c>
      <c r="C1265" t="s">
        <v>1202</v>
      </c>
      <c r="D1265">
        <v>75</v>
      </c>
      <c r="E1265">
        <v>315</v>
      </c>
      <c r="F1265">
        <v>1.3</v>
      </c>
      <c r="G1265">
        <v>16</v>
      </c>
      <c r="H1265">
        <v>0.6</v>
      </c>
      <c r="I1265">
        <v>0.6</v>
      </c>
      <c r="L1265">
        <f t="shared" si="154"/>
        <v>73.699999999999989</v>
      </c>
      <c r="M1265">
        <f t="shared" si="155"/>
        <v>-1.3000000000000114</v>
      </c>
    </row>
    <row r="1266" spans="1:13" x14ac:dyDescent="0.25">
      <c r="A1266" t="s">
        <v>2674</v>
      </c>
      <c r="B1266">
        <f>LEN(A1266)</f>
        <v>65</v>
      </c>
      <c r="C1266" t="s">
        <v>2418</v>
      </c>
      <c r="D1266">
        <v>69</v>
      </c>
      <c r="E1266">
        <v>291</v>
      </c>
      <c r="F1266">
        <v>1.5</v>
      </c>
      <c r="G1266">
        <v>15.8</v>
      </c>
      <c r="H1266">
        <v>0.4</v>
      </c>
      <c r="I1266">
        <v>0.2</v>
      </c>
      <c r="L1266">
        <f t="shared" si="154"/>
        <v>69.34</v>
      </c>
      <c r="M1266">
        <f t="shared" si="155"/>
        <v>0.34000000000000341</v>
      </c>
    </row>
    <row r="1267" spans="1:13" x14ac:dyDescent="0.25">
      <c r="A1267" t="str">
        <f t="shared" ref="A1267:A1272" si="158">MID(C1267,1,$B$1)</f>
        <v>Mannitol (Zucker-Austauschstoff)</v>
      </c>
      <c r="B1267">
        <f t="shared" ref="B1267:B1272" si="159">LEN(C1267)</f>
        <v>32</v>
      </c>
      <c r="C1267" t="s">
        <v>1203</v>
      </c>
      <c r="D1267">
        <v>240</v>
      </c>
      <c r="E1267">
        <v>1008</v>
      </c>
      <c r="F1267">
        <v>8.5</v>
      </c>
      <c r="G1267">
        <v>99.9</v>
      </c>
      <c r="H1267">
        <v>0</v>
      </c>
      <c r="I1267">
        <v>0</v>
      </c>
      <c r="L1267">
        <f t="shared" si="154"/>
        <v>409.59</v>
      </c>
      <c r="M1267">
        <f t="shared" si="155"/>
        <v>169.58999999999997</v>
      </c>
    </row>
    <row r="1268" spans="1:13" x14ac:dyDescent="0.25">
      <c r="A1268" t="str">
        <f t="shared" si="158"/>
        <v>Maracuja, Marakuja, Passionfrucht, Grenadilla, Granadilla</v>
      </c>
      <c r="B1268">
        <f t="shared" si="159"/>
        <v>57</v>
      </c>
      <c r="C1268" t="s">
        <v>1204</v>
      </c>
      <c r="D1268">
        <v>73</v>
      </c>
      <c r="E1268">
        <v>305</v>
      </c>
      <c r="F1268">
        <v>1.5</v>
      </c>
      <c r="G1268">
        <v>14</v>
      </c>
      <c r="H1268">
        <v>0.5</v>
      </c>
      <c r="I1268">
        <v>2.5</v>
      </c>
      <c r="L1268">
        <f t="shared" si="154"/>
        <v>72.549999999999983</v>
      </c>
      <c r="M1268">
        <f t="shared" si="155"/>
        <v>-0.45000000000001705</v>
      </c>
    </row>
    <row r="1269" spans="1:13" x14ac:dyDescent="0.25">
      <c r="A1269" t="str">
        <f t="shared" si="158"/>
        <v>Marillen-Knödel, Aprikosen-Knödel</v>
      </c>
      <c r="B1269">
        <f t="shared" si="159"/>
        <v>33</v>
      </c>
      <c r="C1269" t="s">
        <v>1205</v>
      </c>
      <c r="D1269">
        <v>215</v>
      </c>
      <c r="E1269">
        <v>905</v>
      </c>
      <c r="F1269">
        <v>3</v>
      </c>
      <c r="G1269">
        <v>33</v>
      </c>
      <c r="H1269">
        <v>5</v>
      </c>
      <c r="I1269">
        <v>8</v>
      </c>
      <c r="L1269">
        <f t="shared" si="154"/>
        <v>215.39999999999998</v>
      </c>
      <c r="M1269">
        <f t="shared" si="155"/>
        <v>0.39999999999997726</v>
      </c>
    </row>
    <row r="1270" spans="1:13" x14ac:dyDescent="0.25">
      <c r="A1270" t="str">
        <f t="shared" si="158"/>
        <v>Marinade (Salzwasserlake, Beize) ohne weitere Zutaten</v>
      </c>
      <c r="B1270">
        <f t="shared" si="159"/>
        <v>53</v>
      </c>
      <c r="C1270" t="s">
        <v>1206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L1270">
        <f t="shared" si="154"/>
        <v>0</v>
      </c>
      <c r="M1270">
        <f t="shared" si="155"/>
        <v>0</v>
      </c>
    </row>
    <row r="1271" spans="1:13" x14ac:dyDescent="0.25">
      <c r="A1271" t="str">
        <f t="shared" si="158"/>
        <v>Markklößchen, Markknödel (mit Kalbsmark)</v>
      </c>
      <c r="B1271">
        <f t="shared" si="159"/>
        <v>40</v>
      </c>
      <c r="C1271" t="s">
        <v>1207</v>
      </c>
      <c r="D1271">
        <v>417</v>
      </c>
      <c r="E1271">
        <v>1750</v>
      </c>
      <c r="F1271">
        <v>2</v>
      </c>
      <c r="G1271">
        <v>22</v>
      </c>
      <c r="H1271">
        <v>31.5</v>
      </c>
      <c r="I1271">
        <v>8</v>
      </c>
      <c r="L1271">
        <f t="shared" si="154"/>
        <v>416.75000000000006</v>
      </c>
      <c r="M1271">
        <f t="shared" si="155"/>
        <v>-0.24999999999994316</v>
      </c>
    </row>
    <row r="1272" spans="1:13" x14ac:dyDescent="0.25">
      <c r="A1272" t="str">
        <f t="shared" si="158"/>
        <v>Marmorkuchen</v>
      </c>
      <c r="B1272">
        <f t="shared" si="159"/>
        <v>12</v>
      </c>
      <c r="C1272" t="s">
        <v>1208</v>
      </c>
      <c r="D1272">
        <v>388</v>
      </c>
      <c r="E1272">
        <v>1622</v>
      </c>
      <c r="F1272">
        <v>4</v>
      </c>
      <c r="G1272">
        <v>43.5</v>
      </c>
      <c r="H1272">
        <v>21.1</v>
      </c>
      <c r="I1272">
        <v>6</v>
      </c>
      <c r="L1272">
        <f t="shared" si="154"/>
        <v>399.78000000000003</v>
      </c>
      <c r="M1272">
        <f t="shared" si="155"/>
        <v>11.78000000000003</v>
      </c>
    </row>
    <row r="1273" spans="1:13" x14ac:dyDescent="0.25">
      <c r="A1273" t="s">
        <v>2607</v>
      </c>
      <c r="B1273">
        <f>LEN(A1273)</f>
        <v>51</v>
      </c>
      <c r="C1273" t="s">
        <v>2419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L1273">
        <f t="shared" si="154"/>
        <v>0</v>
      </c>
      <c r="M1273">
        <f t="shared" si="155"/>
        <v>0</v>
      </c>
    </row>
    <row r="1274" spans="1:13" x14ac:dyDescent="0.25">
      <c r="A1274" t="str">
        <f>MID(C1274,1,$B$1)</f>
        <v>Marshmallows, Mäusespeck</v>
      </c>
      <c r="B1274">
        <f>LEN(C1274)</f>
        <v>24</v>
      </c>
      <c r="C1274" t="s">
        <v>1209</v>
      </c>
      <c r="D1274">
        <v>346</v>
      </c>
      <c r="E1274">
        <v>1452</v>
      </c>
      <c r="F1274">
        <v>7</v>
      </c>
      <c r="G1274">
        <v>80</v>
      </c>
      <c r="H1274">
        <v>1</v>
      </c>
      <c r="I1274">
        <v>2</v>
      </c>
      <c r="L1274">
        <f t="shared" si="154"/>
        <v>345.7</v>
      </c>
      <c r="M1274">
        <f t="shared" si="155"/>
        <v>-0.30000000000001137</v>
      </c>
    </row>
    <row r="1275" spans="1:13" x14ac:dyDescent="0.25">
      <c r="A1275" t="s">
        <v>2693</v>
      </c>
      <c r="B1275">
        <f>LEN(A1275)</f>
        <v>69</v>
      </c>
      <c r="C1275" t="s">
        <v>2420</v>
      </c>
      <c r="D1275">
        <v>295</v>
      </c>
      <c r="E1275">
        <v>860</v>
      </c>
      <c r="F1275">
        <v>0</v>
      </c>
      <c r="G1275">
        <v>2.6</v>
      </c>
      <c r="H1275">
        <v>2.6</v>
      </c>
      <c r="I1275">
        <v>0.3</v>
      </c>
      <c r="J1275">
        <v>30</v>
      </c>
      <c r="L1275">
        <f t="shared" si="154"/>
        <v>246.1</v>
      </c>
      <c r="M1275">
        <f t="shared" si="155"/>
        <v>-48.900000000000006</v>
      </c>
    </row>
    <row r="1276" spans="1:13" x14ac:dyDescent="0.25">
      <c r="A1276" t="str">
        <f t="shared" ref="A1276:A1288" si="160">MID(C1276,1,$B$1)</f>
        <v>Marzipan, Edelmarzipan</v>
      </c>
      <c r="B1276">
        <f t="shared" ref="B1276:B1288" si="161">LEN(C1276)</f>
        <v>22</v>
      </c>
      <c r="C1276" t="s">
        <v>1210</v>
      </c>
      <c r="D1276">
        <v>486</v>
      </c>
      <c r="E1276">
        <v>2033</v>
      </c>
      <c r="F1276">
        <v>5</v>
      </c>
      <c r="G1276">
        <v>57.4</v>
      </c>
      <c r="H1276">
        <v>24.9</v>
      </c>
      <c r="I1276">
        <v>8</v>
      </c>
      <c r="L1276">
        <f t="shared" si="154"/>
        <v>500.51</v>
      </c>
      <c r="M1276">
        <f t="shared" si="155"/>
        <v>14.509999999999991</v>
      </c>
    </row>
    <row r="1277" spans="1:13" x14ac:dyDescent="0.25">
      <c r="A1277" t="str">
        <f t="shared" si="160"/>
        <v>Marzipan-Brot, Edel-Marzipan-Brot</v>
      </c>
      <c r="B1277">
        <f t="shared" si="161"/>
        <v>33</v>
      </c>
      <c r="C1277" t="s">
        <v>1211</v>
      </c>
      <c r="D1277">
        <v>461</v>
      </c>
      <c r="E1277">
        <v>1936</v>
      </c>
      <c r="F1277">
        <v>6</v>
      </c>
      <c r="G1277">
        <v>57</v>
      </c>
      <c r="H1277">
        <v>21.5</v>
      </c>
      <c r="I1277">
        <v>6.5</v>
      </c>
      <c r="L1277">
        <f t="shared" si="154"/>
        <v>460.95</v>
      </c>
      <c r="M1277">
        <f t="shared" si="155"/>
        <v>-5.0000000000011369E-2</v>
      </c>
    </row>
    <row r="1278" spans="1:13" x14ac:dyDescent="0.25">
      <c r="A1278" t="str">
        <f t="shared" si="160"/>
        <v>Marzipan-Kartoffeln, Edel-Marzipan-Kartoffeln</v>
      </c>
      <c r="B1278">
        <f t="shared" si="161"/>
        <v>45</v>
      </c>
      <c r="C1278" t="s">
        <v>1212</v>
      </c>
      <c r="D1278">
        <v>445</v>
      </c>
      <c r="E1278">
        <v>1869</v>
      </c>
      <c r="F1278">
        <v>6</v>
      </c>
      <c r="G1278">
        <v>56</v>
      </c>
      <c r="H1278">
        <v>20</v>
      </c>
      <c r="I1278">
        <v>7</v>
      </c>
      <c r="L1278">
        <f t="shared" si="154"/>
        <v>444.99999999999994</v>
      </c>
      <c r="M1278">
        <f t="shared" si="155"/>
        <v>0</v>
      </c>
    </row>
    <row r="1279" spans="1:13" x14ac:dyDescent="0.25">
      <c r="A1279" t="str">
        <f t="shared" si="160"/>
        <v>Mascarpone</v>
      </c>
      <c r="B1279">
        <f t="shared" si="161"/>
        <v>10</v>
      </c>
      <c r="C1279" t="s">
        <v>1213</v>
      </c>
      <c r="D1279">
        <v>460</v>
      </c>
      <c r="E1279">
        <v>1894</v>
      </c>
      <c r="F1279">
        <v>0.5</v>
      </c>
      <c r="G1279">
        <v>3.5</v>
      </c>
      <c r="H1279">
        <v>47.5</v>
      </c>
      <c r="I1279">
        <v>4.5</v>
      </c>
      <c r="L1279">
        <f t="shared" si="154"/>
        <v>475.00000000000006</v>
      </c>
      <c r="M1279">
        <f t="shared" si="155"/>
        <v>15.000000000000057</v>
      </c>
    </row>
    <row r="1280" spans="1:13" x14ac:dyDescent="0.25">
      <c r="A1280" t="str">
        <f t="shared" si="160"/>
        <v>Matjesheringe, Matjesfilet</v>
      </c>
      <c r="B1280">
        <f t="shared" si="161"/>
        <v>26</v>
      </c>
      <c r="C1280" t="s">
        <v>1214</v>
      </c>
      <c r="D1280">
        <v>267</v>
      </c>
      <c r="E1280">
        <v>1108</v>
      </c>
      <c r="F1280">
        <v>0</v>
      </c>
      <c r="G1280">
        <v>0</v>
      </c>
      <c r="H1280">
        <v>22.6</v>
      </c>
      <c r="I1280">
        <v>16</v>
      </c>
      <c r="L1280">
        <f t="shared" si="154"/>
        <v>277.38000000000005</v>
      </c>
      <c r="M1280">
        <f t="shared" si="155"/>
        <v>10.380000000000052</v>
      </c>
    </row>
    <row r="1281" spans="1:13" x14ac:dyDescent="0.25">
      <c r="A1281" t="str">
        <f t="shared" si="160"/>
        <v>Matzen</v>
      </c>
      <c r="B1281">
        <f t="shared" si="161"/>
        <v>6</v>
      </c>
      <c r="C1281" t="s">
        <v>1215</v>
      </c>
      <c r="D1281">
        <v>392</v>
      </c>
      <c r="E1281">
        <v>1645</v>
      </c>
      <c r="F1281">
        <v>7</v>
      </c>
      <c r="G1281">
        <v>83</v>
      </c>
      <c r="H1281">
        <v>1</v>
      </c>
      <c r="I1281">
        <v>10</v>
      </c>
      <c r="L1281">
        <f t="shared" si="154"/>
        <v>391.59999999999997</v>
      </c>
      <c r="M1281">
        <f t="shared" si="155"/>
        <v>-0.40000000000003411</v>
      </c>
    </row>
    <row r="1282" spans="1:13" x14ac:dyDescent="0.25">
      <c r="A1282" t="str">
        <f t="shared" si="160"/>
        <v>Maulbeeren</v>
      </c>
      <c r="B1282">
        <f t="shared" si="161"/>
        <v>10</v>
      </c>
      <c r="C1282" t="s">
        <v>1216</v>
      </c>
      <c r="D1282">
        <v>39</v>
      </c>
      <c r="E1282">
        <v>162</v>
      </c>
      <c r="F1282">
        <v>1</v>
      </c>
      <c r="G1282">
        <v>8.1</v>
      </c>
      <c r="H1282">
        <v>0</v>
      </c>
      <c r="I1282">
        <v>1.3</v>
      </c>
      <c r="L1282">
        <f t="shared" ref="L1282:L1345" si="162">G1282*4.1+H1282*9.3+I1282*4.2+J1282*7+K1282*3</f>
        <v>38.669999999999995</v>
      </c>
      <c r="M1282">
        <f t="shared" ref="M1282:M1345" si="163">L1282-D1282</f>
        <v>-0.3300000000000054</v>
      </c>
    </row>
    <row r="1283" spans="1:13" x14ac:dyDescent="0.25">
      <c r="A1283" t="str">
        <f t="shared" si="160"/>
        <v>Maulbeeren, getrocknet</v>
      </c>
      <c r="B1283">
        <f t="shared" si="161"/>
        <v>22</v>
      </c>
      <c r="C1283" t="s">
        <v>1217</v>
      </c>
      <c r="D1283">
        <v>230</v>
      </c>
      <c r="E1283">
        <v>964</v>
      </c>
      <c r="F1283">
        <v>4</v>
      </c>
      <c r="G1283">
        <v>48</v>
      </c>
      <c r="H1283">
        <v>0</v>
      </c>
      <c r="I1283">
        <v>7.8</v>
      </c>
      <c r="L1283">
        <f t="shared" si="162"/>
        <v>229.55999999999997</v>
      </c>
      <c r="M1283">
        <f t="shared" si="163"/>
        <v>-0.44000000000002615</v>
      </c>
    </row>
    <row r="1284" spans="1:13" x14ac:dyDescent="0.25">
      <c r="A1284" t="str">
        <f t="shared" si="160"/>
        <v>Maultaschen, schwäbische</v>
      </c>
      <c r="B1284">
        <f t="shared" si="161"/>
        <v>24</v>
      </c>
      <c r="C1284" t="s">
        <v>1218</v>
      </c>
      <c r="D1284">
        <v>163</v>
      </c>
      <c r="E1284">
        <v>685</v>
      </c>
      <c r="F1284">
        <v>2</v>
      </c>
      <c r="G1284">
        <v>23</v>
      </c>
      <c r="H1284">
        <v>5</v>
      </c>
      <c r="I1284">
        <v>6.4</v>
      </c>
      <c r="L1284">
        <f t="shared" si="162"/>
        <v>167.68</v>
      </c>
      <c r="M1284">
        <f t="shared" si="163"/>
        <v>4.6800000000000068</v>
      </c>
    </row>
    <row r="1285" spans="1:13" x14ac:dyDescent="0.25">
      <c r="A1285" t="str">
        <f t="shared" si="160"/>
        <v>Maulwurf-Kuchen, Maulwurfs-Kuchen, Maulwurfhaufen-Kuchen</v>
      </c>
      <c r="B1285">
        <f t="shared" si="161"/>
        <v>56</v>
      </c>
      <c r="C1285" t="s">
        <v>1219</v>
      </c>
      <c r="D1285">
        <v>289</v>
      </c>
      <c r="E1285">
        <v>1213</v>
      </c>
      <c r="F1285">
        <v>2.5</v>
      </c>
      <c r="G1285">
        <v>26</v>
      </c>
      <c r="H1285">
        <v>18</v>
      </c>
      <c r="I1285">
        <v>3.5</v>
      </c>
      <c r="L1285">
        <f t="shared" si="162"/>
        <v>288.7</v>
      </c>
      <c r="M1285">
        <f t="shared" si="163"/>
        <v>-0.30000000000001137</v>
      </c>
    </row>
    <row r="1286" spans="1:13" x14ac:dyDescent="0.25">
      <c r="A1286" t="str">
        <f t="shared" si="160"/>
        <v>Meerrettich, Kren, frisch gerieben</v>
      </c>
      <c r="B1286">
        <f t="shared" si="161"/>
        <v>34</v>
      </c>
      <c r="C1286" t="s">
        <v>1220</v>
      </c>
      <c r="D1286">
        <v>67</v>
      </c>
      <c r="E1286">
        <v>281</v>
      </c>
      <c r="F1286">
        <v>1</v>
      </c>
      <c r="G1286">
        <v>12.2</v>
      </c>
      <c r="H1286">
        <v>0.5</v>
      </c>
      <c r="I1286">
        <v>2.9</v>
      </c>
      <c r="L1286">
        <f t="shared" si="162"/>
        <v>66.849999999999994</v>
      </c>
      <c r="M1286">
        <f t="shared" si="163"/>
        <v>-0.15000000000000568</v>
      </c>
    </row>
    <row r="1287" spans="1:13" x14ac:dyDescent="0.25">
      <c r="A1287" t="str">
        <f t="shared" si="160"/>
        <v>Meerrettichsoße (Wasabisoße, Kren)</v>
      </c>
      <c r="B1287">
        <f t="shared" si="161"/>
        <v>34</v>
      </c>
      <c r="C1287" t="s">
        <v>1221</v>
      </c>
      <c r="D1287">
        <v>158</v>
      </c>
      <c r="E1287">
        <v>659</v>
      </c>
      <c r="F1287">
        <v>1.5</v>
      </c>
      <c r="G1287">
        <v>18</v>
      </c>
      <c r="H1287">
        <v>8.4</v>
      </c>
      <c r="I1287">
        <v>2.5</v>
      </c>
      <c r="L1287">
        <f t="shared" si="162"/>
        <v>162.42000000000002</v>
      </c>
      <c r="M1287">
        <f t="shared" si="163"/>
        <v>4.4200000000000159</v>
      </c>
    </row>
    <row r="1288" spans="1:13" x14ac:dyDescent="0.25">
      <c r="A1288" t="str">
        <f t="shared" si="160"/>
        <v>Meersalz</v>
      </c>
      <c r="B1288">
        <f t="shared" si="161"/>
        <v>8</v>
      </c>
      <c r="C1288" t="s">
        <v>1222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L1288">
        <f t="shared" si="162"/>
        <v>0</v>
      </c>
      <c r="M1288">
        <f t="shared" si="163"/>
        <v>0</v>
      </c>
    </row>
    <row r="1289" spans="1:13" x14ac:dyDescent="0.25">
      <c r="A1289" t="s">
        <v>2632</v>
      </c>
      <c r="B1289">
        <f>LEN(A1289)</f>
        <v>50</v>
      </c>
      <c r="C1289" t="s">
        <v>2421</v>
      </c>
      <c r="D1289">
        <v>592</v>
      </c>
      <c r="E1289">
        <v>2487</v>
      </c>
      <c r="F1289">
        <v>4.5</v>
      </c>
      <c r="G1289">
        <v>42</v>
      </c>
      <c r="H1289">
        <v>42</v>
      </c>
      <c r="I1289">
        <v>7</v>
      </c>
      <c r="L1289">
        <f t="shared" si="162"/>
        <v>592.19999999999993</v>
      </c>
      <c r="M1289">
        <f t="shared" si="163"/>
        <v>0.19999999999993179</v>
      </c>
    </row>
    <row r="1290" spans="1:13" x14ac:dyDescent="0.25">
      <c r="A1290" t="str">
        <f t="shared" ref="A1290:A1301" si="164">MID(C1290,1,$B$1)</f>
        <v>Mehlspatzen (kleine Mehlknödel, fertig zubereitet)</v>
      </c>
      <c r="B1290">
        <f t="shared" ref="B1290:B1301" si="165">LEN(C1290)</f>
        <v>50</v>
      </c>
      <c r="C1290" t="s">
        <v>1223</v>
      </c>
      <c r="D1290">
        <v>172</v>
      </c>
      <c r="E1290">
        <v>723</v>
      </c>
      <c r="F1290">
        <v>3</v>
      </c>
      <c r="G1290">
        <v>35.5</v>
      </c>
      <c r="H1290">
        <v>0.6</v>
      </c>
      <c r="I1290">
        <v>5</v>
      </c>
      <c r="L1290">
        <f t="shared" si="162"/>
        <v>172.13</v>
      </c>
      <c r="M1290">
        <f t="shared" si="163"/>
        <v>0.12999999999999545</v>
      </c>
    </row>
    <row r="1291" spans="1:13" x14ac:dyDescent="0.25">
      <c r="A1291" t="str">
        <f t="shared" si="164"/>
        <v>Mehrkornbrot</v>
      </c>
      <c r="B1291">
        <f t="shared" si="165"/>
        <v>12</v>
      </c>
      <c r="C1291" t="s">
        <v>1224</v>
      </c>
      <c r="D1291">
        <v>232</v>
      </c>
      <c r="E1291">
        <v>981</v>
      </c>
      <c r="F1291">
        <v>3</v>
      </c>
      <c r="G1291">
        <v>36</v>
      </c>
      <c r="H1291">
        <v>5</v>
      </c>
      <c r="I1291">
        <v>9</v>
      </c>
      <c r="L1291">
        <f t="shared" si="162"/>
        <v>231.9</v>
      </c>
      <c r="M1291">
        <f t="shared" si="163"/>
        <v>-9.9999999999994316E-2</v>
      </c>
    </row>
    <row r="1292" spans="1:13" x14ac:dyDescent="0.25">
      <c r="A1292" t="str">
        <f t="shared" si="164"/>
        <v>Mehrkorn-Brötchen</v>
      </c>
      <c r="B1292">
        <f t="shared" si="165"/>
        <v>17</v>
      </c>
      <c r="C1292" t="s">
        <v>1225</v>
      </c>
      <c r="D1292">
        <v>273</v>
      </c>
      <c r="E1292">
        <v>1146</v>
      </c>
      <c r="F1292">
        <v>4</v>
      </c>
      <c r="G1292">
        <v>46</v>
      </c>
      <c r="H1292">
        <v>5</v>
      </c>
      <c r="I1292">
        <v>9</v>
      </c>
      <c r="L1292">
        <f t="shared" si="162"/>
        <v>272.89999999999998</v>
      </c>
      <c r="M1292">
        <f t="shared" si="163"/>
        <v>-0.10000000000002274</v>
      </c>
    </row>
    <row r="1293" spans="1:13" x14ac:dyDescent="0.25">
      <c r="A1293" t="str">
        <f t="shared" si="164"/>
        <v>Mehrkorn-Flocken</v>
      </c>
      <c r="B1293">
        <f t="shared" si="165"/>
        <v>16</v>
      </c>
      <c r="C1293" t="s">
        <v>1226</v>
      </c>
      <c r="D1293">
        <v>311</v>
      </c>
      <c r="E1293">
        <v>1305</v>
      </c>
      <c r="F1293">
        <v>5</v>
      </c>
      <c r="G1293">
        <v>60</v>
      </c>
      <c r="H1293">
        <v>2</v>
      </c>
      <c r="I1293">
        <v>11</v>
      </c>
      <c r="L1293">
        <f t="shared" si="162"/>
        <v>310.79999999999995</v>
      </c>
      <c r="M1293">
        <f t="shared" si="163"/>
        <v>-0.20000000000004547</v>
      </c>
    </row>
    <row r="1294" spans="1:13" x14ac:dyDescent="0.25">
      <c r="A1294" t="str">
        <f t="shared" si="164"/>
        <v>Mehrkorn-Flocken mit Honig</v>
      </c>
      <c r="B1294">
        <f t="shared" si="165"/>
        <v>26</v>
      </c>
      <c r="C1294" t="s">
        <v>1227</v>
      </c>
      <c r="D1294">
        <v>306</v>
      </c>
      <c r="E1294">
        <v>1299</v>
      </c>
      <c r="F1294">
        <v>5.5</v>
      </c>
      <c r="G1294">
        <v>62.2</v>
      </c>
      <c r="H1294">
        <v>1.9</v>
      </c>
      <c r="I1294">
        <v>10.1</v>
      </c>
      <c r="L1294">
        <f t="shared" si="162"/>
        <v>315.11</v>
      </c>
      <c r="M1294">
        <f t="shared" si="163"/>
        <v>9.1100000000000136</v>
      </c>
    </row>
    <row r="1295" spans="1:13" x14ac:dyDescent="0.25">
      <c r="A1295" t="str">
        <f t="shared" si="164"/>
        <v>Mehrkorn-Vollkornbrot</v>
      </c>
      <c r="B1295">
        <f t="shared" si="165"/>
        <v>21</v>
      </c>
      <c r="C1295" t="s">
        <v>1228</v>
      </c>
      <c r="D1295">
        <v>204</v>
      </c>
      <c r="E1295">
        <v>853</v>
      </c>
      <c r="F1295">
        <v>3.4</v>
      </c>
      <c r="G1295">
        <v>39.799999999999997</v>
      </c>
      <c r="H1295">
        <v>1.2</v>
      </c>
      <c r="I1295">
        <v>6.9</v>
      </c>
      <c r="L1295">
        <f t="shared" si="162"/>
        <v>203.32</v>
      </c>
      <c r="M1295">
        <f t="shared" si="163"/>
        <v>-0.68000000000000682</v>
      </c>
    </row>
    <row r="1296" spans="1:13" x14ac:dyDescent="0.25">
      <c r="A1296" t="str">
        <f t="shared" si="164"/>
        <v>Melassesirup, Zuckermelasse</v>
      </c>
      <c r="B1296">
        <f t="shared" si="165"/>
        <v>27</v>
      </c>
      <c r="C1296" t="s">
        <v>1229</v>
      </c>
      <c r="D1296">
        <v>281</v>
      </c>
      <c r="E1296">
        <v>1180</v>
      </c>
      <c r="F1296">
        <v>5.5</v>
      </c>
      <c r="G1296">
        <v>67.5</v>
      </c>
      <c r="H1296">
        <v>0</v>
      </c>
      <c r="I1296">
        <v>1</v>
      </c>
      <c r="L1296">
        <f t="shared" si="162"/>
        <v>280.95</v>
      </c>
      <c r="M1296">
        <f t="shared" si="163"/>
        <v>-5.0000000000011369E-2</v>
      </c>
    </row>
    <row r="1297" spans="1:13" x14ac:dyDescent="0.25">
      <c r="A1297" t="str">
        <f t="shared" si="164"/>
        <v>Melde, Gartenmelde (spanischer Spinat)</v>
      </c>
      <c r="B1297">
        <f t="shared" si="165"/>
        <v>38</v>
      </c>
      <c r="C1297" t="s">
        <v>1230</v>
      </c>
      <c r="D1297">
        <v>24</v>
      </c>
      <c r="E1297">
        <v>99</v>
      </c>
      <c r="F1297">
        <v>0</v>
      </c>
      <c r="G1297">
        <v>2.9</v>
      </c>
      <c r="H1297">
        <v>0.3</v>
      </c>
      <c r="I1297">
        <v>2.1</v>
      </c>
      <c r="L1297">
        <f t="shared" si="162"/>
        <v>23.5</v>
      </c>
      <c r="M1297">
        <f t="shared" si="163"/>
        <v>-0.5</v>
      </c>
    </row>
    <row r="1298" spans="1:13" x14ac:dyDescent="0.25">
      <c r="A1298" t="str">
        <f t="shared" si="164"/>
        <v>Mettbrötchen, Gehacktes-Brötchen, Mettsemmeln</v>
      </c>
      <c r="B1298">
        <f t="shared" si="165"/>
        <v>45</v>
      </c>
      <c r="C1298" t="s">
        <v>1231</v>
      </c>
      <c r="D1298">
        <v>234</v>
      </c>
      <c r="E1298">
        <v>985</v>
      </c>
      <c r="F1298">
        <v>2.5</v>
      </c>
      <c r="G1298">
        <v>28</v>
      </c>
      <c r="H1298">
        <v>6.5</v>
      </c>
      <c r="I1298">
        <v>14.1</v>
      </c>
      <c r="L1298">
        <f t="shared" si="162"/>
        <v>234.47</v>
      </c>
      <c r="M1298">
        <f t="shared" si="163"/>
        <v>0.46999999999999886</v>
      </c>
    </row>
    <row r="1299" spans="1:13" x14ac:dyDescent="0.25">
      <c r="A1299" t="str">
        <f t="shared" si="164"/>
        <v>Mettenden</v>
      </c>
      <c r="B1299">
        <f t="shared" si="165"/>
        <v>9</v>
      </c>
      <c r="C1299" t="s">
        <v>1232</v>
      </c>
      <c r="D1299">
        <v>401</v>
      </c>
      <c r="E1299">
        <v>1684</v>
      </c>
      <c r="F1299">
        <v>0</v>
      </c>
      <c r="G1299">
        <v>1</v>
      </c>
      <c r="H1299">
        <v>35</v>
      </c>
      <c r="I1299">
        <v>17</v>
      </c>
      <c r="L1299">
        <f t="shared" si="162"/>
        <v>401</v>
      </c>
      <c r="M1299">
        <f t="shared" si="163"/>
        <v>0</v>
      </c>
    </row>
    <row r="1300" spans="1:13" x14ac:dyDescent="0.25">
      <c r="A1300" t="str">
        <f t="shared" si="164"/>
        <v>Mettwurst, gekocht</v>
      </c>
      <c r="B1300">
        <f t="shared" si="165"/>
        <v>18</v>
      </c>
      <c r="C1300" t="s">
        <v>1233</v>
      </c>
      <c r="D1300">
        <v>372</v>
      </c>
      <c r="E1300">
        <v>1143</v>
      </c>
      <c r="F1300">
        <v>0</v>
      </c>
      <c r="G1300">
        <v>0.4</v>
      </c>
      <c r="H1300">
        <v>23</v>
      </c>
      <c r="I1300">
        <v>13.5</v>
      </c>
      <c r="L1300">
        <f t="shared" si="162"/>
        <v>272.24</v>
      </c>
      <c r="M1300">
        <f t="shared" si="163"/>
        <v>-99.759999999999991</v>
      </c>
    </row>
    <row r="1301" spans="1:13" x14ac:dyDescent="0.25">
      <c r="A1301" t="str">
        <f t="shared" si="164"/>
        <v>Mettwurst, grob</v>
      </c>
      <c r="B1301">
        <f t="shared" si="165"/>
        <v>15</v>
      </c>
      <c r="C1301" t="s">
        <v>1234</v>
      </c>
      <c r="D1301">
        <v>326</v>
      </c>
      <c r="E1301">
        <v>1363</v>
      </c>
      <c r="F1301">
        <v>0</v>
      </c>
      <c r="G1301">
        <v>0</v>
      </c>
      <c r="H1301">
        <v>26.9</v>
      </c>
      <c r="I1301">
        <v>19.399999999999999</v>
      </c>
      <c r="L1301">
        <f t="shared" si="162"/>
        <v>331.65000000000003</v>
      </c>
      <c r="M1301">
        <f t="shared" si="163"/>
        <v>5.6500000000000341</v>
      </c>
    </row>
    <row r="1302" spans="1:13" x14ac:dyDescent="0.25">
      <c r="A1302" t="s">
        <v>2647</v>
      </c>
      <c r="B1302">
        <f>LEN(A1302)</f>
        <v>73</v>
      </c>
      <c r="C1302" t="s">
        <v>2422</v>
      </c>
      <c r="D1302">
        <v>354</v>
      </c>
      <c r="E1302">
        <v>1478</v>
      </c>
      <c r="F1302">
        <v>0</v>
      </c>
      <c r="G1302">
        <v>0</v>
      </c>
      <c r="H1302">
        <v>28.3</v>
      </c>
      <c r="I1302">
        <v>23.3</v>
      </c>
      <c r="L1302">
        <f t="shared" si="162"/>
        <v>361.05000000000007</v>
      </c>
      <c r="M1302">
        <f t="shared" si="163"/>
        <v>7.0500000000000682</v>
      </c>
    </row>
    <row r="1303" spans="1:13" x14ac:dyDescent="0.25">
      <c r="A1303" t="str">
        <f t="shared" ref="A1303:A1344" si="166">MID(C1303,1,$B$1)</f>
        <v>Mettwurst, streichfähig, Streichwurst, Schmierwurst, Streichmettwurst</v>
      </c>
      <c r="B1303">
        <f t="shared" ref="B1303:B1344" si="167">LEN(C1303)</f>
        <v>69</v>
      </c>
      <c r="C1303" t="s">
        <v>1235</v>
      </c>
      <c r="D1303">
        <v>377</v>
      </c>
      <c r="E1303">
        <v>1576</v>
      </c>
      <c r="F1303">
        <v>0</v>
      </c>
      <c r="G1303">
        <v>0</v>
      </c>
      <c r="H1303">
        <v>34.5</v>
      </c>
      <c r="I1303">
        <v>15.1</v>
      </c>
      <c r="L1303">
        <f t="shared" si="162"/>
        <v>384.27000000000004</v>
      </c>
      <c r="M1303">
        <f t="shared" si="163"/>
        <v>7.2700000000000387</v>
      </c>
    </row>
    <row r="1304" spans="1:13" x14ac:dyDescent="0.25">
      <c r="A1304" t="str">
        <f t="shared" si="166"/>
        <v>Miesmuscheln, ausgelöst (Muschelfleisch)</v>
      </c>
      <c r="B1304">
        <f t="shared" si="167"/>
        <v>40</v>
      </c>
      <c r="C1304" t="s">
        <v>1236</v>
      </c>
      <c r="D1304">
        <v>51</v>
      </c>
      <c r="E1304">
        <v>215</v>
      </c>
      <c r="F1304">
        <v>0</v>
      </c>
      <c r="G1304">
        <v>0</v>
      </c>
      <c r="H1304">
        <v>1.3</v>
      </c>
      <c r="I1304">
        <v>9.8000000000000007</v>
      </c>
      <c r="L1304">
        <f t="shared" si="162"/>
        <v>53.250000000000007</v>
      </c>
      <c r="M1304">
        <f t="shared" si="163"/>
        <v>2.2500000000000071</v>
      </c>
    </row>
    <row r="1305" spans="1:13" x14ac:dyDescent="0.25">
      <c r="A1305" t="str">
        <f t="shared" si="166"/>
        <v>Milchbrötchen mit Schokolade, Schokoladen-Brötchen, Schoko-Brötchen</v>
      </c>
      <c r="B1305">
        <f t="shared" si="167"/>
        <v>67</v>
      </c>
      <c r="C1305" t="s">
        <v>1237</v>
      </c>
      <c r="D1305">
        <v>468</v>
      </c>
      <c r="E1305">
        <v>1965</v>
      </c>
      <c r="F1305">
        <v>4.5</v>
      </c>
      <c r="G1305">
        <v>65</v>
      </c>
      <c r="H1305">
        <v>18.5</v>
      </c>
      <c r="I1305">
        <v>7</v>
      </c>
      <c r="L1305">
        <f t="shared" si="162"/>
        <v>467.95</v>
      </c>
      <c r="M1305">
        <f t="shared" si="163"/>
        <v>-5.0000000000011369E-2</v>
      </c>
    </row>
    <row r="1306" spans="1:13" x14ac:dyDescent="0.25">
      <c r="A1306" t="str">
        <f t="shared" si="166"/>
        <v>Milchbrötchen, Milchsemmeln, Milchwecken</v>
      </c>
      <c r="B1306">
        <f t="shared" si="167"/>
        <v>40</v>
      </c>
      <c r="C1306" t="s">
        <v>1238</v>
      </c>
      <c r="D1306">
        <v>403</v>
      </c>
      <c r="E1306">
        <v>1694</v>
      </c>
      <c r="F1306">
        <v>4.5</v>
      </c>
      <c r="G1306">
        <v>55</v>
      </c>
      <c r="H1306">
        <v>15.5</v>
      </c>
      <c r="I1306">
        <v>8</v>
      </c>
      <c r="L1306">
        <f t="shared" si="162"/>
        <v>403.25</v>
      </c>
      <c r="M1306">
        <f t="shared" si="163"/>
        <v>0.25</v>
      </c>
    </row>
    <row r="1307" spans="1:13" x14ac:dyDescent="0.25">
      <c r="A1307" t="str">
        <f t="shared" si="166"/>
        <v>Milchlinge, z. B. Reizker</v>
      </c>
      <c r="B1307">
        <f t="shared" si="167"/>
        <v>25</v>
      </c>
      <c r="C1307" t="s">
        <v>1239</v>
      </c>
      <c r="D1307">
        <v>20</v>
      </c>
      <c r="E1307">
        <v>85</v>
      </c>
      <c r="F1307">
        <v>0</v>
      </c>
      <c r="G1307">
        <v>2.2000000000000002</v>
      </c>
      <c r="H1307">
        <v>0.3</v>
      </c>
      <c r="I1307">
        <v>2</v>
      </c>
      <c r="L1307">
        <f t="shared" si="162"/>
        <v>20.21</v>
      </c>
      <c r="M1307">
        <f t="shared" si="163"/>
        <v>0.21000000000000085</v>
      </c>
    </row>
    <row r="1308" spans="1:13" x14ac:dyDescent="0.25">
      <c r="A1308" t="str">
        <f t="shared" si="166"/>
        <v>Milch-Mixgetränk, Milkshake, Milchshake, Milchdrink, Milchgetränk (mit Süßstoff)</v>
      </c>
      <c r="B1308">
        <f t="shared" si="167"/>
        <v>80</v>
      </c>
      <c r="C1308" t="s">
        <v>1240</v>
      </c>
      <c r="D1308">
        <v>78</v>
      </c>
      <c r="E1308">
        <v>327</v>
      </c>
      <c r="F1308">
        <v>0.5</v>
      </c>
      <c r="G1308">
        <v>4.5999999999999996</v>
      </c>
      <c r="H1308">
        <v>5</v>
      </c>
      <c r="I1308">
        <v>3</v>
      </c>
      <c r="L1308">
        <f t="shared" si="162"/>
        <v>77.960000000000008</v>
      </c>
      <c r="M1308">
        <f t="shared" si="163"/>
        <v>-3.9999999999992042E-2</v>
      </c>
    </row>
    <row r="1309" spans="1:13" x14ac:dyDescent="0.25">
      <c r="A1309" t="str">
        <f t="shared" si="166"/>
        <v>Milch-Mixgetränk, Milkshake, Milchshake, Milchdrink, Milchgetränk (zuckerhaltig)</v>
      </c>
      <c r="B1309">
        <f t="shared" si="167"/>
        <v>80</v>
      </c>
      <c r="C1309" t="s">
        <v>1241</v>
      </c>
      <c r="D1309">
        <v>158</v>
      </c>
      <c r="E1309">
        <v>663</v>
      </c>
      <c r="F1309">
        <v>2</v>
      </c>
      <c r="G1309">
        <v>24</v>
      </c>
      <c r="H1309">
        <v>5</v>
      </c>
      <c r="I1309">
        <v>3</v>
      </c>
      <c r="L1309">
        <f t="shared" si="162"/>
        <v>157.49999999999997</v>
      </c>
      <c r="M1309">
        <f t="shared" si="163"/>
        <v>-0.50000000000002842</v>
      </c>
    </row>
    <row r="1310" spans="1:13" x14ac:dyDescent="0.25">
      <c r="A1310" t="str">
        <f t="shared" si="166"/>
        <v>Milchnudeln</v>
      </c>
      <c r="B1310">
        <f t="shared" si="167"/>
        <v>11</v>
      </c>
      <c r="C1310" t="s">
        <v>1242</v>
      </c>
      <c r="D1310">
        <v>187</v>
      </c>
      <c r="E1310">
        <v>784</v>
      </c>
      <c r="F1310">
        <v>2.5</v>
      </c>
      <c r="G1310">
        <v>30</v>
      </c>
      <c r="H1310">
        <v>5</v>
      </c>
      <c r="I1310">
        <v>4.0999999999999996</v>
      </c>
      <c r="L1310">
        <f t="shared" si="162"/>
        <v>186.72</v>
      </c>
      <c r="M1310">
        <f t="shared" si="163"/>
        <v>-0.28000000000000114</v>
      </c>
    </row>
    <row r="1311" spans="1:13" x14ac:dyDescent="0.25">
      <c r="A1311" t="str">
        <f t="shared" si="166"/>
        <v>Milchpulver, teilentrahmt, Trockenmilch</v>
      </c>
      <c r="B1311">
        <f t="shared" si="167"/>
        <v>39</v>
      </c>
      <c r="C1311" t="s">
        <v>1243</v>
      </c>
      <c r="D1311">
        <v>436</v>
      </c>
      <c r="E1311">
        <v>1832</v>
      </c>
      <c r="F1311">
        <v>4</v>
      </c>
      <c r="G1311">
        <v>44</v>
      </c>
      <c r="H1311">
        <v>13.5</v>
      </c>
      <c r="I1311">
        <v>31</v>
      </c>
      <c r="L1311">
        <f t="shared" si="162"/>
        <v>436.15</v>
      </c>
      <c r="M1311">
        <f t="shared" si="163"/>
        <v>0.14999999999997726</v>
      </c>
    </row>
    <row r="1312" spans="1:13" x14ac:dyDescent="0.25">
      <c r="A1312" t="str">
        <f t="shared" si="166"/>
        <v>Milchreis mit Schokoladensauce (Rundkornreis, süßer Reis)</v>
      </c>
      <c r="B1312">
        <f t="shared" si="167"/>
        <v>57</v>
      </c>
      <c r="C1312" t="s">
        <v>1244</v>
      </c>
      <c r="D1312">
        <v>166</v>
      </c>
      <c r="E1312">
        <v>695</v>
      </c>
      <c r="F1312">
        <v>2</v>
      </c>
      <c r="G1312">
        <v>21.6</v>
      </c>
      <c r="H1312">
        <v>6.9</v>
      </c>
      <c r="I1312">
        <v>3.7</v>
      </c>
      <c r="L1312">
        <f t="shared" si="162"/>
        <v>168.27</v>
      </c>
      <c r="M1312">
        <f t="shared" si="163"/>
        <v>2.2700000000000102</v>
      </c>
    </row>
    <row r="1313" spans="1:13" x14ac:dyDescent="0.25">
      <c r="A1313" t="str">
        <f t="shared" si="166"/>
        <v>Milchreis mit Zucker und Zimt (Rundkornreis, süßer Reis)</v>
      </c>
      <c r="B1313">
        <f t="shared" si="167"/>
        <v>56</v>
      </c>
      <c r="C1313" t="s">
        <v>1245</v>
      </c>
      <c r="D1313">
        <v>157</v>
      </c>
      <c r="E1313">
        <v>660</v>
      </c>
      <c r="F1313">
        <v>2</v>
      </c>
      <c r="G1313">
        <v>22.3</v>
      </c>
      <c r="H1313">
        <v>5.9</v>
      </c>
      <c r="I1313">
        <v>3.7</v>
      </c>
      <c r="L1313">
        <f t="shared" si="162"/>
        <v>161.84</v>
      </c>
      <c r="M1313">
        <f t="shared" si="163"/>
        <v>4.8400000000000034</v>
      </c>
    </row>
    <row r="1314" spans="1:13" x14ac:dyDescent="0.25">
      <c r="A1314" t="str">
        <f t="shared" si="166"/>
        <v>Milchsäure, 2%</v>
      </c>
      <c r="B1314">
        <f t="shared" si="167"/>
        <v>14</v>
      </c>
      <c r="C1314" t="s">
        <v>1246</v>
      </c>
      <c r="D1314">
        <v>6</v>
      </c>
      <c r="E1314">
        <v>25</v>
      </c>
      <c r="F1314">
        <v>0</v>
      </c>
      <c r="G1314">
        <v>0</v>
      </c>
      <c r="H1314">
        <v>0</v>
      </c>
      <c r="I1314">
        <v>0</v>
      </c>
      <c r="K1314">
        <v>2</v>
      </c>
      <c r="L1314">
        <f t="shared" si="162"/>
        <v>6</v>
      </c>
      <c r="M1314">
        <f t="shared" si="163"/>
        <v>0</v>
      </c>
    </row>
    <row r="1315" spans="1:13" x14ac:dyDescent="0.25">
      <c r="A1315" t="str">
        <f t="shared" si="166"/>
        <v>Milchsäure, pur</v>
      </c>
      <c r="B1315">
        <f t="shared" si="167"/>
        <v>15</v>
      </c>
      <c r="C1315" t="s">
        <v>1247</v>
      </c>
      <c r="D1315">
        <v>300</v>
      </c>
      <c r="E1315">
        <v>1260</v>
      </c>
      <c r="F1315">
        <v>0</v>
      </c>
      <c r="G1315">
        <v>0</v>
      </c>
      <c r="H1315">
        <v>0</v>
      </c>
      <c r="I1315">
        <v>0</v>
      </c>
      <c r="K1315">
        <v>100</v>
      </c>
      <c r="L1315">
        <f t="shared" si="162"/>
        <v>300</v>
      </c>
      <c r="M1315">
        <f t="shared" si="163"/>
        <v>0</v>
      </c>
    </row>
    <row r="1316" spans="1:13" x14ac:dyDescent="0.25">
      <c r="A1316" t="str">
        <f t="shared" si="166"/>
        <v>Milchschnitte</v>
      </c>
      <c r="B1316">
        <f t="shared" si="167"/>
        <v>13</v>
      </c>
      <c r="C1316" t="s">
        <v>1248</v>
      </c>
      <c r="D1316">
        <v>409</v>
      </c>
      <c r="E1316">
        <v>1707</v>
      </c>
      <c r="F1316">
        <v>3</v>
      </c>
      <c r="G1316">
        <v>35</v>
      </c>
      <c r="H1316">
        <v>26</v>
      </c>
      <c r="I1316">
        <v>8.8000000000000007</v>
      </c>
      <c r="L1316">
        <f t="shared" si="162"/>
        <v>422.26</v>
      </c>
      <c r="M1316">
        <f t="shared" si="163"/>
        <v>13.259999999999991</v>
      </c>
    </row>
    <row r="1317" spans="1:13" x14ac:dyDescent="0.25">
      <c r="A1317" t="str">
        <f t="shared" si="166"/>
        <v>Milch-Speiseeis</v>
      </c>
      <c r="B1317">
        <f t="shared" si="167"/>
        <v>15</v>
      </c>
      <c r="C1317" t="s">
        <v>1249</v>
      </c>
      <c r="D1317">
        <v>145</v>
      </c>
      <c r="E1317">
        <v>611</v>
      </c>
      <c r="F1317">
        <v>2</v>
      </c>
      <c r="G1317">
        <v>22.8</v>
      </c>
      <c r="H1317">
        <v>4.2</v>
      </c>
      <c r="I1317">
        <v>4</v>
      </c>
      <c r="L1317">
        <f t="shared" si="162"/>
        <v>149.34</v>
      </c>
      <c r="M1317">
        <f t="shared" si="163"/>
        <v>4.3400000000000034</v>
      </c>
    </row>
    <row r="1318" spans="1:13" x14ac:dyDescent="0.25">
      <c r="A1318" t="str">
        <f t="shared" si="166"/>
        <v>Milchsuppe</v>
      </c>
      <c r="B1318">
        <f t="shared" si="167"/>
        <v>10</v>
      </c>
      <c r="C1318" t="s">
        <v>1250</v>
      </c>
      <c r="D1318">
        <v>80</v>
      </c>
      <c r="E1318">
        <v>338</v>
      </c>
      <c r="F1318">
        <v>1</v>
      </c>
      <c r="G1318">
        <v>12</v>
      </c>
      <c r="H1318">
        <v>2</v>
      </c>
      <c r="I1318">
        <v>3</v>
      </c>
      <c r="L1318">
        <f t="shared" si="162"/>
        <v>80.400000000000006</v>
      </c>
      <c r="M1318">
        <f t="shared" si="163"/>
        <v>0.40000000000000568</v>
      </c>
    </row>
    <row r="1319" spans="1:13" x14ac:dyDescent="0.25">
      <c r="A1319" t="str">
        <f t="shared" si="166"/>
        <v>Milchzucker (Sandzucker, Laktose, Lactose)</v>
      </c>
      <c r="B1319">
        <f t="shared" si="167"/>
        <v>42</v>
      </c>
      <c r="C1319" t="s">
        <v>1251</v>
      </c>
      <c r="D1319">
        <v>399</v>
      </c>
      <c r="E1319">
        <v>1697</v>
      </c>
      <c r="F1319">
        <v>8.5</v>
      </c>
      <c r="G1319">
        <v>99.8</v>
      </c>
      <c r="H1319">
        <v>0</v>
      </c>
      <c r="I1319">
        <v>0</v>
      </c>
      <c r="L1319">
        <f t="shared" si="162"/>
        <v>409.17999999999995</v>
      </c>
      <c r="M1319">
        <f t="shared" si="163"/>
        <v>10.17999999999995</v>
      </c>
    </row>
    <row r="1320" spans="1:13" x14ac:dyDescent="0.25">
      <c r="A1320" t="str">
        <f t="shared" si="166"/>
        <v>Mineralwasser, Sprudelwasser ohne Geschmack</v>
      </c>
      <c r="B1320">
        <f t="shared" si="167"/>
        <v>43</v>
      </c>
      <c r="C1320" t="s">
        <v>1252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L1320">
        <f t="shared" si="162"/>
        <v>0</v>
      </c>
      <c r="M1320">
        <f t="shared" si="163"/>
        <v>0</v>
      </c>
    </row>
    <row r="1321" spans="1:13" x14ac:dyDescent="0.25">
      <c r="A1321" t="str">
        <f t="shared" si="166"/>
        <v>Minestrone</v>
      </c>
      <c r="B1321">
        <f t="shared" si="167"/>
        <v>10</v>
      </c>
      <c r="C1321" t="s">
        <v>1253</v>
      </c>
      <c r="D1321">
        <v>86</v>
      </c>
      <c r="E1321">
        <v>359</v>
      </c>
      <c r="F1321">
        <v>1</v>
      </c>
      <c r="G1321">
        <v>12</v>
      </c>
      <c r="H1321">
        <v>3</v>
      </c>
      <c r="I1321">
        <v>2</v>
      </c>
      <c r="L1321">
        <f t="shared" si="162"/>
        <v>85.5</v>
      </c>
      <c r="M1321">
        <f t="shared" si="163"/>
        <v>-0.5</v>
      </c>
    </row>
    <row r="1322" spans="1:13" x14ac:dyDescent="0.25">
      <c r="A1322" t="str">
        <f t="shared" si="166"/>
        <v>Mini-Paprika, Snack-Paprika (Paprikaschoten, Paprika-Schoten)</v>
      </c>
      <c r="B1322">
        <f t="shared" si="167"/>
        <v>61</v>
      </c>
      <c r="C1322" t="s">
        <v>1254</v>
      </c>
      <c r="D1322">
        <v>37</v>
      </c>
      <c r="E1322">
        <v>154</v>
      </c>
      <c r="F1322">
        <v>0.5</v>
      </c>
      <c r="G1322">
        <v>6.4</v>
      </c>
      <c r="H1322">
        <v>0.5</v>
      </c>
      <c r="I1322">
        <v>1.4</v>
      </c>
      <c r="L1322">
        <f t="shared" si="162"/>
        <v>36.770000000000003</v>
      </c>
      <c r="M1322">
        <f t="shared" si="163"/>
        <v>-0.22999999999999687</v>
      </c>
    </row>
    <row r="1323" spans="1:13" x14ac:dyDescent="0.25">
      <c r="A1323" t="str">
        <f t="shared" si="166"/>
        <v>Minisalami (Mini-Salami)</v>
      </c>
      <c r="B1323">
        <f t="shared" si="167"/>
        <v>24</v>
      </c>
      <c r="C1323" t="s">
        <v>1255</v>
      </c>
      <c r="D1323">
        <v>548</v>
      </c>
      <c r="E1323">
        <v>2318</v>
      </c>
      <c r="F1323">
        <v>0</v>
      </c>
      <c r="G1323">
        <v>1</v>
      </c>
      <c r="H1323">
        <v>49</v>
      </c>
      <c r="I1323">
        <v>21</v>
      </c>
      <c r="L1323">
        <f t="shared" si="162"/>
        <v>548.00000000000011</v>
      </c>
      <c r="M1323">
        <f t="shared" si="163"/>
        <v>0</v>
      </c>
    </row>
    <row r="1324" spans="1:13" x14ac:dyDescent="0.25">
      <c r="A1324" t="str">
        <f t="shared" si="166"/>
        <v>Minisalami light (Mini-Salami, hier: Linessa)</v>
      </c>
      <c r="B1324">
        <f t="shared" si="167"/>
        <v>45</v>
      </c>
      <c r="C1324" t="s">
        <v>1256</v>
      </c>
      <c r="D1324">
        <v>391</v>
      </c>
      <c r="E1324">
        <v>1640</v>
      </c>
      <c r="F1324">
        <v>0</v>
      </c>
      <c r="G1324">
        <v>1</v>
      </c>
      <c r="H1324">
        <v>28</v>
      </c>
      <c r="I1324">
        <v>30</v>
      </c>
      <c r="L1324">
        <f t="shared" si="162"/>
        <v>390.50000000000006</v>
      </c>
      <c r="M1324">
        <f t="shared" si="163"/>
        <v>-0.49999999999994316</v>
      </c>
    </row>
    <row r="1325" spans="1:13" x14ac:dyDescent="0.25">
      <c r="A1325" t="str">
        <f t="shared" si="166"/>
        <v>Mini-Windbeutel</v>
      </c>
      <c r="B1325">
        <f t="shared" si="167"/>
        <v>15</v>
      </c>
      <c r="C1325" t="s">
        <v>1257</v>
      </c>
      <c r="D1325">
        <v>371</v>
      </c>
      <c r="E1325">
        <v>1560</v>
      </c>
      <c r="F1325">
        <v>3</v>
      </c>
      <c r="G1325">
        <v>20</v>
      </c>
      <c r="H1325">
        <v>24</v>
      </c>
      <c r="I1325">
        <v>6</v>
      </c>
      <c r="L1325">
        <f t="shared" si="162"/>
        <v>330.40000000000003</v>
      </c>
      <c r="M1325">
        <f t="shared" si="163"/>
        <v>-40.599999999999966</v>
      </c>
    </row>
    <row r="1326" spans="1:13" x14ac:dyDescent="0.25">
      <c r="A1326" t="str">
        <f t="shared" si="166"/>
        <v>Mirabellen</v>
      </c>
      <c r="B1326">
        <f t="shared" si="167"/>
        <v>10</v>
      </c>
      <c r="C1326" t="s">
        <v>1258</v>
      </c>
      <c r="D1326">
        <v>63</v>
      </c>
      <c r="E1326">
        <v>269</v>
      </c>
      <c r="F1326">
        <v>1.5</v>
      </c>
      <c r="G1326">
        <v>14</v>
      </c>
      <c r="H1326">
        <v>0.2</v>
      </c>
      <c r="I1326">
        <v>0.7</v>
      </c>
      <c r="L1326">
        <f t="shared" si="162"/>
        <v>62.199999999999989</v>
      </c>
      <c r="M1326">
        <f t="shared" si="163"/>
        <v>-0.80000000000001137</v>
      </c>
    </row>
    <row r="1327" spans="1:13" x14ac:dyDescent="0.25">
      <c r="A1327" t="str">
        <f t="shared" si="166"/>
        <v>Mirabellen, Kompott</v>
      </c>
      <c r="B1327">
        <f t="shared" si="167"/>
        <v>19</v>
      </c>
      <c r="C1327" t="s">
        <v>1259</v>
      </c>
      <c r="D1327">
        <v>82</v>
      </c>
      <c r="E1327">
        <v>350</v>
      </c>
      <c r="F1327">
        <v>2</v>
      </c>
      <c r="G1327">
        <v>19.899999999999999</v>
      </c>
      <c r="H1327">
        <v>0.1</v>
      </c>
      <c r="I1327">
        <v>0.5</v>
      </c>
      <c r="L1327">
        <f t="shared" si="162"/>
        <v>84.61999999999999</v>
      </c>
      <c r="M1327">
        <f t="shared" si="163"/>
        <v>2.6199999999999903</v>
      </c>
    </row>
    <row r="1328" spans="1:13" x14ac:dyDescent="0.25">
      <c r="A1328" t="str">
        <f t="shared" si="166"/>
        <v>Mispeln</v>
      </c>
      <c r="B1328">
        <f t="shared" si="167"/>
        <v>7</v>
      </c>
      <c r="C1328" t="s">
        <v>1260</v>
      </c>
      <c r="D1328">
        <v>49</v>
      </c>
      <c r="E1328">
        <v>206</v>
      </c>
      <c r="F1328">
        <v>0.9</v>
      </c>
      <c r="G1328">
        <v>10.6</v>
      </c>
      <c r="H1328">
        <v>0.2</v>
      </c>
      <c r="I1328">
        <v>0.5</v>
      </c>
      <c r="L1328">
        <f t="shared" si="162"/>
        <v>47.419999999999995</v>
      </c>
      <c r="M1328">
        <f t="shared" si="163"/>
        <v>-1.5800000000000054</v>
      </c>
    </row>
    <row r="1329" spans="1:13" x14ac:dyDescent="0.25">
      <c r="A1329" t="str">
        <f t="shared" si="166"/>
        <v>Mixed Pickles (Sauerkonserve)</v>
      </c>
      <c r="B1329">
        <f t="shared" si="167"/>
        <v>29</v>
      </c>
      <c r="C1329" t="s">
        <v>1261</v>
      </c>
      <c r="D1329">
        <v>28</v>
      </c>
      <c r="E1329">
        <v>117</v>
      </c>
      <c r="F1329">
        <v>0.5</v>
      </c>
      <c r="G1329">
        <v>6.8</v>
      </c>
      <c r="H1329">
        <v>0.2</v>
      </c>
      <c r="I1329">
        <v>1.1000000000000001</v>
      </c>
      <c r="L1329">
        <f t="shared" si="162"/>
        <v>34.36</v>
      </c>
      <c r="M1329">
        <f t="shared" si="163"/>
        <v>6.3599999999999994</v>
      </c>
    </row>
    <row r="1330" spans="1:13" x14ac:dyDescent="0.25">
      <c r="A1330" t="str">
        <f t="shared" si="166"/>
        <v>Mockturtle-Suppe, falsche Schildkröten-Suppe</v>
      </c>
      <c r="B1330">
        <f t="shared" si="167"/>
        <v>44</v>
      </c>
      <c r="C1330" t="s">
        <v>1262</v>
      </c>
      <c r="D1330">
        <v>132</v>
      </c>
      <c r="E1330">
        <v>552</v>
      </c>
      <c r="F1330">
        <v>1</v>
      </c>
      <c r="G1330">
        <v>8</v>
      </c>
      <c r="H1330">
        <v>7</v>
      </c>
      <c r="I1330">
        <v>8</v>
      </c>
      <c r="L1330">
        <f t="shared" si="162"/>
        <v>131.5</v>
      </c>
      <c r="M1330">
        <f t="shared" si="163"/>
        <v>-0.5</v>
      </c>
    </row>
    <row r="1331" spans="1:13" x14ac:dyDescent="0.25">
      <c r="A1331" t="str">
        <f t="shared" si="166"/>
        <v>Mohnbrötchen, Mohnsemmeln, Mohnwecken</v>
      </c>
      <c r="B1331">
        <f t="shared" si="167"/>
        <v>37</v>
      </c>
      <c r="C1331" t="s">
        <v>1263</v>
      </c>
      <c r="D1331">
        <v>264</v>
      </c>
      <c r="E1331">
        <v>1115</v>
      </c>
      <c r="F1331">
        <v>4.5</v>
      </c>
      <c r="G1331">
        <v>49</v>
      </c>
      <c r="H1331">
        <v>3.8</v>
      </c>
      <c r="I1331">
        <v>8.3000000000000007</v>
      </c>
      <c r="L1331">
        <f t="shared" si="162"/>
        <v>271.09999999999997</v>
      </c>
      <c r="M1331">
        <f t="shared" si="163"/>
        <v>7.0999999999999659</v>
      </c>
    </row>
    <row r="1332" spans="1:13" x14ac:dyDescent="0.25">
      <c r="A1332" t="str">
        <f t="shared" si="166"/>
        <v>Mohnkloß (schlesische Süßspeise, auch Weihnachtsgericht, Silvestergericht)</v>
      </c>
      <c r="B1332">
        <f t="shared" si="167"/>
        <v>74</v>
      </c>
      <c r="C1332" t="s">
        <v>1264</v>
      </c>
      <c r="D1332">
        <v>215</v>
      </c>
      <c r="E1332">
        <v>904</v>
      </c>
      <c r="F1332">
        <v>2.5</v>
      </c>
      <c r="G1332">
        <v>26.1</v>
      </c>
      <c r="H1332">
        <v>8.6999999999999993</v>
      </c>
      <c r="I1332">
        <v>6.5</v>
      </c>
      <c r="L1332">
        <f t="shared" si="162"/>
        <v>215.22</v>
      </c>
      <c r="M1332">
        <f t="shared" si="163"/>
        <v>0.21999999999999886</v>
      </c>
    </row>
    <row r="1333" spans="1:13" x14ac:dyDescent="0.25">
      <c r="A1333" t="str">
        <f t="shared" si="166"/>
        <v>Mohnkuchen</v>
      </c>
      <c r="B1333">
        <f t="shared" si="167"/>
        <v>10</v>
      </c>
      <c r="C1333" t="s">
        <v>1265</v>
      </c>
      <c r="D1333">
        <v>340</v>
      </c>
      <c r="E1333">
        <v>1427</v>
      </c>
      <c r="F1333">
        <v>3</v>
      </c>
      <c r="G1333">
        <v>36.200000000000003</v>
      </c>
      <c r="H1333">
        <v>16</v>
      </c>
      <c r="I1333">
        <v>10.1</v>
      </c>
      <c r="L1333">
        <f t="shared" si="162"/>
        <v>339.64000000000004</v>
      </c>
      <c r="M1333">
        <f t="shared" si="163"/>
        <v>-0.3599999999999568</v>
      </c>
    </row>
    <row r="1334" spans="1:13" x14ac:dyDescent="0.25">
      <c r="A1334" t="str">
        <f t="shared" si="166"/>
        <v>Mohnnöl</v>
      </c>
      <c r="B1334">
        <f t="shared" si="167"/>
        <v>7</v>
      </c>
      <c r="C1334" t="s">
        <v>1266</v>
      </c>
      <c r="D1334">
        <v>924</v>
      </c>
      <c r="E1334">
        <v>3883</v>
      </c>
      <c r="F1334">
        <v>0</v>
      </c>
      <c r="G1334">
        <v>0</v>
      </c>
      <c r="H1334">
        <v>99.4</v>
      </c>
      <c r="I1334">
        <v>0</v>
      </c>
      <c r="L1334">
        <f t="shared" si="162"/>
        <v>924.42000000000007</v>
      </c>
      <c r="M1334">
        <f t="shared" si="163"/>
        <v>0.42000000000007276</v>
      </c>
    </row>
    <row r="1335" spans="1:13" x14ac:dyDescent="0.25">
      <c r="A1335" t="str">
        <f t="shared" si="166"/>
        <v>Mohnöl</v>
      </c>
      <c r="B1335">
        <f t="shared" si="167"/>
        <v>6</v>
      </c>
      <c r="C1335" t="s">
        <v>1267</v>
      </c>
      <c r="D1335">
        <v>930</v>
      </c>
      <c r="E1335">
        <v>3934</v>
      </c>
      <c r="F1335">
        <v>0</v>
      </c>
      <c r="G1335">
        <v>0</v>
      </c>
      <c r="H1335">
        <v>100</v>
      </c>
      <c r="I1335">
        <v>0</v>
      </c>
      <c r="L1335">
        <f t="shared" si="162"/>
        <v>930.00000000000011</v>
      </c>
      <c r="M1335">
        <f t="shared" si="163"/>
        <v>0</v>
      </c>
    </row>
    <row r="1336" spans="1:13" x14ac:dyDescent="0.25">
      <c r="A1336" t="str">
        <f t="shared" si="166"/>
        <v>Mohnsamen</v>
      </c>
      <c r="B1336">
        <f t="shared" si="167"/>
        <v>9</v>
      </c>
      <c r="C1336" t="s">
        <v>1268</v>
      </c>
      <c r="D1336">
        <v>477</v>
      </c>
      <c r="E1336">
        <v>1976</v>
      </c>
      <c r="F1336">
        <v>0.5</v>
      </c>
      <c r="G1336">
        <v>4.2</v>
      </c>
      <c r="H1336">
        <v>42.2</v>
      </c>
      <c r="I1336">
        <v>20.2</v>
      </c>
      <c r="L1336">
        <f t="shared" si="162"/>
        <v>494.5200000000001</v>
      </c>
      <c r="M1336">
        <f t="shared" si="163"/>
        <v>17.520000000000095</v>
      </c>
    </row>
    <row r="1337" spans="1:13" x14ac:dyDescent="0.25">
      <c r="A1337" t="str">
        <f t="shared" si="166"/>
        <v>Mohnstange</v>
      </c>
      <c r="B1337">
        <f t="shared" si="167"/>
        <v>10</v>
      </c>
      <c r="C1337" t="s">
        <v>1269</v>
      </c>
      <c r="D1337">
        <v>347</v>
      </c>
      <c r="E1337">
        <v>1458</v>
      </c>
      <c r="F1337">
        <v>4</v>
      </c>
      <c r="G1337">
        <v>48</v>
      </c>
      <c r="H1337">
        <v>13</v>
      </c>
      <c r="I1337">
        <v>7</v>
      </c>
      <c r="L1337">
        <f t="shared" si="162"/>
        <v>347.09999999999997</v>
      </c>
      <c r="M1337">
        <f t="shared" si="163"/>
        <v>9.9999999999965894E-2</v>
      </c>
    </row>
    <row r="1338" spans="1:13" x14ac:dyDescent="0.25">
      <c r="A1338" t="str">
        <f t="shared" si="166"/>
        <v>Mohnstriezel</v>
      </c>
      <c r="B1338">
        <f t="shared" si="167"/>
        <v>12</v>
      </c>
      <c r="C1338" t="s">
        <v>1270</v>
      </c>
      <c r="D1338">
        <v>336</v>
      </c>
      <c r="E1338">
        <v>1412</v>
      </c>
      <c r="F1338">
        <v>3</v>
      </c>
      <c r="G1338">
        <v>36.200000000000003</v>
      </c>
      <c r="H1338">
        <v>16</v>
      </c>
      <c r="I1338">
        <v>9.3000000000000007</v>
      </c>
      <c r="L1338">
        <f t="shared" si="162"/>
        <v>336.28000000000003</v>
      </c>
      <c r="M1338">
        <f t="shared" si="163"/>
        <v>0.28000000000002956</v>
      </c>
    </row>
    <row r="1339" spans="1:13" x14ac:dyDescent="0.25">
      <c r="A1339" t="str">
        <f t="shared" si="166"/>
        <v>Mohnstrudel, Mohnpotize</v>
      </c>
      <c r="B1339">
        <f t="shared" si="167"/>
        <v>23</v>
      </c>
      <c r="C1339" t="s">
        <v>1271</v>
      </c>
      <c r="D1339">
        <v>374</v>
      </c>
      <c r="E1339">
        <v>1571</v>
      </c>
      <c r="F1339">
        <v>4</v>
      </c>
      <c r="G1339">
        <v>48</v>
      </c>
      <c r="H1339">
        <v>15</v>
      </c>
      <c r="I1339">
        <v>9</v>
      </c>
      <c r="L1339">
        <f t="shared" si="162"/>
        <v>374.09999999999997</v>
      </c>
      <c r="M1339">
        <f t="shared" si="163"/>
        <v>9.9999999999965894E-2</v>
      </c>
    </row>
    <row r="1340" spans="1:13" x14ac:dyDescent="0.25">
      <c r="A1340" t="str">
        <f t="shared" si="166"/>
        <v>Mohnstückchen, Mohnschnecke, Mohnschnitte</v>
      </c>
      <c r="B1340">
        <f t="shared" si="167"/>
        <v>41</v>
      </c>
      <c r="C1340" t="s">
        <v>1272</v>
      </c>
      <c r="D1340">
        <v>456</v>
      </c>
      <c r="E1340">
        <v>1917</v>
      </c>
      <c r="F1340">
        <v>4.5</v>
      </c>
      <c r="G1340">
        <v>53</v>
      </c>
      <c r="H1340">
        <v>23</v>
      </c>
      <c r="I1340">
        <v>6</v>
      </c>
      <c r="L1340">
        <f t="shared" si="162"/>
        <v>456.4</v>
      </c>
      <c r="M1340">
        <f t="shared" si="163"/>
        <v>0.39999999999997726</v>
      </c>
    </row>
    <row r="1341" spans="1:13" x14ac:dyDescent="0.25">
      <c r="A1341" t="str">
        <f t="shared" si="166"/>
        <v>Mohnzopf</v>
      </c>
      <c r="B1341">
        <f t="shared" si="167"/>
        <v>8</v>
      </c>
      <c r="C1341" t="s">
        <v>1273</v>
      </c>
      <c r="D1341">
        <v>369</v>
      </c>
      <c r="E1341">
        <v>1549</v>
      </c>
      <c r="F1341">
        <v>4.5</v>
      </c>
      <c r="G1341">
        <v>49.5</v>
      </c>
      <c r="H1341">
        <v>14</v>
      </c>
      <c r="I1341">
        <v>8.5</v>
      </c>
      <c r="L1341">
        <f t="shared" si="162"/>
        <v>368.84999999999997</v>
      </c>
      <c r="M1341">
        <f t="shared" si="163"/>
        <v>-0.15000000000003411</v>
      </c>
    </row>
    <row r="1342" spans="1:13" x14ac:dyDescent="0.25">
      <c r="A1342" t="str">
        <f t="shared" si="166"/>
        <v>Möhren (Karotten, Mohrrüben, gelbe Rüben, Rübli, Rüebli, Fingermöhren)</v>
      </c>
      <c r="B1342">
        <f t="shared" si="167"/>
        <v>70</v>
      </c>
      <c r="C1342" t="s">
        <v>1274</v>
      </c>
      <c r="D1342">
        <v>25</v>
      </c>
      <c r="E1342">
        <v>108</v>
      </c>
      <c r="F1342">
        <v>0.5</v>
      </c>
      <c r="G1342">
        <v>4.8</v>
      </c>
      <c r="H1342">
        <v>0.2</v>
      </c>
      <c r="I1342">
        <v>1</v>
      </c>
      <c r="L1342">
        <f t="shared" si="162"/>
        <v>25.739999999999995</v>
      </c>
      <c r="M1342">
        <f t="shared" si="163"/>
        <v>0.73999999999999488</v>
      </c>
    </row>
    <row r="1343" spans="1:13" x14ac:dyDescent="0.25">
      <c r="A1343" t="str">
        <f t="shared" si="166"/>
        <v>Möhren und Erbsen 50:50 (Konserve) (Karotten, Mohrrüben, gelbe Rüben)</v>
      </c>
      <c r="B1343">
        <f t="shared" si="167"/>
        <v>69</v>
      </c>
      <c r="C1343" t="s">
        <v>1275</v>
      </c>
      <c r="D1343">
        <v>37</v>
      </c>
      <c r="E1343">
        <v>155</v>
      </c>
      <c r="F1343">
        <v>0.5</v>
      </c>
      <c r="G1343">
        <v>5.8</v>
      </c>
      <c r="H1343">
        <v>0.4</v>
      </c>
      <c r="I1343">
        <v>2.1</v>
      </c>
      <c r="L1343">
        <f t="shared" si="162"/>
        <v>36.32</v>
      </c>
      <c r="M1343">
        <f t="shared" si="163"/>
        <v>-0.67999999999999972</v>
      </c>
    </row>
    <row r="1344" spans="1:13" x14ac:dyDescent="0.25">
      <c r="A1344" t="str">
        <f t="shared" si="166"/>
        <v>Möhren, gegart (Konserve) (Karotten, Mohrrüben, gelbe Rüben, Fingermöhren)</v>
      </c>
      <c r="B1344">
        <f t="shared" si="167"/>
        <v>74</v>
      </c>
      <c r="C1344" t="s">
        <v>1276</v>
      </c>
      <c r="D1344">
        <v>20</v>
      </c>
      <c r="E1344">
        <v>82</v>
      </c>
      <c r="F1344">
        <v>0</v>
      </c>
      <c r="G1344">
        <v>3.6</v>
      </c>
      <c r="H1344">
        <v>0.3</v>
      </c>
      <c r="I1344">
        <v>0.6</v>
      </c>
      <c r="L1344">
        <f t="shared" si="162"/>
        <v>20.07</v>
      </c>
      <c r="M1344">
        <f t="shared" si="163"/>
        <v>7.0000000000000284E-2</v>
      </c>
    </row>
    <row r="1345" spans="1:13" x14ac:dyDescent="0.25">
      <c r="A1345" t="s">
        <v>2570</v>
      </c>
      <c r="B1345">
        <f>LEN(A1345)</f>
        <v>77</v>
      </c>
      <c r="C1345" t="s">
        <v>2423</v>
      </c>
      <c r="D1345">
        <v>13</v>
      </c>
      <c r="E1345">
        <v>56</v>
      </c>
      <c r="F1345">
        <v>0</v>
      </c>
      <c r="G1345">
        <v>2.6</v>
      </c>
      <c r="H1345">
        <v>0.1</v>
      </c>
      <c r="I1345">
        <v>0.5</v>
      </c>
      <c r="L1345">
        <f t="shared" si="162"/>
        <v>13.69</v>
      </c>
      <c r="M1345">
        <f t="shared" si="163"/>
        <v>0.6899999999999995</v>
      </c>
    </row>
    <row r="1346" spans="1:13" x14ac:dyDescent="0.25">
      <c r="A1346" t="str">
        <f t="shared" ref="A1346:A1369" si="168">MID(C1346,1,$B$1)</f>
        <v>Möhrenbrot</v>
      </c>
      <c r="B1346">
        <f t="shared" ref="B1346:B1369" si="169">LEN(C1346)</f>
        <v>10</v>
      </c>
      <c r="C1346" t="s">
        <v>1277</v>
      </c>
      <c r="D1346">
        <v>225</v>
      </c>
      <c r="E1346">
        <v>945</v>
      </c>
      <c r="F1346">
        <v>2.5</v>
      </c>
      <c r="G1346">
        <v>31</v>
      </c>
      <c r="H1346">
        <v>6</v>
      </c>
      <c r="I1346">
        <v>10</v>
      </c>
      <c r="L1346">
        <f t="shared" ref="L1346:L1409" si="170">G1346*4.1+H1346*9.3+I1346*4.2+J1346*7+K1346*3</f>
        <v>224.9</v>
      </c>
      <c r="M1346">
        <f t="shared" ref="M1346:M1409" si="171">L1346-D1346</f>
        <v>-9.9999999999994316E-2</v>
      </c>
    </row>
    <row r="1347" spans="1:13" x14ac:dyDescent="0.25">
      <c r="A1347" t="str">
        <f t="shared" si="168"/>
        <v>Möhreneintopf</v>
      </c>
      <c r="B1347">
        <f t="shared" si="169"/>
        <v>13</v>
      </c>
      <c r="C1347" t="s">
        <v>1278</v>
      </c>
      <c r="D1347">
        <v>53</v>
      </c>
      <c r="E1347">
        <v>222</v>
      </c>
      <c r="F1347">
        <v>1</v>
      </c>
      <c r="G1347">
        <v>8.5</v>
      </c>
      <c r="H1347">
        <v>1.3</v>
      </c>
      <c r="I1347">
        <v>1.4</v>
      </c>
      <c r="L1347">
        <f t="shared" si="170"/>
        <v>52.82</v>
      </c>
      <c r="M1347">
        <f t="shared" si="171"/>
        <v>-0.17999999999999972</v>
      </c>
    </row>
    <row r="1348" spans="1:13" x14ac:dyDescent="0.25">
      <c r="A1348" t="str">
        <f t="shared" si="168"/>
        <v>Möhrenkuchen, Möhrentorte, Karottenkuchen, Rüebli-Kuchen, Rübli-Kuchen</v>
      </c>
      <c r="B1348">
        <f t="shared" si="169"/>
        <v>70</v>
      </c>
      <c r="C1348" t="s">
        <v>1279</v>
      </c>
      <c r="D1348">
        <v>355</v>
      </c>
      <c r="E1348">
        <v>1489</v>
      </c>
      <c r="F1348">
        <v>3.5</v>
      </c>
      <c r="G1348">
        <v>40</v>
      </c>
      <c r="H1348">
        <v>18</v>
      </c>
      <c r="I1348">
        <v>5.5</v>
      </c>
      <c r="L1348">
        <f t="shared" si="170"/>
        <v>354.5</v>
      </c>
      <c r="M1348">
        <f t="shared" si="171"/>
        <v>-0.5</v>
      </c>
    </row>
    <row r="1349" spans="1:13" x14ac:dyDescent="0.25">
      <c r="A1349" t="str">
        <f t="shared" si="168"/>
        <v>Möhrensaft (Karottensaft, Mohrrübensaft, Rüblisaft, Rüeblisaft)</v>
      </c>
      <c r="B1349">
        <f t="shared" si="169"/>
        <v>63</v>
      </c>
      <c r="C1349" t="s">
        <v>1280</v>
      </c>
      <c r="D1349">
        <v>22</v>
      </c>
      <c r="E1349">
        <v>92</v>
      </c>
      <c r="F1349">
        <v>0.5</v>
      </c>
      <c r="G1349">
        <v>4.8</v>
      </c>
      <c r="H1349">
        <v>0</v>
      </c>
      <c r="I1349">
        <v>0.6</v>
      </c>
      <c r="L1349">
        <f t="shared" si="170"/>
        <v>22.199999999999996</v>
      </c>
      <c r="M1349">
        <f t="shared" si="171"/>
        <v>0.19999999999999574</v>
      </c>
    </row>
    <row r="1350" spans="1:13" x14ac:dyDescent="0.25">
      <c r="A1350" t="str">
        <f t="shared" si="168"/>
        <v>Möhrensalat, Karottensalat</v>
      </c>
      <c r="B1350">
        <f t="shared" si="169"/>
        <v>26</v>
      </c>
      <c r="C1350" t="s">
        <v>1281</v>
      </c>
      <c r="D1350">
        <v>35</v>
      </c>
      <c r="E1350">
        <v>147</v>
      </c>
      <c r="F1350">
        <v>0</v>
      </c>
      <c r="G1350">
        <v>7</v>
      </c>
      <c r="H1350">
        <v>0.4</v>
      </c>
      <c r="I1350">
        <v>0.6</v>
      </c>
      <c r="L1350">
        <f t="shared" si="170"/>
        <v>34.94</v>
      </c>
      <c r="M1350">
        <f t="shared" si="171"/>
        <v>-6.0000000000002274E-2</v>
      </c>
    </row>
    <row r="1351" spans="1:13" x14ac:dyDescent="0.25">
      <c r="A1351" t="str">
        <f t="shared" si="168"/>
        <v>Molke, sauer (Käsewasser, Schotte, Sirte, Zieger, Waddike, Whey, Milch-Serum</v>
      </c>
      <c r="B1351">
        <f t="shared" si="169"/>
        <v>76</v>
      </c>
      <c r="C1351" t="s">
        <v>1282</v>
      </c>
      <c r="D1351">
        <v>21</v>
      </c>
      <c r="E1351">
        <v>89</v>
      </c>
      <c r="F1351">
        <v>0.5</v>
      </c>
      <c r="G1351">
        <v>4.2</v>
      </c>
      <c r="H1351">
        <v>0.2</v>
      </c>
      <c r="I1351">
        <v>0.6</v>
      </c>
      <c r="L1351">
        <f t="shared" si="170"/>
        <v>21.599999999999998</v>
      </c>
      <c r="M1351">
        <f t="shared" si="171"/>
        <v>0.59999999999999787</v>
      </c>
    </row>
    <row r="1352" spans="1:13" x14ac:dyDescent="0.25">
      <c r="A1352" t="str">
        <f t="shared" si="168"/>
        <v>Molke, süß (Käsewasser, Schotte, Sirte, Zieger, Waddike, Whey, Milch-Serum</v>
      </c>
      <c r="B1352">
        <f t="shared" si="169"/>
        <v>74</v>
      </c>
      <c r="C1352" t="s">
        <v>1283</v>
      </c>
      <c r="D1352">
        <v>25</v>
      </c>
      <c r="E1352">
        <v>106</v>
      </c>
      <c r="F1352">
        <v>0.5</v>
      </c>
      <c r="G1352">
        <v>4.7</v>
      </c>
      <c r="H1352">
        <v>0.2</v>
      </c>
      <c r="I1352">
        <v>0.8</v>
      </c>
      <c r="L1352">
        <f t="shared" si="170"/>
        <v>24.49</v>
      </c>
      <c r="M1352">
        <f t="shared" si="171"/>
        <v>-0.51000000000000156</v>
      </c>
    </row>
    <row r="1353" spans="1:13" x14ac:dyDescent="0.25">
      <c r="A1353" t="str">
        <f t="shared" si="168"/>
        <v>Molke-Eiweiß-Pulver, Molkeprotein-Pulver, Molkepulver, Whey Powder</v>
      </c>
      <c r="B1353">
        <f t="shared" si="169"/>
        <v>66</v>
      </c>
      <c r="C1353" t="s">
        <v>1284</v>
      </c>
      <c r="D1353">
        <v>363</v>
      </c>
      <c r="E1353">
        <v>1523</v>
      </c>
      <c r="F1353">
        <v>0.5</v>
      </c>
      <c r="G1353">
        <v>6.5</v>
      </c>
      <c r="H1353">
        <v>4.5</v>
      </c>
      <c r="I1353">
        <v>70</v>
      </c>
      <c r="L1353">
        <f t="shared" si="170"/>
        <v>362.5</v>
      </c>
      <c r="M1353">
        <f t="shared" si="171"/>
        <v>-0.5</v>
      </c>
    </row>
    <row r="1354" spans="1:13" x14ac:dyDescent="0.25">
      <c r="A1354" t="str">
        <f t="shared" si="168"/>
        <v>Molkenkäse</v>
      </c>
      <c r="B1354">
        <f t="shared" si="169"/>
        <v>10</v>
      </c>
      <c r="C1354" t="s">
        <v>1285</v>
      </c>
      <c r="D1354">
        <v>349</v>
      </c>
      <c r="E1354">
        <v>1461</v>
      </c>
      <c r="F1354">
        <v>4.4000000000000004</v>
      </c>
      <c r="G1354">
        <v>54.7</v>
      </c>
      <c r="H1354">
        <v>9.5</v>
      </c>
      <c r="I1354">
        <v>8</v>
      </c>
      <c r="L1354">
        <f t="shared" si="170"/>
        <v>346.22</v>
      </c>
      <c r="M1354">
        <f t="shared" si="171"/>
        <v>-2.7799999999999727</v>
      </c>
    </row>
    <row r="1355" spans="1:13" x14ac:dyDescent="0.25">
      <c r="A1355" t="str">
        <f t="shared" si="168"/>
        <v>Mondseer Käse, 45 % Fett in Trockenmasse</v>
      </c>
      <c r="B1355">
        <f t="shared" si="169"/>
        <v>40</v>
      </c>
      <c r="C1355" t="s">
        <v>1286</v>
      </c>
      <c r="D1355">
        <v>333</v>
      </c>
      <c r="E1355">
        <v>1399</v>
      </c>
      <c r="F1355">
        <v>0</v>
      </c>
      <c r="G1355">
        <v>1</v>
      </c>
      <c r="H1355">
        <v>25</v>
      </c>
      <c r="I1355">
        <v>23</v>
      </c>
      <c r="L1355">
        <f t="shared" si="170"/>
        <v>333.20000000000005</v>
      </c>
      <c r="M1355">
        <f t="shared" si="171"/>
        <v>0.20000000000004547</v>
      </c>
    </row>
    <row r="1356" spans="1:13" x14ac:dyDescent="0.25">
      <c r="A1356" t="str">
        <f t="shared" si="168"/>
        <v>Morasaft 50%ig, Andenbrombeere, Andenbeere (Rubus glaucus)</v>
      </c>
      <c r="B1356">
        <f t="shared" si="169"/>
        <v>58</v>
      </c>
      <c r="C1356" t="s">
        <v>1287</v>
      </c>
      <c r="D1356">
        <v>120</v>
      </c>
      <c r="E1356">
        <v>506</v>
      </c>
      <c r="F1356">
        <v>2.5</v>
      </c>
      <c r="G1356">
        <v>27</v>
      </c>
      <c r="H1356">
        <v>0</v>
      </c>
      <c r="I1356">
        <v>2.2999999999999998</v>
      </c>
      <c r="L1356">
        <f t="shared" si="170"/>
        <v>120.35999999999999</v>
      </c>
      <c r="M1356">
        <f t="shared" si="171"/>
        <v>0.35999999999998522</v>
      </c>
    </row>
    <row r="1357" spans="1:13" x14ac:dyDescent="0.25">
      <c r="A1357" t="str">
        <f t="shared" si="168"/>
        <v>Morcheln (eingeweicht)</v>
      </c>
      <c r="B1357">
        <f t="shared" si="169"/>
        <v>22</v>
      </c>
      <c r="C1357" t="s">
        <v>1288</v>
      </c>
      <c r="D1357">
        <v>10</v>
      </c>
      <c r="E1357">
        <v>40</v>
      </c>
      <c r="F1357">
        <v>0</v>
      </c>
      <c r="G1357">
        <v>0</v>
      </c>
      <c r="H1357">
        <v>0.3</v>
      </c>
      <c r="I1357">
        <v>1.7</v>
      </c>
      <c r="L1357">
        <f t="shared" si="170"/>
        <v>9.93</v>
      </c>
      <c r="M1357">
        <f t="shared" si="171"/>
        <v>-7.0000000000000284E-2</v>
      </c>
    </row>
    <row r="1358" spans="1:13" x14ac:dyDescent="0.25">
      <c r="A1358" t="str">
        <f t="shared" si="168"/>
        <v>Moringaöl, Behenöl (Salatöl)</v>
      </c>
      <c r="B1358">
        <f t="shared" si="169"/>
        <v>28</v>
      </c>
      <c r="C1358" t="s">
        <v>1289</v>
      </c>
      <c r="D1358">
        <v>930</v>
      </c>
      <c r="E1358">
        <v>3934</v>
      </c>
      <c r="F1358">
        <v>0</v>
      </c>
      <c r="G1358">
        <v>0</v>
      </c>
      <c r="H1358">
        <v>100</v>
      </c>
      <c r="I1358">
        <v>0</v>
      </c>
      <c r="L1358">
        <f t="shared" si="170"/>
        <v>930.00000000000011</v>
      </c>
      <c r="M1358">
        <f t="shared" si="171"/>
        <v>0</v>
      </c>
    </row>
    <row r="1359" spans="1:13" x14ac:dyDescent="0.25">
      <c r="A1359" t="str">
        <f t="shared" si="168"/>
        <v>Moringapulver (Antioxydans, Aminosäureträger, Vitaminlieferant)</v>
      </c>
      <c r="B1359">
        <f t="shared" si="169"/>
        <v>63</v>
      </c>
      <c r="C1359" t="s">
        <v>1290</v>
      </c>
      <c r="D1359">
        <v>293</v>
      </c>
      <c r="E1359">
        <v>1231</v>
      </c>
      <c r="F1359">
        <v>3</v>
      </c>
      <c r="G1359">
        <v>37</v>
      </c>
      <c r="H1359">
        <v>3</v>
      </c>
      <c r="I1359">
        <v>27</v>
      </c>
      <c r="L1359">
        <f t="shared" si="170"/>
        <v>293</v>
      </c>
      <c r="M1359">
        <f t="shared" si="171"/>
        <v>0</v>
      </c>
    </row>
    <row r="1360" spans="1:13" x14ac:dyDescent="0.25">
      <c r="A1360" t="str">
        <f t="shared" si="168"/>
        <v>Mortadella</v>
      </c>
      <c r="B1360">
        <f t="shared" si="169"/>
        <v>10</v>
      </c>
      <c r="C1360" t="s">
        <v>1291</v>
      </c>
      <c r="D1360">
        <v>345</v>
      </c>
      <c r="E1360">
        <v>1424</v>
      </c>
      <c r="F1360">
        <v>0</v>
      </c>
      <c r="G1360">
        <v>0</v>
      </c>
      <c r="H1360">
        <v>32.799999999999997</v>
      </c>
      <c r="I1360">
        <v>12.4</v>
      </c>
      <c r="L1360">
        <f t="shared" si="170"/>
        <v>357.12</v>
      </c>
      <c r="M1360">
        <f t="shared" si="171"/>
        <v>12.120000000000005</v>
      </c>
    </row>
    <row r="1361" spans="1:13" x14ac:dyDescent="0.25">
      <c r="A1361" t="str">
        <f t="shared" si="168"/>
        <v>Moussaka, Mousakás, Musaka, Musaca, Musakka (mit Lammhackfleisch)</v>
      </c>
      <c r="B1361">
        <f t="shared" si="169"/>
        <v>65</v>
      </c>
      <c r="C1361" t="s">
        <v>1292</v>
      </c>
      <c r="D1361">
        <v>227</v>
      </c>
      <c r="E1361">
        <v>952</v>
      </c>
      <c r="F1361">
        <v>1</v>
      </c>
      <c r="G1361">
        <v>9.8000000000000007</v>
      </c>
      <c r="H1361">
        <v>16.3</v>
      </c>
      <c r="I1361">
        <v>8.3000000000000007</v>
      </c>
      <c r="L1361">
        <f t="shared" si="170"/>
        <v>226.63000000000005</v>
      </c>
      <c r="M1361">
        <f t="shared" si="171"/>
        <v>-0.3699999999999477</v>
      </c>
    </row>
    <row r="1362" spans="1:13" x14ac:dyDescent="0.25">
      <c r="A1362" t="str">
        <f t="shared" si="168"/>
        <v>Mousse au chocolat</v>
      </c>
      <c r="B1362">
        <f t="shared" si="169"/>
        <v>18</v>
      </c>
      <c r="C1362" t="s">
        <v>1293</v>
      </c>
      <c r="D1362">
        <v>359</v>
      </c>
      <c r="E1362">
        <v>1506</v>
      </c>
      <c r="F1362">
        <v>2</v>
      </c>
      <c r="G1362">
        <v>24</v>
      </c>
      <c r="H1362">
        <v>25</v>
      </c>
      <c r="I1362">
        <v>6</v>
      </c>
      <c r="L1362">
        <f t="shared" si="170"/>
        <v>356.1</v>
      </c>
      <c r="M1362">
        <f t="shared" si="171"/>
        <v>-2.8999999999999773</v>
      </c>
    </row>
    <row r="1363" spans="1:13" x14ac:dyDescent="0.25">
      <c r="A1363" t="str">
        <f t="shared" si="168"/>
        <v>Mozart-Kugeln</v>
      </c>
      <c r="B1363">
        <f t="shared" si="169"/>
        <v>13</v>
      </c>
      <c r="C1363" t="s">
        <v>1294</v>
      </c>
      <c r="D1363">
        <v>555</v>
      </c>
      <c r="E1363">
        <v>2329</v>
      </c>
      <c r="F1363">
        <v>4.5</v>
      </c>
      <c r="G1363">
        <v>53</v>
      </c>
      <c r="H1363">
        <v>34</v>
      </c>
      <c r="I1363">
        <v>5</v>
      </c>
      <c r="L1363">
        <f t="shared" si="170"/>
        <v>554.5</v>
      </c>
      <c r="M1363">
        <f t="shared" si="171"/>
        <v>-0.5</v>
      </c>
    </row>
    <row r="1364" spans="1:13" x14ac:dyDescent="0.25">
      <c r="A1364" t="str">
        <f t="shared" si="168"/>
        <v>Mozzarella (Mozarella, Panir, Büffelkäse, Pizzakäse)</v>
      </c>
      <c r="B1364">
        <f t="shared" si="169"/>
        <v>52</v>
      </c>
      <c r="C1364" t="s">
        <v>1295</v>
      </c>
      <c r="D1364">
        <v>282</v>
      </c>
      <c r="E1364">
        <v>1047</v>
      </c>
      <c r="F1364">
        <v>0</v>
      </c>
      <c r="G1364">
        <v>0</v>
      </c>
      <c r="H1364">
        <v>19.8</v>
      </c>
      <c r="I1364">
        <v>18.5</v>
      </c>
      <c r="L1364">
        <f t="shared" si="170"/>
        <v>261.84000000000003</v>
      </c>
      <c r="M1364">
        <f t="shared" si="171"/>
        <v>-20.159999999999968</v>
      </c>
    </row>
    <row r="1365" spans="1:13" x14ac:dyDescent="0.25">
      <c r="A1365" t="str">
        <f t="shared" si="168"/>
        <v>Mozzarella light (Mozarella, Panir, Büffelkäse, Pizzakäse)</v>
      </c>
      <c r="B1365">
        <f t="shared" si="169"/>
        <v>58</v>
      </c>
      <c r="C1365" t="s">
        <v>1296</v>
      </c>
      <c r="D1365">
        <v>114</v>
      </c>
      <c r="E1365">
        <v>480</v>
      </c>
      <c r="F1365">
        <v>0</v>
      </c>
      <c r="G1365">
        <v>0</v>
      </c>
      <c r="H1365">
        <v>12.3</v>
      </c>
      <c r="I1365">
        <v>22</v>
      </c>
      <c r="L1365">
        <f t="shared" si="170"/>
        <v>206.79000000000002</v>
      </c>
      <c r="M1365">
        <f t="shared" si="171"/>
        <v>92.79000000000002</v>
      </c>
    </row>
    <row r="1366" spans="1:13" x14ac:dyDescent="0.25">
      <c r="A1366" t="str">
        <f t="shared" si="168"/>
        <v>Muh-Err-Pilze, Judasohren, Holunderschwamm, Wolkenohrenpilze (eingeweicht)</v>
      </c>
      <c r="B1366">
        <f t="shared" si="169"/>
        <v>74</v>
      </c>
      <c r="C1366" t="s">
        <v>1297</v>
      </c>
      <c r="D1366">
        <v>10</v>
      </c>
      <c r="E1366">
        <v>40</v>
      </c>
      <c r="F1366">
        <v>0</v>
      </c>
      <c r="G1366">
        <v>0</v>
      </c>
      <c r="H1366">
        <v>0.3</v>
      </c>
      <c r="I1366">
        <v>1.7</v>
      </c>
      <c r="L1366">
        <f t="shared" si="170"/>
        <v>9.93</v>
      </c>
      <c r="M1366">
        <f t="shared" si="171"/>
        <v>-7.0000000000000284E-2</v>
      </c>
    </row>
    <row r="1367" spans="1:13" x14ac:dyDescent="0.25">
      <c r="A1367" t="str">
        <f t="shared" si="168"/>
        <v>Multivitamin-Nektar (Multi-Vitamin-Nektar, Multivitaminnektar)</v>
      </c>
      <c r="B1367">
        <f t="shared" si="169"/>
        <v>62</v>
      </c>
      <c r="C1367" t="s">
        <v>1298</v>
      </c>
      <c r="D1367">
        <v>47</v>
      </c>
      <c r="E1367">
        <v>197</v>
      </c>
      <c r="F1367">
        <v>1</v>
      </c>
      <c r="G1367">
        <v>11</v>
      </c>
      <c r="H1367">
        <v>0.1</v>
      </c>
      <c r="I1367">
        <v>0.5</v>
      </c>
      <c r="L1367">
        <f t="shared" si="170"/>
        <v>48.129999999999995</v>
      </c>
      <c r="M1367">
        <f t="shared" si="171"/>
        <v>1.1299999999999955</v>
      </c>
    </row>
    <row r="1368" spans="1:13" x14ac:dyDescent="0.25">
      <c r="A1368" t="str">
        <f t="shared" si="168"/>
        <v>Multivitamin-Saft (Multi-Vitamin-Saft, Multivitaminsaft)</v>
      </c>
      <c r="B1368">
        <f t="shared" si="169"/>
        <v>56</v>
      </c>
      <c r="C1368" t="s">
        <v>1299</v>
      </c>
      <c r="D1368">
        <v>39</v>
      </c>
      <c r="E1368">
        <v>164</v>
      </c>
      <c r="F1368">
        <v>1</v>
      </c>
      <c r="G1368">
        <v>9.1</v>
      </c>
      <c r="H1368">
        <v>0.5</v>
      </c>
      <c r="I1368">
        <v>0.1</v>
      </c>
      <c r="L1368">
        <f t="shared" si="170"/>
        <v>42.379999999999995</v>
      </c>
      <c r="M1368">
        <f t="shared" si="171"/>
        <v>3.3799999999999955</v>
      </c>
    </row>
    <row r="1369" spans="1:13" x14ac:dyDescent="0.25">
      <c r="A1369" t="str">
        <f t="shared" si="168"/>
        <v>Mungobohnen, Mungbohnen, Jerusalembohnen, Lunjabohnen, Mung Dal, Mung Daal, reif</v>
      </c>
      <c r="B1369">
        <f t="shared" si="169"/>
        <v>80</v>
      </c>
      <c r="C1369" t="s">
        <v>1300</v>
      </c>
      <c r="D1369">
        <v>269</v>
      </c>
      <c r="E1369">
        <v>1143</v>
      </c>
      <c r="F1369">
        <v>3.5</v>
      </c>
      <c r="G1369">
        <v>41.5</v>
      </c>
      <c r="H1369">
        <v>1.2</v>
      </c>
      <c r="I1369">
        <v>23.1</v>
      </c>
      <c r="L1369">
        <f t="shared" si="170"/>
        <v>278.33</v>
      </c>
      <c r="M1369">
        <f t="shared" si="171"/>
        <v>9.3299999999999841</v>
      </c>
    </row>
    <row r="1370" spans="1:13" x14ac:dyDescent="0.25">
      <c r="A1370" t="s">
        <v>2728</v>
      </c>
      <c r="B1370">
        <f>LEN(A1370)</f>
        <v>67</v>
      </c>
      <c r="C1370" t="s">
        <v>2424</v>
      </c>
      <c r="D1370">
        <v>24</v>
      </c>
      <c r="E1370">
        <v>99</v>
      </c>
      <c r="F1370">
        <v>0.5</v>
      </c>
      <c r="G1370">
        <v>2</v>
      </c>
      <c r="H1370">
        <v>0.2</v>
      </c>
      <c r="I1370">
        <v>3.2</v>
      </c>
      <c r="L1370">
        <f t="shared" si="170"/>
        <v>23.5</v>
      </c>
      <c r="M1370">
        <f t="shared" si="171"/>
        <v>-0.5</v>
      </c>
    </row>
    <row r="1371" spans="1:13" x14ac:dyDescent="0.25">
      <c r="A1371" t="str">
        <f t="shared" ref="A1371:A1380" si="172">MID(C1371,1,$B$1)</f>
        <v>Münsterkäse, 45 % Fett in Trockenmasse</v>
      </c>
      <c r="B1371">
        <f t="shared" ref="B1371:B1380" si="173">LEN(C1371)</f>
        <v>38</v>
      </c>
      <c r="C1371" t="s">
        <v>1301</v>
      </c>
      <c r="D1371">
        <v>290</v>
      </c>
      <c r="E1371">
        <v>1204</v>
      </c>
      <c r="F1371">
        <v>0</v>
      </c>
      <c r="G1371">
        <v>0</v>
      </c>
      <c r="H1371">
        <v>22.6</v>
      </c>
      <c r="I1371">
        <v>21.6</v>
      </c>
      <c r="L1371">
        <f t="shared" si="170"/>
        <v>300.90000000000003</v>
      </c>
      <c r="M1371">
        <f t="shared" si="171"/>
        <v>10.900000000000034</v>
      </c>
    </row>
    <row r="1372" spans="1:13" x14ac:dyDescent="0.25">
      <c r="A1372" t="str">
        <f t="shared" si="172"/>
        <v>Mürbeteiggebäck, Mürbeteig-Plätzchen</v>
      </c>
      <c r="B1372">
        <f t="shared" si="173"/>
        <v>36</v>
      </c>
      <c r="C1372" t="s">
        <v>1302</v>
      </c>
      <c r="D1372">
        <v>501</v>
      </c>
      <c r="E1372">
        <v>2098</v>
      </c>
      <c r="F1372">
        <v>5.5</v>
      </c>
      <c r="G1372">
        <v>63</v>
      </c>
      <c r="H1372">
        <v>25</v>
      </c>
      <c r="I1372">
        <v>6</v>
      </c>
      <c r="L1372">
        <f t="shared" si="170"/>
        <v>516</v>
      </c>
      <c r="M1372">
        <f t="shared" si="171"/>
        <v>15</v>
      </c>
    </row>
    <row r="1373" spans="1:13" x14ac:dyDescent="0.25">
      <c r="A1373" t="str">
        <f t="shared" si="172"/>
        <v>Muskat-Kürbis</v>
      </c>
      <c r="B1373">
        <f t="shared" si="173"/>
        <v>13</v>
      </c>
      <c r="C1373" t="s">
        <v>1303</v>
      </c>
      <c r="D1373">
        <v>17</v>
      </c>
      <c r="E1373">
        <v>72</v>
      </c>
      <c r="F1373">
        <v>0.5</v>
      </c>
      <c r="G1373">
        <v>4</v>
      </c>
      <c r="H1373">
        <v>0.2</v>
      </c>
      <c r="I1373">
        <v>0.2</v>
      </c>
      <c r="L1373">
        <f t="shared" si="170"/>
        <v>19.099999999999998</v>
      </c>
      <c r="M1373">
        <f t="shared" si="171"/>
        <v>2.0999999999999979</v>
      </c>
    </row>
    <row r="1374" spans="1:13" x14ac:dyDescent="0.25">
      <c r="A1374" t="str">
        <f t="shared" si="172"/>
        <v>Muskatnuss, getrocknet</v>
      </c>
      <c r="B1374">
        <f t="shared" si="173"/>
        <v>22</v>
      </c>
      <c r="C1374" t="s">
        <v>1304</v>
      </c>
      <c r="D1374">
        <v>548</v>
      </c>
      <c r="E1374">
        <v>2303</v>
      </c>
      <c r="F1374">
        <v>4</v>
      </c>
      <c r="G1374">
        <v>45</v>
      </c>
      <c r="H1374">
        <v>36.5</v>
      </c>
      <c r="I1374">
        <v>5.8</v>
      </c>
      <c r="L1374">
        <f t="shared" si="170"/>
        <v>548.31000000000006</v>
      </c>
      <c r="M1374">
        <f t="shared" si="171"/>
        <v>0.31000000000005912</v>
      </c>
    </row>
    <row r="1375" spans="1:13" x14ac:dyDescent="0.25">
      <c r="A1375" t="str">
        <f t="shared" si="172"/>
        <v>Müsli mit Trockenobst oder Nüssen, auch mit Schoko</v>
      </c>
      <c r="B1375">
        <f t="shared" si="173"/>
        <v>50</v>
      </c>
      <c r="C1375" t="s">
        <v>1305</v>
      </c>
      <c r="D1375">
        <v>375</v>
      </c>
      <c r="E1375">
        <v>1580</v>
      </c>
      <c r="F1375">
        <v>5</v>
      </c>
      <c r="G1375">
        <v>55.2</v>
      </c>
      <c r="H1375">
        <v>11.7</v>
      </c>
      <c r="I1375">
        <v>12.3</v>
      </c>
      <c r="L1375">
        <f t="shared" si="170"/>
        <v>386.79</v>
      </c>
      <c r="M1375">
        <f t="shared" si="171"/>
        <v>11.79000000000002</v>
      </c>
    </row>
    <row r="1376" spans="1:13" x14ac:dyDescent="0.25">
      <c r="A1376" t="str">
        <f t="shared" si="172"/>
        <v>Müsli ohne Zuckerzusatz</v>
      </c>
      <c r="B1376">
        <f t="shared" si="173"/>
        <v>23</v>
      </c>
      <c r="C1376" t="s">
        <v>1306</v>
      </c>
      <c r="D1376">
        <v>331</v>
      </c>
      <c r="E1376">
        <v>1398</v>
      </c>
      <c r="F1376">
        <v>5.5</v>
      </c>
      <c r="G1376">
        <v>61.2</v>
      </c>
      <c r="H1376">
        <v>5.4</v>
      </c>
      <c r="I1376">
        <v>9.3000000000000007</v>
      </c>
      <c r="L1376">
        <f t="shared" si="170"/>
        <v>340.2</v>
      </c>
      <c r="M1376">
        <f t="shared" si="171"/>
        <v>9.1999999999999886</v>
      </c>
    </row>
    <row r="1377" spans="1:13" x14ac:dyDescent="0.25">
      <c r="A1377" t="str">
        <f t="shared" si="172"/>
        <v>Müsliriegel</v>
      </c>
      <c r="B1377">
        <f t="shared" si="173"/>
        <v>11</v>
      </c>
      <c r="C1377" t="s">
        <v>1307</v>
      </c>
      <c r="D1377">
        <v>396</v>
      </c>
      <c r="E1377">
        <v>1659</v>
      </c>
      <c r="F1377">
        <v>4.5</v>
      </c>
      <c r="G1377">
        <v>48.3</v>
      </c>
      <c r="H1377">
        <v>19.100000000000001</v>
      </c>
      <c r="I1377">
        <v>7.7</v>
      </c>
      <c r="L1377">
        <f t="shared" si="170"/>
        <v>408</v>
      </c>
      <c r="M1377">
        <f t="shared" si="171"/>
        <v>12</v>
      </c>
    </row>
    <row r="1378" spans="1:13" x14ac:dyDescent="0.25">
      <c r="A1378" t="str">
        <f t="shared" si="172"/>
        <v>Mutzenmandeln, Muzenmandeln, Schmalzkuchen, Schmalzgebäck, Siedegebäck</v>
      </c>
      <c r="B1378">
        <f t="shared" si="173"/>
        <v>70</v>
      </c>
      <c r="C1378" t="s">
        <v>1308</v>
      </c>
      <c r="D1378">
        <v>428</v>
      </c>
      <c r="E1378">
        <v>1796</v>
      </c>
      <c r="F1378">
        <v>4</v>
      </c>
      <c r="G1378">
        <v>46</v>
      </c>
      <c r="H1378">
        <v>23</v>
      </c>
      <c r="I1378">
        <v>6</v>
      </c>
      <c r="L1378">
        <f t="shared" si="170"/>
        <v>427.7</v>
      </c>
      <c r="M1378">
        <f t="shared" si="171"/>
        <v>-0.30000000000001137</v>
      </c>
    </row>
    <row r="1379" spans="1:13" x14ac:dyDescent="0.25">
      <c r="A1379" t="str">
        <f t="shared" si="172"/>
        <v>Nacho Tortillachips</v>
      </c>
      <c r="B1379">
        <f t="shared" si="173"/>
        <v>19</v>
      </c>
      <c r="C1379" t="s">
        <v>1309</v>
      </c>
      <c r="D1379">
        <v>475</v>
      </c>
      <c r="E1379">
        <v>1993</v>
      </c>
      <c r="F1379">
        <v>3.5</v>
      </c>
      <c r="G1379">
        <v>70</v>
      </c>
      <c r="H1379">
        <v>17</v>
      </c>
      <c r="I1379">
        <v>7</v>
      </c>
      <c r="L1379">
        <f t="shared" si="170"/>
        <v>474.5</v>
      </c>
      <c r="M1379">
        <f t="shared" si="171"/>
        <v>-0.5</v>
      </c>
    </row>
    <row r="1380" spans="1:13" x14ac:dyDescent="0.25">
      <c r="A1380" t="str">
        <f t="shared" si="172"/>
        <v>Nachtkerzenöl</v>
      </c>
      <c r="B1380">
        <f t="shared" si="173"/>
        <v>13</v>
      </c>
      <c r="C1380" t="s">
        <v>1310</v>
      </c>
      <c r="D1380">
        <v>825</v>
      </c>
      <c r="E1380">
        <v>3465</v>
      </c>
      <c r="F1380">
        <v>0</v>
      </c>
      <c r="G1380">
        <v>0</v>
      </c>
      <c r="H1380">
        <v>88.7</v>
      </c>
      <c r="I1380">
        <v>0</v>
      </c>
      <c r="L1380">
        <f t="shared" si="170"/>
        <v>824.91000000000008</v>
      </c>
      <c r="M1380">
        <f t="shared" si="171"/>
        <v>-8.9999999999918145E-2</v>
      </c>
    </row>
    <row r="1381" spans="1:13" x14ac:dyDescent="0.25">
      <c r="A1381" t="s">
        <v>2685</v>
      </c>
      <c r="B1381">
        <f>LEN(A1381)</f>
        <v>80</v>
      </c>
      <c r="C1381" t="s">
        <v>2425</v>
      </c>
      <c r="D1381">
        <v>53</v>
      </c>
      <c r="E1381">
        <v>223</v>
      </c>
      <c r="F1381">
        <v>1</v>
      </c>
      <c r="G1381">
        <v>12</v>
      </c>
      <c r="H1381">
        <v>0.2</v>
      </c>
      <c r="I1381">
        <v>0.5</v>
      </c>
      <c r="L1381">
        <f t="shared" si="170"/>
        <v>53.16</v>
      </c>
      <c r="M1381">
        <f t="shared" si="171"/>
        <v>0.15999999999999659</v>
      </c>
    </row>
    <row r="1382" spans="1:13" x14ac:dyDescent="0.25">
      <c r="A1382" t="str">
        <f t="shared" ref="A1382:A1407" si="174">MID(C1382,1,$B$1)</f>
        <v>Nasi Goreng</v>
      </c>
      <c r="B1382">
        <f t="shared" ref="B1382:B1407" si="175">LEN(C1382)</f>
        <v>11</v>
      </c>
      <c r="C1382" t="s">
        <v>1311</v>
      </c>
      <c r="D1382">
        <v>224</v>
      </c>
      <c r="E1382">
        <v>935</v>
      </c>
      <c r="F1382">
        <v>2</v>
      </c>
      <c r="G1382">
        <v>25</v>
      </c>
      <c r="H1382">
        <v>10</v>
      </c>
      <c r="I1382">
        <v>8.4</v>
      </c>
      <c r="L1382">
        <f t="shared" si="170"/>
        <v>230.78</v>
      </c>
      <c r="M1382">
        <f t="shared" si="171"/>
        <v>6.7800000000000011</v>
      </c>
    </row>
    <row r="1383" spans="1:13" x14ac:dyDescent="0.25">
      <c r="A1383" t="str">
        <f t="shared" si="174"/>
        <v>Natron, Natriumcarbonat, Natriumbicarbonat, Natriumbhydrogencarbonat</v>
      </c>
      <c r="B1383">
        <f t="shared" si="175"/>
        <v>68</v>
      </c>
      <c r="C1383" t="s">
        <v>1312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L1383">
        <f t="shared" si="170"/>
        <v>0</v>
      </c>
      <c r="M1383">
        <f t="shared" si="171"/>
        <v>0</v>
      </c>
    </row>
    <row r="1384" spans="1:13" x14ac:dyDescent="0.25">
      <c r="A1384" t="str">
        <f t="shared" si="174"/>
        <v>Naturreis, Vollkornreis, gekocht (Langkornreis)</v>
      </c>
      <c r="B1384">
        <f t="shared" si="175"/>
        <v>47</v>
      </c>
      <c r="C1384" t="s">
        <v>1313</v>
      </c>
      <c r="D1384">
        <v>127</v>
      </c>
      <c r="E1384">
        <v>540</v>
      </c>
      <c r="F1384">
        <v>2.5</v>
      </c>
      <c r="G1384">
        <v>27.3</v>
      </c>
      <c r="H1384">
        <v>0.8</v>
      </c>
      <c r="I1384">
        <v>2.7</v>
      </c>
      <c r="L1384">
        <f t="shared" si="170"/>
        <v>130.70999999999998</v>
      </c>
      <c r="M1384">
        <f t="shared" si="171"/>
        <v>3.7099999999999795</v>
      </c>
    </row>
    <row r="1385" spans="1:13" x14ac:dyDescent="0.25">
      <c r="A1385" t="str">
        <f t="shared" si="174"/>
        <v>Neapolitaner (italienische Nuss-Waffeln)</v>
      </c>
      <c r="B1385">
        <f t="shared" si="175"/>
        <v>40</v>
      </c>
      <c r="C1385" t="s">
        <v>1314</v>
      </c>
      <c r="D1385">
        <v>550</v>
      </c>
      <c r="E1385">
        <v>2311</v>
      </c>
      <c r="F1385">
        <v>5</v>
      </c>
      <c r="G1385">
        <v>60</v>
      </c>
      <c r="H1385">
        <v>30</v>
      </c>
      <c r="I1385">
        <v>6</v>
      </c>
      <c r="L1385">
        <f t="shared" si="170"/>
        <v>550.20000000000005</v>
      </c>
      <c r="M1385">
        <f t="shared" si="171"/>
        <v>0.20000000000004547</v>
      </c>
    </row>
    <row r="1386" spans="1:13" x14ac:dyDescent="0.25">
      <c r="A1386" t="str">
        <f t="shared" si="174"/>
        <v>Nektarinen</v>
      </c>
      <c r="B1386">
        <f t="shared" si="175"/>
        <v>10</v>
      </c>
      <c r="C1386" t="s">
        <v>1315</v>
      </c>
      <c r="D1386">
        <v>42</v>
      </c>
      <c r="E1386">
        <v>180</v>
      </c>
      <c r="F1386">
        <v>1</v>
      </c>
      <c r="G1386">
        <v>9</v>
      </c>
      <c r="H1386">
        <v>0.1</v>
      </c>
      <c r="I1386">
        <v>1.4</v>
      </c>
      <c r="L1386">
        <f t="shared" si="170"/>
        <v>43.71</v>
      </c>
      <c r="M1386">
        <f t="shared" si="171"/>
        <v>1.7100000000000009</v>
      </c>
    </row>
    <row r="1387" spans="1:13" x14ac:dyDescent="0.25">
      <c r="A1387" t="str">
        <f t="shared" si="174"/>
        <v>Netzanonen</v>
      </c>
      <c r="B1387">
        <f t="shared" si="175"/>
        <v>10</v>
      </c>
      <c r="C1387" t="s">
        <v>1316</v>
      </c>
      <c r="D1387">
        <v>102</v>
      </c>
      <c r="E1387">
        <v>429</v>
      </c>
      <c r="F1387">
        <v>1.8</v>
      </c>
      <c r="G1387">
        <v>21.4</v>
      </c>
      <c r="H1387">
        <v>0.6</v>
      </c>
      <c r="I1387">
        <v>1.7</v>
      </c>
      <c r="L1387">
        <f t="shared" si="170"/>
        <v>100.45999999999998</v>
      </c>
      <c r="M1387">
        <f t="shared" si="171"/>
        <v>-1.5400000000000205</v>
      </c>
    </row>
    <row r="1388" spans="1:13" x14ac:dyDescent="0.25">
      <c r="A1388" t="str">
        <f t="shared" si="174"/>
        <v>Nigiri Sushi</v>
      </c>
      <c r="B1388">
        <f t="shared" si="175"/>
        <v>12</v>
      </c>
      <c r="C1388" t="s">
        <v>1317</v>
      </c>
      <c r="D1388">
        <v>198</v>
      </c>
      <c r="E1388">
        <v>829</v>
      </c>
      <c r="F1388">
        <v>3</v>
      </c>
      <c r="G1388">
        <v>36</v>
      </c>
      <c r="H1388">
        <v>0.8</v>
      </c>
      <c r="I1388">
        <v>10.1</v>
      </c>
      <c r="L1388">
        <f t="shared" si="170"/>
        <v>197.45999999999998</v>
      </c>
      <c r="M1388">
        <f t="shared" si="171"/>
        <v>-0.54000000000002046</v>
      </c>
    </row>
    <row r="1389" spans="1:13" x14ac:dyDescent="0.25">
      <c r="A1389" t="str">
        <f t="shared" si="174"/>
        <v>Nordamerikanische Erdkirsche, Ananaskirsche (ähnlich Kapstachelbeere)</v>
      </c>
      <c r="B1389">
        <f t="shared" si="175"/>
        <v>69</v>
      </c>
      <c r="C1389" t="s">
        <v>1318</v>
      </c>
      <c r="D1389">
        <v>52</v>
      </c>
      <c r="E1389">
        <v>217</v>
      </c>
      <c r="F1389">
        <v>0.7</v>
      </c>
      <c r="G1389">
        <v>8.4</v>
      </c>
      <c r="H1389">
        <v>0.7</v>
      </c>
      <c r="I1389">
        <v>1.9</v>
      </c>
      <c r="L1389">
        <f t="shared" si="170"/>
        <v>48.929999999999993</v>
      </c>
      <c r="M1389">
        <f t="shared" si="171"/>
        <v>-3.0700000000000074</v>
      </c>
    </row>
    <row r="1390" spans="1:13" x14ac:dyDescent="0.25">
      <c r="A1390" t="str">
        <f t="shared" si="174"/>
        <v>Nordseegarnelen, ausgelöst</v>
      </c>
      <c r="B1390">
        <f t="shared" si="175"/>
        <v>26</v>
      </c>
      <c r="C1390" t="s">
        <v>1319</v>
      </c>
      <c r="D1390">
        <v>87</v>
      </c>
      <c r="E1390">
        <v>366</v>
      </c>
      <c r="F1390">
        <v>0</v>
      </c>
      <c r="G1390">
        <v>0</v>
      </c>
      <c r="H1390">
        <v>1.4</v>
      </c>
      <c r="I1390">
        <v>18.5</v>
      </c>
      <c r="L1390">
        <f t="shared" si="170"/>
        <v>90.72</v>
      </c>
      <c r="M1390">
        <f t="shared" si="171"/>
        <v>3.7199999999999989</v>
      </c>
    </row>
    <row r="1391" spans="1:13" x14ac:dyDescent="0.25">
      <c r="A1391" t="str">
        <f t="shared" si="174"/>
        <v>Nougat</v>
      </c>
      <c r="B1391">
        <f t="shared" si="175"/>
        <v>6</v>
      </c>
      <c r="C1391" t="s">
        <v>1320</v>
      </c>
      <c r="D1391">
        <v>494</v>
      </c>
      <c r="E1391">
        <v>2074</v>
      </c>
      <c r="F1391">
        <v>5.5</v>
      </c>
      <c r="G1391">
        <v>66.099999999999994</v>
      </c>
      <c r="H1391">
        <v>21.6</v>
      </c>
      <c r="I1391">
        <v>5.2</v>
      </c>
      <c r="L1391">
        <f t="shared" si="170"/>
        <v>493.73</v>
      </c>
      <c r="M1391">
        <f t="shared" si="171"/>
        <v>-0.26999999999998181</v>
      </c>
    </row>
    <row r="1392" spans="1:13" x14ac:dyDescent="0.25">
      <c r="A1392" t="str">
        <f t="shared" si="174"/>
        <v>Nudelauflauf mit Käse</v>
      </c>
      <c r="B1392">
        <f t="shared" si="175"/>
        <v>21</v>
      </c>
      <c r="C1392" t="s">
        <v>1321</v>
      </c>
      <c r="D1392">
        <v>200</v>
      </c>
      <c r="E1392">
        <v>840</v>
      </c>
      <c r="F1392">
        <v>1</v>
      </c>
      <c r="G1392">
        <v>10.5</v>
      </c>
      <c r="H1392">
        <v>12.8</v>
      </c>
      <c r="I1392">
        <v>9</v>
      </c>
      <c r="L1392">
        <f t="shared" si="170"/>
        <v>199.89000000000004</v>
      </c>
      <c r="M1392">
        <f t="shared" si="171"/>
        <v>-0.1099999999999568</v>
      </c>
    </row>
    <row r="1393" spans="1:13" x14ac:dyDescent="0.25">
      <c r="A1393" t="str">
        <f t="shared" si="174"/>
        <v>Nudelauflauf mit Schinken und Käse</v>
      </c>
      <c r="B1393">
        <f t="shared" si="175"/>
        <v>34</v>
      </c>
      <c r="C1393" t="s">
        <v>1322</v>
      </c>
      <c r="D1393">
        <v>200</v>
      </c>
      <c r="E1393">
        <v>839</v>
      </c>
      <c r="F1393">
        <v>1</v>
      </c>
      <c r="G1393">
        <v>10</v>
      </c>
      <c r="H1393">
        <v>13</v>
      </c>
      <c r="I1393">
        <v>9</v>
      </c>
      <c r="L1393">
        <f t="shared" si="170"/>
        <v>199.70000000000002</v>
      </c>
      <c r="M1393">
        <f t="shared" si="171"/>
        <v>-0.29999999999998295</v>
      </c>
    </row>
    <row r="1394" spans="1:13" x14ac:dyDescent="0.25">
      <c r="A1394" t="str">
        <f t="shared" si="174"/>
        <v>Nudelsalat</v>
      </c>
      <c r="B1394">
        <f t="shared" si="175"/>
        <v>10</v>
      </c>
      <c r="C1394" t="s">
        <v>1323</v>
      </c>
      <c r="D1394">
        <v>137</v>
      </c>
      <c r="E1394">
        <v>577</v>
      </c>
      <c r="F1394">
        <v>2</v>
      </c>
      <c r="G1394">
        <v>20.100000000000001</v>
      </c>
      <c r="H1394">
        <v>4.3</v>
      </c>
      <c r="I1394">
        <v>4.5</v>
      </c>
      <c r="L1394">
        <f t="shared" si="170"/>
        <v>141.30000000000001</v>
      </c>
      <c r="M1394">
        <f t="shared" si="171"/>
        <v>4.3000000000000114</v>
      </c>
    </row>
    <row r="1395" spans="1:13" x14ac:dyDescent="0.25">
      <c r="A1395" t="str">
        <f t="shared" si="174"/>
        <v>Nudelsuppe</v>
      </c>
      <c r="B1395">
        <f t="shared" si="175"/>
        <v>10</v>
      </c>
      <c r="C1395" t="s">
        <v>1324</v>
      </c>
      <c r="D1395">
        <v>26</v>
      </c>
      <c r="E1395">
        <v>111</v>
      </c>
      <c r="F1395">
        <v>0.5</v>
      </c>
      <c r="G1395">
        <v>5</v>
      </c>
      <c r="H1395">
        <v>0.2</v>
      </c>
      <c r="I1395">
        <v>1.1000000000000001</v>
      </c>
      <c r="L1395">
        <f t="shared" si="170"/>
        <v>26.98</v>
      </c>
      <c r="M1395">
        <f t="shared" si="171"/>
        <v>0.98000000000000043</v>
      </c>
    </row>
    <row r="1396" spans="1:13" x14ac:dyDescent="0.25">
      <c r="A1396" t="str">
        <f t="shared" si="174"/>
        <v>Nürnberger Bratwürstchen</v>
      </c>
      <c r="B1396">
        <f t="shared" si="175"/>
        <v>24</v>
      </c>
      <c r="C1396" t="s">
        <v>1325</v>
      </c>
      <c r="D1396">
        <v>281</v>
      </c>
      <c r="E1396">
        <v>1167</v>
      </c>
      <c r="F1396">
        <v>0</v>
      </c>
      <c r="G1396">
        <v>0.6</v>
      </c>
      <c r="H1396">
        <v>23</v>
      </c>
      <c r="I1396">
        <v>18</v>
      </c>
      <c r="L1396">
        <f t="shared" si="170"/>
        <v>291.96000000000004</v>
      </c>
      <c r="M1396">
        <f t="shared" si="171"/>
        <v>10.960000000000036</v>
      </c>
    </row>
    <row r="1397" spans="1:13" x14ac:dyDescent="0.25">
      <c r="A1397" t="str">
        <f t="shared" si="174"/>
        <v>Nussecken</v>
      </c>
      <c r="B1397">
        <f t="shared" si="175"/>
        <v>9</v>
      </c>
      <c r="C1397" t="s">
        <v>1326</v>
      </c>
      <c r="D1397">
        <v>561</v>
      </c>
      <c r="E1397">
        <v>2356</v>
      </c>
      <c r="F1397">
        <v>4</v>
      </c>
      <c r="G1397">
        <v>48</v>
      </c>
      <c r="H1397">
        <v>36</v>
      </c>
      <c r="I1397">
        <v>7</v>
      </c>
      <c r="L1397">
        <f t="shared" si="170"/>
        <v>561</v>
      </c>
      <c r="M1397">
        <f t="shared" si="171"/>
        <v>0</v>
      </c>
    </row>
    <row r="1398" spans="1:13" x14ac:dyDescent="0.25">
      <c r="A1398" t="str">
        <f t="shared" si="174"/>
        <v>Nusshörnchen</v>
      </c>
      <c r="B1398">
        <f t="shared" si="175"/>
        <v>12</v>
      </c>
      <c r="C1398" t="s">
        <v>1327</v>
      </c>
      <c r="D1398">
        <v>407</v>
      </c>
      <c r="E1398">
        <v>1709</v>
      </c>
      <c r="F1398">
        <v>3.5</v>
      </c>
      <c r="G1398">
        <v>40.5</v>
      </c>
      <c r="H1398">
        <v>22.5</v>
      </c>
      <c r="I1398">
        <v>7.5</v>
      </c>
      <c r="L1398">
        <f t="shared" si="170"/>
        <v>406.8</v>
      </c>
      <c r="M1398">
        <f t="shared" si="171"/>
        <v>-0.19999999999998863</v>
      </c>
    </row>
    <row r="1399" spans="1:13" x14ac:dyDescent="0.25">
      <c r="A1399" t="str">
        <f t="shared" si="174"/>
        <v>Nusskuchen</v>
      </c>
      <c r="B1399">
        <f t="shared" si="175"/>
        <v>10</v>
      </c>
      <c r="C1399" t="s">
        <v>1328</v>
      </c>
      <c r="D1399">
        <v>432</v>
      </c>
      <c r="E1399">
        <v>1795</v>
      </c>
      <c r="F1399">
        <v>2.5</v>
      </c>
      <c r="G1399">
        <v>27.5</v>
      </c>
      <c r="H1399">
        <v>33.4</v>
      </c>
      <c r="I1399">
        <v>5.4</v>
      </c>
      <c r="L1399">
        <f t="shared" si="170"/>
        <v>446.05</v>
      </c>
      <c r="M1399">
        <f t="shared" si="171"/>
        <v>14.050000000000011</v>
      </c>
    </row>
    <row r="1400" spans="1:13" x14ac:dyDescent="0.25">
      <c r="A1400" t="str">
        <f t="shared" si="174"/>
        <v>Nusskuchen (LowCarb, Lowcarbwelt)</v>
      </c>
      <c r="B1400">
        <f t="shared" si="175"/>
        <v>33</v>
      </c>
      <c r="C1400" t="s">
        <v>1329</v>
      </c>
      <c r="D1400">
        <v>465</v>
      </c>
      <c r="E1400">
        <v>1752</v>
      </c>
      <c r="F1400">
        <v>0</v>
      </c>
      <c r="G1400">
        <v>3.2</v>
      </c>
      <c r="H1400">
        <v>42.6</v>
      </c>
      <c r="I1400">
        <v>13.2</v>
      </c>
      <c r="L1400">
        <f t="shared" si="170"/>
        <v>464.74000000000007</v>
      </c>
      <c r="M1400">
        <f t="shared" si="171"/>
        <v>-0.25999999999993406</v>
      </c>
    </row>
    <row r="1401" spans="1:13" x14ac:dyDescent="0.25">
      <c r="A1401" t="str">
        <f t="shared" si="174"/>
        <v>Nussmischung (Cashews, Erdnüsse, Walnüsse, Mandeln zu gleichen Teilen)</v>
      </c>
      <c r="B1401">
        <f t="shared" si="175"/>
        <v>70</v>
      </c>
      <c r="C1401" t="s">
        <v>1330</v>
      </c>
      <c r="D1401">
        <v>619</v>
      </c>
      <c r="E1401">
        <v>2599</v>
      </c>
      <c r="F1401">
        <v>1.5</v>
      </c>
      <c r="G1401">
        <v>13.6</v>
      </c>
      <c r="H1401">
        <v>52</v>
      </c>
      <c r="I1401">
        <v>19</v>
      </c>
      <c r="L1401">
        <f t="shared" si="170"/>
        <v>619.16</v>
      </c>
      <c r="M1401">
        <f t="shared" si="171"/>
        <v>0.15999999999996817</v>
      </c>
    </row>
    <row r="1402" spans="1:13" x14ac:dyDescent="0.25">
      <c r="A1402" t="str">
        <f t="shared" si="174"/>
        <v>Nuss-Nougat-Creme</v>
      </c>
      <c r="B1402">
        <f t="shared" si="175"/>
        <v>17</v>
      </c>
      <c r="C1402" t="s">
        <v>1331</v>
      </c>
      <c r="D1402">
        <v>532</v>
      </c>
      <c r="E1402">
        <v>2223</v>
      </c>
      <c r="F1402">
        <v>5</v>
      </c>
      <c r="G1402">
        <v>58.3</v>
      </c>
      <c r="H1402">
        <v>31.3</v>
      </c>
      <c r="I1402">
        <v>4.3</v>
      </c>
      <c r="L1402">
        <f t="shared" si="170"/>
        <v>548.17999999999995</v>
      </c>
      <c r="M1402">
        <f t="shared" si="171"/>
        <v>16.17999999999995</v>
      </c>
    </row>
    <row r="1403" spans="1:13" x14ac:dyDescent="0.25">
      <c r="A1403" t="str">
        <f t="shared" si="174"/>
        <v>Nusssahnetorte</v>
      </c>
      <c r="B1403">
        <f t="shared" si="175"/>
        <v>14</v>
      </c>
      <c r="C1403" t="s">
        <v>1332</v>
      </c>
      <c r="D1403">
        <v>314</v>
      </c>
      <c r="E1403">
        <v>1308</v>
      </c>
      <c r="F1403">
        <v>2.5</v>
      </c>
      <c r="G1403">
        <v>27.4</v>
      </c>
      <c r="H1403">
        <v>20.8</v>
      </c>
      <c r="I1403">
        <v>4.3</v>
      </c>
      <c r="L1403">
        <f t="shared" si="170"/>
        <v>323.84000000000003</v>
      </c>
      <c r="M1403">
        <f t="shared" si="171"/>
        <v>9.8400000000000318</v>
      </c>
    </row>
    <row r="1404" spans="1:13" x14ac:dyDescent="0.25">
      <c r="A1404" t="str">
        <f t="shared" si="174"/>
        <v>Nussschinken (vom Schwein)</v>
      </c>
      <c r="B1404">
        <f t="shared" si="175"/>
        <v>26</v>
      </c>
      <c r="C1404" t="s">
        <v>1333</v>
      </c>
      <c r="D1404">
        <v>133</v>
      </c>
      <c r="E1404">
        <v>558</v>
      </c>
      <c r="F1404">
        <v>0</v>
      </c>
      <c r="G1404">
        <v>1</v>
      </c>
      <c r="H1404">
        <v>3</v>
      </c>
      <c r="I1404">
        <v>24</v>
      </c>
      <c r="L1404">
        <f t="shared" si="170"/>
        <v>132.80000000000001</v>
      </c>
      <c r="M1404">
        <f t="shared" si="171"/>
        <v>-0.19999999999998863</v>
      </c>
    </row>
    <row r="1405" spans="1:13" x14ac:dyDescent="0.25">
      <c r="A1405" t="str">
        <f t="shared" si="174"/>
        <v>Nussschnecke (Plunderteigschnecke mit Walnuss-Haselnuss-Füllung)</v>
      </c>
      <c r="B1405">
        <f t="shared" si="175"/>
        <v>64</v>
      </c>
      <c r="C1405" t="s">
        <v>1334</v>
      </c>
      <c r="D1405">
        <v>439</v>
      </c>
      <c r="E1405">
        <v>1842</v>
      </c>
      <c r="F1405">
        <v>4.5</v>
      </c>
      <c r="G1405">
        <v>49.8</v>
      </c>
      <c r="H1405">
        <v>22.5</v>
      </c>
      <c r="I1405">
        <v>6</v>
      </c>
      <c r="L1405">
        <f t="shared" si="170"/>
        <v>438.63</v>
      </c>
      <c r="M1405">
        <f t="shared" si="171"/>
        <v>-0.37000000000000455</v>
      </c>
    </row>
    <row r="1406" spans="1:13" x14ac:dyDescent="0.25">
      <c r="A1406" t="str">
        <f t="shared" si="174"/>
        <v>Nussstrudel, Nusspotize</v>
      </c>
      <c r="B1406">
        <f t="shared" si="175"/>
        <v>23</v>
      </c>
      <c r="C1406" t="s">
        <v>1335</v>
      </c>
      <c r="D1406">
        <v>334</v>
      </c>
      <c r="E1406">
        <v>1401</v>
      </c>
      <c r="F1406">
        <v>4</v>
      </c>
      <c r="G1406">
        <v>48</v>
      </c>
      <c r="H1406">
        <v>12</v>
      </c>
      <c r="I1406">
        <v>6</v>
      </c>
      <c r="L1406">
        <f t="shared" si="170"/>
        <v>333.59999999999997</v>
      </c>
      <c r="M1406">
        <f t="shared" si="171"/>
        <v>-0.40000000000003411</v>
      </c>
    </row>
    <row r="1407" spans="1:13" x14ac:dyDescent="0.25">
      <c r="A1407" t="str">
        <f t="shared" si="174"/>
        <v>Nusszopf</v>
      </c>
      <c r="B1407">
        <f t="shared" si="175"/>
        <v>8</v>
      </c>
      <c r="C1407" t="s">
        <v>1336</v>
      </c>
      <c r="D1407">
        <v>281</v>
      </c>
      <c r="E1407">
        <v>1180</v>
      </c>
      <c r="F1407">
        <v>4</v>
      </c>
      <c r="G1407">
        <v>45.5</v>
      </c>
      <c r="H1407">
        <v>7</v>
      </c>
      <c r="I1407">
        <v>7</v>
      </c>
      <c r="L1407">
        <f t="shared" si="170"/>
        <v>281.04999999999995</v>
      </c>
      <c r="M1407">
        <f t="shared" si="171"/>
        <v>4.9999999999954525E-2</v>
      </c>
    </row>
    <row r="1408" spans="1:13" x14ac:dyDescent="0.25">
      <c r="A1408" t="s">
        <v>2709</v>
      </c>
      <c r="B1408">
        <f>LEN(A1408)</f>
        <v>81</v>
      </c>
      <c r="C1408" t="s">
        <v>2426</v>
      </c>
      <c r="D1408">
        <v>354</v>
      </c>
      <c r="E1408">
        <v>1488</v>
      </c>
      <c r="F1408">
        <v>0.5</v>
      </c>
      <c r="G1408">
        <v>3</v>
      </c>
      <c r="H1408">
        <v>30</v>
      </c>
      <c r="I1408">
        <v>15</v>
      </c>
      <c r="L1408">
        <f t="shared" si="170"/>
        <v>354.3</v>
      </c>
      <c r="M1408">
        <f t="shared" si="171"/>
        <v>0.30000000000001137</v>
      </c>
    </row>
    <row r="1409" spans="1:13" x14ac:dyDescent="0.25">
      <c r="A1409" t="str">
        <f t="shared" ref="A1409:A1438" si="176">MID(C1409,1,$B$1)</f>
        <v>Obstboden, Tortenboden (mit Beerenobst)</v>
      </c>
      <c r="B1409">
        <f t="shared" ref="B1409:B1438" si="177">LEN(C1409)</f>
        <v>39</v>
      </c>
      <c r="C1409" t="s">
        <v>1337</v>
      </c>
      <c r="D1409">
        <v>258</v>
      </c>
      <c r="E1409">
        <v>1086</v>
      </c>
      <c r="F1409">
        <v>3.5</v>
      </c>
      <c r="G1409">
        <v>38.200000000000003</v>
      </c>
      <c r="H1409">
        <v>10.5</v>
      </c>
      <c r="I1409">
        <v>2.8</v>
      </c>
      <c r="L1409">
        <f t="shared" si="170"/>
        <v>266.03000000000003</v>
      </c>
      <c r="M1409">
        <f t="shared" si="171"/>
        <v>8.0300000000000296</v>
      </c>
    </row>
    <row r="1410" spans="1:13" x14ac:dyDescent="0.25">
      <c r="A1410" t="str">
        <f t="shared" si="176"/>
        <v>Obstboden, Tortenboden (mit Steinobst)</v>
      </c>
      <c r="B1410">
        <f t="shared" si="177"/>
        <v>38</v>
      </c>
      <c r="C1410" t="s">
        <v>1338</v>
      </c>
      <c r="D1410">
        <v>191</v>
      </c>
      <c r="E1410">
        <v>808</v>
      </c>
      <c r="F1410">
        <v>3.5</v>
      </c>
      <c r="G1410">
        <v>40.1</v>
      </c>
      <c r="H1410">
        <v>2.2999999999999998</v>
      </c>
      <c r="I1410">
        <v>2.4</v>
      </c>
      <c r="L1410">
        <f t="shared" ref="L1410:L1473" si="178">G1410*4.1+H1410*9.3+I1410*4.2+J1410*7+K1410*3</f>
        <v>195.88000000000002</v>
      </c>
      <c r="M1410">
        <f t="shared" ref="M1410:M1473" si="179">L1410-D1410</f>
        <v>4.8800000000000239</v>
      </c>
    </row>
    <row r="1411" spans="1:13" x14ac:dyDescent="0.25">
      <c r="A1411" t="str">
        <f t="shared" si="176"/>
        <v>Obstboden, Tortenboden, Biskuitboden-</v>
      </c>
      <c r="B1411">
        <f t="shared" si="177"/>
        <v>37</v>
      </c>
      <c r="C1411" t="s">
        <v>1339</v>
      </c>
      <c r="D1411">
        <v>322</v>
      </c>
      <c r="E1411">
        <v>1361</v>
      </c>
      <c r="F1411">
        <v>5</v>
      </c>
      <c r="G1411">
        <v>55</v>
      </c>
      <c r="H1411">
        <v>7.1</v>
      </c>
      <c r="I1411">
        <v>9.6</v>
      </c>
      <c r="L1411">
        <f t="shared" si="178"/>
        <v>331.84999999999997</v>
      </c>
      <c r="M1411">
        <f t="shared" si="179"/>
        <v>9.8499999999999659</v>
      </c>
    </row>
    <row r="1412" spans="1:13" x14ac:dyDescent="0.25">
      <c r="A1412" t="str">
        <f t="shared" si="176"/>
        <v>Obstboden, Tortenboden, Mürbeteig-</v>
      </c>
      <c r="B1412">
        <f t="shared" si="177"/>
        <v>34</v>
      </c>
      <c r="C1412" t="s">
        <v>1340</v>
      </c>
      <c r="D1412">
        <v>432</v>
      </c>
      <c r="E1412">
        <v>1811</v>
      </c>
      <c r="F1412">
        <v>5</v>
      </c>
      <c r="G1412">
        <v>54.6</v>
      </c>
      <c r="H1412">
        <v>21</v>
      </c>
      <c r="I1412">
        <v>6.2</v>
      </c>
      <c r="L1412">
        <f t="shared" si="178"/>
        <v>445.2</v>
      </c>
      <c r="M1412">
        <f t="shared" si="179"/>
        <v>13.199999999999989</v>
      </c>
    </row>
    <row r="1413" spans="1:13" x14ac:dyDescent="0.25">
      <c r="A1413" t="str">
        <f t="shared" si="176"/>
        <v>Obstbrand, Obstler, Obstschnaps, Himbeergeist, Kirschwasser</v>
      </c>
      <c r="B1413">
        <f t="shared" si="177"/>
        <v>59</v>
      </c>
      <c r="C1413" t="s">
        <v>1341</v>
      </c>
      <c r="D1413">
        <v>252</v>
      </c>
      <c r="E1413">
        <v>1044</v>
      </c>
      <c r="F1413">
        <v>0</v>
      </c>
      <c r="G1413">
        <v>0</v>
      </c>
      <c r="H1413">
        <v>0</v>
      </c>
      <c r="I1413">
        <v>0</v>
      </c>
      <c r="L1413">
        <f t="shared" si="178"/>
        <v>0</v>
      </c>
      <c r="M1413">
        <f t="shared" si="179"/>
        <v>-252</v>
      </c>
    </row>
    <row r="1414" spans="1:13" x14ac:dyDescent="0.25">
      <c r="A1414" t="str">
        <f t="shared" si="176"/>
        <v>Obstcocktail (Konserve)</v>
      </c>
      <c r="B1414">
        <f t="shared" si="177"/>
        <v>23</v>
      </c>
      <c r="C1414" t="s">
        <v>1342</v>
      </c>
      <c r="D1414">
        <v>62</v>
      </c>
      <c r="E1414">
        <v>262</v>
      </c>
      <c r="F1414">
        <v>1.5</v>
      </c>
      <c r="G1414">
        <v>14.8</v>
      </c>
      <c r="H1414">
        <v>0.1</v>
      </c>
      <c r="I1414">
        <v>0.4</v>
      </c>
      <c r="L1414">
        <f t="shared" si="178"/>
        <v>63.29</v>
      </c>
      <c r="M1414">
        <f t="shared" si="179"/>
        <v>1.2899999999999991</v>
      </c>
    </row>
    <row r="1415" spans="1:13" x14ac:dyDescent="0.25">
      <c r="A1415" t="str">
        <f t="shared" si="176"/>
        <v>Obst-Essig, Obstessig</v>
      </c>
      <c r="B1415">
        <f t="shared" si="177"/>
        <v>21</v>
      </c>
      <c r="C1415" t="s">
        <v>1343</v>
      </c>
      <c r="D1415">
        <v>20</v>
      </c>
      <c r="E1415">
        <v>83</v>
      </c>
      <c r="F1415">
        <v>0</v>
      </c>
      <c r="G1415">
        <v>0.6</v>
      </c>
      <c r="H1415">
        <v>0</v>
      </c>
      <c r="I1415">
        <v>0.4</v>
      </c>
      <c r="K1415">
        <v>5</v>
      </c>
      <c r="L1415">
        <f t="shared" si="178"/>
        <v>19.14</v>
      </c>
      <c r="M1415">
        <f t="shared" si="179"/>
        <v>-0.85999999999999943</v>
      </c>
    </row>
    <row r="1416" spans="1:13" x14ac:dyDescent="0.25">
      <c r="A1416" t="str">
        <f t="shared" si="176"/>
        <v>Obstkuchen (allgemein)</v>
      </c>
      <c r="B1416">
        <f t="shared" si="177"/>
        <v>22</v>
      </c>
      <c r="C1416" t="s">
        <v>1344</v>
      </c>
      <c r="D1416">
        <v>233</v>
      </c>
      <c r="E1416">
        <v>976</v>
      </c>
      <c r="F1416">
        <v>2.8</v>
      </c>
      <c r="G1416">
        <v>33.6</v>
      </c>
      <c r="H1416">
        <v>8.8000000000000007</v>
      </c>
      <c r="I1416">
        <v>2.9</v>
      </c>
      <c r="L1416">
        <f t="shared" si="178"/>
        <v>231.78000000000003</v>
      </c>
      <c r="M1416">
        <f t="shared" si="179"/>
        <v>-1.2199999999999704</v>
      </c>
    </row>
    <row r="1417" spans="1:13" x14ac:dyDescent="0.25">
      <c r="A1417" t="str">
        <f t="shared" si="176"/>
        <v>Obstkuchen (Basis)</v>
      </c>
      <c r="B1417">
        <f t="shared" si="177"/>
        <v>18</v>
      </c>
      <c r="C1417" t="s">
        <v>1345</v>
      </c>
      <c r="D1417">
        <v>185</v>
      </c>
      <c r="E1417">
        <v>778</v>
      </c>
      <c r="F1417">
        <v>3</v>
      </c>
      <c r="G1417">
        <v>32</v>
      </c>
      <c r="H1417">
        <v>4</v>
      </c>
      <c r="I1417">
        <v>4</v>
      </c>
      <c r="L1417">
        <f t="shared" si="178"/>
        <v>185.2</v>
      </c>
      <c r="M1417">
        <f t="shared" si="179"/>
        <v>0.19999999999998863</v>
      </c>
    </row>
    <row r="1418" spans="1:13" x14ac:dyDescent="0.25">
      <c r="A1418" t="str">
        <f t="shared" si="176"/>
        <v>Obstkuchen aus Hefeteig fettarm</v>
      </c>
      <c r="B1418">
        <f t="shared" si="177"/>
        <v>31</v>
      </c>
      <c r="C1418" t="s">
        <v>1346</v>
      </c>
      <c r="D1418">
        <v>147</v>
      </c>
      <c r="E1418">
        <v>615</v>
      </c>
      <c r="F1418">
        <v>2.1</v>
      </c>
      <c r="G1418">
        <v>24.9</v>
      </c>
      <c r="H1418">
        <v>3.4</v>
      </c>
      <c r="I1418">
        <v>2.8</v>
      </c>
      <c r="L1418">
        <f t="shared" si="178"/>
        <v>145.46999999999997</v>
      </c>
      <c r="M1418">
        <f t="shared" si="179"/>
        <v>-1.5300000000000296</v>
      </c>
    </row>
    <row r="1419" spans="1:13" x14ac:dyDescent="0.25">
      <c r="A1419" t="str">
        <f t="shared" si="176"/>
        <v>Obstkuchen aus Hefeteig fettreich</v>
      </c>
      <c r="B1419">
        <f t="shared" si="177"/>
        <v>33</v>
      </c>
      <c r="C1419" t="s">
        <v>1347</v>
      </c>
      <c r="D1419">
        <v>168</v>
      </c>
      <c r="E1419">
        <v>702</v>
      </c>
      <c r="F1419">
        <v>1.7</v>
      </c>
      <c r="G1419">
        <v>20.6</v>
      </c>
      <c r="H1419">
        <v>6.1</v>
      </c>
      <c r="I1419">
        <v>6</v>
      </c>
      <c r="L1419">
        <f t="shared" si="178"/>
        <v>166.39</v>
      </c>
      <c r="M1419">
        <f t="shared" si="179"/>
        <v>-1.6100000000000136</v>
      </c>
    </row>
    <row r="1420" spans="1:13" x14ac:dyDescent="0.25">
      <c r="A1420" t="str">
        <f t="shared" si="176"/>
        <v>Obstkuchen aus Quarkölteig</v>
      </c>
      <c r="B1420">
        <f t="shared" si="177"/>
        <v>26</v>
      </c>
      <c r="C1420" t="s">
        <v>1348</v>
      </c>
      <c r="D1420">
        <v>302</v>
      </c>
      <c r="E1420">
        <v>1267</v>
      </c>
      <c r="F1420">
        <v>2.8</v>
      </c>
      <c r="G1420">
        <v>33.299999999999997</v>
      </c>
      <c r="H1420">
        <v>13.3</v>
      </c>
      <c r="I1420">
        <v>9.8000000000000007</v>
      </c>
      <c r="L1420">
        <f t="shared" si="178"/>
        <v>301.38</v>
      </c>
      <c r="M1420">
        <f t="shared" si="179"/>
        <v>-0.62000000000000455</v>
      </c>
    </row>
    <row r="1421" spans="1:13" x14ac:dyDescent="0.25">
      <c r="A1421" t="str">
        <f t="shared" si="176"/>
        <v>Obstsalat</v>
      </c>
      <c r="B1421">
        <f t="shared" si="177"/>
        <v>9</v>
      </c>
      <c r="C1421" t="s">
        <v>1349</v>
      </c>
      <c r="D1421">
        <v>88</v>
      </c>
      <c r="E1421">
        <v>366</v>
      </c>
      <c r="F1421">
        <v>2</v>
      </c>
      <c r="G1421">
        <v>20.6</v>
      </c>
      <c r="H1421">
        <v>0.3</v>
      </c>
      <c r="I1421">
        <v>0.6</v>
      </c>
      <c r="L1421">
        <f t="shared" si="178"/>
        <v>89.77</v>
      </c>
      <c r="M1421">
        <f t="shared" si="179"/>
        <v>1.769999999999996</v>
      </c>
    </row>
    <row r="1422" spans="1:13" x14ac:dyDescent="0.25">
      <c r="A1422" t="str">
        <f t="shared" si="176"/>
        <v>Obsttorte</v>
      </c>
      <c r="B1422">
        <f t="shared" si="177"/>
        <v>9</v>
      </c>
      <c r="C1422" t="s">
        <v>1350</v>
      </c>
      <c r="D1422">
        <v>209</v>
      </c>
      <c r="E1422">
        <v>879</v>
      </c>
      <c r="F1422">
        <v>2</v>
      </c>
      <c r="G1422">
        <v>23</v>
      </c>
      <c r="H1422">
        <v>11</v>
      </c>
      <c r="I1422">
        <v>3</v>
      </c>
      <c r="L1422">
        <f t="shared" si="178"/>
        <v>209.20000000000002</v>
      </c>
      <c r="M1422">
        <f t="shared" si="179"/>
        <v>0.20000000000001705</v>
      </c>
    </row>
    <row r="1423" spans="1:13" x14ac:dyDescent="0.25">
      <c r="A1423" t="str">
        <f t="shared" si="176"/>
        <v>Ochsenbraten, Ochsenschmorbraten</v>
      </c>
      <c r="B1423">
        <f t="shared" si="177"/>
        <v>32</v>
      </c>
      <c r="C1423" t="s">
        <v>1351</v>
      </c>
      <c r="D1423">
        <v>224</v>
      </c>
      <c r="E1423">
        <v>942</v>
      </c>
      <c r="F1423">
        <v>0</v>
      </c>
      <c r="G1423">
        <v>2</v>
      </c>
      <c r="H1423">
        <v>16</v>
      </c>
      <c r="I1423">
        <v>16</v>
      </c>
      <c r="L1423">
        <f t="shared" si="178"/>
        <v>224.2</v>
      </c>
      <c r="M1423">
        <f t="shared" si="179"/>
        <v>0.19999999999998863</v>
      </c>
    </row>
    <row r="1424" spans="1:13" x14ac:dyDescent="0.25">
      <c r="A1424" t="str">
        <f t="shared" si="176"/>
        <v>Ochsenmaulsalat, Ochsenmaul-Salat</v>
      </c>
      <c r="B1424">
        <f t="shared" si="177"/>
        <v>33</v>
      </c>
      <c r="C1424" t="s">
        <v>1352</v>
      </c>
      <c r="D1424">
        <v>136</v>
      </c>
      <c r="E1424">
        <v>569</v>
      </c>
      <c r="F1424">
        <v>0.5</v>
      </c>
      <c r="G1424">
        <v>5.6</v>
      </c>
      <c r="H1424">
        <v>7</v>
      </c>
      <c r="I1424">
        <v>11.3</v>
      </c>
      <c r="L1424">
        <f t="shared" si="178"/>
        <v>135.52000000000001</v>
      </c>
      <c r="M1424">
        <f t="shared" si="179"/>
        <v>-0.47999999999998977</v>
      </c>
    </row>
    <row r="1425" spans="1:13" x14ac:dyDescent="0.25">
      <c r="A1425" t="str">
        <f t="shared" si="176"/>
        <v>Ochsenschwanz, Rinderschwanz (roh)</v>
      </c>
      <c r="B1425">
        <f t="shared" si="177"/>
        <v>34</v>
      </c>
      <c r="C1425" t="s">
        <v>1353</v>
      </c>
      <c r="D1425">
        <v>196</v>
      </c>
      <c r="E1425">
        <v>821</v>
      </c>
      <c r="F1425">
        <v>0</v>
      </c>
      <c r="G1425">
        <v>0</v>
      </c>
      <c r="H1425">
        <v>11.9</v>
      </c>
      <c r="I1425">
        <v>20.2</v>
      </c>
      <c r="L1425">
        <f t="shared" si="178"/>
        <v>195.51000000000002</v>
      </c>
      <c r="M1425">
        <f t="shared" si="179"/>
        <v>-0.48999999999998067</v>
      </c>
    </row>
    <row r="1426" spans="1:13" x14ac:dyDescent="0.25">
      <c r="A1426" t="str">
        <f t="shared" si="176"/>
        <v>Ochsenschwanz-Suppe, gebunden</v>
      </c>
      <c r="B1426">
        <f t="shared" si="177"/>
        <v>29</v>
      </c>
      <c r="C1426" t="s">
        <v>1354</v>
      </c>
      <c r="D1426">
        <v>68</v>
      </c>
      <c r="E1426">
        <v>282</v>
      </c>
      <c r="F1426">
        <v>0.5</v>
      </c>
      <c r="G1426">
        <v>3.4</v>
      </c>
      <c r="H1426">
        <v>5.0999999999999996</v>
      </c>
      <c r="I1426">
        <v>2.1</v>
      </c>
      <c r="L1426">
        <f t="shared" si="178"/>
        <v>70.19</v>
      </c>
      <c r="M1426">
        <f t="shared" si="179"/>
        <v>2.1899999999999977</v>
      </c>
    </row>
    <row r="1427" spans="1:13" x14ac:dyDescent="0.25">
      <c r="A1427" t="str">
        <f t="shared" si="176"/>
        <v>Ofen-Fritten (Pommes frites, Ofen-Friten, Backofen-Pommes)</v>
      </c>
      <c r="B1427">
        <f t="shared" si="177"/>
        <v>58</v>
      </c>
      <c r="C1427" t="s">
        <v>1355</v>
      </c>
      <c r="D1427">
        <v>265</v>
      </c>
      <c r="E1427">
        <v>1113</v>
      </c>
      <c r="F1427">
        <v>3.5</v>
      </c>
      <c r="G1427">
        <v>37.5</v>
      </c>
      <c r="H1427">
        <v>9.6999999999999993</v>
      </c>
      <c r="I1427">
        <v>4.0999999999999996</v>
      </c>
      <c r="L1427">
        <f t="shared" si="178"/>
        <v>261.17999999999995</v>
      </c>
      <c r="M1427">
        <f t="shared" si="179"/>
        <v>-3.82000000000005</v>
      </c>
    </row>
    <row r="1428" spans="1:13" x14ac:dyDescent="0.25">
      <c r="A1428" t="str">
        <f t="shared" si="176"/>
        <v>Ofenkartoffeln (stark basisch wirkend)</v>
      </c>
      <c r="B1428">
        <f t="shared" si="177"/>
        <v>38</v>
      </c>
      <c r="C1428" t="s">
        <v>1356</v>
      </c>
      <c r="D1428">
        <v>111</v>
      </c>
      <c r="E1428">
        <v>467</v>
      </c>
      <c r="F1428">
        <v>1.5</v>
      </c>
      <c r="G1428">
        <v>16</v>
      </c>
      <c r="H1428">
        <v>4</v>
      </c>
      <c r="I1428">
        <v>2</v>
      </c>
      <c r="L1428">
        <f t="shared" si="178"/>
        <v>111.2</v>
      </c>
      <c r="M1428">
        <f t="shared" si="179"/>
        <v>0.20000000000000284</v>
      </c>
    </row>
    <row r="1429" spans="1:13" x14ac:dyDescent="0.25">
      <c r="A1429" t="str">
        <f t="shared" si="176"/>
        <v xml:space="preserve">Ofenkäse (Camembert, gebackener Käse) </v>
      </c>
      <c r="B1429">
        <f t="shared" si="177"/>
        <v>38</v>
      </c>
      <c r="C1429" t="s">
        <v>1357</v>
      </c>
      <c r="D1429">
        <v>350</v>
      </c>
      <c r="E1429">
        <v>1481</v>
      </c>
      <c r="F1429">
        <v>0</v>
      </c>
      <c r="G1429">
        <v>0.5</v>
      </c>
      <c r="H1429">
        <v>30</v>
      </c>
      <c r="I1429">
        <v>16.5</v>
      </c>
      <c r="L1429">
        <f t="shared" si="178"/>
        <v>350.35</v>
      </c>
      <c r="M1429">
        <f t="shared" si="179"/>
        <v>0.35000000000002274</v>
      </c>
    </row>
    <row r="1430" spans="1:13" x14ac:dyDescent="0.25">
      <c r="A1430" t="str">
        <f t="shared" si="176"/>
        <v>Okrafrüchte, "Okraschoten" (Konserve)</v>
      </c>
      <c r="B1430">
        <f t="shared" si="177"/>
        <v>37</v>
      </c>
      <c r="C1430" t="s">
        <v>1358</v>
      </c>
      <c r="D1430">
        <v>17</v>
      </c>
      <c r="E1430">
        <v>72</v>
      </c>
      <c r="F1430">
        <v>0</v>
      </c>
      <c r="G1430">
        <v>1.9</v>
      </c>
      <c r="H1430">
        <v>0.1</v>
      </c>
      <c r="I1430">
        <v>2</v>
      </c>
      <c r="L1430">
        <f t="shared" si="178"/>
        <v>17.119999999999997</v>
      </c>
      <c r="M1430">
        <f t="shared" si="179"/>
        <v>0.11999999999999744</v>
      </c>
    </row>
    <row r="1431" spans="1:13" x14ac:dyDescent="0.25">
      <c r="A1431" t="str">
        <f t="shared" si="176"/>
        <v>Okrafrüchte, "Okraschoten", frisch</v>
      </c>
      <c r="B1431">
        <f t="shared" si="177"/>
        <v>34</v>
      </c>
      <c r="C1431" t="s">
        <v>1359</v>
      </c>
      <c r="D1431">
        <v>19</v>
      </c>
      <c r="E1431">
        <v>81</v>
      </c>
      <c r="F1431">
        <v>0</v>
      </c>
      <c r="G1431">
        <v>2.2000000000000002</v>
      </c>
      <c r="H1431">
        <v>0.2</v>
      </c>
      <c r="I1431">
        <v>2</v>
      </c>
      <c r="L1431">
        <f t="shared" si="178"/>
        <v>19.28</v>
      </c>
      <c r="M1431">
        <f t="shared" si="179"/>
        <v>0.28000000000000114</v>
      </c>
    </row>
    <row r="1432" spans="1:13" x14ac:dyDescent="0.25">
      <c r="A1432" t="str">
        <f t="shared" si="176"/>
        <v>Oliven, grün, mariniert</v>
      </c>
      <c r="B1432">
        <f t="shared" si="177"/>
        <v>23</v>
      </c>
      <c r="C1432" t="s">
        <v>1360</v>
      </c>
      <c r="D1432">
        <v>138</v>
      </c>
      <c r="E1432">
        <v>569</v>
      </c>
      <c r="F1432">
        <v>0</v>
      </c>
      <c r="G1432">
        <v>1.8</v>
      </c>
      <c r="H1432">
        <v>13.9</v>
      </c>
      <c r="I1432">
        <v>1.4</v>
      </c>
      <c r="L1432">
        <f t="shared" si="178"/>
        <v>142.53</v>
      </c>
      <c r="M1432">
        <f t="shared" si="179"/>
        <v>4.5300000000000011</v>
      </c>
    </row>
    <row r="1433" spans="1:13" x14ac:dyDescent="0.25">
      <c r="A1433" t="str">
        <f t="shared" si="176"/>
        <v>Oliven, schwarz, mariniert</v>
      </c>
      <c r="B1433">
        <f t="shared" si="177"/>
        <v>26</v>
      </c>
      <c r="C1433" t="s">
        <v>1361</v>
      </c>
      <c r="D1433">
        <v>135</v>
      </c>
      <c r="E1433">
        <v>555</v>
      </c>
      <c r="F1433">
        <v>0</v>
      </c>
      <c r="G1433">
        <v>1.5</v>
      </c>
      <c r="H1433">
        <v>13.8</v>
      </c>
      <c r="I1433">
        <v>1.1000000000000001</v>
      </c>
      <c r="L1433">
        <f t="shared" si="178"/>
        <v>139.11000000000001</v>
      </c>
      <c r="M1433">
        <f t="shared" si="179"/>
        <v>4.1100000000000136</v>
      </c>
    </row>
    <row r="1434" spans="1:13" x14ac:dyDescent="0.25">
      <c r="A1434" t="str">
        <f t="shared" si="176"/>
        <v>Olivenbrot</v>
      </c>
      <c r="B1434">
        <f t="shared" si="177"/>
        <v>10</v>
      </c>
      <c r="C1434" t="s">
        <v>1362</v>
      </c>
      <c r="D1434">
        <v>294</v>
      </c>
      <c r="E1434">
        <v>1235</v>
      </c>
      <c r="F1434">
        <v>4</v>
      </c>
      <c r="G1434">
        <v>45</v>
      </c>
      <c r="H1434">
        <v>7.8</v>
      </c>
      <c r="I1434">
        <v>8.8000000000000007</v>
      </c>
      <c r="L1434">
        <f t="shared" si="178"/>
        <v>294</v>
      </c>
      <c r="M1434">
        <f t="shared" si="179"/>
        <v>0</v>
      </c>
    </row>
    <row r="1435" spans="1:13" x14ac:dyDescent="0.25">
      <c r="A1435" t="str">
        <f t="shared" si="176"/>
        <v>Olivenöl</v>
      </c>
      <c r="B1435">
        <f t="shared" si="177"/>
        <v>8</v>
      </c>
      <c r="C1435" t="s">
        <v>1363</v>
      </c>
      <c r="D1435">
        <v>930</v>
      </c>
      <c r="E1435">
        <v>3934</v>
      </c>
      <c r="F1435">
        <v>0</v>
      </c>
      <c r="G1435">
        <v>0</v>
      </c>
      <c r="H1435">
        <v>100</v>
      </c>
      <c r="I1435">
        <v>0</v>
      </c>
      <c r="L1435">
        <f t="shared" si="178"/>
        <v>930.00000000000011</v>
      </c>
      <c r="M1435">
        <f t="shared" si="179"/>
        <v>0</v>
      </c>
    </row>
    <row r="1436" spans="1:13" x14ac:dyDescent="0.25">
      <c r="A1436" t="str">
        <f t="shared" si="176"/>
        <v>Olivenseele, Oliven-Seele</v>
      </c>
      <c r="B1436">
        <f t="shared" si="177"/>
        <v>25</v>
      </c>
      <c r="C1436" t="s">
        <v>1364</v>
      </c>
      <c r="D1436">
        <v>276</v>
      </c>
      <c r="E1436">
        <v>1158</v>
      </c>
      <c r="F1436">
        <v>3</v>
      </c>
      <c r="G1436">
        <v>35</v>
      </c>
      <c r="H1436">
        <v>7</v>
      </c>
      <c r="I1436">
        <v>16</v>
      </c>
      <c r="L1436">
        <f t="shared" si="178"/>
        <v>275.8</v>
      </c>
      <c r="M1436">
        <f t="shared" si="179"/>
        <v>-0.19999999999998863</v>
      </c>
    </row>
    <row r="1437" spans="1:13" x14ac:dyDescent="0.25">
      <c r="A1437" t="str">
        <f t="shared" si="176"/>
        <v>Orangeat, Aranzini (aus Bitterorange / Pomeranze)</v>
      </c>
      <c r="B1437">
        <f t="shared" si="177"/>
        <v>49</v>
      </c>
      <c r="C1437" t="s">
        <v>1365</v>
      </c>
      <c r="D1437">
        <v>314</v>
      </c>
      <c r="E1437">
        <v>1320</v>
      </c>
      <c r="F1437">
        <v>6</v>
      </c>
      <c r="G1437">
        <v>75</v>
      </c>
      <c r="H1437">
        <v>0.5</v>
      </c>
      <c r="I1437">
        <v>0.5</v>
      </c>
      <c r="L1437">
        <f t="shared" si="178"/>
        <v>314.25</v>
      </c>
      <c r="M1437">
        <f t="shared" si="179"/>
        <v>0.25</v>
      </c>
    </row>
    <row r="1438" spans="1:13" x14ac:dyDescent="0.25">
      <c r="A1438" t="str">
        <f t="shared" si="176"/>
        <v>Orangenlikör (wie Cointreau, Grand Marnier, Curacao)</v>
      </c>
      <c r="B1438">
        <f t="shared" si="177"/>
        <v>52</v>
      </c>
      <c r="C1438" t="s">
        <v>1366</v>
      </c>
      <c r="D1438">
        <v>298</v>
      </c>
      <c r="E1438">
        <v>1250</v>
      </c>
      <c r="F1438">
        <v>3</v>
      </c>
      <c r="G1438">
        <v>32.6</v>
      </c>
      <c r="H1438">
        <v>0</v>
      </c>
      <c r="I1438">
        <v>0</v>
      </c>
      <c r="J1438">
        <v>20</v>
      </c>
      <c r="L1438">
        <f t="shared" si="178"/>
        <v>273.65999999999997</v>
      </c>
      <c r="M1438">
        <f t="shared" si="179"/>
        <v>-24.340000000000032</v>
      </c>
    </row>
    <row r="1439" spans="1:13" x14ac:dyDescent="0.25">
      <c r="A1439" t="s">
        <v>2610</v>
      </c>
      <c r="B1439">
        <f>LEN(A1439)</f>
        <v>53</v>
      </c>
      <c r="C1439" t="s">
        <v>2427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L1439">
        <f t="shared" si="178"/>
        <v>0</v>
      </c>
      <c r="M1439">
        <f t="shared" si="179"/>
        <v>0</v>
      </c>
    </row>
    <row r="1440" spans="1:13" x14ac:dyDescent="0.25">
      <c r="A1440" t="str">
        <f>MID(C1440,1,$B$1)</f>
        <v>Orangensaft (O-Saft)</v>
      </c>
      <c r="B1440">
        <f>LEN(C1440)</f>
        <v>20</v>
      </c>
      <c r="C1440" t="s">
        <v>1367</v>
      </c>
      <c r="D1440">
        <v>44</v>
      </c>
      <c r="E1440">
        <v>185</v>
      </c>
      <c r="F1440">
        <v>1</v>
      </c>
      <c r="G1440">
        <v>9</v>
      </c>
      <c r="H1440">
        <v>0.2</v>
      </c>
      <c r="I1440">
        <v>0.7</v>
      </c>
      <c r="L1440">
        <f t="shared" si="178"/>
        <v>41.699999999999996</v>
      </c>
      <c r="M1440">
        <f t="shared" si="179"/>
        <v>-2.3000000000000043</v>
      </c>
    </row>
    <row r="1441" spans="1:13" x14ac:dyDescent="0.25">
      <c r="A1441" t="str">
        <f>MID(C1441,1,$B$1)</f>
        <v>Orangensaft-Nektar</v>
      </c>
      <c r="B1441">
        <f>LEN(C1441)</f>
        <v>18</v>
      </c>
      <c r="C1441" t="s">
        <v>1368</v>
      </c>
      <c r="D1441">
        <v>44</v>
      </c>
      <c r="E1441">
        <v>185</v>
      </c>
      <c r="F1441">
        <v>1</v>
      </c>
      <c r="G1441">
        <v>10.5</v>
      </c>
      <c r="H1441">
        <v>0.1</v>
      </c>
      <c r="I1441">
        <v>0.4</v>
      </c>
      <c r="L1441">
        <f t="shared" si="178"/>
        <v>45.66</v>
      </c>
      <c r="M1441">
        <f t="shared" si="179"/>
        <v>1.6599999999999966</v>
      </c>
    </row>
    <row r="1442" spans="1:13" x14ac:dyDescent="0.25">
      <c r="A1442" t="str">
        <f>MID(C1442,1,$B$1)</f>
        <v>Orangensaft-Nektar mit Süßstoff</v>
      </c>
      <c r="B1442">
        <f>LEN(C1442)</f>
        <v>31</v>
      </c>
      <c r="C1442" t="s">
        <v>1369</v>
      </c>
      <c r="D1442">
        <v>21</v>
      </c>
      <c r="E1442">
        <v>88</v>
      </c>
      <c r="F1442">
        <v>0.5</v>
      </c>
      <c r="G1442">
        <v>4.7</v>
      </c>
      <c r="H1442">
        <v>0.1</v>
      </c>
      <c r="I1442">
        <v>0.3</v>
      </c>
      <c r="L1442">
        <f t="shared" si="178"/>
        <v>21.46</v>
      </c>
      <c r="M1442">
        <f t="shared" si="179"/>
        <v>0.46000000000000085</v>
      </c>
    </row>
    <row r="1443" spans="1:13" x14ac:dyDescent="0.25">
      <c r="A1443" t="str">
        <f>MID(C1443,1,$B$1)</f>
        <v>Orecchiette, gekocht (Hartweizennudeln)</v>
      </c>
      <c r="B1443">
        <f>LEN(C1443)</f>
        <v>39</v>
      </c>
      <c r="C1443" t="s">
        <v>1370</v>
      </c>
      <c r="D1443">
        <v>165</v>
      </c>
      <c r="E1443">
        <v>691</v>
      </c>
      <c r="F1443">
        <v>3</v>
      </c>
      <c r="G1443">
        <v>33</v>
      </c>
      <c r="H1443">
        <v>0.7</v>
      </c>
      <c r="I1443">
        <v>5.4</v>
      </c>
      <c r="L1443">
        <f t="shared" si="178"/>
        <v>164.48999999999998</v>
      </c>
      <c r="M1443">
        <f t="shared" si="179"/>
        <v>-0.51000000000001933</v>
      </c>
    </row>
    <row r="1444" spans="1:13" x14ac:dyDescent="0.25">
      <c r="A1444" t="str">
        <f>MID(C1444,1,$B$1)</f>
        <v>Oregano, Dorst, echter Dost, wilder Thymian, getrocknet</v>
      </c>
      <c r="B1444">
        <f>LEN(C1444)</f>
        <v>55</v>
      </c>
      <c r="C1444" t="s">
        <v>1371</v>
      </c>
      <c r="D1444">
        <v>349</v>
      </c>
      <c r="E1444">
        <v>1465</v>
      </c>
      <c r="F1444">
        <v>4</v>
      </c>
      <c r="G1444">
        <v>50</v>
      </c>
      <c r="H1444">
        <v>10.5</v>
      </c>
      <c r="I1444">
        <v>11</v>
      </c>
      <c r="L1444">
        <f t="shared" si="178"/>
        <v>348.84999999999997</v>
      </c>
      <c r="M1444">
        <f t="shared" si="179"/>
        <v>-0.15000000000003411</v>
      </c>
    </row>
    <row r="1445" spans="1:13" x14ac:dyDescent="0.25">
      <c r="A1445" t="s">
        <v>2567</v>
      </c>
      <c r="B1445">
        <f>LEN(A1445)</f>
        <v>67</v>
      </c>
      <c r="C1445" t="s">
        <v>2428</v>
      </c>
      <c r="D1445">
        <v>299</v>
      </c>
      <c r="E1445">
        <v>1254</v>
      </c>
      <c r="F1445">
        <v>0</v>
      </c>
      <c r="G1445">
        <v>0</v>
      </c>
      <c r="H1445">
        <v>19</v>
      </c>
      <c r="I1445">
        <v>29</v>
      </c>
      <c r="L1445">
        <f t="shared" si="178"/>
        <v>298.5</v>
      </c>
      <c r="M1445">
        <f t="shared" si="179"/>
        <v>-0.5</v>
      </c>
    </row>
    <row r="1446" spans="1:13" x14ac:dyDescent="0.25">
      <c r="A1446" t="str">
        <f t="shared" ref="A1446:A1484" si="180">MID(C1446,1,$B$1)</f>
        <v>Ouzo, Raki, Anisschnaps 38 Vol.%</v>
      </c>
      <c r="B1446">
        <f t="shared" ref="B1446:B1484" si="181">LEN(C1446)</f>
        <v>32</v>
      </c>
      <c r="C1446" t="s">
        <v>1372</v>
      </c>
      <c r="D1446">
        <v>234</v>
      </c>
      <c r="E1446">
        <v>983</v>
      </c>
      <c r="F1446">
        <v>0</v>
      </c>
      <c r="G1446">
        <v>0.1</v>
      </c>
      <c r="H1446">
        <v>0</v>
      </c>
      <c r="I1446">
        <v>0</v>
      </c>
      <c r="J1446">
        <v>38</v>
      </c>
      <c r="L1446">
        <f t="shared" si="178"/>
        <v>266.41000000000003</v>
      </c>
      <c r="M1446">
        <f t="shared" si="179"/>
        <v>32.410000000000025</v>
      </c>
    </row>
    <row r="1447" spans="1:13" x14ac:dyDescent="0.25">
      <c r="A1447" t="str">
        <f t="shared" si="180"/>
        <v>Paella</v>
      </c>
      <c r="B1447">
        <f t="shared" si="181"/>
        <v>6</v>
      </c>
      <c r="C1447" t="s">
        <v>1373</v>
      </c>
      <c r="D1447">
        <v>175</v>
      </c>
      <c r="E1447">
        <v>732</v>
      </c>
      <c r="F1447">
        <v>1.5</v>
      </c>
      <c r="G1447">
        <v>17.3</v>
      </c>
      <c r="H1447">
        <v>7.2</v>
      </c>
      <c r="I1447">
        <v>10.3</v>
      </c>
      <c r="L1447">
        <f t="shared" si="178"/>
        <v>181.14999999999998</v>
      </c>
      <c r="M1447">
        <f t="shared" si="179"/>
        <v>6.1499999999999773</v>
      </c>
    </row>
    <row r="1448" spans="1:13" x14ac:dyDescent="0.25">
      <c r="A1448" t="str">
        <f t="shared" si="180"/>
        <v>Pak Choi, Bok Choy, Pak Choy, Paksoi, Senfkohl, Blätterkohl</v>
      </c>
      <c r="B1448">
        <f t="shared" si="181"/>
        <v>59</v>
      </c>
      <c r="C1448" t="s">
        <v>1374</v>
      </c>
      <c r="D1448">
        <v>16</v>
      </c>
      <c r="E1448">
        <v>66</v>
      </c>
      <c r="F1448">
        <v>0</v>
      </c>
      <c r="G1448">
        <v>2</v>
      </c>
      <c r="H1448">
        <v>0.3</v>
      </c>
      <c r="I1448">
        <v>1.2</v>
      </c>
      <c r="L1448">
        <f t="shared" si="178"/>
        <v>16.029999999999998</v>
      </c>
      <c r="M1448">
        <f t="shared" si="179"/>
        <v>2.9999999999997584E-2</v>
      </c>
    </row>
    <row r="1449" spans="1:13" x14ac:dyDescent="0.25">
      <c r="A1449" t="str">
        <f t="shared" si="180"/>
        <v>Pakora, Bhajia, Bhaja, Bajji (indischer Snack)</v>
      </c>
      <c r="B1449">
        <f t="shared" si="181"/>
        <v>46</v>
      </c>
      <c r="C1449" t="s">
        <v>1375</v>
      </c>
      <c r="D1449">
        <v>283</v>
      </c>
      <c r="E1449">
        <v>1187</v>
      </c>
      <c r="F1449">
        <v>3.5</v>
      </c>
      <c r="G1449">
        <v>41</v>
      </c>
      <c r="H1449">
        <v>6</v>
      </c>
      <c r="I1449">
        <v>14</v>
      </c>
      <c r="L1449">
        <f t="shared" si="178"/>
        <v>282.7</v>
      </c>
      <c r="M1449">
        <f t="shared" si="179"/>
        <v>-0.30000000000001137</v>
      </c>
    </row>
    <row r="1450" spans="1:13" x14ac:dyDescent="0.25">
      <c r="A1450" t="str">
        <f t="shared" si="180"/>
        <v>Palatschinken</v>
      </c>
      <c r="B1450">
        <f t="shared" si="181"/>
        <v>13</v>
      </c>
      <c r="C1450" t="s">
        <v>1376</v>
      </c>
      <c r="D1450">
        <v>266</v>
      </c>
      <c r="E1450">
        <v>1119</v>
      </c>
      <c r="F1450">
        <v>2.5</v>
      </c>
      <c r="G1450">
        <v>28.6</v>
      </c>
      <c r="H1450">
        <v>13</v>
      </c>
      <c r="I1450">
        <v>6.7</v>
      </c>
      <c r="L1450">
        <f t="shared" si="178"/>
        <v>266.3</v>
      </c>
      <c r="M1450">
        <f t="shared" si="179"/>
        <v>0.30000000000001137</v>
      </c>
    </row>
    <row r="1451" spans="1:13" x14ac:dyDescent="0.25">
      <c r="A1451" t="str">
        <f t="shared" si="180"/>
        <v>Palmenkernfett, Palmfett, Pflanzenfett</v>
      </c>
      <c r="B1451">
        <f t="shared" si="181"/>
        <v>38</v>
      </c>
      <c r="C1451" t="s">
        <v>1377</v>
      </c>
      <c r="D1451">
        <v>930</v>
      </c>
      <c r="E1451">
        <v>3934</v>
      </c>
      <c r="F1451">
        <v>0</v>
      </c>
      <c r="G1451">
        <v>0</v>
      </c>
      <c r="H1451">
        <v>100</v>
      </c>
      <c r="I1451">
        <v>0</v>
      </c>
      <c r="L1451">
        <f t="shared" si="178"/>
        <v>930.00000000000011</v>
      </c>
      <c r="M1451">
        <f t="shared" si="179"/>
        <v>0</v>
      </c>
    </row>
    <row r="1452" spans="1:13" x14ac:dyDescent="0.25">
      <c r="A1452" t="str">
        <f t="shared" si="180"/>
        <v>Palmöl, Palmfruchtöl, Açaí-Öl, Babaçu-Öl</v>
      </c>
      <c r="B1452">
        <f t="shared" si="181"/>
        <v>40</v>
      </c>
      <c r="C1452" t="s">
        <v>1378</v>
      </c>
      <c r="D1452">
        <v>930</v>
      </c>
      <c r="E1452">
        <v>3934</v>
      </c>
      <c r="F1452">
        <v>0</v>
      </c>
      <c r="G1452">
        <v>0</v>
      </c>
      <c r="H1452">
        <v>100</v>
      </c>
      <c r="I1452">
        <v>0</v>
      </c>
      <c r="L1452">
        <f t="shared" si="178"/>
        <v>930.00000000000011</v>
      </c>
      <c r="M1452">
        <f t="shared" si="179"/>
        <v>0</v>
      </c>
    </row>
    <row r="1453" spans="1:13" x14ac:dyDescent="0.25">
      <c r="A1453" t="str">
        <f t="shared" si="180"/>
        <v>Palmzucker</v>
      </c>
      <c r="B1453">
        <f t="shared" si="181"/>
        <v>10</v>
      </c>
      <c r="C1453" t="s">
        <v>1379</v>
      </c>
      <c r="D1453">
        <v>410</v>
      </c>
      <c r="E1453">
        <v>1722</v>
      </c>
      <c r="F1453">
        <v>8.5</v>
      </c>
      <c r="G1453">
        <v>100</v>
      </c>
      <c r="H1453">
        <v>0</v>
      </c>
      <c r="I1453">
        <v>0</v>
      </c>
      <c r="L1453">
        <f t="shared" si="178"/>
        <v>409.99999999999994</v>
      </c>
      <c r="M1453">
        <f t="shared" si="179"/>
        <v>0</v>
      </c>
    </row>
    <row r="1454" spans="1:13" x14ac:dyDescent="0.25">
      <c r="A1454" t="str">
        <f t="shared" si="180"/>
        <v>Panettone, Panetone, Mailänder Kuchenspezialität (Weihnachts-Gebäck)</v>
      </c>
      <c r="B1454">
        <f t="shared" si="181"/>
        <v>68</v>
      </c>
      <c r="C1454" t="s">
        <v>1380</v>
      </c>
      <c r="D1454">
        <v>354</v>
      </c>
      <c r="E1454">
        <v>1487</v>
      </c>
      <c r="F1454">
        <v>5</v>
      </c>
      <c r="G1454">
        <v>60</v>
      </c>
      <c r="H1454">
        <v>8</v>
      </c>
      <c r="I1454">
        <v>8</v>
      </c>
      <c r="L1454">
        <f t="shared" si="178"/>
        <v>354</v>
      </c>
      <c r="M1454">
        <f t="shared" si="179"/>
        <v>0</v>
      </c>
    </row>
    <row r="1455" spans="1:13" x14ac:dyDescent="0.25">
      <c r="A1455" t="str">
        <f t="shared" si="180"/>
        <v>Pangasiusfilet (roh)</v>
      </c>
      <c r="B1455">
        <f t="shared" si="181"/>
        <v>20</v>
      </c>
      <c r="C1455" t="s">
        <v>1381</v>
      </c>
      <c r="D1455">
        <v>92</v>
      </c>
      <c r="E1455">
        <v>386</v>
      </c>
      <c r="F1455">
        <v>0</v>
      </c>
      <c r="G1455">
        <v>0</v>
      </c>
      <c r="H1455">
        <v>4</v>
      </c>
      <c r="I1455">
        <v>13</v>
      </c>
      <c r="L1455">
        <f t="shared" si="178"/>
        <v>91.800000000000011</v>
      </c>
      <c r="M1455">
        <f t="shared" si="179"/>
        <v>-0.19999999999998863</v>
      </c>
    </row>
    <row r="1456" spans="1:13" x14ac:dyDescent="0.25">
      <c r="A1456" t="str">
        <f t="shared" si="180"/>
        <v>Paniermehl, Panade, Semmelbrösel, Semmelmehl</v>
      </c>
      <c r="B1456">
        <f t="shared" si="181"/>
        <v>44</v>
      </c>
      <c r="C1456" t="s">
        <v>1382</v>
      </c>
      <c r="D1456">
        <v>353</v>
      </c>
      <c r="E1456">
        <v>1499</v>
      </c>
      <c r="F1456">
        <v>6.5</v>
      </c>
      <c r="G1456">
        <v>73.5</v>
      </c>
      <c r="H1456">
        <v>2.1</v>
      </c>
      <c r="I1456">
        <v>10.1</v>
      </c>
      <c r="L1456">
        <f t="shared" si="178"/>
        <v>363.3</v>
      </c>
      <c r="M1456">
        <f t="shared" si="179"/>
        <v>10.300000000000011</v>
      </c>
    </row>
    <row r="1457" spans="1:13" x14ac:dyDescent="0.25">
      <c r="A1457" t="str">
        <f t="shared" si="180"/>
        <v>Panko-Mehl (japanisches Paniermehl aus Weizenmehl, Hefe, Gewürzen)</v>
      </c>
      <c r="B1457">
        <f t="shared" si="181"/>
        <v>66</v>
      </c>
      <c r="C1457" t="s">
        <v>1383</v>
      </c>
      <c r="D1457">
        <v>335</v>
      </c>
      <c r="E1457">
        <v>1408</v>
      </c>
      <c r="F1457">
        <v>6</v>
      </c>
      <c r="G1457">
        <v>69</v>
      </c>
      <c r="H1457">
        <v>1.2</v>
      </c>
      <c r="I1457">
        <v>9.8000000000000007</v>
      </c>
      <c r="L1457">
        <f t="shared" si="178"/>
        <v>335.22</v>
      </c>
      <c r="M1457">
        <f t="shared" si="179"/>
        <v>0.22000000000002728</v>
      </c>
    </row>
    <row r="1458" spans="1:13" x14ac:dyDescent="0.25">
      <c r="A1458" t="str">
        <f t="shared" si="180"/>
        <v>Panna Cotta, Pannacotta Torte</v>
      </c>
      <c r="B1458">
        <f t="shared" si="181"/>
        <v>29</v>
      </c>
      <c r="C1458" t="s">
        <v>1384</v>
      </c>
      <c r="D1458">
        <v>324</v>
      </c>
      <c r="E1458">
        <v>1362</v>
      </c>
      <c r="F1458">
        <v>2.5</v>
      </c>
      <c r="G1458">
        <v>28.4</v>
      </c>
      <c r="H1458">
        <v>18.5</v>
      </c>
      <c r="I1458">
        <v>8.5</v>
      </c>
      <c r="L1458">
        <f t="shared" si="178"/>
        <v>324.19</v>
      </c>
      <c r="M1458">
        <f t="shared" si="179"/>
        <v>0.18999999999999773</v>
      </c>
    </row>
    <row r="1459" spans="1:13" x14ac:dyDescent="0.25">
      <c r="A1459" t="str">
        <f t="shared" si="180"/>
        <v>Papaya</v>
      </c>
      <c r="B1459">
        <f t="shared" si="181"/>
        <v>6</v>
      </c>
      <c r="C1459" t="s">
        <v>1385</v>
      </c>
      <c r="D1459">
        <v>12</v>
      </c>
      <c r="E1459">
        <v>53</v>
      </c>
      <c r="F1459">
        <v>0</v>
      </c>
      <c r="G1459">
        <v>2.4</v>
      </c>
      <c r="H1459">
        <v>0.1</v>
      </c>
      <c r="I1459">
        <v>0.5</v>
      </c>
      <c r="L1459">
        <f t="shared" si="178"/>
        <v>12.869999999999997</v>
      </c>
      <c r="M1459">
        <f t="shared" si="179"/>
        <v>0.86999999999999744</v>
      </c>
    </row>
    <row r="1460" spans="1:13" x14ac:dyDescent="0.25">
      <c r="A1460" t="str">
        <f t="shared" si="180"/>
        <v>Paprika, edelsüß, getrocknet (Paprikapulver mild)</v>
      </c>
      <c r="B1460">
        <f t="shared" si="181"/>
        <v>49</v>
      </c>
      <c r="C1460" t="s">
        <v>1386</v>
      </c>
      <c r="D1460">
        <v>327</v>
      </c>
      <c r="E1460">
        <v>1375</v>
      </c>
      <c r="F1460">
        <v>3</v>
      </c>
      <c r="G1460">
        <v>35</v>
      </c>
      <c r="H1460">
        <v>13</v>
      </c>
      <c r="I1460">
        <v>15</v>
      </c>
      <c r="L1460">
        <f t="shared" si="178"/>
        <v>327.39999999999998</v>
      </c>
      <c r="M1460">
        <f t="shared" si="179"/>
        <v>0.39999999999997726</v>
      </c>
    </row>
    <row r="1461" spans="1:13" x14ac:dyDescent="0.25">
      <c r="A1461" t="str">
        <f t="shared" si="180"/>
        <v>Paprika, gelb (Paprikaschoten, Paprika-Schoten)</v>
      </c>
      <c r="B1461">
        <f t="shared" si="181"/>
        <v>47</v>
      </c>
      <c r="C1461" t="s">
        <v>1387</v>
      </c>
      <c r="D1461">
        <v>28</v>
      </c>
      <c r="E1461">
        <v>117</v>
      </c>
      <c r="F1461">
        <v>0.5</v>
      </c>
      <c r="G1461">
        <v>4.9000000000000004</v>
      </c>
      <c r="H1461">
        <v>0.3</v>
      </c>
      <c r="I1461">
        <v>1.2</v>
      </c>
      <c r="L1461">
        <f t="shared" si="178"/>
        <v>27.919999999999998</v>
      </c>
      <c r="M1461">
        <f t="shared" si="179"/>
        <v>-8.0000000000001847E-2</v>
      </c>
    </row>
    <row r="1462" spans="1:13" x14ac:dyDescent="0.25">
      <c r="A1462" t="str">
        <f t="shared" si="180"/>
        <v>Paprika, grün (Paprikaschoten, Paprika-Schoten)</v>
      </c>
      <c r="B1462">
        <f t="shared" si="181"/>
        <v>47</v>
      </c>
      <c r="C1462" t="s">
        <v>1388</v>
      </c>
      <c r="D1462">
        <v>20</v>
      </c>
      <c r="E1462">
        <v>86</v>
      </c>
      <c r="F1462">
        <v>0</v>
      </c>
      <c r="G1462">
        <v>2.9</v>
      </c>
      <c r="H1462">
        <v>0.3</v>
      </c>
      <c r="I1462">
        <v>1.2</v>
      </c>
      <c r="L1462">
        <f t="shared" si="178"/>
        <v>19.72</v>
      </c>
      <c r="M1462">
        <f t="shared" si="179"/>
        <v>-0.28000000000000114</v>
      </c>
    </row>
    <row r="1463" spans="1:13" x14ac:dyDescent="0.25">
      <c r="A1463" t="str">
        <f t="shared" si="180"/>
        <v>Paprika, rot (Paprikaschoten, Paprika-Schoten)</v>
      </c>
      <c r="B1463">
        <f t="shared" si="181"/>
        <v>46</v>
      </c>
      <c r="C1463" t="s">
        <v>1389</v>
      </c>
      <c r="D1463">
        <v>33</v>
      </c>
      <c r="E1463">
        <v>141</v>
      </c>
      <c r="F1463">
        <v>0.5</v>
      </c>
      <c r="G1463">
        <v>6.4</v>
      </c>
      <c r="H1463">
        <v>0.4</v>
      </c>
      <c r="I1463">
        <v>1</v>
      </c>
      <c r="L1463">
        <f t="shared" si="178"/>
        <v>34.160000000000004</v>
      </c>
      <c r="M1463">
        <f t="shared" si="179"/>
        <v>1.1600000000000037</v>
      </c>
    </row>
    <row r="1464" spans="1:13" x14ac:dyDescent="0.25">
      <c r="A1464" t="str">
        <f t="shared" si="180"/>
        <v>Paprikakäse (Schnittkäse)</v>
      </c>
      <c r="B1464">
        <f t="shared" si="181"/>
        <v>25</v>
      </c>
      <c r="C1464" t="s">
        <v>1390</v>
      </c>
      <c r="D1464">
        <v>375</v>
      </c>
      <c r="E1464">
        <v>1573</v>
      </c>
      <c r="F1464">
        <v>0</v>
      </c>
      <c r="G1464">
        <v>1</v>
      </c>
      <c r="H1464">
        <v>29</v>
      </c>
      <c r="I1464">
        <v>24</v>
      </c>
      <c r="L1464">
        <f t="shared" si="178"/>
        <v>374.60000000000008</v>
      </c>
      <c r="M1464">
        <f t="shared" si="179"/>
        <v>-0.39999999999992042</v>
      </c>
    </row>
    <row r="1465" spans="1:13" x14ac:dyDescent="0.25">
      <c r="A1465" t="str">
        <f t="shared" si="180"/>
        <v>Paprika-Lyoner, Pikantwurst</v>
      </c>
      <c r="B1465">
        <f t="shared" si="181"/>
        <v>27</v>
      </c>
      <c r="C1465" t="s">
        <v>1391</v>
      </c>
      <c r="D1465">
        <v>254</v>
      </c>
      <c r="E1465">
        <v>1067</v>
      </c>
      <c r="F1465">
        <v>0</v>
      </c>
      <c r="G1465">
        <v>1</v>
      </c>
      <c r="H1465">
        <v>21</v>
      </c>
      <c r="I1465">
        <v>13</v>
      </c>
      <c r="L1465">
        <f t="shared" si="178"/>
        <v>254</v>
      </c>
      <c r="M1465">
        <f t="shared" si="179"/>
        <v>0</v>
      </c>
    </row>
    <row r="1466" spans="1:13" x14ac:dyDescent="0.25">
      <c r="A1466" t="str">
        <f t="shared" si="180"/>
        <v>Paprika-Salami</v>
      </c>
      <c r="B1466">
        <f t="shared" si="181"/>
        <v>14</v>
      </c>
      <c r="C1466" t="s">
        <v>1392</v>
      </c>
      <c r="D1466">
        <v>357</v>
      </c>
      <c r="E1466">
        <v>1499</v>
      </c>
      <c r="F1466">
        <v>0</v>
      </c>
      <c r="G1466">
        <v>1</v>
      </c>
      <c r="H1466">
        <v>28</v>
      </c>
      <c r="I1466">
        <v>22</v>
      </c>
      <c r="L1466">
        <f t="shared" si="178"/>
        <v>356.90000000000009</v>
      </c>
      <c r="M1466">
        <f t="shared" si="179"/>
        <v>-9.9999999999909051E-2</v>
      </c>
    </row>
    <row r="1467" spans="1:13" x14ac:dyDescent="0.25">
      <c r="A1467" t="str">
        <f t="shared" si="180"/>
        <v>Paprikaschoten A, gefüllt</v>
      </c>
      <c r="B1467">
        <f t="shared" si="181"/>
        <v>25</v>
      </c>
      <c r="C1467" t="s">
        <v>1393</v>
      </c>
      <c r="D1467">
        <v>443</v>
      </c>
      <c r="E1467">
        <v>1859</v>
      </c>
      <c r="F1467">
        <v>0.5</v>
      </c>
      <c r="G1467">
        <v>5.5</v>
      </c>
      <c r="H1467">
        <v>42</v>
      </c>
      <c r="I1467">
        <v>7</v>
      </c>
      <c r="L1467">
        <f t="shared" si="178"/>
        <v>442.55</v>
      </c>
      <c r="M1467">
        <f t="shared" si="179"/>
        <v>-0.44999999999998863</v>
      </c>
    </row>
    <row r="1468" spans="1:13" x14ac:dyDescent="0.25">
      <c r="A1468" t="str">
        <f t="shared" si="180"/>
        <v>Paprikaschoten B, gefüllt mit Hackfleisch</v>
      </c>
      <c r="B1468">
        <f t="shared" si="181"/>
        <v>41</v>
      </c>
      <c r="C1468" t="s">
        <v>1394</v>
      </c>
      <c r="D1468">
        <v>99</v>
      </c>
      <c r="E1468">
        <v>416</v>
      </c>
      <c r="F1468">
        <v>1</v>
      </c>
      <c r="G1468">
        <v>11</v>
      </c>
      <c r="H1468">
        <v>4</v>
      </c>
      <c r="I1468">
        <v>4</v>
      </c>
      <c r="L1468">
        <f t="shared" si="178"/>
        <v>99.1</v>
      </c>
      <c r="M1468">
        <f t="shared" si="179"/>
        <v>9.9999999999994316E-2</v>
      </c>
    </row>
    <row r="1469" spans="1:13" x14ac:dyDescent="0.25">
      <c r="A1469" t="str">
        <f t="shared" si="180"/>
        <v>Paprikaschoten, geröstet / gegrillt (Konserve)</v>
      </c>
      <c r="B1469">
        <f t="shared" si="181"/>
        <v>46</v>
      </c>
      <c r="C1469" t="s">
        <v>1395</v>
      </c>
      <c r="D1469">
        <v>15</v>
      </c>
      <c r="E1469">
        <v>64</v>
      </c>
      <c r="F1469">
        <v>0</v>
      </c>
      <c r="G1469">
        <v>3</v>
      </c>
      <c r="H1469">
        <v>0.1</v>
      </c>
      <c r="I1469">
        <v>0.5</v>
      </c>
      <c r="L1469">
        <f t="shared" si="178"/>
        <v>15.329999999999998</v>
      </c>
      <c r="M1469">
        <f t="shared" si="179"/>
        <v>0.32999999999999829</v>
      </c>
    </row>
    <row r="1470" spans="1:13" x14ac:dyDescent="0.25">
      <c r="A1470" t="str">
        <f t="shared" si="180"/>
        <v>Paradiesapfel, Liebesapfel (Apfel in Zuckerglasur, Jahrmarkt, Kirmes)</v>
      </c>
      <c r="B1470">
        <f t="shared" si="181"/>
        <v>69</v>
      </c>
      <c r="C1470" t="s">
        <v>1396</v>
      </c>
      <c r="D1470">
        <v>233</v>
      </c>
      <c r="E1470">
        <v>977</v>
      </c>
      <c r="F1470">
        <v>5</v>
      </c>
      <c r="G1470">
        <v>55.6</v>
      </c>
      <c r="H1470">
        <v>0.4</v>
      </c>
      <c r="I1470">
        <v>0.2</v>
      </c>
      <c r="L1470">
        <f t="shared" si="178"/>
        <v>232.51999999999998</v>
      </c>
      <c r="M1470">
        <f t="shared" si="179"/>
        <v>-0.48000000000001819</v>
      </c>
    </row>
    <row r="1471" spans="1:13" x14ac:dyDescent="0.25">
      <c r="A1471" t="str">
        <f t="shared" si="180"/>
        <v>Paranuss ohne Schale</v>
      </c>
      <c r="B1471">
        <f t="shared" si="181"/>
        <v>20</v>
      </c>
      <c r="C1471" t="s">
        <v>1397</v>
      </c>
      <c r="D1471">
        <v>670</v>
      </c>
      <c r="E1471">
        <v>2764</v>
      </c>
      <c r="F1471">
        <v>0.5</v>
      </c>
      <c r="G1471">
        <v>3.6</v>
      </c>
      <c r="H1471">
        <v>66.8</v>
      </c>
      <c r="I1471">
        <v>13.6</v>
      </c>
      <c r="L1471">
        <f t="shared" si="178"/>
        <v>693.12</v>
      </c>
      <c r="M1471">
        <f t="shared" si="179"/>
        <v>23.120000000000005</v>
      </c>
    </row>
    <row r="1472" spans="1:13" x14ac:dyDescent="0.25">
      <c r="A1472" t="str">
        <f t="shared" si="180"/>
        <v>Parmaschinken, Prosciutto di Parma (vom Schwein)</v>
      </c>
      <c r="B1472">
        <f t="shared" si="181"/>
        <v>48</v>
      </c>
      <c r="C1472" t="s">
        <v>1398</v>
      </c>
      <c r="D1472">
        <v>250</v>
      </c>
      <c r="E1472">
        <v>1058</v>
      </c>
      <c r="F1472">
        <v>0</v>
      </c>
      <c r="G1472">
        <v>0.5</v>
      </c>
      <c r="H1472">
        <v>15.5</v>
      </c>
      <c r="I1472">
        <v>27.5</v>
      </c>
      <c r="L1472">
        <f t="shared" si="178"/>
        <v>261.70000000000005</v>
      </c>
      <c r="M1472">
        <f t="shared" si="179"/>
        <v>11.700000000000045</v>
      </c>
    </row>
    <row r="1473" spans="1:13" x14ac:dyDescent="0.25">
      <c r="A1473" t="str">
        <f t="shared" si="180"/>
        <v>Parmesan (Reibekäse, Streukäse)</v>
      </c>
      <c r="B1473">
        <f t="shared" si="181"/>
        <v>31</v>
      </c>
      <c r="C1473" t="s">
        <v>1399</v>
      </c>
      <c r="D1473">
        <v>375</v>
      </c>
      <c r="E1473">
        <v>1560</v>
      </c>
      <c r="F1473">
        <v>0</v>
      </c>
      <c r="G1473">
        <v>0</v>
      </c>
      <c r="H1473">
        <v>25.8</v>
      </c>
      <c r="I1473">
        <v>35.6</v>
      </c>
      <c r="L1473">
        <f t="shared" si="178"/>
        <v>389.46000000000004</v>
      </c>
      <c r="M1473">
        <f t="shared" si="179"/>
        <v>14.460000000000036</v>
      </c>
    </row>
    <row r="1474" spans="1:13" x14ac:dyDescent="0.25">
      <c r="A1474" t="str">
        <f t="shared" si="180"/>
        <v>Passionsfrucht</v>
      </c>
      <c r="B1474">
        <f t="shared" si="181"/>
        <v>14</v>
      </c>
      <c r="C1474" t="s">
        <v>1400</v>
      </c>
      <c r="D1474">
        <v>63</v>
      </c>
      <c r="E1474">
        <v>268</v>
      </c>
      <c r="F1474">
        <v>1</v>
      </c>
      <c r="G1474">
        <v>9.5</v>
      </c>
      <c r="H1474">
        <v>0.4</v>
      </c>
      <c r="I1474">
        <v>2.4</v>
      </c>
      <c r="L1474">
        <f t="shared" ref="L1474:L1537" si="182">G1474*4.1+H1474*9.3+I1474*4.2+J1474*7+K1474*3</f>
        <v>52.749999999999993</v>
      </c>
      <c r="M1474">
        <f t="shared" ref="M1474:M1537" si="183">L1474-D1474</f>
        <v>-10.250000000000007</v>
      </c>
    </row>
    <row r="1475" spans="1:13" x14ac:dyDescent="0.25">
      <c r="A1475" t="str">
        <f t="shared" si="180"/>
        <v>Pasta alla Eva (Low Carb Pasta), gekocht</v>
      </c>
      <c r="B1475">
        <f t="shared" si="181"/>
        <v>40</v>
      </c>
      <c r="C1475" t="s">
        <v>1401</v>
      </c>
      <c r="D1475">
        <v>129</v>
      </c>
      <c r="E1475">
        <v>542</v>
      </c>
      <c r="F1475">
        <v>0.5</v>
      </c>
      <c r="G1475">
        <v>3.8</v>
      </c>
      <c r="H1475">
        <v>2.4</v>
      </c>
      <c r="I1475">
        <v>21.7</v>
      </c>
      <c r="L1475">
        <f t="shared" si="182"/>
        <v>129.04</v>
      </c>
      <c r="M1475">
        <f t="shared" si="183"/>
        <v>3.9999999999992042E-2</v>
      </c>
    </row>
    <row r="1476" spans="1:13" x14ac:dyDescent="0.25">
      <c r="A1476" t="str">
        <f t="shared" si="180"/>
        <v>Pasta alla Eva (Low Carb Pasta), roh</v>
      </c>
      <c r="B1476">
        <f t="shared" si="181"/>
        <v>36</v>
      </c>
      <c r="C1476" t="s">
        <v>1402</v>
      </c>
      <c r="D1476">
        <v>375</v>
      </c>
      <c r="E1476">
        <v>1574</v>
      </c>
      <c r="F1476">
        <v>1</v>
      </c>
      <c r="G1476">
        <v>11</v>
      </c>
      <c r="H1476">
        <v>7</v>
      </c>
      <c r="I1476">
        <v>63</v>
      </c>
      <c r="L1476">
        <f t="shared" si="182"/>
        <v>374.8</v>
      </c>
      <c r="M1476">
        <f t="shared" si="183"/>
        <v>-0.19999999999998863</v>
      </c>
    </row>
    <row r="1477" spans="1:13" x14ac:dyDescent="0.25">
      <c r="A1477" t="str">
        <f t="shared" si="180"/>
        <v>Pasta asciutta</v>
      </c>
      <c r="B1477">
        <f t="shared" si="181"/>
        <v>14</v>
      </c>
      <c r="C1477" t="s">
        <v>1403</v>
      </c>
      <c r="D1477">
        <v>71</v>
      </c>
      <c r="E1477">
        <v>298</v>
      </c>
      <c r="F1477">
        <v>1</v>
      </c>
      <c r="G1477">
        <v>9.1</v>
      </c>
      <c r="H1477">
        <v>2.6</v>
      </c>
      <c r="I1477">
        <v>2.8</v>
      </c>
      <c r="L1477">
        <f t="shared" si="182"/>
        <v>73.25</v>
      </c>
      <c r="M1477">
        <f t="shared" si="183"/>
        <v>2.25</v>
      </c>
    </row>
    <row r="1478" spans="1:13" x14ac:dyDescent="0.25">
      <c r="A1478" t="str">
        <f t="shared" si="180"/>
        <v>Pasta-Soße Arrabbiata</v>
      </c>
      <c r="B1478">
        <f t="shared" si="181"/>
        <v>21</v>
      </c>
      <c r="C1478" t="s">
        <v>1404</v>
      </c>
      <c r="D1478">
        <v>289</v>
      </c>
      <c r="E1478">
        <v>1212</v>
      </c>
      <c r="F1478">
        <v>1</v>
      </c>
      <c r="G1478">
        <v>8</v>
      </c>
      <c r="H1478">
        <v>26.5</v>
      </c>
      <c r="I1478">
        <v>2.2000000000000002</v>
      </c>
      <c r="L1478">
        <f t="shared" si="182"/>
        <v>288.49</v>
      </c>
      <c r="M1478">
        <f t="shared" si="183"/>
        <v>-0.50999999999999091</v>
      </c>
    </row>
    <row r="1479" spans="1:13" x14ac:dyDescent="0.25">
      <c r="A1479" t="str">
        <f t="shared" si="180"/>
        <v>Pasta-Soße Bolognese (mit Fleisch)</v>
      </c>
      <c r="B1479">
        <f t="shared" si="181"/>
        <v>34</v>
      </c>
      <c r="C1479" t="s">
        <v>1405</v>
      </c>
      <c r="D1479">
        <v>98</v>
      </c>
      <c r="E1479">
        <v>412</v>
      </c>
      <c r="F1479">
        <v>0.5</v>
      </c>
      <c r="G1479">
        <v>5</v>
      </c>
      <c r="H1479">
        <v>6.5</v>
      </c>
      <c r="I1479">
        <v>4.0999999999999996</v>
      </c>
      <c r="L1479">
        <f t="shared" si="182"/>
        <v>98.17</v>
      </c>
      <c r="M1479">
        <f t="shared" si="183"/>
        <v>0.17000000000000171</v>
      </c>
    </row>
    <row r="1480" spans="1:13" x14ac:dyDescent="0.25">
      <c r="A1480" t="str">
        <f t="shared" si="180"/>
        <v>Pastinak, Pastinaken (roh)</v>
      </c>
      <c r="B1480">
        <f t="shared" si="181"/>
        <v>26</v>
      </c>
      <c r="C1480" t="s">
        <v>1406</v>
      </c>
      <c r="D1480">
        <v>58</v>
      </c>
      <c r="E1480">
        <v>245</v>
      </c>
      <c r="F1480">
        <v>1</v>
      </c>
      <c r="G1480">
        <v>12</v>
      </c>
      <c r="H1480">
        <v>0.2</v>
      </c>
      <c r="I1480">
        <v>0.7</v>
      </c>
      <c r="L1480">
        <f t="shared" si="182"/>
        <v>53.999999999999993</v>
      </c>
      <c r="M1480">
        <f t="shared" si="183"/>
        <v>-4.0000000000000071</v>
      </c>
    </row>
    <row r="1481" spans="1:13" x14ac:dyDescent="0.25">
      <c r="A1481" t="str">
        <f t="shared" si="180"/>
        <v>Pecorino (fetter Schafskäse)</v>
      </c>
      <c r="B1481">
        <f t="shared" si="181"/>
        <v>28</v>
      </c>
      <c r="C1481" t="s">
        <v>1407</v>
      </c>
      <c r="D1481">
        <v>403</v>
      </c>
      <c r="E1481">
        <v>1694</v>
      </c>
      <c r="F1481">
        <v>0</v>
      </c>
      <c r="G1481">
        <v>1</v>
      </c>
      <c r="H1481">
        <v>33</v>
      </c>
      <c r="I1481">
        <v>22</v>
      </c>
      <c r="L1481">
        <f t="shared" si="182"/>
        <v>403.40000000000009</v>
      </c>
      <c r="M1481">
        <f t="shared" si="183"/>
        <v>0.40000000000009095</v>
      </c>
    </row>
    <row r="1482" spans="1:13" x14ac:dyDescent="0.25">
      <c r="A1482" t="str">
        <f t="shared" si="180"/>
        <v>Pekan-Nuss ohne Schale (Pekannuss)</v>
      </c>
      <c r="B1482">
        <f t="shared" si="181"/>
        <v>34</v>
      </c>
      <c r="C1482" t="s">
        <v>1408</v>
      </c>
      <c r="D1482">
        <v>703</v>
      </c>
      <c r="E1482">
        <v>3898</v>
      </c>
      <c r="F1482">
        <v>0.5</v>
      </c>
      <c r="G1482">
        <v>4.4000000000000004</v>
      </c>
      <c r="H1482">
        <v>72</v>
      </c>
      <c r="I1482">
        <v>9.3000000000000007</v>
      </c>
      <c r="L1482">
        <f t="shared" si="182"/>
        <v>726.7</v>
      </c>
      <c r="M1482">
        <f t="shared" si="183"/>
        <v>23.700000000000045</v>
      </c>
    </row>
    <row r="1483" spans="1:13" x14ac:dyDescent="0.25">
      <c r="A1483" t="str">
        <f t="shared" si="180"/>
        <v>Pekan-Nuss, gesalzen (Pekannuss)</v>
      </c>
      <c r="B1483">
        <f t="shared" si="181"/>
        <v>32</v>
      </c>
      <c r="C1483" t="s">
        <v>1409</v>
      </c>
      <c r="D1483">
        <v>703</v>
      </c>
      <c r="E1483">
        <v>3898</v>
      </c>
      <c r="F1483">
        <v>0.5</v>
      </c>
      <c r="G1483">
        <v>6.3</v>
      </c>
      <c r="H1483">
        <v>71.2</v>
      </c>
      <c r="I1483">
        <v>9.1999999999999993</v>
      </c>
      <c r="L1483">
        <f t="shared" si="182"/>
        <v>726.63000000000011</v>
      </c>
      <c r="M1483">
        <f t="shared" si="183"/>
        <v>23.630000000000109</v>
      </c>
    </row>
    <row r="1484" spans="1:13" x14ac:dyDescent="0.25">
      <c r="A1484" t="str">
        <f t="shared" si="180"/>
        <v>Pellkartoffeln, gekocht, Stampf-Kartoffeln (stark basisch wirkend)</v>
      </c>
      <c r="B1484">
        <f t="shared" si="181"/>
        <v>66</v>
      </c>
      <c r="C1484" t="s">
        <v>1410</v>
      </c>
      <c r="D1484">
        <v>70</v>
      </c>
      <c r="E1484">
        <v>298</v>
      </c>
      <c r="F1484">
        <v>1.5</v>
      </c>
      <c r="G1484">
        <v>14.8</v>
      </c>
      <c r="H1484">
        <v>0.1</v>
      </c>
      <c r="I1484">
        <v>2</v>
      </c>
      <c r="L1484">
        <f t="shared" si="182"/>
        <v>70.010000000000005</v>
      </c>
      <c r="M1484">
        <f t="shared" si="183"/>
        <v>1.0000000000005116E-2</v>
      </c>
    </row>
    <row r="1485" spans="1:13" x14ac:dyDescent="0.25">
      <c r="A1485" t="s">
        <v>2577</v>
      </c>
      <c r="B1485">
        <f>LEN(A1485)</f>
        <v>77</v>
      </c>
      <c r="C1485" t="s">
        <v>2429</v>
      </c>
      <c r="D1485">
        <v>158</v>
      </c>
      <c r="E1485">
        <v>662</v>
      </c>
      <c r="F1485">
        <v>1.5</v>
      </c>
      <c r="G1485">
        <v>18</v>
      </c>
      <c r="H1485">
        <v>6.3</v>
      </c>
      <c r="I1485">
        <v>6</v>
      </c>
      <c r="L1485">
        <f t="shared" si="182"/>
        <v>157.58999999999997</v>
      </c>
      <c r="M1485">
        <f t="shared" si="183"/>
        <v>-0.41000000000002501</v>
      </c>
    </row>
    <row r="1486" spans="1:13" x14ac:dyDescent="0.25">
      <c r="A1486" t="str">
        <f t="shared" ref="A1486:A1517" si="184">MID(C1486,1,$B$1)</f>
        <v>Penne rigate, gekocht</v>
      </c>
      <c r="B1486">
        <f t="shared" ref="B1486:B1517" si="185">LEN(C1486)</f>
        <v>21</v>
      </c>
      <c r="C1486" t="s">
        <v>1411</v>
      </c>
      <c r="D1486">
        <v>141</v>
      </c>
      <c r="E1486">
        <v>592</v>
      </c>
      <c r="F1486">
        <v>2.5</v>
      </c>
      <c r="G1486">
        <v>26.5</v>
      </c>
      <c r="H1486">
        <v>1</v>
      </c>
      <c r="I1486">
        <v>5.5</v>
      </c>
      <c r="L1486">
        <f t="shared" si="182"/>
        <v>141.04999999999998</v>
      </c>
      <c r="M1486">
        <f t="shared" si="183"/>
        <v>4.9999999999982947E-2</v>
      </c>
    </row>
    <row r="1487" spans="1:13" x14ac:dyDescent="0.25">
      <c r="A1487" t="str">
        <f t="shared" si="184"/>
        <v>Penne rigate, roh</v>
      </c>
      <c r="B1487">
        <f t="shared" si="185"/>
        <v>17</v>
      </c>
      <c r="C1487" t="s">
        <v>1412</v>
      </c>
      <c r="D1487">
        <v>356</v>
      </c>
      <c r="E1487">
        <v>1493</v>
      </c>
      <c r="F1487">
        <v>6</v>
      </c>
      <c r="G1487">
        <v>71</v>
      </c>
      <c r="H1487">
        <v>1.5</v>
      </c>
      <c r="I1487">
        <v>12</v>
      </c>
      <c r="L1487">
        <f t="shared" si="182"/>
        <v>355.44999999999993</v>
      </c>
      <c r="M1487">
        <f t="shared" si="183"/>
        <v>-0.55000000000006821</v>
      </c>
    </row>
    <row r="1488" spans="1:13" x14ac:dyDescent="0.25">
      <c r="A1488" t="str">
        <f t="shared" si="184"/>
        <v>Perlhuhn (Perlhähnchen, Perlhühnchen) (roh)</v>
      </c>
      <c r="B1488">
        <f t="shared" si="185"/>
        <v>43</v>
      </c>
      <c r="C1488" t="s">
        <v>1413</v>
      </c>
      <c r="D1488">
        <v>146</v>
      </c>
      <c r="E1488">
        <v>510</v>
      </c>
      <c r="F1488">
        <v>0</v>
      </c>
      <c r="G1488">
        <v>0</v>
      </c>
      <c r="H1488">
        <v>7.3</v>
      </c>
      <c r="I1488">
        <v>20.100000000000001</v>
      </c>
      <c r="L1488">
        <f t="shared" si="182"/>
        <v>152.31</v>
      </c>
      <c r="M1488">
        <f t="shared" si="183"/>
        <v>6.3100000000000023</v>
      </c>
    </row>
    <row r="1489" spans="1:13" x14ac:dyDescent="0.25">
      <c r="A1489" t="str">
        <f t="shared" si="184"/>
        <v>Perlwein 9 Vol.%</v>
      </c>
      <c r="B1489">
        <f t="shared" si="185"/>
        <v>16</v>
      </c>
      <c r="C1489" t="s">
        <v>1414</v>
      </c>
      <c r="D1489">
        <v>78</v>
      </c>
      <c r="E1489">
        <v>328</v>
      </c>
      <c r="F1489">
        <v>0.5</v>
      </c>
      <c r="G1489">
        <v>3.5</v>
      </c>
      <c r="H1489">
        <v>0</v>
      </c>
      <c r="I1489">
        <v>0.2</v>
      </c>
      <c r="J1489">
        <v>9</v>
      </c>
      <c r="L1489">
        <f t="shared" si="182"/>
        <v>78.19</v>
      </c>
      <c r="M1489">
        <f t="shared" si="183"/>
        <v>0.18999999999999773</v>
      </c>
    </row>
    <row r="1490" spans="1:13" x14ac:dyDescent="0.25">
      <c r="A1490" t="str">
        <f t="shared" si="184"/>
        <v>Pesto</v>
      </c>
      <c r="B1490">
        <f t="shared" si="185"/>
        <v>5</v>
      </c>
      <c r="C1490" t="s">
        <v>1415</v>
      </c>
      <c r="D1490">
        <v>571</v>
      </c>
      <c r="E1490">
        <v>2357</v>
      </c>
      <c r="F1490">
        <v>0</v>
      </c>
      <c r="G1490">
        <v>1.7</v>
      </c>
      <c r="H1490">
        <v>56.5</v>
      </c>
      <c r="I1490">
        <v>14</v>
      </c>
      <c r="L1490">
        <f t="shared" si="182"/>
        <v>591.22</v>
      </c>
      <c r="M1490">
        <f t="shared" si="183"/>
        <v>20.220000000000027</v>
      </c>
    </row>
    <row r="1491" spans="1:13" x14ac:dyDescent="0.25">
      <c r="A1491" t="str">
        <f t="shared" si="184"/>
        <v>Petersilie (Blätter), frisch</v>
      </c>
      <c r="B1491">
        <f t="shared" si="185"/>
        <v>28</v>
      </c>
      <c r="C1491" t="s">
        <v>1416</v>
      </c>
      <c r="D1491">
        <v>50</v>
      </c>
      <c r="E1491">
        <v>214</v>
      </c>
      <c r="F1491">
        <v>0.5</v>
      </c>
      <c r="G1491">
        <v>7.4</v>
      </c>
      <c r="H1491">
        <v>0.4</v>
      </c>
      <c r="I1491">
        <v>4.4000000000000004</v>
      </c>
      <c r="L1491">
        <f t="shared" si="182"/>
        <v>52.540000000000006</v>
      </c>
      <c r="M1491">
        <f t="shared" si="183"/>
        <v>2.5400000000000063</v>
      </c>
    </row>
    <row r="1492" spans="1:13" x14ac:dyDescent="0.25">
      <c r="A1492" t="str">
        <f t="shared" si="184"/>
        <v>Petersilie (Wurzel), frisch</v>
      </c>
      <c r="B1492">
        <f t="shared" si="185"/>
        <v>27</v>
      </c>
      <c r="C1492" t="s">
        <v>1417</v>
      </c>
      <c r="D1492">
        <v>41</v>
      </c>
      <c r="E1492">
        <v>174</v>
      </c>
      <c r="F1492">
        <v>0.5</v>
      </c>
      <c r="G1492">
        <v>6</v>
      </c>
      <c r="H1492">
        <v>0.5</v>
      </c>
      <c r="I1492">
        <v>2.9</v>
      </c>
      <c r="L1492">
        <f t="shared" si="182"/>
        <v>41.43</v>
      </c>
      <c r="M1492">
        <f t="shared" si="183"/>
        <v>0.42999999999999972</v>
      </c>
    </row>
    <row r="1493" spans="1:13" x14ac:dyDescent="0.25">
      <c r="A1493" t="str">
        <f t="shared" si="184"/>
        <v>Pfälzer Saumagen</v>
      </c>
      <c r="B1493">
        <f t="shared" si="185"/>
        <v>16</v>
      </c>
      <c r="C1493" t="s">
        <v>1418</v>
      </c>
      <c r="D1493">
        <v>212</v>
      </c>
      <c r="E1493">
        <v>879</v>
      </c>
      <c r="F1493">
        <v>0.5</v>
      </c>
      <c r="G1493">
        <v>6</v>
      </c>
      <c r="H1493">
        <v>16.399999999999999</v>
      </c>
      <c r="I1493">
        <v>10</v>
      </c>
      <c r="L1493">
        <f t="shared" si="182"/>
        <v>219.12</v>
      </c>
      <c r="M1493">
        <f t="shared" si="183"/>
        <v>7.1200000000000045</v>
      </c>
    </row>
    <row r="1494" spans="1:13" x14ac:dyDescent="0.25">
      <c r="A1494" t="str">
        <f t="shared" si="184"/>
        <v>Pfannkuchen</v>
      </c>
      <c r="B1494">
        <f t="shared" si="185"/>
        <v>11</v>
      </c>
      <c r="C1494" t="s">
        <v>1419</v>
      </c>
      <c r="D1494">
        <v>213</v>
      </c>
      <c r="E1494">
        <v>895</v>
      </c>
      <c r="F1494">
        <v>2.5</v>
      </c>
      <c r="G1494">
        <v>29.1</v>
      </c>
      <c r="H1494">
        <v>7.2</v>
      </c>
      <c r="I1494">
        <v>7.8</v>
      </c>
      <c r="L1494">
        <f t="shared" si="182"/>
        <v>219.03</v>
      </c>
      <c r="M1494">
        <f t="shared" si="183"/>
        <v>6.0300000000000011</v>
      </c>
    </row>
    <row r="1495" spans="1:13" x14ac:dyDescent="0.25">
      <c r="A1495" t="str">
        <f t="shared" si="184"/>
        <v>Pfannkuchen mit herzhafter Füllung (Galette)</v>
      </c>
      <c r="B1495">
        <f t="shared" si="185"/>
        <v>44</v>
      </c>
      <c r="C1495" t="s">
        <v>1420</v>
      </c>
      <c r="D1495">
        <v>292</v>
      </c>
      <c r="E1495">
        <v>1228</v>
      </c>
      <c r="F1495">
        <v>2.5</v>
      </c>
      <c r="G1495">
        <v>21.2</v>
      </c>
      <c r="H1495">
        <v>13.2</v>
      </c>
      <c r="I1495">
        <v>10.8</v>
      </c>
      <c r="L1495">
        <f t="shared" si="182"/>
        <v>255.04000000000002</v>
      </c>
      <c r="M1495">
        <f t="shared" si="183"/>
        <v>-36.95999999999998</v>
      </c>
    </row>
    <row r="1496" spans="1:13" x14ac:dyDescent="0.25">
      <c r="A1496" t="str">
        <f t="shared" si="184"/>
        <v>Pfeffer, schwarz, getrocknet (schwarzer Pfeffer)</v>
      </c>
      <c r="B1496">
        <f t="shared" si="185"/>
        <v>48</v>
      </c>
      <c r="C1496" t="s">
        <v>1421</v>
      </c>
      <c r="D1496">
        <v>278</v>
      </c>
      <c r="E1496">
        <v>1166</v>
      </c>
      <c r="F1496">
        <v>4.5</v>
      </c>
      <c r="G1496">
        <v>51.9</v>
      </c>
      <c r="H1496">
        <v>3.3</v>
      </c>
      <c r="I1496">
        <v>11</v>
      </c>
      <c r="L1496">
        <f t="shared" si="182"/>
        <v>289.67999999999995</v>
      </c>
      <c r="M1496">
        <f t="shared" si="183"/>
        <v>11.67999999999995</v>
      </c>
    </row>
    <row r="1497" spans="1:13" x14ac:dyDescent="0.25">
      <c r="A1497" t="str">
        <f t="shared" si="184"/>
        <v>Pfeffer, weiß, getrocknet (weißer Pfeffer)</v>
      </c>
      <c r="B1497">
        <f t="shared" si="185"/>
        <v>42</v>
      </c>
      <c r="C1497" t="s">
        <v>1422</v>
      </c>
      <c r="D1497">
        <v>278</v>
      </c>
      <c r="E1497">
        <v>1166</v>
      </c>
      <c r="F1497">
        <v>4.5</v>
      </c>
      <c r="G1497">
        <v>51.9</v>
      </c>
      <c r="H1497">
        <v>3.3</v>
      </c>
      <c r="I1497">
        <v>11</v>
      </c>
      <c r="L1497">
        <f t="shared" si="182"/>
        <v>289.67999999999995</v>
      </c>
      <c r="M1497">
        <f t="shared" si="183"/>
        <v>11.67999999999995</v>
      </c>
    </row>
    <row r="1498" spans="1:13" x14ac:dyDescent="0.25">
      <c r="A1498" t="str">
        <f t="shared" si="184"/>
        <v>Pfefferbeißer (Pfefferlinge, Kaminwurzen, Rauchpeitschen)</v>
      </c>
      <c r="B1498">
        <f t="shared" si="185"/>
        <v>57</v>
      </c>
      <c r="C1498" t="s">
        <v>1423</v>
      </c>
      <c r="D1498">
        <v>385</v>
      </c>
      <c r="E1498">
        <v>1630</v>
      </c>
      <c r="F1498">
        <v>0</v>
      </c>
      <c r="G1498">
        <v>0</v>
      </c>
      <c r="H1498">
        <v>34</v>
      </c>
      <c r="I1498">
        <v>16.5</v>
      </c>
      <c r="L1498">
        <f t="shared" si="182"/>
        <v>385.50000000000006</v>
      </c>
      <c r="M1498">
        <f t="shared" si="183"/>
        <v>0.50000000000005684</v>
      </c>
    </row>
    <row r="1499" spans="1:13" x14ac:dyDescent="0.25">
      <c r="A1499" t="str">
        <f t="shared" si="184"/>
        <v>Pfefferhacksteaks (Rindfleisch)</v>
      </c>
      <c r="B1499">
        <f t="shared" si="185"/>
        <v>31</v>
      </c>
      <c r="C1499" t="s">
        <v>1424</v>
      </c>
      <c r="D1499">
        <v>237</v>
      </c>
      <c r="E1499">
        <v>993</v>
      </c>
      <c r="F1499">
        <v>0.5</v>
      </c>
      <c r="G1499">
        <v>5</v>
      </c>
      <c r="H1499">
        <v>16</v>
      </c>
      <c r="I1499">
        <v>16</v>
      </c>
      <c r="L1499">
        <f t="shared" si="182"/>
        <v>236.5</v>
      </c>
      <c r="M1499">
        <f t="shared" si="183"/>
        <v>-0.5</v>
      </c>
    </row>
    <row r="1500" spans="1:13" x14ac:dyDescent="0.25">
      <c r="A1500" t="str">
        <f t="shared" si="184"/>
        <v>Pfefferkäse (Schnittkäse)</v>
      </c>
      <c r="B1500">
        <f t="shared" si="185"/>
        <v>25</v>
      </c>
      <c r="C1500" t="s">
        <v>1425</v>
      </c>
      <c r="D1500">
        <v>375</v>
      </c>
      <c r="E1500">
        <v>1573</v>
      </c>
      <c r="F1500">
        <v>0</v>
      </c>
      <c r="G1500">
        <v>1</v>
      </c>
      <c r="H1500">
        <v>29</v>
      </c>
      <c r="I1500">
        <v>24</v>
      </c>
      <c r="L1500">
        <f t="shared" si="182"/>
        <v>374.60000000000008</v>
      </c>
      <c r="M1500">
        <f t="shared" si="183"/>
        <v>-0.39999999999992042</v>
      </c>
    </row>
    <row r="1501" spans="1:13" x14ac:dyDescent="0.25">
      <c r="A1501" t="str">
        <f t="shared" si="184"/>
        <v>Pfefferminz-Bonbons, Eukalyptus-Bonbons</v>
      </c>
      <c r="B1501">
        <f t="shared" si="185"/>
        <v>39</v>
      </c>
      <c r="C1501" t="s">
        <v>1426</v>
      </c>
      <c r="D1501">
        <v>412</v>
      </c>
      <c r="E1501">
        <v>1730</v>
      </c>
      <c r="F1501">
        <v>8.5</v>
      </c>
      <c r="G1501">
        <v>98.4</v>
      </c>
      <c r="H1501">
        <v>0.7</v>
      </c>
      <c r="I1501">
        <v>0.5</v>
      </c>
      <c r="L1501">
        <f t="shared" si="182"/>
        <v>412.05</v>
      </c>
      <c r="M1501">
        <f t="shared" si="183"/>
        <v>5.0000000000011369E-2</v>
      </c>
    </row>
    <row r="1502" spans="1:13" x14ac:dyDescent="0.25">
      <c r="A1502" t="str">
        <f t="shared" si="184"/>
        <v>Pfefferminze (frisch)</v>
      </c>
      <c r="B1502">
        <f t="shared" si="185"/>
        <v>21</v>
      </c>
      <c r="C1502" t="s">
        <v>1427</v>
      </c>
      <c r="D1502">
        <v>44</v>
      </c>
      <c r="E1502">
        <v>185</v>
      </c>
      <c r="F1502">
        <v>0.5</v>
      </c>
      <c r="G1502">
        <v>5.5</v>
      </c>
      <c r="H1502">
        <v>0.5</v>
      </c>
      <c r="I1502">
        <v>4</v>
      </c>
      <c r="L1502">
        <f t="shared" si="182"/>
        <v>44</v>
      </c>
      <c r="M1502">
        <f t="shared" si="183"/>
        <v>0</v>
      </c>
    </row>
    <row r="1503" spans="1:13" x14ac:dyDescent="0.25">
      <c r="A1503" t="str">
        <f t="shared" si="184"/>
        <v>Pfefferminzlikör 20 Vol.%</v>
      </c>
      <c r="B1503">
        <f t="shared" si="185"/>
        <v>25</v>
      </c>
      <c r="C1503" t="s">
        <v>1428</v>
      </c>
      <c r="D1503">
        <v>273</v>
      </c>
      <c r="E1503">
        <v>1147</v>
      </c>
      <c r="F1503">
        <v>2.5</v>
      </c>
      <c r="G1503">
        <v>28.2</v>
      </c>
      <c r="H1503">
        <v>0</v>
      </c>
      <c r="I1503">
        <v>4.0999999999999996</v>
      </c>
      <c r="J1503">
        <v>20</v>
      </c>
      <c r="L1503">
        <f t="shared" si="182"/>
        <v>272.83999999999997</v>
      </c>
      <c r="M1503">
        <f t="shared" si="183"/>
        <v>-0.16000000000002501</v>
      </c>
    </row>
    <row r="1504" spans="1:13" x14ac:dyDescent="0.25">
      <c r="A1504" t="str">
        <f t="shared" si="184"/>
        <v xml:space="preserve">Pfefferminz-Schokolade (Täfelchen) </v>
      </c>
      <c r="B1504">
        <f t="shared" si="185"/>
        <v>35</v>
      </c>
      <c r="C1504" t="s">
        <v>1429</v>
      </c>
      <c r="D1504">
        <v>526</v>
      </c>
      <c r="E1504">
        <v>2224</v>
      </c>
      <c r="F1504">
        <v>9</v>
      </c>
      <c r="G1504">
        <v>74</v>
      </c>
      <c r="H1504">
        <v>23</v>
      </c>
      <c r="I1504">
        <v>2</v>
      </c>
      <c r="L1504">
        <f t="shared" si="182"/>
        <v>525.69999999999993</v>
      </c>
      <c r="M1504">
        <f t="shared" si="183"/>
        <v>-0.30000000000006821</v>
      </c>
    </row>
    <row r="1505" spans="1:13" x14ac:dyDescent="0.25">
      <c r="A1505" t="str">
        <f t="shared" si="184"/>
        <v>Pfefferminz-Tee</v>
      </c>
      <c r="B1505">
        <f t="shared" si="185"/>
        <v>15</v>
      </c>
      <c r="C1505" t="s">
        <v>1430</v>
      </c>
      <c r="D1505">
        <v>3</v>
      </c>
      <c r="E1505">
        <v>13</v>
      </c>
      <c r="F1505">
        <v>0</v>
      </c>
      <c r="G1505">
        <v>0.5</v>
      </c>
      <c r="H1505">
        <v>0</v>
      </c>
      <c r="I1505">
        <v>0.1</v>
      </c>
      <c r="L1505">
        <f t="shared" si="182"/>
        <v>2.4699999999999998</v>
      </c>
      <c r="M1505">
        <f t="shared" si="183"/>
        <v>-0.53000000000000025</v>
      </c>
    </row>
    <row r="1506" spans="1:13" x14ac:dyDescent="0.25">
      <c r="A1506" t="str">
        <f t="shared" si="184"/>
        <v>Pfeffernuss (Weihnachts-Gebäck)</v>
      </c>
      <c r="B1506">
        <f t="shared" si="185"/>
        <v>31</v>
      </c>
      <c r="C1506" t="s">
        <v>1431</v>
      </c>
      <c r="D1506">
        <v>390</v>
      </c>
      <c r="E1506">
        <v>1656</v>
      </c>
      <c r="F1506">
        <v>7</v>
      </c>
      <c r="G1506">
        <v>78.7</v>
      </c>
      <c r="H1506">
        <v>5.2</v>
      </c>
      <c r="I1506">
        <v>7.2</v>
      </c>
      <c r="L1506">
        <f t="shared" si="182"/>
        <v>401.27</v>
      </c>
      <c r="M1506">
        <f t="shared" si="183"/>
        <v>11.269999999999982</v>
      </c>
    </row>
    <row r="1507" spans="1:13" x14ac:dyDescent="0.25">
      <c r="A1507" t="str">
        <f t="shared" si="184"/>
        <v>Pfeffersalami</v>
      </c>
      <c r="B1507">
        <f t="shared" si="185"/>
        <v>13</v>
      </c>
      <c r="C1507" t="s">
        <v>1432</v>
      </c>
      <c r="D1507">
        <v>304</v>
      </c>
      <c r="E1507">
        <v>1277</v>
      </c>
      <c r="F1507">
        <v>0</v>
      </c>
      <c r="G1507">
        <v>0</v>
      </c>
      <c r="H1507">
        <v>24.3</v>
      </c>
      <c r="I1507">
        <v>18.600000000000001</v>
      </c>
      <c r="L1507">
        <f t="shared" si="182"/>
        <v>304.11</v>
      </c>
      <c r="M1507">
        <f t="shared" si="183"/>
        <v>0.11000000000001364</v>
      </c>
    </row>
    <row r="1508" spans="1:13" x14ac:dyDescent="0.25">
      <c r="A1508" t="str">
        <f t="shared" si="184"/>
        <v xml:space="preserve">Pfefferschoten, Peperoni </v>
      </c>
      <c r="B1508">
        <f t="shared" si="185"/>
        <v>25</v>
      </c>
      <c r="C1508" t="s">
        <v>1433</v>
      </c>
      <c r="D1508">
        <v>20</v>
      </c>
      <c r="E1508">
        <v>83</v>
      </c>
      <c r="F1508">
        <v>0</v>
      </c>
      <c r="G1508">
        <v>0.7</v>
      </c>
      <c r="H1508">
        <v>0.6</v>
      </c>
      <c r="I1508">
        <v>2.9</v>
      </c>
      <c r="L1508">
        <f t="shared" si="182"/>
        <v>20.63</v>
      </c>
      <c r="M1508">
        <f t="shared" si="183"/>
        <v>0.62999999999999901</v>
      </c>
    </row>
    <row r="1509" spans="1:13" x14ac:dyDescent="0.25">
      <c r="A1509" t="str">
        <f t="shared" si="184"/>
        <v>Pfeilwurzelmehl, Arrowrootmehl, Pfeilwurzel-Stärkemehl (Bindemittel)</v>
      </c>
      <c r="B1509">
        <f t="shared" si="185"/>
        <v>68</v>
      </c>
      <c r="C1509" t="s">
        <v>1434</v>
      </c>
      <c r="D1509">
        <v>350</v>
      </c>
      <c r="E1509">
        <v>1470</v>
      </c>
      <c r="F1509">
        <v>7</v>
      </c>
      <c r="G1509">
        <v>83</v>
      </c>
      <c r="H1509">
        <v>1</v>
      </c>
      <c r="I1509">
        <v>0.1</v>
      </c>
      <c r="L1509">
        <f t="shared" si="182"/>
        <v>350.02</v>
      </c>
      <c r="M1509">
        <f t="shared" si="183"/>
        <v>1.999999999998181E-2</v>
      </c>
    </row>
    <row r="1510" spans="1:13" x14ac:dyDescent="0.25">
      <c r="A1510" t="str">
        <f t="shared" si="184"/>
        <v>Pferdebockwurst, Pferdekochwurst, Pferdesiedewurst</v>
      </c>
      <c r="B1510">
        <f t="shared" si="185"/>
        <v>50</v>
      </c>
      <c r="C1510" t="s">
        <v>1435</v>
      </c>
      <c r="D1510">
        <v>289</v>
      </c>
      <c r="E1510">
        <v>1214</v>
      </c>
      <c r="F1510">
        <v>0</v>
      </c>
      <c r="G1510">
        <v>1.5</v>
      </c>
      <c r="H1510">
        <v>25</v>
      </c>
      <c r="I1510">
        <v>12</v>
      </c>
      <c r="L1510">
        <f t="shared" si="182"/>
        <v>289.05000000000007</v>
      </c>
      <c r="M1510">
        <f t="shared" si="183"/>
        <v>5.0000000000068212E-2</v>
      </c>
    </row>
    <row r="1511" spans="1:13" x14ac:dyDescent="0.25">
      <c r="A1511" t="str">
        <f t="shared" si="184"/>
        <v>Pferdebratwurst, Pferdewürstchen (Roster)</v>
      </c>
      <c r="B1511">
        <f t="shared" si="185"/>
        <v>41</v>
      </c>
      <c r="C1511" t="s">
        <v>1436</v>
      </c>
      <c r="D1511">
        <v>254</v>
      </c>
      <c r="E1511">
        <v>1066</v>
      </c>
      <c r="F1511">
        <v>0</v>
      </c>
      <c r="G1511">
        <v>2</v>
      </c>
      <c r="H1511">
        <v>21</v>
      </c>
      <c r="I1511">
        <v>12</v>
      </c>
      <c r="L1511">
        <f t="shared" si="182"/>
        <v>253.9</v>
      </c>
      <c r="M1511">
        <f t="shared" si="183"/>
        <v>-9.9999999999994316E-2</v>
      </c>
    </row>
    <row r="1512" spans="1:13" x14ac:dyDescent="0.25">
      <c r="A1512" t="str">
        <f t="shared" si="184"/>
        <v>Pferdefleisch (roh)</v>
      </c>
      <c r="B1512">
        <f t="shared" si="185"/>
        <v>19</v>
      </c>
      <c r="C1512" t="s">
        <v>1437</v>
      </c>
      <c r="D1512">
        <v>161</v>
      </c>
      <c r="E1512">
        <v>681</v>
      </c>
      <c r="F1512">
        <v>0</v>
      </c>
      <c r="G1512">
        <v>0.6</v>
      </c>
      <c r="H1512">
        <v>3.5</v>
      </c>
      <c r="I1512">
        <v>30</v>
      </c>
      <c r="L1512">
        <f t="shared" si="182"/>
        <v>161.01</v>
      </c>
      <c r="M1512">
        <f t="shared" si="183"/>
        <v>9.9999999999909051E-3</v>
      </c>
    </row>
    <row r="1513" spans="1:13" x14ac:dyDescent="0.25">
      <c r="A1513" t="str">
        <f t="shared" si="184"/>
        <v>Pferdesalami, Pferdewurst, Rosswurst</v>
      </c>
      <c r="B1513">
        <f t="shared" si="185"/>
        <v>36</v>
      </c>
      <c r="C1513" t="s">
        <v>1438</v>
      </c>
      <c r="D1513">
        <v>242</v>
      </c>
      <c r="E1513">
        <v>1020</v>
      </c>
      <c r="F1513">
        <v>0</v>
      </c>
      <c r="G1513">
        <v>0</v>
      </c>
      <c r="H1513">
        <v>26.1</v>
      </c>
      <c r="I1513">
        <v>20.8</v>
      </c>
      <c r="L1513">
        <f t="shared" si="182"/>
        <v>330.09000000000003</v>
      </c>
      <c r="M1513">
        <f t="shared" si="183"/>
        <v>88.090000000000032</v>
      </c>
    </row>
    <row r="1514" spans="1:13" x14ac:dyDescent="0.25">
      <c r="A1514" t="str">
        <f t="shared" si="184"/>
        <v>Pfifferlinge (Eierpilze, Eierschwammerln, Rehlinge)</v>
      </c>
      <c r="B1514">
        <f t="shared" si="185"/>
        <v>51</v>
      </c>
      <c r="C1514" t="s">
        <v>1439</v>
      </c>
      <c r="D1514">
        <v>11</v>
      </c>
      <c r="E1514">
        <v>47</v>
      </c>
      <c r="F1514">
        <v>0</v>
      </c>
      <c r="G1514">
        <v>0.2</v>
      </c>
      <c r="H1514">
        <v>0.5</v>
      </c>
      <c r="I1514">
        <v>1.5</v>
      </c>
      <c r="L1514">
        <f t="shared" si="182"/>
        <v>11.770000000000001</v>
      </c>
      <c r="M1514">
        <f t="shared" si="183"/>
        <v>0.77000000000000135</v>
      </c>
    </row>
    <row r="1515" spans="1:13" x14ac:dyDescent="0.25">
      <c r="A1515" t="str">
        <f t="shared" si="184"/>
        <v>Pfifferlinge, getrocknet (Eierpilze, Eierschwammerln, Rehlinge)</v>
      </c>
      <c r="B1515">
        <f t="shared" si="185"/>
        <v>63</v>
      </c>
      <c r="C1515" t="s">
        <v>1440</v>
      </c>
      <c r="D1515">
        <v>93</v>
      </c>
      <c r="E1515">
        <v>391</v>
      </c>
      <c r="F1515">
        <v>0</v>
      </c>
      <c r="G1515">
        <v>1.8</v>
      </c>
      <c r="H1515">
        <v>2.2000000000000002</v>
      </c>
      <c r="I1515">
        <v>16.5</v>
      </c>
      <c r="L1515">
        <f t="shared" si="182"/>
        <v>97.14</v>
      </c>
      <c r="M1515">
        <f t="shared" si="183"/>
        <v>4.1400000000000006</v>
      </c>
    </row>
    <row r="1516" spans="1:13" x14ac:dyDescent="0.25">
      <c r="A1516" t="str">
        <f t="shared" si="184"/>
        <v>Pfirsich-Chutney, Pfirsich-Chatni</v>
      </c>
      <c r="B1516">
        <f t="shared" si="185"/>
        <v>33</v>
      </c>
      <c r="C1516" t="s">
        <v>1441</v>
      </c>
      <c r="D1516">
        <v>141</v>
      </c>
      <c r="E1516">
        <v>593</v>
      </c>
      <c r="F1516">
        <v>3</v>
      </c>
      <c r="G1516">
        <v>31</v>
      </c>
      <c r="H1516">
        <v>0.3</v>
      </c>
      <c r="I1516">
        <v>2.7</v>
      </c>
      <c r="L1516">
        <f t="shared" si="182"/>
        <v>141.22999999999999</v>
      </c>
      <c r="M1516">
        <f t="shared" si="183"/>
        <v>0.22999999999998977</v>
      </c>
    </row>
    <row r="1517" spans="1:13" x14ac:dyDescent="0.25">
      <c r="A1517" t="str">
        <f t="shared" si="184"/>
        <v>Pfirsiche</v>
      </c>
      <c r="B1517">
        <f t="shared" si="185"/>
        <v>9</v>
      </c>
      <c r="C1517" t="s">
        <v>1442</v>
      </c>
      <c r="D1517">
        <v>41</v>
      </c>
      <c r="E1517">
        <v>176</v>
      </c>
      <c r="F1517">
        <v>1</v>
      </c>
      <c r="G1517">
        <v>8.9</v>
      </c>
      <c r="H1517">
        <v>0.1</v>
      </c>
      <c r="I1517">
        <v>0.8</v>
      </c>
      <c r="L1517">
        <f t="shared" si="182"/>
        <v>40.779999999999994</v>
      </c>
      <c r="M1517">
        <f t="shared" si="183"/>
        <v>-0.22000000000000597</v>
      </c>
    </row>
    <row r="1518" spans="1:13" x14ac:dyDescent="0.25">
      <c r="A1518" t="str">
        <f t="shared" ref="A1518:A1551" si="186">MID(C1518,1,$B$1)</f>
        <v>Pfirsiche, Pfirsichkompott (Konserve)</v>
      </c>
      <c r="B1518">
        <f t="shared" ref="B1518:B1549" si="187">LEN(C1518)</f>
        <v>37</v>
      </c>
      <c r="C1518" t="s">
        <v>1443</v>
      </c>
      <c r="D1518">
        <v>68</v>
      </c>
      <c r="E1518">
        <v>288</v>
      </c>
      <c r="F1518">
        <v>1.5</v>
      </c>
      <c r="G1518">
        <v>16.5</v>
      </c>
      <c r="H1518">
        <v>0.1</v>
      </c>
      <c r="I1518">
        <v>0.4</v>
      </c>
      <c r="L1518">
        <f t="shared" si="182"/>
        <v>70.260000000000005</v>
      </c>
      <c r="M1518">
        <f t="shared" si="183"/>
        <v>2.2600000000000051</v>
      </c>
    </row>
    <row r="1519" spans="1:13" x14ac:dyDescent="0.25">
      <c r="A1519" t="str">
        <f t="shared" si="186"/>
        <v>Pfirsichtorte, Pfirsich-Sahne-Torte, Mürbeteig</v>
      </c>
      <c r="B1519">
        <f t="shared" si="187"/>
        <v>46</v>
      </c>
      <c r="C1519" t="s">
        <v>1444</v>
      </c>
      <c r="D1519">
        <v>270</v>
      </c>
      <c r="E1519">
        <v>1134</v>
      </c>
      <c r="F1519">
        <v>2.5</v>
      </c>
      <c r="G1519">
        <v>30</v>
      </c>
      <c r="H1519">
        <v>14</v>
      </c>
      <c r="I1519">
        <v>4</v>
      </c>
      <c r="L1519">
        <f t="shared" si="182"/>
        <v>270</v>
      </c>
      <c r="M1519">
        <f t="shared" si="183"/>
        <v>0</v>
      </c>
    </row>
    <row r="1520" spans="1:13" x14ac:dyDescent="0.25">
      <c r="A1520" t="str">
        <f t="shared" si="186"/>
        <v>Pflanzen-Margarine, ungehärtet</v>
      </c>
      <c r="B1520">
        <f t="shared" si="187"/>
        <v>30</v>
      </c>
      <c r="C1520" t="s">
        <v>1445</v>
      </c>
      <c r="D1520">
        <v>722</v>
      </c>
      <c r="E1520">
        <v>2970</v>
      </c>
      <c r="F1520">
        <v>0</v>
      </c>
      <c r="G1520">
        <v>0.4</v>
      </c>
      <c r="H1520">
        <v>80</v>
      </c>
      <c r="I1520">
        <v>0.2</v>
      </c>
      <c r="L1520">
        <f t="shared" si="182"/>
        <v>746.48</v>
      </c>
      <c r="M1520">
        <f t="shared" si="183"/>
        <v>24.480000000000018</v>
      </c>
    </row>
    <row r="1521" spans="1:13" x14ac:dyDescent="0.25">
      <c r="A1521" t="str">
        <f t="shared" si="186"/>
        <v>Pflanzenöl</v>
      </c>
      <c r="B1521">
        <f t="shared" si="187"/>
        <v>10</v>
      </c>
      <c r="C1521" t="s">
        <v>1446</v>
      </c>
      <c r="D1521">
        <v>930</v>
      </c>
      <c r="E1521">
        <v>3934</v>
      </c>
      <c r="F1521">
        <v>0</v>
      </c>
      <c r="G1521">
        <v>0</v>
      </c>
      <c r="H1521">
        <v>100</v>
      </c>
      <c r="I1521">
        <v>0</v>
      </c>
      <c r="L1521">
        <f t="shared" si="182"/>
        <v>930.00000000000011</v>
      </c>
      <c r="M1521">
        <f t="shared" si="183"/>
        <v>0</v>
      </c>
    </row>
    <row r="1522" spans="1:13" x14ac:dyDescent="0.25">
      <c r="A1522" t="str">
        <f t="shared" si="186"/>
        <v>Pflaumen</v>
      </c>
      <c r="B1522">
        <f t="shared" si="187"/>
        <v>8</v>
      </c>
      <c r="C1522" t="s">
        <v>1447</v>
      </c>
      <c r="D1522">
        <v>48</v>
      </c>
      <c r="E1522">
        <v>205</v>
      </c>
      <c r="F1522">
        <v>1</v>
      </c>
      <c r="G1522">
        <v>10.199999999999999</v>
      </c>
      <c r="H1522">
        <v>0.2</v>
      </c>
      <c r="I1522">
        <v>0.6</v>
      </c>
      <c r="L1522">
        <f t="shared" si="182"/>
        <v>46.199999999999996</v>
      </c>
      <c r="M1522">
        <f t="shared" si="183"/>
        <v>-1.8000000000000043</v>
      </c>
    </row>
    <row r="1523" spans="1:13" x14ac:dyDescent="0.25">
      <c r="A1523" t="str">
        <f t="shared" si="186"/>
        <v>Pflaumen (Konserve)</v>
      </c>
      <c r="B1523">
        <f t="shared" si="187"/>
        <v>19</v>
      </c>
      <c r="C1523" t="s">
        <v>1448</v>
      </c>
      <c r="D1523">
        <v>75</v>
      </c>
      <c r="E1523">
        <v>320</v>
      </c>
      <c r="F1523">
        <v>1.5</v>
      </c>
      <c r="G1523">
        <v>18.100000000000001</v>
      </c>
      <c r="H1523">
        <v>0.1</v>
      </c>
      <c r="I1523">
        <v>0.5</v>
      </c>
      <c r="L1523">
        <f t="shared" si="182"/>
        <v>77.239999999999995</v>
      </c>
      <c r="M1523">
        <f t="shared" si="183"/>
        <v>2.2399999999999949</v>
      </c>
    </row>
    <row r="1524" spans="1:13" x14ac:dyDescent="0.25">
      <c r="A1524" t="str">
        <f t="shared" si="186"/>
        <v>Pflaumen, getrocknet</v>
      </c>
      <c r="B1524">
        <f t="shared" si="187"/>
        <v>20</v>
      </c>
      <c r="C1524" t="s">
        <v>1449</v>
      </c>
      <c r="D1524">
        <v>222</v>
      </c>
      <c r="E1524">
        <v>942</v>
      </c>
      <c r="F1524">
        <v>4</v>
      </c>
      <c r="G1524">
        <v>47.4</v>
      </c>
      <c r="H1524">
        <v>0.6</v>
      </c>
      <c r="I1524">
        <v>2.2999999999999998</v>
      </c>
      <c r="L1524">
        <f t="shared" si="182"/>
        <v>209.57999999999998</v>
      </c>
      <c r="M1524">
        <f t="shared" si="183"/>
        <v>-12.420000000000016</v>
      </c>
    </row>
    <row r="1525" spans="1:13" x14ac:dyDescent="0.25">
      <c r="A1525" t="str">
        <f t="shared" si="186"/>
        <v>Pflaumen-Kompott</v>
      </c>
      <c r="B1525">
        <f t="shared" si="187"/>
        <v>16</v>
      </c>
      <c r="C1525" t="s">
        <v>1450</v>
      </c>
      <c r="D1525">
        <v>74</v>
      </c>
      <c r="E1525">
        <v>315</v>
      </c>
      <c r="F1525">
        <v>1.5</v>
      </c>
      <c r="G1525">
        <v>17.8</v>
      </c>
      <c r="H1525">
        <v>0.1</v>
      </c>
      <c r="I1525">
        <v>0.5</v>
      </c>
      <c r="L1525">
        <f t="shared" si="182"/>
        <v>76.009999999999991</v>
      </c>
      <c r="M1525">
        <f t="shared" si="183"/>
        <v>2.0099999999999909</v>
      </c>
    </row>
    <row r="1526" spans="1:13" x14ac:dyDescent="0.25">
      <c r="A1526" t="str">
        <f t="shared" si="186"/>
        <v>Pflaumenkuchen</v>
      </c>
      <c r="B1526">
        <f t="shared" si="187"/>
        <v>14</v>
      </c>
      <c r="C1526" t="s">
        <v>1451</v>
      </c>
      <c r="D1526">
        <v>212</v>
      </c>
      <c r="E1526">
        <v>889</v>
      </c>
      <c r="F1526">
        <v>2.5</v>
      </c>
      <c r="G1526">
        <v>27</v>
      </c>
      <c r="H1526">
        <v>9.5</v>
      </c>
      <c r="I1526">
        <v>3</v>
      </c>
      <c r="L1526">
        <f t="shared" si="182"/>
        <v>211.65</v>
      </c>
      <c r="M1526">
        <f t="shared" si="183"/>
        <v>-0.34999999999999432</v>
      </c>
    </row>
    <row r="1527" spans="1:13" x14ac:dyDescent="0.25">
      <c r="A1527" t="str">
        <f t="shared" si="186"/>
        <v>Pflaumenlikör 20 Vol.%</v>
      </c>
      <c r="B1527">
        <f t="shared" si="187"/>
        <v>22</v>
      </c>
      <c r="C1527" t="s">
        <v>1452</v>
      </c>
      <c r="D1527">
        <v>269</v>
      </c>
      <c r="E1527">
        <v>1130</v>
      </c>
      <c r="F1527">
        <v>2.5</v>
      </c>
      <c r="G1527">
        <v>30</v>
      </c>
      <c r="H1527">
        <v>0</v>
      </c>
      <c r="I1527">
        <v>2</v>
      </c>
      <c r="J1527">
        <v>20</v>
      </c>
      <c r="L1527">
        <f t="shared" si="182"/>
        <v>271.39999999999998</v>
      </c>
      <c r="M1527">
        <f t="shared" si="183"/>
        <v>2.3999999999999773</v>
      </c>
    </row>
    <row r="1528" spans="1:13" x14ac:dyDescent="0.25">
      <c r="A1528" t="str">
        <f t="shared" si="186"/>
        <v>Pflaumenmus</v>
      </c>
      <c r="B1528">
        <f t="shared" si="187"/>
        <v>11</v>
      </c>
      <c r="C1528" t="s">
        <v>1453</v>
      </c>
      <c r="D1528">
        <v>202</v>
      </c>
      <c r="E1528">
        <v>860</v>
      </c>
      <c r="F1528">
        <v>4.5</v>
      </c>
      <c r="G1528">
        <v>48</v>
      </c>
      <c r="H1528">
        <v>0.2</v>
      </c>
      <c r="I1528">
        <v>0.9</v>
      </c>
      <c r="L1528">
        <f t="shared" si="182"/>
        <v>202.44</v>
      </c>
      <c r="M1528">
        <f t="shared" si="183"/>
        <v>0.43999999999999773</v>
      </c>
    </row>
    <row r="1529" spans="1:13" x14ac:dyDescent="0.25">
      <c r="A1529" t="str">
        <f t="shared" si="186"/>
        <v>Pflaumenwein, Umeshu (eigentlich kein "Wein")</v>
      </c>
      <c r="B1529">
        <f t="shared" si="187"/>
        <v>45</v>
      </c>
      <c r="C1529" t="s">
        <v>1454</v>
      </c>
      <c r="D1529">
        <v>120</v>
      </c>
      <c r="E1529">
        <v>504</v>
      </c>
      <c r="F1529">
        <v>0.5</v>
      </c>
      <c r="G1529">
        <v>3.6</v>
      </c>
      <c r="H1529">
        <v>0</v>
      </c>
      <c r="I1529">
        <v>0.1</v>
      </c>
      <c r="J1529">
        <v>15</v>
      </c>
      <c r="L1529">
        <f t="shared" si="182"/>
        <v>120.18</v>
      </c>
      <c r="M1529">
        <f t="shared" si="183"/>
        <v>0.18000000000000682</v>
      </c>
    </row>
    <row r="1530" spans="1:13" x14ac:dyDescent="0.25">
      <c r="A1530" t="str">
        <f t="shared" si="186"/>
        <v>Pflücksalat, Blattsalat (z. B. Lollo-Arten)</v>
      </c>
      <c r="B1530">
        <f t="shared" si="187"/>
        <v>43</v>
      </c>
      <c r="C1530" t="s">
        <v>1455</v>
      </c>
      <c r="D1530">
        <v>21</v>
      </c>
      <c r="E1530">
        <v>86</v>
      </c>
      <c r="F1530">
        <v>0</v>
      </c>
      <c r="G1530">
        <v>3</v>
      </c>
      <c r="H1530">
        <v>0.3</v>
      </c>
      <c r="I1530">
        <v>1.3</v>
      </c>
      <c r="L1530">
        <f t="shared" si="182"/>
        <v>20.55</v>
      </c>
      <c r="M1530">
        <f t="shared" si="183"/>
        <v>-0.44999999999999929</v>
      </c>
    </row>
    <row r="1531" spans="1:13" x14ac:dyDescent="0.25">
      <c r="A1531" t="str">
        <f t="shared" si="186"/>
        <v>Pichelsteiner Eintopf</v>
      </c>
      <c r="B1531">
        <f t="shared" si="187"/>
        <v>21</v>
      </c>
      <c r="C1531" t="s">
        <v>1456</v>
      </c>
      <c r="D1531">
        <v>64</v>
      </c>
      <c r="E1531">
        <v>265</v>
      </c>
      <c r="F1531">
        <v>0.5</v>
      </c>
      <c r="G1531">
        <v>8</v>
      </c>
      <c r="H1531">
        <v>1.5</v>
      </c>
      <c r="I1531">
        <v>4.5</v>
      </c>
      <c r="L1531">
        <f t="shared" si="182"/>
        <v>65.650000000000006</v>
      </c>
      <c r="M1531">
        <f t="shared" si="183"/>
        <v>1.6500000000000057</v>
      </c>
    </row>
    <row r="1532" spans="1:13" x14ac:dyDescent="0.25">
      <c r="A1532" t="str">
        <f t="shared" si="186"/>
        <v>Pilaw, Pilaf, Pilav, Polow, Plov, Pilafi (Reisgericht)</v>
      </c>
      <c r="B1532">
        <f t="shared" si="187"/>
        <v>54</v>
      </c>
      <c r="C1532" t="s">
        <v>1457</v>
      </c>
      <c r="D1532">
        <v>214</v>
      </c>
      <c r="E1532">
        <v>897</v>
      </c>
      <c r="F1532">
        <v>1.5</v>
      </c>
      <c r="G1532">
        <v>16</v>
      </c>
      <c r="H1532">
        <v>15</v>
      </c>
      <c r="I1532">
        <v>2</v>
      </c>
      <c r="L1532">
        <f t="shared" si="182"/>
        <v>213.5</v>
      </c>
      <c r="M1532">
        <f t="shared" si="183"/>
        <v>-0.5</v>
      </c>
    </row>
    <row r="1533" spans="1:13" x14ac:dyDescent="0.25">
      <c r="A1533" t="str">
        <f t="shared" si="186"/>
        <v>Piment, getrocknet (Nelkenpfeffer)</v>
      </c>
      <c r="B1533">
        <f t="shared" si="187"/>
        <v>34</v>
      </c>
      <c r="C1533" t="s">
        <v>1458</v>
      </c>
      <c r="D1533">
        <v>314</v>
      </c>
      <c r="E1533">
        <v>1318</v>
      </c>
      <c r="F1533">
        <v>4</v>
      </c>
      <c r="G1533">
        <v>50</v>
      </c>
      <c r="H1533">
        <v>9</v>
      </c>
      <c r="I1533">
        <v>6</v>
      </c>
      <c r="L1533">
        <f t="shared" si="182"/>
        <v>313.89999999999998</v>
      </c>
      <c r="M1533">
        <f t="shared" si="183"/>
        <v>-0.10000000000002274</v>
      </c>
    </row>
    <row r="1534" spans="1:13" x14ac:dyDescent="0.25">
      <c r="A1534" t="str">
        <f t="shared" si="186"/>
        <v>Pimpinellen, Pimpernellen, Bibernellen, Kraut, frisch (nah verwandt mit Anis)</v>
      </c>
      <c r="B1534">
        <f t="shared" si="187"/>
        <v>77</v>
      </c>
      <c r="C1534" t="s">
        <v>1459</v>
      </c>
      <c r="D1534">
        <v>47</v>
      </c>
      <c r="E1534">
        <v>193</v>
      </c>
      <c r="F1534">
        <v>0.5</v>
      </c>
      <c r="G1534">
        <v>5</v>
      </c>
      <c r="H1534">
        <v>1</v>
      </c>
      <c r="I1534">
        <v>4</v>
      </c>
      <c r="L1534">
        <f t="shared" si="182"/>
        <v>46.6</v>
      </c>
      <c r="M1534">
        <f t="shared" si="183"/>
        <v>-0.39999999999999858</v>
      </c>
    </row>
    <row r="1535" spans="1:13" x14ac:dyDescent="0.25">
      <c r="A1535" t="str">
        <f t="shared" si="186"/>
        <v>Pinienkerne, Pignoli, Pinioli</v>
      </c>
      <c r="B1535">
        <f t="shared" si="187"/>
        <v>29</v>
      </c>
      <c r="C1535" t="s">
        <v>1460</v>
      </c>
      <c r="D1535">
        <v>674</v>
      </c>
      <c r="E1535">
        <v>2853</v>
      </c>
      <c r="F1535">
        <v>2</v>
      </c>
      <c r="G1535">
        <v>21.5</v>
      </c>
      <c r="H1535">
        <v>60</v>
      </c>
      <c r="I1535">
        <v>13</v>
      </c>
      <c r="L1535">
        <f t="shared" si="182"/>
        <v>700.75</v>
      </c>
      <c r="M1535">
        <f t="shared" si="183"/>
        <v>26.75</v>
      </c>
    </row>
    <row r="1536" spans="1:13" x14ac:dyDescent="0.25">
      <c r="A1536" t="str">
        <f t="shared" si="186"/>
        <v>Pintobohnen, Chili-Bohnen, Wachtelbohnen, Römische Bohnen (Konserve)</v>
      </c>
      <c r="B1536">
        <f t="shared" si="187"/>
        <v>68</v>
      </c>
      <c r="C1536" t="s">
        <v>1461</v>
      </c>
      <c r="D1536">
        <v>124</v>
      </c>
      <c r="E1536">
        <v>521</v>
      </c>
      <c r="F1536">
        <v>2</v>
      </c>
      <c r="G1536">
        <v>22</v>
      </c>
      <c r="H1536">
        <v>0.7</v>
      </c>
      <c r="I1536">
        <v>6.5</v>
      </c>
      <c r="L1536">
        <f t="shared" si="182"/>
        <v>124.00999999999999</v>
      </c>
      <c r="M1536">
        <f t="shared" si="183"/>
        <v>9.9999999999909051E-3</v>
      </c>
    </row>
    <row r="1537" spans="1:13" x14ac:dyDescent="0.25">
      <c r="A1537" t="str">
        <f t="shared" si="186"/>
        <v>Piroggen mit Gehacktesfüllung</v>
      </c>
      <c r="B1537">
        <f t="shared" si="187"/>
        <v>29</v>
      </c>
      <c r="C1537" t="s">
        <v>1462</v>
      </c>
      <c r="D1537">
        <v>152</v>
      </c>
      <c r="E1537">
        <v>638</v>
      </c>
      <c r="F1537">
        <v>2</v>
      </c>
      <c r="G1537">
        <v>21</v>
      </c>
      <c r="H1537">
        <v>5.4</v>
      </c>
      <c r="I1537">
        <v>3.7</v>
      </c>
      <c r="L1537">
        <f t="shared" si="182"/>
        <v>151.85999999999999</v>
      </c>
      <c r="M1537">
        <f t="shared" si="183"/>
        <v>-0.14000000000001478</v>
      </c>
    </row>
    <row r="1538" spans="1:13" x14ac:dyDescent="0.25">
      <c r="A1538" t="str">
        <f t="shared" si="186"/>
        <v>Pistazien mit Schale</v>
      </c>
      <c r="B1538">
        <f t="shared" si="187"/>
        <v>20</v>
      </c>
      <c r="C1538" t="s">
        <v>1463</v>
      </c>
      <c r="D1538">
        <v>331</v>
      </c>
      <c r="E1538">
        <v>1384</v>
      </c>
      <c r="F1538">
        <v>0.5</v>
      </c>
      <c r="G1538">
        <v>4.5999999999999996</v>
      </c>
      <c r="H1538">
        <v>30.5</v>
      </c>
      <c r="I1538">
        <v>10</v>
      </c>
      <c r="L1538">
        <f t="shared" ref="L1538:L1601" si="188">G1538*4.1+H1538*9.3+I1538*4.2+J1538*7+K1538*3</f>
        <v>344.51000000000005</v>
      </c>
      <c r="M1538">
        <f t="shared" ref="M1538:M1601" si="189">L1538-D1538</f>
        <v>13.510000000000048</v>
      </c>
    </row>
    <row r="1539" spans="1:13" x14ac:dyDescent="0.25">
      <c r="A1539" t="str">
        <f t="shared" si="186"/>
        <v>Pistazien ohne Schale</v>
      </c>
      <c r="B1539">
        <f t="shared" si="187"/>
        <v>21</v>
      </c>
      <c r="C1539" t="s">
        <v>1464</v>
      </c>
      <c r="D1539">
        <v>574</v>
      </c>
      <c r="E1539">
        <v>2400</v>
      </c>
      <c r="F1539">
        <v>1</v>
      </c>
      <c r="G1539">
        <v>11.5</v>
      </c>
      <c r="H1539">
        <v>51.6</v>
      </c>
      <c r="I1539">
        <v>17.600000000000001</v>
      </c>
      <c r="L1539">
        <f t="shared" si="188"/>
        <v>600.95000000000005</v>
      </c>
      <c r="M1539">
        <f t="shared" si="189"/>
        <v>26.950000000000045</v>
      </c>
    </row>
    <row r="1540" spans="1:13" x14ac:dyDescent="0.25">
      <c r="A1540" t="str">
        <f t="shared" si="186"/>
        <v>Pistazien, gesalzen und geröstet</v>
      </c>
      <c r="B1540">
        <f t="shared" si="187"/>
        <v>32</v>
      </c>
      <c r="C1540" t="s">
        <v>1465</v>
      </c>
      <c r="D1540">
        <v>584</v>
      </c>
      <c r="E1540">
        <v>2418</v>
      </c>
      <c r="F1540">
        <v>1.5</v>
      </c>
      <c r="G1540">
        <v>15.6</v>
      </c>
      <c r="H1540">
        <v>49.5</v>
      </c>
      <c r="I1540">
        <v>19</v>
      </c>
      <c r="L1540">
        <f t="shared" si="188"/>
        <v>604.11</v>
      </c>
      <c r="M1540">
        <f t="shared" si="189"/>
        <v>20.110000000000014</v>
      </c>
    </row>
    <row r="1541" spans="1:13" x14ac:dyDescent="0.25">
      <c r="A1541" t="str">
        <f t="shared" si="186"/>
        <v>Pita, Pide</v>
      </c>
      <c r="B1541">
        <f t="shared" si="187"/>
        <v>10</v>
      </c>
      <c r="C1541" t="s">
        <v>1466</v>
      </c>
      <c r="D1541">
        <v>235</v>
      </c>
      <c r="E1541">
        <v>1001</v>
      </c>
      <c r="F1541">
        <v>4.5</v>
      </c>
      <c r="G1541">
        <v>48.5</v>
      </c>
      <c r="H1541">
        <v>1.3</v>
      </c>
      <c r="I1541">
        <v>7.4</v>
      </c>
      <c r="L1541">
        <f t="shared" si="188"/>
        <v>242.02</v>
      </c>
      <c r="M1541">
        <f t="shared" si="189"/>
        <v>7.0200000000000102</v>
      </c>
    </row>
    <row r="1542" spans="1:13" x14ac:dyDescent="0.25">
      <c r="A1542" t="str">
        <f t="shared" si="186"/>
        <v>Pizokel (Bündner Kartoffel-Spätzle)</v>
      </c>
      <c r="B1542">
        <f t="shared" si="187"/>
        <v>35</v>
      </c>
      <c r="C1542" t="s">
        <v>1467</v>
      </c>
      <c r="D1542">
        <v>386</v>
      </c>
      <c r="E1542">
        <v>1622</v>
      </c>
      <c r="F1542">
        <v>5</v>
      </c>
      <c r="G1542">
        <v>60</v>
      </c>
      <c r="H1542">
        <v>11</v>
      </c>
      <c r="I1542">
        <v>9</v>
      </c>
      <c r="L1542">
        <f t="shared" si="188"/>
        <v>386.09999999999997</v>
      </c>
      <c r="M1542">
        <f t="shared" si="189"/>
        <v>9.9999999999965894E-2</v>
      </c>
    </row>
    <row r="1543" spans="1:13" x14ac:dyDescent="0.25">
      <c r="A1543" t="str">
        <f t="shared" si="186"/>
        <v>Pizza Fungi (Pizza mit Pilzen)</v>
      </c>
      <c r="B1543">
        <f t="shared" si="187"/>
        <v>30</v>
      </c>
      <c r="C1543" t="s">
        <v>1468</v>
      </c>
      <c r="D1543">
        <v>216</v>
      </c>
      <c r="E1543">
        <v>910</v>
      </c>
      <c r="F1543">
        <v>2.5</v>
      </c>
      <c r="G1543">
        <v>26.6</v>
      </c>
      <c r="H1543">
        <v>8</v>
      </c>
      <c r="I1543">
        <v>7.9</v>
      </c>
      <c r="L1543">
        <f t="shared" si="188"/>
        <v>216.64000000000001</v>
      </c>
      <c r="M1543">
        <f t="shared" si="189"/>
        <v>0.64000000000001478</v>
      </c>
    </row>
    <row r="1544" spans="1:13" x14ac:dyDescent="0.25">
      <c r="A1544" t="str">
        <f t="shared" si="186"/>
        <v>Pizza Hawaii (American Pizza)</v>
      </c>
      <c r="B1544">
        <f t="shared" si="187"/>
        <v>29</v>
      </c>
      <c r="C1544" t="s">
        <v>1469</v>
      </c>
      <c r="D1544">
        <v>212</v>
      </c>
      <c r="E1544">
        <v>891</v>
      </c>
      <c r="F1544">
        <v>2.5</v>
      </c>
      <c r="G1544">
        <v>26</v>
      </c>
      <c r="H1544">
        <v>7.5</v>
      </c>
      <c r="I1544">
        <v>8.5</v>
      </c>
      <c r="L1544">
        <f t="shared" si="188"/>
        <v>212.05</v>
      </c>
      <c r="M1544">
        <f t="shared" si="189"/>
        <v>5.0000000000011369E-2</v>
      </c>
    </row>
    <row r="1545" spans="1:13" x14ac:dyDescent="0.25">
      <c r="A1545" t="str">
        <f t="shared" si="186"/>
        <v>Pizza Käse Spinat (Pizza Fromaggio Spinaci)</v>
      </c>
      <c r="B1545">
        <f t="shared" si="187"/>
        <v>43</v>
      </c>
      <c r="C1545" t="s">
        <v>1470</v>
      </c>
      <c r="D1545">
        <v>214</v>
      </c>
      <c r="E1545">
        <v>898</v>
      </c>
      <c r="F1545">
        <v>2</v>
      </c>
      <c r="G1545">
        <v>22</v>
      </c>
      <c r="H1545">
        <v>10</v>
      </c>
      <c r="I1545">
        <v>7.3</v>
      </c>
      <c r="L1545">
        <f t="shared" si="188"/>
        <v>213.85999999999999</v>
      </c>
      <c r="M1545">
        <f t="shared" si="189"/>
        <v>-0.14000000000001478</v>
      </c>
    </row>
    <row r="1546" spans="1:13" x14ac:dyDescent="0.25">
      <c r="A1546" t="str">
        <f t="shared" si="186"/>
        <v>Pizza Lahmacun (Türkische Pizza)</v>
      </c>
      <c r="B1546">
        <f t="shared" si="187"/>
        <v>32</v>
      </c>
      <c r="C1546" t="s">
        <v>1471</v>
      </c>
      <c r="D1546">
        <v>275</v>
      </c>
      <c r="E1546">
        <v>1150</v>
      </c>
      <c r="F1546">
        <v>2.5</v>
      </c>
      <c r="G1546">
        <v>27.9</v>
      </c>
      <c r="H1546">
        <v>13.9</v>
      </c>
      <c r="I1546">
        <v>9.5</v>
      </c>
      <c r="L1546">
        <f t="shared" si="188"/>
        <v>283.56</v>
      </c>
      <c r="M1546">
        <f t="shared" si="189"/>
        <v>8.5600000000000023</v>
      </c>
    </row>
    <row r="1547" spans="1:13" x14ac:dyDescent="0.25">
      <c r="A1547" t="str">
        <f t="shared" si="186"/>
        <v>Pizza Margherita (Margheritapizza)</v>
      </c>
      <c r="B1547">
        <f t="shared" si="187"/>
        <v>34</v>
      </c>
      <c r="C1547" t="s">
        <v>1472</v>
      </c>
      <c r="D1547">
        <v>228</v>
      </c>
      <c r="E1547">
        <v>956</v>
      </c>
      <c r="F1547">
        <v>2.5</v>
      </c>
      <c r="G1547">
        <v>25</v>
      </c>
      <c r="H1547">
        <v>10</v>
      </c>
      <c r="I1547">
        <v>7.8</v>
      </c>
      <c r="L1547">
        <f t="shared" si="188"/>
        <v>228.26</v>
      </c>
      <c r="M1547">
        <f t="shared" si="189"/>
        <v>0.25999999999999091</v>
      </c>
    </row>
    <row r="1548" spans="1:13" x14ac:dyDescent="0.25">
      <c r="A1548" t="str">
        <f t="shared" si="186"/>
        <v>Pizza Salami (Salamipizza)</v>
      </c>
      <c r="B1548">
        <f t="shared" si="187"/>
        <v>26</v>
      </c>
      <c r="C1548" t="s">
        <v>1473</v>
      </c>
      <c r="D1548">
        <v>239</v>
      </c>
      <c r="E1548">
        <v>1004</v>
      </c>
      <c r="F1548">
        <v>2.5</v>
      </c>
      <c r="G1548">
        <v>27.6</v>
      </c>
      <c r="H1548">
        <v>10</v>
      </c>
      <c r="I1548">
        <v>7.8</v>
      </c>
      <c r="L1548">
        <f t="shared" si="188"/>
        <v>238.92</v>
      </c>
      <c r="M1548">
        <f t="shared" si="189"/>
        <v>-8.0000000000012506E-2</v>
      </c>
    </row>
    <row r="1549" spans="1:13" x14ac:dyDescent="0.25">
      <c r="A1549" t="str">
        <f t="shared" si="186"/>
        <v>Pizza Schinken (Schinkenpizza)</v>
      </c>
      <c r="B1549">
        <f t="shared" si="187"/>
        <v>30</v>
      </c>
      <c r="C1549" t="s">
        <v>1474</v>
      </c>
      <c r="D1549">
        <v>232</v>
      </c>
      <c r="E1549">
        <v>975</v>
      </c>
      <c r="F1549">
        <v>2.5</v>
      </c>
      <c r="G1549">
        <v>27.3</v>
      </c>
      <c r="H1549">
        <v>9.3000000000000007</v>
      </c>
      <c r="I1549">
        <v>8</v>
      </c>
      <c r="L1549">
        <f t="shared" si="188"/>
        <v>232.02</v>
      </c>
      <c r="M1549">
        <f t="shared" si="189"/>
        <v>2.0000000000010232E-2</v>
      </c>
    </row>
    <row r="1550" spans="1:13" x14ac:dyDescent="0.25">
      <c r="A1550" t="str">
        <f t="shared" si="186"/>
        <v>Pizza Texas (American Pizza)</v>
      </c>
      <c r="B1550">
        <f t="shared" ref="B1550:B1551" si="190">LEN(C1550)</f>
        <v>28</v>
      </c>
      <c r="C1550" t="s">
        <v>1475</v>
      </c>
      <c r="D1550">
        <v>252</v>
      </c>
      <c r="E1550">
        <v>1058</v>
      </c>
      <c r="F1550">
        <v>2</v>
      </c>
      <c r="G1550">
        <v>24</v>
      </c>
      <c r="H1550">
        <v>12</v>
      </c>
      <c r="I1550">
        <v>10</v>
      </c>
      <c r="L1550">
        <f t="shared" si="188"/>
        <v>252</v>
      </c>
      <c r="M1550">
        <f t="shared" si="189"/>
        <v>0</v>
      </c>
    </row>
    <row r="1551" spans="1:13" x14ac:dyDescent="0.25">
      <c r="A1551" t="str">
        <f t="shared" si="186"/>
        <v>Pizza Thunfisch (Thunfischpizza)</v>
      </c>
      <c r="B1551">
        <f t="shared" si="190"/>
        <v>32</v>
      </c>
      <c r="C1551" t="s">
        <v>1476</v>
      </c>
      <c r="D1551">
        <v>240</v>
      </c>
      <c r="E1551">
        <v>1008</v>
      </c>
      <c r="F1551">
        <v>2</v>
      </c>
      <c r="G1551">
        <v>22.6</v>
      </c>
      <c r="H1551">
        <v>12</v>
      </c>
      <c r="I1551">
        <v>8.5</v>
      </c>
      <c r="L1551">
        <f t="shared" si="188"/>
        <v>239.95999999999998</v>
      </c>
      <c r="M1551">
        <f t="shared" si="189"/>
        <v>-4.0000000000020464E-2</v>
      </c>
    </row>
    <row r="1552" spans="1:13" x14ac:dyDescent="0.25">
      <c r="A1552" t="s">
        <v>2568</v>
      </c>
      <c r="B1552">
        <f>LEN(A1552)</f>
        <v>68</v>
      </c>
      <c r="C1552" t="s">
        <v>2430</v>
      </c>
      <c r="D1552">
        <v>174</v>
      </c>
      <c r="E1552">
        <v>733</v>
      </c>
      <c r="F1552">
        <v>2</v>
      </c>
      <c r="G1552">
        <v>23</v>
      </c>
      <c r="H1552">
        <v>5</v>
      </c>
      <c r="I1552">
        <v>8</v>
      </c>
      <c r="L1552">
        <f t="shared" si="188"/>
        <v>174.4</v>
      </c>
      <c r="M1552">
        <f t="shared" si="189"/>
        <v>0.40000000000000568</v>
      </c>
    </row>
    <row r="1553" spans="1:13" x14ac:dyDescent="0.25">
      <c r="A1553" t="str">
        <f t="shared" ref="A1553:A1566" si="191">MID(C1553,1,$B$1)</f>
        <v>Pizza-Baguette</v>
      </c>
      <c r="B1553">
        <f t="shared" ref="B1553:B1566" si="192">LEN(C1553)</f>
        <v>14</v>
      </c>
      <c r="C1553" t="s">
        <v>1477</v>
      </c>
      <c r="D1553">
        <v>242</v>
      </c>
      <c r="E1553">
        <v>1019</v>
      </c>
      <c r="F1553">
        <v>3</v>
      </c>
      <c r="G1553">
        <v>32.799999999999997</v>
      </c>
      <c r="H1553">
        <v>8.8000000000000007</v>
      </c>
      <c r="I1553">
        <v>8</v>
      </c>
      <c r="L1553">
        <f t="shared" si="188"/>
        <v>249.92</v>
      </c>
      <c r="M1553">
        <f t="shared" si="189"/>
        <v>7.9199999999999875</v>
      </c>
    </row>
    <row r="1554" spans="1:13" x14ac:dyDescent="0.25">
      <c r="A1554" t="str">
        <f t="shared" si="191"/>
        <v>Pizzabrot</v>
      </c>
      <c r="B1554">
        <f t="shared" si="192"/>
        <v>9</v>
      </c>
      <c r="C1554" t="s">
        <v>1478</v>
      </c>
      <c r="D1554">
        <v>260</v>
      </c>
      <c r="E1554">
        <v>1091</v>
      </c>
      <c r="F1554">
        <v>3</v>
      </c>
      <c r="G1554">
        <v>31</v>
      </c>
      <c r="H1554">
        <v>12</v>
      </c>
      <c r="I1554">
        <v>5</v>
      </c>
      <c r="L1554">
        <f t="shared" si="188"/>
        <v>259.7</v>
      </c>
      <c r="M1554">
        <f t="shared" si="189"/>
        <v>-0.30000000000001137</v>
      </c>
    </row>
    <row r="1555" spans="1:13" x14ac:dyDescent="0.25">
      <c r="A1555" t="str">
        <f t="shared" si="191"/>
        <v>Pizzabrötchen, Pizzafladen</v>
      </c>
      <c r="B1555">
        <f t="shared" si="192"/>
        <v>26</v>
      </c>
      <c r="C1555" t="s">
        <v>1479</v>
      </c>
      <c r="D1555">
        <v>302</v>
      </c>
      <c r="E1555">
        <v>1268</v>
      </c>
      <c r="F1555">
        <v>3</v>
      </c>
      <c r="G1555">
        <v>38</v>
      </c>
      <c r="H1555">
        <v>13</v>
      </c>
      <c r="I1555">
        <v>6</v>
      </c>
      <c r="L1555">
        <f t="shared" si="188"/>
        <v>301.89999999999998</v>
      </c>
      <c r="M1555">
        <f t="shared" si="189"/>
        <v>-0.10000000000002274</v>
      </c>
    </row>
    <row r="1556" spans="1:13" x14ac:dyDescent="0.25">
      <c r="A1556" t="str">
        <f t="shared" si="191"/>
        <v>Pizzateig (Kühlregal)</v>
      </c>
      <c r="B1556">
        <f t="shared" si="192"/>
        <v>21</v>
      </c>
      <c r="C1556" t="s">
        <v>1480</v>
      </c>
      <c r="D1556">
        <v>443</v>
      </c>
      <c r="E1556">
        <v>1439</v>
      </c>
      <c r="F1556">
        <v>6</v>
      </c>
      <c r="G1556">
        <v>70</v>
      </c>
      <c r="H1556">
        <v>1</v>
      </c>
      <c r="I1556">
        <v>11</v>
      </c>
      <c r="L1556">
        <f t="shared" si="188"/>
        <v>342.5</v>
      </c>
      <c r="M1556">
        <f t="shared" si="189"/>
        <v>-100.5</v>
      </c>
    </row>
    <row r="1557" spans="1:13" x14ac:dyDescent="0.25">
      <c r="A1557" t="str">
        <f t="shared" si="191"/>
        <v>Pizzatoast</v>
      </c>
      <c r="B1557">
        <f t="shared" si="192"/>
        <v>10</v>
      </c>
      <c r="C1557" t="s">
        <v>1481</v>
      </c>
      <c r="D1557">
        <v>110</v>
      </c>
      <c r="E1557">
        <v>460</v>
      </c>
      <c r="F1557">
        <v>1</v>
      </c>
      <c r="G1557">
        <v>9.6</v>
      </c>
      <c r="H1557">
        <v>3.7</v>
      </c>
      <c r="I1557">
        <v>8.5</v>
      </c>
      <c r="L1557">
        <f t="shared" si="188"/>
        <v>109.47</v>
      </c>
      <c r="M1557">
        <f t="shared" si="189"/>
        <v>-0.53000000000000114</v>
      </c>
    </row>
    <row r="1558" spans="1:13" x14ac:dyDescent="0.25">
      <c r="A1558" t="str">
        <f t="shared" si="191"/>
        <v>Pizza-Wurst, Pizza-Leberkäse, Pizza-Fleischkäse</v>
      </c>
      <c r="B1558">
        <f t="shared" si="192"/>
        <v>47</v>
      </c>
      <c r="C1558" t="s">
        <v>1482</v>
      </c>
      <c r="D1558">
        <v>230</v>
      </c>
      <c r="E1558">
        <v>966</v>
      </c>
      <c r="F1558">
        <v>0</v>
      </c>
      <c r="G1558">
        <v>3</v>
      </c>
      <c r="H1558">
        <v>18</v>
      </c>
      <c r="I1558">
        <v>12</v>
      </c>
      <c r="L1558">
        <f t="shared" si="188"/>
        <v>230.10000000000002</v>
      </c>
      <c r="M1558">
        <f t="shared" si="189"/>
        <v>0.10000000000002274</v>
      </c>
    </row>
    <row r="1559" spans="1:13" x14ac:dyDescent="0.25">
      <c r="A1559" t="str">
        <f t="shared" si="191"/>
        <v>Plätzchen aus Baisermasse</v>
      </c>
      <c r="B1559">
        <f t="shared" si="192"/>
        <v>25</v>
      </c>
      <c r="C1559" t="s">
        <v>1483</v>
      </c>
      <c r="D1559">
        <v>381</v>
      </c>
      <c r="E1559">
        <v>1596</v>
      </c>
      <c r="F1559">
        <v>7</v>
      </c>
      <c r="G1559">
        <v>82.3</v>
      </c>
      <c r="H1559">
        <v>0.8</v>
      </c>
      <c r="I1559">
        <v>8.6</v>
      </c>
      <c r="L1559">
        <f t="shared" si="188"/>
        <v>380.98999999999995</v>
      </c>
      <c r="M1559">
        <f t="shared" si="189"/>
        <v>-1.0000000000047748E-2</v>
      </c>
    </row>
    <row r="1560" spans="1:13" x14ac:dyDescent="0.25">
      <c r="A1560" t="str">
        <f t="shared" si="191"/>
        <v>Plätzchen aus Biskuitmasse</v>
      </c>
      <c r="B1560">
        <f t="shared" si="192"/>
        <v>26</v>
      </c>
      <c r="C1560" t="s">
        <v>1484</v>
      </c>
      <c r="D1560">
        <v>423</v>
      </c>
      <c r="E1560">
        <v>1774</v>
      </c>
      <c r="F1560">
        <v>5.9</v>
      </c>
      <c r="G1560">
        <v>71.5</v>
      </c>
      <c r="H1560">
        <v>8.4</v>
      </c>
      <c r="I1560">
        <v>12.4</v>
      </c>
      <c r="L1560">
        <f t="shared" si="188"/>
        <v>423.34999999999997</v>
      </c>
      <c r="M1560">
        <f t="shared" si="189"/>
        <v>0.34999999999996589</v>
      </c>
    </row>
    <row r="1561" spans="1:13" x14ac:dyDescent="0.25">
      <c r="A1561" t="str">
        <f t="shared" si="191"/>
        <v>Plätzchen aus Mürbeteig</v>
      </c>
      <c r="B1561">
        <f t="shared" si="192"/>
        <v>23</v>
      </c>
      <c r="C1561" t="s">
        <v>1485</v>
      </c>
      <c r="D1561">
        <v>508</v>
      </c>
      <c r="E1561">
        <v>2127</v>
      </c>
      <c r="F1561">
        <v>4.7</v>
      </c>
      <c r="G1561">
        <v>57.8</v>
      </c>
      <c r="H1561">
        <v>25.6</v>
      </c>
      <c r="I1561">
        <v>7.7</v>
      </c>
      <c r="L1561">
        <f t="shared" si="188"/>
        <v>507.4</v>
      </c>
      <c r="M1561">
        <f t="shared" si="189"/>
        <v>-0.60000000000002274</v>
      </c>
    </row>
    <row r="1562" spans="1:13" x14ac:dyDescent="0.25">
      <c r="A1562" t="str">
        <f t="shared" si="191"/>
        <v>Plätzchen aus Rührmasse</v>
      </c>
      <c r="B1562">
        <f t="shared" si="192"/>
        <v>23</v>
      </c>
      <c r="C1562" t="s">
        <v>1486</v>
      </c>
      <c r="D1562">
        <v>322</v>
      </c>
      <c r="E1562">
        <v>1348</v>
      </c>
      <c r="F1562">
        <v>4.4000000000000004</v>
      </c>
      <c r="G1562">
        <v>52.7</v>
      </c>
      <c r="H1562">
        <v>8.8000000000000007</v>
      </c>
      <c r="I1562">
        <v>5.3</v>
      </c>
      <c r="L1562">
        <f t="shared" si="188"/>
        <v>320.17</v>
      </c>
      <c r="M1562">
        <f t="shared" si="189"/>
        <v>-1.8299999999999841</v>
      </c>
    </row>
    <row r="1563" spans="1:13" x14ac:dyDescent="0.25">
      <c r="A1563" t="str">
        <f t="shared" si="191"/>
        <v>Plätzchen aus Sandmasse</v>
      </c>
      <c r="B1563">
        <f t="shared" si="192"/>
        <v>23</v>
      </c>
      <c r="C1563" t="s">
        <v>1487</v>
      </c>
      <c r="D1563">
        <v>470</v>
      </c>
      <c r="E1563">
        <v>1968</v>
      </c>
      <c r="F1563">
        <v>4.9000000000000004</v>
      </c>
      <c r="G1563">
        <v>58.2</v>
      </c>
      <c r="H1563">
        <v>22.9</v>
      </c>
      <c r="I1563">
        <v>4.3</v>
      </c>
      <c r="L1563">
        <f t="shared" si="188"/>
        <v>469.65000000000003</v>
      </c>
      <c r="M1563">
        <f t="shared" si="189"/>
        <v>-0.34999999999996589</v>
      </c>
    </row>
    <row r="1564" spans="1:13" x14ac:dyDescent="0.25">
      <c r="A1564" t="str">
        <f t="shared" si="191"/>
        <v>Plätzchen, z. B. Anisplätzchen, Schokoladenplätzchen</v>
      </c>
      <c r="B1564">
        <f t="shared" si="192"/>
        <v>52</v>
      </c>
      <c r="C1564" t="s">
        <v>1488</v>
      </c>
      <c r="D1564">
        <v>375</v>
      </c>
      <c r="E1564">
        <v>1573</v>
      </c>
      <c r="F1564">
        <v>7</v>
      </c>
      <c r="G1564">
        <v>80</v>
      </c>
      <c r="H1564">
        <v>5</v>
      </c>
      <c r="I1564">
        <v>8.5</v>
      </c>
      <c r="L1564">
        <f t="shared" si="188"/>
        <v>410.2</v>
      </c>
      <c r="M1564">
        <f t="shared" si="189"/>
        <v>35.199999999999989</v>
      </c>
    </row>
    <row r="1565" spans="1:13" x14ac:dyDescent="0.25">
      <c r="A1565" t="str">
        <f t="shared" si="191"/>
        <v>Plinsen, Mehl-Pfannkuchen</v>
      </c>
      <c r="B1565">
        <f t="shared" si="192"/>
        <v>25</v>
      </c>
      <c r="C1565" t="s">
        <v>1489</v>
      </c>
      <c r="D1565">
        <v>208</v>
      </c>
      <c r="E1565">
        <v>875</v>
      </c>
      <c r="F1565">
        <v>2</v>
      </c>
      <c r="G1565">
        <v>23</v>
      </c>
      <c r="H1565">
        <v>9.5</v>
      </c>
      <c r="I1565">
        <v>6.1</v>
      </c>
      <c r="L1565">
        <f t="shared" si="188"/>
        <v>208.27</v>
      </c>
      <c r="M1565">
        <f t="shared" si="189"/>
        <v>0.27000000000001023</v>
      </c>
    </row>
    <row r="1566" spans="1:13" x14ac:dyDescent="0.25">
      <c r="A1566" t="str">
        <f t="shared" si="191"/>
        <v>Plockwurst</v>
      </c>
      <c r="B1566">
        <f t="shared" si="192"/>
        <v>10</v>
      </c>
      <c r="C1566" t="s">
        <v>1490</v>
      </c>
      <c r="D1566">
        <v>319</v>
      </c>
      <c r="E1566">
        <v>1322</v>
      </c>
      <c r="F1566">
        <v>0</v>
      </c>
      <c r="G1566">
        <v>0</v>
      </c>
      <c r="H1566">
        <v>26.3</v>
      </c>
      <c r="I1566">
        <v>20.5</v>
      </c>
      <c r="L1566">
        <f t="shared" si="188"/>
        <v>330.69000000000005</v>
      </c>
      <c r="M1566">
        <f t="shared" si="189"/>
        <v>11.690000000000055</v>
      </c>
    </row>
    <row r="1567" spans="1:13" x14ac:dyDescent="0.25">
      <c r="A1567" t="s">
        <v>2696</v>
      </c>
      <c r="B1567">
        <f>LEN(A1567)</f>
        <v>81</v>
      </c>
      <c r="C1567" t="s">
        <v>2431</v>
      </c>
      <c r="D1567">
        <v>395</v>
      </c>
      <c r="E1567">
        <v>1650</v>
      </c>
      <c r="F1567">
        <v>4</v>
      </c>
      <c r="G1567">
        <v>41.2</v>
      </c>
      <c r="H1567">
        <v>23</v>
      </c>
      <c r="I1567">
        <v>5.8</v>
      </c>
      <c r="L1567">
        <f t="shared" si="188"/>
        <v>407.18</v>
      </c>
      <c r="M1567">
        <f t="shared" si="189"/>
        <v>12.180000000000007</v>
      </c>
    </row>
    <row r="1568" spans="1:13" x14ac:dyDescent="0.25">
      <c r="A1568" t="str">
        <f>MID(C1568,1,$B$1)</f>
        <v>Polnische Würstchen</v>
      </c>
      <c r="B1568">
        <f>LEN(C1568)</f>
        <v>19</v>
      </c>
      <c r="C1568" t="s">
        <v>1491</v>
      </c>
      <c r="D1568">
        <v>292</v>
      </c>
      <c r="E1568">
        <v>1226</v>
      </c>
      <c r="F1568">
        <v>0</v>
      </c>
      <c r="G1568">
        <v>0.5</v>
      </c>
      <c r="H1568">
        <v>25.3</v>
      </c>
      <c r="I1568">
        <v>13</v>
      </c>
      <c r="L1568">
        <f t="shared" si="188"/>
        <v>291.94000000000005</v>
      </c>
      <c r="M1568">
        <f t="shared" si="189"/>
        <v>-5.999999999994543E-2</v>
      </c>
    </row>
    <row r="1569" spans="1:13" x14ac:dyDescent="0.25">
      <c r="A1569" t="s">
        <v>2695</v>
      </c>
      <c r="B1569">
        <f>LEN(A1569)</f>
        <v>78</v>
      </c>
      <c r="C1569" t="s">
        <v>2432</v>
      </c>
      <c r="D1569">
        <v>99</v>
      </c>
      <c r="E1569">
        <v>418</v>
      </c>
      <c r="F1569">
        <v>0</v>
      </c>
      <c r="G1569">
        <v>0</v>
      </c>
      <c r="H1569">
        <v>0</v>
      </c>
      <c r="I1569">
        <v>0</v>
      </c>
      <c r="L1569">
        <f t="shared" si="188"/>
        <v>0</v>
      </c>
      <c r="M1569">
        <f t="shared" si="189"/>
        <v>-99</v>
      </c>
    </row>
    <row r="1570" spans="1:13" x14ac:dyDescent="0.25">
      <c r="A1570" t="str">
        <f t="shared" ref="A1570:A1584" si="193">MID(C1570,1,$B$1)</f>
        <v>Pomelino (Rohkostsalat aus Rotkraut und Honigpomelo 2:1, ohne Soße)</v>
      </c>
      <c r="B1570">
        <f t="shared" ref="B1570:B1584" si="194">LEN(C1570)</f>
        <v>67</v>
      </c>
      <c r="C1570" t="s">
        <v>1492</v>
      </c>
      <c r="D1570">
        <v>30</v>
      </c>
      <c r="E1570">
        <v>126</v>
      </c>
      <c r="F1570">
        <v>0.5</v>
      </c>
      <c r="G1570">
        <v>5.0999999999999996</v>
      </c>
      <c r="H1570">
        <v>0.2</v>
      </c>
      <c r="I1570">
        <v>1.7</v>
      </c>
      <c r="L1570">
        <f t="shared" si="188"/>
        <v>29.909999999999997</v>
      </c>
      <c r="M1570">
        <f t="shared" si="189"/>
        <v>-9.0000000000003411E-2</v>
      </c>
    </row>
    <row r="1571" spans="1:13" x14ac:dyDescent="0.25">
      <c r="A1571" t="str">
        <f t="shared" si="193"/>
        <v>Pommes frites, fertig zubereitet (Fritten, Friten)</v>
      </c>
      <c r="B1571">
        <f t="shared" si="194"/>
        <v>50</v>
      </c>
      <c r="C1571" t="s">
        <v>1493</v>
      </c>
      <c r="D1571">
        <v>289</v>
      </c>
      <c r="E1571">
        <v>1214</v>
      </c>
      <c r="F1571">
        <v>3</v>
      </c>
      <c r="G1571">
        <v>32.5</v>
      </c>
      <c r="H1571">
        <v>14.5</v>
      </c>
      <c r="I1571">
        <v>4.2</v>
      </c>
      <c r="L1571">
        <f t="shared" si="188"/>
        <v>285.74</v>
      </c>
      <c r="M1571">
        <f t="shared" si="189"/>
        <v>-3.2599999999999909</v>
      </c>
    </row>
    <row r="1572" spans="1:13" x14ac:dyDescent="0.25">
      <c r="A1572" t="str">
        <f t="shared" si="193"/>
        <v>Porree</v>
      </c>
      <c r="B1572">
        <f t="shared" si="194"/>
        <v>6</v>
      </c>
      <c r="C1572" t="s">
        <v>1494</v>
      </c>
      <c r="D1572">
        <v>24</v>
      </c>
      <c r="E1572">
        <v>103</v>
      </c>
      <c r="F1572">
        <v>0</v>
      </c>
      <c r="G1572">
        <v>3.2</v>
      </c>
      <c r="H1572">
        <v>0.3</v>
      </c>
      <c r="I1572">
        <v>2.2000000000000002</v>
      </c>
      <c r="L1572">
        <f t="shared" si="188"/>
        <v>25.150000000000002</v>
      </c>
      <c r="M1572">
        <f t="shared" si="189"/>
        <v>1.1500000000000021</v>
      </c>
    </row>
    <row r="1573" spans="1:13" x14ac:dyDescent="0.25">
      <c r="A1573" t="str">
        <f t="shared" si="193"/>
        <v>Porter-Bier, Schwarz-Bier</v>
      </c>
      <c r="B1573">
        <f t="shared" si="194"/>
        <v>25</v>
      </c>
      <c r="C1573" t="s">
        <v>1495</v>
      </c>
      <c r="D1573">
        <v>69</v>
      </c>
      <c r="E1573">
        <v>290</v>
      </c>
      <c r="F1573">
        <v>0.5</v>
      </c>
      <c r="G1573">
        <v>6.1</v>
      </c>
      <c r="H1573">
        <v>0</v>
      </c>
      <c r="I1573">
        <v>0.5</v>
      </c>
      <c r="L1573">
        <f t="shared" si="188"/>
        <v>27.11</v>
      </c>
      <c r="M1573">
        <f t="shared" si="189"/>
        <v>-41.89</v>
      </c>
    </row>
    <row r="1574" spans="1:13" x14ac:dyDescent="0.25">
      <c r="A1574" t="str">
        <f t="shared" si="193"/>
        <v>Portulak, gewöhnliches Tellerkraut, Kuba-Spinat, Winterportulak, Postelein</v>
      </c>
      <c r="B1574">
        <f t="shared" si="194"/>
        <v>74</v>
      </c>
      <c r="C1574" t="s">
        <v>1496</v>
      </c>
      <c r="D1574">
        <v>29</v>
      </c>
      <c r="E1574">
        <v>119</v>
      </c>
      <c r="F1574">
        <v>0.5</v>
      </c>
      <c r="G1574">
        <v>4.5</v>
      </c>
      <c r="H1574">
        <v>0.4</v>
      </c>
      <c r="I1574">
        <v>1.6</v>
      </c>
      <c r="L1574">
        <f t="shared" si="188"/>
        <v>28.89</v>
      </c>
      <c r="M1574">
        <f t="shared" si="189"/>
        <v>-0.10999999999999943</v>
      </c>
    </row>
    <row r="1575" spans="1:13" x14ac:dyDescent="0.25">
      <c r="A1575" t="str">
        <f t="shared" si="193"/>
        <v>Portwein</v>
      </c>
      <c r="B1575">
        <f t="shared" si="194"/>
        <v>8</v>
      </c>
      <c r="C1575" t="s">
        <v>1497</v>
      </c>
      <c r="D1575">
        <v>160</v>
      </c>
      <c r="E1575">
        <v>667</v>
      </c>
      <c r="F1575">
        <v>1</v>
      </c>
      <c r="G1575">
        <v>12</v>
      </c>
      <c r="H1575">
        <v>0</v>
      </c>
      <c r="I1575">
        <v>0.1</v>
      </c>
      <c r="J1575">
        <v>15</v>
      </c>
      <c r="L1575">
        <f t="shared" si="188"/>
        <v>154.62</v>
      </c>
      <c r="M1575">
        <f t="shared" si="189"/>
        <v>-5.3799999999999955</v>
      </c>
    </row>
    <row r="1576" spans="1:13" x14ac:dyDescent="0.25">
      <c r="A1576" t="str">
        <f t="shared" si="193"/>
        <v>Poularde (großes Hähnchen, Hühnchen) (roh)</v>
      </c>
      <c r="B1576">
        <f t="shared" si="194"/>
        <v>42</v>
      </c>
      <c r="C1576" t="s">
        <v>1498</v>
      </c>
      <c r="D1576">
        <v>199</v>
      </c>
      <c r="E1576">
        <v>842</v>
      </c>
      <c r="F1576">
        <v>0</v>
      </c>
      <c r="G1576">
        <v>0</v>
      </c>
      <c r="H1576">
        <v>14</v>
      </c>
      <c r="I1576">
        <v>17.899999999999999</v>
      </c>
      <c r="L1576">
        <f t="shared" si="188"/>
        <v>205.38</v>
      </c>
      <c r="M1576">
        <f t="shared" si="189"/>
        <v>6.3799999999999955</v>
      </c>
    </row>
    <row r="1577" spans="1:13" x14ac:dyDescent="0.25">
      <c r="A1577" t="str">
        <f t="shared" si="193"/>
        <v>Prager Schinken vom Schwein (Praga Schinken, Pragaschinken)</v>
      </c>
      <c r="B1577">
        <f t="shared" si="194"/>
        <v>59</v>
      </c>
      <c r="C1577" t="s">
        <v>1499</v>
      </c>
      <c r="D1577">
        <v>245</v>
      </c>
      <c r="E1577">
        <v>1030</v>
      </c>
      <c r="F1577">
        <v>0</v>
      </c>
      <c r="G1577">
        <v>0.6</v>
      </c>
      <c r="H1577">
        <v>17.8</v>
      </c>
      <c r="I1577">
        <v>18.399999999999999</v>
      </c>
      <c r="L1577">
        <f t="shared" si="188"/>
        <v>245.28000000000003</v>
      </c>
      <c r="M1577">
        <f t="shared" si="189"/>
        <v>0.28000000000002956</v>
      </c>
    </row>
    <row r="1578" spans="1:13" x14ac:dyDescent="0.25">
      <c r="A1578" t="str">
        <f t="shared" si="193"/>
        <v>Pralinen, Schokoladen-Pralinen</v>
      </c>
      <c r="B1578">
        <f t="shared" si="194"/>
        <v>30</v>
      </c>
      <c r="C1578" t="s">
        <v>1500</v>
      </c>
      <c r="D1578">
        <v>398</v>
      </c>
      <c r="E1578">
        <v>1687</v>
      </c>
      <c r="F1578">
        <v>8</v>
      </c>
      <c r="G1578">
        <v>86.7</v>
      </c>
      <c r="H1578">
        <v>5.3</v>
      </c>
      <c r="I1578">
        <v>1</v>
      </c>
      <c r="L1578">
        <f t="shared" si="188"/>
        <v>408.96</v>
      </c>
      <c r="M1578">
        <f t="shared" si="189"/>
        <v>10.95999999999998</v>
      </c>
    </row>
    <row r="1579" spans="1:13" x14ac:dyDescent="0.25">
      <c r="A1579" t="str">
        <f t="shared" si="193"/>
        <v>Preiselbeeren (Konserve), ohne Zucker (Moosbeeren)</v>
      </c>
      <c r="B1579">
        <f t="shared" si="194"/>
        <v>50</v>
      </c>
      <c r="C1579" t="s">
        <v>1501</v>
      </c>
      <c r="D1579">
        <v>34</v>
      </c>
      <c r="E1579">
        <v>144</v>
      </c>
      <c r="F1579">
        <v>0.5</v>
      </c>
      <c r="G1579">
        <v>6.5</v>
      </c>
      <c r="H1579">
        <v>0.6</v>
      </c>
      <c r="I1579">
        <v>0.6</v>
      </c>
      <c r="L1579">
        <f t="shared" si="188"/>
        <v>34.75</v>
      </c>
      <c r="M1579">
        <f t="shared" si="189"/>
        <v>0.75</v>
      </c>
    </row>
    <row r="1580" spans="1:13" x14ac:dyDescent="0.25">
      <c r="A1580" t="str">
        <f t="shared" si="193"/>
        <v>Preiselbeeren (Moosbeeren)</v>
      </c>
      <c r="B1580">
        <f t="shared" si="194"/>
        <v>26</v>
      </c>
      <c r="C1580" t="s">
        <v>1502</v>
      </c>
      <c r="D1580">
        <v>35</v>
      </c>
      <c r="E1580">
        <v>148</v>
      </c>
      <c r="F1580">
        <v>0.5</v>
      </c>
      <c r="G1580">
        <v>6.2</v>
      </c>
      <c r="H1580">
        <v>0.5</v>
      </c>
      <c r="I1580">
        <v>0.3</v>
      </c>
      <c r="L1580">
        <f t="shared" si="188"/>
        <v>31.330000000000002</v>
      </c>
      <c r="M1580">
        <f t="shared" si="189"/>
        <v>-3.6699999999999982</v>
      </c>
    </row>
    <row r="1581" spans="1:13" x14ac:dyDescent="0.25">
      <c r="A1581" t="str">
        <f t="shared" si="193"/>
        <v>Presswurst (Soppressa, Soppressata, ital. Salami-Art)</v>
      </c>
      <c r="B1581">
        <f t="shared" si="194"/>
        <v>53</v>
      </c>
      <c r="C1581" t="s">
        <v>1503</v>
      </c>
      <c r="D1581">
        <v>345</v>
      </c>
      <c r="E1581">
        <v>1450</v>
      </c>
      <c r="F1581">
        <v>0</v>
      </c>
      <c r="G1581">
        <v>0.2</v>
      </c>
      <c r="H1581">
        <v>28</v>
      </c>
      <c r="I1581">
        <v>20</v>
      </c>
      <c r="L1581">
        <f t="shared" si="188"/>
        <v>345.22</v>
      </c>
      <c r="M1581">
        <f t="shared" si="189"/>
        <v>0.22000000000002728</v>
      </c>
    </row>
    <row r="1582" spans="1:13" x14ac:dyDescent="0.25">
      <c r="A1582" t="str">
        <f t="shared" si="193"/>
        <v>Printen, Aachener Printen (Weihnachts-Gebäck)</v>
      </c>
      <c r="B1582">
        <f t="shared" si="194"/>
        <v>45</v>
      </c>
      <c r="C1582" t="s">
        <v>1504</v>
      </c>
      <c r="D1582">
        <v>464</v>
      </c>
      <c r="E1582">
        <v>1948</v>
      </c>
      <c r="F1582">
        <v>5.5</v>
      </c>
      <c r="G1582">
        <v>60.2</v>
      </c>
      <c r="H1582">
        <v>21.2</v>
      </c>
      <c r="I1582">
        <v>8</v>
      </c>
      <c r="L1582">
        <f t="shared" si="188"/>
        <v>477.58000000000004</v>
      </c>
      <c r="M1582">
        <f t="shared" si="189"/>
        <v>13.580000000000041</v>
      </c>
    </row>
    <row r="1583" spans="1:13" x14ac:dyDescent="0.25">
      <c r="A1583" t="str">
        <f t="shared" si="193"/>
        <v>Pro Body Brot, LowCarb-Brot, Glutenbrot, Eiweißbrot</v>
      </c>
      <c r="B1583">
        <f t="shared" si="194"/>
        <v>51</v>
      </c>
      <c r="C1583" t="s">
        <v>1505</v>
      </c>
      <c r="D1583">
        <v>271</v>
      </c>
      <c r="E1583">
        <v>1139</v>
      </c>
      <c r="F1583">
        <v>0.5</v>
      </c>
      <c r="G1583">
        <v>6.1</v>
      </c>
      <c r="H1583">
        <v>16.8</v>
      </c>
      <c r="I1583">
        <v>21.4</v>
      </c>
      <c r="L1583">
        <f t="shared" si="188"/>
        <v>271.13</v>
      </c>
      <c r="M1583">
        <f t="shared" si="189"/>
        <v>0.12999999999999545</v>
      </c>
    </row>
    <row r="1584" spans="1:13" x14ac:dyDescent="0.25">
      <c r="A1584" t="str">
        <f t="shared" si="193"/>
        <v>Puddingpulver</v>
      </c>
      <c r="B1584">
        <f t="shared" si="194"/>
        <v>13</v>
      </c>
      <c r="C1584" t="s">
        <v>1506</v>
      </c>
      <c r="D1584">
        <v>377</v>
      </c>
      <c r="E1584">
        <v>1600</v>
      </c>
      <c r="F1584">
        <v>8.5</v>
      </c>
      <c r="G1584">
        <v>92</v>
      </c>
      <c r="H1584">
        <v>0.7</v>
      </c>
      <c r="I1584">
        <v>0.6</v>
      </c>
      <c r="L1584">
        <f t="shared" si="188"/>
        <v>386.22999999999996</v>
      </c>
      <c r="M1584">
        <f t="shared" si="189"/>
        <v>9.2299999999999613</v>
      </c>
    </row>
    <row r="1585" spans="1:13" x14ac:dyDescent="0.25">
      <c r="A1585" t="s">
        <v>2571</v>
      </c>
      <c r="B1585">
        <f>LEN(A1585)</f>
        <v>69</v>
      </c>
      <c r="C1585" t="s">
        <v>2433</v>
      </c>
      <c r="D1585">
        <v>277</v>
      </c>
      <c r="E1585">
        <v>1162</v>
      </c>
      <c r="F1585">
        <v>3.5</v>
      </c>
      <c r="G1585">
        <v>40.1</v>
      </c>
      <c r="H1585">
        <v>10</v>
      </c>
      <c r="I1585">
        <v>4.5999999999999996</v>
      </c>
      <c r="L1585">
        <f t="shared" si="188"/>
        <v>276.72999999999996</v>
      </c>
      <c r="M1585">
        <f t="shared" si="189"/>
        <v>-0.27000000000003865</v>
      </c>
    </row>
    <row r="1586" spans="1:13" x14ac:dyDescent="0.25">
      <c r="A1586" t="str">
        <f t="shared" ref="A1586:A1596" si="195">MID(C1586,1,$B$1)</f>
        <v>Puderzucker, Staubzucker</v>
      </c>
      <c r="B1586">
        <f t="shared" ref="B1586:B1596" si="196">LEN(C1586)</f>
        <v>24</v>
      </c>
      <c r="C1586" t="s">
        <v>1507</v>
      </c>
      <c r="D1586">
        <v>399</v>
      </c>
      <c r="E1586">
        <v>1697</v>
      </c>
      <c r="F1586">
        <v>8.5</v>
      </c>
      <c r="G1586">
        <v>99.8</v>
      </c>
      <c r="H1586">
        <v>0</v>
      </c>
      <c r="I1586">
        <v>0</v>
      </c>
      <c r="L1586">
        <f t="shared" si="188"/>
        <v>409.17999999999995</v>
      </c>
      <c r="M1586">
        <f t="shared" si="189"/>
        <v>10.17999999999995</v>
      </c>
    </row>
    <row r="1587" spans="1:13" x14ac:dyDescent="0.25">
      <c r="A1587" t="str">
        <f t="shared" si="195"/>
        <v>Puffmais, süß (Popcorn, Popkorn)</v>
      </c>
      <c r="B1587">
        <f t="shared" si="196"/>
        <v>32</v>
      </c>
      <c r="C1587" t="s">
        <v>1508</v>
      </c>
      <c r="D1587">
        <v>364</v>
      </c>
      <c r="E1587">
        <v>1544</v>
      </c>
      <c r="F1587">
        <v>6</v>
      </c>
      <c r="G1587">
        <v>68</v>
      </c>
      <c r="H1587">
        <v>4.5</v>
      </c>
      <c r="I1587">
        <v>13</v>
      </c>
      <c r="L1587">
        <f t="shared" si="188"/>
        <v>375.25</v>
      </c>
      <c r="M1587">
        <f t="shared" si="189"/>
        <v>11.25</v>
      </c>
    </row>
    <row r="1588" spans="1:13" x14ac:dyDescent="0.25">
      <c r="A1588" t="str">
        <f t="shared" si="195"/>
        <v>Puffmais, ungesüßt (Popcorn, Popkorn)</v>
      </c>
      <c r="B1588">
        <f t="shared" si="196"/>
        <v>37</v>
      </c>
      <c r="C1588" t="s">
        <v>1509</v>
      </c>
      <c r="D1588">
        <v>327</v>
      </c>
      <c r="E1588">
        <v>1385</v>
      </c>
      <c r="F1588">
        <v>6</v>
      </c>
      <c r="G1588">
        <v>64.7</v>
      </c>
      <c r="H1588">
        <v>3.8</v>
      </c>
      <c r="I1588">
        <v>8.5</v>
      </c>
      <c r="L1588">
        <f t="shared" si="188"/>
        <v>336.31</v>
      </c>
      <c r="M1588">
        <f t="shared" si="189"/>
        <v>9.3100000000000023</v>
      </c>
    </row>
    <row r="1589" spans="1:13" x14ac:dyDescent="0.25">
      <c r="A1589" t="str">
        <f t="shared" si="195"/>
        <v>Puffreis, süß</v>
      </c>
      <c r="B1589">
        <f t="shared" si="196"/>
        <v>13</v>
      </c>
      <c r="C1589" t="s">
        <v>1510</v>
      </c>
      <c r="D1589">
        <v>374</v>
      </c>
      <c r="E1589">
        <v>1588</v>
      </c>
      <c r="F1589">
        <v>8</v>
      </c>
      <c r="G1589">
        <v>86</v>
      </c>
      <c r="H1589">
        <v>0.5</v>
      </c>
      <c r="I1589">
        <v>6.3</v>
      </c>
      <c r="L1589">
        <f t="shared" si="188"/>
        <v>383.70999999999992</v>
      </c>
      <c r="M1589">
        <f t="shared" si="189"/>
        <v>9.7099999999999227</v>
      </c>
    </row>
    <row r="1590" spans="1:13" x14ac:dyDescent="0.25">
      <c r="A1590" t="str">
        <f t="shared" si="195"/>
        <v>Puffreis, ungesüßt, Reistaler</v>
      </c>
      <c r="B1590">
        <f t="shared" si="196"/>
        <v>29</v>
      </c>
      <c r="C1590" t="s">
        <v>1511</v>
      </c>
      <c r="D1590">
        <v>290</v>
      </c>
      <c r="E1590">
        <v>1216</v>
      </c>
      <c r="F1590">
        <v>5</v>
      </c>
      <c r="G1590">
        <v>61</v>
      </c>
      <c r="H1590">
        <v>0.5</v>
      </c>
      <c r="I1590">
        <v>8.3000000000000007</v>
      </c>
      <c r="L1590">
        <f t="shared" si="188"/>
        <v>289.60999999999996</v>
      </c>
      <c r="M1590">
        <f t="shared" si="189"/>
        <v>-0.3900000000000432</v>
      </c>
    </row>
    <row r="1591" spans="1:13" x14ac:dyDescent="0.25">
      <c r="A1591" t="str">
        <f t="shared" si="195"/>
        <v>Pulled Pork mit BBQ-Soße</v>
      </c>
      <c r="B1591">
        <f t="shared" si="196"/>
        <v>24</v>
      </c>
      <c r="C1591" t="s">
        <v>1512</v>
      </c>
      <c r="D1591">
        <v>145</v>
      </c>
      <c r="E1591">
        <v>610</v>
      </c>
      <c r="F1591">
        <v>1</v>
      </c>
      <c r="G1591">
        <v>12</v>
      </c>
      <c r="H1591">
        <v>4</v>
      </c>
      <c r="I1591">
        <v>14</v>
      </c>
      <c r="L1591">
        <f t="shared" si="188"/>
        <v>145.20000000000002</v>
      </c>
      <c r="M1591">
        <f t="shared" si="189"/>
        <v>0.20000000000001705</v>
      </c>
    </row>
    <row r="1592" spans="1:13" x14ac:dyDescent="0.25">
      <c r="A1592" t="str">
        <f t="shared" si="195"/>
        <v>Pumpernickel</v>
      </c>
      <c r="B1592">
        <f t="shared" si="196"/>
        <v>12</v>
      </c>
      <c r="C1592" t="s">
        <v>1513</v>
      </c>
      <c r="D1592">
        <v>181</v>
      </c>
      <c r="E1592">
        <v>769</v>
      </c>
      <c r="F1592">
        <v>3.5</v>
      </c>
      <c r="G1592">
        <v>36.5</v>
      </c>
      <c r="H1592">
        <v>0.9</v>
      </c>
      <c r="I1592">
        <v>6.8</v>
      </c>
      <c r="L1592">
        <f t="shared" si="188"/>
        <v>186.57999999999998</v>
      </c>
      <c r="M1592">
        <f t="shared" si="189"/>
        <v>5.5799999999999841</v>
      </c>
    </row>
    <row r="1593" spans="1:13" x14ac:dyDescent="0.25">
      <c r="A1593" t="str">
        <f t="shared" si="195"/>
        <v>Punsch</v>
      </c>
      <c r="B1593">
        <f t="shared" si="196"/>
        <v>6</v>
      </c>
      <c r="C1593" t="s">
        <v>1514</v>
      </c>
      <c r="D1593">
        <v>140</v>
      </c>
      <c r="E1593">
        <v>588</v>
      </c>
      <c r="F1593">
        <v>1.5</v>
      </c>
      <c r="G1593">
        <v>14</v>
      </c>
      <c r="H1593">
        <v>0</v>
      </c>
      <c r="I1593">
        <v>0.5</v>
      </c>
      <c r="J1593">
        <v>10</v>
      </c>
      <c r="L1593">
        <f t="shared" si="188"/>
        <v>129.5</v>
      </c>
      <c r="M1593">
        <f t="shared" si="189"/>
        <v>-10.5</v>
      </c>
    </row>
    <row r="1594" spans="1:13" x14ac:dyDescent="0.25">
      <c r="A1594" t="str">
        <f t="shared" si="195"/>
        <v>Pusztasalat</v>
      </c>
      <c r="B1594">
        <f t="shared" si="196"/>
        <v>11</v>
      </c>
      <c r="C1594" t="s">
        <v>1515</v>
      </c>
      <c r="D1594">
        <v>211</v>
      </c>
      <c r="E1594">
        <v>874</v>
      </c>
      <c r="F1594">
        <v>0</v>
      </c>
      <c r="G1594">
        <v>1.7</v>
      </c>
      <c r="H1594">
        <v>18.100000000000001</v>
      </c>
      <c r="I1594">
        <v>10.3</v>
      </c>
      <c r="L1594">
        <f t="shared" si="188"/>
        <v>218.56</v>
      </c>
      <c r="M1594">
        <f t="shared" si="189"/>
        <v>7.5600000000000023</v>
      </c>
    </row>
    <row r="1595" spans="1:13" x14ac:dyDescent="0.25">
      <c r="A1595" t="str">
        <f t="shared" si="195"/>
        <v>Puten mit Haut (Truthahn mit Haut, Truten mit Haut) (roh)</v>
      </c>
      <c r="B1595">
        <f t="shared" si="196"/>
        <v>57</v>
      </c>
      <c r="C1595" t="s">
        <v>1516</v>
      </c>
      <c r="D1595">
        <v>151</v>
      </c>
      <c r="E1595">
        <v>632</v>
      </c>
      <c r="F1595">
        <v>0</v>
      </c>
      <c r="G1595">
        <v>0</v>
      </c>
      <c r="H1595">
        <v>6.8</v>
      </c>
      <c r="I1595">
        <v>22.4</v>
      </c>
      <c r="L1595">
        <f t="shared" si="188"/>
        <v>157.32</v>
      </c>
      <c r="M1595">
        <f t="shared" si="189"/>
        <v>6.3199999999999932</v>
      </c>
    </row>
    <row r="1596" spans="1:13" x14ac:dyDescent="0.25">
      <c r="A1596" t="str">
        <f t="shared" si="195"/>
        <v>Putenbrust (Truthahnbrust, Trutenbrust) (roh)</v>
      </c>
      <c r="B1596">
        <f t="shared" si="196"/>
        <v>45</v>
      </c>
      <c r="C1596" t="s">
        <v>1517</v>
      </c>
      <c r="D1596">
        <v>105</v>
      </c>
      <c r="E1596">
        <v>447</v>
      </c>
      <c r="F1596">
        <v>0</v>
      </c>
      <c r="G1596">
        <v>0</v>
      </c>
      <c r="H1596">
        <v>1</v>
      </c>
      <c r="I1596">
        <v>24.1</v>
      </c>
      <c r="L1596">
        <f t="shared" si="188"/>
        <v>110.52000000000001</v>
      </c>
      <c r="M1596">
        <f t="shared" si="189"/>
        <v>5.5200000000000102</v>
      </c>
    </row>
    <row r="1597" spans="1:13" x14ac:dyDescent="0.25">
      <c r="A1597" t="s">
        <v>2663</v>
      </c>
      <c r="B1597">
        <f>LEN(A1597)</f>
        <v>71</v>
      </c>
      <c r="C1597" t="s">
        <v>2434</v>
      </c>
      <c r="D1597">
        <v>149</v>
      </c>
      <c r="E1597">
        <v>626</v>
      </c>
      <c r="F1597">
        <v>0.5</v>
      </c>
      <c r="G1597">
        <v>3</v>
      </c>
      <c r="H1597">
        <v>9.5</v>
      </c>
      <c r="I1597">
        <v>11.5</v>
      </c>
      <c r="L1597">
        <f t="shared" si="188"/>
        <v>148.95000000000002</v>
      </c>
      <c r="M1597">
        <f t="shared" si="189"/>
        <v>-4.9999999999982947E-2</v>
      </c>
    </row>
    <row r="1598" spans="1:13" x14ac:dyDescent="0.25">
      <c r="A1598" t="str">
        <f t="shared" ref="A1598:A1614" si="197">MID(C1598,1,$B$1)</f>
        <v>Putengulasch mit Soße</v>
      </c>
      <c r="B1598">
        <f t="shared" ref="B1598:B1614" si="198">LEN(C1598)</f>
        <v>21</v>
      </c>
      <c r="C1598" t="s">
        <v>1518</v>
      </c>
      <c r="D1598">
        <v>107</v>
      </c>
      <c r="E1598">
        <v>451</v>
      </c>
      <c r="F1598">
        <v>0.5</v>
      </c>
      <c r="G1598">
        <v>4</v>
      </c>
      <c r="H1598">
        <v>3</v>
      </c>
      <c r="I1598">
        <v>15</v>
      </c>
      <c r="L1598">
        <f t="shared" si="188"/>
        <v>107.3</v>
      </c>
      <c r="M1598">
        <f t="shared" si="189"/>
        <v>0.29999999999999716</v>
      </c>
    </row>
    <row r="1599" spans="1:13" x14ac:dyDescent="0.25">
      <c r="A1599" t="str">
        <f t="shared" si="197"/>
        <v>Putenhacksteak, Trutenhacksteak</v>
      </c>
      <c r="B1599">
        <f t="shared" si="198"/>
        <v>31</v>
      </c>
      <c r="C1599" t="s">
        <v>1519</v>
      </c>
      <c r="D1599">
        <v>223</v>
      </c>
      <c r="E1599">
        <v>958</v>
      </c>
      <c r="F1599">
        <v>0</v>
      </c>
      <c r="G1599">
        <v>3</v>
      </c>
      <c r="H1599">
        <v>14.9</v>
      </c>
      <c r="I1599">
        <v>17.100000000000001</v>
      </c>
      <c r="L1599">
        <f t="shared" si="188"/>
        <v>222.69000000000005</v>
      </c>
      <c r="M1599">
        <f t="shared" si="189"/>
        <v>-0.30999999999994543</v>
      </c>
    </row>
    <row r="1600" spans="1:13" x14ac:dyDescent="0.25">
      <c r="A1600" t="str">
        <f t="shared" si="197"/>
        <v>Puten-Kassler, gepökelt</v>
      </c>
      <c r="B1600">
        <f t="shared" si="198"/>
        <v>23</v>
      </c>
      <c r="C1600" t="s">
        <v>1520</v>
      </c>
      <c r="D1600">
        <v>97</v>
      </c>
      <c r="E1600">
        <v>409</v>
      </c>
      <c r="F1600">
        <v>0</v>
      </c>
      <c r="G1600">
        <v>1</v>
      </c>
      <c r="H1600">
        <v>1</v>
      </c>
      <c r="I1600">
        <v>20</v>
      </c>
      <c r="L1600">
        <f t="shared" si="188"/>
        <v>97.4</v>
      </c>
      <c r="M1600">
        <f t="shared" si="189"/>
        <v>0.40000000000000568</v>
      </c>
    </row>
    <row r="1601" spans="1:13" x14ac:dyDescent="0.25">
      <c r="A1601" t="str">
        <f t="shared" si="197"/>
        <v>Putenkeule, Putenschenkel (Truthahnkeule, Trutenkeule) (roh)</v>
      </c>
      <c r="B1601">
        <f t="shared" si="198"/>
        <v>60</v>
      </c>
      <c r="C1601" t="s">
        <v>1521</v>
      </c>
      <c r="D1601">
        <v>114</v>
      </c>
      <c r="E1601">
        <v>482</v>
      </c>
      <c r="F1601">
        <v>0</v>
      </c>
      <c r="G1601">
        <v>0</v>
      </c>
      <c r="H1601">
        <v>3.6</v>
      </c>
      <c r="I1601">
        <v>20.5</v>
      </c>
      <c r="L1601">
        <f t="shared" si="188"/>
        <v>119.58000000000001</v>
      </c>
      <c r="M1601">
        <f t="shared" si="189"/>
        <v>5.5800000000000125</v>
      </c>
    </row>
    <row r="1602" spans="1:13" x14ac:dyDescent="0.25">
      <c r="A1602" t="str">
        <f t="shared" si="197"/>
        <v>Putenleber (Truthahnleber, Trutenleber) (roh)</v>
      </c>
      <c r="B1602">
        <f t="shared" si="198"/>
        <v>45</v>
      </c>
      <c r="C1602" t="s">
        <v>1522</v>
      </c>
      <c r="D1602">
        <v>133</v>
      </c>
      <c r="E1602">
        <v>559</v>
      </c>
      <c r="F1602">
        <v>0</v>
      </c>
      <c r="G1602">
        <v>1</v>
      </c>
      <c r="H1602">
        <v>5</v>
      </c>
      <c r="I1602">
        <v>21</v>
      </c>
      <c r="L1602">
        <f t="shared" ref="L1602:L1665" si="199">G1602*4.1+H1602*9.3+I1602*4.2+J1602*7+K1602*3</f>
        <v>138.80000000000001</v>
      </c>
      <c r="M1602">
        <f t="shared" ref="M1602:M1665" si="200">L1602-D1602</f>
        <v>5.8000000000000114</v>
      </c>
    </row>
    <row r="1603" spans="1:13" x14ac:dyDescent="0.25">
      <c r="A1603" t="str">
        <f t="shared" si="197"/>
        <v>Puten-Lyoner, Putenlyoner, Puten-Extrawurst</v>
      </c>
      <c r="B1603">
        <f t="shared" si="198"/>
        <v>43</v>
      </c>
      <c r="C1603" t="s">
        <v>1523</v>
      </c>
      <c r="D1603">
        <v>255</v>
      </c>
      <c r="E1603">
        <v>1071</v>
      </c>
      <c r="F1603">
        <v>0</v>
      </c>
      <c r="G1603">
        <v>0.2</v>
      </c>
      <c r="H1603">
        <v>21</v>
      </c>
      <c r="I1603">
        <v>14</v>
      </c>
      <c r="L1603">
        <f t="shared" si="199"/>
        <v>254.92000000000002</v>
      </c>
      <c r="M1603">
        <f t="shared" si="200"/>
        <v>-7.9999999999984084E-2</v>
      </c>
    </row>
    <row r="1604" spans="1:13" x14ac:dyDescent="0.25">
      <c r="A1604" t="str">
        <f t="shared" si="197"/>
        <v xml:space="preserve">Putenmedaillons vom Grill </v>
      </c>
      <c r="B1604">
        <f t="shared" si="198"/>
        <v>26</v>
      </c>
      <c r="C1604" t="s">
        <v>1524</v>
      </c>
      <c r="D1604">
        <v>120</v>
      </c>
      <c r="E1604">
        <v>503</v>
      </c>
      <c r="F1604">
        <v>0</v>
      </c>
      <c r="G1604">
        <v>1</v>
      </c>
      <c r="H1604">
        <v>2.5</v>
      </c>
      <c r="I1604">
        <v>22</v>
      </c>
      <c r="L1604">
        <f t="shared" si="199"/>
        <v>119.75</v>
      </c>
      <c r="M1604">
        <f t="shared" si="200"/>
        <v>-0.25</v>
      </c>
    </row>
    <row r="1605" spans="1:13" x14ac:dyDescent="0.25">
      <c r="A1605" t="str">
        <f t="shared" si="197"/>
        <v>Putenrollbraten mit Zwiebel-Tomaten-Soße</v>
      </c>
      <c r="B1605">
        <f t="shared" si="198"/>
        <v>40</v>
      </c>
      <c r="C1605" t="s">
        <v>1525</v>
      </c>
      <c r="D1605">
        <v>118</v>
      </c>
      <c r="E1605">
        <v>496</v>
      </c>
      <c r="F1605">
        <v>0.5</v>
      </c>
      <c r="G1605">
        <v>1</v>
      </c>
      <c r="H1605">
        <v>3</v>
      </c>
      <c r="I1605">
        <v>21</v>
      </c>
      <c r="L1605">
        <f t="shared" si="199"/>
        <v>120.2</v>
      </c>
      <c r="M1605">
        <f t="shared" si="200"/>
        <v>2.2000000000000028</v>
      </c>
    </row>
    <row r="1606" spans="1:13" x14ac:dyDescent="0.25">
      <c r="A1606" t="str">
        <f t="shared" si="197"/>
        <v>Putensalami (Truthahnsalami, Trutensalami, Geflügelsalami)</v>
      </c>
      <c r="B1606">
        <f t="shared" si="198"/>
        <v>58</v>
      </c>
      <c r="C1606" t="s">
        <v>1526</v>
      </c>
      <c r="D1606">
        <v>315</v>
      </c>
      <c r="E1606">
        <v>1332</v>
      </c>
      <c r="F1606">
        <v>0</v>
      </c>
      <c r="G1606">
        <v>1</v>
      </c>
      <c r="H1606">
        <v>24</v>
      </c>
      <c r="I1606">
        <v>22</v>
      </c>
      <c r="L1606">
        <f t="shared" si="199"/>
        <v>319.70000000000005</v>
      </c>
      <c r="M1606">
        <f t="shared" si="200"/>
        <v>4.7000000000000455</v>
      </c>
    </row>
    <row r="1607" spans="1:13" x14ac:dyDescent="0.25">
      <c r="A1607" t="str">
        <f t="shared" si="197"/>
        <v>Putenschinken (Truthahnschinken, Trutenschinken)</v>
      </c>
      <c r="B1607">
        <f t="shared" si="198"/>
        <v>48</v>
      </c>
      <c r="C1607" t="s">
        <v>1527</v>
      </c>
      <c r="D1607">
        <v>166</v>
      </c>
      <c r="E1607">
        <v>699</v>
      </c>
      <c r="F1607">
        <v>0</v>
      </c>
      <c r="G1607">
        <v>1</v>
      </c>
      <c r="H1607">
        <v>3</v>
      </c>
      <c r="I1607">
        <v>32</v>
      </c>
      <c r="L1607">
        <f t="shared" si="199"/>
        <v>166.4</v>
      </c>
      <c r="M1607">
        <f t="shared" si="200"/>
        <v>0.40000000000000568</v>
      </c>
    </row>
    <row r="1608" spans="1:13" x14ac:dyDescent="0.25">
      <c r="A1608" t="str">
        <f t="shared" si="197"/>
        <v>Putenschnitzel natur (Truthahnschnitzel, Trutenschnitzel) (roh)</v>
      </c>
      <c r="B1608">
        <f t="shared" si="198"/>
        <v>63</v>
      </c>
      <c r="C1608" t="s">
        <v>1528</v>
      </c>
      <c r="D1608">
        <v>160</v>
      </c>
      <c r="E1608">
        <v>676</v>
      </c>
      <c r="F1608">
        <v>0</v>
      </c>
      <c r="G1608">
        <v>0</v>
      </c>
      <c r="H1608">
        <v>4.5</v>
      </c>
      <c r="I1608">
        <v>30</v>
      </c>
      <c r="L1608">
        <f t="shared" si="199"/>
        <v>167.85</v>
      </c>
      <c r="M1608">
        <f t="shared" si="200"/>
        <v>7.8499999999999943</v>
      </c>
    </row>
    <row r="1609" spans="1:13" x14ac:dyDescent="0.25">
      <c r="A1609" t="str">
        <f t="shared" si="197"/>
        <v>Putenschnitzel paniert (Truthahnschnitzel, Trutenschnitzel)</v>
      </c>
      <c r="B1609">
        <f t="shared" si="198"/>
        <v>59</v>
      </c>
      <c r="C1609" t="s">
        <v>1529</v>
      </c>
      <c r="D1609">
        <v>164</v>
      </c>
      <c r="E1609">
        <v>687</v>
      </c>
      <c r="F1609">
        <v>1.5</v>
      </c>
      <c r="G1609">
        <v>16</v>
      </c>
      <c r="H1609">
        <v>1.5</v>
      </c>
      <c r="I1609">
        <v>20</v>
      </c>
      <c r="L1609">
        <f t="shared" si="199"/>
        <v>163.55000000000001</v>
      </c>
      <c r="M1609">
        <f t="shared" si="200"/>
        <v>-0.44999999999998863</v>
      </c>
    </row>
    <row r="1610" spans="1:13" x14ac:dyDescent="0.25">
      <c r="A1610" t="str">
        <f t="shared" si="197"/>
        <v>Putensteak natur, Putenfilet (Truthahnsteak, Trutensteak) (roh)</v>
      </c>
      <c r="B1610">
        <f t="shared" si="198"/>
        <v>63</v>
      </c>
      <c r="C1610" t="s">
        <v>1530</v>
      </c>
      <c r="D1610">
        <v>137</v>
      </c>
      <c r="E1610">
        <v>576</v>
      </c>
      <c r="F1610">
        <v>0</v>
      </c>
      <c r="G1610">
        <v>0.4</v>
      </c>
      <c r="H1610">
        <v>3.5</v>
      </c>
      <c r="I1610">
        <v>24.5</v>
      </c>
      <c r="L1610">
        <f t="shared" si="199"/>
        <v>137.09</v>
      </c>
      <c r="M1610">
        <f t="shared" si="200"/>
        <v>9.0000000000003411E-2</v>
      </c>
    </row>
    <row r="1611" spans="1:13" x14ac:dyDescent="0.25">
      <c r="A1611" t="str">
        <f t="shared" si="197"/>
        <v>Putenstreifen (Truthahnstreifen, Trutenstreifen)</v>
      </c>
      <c r="B1611">
        <f t="shared" si="198"/>
        <v>48</v>
      </c>
      <c r="C1611" t="s">
        <v>1531</v>
      </c>
      <c r="D1611">
        <v>143</v>
      </c>
      <c r="E1611">
        <v>600</v>
      </c>
      <c r="F1611">
        <v>0</v>
      </c>
      <c r="G1611">
        <v>0.5</v>
      </c>
      <c r="H1611">
        <v>2.5</v>
      </c>
      <c r="I1611">
        <v>28</v>
      </c>
      <c r="L1611">
        <f t="shared" si="199"/>
        <v>142.9</v>
      </c>
      <c r="M1611">
        <f t="shared" si="200"/>
        <v>-9.9999999999994316E-2</v>
      </c>
    </row>
    <row r="1612" spans="1:13" x14ac:dyDescent="0.25">
      <c r="A1612" t="str">
        <f t="shared" si="197"/>
        <v>Putensülze, Putenaspik, Putencornedbeef</v>
      </c>
      <c r="B1612">
        <f t="shared" si="198"/>
        <v>39</v>
      </c>
      <c r="C1612" t="s">
        <v>1532</v>
      </c>
      <c r="D1612">
        <v>228</v>
      </c>
      <c r="E1612">
        <v>959</v>
      </c>
      <c r="F1612">
        <v>0</v>
      </c>
      <c r="G1612">
        <v>2</v>
      </c>
      <c r="H1612">
        <v>16</v>
      </c>
      <c r="I1612">
        <v>17</v>
      </c>
      <c r="L1612">
        <f t="shared" si="199"/>
        <v>228.4</v>
      </c>
      <c r="M1612">
        <f t="shared" si="200"/>
        <v>0.40000000000000568</v>
      </c>
    </row>
    <row r="1613" spans="1:13" x14ac:dyDescent="0.25">
      <c r="A1613" t="str">
        <f t="shared" si="197"/>
        <v>Qualle, Jellyfish (nach Salztrocknung)</v>
      </c>
      <c r="B1613">
        <f t="shared" si="198"/>
        <v>38</v>
      </c>
      <c r="C1613" t="s">
        <v>1533</v>
      </c>
      <c r="D1613">
        <v>36</v>
      </c>
      <c r="E1613">
        <v>152</v>
      </c>
      <c r="F1613">
        <v>0</v>
      </c>
      <c r="G1613">
        <v>0</v>
      </c>
      <c r="H1613">
        <v>1.4</v>
      </c>
      <c r="I1613">
        <v>5.5</v>
      </c>
      <c r="L1613">
        <f t="shared" si="199"/>
        <v>36.120000000000005</v>
      </c>
      <c r="M1613">
        <f t="shared" si="200"/>
        <v>0.12000000000000455</v>
      </c>
    </row>
    <row r="1614" spans="1:13" x14ac:dyDescent="0.25">
      <c r="A1614" t="str">
        <f t="shared" si="197"/>
        <v>Quargel (Rotschimmelkäse, Sauermilchkäse)</v>
      </c>
      <c r="B1614">
        <f t="shared" si="198"/>
        <v>41</v>
      </c>
      <c r="C1614" t="s">
        <v>1534</v>
      </c>
      <c r="D1614">
        <v>132</v>
      </c>
      <c r="E1614">
        <v>554</v>
      </c>
      <c r="F1614">
        <v>0</v>
      </c>
      <c r="G1614">
        <v>0.3</v>
      </c>
      <c r="H1614">
        <v>0.5</v>
      </c>
      <c r="I1614">
        <v>30</v>
      </c>
      <c r="L1614">
        <f t="shared" si="199"/>
        <v>131.88</v>
      </c>
      <c r="M1614">
        <f t="shared" si="200"/>
        <v>-0.12000000000000455</v>
      </c>
    </row>
    <row r="1615" spans="1:13" x14ac:dyDescent="0.25">
      <c r="A1615" t="s">
        <v>2633</v>
      </c>
      <c r="B1615">
        <f>LEN(A1615)</f>
        <v>74</v>
      </c>
      <c r="C1615" t="s">
        <v>2435</v>
      </c>
      <c r="D1615">
        <v>68</v>
      </c>
      <c r="E1615">
        <v>288</v>
      </c>
      <c r="F1615">
        <v>0.5</v>
      </c>
      <c r="G1615">
        <v>3.5</v>
      </c>
      <c r="H1615">
        <v>2</v>
      </c>
      <c r="I1615">
        <v>13</v>
      </c>
      <c r="L1615">
        <f t="shared" si="199"/>
        <v>87.550000000000011</v>
      </c>
      <c r="M1615">
        <f t="shared" si="200"/>
        <v>19.550000000000011</v>
      </c>
    </row>
    <row r="1616" spans="1:13" x14ac:dyDescent="0.25">
      <c r="A1616" t="s">
        <v>2557</v>
      </c>
      <c r="B1616">
        <f>LEN(A1616)</f>
        <v>72</v>
      </c>
      <c r="C1616" t="s">
        <v>2436</v>
      </c>
      <c r="D1616">
        <v>81</v>
      </c>
      <c r="E1616">
        <v>343</v>
      </c>
      <c r="F1616">
        <v>0.5</v>
      </c>
      <c r="G1616">
        <v>3.2</v>
      </c>
      <c r="H1616">
        <v>2</v>
      </c>
      <c r="I1616">
        <v>12.6</v>
      </c>
      <c r="L1616">
        <f t="shared" si="199"/>
        <v>84.64</v>
      </c>
      <c r="M1616">
        <f t="shared" si="200"/>
        <v>3.6400000000000006</v>
      </c>
    </row>
    <row r="1617" spans="1:13" x14ac:dyDescent="0.25">
      <c r="A1617" t="str">
        <f>MID(C1617,1,$B$1)</f>
        <v>Quark, 20 % Fett in Trockenmasse (Halbfettstufe, Speisequark, Topfen, Weißkäse)</v>
      </c>
      <c r="B1617">
        <f>LEN(C1617)</f>
        <v>79</v>
      </c>
      <c r="C1617" t="s">
        <v>1535</v>
      </c>
      <c r="D1617">
        <v>104</v>
      </c>
      <c r="E1617">
        <v>434</v>
      </c>
      <c r="F1617">
        <v>0.5</v>
      </c>
      <c r="G1617">
        <v>3.3</v>
      </c>
      <c r="H1617">
        <v>4.7</v>
      </c>
      <c r="I1617">
        <v>12</v>
      </c>
      <c r="L1617">
        <f t="shared" si="199"/>
        <v>107.64000000000001</v>
      </c>
      <c r="M1617">
        <f t="shared" si="200"/>
        <v>3.6400000000000148</v>
      </c>
    </row>
    <row r="1618" spans="1:13" x14ac:dyDescent="0.25">
      <c r="A1618" t="s">
        <v>2578</v>
      </c>
      <c r="B1618">
        <f>LEN(A1618)</f>
        <v>76</v>
      </c>
      <c r="C1618" t="s">
        <v>2437</v>
      </c>
      <c r="D1618">
        <v>120</v>
      </c>
      <c r="E1618">
        <v>502</v>
      </c>
      <c r="F1618">
        <v>0.5</v>
      </c>
      <c r="G1618">
        <v>3.4</v>
      </c>
      <c r="H1618">
        <v>7.4</v>
      </c>
      <c r="I1618">
        <v>10</v>
      </c>
      <c r="L1618">
        <f t="shared" si="199"/>
        <v>124.76</v>
      </c>
      <c r="M1618">
        <f t="shared" si="200"/>
        <v>4.7600000000000051</v>
      </c>
    </row>
    <row r="1619" spans="1:13" x14ac:dyDescent="0.25">
      <c r="A1619" t="s">
        <v>2583</v>
      </c>
      <c r="B1619">
        <f>LEN(A1619)</f>
        <v>77</v>
      </c>
      <c r="C1619" t="s">
        <v>2438</v>
      </c>
      <c r="D1619">
        <v>155</v>
      </c>
      <c r="E1619">
        <v>647</v>
      </c>
      <c r="F1619">
        <v>0.5</v>
      </c>
      <c r="G1619">
        <v>3.1</v>
      </c>
      <c r="H1619">
        <v>11</v>
      </c>
      <c r="I1619">
        <v>11</v>
      </c>
      <c r="L1619">
        <f t="shared" si="199"/>
        <v>161.21</v>
      </c>
      <c r="M1619">
        <f t="shared" si="200"/>
        <v>6.210000000000008</v>
      </c>
    </row>
    <row r="1620" spans="1:13" x14ac:dyDescent="0.25">
      <c r="A1620" t="str">
        <f t="shared" ref="A1620:A1625" si="201">MID(C1620,1,$B$1)</f>
        <v>Quarkbällchen (Quark-Bällchen)</v>
      </c>
      <c r="B1620">
        <f t="shared" ref="B1620:B1625" si="202">LEN(C1620)</f>
        <v>30</v>
      </c>
      <c r="C1620" t="s">
        <v>1536</v>
      </c>
      <c r="D1620">
        <v>363</v>
      </c>
      <c r="E1620">
        <v>1525</v>
      </c>
      <c r="F1620">
        <v>3</v>
      </c>
      <c r="G1620">
        <v>35</v>
      </c>
      <c r="H1620">
        <v>20</v>
      </c>
      <c r="I1620">
        <v>8</v>
      </c>
      <c r="L1620">
        <f t="shared" si="199"/>
        <v>363.1</v>
      </c>
      <c r="M1620">
        <f t="shared" si="200"/>
        <v>0.10000000000002274</v>
      </c>
    </row>
    <row r="1621" spans="1:13" x14ac:dyDescent="0.25">
      <c r="A1621" t="str">
        <f t="shared" si="201"/>
        <v>Quarkkäulchen, Quarkkaulen, Quarkkeulchen (sächsische Süßspeise)</v>
      </c>
      <c r="B1621">
        <f t="shared" si="202"/>
        <v>64</v>
      </c>
      <c r="C1621" t="s">
        <v>1537</v>
      </c>
      <c r="D1621">
        <v>210</v>
      </c>
      <c r="E1621">
        <v>883</v>
      </c>
      <c r="F1621">
        <v>2.5</v>
      </c>
      <c r="G1621">
        <v>29</v>
      </c>
      <c r="H1621">
        <v>7.1</v>
      </c>
      <c r="I1621">
        <v>6</v>
      </c>
      <c r="L1621">
        <f t="shared" si="199"/>
        <v>210.13</v>
      </c>
      <c r="M1621">
        <f t="shared" si="200"/>
        <v>0.12999999999999545</v>
      </c>
    </row>
    <row r="1622" spans="1:13" x14ac:dyDescent="0.25">
      <c r="A1622" t="str">
        <f t="shared" si="201"/>
        <v>Quarkknödel, Topfenknödel</v>
      </c>
      <c r="B1622">
        <f t="shared" si="202"/>
        <v>25</v>
      </c>
      <c r="C1622" t="s">
        <v>1538</v>
      </c>
      <c r="D1622">
        <v>302</v>
      </c>
      <c r="E1622">
        <v>1267</v>
      </c>
      <c r="F1622">
        <v>1</v>
      </c>
      <c r="G1622">
        <v>22.5</v>
      </c>
      <c r="H1622">
        <v>18</v>
      </c>
      <c r="I1622">
        <v>10</v>
      </c>
      <c r="L1622">
        <f t="shared" si="199"/>
        <v>301.64999999999998</v>
      </c>
      <c r="M1622">
        <f t="shared" si="200"/>
        <v>-0.35000000000002274</v>
      </c>
    </row>
    <row r="1623" spans="1:13" x14ac:dyDescent="0.25">
      <c r="A1623" t="str">
        <f t="shared" si="201"/>
        <v>Quarkschnecke (badische Spezialität)</v>
      </c>
      <c r="B1623">
        <f t="shared" si="202"/>
        <v>36</v>
      </c>
      <c r="C1623" t="s">
        <v>1539</v>
      </c>
      <c r="D1623">
        <v>256</v>
      </c>
      <c r="E1623">
        <v>1074</v>
      </c>
      <c r="F1623">
        <v>3</v>
      </c>
      <c r="G1623">
        <v>34</v>
      </c>
      <c r="H1623">
        <v>8</v>
      </c>
      <c r="I1623">
        <v>10</v>
      </c>
      <c r="L1623">
        <f t="shared" si="199"/>
        <v>255.79999999999998</v>
      </c>
      <c r="M1623">
        <f t="shared" si="200"/>
        <v>-0.20000000000001705</v>
      </c>
    </row>
    <row r="1624" spans="1:13" x14ac:dyDescent="0.25">
      <c r="A1624" t="str">
        <f t="shared" si="201"/>
        <v>Quarkspeise, süß (Speisequark, Topfen)</v>
      </c>
      <c r="B1624">
        <f t="shared" si="202"/>
        <v>38</v>
      </c>
      <c r="C1624" t="s">
        <v>1540</v>
      </c>
      <c r="D1624">
        <v>151</v>
      </c>
      <c r="E1624">
        <v>630</v>
      </c>
      <c r="F1624">
        <v>1.5</v>
      </c>
      <c r="G1624">
        <v>14.9</v>
      </c>
      <c r="H1624">
        <v>8.3000000000000007</v>
      </c>
      <c r="I1624">
        <v>4.0999999999999996</v>
      </c>
      <c r="L1624">
        <f t="shared" si="199"/>
        <v>155.5</v>
      </c>
      <c r="M1624">
        <f t="shared" si="200"/>
        <v>4.5</v>
      </c>
    </row>
    <row r="1625" spans="1:13" x14ac:dyDescent="0.25">
      <c r="A1625" t="str">
        <f t="shared" si="201"/>
        <v>Quarkstrudel, Topfenstrudel</v>
      </c>
      <c r="B1625">
        <f t="shared" si="202"/>
        <v>27</v>
      </c>
      <c r="C1625" t="s">
        <v>1541</v>
      </c>
      <c r="D1625">
        <v>274</v>
      </c>
      <c r="E1625">
        <v>1153</v>
      </c>
      <c r="F1625">
        <v>2.5</v>
      </c>
      <c r="G1625">
        <v>28</v>
      </c>
      <c r="H1625">
        <v>14</v>
      </c>
      <c r="I1625">
        <v>7</v>
      </c>
      <c r="L1625">
        <f t="shared" si="199"/>
        <v>274.39999999999998</v>
      </c>
      <c r="M1625">
        <f t="shared" si="200"/>
        <v>0.39999999999997726</v>
      </c>
    </row>
    <row r="1626" spans="1:13" x14ac:dyDescent="0.25">
      <c r="A1626" t="s">
        <v>2713</v>
      </c>
      <c r="B1626">
        <f>LEN(A1626)</f>
        <v>72</v>
      </c>
      <c r="C1626" t="s">
        <v>2439</v>
      </c>
      <c r="D1626">
        <v>172</v>
      </c>
      <c r="E1626">
        <v>723</v>
      </c>
      <c r="F1626">
        <v>3.5</v>
      </c>
      <c r="G1626">
        <v>42</v>
      </c>
      <c r="H1626">
        <v>6</v>
      </c>
      <c r="I1626">
        <v>9</v>
      </c>
      <c r="L1626">
        <f t="shared" si="199"/>
        <v>265.8</v>
      </c>
      <c r="M1626">
        <f t="shared" si="200"/>
        <v>93.800000000000011</v>
      </c>
    </row>
    <row r="1627" spans="1:13" x14ac:dyDescent="0.25">
      <c r="A1627" t="str">
        <f t="shared" ref="A1627:A1642" si="203">MID(C1627,1,$B$1)</f>
        <v>Quiche Lorraine</v>
      </c>
      <c r="B1627">
        <f t="shared" ref="B1627:B1642" si="204">LEN(C1627)</f>
        <v>15</v>
      </c>
      <c r="C1627" t="s">
        <v>1542</v>
      </c>
      <c r="D1627">
        <v>183</v>
      </c>
      <c r="E1627">
        <v>759</v>
      </c>
      <c r="F1627">
        <v>1</v>
      </c>
      <c r="G1627">
        <v>7.5</v>
      </c>
      <c r="H1627">
        <v>14.3</v>
      </c>
      <c r="I1627">
        <v>6</v>
      </c>
      <c r="L1627">
        <f t="shared" si="199"/>
        <v>188.94</v>
      </c>
      <c r="M1627">
        <f t="shared" si="200"/>
        <v>5.9399999999999977</v>
      </c>
    </row>
    <row r="1628" spans="1:13" x14ac:dyDescent="0.25">
      <c r="A1628" t="str">
        <f t="shared" si="203"/>
        <v>Quinoa</v>
      </c>
      <c r="B1628">
        <f t="shared" si="204"/>
        <v>6</v>
      </c>
      <c r="C1628" t="s">
        <v>1543</v>
      </c>
      <c r="D1628">
        <v>392</v>
      </c>
      <c r="E1628">
        <v>1646</v>
      </c>
      <c r="F1628">
        <v>6</v>
      </c>
      <c r="G1628">
        <v>70</v>
      </c>
      <c r="H1628">
        <v>5</v>
      </c>
      <c r="I1628">
        <v>13.9</v>
      </c>
      <c r="L1628">
        <f t="shared" si="199"/>
        <v>391.88</v>
      </c>
      <c r="M1628">
        <f t="shared" si="200"/>
        <v>-0.12000000000000455</v>
      </c>
    </row>
    <row r="1629" spans="1:13" x14ac:dyDescent="0.25">
      <c r="A1629" t="str">
        <f t="shared" si="203"/>
        <v>Quitten, Apfelquitten, Birnenquitten</v>
      </c>
      <c r="B1629">
        <f t="shared" si="204"/>
        <v>36</v>
      </c>
      <c r="C1629" t="s">
        <v>1544</v>
      </c>
      <c r="D1629">
        <v>39</v>
      </c>
      <c r="E1629">
        <v>165</v>
      </c>
      <c r="F1629">
        <v>0.5</v>
      </c>
      <c r="G1629">
        <v>6.9</v>
      </c>
      <c r="H1629">
        <v>1</v>
      </c>
      <c r="I1629">
        <v>0.4</v>
      </c>
      <c r="L1629">
        <f t="shared" si="199"/>
        <v>39.270000000000003</v>
      </c>
      <c r="M1629">
        <f t="shared" si="200"/>
        <v>0.27000000000000313</v>
      </c>
    </row>
    <row r="1630" spans="1:13" x14ac:dyDescent="0.25">
      <c r="A1630" t="str">
        <f t="shared" si="203"/>
        <v>Quittenbrot (Weihnachts-Gebäck)</v>
      </c>
      <c r="B1630">
        <f t="shared" si="204"/>
        <v>31</v>
      </c>
      <c r="C1630" t="s">
        <v>1545</v>
      </c>
      <c r="D1630">
        <v>260</v>
      </c>
      <c r="E1630">
        <v>1093</v>
      </c>
      <c r="F1630">
        <v>5.5</v>
      </c>
      <c r="G1630">
        <v>62</v>
      </c>
      <c r="H1630">
        <v>0.6</v>
      </c>
      <c r="I1630">
        <v>0.1</v>
      </c>
      <c r="L1630">
        <f t="shared" si="199"/>
        <v>260.2</v>
      </c>
      <c r="M1630">
        <f t="shared" si="200"/>
        <v>0.19999999999998863</v>
      </c>
    </row>
    <row r="1631" spans="1:13" x14ac:dyDescent="0.25">
      <c r="A1631" t="str">
        <f t="shared" si="203"/>
        <v>Quittengelee (Diätgelee mit Sorbitol)</v>
      </c>
      <c r="B1631">
        <f t="shared" si="204"/>
        <v>37</v>
      </c>
      <c r="C1631" t="s">
        <v>1546</v>
      </c>
      <c r="D1631">
        <v>157</v>
      </c>
      <c r="E1631">
        <v>658</v>
      </c>
      <c r="F1631">
        <v>6</v>
      </c>
      <c r="G1631">
        <v>37</v>
      </c>
      <c r="H1631">
        <v>0.4</v>
      </c>
      <c r="I1631">
        <v>0.3</v>
      </c>
      <c r="L1631">
        <f t="shared" si="199"/>
        <v>156.67999999999998</v>
      </c>
      <c r="M1631">
        <f t="shared" si="200"/>
        <v>-0.3200000000000216</v>
      </c>
    </row>
    <row r="1632" spans="1:13" x14ac:dyDescent="0.25">
      <c r="A1632" t="str">
        <f t="shared" si="203"/>
        <v>Quittensaft</v>
      </c>
      <c r="B1632">
        <f t="shared" si="204"/>
        <v>11</v>
      </c>
      <c r="C1632" t="s">
        <v>1547</v>
      </c>
      <c r="D1632">
        <v>40</v>
      </c>
      <c r="E1632">
        <v>167</v>
      </c>
      <c r="F1632">
        <v>1</v>
      </c>
      <c r="G1632">
        <v>8.5</v>
      </c>
      <c r="H1632">
        <v>0.3</v>
      </c>
      <c r="I1632">
        <v>0.5</v>
      </c>
      <c r="L1632">
        <f t="shared" si="199"/>
        <v>39.739999999999995</v>
      </c>
      <c r="M1632">
        <f t="shared" si="200"/>
        <v>-0.26000000000000512</v>
      </c>
    </row>
    <row r="1633" spans="1:13" x14ac:dyDescent="0.25">
      <c r="A1633" t="str">
        <f t="shared" si="203"/>
        <v>Raclette</v>
      </c>
      <c r="B1633">
        <f t="shared" si="204"/>
        <v>8</v>
      </c>
      <c r="C1633" t="s">
        <v>1548</v>
      </c>
      <c r="D1633">
        <v>343</v>
      </c>
      <c r="E1633">
        <v>1452</v>
      </c>
      <c r="F1633">
        <v>0</v>
      </c>
      <c r="G1633">
        <v>0</v>
      </c>
      <c r="H1633">
        <v>28</v>
      </c>
      <c r="I1633">
        <v>22.7</v>
      </c>
      <c r="L1633">
        <f t="shared" si="199"/>
        <v>355.74</v>
      </c>
      <c r="M1633">
        <f t="shared" si="200"/>
        <v>12.740000000000009</v>
      </c>
    </row>
    <row r="1634" spans="1:13" x14ac:dyDescent="0.25">
      <c r="A1634" t="str">
        <f t="shared" si="203"/>
        <v>Radicchio (Lollo rosso, Lollo rossa, roter Lollo), Radicchio-Treviso</v>
      </c>
      <c r="B1634">
        <f t="shared" si="204"/>
        <v>68</v>
      </c>
      <c r="C1634" t="s">
        <v>1549</v>
      </c>
      <c r="D1634">
        <v>13</v>
      </c>
      <c r="E1634">
        <v>53</v>
      </c>
      <c r="F1634">
        <v>0</v>
      </c>
      <c r="G1634">
        <v>1.5</v>
      </c>
      <c r="H1634">
        <v>0.2</v>
      </c>
      <c r="I1634">
        <v>1.2</v>
      </c>
      <c r="L1634">
        <f t="shared" si="199"/>
        <v>13.05</v>
      </c>
      <c r="M1634">
        <f t="shared" si="200"/>
        <v>5.0000000000000711E-2</v>
      </c>
    </row>
    <row r="1635" spans="1:13" x14ac:dyDescent="0.25">
      <c r="A1635" t="str">
        <f t="shared" si="203"/>
        <v>Radieschen</v>
      </c>
      <c r="B1635">
        <f t="shared" si="204"/>
        <v>10</v>
      </c>
      <c r="C1635" t="s">
        <v>1550</v>
      </c>
      <c r="D1635">
        <v>14</v>
      </c>
      <c r="E1635">
        <v>58</v>
      </c>
      <c r="F1635">
        <v>0</v>
      </c>
      <c r="G1635">
        <v>2.2000000000000002</v>
      </c>
      <c r="H1635">
        <v>0.1</v>
      </c>
      <c r="I1635">
        <v>1</v>
      </c>
      <c r="L1635">
        <f t="shared" si="199"/>
        <v>14.149999999999999</v>
      </c>
      <c r="M1635">
        <f t="shared" si="200"/>
        <v>0.14999999999999858</v>
      </c>
    </row>
    <row r="1636" spans="1:13" x14ac:dyDescent="0.25">
      <c r="A1636" t="str">
        <f t="shared" si="203"/>
        <v>Ragoût fin (Kalbfleisch / Geflügelfleisch)</v>
      </c>
      <c r="B1636">
        <f t="shared" si="204"/>
        <v>42</v>
      </c>
      <c r="C1636" t="s">
        <v>1551</v>
      </c>
      <c r="D1636">
        <v>155</v>
      </c>
      <c r="E1636">
        <v>649</v>
      </c>
      <c r="F1636">
        <v>0.5</v>
      </c>
      <c r="G1636">
        <v>5</v>
      </c>
      <c r="H1636">
        <v>9</v>
      </c>
      <c r="I1636">
        <v>12</v>
      </c>
      <c r="L1636">
        <f t="shared" si="199"/>
        <v>154.60000000000002</v>
      </c>
      <c r="M1636">
        <f t="shared" si="200"/>
        <v>-0.39999999999997726</v>
      </c>
    </row>
    <row r="1637" spans="1:13" x14ac:dyDescent="0.25">
      <c r="A1637" t="str">
        <f t="shared" si="203"/>
        <v>Rahm-Eiscreme, Sahne-Eiscreme</v>
      </c>
      <c r="B1637">
        <f t="shared" si="204"/>
        <v>29</v>
      </c>
      <c r="C1637" t="s">
        <v>1552</v>
      </c>
      <c r="D1637">
        <v>254</v>
      </c>
      <c r="E1637">
        <v>1054</v>
      </c>
      <c r="F1637">
        <v>1</v>
      </c>
      <c r="G1637">
        <v>13.6</v>
      </c>
      <c r="H1637">
        <v>21.5</v>
      </c>
      <c r="I1637">
        <v>1.6</v>
      </c>
      <c r="L1637">
        <f t="shared" si="199"/>
        <v>262.43</v>
      </c>
      <c r="M1637">
        <f t="shared" si="200"/>
        <v>8.4300000000000068</v>
      </c>
    </row>
    <row r="1638" spans="1:13" x14ac:dyDescent="0.25">
      <c r="A1638" t="str">
        <f t="shared" si="203"/>
        <v>Rahmfleck, Heurekaner</v>
      </c>
      <c r="B1638">
        <f t="shared" si="204"/>
        <v>21</v>
      </c>
      <c r="C1638" t="s">
        <v>1553</v>
      </c>
      <c r="D1638">
        <v>269</v>
      </c>
      <c r="E1638">
        <v>1128</v>
      </c>
      <c r="F1638">
        <v>1.5</v>
      </c>
      <c r="G1638">
        <v>18</v>
      </c>
      <c r="H1638">
        <v>19</v>
      </c>
      <c r="I1638">
        <v>4.3</v>
      </c>
      <c r="L1638">
        <f t="shared" si="199"/>
        <v>268.56</v>
      </c>
      <c r="M1638">
        <f t="shared" si="200"/>
        <v>-0.43999999999999773</v>
      </c>
    </row>
    <row r="1639" spans="1:13" x14ac:dyDescent="0.25">
      <c r="A1639" t="str">
        <f t="shared" si="203"/>
        <v>Rahmgeschnetzeltes aus Schweinegeschnetzeltes</v>
      </c>
      <c r="B1639">
        <f t="shared" si="204"/>
        <v>45</v>
      </c>
      <c r="C1639" t="s">
        <v>1554</v>
      </c>
      <c r="D1639">
        <v>139</v>
      </c>
      <c r="E1639">
        <v>584</v>
      </c>
      <c r="F1639">
        <v>1</v>
      </c>
      <c r="G1639">
        <v>9</v>
      </c>
      <c r="H1639">
        <v>9.5</v>
      </c>
      <c r="I1639">
        <v>3.3</v>
      </c>
      <c r="L1639">
        <f t="shared" si="199"/>
        <v>139.11000000000001</v>
      </c>
      <c r="M1639">
        <f t="shared" si="200"/>
        <v>0.11000000000001364</v>
      </c>
    </row>
    <row r="1640" spans="1:13" x14ac:dyDescent="0.25">
      <c r="A1640" t="str">
        <f t="shared" si="203"/>
        <v>Rahmschnitzel, Sahneschnitzel (mit Soße)</v>
      </c>
      <c r="B1640">
        <f t="shared" si="204"/>
        <v>40</v>
      </c>
      <c r="C1640" t="s">
        <v>1555</v>
      </c>
      <c r="D1640">
        <v>139</v>
      </c>
      <c r="E1640">
        <v>585</v>
      </c>
      <c r="F1640">
        <v>0</v>
      </c>
      <c r="G1640">
        <v>2.5</v>
      </c>
      <c r="H1640">
        <v>8</v>
      </c>
      <c r="I1640">
        <v>13</v>
      </c>
      <c r="L1640">
        <f t="shared" si="199"/>
        <v>139.25</v>
      </c>
      <c r="M1640">
        <f t="shared" si="200"/>
        <v>0.25</v>
      </c>
    </row>
    <row r="1641" spans="1:13" x14ac:dyDescent="0.25">
      <c r="A1641" t="str">
        <f t="shared" si="203"/>
        <v>Rahm-Soße (Rahmsoße)</v>
      </c>
      <c r="B1641">
        <f t="shared" si="204"/>
        <v>20</v>
      </c>
      <c r="C1641" t="s">
        <v>1556</v>
      </c>
      <c r="D1641">
        <v>179</v>
      </c>
      <c r="E1641">
        <v>752</v>
      </c>
      <c r="F1641">
        <v>0.5</v>
      </c>
      <c r="G1641">
        <v>7</v>
      </c>
      <c r="H1641">
        <v>14.8</v>
      </c>
      <c r="I1641">
        <v>3</v>
      </c>
      <c r="L1641">
        <f t="shared" si="199"/>
        <v>178.94</v>
      </c>
      <c r="M1641">
        <f t="shared" si="200"/>
        <v>-6.0000000000002274E-2</v>
      </c>
    </row>
    <row r="1642" spans="1:13" x14ac:dyDescent="0.25">
      <c r="A1642" t="str">
        <f t="shared" si="203"/>
        <v>Rahm-Spinat (Rahmspinat)</v>
      </c>
      <c r="B1642">
        <f t="shared" si="204"/>
        <v>24</v>
      </c>
      <c r="C1642" t="s">
        <v>1557</v>
      </c>
      <c r="D1642">
        <v>68</v>
      </c>
      <c r="E1642">
        <v>285</v>
      </c>
      <c r="F1642">
        <v>0.5</v>
      </c>
      <c r="G1642">
        <v>5</v>
      </c>
      <c r="H1642">
        <v>3.5</v>
      </c>
      <c r="I1642">
        <v>3.5</v>
      </c>
      <c r="L1642">
        <f t="shared" si="199"/>
        <v>67.75</v>
      </c>
      <c r="M1642">
        <f t="shared" si="200"/>
        <v>-0.25</v>
      </c>
    </row>
    <row r="1643" spans="1:13" x14ac:dyDescent="0.25">
      <c r="A1643" t="s">
        <v>2593</v>
      </c>
      <c r="B1643">
        <f>LEN(A1643)</f>
        <v>80</v>
      </c>
      <c r="C1643" t="s">
        <v>2440</v>
      </c>
      <c r="D1643">
        <v>79</v>
      </c>
      <c r="E1643">
        <v>330</v>
      </c>
      <c r="F1643">
        <v>1.5</v>
      </c>
      <c r="G1643">
        <v>18</v>
      </c>
      <c r="H1643">
        <v>0.1</v>
      </c>
      <c r="I1643">
        <v>0.9</v>
      </c>
      <c r="L1643">
        <f t="shared" si="199"/>
        <v>78.510000000000005</v>
      </c>
      <c r="M1643">
        <f t="shared" si="200"/>
        <v>-0.48999999999999488</v>
      </c>
    </row>
    <row r="1644" spans="1:13" x14ac:dyDescent="0.25">
      <c r="A1644" t="str">
        <f t="shared" ref="A1644:A1687" si="205">MID(C1644,1,$B$1)</f>
        <v>Rapsöl (Rüböl, Colzaöl, Kohlsaatöl, Kolzaöl)</v>
      </c>
      <c r="B1644">
        <f t="shared" ref="B1644:B1687" si="206">LEN(C1644)</f>
        <v>44</v>
      </c>
      <c r="C1644" t="s">
        <v>1558</v>
      </c>
      <c r="D1644">
        <v>930</v>
      </c>
      <c r="E1644">
        <v>3934</v>
      </c>
      <c r="F1644">
        <v>0</v>
      </c>
      <c r="G1644">
        <v>0</v>
      </c>
      <c r="H1644">
        <v>100</v>
      </c>
      <c r="I1644">
        <v>0</v>
      </c>
      <c r="L1644">
        <f t="shared" si="199"/>
        <v>930.00000000000011</v>
      </c>
      <c r="M1644">
        <f t="shared" si="200"/>
        <v>0</v>
      </c>
    </row>
    <row r="1645" spans="1:13" x14ac:dyDescent="0.25">
      <c r="A1645" t="str">
        <f t="shared" si="205"/>
        <v>Rassolnik (ukrainische Fischsuppe)</v>
      </c>
      <c r="B1645">
        <f t="shared" si="206"/>
        <v>34</v>
      </c>
      <c r="C1645" t="s">
        <v>1559</v>
      </c>
      <c r="D1645">
        <v>75</v>
      </c>
      <c r="E1645">
        <v>316</v>
      </c>
      <c r="F1645">
        <v>0</v>
      </c>
      <c r="G1645">
        <v>3</v>
      </c>
      <c r="H1645">
        <v>4.5</v>
      </c>
      <c r="I1645">
        <v>5</v>
      </c>
      <c r="L1645">
        <f t="shared" si="199"/>
        <v>75.150000000000006</v>
      </c>
      <c r="M1645">
        <f t="shared" si="200"/>
        <v>0.15000000000000568</v>
      </c>
    </row>
    <row r="1646" spans="1:13" x14ac:dyDescent="0.25">
      <c r="A1646" t="str">
        <f t="shared" si="205"/>
        <v>Ratatouille</v>
      </c>
      <c r="B1646">
        <f t="shared" si="206"/>
        <v>11</v>
      </c>
      <c r="C1646" t="s">
        <v>1560</v>
      </c>
      <c r="D1646">
        <v>42</v>
      </c>
      <c r="E1646">
        <v>177</v>
      </c>
      <c r="F1646">
        <v>1</v>
      </c>
      <c r="G1646">
        <v>7</v>
      </c>
      <c r="H1646">
        <v>1</v>
      </c>
      <c r="I1646">
        <v>1</v>
      </c>
      <c r="L1646">
        <f t="shared" si="199"/>
        <v>42.2</v>
      </c>
      <c r="M1646">
        <f t="shared" si="200"/>
        <v>0.20000000000000284</v>
      </c>
    </row>
    <row r="1647" spans="1:13" x14ac:dyDescent="0.25">
      <c r="A1647" t="str">
        <f t="shared" si="205"/>
        <v>Räucherkäse, 50 % Fett in Trockenmasse</v>
      </c>
      <c r="B1647">
        <f t="shared" si="206"/>
        <v>38</v>
      </c>
      <c r="C1647" t="s">
        <v>1561</v>
      </c>
      <c r="D1647">
        <v>325</v>
      </c>
      <c r="E1647">
        <v>1364</v>
      </c>
      <c r="F1647">
        <v>0</v>
      </c>
      <c r="G1647">
        <v>1</v>
      </c>
      <c r="H1647">
        <v>25</v>
      </c>
      <c r="I1647">
        <v>21</v>
      </c>
      <c r="L1647">
        <f t="shared" si="199"/>
        <v>324.8</v>
      </c>
      <c r="M1647">
        <f t="shared" si="200"/>
        <v>-0.19999999999998863</v>
      </c>
    </row>
    <row r="1648" spans="1:13" x14ac:dyDescent="0.25">
      <c r="A1648" t="str">
        <f t="shared" si="205"/>
        <v>Räuchertofu</v>
      </c>
      <c r="B1648">
        <f t="shared" si="206"/>
        <v>11</v>
      </c>
      <c r="C1648" t="s">
        <v>1562</v>
      </c>
      <c r="D1648">
        <v>83</v>
      </c>
      <c r="E1648">
        <v>346</v>
      </c>
      <c r="F1648">
        <v>0</v>
      </c>
      <c r="G1648">
        <v>1.9</v>
      </c>
      <c r="H1648">
        <v>4.8</v>
      </c>
      <c r="I1648">
        <v>8.1</v>
      </c>
      <c r="L1648">
        <f t="shared" si="199"/>
        <v>86.45</v>
      </c>
      <c r="M1648">
        <f t="shared" si="200"/>
        <v>3.4500000000000028</v>
      </c>
    </row>
    <row r="1649" spans="1:13" x14ac:dyDescent="0.25">
      <c r="A1649" t="str">
        <f t="shared" si="205"/>
        <v>Rauchfleisch</v>
      </c>
      <c r="B1649">
        <f t="shared" si="206"/>
        <v>12</v>
      </c>
      <c r="C1649" t="s">
        <v>1563</v>
      </c>
      <c r="D1649">
        <v>236</v>
      </c>
      <c r="E1649">
        <v>989</v>
      </c>
      <c r="F1649">
        <v>0</v>
      </c>
      <c r="G1649">
        <v>0</v>
      </c>
      <c r="H1649">
        <v>9.5</v>
      </c>
      <c r="I1649">
        <v>37.5</v>
      </c>
      <c r="L1649">
        <f t="shared" si="199"/>
        <v>245.85000000000002</v>
      </c>
      <c r="M1649">
        <f t="shared" si="200"/>
        <v>9.8500000000000227</v>
      </c>
    </row>
    <row r="1650" spans="1:13" x14ac:dyDescent="0.25">
      <c r="A1650" t="str">
        <f t="shared" si="205"/>
        <v>Rauch-Mandeln (Lorenz)</v>
      </c>
      <c r="B1650">
        <f t="shared" si="206"/>
        <v>22</v>
      </c>
      <c r="C1650" t="s">
        <v>1564</v>
      </c>
      <c r="D1650">
        <v>626</v>
      </c>
      <c r="E1650">
        <v>2590</v>
      </c>
      <c r="F1650">
        <v>0.5</v>
      </c>
      <c r="G1650">
        <v>4</v>
      </c>
      <c r="H1650">
        <v>57</v>
      </c>
      <c r="I1650">
        <v>24</v>
      </c>
      <c r="L1650">
        <f t="shared" si="199"/>
        <v>647.29999999999995</v>
      </c>
      <c r="M1650">
        <f t="shared" si="200"/>
        <v>21.299999999999955</v>
      </c>
    </row>
    <row r="1651" spans="1:13" x14ac:dyDescent="0.25">
      <c r="A1651" t="str">
        <f t="shared" si="205"/>
        <v>Rauch-Mandeln (Seeberger)</v>
      </c>
      <c r="B1651">
        <f t="shared" si="206"/>
        <v>25</v>
      </c>
      <c r="C1651" t="s">
        <v>1565</v>
      </c>
      <c r="D1651">
        <v>624</v>
      </c>
      <c r="E1651">
        <v>2579</v>
      </c>
      <c r="F1651">
        <v>0.3</v>
      </c>
      <c r="G1651">
        <v>3.6</v>
      </c>
      <c r="H1651">
        <v>57</v>
      </c>
      <c r="I1651">
        <v>23</v>
      </c>
      <c r="L1651">
        <f t="shared" si="199"/>
        <v>641.46</v>
      </c>
      <c r="M1651">
        <f t="shared" si="200"/>
        <v>17.460000000000036</v>
      </c>
    </row>
    <row r="1652" spans="1:13" x14ac:dyDescent="0.25">
      <c r="A1652" t="str">
        <f t="shared" si="205"/>
        <v>Rauch-Mandeln (Smokehouse Blue Diamonds)</v>
      </c>
      <c r="B1652">
        <f t="shared" si="206"/>
        <v>40</v>
      </c>
      <c r="C1652" t="s">
        <v>1566</v>
      </c>
      <c r="D1652">
        <v>606</v>
      </c>
      <c r="E1652">
        <v>2506</v>
      </c>
      <c r="F1652">
        <v>0.5</v>
      </c>
      <c r="G1652">
        <v>7.7</v>
      </c>
      <c r="H1652">
        <v>54.9</v>
      </c>
      <c r="I1652">
        <v>20.2</v>
      </c>
      <c r="L1652">
        <f t="shared" si="199"/>
        <v>626.98000000000013</v>
      </c>
      <c r="M1652">
        <f t="shared" si="200"/>
        <v>20.980000000000132</v>
      </c>
    </row>
    <row r="1653" spans="1:13" x14ac:dyDescent="0.25">
      <c r="A1653" t="str">
        <f t="shared" si="205"/>
        <v>Ravioli mit Tomatensoße</v>
      </c>
      <c r="B1653">
        <f t="shared" si="206"/>
        <v>23</v>
      </c>
      <c r="C1653" t="s">
        <v>1567</v>
      </c>
      <c r="D1653">
        <v>82</v>
      </c>
      <c r="E1653">
        <v>344</v>
      </c>
      <c r="F1653">
        <v>2</v>
      </c>
      <c r="G1653">
        <v>20</v>
      </c>
      <c r="H1653">
        <v>3.4</v>
      </c>
      <c r="I1653">
        <v>3.9</v>
      </c>
      <c r="L1653">
        <f t="shared" si="199"/>
        <v>130</v>
      </c>
      <c r="M1653">
        <f t="shared" si="200"/>
        <v>48</v>
      </c>
    </row>
    <row r="1654" spans="1:13" x14ac:dyDescent="0.25">
      <c r="A1654" t="str">
        <f t="shared" si="205"/>
        <v>Rebhuhn, mit Haut (roh)</v>
      </c>
      <c r="B1654">
        <f t="shared" si="206"/>
        <v>23</v>
      </c>
      <c r="C1654" t="s">
        <v>1568</v>
      </c>
      <c r="D1654">
        <v>233</v>
      </c>
      <c r="E1654">
        <v>954</v>
      </c>
      <c r="F1654">
        <v>0</v>
      </c>
      <c r="G1654">
        <v>0</v>
      </c>
      <c r="H1654">
        <v>9.4</v>
      </c>
      <c r="I1654">
        <v>33.799999999999997</v>
      </c>
      <c r="L1654">
        <f t="shared" si="199"/>
        <v>229.38000000000002</v>
      </c>
      <c r="M1654">
        <f t="shared" si="200"/>
        <v>-3.6199999999999761</v>
      </c>
    </row>
    <row r="1655" spans="1:13" x14ac:dyDescent="0.25">
      <c r="A1655" t="str">
        <f t="shared" si="205"/>
        <v>Reblochon de Savoie 45 % Fett in Trockenmasse</v>
      </c>
      <c r="B1655">
        <f t="shared" si="206"/>
        <v>45</v>
      </c>
      <c r="C1655" t="s">
        <v>1569</v>
      </c>
      <c r="D1655">
        <v>299</v>
      </c>
      <c r="E1655">
        <v>1257</v>
      </c>
      <c r="F1655">
        <v>0</v>
      </c>
      <c r="G1655">
        <v>0</v>
      </c>
      <c r="H1655">
        <v>21.8</v>
      </c>
      <c r="I1655">
        <v>23</v>
      </c>
      <c r="L1655">
        <f t="shared" si="199"/>
        <v>299.34000000000003</v>
      </c>
      <c r="M1655">
        <f t="shared" si="200"/>
        <v>0.34000000000003183</v>
      </c>
    </row>
    <row r="1656" spans="1:13" x14ac:dyDescent="0.25">
      <c r="A1656" t="str">
        <f t="shared" si="205"/>
        <v>Red Snapper (roh)</v>
      </c>
      <c r="B1656">
        <f t="shared" si="206"/>
        <v>17</v>
      </c>
      <c r="C1656" t="s">
        <v>1570</v>
      </c>
      <c r="D1656">
        <v>110</v>
      </c>
      <c r="E1656">
        <v>462</v>
      </c>
      <c r="F1656">
        <v>0</v>
      </c>
      <c r="G1656">
        <v>0</v>
      </c>
      <c r="H1656">
        <v>3</v>
      </c>
      <c r="I1656">
        <v>20</v>
      </c>
      <c r="L1656">
        <f t="shared" si="199"/>
        <v>111.9</v>
      </c>
      <c r="M1656">
        <f t="shared" si="200"/>
        <v>1.9000000000000057</v>
      </c>
    </row>
    <row r="1657" spans="1:13" x14ac:dyDescent="0.25">
      <c r="A1657" t="str">
        <f t="shared" si="205"/>
        <v>Rehfleisch, Keule, Rehkeule (roh)</v>
      </c>
      <c r="B1657">
        <f t="shared" si="206"/>
        <v>33</v>
      </c>
      <c r="C1657" t="s">
        <v>1571</v>
      </c>
      <c r="D1657">
        <v>97</v>
      </c>
      <c r="E1657">
        <v>410</v>
      </c>
      <c r="F1657">
        <v>0</v>
      </c>
      <c r="G1657">
        <v>0</v>
      </c>
      <c r="H1657">
        <v>1.3</v>
      </c>
      <c r="I1657">
        <v>21.4</v>
      </c>
      <c r="L1657">
        <f t="shared" si="199"/>
        <v>101.97</v>
      </c>
      <c r="M1657">
        <f t="shared" si="200"/>
        <v>4.9699999999999989</v>
      </c>
    </row>
    <row r="1658" spans="1:13" x14ac:dyDescent="0.25">
      <c r="A1658" t="str">
        <f t="shared" si="205"/>
        <v>Rehfleisch, Rücken, Rehrücken (roh)</v>
      </c>
      <c r="B1658">
        <f t="shared" si="206"/>
        <v>35</v>
      </c>
      <c r="C1658" t="s">
        <v>1572</v>
      </c>
      <c r="D1658">
        <v>122</v>
      </c>
      <c r="E1658">
        <v>516</v>
      </c>
      <c r="F1658">
        <v>0</v>
      </c>
      <c r="G1658">
        <v>0</v>
      </c>
      <c r="H1658">
        <v>3.6</v>
      </c>
      <c r="I1658">
        <v>22.5</v>
      </c>
      <c r="L1658">
        <f t="shared" si="199"/>
        <v>127.98</v>
      </c>
      <c r="M1658">
        <f t="shared" si="200"/>
        <v>5.980000000000004</v>
      </c>
    </row>
    <row r="1659" spans="1:13" x14ac:dyDescent="0.25">
      <c r="A1659" t="str">
        <f t="shared" si="205"/>
        <v>Reineclaude, Reneclode, Reneclaude, Reneklode, Ringlotte, Ringlo</v>
      </c>
      <c r="B1659">
        <f t="shared" si="206"/>
        <v>64</v>
      </c>
      <c r="C1659" t="s">
        <v>1573</v>
      </c>
      <c r="D1659">
        <v>45</v>
      </c>
      <c r="E1659">
        <v>187</v>
      </c>
      <c r="F1659">
        <v>1</v>
      </c>
      <c r="G1659">
        <v>10.199999999999999</v>
      </c>
      <c r="H1659">
        <v>0.2</v>
      </c>
      <c r="I1659">
        <v>0.2</v>
      </c>
      <c r="L1659">
        <f t="shared" si="199"/>
        <v>44.519999999999996</v>
      </c>
      <c r="M1659">
        <f t="shared" si="200"/>
        <v>-0.48000000000000398</v>
      </c>
    </row>
    <row r="1660" spans="1:13" x14ac:dyDescent="0.25">
      <c r="A1660" t="str">
        <f t="shared" si="205"/>
        <v>Reinlecithin</v>
      </c>
      <c r="B1660">
        <f t="shared" si="206"/>
        <v>12</v>
      </c>
      <c r="C1660" t="s">
        <v>1574</v>
      </c>
      <c r="D1660">
        <v>880</v>
      </c>
      <c r="E1660">
        <v>3694</v>
      </c>
      <c r="F1660">
        <v>1</v>
      </c>
      <c r="G1660">
        <v>8</v>
      </c>
      <c r="H1660">
        <v>91</v>
      </c>
      <c r="I1660">
        <v>0.1</v>
      </c>
      <c r="L1660">
        <f t="shared" si="199"/>
        <v>879.52</v>
      </c>
      <c r="M1660">
        <f t="shared" si="200"/>
        <v>-0.48000000000001819</v>
      </c>
    </row>
    <row r="1661" spans="1:13" x14ac:dyDescent="0.25">
      <c r="A1661" t="str">
        <f t="shared" si="205"/>
        <v>Reis, halbpoliert</v>
      </c>
      <c r="B1661">
        <f t="shared" si="206"/>
        <v>17</v>
      </c>
      <c r="C1661" t="s">
        <v>1575</v>
      </c>
      <c r="D1661">
        <v>354</v>
      </c>
      <c r="E1661">
        <v>1484</v>
      </c>
      <c r="F1661">
        <v>6.4</v>
      </c>
      <c r="G1661">
        <v>76.8</v>
      </c>
      <c r="H1661">
        <v>1.1000000000000001</v>
      </c>
      <c r="I1661">
        <v>6.9</v>
      </c>
      <c r="L1661">
        <f t="shared" si="199"/>
        <v>354.09</v>
      </c>
      <c r="M1661">
        <f t="shared" si="200"/>
        <v>8.9999999999974989E-2</v>
      </c>
    </row>
    <row r="1662" spans="1:13" x14ac:dyDescent="0.25">
      <c r="A1662" t="str">
        <f t="shared" si="205"/>
        <v>Reis, parboiled, gekocht (Langkornreis)</v>
      </c>
      <c r="B1662">
        <f t="shared" si="206"/>
        <v>39</v>
      </c>
      <c r="C1662" t="s">
        <v>1576</v>
      </c>
      <c r="D1662">
        <v>123</v>
      </c>
      <c r="E1662">
        <v>521</v>
      </c>
      <c r="F1662">
        <v>2.5</v>
      </c>
      <c r="G1662">
        <v>27.6</v>
      </c>
      <c r="H1662">
        <v>0.3</v>
      </c>
      <c r="I1662">
        <v>2.4</v>
      </c>
      <c r="L1662">
        <f t="shared" si="199"/>
        <v>126.03</v>
      </c>
      <c r="M1662">
        <f t="shared" si="200"/>
        <v>3.0300000000000011</v>
      </c>
    </row>
    <row r="1663" spans="1:13" x14ac:dyDescent="0.25">
      <c r="A1663" t="str">
        <f t="shared" si="205"/>
        <v>Reis, poliert</v>
      </c>
      <c r="B1663">
        <f t="shared" si="206"/>
        <v>13</v>
      </c>
      <c r="C1663" t="s">
        <v>1577</v>
      </c>
      <c r="D1663">
        <v>343</v>
      </c>
      <c r="E1663">
        <v>1459</v>
      </c>
      <c r="F1663">
        <v>7</v>
      </c>
      <c r="G1663">
        <v>77.7</v>
      </c>
      <c r="H1663">
        <v>0.6</v>
      </c>
      <c r="I1663">
        <v>6.8</v>
      </c>
      <c r="L1663">
        <f t="shared" si="199"/>
        <v>352.71</v>
      </c>
      <c r="M1663">
        <f t="shared" si="200"/>
        <v>9.7099999999999795</v>
      </c>
    </row>
    <row r="1664" spans="1:13" x14ac:dyDescent="0.25">
      <c r="A1664" t="str">
        <f t="shared" si="205"/>
        <v>Reis, poliert, gekocht</v>
      </c>
      <c r="B1664">
        <f t="shared" si="206"/>
        <v>22</v>
      </c>
      <c r="C1664" t="s">
        <v>1578</v>
      </c>
      <c r="D1664">
        <v>104</v>
      </c>
      <c r="E1664">
        <v>443</v>
      </c>
      <c r="F1664">
        <v>2</v>
      </c>
      <c r="G1664">
        <v>23.5</v>
      </c>
      <c r="H1664">
        <v>0.2</v>
      </c>
      <c r="I1664">
        <v>2.1</v>
      </c>
      <c r="L1664">
        <f t="shared" si="199"/>
        <v>107.03</v>
      </c>
      <c r="M1664">
        <f t="shared" si="200"/>
        <v>3.0300000000000011</v>
      </c>
    </row>
    <row r="1665" spans="1:13" x14ac:dyDescent="0.25">
      <c r="A1665" t="str">
        <f t="shared" si="205"/>
        <v>Reis, rot</v>
      </c>
      <c r="B1665">
        <f t="shared" si="206"/>
        <v>9</v>
      </c>
      <c r="C1665" t="s">
        <v>1579</v>
      </c>
      <c r="D1665">
        <v>343</v>
      </c>
      <c r="E1665">
        <v>1459</v>
      </c>
      <c r="F1665">
        <v>6</v>
      </c>
      <c r="G1665">
        <v>70.900000000000006</v>
      </c>
      <c r="H1665">
        <v>2.2000000000000002</v>
      </c>
      <c r="I1665">
        <v>7.6</v>
      </c>
      <c r="L1665">
        <f t="shared" si="199"/>
        <v>343.07</v>
      </c>
      <c r="M1665">
        <f t="shared" si="200"/>
        <v>6.9999999999993179E-2</v>
      </c>
    </row>
    <row r="1666" spans="1:13" x14ac:dyDescent="0.25">
      <c r="A1666" t="str">
        <f t="shared" si="205"/>
        <v>Reis, schwarz</v>
      </c>
      <c r="B1666">
        <f t="shared" si="206"/>
        <v>13</v>
      </c>
      <c r="C1666" t="s">
        <v>1580</v>
      </c>
      <c r="D1666">
        <v>353</v>
      </c>
      <c r="E1666">
        <v>1481</v>
      </c>
      <c r="F1666">
        <v>6</v>
      </c>
      <c r="G1666">
        <v>69.2</v>
      </c>
      <c r="H1666">
        <v>3</v>
      </c>
      <c r="I1666">
        <v>10</v>
      </c>
      <c r="L1666">
        <f t="shared" ref="L1666:L1729" si="207">G1666*4.1+H1666*9.3+I1666*4.2+J1666*7+K1666*3</f>
        <v>353.61999999999995</v>
      </c>
      <c r="M1666">
        <f t="shared" ref="M1666:M1729" si="208">L1666-D1666</f>
        <v>0.6199999999999477</v>
      </c>
    </row>
    <row r="1667" spans="1:13" x14ac:dyDescent="0.25">
      <c r="A1667" t="str">
        <f t="shared" si="205"/>
        <v>Reis, unpoliert</v>
      </c>
      <c r="B1667">
        <f t="shared" si="206"/>
        <v>15</v>
      </c>
      <c r="C1667" t="s">
        <v>1581</v>
      </c>
      <c r="D1667">
        <v>345</v>
      </c>
      <c r="E1667">
        <v>1462</v>
      </c>
      <c r="F1667">
        <v>6.5</v>
      </c>
      <c r="G1667">
        <v>74</v>
      </c>
      <c r="H1667">
        <v>2.2000000000000002</v>
      </c>
      <c r="I1667">
        <v>7.2</v>
      </c>
      <c r="L1667">
        <f t="shared" si="207"/>
        <v>354.09999999999997</v>
      </c>
      <c r="M1667">
        <f t="shared" si="208"/>
        <v>9.0999999999999659</v>
      </c>
    </row>
    <row r="1668" spans="1:13" x14ac:dyDescent="0.25">
      <c r="A1668" t="str">
        <f t="shared" si="205"/>
        <v>Reisauflauf mit Käse und Kochschinken</v>
      </c>
      <c r="B1668">
        <f t="shared" si="206"/>
        <v>37</v>
      </c>
      <c r="C1668" t="s">
        <v>1582</v>
      </c>
      <c r="D1668">
        <v>222</v>
      </c>
      <c r="E1668">
        <v>934</v>
      </c>
      <c r="F1668">
        <v>1.5</v>
      </c>
      <c r="G1668">
        <v>18</v>
      </c>
      <c r="H1668">
        <v>11</v>
      </c>
      <c r="I1668">
        <v>11</v>
      </c>
      <c r="L1668">
        <f t="shared" si="207"/>
        <v>222.3</v>
      </c>
      <c r="M1668">
        <f t="shared" si="208"/>
        <v>0.30000000000001137</v>
      </c>
    </row>
    <row r="1669" spans="1:13" x14ac:dyDescent="0.25">
      <c r="A1669" t="str">
        <f t="shared" si="205"/>
        <v>Reiscrispies</v>
      </c>
      <c r="B1669">
        <f t="shared" si="206"/>
        <v>12</v>
      </c>
      <c r="C1669" t="s">
        <v>1583</v>
      </c>
      <c r="D1669">
        <v>382</v>
      </c>
      <c r="E1669">
        <v>1624</v>
      </c>
      <c r="F1669">
        <v>8</v>
      </c>
      <c r="G1669">
        <v>88</v>
      </c>
      <c r="H1669">
        <v>0.7</v>
      </c>
      <c r="I1669">
        <v>6</v>
      </c>
      <c r="L1669">
        <f t="shared" si="207"/>
        <v>392.50999999999993</v>
      </c>
      <c r="M1669">
        <f t="shared" si="208"/>
        <v>10.509999999999934</v>
      </c>
    </row>
    <row r="1670" spans="1:13" x14ac:dyDescent="0.25">
      <c r="A1670" t="str">
        <f t="shared" si="205"/>
        <v>Reis-Essig, Reisessig</v>
      </c>
      <c r="B1670">
        <f t="shared" si="206"/>
        <v>21</v>
      </c>
      <c r="C1670" t="s">
        <v>1584</v>
      </c>
      <c r="D1670">
        <v>40</v>
      </c>
      <c r="E1670">
        <v>168</v>
      </c>
      <c r="F1670">
        <v>0</v>
      </c>
      <c r="G1670">
        <v>0.8</v>
      </c>
      <c r="H1670">
        <v>0</v>
      </c>
      <c r="I1670">
        <v>0.4</v>
      </c>
      <c r="L1670">
        <f t="shared" si="207"/>
        <v>4.96</v>
      </c>
      <c r="M1670">
        <f t="shared" si="208"/>
        <v>-35.04</v>
      </c>
    </row>
    <row r="1671" spans="1:13" x14ac:dyDescent="0.25">
      <c r="A1671" t="str">
        <f t="shared" si="205"/>
        <v>Reisfleisch, Reis-Fleisch (Spezialität in Serbien, Österreich, Ungarn)</v>
      </c>
      <c r="B1671">
        <f t="shared" si="206"/>
        <v>70</v>
      </c>
      <c r="C1671" t="s">
        <v>1585</v>
      </c>
      <c r="D1671">
        <v>226</v>
      </c>
      <c r="E1671">
        <v>950</v>
      </c>
      <c r="F1671">
        <v>0.5</v>
      </c>
      <c r="G1671">
        <v>6</v>
      </c>
      <c r="H1671">
        <v>14</v>
      </c>
      <c r="I1671">
        <v>17</v>
      </c>
      <c r="L1671">
        <f t="shared" si="207"/>
        <v>226.20000000000002</v>
      </c>
      <c r="M1671">
        <f t="shared" si="208"/>
        <v>0.20000000000001705</v>
      </c>
    </row>
    <row r="1672" spans="1:13" x14ac:dyDescent="0.25">
      <c r="A1672" t="str">
        <f t="shared" si="205"/>
        <v>Reisgrieß</v>
      </c>
      <c r="B1672">
        <f t="shared" si="206"/>
        <v>9</v>
      </c>
      <c r="C1672" t="s">
        <v>1586</v>
      </c>
      <c r="D1672">
        <v>357</v>
      </c>
      <c r="E1672">
        <v>1495</v>
      </c>
      <c r="F1672">
        <v>6.5</v>
      </c>
      <c r="G1672">
        <v>78.7</v>
      </c>
      <c r="H1672">
        <v>0.6</v>
      </c>
      <c r="I1672">
        <v>6.8</v>
      </c>
      <c r="L1672">
        <f t="shared" si="207"/>
        <v>356.80999999999995</v>
      </c>
      <c r="M1672">
        <f t="shared" si="208"/>
        <v>-0.19000000000005457</v>
      </c>
    </row>
    <row r="1673" spans="1:13" x14ac:dyDescent="0.25">
      <c r="A1673" t="str">
        <f t="shared" si="205"/>
        <v>Reishi, glänzender Lackporling</v>
      </c>
      <c r="B1673">
        <f t="shared" si="206"/>
        <v>30</v>
      </c>
      <c r="C1673" t="s">
        <v>1587</v>
      </c>
      <c r="D1673">
        <v>39</v>
      </c>
      <c r="E1673">
        <v>161</v>
      </c>
      <c r="F1673">
        <v>0.5</v>
      </c>
      <c r="G1673">
        <v>6</v>
      </c>
      <c r="H1673">
        <v>0.5</v>
      </c>
      <c r="I1673">
        <v>2.2999999999999998</v>
      </c>
      <c r="L1673">
        <f t="shared" si="207"/>
        <v>38.909999999999997</v>
      </c>
      <c r="M1673">
        <f t="shared" si="208"/>
        <v>-9.0000000000003411E-2</v>
      </c>
    </row>
    <row r="1674" spans="1:13" x14ac:dyDescent="0.25">
      <c r="A1674" t="str">
        <f t="shared" si="205"/>
        <v>Reismehl</v>
      </c>
      <c r="B1674">
        <f t="shared" si="206"/>
        <v>8</v>
      </c>
      <c r="C1674" t="s">
        <v>1588</v>
      </c>
      <c r="D1674">
        <v>355</v>
      </c>
      <c r="E1674">
        <v>1492</v>
      </c>
      <c r="F1674">
        <v>7</v>
      </c>
      <c r="G1674">
        <v>78.2</v>
      </c>
      <c r="H1674">
        <v>0.7</v>
      </c>
      <c r="I1674">
        <v>6.7</v>
      </c>
      <c r="L1674">
        <f t="shared" si="207"/>
        <v>355.27</v>
      </c>
      <c r="M1674">
        <f t="shared" si="208"/>
        <v>0.26999999999998181</v>
      </c>
    </row>
    <row r="1675" spans="1:13" x14ac:dyDescent="0.25">
      <c r="A1675" t="str">
        <f t="shared" si="205"/>
        <v>Reismilch (Reisdrink)</v>
      </c>
      <c r="B1675">
        <f t="shared" si="206"/>
        <v>21</v>
      </c>
      <c r="C1675" t="s">
        <v>1589</v>
      </c>
      <c r="D1675">
        <v>52</v>
      </c>
      <c r="E1675">
        <v>220</v>
      </c>
      <c r="F1675">
        <v>1</v>
      </c>
      <c r="G1675">
        <v>9.6999999999999993</v>
      </c>
      <c r="H1675">
        <v>1.3</v>
      </c>
      <c r="I1675">
        <v>0.1</v>
      </c>
      <c r="L1675">
        <f t="shared" si="207"/>
        <v>52.28</v>
      </c>
      <c r="M1675">
        <f t="shared" si="208"/>
        <v>0.28000000000000114</v>
      </c>
    </row>
    <row r="1676" spans="1:13" x14ac:dyDescent="0.25">
      <c r="A1676" t="str">
        <f t="shared" si="205"/>
        <v>Reismiso (aus fermentiertem Vollreis und Sojabohnen)</v>
      </c>
      <c r="B1676">
        <f t="shared" si="206"/>
        <v>52</v>
      </c>
      <c r="C1676" t="s">
        <v>1590</v>
      </c>
      <c r="D1676">
        <v>197</v>
      </c>
      <c r="E1676">
        <v>826</v>
      </c>
      <c r="F1676">
        <v>2</v>
      </c>
      <c r="G1676">
        <v>20</v>
      </c>
      <c r="H1676">
        <v>6</v>
      </c>
      <c r="I1676">
        <v>14</v>
      </c>
      <c r="L1676">
        <f t="shared" si="207"/>
        <v>196.60000000000002</v>
      </c>
      <c r="M1676">
        <f t="shared" si="208"/>
        <v>-0.39999999999997726</v>
      </c>
    </row>
    <row r="1677" spans="1:13" x14ac:dyDescent="0.25">
      <c r="A1677" t="str">
        <f t="shared" si="205"/>
        <v>Reispudding (Rundkornreis)</v>
      </c>
      <c r="B1677">
        <f t="shared" si="206"/>
        <v>26</v>
      </c>
      <c r="C1677" t="s">
        <v>1591</v>
      </c>
      <c r="D1677">
        <v>200</v>
      </c>
      <c r="E1677">
        <v>839</v>
      </c>
      <c r="F1677">
        <v>2.5</v>
      </c>
      <c r="G1677">
        <v>30</v>
      </c>
      <c r="H1677">
        <v>6</v>
      </c>
      <c r="I1677">
        <v>5</v>
      </c>
      <c r="L1677">
        <f t="shared" si="207"/>
        <v>199.79999999999998</v>
      </c>
      <c r="M1677">
        <f t="shared" si="208"/>
        <v>-0.20000000000001705</v>
      </c>
    </row>
    <row r="1678" spans="1:13" x14ac:dyDescent="0.25">
      <c r="A1678" t="str">
        <f t="shared" si="205"/>
        <v>Reissirup, Reishonig</v>
      </c>
      <c r="B1678">
        <f t="shared" si="206"/>
        <v>20</v>
      </c>
      <c r="C1678" t="s">
        <v>1592</v>
      </c>
      <c r="D1678">
        <v>310</v>
      </c>
      <c r="E1678">
        <v>1303</v>
      </c>
      <c r="F1678">
        <v>6</v>
      </c>
      <c r="G1678">
        <v>74.5</v>
      </c>
      <c r="H1678">
        <v>0.2</v>
      </c>
      <c r="I1678">
        <v>0.7</v>
      </c>
      <c r="L1678">
        <f t="shared" si="207"/>
        <v>310.25</v>
      </c>
      <c r="M1678">
        <f t="shared" si="208"/>
        <v>0.25</v>
      </c>
    </row>
    <row r="1679" spans="1:13" x14ac:dyDescent="0.25">
      <c r="A1679" t="str">
        <f t="shared" si="205"/>
        <v>Reisstärkemehl</v>
      </c>
      <c r="B1679">
        <f t="shared" si="206"/>
        <v>14</v>
      </c>
      <c r="C1679" t="s">
        <v>1593</v>
      </c>
      <c r="D1679">
        <v>343</v>
      </c>
      <c r="E1679">
        <v>1459</v>
      </c>
      <c r="F1679">
        <v>7.5</v>
      </c>
      <c r="G1679">
        <v>85</v>
      </c>
      <c r="H1679">
        <v>0</v>
      </c>
      <c r="I1679">
        <v>0.8</v>
      </c>
      <c r="L1679">
        <f t="shared" si="207"/>
        <v>351.85999999999996</v>
      </c>
      <c r="M1679">
        <f t="shared" si="208"/>
        <v>8.8599999999999568</v>
      </c>
    </row>
    <row r="1680" spans="1:13" x14ac:dyDescent="0.25">
      <c r="A1680" t="str">
        <f t="shared" si="205"/>
        <v>Reissuppe, klar</v>
      </c>
      <c r="B1680">
        <f t="shared" si="206"/>
        <v>15</v>
      </c>
      <c r="C1680" t="s">
        <v>1594</v>
      </c>
      <c r="D1680">
        <v>45</v>
      </c>
      <c r="E1680">
        <v>187</v>
      </c>
      <c r="F1680">
        <v>0.5</v>
      </c>
      <c r="G1680">
        <v>1</v>
      </c>
      <c r="H1680">
        <v>2</v>
      </c>
      <c r="I1680">
        <v>3</v>
      </c>
      <c r="L1680">
        <f t="shared" si="207"/>
        <v>35.300000000000004</v>
      </c>
      <c r="M1680">
        <f t="shared" si="208"/>
        <v>-9.6999999999999957</v>
      </c>
    </row>
    <row r="1681" spans="1:13" x14ac:dyDescent="0.25">
      <c r="A1681" t="str">
        <f t="shared" si="205"/>
        <v>Reiswaffeln, Reiscracker, Reisgebäck (ohne Zucker)</v>
      </c>
      <c r="B1681">
        <f t="shared" si="206"/>
        <v>50</v>
      </c>
      <c r="C1681" t="s">
        <v>1595</v>
      </c>
      <c r="D1681">
        <v>367</v>
      </c>
      <c r="E1681">
        <v>1552</v>
      </c>
      <c r="F1681">
        <v>7</v>
      </c>
      <c r="G1681">
        <v>84.8</v>
      </c>
      <c r="H1681">
        <v>1.2</v>
      </c>
      <c r="I1681">
        <v>7.8</v>
      </c>
      <c r="L1681">
        <f t="shared" si="207"/>
        <v>391.59999999999997</v>
      </c>
      <c r="M1681">
        <f t="shared" si="208"/>
        <v>24.599999999999966</v>
      </c>
    </row>
    <row r="1682" spans="1:13" x14ac:dyDescent="0.25">
      <c r="A1682" t="str">
        <f t="shared" si="205"/>
        <v>Reiswein, Sake</v>
      </c>
      <c r="B1682">
        <f t="shared" si="206"/>
        <v>14</v>
      </c>
      <c r="C1682" t="s">
        <v>1596</v>
      </c>
      <c r="D1682">
        <v>175</v>
      </c>
      <c r="E1682">
        <v>735</v>
      </c>
      <c r="F1682">
        <v>1</v>
      </c>
      <c r="G1682">
        <v>12</v>
      </c>
      <c r="H1682">
        <v>0</v>
      </c>
      <c r="I1682">
        <v>0.1</v>
      </c>
      <c r="J1682">
        <v>20</v>
      </c>
      <c r="L1682">
        <f t="shared" si="207"/>
        <v>189.62</v>
      </c>
      <c r="M1682">
        <f t="shared" si="208"/>
        <v>14.620000000000005</v>
      </c>
    </row>
    <row r="1683" spans="1:13" x14ac:dyDescent="0.25">
      <c r="A1683" t="str">
        <f t="shared" si="205"/>
        <v>Remoulade, 50 % Fett</v>
      </c>
      <c r="B1683">
        <f t="shared" si="206"/>
        <v>20</v>
      </c>
      <c r="C1683" t="s">
        <v>1597</v>
      </c>
      <c r="D1683">
        <v>472</v>
      </c>
      <c r="E1683">
        <v>1944</v>
      </c>
      <c r="F1683">
        <v>0.5</v>
      </c>
      <c r="G1683">
        <v>5</v>
      </c>
      <c r="H1683">
        <v>50</v>
      </c>
      <c r="I1683">
        <v>0.5</v>
      </c>
      <c r="L1683">
        <f t="shared" si="207"/>
        <v>487.60000000000008</v>
      </c>
      <c r="M1683">
        <f t="shared" si="208"/>
        <v>15.60000000000008</v>
      </c>
    </row>
    <row r="1684" spans="1:13" x14ac:dyDescent="0.25">
      <c r="A1684" t="str">
        <f t="shared" si="205"/>
        <v>Renke (Felchen) (roh)</v>
      </c>
      <c r="B1684">
        <f t="shared" si="206"/>
        <v>21</v>
      </c>
      <c r="C1684" t="s">
        <v>1598</v>
      </c>
      <c r="D1684">
        <v>100</v>
      </c>
      <c r="E1684">
        <v>421</v>
      </c>
      <c r="F1684">
        <v>0</v>
      </c>
      <c r="G1684">
        <v>0</v>
      </c>
      <c r="H1684">
        <v>3.2</v>
      </c>
      <c r="I1684">
        <v>17.8</v>
      </c>
      <c r="L1684">
        <f t="shared" si="207"/>
        <v>104.52000000000001</v>
      </c>
      <c r="M1684">
        <f t="shared" si="208"/>
        <v>4.5200000000000102</v>
      </c>
    </row>
    <row r="1685" spans="1:13" x14ac:dyDescent="0.25">
      <c r="A1685" t="str">
        <f t="shared" si="205"/>
        <v>Rettich (stark basisch wirkend)</v>
      </c>
      <c r="B1685">
        <f t="shared" si="206"/>
        <v>31</v>
      </c>
      <c r="C1685" t="s">
        <v>1599</v>
      </c>
      <c r="D1685">
        <v>13</v>
      </c>
      <c r="E1685">
        <v>57</v>
      </c>
      <c r="F1685">
        <v>0</v>
      </c>
      <c r="G1685">
        <v>1.9</v>
      </c>
      <c r="H1685">
        <v>0.2</v>
      </c>
      <c r="I1685">
        <v>1</v>
      </c>
      <c r="L1685">
        <f t="shared" si="207"/>
        <v>13.849999999999998</v>
      </c>
      <c r="M1685">
        <f t="shared" si="208"/>
        <v>0.84999999999999787</v>
      </c>
    </row>
    <row r="1686" spans="1:13" x14ac:dyDescent="0.25">
      <c r="A1686" t="str">
        <f t="shared" si="205"/>
        <v>Rhabarber</v>
      </c>
      <c r="B1686">
        <f t="shared" si="206"/>
        <v>9</v>
      </c>
      <c r="C1686" t="s">
        <v>1600</v>
      </c>
      <c r="D1686">
        <v>14</v>
      </c>
      <c r="E1686">
        <v>60</v>
      </c>
      <c r="F1686">
        <v>0</v>
      </c>
      <c r="G1686">
        <v>2.7</v>
      </c>
      <c r="H1686">
        <v>0.1</v>
      </c>
      <c r="I1686">
        <v>0.6</v>
      </c>
      <c r="L1686">
        <f t="shared" si="207"/>
        <v>14.52</v>
      </c>
      <c r="M1686">
        <f t="shared" si="208"/>
        <v>0.51999999999999957</v>
      </c>
    </row>
    <row r="1687" spans="1:13" x14ac:dyDescent="0.25">
      <c r="A1687" t="str">
        <f t="shared" si="205"/>
        <v>Rhabarberkuchen</v>
      </c>
      <c r="B1687">
        <f t="shared" si="206"/>
        <v>15</v>
      </c>
      <c r="C1687" t="s">
        <v>1601</v>
      </c>
      <c r="D1687">
        <v>190</v>
      </c>
      <c r="E1687">
        <v>795</v>
      </c>
      <c r="F1687">
        <v>2</v>
      </c>
      <c r="G1687">
        <v>22.4</v>
      </c>
      <c r="H1687">
        <v>10.1</v>
      </c>
      <c r="I1687">
        <v>2.4</v>
      </c>
      <c r="L1687">
        <f t="shared" si="207"/>
        <v>195.85</v>
      </c>
      <c r="M1687">
        <f t="shared" si="208"/>
        <v>5.8499999999999943</v>
      </c>
    </row>
    <row r="1688" spans="1:13" x14ac:dyDescent="0.25">
      <c r="A1688" t="s">
        <v>2594</v>
      </c>
      <c r="B1688">
        <f>LEN(A1688)</f>
        <v>75</v>
      </c>
      <c r="C1688" t="s">
        <v>2441</v>
      </c>
      <c r="D1688">
        <v>181</v>
      </c>
      <c r="E1688">
        <v>764</v>
      </c>
      <c r="F1688">
        <v>0</v>
      </c>
      <c r="G1688">
        <v>0.3</v>
      </c>
      <c r="H1688">
        <v>15</v>
      </c>
      <c r="I1688">
        <v>9.5</v>
      </c>
      <c r="L1688">
        <f t="shared" si="207"/>
        <v>180.63</v>
      </c>
      <c r="M1688">
        <f t="shared" si="208"/>
        <v>-0.37000000000000455</v>
      </c>
    </row>
    <row r="1689" spans="1:13" x14ac:dyDescent="0.25">
      <c r="A1689" t="s">
        <v>2612</v>
      </c>
      <c r="B1689">
        <f>LEN(A1689)</f>
        <v>78</v>
      </c>
      <c r="C1689" t="s">
        <v>2442</v>
      </c>
      <c r="D1689">
        <v>128</v>
      </c>
      <c r="E1689">
        <v>542</v>
      </c>
      <c r="F1689">
        <v>0</v>
      </c>
      <c r="G1689">
        <v>0.8</v>
      </c>
      <c r="H1689">
        <v>8</v>
      </c>
      <c r="I1689">
        <v>12</v>
      </c>
      <c r="L1689">
        <f t="shared" si="207"/>
        <v>128.08000000000001</v>
      </c>
      <c r="M1689">
        <f t="shared" si="208"/>
        <v>8.0000000000012506E-2</v>
      </c>
    </row>
    <row r="1690" spans="1:13" x14ac:dyDescent="0.25">
      <c r="A1690" t="s">
        <v>2636</v>
      </c>
      <c r="B1690">
        <f>LEN(A1690)</f>
        <v>80</v>
      </c>
      <c r="C1690" t="s">
        <v>2443</v>
      </c>
      <c r="D1690">
        <v>124</v>
      </c>
      <c r="E1690">
        <v>525</v>
      </c>
      <c r="F1690">
        <v>0</v>
      </c>
      <c r="G1690">
        <v>0.8</v>
      </c>
      <c r="H1690">
        <v>8</v>
      </c>
      <c r="I1690">
        <v>11</v>
      </c>
      <c r="L1690">
        <f t="shared" si="207"/>
        <v>123.88000000000001</v>
      </c>
      <c r="M1690">
        <f t="shared" si="208"/>
        <v>-0.11999999999999034</v>
      </c>
    </row>
    <row r="1691" spans="1:13" x14ac:dyDescent="0.25">
      <c r="A1691" t="s">
        <v>2721</v>
      </c>
      <c r="B1691">
        <f>LEN(A1691)</f>
        <v>74</v>
      </c>
      <c r="C1691" t="s">
        <v>2444</v>
      </c>
      <c r="D1691">
        <v>170</v>
      </c>
      <c r="E1691">
        <v>710</v>
      </c>
      <c r="F1691">
        <v>0</v>
      </c>
      <c r="G1691">
        <v>0</v>
      </c>
      <c r="H1691">
        <v>10</v>
      </c>
      <c r="I1691">
        <v>20</v>
      </c>
      <c r="L1691">
        <f t="shared" si="207"/>
        <v>177</v>
      </c>
      <c r="M1691">
        <f t="shared" si="208"/>
        <v>7</v>
      </c>
    </row>
    <row r="1692" spans="1:13" x14ac:dyDescent="0.25">
      <c r="A1692" t="str">
        <f t="shared" ref="A1692:A1703" si="209">MID(C1692,1,$B$1)</f>
        <v>Rinder-Beinscheibe (roh)</v>
      </c>
      <c r="B1692">
        <f t="shared" ref="B1692:B1703" si="210">LEN(C1692)</f>
        <v>24</v>
      </c>
      <c r="C1692" t="s">
        <v>1602</v>
      </c>
      <c r="D1692">
        <v>128</v>
      </c>
      <c r="E1692">
        <v>539</v>
      </c>
      <c r="F1692">
        <v>0</v>
      </c>
      <c r="G1692">
        <v>0.5</v>
      </c>
      <c r="H1692">
        <v>5</v>
      </c>
      <c r="I1692">
        <v>19</v>
      </c>
      <c r="L1692">
        <f t="shared" si="207"/>
        <v>128.35</v>
      </c>
      <c r="M1692">
        <f t="shared" si="208"/>
        <v>0.34999999999999432</v>
      </c>
    </row>
    <row r="1693" spans="1:13" x14ac:dyDescent="0.25">
      <c r="A1693" t="str">
        <f t="shared" si="209"/>
        <v>Rinderbraten, Rinder-Schmorbraten</v>
      </c>
      <c r="B1693">
        <f t="shared" si="210"/>
        <v>33</v>
      </c>
      <c r="C1693" t="s">
        <v>1603</v>
      </c>
      <c r="D1693">
        <v>187</v>
      </c>
      <c r="E1693">
        <v>786</v>
      </c>
      <c r="F1693">
        <v>0</v>
      </c>
      <c r="G1693">
        <v>1</v>
      </c>
      <c r="H1693">
        <v>12</v>
      </c>
      <c r="I1693">
        <v>17</v>
      </c>
      <c r="L1693">
        <f t="shared" si="207"/>
        <v>187.10000000000002</v>
      </c>
      <c r="M1693">
        <f t="shared" si="208"/>
        <v>0.10000000000002274</v>
      </c>
    </row>
    <row r="1694" spans="1:13" x14ac:dyDescent="0.25">
      <c r="A1694" t="str">
        <f t="shared" si="209"/>
        <v>Rinder-Bratwurst, Rinds-Bratwurst, Rinds-Würstchen (Roster)</v>
      </c>
      <c r="B1694">
        <f t="shared" si="210"/>
        <v>59</v>
      </c>
      <c r="C1694" t="s">
        <v>1604</v>
      </c>
      <c r="D1694">
        <v>228</v>
      </c>
      <c r="E1694">
        <v>959</v>
      </c>
      <c r="F1694">
        <v>0</v>
      </c>
      <c r="G1694">
        <v>2</v>
      </c>
      <c r="H1694">
        <v>16</v>
      </c>
      <c r="I1694">
        <v>17</v>
      </c>
      <c r="L1694">
        <f t="shared" si="207"/>
        <v>228.4</v>
      </c>
      <c r="M1694">
        <f t="shared" si="208"/>
        <v>0.40000000000000568</v>
      </c>
    </row>
    <row r="1695" spans="1:13" x14ac:dyDescent="0.25">
      <c r="A1695" t="str">
        <f t="shared" si="209"/>
        <v>Rindergeschnetzeltes</v>
      </c>
      <c r="B1695">
        <f t="shared" si="210"/>
        <v>20</v>
      </c>
      <c r="C1695" t="s">
        <v>1605</v>
      </c>
      <c r="D1695">
        <v>102</v>
      </c>
      <c r="E1695">
        <v>428</v>
      </c>
      <c r="F1695">
        <v>0.5</v>
      </c>
      <c r="G1695">
        <v>6</v>
      </c>
      <c r="H1695">
        <v>4.2</v>
      </c>
      <c r="I1695">
        <v>9.1</v>
      </c>
      <c r="L1695">
        <f t="shared" si="207"/>
        <v>101.88</v>
      </c>
      <c r="M1695">
        <f t="shared" si="208"/>
        <v>-0.12000000000000455</v>
      </c>
    </row>
    <row r="1696" spans="1:13" x14ac:dyDescent="0.25">
      <c r="A1696" t="str">
        <f t="shared" si="209"/>
        <v>Rindergulasch mit Soße</v>
      </c>
      <c r="B1696">
        <f t="shared" si="210"/>
        <v>22</v>
      </c>
      <c r="C1696" t="s">
        <v>1606</v>
      </c>
      <c r="D1696">
        <v>116</v>
      </c>
      <c r="E1696">
        <v>485</v>
      </c>
      <c r="F1696">
        <v>0.5</v>
      </c>
      <c r="G1696">
        <v>3.5</v>
      </c>
      <c r="H1696">
        <v>5.3</v>
      </c>
      <c r="I1696">
        <v>13.5</v>
      </c>
      <c r="L1696">
        <f t="shared" si="207"/>
        <v>120.34</v>
      </c>
      <c r="M1696">
        <f t="shared" si="208"/>
        <v>4.3400000000000034</v>
      </c>
    </row>
    <row r="1697" spans="1:13" x14ac:dyDescent="0.25">
      <c r="A1697" t="str">
        <f t="shared" si="209"/>
        <v>Rinder-Hacksteaks, Bifteki</v>
      </c>
      <c r="B1697">
        <f t="shared" si="210"/>
        <v>26</v>
      </c>
      <c r="C1697" t="s">
        <v>1607</v>
      </c>
      <c r="D1697">
        <v>237</v>
      </c>
      <c r="E1697">
        <v>993</v>
      </c>
      <c r="F1697">
        <v>0.5</v>
      </c>
      <c r="G1697">
        <v>5</v>
      </c>
      <c r="H1697">
        <v>16</v>
      </c>
      <c r="I1697">
        <v>16</v>
      </c>
      <c r="L1697">
        <f t="shared" si="207"/>
        <v>236.5</v>
      </c>
      <c r="M1697">
        <f t="shared" si="208"/>
        <v>-0.5</v>
      </c>
    </row>
    <row r="1698" spans="1:13" x14ac:dyDescent="0.25">
      <c r="A1698" t="str">
        <f t="shared" si="209"/>
        <v>Rindermark, Rinder-Knochenmark (roh)</v>
      </c>
      <c r="B1698">
        <f t="shared" si="210"/>
        <v>36</v>
      </c>
      <c r="C1698" t="s">
        <v>1608</v>
      </c>
      <c r="D1698">
        <v>881</v>
      </c>
      <c r="E1698">
        <v>3698</v>
      </c>
      <c r="F1698">
        <v>0</v>
      </c>
      <c r="G1698">
        <v>0</v>
      </c>
      <c r="H1698">
        <v>94</v>
      </c>
      <c r="I1698">
        <v>1.5</v>
      </c>
      <c r="L1698">
        <f t="shared" si="207"/>
        <v>880.5</v>
      </c>
      <c r="M1698">
        <f t="shared" si="208"/>
        <v>-0.5</v>
      </c>
    </row>
    <row r="1699" spans="1:13" x14ac:dyDescent="0.25">
      <c r="A1699" t="str">
        <f t="shared" si="209"/>
        <v>Rinder-Rouladen mit Soße</v>
      </c>
      <c r="B1699">
        <f t="shared" si="210"/>
        <v>24</v>
      </c>
      <c r="C1699" t="s">
        <v>1609</v>
      </c>
      <c r="D1699">
        <v>172</v>
      </c>
      <c r="E1699">
        <v>714</v>
      </c>
      <c r="F1699">
        <v>0</v>
      </c>
      <c r="G1699">
        <v>2</v>
      </c>
      <c r="H1699">
        <v>11.5</v>
      </c>
      <c r="I1699">
        <v>15</v>
      </c>
      <c r="L1699">
        <f t="shared" si="207"/>
        <v>178.15</v>
      </c>
      <c r="M1699">
        <f t="shared" si="208"/>
        <v>6.1500000000000057</v>
      </c>
    </row>
    <row r="1700" spans="1:13" x14ac:dyDescent="0.25">
      <c r="A1700" t="str">
        <f t="shared" si="209"/>
        <v>Rinderschinken</v>
      </c>
      <c r="B1700">
        <f t="shared" si="210"/>
        <v>14</v>
      </c>
      <c r="C1700" t="s">
        <v>1610</v>
      </c>
      <c r="D1700">
        <v>128</v>
      </c>
      <c r="E1700">
        <v>537</v>
      </c>
      <c r="F1700">
        <v>0.5</v>
      </c>
      <c r="G1700">
        <v>3</v>
      </c>
      <c r="H1700">
        <v>2.5</v>
      </c>
      <c r="I1700">
        <v>22</v>
      </c>
      <c r="L1700">
        <f t="shared" si="207"/>
        <v>127.95</v>
      </c>
      <c r="M1700">
        <f t="shared" si="208"/>
        <v>-4.9999999999997158E-2</v>
      </c>
    </row>
    <row r="1701" spans="1:13" x14ac:dyDescent="0.25">
      <c r="A1701" t="str">
        <f t="shared" si="209"/>
        <v>Rindersteaks mit Kräuterbutter</v>
      </c>
      <c r="B1701">
        <f t="shared" si="210"/>
        <v>30</v>
      </c>
      <c r="C1701" t="s">
        <v>1611</v>
      </c>
      <c r="D1701">
        <v>328</v>
      </c>
      <c r="E1701">
        <v>1363</v>
      </c>
      <c r="F1701">
        <v>0</v>
      </c>
      <c r="G1701">
        <v>1</v>
      </c>
      <c r="H1701">
        <v>26.5</v>
      </c>
      <c r="I1701">
        <v>21.5</v>
      </c>
      <c r="L1701">
        <f t="shared" si="207"/>
        <v>340.85</v>
      </c>
      <c r="M1701">
        <f t="shared" si="208"/>
        <v>12.850000000000023</v>
      </c>
    </row>
    <row r="1702" spans="1:13" x14ac:dyDescent="0.25">
      <c r="A1702" t="str">
        <f t="shared" si="209"/>
        <v>Rindertalg, Rinderfett, Rinderschmalz</v>
      </c>
      <c r="B1702">
        <f t="shared" si="210"/>
        <v>37</v>
      </c>
      <c r="C1702" t="s">
        <v>1612</v>
      </c>
      <c r="D1702">
        <v>878</v>
      </c>
      <c r="E1702">
        <v>3610</v>
      </c>
      <c r="F1702">
        <v>0</v>
      </c>
      <c r="G1702">
        <v>0</v>
      </c>
      <c r="H1702">
        <v>97.2</v>
      </c>
      <c r="I1702">
        <v>0.8</v>
      </c>
      <c r="L1702">
        <f t="shared" si="207"/>
        <v>907.32000000000016</v>
      </c>
      <c r="M1702">
        <f t="shared" si="208"/>
        <v>29.320000000000164</v>
      </c>
    </row>
    <row r="1703" spans="1:13" x14ac:dyDescent="0.25">
      <c r="A1703" t="str">
        <f t="shared" si="209"/>
        <v>Rindfleisch chinesisch</v>
      </c>
      <c r="B1703">
        <f t="shared" si="210"/>
        <v>22</v>
      </c>
      <c r="C1703" t="s">
        <v>1613</v>
      </c>
      <c r="D1703">
        <v>132</v>
      </c>
      <c r="E1703">
        <v>553</v>
      </c>
      <c r="F1703">
        <v>1</v>
      </c>
      <c r="G1703">
        <v>12</v>
      </c>
      <c r="H1703">
        <v>4.8</v>
      </c>
      <c r="I1703">
        <v>9</v>
      </c>
      <c r="L1703">
        <f t="shared" si="207"/>
        <v>131.64000000000001</v>
      </c>
      <c r="M1703">
        <f t="shared" si="208"/>
        <v>-0.35999999999998522</v>
      </c>
    </row>
    <row r="1704" spans="1:13" x14ac:dyDescent="0.25">
      <c r="A1704" t="s">
        <v>2595</v>
      </c>
      <c r="B1704">
        <f>LEN(A1704)</f>
        <v>78</v>
      </c>
      <c r="C1704" t="s">
        <v>2445</v>
      </c>
      <c r="D1704">
        <v>121</v>
      </c>
      <c r="E1704">
        <v>508</v>
      </c>
      <c r="F1704">
        <v>0</v>
      </c>
      <c r="G1704">
        <v>0</v>
      </c>
      <c r="H1704">
        <v>4</v>
      </c>
      <c r="I1704">
        <v>21.2</v>
      </c>
      <c r="L1704">
        <f t="shared" si="207"/>
        <v>126.24000000000001</v>
      </c>
      <c r="M1704">
        <f t="shared" si="208"/>
        <v>5.2400000000000091</v>
      </c>
    </row>
    <row r="1705" spans="1:13" x14ac:dyDescent="0.25">
      <c r="A1705" t="s">
        <v>2719</v>
      </c>
      <c r="B1705">
        <f>LEN(A1705)</f>
        <v>79</v>
      </c>
      <c r="C1705" t="s">
        <v>2446</v>
      </c>
      <c r="D1705">
        <v>161</v>
      </c>
      <c r="E1705">
        <v>673</v>
      </c>
      <c r="F1705">
        <v>0</v>
      </c>
      <c r="G1705">
        <v>0</v>
      </c>
      <c r="H1705">
        <v>9</v>
      </c>
      <c r="I1705">
        <v>20</v>
      </c>
      <c r="L1705">
        <f t="shared" si="207"/>
        <v>167.7</v>
      </c>
      <c r="M1705">
        <f t="shared" si="208"/>
        <v>6.6999999999999886</v>
      </c>
    </row>
    <row r="1706" spans="1:13" x14ac:dyDescent="0.25">
      <c r="A1706" t="str">
        <f t="shared" ref="A1706:A1718" si="211">MID(C1706,1,$B$1)</f>
        <v>Rindfleisch, Hochrippe (roh)</v>
      </c>
      <c r="B1706">
        <f t="shared" ref="B1706:B1718" si="212">LEN(C1706)</f>
        <v>28</v>
      </c>
      <c r="C1706" t="s">
        <v>1614</v>
      </c>
      <c r="D1706">
        <v>155</v>
      </c>
      <c r="E1706">
        <v>647</v>
      </c>
      <c r="F1706">
        <v>0</v>
      </c>
      <c r="G1706">
        <v>0</v>
      </c>
      <c r="H1706">
        <v>8.1</v>
      </c>
      <c r="I1706">
        <v>20.6</v>
      </c>
      <c r="L1706">
        <f t="shared" si="207"/>
        <v>161.85000000000002</v>
      </c>
      <c r="M1706">
        <f t="shared" si="208"/>
        <v>6.8500000000000227</v>
      </c>
    </row>
    <row r="1707" spans="1:13" x14ac:dyDescent="0.25">
      <c r="A1707" t="str">
        <f t="shared" si="211"/>
        <v>Rindfleisch, Leber (Rinderleber) (roh)</v>
      </c>
      <c r="B1707">
        <f t="shared" si="212"/>
        <v>38</v>
      </c>
      <c r="C1707" t="s">
        <v>1615</v>
      </c>
      <c r="D1707">
        <v>128</v>
      </c>
      <c r="E1707">
        <v>540</v>
      </c>
      <c r="F1707">
        <v>0.5</v>
      </c>
      <c r="G1707">
        <v>5.3</v>
      </c>
      <c r="H1707">
        <v>3.1</v>
      </c>
      <c r="I1707">
        <v>19.7</v>
      </c>
      <c r="L1707">
        <f t="shared" si="207"/>
        <v>133.30000000000001</v>
      </c>
      <c r="M1707">
        <f t="shared" si="208"/>
        <v>5.3000000000000114</v>
      </c>
    </row>
    <row r="1708" spans="1:13" x14ac:dyDescent="0.25">
      <c r="A1708" t="str">
        <f t="shared" si="211"/>
        <v>Rindfleisch, mager (roh)</v>
      </c>
      <c r="B1708">
        <f t="shared" si="212"/>
        <v>24</v>
      </c>
      <c r="C1708" t="s">
        <v>1616</v>
      </c>
      <c r="D1708">
        <v>107</v>
      </c>
      <c r="E1708">
        <v>454</v>
      </c>
      <c r="F1708">
        <v>0</v>
      </c>
      <c r="G1708">
        <v>0</v>
      </c>
      <c r="H1708">
        <v>1.9</v>
      </c>
      <c r="I1708">
        <v>22</v>
      </c>
      <c r="L1708">
        <f t="shared" si="207"/>
        <v>110.07000000000001</v>
      </c>
      <c r="M1708">
        <f t="shared" si="208"/>
        <v>3.0700000000000074</v>
      </c>
    </row>
    <row r="1709" spans="1:13" x14ac:dyDescent="0.25">
      <c r="A1709" t="str">
        <f t="shared" si="211"/>
        <v>Rindfleisch, mittelfett (z. B. Ribeye) (roh)</v>
      </c>
      <c r="B1709">
        <f t="shared" si="212"/>
        <v>44</v>
      </c>
      <c r="C1709" t="s">
        <v>1617</v>
      </c>
      <c r="D1709">
        <v>155</v>
      </c>
      <c r="E1709">
        <v>547</v>
      </c>
      <c r="F1709">
        <v>0</v>
      </c>
      <c r="G1709">
        <v>0</v>
      </c>
      <c r="H1709">
        <v>8.1</v>
      </c>
      <c r="I1709">
        <v>20.6</v>
      </c>
      <c r="L1709">
        <f t="shared" si="207"/>
        <v>161.85000000000002</v>
      </c>
      <c r="M1709">
        <f t="shared" si="208"/>
        <v>6.8500000000000227</v>
      </c>
    </row>
    <row r="1710" spans="1:13" x14ac:dyDescent="0.25">
      <c r="A1710" t="str">
        <f t="shared" si="211"/>
        <v>Rindfleisch, Nieren (Rindernieren) (roh)</v>
      </c>
      <c r="B1710">
        <f t="shared" si="212"/>
        <v>40</v>
      </c>
      <c r="C1710" t="s">
        <v>1618</v>
      </c>
      <c r="D1710">
        <v>113</v>
      </c>
      <c r="E1710">
        <v>472</v>
      </c>
      <c r="F1710">
        <v>0</v>
      </c>
      <c r="G1710">
        <v>0.9</v>
      </c>
      <c r="H1710">
        <v>5.0999999999999996</v>
      </c>
      <c r="I1710">
        <v>16.600000000000001</v>
      </c>
      <c r="L1710">
        <f t="shared" si="207"/>
        <v>120.84</v>
      </c>
      <c r="M1710">
        <f t="shared" si="208"/>
        <v>7.8400000000000034</v>
      </c>
    </row>
    <row r="1711" spans="1:13" x14ac:dyDescent="0.25">
      <c r="A1711" t="str">
        <f t="shared" si="211"/>
        <v>Rindfleisch, Roastbeef (Beefsteak oder Entrecôte) (roh)</v>
      </c>
      <c r="B1711">
        <f t="shared" si="212"/>
        <v>55</v>
      </c>
      <c r="C1711" t="s">
        <v>1619</v>
      </c>
      <c r="D1711">
        <v>130</v>
      </c>
      <c r="E1711">
        <v>546</v>
      </c>
      <c r="F1711">
        <v>0</v>
      </c>
      <c r="G1711">
        <v>0</v>
      </c>
      <c r="H1711">
        <v>4.5</v>
      </c>
      <c r="I1711">
        <v>22.4</v>
      </c>
      <c r="L1711">
        <f t="shared" si="207"/>
        <v>135.93</v>
      </c>
      <c r="M1711">
        <f t="shared" si="208"/>
        <v>5.9300000000000068</v>
      </c>
    </row>
    <row r="1712" spans="1:13" x14ac:dyDescent="0.25">
      <c r="A1712" t="str">
        <f t="shared" si="211"/>
        <v>Rindfleisch, Tafelspitz (roh)</v>
      </c>
      <c r="B1712">
        <f t="shared" si="212"/>
        <v>29</v>
      </c>
      <c r="C1712" t="s">
        <v>1620</v>
      </c>
      <c r="D1712">
        <v>194</v>
      </c>
      <c r="E1712">
        <v>815</v>
      </c>
      <c r="F1712">
        <v>0</v>
      </c>
      <c r="G1712">
        <v>0</v>
      </c>
      <c r="H1712">
        <v>12.5</v>
      </c>
      <c r="I1712">
        <v>18.5</v>
      </c>
      <c r="L1712">
        <f t="shared" si="207"/>
        <v>193.95000000000002</v>
      </c>
      <c r="M1712">
        <f t="shared" si="208"/>
        <v>-4.9999999999982947E-2</v>
      </c>
    </row>
    <row r="1713" spans="1:13" x14ac:dyDescent="0.25">
      <c r="A1713" t="str">
        <f t="shared" si="211"/>
        <v>Rindfleisch, Tartar (roh)</v>
      </c>
      <c r="B1713">
        <f t="shared" si="212"/>
        <v>25</v>
      </c>
      <c r="C1713" t="s">
        <v>1621</v>
      </c>
      <c r="D1713">
        <v>111</v>
      </c>
      <c r="E1713">
        <v>467</v>
      </c>
      <c r="F1713">
        <v>0</v>
      </c>
      <c r="G1713">
        <v>0</v>
      </c>
      <c r="H1713">
        <v>2.6</v>
      </c>
      <c r="I1713">
        <v>21.8</v>
      </c>
      <c r="L1713">
        <f t="shared" si="207"/>
        <v>115.74000000000001</v>
      </c>
      <c r="M1713">
        <f t="shared" si="208"/>
        <v>4.7400000000000091</v>
      </c>
    </row>
    <row r="1714" spans="1:13" x14ac:dyDescent="0.25">
      <c r="A1714" t="str">
        <f t="shared" si="211"/>
        <v>Rindfleisch, Zunge (Rinderzunge) (roh)</v>
      </c>
      <c r="B1714">
        <f t="shared" si="212"/>
        <v>38</v>
      </c>
      <c r="C1714" t="s">
        <v>1622</v>
      </c>
      <c r="D1714">
        <v>207</v>
      </c>
      <c r="E1714">
        <v>860</v>
      </c>
      <c r="F1714">
        <v>0</v>
      </c>
      <c r="G1714">
        <v>0</v>
      </c>
      <c r="H1714">
        <v>15.9</v>
      </c>
      <c r="I1714">
        <v>16</v>
      </c>
      <c r="L1714">
        <f t="shared" si="207"/>
        <v>215.07</v>
      </c>
      <c r="M1714">
        <f t="shared" si="208"/>
        <v>8.0699999999999932</v>
      </c>
    </row>
    <row r="1715" spans="1:13" x14ac:dyDescent="0.25">
      <c r="A1715" t="str">
        <f t="shared" si="211"/>
        <v>Rindfleisch-Suppe</v>
      </c>
      <c r="B1715">
        <f t="shared" si="212"/>
        <v>17</v>
      </c>
      <c r="C1715" t="s">
        <v>1623</v>
      </c>
      <c r="D1715">
        <v>70</v>
      </c>
      <c r="E1715">
        <v>294</v>
      </c>
      <c r="F1715">
        <v>0</v>
      </c>
      <c r="G1715">
        <v>1.1000000000000001</v>
      </c>
      <c r="H1715">
        <v>3.9</v>
      </c>
      <c r="I1715">
        <v>7.7</v>
      </c>
      <c r="L1715">
        <f t="shared" si="207"/>
        <v>73.12</v>
      </c>
      <c r="M1715">
        <f t="shared" si="208"/>
        <v>3.1200000000000045</v>
      </c>
    </row>
    <row r="1716" spans="1:13" x14ac:dyDescent="0.25">
      <c r="A1716" t="str">
        <f t="shared" si="211"/>
        <v>Rindssalami, Rindersalami</v>
      </c>
      <c r="B1716">
        <f t="shared" si="212"/>
        <v>25</v>
      </c>
      <c r="C1716" t="s">
        <v>1624</v>
      </c>
      <c r="D1716">
        <v>264</v>
      </c>
      <c r="E1716">
        <v>1110</v>
      </c>
      <c r="F1716">
        <v>0</v>
      </c>
      <c r="G1716">
        <v>0.9</v>
      </c>
      <c r="H1716">
        <v>19</v>
      </c>
      <c r="I1716">
        <v>20</v>
      </c>
      <c r="L1716">
        <f t="shared" si="207"/>
        <v>264.39</v>
      </c>
      <c r="M1716">
        <f t="shared" si="208"/>
        <v>0.38999999999998636</v>
      </c>
    </row>
    <row r="1717" spans="1:13" x14ac:dyDescent="0.25">
      <c r="A1717" t="str">
        <f t="shared" si="211"/>
        <v>Rindswurst</v>
      </c>
      <c r="B1717">
        <f t="shared" si="212"/>
        <v>10</v>
      </c>
      <c r="C1717" t="s">
        <v>1625</v>
      </c>
      <c r="D1717">
        <v>246</v>
      </c>
      <c r="E1717">
        <v>1031</v>
      </c>
      <c r="F1717">
        <v>0</v>
      </c>
      <c r="G1717">
        <v>0.2</v>
      </c>
      <c r="H1717">
        <v>20.3</v>
      </c>
      <c r="I1717">
        <v>14.9</v>
      </c>
      <c r="L1717">
        <f t="shared" si="207"/>
        <v>252.19000000000003</v>
      </c>
      <c r="M1717">
        <f t="shared" si="208"/>
        <v>6.1900000000000261</v>
      </c>
    </row>
    <row r="1718" spans="1:13" x14ac:dyDescent="0.25">
      <c r="A1718" t="str">
        <f t="shared" si="211"/>
        <v>Risibisi, Risi e Bisi, Risi-Bisi (venezianisches Gericht aus Reis und Erbsen)</v>
      </c>
      <c r="B1718">
        <f t="shared" si="212"/>
        <v>77</v>
      </c>
      <c r="C1718" t="s">
        <v>1626</v>
      </c>
      <c r="D1718">
        <v>352</v>
      </c>
      <c r="E1718">
        <v>1477</v>
      </c>
      <c r="F1718">
        <v>6</v>
      </c>
      <c r="G1718">
        <v>68</v>
      </c>
      <c r="H1718">
        <v>4</v>
      </c>
      <c r="I1718">
        <v>8.5</v>
      </c>
      <c r="L1718">
        <f t="shared" si="207"/>
        <v>351.69999999999993</v>
      </c>
      <c r="M1718">
        <f t="shared" si="208"/>
        <v>-0.30000000000006821</v>
      </c>
    </row>
    <row r="1719" spans="1:13" x14ac:dyDescent="0.25">
      <c r="A1719" t="s">
        <v>2668</v>
      </c>
      <c r="B1719">
        <f>LEN(A1719)</f>
        <v>74</v>
      </c>
      <c r="C1719" t="s">
        <v>2447</v>
      </c>
      <c r="D1719">
        <v>156</v>
      </c>
      <c r="E1719">
        <v>664</v>
      </c>
      <c r="F1719">
        <v>3</v>
      </c>
      <c r="G1719">
        <v>32</v>
      </c>
      <c r="H1719">
        <v>0.8</v>
      </c>
      <c r="I1719">
        <v>5.3</v>
      </c>
      <c r="L1719">
        <f t="shared" si="207"/>
        <v>160.89999999999998</v>
      </c>
      <c r="M1719">
        <f t="shared" si="208"/>
        <v>4.8999999999999773</v>
      </c>
    </row>
    <row r="1720" spans="1:13" x14ac:dyDescent="0.25">
      <c r="A1720" t="s">
        <v>2654</v>
      </c>
      <c r="B1720">
        <f>LEN(A1720)</f>
        <v>78</v>
      </c>
      <c r="C1720" t="s">
        <v>2448</v>
      </c>
      <c r="D1720">
        <v>352</v>
      </c>
      <c r="E1720">
        <v>1495</v>
      </c>
      <c r="F1720">
        <v>6.5</v>
      </c>
      <c r="G1720">
        <v>72</v>
      </c>
      <c r="H1720">
        <v>1.8</v>
      </c>
      <c r="I1720">
        <v>12</v>
      </c>
      <c r="L1720">
        <f t="shared" si="207"/>
        <v>362.34000000000003</v>
      </c>
      <c r="M1720">
        <f t="shared" si="208"/>
        <v>10.340000000000032</v>
      </c>
    </row>
    <row r="1721" spans="1:13" x14ac:dyDescent="0.25">
      <c r="A1721" t="str">
        <f>MID(C1721,1,$B$1)</f>
        <v>Risotto (Grundrezept, ohne Fleisch, Fisch usw.)</v>
      </c>
      <c r="B1721">
        <f>LEN(C1721)</f>
        <v>47</v>
      </c>
      <c r="C1721" t="s">
        <v>1627</v>
      </c>
      <c r="D1721">
        <v>354</v>
      </c>
      <c r="E1721">
        <v>1485</v>
      </c>
      <c r="F1721">
        <v>6.5</v>
      </c>
      <c r="G1721">
        <v>78</v>
      </c>
      <c r="H1721">
        <v>0.5</v>
      </c>
      <c r="I1721">
        <v>7</v>
      </c>
      <c r="L1721">
        <f t="shared" si="207"/>
        <v>353.84999999999991</v>
      </c>
      <c r="M1721">
        <f t="shared" si="208"/>
        <v>-0.15000000000009095</v>
      </c>
    </row>
    <row r="1722" spans="1:13" x14ac:dyDescent="0.25">
      <c r="A1722" t="str">
        <f>MID(C1722,1,$B$1)</f>
        <v>Risotto, gekocht</v>
      </c>
      <c r="B1722">
        <f>LEN(C1722)</f>
        <v>16</v>
      </c>
      <c r="C1722" t="s">
        <v>1628</v>
      </c>
      <c r="D1722">
        <v>105</v>
      </c>
      <c r="E1722">
        <v>439</v>
      </c>
      <c r="F1722">
        <v>2</v>
      </c>
      <c r="G1722">
        <v>23</v>
      </c>
      <c r="H1722">
        <v>0.2</v>
      </c>
      <c r="I1722">
        <v>2</v>
      </c>
      <c r="L1722">
        <f t="shared" si="207"/>
        <v>104.56</v>
      </c>
      <c r="M1722">
        <f t="shared" si="208"/>
        <v>-0.43999999999999773</v>
      </c>
    </row>
    <row r="1723" spans="1:13" x14ac:dyDescent="0.25">
      <c r="A1723" t="s">
        <v>2628</v>
      </c>
      <c r="B1723">
        <f>LEN(A1723)</f>
        <v>80</v>
      </c>
      <c r="C1723" t="s">
        <v>2449</v>
      </c>
      <c r="D1723">
        <v>17</v>
      </c>
      <c r="E1723">
        <v>73</v>
      </c>
      <c r="F1723">
        <v>0</v>
      </c>
      <c r="G1723">
        <v>2.6</v>
      </c>
      <c r="H1723">
        <v>0.2</v>
      </c>
      <c r="I1723">
        <v>1</v>
      </c>
      <c r="L1723">
        <f t="shared" si="207"/>
        <v>16.72</v>
      </c>
      <c r="M1723">
        <f t="shared" si="208"/>
        <v>-0.28000000000000114</v>
      </c>
    </row>
    <row r="1724" spans="1:13" x14ac:dyDescent="0.25">
      <c r="A1724" t="str">
        <f t="shared" ref="A1724:A1755" si="213">MID(C1724,1,$B$1)</f>
        <v>Roggenbrot (Graubrot)</v>
      </c>
      <c r="B1724">
        <f t="shared" ref="B1724:B1755" si="214">LEN(C1724)</f>
        <v>21</v>
      </c>
      <c r="C1724" t="s">
        <v>1629</v>
      </c>
      <c r="D1724">
        <v>217</v>
      </c>
      <c r="E1724">
        <v>919</v>
      </c>
      <c r="F1724">
        <v>4</v>
      </c>
      <c r="G1724">
        <v>45.7</v>
      </c>
      <c r="H1724">
        <v>1</v>
      </c>
      <c r="I1724">
        <v>6.2</v>
      </c>
      <c r="L1724">
        <f t="shared" si="207"/>
        <v>222.71</v>
      </c>
      <c r="M1724">
        <f t="shared" si="208"/>
        <v>5.710000000000008</v>
      </c>
    </row>
    <row r="1725" spans="1:13" x14ac:dyDescent="0.25">
      <c r="A1725" t="str">
        <f t="shared" si="213"/>
        <v>Roggenbrot mit Schrot</v>
      </c>
      <c r="B1725">
        <f t="shared" si="214"/>
        <v>21</v>
      </c>
      <c r="C1725" t="s">
        <v>1630</v>
      </c>
      <c r="D1725">
        <v>210</v>
      </c>
      <c r="E1725">
        <v>881</v>
      </c>
      <c r="F1725">
        <v>3.6</v>
      </c>
      <c r="G1725">
        <v>43</v>
      </c>
      <c r="H1725">
        <v>0.9</v>
      </c>
      <c r="I1725">
        <v>6</v>
      </c>
      <c r="L1725">
        <f t="shared" si="207"/>
        <v>209.87</v>
      </c>
      <c r="M1725">
        <f t="shared" si="208"/>
        <v>-0.12999999999999545</v>
      </c>
    </row>
    <row r="1726" spans="1:13" x14ac:dyDescent="0.25">
      <c r="A1726" t="str">
        <f t="shared" si="213"/>
        <v>Roggen-Brötchen (allgemein)</v>
      </c>
      <c r="B1726">
        <f t="shared" si="214"/>
        <v>27</v>
      </c>
      <c r="C1726" t="s">
        <v>1631</v>
      </c>
      <c r="D1726">
        <v>222</v>
      </c>
      <c r="E1726">
        <v>931</v>
      </c>
      <c r="F1726">
        <v>3.9</v>
      </c>
      <c r="G1726">
        <v>45.4</v>
      </c>
      <c r="H1726">
        <v>1</v>
      </c>
      <c r="I1726">
        <v>6.3</v>
      </c>
      <c r="L1726">
        <f t="shared" si="207"/>
        <v>221.9</v>
      </c>
      <c r="M1726">
        <f t="shared" si="208"/>
        <v>-9.9999999999994316E-2</v>
      </c>
    </row>
    <row r="1727" spans="1:13" x14ac:dyDescent="0.25">
      <c r="A1727" t="str">
        <f t="shared" si="213"/>
        <v>Roggen-Brötchen, Roggen-Semmeln, Roggen-Wecken</v>
      </c>
      <c r="B1727">
        <f t="shared" si="214"/>
        <v>46</v>
      </c>
      <c r="C1727" t="s">
        <v>1632</v>
      </c>
      <c r="D1727">
        <v>220</v>
      </c>
      <c r="E1727">
        <v>933</v>
      </c>
      <c r="F1727">
        <v>4</v>
      </c>
      <c r="G1727">
        <v>46.3</v>
      </c>
      <c r="H1727">
        <v>1</v>
      </c>
      <c r="I1727">
        <v>6.4</v>
      </c>
      <c r="L1727">
        <f t="shared" si="207"/>
        <v>226.01</v>
      </c>
      <c r="M1727">
        <f t="shared" si="208"/>
        <v>6.0099999999999909</v>
      </c>
    </row>
    <row r="1728" spans="1:13" x14ac:dyDescent="0.25">
      <c r="A1728" t="str">
        <f t="shared" si="213"/>
        <v>Roggen-Fladenbrot</v>
      </c>
      <c r="B1728">
        <f t="shared" si="214"/>
        <v>17</v>
      </c>
      <c r="C1728" t="s">
        <v>1633</v>
      </c>
      <c r="D1728">
        <v>207</v>
      </c>
      <c r="E1728">
        <v>884</v>
      </c>
      <c r="F1728">
        <v>4</v>
      </c>
      <c r="G1728">
        <v>43.8</v>
      </c>
      <c r="H1728">
        <v>0.9</v>
      </c>
      <c r="I1728">
        <v>6</v>
      </c>
      <c r="L1728">
        <f t="shared" si="207"/>
        <v>213.14999999999998</v>
      </c>
      <c r="M1728">
        <f t="shared" si="208"/>
        <v>6.1499999999999773</v>
      </c>
    </row>
    <row r="1729" spans="1:13" x14ac:dyDescent="0.25">
      <c r="A1729" t="str">
        <f t="shared" si="213"/>
        <v>Roggenflocken</v>
      </c>
      <c r="B1729">
        <f t="shared" si="214"/>
        <v>13</v>
      </c>
      <c r="C1729" t="s">
        <v>1634</v>
      </c>
      <c r="D1729">
        <v>297</v>
      </c>
      <c r="E1729">
        <v>1245</v>
      </c>
      <c r="F1729">
        <v>5.0999999999999996</v>
      </c>
      <c r="G1729">
        <v>59.3</v>
      </c>
      <c r="H1729">
        <v>1.7</v>
      </c>
      <c r="I1729">
        <v>9.1</v>
      </c>
      <c r="L1729">
        <f t="shared" si="207"/>
        <v>297.15999999999997</v>
      </c>
      <c r="M1729">
        <f t="shared" si="208"/>
        <v>0.15999999999996817</v>
      </c>
    </row>
    <row r="1730" spans="1:13" x14ac:dyDescent="0.25">
      <c r="A1730" t="str">
        <f t="shared" si="213"/>
        <v>Roggenkeim-Flocken</v>
      </c>
      <c r="B1730">
        <f t="shared" si="214"/>
        <v>18</v>
      </c>
      <c r="C1730" t="s">
        <v>1635</v>
      </c>
      <c r="D1730">
        <v>357</v>
      </c>
      <c r="E1730">
        <v>1496</v>
      </c>
      <c r="F1730">
        <v>1.7</v>
      </c>
      <c r="G1730">
        <v>20.8</v>
      </c>
      <c r="H1730">
        <v>11.3</v>
      </c>
      <c r="I1730">
        <v>39.700000000000003</v>
      </c>
      <c r="L1730">
        <f t="shared" ref="L1730:L1793" si="215">G1730*4.1+H1730*9.3+I1730*4.2+J1730*7+K1730*3</f>
        <v>357.11</v>
      </c>
      <c r="M1730">
        <f t="shared" ref="M1730:M1793" si="216">L1730-D1730</f>
        <v>0.11000000000001364</v>
      </c>
    </row>
    <row r="1731" spans="1:13" x14ac:dyDescent="0.25">
      <c r="A1731" t="str">
        <f t="shared" si="213"/>
        <v>Roggenkleie</v>
      </c>
      <c r="B1731">
        <f t="shared" si="214"/>
        <v>11</v>
      </c>
      <c r="C1731" t="s">
        <v>1636</v>
      </c>
      <c r="D1731">
        <v>181</v>
      </c>
      <c r="E1731">
        <v>761</v>
      </c>
      <c r="F1731">
        <v>1.5</v>
      </c>
      <c r="G1731">
        <v>15.8</v>
      </c>
      <c r="H1731">
        <v>4.4000000000000004</v>
      </c>
      <c r="I1731">
        <v>18</v>
      </c>
      <c r="L1731">
        <f t="shared" si="215"/>
        <v>181.3</v>
      </c>
      <c r="M1731">
        <f t="shared" si="216"/>
        <v>0.30000000000001137</v>
      </c>
    </row>
    <row r="1732" spans="1:13" x14ac:dyDescent="0.25">
      <c r="A1732" t="str">
        <f t="shared" si="213"/>
        <v>Roggenmehl Type 1150</v>
      </c>
      <c r="B1732">
        <f t="shared" si="214"/>
        <v>20</v>
      </c>
      <c r="C1732" t="s">
        <v>1637</v>
      </c>
      <c r="D1732">
        <v>316</v>
      </c>
      <c r="E1732">
        <v>1342</v>
      </c>
      <c r="F1732">
        <v>6</v>
      </c>
      <c r="G1732">
        <v>67.8</v>
      </c>
      <c r="H1732">
        <v>1.3</v>
      </c>
      <c r="I1732">
        <v>8.3000000000000007</v>
      </c>
      <c r="L1732">
        <f t="shared" si="215"/>
        <v>324.92999999999995</v>
      </c>
      <c r="M1732">
        <f t="shared" si="216"/>
        <v>8.92999999999995</v>
      </c>
    </row>
    <row r="1733" spans="1:13" x14ac:dyDescent="0.25">
      <c r="A1733" t="str">
        <f t="shared" si="213"/>
        <v>Roggenmehl Type 1700</v>
      </c>
      <c r="B1733">
        <f t="shared" si="214"/>
        <v>20</v>
      </c>
      <c r="C1733" t="s">
        <v>1638</v>
      </c>
      <c r="D1733">
        <v>290</v>
      </c>
      <c r="E1733">
        <v>1228</v>
      </c>
      <c r="F1733">
        <v>5.5</v>
      </c>
      <c r="G1733">
        <v>59</v>
      </c>
      <c r="H1733">
        <v>1.5</v>
      </c>
      <c r="I1733">
        <v>10</v>
      </c>
      <c r="L1733">
        <f t="shared" si="215"/>
        <v>297.84999999999997</v>
      </c>
      <c r="M1733">
        <f t="shared" si="216"/>
        <v>7.8499999999999659</v>
      </c>
    </row>
    <row r="1734" spans="1:13" x14ac:dyDescent="0.25">
      <c r="A1734" t="str">
        <f t="shared" si="213"/>
        <v>Roggenmehl Type 815 ("Schwarzmehl")</v>
      </c>
      <c r="B1734">
        <f t="shared" si="214"/>
        <v>35</v>
      </c>
      <c r="C1734" t="s">
        <v>1639</v>
      </c>
      <c r="D1734">
        <v>354</v>
      </c>
      <c r="E1734">
        <v>1486</v>
      </c>
      <c r="F1734">
        <v>6.5</v>
      </c>
      <c r="G1734">
        <v>76.099999999999994</v>
      </c>
      <c r="H1734">
        <v>1.1000000000000001</v>
      </c>
      <c r="I1734">
        <v>7.5</v>
      </c>
      <c r="L1734">
        <f t="shared" si="215"/>
        <v>353.73999999999995</v>
      </c>
      <c r="M1734">
        <f t="shared" si="216"/>
        <v>-0.26000000000004775</v>
      </c>
    </row>
    <row r="1735" spans="1:13" x14ac:dyDescent="0.25">
      <c r="A1735" t="str">
        <f t="shared" si="213"/>
        <v>Roggenmehl Type 997 ("Schwarzmehl")</v>
      </c>
      <c r="B1735">
        <f t="shared" si="214"/>
        <v>35</v>
      </c>
      <c r="C1735" t="s">
        <v>1640</v>
      </c>
      <c r="D1735">
        <v>351</v>
      </c>
      <c r="E1735">
        <v>1476</v>
      </c>
      <c r="F1735">
        <v>6.5</v>
      </c>
      <c r="G1735">
        <v>75</v>
      </c>
      <c r="H1735">
        <v>1.1000000000000001</v>
      </c>
      <c r="I1735">
        <v>8</v>
      </c>
      <c r="L1735">
        <f t="shared" si="215"/>
        <v>351.33000000000004</v>
      </c>
      <c r="M1735">
        <f t="shared" si="216"/>
        <v>0.33000000000004093</v>
      </c>
    </row>
    <row r="1736" spans="1:13" x14ac:dyDescent="0.25">
      <c r="A1736" t="str">
        <f t="shared" si="213"/>
        <v>Roggen-Mischbrot</v>
      </c>
      <c r="B1736">
        <f t="shared" si="214"/>
        <v>16</v>
      </c>
      <c r="C1736" t="s">
        <v>1641</v>
      </c>
      <c r="D1736">
        <v>210</v>
      </c>
      <c r="E1736">
        <v>892</v>
      </c>
      <c r="F1736">
        <v>4</v>
      </c>
      <c r="G1736">
        <v>43.7</v>
      </c>
      <c r="H1736">
        <v>1.1000000000000001</v>
      </c>
      <c r="I1736">
        <v>6.4</v>
      </c>
      <c r="L1736">
        <f t="shared" si="215"/>
        <v>216.27999999999997</v>
      </c>
      <c r="M1736">
        <f t="shared" si="216"/>
        <v>6.2799999999999727</v>
      </c>
    </row>
    <row r="1737" spans="1:13" x14ac:dyDescent="0.25">
      <c r="A1737" t="str">
        <f t="shared" si="213"/>
        <v>Roggen-Mischbrot mit Schrot</v>
      </c>
      <c r="B1737">
        <f t="shared" si="214"/>
        <v>27</v>
      </c>
      <c r="C1737" t="s">
        <v>1642</v>
      </c>
      <c r="D1737">
        <v>212</v>
      </c>
      <c r="E1737">
        <v>887</v>
      </c>
      <c r="F1737">
        <v>3.6</v>
      </c>
      <c r="G1737">
        <v>43.8</v>
      </c>
      <c r="H1737">
        <v>0.8</v>
      </c>
      <c r="I1737">
        <v>5.8</v>
      </c>
      <c r="L1737">
        <f t="shared" si="215"/>
        <v>211.38</v>
      </c>
      <c r="M1737">
        <f t="shared" si="216"/>
        <v>-0.62000000000000455</v>
      </c>
    </row>
    <row r="1738" spans="1:13" x14ac:dyDescent="0.25">
      <c r="A1738" t="str">
        <f t="shared" si="213"/>
        <v>Roggen-Misch-Brötchen</v>
      </c>
      <c r="B1738">
        <f t="shared" si="214"/>
        <v>21</v>
      </c>
      <c r="C1738" t="s">
        <v>1643</v>
      </c>
      <c r="D1738">
        <v>222</v>
      </c>
      <c r="E1738">
        <v>931</v>
      </c>
      <c r="F1738">
        <v>3.9</v>
      </c>
      <c r="G1738">
        <v>46.1</v>
      </c>
      <c r="H1738">
        <v>0.8</v>
      </c>
      <c r="I1738">
        <v>6.1</v>
      </c>
      <c r="L1738">
        <f t="shared" si="215"/>
        <v>222.07</v>
      </c>
      <c r="M1738">
        <f t="shared" si="216"/>
        <v>6.9999999999993179E-2</v>
      </c>
    </row>
    <row r="1739" spans="1:13" x14ac:dyDescent="0.25">
      <c r="A1739" t="str">
        <f t="shared" si="213"/>
        <v>Roggen-Misch-Toastbrot</v>
      </c>
      <c r="B1739">
        <f t="shared" si="214"/>
        <v>22</v>
      </c>
      <c r="C1739" t="s">
        <v>1644</v>
      </c>
      <c r="D1739">
        <v>244</v>
      </c>
      <c r="E1739">
        <v>1021</v>
      </c>
      <c r="F1739">
        <v>3.8</v>
      </c>
      <c r="G1739">
        <v>45.2</v>
      </c>
      <c r="H1739">
        <v>3.4</v>
      </c>
      <c r="I1739">
        <v>6.3</v>
      </c>
      <c r="L1739">
        <f t="shared" si="215"/>
        <v>243.4</v>
      </c>
      <c r="M1739">
        <f t="shared" si="216"/>
        <v>-0.59999999999999432</v>
      </c>
    </row>
    <row r="1740" spans="1:13" x14ac:dyDescent="0.25">
      <c r="A1740" t="str">
        <f t="shared" si="213"/>
        <v>Roggen-Misch-Toastbrot mit Schrot</v>
      </c>
      <c r="B1740">
        <f t="shared" si="214"/>
        <v>33</v>
      </c>
      <c r="C1740" t="s">
        <v>1645</v>
      </c>
      <c r="D1740">
        <v>244</v>
      </c>
      <c r="E1740">
        <v>1021</v>
      </c>
      <c r="F1740">
        <v>3.8</v>
      </c>
      <c r="G1740">
        <v>44.9</v>
      </c>
      <c r="H1740">
        <v>3.4</v>
      </c>
      <c r="I1740">
        <v>6.6</v>
      </c>
      <c r="L1740">
        <f t="shared" si="215"/>
        <v>243.42999999999998</v>
      </c>
      <c r="M1740">
        <f t="shared" si="216"/>
        <v>-0.5700000000000216</v>
      </c>
    </row>
    <row r="1741" spans="1:13" x14ac:dyDescent="0.25">
      <c r="A1741" t="str">
        <f t="shared" si="213"/>
        <v>Roggen-Schrotbrot</v>
      </c>
      <c r="B1741">
        <f t="shared" si="214"/>
        <v>17</v>
      </c>
      <c r="C1741" t="s">
        <v>1646</v>
      </c>
      <c r="D1741">
        <v>209</v>
      </c>
      <c r="E1741">
        <v>888</v>
      </c>
      <c r="F1741">
        <v>4</v>
      </c>
      <c r="G1741">
        <v>43</v>
      </c>
      <c r="H1741">
        <v>1.2</v>
      </c>
      <c r="I1741">
        <v>6.6</v>
      </c>
      <c r="L1741">
        <f t="shared" si="215"/>
        <v>215.17999999999998</v>
      </c>
      <c r="M1741">
        <f t="shared" si="216"/>
        <v>6.1799999999999784</v>
      </c>
    </row>
    <row r="1742" spans="1:13" x14ac:dyDescent="0.25">
      <c r="A1742" t="str">
        <f t="shared" si="213"/>
        <v>Roggen-Toastbrot I</v>
      </c>
      <c r="B1742">
        <f t="shared" si="214"/>
        <v>18</v>
      </c>
      <c r="C1742" t="s">
        <v>1647</v>
      </c>
      <c r="D1742">
        <v>251</v>
      </c>
      <c r="E1742">
        <v>1051</v>
      </c>
      <c r="F1742">
        <v>3.8</v>
      </c>
      <c r="G1742">
        <v>45.8</v>
      </c>
      <c r="H1742">
        <v>3.5</v>
      </c>
      <c r="I1742">
        <v>7.2</v>
      </c>
      <c r="L1742">
        <f t="shared" si="215"/>
        <v>250.57</v>
      </c>
      <c r="M1742">
        <f t="shared" si="216"/>
        <v>-0.43000000000000682</v>
      </c>
    </row>
    <row r="1743" spans="1:13" x14ac:dyDescent="0.25">
      <c r="A1743" t="str">
        <f t="shared" si="213"/>
        <v>Roggen-Toastbrot II</v>
      </c>
      <c r="B1743">
        <f t="shared" si="214"/>
        <v>19</v>
      </c>
      <c r="C1743" t="s">
        <v>1648</v>
      </c>
      <c r="D1743">
        <v>257</v>
      </c>
      <c r="E1743">
        <v>1086</v>
      </c>
      <c r="F1743">
        <v>4.5</v>
      </c>
      <c r="G1743">
        <v>48</v>
      </c>
      <c r="H1743">
        <v>4.3</v>
      </c>
      <c r="I1743">
        <v>6.5</v>
      </c>
      <c r="L1743">
        <f t="shared" si="215"/>
        <v>264.08999999999997</v>
      </c>
      <c r="M1743">
        <f t="shared" si="216"/>
        <v>7.089999999999975</v>
      </c>
    </row>
    <row r="1744" spans="1:13" x14ac:dyDescent="0.25">
      <c r="A1744" t="str">
        <f t="shared" si="213"/>
        <v>Roggenvollkorn</v>
      </c>
      <c r="B1744">
        <f t="shared" si="214"/>
        <v>14</v>
      </c>
      <c r="C1744" t="s">
        <v>1649</v>
      </c>
      <c r="D1744">
        <v>293</v>
      </c>
      <c r="E1744">
        <v>1244</v>
      </c>
      <c r="F1744">
        <v>5.5</v>
      </c>
      <c r="G1744">
        <v>60.7</v>
      </c>
      <c r="H1744">
        <v>1.7</v>
      </c>
      <c r="I1744">
        <v>8.8000000000000007</v>
      </c>
      <c r="L1744">
        <f t="shared" si="215"/>
        <v>301.64</v>
      </c>
      <c r="M1744">
        <f t="shared" si="216"/>
        <v>8.6399999999999864</v>
      </c>
    </row>
    <row r="1745" spans="1:13" x14ac:dyDescent="0.25">
      <c r="A1745" t="str">
        <f t="shared" si="213"/>
        <v>Roggen-Vollkornbrot</v>
      </c>
      <c r="B1745">
        <f t="shared" si="214"/>
        <v>19</v>
      </c>
      <c r="C1745" t="s">
        <v>1650</v>
      </c>
      <c r="D1745">
        <v>193</v>
      </c>
      <c r="E1745">
        <v>820</v>
      </c>
      <c r="F1745">
        <v>3.5</v>
      </c>
      <c r="G1745">
        <v>38.799999999999997</v>
      </c>
      <c r="H1745">
        <v>1.2</v>
      </c>
      <c r="I1745">
        <v>6.8</v>
      </c>
      <c r="L1745">
        <f t="shared" si="215"/>
        <v>198.79999999999998</v>
      </c>
      <c r="M1745">
        <f t="shared" si="216"/>
        <v>5.7999999999999829</v>
      </c>
    </row>
    <row r="1746" spans="1:13" x14ac:dyDescent="0.25">
      <c r="A1746" t="str">
        <f t="shared" si="213"/>
        <v>Roggen-Vollkorn-Brötchen</v>
      </c>
      <c r="B1746">
        <f t="shared" si="214"/>
        <v>24</v>
      </c>
      <c r="C1746" t="s">
        <v>1651</v>
      </c>
      <c r="D1746">
        <v>197</v>
      </c>
      <c r="E1746">
        <v>826</v>
      </c>
      <c r="F1746">
        <v>3.3</v>
      </c>
      <c r="G1746">
        <v>39</v>
      </c>
      <c r="H1746">
        <v>1</v>
      </c>
      <c r="I1746">
        <v>6.6</v>
      </c>
      <c r="L1746">
        <f t="shared" si="215"/>
        <v>196.92</v>
      </c>
      <c r="M1746">
        <f t="shared" si="216"/>
        <v>-8.0000000000012506E-2</v>
      </c>
    </row>
    <row r="1747" spans="1:13" x14ac:dyDescent="0.25">
      <c r="A1747" t="str">
        <f t="shared" si="213"/>
        <v>Roggen-Vollkornmehl</v>
      </c>
      <c r="B1747">
        <f t="shared" si="214"/>
        <v>19</v>
      </c>
      <c r="C1747" t="s">
        <v>1652</v>
      </c>
      <c r="D1747">
        <v>300</v>
      </c>
      <c r="E1747">
        <v>1258</v>
      </c>
      <c r="F1747">
        <v>6</v>
      </c>
      <c r="G1747">
        <v>60</v>
      </c>
      <c r="H1747">
        <v>1.7</v>
      </c>
      <c r="I1747">
        <v>9</v>
      </c>
      <c r="L1747">
        <f t="shared" si="215"/>
        <v>299.60999999999996</v>
      </c>
      <c r="M1747">
        <f t="shared" si="216"/>
        <v>-0.3900000000000432</v>
      </c>
    </row>
    <row r="1748" spans="1:13" x14ac:dyDescent="0.25">
      <c r="A1748" t="str">
        <f t="shared" si="213"/>
        <v>Roggen-Vollkorn-Mischbrot</v>
      </c>
      <c r="B1748">
        <f t="shared" si="214"/>
        <v>25</v>
      </c>
      <c r="C1748" t="s">
        <v>1653</v>
      </c>
      <c r="D1748">
        <v>210</v>
      </c>
      <c r="E1748">
        <v>879</v>
      </c>
      <c r="F1748">
        <v>3.3</v>
      </c>
      <c r="G1748">
        <v>41.2</v>
      </c>
      <c r="H1748">
        <v>1.2</v>
      </c>
      <c r="I1748">
        <v>7</v>
      </c>
      <c r="L1748">
        <f t="shared" si="215"/>
        <v>209.48</v>
      </c>
      <c r="M1748">
        <f t="shared" si="216"/>
        <v>-0.52000000000001023</v>
      </c>
    </row>
    <row r="1749" spans="1:13" x14ac:dyDescent="0.25">
      <c r="A1749" t="str">
        <f t="shared" si="213"/>
        <v>Roggen-Vollkorn-Misch-Brötchen</v>
      </c>
      <c r="B1749">
        <f t="shared" si="214"/>
        <v>30</v>
      </c>
      <c r="C1749" t="s">
        <v>1654</v>
      </c>
      <c r="D1749">
        <v>238</v>
      </c>
      <c r="E1749">
        <v>998</v>
      </c>
      <c r="F1749">
        <v>3.9</v>
      </c>
      <c r="G1749">
        <v>46.8</v>
      </c>
      <c r="H1749">
        <v>1.4</v>
      </c>
      <c r="I1749">
        <v>7.9</v>
      </c>
      <c r="L1749">
        <f t="shared" si="215"/>
        <v>238.07999999999998</v>
      </c>
      <c r="M1749">
        <f t="shared" si="216"/>
        <v>7.9999999999984084E-2</v>
      </c>
    </row>
    <row r="1750" spans="1:13" x14ac:dyDescent="0.25">
      <c r="A1750" t="str">
        <f t="shared" si="213"/>
        <v>Roggen-Vollkorn-Misch-Schrotbrot</v>
      </c>
      <c r="B1750">
        <f t="shared" si="214"/>
        <v>32</v>
      </c>
      <c r="C1750" t="s">
        <v>1655</v>
      </c>
      <c r="D1750">
        <v>210</v>
      </c>
      <c r="E1750">
        <v>879</v>
      </c>
      <c r="F1750">
        <v>3.5</v>
      </c>
      <c r="G1750">
        <v>41.2</v>
      </c>
      <c r="H1750">
        <v>1.2</v>
      </c>
      <c r="I1750">
        <v>7</v>
      </c>
      <c r="L1750">
        <f t="shared" si="215"/>
        <v>209.48</v>
      </c>
      <c r="M1750">
        <f t="shared" si="216"/>
        <v>-0.52000000000001023</v>
      </c>
    </row>
    <row r="1751" spans="1:13" x14ac:dyDescent="0.25">
      <c r="A1751" t="str">
        <f t="shared" si="213"/>
        <v>Roggen-Vollkorn-Schrotbrot</v>
      </c>
      <c r="B1751">
        <f t="shared" si="214"/>
        <v>26</v>
      </c>
      <c r="C1751" t="s">
        <v>1656</v>
      </c>
      <c r="D1751">
        <v>185</v>
      </c>
      <c r="E1751">
        <v>776</v>
      </c>
      <c r="F1751">
        <v>3.2</v>
      </c>
      <c r="G1751">
        <v>37.4</v>
      </c>
      <c r="H1751">
        <v>0.9</v>
      </c>
      <c r="I1751">
        <v>5.6</v>
      </c>
      <c r="L1751">
        <f t="shared" si="215"/>
        <v>185.23</v>
      </c>
      <c r="M1751">
        <f t="shared" si="216"/>
        <v>0.22999999999998977</v>
      </c>
    </row>
    <row r="1752" spans="1:13" x14ac:dyDescent="0.25">
      <c r="A1752" t="str">
        <f t="shared" si="213"/>
        <v>Rohrohrzucker</v>
      </c>
      <c r="B1752">
        <f t="shared" si="214"/>
        <v>13</v>
      </c>
      <c r="C1752" t="s">
        <v>1657</v>
      </c>
      <c r="D1752">
        <v>388</v>
      </c>
      <c r="E1752">
        <v>1627</v>
      </c>
      <c r="F1752">
        <v>8</v>
      </c>
      <c r="G1752">
        <v>94.5</v>
      </c>
      <c r="H1752">
        <v>0</v>
      </c>
      <c r="I1752">
        <v>0</v>
      </c>
      <c r="L1752">
        <f t="shared" si="215"/>
        <v>387.45</v>
      </c>
      <c r="M1752">
        <f t="shared" si="216"/>
        <v>-0.55000000000001137</v>
      </c>
    </row>
    <row r="1753" spans="1:13" x14ac:dyDescent="0.25">
      <c r="A1753" t="str">
        <f t="shared" si="213"/>
        <v>Rohrzucker</v>
      </c>
      <c r="B1753">
        <f t="shared" si="214"/>
        <v>10</v>
      </c>
      <c r="C1753" t="s">
        <v>1658</v>
      </c>
      <c r="D1753">
        <v>399</v>
      </c>
      <c r="E1753">
        <v>1697</v>
      </c>
      <c r="F1753">
        <v>8.5</v>
      </c>
      <c r="G1753">
        <v>99.8</v>
      </c>
      <c r="H1753">
        <v>0</v>
      </c>
      <c r="I1753">
        <v>0</v>
      </c>
      <c r="L1753">
        <f t="shared" si="215"/>
        <v>409.17999999999995</v>
      </c>
      <c r="M1753">
        <f t="shared" si="216"/>
        <v>10.17999999999995</v>
      </c>
    </row>
    <row r="1754" spans="1:13" x14ac:dyDescent="0.25">
      <c r="A1754" t="str">
        <f t="shared" si="213"/>
        <v>Rollmops, Fischroulade aus Heringen, Heringsröllchen</v>
      </c>
      <c r="B1754">
        <f t="shared" si="214"/>
        <v>52</v>
      </c>
      <c r="C1754" t="s">
        <v>1659</v>
      </c>
      <c r="D1754">
        <v>203</v>
      </c>
      <c r="E1754">
        <v>846</v>
      </c>
      <c r="F1754">
        <v>0</v>
      </c>
      <c r="G1754">
        <v>1.1000000000000001</v>
      </c>
      <c r="H1754">
        <v>15</v>
      </c>
      <c r="I1754">
        <v>16</v>
      </c>
      <c r="L1754">
        <f t="shared" si="215"/>
        <v>211.20999999999998</v>
      </c>
      <c r="M1754">
        <f t="shared" si="216"/>
        <v>8.2099999999999795</v>
      </c>
    </row>
    <row r="1755" spans="1:13" x14ac:dyDescent="0.25">
      <c r="A1755" t="str">
        <f t="shared" si="213"/>
        <v>Romadour, Romadur</v>
      </c>
      <c r="B1755">
        <f t="shared" si="214"/>
        <v>17</v>
      </c>
      <c r="C1755" t="s">
        <v>1660</v>
      </c>
      <c r="D1755">
        <v>288</v>
      </c>
      <c r="E1755">
        <v>1209</v>
      </c>
      <c r="F1755">
        <v>0</v>
      </c>
      <c r="G1755">
        <v>2</v>
      </c>
      <c r="H1755">
        <v>20.100000000000001</v>
      </c>
      <c r="I1755">
        <v>22.1</v>
      </c>
      <c r="L1755">
        <f t="shared" si="215"/>
        <v>287.95000000000005</v>
      </c>
      <c r="M1755">
        <f t="shared" si="216"/>
        <v>-4.9999999999954525E-2</v>
      </c>
    </row>
    <row r="1756" spans="1:13" x14ac:dyDescent="0.25">
      <c r="A1756" t="s">
        <v>2718</v>
      </c>
      <c r="B1756">
        <f>LEN(A1756)</f>
        <v>65</v>
      </c>
      <c r="C1756" t="s">
        <v>2450</v>
      </c>
      <c r="D1756">
        <v>16</v>
      </c>
      <c r="E1756">
        <v>67</v>
      </c>
      <c r="F1756">
        <v>0</v>
      </c>
      <c r="G1756">
        <v>1.8</v>
      </c>
      <c r="H1756">
        <v>0.2</v>
      </c>
      <c r="I1756">
        <v>1.6</v>
      </c>
      <c r="L1756">
        <f t="shared" si="215"/>
        <v>15.96</v>
      </c>
      <c r="M1756">
        <f t="shared" si="216"/>
        <v>-3.9999999999999147E-2</v>
      </c>
    </row>
    <row r="1757" spans="1:13" x14ac:dyDescent="0.25">
      <c r="A1757" t="str">
        <f t="shared" ref="A1757:A1773" si="217">MID(C1757,1,$B$1)</f>
        <v>Romanesco (Blumenkohl-Art)</v>
      </c>
      <c r="B1757">
        <f t="shared" ref="B1757:B1773" si="218">LEN(C1757)</f>
        <v>26</v>
      </c>
      <c r="C1757" t="s">
        <v>1661</v>
      </c>
      <c r="D1757">
        <v>30</v>
      </c>
      <c r="E1757">
        <v>127</v>
      </c>
      <c r="F1757">
        <v>0</v>
      </c>
      <c r="G1757">
        <v>4.5</v>
      </c>
      <c r="H1757">
        <v>0.5</v>
      </c>
      <c r="I1757">
        <v>1.7</v>
      </c>
      <c r="L1757">
        <f t="shared" si="215"/>
        <v>30.240000000000002</v>
      </c>
      <c r="M1757">
        <f t="shared" si="216"/>
        <v>0.24000000000000199</v>
      </c>
    </row>
    <row r="1758" spans="1:13" x14ac:dyDescent="0.25">
      <c r="A1758" t="str">
        <f t="shared" si="217"/>
        <v>Romano-Bohnen</v>
      </c>
      <c r="B1758">
        <f t="shared" si="218"/>
        <v>13</v>
      </c>
      <c r="C1758" t="s">
        <v>1662</v>
      </c>
      <c r="D1758">
        <v>35</v>
      </c>
      <c r="E1758">
        <v>147</v>
      </c>
      <c r="F1758">
        <v>0.5</v>
      </c>
      <c r="G1758">
        <v>5</v>
      </c>
      <c r="H1758">
        <v>0.2</v>
      </c>
      <c r="I1758">
        <v>3</v>
      </c>
      <c r="L1758">
        <f t="shared" si="215"/>
        <v>34.96</v>
      </c>
      <c r="M1758">
        <f t="shared" si="216"/>
        <v>-3.9999999999999147E-2</v>
      </c>
    </row>
    <row r="1759" spans="1:13" x14ac:dyDescent="0.25">
      <c r="A1759" t="str">
        <f t="shared" si="217"/>
        <v>Roquefortkäse</v>
      </c>
      <c r="B1759">
        <f t="shared" si="218"/>
        <v>13</v>
      </c>
      <c r="C1759" t="s">
        <v>1663</v>
      </c>
      <c r="D1759">
        <v>378</v>
      </c>
      <c r="E1759">
        <v>1583</v>
      </c>
      <c r="F1759">
        <v>0</v>
      </c>
      <c r="G1759">
        <v>0</v>
      </c>
      <c r="H1759">
        <v>30.6</v>
      </c>
      <c r="I1759">
        <v>21.5</v>
      </c>
      <c r="L1759">
        <f t="shared" si="215"/>
        <v>374.88000000000005</v>
      </c>
      <c r="M1759">
        <f t="shared" si="216"/>
        <v>-3.1199999999999477</v>
      </c>
    </row>
    <row r="1760" spans="1:13" x14ac:dyDescent="0.25">
      <c r="A1760" t="str">
        <f t="shared" si="217"/>
        <v>Rosendahler</v>
      </c>
      <c r="B1760">
        <f t="shared" si="218"/>
        <v>11</v>
      </c>
      <c r="C1760" t="s">
        <v>1664</v>
      </c>
      <c r="D1760">
        <v>364</v>
      </c>
      <c r="E1760">
        <v>1531</v>
      </c>
      <c r="F1760">
        <v>0</v>
      </c>
      <c r="G1760">
        <v>1</v>
      </c>
      <c r="H1760">
        <v>27</v>
      </c>
      <c r="I1760">
        <v>26</v>
      </c>
      <c r="L1760">
        <f t="shared" si="215"/>
        <v>364.40000000000003</v>
      </c>
      <c r="M1760">
        <f t="shared" si="216"/>
        <v>0.40000000000003411</v>
      </c>
    </row>
    <row r="1761" spans="1:13" x14ac:dyDescent="0.25">
      <c r="A1761" t="str">
        <f t="shared" si="217"/>
        <v>Rosengeranien, Zitronengeranien</v>
      </c>
      <c r="B1761">
        <f t="shared" si="218"/>
        <v>31</v>
      </c>
      <c r="C1761" t="s">
        <v>1665</v>
      </c>
      <c r="D1761">
        <v>19</v>
      </c>
      <c r="E1761">
        <v>80</v>
      </c>
      <c r="F1761">
        <v>0</v>
      </c>
      <c r="G1761">
        <v>2.5</v>
      </c>
      <c r="H1761">
        <v>0.5</v>
      </c>
      <c r="I1761">
        <v>1</v>
      </c>
      <c r="L1761">
        <f t="shared" si="215"/>
        <v>19.100000000000001</v>
      </c>
      <c r="M1761">
        <f t="shared" si="216"/>
        <v>0.10000000000000142</v>
      </c>
    </row>
    <row r="1762" spans="1:13" x14ac:dyDescent="0.25">
      <c r="A1762" t="str">
        <f t="shared" si="217"/>
        <v>Rosenkohl</v>
      </c>
      <c r="B1762">
        <f t="shared" si="218"/>
        <v>9</v>
      </c>
      <c r="C1762" t="s">
        <v>1666</v>
      </c>
      <c r="D1762">
        <v>36</v>
      </c>
      <c r="E1762">
        <v>152</v>
      </c>
      <c r="F1762">
        <v>0</v>
      </c>
      <c r="G1762">
        <v>3.8</v>
      </c>
      <c r="H1762">
        <v>0.3</v>
      </c>
      <c r="I1762">
        <v>4.5</v>
      </c>
      <c r="L1762">
        <f t="shared" si="215"/>
        <v>37.269999999999996</v>
      </c>
      <c r="M1762">
        <f t="shared" si="216"/>
        <v>1.269999999999996</v>
      </c>
    </row>
    <row r="1763" spans="1:13" x14ac:dyDescent="0.25">
      <c r="A1763" t="str">
        <f t="shared" si="217"/>
        <v>Rosenpaprika, getrocknet (Paprikapulver scharf)</v>
      </c>
      <c r="B1763">
        <f t="shared" si="218"/>
        <v>47</v>
      </c>
      <c r="C1763" t="s">
        <v>1667</v>
      </c>
      <c r="D1763">
        <v>327</v>
      </c>
      <c r="E1763">
        <v>1375</v>
      </c>
      <c r="F1763">
        <v>3</v>
      </c>
      <c r="G1763">
        <v>35</v>
      </c>
      <c r="H1763">
        <v>13</v>
      </c>
      <c r="I1763">
        <v>15</v>
      </c>
      <c r="L1763">
        <f t="shared" si="215"/>
        <v>327.39999999999998</v>
      </c>
      <c r="M1763">
        <f t="shared" si="216"/>
        <v>0.39999999999997726</v>
      </c>
    </row>
    <row r="1764" spans="1:13" x14ac:dyDescent="0.25">
      <c r="A1764" t="str">
        <f t="shared" si="217"/>
        <v>Rosenwasser</v>
      </c>
      <c r="B1764">
        <f t="shared" si="218"/>
        <v>11</v>
      </c>
      <c r="C1764" t="s">
        <v>1668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L1764">
        <f t="shared" si="215"/>
        <v>0</v>
      </c>
      <c r="M1764">
        <f t="shared" si="216"/>
        <v>0</v>
      </c>
    </row>
    <row r="1765" spans="1:13" x14ac:dyDescent="0.25">
      <c r="A1765" t="str">
        <f t="shared" si="217"/>
        <v>Rosinen (stark basisch wirkend)</v>
      </c>
      <c r="B1765">
        <f t="shared" si="218"/>
        <v>31</v>
      </c>
      <c r="C1765" t="s">
        <v>1669</v>
      </c>
      <c r="D1765">
        <v>277</v>
      </c>
      <c r="E1765">
        <v>1178</v>
      </c>
      <c r="F1765">
        <v>6</v>
      </c>
      <c r="G1765">
        <v>63.9</v>
      </c>
      <c r="H1765">
        <v>0.6</v>
      </c>
      <c r="I1765">
        <v>2.5</v>
      </c>
      <c r="L1765">
        <f t="shared" si="215"/>
        <v>278.06999999999994</v>
      </c>
      <c r="M1765">
        <f t="shared" si="216"/>
        <v>1.0699999999999363</v>
      </c>
    </row>
    <row r="1766" spans="1:13" x14ac:dyDescent="0.25">
      <c r="A1766" t="str">
        <f t="shared" si="217"/>
        <v>Rosinenbrötchen, -semmel, -wecke</v>
      </c>
      <c r="B1766">
        <f t="shared" si="218"/>
        <v>32</v>
      </c>
      <c r="C1766" t="s">
        <v>1670</v>
      </c>
      <c r="D1766">
        <v>250</v>
      </c>
      <c r="E1766">
        <v>1072</v>
      </c>
      <c r="F1766">
        <v>5</v>
      </c>
      <c r="G1766">
        <v>52.4</v>
      </c>
      <c r="H1766">
        <v>1.3</v>
      </c>
      <c r="I1766">
        <v>7.3</v>
      </c>
      <c r="L1766">
        <f t="shared" si="215"/>
        <v>257.58999999999997</v>
      </c>
      <c r="M1766">
        <f t="shared" si="216"/>
        <v>7.589999999999975</v>
      </c>
    </row>
    <row r="1767" spans="1:13" x14ac:dyDescent="0.25">
      <c r="A1767" t="str">
        <f t="shared" si="217"/>
        <v>Rosinenschnecke (Plunderteigschnecke)</v>
      </c>
      <c r="B1767">
        <f t="shared" si="218"/>
        <v>37</v>
      </c>
      <c r="C1767" t="s">
        <v>1671</v>
      </c>
      <c r="D1767">
        <v>409</v>
      </c>
      <c r="E1767">
        <v>1719</v>
      </c>
      <c r="F1767">
        <v>6</v>
      </c>
      <c r="G1767">
        <v>71</v>
      </c>
      <c r="H1767">
        <v>10</v>
      </c>
      <c r="I1767">
        <v>6</v>
      </c>
      <c r="L1767">
        <f t="shared" si="215"/>
        <v>409.29999999999995</v>
      </c>
      <c r="M1767">
        <f t="shared" si="216"/>
        <v>0.29999999999995453</v>
      </c>
    </row>
    <row r="1768" spans="1:13" x14ac:dyDescent="0.25">
      <c r="A1768" t="str">
        <f t="shared" si="217"/>
        <v>Rosinenstuten, Rosinenbrot, Rosinenzopf</v>
      </c>
      <c r="B1768">
        <f t="shared" si="218"/>
        <v>39</v>
      </c>
      <c r="C1768" t="s">
        <v>1672</v>
      </c>
      <c r="D1768">
        <v>315</v>
      </c>
      <c r="E1768">
        <v>1322</v>
      </c>
      <c r="F1768">
        <v>5</v>
      </c>
      <c r="G1768">
        <v>57</v>
      </c>
      <c r="H1768">
        <v>6</v>
      </c>
      <c r="I1768">
        <v>6</v>
      </c>
      <c r="L1768">
        <f t="shared" si="215"/>
        <v>314.7</v>
      </c>
      <c r="M1768">
        <f t="shared" si="216"/>
        <v>-0.30000000000001137</v>
      </c>
    </row>
    <row r="1769" spans="1:13" x14ac:dyDescent="0.25">
      <c r="A1769" t="str">
        <f t="shared" si="217"/>
        <v>Rosmarin, frisch</v>
      </c>
      <c r="B1769">
        <f t="shared" si="218"/>
        <v>16</v>
      </c>
      <c r="C1769" t="s">
        <v>1673</v>
      </c>
      <c r="D1769">
        <v>60</v>
      </c>
      <c r="E1769">
        <v>252</v>
      </c>
      <c r="F1769">
        <v>1</v>
      </c>
      <c r="G1769">
        <v>10</v>
      </c>
      <c r="H1769">
        <v>2</v>
      </c>
      <c r="I1769">
        <v>0</v>
      </c>
      <c r="L1769">
        <f t="shared" si="215"/>
        <v>59.6</v>
      </c>
      <c r="M1769">
        <f t="shared" si="216"/>
        <v>-0.39999999999999858</v>
      </c>
    </row>
    <row r="1770" spans="1:13" x14ac:dyDescent="0.25">
      <c r="A1770" t="str">
        <f t="shared" si="217"/>
        <v>Rösti, fertig zubereitet (Röstitaler)</v>
      </c>
      <c r="B1770">
        <f t="shared" si="218"/>
        <v>37</v>
      </c>
      <c r="C1770" t="s">
        <v>1674</v>
      </c>
      <c r="D1770">
        <v>181</v>
      </c>
      <c r="E1770">
        <v>758</v>
      </c>
      <c r="F1770">
        <v>2</v>
      </c>
      <c r="G1770">
        <v>22.7</v>
      </c>
      <c r="H1770">
        <v>9</v>
      </c>
      <c r="I1770">
        <v>2.2999999999999998</v>
      </c>
      <c r="L1770">
        <f t="shared" si="215"/>
        <v>186.42999999999998</v>
      </c>
      <c r="M1770">
        <f t="shared" si="216"/>
        <v>5.4299999999999784</v>
      </c>
    </row>
    <row r="1771" spans="1:13" x14ac:dyDescent="0.25">
      <c r="A1771" t="str">
        <f t="shared" si="217"/>
        <v>Rotbarsch (Rotbarschfilet), Goldbarsch, Bergilt, Panzerbarsch (roh)</v>
      </c>
      <c r="B1771">
        <f t="shared" si="218"/>
        <v>67</v>
      </c>
      <c r="C1771" t="s">
        <v>1675</v>
      </c>
      <c r="D1771">
        <v>105</v>
      </c>
      <c r="E1771">
        <v>443</v>
      </c>
      <c r="F1771">
        <v>0</v>
      </c>
      <c r="G1771">
        <v>0</v>
      </c>
      <c r="H1771">
        <v>3.6</v>
      </c>
      <c r="I1771">
        <v>18.2</v>
      </c>
      <c r="L1771">
        <f t="shared" si="215"/>
        <v>109.92</v>
      </c>
      <c r="M1771">
        <f t="shared" si="216"/>
        <v>4.9200000000000017</v>
      </c>
    </row>
    <row r="1772" spans="1:13" x14ac:dyDescent="0.25">
      <c r="A1772" t="str">
        <f t="shared" si="217"/>
        <v>Rotbuschtee, Roibostee, Rooibostee</v>
      </c>
      <c r="B1772">
        <f t="shared" si="218"/>
        <v>34</v>
      </c>
      <c r="C1772" t="s">
        <v>1676</v>
      </c>
      <c r="D1772">
        <v>3</v>
      </c>
      <c r="E1772">
        <v>13</v>
      </c>
      <c r="F1772">
        <v>0</v>
      </c>
      <c r="G1772">
        <v>0.5</v>
      </c>
      <c r="H1772">
        <v>0</v>
      </c>
      <c r="I1772">
        <v>0.1</v>
      </c>
      <c r="L1772">
        <f t="shared" si="215"/>
        <v>2.4699999999999998</v>
      </c>
      <c r="M1772">
        <f t="shared" si="216"/>
        <v>-0.53000000000000025</v>
      </c>
    </row>
    <row r="1773" spans="1:13" x14ac:dyDescent="0.25">
      <c r="A1773" t="str">
        <f t="shared" si="217"/>
        <v>Rote Grütze</v>
      </c>
      <c r="B1773">
        <f t="shared" si="218"/>
        <v>11</v>
      </c>
      <c r="C1773" t="s">
        <v>1677</v>
      </c>
      <c r="D1773">
        <v>122</v>
      </c>
      <c r="E1773">
        <v>520</v>
      </c>
      <c r="F1773">
        <v>2.5</v>
      </c>
      <c r="G1773">
        <v>30</v>
      </c>
      <c r="H1773">
        <v>0.1</v>
      </c>
      <c r="I1773">
        <v>0.4</v>
      </c>
      <c r="L1773">
        <f t="shared" si="215"/>
        <v>125.61</v>
      </c>
      <c r="M1773">
        <f t="shared" si="216"/>
        <v>3.6099999999999994</v>
      </c>
    </row>
    <row r="1774" spans="1:13" x14ac:dyDescent="0.25">
      <c r="A1774" t="s">
        <v>2558</v>
      </c>
      <c r="B1774">
        <f>LEN(A1774)</f>
        <v>60</v>
      </c>
      <c r="C1774" t="s">
        <v>2451</v>
      </c>
      <c r="D1774">
        <v>41</v>
      </c>
      <c r="E1774">
        <v>175</v>
      </c>
      <c r="F1774">
        <v>0</v>
      </c>
      <c r="G1774">
        <v>8.6</v>
      </c>
      <c r="H1774">
        <v>0.1</v>
      </c>
      <c r="I1774">
        <v>1.5</v>
      </c>
      <c r="L1774">
        <f t="shared" si="215"/>
        <v>42.489999999999995</v>
      </c>
      <c r="M1774">
        <f t="shared" si="216"/>
        <v>1.4899999999999949</v>
      </c>
    </row>
    <row r="1775" spans="1:13" x14ac:dyDescent="0.25">
      <c r="A1775" t="str">
        <f t="shared" ref="A1775:A1800" si="219">MID(C1775,1,$B$1)</f>
        <v>Rote Rüben (Sauerkonserve) (Rote Beeten, Rote Beten, Randen, Rahnen, Rohnen)</v>
      </c>
      <c r="B1775">
        <f t="shared" ref="B1775:B1800" si="220">LEN(C1775)</f>
        <v>76</v>
      </c>
      <c r="C1775" t="s">
        <v>1678</v>
      </c>
      <c r="D1775">
        <v>24</v>
      </c>
      <c r="E1775">
        <v>101</v>
      </c>
      <c r="F1775">
        <v>0</v>
      </c>
      <c r="G1775">
        <v>4.5999999999999996</v>
      </c>
      <c r="H1775">
        <v>0.1</v>
      </c>
      <c r="I1775">
        <v>1.1000000000000001</v>
      </c>
      <c r="L1775">
        <f t="shared" si="215"/>
        <v>24.409999999999997</v>
      </c>
      <c r="M1775">
        <f t="shared" si="216"/>
        <v>0.40999999999999659</v>
      </c>
    </row>
    <row r="1776" spans="1:13" x14ac:dyDescent="0.25">
      <c r="A1776" t="str">
        <f t="shared" si="219"/>
        <v>Roter Sauser</v>
      </c>
      <c r="B1776">
        <f t="shared" si="220"/>
        <v>12</v>
      </c>
      <c r="C1776" t="s">
        <v>1679</v>
      </c>
      <c r="D1776">
        <v>76</v>
      </c>
      <c r="E1776">
        <v>322</v>
      </c>
      <c r="F1776">
        <v>1</v>
      </c>
      <c r="G1776">
        <v>12</v>
      </c>
      <c r="H1776">
        <v>0</v>
      </c>
      <c r="I1776">
        <v>0.1</v>
      </c>
      <c r="L1776">
        <f t="shared" si="215"/>
        <v>49.62</v>
      </c>
      <c r="M1776">
        <f t="shared" si="216"/>
        <v>-26.380000000000003</v>
      </c>
    </row>
    <row r="1777" spans="1:13" x14ac:dyDescent="0.25">
      <c r="A1777" t="str">
        <f t="shared" si="219"/>
        <v>Rotkappe</v>
      </c>
      <c r="B1777">
        <f t="shared" si="220"/>
        <v>8</v>
      </c>
      <c r="C1777" t="s">
        <v>1680</v>
      </c>
      <c r="D1777">
        <v>18</v>
      </c>
      <c r="E1777">
        <v>73</v>
      </c>
      <c r="F1777">
        <v>0</v>
      </c>
      <c r="G1777">
        <v>1</v>
      </c>
      <c r="H1777">
        <v>1</v>
      </c>
      <c r="I1777">
        <v>1</v>
      </c>
      <c r="L1777">
        <f t="shared" si="215"/>
        <v>17.600000000000001</v>
      </c>
      <c r="M1777">
        <f t="shared" si="216"/>
        <v>-0.39999999999999858</v>
      </c>
    </row>
    <row r="1778" spans="1:13" x14ac:dyDescent="0.25">
      <c r="A1778" t="str">
        <f t="shared" si="219"/>
        <v>Rotkohl, Rotkraut, Blaukraut</v>
      </c>
      <c r="B1778">
        <f t="shared" si="220"/>
        <v>28</v>
      </c>
      <c r="C1778" t="s">
        <v>1681</v>
      </c>
      <c r="D1778">
        <v>22</v>
      </c>
      <c r="E1778">
        <v>92</v>
      </c>
      <c r="F1778">
        <v>0</v>
      </c>
      <c r="G1778">
        <v>3.5</v>
      </c>
      <c r="H1778">
        <v>0.2</v>
      </c>
      <c r="I1778">
        <v>1.5</v>
      </c>
      <c r="L1778">
        <f t="shared" si="215"/>
        <v>22.509999999999998</v>
      </c>
      <c r="M1778">
        <f t="shared" si="216"/>
        <v>0.50999999999999801</v>
      </c>
    </row>
    <row r="1779" spans="1:13" x14ac:dyDescent="0.25">
      <c r="A1779" t="str">
        <f t="shared" si="219"/>
        <v>Rotkohl, Rotkraut, Blaukraut (Sauerkonserve)</v>
      </c>
      <c r="B1779">
        <f t="shared" si="220"/>
        <v>44</v>
      </c>
      <c r="C1779" t="s">
        <v>1682</v>
      </c>
      <c r="D1779">
        <v>14</v>
      </c>
      <c r="E1779">
        <v>60</v>
      </c>
      <c r="F1779">
        <v>0</v>
      </c>
      <c r="G1779">
        <v>2.2000000000000002</v>
      </c>
      <c r="H1779">
        <v>0.1</v>
      </c>
      <c r="I1779">
        <v>1.1000000000000001</v>
      </c>
      <c r="L1779">
        <f t="shared" si="215"/>
        <v>14.57</v>
      </c>
      <c r="M1779">
        <f t="shared" si="216"/>
        <v>0.57000000000000028</v>
      </c>
    </row>
    <row r="1780" spans="1:13" x14ac:dyDescent="0.25">
      <c r="A1780" t="str">
        <f t="shared" si="219"/>
        <v>Rotwein, lieblich</v>
      </c>
      <c r="B1780">
        <f t="shared" si="220"/>
        <v>17</v>
      </c>
      <c r="C1780" t="s">
        <v>1683</v>
      </c>
      <c r="D1780">
        <v>78</v>
      </c>
      <c r="E1780">
        <v>322</v>
      </c>
      <c r="F1780">
        <v>0</v>
      </c>
      <c r="G1780">
        <v>2.5</v>
      </c>
      <c r="H1780">
        <v>0</v>
      </c>
      <c r="I1780">
        <v>0.2</v>
      </c>
      <c r="J1780">
        <v>10</v>
      </c>
      <c r="L1780">
        <f t="shared" si="215"/>
        <v>81.09</v>
      </c>
      <c r="M1780">
        <f t="shared" si="216"/>
        <v>3.0900000000000034</v>
      </c>
    </row>
    <row r="1781" spans="1:13" x14ac:dyDescent="0.25">
      <c r="A1781" t="str">
        <f t="shared" si="219"/>
        <v>Rotwein, trocken</v>
      </c>
      <c r="B1781">
        <f t="shared" si="220"/>
        <v>16</v>
      </c>
      <c r="C1781" t="s">
        <v>1684</v>
      </c>
      <c r="D1781">
        <v>65</v>
      </c>
      <c r="E1781">
        <v>272</v>
      </c>
      <c r="F1781">
        <v>0</v>
      </c>
      <c r="G1781">
        <v>2.4</v>
      </c>
      <c r="H1781">
        <v>0</v>
      </c>
      <c r="I1781">
        <v>0.2</v>
      </c>
      <c r="J1781">
        <v>10</v>
      </c>
      <c r="L1781">
        <f t="shared" si="215"/>
        <v>80.679999999999993</v>
      </c>
      <c r="M1781">
        <f t="shared" si="216"/>
        <v>15.679999999999993</v>
      </c>
    </row>
    <row r="1782" spans="1:13" x14ac:dyDescent="0.25">
      <c r="A1782" t="str">
        <f t="shared" si="219"/>
        <v>Rotweinkuchen (Torte)</v>
      </c>
      <c r="B1782">
        <f t="shared" si="220"/>
        <v>21</v>
      </c>
      <c r="C1782" t="s">
        <v>1685</v>
      </c>
      <c r="D1782">
        <v>436</v>
      </c>
      <c r="E1782">
        <v>1830</v>
      </c>
      <c r="F1782">
        <v>2.5</v>
      </c>
      <c r="G1782">
        <v>30</v>
      </c>
      <c r="H1782">
        <v>30</v>
      </c>
      <c r="I1782">
        <v>8</v>
      </c>
      <c r="L1782">
        <f t="shared" si="215"/>
        <v>435.6</v>
      </c>
      <c r="M1782">
        <f t="shared" si="216"/>
        <v>-0.39999999999997726</v>
      </c>
    </row>
    <row r="1783" spans="1:13" x14ac:dyDescent="0.25">
      <c r="A1783" t="str">
        <f t="shared" si="219"/>
        <v>Rotwurst, Thüringer Art</v>
      </c>
      <c r="B1783">
        <f t="shared" si="220"/>
        <v>23</v>
      </c>
      <c r="C1783" t="s">
        <v>1686</v>
      </c>
      <c r="D1783">
        <v>178</v>
      </c>
      <c r="E1783">
        <v>742</v>
      </c>
      <c r="F1783">
        <v>0</v>
      </c>
      <c r="G1783">
        <v>0</v>
      </c>
      <c r="H1783">
        <v>10.9</v>
      </c>
      <c r="I1783">
        <v>19.899999999999999</v>
      </c>
      <c r="L1783">
        <f t="shared" si="215"/>
        <v>184.95</v>
      </c>
      <c r="M1783">
        <f t="shared" si="216"/>
        <v>6.9499999999999886</v>
      </c>
    </row>
    <row r="1784" spans="1:13" x14ac:dyDescent="0.25">
      <c r="A1784" t="str">
        <f t="shared" si="219"/>
        <v>Rotzunge (Limande) (roh)</v>
      </c>
      <c r="B1784">
        <f t="shared" si="220"/>
        <v>24</v>
      </c>
      <c r="C1784" t="s">
        <v>1687</v>
      </c>
      <c r="D1784">
        <v>87</v>
      </c>
      <c r="E1784">
        <v>364</v>
      </c>
      <c r="F1784">
        <v>0</v>
      </c>
      <c r="G1784">
        <v>0</v>
      </c>
      <c r="H1784">
        <v>1.1000000000000001</v>
      </c>
      <c r="I1784">
        <v>18.2</v>
      </c>
      <c r="L1784">
        <f t="shared" si="215"/>
        <v>86.67</v>
      </c>
      <c r="M1784">
        <f t="shared" si="216"/>
        <v>-0.32999999999999829</v>
      </c>
    </row>
    <row r="1785" spans="1:13" x14ac:dyDescent="0.25">
      <c r="A1785" t="str">
        <f t="shared" si="219"/>
        <v>Rübenzucker</v>
      </c>
      <c r="B1785">
        <f t="shared" si="220"/>
        <v>11</v>
      </c>
      <c r="C1785" t="s">
        <v>1688</v>
      </c>
      <c r="D1785">
        <v>399</v>
      </c>
      <c r="E1785">
        <v>1697</v>
      </c>
      <c r="F1785">
        <v>8.5</v>
      </c>
      <c r="G1785">
        <v>99.8</v>
      </c>
      <c r="H1785">
        <v>0</v>
      </c>
      <c r="I1785">
        <v>0</v>
      </c>
      <c r="L1785">
        <f t="shared" si="215"/>
        <v>409.17999999999995</v>
      </c>
      <c r="M1785">
        <f t="shared" si="216"/>
        <v>10.17999999999995</v>
      </c>
    </row>
    <row r="1786" spans="1:13" x14ac:dyDescent="0.25">
      <c r="A1786" t="str">
        <f t="shared" si="219"/>
        <v>Rucola, Eichblattsalat, Rauke</v>
      </c>
      <c r="B1786">
        <f t="shared" si="220"/>
        <v>29</v>
      </c>
      <c r="C1786" t="s">
        <v>1689</v>
      </c>
      <c r="D1786">
        <v>11</v>
      </c>
      <c r="E1786">
        <v>48</v>
      </c>
      <c r="F1786">
        <v>0</v>
      </c>
      <c r="G1786">
        <v>1.1000000000000001</v>
      </c>
      <c r="H1786">
        <v>0.2</v>
      </c>
      <c r="I1786">
        <v>1.3</v>
      </c>
      <c r="L1786">
        <f t="shared" si="215"/>
        <v>11.830000000000002</v>
      </c>
      <c r="M1786">
        <f t="shared" si="216"/>
        <v>0.83000000000000185</v>
      </c>
    </row>
    <row r="1787" spans="1:13" x14ac:dyDescent="0.25">
      <c r="A1787" t="str">
        <f t="shared" si="219"/>
        <v>Rühreier mit Schinkenspeck, Eier mit Speck, Schinkeneier, Ham and Eggs</v>
      </c>
      <c r="B1787">
        <f t="shared" si="220"/>
        <v>70</v>
      </c>
      <c r="C1787" t="s">
        <v>1690</v>
      </c>
      <c r="D1787">
        <v>208</v>
      </c>
      <c r="E1787">
        <v>875</v>
      </c>
      <c r="F1787">
        <v>0</v>
      </c>
      <c r="G1787">
        <v>0.3</v>
      </c>
      <c r="H1787">
        <v>16.3</v>
      </c>
      <c r="I1787">
        <v>13.2</v>
      </c>
      <c r="L1787">
        <f t="shared" si="215"/>
        <v>208.26000000000002</v>
      </c>
      <c r="M1787">
        <f t="shared" si="216"/>
        <v>0.26000000000001933</v>
      </c>
    </row>
    <row r="1788" spans="1:13" x14ac:dyDescent="0.25">
      <c r="A1788" t="str">
        <f t="shared" si="219"/>
        <v>Rühreier, Omelette</v>
      </c>
      <c r="B1788">
        <f t="shared" si="220"/>
        <v>18</v>
      </c>
      <c r="C1788" t="s">
        <v>1691</v>
      </c>
      <c r="D1788">
        <v>173</v>
      </c>
      <c r="E1788">
        <v>716</v>
      </c>
      <c r="F1788">
        <v>0</v>
      </c>
      <c r="G1788">
        <v>0.6</v>
      </c>
      <c r="H1788">
        <v>13.8</v>
      </c>
      <c r="I1788">
        <v>11.5</v>
      </c>
      <c r="L1788">
        <f t="shared" si="215"/>
        <v>179.10000000000002</v>
      </c>
      <c r="M1788">
        <f t="shared" si="216"/>
        <v>6.1000000000000227</v>
      </c>
    </row>
    <row r="1789" spans="1:13" x14ac:dyDescent="0.25">
      <c r="A1789" t="str">
        <f t="shared" si="219"/>
        <v>Rum 40 Vol.%</v>
      </c>
      <c r="B1789">
        <f t="shared" si="220"/>
        <v>12</v>
      </c>
      <c r="C1789" t="s">
        <v>1692</v>
      </c>
      <c r="D1789">
        <v>246</v>
      </c>
      <c r="E1789">
        <v>1033</v>
      </c>
      <c r="F1789">
        <v>0</v>
      </c>
      <c r="G1789">
        <v>0</v>
      </c>
      <c r="H1789">
        <v>0</v>
      </c>
      <c r="I1789">
        <v>0</v>
      </c>
      <c r="J1789">
        <v>40</v>
      </c>
      <c r="L1789">
        <f t="shared" si="215"/>
        <v>280</v>
      </c>
      <c r="M1789">
        <f t="shared" si="216"/>
        <v>34</v>
      </c>
    </row>
    <row r="1790" spans="1:13" x14ac:dyDescent="0.25">
      <c r="A1790" t="str">
        <f t="shared" si="219"/>
        <v>Rum 54 Vol.%</v>
      </c>
      <c r="B1790">
        <f t="shared" si="220"/>
        <v>12</v>
      </c>
      <c r="C1790" t="s">
        <v>1693</v>
      </c>
      <c r="D1790">
        <v>333</v>
      </c>
      <c r="E1790">
        <v>1397</v>
      </c>
      <c r="F1790">
        <v>0</v>
      </c>
      <c r="G1790">
        <v>0</v>
      </c>
      <c r="H1790">
        <v>0</v>
      </c>
      <c r="I1790">
        <v>0</v>
      </c>
      <c r="J1790">
        <v>54</v>
      </c>
      <c r="L1790">
        <f t="shared" si="215"/>
        <v>378</v>
      </c>
      <c r="M1790">
        <f t="shared" si="216"/>
        <v>45</v>
      </c>
    </row>
    <row r="1791" spans="1:13" x14ac:dyDescent="0.25">
      <c r="A1791" t="str">
        <f t="shared" si="219"/>
        <v xml:space="preserve">Rumkugeln, Punschigel </v>
      </c>
      <c r="B1791">
        <f t="shared" si="220"/>
        <v>22</v>
      </c>
      <c r="C1791" t="s">
        <v>1694</v>
      </c>
      <c r="D1791">
        <v>390</v>
      </c>
      <c r="E1791">
        <v>1637</v>
      </c>
      <c r="F1791">
        <v>6</v>
      </c>
      <c r="G1791">
        <v>69.2</v>
      </c>
      <c r="H1791">
        <v>10.5</v>
      </c>
      <c r="I1791">
        <v>2</v>
      </c>
      <c r="L1791">
        <f t="shared" si="215"/>
        <v>389.77</v>
      </c>
      <c r="M1791">
        <f t="shared" si="216"/>
        <v>-0.23000000000001819</v>
      </c>
    </row>
    <row r="1792" spans="1:13" x14ac:dyDescent="0.25">
      <c r="A1792" t="str">
        <f t="shared" si="219"/>
        <v>Rumpsteaks, gebraten</v>
      </c>
      <c r="B1792">
        <f t="shared" si="220"/>
        <v>20</v>
      </c>
      <c r="C1792" t="s">
        <v>1695</v>
      </c>
      <c r="D1792">
        <v>245</v>
      </c>
      <c r="E1792">
        <v>1024</v>
      </c>
      <c r="F1792">
        <v>0</v>
      </c>
      <c r="G1792">
        <v>0</v>
      </c>
      <c r="H1792">
        <v>15.5</v>
      </c>
      <c r="I1792">
        <v>26.5</v>
      </c>
      <c r="L1792">
        <f t="shared" si="215"/>
        <v>255.45000000000002</v>
      </c>
      <c r="M1792">
        <f t="shared" si="216"/>
        <v>10.450000000000017</v>
      </c>
    </row>
    <row r="1793" spans="1:13" x14ac:dyDescent="0.25">
      <c r="A1793" t="str">
        <f t="shared" si="219"/>
        <v>Rumtopf</v>
      </c>
      <c r="B1793">
        <f t="shared" si="220"/>
        <v>7</v>
      </c>
      <c r="C1793" t="s">
        <v>1696</v>
      </c>
      <c r="D1793">
        <v>133</v>
      </c>
      <c r="E1793">
        <v>558</v>
      </c>
      <c r="F1793">
        <v>2</v>
      </c>
      <c r="G1793">
        <v>22</v>
      </c>
      <c r="H1793">
        <v>0.2</v>
      </c>
      <c r="I1793">
        <v>4</v>
      </c>
      <c r="L1793">
        <f t="shared" si="215"/>
        <v>108.85999999999999</v>
      </c>
      <c r="M1793">
        <f t="shared" si="216"/>
        <v>-24.140000000000015</v>
      </c>
    </row>
    <row r="1794" spans="1:13" x14ac:dyDescent="0.25">
      <c r="A1794" t="str">
        <f t="shared" si="219"/>
        <v>Rupfhauben (süße bayerische Mehlspeise)</v>
      </c>
      <c r="B1794">
        <f t="shared" si="220"/>
        <v>39</v>
      </c>
      <c r="C1794" t="s">
        <v>1697</v>
      </c>
      <c r="D1794">
        <v>188</v>
      </c>
      <c r="E1794">
        <v>788</v>
      </c>
      <c r="F1794">
        <v>2</v>
      </c>
      <c r="G1794">
        <v>20</v>
      </c>
      <c r="H1794">
        <v>10</v>
      </c>
      <c r="I1794">
        <v>3</v>
      </c>
      <c r="L1794">
        <f t="shared" ref="L1794:L1857" si="221">G1794*4.1+H1794*9.3+I1794*4.2+J1794*7+K1794*3</f>
        <v>187.6</v>
      </c>
      <c r="M1794">
        <f t="shared" ref="M1794:M1857" si="222">L1794-D1794</f>
        <v>-0.40000000000000568</v>
      </c>
    </row>
    <row r="1795" spans="1:13" x14ac:dyDescent="0.25">
      <c r="A1795" t="str">
        <f t="shared" si="219"/>
        <v>Russenbrezel, Olgabrezel, süße Blätterteigbrezel</v>
      </c>
      <c r="B1795">
        <f t="shared" si="220"/>
        <v>48</v>
      </c>
      <c r="C1795" t="s">
        <v>1698</v>
      </c>
      <c r="D1795">
        <v>317</v>
      </c>
      <c r="E1795">
        <v>1332</v>
      </c>
      <c r="F1795">
        <v>4.5</v>
      </c>
      <c r="G1795">
        <v>51</v>
      </c>
      <c r="H1795">
        <v>8</v>
      </c>
      <c r="I1795">
        <v>8</v>
      </c>
      <c r="L1795">
        <f t="shared" si="221"/>
        <v>317.10000000000002</v>
      </c>
      <c r="M1795">
        <f t="shared" si="222"/>
        <v>0.10000000000002274</v>
      </c>
    </row>
    <row r="1796" spans="1:13" x14ac:dyDescent="0.25">
      <c r="A1796" t="str">
        <f t="shared" si="219"/>
        <v>Russisch Ei in Aspik</v>
      </c>
      <c r="B1796">
        <f t="shared" si="220"/>
        <v>20</v>
      </c>
      <c r="C1796" t="s">
        <v>1699</v>
      </c>
      <c r="D1796">
        <v>197</v>
      </c>
      <c r="E1796">
        <v>825</v>
      </c>
      <c r="F1796">
        <v>0</v>
      </c>
      <c r="G1796">
        <v>3</v>
      </c>
      <c r="H1796">
        <v>18</v>
      </c>
      <c r="I1796">
        <v>4</v>
      </c>
      <c r="L1796">
        <f t="shared" si="221"/>
        <v>196.50000000000003</v>
      </c>
      <c r="M1796">
        <f t="shared" si="222"/>
        <v>-0.49999999999997158</v>
      </c>
    </row>
    <row r="1797" spans="1:13" x14ac:dyDescent="0.25">
      <c r="A1797" t="str">
        <f t="shared" si="219"/>
        <v>Russisches Brot (Russisch Brot, Russischbrot, russisches Brot)</v>
      </c>
      <c r="B1797">
        <f t="shared" si="220"/>
        <v>62</v>
      </c>
      <c r="C1797" t="s">
        <v>1700</v>
      </c>
      <c r="D1797">
        <v>385</v>
      </c>
      <c r="E1797">
        <v>1618</v>
      </c>
      <c r="F1797">
        <v>5.5</v>
      </c>
      <c r="G1797">
        <v>85</v>
      </c>
      <c r="H1797">
        <v>1</v>
      </c>
      <c r="I1797">
        <v>6.5</v>
      </c>
      <c r="L1797">
        <f t="shared" si="221"/>
        <v>385.09999999999997</v>
      </c>
      <c r="M1797">
        <f t="shared" si="222"/>
        <v>9.9999999999965894E-2</v>
      </c>
    </row>
    <row r="1798" spans="1:13" x14ac:dyDescent="0.25">
      <c r="A1798" t="str">
        <f t="shared" si="219"/>
        <v>Sachertorte</v>
      </c>
      <c r="B1798">
        <f t="shared" si="220"/>
        <v>11</v>
      </c>
      <c r="C1798" t="s">
        <v>1701</v>
      </c>
      <c r="D1798">
        <v>349</v>
      </c>
      <c r="E1798">
        <v>1464</v>
      </c>
      <c r="F1798">
        <v>4</v>
      </c>
      <c r="G1798">
        <v>46</v>
      </c>
      <c r="H1798">
        <v>14.5</v>
      </c>
      <c r="I1798">
        <v>6</v>
      </c>
      <c r="L1798">
        <f t="shared" si="221"/>
        <v>348.65000000000003</v>
      </c>
      <c r="M1798">
        <f t="shared" si="222"/>
        <v>-0.34999999999996589</v>
      </c>
    </row>
    <row r="1799" spans="1:13" x14ac:dyDescent="0.25">
      <c r="A1799" t="str">
        <f t="shared" si="219"/>
        <v>Safran (Crocus sativus), getrocknet</v>
      </c>
      <c r="B1799">
        <f t="shared" si="220"/>
        <v>35</v>
      </c>
      <c r="C1799" t="s">
        <v>1702</v>
      </c>
      <c r="D1799">
        <v>356</v>
      </c>
      <c r="E1799">
        <v>1496</v>
      </c>
      <c r="F1799">
        <v>5</v>
      </c>
      <c r="G1799">
        <v>61.5</v>
      </c>
      <c r="H1799">
        <v>6</v>
      </c>
      <c r="I1799">
        <v>11.5</v>
      </c>
      <c r="L1799">
        <f t="shared" si="221"/>
        <v>356.25</v>
      </c>
      <c r="M1799">
        <f t="shared" si="222"/>
        <v>0.25</v>
      </c>
    </row>
    <row r="1800" spans="1:13" x14ac:dyDescent="0.25">
      <c r="A1800" t="str">
        <f t="shared" si="219"/>
        <v>Saft-Korn-Kastenbrot</v>
      </c>
      <c r="B1800">
        <f t="shared" si="220"/>
        <v>20</v>
      </c>
      <c r="C1800" t="s">
        <v>1703</v>
      </c>
      <c r="D1800">
        <v>210</v>
      </c>
      <c r="E1800">
        <v>882</v>
      </c>
      <c r="F1800">
        <v>3</v>
      </c>
      <c r="G1800">
        <v>35</v>
      </c>
      <c r="H1800">
        <v>4</v>
      </c>
      <c r="I1800">
        <v>7</v>
      </c>
      <c r="L1800">
        <f t="shared" si="221"/>
        <v>210.1</v>
      </c>
      <c r="M1800">
        <f t="shared" si="222"/>
        <v>9.9999999999994316E-2</v>
      </c>
    </row>
    <row r="1801" spans="1:13" x14ac:dyDescent="0.25">
      <c r="A1801" t="s">
        <v>2637</v>
      </c>
      <c r="B1801">
        <f>LEN(A1801)</f>
        <v>80</v>
      </c>
      <c r="C1801" t="s">
        <v>2452</v>
      </c>
      <c r="D1801">
        <v>296</v>
      </c>
      <c r="E1801">
        <v>1241</v>
      </c>
      <c r="F1801">
        <v>0</v>
      </c>
      <c r="G1801">
        <v>2.5</v>
      </c>
      <c r="H1801">
        <v>23</v>
      </c>
      <c r="I1801">
        <v>17</v>
      </c>
      <c r="L1801">
        <f t="shared" si="221"/>
        <v>295.55</v>
      </c>
      <c r="M1801">
        <f t="shared" si="222"/>
        <v>-0.44999999999998863</v>
      </c>
    </row>
    <row r="1802" spans="1:13" x14ac:dyDescent="0.25">
      <c r="A1802" t="str">
        <f t="shared" ref="A1802:A1828" si="223">MID(C1802,1,$B$1)</f>
        <v>Sago</v>
      </c>
      <c r="B1802">
        <f t="shared" ref="B1802:B1828" si="224">LEN(C1802)</f>
        <v>4</v>
      </c>
      <c r="C1802" t="s">
        <v>1704</v>
      </c>
      <c r="D1802">
        <v>336</v>
      </c>
      <c r="E1802">
        <v>1427</v>
      </c>
      <c r="F1802">
        <v>8</v>
      </c>
      <c r="G1802">
        <v>83.1</v>
      </c>
      <c r="H1802">
        <v>0.1</v>
      </c>
      <c r="I1802">
        <v>0.6</v>
      </c>
      <c r="L1802">
        <f t="shared" si="221"/>
        <v>344.15999999999991</v>
      </c>
      <c r="M1802">
        <f t="shared" si="222"/>
        <v>8.1599999999999113</v>
      </c>
    </row>
    <row r="1803" spans="1:13" x14ac:dyDescent="0.25">
      <c r="A1803" t="str">
        <f t="shared" si="223"/>
        <v>Sahneheringe, Schmandheringe, Hering in Sahnesoße</v>
      </c>
      <c r="B1803">
        <f t="shared" si="224"/>
        <v>49</v>
      </c>
      <c r="C1803" t="s">
        <v>1705</v>
      </c>
      <c r="D1803">
        <v>171</v>
      </c>
      <c r="E1803">
        <v>720</v>
      </c>
      <c r="F1803">
        <v>0.5</v>
      </c>
      <c r="G1803">
        <v>2</v>
      </c>
      <c r="H1803">
        <v>11</v>
      </c>
      <c r="I1803">
        <v>14.5</v>
      </c>
      <c r="L1803">
        <f t="shared" si="221"/>
        <v>171.40000000000003</v>
      </c>
      <c r="M1803">
        <f t="shared" si="222"/>
        <v>0.40000000000003411</v>
      </c>
    </row>
    <row r="1804" spans="1:13" x14ac:dyDescent="0.25">
      <c r="A1804" t="str">
        <f t="shared" si="223"/>
        <v>Sahnelikör 20 Vol.%</v>
      </c>
      <c r="B1804">
        <f t="shared" si="224"/>
        <v>19</v>
      </c>
      <c r="C1804" t="s">
        <v>1706</v>
      </c>
      <c r="D1804">
        <v>278</v>
      </c>
      <c r="E1804">
        <v>1175</v>
      </c>
      <c r="F1804">
        <v>2.5</v>
      </c>
      <c r="G1804">
        <v>28.2</v>
      </c>
      <c r="H1804">
        <v>13.2</v>
      </c>
      <c r="I1804">
        <v>3.4</v>
      </c>
      <c r="J1804">
        <v>10</v>
      </c>
      <c r="L1804">
        <f t="shared" si="221"/>
        <v>322.65999999999997</v>
      </c>
      <c r="M1804">
        <f t="shared" si="222"/>
        <v>44.659999999999968</v>
      </c>
    </row>
    <row r="1805" spans="1:13" x14ac:dyDescent="0.25">
      <c r="A1805" t="str">
        <f t="shared" si="223"/>
        <v>Sahne-Meerrettich (Kren)</v>
      </c>
      <c r="B1805">
        <f t="shared" si="224"/>
        <v>24</v>
      </c>
      <c r="C1805" t="s">
        <v>1707</v>
      </c>
      <c r="D1805">
        <v>324</v>
      </c>
      <c r="E1805">
        <v>1360</v>
      </c>
      <c r="F1805">
        <v>1</v>
      </c>
      <c r="G1805">
        <v>9.1</v>
      </c>
      <c r="H1805">
        <v>29.9</v>
      </c>
      <c r="I1805">
        <v>2</v>
      </c>
      <c r="L1805">
        <f t="shared" si="221"/>
        <v>323.77999999999997</v>
      </c>
      <c r="M1805">
        <f t="shared" si="222"/>
        <v>-0.22000000000002728</v>
      </c>
    </row>
    <row r="1806" spans="1:13" x14ac:dyDescent="0.25">
      <c r="A1806" t="str">
        <f t="shared" si="223"/>
        <v>Sahnepudding</v>
      </c>
      <c r="B1806">
        <f t="shared" si="224"/>
        <v>12</v>
      </c>
      <c r="C1806" t="s">
        <v>1708</v>
      </c>
      <c r="D1806">
        <v>125</v>
      </c>
      <c r="E1806">
        <v>523</v>
      </c>
      <c r="F1806">
        <v>1.5</v>
      </c>
      <c r="G1806">
        <v>17.3</v>
      </c>
      <c r="H1806">
        <v>4.4000000000000004</v>
      </c>
      <c r="I1806">
        <v>3</v>
      </c>
      <c r="L1806">
        <f t="shared" si="221"/>
        <v>124.44999999999999</v>
      </c>
      <c r="M1806">
        <f t="shared" si="222"/>
        <v>-0.55000000000001137</v>
      </c>
    </row>
    <row r="1807" spans="1:13" x14ac:dyDescent="0.25">
      <c r="A1807" t="str">
        <f t="shared" si="223"/>
        <v>Sahne-Soße (Sahnesoße)</v>
      </c>
      <c r="B1807">
        <f t="shared" si="224"/>
        <v>22</v>
      </c>
      <c r="C1807" t="s">
        <v>1709</v>
      </c>
      <c r="D1807">
        <v>179</v>
      </c>
      <c r="E1807">
        <v>752</v>
      </c>
      <c r="F1807">
        <v>0.5</v>
      </c>
      <c r="G1807">
        <v>7</v>
      </c>
      <c r="H1807">
        <v>14.8</v>
      </c>
      <c r="I1807">
        <v>3</v>
      </c>
      <c r="L1807">
        <f t="shared" si="221"/>
        <v>178.94</v>
      </c>
      <c r="M1807">
        <f t="shared" si="222"/>
        <v>-6.0000000000002274E-2</v>
      </c>
    </row>
    <row r="1808" spans="1:13" x14ac:dyDescent="0.25">
      <c r="A1808" t="str">
        <f t="shared" si="223"/>
        <v>Sahne-Toffee, Weichkaramell, Sahnetoffee (Kaubonbons)</v>
      </c>
      <c r="B1808">
        <f t="shared" si="224"/>
        <v>53</v>
      </c>
      <c r="C1808" t="s">
        <v>1710</v>
      </c>
      <c r="D1808">
        <v>416</v>
      </c>
      <c r="E1808">
        <v>1747</v>
      </c>
      <c r="F1808">
        <v>7</v>
      </c>
      <c r="G1808">
        <v>81.5</v>
      </c>
      <c r="H1808">
        <v>7</v>
      </c>
      <c r="I1808">
        <v>4</v>
      </c>
      <c r="L1808">
        <f t="shared" si="221"/>
        <v>416.05</v>
      </c>
      <c r="M1808">
        <f t="shared" si="222"/>
        <v>5.0000000000011369E-2</v>
      </c>
    </row>
    <row r="1809" spans="1:13" x14ac:dyDescent="0.25">
      <c r="A1809" t="str">
        <f t="shared" si="223"/>
        <v>Salami, Salame (Schweinesalami)</v>
      </c>
      <c r="B1809">
        <f t="shared" si="224"/>
        <v>31</v>
      </c>
      <c r="C1809" t="s">
        <v>1711</v>
      </c>
      <c r="D1809">
        <v>340</v>
      </c>
      <c r="E1809">
        <v>1430</v>
      </c>
      <c r="F1809">
        <v>0</v>
      </c>
      <c r="G1809">
        <v>0</v>
      </c>
      <c r="H1809">
        <v>27.3</v>
      </c>
      <c r="I1809">
        <v>20.6</v>
      </c>
      <c r="L1809">
        <f t="shared" si="221"/>
        <v>340.41</v>
      </c>
      <c r="M1809">
        <f t="shared" si="222"/>
        <v>0.41000000000002501</v>
      </c>
    </row>
    <row r="1810" spans="1:13" x14ac:dyDescent="0.25">
      <c r="A1810" t="str">
        <f t="shared" si="223"/>
        <v>Salatcreme, 35 % Fett</v>
      </c>
      <c r="B1810">
        <f t="shared" si="224"/>
        <v>21</v>
      </c>
      <c r="C1810" t="s">
        <v>1712</v>
      </c>
      <c r="D1810">
        <v>364</v>
      </c>
      <c r="E1810">
        <v>1502</v>
      </c>
      <c r="F1810">
        <v>1</v>
      </c>
      <c r="G1810">
        <v>9</v>
      </c>
      <c r="H1810">
        <v>36</v>
      </c>
      <c r="I1810">
        <v>1</v>
      </c>
      <c r="L1810">
        <f t="shared" si="221"/>
        <v>375.9</v>
      </c>
      <c r="M1810">
        <f t="shared" si="222"/>
        <v>11.899999999999977</v>
      </c>
    </row>
    <row r="1811" spans="1:13" x14ac:dyDescent="0.25">
      <c r="A1811" t="str">
        <f t="shared" si="223"/>
        <v>Salat-Mayonnaise, 50 % Fett (Salatmayonnaise, Salatmayonaise, Salatmajonäse)</v>
      </c>
      <c r="B1811">
        <f t="shared" si="224"/>
        <v>76</v>
      </c>
      <c r="C1811" t="s">
        <v>1713</v>
      </c>
      <c r="D1811">
        <v>497</v>
      </c>
      <c r="E1811">
        <v>2048</v>
      </c>
      <c r="F1811">
        <v>1</v>
      </c>
      <c r="G1811">
        <v>9</v>
      </c>
      <c r="H1811">
        <v>51</v>
      </c>
      <c r="I1811">
        <v>0.5</v>
      </c>
      <c r="L1811">
        <f t="shared" si="221"/>
        <v>513.29999999999995</v>
      </c>
      <c r="M1811">
        <f t="shared" si="222"/>
        <v>16.299999999999955</v>
      </c>
    </row>
    <row r="1812" spans="1:13" x14ac:dyDescent="0.25">
      <c r="A1812" t="str">
        <f t="shared" si="223"/>
        <v>Salatöl (Mischung aus verschiedenen Ölen)</v>
      </c>
      <c r="B1812">
        <f t="shared" si="224"/>
        <v>41</v>
      </c>
      <c r="C1812" t="s">
        <v>1714</v>
      </c>
      <c r="D1812">
        <v>924</v>
      </c>
      <c r="E1812">
        <v>3879</v>
      </c>
      <c r="F1812">
        <v>0</v>
      </c>
      <c r="G1812">
        <v>0</v>
      </c>
      <c r="H1812">
        <v>99.3</v>
      </c>
      <c r="I1812">
        <v>0</v>
      </c>
      <c r="L1812">
        <f t="shared" si="221"/>
        <v>923.49</v>
      </c>
      <c r="M1812">
        <f t="shared" si="222"/>
        <v>-0.50999999999999091</v>
      </c>
    </row>
    <row r="1813" spans="1:13" x14ac:dyDescent="0.25">
      <c r="A1813" t="str">
        <f t="shared" si="223"/>
        <v>Salatsoße aus Joghurt (Yoghurt)</v>
      </c>
      <c r="B1813">
        <f t="shared" si="224"/>
        <v>31</v>
      </c>
      <c r="C1813" t="s">
        <v>1715</v>
      </c>
      <c r="D1813">
        <v>192</v>
      </c>
      <c r="E1813">
        <v>796</v>
      </c>
      <c r="F1813">
        <v>1</v>
      </c>
      <c r="G1813">
        <v>10.5</v>
      </c>
      <c r="H1813">
        <v>16</v>
      </c>
      <c r="I1813">
        <v>1.5</v>
      </c>
      <c r="L1813">
        <f t="shared" si="221"/>
        <v>198.15000000000003</v>
      </c>
      <c r="M1813">
        <f t="shared" si="222"/>
        <v>6.1500000000000341</v>
      </c>
    </row>
    <row r="1814" spans="1:13" x14ac:dyDescent="0.25">
      <c r="A1814" t="str">
        <f t="shared" si="223"/>
        <v>Salatsoße nach Sylter Art</v>
      </c>
      <c r="B1814">
        <f t="shared" si="224"/>
        <v>25</v>
      </c>
      <c r="C1814" t="s">
        <v>1716</v>
      </c>
      <c r="D1814">
        <v>303</v>
      </c>
      <c r="E1814">
        <v>1273</v>
      </c>
      <c r="F1814">
        <v>1</v>
      </c>
      <c r="G1814">
        <v>10.3</v>
      </c>
      <c r="H1814">
        <v>27.6</v>
      </c>
      <c r="I1814">
        <v>1</v>
      </c>
      <c r="L1814">
        <f t="shared" si="221"/>
        <v>303.11</v>
      </c>
      <c r="M1814">
        <f t="shared" si="222"/>
        <v>0.11000000000001364</v>
      </c>
    </row>
    <row r="1815" spans="1:13" x14ac:dyDescent="0.25">
      <c r="A1815" t="str">
        <f t="shared" si="223"/>
        <v>Salatsoße, französisch</v>
      </c>
      <c r="B1815">
        <f t="shared" si="224"/>
        <v>22</v>
      </c>
      <c r="C1815" t="s">
        <v>1717</v>
      </c>
      <c r="D1815">
        <v>342</v>
      </c>
      <c r="E1815">
        <v>1414</v>
      </c>
      <c r="F1815">
        <v>1</v>
      </c>
      <c r="G1815">
        <v>12</v>
      </c>
      <c r="H1815">
        <v>32</v>
      </c>
      <c r="I1815">
        <v>1.5</v>
      </c>
      <c r="L1815">
        <f t="shared" si="221"/>
        <v>353.1</v>
      </c>
      <c r="M1815">
        <f t="shared" si="222"/>
        <v>11.100000000000023</v>
      </c>
    </row>
    <row r="1816" spans="1:13" x14ac:dyDescent="0.25">
      <c r="A1816" t="str">
        <f t="shared" si="223"/>
        <v>Salatsoße, italienisch</v>
      </c>
      <c r="B1816">
        <f t="shared" si="224"/>
        <v>22</v>
      </c>
      <c r="C1816" t="s">
        <v>1718</v>
      </c>
      <c r="D1816">
        <v>262</v>
      </c>
      <c r="E1816">
        <v>1084</v>
      </c>
      <c r="F1816">
        <v>1</v>
      </c>
      <c r="G1816">
        <v>10</v>
      </c>
      <c r="H1816">
        <v>24</v>
      </c>
      <c r="I1816">
        <v>1.5</v>
      </c>
      <c r="L1816">
        <f t="shared" si="221"/>
        <v>270.50000000000006</v>
      </c>
      <c r="M1816">
        <f t="shared" si="222"/>
        <v>8.5000000000000568</v>
      </c>
    </row>
    <row r="1817" spans="1:13" x14ac:dyDescent="0.25">
      <c r="A1817" t="str">
        <f t="shared" si="223"/>
        <v>Salatsoße, Thousands Island</v>
      </c>
      <c r="B1817">
        <f t="shared" si="224"/>
        <v>27</v>
      </c>
      <c r="C1817" t="s">
        <v>1719</v>
      </c>
      <c r="D1817">
        <v>296</v>
      </c>
      <c r="E1817">
        <v>1226</v>
      </c>
      <c r="F1817">
        <v>1.5</v>
      </c>
      <c r="G1817">
        <v>14</v>
      </c>
      <c r="H1817">
        <v>26</v>
      </c>
      <c r="I1817">
        <v>1.5</v>
      </c>
      <c r="L1817">
        <f t="shared" si="221"/>
        <v>305.5</v>
      </c>
      <c r="M1817">
        <f t="shared" si="222"/>
        <v>9.5</v>
      </c>
    </row>
    <row r="1818" spans="1:13" x14ac:dyDescent="0.25">
      <c r="A1818" t="str">
        <f t="shared" si="223"/>
        <v>Salbei, frisch</v>
      </c>
      <c r="B1818">
        <f t="shared" si="224"/>
        <v>14</v>
      </c>
      <c r="C1818" t="s">
        <v>1720</v>
      </c>
      <c r="D1818">
        <v>87</v>
      </c>
      <c r="E1818">
        <v>365</v>
      </c>
      <c r="F1818">
        <v>1</v>
      </c>
      <c r="G1818">
        <v>12</v>
      </c>
      <c r="H1818">
        <v>3.2</v>
      </c>
      <c r="I1818">
        <v>1.9</v>
      </c>
      <c r="L1818">
        <f t="shared" si="221"/>
        <v>86.940000000000012</v>
      </c>
      <c r="M1818">
        <f t="shared" si="222"/>
        <v>-5.9999999999988063E-2</v>
      </c>
    </row>
    <row r="1819" spans="1:13" x14ac:dyDescent="0.25">
      <c r="A1819" t="str">
        <f t="shared" si="223"/>
        <v>Salbei-Gewürz, getrocknet</v>
      </c>
      <c r="B1819">
        <f t="shared" si="224"/>
        <v>25</v>
      </c>
      <c r="C1819" t="s">
        <v>1721</v>
      </c>
      <c r="D1819">
        <v>334</v>
      </c>
      <c r="E1819">
        <v>1403</v>
      </c>
      <c r="F1819">
        <v>3.5</v>
      </c>
      <c r="G1819">
        <v>43</v>
      </c>
      <c r="H1819">
        <v>12</v>
      </c>
      <c r="I1819">
        <v>11</v>
      </c>
      <c r="L1819">
        <f t="shared" si="221"/>
        <v>334.09999999999997</v>
      </c>
      <c r="M1819">
        <f t="shared" si="222"/>
        <v>9.9999999999965894E-2</v>
      </c>
    </row>
    <row r="1820" spans="1:13" x14ac:dyDescent="0.25">
      <c r="A1820" t="str">
        <f t="shared" si="223"/>
        <v>Salbeitee</v>
      </c>
      <c r="B1820">
        <f t="shared" si="224"/>
        <v>9</v>
      </c>
      <c r="C1820" t="s">
        <v>1722</v>
      </c>
      <c r="D1820">
        <v>9</v>
      </c>
      <c r="E1820">
        <v>38</v>
      </c>
      <c r="F1820">
        <v>0</v>
      </c>
      <c r="G1820">
        <v>0.9</v>
      </c>
      <c r="H1820">
        <v>0.4</v>
      </c>
      <c r="I1820">
        <v>0.4</v>
      </c>
      <c r="L1820">
        <f t="shared" si="221"/>
        <v>9.09</v>
      </c>
      <c r="M1820">
        <f t="shared" si="222"/>
        <v>8.9999999999999858E-2</v>
      </c>
    </row>
    <row r="1821" spans="1:13" x14ac:dyDescent="0.25">
      <c r="A1821" t="str">
        <f t="shared" si="223"/>
        <v>Salicornes, Salicornia, Europäischer Queller</v>
      </c>
      <c r="B1821">
        <f t="shared" si="224"/>
        <v>44</v>
      </c>
      <c r="C1821" t="s">
        <v>1723</v>
      </c>
      <c r="D1821">
        <v>13</v>
      </c>
      <c r="E1821">
        <v>56</v>
      </c>
      <c r="F1821">
        <v>0</v>
      </c>
      <c r="G1821">
        <v>1.6</v>
      </c>
      <c r="H1821">
        <v>0.1</v>
      </c>
      <c r="I1821">
        <v>1.4</v>
      </c>
      <c r="L1821">
        <f t="shared" si="221"/>
        <v>13.370000000000001</v>
      </c>
      <c r="M1821">
        <f t="shared" si="222"/>
        <v>0.37000000000000099</v>
      </c>
    </row>
    <row r="1822" spans="1:13" x14ac:dyDescent="0.25">
      <c r="A1822" t="str">
        <f t="shared" si="223"/>
        <v>Saltimbocca (Kalbsschnitzel "romana")</v>
      </c>
      <c r="B1822">
        <f t="shared" si="224"/>
        <v>37</v>
      </c>
      <c r="C1822" t="s">
        <v>1724</v>
      </c>
      <c r="D1822">
        <v>183</v>
      </c>
      <c r="E1822">
        <v>767</v>
      </c>
      <c r="F1822">
        <v>0.5</v>
      </c>
      <c r="G1822">
        <v>4</v>
      </c>
      <c r="H1822">
        <v>12</v>
      </c>
      <c r="I1822">
        <v>13</v>
      </c>
      <c r="L1822">
        <f t="shared" si="221"/>
        <v>182.6</v>
      </c>
      <c r="M1822">
        <f t="shared" si="222"/>
        <v>-0.40000000000000568</v>
      </c>
    </row>
    <row r="1823" spans="1:13" x14ac:dyDescent="0.25">
      <c r="A1823" t="str">
        <f t="shared" si="223"/>
        <v>Salzgebäck</v>
      </c>
      <c r="B1823">
        <f t="shared" si="224"/>
        <v>10</v>
      </c>
      <c r="C1823" t="s">
        <v>1725</v>
      </c>
      <c r="D1823">
        <v>348</v>
      </c>
      <c r="E1823">
        <v>1460</v>
      </c>
      <c r="F1823">
        <v>4</v>
      </c>
      <c r="G1823">
        <v>41.6</v>
      </c>
      <c r="H1823">
        <v>16.8</v>
      </c>
      <c r="I1823">
        <v>7.7</v>
      </c>
      <c r="L1823">
        <f t="shared" si="221"/>
        <v>359.14</v>
      </c>
      <c r="M1823">
        <f t="shared" si="222"/>
        <v>11.139999999999986</v>
      </c>
    </row>
    <row r="1824" spans="1:13" x14ac:dyDescent="0.25">
      <c r="A1824" t="str">
        <f t="shared" si="223"/>
        <v>Salzheringe</v>
      </c>
      <c r="B1824">
        <f t="shared" si="224"/>
        <v>11</v>
      </c>
      <c r="C1824" t="s">
        <v>1726</v>
      </c>
      <c r="D1824">
        <v>246</v>
      </c>
      <c r="E1824">
        <v>1034</v>
      </c>
      <c r="F1824">
        <v>0</v>
      </c>
      <c r="G1824">
        <v>0</v>
      </c>
      <c r="H1824">
        <v>17.899999999999999</v>
      </c>
      <c r="I1824">
        <v>19</v>
      </c>
      <c r="L1824">
        <f t="shared" si="221"/>
        <v>246.26999999999998</v>
      </c>
      <c r="M1824">
        <f t="shared" si="222"/>
        <v>0.26999999999998181</v>
      </c>
    </row>
    <row r="1825" spans="1:13" x14ac:dyDescent="0.25">
      <c r="A1825" t="str">
        <f t="shared" si="223"/>
        <v>Salzkartoffeln, gekocht (stark basisch wirkend)</v>
      </c>
      <c r="B1825">
        <f t="shared" si="224"/>
        <v>47</v>
      </c>
      <c r="C1825" t="s">
        <v>1727</v>
      </c>
      <c r="D1825">
        <v>70</v>
      </c>
      <c r="E1825">
        <v>298</v>
      </c>
      <c r="F1825">
        <v>1.5</v>
      </c>
      <c r="G1825">
        <v>15.4</v>
      </c>
      <c r="H1825">
        <v>0.1</v>
      </c>
      <c r="I1825">
        <v>1.8</v>
      </c>
      <c r="L1825">
        <f t="shared" si="221"/>
        <v>71.63</v>
      </c>
      <c r="M1825">
        <f t="shared" si="222"/>
        <v>1.6299999999999955</v>
      </c>
    </row>
    <row r="1826" spans="1:13" x14ac:dyDescent="0.25">
      <c r="A1826" t="str">
        <f t="shared" si="223"/>
        <v>Salz-Mandeln, Salzmandeln</v>
      </c>
      <c r="B1826">
        <f t="shared" si="224"/>
        <v>25</v>
      </c>
      <c r="C1826" t="s">
        <v>1728</v>
      </c>
      <c r="D1826">
        <v>655</v>
      </c>
      <c r="E1826">
        <v>2749</v>
      </c>
      <c r="F1826">
        <v>0.5</v>
      </c>
      <c r="G1826">
        <v>3.5</v>
      </c>
      <c r="H1826">
        <v>58</v>
      </c>
      <c r="I1826">
        <v>24</v>
      </c>
      <c r="L1826">
        <f t="shared" si="221"/>
        <v>654.55000000000018</v>
      </c>
      <c r="M1826">
        <f t="shared" si="222"/>
        <v>-0.4499999999998181</v>
      </c>
    </row>
    <row r="1827" spans="1:13" x14ac:dyDescent="0.25">
      <c r="A1827" t="str">
        <f t="shared" si="223"/>
        <v>Salzstangen, Salzstängel</v>
      </c>
      <c r="B1827">
        <f t="shared" si="224"/>
        <v>24</v>
      </c>
      <c r="C1827" t="s">
        <v>1729</v>
      </c>
      <c r="D1827">
        <v>336</v>
      </c>
      <c r="E1827">
        <v>1430</v>
      </c>
      <c r="F1827">
        <v>6.5</v>
      </c>
      <c r="G1827">
        <v>74</v>
      </c>
      <c r="H1827">
        <v>0.5</v>
      </c>
      <c r="I1827">
        <v>9</v>
      </c>
      <c r="L1827">
        <f t="shared" si="221"/>
        <v>345.84999999999997</v>
      </c>
      <c r="M1827">
        <f t="shared" si="222"/>
        <v>9.8499999999999659</v>
      </c>
    </row>
    <row r="1828" spans="1:13" x14ac:dyDescent="0.25">
      <c r="A1828" t="str">
        <f t="shared" si="223"/>
        <v>Sambal Oelek (Würzpaste)</v>
      </c>
      <c r="B1828">
        <f t="shared" si="224"/>
        <v>24</v>
      </c>
      <c r="C1828" t="s">
        <v>1730</v>
      </c>
      <c r="D1828">
        <v>43</v>
      </c>
      <c r="E1828">
        <v>179</v>
      </c>
      <c r="F1828">
        <v>0.5</v>
      </c>
      <c r="G1828">
        <v>6</v>
      </c>
      <c r="H1828">
        <v>1.3</v>
      </c>
      <c r="I1828">
        <v>1.4</v>
      </c>
      <c r="L1828">
        <f t="shared" si="221"/>
        <v>42.57</v>
      </c>
      <c r="M1828">
        <f t="shared" si="222"/>
        <v>-0.42999999999999972</v>
      </c>
    </row>
    <row r="1829" spans="1:13" x14ac:dyDescent="0.25">
      <c r="A1829" t="s">
        <v>2559</v>
      </c>
      <c r="B1829">
        <f>LEN(A1829)</f>
        <v>70</v>
      </c>
      <c r="C1829" t="s">
        <v>2453</v>
      </c>
      <c r="D1829">
        <v>89</v>
      </c>
      <c r="E1829">
        <v>374</v>
      </c>
      <c r="F1829">
        <v>0.5</v>
      </c>
      <c r="G1829">
        <v>3.5</v>
      </c>
      <c r="H1829">
        <v>7.4</v>
      </c>
      <c r="I1829">
        <v>1.4</v>
      </c>
      <c r="L1829">
        <f t="shared" si="221"/>
        <v>89.05</v>
      </c>
      <c r="M1829">
        <f t="shared" si="222"/>
        <v>4.9999999999997158E-2</v>
      </c>
    </row>
    <row r="1830" spans="1:13" x14ac:dyDescent="0.25">
      <c r="A1830" t="str">
        <f t="shared" ref="A1830:A1871" si="225">MID(C1830,1,$B$1)</f>
        <v>Sanddornsaft, Sandbeerensaft, Roter Schlehensaft</v>
      </c>
      <c r="B1830">
        <f t="shared" ref="B1830:B1871" si="226">LEN(C1830)</f>
        <v>48</v>
      </c>
      <c r="C1830" t="s">
        <v>1731</v>
      </c>
      <c r="D1830">
        <v>32</v>
      </c>
      <c r="E1830">
        <v>134</v>
      </c>
      <c r="F1830">
        <v>0</v>
      </c>
      <c r="G1830">
        <v>1.5</v>
      </c>
      <c r="H1830">
        <v>2.2999999999999998</v>
      </c>
      <c r="I1830">
        <v>1</v>
      </c>
      <c r="L1830">
        <f t="shared" si="221"/>
        <v>31.74</v>
      </c>
      <c r="M1830">
        <f t="shared" si="222"/>
        <v>-0.26000000000000156</v>
      </c>
    </row>
    <row r="1831" spans="1:13" x14ac:dyDescent="0.25">
      <c r="A1831" t="str">
        <f t="shared" si="225"/>
        <v>Sandkuchen</v>
      </c>
      <c r="B1831">
        <f t="shared" si="226"/>
        <v>10</v>
      </c>
      <c r="C1831" t="s">
        <v>1732</v>
      </c>
      <c r="D1831">
        <v>382</v>
      </c>
      <c r="E1831">
        <v>1600</v>
      </c>
      <c r="F1831">
        <v>4.5</v>
      </c>
      <c r="G1831">
        <v>48.4</v>
      </c>
      <c r="H1831">
        <v>19.5</v>
      </c>
      <c r="I1831">
        <v>3.3</v>
      </c>
      <c r="L1831">
        <f t="shared" si="221"/>
        <v>393.65</v>
      </c>
      <c r="M1831">
        <f t="shared" si="222"/>
        <v>11.649999999999977</v>
      </c>
    </row>
    <row r="1832" spans="1:13" x14ac:dyDescent="0.25">
      <c r="A1832" t="str">
        <f t="shared" si="225"/>
        <v>Sangria 10 Vol.%</v>
      </c>
      <c r="B1832">
        <f t="shared" si="226"/>
        <v>16</v>
      </c>
      <c r="C1832" t="s">
        <v>1733</v>
      </c>
      <c r="D1832">
        <v>96</v>
      </c>
      <c r="E1832">
        <v>403</v>
      </c>
      <c r="F1832">
        <v>1</v>
      </c>
      <c r="G1832">
        <v>7.5</v>
      </c>
      <c r="H1832">
        <v>0</v>
      </c>
      <c r="I1832">
        <v>0.5</v>
      </c>
      <c r="J1832">
        <v>10</v>
      </c>
      <c r="L1832">
        <f t="shared" si="221"/>
        <v>102.85</v>
      </c>
      <c r="M1832">
        <f t="shared" si="222"/>
        <v>6.8499999999999943</v>
      </c>
    </row>
    <row r="1833" spans="1:13" x14ac:dyDescent="0.25">
      <c r="A1833" t="str">
        <f t="shared" si="225"/>
        <v>Sapote, Breiapfelbaum, Kaugummibaum</v>
      </c>
      <c r="B1833">
        <f t="shared" si="226"/>
        <v>35</v>
      </c>
      <c r="C1833" t="s">
        <v>1734</v>
      </c>
      <c r="D1833">
        <v>96</v>
      </c>
      <c r="E1833">
        <v>404</v>
      </c>
      <c r="F1833">
        <v>1.8</v>
      </c>
      <c r="G1833">
        <v>20.6</v>
      </c>
      <c r="H1833">
        <v>0.5</v>
      </c>
      <c r="I1833">
        <v>1.4</v>
      </c>
      <c r="L1833">
        <f t="shared" si="221"/>
        <v>94.99</v>
      </c>
      <c r="M1833">
        <f t="shared" si="222"/>
        <v>-1.0100000000000051</v>
      </c>
    </row>
    <row r="1834" spans="1:13" x14ac:dyDescent="0.25">
      <c r="A1834" t="str">
        <f t="shared" si="225"/>
        <v>Sapotillapfel</v>
      </c>
      <c r="B1834">
        <f t="shared" si="226"/>
        <v>13</v>
      </c>
      <c r="C1834" t="s">
        <v>1735</v>
      </c>
      <c r="D1834">
        <v>91</v>
      </c>
      <c r="E1834">
        <v>381</v>
      </c>
      <c r="F1834">
        <v>1.6</v>
      </c>
      <c r="G1834">
        <v>19</v>
      </c>
      <c r="H1834">
        <v>1</v>
      </c>
      <c r="I1834">
        <v>0.5</v>
      </c>
      <c r="L1834">
        <f t="shared" si="221"/>
        <v>89.299999999999983</v>
      </c>
      <c r="M1834">
        <f t="shared" si="222"/>
        <v>-1.7000000000000171</v>
      </c>
    </row>
    <row r="1835" spans="1:13" x14ac:dyDescent="0.25">
      <c r="A1835" t="str">
        <f t="shared" si="225"/>
        <v>Sardellen-Filets (Anchovis) (roh)</v>
      </c>
      <c r="B1835">
        <f t="shared" si="226"/>
        <v>33</v>
      </c>
      <c r="C1835" t="s">
        <v>1736</v>
      </c>
      <c r="D1835">
        <v>101</v>
      </c>
      <c r="E1835">
        <v>427</v>
      </c>
      <c r="F1835">
        <v>0</v>
      </c>
      <c r="G1835">
        <v>0</v>
      </c>
      <c r="H1835">
        <v>2.2999999999999998</v>
      </c>
      <c r="I1835">
        <v>20.100000000000001</v>
      </c>
      <c r="L1835">
        <f t="shared" si="221"/>
        <v>105.81000000000002</v>
      </c>
      <c r="M1835">
        <f t="shared" si="222"/>
        <v>4.8100000000000165</v>
      </c>
    </row>
    <row r="1836" spans="1:13" x14ac:dyDescent="0.25">
      <c r="A1836" t="str">
        <f t="shared" si="225"/>
        <v>Sardellen-Filets, gesalzen (Anchovis)</v>
      </c>
      <c r="B1836">
        <f t="shared" si="226"/>
        <v>37</v>
      </c>
      <c r="C1836" t="s">
        <v>1737</v>
      </c>
      <c r="D1836">
        <v>88</v>
      </c>
      <c r="E1836">
        <v>372</v>
      </c>
      <c r="F1836">
        <v>0</v>
      </c>
      <c r="G1836">
        <v>0</v>
      </c>
      <c r="H1836">
        <v>2</v>
      </c>
      <c r="I1836">
        <v>17.5</v>
      </c>
      <c r="L1836">
        <f t="shared" si="221"/>
        <v>92.1</v>
      </c>
      <c r="M1836">
        <f t="shared" si="222"/>
        <v>4.0999999999999943</v>
      </c>
    </row>
    <row r="1837" spans="1:13" x14ac:dyDescent="0.25">
      <c r="A1837" t="str">
        <f t="shared" si="225"/>
        <v>Sardellen-Paste (Anchovis-Paste)</v>
      </c>
      <c r="B1837">
        <f t="shared" si="226"/>
        <v>32</v>
      </c>
      <c r="C1837" t="s">
        <v>1738</v>
      </c>
      <c r="D1837">
        <v>210</v>
      </c>
      <c r="E1837">
        <v>880</v>
      </c>
      <c r="F1837">
        <v>1</v>
      </c>
      <c r="G1837">
        <v>8</v>
      </c>
      <c r="H1837">
        <v>12</v>
      </c>
      <c r="I1837">
        <v>15.5</v>
      </c>
      <c r="L1837">
        <f t="shared" si="221"/>
        <v>209.5</v>
      </c>
      <c r="M1837">
        <f t="shared" si="222"/>
        <v>-0.5</v>
      </c>
    </row>
    <row r="1838" spans="1:13" x14ac:dyDescent="0.25">
      <c r="A1838" t="str">
        <f t="shared" si="225"/>
        <v>Sardinen (Konserve) in Öl</v>
      </c>
      <c r="B1838">
        <f t="shared" si="226"/>
        <v>25</v>
      </c>
      <c r="C1838" t="s">
        <v>1739</v>
      </c>
      <c r="D1838">
        <v>222</v>
      </c>
      <c r="E1838">
        <v>926</v>
      </c>
      <c r="F1838">
        <v>0</v>
      </c>
      <c r="G1838">
        <v>0</v>
      </c>
      <c r="H1838">
        <v>14</v>
      </c>
      <c r="I1838">
        <v>24</v>
      </c>
      <c r="L1838">
        <f t="shared" si="221"/>
        <v>231.00000000000003</v>
      </c>
      <c r="M1838">
        <f t="shared" si="222"/>
        <v>9.0000000000000284</v>
      </c>
    </row>
    <row r="1839" spans="1:13" x14ac:dyDescent="0.25">
      <c r="A1839" t="str">
        <f t="shared" si="225"/>
        <v>Sardinen (roh)</v>
      </c>
      <c r="B1839">
        <f t="shared" si="226"/>
        <v>14</v>
      </c>
      <c r="C1839" t="s">
        <v>1740</v>
      </c>
      <c r="D1839">
        <v>124</v>
      </c>
      <c r="E1839">
        <v>522</v>
      </c>
      <c r="F1839">
        <v>0</v>
      </c>
      <c r="G1839">
        <v>0</v>
      </c>
      <c r="H1839">
        <v>5.2</v>
      </c>
      <c r="I1839">
        <v>19.399999999999999</v>
      </c>
      <c r="L1839">
        <f t="shared" si="221"/>
        <v>129.84</v>
      </c>
      <c r="M1839">
        <f t="shared" si="222"/>
        <v>5.8400000000000034</v>
      </c>
    </row>
    <row r="1840" spans="1:13" x14ac:dyDescent="0.25">
      <c r="A1840" t="str">
        <f t="shared" si="225"/>
        <v>Sate-Sauce, Thai Saté-Sauce, Erdnuss-Sauce</v>
      </c>
      <c r="B1840">
        <f t="shared" si="226"/>
        <v>42</v>
      </c>
      <c r="C1840" t="s">
        <v>1741</v>
      </c>
      <c r="D1840">
        <v>277</v>
      </c>
      <c r="E1840">
        <v>1162</v>
      </c>
      <c r="F1840">
        <v>2</v>
      </c>
      <c r="G1840">
        <v>20</v>
      </c>
      <c r="H1840">
        <v>18</v>
      </c>
      <c r="I1840">
        <v>6.5</v>
      </c>
      <c r="L1840">
        <f t="shared" si="221"/>
        <v>276.7</v>
      </c>
      <c r="M1840">
        <f t="shared" si="222"/>
        <v>-0.30000000000001137</v>
      </c>
    </row>
    <row r="1841" spans="1:13" x14ac:dyDescent="0.25">
      <c r="A1841" t="str">
        <f t="shared" si="225"/>
        <v>Satsumas</v>
      </c>
      <c r="B1841">
        <f t="shared" si="226"/>
        <v>8</v>
      </c>
      <c r="C1841" t="s">
        <v>1742</v>
      </c>
      <c r="D1841">
        <v>39</v>
      </c>
      <c r="E1841">
        <v>184</v>
      </c>
      <c r="F1841">
        <v>1</v>
      </c>
      <c r="G1841">
        <v>9.5</v>
      </c>
      <c r="H1841">
        <v>0.1</v>
      </c>
      <c r="I1841">
        <v>0.8</v>
      </c>
      <c r="L1841">
        <f t="shared" si="221"/>
        <v>43.239999999999995</v>
      </c>
      <c r="M1841">
        <f t="shared" si="222"/>
        <v>4.2399999999999949</v>
      </c>
    </row>
    <row r="1842" spans="1:13" x14ac:dyDescent="0.25">
      <c r="A1842" t="str">
        <f t="shared" si="225"/>
        <v>Sauce Béarnaise</v>
      </c>
      <c r="B1842">
        <f t="shared" si="226"/>
        <v>15</v>
      </c>
      <c r="C1842" t="s">
        <v>1743</v>
      </c>
      <c r="D1842">
        <v>221</v>
      </c>
      <c r="E1842">
        <v>928</v>
      </c>
      <c r="F1842">
        <v>1</v>
      </c>
      <c r="G1842">
        <v>7</v>
      </c>
      <c r="H1842">
        <v>20</v>
      </c>
      <c r="I1842">
        <v>1.5</v>
      </c>
      <c r="L1842">
        <f t="shared" si="221"/>
        <v>221</v>
      </c>
      <c r="M1842">
        <f t="shared" si="222"/>
        <v>0</v>
      </c>
    </row>
    <row r="1843" spans="1:13" x14ac:dyDescent="0.25">
      <c r="A1843" t="str">
        <f t="shared" si="225"/>
        <v>Sauce Béchamel</v>
      </c>
      <c r="B1843">
        <f t="shared" si="226"/>
        <v>14</v>
      </c>
      <c r="C1843" t="s">
        <v>1744</v>
      </c>
      <c r="D1843">
        <v>225</v>
      </c>
      <c r="E1843">
        <v>946</v>
      </c>
      <c r="F1843">
        <v>0.5</v>
      </c>
      <c r="G1843">
        <v>3.5</v>
      </c>
      <c r="H1843">
        <v>22</v>
      </c>
      <c r="I1843">
        <v>1.5</v>
      </c>
      <c r="L1843">
        <f t="shared" si="221"/>
        <v>225.25000000000003</v>
      </c>
      <c r="M1843">
        <f t="shared" si="222"/>
        <v>0.25000000000002842</v>
      </c>
    </row>
    <row r="1844" spans="1:13" x14ac:dyDescent="0.25">
      <c r="A1844" t="str">
        <f t="shared" si="225"/>
        <v>Sauce Hollandaise, Holländische Soße</v>
      </c>
      <c r="B1844">
        <f t="shared" si="226"/>
        <v>36</v>
      </c>
      <c r="C1844" t="s">
        <v>1745</v>
      </c>
      <c r="D1844">
        <v>280</v>
      </c>
      <c r="E1844">
        <v>1178</v>
      </c>
      <c r="F1844">
        <v>0.5</v>
      </c>
      <c r="G1844">
        <v>5.0999999999999996</v>
      </c>
      <c r="H1844">
        <v>27</v>
      </c>
      <c r="I1844">
        <v>2</v>
      </c>
      <c r="L1844">
        <f t="shared" si="221"/>
        <v>280.40999999999997</v>
      </c>
      <c r="M1844">
        <f t="shared" si="222"/>
        <v>0.40999999999996817</v>
      </c>
    </row>
    <row r="1845" spans="1:13" x14ac:dyDescent="0.25">
      <c r="A1845" t="str">
        <f t="shared" si="225"/>
        <v>Sauerampfer (stark basisch wirkend)</v>
      </c>
      <c r="B1845">
        <f t="shared" si="226"/>
        <v>35</v>
      </c>
      <c r="C1845" t="s">
        <v>1746</v>
      </c>
      <c r="D1845">
        <v>22</v>
      </c>
      <c r="E1845">
        <v>92</v>
      </c>
      <c r="F1845">
        <v>0</v>
      </c>
      <c r="G1845">
        <v>2</v>
      </c>
      <c r="H1845">
        <v>0.4</v>
      </c>
      <c r="I1845">
        <v>2.4</v>
      </c>
      <c r="L1845">
        <f t="shared" si="221"/>
        <v>22</v>
      </c>
      <c r="M1845">
        <f t="shared" si="222"/>
        <v>0</v>
      </c>
    </row>
    <row r="1846" spans="1:13" x14ac:dyDescent="0.25">
      <c r="A1846" t="str">
        <f t="shared" si="225"/>
        <v>Sauerbraten</v>
      </c>
      <c r="B1846">
        <f t="shared" si="226"/>
        <v>11</v>
      </c>
      <c r="C1846" t="s">
        <v>1747</v>
      </c>
      <c r="D1846">
        <v>104</v>
      </c>
      <c r="E1846">
        <v>437</v>
      </c>
      <c r="F1846">
        <v>1</v>
      </c>
      <c r="G1846">
        <v>12</v>
      </c>
      <c r="H1846">
        <v>2.5</v>
      </c>
      <c r="I1846">
        <v>7.5</v>
      </c>
      <c r="L1846">
        <f t="shared" si="221"/>
        <v>103.94999999999999</v>
      </c>
      <c r="M1846">
        <f t="shared" si="222"/>
        <v>-5.0000000000011369E-2</v>
      </c>
    </row>
    <row r="1847" spans="1:13" x14ac:dyDescent="0.25">
      <c r="A1847" t="str">
        <f t="shared" si="225"/>
        <v>Sauerfleisch, Surfleisch</v>
      </c>
      <c r="B1847">
        <f t="shared" si="226"/>
        <v>24</v>
      </c>
      <c r="C1847" t="s">
        <v>1748</v>
      </c>
      <c r="D1847">
        <v>205</v>
      </c>
      <c r="E1847">
        <v>860</v>
      </c>
      <c r="F1847">
        <v>0</v>
      </c>
      <c r="G1847">
        <v>0.9</v>
      </c>
      <c r="H1847">
        <v>15.3</v>
      </c>
      <c r="I1847">
        <v>14</v>
      </c>
      <c r="L1847">
        <f t="shared" si="221"/>
        <v>204.78000000000003</v>
      </c>
      <c r="M1847">
        <f t="shared" si="222"/>
        <v>-0.21999999999997044</v>
      </c>
    </row>
    <row r="1848" spans="1:13" x14ac:dyDescent="0.25">
      <c r="A1848" t="str">
        <f t="shared" si="225"/>
        <v>Sauerkirsch-Saft</v>
      </c>
      <c r="B1848">
        <f t="shared" si="226"/>
        <v>16</v>
      </c>
      <c r="C1848" t="s">
        <v>1749</v>
      </c>
      <c r="D1848">
        <v>48</v>
      </c>
      <c r="E1848">
        <v>201</v>
      </c>
      <c r="F1848">
        <v>1</v>
      </c>
      <c r="G1848">
        <v>11.1</v>
      </c>
      <c r="H1848">
        <v>0</v>
      </c>
      <c r="I1848">
        <v>0.5</v>
      </c>
      <c r="L1848">
        <f t="shared" si="221"/>
        <v>47.61</v>
      </c>
      <c r="M1848">
        <f t="shared" si="222"/>
        <v>-0.39000000000000057</v>
      </c>
    </row>
    <row r="1849" spans="1:13" x14ac:dyDescent="0.25">
      <c r="A1849" t="str">
        <f t="shared" si="225"/>
        <v xml:space="preserve">Sauerkraut (Sauerkonserve), Bayrisch Kraut, </v>
      </c>
      <c r="B1849">
        <f t="shared" si="226"/>
        <v>44</v>
      </c>
      <c r="C1849" t="s">
        <v>1750</v>
      </c>
      <c r="D1849">
        <v>10</v>
      </c>
      <c r="E1849">
        <v>41</v>
      </c>
      <c r="F1849">
        <v>0</v>
      </c>
      <c r="G1849">
        <v>1.1000000000000001</v>
      </c>
      <c r="H1849">
        <v>0.2</v>
      </c>
      <c r="I1849">
        <v>0.9</v>
      </c>
      <c r="L1849">
        <f t="shared" si="221"/>
        <v>10.15</v>
      </c>
      <c r="M1849">
        <f t="shared" si="222"/>
        <v>0.15000000000000036</v>
      </c>
    </row>
    <row r="1850" spans="1:13" x14ac:dyDescent="0.25">
      <c r="A1850" t="str">
        <f t="shared" si="225"/>
        <v>Sauerkraut, abgetropft, Bayrisch Kraut</v>
      </c>
      <c r="B1850">
        <f t="shared" si="226"/>
        <v>38</v>
      </c>
      <c r="C1850" t="s">
        <v>1751</v>
      </c>
      <c r="D1850">
        <v>18</v>
      </c>
      <c r="E1850">
        <v>77</v>
      </c>
      <c r="F1850">
        <v>0</v>
      </c>
      <c r="G1850">
        <v>2.4</v>
      </c>
      <c r="H1850">
        <v>0.3</v>
      </c>
      <c r="I1850">
        <v>1.5</v>
      </c>
      <c r="L1850">
        <f t="shared" si="221"/>
        <v>18.93</v>
      </c>
      <c r="M1850">
        <f t="shared" si="222"/>
        <v>0.92999999999999972</v>
      </c>
    </row>
    <row r="1851" spans="1:13" x14ac:dyDescent="0.25">
      <c r="A1851" t="str">
        <f t="shared" si="225"/>
        <v>Sauerkrautsaft</v>
      </c>
      <c r="B1851">
        <f t="shared" si="226"/>
        <v>14</v>
      </c>
      <c r="C1851" t="s">
        <v>1752</v>
      </c>
      <c r="D1851">
        <v>12</v>
      </c>
      <c r="E1851">
        <v>52</v>
      </c>
      <c r="F1851">
        <v>0</v>
      </c>
      <c r="G1851">
        <v>1</v>
      </c>
      <c r="H1851">
        <v>0.2</v>
      </c>
      <c r="I1851">
        <v>1.5</v>
      </c>
      <c r="L1851">
        <f t="shared" si="221"/>
        <v>12.260000000000002</v>
      </c>
      <c r="M1851">
        <f t="shared" si="222"/>
        <v>0.26000000000000156</v>
      </c>
    </row>
    <row r="1852" spans="1:13" x14ac:dyDescent="0.25">
      <c r="A1852" t="str">
        <f t="shared" si="225"/>
        <v>Sauermilchkäse</v>
      </c>
      <c r="B1852">
        <f t="shared" si="226"/>
        <v>14</v>
      </c>
      <c r="C1852" t="s">
        <v>1753</v>
      </c>
      <c r="D1852">
        <v>126</v>
      </c>
      <c r="E1852">
        <v>536</v>
      </c>
      <c r="F1852">
        <v>0</v>
      </c>
      <c r="G1852">
        <v>0</v>
      </c>
      <c r="H1852">
        <v>0.7</v>
      </c>
      <c r="I1852">
        <v>30</v>
      </c>
      <c r="L1852">
        <f t="shared" si="221"/>
        <v>132.51</v>
      </c>
      <c r="M1852">
        <f t="shared" si="222"/>
        <v>6.5099999999999909</v>
      </c>
    </row>
    <row r="1853" spans="1:13" x14ac:dyDescent="0.25">
      <c r="A1853" t="str">
        <f t="shared" si="225"/>
        <v>Sauerteig, Natursauerteig</v>
      </c>
      <c r="B1853">
        <f t="shared" si="226"/>
        <v>25</v>
      </c>
      <c r="C1853" t="s">
        <v>1754</v>
      </c>
      <c r="D1853">
        <v>129</v>
      </c>
      <c r="E1853">
        <v>541</v>
      </c>
      <c r="F1853">
        <v>2</v>
      </c>
      <c r="G1853">
        <v>24</v>
      </c>
      <c r="H1853">
        <v>1</v>
      </c>
      <c r="I1853">
        <v>5</v>
      </c>
      <c r="L1853">
        <f t="shared" si="221"/>
        <v>128.69999999999999</v>
      </c>
      <c r="M1853">
        <f t="shared" si="222"/>
        <v>-0.30000000000001137</v>
      </c>
    </row>
    <row r="1854" spans="1:13" x14ac:dyDescent="0.25">
      <c r="A1854" t="str">
        <f t="shared" si="225"/>
        <v>Scamorza (ital. Brühkäse)</v>
      </c>
      <c r="B1854">
        <f t="shared" si="226"/>
        <v>25</v>
      </c>
      <c r="C1854" t="s">
        <v>1755</v>
      </c>
      <c r="D1854">
        <v>219</v>
      </c>
      <c r="E1854">
        <v>922</v>
      </c>
      <c r="F1854">
        <v>0.5</v>
      </c>
      <c r="G1854">
        <v>5</v>
      </c>
      <c r="H1854">
        <v>11</v>
      </c>
      <c r="I1854">
        <v>23</v>
      </c>
      <c r="L1854">
        <f t="shared" si="221"/>
        <v>219.40000000000003</v>
      </c>
      <c r="M1854">
        <f t="shared" si="222"/>
        <v>0.40000000000003411</v>
      </c>
    </row>
    <row r="1855" spans="1:13" x14ac:dyDescent="0.25">
      <c r="A1855" t="str">
        <f t="shared" si="225"/>
        <v>Scampi</v>
      </c>
      <c r="B1855">
        <f t="shared" si="226"/>
        <v>6</v>
      </c>
      <c r="C1855" t="s">
        <v>1756</v>
      </c>
      <c r="D1855">
        <v>84</v>
      </c>
      <c r="E1855">
        <v>355</v>
      </c>
      <c r="F1855">
        <v>0</v>
      </c>
      <c r="G1855">
        <v>1.3</v>
      </c>
      <c r="H1855">
        <v>1.1000000000000001</v>
      </c>
      <c r="I1855">
        <v>17.2</v>
      </c>
      <c r="L1855">
        <f t="shared" si="221"/>
        <v>87.8</v>
      </c>
      <c r="M1855">
        <f t="shared" si="222"/>
        <v>3.7999999999999972</v>
      </c>
    </row>
    <row r="1856" spans="1:13" x14ac:dyDescent="0.25">
      <c r="A1856" t="str">
        <f t="shared" si="225"/>
        <v>Schafskäse (Feta, Hirtenkäse)</v>
      </c>
      <c r="B1856">
        <f t="shared" si="226"/>
        <v>29</v>
      </c>
      <c r="C1856" t="s">
        <v>1757</v>
      </c>
      <c r="D1856">
        <v>232</v>
      </c>
      <c r="E1856">
        <v>964</v>
      </c>
      <c r="F1856">
        <v>0</v>
      </c>
      <c r="G1856">
        <v>0.5</v>
      </c>
      <c r="H1856">
        <v>18</v>
      </c>
      <c r="I1856">
        <v>17</v>
      </c>
      <c r="L1856">
        <f t="shared" si="221"/>
        <v>240.85000000000002</v>
      </c>
      <c r="M1856">
        <f t="shared" si="222"/>
        <v>8.8500000000000227</v>
      </c>
    </row>
    <row r="1857" spans="1:13" x14ac:dyDescent="0.25">
      <c r="A1857" t="str">
        <f t="shared" si="225"/>
        <v>Schalotten (Edelzwiebeln, Lauchzwiebeln, Frühlingszwiebeln)</v>
      </c>
      <c r="B1857">
        <f t="shared" si="226"/>
        <v>59</v>
      </c>
      <c r="C1857" t="s">
        <v>1758</v>
      </c>
      <c r="D1857">
        <v>77</v>
      </c>
      <c r="E1857">
        <v>325</v>
      </c>
      <c r="F1857">
        <v>1.5</v>
      </c>
      <c r="G1857">
        <v>16.100000000000001</v>
      </c>
      <c r="H1857">
        <v>0.1</v>
      </c>
      <c r="I1857">
        <v>2.5</v>
      </c>
      <c r="L1857">
        <f t="shared" si="221"/>
        <v>77.440000000000012</v>
      </c>
      <c r="M1857">
        <f t="shared" si="222"/>
        <v>0.44000000000001194</v>
      </c>
    </row>
    <row r="1858" spans="1:13" x14ac:dyDescent="0.25">
      <c r="A1858" t="str">
        <f t="shared" si="225"/>
        <v>Schaschlik mit Soße</v>
      </c>
      <c r="B1858">
        <f t="shared" si="226"/>
        <v>19</v>
      </c>
      <c r="C1858" t="s">
        <v>1759</v>
      </c>
      <c r="D1858">
        <v>203</v>
      </c>
      <c r="E1858">
        <v>840</v>
      </c>
      <c r="F1858">
        <v>0</v>
      </c>
      <c r="G1858">
        <v>2.2999999999999998</v>
      </c>
      <c r="H1858">
        <v>17.5</v>
      </c>
      <c r="I1858">
        <v>9</v>
      </c>
      <c r="L1858">
        <f t="shared" ref="L1858:L1921" si="227">G1858*4.1+H1858*9.3+I1858*4.2+J1858*7+K1858*3</f>
        <v>209.98000000000002</v>
      </c>
      <c r="M1858">
        <f t="shared" ref="M1858:M1921" si="228">L1858-D1858</f>
        <v>6.9800000000000182</v>
      </c>
    </row>
    <row r="1859" spans="1:13" x14ac:dyDescent="0.25">
      <c r="A1859" t="str">
        <f t="shared" si="225"/>
        <v>Schattenmorellen (Kirschensorte, Konserve, Diät)</v>
      </c>
      <c r="B1859">
        <f t="shared" si="226"/>
        <v>48</v>
      </c>
      <c r="C1859" t="s">
        <v>1760</v>
      </c>
      <c r="D1859">
        <v>33</v>
      </c>
      <c r="E1859">
        <v>138</v>
      </c>
      <c r="F1859">
        <v>0.5</v>
      </c>
      <c r="G1859">
        <v>6.3</v>
      </c>
      <c r="H1859">
        <v>0.3</v>
      </c>
      <c r="I1859">
        <v>0.6</v>
      </c>
      <c r="L1859">
        <f t="shared" si="227"/>
        <v>31.139999999999997</v>
      </c>
      <c r="M1859">
        <f t="shared" si="228"/>
        <v>-1.860000000000003</v>
      </c>
    </row>
    <row r="1860" spans="1:13" x14ac:dyDescent="0.25">
      <c r="A1860" t="str">
        <f t="shared" si="225"/>
        <v>Schäufele (Schweinebraten aus der Schulter, Schulterbraten)</v>
      </c>
      <c r="B1860">
        <f t="shared" si="226"/>
        <v>59</v>
      </c>
      <c r="C1860" t="s">
        <v>1761</v>
      </c>
      <c r="D1860">
        <v>261</v>
      </c>
      <c r="E1860">
        <v>1095</v>
      </c>
      <c r="F1860">
        <v>0</v>
      </c>
      <c r="G1860">
        <v>1</v>
      </c>
      <c r="H1860">
        <v>19</v>
      </c>
      <c r="I1860">
        <v>19</v>
      </c>
      <c r="L1860">
        <f t="shared" si="227"/>
        <v>260.60000000000002</v>
      </c>
      <c r="M1860">
        <f t="shared" si="228"/>
        <v>-0.39999999999997726</v>
      </c>
    </row>
    <row r="1861" spans="1:13" x14ac:dyDescent="0.25">
      <c r="A1861" t="str">
        <f t="shared" si="225"/>
        <v>Schaum-Waffeln, Schaumzucker-Waffeln, Jahrmarkts-Waffeln (Kirmes)</v>
      </c>
      <c r="B1861">
        <f t="shared" si="226"/>
        <v>65</v>
      </c>
      <c r="C1861" t="s">
        <v>1762</v>
      </c>
      <c r="D1861">
        <v>472</v>
      </c>
      <c r="E1861">
        <v>1980</v>
      </c>
      <c r="F1861">
        <v>7</v>
      </c>
      <c r="G1861">
        <v>81</v>
      </c>
      <c r="H1861">
        <v>12.5</v>
      </c>
      <c r="I1861">
        <v>5.5</v>
      </c>
      <c r="L1861">
        <f t="shared" si="227"/>
        <v>471.45</v>
      </c>
      <c r="M1861">
        <f t="shared" si="228"/>
        <v>-0.55000000000001137</v>
      </c>
    </row>
    <row r="1862" spans="1:13" x14ac:dyDescent="0.25">
      <c r="A1862" t="str">
        <f t="shared" si="225"/>
        <v>Scheibletten, 20 % Fett in Trockenmasse</v>
      </c>
      <c r="B1862">
        <f t="shared" si="226"/>
        <v>39</v>
      </c>
      <c r="C1862" t="s">
        <v>1763</v>
      </c>
      <c r="D1862">
        <v>209</v>
      </c>
      <c r="E1862">
        <v>873</v>
      </c>
      <c r="F1862">
        <v>0.5</v>
      </c>
      <c r="G1862">
        <v>5.5</v>
      </c>
      <c r="H1862">
        <v>11</v>
      </c>
      <c r="I1862">
        <v>22</v>
      </c>
      <c r="L1862">
        <f t="shared" si="227"/>
        <v>217.25</v>
      </c>
      <c r="M1862">
        <f t="shared" si="228"/>
        <v>8.25</v>
      </c>
    </row>
    <row r="1863" spans="1:13" x14ac:dyDescent="0.25">
      <c r="A1863" t="str">
        <f t="shared" si="225"/>
        <v>Scheibletten, 45 % Fett in Trockenmasse</v>
      </c>
      <c r="B1863">
        <f t="shared" si="226"/>
        <v>39</v>
      </c>
      <c r="C1863" t="s">
        <v>1764</v>
      </c>
      <c r="D1863">
        <v>298</v>
      </c>
      <c r="E1863">
        <v>1245</v>
      </c>
      <c r="F1863">
        <v>0</v>
      </c>
      <c r="G1863">
        <v>0.5</v>
      </c>
      <c r="H1863">
        <v>24</v>
      </c>
      <c r="I1863">
        <v>20</v>
      </c>
      <c r="L1863">
        <f t="shared" si="227"/>
        <v>309.25</v>
      </c>
      <c r="M1863">
        <f t="shared" si="228"/>
        <v>11.25</v>
      </c>
    </row>
    <row r="1864" spans="1:13" x14ac:dyDescent="0.25">
      <c r="A1864" t="str">
        <f t="shared" si="225"/>
        <v>Schellfisch (roh)</v>
      </c>
      <c r="B1864">
        <f t="shared" si="226"/>
        <v>17</v>
      </c>
      <c r="C1864" t="s">
        <v>1765</v>
      </c>
      <c r="D1864">
        <v>72</v>
      </c>
      <c r="E1864">
        <v>308</v>
      </c>
      <c r="F1864">
        <v>0</v>
      </c>
      <c r="G1864">
        <v>0</v>
      </c>
      <c r="H1864">
        <v>0.6</v>
      </c>
      <c r="I1864">
        <v>17.899999999999999</v>
      </c>
      <c r="L1864">
        <f t="shared" si="227"/>
        <v>80.759999999999991</v>
      </c>
      <c r="M1864">
        <f t="shared" si="228"/>
        <v>8.7599999999999909</v>
      </c>
    </row>
    <row r="1865" spans="1:13" x14ac:dyDescent="0.25">
      <c r="A1865" t="str">
        <f t="shared" si="225"/>
        <v>Schichtkäse, 10 % Fett in Trockenmasse</v>
      </c>
      <c r="B1865">
        <f t="shared" si="226"/>
        <v>38</v>
      </c>
      <c r="C1865" t="s">
        <v>1766</v>
      </c>
      <c r="D1865">
        <v>80</v>
      </c>
      <c r="E1865">
        <v>338</v>
      </c>
      <c r="F1865">
        <v>0.5</v>
      </c>
      <c r="G1865">
        <v>3.8</v>
      </c>
      <c r="H1865">
        <v>2</v>
      </c>
      <c r="I1865">
        <v>11.7</v>
      </c>
      <c r="L1865">
        <f t="shared" si="227"/>
        <v>83.32</v>
      </c>
      <c r="M1865">
        <f t="shared" si="228"/>
        <v>3.3199999999999932</v>
      </c>
    </row>
    <row r="1866" spans="1:13" x14ac:dyDescent="0.25">
      <c r="A1866" t="str">
        <f t="shared" si="225"/>
        <v>Schichtkäse, 45 % Fett in Trockenmasse</v>
      </c>
      <c r="B1866">
        <f t="shared" si="226"/>
        <v>38</v>
      </c>
      <c r="C1866" t="s">
        <v>1767</v>
      </c>
      <c r="D1866">
        <v>175</v>
      </c>
      <c r="E1866">
        <v>727</v>
      </c>
      <c r="F1866">
        <v>0.5</v>
      </c>
      <c r="G1866">
        <v>2.9</v>
      </c>
      <c r="H1866">
        <v>14.5</v>
      </c>
      <c r="I1866">
        <v>8.3000000000000007</v>
      </c>
      <c r="L1866">
        <f t="shared" si="227"/>
        <v>181.60000000000002</v>
      </c>
      <c r="M1866">
        <f t="shared" si="228"/>
        <v>6.6000000000000227</v>
      </c>
    </row>
    <row r="1867" spans="1:13" x14ac:dyDescent="0.25">
      <c r="A1867" t="str">
        <f t="shared" si="225"/>
        <v>Schillerlocken (Dornhai)</v>
      </c>
      <c r="B1867">
        <f t="shared" si="226"/>
        <v>24</v>
      </c>
      <c r="C1867" t="s">
        <v>1768</v>
      </c>
      <c r="D1867">
        <v>300</v>
      </c>
      <c r="E1867">
        <v>1245</v>
      </c>
      <c r="F1867">
        <v>0</v>
      </c>
      <c r="G1867">
        <v>0</v>
      </c>
      <c r="H1867">
        <v>24</v>
      </c>
      <c r="I1867">
        <v>21</v>
      </c>
      <c r="L1867">
        <f t="shared" si="227"/>
        <v>311.40000000000003</v>
      </c>
      <c r="M1867">
        <f t="shared" si="228"/>
        <v>11.400000000000034</v>
      </c>
    </row>
    <row r="1868" spans="1:13" x14ac:dyDescent="0.25">
      <c r="A1868" t="str">
        <f t="shared" si="225"/>
        <v>Schinken Wrap</v>
      </c>
      <c r="B1868">
        <f t="shared" si="226"/>
        <v>13</v>
      </c>
      <c r="C1868" t="s">
        <v>1769</v>
      </c>
      <c r="D1868">
        <v>220</v>
      </c>
      <c r="E1868">
        <v>924</v>
      </c>
      <c r="F1868">
        <v>2</v>
      </c>
      <c r="G1868">
        <v>24.6</v>
      </c>
      <c r="H1868">
        <v>8.8000000000000007</v>
      </c>
      <c r="I1868">
        <v>8.9</v>
      </c>
      <c r="L1868">
        <f t="shared" si="227"/>
        <v>220.08</v>
      </c>
      <c r="M1868">
        <f t="shared" si="228"/>
        <v>8.0000000000012506E-2</v>
      </c>
    </row>
    <row r="1869" spans="1:13" x14ac:dyDescent="0.25">
      <c r="A1869" t="str">
        <f t="shared" si="225"/>
        <v>Schinken-Fleischwurst, Schinken-Stadtwurst</v>
      </c>
      <c r="B1869">
        <f t="shared" si="226"/>
        <v>42</v>
      </c>
      <c r="C1869" t="s">
        <v>1770</v>
      </c>
      <c r="D1869">
        <v>254</v>
      </c>
      <c r="E1869">
        <v>1067</v>
      </c>
      <c r="F1869">
        <v>0</v>
      </c>
      <c r="G1869">
        <v>1</v>
      </c>
      <c r="H1869">
        <v>21</v>
      </c>
      <c r="I1869">
        <v>13</v>
      </c>
      <c r="L1869">
        <f t="shared" si="227"/>
        <v>254</v>
      </c>
      <c r="M1869">
        <f t="shared" si="228"/>
        <v>0</v>
      </c>
    </row>
    <row r="1870" spans="1:13" x14ac:dyDescent="0.25">
      <c r="A1870" t="str">
        <f t="shared" si="225"/>
        <v>Schinkennudeln, schinkenfleckerln</v>
      </c>
      <c r="B1870">
        <f t="shared" si="226"/>
        <v>33</v>
      </c>
      <c r="C1870" t="s">
        <v>1771</v>
      </c>
      <c r="D1870">
        <v>180</v>
      </c>
      <c r="E1870">
        <v>757</v>
      </c>
      <c r="F1870">
        <v>1</v>
      </c>
      <c r="G1870">
        <v>9</v>
      </c>
      <c r="H1870">
        <v>11.8</v>
      </c>
      <c r="I1870">
        <v>8</v>
      </c>
      <c r="L1870">
        <f t="shared" si="227"/>
        <v>180.24</v>
      </c>
      <c r="M1870">
        <f t="shared" si="228"/>
        <v>0.24000000000000909</v>
      </c>
    </row>
    <row r="1871" spans="1:13" x14ac:dyDescent="0.25">
      <c r="A1871" t="str">
        <f t="shared" si="225"/>
        <v>Schinken-Sandwich</v>
      </c>
      <c r="B1871">
        <f t="shared" si="226"/>
        <v>17</v>
      </c>
      <c r="C1871" t="s">
        <v>1772</v>
      </c>
      <c r="D1871">
        <v>190</v>
      </c>
      <c r="E1871">
        <v>799</v>
      </c>
      <c r="F1871">
        <v>2</v>
      </c>
      <c r="G1871">
        <v>20</v>
      </c>
      <c r="H1871">
        <v>7</v>
      </c>
      <c r="I1871">
        <v>10</v>
      </c>
      <c r="L1871">
        <f t="shared" si="227"/>
        <v>189.10000000000002</v>
      </c>
      <c r="M1871">
        <f t="shared" si="228"/>
        <v>-0.89999999999997726</v>
      </c>
    </row>
    <row r="1872" spans="1:13" x14ac:dyDescent="0.25">
      <c r="A1872" t="s">
        <v>2623</v>
      </c>
      <c r="B1872">
        <f>LEN(A1872)</f>
        <v>80</v>
      </c>
      <c r="C1872" t="s">
        <v>2454</v>
      </c>
      <c r="D1872">
        <v>755</v>
      </c>
      <c r="E1872">
        <v>3172</v>
      </c>
      <c r="F1872">
        <v>0</v>
      </c>
      <c r="G1872">
        <v>0</v>
      </c>
      <c r="H1872">
        <v>79</v>
      </c>
      <c r="I1872">
        <v>4.9000000000000004</v>
      </c>
      <c r="L1872">
        <f t="shared" si="227"/>
        <v>755.28000000000009</v>
      </c>
      <c r="M1872">
        <f t="shared" si="228"/>
        <v>0.2800000000000864</v>
      </c>
    </row>
    <row r="1873" spans="1:13" x14ac:dyDescent="0.25">
      <c r="A1873" t="str">
        <f t="shared" ref="A1873:A1879" si="229">MID(C1873,1,$B$1)</f>
        <v>Schinkenwurst</v>
      </c>
      <c r="B1873">
        <f t="shared" ref="B1873:B1879" si="230">LEN(C1873)</f>
        <v>13</v>
      </c>
      <c r="C1873" t="s">
        <v>1773</v>
      </c>
      <c r="D1873">
        <v>263</v>
      </c>
      <c r="E1873">
        <v>1100</v>
      </c>
      <c r="F1873">
        <v>0</v>
      </c>
      <c r="G1873">
        <v>0</v>
      </c>
      <c r="H1873">
        <v>23.6</v>
      </c>
      <c r="I1873">
        <v>12.7</v>
      </c>
      <c r="L1873">
        <f t="shared" si="227"/>
        <v>272.82</v>
      </c>
      <c r="M1873">
        <f t="shared" si="228"/>
        <v>9.8199999999999932</v>
      </c>
    </row>
    <row r="1874" spans="1:13" x14ac:dyDescent="0.25">
      <c r="A1874" t="str">
        <f t="shared" si="229"/>
        <v>Schlackwurst</v>
      </c>
      <c r="B1874">
        <f t="shared" si="230"/>
        <v>12</v>
      </c>
      <c r="C1874" t="s">
        <v>1774</v>
      </c>
      <c r="D1874">
        <v>316</v>
      </c>
      <c r="E1874">
        <v>1329</v>
      </c>
      <c r="F1874">
        <v>0</v>
      </c>
      <c r="G1874">
        <v>0.2</v>
      </c>
      <c r="H1874">
        <v>24</v>
      </c>
      <c r="I1874">
        <v>22</v>
      </c>
      <c r="L1874">
        <f t="shared" si="227"/>
        <v>316.42</v>
      </c>
      <c r="M1874">
        <f t="shared" si="228"/>
        <v>0.42000000000001592</v>
      </c>
    </row>
    <row r="1875" spans="1:13" x14ac:dyDescent="0.25">
      <c r="A1875" t="str">
        <f t="shared" si="229"/>
        <v>Schlagsahne, 30 % Fett (Schlagobers, süße Sahne)</v>
      </c>
      <c r="B1875">
        <f t="shared" si="230"/>
        <v>48</v>
      </c>
      <c r="C1875" t="s">
        <v>1775</v>
      </c>
      <c r="D1875">
        <v>308</v>
      </c>
      <c r="E1875">
        <v>1270</v>
      </c>
      <c r="F1875">
        <v>0.5</v>
      </c>
      <c r="G1875">
        <v>3.3</v>
      </c>
      <c r="H1875">
        <v>31.7</v>
      </c>
      <c r="I1875">
        <v>2.4</v>
      </c>
      <c r="L1875">
        <f t="shared" si="227"/>
        <v>318.41999999999996</v>
      </c>
      <c r="M1875">
        <f t="shared" si="228"/>
        <v>10.419999999999959</v>
      </c>
    </row>
    <row r="1876" spans="1:13" x14ac:dyDescent="0.25">
      <c r="A1876" t="str">
        <f t="shared" si="229"/>
        <v>Schlagsahne, 40 % Fett (Schlagobers, süße Sahne)</v>
      </c>
      <c r="B1876">
        <f t="shared" si="230"/>
        <v>48</v>
      </c>
      <c r="C1876" t="s">
        <v>1776</v>
      </c>
      <c r="D1876">
        <v>377</v>
      </c>
      <c r="E1876">
        <v>1551</v>
      </c>
      <c r="F1876">
        <v>0.5</v>
      </c>
      <c r="G1876">
        <v>2</v>
      </c>
      <c r="H1876">
        <v>40</v>
      </c>
      <c r="I1876">
        <v>2.2000000000000002</v>
      </c>
      <c r="L1876">
        <f t="shared" si="227"/>
        <v>389.44</v>
      </c>
      <c r="M1876">
        <f t="shared" si="228"/>
        <v>12.439999999999998</v>
      </c>
    </row>
    <row r="1877" spans="1:13" x14ac:dyDescent="0.25">
      <c r="A1877" t="str">
        <f t="shared" si="229"/>
        <v>Schlehdorn-Beeren, Schlehendorn-Beeren, Schwarzdorn-Beeren, Blaue Schlehen</v>
      </c>
      <c r="B1877">
        <f t="shared" si="230"/>
        <v>74</v>
      </c>
      <c r="C1877" t="s">
        <v>1777</v>
      </c>
      <c r="D1877">
        <v>60</v>
      </c>
      <c r="E1877">
        <v>252</v>
      </c>
      <c r="F1877">
        <v>1</v>
      </c>
      <c r="G1877">
        <v>12</v>
      </c>
      <c r="H1877">
        <v>0.8</v>
      </c>
      <c r="I1877">
        <v>0.8</v>
      </c>
      <c r="L1877">
        <f t="shared" si="227"/>
        <v>60</v>
      </c>
      <c r="M1877">
        <f t="shared" si="228"/>
        <v>0</v>
      </c>
    </row>
    <row r="1878" spans="1:13" x14ac:dyDescent="0.25">
      <c r="A1878" t="str">
        <f t="shared" si="229"/>
        <v>Schleie (roh)</v>
      </c>
      <c r="B1878">
        <f t="shared" si="230"/>
        <v>13</v>
      </c>
      <c r="C1878" t="s">
        <v>1778</v>
      </c>
      <c r="D1878">
        <v>83</v>
      </c>
      <c r="E1878">
        <v>349</v>
      </c>
      <c r="F1878">
        <v>0</v>
      </c>
      <c r="G1878">
        <v>0</v>
      </c>
      <c r="H1878">
        <v>0.8</v>
      </c>
      <c r="I1878">
        <v>18</v>
      </c>
      <c r="L1878">
        <f t="shared" si="227"/>
        <v>83.04</v>
      </c>
      <c r="M1878">
        <f t="shared" si="228"/>
        <v>4.0000000000006253E-2</v>
      </c>
    </row>
    <row r="1879" spans="1:13" x14ac:dyDescent="0.25">
      <c r="A1879" t="str">
        <f t="shared" si="229"/>
        <v>Schlemmerfilet Bordelaise</v>
      </c>
      <c r="B1879">
        <f t="shared" si="230"/>
        <v>25</v>
      </c>
      <c r="C1879" t="s">
        <v>1779</v>
      </c>
      <c r="D1879">
        <v>179</v>
      </c>
      <c r="E1879">
        <v>747</v>
      </c>
      <c r="F1879">
        <v>0.5</v>
      </c>
      <c r="G1879">
        <v>6</v>
      </c>
      <c r="H1879">
        <v>11</v>
      </c>
      <c r="I1879">
        <v>14</v>
      </c>
      <c r="L1879">
        <f t="shared" si="227"/>
        <v>185.70000000000002</v>
      </c>
      <c r="M1879">
        <f t="shared" si="228"/>
        <v>6.7000000000000171</v>
      </c>
    </row>
    <row r="1880" spans="1:13" x14ac:dyDescent="0.25">
      <c r="A1880" t="s">
        <v>2600</v>
      </c>
      <c r="B1880">
        <f>LEN(A1880)</f>
        <v>80</v>
      </c>
      <c r="C1880" t="s">
        <v>2455</v>
      </c>
      <c r="D1880">
        <v>191</v>
      </c>
      <c r="E1880">
        <v>800</v>
      </c>
      <c r="F1880">
        <v>2</v>
      </c>
      <c r="G1880">
        <v>23</v>
      </c>
      <c r="H1880">
        <v>7.5</v>
      </c>
      <c r="I1880">
        <v>6.3</v>
      </c>
      <c r="L1880">
        <f t="shared" si="227"/>
        <v>190.51000000000002</v>
      </c>
      <c r="M1880">
        <f t="shared" si="228"/>
        <v>-0.48999999999998067</v>
      </c>
    </row>
    <row r="1881" spans="1:13" x14ac:dyDescent="0.25">
      <c r="A1881" t="str">
        <f t="shared" ref="A1881:A1893" si="231">MID(C1881,1,$B$1)</f>
        <v>Schmand, 10 % Fett (Sauerrahm, saure Sahne, Sourcream, Sour Cream)</v>
      </c>
      <c r="B1881">
        <f t="shared" ref="B1881:B1893" si="232">LEN(C1881)</f>
        <v>66</v>
      </c>
      <c r="C1881" t="s">
        <v>1780</v>
      </c>
      <c r="D1881">
        <v>115</v>
      </c>
      <c r="E1881">
        <v>477</v>
      </c>
      <c r="F1881">
        <v>0.5</v>
      </c>
      <c r="G1881">
        <v>3.3</v>
      </c>
      <c r="H1881">
        <v>10</v>
      </c>
      <c r="I1881">
        <v>3</v>
      </c>
      <c r="L1881">
        <f t="shared" si="227"/>
        <v>119.13</v>
      </c>
      <c r="M1881">
        <f t="shared" si="228"/>
        <v>4.1299999999999955</v>
      </c>
    </row>
    <row r="1882" spans="1:13" x14ac:dyDescent="0.25">
      <c r="A1882" t="str">
        <f t="shared" si="231"/>
        <v>Schmand, 24 % Fett (Sauerrahm, saure Sahne, Sourcream, Sour Cream)</v>
      </c>
      <c r="B1882">
        <f t="shared" si="232"/>
        <v>66</v>
      </c>
      <c r="C1882" t="s">
        <v>1781</v>
      </c>
      <c r="D1882">
        <v>240</v>
      </c>
      <c r="E1882">
        <v>1029</v>
      </c>
      <c r="F1882">
        <v>0.5</v>
      </c>
      <c r="G1882">
        <v>3.4</v>
      </c>
      <c r="H1882">
        <v>24</v>
      </c>
      <c r="I1882">
        <v>2.7</v>
      </c>
      <c r="L1882">
        <f t="shared" si="227"/>
        <v>248.48000000000002</v>
      </c>
      <c r="M1882">
        <f t="shared" si="228"/>
        <v>8.4800000000000182</v>
      </c>
    </row>
    <row r="1883" spans="1:13" x14ac:dyDescent="0.25">
      <c r="A1883" t="str">
        <f t="shared" si="231"/>
        <v>Schmelzkäse light, 18 % Fett in Trockenmasse</v>
      </c>
      <c r="B1883">
        <f t="shared" si="232"/>
        <v>44</v>
      </c>
      <c r="C1883" t="s">
        <v>1782</v>
      </c>
      <c r="D1883">
        <v>189</v>
      </c>
      <c r="E1883">
        <v>795</v>
      </c>
      <c r="F1883">
        <v>0.5</v>
      </c>
      <c r="G1883">
        <v>4</v>
      </c>
      <c r="H1883">
        <v>10</v>
      </c>
      <c r="I1883">
        <v>19</v>
      </c>
      <c r="L1883">
        <f t="shared" si="227"/>
        <v>189.2</v>
      </c>
      <c r="M1883">
        <f t="shared" si="228"/>
        <v>0.19999999999998863</v>
      </c>
    </row>
    <row r="1884" spans="1:13" x14ac:dyDescent="0.25">
      <c r="A1884" t="str">
        <f t="shared" si="231"/>
        <v>Schmelzkäse mit Pilzen, 30 % Fett in Trockenmasse</v>
      </c>
      <c r="B1884">
        <f t="shared" si="232"/>
        <v>49</v>
      </c>
      <c r="C1884" t="s">
        <v>1783</v>
      </c>
      <c r="D1884">
        <v>213</v>
      </c>
      <c r="E1884">
        <v>887</v>
      </c>
      <c r="F1884">
        <v>1</v>
      </c>
      <c r="G1884">
        <v>8</v>
      </c>
      <c r="H1884">
        <v>13.5</v>
      </c>
      <c r="I1884">
        <v>14.8</v>
      </c>
      <c r="L1884">
        <f t="shared" si="227"/>
        <v>220.51000000000002</v>
      </c>
      <c r="M1884">
        <f t="shared" si="228"/>
        <v>7.5100000000000193</v>
      </c>
    </row>
    <row r="1885" spans="1:13" x14ac:dyDescent="0.25">
      <c r="A1885" t="str">
        <f t="shared" si="231"/>
        <v>Schmelzkäse mit Schinken, 30 % Fett in Trockenmasse</v>
      </c>
      <c r="B1885">
        <f t="shared" si="232"/>
        <v>51</v>
      </c>
      <c r="C1885" t="s">
        <v>1784</v>
      </c>
      <c r="D1885">
        <v>206</v>
      </c>
      <c r="E1885">
        <v>858</v>
      </c>
      <c r="F1885">
        <v>0.5</v>
      </c>
      <c r="G1885">
        <v>5</v>
      </c>
      <c r="H1885">
        <v>14</v>
      </c>
      <c r="I1885">
        <v>15</v>
      </c>
      <c r="L1885">
        <f t="shared" si="227"/>
        <v>213.70000000000002</v>
      </c>
      <c r="M1885">
        <f t="shared" si="228"/>
        <v>7.7000000000000171</v>
      </c>
    </row>
    <row r="1886" spans="1:13" x14ac:dyDescent="0.25">
      <c r="A1886" t="str">
        <f t="shared" si="231"/>
        <v>Schmelzkäse, 30 % Fett in Trockenmasse</v>
      </c>
      <c r="B1886">
        <f t="shared" si="232"/>
        <v>38</v>
      </c>
      <c r="C1886" t="s">
        <v>1785</v>
      </c>
      <c r="D1886">
        <v>219</v>
      </c>
      <c r="E1886">
        <v>915</v>
      </c>
      <c r="F1886">
        <v>1</v>
      </c>
      <c r="G1886">
        <v>8.9</v>
      </c>
      <c r="H1886">
        <v>13.6</v>
      </c>
      <c r="I1886">
        <v>14.8</v>
      </c>
      <c r="L1886">
        <f t="shared" si="227"/>
        <v>225.13</v>
      </c>
      <c r="M1886">
        <f t="shared" si="228"/>
        <v>6.1299999999999955</v>
      </c>
    </row>
    <row r="1887" spans="1:13" x14ac:dyDescent="0.25">
      <c r="A1887" t="str">
        <f t="shared" si="231"/>
        <v>Schmelzkäse, 45 % Fett in Trockenmasse</v>
      </c>
      <c r="B1887">
        <f t="shared" si="232"/>
        <v>38</v>
      </c>
      <c r="C1887" t="s">
        <v>1786</v>
      </c>
      <c r="D1887">
        <v>296</v>
      </c>
      <c r="E1887">
        <v>1228</v>
      </c>
      <c r="F1887">
        <v>0</v>
      </c>
      <c r="G1887">
        <v>0</v>
      </c>
      <c r="H1887">
        <v>24</v>
      </c>
      <c r="I1887">
        <v>20</v>
      </c>
      <c r="L1887">
        <f t="shared" si="227"/>
        <v>307.20000000000005</v>
      </c>
      <c r="M1887">
        <f t="shared" si="228"/>
        <v>11.200000000000045</v>
      </c>
    </row>
    <row r="1888" spans="1:13" x14ac:dyDescent="0.25">
      <c r="A1888" t="str">
        <f t="shared" si="231"/>
        <v>Schmorgurken</v>
      </c>
      <c r="B1888">
        <f t="shared" si="232"/>
        <v>12</v>
      </c>
      <c r="C1888" t="s">
        <v>1787</v>
      </c>
      <c r="D1888">
        <v>22</v>
      </c>
      <c r="E1888">
        <v>91</v>
      </c>
      <c r="F1888">
        <v>0</v>
      </c>
      <c r="G1888">
        <v>2</v>
      </c>
      <c r="H1888">
        <v>1</v>
      </c>
      <c r="I1888">
        <v>1</v>
      </c>
      <c r="L1888">
        <f t="shared" si="227"/>
        <v>21.7</v>
      </c>
      <c r="M1888">
        <f t="shared" si="228"/>
        <v>-0.30000000000000071</v>
      </c>
    </row>
    <row r="1889" spans="1:13" x14ac:dyDescent="0.25">
      <c r="A1889" t="str">
        <f t="shared" si="231"/>
        <v>Schnittkäse, halbfest 45 % Fett in Trockenmasse</v>
      </c>
      <c r="B1889">
        <f t="shared" si="232"/>
        <v>47</v>
      </c>
      <c r="C1889" t="s">
        <v>1788</v>
      </c>
      <c r="D1889">
        <v>316</v>
      </c>
      <c r="E1889">
        <v>1329</v>
      </c>
      <c r="F1889">
        <v>0</v>
      </c>
      <c r="G1889">
        <v>0.2</v>
      </c>
      <c r="H1889">
        <v>24</v>
      </c>
      <c r="I1889">
        <v>22</v>
      </c>
      <c r="L1889">
        <f t="shared" si="227"/>
        <v>316.42</v>
      </c>
      <c r="M1889">
        <f t="shared" si="228"/>
        <v>0.42000000000001592</v>
      </c>
    </row>
    <row r="1890" spans="1:13" x14ac:dyDescent="0.25">
      <c r="A1890" t="str">
        <f t="shared" si="231"/>
        <v>Schnittkäse, halbfest, light 12 % Fett</v>
      </c>
      <c r="B1890">
        <f t="shared" si="232"/>
        <v>38</v>
      </c>
      <c r="C1890" t="s">
        <v>1789</v>
      </c>
      <c r="D1890">
        <v>208</v>
      </c>
      <c r="E1890">
        <v>874</v>
      </c>
      <c r="F1890">
        <v>0</v>
      </c>
      <c r="G1890">
        <v>0.1</v>
      </c>
      <c r="H1890">
        <v>12</v>
      </c>
      <c r="I1890">
        <v>25</v>
      </c>
      <c r="L1890">
        <f t="shared" si="227"/>
        <v>217.01</v>
      </c>
      <c r="M1890">
        <f t="shared" si="228"/>
        <v>9.0099999999999909</v>
      </c>
    </row>
    <row r="1891" spans="1:13" x14ac:dyDescent="0.25">
      <c r="A1891" t="str">
        <f t="shared" si="231"/>
        <v>Schnittkohl</v>
      </c>
      <c r="B1891">
        <f t="shared" si="232"/>
        <v>11</v>
      </c>
      <c r="C1891" t="s">
        <v>1790</v>
      </c>
      <c r="D1891">
        <v>25</v>
      </c>
      <c r="E1891">
        <v>104</v>
      </c>
      <c r="F1891">
        <v>0</v>
      </c>
      <c r="G1891">
        <v>4.0999999999999996</v>
      </c>
      <c r="H1891">
        <v>0.2</v>
      </c>
      <c r="I1891">
        <v>1.4</v>
      </c>
      <c r="L1891">
        <f t="shared" si="227"/>
        <v>24.549999999999997</v>
      </c>
      <c r="M1891">
        <f t="shared" si="228"/>
        <v>-0.45000000000000284</v>
      </c>
    </row>
    <row r="1892" spans="1:13" x14ac:dyDescent="0.25">
      <c r="A1892" t="str">
        <f t="shared" si="231"/>
        <v>Schnittlauch, frisch</v>
      </c>
      <c r="B1892">
        <f t="shared" si="232"/>
        <v>20</v>
      </c>
      <c r="C1892" t="s">
        <v>1791</v>
      </c>
      <c r="D1892">
        <v>27</v>
      </c>
      <c r="E1892">
        <v>114</v>
      </c>
      <c r="F1892">
        <v>0</v>
      </c>
      <c r="G1892">
        <v>1.6</v>
      </c>
      <c r="H1892">
        <v>0.7</v>
      </c>
      <c r="I1892">
        <v>3.6</v>
      </c>
      <c r="L1892">
        <f t="shared" si="227"/>
        <v>28.19</v>
      </c>
      <c r="M1892">
        <f t="shared" si="228"/>
        <v>1.1900000000000013</v>
      </c>
    </row>
    <row r="1893" spans="1:13" x14ac:dyDescent="0.25">
      <c r="A1893" t="str">
        <f t="shared" si="231"/>
        <v>Schnittsalat</v>
      </c>
      <c r="B1893">
        <f t="shared" si="232"/>
        <v>12</v>
      </c>
      <c r="C1893" t="s">
        <v>1792</v>
      </c>
      <c r="D1893">
        <v>19</v>
      </c>
      <c r="E1893">
        <v>81</v>
      </c>
      <c r="F1893">
        <v>0</v>
      </c>
      <c r="G1893">
        <v>2.8</v>
      </c>
      <c r="H1893">
        <v>0.3</v>
      </c>
      <c r="I1893">
        <v>1.3</v>
      </c>
      <c r="L1893">
        <f t="shared" si="227"/>
        <v>19.73</v>
      </c>
      <c r="M1893">
        <f t="shared" si="228"/>
        <v>0.73000000000000043</v>
      </c>
    </row>
    <row r="1894" spans="1:13" x14ac:dyDescent="0.25">
      <c r="A1894" t="s">
        <v>2664</v>
      </c>
      <c r="B1894">
        <f>LEN(A1894)</f>
        <v>35</v>
      </c>
      <c r="C1894" t="s">
        <v>2456</v>
      </c>
      <c r="D1894">
        <v>225</v>
      </c>
      <c r="E1894">
        <v>944</v>
      </c>
      <c r="F1894">
        <v>2.5</v>
      </c>
      <c r="G1894">
        <v>27.7</v>
      </c>
      <c r="H1894">
        <v>11.5</v>
      </c>
      <c r="I1894">
        <v>1</v>
      </c>
      <c r="L1894">
        <f t="shared" si="227"/>
        <v>224.71999999999997</v>
      </c>
      <c r="M1894">
        <f t="shared" si="228"/>
        <v>-0.28000000000002956</v>
      </c>
    </row>
    <row r="1895" spans="1:13" x14ac:dyDescent="0.25">
      <c r="A1895" t="str">
        <f t="shared" ref="A1895:A1917" si="233">MID(C1895,1,$B$1)</f>
        <v>Schokokuss, Schaumkuss</v>
      </c>
      <c r="B1895">
        <f t="shared" ref="B1895:B1917" si="234">LEN(C1895)</f>
        <v>22</v>
      </c>
      <c r="C1895" t="s">
        <v>1793</v>
      </c>
      <c r="D1895">
        <v>435</v>
      </c>
      <c r="E1895">
        <v>1830</v>
      </c>
      <c r="F1895">
        <v>6.5</v>
      </c>
      <c r="G1895">
        <v>70</v>
      </c>
      <c r="H1895">
        <v>15</v>
      </c>
      <c r="I1895">
        <v>5</v>
      </c>
      <c r="L1895">
        <f t="shared" si="227"/>
        <v>447.5</v>
      </c>
      <c r="M1895">
        <f t="shared" si="228"/>
        <v>12.5</v>
      </c>
    </row>
    <row r="1896" spans="1:13" x14ac:dyDescent="0.25">
      <c r="A1896" t="str">
        <f t="shared" si="233"/>
        <v>Schokoladen-Eiscreme, Milch-Eiscreme</v>
      </c>
      <c r="B1896">
        <f t="shared" si="234"/>
        <v>36</v>
      </c>
      <c r="C1896" t="s">
        <v>1794</v>
      </c>
      <c r="D1896">
        <v>124</v>
      </c>
      <c r="E1896">
        <v>520</v>
      </c>
      <c r="F1896">
        <v>1.5</v>
      </c>
      <c r="G1896">
        <v>14.4</v>
      </c>
      <c r="H1896">
        <v>6.2</v>
      </c>
      <c r="I1896">
        <v>2.7</v>
      </c>
      <c r="L1896">
        <f t="shared" si="227"/>
        <v>128.04</v>
      </c>
      <c r="M1896">
        <f t="shared" si="228"/>
        <v>4.039999999999992</v>
      </c>
    </row>
    <row r="1897" spans="1:13" x14ac:dyDescent="0.25">
      <c r="A1897" t="str">
        <f t="shared" si="233"/>
        <v>Schokoladen-Fondant, getrocknet (Kuchenglasur, Schokoladen-Glasur)</v>
      </c>
      <c r="B1897">
        <f t="shared" si="234"/>
        <v>66</v>
      </c>
      <c r="C1897" t="s">
        <v>1795</v>
      </c>
      <c r="D1897">
        <v>446</v>
      </c>
      <c r="E1897">
        <v>1875</v>
      </c>
      <c r="F1897">
        <v>7.5</v>
      </c>
      <c r="G1897">
        <v>86</v>
      </c>
      <c r="H1897">
        <v>10</v>
      </c>
      <c r="I1897">
        <v>0.2</v>
      </c>
      <c r="L1897">
        <f t="shared" si="227"/>
        <v>446.43999999999994</v>
      </c>
      <c r="M1897">
        <f t="shared" si="228"/>
        <v>0.43999999999994088</v>
      </c>
    </row>
    <row r="1898" spans="1:13" x14ac:dyDescent="0.25">
      <c r="A1898" t="str">
        <f t="shared" si="233"/>
        <v>Schokoladen-Fondantmasse (Kuchenglasur, Schokoladen-Glasur)</v>
      </c>
      <c r="B1898">
        <f t="shared" si="234"/>
        <v>59</v>
      </c>
      <c r="C1898" t="s">
        <v>1796</v>
      </c>
      <c r="D1898">
        <v>413</v>
      </c>
      <c r="E1898">
        <v>1733</v>
      </c>
      <c r="F1898">
        <v>7</v>
      </c>
      <c r="G1898">
        <v>80</v>
      </c>
      <c r="H1898">
        <v>9</v>
      </c>
      <c r="I1898">
        <v>0.2</v>
      </c>
      <c r="L1898">
        <f t="shared" si="227"/>
        <v>412.53999999999996</v>
      </c>
      <c r="M1898">
        <f t="shared" si="228"/>
        <v>-0.46000000000003638</v>
      </c>
    </row>
    <row r="1899" spans="1:13" x14ac:dyDescent="0.25">
      <c r="A1899" t="str">
        <f t="shared" si="233"/>
        <v>Schokoladen-Kuchen, Schokokuchen (auch: Brownies)</v>
      </c>
      <c r="B1899">
        <f t="shared" si="234"/>
        <v>49</v>
      </c>
      <c r="C1899" t="s">
        <v>1797</v>
      </c>
      <c r="D1899">
        <v>333</v>
      </c>
      <c r="E1899">
        <v>1397</v>
      </c>
      <c r="F1899">
        <v>4</v>
      </c>
      <c r="G1899">
        <v>43</v>
      </c>
      <c r="H1899">
        <v>15.1</v>
      </c>
      <c r="I1899">
        <v>6.3</v>
      </c>
      <c r="L1899">
        <f t="shared" si="227"/>
        <v>343.19</v>
      </c>
      <c r="M1899">
        <f t="shared" si="228"/>
        <v>10.189999999999998</v>
      </c>
    </row>
    <row r="1900" spans="1:13" x14ac:dyDescent="0.25">
      <c r="A1900" t="str">
        <f t="shared" si="233"/>
        <v>Schokoladen-Mousse</v>
      </c>
      <c r="B1900">
        <f t="shared" si="234"/>
        <v>18</v>
      </c>
      <c r="C1900" t="s">
        <v>1798</v>
      </c>
      <c r="D1900">
        <v>332</v>
      </c>
      <c r="E1900">
        <v>1396</v>
      </c>
      <c r="F1900">
        <v>4.5</v>
      </c>
      <c r="G1900">
        <v>52.2</v>
      </c>
      <c r="H1900">
        <v>10.4</v>
      </c>
      <c r="I1900">
        <v>7.3</v>
      </c>
      <c r="L1900">
        <f t="shared" si="227"/>
        <v>341.40000000000003</v>
      </c>
      <c r="M1900">
        <f t="shared" si="228"/>
        <v>9.4000000000000341</v>
      </c>
    </row>
    <row r="1901" spans="1:13" x14ac:dyDescent="0.25">
      <c r="A1901" t="str">
        <f t="shared" si="233"/>
        <v>Schokoladen-Muffins</v>
      </c>
      <c r="B1901">
        <f t="shared" si="234"/>
        <v>19</v>
      </c>
      <c r="C1901" t="s">
        <v>1799</v>
      </c>
      <c r="D1901">
        <v>456</v>
      </c>
      <c r="E1901">
        <v>1913</v>
      </c>
      <c r="F1901">
        <v>4</v>
      </c>
      <c r="G1901">
        <v>47</v>
      </c>
      <c r="H1901">
        <v>26</v>
      </c>
      <c r="I1901">
        <v>5</v>
      </c>
      <c r="L1901">
        <f t="shared" si="227"/>
        <v>455.5</v>
      </c>
      <c r="M1901">
        <f t="shared" si="228"/>
        <v>-0.5</v>
      </c>
    </row>
    <row r="1902" spans="1:13" x14ac:dyDescent="0.25">
      <c r="A1902" t="str">
        <f t="shared" si="233"/>
        <v>Schokoladen-Pudding, Schoko-Pudding</v>
      </c>
      <c r="B1902">
        <f t="shared" si="234"/>
        <v>35</v>
      </c>
      <c r="C1902" t="s">
        <v>1800</v>
      </c>
      <c r="D1902">
        <v>116</v>
      </c>
      <c r="E1902">
        <v>489</v>
      </c>
      <c r="F1902">
        <v>1.5</v>
      </c>
      <c r="G1902">
        <v>18</v>
      </c>
      <c r="H1902">
        <v>3.6</v>
      </c>
      <c r="I1902">
        <v>2.9</v>
      </c>
      <c r="L1902">
        <f t="shared" si="227"/>
        <v>119.46000000000001</v>
      </c>
      <c r="M1902">
        <f t="shared" si="228"/>
        <v>3.460000000000008</v>
      </c>
    </row>
    <row r="1903" spans="1:13" x14ac:dyDescent="0.25">
      <c r="A1903" t="str">
        <f t="shared" si="233"/>
        <v>Schokoladen-Täfelchen als Brotauflage</v>
      </c>
      <c r="B1903">
        <f t="shared" si="234"/>
        <v>37</v>
      </c>
      <c r="C1903" t="s">
        <v>1801</v>
      </c>
      <c r="D1903">
        <v>536</v>
      </c>
      <c r="E1903">
        <v>2240</v>
      </c>
      <c r="F1903">
        <v>5</v>
      </c>
      <c r="G1903">
        <v>54</v>
      </c>
      <c r="H1903">
        <v>31.5</v>
      </c>
      <c r="I1903">
        <v>9.1999999999999993</v>
      </c>
      <c r="L1903">
        <f t="shared" si="227"/>
        <v>552.99</v>
      </c>
      <c r="M1903">
        <f t="shared" si="228"/>
        <v>16.990000000000009</v>
      </c>
    </row>
    <row r="1904" spans="1:13" x14ac:dyDescent="0.25">
      <c r="A1904" t="str">
        <f t="shared" si="233"/>
        <v>Schokoladen-Täfelchen mit Nuss als Brotauflage</v>
      </c>
      <c r="B1904">
        <f t="shared" si="234"/>
        <v>46</v>
      </c>
      <c r="C1904" t="s">
        <v>1802</v>
      </c>
      <c r="D1904">
        <v>552</v>
      </c>
      <c r="E1904">
        <v>2301</v>
      </c>
      <c r="F1904">
        <v>4.5</v>
      </c>
      <c r="G1904">
        <v>47.5</v>
      </c>
      <c r="H1904">
        <v>36</v>
      </c>
      <c r="I1904">
        <v>9.5</v>
      </c>
      <c r="L1904">
        <f t="shared" si="227"/>
        <v>569.44999999999993</v>
      </c>
      <c r="M1904">
        <f t="shared" si="228"/>
        <v>17.449999999999932</v>
      </c>
    </row>
    <row r="1905" spans="1:13" x14ac:dyDescent="0.25">
      <c r="A1905" t="str">
        <f t="shared" si="233"/>
        <v>Schokoladen-Torte</v>
      </c>
      <c r="B1905">
        <f t="shared" si="234"/>
        <v>17</v>
      </c>
      <c r="C1905" t="s">
        <v>1803</v>
      </c>
      <c r="D1905">
        <v>303</v>
      </c>
      <c r="E1905">
        <v>1273</v>
      </c>
      <c r="F1905">
        <v>2.5</v>
      </c>
      <c r="G1905">
        <v>28</v>
      </c>
      <c r="H1905">
        <v>18</v>
      </c>
      <c r="I1905">
        <v>5</v>
      </c>
      <c r="L1905">
        <f t="shared" si="227"/>
        <v>303.2</v>
      </c>
      <c r="M1905">
        <f t="shared" si="228"/>
        <v>0.19999999999998863</v>
      </c>
    </row>
    <row r="1906" spans="1:13" x14ac:dyDescent="0.25">
      <c r="A1906" t="str">
        <f t="shared" si="233"/>
        <v>Schokolinsen</v>
      </c>
      <c r="B1906">
        <f t="shared" si="234"/>
        <v>12</v>
      </c>
      <c r="C1906" t="s">
        <v>1804</v>
      </c>
      <c r="D1906">
        <v>471</v>
      </c>
      <c r="E1906">
        <v>1979</v>
      </c>
      <c r="F1906">
        <v>6</v>
      </c>
      <c r="G1906">
        <v>70</v>
      </c>
      <c r="H1906">
        <v>18</v>
      </c>
      <c r="I1906">
        <v>4</v>
      </c>
      <c r="L1906">
        <f t="shared" si="227"/>
        <v>471.2</v>
      </c>
      <c r="M1906">
        <f t="shared" si="228"/>
        <v>0.19999999999998863</v>
      </c>
    </row>
    <row r="1907" spans="1:13" x14ac:dyDescent="0.25">
      <c r="A1907" t="str">
        <f t="shared" si="233"/>
        <v>Schoko-Nusstorte</v>
      </c>
      <c r="B1907">
        <f t="shared" si="234"/>
        <v>16</v>
      </c>
      <c r="C1907" t="s">
        <v>1805</v>
      </c>
      <c r="D1907">
        <v>336</v>
      </c>
      <c r="E1907">
        <v>1411</v>
      </c>
      <c r="F1907">
        <v>2</v>
      </c>
      <c r="G1907">
        <v>24</v>
      </c>
      <c r="H1907">
        <v>12</v>
      </c>
      <c r="I1907">
        <v>3</v>
      </c>
      <c r="L1907">
        <f t="shared" si="227"/>
        <v>222.6</v>
      </c>
      <c r="M1907">
        <f t="shared" si="228"/>
        <v>-113.4</v>
      </c>
    </row>
    <row r="1908" spans="1:13" x14ac:dyDescent="0.25">
      <c r="A1908" t="str">
        <f t="shared" si="233"/>
        <v>Schokoriegel</v>
      </c>
      <c r="B1908">
        <f t="shared" si="234"/>
        <v>12</v>
      </c>
      <c r="C1908" t="s">
        <v>1806</v>
      </c>
      <c r="D1908">
        <v>412</v>
      </c>
      <c r="E1908">
        <v>1730</v>
      </c>
      <c r="F1908">
        <v>6</v>
      </c>
      <c r="G1908">
        <v>63.5</v>
      </c>
      <c r="H1908">
        <v>15.5</v>
      </c>
      <c r="I1908">
        <v>4.5</v>
      </c>
      <c r="L1908">
        <f t="shared" si="227"/>
        <v>423.4</v>
      </c>
      <c r="M1908">
        <f t="shared" si="228"/>
        <v>11.399999999999977</v>
      </c>
    </row>
    <row r="1909" spans="1:13" x14ac:dyDescent="0.25">
      <c r="A1909" t="str">
        <f t="shared" si="233"/>
        <v>Schokoriegel mit Karamell</v>
      </c>
      <c r="B1909">
        <f t="shared" si="234"/>
        <v>25</v>
      </c>
      <c r="C1909" t="s">
        <v>1807</v>
      </c>
      <c r="D1909">
        <v>457</v>
      </c>
      <c r="E1909">
        <v>1920</v>
      </c>
      <c r="F1909">
        <v>6</v>
      </c>
      <c r="G1909">
        <v>66.5</v>
      </c>
      <c r="H1909">
        <v>18.899999999999999</v>
      </c>
      <c r="I1909">
        <v>5.3</v>
      </c>
      <c r="L1909">
        <f t="shared" si="227"/>
        <v>470.67999999999995</v>
      </c>
      <c r="M1909">
        <f t="shared" si="228"/>
        <v>13.67999999999995</v>
      </c>
    </row>
    <row r="1910" spans="1:13" x14ac:dyDescent="0.25">
      <c r="A1910" t="str">
        <f t="shared" si="233"/>
        <v>Schoko-Sahne-Toffee, Weichkaramell, Schoko-Sahne-Karamell (Kaubonbons)</v>
      </c>
      <c r="B1910">
        <f t="shared" si="234"/>
        <v>70</v>
      </c>
      <c r="C1910" t="s">
        <v>1808</v>
      </c>
      <c r="D1910">
        <v>416</v>
      </c>
      <c r="E1910">
        <v>1747</v>
      </c>
      <c r="F1910">
        <v>7</v>
      </c>
      <c r="G1910">
        <v>81.5</v>
      </c>
      <c r="H1910">
        <v>7</v>
      </c>
      <c r="I1910">
        <v>4</v>
      </c>
      <c r="L1910">
        <f t="shared" si="227"/>
        <v>416.05</v>
      </c>
      <c r="M1910">
        <f t="shared" si="228"/>
        <v>5.0000000000011369E-2</v>
      </c>
    </row>
    <row r="1911" spans="1:13" x14ac:dyDescent="0.25">
      <c r="A1911" t="str">
        <f t="shared" si="233"/>
        <v>Schoko-Sahnetorte</v>
      </c>
      <c r="B1911">
        <f t="shared" si="234"/>
        <v>17</v>
      </c>
      <c r="C1911" t="s">
        <v>1809</v>
      </c>
      <c r="D1911">
        <v>303</v>
      </c>
      <c r="E1911">
        <v>1264</v>
      </c>
      <c r="F1911">
        <v>2.5</v>
      </c>
      <c r="G1911">
        <v>26.3</v>
      </c>
      <c r="H1911">
        <v>20</v>
      </c>
      <c r="I1911">
        <v>4.5</v>
      </c>
      <c r="L1911">
        <f t="shared" si="227"/>
        <v>312.72999999999996</v>
      </c>
      <c r="M1911">
        <f t="shared" si="228"/>
        <v>9.7299999999999613</v>
      </c>
    </row>
    <row r="1912" spans="1:13" x14ac:dyDescent="0.25">
      <c r="A1912" t="str">
        <f t="shared" si="233"/>
        <v>Schoko-Streusel (Diät, Diabetiker), Schokoladen-Streusel, Schoko-Raspeln</v>
      </c>
      <c r="B1912">
        <f t="shared" si="234"/>
        <v>72</v>
      </c>
      <c r="C1912" t="s">
        <v>1810</v>
      </c>
      <c r="D1912">
        <v>557</v>
      </c>
      <c r="E1912">
        <v>2340</v>
      </c>
      <c r="F1912">
        <v>4</v>
      </c>
      <c r="G1912">
        <v>42</v>
      </c>
      <c r="H1912">
        <v>38</v>
      </c>
      <c r="I1912">
        <v>7.5</v>
      </c>
      <c r="L1912">
        <f t="shared" si="227"/>
        <v>557.1</v>
      </c>
      <c r="M1912">
        <f t="shared" si="228"/>
        <v>0.10000000000002274</v>
      </c>
    </row>
    <row r="1913" spans="1:13" x14ac:dyDescent="0.25">
      <c r="A1913" t="str">
        <f t="shared" si="233"/>
        <v>Schoko-Streusel, Schokoladen-Streusel, Schoko-Raspeln</v>
      </c>
      <c r="B1913">
        <f t="shared" si="234"/>
        <v>53</v>
      </c>
      <c r="C1913" t="s">
        <v>1811</v>
      </c>
      <c r="D1913">
        <v>440</v>
      </c>
      <c r="E1913">
        <v>1846</v>
      </c>
      <c r="F1913">
        <v>5.5</v>
      </c>
      <c r="G1913">
        <v>66</v>
      </c>
      <c r="H1913">
        <v>15</v>
      </c>
      <c r="I1913">
        <v>7</v>
      </c>
      <c r="L1913">
        <f t="shared" si="227"/>
        <v>439.49999999999994</v>
      </c>
      <c r="M1913">
        <f t="shared" si="228"/>
        <v>-0.50000000000005684</v>
      </c>
    </row>
    <row r="1914" spans="1:13" x14ac:dyDescent="0.25">
      <c r="A1914" t="str">
        <f t="shared" si="233"/>
        <v>Scholle (roh)</v>
      </c>
      <c r="B1914">
        <f t="shared" si="234"/>
        <v>13</v>
      </c>
      <c r="C1914" t="s">
        <v>1812</v>
      </c>
      <c r="D1914">
        <v>86</v>
      </c>
      <c r="E1914">
        <v>361</v>
      </c>
      <c r="F1914">
        <v>0</v>
      </c>
      <c r="G1914">
        <v>0</v>
      </c>
      <c r="H1914">
        <v>1.9</v>
      </c>
      <c r="I1914">
        <v>17.100000000000001</v>
      </c>
      <c r="L1914">
        <f t="shared" si="227"/>
        <v>89.490000000000009</v>
      </c>
      <c r="M1914">
        <f t="shared" si="228"/>
        <v>3.4900000000000091</v>
      </c>
    </row>
    <row r="1915" spans="1:13" x14ac:dyDescent="0.25">
      <c r="A1915" t="str">
        <f t="shared" si="233"/>
        <v>Scholle, gefüllt</v>
      </c>
      <c r="B1915">
        <f t="shared" si="234"/>
        <v>16</v>
      </c>
      <c r="C1915" t="s">
        <v>1813</v>
      </c>
      <c r="D1915">
        <v>200</v>
      </c>
      <c r="E1915">
        <v>835</v>
      </c>
      <c r="F1915">
        <v>1</v>
      </c>
      <c r="G1915">
        <v>10</v>
      </c>
      <c r="H1915">
        <v>12</v>
      </c>
      <c r="I1915">
        <v>13</v>
      </c>
      <c r="L1915">
        <f t="shared" si="227"/>
        <v>207.20000000000002</v>
      </c>
      <c r="M1915">
        <f t="shared" si="228"/>
        <v>7.2000000000000171</v>
      </c>
    </row>
    <row r="1916" spans="1:13" x14ac:dyDescent="0.25">
      <c r="A1916" t="str">
        <f t="shared" si="233"/>
        <v>Scholle, paniert</v>
      </c>
      <c r="B1916">
        <f t="shared" si="234"/>
        <v>16</v>
      </c>
      <c r="C1916" t="s">
        <v>1814</v>
      </c>
      <c r="D1916">
        <v>271</v>
      </c>
      <c r="E1916">
        <v>1128</v>
      </c>
      <c r="F1916">
        <v>1</v>
      </c>
      <c r="G1916">
        <v>9.5</v>
      </c>
      <c r="H1916">
        <v>19.5</v>
      </c>
      <c r="I1916">
        <v>14.4</v>
      </c>
      <c r="L1916">
        <f t="shared" si="227"/>
        <v>280.78000000000003</v>
      </c>
      <c r="M1916">
        <f t="shared" si="228"/>
        <v>9.7800000000000296</v>
      </c>
    </row>
    <row r="1917" spans="1:13" x14ac:dyDescent="0.25">
      <c r="A1917" t="str">
        <f t="shared" si="233"/>
        <v>Schupfnudeln (Kartoffel-Nudeln, Bubespitzle, Fingernudeln)</v>
      </c>
      <c r="B1917">
        <f t="shared" si="234"/>
        <v>58</v>
      </c>
      <c r="C1917" t="s">
        <v>1815</v>
      </c>
      <c r="D1917">
        <v>171</v>
      </c>
      <c r="E1917">
        <v>717</v>
      </c>
      <c r="F1917">
        <v>3</v>
      </c>
      <c r="G1917">
        <v>32</v>
      </c>
      <c r="H1917">
        <v>2.8</v>
      </c>
      <c r="I1917">
        <v>3.2</v>
      </c>
      <c r="L1917">
        <f t="shared" si="227"/>
        <v>170.67999999999998</v>
      </c>
      <c r="M1917">
        <f t="shared" si="228"/>
        <v>-0.3200000000000216</v>
      </c>
    </row>
    <row r="1918" spans="1:13" x14ac:dyDescent="0.25">
      <c r="A1918" t="s">
        <v>2656</v>
      </c>
      <c r="B1918">
        <f>LEN(A1918)</f>
        <v>64</v>
      </c>
      <c r="C1918" t="s">
        <v>2457</v>
      </c>
      <c r="D1918">
        <v>255</v>
      </c>
      <c r="E1918">
        <v>1069</v>
      </c>
      <c r="F1918">
        <v>4.5</v>
      </c>
      <c r="G1918">
        <v>51</v>
      </c>
      <c r="H1918">
        <v>1.5</v>
      </c>
      <c r="I1918">
        <v>7.5</v>
      </c>
      <c r="L1918">
        <f t="shared" si="227"/>
        <v>254.54999999999998</v>
      </c>
      <c r="M1918">
        <f t="shared" si="228"/>
        <v>-0.45000000000001705</v>
      </c>
    </row>
    <row r="1919" spans="1:13" x14ac:dyDescent="0.25">
      <c r="A1919" t="s">
        <v>2669</v>
      </c>
      <c r="B1919">
        <f>LEN(A1919)</f>
        <v>74</v>
      </c>
      <c r="C1919" t="s">
        <v>2458</v>
      </c>
      <c r="D1919">
        <v>286</v>
      </c>
      <c r="E1919">
        <v>1203</v>
      </c>
      <c r="F1919">
        <v>4.5</v>
      </c>
      <c r="G1919">
        <v>50.3</v>
      </c>
      <c r="H1919">
        <v>5</v>
      </c>
      <c r="I1919">
        <v>8</v>
      </c>
      <c r="L1919">
        <f t="shared" si="227"/>
        <v>286.33</v>
      </c>
      <c r="M1919">
        <f t="shared" si="228"/>
        <v>0.32999999999998408</v>
      </c>
    </row>
    <row r="1920" spans="1:13" x14ac:dyDescent="0.25">
      <c r="A1920" t="str">
        <f>MID(C1920,1,$B$1)</f>
        <v>Schwartenmagen (Presssack, Presswurst)</v>
      </c>
      <c r="B1920">
        <f>LEN(C1920)</f>
        <v>38</v>
      </c>
      <c r="C1920" t="s">
        <v>1816</v>
      </c>
      <c r="D1920">
        <v>284</v>
      </c>
      <c r="E1920">
        <v>1177</v>
      </c>
      <c r="F1920">
        <v>0</v>
      </c>
      <c r="G1920">
        <v>0</v>
      </c>
      <c r="H1920">
        <v>24</v>
      </c>
      <c r="I1920">
        <v>16.5</v>
      </c>
      <c r="L1920">
        <f t="shared" si="227"/>
        <v>292.5</v>
      </c>
      <c r="M1920">
        <f t="shared" si="228"/>
        <v>8.5</v>
      </c>
    </row>
    <row r="1921" spans="1:13" x14ac:dyDescent="0.25">
      <c r="A1921" t="str">
        <f>MID(C1921,1,$B$1)</f>
        <v>Schwarzbier, Schwarz-Bier</v>
      </c>
      <c r="B1921">
        <f>LEN(C1921)</f>
        <v>25</v>
      </c>
      <c r="C1921" t="s">
        <v>1817</v>
      </c>
      <c r="D1921">
        <v>44</v>
      </c>
      <c r="E1921">
        <v>183</v>
      </c>
      <c r="F1921">
        <v>0.5</v>
      </c>
      <c r="G1921">
        <v>3.3</v>
      </c>
      <c r="H1921">
        <v>0</v>
      </c>
      <c r="I1921">
        <v>0.5</v>
      </c>
      <c r="L1921">
        <f t="shared" si="227"/>
        <v>15.629999999999997</v>
      </c>
      <c r="M1921">
        <f t="shared" si="228"/>
        <v>-28.370000000000005</v>
      </c>
    </row>
    <row r="1922" spans="1:13" x14ac:dyDescent="0.25">
      <c r="A1922" t="s">
        <v>2613</v>
      </c>
      <c r="B1922">
        <f>LEN(A1922)</f>
        <v>78</v>
      </c>
      <c r="C1922" t="s">
        <v>2459</v>
      </c>
      <c r="D1922">
        <v>498</v>
      </c>
      <c r="E1922">
        <v>1709</v>
      </c>
      <c r="F1922">
        <v>4</v>
      </c>
      <c r="G1922">
        <v>46</v>
      </c>
      <c r="H1922">
        <v>18.5</v>
      </c>
      <c r="I1922">
        <v>11</v>
      </c>
      <c r="L1922">
        <f t="shared" ref="L1922:L1985" si="235">G1922*4.1+H1922*9.3+I1922*4.2+J1922*7+K1922*3</f>
        <v>406.84999999999997</v>
      </c>
      <c r="M1922">
        <f t="shared" ref="M1922:M1985" si="236">L1922-D1922</f>
        <v>-91.150000000000034</v>
      </c>
    </row>
    <row r="1923" spans="1:13" x14ac:dyDescent="0.25">
      <c r="A1923" t="str">
        <f t="shared" ref="A1923:A1931" si="237">MID(C1923,1,$B$1)</f>
        <v>Schwarzer Johannisbeer-Saft</v>
      </c>
      <c r="B1923">
        <f t="shared" ref="B1923:B1931" si="238">LEN(C1923)</f>
        <v>27</v>
      </c>
      <c r="C1923" t="s">
        <v>1818</v>
      </c>
      <c r="D1923">
        <v>40</v>
      </c>
      <c r="E1923">
        <v>168</v>
      </c>
      <c r="F1923">
        <v>1</v>
      </c>
      <c r="G1923">
        <v>9.1999999999999993</v>
      </c>
      <c r="H1923">
        <v>0</v>
      </c>
      <c r="I1923">
        <v>0.5</v>
      </c>
      <c r="L1923">
        <f t="shared" si="235"/>
        <v>39.819999999999993</v>
      </c>
      <c r="M1923">
        <f t="shared" si="236"/>
        <v>-0.18000000000000682</v>
      </c>
    </row>
    <row r="1924" spans="1:13" x14ac:dyDescent="0.25">
      <c r="A1924" t="str">
        <f t="shared" si="237"/>
        <v>Schwarzkohl</v>
      </c>
      <c r="B1924">
        <f t="shared" si="238"/>
        <v>11</v>
      </c>
      <c r="C1924" t="s">
        <v>1819</v>
      </c>
      <c r="D1924">
        <v>25</v>
      </c>
      <c r="E1924">
        <v>104</v>
      </c>
      <c r="F1924">
        <v>0</v>
      </c>
      <c r="G1924">
        <v>4.0999999999999996</v>
      </c>
      <c r="H1924">
        <v>0.2</v>
      </c>
      <c r="I1924">
        <v>1.4</v>
      </c>
      <c r="L1924">
        <f t="shared" si="235"/>
        <v>24.549999999999997</v>
      </c>
      <c r="M1924">
        <f t="shared" si="236"/>
        <v>-0.45000000000000284</v>
      </c>
    </row>
    <row r="1925" spans="1:13" x14ac:dyDescent="0.25">
      <c r="A1925" t="str">
        <f t="shared" si="237"/>
        <v>Schwarzmehl (etwa 2,5% des Weizenkorns)</v>
      </c>
      <c r="B1925">
        <f t="shared" si="238"/>
        <v>39</v>
      </c>
      <c r="C1925" t="s">
        <v>1820</v>
      </c>
      <c r="D1925">
        <v>322</v>
      </c>
      <c r="E1925">
        <v>1354</v>
      </c>
      <c r="F1925">
        <v>5</v>
      </c>
      <c r="G1925">
        <v>61</v>
      </c>
      <c r="H1925">
        <v>1</v>
      </c>
      <c r="I1925">
        <v>15</v>
      </c>
      <c r="L1925">
        <f t="shared" si="235"/>
        <v>322.39999999999998</v>
      </c>
      <c r="M1925">
        <f t="shared" si="236"/>
        <v>0.39999999999997726</v>
      </c>
    </row>
    <row r="1926" spans="1:13" x14ac:dyDescent="0.25">
      <c r="A1926" t="str">
        <f t="shared" si="237"/>
        <v>Schwarzrettich, Schwarzer Rettich</v>
      </c>
      <c r="B1926">
        <f t="shared" si="238"/>
        <v>33</v>
      </c>
      <c r="C1926" t="s">
        <v>1821</v>
      </c>
      <c r="D1926">
        <v>14</v>
      </c>
      <c r="E1926">
        <v>60</v>
      </c>
      <c r="F1926">
        <v>0</v>
      </c>
      <c r="G1926">
        <v>1.8</v>
      </c>
      <c r="H1926">
        <v>0.2</v>
      </c>
      <c r="I1926">
        <v>1.2</v>
      </c>
      <c r="L1926">
        <f t="shared" si="235"/>
        <v>14.280000000000001</v>
      </c>
      <c r="M1926">
        <f t="shared" si="236"/>
        <v>0.28000000000000114</v>
      </c>
    </row>
    <row r="1927" spans="1:13" x14ac:dyDescent="0.25">
      <c r="A1927" t="str">
        <f t="shared" si="237"/>
        <v>Schwarzwälder Kirschtorte</v>
      </c>
      <c r="B1927">
        <f t="shared" si="238"/>
        <v>25</v>
      </c>
      <c r="C1927" t="s">
        <v>1822</v>
      </c>
      <c r="D1927">
        <v>251</v>
      </c>
      <c r="E1927">
        <v>1049</v>
      </c>
      <c r="F1927">
        <v>2.5</v>
      </c>
      <c r="G1927">
        <v>28.8</v>
      </c>
      <c r="H1927">
        <v>13.7</v>
      </c>
      <c r="I1927">
        <v>3.1</v>
      </c>
      <c r="L1927">
        <f t="shared" si="235"/>
        <v>258.51</v>
      </c>
      <c r="M1927">
        <f t="shared" si="236"/>
        <v>7.5099999999999909</v>
      </c>
    </row>
    <row r="1928" spans="1:13" x14ac:dyDescent="0.25">
      <c r="A1928" t="str">
        <f t="shared" si="237"/>
        <v>Schwarzwurst, Stuttgarter Schwarze</v>
      </c>
      <c r="B1928">
        <f t="shared" si="238"/>
        <v>34</v>
      </c>
      <c r="C1928" t="s">
        <v>1823</v>
      </c>
      <c r="D1928">
        <v>327</v>
      </c>
      <c r="E1928">
        <v>1372</v>
      </c>
      <c r="F1928">
        <v>0.5</v>
      </c>
      <c r="G1928">
        <v>4</v>
      </c>
      <c r="H1928">
        <v>18</v>
      </c>
      <c r="I1928">
        <v>34</v>
      </c>
      <c r="L1928">
        <f t="shared" si="235"/>
        <v>326.60000000000002</v>
      </c>
      <c r="M1928">
        <f t="shared" si="236"/>
        <v>-0.39999999999997726</v>
      </c>
    </row>
    <row r="1929" spans="1:13" x14ac:dyDescent="0.25">
      <c r="A1929" t="str">
        <f t="shared" si="237"/>
        <v>Schwarzwurzeln</v>
      </c>
      <c r="B1929">
        <f t="shared" si="238"/>
        <v>14</v>
      </c>
      <c r="C1929" t="s">
        <v>1824</v>
      </c>
      <c r="D1929">
        <v>16</v>
      </c>
      <c r="E1929">
        <v>66</v>
      </c>
      <c r="F1929">
        <v>0</v>
      </c>
      <c r="G1929">
        <v>1.6</v>
      </c>
      <c r="H1929">
        <v>0.4</v>
      </c>
      <c r="I1929">
        <v>1.4</v>
      </c>
      <c r="L1929">
        <f t="shared" si="235"/>
        <v>16.16</v>
      </c>
      <c r="M1929">
        <f t="shared" si="236"/>
        <v>0.16000000000000014</v>
      </c>
    </row>
    <row r="1930" spans="1:13" x14ac:dyDescent="0.25">
      <c r="A1930" t="str">
        <f t="shared" si="237"/>
        <v>Schwedenbrot, Polarbrot, Tunnbröd, Polarbröd</v>
      </c>
      <c r="B1930">
        <f t="shared" si="238"/>
        <v>44</v>
      </c>
      <c r="C1930" t="s">
        <v>1825</v>
      </c>
      <c r="D1930">
        <v>180</v>
      </c>
      <c r="E1930">
        <v>758</v>
      </c>
      <c r="F1930">
        <v>2</v>
      </c>
      <c r="G1930">
        <v>21</v>
      </c>
      <c r="H1930">
        <v>10</v>
      </c>
      <c r="I1930">
        <v>0.2</v>
      </c>
      <c r="L1930">
        <f t="shared" si="235"/>
        <v>179.94</v>
      </c>
      <c r="M1930">
        <f t="shared" si="236"/>
        <v>-6.0000000000002274E-2</v>
      </c>
    </row>
    <row r="1931" spans="1:13" x14ac:dyDescent="0.25">
      <c r="A1931" t="str">
        <f t="shared" si="237"/>
        <v>Schwedische Mandeltorte, Mandelkuchen</v>
      </c>
      <c r="B1931">
        <f t="shared" si="238"/>
        <v>37</v>
      </c>
      <c r="C1931" t="s">
        <v>1826</v>
      </c>
      <c r="D1931">
        <v>475</v>
      </c>
      <c r="E1931">
        <v>1995</v>
      </c>
      <c r="F1931">
        <v>3</v>
      </c>
      <c r="G1931">
        <v>33.700000000000003</v>
      </c>
      <c r="H1931">
        <v>32</v>
      </c>
      <c r="I1931">
        <v>10</v>
      </c>
      <c r="L1931">
        <f t="shared" si="235"/>
        <v>477.77</v>
      </c>
      <c r="M1931">
        <f t="shared" si="236"/>
        <v>2.7699999999999818</v>
      </c>
    </row>
    <row r="1932" spans="1:13" x14ac:dyDescent="0.25">
      <c r="A1932" t="s">
        <v>2614</v>
      </c>
      <c r="B1932">
        <f>LEN(A1932)</f>
        <v>73</v>
      </c>
      <c r="C1932" t="s">
        <v>2460</v>
      </c>
      <c r="D1932">
        <v>261</v>
      </c>
      <c r="E1932">
        <v>1083</v>
      </c>
      <c r="F1932">
        <v>0</v>
      </c>
      <c r="G1932">
        <v>0</v>
      </c>
      <c r="H1932">
        <v>21.1</v>
      </c>
      <c r="I1932">
        <v>17.8</v>
      </c>
      <c r="L1932">
        <f t="shared" si="235"/>
        <v>270.99</v>
      </c>
      <c r="M1932">
        <f t="shared" si="236"/>
        <v>9.9900000000000091</v>
      </c>
    </row>
    <row r="1933" spans="1:13" x14ac:dyDescent="0.25">
      <c r="A1933" t="s">
        <v>2615</v>
      </c>
      <c r="B1933">
        <f>LEN(A1933)</f>
        <v>77</v>
      </c>
      <c r="C1933" t="s">
        <v>2461</v>
      </c>
      <c r="D1933">
        <v>403</v>
      </c>
      <c r="E1933">
        <v>1670</v>
      </c>
      <c r="F1933">
        <v>0</v>
      </c>
      <c r="G1933">
        <v>0</v>
      </c>
      <c r="H1933">
        <v>33.5</v>
      </c>
      <c r="I1933">
        <v>25.3</v>
      </c>
      <c r="L1933">
        <f t="shared" si="235"/>
        <v>417.81</v>
      </c>
      <c r="M1933">
        <f t="shared" si="236"/>
        <v>14.810000000000002</v>
      </c>
    </row>
    <row r="1934" spans="1:13" x14ac:dyDescent="0.25">
      <c r="A1934" t="str">
        <f>MID(C1934,1,$B$1)</f>
        <v>Schweinebraten, Schweinsbraten</v>
      </c>
      <c r="B1934">
        <f>LEN(C1934)</f>
        <v>30</v>
      </c>
      <c r="C1934" t="s">
        <v>1827</v>
      </c>
      <c r="D1934">
        <v>81</v>
      </c>
      <c r="E1934">
        <v>339</v>
      </c>
      <c r="F1934">
        <v>0.5</v>
      </c>
      <c r="G1934">
        <v>6</v>
      </c>
      <c r="H1934">
        <v>4</v>
      </c>
      <c r="I1934">
        <v>4.5</v>
      </c>
      <c r="L1934">
        <f t="shared" si="235"/>
        <v>80.7</v>
      </c>
      <c r="M1934">
        <f t="shared" si="236"/>
        <v>-0.29999999999999716</v>
      </c>
    </row>
    <row r="1935" spans="1:13" x14ac:dyDescent="0.25">
      <c r="A1935" t="s">
        <v>2624</v>
      </c>
      <c r="B1935">
        <f>LEN(A1935)</f>
        <v>77</v>
      </c>
      <c r="C1935" t="s">
        <v>2462</v>
      </c>
      <c r="D1935">
        <v>106</v>
      </c>
      <c r="E1935">
        <v>448</v>
      </c>
      <c r="F1935">
        <v>0</v>
      </c>
      <c r="G1935">
        <v>0</v>
      </c>
      <c r="H1935">
        <v>2</v>
      </c>
      <c r="I1935">
        <v>22</v>
      </c>
      <c r="L1935">
        <f t="shared" si="235"/>
        <v>111</v>
      </c>
      <c r="M1935">
        <f t="shared" si="236"/>
        <v>5</v>
      </c>
    </row>
    <row r="1936" spans="1:13" x14ac:dyDescent="0.25">
      <c r="A1936" t="s">
        <v>2720</v>
      </c>
      <c r="B1936">
        <f>LEN(A1936)</f>
        <v>75</v>
      </c>
      <c r="C1936" t="s">
        <v>2463</v>
      </c>
      <c r="D1936">
        <v>179</v>
      </c>
      <c r="E1936">
        <v>747</v>
      </c>
      <c r="F1936">
        <v>0</v>
      </c>
      <c r="G1936">
        <v>0</v>
      </c>
      <c r="H1936">
        <v>11</v>
      </c>
      <c r="I1936">
        <v>20</v>
      </c>
      <c r="L1936">
        <f t="shared" si="235"/>
        <v>186.3</v>
      </c>
      <c r="M1936">
        <f t="shared" si="236"/>
        <v>7.3000000000000114</v>
      </c>
    </row>
    <row r="1937" spans="1:13" x14ac:dyDescent="0.25">
      <c r="A1937" t="str">
        <f t="shared" ref="A1937:A1945" si="239">MID(C1937,1,$B$1)</f>
        <v>Schweinefleisch, mager (roh)</v>
      </c>
      <c r="B1937">
        <f t="shared" ref="B1937:B1945" si="240">LEN(C1937)</f>
        <v>28</v>
      </c>
      <c r="C1937" t="s">
        <v>1828</v>
      </c>
      <c r="D1937">
        <v>109</v>
      </c>
      <c r="E1937">
        <v>459</v>
      </c>
      <c r="F1937">
        <v>0</v>
      </c>
      <c r="G1937">
        <v>0</v>
      </c>
      <c r="H1937">
        <v>2.4</v>
      </c>
      <c r="I1937">
        <v>21.8</v>
      </c>
      <c r="L1937">
        <f t="shared" si="235"/>
        <v>113.88</v>
      </c>
      <c r="M1937">
        <f t="shared" si="236"/>
        <v>4.8799999999999955</v>
      </c>
    </row>
    <row r="1938" spans="1:13" x14ac:dyDescent="0.25">
      <c r="A1938" t="str">
        <f t="shared" si="239"/>
        <v>Schweinefleisch, mittelfett (roh)</v>
      </c>
      <c r="B1938">
        <f t="shared" si="240"/>
        <v>33</v>
      </c>
      <c r="C1938" t="s">
        <v>1829</v>
      </c>
      <c r="D1938">
        <v>168</v>
      </c>
      <c r="E1938">
        <v>703</v>
      </c>
      <c r="F1938">
        <v>0</v>
      </c>
      <c r="G1938">
        <v>0</v>
      </c>
      <c r="H1938">
        <v>9.8000000000000007</v>
      </c>
      <c r="I1938">
        <v>20</v>
      </c>
      <c r="L1938">
        <f t="shared" si="235"/>
        <v>175.14000000000001</v>
      </c>
      <c r="M1938">
        <f t="shared" si="236"/>
        <v>7.1400000000000148</v>
      </c>
    </row>
    <row r="1939" spans="1:13" x14ac:dyDescent="0.25">
      <c r="A1939" t="str">
        <f t="shared" si="239"/>
        <v>Schweinegeschnetzeltes</v>
      </c>
      <c r="B1939">
        <f t="shared" si="240"/>
        <v>22</v>
      </c>
      <c r="C1939" t="s">
        <v>1830</v>
      </c>
      <c r="D1939">
        <v>99</v>
      </c>
      <c r="E1939">
        <v>416</v>
      </c>
      <c r="F1939">
        <v>1</v>
      </c>
      <c r="G1939">
        <v>11</v>
      </c>
      <c r="H1939">
        <v>4</v>
      </c>
      <c r="I1939">
        <v>4</v>
      </c>
      <c r="L1939">
        <f t="shared" si="235"/>
        <v>99.1</v>
      </c>
      <c r="M1939">
        <f t="shared" si="236"/>
        <v>9.9999999999994316E-2</v>
      </c>
    </row>
    <row r="1940" spans="1:13" x14ac:dyDescent="0.25">
      <c r="A1940" t="str">
        <f t="shared" si="239"/>
        <v>Schweine-Grieben, Schweine-Grammeln, Knusper-Grammeln</v>
      </c>
      <c r="B1940">
        <f t="shared" si="240"/>
        <v>53</v>
      </c>
      <c r="C1940" t="s">
        <v>1831</v>
      </c>
      <c r="D1940">
        <v>806</v>
      </c>
      <c r="E1940">
        <v>3385</v>
      </c>
      <c r="F1940">
        <v>0</v>
      </c>
      <c r="G1940">
        <v>0</v>
      </c>
      <c r="H1940">
        <v>76.5</v>
      </c>
      <c r="I1940">
        <v>22.5</v>
      </c>
      <c r="L1940">
        <f t="shared" si="235"/>
        <v>805.95</v>
      </c>
      <c r="M1940">
        <f t="shared" si="236"/>
        <v>-4.9999999999954525E-2</v>
      </c>
    </row>
    <row r="1941" spans="1:13" x14ac:dyDescent="0.25">
      <c r="A1941" t="str">
        <f t="shared" si="239"/>
        <v>Schweinehaxen, Eisbein (Schweinshaxe) (roh)</v>
      </c>
      <c r="B1941">
        <f t="shared" si="240"/>
        <v>43</v>
      </c>
      <c r="C1941" t="s">
        <v>1832</v>
      </c>
      <c r="D1941">
        <v>200</v>
      </c>
      <c r="E1941">
        <v>848</v>
      </c>
      <c r="F1941">
        <v>0</v>
      </c>
      <c r="G1941">
        <v>0</v>
      </c>
      <c r="H1941">
        <v>12.5</v>
      </c>
      <c r="I1941">
        <v>20</v>
      </c>
      <c r="L1941">
        <f t="shared" si="235"/>
        <v>200.25</v>
      </c>
      <c r="M1941">
        <f t="shared" si="236"/>
        <v>0.25</v>
      </c>
    </row>
    <row r="1942" spans="1:13" x14ac:dyDescent="0.25">
      <c r="A1942" t="str">
        <f t="shared" si="239"/>
        <v>Schweinehaxen, gegrillt (Schweinshaxe, Grillhaxe, Prater Stelze)</v>
      </c>
      <c r="B1942">
        <f t="shared" si="240"/>
        <v>64</v>
      </c>
      <c r="C1942" t="s">
        <v>1833</v>
      </c>
      <c r="D1942">
        <v>186</v>
      </c>
      <c r="E1942">
        <v>774</v>
      </c>
      <c r="F1942">
        <v>0</v>
      </c>
      <c r="G1942">
        <v>0</v>
      </c>
      <c r="H1942">
        <v>12.2</v>
      </c>
      <c r="I1942">
        <v>19</v>
      </c>
      <c r="L1942">
        <f t="shared" si="235"/>
        <v>193.26</v>
      </c>
      <c r="M1942">
        <f t="shared" si="236"/>
        <v>7.2599999999999909</v>
      </c>
    </row>
    <row r="1943" spans="1:13" x14ac:dyDescent="0.25">
      <c r="A1943" t="str">
        <f t="shared" si="239"/>
        <v>Schweinekamm, Kammfleisch, Hals, Schweinenacken, Nackensteak, Nackenbraten (roh)</v>
      </c>
      <c r="B1943">
        <f t="shared" si="240"/>
        <v>80</v>
      </c>
      <c r="C1943" t="s">
        <v>1834</v>
      </c>
      <c r="D1943">
        <v>212</v>
      </c>
      <c r="E1943">
        <v>889</v>
      </c>
      <c r="F1943">
        <v>0</v>
      </c>
      <c r="G1943">
        <v>0</v>
      </c>
      <c r="H1943">
        <v>19.100000000000001</v>
      </c>
      <c r="I1943">
        <v>8.1</v>
      </c>
      <c r="L1943">
        <f t="shared" si="235"/>
        <v>211.65000000000003</v>
      </c>
      <c r="M1943">
        <f t="shared" si="236"/>
        <v>-0.34999999999996589</v>
      </c>
    </row>
    <row r="1944" spans="1:13" x14ac:dyDescent="0.25">
      <c r="A1944" t="str">
        <f t="shared" si="239"/>
        <v>Schweinekoteletts, paniert</v>
      </c>
      <c r="B1944">
        <f t="shared" si="240"/>
        <v>26</v>
      </c>
      <c r="C1944" t="s">
        <v>1835</v>
      </c>
      <c r="D1944">
        <v>250</v>
      </c>
      <c r="E1944">
        <v>1045</v>
      </c>
      <c r="F1944">
        <v>0.5</v>
      </c>
      <c r="G1944">
        <v>7</v>
      </c>
      <c r="H1944">
        <v>14</v>
      </c>
      <c r="I1944">
        <v>24</v>
      </c>
      <c r="L1944">
        <f t="shared" si="235"/>
        <v>259.70000000000005</v>
      </c>
      <c r="M1944">
        <f t="shared" si="236"/>
        <v>9.7000000000000455</v>
      </c>
    </row>
    <row r="1945" spans="1:13" x14ac:dyDescent="0.25">
      <c r="A1945" t="str">
        <f t="shared" si="239"/>
        <v>Schweinekoteletts, Schweinskoteletts (roh)</v>
      </c>
      <c r="B1945">
        <f t="shared" si="240"/>
        <v>42</v>
      </c>
      <c r="C1945" t="s">
        <v>1836</v>
      </c>
      <c r="D1945">
        <v>133</v>
      </c>
      <c r="E1945">
        <v>558</v>
      </c>
      <c r="F1945">
        <v>0</v>
      </c>
      <c r="G1945">
        <v>0</v>
      </c>
      <c r="H1945">
        <v>5.2</v>
      </c>
      <c r="I1945">
        <v>21.6</v>
      </c>
      <c r="L1945">
        <f t="shared" si="235"/>
        <v>139.08000000000001</v>
      </c>
      <c r="M1945">
        <f t="shared" si="236"/>
        <v>6.0800000000000125</v>
      </c>
    </row>
    <row r="1946" spans="1:13" x14ac:dyDescent="0.25">
      <c r="A1946" t="s">
        <v>2659</v>
      </c>
      <c r="B1946">
        <f>LEN(A1946)</f>
        <v>62</v>
      </c>
      <c r="C1946" t="s">
        <v>2464</v>
      </c>
      <c r="D1946">
        <v>553</v>
      </c>
      <c r="E1946">
        <v>2322</v>
      </c>
      <c r="F1946">
        <v>0</v>
      </c>
      <c r="G1946">
        <v>0</v>
      </c>
      <c r="H1946">
        <v>31</v>
      </c>
      <c r="I1946">
        <v>63</v>
      </c>
      <c r="L1946">
        <f t="shared" si="235"/>
        <v>552.90000000000009</v>
      </c>
      <c r="M1946">
        <f t="shared" si="236"/>
        <v>-9.9999999999909051E-2</v>
      </c>
    </row>
    <row r="1947" spans="1:13" x14ac:dyDescent="0.25">
      <c r="A1947" t="str">
        <f>MID(C1947,1,$B$1)</f>
        <v>Schweineleber (Schweinsleber) (roh)</v>
      </c>
      <c r="B1947">
        <f>LEN(C1947)</f>
        <v>35</v>
      </c>
      <c r="C1947" t="s">
        <v>1837</v>
      </c>
      <c r="D1947">
        <v>131</v>
      </c>
      <c r="E1947">
        <v>549</v>
      </c>
      <c r="F1947">
        <v>0</v>
      </c>
      <c r="G1947">
        <v>0.5</v>
      </c>
      <c r="H1947">
        <v>4.9000000000000004</v>
      </c>
      <c r="I1947">
        <v>20.7</v>
      </c>
      <c r="L1947">
        <f t="shared" si="235"/>
        <v>134.56</v>
      </c>
      <c r="M1947">
        <f t="shared" si="236"/>
        <v>3.5600000000000023</v>
      </c>
    </row>
    <row r="1948" spans="1:13" x14ac:dyDescent="0.25">
      <c r="A1948" t="str">
        <f>MID(C1948,1,$B$1)</f>
        <v>Schweinenieren (Schweinsnieren) (roh)</v>
      </c>
      <c r="B1948">
        <f>LEN(C1948)</f>
        <v>37</v>
      </c>
      <c r="C1948" t="s">
        <v>1838</v>
      </c>
      <c r="D1948">
        <v>101</v>
      </c>
      <c r="E1948">
        <v>426</v>
      </c>
      <c r="F1948">
        <v>0</v>
      </c>
      <c r="G1948">
        <v>0</v>
      </c>
      <c r="H1948">
        <v>3.7</v>
      </c>
      <c r="I1948">
        <v>16.899999999999999</v>
      </c>
      <c r="L1948">
        <f t="shared" si="235"/>
        <v>105.39000000000001</v>
      </c>
      <c r="M1948">
        <f t="shared" si="236"/>
        <v>4.3900000000000148</v>
      </c>
    </row>
    <row r="1949" spans="1:13" x14ac:dyDescent="0.25">
      <c r="A1949" t="s">
        <v>2629</v>
      </c>
      <c r="B1949">
        <f>LEN(A1949)</f>
        <v>79</v>
      </c>
      <c r="C1949" t="s">
        <v>2465</v>
      </c>
      <c r="D1949">
        <v>522</v>
      </c>
      <c r="E1949">
        <v>2190</v>
      </c>
      <c r="F1949">
        <v>4.5</v>
      </c>
      <c r="G1949">
        <v>53</v>
      </c>
      <c r="H1949">
        <v>30</v>
      </c>
      <c r="I1949">
        <v>6</v>
      </c>
      <c r="L1949">
        <f t="shared" si="235"/>
        <v>521.5</v>
      </c>
      <c r="M1949">
        <f t="shared" si="236"/>
        <v>-0.5</v>
      </c>
    </row>
    <row r="1950" spans="1:13" x14ac:dyDescent="0.25">
      <c r="A1950" t="s">
        <v>2722</v>
      </c>
      <c r="B1950">
        <f>LEN(A1950)</f>
        <v>69</v>
      </c>
      <c r="C1950" t="s">
        <v>2466</v>
      </c>
      <c r="D1950">
        <v>265</v>
      </c>
      <c r="E1950">
        <v>1102</v>
      </c>
      <c r="F1950">
        <v>0</v>
      </c>
      <c r="G1950">
        <v>1.2</v>
      </c>
      <c r="H1950">
        <v>18.899999999999999</v>
      </c>
      <c r="I1950">
        <v>22.5</v>
      </c>
      <c r="L1950">
        <f t="shared" si="235"/>
        <v>275.19</v>
      </c>
      <c r="M1950">
        <f t="shared" si="236"/>
        <v>10.189999999999998</v>
      </c>
    </row>
    <row r="1951" spans="1:13" x14ac:dyDescent="0.25">
      <c r="A1951" t="str">
        <f>MID(C1951,1,$B$1)</f>
        <v>Schweinerollbraten mit Zwiebel-Tomaten-Soße</v>
      </c>
      <c r="B1951">
        <f>LEN(C1951)</f>
        <v>43</v>
      </c>
      <c r="C1951" t="s">
        <v>1839</v>
      </c>
      <c r="D1951">
        <v>153</v>
      </c>
      <c r="E1951">
        <v>643</v>
      </c>
      <c r="F1951">
        <v>0.5</v>
      </c>
      <c r="G1951">
        <v>1</v>
      </c>
      <c r="H1951">
        <v>7</v>
      </c>
      <c r="I1951">
        <v>20</v>
      </c>
      <c r="L1951">
        <f t="shared" si="235"/>
        <v>153.19999999999999</v>
      </c>
      <c r="M1951">
        <f t="shared" si="236"/>
        <v>0.19999999999998863</v>
      </c>
    </row>
    <row r="1952" spans="1:13" x14ac:dyDescent="0.25">
      <c r="A1952" t="str">
        <f>MID(C1952,1,$B$1)</f>
        <v>Schweinerouladen mit Soße</v>
      </c>
      <c r="B1952">
        <f>LEN(C1952)</f>
        <v>25</v>
      </c>
      <c r="C1952" t="s">
        <v>1840</v>
      </c>
      <c r="D1952">
        <v>200</v>
      </c>
      <c r="E1952">
        <v>838</v>
      </c>
      <c r="F1952">
        <v>0</v>
      </c>
      <c r="G1952">
        <v>2</v>
      </c>
      <c r="H1952">
        <v>15.6</v>
      </c>
      <c r="I1952">
        <v>11</v>
      </c>
      <c r="L1952">
        <f t="shared" si="235"/>
        <v>199.48000000000002</v>
      </c>
      <c r="M1952">
        <f t="shared" si="236"/>
        <v>-0.51999999999998181</v>
      </c>
    </row>
    <row r="1953" spans="1:13" x14ac:dyDescent="0.25">
      <c r="A1953" t="s">
        <v>2683</v>
      </c>
      <c r="B1953">
        <f>LEN(A1953)</f>
        <v>81</v>
      </c>
      <c r="C1953" t="s">
        <v>2467</v>
      </c>
      <c r="D1953">
        <v>216</v>
      </c>
      <c r="E1953">
        <v>906</v>
      </c>
      <c r="F1953">
        <v>0</v>
      </c>
      <c r="G1953">
        <v>0</v>
      </c>
      <c r="H1953">
        <v>11</v>
      </c>
      <c r="I1953">
        <v>27</v>
      </c>
      <c r="L1953">
        <f t="shared" si="235"/>
        <v>215.70000000000002</v>
      </c>
      <c r="M1953">
        <f t="shared" si="236"/>
        <v>-0.29999999999998295</v>
      </c>
    </row>
    <row r="1954" spans="1:13" x14ac:dyDescent="0.25">
      <c r="A1954" t="s">
        <v>2596</v>
      </c>
      <c r="B1954">
        <f>LEN(A1954)</f>
        <v>79</v>
      </c>
      <c r="C1954" t="s">
        <v>2468</v>
      </c>
      <c r="D1954">
        <v>280</v>
      </c>
      <c r="E1954">
        <v>1170</v>
      </c>
      <c r="F1954">
        <v>0</v>
      </c>
      <c r="G1954">
        <v>0</v>
      </c>
      <c r="H1954">
        <v>16</v>
      </c>
      <c r="I1954">
        <v>34</v>
      </c>
      <c r="L1954">
        <f t="shared" si="235"/>
        <v>291.60000000000002</v>
      </c>
      <c r="M1954">
        <f t="shared" si="236"/>
        <v>11.600000000000023</v>
      </c>
    </row>
    <row r="1955" spans="1:13" x14ac:dyDescent="0.25">
      <c r="A1955" t="str">
        <f t="shared" ref="A1955:A1976" si="241">MID(C1955,1,$B$1)</f>
        <v>Schweineschinken, Kochschinken (Vorderschinken)</v>
      </c>
      <c r="B1955">
        <f t="shared" ref="B1955:B1976" si="242">LEN(C1955)</f>
        <v>47</v>
      </c>
      <c r="C1955" t="s">
        <v>1841</v>
      </c>
      <c r="D1955">
        <v>125</v>
      </c>
      <c r="E1955">
        <v>528</v>
      </c>
      <c r="F1955">
        <v>0</v>
      </c>
      <c r="G1955">
        <v>0</v>
      </c>
      <c r="H1955">
        <v>3.7</v>
      </c>
      <c r="I1955">
        <v>22.5</v>
      </c>
      <c r="L1955">
        <f t="shared" si="235"/>
        <v>128.91</v>
      </c>
      <c r="M1955">
        <f t="shared" si="236"/>
        <v>3.9099999999999966</v>
      </c>
    </row>
    <row r="1956" spans="1:13" x14ac:dyDescent="0.25">
      <c r="A1956" t="str">
        <f t="shared" si="241"/>
        <v>Schweine-Schinkenspieß, Backschinken (Brotauflage)</v>
      </c>
      <c r="B1956">
        <f t="shared" si="242"/>
        <v>50</v>
      </c>
      <c r="C1956" t="s">
        <v>1842</v>
      </c>
      <c r="D1956">
        <v>126</v>
      </c>
      <c r="E1956">
        <v>530</v>
      </c>
      <c r="F1956">
        <v>0</v>
      </c>
      <c r="G1956">
        <v>1</v>
      </c>
      <c r="H1956">
        <v>4.0999999999999996</v>
      </c>
      <c r="I1956">
        <v>20</v>
      </c>
      <c r="L1956">
        <f t="shared" si="235"/>
        <v>126.23</v>
      </c>
      <c r="M1956">
        <f t="shared" si="236"/>
        <v>0.23000000000000398</v>
      </c>
    </row>
    <row r="1957" spans="1:13" x14ac:dyDescent="0.25">
      <c r="A1957" t="str">
        <f t="shared" si="241"/>
        <v>Schweineschmalz, Schweinefett, Schweinetalg</v>
      </c>
      <c r="B1957">
        <f t="shared" si="242"/>
        <v>43</v>
      </c>
      <c r="C1957" t="s">
        <v>1843</v>
      </c>
      <c r="D1957">
        <v>930</v>
      </c>
      <c r="E1957">
        <v>3934</v>
      </c>
      <c r="F1957">
        <v>0</v>
      </c>
      <c r="G1957">
        <v>0</v>
      </c>
      <c r="H1957">
        <v>100</v>
      </c>
      <c r="I1957">
        <v>0</v>
      </c>
      <c r="L1957">
        <f t="shared" si="235"/>
        <v>930.00000000000011</v>
      </c>
      <c r="M1957">
        <f t="shared" si="236"/>
        <v>0</v>
      </c>
    </row>
    <row r="1958" spans="1:13" x14ac:dyDescent="0.25">
      <c r="A1958" t="str">
        <f t="shared" si="241"/>
        <v>Schweineschnitzel (roh)</v>
      </c>
      <c r="B1958">
        <f t="shared" si="242"/>
        <v>23</v>
      </c>
      <c r="C1958" t="s">
        <v>1844</v>
      </c>
      <c r="D1958">
        <v>106</v>
      </c>
      <c r="E1958">
        <v>448</v>
      </c>
      <c r="F1958">
        <v>0</v>
      </c>
      <c r="G1958">
        <v>0</v>
      </c>
      <c r="H1958">
        <v>1.9</v>
      </c>
      <c r="I1958">
        <v>22.2</v>
      </c>
      <c r="L1958">
        <f t="shared" si="235"/>
        <v>110.91</v>
      </c>
      <c r="M1958">
        <f t="shared" si="236"/>
        <v>4.9099999999999966</v>
      </c>
    </row>
    <row r="1959" spans="1:13" x14ac:dyDescent="0.25">
      <c r="A1959" t="str">
        <f t="shared" si="241"/>
        <v>Schweineschnitzel, gefüllt</v>
      </c>
      <c r="B1959">
        <f t="shared" si="242"/>
        <v>26</v>
      </c>
      <c r="C1959" t="s">
        <v>1845</v>
      </c>
      <c r="D1959">
        <v>205</v>
      </c>
      <c r="E1959">
        <v>860</v>
      </c>
      <c r="F1959">
        <v>1</v>
      </c>
      <c r="G1959">
        <v>12</v>
      </c>
      <c r="H1959">
        <v>9.5</v>
      </c>
      <c r="I1959">
        <v>16</v>
      </c>
      <c r="L1959">
        <f t="shared" si="235"/>
        <v>204.75</v>
      </c>
      <c r="M1959">
        <f t="shared" si="236"/>
        <v>-0.25</v>
      </c>
    </row>
    <row r="1960" spans="1:13" x14ac:dyDescent="0.25">
      <c r="A1960" t="str">
        <f t="shared" si="241"/>
        <v>Schweineschnitzel, natur</v>
      </c>
      <c r="B1960">
        <f t="shared" si="242"/>
        <v>24</v>
      </c>
      <c r="C1960" t="s">
        <v>1846</v>
      </c>
      <c r="D1960">
        <v>177</v>
      </c>
      <c r="E1960">
        <v>746</v>
      </c>
      <c r="F1960">
        <v>0</v>
      </c>
      <c r="G1960">
        <v>0</v>
      </c>
      <c r="H1960">
        <v>6</v>
      </c>
      <c r="I1960">
        <v>30.8</v>
      </c>
      <c r="L1960">
        <f t="shared" si="235"/>
        <v>185.16000000000003</v>
      </c>
      <c r="M1960">
        <f t="shared" si="236"/>
        <v>8.160000000000025</v>
      </c>
    </row>
    <row r="1961" spans="1:13" x14ac:dyDescent="0.25">
      <c r="A1961" t="str">
        <f t="shared" si="241"/>
        <v>Schweineschnitzel, paniert</v>
      </c>
      <c r="B1961">
        <f t="shared" si="242"/>
        <v>26</v>
      </c>
      <c r="C1961" t="s">
        <v>1847</v>
      </c>
      <c r="D1961">
        <v>230</v>
      </c>
      <c r="E1961">
        <v>963</v>
      </c>
      <c r="F1961">
        <v>1</v>
      </c>
      <c r="G1961">
        <v>8</v>
      </c>
      <c r="H1961">
        <v>10.5</v>
      </c>
      <c r="I1961">
        <v>25.8</v>
      </c>
      <c r="L1961">
        <f t="shared" si="235"/>
        <v>238.81</v>
      </c>
      <c r="M1961">
        <f t="shared" si="236"/>
        <v>8.8100000000000023</v>
      </c>
    </row>
    <row r="1962" spans="1:13" x14ac:dyDescent="0.25">
      <c r="A1962" t="str">
        <f t="shared" si="241"/>
        <v>Schweinespeck (roh)</v>
      </c>
      <c r="B1962">
        <f t="shared" si="242"/>
        <v>19</v>
      </c>
      <c r="C1962" t="s">
        <v>1848</v>
      </c>
      <c r="D1962">
        <v>810</v>
      </c>
      <c r="E1962">
        <v>3331</v>
      </c>
      <c r="F1962">
        <v>0</v>
      </c>
      <c r="G1962">
        <v>0</v>
      </c>
      <c r="H1962">
        <v>88.7</v>
      </c>
      <c r="I1962">
        <v>2.9</v>
      </c>
      <c r="L1962">
        <f t="shared" si="235"/>
        <v>837.09</v>
      </c>
      <c r="M1962">
        <f t="shared" si="236"/>
        <v>27.090000000000032</v>
      </c>
    </row>
    <row r="1963" spans="1:13" x14ac:dyDescent="0.25">
      <c r="A1963" t="str">
        <f t="shared" si="241"/>
        <v>Schweinesteaks, gebraten</v>
      </c>
      <c r="B1963">
        <f t="shared" si="242"/>
        <v>24</v>
      </c>
      <c r="C1963" t="s">
        <v>1849</v>
      </c>
      <c r="D1963">
        <v>255</v>
      </c>
      <c r="E1963">
        <v>1079</v>
      </c>
      <c r="F1963">
        <v>0</v>
      </c>
      <c r="G1963">
        <v>0</v>
      </c>
      <c r="H1963">
        <v>15</v>
      </c>
      <c r="I1963">
        <v>27.5</v>
      </c>
      <c r="L1963">
        <f t="shared" si="235"/>
        <v>255</v>
      </c>
      <c r="M1963">
        <f t="shared" si="236"/>
        <v>0</v>
      </c>
    </row>
    <row r="1964" spans="1:13" x14ac:dyDescent="0.25">
      <c r="A1964" t="str">
        <f t="shared" si="241"/>
        <v>Schweinesteaks, gegrillt (Grillsteaks)</v>
      </c>
      <c r="B1964">
        <f t="shared" si="242"/>
        <v>38</v>
      </c>
      <c r="C1964" t="s">
        <v>1850</v>
      </c>
      <c r="D1964">
        <v>182</v>
      </c>
      <c r="E1964">
        <v>765</v>
      </c>
      <c r="F1964">
        <v>0</v>
      </c>
      <c r="G1964">
        <v>0.1</v>
      </c>
      <c r="H1964">
        <v>6</v>
      </c>
      <c r="I1964">
        <v>30</v>
      </c>
      <c r="L1964">
        <f t="shared" si="235"/>
        <v>182.21</v>
      </c>
      <c r="M1964">
        <f t="shared" si="236"/>
        <v>0.21000000000000796</v>
      </c>
    </row>
    <row r="1965" spans="1:13" x14ac:dyDescent="0.25">
      <c r="A1965" t="str">
        <f t="shared" si="241"/>
        <v>Schweinezunge, Schweinszunge (roh)</v>
      </c>
      <c r="B1965">
        <f t="shared" si="242"/>
        <v>34</v>
      </c>
      <c r="C1965" t="s">
        <v>1851</v>
      </c>
      <c r="D1965">
        <v>200</v>
      </c>
      <c r="E1965">
        <v>839</v>
      </c>
      <c r="F1965">
        <v>0</v>
      </c>
      <c r="G1965">
        <v>0</v>
      </c>
      <c r="H1965">
        <v>12.9</v>
      </c>
      <c r="I1965">
        <v>19</v>
      </c>
      <c r="L1965">
        <f t="shared" si="235"/>
        <v>199.77</v>
      </c>
      <c r="M1965">
        <f t="shared" si="236"/>
        <v>-0.22999999999998977</v>
      </c>
    </row>
    <row r="1966" spans="1:13" x14ac:dyDescent="0.25">
      <c r="A1966" t="str">
        <f t="shared" si="241"/>
        <v>Schweinezunge, Schweinszunge, gegrillt</v>
      </c>
      <c r="B1966">
        <f t="shared" si="242"/>
        <v>38</v>
      </c>
      <c r="C1966" t="s">
        <v>1852</v>
      </c>
      <c r="D1966">
        <v>181</v>
      </c>
      <c r="E1966">
        <v>759</v>
      </c>
      <c r="F1966">
        <v>0</v>
      </c>
      <c r="G1966">
        <v>1</v>
      </c>
      <c r="H1966">
        <v>5</v>
      </c>
      <c r="I1966">
        <v>31</v>
      </c>
      <c r="L1966">
        <f t="shared" si="235"/>
        <v>180.8</v>
      </c>
      <c r="M1966">
        <f t="shared" si="236"/>
        <v>-0.19999999999998863</v>
      </c>
    </row>
    <row r="1967" spans="1:13" x14ac:dyDescent="0.25">
      <c r="A1967" t="str">
        <f t="shared" si="241"/>
        <v>Schweinsohren</v>
      </c>
      <c r="B1967">
        <f t="shared" si="242"/>
        <v>13</v>
      </c>
      <c r="C1967" t="s">
        <v>1853</v>
      </c>
      <c r="D1967">
        <v>451</v>
      </c>
      <c r="E1967">
        <v>1880</v>
      </c>
      <c r="F1967">
        <v>4</v>
      </c>
      <c r="G1967">
        <v>43.1</v>
      </c>
      <c r="H1967">
        <v>29.4</v>
      </c>
      <c r="I1967">
        <v>3.5</v>
      </c>
      <c r="L1967">
        <f t="shared" si="235"/>
        <v>464.83</v>
      </c>
      <c r="M1967">
        <f t="shared" si="236"/>
        <v>13.829999999999984</v>
      </c>
    </row>
    <row r="1968" spans="1:13" x14ac:dyDescent="0.25">
      <c r="A1968" t="str">
        <f t="shared" si="241"/>
        <v>Schweizer Wurzelbrot</v>
      </c>
      <c r="B1968">
        <f t="shared" si="242"/>
        <v>20</v>
      </c>
      <c r="C1968" t="s">
        <v>1854</v>
      </c>
      <c r="D1968">
        <v>158</v>
      </c>
      <c r="E1968">
        <v>663</v>
      </c>
      <c r="F1968">
        <v>2.5</v>
      </c>
      <c r="G1968">
        <v>30</v>
      </c>
      <c r="H1968">
        <v>1.5</v>
      </c>
      <c r="I1968">
        <v>5</v>
      </c>
      <c r="L1968">
        <f t="shared" si="235"/>
        <v>157.94999999999999</v>
      </c>
      <c r="M1968">
        <f t="shared" si="236"/>
        <v>-5.0000000000011369E-2</v>
      </c>
    </row>
    <row r="1969" spans="1:13" x14ac:dyDescent="0.25">
      <c r="A1969" t="str">
        <f t="shared" si="241"/>
        <v>Schwertfisch (roh)</v>
      </c>
      <c r="B1969">
        <f t="shared" si="242"/>
        <v>18</v>
      </c>
      <c r="C1969" t="s">
        <v>1855</v>
      </c>
      <c r="D1969">
        <v>117</v>
      </c>
      <c r="E1969">
        <v>493</v>
      </c>
      <c r="F1969">
        <v>0</v>
      </c>
      <c r="G1969">
        <v>0</v>
      </c>
      <c r="H1969">
        <v>4.4000000000000004</v>
      </c>
      <c r="I1969">
        <v>19.399999999999999</v>
      </c>
      <c r="L1969">
        <f t="shared" si="235"/>
        <v>122.4</v>
      </c>
      <c r="M1969">
        <f t="shared" si="236"/>
        <v>5.4000000000000057</v>
      </c>
    </row>
    <row r="1970" spans="1:13" x14ac:dyDescent="0.25">
      <c r="A1970" t="str">
        <f t="shared" si="241"/>
        <v>Sechskornbrot</v>
      </c>
      <c r="B1970">
        <f t="shared" si="242"/>
        <v>13</v>
      </c>
      <c r="C1970" t="s">
        <v>1856</v>
      </c>
      <c r="D1970">
        <v>216</v>
      </c>
      <c r="E1970">
        <v>916</v>
      </c>
      <c r="F1970">
        <v>4</v>
      </c>
      <c r="G1970">
        <v>42.8</v>
      </c>
      <c r="H1970">
        <v>1.6</v>
      </c>
      <c r="I1970">
        <v>7.6</v>
      </c>
      <c r="L1970">
        <f t="shared" si="235"/>
        <v>222.27999999999994</v>
      </c>
      <c r="M1970">
        <f t="shared" si="236"/>
        <v>6.2799999999999443</v>
      </c>
    </row>
    <row r="1971" spans="1:13" x14ac:dyDescent="0.25">
      <c r="A1971" t="str">
        <f t="shared" si="241"/>
        <v>Seeaal (Rückenstücke vom Dornhai)</v>
      </c>
      <c r="B1971">
        <f t="shared" si="242"/>
        <v>33</v>
      </c>
      <c r="C1971" t="s">
        <v>1857</v>
      </c>
      <c r="D1971">
        <v>300</v>
      </c>
      <c r="E1971">
        <v>1245</v>
      </c>
      <c r="F1971">
        <v>0</v>
      </c>
      <c r="G1971">
        <v>0</v>
      </c>
      <c r="H1971">
        <v>24</v>
      </c>
      <c r="I1971">
        <v>21</v>
      </c>
      <c r="L1971">
        <f t="shared" si="235"/>
        <v>311.40000000000003</v>
      </c>
      <c r="M1971">
        <f t="shared" si="236"/>
        <v>11.400000000000034</v>
      </c>
    </row>
    <row r="1972" spans="1:13" x14ac:dyDescent="0.25">
      <c r="A1972" t="str">
        <f t="shared" si="241"/>
        <v>Seehecht (roh)</v>
      </c>
      <c r="B1972">
        <f t="shared" si="242"/>
        <v>14</v>
      </c>
      <c r="C1972" t="s">
        <v>1858</v>
      </c>
      <c r="D1972">
        <v>92</v>
      </c>
      <c r="E1972">
        <v>386</v>
      </c>
      <c r="F1972">
        <v>0</v>
      </c>
      <c r="G1972">
        <v>0</v>
      </c>
      <c r="H1972">
        <v>2.5</v>
      </c>
      <c r="I1972">
        <v>17.2</v>
      </c>
      <c r="L1972">
        <f t="shared" si="235"/>
        <v>95.49</v>
      </c>
      <c r="M1972">
        <f t="shared" si="236"/>
        <v>3.4899999999999949</v>
      </c>
    </row>
    <row r="1973" spans="1:13" x14ac:dyDescent="0.25">
      <c r="A1973" t="str">
        <f t="shared" si="241"/>
        <v>Seelachsfilet in Öl</v>
      </c>
      <c r="B1973">
        <f t="shared" si="242"/>
        <v>19</v>
      </c>
      <c r="C1973" t="s">
        <v>1859</v>
      </c>
      <c r="D1973">
        <v>150</v>
      </c>
      <c r="E1973">
        <v>628</v>
      </c>
      <c r="F1973">
        <v>0</v>
      </c>
      <c r="G1973">
        <v>0</v>
      </c>
      <c r="H1973">
        <v>8</v>
      </c>
      <c r="I1973">
        <v>19.5</v>
      </c>
      <c r="L1973">
        <f t="shared" si="235"/>
        <v>156.30000000000001</v>
      </c>
      <c r="M1973">
        <f t="shared" si="236"/>
        <v>6.3000000000000114</v>
      </c>
    </row>
    <row r="1974" spans="1:13" x14ac:dyDescent="0.25">
      <c r="A1974" t="str">
        <f t="shared" si="241"/>
        <v>Seelachsfilet, Alaska, Alaska-Seelachsfilet (roh)</v>
      </c>
      <c r="B1974">
        <f t="shared" si="242"/>
        <v>49</v>
      </c>
      <c r="C1974" t="s">
        <v>1860</v>
      </c>
      <c r="D1974">
        <v>74</v>
      </c>
      <c r="E1974">
        <v>314</v>
      </c>
      <c r="F1974">
        <v>0</v>
      </c>
      <c r="G1974">
        <v>0</v>
      </c>
      <c r="H1974">
        <v>0.8</v>
      </c>
      <c r="I1974">
        <v>16.7</v>
      </c>
      <c r="L1974">
        <f t="shared" si="235"/>
        <v>77.58</v>
      </c>
      <c r="M1974">
        <f t="shared" si="236"/>
        <v>3.5799999999999983</v>
      </c>
    </row>
    <row r="1975" spans="1:13" x14ac:dyDescent="0.25">
      <c r="A1975" t="str">
        <f t="shared" si="241"/>
        <v>Seelachsfilet, Köhler, Blaufisch (roh)</v>
      </c>
      <c r="B1975">
        <f t="shared" si="242"/>
        <v>38</v>
      </c>
      <c r="C1975" t="s">
        <v>1861</v>
      </c>
      <c r="D1975">
        <v>81</v>
      </c>
      <c r="E1975">
        <v>344</v>
      </c>
      <c r="F1975">
        <v>0</v>
      </c>
      <c r="G1975">
        <v>0</v>
      </c>
      <c r="H1975">
        <v>0.9</v>
      </c>
      <c r="I1975">
        <v>18.3</v>
      </c>
      <c r="L1975">
        <f t="shared" si="235"/>
        <v>85.23</v>
      </c>
      <c r="M1975">
        <f t="shared" si="236"/>
        <v>4.230000000000004</v>
      </c>
    </row>
    <row r="1976" spans="1:13" x14ac:dyDescent="0.25">
      <c r="A1976" t="str">
        <f t="shared" si="241"/>
        <v>Seelachsfilet, paniert</v>
      </c>
      <c r="B1976">
        <f t="shared" si="242"/>
        <v>22</v>
      </c>
      <c r="C1976" t="s">
        <v>1862</v>
      </c>
      <c r="D1976">
        <v>167</v>
      </c>
      <c r="E1976">
        <v>700</v>
      </c>
      <c r="F1976">
        <v>0.5</v>
      </c>
      <c r="G1976">
        <v>7</v>
      </c>
      <c r="H1976">
        <v>7.9</v>
      </c>
      <c r="I1976">
        <v>17</v>
      </c>
      <c r="L1976">
        <f t="shared" si="235"/>
        <v>173.57000000000002</v>
      </c>
      <c r="M1976">
        <f t="shared" si="236"/>
        <v>6.5700000000000216</v>
      </c>
    </row>
    <row r="1977" spans="1:13" x14ac:dyDescent="0.25">
      <c r="A1977" t="s">
        <v>2687</v>
      </c>
      <c r="B1977">
        <f>LEN(A1977)</f>
        <v>79</v>
      </c>
      <c r="C1977" t="s">
        <v>2469</v>
      </c>
      <c r="D1977">
        <v>126</v>
      </c>
      <c r="E1977">
        <v>528</v>
      </c>
      <c r="F1977">
        <v>0</v>
      </c>
      <c r="G1977">
        <v>0.5</v>
      </c>
      <c r="H1977">
        <v>4.5</v>
      </c>
      <c r="I1977">
        <v>19.5</v>
      </c>
      <c r="L1977">
        <f t="shared" si="235"/>
        <v>125.80000000000001</v>
      </c>
      <c r="M1977">
        <f t="shared" si="236"/>
        <v>-0.19999999999998863</v>
      </c>
    </row>
    <row r="1978" spans="1:13" x14ac:dyDescent="0.25">
      <c r="A1978" t="str">
        <f t="shared" ref="A1978:A1983" si="243">MID(C1978,1,$B$1)</f>
        <v>Seesaibling, Bachsaibling (roh)</v>
      </c>
      <c r="B1978">
        <f t="shared" ref="B1978:B1983" si="244">LEN(C1978)</f>
        <v>31</v>
      </c>
      <c r="C1978" t="s">
        <v>1863</v>
      </c>
      <c r="D1978">
        <v>101</v>
      </c>
      <c r="E1978">
        <v>432</v>
      </c>
      <c r="F1978">
        <v>0</v>
      </c>
      <c r="G1978">
        <v>0</v>
      </c>
      <c r="H1978">
        <v>2</v>
      </c>
      <c r="I1978">
        <v>19.5</v>
      </c>
      <c r="L1978">
        <f t="shared" si="235"/>
        <v>100.5</v>
      </c>
      <c r="M1978">
        <f t="shared" si="236"/>
        <v>-0.5</v>
      </c>
    </row>
    <row r="1979" spans="1:13" x14ac:dyDescent="0.25">
      <c r="A1979" t="str">
        <f t="shared" si="243"/>
        <v>Seetang (Seealgen, Meeresalgen)</v>
      </c>
      <c r="B1979">
        <f t="shared" si="244"/>
        <v>31</v>
      </c>
      <c r="C1979" t="s">
        <v>1864</v>
      </c>
      <c r="D1979">
        <v>54</v>
      </c>
      <c r="E1979">
        <v>228</v>
      </c>
      <c r="F1979">
        <v>1</v>
      </c>
      <c r="G1979">
        <v>12</v>
      </c>
      <c r="H1979">
        <v>0.5</v>
      </c>
      <c r="I1979">
        <v>1.8</v>
      </c>
      <c r="L1979">
        <f t="shared" si="235"/>
        <v>61.41</v>
      </c>
      <c r="M1979">
        <f t="shared" si="236"/>
        <v>7.4099999999999966</v>
      </c>
    </row>
    <row r="1980" spans="1:13" x14ac:dyDescent="0.25">
      <c r="A1980" t="str">
        <f t="shared" si="243"/>
        <v>Seetang, getrocknet (Seealgen, Meeresalgen)</v>
      </c>
      <c r="B1980">
        <f t="shared" si="244"/>
        <v>43</v>
      </c>
      <c r="C1980" t="s">
        <v>1865</v>
      </c>
      <c r="D1980">
        <v>278</v>
      </c>
      <c r="E1980">
        <v>1166</v>
      </c>
      <c r="F1980">
        <v>5</v>
      </c>
      <c r="G1980">
        <v>55</v>
      </c>
      <c r="H1980">
        <v>2</v>
      </c>
      <c r="I1980">
        <v>8</v>
      </c>
      <c r="L1980">
        <f t="shared" si="235"/>
        <v>277.7</v>
      </c>
      <c r="M1980">
        <f t="shared" si="236"/>
        <v>-0.30000000000001137</v>
      </c>
    </row>
    <row r="1981" spans="1:13" x14ac:dyDescent="0.25">
      <c r="A1981" t="str">
        <f t="shared" si="243"/>
        <v>Seewolf, Steinbeißer, Katfisch (roh)</v>
      </c>
      <c r="B1981">
        <f t="shared" si="244"/>
        <v>36</v>
      </c>
      <c r="C1981" t="s">
        <v>1866</v>
      </c>
      <c r="D1981">
        <v>99</v>
      </c>
      <c r="E1981">
        <v>417</v>
      </c>
      <c r="F1981">
        <v>0</v>
      </c>
      <c r="G1981">
        <v>0</v>
      </c>
      <c r="H1981">
        <v>3</v>
      </c>
      <c r="I1981">
        <v>17</v>
      </c>
      <c r="L1981">
        <f t="shared" si="235"/>
        <v>99.300000000000011</v>
      </c>
      <c r="M1981">
        <f t="shared" si="236"/>
        <v>0.30000000000001137</v>
      </c>
    </row>
    <row r="1982" spans="1:13" x14ac:dyDescent="0.25">
      <c r="A1982" t="str">
        <f t="shared" si="243"/>
        <v>Seezunge (roh)</v>
      </c>
      <c r="B1982">
        <f t="shared" si="244"/>
        <v>14</v>
      </c>
      <c r="C1982" t="s">
        <v>1867</v>
      </c>
      <c r="D1982">
        <v>83</v>
      </c>
      <c r="E1982">
        <v>349</v>
      </c>
      <c r="F1982">
        <v>0</v>
      </c>
      <c r="G1982">
        <v>0</v>
      </c>
      <c r="H1982">
        <v>1.4</v>
      </c>
      <c r="I1982">
        <v>17.5</v>
      </c>
      <c r="L1982">
        <f t="shared" si="235"/>
        <v>86.52</v>
      </c>
      <c r="M1982">
        <f t="shared" si="236"/>
        <v>3.519999999999996</v>
      </c>
    </row>
    <row r="1983" spans="1:13" x14ac:dyDescent="0.25">
      <c r="A1983" t="str">
        <f t="shared" si="243"/>
        <v>Seiden-Tofu, Seidentofu (weicher als Tofu, höherer Wasseranteil)</v>
      </c>
      <c r="B1983">
        <f t="shared" si="244"/>
        <v>64</v>
      </c>
      <c r="C1983" t="s">
        <v>1868</v>
      </c>
      <c r="D1983">
        <v>54</v>
      </c>
      <c r="E1983">
        <v>228</v>
      </c>
      <c r="F1983">
        <v>0</v>
      </c>
      <c r="G1983">
        <v>1.2</v>
      </c>
      <c r="H1983">
        <v>3</v>
      </c>
      <c r="I1983">
        <v>5.0999999999999996</v>
      </c>
      <c r="L1983">
        <f t="shared" si="235"/>
        <v>54.239999999999995</v>
      </c>
      <c r="M1983">
        <f t="shared" si="236"/>
        <v>0.23999999999999488</v>
      </c>
    </row>
    <row r="1984" spans="1:13" x14ac:dyDescent="0.25">
      <c r="A1984" t="s">
        <v>2712</v>
      </c>
      <c r="B1984">
        <f>LEN(A1984)</f>
        <v>65</v>
      </c>
      <c r="C1984" t="s">
        <v>2470</v>
      </c>
      <c r="D1984">
        <v>135</v>
      </c>
      <c r="E1984">
        <v>569</v>
      </c>
      <c r="F1984">
        <v>0.5</v>
      </c>
      <c r="G1984">
        <v>4</v>
      </c>
      <c r="H1984">
        <v>1.5</v>
      </c>
      <c r="I1984">
        <v>25</v>
      </c>
      <c r="L1984">
        <f t="shared" si="235"/>
        <v>135.35</v>
      </c>
      <c r="M1984">
        <f t="shared" si="236"/>
        <v>0.34999999999999432</v>
      </c>
    </row>
    <row r="1985" spans="1:13" x14ac:dyDescent="0.25">
      <c r="A1985" t="str">
        <f t="shared" ref="A1985:A2016" si="245">MID(C1985,1,$B$1)</f>
        <v>Sekt, Champagner, Asti spumante, Schaumwein, Crémant, lieblich</v>
      </c>
      <c r="B1985">
        <f t="shared" ref="B1985:B2016" si="246">LEN(C1985)</f>
        <v>62</v>
      </c>
      <c r="C1985" t="s">
        <v>1869</v>
      </c>
      <c r="D1985">
        <v>108</v>
      </c>
      <c r="E1985">
        <v>451</v>
      </c>
      <c r="F1985">
        <v>1</v>
      </c>
      <c r="G1985">
        <v>11</v>
      </c>
      <c r="H1985">
        <v>0</v>
      </c>
      <c r="I1985">
        <v>0.2</v>
      </c>
      <c r="J1985">
        <v>10</v>
      </c>
      <c r="L1985">
        <f t="shared" si="235"/>
        <v>115.94</v>
      </c>
      <c r="M1985">
        <f t="shared" si="236"/>
        <v>7.9399999999999977</v>
      </c>
    </row>
    <row r="1986" spans="1:13" x14ac:dyDescent="0.25">
      <c r="A1986" t="str">
        <f t="shared" si="245"/>
        <v>Sekt, Champagner, Prosecco, Schaumwein, Crémant, trocken</v>
      </c>
      <c r="B1986">
        <f t="shared" si="246"/>
        <v>56</v>
      </c>
      <c r="C1986" t="s">
        <v>1870</v>
      </c>
      <c r="D1986">
        <v>76</v>
      </c>
      <c r="E1986">
        <v>217</v>
      </c>
      <c r="F1986">
        <v>0</v>
      </c>
      <c r="G1986">
        <v>1.4</v>
      </c>
      <c r="H1986">
        <v>0</v>
      </c>
      <c r="I1986">
        <v>0.2</v>
      </c>
      <c r="J1986">
        <v>10</v>
      </c>
      <c r="L1986">
        <f t="shared" ref="L1986:L2049" si="247">G1986*4.1+H1986*9.3+I1986*4.2+J1986*7+K1986*3</f>
        <v>76.58</v>
      </c>
      <c r="M1986">
        <f t="shared" ref="M1986:M2049" si="248">L1986-D1986</f>
        <v>0.57999999999999829</v>
      </c>
    </row>
    <row r="1987" spans="1:13" x14ac:dyDescent="0.25">
      <c r="A1987" t="str">
        <f t="shared" si="245"/>
        <v>Selchroller</v>
      </c>
      <c r="B1987">
        <f t="shared" si="246"/>
        <v>11</v>
      </c>
      <c r="C1987" t="s">
        <v>1871</v>
      </c>
      <c r="D1987">
        <v>156</v>
      </c>
      <c r="E1987">
        <v>654</v>
      </c>
      <c r="F1987">
        <v>0</v>
      </c>
      <c r="G1987">
        <v>1</v>
      </c>
      <c r="H1987">
        <v>7.5</v>
      </c>
      <c r="I1987">
        <v>19.5</v>
      </c>
      <c r="L1987">
        <f t="shared" si="247"/>
        <v>155.75</v>
      </c>
      <c r="M1987">
        <f t="shared" si="248"/>
        <v>-0.25</v>
      </c>
    </row>
    <row r="1988" spans="1:13" x14ac:dyDescent="0.25">
      <c r="A1988" t="str">
        <f t="shared" si="245"/>
        <v>Selleriesalat</v>
      </c>
      <c r="B1988">
        <f t="shared" si="246"/>
        <v>13</v>
      </c>
      <c r="C1988" t="s">
        <v>1872</v>
      </c>
      <c r="D1988">
        <v>351</v>
      </c>
      <c r="E1988">
        <v>215</v>
      </c>
      <c r="F1988">
        <v>1</v>
      </c>
      <c r="G1988">
        <v>11</v>
      </c>
      <c r="H1988">
        <v>0.2</v>
      </c>
      <c r="I1988">
        <v>1</v>
      </c>
      <c r="L1988">
        <f t="shared" si="247"/>
        <v>51.16</v>
      </c>
      <c r="M1988">
        <f t="shared" si="248"/>
        <v>-299.84000000000003</v>
      </c>
    </row>
    <row r="1989" spans="1:13" x14ac:dyDescent="0.25">
      <c r="A1989" t="str">
        <f t="shared" si="245"/>
        <v>Semmelknödel, Semmelkloß, Servietten-Knödel, Weckklöße</v>
      </c>
      <c r="B1989">
        <f t="shared" si="246"/>
        <v>54</v>
      </c>
      <c r="C1989" t="s">
        <v>1873</v>
      </c>
      <c r="D1989">
        <v>168</v>
      </c>
      <c r="E1989">
        <v>711</v>
      </c>
      <c r="F1989">
        <v>2</v>
      </c>
      <c r="G1989">
        <v>20.3</v>
      </c>
      <c r="H1989">
        <v>6.5</v>
      </c>
      <c r="I1989">
        <v>6.7</v>
      </c>
      <c r="L1989">
        <f t="shared" si="247"/>
        <v>171.82</v>
      </c>
      <c r="M1989">
        <f t="shared" si="248"/>
        <v>3.8199999999999932</v>
      </c>
    </row>
    <row r="1990" spans="1:13" x14ac:dyDescent="0.25">
      <c r="A1990" t="str">
        <f t="shared" si="245"/>
        <v>Semmelschmarrn, Semmelschmarren (mit Apfel)</v>
      </c>
      <c r="B1990">
        <f t="shared" si="246"/>
        <v>43</v>
      </c>
      <c r="C1990" t="s">
        <v>1874</v>
      </c>
      <c r="D1990">
        <v>171</v>
      </c>
      <c r="E1990">
        <v>718</v>
      </c>
      <c r="F1990">
        <v>2</v>
      </c>
      <c r="G1990">
        <v>24</v>
      </c>
      <c r="H1990">
        <v>6</v>
      </c>
      <c r="I1990">
        <v>4</v>
      </c>
      <c r="L1990">
        <f t="shared" si="247"/>
        <v>171</v>
      </c>
      <c r="M1990">
        <f t="shared" si="248"/>
        <v>0</v>
      </c>
    </row>
    <row r="1991" spans="1:13" x14ac:dyDescent="0.25">
      <c r="A1991" t="str">
        <f t="shared" si="245"/>
        <v>Senf, Mostrich, scharf</v>
      </c>
      <c r="B1991">
        <f t="shared" si="246"/>
        <v>22</v>
      </c>
      <c r="C1991" t="s">
        <v>1875</v>
      </c>
      <c r="D1991">
        <v>102</v>
      </c>
      <c r="E1991">
        <v>426</v>
      </c>
      <c r="F1991">
        <v>0.5</v>
      </c>
      <c r="G1991">
        <v>6</v>
      </c>
      <c r="H1991">
        <v>6</v>
      </c>
      <c r="I1991">
        <v>6</v>
      </c>
      <c r="L1991">
        <f t="shared" si="247"/>
        <v>105.60000000000001</v>
      </c>
      <c r="M1991">
        <f t="shared" si="248"/>
        <v>3.6000000000000085</v>
      </c>
    </row>
    <row r="1992" spans="1:13" x14ac:dyDescent="0.25">
      <c r="A1992" t="str">
        <f t="shared" si="245"/>
        <v>Senf, Mostrich, süß (süßer Senf)</v>
      </c>
      <c r="B1992">
        <f t="shared" si="246"/>
        <v>32</v>
      </c>
      <c r="C1992" t="s">
        <v>1876</v>
      </c>
      <c r="D1992">
        <v>104</v>
      </c>
      <c r="E1992">
        <v>433</v>
      </c>
      <c r="F1992">
        <v>0.5</v>
      </c>
      <c r="G1992">
        <v>8</v>
      </c>
      <c r="H1992">
        <v>5.5</v>
      </c>
      <c r="I1992">
        <v>5.5</v>
      </c>
      <c r="L1992">
        <f t="shared" si="247"/>
        <v>107.05000000000001</v>
      </c>
      <c r="M1992">
        <f t="shared" si="248"/>
        <v>3.0500000000000114</v>
      </c>
    </row>
    <row r="1993" spans="1:13" x14ac:dyDescent="0.25">
      <c r="A1993" t="str">
        <f t="shared" si="245"/>
        <v>Senfgurken</v>
      </c>
      <c r="B1993">
        <f t="shared" si="246"/>
        <v>10</v>
      </c>
      <c r="C1993" t="s">
        <v>1877</v>
      </c>
      <c r="D1993">
        <v>26</v>
      </c>
      <c r="E1993">
        <v>109</v>
      </c>
      <c r="F1993">
        <v>1</v>
      </c>
      <c r="G1993">
        <v>8</v>
      </c>
      <c r="H1993">
        <v>0.1</v>
      </c>
      <c r="I1993">
        <v>0.5</v>
      </c>
      <c r="L1993">
        <f t="shared" si="247"/>
        <v>35.83</v>
      </c>
      <c r="M1993">
        <f t="shared" si="248"/>
        <v>9.8299999999999983</v>
      </c>
    </row>
    <row r="1994" spans="1:13" x14ac:dyDescent="0.25">
      <c r="A1994" t="str">
        <f t="shared" si="245"/>
        <v>Senfsaat, Senfsamen, Senfkörner</v>
      </c>
      <c r="B1994">
        <f t="shared" si="246"/>
        <v>31</v>
      </c>
      <c r="C1994" t="s">
        <v>1878</v>
      </c>
      <c r="D1994">
        <v>87</v>
      </c>
      <c r="E1994">
        <v>365</v>
      </c>
      <c r="F1994">
        <v>0.5</v>
      </c>
      <c r="G1994">
        <v>6</v>
      </c>
      <c r="H1994">
        <v>4</v>
      </c>
      <c r="I1994">
        <v>6</v>
      </c>
      <c r="L1994">
        <f t="shared" si="247"/>
        <v>87</v>
      </c>
      <c r="M1994">
        <f t="shared" si="248"/>
        <v>0</v>
      </c>
    </row>
    <row r="1995" spans="1:13" x14ac:dyDescent="0.25">
      <c r="A1995" t="str">
        <f t="shared" si="245"/>
        <v>Senf-Soße (Senfsoße)</v>
      </c>
      <c r="B1995">
        <f t="shared" si="246"/>
        <v>20</v>
      </c>
      <c r="C1995" t="s">
        <v>1879</v>
      </c>
      <c r="D1995">
        <v>226</v>
      </c>
      <c r="E1995">
        <v>949</v>
      </c>
      <c r="F1995">
        <v>2</v>
      </c>
      <c r="G1995">
        <v>24</v>
      </c>
      <c r="H1995">
        <v>11</v>
      </c>
      <c r="I1995">
        <v>4</v>
      </c>
      <c r="L1995">
        <f t="shared" si="247"/>
        <v>217.5</v>
      </c>
      <c r="M1995">
        <f t="shared" si="248"/>
        <v>-8.5</v>
      </c>
    </row>
    <row r="1996" spans="1:13" x14ac:dyDescent="0.25">
      <c r="A1996" t="str">
        <f t="shared" si="245"/>
        <v>Serranoschinken (vom Schwein)</v>
      </c>
      <c r="B1996">
        <f t="shared" si="246"/>
        <v>29</v>
      </c>
      <c r="C1996" t="s">
        <v>1880</v>
      </c>
      <c r="D1996">
        <v>219</v>
      </c>
      <c r="E1996">
        <v>922</v>
      </c>
      <c r="F1996">
        <v>0</v>
      </c>
      <c r="G1996">
        <v>0.1</v>
      </c>
      <c r="H1996">
        <v>10</v>
      </c>
      <c r="I1996">
        <v>30</v>
      </c>
      <c r="L1996">
        <f t="shared" si="247"/>
        <v>219.41</v>
      </c>
      <c r="M1996">
        <f t="shared" si="248"/>
        <v>0.40999999999999659</v>
      </c>
    </row>
    <row r="1997" spans="1:13" x14ac:dyDescent="0.25">
      <c r="A1997" t="str">
        <f t="shared" si="245"/>
        <v>Sesam- mit Honig-Halva</v>
      </c>
      <c r="B1997">
        <f t="shared" si="246"/>
        <v>22</v>
      </c>
      <c r="C1997" t="s">
        <v>1881</v>
      </c>
      <c r="D1997">
        <v>536</v>
      </c>
      <c r="E1997">
        <v>2250</v>
      </c>
      <c r="F1997">
        <v>4</v>
      </c>
      <c r="G1997">
        <v>46</v>
      </c>
      <c r="H1997">
        <v>31</v>
      </c>
      <c r="I1997">
        <v>14</v>
      </c>
      <c r="L1997">
        <f t="shared" si="247"/>
        <v>535.69999999999993</v>
      </c>
      <c r="M1997">
        <f t="shared" si="248"/>
        <v>-0.30000000000006821</v>
      </c>
    </row>
    <row r="1998" spans="1:13" x14ac:dyDescent="0.25">
      <c r="A1998" t="str">
        <f t="shared" si="245"/>
        <v>Sesambrötchen, Sesamsemmeln, Sesamwecken, Sesamstangen</v>
      </c>
      <c r="B1998">
        <f t="shared" si="246"/>
        <v>54</v>
      </c>
      <c r="C1998" t="s">
        <v>1882</v>
      </c>
      <c r="D1998">
        <v>264</v>
      </c>
      <c r="E1998">
        <v>1115</v>
      </c>
      <c r="F1998">
        <v>4.5</v>
      </c>
      <c r="G1998">
        <v>49</v>
      </c>
      <c r="H1998">
        <v>3.8</v>
      </c>
      <c r="I1998">
        <v>8.3000000000000007</v>
      </c>
      <c r="L1998">
        <f t="shared" si="247"/>
        <v>271.09999999999997</v>
      </c>
      <c r="M1998">
        <f t="shared" si="248"/>
        <v>7.0999999999999659</v>
      </c>
    </row>
    <row r="1999" spans="1:13" x14ac:dyDescent="0.25">
      <c r="A1999" t="str">
        <f t="shared" si="245"/>
        <v>Sesamöl</v>
      </c>
      <c r="B1999">
        <f t="shared" si="246"/>
        <v>7</v>
      </c>
      <c r="C1999" t="s">
        <v>1883</v>
      </c>
      <c r="D1999">
        <v>882</v>
      </c>
      <c r="E1999">
        <v>3731</v>
      </c>
      <c r="F1999">
        <v>0</v>
      </c>
      <c r="G1999">
        <v>0</v>
      </c>
      <c r="H1999">
        <v>99.5</v>
      </c>
      <c r="I1999">
        <v>0.2</v>
      </c>
      <c r="L1999">
        <f t="shared" si="247"/>
        <v>926.19</v>
      </c>
      <c r="M1999">
        <f t="shared" si="248"/>
        <v>44.190000000000055</v>
      </c>
    </row>
    <row r="2000" spans="1:13" x14ac:dyDescent="0.25">
      <c r="A2000" t="str">
        <f t="shared" si="245"/>
        <v>Sesampaste (Tahina, Tahini Sesampüree, Sesammus)</v>
      </c>
      <c r="B2000">
        <f t="shared" si="246"/>
        <v>48</v>
      </c>
      <c r="C2000" t="s">
        <v>1884</v>
      </c>
      <c r="D2000">
        <v>638</v>
      </c>
      <c r="E2000">
        <v>2680</v>
      </c>
      <c r="F2000">
        <v>0</v>
      </c>
      <c r="G2000">
        <v>1</v>
      </c>
      <c r="H2000">
        <v>60</v>
      </c>
      <c r="I2000">
        <v>18.100000000000001</v>
      </c>
      <c r="L2000">
        <f t="shared" si="247"/>
        <v>638.12</v>
      </c>
      <c r="M2000">
        <f t="shared" si="248"/>
        <v>0.12000000000000455</v>
      </c>
    </row>
    <row r="2001" spans="1:13" x14ac:dyDescent="0.25">
      <c r="A2001" t="str">
        <f t="shared" si="245"/>
        <v>Sesamring, Simit, Gevrek, Gewrek, Koulouri (Hefeteiggebäck)</v>
      </c>
      <c r="B2001">
        <f t="shared" si="246"/>
        <v>59</v>
      </c>
      <c r="C2001" t="s">
        <v>1885</v>
      </c>
      <c r="D2001">
        <v>223</v>
      </c>
      <c r="E2001">
        <v>937</v>
      </c>
      <c r="F2001">
        <v>4</v>
      </c>
      <c r="G2001">
        <v>45</v>
      </c>
      <c r="H2001">
        <v>1</v>
      </c>
      <c r="I2001">
        <v>7</v>
      </c>
      <c r="L2001">
        <f t="shared" si="247"/>
        <v>223.2</v>
      </c>
      <c r="M2001">
        <f t="shared" si="248"/>
        <v>0.19999999999998863</v>
      </c>
    </row>
    <row r="2002" spans="1:13" x14ac:dyDescent="0.25">
      <c r="A2002" t="str">
        <f t="shared" si="245"/>
        <v>Sesamsamen</v>
      </c>
      <c r="B2002">
        <f t="shared" si="246"/>
        <v>10</v>
      </c>
      <c r="C2002" t="s">
        <v>1886</v>
      </c>
      <c r="D2002">
        <v>598</v>
      </c>
      <c r="E2002">
        <v>2472</v>
      </c>
      <c r="F2002">
        <v>0</v>
      </c>
      <c r="G2002">
        <v>1</v>
      </c>
      <c r="H2002">
        <v>58</v>
      </c>
      <c r="I2002">
        <v>18.2</v>
      </c>
      <c r="L2002">
        <f t="shared" si="247"/>
        <v>619.94000000000005</v>
      </c>
      <c r="M2002">
        <f t="shared" si="248"/>
        <v>21.940000000000055</v>
      </c>
    </row>
    <row r="2003" spans="1:13" x14ac:dyDescent="0.25">
      <c r="A2003" t="str">
        <f t="shared" si="245"/>
        <v>Sheafett (Sheabutter)</v>
      </c>
      <c r="B2003">
        <f t="shared" si="246"/>
        <v>21</v>
      </c>
      <c r="C2003" t="s">
        <v>1887</v>
      </c>
      <c r="D2003">
        <v>930</v>
      </c>
      <c r="E2003">
        <v>3934</v>
      </c>
      <c r="F2003">
        <v>0</v>
      </c>
      <c r="G2003">
        <v>0</v>
      </c>
      <c r="H2003">
        <v>100</v>
      </c>
      <c r="I2003">
        <v>0</v>
      </c>
      <c r="L2003">
        <f t="shared" si="247"/>
        <v>930.00000000000011</v>
      </c>
      <c r="M2003">
        <f t="shared" si="248"/>
        <v>0</v>
      </c>
    </row>
    <row r="2004" spans="1:13" x14ac:dyDescent="0.25">
      <c r="A2004" t="str">
        <f t="shared" si="245"/>
        <v>Sherry, medium</v>
      </c>
      <c r="B2004">
        <f t="shared" si="246"/>
        <v>14</v>
      </c>
      <c r="C2004" t="s">
        <v>1888</v>
      </c>
      <c r="D2004">
        <v>118</v>
      </c>
      <c r="E2004">
        <v>492</v>
      </c>
      <c r="F2004">
        <v>0.5</v>
      </c>
      <c r="G2004">
        <v>3.6</v>
      </c>
      <c r="H2004">
        <v>0</v>
      </c>
      <c r="I2004">
        <v>0.1</v>
      </c>
      <c r="L2004">
        <f t="shared" si="247"/>
        <v>15.18</v>
      </c>
      <c r="M2004">
        <f t="shared" si="248"/>
        <v>-102.82</v>
      </c>
    </row>
    <row r="2005" spans="1:13" x14ac:dyDescent="0.25">
      <c r="A2005" t="str">
        <f t="shared" si="245"/>
        <v>Shitake, Shijtake, Shiitake, getrocknet</v>
      </c>
      <c r="B2005">
        <f t="shared" si="246"/>
        <v>39</v>
      </c>
      <c r="C2005" t="s">
        <v>1889</v>
      </c>
      <c r="D2005">
        <v>336</v>
      </c>
      <c r="E2005">
        <v>1411</v>
      </c>
      <c r="F2005">
        <v>4.5</v>
      </c>
      <c r="G2005">
        <v>53</v>
      </c>
      <c r="H2005">
        <v>3.5</v>
      </c>
      <c r="I2005">
        <v>20.5</v>
      </c>
      <c r="L2005">
        <f t="shared" si="247"/>
        <v>335.95</v>
      </c>
      <c r="M2005">
        <f t="shared" si="248"/>
        <v>-5.0000000000011369E-2</v>
      </c>
    </row>
    <row r="2006" spans="1:13" x14ac:dyDescent="0.25">
      <c r="A2006" t="str">
        <f t="shared" si="245"/>
        <v>Shrimps, ausgelöst</v>
      </c>
      <c r="B2006">
        <f t="shared" si="246"/>
        <v>18</v>
      </c>
      <c r="C2006" t="s">
        <v>1890</v>
      </c>
      <c r="D2006">
        <v>73</v>
      </c>
      <c r="E2006">
        <v>310</v>
      </c>
      <c r="F2006">
        <v>0</v>
      </c>
      <c r="G2006">
        <v>0</v>
      </c>
      <c r="H2006">
        <v>0.8</v>
      </c>
      <c r="I2006">
        <v>16.5</v>
      </c>
      <c r="L2006">
        <f t="shared" si="247"/>
        <v>76.739999999999995</v>
      </c>
      <c r="M2006">
        <f t="shared" si="248"/>
        <v>3.7399999999999949</v>
      </c>
    </row>
    <row r="2007" spans="1:13" x14ac:dyDescent="0.25">
      <c r="A2007" t="str">
        <f t="shared" si="245"/>
        <v>Silberzwiebeln (Sauerkonserve)</v>
      </c>
      <c r="B2007">
        <f t="shared" si="246"/>
        <v>30</v>
      </c>
      <c r="C2007" t="s">
        <v>1891</v>
      </c>
      <c r="D2007">
        <v>27</v>
      </c>
      <c r="E2007">
        <v>114</v>
      </c>
      <c r="F2007">
        <v>0.5</v>
      </c>
      <c r="G2007">
        <v>6</v>
      </c>
      <c r="H2007">
        <v>0</v>
      </c>
      <c r="I2007">
        <v>0.6</v>
      </c>
      <c r="L2007">
        <f t="shared" si="247"/>
        <v>27.119999999999997</v>
      </c>
      <c r="M2007">
        <f t="shared" si="248"/>
        <v>0.11999999999999744</v>
      </c>
    </row>
    <row r="2008" spans="1:13" x14ac:dyDescent="0.25">
      <c r="A2008" t="str">
        <f t="shared" si="245"/>
        <v>Silberzwiebeln, süß-sauer (Sauerkonserve)</v>
      </c>
      <c r="B2008">
        <f t="shared" si="246"/>
        <v>41</v>
      </c>
      <c r="C2008" t="s">
        <v>1892</v>
      </c>
      <c r="D2008">
        <v>33</v>
      </c>
      <c r="E2008">
        <v>138</v>
      </c>
      <c r="F2008">
        <v>1</v>
      </c>
      <c r="G2008">
        <v>7</v>
      </c>
      <c r="H2008">
        <v>0</v>
      </c>
      <c r="I2008">
        <v>1</v>
      </c>
      <c r="L2008">
        <f t="shared" si="247"/>
        <v>32.9</v>
      </c>
      <c r="M2008">
        <f t="shared" si="248"/>
        <v>-0.10000000000000142</v>
      </c>
    </row>
    <row r="2009" spans="1:13" x14ac:dyDescent="0.25">
      <c r="A2009" t="str">
        <f t="shared" si="245"/>
        <v>Skyr, 0,2 % Fett</v>
      </c>
      <c r="B2009">
        <f t="shared" si="246"/>
        <v>16</v>
      </c>
      <c r="C2009" t="s">
        <v>1893</v>
      </c>
      <c r="D2009">
        <v>59</v>
      </c>
      <c r="E2009">
        <v>249</v>
      </c>
      <c r="F2009">
        <v>0.5</v>
      </c>
      <c r="G2009">
        <v>3.1</v>
      </c>
      <c r="H2009">
        <v>0.2</v>
      </c>
      <c r="I2009">
        <v>10.8</v>
      </c>
      <c r="L2009">
        <f t="shared" si="247"/>
        <v>59.930000000000007</v>
      </c>
      <c r="M2009">
        <f t="shared" si="248"/>
        <v>0.93000000000000682</v>
      </c>
    </row>
    <row r="2010" spans="1:13" x14ac:dyDescent="0.25">
      <c r="A2010" t="str">
        <f t="shared" si="245"/>
        <v>Slush-Eis (aus Fruchtsirup und zerstoßenem Eis)</v>
      </c>
      <c r="B2010">
        <f t="shared" si="246"/>
        <v>47</v>
      </c>
      <c r="C2010" t="s">
        <v>1894</v>
      </c>
      <c r="D2010">
        <v>53</v>
      </c>
      <c r="E2010">
        <v>221</v>
      </c>
      <c r="F2010">
        <v>1</v>
      </c>
      <c r="G2010">
        <v>12.5</v>
      </c>
      <c r="H2010">
        <v>0.1</v>
      </c>
      <c r="I2010">
        <v>0.1</v>
      </c>
      <c r="L2010">
        <f t="shared" si="247"/>
        <v>52.599999999999994</v>
      </c>
      <c r="M2010">
        <f t="shared" si="248"/>
        <v>-0.40000000000000568</v>
      </c>
    </row>
    <row r="2011" spans="1:13" x14ac:dyDescent="0.25">
      <c r="A2011" t="str">
        <f t="shared" si="245"/>
        <v>Soft-Eiscreme</v>
      </c>
      <c r="B2011">
        <f t="shared" si="246"/>
        <v>13</v>
      </c>
      <c r="C2011" t="s">
        <v>1895</v>
      </c>
      <c r="D2011">
        <v>128</v>
      </c>
      <c r="E2011">
        <v>540</v>
      </c>
      <c r="F2011">
        <v>2.5</v>
      </c>
      <c r="G2011">
        <v>24.8</v>
      </c>
      <c r="H2011">
        <v>2.2000000000000002</v>
      </c>
      <c r="I2011">
        <v>2.2000000000000002</v>
      </c>
      <c r="L2011">
        <f t="shared" si="247"/>
        <v>131.38</v>
      </c>
      <c r="M2011">
        <f t="shared" si="248"/>
        <v>3.3799999999999955</v>
      </c>
    </row>
    <row r="2012" spans="1:13" x14ac:dyDescent="0.25">
      <c r="A2012" t="str">
        <f t="shared" si="245"/>
        <v>Sojaaufschnitt</v>
      </c>
      <c r="B2012">
        <f t="shared" si="246"/>
        <v>14</v>
      </c>
      <c r="C2012" t="s">
        <v>1896</v>
      </c>
      <c r="D2012">
        <v>281</v>
      </c>
      <c r="E2012">
        <v>1176</v>
      </c>
      <c r="F2012">
        <v>0.3</v>
      </c>
      <c r="G2012">
        <v>3.1</v>
      </c>
      <c r="H2012">
        <v>21.8</v>
      </c>
      <c r="I2012">
        <v>15.4</v>
      </c>
      <c r="L2012">
        <f t="shared" si="247"/>
        <v>280.13</v>
      </c>
      <c r="M2012">
        <f t="shared" si="248"/>
        <v>-0.87000000000000455</v>
      </c>
    </row>
    <row r="2013" spans="1:13" x14ac:dyDescent="0.25">
      <c r="A2013" t="str">
        <f t="shared" si="245"/>
        <v>Sojabohnen, reif (Soyabohnen)</v>
      </c>
      <c r="B2013">
        <f t="shared" si="246"/>
        <v>29</v>
      </c>
      <c r="C2013" t="s">
        <v>1897</v>
      </c>
      <c r="D2013">
        <v>323</v>
      </c>
      <c r="E2013">
        <v>1350</v>
      </c>
      <c r="F2013">
        <v>0.5</v>
      </c>
      <c r="G2013">
        <v>6.3</v>
      </c>
      <c r="H2013">
        <v>18.100000000000001</v>
      </c>
      <c r="I2013">
        <v>33.700000000000003</v>
      </c>
      <c r="L2013">
        <f t="shared" si="247"/>
        <v>335.70000000000005</v>
      </c>
      <c r="M2013">
        <f t="shared" si="248"/>
        <v>12.700000000000045</v>
      </c>
    </row>
    <row r="2014" spans="1:13" x14ac:dyDescent="0.25">
      <c r="A2014" t="str">
        <f t="shared" si="245"/>
        <v>Sojabrot, Soja-Brot, LowCarb-Brot</v>
      </c>
      <c r="B2014">
        <f t="shared" si="246"/>
        <v>33</v>
      </c>
      <c r="C2014" t="s">
        <v>1898</v>
      </c>
      <c r="D2014">
        <v>404</v>
      </c>
      <c r="E2014">
        <v>1695</v>
      </c>
      <c r="F2014">
        <v>0</v>
      </c>
      <c r="G2014">
        <v>6.1</v>
      </c>
      <c r="H2014">
        <v>24</v>
      </c>
      <c r="I2014">
        <v>37</v>
      </c>
      <c r="L2014">
        <f t="shared" si="247"/>
        <v>403.61</v>
      </c>
      <c r="M2014">
        <f t="shared" si="248"/>
        <v>-0.38999999999998636</v>
      </c>
    </row>
    <row r="2015" spans="1:13" x14ac:dyDescent="0.25">
      <c r="A2015" t="str">
        <f t="shared" si="245"/>
        <v>Soja-Creme, Sojacreme (Ersatz für Crème fraîche, Creme fraiche)</v>
      </c>
      <c r="B2015">
        <f t="shared" si="246"/>
        <v>63</v>
      </c>
      <c r="C2015" t="s">
        <v>1899</v>
      </c>
      <c r="D2015">
        <v>176</v>
      </c>
      <c r="E2015">
        <v>739</v>
      </c>
      <c r="F2015">
        <v>0.5</v>
      </c>
      <c r="G2015">
        <v>2.2000000000000002</v>
      </c>
      <c r="H2015">
        <v>17</v>
      </c>
      <c r="I2015">
        <v>2.1</v>
      </c>
      <c r="L2015">
        <f t="shared" si="247"/>
        <v>175.94000000000003</v>
      </c>
      <c r="M2015">
        <f t="shared" si="248"/>
        <v>-5.9999999999973852E-2</v>
      </c>
    </row>
    <row r="2016" spans="1:13" x14ac:dyDescent="0.25">
      <c r="A2016" t="str">
        <f t="shared" si="245"/>
        <v>Sojaeiweiß-Pulver, Sojaprotein-Pulver (Soyaeiweiß-Pulver)</v>
      </c>
      <c r="B2016">
        <f t="shared" si="246"/>
        <v>57</v>
      </c>
      <c r="C2016" t="s">
        <v>1900</v>
      </c>
      <c r="D2016">
        <v>392</v>
      </c>
      <c r="E2016">
        <v>1603</v>
      </c>
      <c r="F2016">
        <v>0</v>
      </c>
      <c r="G2016">
        <v>0.2</v>
      </c>
      <c r="H2016">
        <v>1.2</v>
      </c>
      <c r="I2016">
        <v>88</v>
      </c>
      <c r="L2016">
        <f t="shared" si="247"/>
        <v>381.58000000000004</v>
      </c>
      <c r="M2016">
        <f t="shared" si="248"/>
        <v>-10.419999999999959</v>
      </c>
    </row>
    <row r="2017" spans="1:13" x14ac:dyDescent="0.25">
      <c r="A2017" t="str">
        <f t="shared" ref="A2017:A2048" si="249">MID(C2017,1,$B$1)</f>
        <v>Sojaflocken (Soja-Flocken, Soyaflocken)</v>
      </c>
      <c r="B2017">
        <f t="shared" ref="B2017:B2048" si="250">LEN(C2017)</f>
        <v>39</v>
      </c>
      <c r="C2017" t="s">
        <v>1901</v>
      </c>
      <c r="D2017">
        <v>360</v>
      </c>
      <c r="E2017">
        <v>1512</v>
      </c>
      <c r="F2017">
        <v>0.5</v>
      </c>
      <c r="G2017">
        <v>4</v>
      </c>
      <c r="H2017">
        <v>20</v>
      </c>
      <c r="I2017">
        <v>37.5</v>
      </c>
      <c r="L2017">
        <f t="shared" si="247"/>
        <v>359.9</v>
      </c>
      <c r="M2017">
        <f t="shared" si="248"/>
        <v>-0.10000000000002274</v>
      </c>
    </row>
    <row r="2018" spans="1:13" x14ac:dyDescent="0.25">
      <c r="A2018" t="str">
        <f t="shared" si="249"/>
        <v>Sojajoghurt mit Früchten (Soyajoghurt)</v>
      </c>
      <c r="B2018">
        <f t="shared" si="250"/>
        <v>38</v>
      </c>
      <c r="C2018" t="s">
        <v>1902</v>
      </c>
      <c r="D2018">
        <v>115</v>
      </c>
      <c r="E2018">
        <v>482</v>
      </c>
      <c r="F2018">
        <v>1</v>
      </c>
      <c r="G2018">
        <v>10.6</v>
      </c>
      <c r="H2018">
        <v>5.9</v>
      </c>
      <c r="I2018">
        <v>3.9</v>
      </c>
      <c r="L2018">
        <f t="shared" si="247"/>
        <v>114.71</v>
      </c>
      <c r="M2018">
        <f t="shared" si="248"/>
        <v>-0.29000000000000625</v>
      </c>
    </row>
    <row r="2019" spans="1:13" x14ac:dyDescent="0.25">
      <c r="A2019" t="str">
        <f t="shared" si="249"/>
        <v>Sojajoghurt mit Karamell, Schoko (Soyajoghurt)</v>
      </c>
      <c r="B2019">
        <f t="shared" si="250"/>
        <v>46</v>
      </c>
      <c r="C2019" t="s">
        <v>1903</v>
      </c>
      <c r="D2019">
        <v>86</v>
      </c>
      <c r="E2019">
        <v>363</v>
      </c>
      <c r="F2019">
        <v>1</v>
      </c>
      <c r="G2019">
        <v>13.7</v>
      </c>
      <c r="H2019">
        <v>1.8</v>
      </c>
      <c r="I2019">
        <v>3.2</v>
      </c>
      <c r="L2019">
        <f t="shared" si="247"/>
        <v>86.35</v>
      </c>
      <c r="M2019">
        <f t="shared" si="248"/>
        <v>0.34999999999999432</v>
      </c>
    </row>
    <row r="2020" spans="1:13" x14ac:dyDescent="0.25">
      <c r="A2020" t="str">
        <f t="shared" si="249"/>
        <v>Sojakleie</v>
      </c>
      <c r="B2020">
        <f t="shared" si="250"/>
        <v>9</v>
      </c>
      <c r="C2020" t="s">
        <v>1904</v>
      </c>
      <c r="D2020">
        <v>129</v>
      </c>
      <c r="E2020">
        <v>541</v>
      </c>
      <c r="F2020">
        <v>0.5</v>
      </c>
      <c r="G2020">
        <v>7</v>
      </c>
      <c r="H2020">
        <v>4</v>
      </c>
      <c r="I2020">
        <v>15</v>
      </c>
      <c r="L2020">
        <f t="shared" si="247"/>
        <v>128.9</v>
      </c>
      <c r="M2020">
        <f t="shared" si="248"/>
        <v>-9.9999999999994316E-2</v>
      </c>
    </row>
    <row r="2021" spans="1:13" x14ac:dyDescent="0.25">
      <c r="A2021" t="str">
        <f t="shared" si="249"/>
        <v>Sojalecithin, Lecithin-Ganulat (Emulgator)</v>
      </c>
      <c r="B2021">
        <f t="shared" si="250"/>
        <v>42</v>
      </c>
      <c r="C2021" t="s">
        <v>1905</v>
      </c>
      <c r="D2021">
        <v>884</v>
      </c>
      <c r="E2021">
        <v>3712</v>
      </c>
      <c r="F2021">
        <v>1</v>
      </c>
      <c r="G2021">
        <v>8</v>
      </c>
      <c r="H2021">
        <v>91.5</v>
      </c>
      <c r="I2021">
        <v>0</v>
      </c>
      <c r="L2021">
        <f t="shared" si="247"/>
        <v>883.75</v>
      </c>
      <c r="M2021">
        <f t="shared" si="248"/>
        <v>-0.25</v>
      </c>
    </row>
    <row r="2022" spans="1:13" x14ac:dyDescent="0.25">
      <c r="A2022" t="str">
        <f t="shared" si="249"/>
        <v>Sojamehl, Vollfett (Soyamehl)</v>
      </c>
      <c r="B2022">
        <f t="shared" si="250"/>
        <v>29</v>
      </c>
      <c r="C2022" t="s">
        <v>1906</v>
      </c>
      <c r="D2022">
        <v>347</v>
      </c>
      <c r="E2022">
        <v>1449</v>
      </c>
      <c r="F2022">
        <v>0</v>
      </c>
      <c r="G2022">
        <v>3.1</v>
      </c>
      <c r="H2022">
        <v>20.6</v>
      </c>
      <c r="I2022">
        <v>37.299999999999997</v>
      </c>
      <c r="L2022">
        <f t="shared" si="247"/>
        <v>360.95000000000005</v>
      </c>
      <c r="M2022">
        <f t="shared" si="248"/>
        <v>13.950000000000045</v>
      </c>
    </row>
    <row r="2023" spans="1:13" x14ac:dyDescent="0.25">
      <c r="A2023" t="str">
        <f t="shared" si="249"/>
        <v>Sojamilch (Soyamilch)</v>
      </c>
      <c r="B2023">
        <f t="shared" si="250"/>
        <v>21</v>
      </c>
      <c r="C2023" t="s">
        <v>1907</v>
      </c>
      <c r="D2023">
        <v>36</v>
      </c>
      <c r="E2023">
        <v>151</v>
      </c>
      <c r="F2023">
        <v>0</v>
      </c>
      <c r="G2023">
        <v>0.7</v>
      </c>
      <c r="H2023">
        <v>1.9</v>
      </c>
      <c r="I2023">
        <v>3.6</v>
      </c>
      <c r="L2023">
        <f t="shared" si="247"/>
        <v>35.660000000000004</v>
      </c>
      <c r="M2023">
        <f t="shared" si="248"/>
        <v>-0.33999999999999631</v>
      </c>
    </row>
    <row r="2024" spans="1:13" x14ac:dyDescent="0.25">
      <c r="A2024" t="str">
        <f t="shared" si="249"/>
        <v>Sojamiso (Soyamiso)</v>
      </c>
      <c r="B2024">
        <f t="shared" si="250"/>
        <v>19</v>
      </c>
      <c r="C2024" t="s">
        <v>1908</v>
      </c>
      <c r="D2024">
        <v>230</v>
      </c>
      <c r="E2024">
        <v>968</v>
      </c>
      <c r="F2024">
        <v>1</v>
      </c>
      <c r="G2024">
        <v>12</v>
      </c>
      <c r="H2024">
        <v>10</v>
      </c>
      <c r="I2024">
        <v>21</v>
      </c>
      <c r="L2024">
        <f t="shared" si="247"/>
        <v>230.39999999999998</v>
      </c>
      <c r="M2024">
        <f t="shared" si="248"/>
        <v>0.39999999999997726</v>
      </c>
    </row>
    <row r="2025" spans="1:13" x14ac:dyDescent="0.25">
      <c r="A2025" t="str">
        <f t="shared" si="249"/>
        <v>Sojanudeln, gekocht (Soyanudeln)</v>
      </c>
      <c r="B2025">
        <f t="shared" si="250"/>
        <v>32</v>
      </c>
      <c r="C2025" t="s">
        <v>1909</v>
      </c>
      <c r="D2025">
        <v>155</v>
      </c>
      <c r="E2025">
        <v>655</v>
      </c>
      <c r="F2025">
        <v>1</v>
      </c>
      <c r="G2025">
        <v>13</v>
      </c>
      <c r="H2025">
        <v>3.6</v>
      </c>
      <c r="I2025">
        <v>16.399999999999999</v>
      </c>
      <c r="L2025">
        <f t="shared" si="247"/>
        <v>155.66</v>
      </c>
      <c r="M2025">
        <f t="shared" si="248"/>
        <v>0.65999999999999659</v>
      </c>
    </row>
    <row r="2026" spans="1:13" x14ac:dyDescent="0.25">
      <c r="A2026" t="str">
        <f t="shared" si="249"/>
        <v>Sojanudeln, roh (Soyanudeln)</v>
      </c>
      <c r="B2026">
        <f t="shared" si="250"/>
        <v>28</v>
      </c>
      <c r="C2026" t="s">
        <v>1910</v>
      </c>
      <c r="D2026">
        <v>387</v>
      </c>
      <c r="E2026">
        <v>1637</v>
      </c>
      <c r="F2026">
        <v>3</v>
      </c>
      <c r="G2026">
        <v>32</v>
      </c>
      <c r="H2026">
        <v>9</v>
      </c>
      <c r="I2026">
        <v>41</v>
      </c>
      <c r="L2026">
        <f t="shared" si="247"/>
        <v>387.1</v>
      </c>
      <c r="M2026">
        <f t="shared" si="248"/>
        <v>0.10000000000002274</v>
      </c>
    </row>
    <row r="2027" spans="1:13" x14ac:dyDescent="0.25">
      <c r="A2027" t="str">
        <f t="shared" si="249"/>
        <v>Sojaöl (Soyaöl)</v>
      </c>
      <c r="B2027">
        <f t="shared" si="250"/>
        <v>15</v>
      </c>
      <c r="C2027" t="s">
        <v>1911</v>
      </c>
      <c r="D2027">
        <v>930</v>
      </c>
      <c r="E2027">
        <v>3934</v>
      </c>
      <c r="F2027">
        <v>0</v>
      </c>
      <c r="G2027">
        <v>0</v>
      </c>
      <c r="H2027">
        <v>100</v>
      </c>
      <c r="I2027">
        <v>0</v>
      </c>
      <c r="L2027">
        <f t="shared" si="247"/>
        <v>930.00000000000011</v>
      </c>
      <c r="M2027">
        <f t="shared" si="248"/>
        <v>0</v>
      </c>
    </row>
    <row r="2028" spans="1:13" x14ac:dyDescent="0.25">
      <c r="A2028" t="str">
        <f t="shared" si="249"/>
        <v>Sojapaste</v>
      </c>
      <c r="B2028">
        <f t="shared" si="250"/>
        <v>9</v>
      </c>
      <c r="C2028" t="s">
        <v>1912</v>
      </c>
      <c r="D2028">
        <v>61</v>
      </c>
      <c r="E2028">
        <v>256</v>
      </c>
      <c r="F2028">
        <v>0.1</v>
      </c>
      <c r="G2028">
        <v>0.8</v>
      </c>
      <c r="H2028">
        <v>0.4</v>
      </c>
      <c r="I2028">
        <v>12.9</v>
      </c>
      <c r="L2028">
        <f t="shared" si="247"/>
        <v>61.180000000000007</v>
      </c>
      <c r="M2028">
        <f t="shared" si="248"/>
        <v>0.18000000000000682</v>
      </c>
    </row>
    <row r="2029" spans="1:13" x14ac:dyDescent="0.25">
      <c r="A2029" t="str">
        <f t="shared" si="249"/>
        <v>Sojapudding (Soyapudding, Soyadessert)</v>
      </c>
      <c r="B2029">
        <f t="shared" si="250"/>
        <v>38</v>
      </c>
      <c r="C2029" t="s">
        <v>1913</v>
      </c>
      <c r="D2029">
        <v>95</v>
      </c>
      <c r="E2029">
        <v>397</v>
      </c>
      <c r="F2029">
        <v>1.5</v>
      </c>
      <c r="G2029">
        <v>13.8</v>
      </c>
      <c r="H2029">
        <v>2.5</v>
      </c>
      <c r="I2029">
        <v>3.5</v>
      </c>
      <c r="L2029">
        <f t="shared" si="247"/>
        <v>94.53</v>
      </c>
      <c r="M2029">
        <f t="shared" si="248"/>
        <v>-0.46999999999999886</v>
      </c>
    </row>
    <row r="2030" spans="1:13" x14ac:dyDescent="0.25">
      <c r="A2030" t="str">
        <f t="shared" si="249"/>
        <v>Sojasahne (Soyasahne)</v>
      </c>
      <c r="B2030">
        <f t="shared" si="250"/>
        <v>21</v>
      </c>
      <c r="C2030" t="s">
        <v>1914</v>
      </c>
      <c r="D2030">
        <v>184</v>
      </c>
      <c r="E2030">
        <v>773</v>
      </c>
      <c r="F2030">
        <v>0</v>
      </c>
      <c r="G2030">
        <v>2</v>
      </c>
      <c r="H2030">
        <v>18</v>
      </c>
      <c r="I2030">
        <v>2</v>
      </c>
      <c r="L2030">
        <f t="shared" si="247"/>
        <v>184</v>
      </c>
      <c r="M2030">
        <f t="shared" si="248"/>
        <v>0</v>
      </c>
    </row>
    <row r="2031" spans="1:13" x14ac:dyDescent="0.25">
      <c r="A2031" t="str">
        <f t="shared" si="249"/>
        <v>Sojasoße (Soyasoße)</v>
      </c>
      <c r="B2031">
        <f t="shared" si="250"/>
        <v>19</v>
      </c>
      <c r="C2031" t="s">
        <v>1915</v>
      </c>
      <c r="D2031">
        <v>70</v>
      </c>
      <c r="E2031">
        <v>296</v>
      </c>
      <c r="F2031">
        <v>1</v>
      </c>
      <c r="G2031">
        <v>9</v>
      </c>
      <c r="H2031">
        <v>0.6</v>
      </c>
      <c r="I2031">
        <v>7.1</v>
      </c>
      <c r="L2031">
        <f t="shared" si="247"/>
        <v>72.3</v>
      </c>
      <c r="M2031">
        <f t="shared" si="248"/>
        <v>2.2999999999999972</v>
      </c>
    </row>
    <row r="2032" spans="1:13" x14ac:dyDescent="0.25">
      <c r="A2032" t="str">
        <f t="shared" si="249"/>
        <v>Sojasprossen (Konserve) (Soyasprossen)</v>
      </c>
      <c r="B2032">
        <f t="shared" si="250"/>
        <v>38</v>
      </c>
      <c r="C2032" t="s">
        <v>1916</v>
      </c>
      <c r="D2032">
        <v>27</v>
      </c>
      <c r="E2032">
        <v>114</v>
      </c>
      <c r="F2032">
        <v>0</v>
      </c>
      <c r="G2032">
        <v>2</v>
      </c>
      <c r="H2032">
        <v>0.7</v>
      </c>
      <c r="I2032">
        <v>3.2</v>
      </c>
      <c r="L2032">
        <f t="shared" si="247"/>
        <v>28.15</v>
      </c>
      <c r="M2032">
        <f t="shared" si="248"/>
        <v>1.1499999999999986</v>
      </c>
    </row>
    <row r="2033" spans="1:13" x14ac:dyDescent="0.25">
      <c r="A2033" t="str">
        <f t="shared" si="249"/>
        <v>Sojasprossen (Soyasprossen)</v>
      </c>
      <c r="B2033">
        <f t="shared" si="250"/>
        <v>27</v>
      </c>
      <c r="C2033" t="s">
        <v>1917</v>
      </c>
      <c r="D2033">
        <v>50</v>
      </c>
      <c r="E2033">
        <v>211</v>
      </c>
      <c r="F2033">
        <v>0.5</v>
      </c>
      <c r="G2033">
        <v>4.7</v>
      </c>
      <c r="H2033">
        <v>1</v>
      </c>
      <c r="I2033">
        <v>5.5</v>
      </c>
      <c r="L2033">
        <f t="shared" si="247"/>
        <v>51.67</v>
      </c>
      <c r="M2033">
        <f t="shared" si="248"/>
        <v>1.6700000000000017</v>
      </c>
    </row>
    <row r="2034" spans="1:13" x14ac:dyDescent="0.25">
      <c r="A2034" t="str">
        <f t="shared" si="249"/>
        <v>Sojawurst, Soyawurst, Tofuwurst</v>
      </c>
      <c r="B2034">
        <f t="shared" si="250"/>
        <v>31</v>
      </c>
      <c r="C2034" t="s">
        <v>1918</v>
      </c>
      <c r="D2034">
        <v>145</v>
      </c>
      <c r="E2034">
        <v>608</v>
      </c>
      <c r="F2034">
        <v>1</v>
      </c>
      <c r="G2034">
        <v>12</v>
      </c>
      <c r="H2034">
        <v>6.7</v>
      </c>
      <c r="I2034">
        <v>7.9</v>
      </c>
      <c r="L2034">
        <f t="shared" si="247"/>
        <v>144.69</v>
      </c>
      <c r="M2034">
        <f t="shared" si="248"/>
        <v>-0.31000000000000227</v>
      </c>
    </row>
    <row r="2035" spans="1:13" x14ac:dyDescent="0.25">
      <c r="A2035" t="str">
        <f t="shared" si="249"/>
        <v>Solei, Soleei, (ohne Schale)</v>
      </c>
      <c r="B2035">
        <f t="shared" si="250"/>
        <v>28</v>
      </c>
      <c r="C2035" t="s">
        <v>1919</v>
      </c>
      <c r="D2035">
        <v>161</v>
      </c>
      <c r="E2035">
        <v>677</v>
      </c>
      <c r="F2035">
        <v>0</v>
      </c>
      <c r="G2035">
        <v>0.7</v>
      </c>
      <c r="H2035">
        <v>11.2</v>
      </c>
      <c r="I2035">
        <v>12.9</v>
      </c>
      <c r="L2035">
        <f t="shared" si="247"/>
        <v>161.21</v>
      </c>
      <c r="M2035">
        <f t="shared" si="248"/>
        <v>0.21000000000000796</v>
      </c>
    </row>
    <row r="2036" spans="1:13" x14ac:dyDescent="0.25">
      <c r="A2036" t="str">
        <f t="shared" si="249"/>
        <v>Soljanka</v>
      </c>
      <c r="B2036">
        <f t="shared" si="250"/>
        <v>8</v>
      </c>
      <c r="C2036" t="s">
        <v>1920</v>
      </c>
      <c r="D2036">
        <v>52</v>
      </c>
      <c r="E2036">
        <v>217</v>
      </c>
      <c r="F2036">
        <v>0.5</v>
      </c>
      <c r="G2036">
        <v>6</v>
      </c>
      <c r="H2036">
        <v>2</v>
      </c>
      <c r="I2036">
        <v>2</v>
      </c>
      <c r="L2036">
        <f t="shared" si="247"/>
        <v>51.6</v>
      </c>
      <c r="M2036">
        <f t="shared" si="248"/>
        <v>-0.39999999999999858</v>
      </c>
    </row>
    <row r="2037" spans="1:13" x14ac:dyDescent="0.25">
      <c r="A2037" t="str">
        <f t="shared" si="249"/>
        <v>Sommerwurst</v>
      </c>
      <c r="B2037">
        <f t="shared" si="250"/>
        <v>11</v>
      </c>
      <c r="C2037" t="s">
        <v>1921</v>
      </c>
      <c r="D2037">
        <v>279</v>
      </c>
      <c r="E2037">
        <v>1173</v>
      </c>
      <c r="F2037">
        <v>0</v>
      </c>
      <c r="G2037">
        <v>1</v>
      </c>
      <c r="H2037">
        <v>21</v>
      </c>
      <c r="I2037">
        <v>19</v>
      </c>
      <c r="L2037">
        <f t="shared" si="247"/>
        <v>279.2</v>
      </c>
      <c r="M2037">
        <f t="shared" si="248"/>
        <v>0.19999999999998863</v>
      </c>
    </row>
    <row r="2038" spans="1:13" x14ac:dyDescent="0.25">
      <c r="A2038" t="str">
        <f t="shared" si="249"/>
        <v>Sonnenblumen-Kerne</v>
      </c>
      <c r="B2038">
        <f t="shared" si="250"/>
        <v>18</v>
      </c>
      <c r="C2038" t="s">
        <v>1922</v>
      </c>
      <c r="D2038">
        <v>580</v>
      </c>
      <c r="E2038">
        <v>2405</v>
      </c>
      <c r="F2038">
        <v>1</v>
      </c>
      <c r="G2038">
        <v>12.3</v>
      </c>
      <c r="H2038">
        <v>49</v>
      </c>
      <c r="I2038">
        <v>22.5</v>
      </c>
      <c r="L2038">
        <f t="shared" si="247"/>
        <v>600.63000000000011</v>
      </c>
      <c r="M2038">
        <f t="shared" si="248"/>
        <v>20.630000000000109</v>
      </c>
    </row>
    <row r="2039" spans="1:13" x14ac:dyDescent="0.25">
      <c r="A2039" t="str">
        <f t="shared" si="249"/>
        <v>Sonnenblumenöl</v>
      </c>
      <c r="B2039">
        <f t="shared" si="250"/>
        <v>14</v>
      </c>
      <c r="C2039" t="s">
        <v>1923</v>
      </c>
      <c r="D2039">
        <v>930</v>
      </c>
      <c r="E2039">
        <v>3934</v>
      </c>
      <c r="F2039">
        <v>0</v>
      </c>
      <c r="G2039">
        <v>0</v>
      </c>
      <c r="H2039">
        <v>100</v>
      </c>
      <c r="I2039">
        <v>0</v>
      </c>
      <c r="L2039">
        <f t="shared" si="247"/>
        <v>930.00000000000011</v>
      </c>
      <c r="M2039">
        <f t="shared" si="248"/>
        <v>0</v>
      </c>
    </row>
    <row r="2040" spans="1:13" x14ac:dyDescent="0.25">
      <c r="A2040" t="str">
        <f t="shared" si="249"/>
        <v>Sorbitol (Zuckeraustauschstoff)</v>
      </c>
      <c r="B2040">
        <f t="shared" si="250"/>
        <v>31</v>
      </c>
      <c r="C2040" t="s">
        <v>1924</v>
      </c>
      <c r="D2040">
        <v>240</v>
      </c>
      <c r="E2040">
        <v>1008</v>
      </c>
      <c r="F2040">
        <v>8.5</v>
      </c>
      <c r="G2040">
        <v>99.9</v>
      </c>
      <c r="H2040">
        <v>0</v>
      </c>
      <c r="I2040">
        <v>0</v>
      </c>
      <c r="L2040">
        <f t="shared" si="247"/>
        <v>409.59</v>
      </c>
      <c r="M2040">
        <f t="shared" si="248"/>
        <v>169.58999999999997</v>
      </c>
    </row>
    <row r="2041" spans="1:13" x14ac:dyDescent="0.25">
      <c r="A2041" t="str">
        <f t="shared" si="249"/>
        <v>Sourcream, 32 % Fett in Trockenmasse (Mischung aus Quark und Schmand)</v>
      </c>
      <c r="B2041">
        <f t="shared" si="250"/>
        <v>69</v>
      </c>
      <c r="C2041" t="s">
        <v>1925</v>
      </c>
      <c r="D2041">
        <v>206</v>
      </c>
      <c r="E2041">
        <v>864</v>
      </c>
      <c r="F2041">
        <v>0.5</v>
      </c>
      <c r="G2041">
        <v>3.3</v>
      </c>
      <c r="H2041">
        <v>17.5</v>
      </c>
      <c r="I2041">
        <v>7</v>
      </c>
      <c r="L2041">
        <f t="shared" si="247"/>
        <v>205.68</v>
      </c>
      <c r="M2041">
        <f t="shared" si="248"/>
        <v>-0.31999999999999318</v>
      </c>
    </row>
    <row r="2042" spans="1:13" x14ac:dyDescent="0.25">
      <c r="A2042" t="str">
        <f t="shared" si="249"/>
        <v>Spaghetti Bolognese</v>
      </c>
      <c r="B2042">
        <f t="shared" si="250"/>
        <v>19</v>
      </c>
      <c r="C2042" t="s">
        <v>1926</v>
      </c>
      <c r="D2042">
        <v>212</v>
      </c>
      <c r="E2042">
        <v>892</v>
      </c>
      <c r="F2042">
        <v>2</v>
      </c>
      <c r="G2042">
        <v>25.5</v>
      </c>
      <c r="H2042">
        <v>8.5</v>
      </c>
      <c r="I2042">
        <v>8.5</v>
      </c>
      <c r="L2042">
        <f t="shared" si="247"/>
        <v>219.3</v>
      </c>
      <c r="M2042">
        <f t="shared" si="248"/>
        <v>7.3000000000000114</v>
      </c>
    </row>
    <row r="2043" spans="1:13" x14ac:dyDescent="0.25">
      <c r="A2043" t="str">
        <f t="shared" si="249"/>
        <v>Spaghetti carbonara</v>
      </c>
      <c r="B2043">
        <f t="shared" si="250"/>
        <v>19</v>
      </c>
      <c r="C2043" t="s">
        <v>1927</v>
      </c>
      <c r="D2043">
        <v>164</v>
      </c>
      <c r="E2043">
        <v>689</v>
      </c>
      <c r="F2043">
        <v>2</v>
      </c>
      <c r="G2043">
        <v>22.5</v>
      </c>
      <c r="H2043">
        <v>5.5</v>
      </c>
      <c r="I2043">
        <v>4.9000000000000004</v>
      </c>
      <c r="L2043">
        <f t="shared" si="247"/>
        <v>163.98</v>
      </c>
      <c r="M2043">
        <f t="shared" si="248"/>
        <v>-2.0000000000010232E-2</v>
      </c>
    </row>
    <row r="2044" spans="1:13" x14ac:dyDescent="0.25">
      <c r="A2044" t="str">
        <f t="shared" si="249"/>
        <v>Spaghetti mit Tomatensoße, Nudeln mit Tomatensoße</v>
      </c>
      <c r="B2044">
        <f t="shared" si="250"/>
        <v>49</v>
      </c>
      <c r="C2044" t="s">
        <v>1928</v>
      </c>
      <c r="D2044">
        <v>126</v>
      </c>
      <c r="E2044">
        <v>532</v>
      </c>
      <c r="F2044">
        <v>2</v>
      </c>
      <c r="G2044">
        <v>25.4</v>
      </c>
      <c r="H2044">
        <v>7.3</v>
      </c>
      <c r="I2044">
        <v>8.9</v>
      </c>
      <c r="L2044">
        <f t="shared" si="247"/>
        <v>209.40999999999997</v>
      </c>
      <c r="M2044">
        <f t="shared" si="248"/>
        <v>83.409999999999968</v>
      </c>
    </row>
    <row r="2045" spans="1:13" x14ac:dyDescent="0.25">
      <c r="A2045" t="str">
        <f t="shared" si="249"/>
        <v>Spanferkel vom Spieß (Milchferkel)</v>
      </c>
      <c r="B2045">
        <f t="shared" si="250"/>
        <v>34</v>
      </c>
      <c r="C2045" t="s">
        <v>1929</v>
      </c>
      <c r="D2045">
        <v>119</v>
      </c>
      <c r="E2045">
        <v>499</v>
      </c>
      <c r="F2045">
        <v>0</v>
      </c>
      <c r="G2045">
        <v>0</v>
      </c>
      <c r="H2045">
        <v>6</v>
      </c>
      <c r="I2045">
        <v>15</v>
      </c>
      <c r="L2045">
        <f t="shared" si="247"/>
        <v>118.80000000000001</v>
      </c>
      <c r="M2045">
        <f t="shared" si="248"/>
        <v>-0.19999999999998863</v>
      </c>
    </row>
    <row r="2046" spans="1:13" x14ac:dyDescent="0.25">
      <c r="A2046" t="str">
        <f t="shared" si="249"/>
        <v>Spargel (Konserve)</v>
      </c>
      <c r="B2046">
        <f t="shared" si="250"/>
        <v>18</v>
      </c>
      <c r="C2046" t="s">
        <v>1930</v>
      </c>
      <c r="D2046">
        <v>14</v>
      </c>
      <c r="E2046">
        <v>60</v>
      </c>
      <c r="F2046">
        <v>0</v>
      </c>
      <c r="G2046">
        <v>1.2</v>
      </c>
      <c r="H2046">
        <v>0.2</v>
      </c>
      <c r="I2046">
        <v>1.9</v>
      </c>
      <c r="L2046">
        <f t="shared" si="247"/>
        <v>14.759999999999998</v>
      </c>
      <c r="M2046">
        <f t="shared" si="248"/>
        <v>0.75999999999999801</v>
      </c>
    </row>
    <row r="2047" spans="1:13" x14ac:dyDescent="0.25">
      <c r="A2047" t="str">
        <f t="shared" si="249"/>
        <v>Spargel (stark basisch wirkend)</v>
      </c>
      <c r="B2047">
        <f t="shared" si="250"/>
        <v>31</v>
      </c>
      <c r="C2047" t="s">
        <v>1931</v>
      </c>
      <c r="D2047">
        <v>18</v>
      </c>
      <c r="E2047">
        <v>77</v>
      </c>
      <c r="F2047">
        <v>0</v>
      </c>
      <c r="G2047">
        <v>2.2000000000000002</v>
      </c>
      <c r="H2047">
        <v>0.2</v>
      </c>
      <c r="I2047">
        <v>1.9</v>
      </c>
      <c r="L2047">
        <f t="shared" si="247"/>
        <v>18.86</v>
      </c>
      <c r="M2047">
        <f t="shared" si="248"/>
        <v>0.85999999999999943</v>
      </c>
    </row>
    <row r="2048" spans="1:13" x14ac:dyDescent="0.25">
      <c r="A2048" t="str">
        <f t="shared" si="249"/>
        <v>Spargelcreme-Suppe</v>
      </c>
      <c r="B2048">
        <f t="shared" si="250"/>
        <v>18</v>
      </c>
      <c r="C2048" t="s">
        <v>1932</v>
      </c>
      <c r="D2048">
        <v>49</v>
      </c>
      <c r="E2048">
        <v>205</v>
      </c>
      <c r="F2048">
        <v>0.5</v>
      </c>
      <c r="G2048">
        <v>3.9</v>
      </c>
      <c r="H2048">
        <v>3</v>
      </c>
      <c r="I2048">
        <v>1.6</v>
      </c>
      <c r="L2048">
        <f t="shared" si="247"/>
        <v>50.61</v>
      </c>
      <c r="M2048">
        <f t="shared" si="248"/>
        <v>1.6099999999999994</v>
      </c>
    </row>
    <row r="2049" spans="1:13" x14ac:dyDescent="0.25">
      <c r="A2049" t="str">
        <f t="shared" ref="A2049:A2065" si="251">MID(C2049,1,$B$1)</f>
        <v>Spätzle, gekocht (Eierspätzle), Spätzli</v>
      </c>
      <c r="B2049">
        <f t="shared" ref="B2049:B2065" si="252">LEN(C2049)</f>
        <v>39</v>
      </c>
      <c r="C2049" t="s">
        <v>1933</v>
      </c>
      <c r="D2049">
        <v>164</v>
      </c>
      <c r="E2049">
        <v>692</v>
      </c>
      <c r="F2049">
        <v>2</v>
      </c>
      <c r="G2049">
        <v>25</v>
      </c>
      <c r="H2049">
        <v>5.0999999999999996</v>
      </c>
      <c r="I2049">
        <v>4.5999999999999996</v>
      </c>
      <c r="L2049">
        <f t="shared" si="247"/>
        <v>169.24999999999997</v>
      </c>
      <c r="M2049">
        <f t="shared" si="248"/>
        <v>5.2499999999999716</v>
      </c>
    </row>
    <row r="2050" spans="1:13" x14ac:dyDescent="0.25">
      <c r="A2050" t="str">
        <f t="shared" si="251"/>
        <v>Spätzle, roh (Eierspätzle), Spätzli</v>
      </c>
      <c r="B2050">
        <f t="shared" si="252"/>
        <v>35</v>
      </c>
      <c r="C2050" t="s">
        <v>1934</v>
      </c>
      <c r="D2050">
        <v>410</v>
      </c>
      <c r="E2050">
        <v>1730</v>
      </c>
      <c r="F2050">
        <v>5</v>
      </c>
      <c r="G2050">
        <v>62.5</v>
      </c>
      <c r="H2050">
        <v>12.8</v>
      </c>
      <c r="I2050">
        <v>11.5</v>
      </c>
      <c r="L2050">
        <f t="shared" ref="L2050:L2113" si="253">G2050*4.1+H2050*9.3+I2050*4.2+J2050*7+K2050*3</f>
        <v>423.59000000000003</v>
      </c>
      <c r="M2050">
        <f t="shared" ref="M2050:M2113" si="254">L2050-D2050</f>
        <v>13.590000000000032</v>
      </c>
    </row>
    <row r="2051" spans="1:13" x14ac:dyDescent="0.25">
      <c r="A2051" t="str">
        <f t="shared" si="251"/>
        <v>Speck, Bauchspeck (Bacon, Frühstücksspeck)</v>
      </c>
      <c r="B2051">
        <f t="shared" si="252"/>
        <v>42</v>
      </c>
      <c r="C2051" t="s">
        <v>1935</v>
      </c>
      <c r="D2051">
        <v>621</v>
      </c>
      <c r="E2051">
        <v>2560</v>
      </c>
      <c r="F2051">
        <v>0</v>
      </c>
      <c r="G2051">
        <v>0</v>
      </c>
      <c r="H2051">
        <v>65</v>
      </c>
      <c r="I2051">
        <v>9.1</v>
      </c>
      <c r="L2051">
        <f t="shared" si="253"/>
        <v>642.72</v>
      </c>
      <c r="M2051">
        <f t="shared" si="254"/>
        <v>21.720000000000027</v>
      </c>
    </row>
    <row r="2052" spans="1:13" x14ac:dyDescent="0.25">
      <c r="A2052" t="str">
        <f t="shared" si="251"/>
        <v>Speck, Bauchspeck, geräuchert</v>
      </c>
      <c r="B2052">
        <f t="shared" si="252"/>
        <v>29</v>
      </c>
      <c r="C2052" t="s">
        <v>1936</v>
      </c>
      <c r="D2052">
        <v>372</v>
      </c>
      <c r="E2052">
        <v>1538</v>
      </c>
      <c r="F2052">
        <v>0</v>
      </c>
      <c r="G2052">
        <v>0</v>
      </c>
      <c r="H2052">
        <v>33.299999999999997</v>
      </c>
      <c r="I2052">
        <v>18</v>
      </c>
      <c r="L2052">
        <f t="shared" si="253"/>
        <v>385.29</v>
      </c>
      <c r="M2052">
        <f t="shared" si="254"/>
        <v>13.29000000000002</v>
      </c>
    </row>
    <row r="2053" spans="1:13" x14ac:dyDescent="0.25">
      <c r="A2053" t="str">
        <f t="shared" si="251"/>
        <v>Speckknödel, Speckkloß (Semmelknödel mit Räucherspeck, Grammelknödel)</v>
      </c>
      <c r="B2053">
        <f t="shared" si="252"/>
        <v>69</v>
      </c>
      <c r="C2053" t="s">
        <v>1937</v>
      </c>
      <c r="D2053">
        <v>198</v>
      </c>
      <c r="E2053">
        <v>831</v>
      </c>
      <c r="F2053">
        <v>2</v>
      </c>
      <c r="G2053">
        <v>18.3</v>
      </c>
      <c r="H2053">
        <v>10.1</v>
      </c>
      <c r="I2053">
        <v>6.9</v>
      </c>
      <c r="L2053">
        <f t="shared" si="253"/>
        <v>197.94</v>
      </c>
      <c r="M2053">
        <f t="shared" si="254"/>
        <v>-6.0000000000002274E-2</v>
      </c>
    </row>
    <row r="2054" spans="1:13" x14ac:dyDescent="0.25">
      <c r="A2054" t="str">
        <f t="shared" si="251"/>
        <v>Speckseele, Speck-Seele, Schinkenseele, Schinken-Seele</v>
      </c>
      <c r="B2054">
        <f t="shared" si="252"/>
        <v>54</v>
      </c>
      <c r="C2054" t="s">
        <v>1938</v>
      </c>
      <c r="D2054">
        <v>322</v>
      </c>
      <c r="E2054">
        <v>1354</v>
      </c>
      <c r="F2054">
        <v>3</v>
      </c>
      <c r="G2054">
        <v>35</v>
      </c>
      <c r="H2054">
        <v>12</v>
      </c>
      <c r="I2054">
        <v>16</v>
      </c>
      <c r="L2054">
        <f t="shared" si="253"/>
        <v>322.3</v>
      </c>
      <c r="M2054">
        <f t="shared" si="254"/>
        <v>0.30000000000001137</v>
      </c>
    </row>
    <row r="2055" spans="1:13" x14ac:dyDescent="0.25">
      <c r="A2055" t="str">
        <f t="shared" si="251"/>
        <v>Speckwürfel aus Bauchspeck, Wammerl, durchwachsener Speck, geräuchert</v>
      </c>
      <c r="B2055">
        <f t="shared" si="252"/>
        <v>69</v>
      </c>
      <c r="C2055" t="s">
        <v>1939</v>
      </c>
      <c r="D2055">
        <v>372</v>
      </c>
      <c r="E2055">
        <v>1538</v>
      </c>
      <c r="F2055">
        <v>0</v>
      </c>
      <c r="G2055">
        <v>0</v>
      </c>
      <c r="H2055">
        <v>33.299999999999997</v>
      </c>
      <c r="I2055">
        <v>18</v>
      </c>
      <c r="L2055">
        <f t="shared" si="253"/>
        <v>385.29</v>
      </c>
      <c r="M2055">
        <f t="shared" si="254"/>
        <v>13.29000000000002</v>
      </c>
    </row>
    <row r="2056" spans="1:13" x14ac:dyDescent="0.25">
      <c r="A2056" t="str">
        <f t="shared" si="251"/>
        <v>Speisegelatine</v>
      </c>
      <c r="B2056">
        <f t="shared" si="252"/>
        <v>14</v>
      </c>
      <c r="C2056" t="s">
        <v>1940</v>
      </c>
      <c r="D2056">
        <v>346</v>
      </c>
      <c r="E2056">
        <v>1453</v>
      </c>
      <c r="F2056">
        <v>0</v>
      </c>
      <c r="G2056">
        <v>0</v>
      </c>
      <c r="H2056">
        <v>0.1</v>
      </c>
      <c r="I2056">
        <v>84.2</v>
      </c>
      <c r="L2056">
        <f t="shared" si="253"/>
        <v>354.57000000000005</v>
      </c>
      <c r="M2056">
        <f t="shared" si="254"/>
        <v>8.57000000000005</v>
      </c>
    </row>
    <row r="2057" spans="1:13" x14ac:dyDescent="0.25">
      <c r="A2057" t="str">
        <f t="shared" si="251"/>
        <v>Speiseöl (Mischung aus pflanzlichem Öl)</v>
      </c>
      <c r="B2057">
        <f t="shared" si="252"/>
        <v>39</v>
      </c>
      <c r="C2057" t="s">
        <v>1941</v>
      </c>
      <c r="D2057">
        <v>930</v>
      </c>
      <c r="E2057">
        <v>3934</v>
      </c>
      <c r="F2057">
        <v>0</v>
      </c>
      <c r="G2057">
        <v>0</v>
      </c>
      <c r="H2057">
        <v>100</v>
      </c>
      <c r="I2057">
        <v>0</v>
      </c>
      <c r="L2057">
        <f t="shared" si="253"/>
        <v>930.00000000000011</v>
      </c>
      <c r="M2057">
        <f t="shared" si="254"/>
        <v>0</v>
      </c>
    </row>
    <row r="2058" spans="1:13" x14ac:dyDescent="0.25">
      <c r="A2058" t="str">
        <f t="shared" si="251"/>
        <v>Speisesalz</v>
      </c>
      <c r="B2058">
        <f t="shared" si="252"/>
        <v>10</v>
      </c>
      <c r="C2058" t="s">
        <v>1942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L2058">
        <f t="shared" si="253"/>
        <v>0</v>
      </c>
      <c r="M2058">
        <f t="shared" si="254"/>
        <v>0</v>
      </c>
    </row>
    <row r="2059" spans="1:13" x14ac:dyDescent="0.25">
      <c r="A2059" t="str">
        <f t="shared" si="251"/>
        <v>Speisestärkemehl, Soßenbinder</v>
      </c>
      <c r="B2059">
        <f t="shared" si="252"/>
        <v>29</v>
      </c>
      <c r="C2059" t="s">
        <v>1943</v>
      </c>
      <c r="D2059">
        <v>250</v>
      </c>
      <c r="E2059">
        <v>1051</v>
      </c>
      <c r="F2059">
        <v>5</v>
      </c>
      <c r="G2059">
        <v>60</v>
      </c>
      <c r="H2059">
        <v>0</v>
      </c>
      <c r="I2059">
        <v>1</v>
      </c>
      <c r="L2059">
        <f t="shared" si="253"/>
        <v>250.19999999999996</v>
      </c>
      <c r="M2059">
        <f t="shared" si="254"/>
        <v>0.19999999999996021</v>
      </c>
    </row>
    <row r="2060" spans="1:13" x14ac:dyDescent="0.25">
      <c r="A2060" t="str">
        <f t="shared" si="251"/>
        <v>Spekulatius (Weihnachts-Gebäck)</v>
      </c>
      <c r="B2060">
        <f t="shared" si="252"/>
        <v>31</v>
      </c>
      <c r="C2060" t="s">
        <v>1944</v>
      </c>
      <c r="D2060">
        <v>420</v>
      </c>
      <c r="E2060">
        <v>1760</v>
      </c>
      <c r="F2060">
        <v>5</v>
      </c>
      <c r="G2060">
        <v>55.9</v>
      </c>
      <c r="H2060">
        <v>18.7</v>
      </c>
      <c r="I2060">
        <v>6.9</v>
      </c>
      <c r="L2060">
        <f t="shared" si="253"/>
        <v>432.08</v>
      </c>
      <c r="M2060">
        <f t="shared" si="254"/>
        <v>12.079999999999984</v>
      </c>
    </row>
    <row r="2061" spans="1:13" x14ac:dyDescent="0.25">
      <c r="A2061" t="str">
        <f t="shared" si="251"/>
        <v>Spiegeleier</v>
      </c>
      <c r="B2061">
        <f t="shared" si="252"/>
        <v>11</v>
      </c>
      <c r="C2061" t="s">
        <v>1945</v>
      </c>
      <c r="D2061">
        <v>220</v>
      </c>
      <c r="E2061">
        <v>914</v>
      </c>
      <c r="F2061">
        <v>0</v>
      </c>
      <c r="G2061">
        <v>0.4</v>
      </c>
      <c r="H2061">
        <v>18.399999999999999</v>
      </c>
      <c r="I2061">
        <v>13.3</v>
      </c>
      <c r="L2061">
        <f t="shared" si="253"/>
        <v>228.62</v>
      </c>
      <c r="M2061">
        <f t="shared" si="254"/>
        <v>8.6200000000000045</v>
      </c>
    </row>
    <row r="2062" spans="1:13" x14ac:dyDescent="0.25">
      <c r="A2062" t="str">
        <f t="shared" si="251"/>
        <v>Spießbraten aus Schweinefleisch</v>
      </c>
      <c r="B2062">
        <f t="shared" si="252"/>
        <v>31</v>
      </c>
      <c r="C2062" t="s">
        <v>1946</v>
      </c>
      <c r="D2062">
        <v>57</v>
      </c>
      <c r="E2062">
        <v>239</v>
      </c>
      <c r="F2062">
        <v>0.5</v>
      </c>
      <c r="G2062">
        <v>1</v>
      </c>
      <c r="H2062">
        <v>3.5</v>
      </c>
      <c r="I2062">
        <v>4.8</v>
      </c>
      <c r="L2062">
        <f t="shared" si="253"/>
        <v>56.81</v>
      </c>
      <c r="M2062">
        <f t="shared" si="254"/>
        <v>-0.18999999999999773</v>
      </c>
    </row>
    <row r="2063" spans="1:13" x14ac:dyDescent="0.25">
      <c r="A2063" t="str">
        <f t="shared" si="251"/>
        <v>Spinat, Blattspinat (stark basisch wirkend)</v>
      </c>
      <c r="B2063">
        <f t="shared" si="252"/>
        <v>43</v>
      </c>
      <c r="C2063" t="s">
        <v>1947</v>
      </c>
      <c r="D2063">
        <v>15</v>
      </c>
      <c r="E2063">
        <v>64</v>
      </c>
      <c r="F2063">
        <v>0</v>
      </c>
      <c r="G2063">
        <v>0.6</v>
      </c>
      <c r="H2063">
        <v>0.3</v>
      </c>
      <c r="I2063">
        <v>2.5</v>
      </c>
      <c r="L2063">
        <f t="shared" si="253"/>
        <v>15.75</v>
      </c>
      <c r="M2063">
        <f t="shared" si="254"/>
        <v>0.75</v>
      </c>
    </row>
    <row r="2064" spans="1:13" x14ac:dyDescent="0.25">
      <c r="A2064" t="str">
        <f t="shared" si="251"/>
        <v>Spinat-Nudeln, Grüne Nudeln, gekocht (Hartweizennudeln mit Ei)</v>
      </c>
      <c r="B2064">
        <f t="shared" si="252"/>
        <v>62</v>
      </c>
      <c r="C2064" t="s">
        <v>1948</v>
      </c>
      <c r="D2064">
        <v>93</v>
      </c>
      <c r="E2064">
        <v>391</v>
      </c>
      <c r="F2064">
        <v>1.5</v>
      </c>
      <c r="G2064">
        <v>18.2</v>
      </c>
      <c r="H2064">
        <v>0.5</v>
      </c>
      <c r="I2064">
        <v>3.3</v>
      </c>
      <c r="L2064">
        <f t="shared" si="253"/>
        <v>93.13</v>
      </c>
      <c r="M2064">
        <f t="shared" si="254"/>
        <v>0.12999999999999545</v>
      </c>
    </row>
    <row r="2065" spans="1:13" x14ac:dyDescent="0.25">
      <c r="A2065" t="str">
        <f t="shared" si="251"/>
        <v>Spinat-Nudeln, Grüne Nudeln, roh (Hartweizennudeln mit Ei)</v>
      </c>
      <c r="B2065">
        <f t="shared" si="252"/>
        <v>58</v>
      </c>
      <c r="C2065" t="s">
        <v>1949</v>
      </c>
      <c r="D2065">
        <v>353</v>
      </c>
      <c r="E2065">
        <v>1485</v>
      </c>
      <c r="F2065">
        <v>6</v>
      </c>
      <c r="G2065">
        <v>69</v>
      </c>
      <c r="H2065">
        <v>1.9</v>
      </c>
      <c r="I2065">
        <v>12.6</v>
      </c>
      <c r="L2065">
        <f t="shared" si="253"/>
        <v>353.49</v>
      </c>
      <c r="M2065">
        <f t="shared" si="254"/>
        <v>0.49000000000000909</v>
      </c>
    </row>
    <row r="2066" spans="1:13" x14ac:dyDescent="0.25">
      <c r="A2066" t="s">
        <v>2630</v>
      </c>
      <c r="B2066">
        <f>LEN(A2066)</f>
        <v>60</v>
      </c>
      <c r="C2066" t="s">
        <v>2471</v>
      </c>
      <c r="D2066">
        <v>376</v>
      </c>
      <c r="E2066">
        <v>1579</v>
      </c>
      <c r="F2066">
        <v>0</v>
      </c>
      <c r="G2066">
        <v>3</v>
      </c>
      <c r="H2066">
        <v>12</v>
      </c>
      <c r="I2066">
        <v>60</v>
      </c>
      <c r="L2066">
        <f t="shared" si="253"/>
        <v>375.9</v>
      </c>
      <c r="M2066">
        <f t="shared" si="254"/>
        <v>-0.10000000000002274</v>
      </c>
    </row>
    <row r="2067" spans="1:13" x14ac:dyDescent="0.25">
      <c r="A2067" t="str">
        <f t="shared" ref="A2067:A2086" si="255">MID(C2067,1,$B$1)</f>
        <v>Spitzkohl (Zuckerhut)</v>
      </c>
      <c r="B2067">
        <f t="shared" ref="B2067:B2086" si="256">LEN(C2067)</f>
        <v>21</v>
      </c>
      <c r="C2067" t="s">
        <v>1950</v>
      </c>
      <c r="D2067">
        <v>23</v>
      </c>
      <c r="E2067">
        <v>97</v>
      </c>
      <c r="F2067">
        <v>0</v>
      </c>
      <c r="G2067">
        <v>2.7</v>
      </c>
      <c r="H2067">
        <v>0.4</v>
      </c>
      <c r="I2067">
        <v>2</v>
      </c>
      <c r="L2067">
        <f t="shared" si="253"/>
        <v>23.19</v>
      </c>
      <c r="M2067">
        <f t="shared" si="254"/>
        <v>0.19000000000000128</v>
      </c>
    </row>
    <row r="2068" spans="1:13" x14ac:dyDescent="0.25">
      <c r="A2068" t="str">
        <f t="shared" si="255"/>
        <v>Spitzpaprika, gelb (Spitzpaprikaschoten, Spitzpaprika-Schoten)</v>
      </c>
      <c r="B2068">
        <f t="shared" si="256"/>
        <v>62</v>
      </c>
      <c r="C2068" t="s">
        <v>1951</v>
      </c>
      <c r="D2068">
        <v>28</v>
      </c>
      <c r="E2068">
        <v>118</v>
      </c>
      <c r="F2068">
        <v>0.5</v>
      </c>
      <c r="G2068">
        <v>4.5</v>
      </c>
      <c r="H2068">
        <v>0.5</v>
      </c>
      <c r="I2068">
        <v>1.2</v>
      </c>
      <c r="L2068">
        <f t="shared" si="253"/>
        <v>28.14</v>
      </c>
      <c r="M2068">
        <f t="shared" si="254"/>
        <v>0.14000000000000057</v>
      </c>
    </row>
    <row r="2069" spans="1:13" x14ac:dyDescent="0.25">
      <c r="A2069" t="str">
        <f t="shared" si="255"/>
        <v>Spitzpaprika, grün (Spitzpaprikaschoten, Spitzpaprika-Schoten)</v>
      </c>
      <c r="B2069">
        <f t="shared" si="256"/>
        <v>62</v>
      </c>
      <c r="C2069" t="s">
        <v>1952</v>
      </c>
      <c r="D2069">
        <v>18</v>
      </c>
      <c r="E2069">
        <v>75</v>
      </c>
      <c r="F2069">
        <v>0</v>
      </c>
      <c r="G2069">
        <v>2</v>
      </c>
      <c r="H2069">
        <v>0.5</v>
      </c>
      <c r="I2069">
        <v>1.2</v>
      </c>
      <c r="L2069">
        <f t="shared" si="253"/>
        <v>17.89</v>
      </c>
      <c r="M2069">
        <f t="shared" si="254"/>
        <v>-0.10999999999999943</v>
      </c>
    </row>
    <row r="2070" spans="1:13" x14ac:dyDescent="0.25">
      <c r="A2070" t="str">
        <f t="shared" si="255"/>
        <v>Spitzpaprika, rot (Spitzpaprikaschoten, Spitzpaprika-Schoten)</v>
      </c>
      <c r="B2070">
        <f t="shared" si="256"/>
        <v>61</v>
      </c>
      <c r="C2070" t="s">
        <v>1953</v>
      </c>
      <c r="D2070">
        <v>34</v>
      </c>
      <c r="E2070">
        <v>141</v>
      </c>
      <c r="F2070">
        <v>0.5</v>
      </c>
      <c r="G2070">
        <v>6</v>
      </c>
      <c r="H2070">
        <v>0.5</v>
      </c>
      <c r="I2070">
        <v>1</v>
      </c>
      <c r="L2070">
        <f t="shared" si="253"/>
        <v>33.450000000000003</v>
      </c>
      <c r="M2070">
        <f t="shared" si="254"/>
        <v>-0.54999999999999716</v>
      </c>
    </row>
    <row r="2071" spans="1:13" x14ac:dyDescent="0.25">
      <c r="A2071" t="str">
        <f t="shared" si="255"/>
        <v>Spitzpaprika-Schoten, gefüllt (mit Hackfleisch)</v>
      </c>
      <c r="B2071">
        <f t="shared" si="256"/>
        <v>47</v>
      </c>
      <c r="C2071" t="s">
        <v>1954</v>
      </c>
      <c r="D2071">
        <v>97</v>
      </c>
      <c r="E2071">
        <v>408</v>
      </c>
      <c r="F2071">
        <v>1</v>
      </c>
      <c r="G2071">
        <v>11</v>
      </c>
      <c r="H2071">
        <v>3.8</v>
      </c>
      <c r="I2071">
        <v>4</v>
      </c>
      <c r="L2071">
        <f t="shared" si="253"/>
        <v>97.24</v>
      </c>
      <c r="M2071">
        <f t="shared" si="254"/>
        <v>0.23999999999999488</v>
      </c>
    </row>
    <row r="2072" spans="1:13" x14ac:dyDescent="0.25">
      <c r="A2072" t="str">
        <f t="shared" si="255"/>
        <v>Splitterbrötchen, Splittersemmeln</v>
      </c>
      <c r="B2072">
        <f t="shared" si="256"/>
        <v>33</v>
      </c>
      <c r="C2072" t="s">
        <v>1955</v>
      </c>
      <c r="D2072">
        <v>294</v>
      </c>
      <c r="E2072">
        <v>1233</v>
      </c>
      <c r="F2072">
        <v>5</v>
      </c>
      <c r="G2072">
        <v>54.5</v>
      </c>
      <c r="H2072">
        <v>3.8</v>
      </c>
      <c r="I2072">
        <v>8.3000000000000007</v>
      </c>
      <c r="L2072">
        <f t="shared" si="253"/>
        <v>293.64999999999998</v>
      </c>
      <c r="M2072">
        <f t="shared" si="254"/>
        <v>-0.35000000000002274</v>
      </c>
    </row>
    <row r="2073" spans="1:13" x14ac:dyDescent="0.25">
      <c r="A2073" t="str">
        <f t="shared" si="255"/>
        <v>Springerle, Anisbrötli (Weihnachts-Gebäck)</v>
      </c>
      <c r="B2073">
        <f t="shared" si="256"/>
        <v>42</v>
      </c>
      <c r="C2073" t="s">
        <v>1956</v>
      </c>
      <c r="D2073">
        <v>336</v>
      </c>
      <c r="E2073">
        <v>1412</v>
      </c>
      <c r="F2073">
        <v>6</v>
      </c>
      <c r="G2073">
        <v>68</v>
      </c>
      <c r="H2073">
        <v>3</v>
      </c>
      <c r="I2073">
        <v>7</v>
      </c>
      <c r="L2073">
        <f t="shared" si="253"/>
        <v>336.09999999999991</v>
      </c>
      <c r="M2073">
        <f t="shared" si="254"/>
        <v>9.9999999999909051E-2</v>
      </c>
    </row>
    <row r="2074" spans="1:13" x14ac:dyDescent="0.25">
      <c r="A2074" t="str">
        <f t="shared" si="255"/>
        <v>Spritzgebäck</v>
      </c>
      <c r="B2074">
        <f t="shared" si="256"/>
        <v>12</v>
      </c>
      <c r="C2074" t="s">
        <v>1957</v>
      </c>
      <c r="D2074">
        <v>493</v>
      </c>
      <c r="E2074">
        <v>2060</v>
      </c>
      <c r="F2074">
        <v>5</v>
      </c>
      <c r="G2074">
        <v>53.1</v>
      </c>
      <c r="H2074">
        <v>28.7</v>
      </c>
      <c r="I2074">
        <v>5.6</v>
      </c>
      <c r="L2074">
        <f t="shared" si="253"/>
        <v>508.14</v>
      </c>
      <c r="M2074">
        <f t="shared" si="254"/>
        <v>15.139999999999986</v>
      </c>
    </row>
    <row r="2075" spans="1:13" x14ac:dyDescent="0.25">
      <c r="A2075" t="str">
        <f t="shared" si="255"/>
        <v>Spritzkuchen, Spritzring</v>
      </c>
      <c r="B2075">
        <f t="shared" si="256"/>
        <v>24</v>
      </c>
      <c r="C2075" t="s">
        <v>1958</v>
      </c>
      <c r="D2075">
        <v>269</v>
      </c>
      <c r="E2075">
        <v>1130</v>
      </c>
      <c r="F2075">
        <v>3.5</v>
      </c>
      <c r="G2075">
        <v>40.1</v>
      </c>
      <c r="H2075">
        <v>8.5</v>
      </c>
      <c r="I2075">
        <v>6.1</v>
      </c>
      <c r="L2075">
        <f t="shared" si="253"/>
        <v>269.08</v>
      </c>
      <c r="M2075">
        <f t="shared" si="254"/>
        <v>7.9999999999984084E-2</v>
      </c>
    </row>
    <row r="2076" spans="1:13" x14ac:dyDescent="0.25">
      <c r="A2076" t="str">
        <f t="shared" si="255"/>
        <v>Sprotten, geräuchert, Räucherfisch (Vorsicht: sehr purinreich!)</v>
      </c>
      <c r="B2076">
        <f t="shared" si="256"/>
        <v>63</v>
      </c>
      <c r="C2076" t="s">
        <v>1959</v>
      </c>
      <c r="D2076">
        <v>243</v>
      </c>
      <c r="E2076">
        <v>1011</v>
      </c>
      <c r="F2076">
        <v>0</v>
      </c>
      <c r="G2076">
        <v>0</v>
      </c>
      <c r="H2076">
        <v>18.399999999999999</v>
      </c>
      <c r="I2076">
        <v>19.399999999999999</v>
      </c>
      <c r="L2076">
        <f t="shared" si="253"/>
        <v>252.60000000000002</v>
      </c>
      <c r="M2076">
        <f t="shared" si="254"/>
        <v>9.6000000000000227</v>
      </c>
    </row>
    <row r="2077" spans="1:13" x14ac:dyDescent="0.25">
      <c r="A2077" t="str">
        <f t="shared" si="255"/>
        <v>Sprühsahne, 15 % Fett (Schlagobers, süße Sahne)</v>
      </c>
      <c r="B2077">
        <f t="shared" si="256"/>
        <v>47</v>
      </c>
      <c r="C2077" t="s">
        <v>1960</v>
      </c>
      <c r="D2077">
        <v>204</v>
      </c>
      <c r="E2077">
        <v>857</v>
      </c>
      <c r="F2077">
        <v>1</v>
      </c>
      <c r="G2077">
        <v>12.5</v>
      </c>
      <c r="H2077">
        <v>15.2</v>
      </c>
      <c r="I2077">
        <v>2.7</v>
      </c>
      <c r="L2077">
        <f t="shared" si="253"/>
        <v>203.95000000000002</v>
      </c>
      <c r="M2077">
        <f t="shared" si="254"/>
        <v>-4.9999999999982947E-2</v>
      </c>
    </row>
    <row r="2078" spans="1:13" x14ac:dyDescent="0.25">
      <c r="A2078" t="str">
        <f t="shared" si="255"/>
        <v>Spundekäse, Spundenkäse (Quark-Frischkäse-Dip)</v>
      </c>
      <c r="B2078">
        <f t="shared" si="256"/>
        <v>46</v>
      </c>
      <c r="C2078" t="s">
        <v>1961</v>
      </c>
      <c r="D2078">
        <v>374</v>
      </c>
      <c r="E2078">
        <v>1570</v>
      </c>
      <c r="F2078">
        <v>1</v>
      </c>
      <c r="G2078">
        <v>7.5</v>
      </c>
      <c r="H2078">
        <v>33.5</v>
      </c>
      <c r="I2078">
        <v>7.5</v>
      </c>
      <c r="L2078">
        <f t="shared" si="253"/>
        <v>373.8</v>
      </c>
      <c r="M2078">
        <f t="shared" si="254"/>
        <v>-0.19999999999998863</v>
      </c>
    </row>
    <row r="2079" spans="1:13" x14ac:dyDescent="0.25">
      <c r="A2079" t="str">
        <f t="shared" si="255"/>
        <v>Stachelannonen</v>
      </c>
      <c r="B2079">
        <f t="shared" si="256"/>
        <v>14</v>
      </c>
      <c r="C2079" t="s">
        <v>1962</v>
      </c>
      <c r="D2079">
        <v>73</v>
      </c>
      <c r="E2079">
        <v>305</v>
      </c>
      <c r="F2079">
        <v>1.3</v>
      </c>
      <c r="G2079">
        <v>15.6</v>
      </c>
      <c r="H2079">
        <v>0.3</v>
      </c>
      <c r="I2079">
        <v>1</v>
      </c>
      <c r="L2079">
        <f t="shared" si="253"/>
        <v>70.95</v>
      </c>
      <c r="M2079">
        <f t="shared" si="254"/>
        <v>-2.0499999999999972</v>
      </c>
    </row>
    <row r="2080" spans="1:13" x14ac:dyDescent="0.25">
      <c r="A2080" t="str">
        <f t="shared" si="255"/>
        <v>Stachelbeeren</v>
      </c>
      <c r="B2080">
        <f t="shared" si="256"/>
        <v>13</v>
      </c>
      <c r="C2080" t="s">
        <v>1963</v>
      </c>
      <c r="D2080">
        <v>37</v>
      </c>
      <c r="E2080">
        <v>158</v>
      </c>
      <c r="F2080">
        <v>0.5</v>
      </c>
      <c r="G2080">
        <v>7.1</v>
      </c>
      <c r="H2080">
        <v>0.2</v>
      </c>
      <c r="I2080">
        <v>0.8</v>
      </c>
      <c r="L2080">
        <f t="shared" si="253"/>
        <v>34.33</v>
      </c>
      <c r="M2080">
        <f t="shared" si="254"/>
        <v>-2.6700000000000017</v>
      </c>
    </row>
    <row r="2081" spans="1:13" x14ac:dyDescent="0.25">
      <c r="A2081" t="str">
        <f t="shared" si="255"/>
        <v>Stachelbeeren (Konserve)</v>
      </c>
      <c r="B2081">
        <f t="shared" si="256"/>
        <v>24</v>
      </c>
      <c r="C2081" t="s">
        <v>1964</v>
      </c>
      <c r="D2081">
        <v>81</v>
      </c>
      <c r="E2081">
        <v>344</v>
      </c>
      <c r="F2081">
        <v>2</v>
      </c>
      <c r="G2081">
        <v>19.5</v>
      </c>
      <c r="H2081">
        <v>0.1</v>
      </c>
      <c r="I2081">
        <v>0.5</v>
      </c>
      <c r="L2081">
        <f t="shared" si="253"/>
        <v>82.97999999999999</v>
      </c>
      <c r="M2081">
        <f t="shared" si="254"/>
        <v>1.9799999999999898</v>
      </c>
    </row>
    <row r="2082" spans="1:13" x14ac:dyDescent="0.25">
      <c r="A2082" t="str">
        <f t="shared" si="255"/>
        <v>Standardmargarine</v>
      </c>
      <c r="B2082">
        <f t="shared" si="256"/>
        <v>17</v>
      </c>
      <c r="C2082" t="s">
        <v>1965</v>
      </c>
      <c r="D2082">
        <v>722</v>
      </c>
      <c r="E2082">
        <v>2970</v>
      </c>
      <c r="F2082">
        <v>0</v>
      </c>
      <c r="G2082">
        <v>0.4</v>
      </c>
      <c r="H2082">
        <v>80</v>
      </c>
      <c r="I2082">
        <v>0.2</v>
      </c>
      <c r="L2082">
        <f t="shared" si="253"/>
        <v>746.48</v>
      </c>
      <c r="M2082">
        <f t="shared" si="254"/>
        <v>24.480000000000018</v>
      </c>
    </row>
    <row r="2083" spans="1:13" x14ac:dyDescent="0.25">
      <c r="A2083" t="str">
        <f t="shared" si="255"/>
        <v>Steckrüben, Kohlrüben, Schwedische Rüben, Wruken, Erdrüben, Bodenkohlrabi</v>
      </c>
      <c r="B2083">
        <f t="shared" si="256"/>
        <v>73</v>
      </c>
      <c r="C2083" t="s">
        <v>1966</v>
      </c>
      <c r="D2083">
        <v>35</v>
      </c>
      <c r="E2083">
        <v>147</v>
      </c>
      <c r="F2083">
        <v>0.5</v>
      </c>
      <c r="G2083">
        <v>7.1</v>
      </c>
      <c r="H2083">
        <v>0.2</v>
      </c>
      <c r="I2083">
        <v>1.2</v>
      </c>
      <c r="L2083">
        <f t="shared" si="253"/>
        <v>36.01</v>
      </c>
      <c r="M2083">
        <f t="shared" si="254"/>
        <v>1.009999999999998</v>
      </c>
    </row>
    <row r="2084" spans="1:13" x14ac:dyDescent="0.25">
      <c r="A2084" t="str">
        <f t="shared" si="255"/>
        <v>Steckrüben-Eintopf, Wruken-Eintopf, Erdrüben-Eintopf</v>
      </c>
      <c r="B2084">
        <f t="shared" si="256"/>
        <v>52</v>
      </c>
      <c r="C2084" t="s">
        <v>1967</v>
      </c>
      <c r="D2084">
        <v>76</v>
      </c>
      <c r="E2084">
        <v>317</v>
      </c>
      <c r="F2084">
        <v>0.5</v>
      </c>
      <c r="G2084">
        <v>7</v>
      </c>
      <c r="H2084">
        <v>3</v>
      </c>
      <c r="I2084">
        <v>4.5</v>
      </c>
      <c r="L2084">
        <f t="shared" si="253"/>
        <v>75.5</v>
      </c>
      <c r="M2084">
        <f t="shared" si="254"/>
        <v>-0.5</v>
      </c>
    </row>
    <row r="2085" spans="1:13" x14ac:dyDescent="0.25">
      <c r="A2085" t="str">
        <f t="shared" si="255"/>
        <v>Steckrüben-Mus, Kohlrüben-Mus, Wruken-Mus, Erdrüben-Mus, Bodenkohlrabi-Mus</v>
      </c>
      <c r="B2085">
        <f t="shared" si="256"/>
        <v>74</v>
      </c>
      <c r="C2085" t="s">
        <v>1968</v>
      </c>
      <c r="D2085">
        <v>144</v>
      </c>
      <c r="E2085">
        <v>604</v>
      </c>
      <c r="F2085">
        <v>1</v>
      </c>
      <c r="G2085">
        <v>8</v>
      </c>
      <c r="H2085">
        <v>9</v>
      </c>
      <c r="I2085">
        <v>6.5</v>
      </c>
      <c r="L2085">
        <f t="shared" si="253"/>
        <v>143.80000000000001</v>
      </c>
      <c r="M2085">
        <f t="shared" si="254"/>
        <v>-0.19999999999998863</v>
      </c>
    </row>
    <row r="2086" spans="1:13" x14ac:dyDescent="0.25">
      <c r="A2086" t="str">
        <f t="shared" si="255"/>
        <v>Steinbutt (roh)</v>
      </c>
      <c r="B2086">
        <f t="shared" si="256"/>
        <v>15</v>
      </c>
      <c r="C2086" t="s">
        <v>1969</v>
      </c>
      <c r="D2086">
        <v>86</v>
      </c>
      <c r="E2086">
        <v>362</v>
      </c>
      <c r="F2086">
        <v>0</v>
      </c>
      <c r="G2086">
        <v>0</v>
      </c>
      <c r="H2086">
        <v>1.6</v>
      </c>
      <c r="I2086">
        <v>17</v>
      </c>
      <c r="L2086">
        <f t="shared" si="253"/>
        <v>86.28</v>
      </c>
      <c r="M2086">
        <f t="shared" si="254"/>
        <v>0.28000000000000114</v>
      </c>
    </row>
    <row r="2087" spans="1:13" x14ac:dyDescent="0.25">
      <c r="A2087" t="s">
        <v>2714</v>
      </c>
      <c r="B2087">
        <f>LEN(A2087)</f>
        <v>64</v>
      </c>
      <c r="C2087" t="s">
        <v>2472</v>
      </c>
      <c r="D2087">
        <v>20</v>
      </c>
      <c r="E2087">
        <v>85</v>
      </c>
      <c r="F2087">
        <v>0</v>
      </c>
      <c r="G2087">
        <v>0.5</v>
      </c>
      <c r="H2087">
        <v>0.4</v>
      </c>
      <c r="I2087">
        <v>3.6</v>
      </c>
      <c r="L2087">
        <f t="shared" si="253"/>
        <v>20.89</v>
      </c>
      <c r="M2087">
        <f t="shared" si="254"/>
        <v>0.89000000000000057</v>
      </c>
    </row>
    <row r="2088" spans="1:13" x14ac:dyDescent="0.25">
      <c r="A2088" t="s">
        <v>2742</v>
      </c>
      <c r="B2088">
        <f>LEN(A2088)</f>
        <v>75</v>
      </c>
      <c r="C2088" t="s">
        <v>2473</v>
      </c>
      <c r="D2088">
        <v>124</v>
      </c>
      <c r="E2088">
        <v>523</v>
      </c>
      <c r="F2088">
        <v>0.5</v>
      </c>
      <c r="G2088">
        <v>4.0999999999999996</v>
      </c>
      <c r="H2088">
        <v>3.2</v>
      </c>
      <c r="I2088">
        <v>19.7</v>
      </c>
      <c r="L2088">
        <f t="shared" si="253"/>
        <v>129.31</v>
      </c>
      <c r="M2088">
        <f t="shared" si="254"/>
        <v>5.3100000000000023</v>
      </c>
    </row>
    <row r="2089" spans="1:13" x14ac:dyDescent="0.25">
      <c r="A2089" t="str">
        <f t="shared" ref="A2089:A2095" si="257">MID(C2089,1,$B$1)</f>
        <v>Sternfrucht, Carambole, Karambole (oxalsäurehaltig)</v>
      </c>
      <c r="B2089">
        <f t="shared" ref="B2089:B2095" si="258">LEN(C2089)</f>
        <v>51</v>
      </c>
      <c r="C2089" t="s">
        <v>1970</v>
      </c>
      <c r="D2089">
        <v>44</v>
      </c>
      <c r="E2089">
        <v>185</v>
      </c>
      <c r="F2089">
        <v>1</v>
      </c>
      <c r="G2089">
        <v>9.5</v>
      </c>
      <c r="H2089">
        <v>0.3</v>
      </c>
      <c r="I2089">
        <v>0.5</v>
      </c>
      <c r="L2089">
        <f t="shared" si="253"/>
        <v>43.839999999999996</v>
      </c>
      <c r="M2089">
        <f t="shared" si="254"/>
        <v>-0.16000000000000369</v>
      </c>
    </row>
    <row r="2090" spans="1:13" x14ac:dyDescent="0.25">
      <c r="A2090" t="str">
        <f t="shared" si="257"/>
        <v>Stevia-Flüssigextrakt, Süßkraut, Honigkraut</v>
      </c>
      <c r="B2090">
        <f t="shared" si="258"/>
        <v>43</v>
      </c>
      <c r="C2090" t="s">
        <v>1971</v>
      </c>
      <c r="D2090">
        <v>197</v>
      </c>
      <c r="E2090">
        <v>827</v>
      </c>
      <c r="F2090">
        <v>4</v>
      </c>
      <c r="G2090">
        <v>48</v>
      </c>
      <c r="H2090">
        <v>0</v>
      </c>
      <c r="I2090">
        <v>0</v>
      </c>
      <c r="L2090">
        <f t="shared" si="253"/>
        <v>196.79999999999998</v>
      </c>
      <c r="M2090">
        <f t="shared" si="254"/>
        <v>-0.20000000000001705</v>
      </c>
    </row>
    <row r="2091" spans="1:13" x14ac:dyDescent="0.25">
      <c r="A2091" t="str">
        <f t="shared" si="257"/>
        <v>SteviaSweet Süßpulver (1 Teelöffel = 0,5g = 1,0 kcal)</v>
      </c>
      <c r="B2091">
        <f t="shared" si="258"/>
        <v>53</v>
      </c>
      <c r="C2091" t="s">
        <v>1972</v>
      </c>
      <c r="D2091">
        <v>226</v>
      </c>
      <c r="E2091">
        <v>947</v>
      </c>
      <c r="F2091">
        <v>4.5</v>
      </c>
      <c r="G2091">
        <v>55</v>
      </c>
      <c r="H2091">
        <v>0</v>
      </c>
      <c r="I2091">
        <v>0</v>
      </c>
      <c r="L2091">
        <f t="shared" si="253"/>
        <v>225.49999999999997</v>
      </c>
      <c r="M2091">
        <f t="shared" si="254"/>
        <v>-0.50000000000002842</v>
      </c>
    </row>
    <row r="2092" spans="1:13" x14ac:dyDescent="0.25">
      <c r="A2092" t="str">
        <f t="shared" si="257"/>
        <v>SteviaSweet Tabletten (Assugrin SteviaSweet: 1 Tabl. 0,0 kcal)</v>
      </c>
      <c r="B2092">
        <f t="shared" si="258"/>
        <v>62</v>
      </c>
      <c r="C2092" t="s">
        <v>1973</v>
      </c>
      <c r="D2092">
        <v>7</v>
      </c>
      <c r="E2092">
        <v>30</v>
      </c>
      <c r="F2092">
        <v>0</v>
      </c>
      <c r="G2092">
        <v>0</v>
      </c>
      <c r="H2092">
        <v>0</v>
      </c>
      <c r="I2092">
        <v>1.7</v>
      </c>
      <c r="L2092">
        <f t="shared" si="253"/>
        <v>7.14</v>
      </c>
      <c r="M2092">
        <f t="shared" si="254"/>
        <v>0.13999999999999968</v>
      </c>
    </row>
    <row r="2093" spans="1:13" x14ac:dyDescent="0.25">
      <c r="A2093" t="str">
        <f t="shared" si="257"/>
        <v>Stielmus, roh, Rübstielmus</v>
      </c>
      <c r="B2093">
        <f t="shared" si="258"/>
        <v>26</v>
      </c>
      <c r="C2093" t="s">
        <v>1974</v>
      </c>
      <c r="D2093">
        <v>28</v>
      </c>
      <c r="E2093">
        <v>116</v>
      </c>
      <c r="F2093">
        <v>0</v>
      </c>
      <c r="G2093">
        <v>2.8</v>
      </c>
      <c r="H2093">
        <v>0.6</v>
      </c>
      <c r="I2093">
        <v>2.5</v>
      </c>
      <c r="L2093">
        <f t="shared" si="253"/>
        <v>27.56</v>
      </c>
      <c r="M2093">
        <f t="shared" si="254"/>
        <v>-0.44000000000000128</v>
      </c>
    </row>
    <row r="2094" spans="1:13" x14ac:dyDescent="0.25">
      <c r="A2094" t="str">
        <f t="shared" si="257"/>
        <v>Stilton (engl. Blauschimmelkäse)</v>
      </c>
      <c r="B2094">
        <f t="shared" si="258"/>
        <v>32</v>
      </c>
      <c r="C2094" t="s">
        <v>1975</v>
      </c>
      <c r="D2094">
        <v>418</v>
      </c>
      <c r="E2094">
        <v>1755</v>
      </c>
      <c r="F2094">
        <v>0</v>
      </c>
      <c r="G2094">
        <v>0</v>
      </c>
      <c r="H2094">
        <v>35</v>
      </c>
      <c r="I2094">
        <v>22</v>
      </c>
      <c r="L2094">
        <f t="shared" si="253"/>
        <v>417.9</v>
      </c>
      <c r="M2094">
        <f t="shared" si="254"/>
        <v>-0.10000000000002274</v>
      </c>
    </row>
    <row r="2095" spans="1:13" x14ac:dyDescent="0.25">
      <c r="A2095" t="str">
        <f t="shared" si="257"/>
        <v>Stockwurst, Gestockerte Wurst (ähnlich Weißwurst)</v>
      </c>
      <c r="B2095">
        <f t="shared" si="258"/>
        <v>49</v>
      </c>
      <c r="C2095" t="s">
        <v>1976</v>
      </c>
      <c r="D2095">
        <v>274</v>
      </c>
      <c r="E2095">
        <v>1150</v>
      </c>
      <c r="F2095">
        <v>0</v>
      </c>
      <c r="G2095">
        <v>0.5</v>
      </c>
      <c r="H2095">
        <v>22</v>
      </c>
      <c r="I2095">
        <v>16</v>
      </c>
      <c r="L2095">
        <f t="shared" si="253"/>
        <v>273.85000000000002</v>
      </c>
      <c r="M2095">
        <f t="shared" si="254"/>
        <v>-0.14999999999997726</v>
      </c>
    </row>
    <row r="2096" spans="1:13" x14ac:dyDescent="0.25">
      <c r="A2096" t="s">
        <v>2694</v>
      </c>
      <c r="B2096">
        <f>LEN(A2096)</f>
        <v>79</v>
      </c>
      <c r="C2096" t="s">
        <v>2474</v>
      </c>
      <c r="D2096">
        <v>393</v>
      </c>
      <c r="E2096">
        <v>1646</v>
      </c>
      <c r="F2096">
        <v>4.5</v>
      </c>
      <c r="G2096">
        <v>47.1</v>
      </c>
      <c r="H2096">
        <v>20.399999999999999</v>
      </c>
      <c r="I2096">
        <v>5.3</v>
      </c>
      <c r="L2096">
        <f t="shared" si="253"/>
        <v>405.09</v>
      </c>
      <c r="M2096">
        <f t="shared" si="254"/>
        <v>12.089999999999975</v>
      </c>
    </row>
    <row r="2097" spans="1:13" x14ac:dyDescent="0.25">
      <c r="A2097" t="str">
        <f>MID(C2097,1,$B$1)</f>
        <v>Stracciatella-Eiscreme</v>
      </c>
      <c r="B2097">
        <f>LEN(C2097)</f>
        <v>22</v>
      </c>
      <c r="C2097" t="s">
        <v>1977</v>
      </c>
      <c r="D2097">
        <v>247</v>
      </c>
      <c r="E2097">
        <v>1038</v>
      </c>
      <c r="F2097">
        <v>2.5</v>
      </c>
      <c r="G2097">
        <v>30</v>
      </c>
      <c r="H2097">
        <v>12</v>
      </c>
      <c r="I2097">
        <v>3</v>
      </c>
      <c r="L2097">
        <f t="shared" si="253"/>
        <v>247.2</v>
      </c>
      <c r="M2097">
        <f t="shared" si="254"/>
        <v>0.19999999999998863</v>
      </c>
    </row>
    <row r="2098" spans="1:13" x14ac:dyDescent="0.25">
      <c r="A2098" t="s">
        <v>2639</v>
      </c>
      <c r="B2098">
        <f>LEN(A2098)</f>
        <v>75</v>
      </c>
      <c r="C2098" t="s">
        <v>2475</v>
      </c>
      <c r="D2098">
        <v>187</v>
      </c>
      <c r="E2098">
        <v>783</v>
      </c>
      <c r="F2098">
        <v>1</v>
      </c>
      <c r="G2098">
        <v>7.3</v>
      </c>
      <c r="H2098">
        <v>12.4</v>
      </c>
      <c r="I2098">
        <v>9.8000000000000007</v>
      </c>
      <c r="L2098">
        <f t="shared" si="253"/>
        <v>186.41</v>
      </c>
      <c r="M2098">
        <f t="shared" si="254"/>
        <v>-0.59000000000000341</v>
      </c>
    </row>
    <row r="2099" spans="1:13" x14ac:dyDescent="0.25">
      <c r="A2099" t="s">
        <v>2638</v>
      </c>
      <c r="B2099">
        <f>LEN(A2099)</f>
        <v>74</v>
      </c>
      <c r="C2099" t="s">
        <v>2476</v>
      </c>
      <c r="D2099">
        <v>187</v>
      </c>
      <c r="E2099">
        <v>783</v>
      </c>
      <c r="F2099">
        <v>1</v>
      </c>
      <c r="G2099">
        <v>7.3</v>
      </c>
      <c r="H2099">
        <v>12</v>
      </c>
      <c r="I2099">
        <v>10.7</v>
      </c>
      <c r="L2099">
        <f t="shared" si="253"/>
        <v>186.47</v>
      </c>
      <c r="M2099">
        <f t="shared" si="254"/>
        <v>-0.53000000000000114</v>
      </c>
    </row>
    <row r="2100" spans="1:13" x14ac:dyDescent="0.25">
      <c r="A2100" t="str">
        <f>MID(C2100,1,$B$1)</f>
        <v>Straußenei, roh (ohne Schale)</v>
      </c>
      <c r="B2100">
        <f>LEN(C2100)</f>
        <v>29</v>
      </c>
      <c r="C2100" t="s">
        <v>1978</v>
      </c>
      <c r="D2100">
        <v>158</v>
      </c>
      <c r="E2100">
        <v>663</v>
      </c>
      <c r="F2100">
        <v>0</v>
      </c>
      <c r="G2100">
        <v>1.1000000000000001</v>
      </c>
      <c r="H2100">
        <v>10.4</v>
      </c>
      <c r="I2100">
        <v>13.5</v>
      </c>
      <c r="L2100">
        <f t="shared" si="253"/>
        <v>157.93</v>
      </c>
      <c r="M2100">
        <f t="shared" si="254"/>
        <v>-6.9999999999993179E-2</v>
      </c>
    </row>
    <row r="2101" spans="1:13" x14ac:dyDescent="0.25">
      <c r="A2101" t="str">
        <f>MID(C2101,1,$B$1)</f>
        <v>Straußenfleisch, Straußenfilet (Vogel Strauß) (roh)</v>
      </c>
      <c r="B2101">
        <f>LEN(C2101)</f>
        <v>51</v>
      </c>
      <c r="C2101" t="s">
        <v>1979</v>
      </c>
      <c r="D2101">
        <v>102</v>
      </c>
      <c r="E2101">
        <v>430</v>
      </c>
      <c r="F2101">
        <v>0</v>
      </c>
      <c r="G2101">
        <v>0</v>
      </c>
      <c r="H2101">
        <v>1.3</v>
      </c>
      <c r="I2101">
        <v>22</v>
      </c>
      <c r="L2101">
        <f t="shared" si="253"/>
        <v>104.49000000000001</v>
      </c>
      <c r="M2101">
        <f t="shared" si="254"/>
        <v>2.4900000000000091</v>
      </c>
    </row>
    <row r="2102" spans="1:13" x14ac:dyDescent="0.25">
      <c r="A2102" t="str">
        <f>MID(C2102,1,$B$1)</f>
        <v>Stremellachs, geräuchert (Filetstreifen, heißgeräuchert), Räucherfisch</v>
      </c>
      <c r="B2102">
        <f>LEN(C2102)</f>
        <v>70</v>
      </c>
      <c r="C2102" t="s">
        <v>1980</v>
      </c>
      <c r="D2102">
        <v>288</v>
      </c>
      <c r="E2102">
        <v>1186</v>
      </c>
      <c r="F2102">
        <v>0</v>
      </c>
      <c r="G2102">
        <v>0</v>
      </c>
      <c r="H2102">
        <v>19.399999999999999</v>
      </c>
      <c r="I2102">
        <v>28.4</v>
      </c>
      <c r="L2102">
        <f t="shared" si="253"/>
        <v>299.7</v>
      </c>
      <c r="M2102">
        <f t="shared" si="254"/>
        <v>11.699999999999989</v>
      </c>
    </row>
    <row r="2103" spans="1:13" x14ac:dyDescent="0.25">
      <c r="A2103" t="s">
        <v>2579</v>
      </c>
      <c r="B2103">
        <f>LEN(A2103)</f>
        <v>69</v>
      </c>
      <c r="C2103" t="s">
        <v>2477</v>
      </c>
      <c r="D2103">
        <v>372</v>
      </c>
      <c r="E2103">
        <v>1563</v>
      </c>
      <c r="F2103">
        <v>5</v>
      </c>
      <c r="G2103">
        <v>54.1</v>
      </c>
      <c r="H2103">
        <v>14.5</v>
      </c>
      <c r="I2103">
        <v>6.3</v>
      </c>
      <c r="L2103">
        <f t="shared" si="253"/>
        <v>383.11999999999995</v>
      </c>
      <c r="M2103">
        <f t="shared" si="254"/>
        <v>11.119999999999948</v>
      </c>
    </row>
    <row r="2104" spans="1:13" x14ac:dyDescent="0.25">
      <c r="A2104" t="str">
        <f>MID(C2104,1,$B$1)</f>
        <v>Stubenküken, gegrillt (mit Semmelbrösel und Mehl)</v>
      </c>
      <c r="B2104">
        <f>LEN(C2104)</f>
        <v>49</v>
      </c>
      <c r="C2104" t="s">
        <v>1981</v>
      </c>
      <c r="D2104">
        <v>208</v>
      </c>
      <c r="E2104">
        <v>873</v>
      </c>
      <c r="F2104">
        <v>1</v>
      </c>
      <c r="G2104">
        <v>8</v>
      </c>
      <c r="H2104">
        <v>10</v>
      </c>
      <c r="I2104">
        <v>20</v>
      </c>
      <c r="L2104">
        <f t="shared" si="253"/>
        <v>209.8</v>
      </c>
      <c r="M2104">
        <f t="shared" si="254"/>
        <v>1.8000000000000114</v>
      </c>
    </row>
    <row r="2105" spans="1:13" x14ac:dyDescent="0.25">
      <c r="A2105" t="str">
        <f>MID(C2105,1,$B$1)</f>
        <v>Studentenfutter (Nuss-Rosinen-Mischung)</v>
      </c>
      <c r="B2105">
        <f>LEN(C2105)</f>
        <v>39</v>
      </c>
      <c r="C2105" t="s">
        <v>1982</v>
      </c>
      <c r="D2105">
        <v>575</v>
      </c>
      <c r="E2105">
        <v>2413</v>
      </c>
      <c r="F2105">
        <v>3</v>
      </c>
      <c r="G2105">
        <v>31.9</v>
      </c>
      <c r="H2105">
        <v>40</v>
      </c>
      <c r="I2105">
        <v>17.100000000000001</v>
      </c>
      <c r="L2105">
        <f t="shared" si="253"/>
        <v>574.61</v>
      </c>
      <c r="M2105">
        <f t="shared" si="254"/>
        <v>-0.38999999999998636</v>
      </c>
    </row>
    <row r="2106" spans="1:13" x14ac:dyDescent="0.25">
      <c r="A2106" t="str">
        <f>MID(C2106,1,$B$1)</f>
        <v>Sucralose (Zuckerersatzstoff)</v>
      </c>
      <c r="B2106">
        <f>LEN(C2106)</f>
        <v>29</v>
      </c>
      <c r="C2106" t="s">
        <v>1983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L2106">
        <f t="shared" si="253"/>
        <v>0</v>
      </c>
      <c r="M2106">
        <f t="shared" si="254"/>
        <v>0</v>
      </c>
    </row>
    <row r="2107" spans="1:13" x14ac:dyDescent="0.25">
      <c r="A2107" t="s">
        <v>2739</v>
      </c>
      <c r="B2107">
        <f>LEN(A2107)</f>
        <v>77</v>
      </c>
      <c r="C2107" t="s">
        <v>2478</v>
      </c>
      <c r="D2107">
        <v>401</v>
      </c>
      <c r="E2107">
        <v>1682</v>
      </c>
      <c r="F2107">
        <v>8.5</v>
      </c>
      <c r="G2107">
        <v>97.7</v>
      </c>
      <c r="H2107">
        <v>0</v>
      </c>
      <c r="I2107">
        <v>0</v>
      </c>
      <c r="L2107">
        <f t="shared" si="253"/>
        <v>400.57</v>
      </c>
      <c r="M2107">
        <f t="shared" si="254"/>
        <v>-0.43000000000000682</v>
      </c>
    </row>
    <row r="2108" spans="1:13" x14ac:dyDescent="0.25">
      <c r="A2108" t="str">
        <f>MID(C2108,1,$B$1)</f>
        <v>Sucuk (scharfe bulgarische / türkische Dauerwurst aus Rind- und Lammfleisch)</v>
      </c>
      <c r="B2108">
        <f>LEN(C2108)</f>
        <v>76</v>
      </c>
      <c r="C2108" t="s">
        <v>1984</v>
      </c>
      <c r="D2108">
        <v>358</v>
      </c>
      <c r="E2108">
        <v>1504</v>
      </c>
      <c r="F2108">
        <v>0</v>
      </c>
      <c r="G2108">
        <v>2</v>
      </c>
      <c r="H2108">
        <v>29.8</v>
      </c>
      <c r="I2108">
        <v>17.3</v>
      </c>
      <c r="L2108">
        <f t="shared" si="253"/>
        <v>358.00000000000006</v>
      </c>
      <c r="M2108">
        <f t="shared" si="254"/>
        <v>0</v>
      </c>
    </row>
    <row r="2109" spans="1:13" x14ac:dyDescent="0.25">
      <c r="A2109" t="s">
        <v>2697</v>
      </c>
      <c r="B2109">
        <f>LEN(A2109)</f>
        <v>49</v>
      </c>
      <c r="C2109" t="s">
        <v>2479</v>
      </c>
      <c r="D2109">
        <v>20</v>
      </c>
      <c r="E2109">
        <v>84</v>
      </c>
      <c r="F2109">
        <v>0</v>
      </c>
      <c r="G2109">
        <v>100</v>
      </c>
      <c r="H2109">
        <v>0</v>
      </c>
      <c r="I2109">
        <v>0</v>
      </c>
      <c r="L2109">
        <f t="shared" si="253"/>
        <v>409.99999999999994</v>
      </c>
      <c r="M2109">
        <f t="shared" si="254"/>
        <v>389.99999999999994</v>
      </c>
    </row>
    <row r="2110" spans="1:13" x14ac:dyDescent="0.25">
      <c r="A2110" t="str">
        <f t="shared" ref="A2110:A2121" si="259">MID(C2110,1,$B$1)</f>
        <v>Sultaninen</v>
      </c>
      <c r="B2110">
        <f t="shared" ref="B2110:B2121" si="260">LEN(C2110)</f>
        <v>10</v>
      </c>
      <c r="C2110" t="s">
        <v>1985</v>
      </c>
      <c r="D2110">
        <v>299</v>
      </c>
      <c r="E2110">
        <v>1254</v>
      </c>
      <c r="F2110">
        <v>6</v>
      </c>
      <c r="G2110">
        <v>68.900000000000006</v>
      </c>
      <c r="H2110">
        <v>0.6</v>
      </c>
      <c r="I2110">
        <v>2.5</v>
      </c>
      <c r="L2110">
        <f t="shared" si="253"/>
        <v>298.57</v>
      </c>
      <c r="M2110">
        <f t="shared" si="254"/>
        <v>-0.43000000000000682</v>
      </c>
    </row>
    <row r="2111" spans="1:13" x14ac:dyDescent="0.25">
      <c r="A2111" t="str">
        <f t="shared" si="259"/>
        <v>Sülze und Aspik (Schweinskopfsülze, Schweinesülze)</v>
      </c>
      <c r="B2111">
        <f t="shared" si="260"/>
        <v>50</v>
      </c>
      <c r="C2111" t="s">
        <v>1986</v>
      </c>
      <c r="D2111">
        <v>217</v>
      </c>
      <c r="E2111">
        <v>901</v>
      </c>
      <c r="F2111">
        <v>0</v>
      </c>
      <c r="G2111">
        <v>0.8</v>
      </c>
      <c r="H2111">
        <v>17.100000000000001</v>
      </c>
      <c r="I2111">
        <v>15</v>
      </c>
      <c r="L2111">
        <f t="shared" si="253"/>
        <v>225.31000000000003</v>
      </c>
      <c r="M2111">
        <f t="shared" si="254"/>
        <v>8.3100000000000307</v>
      </c>
    </row>
    <row r="2112" spans="1:13" x14ac:dyDescent="0.25">
      <c r="A2112" t="str">
        <f t="shared" si="259"/>
        <v>Sülzkotelett, Sülz-Kotelett, Gelee-Kotelett, Aspik-Kotelett</v>
      </c>
      <c r="B2112">
        <f t="shared" si="260"/>
        <v>59</v>
      </c>
      <c r="C2112" t="s">
        <v>1987</v>
      </c>
      <c r="D2112">
        <v>126</v>
      </c>
      <c r="E2112">
        <v>528</v>
      </c>
      <c r="F2112">
        <v>0</v>
      </c>
      <c r="G2112">
        <v>1</v>
      </c>
      <c r="H2112">
        <v>4.5</v>
      </c>
      <c r="I2112">
        <v>19</v>
      </c>
      <c r="L2112">
        <f t="shared" si="253"/>
        <v>125.75</v>
      </c>
      <c r="M2112">
        <f t="shared" si="254"/>
        <v>-0.25</v>
      </c>
    </row>
    <row r="2113" spans="1:13" x14ac:dyDescent="0.25">
      <c r="A2113" t="str">
        <f t="shared" si="259"/>
        <v>Sülzwurst, Kopfwurst, Presskopf, Aspikwurst, Geleewurst</v>
      </c>
      <c r="B2113">
        <f t="shared" si="260"/>
        <v>55</v>
      </c>
      <c r="C2113" t="s">
        <v>1988</v>
      </c>
      <c r="D2113">
        <v>382</v>
      </c>
      <c r="E2113">
        <v>1605</v>
      </c>
      <c r="F2113">
        <v>0</v>
      </c>
      <c r="G2113">
        <v>0</v>
      </c>
      <c r="H2113">
        <v>35</v>
      </c>
      <c r="I2113">
        <v>13.5</v>
      </c>
      <c r="L2113">
        <f t="shared" si="253"/>
        <v>382.2</v>
      </c>
      <c r="M2113">
        <f t="shared" si="254"/>
        <v>0.19999999999998863</v>
      </c>
    </row>
    <row r="2114" spans="1:13" x14ac:dyDescent="0.25">
      <c r="A2114" t="str">
        <f t="shared" si="259"/>
        <v>Suppengrün</v>
      </c>
      <c r="B2114">
        <f t="shared" si="260"/>
        <v>10</v>
      </c>
      <c r="C2114" t="s">
        <v>1989</v>
      </c>
      <c r="D2114">
        <v>26</v>
      </c>
      <c r="E2114">
        <v>108</v>
      </c>
      <c r="F2114">
        <v>0</v>
      </c>
      <c r="G2114">
        <v>3.3</v>
      </c>
      <c r="H2114">
        <v>0.3</v>
      </c>
      <c r="I2114">
        <v>2.4</v>
      </c>
      <c r="L2114">
        <f t="shared" ref="L2114:L2177" si="261">G2114*4.1+H2114*9.3+I2114*4.2+J2114*7+K2114*3</f>
        <v>26.4</v>
      </c>
      <c r="M2114">
        <f t="shared" ref="M2114:M2177" si="262">L2114-D2114</f>
        <v>0.39999999999999858</v>
      </c>
    </row>
    <row r="2115" spans="1:13" x14ac:dyDescent="0.25">
      <c r="A2115" t="str">
        <f t="shared" si="259"/>
        <v>Suppenhuhn (Hähnchen, Hühnchen, Hühnerfleisch) (roh)</v>
      </c>
      <c r="B2115">
        <f t="shared" si="260"/>
        <v>52</v>
      </c>
      <c r="C2115" t="s">
        <v>1990</v>
      </c>
      <c r="D2115">
        <v>267</v>
      </c>
      <c r="E2115">
        <v>1019</v>
      </c>
      <c r="F2115">
        <v>0</v>
      </c>
      <c r="G2115">
        <v>0</v>
      </c>
      <c r="H2115">
        <v>20.3</v>
      </c>
      <c r="I2115">
        <v>18.5</v>
      </c>
      <c r="L2115">
        <f t="shared" si="261"/>
        <v>266.49</v>
      </c>
      <c r="M2115">
        <f t="shared" si="262"/>
        <v>-0.50999999999999091</v>
      </c>
    </row>
    <row r="2116" spans="1:13" x14ac:dyDescent="0.25">
      <c r="A2116" t="str">
        <f t="shared" si="259"/>
        <v>Suppenhuhn, gekocht (Hähnchen, Hühnchen, Hühnerfleisch)</v>
      </c>
      <c r="B2116">
        <f t="shared" si="260"/>
        <v>55</v>
      </c>
      <c r="C2116" t="s">
        <v>1991</v>
      </c>
      <c r="D2116">
        <v>251</v>
      </c>
      <c r="E2116">
        <v>1056</v>
      </c>
      <c r="F2116">
        <v>0</v>
      </c>
      <c r="G2116">
        <v>0</v>
      </c>
      <c r="H2116">
        <v>18</v>
      </c>
      <c r="I2116">
        <v>20</v>
      </c>
      <c r="L2116">
        <f t="shared" si="261"/>
        <v>251.4</v>
      </c>
      <c r="M2116">
        <f t="shared" si="262"/>
        <v>0.40000000000000568</v>
      </c>
    </row>
    <row r="2117" spans="1:13" x14ac:dyDescent="0.25">
      <c r="A2117" t="str">
        <f t="shared" si="259"/>
        <v>Surimisticks, Surimistäbchen, Formfisch</v>
      </c>
      <c r="B2117">
        <f t="shared" si="260"/>
        <v>39</v>
      </c>
      <c r="C2117" t="s">
        <v>1992</v>
      </c>
      <c r="D2117">
        <v>120</v>
      </c>
      <c r="E2117">
        <v>503</v>
      </c>
      <c r="F2117">
        <v>2</v>
      </c>
      <c r="G2117">
        <v>20</v>
      </c>
      <c r="H2117">
        <v>0.5</v>
      </c>
      <c r="I2117">
        <v>7.9</v>
      </c>
      <c r="L2117">
        <f t="shared" si="261"/>
        <v>119.83000000000001</v>
      </c>
      <c r="M2117">
        <f t="shared" si="262"/>
        <v>-0.16999999999998749</v>
      </c>
    </row>
    <row r="2118" spans="1:13" x14ac:dyDescent="0.25">
      <c r="A2118" t="str">
        <f t="shared" si="259"/>
        <v>Surinamkirsche, Pitanga, Kirschmyrte</v>
      </c>
      <c r="B2118">
        <f t="shared" si="260"/>
        <v>36</v>
      </c>
      <c r="C2118" t="s">
        <v>1993</v>
      </c>
      <c r="D2118">
        <v>48</v>
      </c>
      <c r="E2118">
        <v>199</v>
      </c>
      <c r="F2118">
        <v>0.8</v>
      </c>
      <c r="G2118">
        <v>9.5</v>
      </c>
      <c r="H2118">
        <v>0.4</v>
      </c>
      <c r="I2118">
        <v>0.8</v>
      </c>
      <c r="L2118">
        <f t="shared" si="261"/>
        <v>46.029999999999994</v>
      </c>
      <c r="M2118">
        <f t="shared" si="262"/>
        <v>-1.970000000000006</v>
      </c>
    </row>
    <row r="2119" spans="1:13" x14ac:dyDescent="0.25">
      <c r="A2119" t="str">
        <f t="shared" si="259"/>
        <v>Sushireis, gekocht, ohne Ölzusatz (Klebreis)</v>
      </c>
      <c r="B2119">
        <f t="shared" si="260"/>
        <v>44</v>
      </c>
      <c r="C2119" t="s">
        <v>1994</v>
      </c>
      <c r="D2119">
        <v>113</v>
      </c>
      <c r="E2119">
        <v>475</v>
      </c>
      <c r="F2119">
        <v>2</v>
      </c>
      <c r="G2119">
        <v>25</v>
      </c>
      <c r="H2119">
        <v>0.2</v>
      </c>
      <c r="I2119">
        <v>2.1</v>
      </c>
      <c r="L2119">
        <f t="shared" si="261"/>
        <v>113.17999999999998</v>
      </c>
      <c r="M2119">
        <f t="shared" si="262"/>
        <v>0.1799999999999784</v>
      </c>
    </row>
    <row r="2120" spans="1:13" x14ac:dyDescent="0.25">
      <c r="A2120" t="str">
        <f t="shared" si="259"/>
        <v>Sushireis, ungekocht (Klebreis)</v>
      </c>
      <c r="B2120">
        <f t="shared" si="260"/>
        <v>31</v>
      </c>
      <c r="C2120" t="s">
        <v>1995</v>
      </c>
      <c r="D2120">
        <v>354</v>
      </c>
      <c r="E2120">
        <v>1486</v>
      </c>
      <c r="F2120">
        <v>6.5</v>
      </c>
      <c r="G2120">
        <v>78</v>
      </c>
      <c r="H2120">
        <v>0.5</v>
      </c>
      <c r="I2120">
        <v>7</v>
      </c>
      <c r="L2120">
        <f t="shared" si="261"/>
        <v>353.84999999999991</v>
      </c>
      <c r="M2120">
        <f t="shared" si="262"/>
        <v>-0.15000000000009095</v>
      </c>
    </row>
    <row r="2121" spans="1:13" x14ac:dyDescent="0.25">
      <c r="A2121" t="str">
        <f t="shared" si="259"/>
        <v>Süßkartoffeln, Bataten, Weiße Kartoffeln, Knollenwinde, süße Kartoffeln</v>
      </c>
      <c r="B2121">
        <f t="shared" si="260"/>
        <v>71</v>
      </c>
      <c r="C2121" t="s">
        <v>1996</v>
      </c>
      <c r="D2121">
        <v>111</v>
      </c>
      <c r="E2121">
        <v>467</v>
      </c>
      <c r="F2121">
        <v>2</v>
      </c>
      <c r="G2121">
        <v>24.1</v>
      </c>
      <c r="H2121">
        <v>0.6</v>
      </c>
      <c r="I2121">
        <v>1.6</v>
      </c>
      <c r="L2121">
        <f t="shared" si="261"/>
        <v>111.11</v>
      </c>
      <c r="M2121">
        <f t="shared" si="262"/>
        <v>0.10999999999999943</v>
      </c>
    </row>
    <row r="2122" spans="1:13" x14ac:dyDescent="0.25">
      <c r="A2122" t="s">
        <v>2715</v>
      </c>
      <c r="B2122">
        <f>LEN(A2122)</f>
        <v>80</v>
      </c>
      <c r="C2122" t="s">
        <v>2480</v>
      </c>
      <c r="D2122">
        <v>253</v>
      </c>
      <c r="E2122">
        <v>1062</v>
      </c>
      <c r="F2122">
        <v>0.5</v>
      </c>
      <c r="G2122">
        <v>5</v>
      </c>
      <c r="H2122">
        <v>6</v>
      </c>
      <c r="I2122">
        <v>42</v>
      </c>
      <c r="L2122">
        <f t="shared" si="261"/>
        <v>252.70000000000002</v>
      </c>
      <c r="M2122">
        <f t="shared" si="262"/>
        <v>-0.29999999999998295</v>
      </c>
    </row>
    <row r="2123" spans="1:13" x14ac:dyDescent="0.25">
      <c r="A2123" t="str">
        <f>MID(C2123,1,$B$1)</f>
        <v>Süßstoff flüssig (Basis Natriumcyclamat + Saccharin-Natrium)</v>
      </c>
      <c r="B2123">
        <f>LEN(C2123)</f>
        <v>60</v>
      </c>
      <c r="C2123" t="s">
        <v>1997</v>
      </c>
      <c r="D2123">
        <v>1</v>
      </c>
      <c r="E2123">
        <v>4</v>
      </c>
      <c r="F2123">
        <v>0</v>
      </c>
      <c r="G2123">
        <v>0.1</v>
      </c>
      <c r="H2123">
        <v>0</v>
      </c>
      <c r="I2123">
        <v>0</v>
      </c>
      <c r="L2123">
        <f t="shared" si="261"/>
        <v>0.41</v>
      </c>
      <c r="M2123">
        <f t="shared" si="262"/>
        <v>-0.59000000000000008</v>
      </c>
    </row>
    <row r="2124" spans="1:13" x14ac:dyDescent="0.25">
      <c r="A2124" t="s">
        <v>2643</v>
      </c>
      <c r="B2124">
        <f>LEN(A2124)</f>
        <v>71</v>
      </c>
      <c r="C2124" t="s">
        <v>2481</v>
      </c>
      <c r="D2124">
        <v>31</v>
      </c>
      <c r="E2124">
        <v>135</v>
      </c>
      <c r="F2124">
        <v>0</v>
      </c>
      <c r="G2124">
        <v>1.4</v>
      </c>
      <c r="H2124">
        <v>0</v>
      </c>
      <c r="I2124">
        <v>0</v>
      </c>
      <c r="L2124">
        <f t="shared" si="261"/>
        <v>5.7399999999999993</v>
      </c>
      <c r="M2124">
        <f t="shared" si="262"/>
        <v>-25.26</v>
      </c>
    </row>
    <row r="2125" spans="1:13" x14ac:dyDescent="0.25">
      <c r="A2125" t="str">
        <f t="shared" ref="A2125:A2130" si="263">MID(C2125,1,$B$1)</f>
        <v>Szegediner Gulasch mit Soße (Krautfleisch)</v>
      </c>
      <c r="B2125">
        <f t="shared" ref="B2125:B2130" si="264">LEN(C2125)</f>
        <v>42</v>
      </c>
      <c r="C2125" t="s">
        <v>1998</v>
      </c>
      <c r="D2125">
        <v>111</v>
      </c>
      <c r="E2125">
        <v>466</v>
      </c>
      <c r="F2125">
        <v>0.5</v>
      </c>
      <c r="G2125">
        <v>4</v>
      </c>
      <c r="H2125">
        <v>7</v>
      </c>
      <c r="I2125">
        <v>7</v>
      </c>
      <c r="L2125">
        <f t="shared" si="261"/>
        <v>110.9</v>
      </c>
      <c r="M2125">
        <f t="shared" si="262"/>
        <v>-9.9999999999994316E-2</v>
      </c>
    </row>
    <row r="2126" spans="1:13" x14ac:dyDescent="0.25">
      <c r="A2126" t="str">
        <f t="shared" si="263"/>
        <v>Tabasco (Red Pepper Sauce, Chili Pepper Sauce)</v>
      </c>
      <c r="B2126">
        <f t="shared" si="264"/>
        <v>46</v>
      </c>
      <c r="C2126" t="s">
        <v>1999</v>
      </c>
      <c r="D2126">
        <v>69</v>
      </c>
      <c r="E2126">
        <v>289</v>
      </c>
      <c r="F2126">
        <v>1</v>
      </c>
      <c r="G2126">
        <v>6.5</v>
      </c>
      <c r="H2126">
        <v>3.4</v>
      </c>
      <c r="I2126">
        <v>2.5</v>
      </c>
      <c r="L2126">
        <f t="shared" si="261"/>
        <v>68.77</v>
      </c>
      <c r="M2126">
        <f t="shared" si="262"/>
        <v>-0.23000000000000398</v>
      </c>
    </row>
    <row r="2127" spans="1:13" x14ac:dyDescent="0.25">
      <c r="A2127" t="str">
        <f t="shared" si="263"/>
        <v>Taco-Hülle, hart, Tortilla (weiche Tacos heißen Burritos oder Chimichangas)</v>
      </c>
      <c r="B2127">
        <f t="shared" si="264"/>
        <v>75</v>
      </c>
      <c r="C2127" t="s">
        <v>2000</v>
      </c>
      <c r="D2127">
        <v>475</v>
      </c>
      <c r="E2127">
        <v>1993</v>
      </c>
      <c r="F2127">
        <v>3.5</v>
      </c>
      <c r="G2127">
        <v>70</v>
      </c>
      <c r="H2127">
        <v>17</v>
      </c>
      <c r="I2127">
        <v>7</v>
      </c>
      <c r="L2127">
        <f t="shared" si="261"/>
        <v>474.5</v>
      </c>
      <c r="M2127">
        <f t="shared" si="262"/>
        <v>-0.5</v>
      </c>
    </row>
    <row r="2128" spans="1:13" x14ac:dyDescent="0.25">
      <c r="A2128" t="str">
        <f t="shared" si="263"/>
        <v>Tagliatelle, gekocht</v>
      </c>
      <c r="B2128">
        <f t="shared" si="264"/>
        <v>20</v>
      </c>
      <c r="C2128" t="s">
        <v>2001</v>
      </c>
      <c r="D2128">
        <v>159</v>
      </c>
      <c r="E2128">
        <v>668</v>
      </c>
      <c r="F2128">
        <v>2.5</v>
      </c>
      <c r="G2128">
        <v>25.1</v>
      </c>
      <c r="H2128">
        <v>3.2</v>
      </c>
      <c r="I2128">
        <v>6.3</v>
      </c>
      <c r="L2128">
        <f t="shared" si="261"/>
        <v>159.13000000000002</v>
      </c>
      <c r="M2128">
        <f t="shared" si="262"/>
        <v>0.13000000000002387</v>
      </c>
    </row>
    <row r="2129" spans="1:13" x14ac:dyDescent="0.25">
      <c r="A2129" t="str">
        <f t="shared" si="263"/>
        <v>Tamarinden (indische Dattel, Sauerdattel)</v>
      </c>
      <c r="B2129">
        <f t="shared" si="264"/>
        <v>41</v>
      </c>
      <c r="C2129" t="s">
        <v>2002</v>
      </c>
      <c r="D2129">
        <v>246</v>
      </c>
      <c r="E2129">
        <v>1032</v>
      </c>
      <c r="F2129">
        <v>5</v>
      </c>
      <c r="G2129">
        <v>57</v>
      </c>
      <c r="H2129">
        <v>0.2</v>
      </c>
      <c r="I2129">
        <v>2.4</v>
      </c>
      <c r="L2129">
        <f t="shared" si="261"/>
        <v>245.64000000000001</v>
      </c>
      <c r="M2129">
        <f t="shared" si="262"/>
        <v>-0.35999999999998522</v>
      </c>
    </row>
    <row r="2130" spans="1:13" x14ac:dyDescent="0.25">
      <c r="A2130" t="str">
        <f t="shared" si="263"/>
        <v>Tamarindenmus</v>
      </c>
      <c r="B2130">
        <f t="shared" si="264"/>
        <v>13</v>
      </c>
      <c r="C2130" t="s">
        <v>2003</v>
      </c>
      <c r="D2130">
        <v>310</v>
      </c>
      <c r="E2130">
        <v>1301</v>
      </c>
      <c r="F2130">
        <v>6.5</v>
      </c>
      <c r="G2130">
        <v>74</v>
      </c>
      <c r="H2130">
        <v>0.1</v>
      </c>
      <c r="I2130">
        <v>1.3</v>
      </c>
      <c r="L2130">
        <f t="shared" si="261"/>
        <v>309.78999999999996</v>
      </c>
      <c r="M2130">
        <f t="shared" si="262"/>
        <v>-0.21000000000003638</v>
      </c>
    </row>
    <row r="2131" spans="1:13" x14ac:dyDescent="0.25">
      <c r="A2131" t="s">
        <v>2644</v>
      </c>
      <c r="B2131">
        <f>LEN(A2131)</f>
        <v>72</v>
      </c>
      <c r="C2131" t="s">
        <v>2482</v>
      </c>
      <c r="D2131">
        <v>357</v>
      </c>
      <c r="E2131">
        <v>1507</v>
      </c>
      <c r="F2131">
        <v>6</v>
      </c>
      <c r="G2131">
        <v>86.1</v>
      </c>
      <c r="H2131">
        <v>0.2</v>
      </c>
      <c r="I2131">
        <v>0.6</v>
      </c>
      <c r="L2131">
        <f t="shared" si="261"/>
        <v>357.38999999999993</v>
      </c>
      <c r="M2131">
        <f t="shared" si="262"/>
        <v>0.38999999999992951</v>
      </c>
    </row>
    <row r="2132" spans="1:13" x14ac:dyDescent="0.25">
      <c r="A2132" t="s">
        <v>2645</v>
      </c>
      <c r="B2132">
        <f>LEN(A2132)</f>
        <v>70</v>
      </c>
      <c r="C2132" t="s">
        <v>2483</v>
      </c>
      <c r="D2132">
        <v>320</v>
      </c>
      <c r="E2132">
        <v>1345</v>
      </c>
      <c r="F2132">
        <v>7.5</v>
      </c>
      <c r="G2132">
        <v>78</v>
      </c>
      <c r="H2132">
        <v>0</v>
      </c>
      <c r="I2132">
        <v>0.1</v>
      </c>
      <c r="L2132">
        <f t="shared" si="261"/>
        <v>320.21999999999997</v>
      </c>
      <c r="M2132">
        <f t="shared" si="262"/>
        <v>0.21999999999997044</v>
      </c>
    </row>
    <row r="2133" spans="1:13" x14ac:dyDescent="0.25">
      <c r="A2133" t="str">
        <f t="shared" ref="A2133:A2140" si="265">MID(C2133,1,$B$1)</f>
        <v>Tarama, Taramas (Karpfenrogenchreme)</v>
      </c>
      <c r="B2133">
        <f t="shared" ref="B2133:B2140" si="266">LEN(C2133)</f>
        <v>36</v>
      </c>
      <c r="C2133" t="s">
        <v>2004</v>
      </c>
      <c r="D2133">
        <v>627</v>
      </c>
      <c r="E2133">
        <v>2635</v>
      </c>
      <c r="F2133">
        <v>0</v>
      </c>
      <c r="G2133">
        <v>1</v>
      </c>
      <c r="H2133">
        <v>65.400000000000006</v>
      </c>
      <c r="I2133">
        <v>3.6</v>
      </c>
      <c r="L2133">
        <f t="shared" si="261"/>
        <v>627.44000000000017</v>
      </c>
      <c r="M2133">
        <f t="shared" si="262"/>
        <v>0.44000000000016826</v>
      </c>
    </row>
    <row r="2134" spans="1:13" x14ac:dyDescent="0.25">
      <c r="A2134" t="str">
        <f t="shared" si="265"/>
        <v>Tartufo Eiskreme mit Füllung</v>
      </c>
      <c r="B2134">
        <f t="shared" si="266"/>
        <v>28</v>
      </c>
      <c r="C2134" t="s">
        <v>2005</v>
      </c>
      <c r="D2134">
        <v>307</v>
      </c>
      <c r="E2134">
        <v>1291</v>
      </c>
      <c r="F2134">
        <v>1.5</v>
      </c>
      <c r="G2134">
        <v>45.4</v>
      </c>
      <c r="H2134">
        <v>11.1</v>
      </c>
      <c r="I2134">
        <v>4.3</v>
      </c>
      <c r="L2134">
        <f t="shared" si="261"/>
        <v>307.43</v>
      </c>
      <c r="M2134">
        <f t="shared" si="262"/>
        <v>0.43000000000000682</v>
      </c>
    </row>
    <row r="2135" spans="1:13" x14ac:dyDescent="0.25">
      <c r="A2135" t="str">
        <f t="shared" si="265"/>
        <v>Taube, mit Haut (roh)</v>
      </c>
      <c r="B2135">
        <f t="shared" si="266"/>
        <v>21</v>
      </c>
      <c r="C2135" t="s">
        <v>2006</v>
      </c>
      <c r="D2135">
        <v>228</v>
      </c>
      <c r="E2135">
        <v>953</v>
      </c>
      <c r="F2135">
        <v>0</v>
      </c>
      <c r="G2135">
        <v>0</v>
      </c>
      <c r="H2135">
        <v>18</v>
      </c>
      <c r="I2135">
        <v>16.399999999999999</v>
      </c>
      <c r="L2135">
        <f t="shared" si="261"/>
        <v>236.28</v>
      </c>
      <c r="M2135">
        <f t="shared" si="262"/>
        <v>8.2800000000000011</v>
      </c>
    </row>
    <row r="2136" spans="1:13" x14ac:dyDescent="0.25">
      <c r="A2136" t="str">
        <f t="shared" si="265"/>
        <v>Täublinge</v>
      </c>
      <c r="B2136">
        <f t="shared" si="266"/>
        <v>9</v>
      </c>
      <c r="C2136" t="s">
        <v>2007</v>
      </c>
      <c r="D2136">
        <v>22</v>
      </c>
      <c r="E2136">
        <v>91</v>
      </c>
      <c r="F2136">
        <v>0</v>
      </c>
      <c r="G2136">
        <v>2</v>
      </c>
      <c r="H2136">
        <v>0.4</v>
      </c>
      <c r="I2136">
        <v>2.2999999999999998</v>
      </c>
      <c r="L2136">
        <f t="shared" si="261"/>
        <v>21.58</v>
      </c>
      <c r="M2136">
        <f t="shared" si="262"/>
        <v>-0.42000000000000171</v>
      </c>
    </row>
    <row r="2137" spans="1:13" x14ac:dyDescent="0.25">
      <c r="A2137" t="str">
        <f t="shared" si="265"/>
        <v>Tee, Früchtetee</v>
      </c>
      <c r="B2137">
        <f t="shared" si="266"/>
        <v>15</v>
      </c>
      <c r="C2137" t="s">
        <v>2008</v>
      </c>
      <c r="D2137">
        <v>1</v>
      </c>
      <c r="E2137">
        <v>4</v>
      </c>
      <c r="F2137">
        <v>0</v>
      </c>
      <c r="G2137">
        <v>0.2</v>
      </c>
      <c r="H2137">
        <v>0</v>
      </c>
      <c r="I2137">
        <v>0</v>
      </c>
      <c r="L2137">
        <f t="shared" si="261"/>
        <v>0.82</v>
      </c>
      <c r="M2137">
        <f t="shared" si="262"/>
        <v>-0.18000000000000005</v>
      </c>
    </row>
    <row r="2138" spans="1:13" x14ac:dyDescent="0.25">
      <c r="A2138" t="str">
        <f t="shared" si="265"/>
        <v>Tee, grün, ohne Zucker (Grüner Tee, Grüntee)</v>
      </c>
      <c r="B2138">
        <f t="shared" si="266"/>
        <v>44</v>
      </c>
      <c r="C2138" t="s">
        <v>2009</v>
      </c>
      <c r="D2138">
        <v>0</v>
      </c>
      <c r="E2138">
        <v>2</v>
      </c>
      <c r="F2138">
        <v>0</v>
      </c>
      <c r="G2138">
        <v>0.1</v>
      </c>
      <c r="H2138">
        <v>0</v>
      </c>
      <c r="I2138">
        <v>0</v>
      </c>
      <c r="L2138">
        <f t="shared" si="261"/>
        <v>0.41</v>
      </c>
      <c r="M2138">
        <f t="shared" si="262"/>
        <v>0.41</v>
      </c>
    </row>
    <row r="2139" spans="1:13" x14ac:dyDescent="0.25">
      <c r="A2139" t="str">
        <f t="shared" si="265"/>
        <v>Tee, Kräutertee</v>
      </c>
      <c r="B2139">
        <f t="shared" si="266"/>
        <v>15</v>
      </c>
      <c r="C2139" t="s">
        <v>2010</v>
      </c>
      <c r="D2139">
        <v>3</v>
      </c>
      <c r="E2139">
        <v>13</v>
      </c>
      <c r="F2139">
        <v>0</v>
      </c>
      <c r="G2139">
        <v>0.5</v>
      </c>
      <c r="H2139">
        <v>0</v>
      </c>
      <c r="I2139">
        <v>0.1</v>
      </c>
      <c r="L2139">
        <f t="shared" si="261"/>
        <v>2.4699999999999998</v>
      </c>
      <c r="M2139">
        <f t="shared" si="262"/>
        <v>-0.53000000000000025</v>
      </c>
    </row>
    <row r="2140" spans="1:13" x14ac:dyDescent="0.25">
      <c r="A2140" t="str">
        <f t="shared" si="265"/>
        <v>Tee, Mate grün / geröstet</v>
      </c>
      <c r="B2140">
        <f t="shared" si="266"/>
        <v>25</v>
      </c>
      <c r="C2140" t="s">
        <v>2011</v>
      </c>
      <c r="D2140">
        <v>0</v>
      </c>
      <c r="E2140">
        <v>2</v>
      </c>
      <c r="F2140">
        <v>0</v>
      </c>
      <c r="G2140">
        <v>0</v>
      </c>
      <c r="H2140">
        <v>0</v>
      </c>
      <c r="I2140">
        <v>0.1</v>
      </c>
      <c r="L2140">
        <f t="shared" si="261"/>
        <v>0.42000000000000004</v>
      </c>
      <c r="M2140">
        <f t="shared" si="262"/>
        <v>0.42000000000000004</v>
      </c>
    </row>
    <row r="2141" spans="1:13" x14ac:dyDescent="0.25">
      <c r="A2141" t="s">
        <v>2640</v>
      </c>
      <c r="B2141">
        <f>LEN(A2141)</f>
        <v>78</v>
      </c>
      <c r="C2141" t="s">
        <v>2484</v>
      </c>
      <c r="D2141">
        <v>0</v>
      </c>
      <c r="E2141">
        <v>2</v>
      </c>
      <c r="F2141">
        <v>0</v>
      </c>
      <c r="G2141">
        <v>0.1</v>
      </c>
      <c r="H2141">
        <v>0</v>
      </c>
      <c r="I2141">
        <v>0</v>
      </c>
      <c r="L2141">
        <f t="shared" si="261"/>
        <v>0.41</v>
      </c>
      <c r="M2141">
        <f t="shared" si="262"/>
        <v>0.41</v>
      </c>
    </row>
    <row r="2142" spans="1:13" x14ac:dyDescent="0.25">
      <c r="A2142" t="str">
        <f t="shared" ref="A2142:A2148" si="267">MID(C2142,1,$B$1)</f>
        <v>Tee, schwarz, ohne Zucker (Schwarzer Tee, Schwarztee, Darjeeling, Ceylon, Assam)</v>
      </c>
      <c r="B2142">
        <f t="shared" ref="B2142:B2148" si="268">LEN(C2142)</f>
        <v>80</v>
      </c>
      <c r="C2142" t="s">
        <v>2012</v>
      </c>
      <c r="D2142">
        <v>0</v>
      </c>
      <c r="E2142">
        <v>2</v>
      </c>
      <c r="F2142">
        <v>0</v>
      </c>
      <c r="G2142">
        <v>0.1</v>
      </c>
      <c r="H2142">
        <v>0</v>
      </c>
      <c r="I2142">
        <v>0</v>
      </c>
      <c r="L2142">
        <f t="shared" si="261"/>
        <v>0.41</v>
      </c>
      <c r="M2142">
        <f t="shared" si="262"/>
        <v>0.41</v>
      </c>
    </row>
    <row r="2143" spans="1:13" x14ac:dyDescent="0.25">
      <c r="A2143" t="str">
        <f t="shared" si="267"/>
        <v>Tee, weiß, ohne Zucker (Weißer Tee, Weißtee)</v>
      </c>
      <c r="B2143">
        <f t="shared" si="268"/>
        <v>44</v>
      </c>
      <c r="C2143" t="s">
        <v>2013</v>
      </c>
      <c r="D2143">
        <v>0</v>
      </c>
      <c r="E2143">
        <v>2</v>
      </c>
      <c r="F2143">
        <v>0</v>
      </c>
      <c r="G2143">
        <v>0.1</v>
      </c>
      <c r="H2143">
        <v>0</v>
      </c>
      <c r="I2143">
        <v>0</v>
      </c>
      <c r="L2143">
        <f t="shared" si="261"/>
        <v>0.41</v>
      </c>
      <c r="M2143">
        <f t="shared" si="262"/>
        <v>0.41</v>
      </c>
    </row>
    <row r="2144" spans="1:13" x14ac:dyDescent="0.25">
      <c r="A2144" t="str">
        <f t="shared" si="267"/>
        <v>Teewurst</v>
      </c>
      <c r="B2144">
        <f t="shared" si="268"/>
        <v>8</v>
      </c>
      <c r="C2144" t="s">
        <v>2014</v>
      </c>
      <c r="D2144">
        <v>403</v>
      </c>
      <c r="E2144">
        <v>1664</v>
      </c>
      <c r="F2144">
        <v>0</v>
      </c>
      <c r="G2144">
        <v>0.2</v>
      </c>
      <c r="H2144">
        <v>38</v>
      </c>
      <c r="I2144">
        <v>15</v>
      </c>
      <c r="L2144">
        <f t="shared" si="261"/>
        <v>417.22</v>
      </c>
      <c r="M2144">
        <f t="shared" si="262"/>
        <v>14.220000000000027</v>
      </c>
    </row>
    <row r="2145" spans="1:13" x14ac:dyDescent="0.25">
      <c r="A2145" t="str">
        <f t="shared" si="267"/>
        <v>Teewurst, Rügenwalder Art</v>
      </c>
      <c r="B2145">
        <f t="shared" si="268"/>
        <v>25</v>
      </c>
      <c r="C2145" t="s">
        <v>2015</v>
      </c>
      <c r="D2145">
        <v>360</v>
      </c>
      <c r="E2145">
        <v>1487</v>
      </c>
      <c r="F2145">
        <v>0</v>
      </c>
      <c r="G2145">
        <v>0.5</v>
      </c>
      <c r="H2145">
        <v>32.799999999999997</v>
      </c>
      <c r="I2145">
        <v>15.6</v>
      </c>
      <c r="L2145">
        <f t="shared" si="261"/>
        <v>372.61</v>
      </c>
      <c r="M2145">
        <f t="shared" si="262"/>
        <v>12.610000000000014</v>
      </c>
    </row>
    <row r="2146" spans="1:13" x14ac:dyDescent="0.25">
      <c r="A2146" t="str">
        <f t="shared" si="267"/>
        <v>Teffmehl, Vollkorn (Zwerghirse, Tef)</v>
      </c>
      <c r="B2146">
        <f t="shared" si="268"/>
        <v>36</v>
      </c>
      <c r="C2146" t="s">
        <v>2016</v>
      </c>
      <c r="D2146">
        <v>373</v>
      </c>
      <c r="E2146">
        <v>1565</v>
      </c>
      <c r="F2146">
        <v>6</v>
      </c>
      <c r="G2146">
        <v>72</v>
      </c>
      <c r="H2146">
        <v>2</v>
      </c>
      <c r="I2146">
        <v>14</v>
      </c>
      <c r="L2146">
        <f t="shared" si="261"/>
        <v>372.6</v>
      </c>
      <c r="M2146">
        <f t="shared" si="262"/>
        <v>-0.39999999999997726</v>
      </c>
    </row>
    <row r="2147" spans="1:13" x14ac:dyDescent="0.25">
      <c r="A2147" t="str">
        <f t="shared" si="267"/>
        <v>Teigwaren ohne Ei, gekocht (Hartweizennudeln, auch gefärbt)</v>
      </c>
      <c r="B2147">
        <f t="shared" si="268"/>
        <v>59</v>
      </c>
      <c r="C2147" t="s">
        <v>2017</v>
      </c>
      <c r="D2147">
        <v>156</v>
      </c>
      <c r="E2147">
        <v>664</v>
      </c>
      <c r="F2147">
        <v>3</v>
      </c>
      <c r="G2147">
        <v>32</v>
      </c>
      <c r="H2147">
        <v>0.8</v>
      </c>
      <c r="I2147">
        <v>5.3</v>
      </c>
      <c r="L2147">
        <f t="shared" si="261"/>
        <v>160.89999999999998</v>
      </c>
      <c r="M2147">
        <f t="shared" si="262"/>
        <v>4.8999999999999773</v>
      </c>
    </row>
    <row r="2148" spans="1:13" x14ac:dyDescent="0.25">
      <c r="A2148" t="str">
        <f t="shared" si="267"/>
        <v>Teigwaren ohne Ei, roh (Hartweizennudeln, auch gefärbt)</v>
      </c>
      <c r="B2148">
        <f t="shared" si="268"/>
        <v>55</v>
      </c>
      <c r="C2148" t="s">
        <v>2018</v>
      </c>
      <c r="D2148">
        <v>352</v>
      </c>
      <c r="E2148">
        <v>1495</v>
      </c>
      <c r="F2148">
        <v>6.5</v>
      </c>
      <c r="G2148">
        <v>72</v>
      </c>
      <c r="H2148">
        <v>1.8</v>
      </c>
      <c r="I2148">
        <v>12</v>
      </c>
      <c r="L2148">
        <f t="shared" si="261"/>
        <v>362.34000000000003</v>
      </c>
      <c r="M2148">
        <f t="shared" si="262"/>
        <v>10.340000000000032</v>
      </c>
    </row>
    <row r="2149" spans="1:13" x14ac:dyDescent="0.25">
      <c r="A2149" t="s">
        <v>2660</v>
      </c>
      <c r="B2149">
        <f>LEN(A2149)</f>
        <v>40</v>
      </c>
      <c r="C2149" t="s">
        <v>2485</v>
      </c>
      <c r="D2149">
        <v>181</v>
      </c>
      <c r="E2149">
        <v>761</v>
      </c>
      <c r="F2149">
        <v>0</v>
      </c>
      <c r="G2149">
        <v>1.5</v>
      </c>
      <c r="H2149">
        <v>10</v>
      </c>
      <c r="I2149">
        <v>20</v>
      </c>
      <c r="L2149">
        <f t="shared" si="261"/>
        <v>183.15</v>
      </c>
      <c r="M2149">
        <f t="shared" si="262"/>
        <v>2.1500000000000057</v>
      </c>
    </row>
    <row r="2150" spans="1:13" x14ac:dyDescent="0.25">
      <c r="A2150" t="str">
        <f t="shared" ref="A2150:A2186" si="269">MID(C2150,1,$B$1)</f>
        <v>Tequila 38 Vol.%</v>
      </c>
      <c r="B2150">
        <f t="shared" ref="B2150:B2186" si="270">LEN(C2150)</f>
        <v>16</v>
      </c>
      <c r="C2150" t="s">
        <v>2019</v>
      </c>
      <c r="D2150">
        <v>245</v>
      </c>
      <c r="E2150">
        <v>1029</v>
      </c>
      <c r="F2150">
        <v>0</v>
      </c>
      <c r="G2150">
        <v>0</v>
      </c>
      <c r="H2150">
        <v>0</v>
      </c>
      <c r="I2150">
        <v>0</v>
      </c>
      <c r="J2150">
        <v>38</v>
      </c>
      <c r="L2150">
        <f t="shared" si="261"/>
        <v>266</v>
      </c>
      <c r="M2150">
        <f t="shared" si="262"/>
        <v>21</v>
      </c>
    </row>
    <row r="2151" spans="1:13" x14ac:dyDescent="0.25">
      <c r="A2151" t="str">
        <f t="shared" si="269"/>
        <v>Teriyaki Soße</v>
      </c>
      <c r="B2151">
        <f t="shared" si="270"/>
        <v>13</v>
      </c>
      <c r="C2151" t="s">
        <v>2020</v>
      </c>
      <c r="D2151">
        <v>56</v>
      </c>
      <c r="E2151">
        <v>238</v>
      </c>
      <c r="F2151">
        <v>1</v>
      </c>
      <c r="G2151">
        <v>12</v>
      </c>
      <c r="H2151">
        <v>0</v>
      </c>
      <c r="I2151">
        <v>1.8</v>
      </c>
      <c r="L2151">
        <f t="shared" si="261"/>
        <v>56.76</v>
      </c>
      <c r="M2151">
        <f t="shared" si="262"/>
        <v>0.75999999999999801</v>
      </c>
    </row>
    <row r="2152" spans="1:13" x14ac:dyDescent="0.25">
      <c r="A2152" t="str">
        <f t="shared" si="269"/>
        <v>Thai Curry Paste (Würzpaste)</v>
      </c>
      <c r="B2152">
        <f t="shared" si="270"/>
        <v>28</v>
      </c>
      <c r="C2152" t="s">
        <v>2021</v>
      </c>
      <c r="D2152">
        <v>45</v>
      </c>
      <c r="E2152">
        <v>189</v>
      </c>
      <c r="F2152">
        <v>1</v>
      </c>
      <c r="G2152">
        <v>11</v>
      </c>
      <c r="H2152">
        <v>2</v>
      </c>
      <c r="I2152">
        <v>4</v>
      </c>
      <c r="L2152">
        <f t="shared" si="261"/>
        <v>80.5</v>
      </c>
      <c r="M2152">
        <f t="shared" si="262"/>
        <v>35.5</v>
      </c>
    </row>
    <row r="2153" spans="1:13" x14ac:dyDescent="0.25">
      <c r="A2153" t="str">
        <f t="shared" si="269"/>
        <v>Thai-Ingwer, Galgantwurzel, Galangawurzel, Alpinia, getrocknet</v>
      </c>
      <c r="B2153">
        <f t="shared" si="270"/>
        <v>62</v>
      </c>
      <c r="C2153" t="s">
        <v>2022</v>
      </c>
      <c r="D2153">
        <v>348</v>
      </c>
      <c r="E2153">
        <v>1428</v>
      </c>
      <c r="F2153">
        <v>5</v>
      </c>
      <c r="G2153">
        <v>60</v>
      </c>
      <c r="H2153">
        <v>5</v>
      </c>
      <c r="I2153">
        <v>13</v>
      </c>
      <c r="L2153">
        <f t="shared" si="261"/>
        <v>347.1</v>
      </c>
      <c r="M2153">
        <f t="shared" si="262"/>
        <v>-0.89999999999997726</v>
      </c>
    </row>
    <row r="2154" spans="1:13" x14ac:dyDescent="0.25">
      <c r="A2154" t="str">
        <f t="shared" si="269"/>
        <v>Thaisuppe (Thai-Suppe)</v>
      </c>
      <c r="B2154">
        <f t="shared" si="270"/>
        <v>22</v>
      </c>
      <c r="C2154" t="s">
        <v>2023</v>
      </c>
      <c r="D2154">
        <v>46</v>
      </c>
      <c r="E2154">
        <v>193</v>
      </c>
      <c r="F2154">
        <v>0.5</v>
      </c>
      <c r="G2154">
        <v>3.5</v>
      </c>
      <c r="H2154">
        <v>2.5</v>
      </c>
      <c r="I2154">
        <v>2</v>
      </c>
      <c r="L2154">
        <f t="shared" si="261"/>
        <v>45.999999999999993</v>
      </c>
      <c r="M2154">
        <f t="shared" si="262"/>
        <v>0</v>
      </c>
    </row>
    <row r="2155" spans="1:13" x14ac:dyDescent="0.25">
      <c r="A2155" t="str">
        <f t="shared" si="269"/>
        <v>Thunfisch (Konserve) in Öl</v>
      </c>
      <c r="B2155">
        <f t="shared" si="270"/>
        <v>26</v>
      </c>
      <c r="C2155" t="s">
        <v>2024</v>
      </c>
      <c r="D2155">
        <v>283</v>
      </c>
      <c r="E2155">
        <v>1178</v>
      </c>
      <c r="F2155">
        <v>0</v>
      </c>
      <c r="G2155">
        <v>0</v>
      </c>
      <c r="H2155">
        <v>20.9</v>
      </c>
      <c r="I2155">
        <v>23.8</v>
      </c>
      <c r="L2155">
        <f t="shared" si="261"/>
        <v>294.33000000000004</v>
      </c>
      <c r="M2155">
        <f t="shared" si="262"/>
        <v>11.330000000000041</v>
      </c>
    </row>
    <row r="2156" spans="1:13" x14ac:dyDescent="0.25">
      <c r="A2156" t="str">
        <f t="shared" si="269"/>
        <v>Thunfisch (roh)</v>
      </c>
      <c r="B2156">
        <f t="shared" si="270"/>
        <v>15</v>
      </c>
      <c r="C2156" t="s">
        <v>2025</v>
      </c>
      <c r="D2156">
        <v>204</v>
      </c>
      <c r="E2156">
        <v>857</v>
      </c>
      <c r="F2156">
        <v>0</v>
      </c>
      <c r="G2156">
        <v>0</v>
      </c>
      <c r="H2156">
        <v>15.5</v>
      </c>
      <c r="I2156">
        <v>21.5</v>
      </c>
      <c r="L2156">
        <f t="shared" si="261"/>
        <v>234.45</v>
      </c>
      <c r="M2156">
        <f t="shared" si="262"/>
        <v>30.449999999999989</v>
      </c>
    </row>
    <row r="2157" spans="1:13" x14ac:dyDescent="0.25">
      <c r="A2157" t="str">
        <f t="shared" si="269"/>
        <v>Thunfisch Wrap</v>
      </c>
      <c r="B2157">
        <f t="shared" si="270"/>
        <v>14</v>
      </c>
      <c r="C2157" t="s">
        <v>2026</v>
      </c>
      <c r="D2157">
        <v>210</v>
      </c>
      <c r="E2157">
        <v>880</v>
      </c>
      <c r="F2157">
        <v>2</v>
      </c>
      <c r="G2157">
        <v>24.7</v>
      </c>
      <c r="H2157">
        <v>6.8</v>
      </c>
      <c r="I2157">
        <v>9.4</v>
      </c>
      <c r="L2157">
        <f t="shared" si="261"/>
        <v>203.99</v>
      </c>
      <c r="M2157">
        <f t="shared" si="262"/>
        <v>-6.0099999999999909</v>
      </c>
    </row>
    <row r="2158" spans="1:13" x14ac:dyDescent="0.25">
      <c r="A2158" t="str">
        <f t="shared" si="269"/>
        <v>Thunfischsalat</v>
      </c>
      <c r="B2158">
        <f t="shared" si="270"/>
        <v>14</v>
      </c>
      <c r="C2158" t="s">
        <v>2027</v>
      </c>
      <c r="D2158">
        <v>216</v>
      </c>
      <c r="E2158">
        <v>909</v>
      </c>
      <c r="F2158">
        <v>0.5</v>
      </c>
      <c r="G2158">
        <v>6</v>
      </c>
      <c r="H2158">
        <v>17</v>
      </c>
      <c r="I2158">
        <v>8</v>
      </c>
      <c r="L2158">
        <f t="shared" si="261"/>
        <v>216.3</v>
      </c>
      <c r="M2158">
        <f t="shared" si="262"/>
        <v>0.30000000000001137</v>
      </c>
    </row>
    <row r="2159" spans="1:13" x14ac:dyDescent="0.25">
      <c r="A2159" t="str">
        <f t="shared" si="269"/>
        <v>Thunfisch-Sandwich</v>
      </c>
      <c r="B2159">
        <f t="shared" si="270"/>
        <v>18</v>
      </c>
      <c r="C2159" t="s">
        <v>2028</v>
      </c>
      <c r="D2159">
        <v>208</v>
      </c>
      <c r="E2159">
        <v>878</v>
      </c>
      <c r="F2159">
        <v>2</v>
      </c>
      <c r="G2159">
        <v>22</v>
      </c>
      <c r="H2159">
        <v>9</v>
      </c>
      <c r="I2159">
        <v>8</v>
      </c>
      <c r="L2159">
        <f t="shared" si="261"/>
        <v>207.49999999999997</v>
      </c>
      <c r="M2159">
        <f t="shared" si="262"/>
        <v>-0.50000000000002842</v>
      </c>
    </row>
    <row r="2160" spans="1:13" x14ac:dyDescent="0.25">
      <c r="A2160" t="str">
        <f t="shared" si="269"/>
        <v>Thüringer Rostbratwurst (Grillwurst, Roster)</v>
      </c>
      <c r="B2160">
        <f t="shared" si="270"/>
        <v>44</v>
      </c>
      <c r="C2160" t="s">
        <v>2029</v>
      </c>
      <c r="D2160">
        <v>309</v>
      </c>
      <c r="E2160">
        <v>1297</v>
      </c>
      <c r="F2160">
        <v>0</v>
      </c>
      <c r="G2160">
        <v>1</v>
      </c>
      <c r="H2160">
        <v>26</v>
      </c>
      <c r="I2160">
        <v>15</v>
      </c>
      <c r="L2160">
        <f t="shared" si="261"/>
        <v>308.89999999999998</v>
      </c>
      <c r="M2160">
        <f t="shared" si="262"/>
        <v>-0.10000000000002274</v>
      </c>
    </row>
    <row r="2161" spans="1:13" x14ac:dyDescent="0.25">
      <c r="A2161" t="str">
        <f t="shared" si="269"/>
        <v>Thüringer Schmandkuchen, Breikuchen, Schmierkuchen</v>
      </c>
      <c r="B2161">
        <f t="shared" si="270"/>
        <v>50</v>
      </c>
      <c r="C2161" t="s">
        <v>2030</v>
      </c>
      <c r="D2161">
        <v>380</v>
      </c>
      <c r="E2161">
        <v>1596</v>
      </c>
      <c r="F2161">
        <v>2.5</v>
      </c>
      <c r="G2161">
        <v>29</v>
      </c>
      <c r="H2161">
        <v>24</v>
      </c>
      <c r="I2161">
        <v>9</v>
      </c>
      <c r="L2161">
        <f t="shared" si="261"/>
        <v>379.90000000000003</v>
      </c>
      <c r="M2161">
        <f t="shared" si="262"/>
        <v>-9.9999999999965894E-2</v>
      </c>
    </row>
    <row r="2162" spans="1:13" x14ac:dyDescent="0.25">
      <c r="A2162" t="str">
        <f t="shared" si="269"/>
        <v>Thymian, getrocknet</v>
      </c>
      <c r="B2162">
        <f t="shared" si="270"/>
        <v>19</v>
      </c>
      <c r="C2162" t="s">
        <v>2031</v>
      </c>
      <c r="D2162">
        <v>292</v>
      </c>
      <c r="E2162">
        <v>1227</v>
      </c>
      <c r="F2162">
        <v>4</v>
      </c>
      <c r="G2162">
        <v>45</v>
      </c>
      <c r="H2162">
        <v>7.5</v>
      </c>
      <c r="I2162">
        <v>9</v>
      </c>
      <c r="L2162">
        <f t="shared" si="261"/>
        <v>292.04999999999995</v>
      </c>
      <c r="M2162">
        <f t="shared" si="262"/>
        <v>4.9999999999954525E-2</v>
      </c>
    </row>
    <row r="2163" spans="1:13" x14ac:dyDescent="0.25">
      <c r="A2163" t="str">
        <f t="shared" si="269"/>
        <v>Thymiantee</v>
      </c>
      <c r="B2163">
        <f t="shared" si="270"/>
        <v>10</v>
      </c>
      <c r="C2163" t="s">
        <v>2032</v>
      </c>
      <c r="D2163">
        <v>3</v>
      </c>
      <c r="E2163">
        <v>13</v>
      </c>
      <c r="F2163">
        <v>0</v>
      </c>
      <c r="G2163">
        <v>0.5</v>
      </c>
      <c r="H2163">
        <v>0</v>
      </c>
      <c r="I2163">
        <v>0.1</v>
      </c>
      <c r="L2163">
        <f t="shared" si="261"/>
        <v>2.4699999999999998</v>
      </c>
      <c r="M2163">
        <f t="shared" si="262"/>
        <v>-0.53000000000000025</v>
      </c>
    </row>
    <row r="2164" spans="1:13" x14ac:dyDescent="0.25">
      <c r="A2164" t="str">
        <f t="shared" si="269"/>
        <v>Tiefseegarnelen (Konserve)</v>
      </c>
      <c r="B2164">
        <f t="shared" si="270"/>
        <v>26</v>
      </c>
      <c r="C2164" t="s">
        <v>2033</v>
      </c>
      <c r="D2164">
        <v>94</v>
      </c>
      <c r="E2164">
        <v>398</v>
      </c>
      <c r="F2164">
        <v>0</v>
      </c>
      <c r="G2164">
        <v>0</v>
      </c>
      <c r="H2164">
        <v>1.2</v>
      </c>
      <c r="I2164">
        <v>20.8</v>
      </c>
      <c r="L2164">
        <f t="shared" si="261"/>
        <v>98.52000000000001</v>
      </c>
      <c r="M2164">
        <f t="shared" si="262"/>
        <v>4.5200000000000102</v>
      </c>
    </row>
    <row r="2165" spans="1:13" x14ac:dyDescent="0.25">
      <c r="A2165" t="str">
        <f t="shared" si="269"/>
        <v>Tiegelwurst, Topfwurst, Grützblutwurst, "Tote Oma"</v>
      </c>
      <c r="B2165">
        <f t="shared" si="270"/>
        <v>50</v>
      </c>
      <c r="C2165" t="s">
        <v>2034</v>
      </c>
      <c r="D2165">
        <v>257</v>
      </c>
      <c r="E2165">
        <v>1078</v>
      </c>
      <c r="F2165">
        <v>1</v>
      </c>
      <c r="G2165">
        <v>10.1</v>
      </c>
      <c r="H2165">
        <v>16.100000000000001</v>
      </c>
      <c r="I2165">
        <v>15.6</v>
      </c>
      <c r="L2165">
        <f t="shared" si="261"/>
        <v>256.66000000000003</v>
      </c>
      <c r="M2165">
        <f t="shared" si="262"/>
        <v>-0.33999999999997499</v>
      </c>
    </row>
    <row r="2166" spans="1:13" x14ac:dyDescent="0.25">
      <c r="A2166" t="str">
        <f t="shared" si="269"/>
        <v>Tilsiter, 30 % Fett in Trockenmasse</v>
      </c>
      <c r="B2166">
        <f t="shared" si="270"/>
        <v>35</v>
      </c>
      <c r="C2166" t="s">
        <v>2035</v>
      </c>
      <c r="D2166">
        <v>270</v>
      </c>
      <c r="E2166">
        <v>1124</v>
      </c>
      <c r="F2166">
        <v>0</v>
      </c>
      <c r="G2166">
        <v>0</v>
      </c>
      <c r="H2166">
        <v>17.2</v>
      </c>
      <c r="I2166">
        <v>28.7</v>
      </c>
      <c r="L2166">
        <f t="shared" si="261"/>
        <v>280.5</v>
      </c>
      <c r="M2166">
        <f t="shared" si="262"/>
        <v>10.5</v>
      </c>
    </row>
    <row r="2167" spans="1:13" x14ac:dyDescent="0.25">
      <c r="A2167" t="str">
        <f t="shared" si="269"/>
        <v>Tilsiter, 40 % Fett in Trockenmasse</v>
      </c>
      <c r="B2167">
        <f t="shared" si="270"/>
        <v>35</v>
      </c>
      <c r="C2167" t="s">
        <v>2036</v>
      </c>
      <c r="D2167">
        <v>301</v>
      </c>
      <c r="E2167">
        <v>1250</v>
      </c>
      <c r="F2167">
        <v>0</v>
      </c>
      <c r="G2167">
        <v>0</v>
      </c>
      <c r="H2167">
        <v>22.3</v>
      </c>
      <c r="I2167">
        <v>25</v>
      </c>
      <c r="L2167">
        <f t="shared" si="261"/>
        <v>312.39</v>
      </c>
      <c r="M2167">
        <f t="shared" si="262"/>
        <v>11.389999999999986</v>
      </c>
    </row>
    <row r="2168" spans="1:13" x14ac:dyDescent="0.25">
      <c r="A2168" t="str">
        <f t="shared" si="269"/>
        <v>Tilsiter, 45 % Fett in Trockenmasse</v>
      </c>
      <c r="B2168">
        <f t="shared" si="270"/>
        <v>35</v>
      </c>
      <c r="C2168" t="s">
        <v>2037</v>
      </c>
      <c r="D2168">
        <v>354</v>
      </c>
      <c r="E2168">
        <v>1472</v>
      </c>
      <c r="F2168">
        <v>0</v>
      </c>
      <c r="G2168">
        <v>0</v>
      </c>
      <c r="H2168">
        <v>27.7</v>
      </c>
      <c r="I2168">
        <v>26.3</v>
      </c>
      <c r="L2168">
        <f t="shared" si="261"/>
        <v>368.07000000000005</v>
      </c>
      <c r="M2168">
        <f t="shared" si="262"/>
        <v>14.07000000000005</v>
      </c>
    </row>
    <row r="2169" spans="1:13" x14ac:dyDescent="0.25">
      <c r="A2169" t="str">
        <f t="shared" si="269"/>
        <v>Tintenfisch (Kalamares, Calamaris, Calamares, Pulpo)</v>
      </c>
      <c r="B2169">
        <f t="shared" si="270"/>
        <v>52</v>
      </c>
      <c r="C2169" t="s">
        <v>2038</v>
      </c>
      <c r="D2169">
        <v>72</v>
      </c>
      <c r="E2169">
        <v>305</v>
      </c>
      <c r="F2169">
        <v>0</v>
      </c>
      <c r="G2169">
        <v>0</v>
      </c>
      <c r="H2169">
        <v>0.9</v>
      </c>
      <c r="I2169">
        <v>16</v>
      </c>
      <c r="L2169">
        <f t="shared" si="261"/>
        <v>75.570000000000007</v>
      </c>
      <c r="M2169">
        <f t="shared" si="262"/>
        <v>3.5700000000000074</v>
      </c>
    </row>
    <row r="2170" spans="1:13" x14ac:dyDescent="0.25">
      <c r="A2170" t="str">
        <f t="shared" si="269"/>
        <v>Tintenfisch, paniert, Tintenfischringe (Kalamares, Calamares, Calamaris, Pulpo)</v>
      </c>
      <c r="B2170">
        <f t="shared" si="270"/>
        <v>79</v>
      </c>
      <c r="C2170" t="s">
        <v>2039</v>
      </c>
      <c r="D2170">
        <v>298</v>
      </c>
      <c r="E2170">
        <v>1235</v>
      </c>
      <c r="F2170">
        <v>0.5</v>
      </c>
      <c r="G2170">
        <v>3.8</v>
      </c>
      <c r="H2170">
        <v>26.4</v>
      </c>
      <c r="I2170">
        <v>11.4</v>
      </c>
      <c r="L2170">
        <f t="shared" si="261"/>
        <v>308.98</v>
      </c>
      <c r="M2170">
        <f t="shared" si="262"/>
        <v>10.980000000000018</v>
      </c>
    </row>
    <row r="2171" spans="1:13" x14ac:dyDescent="0.25">
      <c r="A2171" t="str">
        <f t="shared" si="269"/>
        <v>Tiramisu</v>
      </c>
      <c r="B2171">
        <f t="shared" si="270"/>
        <v>8</v>
      </c>
      <c r="C2171" t="s">
        <v>2040</v>
      </c>
      <c r="D2171">
        <v>442</v>
      </c>
      <c r="E2171">
        <v>1857</v>
      </c>
      <c r="F2171">
        <v>7</v>
      </c>
      <c r="G2171">
        <v>79</v>
      </c>
      <c r="H2171">
        <v>10</v>
      </c>
      <c r="I2171">
        <v>6</v>
      </c>
      <c r="L2171">
        <f t="shared" si="261"/>
        <v>442.09999999999997</v>
      </c>
      <c r="M2171">
        <f t="shared" si="262"/>
        <v>9.9999999999965894E-2</v>
      </c>
    </row>
    <row r="2172" spans="1:13" x14ac:dyDescent="0.25">
      <c r="A2172" t="str">
        <f t="shared" si="269"/>
        <v>Tiroler Graukäse, Steirerkas, Sauermilchkäse (laktosefrei)</v>
      </c>
      <c r="B2172">
        <f t="shared" si="270"/>
        <v>58</v>
      </c>
      <c r="C2172" t="s">
        <v>2041</v>
      </c>
      <c r="D2172">
        <v>141</v>
      </c>
      <c r="E2172">
        <v>593</v>
      </c>
      <c r="F2172">
        <v>0</v>
      </c>
      <c r="G2172">
        <v>0.5</v>
      </c>
      <c r="H2172">
        <v>0.5</v>
      </c>
      <c r="I2172">
        <v>32</v>
      </c>
      <c r="L2172">
        <f t="shared" si="261"/>
        <v>141.1</v>
      </c>
      <c r="M2172">
        <f t="shared" si="262"/>
        <v>9.9999999999994316E-2</v>
      </c>
    </row>
    <row r="2173" spans="1:13" x14ac:dyDescent="0.25">
      <c r="A2173" t="str">
        <f t="shared" si="269"/>
        <v>Toast Hawaii</v>
      </c>
      <c r="B2173">
        <f t="shared" si="270"/>
        <v>12</v>
      </c>
      <c r="C2173" t="s">
        <v>2042</v>
      </c>
      <c r="D2173">
        <v>301</v>
      </c>
      <c r="E2173">
        <v>1256</v>
      </c>
      <c r="F2173">
        <v>1.5</v>
      </c>
      <c r="G2173">
        <v>18.100000000000001</v>
      </c>
      <c r="H2173">
        <v>19.3</v>
      </c>
      <c r="I2173">
        <v>13.8</v>
      </c>
      <c r="L2173">
        <f t="shared" si="261"/>
        <v>311.65999999999997</v>
      </c>
      <c r="M2173">
        <f t="shared" si="262"/>
        <v>10.659999999999968</v>
      </c>
    </row>
    <row r="2174" spans="1:13" x14ac:dyDescent="0.25">
      <c r="A2174" t="str">
        <f t="shared" si="269"/>
        <v>Toastbrot (Weißbrot, Weizentoastbrot, Weizenbrot, Sandwichtoast)</v>
      </c>
      <c r="B2174">
        <f t="shared" si="270"/>
        <v>64</v>
      </c>
      <c r="C2174" t="s">
        <v>2043</v>
      </c>
      <c r="D2174">
        <v>258</v>
      </c>
      <c r="E2174">
        <v>1091</v>
      </c>
      <c r="F2174">
        <v>4.5</v>
      </c>
      <c r="G2174">
        <v>47.7</v>
      </c>
      <c r="H2174">
        <v>4.4000000000000004</v>
      </c>
      <c r="I2174">
        <v>6.9</v>
      </c>
      <c r="L2174">
        <f t="shared" si="261"/>
        <v>265.47000000000003</v>
      </c>
      <c r="M2174">
        <f t="shared" si="262"/>
        <v>7.4700000000000273</v>
      </c>
    </row>
    <row r="2175" spans="1:13" x14ac:dyDescent="0.25">
      <c r="A2175" t="str">
        <f t="shared" si="269"/>
        <v>Tofu</v>
      </c>
      <c r="B2175">
        <f t="shared" si="270"/>
        <v>4</v>
      </c>
      <c r="C2175" t="s">
        <v>2044</v>
      </c>
      <c r="D2175">
        <v>83</v>
      </c>
      <c r="E2175">
        <v>346</v>
      </c>
      <c r="F2175">
        <v>0</v>
      </c>
      <c r="G2175">
        <v>1.9</v>
      </c>
      <c r="H2175">
        <v>4.8</v>
      </c>
      <c r="I2175">
        <v>8.1</v>
      </c>
      <c r="L2175">
        <f t="shared" si="261"/>
        <v>86.45</v>
      </c>
      <c r="M2175">
        <f t="shared" si="262"/>
        <v>3.4500000000000028</v>
      </c>
    </row>
    <row r="2176" spans="1:13" x14ac:dyDescent="0.25">
      <c r="A2176" t="str">
        <f t="shared" si="269"/>
        <v>Tom Kha Gai, Thailändische Hühnersuppe mit Kokos</v>
      </c>
      <c r="B2176">
        <f t="shared" si="270"/>
        <v>48</v>
      </c>
      <c r="C2176" t="s">
        <v>2045</v>
      </c>
      <c r="D2176">
        <v>158</v>
      </c>
      <c r="E2176">
        <v>665</v>
      </c>
      <c r="F2176">
        <v>0.5</v>
      </c>
      <c r="G2176">
        <v>4</v>
      </c>
      <c r="H2176">
        <v>1.5</v>
      </c>
      <c r="I2176">
        <v>3.5</v>
      </c>
      <c r="L2176">
        <f t="shared" si="261"/>
        <v>45.050000000000004</v>
      </c>
      <c r="M2176">
        <f t="shared" si="262"/>
        <v>-112.94999999999999</v>
      </c>
    </row>
    <row r="2177" spans="1:13" x14ac:dyDescent="0.25">
      <c r="A2177" t="str">
        <f t="shared" si="269"/>
        <v>Tomaten, getrocknet</v>
      </c>
      <c r="B2177">
        <f t="shared" si="270"/>
        <v>19</v>
      </c>
      <c r="C2177" t="s">
        <v>2046</v>
      </c>
      <c r="D2177">
        <v>65</v>
      </c>
      <c r="E2177">
        <v>271</v>
      </c>
      <c r="F2177">
        <v>0</v>
      </c>
      <c r="G2177">
        <v>0.3</v>
      </c>
      <c r="H2177">
        <v>5</v>
      </c>
      <c r="I2177">
        <v>4</v>
      </c>
      <c r="L2177">
        <f t="shared" si="261"/>
        <v>64.53</v>
      </c>
      <c r="M2177">
        <f t="shared" si="262"/>
        <v>-0.46999999999999886</v>
      </c>
    </row>
    <row r="2178" spans="1:13" x14ac:dyDescent="0.25">
      <c r="A2178" t="str">
        <f t="shared" si="269"/>
        <v>Tomaten, Paradeisa, Paradeiser (auch passiert) (stark basisch wirkend)</v>
      </c>
      <c r="B2178">
        <f t="shared" si="270"/>
        <v>70</v>
      </c>
      <c r="C2178" t="s">
        <v>2047</v>
      </c>
      <c r="D2178">
        <v>19</v>
      </c>
      <c r="E2178">
        <v>79</v>
      </c>
      <c r="F2178">
        <v>0</v>
      </c>
      <c r="G2178">
        <v>2.7</v>
      </c>
      <c r="H2178">
        <v>0.2</v>
      </c>
      <c r="I2178">
        <v>1.2</v>
      </c>
      <c r="L2178">
        <f t="shared" ref="L2178:L2241" si="271">G2178*4.1+H2178*9.3+I2178*4.2+J2178*7+K2178*3</f>
        <v>17.97</v>
      </c>
      <c r="M2178">
        <f t="shared" ref="M2178:M2241" si="272">L2178-D2178</f>
        <v>-1.0300000000000011</v>
      </c>
    </row>
    <row r="2179" spans="1:13" x14ac:dyDescent="0.25">
      <c r="A2179" t="str">
        <f t="shared" si="269"/>
        <v>Tomaten, Paradeisa, Paradeiser (Konserve, Dosentomaten)</v>
      </c>
      <c r="B2179">
        <f t="shared" si="270"/>
        <v>55</v>
      </c>
      <c r="C2179" t="s">
        <v>2048</v>
      </c>
      <c r="D2179">
        <v>19</v>
      </c>
      <c r="E2179">
        <v>79</v>
      </c>
      <c r="F2179">
        <v>0</v>
      </c>
      <c r="G2179">
        <v>2.7</v>
      </c>
      <c r="H2179">
        <v>0.2</v>
      </c>
      <c r="I2179">
        <v>1.2</v>
      </c>
      <c r="L2179">
        <f t="shared" si="271"/>
        <v>17.97</v>
      </c>
      <c r="M2179">
        <f t="shared" si="272"/>
        <v>-1.0300000000000011</v>
      </c>
    </row>
    <row r="2180" spans="1:13" x14ac:dyDescent="0.25">
      <c r="A2180" t="str">
        <f t="shared" si="269"/>
        <v>Tomatencremesuppe (Tomatensuppe)</v>
      </c>
      <c r="B2180">
        <f t="shared" si="270"/>
        <v>32</v>
      </c>
      <c r="C2180" t="s">
        <v>2049</v>
      </c>
      <c r="D2180">
        <v>23</v>
      </c>
      <c r="E2180">
        <v>96</v>
      </c>
      <c r="F2180">
        <v>0</v>
      </c>
      <c r="G2180">
        <v>2.2999999999999998</v>
      </c>
      <c r="H2180">
        <v>1.3</v>
      </c>
      <c r="I2180">
        <v>0.5</v>
      </c>
      <c r="L2180">
        <f t="shared" si="271"/>
        <v>23.62</v>
      </c>
      <c r="M2180">
        <f t="shared" si="272"/>
        <v>0.62000000000000099</v>
      </c>
    </row>
    <row r="2181" spans="1:13" x14ac:dyDescent="0.25">
      <c r="A2181" t="str">
        <f t="shared" si="269"/>
        <v>Tomatenketchup</v>
      </c>
      <c r="B2181">
        <f t="shared" si="270"/>
        <v>14</v>
      </c>
      <c r="C2181" t="s">
        <v>2050</v>
      </c>
      <c r="D2181">
        <v>107</v>
      </c>
      <c r="E2181">
        <v>453</v>
      </c>
      <c r="F2181">
        <v>2</v>
      </c>
      <c r="G2181">
        <v>24</v>
      </c>
      <c r="H2181">
        <v>0.3</v>
      </c>
      <c r="I2181">
        <v>2</v>
      </c>
      <c r="L2181">
        <f t="shared" si="271"/>
        <v>109.59</v>
      </c>
      <c r="M2181">
        <f t="shared" si="272"/>
        <v>2.5900000000000034</v>
      </c>
    </row>
    <row r="2182" spans="1:13" x14ac:dyDescent="0.25">
      <c r="A2182" t="str">
        <f t="shared" si="269"/>
        <v>Tomatenkraut, Paradeiskraut, Paradeiserkraut (Weißkohlsalat mit Tomaten)</v>
      </c>
      <c r="B2182">
        <f t="shared" si="270"/>
        <v>72</v>
      </c>
      <c r="C2182" t="s">
        <v>2051</v>
      </c>
      <c r="D2182">
        <v>67</v>
      </c>
      <c r="E2182">
        <v>280</v>
      </c>
      <c r="F2182">
        <v>0.5</v>
      </c>
      <c r="G2182">
        <v>3.6</v>
      </c>
      <c r="H2182">
        <v>5</v>
      </c>
      <c r="I2182">
        <v>1.3</v>
      </c>
      <c r="L2182">
        <f t="shared" si="271"/>
        <v>66.72</v>
      </c>
      <c r="M2182">
        <f t="shared" si="272"/>
        <v>-0.28000000000000114</v>
      </c>
    </row>
    <row r="2183" spans="1:13" x14ac:dyDescent="0.25">
      <c r="A2183" t="str">
        <f t="shared" si="269"/>
        <v>Tomatenmark (doppelt konzentriert)</v>
      </c>
      <c r="B2183">
        <f t="shared" si="270"/>
        <v>34</v>
      </c>
      <c r="C2183" t="s">
        <v>2052</v>
      </c>
      <c r="D2183">
        <v>48</v>
      </c>
      <c r="E2183">
        <v>202</v>
      </c>
      <c r="F2183">
        <v>1</v>
      </c>
      <c r="G2183">
        <v>8.5</v>
      </c>
      <c r="H2183">
        <v>0.5</v>
      </c>
      <c r="I2183">
        <v>2.2999999999999998</v>
      </c>
      <c r="L2183">
        <f t="shared" si="271"/>
        <v>49.16</v>
      </c>
      <c r="M2183">
        <f t="shared" si="272"/>
        <v>1.1599999999999966</v>
      </c>
    </row>
    <row r="2184" spans="1:13" x14ac:dyDescent="0.25">
      <c r="A2184" t="str">
        <f t="shared" si="269"/>
        <v>Tomaten-Paprika (Konserve)</v>
      </c>
      <c r="B2184">
        <f t="shared" si="270"/>
        <v>26</v>
      </c>
      <c r="C2184" t="s">
        <v>2053</v>
      </c>
      <c r="D2184">
        <v>15</v>
      </c>
      <c r="E2184">
        <v>65</v>
      </c>
      <c r="F2184">
        <v>0</v>
      </c>
      <c r="G2184">
        <v>3</v>
      </c>
      <c r="H2184">
        <v>0.1</v>
      </c>
      <c r="I2184">
        <v>0.6</v>
      </c>
      <c r="L2184">
        <f t="shared" si="271"/>
        <v>15.749999999999998</v>
      </c>
      <c r="M2184">
        <f t="shared" si="272"/>
        <v>0.74999999999999822</v>
      </c>
    </row>
    <row r="2185" spans="1:13" x14ac:dyDescent="0.25">
      <c r="A2185" t="str">
        <f t="shared" si="269"/>
        <v>Tomaten-Paprika, geröstet / gegrillt (Konserve)</v>
      </c>
      <c r="B2185">
        <f t="shared" si="270"/>
        <v>47</v>
      </c>
      <c r="C2185" t="s">
        <v>2054</v>
      </c>
      <c r="D2185">
        <v>15</v>
      </c>
      <c r="E2185">
        <v>64</v>
      </c>
      <c r="F2185">
        <v>0</v>
      </c>
      <c r="G2185">
        <v>3</v>
      </c>
      <c r="H2185">
        <v>0.1</v>
      </c>
      <c r="I2185">
        <v>0.5</v>
      </c>
      <c r="L2185">
        <f t="shared" si="271"/>
        <v>15.329999999999998</v>
      </c>
      <c r="M2185">
        <f t="shared" si="272"/>
        <v>0.32999999999999829</v>
      </c>
    </row>
    <row r="2186" spans="1:13" x14ac:dyDescent="0.25">
      <c r="A2186" t="str">
        <f t="shared" si="269"/>
        <v>Tomatensaft</v>
      </c>
      <c r="B2186">
        <f t="shared" si="270"/>
        <v>11</v>
      </c>
      <c r="C2186" t="s">
        <v>2055</v>
      </c>
      <c r="D2186">
        <v>17</v>
      </c>
      <c r="E2186">
        <v>71</v>
      </c>
      <c r="F2186">
        <v>0</v>
      </c>
      <c r="G2186">
        <v>2.9</v>
      </c>
      <c r="H2186">
        <v>0.1</v>
      </c>
      <c r="I2186">
        <v>0.8</v>
      </c>
      <c r="L2186">
        <f t="shared" si="271"/>
        <v>16.18</v>
      </c>
      <c r="M2186">
        <f t="shared" si="272"/>
        <v>-0.82000000000000028</v>
      </c>
    </row>
    <row r="2187" spans="1:13" x14ac:dyDescent="0.25">
      <c r="A2187" t="s">
        <v>2619</v>
      </c>
      <c r="B2187">
        <f>LEN(A2187)</f>
        <v>80</v>
      </c>
      <c r="C2187" t="s">
        <v>2486</v>
      </c>
      <c r="D2187">
        <v>22</v>
      </c>
      <c r="E2187">
        <v>91</v>
      </c>
      <c r="F2187">
        <v>0</v>
      </c>
      <c r="G2187">
        <v>3</v>
      </c>
      <c r="H2187">
        <v>0.5</v>
      </c>
      <c r="I2187">
        <v>1.1000000000000001</v>
      </c>
      <c r="L2187">
        <f t="shared" si="271"/>
        <v>21.57</v>
      </c>
      <c r="M2187">
        <f t="shared" si="272"/>
        <v>-0.42999999999999972</v>
      </c>
    </row>
    <row r="2188" spans="1:13" x14ac:dyDescent="0.25">
      <c r="A2188" t="str">
        <f t="shared" ref="A2188:A2198" si="273">MID(C2188,1,$B$1)</f>
        <v>Tomatensalat, Tomaten-Salat (Soße auf Schmandbasis)</v>
      </c>
      <c r="B2188">
        <f t="shared" ref="B2188:B2198" si="274">LEN(C2188)</f>
        <v>51</v>
      </c>
      <c r="C2188" t="s">
        <v>2056</v>
      </c>
      <c r="D2188">
        <v>106</v>
      </c>
      <c r="E2188">
        <v>446</v>
      </c>
      <c r="F2188">
        <v>1.5</v>
      </c>
      <c r="G2188">
        <v>18</v>
      </c>
      <c r="H2188">
        <v>2.5</v>
      </c>
      <c r="I2188">
        <v>2.2000000000000002</v>
      </c>
      <c r="L2188">
        <f t="shared" si="271"/>
        <v>106.28999999999999</v>
      </c>
      <c r="M2188">
        <f t="shared" si="272"/>
        <v>0.28999999999999204</v>
      </c>
    </row>
    <row r="2189" spans="1:13" x14ac:dyDescent="0.25">
      <c r="A2189" t="str">
        <f t="shared" si="273"/>
        <v>Tomatensalat, Tomaten-Salat (Soße auf Wasser-Essig-Öl-Basis)</v>
      </c>
      <c r="B2189">
        <f t="shared" si="274"/>
        <v>60</v>
      </c>
      <c r="C2189" t="s">
        <v>2057</v>
      </c>
      <c r="D2189">
        <v>61</v>
      </c>
      <c r="E2189">
        <v>254</v>
      </c>
      <c r="F2189">
        <v>1</v>
      </c>
      <c r="G2189">
        <v>12.5</v>
      </c>
      <c r="H2189">
        <v>0.5</v>
      </c>
      <c r="I2189">
        <v>1.1000000000000001</v>
      </c>
      <c r="L2189">
        <f t="shared" si="271"/>
        <v>60.519999999999996</v>
      </c>
      <c r="M2189">
        <f t="shared" si="272"/>
        <v>-0.48000000000000398</v>
      </c>
    </row>
    <row r="2190" spans="1:13" x14ac:dyDescent="0.25">
      <c r="A2190" t="str">
        <f t="shared" si="273"/>
        <v>Tomatensoße, italienisch</v>
      </c>
      <c r="B2190">
        <f t="shared" si="274"/>
        <v>24</v>
      </c>
      <c r="C2190" t="s">
        <v>2058</v>
      </c>
      <c r="D2190">
        <v>45</v>
      </c>
      <c r="E2190">
        <v>187</v>
      </c>
      <c r="F2190">
        <v>0</v>
      </c>
      <c r="G2190">
        <v>2.6</v>
      </c>
      <c r="H2190">
        <v>3.5</v>
      </c>
      <c r="I2190">
        <v>0.8</v>
      </c>
      <c r="L2190">
        <f t="shared" si="271"/>
        <v>46.570000000000007</v>
      </c>
      <c r="M2190">
        <f t="shared" si="272"/>
        <v>1.5700000000000074</v>
      </c>
    </row>
    <row r="2191" spans="1:13" x14ac:dyDescent="0.25">
      <c r="A2191" t="str">
        <f t="shared" si="273"/>
        <v>Tonic Water</v>
      </c>
      <c r="B2191">
        <f t="shared" si="274"/>
        <v>11</v>
      </c>
      <c r="C2191" t="s">
        <v>2059</v>
      </c>
      <c r="D2191">
        <v>38</v>
      </c>
      <c r="E2191">
        <v>160</v>
      </c>
      <c r="F2191">
        <v>1</v>
      </c>
      <c r="G2191">
        <v>9.1999999999999993</v>
      </c>
      <c r="H2191">
        <v>0</v>
      </c>
      <c r="I2191">
        <v>0</v>
      </c>
      <c r="L2191">
        <f t="shared" si="271"/>
        <v>37.719999999999992</v>
      </c>
      <c r="M2191">
        <f t="shared" si="272"/>
        <v>-0.28000000000000824</v>
      </c>
    </row>
    <row r="2192" spans="1:13" x14ac:dyDescent="0.25">
      <c r="A2192" t="str">
        <f t="shared" si="273"/>
        <v>Tonkabohnen, reif</v>
      </c>
      <c r="B2192">
        <f t="shared" si="274"/>
        <v>17</v>
      </c>
      <c r="C2192" t="s">
        <v>2060</v>
      </c>
      <c r="D2192">
        <v>446</v>
      </c>
      <c r="E2192">
        <v>1875</v>
      </c>
      <c r="F2192">
        <v>4</v>
      </c>
      <c r="G2192">
        <v>49.9</v>
      </c>
      <c r="H2192">
        <v>13.8</v>
      </c>
      <c r="I2192">
        <v>27</v>
      </c>
      <c r="L2192">
        <f t="shared" si="271"/>
        <v>446.32999999999993</v>
      </c>
      <c r="M2192">
        <f t="shared" si="272"/>
        <v>0.32999999999992724</v>
      </c>
    </row>
    <row r="2193" spans="1:13" x14ac:dyDescent="0.25">
      <c r="A2193" t="str">
        <f t="shared" si="273"/>
        <v xml:space="preserve">Topinambur, Erdbirnen </v>
      </c>
      <c r="B2193">
        <f t="shared" si="274"/>
        <v>22</v>
      </c>
      <c r="C2193" t="s">
        <v>2061</v>
      </c>
      <c r="D2193">
        <v>31</v>
      </c>
      <c r="E2193">
        <v>129</v>
      </c>
      <c r="F2193">
        <v>0.5</v>
      </c>
      <c r="G2193">
        <v>4</v>
      </c>
      <c r="H2193">
        <v>0.4</v>
      </c>
      <c r="I2193">
        <v>2.5</v>
      </c>
      <c r="L2193">
        <f t="shared" si="271"/>
        <v>30.619999999999997</v>
      </c>
      <c r="M2193">
        <f t="shared" si="272"/>
        <v>-0.38000000000000256</v>
      </c>
    </row>
    <row r="2194" spans="1:13" x14ac:dyDescent="0.25">
      <c r="A2194" t="str">
        <f t="shared" si="273"/>
        <v>Torfbeere, Multbeere</v>
      </c>
      <c r="B2194">
        <f t="shared" si="274"/>
        <v>20</v>
      </c>
      <c r="C2194" t="s">
        <v>2062</v>
      </c>
      <c r="D2194">
        <v>36</v>
      </c>
      <c r="E2194">
        <v>151</v>
      </c>
      <c r="F2194">
        <v>0.3</v>
      </c>
      <c r="G2194">
        <v>3.9</v>
      </c>
      <c r="H2194">
        <v>0.7</v>
      </c>
      <c r="I2194">
        <v>0.4</v>
      </c>
      <c r="L2194">
        <f t="shared" si="271"/>
        <v>24.18</v>
      </c>
      <c r="M2194">
        <f t="shared" si="272"/>
        <v>-11.82</v>
      </c>
    </row>
    <row r="2195" spans="1:13" x14ac:dyDescent="0.25">
      <c r="A2195" t="str">
        <f t="shared" si="273"/>
        <v>Torteletts</v>
      </c>
      <c r="B2195">
        <f t="shared" si="274"/>
        <v>10</v>
      </c>
      <c r="C2195" t="s">
        <v>2063</v>
      </c>
      <c r="D2195">
        <v>212</v>
      </c>
      <c r="E2195">
        <v>893</v>
      </c>
      <c r="F2195">
        <v>3</v>
      </c>
      <c r="G2195">
        <v>35.299999999999997</v>
      </c>
      <c r="H2195">
        <v>6.3</v>
      </c>
      <c r="I2195">
        <v>3.5</v>
      </c>
      <c r="L2195">
        <f t="shared" si="271"/>
        <v>218.01999999999998</v>
      </c>
      <c r="M2195">
        <f t="shared" si="272"/>
        <v>6.0199999999999818</v>
      </c>
    </row>
    <row r="2196" spans="1:13" x14ac:dyDescent="0.25">
      <c r="A2196" t="str">
        <f t="shared" si="273"/>
        <v>Tortellini</v>
      </c>
      <c r="B2196">
        <f t="shared" si="274"/>
        <v>10</v>
      </c>
      <c r="C2196" t="s">
        <v>2064</v>
      </c>
      <c r="D2196">
        <v>149</v>
      </c>
      <c r="E2196">
        <v>628</v>
      </c>
      <c r="F2196">
        <v>2</v>
      </c>
      <c r="G2196">
        <v>23</v>
      </c>
      <c r="H2196">
        <v>3.5</v>
      </c>
      <c r="I2196">
        <v>6.3</v>
      </c>
      <c r="L2196">
        <f t="shared" si="271"/>
        <v>153.31</v>
      </c>
      <c r="M2196">
        <f t="shared" si="272"/>
        <v>4.3100000000000023</v>
      </c>
    </row>
    <row r="2197" spans="1:13" x14ac:dyDescent="0.25">
      <c r="A2197" t="str">
        <f t="shared" si="273"/>
        <v>Tortelloni (= größere Tortellini)</v>
      </c>
      <c r="B2197">
        <f t="shared" si="274"/>
        <v>33</v>
      </c>
      <c r="C2197" t="s">
        <v>2065</v>
      </c>
      <c r="D2197">
        <v>149</v>
      </c>
      <c r="E2197">
        <v>628</v>
      </c>
      <c r="F2197">
        <v>2</v>
      </c>
      <c r="G2197">
        <v>23</v>
      </c>
      <c r="H2197">
        <v>3.5</v>
      </c>
      <c r="I2197">
        <v>6.3</v>
      </c>
      <c r="L2197">
        <f t="shared" si="271"/>
        <v>153.31</v>
      </c>
      <c r="M2197">
        <f t="shared" si="272"/>
        <v>4.3100000000000023</v>
      </c>
    </row>
    <row r="2198" spans="1:13" x14ac:dyDescent="0.25">
      <c r="A2198" t="str">
        <f t="shared" si="273"/>
        <v>Tortenguss-Pulver</v>
      </c>
      <c r="B2198">
        <f t="shared" si="274"/>
        <v>17</v>
      </c>
      <c r="C2198" t="s">
        <v>2066</v>
      </c>
      <c r="D2198">
        <v>346</v>
      </c>
      <c r="E2198">
        <v>1471</v>
      </c>
      <c r="F2198">
        <v>8</v>
      </c>
      <c r="G2198">
        <v>86</v>
      </c>
      <c r="H2198">
        <v>0.1</v>
      </c>
      <c r="I2198">
        <v>0.3</v>
      </c>
      <c r="L2198">
        <f t="shared" si="271"/>
        <v>354.78999999999996</v>
      </c>
      <c r="M2198">
        <f t="shared" si="272"/>
        <v>8.7899999999999636</v>
      </c>
    </row>
    <row r="2199" spans="1:13" x14ac:dyDescent="0.25">
      <c r="A2199" t="s">
        <v>2580</v>
      </c>
      <c r="B2199">
        <f>LEN(A2199)</f>
        <v>72</v>
      </c>
      <c r="C2199" t="s">
        <v>2487</v>
      </c>
      <c r="D2199">
        <v>261</v>
      </c>
      <c r="E2199">
        <v>1096</v>
      </c>
      <c r="F2199">
        <v>4</v>
      </c>
      <c r="G2199">
        <v>48</v>
      </c>
      <c r="H2199">
        <v>3.5</v>
      </c>
      <c r="I2199">
        <v>7.5</v>
      </c>
      <c r="L2199">
        <f t="shared" si="271"/>
        <v>260.85000000000002</v>
      </c>
      <c r="M2199">
        <f t="shared" si="272"/>
        <v>-0.14999999999997726</v>
      </c>
    </row>
    <row r="2200" spans="1:13" x14ac:dyDescent="0.25">
      <c r="A2200" t="str">
        <f>MID(C2200,1,$B$1)</f>
        <v>Trappisten-Käse, 45 % Fett in Trockenmasse</v>
      </c>
      <c r="B2200">
        <f>LEN(C2200)</f>
        <v>42</v>
      </c>
      <c r="C2200" t="s">
        <v>2067</v>
      </c>
      <c r="D2200">
        <v>359</v>
      </c>
      <c r="E2200">
        <v>1470</v>
      </c>
      <c r="F2200">
        <v>0</v>
      </c>
      <c r="G2200">
        <v>0</v>
      </c>
      <c r="H2200">
        <v>27</v>
      </c>
      <c r="I2200">
        <v>25</v>
      </c>
      <c r="L2200">
        <f t="shared" si="271"/>
        <v>356.1</v>
      </c>
      <c r="M2200">
        <f t="shared" si="272"/>
        <v>-2.8999999999999773</v>
      </c>
    </row>
    <row r="2201" spans="1:13" x14ac:dyDescent="0.25">
      <c r="A2201" t="s">
        <v>2601</v>
      </c>
      <c r="B2201">
        <f>LEN(A2201)</f>
        <v>49</v>
      </c>
      <c r="C2201" t="s">
        <v>2488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L2201">
        <f t="shared" si="271"/>
        <v>0</v>
      </c>
      <c r="M2201">
        <f t="shared" si="272"/>
        <v>0</v>
      </c>
    </row>
    <row r="2202" spans="1:13" x14ac:dyDescent="0.25">
      <c r="A2202" t="str">
        <f t="shared" ref="A2202:A2207" si="275">MID(C2202,1,$B$1)</f>
        <v>Traubenkernöl</v>
      </c>
      <c r="B2202">
        <f t="shared" ref="B2202:B2207" si="276">LEN(C2202)</f>
        <v>13</v>
      </c>
      <c r="C2202" t="s">
        <v>2068</v>
      </c>
      <c r="D2202">
        <v>930</v>
      </c>
      <c r="E2202">
        <v>3934</v>
      </c>
      <c r="F2202">
        <v>0</v>
      </c>
      <c r="G2202">
        <v>0</v>
      </c>
      <c r="H2202">
        <v>100</v>
      </c>
      <c r="I2202">
        <v>0</v>
      </c>
      <c r="L2202">
        <f t="shared" si="271"/>
        <v>930.00000000000011</v>
      </c>
      <c r="M2202">
        <f t="shared" si="272"/>
        <v>0</v>
      </c>
    </row>
    <row r="2203" spans="1:13" x14ac:dyDescent="0.25">
      <c r="A2203" t="str">
        <f t="shared" si="275"/>
        <v>Traubensaft</v>
      </c>
      <c r="B2203">
        <f t="shared" si="276"/>
        <v>11</v>
      </c>
      <c r="C2203" t="s">
        <v>2069</v>
      </c>
      <c r="D2203">
        <v>69</v>
      </c>
      <c r="E2203">
        <v>290</v>
      </c>
      <c r="F2203">
        <v>1.5</v>
      </c>
      <c r="G2203">
        <v>17</v>
      </c>
      <c r="H2203">
        <v>0</v>
      </c>
      <c r="I2203">
        <v>0.2</v>
      </c>
      <c r="L2203">
        <f t="shared" si="271"/>
        <v>70.539999999999992</v>
      </c>
      <c r="M2203">
        <f t="shared" si="272"/>
        <v>1.539999999999992</v>
      </c>
    </row>
    <row r="2204" spans="1:13" x14ac:dyDescent="0.25">
      <c r="A2204" t="str">
        <f t="shared" si="275"/>
        <v>Traubenzucker (Dextrose, D-Glukose, D-Glucose)</v>
      </c>
      <c r="B2204">
        <f t="shared" si="276"/>
        <v>46</v>
      </c>
      <c r="C2204" t="s">
        <v>2070</v>
      </c>
      <c r="D2204">
        <v>364</v>
      </c>
      <c r="E2204">
        <v>1547</v>
      </c>
      <c r="F2204">
        <v>8.5</v>
      </c>
      <c r="G2204">
        <v>99.8</v>
      </c>
      <c r="H2204">
        <v>0</v>
      </c>
      <c r="I2204">
        <v>0</v>
      </c>
      <c r="L2204">
        <f t="shared" si="271"/>
        <v>409.17999999999995</v>
      </c>
      <c r="M2204">
        <f t="shared" si="272"/>
        <v>45.17999999999995</v>
      </c>
    </row>
    <row r="2205" spans="1:13" x14ac:dyDescent="0.25">
      <c r="A2205" t="str">
        <f t="shared" si="275"/>
        <v>Trockenhefe, Trocken-Hefe, Instanthefe, Backhefe, Bäckerhefe</v>
      </c>
      <c r="B2205">
        <f t="shared" si="276"/>
        <v>60</v>
      </c>
      <c r="C2205" t="s">
        <v>2071</v>
      </c>
      <c r="D2205">
        <v>244</v>
      </c>
      <c r="E2205">
        <v>1023</v>
      </c>
      <c r="F2205">
        <v>0</v>
      </c>
      <c r="G2205">
        <v>0</v>
      </c>
      <c r="H2205">
        <v>3.6</v>
      </c>
      <c r="I2205">
        <v>50</v>
      </c>
      <c r="L2205">
        <f t="shared" si="271"/>
        <v>243.48000000000002</v>
      </c>
      <c r="M2205">
        <f t="shared" si="272"/>
        <v>-0.51999999999998181</v>
      </c>
    </row>
    <row r="2206" spans="1:13" x14ac:dyDescent="0.25">
      <c r="A2206" t="str">
        <f t="shared" si="275"/>
        <v>Trüffeln, Trüffelpilze</v>
      </c>
      <c r="B2206">
        <f t="shared" si="276"/>
        <v>22</v>
      </c>
      <c r="C2206" t="s">
        <v>2072</v>
      </c>
      <c r="D2206">
        <v>40</v>
      </c>
      <c r="E2206">
        <v>167</v>
      </c>
      <c r="F2206">
        <v>0</v>
      </c>
      <c r="G2206">
        <v>3</v>
      </c>
      <c r="H2206">
        <v>1</v>
      </c>
      <c r="I2206">
        <v>4.3</v>
      </c>
      <c r="L2206">
        <f t="shared" si="271"/>
        <v>39.659999999999997</v>
      </c>
      <c r="M2206">
        <f t="shared" si="272"/>
        <v>-0.34000000000000341</v>
      </c>
    </row>
    <row r="2207" spans="1:13" x14ac:dyDescent="0.25">
      <c r="A2207" t="str">
        <f t="shared" si="275"/>
        <v>Tulumba (türkischer Spritzkuchen - ohne Füllung)</v>
      </c>
      <c r="B2207">
        <f t="shared" si="276"/>
        <v>48</v>
      </c>
      <c r="C2207" t="s">
        <v>2073</v>
      </c>
      <c r="D2207">
        <v>315</v>
      </c>
      <c r="E2207">
        <v>1324</v>
      </c>
      <c r="F2207">
        <v>3</v>
      </c>
      <c r="G2207">
        <v>31.5</v>
      </c>
      <c r="H2207">
        <v>8</v>
      </c>
      <c r="I2207">
        <v>2.4</v>
      </c>
      <c r="L2207">
        <f t="shared" si="271"/>
        <v>213.63</v>
      </c>
      <c r="M2207">
        <f t="shared" si="272"/>
        <v>-101.37</v>
      </c>
    </row>
    <row r="2208" spans="1:13" x14ac:dyDescent="0.25">
      <c r="A2208" t="s">
        <v>2605</v>
      </c>
      <c r="B2208">
        <f>LEN(A2208)</f>
        <v>70</v>
      </c>
      <c r="C2208" t="s">
        <v>2489</v>
      </c>
      <c r="D2208">
        <v>458</v>
      </c>
      <c r="E2208">
        <v>1922</v>
      </c>
      <c r="F2208">
        <v>6.5</v>
      </c>
      <c r="G2208">
        <v>77</v>
      </c>
      <c r="H2208">
        <v>13</v>
      </c>
      <c r="I2208">
        <v>5</v>
      </c>
      <c r="L2208">
        <f t="shared" si="271"/>
        <v>457.6</v>
      </c>
      <c r="M2208">
        <f t="shared" si="272"/>
        <v>-0.39999999999997726</v>
      </c>
    </row>
    <row r="2209" spans="1:13" x14ac:dyDescent="0.25">
      <c r="A2209" t="str">
        <f t="shared" ref="A2209:A2224" si="277">MID(C2209,1,$B$1)</f>
        <v>Türkischer Zopfkäse</v>
      </c>
      <c r="B2209">
        <f t="shared" ref="B2209:B2224" si="278">LEN(C2209)</f>
        <v>19</v>
      </c>
      <c r="C2209" t="s">
        <v>2074</v>
      </c>
      <c r="D2209">
        <v>336</v>
      </c>
      <c r="E2209">
        <v>1413</v>
      </c>
      <c r="F2209">
        <v>0</v>
      </c>
      <c r="G2209">
        <v>1.5</v>
      </c>
      <c r="H2209">
        <v>23.5</v>
      </c>
      <c r="I2209">
        <v>26.6</v>
      </c>
      <c r="L2209">
        <f t="shared" si="271"/>
        <v>336.42</v>
      </c>
      <c r="M2209">
        <f t="shared" si="272"/>
        <v>0.42000000000001592</v>
      </c>
    </row>
    <row r="2210" spans="1:13" x14ac:dyDescent="0.25">
      <c r="A2210" t="str">
        <f t="shared" si="277"/>
        <v>Ungarische Salami</v>
      </c>
      <c r="B2210">
        <f t="shared" si="278"/>
        <v>17</v>
      </c>
      <c r="C2210" t="s">
        <v>2075</v>
      </c>
      <c r="D2210">
        <v>324</v>
      </c>
      <c r="E2210">
        <v>1360</v>
      </c>
      <c r="F2210">
        <v>0</v>
      </c>
      <c r="G2210">
        <v>0.3</v>
      </c>
      <c r="H2210">
        <v>27</v>
      </c>
      <c r="I2210">
        <v>17</v>
      </c>
      <c r="L2210">
        <f t="shared" si="271"/>
        <v>323.73</v>
      </c>
      <c r="M2210">
        <f t="shared" si="272"/>
        <v>-0.26999999999998181</v>
      </c>
    </row>
    <row r="2211" spans="1:13" x14ac:dyDescent="0.25">
      <c r="A2211" t="str">
        <f t="shared" si="277"/>
        <v>Ursüße (gereinigter und getrockneter Zuckerrohrzellsaft)</v>
      </c>
      <c r="B2211">
        <f t="shared" si="278"/>
        <v>56</v>
      </c>
      <c r="C2211" t="s">
        <v>2076</v>
      </c>
      <c r="D2211">
        <v>385</v>
      </c>
      <c r="E2211">
        <v>1619</v>
      </c>
      <c r="F2211">
        <v>8</v>
      </c>
      <c r="G2211">
        <v>94</v>
      </c>
      <c r="H2211">
        <v>0</v>
      </c>
      <c r="I2211">
        <v>0</v>
      </c>
      <c r="L2211">
        <f t="shared" si="271"/>
        <v>385.4</v>
      </c>
      <c r="M2211">
        <f t="shared" si="272"/>
        <v>0.39999999999997726</v>
      </c>
    </row>
    <row r="2212" spans="1:13" x14ac:dyDescent="0.25">
      <c r="A2212" t="str">
        <f t="shared" si="277"/>
        <v>Vanille-Eiscreme, Milch-Eiscreme, Spaghetti-Eis ohne Sauce</v>
      </c>
      <c r="B2212">
        <f t="shared" si="278"/>
        <v>58</v>
      </c>
      <c r="C2212" t="s">
        <v>2077</v>
      </c>
      <c r="D2212">
        <v>124</v>
      </c>
      <c r="E2212">
        <v>520</v>
      </c>
      <c r="F2212">
        <v>1.5</v>
      </c>
      <c r="G2212">
        <v>14.4</v>
      </c>
      <c r="H2212">
        <v>6.2</v>
      </c>
      <c r="I2212">
        <v>2.7</v>
      </c>
      <c r="L2212">
        <f t="shared" si="271"/>
        <v>128.04</v>
      </c>
      <c r="M2212">
        <f t="shared" si="272"/>
        <v>4.039999999999992</v>
      </c>
    </row>
    <row r="2213" spans="1:13" x14ac:dyDescent="0.25">
      <c r="A2213" t="str">
        <f t="shared" si="277"/>
        <v>Vanille-Kipferl, Vanille-Hörnchen (Weihnachts-Gebäck)</v>
      </c>
      <c r="B2213">
        <f t="shared" si="278"/>
        <v>53</v>
      </c>
      <c r="C2213" t="s">
        <v>2078</v>
      </c>
      <c r="D2213">
        <v>483</v>
      </c>
      <c r="E2213">
        <v>2016</v>
      </c>
      <c r="F2213">
        <v>4.5</v>
      </c>
      <c r="G2213">
        <v>49.4</v>
      </c>
      <c r="H2213">
        <v>28.8</v>
      </c>
      <c r="I2213">
        <v>6.5</v>
      </c>
      <c r="L2213">
        <f t="shared" si="271"/>
        <v>497.68</v>
      </c>
      <c r="M2213">
        <f t="shared" si="272"/>
        <v>14.680000000000007</v>
      </c>
    </row>
    <row r="2214" spans="1:13" x14ac:dyDescent="0.25">
      <c r="A2214" t="str">
        <f t="shared" si="277"/>
        <v>Vanille-Kipferl, Vanille-Hörnchen LowCarb (Weihnachtsgebäck, Lowcarbwelt)</v>
      </c>
      <c r="B2214">
        <f t="shared" si="278"/>
        <v>73</v>
      </c>
      <c r="C2214" t="s">
        <v>2079</v>
      </c>
      <c r="D2214">
        <v>533</v>
      </c>
      <c r="E2214">
        <v>2237</v>
      </c>
      <c r="F2214">
        <v>0</v>
      </c>
      <c r="G2214">
        <v>2</v>
      </c>
      <c r="H2214">
        <v>46</v>
      </c>
      <c r="I2214">
        <v>23</v>
      </c>
      <c r="L2214">
        <f t="shared" si="271"/>
        <v>532.6</v>
      </c>
      <c r="M2214">
        <f t="shared" si="272"/>
        <v>-0.39999999999997726</v>
      </c>
    </row>
    <row r="2215" spans="1:13" x14ac:dyDescent="0.25">
      <c r="A2215" t="str">
        <f t="shared" si="277"/>
        <v>Vanille-Pudding</v>
      </c>
      <c r="B2215">
        <f t="shared" si="278"/>
        <v>15</v>
      </c>
      <c r="C2215" t="s">
        <v>2080</v>
      </c>
      <c r="D2215">
        <v>111</v>
      </c>
      <c r="E2215">
        <v>467</v>
      </c>
      <c r="F2215">
        <v>1.5</v>
      </c>
      <c r="G2215">
        <v>17.399999999999999</v>
      </c>
      <c r="H2215">
        <v>3.3</v>
      </c>
      <c r="I2215">
        <v>2.9</v>
      </c>
      <c r="L2215">
        <f t="shared" si="271"/>
        <v>114.20999999999998</v>
      </c>
      <c r="M2215">
        <f t="shared" si="272"/>
        <v>3.2099999999999795</v>
      </c>
    </row>
    <row r="2216" spans="1:13" x14ac:dyDescent="0.25">
      <c r="A2216" t="str">
        <f t="shared" si="277"/>
        <v>Vanillequark (Speisequark, Topfen)</v>
      </c>
      <c r="B2216">
        <f t="shared" si="278"/>
        <v>34</v>
      </c>
      <c r="C2216" t="s">
        <v>2081</v>
      </c>
      <c r="D2216">
        <v>151</v>
      </c>
      <c r="E2216">
        <v>630</v>
      </c>
      <c r="F2216">
        <v>1.5</v>
      </c>
      <c r="G2216">
        <v>14.9</v>
      </c>
      <c r="H2216">
        <v>8.3000000000000007</v>
      </c>
      <c r="I2216">
        <v>4.0999999999999996</v>
      </c>
      <c r="L2216">
        <f t="shared" si="271"/>
        <v>155.5</v>
      </c>
      <c r="M2216">
        <f t="shared" si="272"/>
        <v>4.5</v>
      </c>
    </row>
    <row r="2217" spans="1:13" x14ac:dyDescent="0.25">
      <c r="A2217" t="str">
        <f t="shared" si="277"/>
        <v>Vanille-Schoten (Orchideenart), getrocknet</v>
      </c>
      <c r="B2217">
        <f t="shared" si="278"/>
        <v>42</v>
      </c>
      <c r="C2217" t="s">
        <v>2082</v>
      </c>
      <c r="D2217">
        <v>278</v>
      </c>
      <c r="E2217">
        <v>1166</v>
      </c>
      <c r="F2217">
        <v>5</v>
      </c>
      <c r="G2217">
        <v>56.1</v>
      </c>
      <c r="H2217">
        <v>3.3</v>
      </c>
      <c r="I2217">
        <v>4</v>
      </c>
      <c r="L2217">
        <f t="shared" si="271"/>
        <v>277.5</v>
      </c>
      <c r="M2217">
        <f t="shared" si="272"/>
        <v>-0.5</v>
      </c>
    </row>
    <row r="2218" spans="1:13" x14ac:dyDescent="0.25">
      <c r="A2218" t="str">
        <f t="shared" si="277"/>
        <v>Vanillesoße</v>
      </c>
      <c r="B2218">
        <f t="shared" si="278"/>
        <v>11</v>
      </c>
      <c r="C2218" t="s">
        <v>2083</v>
      </c>
      <c r="D2218">
        <v>107</v>
      </c>
      <c r="E2218">
        <v>448</v>
      </c>
      <c r="F2218">
        <v>1</v>
      </c>
      <c r="G2218">
        <v>12.9</v>
      </c>
      <c r="H2218">
        <v>4.2</v>
      </c>
      <c r="I2218">
        <v>4.3</v>
      </c>
      <c r="L2218">
        <f t="shared" si="271"/>
        <v>110.00999999999999</v>
      </c>
      <c r="M2218">
        <f t="shared" si="272"/>
        <v>3.0099999999999909</v>
      </c>
    </row>
    <row r="2219" spans="1:13" x14ac:dyDescent="0.25">
      <c r="A2219" t="str">
        <f t="shared" si="277"/>
        <v>Vanille-Zucker</v>
      </c>
      <c r="B2219">
        <f t="shared" si="278"/>
        <v>14</v>
      </c>
      <c r="C2219" t="s">
        <v>2084</v>
      </c>
      <c r="D2219">
        <v>388</v>
      </c>
      <c r="E2219">
        <v>1649</v>
      </c>
      <c r="F2219">
        <v>8</v>
      </c>
      <c r="G2219">
        <v>97</v>
      </c>
      <c r="H2219">
        <v>0</v>
      </c>
      <c r="I2219">
        <v>0</v>
      </c>
      <c r="L2219">
        <f t="shared" si="271"/>
        <v>397.7</v>
      </c>
      <c r="M2219">
        <f t="shared" si="272"/>
        <v>9.6999999999999886</v>
      </c>
    </row>
    <row r="2220" spans="1:13" x14ac:dyDescent="0.25">
      <c r="A2220" t="str">
        <f t="shared" si="277"/>
        <v>Vanillin-Zucker</v>
      </c>
      <c r="B2220">
        <f t="shared" si="278"/>
        <v>15</v>
      </c>
      <c r="C2220" t="s">
        <v>2085</v>
      </c>
      <c r="D2220">
        <v>388</v>
      </c>
      <c r="E2220">
        <v>1649</v>
      </c>
      <c r="F2220">
        <v>8</v>
      </c>
      <c r="G2220">
        <v>97</v>
      </c>
      <c r="H2220">
        <v>0</v>
      </c>
      <c r="I2220">
        <v>0</v>
      </c>
      <c r="L2220">
        <f t="shared" si="271"/>
        <v>397.7</v>
      </c>
      <c r="M2220">
        <f t="shared" si="272"/>
        <v>9.6999999999999886</v>
      </c>
    </row>
    <row r="2221" spans="1:13" x14ac:dyDescent="0.25">
      <c r="A2221" t="str">
        <f t="shared" si="277"/>
        <v>Vegetarische Pasteten, Kräuteraufstrich</v>
      </c>
      <c r="B2221">
        <f t="shared" si="278"/>
        <v>39</v>
      </c>
      <c r="C2221" t="s">
        <v>2086</v>
      </c>
      <c r="D2221">
        <v>218</v>
      </c>
      <c r="E2221">
        <v>912</v>
      </c>
      <c r="F2221">
        <v>1.3</v>
      </c>
      <c r="G2221">
        <v>15.9</v>
      </c>
      <c r="H2221">
        <v>11.1</v>
      </c>
      <c r="I2221">
        <v>11.7</v>
      </c>
      <c r="L2221">
        <f t="shared" si="271"/>
        <v>217.56</v>
      </c>
      <c r="M2221">
        <f t="shared" si="272"/>
        <v>-0.43999999999999773</v>
      </c>
    </row>
    <row r="2222" spans="1:13" x14ac:dyDescent="0.25">
      <c r="A2222" t="str">
        <f t="shared" si="277"/>
        <v>Venusmuscheln, ausgelöst (Muschelfleisch)</v>
      </c>
      <c r="B2222">
        <f t="shared" si="278"/>
        <v>41</v>
      </c>
      <c r="C2222" t="s">
        <v>2087</v>
      </c>
      <c r="D2222">
        <v>38</v>
      </c>
      <c r="E2222">
        <v>160</v>
      </c>
      <c r="F2222">
        <v>0.5</v>
      </c>
      <c r="G2222">
        <v>6</v>
      </c>
      <c r="H2222">
        <v>1</v>
      </c>
      <c r="I2222">
        <v>11</v>
      </c>
      <c r="L2222">
        <f t="shared" si="271"/>
        <v>80.099999999999994</v>
      </c>
      <c r="M2222">
        <f t="shared" si="272"/>
        <v>42.099999999999994</v>
      </c>
    </row>
    <row r="2223" spans="1:13" x14ac:dyDescent="0.25">
      <c r="A2223" t="str">
        <f t="shared" si="277"/>
        <v>Victoria-Barsch, Viktoria-Barsch, Nil-Barsch (roh)</v>
      </c>
      <c r="B2223">
        <f t="shared" si="278"/>
        <v>50</v>
      </c>
      <c r="C2223" t="s">
        <v>2088</v>
      </c>
      <c r="D2223">
        <v>100</v>
      </c>
      <c r="E2223">
        <v>419</v>
      </c>
      <c r="F2223">
        <v>0</v>
      </c>
      <c r="G2223">
        <v>0</v>
      </c>
      <c r="H2223">
        <v>1.7</v>
      </c>
      <c r="I2223">
        <v>20</v>
      </c>
      <c r="L2223">
        <f t="shared" si="271"/>
        <v>99.81</v>
      </c>
      <c r="M2223">
        <f t="shared" si="272"/>
        <v>-0.18999999999999773</v>
      </c>
    </row>
    <row r="2224" spans="1:13" x14ac:dyDescent="0.25">
      <c r="A2224" t="str">
        <f t="shared" si="277"/>
        <v>Vinaigrette</v>
      </c>
      <c r="B2224">
        <f t="shared" si="278"/>
        <v>11</v>
      </c>
      <c r="C2224" t="s">
        <v>2089</v>
      </c>
      <c r="D2224">
        <v>649</v>
      </c>
      <c r="E2224">
        <v>2667</v>
      </c>
      <c r="F2224">
        <v>0</v>
      </c>
      <c r="G2224">
        <v>0.1</v>
      </c>
      <c r="H2224">
        <v>72</v>
      </c>
      <c r="I2224">
        <v>0.1</v>
      </c>
      <c r="L2224">
        <f t="shared" si="271"/>
        <v>670.43</v>
      </c>
      <c r="M2224">
        <f t="shared" si="272"/>
        <v>21.42999999999995</v>
      </c>
    </row>
    <row r="2225" spans="1:13" x14ac:dyDescent="0.25">
      <c r="A2225" t="s">
        <v>2689</v>
      </c>
      <c r="B2225">
        <f>LEN(A2225)</f>
        <v>68</v>
      </c>
      <c r="C2225" t="s">
        <v>2490</v>
      </c>
      <c r="D2225">
        <v>226</v>
      </c>
      <c r="E2225">
        <v>949</v>
      </c>
      <c r="F2225">
        <v>4</v>
      </c>
      <c r="G2225">
        <v>44.1</v>
      </c>
      <c r="H2225">
        <v>1.5</v>
      </c>
      <c r="I2225">
        <v>7.4</v>
      </c>
      <c r="L2225">
        <f t="shared" si="271"/>
        <v>225.84</v>
      </c>
      <c r="M2225">
        <f t="shared" si="272"/>
        <v>-0.15999999999999659</v>
      </c>
    </row>
    <row r="2226" spans="1:13" x14ac:dyDescent="0.25">
      <c r="A2226" t="str">
        <f t="shared" ref="A2226:A2243" si="279">MID(C2226,1,$B$1)</f>
        <v>Virginia Ham, Farmer-Schinken, Honey Ham, Virginia-Schinken mit Honigkruste</v>
      </c>
      <c r="B2226">
        <f t="shared" ref="B2226:B2243" si="280">LEN(C2226)</f>
        <v>75</v>
      </c>
      <c r="C2226" t="s">
        <v>2090</v>
      </c>
      <c r="D2226">
        <v>128</v>
      </c>
      <c r="E2226">
        <v>538</v>
      </c>
      <c r="F2226">
        <v>0</v>
      </c>
      <c r="G2226">
        <v>3</v>
      </c>
      <c r="H2226">
        <v>3.6</v>
      </c>
      <c r="I2226">
        <v>19.600000000000001</v>
      </c>
      <c r="L2226">
        <f t="shared" si="271"/>
        <v>128.10000000000002</v>
      </c>
      <c r="M2226">
        <f t="shared" si="272"/>
        <v>0.10000000000002274</v>
      </c>
    </row>
    <row r="2227" spans="1:13" x14ac:dyDescent="0.25">
      <c r="A2227" t="str">
        <f t="shared" si="279"/>
        <v>Vollei, pasteurisiert (Hühnerei)</v>
      </c>
      <c r="B2227">
        <f t="shared" si="280"/>
        <v>32</v>
      </c>
      <c r="C2227" t="s">
        <v>2091</v>
      </c>
      <c r="D2227">
        <v>161</v>
      </c>
      <c r="E2227">
        <v>677</v>
      </c>
      <c r="F2227">
        <v>0</v>
      </c>
      <c r="G2227">
        <v>0.7</v>
      </c>
      <c r="H2227">
        <v>11.2</v>
      </c>
      <c r="I2227">
        <v>12.9</v>
      </c>
      <c r="L2227">
        <f t="shared" si="271"/>
        <v>161.21</v>
      </c>
      <c r="M2227">
        <f t="shared" si="272"/>
        <v>0.21000000000000796</v>
      </c>
    </row>
    <row r="2228" spans="1:13" x14ac:dyDescent="0.25">
      <c r="A2228" t="str">
        <f t="shared" si="279"/>
        <v>Vollkorn-Baguette</v>
      </c>
      <c r="B2228">
        <f t="shared" si="280"/>
        <v>17</v>
      </c>
      <c r="C2228" t="s">
        <v>2092</v>
      </c>
      <c r="D2228">
        <v>224</v>
      </c>
      <c r="E2228">
        <v>939</v>
      </c>
      <c r="F2228">
        <v>3.5</v>
      </c>
      <c r="G2228">
        <v>41.1</v>
      </c>
      <c r="H2228">
        <v>2</v>
      </c>
      <c r="I2228">
        <v>8.6999999999999993</v>
      </c>
      <c r="L2228">
        <f t="shared" si="271"/>
        <v>223.64999999999998</v>
      </c>
      <c r="M2228">
        <f t="shared" si="272"/>
        <v>-0.35000000000002274</v>
      </c>
    </row>
    <row r="2229" spans="1:13" x14ac:dyDescent="0.25">
      <c r="A2229" t="str">
        <f t="shared" si="279"/>
        <v>Vollkornbrot mit Ölsamen</v>
      </c>
      <c r="B2229">
        <f t="shared" si="280"/>
        <v>24</v>
      </c>
      <c r="C2229" t="s">
        <v>2093</v>
      </c>
      <c r="D2229">
        <v>211</v>
      </c>
      <c r="E2229">
        <v>884</v>
      </c>
      <c r="F2229">
        <v>3.1</v>
      </c>
      <c r="G2229">
        <v>37.200000000000003</v>
      </c>
      <c r="H2229">
        <v>3</v>
      </c>
      <c r="I2229">
        <v>7.2</v>
      </c>
      <c r="L2229">
        <f t="shared" si="271"/>
        <v>210.66000000000003</v>
      </c>
      <c r="M2229">
        <f t="shared" si="272"/>
        <v>-0.33999999999997499</v>
      </c>
    </row>
    <row r="2230" spans="1:13" x14ac:dyDescent="0.25">
      <c r="A2230" t="str">
        <f t="shared" si="279"/>
        <v>Vollkornbrot mit Sonnenblumen-Kernen (Sonnenblumen-Brot)</v>
      </c>
      <c r="B2230">
        <f t="shared" si="280"/>
        <v>56</v>
      </c>
      <c r="C2230" t="s">
        <v>2094</v>
      </c>
      <c r="D2230">
        <v>201</v>
      </c>
      <c r="E2230">
        <v>851</v>
      </c>
      <c r="F2230">
        <v>3.5</v>
      </c>
      <c r="G2230">
        <v>36.4</v>
      </c>
      <c r="H2230">
        <v>3</v>
      </c>
      <c r="I2230">
        <v>7.1</v>
      </c>
      <c r="L2230">
        <f t="shared" si="271"/>
        <v>206.95999999999998</v>
      </c>
      <c r="M2230">
        <f t="shared" si="272"/>
        <v>5.9599999999999795</v>
      </c>
    </row>
    <row r="2231" spans="1:13" x14ac:dyDescent="0.25">
      <c r="A2231" t="str">
        <f t="shared" si="279"/>
        <v>Vollkornbrot, Vollkornschrot-Brot</v>
      </c>
      <c r="B2231">
        <f t="shared" si="280"/>
        <v>33</v>
      </c>
      <c r="C2231" t="s">
        <v>2095</v>
      </c>
      <c r="D2231">
        <v>187</v>
      </c>
      <c r="E2231">
        <v>783</v>
      </c>
      <c r="F2231">
        <v>3.1</v>
      </c>
      <c r="G2231">
        <v>37.700000000000003</v>
      </c>
      <c r="H2231">
        <v>0.9</v>
      </c>
      <c r="I2231">
        <v>5.7</v>
      </c>
      <c r="L2231">
        <f t="shared" si="271"/>
        <v>186.88</v>
      </c>
      <c r="M2231">
        <f t="shared" si="272"/>
        <v>-0.12000000000000455</v>
      </c>
    </row>
    <row r="2232" spans="1:13" x14ac:dyDescent="0.25">
      <c r="A2232" t="str">
        <f t="shared" si="279"/>
        <v>Vollkorn-Brötchen, Vollkorn-Semmeln, Vollkorn-Wecken</v>
      </c>
      <c r="B2232">
        <f t="shared" si="280"/>
        <v>52</v>
      </c>
      <c r="C2232" t="s">
        <v>2096</v>
      </c>
      <c r="D2232">
        <v>220</v>
      </c>
      <c r="E2232">
        <v>933</v>
      </c>
      <c r="F2232">
        <v>4</v>
      </c>
      <c r="G2232">
        <v>43.5</v>
      </c>
      <c r="H2232">
        <v>1.5</v>
      </c>
      <c r="I2232">
        <v>8.1</v>
      </c>
      <c r="L2232">
        <f t="shared" si="271"/>
        <v>226.32</v>
      </c>
      <c r="M2232">
        <f t="shared" si="272"/>
        <v>6.3199999999999932</v>
      </c>
    </row>
    <row r="2233" spans="1:13" x14ac:dyDescent="0.25">
      <c r="A2233" t="str">
        <f t="shared" si="279"/>
        <v>Vollkorn-Brötchen, Vollkorn-Semmeln, Vollkorn-Wecken mit Schinkenwürfeln</v>
      </c>
      <c r="B2233">
        <f t="shared" si="280"/>
        <v>72</v>
      </c>
      <c r="C2233" t="s">
        <v>2097</v>
      </c>
      <c r="D2233">
        <v>256</v>
      </c>
      <c r="E2233">
        <v>1078</v>
      </c>
      <c r="F2233">
        <v>3.5</v>
      </c>
      <c r="G2233">
        <v>37.4</v>
      </c>
      <c r="H2233">
        <v>8</v>
      </c>
      <c r="I2233">
        <v>8.6</v>
      </c>
      <c r="L2233">
        <f t="shared" si="271"/>
        <v>263.85999999999996</v>
      </c>
      <c r="M2233">
        <f t="shared" si="272"/>
        <v>7.8599999999999568</v>
      </c>
    </row>
    <row r="2234" spans="1:13" x14ac:dyDescent="0.25">
      <c r="A2234" t="str">
        <f t="shared" si="279"/>
        <v>Vollkorn-Brötchen, Vollkorn-Semmeln, Vollkorn-Wecken mit Sonnenblumenkernen</v>
      </c>
      <c r="B2234">
        <f t="shared" si="280"/>
        <v>75</v>
      </c>
      <c r="C2234" t="s">
        <v>2098</v>
      </c>
      <c r="D2234">
        <v>237</v>
      </c>
      <c r="E2234">
        <v>1001</v>
      </c>
      <c r="F2234">
        <v>4</v>
      </c>
      <c r="G2234">
        <v>42.1</v>
      </c>
      <c r="H2234">
        <v>3.7</v>
      </c>
      <c r="I2234">
        <v>8.8000000000000007</v>
      </c>
      <c r="L2234">
        <f t="shared" si="271"/>
        <v>243.98</v>
      </c>
      <c r="M2234">
        <f t="shared" si="272"/>
        <v>6.9799999999999898</v>
      </c>
    </row>
    <row r="2235" spans="1:13" x14ac:dyDescent="0.25">
      <c r="A2235" t="str">
        <f t="shared" si="279"/>
        <v>Vollkorn-Brötchen, Vollkorn-Semmeln, Vollkorn-Wecken mit Speckwürfeln</v>
      </c>
      <c r="B2235">
        <f t="shared" si="280"/>
        <v>69</v>
      </c>
      <c r="C2235" t="s">
        <v>2099</v>
      </c>
      <c r="D2235">
        <v>293</v>
      </c>
      <c r="E2235">
        <v>1230</v>
      </c>
      <c r="F2235">
        <v>3.5</v>
      </c>
      <c r="G2235">
        <v>37.4</v>
      </c>
      <c r="H2235">
        <v>12</v>
      </c>
      <c r="I2235">
        <v>8.6</v>
      </c>
      <c r="L2235">
        <f t="shared" si="271"/>
        <v>301.06</v>
      </c>
      <c r="M2235">
        <f t="shared" si="272"/>
        <v>8.0600000000000023</v>
      </c>
    </row>
    <row r="2236" spans="1:13" x14ac:dyDescent="0.25">
      <c r="A2236" t="str">
        <f t="shared" si="279"/>
        <v>Vollkorn-Brötchen, Vollkorn-Semmeln, Vollkorn-Wecken mit Zwiebeln</v>
      </c>
      <c r="B2236">
        <f t="shared" si="280"/>
        <v>65</v>
      </c>
      <c r="C2236" t="s">
        <v>2100</v>
      </c>
      <c r="D2236">
        <v>214</v>
      </c>
      <c r="E2236">
        <v>907</v>
      </c>
      <c r="F2236">
        <v>4</v>
      </c>
      <c r="G2236">
        <v>42.2</v>
      </c>
      <c r="H2236">
        <v>1.5</v>
      </c>
      <c r="I2236">
        <v>7.9</v>
      </c>
      <c r="L2236">
        <f t="shared" si="271"/>
        <v>220.15</v>
      </c>
      <c r="M2236">
        <f t="shared" si="272"/>
        <v>6.1500000000000057</v>
      </c>
    </row>
    <row r="2237" spans="1:13" x14ac:dyDescent="0.25">
      <c r="A2237" t="str">
        <f t="shared" si="279"/>
        <v>Vollkorn-Cornflakes, Vollkornflakes, Maisflocken</v>
      </c>
      <c r="B2237">
        <f t="shared" si="280"/>
        <v>48</v>
      </c>
      <c r="C2237" t="s">
        <v>2101</v>
      </c>
      <c r="D2237">
        <v>335</v>
      </c>
      <c r="E2237">
        <v>1408</v>
      </c>
      <c r="F2237">
        <v>6</v>
      </c>
      <c r="G2237">
        <v>67</v>
      </c>
      <c r="H2237">
        <v>2</v>
      </c>
      <c r="I2237">
        <v>10</v>
      </c>
      <c r="L2237">
        <f t="shared" si="271"/>
        <v>335.3</v>
      </c>
      <c r="M2237">
        <f t="shared" si="272"/>
        <v>0.30000000000001137</v>
      </c>
    </row>
    <row r="2238" spans="1:13" x14ac:dyDescent="0.25">
      <c r="A2238" t="str">
        <f t="shared" si="279"/>
        <v>Vollkorn-Kekse (Cookies)</v>
      </c>
      <c r="B2238">
        <f t="shared" si="280"/>
        <v>24</v>
      </c>
      <c r="C2238" t="s">
        <v>2102</v>
      </c>
      <c r="D2238">
        <v>411</v>
      </c>
      <c r="E2238">
        <v>1722</v>
      </c>
      <c r="F2238">
        <v>4</v>
      </c>
      <c r="G2238">
        <v>43.9</v>
      </c>
      <c r="H2238">
        <v>21.4</v>
      </c>
      <c r="I2238">
        <v>10.8</v>
      </c>
      <c r="L2238">
        <f t="shared" si="271"/>
        <v>424.37</v>
      </c>
      <c r="M2238">
        <f t="shared" si="272"/>
        <v>13.370000000000005</v>
      </c>
    </row>
    <row r="2239" spans="1:13" x14ac:dyDescent="0.25">
      <c r="A2239" t="str">
        <f t="shared" si="279"/>
        <v>Vollkorn-Kekse mit Nüssen, Nuss-Kekse (Cookies)</v>
      </c>
      <c r="B2239">
        <f t="shared" si="280"/>
        <v>47</v>
      </c>
      <c r="C2239" t="s">
        <v>2103</v>
      </c>
      <c r="D2239">
        <v>449</v>
      </c>
      <c r="E2239">
        <v>1874</v>
      </c>
      <c r="F2239">
        <v>3.5</v>
      </c>
      <c r="G2239">
        <v>38.299999999999997</v>
      </c>
      <c r="H2239">
        <v>27.5</v>
      </c>
      <c r="I2239">
        <v>12.1</v>
      </c>
      <c r="L2239">
        <f t="shared" si="271"/>
        <v>463.59999999999997</v>
      </c>
      <c r="M2239">
        <f t="shared" si="272"/>
        <v>14.599999999999966</v>
      </c>
    </row>
    <row r="2240" spans="1:13" x14ac:dyDescent="0.25">
      <c r="A2240" t="str">
        <f t="shared" si="279"/>
        <v>Vollkorn-Kekse mit Schokolade, Schokoladen-Kekse, Schoko-Kekse (Cookies)</v>
      </c>
      <c r="B2240">
        <f t="shared" si="280"/>
        <v>72</v>
      </c>
      <c r="C2240" t="s">
        <v>2104</v>
      </c>
      <c r="D2240">
        <v>473</v>
      </c>
      <c r="E2240">
        <v>1982</v>
      </c>
      <c r="F2240">
        <v>5.5</v>
      </c>
      <c r="G2240">
        <v>58.3</v>
      </c>
      <c r="H2240">
        <v>23</v>
      </c>
      <c r="I2240">
        <v>8.1999999999999993</v>
      </c>
      <c r="L2240">
        <f t="shared" si="271"/>
        <v>487.36999999999995</v>
      </c>
      <c r="M2240">
        <f t="shared" si="272"/>
        <v>14.369999999999948</v>
      </c>
    </row>
    <row r="2241" spans="1:13" x14ac:dyDescent="0.25">
      <c r="A2241" t="str">
        <f t="shared" si="279"/>
        <v>Vollkorn-Knusper-Brot aus Weizen, knäckebrotähnlich</v>
      </c>
      <c r="B2241">
        <f t="shared" si="280"/>
        <v>51</v>
      </c>
      <c r="C2241" t="s">
        <v>2105</v>
      </c>
      <c r="D2241">
        <v>350</v>
      </c>
      <c r="E2241">
        <v>1469</v>
      </c>
      <c r="F2241">
        <v>5</v>
      </c>
      <c r="G2241">
        <v>61</v>
      </c>
      <c r="H2241">
        <v>5.3</v>
      </c>
      <c r="I2241">
        <v>12</v>
      </c>
      <c r="L2241">
        <f t="shared" si="271"/>
        <v>349.78999999999996</v>
      </c>
      <c r="M2241">
        <f t="shared" si="272"/>
        <v>-0.21000000000003638</v>
      </c>
    </row>
    <row r="2242" spans="1:13" x14ac:dyDescent="0.25">
      <c r="A2242" t="str">
        <f t="shared" si="279"/>
        <v>Vollkorn-Müsli</v>
      </c>
      <c r="B2242">
        <f t="shared" si="280"/>
        <v>14</v>
      </c>
      <c r="C2242" t="s">
        <v>2106</v>
      </c>
      <c r="D2242">
        <v>404</v>
      </c>
      <c r="E2242">
        <v>1697</v>
      </c>
      <c r="F2242">
        <v>4.5</v>
      </c>
      <c r="G2242">
        <v>50.2</v>
      </c>
      <c r="H2242">
        <v>17.100000000000001</v>
      </c>
      <c r="I2242">
        <v>12.4</v>
      </c>
      <c r="L2242">
        <f t="shared" ref="L2242:L2305" si="281">G2242*4.1+H2242*9.3+I2242*4.2+J2242*7+K2242*3</f>
        <v>416.93</v>
      </c>
      <c r="M2242">
        <f t="shared" ref="M2242:M2305" si="282">L2242-D2242</f>
        <v>12.930000000000007</v>
      </c>
    </row>
    <row r="2243" spans="1:13" x14ac:dyDescent="0.25">
      <c r="A2243" t="str">
        <f t="shared" si="279"/>
        <v>Vollkorn-Reismehl</v>
      </c>
      <c r="B2243">
        <f t="shared" si="280"/>
        <v>17</v>
      </c>
      <c r="C2243" t="s">
        <v>2107</v>
      </c>
      <c r="D2243">
        <v>354</v>
      </c>
      <c r="E2243">
        <v>1469</v>
      </c>
      <c r="F2243">
        <v>7</v>
      </c>
      <c r="G2243">
        <v>78.099999999999994</v>
      </c>
      <c r="H2243">
        <v>0.7</v>
      </c>
      <c r="I2243">
        <v>6.6</v>
      </c>
      <c r="L2243">
        <f t="shared" si="281"/>
        <v>354.43999999999994</v>
      </c>
      <c r="M2243">
        <f t="shared" si="282"/>
        <v>0.43999999999994088</v>
      </c>
    </row>
    <row r="2244" spans="1:13" x14ac:dyDescent="0.25">
      <c r="A2244" t="s">
        <v>2675</v>
      </c>
      <c r="B2244">
        <f>LEN(A2244)</f>
        <v>79</v>
      </c>
      <c r="C2244" t="s">
        <v>2491</v>
      </c>
      <c r="D2244">
        <v>129</v>
      </c>
      <c r="E2244">
        <v>547</v>
      </c>
      <c r="F2244">
        <v>2</v>
      </c>
      <c r="G2244">
        <v>23.9</v>
      </c>
      <c r="H2244">
        <v>1.5</v>
      </c>
      <c r="I2244">
        <v>5</v>
      </c>
      <c r="L2244">
        <f t="shared" si="281"/>
        <v>132.94</v>
      </c>
      <c r="M2244">
        <f t="shared" si="282"/>
        <v>3.9399999999999977</v>
      </c>
    </row>
    <row r="2245" spans="1:13" x14ac:dyDescent="0.25">
      <c r="A2245" t="s">
        <v>2666</v>
      </c>
      <c r="B2245">
        <f>LEN(A2245)</f>
        <v>80</v>
      </c>
      <c r="C2245" t="s">
        <v>2492</v>
      </c>
      <c r="D2245">
        <v>322</v>
      </c>
      <c r="E2245">
        <v>1366</v>
      </c>
      <c r="F2245">
        <v>5.5</v>
      </c>
      <c r="G2245">
        <v>59.9</v>
      </c>
      <c r="H2245">
        <v>3.6</v>
      </c>
      <c r="I2245">
        <v>12.6</v>
      </c>
      <c r="L2245">
        <f t="shared" si="281"/>
        <v>331.99</v>
      </c>
      <c r="M2245">
        <f t="shared" si="282"/>
        <v>9.9900000000000091</v>
      </c>
    </row>
    <row r="2246" spans="1:13" x14ac:dyDescent="0.25">
      <c r="A2246" t="str">
        <f t="shared" ref="A2246:A2258" si="283">MID(C2246,1,$B$1)</f>
        <v>Vollkorn-Toastbrot</v>
      </c>
      <c r="B2246">
        <f t="shared" ref="B2246:B2258" si="284">LEN(C2246)</f>
        <v>18</v>
      </c>
      <c r="C2246" t="s">
        <v>2108</v>
      </c>
      <c r="D2246">
        <v>238</v>
      </c>
      <c r="E2246">
        <v>1008</v>
      </c>
      <c r="F2246">
        <v>4</v>
      </c>
      <c r="G2246">
        <v>45</v>
      </c>
      <c r="H2246">
        <v>2.8</v>
      </c>
      <c r="I2246">
        <v>8.1999999999999993</v>
      </c>
      <c r="L2246">
        <f t="shared" si="281"/>
        <v>244.97999999999996</v>
      </c>
      <c r="M2246">
        <f t="shared" si="282"/>
        <v>6.9799999999999613</v>
      </c>
    </row>
    <row r="2247" spans="1:13" x14ac:dyDescent="0.25">
      <c r="A2247" t="str">
        <f t="shared" si="283"/>
        <v>Vollkornweizen</v>
      </c>
      <c r="B2247">
        <f t="shared" si="284"/>
        <v>14</v>
      </c>
      <c r="C2247" t="s">
        <v>2109</v>
      </c>
      <c r="D2247">
        <v>309</v>
      </c>
      <c r="E2247">
        <v>1310</v>
      </c>
      <c r="F2247">
        <v>5</v>
      </c>
      <c r="G2247">
        <v>61</v>
      </c>
      <c r="H2247">
        <v>2</v>
      </c>
      <c r="I2247">
        <v>11.7</v>
      </c>
      <c r="L2247">
        <f t="shared" si="281"/>
        <v>317.83999999999997</v>
      </c>
      <c r="M2247">
        <f t="shared" si="282"/>
        <v>8.839999999999975</v>
      </c>
    </row>
    <row r="2248" spans="1:13" x14ac:dyDescent="0.25">
      <c r="A2248" t="str">
        <f t="shared" si="283"/>
        <v xml:space="preserve">Vollkorn-Weizengrieß </v>
      </c>
      <c r="B2248">
        <f t="shared" si="284"/>
        <v>21</v>
      </c>
      <c r="C2248" t="s">
        <v>2110</v>
      </c>
      <c r="D2248">
        <v>318</v>
      </c>
      <c r="E2248">
        <v>1334</v>
      </c>
      <c r="F2248">
        <v>5</v>
      </c>
      <c r="G2248">
        <v>60</v>
      </c>
      <c r="H2248">
        <v>2.5</v>
      </c>
      <c r="I2248">
        <v>11.5</v>
      </c>
      <c r="L2248">
        <f t="shared" si="281"/>
        <v>317.55</v>
      </c>
      <c r="M2248">
        <f t="shared" si="282"/>
        <v>-0.44999999999998863</v>
      </c>
    </row>
    <row r="2249" spans="1:13" x14ac:dyDescent="0.25">
      <c r="A2249" t="str">
        <f t="shared" si="283"/>
        <v>Vollkorn-Weizenmehl</v>
      </c>
      <c r="B2249">
        <f t="shared" si="284"/>
        <v>19</v>
      </c>
      <c r="C2249" t="s">
        <v>2111</v>
      </c>
      <c r="D2249">
        <v>297</v>
      </c>
      <c r="E2249">
        <v>1249</v>
      </c>
      <c r="F2249">
        <v>4.5</v>
      </c>
      <c r="G2249">
        <v>55</v>
      </c>
      <c r="H2249">
        <v>2.2999999999999998</v>
      </c>
      <c r="I2249">
        <v>12</v>
      </c>
      <c r="L2249">
        <f t="shared" si="281"/>
        <v>297.28999999999996</v>
      </c>
      <c r="M2249">
        <f t="shared" si="282"/>
        <v>0.28999999999996362</v>
      </c>
    </row>
    <row r="2250" spans="1:13" x14ac:dyDescent="0.25">
      <c r="A2250" t="str">
        <f t="shared" si="283"/>
        <v>Vollmilch 3,5 % Fett (Frischmilch)</v>
      </c>
      <c r="B2250">
        <f t="shared" si="284"/>
        <v>34</v>
      </c>
      <c r="C2250" t="s">
        <v>2112</v>
      </c>
      <c r="D2250">
        <v>64</v>
      </c>
      <c r="E2250">
        <v>269</v>
      </c>
      <c r="F2250">
        <v>0.5</v>
      </c>
      <c r="G2250">
        <v>4.5</v>
      </c>
      <c r="H2250">
        <v>3.5</v>
      </c>
      <c r="I2250">
        <v>3.3</v>
      </c>
      <c r="L2250">
        <f t="shared" si="281"/>
        <v>64.86</v>
      </c>
      <c r="M2250">
        <f t="shared" si="282"/>
        <v>0.85999999999999943</v>
      </c>
    </row>
    <row r="2251" spans="1:13" x14ac:dyDescent="0.25">
      <c r="A2251" t="str">
        <f t="shared" si="283"/>
        <v>Vollmilchpulver, Trockenmilch</v>
      </c>
      <c r="B2251">
        <f t="shared" si="284"/>
        <v>29</v>
      </c>
      <c r="C2251" t="s">
        <v>2113</v>
      </c>
      <c r="D2251">
        <v>507</v>
      </c>
      <c r="E2251">
        <v>2129</v>
      </c>
      <c r="F2251">
        <v>3.5</v>
      </c>
      <c r="G2251">
        <v>38</v>
      </c>
      <c r="H2251">
        <v>26</v>
      </c>
      <c r="I2251">
        <v>26</v>
      </c>
      <c r="L2251">
        <f t="shared" si="281"/>
        <v>506.8</v>
      </c>
      <c r="M2251">
        <f t="shared" si="282"/>
        <v>-0.19999999999998863</v>
      </c>
    </row>
    <row r="2252" spans="1:13" x14ac:dyDescent="0.25">
      <c r="A2252" t="str">
        <f t="shared" si="283"/>
        <v>Vollmilch-Schokolade</v>
      </c>
      <c r="B2252">
        <f t="shared" si="284"/>
        <v>20</v>
      </c>
      <c r="C2252" t="s">
        <v>2114</v>
      </c>
      <c r="D2252">
        <v>536</v>
      </c>
      <c r="E2252">
        <v>2240</v>
      </c>
      <c r="F2252">
        <v>5</v>
      </c>
      <c r="G2252">
        <v>54</v>
      </c>
      <c r="H2252">
        <v>31.5</v>
      </c>
      <c r="I2252">
        <v>9.1999999999999993</v>
      </c>
      <c r="L2252">
        <f t="shared" si="281"/>
        <v>552.99</v>
      </c>
      <c r="M2252">
        <f t="shared" si="282"/>
        <v>16.990000000000009</v>
      </c>
    </row>
    <row r="2253" spans="1:13" x14ac:dyDescent="0.25">
      <c r="A2253" t="str">
        <f t="shared" si="283"/>
        <v>Vollmilch-Schokolade mit Nuss (Haselnuss-Schokolade)</v>
      </c>
      <c r="B2253">
        <f t="shared" si="284"/>
        <v>52</v>
      </c>
      <c r="C2253" t="s">
        <v>2115</v>
      </c>
      <c r="D2253">
        <v>552</v>
      </c>
      <c r="E2253">
        <v>2301</v>
      </c>
      <c r="F2253">
        <v>4.5</v>
      </c>
      <c r="G2253">
        <v>47.5</v>
      </c>
      <c r="H2253">
        <v>36</v>
      </c>
      <c r="I2253">
        <v>9.5</v>
      </c>
      <c r="L2253">
        <f t="shared" si="281"/>
        <v>569.44999999999993</v>
      </c>
      <c r="M2253">
        <f t="shared" si="282"/>
        <v>17.449999999999932</v>
      </c>
    </row>
    <row r="2254" spans="1:13" x14ac:dyDescent="0.25">
      <c r="A2254" t="str">
        <f t="shared" si="283"/>
        <v>Vollzucker (gereinigter und getrockneter Zuckerrüben-Dünnsaft)</v>
      </c>
      <c r="B2254">
        <f t="shared" si="284"/>
        <v>62</v>
      </c>
      <c r="C2254" t="s">
        <v>2116</v>
      </c>
      <c r="D2254">
        <v>398</v>
      </c>
      <c r="E2254">
        <v>1672</v>
      </c>
      <c r="F2254">
        <v>8</v>
      </c>
      <c r="G2254">
        <v>94</v>
      </c>
      <c r="H2254">
        <v>0</v>
      </c>
      <c r="I2254">
        <v>3</v>
      </c>
      <c r="L2254">
        <f t="shared" si="281"/>
        <v>398</v>
      </c>
      <c r="M2254">
        <f t="shared" si="282"/>
        <v>0</v>
      </c>
    </row>
    <row r="2255" spans="1:13" x14ac:dyDescent="0.25">
      <c r="A2255" t="str">
        <f t="shared" si="283"/>
        <v>Wacholder-Beeren, frisch</v>
      </c>
      <c r="B2255">
        <f t="shared" si="284"/>
        <v>24</v>
      </c>
      <c r="C2255" t="s">
        <v>2117</v>
      </c>
      <c r="D2255">
        <v>42</v>
      </c>
      <c r="E2255">
        <v>176</v>
      </c>
      <c r="F2255">
        <v>0.5</v>
      </c>
      <c r="G2255">
        <v>5</v>
      </c>
      <c r="H2255">
        <v>0.9</v>
      </c>
      <c r="I2255">
        <v>3.1</v>
      </c>
      <c r="L2255">
        <f t="shared" si="281"/>
        <v>41.89</v>
      </c>
      <c r="M2255">
        <f t="shared" si="282"/>
        <v>-0.10999999999999943</v>
      </c>
    </row>
    <row r="2256" spans="1:13" x14ac:dyDescent="0.25">
      <c r="A2256" t="str">
        <f t="shared" si="283"/>
        <v>Wacholder-Beeren, getrocknet</v>
      </c>
      <c r="B2256">
        <f t="shared" si="284"/>
        <v>28</v>
      </c>
      <c r="C2256" t="s">
        <v>2118</v>
      </c>
      <c r="D2256">
        <v>121</v>
      </c>
      <c r="E2256">
        <v>510</v>
      </c>
      <c r="F2256">
        <v>1.5</v>
      </c>
      <c r="G2256">
        <v>14.5</v>
      </c>
      <c r="H2256">
        <v>2.6</v>
      </c>
      <c r="I2256">
        <v>9</v>
      </c>
      <c r="L2256">
        <f t="shared" si="281"/>
        <v>121.43</v>
      </c>
      <c r="M2256">
        <f t="shared" si="282"/>
        <v>0.43000000000000682</v>
      </c>
    </row>
    <row r="2257" spans="1:13" x14ac:dyDescent="0.25">
      <c r="A2257" t="str">
        <f t="shared" si="283"/>
        <v>Wachtelei, roh (ohne Schale)</v>
      </c>
      <c r="B2257">
        <f t="shared" si="284"/>
        <v>28</v>
      </c>
      <c r="C2257" t="s">
        <v>2119</v>
      </c>
      <c r="D2257">
        <v>162</v>
      </c>
      <c r="E2257">
        <v>682</v>
      </c>
      <c r="F2257">
        <v>0</v>
      </c>
      <c r="G2257">
        <v>1</v>
      </c>
      <c r="H2257">
        <v>11.1</v>
      </c>
      <c r="I2257">
        <v>13.1</v>
      </c>
      <c r="L2257">
        <f t="shared" si="281"/>
        <v>162.35</v>
      </c>
      <c r="M2257">
        <f t="shared" si="282"/>
        <v>0.34999999999999432</v>
      </c>
    </row>
    <row r="2258" spans="1:13" x14ac:dyDescent="0.25">
      <c r="A2258" t="str">
        <f t="shared" si="283"/>
        <v>Wachteln, mit Haut (roh)</v>
      </c>
      <c r="B2258">
        <f t="shared" si="284"/>
        <v>24</v>
      </c>
      <c r="C2258" t="s">
        <v>2120</v>
      </c>
      <c r="D2258">
        <v>110</v>
      </c>
      <c r="E2258">
        <v>466</v>
      </c>
      <c r="F2258">
        <v>0</v>
      </c>
      <c r="G2258">
        <v>0</v>
      </c>
      <c r="H2258">
        <v>2.2999999999999998</v>
      </c>
      <c r="I2258">
        <v>22.4</v>
      </c>
      <c r="L2258">
        <f t="shared" si="281"/>
        <v>115.47</v>
      </c>
      <c r="M2258">
        <f t="shared" si="282"/>
        <v>5.4699999999999989</v>
      </c>
    </row>
    <row r="2259" spans="1:13" x14ac:dyDescent="0.25">
      <c r="A2259" t="s">
        <v>2730</v>
      </c>
      <c r="B2259">
        <f>LEN(A2259)</f>
        <v>76</v>
      </c>
      <c r="C2259" t="s">
        <v>2494</v>
      </c>
      <c r="D2259">
        <v>24</v>
      </c>
      <c r="E2259">
        <v>102</v>
      </c>
      <c r="F2259">
        <v>0</v>
      </c>
      <c r="G2259">
        <v>1.2</v>
      </c>
      <c r="H2259">
        <v>1.4</v>
      </c>
      <c r="I2259">
        <v>1.5</v>
      </c>
      <c r="L2259">
        <f t="shared" si="281"/>
        <v>24.24</v>
      </c>
      <c r="M2259">
        <f t="shared" si="282"/>
        <v>0.23999999999999844</v>
      </c>
    </row>
    <row r="2260" spans="1:13" x14ac:dyDescent="0.25">
      <c r="A2260" t="s">
        <v>2591</v>
      </c>
      <c r="B2260">
        <f>LEN(A2260)</f>
        <v>75</v>
      </c>
      <c r="C2260" t="s">
        <v>2495</v>
      </c>
      <c r="D2260">
        <v>132</v>
      </c>
      <c r="E2260">
        <v>552</v>
      </c>
      <c r="F2260">
        <v>2</v>
      </c>
      <c r="G2260">
        <v>21.5</v>
      </c>
      <c r="H2260">
        <v>2.4</v>
      </c>
      <c r="I2260">
        <v>5</v>
      </c>
      <c r="L2260">
        <f t="shared" si="281"/>
        <v>131.47</v>
      </c>
      <c r="M2260">
        <f t="shared" si="282"/>
        <v>-0.53000000000000114</v>
      </c>
    </row>
    <row r="2261" spans="1:13" x14ac:dyDescent="0.25">
      <c r="A2261" t="s">
        <v>2701</v>
      </c>
      <c r="B2261">
        <f>LEN(A2261)</f>
        <v>71</v>
      </c>
      <c r="C2261" t="s">
        <v>2493</v>
      </c>
      <c r="D2261">
        <v>11</v>
      </c>
      <c r="E2261">
        <v>46</v>
      </c>
      <c r="F2261">
        <v>0</v>
      </c>
      <c r="G2261">
        <v>1.1000000000000001</v>
      </c>
      <c r="H2261">
        <v>0</v>
      </c>
      <c r="I2261">
        <v>1.5</v>
      </c>
      <c r="L2261">
        <f t="shared" si="281"/>
        <v>10.81</v>
      </c>
      <c r="M2261">
        <f t="shared" si="282"/>
        <v>-0.1899999999999995</v>
      </c>
    </row>
    <row r="2262" spans="1:13" x14ac:dyDescent="0.25">
      <c r="A2262" t="str">
        <f>MID(C2262,1,$B$1)</f>
        <v>Wackelpudding, Götterspeise, Wackelpeter, Zitterpudding (mit Zuckerzusatz)</v>
      </c>
      <c r="B2262">
        <f>LEN(C2262)</f>
        <v>74</v>
      </c>
      <c r="C2262" t="s">
        <v>2121</v>
      </c>
      <c r="D2262">
        <v>94</v>
      </c>
      <c r="E2262">
        <v>393</v>
      </c>
      <c r="F2262">
        <v>1.6</v>
      </c>
      <c r="G2262">
        <v>19</v>
      </c>
      <c r="H2262">
        <v>1</v>
      </c>
      <c r="I2262">
        <v>1.5</v>
      </c>
      <c r="L2262">
        <f t="shared" si="281"/>
        <v>93.499999999999986</v>
      </c>
      <c r="M2262">
        <f t="shared" si="282"/>
        <v>-0.50000000000001421</v>
      </c>
    </row>
    <row r="2263" spans="1:13" x14ac:dyDescent="0.25">
      <c r="A2263" t="str">
        <f>MID(C2263,1,$B$1)</f>
        <v>Waffel-Backwaren (industriell)</v>
      </c>
      <c r="B2263">
        <f>LEN(C2263)</f>
        <v>30</v>
      </c>
      <c r="C2263" t="s">
        <v>2122</v>
      </c>
      <c r="D2263">
        <v>571</v>
      </c>
      <c r="E2263">
        <v>2393</v>
      </c>
      <c r="F2263">
        <v>3.5</v>
      </c>
      <c r="G2263">
        <v>41.4</v>
      </c>
      <c r="H2263">
        <v>40.299999999999997</v>
      </c>
      <c r="I2263">
        <v>6.3</v>
      </c>
      <c r="L2263">
        <f t="shared" si="281"/>
        <v>570.99</v>
      </c>
      <c r="M2263">
        <f t="shared" si="282"/>
        <v>-9.9999999999909051E-3</v>
      </c>
    </row>
    <row r="2264" spans="1:13" x14ac:dyDescent="0.25">
      <c r="A2264" t="str">
        <f>MID(C2264,1,$B$1)</f>
        <v>Waffelkekse, Waffeln (Cookies)</v>
      </c>
      <c r="B2264">
        <f>LEN(C2264)</f>
        <v>30</v>
      </c>
      <c r="C2264" t="s">
        <v>2123</v>
      </c>
      <c r="D2264">
        <v>522</v>
      </c>
      <c r="E2264">
        <v>2184</v>
      </c>
      <c r="F2264">
        <v>5.5</v>
      </c>
      <c r="G2264">
        <v>63</v>
      </c>
      <c r="H2264">
        <v>28</v>
      </c>
      <c r="I2264">
        <v>4.5</v>
      </c>
      <c r="L2264">
        <f t="shared" si="281"/>
        <v>537.6</v>
      </c>
      <c r="M2264">
        <f t="shared" si="282"/>
        <v>15.600000000000023</v>
      </c>
    </row>
    <row r="2265" spans="1:13" x14ac:dyDescent="0.25">
      <c r="A2265" t="str">
        <f>MID(C2265,1,$B$1)</f>
        <v>Waffeln</v>
      </c>
      <c r="B2265">
        <f>LEN(C2265)</f>
        <v>7</v>
      </c>
      <c r="C2265" t="s">
        <v>2124</v>
      </c>
      <c r="D2265">
        <v>400</v>
      </c>
      <c r="E2265">
        <v>1662</v>
      </c>
      <c r="F2265">
        <v>2.5</v>
      </c>
      <c r="G2265">
        <v>29.9</v>
      </c>
      <c r="H2265">
        <v>29.2</v>
      </c>
      <c r="I2265">
        <v>4.3</v>
      </c>
      <c r="L2265">
        <f t="shared" si="281"/>
        <v>412.21</v>
      </c>
      <c r="M2265">
        <f t="shared" si="282"/>
        <v>12.20999999999998</v>
      </c>
    </row>
    <row r="2266" spans="1:13" x14ac:dyDescent="0.25">
      <c r="A2266" t="s">
        <v>2560</v>
      </c>
      <c r="B2266">
        <f>LEN(A2266)</f>
        <v>43</v>
      </c>
      <c r="C2266" t="s">
        <v>2496</v>
      </c>
      <c r="D2266">
        <v>55</v>
      </c>
      <c r="E2266">
        <v>229</v>
      </c>
      <c r="F2266">
        <v>1</v>
      </c>
      <c r="G2266">
        <v>9</v>
      </c>
      <c r="H2266">
        <v>1</v>
      </c>
      <c r="I2266">
        <v>2</v>
      </c>
      <c r="L2266">
        <f t="shared" si="281"/>
        <v>54.6</v>
      </c>
      <c r="M2266">
        <f t="shared" si="282"/>
        <v>-0.39999999999999858</v>
      </c>
    </row>
    <row r="2267" spans="1:13" x14ac:dyDescent="0.25">
      <c r="A2267" t="str">
        <f t="shared" ref="A2267:A2277" si="285">MID(C2267,1,$B$1)</f>
        <v>Waldorfsalat</v>
      </c>
      <c r="B2267">
        <f t="shared" ref="B2267:B2277" si="286">LEN(C2267)</f>
        <v>12</v>
      </c>
      <c r="C2267" t="s">
        <v>2125</v>
      </c>
      <c r="D2267">
        <v>228</v>
      </c>
      <c r="E2267">
        <v>958</v>
      </c>
      <c r="F2267">
        <v>1</v>
      </c>
      <c r="G2267">
        <v>9</v>
      </c>
      <c r="H2267">
        <v>20</v>
      </c>
      <c r="I2267">
        <v>1</v>
      </c>
      <c r="L2267">
        <f t="shared" si="281"/>
        <v>227.1</v>
      </c>
      <c r="M2267">
        <f t="shared" si="282"/>
        <v>-0.90000000000000568</v>
      </c>
    </row>
    <row r="2268" spans="1:13" x14ac:dyDescent="0.25">
      <c r="A2268" t="str">
        <f t="shared" si="285"/>
        <v>Walnuss mit Schale (Baumnuss)</v>
      </c>
      <c r="B2268">
        <f t="shared" si="286"/>
        <v>29</v>
      </c>
      <c r="C2268" t="s">
        <v>2126</v>
      </c>
      <c r="D2268">
        <v>295</v>
      </c>
      <c r="E2268">
        <v>1233</v>
      </c>
      <c r="F2268">
        <v>0.5</v>
      </c>
      <c r="G2268">
        <v>4.3</v>
      </c>
      <c r="H2268">
        <v>29.4</v>
      </c>
      <c r="I2268">
        <v>6.3</v>
      </c>
      <c r="L2268">
        <f t="shared" si="281"/>
        <v>317.51</v>
      </c>
      <c r="M2268">
        <f t="shared" si="282"/>
        <v>22.509999999999991</v>
      </c>
    </row>
    <row r="2269" spans="1:13" x14ac:dyDescent="0.25">
      <c r="A2269" t="str">
        <f t="shared" si="285"/>
        <v>Walnuss ohne Schale (Baumnuss)</v>
      </c>
      <c r="B2269">
        <f t="shared" si="286"/>
        <v>30</v>
      </c>
      <c r="C2269" t="s">
        <v>2127</v>
      </c>
      <c r="D2269">
        <v>662</v>
      </c>
      <c r="E2269">
        <v>2738</v>
      </c>
      <c r="F2269">
        <v>1</v>
      </c>
      <c r="G2269">
        <v>10.6</v>
      </c>
      <c r="H2269">
        <v>62.5</v>
      </c>
      <c r="I2269">
        <v>14.4</v>
      </c>
      <c r="L2269">
        <f t="shared" si="281"/>
        <v>685.19</v>
      </c>
      <c r="M2269">
        <f t="shared" si="282"/>
        <v>23.190000000000055</v>
      </c>
    </row>
    <row r="2270" spans="1:13" x14ac:dyDescent="0.25">
      <c r="A2270" t="str">
        <f t="shared" si="285"/>
        <v>Walnussöl (Baumnussöl)</v>
      </c>
      <c r="B2270">
        <f t="shared" si="286"/>
        <v>22</v>
      </c>
      <c r="C2270" t="s">
        <v>2128</v>
      </c>
      <c r="D2270">
        <v>930</v>
      </c>
      <c r="E2270">
        <v>3934</v>
      </c>
      <c r="F2270">
        <v>0</v>
      </c>
      <c r="G2270">
        <v>0</v>
      </c>
      <c r="H2270">
        <v>100</v>
      </c>
      <c r="I2270">
        <v>0</v>
      </c>
      <c r="L2270">
        <f t="shared" si="281"/>
        <v>930.00000000000011</v>
      </c>
      <c r="M2270">
        <f t="shared" si="282"/>
        <v>0</v>
      </c>
    </row>
    <row r="2271" spans="1:13" x14ac:dyDescent="0.25">
      <c r="A2271" t="str">
        <f t="shared" si="285"/>
        <v>Wantan, Wan Tan, Wan-Tan, Huntun (chinesisch)</v>
      </c>
      <c r="B2271">
        <f t="shared" si="286"/>
        <v>45</v>
      </c>
      <c r="C2271" t="s">
        <v>2129</v>
      </c>
      <c r="D2271">
        <v>281</v>
      </c>
      <c r="E2271">
        <v>1180</v>
      </c>
      <c r="F2271">
        <v>2</v>
      </c>
      <c r="G2271">
        <v>23</v>
      </c>
      <c r="H2271">
        <v>16</v>
      </c>
      <c r="I2271">
        <v>9</v>
      </c>
      <c r="L2271">
        <f t="shared" si="281"/>
        <v>280.90000000000003</v>
      </c>
      <c r="M2271">
        <f t="shared" si="282"/>
        <v>-9.9999999999965894E-2</v>
      </c>
    </row>
    <row r="2272" spans="1:13" x14ac:dyDescent="0.25">
      <c r="A2272" t="str">
        <f t="shared" si="285"/>
        <v>Wantan-Suppe, Wan Tan Suppe, Huntun-Suppe (chinesisch)</v>
      </c>
      <c r="B2272">
        <f t="shared" si="286"/>
        <v>54</v>
      </c>
      <c r="C2272" t="s">
        <v>2130</v>
      </c>
      <c r="D2272">
        <v>384</v>
      </c>
      <c r="E2272">
        <v>1614</v>
      </c>
      <c r="F2272">
        <v>5</v>
      </c>
      <c r="G2272">
        <v>60</v>
      </c>
      <c r="H2272">
        <v>9</v>
      </c>
      <c r="I2272">
        <v>13</v>
      </c>
      <c r="L2272">
        <f t="shared" si="281"/>
        <v>384.3</v>
      </c>
      <c r="M2272">
        <f t="shared" si="282"/>
        <v>0.30000000000001137</v>
      </c>
    </row>
    <row r="2273" spans="1:13" x14ac:dyDescent="0.25">
      <c r="A2273" t="str">
        <f t="shared" si="285"/>
        <v>Wasser, Quellwasser, Leitungswasser, Stilles Wasser</v>
      </c>
      <c r="B2273">
        <f t="shared" si="286"/>
        <v>51</v>
      </c>
      <c r="C2273" t="s">
        <v>2131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L2273">
        <f t="shared" si="281"/>
        <v>0</v>
      </c>
      <c r="M2273">
        <f t="shared" si="282"/>
        <v>0</v>
      </c>
    </row>
    <row r="2274" spans="1:13" x14ac:dyDescent="0.25">
      <c r="A2274" t="str">
        <f t="shared" si="285"/>
        <v xml:space="preserve">Wassereis, Fruchteis auf Wasserbasis </v>
      </c>
      <c r="B2274">
        <f t="shared" si="286"/>
        <v>37</v>
      </c>
      <c r="C2274" t="s">
        <v>2132</v>
      </c>
      <c r="D2274">
        <v>93</v>
      </c>
      <c r="E2274">
        <v>392</v>
      </c>
      <c r="F2274">
        <v>2</v>
      </c>
      <c r="G2274">
        <v>22</v>
      </c>
      <c r="H2274">
        <v>0.2</v>
      </c>
      <c r="I2274">
        <v>0.3</v>
      </c>
      <c r="L2274">
        <f t="shared" si="281"/>
        <v>93.32</v>
      </c>
      <c r="M2274">
        <f t="shared" si="282"/>
        <v>0.31999999999999318</v>
      </c>
    </row>
    <row r="2275" spans="1:13" x14ac:dyDescent="0.25">
      <c r="A2275" t="str">
        <f t="shared" si="285"/>
        <v xml:space="preserve">Wassereis, Fruchteis auf Wasserbasis, zuckerarm (Shots, auch: Diabetikereis) </v>
      </c>
      <c r="B2275">
        <f t="shared" si="286"/>
        <v>77</v>
      </c>
      <c r="C2275" t="s">
        <v>2133</v>
      </c>
      <c r="D2275">
        <v>31</v>
      </c>
      <c r="E2275">
        <v>130</v>
      </c>
      <c r="F2275">
        <v>0.5</v>
      </c>
      <c r="G2275">
        <v>4.5</v>
      </c>
      <c r="H2275">
        <v>1.3</v>
      </c>
      <c r="I2275">
        <v>0.1</v>
      </c>
      <c r="L2275">
        <f t="shared" si="281"/>
        <v>30.96</v>
      </c>
      <c r="M2275">
        <f t="shared" si="282"/>
        <v>-3.9999999999999147E-2</v>
      </c>
    </row>
    <row r="2276" spans="1:13" x14ac:dyDescent="0.25">
      <c r="A2276" t="str">
        <f t="shared" si="285"/>
        <v>Wasserhafersuppe</v>
      </c>
      <c r="B2276">
        <f t="shared" si="286"/>
        <v>16</v>
      </c>
      <c r="C2276" t="s">
        <v>2134</v>
      </c>
      <c r="D2276">
        <v>37</v>
      </c>
      <c r="E2276">
        <v>150</v>
      </c>
      <c r="F2276">
        <v>0.5</v>
      </c>
      <c r="G2276">
        <v>4</v>
      </c>
      <c r="H2276">
        <v>0.6</v>
      </c>
      <c r="I2276">
        <v>3.5</v>
      </c>
      <c r="L2276">
        <f t="shared" si="281"/>
        <v>36.68</v>
      </c>
      <c r="M2276">
        <f t="shared" si="282"/>
        <v>-0.32000000000000028</v>
      </c>
    </row>
    <row r="2277" spans="1:13" x14ac:dyDescent="0.25">
      <c r="A2277" t="str">
        <f t="shared" si="285"/>
        <v>Wassermelonen</v>
      </c>
      <c r="B2277">
        <f t="shared" si="286"/>
        <v>13</v>
      </c>
      <c r="C2277" t="s">
        <v>2135</v>
      </c>
      <c r="D2277">
        <v>37</v>
      </c>
      <c r="E2277">
        <v>159</v>
      </c>
      <c r="F2277">
        <v>1</v>
      </c>
      <c r="G2277">
        <v>8.3000000000000007</v>
      </c>
      <c r="H2277">
        <v>0.2</v>
      </c>
      <c r="I2277">
        <v>0.6</v>
      </c>
      <c r="L2277">
        <f t="shared" si="281"/>
        <v>38.410000000000004</v>
      </c>
      <c r="M2277">
        <f t="shared" si="282"/>
        <v>1.4100000000000037</v>
      </c>
    </row>
    <row r="2278" spans="1:13" x14ac:dyDescent="0.25">
      <c r="A2278" t="s">
        <v>2735</v>
      </c>
      <c r="B2278">
        <f>LEN(A2278)</f>
        <v>78</v>
      </c>
      <c r="C2278" t="s">
        <v>2497</v>
      </c>
      <c r="D2278">
        <v>404</v>
      </c>
      <c r="E2278">
        <v>1697</v>
      </c>
      <c r="F2278">
        <v>4</v>
      </c>
      <c r="G2278">
        <v>46</v>
      </c>
      <c r="H2278">
        <v>20</v>
      </c>
      <c r="I2278">
        <v>7</v>
      </c>
      <c r="L2278">
        <f t="shared" si="281"/>
        <v>404</v>
      </c>
      <c r="M2278">
        <f t="shared" si="282"/>
        <v>0</v>
      </c>
    </row>
    <row r="2279" spans="1:13" x14ac:dyDescent="0.25">
      <c r="A2279" t="str">
        <f t="shared" ref="A2279:A2310" si="287">MID(C2279,1,$B$1)</f>
        <v>Weckewerk (nordhessischer Bestandteil der Schlachteplatte)</v>
      </c>
      <c r="B2279">
        <f t="shared" ref="B2279:B2310" si="288">LEN(C2279)</f>
        <v>58</v>
      </c>
      <c r="C2279" t="s">
        <v>2136</v>
      </c>
      <c r="D2279">
        <v>281</v>
      </c>
      <c r="E2279">
        <v>1097</v>
      </c>
      <c r="F2279">
        <v>1</v>
      </c>
      <c r="G2279">
        <v>9.5</v>
      </c>
      <c r="H2279">
        <v>15.8</v>
      </c>
      <c r="I2279">
        <v>17.899999999999999</v>
      </c>
      <c r="L2279">
        <f t="shared" si="281"/>
        <v>261.07</v>
      </c>
      <c r="M2279">
        <f t="shared" si="282"/>
        <v>-19.930000000000007</v>
      </c>
    </row>
    <row r="2280" spans="1:13" x14ac:dyDescent="0.25">
      <c r="A2280" t="str">
        <f t="shared" si="287"/>
        <v>Weckewurst, Semmelwurst</v>
      </c>
      <c r="B2280">
        <f t="shared" si="288"/>
        <v>23</v>
      </c>
      <c r="C2280" t="s">
        <v>2137</v>
      </c>
      <c r="D2280">
        <v>247</v>
      </c>
      <c r="E2280">
        <v>1037</v>
      </c>
      <c r="F2280">
        <v>1</v>
      </c>
      <c r="G2280">
        <v>10</v>
      </c>
      <c r="H2280">
        <v>14</v>
      </c>
      <c r="I2280">
        <v>18</v>
      </c>
      <c r="L2280">
        <f t="shared" si="281"/>
        <v>246.8</v>
      </c>
      <c r="M2280">
        <f t="shared" si="282"/>
        <v>-0.19999999999998863</v>
      </c>
    </row>
    <row r="2281" spans="1:13" x14ac:dyDescent="0.25">
      <c r="A2281" t="str">
        <f t="shared" si="287"/>
        <v>Weihnachts-Punsch</v>
      </c>
      <c r="B2281">
        <f t="shared" si="288"/>
        <v>17</v>
      </c>
      <c r="C2281" t="s">
        <v>2138</v>
      </c>
      <c r="D2281">
        <v>147</v>
      </c>
      <c r="E2281">
        <v>619</v>
      </c>
      <c r="F2281">
        <v>1.5</v>
      </c>
      <c r="G2281">
        <v>16</v>
      </c>
      <c r="H2281">
        <v>0</v>
      </c>
      <c r="I2281">
        <v>0.3</v>
      </c>
      <c r="J2281">
        <v>10</v>
      </c>
      <c r="L2281">
        <f t="shared" si="281"/>
        <v>136.86000000000001</v>
      </c>
      <c r="M2281">
        <f t="shared" si="282"/>
        <v>-10.139999999999986</v>
      </c>
    </row>
    <row r="2282" spans="1:13" x14ac:dyDescent="0.25">
      <c r="A2282" t="str">
        <f t="shared" si="287"/>
        <v>Weinberg-Schnecken (Elsässer Art)</v>
      </c>
      <c r="B2282">
        <f t="shared" si="288"/>
        <v>33</v>
      </c>
      <c r="C2282" t="s">
        <v>2139</v>
      </c>
      <c r="D2282">
        <v>443</v>
      </c>
      <c r="E2282">
        <v>1859</v>
      </c>
      <c r="F2282">
        <v>0.5</v>
      </c>
      <c r="G2282">
        <v>5.5</v>
      </c>
      <c r="H2282">
        <v>42</v>
      </c>
      <c r="I2282">
        <v>7</v>
      </c>
      <c r="L2282">
        <f t="shared" si="281"/>
        <v>442.55</v>
      </c>
      <c r="M2282">
        <f t="shared" si="282"/>
        <v>-0.44999999999998863</v>
      </c>
    </row>
    <row r="2283" spans="1:13" x14ac:dyDescent="0.25">
      <c r="A2283" t="str">
        <f t="shared" si="287"/>
        <v>Weinberg-Schnecken (gekocht)</v>
      </c>
      <c r="B2283">
        <f t="shared" si="288"/>
        <v>28</v>
      </c>
      <c r="C2283" t="s">
        <v>2140</v>
      </c>
      <c r="D2283">
        <v>83</v>
      </c>
      <c r="E2283">
        <v>349</v>
      </c>
      <c r="F2283">
        <v>0</v>
      </c>
      <c r="G2283">
        <v>0.1</v>
      </c>
      <c r="H2283">
        <v>1.2</v>
      </c>
      <c r="I2283">
        <v>17</v>
      </c>
      <c r="L2283">
        <f t="shared" si="281"/>
        <v>82.97</v>
      </c>
      <c r="M2283">
        <f t="shared" si="282"/>
        <v>-3.0000000000001137E-2</v>
      </c>
    </row>
    <row r="2284" spans="1:13" x14ac:dyDescent="0.25">
      <c r="A2284" t="str">
        <f t="shared" si="287"/>
        <v>Weinblätter (in Salzlake, ungefüllt)</v>
      </c>
      <c r="B2284">
        <f t="shared" si="288"/>
        <v>36</v>
      </c>
      <c r="C2284" t="s">
        <v>2141</v>
      </c>
      <c r="D2284">
        <v>31</v>
      </c>
      <c r="E2284">
        <v>129</v>
      </c>
      <c r="F2284">
        <v>0.5</v>
      </c>
      <c r="G2284">
        <v>3.8</v>
      </c>
      <c r="H2284">
        <v>0.4</v>
      </c>
      <c r="I2284">
        <v>2.7</v>
      </c>
      <c r="L2284">
        <f t="shared" si="281"/>
        <v>30.64</v>
      </c>
      <c r="M2284">
        <f t="shared" si="282"/>
        <v>-0.35999999999999943</v>
      </c>
    </row>
    <row r="2285" spans="1:13" x14ac:dyDescent="0.25">
      <c r="A2285" t="str">
        <f t="shared" si="287"/>
        <v>Weinbrand, Cognac, Brandy, Metaxa</v>
      </c>
      <c r="B2285">
        <f t="shared" si="288"/>
        <v>33</v>
      </c>
      <c r="C2285" t="s">
        <v>2142</v>
      </c>
      <c r="D2285">
        <v>255</v>
      </c>
      <c r="E2285">
        <v>1069</v>
      </c>
      <c r="F2285">
        <v>0</v>
      </c>
      <c r="G2285">
        <v>2</v>
      </c>
      <c r="H2285">
        <v>0</v>
      </c>
      <c r="I2285">
        <v>0</v>
      </c>
      <c r="J2285">
        <v>38</v>
      </c>
      <c r="L2285">
        <f t="shared" si="281"/>
        <v>274.2</v>
      </c>
      <c r="M2285">
        <f t="shared" si="282"/>
        <v>19.199999999999989</v>
      </c>
    </row>
    <row r="2286" spans="1:13" x14ac:dyDescent="0.25">
      <c r="A2286" t="str">
        <f t="shared" si="287"/>
        <v>Weinbrand-Bohnen, Schnaps-Pralinen</v>
      </c>
      <c r="B2286">
        <f t="shared" si="288"/>
        <v>34</v>
      </c>
      <c r="C2286" t="s">
        <v>2143</v>
      </c>
      <c r="D2286">
        <v>444</v>
      </c>
      <c r="E2286">
        <v>1864</v>
      </c>
      <c r="F2286">
        <v>5</v>
      </c>
      <c r="G2286">
        <v>60</v>
      </c>
      <c r="H2286">
        <v>16</v>
      </c>
      <c r="I2286">
        <v>3.5</v>
      </c>
      <c r="L2286">
        <f t="shared" si="281"/>
        <v>409.49999999999994</v>
      </c>
      <c r="M2286">
        <f t="shared" si="282"/>
        <v>-34.500000000000057</v>
      </c>
    </row>
    <row r="2287" spans="1:13" x14ac:dyDescent="0.25">
      <c r="A2287" t="str">
        <f t="shared" si="287"/>
        <v>Weincreme</v>
      </c>
      <c r="B2287">
        <f t="shared" si="288"/>
        <v>9</v>
      </c>
      <c r="C2287" t="s">
        <v>2144</v>
      </c>
      <c r="D2287">
        <v>129</v>
      </c>
      <c r="E2287">
        <v>540</v>
      </c>
      <c r="F2287">
        <v>1.5</v>
      </c>
      <c r="G2287">
        <v>15.3</v>
      </c>
      <c r="H2287">
        <v>6.6</v>
      </c>
      <c r="I2287">
        <v>2.1</v>
      </c>
      <c r="L2287">
        <f t="shared" si="281"/>
        <v>132.93</v>
      </c>
      <c r="M2287">
        <f t="shared" si="282"/>
        <v>3.9300000000000068</v>
      </c>
    </row>
    <row r="2288" spans="1:13" x14ac:dyDescent="0.25">
      <c r="A2288" t="str">
        <f t="shared" si="287"/>
        <v>Weingummis</v>
      </c>
      <c r="B2288">
        <f t="shared" si="288"/>
        <v>10</v>
      </c>
      <c r="C2288" t="s">
        <v>2145</v>
      </c>
      <c r="D2288">
        <v>334</v>
      </c>
      <c r="E2288">
        <v>1403</v>
      </c>
      <c r="F2288">
        <v>6.5</v>
      </c>
      <c r="G2288">
        <v>75</v>
      </c>
      <c r="H2288">
        <v>0.1</v>
      </c>
      <c r="I2288">
        <v>6.1</v>
      </c>
      <c r="L2288">
        <f t="shared" si="281"/>
        <v>334.05</v>
      </c>
      <c r="M2288">
        <f t="shared" si="282"/>
        <v>5.0000000000011369E-2</v>
      </c>
    </row>
    <row r="2289" spans="1:13" x14ac:dyDescent="0.25">
      <c r="A2289" t="str">
        <f t="shared" si="287"/>
        <v>Weinkäse (Weichkäse, 45 % Fett in Trockenmasse)</v>
      </c>
      <c r="B2289">
        <f t="shared" si="288"/>
        <v>47</v>
      </c>
      <c r="C2289" t="s">
        <v>2146</v>
      </c>
      <c r="D2289">
        <v>311</v>
      </c>
      <c r="E2289">
        <v>1306</v>
      </c>
      <c r="F2289">
        <v>0</v>
      </c>
      <c r="G2289">
        <v>0</v>
      </c>
      <c r="H2289">
        <v>23.5</v>
      </c>
      <c r="I2289">
        <v>22</v>
      </c>
      <c r="L2289">
        <f t="shared" si="281"/>
        <v>310.95000000000005</v>
      </c>
      <c r="M2289">
        <f t="shared" si="282"/>
        <v>-4.9999999999954525E-2</v>
      </c>
    </row>
    <row r="2290" spans="1:13" x14ac:dyDescent="0.25">
      <c r="A2290" t="str">
        <f t="shared" si="287"/>
        <v>Weinstein-Backpulver</v>
      </c>
      <c r="B2290">
        <f t="shared" si="288"/>
        <v>20</v>
      </c>
      <c r="C2290" t="s">
        <v>2147</v>
      </c>
      <c r="D2290">
        <v>205</v>
      </c>
      <c r="E2290">
        <v>861</v>
      </c>
      <c r="F2290">
        <v>6</v>
      </c>
      <c r="G2290">
        <v>16.5</v>
      </c>
      <c r="H2290">
        <v>0.1</v>
      </c>
      <c r="I2290">
        <v>2.1</v>
      </c>
      <c r="L2290">
        <f t="shared" si="281"/>
        <v>77.400000000000006</v>
      </c>
      <c r="M2290">
        <f t="shared" si="282"/>
        <v>-127.6</v>
      </c>
    </row>
    <row r="2291" spans="1:13" x14ac:dyDescent="0.25">
      <c r="A2291" t="str">
        <f t="shared" si="287"/>
        <v>Weintrauben, rot (Weinbeeren)</v>
      </c>
      <c r="B2291">
        <f t="shared" si="288"/>
        <v>29</v>
      </c>
      <c r="C2291" t="s">
        <v>2148</v>
      </c>
      <c r="D2291">
        <v>74</v>
      </c>
      <c r="E2291">
        <v>312</v>
      </c>
      <c r="F2291">
        <v>1.5</v>
      </c>
      <c r="G2291">
        <v>17</v>
      </c>
      <c r="H2291">
        <v>0.3</v>
      </c>
      <c r="I2291">
        <v>0.7</v>
      </c>
      <c r="L2291">
        <f t="shared" si="281"/>
        <v>75.429999999999993</v>
      </c>
      <c r="M2291">
        <f t="shared" si="282"/>
        <v>1.4299999999999926</v>
      </c>
    </row>
    <row r="2292" spans="1:13" x14ac:dyDescent="0.25">
      <c r="A2292" t="str">
        <f t="shared" si="287"/>
        <v>Weintrauben, weiß (Weinbeeren)</v>
      </c>
      <c r="B2292">
        <f t="shared" si="288"/>
        <v>30</v>
      </c>
      <c r="C2292" t="s">
        <v>2149</v>
      </c>
      <c r="D2292">
        <v>67</v>
      </c>
      <c r="E2292">
        <v>286</v>
      </c>
      <c r="F2292">
        <v>1.5</v>
      </c>
      <c r="G2292">
        <v>16.100000000000001</v>
      </c>
      <c r="H2292">
        <v>0.3</v>
      </c>
      <c r="I2292">
        <v>0.7</v>
      </c>
      <c r="L2292">
        <f t="shared" si="281"/>
        <v>71.740000000000009</v>
      </c>
      <c r="M2292">
        <f t="shared" si="282"/>
        <v>4.7400000000000091</v>
      </c>
    </row>
    <row r="2293" spans="1:13" x14ac:dyDescent="0.25">
      <c r="A2293" t="str">
        <f t="shared" si="287"/>
        <v>Weinwurst (luxemburgische grobe Würz-Bratwurst)</v>
      </c>
      <c r="B2293">
        <f t="shared" si="288"/>
        <v>47</v>
      </c>
      <c r="C2293" t="s">
        <v>2150</v>
      </c>
      <c r="D2293">
        <v>300</v>
      </c>
      <c r="E2293">
        <v>1260</v>
      </c>
      <c r="F2293">
        <v>0</v>
      </c>
      <c r="G2293">
        <v>0.5</v>
      </c>
      <c r="H2293">
        <v>25</v>
      </c>
      <c r="I2293">
        <v>15.6</v>
      </c>
      <c r="L2293">
        <f t="shared" si="281"/>
        <v>300.07000000000005</v>
      </c>
      <c r="M2293">
        <f t="shared" si="282"/>
        <v>7.0000000000050022E-2</v>
      </c>
    </row>
    <row r="2294" spans="1:13" x14ac:dyDescent="0.25">
      <c r="A2294" t="str">
        <f t="shared" si="287"/>
        <v>Weißbrot (Weizenbrot)</v>
      </c>
      <c r="B2294">
        <f t="shared" si="288"/>
        <v>21</v>
      </c>
      <c r="C2294" t="s">
        <v>2151</v>
      </c>
      <c r="D2294">
        <v>236</v>
      </c>
      <c r="E2294">
        <v>1003</v>
      </c>
      <c r="F2294">
        <v>4.5</v>
      </c>
      <c r="G2294">
        <v>48.8</v>
      </c>
      <c r="H2294">
        <v>1.2</v>
      </c>
      <c r="I2294">
        <v>7.6</v>
      </c>
      <c r="L2294">
        <f t="shared" si="281"/>
        <v>243.15999999999997</v>
      </c>
      <c r="M2294">
        <f t="shared" si="282"/>
        <v>7.1599999999999682</v>
      </c>
    </row>
    <row r="2295" spans="1:13" x14ac:dyDescent="0.25">
      <c r="A2295" t="str">
        <f t="shared" si="287"/>
        <v>Weißbrot mit Ölsamen</v>
      </c>
      <c r="B2295">
        <f t="shared" si="288"/>
        <v>20</v>
      </c>
      <c r="C2295" t="s">
        <v>2152</v>
      </c>
      <c r="D2295">
        <v>256</v>
      </c>
      <c r="E2295">
        <v>1071</v>
      </c>
      <c r="F2295">
        <v>3.8</v>
      </c>
      <c r="G2295">
        <v>46.7</v>
      </c>
      <c r="H2295">
        <v>3.4</v>
      </c>
      <c r="I2295">
        <v>7.7</v>
      </c>
      <c r="L2295">
        <f t="shared" si="281"/>
        <v>255.43</v>
      </c>
      <c r="M2295">
        <f t="shared" si="282"/>
        <v>-0.56999999999999318</v>
      </c>
    </row>
    <row r="2296" spans="1:13" x14ac:dyDescent="0.25">
      <c r="A2296" t="str">
        <f t="shared" si="287"/>
        <v>Weißbrot mit Rosinen (Weizenbrot)</v>
      </c>
      <c r="B2296">
        <f t="shared" si="288"/>
        <v>33</v>
      </c>
      <c r="C2296" t="s">
        <v>2153</v>
      </c>
      <c r="D2296">
        <v>253</v>
      </c>
      <c r="E2296">
        <v>1075</v>
      </c>
      <c r="F2296">
        <v>5</v>
      </c>
      <c r="G2296">
        <v>54.3</v>
      </c>
      <c r="H2296">
        <v>0.7</v>
      </c>
      <c r="I2296">
        <v>7.4</v>
      </c>
      <c r="L2296">
        <f t="shared" si="281"/>
        <v>260.21999999999997</v>
      </c>
      <c r="M2296">
        <f t="shared" si="282"/>
        <v>7.2199999999999704</v>
      </c>
    </row>
    <row r="2297" spans="1:13" x14ac:dyDescent="0.25">
      <c r="A2297" t="str">
        <f t="shared" si="287"/>
        <v>Weißbrot mit Schrot</v>
      </c>
      <c r="B2297">
        <f t="shared" si="288"/>
        <v>19</v>
      </c>
      <c r="C2297" t="s">
        <v>2154</v>
      </c>
      <c r="D2297">
        <v>241</v>
      </c>
      <c r="E2297">
        <v>1010</v>
      </c>
      <c r="F2297">
        <v>4</v>
      </c>
      <c r="G2297">
        <v>48.3</v>
      </c>
      <c r="H2297">
        <v>1.4</v>
      </c>
      <c r="I2297">
        <v>7.1</v>
      </c>
      <c r="L2297">
        <f t="shared" si="281"/>
        <v>240.86999999999998</v>
      </c>
      <c r="M2297">
        <f t="shared" si="282"/>
        <v>-0.13000000000002387</v>
      </c>
    </row>
    <row r="2298" spans="1:13" x14ac:dyDescent="0.25">
      <c r="A2298" t="str">
        <f t="shared" si="287"/>
        <v>Weißbrot, glutenfrei (Reismehlbrot)</v>
      </c>
      <c r="B2298">
        <f t="shared" si="288"/>
        <v>35</v>
      </c>
      <c r="C2298" t="s">
        <v>2155</v>
      </c>
      <c r="D2298">
        <v>231</v>
      </c>
      <c r="E2298">
        <v>968</v>
      </c>
      <c r="F2298">
        <v>4</v>
      </c>
      <c r="G2298">
        <v>48</v>
      </c>
      <c r="H2298">
        <v>2</v>
      </c>
      <c r="I2298">
        <v>3.6</v>
      </c>
      <c r="L2298">
        <f t="shared" si="281"/>
        <v>230.51999999999998</v>
      </c>
      <c r="M2298">
        <f t="shared" si="282"/>
        <v>-0.48000000000001819</v>
      </c>
    </row>
    <row r="2299" spans="1:13" x14ac:dyDescent="0.25">
      <c r="A2299" t="str">
        <f t="shared" si="287"/>
        <v>Weißbrot-Toastbrot</v>
      </c>
      <c r="B2299">
        <f t="shared" si="288"/>
        <v>18</v>
      </c>
      <c r="C2299" t="s">
        <v>2156</v>
      </c>
      <c r="D2299">
        <v>260</v>
      </c>
      <c r="E2299">
        <v>1090</v>
      </c>
      <c r="F2299">
        <v>4</v>
      </c>
      <c r="G2299">
        <v>48.2</v>
      </c>
      <c r="H2299">
        <v>3.4</v>
      </c>
      <c r="I2299">
        <v>7.3</v>
      </c>
      <c r="L2299">
        <f t="shared" si="281"/>
        <v>259.90000000000003</v>
      </c>
      <c r="M2299">
        <f t="shared" si="282"/>
        <v>-9.9999999999965894E-2</v>
      </c>
    </row>
    <row r="2300" spans="1:13" x14ac:dyDescent="0.25">
      <c r="A2300" t="str">
        <f t="shared" si="287"/>
        <v>Weißbrot-Toastbrot mit Schrot</v>
      </c>
      <c r="B2300">
        <f t="shared" si="288"/>
        <v>29</v>
      </c>
      <c r="C2300" t="s">
        <v>2157</v>
      </c>
      <c r="D2300">
        <v>253</v>
      </c>
      <c r="E2300">
        <v>1061</v>
      </c>
      <c r="F2300">
        <v>4</v>
      </c>
      <c r="G2300">
        <v>46.5</v>
      </c>
      <c r="H2300">
        <v>3.4</v>
      </c>
      <c r="I2300">
        <v>7.3</v>
      </c>
      <c r="L2300">
        <f t="shared" si="281"/>
        <v>252.92999999999998</v>
      </c>
      <c r="M2300">
        <f t="shared" si="282"/>
        <v>-7.00000000000216E-2</v>
      </c>
    </row>
    <row r="2301" spans="1:13" x14ac:dyDescent="0.25">
      <c r="A2301" t="str">
        <f t="shared" si="287"/>
        <v>Weiße Rüben, weiße Rübchen, Mairübchen, Mairüben, Nevetten, Navets</v>
      </c>
      <c r="B2301">
        <f t="shared" si="288"/>
        <v>66</v>
      </c>
      <c r="C2301" t="s">
        <v>2158</v>
      </c>
      <c r="D2301">
        <v>24</v>
      </c>
      <c r="E2301">
        <v>103</v>
      </c>
      <c r="F2301">
        <v>0</v>
      </c>
      <c r="G2301">
        <v>4.5999999999999996</v>
      </c>
      <c r="H2301">
        <v>0.2</v>
      </c>
      <c r="I2301">
        <v>1</v>
      </c>
      <c r="L2301">
        <f t="shared" si="281"/>
        <v>24.919999999999995</v>
      </c>
      <c r="M2301">
        <f t="shared" si="282"/>
        <v>0.9199999999999946</v>
      </c>
    </row>
    <row r="2302" spans="1:13" x14ac:dyDescent="0.25">
      <c r="A2302" t="str">
        <f t="shared" si="287"/>
        <v>Weiße Schokolade</v>
      </c>
      <c r="B2302">
        <f t="shared" si="288"/>
        <v>16</v>
      </c>
      <c r="C2302" t="s">
        <v>2159</v>
      </c>
      <c r="D2302">
        <v>543</v>
      </c>
      <c r="E2302">
        <v>2270</v>
      </c>
      <c r="F2302">
        <v>5.5</v>
      </c>
      <c r="G2302">
        <v>58.3</v>
      </c>
      <c r="H2302">
        <v>30.9</v>
      </c>
      <c r="I2302">
        <v>8</v>
      </c>
      <c r="L2302">
        <f t="shared" si="281"/>
        <v>560</v>
      </c>
      <c r="M2302">
        <f t="shared" si="282"/>
        <v>17</v>
      </c>
    </row>
    <row r="2303" spans="1:13" x14ac:dyDescent="0.25">
      <c r="A2303" t="str">
        <f t="shared" si="287"/>
        <v>Weißer Rum 40 Vol.%</v>
      </c>
      <c r="B2303">
        <f t="shared" si="288"/>
        <v>19</v>
      </c>
      <c r="C2303" t="s">
        <v>2160</v>
      </c>
      <c r="D2303">
        <v>246</v>
      </c>
      <c r="E2303">
        <v>1033</v>
      </c>
      <c r="F2303">
        <v>0</v>
      </c>
      <c r="G2303">
        <v>0</v>
      </c>
      <c r="H2303">
        <v>0</v>
      </c>
      <c r="I2303">
        <v>0</v>
      </c>
      <c r="J2303">
        <v>40</v>
      </c>
      <c r="L2303">
        <f t="shared" si="281"/>
        <v>280</v>
      </c>
      <c r="M2303">
        <f t="shared" si="282"/>
        <v>34</v>
      </c>
    </row>
    <row r="2304" spans="1:13" x14ac:dyDescent="0.25">
      <c r="A2304" t="str">
        <f t="shared" si="287"/>
        <v>Weißherbst, Rosé</v>
      </c>
      <c r="B2304">
        <f t="shared" si="288"/>
        <v>16</v>
      </c>
      <c r="C2304" t="s">
        <v>2161</v>
      </c>
      <c r="D2304">
        <v>71</v>
      </c>
      <c r="E2304">
        <v>296</v>
      </c>
      <c r="F2304">
        <v>0</v>
      </c>
      <c r="G2304">
        <v>2.5</v>
      </c>
      <c r="H2304">
        <v>0</v>
      </c>
      <c r="I2304">
        <v>0.1</v>
      </c>
      <c r="J2304">
        <v>10</v>
      </c>
      <c r="L2304">
        <f t="shared" si="281"/>
        <v>80.67</v>
      </c>
      <c r="M2304">
        <f t="shared" si="282"/>
        <v>9.6700000000000017</v>
      </c>
    </row>
    <row r="2305" spans="1:13" x14ac:dyDescent="0.25">
      <c r="A2305" t="str">
        <f t="shared" si="287"/>
        <v>Weißkohl, Weißkraut, Kappes, Kaps, Kabis</v>
      </c>
      <c r="B2305">
        <f t="shared" si="288"/>
        <v>40</v>
      </c>
      <c r="C2305" t="s">
        <v>2162</v>
      </c>
      <c r="D2305">
        <v>25</v>
      </c>
      <c r="E2305">
        <v>104</v>
      </c>
      <c r="F2305">
        <v>0</v>
      </c>
      <c r="G2305">
        <v>4.0999999999999996</v>
      </c>
      <c r="H2305">
        <v>0.2</v>
      </c>
      <c r="I2305">
        <v>1.4</v>
      </c>
      <c r="L2305">
        <f t="shared" si="281"/>
        <v>24.549999999999997</v>
      </c>
      <c r="M2305">
        <f t="shared" si="282"/>
        <v>-0.45000000000000284</v>
      </c>
    </row>
    <row r="2306" spans="1:13" x14ac:dyDescent="0.25">
      <c r="A2306" t="str">
        <f t="shared" si="287"/>
        <v>Weißkohl-Suppe, Magische Kohlsuppe</v>
      </c>
      <c r="B2306">
        <f t="shared" si="288"/>
        <v>34</v>
      </c>
      <c r="C2306" t="s">
        <v>2163</v>
      </c>
      <c r="D2306">
        <v>25</v>
      </c>
      <c r="E2306">
        <v>105</v>
      </c>
      <c r="F2306">
        <v>0.5</v>
      </c>
      <c r="G2306">
        <v>4.0999999999999996</v>
      </c>
      <c r="H2306">
        <v>0.3</v>
      </c>
      <c r="I2306">
        <v>1.3</v>
      </c>
      <c r="L2306">
        <f t="shared" ref="L2306:L2369" si="289">G2306*4.1+H2306*9.3+I2306*4.2+J2306*7+K2306*3</f>
        <v>25.06</v>
      </c>
      <c r="M2306">
        <f t="shared" ref="M2306:M2369" si="290">L2306-D2306</f>
        <v>5.9999999999998721E-2</v>
      </c>
    </row>
    <row r="2307" spans="1:13" x14ac:dyDescent="0.25">
      <c r="A2307" t="str">
        <f t="shared" si="287"/>
        <v>Weißling, Wittling, Merlan (roh)</v>
      </c>
      <c r="B2307">
        <f t="shared" si="288"/>
        <v>32</v>
      </c>
      <c r="C2307" t="s">
        <v>2164</v>
      </c>
      <c r="D2307">
        <v>78</v>
      </c>
      <c r="E2307">
        <v>328</v>
      </c>
      <c r="F2307">
        <v>0</v>
      </c>
      <c r="G2307">
        <v>0</v>
      </c>
      <c r="H2307">
        <v>0.5</v>
      </c>
      <c r="I2307">
        <v>17.5</v>
      </c>
      <c r="L2307">
        <f t="shared" si="289"/>
        <v>78.150000000000006</v>
      </c>
      <c r="M2307">
        <f t="shared" si="290"/>
        <v>0.15000000000000568</v>
      </c>
    </row>
    <row r="2308" spans="1:13" x14ac:dyDescent="0.25">
      <c r="A2308" t="str">
        <f t="shared" si="287"/>
        <v>Weißwein, Auslese</v>
      </c>
      <c r="B2308">
        <f t="shared" si="288"/>
        <v>17</v>
      </c>
      <c r="C2308" t="s">
        <v>2165</v>
      </c>
      <c r="D2308">
        <v>89</v>
      </c>
      <c r="E2308">
        <v>371</v>
      </c>
      <c r="F2308">
        <v>0.5</v>
      </c>
      <c r="G2308">
        <v>5.5</v>
      </c>
      <c r="H2308">
        <v>0</v>
      </c>
      <c r="I2308">
        <v>0.1</v>
      </c>
      <c r="J2308">
        <v>10</v>
      </c>
      <c r="L2308">
        <f t="shared" si="289"/>
        <v>92.97</v>
      </c>
      <c r="M2308">
        <f t="shared" si="290"/>
        <v>3.9699999999999989</v>
      </c>
    </row>
    <row r="2309" spans="1:13" x14ac:dyDescent="0.25">
      <c r="A2309" t="str">
        <f t="shared" si="287"/>
        <v>Weißwein, halbtrocken</v>
      </c>
      <c r="B2309">
        <f t="shared" si="288"/>
        <v>21</v>
      </c>
      <c r="C2309" t="s">
        <v>2166</v>
      </c>
      <c r="D2309">
        <v>68</v>
      </c>
      <c r="E2309">
        <v>282</v>
      </c>
      <c r="F2309">
        <v>0</v>
      </c>
      <c r="G2309">
        <v>2</v>
      </c>
      <c r="H2309">
        <v>0</v>
      </c>
      <c r="I2309">
        <v>0.1</v>
      </c>
      <c r="J2309">
        <v>10</v>
      </c>
      <c r="L2309">
        <f t="shared" si="289"/>
        <v>78.62</v>
      </c>
      <c r="M2309">
        <f t="shared" si="290"/>
        <v>10.620000000000005</v>
      </c>
    </row>
    <row r="2310" spans="1:13" x14ac:dyDescent="0.25">
      <c r="A2310" t="str">
        <f t="shared" si="287"/>
        <v>Weißwein, lieblich</v>
      </c>
      <c r="B2310">
        <f t="shared" si="288"/>
        <v>18</v>
      </c>
      <c r="C2310" t="s">
        <v>2167</v>
      </c>
      <c r="D2310">
        <v>68</v>
      </c>
      <c r="E2310">
        <v>285</v>
      </c>
      <c r="F2310">
        <v>0.5</v>
      </c>
      <c r="G2310">
        <v>3</v>
      </c>
      <c r="H2310">
        <v>0</v>
      </c>
      <c r="I2310">
        <v>0.1</v>
      </c>
      <c r="J2310">
        <v>10</v>
      </c>
      <c r="L2310">
        <f t="shared" si="289"/>
        <v>82.72</v>
      </c>
      <c r="M2310">
        <f t="shared" si="290"/>
        <v>14.719999999999999</v>
      </c>
    </row>
    <row r="2311" spans="1:13" x14ac:dyDescent="0.25">
      <c r="A2311" t="str">
        <f t="shared" ref="A2311:A2342" si="291">MID(C2311,1,$B$1)</f>
        <v>Weißwein, lieblich, alkoholfrei</v>
      </c>
      <c r="B2311">
        <f t="shared" ref="B2311:B2342" si="292">LEN(C2311)</f>
        <v>31</v>
      </c>
      <c r="C2311" t="s">
        <v>2168</v>
      </c>
      <c r="D2311">
        <v>20</v>
      </c>
      <c r="E2311">
        <v>85</v>
      </c>
      <c r="F2311">
        <v>0.5</v>
      </c>
      <c r="G2311">
        <v>3</v>
      </c>
      <c r="H2311">
        <v>0</v>
      </c>
      <c r="I2311">
        <v>0.1</v>
      </c>
      <c r="L2311">
        <f t="shared" si="289"/>
        <v>12.719999999999999</v>
      </c>
      <c r="M2311">
        <f t="shared" si="290"/>
        <v>-7.2800000000000011</v>
      </c>
    </row>
    <row r="2312" spans="1:13" x14ac:dyDescent="0.25">
      <c r="A2312" t="str">
        <f t="shared" si="291"/>
        <v>Weißwein, trocken</v>
      </c>
      <c r="B2312">
        <f t="shared" si="292"/>
        <v>17</v>
      </c>
      <c r="C2312" t="s">
        <v>2169</v>
      </c>
      <c r="D2312">
        <v>69</v>
      </c>
      <c r="E2312">
        <v>286</v>
      </c>
      <c r="F2312">
        <v>0</v>
      </c>
      <c r="G2312">
        <v>0.5</v>
      </c>
      <c r="H2312">
        <v>0</v>
      </c>
      <c r="I2312">
        <v>0.1</v>
      </c>
      <c r="J2312">
        <v>10</v>
      </c>
      <c r="L2312">
        <f t="shared" si="289"/>
        <v>72.47</v>
      </c>
      <c r="M2312">
        <f t="shared" si="290"/>
        <v>3.4699999999999989</v>
      </c>
    </row>
    <row r="2313" spans="1:13" x14ac:dyDescent="0.25">
      <c r="A2313" t="str">
        <f t="shared" si="291"/>
        <v>Weißweinschorle</v>
      </c>
      <c r="B2313">
        <f t="shared" si="292"/>
        <v>15</v>
      </c>
      <c r="C2313" t="s">
        <v>2170</v>
      </c>
      <c r="D2313">
        <v>58</v>
      </c>
      <c r="E2313">
        <v>245</v>
      </c>
      <c r="F2313">
        <v>0.5</v>
      </c>
      <c r="G2313">
        <v>7.5</v>
      </c>
      <c r="H2313">
        <v>0</v>
      </c>
      <c r="I2313">
        <v>0.1</v>
      </c>
      <c r="J2313">
        <v>5</v>
      </c>
      <c r="L2313">
        <f t="shared" si="289"/>
        <v>66.17</v>
      </c>
      <c r="M2313">
        <f t="shared" si="290"/>
        <v>8.1700000000000017</v>
      </c>
    </row>
    <row r="2314" spans="1:13" x14ac:dyDescent="0.25">
      <c r="A2314" t="str">
        <f t="shared" si="291"/>
        <v>Weißwurst (Bayerische Weißwurst, Schlesische Weißwurst, Hamburger Weißwurst)</v>
      </c>
      <c r="B2314">
        <f t="shared" si="292"/>
        <v>76</v>
      </c>
      <c r="C2314" t="s">
        <v>2171</v>
      </c>
      <c r="D2314">
        <v>278</v>
      </c>
      <c r="E2314">
        <v>1161</v>
      </c>
      <c r="F2314">
        <v>0</v>
      </c>
      <c r="G2314">
        <v>0.2</v>
      </c>
      <c r="H2314">
        <v>25.6</v>
      </c>
      <c r="I2314">
        <v>10.8</v>
      </c>
      <c r="L2314">
        <f t="shared" si="289"/>
        <v>284.26000000000005</v>
      </c>
      <c r="M2314">
        <f t="shared" si="290"/>
        <v>6.2600000000000477</v>
      </c>
    </row>
    <row r="2315" spans="1:13" x14ac:dyDescent="0.25">
      <c r="A2315" t="str">
        <f t="shared" si="291"/>
        <v>Weizenbier (Weiße, Weißbier, Hefeweizenbier, Hefeweißbier)</v>
      </c>
      <c r="B2315">
        <f t="shared" si="292"/>
        <v>58</v>
      </c>
      <c r="C2315" t="s">
        <v>2172</v>
      </c>
      <c r="D2315">
        <v>52</v>
      </c>
      <c r="E2315">
        <v>222</v>
      </c>
      <c r="F2315">
        <v>0.5</v>
      </c>
      <c r="G2315">
        <v>3</v>
      </c>
      <c r="H2315">
        <v>0</v>
      </c>
      <c r="I2315">
        <v>0.3</v>
      </c>
      <c r="J2315">
        <v>5</v>
      </c>
      <c r="L2315">
        <f t="shared" si="289"/>
        <v>48.56</v>
      </c>
      <c r="M2315">
        <f t="shared" si="290"/>
        <v>-3.4399999999999977</v>
      </c>
    </row>
    <row r="2316" spans="1:13" x14ac:dyDescent="0.25">
      <c r="A2316" t="str">
        <f t="shared" si="291"/>
        <v>Weizenbier alkoholfrei (Weiße, Weißbier, Hefeweizenbier, Hefeweißbier)</v>
      </c>
      <c r="B2316">
        <f t="shared" si="292"/>
        <v>70</v>
      </c>
      <c r="C2316" t="s">
        <v>2173</v>
      </c>
      <c r="D2316">
        <v>24</v>
      </c>
      <c r="E2316">
        <v>101</v>
      </c>
      <c r="F2316">
        <v>0.5</v>
      </c>
      <c r="G2316">
        <v>5.4</v>
      </c>
      <c r="H2316">
        <v>0</v>
      </c>
      <c r="I2316">
        <v>0.4</v>
      </c>
      <c r="L2316">
        <f t="shared" si="289"/>
        <v>23.82</v>
      </c>
      <c r="M2316">
        <f t="shared" si="290"/>
        <v>-0.17999999999999972</v>
      </c>
    </row>
    <row r="2317" spans="1:13" x14ac:dyDescent="0.25">
      <c r="A2317" t="str">
        <f t="shared" si="291"/>
        <v>Weizenbrot mit etwas Schrot (Graubrot)</v>
      </c>
      <c r="B2317">
        <f t="shared" si="292"/>
        <v>38</v>
      </c>
      <c r="C2317" t="s">
        <v>2174</v>
      </c>
      <c r="D2317">
        <v>238</v>
      </c>
      <c r="E2317">
        <v>1001</v>
      </c>
      <c r="F2317">
        <v>4</v>
      </c>
      <c r="G2317">
        <v>44.9</v>
      </c>
      <c r="H2317">
        <v>2</v>
      </c>
      <c r="I2317">
        <v>8.5</v>
      </c>
      <c r="L2317">
        <f t="shared" si="289"/>
        <v>238.39</v>
      </c>
      <c r="M2317">
        <f t="shared" si="290"/>
        <v>0.38999999999998636</v>
      </c>
    </row>
    <row r="2318" spans="1:13" x14ac:dyDescent="0.25">
      <c r="A2318" t="str">
        <f t="shared" si="291"/>
        <v>Weizenbrot mit Schrot</v>
      </c>
      <c r="B2318">
        <f t="shared" si="292"/>
        <v>21</v>
      </c>
      <c r="C2318" t="s">
        <v>2175</v>
      </c>
      <c r="D2318">
        <v>238</v>
      </c>
      <c r="E2318">
        <v>996</v>
      </c>
      <c r="F2318">
        <v>3.7</v>
      </c>
      <c r="G2318">
        <v>44.5</v>
      </c>
      <c r="H2318">
        <v>2</v>
      </c>
      <c r="I2318">
        <v>8.6999999999999993</v>
      </c>
      <c r="L2318">
        <f t="shared" si="289"/>
        <v>237.58999999999997</v>
      </c>
      <c r="M2318">
        <f t="shared" si="290"/>
        <v>-0.41000000000002501</v>
      </c>
    </row>
    <row r="2319" spans="1:13" x14ac:dyDescent="0.25">
      <c r="A2319" t="str">
        <f t="shared" si="291"/>
        <v>Weizenflocken</v>
      </c>
      <c r="B2319">
        <f t="shared" si="292"/>
        <v>13</v>
      </c>
      <c r="C2319" t="s">
        <v>2176</v>
      </c>
      <c r="D2319">
        <v>315</v>
      </c>
      <c r="E2319">
        <v>1324</v>
      </c>
      <c r="F2319">
        <v>5</v>
      </c>
      <c r="G2319">
        <v>61</v>
      </c>
      <c r="H2319">
        <v>1.8</v>
      </c>
      <c r="I2319">
        <v>11.5</v>
      </c>
      <c r="L2319">
        <f t="shared" si="289"/>
        <v>315.14</v>
      </c>
      <c r="M2319">
        <f t="shared" si="290"/>
        <v>0.13999999999998636</v>
      </c>
    </row>
    <row r="2320" spans="1:13" x14ac:dyDescent="0.25">
      <c r="A2320" t="str">
        <f t="shared" si="291"/>
        <v>Weizengras pulverisiert, (getrocknete gemahlene ältere Weizenkeimlinge)</v>
      </c>
      <c r="B2320">
        <f t="shared" si="292"/>
        <v>71</v>
      </c>
      <c r="C2320" t="s">
        <v>2177</v>
      </c>
      <c r="D2320">
        <v>156</v>
      </c>
      <c r="E2320">
        <v>653</v>
      </c>
      <c r="F2320">
        <v>0</v>
      </c>
      <c r="G2320">
        <v>17</v>
      </c>
      <c r="H2320">
        <v>2</v>
      </c>
      <c r="I2320">
        <v>16</v>
      </c>
      <c r="L2320">
        <f t="shared" si="289"/>
        <v>155.5</v>
      </c>
      <c r="M2320">
        <f t="shared" si="290"/>
        <v>-0.5</v>
      </c>
    </row>
    <row r="2321" spans="1:13" x14ac:dyDescent="0.25">
      <c r="A2321" t="str">
        <f t="shared" si="291"/>
        <v>Weizengrieß (Weizengries)</v>
      </c>
      <c r="B2321">
        <f t="shared" si="292"/>
        <v>25</v>
      </c>
      <c r="C2321" t="s">
        <v>2178</v>
      </c>
      <c r="D2321">
        <v>321</v>
      </c>
      <c r="E2321">
        <v>1364</v>
      </c>
      <c r="F2321">
        <v>6</v>
      </c>
      <c r="G2321">
        <v>68.900000000000006</v>
      </c>
      <c r="H2321">
        <v>0.8</v>
      </c>
      <c r="I2321">
        <v>9.6</v>
      </c>
      <c r="L2321">
        <f t="shared" si="289"/>
        <v>330.25</v>
      </c>
      <c r="M2321">
        <f t="shared" si="290"/>
        <v>9.25</v>
      </c>
    </row>
    <row r="2322" spans="1:13" x14ac:dyDescent="0.25">
      <c r="A2322" t="str">
        <f t="shared" si="291"/>
        <v>Weizenkeime, Weizenkeimlinge</v>
      </c>
      <c r="B2322">
        <f t="shared" si="292"/>
        <v>28</v>
      </c>
      <c r="C2322" t="s">
        <v>2179</v>
      </c>
      <c r="D2322">
        <v>312</v>
      </c>
      <c r="E2322">
        <v>1313</v>
      </c>
      <c r="F2322">
        <v>3</v>
      </c>
      <c r="G2322">
        <v>30.6</v>
      </c>
      <c r="H2322">
        <v>9.1999999999999993</v>
      </c>
      <c r="I2322">
        <v>26.6</v>
      </c>
      <c r="L2322">
        <f t="shared" si="289"/>
        <v>322.74</v>
      </c>
      <c r="M2322">
        <f t="shared" si="290"/>
        <v>10.740000000000009</v>
      </c>
    </row>
    <row r="2323" spans="1:13" x14ac:dyDescent="0.25">
      <c r="A2323" t="str">
        <f t="shared" si="291"/>
        <v>Weizenkeim-Flocken</v>
      </c>
      <c r="B2323">
        <f t="shared" si="292"/>
        <v>18</v>
      </c>
      <c r="C2323" t="s">
        <v>2180</v>
      </c>
      <c r="D2323">
        <v>325</v>
      </c>
      <c r="E2323">
        <v>1361</v>
      </c>
      <c r="F2323">
        <v>2.5</v>
      </c>
      <c r="G2323">
        <v>30.8</v>
      </c>
      <c r="H2323">
        <v>9.1999999999999993</v>
      </c>
      <c r="I2323">
        <v>26.9</v>
      </c>
      <c r="L2323">
        <f t="shared" si="289"/>
        <v>324.82</v>
      </c>
      <c r="M2323">
        <f t="shared" si="290"/>
        <v>-0.18000000000000682</v>
      </c>
    </row>
    <row r="2324" spans="1:13" x14ac:dyDescent="0.25">
      <c r="A2324" t="str">
        <f t="shared" si="291"/>
        <v>Weizenkeimöl</v>
      </c>
      <c r="B2324">
        <f t="shared" si="292"/>
        <v>12</v>
      </c>
      <c r="C2324" t="s">
        <v>2181</v>
      </c>
      <c r="D2324">
        <v>930</v>
      </c>
      <c r="E2324">
        <v>3934</v>
      </c>
      <c r="F2324">
        <v>0</v>
      </c>
      <c r="G2324">
        <v>0</v>
      </c>
      <c r="H2324">
        <v>100</v>
      </c>
      <c r="I2324">
        <v>0</v>
      </c>
      <c r="L2324">
        <f t="shared" si="289"/>
        <v>930.00000000000011</v>
      </c>
      <c r="M2324">
        <f t="shared" si="290"/>
        <v>0</v>
      </c>
    </row>
    <row r="2325" spans="1:13" x14ac:dyDescent="0.25">
      <c r="A2325" t="str">
        <f t="shared" si="291"/>
        <v>Weizenkleber (Gluten, Klebereiweiß, Weizeneiweiß)</v>
      </c>
      <c r="B2325">
        <f t="shared" si="292"/>
        <v>49</v>
      </c>
      <c r="C2325" t="s">
        <v>2182</v>
      </c>
      <c r="D2325">
        <v>378</v>
      </c>
      <c r="E2325">
        <v>1589</v>
      </c>
      <c r="F2325">
        <v>0.5</v>
      </c>
      <c r="G2325">
        <v>5.8</v>
      </c>
      <c r="H2325">
        <v>2</v>
      </c>
      <c r="I2325">
        <v>80</v>
      </c>
      <c r="L2325">
        <f t="shared" si="289"/>
        <v>378.38</v>
      </c>
      <c r="M2325">
        <f t="shared" si="290"/>
        <v>0.37999999999999545</v>
      </c>
    </row>
    <row r="2326" spans="1:13" x14ac:dyDescent="0.25">
      <c r="A2326" t="str">
        <f t="shared" si="291"/>
        <v>Weizenkleie</v>
      </c>
      <c r="B2326">
        <f t="shared" si="292"/>
        <v>11</v>
      </c>
      <c r="C2326" t="s">
        <v>2183</v>
      </c>
      <c r="D2326">
        <v>172</v>
      </c>
      <c r="E2326">
        <v>723</v>
      </c>
      <c r="F2326">
        <v>1.5</v>
      </c>
      <c r="G2326">
        <v>17.399999999999999</v>
      </c>
      <c r="H2326">
        <v>4.7</v>
      </c>
      <c r="I2326">
        <v>14.9</v>
      </c>
      <c r="L2326">
        <f t="shared" si="289"/>
        <v>177.63</v>
      </c>
      <c r="M2326">
        <f t="shared" si="290"/>
        <v>5.6299999999999955</v>
      </c>
    </row>
    <row r="2327" spans="1:13" x14ac:dyDescent="0.25">
      <c r="A2327" t="str">
        <f t="shared" si="291"/>
        <v>Weizenkörner</v>
      </c>
      <c r="B2327">
        <f t="shared" si="292"/>
        <v>12</v>
      </c>
      <c r="C2327" t="s">
        <v>2184</v>
      </c>
      <c r="D2327">
        <v>353</v>
      </c>
      <c r="E2327">
        <v>1484</v>
      </c>
      <c r="F2327">
        <v>6</v>
      </c>
      <c r="G2327">
        <v>70.5</v>
      </c>
      <c r="H2327">
        <v>1.5</v>
      </c>
      <c r="I2327">
        <v>12</v>
      </c>
      <c r="L2327">
        <f t="shared" si="289"/>
        <v>353.4</v>
      </c>
      <c r="M2327">
        <f t="shared" si="290"/>
        <v>0.39999999999997726</v>
      </c>
    </row>
    <row r="2328" spans="1:13" x14ac:dyDescent="0.25">
      <c r="A2328" t="str">
        <f t="shared" si="291"/>
        <v>Weizenmehl Type 1050</v>
      </c>
      <c r="B2328">
        <f t="shared" si="292"/>
        <v>20</v>
      </c>
      <c r="C2328" t="s">
        <v>2185</v>
      </c>
      <c r="D2328">
        <v>341</v>
      </c>
      <c r="E2328">
        <v>1433</v>
      </c>
      <c r="F2328">
        <v>6</v>
      </c>
      <c r="G2328">
        <v>70.7</v>
      </c>
      <c r="H2328">
        <v>1.1000000000000001</v>
      </c>
      <c r="I2328">
        <v>9.8000000000000007</v>
      </c>
      <c r="L2328">
        <f t="shared" si="289"/>
        <v>341.26000000000005</v>
      </c>
      <c r="M2328">
        <f t="shared" si="290"/>
        <v>0.26000000000004775</v>
      </c>
    </row>
    <row r="2329" spans="1:13" x14ac:dyDescent="0.25">
      <c r="A2329" t="str">
        <f t="shared" si="291"/>
        <v>Weizenmehl Type 1700</v>
      </c>
      <c r="B2329">
        <f t="shared" si="292"/>
        <v>20</v>
      </c>
      <c r="C2329" t="s">
        <v>2186</v>
      </c>
      <c r="D2329">
        <v>309</v>
      </c>
      <c r="E2329">
        <v>1300</v>
      </c>
      <c r="F2329">
        <v>5</v>
      </c>
      <c r="G2329">
        <v>59.7</v>
      </c>
      <c r="H2329">
        <v>2.1</v>
      </c>
      <c r="I2329">
        <v>11.2</v>
      </c>
      <c r="L2329">
        <f t="shared" si="289"/>
        <v>311.33999999999997</v>
      </c>
      <c r="M2329">
        <f t="shared" si="290"/>
        <v>2.339999999999975</v>
      </c>
    </row>
    <row r="2330" spans="1:13" x14ac:dyDescent="0.25">
      <c r="A2330" t="str">
        <f t="shared" si="291"/>
        <v>Weizenmehl Type 1800</v>
      </c>
      <c r="B2330">
        <f t="shared" si="292"/>
        <v>20</v>
      </c>
      <c r="C2330" t="s">
        <v>2187</v>
      </c>
      <c r="D2330">
        <v>313</v>
      </c>
      <c r="E2330">
        <v>1314</v>
      </c>
      <c r="F2330">
        <v>5</v>
      </c>
      <c r="G2330">
        <v>59</v>
      </c>
      <c r="H2330">
        <v>2.2000000000000002</v>
      </c>
      <c r="I2330">
        <v>12.5</v>
      </c>
      <c r="L2330">
        <f t="shared" si="289"/>
        <v>314.85999999999996</v>
      </c>
      <c r="M2330">
        <f t="shared" si="290"/>
        <v>1.8599999999999568</v>
      </c>
    </row>
    <row r="2331" spans="1:13" x14ac:dyDescent="0.25">
      <c r="A2331" t="str">
        <f t="shared" si="291"/>
        <v>Weizenmehl Type 405</v>
      </c>
      <c r="B2331">
        <f t="shared" si="292"/>
        <v>19</v>
      </c>
      <c r="C2331" t="s">
        <v>2188</v>
      </c>
      <c r="D2331">
        <v>341</v>
      </c>
      <c r="E2331">
        <v>1433</v>
      </c>
      <c r="F2331">
        <v>6</v>
      </c>
      <c r="G2331">
        <v>70.900000000000006</v>
      </c>
      <c r="H2331">
        <v>1</v>
      </c>
      <c r="I2331">
        <v>9.8000000000000007</v>
      </c>
      <c r="L2331">
        <f t="shared" si="289"/>
        <v>341.15000000000003</v>
      </c>
      <c r="M2331">
        <f t="shared" si="290"/>
        <v>0.15000000000003411</v>
      </c>
    </row>
    <row r="2332" spans="1:13" x14ac:dyDescent="0.25">
      <c r="A2332" t="str">
        <f t="shared" si="291"/>
        <v>Weizenmehl Type 550</v>
      </c>
      <c r="B2332">
        <f t="shared" si="292"/>
        <v>19</v>
      </c>
      <c r="C2332" t="s">
        <v>2189</v>
      </c>
      <c r="D2332">
        <v>341</v>
      </c>
      <c r="E2332">
        <v>1433</v>
      </c>
      <c r="F2332">
        <v>6</v>
      </c>
      <c r="G2332">
        <v>70.7</v>
      </c>
      <c r="H2332">
        <v>1.1000000000000001</v>
      </c>
      <c r="I2332">
        <v>9.8000000000000007</v>
      </c>
      <c r="L2332">
        <f t="shared" si="289"/>
        <v>341.26000000000005</v>
      </c>
      <c r="M2332">
        <f t="shared" si="290"/>
        <v>0.26000000000004775</v>
      </c>
    </row>
    <row r="2333" spans="1:13" x14ac:dyDescent="0.25">
      <c r="A2333" t="str">
        <f t="shared" si="291"/>
        <v>Weizen-Mischbrot</v>
      </c>
      <c r="B2333">
        <f t="shared" si="292"/>
        <v>16</v>
      </c>
      <c r="C2333" t="s">
        <v>2190</v>
      </c>
      <c r="D2333">
        <v>226</v>
      </c>
      <c r="E2333">
        <v>957</v>
      </c>
      <c r="F2333">
        <v>4.5</v>
      </c>
      <c r="G2333">
        <v>47.7</v>
      </c>
      <c r="H2333">
        <v>1.1000000000000001</v>
      </c>
      <c r="I2333">
        <v>6.2</v>
      </c>
      <c r="L2333">
        <f t="shared" si="289"/>
        <v>231.83999999999997</v>
      </c>
      <c r="M2333">
        <f t="shared" si="290"/>
        <v>5.839999999999975</v>
      </c>
    </row>
    <row r="2334" spans="1:13" x14ac:dyDescent="0.25">
      <c r="A2334" t="str">
        <f t="shared" si="291"/>
        <v>Weizen-Mischbrot mit Schrot</v>
      </c>
      <c r="B2334">
        <f t="shared" si="292"/>
        <v>27</v>
      </c>
      <c r="C2334" t="s">
        <v>2191</v>
      </c>
      <c r="D2334">
        <v>222</v>
      </c>
      <c r="E2334">
        <v>930</v>
      </c>
      <c r="F2334">
        <v>3.8</v>
      </c>
      <c r="G2334">
        <v>44.7</v>
      </c>
      <c r="H2334">
        <v>0.9</v>
      </c>
      <c r="I2334">
        <v>7.2</v>
      </c>
      <c r="L2334">
        <f t="shared" si="289"/>
        <v>221.88</v>
      </c>
      <c r="M2334">
        <f t="shared" si="290"/>
        <v>-0.12000000000000455</v>
      </c>
    </row>
    <row r="2335" spans="1:13" x14ac:dyDescent="0.25">
      <c r="A2335" t="str">
        <f t="shared" si="291"/>
        <v>Weizen-Misch-Brötchen</v>
      </c>
      <c r="B2335">
        <f t="shared" si="292"/>
        <v>21</v>
      </c>
      <c r="C2335" t="s">
        <v>2192</v>
      </c>
      <c r="D2335">
        <v>238</v>
      </c>
      <c r="E2335">
        <v>999</v>
      </c>
      <c r="F2335">
        <v>4</v>
      </c>
      <c r="G2335">
        <v>48.3</v>
      </c>
      <c r="H2335">
        <v>0.9</v>
      </c>
      <c r="I2335">
        <v>7.6</v>
      </c>
      <c r="L2335">
        <f t="shared" si="289"/>
        <v>238.31999999999996</v>
      </c>
      <c r="M2335">
        <f t="shared" si="290"/>
        <v>0.31999999999996476</v>
      </c>
    </row>
    <row r="2336" spans="1:13" x14ac:dyDescent="0.25">
      <c r="A2336" t="str">
        <f t="shared" si="291"/>
        <v>Weizen-Misch-Toastbrot</v>
      </c>
      <c r="B2336">
        <f t="shared" si="292"/>
        <v>22</v>
      </c>
      <c r="C2336" t="s">
        <v>2193</v>
      </c>
      <c r="D2336">
        <v>256</v>
      </c>
      <c r="E2336">
        <v>1073</v>
      </c>
      <c r="F2336">
        <v>3.9</v>
      </c>
      <c r="G2336">
        <v>46.6</v>
      </c>
      <c r="H2336">
        <v>3.3</v>
      </c>
      <c r="I2336">
        <v>8.1</v>
      </c>
      <c r="L2336">
        <f t="shared" si="289"/>
        <v>255.77</v>
      </c>
      <c r="M2336">
        <f t="shared" si="290"/>
        <v>-0.22999999999998977</v>
      </c>
    </row>
    <row r="2337" spans="1:13" x14ac:dyDescent="0.25">
      <c r="A2337" t="str">
        <f t="shared" si="291"/>
        <v>Weizen-Misch-Toastbrot mit Schrot</v>
      </c>
      <c r="B2337">
        <f t="shared" si="292"/>
        <v>33</v>
      </c>
      <c r="C2337" t="s">
        <v>2194</v>
      </c>
      <c r="D2337">
        <v>252</v>
      </c>
      <c r="E2337">
        <v>1054</v>
      </c>
      <c r="F2337">
        <v>3.8</v>
      </c>
      <c r="G2337">
        <v>45.5</v>
      </c>
      <c r="H2337">
        <v>3.4</v>
      </c>
      <c r="I2337">
        <v>7.9</v>
      </c>
      <c r="L2337">
        <f t="shared" si="289"/>
        <v>251.35</v>
      </c>
      <c r="M2337">
        <f t="shared" si="290"/>
        <v>-0.65000000000000568</v>
      </c>
    </row>
    <row r="2338" spans="1:13" x14ac:dyDescent="0.25">
      <c r="A2338" t="str">
        <f t="shared" si="291"/>
        <v>Weizenschrot-Brot</v>
      </c>
      <c r="B2338">
        <f t="shared" si="292"/>
        <v>17</v>
      </c>
      <c r="C2338" t="s">
        <v>2195</v>
      </c>
      <c r="D2338">
        <v>219</v>
      </c>
      <c r="E2338">
        <v>928</v>
      </c>
      <c r="F2338">
        <v>4</v>
      </c>
      <c r="G2338">
        <v>45.7</v>
      </c>
      <c r="H2338">
        <v>1</v>
      </c>
      <c r="I2338">
        <v>6.7</v>
      </c>
      <c r="L2338">
        <f t="shared" si="289"/>
        <v>224.81</v>
      </c>
      <c r="M2338">
        <f t="shared" si="290"/>
        <v>5.8100000000000023</v>
      </c>
    </row>
    <row r="2339" spans="1:13" x14ac:dyDescent="0.25">
      <c r="A2339" t="str">
        <f t="shared" si="291"/>
        <v>Weizensirup (reich an Fruchtzucker)</v>
      </c>
      <c r="B2339">
        <f t="shared" si="292"/>
        <v>35</v>
      </c>
      <c r="C2339" t="s">
        <v>2196</v>
      </c>
      <c r="D2339">
        <v>364</v>
      </c>
      <c r="E2339">
        <v>1529</v>
      </c>
      <c r="F2339">
        <v>7.5</v>
      </c>
      <c r="G2339">
        <v>88</v>
      </c>
      <c r="H2339">
        <v>0.3</v>
      </c>
      <c r="I2339">
        <v>0.1</v>
      </c>
      <c r="L2339">
        <f t="shared" si="289"/>
        <v>364.01</v>
      </c>
      <c r="M2339">
        <f t="shared" si="290"/>
        <v>9.9999999999909051E-3</v>
      </c>
    </row>
    <row r="2340" spans="1:13" x14ac:dyDescent="0.25">
      <c r="A2340" t="str">
        <f t="shared" si="291"/>
        <v>Weizen-Sprossen</v>
      </c>
      <c r="B2340">
        <f t="shared" si="292"/>
        <v>15</v>
      </c>
      <c r="C2340" t="s">
        <v>2197</v>
      </c>
      <c r="D2340">
        <v>52</v>
      </c>
      <c r="E2340">
        <v>219</v>
      </c>
      <c r="F2340">
        <v>0.5</v>
      </c>
      <c r="G2340">
        <v>5</v>
      </c>
      <c r="H2340">
        <v>1.1000000000000001</v>
      </c>
      <c r="I2340">
        <v>5</v>
      </c>
      <c r="L2340">
        <f t="shared" si="289"/>
        <v>51.730000000000004</v>
      </c>
      <c r="M2340">
        <f t="shared" si="290"/>
        <v>-0.26999999999999602</v>
      </c>
    </row>
    <row r="2341" spans="1:13" x14ac:dyDescent="0.25">
      <c r="A2341" t="str">
        <f t="shared" si="291"/>
        <v>Weizen-Stärkemehl</v>
      </c>
      <c r="B2341">
        <f t="shared" si="292"/>
        <v>17</v>
      </c>
      <c r="C2341" t="s">
        <v>2198</v>
      </c>
      <c r="D2341">
        <v>347</v>
      </c>
      <c r="E2341">
        <v>1474</v>
      </c>
      <c r="F2341">
        <v>7.5</v>
      </c>
      <c r="G2341">
        <v>85.8</v>
      </c>
      <c r="H2341">
        <v>0.1</v>
      </c>
      <c r="I2341">
        <v>0.4</v>
      </c>
      <c r="L2341">
        <f t="shared" si="289"/>
        <v>354.39</v>
      </c>
      <c r="M2341">
        <f t="shared" si="290"/>
        <v>7.3899999999999864</v>
      </c>
    </row>
    <row r="2342" spans="1:13" x14ac:dyDescent="0.25">
      <c r="A2342" t="str">
        <f t="shared" si="291"/>
        <v>Weizen-Toastbrot mit Schrot</v>
      </c>
      <c r="B2342">
        <f t="shared" si="292"/>
        <v>27</v>
      </c>
      <c r="C2342" t="s">
        <v>2199</v>
      </c>
      <c r="D2342">
        <v>257</v>
      </c>
      <c r="E2342">
        <v>1077</v>
      </c>
      <c r="F2342">
        <v>3.8</v>
      </c>
      <c r="G2342">
        <v>44.4</v>
      </c>
      <c r="H2342">
        <v>3.9</v>
      </c>
      <c r="I2342">
        <v>9.1999999999999993</v>
      </c>
      <c r="L2342">
        <f t="shared" si="289"/>
        <v>256.95</v>
      </c>
      <c r="M2342">
        <f t="shared" si="290"/>
        <v>-5.0000000000011369E-2</v>
      </c>
    </row>
    <row r="2343" spans="1:13" x14ac:dyDescent="0.25">
      <c r="A2343" t="str">
        <f t="shared" ref="A2343:A2367" si="293">MID(C2343,1,$B$1)</f>
        <v>Weizen-Vollkorn-Brot</v>
      </c>
      <c r="B2343">
        <f t="shared" ref="B2343:B2367" si="294">LEN(C2343)</f>
        <v>20</v>
      </c>
      <c r="C2343" t="s">
        <v>2200</v>
      </c>
      <c r="D2343">
        <v>202</v>
      </c>
      <c r="E2343">
        <v>858</v>
      </c>
      <c r="F2343">
        <v>3.5</v>
      </c>
      <c r="G2343">
        <v>41.4</v>
      </c>
      <c r="H2343">
        <v>0.9</v>
      </c>
      <c r="I2343">
        <v>7.1</v>
      </c>
      <c r="L2343">
        <f t="shared" si="289"/>
        <v>207.92999999999998</v>
      </c>
      <c r="M2343">
        <f t="shared" si="290"/>
        <v>5.9299999999999784</v>
      </c>
    </row>
    <row r="2344" spans="1:13" x14ac:dyDescent="0.25">
      <c r="A2344" t="str">
        <f t="shared" si="293"/>
        <v>Weizen-Vollkorn-Brötchen</v>
      </c>
      <c r="B2344">
        <f t="shared" si="294"/>
        <v>24</v>
      </c>
      <c r="C2344" t="s">
        <v>2201</v>
      </c>
      <c r="D2344">
        <v>223</v>
      </c>
      <c r="E2344">
        <v>935</v>
      </c>
      <c r="F2344">
        <v>3.6</v>
      </c>
      <c r="G2344">
        <v>42.5</v>
      </c>
      <c r="H2344">
        <v>1.6</v>
      </c>
      <c r="I2344">
        <v>8.1</v>
      </c>
      <c r="L2344">
        <f t="shared" si="289"/>
        <v>223.14999999999998</v>
      </c>
      <c r="M2344">
        <f t="shared" si="290"/>
        <v>0.14999999999997726</v>
      </c>
    </row>
    <row r="2345" spans="1:13" x14ac:dyDescent="0.25">
      <c r="A2345" t="str">
        <f t="shared" si="293"/>
        <v>Weizen-Vollkorn-Mischbrot</v>
      </c>
      <c r="B2345">
        <f t="shared" si="294"/>
        <v>25</v>
      </c>
      <c r="C2345" t="s">
        <v>2202</v>
      </c>
      <c r="D2345">
        <v>208</v>
      </c>
      <c r="E2345">
        <v>872</v>
      </c>
      <c r="F2345">
        <v>3.4</v>
      </c>
      <c r="G2345">
        <v>40.5</v>
      </c>
      <c r="H2345">
        <v>1.3</v>
      </c>
      <c r="I2345">
        <v>7.1</v>
      </c>
      <c r="L2345">
        <f t="shared" si="289"/>
        <v>207.95999999999998</v>
      </c>
      <c r="M2345">
        <f t="shared" si="290"/>
        <v>-4.0000000000020464E-2</v>
      </c>
    </row>
    <row r="2346" spans="1:13" x14ac:dyDescent="0.25">
      <c r="A2346" t="str">
        <f t="shared" si="293"/>
        <v>Weizen-Vollkorn-Mischbrötchen</v>
      </c>
      <c r="B2346">
        <f t="shared" si="294"/>
        <v>29</v>
      </c>
      <c r="C2346" t="s">
        <v>2203</v>
      </c>
      <c r="D2346">
        <v>242</v>
      </c>
      <c r="E2346">
        <v>1016</v>
      </c>
      <c r="F2346">
        <v>3.8</v>
      </c>
      <c r="G2346">
        <v>47.1</v>
      </c>
      <c r="H2346">
        <v>1.5</v>
      </c>
      <c r="I2346">
        <v>8.4</v>
      </c>
      <c r="L2346">
        <f t="shared" si="289"/>
        <v>242.33999999999997</v>
      </c>
      <c r="M2346">
        <f t="shared" si="290"/>
        <v>0.33999999999997499</v>
      </c>
    </row>
    <row r="2347" spans="1:13" x14ac:dyDescent="0.25">
      <c r="A2347" t="str">
        <f t="shared" si="293"/>
        <v>Weizen-Vollkorn-Misch-Schrotbrot</v>
      </c>
      <c r="B2347">
        <f t="shared" si="294"/>
        <v>32</v>
      </c>
      <c r="C2347" t="s">
        <v>2204</v>
      </c>
      <c r="D2347">
        <v>216</v>
      </c>
      <c r="E2347">
        <v>906</v>
      </c>
      <c r="F2347">
        <v>3.6</v>
      </c>
      <c r="G2347">
        <v>42.4</v>
      </c>
      <c r="H2347">
        <v>1.2</v>
      </c>
      <c r="I2347">
        <v>7.4</v>
      </c>
      <c r="L2347">
        <f t="shared" si="289"/>
        <v>216.07999999999998</v>
      </c>
      <c r="M2347">
        <f t="shared" si="290"/>
        <v>7.9999999999984084E-2</v>
      </c>
    </row>
    <row r="2348" spans="1:13" x14ac:dyDescent="0.25">
      <c r="A2348" t="str">
        <f t="shared" si="293"/>
        <v>Wels, Waller, Schaidfisch (roh)</v>
      </c>
      <c r="B2348">
        <f t="shared" si="294"/>
        <v>31</v>
      </c>
      <c r="C2348" t="s">
        <v>2205</v>
      </c>
      <c r="D2348">
        <v>163</v>
      </c>
      <c r="E2348">
        <v>678</v>
      </c>
      <c r="F2348">
        <v>0</v>
      </c>
      <c r="G2348">
        <v>0</v>
      </c>
      <c r="H2348">
        <v>11.3</v>
      </c>
      <c r="I2348">
        <v>15.3</v>
      </c>
      <c r="L2348">
        <f t="shared" si="289"/>
        <v>169.35000000000002</v>
      </c>
      <c r="M2348">
        <f t="shared" si="290"/>
        <v>6.3500000000000227</v>
      </c>
    </row>
    <row r="2349" spans="1:13" x14ac:dyDescent="0.25">
      <c r="A2349" t="str">
        <f t="shared" si="293"/>
        <v>Weltmeister-Brot</v>
      </c>
      <c r="B2349">
        <f t="shared" si="294"/>
        <v>16</v>
      </c>
      <c r="C2349" t="s">
        <v>2206</v>
      </c>
      <c r="D2349">
        <v>260</v>
      </c>
      <c r="E2349">
        <v>1091</v>
      </c>
      <c r="F2349">
        <v>3</v>
      </c>
      <c r="G2349">
        <v>36</v>
      </c>
      <c r="H2349">
        <v>8</v>
      </c>
      <c r="I2349">
        <v>9</v>
      </c>
      <c r="L2349">
        <f t="shared" si="289"/>
        <v>259.8</v>
      </c>
      <c r="M2349">
        <f t="shared" si="290"/>
        <v>-0.19999999999998863</v>
      </c>
    </row>
    <row r="2350" spans="1:13" x14ac:dyDescent="0.25">
      <c r="A2350" t="str">
        <f t="shared" si="293"/>
        <v>Weltmeister-Brötchen</v>
      </c>
      <c r="B2350">
        <f t="shared" si="294"/>
        <v>20</v>
      </c>
      <c r="C2350" t="s">
        <v>2207</v>
      </c>
      <c r="D2350">
        <v>268</v>
      </c>
      <c r="E2350">
        <v>1127</v>
      </c>
      <c r="F2350">
        <v>4</v>
      </c>
      <c r="G2350">
        <v>46</v>
      </c>
      <c r="H2350">
        <v>4.5</v>
      </c>
      <c r="I2350">
        <v>9</v>
      </c>
      <c r="L2350">
        <f t="shared" si="289"/>
        <v>268.25</v>
      </c>
      <c r="M2350">
        <f t="shared" si="290"/>
        <v>0.25</v>
      </c>
    </row>
    <row r="2351" spans="1:13" x14ac:dyDescent="0.25">
      <c r="A2351" t="str">
        <f t="shared" si="293"/>
        <v>Wermut, süß</v>
      </c>
      <c r="B2351">
        <f t="shared" si="294"/>
        <v>11</v>
      </c>
      <c r="C2351" t="s">
        <v>2208</v>
      </c>
      <c r="D2351">
        <v>151</v>
      </c>
      <c r="E2351">
        <v>631</v>
      </c>
      <c r="F2351">
        <v>1.5</v>
      </c>
      <c r="G2351">
        <v>15.9</v>
      </c>
      <c r="H2351">
        <v>0</v>
      </c>
      <c r="I2351">
        <v>0.1</v>
      </c>
      <c r="J2351">
        <v>10</v>
      </c>
      <c r="L2351">
        <f t="shared" si="289"/>
        <v>135.61000000000001</v>
      </c>
      <c r="M2351">
        <f t="shared" si="290"/>
        <v>-15.389999999999986</v>
      </c>
    </row>
    <row r="2352" spans="1:13" x14ac:dyDescent="0.25">
      <c r="A2352" t="str">
        <f t="shared" si="293"/>
        <v>Wermut, trocken</v>
      </c>
      <c r="B2352">
        <f t="shared" si="294"/>
        <v>15</v>
      </c>
      <c r="C2352" t="s">
        <v>2209</v>
      </c>
      <c r="D2352">
        <v>118</v>
      </c>
      <c r="E2352">
        <v>493</v>
      </c>
      <c r="F2352">
        <v>0.5</v>
      </c>
      <c r="G2352">
        <v>5.5</v>
      </c>
      <c r="H2352">
        <v>0</v>
      </c>
      <c r="I2352">
        <v>0.1</v>
      </c>
      <c r="J2352">
        <v>10</v>
      </c>
      <c r="L2352">
        <f t="shared" si="289"/>
        <v>92.97</v>
      </c>
      <c r="M2352">
        <f t="shared" si="290"/>
        <v>-25.03</v>
      </c>
    </row>
    <row r="2353" spans="1:13" x14ac:dyDescent="0.25">
      <c r="A2353" t="str">
        <f t="shared" si="293"/>
        <v>Westfälischer Knochenschinken vom Schwein</v>
      </c>
      <c r="B2353">
        <f t="shared" si="294"/>
        <v>41</v>
      </c>
      <c r="C2353" t="s">
        <v>2210</v>
      </c>
      <c r="D2353">
        <v>239</v>
      </c>
      <c r="E2353">
        <v>1006</v>
      </c>
      <c r="F2353">
        <v>0</v>
      </c>
      <c r="G2353">
        <v>0</v>
      </c>
      <c r="H2353">
        <v>14</v>
      </c>
      <c r="I2353">
        <v>26</v>
      </c>
      <c r="L2353">
        <f t="shared" si="289"/>
        <v>239.40000000000003</v>
      </c>
      <c r="M2353">
        <f t="shared" si="290"/>
        <v>0.40000000000003411</v>
      </c>
    </row>
    <row r="2354" spans="1:13" x14ac:dyDescent="0.25">
      <c r="A2354" t="str">
        <f t="shared" si="293"/>
        <v>Whisky, Whiskey, Scotch, Bourbon</v>
      </c>
      <c r="B2354">
        <f t="shared" si="294"/>
        <v>32</v>
      </c>
      <c r="C2354" t="s">
        <v>2211</v>
      </c>
      <c r="D2354">
        <v>245</v>
      </c>
      <c r="E2354">
        <v>1037</v>
      </c>
      <c r="F2354">
        <v>0</v>
      </c>
      <c r="G2354">
        <v>0.1</v>
      </c>
      <c r="H2354">
        <v>0</v>
      </c>
      <c r="I2354">
        <v>0</v>
      </c>
      <c r="J2354">
        <v>38</v>
      </c>
      <c r="L2354">
        <f t="shared" si="289"/>
        <v>266.41000000000003</v>
      </c>
      <c r="M2354">
        <f t="shared" si="290"/>
        <v>21.410000000000025</v>
      </c>
    </row>
    <row r="2355" spans="1:13" x14ac:dyDescent="0.25">
      <c r="A2355" t="str">
        <f t="shared" si="293"/>
        <v>Wiener Schnitzel (Schnitzel paniert)</v>
      </c>
      <c r="B2355">
        <f t="shared" si="294"/>
        <v>36</v>
      </c>
      <c r="C2355" t="s">
        <v>2212</v>
      </c>
      <c r="D2355">
        <v>215</v>
      </c>
      <c r="E2355">
        <v>900</v>
      </c>
      <c r="F2355">
        <v>1</v>
      </c>
      <c r="G2355">
        <v>13.8</v>
      </c>
      <c r="H2355">
        <v>11.4</v>
      </c>
      <c r="I2355">
        <v>14.3</v>
      </c>
      <c r="L2355">
        <f t="shared" si="289"/>
        <v>222.66000000000003</v>
      </c>
      <c r="M2355">
        <f t="shared" si="290"/>
        <v>7.660000000000025</v>
      </c>
    </row>
    <row r="2356" spans="1:13" x14ac:dyDescent="0.25">
      <c r="A2356" t="str">
        <f t="shared" si="293"/>
        <v>Wiener Würstchen (Wienerle) aus Putenfleisch / Trutenfleisch, Geflügelwiener</v>
      </c>
      <c r="B2356">
        <f t="shared" si="294"/>
        <v>76</v>
      </c>
      <c r="C2356" t="s">
        <v>2213</v>
      </c>
      <c r="D2356">
        <v>203</v>
      </c>
      <c r="E2356">
        <v>851</v>
      </c>
      <c r="F2356">
        <v>0</v>
      </c>
      <c r="G2356">
        <v>1</v>
      </c>
      <c r="H2356">
        <v>14.8</v>
      </c>
      <c r="I2356">
        <v>17.3</v>
      </c>
      <c r="L2356">
        <f t="shared" si="289"/>
        <v>214.40000000000003</v>
      </c>
      <c r="M2356">
        <f t="shared" si="290"/>
        <v>11.400000000000034</v>
      </c>
    </row>
    <row r="2357" spans="1:13" x14ac:dyDescent="0.25">
      <c r="A2357" t="str">
        <f t="shared" si="293"/>
        <v>Wiener Würstchen, Saitling-Würstchen, (Wienerle, Wienerli, Saitenwurst)</v>
      </c>
      <c r="B2357">
        <f t="shared" si="294"/>
        <v>71</v>
      </c>
      <c r="C2357" t="s">
        <v>2214</v>
      </c>
      <c r="D2357">
        <v>292</v>
      </c>
      <c r="E2357">
        <v>1220</v>
      </c>
      <c r="F2357">
        <v>0</v>
      </c>
      <c r="G2357">
        <v>0.2</v>
      </c>
      <c r="H2357">
        <v>26.4</v>
      </c>
      <c r="I2357">
        <v>12.5</v>
      </c>
      <c r="L2357">
        <f t="shared" si="289"/>
        <v>298.84000000000003</v>
      </c>
      <c r="M2357">
        <f t="shared" si="290"/>
        <v>6.8400000000000318</v>
      </c>
    </row>
    <row r="2358" spans="1:13" x14ac:dyDescent="0.25">
      <c r="A2358" t="str">
        <f t="shared" si="293"/>
        <v>Wildenten, mit Haut (roh)</v>
      </c>
      <c r="B2358">
        <f t="shared" si="294"/>
        <v>25</v>
      </c>
      <c r="C2358" t="s">
        <v>2215</v>
      </c>
      <c r="D2358">
        <v>133</v>
      </c>
      <c r="E2358">
        <v>555</v>
      </c>
      <c r="F2358">
        <v>0</v>
      </c>
      <c r="G2358">
        <v>0</v>
      </c>
      <c r="H2358">
        <v>9.4</v>
      </c>
      <c r="I2358">
        <v>12.2</v>
      </c>
      <c r="L2358">
        <f t="shared" si="289"/>
        <v>138.66000000000003</v>
      </c>
      <c r="M2358">
        <f t="shared" si="290"/>
        <v>5.660000000000025</v>
      </c>
    </row>
    <row r="2359" spans="1:13" x14ac:dyDescent="0.25">
      <c r="A2359" t="str">
        <f t="shared" si="293"/>
        <v>Wildreis</v>
      </c>
      <c r="B2359">
        <f t="shared" si="294"/>
        <v>8</v>
      </c>
      <c r="C2359" t="s">
        <v>2216</v>
      </c>
      <c r="D2359">
        <v>352</v>
      </c>
      <c r="E2359">
        <v>1493</v>
      </c>
      <c r="F2359">
        <v>6.5</v>
      </c>
      <c r="G2359">
        <v>72.400000000000006</v>
      </c>
      <c r="H2359">
        <v>0.8</v>
      </c>
      <c r="I2359">
        <v>13.7</v>
      </c>
      <c r="L2359">
        <f t="shared" si="289"/>
        <v>361.82</v>
      </c>
      <c r="M2359">
        <f t="shared" si="290"/>
        <v>9.8199999999999932</v>
      </c>
    </row>
    <row r="2360" spans="1:13" x14ac:dyDescent="0.25">
      <c r="A2360" t="str">
        <f t="shared" si="293"/>
        <v>Wildreis, gekocht</v>
      </c>
      <c r="B2360">
        <f t="shared" si="294"/>
        <v>17</v>
      </c>
      <c r="C2360" t="s">
        <v>2217</v>
      </c>
      <c r="D2360">
        <v>109</v>
      </c>
      <c r="E2360">
        <v>459</v>
      </c>
      <c r="F2360">
        <v>2</v>
      </c>
      <c r="G2360">
        <v>21.9</v>
      </c>
      <c r="H2360">
        <v>0.2</v>
      </c>
      <c r="I2360">
        <v>4.2</v>
      </c>
      <c r="L2360">
        <f t="shared" si="289"/>
        <v>109.28999999999999</v>
      </c>
      <c r="M2360">
        <f t="shared" si="290"/>
        <v>0.28999999999999204</v>
      </c>
    </row>
    <row r="2361" spans="1:13" x14ac:dyDescent="0.25">
      <c r="A2361" t="str">
        <f t="shared" si="293"/>
        <v>Wildschwein-Fleisch (roh)</v>
      </c>
      <c r="B2361">
        <f t="shared" si="294"/>
        <v>25</v>
      </c>
      <c r="C2361" t="s">
        <v>2218</v>
      </c>
      <c r="D2361">
        <v>108</v>
      </c>
      <c r="E2361">
        <v>457</v>
      </c>
      <c r="F2361">
        <v>0</v>
      </c>
      <c r="G2361">
        <v>0</v>
      </c>
      <c r="H2361">
        <v>3.4</v>
      </c>
      <c r="I2361">
        <v>19.5</v>
      </c>
      <c r="L2361">
        <f t="shared" si="289"/>
        <v>113.52000000000001</v>
      </c>
      <c r="M2361">
        <f t="shared" si="290"/>
        <v>5.5200000000000102</v>
      </c>
    </row>
    <row r="2362" spans="1:13" x14ac:dyDescent="0.25">
      <c r="A2362" t="str">
        <f t="shared" si="293"/>
        <v>Wildschwein-Salami</v>
      </c>
      <c r="B2362">
        <f t="shared" si="294"/>
        <v>18</v>
      </c>
      <c r="C2362" t="s">
        <v>2219</v>
      </c>
      <c r="D2362">
        <v>340</v>
      </c>
      <c r="E2362">
        <v>1430</v>
      </c>
      <c r="F2362">
        <v>0</v>
      </c>
      <c r="G2362">
        <v>0</v>
      </c>
      <c r="H2362">
        <v>27.3</v>
      </c>
      <c r="I2362">
        <v>20.6</v>
      </c>
      <c r="L2362">
        <f t="shared" si="289"/>
        <v>340.41</v>
      </c>
      <c r="M2362">
        <f t="shared" si="290"/>
        <v>0.41000000000002501</v>
      </c>
    </row>
    <row r="2363" spans="1:13" x14ac:dyDescent="0.25">
      <c r="A2363" t="str">
        <f t="shared" si="293"/>
        <v>Wildschwein-Schinken</v>
      </c>
      <c r="B2363">
        <f t="shared" si="294"/>
        <v>20</v>
      </c>
      <c r="C2363" t="s">
        <v>2220</v>
      </c>
      <c r="D2363">
        <v>166</v>
      </c>
      <c r="E2363">
        <v>697</v>
      </c>
      <c r="F2363">
        <v>0</v>
      </c>
      <c r="G2363">
        <v>2.5</v>
      </c>
      <c r="H2363">
        <v>5</v>
      </c>
      <c r="I2363">
        <v>26</v>
      </c>
      <c r="L2363">
        <f t="shared" si="289"/>
        <v>165.95</v>
      </c>
      <c r="M2363">
        <f t="shared" si="290"/>
        <v>-5.0000000000011369E-2</v>
      </c>
    </row>
    <row r="2364" spans="1:13" x14ac:dyDescent="0.25">
      <c r="A2364" t="str">
        <f t="shared" si="293"/>
        <v>Windbeutel</v>
      </c>
      <c r="B2364">
        <f t="shared" si="294"/>
        <v>10</v>
      </c>
      <c r="C2364" t="s">
        <v>2221</v>
      </c>
      <c r="D2364">
        <v>479</v>
      </c>
      <c r="E2364">
        <v>2014</v>
      </c>
      <c r="F2364">
        <v>3</v>
      </c>
      <c r="G2364">
        <v>36</v>
      </c>
      <c r="H2364">
        <v>28</v>
      </c>
      <c r="I2364">
        <v>17</v>
      </c>
      <c r="L2364">
        <f t="shared" si="289"/>
        <v>479.4</v>
      </c>
      <c r="M2364">
        <f t="shared" si="290"/>
        <v>0.39999999999997726</v>
      </c>
    </row>
    <row r="2365" spans="1:13" x14ac:dyDescent="0.25">
      <c r="A2365" t="str">
        <f t="shared" si="293"/>
        <v>Windbeutel mit Sahne und Kirschen</v>
      </c>
      <c r="B2365">
        <f t="shared" si="294"/>
        <v>33</v>
      </c>
      <c r="C2365" t="s">
        <v>2222</v>
      </c>
      <c r="D2365">
        <v>334</v>
      </c>
      <c r="E2365">
        <v>1405</v>
      </c>
      <c r="F2365">
        <v>2.5</v>
      </c>
      <c r="G2365">
        <v>28</v>
      </c>
      <c r="H2365">
        <v>20</v>
      </c>
      <c r="I2365">
        <v>8</v>
      </c>
      <c r="L2365">
        <f t="shared" si="289"/>
        <v>334.4</v>
      </c>
      <c r="M2365">
        <f t="shared" si="290"/>
        <v>0.39999999999997726</v>
      </c>
    </row>
    <row r="2366" spans="1:13" x14ac:dyDescent="0.25">
      <c r="A2366" t="str">
        <f t="shared" si="293"/>
        <v>Winter-Kabeljau, Skrei (roh)</v>
      </c>
      <c r="B2366">
        <f t="shared" si="294"/>
        <v>28</v>
      </c>
      <c r="C2366" t="s">
        <v>2223</v>
      </c>
      <c r="D2366">
        <v>79</v>
      </c>
      <c r="E2366">
        <v>330</v>
      </c>
      <c r="F2366">
        <v>0</v>
      </c>
      <c r="G2366">
        <v>0</v>
      </c>
      <c r="H2366">
        <v>0.9</v>
      </c>
      <c r="I2366">
        <v>16.7</v>
      </c>
      <c r="L2366">
        <f t="shared" si="289"/>
        <v>78.510000000000005</v>
      </c>
      <c r="M2366">
        <f t="shared" si="290"/>
        <v>-0.48999999999999488</v>
      </c>
    </row>
    <row r="2367" spans="1:13" x14ac:dyDescent="0.25">
      <c r="A2367" t="str">
        <f t="shared" si="293"/>
        <v>Wintermelone</v>
      </c>
      <c r="B2367">
        <f t="shared" si="294"/>
        <v>12</v>
      </c>
      <c r="C2367" t="s">
        <v>2224</v>
      </c>
      <c r="D2367">
        <v>28</v>
      </c>
      <c r="E2367">
        <v>117</v>
      </c>
      <c r="F2367">
        <v>0.5</v>
      </c>
      <c r="G2367">
        <v>5.6</v>
      </c>
      <c r="H2367">
        <v>0.1</v>
      </c>
      <c r="I2367">
        <v>0.9</v>
      </c>
      <c r="L2367">
        <f t="shared" si="289"/>
        <v>27.669999999999998</v>
      </c>
      <c r="M2367">
        <f t="shared" si="290"/>
        <v>-0.33000000000000185</v>
      </c>
    </row>
    <row r="2368" spans="1:13" x14ac:dyDescent="0.25">
      <c r="A2368" t="s">
        <v>2648</v>
      </c>
      <c r="B2368">
        <f>LEN(A2368)</f>
        <v>76</v>
      </c>
      <c r="C2368" t="s">
        <v>2498</v>
      </c>
      <c r="D2368">
        <v>25</v>
      </c>
      <c r="E2368">
        <v>107</v>
      </c>
      <c r="F2368">
        <v>0</v>
      </c>
      <c r="G2368">
        <v>2.4</v>
      </c>
      <c r="H2368">
        <v>0.4</v>
      </c>
      <c r="I2368">
        <v>3</v>
      </c>
      <c r="L2368">
        <f t="shared" si="289"/>
        <v>26.16</v>
      </c>
      <c r="M2368">
        <f t="shared" si="290"/>
        <v>1.1600000000000001</v>
      </c>
    </row>
    <row r="2369" spans="1:13" x14ac:dyDescent="0.25">
      <c r="A2369" t="str">
        <f>MID(C2369,1,$B$1)</f>
        <v>Wirsingkohl-Suppe, Kohlsuppe</v>
      </c>
      <c r="B2369">
        <f>LEN(C2369)</f>
        <v>28</v>
      </c>
      <c r="C2369" t="s">
        <v>2225</v>
      </c>
      <c r="D2369">
        <v>26</v>
      </c>
      <c r="E2369">
        <v>111</v>
      </c>
      <c r="F2369">
        <v>0.5</v>
      </c>
      <c r="G2369">
        <v>4.2</v>
      </c>
      <c r="H2369">
        <v>0.3</v>
      </c>
      <c r="I2369">
        <v>1.5</v>
      </c>
      <c r="L2369">
        <f t="shared" si="289"/>
        <v>26.31</v>
      </c>
      <c r="M2369">
        <f t="shared" si="290"/>
        <v>0.30999999999999872</v>
      </c>
    </row>
    <row r="2370" spans="1:13" x14ac:dyDescent="0.25">
      <c r="A2370" t="str">
        <f>MID(C2370,1,$B$1)</f>
        <v>Wodka, Vodka</v>
      </c>
      <c r="B2370">
        <f>LEN(C2370)</f>
        <v>12</v>
      </c>
      <c r="C2370" t="s">
        <v>2226</v>
      </c>
      <c r="D2370">
        <v>234</v>
      </c>
      <c r="E2370">
        <v>983</v>
      </c>
      <c r="F2370">
        <v>0</v>
      </c>
      <c r="G2370">
        <v>0</v>
      </c>
      <c r="H2370">
        <v>0</v>
      </c>
      <c r="I2370">
        <v>0</v>
      </c>
      <c r="J2370">
        <v>38</v>
      </c>
      <c r="L2370">
        <f t="shared" ref="L2370:L2433" si="295">G2370*4.1+H2370*9.3+I2370*4.2+J2370*7+K2370*3</f>
        <v>266</v>
      </c>
      <c r="M2370">
        <f t="shared" ref="M2370:M2433" si="296">L2370-D2370</f>
        <v>32</v>
      </c>
    </row>
    <row r="2371" spans="1:13" x14ac:dyDescent="0.25">
      <c r="A2371" t="str">
        <f>MID(C2371,1,$B$1)</f>
        <v>Wolfsbarsch, Streifenbarsch, Loup de Mer (roh)</v>
      </c>
      <c r="B2371">
        <f>LEN(C2371)</f>
        <v>46</v>
      </c>
      <c r="C2371" t="s">
        <v>2227</v>
      </c>
      <c r="D2371">
        <v>116</v>
      </c>
      <c r="E2371">
        <v>488</v>
      </c>
      <c r="F2371">
        <v>0</v>
      </c>
      <c r="G2371">
        <v>0</v>
      </c>
      <c r="H2371">
        <v>3.5</v>
      </c>
      <c r="I2371">
        <v>19.899999999999999</v>
      </c>
      <c r="L2371">
        <f t="shared" si="295"/>
        <v>116.13</v>
      </c>
      <c r="M2371">
        <f t="shared" si="296"/>
        <v>0.12999999999999545</v>
      </c>
    </row>
    <row r="2372" spans="1:13" x14ac:dyDescent="0.25">
      <c r="A2372" t="s">
        <v>2677</v>
      </c>
      <c r="B2372">
        <f>LEN(A2372)</f>
        <v>79</v>
      </c>
      <c r="C2372" t="s">
        <v>2499</v>
      </c>
      <c r="D2372">
        <v>284</v>
      </c>
      <c r="E2372">
        <v>1193</v>
      </c>
      <c r="F2372">
        <v>0</v>
      </c>
      <c r="G2372">
        <v>0.3</v>
      </c>
      <c r="H2372">
        <v>25</v>
      </c>
      <c r="I2372">
        <v>12</v>
      </c>
      <c r="L2372">
        <f t="shared" si="295"/>
        <v>284.13</v>
      </c>
      <c r="M2372">
        <f t="shared" si="296"/>
        <v>0.12999999999999545</v>
      </c>
    </row>
    <row r="2373" spans="1:13" x14ac:dyDescent="0.25">
      <c r="A2373" t="str">
        <f t="shared" ref="A2373:A2382" si="297">MID(C2373,1,$B$1)</f>
        <v>Worcestersoße</v>
      </c>
      <c r="B2373">
        <f t="shared" ref="B2373:B2382" si="298">LEN(C2373)</f>
        <v>13</v>
      </c>
      <c r="C2373" t="s">
        <v>2228</v>
      </c>
      <c r="D2373">
        <v>140</v>
      </c>
      <c r="E2373">
        <v>593</v>
      </c>
      <c r="F2373">
        <v>2.5</v>
      </c>
      <c r="G2373">
        <v>26.8</v>
      </c>
      <c r="H2373">
        <v>2.2999999999999998</v>
      </c>
      <c r="I2373">
        <v>3.1</v>
      </c>
      <c r="L2373">
        <f t="shared" si="295"/>
        <v>144.29</v>
      </c>
      <c r="M2373">
        <f t="shared" si="296"/>
        <v>4.289999999999992</v>
      </c>
    </row>
    <row r="2374" spans="1:13" x14ac:dyDescent="0.25">
      <c r="A2374" t="str">
        <f t="shared" si="297"/>
        <v>Würfel-Zucker (aus Raffinadezucker)</v>
      </c>
      <c r="B2374">
        <f t="shared" si="298"/>
        <v>35</v>
      </c>
      <c r="C2374" t="s">
        <v>2229</v>
      </c>
      <c r="D2374">
        <v>409</v>
      </c>
      <c r="E2374">
        <v>1719</v>
      </c>
      <c r="F2374">
        <v>8.5</v>
      </c>
      <c r="G2374">
        <v>99.8</v>
      </c>
      <c r="H2374">
        <v>0</v>
      </c>
      <c r="I2374">
        <v>0</v>
      </c>
      <c r="L2374">
        <f t="shared" si="295"/>
        <v>409.17999999999995</v>
      </c>
      <c r="M2374">
        <f t="shared" si="296"/>
        <v>0.17999999999994998</v>
      </c>
    </row>
    <row r="2375" spans="1:13" x14ac:dyDescent="0.25">
      <c r="A2375" t="str">
        <f t="shared" si="297"/>
        <v>Wurst-Brötchen, Salami-Brötchen, Wurst-Semmeln, Wurst-Wecken</v>
      </c>
      <c r="B2375">
        <f t="shared" si="298"/>
        <v>60</v>
      </c>
      <c r="C2375" t="s">
        <v>2230</v>
      </c>
      <c r="D2375">
        <v>313</v>
      </c>
      <c r="E2375">
        <v>1308</v>
      </c>
      <c r="F2375">
        <v>2.5</v>
      </c>
      <c r="G2375">
        <v>28</v>
      </c>
      <c r="H2375">
        <v>14.6</v>
      </c>
      <c r="I2375">
        <v>14.5</v>
      </c>
      <c r="L2375">
        <f t="shared" si="295"/>
        <v>311.48</v>
      </c>
      <c r="M2375">
        <f t="shared" si="296"/>
        <v>-1.5199999999999818</v>
      </c>
    </row>
    <row r="2376" spans="1:13" x14ac:dyDescent="0.25">
      <c r="A2376" t="str">
        <f t="shared" si="297"/>
        <v>Würstchen im Schlafrock</v>
      </c>
      <c r="B2376">
        <f t="shared" si="298"/>
        <v>23</v>
      </c>
      <c r="C2376" t="s">
        <v>2231</v>
      </c>
      <c r="D2376">
        <v>349</v>
      </c>
      <c r="E2376">
        <v>1448</v>
      </c>
      <c r="F2376">
        <v>1</v>
      </c>
      <c r="G2376">
        <v>14.5</v>
      </c>
      <c r="H2376">
        <v>27</v>
      </c>
      <c r="I2376">
        <v>11.9</v>
      </c>
      <c r="L2376">
        <f t="shared" si="295"/>
        <v>360.53000000000003</v>
      </c>
      <c r="M2376">
        <f t="shared" si="296"/>
        <v>11.53000000000003</v>
      </c>
    </row>
    <row r="2377" spans="1:13" x14ac:dyDescent="0.25">
      <c r="A2377" t="str">
        <f t="shared" si="297"/>
        <v>Würstchengulasch, Wurstgulasch</v>
      </c>
      <c r="B2377">
        <f t="shared" si="298"/>
        <v>30</v>
      </c>
      <c r="C2377" t="s">
        <v>2232</v>
      </c>
      <c r="D2377">
        <v>339</v>
      </c>
      <c r="E2377">
        <v>1429</v>
      </c>
      <c r="F2377">
        <v>1</v>
      </c>
      <c r="G2377">
        <v>10.4</v>
      </c>
      <c r="H2377">
        <v>23.5</v>
      </c>
      <c r="I2377">
        <v>18.600000000000001</v>
      </c>
      <c r="L2377">
        <f t="shared" si="295"/>
        <v>339.31</v>
      </c>
      <c r="M2377">
        <f t="shared" si="296"/>
        <v>0.31000000000000227</v>
      </c>
    </row>
    <row r="2378" spans="1:13" x14ac:dyDescent="0.25">
      <c r="A2378" t="str">
        <f t="shared" si="297"/>
        <v>Wurst-Käsesalat</v>
      </c>
      <c r="B2378">
        <f t="shared" si="298"/>
        <v>15</v>
      </c>
      <c r="C2378" t="s">
        <v>2233</v>
      </c>
      <c r="D2378">
        <v>313</v>
      </c>
      <c r="E2378">
        <v>1298</v>
      </c>
      <c r="F2378">
        <v>0</v>
      </c>
      <c r="G2378">
        <v>1.3</v>
      </c>
      <c r="H2378">
        <v>26.4</v>
      </c>
      <c r="I2378">
        <v>17.600000000000001</v>
      </c>
      <c r="L2378">
        <f t="shared" si="295"/>
        <v>324.77000000000004</v>
      </c>
      <c r="M2378">
        <f t="shared" si="296"/>
        <v>11.770000000000039</v>
      </c>
    </row>
    <row r="2379" spans="1:13" x14ac:dyDescent="0.25">
      <c r="A2379" t="str">
        <f t="shared" si="297"/>
        <v>Wurzel-Petersilie, frisch</v>
      </c>
      <c r="B2379">
        <f t="shared" si="298"/>
        <v>25</v>
      </c>
      <c r="C2379" t="s">
        <v>2234</v>
      </c>
      <c r="D2379">
        <v>40</v>
      </c>
      <c r="E2379">
        <v>169</v>
      </c>
      <c r="F2379">
        <v>0.5</v>
      </c>
      <c r="G2379">
        <v>6</v>
      </c>
      <c r="H2379">
        <v>0.5</v>
      </c>
      <c r="I2379">
        <v>2.9</v>
      </c>
      <c r="L2379">
        <f t="shared" si="295"/>
        <v>41.43</v>
      </c>
      <c r="M2379">
        <f t="shared" si="296"/>
        <v>1.4299999999999997</v>
      </c>
    </row>
    <row r="2380" spans="1:13" x14ac:dyDescent="0.25">
      <c r="A2380" t="str">
        <f t="shared" si="297"/>
        <v>Würzfleisch, (Ragout aus Schweinefleisch)</v>
      </c>
      <c r="B2380">
        <f t="shared" si="298"/>
        <v>41</v>
      </c>
      <c r="C2380" t="s">
        <v>2235</v>
      </c>
      <c r="D2380">
        <v>129</v>
      </c>
      <c r="E2380">
        <v>541</v>
      </c>
      <c r="F2380">
        <v>0.5</v>
      </c>
      <c r="G2380">
        <v>3</v>
      </c>
      <c r="H2380">
        <v>8</v>
      </c>
      <c r="I2380">
        <v>10</v>
      </c>
      <c r="L2380">
        <f t="shared" si="295"/>
        <v>128.69999999999999</v>
      </c>
      <c r="M2380">
        <f t="shared" si="296"/>
        <v>-0.30000000000001137</v>
      </c>
    </row>
    <row r="2381" spans="1:13" x14ac:dyDescent="0.25">
      <c r="A2381" t="str">
        <f t="shared" si="297"/>
        <v>Xylitol, Xylit, Birkenholzzucker, Birkenzucker (Zuckeraustauschstoff)</v>
      </c>
      <c r="B2381">
        <f t="shared" si="298"/>
        <v>69</v>
      </c>
      <c r="C2381" t="s">
        <v>2236</v>
      </c>
      <c r="D2381">
        <v>240</v>
      </c>
      <c r="E2381">
        <v>1008</v>
      </c>
      <c r="F2381">
        <v>8.5</v>
      </c>
      <c r="G2381">
        <v>99.9</v>
      </c>
      <c r="H2381">
        <v>0</v>
      </c>
      <c r="I2381">
        <v>0</v>
      </c>
      <c r="L2381">
        <f t="shared" si="295"/>
        <v>409.59</v>
      </c>
      <c r="M2381">
        <f t="shared" si="296"/>
        <v>169.58999999999997</v>
      </c>
    </row>
    <row r="2382" spans="1:13" x14ac:dyDescent="0.25">
      <c r="A2382" t="str">
        <f t="shared" si="297"/>
        <v>Yamswurzel (Zubereitung!!)</v>
      </c>
      <c r="B2382">
        <f t="shared" si="298"/>
        <v>26</v>
      </c>
      <c r="C2382" t="s">
        <v>2237</v>
      </c>
      <c r="D2382">
        <v>103</v>
      </c>
      <c r="E2382">
        <v>433</v>
      </c>
      <c r="F2382">
        <v>1.9</v>
      </c>
      <c r="G2382">
        <v>22.7</v>
      </c>
      <c r="H2382">
        <v>0.1</v>
      </c>
      <c r="I2382">
        <v>2</v>
      </c>
      <c r="L2382">
        <f t="shared" si="295"/>
        <v>102.4</v>
      </c>
      <c r="M2382">
        <f t="shared" si="296"/>
        <v>-0.59999999999999432</v>
      </c>
    </row>
    <row r="2383" spans="1:13" x14ac:dyDescent="0.25">
      <c r="A2383" t="s">
        <v>2724</v>
      </c>
      <c r="B2383">
        <f>LEN(A2383)</f>
        <v>76</v>
      </c>
      <c r="C2383" t="s">
        <v>2500</v>
      </c>
      <c r="D2383">
        <v>30</v>
      </c>
      <c r="E2383">
        <v>126</v>
      </c>
      <c r="F2383">
        <v>0</v>
      </c>
      <c r="G2383">
        <v>2.9</v>
      </c>
      <c r="H2383">
        <v>0.6</v>
      </c>
      <c r="I2383">
        <v>3</v>
      </c>
      <c r="L2383">
        <f t="shared" si="295"/>
        <v>30.07</v>
      </c>
      <c r="M2383">
        <f t="shared" si="296"/>
        <v>7.0000000000000284E-2</v>
      </c>
    </row>
    <row r="2384" spans="1:13" x14ac:dyDescent="0.25">
      <c r="A2384" t="s">
        <v>2727</v>
      </c>
      <c r="B2384">
        <f>LEN(A2384)</f>
        <v>80</v>
      </c>
      <c r="C2384" t="s">
        <v>2501</v>
      </c>
      <c r="D2384">
        <v>401</v>
      </c>
      <c r="E2384">
        <v>1683</v>
      </c>
      <c r="F2384">
        <v>3</v>
      </c>
      <c r="G2384">
        <v>31.8</v>
      </c>
      <c r="H2384">
        <v>27</v>
      </c>
      <c r="I2384">
        <v>4.5999999999999996</v>
      </c>
      <c r="L2384">
        <f t="shared" si="295"/>
        <v>400.8</v>
      </c>
      <c r="M2384">
        <f t="shared" si="296"/>
        <v>-0.19999999999998863</v>
      </c>
    </row>
    <row r="2385" spans="1:13" x14ac:dyDescent="0.25">
      <c r="A2385" t="str">
        <f t="shared" ref="A2385:A2411" si="299">MID(C2385,1,$B$1)</f>
        <v>Yuzu (Kreuzung aus Zitrone und Mandarine)</v>
      </c>
      <c r="B2385">
        <f t="shared" ref="B2385:B2411" si="300">LEN(C2385)</f>
        <v>41</v>
      </c>
      <c r="C2385" t="s">
        <v>2238</v>
      </c>
      <c r="D2385">
        <v>43</v>
      </c>
      <c r="E2385">
        <v>185</v>
      </c>
      <c r="F2385">
        <v>1</v>
      </c>
      <c r="G2385">
        <v>9</v>
      </c>
      <c r="H2385">
        <v>0.2</v>
      </c>
      <c r="I2385">
        <v>1</v>
      </c>
      <c r="L2385">
        <f t="shared" si="295"/>
        <v>42.96</v>
      </c>
      <c r="M2385">
        <f t="shared" si="296"/>
        <v>-3.9999999999999147E-2</v>
      </c>
    </row>
    <row r="2386" spans="1:13" x14ac:dyDescent="0.25">
      <c r="A2386" t="str">
        <f t="shared" si="299"/>
        <v>Zander (roh)</v>
      </c>
      <c r="B2386">
        <f t="shared" si="300"/>
        <v>12</v>
      </c>
      <c r="C2386" t="s">
        <v>2239</v>
      </c>
      <c r="D2386">
        <v>83</v>
      </c>
      <c r="E2386">
        <v>352</v>
      </c>
      <c r="F2386">
        <v>0</v>
      </c>
      <c r="G2386">
        <v>0</v>
      </c>
      <c r="H2386">
        <v>0.7</v>
      </c>
      <c r="I2386">
        <v>19.2</v>
      </c>
      <c r="L2386">
        <f t="shared" si="295"/>
        <v>87.15</v>
      </c>
      <c r="M2386">
        <f t="shared" si="296"/>
        <v>4.1500000000000057</v>
      </c>
    </row>
    <row r="2387" spans="1:13" x14ac:dyDescent="0.25">
      <c r="A2387" t="str">
        <f t="shared" si="299"/>
        <v>Zartbitter-Schokolade</v>
      </c>
      <c r="B2387">
        <f t="shared" si="300"/>
        <v>21</v>
      </c>
      <c r="C2387" t="s">
        <v>2240</v>
      </c>
      <c r="D2387">
        <v>498</v>
      </c>
      <c r="E2387">
        <v>2074</v>
      </c>
      <c r="F2387">
        <v>3.5</v>
      </c>
      <c r="G2387">
        <v>39</v>
      </c>
      <c r="H2387">
        <v>34</v>
      </c>
      <c r="I2387">
        <v>9</v>
      </c>
      <c r="L2387">
        <f t="shared" si="295"/>
        <v>513.9</v>
      </c>
      <c r="M2387">
        <f t="shared" si="296"/>
        <v>15.899999999999977</v>
      </c>
    </row>
    <row r="2388" spans="1:13" x14ac:dyDescent="0.25">
      <c r="A2388" t="str">
        <f t="shared" si="299"/>
        <v>Zartbitter-Schokolade mit Nüssen (Haselnussschokolade, Haselnuss-Schokolade)</v>
      </c>
      <c r="B2388">
        <f t="shared" si="300"/>
        <v>76</v>
      </c>
      <c r="C2388" t="s">
        <v>2241</v>
      </c>
      <c r="D2388">
        <v>528</v>
      </c>
      <c r="E2388">
        <v>2194</v>
      </c>
      <c r="F2388">
        <v>3</v>
      </c>
      <c r="G2388">
        <v>33.5</v>
      </c>
      <c r="H2388">
        <v>39.5</v>
      </c>
      <c r="I2388">
        <v>9.6</v>
      </c>
      <c r="L2388">
        <f t="shared" si="295"/>
        <v>545.0200000000001</v>
      </c>
      <c r="M2388">
        <f t="shared" si="296"/>
        <v>17.020000000000095</v>
      </c>
    </row>
    <row r="2389" spans="1:13" x14ac:dyDescent="0.25">
      <c r="A2389" t="str">
        <f t="shared" si="299"/>
        <v>Zaziki</v>
      </c>
      <c r="B2389">
        <f t="shared" si="300"/>
        <v>6</v>
      </c>
      <c r="C2389" t="s">
        <v>2242</v>
      </c>
      <c r="D2389">
        <v>66</v>
      </c>
      <c r="E2389">
        <v>278</v>
      </c>
      <c r="F2389">
        <v>0.5</v>
      </c>
      <c r="G2389">
        <v>4.8</v>
      </c>
      <c r="H2389">
        <v>1.4</v>
      </c>
      <c r="I2389">
        <v>8.5</v>
      </c>
      <c r="L2389">
        <f t="shared" si="295"/>
        <v>68.400000000000006</v>
      </c>
      <c r="M2389">
        <f t="shared" si="296"/>
        <v>2.4000000000000057</v>
      </c>
    </row>
    <row r="2390" spans="1:13" x14ac:dyDescent="0.25">
      <c r="A2390" t="str">
        <f t="shared" si="299"/>
        <v>Zeppole, Donutart aus Italien (Schmalzgebäck, Siedegebäck)</v>
      </c>
      <c r="B2390">
        <f t="shared" si="300"/>
        <v>58</v>
      </c>
      <c r="C2390" t="s">
        <v>2243</v>
      </c>
      <c r="D2390">
        <v>463</v>
      </c>
      <c r="E2390">
        <v>1944</v>
      </c>
      <c r="F2390">
        <v>4</v>
      </c>
      <c r="G2390">
        <v>48</v>
      </c>
      <c r="H2390">
        <v>25</v>
      </c>
      <c r="I2390">
        <v>8</v>
      </c>
      <c r="L2390">
        <f t="shared" si="295"/>
        <v>462.90000000000003</v>
      </c>
      <c r="M2390">
        <f t="shared" si="296"/>
        <v>-9.9999999999965894E-2</v>
      </c>
    </row>
    <row r="2391" spans="1:13" x14ac:dyDescent="0.25">
      <c r="A2391" t="str">
        <f t="shared" si="299"/>
        <v>Zerlassene Butter, braune Butter</v>
      </c>
      <c r="B2391">
        <f t="shared" si="300"/>
        <v>32</v>
      </c>
      <c r="C2391" t="s">
        <v>2244</v>
      </c>
      <c r="D2391">
        <v>752</v>
      </c>
      <c r="E2391">
        <v>3090</v>
      </c>
      <c r="F2391">
        <v>0</v>
      </c>
      <c r="G2391">
        <v>0.3</v>
      </c>
      <c r="H2391">
        <v>83.2</v>
      </c>
      <c r="I2391">
        <v>0.7</v>
      </c>
      <c r="L2391">
        <f t="shared" si="295"/>
        <v>777.93000000000018</v>
      </c>
      <c r="M2391">
        <f t="shared" si="296"/>
        <v>25.930000000000177</v>
      </c>
    </row>
    <row r="2392" spans="1:13" x14ac:dyDescent="0.25">
      <c r="A2392" t="str">
        <f t="shared" si="299"/>
        <v>Ziegenfleisch (roh)</v>
      </c>
      <c r="B2392">
        <f t="shared" si="300"/>
        <v>19</v>
      </c>
      <c r="C2392" t="s">
        <v>2245</v>
      </c>
      <c r="D2392">
        <v>149</v>
      </c>
      <c r="E2392">
        <v>623</v>
      </c>
      <c r="F2392">
        <v>0</v>
      </c>
      <c r="G2392">
        <v>0</v>
      </c>
      <c r="H2392">
        <v>7.9</v>
      </c>
      <c r="I2392">
        <v>19.5</v>
      </c>
      <c r="L2392">
        <f t="shared" si="295"/>
        <v>155.37</v>
      </c>
      <c r="M2392">
        <f t="shared" si="296"/>
        <v>6.3700000000000045</v>
      </c>
    </row>
    <row r="2393" spans="1:13" x14ac:dyDescent="0.25">
      <c r="A2393" t="str">
        <f t="shared" si="299"/>
        <v>Ziegenkäse, Ziegenfrischkäse</v>
      </c>
      <c r="B2393">
        <f t="shared" si="300"/>
        <v>28</v>
      </c>
      <c r="C2393" t="s">
        <v>2246</v>
      </c>
      <c r="D2393">
        <v>280</v>
      </c>
      <c r="E2393">
        <v>1176</v>
      </c>
      <c r="F2393">
        <v>0</v>
      </c>
      <c r="G2393">
        <v>2</v>
      </c>
      <c r="H2393">
        <v>22</v>
      </c>
      <c r="I2393">
        <v>16</v>
      </c>
      <c r="L2393">
        <f t="shared" si="295"/>
        <v>280</v>
      </c>
      <c r="M2393">
        <f t="shared" si="296"/>
        <v>0</v>
      </c>
    </row>
    <row r="2394" spans="1:13" x14ac:dyDescent="0.25">
      <c r="A2394" t="str">
        <f t="shared" si="299"/>
        <v>Ziegenkäse, Ziegenschnittkäse</v>
      </c>
      <c r="B2394">
        <f t="shared" si="300"/>
        <v>29</v>
      </c>
      <c r="C2394" t="s">
        <v>2247</v>
      </c>
      <c r="D2394">
        <v>368</v>
      </c>
      <c r="E2394">
        <v>1540</v>
      </c>
      <c r="F2394">
        <v>0</v>
      </c>
      <c r="G2394">
        <v>0</v>
      </c>
      <c r="H2394">
        <v>27</v>
      </c>
      <c r="I2394">
        <v>28</v>
      </c>
      <c r="L2394">
        <f t="shared" si="295"/>
        <v>368.70000000000005</v>
      </c>
      <c r="M2394">
        <f t="shared" si="296"/>
        <v>0.70000000000004547</v>
      </c>
    </row>
    <row r="2395" spans="1:13" x14ac:dyDescent="0.25">
      <c r="A2395" t="str">
        <f t="shared" si="299"/>
        <v>Ziegenkäse, Ziegenweichkäse</v>
      </c>
      <c r="B2395">
        <f t="shared" si="300"/>
        <v>27</v>
      </c>
      <c r="C2395" t="s">
        <v>2248</v>
      </c>
      <c r="D2395">
        <v>280</v>
      </c>
      <c r="E2395">
        <v>1164</v>
      </c>
      <c r="F2395">
        <v>0</v>
      </c>
      <c r="G2395">
        <v>0</v>
      </c>
      <c r="H2395">
        <v>21.8</v>
      </c>
      <c r="I2395">
        <v>21</v>
      </c>
      <c r="L2395">
        <f t="shared" si="295"/>
        <v>290.94</v>
      </c>
      <c r="M2395">
        <f t="shared" si="296"/>
        <v>10.939999999999998</v>
      </c>
    </row>
    <row r="2396" spans="1:13" x14ac:dyDescent="0.25">
      <c r="A2396" t="str">
        <f t="shared" si="299"/>
        <v>Ziger, gebacken (aus Ziegenmilch und / oder Kuhmilch, gebackener Käse)</v>
      </c>
      <c r="B2396">
        <f t="shared" si="300"/>
        <v>70</v>
      </c>
      <c r="C2396" t="s">
        <v>2249</v>
      </c>
      <c r="D2396">
        <v>124</v>
      </c>
      <c r="E2396">
        <v>525</v>
      </c>
      <c r="F2396">
        <v>0</v>
      </c>
      <c r="G2396">
        <v>0.8</v>
      </c>
      <c r="H2396">
        <v>8</v>
      </c>
      <c r="I2396">
        <v>11</v>
      </c>
      <c r="L2396">
        <f t="shared" si="295"/>
        <v>123.88000000000001</v>
      </c>
      <c r="M2396">
        <f t="shared" si="296"/>
        <v>-0.11999999999999034</v>
      </c>
    </row>
    <row r="2397" spans="1:13" x14ac:dyDescent="0.25">
      <c r="A2397" t="str">
        <f t="shared" si="299"/>
        <v>Zigeunerschnitzel (mit Soße)</v>
      </c>
      <c r="B2397">
        <f t="shared" si="300"/>
        <v>28</v>
      </c>
      <c r="C2397" t="s">
        <v>2250</v>
      </c>
      <c r="D2397">
        <v>138</v>
      </c>
      <c r="E2397">
        <v>578</v>
      </c>
      <c r="F2397">
        <v>0.5</v>
      </c>
      <c r="G2397">
        <v>4.5</v>
      </c>
      <c r="H2397">
        <v>6.5</v>
      </c>
      <c r="I2397">
        <v>14</v>
      </c>
      <c r="L2397">
        <f t="shared" si="295"/>
        <v>137.70000000000002</v>
      </c>
      <c r="M2397">
        <f t="shared" si="296"/>
        <v>-0.29999999999998295</v>
      </c>
    </row>
    <row r="2398" spans="1:13" x14ac:dyDescent="0.25">
      <c r="A2398" t="str">
        <f t="shared" si="299"/>
        <v>Zigeunersoße</v>
      </c>
      <c r="B2398">
        <f t="shared" si="300"/>
        <v>12</v>
      </c>
      <c r="C2398" t="s">
        <v>2251</v>
      </c>
      <c r="D2398">
        <v>61</v>
      </c>
      <c r="E2398">
        <v>258</v>
      </c>
      <c r="F2398">
        <v>1</v>
      </c>
      <c r="G2398">
        <v>12</v>
      </c>
      <c r="H2398">
        <v>1</v>
      </c>
      <c r="I2398">
        <v>1</v>
      </c>
      <c r="L2398">
        <f t="shared" si="295"/>
        <v>62.7</v>
      </c>
      <c r="M2398">
        <f t="shared" si="296"/>
        <v>1.7000000000000028</v>
      </c>
    </row>
    <row r="2399" spans="1:13" x14ac:dyDescent="0.25">
      <c r="A2399" t="str">
        <f t="shared" si="299"/>
        <v>Zimtstangen, Zimtpulver</v>
      </c>
      <c r="B2399">
        <f t="shared" si="300"/>
        <v>23</v>
      </c>
      <c r="C2399" t="s">
        <v>2252</v>
      </c>
      <c r="D2399">
        <v>283</v>
      </c>
      <c r="E2399">
        <v>1189</v>
      </c>
      <c r="F2399">
        <v>5</v>
      </c>
      <c r="G2399">
        <v>57</v>
      </c>
      <c r="H2399">
        <v>3.5</v>
      </c>
      <c r="I2399">
        <v>4</v>
      </c>
      <c r="L2399">
        <f t="shared" si="295"/>
        <v>283.05</v>
      </c>
      <c r="M2399">
        <f t="shared" si="296"/>
        <v>5.0000000000011369E-2</v>
      </c>
    </row>
    <row r="2400" spans="1:13" x14ac:dyDescent="0.25">
      <c r="A2400" t="str">
        <f t="shared" si="299"/>
        <v>Zimtsterne (Weihnachts-Gebäck)</v>
      </c>
      <c r="B2400">
        <f t="shared" si="300"/>
        <v>30</v>
      </c>
      <c r="C2400" t="s">
        <v>2253</v>
      </c>
      <c r="D2400">
        <v>395</v>
      </c>
      <c r="E2400">
        <v>1658</v>
      </c>
      <c r="F2400">
        <v>5</v>
      </c>
      <c r="G2400">
        <v>56</v>
      </c>
      <c r="H2400">
        <v>14.2</v>
      </c>
      <c r="I2400">
        <v>7.9</v>
      </c>
      <c r="L2400">
        <f t="shared" si="295"/>
        <v>394.84</v>
      </c>
      <c r="M2400">
        <f t="shared" si="296"/>
        <v>-0.16000000000002501</v>
      </c>
    </row>
    <row r="2401" spans="1:13" x14ac:dyDescent="0.25">
      <c r="A2401" t="str">
        <f t="shared" si="299"/>
        <v>Zitronat, Succade, Sukkade (aus Zitronatzitrone)</v>
      </c>
      <c r="B2401">
        <f t="shared" si="300"/>
        <v>48</v>
      </c>
      <c r="C2401" t="s">
        <v>2254</v>
      </c>
      <c r="D2401">
        <v>294</v>
      </c>
      <c r="E2401">
        <v>1234</v>
      </c>
      <c r="F2401">
        <v>6</v>
      </c>
      <c r="G2401">
        <v>70</v>
      </c>
      <c r="H2401">
        <v>0.5</v>
      </c>
      <c r="I2401">
        <v>0.5</v>
      </c>
      <c r="L2401">
        <f t="shared" si="295"/>
        <v>293.75</v>
      </c>
      <c r="M2401">
        <f t="shared" si="296"/>
        <v>-0.25</v>
      </c>
    </row>
    <row r="2402" spans="1:13" x14ac:dyDescent="0.25">
      <c r="A2402" t="str">
        <f t="shared" si="299"/>
        <v>Zitronen</v>
      </c>
      <c r="B2402">
        <f t="shared" si="300"/>
        <v>8</v>
      </c>
      <c r="C2402" t="s">
        <v>2255</v>
      </c>
      <c r="D2402">
        <v>35</v>
      </c>
      <c r="E2402">
        <v>151</v>
      </c>
      <c r="F2402">
        <v>0.5</v>
      </c>
      <c r="G2402">
        <v>3.2</v>
      </c>
      <c r="H2402">
        <v>0.6</v>
      </c>
      <c r="I2402">
        <v>0.7</v>
      </c>
      <c r="L2402">
        <f t="shared" si="295"/>
        <v>21.64</v>
      </c>
      <c r="M2402">
        <f t="shared" si="296"/>
        <v>-13.36</v>
      </c>
    </row>
    <row r="2403" spans="1:13" x14ac:dyDescent="0.25">
      <c r="A2403" t="str">
        <f t="shared" si="299"/>
        <v>Zitronenkuchen</v>
      </c>
      <c r="B2403">
        <f t="shared" si="300"/>
        <v>14</v>
      </c>
      <c r="C2403" t="s">
        <v>2256</v>
      </c>
      <c r="D2403">
        <v>400</v>
      </c>
      <c r="E2403">
        <v>1672</v>
      </c>
      <c r="F2403">
        <v>4</v>
      </c>
      <c r="G2403">
        <v>44</v>
      </c>
      <c r="H2403">
        <v>22</v>
      </c>
      <c r="I2403">
        <v>6.5</v>
      </c>
      <c r="L2403">
        <f t="shared" si="295"/>
        <v>412.3</v>
      </c>
      <c r="M2403">
        <f t="shared" si="296"/>
        <v>12.300000000000011</v>
      </c>
    </row>
    <row r="2404" spans="1:13" x14ac:dyDescent="0.25">
      <c r="A2404" t="str">
        <f t="shared" si="299"/>
        <v>Zitronenmelisse, frisch</v>
      </c>
      <c r="B2404">
        <f t="shared" si="300"/>
        <v>23</v>
      </c>
      <c r="C2404" t="s">
        <v>2257</v>
      </c>
      <c r="D2404">
        <v>50</v>
      </c>
      <c r="E2404">
        <v>205</v>
      </c>
      <c r="F2404">
        <v>0.5</v>
      </c>
      <c r="G2404">
        <v>5.5</v>
      </c>
      <c r="H2404">
        <v>1</v>
      </c>
      <c r="I2404">
        <v>4.2</v>
      </c>
      <c r="L2404">
        <f t="shared" si="295"/>
        <v>49.489999999999995</v>
      </c>
      <c r="M2404">
        <f t="shared" si="296"/>
        <v>-0.51000000000000512</v>
      </c>
    </row>
    <row r="2405" spans="1:13" x14ac:dyDescent="0.25">
      <c r="A2405" t="str">
        <f t="shared" si="299"/>
        <v>Zitronenrolle (Biskuitrolle)</v>
      </c>
      <c r="B2405">
        <f t="shared" si="300"/>
        <v>28</v>
      </c>
      <c r="C2405" t="s">
        <v>2258</v>
      </c>
      <c r="D2405">
        <v>173</v>
      </c>
      <c r="E2405">
        <v>726</v>
      </c>
      <c r="F2405">
        <v>2</v>
      </c>
      <c r="G2405">
        <v>24</v>
      </c>
      <c r="H2405">
        <v>5.3</v>
      </c>
      <c r="I2405">
        <v>6</v>
      </c>
      <c r="L2405">
        <f t="shared" si="295"/>
        <v>172.89</v>
      </c>
      <c r="M2405">
        <f t="shared" si="296"/>
        <v>-0.11000000000001364</v>
      </c>
    </row>
    <row r="2406" spans="1:13" x14ac:dyDescent="0.25">
      <c r="A2406" t="str">
        <f t="shared" si="299"/>
        <v>Zitronensaft</v>
      </c>
      <c r="B2406">
        <f t="shared" si="300"/>
        <v>12</v>
      </c>
      <c r="C2406" t="s">
        <v>2259</v>
      </c>
      <c r="D2406">
        <v>26</v>
      </c>
      <c r="E2406">
        <v>109</v>
      </c>
      <c r="F2406">
        <v>0</v>
      </c>
      <c r="G2406">
        <v>2.4</v>
      </c>
      <c r="H2406">
        <v>0.1</v>
      </c>
      <c r="I2406">
        <v>0.4</v>
      </c>
      <c r="L2406">
        <f t="shared" si="295"/>
        <v>12.449999999999998</v>
      </c>
      <c r="M2406">
        <f t="shared" si="296"/>
        <v>-13.550000000000002</v>
      </c>
    </row>
    <row r="2407" spans="1:13" x14ac:dyDescent="0.25">
      <c r="A2407" t="str">
        <f t="shared" si="299"/>
        <v>Zitronensäure, Citronensäure pur</v>
      </c>
      <c r="B2407">
        <f t="shared" si="300"/>
        <v>32</v>
      </c>
      <c r="C2407" t="s">
        <v>2260</v>
      </c>
      <c r="D2407">
        <v>300</v>
      </c>
      <c r="E2407">
        <v>1260</v>
      </c>
      <c r="F2407">
        <v>0</v>
      </c>
      <c r="G2407">
        <v>0</v>
      </c>
      <c r="H2407">
        <v>0</v>
      </c>
      <c r="I2407">
        <v>0</v>
      </c>
      <c r="L2407">
        <f t="shared" si="295"/>
        <v>0</v>
      </c>
      <c r="M2407">
        <f t="shared" si="296"/>
        <v>-300</v>
      </c>
    </row>
    <row r="2408" spans="1:13" x14ac:dyDescent="0.25">
      <c r="A2408" t="str">
        <f t="shared" si="299"/>
        <v>Zitrussaftgetränk</v>
      </c>
      <c r="B2408">
        <f t="shared" si="300"/>
        <v>17</v>
      </c>
      <c r="C2408" t="s">
        <v>2261</v>
      </c>
      <c r="D2408">
        <v>52</v>
      </c>
      <c r="E2408">
        <v>218</v>
      </c>
      <c r="F2408">
        <v>1</v>
      </c>
      <c r="G2408">
        <v>13</v>
      </c>
      <c r="H2408">
        <v>0</v>
      </c>
      <c r="I2408">
        <v>0.1</v>
      </c>
      <c r="L2408">
        <f t="shared" si="295"/>
        <v>53.72</v>
      </c>
      <c r="M2408">
        <f t="shared" si="296"/>
        <v>1.7199999999999989</v>
      </c>
    </row>
    <row r="2409" spans="1:13" x14ac:dyDescent="0.25">
      <c r="A2409" t="str">
        <f t="shared" si="299"/>
        <v>Zucchini, Zucchetti, Zuchine; Zucchine (Kürbis-Art)</v>
      </c>
      <c r="B2409">
        <f t="shared" si="300"/>
        <v>51</v>
      </c>
      <c r="C2409" t="s">
        <v>2262</v>
      </c>
      <c r="D2409">
        <v>18</v>
      </c>
      <c r="E2409">
        <v>76</v>
      </c>
      <c r="F2409">
        <v>0</v>
      </c>
      <c r="G2409">
        <v>2</v>
      </c>
      <c r="H2409">
        <v>0.4</v>
      </c>
      <c r="I2409">
        <v>1.6</v>
      </c>
      <c r="L2409">
        <f t="shared" si="295"/>
        <v>18.64</v>
      </c>
      <c r="M2409">
        <f t="shared" si="296"/>
        <v>0.64000000000000057</v>
      </c>
    </row>
    <row r="2410" spans="1:13" x14ac:dyDescent="0.25">
      <c r="A2410" t="str">
        <f t="shared" si="299"/>
        <v>Zucker und Zimt, Zimtzucker, "Zucker Zimt"</v>
      </c>
      <c r="B2410">
        <f t="shared" si="300"/>
        <v>42</v>
      </c>
      <c r="C2410" t="s">
        <v>2263</v>
      </c>
      <c r="D2410">
        <v>403</v>
      </c>
      <c r="E2410">
        <v>1694</v>
      </c>
      <c r="F2410">
        <v>8.5</v>
      </c>
      <c r="G2410">
        <v>97.7</v>
      </c>
      <c r="H2410">
        <v>0.2</v>
      </c>
      <c r="I2410">
        <v>0.2</v>
      </c>
      <c r="L2410">
        <f t="shared" si="295"/>
        <v>403.27</v>
      </c>
      <c r="M2410">
        <f t="shared" si="296"/>
        <v>0.26999999999998181</v>
      </c>
    </row>
    <row r="2411" spans="1:13" x14ac:dyDescent="0.25">
      <c r="A2411" t="str">
        <f t="shared" si="299"/>
        <v>Zucker, braun (brauner Zucker, Farinzucker)</v>
      </c>
      <c r="B2411">
        <f t="shared" si="300"/>
        <v>43</v>
      </c>
      <c r="C2411" t="s">
        <v>2264</v>
      </c>
      <c r="D2411">
        <v>395</v>
      </c>
      <c r="E2411">
        <v>1660</v>
      </c>
      <c r="F2411">
        <v>8</v>
      </c>
      <c r="G2411">
        <v>96.4</v>
      </c>
      <c r="H2411">
        <v>0</v>
      </c>
      <c r="I2411">
        <v>0</v>
      </c>
      <c r="L2411">
        <f t="shared" si="295"/>
        <v>395.24</v>
      </c>
      <c r="M2411">
        <f t="shared" si="296"/>
        <v>0.24000000000000909</v>
      </c>
    </row>
    <row r="2412" spans="1:13" x14ac:dyDescent="0.25">
      <c r="A2412" t="s">
        <v>2646</v>
      </c>
      <c r="B2412">
        <f>LEN(A2412)</f>
        <v>78</v>
      </c>
      <c r="C2412" t="s">
        <v>2502</v>
      </c>
      <c r="D2412">
        <v>409</v>
      </c>
      <c r="E2412">
        <v>1719</v>
      </c>
      <c r="F2412">
        <v>8.5</v>
      </c>
      <c r="G2412">
        <v>99.8</v>
      </c>
      <c r="H2412">
        <v>0</v>
      </c>
      <c r="I2412">
        <v>0</v>
      </c>
      <c r="L2412">
        <f t="shared" si="295"/>
        <v>409.17999999999995</v>
      </c>
      <c r="M2412">
        <f t="shared" si="296"/>
        <v>0.17999999999994998</v>
      </c>
    </row>
    <row r="2413" spans="1:13" x14ac:dyDescent="0.25">
      <c r="A2413" t="str">
        <f>MID(C2413,1,$B$1)</f>
        <v>Zucker-Butter-Kuchen, Zuckerkuchen, Butterkuchen, Zucker-Ölkuchen</v>
      </c>
      <c r="B2413">
        <f>LEN(C2413)</f>
        <v>65</v>
      </c>
      <c r="C2413" t="s">
        <v>2265</v>
      </c>
      <c r="D2413">
        <v>364</v>
      </c>
      <c r="E2413">
        <v>1526</v>
      </c>
      <c r="F2413">
        <v>4.5</v>
      </c>
      <c r="G2413">
        <v>46.8</v>
      </c>
      <c r="H2413">
        <v>17.2</v>
      </c>
      <c r="I2413">
        <v>5.5</v>
      </c>
      <c r="L2413">
        <f t="shared" si="295"/>
        <v>374.94</v>
      </c>
      <c r="M2413">
        <f t="shared" si="296"/>
        <v>10.939999999999998</v>
      </c>
    </row>
    <row r="2414" spans="1:13" x14ac:dyDescent="0.25">
      <c r="A2414" t="str">
        <f>MID(C2414,1,$B$1)</f>
        <v>Zuckercouleur, Zuckerkulör</v>
      </c>
      <c r="B2414">
        <f>LEN(C2414)</f>
        <v>26</v>
      </c>
      <c r="C2414" t="s">
        <v>2266</v>
      </c>
      <c r="D2414">
        <v>1</v>
      </c>
      <c r="E2414">
        <v>4</v>
      </c>
      <c r="F2414">
        <v>0</v>
      </c>
      <c r="G2414">
        <v>0.1</v>
      </c>
      <c r="H2414">
        <v>0</v>
      </c>
      <c r="I2414">
        <v>0</v>
      </c>
      <c r="L2414">
        <f t="shared" si="295"/>
        <v>0.41</v>
      </c>
      <c r="M2414">
        <f t="shared" si="296"/>
        <v>-0.59000000000000008</v>
      </c>
    </row>
    <row r="2415" spans="1:13" x14ac:dyDescent="0.25">
      <c r="A2415" t="s">
        <v>2732</v>
      </c>
      <c r="B2415">
        <f>LEN(A2415)</f>
        <v>80</v>
      </c>
      <c r="C2415" t="s">
        <v>2503</v>
      </c>
      <c r="D2415">
        <v>63</v>
      </c>
      <c r="E2415">
        <v>269</v>
      </c>
      <c r="F2415">
        <v>1</v>
      </c>
      <c r="G2415">
        <v>12</v>
      </c>
      <c r="H2415">
        <v>0.2</v>
      </c>
      <c r="I2415">
        <v>3.4</v>
      </c>
      <c r="L2415">
        <f t="shared" si="295"/>
        <v>65.339999999999989</v>
      </c>
      <c r="M2415">
        <f t="shared" si="296"/>
        <v>2.3399999999999892</v>
      </c>
    </row>
    <row r="2416" spans="1:13" x14ac:dyDescent="0.25">
      <c r="A2416" t="str">
        <f t="shared" ref="A2416:A2428" si="301">MID(C2416,1,$B$1)</f>
        <v>Zuckerhut (aus Raffinadezucker)</v>
      </c>
      <c r="B2416">
        <f t="shared" ref="B2416:B2428" si="302">LEN(C2416)</f>
        <v>31</v>
      </c>
      <c r="C2416" t="s">
        <v>2267</v>
      </c>
      <c r="D2416">
        <v>409</v>
      </c>
      <c r="E2416">
        <v>1719</v>
      </c>
      <c r="F2416">
        <v>8.5</v>
      </c>
      <c r="G2416">
        <v>99.8</v>
      </c>
      <c r="H2416">
        <v>0</v>
      </c>
      <c r="I2416">
        <v>0</v>
      </c>
      <c r="L2416">
        <f t="shared" si="295"/>
        <v>409.17999999999995</v>
      </c>
      <c r="M2416">
        <f t="shared" si="296"/>
        <v>0.17999999999994998</v>
      </c>
    </row>
    <row r="2417" spans="1:13" x14ac:dyDescent="0.25">
      <c r="A2417" t="str">
        <f t="shared" si="301"/>
        <v>Zuckermais, Gemüsemais</v>
      </c>
      <c r="B2417">
        <f t="shared" si="302"/>
        <v>22</v>
      </c>
      <c r="C2417" t="s">
        <v>2268</v>
      </c>
      <c r="D2417">
        <v>87</v>
      </c>
      <c r="E2417">
        <v>369</v>
      </c>
      <c r="F2417">
        <v>1.5</v>
      </c>
      <c r="G2417">
        <v>15.8</v>
      </c>
      <c r="H2417">
        <v>1.2</v>
      </c>
      <c r="I2417">
        <v>3.3</v>
      </c>
      <c r="L2417">
        <f t="shared" si="295"/>
        <v>89.8</v>
      </c>
      <c r="M2417">
        <f t="shared" si="296"/>
        <v>2.7999999999999972</v>
      </c>
    </row>
    <row r="2418" spans="1:13" x14ac:dyDescent="0.25">
      <c r="A2418" t="str">
        <f t="shared" si="301"/>
        <v>Zuckermais, Gemüsemais (Konserve)</v>
      </c>
      <c r="B2418">
        <f t="shared" si="302"/>
        <v>33</v>
      </c>
      <c r="C2418" t="s">
        <v>2269</v>
      </c>
      <c r="D2418">
        <v>69</v>
      </c>
      <c r="E2418">
        <v>292</v>
      </c>
      <c r="F2418">
        <v>1</v>
      </c>
      <c r="G2418">
        <v>11.6</v>
      </c>
      <c r="H2418">
        <v>1.4</v>
      </c>
      <c r="I2418">
        <v>2.5</v>
      </c>
      <c r="L2418">
        <f t="shared" si="295"/>
        <v>71.08</v>
      </c>
      <c r="M2418">
        <f t="shared" si="296"/>
        <v>2.0799999999999983</v>
      </c>
    </row>
    <row r="2419" spans="1:13" x14ac:dyDescent="0.25">
      <c r="A2419" t="str">
        <f t="shared" si="301"/>
        <v>Zuckermelonen, Honigmelonen</v>
      </c>
      <c r="B2419">
        <f t="shared" si="302"/>
        <v>27</v>
      </c>
      <c r="C2419" t="s">
        <v>2270</v>
      </c>
      <c r="D2419">
        <v>54</v>
      </c>
      <c r="E2419">
        <v>230</v>
      </c>
      <c r="F2419">
        <v>1</v>
      </c>
      <c r="G2419">
        <v>12.4</v>
      </c>
      <c r="H2419">
        <v>0.1</v>
      </c>
      <c r="I2419">
        <v>0.9</v>
      </c>
      <c r="L2419">
        <f t="shared" si="295"/>
        <v>55.55</v>
      </c>
      <c r="M2419">
        <f t="shared" si="296"/>
        <v>1.5499999999999972</v>
      </c>
    </row>
    <row r="2420" spans="1:13" x14ac:dyDescent="0.25">
      <c r="A2420" t="str">
        <f t="shared" si="301"/>
        <v>Zuckerrohr-Schnaps, Cachaça 40 Vol.%</v>
      </c>
      <c r="B2420">
        <f t="shared" si="302"/>
        <v>36</v>
      </c>
      <c r="C2420" t="s">
        <v>2271</v>
      </c>
      <c r="D2420">
        <v>246</v>
      </c>
      <c r="E2420">
        <v>1035</v>
      </c>
      <c r="F2420">
        <v>0</v>
      </c>
      <c r="G2420">
        <v>0</v>
      </c>
      <c r="H2420">
        <v>0</v>
      </c>
      <c r="I2420">
        <v>0</v>
      </c>
      <c r="J2420">
        <v>40</v>
      </c>
      <c r="L2420">
        <f t="shared" si="295"/>
        <v>280</v>
      </c>
      <c r="M2420">
        <f t="shared" si="296"/>
        <v>34</v>
      </c>
    </row>
    <row r="2421" spans="1:13" x14ac:dyDescent="0.25">
      <c r="A2421" t="str">
        <f t="shared" si="301"/>
        <v>Zucker-Rübensaft, Zucker-Rübensirup, Rübenkraut</v>
      </c>
      <c r="B2421">
        <f t="shared" si="302"/>
        <v>47</v>
      </c>
      <c r="C2421" t="s">
        <v>2272</v>
      </c>
      <c r="D2421">
        <v>279</v>
      </c>
      <c r="E2421">
        <v>1173</v>
      </c>
      <c r="F2421">
        <v>5.5</v>
      </c>
      <c r="G2421">
        <v>64.8</v>
      </c>
      <c r="H2421">
        <v>0.1</v>
      </c>
      <c r="I2421">
        <v>3</v>
      </c>
      <c r="L2421">
        <f t="shared" si="295"/>
        <v>279.20999999999998</v>
      </c>
      <c r="M2421">
        <f t="shared" si="296"/>
        <v>0.20999999999997954</v>
      </c>
    </row>
    <row r="2422" spans="1:13" x14ac:dyDescent="0.25">
      <c r="A2422" t="str">
        <f t="shared" si="301"/>
        <v>Zuckerstange (aus Raffinade-Zucker: Jahrmarkt, Kirmes, Weihnachtsmarkt)</v>
      </c>
      <c r="B2422">
        <f t="shared" si="302"/>
        <v>71</v>
      </c>
      <c r="C2422" t="s">
        <v>2273</v>
      </c>
      <c r="D2422">
        <v>408</v>
      </c>
      <c r="E2422">
        <v>1712</v>
      </c>
      <c r="F2422">
        <v>8.5</v>
      </c>
      <c r="G2422">
        <v>99</v>
      </c>
      <c r="H2422">
        <v>0.1</v>
      </c>
      <c r="I2422">
        <v>0.2</v>
      </c>
      <c r="L2422">
        <f t="shared" si="295"/>
        <v>407.66999999999996</v>
      </c>
      <c r="M2422">
        <f t="shared" si="296"/>
        <v>-0.33000000000004093</v>
      </c>
    </row>
    <row r="2423" spans="1:13" x14ac:dyDescent="0.25">
      <c r="A2423" t="str">
        <f t="shared" si="301"/>
        <v>Zuckerwatte, Spinnzucker (purer Zucker, Jahrmarkt, Kirmes)</v>
      </c>
      <c r="B2423">
        <f t="shared" si="302"/>
        <v>58</v>
      </c>
      <c r="C2423" t="s">
        <v>2274</v>
      </c>
      <c r="D2423">
        <v>409</v>
      </c>
      <c r="E2423">
        <v>1719</v>
      </c>
      <c r="F2423">
        <v>8.5</v>
      </c>
      <c r="G2423">
        <v>99.8</v>
      </c>
      <c r="H2423">
        <v>0</v>
      </c>
      <c r="I2423">
        <v>0</v>
      </c>
      <c r="L2423">
        <f t="shared" si="295"/>
        <v>409.17999999999995</v>
      </c>
      <c r="M2423">
        <f t="shared" si="296"/>
        <v>0.17999999999994998</v>
      </c>
    </row>
    <row r="2424" spans="1:13" x14ac:dyDescent="0.25">
      <c r="A2424" t="str">
        <f t="shared" si="301"/>
        <v>Zuckerwurzel (Süßwurzel, Rüblein, Gierlen, Görlin, Zuckermerk)</v>
      </c>
      <c r="B2424">
        <f t="shared" si="302"/>
        <v>62</v>
      </c>
      <c r="C2424" t="s">
        <v>2275</v>
      </c>
      <c r="D2424">
        <v>95</v>
      </c>
      <c r="E2424">
        <v>399</v>
      </c>
      <c r="F2424">
        <v>1.5</v>
      </c>
      <c r="G2424">
        <v>15.8</v>
      </c>
      <c r="H2424">
        <v>1</v>
      </c>
      <c r="I2424">
        <v>5</v>
      </c>
      <c r="L2424">
        <f t="shared" si="295"/>
        <v>95.08</v>
      </c>
      <c r="M2424">
        <f t="shared" si="296"/>
        <v>7.9999999999998295E-2</v>
      </c>
    </row>
    <row r="2425" spans="1:13" x14ac:dyDescent="0.25">
      <c r="A2425" t="str">
        <f t="shared" si="301"/>
        <v>Zungenwurst</v>
      </c>
      <c r="B2425">
        <f t="shared" si="302"/>
        <v>11</v>
      </c>
      <c r="C2425" t="s">
        <v>2276</v>
      </c>
      <c r="D2425">
        <v>286</v>
      </c>
      <c r="E2425">
        <v>1196</v>
      </c>
      <c r="F2425">
        <v>0</v>
      </c>
      <c r="G2425">
        <v>1.4</v>
      </c>
      <c r="H2425">
        <v>24.1</v>
      </c>
      <c r="I2425">
        <v>17.3</v>
      </c>
      <c r="L2425">
        <f t="shared" si="295"/>
        <v>302.53000000000003</v>
      </c>
      <c r="M2425">
        <f t="shared" si="296"/>
        <v>16.53000000000003</v>
      </c>
    </row>
    <row r="2426" spans="1:13" x14ac:dyDescent="0.25">
      <c r="A2426" t="str">
        <f t="shared" si="301"/>
        <v>Zupfkuchen</v>
      </c>
      <c r="B2426">
        <f t="shared" si="302"/>
        <v>10</v>
      </c>
      <c r="C2426" t="s">
        <v>2277</v>
      </c>
      <c r="D2426">
        <v>334</v>
      </c>
      <c r="E2426">
        <v>1402</v>
      </c>
      <c r="F2426">
        <v>3</v>
      </c>
      <c r="G2426">
        <v>35.700000000000003</v>
      </c>
      <c r="H2426">
        <v>17</v>
      </c>
      <c r="I2426">
        <v>7</v>
      </c>
      <c r="L2426">
        <f t="shared" si="295"/>
        <v>333.87</v>
      </c>
      <c r="M2426">
        <f t="shared" si="296"/>
        <v>-0.12999999999999545</v>
      </c>
    </row>
    <row r="2427" spans="1:13" x14ac:dyDescent="0.25">
      <c r="A2427" t="str">
        <f t="shared" si="301"/>
        <v>Zürcher Kalbs-Geschnetzeltes (Ragout)</v>
      </c>
      <c r="B2427">
        <f t="shared" si="302"/>
        <v>37</v>
      </c>
      <c r="C2427" t="s">
        <v>2278</v>
      </c>
      <c r="D2427">
        <v>125</v>
      </c>
      <c r="E2427">
        <v>523</v>
      </c>
      <c r="F2427">
        <v>0.5</v>
      </c>
      <c r="G2427">
        <v>3</v>
      </c>
      <c r="H2427">
        <v>8</v>
      </c>
      <c r="I2427">
        <v>9</v>
      </c>
      <c r="L2427">
        <f t="shared" si="295"/>
        <v>124.5</v>
      </c>
      <c r="M2427">
        <f t="shared" si="296"/>
        <v>-0.5</v>
      </c>
    </row>
    <row r="2428" spans="1:13" x14ac:dyDescent="0.25">
      <c r="A2428" t="str">
        <f t="shared" si="301"/>
        <v>Zwetschgen, Zwetschen, Zwetschken, Quetschen (Pflaumenart)</v>
      </c>
      <c r="B2428">
        <f t="shared" si="302"/>
        <v>58</v>
      </c>
      <c r="C2428" t="s">
        <v>2279</v>
      </c>
      <c r="D2428">
        <v>40</v>
      </c>
      <c r="E2428">
        <v>168</v>
      </c>
      <c r="F2428">
        <v>1</v>
      </c>
      <c r="G2428">
        <v>8.9</v>
      </c>
      <c r="H2428">
        <v>0.1</v>
      </c>
      <c r="I2428">
        <v>0.6</v>
      </c>
      <c r="L2428">
        <f t="shared" si="295"/>
        <v>39.94</v>
      </c>
      <c r="M2428">
        <f t="shared" si="296"/>
        <v>-6.0000000000002274E-2</v>
      </c>
    </row>
    <row r="2429" spans="1:13" x14ac:dyDescent="0.25">
      <c r="A2429" t="s">
        <v>2606</v>
      </c>
      <c r="B2429">
        <f>LEN(A2429)</f>
        <v>55</v>
      </c>
      <c r="C2429" t="s">
        <v>2504</v>
      </c>
      <c r="D2429">
        <v>167</v>
      </c>
      <c r="E2429">
        <v>705</v>
      </c>
      <c r="F2429">
        <v>2.5</v>
      </c>
      <c r="G2429">
        <v>29</v>
      </c>
      <c r="H2429">
        <v>3.8</v>
      </c>
      <c r="I2429">
        <v>4.2</v>
      </c>
      <c r="L2429">
        <f t="shared" si="295"/>
        <v>171.88</v>
      </c>
      <c r="M2429">
        <f t="shared" si="296"/>
        <v>4.8799999999999955</v>
      </c>
    </row>
    <row r="2430" spans="1:13" x14ac:dyDescent="0.25">
      <c r="A2430" t="str">
        <f t="shared" ref="A2430:A2439" si="303">MID(C2430,1,$B$1)</f>
        <v>Zwieback ohne Ei</v>
      </c>
      <c r="B2430">
        <f t="shared" ref="B2430:B2439" si="304">LEN(C2430)</f>
        <v>16</v>
      </c>
      <c r="C2430" t="s">
        <v>2280</v>
      </c>
      <c r="D2430">
        <v>368</v>
      </c>
      <c r="E2430">
        <v>1558</v>
      </c>
      <c r="F2430">
        <v>6.5</v>
      </c>
      <c r="G2430">
        <v>73.099999999999994</v>
      </c>
      <c r="H2430">
        <v>4.3</v>
      </c>
      <c r="I2430">
        <v>9.1999999999999993</v>
      </c>
      <c r="L2430">
        <f t="shared" si="295"/>
        <v>378.33999999999992</v>
      </c>
      <c r="M2430">
        <f t="shared" si="296"/>
        <v>10.339999999999918</v>
      </c>
    </row>
    <row r="2431" spans="1:13" x14ac:dyDescent="0.25">
      <c r="A2431" t="str">
        <f t="shared" si="303"/>
        <v>Zwiebel-Baguette</v>
      </c>
      <c r="B2431">
        <f t="shared" si="304"/>
        <v>16</v>
      </c>
      <c r="C2431" t="s">
        <v>2281</v>
      </c>
      <c r="D2431">
        <v>299</v>
      </c>
      <c r="E2431">
        <v>1257</v>
      </c>
      <c r="F2431">
        <v>4</v>
      </c>
      <c r="G2431">
        <v>46</v>
      </c>
      <c r="H2431">
        <v>11.9</v>
      </c>
      <c r="I2431">
        <v>7.6</v>
      </c>
      <c r="L2431">
        <f t="shared" si="295"/>
        <v>331.19</v>
      </c>
      <c r="M2431">
        <f t="shared" si="296"/>
        <v>32.19</v>
      </c>
    </row>
    <row r="2432" spans="1:13" x14ac:dyDescent="0.25">
      <c r="A2432" t="str">
        <f t="shared" si="303"/>
        <v>Zwiebelbrot</v>
      </c>
      <c r="B2432">
        <f t="shared" si="304"/>
        <v>11</v>
      </c>
      <c r="C2432" t="s">
        <v>2282</v>
      </c>
      <c r="D2432">
        <v>335</v>
      </c>
      <c r="E2432">
        <v>1406</v>
      </c>
      <c r="F2432">
        <v>6</v>
      </c>
      <c r="G2432">
        <v>69</v>
      </c>
      <c r="H2432">
        <v>1.5</v>
      </c>
      <c r="I2432">
        <v>9</v>
      </c>
      <c r="L2432">
        <f t="shared" si="295"/>
        <v>334.65</v>
      </c>
      <c r="M2432">
        <f t="shared" si="296"/>
        <v>-0.35000000000002274</v>
      </c>
    </row>
    <row r="2433" spans="1:13" x14ac:dyDescent="0.25">
      <c r="A2433" t="str">
        <f t="shared" si="303"/>
        <v>Zwiebelkuchen</v>
      </c>
      <c r="B2433">
        <f t="shared" si="304"/>
        <v>13</v>
      </c>
      <c r="C2433" t="s">
        <v>2283</v>
      </c>
      <c r="D2433">
        <v>232</v>
      </c>
      <c r="E2433">
        <v>964</v>
      </c>
      <c r="F2433">
        <v>1</v>
      </c>
      <c r="G2433">
        <v>12.3</v>
      </c>
      <c r="H2433">
        <v>18.3</v>
      </c>
      <c r="I2433">
        <v>4.5999999999999996</v>
      </c>
      <c r="L2433">
        <f t="shared" si="295"/>
        <v>239.94000000000003</v>
      </c>
      <c r="M2433">
        <f t="shared" si="296"/>
        <v>7.9400000000000261</v>
      </c>
    </row>
    <row r="2434" spans="1:13" x14ac:dyDescent="0.25">
      <c r="A2434" t="str">
        <f t="shared" si="303"/>
        <v>Zwiebeln, gedünstet (Rote Zwiebeln)</v>
      </c>
      <c r="B2434">
        <f t="shared" si="304"/>
        <v>35</v>
      </c>
      <c r="C2434" t="s">
        <v>2284</v>
      </c>
      <c r="D2434">
        <v>36</v>
      </c>
      <c r="E2434">
        <v>152</v>
      </c>
      <c r="F2434">
        <v>0</v>
      </c>
      <c r="G2434">
        <v>5.5</v>
      </c>
      <c r="H2434">
        <v>0.8</v>
      </c>
      <c r="I2434">
        <v>1.5</v>
      </c>
      <c r="L2434">
        <f t="shared" ref="L2434:L2439" si="305">G2434*4.1+H2434*9.3+I2434*4.2+J2434*7+K2434*3</f>
        <v>36.29</v>
      </c>
      <c r="M2434">
        <f t="shared" ref="M2434:M2439" si="306">L2434-D2434</f>
        <v>0.28999999999999915</v>
      </c>
    </row>
    <row r="2435" spans="1:13" x14ac:dyDescent="0.25">
      <c r="A2435" t="str">
        <f t="shared" si="303"/>
        <v>Zwiebeln, geröstet (Röstzwiebeln)</v>
      </c>
      <c r="B2435">
        <f t="shared" si="304"/>
        <v>33</v>
      </c>
      <c r="C2435" t="s">
        <v>2285</v>
      </c>
      <c r="D2435">
        <v>674</v>
      </c>
      <c r="E2435">
        <v>2831</v>
      </c>
      <c r="F2435">
        <v>4</v>
      </c>
      <c r="G2435">
        <v>44.1</v>
      </c>
      <c r="H2435">
        <v>51</v>
      </c>
      <c r="I2435">
        <v>4.5</v>
      </c>
      <c r="L2435">
        <f t="shared" si="305"/>
        <v>674.01</v>
      </c>
      <c r="M2435">
        <f t="shared" si="306"/>
        <v>9.9999999999909051E-3</v>
      </c>
    </row>
    <row r="2436" spans="1:13" x14ac:dyDescent="0.25">
      <c r="A2436" t="str">
        <f t="shared" si="303"/>
        <v>Zwiebeln, getrocknet</v>
      </c>
      <c r="B2436">
        <f t="shared" si="304"/>
        <v>20</v>
      </c>
      <c r="C2436" t="s">
        <v>2286</v>
      </c>
      <c r="D2436">
        <v>197</v>
      </c>
      <c r="E2436">
        <v>836</v>
      </c>
      <c r="F2436">
        <v>3</v>
      </c>
      <c r="G2436">
        <v>35.299999999999997</v>
      </c>
      <c r="H2436">
        <v>0.9</v>
      </c>
      <c r="I2436">
        <v>10.5</v>
      </c>
      <c r="L2436">
        <f t="shared" si="305"/>
        <v>197.2</v>
      </c>
      <c r="M2436">
        <f t="shared" si="306"/>
        <v>0.19999999999998863</v>
      </c>
    </row>
    <row r="2437" spans="1:13" x14ac:dyDescent="0.25">
      <c r="A2437" t="str">
        <f t="shared" si="303"/>
        <v>Zwiebeln, Rote Zwiebeln (stark basisch wirkend)</v>
      </c>
      <c r="B2437">
        <f t="shared" si="304"/>
        <v>47</v>
      </c>
      <c r="C2437" t="s">
        <v>2287</v>
      </c>
      <c r="D2437">
        <v>28</v>
      </c>
      <c r="E2437">
        <v>117</v>
      </c>
      <c r="F2437">
        <v>0</v>
      </c>
      <c r="G2437">
        <v>4.9000000000000004</v>
      </c>
      <c r="H2437">
        <v>0.3</v>
      </c>
      <c r="I2437">
        <v>1.3</v>
      </c>
      <c r="L2437">
        <f t="shared" si="305"/>
        <v>28.34</v>
      </c>
      <c r="M2437">
        <f t="shared" si="306"/>
        <v>0.33999999999999986</v>
      </c>
    </row>
    <row r="2438" spans="1:13" x14ac:dyDescent="0.25">
      <c r="A2438" t="str">
        <f t="shared" si="303"/>
        <v>Zwiebelsuppe</v>
      </c>
      <c r="B2438">
        <f t="shared" si="304"/>
        <v>12</v>
      </c>
      <c r="C2438" t="s">
        <v>2288</v>
      </c>
      <c r="D2438">
        <v>39</v>
      </c>
      <c r="E2438">
        <v>163</v>
      </c>
      <c r="F2438">
        <v>0.5</v>
      </c>
      <c r="G2438">
        <v>3.5</v>
      </c>
      <c r="H2438">
        <v>2.5</v>
      </c>
      <c r="I2438">
        <v>0.6</v>
      </c>
      <c r="L2438">
        <f t="shared" si="305"/>
        <v>40.119999999999997</v>
      </c>
      <c r="M2438">
        <f t="shared" si="306"/>
        <v>1.1199999999999974</v>
      </c>
    </row>
    <row r="2439" spans="1:13" x14ac:dyDescent="0.25">
      <c r="A2439" t="str">
        <f t="shared" si="303"/>
        <v>Zwiebelwurst (Zwiebelmettwurst)</v>
      </c>
      <c r="B2439">
        <f t="shared" si="304"/>
        <v>31</v>
      </c>
      <c r="C2439" t="s">
        <v>2289</v>
      </c>
      <c r="D2439">
        <v>456</v>
      </c>
      <c r="E2439">
        <v>1879</v>
      </c>
      <c r="F2439">
        <v>0</v>
      </c>
      <c r="G2439">
        <v>0.3</v>
      </c>
      <c r="H2439">
        <v>46.1</v>
      </c>
      <c r="I2439">
        <v>9.9</v>
      </c>
      <c r="L2439">
        <f t="shared" si="305"/>
        <v>471.54</v>
      </c>
      <c r="M2439">
        <f t="shared" si="306"/>
        <v>15.54000000000002</v>
      </c>
    </row>
    <row r="2440" spans="1:13" x14ac:dyDescent="0.25">
      <c r="A2440" s="52" t="str">
        <f t="shared" ref="A2440:A2460" si="307">MID(C2440,1,$B$1)</f>
        <v>Brot</v>
      </c>
      <c r="B2440" s="52">
        <f t="shared" ref="B2440:B2459" si="308">LEN(C2440)</f>
        <v>4</v>
      </c>
      <c r="C2440" s="52" t="s">
        <v>14</v>
      </c>
      <c r="D2440" s="52">
        <v>271</v>
      </c>
      <c r="E2440" s="52">
        <v>1138.2</v>
      </c>
      <c r="F2440" s="52"/>
      <c r="G2440" s="52">
        <v>50</v>
      </c>
      <c r="H2440" s="52">
        <v>5</v>
      </c>
      <c r="I2440" s="52">
        <v>5</v>
      </c>
      <c r="J2440" s="52"/>
      <c r="K2440" s="52"/>
      <c r="L2440" s="52">
        <f t="shared" ref="L2440:L2459" si="309">G2440*4.1+H2440*9.3+I2440*4.2+J2440*7+K2440*3</f>
        <v>272.5</v>
      </c>
      <c r="M2440" s="52">
        <f t="shared" ref="M2440:M2465" si="310">L2440-D2440</f>
        <v>1.5</v>
      </c>
    </row>
    <row r="2441" spans="1:13" x14ac:dyDescent="0.25">
      <c r="A2441" t="str">
        <f t="shared" si="307"/>
        <v>Käse Edamer</v>
      </c>
      <c r="B2441">
        <f t="shared" si="308"/>
        <v>11</v>
      </c>
      <c r="C2441" t="s">
        <v>15</v>
      </c>
      <c r="D2441">
        <v>330</v>
      </c>
      <c r="E2441">
        <v>1386</v>
      </c>
      <c r="H2441">
        <v>25</v>
      </c>
      <c r="I2441">
        <v>25</v>
      </c>
      <c r="L2441">
        <f t="shared" si="309"/>
        <v>337.5</v>
      </c>
      <c r="M2441">
        <f t="shared" si="310"/>
        <v>7.5</v>
      </c>
    </row>
    <row r="2442" spans="1:13" x14ac:dyDescent="0.25">
      <c r="A2442" t="str">
        <f t="shared" si="307"/>
        <v>Nudeln</v>
      </c>
      <c r="B2442">
        <f t="shared" si="308"/>
        <v>6</v>
      </c>
      <c r="C2442" t="s">
        <v>16</v>
      </c>
      <c r="D2442">
        <v>328</v>
      </c>
      <c r="E2442">
        <v>1377.6000000000001</v>
      </c>
      <c r="G2442">
        <v>80</v>
      </c>
      <c r="L2442">
        <f t="shared" si="309"/>
        <v>328</v>
      </c>
      <c r="M2442">
        <f t="shared" si="310"/>
        <v>0</v>
      </c>
    </row>
    <row r="2443" spans="1:13" x14ac:dyDescent="0.25">
      <c r="A2443" t="str">
        <f t="shared" si="307"/>
        <v>Eis</v>
      </c>
      <c r="B2443">
        <f t="shared" si="308"/>
        <v>3</v>
      </c>
      <c r="C2443" t="s">
        <v>17</v>
      </c>
      <c r="D2443">
        <v>217.5</v>
      </c>
      <c r="E2443">
        <v>913.5</v>
      </c>
      <c r="G2443">
        <v>15</v>
      </c>
      <c r="H2443">
        <v>15</v>
      </c>
      <c r="I2443">
        <v>5</v>
      </c>
      <c r="L2443">
        <f t="shared" si="309"/>
        <v>222</v>
      </c>
      <c r="M2443">
        <f t="shared" si="310"/>
        <v>4.5</v>
      </c>
    </row>
    <row r="2444" spans="1:13" x14ac:dyDescent="0.25">
      <c r="A2444" t="str">
        <f t="shared" si="307"/>
        <v>Brause</v>
      </c>
      <c r="B2444">
        <f t="shared" si="308"/>
        <v>6</v>
      </c>
      <c r="C2444" t="s">
        <v>2292</v>
      </c>
      <c r="D2444">
        <v>41</v>
      </c>
      <c r="E2444">
        <v>172.20000000000002</v>
      </c>
      <c r="G2444">
        <v>10</v>
      </c>
      <c r="L2444">
        <f t="shared" si="309"/>
        <v>41</v>
      </c>
      <c r="M2444">
        <f t="shared" si="310"/>
        <v>0</v>
      </c>
    </row>
    <row r="2445" spans="1:13" x14ac:dyDescent="0.25">
      <c r="A2445" t="str">
        <f t="shared" si="307"/>
        <v>Gemüse</v>
      </c>
      <c r="B2445">
        <f t="shared" si="308"/>
        <v>6</v>
      </c>
      <c r="C2445" t="s">
        <v>2293</v>
      </c>
      <c r="D2445">
        <v>49.4</v>
      </c>
      <c r="E2445">
        <v>207.48</v>
      </c>
      <c r="G2445">
        <v>10</v>
      </c>
      <c r="I2445">
        <v>2</v>
      </c>
      <c r="L2445">
        <f t="shared" si="309"/>
        <v>49.4</v>
      </c>
      <c r="M2445">
        <f t="shared" si="310"/>
        <v>0</v>
      </c>
    </row>
    <row r="2446" spans="1:13" x14ac:dyDescent="0.25">
      <c r="A2446" t="str">
        <f t="shared" si="307"/>
        <v>Obst</v>
      </c>
      <c r="B2446">
        <f t="shared" si="308"/>
        <v>4</v>
      </c>
      <c r="C2446" t="s">
        <v>2294</v>
      </c>
      <c r="D2446">
        <v>61.499999999999993</v>
      </c>
      <c r="E2446">
        <v>258.29999999999995</v>
      </c>
      <c r="G2446">
        <v>15</v>
      </c>
      <c r="L2446">
        <f t="shared" si="309"/>
        <v>61.499999999999993</v>
      </c>
      <c r="M2446">
        <f t="shared" si="310"/>
        <v>0</v>
      </c>
    </row>
    <row r="2447" spans="1:13" x14ac:dyDescent="0.25">
      <c r="A2447" t="str">
        <f t="shared" si="307"/>
        <v>Wurst</v>
      </c>
      <c r="B2447">
        <f t="shared" si="308"/>
        <v>5</v>
      </c>
      <c r="C2447" t="s">
        <v>18</v>
      </c>
      <c r="D2447">
        <v>243</v>
      </c>
      <c r="E2447">
        <v>1020.6</v>
      </c>
      <c r="H2447">
        <v>20</v>
      </c>
      <c r="I2447">
        <v>15</v>
      </c>
      <c r="L2447">
        <f t="shared" si="309"/>
        <v>249</v>
      </c>
      <c r="M2447">
        <f t="shared" si="310"/>
        <v>6</v>
      </c>
    </row>
    <row r="2448" spans="1:13" x14ac:dyDescent="0.25">
      <c r="A2448" t="str">
        <f t="shared" si="307"/>
        <v>Käse Sauermilch</v>
      </c>
      <c r="B2448">
        <f t="shared" si="308"/>
        <v>15</v>
      </c>
      <c r="C2448" t="s">
        <v>2295</v>
      </c>
      <c r="D2448">
        <v>150</v>
      </c>
      <c r="E2448">
        <v>630</v>
      </c>
      <c r="H2448">
        <v>5</v>
      </c>
      <c r="I2448">
        <v>25</v>
      </c>
      <c r="L2448">
        <f t="shared" si="309"/>
        <v>151.5</v>
      </c>
      <c r="M2448">
        <f t="shared" si="310"/>
        <v>1.5</v>
      </c>
    </row>
    <row r="2449" spans="1:13" x14ac:dyDescent="0.25">
      <c r="A2449" t="str">
        <f t="shared" si="307"/>
        <v>Milch</v>
      </c>
      <c r="B2449">
        <f t="shared" si="308"/>
        <v>5</v>
      </c>
      <c r="C2449" t="s">
        <v>2296</v>
      </c>
      <c r="D2449">
        <v>108</v>
      </c>
      <c r="E2449">
        <v>453.6</v>
      </c>
      <c r="H2449">
        <v>5</v>
      </c>
      <c r="I2449">
        <v>15</v>
      </c>
      <c r="L2449">
        <f t="shared" si="309"/>
        <v>109.5</v>
      </c>
      <c r="M2449">
        <f t="shared" si="310"/>
        <v>1.5</v>
      </c>
    </row>
    <row r="2450" spans="1:13" x14ac:dyDescent="0.25">
      <c r="A2450" t="str">
        <f t="shared" si="307"/>
        <v>Laugenbrezel</v>
      </c>
      <c r="B2450">
        <f t="shared" si="308"/>
        <v>12</v>
      </c>
      <c r="C2450" t="s">
        <v>2297</v>
      </c>
      <c r="D2450">
        <v>287</v>
      </c>
      <c r="E2450">
        <v>1205.4000000000001</v>
      </c>
      <c r="G2450">
        <v>70</v>
      </c>
      <c r="L2450">
        <f t="shared" si="309"/>
        <v>287</v>
      </c>
      <c r="M2450">
        <f t="shared" si="310"/>
        <v>0</v>
      </c>
    </row>
    <row r="2451" spans="1:13" x14ac:dyDescent="0.25">
      <c r="A2451" t="str">
        <f t="shared" si="307"/>
        <v>Schokolade</v>
      </c>
      <c r="B2451">
        <f t="shared" si="308"/>
        <v>10</v>
      </c>
      <c r="C2451" t="s">
        <v>19</v>
      </c>
      <c r="D2451">
        <v>508</v>
      </c>
      <c r="E2451">
        <v>2133.6</v>
      </c>
      <c r="G2451">
        <v>80</v>
      </c>
      <c r="H2451">
        <v>20</v>
      </c>
      <c r="L2451">
        <f t="shared" si="309"/>
        <v>514</v>
      </c>
      <c r="M2451">
        <f t="shared" si="310"/>
        <v>6</v>
      </c>
    </row>
    <row r="2452" spans="1:13" x14ac:dyDescent="0.25">
      <c r="A2452" t="str">
        <f t="shared" si="307"/>
        <v>Gummibärchen</v>
      </c>
      <c r="B2452">
        <f t="shared" si="308"/>
        <v>12</v>
      </c>
      <c r="C2452" t="s">
        <v>20</v>
      </c>
      <c r="D2452">
        <v>409.99999999999994</v>
      </c>
      <c r="E2452">
        <v>1721.9999999999998</v>
      </c>
      <c r="G2452">
        <v>100</v>
      </c>
      <c r="L2452">
        <f t="shared" si="309"/>
        <v>409.99999999999994</v>
      </c>
      <c r="M2452">
        <f t="shared" si="310"/>
        <v>0</v>
      </c>
    </row>
    <row r="2453" spans="1:13" x14ac:dyDescent="0.25">
      <c r="A2453" t="str">
        <f t="shared" si="307"/>
        <v>Lebkuchen</v>
      </c>
      <c r="B2453">
        <f t="shared" si="308"/>
        <v>9</v>
      </c>
      <c r="C2453" t="s">
        <v>21</v>
      </c>
      <c r="D2453">
        <v>340</v>
      </c>
      <c r="E2453">
        <v>1428</v>
      </c>
      <c r="G2453">
        <v>50</v>
      </c>
      <c r="H2453">
        <v>15</v>
      </c>
      <c r="L2453">
        <f t="shared" si="309"/>
        <v>344.5</v>
      </c>
      <c r="M2453">
        <f t="shared" si="310"/>
        <v>4.5</v>
      </c>
    </row>
    <row r="2454" spans="1:13" x14ac:dyDescent="0.25">
      <c r="A2454" t="str">
        <f t="shared" si="307"/>
        <v>Reis</v>
      </c>
      <c r="B2454">
        <f t="shared" si="308"/>
        <v>4</v>
      </c>
      <c r="C2454" t="s">
        <v>22</v>
      </c>
      <c r="D2454">
        <v>328</v>
      </c>
      <c r="E2454">
        <v>1377.6000000000001</v>
      </c>
      <c r="G2454">
        <v>80</v>
      </c>
      <c r="L2454">
        <f t="shared" si="309"/>
        <v>328</v>
      </c>
      <c r="M2454">
        <f t="shared" si="310"/>
        <v>0</v>
      </c>
    </row>
    <row r="2455" spans="1:13" x14ac:dyDescent="0.25">
      <c r="A2455" t="str">
        <f t="shared" si="307"/>
        <v>Chilisauce</v>
      </c>
      <c r="B2455">
        <f t="shared" si="308"/>
        <v>10</v>
      </c>
      <c r="C2455" t="s">
        <v>23</v>
      </c>
      <c r="D2455">
        <v>299</v>
      </c>
      <c r="E2455">
        <v>1255.8</v>
      </c>
      <c r="G2455">
        <v>40</v>
      </c>
      <c r="H2455">
        <v>15</v>
      </c>
      <c r="L2455">
        <f t="shared" si="309"/>
        <v>303.5</v>
      </c>
      <c r="M2455">
        <f t="shared" si="310"/>
        <v>4.5</v>
      </c>
    </row>
    <row r="2456" spans="1:13" x14ac:dyDescent="0.25">
      <c r="A2456" t="str">
        <f t="shared" si="307"/>
        <v>Süße Milch</v>
      </c>
      <c r="B2456">
        <f t="shared" si="308"/>
        <v>10</v>
      </c>
      <c r="C2456" t="s">
        <v>24</v>
      </c>
      <c r="D2456">
        <v>524</v>
      </c>
      <c r="E2456">
        <v>2200.8000000000002</v>
      </c>
      <c r="G2456">
        <v>40</v>
      </c>
      <c r="H2456">
        <v>40</v>
      </c>
      <c r="L2456">
        <f t="shared" si="309"/>
        <v>536</v>
      </c>
      <c r="M2456">
        <f t="shared" si="310"/>
        <v>12</v>
      </c>
    </row>
    <row r="2457" spans="1:13" x14ac:dyDescent="0.25">
      <c r="A2457" t="str">
        <f t="shared" si="307"/>
        <v>Ei</v>
      </c>
      <c r="B2457">
        <f t="shared" si="308"/>
        <v>2</v>
      </c>
      <c r="C2457" t="s">
        <v>25</v>
      </c>
      <c r="D2457">
        <v>261</v>
      </c>
      <c r="E2457">
        <v>1096.2</v>
      </c>
      <c r="H2457">
        <v>15</v>
      </c>
      <c r="I2457">
        <v>30</v>
      </c>
      <c r="L2457">
        <f t="shared" si="309"/>
        <v>265.5</v>
      </c>
      <c r="M2457">
        <f t="shared" si="310"/>
        <v>4.5</v>
      </c>
    </row>
    <row r="2458" spans="1:13" x14ac:dyDescent="0.25">
      <c r="A2458" t="str">
        <f t="shared" si="307"/>
        <v>Fleisch</v>
      </c>
      <c r="B2458">
        <f t="shared" si="308"/>
        <v>7</v>
      </c>
      <c r="C2458" t="s">
        <v>26</v>
      </c>
      <c r="D2458">
        <v>396</v>
      </c>
      <c r="E2458">
        <v>1663.2</v>
      </c>
      <c r="H2458">
        <v>30</v>
      </c>
      <c r="I2458">
        <v>30</v>
      </c>
      <c r="L2458">
        <f t="shared" si="309"/>
        <v>405</v>
      </c>
      <c r="M2458">
        <f t="shared" si="310"/>
        <v>9</v>
      </c>
    </row>
    <row r="2459" spans="1:13" x14ac:dyDescent="0.25">
      <c r="A2459" s="41" t="str">
        <f t="shared" si="307"/>
        <v>Käse Feta</v>
      </c>
      <c r="B2459" s="41">
        <f t="shared" si="308"/>
        <v>9</v>
      </c>
      <c r="C2459" s="41" t="s">
        <v>27</v>
      </c>
      <c r="D2459" s="41">
        <v>240</v>
      </c>
      <c r="E2459" s="41">
        <v>1008</v>
      </c>
      <c r="F2459" s="41"/>
      <c r="G2459" s="41"/>
      <c r="H2459" s="41">
        <v>15</v>
      </c>
      <c r="I2459" s="41">
        <v>25</v>
      </c>
      <c r="J2459" s="41"/>
      <c r="K2459" s="41"/>
      <c r="L2459" s="41">
        <f t="shared" si="309"/>
        <v>244.5</v>
      </c>
      <c r="M2459" s="41">
        <f t="shared" si="310"/>
        <v>4.5</v>
      </c>
    </row>
    <row r="2460" spans="1:13" x14ac:dyDescent="0.25">
      <c r="A2460" t="str">
        <f t="shared" si="307"/>
        <v>Pfefferminz</v>
      </c>
      <c r="B2460">
        <f>IF(ISBLANK(C2460),"",LEN(C2460))</f>
        <v>11</v>
      </c>
      <c r="C2460" t="str">
        <f>IF(ISBLANK('dein eigenes'!$A2),"",'dein eigenes'!A2)</f>
        <v>Pfefferminz</v>
      </c>
      <c r="D2460">
        <f>IF(ISBLANK('dein eigenes'!$A2),"",'dein eigenes'!B2)</f>
        <v>410</v>
      </c>
      <c r="E2460">
        <f>IF(ISBLANK('dein eigenes'!$A2),"",'dein eigenes'!C2)</f>
        <v>1722</v>
      </c>
      <c r="F2460">
        <f>IF(ISBLANK('dein eigenes'!$A2),"",'dein eigenes'!D2)</f>
        <v>0</v>
      </c>
      <c r="G2460">
        <f>IF(ISBLANK('dein eigenes'!$A2),"",'dein eigenes'!E2)</f>
        <v>100</v>
      </c>
      <c r="H2460">
        <f>IF(ISBLANK('dein eigenes'!$A2),"",'dein eigenes'!F2)</f>
        <v>0</v>
      </c>
      <c r="I2460">
        <f>IF(ISBLANK('dein eigenes'!$A2),"",'dein eigenes'!G2)</f>
        <v>0</v>
      </c>
      <c r="J2460">
        <f>IF(ISBLANK('dein eigenes'!$A2),"",'dein eigenes'!H2)</f>
        <v>0</v>
      </c>
      <c r="K2460">
        <f>IF(ISBLANK('dein eigenes'!$A2),"",'dein eigenes'!I2)</f>
        <v>0</v>
      </c>
      <c r="L2460">
        <f>IF(ISBLANK('dein eigenes'!$A2),"",'dein eigenes'!J2)</f>
        <v>409.99999999999994</v>
      </c>
      <c r="M2460" s="64">
        <f t="shared" ref="M2460:M2523" si="311">IF(D2460="",0,L2460-D2460)</f>
        <v>-5.6843418860808015E-14</v>
      </c>
    </row>
    <row r="2461" spans="1:13" x14ac:dyDescent="0.25">
      <c r="A2461" t="str">
        <f t="shared" ref="A2461:A2524" si="312">MID(C2461,1,$B$1)</f>
        <v>Krümeltee</v>
      </c>
      <c r="B2461">
        <f t="shared" ref="B2461:B2524" si="313">IF(ISBLANK(C2461),"",LEN(C2461))</f>
        <v>9</v>
      </c>
      <c r="C2461" t="str">
        <f>IF(ISBLANK('dein eigenes'!$A3),"",'dein eigenes'!A3)</f>
        <v>Krümeltee</v>
      </c>
      <c r="D2461">
        <f>IF(ISBLANK('dein eigenes'!$A3),"",'dein eigenes'!B3)</f>
        <v>389</v>
      </c>
      <c r="E2461">
        <f>IF(ISBLANK('dein eigenes'!$A3),"",'dein eigenes'!C3)</f>
        <v>1633.8000000000002</v>
      </c>
      <c r="F2461">
        <f>IF(ISBLANK('dein eigenes'!$A3),"",'dein eigenes'!D3)</f>
        <v>0</v>
      </c>
      <c r="G2461">
        <f>IF(ISBLANK('dein eigenes'!$A3),"",'dein eigenes'!E3)</f>
        <v>94</v>
      </c>
      <c r="H2461">
        <f>IF(ISBLANK('dein eigenes'!$A3),"",'dein eigenes'!F3)</f>
        <v>0</v>
      </c>
      <c r="I2461">
        <f>IF(ISBLANK('dein eigenes'!$A3),"",'dein eigenes'!G3)</f>
        <v>0.5</v>
      </c>
      <c r="J2461">
        <f>IF(ISBLANK('dein eigenes'!$A3),"",'dein eigenes'!H3)</f>
        <v>0</v>
      </c>
      <c r="K2461">
        <f>IF(ISBLANK('dein eigenes'!$A3),"",'dein eigenes'!I3)</f>
        <v>0</v>
      </c>
      <c r="L2461">
        <f>IF(ISBLANK('dein eigenes'!$A3),"",'dein eigenes'!J3)</f>
        <v>387.5</v>
      </c>
      <c r="M2461" s="64">
        <f t="shared" si="311"/>
        <v>-1.5</v>
      </c>
    </row>
    <row r="2462" spans="1:13" x14ac:dyDescent="0.25">
      <c r="A2462" t="str">
        <f t="shared" si="312"/>
        <v>Eiskaffee</v>
      </c>
      <c r="B2462">
        <f t="shared" si="313"/>
        <v>9</v>
      </c>
      <c r="C2462" t="str">
        <f>IF(ISBLANK('dein eigenes'!$A4),"",'dein eigenes'!A4)</f>
        <v>Eiskaffee</v>
      </c>
      <c r="D2462">
        <f>IF(ISBLANK('dein eigenes'!$A4),"",'dein eigenes'!B4)</f>
        <v>52</v>
      </c>
      <c r="E2462">
        <f>IF(ISBLANK('dein eigenes'!$A4),"",'dein eigenes'!C4)</f>
        <v>218.4</v>
      </c>
      <c r="F2462">
        <f>IF(ISBLANK('dein eigenes'!$A4),"",'dein eigenes'!D4)</f>
        <v>0</v>
      </c>
      <c r="G2462">
        <f>IF(ISBLANK('dein eigenes'!$A4),"",'dein eigenes'!E4)</f>
        <v>7.9</v>
      </c>
      <c r="H2462">
        <f>IF(ISBLANK('dein eigenes'!$A4),"",'dein eigenes'!F4)</f>
        <v>1.1000000000000001</v>
      </c>
      <c r="I2462">
        <f>IF(ISBLANK('dein eigenes'!$A4),"",'dein eigenes'!G4)</f>
        <v>2.7</v>
      </c>
      <c r="J2462">
        <f>IF(ISBLANK('dein eigenes'!$A4),"",'dein eigenes'!H4)</f>
        <v>0</v>
      </c>
      <c r="K2462">
        <f>IF(ISBLANK('dein eigenes'!$A4),"",'dein eigenes'!I4)</f>
        <v>0</v>
      </c>
      <c r="L2462">
        <f>IF(ISBLANK('dein eigenes'!$A4),"",'dein eigenes'!J4)</f>
        <v>53.960000000000008</v>
      </c>
      <c r="M2462" s="64">
        <f t="shared" si="311"/>
        <v>1.960000000000008</v>
      </c>
    </row>
    <row r="2463" spans="1:13" x14ac:dyDescent="0.25">
      <c r="A2463" t="str">
        <f t="shared" si="312"/>
        <v xml:space="preserve">Mutzen </v>
      </c>
      <c r="B2463">
        <f t="shared" si="313"/>
        <v>7</v>
      </c>
      <c r="C2463" t="str">
        <f>IF(ISBLANK('dein eigenes'!$A5),"",'dein eigenes'!A5)</f>
        <v xml:space="preserve">Mutzen </v>
      </c>
      <c r="D2463">
        <f>IF(ISBLANK('dein eigenes'!$A5),"",'dein eigenes'!B5)</f>
        <v>294.54000000000002</v>
      </c>
      <c r="E2463">
        <f>IF(ISBLANK('dein eigenes'!$A5),"",'dein eigenes'!C5)</f>
        <v>1237.0680000000002</v>
      </c>
      <c r="F2463">
        <f>IF(ISBLANK('dein eigenes'!$A5),"",'dein eigenes'!D5)</f>
        <v>4.5</v>
      </c>
      <c r="G2463">
        <f>IF(ISBLANK('dein eigenes'!$A5),"",'dein eigenes'!E5)</f>
        <v>54</v>
      </c>
      <c r="H2463">
        <f>IF(ISBLANK('dein eigenes'!$A5),"",'dein eigenes'!F5)</f>
        <v>3.8</v>
      </c>
      <c r="I2463">
        <f>IF(ISBLANK('dein eigenes'!$A5),"",'dein eigenes'!G5)</f>
        <v>9</v>
      </c>
      <c r="J2463">
        <f>IF(ISBLANK('dein eigenes'!$A5),"",'dein eigenes'!H5)</f>
        <v>0</v>
      </c>
      <c r="K2463">
        <f>IF(ISBLANK('dein eigenes'!$A5),"",'dein eigenes'!I5)</f>
        <v>0</v>
      </c>
      <c r="L2463">
        <f>IF(ISBLANK('dein eigenes'!$A5),"",'dein eigenes'!J5)</f>
        <v>294.54000000000002</v>
      </c>
      <c r="M2463" s="64">
        <f t="shared" si="311"/>
        <v>0</v>
      </c>
    </row>
    <row r="2464" spans="1:13" x14ac:dyDescent="0.25">
      <c r="A2464" t="str">
        <f t="shared" si="312"/>
        <v>Burrito, komplett</v>
      </c>
      <c r="B2464">
        <f t="shared" si="313"/>
        <v>17</v>
      </c>
      <c r="C2464" t="str">
        <f>IF(ISBLANK('dein eigenes'!$A6),"",'dein eigenes'!A6)</f>
        <v>Burrito, komplett</v>
      </c>
      <c r="D2464">
        <f>IF(ISBLANK('dein eigenes'!$A6),"",'dein eigenes'!B6)</f>
        <v>206</v>
      </c>
      <c r="E2464">
        <f>IF(ISBLANK('dein eigenes'!$A6),"",'dein eigenes'!C6)</f>
        <v>865.2</v>
      </c>
      <c r="F2464">
        <f>IF(ISBLANK('dein eigenes'!$A6),"",'dein eigenes'!D6)</f>
        <v>0</v>
      </c>
      <c r="G2464">
        <f>IF(ISBLANK('dein eigenes'!$A6),"",'dein eigenes'!E6)</f>
        <v>33</v>
      </c>
      <c r="H2464">
        <f>IF(ISBLANK('dein eigenes'!$A6),"",'dein eigenes'!F6)</f>
        <v>6</v>
      </c>
      <c r="I2464">
        <f>IF(ISBLANK('dein eigenes'!$A6),"",'dein eigenes'!G6)</f>
        <v>6</v>
      </c>
      <c r="J2464">
        <f>IF(ISBLANK('dein eigenes'!$A6),"",'dein eigenes'!H6)</f>
        <v>0</v>
      </c>
      <c r="K2464">
        <f>IF(ISBLANK('dein eigenes'!$A6),"",'dein eigenes'!I6)</f>
        <v>0</v>
      </c>
      <c r="L2464">
        <f>IF(ISBLANK('dein eigenes'!$A6),"",'dein eigenes'!J6)</f>
        <v>216.3</v>
      </c>
      <c r="M2464" s="64">
        <f t="shared" si="311"/>
        <v>10.300000000000011</v>
      </c>
    </row>
    <row r="2465" spans="1:13" x14ac:dyDescent="0.25">
      <c r="A2465" t="str">
        <f t="shared" si="312"/>
        <v/>
      </c>
      <c r="B2465">
        <f t="shared" si="313"/>
        <v>0</v>
      </c>
      <c r="C2465" t="str">
        <f>IF(ISBLANK('dein eigenes'!$A7),"",'dein eigenes'!A7)</f>
        <v/>
      </c>
      <c r="D2465" t="str">
        <f>IF(ISBLANK('dein eigenes'!$A7),"",'dein eigenes'!B7)</f>
        <v/>
      </c>
      <c r="E2465" t="str">
        <f>IF(ISBLANK('dein eigenes'!$A7),"",'dein eigenes'!C7)</f>
        <v/>
      </c>
      <c r="F2465" t="str">
        <f>IF(ISBLANK('dein eigenes'!$A7),"",'dein eigenes'!D7)</f>
        <v/>
      </c>
      <c r="G2465" t="str">
        <f>IF(ISBLANK('dein eigenes'!$A7),"",'dein eigenes'!E7)</f>
        <v/>
      </c>
      <c r="H2465" t="str">
        <f>IF(ISBLANK('dein eigenes'!$A7),"",'dein eigenes'!F7)</f>
        <v/>
      </c>
      <c r="I2465" t="str">
        <f>IF(ISBLANK('dein eigenes'!$A7),"",'dein eigenes'!G7)</f>
        <v/>
      </c>
      <c r="J2465" t="str">
        <f>IF(ISBLANK('dein eigenes'!$A7),"",'dein eigenes'!H7)</f>
        <v/>
      </c>
      <c r="K2465" t="str">
        <f>IF(ISBLANK('dein eigenes'!$A7),"",'dein eigenes'!I7)</f>
        <v/>
      </c>
      <c r="L2465" t="str">
        <f>IF(ISBLANK('dein eigenes'!$A7),"",'dein eigenes'!J7)</f>
        <v/>
      </c>
      <c r="M2465" s="64">
        <f t="shared" si="311"/>
        <v>0</v>
      </c>
    </row>
    <row r="2466" spans="1:13" x14ac:dyDescent="0.25">
      <c r="A2466" t="str">
        <f t="shared" si="312"/>
        <v/>
      </c>
      <c r="B2466">
        <f t="shared" si="313"/>
        <v>0</v>
      </c>
      <c r="C2466" t="str">
        <f>IF(ISBLANK('dein eigenes'!$A8),"",'dein eigenes'!A8)</f>
        <v/>
      </c>
      <c r="D2466" t="str">
        <f>IF(ISBLANK('dein eigenes'!$A8),"",'dein eigenes'!B8)</f>
        <v/>
      </c>
      <c r="E2466" t="str">
        <f>IF(ISBLANK('dein eigenes'!$A8),"",'dein eigenes'!C8)</f>
        <v/>
      </c>
      <c r="F2466" t="str">
        <f>IF(ISBLANK('dein eigenes'!$A8),"",'dein eigenes'!D8)</f>
        <v/>
      </c>
      <c r="G2466" t="str">
        <f>IF(ISBLANK('dein eigenes'!$A8),"",'dein eigenes'!E8)</f>
        <v/>
      </c>
      <c r="H2466" t="str">
        <f>IF(ISBLANK('dein eigenes'!$A8),"",'dein eigenes'!F8)</f>
        <v/>
      </c>
      <c r="I2466" t="str">
        <f>IF(ISBLANK('dein eigenes'!$A8),"",'dein eigenes'!G8)</f>
        <v/>
      </c>
      <c r="J2466" t="str">
        <f>IF(ISBLANK('dein eigenes'!$A8),"",'dein eigenes'!H8)</f>
        <v/>
      </c>
      <c r="K2466" t="str">
        <f>IF(ISBLANK('dein eigenes'!$A8),"",'dein eigenes'!I8)</f>
        <v/>
      </c>
      <c r="L2466" t="str">
        <f>IF(ISBLANK('dein eigenes'!$A8),"",'dein eigenes'!J8)</f>
        <v/>
      </c>
      <c r="M2466" s="64">
        <f t="shared" si="311"/>
        <v>0</v>
      </c>
    </row>
    <row r="2467" spans="1:13" x14ac:dyDescent="0.25">
      <c r="A2467" t="str">
        <f t="shared" si="312"/>
        <v/>
      </c>
      <c r="B2467">
        <f t="shared" si="313"/>
        <v>0</v>
      </c>
      <c r="C2467" t="str">
        <f>IF(ISBLANK('dein eigenes'!$A9),"",'dein eigenes'!A9)</f>
        <v/>
      </c>
      <c r="D2467" t="str">
        <f>IF(ISBLANK('dein eigenes'!$A9),"",'dein eigenes'!B9)</f>
        <v/>
      </c>
      <c r="E2467" t="str">
        <f>IF(ISBLANK('dein eigenes'!$A9),"",'dein eigenes'!C9)</f>
        <v/>
      </c>
      <c r="F2467" t="str">
        <f>IF(ISBLANK('dein eigenes'!$A9),"",'dein eigenes'!D9)</f>
        <v/>
      </c>
      <c r="G2467" t="str">
        <f>IF(ISBLANK('dein eigenes'!$A9),"",'dein eigenes'!E9)</f>
        <v/>
      </c>
      <c r="H2467" t="str">
        <f>IF(ISBLANK('dein eigenes'!$A9),"",'dein eigenes'!F9)</f>
        <v/>
      </c>
      <c r="I2467" t="str">
        <f>IF(ISBLANK('dein eigenes'!$A9),"",'dein eigenes'!G9)</f>
        <v/>
      </c>
      <c r="J2467" t="str">
        <f>IF(ISBLANK('dein eigenes'!$A9),"",'dein eigenes'!H9)</f>
        <v/>
      </c>
      <c r="K2467" t="str">
        <f>IF(ISBLANK('dein eigenes'!$A9),"",'dein eigenes'!I9)</f>
        <v/>
      </c>
      <c r="L2467" t="str">
        <f>IF(ISBLANK('dein eigenes'!$A9),"",'dein eigenes'!J9)</f>
        <v/>
      </c>
      <c r="M2467" s="64">
        <f t="shared" si="311"/>
        <v>0</v>
      </c>
    </row>
    <row r="2468" spans="1:13" x14ac:dyDescent="0.25">
      <c r="A2468" t="str">
        <f t="shared" si="312"/>
        <v/>
      </c>
      <c r="B2468">
        <f t="shared" si="313"/>
        <v>0</v>
      </c>
      <c r="C2468" t="str">
        <f>IF(ISBLANK('dein eigenes'!$A10),"",'dein eigenes'!A10)</f>
        <v/>
      </c>
      <c r="D2468" t="str">
        <f>IF(ISBLANK('dein eigenes'!$A10),"",'dein eigenes'!B10)</f>
        <v/>
      </c>
      <c r="E2468" t="str">
        <f>IF(ISBLANK('dein eigenes'!$A10),"",'dein eigenes'!C10)</f>
        <v/>
      </c>
      <c r="F2468" t="str">
        <f>IF(ISBLANK('dein eigenes'!$A10),"",'dein eigenes'!D10)</f>
        <v/>
      </c>
      <c r="G2468" t="str">
        <f>IF(ISBLANK('dein eigenes'!$A10),"",'dein eigenes'!E10)</f>
        <v/>
      </c>
      <c r="H2468" t="str">
        <f>IF(ISBLANK('dein eigenes'!$A10),"",'dein eigenes'!F10)</f>
        <v/>
      </c>
      <c r="I2468" t="str">
        <f>IF(ISBLANK('dein eigenes'!$A10),"",'dein eigenes'!G10)</f>
        <v/>
      </c>
      <c r="J2468" t="str">
        <f>IF(ISBLANK('dein eigenes'!$A10),"",'dein eigenes'!H10)</f>
        <v/>
      </c>
      <c r="K2468" t="str">
        <f>IF(ISBLANK('dein eigenes'!$A10),"",'dein eigenes'!I10)</f>
        <v/>
      </c>
      <c r="L2468" t="str">
        <f>IF(ISBLANK('dein eigenes'!$A10),"",'dein eigenes'!J10)</f>
        <v/>
      </c>
      <c r="M2468" s="64">
        <f t="shared" si="311"/>
        <v>0</v>
      </c>
    </row>
    <row r="2469" spans="1:13" x14ac:dyDescent="0.25">
      <c r="A2469" t="str">
        <f t="shared" si="312"/>
        <v/>
      </c>
      <c r="B2469">
        <f t="shared" si="313"/>
        <v>0</v>
      </c>
      <c r="C2469" t="str">
        <f>IF(ISBLANK('dein eigenes'!$A11),"",'dein eigenes'!A11)</f>
        <v/>
      </c>
      <c r="D2469" t="str">
        <f>IF(ISBLANK('dein eigenes'!$A11),"",'dein eigenes'!B11)</f>
        <v/>
      </c>
      <c r="E2469" t="str">
        <f>IF(ISBLANK('dein eigenes'!$A11),"",'dein eigenes'!C11)</f>
        <v/>
      </c>
      <c r="F2469" t="str">
        <f>IF(ISBLANK('dein eigenes'!$A11),"",'dein eigenes'!D11)</f>
        <v/>
      </c>
      <c r="G2469" t="str">
        <f>IF(ISBLANK('dein eigenes'!$A11),"",'dein eigenes'!E11)</f>
        <v/>
      </c>
      <c r="H2469" t="str">
        <f>IF(ISBLANK('dein eigenes'!$A11),"",'dein eigenes'!F11)</f>
        <v/>
      </c>
      <c r="I2469" t="str">
        <f>IF(ISBLANK('dein eigenes'!$A11),"",'dein eigenes'!G11)</f>
        <v/>
      </c>
      <c r="J2469" t="str">
        <f>IF(ISBLANK('dein eigenes'!$A11),"",'dein eigenes'!H11)</f>
        <v/>
      </c>
      <c r="K2469" t="str">
        <f>IF(ISBLANK('dein eigenes'!$A11),"",'dein eigenes'!I11)</f>
        <v/>
      </c>
      <c r="L2469" t="str">
        <f>IF(ISBLANK('dein eigenes'!$A11),"",'dein eigenes'!J11)</f>
        <v/>
      </c>
      <c r="M2469" s="64">
        <f t="shared" si="311"/>
        <v>0</v>
      </c>
    </row>
    <row r="2470" spans="1:13" x14ac:dyDescent="0.25">
      <c r="A2470" t="str">
        <f t="shared" si="312"/>
        <v/>
      </c>
      <c r="B2470">
        <f t="shared" si="313"/>
        <v>0</v>
      </c>
      <c r="C2470" t="str">
        <f>IF(ISBLANK('dein eigenes'!$A12),"",'dein eigenes'!A12)</f>
        <v/>
      </c>
      <c r="D2470" t="str">
        <f>IF(ISBLANK('dein eigenes'!$A12),"",'dein eigenes'!B12)</f>
        <v/>
      </c>
      <c r="E2470" t="str">
        <f>IF(ISBLANK('dein eigenes'!$A12),"",'dein eigenes'!C12)</f>
        <v/>
      </c>
      <c r="F2470" t="str">
        <f>IF(ISBLANK('dein eigenes'!$A12),"",'dein eigenes'!D12)</f>
        <v/>
      </c>
      <c r="G2470" t="str">
        <f>IF(ISBLANK('dein eigenes'!$A12),"",'dein eigenes'!E12)</f>
        <v/>
      </c>
      <c r="H2470" t="str">
        <f>IF(ISBLANK('dein eigenes'!$A12),"",'dein eigenes'!F12)</f>
        <v/>
      </c>
      <c r="I2470" t="str">
        <f>IF(ISBLANK('dein eigenes'!$A12),"",'dein eigenes'!G12)</f>
        <v/>
      </c>
      <c r="J2470" t="str">
        <f>IF(ISBLANK('dein eigenes'!$A12),"",'dein eigenes'!H12)</f>
        <v/>
      </c>
      <c r="K2470" t="str">
        <f>IF(ISBLANK('dein eigenes'!$A12),"",'dein eigenes'!I12)</f>
        <v/>
      </c>
      <c r="L2470" t="str">
        <f>IF(ISBLANK('dein eigenes'!$A12),"",'dein eigenes'!J12)</f>
        <v/>
      </c>
      <c r="M2470" s="64">
        <f t="shared" si="311"/>
        <v>0</v>
      </c>
    </row>
    <row r="2471" spans="1:13" x14ac:dyDescent="0.25">
      <c r="A2471" t="str">
        <f t="shared" si="312"/>
        <v/>
      </c>
      <c r="B2471">
        <f t="shared" si="313"/>
        <v>0</v>
      </c>
      <c r="C2471" t="str">
        <f>IF(ISBLANK('dein eigenes'!$A13),"",'dein eigenes'!A13)</f>
        <v/>
      </c>
      <c r="D2471" t="str">
        <f>IF(ISBLANK('dein eigenes'!$A13),"",'dein eigenes'!B13)</f>
        <v/>
      </c>
      <c r="E2471" t="str">
        <f>IF(ISBLANK('dein eigenes'!$A13),"",'dein eigenes'!C13)</f>
        <v/>
      </c>
      <c r="F2471" t="str">
        <f>IF(ISBLANK('dein eigenes'!$A13),"",'dein eigenes'!D13)</f>
        <v/>
      </c>
      <c r="G2471" t="str">
        <f>IF(ISBLANK('dein eigenes'!$A13),"",'dein eigenes'!E13)</f>
        <v/>
      </c>
      <c r="H2471" t="str">
        <f>IF(ISBLANK('dein eigenes'!$A13),"",'dein eigenes'!F13)</f>
        <v/>
      </c>
      <c r="I2471" t="str">
        <f>IF(ISBLANK('dein eigenes'!$A13),"",'dein eigenes'!G13)</f>
        <v/>
      </c>
      <c r="J2471" t="str">
        <f>IF(ISBLANK('dein eigenes'!$A13),"",'dein eigenes'!H13)</f>
        <v/>
      </c>
      <c r="K2471" t="str">
        <f>IF(ISBLANK('dein eigenes'!$A13),"",'dein eigenes'!I13)</f>
        <v/>
      </c>
      <c r="L2471" t="str">
        <f>IF(ISBLANK('dein eigenes'!$A13),"",'dein eigenes'!J13)</f>
        <v/>
      </c>
      <c r="M2471" s="64">
        <f t="shared" si="311"/>
        <v>0</v>
      </c>
    </row>
    <row r="2472" spans="1:13" x14ac:dyDescent="0.25">
      <c r="A2472" t="str">
        <f t="shared" si="312"/>
        <v/>
      </c>
      <c r="B2472">
        <f t="shared" si="313"/>
        <v>0</v>
      </c>
      <c r="C2472" t="str">
        <f>IF(ISBLANK('dein eigenes'!$A14),"",'dein eigenes'!A14)</f>
        <v/>
      </c>
      <c r="D2472" t="str">
        <f>IF(ISBLANK('dein eigenes'!$A14),"",'dein eigenes'!B14)</f>
        <v/>
      </c>
      <c r="E2472" t="str">
        <f>IF(ISBLANK('dein eigenes'!$A14),"",'dein eigenes'!C14)</f>
        <v/>
      </c>
      <c r="F2472" t="str">
        <f>IF(ISBLANK('dein eigenes'!$A14),"",'dein eigenes'!D14)</f>
        <v/>
      </c>
      <c r="G2472" t="str">
        <f>IF(ISBLANK('dein eigenes'!$A14),"",'dein eigenes'!E14)</f>
        <v/>
      </c>
      <c r="H2472" t="str">
        <f>IF(ISBLANK('dein eigenes'!$A14),"",'dein eigenes'!F14)</f>
        <v/>
      </c>
      <c r="I2472" t="str">
        <f>IF(ISBLANK('dein eigenes'!$A14),"",'dein eigenes'!G14)</f>
        <v/>
      </c>
      <c r="J2472" t="str">
        <f>IF(ISBLANK('dein eigenes'!$A14),"",'dein eigenes'!H14)</f>
        <v/>
      </c>
      <c r="K2472" t="str">
        <f>IF(ISBLANK('dein eigenes'!$A14),"",'dein eigenes'!I14)</f>
        <v/>
      </c>
      <c r="L2472" t="str">
        <f>IF(ISBLANK('dein eigenes'!$A14),"",'dein eigenes'!J14)</f>
        <v/>
      </c>
      <c r="M2472" s="64">
        <f t="shared" si="311"/>
        <v>0</v>
      </c>
    </row>
    <row r="2473" spans="1:13" x14ac:dyDescent="0.25">
      <c r="A2473" t="str">
        <f t="shared" si="312"/>
        <v/>
      </c>
      <c r="B2473">
        <f t="shared" si="313"/>
        <v>0</v>
      </c>
      <c r="C2473" t="str">
        <f>IF(ISBLANK('dein eigenes'!$A15),"",'dein eigenes'!A15)</f>
        <v/>
      </c>
      <c r="D2473" t="str">
        <f>IF(ISBLANK('dein eigenes'!$A15),"",'dein eigenes'!B15)</f>
        <v/>
      </c>
      <c r="E2473" t="str">
        <f>IF(ISBLANK('dein eigenes'!$A15),"",'dein eigenes'!C15)</f>
        <v/>
      </c>
      <c r="F2473" t="str">
        <f>IF(ISBLANK('dein eigenes'!$A15),"",'dein eigenes'!D15)</f>
        <v/>
      </c>
      <c r="G2473" t="str">
        <f>IF(ISBLANK('dein eigenes'!$A15),"",'dein eigenes'!E15)</f>
        <v/>
      </c>
      <c r="H2473" t="str">
        <f>IF(ISBLANK('dein eigenes'!$A15),"",'dein eigenes'!F15)</f>
        <v/>
      </c>
      <c r="I2473" t="str">
        <f>IF(ISBLANK('dein eigenes'!$A15),"",'dein eigenes'!G15)</f>
        <v/>
      </c>
      <c r="J2473" t="str">
        <f>IF(ISBLANK('dein eigenes'!$A15),"",'dein eigenes'!H15)</f>
        <v/>
      </c>
      <c r="K2473" t="str">
        <f>IF(ISBLANK('dein eigenes'!$A15),"",'dein eigenes'!I15)</f>
        <v/>
      </c>
      <c r="L2473" t="str">
        <f>IF(ISBLANK('dein eigenes'!$A15),"",'dein eigenes'!J15)</f>
        <v/>
      </c>
      <c r="M2473" s="64">
        <f t="shared" si="311"/>
        <v>0</v>
      </c>
    </row>
    <row r="2474" spans="1:13" x14ac:dyDescent="0.25">
      <c r="A2474" t="str">
        <f t="shared" si="312"/>
        <v/>
      </c>
      <c r="B2474">
        <f t="shared" si="313"/>
        <v>0</v>
      </c>
      <c r="C2474" t="str">
        <f>IF(ISBLANK('dein eigenes'!$A16),"",'dein eigenes'!A16)</f>
        <v/>
      </c>
      <c r="D2474" t="str">
        <f>IF(ISBLANK('dein eigenes'!$A16),"",'dein eigenes'!B16)</f>
        <v/>
      </c>
      <c r="E2474" t="str">
        <f>IF(ISBLANK('dein eigenes'!$A16),"",'dein eigenes'!C16)</f>
        <v/>
      </c>
      <c r="F2474" t="str">
        <f>IF(ISBLANK('dein eigenes'!$A16),"",'dein eigenes'!D16)</f>
        <v/>
      </c>
      <c r="G2474" t="str">
        <f>IF(ISBLANK('dein eigenes'!$A16),"",'dein eigenes'!E16)</f>
        <v/>
      </c>
      <c r="H2474" t="str">
        <f>IF(ISBLANK('dein eigenes'!$A16),"",'dein eigenes'!F16)</f>
        <v/>
      </c>
      <c r="I2474" t="str">
        <f>IF(ISBLANK('dein eigenes'!$A16),"",'dein eigenes'!G16)</f>
        <v/>
      </c>
      <c r="J2474" t="str">
        <f>IF(ISBLANK('dein eigenes'!$A16),"",'dein eigenes'!H16)</f>
        <v/>
      </c>
      <c r="K2474" t="str">
        <f>IF(ISBLANK('dein eigenes'!$A16),"",'dein eigenes'!I16)</f>
        <v/>
      </c>
      <c r="L2474" t="str">
        <f>IF(ISBLANK('dein eigenes'!$A16),"",'dein eigenes'!J16)</f>
        <v/>
      </c>
      <c r="M2474" s="64">
        <f t="shared" si="311"/>
        <v>0</v>
      </c>
    </row>
    <row r="2475" spans="1:13" x14ac:dyDescent="0.25">
      <c r="A2475" t="str">
        <f t="shared" si="312"/>
        <v/>
      </c>
      <c r="B2475">
        <f t="shared" si="313"/>
        <v>0</v>
      </c>
      <c r="C2475" t="str">
        <f>IF(ISBLANK('dein eigenes'!$A17),"",'dein eigenes'!A17)</f>
        <v/>
      </c>
      <c r="D2475" t="str">
        <f>IF(ISBLANK('dein eigenes'!$A17),"",'dein eigenes'!B17)</f>
        <v/>
      </c>
      <c r="E2475" t="str">
        <f>IF(ISBLANK('dein eigenes'!$A17),"",'dein eigenes'!C17)</f>
        <v/>
      </c>
      <c r="F2475" t="str">
        <f>IF(ISBLANK('dein eigenes'!$A17),"",'dein eigenes'!D17)</f>
        <v/>
      </c>
      <c r="G2475" t="str">
        <f>IF(ISBLANK('dein eigenes'!$A17),"",'dein eigenes'!E17)</f>
        <v/>
      </c>
      <c r="H2475" t="str">
        <f>IF(ISBLANK('dein eigenes'!$A17),"",'dein eigenes'!F17)</f>
        <v/>
      </c>
      <c r="I2475" t="str">
        <f>IF(ISBLANK('dein eigenes'!$A17),"",'dein eigenes'!G17)</f>
        <v/>
      </c>
      <c r="J2475" t="str">
        <f>IF(ISBLANK('dein eigenes'!$A17),"",'dein eigenes'!H17)</f>
        <v/>
      </c>
      <c r="K2475" t="str">
        <f>IF(ISBLANK('dein eigenes'!$A17),"",'dein eigenes'!I17)</f>
        <v/>
      </c>
      <c r="L2475" t="str">
        <f>IF(ISBLANK('dein eigenes'!$A17),"",'dein eigenes'!J17)</f>
        <v/>
      </c>
      <c r="M2475" s="64">
        <f t="shared" si="311"/>
        <v>0</v>
      </c>
    </row>
    <row r="2476" spans="1:13" x14ac:dyDescent="0.25">
      <c r="A2476" t="str">
        <f t="shared" si="312"/>
        <v/>
      </c>
      <c r="B2476">
        <f t="shared" si="313"/>
        <v>0</v>
      </c>
      <c r="C2476" t="str">
        <f>IF(ISBLANK('dein eigenes'!$A18),"",'dein eigenes'!A18)</f>
        <v/>
      </c>
      <c r="D2476" t="str">
        <f>IF(ISBLANK('dein eigenes'!$A18),"",'dein eigenes'!B18)</f>
        <v/>
      </c>
      <c r="E2476" t="str">
        <f>IF(ISBLANK('dein eigenes'!$A18),"",'dein eigenes'!C18)</f>
        <v/>
      </c>
      <c r="F2476" t="str">
        <f>IF(ISBLANK('dein eigenes'!$A18),"",'dein eigenes'!D18)</f>
        <v/>
      </c>
      <c r="G2476" t="str">
        <f>IF(ISBLANK('dein eigenes'!$A18),"",'dein eigenes'!E18)</f>
        <v/>
      </c>
      <c r="H2476" t="str">
        <f>IF(ISBLANK('dein eigenes'!$A18),"",'dein eigenes'!F18)</f>
        <v/>
      </c>
      <c r="I2476" t="str">
        <f>IF(ISBLANK('dein eigenes'!$A18),"",'dein eigenes'!G18)</f>
        <v/>
      </c>
      <c r="J2476" t="str">
        <f>IF(ISBLANK('dein eigenes'!$A18),"",'dein eigenes'!H18)</f>
        <v/>
      </c>
      <c r="K2476" t="str">
        <f>IF(ISBLANK('dein eigenes'!$A18),"",'dein eigenes'!I18)</f>
        <v/>
      </c>
      <c r="L2476" t="str">
        <f>IF(ISBLANK('dein eigenes'!$A18),"",'dein eigenes'!J18)</f>
        <v/>
      </c>
      <c r="M2476" s="64">
        <f t="shared" si="311"/>
        <v>0</v>
      </c>
    </row>
    <row r="2477" spans="1:13" x14ac:dyDescent="0.25">
      <c r="A2477" t="str">
        <f t="shared" si="312"/>
        <v/>
      </c>
      <c r="B2477">
        <f t="shared" si="313"/>
        <v>0</v>
      </c>
      <c r="C2477" t="str">
        <f>IF(ISBLANK('dein eigenes'!$A19),"",'dein eigenes'!A19)</f>
        <v/>
      </c>
      <c r="D2477" t="str">
        <f>IF(ISBLANK('dein eigenes'!$A19),"",'dein eigenes'!B19)</f>
        <v/>
      </c>
      <c r="E2477" t="str">
        <f>IF(ISBLANK('dein eigenes'!$A19),"",'dein eigenes'!C19)</f>
        <v/>
      </c>
      <c r="F2477" t="str">
        <f>IF(ISBLANK('dein eigenes'!$A19),"",'dein eigenes'!D19)</f>
        <v/>
      </c>
      <c r="G2477" t="str">
        <f>IF(ISBLANK('dein eigenes'!$A19),"",'dein eigenes'!E19)</f>
        <v/>
      </c>
      <c r="H2477" t="str">
        <f>IF(ISBLANK('dein eigenes'!$A19),"",'dein eigenes'!F19)</f>
        <v/>
      </c>
      <c r="I2477" t="str">
        <f>IF(ISBLANK('dein eigenes'!$A19),"",'dein eigenes'!G19)</f>
        <v/>
      </c>
      <c r="J2477" t="str">
        <f>IF(ISBLANK('dein eigenes'!$A19),"",'dein eigenes'!H19)</f>
        <v/>
      </c>
      <c r="K2477" t="str">
        <f>IF(ISBLANK('dein eigenes'!$A19),"",'dein eigenes'!I19)</f>
        <v/>
      </c>
      <c r="L2477" t="str">
        <f>IF(ISBLANK('dein eigenes'!$A19),"",'dein eigenes'!J19)</f>
        <v/>
      </c>
      <c r="M2477" s="64">
        <f t="shared" si="311"/>
        <v>0</v>
      </c>
    </row>
    <row r="2478" spans="1:13" x14ac:dyDescent="0.25">
      <c r="A2478" t="str">
        <f t="shared" si="312"/>
        <v/>
      </c>
      <c r="B2478">
        <f t="shared" si="313"/>
        <v>0</v>
      </c>
      <c r="C2478" t="str">
        <f>IF(ISBLANK('dein eigenes'!$A20),"",'dein eigenes'!A20)</f>
        <v/>
      </c>
      <c r="D2478" t="str">
        <f>IF(ISBLANK('dein eigenes'!$A20),"",'dein eigenes'!B20)</f>
        <v/>
      </c>
      <c r="E2478" t="str">
        <f>IF(ISBLANK('dein eigenes'!$A20),"",'dein eigenes'!C20)</f>
        <v/>
      </c>
      <c r="F2478" t="str">
        <f>IF(ISBLANK('dein eigenes'!$A20),"",'dein eigenes'!D20)</f>
        <v/>
      </c>
      <c r="G2478" t="str">
        <f>IF(ISBLANK('dein eigenes'!$A20),"",'dein eigenes'!E20)</f>
        <v/>
      </c>
      <c r="H2478" t="str">
        <f>IF(ISBLANK('dein eigenes'!$A20),"",'dein eigenes'!F20)</f>
        <v/>
      </c>
      <c r="I2478" t="str">
        <f>IF(ISBLANK('dein eigenes'!$A20),"",'dein eigenes'!G20)</f>
        <v/>
      </c>
      <c r="J2478" t="str">
        <f>IF(ISBLANK('dein eigenes'!$A20),"",'dein eigenes'!H20)</f>
        <v/>
      </c>
      <c r="K2478" t="str">
        <f>IF(ISBLANK('dein eigenes'!$A20),"",'dein eigenes'!I20)</f>
        <v/>
      </c>
      <c r="L2478" t="str">
        <f>IF(ISBLANK('dein eigenes'!$A20),"",'dein eigenes'!J20)</f>
        <v/>
      </c>
      <c r="M2478" s="64">
        <f t="shared" si="311"/>
        <v>0</v>
      </c>
    </row>
    <row r="2479" spans="1:13" x14ac:dyDescent="0.25">
      <c r="A2479" t="str">
        <f t="shared" si="312"/>
        <v/>
      </c>
      <c r="B2479">
        <f t="shared" si="313"/>
        <v>0</v>
      </c>
      <c r="C2479" t="str">
        <f>IF(ISBLANK('dein eigenes'!$A21),"",'dein eigenes'!A21)</f>
        <v/>
      </c>
      <c r="D2479" t="str">
        <f>IF(ISBLANK('dein eigenes'!$A21),"",'dein eigenes'!B21)</f>
        <v/>
      </c>
      <c r="E2479" t="str">
        <f>IF(ISBLANK('dein eigenes'!$A21),"",'dein eigenes'!C21)</f>
        <v/>
      </c>
      <c r="F2479" t="str">
        <f>IF(ISBLANK('dein eigenes'!$A21),"",'dein eigenes'!D21)</f>
        <v/>
      </c>
      <c r="G2479" t="str">
        <f>IF(ISBLANK('dein eigenes'!$A21),"",'dein eigenes'!E21)</f>
        <v/>
      </c>
      <c r="H2479" t="str">
        <f>IF(ISBLANK('dein eigenes'!$A21),"",'dein eigenes'!F21)</f>
        <v/>
      </c>
      <c r="I2479" t="str">
        <f>IF(ISBLANK('dein eigenes'!$A21),"",'dein eigenes'!G21)</f>
        <v/>
      </c>
      <c r="J2479" t="str">
        <f>IF(ISBLANK('dein eigenes'!$A21),"",'dein eigenes'!H21)</f>
        <v/>
      </c>
      <c r="K2479" t="str">
        <f>IF(ISBLANK('dein eigenes'!$A21),"",'dein eigenes'!I21)</f>
        <v/>
      </c>
      <c r="L2479" t="str">
        <f>IF(ISBLANK('dein eigenes'!$A21),"",'dein eigenes'!J21)</f>
        <v/>
      </c>
      <c r="M2479" s="64">
        <f t="shared" si="311"/>
        <v>0</v>
      </c>
    </row>
    <row r="2480" spans="1:13" x14ac:dyDescent="0.25">
      <c r="A2480" t="str">
        <f t="shared" si="312"/>
        <v/>
      </c>
      <c r="B2480">
        <f t="shared" si="313"/>
        <v>0</v>
      </c>
      <c r="C2480" t="str">
        <f>IF(ISBLANK('dein eigenes'!$A22),"",'dein eigenes'!A22)</f>
        <v/>
      </c>
      <c r="D2480" t="str">
        <f>IF(ISBLANK('dein eigenes'!$A22),"",'dein eigenes'!B22)</f>
        <v/>
      </c>
      <c r="E2480" t="str">
        <f>IF(ISBLANK('dein eigenes'!$A22),"",'dein eigenes'!C22)</f>
        <v/>
      </c>
      <c r="F2480" t="str">
        <f>IF(ISBLANK('dein eigenes'!$A22),"",'dein eigenes'!D22)</f>
        <v/>
      </c>
      <c r="G2480" t="str">
        <f>IF(ISBLANK('dein eigenes'!$A22),"",'dein eigenes'!E22)</f>
        <v/>
      </c>
      <c r="H2480" t="str">
        <f>IF(ISBLANK('dein eigenes'!$A22),"",'dein eigenes'!F22)</f>
        <v/>
      </c>
      <c r="I2480" t="str">
        <f>IF(ISBLANK('dein eigenes'!$A22),"",'dein eigenes'!G22)</f>
        <v/>
      </c>
      <c r="J2480" t="str">
        <f>IF(ISBLANK('dein eigenes'!$A22),"",'dein eigenes'!H22)</f>
        <v/>
      </c>
      <c r="K2480" t="str">
        <f>IF(ISBLANK('dein eigenes'!$A22),"",'dein eigenes'!I22)</f>
        <v/>
      </c>
      <c r="L2480" t="str">
        <f>IF(ISBLANK('dein eigenes'!$A22),"",'dein eigenes'!J22)</f>
        <v/>
      </c>
      <c r="M2480" s="64">
        <f t="shared" si="311"/>
        <v>0</v>
      </c>
    </row>
    <row r="2481" spans="1:13" x14ac:dyDescent="0.25">
      <c r="A2481" t="str">
        <f t="shared" si="312"/>
        <v/>
      </c>
      <c r="B2481">
        <f t="shared" si="313"/>
        <v>0</v>
      </c>
      <c r="C2481" t="str">
        <f>IF(ISBLANK('dein eigenes'!$A23),"",'dein eigenes'!A23)</f>
        <v/>
      </c>
      <c r="D2481" t="str">
        <f>IF(ISBLANK('dein eigenes'!$A23),"",'dein eigenes'!B23)</f>
        <v/>
      </c>
      <c r="E2481" t="str">
        <f>IF(ISBLANK('dein eigenes'!$A23),"",'dein eigenes'!C23)</f>
        <v/>
      </c>
      <c r="F2481" t="str">
        <f>IF(ISBLANK('dein eigenes'!$A23),"",'dein eigenes'!D23)</f>
        <v/>
      </c>
      <c r="G2481" t="str">
        <f>IF(ISBLANK('dein eigenes'!$A23),"",'dein eigenes'!E23)</f>
        <v/>
      </c>
      <c r="H2481" t="str">
        <f>IF(ISBLANK('dein eigenes'!$A23),"",'dein eigenes'!F23)</f>
        <v/>
      </c>
      <c r="I2481" t="str">
        <f>IF(ISBLANK('dein eigenes'!$A23),"",'dein eigenes'!G23)</f>
        <v/>
      </c>
      <c r="J2481" t="str">
        <f>IF(ISBLANK('dein eigenes'!$A23),"",'dein eigenes'!H23)</f>
        <v/>
      </c>
      <c r="K2481" t="str">
        <f>IF(ISBLANK('dein eigenes'!$A23),"",'dein eigenes'!I23)</f>
        <v/>
      </c>
      <c r="L2481" t="str">
        <f>IF(ISBLANK('dein eigenes'!$A23),"",'dein eigenes'!J23)</f>
        <v/>
      </c>
      <c r="M2481" s="64">
        <f t="shared" si="311"/>
        <v>0</v>
      </c>
    </row>
    <row r="2482" spans="1:13" x14ac:dyDescent="0.25">
      <c r="A2482" t="str">
        <f t="shared" si="312"/>
        <v/>
      </c>
      <c r="B2482">
        <f t="shared" si="313"/>
        <v>0</v>
      </c>
      <c r="C2482" t="str">
        <f>IF(ISBLANK('dein eigenes'!$A24),"",'dein eigenes'!A24)</f>
        <v/>
      </c>
      <c r="D2482" t="str">
        <f>IF(ISBLANK('dein eigenes'!$A24),"",'dein eigenes'!B24)</f>
        <v/>
      </c>
      <c r="E2482" t="str">
        <f>IF(ISBLANK('dein eigenes'!$A24),"",'dein eigenes'!C24)</f>
        <v/>
      </c>
      <c r="F2482" t="str">
        <f>IF(ISBLANK('dein eigenes'!$A24),"",'dein eigenes'!D24)</f>
        <v/>
      </c>
      <c r="G2482" t="str">
        <f>IF(ISBLANK('dein eigenes'!$A24),"",'dein eigenes'!E24)</f>
        <v/>
      </c>
      <c r="H2482" t="str">
        <f>IF(ISBLANK('dein eigenes'!$A24),"",'dein eigenes'!F24)</f>
        <v/>
      </c>
      <c r="I2482" t="str">
        <f>IF(ISBLANK('dein eigenes'!$A24),"",'dein eigenes'!G24)</f>
        <v/>
      </c>
      <c r="J2482" t="str">
        <f>IF(ISBLANK('dein eigenes'!$A24),"",'dein eigenes'!H24)</f>
        <v/>
      </c>
      <c r="K2482" t="str">
        <f>IF(ISBLANK('dein eigenes'!$A24),"",'dein eigenes'!I24)</f>
        <v/>
      </c>
      <c r="L2482" t="str">
        <f>IF(ISBLANK('dein eigenes'!$A24),"",'dein eigenes'!J24)</f>
        <v/>
      </c>
      <c r="M2482" s="64">
        <f t="shared" si="311"/>
        <v>0</v>
      </c>
    </row>
    <row r="2483" spans="1:13" x14ac:dyDescent="0.25">
      <c r="A2483" t="str">
        <f t="shared" si="312"/>
        <v/>
      </c>
      <c r="B2483">
        <f t="shared" si="313"/>
        <v>0</v>
      </c>
      <c r="C2483" t="str">
        <f>IF(ISBLANK('dein eigenes'!$A25),"",'dein eigenes'!A25)</f>
        <v/>
      </c>
      <c r="D2483" t="str">
        <f>IF(ISBLANK('dein eigenes'!$A25),"",'dein eigenes'!B25)</f>
        <v/>
      </c>
      <c r="E2483" t="str">
        <f>IF(ISBLANK('dein eigenes'!$A25),"",'dein eigenes'!C25)</f>
        <v/>
      </c>
      <c r="F2483" t="str">
        <f>IF(ISBLANK('dein eigenes'!$A25),"",'dein eigenes'!D25)</f>
        <v/>
      </c>
      <c r="G2483" t="str">
        <f>IF(ISBLANK('dein eigenes'!$A25),"",'dein eigenes'!E25)</f>
        <v/>
      </c>
      <c r="H2483" t="str">
        <f>IF(ISBLANK('dein eigenes'!$A25),"",'dein eigenes'!F25)</f>
        <v/>
      </c>
      <c r="I2483" t="str">
        <f>IF(ISBLANK('dein eigenes'!$A25),"",'dein eigenes'!G25)</f>
        <v/>
      </c>
      <c r="J2483" t="str">
        <f>IF(ISBLANK('dein eigenes'!$A25),"",'dein eigenes'!H25)</f>
        <v/>
      </c>
      <c r="K2483" t="str">
        <f>IF(ISBLANK('dein eigenes'!$A25),"",'dein eigenes'!I25)</f>
        <v/>
      </c>
      <c r="L2483" t="str">
        <f>IF(ISBLANK('dein eigenes'!$A25),"",'dein eigenes'!J25)</f>
        <v/>
      </c>
      <c r="M2483" s="64">
        <f t="shared" si="311"/>
        <v>0</v>
      </c>
    </row>
    <row r="2484" spans="1:13" x14ac:dyDescent="0.25">
      <c r="A2484" t="str">
        <f t="shared" si="312"/>
        <v/>
      </c>
      <c r="B2484">
        <f t="shared" si="313"/>
        <v>0</v>
      </c>
      <c r="C2484" t="str">
        <f>IF(ISBLANK('dein eigenes'!$A26),"",'dein eigenes'!A26)</f>
        <v/>
      </c>
      <c r="D2484" t="str">
        <f>IF(ISBLANK('dein eigenes'!$A26),"",'dein eigenes'!B26)</f>
        <v/>
      </c>
      <c r="E2484" t="str">
        <f>IF(ISBLANK('dein eigenes'!$A26),"",'dein eigenes'!C26)</f>
        <v/>
      </c>
      <c r="F2484" t="str">
        <f>IF(ISBLANK('dein eigenes'!$A26),"",'dein eigenes'!D26)</f>
        <v/>
      </c>
      <c r="G2484" t="str">
        <f>IF(ISBLANK('dein eigenes'!$A26),"",'dein eigenes'!E26)</f>
        <v/>
      </c>
      <c r="H2484" t="str">
        <f>IF(ISBLANK('dein eigenes'!$A26),"",'dein eigenes'!F26)</f>
        <v/>
      </c>
      <c r="I2484" t="str">
        <f>IF(ISBLANK('dein eigenes'!$A26),"",'dein eigenes'!G26)</f>
        <v/>
      </c>
      <c r="J2484" t="str">
        <f>IF(ISBLANK('dein eigenes'!$A26),"",'dein eigenes'!H26)</f>
        <v/>
      </c>
      <c r="K2484" t="str">
        <f>IF(ISBLANK('dein eigenes'!$A26),"",'dein eigenes'!I26)</f>
        <v/>
      </c>
      <c r="L2484" t="str">
        <f>IF(ISBLANK('dein eigenes'!$A26),"",'dein eigenes'!J26)</f>
        <v/>
      </c>
      <c r="M2484" s="64">
        <f t="shared" si="311"/>
        <v>0</v>
      </c>
    </row>
    <row r="2485" spans="1:13" x14ac:dyDescent="0.25">
      <c r="A2485" t="str">
        <f t="shared" si="312"/>
        <v/>
      </c>
      <c r="B2485">
        <f t="shared" si="313"/>
        <v>0</v>
      </c>
      <c r="C2485" t="str">
        <f>IF(ISBLANK('dein eigenes'!$A27),"",'dein eigenes'!A27)</f>
        <v/>
      </c>
      <c r="D2485" t="str">
        <f>IF(ISBLANK('dein eigenes'!$A27),"",'dein eigenes'!B27)</f>
        <v/>
      </c>
      <c r="E2485" t="str">
        <f>IF(ISBLANK('dein eigenes'!$A27),"",'dein eigenes'!C27)</f>
        <v/>
      </c>
      <c r="F2485" t="str">
        <f>IF(ISBLANK('dein eigenes'!$A27),"",'dein eigenes'!D27)</f>
        <v/>
      </c>
      <c r="G2485" t="str">
        <f>IF(ISBLANK('dein eigenes'!$A27),"",'dein eigenes'!E27)</f>
        <v/>
      </c>
      <c r="H2485" t="str">
        <f>IF(ISBLANK('dein eigenes'!$A27),"",'dein eigenes'!F27)</f>
        <v/>
      </c>
      <c r="I2485" t="str">
        <f>IF(ISBLANK('dein eigenes'!$A27),"",'dein eigenes'!G27)</f>
        <v/>
      </c>
      <c r="J2485" t="str">
        <f>IF(ISBLANK('dein eigenes'!$A27),"",'dein eigenes'!H27)</f>
        <v/>
      </c>
      <c r="K2485" t="str">
        <f>IF(ISBLANK('dein eigenes'!$A27),"",'dein eigenes'!I27)</f>
        <v/>
      </c>
      <c r="L2485" t="str">
        <f>IF(ISBLANK('dein eigenes'!$A27),"",'dein eigenes'!J27)</f>
        <v/>
      </c>
      <c r="M2485" s="64">
        <f t="shared" si="311"/>
        <v>0</v>
      </c>
    </row>
    <row r="2486" spans="1:13" x14ac:dyDescent="0.25">
      <c r="A2486" t="str">
        <f t="shared" si="312"/>
        <v/>
      </c>
      <c r="B2486">
        <f t="shared" si="313"/>
        <v>0</v>
      </c>
      <c r="C2486" t="str">
        <f>IF(ISBLANK('dein eigenes'!$A28),"",'dein eigenes'!A28)</f>
        <v/>
      </c>
      <c r="D2486" t="str">
        <f>IF(ISBLANK('dein eigenes'!$A28),"",'dein eigenes'!B28)</f>
        <v/>
      </c>
      <c r="E2486" t="str">
        <f>IF(ISBLANK('dein eigenes'!$A28),"",'dein eigenes'!C28)</f>
        <v/>
      </c>
      <c r="F2486" t="str">
        <f>IF(ISBLANK('dein eigenes'!$A28),"",'dein eigenes'!D28)</f>
        <v/>
      </c>
      <c r="G2486" t="str">
        <f>IF(ISBLANK('dein eigenes'!$A28),"",'dein eigenes'!E28)</f>
        <v/>
      </c>
      <c r="H2486" t="str">
        <f>IF(ISBLANK('dein eigenes'!$A28),"",'dein eigenes'!F28)</f>
        <v/>
      </c>
      <c r="I2486" t="str">
        <f>IF(ISBLANK('dein eigenes'!$A28),"",'dein eigenes'!G28)</f>
        <v/>
      </c>
      <c r="J2486" t="str">
        <f>IF(ISBLANK('dein eigenes'!$A28),"",'dein eigenes'!H28)</f>
        <v/>
      </c>
      <c r="K2486" t="str">
        <f>IF(ISBLANK('dein eigenes'!$A28),"",'dein eigenes'!I28)</f>
        <v/>
      </c>
      <c r="L2486" t="str">
        <f>IF(ISBLANK('dein eigenes'!$A28),"",'dein eigenes'!J28)</f>
        <v/>
      </c>
      <c r="M2486" s="64">
        <f t="shared" si="311"/>
        <v>0</v>
      </c>
    </row>
    <row r="2487" spans="1:13" x14ac:dyDescent="0.25">
      <c r="A2487" t="str">
        <f t="shared" si="312"/>
        <v/>
      </c>
      <c r="B2487">
        <f t="shared" si="313"/>
        <v>0</v>
      </c>
      <c r="C2487" t="str">
        <f>IF(ISBLANK('dein eigenes'!$A29),"",'dein eigenes'!A29)</f>
        <v/>
      </c>
      <c r="D2487" t="str">
        <f>IF(ISBLANK('dein eigenes'!$A29),"",'dein eigenes'!B29)</f>
        <v/>
      </c>
      <c r="E2487" t="str">
        <f>IF(ISBLANK('dein eigenes'!$A29),"",'dein eigenes'!C29)</f>
        <v/>
      </c>
      <c r="F2487" t="str">
        <f>IF(ISBLANK('dein eigenes'!$A29),"",'dein eigenes'!D29)</f>
        <v/>
      </c>
      <c r="G2487" t="str">
        <f>IF(ISBLANK('dein eigenes'!$A29),"",'dein eigenes'!E29)</f>
        <v/>
      </c>
      <c r="H2487" t="str">
        <f>IF(ISBLANK('dein eigenes'!$A29),"",'dein eigenes'!F29)</f>
        <v/>
      </c>
      <c r="I2487" t="str">
        <f>IF(ISBLANK('dein eigenes'!$A29),"",'dein eigenes'!G29)</f>
        <v/>
      </c>
      <c r="J2487" t="str">
        <f>IF(ISBLANK('dein eigenes'!$A29),"",'dein eigenes'!H29)</f>
        <v/>
      </c>
      <c r="K2487" t="str">
        <f>IF(ISBLANK('dein eigenes'!$A29),"",'dein eigenes'!I29)</f>
        <v/>
      </c>
      <c r="L2487" t="str">
        <f>IF(ISBLANK('dein eigenes'!$A29),"",'dein eigenes'!J29)</f>
        <v/>
      </c>
      <c r="M2487" s="64">
        <f t="shared" si="311"/>
        <v>0</v>
      </c>
    </row>
    <row r="2488" spans="1:13" x14ac:dyDescent="0.25">
      <c r="A2488" t="str">
        <f t="shared" si="312"/>
        <v/>
      </c>
      <c r="B2488">
        <f t="shared" si="313"/>
        <v>0</v>
      </c>
      <c r="C2488" t="str">
        <f>IF(ISBLANK('dein eigenes'!$A30),"",'dein eigenes'!A30)</f>
        <v/>
      </c>
      <c r="D2488" t="str">
        <f>IF(ISBLANK('dein eigenes'!$A30),"",'dein eigenes'!B30)</f>
        <v/>
      </c>
      <c r="E2488" t="str">
        <f>IF(ISBLANK('dein eigenes'!$A30),"",'dein eigenes'!C30)</f>
        <v/>
      </c>
      <c r="F2488" t="str">
        <f>IF(ISBLANK('dein eigenes'!$A30),"",'dein eigenes'!D30)</f>
        <v/>
      </c>
      <c r="G2488" t="str">
        <f>IF(ISBLANK('dein eigenes'!$A30),"",'dein eigenes'!E30)</f>
        <v/>
      </c>
      <c r="H2488" t="str">
        <f>IF(ISBLANK('dein eigenes'!$A30),"",'dein eigenes'!F30)</f>
        <v/>
      </c>
      <c r="I2488" t="str">
        <f>IF(ISBLANK('dein eigenes'!$A30),"",'dein eigenes'!G30)</f>
        <v/>
      </c>
      <c r="J2488" t="str">
        <f>IF(ISBLANK('dein eigenes'!$A30),"",'dein eigenes'!H30)</f>
        <v/>
      </c>
      <c r="K2488" t="str">
        <f>IF(ISBLANK('dein eigenes'!$A30),"",'dein eigenes'!I30)</f>
        <v/>
      </c>
      <c r="L2488" t="str">
        <f>IF(ISBLANK('dein eigenes'!$A30),"",'dein eigenes'!J30)</f>
        <v/>
      </c>
      <c r="M2488" s="64">
        <f t="shared" si="311"/>
        <v>0</v>
      </c>
    </row>
    <row r="2489" spans="1:13" x14ac:dyDescent="0.25">
      <c r="A2489" t="str">
        <f t="shared" si="312"/>
        <v/>
      </c>
      <c r="B2489">
        <f t="shared" si="313"/>
        <v>0</v>
      </c>
      <c r="C2489" t="str">
        <f>IF(ISBLANK('dein eigenes'!$A31),"",'dein eigenes'!A31)</f>
        <v/>
      </c>
      <c r="D2489" t="str">
        <f>IF(ISBLANK('dein eigenes'!$A31),"",'dein eigenes'!B31)</f>
        <v/>
      </c>
      <c r="E2489" t="str">
        <f>IF(ISBLANK('dein eigenes'!$A31),"",'dein eigenes'!C31)</f>
        <v/>
      </c>
      <c r="F2489" t="str">
        <f>IF(ISBLANK('dein eigenes'!$A31),"",'dein eigenes'!D31)</f>
        <v/>
      </c>
      <c r="G2489" t="str">
        <f>IF(ISBLANK('dein eigenes'!$A31),"",'dein eigenes'!E31)</f>
        <v/>
      </c>
      <c r="H2489" t="str">
        <f>IF(ISBLANK('dein eigenes'!$A31),"",'dein eigenes'!F31)</f>
        <v/>
      </c>
      <c r="I2489" t="str">
        <f>IF(ISBLANK('dein eigenes'!$A31),"",'dein eigenes'!G31)</f>
        <v/>
      </c>
      <c r="J2489" t="str">
        <f>IF(ISBLANK('dein eigenes'!$A31),"",'dein eigenes'!H31)</f>
        <v/>
      </c>
      <c r="K2489" t="str">
        <f>IF(ISBLANK('dein eigenes'!$A31),"",'dein eigenes'!I31)</f>
        <v/>
      </c>
      <c r="L2489" t="str">
        <f>IF(ISBLANK('dein eigenes'!$A31),"",'dein eigenes'!J31)</f>
        <v/>
      </c>
      <c r="M2489" s="64">
        <f t="shared" si="311"/>
        <v>0</v>
      </c>
    </row>
    <row r="2490" spans="1:13" x14ac:dyDescent="0.25">
      <c r="A2490" t="str">
        <f t="shared" si="312"/>
        <v/>
      </c>
      <c r="B2490">
        <f t="shared" si="313"/>
        <v>0</v>
      </c>
      <c r="C2490" t="str">
        <f>IF(ISBLANK('dein eigenes'!$A32),"",'dein eigenes'!A32)</f>
        <v/>
      </c>
      <c r="D2490" t="str">
        <f>IF(ISBLANK('dein eigenes'!$A32),"",'dein eigenes'!B32)</f>
        <v/>
      </c>
      <c r="E2490" t="str">
        <f>IF(ISBLANK('dein eigenes'!$A32),"",'dein eigenes'!C32)</f>
        <v/>
      </c>
      <c r="F2490" t="str">
        <f>IF(ISBLANK('dein eigenes'!$A32),"",'dein eigenes'!D32)</f>
        <v/>
      </c>
      <c r="G2490" t="str">
        <f>IF(ISBLANK('dein eigenes'!$A32),"",'dein eigenes'!E32)</f>
        <v/>
      </c>
      <c r="H2490" t="str">
        <f>IF(ISBLANK('dein eigenes'!$A32),"",'dein eigenes'!F32)</f>
        <v/>
      </c>
      <c r="I2490" t="str">
        <f>IF(ISBLANK('dein eigenes'!$A32),"",'dein eigenes'!G32)</f>
        <v/>
      </c>
      <c r="J2490" t="str">
        <f>IF(ISBLANK('dein eigenes'!$A32),"",'dein eigenes'!H32)</f>
        <v/>
      </c>
      <c r="K2490" t="str">
        <f>IF(ISBLANK('dein eigenes'!$A32),"",'dein eigenes'!I32)</f>
        <v/>
      </c>
      <c r="L2490" t="str">
        <f>IF(ISBLANK('dein eigenes'!$A32),"",'dein eigenes'!J32)</f>
        <v/>
      </c>
      <c r="M2490" s="64">
        <f t="shared" si="311"/>
        <v>0</v>
      </c>
    </row>
    <row r="2491" spans="1:13" x14ac:dyDescent="0.25">
      <c r="A2491" t="str">
        <f t="shared" si="312"/>
        <v/>
      </c>
      <c r="B2491">
        <f t="shared" si="313"/>
        <v>0</v>
      </c>
      <c r="C2491" t="str">
        <f>IF(ISBLANK('dein eigenes'!$A33),"",'dein eigenes'!A33)</f>
        <v/>
      </c>
      <c r="D2491" t="str">
        <f>IF(ISBLANK('dein eigenes'!$A33),"",'dein eigenes'!B33)</f>
        <v/>
      </c>
      <c r="E2491" t="str">
        <f>IF(ISBLANK('dein eigenes'!$A33),"",'dein eigenes'!C33)</f>
        <v/>
      </c>
      <c r="F2491" t="str">
        <f>IF(ISBLANK('dein eigenes'!$A33),"",'dein eigenes'!D33)</f>
        <v/>
      </c>
      <c r="G2491" t="str">
        <f>IF(ISBLANK('dein eigenes'!$A33),"",'dein eigenes'!E33)</f>
        <v/>
      </c>
      <c r="H2491" t="str">
        <f>IF(ISBLANK('dein eigenes'!$A33),"",'dein eigenes'!F33)</f>
        <v/>
      </c>
      <c r="I2491" t="str">
        <f>IF(ISBLANK('dein eigenes'!$A33),"",'dein eigenes'!G33)</f>
        <v/>
      </c>
      <c r="J2491" t="str">
        <f>IF(ISBLANK('dein eigenes'!$A33),"",'dein eigenes'!H33)</f>
        <v/>
      </c>
      <c r="K2491" t="str">
        <f>IF(ISBLANK('dein eigenes'!$A33),"",'dein eigenes'!I33)</f>
        <v/>
      </c>
      <c r="L2491" t="str">
        <f>IF(ISBLANK('dein eigenes'!$A33),"",'dein eigenes'!J33)</f>
        <v/>
      </c>
      <c r="M2491" s="64">
        <f t="shared" si="311"/>
        <v>0</v>
      </c>
    </row>
    <row r="2492" spans="1:13" x14ac:dyDescent="0.25">
      <c r="A2492" t="str">
        <f t="shared" si="312"/>
        <v/>
      </c>
      <c r="B2492">
        <f t="shared" si="313"/>
        <v>0</v>
      </c>
      <c r="C2492" t="str">
        <f>IF(ISBLANK('dein eigenes'!$A34),"",'dein eigenes'!A34)</f>
        <v/>
      </c>
      <c r="D2492" t="str">
        <f>IF(ISBLANK('dein eigenes'!$A34),"",'dein eigenes'!B34)</f>
        <v/>
      </c>
      <c r="E2492" t="str">
        <f>IF(ISBLANK('dein eigenes'!$A34),"",'dein eigenes'!C34)</f>
        <v/>
      </c>
      <c r="F2492" t="str">
        <f>IF(ISBLANK('dein eigenes'!$A34),"",'dein eigenes'!D34)</f>
        <v/>
      </c>
      <c r="G2492" t="str">
        <f>IF(ISBLANK('dein eigenes'!$A34),"",'dein eigenes'!E34)</f>
        <v/>
      </c>
      <c r="H2492" t="str">
        <f>IF(ISBLANK('dein eigenes'!$A34),"",'dein eigenes'!F34)</f>
        <v/>
      </c>
      <c r="I2492" t="str">
        <f>IF(ISBLANK('dein eigenes'!$A34),"",'dein eigenes'!G34)</f>
        <v/>
      </c>
      <c r="J2492" t="str">
        <f>IF(ISBLANK('dein eigenes'!$A34),"",'dein eigenes'!H34)</f>
        <v/>
      </c>
      <c r="K2492" t="str">
        <f>IF(ISBLANK('dein eigenes'!$A34),"",'dein eigenes'!I34)</f>
        <v/>
      </c>
      <c r="L2492" t="str">
        <f>IF(ISBLANK('dein eigenes'!$A34),"",'dein eigenes'!J34)</f>
        <v/>
      </c>
      <c r="M2492" s="64">
        <f t="shared" si="311"/>
        <v>0</v>
      </c>
    </row>
    <row r="2493" spans="1:13" x14ac:dyDescent="0.25">
      <c r="A2493" t="str">
        <f t="shared" si="312"/>
        <v/>
      </c>
      <c r="B2493">
        <f t="shared" si="313"/>
        <v>0</v>
      </c>
      <c r="C2493" t="str">
        <f>IF(ISBLANK('dein eigenes'!$A35),"",'dein eigenes'!A35)</f>
        <v/>
      </c>
      <c r="D2493" t="str">
        <f>IF(ISBLANK('dein eigenes'!$A35),"",'dein eigenes'!B35)</f>
        <v/>
      </c>
      <c r="E2493" t="str">
        <f>IF(ISBLANK('dein eigenes'!$A35),"",'dein eigenes'!C35)</f>
        <v/>
      </c>
      <c r="F2493" t="str">
        <f>IF(ISBLANK('dein eigenes'!$A35),"",'dein eigenes'!D35)</f>
        <v/>
      </c>
      <c r="G2493" t="str">
        <f>IF(ISBLANK('dein eigenes'!$A35),"",'dein eigenes'!E35)</f>
        <v/>
      </c>
      <c r="H2493" t="str">
        <f>IF(ISBLANK('dein eigenes'!$A35),"",'dein eigenes'!F35)</f>
        <v/>
      </c>
      <c r="I2493" t="str">
        <f>IF(ISBLANK('dein eigenes'!$A35),"",'dein eigenes'!G35)</f>
        <v/>
      </c>
      <c r="J2493" t="str">
        <f>IF(ISBLANK('dein eigenes'!$A35),"",'dein eigenes'!H35)</f>
        <v/>
      </c>
      <c r="K2493" t="str">
        <f>IF(ISBLANK('dein eigenes'!$A35),"",'dein eigenes'!I35)</f>
        <v/>
      </c>
      <c r="L2493" t="str">
        <f>IF(ISBLANK('dein eigenes'!$A35),"",'dein eigenes'!J35)</f>
        <v/>
      </c>
      <c r="M2493" s="64">
        <f t="shared" si="311"/>
        <v>0</v>
      </c>
    </row>
    <row r="2494" spans="1:13" x14ac:dyDescent="0.25">
      <c r="A2494" t="str">
        <f t="shared" si="312"/>
        <v/>
      </c>
      <c r="B2494">
        <f t="shared" si="313"/>
        <v>0</v>
      </c>
      <c r="C2494" t="str">
        <f>IF(ISBLANK('dein eigenes'!$A36),"",'dein eigenes'!A36)</f>
        <v/>
      </c>
      <c r="D2494" t="str">
        <f>IF(ISBLANK('dein eigenes'!$A36),"",'dein eigenes'!B36)</f>
        <v/>
      </c>
      <c r="E2494" t="str">
        <f>IF(ISBLANK('dein eigenes'!$A36),"",'dein eigenes'!C36)</f>
        <v/>
      </c>
      <c r="F2494" t="str">
        <f>IF(ISBLANK('dein eigenes'!$A36),"",'dein eigenes'!D36)</f>
        <v/>
      </c>
      <c r="G2494" t="str">
        <f>IF(ISBLANK('dein eigenes'!$A36),"",'dein eigenes'!E36)</f>
        <v/>
      </c>
      <c r="H2494" t="str">
        <f>IF(ISBLANK('dein eigenes'!$A36),"",'dein eigenes'!F36)</f>
        <v/>
      </c>
      <c r="I2494" t="str">
        <f>IF(ISBLANK('dein eigenes'!$A36),"",'dein eigenes'!G36)</f>
        <v/>
      </c>
      <c r="J2494" t="str">
        <f>IF(ISBLANK('dein eigenes'!$A36),"",'dein eigenes'!H36)</f>
        <v/>
      </c>
      <c r="K2494" t="str">
        <f>IF(ISBLANK('dein eigenes'!$A36),"",'dein eigenes'!I36)</f>
        <v/>
      </c>
      <c r="L2494" t="str">
        <f>IF(ISBLANK('dein eigenes'!$A36),"",'dein eigenes'!J36)</f>
        <v/>
      </c>
      <c r="M2494" s="64">
        <f t="shared" si="311"/>
        <v>0</v>
      </c>
    </row>
    <row r="2495" spans="1:13" x14ac:dyDescent="0.25">
      <c r="A2495" t="str">
        <f t="shared" si="312"/>
        <v/>
      </c>
      <c r="B2495">
        <f t="shared" si="313"/>
        <v>0</v>
      </c>
      <c r="C2495" t="str">
        <f>IF(ISBLANK('dein eigenes'!$A37),"",'dein eigenes'!A37)</f>
        <v/>
      </c>
      <c r="D2495" t="str">
        <f>IF(ISBLANK('dein eigenes'!$A37),"",'dein eigenes'!B37)</f>
        <v/>
      </c>
      <c r="E2495" t="str">
        <f>IF(ISBLANK('dein eigenes'!$A37),"",'dein eigenes'!C37)</f>
        <v/>
      </c>
      <c r="F2495" t="str">
        <f>IF(ISBLANK('dein eigenes'!$A37),"",'dein eigenes'!D37)</f>
        <v/>
      </c>
      <c r="G2495" t="str">
        <f>IF(ISBLANK('dein eigenes'!$A37),"",'dein eigenes'!E37)</f>
        <v/>
      </c>
      <c r="H2495" t="str">
        <f>IF(ISBLANK('dein eigenes'!$A37),"",'dein eigenes'!F37)</f>
        <v/>
      </c>
      <c r="I2495" t="str">
        <f>IF(ISBLANK('dein eigenes'!$A37),"",'dein eigenes'!G37)</f>
        <v/>
      </c>
      <c r="J2495" t="str">
        <f>IF(ISBLANK('dein eigenes'!$A37),"",'dein eigenes'!H37)</f>
        <v/>
      </c>
      <c r="K2495" t="str">
        <f>IF(ISBLANK('dein eigenes'!$A37),"",'dein eigenes'!I37)</f>
        <v/>
      </c>
      <c r="L2495" t="str">
        <f>IF(ISBLANK('dein eigenes'!$A37),"",'dein eigenes'!J37)</f>
        <v/>
      </c>
      <c r="M2495" s="64">
        <f t="shared" si="311"/>
        <v>0</v>
      </c>
    </row>
    <row r="2496" spans="1:13" x14ac:dyDescent="0.25">
      <c r="A2496" t="str">
        <f t="shared" si="312"/>
        <v/>
      </c>
      <c r="B2496">
        <f t="shared" si="313"/>
        <v>0</v>
      </c>
      <c r="C2496" t="str">
        <f>IF(ISBLANK('dein eigenes'!$A38),"",'dein eigenes'!A38)</f>
        <v/>
      </c>
      <c r="D2496" t="str">
        <f>IF(ISBLANK('dein eigenes'!$A38),"",'dein eigenes'!B38)</f>
        <v/>
      </c>
      <c r="E2496" t="str">
        <f>IF(ISBLANK('dein eigenes'!$A38),"",'dein eigenes'!C38)</f>
        <v/>
      </c>
      <c r="F2496" t="str">
        <f>IF(ISBLANK('dein eigenes'!$A38),"",'dein eigenes'!D38)</f>
        <v/>
      </c>
      <c r="G2496" t="str">
        <f>IF(ISBLANK('dein eigenes'!$A38),"",'dein eigenes'!E38)</f>
        <v/>
      </c>
      <c r="H2496" t="str">
        <f>IF(ISBLANK('dein eigenes'!$A38),"",'dein eigenes'!F38)</f>
        <v/>
      </c>
      <c r="I2496" t="str">
        <f>IF(ISBLANK('dein eigenes'!$A38),"",'dein eigenes'!G38)</f>
        <v/>
      </c>
      <c r="J2496" t="str">
        <f>IF(ISBLANK('dein eigenes'!$A38),"",'dein eigenes'!H38)</f>
        <v/>
      </c>
      <c r="K2496" t="str">
        <f>IF(ISBLANK('dein eigenes'!$A38),"",'dein eigenes'!I38)</f>
        <v/>
      </c>
      <c r="L2496" t="str">
        <f>IF(ISBLANK('dein eigenes'!$A38),"",'dein eigenes'!J38)</f>
        <v/>
      </c>
      <c r="M2496" s="64">
        <f t="shared" si="311"/>
        <v>0</v>
      </c>
    </row>
    <row r="2497" spans="1:13" x14ac:dyDescent="0.25">
      <c r="A2497" t="str">
        <f t="shared" si="312"/>
        <v/>
      </c>
      <c r="B2497">
        <f t="shared" si="313"/>
        <v>0</v>
      </c>
      <c r="C2497" t="str">
        <f>IF(ISBLANK('dein eigenes'!$A39),"",'dein eigenes'!A39)</f>
        <v/>
      </c>
      <c r="D2497" t="str">
        <f>IF(ISBLANK('dein eigenes'!$A39),"",'dein eigenes'!B39)</f>
        <v/>
      </c>
      <c r="E2497" t="str">
        <f>IF(ISBLANK('dein eigenes'!$A39),"",'dein eigenes'!C39)</f>
        <v/>
      </c>
      <c r="F2497" t="str">
        <f>IF(ISBLANK('dein eigenes'!$A39),"",'dein eigenes'!D39)</f>
        <v/>
      </c>
      <c r="G2497" t="str">
        <f>IF(ISBLANK('dein eigenes'!$A39),"",'dein eigenes'!E39)</f>
        <v/>
      </c>
      <c r="H2497" t="str">
        <f>IF(ISBLANK('dein eigenes'!$A39),"",'dein eigenes'!F39)</f>
        <v/>
      </c>
      <c r="I2497" t="str">
        <f>IF(ISBLANK('dein eigenes'!$A39),"",'dein eigenes'!G39)</f>
        <v/>
      </c>
      <c r="J2497" t="str">
        <f>IF(ISBLANK('dein eigenes'!$A39),"",'dein eigenes'!H39)</f>
        <v/>
      </c>
      <c r="K2497" t="str">
        <f>IF(ISBLANK('dein eigenes'!$A39),"",'dein eigenes'!I39)</f>
        <v/>
      </c>
      <c r="L2497" t="str">
        <f>IF(ISBLANK('dein eigenes'!$A39),"",'dein eigenes'!J39)</f>
        <v/>
      </c>
      <c r="M2497" s="64">
        <f t="shared" si="311"/>
        <v>0</v>
      </c>
    </row>
    <row r="2498" spans="1:13" x14ac:dyDescent="0.25">
      <c r="A2498" t="str">
        <f t="shared" si="312"/>
        <v/>
      </c>
      <c r="B2498">
        <f t="shared" si="313"/>
        <v>0</v>
      </c>
      <c r="C2498" t="str">
        <f>IF(ISBLANK('dein eigenes'!$A40),"",'dein eigenes'!A40)</f>
        <v/>
      </c>
      <c r="D2498" t="str">
        <f>IF(ISBLANK('dein eigenes'!$A40),"",'dein eigenes'!B40)</f>
        <v/>
      </c>
      <c r="E2498" t="str">
        <f>IF(ISBLANK('dein eigenes'!$A40),"",'dein eigenes'!C40)</f>
        <v/>
      </c>
      <c r="F2498" t="str">
        <f>IF(ISBLANK('dein eigenes'!$A40),"",'dein eigenes'!D40)</f>
        <v/>
      </c>
      <c r="G2498" t="str">
        <f>IF(ISBLANK('dein eigenes'!$A40),"",'dein eigenes'!E40)</f>
        <v/>
      </c>
      <c r="H2498" t="str">
        <f>IF(ISBLANK('dein eigenes'!$A40),"",'dein eigenes'!F40)</f>
        <v/>
      </c>
      <c r="I2498" t="str">
        <f>IF(ISBLANK('dein eigenes'!$A40),"",'dein eigenes'!G40)</f>
        <v/>
      </c>
      <c r="J2498" t="str">
        <f>IF(ISBLANK('dein eigenes'!$A40),"",'dein eigenes'!H40)</f>
        <v/>
      </c>
      <c r="K2498" t="str">
        <f>IF(ISBLANK('dein eigenes'!$A40),"",'dein eigenes'!I40)</f>
        <v/>
      </c>
      <c r="L2498" t="str">
        <f>IF(ISBLANK('dein eigenes'!$A40),"",'dein eigenes'!J40)</f>
        <v/>
      </c>
      <c r="M2498" s="64">
        <f t="shared" si="311"/>
        <v>0</v>
      </c>
    </row>
    <row r="2499" spans="1:13" x14ac:dyDescent="0.25">
      <c r="A2499" t="str">
        <f t="shared" si="312"/>
        <v/>
      </c>
      <c r="B2499">
        <f t="shared" si="313"/>
        <v>0</v>
      </c>
      <c r="C2499" t="str">
        <f>IF(ISBLANK('dein eigenes'!$A41),"",'dein eigenes'!A41)</f>
        <v/>
      </c>
      <c r="D2499" t="str">
        <f>IF(ISBLANK('dein eigenes'!$A41),"",'dein eigenes'!B41)</f>
        <v/>
      </c>
      <c r="E2499" t="str">
        <f>IF(ISBLANK('dein eigenes'!$A41),"",'dein eigenes'!C41)</f>
        <v/>
      </c>
      <c r="F2499" t="str">
        <f>IF(ISBLANK('dein eigenes'!$A41),"",'dein eigenes'!D41)</f>
        <v/>
      </c>
      <c r="G2499" t="str">
        <f>IF(ISBLANK('dein eigenes'!$A41),"",'dein eigenes'!E41)</f>
        <v/>
      </c>
      <c r="H2499" t="str">
        <f>IF(ISBLANK('dein eigenes'!$A41),"",'dein eigenes'!F41)</f>
        <v/>
      </c>
      <c r="I2499" t="str">
        <f>IF(ISBLANK('dein eigenes'!$A41),"",'dein eigenes'!G41)</f>
        <v/>
      </c>
      <c r="J2499" t="str">
        <f>IF(ISBLANK('dein eigenes'!$A41),"",'dein eigenes'!H41)</f>
        <v/>
      </c>
      <c r="K2499" t="str">
        <f>IF(ISBLANK('dein eigenes'!$A41),"",'dein eigenes'!I41)</f>
        <v/>
      </c>
      <c r="L2499" t="str">
        <f>IF(ISBLANK('dein eigenes'!$A41),"",'dein eigenes'!J41)</f>
        <v/>
      </c>
      <c r="M2499" s="64">
        <f t="shared" si="311"/>
        <v>0</v>
      </c>
    </row>
    <row r="2500" spans="1:13" x14ac:dyDescent="0.25">
      <c r="A2500" t="str">
        <f t="shared" si="312"/>
        <v/>
      </c>
      <c r="B2500">
        <f t="shared" si="313"/>
        <v>0</v>
      </c>
      <c r="C2500" t="str">
        <f>IF(ISBLANK('dein eigenes'!$A42),"",'dein eigenes'!A42)</f>
        <v/>
      </c>
      <c r="D2500" t="str">
        <f>IF(ISBLANK('dein eigenes'!$A42),"",'dein eigenes'!B42)</f>
        <v/>
      </c>
      <c r="E2500" t="str">
        <f>IF(ISBLANK('dein eigenes'!$A42),"",'dein eigenes'!C42)</f>
        <v/>
      </c>
      <c r="F2500" t="str">
        <f>IF(ISBLANK('dein eigenes'!$A42),"",'dein eigenes'!D42)</f>
        <v/>
      </c>
      <c r="G2500" t="str">
        <f>IF(ISBLANK('dein eigenes'!$A42),"",'dein eigenes'!E42)</f>
        <v/>
      </c>
      <c r="H2500" t="str">
        <f>IF(ISBLANK('dein eigenes'!$A42),"",'dein eigenes'!F42)</f>
        <v/>
      </c>
      <c r="I2500" t="str">
        <f>IF(ISBLANK('dein eigenes'!$A42),"",'dein eigenes'!G42)</f>
        <v/>
      </c>
      <c r="J2500" t="str">
        <f>IF(ISBLANK('dein eigenes'!$A42),"",'dein eigenes'!H42)</f>
        <v/>
      </c>
      <c r="K2500" t="str">
        <f>IF(ISBLANK('dein eigenes'!$A42),"",'dein eigenes'!I42)</f>
        <v/>
      </c>
      <c r="L2500" t="str">
        <f>IF(ISBLANK('dein eigenes'!$A42),"",'dein eigenes'!J42)</f>
        <v/>
      </c>
      <c r="M2500" s="64">
        <f t="shared" si="311"/>
        <v>0</v>
      </c>
    </row>
    <row r="2501" spans="1:13" x14ac:dyDescent="0.25">
      <c r="A2501" t="str">
        <f t="shared" si="312"/>
        <v/>
      </c>
      <c r="B2501">
        <f t="shared" si="313"/>
        <v>0</v>
      </c>
      <c r="C2501" t="str">
        <f>IF(ISBLANK('dein eigenes'!$A43),"",'dein eigenes'!A43)</f>
        <v/>
      </c>
      <c r="D2501" t="str">
        <f>IF(ISBLANK('dein eigenes'!$A43),"",'dein eigenes'!B43)</f>
        <v/>
      </c>
      <c r="E2501" t="str">
        <f>IF(ISBLANK('dein eigenes'!$A43),"",'dein eigenes'!C43)</f>
        <v/>
      </c>
      <c r="F2501" t="str">
        <f>IF(ISBLANK('dein eigenes'!$A43),"",'dein eigenes'!D43)</f>
        <v/>
      </c>
      <c r="G2501" t="str">
        <f>IF(ISBLANK('dein eigenes'!$A43),"",'dein eigenes'!E43)</f>
        <v/>
      </c>
      <c r="H2501" t="str">
        <f>IF(ISBLANK('dein eigenes'!$A43),"",'dein eigenes'!F43)</f>
        <v/>
      </c>
      <c r="I2501" t="str">
        <f>IF(ISBLANK('dein eigenes'!$A43),"",'dein eigenes'!G43)</f>
        <v/>
      </c>
      <c r="J2501" t="str">
        <f>IF(ISBLANK('dein eigenes'!$A43),"",'dein eigenes'!H43)</f>
        <v/>
      </c>
      <c r="K2501" t="str">
        <f>IF(ISBLANK('dein eigenes'!$A43),"",'dein eigenes'!I43)</f>
        <v/>
      </c>
      <c r="L2501" t="str">
        <f>IF(ISBLANK('dein eigenes'!$A43),"",'dein eigenes'!J43)</f>
        <v/>
      </c>
      <c r="M2501" s="64">
        <f t="shared" si="311"/>
        <v>0</v>
      </c>
    </row>
    <row r="2502" spans="1:13" x14ac:dyDescent="0.25">
      <c r="A2502" t="str">
        <f t="shared" si="312"/>
        <v/>
      </c>
      <c r="B2502">
        <f t="shared" si="313"/>
        <v>0</v>
      </c>
      <c r="C2502" t="str">
        <f>IF(ISBLANK('dein eigenes'!$A44),"",'dein eigenes'!A44)</f>
        <v/>
      </c>
      <c r="D2502" t="str">
        <f>IF(ISBLANK('dein eigenes'!$A44),"",'dein eigenes'!B44)</f>
        <v/>
      </c>
      <c r="E2502" t="str">
        <f>IF(ISBLANK('dein eigenes'!$A44),"",'dein eigenes'!C44)</f>
        <v/>
      </c>
      <c r="F2502" t="str">
        <f>IF(ISBLANK('dein eigenes'!$A44),"",'dein eigenes'!D44)</f>
        <v/>
      </c>
      <c r="G2502" t="str">
        <f>IF(ISBLANK('dein eigenes'!$A44),"",'dein eigenes'!E44)</f>
        <v/>
      </c>
      <c r="H2502" t="str">
        <f>IF(ISBLANK('dein eigenes'!$A44),"",'dein eigenes'!F44)</f>
        <v/>
      </c>
      <c r="I2502" t="str">
        <f>IF(ISBLANK('dein eigenes'!$A44),"",'dein eigenes'!G44)</f>
        <v/>
      </c>
      <c r="J2502" t="str">
        <f>IF(ISBLANK('dein eigenes'!$A44),"",'dein eigenes'!H44)</f>
        <v/>
      </c>
      <c r="K2502" t="str">
        <f>IF(ISBLANK('dein eigenes'!$A44),"",'dein eigenes'!I44)</f>
        <v/>
      </c>
      <c r="L2502" t="str">
        <f>IF(ISBLANK('dein eigenes'!$A44),"",'dein eigenes'!J44)</f>
        <v/>
      </c>
      <c r="M2502" s="64">
        <f t="shared" si="311"/>
        <v>0</v>
      </c>
    </row>
    <row r="2503" spans="1:13" x14ac:dyDescent="0.25">
      <c r="A2503" t="str">
        <f t="shared" si="312"/>
        <v/>
      </c>
      <c r="B2503">
        <f t="shared" si="313"/>
        <v>0</v>
      </c>
      <c r="C2503" t="str">
        <f>IF(ISBLANK('dein eigenes'!$A45),"",'dein eigenes'!A45)</f>
        <v/>
      </c>
      <c r="D2503" t="str">
        <f>IF(ISBLANK('dein eigenes'!$A45),"",'dein eigenes'!B45)</f>
        <v/>
      </c>
      <c r="E2503" t="str">
        <f>IF(ISBLANK('dein eigenes'!$A45),"",'dein eigenes'!C45)</f>
        <v/>
      </c>
      <c r="F2503" t="str">
        <f>IF(ISBLANK('dein eigenes'!$A45),"",'dein eigenes'!D45)</f>
        <v/>
      </c>
      <c r="G2503" t="str">
        <f>IF(ISBLANK('dein eigenes'!$A45),"",'dein eigenes'!E45)</f>
        <v/>
      </c>
      <c r="H2503" t="str">
        <f>IF(ISBLANK('dein eigenes'!$A45),"",'dein eigenes'!F45)</f>
        <v/>
      </c>
      <c r="I2503" t="str">
        <f>IF(ISBLANK('dein eigenes'!$A45),"",'dein eigenes'!G45)</f>
        <v/>
      </c>
      <c r="J2503" t="str">
        <f>IF(ISBLANK('dein eigenes'!$A45),"",'dein eigenes'!H45)</f>
        <v/>
      </c>
      <c r="K2503" t="str">
        <f>IF(ISBLANK('dein eigenes'!$A45),"",'dein eigenes'!I45)</f>
        <v/>
      </c>
      <c r="L2503" t="str">
        <f>IF(ISBLANK('dein eigenes'!$A45),"",'dein eigenes'!J45)</f>
        <v/>
      </c>
      <c r="M2503" s="64">
        <f t="shared" si="311"/>
        <v>0</v>
      </c>
    </row>
    <row r="2504" spans="1:13" x14ac:dyDescent="0.25">
      <c r="A2504" t="str">
        <f t="shared" si="312"/>
        <v/>
      </c>
      <c r="B2504">
        <f t="shared" si="313"/>
        <v>0</v>
      </c>
      <c r="C2504" t="str">
        <f>IF(ISBLANK('dein eigenes'!$A46),"",'dein eigenes'!A46)</f>
        <v/>
      </c>
      <c r="D2504" t="str">
        <f>IF(ISBLANK('dein eigenes'!$A46),"",'dein eigenes'!B46)</f>
        <v/>
      </c>
      <c r="E2504" t="str">
        <f>IF(ISBLANK('dein eigenes'!$A46),"",'dein eigenes'!C46)</f>
        <v/>
      </c>
      <c r="F2504" t="str">
        <f>IF(ISBLANK('dein eigenes'!$A46),"",'dein eigenes'!D46)</f>
        <v/>
      </c>
      <c r="G2504" t="str">
        <f>IF(ISBLANK('dein eigenes'!$A46),"",'dein eigenes'!E46)</f>
        <v/>
      </c>
      <c r="H2504" t="str">
        <f>IF(ISBLANK('dein eigenes'!$A46),"",'dein eigenes'!F46)</f>
        <v/>
      </c>
      <c r="I2504" t="str">
        <f>IF(ISBLANK('dein eigenes'!$A46),"",'dein eigenes'!G46)</f>
        <v/>
      </c>
      <c r="J2504" t="str">
        <f>IF(ISBLANK('dein eigenes'!$A46),"",'dein eigenes'!H46)</f>
        <v/>
      </c>
      <c r="K2504" t="str">
        <f>IF(ISBLANK('dein eigenes'!$A46),"",'dein eigenes'!I46)</f>
        <v/>
      </c>
      <c r="L2504" t="str">
        <f>IF(ISBLANK('dein eigenes'!$A46),"",'dein eigenes'!J46)</f>
        <v/>
      </c>
      <c r="M2504" s="64">
        <f t="shared" si="311"/>
        <v>0</v>
      </c>
    </row>
    <row r="2505" spans="1:13" x14ac:dyDescent="0.25">
      <c r="A2505" t="str">
        <f t="shared" si="312"/>
        <v/>
      </c>
      <c r="B2505">
        <f t="shared" si="313"/>
        <v>0</v>
      </c>
      <c r="C2505" t="str">
        <f>IF(ISBLANK('dein eigenes'!$A47),"",'dein eigenes'!A47)</f>
        <v/>
      </c>
      <c r="D2505" t="str">
        <f>IF(ISBLANK('dein eigenes'!$A47),"",'dein eigenes'!B47)</f>
        <v/>
      </c>
      <c r="E2505" t="str">
        <f>IF(ISBLANK('dein eigenes'!$A47),"",'dein eigenes'!C47)</f>
        <v/>
      </c>
      <c r="F2505" t="str">
        <f>IF(ISBLANK('dein eigenes'!$A47),"",'dein eigenes'!D47)</f>
        <v/>
      </c>
      <c r="G2505" t="str">
        <f>IF(ISBLANK('dein eigenes'!$A47),"",'dein eigenes'!E47)</f>
        <v/>
      </c>
      <c r="H2505" t="str">
        <f>IF(ISBLANK('dein eigenes'!$A47),"",'dein eigenes'!F47)</f>
        <v/>
      </c>
      <c r="I2505" t="str">
        <f>IF(ISBLANK('dein eigenes'!$A47),"",'dein eigenes'!G47)</f>
        <v/>
      </c>
      <c r="J2505" t="str">
        <f>IF(ISBLANK('dein eigenes'!$A47),"",'dein eigenes'!H47)</f>
        <v/>
      </c>
      <c r="K2505" t="str">
        <f>IF(ISBLANK('dein eigenes'!$A47),"",'dein eigenes'!I47)</f>
        <v/>
      </c>
      <c r="L2505" t="str">
        <f>IF(ISBLANK('dein eigenes'!$A47),"",'dein eigenes'!J47)</f>
        <v/>
      </c>
      <c r="M2505" s="64">
        <f t="shared" si="311"/>
        <v>0</v>
      </c>
    </row>
    <row r="2506" spans="1:13" x14ac:dyDescent="0.25">
      <c r="A2506" t="str">
        <f t="shared" si="312"/>
        <v/>
      </c>
      <c r="B2506">
        <f t="shared" si="313"/>
        <v>0</v>
      </c>
      <c r="C2506" t="str">
        <f>IF(ISBLANK('dein eigenes'!$A48),"",'dein eigenes'!A48)</f>
        <v/>
      </c>
      <c r="D2506" t="str">
        <f>IF(ISBLANK('dein eigenes'!$A48),"",'dein eigenes'!B48)</f>
        <v/>
      </c>
      <c r="E2506" t="str">
        <f>IF(ISBLANK('dein eigenes'!$A48),"",'dein eigenes'!C48)</f>
        <v/>
      </c>
      <c r="F2506" t="str">
        <f>IF(ISBLANK('dein eigenes'!$A48),"",'dein eigenes'!D48)</f>
        <v/>
      </c>
      <c r="G2506" t="str">
        <f>IF(ISBLANK('dein eigenes'!$A48),"",'dein eigenes'!E48)</f>
        <v/>
      </c>
      <c r="H2506" t="str">
        <f>IF(ISBLANK('dein eigenes'!$A48),"",'dein eigenes'!F48)</f>
        <v/>
      </c>
      <c r="I2506" t="str">
        <f>IF(ISBLANK('dein eigenes'!$A48),"",'dein eigenes'!G48)</f>
        <v/>
      </c>
      <c r="J2506" t="str">
        <f>IF(ISBLANK('dein eigenes'!$A48),"",'dein eigenes'!H48)</f>
        <v/>
      </c>
      <c r="K2506" t="str">
        <f>IF(ISBLANK('dein eigenes'!$A48),"",'dein eigenes'!I48)</f>
        <v/>
      </c>
      <c r="L2506" t="str">
        <f>IF(ISBLANK('dein eigenes'!$A48),"",'dein eigenes'!J48)</f>
        <v/>
      </c>
      <c r="M2506" s="64">
        <f t="shared" si="311"/>
        <v>0</v>
      </c>
    </row>
    <row r="2507" spans="1:13" x14ac:dyDescent="0.25">
      <c r="A2507" t="str">
        <f t="shared" si="312"/>
        <v/>
      </c>
      <c r="B2507">
        <f t="shared" si="313"/>
        <v>0</v>
      </c>
      <c r="C2507" t="str">
        <f>IF(ISBLANK('dein eigenes'!$A49),"",'dein eigenes'!A49)</f>
        <v/>
      </c>
      <c r="D2507" t="str">
        <f>IF(ISBLANK('dein eigenes'!$A49),"",'dein eigenes'!B49)</f>
        <v/>
      </c>
      <c r="E2507" t="str">
        <f>IF(ISBLANK('dein eigenes'!$A49),"",'dein eigenes'!C49)</f>
        <v/>
      </c>
      <c r="F2507" t="str">
        <f>IF(ISBLANK('dein eigenes'!$A49),"",'dein eigenes'!D49)</f>
        <v/>
      </c>
      <c r="G2507" t="str">
        <f>IF(ISBLANK('dein eigenes'!$A49),"",'dein eigenes'!E49)</f>
        <v/>
      </c>
      <c r="H2507" t="str">
        <f>IF(ISBLANK('dein eigenes'!$A49),"",'dein eigenes'!F49)</f>
        <v/>
      </c>
      <c r="I2507" t="str">
        <f>IF(ISBLANK('dein eigenes'!$A49),"",'dein eigenes'!G49)</f>
        <v/>
      </c>
      <c r="J2507" t="str">
        <f>IF(ISBLANK('dein eigenes'!$A49),"",'dein eigenes'!H49)</f>
        <v/>
      </c>
      <c r="K2507" t="str">
        <f>IF(ISBLANK('dein eigenes'!$A49),"",'dein eigenes'!I49)</f>
        <v/>
      </c>
      <c r="L2507" t="str">
        <f>IF(ISBLANK('dein eigenes'!$A49),"",'dein eigenes'!J49)</f>
        <v/>
      </c>
      <c r="M2507" s="64">
        <f t="shared" si="311"/>
        <v>0</v>
      </c>
    </row>
    <row r="2508" spans="1:13" x14ac:dyDescent="0.25">
      <c r="A2508" t="str">
        <f t="shared" si="312"/>
        <v/>
      </c>
      <c r="B2508">
        <f t="shared" si="313"/>
        <v>0</v>
      </c>
      <c r="C2508" t="str">
        <f>IF(ISBLANK('dein eigenes'!$A50),"",'dein eigenes'!A50)</f>
        <v/>
      </c>
      <c r="D2508" t="str">
        <f>IF(ISBLANK('dein eigenes'!$A50),"",'dein eigenes'!B50)</f>
        <v/>
      </c>
      <c r="E2508" t="str">
        <f>IF(ISBLANK('dein eigenes'!$A50),"",'dein eigenes'!C50)</f>
        <v/>
      </c>
      <c r="F2508" t="str">
        <f>IF(ISBLANK('dein eigenes'!$A50),"",'dein eigenes'!D50)</f>
        <v/>
      </c>
      <c r="G2508" t="str">
        <f>IF(ISBLANK('dein eigenes'!$A50),"",'dein eigenes'!E50)</f>
        <v/>
      </c>
      <c r="H2508" t="str">
        <f>IF(ISBLANK('dein eigenes'!$A50),"",'dein eigenes'!F50)</f>
        <v/>
      </c>
      <c r="I2508" t="str">
        <f>IF(ISBLANK('dein eigenes'!$A50),"",'dein eigenes'!G50)</f>
        <v/>
      </c>
      <c r="J2508" t="str">
        <f>IF(ISBLANK('dein eigenes'!$A50),"",'dein eigenes'!H50)</f>
        <v/>
      </c>
      <c r="K2508" t="str">
        <f>IF(ISBLANK('dein eigenes'!$A50),"",'dein eigenes'!I50)</f>
        <v/>
      </c>
      <c r="L2508" t="str">
        <f>IF(ISBLANK('dein eigenes'!$A50),"",'dein eigenes'!J50)</f>
        <v/>
      </c>
      <c r="M2508" s="64">
        <f t="shared" si="311"/>
        <v>0</v>
      </c>
    </row>
    <row r="2509" spans="1:13" x14ac:dyDescent="0.25">
      <c r="A2509" t="str">
        <f t="shared" si="312"/>
        <v/>
      </c>
      <c r="B2509">
        <f t="shared" si="313"/>
        <v>0</v>
      </c>
      <c r="C2509" t="str">
        <f>IF(ISBLANK('dein eigenes'!$A51),"",'dein eigenes'!A51)</f>
        <v/>
      </c>
      <c r="D2509" t="str">
        <f>IF(ISBLANK('dein eigenes'!$A51),"",'dein eigenes'!B51)</f>
        <v/>
      </c>
      <c r="E2509" t="str">
        <f>IF(ISBLANK('dein eigenes'!$A51),"",'dein eigenes'!C51)</f>
        <v/>
      </c>
      <c r="F2509" t="str">
        <f>IF(ISBLANK('dein eigenes'!$A51),"",'dein eigenes'!D51)</f>
        <v/>
      </c>
      <c r="G2509" t="str">
        <f>IF(ISBLANK('dein eigenes'!$A51),"",'dein eigenes'!E51)</f>
        <v/>
      </c>
      <c r="H2509" t="str">
        <f>IF(ISBLANK('dein eigenes'!$A51),"",'dein eigenes'!F51)</f>
        <v/>
      </c>
      <c r="I2509" t="str">
        <f>IF(ISBLANK('dein eigenes'!$A51),"",'dein eigenes'!G51)</f>
        <v/>
      </c>
      <c r="J2509" t="str">
        <f>IF(ISBLANK('dein eigenes'!$A51),"",'dein eigenes'!H51)</f>
        <v/>
      </c>
      <c r="K2509" t="str">
        <f>IF(ISBLANK('dein eigenes'!$A51),"",'dein eigenes'!I51)</f>
        <v/>
      </c>
      <c r="L2509" t="str">
        <f>IF(ISBLANK('dein eigenes'!$A51),"",'dein eigenes'!J51)</f>
        <v/>
      </c>
      <c r="M2509" s="64">
        <f t="shared" si="311"/>
        <v>0</v>
      </c>
    </row>
    <row r="2510" spans="1:13" x14ac:dyDescent="0.25">
      <c r="A2510" t="str">
        <f t="shared" si="312"/>
        <v/>
      </c>
      <c r="B2510">
        <f t="shared" si="313"/>
        <v>0</v>
      </c>
      <c r="C2510" t="str">
        <f>IF(ISBLANK('dein eigenes'!$A52),"",'dein eigenes'!A52)</f>
        <v/>
      </c>
      <c r="D2510" t="str">
        <f>IF(ISBLANK('dein eigenes'!$A52),"",'dein eigenes'!B52)</f>
        <v/>
      </c>
      <c r="E2510" t="str">
        <f>IF(ISBLANK('dein eigenes'!$A52),"",'dein eigenes'!C52)</f>
        <v/>
      </c>
      <c r="F2510" t="str">
        <f>IF(ISBLANK('dein eigenes'!$A52),"",'dein eigenes'!D52)</f>
        <v/>
      </c>
      <c r="G2510" t="str">
        <f>IF(ISBLANK('dein eigenes'!$A52),"",'dein eigenes'!E52)</f>
        <v/>
      </c>
      <c r="H2510" t="str">
        <f>IF(ISBLANK('dein eigenes'!$A52),"",'dein eigenes'!F52)</f>
        <v/>
      </c>
      <c r="I2510" t="str">
        <f>IF(ISBLANK('dein eigenes'!$A52),"",'dein eigenes'!G52)</f>
        <v/>
      </c>
      <c r="J2510" t="str">
        <f>IF(ISBLANK('dein eigenes'!$A52),"",'dein eigenes'!H52)</f>
        <v/>
      </c>
      <c r="K2510" t="str">
        <f>IF(ISBLANK('dein eigenes'!$A52),"",'dein eigenes'!I52)</f>
        <v/>
      </c>
      <c r="L2510" t="str">
        <f>IF(ISBLANK('dein eigenes'!$A52),"",'dein eigenes'!J52)</f>
        <v/>
      </c>
      <c r="M2510" s="64">
        <f t="shared" si="311"/>
        <v>0</v>
      </c>
    </row>
    <row r="2511" spans="1:13" x14ac:dyDescent="0.25">
      <c r="A2511" t="str">
        <f t="shared" si="312"/>
        <v/>
      </c>
      <c r="B2511">
        <f t="shared" si="313"/>
        <v>0</v>
      </c>
      <c r="C2511" t="str">
        <f>IF(ISBLANK('dein eigenes'!$A53),"",'dein eigenes'!A53)</f>
        <v/>
      </c>
      <c r="D2511" t="str">
        <f>IF(ISBLANK('dein eigenes'!$A53),"",'dein eigenes'!B53)</f>
        <v/>
      </c>
      <c r="E2511" t="str">
        <f>IF(ISBLANK('dein eigenes'!$A53),"",'dein eigenes'!C53)</f>
        <v/>
      </c>
      <c r="F2511" t="str">
        <f>IF(ISBLANK('dein eigenes'!$A53),"",'dein eigenes'!D53)</f>
        <v/>
      </c>
      <c r="G2511" t="str">
        <f>IF(ISBLANK('dein eigenes'!$A53),"",'dein eigenes'!E53)</f>
        <v/>
      </c>
      <c r="H2511" t="str">
        <f>IF(ISBLANK('dein eigenes'!$A53),"",'dein eigenes'!F53)</f>
        <v/>
      </c>
      <c r="I2511" t="str">
        <f>IF(ISBLANK('dein eigenes'!$A53),"",'dein eigenes'!G53)</f>
        <v/>
      </c>
      <c r="J2511" t="str">
        <f>IF(ISBLANK('dein eigenes'!$A53),"",'dein eigenes'!H53)</f>
        <v/>
      </c>
      <c r="K2511" t="str">
        <f>IF(ISBLANK('dein eigenes'!$A53),"",'dein eigenes'!I53)</f>
        <v/>
      </c>
      <c r="L2511" t="str">
        <f>IF(ISBLANK('dein eigenes'!$A53),"",'dein eigenes'!J53)</f>
        <v/>
      </c>
      <c r="M2511" s="64">
        <f t="shared" si="311"/>
        <v>0</v>
      </c>
    </row>
    <row r="2512" spans="1:13" x14ac:dyDescent="0.25">
      <c r="A2512" t="str">
        <f t="shared" si="312"/>
        <v/>
      </c>
      <c r="B2512">
        <f t="shared" si="313"/>
        <v>0</v>
      </c>
      <c r="C2512" t="str">
        <f>IF(ISBLANK('dein eigenes'!$A54),"",'dein eigenes'!A54)</f>
        <v/>
      </c>
      <c r="D2512" t="str">
        <f>IF(ISBLANK('dein eigenes'!$A54),"",'dein eigenes'!B54)</f>
        <v/>
      </c>
      <c r="E2512" t="str">
        <f>IF(ISBLANK('dein eigenes'!$A54),"",'dein eigenes'!C54)</f>
        <v/>
      </c>
      <c r="F2512" t="str">
        <f>IF(ISBLANK('dein eigenes'!$A54),"",'dein eigenes'!D54)</f>
        <v/>
      </c>
      <c r="G2512" t="str">
        <f>IF(ISBLANK('dein eigenes'!$A54),"",'dein eigenes'!E54)</f>
        <v/>
      </c>
      <c r="H2512" t="str">
        <f>IF(ISBLANK('dein eigenes'!$A54),"",'dein eigenes'!F54)</f>
        <v/>
      </c>
      <c r="I2512" t="str">
        <f>IF(ISBLANK('dein eigenes'!$A54),"",'dein eigenes'!G54)</f>
        <v/>
      </c>
      <c r="J2512" t="str">
        <f>IF(ISBLANK('dein eigenes'!$A54),"",'dein eigenes'!H54)</f>
        <v/>
      </c>
      <c r="K2512" t="str">
        <f>IF(ISBLANK('dein eigenes'!$A54),"",'dein eigenes'!I54)</f>
        <v/>
      </c>
      <c r="L2512" t="str">
        <f>IF(ISBLANK('dein eigenes'!$A54),"",'dein eigenes'!J54)</f>
        <v/>
      </c>
      <c r="M2512" s="64">
        <f t="shared" si="311"/>
        <v>0</v>
      </c>
    </row>
    <row r="2513" spans="1:13" x14ac:dyDescent="0.25">
      <c r="A2513" t="str">
        <f t="shared" si="312"/>
        <v/>
      </c>
      <c r="B2513">
        <f t="shared" si="313"/>
        <v>0</v>
      </c>
      <c r="C2513" t="str">
        <f>IF(ISBLANK('dein eigenes'!$A55),"",'dein eigenes'!A55)</f>
        <v/>
      </c>
      <c r="D2513" t="str">
        <f>IF(ISBLANK('dein eigenes'!$A55),"",'dein eigenes'!B55)</f>
        <v/>
      </c>
      <c r="E2513" t="str">
        <f>IF(ISBLANK('dein eigenes'!$A55),"",'dein eigenes'!C55)</f>
        <v/>
      </c>
      <c r="F2513" t="str">
        <f>IF(ISBLANK('dein eigenes'!$A55),"",'dein eigenes'!D55)</f>
        <v/>
      </c>
      <c r="G2513" t="str">
        <f>IF(ISBLANK('dein eigenes'!$A55),"",'dein eigenes'!E55)</f>
        <v/>
      </c>
      <c r="H2513" t="str">
        <f>IF(ISBLANK('dein eigenes'!$A55),"",'dein eigenes'!F55)</f>
        <v/>
      </c>
      <c r="I2513" t="str">
        <f>IF(ISBLANK('dein eigenes'!$A55),"",'dein eigenes'!G55)</f>
        <v/>
      </c>
      <c r="J2513" t="str">
        <f>IF(ISBLANK('dein eigenes'!$A55),"",'dein eigenes'!H55)</f>
        <v/>
      </c>
      <c r="K2513" t="str">
        <f>IF(ISBLANK('dein eigenes'!$A55),"",'dein eigenes'!I55)</f>
        <v/>
      </c>
      <c r="L2513" t="str">
        <f>IF(ISBLANK('dein eigenes'!$A55),"",'dein eigenes'!J55)</f>
        <v/>
      </c>
      <c r="M2513" s="64">
        <f t="shared" si="311"/>
        <v>0</v>
      </c>
    </row>
    <row r="2514" spans="1:13" x14ac:dyDescent="0.25">
      <c r="A2514" t="str">
        <f t="shared" si="312"/>
        <v/>
      </c>
      <c r="B2514">
        <f t="shared" si="313"/>
        <v>0</v>
      </c>
      <c r="C2514" t="str">
        <f>IF(ISBLANK('dein eigenes'!$A56),"",'dein eigenes'!A56)</f>
        <v/>
      </c>
      <c r="D2514" t="str">
        <f>IF(ISBLANK('dein eigenes'!$A56),"",'dein eigenes'!B56)</f>
        <v/>
      </c>
      <c r="E2514" t="str">
        <f>IF(ISBLANK('dein eigenes'!$A56),"",'dein eigenes'!C56)</f>
        <v/>
      </c>
      <c r="F2514" t="str">
        <f>IF(ISBLANK('dein eigenes'!$A56),"",'dein eigenes'!D56)</f>
        <v/>
      </c>
      <c r="G2514" t="str">
        <f>IF(ISBLANK('dein eigenes'!$A56),"",'dein eigenes'!E56)</f>
        <v/>
      </c>
      <c r="H2514" t="str">
        <f>IF(ISBLANK('dein eigenes'!$A56),"",'dein eigenes'!F56)</f>
        <v/>
      </c>
      <c r="I2514" t="str">
        <f>IF(ISBLANK('dein eigenes'!$A56),"",'dein eigenes'!G56)</f>
        <v/>
      </c>
      <c r="J2514" t="str">
        <f>IF(ISBLANK('dein eigenes'!$A56),"",'dein eigenes'!H56)</f>
        <v/>
      </c>
      <c r="K2514" t="str">
        <f>IF(ISBLANK('dein eigenes'!$A56),"",'dein eigenes'!I56)</f>
        <v/>
      </c>
      <c r="L2514" t="str">
        <f>IF(ISBLANK('dein eigenes'!$A56),"",'dein eigenes'!J56)</f>
        <v/>
      </c>
      <c r="M2514" s="64">
        <f t="shared" si="311"/>
        <v>0</v>
      </c>
    </row>
    <row r="2515" spans="1:13" x14ac:dyDescent="0.25">
      <c r="A2515" t="str">
        <f t="shared" si="312"/>
        <v/>
      </c>
      <c r="B2515">
        <f t="shared" si="313"/>
        <v>0</v>
      </c>
      <c r="C2515" t="str">
        <f>IF(ISBLANK('dein eigenes'!$A57),"",'dein eigenes'!A57)</f>
        <v/>
      </c>
      <c r="D2515" t="str">
        <f>IF(ISBLANK('dein eigenes'!$A57),"",'dein eigenes'!B57)</f>
        <v/>
      </c>
      <c r="E2515" t="str">
        <f>IF(ISBLANK('dein eigenes'!$A57),"",'dein eigenes'!C57)</f>
        <v/>
      </c>
      <c r="F2515" t="str">
        <f>IF(ISBLANK('dein eigenes'!$A57),"",'dein eigenes'!D57)</f>
        <v/>
      </c>
      <c r="G2515" t="str">
        <f>IF(ISBLANK('dein eigenes'!$A57),"",'dein eigenes'!E57)</f>
        <v/>
      </c>
      <c r="H2515" t="str">
        <f>IF(ISBLANK('dein eigenes'!$A57),"",'dein eigenes'!F57)</f>
        <v/>
      </c>
      <c r="I2515" t="str">
        <f>IF(ISBLANK('dein eigenes'!$A57),"",'dein eigenes'!G57)</f>
        <v/>
      </c>
      <c r="J2515" t="str">
        <f>IF(ISBLANK('dein eigenes'!$A57),"",'dein eigenes'!H57)</f>
        <v/>
      </c>
      <c r="K2515" t="str">
        <f>IF(ISBLANK('dein eigenes'!$A57),"",'dein eigenes'!I57)</f>
        <v/>
      </c>
      <c r="L2515" t="str">
        <f>IF(ISBLANK('dein eigenes'!$A57),"",'dein eigenes'!J57)</f>
        <v/>
      </c>
      <c r="M2515" s="64">
        <f t="shared" si="311"/>
        <v>0</v>
      </c>
    </row>
    <row r="2516" spans="1:13" x14ac:dyDescent="0.25">
      <c r="A2516" t="str">
        <f t="shared" si="312"/>
        <v/>
      </c>
      <c r="B2516">
        <f t="shared" si="313"/>
        <v>0</v>
      </c>
      <c r="C2516" t="str">
        <f>IF(ISBLANK('dein eigenes'!$A58),"",'dein eigenes'!A58)</f>
        <v/>
      </c>
      <c r="D2516" t="str">
        <f>IF(ISBLANK('dein eigenes'!$A58),"",'dein eigenes'!B58)</f>
        <v/>
      </c>
      <c r="E2516" t="str">
        <f>IF(ISBLANK('dein eigenes'!$A58),"",'dein eigenes'!C58)</f>
        <v/>
      </c>
      <c r="F2516" t="str">
        <f>IF(ISBLANK('dein eigenes'!$A58),"",'dein eigenes'!D58)</f>
        <v/>
      </c>
      <c r="G2516" t="str">
        <f>IF(ISBLANK('dein eigenes'!$A58),"",'dein eigenes'!E58)</f>
        <v/>
      </c>
      <c r="H2516" t="str">
        <f>IF(ISBLANK('dein eigenes'!$A58),"",'dein eigenes'!F58)</f>
        <v/>
      </c>
      <c r="I2516" t="str">
        <f>IF(ISBLANK('dein eigenes'!$A58),"",'dein eigenes'!G58)</f>
        <v/>
      </c>
      <c r="J2516" t="str">
        <f>IF(ISBLANK('dein eigenes'!$A58),"",'dein eigenes'!H58)</f>
        <v/>
      </c>
      <c r="K2516" t="str">
        <f>IF(ISBLANK('dein eigenes'!$A58),"",'dein eigenes'!I58)</f>
        <v/>
      </c>
      <c r="L2516" t="str">
        <f>IF(ISBLANK('dein eigenes'!$A58),"",'dein eigenes'!J58)</f>
        <v/>
      </c>
      <c r="M2516" s="64">
        <f t="shared" si="311"/>
        <v>0</v>
      </c>
    </row>
    <row r="2517" spans="1:13" x14ac:dyDescent="0.25">
      <c r="A2517" t="str">
        <f t="shared" si="312"/>
        <v/>
      </c>
      <c r="B2517">
        <f t="shared" si="313"/>
        <v>0</v>
      </c>
      <c r="C2517" t="str">
        <f>IF(ISBLANK('dein eigenes'!$A59),"",'dein eigenes'!A59)</f>
        <v/>
      </c>
      <c r="D2517" t="str">
        <f>IF(ISBLANK('dein eigenes'!$A59),"",'dein eigenes'!B59)</f>
        <v/>
      </c>
      <c r="E2517" t="str">
        <f>IF(ISBLANK('dein eigenes'!$A59),"",'dein eigenes'!C59)</f>
        <v/>
      </c>
      <c r="F2517" t="str">
        <f>IF(ISBLANK('dein eigenes'!$A59),"",'dein eigenes'!D59)</f>
        <v/>
      </c>
      <c r="G2517" t="str">
        <f>IF(ISBLANK('dein eigenes'!$A59),"",'dein eigenes'!E59)</f>
        <v/>
      </c>
      <c r="H2517" t="str">
        <f>IF(ISBLANK('dein eigenes'!$A59),"",'dein eigenes'!F59)</f>
        <v/>
      </c>
      <c r="I2517" t="str">
        <f>IF(ISBLANK('dein eigenes'!$A59),"",'dein eigenes'!G59)</f>
        <v/>
      </c>
      <c r="J2517" t="str">
        <f>IF(ISBLANK('dein eigenes'!$A59),"",'dein eigenes'!H59)</f>
        <v/>
      </c>
      <c r="K2517" t="str">
        <f>IF(ISBLANK('dein eigenes'!$A59),"",'dein eigenes'!I59)</f>
        <v/>
      </c>
      <c r="L2517" t="str">
        <f>IF(ISBLANK('dein eigenes'!$A59),"",'dein eigenes'!J59)</f>
        <v/>
      </c>
      <c r="M2517" s="64">
        <f t="shared" si="311"/>
        <v>0</v>
      </c>
    </row>
    <row r="2518" spans="1:13" x14ac:dyDescent="0.25">
      <c r="A2518" t="str">
        <f t="shared" si="312"/>
        <v/>
      </c>
      <c r="B2518">
        <f t="shared" si="313"/>
        <v>0</v>
      </c>
      <c r="C2518" t="str">
        <f>IF(ISBLANK('dein eigenes'!$A60),"",'dein eigenes'!A60)</f>
        <v/>
      </c>
      <c r="D2518" t="str">
        <f>IF(ISBLANK('dein eigenes'!$A60),"",'dein eigenes'!B60)</f>
        <v/>
      </c>
      <c r="E2518" t="str">
        <f>IF(ISBLANK('dein eigenes'!$A60),"",'dein eigenes'!C60)</f>
        <v/>
      </c>
      <c r="F2518" t="str">
        <f>IF(ISBLANK('dein eigenes'!$A60),"",'dein eigenes'!D60)</f>
        <v/>
      </c>
      <c r="G2518" t="str">
        <f>IF(ISBLANK('dein eigenes'!$A60),"",'dein eigenes'!E60)</f>
        <v/>
      </c>
      <c r="H2518" t="str">
        <f>IF(ISBLANK('dein eigenes'!$A60),"",'dein eigenes'!F60)</f>
        <v/>
      </c>
      <c r="I2518" t="str">
        <f>IF(ISBLANK('dein eigenes'!$A60),"",'dein eigenes'!G60)</f>
        <v/>
      </c>
      <c r="J2518" t="str">
        <f>IF(ISBLANK('dein eigenes'!$A60),"",'dein eigenes'!H60)</f>
        <v/>
      </c>
      <c r="K2518" t="str">
        <f>IF(ISBLANK('dein eigenes'!$A60),"",'dein eigenes'!I60)</f>
        <v/>
      </c>
      <c r="L2518" t="str">
        <f>IF(ISBLANK('dein eigenes'!$A60),"",'dein eigenes'!J60)</f>
        <v/>
      </c>
      <c r="M2518" s="64">
        <f t="shared" si="311"/>
        <v>0</v>
      </c>
    </row>
    <row r="2519" spans="1:13" x14ac:dyDescent="0.25">
      <c r="A2519" t="str">
        <f t="shared" si="312"/>
        <v/>
      </c>
      <c r="B2519">
        <f t="shared" si="313"/>
        <v>0</v>
      </c>
      <c r="C2519" t="str">
        <f>IF(ISBLANK('dein eigenes'!$A61),"",'dein eigenes'!A61)</f>
        <v/>
      </c>
      <c r="D2519" t="str">
        <f>IF(ISBLANK('dein eigenes'!$A61),"",'dein eigenes'!B61)</f>
        <v/>
      </c>
      <c r="E2519" t="str">
        <f>IF(ISBLANK('dein eigenes'!$A61),"",'dein eigenes'!C61)</f>
        <v/>
      </c>
      <c r="F2519" t="str">
        <f>IF(ISBLANK('dein eigenes'!$A61),"",'dein eigenes'!D61)</f>
        <v/>
      </c>
      <c r="G2519" t="str">
        <f>IF(ISBLANK('dein eigenes'!$A61),"",'dein eigenes'!E61)</f>
        <v/>
      </c>
      <c r="H2519" t="str">
        <f>IF(ISBLANK('dein eigenes'!$A61),"",'dein eigenes'!F61)</f>
        <v/>
      </c>
      <c r="I2519" t="str">
        <f>IF(ISBLANK('dein eigenes'!$A61),"",'dein eigenes'!G61)</f>
        <v/>
      </c>
      <c r="J2519" t="str">
        <f>IF(ISBLANK('dein eigenes'!$A61),"",'dein eigenes'!H61)</f>
        <v/>
      </c>
      <c r="K2519" t="str">
        <f>IF(ISBLANK('dein eigenes'!$A61),"",'dein eigenes'!I61)</f>
        <v/>
      </c>
      <c r="L2519" t="str">
        <f>IF(ISBLANK('dein eigenes'!$A61),"",'dein eigenes'!J61)</f>
        <v/>
      </c>
      <c r="M2519" s="64">
        <f t="shared" si="311"/>
        <v>0</v>
      </c>
    </row>
    <row r="2520" spans="1:13" x14ac:dyDescent="0.25">
      <c r="A2520" t="str">
        <f t="shared" si="312"/>
        <v/>
      </c>
      <c r="B2520">
        <f t="shared" si="313"/>
        <v>0</v>
      </c>
      <c r="C2520" t="str">
        <f>IF(ISBLANK('dein eigenes'!$A62),"",'dein eigenes'!A62)</f>
        <v/>
      </c>
      <c r="D2520" t="str">
        <f>IF(ISBLANK('dein eigenes'!$A62),"",'dein eigenes'!B62)</f>
        <v/>
      </c>
      <c r="E2520" t="str">
        <f>IF(ISBLANK('dein eigenes'!$A62),"",'dein eigenes'!C62)</f>
        <v/>
      </c>
      <c r="F2520" t="str">
        <f>IF(ISBLANK('dein eigenes'!$A62),"",'dein eigenes'!D62)</f>
        <v/>
      </c>
      <c r="G2520" t="str">
        <f>IF(ISBLANK('dein eigenes'!$A62),"",'dein eigenes'!E62)</f>
        <v/>
      </c>
      <c r="H2520" t="str">
        <f>IF(ISBLANK('dein eigenes'!$A62),"",'dein eigenes'!F62)</f>
        <v/>
      </c>
      <c r="I2520" t="str">
        <f>IF(ISBLANK('dein eigenes'!$A62),"",'dein eigenes'!G62)</f>
        <v/>
      </c>
      <c r="J2520" t="str">
        <f>IF(ISBLANK('dein eigenes'!$A62),"",'dein eigenes'!H62)</f>
        <v/>
      </c>
      <c r="K2520" t="str">
        <f>IF(ISBLANK('dein eigenes'!$A62),"",'dein eigenes'!I62)</f>
        <v/>
      </c>
      <c r="L2520" t="str">
        <f>IF(ISBLANK('dein eigenes'!$A62),"",'dein eigenes'!J62)</f>
        <v/>
      </c>
      <c r="M2520" s="64">
        <f t="shared" si="311"/>
        <v>0</v>
      </c>
    </row>
    <row r="2521" spans="1:13" x14ac:dyDescent="0.25">
      <c r="A2521" t="str">
        <f t="shared" si="312"/>
        <v/>
      </c>
      <c r="B2521">
        <f t="shared" si="313"/>
        <v>0</v>
      </c>
      <c r="C2521" t="str">
        <f>IF(ISBLANK('dein eigenes'!$A63),"",'dein eigenes'!A63)</f>
        <v/>
      </c>
      <c r="D2521" t="str">
        <f>IF(ISBLANK('dein eigenes'!$A63),"",'dein eigenes'!B63)</f>
        <v/>
      </c>
      <c r="E2521" t="str">
        <f>IF(ISBLANK('dein eigenes'!$A63),"",'dein eigenes'!C63)</f>
        <v/>
      </c>
      <c r="F2521" t="str">
        <f>IF(ISBLANK('dein eigenes'!$A63),"",'dein eigenes'!D63)</f>
        <v/>
      </c>
      <c r="G2521" t="str">
        <f>IF(ISBLANK('dein eigenes'!$A63),"",'dein eigenes'!E63)</f>
        <v/>
      </c>
      <c r="H2521" t="str">
        <f>IF(ISBLANK('dein eigenes'!$A63),"",'dein eigenes'!F63)</f>
        <v/>
      </c>
      <c r="I2521" t="str">
        <f>IF(ISBLANK('dein eigenes'!$A63),"",'dein eigenes'!G63)</f>
        <v/>
      </c>
      <c r="J2521" t="str">
        <f>IF(ISBLANK('dein eigenes'!$A63),"",'dein eigenes'!H63)</f>
        <v/>
      </c>
      <c r="K2521" t="str">
        <f>IF(ISBLANK('dein eigenes'!$A63),"",'dein eigenes'!I63)</f>
        <v/>
      </c>
      <c r="L2521" t="str">
        <f>IF(ISBLANK('dein eigenes'!$A63),"",'dein eigenes'!J63)</f>
        <v/>
      </c>
      <c r="M2521" s="64">
        <f t="shared" si="311"/>
        <v>0</v>
      </c>
    </row>
    <row r="2522" spans="1:13" x14ac:dyDescent="0.25">
      <c r="A2522" t="str">
        <f t="shared" si="312"/>
        <v/>
      </c>
      <c r="B2522">
        <f t="shared" si="313"/>
        <v>0</v>
      </c>
      <c r="C2522" t="str">
        <f>IF(ISBLANK('dein eigenes'!$A64),"",'dein eigenes'!A64)</f>
        <v/>
      </c>
      <c r="D2522" t="str">
        <f>IF(ISBLANK('dein eigenes'!$A64),"",'dein eigenes'!B64)</f>
        <v/>
      </c>
      <c r="E2522" t="str">
        <f>IF(ISBLANK('dein eigenes'!$A64),"",'dein eigenes'!C64)</f>
        <v/>
      </c>
      <c r="F2522" t="str">
        <f>IF(ISBLANK('dein eigenes'!$A64),"",'dein eigenes'!D64)</f>
        <v/>
      </c>
      <c r="G2522" t="str">
        <f>IF(ISBLANK('dein eigenes'!$A64),"",'dein eigenes'!E64)</f>
        <v/>
      </c>
      <c r="H2522" t="str">
        <f>IF(ISBLANK('dein eigenes'!$A64),"",'dein eigenes'!F64)</f>
        <v/>
      </c>
      <c r="I2522" t="str">
        <f>IF(ISBLANK('dein eigenes'!$A64),"",'dein eigenes'!G64)</f>
        <v/>
      </c>
      <c r="J2522" t="str">
        <f>IF(ISBLANK('dein eigenes'!$A64),"",'dein eigenes'!H64)</f>
        <v/>
      </c>
      <c r="K2522" t="str">
        <f>IF(ISBLANK('dein eigenes'!$A64),"",'dein eigenes'!I64)</f>
        <v/>
      </c>
      <c r="L2522" t="str">
        <f>IF(ISBLANK('dein eigenes'!$A64),"",'dein eigenes'!J64)</f>
        <v/>
      </c>
      <c r="M2522" s="64">
        <f t="shared" si="311"/>
        <v>0</v>
      </c>
    </row>
    <row r="2523" spans="1:13" x14ac:dyDescent="0.25">
      <c r="A2523" t="str">
        <f t="shared" si="312"/>
        <v/>
      </c>
      <c r="B2523">
        <f t="shared" si="313"/>
        <v>0</v>
      </c>
      <c r="C2523" t="str">
        <f>IF(ISBLANK('dein eigenes'!$A65),"",'dein eigenes'!A65)</f>
        <v/>
      </c>
      <c r="D2523" t="str">
        <f>IF(ISBLANK('dein eigenes'!$A65),"",'dein eigenes'!B65)</f>
        <v/>
      </c>
      <c r="E2523" t="str">
        <f>IF(ISBLANK('dein eigenes'!$A65),"",'dein eigenes'!C65)</f>
        <v/>
      </c>
      <c r="F2523" t="str">
        <f>IF(ISBLANK('dein eigenes'!$A65),"",'dein eigenes'!D65)</f>
        <v/>
      </c>
      <c r="G2523" t="str">
        <f>IF(ISBLANK('dein eigenes'!$A65),"",'dein eigenes'!E65)</f>
        <v/>
      </c>
      <c r="H2523" t="str">
        <f>IF(ISBLANK('dein eigenes'!$A65),"",'dein eigenes'!F65)</f>
        <v/>
      </c>
      <c r="I2523" t="str">
        <f>IF(ISBLANK('dein eigenes'!$A65),"",'dein eigenes'!G65)</f>
        <v/>
      </c>
      <c r="J2523" t="str">
        <f>IF(ISBLANK('dein eigenes'!$A65),"",'dein eigenes'!H65)</f>
        <v/>
      </c>
      <c r="K2523" t="str">
        <f>IF(ISBLANK('dein eigenes'!$A65),"",'dein eigenes'!I65)</f>
        <v/>
      </c>
      <c r="L2523" t="str">
        <f>IF(ISBLANK('dein eigenes'!$A65),"",'dein eigenes'!J65)</f>
        <v/>
      </c>
      <c r="M2523" s="64">
        <f t="shared" si="311"/>
        <v>0</v>
      </c>
    </row>
    <row r="2524" spans="1:13" x14ac:dyDescent="0.25">
      <c r="A2524" t="str">
        <f t="shared" si="312"/>
        <v/>
      </c>
      <c r="B2524">
        <f t="shared" si="313"/>
        <v>0</v>
      </c>
      <c r="C2524" t="str">
        <f>IF(ISBLANK('dein eigenes'!$A66),"",'dein eigenes'!A66)</f>
        <v/>
      </c>
      <c r="D2524" t="str">
        <f>IF(ISBLANK('dein eigenes'!$A66),"",'dein eigenes'!B66)</f>
        <v/>
      </c>
      <c r="E2524" t="str">
        <f>IF(ISBLANK('dein eigenes'!$A66),"",'dein eigenes'!C66)</f>
        <v/>
      </c>
      <c r="F2524" t="str">
        <f>IF(ISBLANK('dein eigenes'!$A66),"",'dein eigenes'!D66)</f>
        <v/>
      </c>
      <c r="G2524" t="str">
        <f>IF(ISBLANK('dein eigenes'!$A66),"",'dein eigenes'!E66)</f>
        <v/>
      </c>
      <c r="H2524" t="str">
        <f>IF(ISBLANK('dein eigenes'!$A66),"",'dein eigenes'!F66)</f>
        <v/>
      </c>
      <c r="I2524" t="str">
        <f>IF(ISBLANK('dein eigenes'!$A66),"",'dein eigenes'!G66)</f>
        <v/>
      </c>
      <c r="J2524" t="str">
        <f>IF(ISBLANK('dein eigenes'!$A66),"",'dein eigenes'!H66)</f>
        <v/>
      </c>
      <c r="K2524" t="str">
        <f>IF(ISBLANK('dein eigenes'!$A66),"",'dein eigenes'!I66)</f>
        <v/>
      </c>
      <c r="L2524" t="str">
        <f>IF(ISBLANK('dein eigenes'!$A66),"",'dein eigenes'!J66)</f>
        <v/>
      </c>
      <c r="M2524" s="64">
        <f t="shared" ref="M2524:M2587" si="314">IF(D2524="",0,L2524-D2524)</f>
        <v>0</v>
      </c>
    </row>
    <row r="2525" spans="1:13" x14ac:dyDescent="0.25">
      <c r="A2525" t="str">
        <f t="shared" ref="A2525:A2588" si="315">MID(C2525,1,$B$1)</f>
        <v/>
      </c>
      <c r="B2525">
        <f t="shared" ref="B2525:B2588" si="316">IF(ISBLANK(C2525),"",LEN(C2525))</f>
        <v>0</v>
      </c>
      <c r="C2525" t="str">
        <f>IF(ISBLANK('dein eigenes'!$A67),"",'dein eigenes'!A67)</f>
        <v/>
      </c>
      <c r="D2525" t="str">
        <f>IF(ISBLANK('dein eigenes'!$A67),"",'dein eigenes'!B67)</f>
        <v/>
      </c>
      <c r="E2525" t="str">
        <f>IF(ISBLANK('dein eigenes'!$A67),"",'dein eigenes'!C67)</f>
        <v/>
      </c>
      <c r="F2525" t="str">
        <f>IF(ISBLANK('dein eigenes'!$A67),"",'dein eigenes'!D67)</f>
        <v/>
      </c>
      <c r="G2525" t="str">
        <f>IF(ISBLANK('dein eigenes'!$A67),"",'dein eigenes'!E67)</f>
        <v/>
      </c>
      <c r="H2525" t="str">
        <f>IF(ISBLANK('dein eigenes'!$A67),"",'dein eigenes'!F67)</f>
        <v/>
      </c>
      <c r="I2525" t="str">
        <f>IF(ISBLANK('dein eigenes'!$A67),"",'dein eigenes'!G67)</f>
        <v/>
      </c>
      <c r="J2525" t="str">
        <f>IF(ISBLANK('dein eigenes'!$A67),"",'dein eigenes'!H67)</f>
        <v/>
      </c>
      <c r="K2525" t="str">
        <f>IF(ISBLANK('dein eigenes'!$A67),"",'dein eigenes'!I67)</f>
        <v/>
      </c>
      <c r="L2525" t="str">
        <f>IF(ISBLANK('dein eigenes'!$A67),"",'dein eigenes'!J67)</f>
        <v/>
      </c>
      <c r="M2525" s="64">
        <f t="shared" si="314"/>
        <v>0</v>
      </c>
    </row>
    <row r="2526" spans="1:13" x14ac:dyDescent="0.25">
      <c r="A2526" t="str">
        <f t="shared" si="315"/>
        <v/>
      </c>
      <c r="B2526">
        <f t="shared" si="316"/>
        <v>0</v>
      </c>
      <c r="C2526" t="str">
        <f>IF(ISBLANK('dein eigenes'!$A68),"",'dein eigenes'!A68)</f>
        <v/>
      </c>
      <c r="D2526" t="str">
        <f>IF(ISBLANK('dein eigenes'!$A68),"",'dein eigenes'!B68)</f>
        <v/>
      </c>
      <c r="E2526" t="str">
        <f>IF(ISBLANK('dein eigenes'!$A68),"",'dein eigenes'!C68)</f>
        <v/>
      </c>
      <c r="F2526" t="str">
        <f>IF(ISBLANK('dein eigenes'!$A68),"",'dein eigenes'!D68)</f>
        <v/>
      </c>
      <c r="G2526" t="str">
        <f>IF(ISBLANK('dein eigenes'!$A68),"",'dein eigenes'!E68)</f>
        <v/>
      </c>
      <c r="H2526" t="str">
        <f>IF(ISBLANK('dein eigenes'!$A68),"",'dein eigenes'!F68)</f>
        <v/>
      </c>
      <c r="I2526" t="str">
        <f>IF(ISBLANK('dein eigenes'!$A68),"",'dein eigenes'!G68)</f>
        <v/>
      </c>
      <c r="J2526" t="str">
        <f>IF(ISBLANK('dein eigenes'!$A68),"",'dein eigenes'!H68)</f>
        <v/>
      </c>
      <c r="K2526" t="str">
        <f>IF(ISBLANK('dein eigenes'!$A68),"",'dein eigenes'!I68)</f>
        <v/>
      </c>
      <c r="L2526" t="str">
        <f>IF(ISBLANK('dein eigenes'!$A68),"",'dein eigenes'!J68)</f>
        <v/>
      </c>
      <c r="M2526" s="64">
        <f t="shared" si="314"/>
        <v>0</v>
      </c>
    </row>
    <row r="2527" spans="1:13" x14ac:dyDescent="0.25">
      <c r="A2527" t="str">
        <f t="shared" si="315"/>
        <v/>
      </c>
      <c r="B2527">
        <f t="shared" si="316"/>
        <v>0</v>
      </c>
      <c r="C2527" t="str">
        <f>IF(ISBLANK('dein eigenes'!$A69),"",'dein eigenes'!A69)</f>
        <v/>
      </c>
      <c r="D2527" t="str">
        <f>IF(ISBLANK('dein eigenes'!$A69),"",'dein eigenes'!B69)</f>
        <v/>
      </c>
      <c r="E2527" t="str">
        <f>IF(ISBLANK('dein eigenes'!$A69),"",'dein eigenes'!C69)</f>
        <v/>
      </c>
      <c r="F2527" t="str">
        <f>IF(ISBLANK('dein eigenes'!$A69),"",'dein eigenes'!D69)</f>
        <v/>
      </c>
      <c r="G2527" t="str">
        <f>IF(ISBLANK('dein eigenes'!$A69),"",'dein eigenes'!E69)</f>
        <v/>
      </c>
      <c r="H2527" t="str">
        <f>IF(ISBLANK('dein eigenes'!$A69),"",'dein eigenes'!F69)</f>
        <v/>
      </c>
      <c r="I2527" t="str">
        <f>IF(ISBLANK('dein eigenes'!$A69),"",'dein eigenes'!G69)</f>
        <v/>
      </c>
      <c r="J2527" t="str">
        <f>IF(ISBLANK('dein eigenes'!$A69),"",'dein eigenes'!H69)</f>
        <v/>
      </c>
      <c r="K2527" t="str">
        <f>IF(ISBLANK('dein eigenes'!$A69),"",'dein eigenes'!I69)</f>
        <v/>
      </c>
      <c r="L2527" t="str">
        <f>IF(ISBLANK('dein eigenes'!$A69),"",'dein eigenes'!J69)</f>
        <v/>
      </c>
      <c r="M2527" s="64">
        <f t="shared" si="314"/>
        <v>0</v>
      </c>
    </row>
    <row r="2528" spans="1:13" x14ac:dyDescent="0.25">
      <c r="A2528" t="str">
        <f t="shared" si="315"/>
        <v/>
      </c>
      <c r="B2528">
        <f t="shared" si="316"/>
        <v>0</v>
      </c>
      <c r="C2528" t="str">
        <f>IF(ISBLANK('dein eigenes'!$A70),"",'dein eigenes'!A70)</f>
        <v/>
      </c>
      <c r="D2528" t="str">
        <f>IF(ISBLANK('dein eigenes'!$A70),"",'dein eigenes'!B70)</f>
        <v/>
      </c>
      <c r="E2528" t="str">
        <f>IF(ISBLANK('dein eigenes'!$A70),"",'dein eigenes'!C70)</f>
        <v/>
      </c>
      <c r="F2528" t="str">
        <f>IF(ISBLANK('dein eigenes'!$A70),"",'dein eigenes'!D70)</f>
        <v/>
      </c>
      <c r="G2528" t="str">
        <f>IF(ISBLANK('dein eigenes'!$A70),"",'dein eigenes'!E70)</f>
        <v/>
      </c>
      <c r="H2528" t="str">
        <f>IF(ISBLANK('dein eigenes'!$A70),"",'dein eigenes'!F70)</f>
        <v/>
      </c>
      <c r="I2528" t="str">
        <f>IF(ISBLANK('dein eigenes'!$A70),"",'dein eigenes'!G70)</f>
        <v/>
      </c>
      <c r="J2528" t="str">
        <f>IF(ISBLANK('dein eigenes'!$A70),"",'dein eigenes'!H70)</f>
        <v/>
      </c>
      <c r="K2528" t="str">
        <f>IF(ISBLANK('dein eigenes'!$A70),"",'dein eigenes'!I70)</f>
        <v/>
      </c>
      <c r="L2528" t="str">
        <f>IF(ISBLANK('dein eigenes'!$A70),"",'dein eigenes'!J70)</f>
        <v/>
      </c>
      <c r="M2528" s="64">
        <f t="shared" si="314"/>
        <v>0</v>
      </c>
    </row>
    <row r="2529" spans="1:13" x14ac:dyDescent="0.25">
      <c r="A2529" t="str">
        <f t="shared" si="315"/>
        <v/>
      </c>
      <c r="B2529">
        <f t="shared" si="316"/>
        <v>0</v>
      </c>
      <c r="C2529" t="str">
        <f>IF(ISBLANK('dein eigenes'!$A71),"",'dein eigenes'!A71)</f>
        <v/>
      </c>
      <c r="D2529" t="str">
        <f>IF(ISBLANK('dein eigenes'!$A71),"",'dein eigenes'!B71)</f>
        <v/>
      </c>
      <c r="E2529" t="str">
        <f>IF(ISBLANK('dein eigenes'!$A71),"",'dein eigenes'!C71)</f>
        <v/>
      </c>
      <c r="F2529" t="str">
        <f>IF(ISBLANK('dein eigenes'!$A71),"",'dein eigenes'!D71)</f>
        <v/>
      </c>
      <c r="G2529" t="str">
        <f>IF(ISBLANK('dein eigenes'!$A71),"",'dein eigenes'!E71)</f>
        <v/>
      </c>
      <c r="H2529" t="str">
        <f>IF(ISBLANK('dein eigenes'!$A71),"",'dein eigenes'!F71)</f>
        <v/>
      </c>
      <c r="I2529" t="str">
        <f>IF(ISBLANK('dein eigenes'!$A71),"",'dein eigenes'!G71)</f>
        <v/>
      </c>
      <c r="J2529" t="str">
        <f>IF(ISBLANK('dein eigenes'!$A71),"",'dein eigenes'!H71)</f>
        <v/>
      </c>
      <c r="K2529" t="str">
        <f>IF(ISBLANK('dein eigenes'!$A71),"",'dein eigenes'!I71)</f>
        <v/>
      </c>
      <c r="L2529" t="str">
        <f>IF(ISBLANK('dein eigenes'!$A71),"",'dein eigenes'!J71)</f>
        <v/>
      </c>
      <c r="M2529" s="64">
        <f t="shared" si="314"/>
        <v>0</v>
      </c>
    </row>
    <row r="2530" spans="1:13" x14ac:dyDescent="0.25">
      <c r="A2530" t="str">
        <f t="shared" si="315"/>
        <v/>
      </c>
      <c r="B2530">
        <f t="shared" si="316"/>
        <v>0</v>
      </c>
      <c r="C2530" t="str">
        <f>IF(ISBLANK('dein eigenes'!$A72),"",'dein eigenes'!A72)</f>
        <v/>
      </c>
      <c r="D2530" t="str">
        <f>IF(ISBLANK('dein eigenes'!$A72),"",'dein eigenes'!B72)</f>
        <v/>
      </c>
      <c r="E2530" t="str">
        <f>IF(ISBLANK('dein eigenes'!$A72),"",'dein eigenes'!C72)</f>
        <v/>
      </c>
      <c r="F2530" t="str">
        <f>IF(ISBLANK('dein eigenes'!$A72),"",'dein eigenes'!D72)</f>
        <v/>
      </c>
      <c r="G2530" t="str">
        <f>IF(ISBLANK('dein eigenes'!$A72),"",'dein eigenes'!E72)</f>
        <v/>
      </c>
      <c r="H2530" t="str">
        <f>IF(ISBLANK('dein eigenes'!$A72),"",'dein eigenes'!F72)</f>
        <v/>
      </c>
      <c r="I2530" t="str">
        <f>IF(ISBLANK('dein eigenes'!$A72),"",'dein eigenes'!G72)</f>
        <v/>
      </c>
      <c r="J2530" t="str">
        <f>IF(ISBLANK('dein eigenes'!$A72),"",'dein eigenes'!H72)</f>
        <v/>
      </c>
      <c r="K2530" t="str">
        <f>IF(ISBLANK('dein eigenes'!$A72),"",'dein eigenes'!I72)</f>
        <v/>
      </c>
      <c r="L2530" t="str">
        <f>IF(ISBLANK('dein eigenes'!$A72),"",'dein eigenes'!J72)</f>
        <v/>
      </c>
      <c r="M2530" s="64">
        <f t="shared" si="314"/>
        <v>0</v>
      </c>
    </row>
    <row r="2531" spans="1:13" x14ac:dyDescent="0.25">
      <c r="A2531" t="str">
        <f t="shared" si="315"/>
        <v/>
      </c>
      <c r="B2531">
        <f t="shared" si="316"/>
        <v>0</v>
      </c>
      <c r="C2531" t="str">
        <f>IF(ISBLANK('dein eigenes'!$A73),"",'dein eigenes'!A73)</f>
        <v/>
      </c>
      <c r="D2531" t="str">
        <f>IF(ISBLANK('dein eigenes'!$A73),"",'dein eigenes'!B73)</f>
        <v/>
      </c>
      <c r="E2531" t="str">
        <f>IF(ISBLANK('dein eigenes'!$A73),"",'dein eigenes'!C73)</f>
        <v/>
      </c>
      <c r="F2531" t="str">
        <f>IF(ISBLANK('dein eigenes'!$A73),"",'dein eigenes'!D73)</f>
        <v/>
      </c>
      <c r="G2531" t="str">
        <f>IF(ISBLANK('dein eigenes'!$A73),"",'dein eigenes'!E73)</f>
        <v/>
      </c>
      <c r="H2531" t="str">
        <f>IF(ISBLANK('dein eigenes'!$A73),"",'dein eigenes'!F73)</f>
        <v/>
      </c>
      <c r="I2531" t="str">
        <f>IF(ISBLANK('dein eigenes'!$A73),"",'dein eigenes'!G73)</f>
        <v/>
      </c>
      <c r="J2531" t="str">
        <f>IF(ISBLANK('dein eigenes'!$A73),"",'dein eigenes'!H73)</f>
        <v/>
      </c>
      <c r="K2531" t="str">
        <f>IF(ISBLANK('dein eigenes'!$A73),"",'dein eigenes'!I73)</f>
        <v/>
      </c>
      <c r="L2531" t="str">
        <f>IF(ISBLANK('dein eigenes'!$A73),"",'dein eigenes'!J73)</f>
        <v/>
      </c>
      <c r="M2531" s="64">
        <f t="shared" si="314"/>
        <v>0</v>
      </c>
    </row>
    <row r="2532" spans="1:13" x14ac:dyDescent="0.25">
      <c r="A2532" t="str">
        <f t="shared" si="315"/>
        <v/>
      </c>
      <c r="B2532">
        <f t="shared" si="316"/>
        <v>0</v>
      </c>
      <c r="C2532" t="str">
        <f>IF(ISBLANK('dein eigenes'!$A74),"",'dein eigenes'!A74)</f>
        <v/>
      </c>
      <c r="D2532" t="str">
        <f>IF(ISBLANK('dein eigenes'!$A74),"",'dein eigenes'!B74)</f>
        <v/>
      </c>
      <c r="E2532" t="str">
        <f>IF(ISBLANK('dein eigenes'!$A74),"",'dein eigenes'!C74)</f>
        <v/>
      </c>
      <c r="F2532" t="str">
        <f>IF(ISBLANK('dein eigenes'!$A74),"",'dein eigenes'!D74)</f>
        <v/>
      </c>
      <c r="G2532" t="str">
        <f>IF(ISBLANK('dein eigenes'!$A74),"",'dein eigenes'!E74)</f>
        <v/>
      </c>
      <c r="H2532" t="str">
        <f>IF(ISBLANK('dein eigenes'!$A74),"",'dein eigenes'!F74)</f>
        <v/>
      </c>
      <c r="I2532" t="str">
        <f>IF(ISBLANK('dein eigenes'!$A74),"",'dein eigenes'!G74)</f>
        <v/>
      </c>
      <c r="J2532" t="str">
        <f>IF(ISBLANK('dein eigenes'!$A74),"",'dein eigenes'!H74)</f>
        <v/>
      </c>
      <c r="K2532" t="str">
        <f>IF(ISBLANK('dein eigenes'!$A74),"",'dein eigenes'!I74)</f>
        <v/>
      </c>
      <c r="L2532" t="str">
        <f>IF(ISBLANK('dein eigenes'!$A74),"",'dein eigenes'!J74)</f>
        <v/>
      </c>
      <c r="M2532" s="64">
        <f t="shared" si="314"/>
        <v>0</v>
      </c>
    </row>
    <row r="2533" spans="1:13" x14ac:dyDescent="0.25">
      <c r="A2533" t="str">
        <f t="shared" si="315"/>
        <v/>
      </c>
      <c r="B2533">
        <f t="shared" si="316"/>
        <v>0</v>
      </c>
      <c r="C2533" t="str">
        <f>IF(ISBLANK('dein eigenes'!$A75),"",'dein eigenes'!A75)</f>
        <v/>
      </c>
      <c r="D2533" t="str">
        <f>IF(ISBLANK('dein eigenes'!$A75),"",'dein eigenes'!B75)</f>
        <v/>
      </c>
      <c r="E2533" t="str">
        <f>IF(ISBLANK('dein eigenes'!$A75),"",'dein eigenes'!C75)</f>
        <v/>
      </c>
      <c r="F2533" t="str">
        <f>IF(ISBLANK('dein eigenes'!$A75),"",'dein eigenes'!D75)</f>
        <v/>
      </c>
      <c r="G2533" t="str">
        <f>IF(ISBLANK('dein eigenes'!$A75),"",'dein eigenes'!E75)</f>
        <v/>
      </c>
      <c r="H2533" t="str">
        <f>IF(ISBLANK('dein eigenes'!$A75),"",'dein eigenes'!F75)</f>
        <v/>
      </c>
      <c r="I2533" t="str">
        <f>IF(ISBLANK('dein eigenes'!$A75),"",'dein eigenes'!G75)</f>
        <v/>
      </c>
      <c r="J2533" t="str">
        <f>IF(ISBLANK('dein eigenes'!$A75),"",'dein eigenes'!H75)</f>
        <v/>
      </c>
      <c r="K2533" t="str">
        <f>IF(ISBLANK('dein eigenes'!$A75),"",'dein eigenes'!I75)</f>
        <v/>
      </c>
      <c r="L2533" t="str">
        <f>IF(ISBLANK('dein eigenes'!$A75),"",'dein eigenes'!J75)</f>
        <v/>
      </c>
      <c r="M2533" s="64">
        <f t="shared" si="314"/>
        <v>0</v>
      </c>
    </row>
    <row r="2534" spans="1:13" x14ac:dyDescent="0.25">
      <c r="A2534" t="str">
        <f t="shared" si="315"/>
        <v/>
      </c>
      <c r="B2534">
        <f t="shared" si="316"/>
        <v>0</v>
      </c>
      <c r="C2534" t="str">
        <f>IF(ISBLANK('dein eigenes'!$A76),"",'dein eigenes'!A76)</f>
        <v/>
      </c>
      <c r="D2534" t="str">
        <f>IF(ISBLANK('dein eigenes'!$A76),"",'dein eigenes'!B76)</f>
        <v/>
      </c>
      <c r="E2534" t="str">
        <f>IF(ISBLANK('dein eigenes'!$A76),"",'dein eigenes'!C76)</f>
        <v/>
      </c>
      <c r="F2534" t="str">
        <f>IF(ISBLANK('dein eigenes'!$A76),"",'dein eigenes'!D76)</f>
        <v/>
      </c>
      <c r="G2534" t="str">
        <f>IF(ISBLANK('dein eigenes'!$A76),"",'dein eigenes'!E76)</f>
        <v/>
      </c>
      <c r="H2534" t="str">
        <f>IF(ISBLANK('dein eigenes'!$A76),"",'dein eigenes'!F76)</f>
        <v/>
      </c>
      <c r="I2534" t="str">
        <f>IF(ISBLANK('dein eigenes'!$A76),"",'dein eigenes'!G76)</f>
        <v/>
      </c>
      <c r="J2534" t="str">
        <f>IF(ISBLANK('dein eigenes'!$A76),"",'dein eigenes'!H76)</f>
        <v/>
      </c>
      <c r="K2534" t="str">
        <f>IF(ISBLANK('dein eigenes'!$A76),"",'dein eigenes'!I76)</f>
        <v/>
      </c>
      <c r="L2534" t="str">
        <f>IF(ISBLANK('dein eigenes'!$A76),"",'dein eigenes'!J76)</f>
        <v/>
      </c>
      <c r="M2534" s="64">
        <f t="shared" si="314"/>
        <v>0</v>
      </c>
    </row>
    <row r="2535" spans="1:13" x14ac:dyDescent="0.25">
      <c r="A2535" t="str">
        <f t="shared" si="315"/>
        <v/>
      </c>
      <c r="B2535">
        <f t="shared" si="316"/>
        <v>0</v>
      </c>
      <c r="C2535" t="str">
        <f>IF(ISBLANK('dein eigenes'!$A77),"",'dein eigenes'!A77)</f>
        <v/>
      </c>
      <c r="D2535" t="str">
        <f>IF(ISBLANK('dein eigenes'!$A77),"",'dein eigenes'!B77)</f>
        <v/>
      </c>
      <c r="E2535" t="str">
        <f>IF(ISBLANK('dein eigenes'!$A77),"",'dein eigenes'!C77)</f>
        <v/>
      </c>
      <c r="F2535" t="str">
        <f>IF(ISBLANK('dein eigenes'!$A77),"",'dein eigenes'!D77)</f>
        <v/>
      </c>
      <c r="G2535" t="str">
        <f>IF(ISBLANK('dein eigenes'!$A77),"",'dein eigenes'!E77)</f>
        <v/>
      </c>
      <c r="H2535" t="str">
        <f>IF(ISBLANK('dein eigenes'!$A77),"",'dein eigenes'!F77)</f>
        <v/>
      </c>
      <c r="I2535" t="str">
        <f>IF(ISBLANK('dein eigenes'!$A77),"",'dein eigenes'!G77)</f>
        <v/>
      </c>
      <c r="J2535" t="str">
        <f>IF(ISBLANK('dein eigenes'!$A77),"",'dein eigenes'!H77)</f>
        <v/>
      </c>
      <c r="K2535" t="str">
        <f>IF(ISBLANK('dein eigenes'!$A77),"",'dein eigenes'!I77)</f>
        <v/>
      </c>
      <c r="L2535" t="str">
        <f>IF(ISBLANK('dein eigenes'!$A77),"",'dein eigenes'!J77)</f>
        <v/>
      </c>
      <c r="M2535" s="64">
        <f t="shared" si="314"/>
        <v>0</v>
      </c>
    </row>
    <row r="2536" spans="1:13" x14ac:dyDescent="0.25">
      <c r="A2536" t="str">
        <f t="shared" si="315"/>
        <v/>
      </c>
      <c r="B2536">
        <f t="shared" si="316"/>
        <v>0</v>
      </c>
      <c r="C2536" t="str">
        <f>IF(ISBLANK('dein eigenes'!$A78),"",'dein eigenes'!A78)</f>
        <v/>
      </c>
      <c r="D2536" t="str">
        <f>IF(ISBLANK('dein eigenes'!$A78),"",'dein eigenes'!B78)</f>
        <v/>
      </c>
      <c r="E2536" t="str">
        <f>IF(ISBLANK('dein eigenes'!$A78),"",'dein eigenes'!C78)</f>
        <v/>
      </c>
      <c r="F2536" t="str">
        <f>IF(ISBLANK('dein eigenes'!$A78),"",'dein eigenes'!D78)</f>
        <v/>
      </c>
      <c r="G2536" t="str">
        <f>IF(ISBLANK('dein eigenes'!$A78),"",'dein eigenes'!E78)</f>
        <v/>
      </c>
      <c r="H2536" t="str">
        <f>IF(ISBLANK('dein eigenes'!$A78),"",'dein eigenes'!F78)</f>
        <v/>
      </c>
      <c r="I2536" t="str">
        <f>IF(ISBLANK('dein eigenes'!$A78),"",'dein eigenes'!G78)</f>
        <v/>
      </c>
      <c r="J2536" t="str">
        <f>IF(ISBLANK('dein eigenes'!$A78),"",'dein eigenes'!H78)</f>
        <v/>
      </c>
      <c r="K2536" t="str">
        <f>IF(ISBLANK('dein eigenes'!$A78),"",'dein eigenes'!I78)</f>
        <v/>
      </c>
      <c r="L2536" t="str">
        <f>IF(ISBLANK('dein eigenes'!$A78),"",'dein eigenes'!J78)</f>
        <v/>
      </c>
      <c r="M2536" s="64">
        <f t="shared" si="314"/>
        <v>0</v>
      </c>
    </row>
    <row r="2537" spans="1:13" x14ac:dyDescent="0.25">
      <c r="A2537" t="str">
        <f t="shared" si="315"/>
        <v/>
      </c>
      <c r="B2537">
        <f t="shared" si="316"/>
        <v>0</v>
      </c>
      <c r="C2537" t="str">
        <f>IF(ISBLANK('dein eigenes'!$A79),"",'dein eigenes'!A79)</f>
        <v/>
      </c>
      <c r="D2537" t="str">
        <f>IF(ISBLANK('dein eigenes'!$A79),"",'dein eigenes'!B79)</f>
        <v/>
      </c>
      <c r="E2537" t="str">
        <f>IF(ISBLANK('dein eigenes'!$A79),"",'dein eigenes'!C79)</f>
        <v/>
      </c>
      <c r="F2537" t="str">
        <f>IF(ISBLANK('dein eigenes'!$A79),"",'dein eigenes'!D79)</f>
        <v/>
      </c>
      <c r="G2537" t="str">
        <f>IF(ISBLANK('dein eigenes'!$A79),"",'dein eigenes'!E79)</f>
        <v/>
      </c>
      <c r="H2537" t="str">
        <f>IF(ISBLANK('dein eigenes'!$A79),"",'dein eigenes'!F79)</f>
        <v/>
      </c>
      <c r="I2537" t="str">
        <f>IF(ISBLANK('dein eigenes'!$A79),"",'dein eigenes'!G79)</f>
        <v/>
      </c>
      <c r="J2537" t="str">
        <f>IF(ISBLANK('dein eigenes'!$A79),"",'dein eigenes'!H79)</f>
        <v/>
      </c>
      <c r="K2537" t="str">
        <f>IF(ISBLANK('dein eigenes'!$A79),"",'dein eigenes'!I79)</f>
        <v/>
      </c>
      <c r="L2537" t="str">
        <f>IF(ISBLANK('dein eigenes'!$A79),"",'dein eigenes'!J79)</f>
        <v/>
      </c>
      <c r="M2537" s="64">
        <f t="shared" si="314"/>
        <v>0</v>
      </c>
    </row>
    <row r="2538" spans="1:13" x14ac:dyDescent="0.25">
      <c r="A2538" t="str">
        <f t="shared" si="315"/>
        <v/>
      </c>
      <c r="B2538">
        <f t="shared" si="316"/>
        <v>0</v>
      </c>
      <c r="C2538" t="str">
        <f>IF(ISBLANK('dein eigenes'!$A80),"",'dein eigenes'!A80)</f>
        <v/>
      </c>
      <c r="D2538" t="str">
        <f>IF(ISBLANK('dein eigenes'!$A80),"",'dein eigenes'!B80)</f>
        <v/>
      </c>
      <c r="E2538" t="str">
        <f>IF(ISBLANK('dein eigenes'!$A80),"",'dein eigenes'!C80)</f>
        <v/>
      </c>
      <c r="F2538" t="str">
        <f>IF(ISBLANK('dein eigenes'!$A80),"",'dein eigenes'!D80)</f>
        <v/>
      </c>
      <c r="G2538" t="str">
        <f>IF(ISBLANK('dein eigenes'!$A80),"",'dein eigenes'!E80)</f>
        <v/>
      </c>
      <c r="H2538" t="str">
        <f>IF(ISBLANK('dein eigenes'!$A80),"",'dein eigenes'!F80)</f>
        <v/>
      </c>
      <c r="I2538" t="str">
        <f>IF(ISBLANK('dein eigenes'!$A80),"",'dein eigenes'!G80)</f>
        <v/>
      </c>
      <c r="J2538" t="str">
        <f>IF(ISBLANK('dein eigenes'!$A80),"",'dein eigenes'!H80)</f>
        <v/>
      </c>
      <c r="K2538" t="str">
        <f>IF(ISBLANK('dein eigenes'!$A80),"",'dein eigenes'!I80)</f>
        <v/>
      </c>
      <c r="L2538" t="str">
        <f>IF(ISBLANK('dein eigenes'!$A80),"",'dein eigenes'!J80)</f>
        <v/>
      </c>
      <c r="M2538" s="64">
        <f t="shared" si="314"/>
        <v>0</v>
      </c>
    </row>
    <row r="2539" spans="1:13" x14ac:dyDescent="0.25">
      <c r="A2539" t="str">
        <f t="shared" si="315"/>
        <v/>
      </c>
      <c r="B2539">
        <f t="shared" si="316"/>
        <v>0</v>
      </c>
      <c r="C2539" t="str">
        <f>IF(ISBLANK('dein eigenes'!$A81),"",'dein eigenes'!A81)</f>
        <v/>
      </c>
      <c r="D2539" t="str">
        <f>IF(ISBLANK('dein eigenes'!$A81),"",'dein eigenes'!B81)</f>
        <v/>
      </c>
      <c r="E2539" t="str">
        <f>IF(ISBLANK('dein eigenes'!$A81),"",'dein eigenes'!C81)</f>
        <v/>
      </c>
      <c r="F2539" t="str">
        <f>IF(ISBLANK('dein eigenes'!$A81),"",'dein eigenes'!D81)</f>
        <v/>
      </c>
      <c r="G2539" t="str">
        <f>IF(ISBLANK('dein eigenes'!$A81),"",'dein eigenes'!E81)</f>
        <v/>
      </c>
      <c r="H2539" t="str">
        <f>IF(ISBLANK('dein eigenes'!$A81),"",'dein eigenes'!F81)</f>
        <v/>
      </c>
      <c r="I2539" t="str">
        <f>IF(ISBLANK('dein eigenes'!$A81),"",'dein eigenes'!G81)</f>
        <v/>
      </c>
      <c r="J2539" t="str">
        <f>IF(ISBLANK('dein eigenes'!$A81),"",'dein eigenes'!H81)</f>
        <v/>
      </c>
      <c r="K2539" t="str">
        <f>IF(ISBLANK('dein eigenes'!$A81),"",'dein eigenes'!I81)</f>
        <v/>
      </c>
      <c r="L2539" t="str">
        <f>IF(ISBLANK('dein eigenes'!$A81),"",'dein eigenes'!J81)</f>
        <v/>
      </c>
      <c r="M2539" s="64">
        <f t="shared" si="314"/>
        <v>0</v>
      </c>
    </row>
    <row r="2540" spans="1:13" x14ac:dyDescent="0.25">
      <c r="A2540" t="str">
        <f t="shared" si="315"/>
        <v/>
      </c>
      <c r="B2540">
        <f t="shared" si="316"/>
        <v>0</v>
      </c>
      <c r="C2540" t="str">
        <f>IF(ISBLANK('dein eigenes'!$A82),"",'dein eigenes'!A82)</f>
        <v/>
      </c>
      <c r="D2540" t="str">
        <f>IF(ISBLANK('dein eigenes'!$A82),"",'dein eigenes'!B82)</f>
        <v/>
      </c>
      <c r="E2540" t="str">
        <f>IF(ISBLANK('dein eigenes'!$A82),"",'dein eigenes'!C82)</f>
        <v/>
      </c>
      <c r="F2540" t="str">
        <f>IF(ISBLANK('dein eigenes'!$A82),"",'dein eigenes'!D82)</f>
        <v/>
      </c>
      <c r="G2540" t="str">
        <f>IF(ISBLANK('dein eigenes'!$A82),"",'dein eigenes'!E82)</f>
        <v/>
      </c>
      <c r="H2540" t="str">
        <f>IF(ISBLANK('dein eigenes'!$A82),"",'dein eigenes'!F82)</f>
        <v/>
      </c>
      <c r="I2540" t="str">
        <f>IF(ISBLANK('dein eigenes'!$A82),"",'dein eigenes'!G82)</f>
        <v/>
      </c>
      <c r="J2540" t="str">
        <f>IF(ISBLANK('dein eigenes'!$A82),"",'dein eigenes'!H82)</f>
        <v/>
      </c>
      <c r="K2540" t="str">
        <f>IF(ISBLANK('dein eigenes'!$A82),"",'dein eigenes'!I82)</f>
        <v/>
      </c>
      <c r="L2540" t="str">
        <f>IF(ISBLANK('dein eigenes'!$A82),"",'dein eigenes'!J82)</f>
        <v/>
      </c>
      <c r="M2540" s="64">
        <f t="shared" si="314"/>
        <v>0</v>
      </c>
    </row>
    <row r="2541" spans="1:13" x14ac:dyDescent="0.25">
      <c r="A2541" t="str">
        <f t="shared" si="315"/>
        <v/>
      </c>
      <c r="B2541">
        <f t="shared" si="316"/>
        <v>0</v>
      </c>
      <c r="C2541" t="str">
        <f>IF(ISBLANK('dein eigenes'!$A83),"",'dein eigenes'!A83)</f>
        <v/>
      </c>
      <c r="D2541" t="str">
        <f>IF(ISBLANK('dein eigenes'!$A83),"",'dein eigenes'!B83)</f>
        <v/>
      </c>
      <c r="E2541" t="str">
        <f>IF(ISBLANK('dein eigenes'!$A83),"",'dein eigenes'!C83)</f>
        <v/>
      </c>
      <c r="F2541" t="str">
        <f>IF(ISBLANK('dein eigenes'!$A83),"",'dein eigenes'!D83)</f>
        <v/>
      </c>
      <c r="G2541" t="str">
        <f>IF(ISBLANK('dein eigenes'!$A83),"",'dein eigenes'!E83)</f>
        <v/>
      </c>
      <c r="H2541" t="str">
        <f>IF(ISBLANK('dein eigenes'!$A83),"",'dein eigenes'!F83)</f>
        <v/>
      </c>
      <c r="I2541" t="str">
        <f>IF(ISBLANK('dein eigenes'!$A83),"",'dein eigenes'!G83)</f>
        <v/>
      </c>
      <c r="J2541" t="str">
        <f>IF(ISBLANK('dein eigenes'!$A83),"",'dein eigenes'!H83)</f>
        <v/>
      </c>
      <c r="K2541" t="str">
        <f>IF(ISBLANK('dein eigenes'!$A83),"",'dein eigenes'!I83)</f>
        <v/>
      </c>
      <c r="L2541" t="str">
        <f>IF(ISBLANK('dein eigenes'!$A83),"",'dein eigenes'!J83)</f>
        <v/>
      </c>
      <c r="M2541" s="64">
        <f t="shared" si="314"/>
        <v>0</v>
      </c>
    </row>
    <row r="2542" spans="1:13" x14ac:dyDescent="0.25">
      <c r="A2542" t="str">
        <f t="shared" si="315"/>
        <v/>
      </c>
      <c r="B2542">
        <f t="shared" si="316"/>
        <v>0</v>
      </c>
      <c r="C2542" t="str">
        <f>IF(ISBLANK('dein eigenes'!$A84),"",'dein eigenes'!A84)</f>
        <v/>
      </c>
      <c r="D2542" t="str">
        <f>IF(ISBLANK('dein eigenes'!$A84),"",'dein eigenes'!B84)</f>
        <v/>
      </c>
      <c r="E2542" t="str">
        <f>IF(ISBLANK('dein eigenes'!$A84),"",'dein eigenes'!C84)</f>
        <v/>
      </c>
      <c r="F2542" t="str">
        <f>IF(ISBLANK('dein eigenes'!$A84),"",'dein eigenes'!D84)</f>
        <v/>
      </c>
      <c r="G2542" t="str">
        <f>IF(ISBLANK('dein eigenes'!$A84),"",'dein eigenes'!E84)</f>
        <v/>
      </c>
      <c r="H2542" t="str">
        <f>IF(ISBLANK('dein eigenes'!$A84),"",'dein eigenes'!F84)</f>
        <v/>
      </c>
      <c r="I2542" t="str">
        <f>IF(ISBLANK('dein eigenes'!$A84),"",'dein eigenes'!G84)</f>
        <v/>
      </c>
      <c r="J2542" t="str">
        <f>IF(ISBLANK('dein eigenes'!$A84),"",'dein eigenes'!H84)</f>
        <v/>
      </c>
      <c r="K2542" t="str">
        <f>IF(ISBLANK('dein eigenes'!$A84),"",'dein eigenes'!I84)</f>
        <v/>
      </c>
      <c r="L2542" t="str">
        <f>IF(ISBLANK('dein eigenes'!$A84),"",'dein eigenes'!J84)</f>
        <v/>
      </c>
      <c r="M2542" s="64">
        <f t="shared" si="314"/>
        <v>0</v>
      </c>
    </row>
    <row r="2543" spans="1:13" x14ac:dyDescent="0.25">
      <c r="A2543" t="str">
        <f t="shared" si="315"/>
        <v/>
      </c>
      <c r="B2543">
        <f t="shared" si="316"/>
        <v>0</v>
      </c>
      <c r="C2543" t="str">
        <f>IF(ISBLANK('dein eigenes'!$A85),"",'dein eigenes'!A85)</f>
        <v/>
      </c>
      <c r="D2543" t="str">
        <f>IF(ISBLANK('dein eigenes'!$A85),"",'dein eigenes'!B85)</f>
        <v/>
      </c>
      <c r="E2543" t="str">
        <f>IF(ISBLANK('dein eigenes'!$A85),"",'dein eigenes'!C85)</f>
        <v/>
      </c>
      <c r="F2543" t="str">
        <f>IF(ISBLANK('dein eigenes'!$A85),"",'dein eigenes'!D85)</f>
        <v/>
      </c>
      <c r="G2543" t="str">
        <f>IF(ISBLANK('dein eigenes'!$A85),"",'dein eigenes'!E85)</f>
        <v/>
      </c>
      <c r="H2543" t="str">
        <f>IF(ISBLANK('dein eigenes'!$A85),"",'dein eigenes'!F85)</f>
        <v/>
      </c>
      <c r="I2543" t="str">
        <f>IF(ISBLANK('dein eigenes'!$A85),"",'dein eigenes'!G85)</f>
        <v/>
      </c>
      <c r="J2543" t="str">
        <f>IF(ISBLANK('dein eigenes'!$A85),"",'dein eigenes'!H85)</f>
        <v/>
      </c>
      <c r="K2543" t="str">
        <f>IF(ISBLANK('dein eigenes'!$A85),"",'dein eigenes'!I85)</f>
        <v/>
      </c>
      <c r="L2543" t="str">
        <f>IF(ISBLANK('dein eigenes'!$A85),"",'dein eigenes'!J85)</f>
        <v/>
      </c>
      <c r="M2543" s="64">
        <f t="shared" si="314"/>
        <v>0</v>
      </c>
    </row>
    <row r="2544" spans="1:13" x14ac:dyDescent="0.25">
      <c r="A2544" t="str">
        <f t="shared" si="315"/>
        <v/>
      </c>
      <c r="B2544">
        <f t="shared" si="316"/>
        <v>0</v>
      </c>
      <c r="C2544" t="str">
        <f>IF(ISBLANK('dein eigenes'!$A86),"",'dein eigenes'!A86)</f>
        <v/>
      </c>
      <c r="D2544" t="str">
        <f>IF(ISBLANK('dein eigenes'!$A86),"",'dein eigenes'!B86)</f>
        <v/>
      </c>
      <c r="E2544" t="str">
        <f>IF(ISBLANK('dein eigenes'!$A86),"",'dein eigenes'!C86)</f>
        <v/>
      </c>
      <c r="F2544" t="str">
        <f>IF(ISBLANK('dein eigenes'!$A86),"",'dein eigenes'!D86)</f>
        <v/>
      </c>
      <c r="G2544" t="str">
        <f>IF(ISBLANK('dein eigenes'!$A86),"",'dein eigenes'!E86)</f>
        <v/>
      </c>
      <c r="H2544" t="str">
        <f>IF(ISBLANK('dein eigenes'!$A86),"",'dein eigenes'!F86)</f>
        <v/>
      </c>
      <c r="I2544" t="str">
        <f>IF(ISBLANK('dein eigenes'!$A86),"",'dein eigenes'!G86)</f>
        <v/>
      </c>
      <c r="J2544" t="str">
        <f>IF(ISBLANK('dein eigenes'!$A86),"",'dein eigenes'!H86)</f>
        <v/>
      </c>
      <c r="K2544" t="str">
        <f>IF(ISBLANK('dein eigenes'!$A86),"",'dein eigenes'!I86)</f>
        <v/>
      </c>
      <c r="L2544" t="str">
        <f>IF(ISBLANK('dein eigenes'!$A86),"",'dein eigenes'!J86)</f>
        <v/>
      </c>
      <c r="M2544" s="64">
        <f t="shared" si="314"/>
        <v>0</v>
      </c>
    </row>
    <row r="2545" spans="1:13" x14ac:dyDescent="0.25">
      <c r="A2545" t="str">
        <f t="shared" si="315"/>
        <v/>
      </c>
      <c r="B2545">
        <f t="shared" si="316"/>
        <v>0</v>
      </c>
      <c r="C2545" t="str">
        <f>IF(ISBLANK('dein eigenes'!$A87),"",'dein eigenes'!A87)</f>
        <v/>
      </c>
      <c r="D2545" t="str">
        <f>IF(ISBLANK('dein eigenes'!$A87),"",'dein eigenes'!B87)</f>
        <v/>
      </c>
      <c r="E2545" t="str">
        <f>IF(ISBLANK('dein eigenes'!$A87),"",'dein eigenes'!C87)</f>
        <v/>
      </c>
      <c r="F2545" t="str">
        <f>IF(ISBLANK('dein eigenes'!$A87),"",'dein eigenes'!D87)</f>
        <v/>
      </c>
      <c r="G2545" t="str">
        <f>IF(ISBLANK('dein eigenes'!$A87),"",'dein eigenes'!E87)</f>
        <v/>
      </c>
      <c r="H2545" t="str">
        <f>IF(ISBLANK('dein eigenes'!$A87),"",'dein eigenes'!F87)</f>
        <v/>
      </c>
      <c r="I2545" t="str">
        <f>IF(ISBLANK('dein eigenes'!$A87),"",'dein eigenes'!G87)</f>
        <v/>
      </c>
      <c r="J2545" t="str">
        <f>IF(ISBLANK('dein eigenes'!$A87),"",'dein eigenes'!H87)</f>
        <v/>
      </c>
      <c r="K2545" t="str">
        <f>IF(ISBLANK('dein eigenes'!$A87),"",'dein eigenes'!I87)</f>
        <v/>
      </c>
      <c r="L2545" t="str">
        <f>IF(ISBLANK('dein eigenes'!$A87),"",'dein eigenes'!J87)</f>
        <v/>
      </c>
      <c r="M2545" s="64">
        <f t="shared" si="314"/>
        <v>0</v>
      </c>
    </row>
    <row r="2546" spans="1:13" x14ac:dyDescent="0.25">
      <c r="A2546" t="str">
        <f t="shared" si="315"/>
        <v/>
      </c>
      <c r="B2546">
        <f t="shared" si="316"/>
        <v>0</v>
      </c>
      <c r="C2546" t="str">
        <f>IF(ISBLANK('dein eigenes'!$A88),"",'dein eigenes'!A88)</f>
        <v/>
      </c>
      <c r="D2546" t="str">
        <f>IF(ISBLANK('dein eigenes'!$A88),"",'dein eigenes'!B88)</f>
        <v/>
      </c>
      <c r="E2546" t="str">
        <f>IF(ISBLANK('dein eigenes'!$A88),"",'dein eigenes'!C88)</f>
        <v/>
      </c>
      <c r="F2546" t="str">
        <f>IF(ISBLANK('dein eigenes'!$A88),"",'dein eigenes'!D88)</f>
        <v/>
      </c>
      <c r="G2546" t="str">
        <f>IF(ISBLANK('dein eigenes'!$A88),"",'dein eigenes'!E88)</f>
        <v/>
      </c>
      <c r="H2546" t="str">
        <f>IF(ISBLANK('dein eigenes'!$A88),"",'dein eigenes'!F88)</f>
        <v/>
      </c>
      <c r="I2546" t="str">
        <f>IF(ISBLANK('dein eigenes'!$A88),"",'dein eigenes'!G88)</f>
        <v/>
      </c>
      <c r="J2546" t="str">
        <f>IF(ISBLANK('dein eigenes'!$A88),"",'dein eigenes'!H88)</f>
        <v/>
      </c>
      <c r="K2546" t="str">
        <f>IF(ISBLANK('dein eigenes'!$A88),"",'dein eigenes'!I88)</f>
        <v/>
      </c>
      <c r="L2546" t="str">
        <f>IF(ISBLANK('dein eigenes'!$A88),"",'dein eigenes'!J88)</f>
        <v/>
      </c>
      <c r="M2546" s="64">
        <f t="shared" si="314"/>
        <v>0</v>
      </c>
    </row>
    <row r="2547" spans="1:13" x14ac:dyDescent="0.25">
      <c r="A2547" t="str">
        <f t="shared" si="315"/>
        <v/>
      </c>
      <c r="B2547">
        <f t="shared" si="316"/>
        <v>0</v>
      </c>
      <c r="C2547" t="str">
        <f>IF(ISBLANK('dein eigenes'!$A89),"",'dein eigenes'!A89)</f>
        <v/>
      </c>
      <c r="D2547" t="str">
        <f>IF(ISBLANK('dein eigenes'!$A89),"",'dein eigenes'!B89)</f>
        <v/>
      </c>
      <c r="E2547" t="str">
        <f>IF(ISBLANK('dein eigenes'!$A89),"",'dein eigenes'!C89)</f>
        <v/>
      </c>
      <c r="F2547" t="str">
        <f>IF(ISBLANK('dein eigenes'!$A89),"",'dein eigenes'!D89)</f>
        <v/>
      </c>
      <c r="G2547" t="str">
        <f>IF(ISBLANK('dein eigenes'!$A89),"",'dein eigenes'!E89)</f>
        <v/>
      </c>
      <c r="H2547" t="str">
        <f>IF(ISBLANK('dein eigenes'!$A89),"",'dein eigenes'!F89)</f>
        <v/>
      </c>
      <c r="I2547" t="str">
        <f>IF(ISBLANK('dein eigenes'!$A89),"",'dein eigenes'!G89)</f>
        <v/>
      </c>
      <c r="J2547" t="str">
        <f>IF(ISBLANK('dein eigenes'!$A89),"",'dein eigenes'!H89)</f>
        <v/>
      </c>
      <c r="K2547" t="str">
        <f>IF(ISBLANK('dein eigenes'!$A89),"",'dein eigenes'!I89)</f>
        <v/>
      </c>
      <c r="L2547" t="str">
        <f>IF(ISBLANK('dein eigenes'!$A89),"",'dein eigenes'!J89)</f>
        <v/>
      </c>
      <c r="M2547" s="64">
        <f t="shared" si="314"/>
        <v>0</v>
      </c>
    </row>
    <row r="2548" spans="1:13" x14ac:dyDescent="0.25">
      <c r="A2548" t="str">
        <f t="shared" si="315"/>
        <v/>
      </c>
      <c r="B2548">
        <f t="shared" si="316"/>
        <v>0</v>
      </c>
      <c r="C2548" t="str">
        <f>IF(ISBLANK('dein eigenes'!$A90),"",'dein eigenes'!A90)</f>
        <v/>
      </c>
      <c r="D2548" t="str">
        <f>IF(ISBLANK('dein eigenes'!$A90),"",'dein eigenes'!B90)</f>
        <v/>
      </c>
      <c r="E2548" t="str">
        <f>IF(ISBLANK('dein eigenes'!$A90),"",'dein eigenes'!C90)</f>
        <v/>
      </c>
      <c r="F2548" t="str">
        <f>IF(ISBLANK('dein eigenes'!$A90),"",'dein eigenes'!D90)</f>
        <v/>
      </c>
      <c r="G2548" t="str">
        <f>IF(ISBLANK('dein eigenes'!$A90),"",'dein eigenes'!E90)</f>
        <v/>
      </c>
      <c r="H2548" t="str">
        <f>IF(ISBLANK('dein eigenes'!$A90),"",'dein eigenes'!F90)</f>
        <v/>
      </c>
      <c r="I2548" t="str">
        <f>IF(ISBLANK('dein eigenes'!$A90),"",'dein eigenes'!G90)</f>
        <v/>
      </c>
      <c r="J2548" t="str">
        <f>IF(ISBLANK('dein eigenes'!$A90),"",'dein eigenes'!H90)</f>
        <v/>
      </c>
      <c r="K2548" t="str">
        <f>IF(ISBLANK('dein eigenes'!$A90),"",'dein eigenes'!I90)</f>
        <v/>
      </c>
      <c r="L2548" t="str">
        <f>IF(ISBLANK('dein eigenes'!$A90),"",'dein eigenes'!J90)</f>
        <v/>
      </c>
      <c r="M2548" s="64">
        <f t="shared" si="314"/>
        <v>0</v>
      </c>
    </row>
    <row r="2549" spans="1:13" x14ac:dyDescent="0.25">
      <c r="A2549" t="str">
        <f t="shared" si="315"/>
        <v/>
      </c>
      <c r="B2549">
        <f t="shared" si="316"/>
        <v>0</v>
      </c>
      <c r="C2549" t="str">
        <f>IF(ISBLANK('dein eigenes'!$A91),"",'dein eigenes'!A91)</f>
        <v/>
      </c>
      <c r="D2549" t="str">
        <f>IF(ISBLANK('dein eigenes'!$A91),"",'dein eigenes'!B91)</f>
        <v/>
      </c>
      <c r="E2549" t="str">
        <f>IF(ISBLANK('dein eigenes'!$A91),"",'dein eigenes'!C91)</f>
        <v/>
      </c>
      <c r="F2549" t="str">
        <f>IF(ISBLANK('dein eigenes'!$A91),"",'dein eigenes'!D91)</f>
        <v/>
      </c>
      <c r="G2549" t="str">
        <f>IF(ISBLANK('dein eigenes'!$A91),"",'dein eigenes'!E91)</f>
        <v/>
      </c>
      <c r="H2549" t="str">
        <f>IF(ISBLANK('dein eigenes'!$A91),"",'dein eigenes'!F91)</f>
        <v/>
      </c>
      <c r="I2549" t="str">
        <f>IF(ISBLANK('dein eigenes'!$A91),"",'dein eigenes'!G91)</f>
        <v/>
      </c>
      <c r="J2549" t="str">
        <f>IF(ISBLANK('dein eigenes'!$A91),"",'dein eigenes'!H91)</f>
        <v/>
      </c>
      <c r="K2549" t="str">
        <f>IF(ISBLANK('dein eigenes'!$A91),"",'dein eigenes'!I91)</f>
        <v/>
      </c>
      <c r="L2549" t="str">
        <f>IF(ISBLANK('dein eigenes'!$A91),"",'dein eigenes'!J91)</f>
        <v/>
      </c>
      <c r="M2549" s="64">
        <f t="shared" si="314"/>
        <v>0</v>
      </c>
    </row>
    <row r="2550" spans="1:13" x14ac:dyDescent="0.25">
      <c r="A2550" t="str">
        <f t="shared" si="315"/>
        <v/>
      </c>
      <c r="B2550">
        <f t="shared" si="316"/>
        <v>0</v>
      </c>
      <c r="C2550" t="str">
        <f>IF(ISBLANK('dein eigenes'!$A92),"",'dein eigenes'!A92)</f>
        <v/>
      </c>
      <c r="D2550" t="str">
        <f>IF(ISBLANK('dein eigenes'!$A92),"",'dein eigenes'!B92)</f>
        <v/>
      </c>
      <c r="E2550" t="str">
        <f>IF(ISBLANK('dein eigenes'!$A92),"",'dein eigenes'!C92)</f>
        <v/>
      </c>
      <c r="F2550" t="str">
        <f>IF(ISBLANK('dein eigenes'!$A92),"",'dein eigenes'!D92)</f>
        <v/>
      </c>
      <c r="G2550" t="str">
        <f>IF(ISBLANK('dein eigenes'!$A92),"",'dein eigenes'!E92)</f>
        <v/>
      </c>
      <c r="H2550" t="str">
        <f>IF(ISBLANK('dein eigenes'!$A92),"",'dein eigenes'!F92)</f>
        <v/>
      </c>
      <c r="I2550" t="str">
        <f>IF(ISBLANK('dein eigenes'!$A92),"",'dein eigenes'!G92)</f>
        <v/>
      </c>
      <c r="J2550" t="str">
        <f>IF(ISBLANK('dein eigenes'!$A92),"",'dein eigenes'!H92)</f>
        <v/>
      </c>
      <c r="K2550" t="str">
        <f>IF(ISBLANK('dein eigenes'!$A92),"",'dein eigenes'!I92)</f>
        <v/>
      </c>
      <c r="L2550" t="str">
        <f>IF(ISBLANK('dein eigenes'!$A92),"",'dein eigenes'!J92)</f>
        <v/>
      </c>
      <c r="M2550" s="64">
        <f t="shared" si="314"/>
        <v>0</v>
      </c>
    </row>
    <row r="2551" spans="1:13" x14ac:dyDescent="0.25">
      <c r="A2551" t="str">
        <f t="shared" si="315"/>
        <v/>
      </c>
      <c r="B2551">
        <f t="shared" si="316"/>
        <v>0</v>
      </c>
      <c r="C2551" t="str">
        <f>IF(ISBLANK('dein eigenes'!$A93),"",'dein eigenes'!A93)</f>
        <v/>
      </c>
      <c r="D2551" t="str">
        <f>IF(ISBLANK('dein eigenes'!$A93),"",'dein eigenes'!B93)</f>
        <v/>
      </c>
      <c r="E2551" t="str">
        <f>IF(ISBLANK('dein eigenes'!$A93),"",'dein eigenes'!C93)</f>
        <v/>
      </c>
      <c r="F2551" t="str">
        <f>IF(ISBLANK('dein eigenes'!$A93),"",'dein eigenes'!D93)</f>
        <v/>
      </c>
      <c r="G2551" t="str">
        <f>IF(ISBLANK('dein eigenes'!$A93),"",'dein eigenes'!E93)</f>
        <v/>
      </c>
      <c r="H2551" t="str">
        <f>IF(ISBLANK('dein eigenes'!$A93),"",'dein eigenes'!F93)</f>
        <v/>
      </c>
      <c r="I2551" t="str">
        <f>IF(ISBLANK('dein eigenes'!$A93),"",'dein eigenes'!G93)</f>
        <v/>
      </c>
      <c r="J2551" t="str">
        <f>IF(ISBLANK('dein eigenes'!$A93),"",'dein eigenes'!H93)</f>
        <v/>
      </c>
      <c r="K2551" t="str">
        <f>IF(ISBLANK('dein eigenes'!$A93),"",'dein eigenes'!I93)</f>
        <v/>
      </c>
      <c r="L2551" t="str">
        <f>IF(ISBLANK('dein eigenes'!$A93),"",'dein eigenes'!J93)</f>
        <v/>
      </c>
      <c r="M2551" s="64">
        <f t="shared" si="314"/>
        <v>0</v>
      </c>
    </row>
    <row r="2552" spans="1:13" x14ac:dyDescent="0.25">
      <c r="A2552" t="str">
        <f t="shared" si="315"/>
        <v/>
      </c>
      <c r="B2552">
        <f t="shared" si="316"/>
        <v>0</v>
      </c>
      <c r="C2552" t="str">
        <f>IF(ISBLANK('dein eigenes'!$A94),"",'dein eigenes'!A94)</f>
        <v/>
      </c>
      <c r="D2552" t="str">
        <f>IF(ISBLANK('dein eigenes'!$A94),"",'dein eigenes'!B94)</f>
        <v/>
      </c>
      <c r="E2552" t="str">
        <f>IF(ISBLANK('dein eigenes'!$A94),"",'dein eigenes'!C94)</f>
        <v/>
      </c>
      <c r="F2552" t="str">
        <f>IF(ISBLANK('dein eigenes'!$A94),"",'dein eigenes'!D94)</f>
        <v/>
      </c>
      <c r="G2552" t="str">
        <f>IF(ISBLANK('dein eigenes'!$A94),"",'dein eigenes'!E94)</f>
        <v/>
      </c>
      <c r="H2552" t="str">
        <f>IF(ISBLANK('dein eigenes'!$A94),"",'dein eigenes'!F94)</f>
        <v/>
      </c>
      <c r="I2552" t="str">
        <f>IF(ISBLANK('dein eigenes'!$A94),"",'dein eigenes'!G94)</f>
        <v/>
      </c>
      <c r="J2552" t="str">
        <f>IF(ISBLANK('dein eigenes'!$A94),"",'dein eigenes'!H94)</f>
        <v/>
      </c>
      <c r="K2552" t="str">
        <f>IF(ISBLANK('dein eigenes'!$A94),"",'dein eigenes'!I94)</f>
        <v/>
      </c>
      <c r="L2552" t="str">
        <f>IF(ISBLANK('dein eigenes'!$A94),"",'dein eigenes'!J94)</f>
        <v/>
      </c>
      <c r="M2552" s="64">
        <f t="shared" si="314"/>
        <v>0</v>
      </c>
    </row>
    <row r="2553" spans="1:13" x14ac:dyDescent="0.25">
      <c r="A2553" t="str">
        <f t="shared" si="315"/>
        <v/>
      </c>
      <c r="B2553">
        <f t="shared" si="316"/>
        <v>0</v>
      </c>
      <c r="C2553" t="str">
        <f>IF(ISBLANK('dein eigenes'!$A95),"",'dein eigenes'!A95)</f>
        <v/>
      </c>
      <c r="D2553" t="str">
        <f>IF(ISBLANK('dein eigenes'!$A95),"",'dein eigenes'!B95)</f>
        <v/>
      </c>
      <c r="E2553" t="str">
        <f>IF(ISBLANK('dein eigenes'!$A95),"",'dein eigenes'!C95)</f>
        <v/>
      </c>
      <c r="F2553" t="str">
        <f>IF(ISBLANK('dein eigenes'!$A95),"",'dein eigenes'!D95)</f>
        <v/>
      </c>
      <c r="G2553" t="str">
        <f>IF(ISBLANK('dein eigenes'!$A95),"",'dein eigenes'!E95)</f>
        <v/>
      </c>
      <c r="H2553" t="str">
        <f>IF(ISBLANK('dein eigenes'!$A95),"",'dein eigenes'!F95)</f>
        <v/>
      </c>
      <c r="I2553" t="str">
        <f>IF(ISBLANK('dein eigenes'!$A95),"",'dein eigenes'!G95)</f>
        <v/>
      </c>
      <c r="J2553" t="str">
        <f>IF(ISBLANK('dein eigenes'!$A95),"",'dein eigenes'!H95)</f>
        <v/>
      </c>
      <c r="K2553" t="str">
        <f>IF(ISBLANK('dein eigenes'!$A95),"",'dein eigenes'!I95)</f>
        <v/>
      </c>
      <c r="L2553" t="str">
        <f>IF(ISBLANK('dein eigenes'!$A95),"",'dein eigenes'!J95)</f>
        <v/>
      </c>
      <c r="M2553" s="64">
        <f t="shared" si="314"/>
        <v>0</v>
      </c>
    </row>
    <row r="2554" spans="1:13" x14ac:dyDescent="0.25">
      <c r="A2554" t="str">
        <f t="shared" si="315"/>
        <v/>
      </c>
      <c r="B2554">
        <f t="shared" si="316"/>
        <v>0</v>
      </c>
      <c r="C2554" t="str">
        <f>IF(ISBLANK('dein eigenes'!$A96),"",'dein eigenes'!A96)</f>
        <v/>
      </c>
      <c r="D2554" t="str">
        <f>IF(ISBLANK('dein eigenes'!$A96),"",'dein eigenes'!B96)</f>
        <v/>
      </c>
      <c r="E2554" t="str">
        <f>IF(ISBLANK('dein eigenes'!$A96),"",'dein eigenes'!C96)</f>
        <v/>
      </c>
      <c r="F2554" t="str">
        <f>IF(ISBLANK('dein eigenes'!$A96),"",'dein eigenes'!D96)</f>
        <v/>
      </c>
      <c r="G2554" t="str">
        <f>IF(ISBLANK('dein eigenes'!$A96),"",'dein eigenes'!E96)</f>
        <v/>
      </c>
      <c r="H2554" t="str">
        <f>IF(ISBLANK('dein eigenes'!$A96),"",'dein eigenes'!F96)</f>
        <v/>
      </c>
      <c r="I2554" t="str">
        <f>IF(ISBLANK('dein eigenes'!$A96),"",'dein eigenes'!G96)</f>
        <v/>
      </c>
      <c r="J2554" t="str">
        <f>IF(ISBLANK('dein eigenes'!$A96),"",'dein eigenes'!H96)</f>
        <v/>
      </c>
      <c r="K2554" t="str">
        <f>IF(ISBLANK('dein eigenes'!$A96),"",'dein eigenes'!I96)</f>
        <v/>
      </c>
      <c r="L2554" t="str">
        <f>IF(ISBLANK('dein eigenes'!$A96),"",'dein eigenes'!J96)</f>
        <v/>
      </c>
      <c r="M2554" s="64">
        <f t="shared" si="314"/>
        <v>0</v>
      </c>
    </row>
    <row r="2555" spans="1:13" x14ac:dyDescent="0.25">
      <c r="A2555" t="str">
        <f t="shared" si="315"/>
        <v/>
      </c>
      <c r="B2555">
        <f t="shared" si="316"/>
        <v>0</v>
      </c>
      <c r="C2555" t="str">
        <f>IF(ISBLANK('dein eigenes'!$A97),"",'dein eigenes'!A97)</f>
        <v/>
      </c>
      <c r="D2555" t="str">
        <f>IF(ISBLANK('dein eigenes'!$A97),"",'dein eigenes'!B97)</f>
        <v/>
      </c>
      <c r="E2555" t="str">
        <f>IF(ISBLANK('dein eigenes'!$A97),"",'dein eigenes'!C97)</f>
        <v/>
      </c>
      <c r="F2555" t="str">
        <f>IF(ISBLANK('dein eigenes'!$A97),"",'dein eigenes'!D97)</f>
        <v/>
      </c>
      <c r="G2555" t="str">
        <f>IF(ISBLANK('dein eigenes'!$A97),"",'dein eigenes'!E97)</f>
        <v/>
      </c>
      <c r="H2555" t="str">
        <f>IF(ISBLANK('dein eigenes'!$A97),"",'dein eigenes'!F97)</f>
        <v/>
      </c>
      <c r="I2555" t="str">
        <f>IF(ISBLANK('dein eigenes'!$A97),"",'dein eigenes'!G97)</f>
        <v/>
      </c>
      <c r="J2555" t="str">
        <f>IF(ISBLANK('dein eigenes'!$A97),"",'dein eigenes'!H97)</f>
        <v/>
      </c>
      <c r="K2555" t="str">
        <f>IF(ISBLANK('dein eigenes'!$A97),"",'dein eigenes'!I97)</f>
        <v/>
      </c>
      <c r="L2555" t="str">
        <f>IF(ISBLANK('dein eigenes'!$A97),"",'dein eigenes'!J97)</f>
        <v/>
      </c>
      <c r="M2555" s="64">
        <f t="shared" si="314"/>
        <v>0</v>
      </c>
    </row>
    <row r="2556" spans="1:13" x14ac:dyDescent="0.25">
      <c r="A2556" t="str">
        <f t="shared" si="315"/>
        <v/>
      </c>
      <c r="B2556">
        <f t="shared" si="316"/>
        <v>0</v>
      </c>
      <c r="C2556" t="str">
        <f>IF(ISBLANK('dein eigenes'!$A98),"",'dein eigenes'!A98)</f>
        <v/>
      </c>
      <c r="D2556" t="str">
        <f>IF(ISBLANK('dein eigenes'!$A98),"",'dein eigenes'!B98)</f>
        <v/>
      </c>
      <c r="E2556" t="str">
        <f>IF(ISBLANK('dein eigenes'!$A98),"",'dein eigenes'!C98)</f>
        <v/>
      </c>
      <c r="F2556" t="str">
        <f>IF(ISBLANK('dein eigenes'!$A98),"",'dein eigenes'!D98)</f>
        <v/>
      </c>
      <c r="G2556" t="str">
        <f>IF(ISBLANK('dein eigenes'!$A98),"",'dein eigenes'!E98)</f>
        <v/>
      </c>
      <c r="H2556" t="str">
        <f>IF(ISBLANK('dein eigenes'!$A98),"",'dein eigenes'!F98)</f>
        <v/>
      </c>
      <c r="I2556" t="str">
        <f>IF(ISBLANK('dein eigenes'!$A98),"",'dein eigenes'!G98)</f>
        <v/>
      </c>
      <c r="J2556" t="str">
        <f>IF(ISBLANK('dein eigenes'!$A98),"",'dein eigenes'!H98)</f>
        <v/>
      </c>
      <c r="K2556" t="str">
        <f>IF(ISBLANK('dein eigenes'!$A98),"",'dein eigenes'!I98)</f>
        <v/>
      </c>
      <c r="L2556" t="str">
        <f>IF(ISBLANK('dein eigenes'!$A98),"",'dein eigenes'!J98)</f>
        <v/>
      </c>
      <c r="M2556" s="64">
        <f t="shared" si="314"/>
        <v>0</v>
      </c>
    </row>
    <row r="2557" spans="1:13" x14ac:dyDescent="0.25">
      <c r="A2557" t="str">
        <f t="shared" si="315"/>
        <v/>
      </c>
      <c r="B2557">
        <f t="shared" si="316"/>
        <v>0</v>
      </c>
      <c r="C2557" t="str">
        <f>IF(ISBLANK('dein eigenes'!$A99),"",'dein eigenes'!A99)</f>
        <v/>
      </c>
      <c r="D2557" t="str">
        <f>IF(ISBLANK('dein eigenes'!$A99),"",'dein eigenes'!B99)</f>
        <v/>
      </c>
      <c r="E2557" t="str">
        <f>IF(ISBLANK('dein eigenes'!$A99),"",'dein eigenes'!C99)</f>
        <v/>
      </c>
      <c r="F2557" t="str">
        <f>IF(ISBLANK('dein eigenes'!$A99),"",'dein eigenes'!D99)</f>
        <v/>
      </c>
      <c r="G2557" t="str">
        <f>IF(ISBLANK('dein eigenes'!$A99),"",'dein eigenes'!E99)</f>
        <v/>
      </c>
      <c r="H2557" t="str">
        <f>IF(ISBLANK('dein eigenes'!$A99),"",'dein eigenes'!F99)</f>
        <v/>
      </c>
      <c r="I2557" t="str">
        <f>IF(ISBLANK('dein eigenes'!$A99),"",'dein eigenes'!G99)</f>
        <v/>
      </c>
      <c r="J2557" t="str">
        <f>IF(ISBLANK('dein eigenes'!$A99),"",'dein eigenes'!H99)</f>
        <v/>
      </c>
      <c r="K2557" t="str">
        <f>IF(ISBLANK('dein eigenes'!$A99),"",'dein eigenes'!I99)</f>
        <v/>
      </c>
      <c r="L2557" t="str">
        <f>IF(ISBLANK('dein eigenes'!$A99),"",'dein eigenes'!J99)</f>
        <v/>
      </c>
      <c r="M2557" s="64">
        <f t="shared" si="314"/>
        <v>0</v>
      </c>
    </row>
    <row r="2558" spans="1:13" x14ac:dyDescent="0.25">
      <c r="A2558" t="str">
        <f t="shared" si="315"/>
        <v/>
      </c>
      <c r="B2558">
        <f t="shared" si="316"/>
        <v>0</v>
      </c>
      <c r="C2558" t="str">
        <f>IF(ISBLANK('dein eigenes'!$A100),"",'dein eigenes'!A100)</f>
        <v/>
      </c>
      <c r="D2558" t="str">
        <f>IF(ISBLANK('dein eigenes'!$A100),"",'dein eigenes'!B100)</f>
        <v/>
      </c>
      <c r="E2558" t="str">
        <f>IF(ISBLANK('dein eigenes'!$A100),"",'dein eigenes'!C100)</f>
        <v/>
      </c>
      <c r="F2558" t="str">
        <f>IF(ISBLANK('dein eigenes'!$A100),"",'dein eigenes'!D100)</f>
        <v/>
      </c>
      <c r="G2558" t="str">
        <f>IF(ISBLANK('dein eigenes'!$A100),"",'dein eigenes'!E100)</f>
        <v/>
      </c>
      <c r="H2558" t="str">
        <f>IF(ISBLANK('dein eigenes'!$A100),"",'dein eigenes'!F100)</f>
        <v/>
      </c>
      <c r="I2558" t="str">
        <f>IF(ISBLANK('dein eigenes'!$A100),"",'dein eigenes'!G100)</f>
        <v/>
      </c>
      <c r="J2558" t="str">
        <f>IF(ISBLANK('dein eigenes'!$A100),"",'dein eigenes'!H100)</f>
        <v/>
      </c>
      <c r="K2558" t="str">
        <f>IF(ISBLANK('dein eigenes'!$A100),"",'dein eigenes'!I100)</f>
        <v/>
      </c>
      <c r="L2558" t="str">
        <f>IF(ISBLANK('dein eigenes'!$A100),"",'dein eigenes'!J100)</f>
        <v/>
      </c>
      <c r="M2558" s="64">
        <f t="shared" si="314"/>
        <v>0</v>
      </c>
    </row>
    <row r="2559" spans="1:13" x14ac:dyDescent="0.25">
      <c r="A2559" t="str">
        <f t="shared" si="315"/>
        <v/>
      </c>
      <c r="B2559">
        <f t="shared" si="316"/>
        <v>0</v>
      </c>
      <c r="C2559" t="str">
        <f>IF(ISBLANK('dein eigenes'!$A101),"",'dein eigenes'!A101)</f>
        <v/>
      </c>
      <c r="D2559" t="str">
        <f>IF(ISBLANK('dein eigenes'!$A101),"",'dein eigenes'!B101)</f>
        <v/>
      </c>
      <c r="E2559" t="str">
        <f>IF(ISBLANK('dein eigenes'!$A101),"",'dein eigenes'!C101)</f>
        <v/>
      </c>
      <c r="F2559" t="str">
        <f>IF(ISBLANK('dein eigenes'!$A101),"",'dein eigenes'!D101)</f>
        <v/>
      </c>
      <c r="G2559" t="str">
        <f>IF(ISBLANK('dein eigenes'!$A101),"",'dein eigenes'!E101)</f>
        <v/>
      </c>
      <c r="H2559" t="str">
        <f>IF(ISBLANK('dein eigenes'!$A101),"",'dein eigenes'!F101)</f>
        <v/>
      </c>
      <c r="I2559" t="str">
        <f>IF(ISBLANK('dein eigenes'!$A101),"",'dein eigenes'!G101)</f>
        <v/>
      </c>
      <c r="J2559" t="str">
        <f>IF(ISBLANK('dein eigenes'!$A101),"",'dein eigenes'!H101)</f>
        <v/>
      </c>
      <c r="K2559" t="str">
        <f>IF(ISBLANK('dein eigenes'!$A101),"",'dein eigenes'!I101)</f>
        <v/>
      </c>
      <c r="L2559" t="str">
        <f>IF(ISBLANK('dein eigenes'!$A101),"",'dein eigenes'!J101)</f>
        <v/>
      </c>
      <c r="M2559" s="64">
        <f t="shared" si="314"/>
        <v>0</v>
      </c>
    </row>
    <row r="2560" spans="1:13" x14ac:dyDescent="0.25">
      <c r="A2560" t="str">
        <f t="shared" si="315"/>
        <v/>
      </c>
      <c r="B2560">
        <f t="shared" si="316"/>
        <v>0</v>
      </c>
      <c r="C2560" t="str">
        <f>IF(ISBLANK('dein eigenes'!$A102),"",'dein eigenes'!A102)</f>
        <v/>
      </c>
      <c r="D2560" t="str">
        <f>IF(ISBLANK('dein eigenes'!$A102),"",'dein eigenes'!B102)</f>
        <v/>
      </c>
      <c r="E2560" t="str">
        <f>IF(ISBLANK('dein eigenes'!$A102),"",'dein eigenes'!C102)</f>
        <v/>
      </c>
      <c r="F2560" t="str">
        <f>IF(ISBLANK('dein eigenes'!$A102),"",'dein eigenes'!D102)</f>
        <v/>
      </c>
      <c r="G2560" t="str">
        <f>IF(ISBLANK('dein eigenes'!$A102),"",'dein eigenes'!E102)</f>
        <v/>
      </c>
      <c r="H2560" t="str">
        <f>IF(ISBLANK('dein eigenes'!$A102),"",'dein eigenes'!F102)</f>
        <v/>
      </c>
      <c r="I2560" t="str">
        <f>IF(ISBLANK('dein eigenes'!$A102),"",'dein eigenes'!G102)</f>
        <v/>
      </c>
      <c r="J2560" t="str">
        <f>IF(ISBLANK('dein eigenes'!$A102),"",'dein eigenes'!H102)</f>
        <v/>
      </c>
      <c r="K2560" t="str">
        <f>IF(ISBLANK('dein eigenes'!$A102),"",'dein eigenes'!I102)</f>
        <v/>
      </c>
      <c r="L2560" t="str">
        <f>IF(ISBLANK('dein eigenes'!$A102),"",'dein eigenes'!J102)</f>
        <v/>
      </c>
      <c r="M2560" s="64">
        <f t="shared" si="314"/>
        <v>0</v>
      </c>
    </row>
    <row r="2561" spans="1:13" x14ac:dyDescent="0.25">
      <c r="A2561" t="str">
        <f t="shared" si="315"/>
        <v/>
      </c>
      <c r="B2561">
        <f t="shared" si="316"/>
        <v>0</v>
      </c>
      <c r="C2561" t="str">
        <f>IF(ISBLANK('dein eigenes'!$A103),"",'dein eigenes'!A103)</f>
        <v/>
      </c>
      <c r="D2561" t="str">
        <f>IF(ISBLANK('dein eigenes'!$A103),"",'dein eigenes'!B103)</f>
        <v/>
      </c>
      <c r="E2561" t="str">
        <f>IF(ISBLANK('dein eigenes'!$A103),"",'dein eigenes'!C103)</f>
        <v/>
      </c>
      <c r="F2561" t="str">
        <f>IF(ISBLANK('dein eigenes'!$A103),"",'dein eigenes'!D103)</f>
        <v/>
      </c>
      <c r="G2561" t="str">
        <f>IF(ISBLANK('dein eigenes'!$A103),"",'dein eigenes'!E103)</f>
        <v/>
      </c>
      <c r="H2561" t="str">
        <f>IF(ISBLANK('dein eigenes'!$A103),"",'dein eigenes'!F103)</f>
        <v/>
      </c>
      <c r="I2561" t="str">
        <f>IF(ISBLANK('dein eigenes'!$A103),"",'dein eigenes'!G103)</f>
        <v/>
      </c>
      <c r="J2561" t="str">
        <f>IF(ISBLANK('dein eigenes'!$A103),"",'dein eigenes'!H103)</f>
        <v/>
      </c>
      <c r="K2561" t="str">
        <f>IF(ISBLANK('dein eigenes'!$A103),"",'dein eigenes'!I103)</f>
        <v/>
      </c>
      <c r="L2561" t="str">
        <f>IF(ISBLANK('dein eigenes'!$A103),"",'dein eigenes'!J103)</f>
        <v/>
      </c>
      <c r="M2561" s="64">
        <f t="shared" si="314"/>
        <v>0</v>
      </c>
    </row>
    <row r="2562" spans="1:13" x14ac:dyDescent="0.25">
      <c r="A2562" t="str">
        <f t="shared" si="315"/>
        <v/>
      </c>
      <c r="B2562">
        <f t="shared" si="316"/>
        <v>0</v>
      </c>
      <c r="C2562" t="str">
        <f>IF(ISBLANK('dein eigenes'!$A104),"",'dein eigenes'!A104)</f>
        <v/>
      </c>
      <c r="D2562" t="str">
        <f>IF(ISBLANK('dein eigenes'!$A104),"",'dein eigenes'!B104)</f>
        <v/>
      </c>
      <c r="E2562" t="str">
        <f>IF(ISBLANK('dein eigenes'!$A104),"",'dein eigenes'!C104)</f>
        <v/>
      </c>
      <c r="F2562" t="str">
        <f>IF(ISBLANK('dein eigenes'!$A104),"",'dein eigenes'!D104)</f>
        <v/>
      </c>
      <c r="G2562" t="str">
        <f>IF(ISBLANK('dein eigenes'!$A104),"",'dein eigenes'!E104)</f>
        <v/>
      </c>
      <c r="H2562" t="str">
        <f>IF(ISBLANK('dein eigenes'!$A104),"",'dein eigenes'!F104)</f>
        <v/>
      </c>
      <c r="I2562" t="str">
        <f>IF(ISBLANK('dein eigenes'!$A104),"",'dein eigenes'!G104)</f>
        <v/>
      </c>
      <c r="J2562" t="str">
        <f>IF(ISBLANK('dein eigenes'!$A104),"",'dein eigenes'!H104)</f>
        <v/>
      </c>
      <c r="K2562" t="str">
        <f>IF(ISBLANK('dein eigenes'!$A104),"",'dein eigenes'!I104)</f>
        <v/>
      </c>
      <c r="L2562" t="str">
        <f>IF(ISBLANK('dein eigenes'!$A104),"",'dein eigenes'!J104)</f>
        <v/>
      </c>
      <c r="M2562" s="64">
        <f t="shared" si="314"/>
        <v>0</v>
      </c>
    </row>
    <row r="2563" spans="1:13" x14ac:dyDescent="0.25">
      <c r="A2563" t="str">
        <f t="shared" si="315"/>
        <v/>
      </c>
      <c r="B2563">
        <f t="shared" si="316"/>
        <v>0</v>
      </c>
      <c r="C2563" t="str">
        <f>IF(ISBLANK('dein eigenes'!$A105),"",'dein eigenes'!A105)</f>
        <v/>
      </c>
      <c r="D2563" t="str">
        <f>IF(ISBLANK('dein eigenes'!$A105),"",'dein eigenes'!B105)</f>
        <v/>
      </c>
      <c r="E2563" t="str">
        <f>IF(ISBLANK('dein eigenes'!$A105),"",'dein eigenes'!C105)</f>
        <v/>
      </c>
      <c r="F2563" t="str">
        <f>IF(ISBLANK('dein eigenes'!$A105),"",'dein eigenes'!D105)</f>
        <v/>
      </c>
      <c r="G2563" t="str">
        <f>IF(ISBLANK('dein eigenes'!$A105),"",'dein eigenes'!E105)</f>
        <v/>
      </c>
      <c r="H2563" t="str">
        <f>IF(ISBLANK('dein eigenes'!$A105),"",'dein eigenes'!F105)</f>
        <v/>
      </c>
      <c r="I2563" t="str">
        <f>IF(ISBLANK('dein eigenes'!$A105),"",'dein eigenes'!G105)</f>
        <v/>
      </c>
      <c r="J2563" t="str">
        <f>IF(ISBLANK('dein eigenes'!$A105),"",'dein eigenes'!H105)</f>
        <v/>
      </c>
      <c r="K2563" t="str">
        <f>IF(ISBLANK('dein eigenes'!$A105),"",'dein eigenes'!I105)</f>
        <v/>
      </c>
      <c r="L2563" t="str">
        <f>IF(ISBLANK('dein eigenes'!$A105),"",'dein eigenes'!J105)</f>
        <v/>
      </c>
      <c r="M2563" s="64">
        <f t="shared" si="314"/>
        <v>0</v>
      </c>
    </row>
    <row r="2564" spans="1:13" x14ac:dyDescent="0.25">
      <c r="A2564" t="str">
        <f t="shared" si="315"/>
        <v/>
      </c>
      <c r="B2564">
        <f t="shared" si="316"/>
        <v>0</v>
      </c>
      <c r="C2564" t="str">
        <f>IF(ISBLANK('dein eigenes'!$A106),"",'dein eigenes'!A106)</f>
        <v/>
      </c>
      <c r="D2564" t="str">
        <f>IF(ISBLANK('dein eigenes'!$A106),"",'dein eigenes'!B106)</f>
        <v/>
      </c>
      <c r="E2564" t="str">
        <f>IF(ISBLANK('dein eigenes'!$A106),"",'dein eigenes'!C106)</f>
        <v/>
      </c>
      <c r="F2564" t="str">
        <f>IF(ISBLANK('dein eigenes'!$A106),"",'dein eigenes'!D106)</f>
        <v/>
      </c>
      <c r="G2564" t="str">
        <f>IF(ISBLANK('dein eigenes'!$A106),"",'dein eigenes'!E106)</f>
        <v/>
      </c>
      <c r="H2564" t="str">
        <f>IF(ISBLANK('dein eigenes'!$A106),"",'dein eigenes'!F106)</f>
        <v/>
      </c>
      <c r="I2564" t="str">
        <f>IF(ISBLANK('dein eigenes'!$A106),"",'dein eigenes'!G106)</f>
        <v/>
      </c>
      <c r="J2564" t="str">
        <f>IF(ISBLANK('dein eigenes'!$A106),"",'dein eigenes'!H106)</f>
        <v/>
      </c>
      <c r="K2564" t="str">
        <f>IF(ISBLANK('dein eigenes'!$A106),"",'dein eigenes'!I106)</f>
        <v/>
      </c>
      <c r="L2564" t="str">
        <f>IF(ISBLANK('dein eigenes'!$A106),"",'dein eigenes'!J106)</f>
        <v/>
      </c>
      <c r="M2564" s="64">
        <f t="shared" si="314"/>
        <v>0</v>
      </c>
    </row>
    <row r="2565" spans="1:13" x14ac:dyDescent="0.25">
      <c r="A2565" t="str">
        <f t="shared" si="315"/>
        <v/>
      </c>
      <c r="B2565">
        <f t="shared" si="316"/>
        <v>0</v>
      </c>
      <c r="C2565" t="str">
        <f>IF(ISBLANK('dein eigenes'!$A107),"",'dein eigenes'!A107)</f>
        <v/>
      </c>
      <c r="D2565" t="str">
        <f>IF(ISBLANK('dein eigenes'!$A107),"",'dein eigenes'!B107)</f>
        <v/>
      </c>
      <c r="E2565" t="str">
        <f>IF(ISBLANK('dein eigenes'!$A107),"",'dein eigenes'!C107)</f>
        <v/>
      </c>
      <c r="F2565" t="str">
        <f>IF(ISBLANK('dein eigenes'!$A107),"",'dein eigenes'!D107)</f>
        <v/>
      </c>
      <c r="G2565" t="str">
        <f>IF(ISBLANK('dein eigenes'!$A107),"",'dein eigenes'!E107)</f>
        <v/>
      </c>
      <c r="H2565" t="str">
        <f>IF(ISBLANK('dein eigenes'!$A107),"",'dein eigenes'!F107)</f>
        <v/>
      </c>
      <c r="I2565" t="str">
        <f>IF(ISBLANK('dein eigenes'!$A107),"",'dein eigenes'!G107)</f>
        <v/>
      </c>
      <c r="J2565" t="str">
        <f>IF(ISBLANK('dein eigenes'!$A107),"",'dein eigenes'!H107)</f>
        <v/>
      </c>
      <c r="K2565" t="str">
        <f>IF(ISBLANK('dein eigenes'!$A107),"",'dein eigenes'!I107)</f>
        <v/>
      </c>
      <c r="L2565" t="str">
        <f>IF(ISBLANK('dein eigenes'!$A107),"",'dein eigenes'!J107)</f>
        <v/>
      </c>
      <c r="M2565" s="64">
        <f t="shared" si="314"/>
        <v>0</v>
      </c>
    </row>
    <row r="2566" spans="1:13" x14ac:dyDescent="0.25">
      <c r="A2566" t="str">
        <f t="shared" si="315"/>
        <v/>
      </c>
      <c r="B2566">
        <f t="shared" si="316"/>
        <v>0</v>
      </c>
      <c r="C2566" t="str">
        <f>IF(ISBLANK('dein eigenes'!$A108),"",'dein eigenes'!A108)</f>
        <v/>
      </c>
      <c r="D2566" t="str">
        <f>IF(ISBLANK('dein eigenes'!$A108),"",'dein eigenes'!B108)</f>
        <v/>
      </c>
      <c r="E2566" t="str">
        <f>IF(ISBLANK('dein eigenes'!$A108),"",'dein eigenes'!C108)</f>
        <v/>
      </c>
      <c r="F2566" t="str">
        <f>IF(ISBLANK('dein eigenes'!$A108),"",'dein eigenes'!D108)</f>
        <v/>
      </c>
      <c r="G2566" t="str">
        <f>IF(ISBLANK('dein eigenes'!$A108),"",'dein eigenes'!E108)</f>
        <v/>
      </c>
      <c r="H2566" t="str">
        <f>IF(ISBLANK('dein eigenes'!$A108),"",'dein eigenes'!F108)</f>
        <v/>
      </c>
      <c r="I2566" t="str">
        <f>IF(ISBLANK('dein eigenes'!$A108),"",'dein eigenes'!G108)</f>
        <v/>
      </c>
      <c r="J2566" t="str">
        <f>IF(ISBLANK('dein eigenes'!$A108),"",'dein eigenes'!H108)</f>
        <v/>
      </c>
      <c r="K2566" t="str">
        <f>IF(ISBLANK('dein eigenes'!$A108),"",'dein eigenes'!I108)</f>
        <v/>
      </c>
      <c r="L2566" t="str">
        <f>IF(ISBLANK('dein eigenes'!$A108),"",'dein eigenes'!J108)</f>
        <v/>
      </c>
      <c r="M2566" s="64">
        <f t="shared" si="314"/>
        <v>0</v>
      </c>
    </row>
    <row r="2567" spans="1:13" x14ac:dyDescent="0.25">
      <c r="A2567" t="str">
        <f t="shared" si="315"/>
        <v/>
      </c>
      <c r="B2567">
        <f t="shared" si="316"/>
        <v>0</v>
      </c>
      <c r="C2567" t="str">
        <f>IF(ISBLANK('dein eigenes'!$A109),"",'dein eigenes'!A109)</f>
        <v/>
      </c>
      <c r="D2567" t="str">
        <f>IF(ISBLANK('dein eigenes'!$A109),"",'dein eigenes'!B109)</f>
        <v/>
      </c>
      <c r="E2567" t="str">
        <f>IF(ISBLANK('dein eigenes'!$A109),"",'dein eigenes'!C109)</f>
        <v/>
      </c>
      <c r="F2567" t="str">
        <f>IF(ISBLANK('dein eigenes'!$A109),"",'dein eigenes'!D109)</f>
        <v/>
      </c>
      <c r="G2567" t="str">
        <f>IF(ISBLANK('dein eigenes'!$A109),"",'dein eigenes'!E109)</f>
        <v/>
      </c>
      <c r="H2567" t="str">
        <f>IF(ISBLANK('dein eigenes'!$A109),"",'dein eigenes'!F109)</f>
        <v/>
      </c>
      <c r="I2567" t="str">
        <f>IF(ISBLANK('dein eigenes'!$A109),"",'dein eigenes'!G109)</f>
        <v/>
      </c>
      <c r="J2567" t="str">
        <f>IF(ISBLANK('dein eigenes'!$A109),"",'dein eigenes'!H109)</f>
        <v/>
      </c>
      <c r="K2567" t="str">
        <f>IF(ISBLANK('dein eigenes'!$A109),"",'dein eigenes'!I109)</f>
        <v/>
      </c>
      <c r="L2567" t="str">
        <f>IF(ISBLANK('dein eigenes'!$A109),"",'dein eigenes'!J109)</f>
        <v/>
      </c>
      <c r="M2567" s="64">
        <f t="shared" si="314"/>
        <v>0</v>
      </c>
    </row>
    <row r="2568" spans="1:13" x14ac:dyDescent="0.25">
      <c r="A2568" t="str">
        <f t="shared" si="315"/>
        <v/>
      </c>
      <c r="B2568">
        <f t="shared" si="316"/>
        <v>0</v>
      </c>
      <c r="C2568" t="str">
        <f>IF(ISBLANK('dein eigenes'!$A110),"",'dein eigenes'!A110)</f>
        <v/>
      </c>
      <c r="D2568" t="str">
        <f>IF(ISBLANK('dein eigenes'!$A110),"",'dein eigenes'!B110)</f>
        <v/>
      </c>
      <c r="E2568" t="str">
        <f>IF(ISBLANK('dein eigenes'!$A110),"",'dein eigenes'!C110)</f>
        <v/>
      </c>
      <c r="F2568" t="str">
        <f>IF(ISBLANK('dein eigenes'!$A110),"",'dein eigenes'!D110)</f>
        <v/>
      </c>
      <c r="G2568" t="str">
        <f>IF(ISBLANK('dein eigenes'!$A110),"",'dein eigenes'!E110)</f>
        <v/>
      </c>
      <c r="H2568" t="str">
        <f>IF(ISBLANK('dein eigenes'!$A110),"",'dein eigenes'!F110)</f>
        <v/>
      </c>
      <c r="I2568" t="str">
        <f>IF(ISBLANK('dein eigenes'!$A110),"",'dein eigenes'!G110)</f>
        <v/>
      </c>
      <c r="J2568" t="str">
        <f>IF(ISBLANK('dein eigenes'!$A110),"",'dein eigenes'!H110)</f>
        <v/>
      </c>
      <c r="K2568" t="str">
        <f>IF(ISBLANK('dein eigenes'!$A110),"",'dein eigenes'!I110)</f>
        <v/>
      </c>
      <c r="L2568" t="str">
        <f>IF(ISBLANK('dein eigenes'!$A110),"",'dein eigenes'!J110)</f>
        <v/>
      </c>
      <c r="M2568" s="64">
        <f t="shared" si="314"/>
        <v>0</v>
      </c>
    </row>
    <row r="2569" spans="1:13" x14ac:dyDescent="0.25">
      <c r="A2569" t="str">
        <f t="shared" si="315"/>
        <v/>
      </c>
      <c r="B2569">
        <f t="shared" si="316"/>
        <v>0</v>
      </c>
      <c r="C2569" t="str">
        <f>IF(ISBLANK('dein eigenes'!$A111),"",'dein eigenes'!A111)</f>
        <v/>
      </c>
      <c r="D2569" t="str">
        <f>IF(ISBLANK('dein eigenes'!$A111),"",'dein eigenes'!B111)</f>
        <v/>
      </c>
      <c r="E2569" t="str">
        <f>IF(ISBLANK('dein eigenes'!$A111),"",'dein eigenes'!C111)</f>
        <v/>
      </c>
      <c r="F2569" t="str">
        <f>IF(ISBLANK('dein eigenes'!$A111),"",'dein eigenes'!D111)</f>
        <v/>
      </c>
      <c r="G2569" t="str">
        <f>IF(ISBLANK('dein eigenes'!$A111),"",'dein eigenes'!E111)</f>
        <v/>
      </c>
      <c r="H2569" t="str">
        <f>IF(ISBLANK('dein eigenes'!$A111),"",'dein eigenes'!F111)</f>
        <v/>
      </c>
      <c r="I2569" t="str">
        <f>IF(ISBLANK('dein eigenes'!$A111),"",'dein eigenes'!G111)</f>
        <v/>
      </c>
      <c r="J2569" t="str">
        <f>IF(ISBLANK('dein eigenes'!$A111),"",'dein eigenes'!H111)</f>
        <v/>
      </c>
      <c r="K2569" t="str">
        <f>IF(ISBLANK('dein eigenes'!$A111),"",'dein eigenes'!I111)</f>
        <v/>
      </c>
      <c r="L2569" t="str">
        <f>IF(ISBLANK('dein eigenes'!$A111),"",'dein eigenes'!J111)</f>
        <v/>
      </c>
      <c r="M2569" s="64">
        <f t="shared" si="314"/>
        <v>0</v>
      </c>
    </row>
    <row r="2570" spans="1:13" x14ac:dyDescent="0.25">
      <c r="A2570" t="str">
        <f t="shared" si="315"/>
        <v/>
      </c>
      <c r="B2570">
        <f t="shared" si="316"/>
        <v>0</v>
      </c>
      <c r="C2570" t="str">
        <f>IF(ISBLANK('dein eigenes'!$A112),"",'dein eigenes'!A112)</f>
        <v/>
      </c>
      <c r="D2570" t="str">
        <f>IF(ISBLANK('dein eigenes'!$A112),"",'dein eigenes'!B112)</f>
        <v/>
      </c>
      <c r="E2570" t="str">
        <f>IF(ISBLANK('dein eigenes'!$A112),"",'dein eigenes'!C112)</f>
        <v/>
      </c>
      <c r="F2570" t="str">
        <f>IF(ISBLANK('dein eigenes'!$A112),"",'dein eigenes'!D112)</f>
        <v/>
      </c>
      <c r="G2570" t="str">
        <f>IF(ISBLANK('dein eigenes'!$A112),"",'dein eigenes'!E112)</f>
        <v/>
      </c>
      <c r="H2570" t="str">
        <f>IF(ISBLANK('dein eigenes'!$A112),"",'dein eigenes'!F112)</f>
        <v/>
      </c>
      <c r="I2570" t="str">
        <f>IF(ISBLANK('dein eigenes'!$A112),"",'dein eigenes'!G112)</f>
        <v/>
      </c>
      <c r="J2570" t="str">
        <f>IF(ISBLANK('dein eigenes'!$A112),"",'dein eigenes'!H112)</f>
        <v/>
      </c>
      <c r="K2570" t="str">
        <f>IF(ISBLANK('dein eigenes'!$A112),"",'dein eigenes'!I112)</f>
        <v/>
      </c>
      <c r="L2570" t="str">
        <f>IF(ISBLANK('dein eigenes'!$A112),"",'dein eigenes'!J112)</f>
        <v/>
      </c>
      <c r="M2570" s="64">
        <f t="shared" si="314"/>
        <v>0</v>
      </c>
    </row>
    <row r="2571" spans="1:13" x14ac:dyDescent="0.25">
      <c r="A2571" t="str">
        <f t="shared" si="315"/>
        <v/>
      </c>
      <c r="B2571">
        <f t="shared" si="316"/>
        <v>0</v>
      </c>
      <c r="C2571" t="str">
        <f>IF(ISBLANK('dein eigenes'!$A113),"",'dein eigenes'!A113)</f>
        <v/>
      </c>
      <c r="D2571" t="str">
        <f>IF(ISBLANK('dein eigenes'!$A113),"",'dein eigenes'!B113)</f>
        <v/>
      </c>
      <c r="E2571" t="str">
        <f>IF(ISBLANK('dein eigenes'!$A113),"",'dein eigenes'!C113)</f>
        <v/>
      </c>
      <c r="F2571" t="str">
        <f>IF(ISBLANK('dein eigenes'!$A113),"",'dein eigenes'!D113)</f>
        <v/>
      </c>
      <c r="G2571" t="str">
        <f>IF(ISBLANK('dein eigenes'!$A113),"",'dein eigenes'!E113)</f>
        <v/>
      </c>
      <c r="H2571" t="str">
        <f>IF(ISBLANK('dein eigenes'!$A113),"",'dein eigenes'!F113)</f>
        <v/>
      </c>
      <c r="I2571" t="str">
        <f>IF(ISBLANK('dein eigenes'!$A113),"",'dein eigenes'!G113)</f>
        <v/>
      </c>
      <c r="J2571" t="str">
        <f>IF(ISBLANK('dein eigenes'!$A113),"",'dein eigenes'!H113)</f>
        <v/>
      </c>
      <c r="K2571" t="str">
        <f>IF(ISBLANK('dein eigenes'!$A113),"",'dein eigenes'!I113)</f>
        <v/>
      </c>
      <c r="L2571" t="str">
        <f>IF(ISBLANK('dein eigenes'!$A113),"",'dein eigenes'!J113)</f>
        <v/>
      </c>
      <c r="M2571" s="64">
        <f t="shared" si="314"/>
        <v>0</v>
      </c>
    </row>
    <row r="2572" spans="1:13" x14ac:dyDescent="0.25">
      <c r="A2572" t="str">
        <f t="shared" si="315"/>
        <v/>
      </c>
      <c r="B2572">
        <f t="shared" si="316"/>
        <v>0</v>
      </c>
      <c r="C2572" t="str">
        <f>IF(ISBLANK('dein eigenes'!$A114),"",'dein eigenes'!A114)</f>
        <v/>
      </c>
      <c r="D2572" t="str">
        <f>IF(ISBLANK('dein eigenes'!$A114),"",'dein eigenes'!B114)</f>
        <v/>
      </c>
      <c r="E2572" t="str">
        <f>IF(ISBLANK('dein eigenes'!$A114),"",'dein eigenes'!C114)</f>
        <v/>
      </c>
      <c r="F2572" t="str">
        <f>IF(ISBLANK('dein eigenes'!$A114),"",'dein eigenes'!D114)</f>
        <v/>
      </c>
      <c r="G2572" t="str">
        <f>IF(ISBLANK('dein eigenes'!$A114),"",'dein eigenes'!E114)</f>
        <v/>
      </c>
      <c r="H2572" t="str">
        <f>IF(ISBLANK('dein eigenes'!$A114),"",'dein eigenes'!F114)</f>
        <v/>
      </c>
      <c r="I2572" t="str">
        <f>IF(ISBLANK('dein eigenes'!$A114),"",'dein eigenes'!G114)</f>
        <v/>
      </c>
      <c r="J2572" t="str">
        <f>IF(ISBLANK('dein eigenes'!$A114),"",'dein eigenes'!H114)</f>
        <v/>
      </c>
      <c r="K2572" t="str">
        <f>IF(ISBLANK('dein eigenes'!$A114),"",'dein eigenes'!I114)</f>
        <v/>
      </c>
      <c r="L2572" t="str">
        <f>IF(ISBLANK('dein eigenes'!$A114),"",'dein eigenes'!J114)</f>
        <v/>
      </c>
      <c r="M2572" s="64">
        <f t="shared" si="314"/>
        <v>0</v>
      </c>
    </row>
    <row r="2573" spans="1:13" x14ac:dyDescent="0.25">
      <c r="A2573" t="str">
        <f t="shared" si="315"/>
        <v/>
      </c>
      <c r="B2573">
        <f t="shared" si="316"/>
        <v>0</v>
      </c>
      <c r="C2573" t="str">
        <f>IF(ISBLANK('dein eigenes'!$A115),"",'dein eigenes'!A115)</f>
        <v/>
      </c>
      <c r="D2573" t="str">
        <f>IF(ISBLANK('dein eigenes'!$A115),"",'dein eigenes'!B115)</f>
        <v/>
      </c>
      <c r="E2573" t="str">
        <f>IF(ISBLANK('dein eigenes'!$A115),"",'dein eigenes'!C115)</f>
        <v/>
      </c>
      <c r="F2573" t="str">
        <f>IF(ISBLANK('dein eigenes'!$A115),"",'dein eigenes'!D115)</f>
        <v/>
      </c>
      <c r="G2573" t="str">
        <f>IF(ISBLANK('dein eigenes'!$A115),"",'dein eigenes'!E115)</f>
        <v/>
      </c>
      <c r="H2573" t="str">
        <f>IF(ISBLANK('dein eigenes'!$A115),"",'dein eigenes'!F115)</f>
        <v/>
      </c>
      <c r="I2573" t="str">
        <f>IF(ISBLANK('dein eigenes'!$A115),"",'dein eigenes'!G115)</f>
        <v/>
      </c>
      <c r="J2573" t="str">
        <f>IF(ISBLANK('dein eigenes'!$A115),"",'dein eigenes'!H115)</f>
        <v/>
      </c>
      <c r="K2573" t="str">
        <f>IF(ISBLANK('dein eigenes'!$A115),"",'dein eigenes'!I115)</f>
        <v/>
      </c>
      <c r="L2573" t="str">
        <f>IF(ISBLANK('dein eigenes'!$A115),"",'dein eigenes'!J115)</f>
        <v/>
      </c>
      <c r="M2573" s="64">
        <f t="shared" si="314"/>
        <v>0</v>
      </c>
    </row>
    <row r="2574" spans="1:13" x14ac:dyDescent="0.25">
      <c r="A2574" t="str">
        <f t="shared" si="315"/>
        <v/>
      </c>
      <c r="B2574">
        <f t="shared" si="316"/>
        <v>0</v>
      </c>
      <c r="C2574" t="str">
        <f>IF(ISBLANK('dein eigenes'!$A116),"",'dein eigenes'!A116)</f>
        <v/>
      </c>
      <c r="D2574" t="str">
        <f>IF(ISBLANK('dein eigenes'!$A116),"",'dein eigenes'!B116)</f>
        <v/>
      </c>
      <c r="E2574" t="str">
        <f>IF(ISBLANK('dein eigenes'!$A116),"",'dein eigenes'!C116)</f>
        <v/>
      </c>
      <c r="F2574" t="str">
        <f>IF(ISBLANK('dein eigenes'!$A116),"",'dein eigenes'!D116)</f>
        <v/>
      </c>
      <c r="G2574" t="str">
        <f>IF(ISBLANK('dein eigenes'!$A116),"",'dein eigenes'!E116)</f>
        <v/>
      </c>
      <c r="H2574" t="str">
        <f>IF(ISBLANK('dein eigenes'!$A116),"",'dein eigenes'!F116)</f>
        <v/>
      </c>
      <c r="I2574" t="str">
        <f>IF(ISBLANK('dein eigenes'!$A116),"",'dein eigenes'!G116)</f>
        <v/>
      </c>
      <c r="J2574" t="str">
        <f>IF(ISBLANK('dein eigenes'!$A116),"",'dein eigenes'!H116)</f>
        <v/>
      </c>
      <c r="K2574" t="str">
        <f>IF(ISBLANK('dein eigenes'!$A116),"",'dein eigenes'!I116)</f>
        <v/>
      </c>
      <c r="L2574" t="str">
        <f>IF(ISBLANK('dein eigenes'!$A116),"",'dein eigenes'!J116)</f>
        <v/>
      </c>
      <c r="M2574" s="64">
        <f t="shared" si="314"/>
        <v>0</v>
      </c>
    </row>
    <row r="2575" spans="1:13" x14ac:dyDescent="0.25">
      <c r="A2575" t="str">
        <f t="shared" si="315"/>
        <v/>
      </c>
      <c r="B2575">
        <f t="shared" si="316"/>
        <v>0</v>
      </c>
      <c r="C2575" t="str">
        <f>IF(ISBLANK('dein eigenes'!$A117),"",'dein eigenes'!A117)</f>
        <v/>
      </c>
      <c r="D2575" t="str">
        <f>IF(ISBLANK('dein eigenes'!$A117),"",'dein eigenes'!B117)</f>
        <v/>
      </c>
      <c r="E2575" t="str">
        <f>IF(ISBLANK('dein eigenes'!$A117),"",'dein eigenes'!C117)</f>
        <v/>
      </c>
      <c r="F2575" t="str">
        <f>IF(ISBLANK('dein eigenes'!$A117),"",'dein eigenes'!D117)</f>
        <v/>
      </c>
      <c r="G2575" t="str">
        <f>IF(ISBLANK('dein eigenes'!$A117),"",'dein eigenes'!E117)</f>
        <v/>
      </c>
      <c r="H2575" t="str">
        <f>IF(ISBLANK('dein eigenes'!$A117),"",'dein eigenes'!F117)</f>
        <v/>
      </c>
      <c r="I2575" t="str">
        <f>IF(ISBLANK('dein eigenes'!$A117),"",'dein eigenes'!G117)</f>
        <v/>
      </c>
      <c r="J2575" t="str">
        <f>IF(ISBLANK('dein eigenes'!$A117),"",'dein eigenes'!H117)</f>
        <v/>
      </c>
      <c r="K2575" t="str">
        <f>IF(ISBLANK('dein eigenes'!$A117),"",'dein eigenes'!I117)</f>
        <v/>
      </c>
      <c r="L2575" t="str">
        <f>IF(ISBLANK('dein eigenes'!$A117),"",'dein eigenes'!J117)</f>
        <v/>
      </c>
      <c r="M2575" s="64">
        <f t="shared" si="314"/>
        <v>0</v>
      </c>
    </row>
    <row r="2576" spans="1:13" x14ac:dyDescent="0.25">
      <c r="A2576" t="str">
        <f t="shared" si="315"/>
        <v/>
      </c>
      <c r="B2576">
        <f t="shared" si="316"/>
        <v>0</v>
      </c>
      <c r="C2576" t="str">
        <f>IF(ISBLANK('dein eigenes'!$A118),"",'dein eigenes'!A118)</f>
        <v/>
      </c>
      <c r="D2576" t="str">
        <f>IF(ISBLANK('dein eigenes'!$A118),"",'dein eigenes'!B118)</f>
        <v/>
      </c>
      <c r="E2576" t="str">
        <f>IF(ISBLANK('dein eigenes'!$A118),"",'dein eigenes'!C118)</f>
        <v/>
      </c>
      <c r="F2576" t="str">
        <f>IF(ISBLANK('dein eigenes'!$A118),"",'dein eigenes'!D118)</f>
        <v/>
      </c>
      <c r="G2576" t="str">
        <f>IF(ISBLANK('dein eigenes'!$A118),"",'dein eigenes'!E118)</f>
        <v/>
      </c>
      <c r="H2576" t="str">
        <f>IF(ISBLANK('dein eigenes'!$A118),"",'dein eigenes'!F118)</f>
        <v/>
      </c>
      <c r="I2576" t="str">
        <f>IF(ISBLANK('dein eigenes'!$A118),"",'dein eigenes'!G118)</f>
        <v/>
      </c>
      <c r="J2576" t="str">
        <f>IF(ISBLANK('dein eigenes'!$A118),"",'dein eigenes'!H118)</f>
        <v/>
      </c>
      <c r="K2576" t="str">
        <f>IF(ISBLANK('dein eigenes'!$A118),"",'dein eigenes'!I118)</f>
        <v/>
      </c>
      <c r="L2576" t="str">
        <f>IF(ISBLANK('dein eigenes'!$A118),"",'dein eigenes'!J118)</f>
        <v/>
      </c>
      <c r="M2576" s="64">
        <f t="shared" si="314"/>
        <v>0</v>
      </c>
    </row>
    <row r="2577" spans="1:13" x14ac:dyDescent="0.25">
      <c r="A2577" t="str">
        <f t="shared" si="315"/>
        <v/>
      </c>
      <c r="B2577">
        <f t="shared" si="316"/>
        <v>0</v>
      </c>
      <c r="C2577" t="str">
        <f>IF(ISBLANK('dein eigenes'!$A119),"",'dein eigenes'!A119)</f>
        <v/>
      </c>
      <c r="D2577" t="str">
        <f>IF(ISBLANK('dein eigenes'!$A119),"",'dein eigenes'!B119)</f>
        <v/>
      </c>
      <c r="E2577" t="str">
        <f>IF(ISBLANK('dein eigenes'!$A119),"",'dein eigenes'!C119)</f>
        <v/>
      </c>
      <c r="F2577" t="str">
        <f>IF(ISBLANK('dein eigenes'!$A119),"",'dein eigenes'!D119)</f>
        <v/>
      </c>
      <c r="G2577" t="str">
        <f>IF(ISBLANK('dein eigenes'!$A119),"",'dein eigenes'!E119)</f>
        <v/>
      </c>
      <c r="H2577" t="str">
        <f>IF(ISBLANK('dein eigenes'!$A119),"",'dein eigenes'!F119)</f>
        <v/>
      </c>
      <c r="I2577" t="str">
        <f>IF(ISBLANK('dein eigenes'!$A119),"",'dein eigenes'!G119)</f>
        <v/>
      </c>
      <c r="J2577" t="str">
        <f>IF(ISBLANK('dein eigenes'!$A119),"",'dein eigenes'!H119)</f>
        <v/>
      </c>
      <c r="K2577" t="str">
        <f>IF(ISBLANK('dein eigenes'!$A119),"",'dein eigenes'!I119)</f>
        <v/>
      </c>
      <c r="L2577" t="str">
        <f>IF(ISBLANK('dein eigenes'!$A119),"",'dein eigenes'!J119)</f>
        <v/>
      </c>
      <c r="M2577" s="64">
        <f t="shared" si="314"/>
        <v>0</v>
      </c>
    </row>
    <row r="2578" spans="1:13" x14ac:dyDescent="0.25">
      <c r="A2578" t="str">
        <f t="shared" si="315"/>
        <v/>
      </c>
      <c r="B2578">
        <f t="shared" si="316"/>
        <v>0</v>
      </c>
      <c r="C2578" t="str">
        <f>IF(ISBLANK('dein eigenes'!$A120),"",'dein eigenes'!A120)</f>
        <v/>
      </c>
      <c r="D2578" t="str">
        <f>IF(ISBLANK('dein eigenes'!$A120),"",'dein eigenes'!B120)</f>
        <v/>
      </c>
      <c r="E2578" t="str">
        <f>IF(ISBLANK('dein eigenes'!$A120),"",'dein eigenes'!C120)</f>
        <v/>
      </c>
      <c r="F2578" t="str">
        <f>IF(ISBLANK('dein eigenes'!$A120),"",'dein eigenes'!D120)</f>
        <v/>
      </c>
      <c r="G2578" t="str">
        <f>IF(ISBLANK('dein eigenes'!$A120),"",'dein eigenes'!E120)</f>
        <v/>
      </c>
      <c r="H2578" t="str">
        <f>IF(ISBLANK('dein eigenes'!$A120),"",'dein eigenes'!F120)</f>
        <v/>
      </c>
      <c r="I2578" t="str">
        <f>IF(ISBLANK('dein eigenes'!$A120),"",'dein eigenes'!G120)</f>
        <v/>
      </c>
      <c r="J2578" t="str">
        <f>IF(ISBLANK('dein eigenes'!$A120),"",'dein eigenes'!H120)</f>
        <v/>
      </c>
      <c r="K2578" t="str">
        <f>IF(ISBLANK('dein eigenes'!$A120),"",'dein eigenes'!I120)</f>
        <v/>
      </c>
      <c r="L2578" t="str">
        <f>IF(ISBLANK('dein eigenes'!$A120),"",'dein eigenes'!J120)</f>
        <v/>
      </c>
      <c r="M2578" s="64">
        <f t="shared" si="314"/>
        <v>0</v>
      </c>
    </row>
    <row r="2579" spans="1:13" x14ac:dyDescent="0.25">
      <c r="A2579" t="str">
        <f t="shared" si="315"/>
        <v/>
      </c>
      <c r="B2579">
        <f t="shared" si="316"/>
        <v>0</v>
      </c>
      <c r="C2579" t="str">
        <f>IF(ISBLANK('dein eigenes'!$A121),"",'dein eigenes'!A121)</f>
        <v/>
      </c>
      <c r="D2579" t="str">
        <f>IF(ISBLANK('dein eigenes'!$A121),"",'dein eigenes'!B121)</f>
        <v/>
      </c>
      <c r="E2579" t="str">
        <f>IF(ISBLANK('dein eigenes'!$A121),"",'dein eigenes'!C121)</f>
        <v/>
      </c>
      <c r="F2579" t="str">
        <f>IF(ISBLANK('dein eigenes'!$A121),"",'dein eigenes'!D121)</f>
        <v/>
      </c>
      <c r="G2579" t="str">
        <f>IF(ISBLANK('dein eigenes'!$A121),"",'dein eigenes'!E121)</f>
        <v/>
      </c>
      <c r="H2579" t="str">
        <f>IF(ISBLANK('dein eigenes'!$A121),"",'dein eigenes'!F121)</f>
        <v/>
      </c>
      <c r="I2579" t="str">
        <f>IF(ISBLANK('dein eigenes'!$A121),"",'dein eigenes'!G121)</f>
        <v/>
      </c>
      <c r="J2579" t="str">
        <f>IF(ISBLANK('dein eigenes'!$A121),"",'dein eigenes'!H121)</f>
        <v/>
      </c>
      <c r="K2579" t="str">
        <f>IF(ISBLANK('dein eigenes'!$A121),"",'dein eigenes'!I121)</f>
        <v/>
      </c>
      <c r="L2579" t="str">
        <f>IF(ISBLANK('dein eigenes'!$A121),"",'dein eigenes'!J121)</f>
        <v/>
      </c>
      <c r="M2579" s="64">
        <f t="shared" si="314"/>
        <v>0</v>
      </c>
    </row>
    <row r="2580" spans="1:13" x14ac:dyDescent="0.25">
      <c r="A2580" t="str">
        <f t="shared" si="315"/>
        <v/>
      </c>
      <c r="B2580">
        <f t="shared" si="316"/>
        <v>0</v>
      </c>
      <c r="C2580" t="str">
        <f>IF(ISBLANK('dein eigenes'!$A122),"",'dein eigenes'!A122)</f>
        <v/>
      </c>
      <c r="D2580" t="str">
        <f>IF(ISBLANK('dein eigenes'!$A122),"",'dein eigenes'!B122)</f>
        <v/>
      </c>
      <c r="E2580" t="str">
        <f>IF(ISBLANK('dein eigenes'!$A122),"",'dein eigenes'!C122)</f>
        <v/>
      </c>
      <c r="F2580" t="str">
        <f>IF(ISBLANK('dein eigenes'!$A122),"",'dein eigenes'!D122)</f>
        <v/>
      </c>
      <c r="G2580" t="str">
        <f>IF(ISBLANK('dein eigenes'!$A122),"",'dein eigenes'!E122)</f>
        <v/>
      </c>
      <c r="H2580" t="str">
        <f>IF(ISBLANK('dein eigenes'!$A122),"",'dein eigenes'!F122)</f>
        <v/>
      </c>
      <c r="I2580" t="str">
        <f>IF(ISBLANK('dein eigenes'!$A122),"",'dein eigenes'!G122)</f>
        <v/>
      </c>
      <c r="J2580" t="str">
        <f>IF(ISBLANK('dein eigenes'!$A122),"",'dein eigenes'!H122)</f>
        <v/>
      </c>
      <c r="K2580" t="str">
        <f>IF(ISBLANK('dein eigenes'!$A122),"",'dein eigenes'!I122)</f>
        <v/>
      </c>
      <c r="L2580" t="str">
        <f>IF(ISBLANK('dein eigenes'!$A122),"",'dein eigenes'!J122)</f>
        <v/>
      </c>
      <c r="M2580" s="64">
        <f t="shared" si="314"/>
        <v>0</v>
      </c>
    </row>
    <row r="2581" spans="1:13" x14ac:dyDescent="0.25">
      <c r="A2581" t="str">
        <f t="shared" si="315"/>
        <v/>
      </c>
      <c r="B2581">
        <f t="shared" si="316"/>
        <v>0</v>
      </c>
      <c r="C2581" t="str">
        <f>IF(ISBLANK('dein eigenes'!$A123),"",'dein eigenes'!A123)</f>
        <v/>
      </c>
      <c r="D2581" t="str">
        <f>IF(ISBLANK('dein eigenes'!$A123),"",'dein eigenes'!B123)</f>
        <v/>
      </c>
      <c r="E2581" t="str">
        <f>IF(ISBLANK('dein eigenes'!$A123),"",'dein eigenes'!C123)</f>
        <v/>
      </c>
      <c r="F2581" t="str">
        <f>IF(ISBLANK('dein eigenes'!$A123),"",'dein eigenes'!D123)</f>
        <v/>
      </c>
      <c r="G2581" t="str">
        <f>IF(ISBLANK('dein eigenes'!$A123),"",'dein eigenes'!E123)</f>
        <v/>
      </c>
      <c r="H2581" t="str">
        <f>IF(ISBLANK('dein eigenes'!$A123),"",'dein eigenes'!F123)</f>
        <v/>
      </c>
      <c r="I2581" t="str">
        <f>IF(ISBLANK('dein eigenes'!$A123),"",'dein eigenes'!G123)</f>
        <v/>
      </c>
      <c r="J2581" t="str">
        <f>IF(ISBLANK('dein eigenes'!$A123),"",'dein eigenes'!H123)</f>
        <v/>
      </c>
      <c r="K2581" t="str">
        <f>IF(ISBLANK('dein eigenes'!$A123),"",'dein eigenes'!I123)</f>
        <v/>
      </c>
      <c r="L2581" t="str">
        <f>IF(ISBLANK('dein eigenes'!$A123),"",'dein eigenes'!J123)</f>
        <v/>
      </c>
      <c r="M2581" s="64">
        <f t="shared" si="314"/>
        <v>0</v>
      </c>
    </row>
    <row r="2582" spans="1:13" x14ac:dyDescent="0.25">
      <c r="A2582" t="str">
        <f t="shared" si="315"/>
        <v/>
      </c>
      <c r="B2582">
        <f t="shared" si="316"/>
        <v>0</v>
      </c>
      <c r="C2582" t="str">
        <f>IF(ISBLANK('dein eigenes'!$A124),"",'dein eigenes'!A124)</f>
        <v/>
      </c>
      <c r="D2582" t="str">
        <f>IF(ISBLANK('dein eigenes'!$A124),"",'dein eigenes'!B124)</f>
        <v/>
      </c>
      <c r="E2582" t="str">
        <f>IF(ISBLANK('dein eigenes'!$A124),"",'dein eigenes'!C124)</f>
        <v/>
      </c>
      <c r="F2582" t="str">
        <f>IF(ISBLANK('dein eigenes'!$A124),"",'dein eigenes'!D124)</f>
        <v/>
      </c>
      <c r="G2582" t="str">
        <f>IF(ISBLANK('dein eigenes'!$A124),"",'dein eigenes'!E124)</f>
        <v/>
      </c>
      <c r="H2582" t="str">
        <f>IF(ISBLANK('dein eigenes'!$A124),"",'dein eigenes'!F124)</f>
        <v/>
      </c>
      <c r="I2582" t="str">
        <f>IF(ISBLANK('dein eigenes'!$A124),"",'dein eigenes'!G124)</f>
        <v/>
      </c>
      <c r="J2582" t="str">
        <f>IF(ISBLANK('dein eigenes'!$A124),"",'dein eigenes'!H124)</f>
        <v/>
      </c>
      <c r="K2582" t="str">
        <f>IF(ISBLANK('dein eigenes'!$A124),"",'dein eigenes'!I124)</f>
        <v/>
      </c>
      <c r="L2582" t="str">
        <f>IF(ISBLANK('dein eigenes'!$A124),"",'dein eigenes'!J124)</f>
        <v/>
      </c>
      <c r="M2582" s="64">
        <f t="shared" si="314"/>
        <v>0</v>
      </c>
    </row>
    <row r="2583" spans="1:13" x14ac:dyDescent="0.25">
      <c r="A2583" t="str">
        <f t="shared" si="315"/>
        <v/>
      </c>
      <c r="B2583">
        <f t="shared" si="316"/>
        <v>0</v>
      </c>
      <c r="C2583" t="str">
        <f>IF(ISBLANK('dein eigenes'!$A125),"",'dein eigenes'!A125)</f>
        <v/>
      </c>
      <c r="D2583" t="str">
        <f>IF(ISBLANK('dein eigenes'!$A125),"",'dein eigenes'!B125)</f>
        <v/>
      </c>
      <c r="E2583" t="str">
        <f>IF(ISBLANK('dein eigenes'!$A125),"",'dein eigenes'!C125)</f>
        <v/>
      </c>
      <c r="F2583" t="str">
        <f>IF(ISBLANK('dein eigenes'!$A125),"",'dein eigenes'!D125)</f>
        <v/>
      </c>
      <c r="G2583" t="str">
        <f>IF(ISBLANK('dein eigenes'!$A125),"",'dein eigenes'!E125)</f>
        <v/>
      </c>
      <c r="H2583" t="str">
        <f>IF(ISBLANK('dein eigenes'!$A125),"",'dein eigenes'!F125)</f>
        <v/>
      </c>
      <c r="I2583" t="str">
        <f>IF(ISBLANK('dein eigenes'!$A125),"",'dein eigenes'!G125)</f>
        <v/>
      </c>
      <c r="J2583" t="str">
        <f>IF(ISBLANK('dein eigenes'!$A125),"",'dein eigenes'!H125)</f>
        <v/>
      </c>
      <c r="K2583" t="str">
        <f>IF(ISBLANK('dein eigenes'!$A125),"",'dein eigenes'!I125)</f>
        <v/>
      </c>
      <c r="L2583" t="str">
        <f>IF(ISBLANK('dein eigenes'!$A125),"",'dein eigenes'!J125)</f>
        <v/>
      </c>
      <c r="M2583" s="64">
        <f t="shared" si="314"/>
        <v>0</v>
      </c>
    </row>
    <row r="2584" spans="1:13" x14ac:dyDescent="0.25">
      <c r="A2584" t="str">
        <f t="shared" si="315"/>
        <v/>
      </c>
      <c r="B2584">
        <f t="shared" si="316"/>
        <v>0</v>
      </c>
      <c r="C2584" t="str">
        <f>IF(ISBLANK('dein eigenes'!$A126),"",'dein eigenes'!A126)</f>
        <v/>
      </c>
      <c r="D2584" t="str">
        <f>IF(ISBLANK('dein eigenes'!$A126),"",'dein eigenes'!B126)</f>
        <v/>
      </c>
      <c r="E2584" t="str">
        <f>IF(ISBLANK('dein eigenes'!$A126),"",'dein eigenes'!C126)</f>
        <v/>
      </c>
      <c r="F2584" t="str">
        <f>IF(ISBLANK('dein eigenes'!$A126),"",'dein eigenes'!D126)</f>
        <v/>
      </c>
      <c r="G2584" t="str">
        <f>IF(ISBLANK('dein eigenes'!$A126),"",'dein eigenes'!E126)</f>
        <v/>
      </c>
      <c r="H2584" t="str">
        <f>IF(ISBLANK('dein eigenes'!$A126),"",'dein eigenes'!F126)</f>
        <v/>
      </c>
      <c r="I2584" t="str">
        <f>IF(ISBLANK('dein eigenes'!$A126),"",'dein eigenes'!G126)</f>
        <v/>
      </c>
      <c r="J2584" t="str">
        <f>IF(ISBLANK('dein eigenes'!$A126),"",'dein eigenes'!H126)</f>
        <v/>
      </c>
      <c r="K2584" t="str">
        <f>IF(ISBLANK('dein eigenes'!$A126),"",'dein eigenes'!I126)</f>
        <v/>
      </c>
      <c r="L2584" t="str">
        <f>IF(ISBLANK('dein eigenes'!$A126),"",'dein eigenes'!J126)</f>
        <v/>
      </c>
      <c r="M2584" s="64">
        <f t="shared" si="314"/>
        <v>0</v>
      </c>
    </row>
    <row r="2585" spans="1:13" x14ac:dyDescent="0.25">
      <c r="A2585" t="str">
        <f t="shared" si="315"/>
        <v/>
      </c>
      <c r="B2585">
        <f t="shared" si="316"/>
        <v>0</v>
      </c>
      <c r="C2585" t="str">
        <f>IF(ISBLANK('dein eigenes'!$A127),"",'dein eigenes'!A127)</f>
        <v/>
      </c>
      <c r="D2585" t="str">
        <f>IF(ISBLANK('dein eigenes'!$A127),"",'dein eigenes'!B127)</f>
        <v/>
      </c>
      <c r="E2585" t="str">
        <f>IF(ISBLANK('dein eigenes'!$A127),"",'dein eigenes'!C127)</f>
        <v/>
      </c>
      <c r="F2585" t="str">
        <f>IF(ISBLANK('dein eigenes'!$A127),"",'dein eigenes'!D127)</f>
        <v/>
      </c>
      <c r="G2585" t="str">
        <f>IF(ISBLANK('dein eigenes'!$A127),"",'dein eigenes'!E127)</f>
        <v/>
      </c>
      <c r="H2585" t="str">
        <f>IF(ISBLANK('dein eigenes'!$A127),"",'dein eigenes'!F127)</f>
        <v/>
      </c>
      <c r="I2585" t="str">
        <f>IF(ISBLANK('dein eigenes'!$A127),"",'dein eigenes'!G127)</f>
        <v/>
      </c>
      <c r="J2585" t="str">
        <f>IF(ISBLANK('dein eigenes'!$A127),"",'dein eigenes'!H127)</f>
        <v/>
      </c>
      <c r="K2585" t="str">
        <f>IF(ISBLANK('dein eigenes'!$A127),"",'dein eigenes'!I127)</f>
        <v/>
      </c>
      <c r="L2585" t="str">
        <f>IF(ISBLANK('dein eigenes'!$A127),"",'dein eigenes'!J127)</f>
        <v/>
      </c>
      <c r="M2585" s="64">
        <f t="shared" si="314"/>
        <v>0</v>
      </c>
    </row>
    <row r="2586" spans="1:13" x14ac:dyDescent="0.25">
      <c r="A2586" t="str">
        <f t="shared" si="315"/>
        <v/>
      </c>
      <c r="B2586">
        <f t="shared" si="316"/>
        <v>0</v>
      </c>
      <c r="C2586" t="str">
        <f>IF(ISBLANK('dein eigenes'!$A128),"",'dein eigenes'!A128)</f>
        <v/>
      </c>
      <c r="D2586" t="str">
        <f>IF(ISBLANK('dein eigenes'!$A128),"",'dein eigenes'!B128)</f>
        <v/>
      </c>
      <c r="E2586" t="str">
        <f>IF(ISBLANK('dein eigenes'!$A128),"",'dein eigenes'!C128)</f>
        <v/>
      </c>
      <c r="F2586" t="str">
        <f>IF(ISBLANK('dein eigenes'!$A128),"",'dein eigenes'!D128)</f>
        <v/>
      </c>
      <c r="G2586" t="str">
        <f>IF(ISBLANK('dein eigenes'!$A128),"",'dein eigenes'!E128)</f>
        <v/>
      </c>
      <c r="H2586" t="str">
        <f>IF(ISBLANK('dein eigenes'!$A128),"",'dein eigenes'!F128)</f>
        <v/>
      </c>
      <c r="I2586" t="str">
        <f>IF(ISBLANK('dein eigenes'!$A128),"",'dein eigenes'!G128)</f>
        <v/>
      </c>
      <c r="J2586" t="str">
        <f>IF(ISBLANK('dein eigenes'!$A128),"",'dein eigenes'!H128)</f>
        <v/>
      </c>
      <c r="K2586" t="str">
        <f>IF(ISBLANK('dein eigenes'!$A128),"",'dein eigenes'!I128)</f>
        <v/>
      </c>
      <c r="L2586" t="str">
        <f>IF(ISBLANK('dein eigenes'!$A128),"",'dein eigenes'!J128)</f>
        <v/>
      </c>
      <c r="M2586" s="64">
        <f t="shared" si="314"/>
        <v>0</v>
      </c>
    </row>
    <row r="2587" spans="1:13" x14ac:dyDescent="0.25">
      <c r="A2587" t="str">
        <f t="shared" si="315"/>
        <v/>
      </c>
      <c r="B2587">
        <f t="shared" si="316"/>
        <v>0</v>
      </c>
      <c r="C2587" t="str">
        <f>IF(ISBLANK('dein eigenes'!$A129),"",'dein eigenes'!A129)</f>
        <v/>
      </c>
      <c r="D2587" t="str">
        <f>IF(ISBLANK('dein eigenes'!$A129),"",'dein eigenes'!B129)</f>
        <v/>
      </c>
      <c r="E2587" t="str">
        <f>IF(ISBLANK('dein eigenes'!$A129),"",'dein eigenes'!C129)</f>
        <v/>
      </c>
      <c r="F2587" t="str">
        <f>IF(ISBLANK('dein eigenes'!$A129),"",'dein eigenes'!D129)</f>
        <v/>
      </c>
      <c r="G2587" t="str">
        <f>IF(ISBLANK('dein eigenes'!$A129),"",'dein eigenes'!E129)</f>
        <v/>
      </c>
      <c r="H2587" t="str">
        <f>IF(ISBLANK('dein eigenes'!$A129),"",'dein eigenes'!F129)</f>
        <v/>
      </c>
      <c r="I2587" t="str">
        <f>IF(ISBLANK('dein eigenes'!$A129),"",'dein eigenes'!G129)</f>
        <v/>
      </c>
      <c r="J2587" t="str">
        <f>IF(ISBLANK('dein eigenes'!$A129),"",'dein eigenes'!H129)</f>
        <v/>
      </c>
      <c r="K2587" t="str">
        <f>IF(ISBLANK('dein eigenes'!$A129),"",'dein eigenes'!I129)</f>
        <v/>
      </c>
      <c r="L2587" t="str">
        <f>IF(ISBLANK('dein eigenes'!$A129),"",'dein eigenes'!J129)</f>
        <v/>
      </c>
      <c r="M2587" s="64">
        <f t="shared" si="314"/>
        <v>0</v>
      </c>
    </row>
    <row r="2588" spans="1:13" x14ac:dyDescent="0.25">
      <c r="A2588" t="str">
        <f t="shared" si="315"/>
        <v/>
      </c>
      <c r="B2588">
        <f t="shared" si="316"/>
        <v>0</v>
      </c>
      <c r="C2588" t="str">
        <f>IF(ISBLANK('dein eigenes'!$A130),"",'dein eigenes'!A130)</f>
        <v/>
      </c>
      <c r="D2588" t="str">
        <f>IF(ISBLANK('dein eigenes'!$A130),"",'dein eigenes'!B130)</f>
        <v/>
      </c>
      <c r="E2588" t="str">
        <f>IF(ISBLANK('dein eigenes'!$A130),"",'dein eigenes'!C130)</f>
        <v/>
      </c>
      <c r="F2588" t="str">
        <f>IF(ISBLANK('dein eigenes'!$A130),"",'dein eigenes'!D130)</f>
        <v/>
      </c>
      <c r="G2588" t="str">
        <f>IF(ISBLANK('dein eigenes'!$A130),"",'dein eigenes'!E130)</f>
        <v/>
      </c>
      <c r="H2588" t="str">
        <f>IF(ISBLANK('dein eigenes'!$A130),"",'dein eigenes'!F130)</f>
        <v/>
      </c>
      <c r="I2588" t="str">
        <f>IF(ISBLANK('dein eigenes'!$A130),"",'dein eigenes'!G130)</f>
        <v/>
      </c>
      <c r="J2588" t="str">
        <f>IF(ISBLANK('dein eigenes'!$A130),"",'dein eigenes'!H130)</f>
        <v/>
      </c>
      <c r="K2588" t="str">
        <f>IF(ISBLANK('dein eigenes'!$A130),"",'dein eigenes'!I130)</f>
        <v/>
      </c>
      <c r="L2588" t="str">
        <f>IF(ISBLANK('dein eigenes'!$A130),"",'dein eigenes'!J130)</f>
        <v/>
      </c>
      <c r="M2588" s="64">
        <f t="shared" ref="M2588:M2651" si="317">IF(D2588="",0,L2588-D2588)</f>
        <v>0</v>
      </c>
    </row>
    <row r="2589" spans="1:13" x14ac:dyDescent="0.25">
      <c r="A2589" t="str">
        <f t="shared" ref="A2589:A2652" si="318">MID(C2589,1,$B$1)</f>
        <v/>
      </c>
      <c r="B2589">
        <f t="shared" ref="B2589:B2652" si="319">IF(ISBLANK(C2589),"",LEN(C2589))</f>
        <v>0</v>
      </c>
      <c r="C2589" t="str">
        <f>IF(ISBLANK('dein eigenes'!$A131),"",'dein eigenes'!A131)</f>
        <v/>
      </c>
      <c r="D2589" t="str">
        <f>IF(ISBLANK('dein eigenes'!$A131),"",'dein eigenes'!B131)</f>
        <v/>
      </c>
      <c r="E2589" t="str">
        <f>IF(ISBLANK('dein eigenes'!$A131),"",'dein eigenes'!C131)</f>
        <v/>
      </c>
      <c r="F2589" t="str">
        <f>IF(ISBLANK('dein eigenes'!$A131),"",'dein eigenes'!D131)</f>
        <v/>
      </c>
      <c r="G2589" t="str">
        <f>IF(ISBLANK('dein eigenes'!$A131),"",'dein eigenes'!E131)</f>
        <v/>
      </c>
      <c r="H2589" t="str">
        <f>IF(ISBLANK('dein eigenes'!$A131),"",'dein eigenes'!F131)</f>
        <v/>
      </c>
      <c r="I2589" t="str">
        <f>IF(ISBLANK('dein eigenes'!$A131),"",'dein eigenes'!G131)</f>
        <v/>
      </c>
      <c r="J2589" t="str">
        <f>IF(ISBLANK('dein eigenes'!$A131),"",'dein eigenes'!H131)</f>
        <v/>
      </c>
      <c r="K2589" t="str">
        <f>IF(ISBLANK('dein eigenes'!$A131),"",'dein eigenes'!I131)</f>
        <v/>
      </c>
      <c r="L2589" t="str">
        <f>IF(ISBLANK('dein eigenes'!$A131),"",'dein eigenes'!J131)</f>
        <v/>
      </c>
      <c r="M2589" s="64">
        <f t="shared" si="317"/>
        <v>0</v>
      </c>
    </row>
    <row r="2590" spans="1:13" x14ac:dyDescent="0.25">
      <c r="A2590" t="str">
        <f t="shared" si="318"/>
        <v/>
      </c>
      <c r="B2590">
        <f t="shared" si="319"/>
        <v>0</v>
      </c>
      <c r="C2590" t="str">
        <f>IF(ISBLANK('dein eigenes'!$A132),"",'dein eigenes'!A132)</f>
        <v/>
      </c>
      <c r="D2590" t="str">
        <f>IF(ISBLANK('dein eigenes'!$A132),"",'dein eigenes'!B132)</f>
        <v/>
      </c>
      <c r="E2590" t="str">
        <f>IF(ISBLANK('dein eigenes'!$A132),"",'dein eigenes'!C132)</f>
        <v/>
      </c>
      <c r="F2590" t="str">
        <f>IF(ISBLANK('dein eigenes'!$A132),"",'dein eigenes'!D132)</f>
        <v/>
      </c>
      <c r="G2590" t="str">
        <f>IF(ISBLANK('dein eigenes'!$A132),"",'dein eigenes'!E132)</f>
        <v/>
      </c>
      <c r="H2590" t="str">
        <f>IF(ISBLANK('dein eigenes'!$A132),"",'dein eigenes'!F132)</f>
        <v/>
      </c>
      <c r="I2590" t="str">
        <f>IF(ISBLANK('dein eigenes'!$A132),"",'dein eigenes'!G132)</f>
        <v/>
      </c>
      <c r="J2590" t="str">
        <f>IF(ISBLANK('dein eigenes'!$A132),"",'dein eigenes'!H132)</f>
        <v/>
      </c>
      <c r="K2590" t="str">
        <f>IF(ISBLANK('dein eigenes'!$A132),"",'dein eigenes'!I132)</f>
        <v/>
      </c>
      <c r="L2590" t="str">
        <f>IF(ISBLANK('dein eigenes'!$A132),"",'dein eigenes'!J132)</f>
        <v/>
      </c>
      <c r="M2590" s="64">
        <f t="shared" si="317"/>
        <v>0</v>
      </c>
    </row>
    <row r="2591" spans="1:13" x14ac:dyDescent="0.25">
      <c r="A2591" t="str">
        <f t="shared" si="318"/>
        <v/>
      </c>
      <c r="B2591">
        <f t="shared" si="319"/>
        <v>0</v>
      </c>
      <c r="C2591" t="str">
        <f>IF(ISBLANK('dein eigenes'!$A133),"",'dein eigenes'!A133)</f>
        <v/>
      </c>
      <c r="D2591" t="str">
        <f>IF(ISBLANK('dein eigenes'!$A133),"",'dein eigenes'!B133)</f>
        <v/>
      </c>
      <c r="E2591" t="str">
        <f>IF(ISBLANK('dein eigenes'!$A133),"",'dein eigenes'!C133)</f>
        <v/>
      </c>
      <c r="F2591" t="str">
        <f>IF(ISBLANK('dein eigenes'!$A133),"",'dein eigenes'!D133)</f>
        <v/>
      </c>
      <c r="G2591" t="str">
        <f>IF(ISBLANK('dein eigenes'!$A133),"",'dein eigenes'!E133)</f>
        <v/>
      </c>
      <c r="H2591" t="str">
        <f>IF(ISBLANK('dein eigenes'!$A133),"",'dein eigenes'!F133)</f>
        <v/>
      </c>
      <c r="I2591" t="str">
        <f>IF(ISBLANK('dein eigenes'!$A133),"",'dein eigenes'!G133)</f>
        <v/>
      </c>
      <c r="J2591" t="str">
        <f>IF(ISBLANK('dein eigenes'!$A133),"",'dein eigenes'!H133)</f>
        <v/>
      </c>
      <c r="K2591" t="str">
        <f>IF(ISBLANK('dein eigenes'!$A133),"",'dein eigenes'!I133)</f>
        <v/>
      </c>
      <c r="L2591" t="str">
        <f>IF(ISBLANK('dein eigenes'!$A133),"",'dein eigenes'!J133)</f>
        <v/>
      </c>
      <c r="M2591" s="64">
        <f t="shared" si="317"/>
        <v>0</v>
      </c>
    </row>
    <row r="2592" spans="1:13" x14ac:dyDescent="0.25">
      <c r="A2592" t="str">
        <f t="shared" si="318"/>
        <v/>
      </c>
      <c r="B2592">
        <f t="shared" si="319"/>
        <v>0</v>
      </c>
      <c r="C2592" t="str">
        <f>IF(ISBLANK('dein eigenes'!$A134),"",'dein eigenes'!A134)</f>
        <v/>
      </c>
      <c r="D2592" t="str">
        <f>IF(ISBLANK('dein eigenes'!$A134),"",'dein eigenes'!B134)</f>
        <v/>
      </c>
      <c r="E2592" t="str">
        <f>IF(ISBLANK('dein eigenes'!$A134),"",'dein eigenes'!C134)</f>
        <v/>
      </c>
      <c r="F2592" t="str">
        <f>IF(ISBLANK('dein eigenes'!$A134),"",'dein eigenes'!D134)</f>
        <v/>
      </c>
      <c r="G2592" t="str">
        <f>IF(ISBLANK('dein eigenes'!$A134),"",'dein eigenes'!E134)</f>
        <v/>
      </c>
      <c r="H2592" t="str">
        <f>IF(ISBLANK('dein eigenes'!$A134),"",'dein eigenes'!F134)</f>
        <v/>
      </c>
      <c r="I2592" t="str">
        <f>IF(ISBLANK('dein eigenes'!$A134),"",'dein eigenes'!G134)</f>
        <v/>
      </c>
      <c r="J2592" t="str">
        <f>IF(ISBLANK('dein eigenes'!$A134),"",'dein eigenes'!H134)</f>
        <v/>
      </c>
      <c r="K2592" t="str">
        <f>IF(ISBLANK('dein eigenes'!$A134),"",'dein eigenes'!I134)</f>
        <v/>
      </c>
      <c r="L2592" t="str">
        <f>IF(ISBLANK('dein eigenes'!$A134),"",'dein eigenes'!J134)</f>
        <v/>
      </c>
      <c r="M2592" s="64">
        <f t="shared" si="317"/>
        <v>0</v>
      </c>
    </row>
    <row r="2593" spans="1:13" x14ac:dyDescent="0.25">
      <c r="A2593" t="str">
        <f t="shared" si="318"/>
        <v/>
      </c>
      <c r="B2593">
        <f t="shared" si="319"/>
        <v>0</v>
      </c>
      <c r="C2593" t="str">
        <f>IF(ISBLANK('dein eigenes'!$A135),"",'dein eigenes'!A135)</f>
        <v/>
      </c>
      <c r="D2593" t="str">
        <f>IF(ISBLANK('dein eigenes'!$A135),"",'dein eigenes'!B135)</f>
        <v/>
      </c>
      <c r="E2593" t="str">
        <f>IF(ISBLANK('dein eigenes'!$A135),"",'dein eigenes'!C135)</f>
        <v/>
      </c>
      <c r="F2593" t="str">
        <f>IF(ISBLANK('dein eigenes'!$A135),"",'dein eigenes'!D135)</f>
        <v/>
      </c>
      <c r="G2593" t="str">
        <f>IF(ISBLANK('dein eigenes'!$A135),"",'dein eigenes'!E135)</f>
        <v/>
      </c>
      <c r="H2593" t="str">
        <f>IF(ISBLANK('dein eigenes'!$A135),"",'dein eigenes'!F135)</f>
        <v/>
      </c>
      <c r="I2593" t="str">
        <f>IF(ISBLANK('dein eigenes'!$A135),"",'dein eigenes'!G135)</f>
        <v/>
      </c>
      <c r="J2593" t="str">
        <f>IF(ISBLANK('dein eigenes'!$A135),"",'dein eigenes'!H135)</f>
        <v/>
      </c>
      <c r="K2593" t="str">
        <f>IF(ISBLANK('dein eigenes'!$A135),"",'dein eigenes'!I135)</f>
        <v/>
      </c>
      <c r="L2593" t="str">
        <f>IF(ISBLANK('dein eigenes'!$A135),"",'dein eigenes'!J135)</f>
        <v/>
      </c>
      <c r="M2593" s="64">
        <f t="shared" si="317"/>
        <v>0</v>
      </c>
    </row>
    <row r="2594" spans="1:13" x14ac:dyDescent="0.25">
      <c r="A2594" t="str">
        <f t="shared" si="318"/>
        <v/>
      </c>
      <c r="B2594">
        <f t="shared" si="319"/>
        <v>0</v>
      </c>
      <c r="C2594" t="str">
        <f>IF(ISBLANK('dein eigenes'!$A136),"",'dein eigenes'!A136)</f>
        <v/>
      </c>
      <c r="D2594" t="str">
        <f>IF(ISBLANK('dein eigenes'!$A136),"",'dein eigenes'!B136)</f>
        <v/>
      </c>
      <c r="E2594" t="str">
        <f>IF(ISBLANK('dein eigenes'!$A136),"",'dein eigenes'!C136)</f>
        <v/>
      </c>
      <c r="F2594" t="str">
        <f>IF(ISBLANK('dein eigenes'!$A136),"",'dein eigenes'!D136)</f>
        <v/>
      </c>
      <c r="G2594" t="str">
        <f>IF(ISBLANK('dein eigenes'!$A136),"",'dein eigenes'!E136)</f>
        <v/>
      </c>
      <c r="H2594" t="str">
        <f>IF(ISBLANK('dein eigenes'!$A136),"",'dein eigenes'!F136)</f>
        <v/>
      </c>
      <c r="I2594" t="str">
        <f>IF(ISBLANK('dein eigenes'!$A136),"",'dein eigenes'!G136)</f>
        <v/>
      </c>
      <c r="J2594" t="str">
        <f>IF(ISBLANK('dein eigenes'!$A136),"",'dein eigenes'!H136)</f>
        <v/>
      </c>
      <c r="K2594" t="str">
        <f>IF(ISBLANK('dein eigenes'!$A136),"",'dein eigenes'!I136)</f>
        <v/>
      </c>
      <c r="L2594" t="str">
        <f>IF(ISBLANK('dein eigenes'!$A136),"",'dein eigenes'!J136)</f>
        <v/>
      </c>
      <c r="M2594" s="64">
        <f t="shared" si="317"/>
        <v>0</v>
      </c>
    </row>
    <row r="2595" spans="1:13" x14ac:dyDescent="0.25">
      <c r="A2595" t="str">
        <f t="shared" si="318"/>
        <v/>
      </c>
      <c r="B2595">
        <f t="shared" si="319"/>
        <v>0</v>
      </c>
      <c r="C2595" t="str">
        <f>IF(ISBLANK('dein eigenes'!$A137),"",'dein eigenes'!A137)</f>
        <v/>
      </c>
      <c r="D2595" t="str">
        <f>IF(ISBLANK('dein eigenes'!$A137),"",'dein eigenes'!B137)</f>
        <v/>
      </c>
      <c r="E2595" t="str">
        <f>IF(ISBLANK('dein eigenes'!$A137),"",'dein eigenes'!C137)</f>
        <v/>
      </c>
      <c r="F2595" t="str">
        <f>IF(ISBLANK('dein eigenes'!$A137),"",'dein eigenes'!D137)</f>
        <v/>
      </c>
      <c r="G2595" t="str">
        <f>IF(ISBLANK('dein eigenes'!$A137),"",'dein eigenes'!E137)</f>
        <v/>
      </c>
      <c r="H2595" t="str">
        <f>IF(ISBLANK('dein eigenes'!$A137),"",'dein eigenes'!F137)</f>
        <v/>
      </c>
      <c r="I2595" t="str">
        <f>IF(ISBLANK('dein eigenes'!$A137),"",'dein eigenes'!G137)</f>
        <v/>
      </c>
      <c r="J2595" t="str">
        <f>IF(ISBLANK('dein eigenes'!$A137),"",'dein eigenes'!H137)</f>
        <v/>
      </c>
      <c r="K2595" t="str">
        <f>IF(ISBLANK('dein eigenes'!$A137),"",'dein eigenes'!I137)</f>
        <v/>
      </c>
      <c r="L2595" t="str">
        <f>IF(ISBLANK('dein eigenes'!$A137),"",'dein eigenes'!J137)</f>
        <v/>
      </c>
      <c r="M2595" s="64">
        <f t="shared" si="317"/>
        <v>0</v>
      </c>
    </row>
    <row r="2596" spans="1:13" x14ac:dyDescent="0.25">
      <c r="A2596" t="str">
        <f t="shared" si="318"/>
        <v/>
      </c>
      <c r="B2596">
        <f t="shared" si="319"/>
        <v>0</v>
      </c>
      <c r="C2596" t="str">
        <f>IF(ISBLANK('dein eigenes'!$A138),"",'dein eigenes'!A138)</f>
        <v/>
      </c>
      <c r="D2596" t="str">
        <f>IF(ISBLANK('dein eigenes'!$A138),"",'dein eigenes'!B138)</f>
        <v/>
      </c>
      <c r="E2596" t="str">
        <f>IF(ISBLANK('dein eigenes'!$A138),"",'dein eigenes'!C138)</f>
        <v/>
      </c>
      <c r="F2596" t="str">
        <f>IF(ISBLANK('dein eigenes'!$A138),"",'dein eigenes'!D138)</f>
        <v/>
      </c>
      <c r="G2596" t="str">
        <f>IF(ISBLANK('dein eigenes'!$A138),"",'dein eigenes'!E138)</f>
        <v/>
      </c>
      <c r="H2596" t="str">
        <f>IF(ISBLANK('dein eigenes'!$A138),"",'dein eigenes'!F138)</f>
        <v/>
      </c>
      <c r="I2596" t="str">
        <f>IF(ISBLANK('dein eigenes'!$A138),"",'dein eigenes'!G138)</f>
        <v/>
      </c>
      <c r="J2596" t="str">
        <f>IF(ISBLANK('dein eigenes'!$A138),"",'dein eigenes'!H138)</f>
        <v/>
      </c>
      <c r="K2596" t="str">
        <f>IF(ISBLANK('dein eigenes'!$A138),"",'dein eigenes'!I138)</f>
        <v/>
      </c>
      <c r="L2596" t="str">
        <f>IF(ISBLANK('dein eigenes'!$A138),"",'dein eigenes'!J138)</f>
        <v/>
      </c>
      <c r="M2596" s="64">
        <f t="shared" si="317"/>
        <v>0</v>
      </c>
    </row>
    <row r="2597" spans="1:13" x14ac:dyDescent="0.25">
      <c r="A2597" t="str">
        <f t="shared" si="318"/>
        <v/>
      </c>
      <c r="B2597">
        <f t="shared" si="319"/>
        <v>0</v>
      </c>
      <c r="C2597" t="str">
        <f>IF(ISBLANK('dein eigenes'!$A139),"",'dein eigenes'!A139)</f>
        <v/>
      </c>
      <c r="D2597" t="str">
        <f>IF(ISBLANK('dein eigenes'!$A139),"",'dein eigenes'!B139)</f>
        <v/>
      </c>
      <c r="E2597" t="str">
        <f>IF(ISBLANK('dein eigenes'!$A139),"",'dein eigenes'!C139)</f>
        <v/>
      </c>
      <c r="F2597" t="str">
        <f>IF(ISBLANK('dein eigenes'!$A139),"",'dein eigenes'!D139)</f>
        <v/>
      </c>
      <c r="G2597" t="str">
        <f>IF(ISBLANK('dein eigenes'!$A139),"",'dein eigenes'!E139)</f>
        <v/>
      </c>
      <c r="H2597" t="str">
        <f>IF(ISBLANK('dein eigenes'!$A139),"",'dein eigenes'!F139)</f>
        <v/>
      </c>
      <c r="I2597" t="str">
        <f>IF(ISBLANK('dein eigenes'!$A139),"",'dein eigenes'!G139)</f>
        <v/>
      </c>
      <c r="J2597" t="str">
        <f>IF(ISBLANK('dein eigenes'!$A139),"",'dein eigenes'!H139)</f>
        <v/>
      </c>
      <c r="K2597" t="str">
        <f>IF(ISBLANK('dein eigenes'!$A139),"",'dein eigenes'!I139)</f>
        <v/>
      </c>
      <c r="L2597" t="str">
        <f>IF(ISBLANK('dein eigenes'!$A139),"",'dein eigenes'!J139)</f>
        <v/>
      </c>
      <c r="M2597" s="64">
        <f t="shared" si="317"/>
        <v>0</v>
      </c>
    </row>
    <row r="2598" spans="1:13" x14ac:dyDescent="0.25">
      <c r="A2598" t="str">
        <f t="shared" si="318"/>
        <v/>
      </c>
      <c r="B2598">
        <f t="shared" si="319"/>
        <v>0</v>
      </c>
      <c r="C2598" t="str">
        <f>IF(ISBLANK('dein eigenes'!$A140),"",'dein eigenes'!A140)</f>
        <v/>
      </c>
      <c r="D2598" t="str">
        <f>IF(ISBLANK('dein eigenes'!$A140),"",'dein eigenes'!B140)</f>
        <v/>
      </c>
      <c r="E2598" t="str">
        <f>IF(ISBLANK('dein eigenes'!$A140),"",'dein eigenes'!C140)</f>
        <v/>
      </c>
      <c r="F2598" t="str">
        <f>IF(ISBLANK('dein eigenes'!$A140),"",'dein eigenes'!D140)</f>
        <v/>
      </c>
      <c r="G2598" t="str">
        <f>IF(ISBLANK('dein eigenes'!$A140),"",'dein eigenes'!E140)</f>
        <v/>
      </c>
      <c r="H2598" t="str">
        <f>IF(ISBLANK('dein eigenes'!$A140),"",'dein eigenes'!F140)</f>
        <v/>
      </c>
      <c r="I2598" t="str">
        <f>IF(ISBLANK('dein eigenes'!$A140),"",'dein eigenes'!G140)</f>
        <v/>
      </c>
      <c r="J2598" t="str">
        <f>IF(ISBLANK('dein eigenes'!$A140),"",'dein eigenes'!H140)</f>
        <v/>
      </c>
      <c r="K2598" t="str">
        <f>IF(ISBLANK('dein eigenes'!$A140),"",'dein eigenes'!I140)</f>
        <v/>
      </c>
      <c r="L2598" t="str">
        <f>IF(ISBLANK('dein eigenes'!$A140),"",'dein eigenes'!J140)</f>
        <v/>
      </c>
      <c r="M2598" s="64">
        <f t="shared" si="317"/>
        <v>0</v>
      </c>
    </row>
    <row r="2599" spans="1:13" x14ac:dyDescent="0.25">
      <c r="A2599" t="str">
        <f t="shared" si="318"/>
        <v/>
      </c>
      <c r="B2599">
        <f t="shared" si="319"/>
        <v>0</v>
      </c>
      <c r="C2599" t="str">
        <f>IF(ISBLANK('dein eigenes'!$A141),"",'dein eigenes'!A141)</f>
        <v/>
      </c>
      <c r="D2599" t="str">
        <f>IF(ISBLANK('dein eigenes'!$A141),"",'dein eigenes'!B141)</f>
        <v/>
      </c>
      <c r="E2599" t="str">
        <f>IF(ISBLANK('dein eigenes'!$A141),"",'dein eigenes'!C141)</f>
        <v/>
      </c>
      <c r="F2599" t="str">
        <f>IF(ISBLANK('dein eigenes'!$A141),"",'dein eigenes'!D141)</f>
        <v/>
      </c>
      <c r="G2599" t="str">
        <f>IF(ISBLANK('dein eigenes'!$A141),"",'dein eigenes'!E141)</f>
        <v/>
      </c>
      <c r="H2599" t="str">
        <f>IF(ISBLANK('dein eigenes'!$A141),"",'dein eigenes'!F141)</f>
        <v/>
      </c>
      <c r="I2599" t="str">
        <f>IF(ISBLANK('dein eigenes'!$A141),"",'dein eigenes'!G141)</f>
        <v/>
      </c>
      <c r="J2599" t="str">
        <f>IF(ISBLANK('dein eigenes'!$A141),"",'dein eigenes'!H141)</f>
        <v/>
      </c>
      <c r="K2599" t="str">
        <f>IF(ISBLANK('dein eigenes'!$A141),"",'dein eigenes'!I141)</f>
        <v/>
      </c>
      <c r="L2599" t="str">
        <f>IF(ISBLANK('dein eigenes'!$A141),"",'dein eigenes'!J141)</f>
        <v/>
      </c>
      <c r="M2599" s="64">
        <f t="shared" si="317"/>
        <v>0</v>
      </c>
    </row>
    <row r="2600" spans="1:13" x14ac:dyDescent="0.25">
      <c r="A2600" t="str">
        <f t="shared" si="318"/>
        <v/>
      </c>
      <c r="B2600">
        <f t="shared" si="319"/>
        <v>0</v>
      </c>
      <c r="C2600" t="str">
        <f>IF(ISBLANK('dein eigenes'!$A142),"",'dein eigenes'!A142)</f>
        <v/>
      </c>
      <c r="D2600" t="str">
        <f>IF(ISBLANK('dein eigenes'!$A142),"",'dein eigenes'!B142)</f>
        <v/>
      </c>
      <c r="E2600" t="str">
        <f>IF(ISBLANK('dein eigenes'!$A142),"",'dein eigenes'!C142)</f>
        <v/>
      </c>
      <c r="F2600" t="str">
        <f>IF(ISBLANK('dein eigenes'!$A142),"",'dein eigenes'!D142)</f>
        <v/>
      </c>
      <c r="G2600" t="str">
        <f>IF(ISBLANK('dein eigenes'!$A142),"",'dein eigenes'!E142)</f>
        <v/>
      </c>
      <c r="H2600" t="str">
        <f>IF(ISBLANK('dein eigenes'!$A142),"",'dein eigenes'!F142)</f>
        <v/>
      </c>
      <c r="I2600" t="str">
        <f>IF(ISBLANK('dein eigenes'!$A142),"",'dein eigenes'!G142)</f>
        <v/>
      </c>
      <c r="J2600" t="str">
        <f>IF(ISBLANK('dein eigenes'!$A142),"",'dein eigenes'!H142)</f>
        <v/>
      </c>
      <c r="K2600" t="str">
        <f>IF(ISBLANK('dein eigenes'!$A142),"",'dein eigenes'!I142)</f>
        <v/>
      </c>
      <c r="L2600" t="str">
        <f>IF(ISBLANK('dein eigenes'!$A142),"",'dein eigenes'!J142)</f>
        <v/>
      </c>
      <c r="M2600" s="64">
        <f t="shared" si="317"/>
        <v>0</v>
      </c>
    </row>
    <row r="2601" spans="1:13" x14ac:dyDescent="0.25">
      <c r="A2601" t="str">
        <f t="shared" si="318"/>
        <v/>
      </c>
      <c r="B2601">
        <f t="shared" si="319"/>
        <v>0</v>
      </c>
      <c r="C2601" t="str">
        <f>IF(ISBLANK('dein eigenes'!$A143),"",'dein eigenes'!A143)</f>
        <v/>
      </c>
      <c r="D2601" t="str">
        <f>IF(ISBLANK('dein eigenes'!$A143),"",'dein eigenes'!B143)</f>
        <v/>
      </c>
      <c r="E2601" t="str">
        <f>IF(ISBLANK('dein eigenes'!$A143),"",'dein eigenes'!C143)</f>
        <v/>
      </c>
      <c r="F2601" t="str">
        <f>IF(ISBLANK('dein eigenes'!$A143),"",'dein eigenes'!D143)</f>
        <v/>
      </c>
      <c r="G2601" t="str">
        <f>IF(ISBLANK('dein eigenes'!$A143),"",'dein eigenes'!E143)</f>
        <v/>
      </c>
      <c r="H2601" t="str">
        <f>IF(ISBLANK('dein eigenes'!$A143),"",'dein eigenes'!F143)</f>
        <v/>
      </c>
      <c r="I2601" t="str">
        <f>IF(ISBLANK('dein eigenes'!$A143),"",'dein eigenes'!G143)</f>
        <v/>
      </c>
      <c r="J2601" t="str">
        <f>IF(ISBLANK('dein eigenes'!$A143),"",'dein eigenes'!H143)</f>
        <v/>
      </c>
      <c r="K2601" t="str">
        <f>IF(ISBLANK('dein eigenes'!$A143),"",'dein eigenes'!I143)</f>
        <v/>
      </c>
      <c r="L2601" t="str">
        <f>IF(ISBLANK('dein eigenes'!$A143),"",'dein eigenes'!J143)</f>
        <v/>
      </c>
      <c r="M2601" s="64">
        <f t="shared" si="317"/>
        <v>0</v>
      </c>
    </row>
    <row r="2602" spans="1:13" x14ac:dyDescent="0.25">
      <c r="A2602" t="str">
        <f t="shared" si="318"/>
        <v/>
      </c>
      <c r="B2602">
        <f t="shared" si="319"/>
        <v>0</v>
      </c>
      <c r="C2602" t="str">
        <f>IF(ISBLANK('dein eigenes'!$A144),"",'dein eigenes'!A144)</f>
        <v/>
      </c>
      <c r="D2602" t="str">
        <f>IF(ISBLANK('dein eigenes'!$A144),"",'dein eigenes'!B144)</f>
        <v/>
      </c>
      <c r="E2602" t="str">
        <f>IF(ISBLANK('dein eigenes'!$A144),"",'dein eigenes'!C144)</f>
        <v/>
      </c>
      <c r="F2602" t="str">
        <f>IF(ISBLANK('dein eigenes'!$A144),"",'dein eigenes'!D144)</f>
        <v/>
      </c>
      <c r="G2602" t="str">
        <f>IF(ISBLANK('dein eigenes'!$A144),"",'dein eigenes'!E144)</f>
        <v/>
      </c>
      <c r="H2602" t="str">
        <f>IF(ISBLANK('dein eigenes'!$A144),"",'dein eigenes'!F144)</f>
        <v/>
      </c>
      <c r="I2602" t="str">
        <f>IF(ISBLANK('dein eigenes'!$A144),"",'dein eigenes'!G144)</f>
        <v/>
      </c>
      <c r="J2602" t="str">
        <f>IF(ISBLANK('dein eigenes'!$A144),"",'dein eigenes'!H144)</f>
        <v/>
      </c>
      <c r="K2602" t="str">
        <f>IF(ISBLANK('dein eigenes'!$A144),"",'dein eigenes'!I144)</f>
        <v/>
      </c>
      <c r="L2602" t="str">
        <f>IF(ISBLANK('dein eigenes'!$A144),"",'dein eigenes'!J144)</f>
        <v/>
      </c>
      <c r="M2602" s="64">
        <f t="shared" si="317"/>
        <v>0</v>
      </c>
    </row>
    <row r="2603" spans="1:13" x14ac:dyDescent="0.25">
      <c r="A2603" t="str">
        <f t="shared" si="318"/>
        <v/>
      </c>
      <c r="B2603">
        <f t="shared" si="319"/>
        <v>0</v>
      </c>
      <c r="C2603" t="str">
        <f>IF(ISBLANK('dein eigenes'!$A145),"",'dein eigenes'!A145)</f>
        <v/>
      </c>
      <c r="D2603" t="str">
        <f>IF(ISBLANK('dein eigenes'!$A145),"",'dein eigenes'!B145)</f>
        <v/>
      </c>
      <c r="E2603" t="str">
        <f>IF(ISBLANK('dein eigenes'!$A145),"",'dein eigenes'!C145)</f>
        <v/>
      </c>
      <c r="F2603" t="str">
        <f>IF(ISBLANK('dein eigenes'!$A145),"",'dein eigenes'!D145)</f>
        <v/>
      </c>
      <c r="G2603" t="str">
        <f>IF(ISBLANK('dein eigenes'!$A145),"",'dein eigenes'!E145)</f>
        <v/>
      </c>
      <c r="H2603" t="str">
        <f>IF(ISBLANK('dein eigenes'!$A145),"",'dein eigenes'!F145)</f>
        <v/>
      </c>
      <c r="I2603" t="str">
        <f>IF(ISBLANK('dein eigenes'!$A145),"",'dein eigenes'!G145)</f>
        <v/>
      </c>
      <c r="J2603" t="str">
        <f>IF(ISBLANK('dein eigenes'!$A145),"",'dein eigenes'!H145)</f>
        <v/>
      </c>
      <c r="K2603" t="str">
        <f>IF(ISBLANK('dein eigenes'!$A145),"",'dein eigenes'!I145)</f>
        <v/>
      </c>
      <c r="L2603" t="str">
        <f>IF(ISBLANK('dein eigenes'!$A145),"",'dein eigenes'!J145)</f>
        <v/>
      </c>
      <c r="M2603" s="64">
        <f t="shared" si="317"/>
        <v>0</v>
      </c>
    </row>
    <row r="2604" spans="1:13" x14ac:dyDescent="0.25">
      <c r="A2604" t="str">
        <f t="shared" si="318"/>
        <v/>
      </c>
      <c r="B2604">
        <f t="shared" si="319"/>
        <v>0</v>
      </c>
      <c r="C2604" t="str">
        <f>IF(ISBLANK('dein eigenes'!$A146),"",'dein eigenes'!A146)</f>
        <v/>
      </c>
      <c r="D2604" t="str">
        <f>IF(ISBLANK('dein eigenes'!$A146),"",'dein eigenes'!B146)</f>
        <v/>
      </c>
      <c r="E2604" t="str">
        <f>IF(ISBLANK('dein eigenes'!$A146),"",'dein eigenes'!C146)</f>
        <v/>
      </c>
      <c r="F2604" t="str">
        <f>IF(ISBLANK('dein eigenes'!$A146),"",'dein eigenes'!D146)</f>
        <v/>
      </c>
      <c r="G2604" t="str">
        <f>IF(ISBLANK('dein eigenes'!$A146),"",'dein eigenes'!E146)</f>
        <v/>
      </c>
      <c r="H2604" t="str">
        <f>IF(ISBLANK('dein eigenes'!$A146),"",'dein eigenes'!F146)</f>
        <v/>
      </c>
      <c r="I2604" t="str">
        <f>IF(ISBLANK('dein eigenes'!$A146),"",'dein eigenes'!G146)</f>
        <v/>
      </c>
      <c r="J2604" t="str">
        <f>IF(ISBLANK('dein eigenes'!$A146),"",'dein eigenes'!H146)</f>
        <v/>
      </c>
      <c r="K2604" t="str">
        <f>IF(ISBLANK('dein eigenes'!$A146),"",'dein eigenes'!I146)</f>
        <v/>
      </c>
      <c r="L2604" t="str">
        <f>IF(ISBLANK('dein eigenes'!$A146),"",'dein eigenes'!J146)</f>
        <v/>
      </c>
      <c r="M2604" s="64">
        <f t="shared" si="317"/>
        <v>0</v>
      </c>
    </row>
    <row r="2605" spans="1:13" x14ac:dyDescent="0.25">
      <c r="A2605" t="str">
        <f t="shared" si="318"/>
        <v/>
      </c>
      <c r="B2605">
        <f t="shared" si="319"/>
        <v>0</v>
      </c>
      <c r="C2605" t="str">
        <f>IF(ISBLANK('dein eigenes'!$A147),"",'dein eigenes'!A147)</f>
        <v/>
      </c>
      <c r="D2605" t="str">
        <f>IF(ISBLANK('dein eigenes'!$A147),"",'dein eigenes'!B147)</f>
        <v/>
      </c>
      <c r="E2605" t="str">
        <f>IF(ISBLANK('dein eigenes'!$A147),"",'dein eigenes'!C147)</f>
        <v/>
      </c>
      <c r="F2605" t="str">
        <f>IF(ISBLANK('dein eigenes'!$A147),"",'dein eigenes'!D147)</f>
        <v/>
      </c>
      <c r="G2605" t="str">
        <f>IF(ISBLANK('dein eigenes'!$A147),"",'dein eigenes'!E147)</f>
        <v/>
      </c>
      <c r="H2605" t="str">
        <f>IF(ISBLANK('dein eigenes'!$A147),"",'dein eigenes'!F147)</f>
        <v/>
      </c>
      <c r="I2605" t="str">
        <f>IF(ISBLANK('dein eigenes'!$A147),"",'dein eigenes'!G147)</f>
        <v/>
      </c>
      <c r="J2605" t="str">
        <f>IF(ISBLANK('dein eigenes'!$A147),"",'dein eigenes'!H147)</f>
        <v/>
      </c>
      <c r="K2605" t="str">
        <f>IF(ISBLANK('dein eigenes'!$A147),"",'dein eigenes'!I147)</f>
        <v/>
      </c>
      <c r="L2605" t="str">
        <f>IF(ISBLANK('dein eigenes'!$A147),"",'dein eigenes'!J147)</f>
        <v/>
      </c>
      <c r="M2605" s="64">
        <f t="shared" si="317"/>
        <v>0</v>
      </c>
    </row>
    <row r="2606" spans="1:13" x14ac:dyDescent="0.25">
      <c r="A2606" t="str">
        <f t="shared" si="318"/>
        <v/>
      </c>
      <c r="B2606">
        <f t="shared" si="319"/>
        <v>0</v>
      </c>
      <c r="C2606" t="str">
        <f>IF(ISBLANK('dein eigenes'!$A148),"",'dein eigenes'!A148)</f>
        <v/>
      </c>
      <c r="D2606" t="str">
        <f>IF(ISBLANK('dein eigenes'!$A148),"",'dein eigenes'!B148)</f>
        <v/>
      </c>
      <c r="E2606" t="str">
        <f>IF(ISBLANK('dein eigenes'!$A148),"",'dein eigenes'!C148)</f>
        <v/>
      </c>
      <c r="F2606" t="str">
        <f>IF(ISBLANK('dein eigenes'!$A148),"",'dein eigenes'!D148)</f>
        <v/>
      </c>
      <c r="G2606" t="str">
        <f>IF(ISBLANK('dein eigenes'!$A148),"",'dein eigenes'!E148)</f>
        <v/>
      </c>
      <c r="H2606" t="str">
        <f>IF(ISBLANK('dein eigenes'!$A148),"",'dein eigenes'!F148)</f>
        <v/>
      </c>
      <c r="I2606" t="str">
        <f>IF(ISBLANK('dein eigenes'!$A148),"",'dein eigenes'!G148)</f>
        <v/>
      </c>
      <c r="J2606" t="str">
        <f>IF(ISBLANK('dein eigenes'!$A148),"",'dein eigenes'!H148)</f>
        <v/>
      </c>
      <c r="K2606" t="str">
        <f>IF(ISBLANK('dein eigenes'!$A148),"",'dein eigenes'!I148)</f>
        <v/>
      </c>
      <c r="L2606" t="str">
        <f>IF(ISBLANK('dein eigenes'!$A148),"",'dein eigenes'!J148)</f>
        <v/>
      </c>
      <c r="M2606" s="64">
        <f t="shared" si="317"/>
        <v>0</v>
      </c>
    </row>
    <row r="2607" spans="1:13" x14ac:dyDescent="0.25">
      <c r="A2607" t="str">
        <f t="shared" si="318"/>
        <v/>
      </c>
      <c r="B2607">
        <f t="shared" si="319"/>
        <v>0</v>
      </c>
      <c r="C2607" t="str">
        <f>IF(ISBLANK('dein eigenes'!$A149),"",'dein eigenes'!A149)</f>
        <v/>
      </c>
      <c r="D2607" t="str">
        <f>IF(ISBLANK('dein eigenes'!$A149),"",'dein eigenes'!B149)</f>
        <v/>
      </c>
      <c r="E2607" t="str">
        <f>IF(ISBLANK('dein eigenes'!$A149),"",'dein eigenes'!C149)</f>
        <v/>
      </c>
      <c r="F2607" t="str">
        <f>IF(ISBLANK('dein eigenes'!$A149),"",'dein eigenes'!D149)</f>
        <v/>
      </c>
      <c r="G2607" t="str">
        <f>IF(ISBLANK('dein eigenes'!$A149),"",'dein eigenes'!E149)</f>
        <v/>
      </c>
      <c r="H2607" t="str">
        <f>IF(ISBLANK('dein eigenes'!$A149),"",'dein eigenes'!F149)</f>
        <v/>
      </c>
      <c r="I2607" t="str">
        <f>IF(ISBLANK('dein eigenes'!$A149),"",'dein eigenes'!G149)</f>
        <v/>
      </c>
      <c r="J2607" t="str">
        <f>IF(ISBLANK('dein eigenes'!$A149),"",'dein eigenes'!H149)</f>
        <v/>
      </c>
      <c r="K2607" t="str">
        <f>IF(ISBLANK('dein eigenes'!$A149),"",'dein eigenes'!I149)</f>
        <v/>
      </c>
      <c r="L2607" t="str">
        <f>IF(ISBLANK('dein eigenes'!$A149),"",'dein eigenes'!J149)</f>
        <v/>
      </c>
      <c r="M2607" s="64">
        <f t="shared" si="317"/>
        <v>0</v>
      </c>
    </row>
    <row r="2608" spans="1:13" x14ac:dyDescent="0.25">
      <c r="A2608" t="str">
        <f t="shared" si="318"/>
        <v/>
      </c>
      <c r="B2608">
        <f t="shared" si="319"/>
        <v>0</v>
      </c>
      <c r="C2608" t="str">
        <f>IF(ISBLANK('dein eigenes'!$A150),"",'dein eigenes'!A150)</f>
        <v/>
      </c>
      <c r="D2608" t="str">
        <f>IF(ISBLANK('dein eigenes'!$A150),"",'dein eigenes'!B150)</f>
        <v/>
      </c>
      <c r="E2608" t="str">
        <f>IF(ISBLANK('dein eigenes'!$A150),"",'dein eigenes'!C150)</f>
        <v/>
      </c>
      <c r="F2608" t="str">
        <f>IF(ISBLANK('dein eigenes'!$A150),"",'dein eigenes'!D150)</f>
        <v/>
      </c>
      <c r="G2608" t="str">
        <f>IF(ISBLANK('dein eigenes'!$A150),"",'dein eigenes'!E150)</f>
        <v/>
      </c>
      <c r="H2608" t="str">
        <f>IF(ISBLANK('dein eigenes'!$A150),"",'dein eigenes'!F150)</f>
        <v/>
      </c>
      <c r="I2608" t="str">
        <f>IF(ISBLANK('dein eigenes'!$A150),"",'dein eigenes'!G150)</f>
        <v/>
      </c>
      <c r="J2608" t="str">
        <f>IF(ISBLANK('dein eigenes'!$A150),"",'dein eigenes'!H150)</f>
        <v/>
      </c>
      <c r="K2608" t="str">
        <f>IF(ISBLANK('dein eigenes'!$A150),"",'dein eigenes'!I150)</f>
        <v/>
      </c>
      <c r="L2608" t="str">
        <f>IF(ISBLANK('dein eigenes'!$A150),"",'dein eigenes'!J150)</f>
        <v/>
      </c>
      <c r="M2608" s="64">
        <f t="shared" si="317"/>
        <v>0</v>
      </c>
    </row>
    <row r="2609" spans="1:13" x14ac:dyDescent="0.25">
      <c r="A2609" t="str">
        <f t="shared" si="318"/>
        <v/>
      </c>
      <c r="B2609">
        <f t="shared" si="319"/>
        <v>0</v>
      </c>
      <c r="C2609" t="str">
        <f>IF(ISBLANK('dein eigenes'!$A151),"",'dein eigenes'!A151)</f>
        <v/>
      </c>
      <c r="D2609" t="str">
        <f>IF(ISBLANK('dein eigenes'!$A151),"",'dein eigenes'!B151)</f>
        <v/>
      </c>
      <c r="E2609" t="str">
        <f>IF(ISBLANK('dein eigenes'!$A151),"",'dein eigenes'!C151)</f>
        <v/>
      </c>
      <c r="F2609" t="str">
        <f>IF(ISBLANK('dein eigenes'!$A151),"",'dein eigenes'!D151)</f>
        <v/>
      </c>
      <c r="G2609" t="str">
        <f>IF(ISBLANK('dein eigenes'!$A151),"",'dein eigenes'!E151)</f>
        <v/>
      </c>
      <c r="H2609" t="str">
        <f>IF(ISBLANK('dein eigenes'!$A151),"",'dein eigenes'!F151)</f>
        <v/>
      </c>
      <c r="I2609" t="str">
        <f>IF(ISBLANK('dein eigenes'!$A151),"",'dein eigenes'!G151)</f>
        <v/>
      </c>
      <c r="J2609" t="str">
        <f>IF(ISBLANK('dein eigenes'!$A151),"",'dein eigenes'!H151)</f>
        <v/>
      </c>
      <c r="K2609" t="str">
        <f>IF(ISBLANK('dein eigenes'!$A151),"",'dein eigenes'!I151)</f>
        <v/>
      </c>
      <c r="L2609" t="str">
        <f>IF(ISBLANK('dein eigenes'!$A151),"",'dein eigenes'!J151)</f>
        <v/>
      </c>
      <c r="M2609" s="64">
        <f t="shared" si="317"/>
        <v>0</v>
      </c>
    </row>
    <row r="2610" spans="1:13" x14ac:dyDescent="0.25">
      <c r="A2610" t="str">
        <f t="shared" si="318"/>
        <v/>
      </c>
      <c r="B2610">
        <f t="shared" si="319"/>
        <v>0</v>
      </c>
      <c r="C2610" t="str">
        <f>IF(ISBLANK('dein eigenes'!$A152),"",'dein eigenes'!A152)</f>
        <v/>
      </c>
      <c r="D2610" t="str">
        <f>IF(ISBLANK('dein eigenes'!$A152),"",'dein eigenes'!B152)</f>
        <v/>
      </c>
      <c r="E2610" t="str">
        <f>IF(ISBLANK('dein eigenes'!$A152),"",'dein eigenes'!C152)</f>
        <v/>
      </c>
      <c r="F2610" t="str">
        <f>IF(ISBLANK('dein eigenes'!$A152),"",'dein eigenes'!D152)</f>
        <v/>
      </c>
      <c r="G2610" t="str">
        <f>IF(ISBLANK('dein eigenes'!$A152),"",'dein eigenes'!E152)</f>
        <v/>
      </c>
      <c r="H2610" t="str">
        <f>IF(ISBLANK('dein eigenes'!$A152),"",'dein eigenes'!F152)</f>
        <v/>
      </c>
      <c r="I2610" t="str">
        <f>IF(ISBLANK('dein eigenes'!$A152),"",'dein eigenes'!G152)</f>
        <v/>
      </c>
      <c r="J2610" t="str">
        <f>IF(ISBLANK('dein eigenes'!$A152),"",'dein eigenes'!H152)</f>
        <v/>
      </c>
      <c r="K2610" t="str">
        <f>IF(ISBLANK('dein eigenes'!$A152),"",'dein eigenes'!I152)</f>
        <v/>
      </c>
      <c r="L2610" t="str">
        <f>IF(ISBLANK('dein eigenes'!$A152),"",'dein eigenes'!J152)</f>
        <v/>
      </c>
      <c r="M2610" s="64">
        <f t="shared" si="317"/>
        <v>0</v>
      </c>
    </row>
    <row r="2611" spans="1:13" x14ac:dyDescent="0.25">
      <c r="A2611" t="str">
        <f t="shared" si="318"/>
        <v/>
      </c>
      <c r="B2611">
        <f t="shared" si="319"/>
        <v>0</v>
      </c>
      <c r="C2611" t="str">
        <f>IF(ISBLANK('dein eigenes'!$A153),"",'dein eigenes'!A153)</f>
        <v/>
      </c>
      <c r="D2611" t="str">
        <f>IF(ISBLANK('dein eigenes'!$A153),"",'dein eigenes'!B153)</f>
        <v/>
      </c>
      <c r="E2611" t="str">
        <f>IF(ISBLANK('dein eigenes'!$A153),"",'dein eigenes'!C153)</f>
        <v/>
      </c>
      <c r="F2611" t="str">
        <f>IF(ISBLANK('dein eigenes'!$A153),"",'dein eigenes'!D153)</f>
        <v/>
      </c>
      <c r="G2611" t="str">
        <f>IF(ISBLANK('dein eigenes'!$A153),"",'dein eigenes'!E153)</f>
        <v/>
      </c>
      <c r="H2611" t="str">
        <f>IF(ISBLANK('dein eigenes'!$A153),"",'dein eigenes'!F153)</f>
        <v/>
      </c>
      <c r="I2611" t="str">
        <f>IF(ISBLANK('dein eigenes'!$A153),"",'dein eigenes'!G153)</f>
        <v/>
      </c>
      <c r="J2611" t="str">
        <f>IF(ISBLANK('dein eigenes'!$A153),"",'dein eigenes'!H153)</f>
        <v/>
      </c>
      <c r="K2611" t="str">
        <f>IF(ISBLANK('dein eigenes'!$A153),"",'dein eigenes'!I153)</f>
        <v/>
      </c>
      <c r="L2611" t="str">
        <f>IF(ISBLANK('dein eigenes'!$A153),"",'dein eigenes'!J153)</f>
        <v/>
      </c>
      <c r="M2611" s="64">
        <f t="shared" si="317"/>
        <v>0</v>
      </c>
    </row>
    <row r="2612" spans="1:13" x14ac:dyDescent="0.25">
      <c r="A2612" t="str">
        <f t="shared" si="318"/>
        <v/>
      </c>
      <c r="B2612">
        <f t="shared" si="319"/>
        <v>0</v>
      </c>
      <c r="C2612" t="str">
        <f>IF(ISBLANK('dein eigenes'!$A154),"",'dein eigenes'!A154)</f>
        <v/>
      </c>
      <c r="D2612" t="str">
        <f>IF(ISBLANK('dein eigenes'!$A154),"",'dein eigenes'!B154)</f>
        <v/>
      </c>
      <c r="E2612" t="str">
        <f>IF(ISBLANK('dein eigenes'!$A154),"",'dein eigenes'!C154)</f>
        <v/>
      </c>
      <c r="F2612" t="str">
        <f>IF(ISBLANK('dein eigenes'!$A154),"",'dein eigenes'!D154)</f>
        <v/>
      </c>
      <c r="G2612" t="str">
        <f>IF(ISBLANK('dein eigenes'!$A154),"",'dein eigenes'!E154)</f>
        <v/>
      </c>
      <c r="H2612" t="str">
        <f>IF(ISBLANK('dein eigenes'!$A154),"",'dein eigenes'!F154)</f>
        <v/>
      </c>
      <c r="I2612" t="str">
        <f>IF(ISBLANK('dein eigenes'!$A154),"",'dein eigenes'!G154)</f>
        <v/>
      </c>
      <c r="J2612" t="str">
        <f>IF(ISBLANK('dein eigenes'!$A154),"",'dein eigenes'!H154)</f>
        <v/>
      </c>
      <c r="K2612" t="str">
        <f>IF(ISBLANK('dein eigenes'!$A154),"",'dein eigenes'!I154)</f>
        <v/>
      </c>
      <c r="L2612" t="str">
        <f>IF(ISBLANK('dein eigenes'!$A154),"",'dein eigenes'!J154)</f>
        <v/>
      </c>
      <c r="M2612" s="64">
        <f t="shared" si="317"/>
        <v>0</v>
      </c>
    </row>
    <row r="2613" spans="1:13" x14ac:dyDescent="0.25">
      <c r="A2613" t="str">
        <f t="shared" si="318"/>
        <v/>
      </c>
      <c r="B2613">
        <f t="shared" si="319"/>
        <v>0</v>
      </c>
      <c r="C2613" t="str">
        <f>IF(ISBLANK('dein eigenes'!$A155),"",'dein eigenes'!A155)</f>
        <v/>
      </c>
      <c r="D2613" t="str">
        <f>IF(ISBLANK('dein eigenes'!$A155),"",'dein eigenes'!B155)</f>
        <v/>
      </c>
      <c r="E2613" t="str">
        <f>IF(ISBLANK('dein eigenes'!$A155),"",'dein eigenes'!C155)</f>
        <v/>
      </c>
      <c r="F2613" t="str">
        <f>IF(ISBLANK('dein eigenes'!$A155),"",'dein eigenes'!D155)</f>
        <v/>
      </c>
      <c r="G2613" t="str">
        <f>IF(ISBLANK('dein eigenes'!$A155),"",'dein eigenes'!E155)</f>
        <v/>
      </c>
      <c r="H2613" t="str">
        <f>IF(ISBLANK('dein eigenes'!$A155),"",'dein eigenes'!F155)</f>
        <v/>
      </c>
      <c r="I2613" t="str">
        <f>IF(ISBLANK('dein eigenes'!$A155),"",'dein eigenes'!G155)</f>
        <v/>
      </c>
      <c r="J2613" t="str">
        <f>IF(ISBLANK('dein eigenes'!$A155),"",'dein eigenes'!H155)</f>
        <v/>
      </c>
      <c r="K2613" t="str">
        <f>IF(ISBLANK('dein eigenes'!$A155),"",'dein eigenes'!I155)</f>
        <v/>
      </c>
      <c r="L2613" t="str">
        <f>IF(ISBLANK('dein eigenes'!$A155),"",'dein eigenes'!J155)</f>
        <v/>
      </c>
      <c r="M2613" s="64">
        <f t="shared" si="317"/>
        <v>0</v>
      </c>
    </row>
    <row r="2614" spans="1:13" x14ac:dyDescent="0.25">
      <c r="A2614" t="str">
        <f t="shared" si="318"/>
        <v/>
      </c>
      <c r="B2614">
        <f t="shared" si="319"/>
        <v>0</v>
      </c>
      <c r="C2614" t="str">
        <f>IF(ISBLANK('dein eigenes'!$A156),"",'dein eigenes'!A156)</f>
        <v/>
      </c>
      <c r="D2614" t="str">
        <f>IF(ISBLANK('dein eigenes'!$A156),"",'dein eigenes'!B156)</f>
        <v/>
      </c>
      <c r="E2614" t="str">
        <f>IF(ISBLANK('dein eigenes'!$A156),"",'dein eigenes'!C156)</f>
        <v/>
      </c>
      <c r="F2614" t="str">
        <f>IF(ISBLANK('dein eigenes'!$A156),"",'dein eigenes'!D156)</f>
        <v/>
      </c>
      <c r="G2614" t="str">
        <f>IF(ISBLANK('dein eigenes'!$A156),"",'dein eigenes'!E156)</f>
        <v/>
      </c>
      <c r="H2614" t="str">
        <f>IF(ISBLANK('dein eigenes'!$A156),"",'dein eigenes'!F156)</f>
        <v/>
      </c>
      <c r="I2614" t="str">
        <f>IF(ISBLANK('dein eigenes'!$A156),"",'dein eigenes'!G156)</f>
        <v/>
      </c>
      <c r="J2614" t="str">
        <f>IF(ISBLANK('dein eigenes'!$A156),"",'dein eigenes'!H156)</f>
        <v/>
      </c>
      <c r="K2614" t="str">
        <f>IF(ISBLANK('dein eigenes'!$A156),"",'dein eigenes'!I156)</f>
        <v/>
      </c>
      <c r="L2614" t="str">
        <f>IF(ISBLANK('dein eigenes'!$A156),"",'dein eigenes'!J156)</f>
        <v/>
      </c>
      <c r="M2614" s="64">
        <f t="shared" si="317"/>
        <v>0</v>
      </c>
    </row>
    <row r="2615" spans="1:13" x14ac:dyDescent="0.25">
      <c r="A2615" t="str">
        <f t="shared" si="318"/>
        <v/>
      </c>
      <c r="B2615">
        <f t="shared" si="319"/>
        <v>0</v>
      </c>
      <c r="C2615" t="str">
        <f>IF(ISBLANK('dein eigenes'!$A157),"",'dein eigenes'!A157)</f>
        <v/>
      </c>
      <c r="D2615" t="str">
        <f>IF(ISBLANK('dein eigenes'!$A157),"",'dein eigenes'!B157)</f>
        <v/>
      </c>
      <c r="E2615" t="str">
        <f>IF(ISBLANK('dein eigenes'!$A157),"",'dein eigenes'!C157)</f>
        <v/>
      </c>
      <c r="F2615" t="str">
        <f>IF(ISBLANK('dein eigenes'!$A157),"",'dein eigenes'!D157)</f>
        <v/>
      </c>
      <c r="G2615" t="str">
        <f>IF(ISBLANK('dein eigenes'!$A157),"",'dein eigenes'!E157)</f>
        <v/>
      </c>
      <c r="H2615" t="str">
        <f>IF(ISBLANK('dein eigenes'!$A157),"",'dein eigenes'!F157)</f>
        <v/>
      </c>
      <c r="I2615" t="str">
        <f>IF(ISBLANK('dein eigenes'!$A157),"",'dein eigenes'!G157)</f>
        <v/>
      </c>
      <c r="J2615" t="str">
        <f>IF(ISBLANK('dein eigenes'!$A157),"",'dein eigenes'!H157)</f>
        <v/>
      </c>
      <c r="K2615" t="str">
        <f>IF(ISBLANK('dein eigenes'!$A157),"",'dein eigenes'!I157)</f>
        <v/>
      </c>
      <c r="L2615" t="str">
        <f>IF(ISBLANK('dein eigenes'!$A157),"",'dein eigenes'!J157)</f>
        <v/>
      </c>
      <c r="M2615" s="64">
        <f t="shared" si="317"/>
        <v>0</v>
      </c>
    </row>
    <row r="2616" spans="1:13" x14ac:dyDescent="0.25">
      <c r="A2616" t="str">
        <f t="shared" si="318"/>
        <v/>
      </c>
      <c r="B2616">
        <f t="shared" si="319"/>
        <v>0</v>
      </c>
      <c r="C2616" t="str">
        <f>IF(ISBLANK('dein eigenes'!$A158),"",'dein eigenes'!A158)</f>
        <v/>
      </c>
      <c r="D2616" t="str">
        <f>IF(ISBLANK('dein eigenes'!$A158),"",'dein eigenes'!B158)</f>
        <v/>
      </c>
      <c r="E2616" t="str">
        <f>IF(ISBLANK('dein eigenes'!$A158),"",'dein eigenes'!C158)</f>
        <v/>
      </c>
      <c r="F2616" t="str">
        <f>IF(ISBLANK('dein eigenes'!$A158),"",'dein eigenes'!D158)</f>
        <v/>
      </c>
      <c r="G2616" t="str">
        <f>IF(ISBLANK('dein eigenes'!$A158),"",'dein eigenes'!E158)</f>
        <v/>
      </c>
      <c r="H2616" t="str">
        <f>IF(ISBLANK('dein eigenes'!$A158),"",'dein eigenes'!F158)</f>
        <v/>
      </c>
      <c r="I2616" t="str">
        <f>IF(ISBLANK('dein eigenes'!$A158),"",'dein eigenes'!G158)</f>
        <v/>
      </c>
      <c r="J2616" t="str">
        <f>IF(ISBLANK('dein eigenes'!$A158),"",'dein eigenes'!H158)</f>
        <v/>
      </c>
      <c r="K2616" t="str">
        <f>IF(ISBLANK('dein eigenes'!$A158),"",'dein eigenes'!I158)</f>
        <v/>
      </c>
      <c r="L2616" t="str">
        <f>IF(ISBLANK('dein eigenes'!$A158),"",'dein eigenes'!J158)</f>
        <v/>
      </c>
      <c r="M2616" s="64">
        <f t="shared" si="317"/>
        <v>0</v>
      </c>
    </row>
    <row r="2617" spans="1:13" x14ac:dyDescent="0.25">
      <c r="A2617" t="str">
        <f t="shared" si="318"/>
        <v/>
      </c>
      <c r="B2617">
        <f t="shared" si="319"/>
        <v>0</v>
      </c>
      <c r="C2617" t="str">
        <f>IF(ISBLANK('dein eigenes'!$A159),"",'dein eigenes'!A159)</f>
        <v/>
      </c>
      <c r="D2617" t="str">
        <f>IF(ISBLANK('dein eigenes'!$A159),"",'dein eigenes'!B159)</f>
        <v/>
      </c>
      <c r="E2617" t="str">
        <f>IF(ISBLANK('dein eigenes'!$A159),"",'dein eigenes'!C159)</f>
        <v/>
      </c>
      <c r="F2617" t="str">
        <f>IF(ISBLANK('dein eigenes'!$A159),"",'dein eigenes'!D159)</f>
        <v/>
      </c>
      <c r="G2617" t="str">
        <f>IF(ISBLANK('dein eigenes'!$A159),"",'dein eigenes'!E159)</f>
        <v/>
      </c>
      <c r="H2617" t="str">
        <f>IF(ISBLANK('dein eigenes'!$A159),"",'dein eigenes'!F159)</f>
        <v/>
      </c>
      <c r="I2617" t="str">
        <f>IF(ISBLANK('dein eigenes'!$A159),"",'dein eigenes'!G159)</f>
        <v/>
      </c>
      <c r="J2617" t="str">
        <f>IF(ISBLANK('dein eigenes'!$A159),"",'dein eigenes'!H159)</f>
        <v/>
      </c>
      <c r="K2617" t="str">
        <f>IF(ISBLANK('dein eigenes'!$A159),"",'dein eigenes'!I159)</f>
        <v/>
      </c>
      <c r="L2617" t="str">
        <f>IF(ISBLANK('dein eigenes'!$A159),"",'dein eigenes'!J159)</f>
        <v/>
      </c>
      <c r="M2617" s="64">
        <f t="shared" si="317"/>
        <v>0</v>
      </c>
    </row>
    <row r="2618" spans="1:13" x14ac:dyDescent="0.25">
      <c r="A2618" t="str">
        <f t="shared" si="318"/>
        <v/>
      </c>
      <c r="B2618">
        <f t="shared" si="319"/>
        <v>0</v>
      </c>
      <c r="C2618" t="str">
        <f>IF(ISBLANK('dein eigenes'!$A160),"",'dein eigenes'!A160)</f>
        <v/>
      </c>
      <c r="D2618" t="str">
        <f>IF(ISBLANK('dein eigenes'!$A160),"",'dein eigenes'!B160)</f>
        <v/>
      </c>
      <c r="E2618" t="str">
        <f>IF(ISBLANK('dein eigenes'!$A160),"",'dein eigenes'!C160)</f>
        <v/>
      </c>
      <c r="F2618" t="str">
        <f>IF(ISBLANK('dein eigenes'!$A160),"",'dein eigenes'!D160)</f>
        <v/>
      </c>
      <c r="G2618" t="str">
        <f>IF(ISBLANK('dein eigenes'!$A160),"",'dein eigenes'!E160)</f>
        <v/>
      </c>
      <c r="H2618" t="str">
        <f>IF(ISBLANK('dein eigenes'!$A160),"",'dein eigenes'!F160)</f>
        <v/>
      </c>
      <c r="I2618" t="str">
        <f>IF(ISBLANK('dein eigenes'!$A160),"",'dein eigenes'!G160)</f>
        <v/>
      </c>
      <c r="J2618" t="str">
        <f>IF(ISBLANK('dein eigenes'!$A160),"",'dein eigenes'!H160)</f>
        <v/>
      </c>
      <c r="K2618" t="str">
        <f>IF(ISBLANK('dein eigenes'!$A160),"",'dein eigenes'!I160)</f>
        <v/>
      </c>
      <c r="L2618" t="str">
        <f>IF(ISBLANK('dein eigenes'!$A160),"",'dein eigenes'!J160)</f>
        <v/>
      </c>
      <c r="M2618" s="64">
        <f t="shared" si="317"/>
        <v>0</v>
      </c>
    </row>
    <row r="2619" spans="1:13" x14ac:dyDescent="0.25">
      <c r="A2619" t="str">
        <f t="shared" si="318"/>
        <v/>
      </c>
      <c r="B2619">
        <f t="shared" si="319"/>
        <v>0</v>
      </c>
      <c r="C2619" t="str">
        <f>IF(ISBLANK('dein eigenes'!$A161),"",'dein eigenes'!A161)</f>
        <v/>
      </c>
      <c r="D2619" t="str">
        <f>IF(ISBLANK('dein eigenes'!$A161),"",'dein eigenes'!B161)</f>
        <v/>
      </c>
      <c r="E2619" t="str">
        <f>IF(ISBLANK('dein eigenes'!$A161),"",'dein eigenes'!C161)</f>
        <v/>
      </c>
      <c r="F2619" t="str">
        <f>IF(ISBLANK('dein eigenes'!$A161),"",'dein eigenes'!D161)</f>
        <v/>
      </c>
      <c r="G2619" t="str">
        <f>IF(ISBLANK('dein eigenes'!$A161),"",'dein eigenes'!E161)</f>
        <v/>
      </c>
      <c r="H2619" t="str">
        <f>IF(ISBLANK('dein eigenes'!$A161),"",'dein eigenes'!F161)</f>
        <v/>
      </c>
      <c r="I2619" t="str">
        <f>IF(ISBLANK('dein eigenes'!$A161),"",'dein eigenes'!G161)</f>
        <v/>
      </c>
      <c r="J2619" t="str">
        <f>IF(ISBLANK('dein eigenes'!$A161),"",'dein eigenes'!H161)</f>
        <v/>
      </c>
      <c r="K2619" t="str">
        <f>IF(ISBLANK('dein eigenes'!$A161),"",'dein eigenes'!I161)</f>
        <v/>
      </c>
      <c r="L2619" t="str">
        <f>IF(ISBLANK('dein eigenes'!$A161),"",'dein eigenes'!J161)</f>
        <v/>
      </c>
      <c r="M2619" s="64">
        <f t="shared" si="317"/>
        <v>0</v>
      </c>
    </row>
    <row r="2620" spans="1:13" x14ac:dyDescent="0.25">
      <c r="A2620" t="str">
        <f t="shared" si="318"/>
        <v/>
      </c>
      <c r="B2620">
        <f t="shared" si="319"/>
        <v>0</v>
      </c>
      <c r="C2620" t="str">
        <f>IF(ISBLANK('dein eigenes'!$A162),"",'dein eigenes'!A162)</f>
        <v/>
      </c>
      <c r="D2620" t="str">
        <f>IF(ISBLANK('dein eigenes'!$A162),"",'dein eigenes'!B162)</f>
        <v/>
      </c>
      <c r="E2620" t="str">
        <f>IF(ISBLANK('dein eigenes'!$A162),"",'dein eigenes'!C162)</f>
        <v/>
      </c>
      <c r="F2620" t="str">
        <f>IF(ISBLANK('dein eigenes'!$A162),"",'dein eigenes'!D162)</f>
        <v/>
      </c>
      <c r="G2620" t="str">
        <f>IF(ISBLANK('dein eigenes'!$A162),"",'dein eigenes'!E162)</f>
        <v/>
      </c>
      <c r="H2620" t="str">
        <f>IF(ISBLANK('dein eigenes'!$A162),"",'dein eigenes'!F162)</f>
        <v/>
      </c>
      <c r="I2620" t="str">
        <f>IF(ISBLANK('dein eigenes'!$A162),"",'dein eigenes'!G162)</f>
        <v/>
      </c>
      <c r="J2620" t="str">
        <f>IF(ISBLANK('dein eigenes'!$A162),"",'dein eigenes'!H162)</f>
        <v/>
      </c>
      <c r="K2620" t="str">
        <f>IF(ISBLANK('dein eigenes'!$A162),"",'dein eigenes'!I162)</f>
        <v/>
      </c>
      <c r="L2620" t="str">
        <f>IF(ISBLANK('dein eigenes'!$A162),"",'dein eigenes'!J162)</f>
        <v/>
      </c>
      <c r="M2620" s="64">
        <f t="shared" si="317"/>
        <v>0</v>
      </c>
    </row>
    <row r="2621" spans="1:13" x14ac:dyDescent="0.25">
      <c r="A2621" t="str">
        <f t="shared" si="318"/>
        <v/>
      </c>
      <c r="B2621">
        <f t="shared" si="319"/>
        <v>0</v>
      </c>
      <c r="C2621" t="str">
        <f>IF(ISBLANK('dein eigenes'!$A163),"",'dein eigenes'!A163)</f>
        <v/>
      </c>
      <c r="D2621" t="str">
        <f>IF(ISBLANK('dein eigenes'!$A163),"",'dein eigenes'!B163)</f>
        <v/>
      </c>
      <c r="E2621" t="str">
        <f>IF(ISBLANK('dein eigenes'!$A163),"",'dein eigenes'!C163)</f>
        <v/>
      </c>
      <c r="F2621" t="str">
        <f>IF(ISBLANK('dein eigenes'!$A163),"",'dein eigenes'!D163)</f>
        <v/>
      </c>
      <c r="G2621" t="str">
        <f>IF(ISBLANK('dein eigenes'!$A163),"",'dein eigenes'!E163)</f>
        <v/>
      </c>
      <c r="H2621" t="str">
        <f>IF(ISBLANK('dein eigenes'!$A163),"",'dein eigenes'!F163)</f>
        <v/>
      </c>
      <c r="I2621" t="str">
        <f>IF(ISBLANK('dein eigenes'!$A163),"",'dein eigenes'!G163)</f>
        <v/>
      </c>
      <c r="J2621" t="str">
        <f>IF(ISBLANK('dein eigenes'!$A163),"",'dein eigenes'!H163)</f>
        <v/>
      </c>
      <c r="K2621" t="str">
        <f>IF(ISBLANK('dein eigenes'!$A163),"",'dein eigenes'!I163)</f>
        <v/>
      </c>
      <c r="L2621" t="str">
        <f>IF(ISBLANK('dein eigenes'!$A163),"",'dein eigenes'!J163)</f>
        <v/>
      </c>
      <c r="M2621" s="64">
        <f t="shared" si="317"/>
        <v>0</v>
      </c>
    </row>
    <row r="2622" spans="1:13" x14ac:dyDescent="0.25">
      <c r="A2622" t="str">
        <f t="shared" si="318"/>
        <v/>
      </c>
      <c r="B2622">
        <f t="shared" si="319"/>
        <v>0</v>
      </c>
      <c r="C2622" t="str">
        <f>IF(ISBLANK('dein eigenes'!$A164),"",'dein eigenes'!A164)</f>
        <v/>
      </c>
      <c r="D2622" t="str">
        <f>IF(ISBLANK('dein eigenes'!$A164),"",'dein eigenes'!B164)</f>
        <v/>
      </c>
      <c r="E2622" t="str">
        <f>IF(ISBLANK('dein eigenes'!$A164),"",'dein eigenes'!C164)</f>
        <v/>
      </c>
      <c r="F2622" t="str">
        <f>IF(ISBLANK('dein eigenes'!$A164),"",'dein eigenes'!D164)</f>
        <v/>
      </c>
      <c r="G2622" t="str">
        <f>IF(ISBLANK('dein eigenes'!$A164),"",'dein eigenes'!E164)</f>
        <v/>
      </c>
      <c r="H2622" t="str">
        <f>IF(ISBLANK('dein eigenes'!$A164),"",'dein eigenes'!F164)</f>
        <v/>
      </c>
      <c r="I2622" t="str">
        <f>IF(ISBLANK('dein eigenes'!$A164),"",'dein eigenes'!G164)</f>
        <v/>
      </c>
      <c r="J2622" t="str">
        <f>IF(ISBLANK('dein eigenes'!$A164),"",'dein eigenes'!H164)</f>
        <v/>
      </c>
      <c r="K2622" t="str">
        <f>IF(ISBLANK('dein eigenes'!$A164),"",'dein eigenes'!I164)</f>
        <v/>
      </c>
      <c r="L2622" t="str">
        <f>IF(ISBLANK('dein eigenes'!$A164),"",'dein eigenes'!J164)</f>
        <v/>
      </c>
      <c r="M2622" s="64">
        <f t="shared" si="317"/>
        <v>0</v>
      </c>
    </row>
    <row r="2623" spans="1:13" x14ac:dyDescent="0.25">
      <c r="A2623" t="str">
        <f t="shared" si="318"/>
        <v/>
      </c>
      <c r="B2623">
        <f t="shared" si="319"/>
        <v>0</v>
      </c>
      <c r="C2623" t="str">
        <f>IF(ISBLANK('dein eigenes'!$A165),"",'dein eigenes'!A165)</f>
        <v/>
      </c>
      <c r="D2623" t="str">
        <f>IF(ISBLANK('dein eigenes'!$A165),"",'dein eigenes'!B165)</f>
        <v/>
      </c>
      <c r="E2623" t="str">
        <f>IF(ISBLANK('dein eigenes'!$A165),"",'dein eigenes'!C165)</f>
        <v/>
      </c>
      <c r="F2623" t="str">
        <f>IF(ISBLANK('dein eigenes'!$A165),"",'dein eigenes'!D165)</f>
        <v/>
      </c>
      <c r="G2623" t="str">
        <f>IF(ISBLANK('dein eigenes'!$A165),"",'dein eigenes'!E165)</f>
        <v/>
      </c>
      <c r="H2623" t="str">
        <f>IF(ISBLANK('dein eigenes'!$A165),"",'dein eigenes'!F165)</f>
        <v/>
      </c>
      <c r="I2623" t="str">
        <f>IF(ISBLANK('dein eigenes'!$A165),"",'dein eigenes'!G165)</f>
        <v/>
      </c>
      <c r="J2623" t="str">
        <f>IF(ISBLANK('dein eigenes'!$A165),"",'dein eigenes'!H165)</f>
        <v/>
      </c>
      <c r="K2623" t="str">
        <f>IF(ISBLANK('dein eigenes'!$A165),"",'dein eigenes'!I165)</f>
        <v/>
      </c>
      <c r="L2623" t="str">
        <f>IF(ISBLANK('dein eigenes'!$A165),"",'dein eigenes'!J165)</f>
        <v/>
      </c>
      <c r="M2623" s="64">
        <f t="shared" si="317"/>
        <v>0</v>
      </c>
    </row>
    <row r="2624" spans="1:13" x14ac:dyDescent="0.25">
      <c r="A2624" t="str">
        <f t="shared" si="318"/>
        <v/>
      </c>
      <c r="B2624">
        <f t="shared" si="319"/>
        <v>0</v>
      </c>
      <c r="C2624" t="str">
        <f>IF(ISBLANK('dein eigenes'!$A166),"",'dein eigenes'!A166)</f>
        <v/>
      </c>
      <c r="D2624" t="str">
        <f>IF(ISBLANK('dein eigenes'!$A166),"",'dein eigenes'!B166)</f>
        <v/>
      </c>
      <c r="E2624" t="str">
        <f>IF(ISBLANK('dein eigenes'!$A166),"",'dein eigenes'!C166)</f>
        <v/>
      </c>
      <c r="F2624" t="str">
        <f>IF(ISBLANK('dein eigenes'!$A166),"",'dein eigenes'!D166)</f>
        <v/>
      </c>
      <c r="G2624" t="str">
        <f>IF(ISBLANK('dein eigenes'!$A166),"",'dein eigenes'!E166)</f>
        <v/>
      </c>
      <c r="H2624" t="str">
        <f>IF(ISBLANK('dein eigenes'!$A166),"",'dein eigenes'!F166)</f>
        <v/>
      </c>
      <c r="I2624" t="str">
        <f>IF(ISBLANK('dein eigenes'!$A166),"",'dein eigenes'!G166)</f>
        <v/>
      </c>
      <c r="J2624" t="str">
        <f>IF(ISBLANK('dein eigenes'!$A166),"",'dein eigenes'!H166)</f>
        <v/>
      </c>
      <c r="K2624" t="str">
        <f>IF(ISBLANK('dein eigenes'!$A166),"",'dein eigenes'!I166)</f>
        <v/>
      </c>
      <c r="L2624" t="str">
        <f>IF(ISBLANK('dein eigenes'!$A166),"",'dein eigenes'!J166)</f>
        <v/>
      </c>
      <c r="M2624" s="64">
        <f t="shared" si="317"/>
        <v>0</v>
      </c>
    </row>
    <row r="2625" spans="1:13" x14ac:dyDescent="0.25">
      <c r="A2625" t="str">
        <f t="shared" si="318"/>
        <v/>
      </c>
      <c r="B2625">
        <f t="shared" si="319"/>
        <v>0</v>
      </c>
      <c r="C2625" t="str">
        <f>IF(ISBLANK('dein eigenes'!$A167),"",'dein eigenes'!A167)</f>
        <v/>
      </c>
      <c r="D2625" t="str">
        <f>IF(ISBLANK('dein eigenes'!$A167),"",'dein eigenes'!B167)</f>
        <v/>
      </c>
      <c r="E2625" t="str">
        <f>IF(ISBLANK('dein eigenes'!$A167),"",'dein eigenes'!C167)</f>
        <v/>
      </c>
      <c r="F2625" t="str">
        <f>IF(ISBLANK('dein eigenes'!$A167),"",'dein eigenes'!D167)</f>
        <v/>
      </c>
      <c r="G2625" t="str">
        <f>IF(ISBLANK('dein eigenes'!$A167),"",'dein eigenes'!E167)</f>
        <v/>
      </c>
      <c r="H2625" t="str">
        <f>IF(ISBLANK('dein eigenes'!$A167),"",'dein eigenes'!F167)</f>
        <v/>
      </c>
      <c r="I2625" t="str">
        <f>IF(ISBLANK('dein eigenes'!$A167),"",'dein eigenes'!G167)</f>
        <v/>
      </c>
      <c r="J2625" t="str">
        <f>IF(ISBLANK('dein eigenes'!$A167),"",'dein eigenes'!H167)</f>
        <v/>
      </c>
      <c r="K2625" t="str">
        <f>IF(ISBLANK('dein eigenes'!$A167),"",'dein eigenes'!I167)</f>
        <v/>
      </c>
      <c r="L2625" t="str">
        <f>IF(ISBLANK('dein eigenes'!$A167),"",'dein eigenes'!J167)</f>
        <v/>
      </c>
      <c r="M2625" s="64">
        <f t="shared" si="317"/>
        <v>0</v>
      </c>
    </row>
    <row r="2626" spans="1:13" x14ac:dyDescent="0.25">
      <c r="A2626" t="str">
        <f t="shared" si="318"/>
        <v/>
      </c>
      <c r="B2626">
        <f t="shared" si="319"/>
        <v>0</v>
      </c>
      <c r="C2626" t="str">
        <f>IF(ISBLANK('dein eigenes'!$A168),"",'dein eigenes'!A168)</f>
        <v/>
      </c>
      <c r="D2626" t="str">
        <f>IF(ISBLANK('dein eigenes'!$A168),"",'dein eigenes'!B168)</f>
        <v/>
      </c>
      <c r="E2626" t="str">
        <f>IF(ISBLANK('dein eigenes'!$A168),"",'dein eigenes'!C168)</f>
        <v/>
      </c>
      <c r="F2626" t="str">
        <f>IF(ISBLANK('dein eigenes'!$A168),"",'dein eigenes'!D168)</f>
        <v/>
      </c>
      <c r="G2626" t="str">
        <f>IF(ISBLANK('dein eigenes'!$A168),"",'dein eigenes'!E168)</f>
        <v/>
      </c>
      <c r="H2626" t="str">
        <f>IF(ISBLANK('dein eigenes'!$A168),"",'dein eigenes'!F168)</f>
        <v/>
      </c>
      <c r="I2626" t="str">
        <f>IF(ISBLANK('dein eigenes'!$A168),"",'dein eigenes'!G168)</f>
        <v/>
      </c>
      <c r="J2626" t="str">
        <f>IF(ISBLANK('dein eigenes'!$A168),"",'dein eigenes'!H168)</f>
        <v/>
      </c>
      <c r="K2626" t="str">
        <f>IF(ISBLANK('dein eigenes'!$A168),"",'dein eigenes'!I168)</f>
        <v/>
      </c>
      <c r="L2626" t="str">
        <f>IF(ISBLANK('dein eigenes'!$A168),"",'dein eigenes'!J168)</f>
        <v/>
      </c>
      <c r="M2626" s="64">
        <f t="shared" si="317"/>
        <v>0</v>
      </c>
    </row>
    <row r="2627" spans="1:13" x14ac:dyDescent="0.25">
      <c r="A2627" t="str">
        <f t="shared" si="318"/>
        <v/>
      </c>
      <c r="B2627">
        <f t="shared" si="319"/>
        <v>0</v>
      </c>
      <c r="C2627" t="str">
        <f>IF(ISBLANK('dein eigenes'!$A169),"",'dein eigenes'!A169)</f>
        <v/>
      </c>
      <c r="D2627" t="str">
        <f>IF(ISBLANK('dein eigenes'!$A169),"",'dein eigenes'!B169)</f>
        <v/>
      </c>
      <c r="E2627" t="str">
        <f>IF(ISBLANK('dein eigenes'!$A169),"",'dein eigenes'!C169)</f>
        <v/>
      </c>
      <c r="F2627" t="str">
        <f>IF(ISBLANK('dein eigenes'!$A169),"",'dein eigenes'!D169)</f>
        <v/>
      </c>
      <c r="G2627" t="str">
        <f>IF(ISBLANK('dein eigenes'!$A169),"",'dein eigenes'!E169)</f>
        <v/>
      </c>
      <c r="H2627" t="str">
        <f>IF(ISBLANK('dein eigenes'!$A169),"",'dein eigenes'!F169)</f>
        <v/>
      </c>
      <c r="I2627" t="str">
        <f>IF(ISBLANK('dein eigenes'!$A169),"",'dein eigenes'!G169)</f>
        <v/>
      </c>
      <c r="J2627" t="str">
        <f>IF(ISBLANK('dein eigenes'!$A169),"",'dein eigenes'!H169)</f>
        <v/>
      </c>
      <c r="K2627" t="str">
        <f>IF(ISBLANK('dein eigenes'!$A169),"",'dein eigenes'!I169)</f>
        <v/>
      </c>
      <c r="L2627" t="str">
        <f>IF(ISBLANK('dein eigenes'!$A169),"",'dein eigenes'!J169)</f>
        <v/>
      </c>
      <c r="M2627" s="64">
        <f t="shared" si="317"/>
        <v>0</v>
      </c>
    </row>
    <row r="2628" spans="1:13" x14ac:dyDescent="0.25">
      <c r="A2628" t="str">
        <f t="shared" si="318"/>
        <v/>
      </c>
      <c r="B2628">
        <f t="shared" si="319"/>
        <v>0</v>
      </c>
      <c r="C2628" t="str">
        <f>IF(ISBLANK('dein eigenes'!$A170),"",'dein eigenes'!A170)</f>
        <v/>
      </c>
      <c r="D2628" t="str">
        <f>IF(ISBLANK('dein eigenes'!$A170),"",'dein eigenes'!B170)</f>
        <v/>
      </c>
      <c r="E2628" t="str">
        <f>IF(ISBLANK('dein eigenes'!$A170),"",'dein eigenes'!C170)</f>
        <v/>
      </c>
      <c r="F2628" t="str">
        <f>IF(ISBLANK('dein eigenes'!$A170),"",'dein eigenes'!D170)</f>
        <v/>
      </c>
      <c r="G2628" t="str">
        <f>IF(ISBLANK('dein eigenes'!$A170),"",'dein eigenes'!E170)</f>
        <v/>
      </c>
      <c r="H2628" t="str">
        <f>IF(ISBLANK('dein eigenes'!$A170),"",'dein eigenes'!F170)</f>
        <v/>
      </c>
      <c r="I2628" t="str">
        <f>IF(ISBLANK('dein eigenes'!$A170),"",'dein eigenes'!G170)</f>
        <v/>
      </c>
      <c r="J2628" t="str">
        <f>IF(ISBLANK('dein eigenes'!$A170),"",'dein eigenes'!H170)</f>
        <v/>
      </c>
      <c r="K2628" t="str">
        <f>IF(ISBLANK('dein eigenes'!$A170),"",'dein eigenes'!I170)</f>
        <v/>
      </c>
      <c r="L2628" t="str">
        <f>IF(ISBLANK('dein eigenes'!$A170),"",'dein eigenes'!J170)</f>
        <v/>
      </c>
      <c r="M2628" s="64">
        <f t="shared" si="317"/>
        <v>0</v>
      </c>
    </row>
    <row r="2629" spans="1:13" x14ac:dyDescent="0.25">
      <c r="A2629" t="str">
        <f t="shared" si="318"/>
        <v/>
      </c>
      <c r="B2629">
        <f t="shared" si="319"/>
        <v>0</v>
      </c>
      <c r="C2629" t="str">
        <f>IF(ISBLANK('dein eigenes'!$A171),"",'dein eigenes'!A171)</f>
        <v/>
      </c>
      <c r="D2629" t="str">
        <f>IF(ISBLANK('dein eigenes'!$A171),"",'dein eigenes'!B171)</f>
        <v/>
      </c>
      <c r="E2629" t="str">
        <f>IF(ISBLANK('dein eigenes'!$A171),"",'dein eigenes'!C171)</f>
        <v/>
      </c>
      <c r="F2629" t="str">
        <f>IF(ISBLANK('dein eigenes'!$A171),"",'dein eigenes'!D171)</f>
        <v/>
      </c>
      <c r="G2629" t="str">
        <f>IF(ISBLANK('dein eigenes'!$A171),"",'dein eigenes'!E171)</f>
        <v/>
      </c>
      <c r="H2629" t="str">
        <f>IF(ISBLANK('dein eigenes'!$A171),"",'dein eigenes'!F171)</f>
        <v/>
      </c>
      <c r="I2629" t="str">
        <f>IF(ISBLANK('dein eigenes'!$A171),"",'dein eigenes'!G171)</f>
        <v/>
      </c>
      <c r="J2629" t="str">
        <f>IF(ISBLANK('dein eigenes'!$A171),"",'dein eigenes'!H171)</f>
        <v/>
      </c>
      <c r="K2629" t="str">
        <f>IF(ISBLANK('dein eigenes'!$A171),"",'dein eigenes'!I171)</f>
        <v/>
      </c>
      <c r="L2629" t="str">
        <f>IF(ISBLANK('dein eigenes'!$A171),"",'dein eigenes'!J171)</f>
        <v/>
      </c>
      <c r="M2629" s="64">
        <f t="shared" si="317"/>
        <v>0</v>
      </c>
    </row>
    <row r="2630" spans="1:13" x14ac:dyDescent="0.25">
      <c r="A2630" t="str">
        <f t="shared" si="318"/>
        <v/>
      </c>
      <c r="B2630">
        <f t="shared" si="319"/>
        <v>0</v>
      </c>
      <c r="C2630" t="str">
        <f>IF(ISBLANK('dein eigenes'!$A172),"",'dein eigenes'!A172)</f>
        <v/>
      </c>
      <c r="D2630" t="str">
        <f>IF(ISBLANK('dein eigenes'!$A172),"",'dein eigenes'!B172)</f>
        <v/>
      </c>
      <c r="E2630" t="str">
        <f>IF(ISBLANK('dein eigenes'!$A172),"",'dein eigenes'!C172)</f>
        <v/>
      </c>
      <c r="F2630" t="str">
        <f>IF(ISBLANK('dein eigenes'!$A172),"",'dein eigenes'!D172)</f>
        <v/>
      </c>
      <c r="G2630" t="str">
        <f>IF(ISBLANK('dein eigenes'!$A172),"",'dein eigenes'!E172)</f>
        <v/>
      </c>
      <c r="H2630" t="str">
        <f>IF(ISBLANK('dein eigenes'!$A172),"",'dein eigenes'!F172)</f>
        <v/>
      </c>
      <c r="I2630" t="str">
        <f>IF(ISBLANK('dein eigenes'!$A172),"",'dein eigenes'!G172)</f>
        <v/>
      </c>
      <c r="J2630" t="str">
        <f>IF(ISBLANK('dein eigenes'!$A172),"",'dein eigenes'!H172)</f>
        <v/>
      </c>
      <c r="K2630" t="str">
        <f>IF(ISBLANK('dein eigenes'!$A172),"",'dein eigenes'!I172)</f>
        <v/>
      </c>
      <c r="L2630" t="str">
        <f>IF(ISBLANK('dein eigenes'!$A172),"",'dein eigenes'!J172)</f>
        <v/>
      </c>
      <c r="M2630" s="64">
        <f t="shared" si="317"/>
        <v>0</v>
      </c>
    </row>
    <row r="2631" spans="1:13" x14ac:dyDescent="0.25">
      <c r="A2631" t="str">
        <f t="shared" si="318"/>
        <v/>
      </c>
      <c r="B2631">
        <f t="shared" si="319"/>
        <v>0</v>
      </c>
      <c r="C2631" t="str">
        <f>IF(ISBLANK('dein eigenes'!$A173),"",'dein eigenes'!A173)</f>
        <v/>
      </c>
      <c r="D2631" t="str">
        <f>IF(ISBLANK('dein eigenes'!$A173),"",'dein eigenes'!B173)</f>
        <v/>
      </c>
      <c r="E2631" t="str">
        <f>IF(ISBLANK('dein eigenes'!$A173),"",'dein eigenes'!C173)</f>
        <v/>
      </c>
      <c r="F2631" t="str">
        <f>IF(ISBLANK('dein eigenes'!$A173),"",'dein eigenes'!D173)</f>
        <v/>
      </c>
      <c r="G2631" t="str">
        <f>IF(ISBLANK('dein eigenes'!$A173),"",'dein eigenes'!E173)</f>
        <v/>
      </c>
      <c r="H2631" t="str">
        <f>IF(ISBLANK('dein eigenes'!$A173),"",'dein eigenes'!F173)</f>
        <v/>
      </c>
      <c r="I2631" t="str">
        <f>IF(ISBLANK('dein eigenes'!$A173),"",'dein eigenes'!G173)</f>
        <v/>
      </c>
      <c r="J2631" t="str">
        <f>IF(ISBLANK('dein eigenes'!$A173),"",'dein eigenes'!H173)</f>
        <v/>
      </c>
      <c r="K2631" t="str">
        <f>IF(ISBLANK('dein eigenes'!$A173),"",'dein eigenes'!I173)</f>
        <v/>
      </c>
      <c r="L2631" t="str">
        <f>IF(ISBLANK('dein eigenes'!$A173),"",'dein eigenes'!J173)</f>
        <v/>
      </c>
      <c r="M2631" s="64">
        <f t="shared" si="317"/>
        <v>0</v>
      </c>
    </row>
    <row r="2632" spans="1:13" x14ac:dyDescent="0.25">
      <c r="A2632" t="str">
        <f t="shared" si="318"/>
        <v/>
      </c>
      <c r="B2632">
        <f t="shared" si="319"/>
        <v>0</v>
      </c>
      <c r="C2632" t="str">
        <f>IF(ISBLANK('dein eigenes'!$A174),"",'dein eigenes'!A174)</f>
        <v/>
      </c>
      <c r="D2632" t="str">
        <f>IF(ISBLANK('dein eigenes'!$A174),"",'dein eigenes'!B174)</f>
        <v/>
      </c>
      <c r="E2632" t="str">
        <f>IF(ISBLANK('dein eigenes'!$A174),"",'dein eigenes'!C174)</f>
        <v/>
      </c>
      <c r="F2632" t="str">
        <f>IF(ISBLANK('dein eigenes'!$A174),"",'dein eigenes'!D174)</f>
        <v/>
      </c>
      <c r="G2632" t="str">
        <f>IF(ISBLANK('dein eigenes'!$A174),"",'dein eigenes'!E174)</f>
        <v/>
      </c>
      <c r="H2632" t="str">
        <f>IF(ISBLANK('dein eigenes'!$A174),"",'dein eigenes'!F174)</f>
        <v/>
      </c>
      <c r="I2632" t="str">
        <f>IF(ISBLANK('dein eigenes'!$A174),"",'dein eigenes'!G174)</f>
        <v/>
      </c>
      <c r="J2632" t="str">
        <f>IF(ISBLANK('dein eigenes'!$A174),"",'dein eigenes'!H174)</f>
        <v/>
      </c>
      <c r="K2632" t="str">
        <f>IF(ISBLANK('dein eigenes'!$A174),"",'dein eigenes'!I174)</f>
        <v/>
      </c>
      <c r="L2632" t="str">
        <f>IF(ISBLANK('dein eigenes'!$A174),"",'dein eigenes'!J174)</f>
        <v/>
      </c>
      <c r="M2632" s="64">
        <f t="shared" si="317"/>
        <v>0</v>
      </c>
    </row>
    <row r="2633" spans="1:13" x14ac:dyDescent="0.25">
      <c r="A2633" t="str">
        <f t="shared" si="318"/>
        <v/>
      </c>
      <c r="B2633">
        <f t="shared" si="319"/>
        <v>0</v>
      </c>
      <c r="C2633" t="str">
        <f>IF(ISBLANK('dein eigenes'!$A175),"",'dein eigenes'!A175)</f>
        <v/>
      </c>
      <c r="D2633" t="str">
        <f>IF(ISBLANK('dein eigenes'!$A175),"",'dein eigenes'!B175)</f>
        <v/>
      </c>
      <c r="E2633" t="str">
        <f>IF(ISBLANK('dein eigenes'!$A175),"",'dein eigenes'!C175)</f>
        <v/>
      </c>
      <c r="F2633" t="str">
        <f>IF(ISBLANK('dein eigenes'!$A175),"",'dein eigenes'!D175)</f>
        <v/>
      </c>
      <c r="G2633" t="str">
        <f>IF(ISBLANK('dein eigenes'!$A175),"",'dein eigenes'!E175)</f>
        <v/>
      </c>
      <c r="H2633" t="str">
        <f>IF(ISBLANK('dein eigenes'!$A175),"",'dein eigenes'!F175)</f>
        <v/>
      </c>
      <c r="I2633" t="str">
        <f>IF(ISBLANK('dein eigenes'!$A175),"",'dein eigenes'!G175)</f>
        <v/>
      </c>
      <c r="J2633" t="str">
        <f>IF(ISBLANK('dein eigenes'!$A175),"",'dein eigenes'!H175)</f>
        <v/>
      </c>
      <c r="K2633" t="str">
        <f>IF(ISBLANK('dein eigenes'!$A175),"",'dein eigenes'!I175)</f>
        <v/>
      </c>
      <c r="L2633" t="str">
        <f>IF(ISBLANK('dein eigenes'!$A175),"",'dein eigenes'!J175)</f>
        <v/>
      </c>
      <c r="M2633" s="64">
        <f t="shared" si="317"/>
        <v>0</v>
      </c>
    </row>
    <row r="2634" spans="1:13" x14ac:dyDescent="0.25">
      <c r="A2634" t="str">
        <f t="shared" si="318"/>
        <v/>
      </c>
      <c r="B2634">
        <f t="shared" si="319"/>
        <v>0</v>
      </c>
      <c r="C2634" t="str">
        <f>IF(ISBLANK('dein eigenes'!$A176),"",'dein eigenes'!A176)</f>
        <v/>
      </c>
      <c r="D2634" t="str">
        <f>IF(ISBLANK('dein eigenes'!$A176),"",'dein eigenes'!B176)</f>
        <v/>
      </c>
      <c r="E2634" t="str">
        <f>IF(ISBLANK('dein eigenes'!$A176),"",'dein eigenes'!C176)</f>
        <v/>
      </c>
      <c r="F2634" t="str">
        <f>IF(ISBLANK('dein eigenes'!$A176),"",'dein eigenes'!D176)</f>
        <v/>
      </c>
      <c r="G2634" t="str">
        <f>IF(ISBLANK('dein eigenes'!$A176),"",'dein eigenes'!E176)</f>
        <v/>
      </c>
      <c r="H2634" t="str">
        <f>IF(ISBLANK('dein eigenes'!$A176),"",'dein eigenes'!F176)</f>
        <v/>
      </c>
      <c r="I2634" t="str">
        <f>IF(ISBLANK('dein eigenes'!$A176),"",'dein eigenes'!G176)</f>
        <v/>
      </c>
      <c r="J2634" t="str">
        <f>IF(ISBLANK('dein eigenes'!$A176),"",'dein eigenes'!H176)</f>
        <v/>
      </c>
      <c r="K2634" t="str">
        <f>IF(ISBLANK('dein eigenes'!$A176),"",'dein eigenes'!I176)</f>
        <v/>
      </c>
      <c r="L2634" t="str">
        <f>IF(ISBLANK('dein eigenes'!$A176),"",'dein eigenes'!J176)</f>
        <v/>
      </c>
      <c r="M2634" s="64">
        <f t="shared" si="317"/>
        <v>0</v>
      </c>
    </row>
    <row r="2635" spans="1:13" x14ac:dyDescent="0.25">
      <c r="A2635" t="str">
        <f t="shared" si="318"/>
        <v/>
      </c>
      <c r="B2635">
        <f t="shared" si="319"/>
        <v>0</v>
      </c>
      <c r="C2635" t="str">
        <f>IF(ISBLANK('dein eigenes'!$A177),"",'dein eigenes'!A177)</f>
        <v/>
      </c>
      <c r="D2635" t="str">
        <f>IF(ISBLANK('dein eigenes'!$A177),"",'dein eigenes'!B177)</f>
        <v/>
      </c>
      <c r="E2635" t="str">
        <f>IF(ISBLANK('dein eigenes'!$A177),"",'dein eigenes'!C177)</f>
        <v/>
      </c>
      <c r="F2635" t="str">
        <f>IF(ISBLANK('dein eigenes'!$A177),"",'dein eigenes'!D177)</f>
        <v/>
      </c>
      <c r="G2635" t="str">
        <f>IF(ISBLANK('dein eigenes'!$A177),"",'dein eigenes'!E177)</f>
        <v/>
      </c>
      <c r="H2635" t="str">
        <f>IF(ISBLANK('dein eigenes'!$A177),"",'dein eigenes'!F177)</f>
        <v/>
      </c>
      <c r="I2635" t="str">
        <f>IF(ISBLANK('dein eigenes'!$A177),"",'dein eigenes'!G177)</f>
        <v/>
      </c>
      <c r="J2635" t="str">
        <f>IF(ISBLANK('dein eigenes'!$A177),"",'dein eigenes'!H177)</f>
        <v/>
      </c>
      <c r="K2635" t="str">
        <f>IF(ISBLANK('dein eigenes'!$A177),"",'dein eigenes'!I177)</f>
        <v/>
      </c>
      <c r="L2635" t="str">
        <f>IF(ISBLANK('dein eigenes'!$A177),"",'dein eigenes'!J177)</f>
        <v/>
      </c>
      <c r="M2635" s="64">
        <f t="shared" si="317"/>
        <v>0</v>
      </c>
    </row>
    <row r="2636" spans="1:13" x14ac:dyDescent="0.25">
      <c r="A2636" t="str">
        <f t="shared" si="318"/>
        <v/>
      </c>
      <c r="B2636">
        <f t="shared" si="319"/>
        <v>0</v>
      </c>
      <c r="C2636" t="str">
        <f>IF(ISBLANK('dein eigenes'!$A178),"",'dein eigenes'!A178)</f>
        <v/>
      </c>
      <c r="D2636" t="str">
        <f>IF(ISBLANK('dein eigenes'!$A178),"",'dein eigenes'!B178)</f>
        <v/>
      </c>
      <c r="E2636" t="str">
        <f>IF(ISBLANK('dein eigenes'!$A178),"",'dein eigenes'!C178)</f>
        <v/>
      </c>
      <c r="F2636" t="str">
        <f>IF(ISBLANK('dein eigenes'!$A178),"",'dein eigenes'!D178)</f>
        <v/>
      </c>
      <c r="G2636" t="str">
        <f>IF(ISBLANK('dein eigenes'!$A178),"",'dein eigenes'!E178)</f>
        <v/>
      </c>
      <c r="H2636" t="str">
        <f>IF(ISBLANK('dein eigenes'!$A178),"",'dein eigenes'!F178)</f>
        <v/>
      </c>
      <c r="I2636" t="str">
        <f>IF(ISBLANK('dein eigenes'!$A178),"",'dein eigenes'!G178)</f>
        <v/>
      </c>
      <c r="J2636" t="str">
        <f>IF(ISBLANK('dein eigenes'!$A178),"",'dein eigenes'!H178)</f>
        <v/>
      </c>
      <c r="K2636" t="str">
        <f>IF(ISBLANK('dein eigenes'!$A178),"",'dein eigenes'!I178)</f>
        <v/>
      </c>
      <c r="L2636" t="str">
        <f>IF(ISBLANK('dein eigenes'!$A178),"",'dein eigenes'!J178)</f>
        <v/>
      </c>
      <c r="M2636" s="64">
        <f t="shared" si="317"/>
        <v>0</v>
      </c>
    </row>
    <row r="2637" spans="1:13" x14ac:dyDescent="0.25">
      <c r="A2637" t="str">
        <f t="shared" si="318"/>
        <v/>
      </c>
      <c r="B2637">
        <f t="shared" si="319"/>
        <v>0</v>
      </c>
      <c r="C2637" t="str">
        <f>IF(ISBLANK('dein eigenes'!$A179),"",'dein eigenes'!A179)</f>
        <v/>
      </c>
      <c r="D2637" t="str">
        <f>IF(ISBLANK('dein eigenes'!$A179),"",'dein eigenes'!B179)</f>
        <v/>
      </c>
      <c r="E2637" t="str">
        <f>IF(ISBLANK('dein eigenes'!$A179),"",'dein eigenes'!C179)</f>
        <v/>
      </c>
      <c r="F2637" t="str">
        <f>IF(ISBLANK('dein eigenes'!$A179),"",'dein eigenes'!D179)</f>
        <v/>
      </c>
      <c r="G2637" t="str">
        <f>IF(ISBLANK('dein eigenes'!$A179),"",'dein eigenes'!E179)</f>
        <v/>
      </c>
      <c r="H2637" t="str">
        <f>IF(ISBLANK('dein eigenes'!$A179),"",'dein eigenes'!F179)</f>
        <v/>
      </c>
      <c r="I2637" t="str">
        <f>IF(ISBLANK('dein eigenes'!$A179),"",'dein eigenes'!G179)</f>
        <v/>
      </c>
      <c r="J2637" t="str">
        <f>IF(ISBLANK('dein eigenes'!$A179),"",'dein eigenes'!H179)</f>
        <v/>
      </c>
      <c r="K2637" t="str">
        <f>IF(ISBLANK('dein eigenes'!$A179),"",'dein eigenes'!I179)</f>
        <v/>
      </c>
      <c r="L2637" t="str">
        <f>IF(ISBLANK('dein eigenes'!$A179),"",'dein eigenes'!J179)</f>
        <v/>
      </c>
      <c r="M2637" s="64">
        <f t="shared" si="317"/>
        <v>0</v>
      </c>
    </row>
    <row r="2638" spans="1:13" x14ac:dyDescent="0.25">
      <c r="A2638" t="str">
        <f t="shared" si="318"/>
        <v/>
      </c>
      <c r="B2638">
        <f t="shared" si="319"/>
        <v>0</v>
      </c>
      <c r="C2638" t="str">
        <f>IF(ISBLANK('dein eigenes'!$A180),"",'dein eigenes'!A180)</f>
        <v/>
      </c>
      <c r="D2638" t="str">
        <f>IF(ISBLANK('dein eigenes'!$A180),"",'dein eigenes'!B180)</f>
        <v/>
      </c>
      <c r="E2638" t="str">
        <f>IF(ISBLANK('dein eigenes'!$A180),"",'dein eigenes'!C180)</f>
        <v/>
      </c>
      <c r="F2638" t="str">
        <f>IF(ISBLANK('dein eigenes'!$A180),"",'dein eigenes'!D180)</f>
        <v/>
      </c>
      <c r="G2638" t="str">
        <f>IF(ISBLANK('dein eigenes'!$A180),"",'dein eigenes'!E180)</f>
        <v/>
      </c>
      <c r="H2638" t="str">
        <f>IF(ISBLANK('dein eigenes'!$A180),"",'dein eigenes'!F180)</f>
        <v/>
      </c>
      <c r="I2638" t="str">
        <f>IF(ISBLANK('dein eigenes'!$A180),"",'dein eigenes'!G180)</f>
        <v/>
      </c>
      <c r="J2638" t="str">
        <f>IF(ISBLANK('dein eigenes'!$A180),"",'dein eigenes'!H180)</f>
        <v/>
      </c>
      <c r="K2638" t="str">
        <f>IF(ISBLANK('dein eigenes'!$A180),"",'dein eigenes'!I180)</f>
        <v/>
      </c>
      <c r="L2638" t="str">
        <f>IF(ISBLANK('dein eigenes'!$A180),"",'dein eigenes'!J180)</f>
        <v/>
      </c>
      <c r="M2638" s="64">
        <f t="shared" si="317"/>
        <v>0</v>
      </c>
    </row>
    <row r="2639" spans="1:13" x14ac:dyDescent="0.25">
      <c r="A2639" t="str">
        <f t="shared" si="318"/>
        <v/>
      </c>
      <c r="B2639">
        <f t="shared" si="319"/>
        <v>0</v>
      </c>
      <c r="C2639" t="str">
        <f>IF(ISBLANK('dein eigenes'!$A181),"",'dein eigenes'!A181)</f>
        <v/>
      </c>
      <c r="D2639" t="str">
        <f>IF(ISBLANK('dein eigenes'!$A181),"",'dein eigenes'!B181)</f>
        <v/>
      </c>
      <c r="E2639" t="str">
        <f>IF(ISBLANK('dein eigenes'!$A181),"",'dein eigenes'!C181)</f>
        <v/>
      </c>
      <c r="F2639" t="str">
        <f>IF(ISBLANK('dein eigenes'!$A181),"",'dein eigenes'!D181)</f>
        <v/>
      </c>
      <c r="G2639" t="str">
        <f>IF(ISBLANK('dein eigenes'!$A181),"",'dein eigenes'!E181)</f>
        <v/>
      </c>
      <c r="H2639" t="str">
        <f>IF(ISBLANK('dein eigenes'!$A181),"",'dein eigenes'!F181)</f>
        <v/>
      </c>
      <c r="I2639" t="str">
        <f>IF(ISBLANK('dein eigenes'!$A181),"",'dein eigenes'!G181)</f>
        <v/>
      </c>
      <c r="J2639" t="str">
        <f>IF(ISBLANK('dein eigenes'!$A181),"",'dein eigenes'!H181)</f>
        <v/>
      </c>
      <c r="K2639" t="str">
        <f>IF(ISBLANK('dein eigenes'!$A181),"",'dein eigenes'!I181)</f>
        <v/>
      </c>
      <c r="L2639" t="str">
        <f>IF(ISBLANK('dein eigenes'!$A181),"",'dein eigenes'!J181)</f>
        <v/>
      </c>
      <c r="M2639" s="64">
        <f t="shared" si="317"/>
        <v>0</v>
      </c>
    </row>
    <row r="2640" spans="1:13" x14ac:dyDescent="0.25">
      <c r="A2640" t="str">
        <f t="shared" si="318"/>
        <v/>
      </c>
      <c r="B2640">
        <f t="shared" si="319"/>
        <v>0</v>
      </c>
      <c r="C2640" t="str">
        <f>IF(ISBLANK('dein eigenes'!$A182),"",'dein eigenes'!A182)</f>
        <v/>
      </c>
      <c r="D2640" t="str">
        <f>IF(ISBLANK('dein eigenes'!$A182),"",'dein eigenes'!B182)</f>
        <v/>
      </c>
      <c r="E2640" t="str">
        <f>IF(ISBLANK('dein eigenes'!$A182),"",'dein eigenes'!C182)</f>
        <v/>
      </c>
      <c r="F2640" t="str">
        <f>IF(ISBLANK('dein eigenes'!$A182),"",'dein eigenes'!D182)</f>
        <v/>
      </c>
      <c r="G2640" t="str">
        <f>IF(ISBLANK('dein eigenes'!$A182),"",'dein eigenes'!E182)</f>
        <v/>
      </c>
      <c r="H2640" t="str">
        <f>IF(ISBLANK('dein eigenes'!$A182),"",'dein eigenes'!F182)</f>
        <v/>
      </c>
      <c r="I2640" t="str">
        <f>IF(ISBLANK('dein eigenes'!$A182),"",'dein eigenes'!G182)</f>
        <v/>
      </c>
      <c r="J2640" t="str">
        <f>IF(ISBLANK('dein eigenes'!$A182),"",'dein eigenes'!H182)</f>
        <v/>
      </c>
      <c r="K2640" t="str">
        <f>IF(ISBLANK('dein eigenes'!$A182),"",'dein eigenes'!I182)</f>
        <v/>
      </c>
      <c r="L2640" t="str">
        <f>IF(ISBLANK('dein eigenes'!$A182),"",'dein eigenes'!J182)</f>
        <v/>
      </c>
      <c r="M2640" s="64">
        <f t="shared" si="317"/>
        <v>0</v>
      </c>
    </row>
    <row r="2641" spans="1:13" x14ac:dyDescent="0.25">
      <c r="A2641" t="str">
        <f t="shared" si="318"/>
        <v/>
      </c>
      <c r="B2641">
        <f t="shared" si="319"/>
        <v>0</v>
      </c>
      <c r="C2641" t="str">
        <f>IF(ISBLANK('dein eigenes'!$A183),"",'dein eigenes'!A183)</f>
        <v/>
      </c>
      <c r="D2641" t="str">
        <f>IF(ISBLANK('dein eigenes'!$A183),"",'dein eigenes'!B183)</f>
        <v/>
      </c>
      <c r="E2641" t="str">
        <f>IF(ISBLANK('dein eigenes'!$A183),"",'dein eigenes'!C183)</f>
        <v/>
      </c>
      <c r="F2641" t="str">
        <f>IF(ISBLANK('dein eigenes'!$A183),"",'dein eigenes'!D183)</f>
        <v/>
      </c>
      <c r="G2641" t="str">
        <f>IF(ISBLANK('dein eigenes'!$A183),"",'dein eigenes'!E183)</f>
        <v/>
      </c>
      <c r="H2641" t="str">
        <f>IF(ISBLANK('dein eigenes'!$A183),"",'dein eigenes'!F183)</f>
        <v/>
      </c>
      <c r="I2641" t="str">
        <f>IF(ISBLANK('dein eigenes'!$A183),"",'dein eigenes'!G183)</f>
        <v/>
      </c>
      <c r="J2641" t="str">
        <f>IF(ISBLANK('dein eigenes'!$A183),"",'dein eigenes'!H183)</f>
        <v/>
      </c>
      <c r="K2641" t="str">
        <f>IF(ISBLANK('dein eigenes'!$A183),"",'dein eigenes'!I183)</f>
        <v/>
      </c>
      <c r="L2641" t="str">
        <f>IF(ISBLANK('dein eigenes'!$A183),"",'dein eigenes'!J183)</f>
        <v/>
      </c>
      <c r="M2641" s="64">
        <f t="shared" si="317"/>
        <v>0</v>
      </c>
    </row>
    <row r="2642" spans="1:13" x14ac:dyDescent="0.25">
      <c r="A2642" t="str">
        <f t="shared" si="318"/>
        <v/>
      </c>
      <c r="B2642">
        <f t="shared" si="319"/>
        <v>0</v>
      </c>
      <c r="C2642" t="str">
        <f>IF(ISBLANK('dein eigenes'!$A184),"",'dein eigenes'!A184)</f>
        <v/>
      </c>
      <c r="D2642" t="str">
        <f>IF(ISBLANK('dein eigenes'!$A184),"",'dein eigenes'!B184)</f>
        <v/>
      </c>
      <c r="E2642" t="str">
        <f>IF(ISBLANK('dein eigenes'!$A184),"",'dein eigenes'!C184)</f>
        <v/>
      </c>
      <c r="F2642" t="str">
        <f>IF(ISBLANK('dein eigenes'!$A184),"",'dein eigenes'!D184)</f>
        <v/>
      </c>
      <c r="G2642" t="str">
        <f>IF(ISBLANK('dein eigenes'!$A184),"",'dein eigenes'!E184)</f>
        <v/>
      </c>
      <c r="H2642" t="str">
        <f>IF(ISBLANK('dein eigenes'!$A184),"",'dein eigenes'!F184)</f>
        <v/>
      </c>
      <c r="I2642" t="str">
        <f>IF(ISBLANK('dein eigenes'!$A184),"",'dein eigenes'!G184)</f>
        <v/>
      </c>
      <c r="J2642" t="str">
        <f>IF(ISBLANK('dein eigenes'!$A184),"",'dein eigenes'!H184)</f>
        <v/>
      </c>
      <c r="K2642" t="str">
        <f>IF(ISBLANK('dein eigenes'!$A184),"",'dein eigenes'!I184)</f>
        <v/>
      </c>
      <c r="L2642" t="str">
        <f>IF(ISBLANK('dein eigenes'!$A184),"",'dein eigenes'!J184)</f>
        <v/>
      </c>
      <c r="M2642" s="64">
        <f t="shared" si="317"/>
        <v>0</v>
      </c>
    </row>
    <row r="2643" spans="1:13" x14ac:dyDescent="0.25">
      <c r="A2643" t="str">
        <f t="shared" si="318"/>
        <v/>
      </c>
      <c r="B2643">
        <f t="shared" si="319"/>
        <v>0</v>
      </c>
      <c r="C2643" t="str">
        <f>IF(ISBLANK('dein eigenes'!$A185),"",'dein eigenes'!A185)</f>
        <v/>
      </c>
      <c r="D2643" t="str">
        <f>IF(ISBLANK('dein eigenes'!$A185),"",'dein eigenes'!B185)</f>
        <v/>
      </c>
      <c r="E2643" t="str">
        <f>IF(ISBLANK('dein eigenes'!$A185),"",'dein eigenes'!C185)</f>
        <v/>
      </c>
      <c r="F2643" t="str">
        <f>IF(ISBLANK('dein eigenes'!$A185),"",'dein eigenes'!D185)</f>
        <v/>
      </c>
      <c r="G2643" t="str">
        <f>IF(ISBLANK('dein eigenes'!$A185),"",'dein eigenes'!E185)</f>
        <v/>
      </c>
      <c r="H2643" t="str">
        <f>IF(ISBLANK('dein eigenes'!$A185),"",'dein eigenes'!F185)</f>
        <v/>
      </c>
      <c r="I2643" t="str">
        <f>IF(ISBLANK('dein eigenes'!$A185),"",'dein eigenes'!G185)</f>
        <v/>
      </c>
      <c r="J2643" t="str">
        <f>IF(ISBLANK('dein eigenes'!$A185),"",'dein eigenes'!H185)</f>
        <v/>
      </c>
      <c r="K2643" t="str">
        <f>IF(ISBLANK('dein eigenes'!$A185),"",'dein eigenes'!I185)</f>
        <v/>
      </c>
      <c r="L2643" t="str">
        <f>IF(ISBLANK('dein eigenes'!$A185),"",'dein eigenes'!J185)</f>
        <v/>
      </c>
      <c r="M2643" s="64">
        <f t="shared" si="317"/>
        <v>0</v>
      </c>
    </row>
    <row r="2644" spans="1:13" x14ac:dyDescent="0.25">
      <c r="A2644" t="str">
        <f t="shared" si="318"/>
        <v/>
      </c>
      <c r="B2644">
        <f t="shared" si="319"/>
        <v>0</v>
      </c>
      <c r="C2644" t="str">
        <f>IF(ISBLANK('dein eigenes'!$A186),"",'dein eigenes'!A186)</f>
        <v/>
      </c>
      <c r="D2644" t="str">
        <f>IF(ISBLANK('dein eigenes'!$A186),"",'dein eigenes'!B186)</f>
        <v/>
      </c>
      <c r="E2644" t="str">
        <f>IF(ISBLANK('dein eigenes'!$A186),"",'dein eigenes'!C186)</f>
        <v/>
      </c>
      <c r="F2644" t="str">
        <f>IF(ISBLANK('dein eigenes'!$A186),"",'dein eigenes'!D186)</f>
        <v/>
      </c>
      <c r="G2644" t="str">
        <f>IF(ISBLANK('dein eigenes'!$A186),"",'dein eigenes'!E186)</f>
        <v/>
      </c>
      <c r="H2644" t="str">
        <f>IF(ISBLANK('dein eigenes'!$A186),"",'dein eigenes'!F186)</f>
        <v/>
      </c>
      <c r="I2644" t="str">
        <f>IF(ISBLANK('dein eigenes'!$A186),"",'dein eigenes'!G186)</f>
        <v/>
      </c>
      <c r="J2644" t="str">
        <f>IF(ISBLANK('dein eigenes'!$A186),"",'dein eigenes'!H186)</f>
        <v/>
      </c>
      <c r="K2644" t="str">
        <f>IF(ISBLANK('dein eigenes'!$A186),"",'dein eigenes'!I186)</f>
        <v/>
      </c>
      <c r="L2644" t="str">
        <f>IF(ISBLANK('dein eigenes'!$A186),"",'dein eigenes'!J186)</f>
        <v/>
      </c>
      <c r="M2644" s="64">
        <f t="shared" si="317"/>
        <v>0</v>
      </c>
    </row>
    <row r="2645" spans="1:13" x14ac:dyDescent="0.25">
      <c r="A2645" t="str">
        <f t="shared" si="318"/>
        <v/>
      </c>
      <c r="B2645">
        <f t="shared" si="319"/>
        <v>0</v>
      </c>
      <c r="C2645" t="str">
        <f>IF(ISBLANK('dein eigenes'!$A187),"",'dein eigenes'!A187)</f>
        <v/>
      </c>
      <c r="D2645" t="str">
        <f>IF(ISBLANK('dein eigenes'!$A187),"",'dein eigenes'!B187)</f>
        <v/>
      </c>
      <c r="E2645" t="str">
        <f>IF(ISBLANK('dein eigenes'!$A187),"",'dein eigenes'!C187)</f>
        <v/>
      </c>
      <c r="F2645" t="str">
        <f>IF(ISBLANK('dein eigenes'!$A187),"",'dein eigenes'!D187)</f>
        <v/>
      </c>
      <c r="G2645" t="str">
        <f>IF(ISBLANK('dein eigenes'!$A187),"",'dein eigenes'!E187)</f>
        <v/>
      </c>
      <c r="H2645" t="str">
        <f>IF(ISBLANK('dein eigenes'!$A187),"",'dein eigenes'!F187)</f>
        <v/>
      </c>
      <c r="I2645" t="str">
        <f>IF(ISBLANK('dein eigenes'!$A187),"",'dein eigenes'!G187)</f>
        <v/>
      </c>
      <c r="J2645" t="str">
        <f>IF(ISBLANK('dein eigenes'!$A187),"",'dein eigenes'!H187)</f>
        <v/>
      </c>
      <c r="K2645" t="str">
        <f>IF(ISBLANK('dein eigenes'!$A187),"",'dein eigenes'!I187)</f>
        <v/>
      </c>
      <c r="L2645" t="str">
        <f>IF(ISBLANK('dein eigenes'!$A187),"",'dein eigenes'!J187)</f>
        <v/>
      </c>
      <c r="M2645" s="64">
        <f t="shared" si="317"/>
        <v>0</v>
      </c>
    </row>
    <row r="2646" spans="1:13" x14ac:dyDescent="0.25">
      <c r="A2646" t="str">
        <f t="shared" si="318"/>
        <v/>
      </c>
      <c r="B2646">
        <f t="shared" si="319"/>
        <v>0</v>
      </c>
      <c r="C2646" t="str">
        <f>IF(ISBLANK('dein eigenes'!$A188),"",'dein eigenes'!A188)</f>
        <v/>
      </c>
      <c r="D2646" t="str">
        <f>IF(ISBLANK('dein eigenes'!$A188),"",'dein eigenes'!B188)</f>
        <v/>
      </c>
      <c r="E2646" t="str">
        <f>IF(ISBLANK('dein eigenes'!$A188),"",'dein eigenes'!C188)</f>
        <v/>
      </c>
      <c r="F2646" t="str">
        <f>IF(ISBLANK('dein eigenes'!$A188),"",'dein eigenes'!D188)</f>
        <v/>
      </c>
      <c r="G2646" t="str">
        <f>IF(ISBLANK('dein eigenes'!$A188),"",'dein eigenes'!E188)</f>
        <v/>
      </c>
      <c r="H2646" t="str">
        <f>IF(ISBLANK('dein eigenes'!$A188),"",'dein eigenes'!F188)</f>
        <v/>
      </c>
      <c r="I2646" t="str">
        <f>IF(ISBLANK('dein eigenes'!$A188),"",'dein eigenes'!G188)</f>
        <v/>
      </c>
      <c r="J2646" t="str">
        <f>IF(ISBLANK('dein eigenes'!$A188),"",'dein eigenes'!H188)</f>
        <v/>
      </c>
      <c r="K2646" t="str">
        <f>IF(ISBLANK('dein eigenes'!$A188),"",'dein eigenes'!I188)</f>
        <v/>
      </c>
      <c r="L2646" t="str">
        <f>IF(ISBLANK('dein eigenes'!$A188),"",'dein eigenes'!J188)</f>
        <v/>
      </c>
      <c r="M2646" s="64">
        <f t="shared" si="317"/>
        <v>0</v>
      </c>
    </row>
    <row r="2647" spans="1:13" x14ac:dyDescent="0.25">
      <c r="A2647" t="str">
        <f t="shared" si="318"/>
        <v/>
      </c>
      <c r="B2647">
        <f t="shared" si="319"/>
        <v>0</v>
      </c>
      <c r="C2647" t="str">
        <f>IF(ISBLANK('dein eigenes'!$A189),"",'dein eigenes'!A189)</f>
        <v/>
      </c>
      <c r="D2647" t="str">
        <f>IF(ISBLANK('dein eigenes'!$A189),"",'dein eigenes'!B189)</f>
        <v/>
      </c>
      <c r="E2647" t="str">
        <f>IF(ISBLANK('dein eigenes'!$A189),"",'dein eigenes'!C189)</f>
        <v/>
      </c>
      <c r="F2647" t="str">
        <f>IF(ISBLANK('dein eigenes'!$A189),"",'dein eigenes'!D189)</f>
        <v/>
      </c>
      <c r="G2647" t="str">
        <f>IF(ISBLANK('dein eigenes'!$A189),"",'dein eigenes'!E189)</f>
        <v/>
      </c>
      <c r="H2647" t="str">
        <f>IF(ISBLANK('dein eigenes'!$A189),"",'dein eigenes'!F189)</f>
        <v/>
      </c>
      <c r="I2647" t="str">
        <f>IF(ISBLANK('dein eigenes'!$A189),"",'dein eigenes'!G189)</f>
        <v/>
      </c>
      <c r="J2647" t="str">
        <f>IF(ISBLANK('dein eigenes'!$A189),"",'dein eigenes'!H189)</f>
        <v/>
      </c>
      <c r="K2647" t="str">
        <f>IF(ISBLANK('dein eigenes'!$A189),"",'dein eigenes'!I189)</f>
        <v/>
      </c>
      <c r="L2647" t="str">
        <f>IF(ISBLANK('dein eigenes'!$A189),"",'dein eigenes'!J189)</f>
        <v/>
      </c>
      <c r="M2647" s="64">
        <f t="shared" si="317"/>
        <v>0</v>
      </c>
    </row>
    <row r="2648" spans="1:13" x14ac:dyDescent="0.25">
      <c r="A2648" t="str">
        <f t="shared" si="318"/>
        <v/>
      </c>
      <c r="B2648">
        <f t="shared" si="319"/>
        <v>0</v>
      </c>
      <c r="C2648" t="str">
        <f>IF(ISBLANK('dein eigenes'!$A190),"",'dein eigenes'!A190)</f>
        <v/>
      </c>
      <c r="D2648" t="str">
        <f>IF(ISBLANK('dein eigenes'!$A190),"",'dein eigenes'!B190)</f>
        <v/>
      </c>
      <c r="E2648" t="str">
        <f>IF(ISBLANK('dein eigenes'!$A190),"",'dein eigenes'!C190)</f>
        <v/>
      </c>
      <c r="F2648" t="str">
        <f>IF(ISBLANK('dein eigenes'!$A190),"",'dein eigenes'!D190)</f>
        <v/>
      </c>
      <c r="G2648" t="str">
        <f>IF(ISBLANK('dein eigenes'!$A190),"",'dein eigenes'!E190)</f>
        <v/>
      </c>
      <c r="H2648" t="str">
        <f>IF(ISBLANK('dein eigenes'!$A190),"",'dein eigenes'!F190)</f>
        <v/>
      </c>
      <c r="I2648" t="str">
        <f>IF(ISBLANK('dein eigenes'!$A190),"",'dein eigenes'!G190)</f>
        <v/>
      </c>
      <c r="J2648" t="str">
        <f>IF(ISBLANK('dein eigenes'!$A190),"",'dein eigenes'!H190)</f>
        <v/>
      </c>
      <c r="K2648" t="str">
        <f>IF(ISBLANK('dein eigenes'!$A190),"",'dein eigenes'!I190)</f>
        <v/>
      </c>
      <c r="L2648" t="str">
        <f>IF(ISBLANK('dein eigenes'!$A190),"",'dein eigenes'!J190)</f>
        <v/>
      </c>
      <c r="M2648" s="64">
        <f t="shared" si="317"/>
        <v>0</v>
      </c>
    </row>
    <row r="2649" spans="1:13" x14ac:dyDescent="0.25">
      <c r="A2649" t="str">
        <f t="shared" si="318"/>
        <v/>
      </c>
      <c r="B2649">
        <f t="shared" si="319"/>
        <v>0</v>
      </c>
      <c r="C2649" t="str">
        <f>IF(ISBLANK('dein eigenes'!$A191),"",'dein eigenes'!A191)</f>
        <v/>
      </c>
      <c r="D2649" t="str">
        <f>IF(ISBLANK('dein eigenes'!$A191),"",'dein eigenes'!B191)</f>
        <v/>
      </c>
      <c r="E2649" t="str">
        <f>IF(ISBLANK('dein eigenes'!$A191),"",'dein eigenes'!C191)</f>
        <v/>
      </c>
      <c r="F2649" t="str">
        <f>IF(ISBLANK('dein eigenes'!$A191),"",'dein eigenes'!D191)</f>
        <v/>
      </c>
      <c r="G2649" t="str">
        <f>IF(ISBLANK('dein eigenes'!$A191),"",'dein eigenes'!E191)</f>
        <v/>
      </c>
      <c r="H2649" t="str">
        <f>IF(ISBLANK('dein eigenes'!$A191),"",'dein eigenes'!F191)</f>
        <v/>
      </c>
      <c r="I2649" t="str">
        <f>IF(ISBLANK('dein eigenes'!$A191),"",'dein eigenes'!G191)</f>
        <v/>
      </c>
      <c r="J2649" t="str">
        <f>IF(ISBLANK('dein eigenes'!$A191),"",'dein eigenes'!H191)</f>
        <v/>
      </c>
      <c r="K2649" t="str">
        <f>IF(ISBLANK('dein eigenes'!$A191),"",'dein eigenes'!I191)</f>
        <v/>
      </c>
      <c r="L2649" t="str">
        <f>IF(ISBLANK('dein eigenes'!$A191),"",'dein eigenes'!J191)</f>
        <v/>
      </c>
      <c r="M2649" s="64">
        <f t="shared" si="317"/>
        <v>0</v>
      </c>
    </row>
    <row r="2650" spans="1:13" x14ac:dyDescent="0.25">
      <c r="A2650" t="str">
        <f t="shared" si="318"/>
        <v/>
      </c>
      <c r="B2650">
        <f t="shared" si="319"/>
        <v>0</v>
      </c>
      <c r="C2650" t="str">
        <f>IF(ISBLANK('dein eigenes'!$A192),"",'dein eigenes'!A192)</f>
        <v/>
      </c>
      <c r="D2650" t="str">
        <f>IF(ISBLANK('dein eigenes'!$A192),"",'dein eigenes'!B192)</f>
        <v/>
      </c>
      <c r="E2650" t="str">
        <f>IF(ISBLANK('dein eigenes'!$A192),"",'dein eigenes'!C192)</f>
        <v/>
      </c>
      <c r="F2650" t="str">
        <f>IF(ISBLANK('dein eigenes'!$A192),"",'dein eigenes'!D192)</f>
        <v/>
      </c>
      <c r="G2650" t="str">
        <f>IF(ISBLANK('dein eigenes'!$A192),"",'dein eigenes'!E192)</f>
        <v/>
      </c>
      <c r="H2650" t="str">
        <f>IF(ISBLANK('dein eigenes'!$A192),"",'dein eigenes'!F192)</f>
        <v/>
      </c>
      <c r="I2650" t="str">
        <f>IF(ISBLANK('dein eigenes'!$A192),"",'dein eigenes'!G192)</f>
        <v/>
      </c>
      <c r="J2650" t="str">
        <f>IF(ISBLANK('dein eigenes'!$A192),"",'dein eigenes'!H192)</f>
        <v/>
      </c>
      <c r="K2650" t="str">
        <f>IF(ISBLANK('dein eigenes'!$A192),"",'dein eigenes'!I192)</f>
        <v/>
      </c>
      <c r="L2650" t="str">
        <f>IF(ISBLANK('dein eigenes'!$A192),"",'dein eigenes'!J192)</f>
        <v/>
      </c>
      <c r="M2650" s="64">
        <f t="shared" si="317"/>
        <v>0</v>
      </c>
    </row>
    <row r="2651" spans="1:13" x14ac:dyDescent="0.25">
      <c r="A2651" t="str">
        <f t="shared" si="318"/>
        <v/>
      </c>
      <c r="B2651">
        <f t="shared" si="319"/>
        <v>0</v>
      </c>
      <c r="C2651" t="str">
        <f>IF(ISBLANK('dein eigenes'!$A193),"",'dein eigenes'!A193)</f>
        <v/>
      </c>
      <c r="D2651" t="str">
        <f>IF(ISBLANK('dein eigenes'!$A193),"",'dein eigenes'!B193)</f>
        <v/>
      </c>
      <c r="E2651" t="str">
        <f>IF(ISBLANK('dein eigenes'!$A193),"",'dein eigenes'!C193)</f>
        <v/>
      </c>
      <c r="F2651" t="str">
        <f>IF(ISBLANK('dein eigenes'!$A193),"",'dein eigenes'!D193)</f>
        <v/>
      </c>
      <c r="G2651" t="str">
        <f>IF(ISBLANK('dein eigenes'!$A193),"",'dein eigenes'!E193)</f>
        <v/>
      </c>
      <c r="H2651" t="str">
        <f>IF(ISBLANK('dein eigenes'!$A193),"",'dein eigenes'!F193)</f>
        <v/>
      </c>
      <c r="I2651" t="str">
        <f>IF(ISBLANK('dein eigenes'!$A193),"",'dein eigenes'!G193)</f>
        <v/>
      </c>
      <c r="J2651" t="str">
        <f>IF(ISBLANK('dein eigenes'!$A193),"",'dein eigenes'!H193)</f>
        <v/>
      </c>
      <c r="K2651" t="str">
        <f>IF(ISBLANK('dein eigenes'!$A193),"",'dein eigenes'!I193)</f>
        <v/>
      </c>
      <c r="L2651" t="str">
        <f>IF(ISBLANK('dein eigenes'!$A193),"",'dein eigenes'!J193)</f>
        <v/>
      </c>
      <c r="M2651" s="64">
        <f t="shared" si="317"/>
        <v>0</v>
      </c>
    </row>
    <row r="2652" spans="1:13" x14ac:dyDescent="0.25">
      <c r="A2652" t="str">
        <f t="shared" si="318"/>
        <v/>
      </c>
      <c r="B2652">
        <f t="shared" si="319"/>
        <v>0</v>
      </c>
      <c r="C2652" t="str">
        <f>IF(ISBLANK('dein eigenes'!$A194),"",'dein eigenes'!A194)</f>
        <v/>
      </c>
      <c r="D2652" t="str">
        <f>IF(ISBLANK('dein eigenes'!$A194),"",'dein eigenes'!B194)</f>
        <v/>
      </c>
      <c r="E2652" t="str">
        <f>IF(ISBLANK('dein eigenes'!$A194),"",'dein eigenes'!C194)</f>
        <v/>
      </c>
      <c r="F2652" t="str">
        <f>IF(ISBLANK('dein eigenes'!$A194),"",'dein eigenes'!D194)</f>
        <v/>
      </c>
      <c r="G2652" t="str">
        <f>IF(ISBLANK('dein eigenes'!$A194),"",'dein eigenes'!E194)</f>
        <v/>
      </c>
      <c r="H2652" t="str">
        <f>IF(ISBLANK('dein eigenes'!$A194),"",'dein eigenes'!F194)</f>
        <v/>
      </c>
      <c r="I2652" t="str">
        <f>IF(ISBLANK('dein eigenes'!$A194),"",'dein eigenes'!G194)</f>
        <v/>
      </c>
      <c r="J2652" t="str">
        <f>IF(ISBLANK('dein eigenes'!$A194),"",'dein eigenes'!H194)</f>
        <v/>
      </c>
      <c r="K2652" t="str">
        <f>IF(ISBLANK('dein eigenes'!$A194),"",'dein eigenes'!I194)</f>
        <v/>
      </c>
      <c r="L2652" t="str">
        <f>IF(ISBLANK('dein eigenes'!$A194),"",'dein eigenes'!J194)</f>
        <v/>
      </c>
      <c r="M2652" s="64">
        <f t="shared" ref="M2652:M2715" si="320">IF(D2652="",0,L2652-D2652)</f>
        <v>0</v>
      </c>
    </row>
    <row r="2653" spans="1:13" x14ac:dyDescent="0.25">
      <c r="A2653" t="str">
        <f t="shared" ref="A2653:A2716" si="321">MID(C2653,1,$B$1)</f>
        <v/>
      </c>
      <c r="B2653">
        <f t="shared" ref="B2653:B2716" si="322">IF(ISBLANK(C2653),"",LEN(C2653))</f>
        <v>0</v>
      </c>
      <c r="C2653" t="str">
        <f>IF(ISBLANK('dein eigenes'!$A195),"",'dein eigenes'!A195)</f>
        <v/>
      </c>
      <c r="D2653" t="str">
        <f>IF(ISBLANK('dein eigenes'!$A195),"",'dein eigenes'!B195)</f>
        <v/>
      </c>
      <c r="E2653" t="str">
        <f>IF(ISBLANK('dein eigenes'!$A195),"",'dein eigenes'!C195)</f>
        <v/>
      </c>
      <c r="F2653" t="str">
        <f>IF(ISBLANK('dein eigenes'!$A195),"",'dein eigenes'!D195)</f>
        <v/>
      </c>
      <c r="G2653" t="str">
        <f>IF(ISBLANK('dein eigenes'!$A195),"",'dein eigenes'!E195)</f>
        <v/>
      </c>
      <c r="H2653" t="str">
        <f>IF(ISBLANK('dein eigenes'!$A195),"",'dein eigenes'!F195)</f>
        <v/>
      </c>
      <c r="I2653" t="str">
        <f>IF(ISBLANK('dein eigenes'!$A195),"",'dein eigenes'!G195)</f>
        <v/>
      </c>
      <c r="J2653" t="str">
        <f>IF(ISBLANK('dein eigenes'!$A195),"",'dein eigenes'!H195)</f>
        <v/>
      </c>
      <c r="K2653" t="str">
        <f>IF(ISBLANK('dein eigenes'!$A195),"",'dein eigenes'!I195)</f>
        <v/>
      </c>
      <c r="L2653" t="str">
        <f>IF(ISBLANK('dein eigenes'!$A195),"",'dein eigenes'!J195)</f>
        <v/>
      </c>
      <c r="M2653" s="64">
        <f t="shared" si="320"/>
        <v>0</v>
      </c>
    </row>
    <row r="2654" spans="1:13" x14ac:dyDescent="0.25">
      <c r="A2654" t="str">
        <f t="shared" si="321"/>
        <v/>
      </c>
      <c r="B2654">
        <f t="shared" si="322"/>
        <v>0</v>
      </c>
      <c r="C2654" t="str">
        <f>IF(ISBLANK('dein eigenes'!$A196),"",'dein eigenes'!A196)</f>
        <v/>
      </c>
      <c r="D2654" t="str">
        <f>IF(ISBLANK('dein eigenes'!$A196),"",'dein eigenes'!B196)</f>
        <v/>
      </c>
      <c r="E2654" t="str">
        <f>IF(ISBLANK('dein eigenes'!$A196),"",'dein eigenes'!C196)</f>
        <v/>
      </c>
      <c r="F2654" t="str">
        <f>IF(ISBLANK('dein eigenes'!$A196),"",'dein eigenes'!D196)</f>
        <v/>
      </c>
      <c r="G2654" t="str">
        <f>IF(ISBLANK('dein eigenes'!$A196),"",'dein eigenes'!E196)</f>
        <v/>
      </c>
      <c r="H2654" t="str">
        <f>IF(ISBLANK('dein eigenes'!$A196),"",'dein eigenes'!F196)</f>
        <v/>
      </c>
      <c r="I2654" t="str">
        <f>IF(ISBLANK('dein eigenes'!$A196),"",'dein eigenes'!G196)</f>
        <v/>
      </c>
      <c r="J2654" t="str">
        <f>IF(ISBLANK('dein eigenes'!$A196),"",'dein eigenes'!H196)</f>
        <v/>
      </c>
      <c r="K2654" t="str">
        <f>IF(ISBLANK('dein eigenes'!$A196),"",'dein eigenes'!I196)</f>
        <v/>
      </c>
      <c r="L2654" t="str">
        <f>IF(ISBLANK('dein eigenes'!$A196),"",'dein eigenes'!J196)</f>
        <v/>
      </c>
      <c r="M2654" s="64">
        <f t="shared" si="320"/>
        <v>0</v>
      </c>
    </row>
    <row r="2655" spans="1:13" x14ac:dyDescent="0.25">
      <c r="A2655" t="str">
        <f t="shared" si="321"/>
        <v/>
      </c>
      <c r="B2655">
        <f t="shared" si="322"/>
        <v>0</v>
      </c>
      <c r="C2655" t="str">
        <f>IF(ISBLANK('dein eigenes'!$A197),"",'dein eigenes'!A197)</f>
        <v/>
      </c>
      <c r="D2655" t="str">
        <f>IF(ISBLANK('dein eigenes'!$A197),"",'dein eigenes'!B197)</f>
        <v/>
      </c>
      <c r="E2655" t="str">
        <f>IF(ISBLANK('dein eigenes'!$A197),"",'dein eigenes'!C197)</f>
        <v/>
      </c>
      <c r="F2655" t="str">
        <f>IF(ISBLANK('dein eigenes'!$A197),"",'dein eigenes'!D197)</f>
        <v/>
      </c>
      <c r="G2655" t="str">
        <f>IF(ISBLANK('dein eigenes'!$A197),"",'dein eigenes'!E197)</f>
        <v/>
      </c>
      <c r="H2655" t="str">
        <f>IF(ISBLANK('dein eigenes'!$A197),"",'dein eigenes'!F197)</f>
        <v/>
      </c>
      <c r="I2655" t="str">
        <f>IF(ISBLANK('dein eigenes'!$A197),"",'dein eigenes'!G197)</f>
        <v/>
      </c>
      <c r="J2655" t="str">
        <f>IF(ISBLANK('dein eigenes'!$A197),"",'dein eigenes'!H197)</f>
        <v/>
      </c>
      <c r="K2655" t="str">
        <f>IF(ISBLANK('dein eigenes'!$A197),"",'dein eigenes'!I197)</f>
        <v/>
      </c>
      <c r="L2655" t="str">
        <f>IF(ISBLANK('dein eigenes'!$A197),"",'dein eigenes'!J197)</f>
        <v/>
      </c>
      <c r="M2655" s="64">
        <f t="shared" si="320"/>
        <v>0</v>
      </c>
    </row>
    <row r="2656" spans="1:13" x14ac:dyDescent="0.25">
      <c r="A2656" t="str">
        <f t="shared" si="321"/>
        <v/>
      </c>
      <c r="B2656">
        <f t="shared" si="322"/>
        <v>0</v>
      </c>
      <c r="C2656" t="str">
        <f>IF(ISBLANK('dein eigenes'!$A198),"",'dein eigenes'!A198)</f>
        <v/>
      </c>
      <c r="D2656" t="str">
        <f>IF(ISBLANK('dein eigenes'!$A198),"",'dein eigenes'!B198)</f>
        <v/>
      </c>
      <c r="E2656" t="str">
        <f>IF(ISBLANK('dein eigenes'!$A198),"",'dein eigenes'!C198)</f>
        <v/>
      </c>
      <c r="F2656" t="str">
        <f>IF(ISBLANK('dein eigenes'!$A198),"",'dein eigenes'!D198)</f>
        <v/>
      </c>
      <c r="G2656" t="str">
        <f>IF(ISBLANK('dein eigenes'!$A198),"",'dein eigenes'!E198)</f>
        <v/>
      </c>
      <c r="H2656" t="str">
        <f>IF(ISBLANK('dein eigenes'!$A198),"",'dein eigenes'!F198)</f>
        <v/>
      </c>
      <c r="I2656" t="str">
        <f>IF(ISBLANK('dein eigenes'!$A198),"",'dein eigenes'!G198)</f>
        <v/>
      </c>
      <c r="J2656" t="str">
        <f>IF(ISBLANK('dein eigenes'!$A198),"",'dein eigenes'!H198)</f>
        <v/>
      </c>
      <c r="K2656" t="str">
        <f>IF(ISBLANK('dein eigenes'!$A198),"",'dein eigenes'!I198)</f>
        <v/>
      </c>
      <c r="L2656" t="str">
        <f>IF(ISBLANK('dein eigenes'!$A198),"",'dein eigenes'!J198)</f>
        <v/>
      </c>
      <c r="M2656" s="64">
        <f t="shared" si="320"/>
        <v>0</v>
      </c>
    </row>
    <row r="2657" spans="1:13" x14ac:dyDescent="0.25">
      <c r="A2657" t="str">
        <f t="shared" si="321"/>
        <v/>
      </c>
      <c r="B2657">
        <f t="shared" si="322"/>
        <v>0</v>
      </c>
      <c r="C2657" t="str">
        <f>IF(ISBLANK('dein eigenes'!$A199),"",'dein eigenes'!A199)</f>
        <v/>
      </c>
      <c r="D2657" t="str">
        <f>IF(ISBLANK('dein eigenes'!$A199),"",'dein eigenes'!B199)</f>
        <v/>
      </c>
      <c r="E2657" t="str">
        <f>IF(ISBLANK('dein eigenes'!$A199),"",'dein eigenes'!C199)</f>
        <v/>
      </c>
      <c r="F2657" t="str">
        <f>IF(ISBLANK('dein eigenes'!$A199),"",'dein eigenes'!D199)</f>
        <v/>
      </c>
      <c r="G2657" t="str">
        <f>IF(ISBLANK('dein eigenes'!$A199),"",'dein eigenes'!E199)</f>
        <v/>
      </c>
      <c r="H2657" t="str">
        <f>IF(ISBLANK('dein eigenes'!$A199),"",'dein eigenes'!F199)</f>
        <v/>
      </c>
      <c r="I2657" t="str">
        <f>IF(ISBLANK('dein eigenes'!$A199),"",'dein eigenes'!G199)</f>
        <v/>
      </c>
      <c r="J2657" t="str">
        <f>IF(ISBLANK('dein eigenes'!$A199),"",'dein eigenes'!H199)</f>
        <v/>
      </c>
      <c r="K2657" t="str">
        <f>IF(ISBLANK('dein eigenes'!$A199),"",'dein eigenes'!I199)</f>
        <v/>
      </c>
      <c r="L2657" t="str">
        <f>IF(ISBLANK('dein eigenes'!$A199),"",'dein eigenes'!J199)</f>
        <v/>
      </c>
      <c r="M2657" s="64">
        <f t="shared" si="320"/>
        <v>0</v>
      </c>
    </row>
    <row r="2658" spans="1:13" x14ac:dyDescent="0.25">
      <c r="A2658" t="str">
        <f t="shared" si="321"/>
        <v/>
      </c>
      <c r="B2658">
        <f t="shared" si="322"/>
        <v>0</v>
      </c>
      <c r="C2658" t="str">
        <f>IF(ISBLANK('dein eigenes'!$A200),"",'dein eigenes'!A200)</f>
        <v/>
      </c>
      <c r="D2658" t="str">
        <f>IF(ISBLANK('dein eigenes'!$A200),"",'dein eigenes'!B200)</f>
        <v/>
      </c>
      <c r="E2658" t="str">
        <f>IF(ISBLANK('dein eigenes'!$A200),"",'dein eigenes'!C200)</f>
        <v/>
      </c>
      <c r="F2658" t="str">
        <f>IF(ISBLANK('dein eigenes'!$A200),"",'dein eigenes'!D200)</f>
        <v/>
      </c>
      <c r="G2658" t="str">
        <f>IF(ISBLANK('dein eigenes'!$A200),"",'dein eigenes'!E200)</f>
        <v/>
      </c>
      <c r="H2658" t="str">
        <f>IF(ISBLANK('dein eigenes'!$A200),"",'dein eigenes'!F200)</f>
        <v/>
      </c>
      <c r="I2658" t="str">
        <f>IF(ISBLANK('dein eigenes'!$A200),"",'dein eigenes'!G200)</f>
        <v/>
      </c>
      <c r="J2658" t="str">
        <f>IF(ISBLANK('dein eigenes'!$A200),"",'dein eigenes'!H200)</f>
        <v/>
      </c>
      <c r="K2658" t="str">
        <f>IF(ISBLANK('dein eigenes'!$A200),"",'dein eigenes'!I200)</f>
        <v/>
      </c>
      <c r="L2658" t="str">
        <f>IF(ISBLANK('dein eigenes'!$A200),"",'dein eigenes'!J200)</f>
        <v/>
      </c>
      <c r="M2658" s="64">
        <f t="shared" si="320"/>
        <v>0</v>
      </c>
    </row>
    <row r="2659" spans="1:13" x14ac:dyDescent="0.25">
      <c r="A2659" t="str">
        <f t="shared" si="321"/>
        <v/>
      </c>
      <c r="B2659">
        <f t="shared" si="322"/>
        <v>0</v>
      </c>
      <c r="C2659" t="str">
        <f>IF(ISBLANK('dein eigenes'!$A201),"",'dein eigenes'!A201)</f>
        <v/>
      </c>
      <c r="D2659" t="str">
        <f>IF(ISBLANK('dein eigenes'!$A201),"",'dein eigenes'!B201)</f>
        <v/>
      </c>
      <c r="E2659" t="str">
        <f>IF(ISBLANK('dein eigenes'!$A201),"",'dein eigenes'!C201)</f>
        <v/>
      </c>
      <c r="F2659" t="str">
        <f>IF(ISBLANK('dein eigenes'!$A201),"",'dein eigenes'!D201)</f>
        <v/>
      </c>
      <c r="G2659" t="str">
        <f>IF(ISBLANK('dein eigenes'!$A201),"",'dein eigenes'!E201)</f>
        <v/>
      </c>
      <c r="H2659" t="str">
        <f>IF(ISBLANK('dein eigenes'!$A201),"",'dein eigenes'!F201)</f>
        <v/>
      </c>
      <c r="I2659" t="str">
        <f>IF(ISBLANK('dein eigenes'!$A201),"",'dein eigenes'!G201)</f>
        <v/>
      </c>
      <c r="J2659" t="str">
        <f>IF(ISBLANK('dein eigenes'!$A201),"",'dein eigenes'!H201)</f>
        <v/>
      </c>
      <c r="K2659" t="str">
        <f>IF(ISBLANK('dein eigenes'!$A201),"",'dein eigenes'!I201)</f>
        <v/>
      </c>
      <c r="L2659" t="str">
        <f>IF(ISBLANK('dein eigenes'!$A201),"",'dein eigenes'!J201)</f>
        <v/>
      </c>
      <c r="M2659" s="64">
        <f t="shared" si="320"/>
        <v>0</v>
      </c>
    </row>
    <row r="2660" spans="1:13" x14ac:dyDescent="0.25">
      <c r="A2660" t="str">
        <f t="shared" si="321"/>
        <v/>
      </c>
      <c r="B2660">
        <f t="shared" si="322"/>
        <v>0</v>
      </c>
      <c r="C2660" t="str">
        <f>IF(ISBLANK('dein eigenes'!$A202),"",'dein eigenes'!A202)</f>
        <v/>
      </c>
      <c r="D2660" t="str">
        <f>IF(ISBLANK('dein eigenes'!$A202),"",'dein eigenes'!B202)</f>
        <v/>
      </c>
      <c r="E2660" t="str">
        <f>IF(ISBLANK('dein eigenes'!$A202),"",'dein eigenes'!C202)</f>
        <v/>
      </c>
      <c r="F2660" t="str">
        <f>IF(ISBLANK('dein eigenes'!$A202),"",'dein eigenes'!D202)</f>
        <v/>
      </c>
      <c r="G2660" t="str">
        <f>IF(ISBLANK('dein eigenes'!$A202),"",'dein eigenes'!E202)</f>
        <v/>
      </c>
      <c r="H2660" t="str">
        <f>IF(ISBLANK('dein eigenes'!$A202),"",'dein eigenes'!F202)</f>
        <v/>
      </c>
      <c r="I2660" t="str">
        <f>IF(ISBLANK('dein eigenes'!$A202),"",'dein eigenes'!G202)</f>
        <v/>
      </c>
      <c r="J2660" t="str">
        <f>IF(ISBLANK('dein eigenes'!$A202),"",'dein eigenes'!H202)</f>
        <v/>
      </c>
      <c r="K2660" t="str">
        <f>IF(ISBLANK('dein eigenes'!$A202),"",'dein eigenes'!I202)</f>
        <v/>
      </c>
      <c r="L2660" t="str">
        <f>IF(ISBLANK('dein eigenes'!$A202),"",'dein eigenes'!J202)</f>
        <v/>
      </c>
      <c r="M2660" s="64">
        <f t="shared" si="320"/>
        <v>0</v>
      </c>
    </row>
    <row r="2661" spans="1:13" x14ac:dyDescent="0.25">
      <c r="A2661" t="str">
        <f t="shared" si="321"/>
        <v/>
      </c>
      <c r="B2661">
        <f t="shared" si="322"/>
        <v>0</v>
      </c>
      <c r="C2661" t="str">
        <f>IF(ISBLANK('dein eigenes'!$A203),"",'dein eigenes'!A203)</f>
        <v/>
      </c>
      <c r="D2661" t="str">
        <f>IF(ISBLANK('dein eigenes'!$A203),"",'dein eigenes'!B203)</f>
        <v/>
      </c>
      <c r="E2661" t="str">
        <f>IF(ISBLANK('dein eigenes'!$A203),"",'dein eigenes'!C203)</f>
        <v/>
      </c>
      <c r="F2661" t="str">
        <f>IF(ISBLANK('dein eigenes'!$A203),"",'dein eigenes'!D203)</f>
        <v/>
      </c>
      <c r="G2661" t="str">
        <f>IF(ISBLANK('dein eigenes'!$A203),"",'dein eigenes'!E203)</f>
        <v/>
      </c>
      <c r="H2661" t="str">
        <f>IF(ISBLANK('dein eigenes'!$A203),"",'dein eigenes'!F203)</f>
        <v/>
      </c>
      <c r="I2661" t="str">
        <f>IF(ISBLANK('dein eigenes'!$A203),"",'dein eigenes'!G203)</f>
        <v/>
      </c>
      <c r="J2661" t="str">
        <f>IF(ISBLANK('dein eigenes'!$A203),"",'dein eigenes'!H203)</f>
        <v/>
      </c>
      <c r="K2661" t="str">
        <f>IF(ISBLANK('dein eigenes'!$A203),"",'dein eigenes'!I203)</f>
        <v/>
      </c>
      <c r="L2661" t="str">
        <f>IF(ISBLANK('dein eigenes'!$A203),"",'dein eigenes'!J203)</f>
        <v/>
      </c>
      <c r="M2661" s="64">
        <f t="shared" si="320"/>
        <v>0</v>
      </c>
    </row>
    <row r="2662" spans="1:13" x14ac:dyDescent="0.25">
      <c r="A2662" t="str">
        <f t="shared" si="321"/>
        <v/>
      </c>
      <c r="B2662">
        <f t="shared" si="322"/>
        <v>0</v>
      </c>
      <c r="C2662" t="str">
        <f>IF(ISBLANK('dein eigenes'!$A204),"",'dein eigenes'!A204)</f>
        <v/>
      </c>
      <c r="D2662" t="str">
        <f>IF(ISBLANK('dein eigenes'!$A204),"",'dein eigenes'!B204)</f>
        <v/>
      </c>
      <c r="E2662" t="str">
        <f>IF(ISBLANK('dein eigenes'!$A204),"",'dein eigenes'!C204)</f>
        <v/>
      </c>
      <c r="F2662" t="str">
        <f>IF(ISBLANK('dein eigenes'!$A204),"",'dein eigenes'!D204)</f>
        <v/>
      </c>
      <c r="G2662" t="str">
        <f>IF(ISBLANK('dein eigenes'!$A204),"",'dein eigenes'!E204)</f>
        <v/>
      </c>
      <c r="H2662" t="str">
        <f>IF(ISBLANK('dein eigenes'!$A204),"",'dein eigenes'!F204)</f>
        <v/>
      </c>
      <c r="I2662" t="str">
        <f>IF(ISBLANK('dein eigenes'!$A204),"",'dein eigenes'!G204)</f>
        <v/>
      </c>
      <c r="J2662" t="str">
        <f>IF(ISBLANK('dein eigenes'!$A204),"",'dein eigenes'!H204)</f>
        <v/>
      </c>
      <c r="K2662" t="str">
        <f>IF(ISBLANK('dein eigenes'!$A204),"",'dein eigenes'!I204)</f>
        <v/>
      </c>
      <c r="L2662" t="str">
        <f>IF(ISBLANK('dein eigenes'!$A204),"",'dein eigenes'!J204)</f>
        <v/>
      </c>
      <c r="M2662" s="64">
        <f t="shared" si="320"/>
        <v>0</v>
      </c>
    </row>
    <row r="2663" spans="1:13" x14ac:dyDescent="0.25">
      <c r="A2663" t="str">
        <f t="shared" si="321"/>
        <v/>
      </c>
      <c r="B2663">
        <f t="shared" si="322"/>
        <v>0</v>
      </c>
      <c r="C2663" t="str">
        <f>IF(ISBLANK('dein eigenes'!$A205),"",'dein eigenes'!A205)</f>
        <v/>
      </c>
      <c r="D2663" t="str">
        <f>IF(ISBLANK('dein eigenes'!$A205),"",'dein eigenes'!B205)</f>
        <v/>
      </c>
      <c r="E2663" t="str">
        <f>IF(ISBLANK('dein eigenes'!$A205),"",'dein eigenes'!C205)</f>
        <v/>
      </c>
      <c r="F2663" t="str">
        <f>IF(ISBLANK('dein eigenes'!$A205),"",'dein eigenes'!D205)</f>
        <v/>
      </c>
      <c r="G2663" t="str">
        <f>IF(ISBLANK('dein eigenes'!$A205),"",'dein eigenes'!E205)</f>
        <v/>
      </c>
      <c r="H2663" t="str">
        <f>IF(ISBLANK('dein eigenes'!$A205),"",'dein eigenes'!F205)</f>
        <v/>
      </c>
      <c r="I2663" t="str">
        <f>IF(ISBLANK('dein eigenes'!$A205),"",'dein eigenes'!G205)</f>
        <v/>
      </c>
      <c r="J2663" t="str">
        <f>IF(ISBLANK('dein eigenes'!$A205),"",'dein eigenes'!H205)</f>
        <v/>
      </c>
      <c r="K2663" t="str">
        <f>IF(ISBLANK('dein eigenes'!$A205),"",'dein eigenes'!I205)</f>
        <v/>
      </c>
      <c r="L2663" t="str">
        <f>IF(ISBLANK('dein eigenes'!$A205),"",'dein eigenes'!J205)</f>
        <v/>
      </c>
      <c r="M2663" s="64">
        <f t="shared" si="320"/>
        <v>0</v>
      </c>
    </row>
    <row r="2664" spans="1:13" x14ac:dyDescent="0.25">
      <c r="A2664" t="str">
        <f t="shared" si="321"/>
        <v/>
      </c>
      <c r="B2664">
        <f t="shared" si="322"/>
        <v>0</v>
      </c>
      <c r="C2664" t="str">
        <f>IF(ISBLANK('dein eigenes'!$A206),"",'dein eigenes'!A206)</f>
        <v/>
      </c>
      <c r="D2664" t="str">
        <f>IF(ISBLANK('dein eigenes'!$A206),"",'dein eigenes'!B206)</f>
        <v/>
      </c>
      <c r="E2664" t="str">
        <f>IF(ISBLANK('dein eigenes'!$A206),"",'dein eigenes'!C206)</f>
        <v/>
      </c>
      <c r="F2664" t="str">
        <f>IF(ISBLANK('dein eigenes'!$A206),"",'dein eigenes'!D206)</f>
        <v/>
      </c>
      <c r="G2664" t="str">
        <f>IF(ISBLANK('dein eigenes'!$A206),"",'dein eigenes'!E206)</f>
        <v/>
      </c>
      <c r="H2664" t="str">
        <f>IF(ISBLANK('dein eigenes'!$A206),"",'dein eigenes'!F206)</f>
        <v/>
      </c>
      <c r="I2664" t="str">
        <f>IF(ISBLANK('dein eigenes'!$A206),"",'dein eigenes'!G206)</f>
        <v/>
      </c>
      <c r="J2664" t="str">
        <f>IF(ISBLANK('dein eigenes'!$A206),"",'dein eigenes'!H206)</f>
        <v/>
      </c>
      <c r="K2664" t="str">
        <f>IF(ISBLANK('dein eigenes'!$A206),"",'dein eigenes'!I206)</f>
        <v/>
      </c>
      <c r="L2664" t="str">
        <f>IF(ISBLANK('dein eigenes'!$A206),"",'dein eigenes'!J206)</f>
        <v/>
      </c>
      <c r="M2664" s="64">
        <f t="shared" si="320"/>
        <v>0</v>
      </c>
    </row>
    <row r="2665" spans="1:13" x14ac:dyDescent="0.25">
      <c r="A2665" t="str">
        <f t="shared" si="321"/>
        <v/>
      </c>
      <c r="B2665">
        <f t="shared" si="322"/>
        <v>0</v>
      </c>
      <c r="C2665" t="str">
        <f>IF(ISBLANK('dein eigenes'!$A207),"",'dein eigenes'!A207)</f>
        <v/>
      </c>
      <c r="D2665" t="str">
        <f>IF(ISBLANK('dein eigenes'!$A207),"",'dein eigenes'!B207)</f>
        <v/>
      </c>
      <c r="E2665" t="str">
        <f>IF(ISBLANK('dein eigenes'!$A207),"",'dein eigenes'!C207)</f>
        <v/>
      </c>
      <c r="F2665" t="str">
        <f>IF(ISBLANK('dein eigenes'!$A207),"",'dein eigenes'!D207)</f>
        <v/>
      </c>
      <c r="G2665" t="str">
        <f>IF(ISBLANK('dein eigenes'!$A207),"",'dein eigenes'!E207)</f>
        <v/>
      </c>
      <c r="H2665" t="str">
        <f>IF(ISBLANK('dein eigenes'!$A207),"",'dein eigenes'!F207)</f>
        <v/>
      </c>
      <c r="I2665" t="str">
        <f>IF(ISBLANK('dein eigenes'!$A207),"",'dein eigenes'!G207)</f>
        <v/>
      </c>
      <c r="J2665" t="str">
        <f>IF(ISBLANK('dein eigenes'!$A207),"",'dein eigenes'!H207)</f>
        <v/>
      </c>
      <c r="K2665" t="str">
        <f>IF(ISBLANK('dein eigenes'!$A207),"",'dein eigenes'!I207)</f>
        <v/>
      </c>
      <c r="L2665" t="str">
        <f>IF(ISBLANK('dein eigenes'!$A207),"",'dein eigenes'!J207)</f>
        <v/>
      </c>
      <c r="M2665" s="64">
        <f t="shared" si="320"/>
        <v>0</v>
      </c>
    </row>
    <row r="2666" spans="1:13" x14ac:dyDescent="0.25">
      <c r="A2666" t="str">
        <f t="shared" si="321"/>
        <v/>
      </c>
      <c r="B2666">
        <f t="shared" si="322"/>
        <v>0</v>
      </c>
      <c r="C2666" t="str">
        <f>IF(ISBLANK('dein eigenes'!$A208),"",'dein eigenes'!A208)</f>
        <v/>
      </c>
      <c r="D2666" t="str">
        <f>IF(ISBLANK('dein eigenes'!$A208),"",'dein eigenes'!B208)</f>
        <v/>
      </c>
      <c r="E2666" t="str">
        <f>IF(ISBLANK('dein eigenes'!$A208),"",'dein eigenes'!C208)</f>
        <v/>
      </c>
      <c r="F2666" t="str">
        <f>IF(ISBLANK('dein eigenes'!$A208),"",'dein eigenes'!D208)</f>
        <v/>
      </c>
      <c r="G2666" t="str">
        <f>IF(ISBLANK('dein eigenes'!$A208),"",'dein eigenes'!E208)</f>
        <v/>
      </c>
      <c r="H2666" t="str">
        <f>IF(ISBLANK('dein eigenes'!$A208),"",'dein eigenes'!F208)</f>
        <v/>
      </c>
      <c r="I2666" t="str">
        <f>IF(ISBLANK('dein eigenes'!$A208),"",'dein eigenes'!G208)</f>
        <v/>
      </c>
      <c r="J2666" t="str">
        <f>IF(ISBLANK('dein eigenes'!$A208),"",'dein eigenes'!H208)</f>
        <v/>
      </c>
      <c r="K2666" t="str">
        <f>IF(ISBLANK('dein eigenes'!$A208),"",'dein eigenes'!I208)</f>
        <v/>
      </c>
      <c r="L2666" t="str">
        <f>IF(ISBLANK('dein eigenes'!$A208),"",'dein eigenes'!J208)</f>
        <v/>
      </c>
      <c r="M2666" s="64">
        <f t="shared" si="320"/>
        <v>0</v>
      </c>
    </row>
    <row r="2667" spans="1:13" x14ac:dyDescent="0.25">
      <c r="A2667" t="str">
        <f t="shared" si="321"/>
        <v/>
      </c>
      <c r="B2667">
        <f t="shared" si="322"/>
        <v>0</v>
      </c>
      <c r="C2667" t="str">
        <f>IF(ISBLANK('dein eigenes'!$A209),"",'dein eigenes'!A209)</f>
        <v/>
      </c>
      <c r="D2667" t="str">
        <f>IF(ISBLANK('dein eigenes'!$A209),"",'dein eigenes'!B209)</f>
        <v/>
      </c>
      <c r="E2667" t="str">
        <f>IF(ISBLANK('dein eigenes'!$A209),"",'dein eigenes'!C209)</f>
        <v/>
      </c>
      <c r="F2667" t="str">
        <f>IF(ISBLANK('dein eigenes'!$A209),"",'dein eigenes'!D209)</f>
        <v/>
      </c>
      <c r="G2667" t="str">
        <f>IF(ISBLANK('dein eigenes'!$A209),"",'dein eigenes'!E209)</f>
        <v/>
      </c>
      <c r="H2667" t="str">
        <f>IF(ISBLANK('dein eigenes'!$A209),"",'dein eigenes'!F209)</f>
        <v/>
      </c>
      <c r="I2667" t="str">
        <f>IF(ISBLANK('dein eigenes'!$A209),"",'dein eigenes'!G209)</f>
        <v/>
      </c>
      <c r="J2667" t="str">
        <f>IF(ISBLANK('dein eigenes'!$A209),"",'dein eigenes'!H209)</f>
        <v/>
      </c>
      <c r="K2667" t="str">
        <f>IF(ISBLANK('dein eigenes'!$A209),"",'dein eigenes'!I209)</f>
        <v/>
      </c>
      <c r="L2667" t="str">
        <f>IF(ISBLANK('dein eigenes'!$A209),"",'dein eigenes'!J209)</f>
        <v/>
      </c>
      <c r="M2667" s="64">
        <f t="shared" si="320"/>
        <v>0</v>
      </c>
    </row>
    <row r="2668" spans="1:13" x14ac:dyDescent="0.25">
      <c r="A2668" t="str">
        <f t="shared" si="321"/>
        <v/>
      </c>
      <c r="B2668">
        <f t="shared" si="322"/>
        <v>0</v>
      </c>
      <c r="C2668" t="str">
        <f>IF(ISBLANK('dein eigenes'!$A210),"",'dein eigenes'!A210)</f>
        <v/>
      </c>
      <c r="D2668" t="str">
        <f>IF(ISBLANK('dein eigenes'!$A210),"",'dein eigenes'!B210)</f>
        <v/>
      </c>
      <c r="E2668" t="str">
        <f>IF(ISBLANK('dein eigenes'!$A210),"",'dein eigenes'!C210)</f>
        <v/>
      </c>
      <c r="F2668" t="str">
        <f>IF(ISBLANK('dein eigenes'!$A210),"",'dein eigenes'!D210)</f>
        <v/>
      </c>
      <c r="G2668" t="str">
        <f>IF(ISBLANK('dein eigenes'!$A210),"",'dein eigenes'!E210)</f>
        <v/>
      </c>
      <c r="H2668" t="str">
        <f>IF(ISBLANK('dein eigenes'!$A210),"",'dein eigenes'!F210)</f>
        <v/>
      </c>
      <c r="I2668" t="str">
        <f>IF(ISBLANK('dein eigenes'!$A210),"",'dein eigenes'!G210)</f>
        <v/>
      </c>
      <c r="J2668" t="str">
        <f>IF(ISBLANK('dein eigenes'!$A210),"",'dein eigenes'!H210)</f>
        <v/>
      </c>
      <c r="K2668" t="str">
        <f>IF(ISBLANK('dein eigenes'!$A210),"",'dein eigenes'!I210)</f>
        <v/>
      </c>
      <c r="L2668" t="str">
        <f>IF(ISBLANK('dein eigenes'!$A210),"",'dein eigenes'!J210)</f>
        <v/>
      </c>
      <c r="M2668" s="64">
        <f t="shared" si="320"/>
        <v>0</v>
      </c>
    </row>
    <row r="2669" spans="1:13" x14ac:dyDescent="0.25">
      <c r="A2669" t="str">
        <f t="shared" si="321"/>
        <v/>
      </c>
      <c r="B2669">
        <f t="shared" si="322"/>
        <v>0</v>
      </c>
      <c r="C2669" t="str">
        <f>IF(ISBLANK('dein eigenes'!$A211),"",'dein eigenes'!A211)</f>
        <v/>
      </c>
      <c r="D2669" t="str">
        <f>IF(ISBLANK('dein eigenes'!$A211),"",'dein eigenes'!B211)</f>
        <v/>
      </c>
      <c r="E2669" t="str">
        <f>IF(ISBLANK('dein eigenes'!$A211),"",'dein eigenes'!C211)</f>
        <v/>
      </c>
      <c r="F2669" t="str">
        <f>IF(ISBLANK('dein eigenes'!$A211),"",'dein eigenes'!D211)</f>
        <v/>
      </c>
      <c r="G2669" t="str">
        <f>IF(ISBLANK('dein eigenes'!$A211),"",'dein eigenes'!E211)</f>
        <v/>
      </c>
      <c r="H2669" t="str">
        <f>IF(ISBLANK('dein eigenes'!$A211),"",'dein eigenes'!F211)</f>
        <v/>
      </c>
      <c r="I2669" t="str">
        <f>IF(ISBLANK('dein eigenes'!$A211),"",'dein eigenes'!G211)</f>
        <v/>
      </c>
      <c r="J2669" t="str">
        <f>IF(ISBLANK('dein eigenes'!$A211),"",'dein eigenes'!H211)</f>
        <v/>
      </c>
      <c r="K2669" t="str">
        <f>IF(ISBLANK('dein eigenes'!$A211),"",'dein eigenes'!I211)</f>
        <v/>
      </c>
      <c r="L2669" t="str">
        <f>IF(ISBLANK('dein eigenes'!$A211),"",'dein eigenes'!J211)</f>
        <v/>
      </c>
      <c r="M2669" s="64">
        <f t="shared" si="320"/>
        <v>0</v>
      </c>
    </row>
    <row r="2670" spans="1:13" x14ac:dyDescent="0.25">
      <c r="A2670" t="str">
        <f t="shared" si="321"/>
        <v/>
      </c>
      <c r="B2670">
        <f t="shared" si="322"/>
        <v>0</v>
      </c>
      <c r="C2670" t="str">
        <f>IF(ISBLANK('dein eigenes'!$A212),"",'dein eigenes'!A212)</f>
        <v/>
      </c>
      <c r="D2670" t="str">
        <f>IF(ISBLANK('dein eigenes'!$A212),"",'dein eigenes'!B212)</f>
        <v/>
      </c>
      <c r="E2670" t="str">
        <f>IF(ISBLANK('dein eigenes'!$A212),"",'dein eigenes'!C212)</f>
        <v/>
      </c>
      <c r="F2670" t="str">
        <f>IF(ISBLANK('dein eigenes'!$A212),"",'dein eigenes'!D212)</f>
        <v/>
      </c>
      <c r="G2670" t="str">
        <f>IF(ISBLANK('dein eigenes'!$A212),"",'dein eigenes'!E212)</f>
        <v/>
      </c>
      <c r="H2670" t="str">
        <f>IF(ISBLANK('dein eigenes'!$A212),"",'dein eigenes'!F212)</f>
        <v/>
      </c>
      <c r="I2670" t="str">
        <f>IF(ISBLANK('dein eigenes'!$A212),"",'dein eigenes'!G212)</f>
        <v/>
      </c>
      <c r="J2670" t="str">
        <f>IF(ISBLANK('dein eigenes'!$A212),"",'dein eigenes'!H212)</f>
        <v/>
      </c>
      <c r="K2670" t="str">
        <f>IF(ISBLANK('dein eigenes'!$A212),"",'dein eigenes'!I212)</f>
        <v/>
      </c>
      <c r="L2670" t="str">
        <f>IF(ISBLANK('dein eigenes'!$A212),"",'dein eigenes'!J212)</f>
        <v/>
      </c>
      <c r="M2670" s="64">
        <f t="shared" si="320"/>
        <v>0</v>
      </c>
    </row>
    <row r="2671" spans="1:13" x14ac:dyDescent="0.25">
      <c r="A2671" t="str">
        <f t="shared" si="321"/>
        <v/>
      </c>
      <c r="B2671">
        <f t="shared" si="322"/>
        <v>0</v>
      </c>
      <c r="C2671" t="str">
        <f>IF(ISBLANK('dein eigenes'!$A213),"",'dein eigenes'!A213)</f>
        <v/>
      </c>
      <c r="D2671" t="str">
        <f>IF(ISBLANK('dein eigenes'!$A213),"",'dein eigenes'!B213)</f>
        <v/>
      </c>
      <c r="E2671" t="str">
        <f>IF(ISBLANK('dein eigenes'!$A213),"",'dein eigenes'!C213)</f>
        <v/>
      </c>
      <c r="F2671" t="str">
        <f>IF(ISBLANK('dein eigenes'!$A213),"",'dein eigenes'!D213)</f>
        <v/>
      </c>
      <c r="G2671" t="str">
        <f>IF(ISBLANK('dein eigenes'!$A213),"",'dein eigenes'!E213)</f>
        <v/>
      </c>
      <c r="H2671" t="str">
        <f>IF(ISBLANK('dein eigenes'!$A213),"",'dein eigenes'!F213)</f>
        <v/>
      </c>
      <c r="I2671" t="str">
        <f>IF(ISBLANK('dein eigenes'!$A213),"",'dein eigenes'!G213)</f>
        <v/>
      </c>
      <c r="J2671" t="str">
        <f>IF(ISBLANK('dein eigenes'!$A213),"",'dein eigenes'!H213)</f>
        <v/>
      </c>
      <c r="K2671" t="str">
        <f>IF(ISBLANK('dein eigenes'!$A213),"",'dein eigenes'!I213)</f>
        <v/>
      </c>
      <c r="L2671" t="str">
        <f>IF(ISBLANK('dein eigenes'!$A213),"",'dein eigenes'!J213)</f>
        <v/>
      </c>
      <c r="M2671" s="64">
        <f t="shared" si="320"/>
        <v>0</v>
      </c>
    </row>
    <row r="2672" spans="1:13" x14ac:dyDescent="0.25">
      <c r="A2672" t="str">
        <f t="shared" si="321"/>
        <v/>
      </c>
      <c r="B2672">
        <f t="shared" si="322"/>
        <v>0</v>
      </c>
      <c r="C2672" t="str">
        <f>IF(ISBLANK('dein eigenes'!$A214),"",'dein eigenes'!A214)</f>
        <v/>
      </c>
      <c r="D2672" t="str">
        <f>IF(ISBLANK('dein eigenes'!$A214),"",'dein eigenes'!B214)</f>
        <v/>
      </c>
      <c r="E2672" t="str">
        <f>IF(ISBLANK('dein eigenes'!$A214),"",'dein eigenes'!C214)</f>
        <v/>
      </c>
      <c r="F2672" t="str">
        <f>IF(ISBLANK('dein eigenes'!$A214),"",'dein eigenes'!D214)</f>
        <v/>
      </c>
      <c r="G2672" t="str">
        <f>IF(ISBLANK('dein eigenes'!$A214),"",'dein eigenes'!E214)</f>
        <v/>
      </c>
      <c r="H2672" t="str">
        <f>IF(ISBLANK('dein eigenes'!$A214),"",'dein eigenes'!F214)</f>
        <v/>
      </c>
      <c r="I2672" t="str">
        <f>IF(ISBLANK('dein eigenes'!$A214),"",'dein eigenes'!G214)</f>
        <v/>
      </c>
      <c r="J2672" t="str">
        <f>IF(ISBLANK('dein eigenes'!$A214),"",'dein eigenes'!H214)</f>
        <v/>
      </c>
      <c r="K2672" t="str">
        <f>IF(ISBLANK('dein eigenes'!$A214),"",'dein eigenes'!I214)</f>
        <v/>
      </c>
      <c r="L2672" t="str">
        <f>IF(ISBLANK('dein eigenes'!$A214),"",'dein eigenes'!J214)</f>
        <v/>
      </c>
      <c r="M2672" s="64">
        <f t="shared" si="320"/>
        <v>0</v>
      </c>
    </row>
    <row r="2673" spans="1:13" x14ac:dyDescent="0.25">
      <c r="A2673" t="str">
        <f t="shared" si="321"/>
        <v/>
      </c>
      <c r="B2673">
        <f t="shared" si="322"/>
        <v>0</v>
      </c>
      <c r="C2673" t="str">
        <f>IF(ISBLANK('dein eigenes'!$A215),"",'dein eigenes'!A215)</f>
        <v/>
      </c>
      <c r="D2673" t="str">
        <f>IF(ISBLANK('dein eigenes'!$A215),"",'dein eigenes'!B215)</f>
        <v/>
      </c>
      <c r="E2673" t="str">
        <f>IF(ISBLANK('dein eigenes'!$A215),"",'dein eigenes'!C215)</f>
        <v/>
      </c>
      <c r="F2673" t="str">
        <f>IF(ISBLANK('dein eigenes'!$A215),"",'dein eigenes'!D215)</f>
        <v/>
      </c>
      <c r="G2673" t="str">
        <f>IF(ISBLANK('dein eigenes'!$A215),"",'dein eigenes'!E215)</f>
        <v/>
      </c>
      <c r="H2673" t="str">
        <f>IF(ISBLANK('dein eigenes'!$A215),"",'dein eigenes'!F215)</f>
        <v/>
      </c>
      <c r="I2673" t="str">
        <f>IF(ISBLANK('dein eigenes'!$A215),"",'dein eigenes'!G215)</f>
        <v/>
      </c>
      <c r="J2673" t="str">
        <f>IF(ISBLANK('dein eigenes'!$A215),"",'dein eigenes'!H215)</f>
        <v/>
      </c>
      <c r="K2673" t="str">
        <f>IF(ISBLANK('dein eigenes'!$A215),"",'dein eigenes'!I215)</f>
        <v/>
      </c>
      <c r="L2673" t="str">
        <f>IF(ISBLANK('dein eigenes'!$A215),"",'dein eigenes'!J215)</f>
        <v/>
      </c>
      <c r="M2673" s="64">
        <f t="shared" si="320"/>
        <v>0</v>
      </c>
    </row>
    <row r="2674" spans="1:13" x14ac:dyDescent="0.25">
      <c r="A2674" t="str">
        <f t="shared" si="321"/>
        <v/>
      </c>
      <c r="B2674">
        <f t="shared" si="322"/>
        <v>0</v>
      </c>
      <c r="C2674" t="str">
        <f>IF(ISBLANK('dein eigenes'!$A216),"",'dein eigenes'!A216)</f>
        <v/>
      </c>
      <c r="D2674" t="str">
        <f>IF(ISBLANK('dein eigenes'!$A216),"",'dein eigenes'!B216)</f>
        <v/>
      </c>
      <c r="E2674" t="str">
        <f>IF(ISBLANK('dein eigenes'!$A216),"",'dein eigenes'!C216)</f>
        <v/>
      </c>
      <c r="F2674" t="str">
        <f>IF(ISBLANK('dein eigenes'!$A216),"",'dein eigenes'!D216)</f>
        <v/>
      </c>
      <c r="G2674" t="str">
        <f>IF(ISBLANK('dein eigenes'!$A216),"",'dein eigenes'!E216)</f>
        <v/>
      </c>
      <c r="H2674" t="str">
        <f>IF(ISBLANK('dein eigenes'!$A216),"",'dein eigenes'!F216)</f>
        <v/>
      </c>
      <c r="I2674" t="str">
        <f>IF(ISBLANK('dein eigenes'!$A216),"",'dein eigenes'!G216)</f>
        <v/>
      </c>
      <c r="J2674" t="str">
        <f>IF(ISBLANK('dein eigenes'!$A216),"",'dein eigenes'!H216)</f>
        <v/>
      </c>
      <c r="K2674" t="str">
        <f>IF(ISBLANK('dein eigenes'!$A216),"",'dein eigenes'!I216)</f>
        <v/>
      </c>
      <c r="L2674" t="str">
        <f>IF(ISBLANK('dein eigenes'!$A216),"",'dein eigenes'!J216)</f>
        <v/>
      </c>
      <c r="M2674" s="64">
        <f t="shared" si="320"/>
        <v>0</v>
      </c>
    </row>
    <row r="2675" spans="1:13" x14ac:dyDescent="0.25">
      <c r="A2675" t="str">
        <f t="shared" si="321"/>
        <v/>
      </c>
      <c r="B2675">
        <f t="shared" si="322"/>
        <v>0</v>
      </c>
      <c r="C2675" t="str">
        <f>IF(ISBLANK('dein eigenes'!$A217),"",'dein eigenes'!A217)</f>
        <v/>
      </c>
      <c r="D2675" t="str">
        <f>IF(ISBLANK('dein eigenes'!$A217),"",'dein eigenes'!B217)</f>
        <v/>
      </c>
      <c r="E2675" t="str">
        <f>IF(ISBLANK('dein eigenes'!$A217),"",'dein eigenes'!C217)</f>
        <v/>
      </c>
      <c r="F2675" t="str">
        <f>IF(ISBLANK('dein eigenes'!$A217),"",'dein eigenes'!D217)</f>
        <v/>
      </c>
      <c r="G2675" t="str">
        <f>IF(ISBLANK('dein eigenes'!$A217),"",'dein eigenes'!E217)</f>
        <v/>
      </c>
      <c r="H2675" t="str">
        <f>IF(ISBLANK('dein eigenes'!$A217),"",'dein eigenes'!F217)</f>
        <v/>
      </c>
      <c r="I2675" t="str">
        <f>IF(ISBLANK('dein eigenes'!$A217),"",'dein eigenes'!G217)</f>
        <v/>
      </c>
      <c r="J2675" t="str">
        <f>IF(ISBLANK('dein eigenes'!$A217),"",'dein eigenes'!H217)</f>
        <v/>
      </c>
      <c r="K2675" t="str">
        <f>IF(ISBLANK('dein eigenes'!$A217),"",'dein eigenes'!I217)</f>
        <v/>
      </c>
      <c r="L2675" t="str">
        <f>IF(ISBLANK('dein eigenes'!$A217),"",'dein eigenes'!J217)</f>
        <v/>
      </c>
      <c r="M2675" s="64">
        <f t="shared" si="320"/>
        <v>0</v>
      </c>
    </row>
    <row r="2676" spans="1:13" x14ac:dyDescent="0.25">
      <c r="A2676" t="str">
        <f t="shared" si="321"/>
        <v/>
      </c>
      <c r="B2676">
        <f t="shared" si="322"/>
        <v>0</v>
      </c>
      <c r="C2676" t="str">
        <f>IF(ISBLANK('dein eigenes'!$A218),"",'dein eigenes'!A218)</f>
        <v/>
      </c>
      <c r="D2676" t="str">
        <f>IF(ISBLANK('dein eigenes'!$A218),"",'dein eigenes'!B218)</f>
        <v/>
      </c>
      <c r="E2676" t="str">
        <f>IF(ISBLANK('dein eigenes'!$A218),"",'dein eigenes'!C218)</f>
        <v/>
      </c>
      <c r="F2676" t="str">
        <f>IF(ISBLANK('dein eigenes'!$A218),"",'dein eigenes'!D218)</f>
        <v/>
      </c>
      <c r="G2676" t="str">
        <f>IF(ISBLANK('dein eigenes'!$A218),"",'dein eigenes'!E218)</f>
        <v/>
      </c>
      <c r="H2676" t="str">
        <f>IF(ISBLANK('dein eigenes'!$A218),"",'dein eigenes'!F218)</f>
        <v/>
      </c>
      <c r="I2676" t="str">
        <f>IF(ISBLANK('dein eigenes'!$A218),"",'dein eigenes'!G218)</f>
        <v/>
      </c>
      <c r="J2676" t="str">
        <f>IF(ISBLANK('dein eigenes'!$A218),"",'dein eigenes'!H218)</f>
        <v/>
      </c>
      <c r="K2676" t="str">
        <f>IF(ISBLANK('dein eigenes'!$A218),"",'dein eigenes'!I218)</f>
        <v/>
      </c>
      <c r="L2676" t="str">
        <f>IF(ISBLANK('dein eigenes'!$A218),"",'dein eigenes'!J218)</f>
        <v/>
      </c>
      <c r="M2676" s="64">
        <f t="shared" si="320"/>
        <v>0</v>
      </c>
    </row>
    <row r="2677" spans="1:13" x14ac:dyDescent="0.25">
      <c r="A2677" t="str">
        <f t="shared" si="321"/>
        <v/>
      </c>
      <c r="B2677">
        <f t="shared" si="322"/>
        <v>0</v>
      </c>
      <c r="C2677" t="str">
        <f>IF(ISBLANK('dein eigenes'!$A219),"",'dein eigenes'!A219)</f>
        <v/>
      </c>
      <c r="D2677" t="str">
        <f>IF(ISBLANK('dein eigenes'!$A219),"",'dein eigenes'!B219)</f>
        <v/>
      </c>
      <c r="E2677" t="str">
        <f>IF(ISBLANK('dein eigenes'!$A219),"",'dein eigenes'!C219)</f>
        <v/>
      </c>
      <c r="F2677" t="str">
        <f>IF(ISBLANK('dein eigenes'!$A219),"",'dein eigenes'!D219)</f>
        <v/>
      </c>
      <c r="G2677" t="str">
        <f>IF(ISBLANK('dein eigenes'!$A219),"",'dein eigenes'!E219)</f>
        <v/>
      </c>
      <c r="H2677" t="str">
        <f>IF(ISBLANK('dein eigenes'!$A219),"",'dein eigenes'!F219)</f>
        <v/>
      </c>
      <c r="I2677" t="str">
        <f>IF(ISBLANK('dein eigenes'!$A219),"",'dein eigenes'!G219)</f>
        <v/>
      </c>
      <c r="J2677" t="str">
        <f>IF(ISBLANK('dein eigenes'!$A219),"",'dein eigenes'!H219)</f>
        <v/>
      </c>
      <c r="K2677" t="str">
        <f>IF(ISBLANK('dein eigenes'!$A219),"",'dein eigenes'!I219)</f>
        <v/>
      </c>
      <c r="L2677" t="str">
        <f>IF(ISBLANK('dein eigenes'!$A219),"",'dein eigenes'!J219)</f>
        <v/>
      </c>
      <c r="M2677" s="64">
        <f t="shared" si="320"/>
        <v>0</v>
      </c>
    </row>
    <row r="2678" spans="1:13" x14ac:dyDescent="0.25">
      <c r="A2678" t="str">
        <f t="shared" si="321"/>
        <v/>
      </c>
      <c r="B2678">
        <f t="shared" si="322"/>
        <v>0</v>
      </c>
      <c r="C2678" t="str">
        <f>IF(ISBLANK('dein eigenes'!$A220),"",'dein eigenes'!A220)</f>
        <v/>
      </c>
      <c r="D2678" t="str">
        <f>IF(ISBLANK('dein eigenes'!$A220),"",'dein eigenes'!B220)</f>
        <v/>
      </c>
      <c r="E2678" t="str">
        <f>IF(ISBLANK('dein eigenes'!$A220),"",'dein eigenes'!C220)</f>
        <v/>
      </c>
      <c r="F2678" t="str">
        <f>IF(ISBLANK('dein eigenes'!$A220),"",'dein eigenes'!D220)</f>
        <v/>
      </c>
      <c r="G2678" t="str">
        <f>IF(ISBLANK('dein eigenes'!$A220),"",'dein eigenes'!E220)</f>
        <v/>
      </c>
      <c r="H2678" t="str">
        <f>IF(ISBLANK('dein eigenes'!$A220),"",'dein eigenes'!F220)</f>
        <v/>
      </c>
      <c r="I2678" t="str">
        <f>IF(ISBLANK('dein eigenes'!$A220),"",'dein eigenes'!G220)</f>
        <v/>
      </c>
      <c r="J2678" t="str">
        <f>IF(ISBLANK('dein eigenes'!$A220),"",'dein eigenes'!H220)</f>
        <v/>
      </c>
      <c r="K2678" t="str">
        <f>IF(ISBLANK('dein eigenes'!$A220),"",'dein eigenes'!I220)</f>
        <v/>
      </c>
      <c r="L2678" t="str">
        <f>IF(ISBLANK('dein eigenes'!$A220),"",'dein eigenes'!J220)</f>
        <v/>
      </c>
      <c r="M2678" s="64">
        <f t="shared" si="320"/>
        <v>0</v>
      </c>
    </row>
    <row r="2679" spans="1:13" x14ac:dyDescent="0.25">
      <c r="A2679" t="str">
        <f t="shared" si="321"/>
        <v/>
      </c>
      <c r="B2679">
        <f t="shared" si="322"/>
        <v>0</v>
      </c>
      <c r="C2679" t="str">
        <f>IF(ISBLANK('dein eigenes'!$A221),"",'dein eigenes'!A221)</f>
        <v/>
      </c>
      <c r="D2679" t="str">
        <f>IF(ISBLANK('dein eigenes'!$A221),"",'dein eigenes'!B221)</f>
        <v/>
      </c>
      <c r="E2679" t="str">
        <f>IF(ISBLANK('dein eigenes'!$A221),"",'dein eigenes'!C221)</f>
        <v/>
      </c>
      <c r="F2679" t="str">
        <f>IF(ISBLANK('dein eigenes'!$A221),"",'dein eigenes'!D221)</f>
        <v/>
      </c>
      <c r="G2679" t="str">
        <f>IF(ISBLANK('dein eigenes'!$A221),"",'dein eigenes'!E221)</f>
        <v/>
      </c>
      <c r="H2679" t="str">
        <f>IF(ISBLANK('dein eigenes'!$A221),"",'dein eigenes'!F221)</f>
        <v/>
      </c>
      <c r="I2679" t="str">
        <f>IF(ISBLANK('dein eigenes'!$A221),"",'dein eigenes'!G221)</f>
        <v/>
      </c>
      <c r="J2679" t="str">
        <f>IF(ISBLANK('dein eigenes'!$A221),"",'dein eigenes'!H221)</f>
        <v/>
      </c>
      <c r="K2679" t="str">
        <f>IF(ISBLANK('dein eigenes'!$A221),"",'dein eigenes'!I221)</f>
        <v/>
      </c>
      <c r="L2679" t="str">
        <f>IF(ISBLANK('dein eigenes'!$A221),"",'dein eigenes'!J221)</f>
        <v/>
      </c>
      <c r="M2679" s="64">
        <f t="shared" si="320"/>
        <v>0</v>
      </c>
    </row>
    <row r="2680" spans="1:13" x14ac:dyDescent="0.25">
      <c r="A2680" t="str">
        <f t="shared" si="321"/>
        <v/>
      </c>
      <c r="B2680">
        <f t="shared" si="322"/>
        <v>0</v>
      </c>
      <c r="C2680" t="str">
        <f>IF(ISBLANK('dein eigenes'!$A222),"",'dein eigenes'!A222)</f>
        <v/>
      </c>
      <c r="D2680" t="str">
        <f>IF(ISBLANK('dein eigenes'!$A222),"",'dein eigenes'!B222)</f>
        <v/>
      </c>
      <c r="E2680" t="str">
        <f>IF(ISBLANK('dein eigenes'!$A222),"",'dein eigenes'!C222)</f>
        <v/>
      </c>
      <c r="F2680" t="str">
        <f>IF(ISBLANK('dein eigenes'!$A222),"",'dein eigenes'!D222)</f>
        <v/>
      </c>
      <c r="G2680" t="str">
        <f>IF(ISBLANK('dein eigenes'!$A222),"",'dein eigenes'!E222)</f>
        <v/>
      </c>
      <c r="H2680" t="str">
        <f>IF(ISBLANK('dein eigenes'!$A222),"",'dein eigenes'!F222)</f>
        <v/>
      </c>
      <c r="I2680" t="str">
        <f>IF(ISBLANK('dein eigenes'!$A222),"",'dein eigenes'!G222)</f>
        <v/>
      </c>
      <c r="J2680" t="str">
        <f>IF(ISBLANK('dein eigenes'!$A222),"",'dein eigenes'!H222)</f>
        <v/>
      </c>
      <c r="K2680" t="str">
        <f>IF(ISBLANK('dein eigenes'!$A222),"",'dein eigenes'!I222)</f>
        <v/>
      </c>
      <c r="L2680" t="str">
        <f>IF(ISBLANK('dein eigenes'!$A222),"",'dein eigenes'!J222)</f>
        <v/>
      </c>
      <c r="M2680" s="64">
        <f t="shared" si="320"/>
        <v>0</v>
      </c>
    </row>
    <row r="2681" spans="1:13" x14ac:dyDescent="0.25">
      <c r="A2681" t="str">
        <f t="shared" si="321"/>
        <v/>
      </c>
      <c r="B2681">
        <f t="shared" si="322"/>
        <v>0</v>
      </c>
      <c r="C2681" t="str">
        <f>IF(ISBLANK('dein eigenes'!$A223),"",'dein eigenes'!A223)</f>
        <v/>
      </c>
      <c r="D2681" t="str">
        <f>IF(ISBLANK('dein eigenes'!$A223),"",'dein eigenes'!B223)</f>
        <v/>
      </c>
      <c r="E2681" t="str">
        <f>IF(ISBLANK('dein eigenes'!$A223),"",'dein eigenes'!C223)</f>
        <v/>
      </c>
      <c r="F2681" t="str">
        <f>IF(ISBLANK('dein eigenes'!$A223),"",'dein eigenes'!D223)</f>
        <v/>
      </c>
      <c r="G2681" t="str">
        <f>IF(ISBLANK('dein eigenes'!$A223),"",'dein eigenes'!E223)</f>
        <v/>
      </c>
      <c r="H2681" t="str">
        <f>IF(ISBLANK('dein eigenes'!$A223),"",'dein eigenes'!F223)</f>
        <v/>
      </c>
      <c r="I2681" t="str">
        <f>IF(ISBLANK('dein eigenes'!$A223),"",'dein eigenes'!G223)</f>
        <v/>
      </c>
      <c r="J2681" t="str">
        <f>IF(ISBLANK('dein eigenes'!$A223),"",'dein eigenes'!H223)</f>
        <v/>
      </c>
      <c r="K2681" t="str">
        <f>IF(ISBLANK('dein eigenes'!$A223),"",'dein eigenes'!I223)</f>
        <v/>
      </c>
      <c r="L2681" t="str">
        <f>IF(ISBLANK('dein eigenes'!$A223),"",'dein eigenes'!J223)</f>
        <v/>
      </c>
      <c r="M2681" s="64">
        <f t="shared" si="320"/>
        <v>0</v>
      </c>
    </row>
    <row r="2682" spans="1:13" x14ac:dyDescent="0.25">
      <c r="A2682" t="str">
        <f t="shared" si="321"/>
        <v/>
      </c>
      <c r="B2682">
        <f t="shared" si="322"/>
        <v>0</v>
      </c>
      <c r="C2682" t="str">
        <f>IF(ISBLANK('dein eigenes'!$A224),"",'dein eigenes'!A224)</f>
        <v/>
      </c>
      <c r="D2682" t="str">
        <f>IF(ISBLANK('dein eigenes'!$A224),"",'dein eigenes'!B224)</f>
        <v/>
      </c>
      <c r="E2682" t="str">
        <f>IF(ISBLANK('dein eigenes'!$A224),"",'dein eigenes'!C224)</f>
        <v/>
      </c>
      <c r="F2682" t="str">
        <f>IF(ISBLANK('dein eigenes'!$A224),"",'dein eigenes'!D224)</f>
        <v/>
      </c>
      <c r="G2682" t="str">
        <f>IF(ISBLANK('dein eigenes'!$A224),"",'dein eigenes'!E224)</f>
        <v/>
      </c>
      <c r="H2682" t="str">
        <f>IF(ISBLANK('dein eigenes'!$A224),"",'dein eigenes'!F224)</f>
        <v/>
      </c>
      <c r="I2682" t="str">
        <f>IF(ISBLANK('dein eigenes'!$A224),"",'dein eigenes'!G224)</f>
        <v/>
      </c>
      <c r="J2682" t="str">
        <f>IF(ISBLANK('dein eigenes'!$A224),"",'dein eigenes'!H224)</f>
        <v/>
      </c>
      <c r="K2682" t="str">
        <f>IF(ISBLANK('dein eigenes'!$A224),"",'dein eigenes'!I224)</f>
        <v/>
      </c>
      <c r="L2682" t="str">
        <f>IF(ISBLANK('dein eigenes'!$A224),"",'dein eigenes'!J224)</f>
        <v/>
      </c>
      <c r="M2682" s="64">
        <f t="shared" si="320"/>
        <v>0</v>
      </c>
    </row>
    <row r="2683" spans="1:13" x14ac:dyDescent="0.25">
      <c r="A2683" t="str">
        <f t="shared" si="321"/>
        <v/>
      </c>
      <c r="B2683">
        <f t="shared" si="322"/>
        <v>0</v>
      </c>
      <c r="C2683" t="str">
        <f>IF(ISBLANK('dein eigenes'!$A225),"",'dein eigenes'!A225)</f>
        <v/>
      </c>
      <c r="D2683" t="str">
        <f>IF(ISBLANK('dein eigenes'!$A225),"",'dein eigenes'!B225)</f>
        <v/>
      </c>
      <c r="E2683" t="str">
        <f>IF(ISBLANK('dein eigenes'!$A225),"",'dein eigenes'!C225)</f>
        <v/>
      </c>
      <c r="F2683" t="str">
        <f>IF(ISBLANK('dein eigenes'!$A225),"",'dein eigenes'!D225)</f>
        <v/>
      </c>
      <c r="G2683" t="str">
        <f>IF(ISBLANK('dein eigenes'!$A225),"",'dein eigenes'!E225)</f>
        <v/>
      </c>
      <c r="H2683" t="str">
        <f>IF(ISBLANK('dein eigenes'!$A225),"",'dein eigenes'!F225)</f>
        <v/>
      </c>
      <c r="I2683" t="str">
        <f>IF(ISBLANK('dein eigenes'!$A225),"",'dein eigenes'!G225)</f>
        <v/>
      </c>
      <c r="J2683" t="str">
        <f>IF(ISBLANK('dein eigenes'!$A225),"",'dein eigenes'!H225)</f>
        <v/>
      </c>
      <c r="K2683" t="str">
        <f>IF(ISBLANK('dein eigenes'!$A225),"",'dein eigenes'!I225)</f>
        <v/>
      </c>
      <c r="L2683" t="str">
        <f>IF(ISBLANK('dein eigenes'!$A225),"",'dein eigenes'!J225)</f>
        <v/>
      </c>
      <c r="M2683" s="64">
        <f t="shared" si="320"/>
        <v>0</v>
      </c>
    </row>
    <row r="2684" spans="1:13" x14ac:dyDescent="0.25">
      <c r="A2684" t="str">
        <f t="shared" si="321"/>
        <v/>
      </c>
      <c r="B2684">
        <f t="shared" si="322"/>
        <v>0</v>
      </c>
      <c r="C2684" t="str">
        <f>IF(ISBLANK('dein eigenes'!$A226),"",'dein eigenes'!A226)</f>
        <v/>
      </c>
      <c r="D2684" t="str">
        <f>IF(ISBLANK('dein eigenes'!$A226),"",'dein eigenes'!B226)</f>
        <v/>
      </c>
      <c r="E2684" t="str">
        <f>IF(ISBLANK('dein eigenes'!$A226),"",'dein eigenes'!C226)</f>
        <v/>
      </c>
      <c r="F2684" t="str">
        <f>IF(ISBLANK('dein eigenes'!$A226),"",'dein eigenes'!D226)</f>
        <v/>
      </c>
      <c r="G2684" t="str">
        <f>IF(ISBLANK('dein eigenes'!$A226),"",'dein eigenes'!E226)</f>
        <v/>
      </c>
      <c r="H2684" t="str">
        <f>IF(ISBLANK('dein eigenes'!$A226),"",'dein eigenes'!F226)</f>
        <v/>
      </c>
      <c r="I2684" t="str">
        <f>IF(ISBLANK('dein eigenes'!$A226),"",'dein eigenes'!G226)</f>
        <v/>
      </c>
      <c r="J2684" t="str">
        <f>IF(ISBLANK('dein eigenes'!$A226),"",'dein eigenes'!H226)</f>
        <v/>
      </c>
      <c r="K2684" t="str">
        <f>IF(ISBLANK('dein eigenes'!$A226),"",'dein eigenes'!I226)</f>
        <v/>
      </c>
      <c r="L2684" t="str">
        <f>IF(ISBLANK('dein eigenes'!$A226),"",'dein eigenes'!J226)</f>
        <v/>
      </c>
      <c r="M2684" s="64">
        <f t="shared" si="320"/>
        <v>0</v>
      </c>
    </row>
    <row r="2685" spans="1:13" x14ac:dyDescent="0.25">
      <c r="A2685" t="str">
        <f t="shared" si="321"/>
        <v/>
      </c>
      <c r="B2685">
        <f t="shared" si="322"/>
        <v>0</v>
      </c>
      <c r="C2685" t="str">
        <f>IF(ISBLANK('dein eigenes'!$A227),"",'dein eigenes'!A227)</f>
        <v/>
      </c>
      <c r="D2685" t="str">
        <f>IF(ISBLANK('dein eigenes'!$A227),"",'dein eigenes'!B227)</f>
        <v/>
      </c>
      <c r="E2685" t="str">
        <f>IF(ISBLANK('dein eigenes'!$A227),"",'dein eigenes'!C227)</f>
        <v/>
      </c>
      <c r="F2685" t="str">
        <f>IF(ISBLANK('dein eigenes'!$A227),"",'dein eigenes'!D227)</f>
        <v/>
      </c>
      <c r="G2685" t="str">
        <f>IF(ISBLANK('dein eigenes'!$A227),"",'dein eigenes'!E227)</f>
        <v/>
      </c>
      <c r="H2685" t="str">
        <f>IF(ISBLANK('dein eigenes'!$A227),"",'dein eigenes'!F227)</f>
        <v/>
      </c>
      <c r="I2685" t="str">
        <f>IF(ISBLANK('dein eigenes'!$A227),"",'dein eigenes'!G227)</f>
        <v/>
      </c>
      <c r="J2685" t="str">
        <f>IF(ISBLANK('dein eigenes'!$A227),"",'dein eigenes'!H227)</f>
        <v/>
      </c>
      <c r="K2685" t="str">
        <f>IF(ISBLANK('dein eigenes'!$A227),"",'dein eigenes'!I227)</f>
        <v/>
      </c>
      <c r="L2685" t="str">
        <f>IF(ISBLANK('dein eigenes'!$A227),"",'dein eigenes'!J227)</f>
        <v/>
      </c>
      <c r="M2685" s="64">
        <f t="shared" si="320"/>
        <v>0</v>
      </c>
    </row>
    <row r="2686" spans="1:13" x14ac:dyDescent="0.25">
      <c r="A2686" t="str">
        <f t="shared" si="321"/>
        <v/>
      </c>
      <c r="B2686">
        <f t="shared" si="322"/>
        <v>0</v>
      </c>
      <c r="C2686" t="str">
        <f>IF(ISBLANK('dein eigenes'!$A228),"",'dein eigenes'!A228)</f>
        <v/>
      </c>
      <c r="D2686" t="str">
        <f>IF(ISBLANK('dein eigenes'!$A228),"",'dein eigenes'!B228)</f>
        <v/>
      </c>
      <c r="E2686" t="str">
        <f>IF(ISBLANK('dein eigenes'!$A228),"",'dein eigenes'!C228)</f>
        <v/>
      </c>
      <c r="F2686" t="str">
        <f>IF(ISBLANK('dein eigenes'!$A228),"",'dein eigenes'!D228)</f>
        <v/>
      </c>
      <c r="G2686" t="str">
        <f>IF(ISBLANK('dein eigenes'!$A228),"",'dein eigenes'!E228)</f>
        <v/>
      </c>
      <c r="H2686" t="str">
        <f>IF(ISBLANK('dein eigenes'!$A228),"",'dein eigenes'!F228)</f>
        <v/>
      </c>
      <c r="I2686" t="str">
        <f>IF(ISBLANK('dein eigenes'!$A228),"",'dein eigenes'!G228)</f>
        <v/>
      </c>
      <c r="J2686" t="str">
        <f>IF(ISBLANK('dein eigenes'!$A228),"",'dein eigenes'!H228)</f>
        <v/>
      </c>
      <c r="K2686" t="str">
        <f>IF(ISBLANK('dein eigenes'!$A228),"",'dein eigenes'!I228)</f>
        <v/>
      </c>
      <c r="L2686" t="str">
        <f>IF(ISBLANK('dein eigenes'!$A228),"",'dein eigenes'!J228)</f>
        <v/>
      </c>
      <c r="M2686" s="64">
        <f t="shared" si="320"/>
        <v>0</v>
      </c>
    </row>
    <row r="2687" spans="1:13" x14ac:dyDescent="0.25">
      <c r="A2687" t="str">
        <f t="shared" si="321"/>
        <v/>
      </c>
      <c r="B2687">
        <f t="shared" si="322"/>
        <v>0</v>
      </c>
      <c r="C2687" t="str">
        <f>IF(ISBLANK('dein eigenes'!$A229),"",'dein eigenes'!A229)</f>
        <v/>
      </c>
      <c r="D2687" t="str">
        <f>IF(ISBLANK('dein eigenes'!$A229),"",'dein eigenes'!B229)</f>
        <v/>
      </c>
      <c r="E2687" t="str">
        <f>IF(ISBLANK('dein eigenes'!$A229),"",'dein eigenes'!C229)</f>
        <v/>
      </c>
      <c r="F2687" t="str">
        <f>IF(ISBLANK('dein eigenes'!$A229),"",'dein eigenes'!D229)</f>
        <v/>
      </c>
      <c r="G2687" t="str">
        <f>IF(ISBLANK('dein eigenes'!$A229),"",'dein eigenes'!E229)</f>
        <v/>
      </c>
      <c r="H2687" t="str">
        <f>IF(ISBLANK('dein eigenes'!$A229),"",'dein eigenes'!F229)</f>
        <v/>
      </c>
      <c r="I2687" t="str">
        <f>IF(ISBLANK('dein eigenes'!$A229),"",'dein eigenes'!G229)</f>
        <v/>
      </c>
      <c r="J2687" t="str">
        <f>IF(ISBLANK('dein eigenes'!$A229),"",'dein eigenes'!H229)</f>
        <v/>
      </c>
      <c r="K2687" t="str">
        <f>IF(ISBLANK('dein eigenes'!$A229),"",'dein eigenes'!I229)</f>
        <v/>
      </c>
      <c r="L2687" t="str">
        <f>IF(ISBLANK('dein eigenes'!$A229),"",'dein eigenes'!J229)</f>
        <v/>
      </c>
      <c r="M2687" s="64">
        <f t="shared" si="320"/>
        <v>0</v>
      </c>
    </row>
    <row r="2688" spans="1:13" x14ac:dyDescent="0.25">
      <c r="A2688" t="str">
        <f t="shared" si="321"/>
        <v/>
      </c>
      <c r="B2688">
        <f t="shared" si="322"/>
        <v>0</v>
      </c>
      <c r="C2688" t="str">
        <f>IF(ISBLANK('dein eigenes'!$A230),"",'dein eigenes'!A230)</f>
        <v/>
      </c>
      <c r="D2688" t="str">
        <f>IF(ISBLANK('dein eigenes'!$A230),"",'dein eigenes'!B230)</f>
        <v/>
      </c>
      <c r="E2688" t="str">
        <f>IF(ISBLANK('dein eigenes'!$A230),"",'dein eigenes'!C230)</f>
        <v/>
      </c>
      <c r="F2688" t="str">
        <f>IF(ISBLANK('dein eigenes'!$A230),"",'dein eigenes'!D230)</f>
        <v/>
      </c>
      <c r="G2688" t="str">
        <f>IF(ISBLANK('dein eigenes'!$A230),"",'dein eigenes'!E230)</f>
        <v/>
      </c>
      <c r="H2688" t="str">
        <f>IF(ISBLANK('dein eigenes'!$A230),"",'dein eigenes'!F230)</f>
        <v/>
      </c>
      <c r="I2688" t="str">
        <f>IF(ISBLANK('dein eigenes'!$A230),"",'dein eigenes'!G230)</f>
        <v/>
      </c>
      <c r="J2688" t="str">
        <f>IF(ISBLANK('dein eigenes'!$A230),"",'dein eigenes'!H230)</f>
        <v/>
      </c>
      <c r="K2688" t="str">
        <f>IF(ISBLANK('dein eigenes'!$A230),"",'dein eigenes'!I230)</f>
        <v/>
      </c>
      <c r="L2688" t="str">
        <f>IF(ISBLANK('dein eigenes'!$A230),"",'dein eigenes'!J230)</f>
        <v/>
      </c>
      <c r="M2688" s="64">
        <f t="shared" si="320"/>
        <v>0</v>
      </c>
    </row>
    <row r="2689" spans="1:13" x14ac:dyDescent="0.25">
      <c r="A2689" t="str">
        <f t="shared" si="321"/>
        <v/>
      </c>
      <c r="B2689">
        <f t="shared" si="322"/>
        <v>0</v>
      </c>
      <c r="C2689" t="str">
        <f>IF(ISBLANK('dein eigenes'!$A231),"",'dein eigenes'!A231)</f>
        <v/>
      </c>
      <c r="D2689" t="str">
        <f>IF(ISBLANK('dein eigenes'!$A231),"",'dein eigenes'!B231)</f>
        <v/>
      </c>
      <c r="E2689" t="str">
        <f>IF(ISBLANK('dein eigenes'!$A231),"",'dein eigenes'!C231)</f>
        <v/>
      </c>
      <c r="F2689" t="str">
        <f>IF(ISBLANK('dein eigenes'!$A231),"",'dein eigenes'!D231)</f>
        <v/>
      </c>
      <c r="G2689" t="str">
        <f>IF(ISBLANK('dein eigenes'!$A231),"",'dein eigenes'!E231)</f>
        <v/>
      </c>
      <c r="H2689" t="str">
        <f>IF(ISBLANK('dein eigenes'!$A231),"",'dein eigenes'!F231)</f>
        <v/>
      </c>
      <c r="I2689" t="str">
        <f>IF(ISBLANK('dein eigenes'!$A231),"",'dein eigenes'!G231)</f>
        <v/>
      </c>
      <c r="J2689" t="str">
        <f>IF(ISBLANK('dein eigenes'!$A231),"",'dein eigenes'!H231)</f>
        <v/>
      </c>
      <c r="K2689" t="str">
        <f>IF(ISBLANK('dein eigenes'!$A231),"",'dein eigenes'!I231)</f>
        <v/>
      </c>
      <c r="L2689" t="str">
        <f>IF(ISBLANK('dein eigenes'!$A231),"",'dein eigenes'!J231)</f>
        <v/>
      </c>
      <c r="M2689" s="64">
        <f t="shared" si="320"/>
        <v>0</v>
      </c>
    </row>
    <row r="2690" spans="1:13" x14ac:dyDescent="0.25">
      <c r="A2690" t="str">
        <f t="shared" si="321"/>
        <v/>
      </c>
      <c r="B2690">
        <f t="shared" si="322"/>
        <v>0</v>
      </c>
      <c r="C2690" t="str">
        <f>IF(ISBLANK('dein eigenes'!$A232),"",'dein eigenes'!A232)</f>
        <v/>
      </c>
      <c r="D2690" t="str">
        <f>IF(ISBLANK('dein eigenes'!$A232),"",'dein eigenes'!B232)</f>
        <v/>
      </c>
      <c r="E2690" t="str">
        <f>IF(ISBLANK('dein eigenes'!$A232),"",'dein eigenes'!C232)</f>
        <v/>
      </c>
      <c r="F2690" t="str">
        <f>IF(ISBLANK('dein eigenes'!$A232),"",'dein eigenes'!D232)</f>
        <v/>
      </c>
      <c r="G2690" t="str">
        <f>IF(ISBLANK('dein eigenes'!$A232),"",'dein eigenes'!E232)</f>
        <v/>
      </c>
      <c r="H2690" t="str">
        <f>IF(ISBLANK('dein eigenes'!$A232),"",'dein eigenes'!F232)</f>
        <v/>
      </c>
      <c r="I2690" t="str">
        <f>IF(ISBLANK('dein eigenes'!$A232),"",'dein eigenes'!G232)</f>
        <v/>
      </c>
      <c r="J2690" t="str">
        <f>IF(ISBLANK('dein eigenes'!$A232),"",'dein eigenes'!H232)</f>
        <v/>
      </c>
      <c r="K2690" t="str">
        <f>IF(ISBLANK('dein eigenes'!$A232),"",'dein eigenes'!I232)</f>
        <v/>
      </c>
      <c r="L2690" t="str">
        <f>IF(ISBLANK('dein eigenes'!$A232),"",'dein eigenes'!J232)</f>
        <v/>
      </c>
      <c r="M2690" s="64">
        <f t="shared" si="320"/>
        <v>0</v>
      </c>
    </row>
    <row r="2691" spans="1:13" x14ac:dyDescent="0.25">
      <c r="A2691" t="str">
        <f t="shared" si="321"/>
        <v/>
      </c>
      <c r="B2691">
        <f t="shared" si="322"/>
        <v>0</v>
      </c>
      <c r="C2691" t="str">
        <f>IF(ISBLANK('dein eigenes'!$A233),"",'dein eigenes'!A233)</f>
        <v/>
      </c>
      <c r="D2691" t="str">
        <f>IF(ISBLANK('dein eigenes'!$A233),"",'dein eigenes'!B233)</f>
        <v/>
      </c>
      <c r="E2691" t="str">
        <f>IF(ISBLANK('dein eigenes'!$A233),"",'dein eigenes'!C233)</f>
        <v/>
      </c>
      <c r="F2691" t="str">
        <f>IF(ISBLANK('dein eigenes'!$A233),"",'dein eigenes'!D233)</f>
        <v/>
      </c>
      <c r="G2691" t="str">
        <f>IF(ISBLANK('dein eigenes'!$A233),"",'dein eigenes'!E233)</f>
        <v/>
      </c>
      <c r="H2691" t="str">
        <f>IF(ISBLANK('dein eigenes'!$A233),"",'dein eigenes'!F233)</f>
        <v/>
      </c>
      <c r="I2691" t="str">
        <f>IF(ISBLANK('dein eigenes'!$A233),"",'dein eigenes'!G233)</f>
        <v/>
      </c>
      <c r="J2691" t="str">
        <f>IF(ISBLANK('dein eigenes'!$A233),"",'dein eigenes'!H233)</f>
        <v/>
      </c>
      <c r="K2691" t="str">
        <f>IF(ISBLANK('dein eigenes'!$A233),"",'dein eigenes'!I233)</f>
        <v/>
      </c>
      <c r="L2691" t="str">
        <f>IF(ISBLANK('dein eigenes'!$A233),"",'dein eigenes'!J233)</f>
        <v/>
      </c>
      <c r="M2691" s="64">
        <f t="shared" si="320"/>
        <v>0</v>
      </c>
    </row>
    <row r="2692" spans="1:13" x14ac:dyDescent="0.25">
      <c r="A2692" t="str">
        <f t="shared" si="321"/>
        <v/>
      </c>
      <c r="B2692">
        <f t="shared" si="322"/>
        <v>0</v>
      </c>
      <c r="C2692" t="str">
        <f>IF(ISBLANK('dein eigenes'!$A234),"",'dein eigenes'!A234)</f>
        <v/>
      </c>
      <c r="D2692" t="str">
        <f>IF(ISBLANK('dein eigenes'!$A234),"",'dein eigenes'!B234)</f>
        <v/>
      </c>
      <c r="E2692" t="str">
        <f>IF(ISBLANK('dein eigenes'!$A234),"",'dein eigenes'!C234)</f>
        <v/>
      </c>
      <c r="F2692" t="str">
        <f>IF(ISBLANK('dein eigenes'!$A234),"",'dein eigenes'!D234)</f>
        <v/>
      </c>
      <c r="G2692" t="str">
        <f>IF(ISBLANK('dein eigenes'!$A234),"",'dein eigenes'!E234)</f>
        <v/>
      </c>
      <c r="H2692" t="str">
        <f>IF(ISBLANK('dein eigenes'!$A234),"",'dein eigenes'!F234)</f>
        <v/>
      </c>
      <c r="I2692" t="str">
        <f>IF(ISBLANK('dein eigenes'!$A234),"",'dein eigenes'!G234)</f>
        <v/>
      </c>
      <c r="J2692" t="str">
        <f>IF(ISBLANK('dein eigenes'!$A234),"",'dein eigenes'!H234)</f>
        <v/>
      </c>
      <c r="K2692" t="str">
        <f>IF(ISBLANK('dein eigenes'!$A234),"",'dein eigenes'!I234)</f>
        <v/>
      </c>
      <c r="L2692" t="str">
        <f>IF(ISBLANK('dein eigenes'!$A234),"",'dein eigenes'!J234)</f>
        <v/>
      </c>
      <c r="M2692" s="64">
        <f t="shared" si="320"/>
        <v>0</v>
      </c>
    </row>
    <row r="2693" spans="1:13" x14ac:dyDescent="0.25">
      <c r="A2693" t="str">
        <f t="shared" si="321"/>
        <v/>
      </c>
      <c r="B2693">
        <f t="shared" si="322"/>
        <v>0</v>
      </c>
      <c r="C2693" t="str">
        <f>IF(ISBLANK('dein eigenes'!$A235),"",'dein eigenes'!A235)</f>
        <v/>
      </c>
      <c r="D2693" t="str">
        <f>IF(ISBLANK('dein eigenes'!$A235),"",'dein eigenes'!B235)</f>
        <v/>
      </c>
      <c r="E2693" t="str">
        <f>IF(ISBLANK('dein eigenes'!$A235),"",'dein eigenes'!C235)</f>
        <v/>
      </c>
      <c r="F2693" t="str">
        <f>IF(ISBLANK('dein eigenes'!$A235),"",'dein eigenes'!D235)</f>
        <v/>
      </c>
      <c r="G2693" t="str">
        <f>IF(ISBLANK('dein eigenes'!$A235),"",'dein eigenes'!E235)</f>
        <v/>
      </c>
      <c r="H2693" t="str">
        <f>IF(ISBLANK('dein eigenes'!$A235),"",'dein eigenes'!F235)</f>
        <v/>
      </c>
      <c r="I2693" t="str">
        <f>IF(ISBLANK('dein eigenes'!$A235),"",'dein eigenes'!G235)</f>
        <v/>
      </c>
      <c r="J2693" t="str">
        <f>IF(ISBLANK('dein eigenes'!$A235),"",'dein eigenes'!H235)</f>
        <v/>
      </c>
      <c r="K2693" t="str">
        <f>IF(ISBLANK('dein eigenes'!$A235),"",'dein eigenes'!I235)</f>
        <v/>
      </c>
      <c r="L2693" t="str">
        <f>IF(ISBLANK('dein eigenes'!$A235),"",'dein eigenes'!J235)</f>
        <v/>
      </c>
      <c r="M2693" s="64">
        <f t="shared" si="320"/>
        <v>0</v>
      </c>
    </row>
    <row r="2694" spans="1:13" x14ac:dyDescent="0.25">
      <c r="A2694" t="str">
        <f t="shared" si="321"/>
        <v/>
      </c>
      <c r="B2694">
        <f t="shared" si="322"/>
        <v>0</v>
      </c>
      <c r="C2694" t="str">
        <f>IF(ISBLANK('dein eigenes'!$A236),"",'dein eigenes'!A236)</f>
        <v/>
      </c>
      <c r="D2694" t="str">
        <f>IF(ISBLANK('dein eigenes'!$A236),"",'dein eigenes'!B236)</f>
        <v/>
      </c>
      <c r="E2694" t="str">
        <f>IF(ISBLANK('dein eigenes'!$A236),"",'dein eigenes'!C236)</f>
        <v/>
      </c>
      <c r="F2694" t="str">
        <f>IF(ISBLANK('dein eigenes'!$A236),"",'dein eigenes'!D236)</f>
        <v/>
      </c>
      <c r="G2694" t="str">
        <f>IF(ISBLANK('dein eigenes'!$A236),"",'dein eigenes'!E236)</f>
        <v/>
      </c>
      <c r="H2694" t="str">
        <f>IF(ISBLANK('dein eigenes'!$A236),"",'dein eigenes'!F236)</f>
        <v/>
      </c>
      <c r="I2694" t="str">
        <f>IF(ISBLANK('dein eigenes'!$A236),"",'dein eigenes'!G236)</f>
        <v/>
      </c>
      <c r="J2694" t="str">
        <f>IF(ISBLANK('dein eigenes'!$A236),"",'dein eigenes'!H236)</f>
        <v/>
      </c>
      <c r="K2694" t="str">
        <f>IF(ISBLANK('dein eigenes'!$A236),"",'dein eigenes'!I236)</f>
        <v/>
      </c>
      <c r="L2694" t="str">
        <f>IF(ISBLANK('dein eigenes'!$A236),"",'dein eigenes'!J236)</f>
        <v/>
      </c>
      <c r="M2694" s="64">
        <f t="shared" si="320"/>
        <v>0</v>
      </c>
    </row>
    <row r="2695" spans="1:13" x14ac:dyDescent="0.25">
      <c r="A2695" t="str">
        <f t="shared" si="321"/>
        <v/>
      </c>
      <c r="B2695">
        <f t="shared" si="322"/>
        <v>0</v>
      </c>
      <c r="C2695" t="str">
        <f>IF(ISBLANK('dein eigenes'!$A237),"",'dein eigenes'!A237)</f>
        <v/>
      </c>
      <c r="D2695" t="str">
        <f>IF(ISBLANK('dein eigenes'!$A237),"",'dein eigenes'!B237)</f>
        <v/>
      </c>
      <c r="E2695" t="str">
        <f>IF(ISBLANK('dein eigenes'!$A237),"",'dein eigenes'!C237)</f>
        <v/>
      </c>
      <c r="F2695" t="str">
        <f>IF(ISBLANK('dein eigenes'!$A237),"",'dein eigenes'!D237)</f>
        <v/>
      </c>
      <c r="G2695" t="str">
        <f>IF(ISBLANK('dein eigenes'!$A237),"",'dein eigenes'!E237)</f>
        <v/>
      </c>
      <c r="H2695" t="str">
        <f>IF(ISBLANK('dein eigenes'!$A237),"",'dein eigenes'!F237)</f>
        <v/>
      </c>
      <c r="I2695" t="str">
        <f>IF(ISBLANK('dein eigenes'!$A237),"",'dein eigenes'!G237)</f>
        <v/>
      </c>
      <c r="J2695" t="str">
        <f>IF(ISBLANK('dein eigenes'!$A237),"",'dein eigenes'!H237)</f>
        <v/>
      </c>
      <c r="K2695" t="str">
        <f>IF(ISBLANK('dein eigenes'!$A237),"",'dein eigenes'!I237)</f>
        <v/>
      </c>
      <c r="L2695" t="str">
        <f>IF(ISBLANK('dein eigenes'!$A237),"",'dein eigenes'!J237)</f>
        <v/>
      </c>
      <c r="M2695" s="64">
        <f t="shared" si="320"/>
        <v>0</v>
      </c>
    </row>
    <row r="2696" spans="1:13" x14ac:dyDescent="0.25">
      <c r="A2696" t="str">
        <f t="shared" si="321"/>
        <v/>
      </c>
      <c r="B2696">
        <f t="shared" si="322"/>
        <v>0</v>
      </c>
      <c r="C2696" t="str">
        <f>IF(ISBLANK('dein eigenes'!$A238),"",'dein eigenes'!A238)</f>
        <v/>
      </c>
      <c r="D2696" t="str">
        <f>IF(ISBLANK('dein eigenes'!$A238),"",'dein eigenes'!B238)</f>
        <v/>
      </c>
      <c r="E2696" t="str">
        <f>IF(ISBLANK('dein eigenes'!$A238),"",'dein eigenes'!C238)</f>
        <v/>
      </c>
      <c r="F2696" t="str">
        <f>IF(ISBLANK('dein eigenes'!$A238),"",'dein eigenes'!D238)</f>
        <v/>
      </c>
      <c r="G2696" t="str">
        <f>IF(ISBLANK('dein eigenes'!$A238),"",'dein eigenes'!E238)</f>
        <v/>
      </c>
      <c r="H2696" t="str">
        <f>IF(ISBLANK('dein eigenes'!$A238),"",'dein eigenes'!F238)</f>
        <v/>
      </c>
      <c r="I2696" t="str">
        <f>IF(ISBLANK('dein eigenes'!$A238),"",'dein eigenes'!G238)</f>
        <v/>
      </c>
      <c r="J2696" t="str">
        <f>IF(ISBLANK('dein eigenes'!$A238),"",'dein eigenes'!H238)</f>
        <v/>
      </c>
      <c r="K2696" t="str">
        <f>IF(ISBLANK('dein eigenes'!$A238),"",'dein eigenes'!I238)</f>
        <v/>
      </c>
      <c r="L2696" t="str">
        <f>IF(ISBLANK('dein eigenes'!$A238),"",'dein eigenes'!J238)</f>
        <v/>
      </c>
      <c r="M2696" s="64">
        <f t="shared" si="320"/>
        <v>0</v>
      </c>
    </row>
    <row r="2697" spans="1:13" x14ac:dyDescent="0.25">
      <c r="A2697" t="str">
        <f t="shared" si="321"/>
        <v/>
      </c>
      <c r="B2697">
        <f t="shared" si="322"/>
        <v>0</v>
      </c>
      <c r="C2697" t="str">
        <f>IF(ISBLANK('dein eigenes'!$A239),"",'dein eigenes'!A239)</f>
        <v/>
      </c>
      <c r="D2697" t="str">
        <f>IF(ISBLANK('dein eigenes'!$A239),"",'dein eigenes'!B239)</f>
        <v/>
      </c>
      <c r="E2697" t="str">
        <f>IF(ISBLANK('dein eigenes'!$A239),"",'dein eigenes'!C239)</f>
        <v/>
      </c>
      <c r="F2697" t="str">
        <f>IF(ISBLANK('dein eigenes'!$A239),"",'dein eigenes'!D239)</f>
        <v/>
      </c>
      <c r="G2697" t="str">
        <f>IF(ISBLANK('dein eigenes'!$A239),"",'dein eigenes'!E239)</f>
        <v/>
      </c>
      <c r="H2697" t="str">
        <f>IF(ISBLANK('dein eigenes'!$A239),"",'dein eigenes'!F239)</f>
        <v/>
      </c>
      <c r="I2697" t="str">
        <f>IF(ISBLANK('dein eigenes'!$A239),"",'dein eigenes'!G239)</f>
        <v/>
      </c>
      <c r="J2697" t="str">
        <f>IF(ISBLANK('dein eigenes'!$A239),"",'dein eigenes'!H239)</f>
        <v/>
      </c>
      <c r="K2697" t="str">
        <f>IF(ISBLANK('dein eigenes'!$A239),"",'dein eigenes'!I239)</f>
        <v/>
      </c>
      <c r="L2697" t="str">
        <f>IF(ISBLANK('dein eigenes'!$A239),"",'dein eigenes'!J239)</f>
        <v/>
      </c>
      <c r="M2697" s="64">
        <f t="shared" si="320"/>
        <v>0</v>
      </c>
    </row>
    <row r="2698" spans="1:13" x14ac:dyDescent="0.25">
      <c r="A2698" t="str">
        <f t="shared" si="321"/>
        <v/>
      </c>
      <c r="B2698">
        <f t="shared" si="322"/>
        <v>0</v>
      </c>
      <c r="C2698" t="str">
        <f>IF(ISBLANK('dein eigenes'!$A240),"",'dein eigenes'!A240)</f>
        <v/>
      </c>
      <c r="D2698" t="str">
        <f>IF(ISBLANK('dein eigenes'!$A240),"",'dein eigenes'!B240)</f>
        <v/>
      </c>
      <c r="E2698" t="str">
        <f>IF(ISBLANK('dein eigenes'!$A240),"",'dein eigenes'!C240)</f>
        <v/>
      </c>
      <c r="F2698" t="str">
        <f>IF(ISBLANK('dein eigenes'!$A240),"",'dein eigenes'!D240)</f>
        <v/>
      </c>
      <c r="G2698" t="str">
        <f>IF(ISBLANK('dein eigenes'!$A240),"",'dein eigenes'!E240)</f>
        <v/>
      </c>
      <c r="H2698" t="str">
        <f>IF(ISBLANK('dein eigenes'!$A240),"",'dein eigenes'!F240)</f>
        <v/>
      </c>
      <c r="I2698" t="str">
        <f>IF(ISBLANK('dein eigenes'!$A240),"",'dein eigenes'!G240)</f>
        <v/>
      </c>
      <c r="J2698" t="str">
        <f>IF(ISBLANK('dein eigenes'!$A240),"",'dein eigenes'!H240)</f>
        <v/>
      </c>
      <c r="K2698" t="str">
        <f>IF(ISBLANK('dein eigenes'!$A240),"",'dein eigenes'!I240)</f>
        <v/>
      </c>
      <c r="L2698" t="str">
        <f>IF(ISBLANK('dein eigenes'!$A240),"",'dein eigenes'!J240)</f>
        <v/>
      </c>
      <c r="M2698" s="64">
        <f t="shared" si="320"/>
        <v>0</v>
      </c>
    </row>
    <row r="2699" spans="1:13" x14ac:dyDescent="0.25">
      <c r="A2699" t="str">
        <f t="shared" si="321"/>
        <v/>
      </c>
      <c r="B2699">
        <f t="shared" si="322"/>
        <v>0</v>
      </c>
      <c r="C2699" t="str">
        <f>IF(ISBLANK('dein eigenes'!$A241),"",'dein eigenes'!A241)</f>
        <v/>
      </c>
      <c r="D2699" t="str">
        <f>IF(ISBLANK('dein eigenes'!$A241),"",'dein eigenes'!B241)</f>
        <v/>
      </c>
      <c r="E2699" t="str">
        <f>IF(ISBLANK('dein eigenes'!$A241),"",'dein eigenes'!C241)</f>
        <v/>
      </c>
      <c r="F2699" t="str">
        <f>IF(ISBLANK('dein eigenes'!$A241),"",'dein eigenes'!D241)</f>
        <v/>
      </c>
      <c r="G2699" t="str">
        <f>IF(ISBLANK('dein eigenes'!$A241),"",'dein eigenes'!E241)</f>
        <v/>
      </c>
      <c r="H2699" t="str">
        <f>IF(ISBLANK('dein eigenes'!$A241),"",'dein eigenes'!F241)</f>
        <v/>
      </c>
      <c r="I2699" t="str">
        <f>IF(ISBLANK('dein eigenes'!$A241),"",'dein eigenes'!G241)</f>
        <v/>
      </c>
      <c r="J2699" t="str">
        <f>IF(ISBLANK('dein eigenes'!$A241),"",'dein eigenes'!H241)</f>
        <v/>
      </c>
      <c r="K2699" t="str">
        <f>IF(ISBLANK('dein eigenes'!$A241),"",'dein eigenes'!I241)</f>
        <v/>
      </c>
      <c r="L2699" t="str">
        <f>IF(ISBLANK('dein eigenes'!$A241),"",'dein eigenes'!J241)</f>
        <v/>
      </c>
      <c r="M2699" s="64">
        <f t="shared" si="320"/>
        <v>0</v>
      </c>
    </row>
    <row r="2700" spans="1:13" x14ac:dyDescent="0.25">
      <c r="A2700" t="str">
        <f t="shared" si="321"/>
        <v/>
      </c>
      <c r="B2700">
        <f t="shared" si="322"/>
        <v>0</v>
      </c>
      <c r="C2700" t="str">
        <f>IF(ISBLANK('dein eigenes'!$A242),"",'dein eigenes'!A242)</f>
        <v/>
      </c>
      <c r="D2700" t="str">
        <f>IF(ISBLANK('dein eigenes'!$A242),"",'dein eigenes'!B242)</f>
        <v/>
      </c>
      <c r="E2700" t="str">
        <f>IF(ISBLANK('dein eigenes'!$A242),"",'dein eigenes'!C242)</f>
        <v/>
      </c>
      <c r="F2700" t="str">
        <f>IF(ISBLANK('dein eigenes'!$A242),"",'dein eigenes'!D242)</f>
        <v/>
      </c>
      <c r="G2700" t="str">
        <f>IF(ISBLANK('dein eigenes'!$A242),"",'dein eigenes'!E242)</f>
        <v/>
      </c>
      <c r="H2700" t="str">
        <f>IF(ISBLANK('dein eigenes'!$A242),"",'dein eigenes'!F242)</f>
        <v/>
      </c>
      <c r="I2700" t="str">
        <f>IF(ISBLANK('dein eigenes'!$A242),"",'dein eigenes'!G242)</f>
        <v/>
      </c>
      <c r="J2700" t="str">
        <f>IF(ISBLANK('dein eigenes'!$A242),"",'dein eigenes'!H242)</f>
        <v/>
      </c>
      <c r="K2700" t="str">
        <f>IF(ISBLANK('dein eigenes'!$A242),"",'dein eigenes'!I242)</f>
        <v/>
      </c>
      <c r="L2700" t="str">
        <f>IF(ISBLANK('dein eigenes'!$A242),"",'dein eigenes'!J242)</f>
        <v/>
      </c>
      <c r="M2700" s="64">
        <f t="shared" si="320"/>
        <v>0</v>
      </c>
    </row>
    <row r="2701" spans="1:13" x14ac:dyDescent="0.25">
      <c r="A2701" t="str">
        <f t="shared" si="321"/>
        <v/>
      </c>
      <c r="B2701">
        <f t="shared" si="322"/>
        <v>0</v>
      </c>
      <c r="C2701" t="str">
        <f>IF(ISBLANK('dein eigenes'!$A243),"",'dein eigenes'!A243)</f>
        <v/>
      </c>
      <c r="D2701" t="str">
        <f>IF(ISBLANK('dein eigenes'!$A243),"",'dein eigenes'!B243)</f>
        <v/>
      </c>
      <c r="E2701" t="str">
        <f>IF(ISBLANK('dein eigenes'!$A243),"",'dein eigenes'!C243)</f>
        <v/>
      </c>
      <c r="F2701" t="str">
        <f>IF(ISBLANK('dein eigenes'!$A243),"",'dein eigenes'!D243)</f>
        <v/>
      </c>
      <c r="G2701" t="str">
        <f>IF(ISBLANK('dein eigenes'!$A243),"",'dein eigenes'!E243)</f>
        <v/>
      </c>
      <c r="H2701" t="str">
        <f>IF(ISBLANK('dein eigenes'!$A243),"",'dein eigenes'!F243)</f>
        <v/>
      </c>
      <c r="I2701" t="str">
        <f>IF(ISBLANK('dein eigenes'!$A243),"",'dein eigenes'!G243)</f>
        <v/>
      </c>
      <c r="J2701" t="str">
        <f>IF(ISBLANK('dein eigenes'!$A243),"",'dein eigenes'!H243)</f>
        <v/>
      </c>
      <c r="K2701" t="str">
        <f>IF(ISBLANK('dein eigenes'!$A243),"",'dein eigenes'!I243)</f>
        <v/>
      </c>
      <c r="L2701" t="str">
        <f>IF(ISBLANK('dein eigenes'!$A243),"",'dein eigenes'!J243)</f>
        <v/>
      </c>
      <c r="M2701" s="64">
        <f t="shared" si="320"/>
        <v>0</v>
      </c>
    </row>
    <row r="2702" spans="1:13" x14ac:dyDescent="0.25">
      <c r="A2702" t="str">
        <f t="shared" si="321"/>
        <v/>
      </c>
      <c r="B2702">
        <f t="shared" si="322"/>
        <v>0</v>
      </c>
      <c r="C2702" t="str">
        <f>IF(ISBLANK('dein eigenes'!$A244),"",'dein eigenes'!A244)</f>
        <v/>
      </c>
      <c r="D2702" t="str">
        <f>IF(ISBLANK('dein eigenes'!$A244),"",'dein eigenes'!B244)</f>
        <v/>
      </c>
      <c r="E2702" t="str">
        <f>IF(ISBLANK('dein eigenes'!$A244),"",'dein eigenes'!C244)</f>
        <v/>
      </c>
      <c r="F2702" t="str">
        <f>IF(ISBLANK('dein eigenes'!$A244),"",'dein eigenes'!D244)</f>
        <v/>
      </c>
      <c r="G2702" t="str">
        <f>IF(ISBLANK('dein eigenes'!$A244),"",'dein eigenes'!E244)</f>
        <v/>
      </c>
      <c r="H2702" t="str">
        <f>IF(ISBLANK('dein eigenes'!$A244),"",'dein eigenes'!F244)</f>
        <v/>
      </c>
      <c r="I2702" t="str">
        <f>IF(ISBLANK('dein eigenes'!$A244),"",'dein eigenes'!G244)</f>
        <v/>
      </c>
      <c r="J2702" t="str">
        <f>IF(ISBLANK('dein eigenes'!$A244),"",'dein eigenes'!H244)</f>
        <v/>
      </c>
      <c r="K2702" t="str">
        <f>IF(ISBLANK('dein eigenes'!$A244),"",'dein eigenes'!I244)</f>
        <v/>
      </c>
      <c r="L2702" t="str">
        <f>IF(ISBLANK('dein eigenes'!$A244),"",'dein eigenes'!J244)</f>
        <v/>
      </c>
      <c r="M2702" s="64">
        <f t="shared" si="320"/>
        <v>0</v>
      </c>
    </row>
    <row r="2703" spans="1:13" x14ac:dyDescent="0.25">
      <c r="A2703" t="str">
        <f t="shared" si="321"/>
        <v/>
      </c>
      <c r="B2703">
        <f t="shared" si="322"/>
        <v>0</v>
      </c>
      <c r="C2703" t="str">
        <f>IF(ISBLANK('dein eigenes'!$A245),"",'dein eigenes'!A245)</f>
        <v/>
      </c>
      <c r="D2703" t="str">
        <f>IF(ISBLANK('dein eigenes'!$A245),"",'dein eigenes'!B245)</f>
        <v/>
      </c>
      <c r="E2703" t="str">
        <f>IF(ISBLANK('dein eigenes'!$A245),"",'dein eigenes'!C245)</f>
        <v/>
      </c>
      <c r="F2703" t="str">
        <f>IF(ISBLANK('dein eigenes'!$A245),"",'dein eigenes'!D245)</f>
        <v/>
      </c>
      <c r="G2703" t="str">
        <f>IF(ISBLANK('dein eigenes'!$A245),"",'dein eigenes'!E245)</f>
        <v/>
      </c>
      <c r="H2703" t="str">
        <f>IF(ISBLANK('dein eigenes'!$A245),"",'dein eigenes'!F245)</f>
        <v/>
      </c>
      <c r="I2703" t="str">
        <f>IF(ISBLANK('dein eigenes'!$A245),"",'dein eigenes'!G245)</f>
        <v/>
      </c>
      <c r="J2703" t="str">
        <f>IF(ISBLANK('dein eigenes'!$A245),"",'dein eigenes'!H245)</f>
        <v/>
      </c>
      <c r="K2703" t="str">
        <f>IF(ISBLANK('dein eigenes'!$A245),"",'dein eigenes'!I245)</f>
        <v/>
      </c>
      <c r="L2703" t="str">
        <f>IF(ISBLANK('dein eigenes'!$A245),"",'dein eigenes'!J245)</f>
        <v/>
      </c>
      <c r="M2703" s="64">
        <f t="shared" si="320"/>
        <v>0</v>
      </c>
    </row>
    <row r="2704" spans="1:13" x14ac:dyDescent="0.25">
      <c r="A2704" t="str">
        <f t="shared" si="321"/>
        <v/>
      </c>
      <c r="B2704">
        <f t="shared" si="322"/>
        <v>0</v>
      </c>
      <c r="C2704" t="str">
        <f>IF(ISBLANK('dein eigenes'!$A246),"",'dein eigenes'!A246)</f>
        <v/>
      </c>
      <c r="D2704" t="str">
        <f>IF(ISBLANK('dein eigenes'!$A246),"",'dein eigenes'!B246)</f>
        <v/>
      </c>
      <c r="E2704" t="str">
        <f>IF(ISBLANK('dein eigenes'!$A246),"",'dein eigenes'!C246)</f>
        <v/>
      </c>
      <c r="F2704" t="str">
        <f>IF(ISBLANK('dein eigenes'!$A246),"",'dein eigenes'!D246)</f>
        <v/>
      </c>
      <c r="G2704" t="str">
        <f>IF(ISBLANK('dein eigenes'!$A246),"",'dein eigenes'!E246)</f>
        <v/>
      </c>
      <c r="H2704" t="str">
        <f>IF(ISBLANK('dein eigenes'!$A246),"",'dein eigenes'!F246)</f>
        <v/>
      </c>
      <c r="I2704" t="str">
        <f>IF(ISBLANK('dein eigenes'!$A246),"",'dein eigenes'!G246)</f>
        <v/>
      </c>
      <c r="J2704" t="str">
        <f>IF(ISBLANK('dein eigenes'!$A246),"",'dein eigenes'!H246)</f>
        <v/>
      </c>
      <c r="K2704" t="str">
        <f>IF(ISBLANK('dein eigenes'!$A246),"",'dein eigenes'!I246)</f>
        <v/>
      </c>
      <c r="L2704" t="str">
        <f>IF(ISBLANK('dein eigenes'!$A246),"",'dein eigenes'!J246)</f>
        <v/>
      </c>
      <c r="M2704" s="64">
        <f t="shared" si="320"/>
        <v>0</v>
      </c>
    </row>
    <row r="2705" spans="1:13" x14ac:dyDescent="0.25">
      <c r="A2705" t="str">
        <f t="shared" si="321"/>
        <v/>
      </c>
      <c r="B2705">
        <f t="shared" si="322"/>
        <v>0</v>
      </c>
      <c r="C2705" t="str">
        <f>IF(ISBLANK('dein eigenes'!$A247),"",'dein eigenes'!A247)</f>
        <v/>
      </c>
      <c r="D2705" t="str">
        <f>IF(ISBLANK('dein eigenes'!$A247),"",'dein eigenes'!B247)</f>
        <v/>
      </c>
      <c r="E2705" t="str">
        <f>IF(ISBLANK('dein eigenes'!$A247),"",'dein eigenes'!C247)</f>
        <v/>
      </c>
      <c r="F2705" t="str">
        <f>IF(ISBLANK('dein eigenes'!$A247),"",'dein eigenes'!D247)</f>
        <v/>
      </c>
      <c r="G2705" t="str">
        <f>IF(ISBLANK('dein eigenes'!$A247),"",'dein eigenes'!E247)</f>
        <v/>
      </c>
      <c r="H2705" t="str">
        <f>IF(ISBLANK('dein eigenes'!$A247),"",'dein eigenes'!F247)</f>
        <v/>
      </c>
      <c r="I2705" t="str">
        <f>IF(ISBLANK('dein eigenes'!$A247),"",'dein eigenes'!G247)</f>
        <v/>
      </c>
      <c r="J2705" t="str">
        <f>IF(ISBLANK('dein eigenes'!$A247),"",'dein eigenes'!H247)</f>
        <v/>
      </c>
      <c r="K2705" t="str">
        <f>IF(ISBLANK('dein eigenes'!$A247),"",'dein eigenes'!I247)</f>
        <v/>
      </c>
      <c r="L2705" t="str">
        <f>IF(ISBLANK('dein eigenes'!$A247),"",'dein eigenes'!J247)</f>
        <v/>
      </c>
      <c r="M2705" s="64">
        <f t="shared" si="320"/>
        <v>0</v>
      </c>
    </row>
    <row r="2706" spans="1:13" x14ac:dyDescent="0.25">
      <c r="A2706" t="str">
        <f t="shared" si="321"/>
        <v/>
      </c>
      <c r="B2706">
        <f t="shared" si="322"/>
        <v>0</v>
      </c>
      <c r="C2706" t="str">
        <f>IF(ISBLANK('dein eigenes'!$A248),"",'dein eigenes'!A248)</f>
        <v/>
      </c>
      <c r="D2706" t="str">
        <f>IF(ISBLANK('dein eigenes'!$A248),"",'dein eigenes'!B248)</f>
        <v/>
      </c>
      <c r="E2706" t="str">
        <f>IF(ISBLANK('dein eigenes'!$A248),"",'dein eigenes'!C248)</f>
        <v/>
      </c>
      <c r="F2706" t="str">
        <f>IF(ISBLANK('dein eigenes'!$A248),"",'dein eigenes'!D248)</f>
        <v/>
      </c>
      <c r="G2706" t="str">
        <f>IF(ISBLANK('dein eigenes'!$A248),"",'dein eigenes'!E248)</f>
        <v/>
      </c>
      <c r="H2706" t="str">
        <f>IF(ISBLANK('dein eigenes'!$A248),"",'dein eigenes'!F248)</f>
        <v/>
      </c>
      <c r="I2706" t="str">
        <f>IF(ISBLANK('dein eigenes'!$A248),"",'dein eigenes'!G248)</f>
        <v/>
      </c>
      <c r="J2706" t="str">
        <f>IF(ISBLANK('dein eigenes'!$A248),"",'dein eigenes'!H248)</f>
        <v/>
      </c>
      <c r="K2706" t="str">
        <f>IF(ISBLANK('dein eigenes'!$A248),"",'dein eigenes'!I248)</f>
        <v/>
      </c>
      <c r="L2706" t="str">
        <f>IF(ISBLANK('dein eigenes'!$A248),"",'dein eigenes'!J248)</f>
        <v/>
      </c>
      <c r="M2706" s="64">
        <f t="shared" si="320"/>
        <v>0</v>
      </c>
    </row>
    <row r="2707" spans="1:13" x14ac:dyDescent="0.25">
      <c r="A2707" t="str">
        <f t="shared" si="321"/>
        <v/>
      </c>
      <c r="B2707">
        <f t="shared" si="322"/>
        <v>0</v>
      </c>
      <c r="C2707" t="str">
        <f>IF(ISBLANK('dein eigenes'!$A249),"",'dein eigenes'!A249)</f>
        <v/>
      </c>
      <c r="D2707" t="str">
        <f>IF(ISBLANK('dein eigenes'!$A249),"",'dein eigenes'!B249)</f>
        <v/>
      </c>
      <c r="E2707" t="str">
        <f>IF(ISBLANK('dein eigenes'!$A249),"",'dein eigenes'!C249)</f>
        <v/>
      </c>
      <c r="F2707" t="str">
        <f>IF(ISBLANK('dein eigenes'!$A249),"",'dein eigenes'!D249)</f>
        <v/>
      </c>
      <c r="G2707" t="str">
        <f>IF(ISBLANK('dein eigenes'!$A249),"",'dein eigenes'!E249)</f>
        <v/>
      </c>
      <c r="H2707" t="str">
        <f>IF(ISBLANK('dein eigenes'!$A249),"",'dein eigenes'!F249)</f>
        <v/>
      </c>
      <c r="I2707" t="str">
        <f>IF(ISBLANK('dein eigenes'!$A249),"",'dein eigenes'!G249)</f>
        <v/>
      </c>
      <c r="J2707" t="str">
        <f>IF(ISBLANK('dein eigenes'!$A249),"",'dein eigenes'!H249)</f>
        <v/>
      </c>
      <c r="K2707" t="str">
        <f>IF(ISBLANK('dein eigenes'!$A249),"",'dein eigenes'!I249)</f>
        <v/>
      </c>
      <c r="L2707" t="str">
        <f>IF(ISBLANK('dein eigenes'!$A249),"",'dein eigenes'!J249)</f>
        <v/>
      </c>
      <c r="M2707" s="64">
        <f t="shared" si="320"/>
        <v>0</v>
      </c>
    </row>
    <row r="2708" spans="1:13" x14ac:dyDescent="0.25">
      <c r="A2708" t="str">
        <f t="shared" si="321"/>
        <v/>
      </c>
      <c r="B2708">
        <f t="shared" si="322"/>
        <v>0</v>
      </c>
      <c r="C2708" t="str">
        <f>IF(ISBLANK('dein eigenes'!$A250),"",'dein eigenes'!A250)</f>
        <v/>
      </c>
      <c r="D2708" t="str">
        <f>IF(ISBLANK('dein eigenes'!$A250),"",'dein eigenes'!B250)</f>
        <v/>
      </c>
      <c r="E2708" t="str">
        <f>IF(ISBLANK('dein eigenes'!$A250),"",'dein eigenes'!C250)</f>
        <v/>
      </c>
      <c r="F2708" t="str">
        <f>IF(ISBLANK('dein eigenes'!$A250),"",'dein eigenes'!D250)</f>
        <v/>
      </c>
      <c r="G2708" t="str">
        <f>IF(ISBLANK('dein eigenes'!$A250),"",'dein eigenes'!E250)</f>
        <v/>
      </c>
      <c r="H2708" t="str">
        <f>IF(ISBLANK('dein eigenes'!$A250),"",'dein eigenes'!F250)</f>
        <v/>
      </c>
      <c r="I2708" t="str">
        <f>IF(ISBLANK('dein eigenes'!$A250),"",'dein eigenes'!G250)</f>
        <v/>
      </c>
      <c r="J2708" t="str">
        <f>IF(ISBLANK('dein eigenes'!$A250),"",'dein eigenes'!H250)</f>
        <v/>
      </c>
      <c r="K2708" t="str">
        <f>IF(ISBLANK('dein eigenes'!$A250),"",'dein eigenes'!I250)</f>
        <v/>
      </c>
      <c r="L2708" t="str">
        <f>IF(ISBLANK('dein eigenes'!$A250),"",'dein eigenes'!J250)</f>
        <v/>
      </c>
      <c r="M2708" s="64">
        <f t="shared" si="320"/>
        <v>0</v>
      </c>
    </row>
    <row r="2709" spans="1:13" x14ac:dyDescent="0.25">
      <c r="A2709" t="str">
        <f t="shared" si="321"/>
        <v/>
      </c>
      <c r="B2709">
        <f t="shared" si="322"/>
        <v>0</v>
      </c>
      <c r="C2709" t="str">
        <f>IF(ISBLANK('dein eigenes'!$A251),"",'dein eigenes'!A251)</f>
        <v/>
      </c>
      <c r="D2709" t="str">
        <f>IF(ISBLANK('dein eigenes'!$A251),"",'dein eigenes'!B251)</f>
        <v/>
      </c>
      <c r="E2709" t="str">
        <f>IF(ISBLANK('dein eigenes'!$A251),"",'dein eigenes'!C251)</f>
        <v/>
      </c>
      <c r="F2709" t="str">
        <f>IF(ISBLANK('dein eigenes'!$A251),"",'dein eigenes'!D251)</f>
        <v/>
      </c>
      <c r="G2709" t="str">
        <f>IF(ISBLANK('dein eigenes'!$A251),"",'dein eigenes'!E251)</f>
        <v/>
      </c>
      <c r="H2709" t="str">
        <f>IF(ISBLANK('dein eigenes'!$A251),"",'dein eigenes'!F251)</f>
        <v/>
      </c>
      <c r="I2709" t="str">
        <f>IF(ISBLANK('dein eigenes'!$A251),"",'dein eigenes'!G251)</f>
        <v/>
      </c>
      <c r="J2709" t="str">
        <f>IF(ISBLANK('dein eigenes'!$A251),"",'dein eigenes'!H251)</f>
        <v/>
      </c>
      <c r="K2709" t="str">
        <f>IF(ISBLANK('dein eigenes'!$A251),"",'dein eigenes'!I251)</f>
        <v/>
      </c>
      <c r="L2709" t="str">
        <f>IF(ISBLANK('dein eigenes'!$A251),"",'dein eigenes'!J251)</f>
        <v/>
      </c>
      <c r="M2709" s="64">
        <f t="shared" si="320"/>
        <v>0</v>
      </c>
    </row>
    <row r="2710" spans="1:13" x14ac:dyDescent="0.25">
      <c r="A2710" t="str">
        <f t="shared" si="321"/>
        <v/>
      </c>
      <c r="B2710">
        <f t="shared" si="322"/>
        <v>0</v>
      </c>
      <c r="C2710" t="str">
        <f>IF(ISBLANK('dein eigenes'!$A252),"",'dein eigenes'!A252)</f>
        <v/>
      </c>
      <c r="D2710" t="str">
        <f>IF(ISBLANK('dein eigenes'!$A252),"",'dein eigenes'!B252)</f>
        <v/>
      </c>
      <c r="E2710" t="str">
        <f>IF(ISBLANK('dein eigenes'!$A252),"",'dein eigenes'!C252)</f>
        <v/>
      </c>
      <c r="F2710" t="str">
        <f>IF(ISBLANK('dein eigenes'!$A252),"",'dein eigenes'!D252)</f>
        <v/>
      </c>
      <c r="G2710" t="str">
        <f>IF(ISBLANK('dein eigenes'!$A252),"",'dein eigenes'!E252)</f>
        <v/>
      </c>
      <c r="H2710" t="str">
        <f>IF(ISBLANK('dein eigenes'!$A252),"",'dein eigenes'!F252)</f>
        <v/>
      </c>
      <c r="I2710" t="str">
        <f>IF(ISBLANK('dein eigenes'!$A252),"",'dein eigenes'!G252)</f>
        <v/>
      </c>
      <c r="J2710" t="str">
        <f>IF(ISBLANK('dein eigenes'!$A252),"",'dein eigenes'!H252)</f>
        <v/>
      </c>
      <c r="K2710" t="str">
        <f>IF(ISBLANK('dein eigenes'!$A252),"",'dein eigenes'!I252)</f>
        <v/>
      </c>
      <c r="L2710" t="str">
        <f>IF(ISBLANK('dein eigenes'!$A252),"",'dein eigenes'!J252)</f>
        <v/>
      </c>
      <c r="M2710" s="64">
        <f t="shared" si="320"/>
        <v>0</v>
      </c>
    </row>
    <row r="2711" spans="1:13" x14ac:dyDescent="0.25">
      <c r="A2711" t="str">
        <f t="shared" si="321"/>
        <v/>
      </c>
      <c r="B2711">
        <f t="shared" si="322"/>
        <v>0</v>
      </c>
      <c r="C2711" t="str">
        <f>IF(ISBLANK('dein eigenes'!$A253),"",'dein eigenes'!A253)</f>
        <v/>
      </c>
      <c r="D2711" t="str">
        <f>IF(ISBLANK('dein eigenes'!$A253),"",'dein eigenes'!B253)</f>
        <v/>
      </c>
      <c r="E2711" t="str">
        <f>IF(ISBLANK('dein eigenes'!$A253),"",'dein eigenes'!C253)</f>
        <v/>
      </c>
      <c r="F2711" t="str">
        <f>IF(ISBLANK('dein eigenes'!$A253),"",'dein eigenes'!D253)</f>
        <v/>
      </c>
      <c r="G2711" t="str">
        <f>IF(ISBLANK('dein eigenes'!$A253),"",'dein eigenes'!E253)</f>
        <v/>
      </c>
      <c r="H2711" t="str">
        <f>IF(ISBLANK('dein eigenes'!$A253),"",'dein eigenes'!F253)</f>
        <v/>
      </c>
      <c r="I2711" t="str">
        <f>IF(ISBLANK('dein eigenes'!$A253),"",'dein eigenes'!G253)</f>
        <v/>
      </c>
      <c r="J2711" t="str">
        <f>IF(ISBLANK('dein eigenes'!$A253),"",'dein eigenes'!H253)</f>
        <v/>
      </c>
      <c r="K2711" t="str">
        <f>IF(ISBLANK('dein eigenes'!$A253),"",'dein eigenes'!I253)</f>
        <v/>
      </c>
      <c r="L2711" t="str">
        <f>IF(ISBLANK('dein eigenes'!$A253),"",'dein eigenes'!J253)</f>
        <v/>
      </c>
      <c r="M2711" s="64">
        <f t="shared" si="320"/>
        <v>0</v>
      </c>
    </row>
    <row r="2712" spans="1:13" x14ac:dyDescent="0.25">
      <c r="A2712" t="str">
        <f t="shared" si="321"/>
        <v/>
      </c>
      <c r="B2712">
        <f t="shared" si="322"/>
        <v>0</v>
      </c>
      <c r="C2712" t="str">
        <f>IF(ISBLANK('dein eigenes'!$A254),"",'dein eigenes'!A254)</f>
        <v/>
      </c>
      <c r="D2712" t="str">
        <f>IF(ISBLANK('dein eigenes'!$A254),"",'dein eigenes'!B254)</f>
        <v/>
      </c>
      <c r="E2712" t="str">
        <f>IF(ISBLANK('dein eigenes'!$A254),"",'dein eigenes'!C254)</f>
        <v/>
      </c>
      <c r="F2712" t="str">
        <f>IF(ISBLANK('dein eigenes'!$A254),"",'dein eigenes'!D254)</f>
        <v/>
      </c>
      <c r="G2712" t="str">
        <f>IF(ISBLANK('dein eigenes'!$A254),"",'dein eigenes'!E254)</f>
        <v/>
      </c>
      <c r="H2712" t="str">
        <f>IF(ISBLANK('dein eigenes'!$A254),"",'dein eigenes'!F254)</f>
        <v/>
      </c>
      <c r="I2712" t="str">
        <f>IF(ISBLANK('dein eigenes'!$A254),"",'dein eigenes'!G254)</f>
        <v/>
      </c>
      <c r="J2712" t="str">
        <f>IF(ISBLANK('dein eigenes'!$A254),"",'dein eigenes'!H254)</f>
        <v/>
      </c>
      <c r="K2712" t="str">
        <f>IF(ISBLANK('dein eigenes'!$A254),"",'dein eigenes'!I254)</f>
        <v/>
      </c>
      <c r="L2712" t="str">
        <f>IF(ISBLANK('dein eigenes'!$A254),"",'dein eigenes'!J254)</f>
        <v/>
      </c>
      <c r="M2712" s="64">
        <f t="shared" si="320"/>
        <v>0</v>
      </c>
    </row>
    <row r="2713" spans="1:13" x14ac:dyDescent="0.25">
      <c r="A2713" t="str">
        <f t="shared" si="321"/>
        <v/>
      </c>
      <c r="B2713">
        <f t="shared" si="322"/>
        <v>0</v>
      </c>
      <c r="C2713" t="str">
        <f>IF(ISBLANK('dein eigenes'!$A255),"",'dein eigenes'!A255)</f>
        <v/>
      </c>
      <c r="D2713" t="str">
        <f>IF(ISBLANK('dein eigenes'!$A255),"",'dein eigenes'!B255)</f>
        <v/>
      </c>
      <c r="E2713" t="str">
        <f>IF(ISBLANK('dein eigenes'!$A255),"",'dein eigenes'!C255)</f>
        <v/>
      </c>
      <c r="F2713" t="str">
        <f>IF(ISBLANK('dein eigenes'!$A255),"",'dein eigenes'!D255)</f>
        <v/>
      </c>
      <c r="G2713" t="str">
        <f>IF(ISBLANK('dein eigenes'!$A255),"",'dein eigenes'!E255)</f>
        <v/>
      </c>
      <c r="H2713" t="str">
        <f>IF(ISBLANK('dein eigenes'!$A255),"",'dein eigenes'!F255)</f>
        <v/>
      </c>
      <c r="I2713" t="str">
        <f>IF(ISBLANK('dein eigenes'!$A255),"",'dein eigenes'!G255)</f>
        <v/>
      </c>
      <c r="J2713" t="str">
        <f>IF(ISBLANK('dein eigenes'!$A255),"",'dein eigenes'!H255)</f>
        <v/>
      </c>
      <c r="K2713" t="str">
        <f>IF(ISBLANK('dein eigenes'!$A255),"",'dein eigenes'!I255)</f>
        <v/>
      </c>
      <c r="L2713" t="str">
        <f>IF(ISBLANK('dein eigenes'!$A255),"",'dein eigenes'!J255)</f>
        <v/>
      </c>
      <c r="M2713" s="64">
        <f t="shared" si="320"/>
        <v>0</v>
      </c>
    </row>
    <row r="2714" spans="1:13" x14ac:dyDescent="0.25">
      <c r="A2714" t="str">
        <f t="shared" si="321"/>
        <v/>
      </c>
      <c r="B2714">
        <f t="shared" si="322"/>
        <v>0</v>
      </c>
      <c r="C2714" t="str">
        <f>IF(ISBLANK('dein eigenes'!$A256),"",'dein eigenes'!A256)</f>
        <v/>
      </c>
      <c r="D2714" t="str">
        <f>IF(ISBLANK('dein eigenes'!$A256),"",'dein eigenes'!B256)</f>
        <v/>
      </c>
      <c r="E2714" t="str">
        <f>IF(ISBLANK('dein eigenes'!$A256),"",'dein eigenes'!C256)</f>
        <v/>
      </c>
      <c r="F2714" t="str">
        <f>IF(ISBLANK('dein eigenes'!$A256),"",'dein eigenes'!D256)</f>
        <v/>
      </c>
      <c r="G2714" t="str">
        <f>IF(ISBLANK('dein eigenes'!$A256),"",'dein eigenes'!E256)</f>
        <v/>
      </c>
      <c r="H2714" t="str">
        <f>IF(ISBLANK('dein eigenes'!$A256),"",'dein eigenes'!F256)</f>
        <v/>
      </c>
      <c r="I2714" t="str">
        <f>IF(ISBLANK('dein eigenes'!$A256),"",'dein eigenes'!G256)</f>
        <v/>
      </c>
      <c r="J2714" t="str">
        <f>IF(ISBLANK('dein eigenes'!$A256),"",'dein eigenes'!H256)</f>
        <v/>
      </c>
      <c r="K2714" t="str">
        <f>IF(ISBLANK('dein eigenes'!$A256),"",'dein eigenes'!I256)</f>
        <v/>
      </c>
      <c r="L2714" t="str">
        <f>IF(ISBLANK('dein eigenes'!$A256),"",'dein eigenes'!J256)</f>
        <v/>
      </c>
      <c r="M2714" s="64">
        <f t="shared" si="320"/>
        <v>0</v>
      </c>
    </row>
    <row r="2715" spans="1:13" x14ac:dyDescent="0.25">
      <c r="A2715" t="str">
        <f t="shared" si="321"/>
        <v/>
      </c>
      <c r="B2715">
        <f t="shared" si="322"/>
        <v>0</v>
      </c>
      <c r="C2715" t="str">
        <f>IF(ISBLANK('dein eigenes'!$A257),"",'dein eigenes'!A257)</f>
        <v/>
      </c>
      <c r="D2715" t="str">
        <f>IF(ISBLANK('dein eigenes'!$A257),"",'dein eigenes'!B257)</f>
        <v/>
      </c>
      <c r="E2715" t="str">
        <f>IF(ISBLANK('dein eigenes'!$A257),"",'dein eigenes'!C257)</f>
        <v/>
      </c>
      <c r="F2715" t="str">
        <f>IF(ISBLANK('dein eigenes'!$A257),"",'dein eigenes'!D257)</f>
        <v/>
      </c>
      <c r="G2715" t="str">
        <f>IF(ISBLANK('dein eigenes'!$A257),"",'dein eigenes'!E257)</f>
        <v/>
      </c>
      <c r="H2715" t="str">
        <f>IF(ISBLANK('dein eigenes'!$A257),"",'dein eigenes'!F257)</f>
        <v/>
      </c>
      <c r="I2715" t="str">
        <f>IF(ISBLANK('dein eigenes'!$A257),"",'dein eigenes'!G257)</f>
        <v/>
      </c>
      <c r="J2715" t="str">
        <f>IF(ISBLANK('dein eigenes'!$A257),"",'dein eigenes'!H257)</f>
        <v/>
      </c>
      <c r="K2715" t="str">
        <f>IF(ISBLANK('dein eigenes'!$A257),"",'dein eigenes'!I257)</f>
        <v/>
      </c>
      <c r="L2715" t="str">
        <f>IF(ISBLANK('dein eigenes'!$A257),"",'dein eigenes'!J257)</f>
        <v/>
      </c>
      <c r="M2715" s="64">
        <f t="shared" si="320"/>
        <v>0</v>
      </c>
    </row>
    <row r="2716" spans="1:13" x14ac:dyDescent="0.25">
      <c r="A2716" t="str">
        <f t="shared" si="321"/>
        <v/>
      </c>
      <c r="B2716">
        <f t="shared" si="322"/>
        <v>0</v>
      </c>
      <c r="C2716" t="str">
        <f>IF(ISBLANK('dein eigenes'!$A258),"",'dein eigenes'!A258)</f>
        <v/>
      </c>
      <c r="D2716" t="str">
        <f>IF(ISBLANK('dein eigenes'!$A258),"",'dein eigenes'!B258)</f>
        <v/>
      </c>
      <c r="E2716" t="str">
        <f>IF(ISBLANK('dein eigenes'!$A258),"",'dein eigenes'!C258)</f>
        <v/>
      </c>
      <c r="F2716" t="str">
        <f>IF(ISBLANK('dein eigenes'!$A258),"",'dein eigenes'!D258)</f>
        <v/>
      </c>
      <c r="G2716" t="str">
        <f>IF(ISBLANK('dein eigenes'!$A258),"",'dein eigenes'!E258)</f>
        <v/>
      </c>
      <c r="H2716" t="str">
        <f>IF(ISBLANK('dein eigenes'!$A258),"",'dein eigenes'!F258)</f>
        <v/>
      </c>
      <c r="I2716" t="str">
        <f>IF(ISBLANK('dein eigenes'!$A258),"",'dein eigenes'!G258)</f>
        <v/>
      </c>
      <c r="J2716" t="str">
        <f>IF(ISBLANK('dein eigenes'!$A258),"",'dein eigenes'!H258)</f>
        <v/>
      </c>
      <c r="K2716" t="str">
        <f>IF(ISBLANK('dein eigenes'!$A258),"",'dein eigenes'!I258)</f>
        <v/>
      </c>
      <c r="L2716" t="str">
        <f>IF(ISBLANK('dein eigenes'!$A258),"",'dein eigenes'!J258)</f>
        <v/>
      </c>
      <c r="M2716" s="64">
        <f t="shared" ref="M2716:M2779" si="323">IF(D2716="",0,L2716-D2716)</f>
        <v>0</v>
      </c>
    </row>
    <row r="2717" spans="1:13" x14ac:dyDescent="0.25">
      <c r="A2717" t="str">
        <f t="shared" ref="A2717:A2780" si="324">MID(C2717,1,$B$1)</f>
        <v/>
      </c>
      <c r="B2717">
        <f t="shared" ref="B2717:B2780" si="325">IF(ISBLANK(C2717),"",LEN(C2717))</f>
        <v>0</v>
      </c>
      <c r="C2717" t="str">
        <f>IF(ISBLANK('dein eigenes'!$A259),"",'dein eigenes'!A259)</f>
        <v/>
      </c>
      <c r="D2717" t="str">
        <f>IF(ISBLANK('dein eigenes'!$A259),"",'dein eigenes'!B259)</f>
        <v/>
      </c>
      <c r="E2717" t="str">
        <f>IF(ISBLANK('dein eigenes'!$A259),"",'dein eigenes'!C259)</f>
        <v/>
      </c>
      <c r="F2717" t="str">
        <f>IF(ISBLANK('dein eigenes'!$A259),"",'dein eigenes'!D259)</f>
        <v/>
      </c>
      <c r="G2717" t="str">
        <f>IF(ISBLANK('dein eigenes'!$A259),"",'dein eigenes'!E259)</f>
        <v/>
      </c>
      <c r="H2717" t="str">
        <f>IF(ISBLANK('dein eigenes'!$A259),"",'dein eigenes'!F259)</f>
        <v/>
      </c>
      <c r="I2717" t="str">
        <f>IF(ISBLANK('dein eigenes'!$A259),"",'dein eigenes'!G259)</f>
        <v/>
      </c>
      <c r="J2717" t="str">
        <f>IF(ISBLANK('dein eigenes'!$A259),"",'dein eigenes'!H259)</f>
        <v/>
      </c>
      <c r="K2717" t="str">
        <f>IF(ISBLANK('dein eigenes'!$A259),"",'dein eigenes'!I259)</f>
        <v/>
      </c>
      <c r="L2717" t="str">
        <f>IF(ISBLANK('dein eigenes'!$A259),"",'dein eigenes'!J259)</f>
        <v/>
      </c>
      <c r="M2717" s="64">
        <f t="shared" si="323"/>
        <v>0</v>
      </c>
    </row>
    <row r="2718" spans="1:13" x14ac:dyDescent="0.25">
      <c r="A2718" t="str">
        <f t="shared" si="324"/>
        <v/>
      </c>
      <c r="B2718">
        <f t="shared" si="325"/>
        <v>0</v>
      </c>
      <c r="C2718" t="str">
        <f>IF(ISBLANK('dein eigenes'!$A260),"",'dein eigenes'!A260)</f>
        <v/>
      </c>
      <c r="D2718" t="str">
        <f>IF(ISBLANK('dein eigenes'!$A260),"",'dein eigenes'!B260)</f>
        <v/>
      </c>
      <c r="E2718" t="str">
        <f>IF(ISBLANK('dein eigenes'!$A260),"",'dein eigenes'!C260)</f>
        <v/>
      </c>
      <c r="F2718" t="str">
        <f>IF(ISBLANK('dein eigenes'!$A260),"",'dein eigenes'!D260)</f>
        <v/>
      </c>
      <c r="G2718" t="str">
        <f>IF(ISBLANK('dein eigenes'!$A260),"",'dein eigenes'!E260)</f>
        <v/>
      </c>
      <c r="H2718" t="str">
        <f>IF(ISBLANK('dein eigenes'!$A260),"",'dein eigenes'!F260)</f>
        <v/>
      </c>
      <c r="I2718" t="str">
        <f>IF(ISBLANK('dein eigenes'!$A260),"",'dein eigenes'!G260)</f>
        <v/>
      </c>
      <c r="J2718" t="str">
        <f>IF(ISBLANK('dein eigenes'!$A260),"",'dein eigenes'!H260)</f>
        <v/>
      </c>
      <c r="K2718" t="str">
        <f>IF(ISBLANK('dein eigenes'!$A260),"",'dein eigenes'!I260)</f>
        <v/>
      </c>
      <c r="L2718" t="str">
        <f>IF(ISBLANK('dein eigenes'!$A260),"",'dein eigenes'!J260)</f>
        <v/>
      </c>
      <c r="M2718" s="64">
        <f t="shared" si="323"/>
        <v>0</v>
      </c>
    </row>
    <row r="2719" spans="1:13" x14ac:dyDescent="0.25">
      <c r="A2719" t="str">
        <f t="shared" si="324"/>
        <v/>
      </c>
      <c r="B2719">
        <f t="shared" si="325"/>
        <v>0</v>
      </c>
      <c r="C2719" t="str">
        <f>IF(ISBLANK('dein eigenes'!$A261),"",'dein eigenes'!A261)</f>
        <v/>
      </c>
      <c r="D2719" t="str">
        <f>IF(ISBLANK('dein eigenes'!$A261),"",'dein eigenes'!B261)</f>
        <v/>
      </c>
      <c r="E2719" t="str">
        <f>IF(ISBLANK('dein eigenes'!$A261),"",'dein eigenes'!C261)</f>
        <v/>
      </c>
      <c r="F2719" t="str">
        <f>IF(ISBLANK('dein eigenes'!$A261),"",'dein eigenes'!D261)</f>
        <v/>
      </c>
      <c r="G2719" t="str">
        <f>IF(ISBLANK('dein eigenes'!$A261),"",'dein eigenes'!E261)</f>
        <v/>
      </c>
      <c r="H2719" t="str">
        <f>IF(ISBLANK('dein eigenes'!$A261),"",'dein eigenes'!F261)</f>
        <v/>
      </c>
      <c r="I2719" t="str">
        <f>IF(ISBLANK('dein eigenes'!$A261),"",'dein eigenes'!G261)</f>
        <v/>
      </c>
      <c r="J2719" t="str">
        <f>IF(ISBLANK('dein eigenes'!$A261),"",'dein eigenes'!H261)</f>
        <v/>
      </c>
      <c r="K2719" t="str">
        <f>IF(ISBLANK('dein eigenes'!$A261),"",'dein eigenes'!I261)</f>
        <v/>
      </c>
      <c r="L2719" t="str">
        <f>IF(ISBLANK('dein eigenes'!$A261),"",'dein eigenes'!J261)</f>
        <v/>
      </c>
      <c r="M2719" s="64">
        <f t="shared" si="323"/>
        <v>0</v>
      </c>
    </row>
    <row r="2720" spans="1:13" x14ac:dyDescent="0.25">
      <c r="A2720" t="str">
        <f t="shared" si="324"/>
        <v/>
      </c>
      <c r="B2720">
        <f t="shared" si="325"/>
        <v>0</v>
      </c>
      <c r="C2720" t="str">
        <f>IF(ISBLANK('dein eigenes'!$A262),"",'dein eigenes'!A262)</f>
        <v/>
      </c>
      <c r="D2720" t="str">
        <f>IF(ISBLANK('dein eigenes'!$A262),"",'dein eigenes'!B262)</f>
        <v/>
      </c>
      <c r="E2720" t="str">
        <f>IF(ISBLANK('dein eigenes'!$A262),"",'dein eigenes'!C262)</f>
        <v/>
      </c>
      <c r="F2720" t="str">
        <f>IF(ISBLANK('dein eigenes'!$A262),"",'dein eigenes'!D262)</f>
        <v/>
      </c>
      <c r="G2720" t="str">
        <f>IF(ISBLANK('dein eigenes'!$A262),"",'dein eigenes'!E262)</f>
        <v/>
      </c>
      <c r="H2720" t="str">
        <f>IF(ISBLANK('dein eigenes'!$A262),"",'dein eigenes'!F262)</f>
        <v/>
      </c>
      <c r="I2720" t="str">
        <f>IF(ISBLANK('dein eigenes'!$A262),"",'dein eigenes'!G262)</f>
        <v/>
      </c>
      <c r="J2720" t="str">
        <f>IF(ISBLANK('dein eigenes'!$A262),"",'dein eigenes'!H262)</f>
        <v/>
      </c>
      <c r="K2720" t="str">
        <f>IF(ISBLANK('dein eigenes'!$A262),"",'dein eigenes'!I262)</f>
        <v/>
      </c>
      <c r="L2720" t="str">
        <f>IF(ISBLANK('dein eigenes'!$A262),"",'dein eigenes'!J262)</f>
        <v/>
      </c>
      <c r="M2720" s="64">
        <f t="shared" si="323"/>
        <v>0</v>
      </c>
    </row>
    <row r="2721" spans="1:13" x14ac:dyDescent="0.25">
      <c r="A2721" t="str">
        <f t="shared" si="324"/>
        <v/>
      </c>
      <c r="B2721">
        <f t="shared" si="325"/>
        <v>0</v>
      </c>
      <c r="C2721" t="str">
        <f>IF(ISBLANK('dein eigenes'!$A263),"",'dein eigenes'!A263)</f>
        <v/>
      </c>
      <c r="D2721" t="str">
        <f>IF(ISBLANK('dein eigenes'!$A263),"",'dein eigenes'!B263)</f>
        <v/>
      </c>
      <c r="E2721" t="str">
        <f>IF(ISBLANK('dein eigenes'!$A263),"",'dein eigenes'!C263)</f>
        <v/>
      </c>
      <c r="F2721" t="str">
        <f>IF(ISBLANK('dein eigenes'!$A263),"",'dein eigenes'!D263)</f>
        <v/>
      </c>
      <c r="G2721" t="str">
        <f>IF(ISBLANK('dein eigenes'!$A263),"",'dein eigenes'!E263)</f>
        <v/>
      </c>
      <c r="H2721" t="str">
        <f>IF(ISBLANK('dein eigenes'!$A263),"",'dein eigenes'!F263)</f>
        <v/>
      </c>
      <c r="I2721" t="str">
        <f>IF(ISBLANK('dein eigenes'!$A263),"",'dein eigenes'!G263)</f>
        <v/>
      </c>
      <c r="J2721" t="str">
        <f>IF(ISBLANK('dein eigenes'!$A263),"",'dein eigenes'!H263)</f>
        <v/>
      </c>
      <c r="K2721" t="str">
        <f>IF(ISBLANK('dein eigenes'!$A263),"",'dein eigenes'!I263)</f>
        <v/>
      </c>
      <c r="L2721" t="str">
        <f>IF(ISBLANK('dein eigenes'!$A263),"",'dein eigenes'!J263)</f>
        <v/>
      </c>
      <c r="M2721" s="64">
        <f t="shared" si="323"/>
        <v>0</v>
      </c>
    </row>
    <row r="2722" spans="1:13" x14ac:dyDescent="0.25">
      <c r="A2722" t="str">
        <f t="shared" si="324"/>
        <v/>
      </c>
      <c r="B2722">
        <f t="shared" si="325"/>
        <v>0</v>
      </c>
      <c r="C2722" t="str">
        <f>IF(ISBLANK('dein eigenes'!$A264),"",'dein eigenes'!A264)</f>
        <v/>
      </c>
      <c r="D2722" t="str">
        <f>IF(ISBLANK('dein eigenes'!$A264),"",'dein eigenes'!B264)</f>
        <v/>
      </c>
      <c r="E2722" t="str">
        <f>IF(ISBLANK('dein eigenes'!$A264),"",'dein eigenes'!C264)</f>
        <v/>
      </c>
      <c r="F2722" t="str">
        <f>IF(ISBLANK('dein eigenes'!$A264),"",'dein eigenes'!D264)</f>
        <v/>
      </c>
      <c r="G2722" t="str">
        <f>IF(ISBLANK('dein eigenes'!$A264),"",'dein eigenes'!E264)</f>
        <v/>
      </c>
      <c r="H2722" t="str">
        <f>IF(ISBLANK('dein eigenes'!$A264),"",'dein eigenes'!F264)</f>
        <v/>
      </c>
      <c r="I2722" t="str">
        <f>IF(ISBLANK('dein eigenes'!$A264),"",'dein eigenes'!G264)</f>
        <v/>
      </c>
      <c r="J2722" t="str">
        <f>IF(ISBLANK('dein eigenes'!$A264),"",'dein eigenes'!H264)</f>
        <v/>
      </c>
      <c r="K2722" t="str">
        <f>IF(ISBLANK('dein eigenes'!$A264),"",'dein eigenes'!I264)</f>
        <v/>
      </c>
      <c r="L2722" t="str">
        <f>IF(ISBLANK('dein eigenes'!$A264),"",'dein eigenes'!J264)</f>
        <v/>
      </c>
      <c r="M2722" s="64">
        <f t="shared" si="323"/>
        <v>0</v>
      </c>
    </row>
    <row r="2723" spans="1:13" x14ac:dyDescent="0.25">
      <c r="A2723" t="str">
        <f t="shared" si="324"/>
        <v/>
      </c>
      <c r="B2723">
        <f t="shared" si="325"/>
        <v>0</v>
      </c>
      <c r="C2723" t="str">
        <f>IF(ISBLANK('dein eigenes'!$A265),"",'dein eigenes'!A265)</f>
        <v/>
      </c>
      <c r="D2723" t="str">
        <f>IF(ISBLANK('dein eigenes'!$A265),"",'dein eigenes'!B265)</f>
        <v/>
      </c>
      <c r="E2723" t="str">
        <f>IF(ISBLANK('dein eigenes'!$A265),"",'dein eigenes'!C265)</f>
        <v/>
      </c>
      <c r="F2723" t="str">
        <f>IF(ISBLANK('dein eigenes'!$A265),"",'dein eigenes'!D265)</f>
        <v/>
      </c>
      <c r="G2723" t="str">
        <f>IF(ISBLANK('dein eigenes'!$A265),"",'dein eigenes'!E265)</f>
        <v/>
      </c>
      <c r="H2723" t="str">
        <f>IF(ISBLANK('dein eigenes'!$A265),"",'dein eigenes'!F265)</f>
        <v/>
      </c>
      <c r="I2723" t="str">
        <f>IF(ISBLANK('dein eigenes'!$A265),"",'dein eigenes'!G265)</f>
        <v/>
      </c>
      <c r="J2723" t="str">
        <f>IF(ISBLANK('dein eigenes'!$A265),"",'dein eigenes'!H265)</f>
        <v/>
      </c>
      <c r="K2723" t="str">
        <f>IF(ISBLANK('dein eigenes'!$A265),"",'dein eigenes'!I265)</f>
        <v/>
      </c>
      <c r="L2723" t="str">
        <f>IF(ISBLANK('dein eigenes'!$A265),"",'dein eigenes'!J265)</f>
        <v/>
      </c>
      <c r="M2723" s="64">
        <f t="shared" si="323"/>
        <v>0</v>
      </c>
    </row>
    <row r="2724" spans="1:13" x14ac:dyDescent="0.25">
      <c r="A2724" t="str">
        <f t="shared" si="324"/>
        <v/>
      </c>
      <c r="B2724">
        <f t="shared" si="325"/>
        <v>0</v>
      </c>
      <c r="C2724" t="str">
        <f>IF(ISBLANK('dein eigenes'!$A266),"",'dein eigenes'!A266)</f>
        <v/>
      </c>
      <c r="D2724" t="str">
        <f>IF(ISBLANK('dein eigenes'!$A266),"",'dein eigenes'!B266)</f>
        <v/>
      </c>
      <c r="E2724" t="str">
        <f>IF(ISBLANK('dein eigenes'!$A266),"",'dein eigenes'!C266)</f>
        <v/>
      </c>
      <c r="F2724" t="str">
        <f>IF(ISBLANK('dein eigenes'!$A266),"",'dein eigenes'!D266)</f>
        <v/>
      </c>
      <c r="G2724" t="str">
        <f>IF(ISBLANK('dein eigenes'!$A266),"",'dein eigenes'!E266)</f>
        <v/>
      </c>
      <c r="H2724" t="str">
        <f>IF(ISBLANK('dein eigenes'!$A266),"",'dein eigenes'!F266)</f>
        <v/>
      </c>
      <c r="I2724" t="str">
        <f>IF(ISBLANK('dein eigenes'!$A266),"",'dein eigenes'!G266)</f>
        <v/>
      </c>
      <c r="J2724" t="str">
        <f>IF(ISBLANK('dein eigenes'!$A266),"",'dein eigenes'!H266)</f>
        <v/>
      </c>
      <c r="K2724" t="str">
        <f>IF(ISBLANK('dein eigenes'!$A266),"",'dein eigenes'!I266)</f>
        <v/>
      </c>
      <c r="L2724" t="str">
        <f>IF(ISBLANK('dein eigenes'!$A266),"",'dein eigenes'!J266)</f>
        <v/>
      </c>
      <c r="M2724" s="64">
        <f t="shared" si="323"/>
        <v>0</v>
      </c>
    </row>
    <row r="2725" spans="1:13" x14ac:dyDescent="0.25">
      <c r="A2725" t="str">
        <f t="shared" si="324"/>
        <v/>
      </c>
      <c r="B2725">
        <f t="shared" si="325"/>
        <v>0</v>
      </c>
      <c r="C2725" t="str">
        <f>IF(ISBLANK('dein eigenes'!$A267),"",'dein eigenes'!A267)</f>
        <v/>
      </c>
      <c r="D2725" t="str">
        <f>IF(ISBLANK('dein eigenes'!$A267),"",'dein eigenes'!B267)</f>
        <v/>
      </c>
      <c r="E2725" t="str">
        <f>IF(ISBLANK('dein eigenes'!$A267),"",'dein eigenes'!C267)</f>
        <v/>
      </c>
      <c r="F2725" t="str">
        <f>IF(ISBLANK('dein eigenes'!$A267),"",'dein eigenes'!D267)</f>
        <v/>
      </c>
      <c r="G2725" t="str">
        <f>IF(ISBLANK('dein eigenes'!$A267),"",'dein eigenes'!E267)</f>
        <v/>
      </c>
      <c r="H2725" t="str">
        <f>IF(ISBLANK('dein eigenes'!$A267),"",'dein eigenes'!F267)</f>
        <v/>
      </c>
      <c r="I2725" t="str">
        <f>IF(ISBLANK('dein eigenes'!$A267),"",'dein eigenes'!G267)</f>
        <v/>
      </c>
      <c r="J2725" t="str">
        <f>IF(ISBLANK('dein eigenes'!$A267),"",'dein eigenes'!H267)</f>
        <v/>
      </c>
      <c r="K2725" t="str">
        <f>IF(ISBLANK('dein eigenes'!$A267),"",'dein eigenes'!I267)</f>
        <v/>
      </c>
      <c r="L2725" t="str">
        <f>IF(ISBLANK('dein eigenes'!$A267),"",'dein eigenes'!J267)</f>
        <v/>
      </c>
      <c r="M2725" s="64">
        <f t="shared" si="323"/>
        <v>0</v>
      </c>
    </row>
    <row r="2726" spans="1:13" x14ac:dyDescent="0.25">
      <c r="A2726" t="str">
        <f t="shared" si="324"/>
        <v/>
      </c>
      <c r="B2726">
        <f t="shared" si="325"/>
        <v>0</v>
      </c>
      <c r="C2726" t="str">
        <f>IF(ISBLANK('dein eigenes'!$A268),"",'dein eigenes'!A268)</f>
        <v/>
      </c>
      <c r="D2726" t="str">
        <f>IF(ISBLANK('dein eigenes'!$A268),"",'dein eigenes'!B268)</f>
        <v/>
      </c>
      <c r="E2726" t="str">
        <f>IF(ISBLANK('dein eigenes'!$A268),"",'dein eigenes'!C268)</f>
        <v/>
      </c>
      <c r="F2726" t="str">
        <f>IF(ISBLANK('dein eigenes'!$A268),"",'dein eigenes'!D268)</f>
        <v/>
      </c>
      <c r="G2726" t="str">
        <f>IF(ISBLANK('dein eigenes'!$A268),"",'dein eigenes'!E268)</f>
        <v/>
      </c>
      <c r="H2726" t="str">
        <f>IF(ISBLANK('dein eigenes'!$A268),"",'dein eigenes'!F268)</f>
        <v/>
      </c>
      <c r="I2726" t="str">
        <f>IF(ISBLANK('dein eigenes'!$A268),"",'dein eigenes'!G268)</f>
        <v/>
      </c>
      <c r="J2726" t="str">
        <f>IF(ISBLANK('dein eigenes'!$A268),"",'dein eigenes'!H268)</f>
        <v/>
      </c>
      <c r="K2726" t="str">
        <f>IF(ISBLANK('dein eigenes'!$A268),"",'dein eigenes'!I268)</f>
        <v/>
      </c>
      <c r="L2726" t="str">
        <f>IF(ISBLANK('dein eigenes'!$A268),"",'dein eigenes'!J268)</f>
        <v/>
      </c>
      <c r="M2726" s="64">
        <f t="shared" si="323"/>
        <v>0</v>
      </c>
    </row>
    <row r="2727" spans="1:13" x14ac:dyDescent="0.25">
      <c r="A2727" t="str">
        <f t="shared" si="324"/>
        <v/>
      </c>
      <c r="B2727">
        <f t="shared" si="325"/>
        <v>0</v>
      </c>
      <c r="C2727" t="str">
        <f>IF(ISBLANK('dein eigenes'!$A269),"",'dein eigenes'!A269)</f>
        <v/>
      </c>
      <c r="D2727" t="str">
        <f>IF(ISBLANK('dein eigenes'!$A269),"",'dein eigenes'!B269)</f>
        <v/>
      </c>
      <c r="E2727" t="str">
        <f>IF(ISBLANK('dein eigenes'!$A269),"",'dein eigenes'!C269)</f>
        <v/>
      </c>
      <c r="F2727" t="str">
        <f>IF(ISBLANK('dein eigenes'!$A269),"",'dein eigenes'!D269)</f>
        <v/>
      </c>
      <c r="G2727" t="str">
        <f>IF(ISBLANK('dein eigenes'!$A269),"",'dein eigenes'!E269)</f>
        <v/>
      </c>
      <c r="H2727" t="str">
        <f>IF(ISBLANK('dein eigenes'!$A269),"",'dein eigenes'!F269)</f>
        <v/>
      </c>
      <c r="I2727" t="str">
        <f>IF(ISBLANK('dein eigenes'!$A269),"",'dein eigenes'!G269)</f>
        <v/>
      </c>
      <c r="J2727" t="str">
        <f>IF(ISBLANK('dein eigenes'!$A269),"",'dein eigenes'!H269)</f>
        <v/>
      </c>
      <c r="K2727" t="str">
        <f>IF(ISBLANK('dein eigenes'!$A269),"",'dein eigenes'!I269)</f>
        <v/>
      </c>
      <c r="L2727" t="str">
        <f>IF(ISBLANK('dein eigenes'!$A269),"",'dein eigenes'!J269)</f>
        <v/>
      </c>
      <c r="M2727" s="64">
        <f t="shared" si="323"/>
        <v>0</v>
      </c>
    </row>
    <row r="2728" spans="1:13" x14ac:dyDescent="0.25">
      <c r="A2728" t="str">
        <f t="shared" si="324"/>
        <v/>
      </c>
      <c r="B2728">
        <f t="shared" si="325"/>
        <v>0</v>
      </c>
      <c r="C2728" t="str">
        <f>IF(ISBLANK('dein eigenes'!$A270),"",'dein eigenes'!A270)</f>
        <v/>
      </c>
      <c r="D2728" t="str">
        <f>IF(ISBLANK('dein eigenes'!$A270),"",'dein eigenes'!B270)</f>
        <v/>
      </c>
      <c r="E2728" t="str">
        <f>IF(ISBLANK('dein eigenes'!$A270),"",'dein eigenes'!C270)</f>
        <v/>
      </c>
      <c r="F2728" t="str">
        <f>IF(ISBLANK('dein eigenes'!$A270),"",'dein eigenes'!D270)</f>
        <v/>
      </c>
      <c r="G2728" t="str">
        <f>IF(ISBLANK('dein eigenes'!$A270),"",'dein eigenes'!E270)</f>
        <v/>
      </c>
      <c r="H2728" t="str">
        <f>IF(ISBLANK('dein eigenes'!$A270),"",'dein eigenes'!F270)</f>
        <v/>
      </c>
      <c r="I2728" t="str">
        <f>IF(ISBLANK('dein eigenes'!$A270),"",'dein eigenes'!G270)</f>
        <v/>
      </c>
      <c r="J2728" t="str">
        <f>IF(ISBLANK('dein eigenes'!$A270),"",'dein eigenes'!H270)</f>
        <v/>
      </c>
      <c r="K2728" t="str">
        <f>IF(ISBLANK('dein eigenes'!$A270),"",'dein eigenes'!I270)</f>
        <v/>
      </c>
      <c r="L2728" t="str">
        <f>IF(ISBLANK('dein eigenes'!$A270),"",'dein eigenes'!J270)</f>
        <v/>
      </c>
      <c r="M2728" s="64">
        <f t="shared" si="323"/>
        <v>0</v>
      </c>
    </row>
    <row r="2729" spans="1:13" x14ac:dyDescent="0.25">
      <c r="A2729" t="str">
        <f t="shared" si="324"/>
        <v/>
      </c>
      <c r="B2729">
        <f t="shared" si="325"/>
        <v>0</v>
      </c>
      <c r="C2729" t="str">
        <f>IF(ISBLANK('dein eigenes'!$A271),"",'dein eigenes'!A271)</f>
        <v/>
      </c>
      <c r="D2729" t="str">
        <f>IF(ISBLANK('dein eigenes'!$A271),"",'dein eigenes'!B271)</f>
        <v/>
      </c>
      <c r="E2729" t="str">
        <f>IF(ISBLANK('dein eigenes'!$A271),"",'dein eigenes'!C271)</f>
        <v/>
      </c>
      <c r="F2729" t="str">
        <f>IF(ISBLANK('dein eigenes'!$A271),"",'dein eigenes'!D271)</f>
        <v/>
      </c>
      <c r="G2729" t="str">
        <f>IF(ISBLANK('dein eigenes'!$A271),"",'dein eigenes'!E271)</f>
        <v/>
      </c>
      <c r="H2729" t="str">
        <f>IF(ISBLANK('dein eigenes'!$A271),"",'dein eigenes'!F271)</f>
        <v/>
      </c>
      <c r="I2729" t="str">
        <f>IF(ISBLANK('dein eigenes'!$A271),"",'dein eigenes'!G271)</f>
        <v/>
      </c>
      <c r="J2729" t="str">
        <f>IF(ISBLANK('dein eigenes'!$A271),"",'dein eigenes'!H271)</f>
        <v/>
      </c>
      <c r="K2729" t="str">
        <f>IF(ISBLANK('dein eigenes'!$A271),"",'dein eigenes'!I271)</f>
        <v/>
      </c>
      <c r="L2729" t="str">
        <f>IF(ISBLANK('dein eigenes'!$A271),"",'dein eigenes'!J271)</f>
        <v/>
      </c>
      <c r="M2729" s="64">
        <f t="shared" si="323"/>
        <v>0</v>
      </c>
    </row>
    <row r="2730" spans="1:13" x14ac:dyDescent="0.25">
      <c r="A2730" t="str">
        <f t="shared" si="324"/>
        <v/>
      </c>
      <c r="B2730">
        <f t="shared" si="325"/>
        <v>0</v>
      </c>
      <c r="C2730" t="str">
        <f>IF(ISBLANK('dein eigenes'!$A272),"",'dein eigenes'!A272)</f>
        <v/>
      </c>
      <c r="D2730" t="str">
        <f>IF(ISBLANK('dein eigenes'!$A272),"",'dein eigenes'!B272)</f>
        <v/>
      </c>
      <c r="E2730" t="str">
        <f>IF(ISBLANK('dein eigenes'!$A272),"",'dein eigenes'!C272)</f>
        <v/>
      </c>
      <c r="F2730" t="str">
        <f>IF(ISBLANK('dein eigenes'!$A272),"",'dein eigenes'!D272)</f>
        <v/>
      </c>
      <c r="G2730" t="str">
        <f>IF(ISBLANK('dein eigenes'!$A272),"",'dein eigenes'!E272)</f>
        <v/>
      </c>
      <c r="H2730" t="str">
        <f>IF(ISBLANK('dein eigenes'!$A272),"",'dein eigenes'!F272)</f>
        <v/>
      </c>
      <c r="I2730" t="str">
        <f>IF(ISBLANK('dein eigenes'!$A272),"",'dein eigenes'!G272)</f>
        <v/>
      </c>
      <c r="J2730" t="str">
        <f>IF(ISBLANK('dein eigenes'!$A272),"",'dein eigenes'!H272)</f>
        <v/>
      </c>
      <c r="K2730" t="str">
        <f>IF(ISBLANK('dein eigenes'!$A272),"",'dein eigenes'!I272)</f>
        <v/>
      </c>
      <c r="L2730" t="str">
        <f>IF(ISBLANK('dein eigenes'!$A272),"",'dein eigenes'!J272)</f>
        <v/>
      </c>
      <c r="M2730" s="64">
        <f t="shared" si="323"/>
        <v>0</v>
      </c>
    </row>
    <row r="2731" spans="1:13" x14ac:dyDescent="0.25">
      <c r="A2731" t="str">
        <f t="shared" si="324"/>
        <v/>
      </c>
      <c r="B2731">
        <f t="shared" si="325"/>
        <v>0</v>
      </c>
      <c r="C2731" t="str">
        <f>IF(ISBLANK('dein eigenes'!$A273),"",'dein eigenes'!A273)</f>
        <v/>
      </c>
      <c r="D2731" t="str">
        <f>IF(ISBLANK('dein eigenes'!$A273),"",'dein eigenes'!B273)</f>
        <v/>
      </c>
      <c r="E2731" t="str">
        <f>IF(ISBLANK('dein eigenes'!$A273),"",'dein eigenes'!C273)</f>
        <v/>
      </c>
      <c r="F2731" t="str">
        <f>IF(ISBLANK('dein eigenes'!$A273),"",'dein eigenes'!D273)</f>
        <v/>
      </c>
      <c r="G2731" t="str">
        <f>IF(ISBLANK('dein eigenes'!$A273),"",'dein eigenes'!E273)</f>
        <v/>
      </c>
      <c r="H2731" t="str">
        <f>IF(ISBLANK('dein eigenes'!$A273),"",'dein eigenes'!F273)</f>
        <v/>
      </c>
      <c r="I2731" t="str">
        <f>IF(ISBLANK('dein eigenes'!$A273),"",'dein eigenes'!G273)</f>
        <v/>
      </c>
      <c r="J2731" t="str">
        <f>IF(ISBLANK('dein eigenes'!$A273),"",'dein eigenes'!H273)</f>
        <v/>
      </c>
      <c r="K2731" t="str">
        <f>IF(ISBLANK('dein eigenes'!$A273),"",'dein eigenes'!I273)</f>
        <v/>
      </c>
      <c r="L2731" t="str">
        <f>IF(ISBLANK('dein eigenes'!$A273),"",'dein eigenes'!J273)</f>
        <v/>
      </c>
      <c r="M2731" s="64">
        <f t="shared" si="323"/>
        <v>0</v>
      </c>
    </row>
    <row r="2732" spans="1:13" x14ac:dyDescent="0.25">
      <c r="A2732" t="str">
        <f t="shared" si="324"/>
        <v/>
      </c>
      <c r="B2732">
        <f t="shared" si="325"/>
        <v>0</v>
      </c>
      <c r="C2732" t="str">
        <f>IF(ISBLANK('dein eigenes'!$A274),"",'dein eigenes'!A274)</f>
        <v/>
      </c>
      <c r="D2732" t="str">
        <f>IF(ISBLANK('dein eigenes'!$A274),"",'dein eigenes'!B274)</f>
        <v/>
      </c>
      <c r="E2732" t="str">
        <f>IF(ISBLANK('dein eigenes'!$A274),"",'dein eigenes'!C274)</f>
        <v/>
      </c>
      <c r="F2732" t="str">
        <f>IF(ISBLANK('dein eigenes'!$A274),"",'dein eigenes'!D274)</f>
        <v/>
      </c>
      <c r="G2732" t="str">
        <f>IF(ISBLANK('dein eigenes'!$A274),"",'dein eigenes'!E274)</f>
        <v/>
      </c>
      <c r="H2732" t="str">
        <f>IF(ISBLANK('dein eigenes'!$A274),"",'dein eigenes'!F274)</f>
        <v/>
      </c>
      <c r="I2732" t="str">
        <f>IF(ISBLANK('dein eigenes'!$A274),"",'dein eigenes'!G274)</f>
        <v/>
      </c>
      <c r="J2732" t="str">
        <f>IF(ISBLANK('dein eigenes'!$A274),"",'dein eigenes'!H274)</f>
        <v/>
      </c>
      <c r="K2732" t="str">
        <f>IF(ISBLANK('dein eigenes'!$A274),"",'dein eigenes'!I274)</f>
        <v/>
      </c>
      <c r="L2732" t="str">
        <f>IF(ISBLANK('dein eigenes'!$A274),"",'dein eigenes'!J274)</f>
        <v/>
      </c>
      <c r="M2732" s="64">
        <f t="shared" si="323"/>
        <v>0</v>
      </c>
    </row>
    <row r="2733" spans="1:13" x14ac:dyDescent="0.25">
      <c r="A2733" t="str">
        <f t="shared" si="324"/>
        <v/>
      </c>
      <c r="B2733">
        <f t="shared" si="325"/>
        <v>0</v>
      </c>
      <c r="C2733" t="str">
        <f>IF(ISBLANK('dein eigenes'!$A275),"",'dein eigenes'!A275)</f>
        <v/>
      </c>
      <c r="D2733" t="str">
        <f>IF(ISBLANK('dein eigenes'!$A275),"",'dein eigenes'!B275)</f>
        <v/>
      </c>
      <c r="E2733" t="str">
        <f>IF(ISBLANK('dein eigenes'!$A275),"",'dein eigenes'!C275)</f>
        <v/>
      </c>
      <c r="F2733" t="str">
        <f>IF(ISBLANK('dein eigenes'!$A275),"",'dein eigenes'!D275)</f>
        <v/>
      </c>
      <c r="G2733" t="str">
        <f>IF(ISBLANK('dein eigenes'!$A275),"",'dein eigenes'!E275)</f>
        <v/>
      </c>
      <c r="H2733" t="str">
        <f>IF(ISBLANK('dein eigenes'!$A275),"",'dein eigenes'!F275)</f>
        <v/>
      </c>
      <c r="I2733" t="str">
        <f>IF(ISBLANK('dein eigenes'!$A275),"",'dein eigenes'!G275)</f>
        <v/>
      </c>
      <c r="J2733" t="str">
        <f>IF(ISBLANK('dein eigenes'!$A275),"",'dein eigenes'!H275)</f>
        <v/>
      </c>
      <c r="K2733" t="str">
        <f>IF(ISBLANK('dein eigenes'!$A275),"",'dein eigenes'!I275)</f>
        <v/>
      </c>
      <c r="L2733" t="str">
        <f>IF(ISBLANK('dein eigenes'!$A275),"",'dein eigenes'!J275)</f>
        <v/>
      </c>
      <c r="M2733" s="64">
        <f t="shared" si="323"/>
        <v>0</v>
      </c>
    </row>
    <row r="2734" spans="1:13" x14ac:dyDescent="0.25">
      <c r="A2734" t="str">
        <f t="shared" si="324"/>
        <v/>
      </c>
      <c r="B2734">
        <f t="shared" si="325"/>
        <v>0</v>
      </c>
      <c r="C2734" t="str">
        <f>IF(ISBLANK('dein eigenes'!$A276),"",'dein eigenes'!A276)</f>
        <v/>
      </c>
      <c r="D2734" t="str">
        <f>IF(ISBLANK('dein eigenes'!$A276),"",'dein eigenes'!B276)</f>
        <v/>
      </c>
      <c r="E2734" t="str">
        <f>IF(ISBLANK('dein eigenes'!$A276),"",'dein eigenes'!C276)</f>
        <v/>
      </c>
      <c r="F2734" t="str">
        <f>IF(ISBLANK('dein eigenes'!$A276),"",'dein eigenes'!D276)</f>
        <v/>
      </c>
      <c r="G2734" t="str">
        <f>IF(ISBLANK('dein eigenes'!$A276),"",'dein eigenes'!E276)</f>
        <v/>
      </c>
      <c r="H2734" t="str">
        <f>IF(ISBLANK('dein eigenes'!$A276),"",'dein eigenes'!F276)</f>
        <v/>
      </c>
      <c r="I2734" t="str">
        <f>IF(ISBLANK('dein eigenes'!$A276),"",'dein eigenes'!G276)</f>
        <v/>
      </c>
      <c r="J2734" t="str">
        <f>IF(ISBLANK('dein eigenes'!$A276),"",'dein eigenes'!H276)</f>
        <v/>
      </c>
      <c r="K2734" t="str">
        <f>IF(ISBLANK('dein eigenes'!$A276),"",'dein eigenes'!I276)</f>
        <v/>
      </c>
      <c r="L2734" t="str">
        <f>IF(ISBLANK('dein eigenes'!$A276),"",'dein eigenes'!J276)</f>
        <v/>
      </c>
      <c r="M2734" s="64">
        <f t="shared" si="323"/>
        <v>0</v>
      </c>
    </row>
    <row r="2735" spans="1:13" x14ac:dyDescent="0.25">
      <c r="A2735" t="str">
        <f t="shared" si="324"/>
        <v/>
      </c>
      <c r="B2735">
        <f t="shared" si="325"/>
        <v>0</v>
      </c>
      <c r="C2735" t="str">
        <f>IF(ISBLANK('dein eigenes'!$A277),"",'dein eigenes'!A277)</f>
        <v/>
      </c>
      <c r="D2735" t="str">
        <f>IF(ISBLANK('dein eigenes'!$A277),"",'dein eigenes'!B277)</f>
        <v/>
      </c>
      <c r="E2735" t="str">
        <f>IF(ISBLANK('dein eigenes'!$A277),"",'dein eigenes'!C277)</f>
        <v/>
      </c>
      <c r="F2735" t="str">
        <f>IF(ISBLANK('dein eigenes'!$A277),"",'dein eigenes'!D277)</f>
        <v/>
      </c>
      <c r="G2735" t="str">
        <f>IF(ISBLANK('dein eigenes'!$A277),"",'dein eigenes'!E277)</f>
        <v/>
      </c>
      <c r="H2735" t="str">
        <f>IF(ISBLANK('dein eigenes'!$A277),"",'dein eigenes'!F277)</f>
        <v/>
      </c>
      <c r="I2735" t="str">
        <f>IF(ISBLANK('dein eigenes'!$A277),"",'dein eigenes'!G277)</f>
        <v/>
      </c>
      <c r="J2735" t="str">
        <f>IF(ISBLANK('dein eigenes'!$A277),"",'dein eigenes'!H277)</f>
        <v/>
      </c>
      <c r="K2735" t="str">
        <f>IF(ISBLANK('dein eigenes'!$A277),"",'dein eigenes'!I277)</f>
        <v/>
      </c>
      <c r="L2735" t="str">
        <f>IF(ISBLANK('dein eigenes'!$A277),"",'dein eigenes'!J277)</f>
        <v/>
      </c>
      <c r="M2735" s="64">
        <f t="shared" si="323"/>
        <v>0</v>
      </c>
    </row>
    <row r="2736" spans="1:13" x14ac:dyDescent="0.25">
      <c r="A2736" t="str">
        <f t="shared" si="324"/>
        <v/>
      </c>
      <c r="B2736">
        <f t="shared" si="325"/>
        <v>0</v>
      </c>
      <c r="C2736" t="str">
        <f>IF(ISBLANK('dein eigenes'!$A278),"",'dein eigenes'!A278)</f>
        <v/>
      </c>
      <c r="D2736" t="str">
        <f>IF(ISBLANK('dein eigenes'!$A278),"",'dein eigenes'!B278)</f>
        <v/>
      </c>
      <c r="E2736" t="str">
        <f>IF(ISBLANK('dein eigenes'!$A278),"",'dein eigenes'!C278)</f>
        <v/>
      </c>
      <c r="F2736" t="str">
        <f>IF(ISBLANK('dein eigenes'!$A278),"",'dein eigenes'!D278)</f>
        <v/>
      </c>
      <c r="G2736" t="str">
        <f>IF(ISBLANK('dein eigenes'!$A278),"",'dein eigenes'!E278)</f>
        <v/>
      </c>
      <c r="H2736" t="str">
        <f>IF(ISBLANK('dein eigenes'!$A278),"",'dein eigenes'!F278)</f>
        <v/>
      </c>
      <c r="I2736" t="str">
        <f>IF(ISBLANK('dein eigenes'!$A278),"",'dein eigenes'!G278)</f>
        <v/>
      </c>
      <c r="J2736" t="str">
        <f>IF(ISBLANK('dein eigenes'!$A278),"",'dein eigenes'!H278)</f>
        <v/>
      </c>
      <c r="K2736" t="str">
        <f>IF(ISBLANK('dein eigenes'!$A278),"",'dein eigenes'!I278)</f>
        <v/>
      </c>
      <c r="L2736" t="str">
        <f>IF(ISBLANK('dein eigenes'!$A278),"",'dein eigenes'!J278)</f>
        <v/>
      </c>
      <c r="M2736" s="64">
        <f t="shared" si="323"/>
        <v>0</v>
      </c>
    </row>
    <row r="2737" spans="1:13" x14ac:dyDescent="0.25">
      <c r="A2737" t="str">
        <f t="shared" si="324"/>
        <v/>
      </c>
      <c r="B2737">
        <f t="shared" si="325"/>
        <v>0</v>
      </c>
      <c r="C2737" t="str">
        <f>IF(ISBLANK('dein eigenes'!$A279),"",'dein eigenes'!A279)</f>
        <v/>
      </c>
      <c r="D2737" t="str">
        <f>IF(ISBLANK('dein eigenes'!$A279),"",'dein eigenes'!B279)</f>
        <v/>
      </c>
      <c r="E2737" t="str">
        <f>IF(ISBLANK('dein eigenes'!$A279),"",'dein eigenes'!C279)</f>
        <v/>
      </c>
      <c r="F2737" t="str">
        <f>IF(ISBLANK('dein eigenes'!$A279),"",'dein eigenes'!D279)</f>
        <v/>
      </c>
      <c r="G2737" t="str">
        <f>IF(ISBLANK('dein eigenes'!$A279),"",'dein eigenes'!E279)</f>
        <v/>
      </c>
      <c r="H2737" t="str">
        <f>IF(ISBLANK('dein eigenes'!$A279),"",'dein eigenes'!F279)</f>
        <v/>
      </c>
      <c r="I2737" t="str">
        <f>IF(ISBLANK('dein eigenes'!$A279),"",'dein eigenes'!G279)</f>
        <v/>
      </c>
      <c r="J2737" t="str">
        <f>IF(ISBLANK('dein eigenes'!$A279),"",'dein eigenes'!H279)</f>
        <v/>
      </c>
      <c r="K2737" t="str">
        <f>IF(ISBLANK('dein eigenes'!$A279),"",'dein eigenes'!I279)</f>
        <v/>
      </c>
      <c r="L2737" t="str">
        <f>IF(ISBLANK('dein eigenes'!$A279),"",'dein eigenes'!J279)</f>
        <v/>
      </c>
      <c r="M2737" s="64">
        <f t="shared" si="323"/>
        <v>0</v>
      </c>
    </row>
    <row r="2738" spans="1:13" x14ac:dyDescent="0.25">
      <c r="A2738" t="str">
        <f t="shared" si="324"/>
        <v/>
      </c>
      <c r="B2738">
        <f t="shared" si="325"/>
        <v>0</v>
      </c>
      <c r="C2738" t="str">
        <f>IF(ISBLANK('dein eigenes'!$A280),"",'dein eigenes'!A280)</f>
        <v/>
      </c>
      <c r="D2738" t="str">
        <f>IF(ISBLANK('dein eigenes'!$A280),"",'dein eigenes'!B280)</f>
        <v/>
      </c>
      <c r="E2738" t="str">
        <f>IF(ISBLANK('dein eigenes'!$A280),"",'dein eigenes'!C280)</f>
        <v/>
      </c>
      <c r="F2738" t="str">
        <f>IF(ISBLANK('dein eigenes'!$A280),"",'dein eigenes'!D280)</f>
        <v/>
      </c>
      <c r="G2738" t="str">
        <f>IF(ISBLANK('dein eigenes'!$A280),"",'dein eigenes'!E280)</f>
        <v/>
      </c>
      <c r="H2738" t="str">
        <f>IF(ISBLANK('dein eigenes'!$A280),"",'dein eigenes'!F280)</f>
        <v/>
      </c>
      <c r="I2738" t="str">
        <f>IF(ISBLANK('dein eigenes'!$A280),"",'dein eigenes'!G280)</f>
        <v/>
      </c>
      <c r="J2738" t="str">
        <f>IF(ISBLANK('dein eigenes'!$A280),"",'dein eigenes'!H280)</f>
        <v/>
      </c>
      <c r="K2738" t="str">
        <f>IF(ISBLANK('dein eigenes'!$A280),"",'dein eigenes'!I280)</f>
        <v/>
      </c>
      <c r="L2738" t="str">
        <f>IF(ISBLANK('dein eigenes'!$A280),"",'dein eigenes'!J280)</f>
        <v/>
      </c>
      <c r="M2738" s="64">
        <f t="shared" si="323"/>
        <v>0</v>
      </c>
    </row>
    <row r="2739" spans="1:13" x14ac:dyDescent="0.25">
      <c r="A2739" t="str">
        <f t="shared" si="324"/>
        <v/>
      </c>
      <c r="B2739">
        <f t="shared" si="325"/>
        <v>0</v>
      </c>
      <c r="C2739" t="str">
        <f>IF(ISBLANK('dein eigenes'!$A281),"",'dein eigenes'!A281)</f>
        <v/>
      </c>
      <c r="D2739" t="str">
        <f>IF(ISBLANK('dein eigenes'!$A281),"",'dein eigenes'!B281)</f>
        <v/>
      </c>
      <c r="E2739" t="str">
        <f>IF(ISBLANK('dein eigenes'!$A281),"",'dein eigenes'!C281)</f>
        <v/>
      </c>
      <c r="F2739" t="str">
        <f>IF(ISBLANK('dein eigenes'!$A281),"",'dein eigenes'!D281)</f>
        <v/>
      </c>
      <c r="G2739" t="str">
        <f>IF(ISBLANK('dein eigenes'!$A281),"",'dein eigenes'!E281)</f>
        <v/>
      </c>
      <c r="H2739" t="str">
        <f>IF(ISBLANK('dein eigenes'!$A281),"",'dein eigenes'!F281)</f>
        <v/>
      </c>
      <c r="I2739" t="str">
        <f>IF(ISBLANK('dein eigenes'!$A281),"",'dein eigenes'!G281)</f>
        <v/>
      </c>
      <c r="J2739" t="str">
        <f>IF(ISBLANK('dein eigenes'!$A281),"",'dein eigenes'!H281)</f>
        <v/>
      </c>
      <c r="K2739" t="str">
        <f>IF(ISBLANK('dein eigenes'!$A281),"",'dein eigenes'!I281)</f>
        <v/>
      </c>
      <c r="L2739" t="str">
        <f>IF(ISBLANK('dein eigenes'!$A281),"",'dein eigenes'!J281)</f>
        <v/>
      </c>
      <c r="M2739" s="64">
        <f t="shared" si="323"/>
        <v>0</v>
      </c>
    </row>
    <row r="2740" spans="1:13" x14ac:dyDescent="0.25">
      <c r="A2740" t="str">
        <f t="shared" si="324"/>
        <v/>
      </c>
      <c r="B2740">
        <f t="shared" si="325"/>
        <v>0</v>
      </c>
      <c r="C2740" t="str">
        <f>IF(ISBLANK('dein eigenes'!$A282),"",'dein eigenes'!A282)</f>
        <v/>
      </c>
      <c r="D2740" t="str">
        <f>IF(ISBLANK('dein eigenes'!$A282),"",'dein eigenes'!B282)</f>
        <v/>
      </c>
      <c r="E2740" t="str">
        <f>IF(ISBLANK('dein eigenes'!$A282),"",'dein eigenes'!C282)</f>
        <v/>
      </c>
      <c r="F2740" t="str">
        <f>IF(ISBLANK('dein eigenes'!$A282),"",'dein eigenes'!D282)</f>
        <v/>
      </c>
      <c r="G2740" t="str">
        <f>IF(ISBLANK('dein eigenes'!$A282),"",'dein eigenes'!E282)</f>
        <v/>
      </c>
      <c r="H2740" t="str">
        <f>IF(ISBLANK('dein eigenes'!$A282),"",'dein eigenes'!F282)</f>
        <v/>
      </c>
      <c r="I2740" t="str">
        <f>IF(ISBLANK('dein eigenes'!$A282),"",'dein eigenes'!G282)</f>
        <v/>
      </c>
      <c r="J2740" t="str">
        <f>IF(ISBLANK('dein eigenes'!$A282),"",'dein eigenes'!H282)</f>
        <v/>
      </c>
      <c r="K2740" t="str">
        <f>IF(ISBLANK('dein eigenes'!$A282),"",'dein eigenes'!I282)</f>
        <v/>
      </c>
      <c r="L2740" t="str">
        <f>IF(ISBLANK('dein eigenes'!$A282),"",'dein eigenes'!J282)</f>
        <v/>
      </c>
      <c r="M2740" s="64">
        <f t="shared" si="323"/>
        <v>0</v>
      </c>
    </row>
    <row r="2741" spans="1:13" x14ac:dyDescent="0.25">
      <c r="A2741" t="str">
        <f t="shared" si="324"/>
        <v/>
      </c>
      <c r="B2741">
        <f t="shared" si="325"/>
        <v>0</v>
      </c>
      <c r="C2741" t="str">
        <f>IF(ISBLANK('dein eigenes'!$A283),"",'dein eigenes'!A283)</f>
        <v/>
      </c>
      <c r="D2741" t="str">
        <f>IF(ISBLANK('dein eigenes'!$A283),"",'dein eigenes'!B283)</f>
        <v/>
      </c>
      <c r="E2741" t="str">
        <f>IF(ISBLANK('dein eigenes'!$A283),"",'dein eigenes'!C283)</f>
        <v/>
      </c>
      <c r="F2741" t="str">
        <f>IF(ISBLANK('dein eigenes'!$A283),"",'dein eigenes'!D283)</f>
        <v/>
      </c>
      <c r="G2741" t="str">
        <f>IF(ISBLANK('dein eigenes'!$A283),"",'dein eigenes'!E283)</f>
        <v/>
      </c>
      <c r="H2741" t="str">
        <f>IF(ISBLANK('dein eigenes'!$A283),"",'dein eigenes'!F283)</f>
        <v/>
      </c>
      <c r="I2741" t="str">
        <f>IF(ISBLANK('dein eigenes'!$A283),"",'dein eigenes'!G283)</f>
        <v/>
      </c>
      <c r="J2741" t="str">
        <f>IF(ISBLANK('dein eigenes'!$A283),"",'dein eigenes'!H283)</f>
        <v/>
      </c>
      <c r="K2741" t="str">
        <f>IF(ISBLANK('dein eigenes'!$A283),"",'dein eigenes'!I283)</f>
        <v/>
      </c>
      <c r="L2741" t="str">
        <f>IF(ISBLANK('dein eigenes'!$A283),"",'dein eigenes'!J283)</f>
        <v/>
      </c>
      <c r="M2741" s="64">
        <f t="shared" si="323"/>
        <v>0</v>
      </c>
    </row>
    <row r="2742" spans="1:13" x14ac:dyDescent="0.25">
      <c r="A2742" t="str">
        <f t="shared" si="324"/>
        <v/>
      </c>
      <c r="B2742">
        <f t="shared" si="325"/>
        <v>0</v>
      </c>
      <c r="C2742" t="str">
        <f>IF(ISBLANK('dein eigenes'!$A284),"",'dein eigenes'!A284)</f>
        <v/>
      </c>
      <c r="D2742" t="str">
        <f>IF(ISBLANK('dein eigenes'!$A284),"",'dein eigenes'!B284)</f>
        <v/>
      </c>
      <c r="E2742" t="str">
        <f>IF(ISBLANK('dein eigenes'!$A284),"",'dein eigenes'!C284)</f>
        <v/>
      </c>
      <c r="F2742" t="str">
        <f>IF(ISBLANK('dein eigenes'!$A284),"",'dein eigenes'!D284)</f>
        <v/>
      </c>
      <c r="G2742" t="str">
        <f>IF(ISBLANK('dein eigenes'!$A284),"",'dein eigenes'!E284)</f>
        <v/>
      </c>
      <c r="H2742" t="str">
        <f>IF(ISBLANK('dein eigenes'!$A284),"",'dein eigenes'!F284)</f>
        <v/>
      </c>
      <c r="I2742" t="str">
        <f>IF(ISBLANK('dein eigenes'!$A284),"",'dein eigenes'!G284)</f>
        <v/>
      </c>
      <c r="J2742" t="str">
        <f>IF(ISBLANK('dein eigenes'!$A284),"",'dein eigenes'!H284)</f>
        <v/>
      </c>
      <c r="K2742" t="str">
        <f>IF(ISBLANK('dein eigenes'!$A284),"",'dein eigenes'!I284)</f>
        <v/>
      </c>
      <c r="L2742" t="str">
        <f>IF(ISBLANK('dein eigenes'!$A284),"",'dein eigenes'!J284)</f>
        <v/>
      </c>
      <c r="M2742" s="64">
        <f t="shared" si="323"/>
        <v>0</v>
      </c>
    </row>
    <row r="2743" spans="1:13" x14ac:dyDescent="0.25">
      <c r="A2743" t="str">
        <f t="shared" si="324"/>
        <v/>
      </c>
      <c r="B2743">
        <f t="shared" si="325"/>
        <v>0</v>
      </c>
      <c r="C2743" t="str">
        <f>IF(ISBLANK('dein eigenes'!$A285),"",'dein eigenes'!A285)</f>
        <v/>
      </c>
      <c r="D2743" t="str">
        <f>IF(ISBLANK('dein eigenes'!$A285),"",'dein eigenes'!B285)</f>
        <v/>
      </c>
      <c r="E2743" t="str">
        <f>IF(ISBLANK('dein eigenes'!$A285),"",'dein eigenes'!C285)</f>
        <v/>
      </c>
      <c r="F2743" t="str">
        <f>IF(ISBLANK('dein eigenes'!$A285),"",'dein eigenes'!D285)</f>
        <v/>
      </c>
      <c r="G2743" t="str">
        <f>IF(ISBLANK('dein eigenes'!$A285),"",'dein eigenes'!E285)</f>
        <v/>
      </c>
      <c r="H2743" t="str">
        <f>IF(ISBLANK('dein eigenes'!$A285),"",'dein eigenes'!F285)</f>
        <v/>
      </c>
      <c r="I2743" t="str">
        <f>IF(ISBLANK('dein eigenes'!$A285),"",'dein eigenes'!G285)</f>
        <v/>
      </c>
      <c r="J2743" t="str">
        <f>IF(ISBLANK('dein eigenes'!$A285),"",'dein eigenes'!H285)</f>
        <v/>
      </c>
      <c r="K2743" t="str">
        <f>IF(ISBLANK('dein eigenes'!$A285),"",'dein eigenes'!I285)</f>
        <v/>
      </c>
      <c r="L2743" t="str">
        <f>IF(ISBLANK('dein eigenes'!$A285),"",'dein eigenes'!J285)</f>
        <v/>
      </c>
      <c r="M2743" s="64">
        <f t="shared" si="323"/>
        <v>0</v>
      </c>
    </row>
    <row r="2744" spans="1:13" x14ac:dyDescent="0.25">
      <c r="A2744" t="str">
        <f t="shared" si="324"/>
        <v/>
      </c>
      <c r="B2744">
        <f t="shared" si="325"/>
        <v>0</v>
      </c>
      <c r="C2744" t="str">
        <f>IF(ISBLANK('dein eigenes'!$A286),"",'dein eigenes'!A286)</f>
        <v/>
      </c>
      <c r="D2744" t="str">
        <f>IF(ISBLANK('dein eigenes'!$A286),"",'dein eigenes'!B286)</f>
        <v/>
      </c>
      <c r="E2744" t="str">
        <f>IF(ISBLANK('dein eigenes'!$A286),"",'dein eigenes'!C286)</f>
        <v/>
      </c>
      <c r="F2744" t="str">
        <f>IF(ISBLANK('dein eigenes'!$A286),"",'dein eigenes'!D286)</f>
        <v/>
      </c>
      <c r="G2744" t="str">
        <f>IF(ISBLANK('dein eigenes'!$A286),"",'dein eigenes'!E286)</f>
        <v/>
      </c>
      <c r="H2744" t="str">
        <f>IF(ISBLANK('dein eigenes'!$A286),"",'dein eigenes'!F286)</f>
        <v/>
      </c>
      <c r="I2744" t="str">
        <f>IF(ISBLANK('dein eigenes'!$A286),"",'dein eigenes'!G286)</f>
        <v/>
      </c>
      <c r="J2744" t="str">
        <f>IF(ISBLANK('dein eigenes'!$A286),"",'dein eigenes'!H286)</f>
        <v/>
      </c>
      <c r="K2744" t="str">
        <f>IF(ISBLANK('dein eigenes'!$A286),"",'dein eigenes'!I286)</f>
        <v/>
      </c>
      <c r="L2744" t="str">
        <f>IF(ISBLANK('dein eigenes'!$A286),"",'dein eigenes'!J286)</f>
        <v/>
      </c>
      <c r="M2744" s="64">
        <f t="shared" si="323"/>
        <v>0</v>
      </c>
    </row>
    <row r="2745" spans="1:13" x14ac:dyDescent="0.25">
      <c r="A2745" t="str">
        <f t="shared" si="324"/>
        <v/>
      </c>
      <c r="B2745">
        <f t="shared" si="325"/>
        <v>0</v>
      </c>
      <c r="C2745" t="str">
        <f>IF(ISBLANK('dein eigenes'!$A287),"",'dein eigenes'!A287)</f>
        <v/>
      </c>
      <c r="D2745" t="str">
        <f>IF(ISBLANK('dein eigenes'!$A287),"",'dein eigenes'!B287)</f>
        <v/>
      </c>
      <c r="E2745" t="str">
        <f>IF(ISBLANK('dein eigenes'!$A287),"",'dein eigenes'!C287)</f>
        <v/>
      </c>
      <c r="F2745" t="str">
        <f>IF(ISBLANK('dein eigenes'!$A287),"",'dein eigenes'!D287)</f>
        <v/>
      </c>
      <c r="G2745" t="str">
        <f>IF(ISBLANK('dein eigenes'!$A287),"",'dein eigenes'!E287)</f>
        <v/>
      </c>
      <c r="H2745" t="str">
        <f>IF(ISBLANK('dein eigenes'!$A287),"",'dein eigenes'!F287)</f>
        <v/>
      </c>
      <c r="I2745" t="str">
        <f>IF(ISBLANK('dein eigenes'!$A287),"",'dein eigenes'!G287)</f>
        <v/>
      </c>
      <c r="J2745" t="str">
        <f>IF(ISBLANK('dein eigenes'!$A287),"",'dein eigenes'!H287)</f>
        <v/>
      </c>
      <c r="K2745" t="str">
        <f>IF(ISBLANK('dein eigenes'!$A287),"",'dein eigenes'!I287)</f>
        <v/>
      </c>
      <c r="L2745" t="str">
        <f>IF(ISBLANK('dein eigenes'!$A287),"",'dein eigenes'!J287)</f>
        <v/>
      </c>
      <c r="M2745" s="64">
        <f t="shared" si="323"/>
        <v>0</v>
      </c>
    </row>
    <row r="2746" spans="1:13" x14ac:dyDescent="0.25">
      <c r="A2746" t="str">
        <f t="shared" si="324"/>
        <v/>
      </c>
      <c r="B2746">
        <f t="shared" si="325"/>
        <v>0</v>
      </c>
      <c r="C2746" t="str">
        <f>IF(ISBLANK('dein eigenes'!$A288),"",'dein eigenes'!A288)</f>
        <v/>
      </c>
      <c r="D2746" t="str">
        <f>IF(ISBLANK('dein eigenes'!$A288),"",'dein eigenes'!B288)</f>
        <v/>
      </c>
      <c r="E2746" t="str">
        <f>IF(ISBLANK('dein eigenes'!$A288),"",'dein eigenes'!C288)</f>
        <v/>
      </c>
      <c r="F2746" t="str">
        <f>IF(ISBLANK('dein eigenes'!$A288),"",'dein eigenes'!D288)</f>
        <v/>
      </c>
      <c r="G2746" t="str">
        <f>IF(ISBLANK('dein eigenes'!$A288),"",'dein eigenes'!E288)</f>
        <v/>
      </c>
      <c r="H2746" t="str">
        <f>IF(ISBLANK('dein eigenes'!$A288),"",'dein eigenes'!F288)</f>
        <v/>
      </c>
      <c r="I2746" t="str">
        <f>IF(ISBLANK('dein eigenes'!$A288),"",'dein eigenes'!G288)</f>
        <v/>
      </c>
      <c r="J2746" t="str">
        <f>IF(ISBLANK('dein eigenes'!$A288),"",'dein eigenes'!H288)</f>
        <v/>
      </c>
      <c r="K2746" t="str">
        <f>IF(ISBLANK('dein eigenes'!$A288),"",'dein eigenes'!I288)</f>
        <v/>
      </c>
      <c r="L2746" t="str">
        <f>IF(ISBLANK('dein eigenes'!$A288),"",'dein eigenes'!J288)</f>
        <v/>
      </c>
      <c r="M2746" s="64">
        <f t="shared" si="323"/>
        <v>0</v>
      </c>
    </row>
    <row r="2747" spans="1:13" x14ac:dyDescent="0.25">
      <c r="A2747" t="str">
        <f t="shared" si="324"/>
        <v/>
      </c>
      <c r="B2747">
        <f t="shared" si="325"/>
        <v>0</v>
      </c>
      <c r="C2747" t="str">
        <f>IF(ISBLANK('dein eigenes'!$A289),"",'dein eigenes'!A289)</f>
        <v/>
      </c>
      <c r="D2747" t="str">
        <f>IF(ISBLANK('dein eigenes'!$A289),"",'dein eigenes'!B289)</f>
        <v/>
      </c>
      <c r="E2747" t="str">
        <f>IF(ISBLANK('dein eigenes'!$A289),"",'dein eigenes'!C289)</f>
        <v/>
      </c>
      <c r="F2747" t="str">
        <f>IF(ISBLANK('dein eigenes'!$A289),"",'dein eigenes'!D289)</f>
        <v/>
      </c>
      <c r="G2747" t="str">
        <f>IF(ISBLANK('dein eigenes'!$A289),"",'dein eigenes'!E289)</f>
        <v/>
      </c>
      <c r="H2747" t="str">
        <f>IF(ISBLANK('dein eigenes'!$A289),"",'dein eigenes'!F289)</f>
        <v/>
      </c>
      <c r="I2747" t="str">
        <f>IF(ISBLANK('dein eigenes'!$A289),"",'dein eigenes'!G289)</f>
        <v/>
      </c>
      <c r="J2747" t="str">
        <f>IF(ISBLANK('dein eigenes'!$A289),"",'dein eigenes'!H289)</f>
        <v/>
      </c>
      <c r="K2747" t="str">
        <f>IF(ISBLANK('dein eigenes'!$A289),"",'dein eigenes'!I289)</f>
        <v/>
      </c>
      <c r="L2747" t="str">
        <f>IF(ISBLANK('dein eigenes'!$A289),"",'dein eigenes'!J289)</f>
        <v/>
      </c>
      <c r="M2747" s="64">
        <f t="shared" si="323"/>
        <v>0</v>
      </c>
    </row>
    <row r="2748" spans="1:13" x14ac:dyDescent="0.25">
      <c r="A2748" t="str">
        <f t="shared" si="324"/>
        <v/>
      </c>
      <c r="B2748">
        <f t="shared" si="325"/>
        <v>0</v>
      </c>
      <c r="C2748" t="str">
        <f>IF(ISBLANK('dein eigenes'!$A290),"",'dein eigenes'!A290)</f>
        <v/>
      </c>
      <c r="D2748" t="str">
        <f>IF(ISBLANK('dein eigenes'!$A290),"",'dein eigenes'!B290)</f>
        <v/>
      </c>
      <c r="E2748" t="str">
        <f>IF(ISBLANK('dein eigenes'!$A290),"",'dein eigenes'!C290)</f>
        <v/>
      </c>
      <c r="F2748" t="str">
        <f>IF(ISBLANK('dein eigenes'!$A290),"",'dein eigenes'!D290)</f>
        <v/>
      </c>
      <c r="G2748" t="str">
        <f>IF(ISBLANK('dein eigenes'!$A290),"",'dein eigenes'!E290)</f>
        <v/>
      </c>
      <c r="H2748" t="str">
        <f>IF(ISBLANK('dein eigenes'!$A290),"",'dein eigenes'!F290)</f>
        <v/>
      </c>
      <c r="I2748" t="str">
        <f>IF(ISBLANK('dein eigenes'!$A290),"",'dein eigenes'!G290)</f>
        <v/>
      </c>
      <c r="J2748" t="str">
        <f>IF(ISBLANK('dein eigenes'!$A290),"",'dein eigenes'!H290)</f>
        <v/>
      </c>
      <c r="K2748" t="str">
        <f>IF(ISBLANK('dein eigenes'!$A290),"",'dein eigenes'!I290)</f>
        <v/>
      </c>
      <c r="L2748" t="str">
        <f>IF(ISBLANK('dein eigenes'!$A290),"",'dein eigenes'!J290)</f>
        <v/>
      </c>
      <c r="M2748" s="64">
        <f t="shared" si="323"/>
        <v>0</v>
      </c>
    </row>
    <row r="2749" spans="1:13" x14ac:dyDescent="0.25">
      <c r="A2749" t="str">
        <f t="shared" si="324"/>
        <v/>
      </c>
      <c r="B2749">
        <f t="shared" si="325"/>
        <v>0</v>
      </c>
      <c r="C2749" t="str">
        <f>IF(ISBLANK('dein eigenes'!$A291),"",'dein eigenes'!A291)</f>
        <v/>
      </c>
      <c r="D2749" t="str">
        <f>IF(ISBLANK('dein eigenes'!$A291),"",'dein eigenes'!B291)</f>
        <v/>
      </c>
      <c r="E2749" t="str">
        <f>IF(ISBLANK('dein eigenes'!$A291),"",'dein eigenes'!C291)</f>
        <v/>
      </c>
      <c r="F2749" t="str">
        <f>IF(ISBLANK('dein eigenes'!$A291),"",'dein eigenes'!D291)</f>
        <v/>
      </c>
      <c r="G2749" t="str">
        <f>IF(ISBLANK('dein eigenes'!$A291),"",'dein eigenes'!E291)</f>
        <v/>
      </c>
      <c r="H2749" t="str">
        <f>IF(ISBLANK('dein eigenes'!$A291),"",'dein eigenes'!F291)</f>
        <v/>
      </c>
      <c r="I2749" t="str">
        <f>IF(ISBLANK('dein eigenes'!$A291),"",'dein eigenes'!G291)</f>
        <v/>
      </c>
      <c r="J2749" t="str">
        <f>IF(ISBLANK('dein eigenes'!$A291),"",'dein eigenes'!H291)</f>
        <v/>
      </c>
      <c r="K2749" t="str">
        <f>IF(ISBLANK('dein eigenes'!$A291),"",'dein eigenes'!I291)</f>
        <v/>
      </c>
      <c r="L2749" t="str">
        <f>IF(ISBLANK('dein eigenes'!$A291),"",'dein eigenes'!J291)</f>
        <v/>
      </c>
      <c r="M2749" s="64">
        <f t="shared" si="323"/>
        <v>0</v>
      </c>
    </row>
    <row r="2750" spans="1:13" x14ac:dyDescent="0.25">
      <c r="A2750" t="str">
        <f t="shared" si="324"/>
        <v/>
      </c>
      <c r="B2750">
        <f t="shared" si="325"/>
        <v>0</v>
      </c>
      <c r="C2750" t="str">
        <f>IF(ISBLANK('dein eigenes'!$A292),"",'dein eigenes'!A292)</f>
        <v/>
      </c>
      <c r="D2750" t="str">
        <f>IF(ISBLANK('dein eigenes'!$A292),"",'dein eigenes'!B292)</f>
        <v/>
      </c>
      <c r="E2750" t="str">
        <f>IF(ISBLANK('dein eigenes'!$A292),"",'dein eigenes'!C292)</f>
        <v/>
      </c>
      <c r="F2750" t="str">
        <f>IF(ISBLANK('dein eigenes'!$A292),"",'dein eigenes'!D292)</f>
        <v/>
      </c>
      <c r="G2750" t="str">
        <f>IF(ISBLANK('dein eigenes'!$A292),"",'dein eigenes'!E292)</f>
        <v/>
      </c>
      <c r="H2750" t="str">
        <f>IF(ISBLANK('dein eigenes'!$A292),"",'dein eigenes'!F292)</f>
        <v/>
      </c>
      <c r="I2750" t="str">
        <f>IF(ISBLANK('dein eigenes'!$A292),"",'dein eigenes'!G292)</f>
        <v/>
      </c>
      <c r="J2750" t="str">
        <f>IF(ISBLANK('dein eigenes'!$A292),"",'dein eigenes'!H292)</f>
        <v/>
      </c>
      <c r="K2750" t="str">
        <f>IF(ISBLANK('dein eigenes'!$A292),"",'dein eigenes'!I292)</f>
        <v/>
      </c>
      <c r="L2750" t="str">
        <f>IF(ISBLANK('dein eigenes'!$A292),"",'dein eigenes'!J292)</f>
        <v/>
      </c>
      <c r="M2750" s="64">
        <f t="shared" si="323"/>
        <v>0</v>
      </c>
    </row>
    <row r="2751" spans="1:13" x14ac:dyDescent="0.25">
      <c r="A2751" t="str">
        <f t="shared" si="324"/>
        <v/>
      </c>
      <c r="B2751">
        <f t="shared" si="325"/>
        <v>0</v>
      </c>
      <c r="C2751" t="str">
        <f>IF(ISBLANK('dein eigenes'!$A293),"",'dein eigenes'!A293)</f>
        <v/>
      </c>
      <c r="D2751" t="str">
        <f>IF(ISBLANK('dein eigenes'!$A293),"",'dein eigenes'!B293)</f>
        <v/>
      </c>
      <c r="E2751" t="str">
        <f>IF(ISBLANK('dein eigenes'!$A293),"",'dein eigenes'!C293)</f>
        <v/>
      </c>
      <c r="F2751" t="str">
        <f>IF(ISBLANK('dein eigenes'!$A293),"",'dein eigenes'!D293)</f>
        <v/>
      </c>
      <c r="G2751" t="str">
        <f>IF(ISBLANK('dein eigenes'!$A293),"",'dein eigenes'!E293)</f>
        <v/>
      </c>
      <c r="H2751" t="str">
        <f>IF(ISBLANK('dein eigenes'!$A293),"",'dein eigenes'!F293)</f>
        <v/>
      </c>
      <c r="I2751" t="str">
        <f>IF(ISBLANK('dein eigenes'!$A293),"",'dein eigenes'!G293)</f>
        <v/>
      </c>
      <c r="J2751" t="str">
        <f>IF(ISBLANK('dein eigenes'!$A293),"",'dein eigenes'!H293)</f>
        <v/>
      </c>
      <c r="K2751" t="str">
        <f>IF(ISBLANK('dein eigenes'!$A293),"",'dein eigenes'!I293)</f>
        <v/>
      </c>
      <c r="L2751" t="str">
        <f>IF(ISBLANK('dein eigenes'!$A293),"",'dein eigenes'!J293)</f>
        <v/>
      </c>
      <c r="M2751" s="64">
        <f t="shared" si="323"/>
        <v>0</v>
      </c>
    </row>
    <row r="2752" spans="1:13" x14ac:dyDescent="0.25">
      <c r="A2752" t="str">
        <f t="shared" si="324"/>
        <v/>
      </c>
      <c r="B2752">
        <f t="shared" si="325"/>
        <v>0</v>
      </c>
      <c r="C2752" t="str">
        <f>IF(ISBLANK('dein eigenes'!$A294),"",'dein eigenes'!A294)</f>
        <v/>
      </c>
      <c r="D2752" t="str">
        <f>IF(ISBLANK('dein eigenes'!$A294),"",'dein eigenes'!B294)</f>
        <v/>
      </c>
      <c r="E2752" t="str">
        <f>IF(ISBLANK('dein eigenes'!$A294),"",'dein eigenes'!C294)</f>
        <v/>
      </c>
      <c r="F2752" t="str">
        <f>IF(ISBLANK('dein eigenes'!$A294),"",'dein eigenes'!D294)</f>
        <v/>
      </c>
      <c r="G2752" t="str">
        <f>IF(ISBLANK('dein eigenes'!$A294),"",'dein eigenes'!E294)</f>
        <v/>
      </c>
      <c r="H2752" t="str">
        <f>IF(ISBLANK('dein eigenes'!$A294),"",'dein eigenes'!F294)</f>
        <v/>
      </c>
      <c r="I2752" t="str">
        <f>IF(ISBLANK('dein eigenes'!$A294),"",'dein eigenes'!G294)</f>
        <v/>
      </c>
      <c r="J2752" t="str">
        <f>IF(ISBLANK('dein eigenes'!$A294),"",'dein eigenes'!H294)</f>
        <v/>
      </c>
      <c r="K2752" t="str">
        <f>IF(ISBLANK('dein eigenes'!$A294),"",'dein eigenes'!I294)</f>
        <v/>
      </c>
      <c r="L2752" t="str">
        <f>IF(ISBLANK('dein eigenes'!$A294),"",'dein eigenes'!J294)</f>
        <v/>
      </c>
      <c r="M2752" s="64">
        <f t="shared" si="323"/>
        <v>0</v>
      </c>
    </row>
    <row r="2753" spans="1:13" x14ac:dyDescent="0.25">
      <c r="A2753" t="str">
        <f t="shared" si="324"/>
        <v/>
      </c>
      <c r="B2753">
        <f t="shared" si="325"/>
        <v>0</v>
      </c>
      <c r="C2753" t="str">
        <f>IF(ISBLANK('dein eigenes'!$A295),"",'dein eigenes'!A295)</f>
        <v/>
      </c>
      <c r="D2753" t="str">
        <f>IF(ISBLANK('dein eigenes'!$A295),"",'dein eigenes'!B295)</f>
        <v/>
      </c>
      <c r="E2753" t="str">
        <f>IF(ISBLANK('dein eigenes'!$A295),"",'dein eigenes'!C295)</f>
        <v/>
      </c>
      <c r="F2753" t="str">
        <f>IF(ISBLANK('dein eigenes'!$A295),"",'dein eigenes'!D295)</f>
        <v/>
      </c>
      <c r="G2753" t="str">
        <f>IF(ISBLANK('dein eigenes'!$A295),"",'dein eigenes'!E295)</f>
        <v/>
      </c>
      <c r="H2753" t="str">
        <f>IF(ISBLANK('dein eigenes'!$A295),"",'dein eigenes'!F295)</f>
        <v/>
      </c>
      <c r="I2753" t="str">
        <f>IF(ISBLANK('dein eigenes'!$A295),"",'dein eigenes'!G295)</f>
        <v/>
      </c>
      <c r="J2753" t="str">
        <f>IF(ISBLANK('dein eigenes'!$A295),"",'dein eigenes'!H295)</f>
        <v/>
      </c>
      <c r="K2753" t="str">
        <f>IF(ISBLANK('dein eigenes'!$A295),"",'dein eigenes'!I295)</f>
        <v/>
      </c>
      <c r="L2753" t="str">
        <f>IF(ISBLANK('dein eigenes'!$A295),"",'dein eigenes'!J295)</f>
        <v/>
      </c>
      <c r="M2753" s="64">
        <f t="shared" si="323"/>
        <v>0</v>
      </c>
    </row>
    <row r="2754" spans="1:13" x14ac:dyDescent="0.25">
      <c r="A2754" t="str">
        <f t="shared" si="324"/>
        <v/>
      </c>
      <c r="B2754">
        <f t="shared" si="325"/>
        <v>0</v>
      </c>
      <c r="C2754" t="str">
        <f>IF(ISBLANK('dein eigenes'!$A296),"",'dein eigenes'!A296)</f>
        <v/>
      </c>
      <c r="D2754" t="str">
        <f>IF(ISBLANK('dein eigenes'!$A296),"",'dein eigenes'!B296)</f>
        <v/>
      </c>
      <c r="E2754" t="str">
        <f>IF(ISBLANK('dein eigenes'!$A296),"",'dein eigenes'!C296)</f>
        <v/>
      </c>
      <c r="F2754" t="str">
        <f>IF(ISBLANK('dein eigenes'!$A296),"",'dein eigenes'!D296)</f>
        <v/>
      </c>
      <c r="G2754" t="str">
        <f>IF(ISBLANK('dein eigenes'!$A296),"",'dein eigenes'!E296)</f>
        <v/>
      </c>
      <c r="H2754" t="str">
        <f>IF(ISBLANK('dein eigenes'!$A296),"",'dein eigenes'!F296)</f>
        <v/>
      </c>
      <c r="I2754" t="str">
        <f>IF(ISBLANK('dein eigenes'!$A296),"",'dein eigenes'!G296)</f>
        <v/>
      </c>
      <c r="J2754" t="str">
        <f>IF(ISBLANK('dein eigenes'!$A296),"",'dein eigenes'!H296)</f>
        <v/>
      </c>
      <c r="K2754" t="str">
        <f>IF(ISBLANK('dein eigenes'!$A296),"",'dein eigenes'!I296)</f>
        <v/>
      </c>
      <c r="L2754" t="str">
        <f>IF(ISBLANK('dein eigenes'!$A296),"",'dein eigenes'!J296)</f>
        <v/>
      </c>
      <c r="M2754" s="64">
        <f t="shared" si="323"/>
        <v>0</v>
      </c>
    </row>
    <row r="2755" spans="1:13" x14ac:dyDescent="0.25">
      <c r="A2755" t="str">
        <f t="shared" si="324"/>
        <v/>
      </c>
      <c r="B2755">
        <f t="shared" si="325"/>
        <v>0</v>
      </c>
      <c r="C2755" t="str">
        <f>IF(ISBLANK('dein eigenes'!$A297),"",'dein eigenes'!A297)</f>
        <v/>
      </c>
      <c r="D2755" t="str">
        <f>IF(ISBLANK('dein eigenes'!$A297),"",'dein eigenes'!B297)</f>
        <v/>
      </c>
      <c r="E2755" t="str">
        <f>IF(ISBLANK('dein eigenes'!$A297),"",'dein eigenes'!C297)</f>
        <v/>
      </c>
      <c r="F2755" t="str">
        <f>IF(ISBLANK('dein eigenes'!$A297),"",'dein eigenes'!D297)</f>
        <v/>
      </c>
      <c r="G2755" t="str">
        <f>IF(ISBLANK('dein eigenes'!$A297),"",'dein eigenes'!E297)</f>
        <v/>
      </c>
      <c r="H2755" t="str">
        <f>IF(ISBLANK('dein eigenes'!$A297),"",'dein eigenes'!F297)</f>
        <v/>
      </c>
      <c r="I2755" t="str">
        <f>IF(ISBLANK('dein eigenes'!$A297),"",'dein eigenes'!G297)</f>
        <v/>
      </c>
      <c r="J2755" t="str">
        <f>IF(ISBLANK('dein eigenes'!$A297),"",'dein eigenes'!H297)</f>
        <v/>
      </c>
      <c r="K2755" t="str">
        <f>IF(ISBLANK('dein eigenes'!$A297),"",'dein eigenes'!I297)</f>
        <v/>
      </c>
      <c r="L2755" t="str">
        <f>IF(ISBLANK('dein eigenes'!$A297),"",'dein eigenes'!J297)</f>
        <v/>
      </c>
      <c r="M2755" s="64">
        <f t="shared" si="323"/>
        <v>0</v>
      </c>
    </row>
    <row r="2756" spans="1:13" x14ac:dyDescent="0.25">
      <c r="A2756" t="str">
        <f t="shared" si="324"/>
        <v/>
      </c>
      <c r="B2756">
        <f t="shared" si="325"/>
        <v>0</v>
      </c>
      <c r="C2756" t="str">
        <f>IF(ISBLANK('dein eigenes'!$A298),"",'dein eigenes'!A298)</f>
        <v/>
      </c>
      <c r="D2756" t="str">
        <f>IF(ISBLANK('dein eigenes'!$A298),"",'dein eigenes'!B298)</f>
        <v/>
      </c>
      <c r="E2756" t="str">
        <f>IF(ISBLANK('dein eigenes'!$A298),"",'dein eigenes'!C298)</f>
        <v/>
      </c>
      <c r="F2756" t="str">
        <f>IF(ISBLANK('dein eigenes'!$A298),"",'dein eigenes'!D298)</f>
        <v/>
      </c>
      <c r="G2756" t="str">
        <f>IF(ISBLANK('dein eigenes'!$A298),"",'dein eigenes'!E298)</f>
        <v/>
      </c>
      <c r="H2756" t="str">
        <f>IF(ISBLANK('dein eigenes'!$A298),"",'dein eigenes'!F298)</f>
        <v/>
      </c>
      <c r="I2756" t="str">
        <f>IF(ISBLANK('dein eigenes'!$A298),"",'dein eigenes'!G298)</f>
        <v/>
      </c>
      <c r="J2756" t="str">
        <f>IF(ISBLANK('dein eigenes'!$A298),"",'dein eigenes'!H298)</f>
        <v/>
      </c>
      <c r="K2756" t="str">
        <f>IF(ISBLANK('dein eigenes'!$A298),"",'dein eigenes'!I298)</f>
        <v/>
      </c>
      <c r="L2756" t="str">
        <f>IF(ISBLANK('dein eigenes'!$A298),"",'dein eigenes'!J298)</f>
        <v/>
      </c>
      <c r="M2756" s="64">
        <f t="shared" si="323"/>
        <v>0</v>
      </c>
    </row>
    <row r="2757" spans="1:13" x14ac:dyDescent="0.25">
      <c r="A2757" t="str">
        <f t="shared" si="324"/>
        <v/>
      </c>
      <c r="B2757">
        <f t="shared" si="325"/>
        <v>0</v>
      </c>
      <c r="C2757" t="str">
        <f>IF(ISBLANK('dein eigenes'!$A299),"",'dein eigenes'!A299)</f>
        <v/>
      </c>
      <c r="D2757" t="str">
        <f>IF(ISBLANK('dein eigenes'!$A299),"",'dein eigenes'!B299)</f>
        <v/>
      </c>
      <c r="E2757" t="str">
        <f>IF(ISBLANK('dein eigenes'!$A299),"",'dein eigenes'!C299)</f>
        <v/>
      </c>
      <c r="F2757" t="str">
        <f>IF(ISBLANK('dein eigenes'!$A299),"",'dein eigenes'!D299)</f>
        <v/>
      </c>
      <c r="G2757" t="str">
        <f>IF(ISBLANK('dein eigenes'!$A299),"",'dein eigenes'!E299)</f>
        <v/>
      </c>
      <c r="H2757" t="str">
        <f>IF(ISBLANK('dein eigenes'!$A299),"",'dein eigenes'!F299)</f>
        <v/>
      </c>
      <c r="I2757" t="str">
        <f>IF(ISBLANK('dein eigenes'!$A299),"",'dein eigenes'!G299)</f>
        <v/>
      </c>
      <c r="J2757" t="str">
        <f>IF(ISBLANK('dein eigenes'!$A299),"",'dein eigenes'!H299)</f>
        <v/>
      </c>
      <c r="K2757" t="str">
        <f>IF(ISBLANK('dein eigenes'!$A299),"",'dein eigenes'!I299)</f>
        <v/>
      </c>
      <c r="L2757" t="str">
        <f>IF(ISBLANK('dein eigenes'!$A299),"",'dein eigenes'!J299)</f>
        <v/>
      </c>
      <c r="M2757" s="64">
        <f t="shared" si="323"/>
        <v>0</v>
      </c>
    </row>
    <row r="2758" spans="1:13" x14ac:dyDescent="0.25">
      <c r="A2758" t="str">
        <f t="shared" si="324"/>
        <v/>
      </c>
      <c r="B2758">
        <f t="shared" si="325"/>
        <v>0</v>
      </c>
      <c r="C2758" t="str">
        <f>IF(ISBLANK('dein eigenes'!$A300),"",'dein eigenes'!A300)</f>
        <v/>
      </c>
      <c r="D2758" t="str">
        <f>IF(ISBLANK('dein eigenes'!$A300),"",'dein eigenes'!B300)</f>
        <v/>
      </c>
      <c r="E2758" t="str">
        <f>IF(ISBLANK('dein eigenes'!$A300),"",'dein eigenes'!C300)</f>
        <v/>
      </c>
      <c r="F2758" t="str">
        <f>IF(ISBLANK('dein eigenes'!$A300),"",'dein eigenes'!D300)</f>
        <v/>
      </c>
      <c r="G2758" t="str">
        <f>IF(ISBLANK('dein eigenes'!$A300),"",'dein eigenes'!E300)</f>
        <v/>
      </c>
      <c r="H2758" t="str">
        <f>IF(ISBLANK('dein eigenes'!$A300),"",'dein eigenes'!F300)</f>
        <v/>
      </c>
      <c r="I2758" t="str">
        <f>IF(ISBLANK('dein eigenes'!$A300),"",'dein eigenes'!G300)</f>
        <v/>
      </c>
      <c r="J2758" t="str">
        <f>IF(ISBLANK('dein eigenes'!$A300),"",'dein eigenes'!H300)</f>
        <v/>
      </c>
      <c r="K2758" t="str">
        <f>IF(ISBLANK('dein eigenes'!$A300),"",'dein eigenes'!I300)</f>
        <v/>
      </c>
      <c r="L2758" t="str">
        <f>IF(ISBLANK('dein eigenes'!$A300),"",'dein eigenes'!J300)</f>
        <v/>
      </c>
      <c r="M2758" s="64">
        <f t="shared" si="323"/>
        <v>0</v>
      </c>
    </row>
    <row r="2759" spans="1:13" x14ac:dyDescent="0.25">
      <c r="A2759" t="str">
        <f t="shared" si="324"/>
        <v/>
      </c>
      <c r="B2759">
        <f t="shared" si="325"/>
        <v>0</v>
      </c>
      <c r="C2759" t="str">
        <f>IF(ISBLANK('dein eigenes'!$A301),"",'dein eigenes'!A301)</f>
        <v/>
      </c>
      <c r="D2759" t="str">
        <f>IF(ISBLANK('dein eigenes'!$A301),"",'dein eigenes'!B301)</f>
        <v/>
      </c>
      <c r="E2759" t="str">
        <f>IF(ISBLANK('dein eigenes'!$A301),"",'dein eigenes'!C301)</f>
        <v/>
      </c>
      <c r="F2759" t="str">
        <f>IF(ISBLANK('dein eigenes'!$A301),"",'dein eigenes'!D301)</f>
        <v/>
      </c>
      <c r="G2759" t="str">
        <f>IF(ISBLANK('dein eigenes'!$A301),"",'dein eigenes'!E301)</f>
        <v/>
      </c>
      <c r="H2759" t="str">
        <f>IF(ISBLANK('dein eigenes'!$A301),"",'dein eigenes'!F301)</f>
        <v/>
      </c>
      <c r="I2759" t="str">
        <f>IF(ISBLANK('dein eigenes'!$A301),"",'dein eigenes'!G301)</f>
        <v/>
      </c>
      <c r="J2759" t="str">
        <f>IF(ISBLANK('dein eigenes'!$A301),"",'dein eigenes'!H301)</f>
        <v/>
      </c>
      <c r="K2759" t="str">
        <f>IF(ISBLANK('dein eigenes'!$A301),"",'dein eigenes'!I301)</f>
        <v/>
      </c>
      <c r="L2759" t="str">
        <f>IF(ISBLANK('dein eigenes'!$A301),"",'dein eigenes'!J301)</f>
        <v/>
      </c>
      <c r="M2759" s="64">
        <f t="shared" si="323"/>
        <v>0</v>
      </c>
    </row>
    <row r="2760" spans="1:13" x14ac:dyDescent="0.25">
      <c r="A2760" t="str">
        <f t="shared" si="324"/>
        <v/>
      </c>
      <c r="B2760">
        <f t="shared" si="325"/>
        <v>0</v>
      </c>
      <c r="C2760" t="str">
        <f>IF(ISBLANK('dein eigenes'!$A302),"",'dein eigenes'!A302)</f>
        <v/>
      </c>
      <c r="D2760" t="str">
        <f>IF(ISBLANK('dein eigenes'!$A302),"",'dein eigenes'!B302)</f>
        <v/>
      </c>
      <c r="E2760" t="str">
        <f>IF(ISBLANK('dein eigenes'!$A302),"",'dein eigenes'!C302)</f>
        <v/>
      </c>
      <c r="F2760" t="str">
        <f>IF(ISBLANK('dein eigenes'!$A302),"",'dein eigenes'!D302)</f>
        <v/>
      </c>
      <c r="G2760" t="str">
        <f>IF(ISBLANK('dein eigenes'!$A302),"",'dein eigenes'!E302)</f>
        <v/>
      </c>
      <c r="H2760" t="str">
        <f>IF(ISBLANK('dein eigenes'!$A302),"",'dein eigenes'!F302)</f>
        <v/>
      </c>
      <c r="I2760" t="str">
        <f>IF(ISBLANK('dein eigenes'!$A302),"",'dein eigenes'!G302)</f>
        <v/>
      </c>
      <c r="J2760" t="str">
        <f>IF(ISBLANK('dein eigenes'!$A302),"",'dein eigenes'!H302)</f>
        <v/>
      </c>
      <c r="K2760" t="str">
        <f>IF(ISBLANK('dein eigenes'!$A302),"",'dein eigenes'!I302)</f>
        <v/>
      </c>
      <c r="L2760" t="str">
        <f>IF(ISBLANK('dein eigenes'!$A302),"",'dein eigenes'!J302)</f>
        <v/>
      </c>
      <c r="M2760" s="64">
        <f t="shared" si="323"/>
        <v>0</v>
      </c>
    </row>
    <row r="2761" spans="1:13" x14ac:dyDescent="0.25">
      <c r="A2761" t="str">
        <f t="shared" si="324"/>
        <v/>
      </c>
      <c r="B2761">
        <f t="shared" si="325"/>
        <v>0</v>
      </c>
      <c r="C2761" t="str">
        <f>IF(ISBLANK('dein eigenes'!$A303),"",'dein eigenes'!A303)</f>
        <v/>
      </c>
      <c r="D2761" t="str">
        <f>IF(ISBLANK('dein eigenes'!$A303),"",'dein eigenes'!B303)</f>
        <v/>
      </c>
      <c r="E2761" t="str">
        <f>IF(ISBLANK('dein eigenes'!$A303),"",'dein eigenes'!C303)</f>
        <v/>
      </c>
      <c r="F2761" t="str">
        <f>IF(ISBLANK('dein eigenes'!$A303),"",'dein eigenes'!D303)</f>
        <v/>
      </c>
      <c r="G2761" t="str">
        <f>IF(ISBLANK('dein eigenes'!$A303),"",'dein eigenes'!E303)</f>
        <v/>
      </c>
      <c r="H2761" t="str">
        <f>IF(ISBLANK('dein eigenes'!$A303),"",'dein eigenes'!F303)</f>
        <v/>
      </c>
      <c r="I2761" t="str">
        <f>IF(ISBLANK('dein eigenes'!$A303),"",'dein eigenes'!G303)</f>
        <v/>
      </c>
      <c r="J2761" t="str">
        <f>IF(ISBLANK('dein eigenes'!$A303),"",'dein eigenes'!H303)</f>
        <v/>
      </c>
      <c r="K2761" t="str">
        <f>IF(ISBLANK('dein eigenes'!$A303),"",'dein eigenes'!I303)</f>
        <v/>
      </c>
      <c r="L2761" t="str">
        <f>IF(ISBLANK('dein eigenes'!$A303),"",'dein eigenes'!J303)</f>
        <v/>
      </c>
      <c r="M2761" s="64">
        <f t="shared" si="323"/>
        <v>0</v>
      </c>
    </row>
    <row r="2762" spans="1:13" x14ac:dyDescent="0.25">
      <c r="A2762" t="str">
        <f t="shared" si="324"/>
        <v/>
      </c>
      <c r="B2762">
        <f t="shared" si="325"/>
        <v>0</v>
      </c>
      <c r="C2762" t="str">
        <f>IF(ISBLANK('dein eigenes'!$A304),"",'dein eigenes'!A304)</f>
        <v/>
      </c>
      <c r="D2762" t="str">
        <f>IF(ISBLANK('dein eigenes'!$A304),"",'dein eigenes'!B304)</f>
        <v/>
      </c>
      <c r="E2762" t="str">
        <f>IF(ISBLANK('dein eigenes'!$A304),"",'dein eigenes'!C304)</f>
        <v/>
      </c>
      <c r="F2762" t="str">
        <f>IF(ISBLANK('dein eigenes'!$A304),"",'dein eigenes'!D304)</f>
        <v/>
      </c>
      <c r="G2762" t="str">
        <f>IF(ISBLANK('dein eigenes'!$A304),"",'dein eigenes'!E304)</f>
        <v/>
      </c>
      <c r="H2762" t="str">
        <f>IF(ISBLANK('dein eigenes'!$A304),"",'dein eigenes'!F304)</f>
        <v/>
      </c>
      <c r="I2762" t="str">
        <f>IF(ISBLANK('dein eigenes'!$A304),"",'dein eigenes'!G304)</f>
        <v/>
      </c>
      <c r="J2762" t="str">
        <f>IF(ISBLANK('dein eigenes'!$A304),"",'dein eigenes'!H304)</f>
        <v/>
      </c>
      <c r="K2762" t="str">
        <f>IF(ISBLANK('dein eigenes'!$A304),"",'dein eigenes'!I304)</f>
        <v/>
      </c>
      <c r="L2762" t="str">
        <f>IF(ISBLANK('dein eigenes'!$A304),"",'dein eigenes'!J304)</f>
        <v/>
      </c>
      <c r="M2762" s="64">
        <f t="shared" si="323"/>
        <v>0</v>
      </c>
    </row>
    <row r="2763" spans="1:13" x14ac:dyDescent="0.25">
      <c r="A2763" t="str">
        <f t="shared" si="324"/>
        <v/>
      </c>
      <c r="B2763">
        <f t="shared" si="325"/>
        <v>0</v>
      </c>
      <c r="C2763" t="str">
        <f>IF(ISBLANK('dein eigenes'!$A305),"",'dein eigenes'!A305)</f>
        <v/>
      </c>
      <c r="D2763" t="str">
        <f>IF(ISBLANK('dein eigenes'!$A305),"",'dein eigenes'!B305)</f>
        <v/>
      </c>
      <c r="E2763" t="str">
        <f>IF(ISBLANK('dein eigenes'!$A305),"",'dein eigenes'!C305)</f>
        <v/>
      </c>
      <c r="F2763" t="str">
        <f>IF(ISBLANK('dein eigenes'!$A305),"",'dein eigenes'!D305)</f>
        <v/>
      </c>
      <c r="G2763" t="str">
        <f>IF(ISBLANK('dein eigenes'!$A305),"",'dein eigenes'!E305)</f>
        <v/>
      </c>
      <c r="H2763" t="str">
        <f>IF(ISBLANK('dein eigenes'!$A305),"",'dein eigenes'!F305)</f>
        <v/>
      </c>
      <c r="I2763" t="str">
        <f>IF(ISBLANK('dein eigenes'!$A305),"",'dein eigenes'!G305)</f>
        <v/>
      </c>
      <c r="J2763" t="str">
        <f>IF(ISBLANK('dein eigenes'!$A305),"",'dein eigenes'!H305)</f>
        <v/>
      </c>
      <c r="K2763" t="str">
        <f>IF(ISBLANK('dein eigenes'!$A305),"",'dein eigenes'!I305)</f>
        <v/>
      </c>
      <c r="L2763" t="str">
        <f>IF(ISBLANK('dein eigenes'!$A305),"",'dein eigenes'!J305)</f>
        <v/>
      </c>
      <c r="M2763" s="64">
        <f t="shared" si="323"/>
        <v>0</v>
      </c>
    </row>
    <row r="2764" spans="1:13" x14ac:dyDescent="0.25">
      <c r="A2764" t="str">
        <f t="shared" si="324"/>
        <v/>
      </c>
      <c r="B2764">
        <f t="shared" si="325"/>
        <v>0</v>
      </c>
      <c r="C2764" t="str">
        <f>IF(ISBLANK('dein eigenes'!$A306),"",'dein eigenes'!A306)</f>
        <v/>
      </c>
      <c r="D2764" t="str">
        <f>IF(ISBLANK('dein eigenes'!$A306),"",'dein eigenes'!B306)</f>
        <v/>
      </c>
      <c r="E2764" t="str">
        <f>IF(ISBLANK('dein eigenes'!$A306),"",'dein eigenes'!C306)</f>
        <v/>
      </c>
      <c r="F2764" t="str">
        <f>IF(ISBLANK('dein eigenes'!$A306),"",'dein eigenes'!D306)</f>
        <v/>
      </c>
      <c r="G2764" t="str">
        <f>IF(ISBLANK('dein eigenes'!$A306),"",'dein eigenes'!E306)</f>
        <v/>
      </c>
      <c r="H2764" t="str">
        <f>IF(ISBLANK('dein eigenes'!$A306),"",'dein eigenes'!F306)</f>
        <v/>
      </c>
      <c r="I2764" t="str">
        <f>IF(ISBLANK('dein eigenes'!$A306),"",'dein eigenes'!G306)</f>
        <v/>
      </c>
      <c r="J2764" t="str">
        <f>IF(ISBLANK('dein eigenes'!$A306),"",'dein eigenes'!H306)</f>
        <v/>
      </c>
      <c r="K2764" t="str">
        <f>IF(ISBLANK('dein eigenes'!$A306),"",'dein eigenes'!I306)</f>
        <v/>
      </c>
      <c r="L2764" t="str">
        <f>IF(ISBLANK('dein eigenes'!$A306),"",'dein eigenes'!J306)</f>
        <v/>
      </c>
      <c r="M2764" s="64">
        <f t="shared" si="323"/>
        <v>0</v>
      </c>
    </row>
    <row r="2765" spans="1:13" x14ac:dyDescent="0.25">
      <c r="A2765" t="str">
        <f t="shared" si="324"/>
        <v/>
      </c>
      <c r="B2765">
        <f t="shared" si="325"/>
        <v>0</v>
      </c>
      <c r="C2765" t="str">
        <f>IF(ISBLANK('dein eigenes'!$A307),"",'dein eigenes'!A307)</f>
        <v/>
      </c>
      <c r="D2765" t="str">
        <f>IF(ISBLANK('dein eigenes'!$A307),"",'dein eigenes'!B307)</f>
        <v/>
      </c>
      <c r="E2765" t="str">
        <f>IF(ISBLANK('dein eigenes'!$A307),"",'dein eigenes'!C307)</f>
        <v/>
      </c>
      <c r="F2765" t="str">
        <f>IF(ISBLANK('dein eigenes'!$A307),"",'dein eigenes'!D307)</f>
        <v/>
      </c>
      <c r="G2765" t="str">
        <f>IF(ISBLANK('dein eigenes'!$A307),"",'dein eigenes'!E307)</f>
        <v/>
      </c>
      <c r="H2765" t="str">
        <f>IF(ISBLANK('dein eigenes'!$A307),"",'dein eigenes'!F307)</f>
        <v/>
      </c>
      <c r="I2765" t="str">
        <f>IF(ISBLANK('dein eigenes'!$A307),"",'dein eigenes'!G307)</f>
        <v/>
      </c>
      <c r="J2765" t="str">
        <f>IF(ISBLANK('dein eigenes'!$A307),"",'dein eigenes'!H307)</f>
        <v/>
      </c>
      <c r="K2765" t="str">
        <f>IF(ISBLANK('dein eigenes'!$A307),"",'dein eigenes'!I307)</f>
        <v/>
      </c>
      <c r="L2765" t="str">
        <f>IF(ISBLANK('dein eigenes'!$A307),"",'dein eigenes'!J307)</f>
        <v/>
      </c>
      <c r="M2765" s="64">
        <f t="shared" si="323"/>
        <v>0</v>
      </c>
    </row>
    <row r="2766" spans="1:13" x14ac:dyDescent="0.25">
      <c r="A2766" t="str">
        <f t="shared" si="324"/>
        <v/>
      </c>
      <c r="B2766">
        <f t="shared" si="325"/>
        <v>0</v>
      </c>
      <c r="C2766" t="str">
        <f>IF(ISBLANK('dein eigenes'!$A308),"",'dein eigenes'!A308)</f>
        <v/>
      </c>
      <c r="D2766" t="str">
        <f>IF(ISBLANK('dein eigenes'!$A308),"",'dein eigenes'!B308)</f>
        <v/>
      </c>
      <c r="E2766" t="str">
        <f>IF(ISBLANK('dein eigenes'!$A308),"",'dein eigenes'!C308)</f>
        <v/>
      </c>
      <c r="F2766" t="str">
        <f>IF(ISBLANK('dein eigenes'!$A308),"",'dein eigenes'!D308)</f>
        <v/>
      </c>
      <c r="G2766" t="str">
        <f>IF(ISBLANK('dein eigenes'!$A308),"",'dein eigenes'!E308)</f>
        <v/>
      </c>
      <c r="H2766" t="str">
        <f>IF(ISBLANK('dein eigenes'!$A308),"",'dein eigenes'!F308)</f>
        <v/>
      </c>
      <c r="I2766" t="str">
        <f>IF(ISBLANK('dein eigenes'!$A308),"",'dein eigenes'!G308)</f>
        <v/>
      </c>
      <c r="J2766" t="str">
        <f>IF(ISBLANK('dein eigenes'!$A308),"",'dein eigenes'!H308)</f>
        <v/>
      </c>
      <c r="K2766" t="str">
        <f>IF(ISBLANK('dein eigenes'!$A308),"",'dein eigenes'!I308)</f>
        <v/>
      </c>
      <c r="L2766" t="str">
        <f>IF(ISBLANK('dein eigenes'!$A308),"",'dein eigenes'!J308)</f>
        <v/>
      </c>
      <c r="M2766" s="64">
        <f t="shared" si="323"/>
        <v>0</v>
      </c>
    </row>
    <row r="2767" spans="1:13" x14ac:dyDescent="0.25">
      <c r="A2767" t="str">
        <f t="shared" si="324"/>
        <v/>
      </c>
      <c r="B2767">
        <f t="shared" si="325"/>
        <v>0</v>
      </c>
      <c r="C2767" t="str">
        <f>IF(ISBLANK('dein eigenes'!$A309),"",'dein eigenes'!A309)</f>
        <v/>
      </c>
      <c r="D2767" t="str">
        <f>IF(ISBLANK('dein eigenes'!$A309),"",'dein eigenes'!B309)</f>
        <v/>
      </c>
      <c r="E2767" t="str">
        <f>IF(ISBLANK('dein eigenes'!$A309),"",'dein eigenes'!C309)</f>
        <v/>
      </c>
      <c r="F2767" t="str">
        <f>IF(ISBLANK('dein eigenes'!$A309),"",'dein eigenes'!D309)</f>
        <v/>
      </c>
      <c r="G2767" t="str">
        <f>IF(ISBLANK('dein eigenes'!$A309),"",'dein eigenes'!E309)</f>
        <v/>
      </c>
      <c r="H2767" t="str">
        <f>IF(ISBLANK('dein eigenes'!$A309),"",'dein eigenes'!F309)</f>
        <v/>
      </c>
      <c r="I2767" t="str">
        <f>IF(ISBLANK('dein eigenes'!$A309),"",'dein eigenes'!G309)</f>
        <v/>
      </c>
      <c r="J2767" t="str">
        <f>IF(ISBLANK('dein eigenes'!$A309),"",'dein eigenes'!H309)</f>
        <v/>
      </c>
      <c r="K2767" t="str">
        <f>IF(ISBLANK('dein eigenes'!$A309),"",'dein eigenes'!I309)</f>
        <v/>
      </c>
      <c r="L2767" t="str">
        <f>IF(ISBLANK('dein eigenes'!$A309),"",'dein eigenes'!J309)</f>
        <v/>
      </c>
      <c r="M2767" s="64">
        <f t="shared" si="323"/>
        <v>0</v>
      </c>
    </row>
    <row r="2768" spans="1:13" x14ac:dyDescent="0.25">
      <c r="A2768" t="str">
        <f t="shared" si="324"/>
        <v/>
      </c>
      <c r="B2768">
        <f t="shared" si="325"/>
        <v>0</v>
      </c>
      <c r="C2768" t="str">
        <f>IF(ISBLANK('dein eigenes'!$A310),"",'dein eigenes'!A310)</f>
        <v/>
      </c>
      <c r="D2768" t="str">
        <f>IF(ISBLANK('dein eigenes'!$A310),"",'dein eigenes'!B310)</f>
        <v/>
      </c>
      <c r="E2768" t="str">
        <f>IF(ISBLANK('dein eigenes'!$A310),"",'dein eigenes'!C310)</f>
        <v/>
      </c>
      <c r="F2768" t="str">
        <f>IF(ISBLANK('dein eigenes'!$A310),"",'dein eigenes'!D310)</f>
        <v/>
      </c>
      <c r="G2768" t="str">
        <f>IF(ISBLANK('dein eigenes'!$A310),"",'dein eigenes'!E310)</f>
        <v/>
      </c>
      <c r="H2768" t="str">
        <f>IF(ISBLANK('dein eigenes'!$A310),"",'dein eigenes'!F310)</f>
        <v/>
      </c>
      <c r="I2768" t="str">
        <f>IF(ISBLANK('dein eigenes'!$A310),"",'dein eigenes'!G310)</f>
        <v/>
      </c>
      <c r="J2768" t="str">
        <f>IF(ISBLANK('dein eigenes'!$A310),"",'dein eigenes'!H310)</f>
        <v/>
      </c>
      <c r="K2768" t="str">
        <f>IF(ISBLANK('dein eigenes'!$A310),"",'dein eigenes'!I310)</f>
        <v/>
      </c>
      <c r="L2768" t="str">
        <f>IF(ISBLANK('dein eigenes'!$A310),"",'dein eigenes'!J310)</f>
        <v/>
      </c>
      <c r="M2768" s="64">
        <f t="shared" si="323"/>
        <v>0</v>
      </c>
    </row>
    <row r="2769" spans="1:13" x14ac:dyDescent="0.25">
      <c r="A2769" t="str">
        <f t="shared" si="324"/>
        <v/>
      </c>
      <c r="B2769">
        <f t="shared" si="325"/>
        <v>0</v>
      </c>
      <c r="C2769" t="str">
        <f>IF(ISBLANK('dein eigenes'!$A311),"",'dein eigenes'!A311)</f>
        <v/>
      </c>
      <c r="D2769" t="str">
        <f>IF(ISBLANK('dein eigenes'!$A311),"",'dein eigenes'!B311)</f>
        <v/>
      </c>
      <c r="E2769" t="str">
        <f>IF(ISBLANK('dein eigenes'!$A311),"",'dein eigenes'!C311)</f>
        <v/>
      </c>
      <c r="F2769" t="str">
        <f>IF(ISBLANK('dein eigenes'!$A311),"",'dein eigenes'!D311)</f>
        <v/>
      </c>
      <c r="G2769" t="str">
        <f>IF(ISBLANK('dein eigenes'!$A311),"",'dein eigenes'!E311)</f>
        <v/>
      </c>
      <c r="H2769" t="str">
        <f>IF(ISBLANK('dein eigenes'!$A311),"",'dein eigenes'!F311)</f>
        <v/>
      </c>
      <c r="I2769" t="str">
        <f>IF(ISBLANK('dein eigenes'!$A311),"",'dein eigenes'!G311)</f>
        <v/>
      </c>
      <c r="J2769" t="str">
        <f>IF(ISBLANK('dein eigenes'!$A311),"",'dein eigenes'!H311)</f>
        <v/>
      </c>
      <c r="K2769" t="str">
        <f>IF(ISBLANK('dein eigenes'!$A311),"",'dein eigenes'!I311)</f>
        <v/>
      </c>
      <c r="L2769" t="str">
        <f>IF(ISBLANK('dein eigenes'!$A311),"",'dein eigenes'!J311)</f>
        <v/>
      </c>
      <c r="M2769" s="64">
        <f t="shared" si="323"/>
        <v>0</v>
      </c>
    </row>
    <row r="2770" spans="1:13" x14ac:dyDescent="0.25">
      <c r="A2770" t="str">
        <f t="shared" si="324"/>
        <v/>
      </c>
      <c r="B2770">
        <f t="shared" si="325"/>
        <v>0</v>
      </c>
      <c r="C2770" t="str">
        <f>IF(ISBLANK('dein eigenes'!$A312),"",'dein eigenes'!A312)</f>
        <v/>
      </c>
      <c r="D2770" t="str">
        <f>IF(ISBLANK('dein eigenes'!$A312),"",'dein eigenes'!B312)</f>
        <v/>
      </c>
      <c r="E2770" t="str">
        <f>IF(ISBLANK('dein eigenes'!$A312),"",'dein eigenes'!C312)</f>
        <v/>
      </c>
      <c r="F2770" t="str">
        <f>IF(ISBLANK('dein eigenes'!$A312),"",'dein eigenes'!D312)</f>
        <v/>
      </c>
      <c r="G2770" t="str">
        <f>IF(ISBLANK('dein eigenes'!$A312),"",'dein eigenes'!E312)</f>
        <v/>
      </c>
      <c r="H2770" t="str">
        <f>IF(ISBLANK('dein eigenes'!$A312),"",'dein eigenes'!F312)</f>
        <v/>
      </c>
      <c r="I2770" t="str">
        <f>IF(ISBLANK('dein eigenes'!$A312),"",'dein eigenes'!G312)</f>
        <v/>
      </c>
      <c r="J2770" t="str">
        <f>IF(ISBLANK('dein eigenes'!$A312),"",'dein eigenes'!H312)</f>
        <v/>
      </c>
      <c r="K2770" t="str">
        <f>IF(ISBLANK('dein eigenes'!$A312),"",'dein eigenes'!I312)</f>
        <v/>
      </c>
      <c r="L2770" t="str">
        <f>IF(ISBLANK('dein eigenes'!$A312),"",'dein eigenes'!J312)</f>
        <v/>
      </c>
      <c r="M2770" s="64">
        <f t="shared" si="323"/>
        <v>0</v>
      </c>
    </row>
    <row r="2771" spans="1:13" x14ac:dyDescent="0.25">
      <c r="A2771" t="str">
        <f t="shared" si="324"/>
        <v/>
      </c>
      <c r="B2771">
        <f t="shared" si="325"/>
        <v>0</v>
      </c>
      <c r="C2771" t="str">
        <f>IF(ISBLANK('dein eigenes'!$A313),"",'dein eigenes'!A313)</f>
        <v/>
      </c>
      <c r="D2771" t="str">
        <f>IF(ISBLANK('dein eigenes'!$A313),"",'dein eigenes'!B313)</f>
        <v/>
      </c>
      <c r="E2771" t="str">
        <f>IF(ISBLANK('dein eigenes'!$A313),"",'dein eigenes'!C313)</f>
        <v/>
      </c>
      <c r="F2771" t="str">
        <f>IF(ISBLANK('dein eigenes'!$A313),"",'dein eigenes'!D313)</f>
        <v/>
      </c>
      <c r="G2771" t="str">
        <f>IF(ISBLANK('dein eigenes'!$A313),"",'dein eigenes'!E313)</f>
        <v/>
      </c>
      <c r="H2771" t="str">
        <f>IF(ISBLANK('dein eigenes'!$A313),"",'dein eigenes'!F313)</f>
        <v/>
      </c>
      <c r="I2771" t="str">
        <f>IF(ISBLANK('dein eigenes'!$A313),"",'dein eigenes'!G313)</f>
        <v/>
      </c>
      <c r="J2771" t="str">
        <f>IF(ISBLANK('dein eigenes'!$A313),"",'dein eigenes'!H313)</f>
        <v/>
      </c>
      <c r="K2771" t="str">
        <f>IF(ISBLANK('dein eigenes'!$A313),"",'dein eigenes'!I313)</f>
        <v/>
      </c>
      <c r="L2771" t="str">
        <f>IF(ISBLANK('dein eigenes'!$A313),"",'dein eigenes'!J313)</f>
        <v/>
      </c>
      <c r="M2771" s="64">
        <f t="shared" si="323"/>
        <v>0</v>
      </c>
    </row>
    <row r="2772" spans="1:13" x14ac:dyDescent="0.25">
      <c r="A2772" t="str">
        <f t="shared" si="324"/>
        <v/>
      </c>
      <c r="B2772">
        <f t="shared" si="325"/>
        <v>0</v>
      </c>
      <c r="C2772" t="str">
        <f>IF(ISBLANK('dein eigenes'!$A314),"",'dein eigenes'!A314)</f>
        <v/>
      </c>
      <c r="D2772" t="str">
        <f>IF(ISBLANK('dein eigenes'!$A314),"",'dein eigenes'!B314)</f>
        <v/>
      </c>
      <c r="E2772" t="str">
        <f>IF(ISBLANK('dein eigenes'!$A314),"",'dein eigenes'!C314)</f>
        <v/>
      </c>
      <c r="F2772" t="str">
        <f>IF(ISBLANK('dein eigenes'!$A314),"",'dein eigenes'!D314)</f>
        <v/>
      </c>
      <c r="G2772" t="str">
        <f>IF(ISBLANK('dein eigenes'!$A314),"",'dein eigenes'!E314)</f>
        <v/>
      </c>
      <c r="H2772" t="str">
        <f>IF(ISBLANK('dein eigenes'!$A314),"",'dein eigenes'!F314)</f>
        <v/>
      </c>
      <c r="I2772" t="str">
        <f>IF(ISBLANK('dein eigenes'!$A314),"",'dein eigenes'!G314)</f>
        <v/>
      </c>
      <c r="J2772" t="str">
        <f>IF(ISBLANK('dein eigenes'!$A314),"",'dein eigenes'!H314)</f>
        <v/>
      </c>
      <c r="K2772" t="str">
        <f>IF(ISBLANK('dein eigenes'!$A314),"",'dein eigenes'!I314)</f>
        <v/>
      </c>
      <c r="L2772" t="str">
        <f>IF(ISBLANK('dein eigenes'!$A314),"",'dein eigenes'!J314)</f>
        <v/>
      </c>
      <c r="M2772" s="64">
        <f t="shared" si="323"/>
        <v>0</v>
      </c>
    </row>
    <row r="2773" spans="1:13" x14ac:dyDescent="0.25">
      <c r="A2773" t="str">
        <f t="shared" si="324"/>
        <v/>
      </c>
      <c r="B2773">
        <f t="shared" si="325"/>
        <v>0</v>
      </c>
      <c r="C2773" t="str">
        <f>IF(ISBLANK('dein eigenes'!$A315),"",'dein eigenes'!A315)</f>
        <v/>
      </c>
      <c r="D2773" t="str">
        <f>IF(ISBLANK('dein eigenes'!$A315),"",'dein eigenes'!B315)</f>
        <v/>
      </c>
      <c r="E2773" t="str">
        <f>IF(ISBLANK('dein eigenes'!$A315),"",'dein eigenes'!C315)</f>
        <v/>
      </c>
      <c r="F2773" t="str">
        <f>IF(ISBLANK('dein eigenes'!$A315),"",'dein eigenes'!D315)</f>
        <v/>
      </c>
      <c r="G2773" t="str">
        <f>IF(ISBLANK('dein eigenes'!$A315),"",'dein eigenes'!E315)</f>
        <v/>
      </c>
      <c r="H2773" t="str">
        <f>IF(ISBLANK('dein eigenes'!$A315),"",'dein eigenes'!F315)</f>
        <v/>
      </c>
      <c r="I2773" t="str">
        <f>IF(ISBLANK('dein eigenes'!$A315),"",'dein eigenes'!G315)</f>
        <v/>
      </c>
      <c r="J2773" t="str">
        <f>IF(ISBLANK('dein eigenes'!$A315),"",'dein eigenes'!H315)</f>
        <v/>
      </c>
      <c r="K2773" t="str">
        <f>IF(ISBLANK('dein eigenes'!$A315),"",'dein eigenes'!I315)</f>
        <v/>
      </c>
      <c r="L2773" t="str">
        <f>IF(ISBLANK('dein eigenes'!$A315),"",'dein eigenes'!J315)</f>
        <v/>
      </c>
      <c r="M2773" s="64">
        <f t="shared" si="323"/>
        <v>0</v>
      </c>
    </row>
    <row r="2774" spans="1:13" x14ac:dyDescent="0.25">
      <c r="A2774" t="str">
        <f t="shared" si="324"/>
        <v/>
      </c>
      <c r="B2774">
        <f t="shared" si="325"/>
        <v>0</v>
      </c>
      <c r="C2774" t="str">
        <f>IF(ISBLANK('dein eigenes'!$A316),"",'dein eigenes'!A316)</f>
        <v/>
      </c>
      <c r="D2774" t="str">
        <f>IF(ISBLANK('dein eigenes'!$A316),"",'dein eigenes'!B316)</f>
        <v/>
      </c>
      <c r="E2774" t="str">
        <f>IF(ISBLANK('dein eigenes'!$A316),"",'dein eigenes'!C316)</f>
        <v/>
      </c>
      <c r="F2774" t="str">
        <f>IF(ISBLANK('dein eigenes'!$A316),"",'dein eigenes'!D316)</f>
        <v/>
      </c>
      <c r="G2774" t="str">
        <f>IF(ISBLANK('dein eigenes'!$A316),"",'dein eigenes'!E316)</f>
        <v/>
      </c>
      <c r="H2774" t="str">
        <f>IF(ISBLANK('dein eigenes'!$A316),"",'dein eigenes'!F316)</f>
        <v/>
      </c>
      <c r="I2774" t="str">
        <f>IF(ISBLANK('dein eigenes'!$A316),"",'dein eigenes'!G316)</f>
        <v/>
      </c>
      <c r="J2774" t="str">
        <f>IF(ISBLANK('dein eigenes'!$A316),"",'dein eigenes'!H316)</f>
        <v/>
      </c>
      <c r="K2774" t="str">
        <f>IF(ISBLANK('dein eigenes'!$A316),"",'dein eigenes'!I316)</f>
        <v/>
      </c>
      <c r="L2774" t="str">
        <f>IF(ISBLANK('dein eigenes'!$A316),"",'dein eigenes'!J316)</f>
        <v/>
      </c>
      <c r="M2774" s="64">
        <f t="shared" si="323"/>
        <v>0</v>
      </c>
    </row>
    <row r="2775" spans="1:13" x14ac:dyDescent="0.25">
      <c r="A2775" t="str">
        <f t="shared" si="324"/>
        <v/>
      </c>
      <c r="B2775">
        <f t="shared" si="325"/>
        <v>0</v>
      </c>
      <c r="C2775" t="str">
        <f>IF(ISBLANK('dein eigenes'!$A317),"",'dein eigenes'!A317)</f>
        <v/>
      </c>
      <c r="D2775" t="str">
        <f>IF(ISBLANK('dein eigenes'!$A317),"",'dein eigenes'!B317)</f>
        <v/>
      </c>
      <c r="E2775" t="str">
        <f>IF(ISBLANK('dein eigenes'!$A317),"",'dein eigenes'!C317)</f>
        <v/>
      </c>
      <c r="F2775" t="str">
        <f>IF(ISBLANK('dein eigenes'!$A317),"",'dein eigenes'!D317)</f>
        <v/>
      </c>
      <c r="G2775" t="str">
        <f>IF(ISBLANK('dein eigenes'!$A317),"",'dein eigenes'!E317)</f>
        <v/>
      </c>
      <c r="H2775" t="str">
        <f>IF(ISBLANK('dein eigenes'!$A317),"",'dein eigenes'!F317)</f>
        <v/>
      </c>
      <c r="I2775" t="str">
        <f>IF(ISBLANK('dein eigenes'!$A317),"",'dein eigenes'!G317)</f>
        <v/>
      </c>
      <c r="J2775" t="str">
        <f>IF(ISBLANK('dein eigenes'!$A317),"",'dein eigenes'!H317)</f>
        <v/>
      </c>
      <c r="K2775" t="str">
        <f>IF(ISBLANK('dein eigenes'!$A317),"",'dein eigenes'!I317)</f>
        <v/>
      </c>
      <c r="L2775" t="str">
        <f>IF(ISBLANK('dein eigenes'!$A317),"",'dein eigenes'!J317)</f>
        <v/>
      </c>
      <c r="M2775" s="64">
        <f t="shared" si="323"/>
        <v>0</v>
      </c>
    </row>
    <row r="2776" spans="1:13" x14ac:dyDescent="0.25">
      <c r="A2776" t="str">
        <f t="shared" si="324"/>
        <v/>
      </c>
      <c r="B2776">
        <f t="shared" si="325"/>
        <v>0</v>
      </c>
      <c r="C2776" t="str">
        <f>IF(ISBLANK('dein eigenes'!$A318),"",'dein eigenes'!A318)</f>
        <v/>
      </c>
      <c r="D2776" t="str">
        <f>IF(ISBLANK('dein eigenes'!$A318),"",'dein eigenes'!B318)</f>
        <v/>
      </c>
      <c r="E2776" t="str">
        <f>IF(ISBLANK('dein eigenes'!$A318),"",'dein eigenes'!C318)</f>
        <v/>
      </c>
      <c r="F2776" t="str">
        <f>IF(ISBLANK('dein eigenes'!$A318),"",'dein eigenes'!D318)</f>
        <v/>
      </c>
      <c r="G2776" t="str">
        <f>IF(ISBLANK('dein eigenes'!$A318),"",'dein eigenes'!E318)</f>
        <v/>
      </c>
      <c r="H2776" t="str">
        <f>IF(ISBLANK('dein eigenes'!$A318),"",'dein eigenes'!F318)</f>
        <v/>
      </c>
      <c r="I2776" t="str">
        <f>IF(ISBLANK('dein eigenes'!$A318),"",'dein eigenes'!G318)</f>
        <v/>
      </c>
      <c r="J2776" t="str">
        <f>IF(ISBLANK('dein eigenes'!$A318),"",'dein eigenes'!H318)</f>
        <v/>
      </c>
      <c r="K2776" t="str">
        <f>IF(ISBLANK('dein eigenes'!$A318),"",'dein eigenes'!I318)</f>
        <v/>
      </c>
      <c r="L2776" t="str">
        <f>IF(ISBLANK('dein eigenes'!$A318),"",'dein eigenes'!J318)</f>
        <v/>
      </c>
      <c r="M2776" s="64">
        <f t="shared" si="323"/>
        <v>0</v>
      </c>
    </row>
    <row r="2777" spans="1:13" x14ac:dyDescent="0.25">
      <c r="A2777" t="str">
        <f t="shared" si="324"/>
        <v/>
      </c>
      <c r="B2777">
        <f t="shared" si="325"/>
        <v>0</v>
      </c>
      <c r="C2777" t="str">
        <f>IF(ISBLANK('dein eigenes'!$A319),"",'dein eigenes'!A319)</f>
        <v/>
      </c>
      <c r="D2777" t="str">
        <f>IF(ISBLANK('dein eigenes'!$A319),"",'dein eigenes'!B319)</f>
        <v/>
      </c>
      <c r="E2777" t="str">
        <f>IF(ISBLANK('dein eigenes'!$A319),"",'dein eigenes'!C319)</f>
        <v/>
      </c>
      <c r="F2777" t="str">
        <f>IF(ISBLANK('dein eigenes'!$A319),"",'dein eigenes'!D319)</f>
        <v/>
      </c>
      <c r="G2777" t="str">
        <f>IF(ISBLANK('dein eigenes'!$A319),"",'dein eigenes'!E319)</f>
        <v/>
      </c>
      <c r="H2777" t="str">
        <f>IF(ISBLANK('dein eigenes'!$A319),"",'dein eigenes'!F319)</f>
        <v/>
      </c>
      <c r="I2777" t="str">
        <f>IF(ISBLANK('dein eigenes'!$A319),"",'dein eigenes'!G319)</f>
        <v/>
      </c>
      <c r="J2777" t="str">
        <f>IF(ISBLANK('dein eigenes'!$A319),"",'dein eigenes'!H319)</f>
        <v/>
      </c>
      <c r="K2777" t="str">
        <f>IF(ISBLANK('dein eigenes'!$A319),"",'dein eigenes'!I319)</f>
        <v/>
      </c>
      <c r="L2777" t="str">
        <f>IF(ISBLANK('dein eigenes'!$A319),"",'dein eigenes'!J319)</f>
        <v/>
      </c>
      <c r="M2777" s="64">
        <f t="shared" si="323"/>
        <v>0</v>
      </c>
    </row>
    <row r="2778" spans="1:13" x14ac:dyDescent="0.25">
      <c r="A2778" t="str">
        <f t="shared" si="324"/>
        <v/>
      </c>
      <c r="B2778">
        <f t="shared" si="325"/>
        <v>0</v>
      </c>
      <c r="C2778" t="str">
        <f>IF(ISBLANK('dein eigenes'!$A320),"",'dein eigenes'!A320)</f>
        <v/>
      </c>
      <c r="D2778" t="str">
        <f>IF(ISBLANK('dein eigenes'!$A320),"",'dein eigenes'!B320)</f>
        <v/>
      </c>
      <c r="E2778" t="str">
        <f>IF(ISBLANK('dein eigenes'!$A320),"",'dein eigenes'!C320)</f>
        <v/>
      </c>
      <c r="F2778" t="str">
        <f>IF(ISBLANK('dein eigenes'!$A320),"",'dein eigenes'!D320)</f>
        <v/>
      </c>
      <c r="G2778" t="str">
        <f>IF(ISBLANK('dein eigenes'!$A320),"",'dein eigenes'!E320)</f>
        <v/>
      </c>
      <c r="H2778" t="str">
        <f>IF(ISBLANK('dein eigenes'!$A320),"",'dein eigenes'!F320)</f>
        <v/>
      </c>
      <c r="I2778" t="str">
        <f>IF(ISBLANK('dein eigenes'!$A320),"",'dein eigenes'!G320)</f>
        <v/>
      </c>
      <c r="J2778" t="str">
        <f>IF(ISBLANK('dein eigenes'!$A320),"",'dein eigenes'!H320)</f>
        <v/>
      </c>
      <c r="K2778" t="str">
        <f>IF(ISBLANK('dein eigenes'!$A320),"",'dein eigenes'!I320)</f>
        <v/>
      </c>
      <c r="L2778" t="str">
        <f>IF(ISBLANK('dein eigenes'!$A320),"",'dein eigenes'!J320)</f>
        <v/>
      </c>
      <c r="M2778" s="64">
        <f t="shared" si="323"/>
        <v>0</v>
      </c>
    </row>
    <row r="2779" spans="1:13" x14ac:dyDescent="0.25">
      <c r="A2779" t="str">
        <f t="shared" si="324"/>
        <v/>
      </c>
      <c r="B2779">
        <f t="shared" si="325"/>
        <v>0</v>
      </c>
      <c r="C2779" t="str">
        <f>IF(ISBLANK('dein eigenes'!$A321),"",'dein eigenes'!A321)</f>
        <v/>
      </c>
      <c r="D2779" t="str">
        <f>IF(ISBLANK('dein eigenes'!$A321),"",'dein eigenes'!B321)</f>
        <v/>
      </c>
      <c r="E2779" t="str">
        <f>IF(ISBLANK('dein eigenes'!$A321),"",'dein eigenes'!C321)</f>
        <v/>
      </c>
      <c r="F2779" t="str">
        <f>IF(ISBLANK('dein eigenes'!$A321),"",'dein eigenes'!D321)</f>
        <v/>
      </c>
      <c r="G2779" t="str">
        <f>IF(ISBLANK('dein eigenes'!$A321),"",'dein eigenes'!E321)</f>
        <v/>
      </c>
      <c r="H2779" t="str">
        <f>IF(ISBLANK('dein eigenes'!$A321),"",'dein eigenes'!F321)</f>
        <v/>
      </c>
      <c r="I2779" t="str">
        <f>IF(ISBLANK('dein eigenes'!$A321),"",'dein eigenes'!G321)</f>
        <v/>
      </c>
      <c r="J2779" t="str">
        <f>IF(ISBLANK('dein eigenes'!$A321),"",'dein eigenes'!H321)</f>
        <v/>
      </c>
      <c r="K2779" t="str">
        <f>IF(ISBLANK('dein eigenes'!$A321),"",'dein eigenes'!I321)</f>
        <v/>
      </c>
      <c r="L2779" t="str">
        <f>IF(ISBLANK('dein eigenes'!$A321),"",'dein eigenes'!J321)</f>
        <v/>
      </c>
      <c r="M2779" s="64">
        <f t="shared" si="323"/>
        <v>0</v>
      </c>
    </row>
    <row r="2780" spans="1:13" x14ac:dyDescent="0.25">
      <c r="A2780" t="str">
        <f t="shared" si="324"/>
        <v/>
      </c>
      <c r="B2780">
        <f t="shared" si="325"/>
        <v>0</v>
      </c>
      <c r="C2780" t="str">
        <f>IF(ISBLANK('dein eigenes'!$A322),"",'dein eigenes'!A322)</f>
        <v/>
      </c>
      <c r="D2780" t="str">
        <f>IF(ISBLANK('dein eigenes'!$A322),"",'dein eigenes'!B322)</f>
        <v/>
      </c>
      <c r="E2780" t="str">
        <f>IF(ISBLANK('dein eigenes'!$A322),"",'dein eigenes'!C322)</f>
        <v/>
      </c>
      <c r="F2780" t="str">
        <f>IF(ISBLANK('dein eigenes'!$A322),"",'dein eigenes'!D322)</f>
        <v/>
      </c>
      <c r="G2780" t="str">
        <f>IF(ISBLANK('dein eigenes'!$A322),"",'dein eigenes'!E322)</f>
        <v/>
      </c>
      <c r="H2780" t="str">
        <f>IF(ISBLANK('dein eigenes'!$A322),"",'dein eigenes'!F322)</f>
        <v/>
      </c>
      <c r="I2780" t="str">
        <f>IF(ISBLANK('dein eigenes'!$A322),"",'dein eigenes'!G322)</f>
        <v/>
      </c>
      <c r="J2780" t="str">
        <f>IF(ISBLANK('dein eigenes'!$A322),"",'dein eigenes'!H322)</f>
        <v/>
      </c>
      <c r="K2780" t="str">
        <f>IF(ISBLANK('dein eigenes'!$A322),"",'dein eigenes'!I322)</f>
        <v/>
      </c>
      <c r="L2780" t="str">
        <f>IF(ISBLANK('dein eigenes'!$A322),"",'dein eigenes'!J322)</f>
        <v/>
      </c>
      <c r="M2780" s="64">
        <f t="shared" ref="M2780:M2843" si="326">IF(D2780="",0,L2780-D2780)</f>
        <v>0</v>
      </c>
    </row>
    <row r="2781" spans="1:13" x14ac:dyDescent="0.25">
      <c r="A2781" t="str">
        <f t="shared" ref="A2781:A2844" si="327">MID(C2781,1,$B$1)</f>
        <v/>
      </c>
      <c r="B2781">
        <f t="shared" ref="B2781:B2844" si="328">IF(ISBLANK(C2781),"",LEN(C2781))</f>
        <v>0</v>
      </c>
      <c r="C2781" t="str">
        <f>IF(ISBLANK('dein eigenes'!$A323),"",'dein eigenes'!A323)</f>
        <v/>
      </c>
      <c r="D2781" t="str">
        <f>IF(ISBLANK('dein eigenes'!$A323),"",'dein eigenes'!B323)</f>
        <v/>
      </c>
      <c r="E2781" t="str">
        <f>IF(ISBLANK('dein eigenes'!$A323),"",'dein eigenes'!C323)</f>
        <v/>
      </c>
      <c r="F2781" t="str">
        <f>IF(ISBLANK('dein eigenes'!$A323),"",'dein eigenes'!D323)</f>
        <v/>
      </c>
      <c r="G2781" t="str">
        <f>IF(ISBLANK('dein eigenes'!$A323),"",'dein eigenes'!E323)</f>
        <v/>
      </c>
      <c r="H2781" t="str">
        <f>IF(ISBLANK('dein eigenes'!$A323),"",'dein eigenes'!F323)</f>
        <v/>
      </c>
      <c r="I2781" t="str">
        <f>IF(ISBLANK('dein eigenes'!$A323),"",'dein eigenes'!G323)</f>
        <v/>
      </c>
      <c r="J2781" t="str">
        <f>IF(ISBLANK('dein eigenes'!$A323),"",'dein eigenes'!H323)</f>
        <v/>
      </c>
      <c r="K2781" t="str">
        <f>IF(ISBLANK('dein eigenes'!$A323),"",'dein eigenes'!I323)</f>
        <v/>
      </c>
      <c r="L2781" t="str">
        <f>IF(ISBLANK('dein eigenes'!$A323),"",'dein eigenes'!J323)</f>
        <v/>
      </c>
      <c r="M2781" s="64">
        <f t="shared" si="326"/>
        <v>0</v>
      </c>
    </row>
    <row r="2782" spans="1:13" x14ac:dyDescent="0.25">
      <c r="A2782" t="str">
        <f t="shared" si="327"/>
        <v/>
      </c>
      <c r="B2782">
        <f t="shared" si="328"/>
        <v>0</v>
      </c>
      <c r="C2782" t="str">
        <f>IF(ISBLANK('dein eigenes'!$A324),"",'dein eigenes'!A324)</f>
        <v/>
      </c>
      <c r="D2782" t="str">
        <f>IF(ISBLANK('dein eigenes'!$A324),"",'dein eigenes'!B324)</f>
        <v/>
      </c>
      <c r="E2782" t="str">
        <f>IF(ISBLANK('dein eigenes'!$A324),"",'dein eigenes'!C324)</f>
        <v/>
      </c>
      <c r="F2782" t="str">
        <f>IF(ISBLANK('dein eigenes'!$A324),"",'dein eigenes'!D324)</f>
        <v/>
      </c>
      <c r="G2782" t="str">
        <f>IF(ISBLANK('dein eigenes'!$A324),"",'dein eigenes'!E324)</f>
        <v/>
      </c>
      <c r="H2782" t="str">
        <f>IF(ISBLANK('dein eigenes'!$A324),"",'dein eigenes'!F324)</f>
        <v/>
      </c>
      <c r="I2782" t="str">
        <f>IF(ISBLANK('dein eigenes'!$A324),"",'dein eigenes'!G324)</f>
        <v/>
      </c>
      <c r="J2782" t="str">
        <f>IF(ISBLANK('dein eigenes'!$A324),"",'dein eigenes'!H324)</f>
        <v/>
      </c>
      <c r="K2782" t="str">
        <f>IF(ISBLANK('dein eigenes'!$A324),"",'dein eigenes'!I324)</f>
        <v/>
      </c>
      <c r="L2782" t="str">
        <f>IF(ISBLANK('dein eigenes'!$A324),"",'dein eigenes'!J324)</f>
        <v/>
      </c>
      <c r="M2782" s="64">
        <f t="shared" si="326"/>
        <v>0</v>
      </c>
    </row>
    <row r="2783" spans="1:13" x14ac:dyDescent="0.25">
      <c r="A2783" t="str">
        <f t="shared" si="327"/>
        <v/>
      </c>
      <c r="B2783">
        <f t="shared" si="328"/>
        <v>0</v>
      </c>
      <c r="C2783" t="str">
        <f>IF(ISBLANK('dein eigenes'!$A325),"",'dein eigenes'!A325)</f>
        <v/>
      </c>
      <c r="D2783" t="str">
        <f>IF(ISBLANK('dein eigenes'!$A325),"",'dein eigenes'!B325)</f>
        <v/>
      </c>
      <c r="E2783" t="str">
        <f>IF(ISBLANK('dein eigenes'!$A325),"",'dein eigenes'!C325)</f>
        <v/>
      </c>
      <c r="F2783" t="str">
        <f>IF(ISBLANK('dein eigenes'!$A325),"",'dein eigenes'!D325)</f>
        <v/>
      </c>
      <c r="G2783" t="str">
        <f>IF(ISBLANK('dein eigenes'!$A325),"",'dein eigenes'!E325)</f>
        <v/>
      </c>
      <c r="H2783" t="str">
        <f>IF(ISBLANK('dein eigenes'!$A325),"",'dein eigenes'!F325)</f>
        <v/>
      </c>
      <c r="I2783" t="str">
        <f>IF(ISBLANK('dein eigenes'!$A325),"",'dein eigenes'!G325)</f>
        <v/>
      </c>
      <c r="J2783" t="str">
        <f>IF(ISBLANK('dein eigenes'!$A325),"",'dein eigenes'!H325)</f>
        <v/>
      </c>
      <c r="K2783" t="str">
        <f>IF(ISBLANK('dein eigenes'!$A325),"",'dein eigenes'!I325)</f>
        <v/>
      </c>
      <c r="L2783" t="str">
        <f>IF(ISBLANK('dein eigenes'!$A325),"",'dein eigenes'!J325)</f>
        <v/>
      </c>
      <c r="M2783" s="64">
        <f t="shared" si="326"/>
        <v>0</v>
      </c>
    </row>
    <row r="2784" spans="1:13" x14ac:dyDescent="0.25">
      <c r="A2784" t="str">
        <f t="shared" si="327"/>
        <v/>
      </c>
      <c r="B2784">
        <f t="shared" si="328"/>
        <v>0</v>
      </c>
      <c r="C2784" t="str">
        <f>IF(ISBLANK('dein eigenes'!$A326),"",'dein eigenes'!A326)</f>
        <v/>
      </c>
      <c r="D2784" t="str">
        <f>IF(ISBLANK('dein eigenes'!$A326),"",'dein eigenes'!B326)</f>
        <v/>
      </c>
      <c r="E2784" t="str">
        <f>IF(ISBLANK('dein eigenes'!$A326),"",'dein eigenes'!C326)</f>
        <v/>
      </c>
      <c r="F2784" t="str">
        <f>IF(ISBLANK('dein eigenes'!$A326),"",'dein eigenes'!D326)</f>
        <v/>
      </c>
      <c r="G2784" t="str">
        <f>IF(ISBLANK('dein eigenes'!$A326),"",'dein eigenes'!E326)</f>
        <v/>
      </c>
      <c r="H2784" t="str">
        <f>IF(ISBLANK('dein eigenes'!$A326),"",'dein eigenes'!F326)</f>
        <v/>
      </c>
      <c r="I2784" t="str">
        <f>IF(ISBLANK('dein eigenes'!$A326),"",'dein eigenes'!G326)</f>
        <v/>
      </c>
      <c r="J2784" t="str">
        <f>IF(ISBLANK('dein eigenes'!$A326),"",'dein eigenes'!H326)</f>
        <v/>
      </c>
      <c r="K2784" t="str">
        <f>IF(ISBLANK('dein eigenes'!$A326),"",'dein eigenes'!I326)</f>
        <v/>
      </c>
      <c r="L2784" t="str">
        <f>IF(ISBLANK('dein eigenes'!$A326),"",'dein eigenes'!J326)</f>
        <v/>
      </c>
      <c r="M2784" s="64">
        <f t="shared" si="326"/>
        <v>0</v>
      </c>
    </row>
    <row r="2785" spans="1:13" x14ac:dyDescent="0.25">
      <c r="A2785" t="str">
        <f t="shared" si="327"/>
        <v/>
      </c>
      <c r="B2785">
        <f t="shared" si="328"/>
        <v>0</v>
      </c>
      <c r="C2785" t="str">
        <f>IF(ISBLANK('dein eigenes'!$A327),"",'dein eigenes'!A327)</f>
        <v/>
      </c>
      <c r="D2785" t="str">
        <f>IF(ISBLANK('dein eigenes'!$A327),"",'dein eigenes'!B327)</f>
        <v/>
      </c>
      <c r="E2785" t="str">
        <f>IF(ISBLANK('dein eigenes'!$A327),"",'dein eigenes'!C327)</f>
        <v/>
      </c>
      <c r="F2785" t="str">
        <f>IF(ISBLANK('dein eigenes'!$A327),"",'dein eigenes'!D327)</f>
        <v/>
      </c>
      <c r="G2785" t="str">
        <f>IF(ISBLANK('dein eigenes'!$A327),"",'dein eigenes'!E327)</f>
        <v/>
      </c>
      <c r="H2785" t="str">
        <f>IF(ISBLANK('dein eigenes'!$A327),"",'dein eigenes'!F327)</f>
        <v/>
      </c>
      <c r="I2785" t="str">
        <f>IF(ISBLANK('dein eigenes'!$A327),"",'dein eigenes'!G327)</f>
        <v/>
      </c>
      <c r="J2785" t="str">
        <f>IF(ISBLANK('dein eigenes'!$A327),"",'dein eigenes'!H327)</f>
        <v/>
      </c>
      <c r="K2785" t="str">
        <f>IF(ISBLANK('dein eigenes'!$A327),"",'dein eigenes'!I327)</f>
        <v/>
      </c>
      <c r="L2785" t="str">
        <f>IF(ISBLANK('dein eigenes'!$A327),"",'dein eigenes'!J327)</f>
        <v/>
      </c>
      <c r="M2785" s="64">
        <f t="shared" si="326"/>
        <v>0</v>
      </c>
    </row>
    <row r="2786" spans="1:13" x14ac:dyDescent="0.25">
      <c r="A2786" t="str">
        <f t="shared" si="327"/>
        <v/>
      </c>
      <c r="B2786">
        <f t="shared" si="328"/>
        <v>0</v>
      </c>
      <c r="C2786" t="str">
        <f>IF(ISBLANK('dein eigenes'!$A328),"",'dein eigenes'!A328)</f>
        <v/>
      </c>
      <c r="D2786" t="str">
        <f>IF(ISBLANK('dein eigenes'!$A328),"",'dein eigenes'!B328)</f>
        <v/>
      </c>
      <c r="E2786" t="str">
        <f>IF(ISBLANK('dein eigenes'!$A328),"",'dein eigenes'!C328)</f>
        <v/>
      </c>
      <c r="F2786" t="str">
        <f>IF(ISBLANK('dein eigenes'!$A328),"",'dein eigenes'!D328)</f>
        <v/>
      </c>
      <c r="G2786" t="str">
        <f>IF(ISBLANK('dein eigenes'!$A328),"",'dein eigenes'!E328)</f>
        <v/>
      </c>
      <c r="H2786" t="str">
        <f>IF(ISBLANK('dein eigenes'!$A328),"",'dein eigenes'!F328)</f>
        <v/>
      </c>
      <c r="I2786" t="str">
        <f>IF(ISBLANK('dein eigenes'!$A328),"",'dein eigenes'!G328)</f>
        <v/>
      </c>
      <c r="J2786" t="str">
        <f>IF(ISBLANK('dein eigenes'!$A328),"",'dein eigenes'!H328)</f>
        <v/>
      </c>
      <c r="K2786" t="str">
        <f>IF(ISBLANK('dein eigenes'!$A328),"",'dein eigenes'!I328)</f>
        <v/>
      </c>
      <c r="L2786" t="str">
        <f>IF(ISBLANK('dein eigenes'!$A328),"",'dein eigenes'!J328)</f>
        <v/>
      </c>
      <c r="M2786" s="64">
        <f t="shared" si="326"/>
        <v>0</v>
      </c>
    </row>
    <row r="2787" spans="1:13" x14ac:dyDescent="0.25">
      <c r="A2787" t="str">
        <f t="shared" si="327"/>
        <v/>
      </c>
      <c r="B2787">
        <f t="shared" si="328"/>
        <v>0</v>
      </c>
      <c r="C2787" t="str">
        <f>IF(ISBLANK('dein eigenes'!$A329),"",'dein eigenes'!A329)</f>
        <v/>
      </c>
      <c r="D2787" t="str">
        <f>IF(ISBLANK('dein eigenes'!$A329),"",'dein eigenes'!B329)</f>
        <v/>
      </c>
      <c r="E2787" t="str">
        <f>IF(ISBLANK('dein eigenes'!$A329),"",'dein eigenes'!C329)</f>
        <v/>
      </c>
      <c r="F2787" t="str">
        <f>IF(ISBLANK('dein eigenes'!$A329),"",'dein eigenes'!D329)</f>
        <v/>
      </c>
      <c r="G2787" t="str">
        <f>IF(ISBLANK('dein eigenes'!$A329),"",'dein eigenes'!E329)</f>
        <v/>
      </c>
      <c r="H2787" t="str">
        <f>IF(ISBLANK('dein eigenes'!$A329),"",'dein eigenes'!F329)</f>
        <v/>
      </c>
      <c r="I2787" t="str">
        <f>IF(ISBLANK('dein eigenes'!$A329),"",'dein eigenes'!G329)</f>
        <v/>
      </c>
      <c r="J2787" t="str">
        <f>IF(ISBLANK('dein eigenes'!$A329),"",'dein eigenes'!H329)</f>
        <v/>
      </c>
      <c r="K2787" t="str">
        <f>IF(ISBLANK('dein eigenes'!$A329),"",'dein eigenes'!I329)</f>
        <v/>
      </c>
      <c r="L2787" t="str">
        <f>IF(ISBLANK('dein eigenes'!$A329),"",'dein eigenes'!J329)</f>
        <v/>
      </c>
      <c r="M2787" s="64">
        <f t="shared" si="326"/>
        <v>0</v>
      </c>
    </row>
    <row r="2788" spans="1:13" x14ac:dyDescent="0.25">
      <c r="A2788" t="str">
        <f t="shared" si="327"/>
        <v/>
      </c>
      <c r="B2788">
        <f t="shared" si="328"/>
        <v>0</v>
      </c>
      <c r="C2788" t="str">
        <f>IF(ISBLANK('dein eigenes'!$A330),"",'dein eigenes'!A330)</f>
        <v/>
      </c>
      <c r="D2788" t="str">
        <f>IF(ISBLANK('dein eigenes'!$A330),"",'dein eigenes'!B330)</f>
        <v/>
      </c>
      <c r="E2788" t="str">
        <f>IF(ISBLANK('dein eigenes'!$A330),"",'dein eigenes'!C330)</f>
        <v/>
      </c>
      <c r="F2788" t="str">
        <f>IF(ISBLANK('dein eigenes'!$A330),"",'dein eigenes'!D330)</f>
        <v/>
      </c>
      <c r="G2788" t="str">
        <f>IF(ISBLANK('dein eigenes'!$A330),"",'dein eigenes'!E330)</f>
        <v/>
      </c>
      <c r="H2788" t="str">
        <f>IF(ISBLANK('dein eigenes'!$A330),"",'dein eigenes'!F330)</f>
        <v/>
      </c>
      <c r="I2788" t="str">
        <f>IF(ISBLANK('dein eigenes'!$A330),"",'dein eigenes'!G330)</f>
        <v/>
      </c>
      <c r="J2788" t="str">
        <f>IF(ISBLANK('dein eigenes'!$A330),"",'dein eigenes'!H330)</f>
        <v/>
      </c>
      <c r="K2788" t="str">
        <f>IF(ISBLANK('dein eigenes'!$A330),"",'dein eigenes'!I330)</f>
        <v/>
      </c>
      <c r="L2788" t="str">
        <f>IF(ISBLANK('dein eigenes'!$A330),"",'dein eigenes'!J330)</f>
        <v/>
      </c>
      <c r="M2788" s="64">
        <f t="shared" si="326"/>
        <v>0</v>
      </c>
    </row>
    <row r="2789" spans="1:13" x14ac:dyDescent="0.25">
      <c r="A2789" t="str">
        <f t="shared" si="327"/>
        <v/>
      </c>
      <c r="B2789">
        <f t="shared" si="328"/>
        <v>0</v>
      </c>
      <c r="C2789" t="str">
        <f>IF(ISBLANK('dein eigenes'!$A331),"",'dein eigenes'!A331)</f>
        <v/>
      </c>
      <c r="D2789" t="str">
        <f>IF(ISBLANK('dein eigenes'!$A331),"",'dein eigenes'!B331)</f>
        <v/>
      </c>
      <c r="E2789" t="str">
        <f>IF(ISBLANK('dein eigenes'!$A331),"",'dein eigenes'!C331)</f>
        <v/>
      </c>
      <c r="F2789" t="str">
        <f>IF(ISBLANK('dein eigenes'!$A331),"",'dein eigenes'!D331)</f>
        <v/>
      </c>
      <c r="G2789" t="str">
        <f>IF(ISBLANK('dein eigenes'!$A331),"",'dein eigenes'!E331)</f>
        <v/>
      </c>
      <c r="H2789" t="str">
        <f>IF(ISBLANK('dein eigenes'!$A331),"",'dein eigenes'!F331)</f>
        <v/>
      </c>
      <c r="I2789" t="str">
        <f>IF(ISBLANK('dein eigenes'!$A331),"",'dein eigenes'!G331)</f>
        <v/>
      </c>
      <c r="J2789" t="str">
        <f>IF(ISBLANK('dein eigenes'!$A331),"",'dein eigenes'!H331)</f>
        <v/>
      </c>
      <c r="K2789" t="str">
        <f>IF(ISBLANK('dein eigenes'!$A331),"",'dein eigenes'!I331)</f>
        <v/>
      </c>
      <c r="L2789" t="str">
        <f>IF(ISBLANK('dein eigenes'!$A331),"",'dein eigenes'!J331)</f>
        <v/>
      </c>
      <c r="M2789" s="64">
        <f t="shared" si="326"/>
        <v>0</v>
      </c>
    </row>
    <row r="2790" spans="1:13" x14ac:dyDescent="0.25">
      <c r="A2790" t="str">
        <f t="shared" si="327"/>
        <v/>
      </c>
      <c r="B2790">
        <f t="shared" si="328"/>
        <v>0</v>
      </c>
      <c r="C2790" t="str">
        <f>IF(ISBLANK('dein eigenes'!$A332),"",'dein eigenes'!A332)</f>
        <v/>
      </c>
      <c r="D2790" t="str">
        <f>IF(ISBLANK('dein eigenes'!$A332),"",'dein eigenes'!B332)</f>
        <v/>
      </c>
      <c r="E2790" t="str">
        <f>IF(ISBLANK('dein eigenes'!$A332),"",'dein eigenes'!C332)</f>
        <v/>
      </c>
      <c r="F2790" t="str">
        <f>IF(ISBLANK('dein eigenes'!$A332),"",'dein eigenes'!D332)</f>
        <v/>
      </c>
      <c r="G2790" t="str">
        <f>IF(ISBLANK('dein eigenes'!$A332),"",'dein eigenes'!E332)</f>
        <v/>
      </c>
      <c r="H2790" t="str">
        <f>IF(ISBLANK('dein eigenes'!$A332),"",'dein eigenes'!F332)</f>
        <v/>
      </c>
      <c r="I2790" t="str">
        <f>IF(ISBLANK('dein eigenes'!$A332),"",'dein eigenes'!G332)</f>
        <v/>
      </c>
      <c r="J2790" t="str">
        <f>IF(ISBLANK('dein eigenes'!$A332),"",'dein eigenes'!H332)</f>
        <v/>
      </c>
      <c r="K2790" t="str">
        <f>IF(ISBLANK('dein eigenes'!$A332),"",'dein eigenes'!I332)</f>
        <v/>
      </c>
      <c r="L2790" t="str">
        <f>IF(ISBLANK('dein eigenes'!$A332),"",'dein eigenes'!J332)</f>
        <v/>
      </c>
      <c r="M2790" s="64">
        <f t="shared" si="326"/>
        <v>0</v>
      </c>
    </row>
    <row r="2791" spans="1:13" x14ac:dyDescent="0.25">
      <c r="A2791" t="str">
        <f t="shared" si="327"/>
        <v/>
      </c>
      <c r="B2791">
        <f t="shared" si="328"/>
        <v>0</v>
      </c>
      <c r="C2791" t="str">
        <f>IF(ISBLANK('dein eigenes'!$A333),"",'dein eigenes'!A333)</f>
        <v/>
      </c>
      <c r="D2791" t="str">
        <f>IF(ISBLANK('dein eigenes'!$A333),"",'dein eigenes'!B333)</f>
        <v/>
      </c>
      <c r="E2791" t="str">
        <f>IF(ISBLANK('dein eigenes'!$A333),"",'dein eigenes'!C333)</f>
        <v/>
      </c>
      <c r="F2791" t="str">
        <f>IF(ISBLANK('dein eigenes'!$A333),"",'dein eigenes'!D333)</f>
        <v/>
      </c>
      <c r="G2791" t="str">
        <f>IF(ISBLANK('dein eigenes'!$A333),"",'dein eigenes'!E333)</f>
        <v/>
      </c>
      <c r="H2791" t="str">
        <f>IF(ISBLANK('dein eigenes'!$A333),"",'dein eigenes'!F333)</f>
        <v/>
      </c>
      <c r="I2791" t="str">
        <f>IF(ISBLANK('dein eigenes'!$A333),"",'dein eigenes'!G333)</f>
        <v/>
      </c>
      <c r="J2791" t="str">
        <f>IF(ISBLANK('dein eigenes'!$A333),"",'dein eigenes'!H333)</f>
        <v/>
      </c>
      <c r="K2791" t="str">
        <f>IF(ISBLANK('dein eigenes'!$A333),"",'dein eigenes'!I333)</f>
        <v/>
      </c>
      <c r="L2791" t="str">
        <f>IF(ISBLANK('dein eigenes'!$A333),"",'dein eigenes'!J333)</f>
        <v/>
      </c>
      <c r="M2791" s="64">
        <f t="shared" si="326"/>
        <v>0</v>
      </c>
    </row>
    <row r="2792" spans="1:13" x14ac:dyDescent="0.25">
      <c r="A2792" t="str">
        <f t="shared" si="327"/>
        <v/>
      </c>
      <c r="B2792">
        <f t="shared" si="328"/>
        <v>0</v>
      </c>
      <c r="C2792" t="str">
        <f>IF(ISBLANK('dein eigenes'!$A334),"",'dein eigenes'!A334)</f>
        <v/>
      </c>
      <c r="D2792" t="str">
        <f>IF(ISBLANK('dein eigenes'!$A334),"",'dein eigenes'!B334)</f>
        <v/>
      </c>
      <c r="E2792" t="str">
        <f>IF(ISBLANK('dein eigenes'!$A334),"",'dein eigenes'!C334)</f>
        <v/>
      </c>
      <c r="F2792" t="str">
        <f>IF(ISBLANK('dein eigenes'!$A334),"",'dein eigenes'!D334)</f>
        <v/>
      </c>
      <c r="G2792" t="str">
        <f>IF(ISBLANK('dein eigenes'!$A334),"",'dein eigenes'!E334)</f>
        <v/>
      </c>
      <c r="H2792" t="str">
        <f>IF(ISBLANK('dein eigenes'!$A334),"",'dein eigenes'!F334)</f>
        <v/>
      </c>
      <c r="I2792" t="str">
        <f>IF(ISBLANK('dein eigenes'!$A334),"",'dein eigenes'!G334)</f>
        <v/>
      </c>
      <c r="J2792" t="str">
        <f>IF(ISBLANK('dein eigenes'!$A334),"",'dein eigenes'!H334)</f>
        <v/>
      </c>
      <c r="K2792" t="str">
        <f>IF(ISBLANK('dein eigenes'!$A334),"",'dein eigenes'!I334)</f>
        <v/>
      </c>
      <c r="L2792" t="str">
        <f>IF(ISBLANK('dein eigenes'!$A334),"",'dein eigenes'!J334)</f>
        <v/>
      </c>
      <c r="M2792" s="64">
        <f t="shared" si="326"/>
        <v>0</v>
      </c>
    </row>
    <row r="2793" spans="1:13" x14ac:dyDescent="0.25">
      <c r="A2793" t="str">
        <f t="shared" si="327"/>
        <v/>
      </c>
      <c r="B2793">
        <f t="shared" si="328"/>
        <v>0</v>
      </c>
      <c r="C2793" t="str">
        <f>IF(ISBLANK('dein eigenes'!$A335),"",'dein eigenes'!A335)</f>
        <v/>
      </c>
      <c r="D2793" t="str">
        <f>IF(ISBLANK('dein eigenes'!$A335),"",'dein eigenes'!B335)</f>
        <v/>
      </c>
      <c r="E2793" t="str">
        <f>IF(ISBLANK('dein eigenes'!$A335),"",'dein eigenes'!C335)</f>
        <v/>
      </c>
      <c r="F2793" t="str">
        <f>IF(ISBLANK('dein eigenes'!$A335),"",'dein eigenes'!D335)</f>
        <v/>
      </c>
      <c r="G2793" t="str">
        <f>IF(ISBLANK('dein eigenes'!$A335),"",'dein eigenes'!E335)</f>
        <v/>
      </c>
      <c r="H2793" t="str">
        <f>IF(ISBLANK('dein eigenes'!$A335),"",'dein eigenes'!F335)</f>
        <v/>
      </c>
      <c r="I2793" t="str">
        <f>IF(ISBLANK('dein eigenes'!$A335),"",'dein eigenes'!G335)</f>
        <v/>
      </c>
      <c r="J2793" t="str">
        <f>IF(ISBLANK('dein eigenes'!$A335),"",'dein eigenes'!H335)</f>
        <v/>
      </c>
      <c r="K2793" t="str">
        <f>IF(ISBLANK('dein eigenes'!$A335),"",'dein eigenes'!I335)</f>
        <v/>
      </c>
      <c r="L2793" t="str">
        <f>IF(ISBLANK('dein eigenes'!$A335),"",'dein eigenes'!J335)</f>
        <v/>
      </c>
      <c r="M2793" s="64">
        <f t="shared" si="326"/>
        <v>0</v>
      </c>
    </row>
    <row r="2794" spans="1:13" x14ac:dyDescent="0.25">
      <c r="A2794" t="str">
        <f t="shared" si="327"/>
        <v/>
      </c>
      <c r="B2794">
        <f t="shared" si="328"/>
        <v>0</v>
      </c>
      <c r="C2794" t="str">
        <f>IF(ISBLANK('dein eigenes'!$A336),"",'dein eigenes'!A336)</f>
        <v/>
      </c>
      <c r="D2794" t="str">
        <f>IF(ISBLANK('dein eigenes'!$A336),"",'dein eigenes'!B336)</f>
        <v/>
      </c>
      <c r="E2794" t="str">
        <f>IF(ISBLANK('dein eigenes'!$A336),"",'dein eigenes'!C336)</f>
        <v/>
      </c>
      <c r="F2794" t="str">
        <f>IF(ISBLANK('dein eigenes'!$A336),"",'dein eigenes'!D336)</f>
        <v/>
      </c>
      <c r="G2794" t="str">
        <f>IF(ISBLANK('dein eigenes'!$A336),"",'dein eigenes'!E336)</f>
        <v/>
      </c>
      <c r="H2794" t="str">
        <f>IF(ISBLANK('dein eigenes'!$A336),"",'dein eigenes'!F336)</f>
        <v/>
      </c>
      <c r="I2794" t="str">
        <f>IF(ISBLANK('dein eigenes'!$A336),"",'dein eigenes'!G336)</f>
        <v/>
      </c>
      <c r="J2794" t="str">
        <f>IF(ISBLANK('dein eigenes'!$A336),"",'dein eigenes'!H336)</f>
        <v/>
      </c>
      <c r="K2794" t="str">
        <f>IF(ISBLANK('dein eigenes'!$A336),"",'dein eigenes'!I336)</f>
        <v/>
      </c>
      <c r="L2794" t="str">
        <f>IF(ISBLANK('dein eigenes'!$A336),"",'dein eigenes'!J336)</f>
        <v/>
      </c>
      <c r="M2794" s="64">
        <f t="shared" si="326"/>
        <v>0</v>
      </c>
    </row>
    <row r="2795" spans="1:13" x14ac:dyDescent="0.25">
      <c r="A2795" t="str">
        <f t="shared" si="327"/>
        <v/>
      </c>
      <c r="B2795">
        <f t="shared" si="328"/>
        <v>0</v>
      </c>
      <c r="C2795" t="str">
        <f>IF(ISBLANK('dein eigenes'!$A337),"",'dein eigenes'!A337)</f>
        <v/>
      </c>
      <c r="D2795" t="str">
        <f>IF(ISBLANK('dein eigenes'!$A337),"",'dein eigenes'!B337)</f>
        <v/>
      </c>
      <c r="E2795" t="str">
        <f>IF(ISBLANK('dein eigenes'!$A337),"",'dein eigenes'!C337)</f>
        <v/>
      </c>
      <c r="F2795" t="str">
        <f>IF(ISBLANK('dein eigenes'!$A337),"",'dein eigenes'!D337)</f>
        <v/>
      </c>
      <c r="G2795" t="str">
        <f>IF(ISBLANK('dein eigenes'!$A337),"",'dein eigenes'!E337)</f>
        <v/>
      </c>
      <c r="H2795" t="str">
        <f>IF(ISBLANK('dein eigenes'!$A337),"",'dein eigenes'!F337)</f>
        <v/>
      </c>
      <c r="I2795" t="str">
        <f>IF(ISBLANK('dein eigenes'!$A337),"",'dein eigenes'!G337)</f>
        <v/>
      </c>
      <c r="J2795" t="str">
        <f>IF(ISBLANK('dein eigenes'!$A337),"",'dein eigenes'!H337)</f>
        <v/>
      </c>
      <c r="K2795" t="str">
        <f>IF(ISBLANK('dein eigenes'!$A337),"",'dein eigenes'!I337)</f>
        <v/>
      </c>
      <c r="L2795" t="str">
        <f>IF(ISBLANK('dein eigenes'!$A337),"",'dein eigenes'!J337)</f>
        <v/>
      </c>
      <c r="M2795" s="64">
        <f t="shared" si="326"/>
        <v>0</v>
      </c>
    </row>
    <row r="2796" spans="1:13" x14ac:dyDescent="0.25">
      <c r="A2796" t="str">
        <f t="shared" si="327"/>
        <v/>
      </c>
      <c r="B2796">
        <f t="shared" si="328"/>
        <v>0</v>
      </c>
      <c r="C2796" t="str">
        <f>IF(ISBLANK('dein eigenes'!$A338),"",'dein eigenes'!A338)</f>
        <v/>
      </c>
      <c r="D2796" t="str">
        <f>IF(ISBLANK('dein eigenes'!$A338),"",'dein eigenes'!B338)</f>
        <v/>
      </c>
      <c r="E2796" t="str">
        <f>IF(ISBLANK('dein eigenes'!$A338),"",'dein eigenes'!C338)</f>
        <v/>
      </c>
      <c r="F2796" t="str">
        <f>IF(ISBLANK('dein eigenes'!$A338),"",'dein eigenes'!D338)</f>
        <v/>
      </c>
      <c r="G2796" t="str">
        <f>IF(ISBLANK('dein eigenes'!$A338),"",'dein eigenes'!E338)</f>
        <v/>
      </c>
      <c r="H2796" t="str">
        <f>IF(ISBLANK('dein eigenes'!$A338),"",'dein eigenes'!F338)</f>
        <v/>
      </c>
      <c r="I2796" t="str">
        <f>IF(ISBLANK('dein eigenes'!$A338),"",'dein eigenes'!G338)</f>
        <v/>
      </c>
      <c r="J2796" t="str">
        <f>IF(ISBLANK('dein eigenes'!$A338),"",'dein eigenes'!H338)</f>
        <v/>
      </c>
      <c r="K2796" t="str">
        <f>IF(ISBLANK('dein eigenes'!$A338),"",'dein eigenes'!I338)</f>
        <v/>
      </c>
      <c r="L2796" t="str">
        <f>IF(ISBLANK('dein eigenes'!$A338),"",'dein eigenes'!J338)</f>
        <v/>
      </c>
      <c r="M2796" s="64">
        <f t="shared" si="326"/>
        <v>0</v>
      </c>
    </row>
    <row r="2797" spans="1:13" x14ac:dyDescent="0.25">
      <c r="A2797" t="str">
        <f t="shared" si="327"/>
        <v/>
      </c>
      <c r="B2797">
        <f t="shared" si="328"/>
        <v>0</v>
      </c>
      <c r="C2797" t="str">
        <f>IF(ISBLANK('dein eigenes'!$A339),"",'dein eigenes'!A339)</f>
        <v/>
      </c>
      <c r="D2797" t="str">
        <f>IF(ISBLANK('dein eigenes'!$A339),"",'dein eigenes'!B339)</f>
        <v/>
      </c>
      <c r="E2797" t="str">
        <f>IF(ISBLANK('dein eigenes'!$A339),"",'dein eigenes'!C339)</f>
        <v/>
      </c>
      <c r="F2797" t="str">
        <f>IF(ISBLANK('dein eigenes'!$A339),"",'dein eigenes'!D339)</f>
        <v/>
      </c>
      <c r="G2797" t="str">
        <f>IF(ISBLANK('dein eigenes'!$A339),"",'dein eigenes'!E339)</f>
        <v/>
      </c>
      <c r="H2797" t="str">
        <f>IF(ISBLANK('dein eigenes'!$A339),"",'dein eigenes'!F339)</f>
        <v/>
      </c>
      <c r="I2797" t="str">
        <f>IF(ISBLANK('dein eigenes'!$A339),"",'dein eigenes'!G339)</f>
        <v/>
      </c>
      <c r="J2797" t="str">
        <f>IF(ISBLANK('dein eigenes'!$A339),"",'dein eigenes'!H339)</f>
        <v/>
      </c>
      <c r="K2797" t="str">
        <f>IF(ISBLANK('dein eigenes'!$A339),"",'dein eigenes'!I339)</f>
        <v/>
      </c>
      <c r="L2797" t="str">
        <f>IF(ISBLANK('dein eigenes'!$A339),"",'dein eigenes'!J339)</f>
        <v/>
      </c>
      <c r="M2797" s="64">
        <f t="shared" si="326"/>
        <v>0</v>
      </c>
    </row>
    <row r="2798" spans="1:13" x14ac:dyDescent="0.25">
      <c r="A2798" t="str">
        <f t="shared" si="327"/>
        <v/>
      </c>
      <c r="B2798">
        <f t="shared" si="328"/>
        <v>0</v>
      </c>
      <c r="C2798" t="str">
        <f>IF(ISBLANK('dein eigenes'!$A340),"",'dein eigenes'!A340)</f>
        <v/>
      </c>
      <c r="D2798" t="str">
        <f>IF(ISBLANK('dein eigenes'!$A340),"",'dein eigenes'!B340)</f>
        <v/>
      </c>
      <c r="E2798" t="str">
        <f>IF(ISBLANK('dein eigenes'!$A340),"",'dein eigenes'!C340)</f>
        <v/>
      </c>
      <c r="F2798" t="str">
        <f>IF(ISBLANK('dein eigenes'!$A340),"",'dein eigenes'!D340)</f>
        <v/>
      </c>
      <c r="G2798" t="str">
        <f>IF(ISBLANK('dein eigenes'!$A340),"",'dein eigenes'!E340)</f>
        <v/>
      </c>
      <c r="H2798" t="str">
        <f>IF(ISBLANK('dein eigenes'!$A340),"",'dein eigenes'!F340)</f>
        <v/>
      </c>
      <c r="I2798" t="str">
        <f>IF(ISBLANK('dein eigenes'!$A340),"",'dein eigenes'!G340)</f>
        <v/>
      </c>
      <c r="J2798" t="str">
        <f>IF(ISBLANK('dein eigenes'!$A340),"",'dein eigenes'!H340)</f>
        <v/>
      </c>
      <c r="K2798" t="str">
        <f>IF(ISBLANK('dein eigenes'!$A340),"",'dein eigenes'!I340)</f>
        <v/>
      </c>
      <c r="L2798" t="str">
        <f>IF(ISBLANK('dein eigenes'!$A340),"",'dein eigenes'!J340)</f>
        <v/>
      </c>
      <c r="M2798" s="64">
        <f t="shared" si="326"/>
        <v>0</v>
      </c>
    </row>
    <row r="2799" spans="1:13" x14ac:dyDescent="0.25">
      <c r="A2799" t="str">
        <f t="shared" si="327"/>
        <v/>
      </c>
      <c r="B2799">
        <f t="shared" si="328"/>
        <v>0</v>
      </c>
      <c r="C2799" t="str">
        <f>IF(ISBLANK('dein eigenes'!$A341),"",'dein eigenes'!A341)</f>
        <v/>
      </c>
      <c r="D2799" t="str">
        <f>IF(ISBLANK('dein eigenes'!$A341),"",'dein eigenes'!B341)</f>
        <v/>
      </c>
      <c r="E2799" t="str">
        <f>IF(ISBLANK('dein eigenes'!$A341),"",'dein eigenes'!C341)</f>
        <v/>
      </c>
      <c r="F2799" t="str">
        <f>IF(ISBLANK('dein eigenes'!$A341),"",'dein eigenes'!D341)</f>
        <v/>
      </c>
      <c r="G2799" t="str">
        <f>IF(ISBLANK('dein eigenes'!$A341),"",'dein eigenes'!E341)</f>
        <v/>
      </c>
      <c r="H2799" t="str">
        <f>IF(ISBLANK('dein eigenes'!$A341),"",'dein eigenes'!F341)</f>
        <v/>
      </c>
      <c r="I2799" t="str">
        <f>IF(ISBLANK('dein eigenes'!$A341),"",'dein eigenes'!G341)</f>
        <v/>
      </c>
      <c r="J2799" t="str">
        <f>IF(ISBLANK('dein eigenes'!$A341),"",'dein eigenes'!H341)</f>
        <v/>
      </c>
      <c r="K2799" t="str">
        <f>IF(ISBLANK('dein eigenes'!$A341),"",'dein eigenes'!I341)</f>
        <v/>
      </c>
      <c r="L2799" t="str">
        <f>IF(ISBLANK('dein eigenes'!$A341),"",'dein eigenes'!J341)</f>
        <v/>
      </c>
      <c r="M2799" s="64">
        <f t="shared" si="326"/>
        <v>0</v>
      </c>
    </row>
    <row r="2800" spans="1:13" x14ac:dyDescent="0.25">
      <c r="A2800" t="str">
        <f t="shared" si="327"/>
        <v/>
      </c>
      <c r="B2800">
        <f t="shared" si="328"/>
        <v>0</v>
      </c>
      <c r="C2800" t="str">
        <f>IF(ISBLANK('dein eigenes'!$A342),"",'dein eigenes'!A342)</f>
        <v/>
      </c>
      <c r="D2800" t="str">
        <f>IF(ISBLANK('dein eigenes'!$A342),"",'dein eigenes'!B342)</f>
        <v/>
      </c>
      <c r="E2800" t="str">
        <f>IF(ISBLANK('dein eigenes'!$A342),"",'dein eigenes'!C342)</f>
        <v/>
      </c>
      <c r="F2800" t="str">
        <f>IF(ISBLANK('dein eigenes'!$A342),"",'dein eigenes'!D342)</f>
        <v/>
      </c>
      <c r="G2800" t="str">
        <f>IF(ISBLANK('dein eigenes'!$A342),"",'dein eigenes'!E342)</f>
        <v/>
      </c>
      <c r="H2800" t="str">
        <f>IF(ISBLANK('dein eigenes'!$A342),"",'dein eigenes'!F342)</f>
        <v/>
      </c>
      <c r="I2800" t="str">
        <f>IF(ISBLANK('dein eigenes'!$A342),"",'dein eigenes'!G342)</f>
        <v/>
      </c>
      <c r="J2800" t="str">
        <f>IF(ISBLANK('dein eigenes'!$A342),"",'dein eigenes'!H342)</f>
        <v/>
      </c>
      <c r="K2800" t="str">
        <f>IF(ISBLANK('dein eigenes'!$A342),"",'dein eigenes'!I342)</f>
        <v/>
      </c>
      <c r="L2800" t="str">
        <f>IF(ISBLANK('dein eigenes'!$A342),"",'dein eigenes'!J342)</f>
        <v/>
      </c>
      <c r="M2800" s="64">
        <f t="shared" si="326"/>
        <v>0</v>
      </c>
    </row>
    <row r="2801" spans="1:13" x14ac:dyDescent="0.25">
      <c r="A2801" t="str">
        <f t="shared" si="327"/>
        <v/>
      </c>
      <c r="B2801">
        <f t="shared" si="328"/>
        <v>0</v>
      </c>
      <c r="C2801" t="str">
        <f>IF(ISBLANK('dein eigenes'!$A343),"",'dein eigenes'!A343)</f>
        <v/>
      </c>
      <c r="D2801" t="str">
        <f>IF(ISBLANK('dein eigenes'!$A343),"",'dein eigenes'!B343)</f>
        <v/>
      </c>
      <c r="E2801" t="str">
        <f>IF(ISBLANK('dein eigenes'!$A343),"",'dein eigenes'!C343)</f>
        <v/>
      </c>
      <c r="F2801" t="str">
        <f>IF(ISBLANK('dein eigenes'!$A343),"",'dein eigenes'!D343)</f>
        <v/>
      </c>
      <c r="G2801" t="str">
        <f>IF(ISBLANK('dein eigenes'!$A343),"",'dein eigenes'!E343)</f>
        <v/>
      </c>
      <c r="H2801" t="str">
        <f>IF(ISBLANK('dein eigenes'!$A343),"",'dein eigenes'!F343)</f>
        <v/>
      </c>
      <c r="I2801" t="str">
        <f>IF(ISBLANK('dein eigenes'!$A343),"",'dein eigenes'!G343)</f>
        <v/>
      </c>
      <c r="J2801" t="str">
        <f>IF(ISBLANK('dein eigenes'!$A343),"",'dein eigenes'!H343)</f>
        <v/>
      </c>
      <c r="K2801" t="str">
        <f>IF(ISBLANK('dein eigenes'!$A343),"",'dein eigenes'!I343)</f>
        <v/>
      </c>
      <c r="L2801" t="str">
        <f>IF(ISBLANK('dein eigenes'!$A343),"",'dein eigenes'!J343)</f>
        <v/>
      </c>
      <c r="M2801" s="64">
        <f t="shared" si="326"/>
        <v>0</v>
      </c>
    </row>
    <row r="2802" spans="1:13" x14ac:dyDescent="0.25">
      <c r="A2802" t="str">
        <f t="shared" si="327"/>
        <v/>
      </c>
      <c r="B2802">
        <f t="shared" si="328"/>
        <v>0</v>
      </c>
      <c r="C2802" t="str">
        <f>IF(ISBLANK('dein eigenes'!$A344),"",'dein eigenes'!A344)</f>
        <v/>
      </c>
      <c r="D2802" t="str">
        <f>IF(ISBLANK('dein eigenes'!$A344),"",'dein eigenes'!B344)</f>
        <v/>
      </c>
      <c r="E2802" t="str">
        <f>IF(ISBLANK('dein eigenes'!$A344),"",'dein eigenes'!C344)</f>
        <v/>
      </c>
      <c r="F2802" t="str">
        <f>IF(ISBLANK('dein eigenes'!$A344),"",'dein eigenes'!D344)</f>
        <v/>
      </c>
      <c r="G2802" t="str">
        <f>IF(ISBLANK('dein eigenes'!$A344),"",'dein eigenes'!E344)</f>
        <v/>
      </c>
      <c r="H2802" t="str">
        <f>IF(ISBLANK('dein eigenes'!$A344),"",'dein eigenes'!F344)</f>
        <v/>
      </c>
      <c r="I2802" t="str">
        <f>IF(ISBLANK('dein eigenes'!$A344),"",'dein eigenes'!G344)</f>
        <v/>
      </c>
      <c r="J2802" t="str">
        <f>IF(ISBLANK('dein eigenes'!$A344),"",'dein eigenes'!H344)</f>
        <v/>
      </c>
      <c r="K2802" t="str">
        <f>IF(ISBLANK('dein eigenes'!$A344),"",'dein eigenes'!I344)</f>
        <v/>
      </c>
      <c r="L2802" t="str">
        <f>IF(ISBLANK('dein eigenes'!$A344),"",'dein eigenes'!J344)</f>
        <v/>
      </c>
      <c r="M2802" s="64">
        <f t="shared" si="326"/>
        <v>0</v>
      </c>
    </row>
    <row r="2803" spans="1:13" x14ac:dyDescent="0.25">
      <c r="A2803" t="str">
        <f t="shared" si="327"/>
        <v/>
      </c>
      <c r="B2803">
        <f t="shared" si="328"/>
        <v>0</v>
      </c>
      <c r="C2803" t="str">
        <f>IF(ISBLANK('dein eigenes'!$A345),"",'dein eigenes'!A345)</f>
        <v/>
      </c>
      <c r="D2803" t="str">
        <f>IF(ISBLANK('dein eigenes'!$A345),"",'dein eigenes'!B345)</f>
        <v/>
      </c>
      <c r="E2803" t="str">
        <f>IF(ISBLANK('dein eigenes'!$A345),"",'dein eigenes'!C345)</f>
        <v/>
      </c>
      <c r="F2803" t="str">
        <f>IF(ISBLANK('dein eigenes'!$A345),"",'dein eigenes'!D345)</f>
        <v/>
      </c>
      <c r="G2803" t="str">
        <f>IF(ISBLANK('dein eigenes'!$A345),"",'dein eigenes'!E345)</f>
        <v/>
      </c>
      <c r="H2803" t="str">
        <f>IF(ISBLANK('dein eigenes'!$A345),"",'dein eigenes'!F345)</f>
        <v/>
      </c>
      <c r="I2803" t="str">
        <f>IF(ISBLANK('dein eigenes'!$A345),"",'dein eigenes'!G345)</f>
        <v/>
      </c>
      <c r="J2803" t="str">
        <f>IF(ISBLANK('dein eigenes'!$A345),"",'dein eigenes'!H345)</f>
        <v/>
      </c>
      <c r="K2803" t="str">
        <f>IF(ISBLANK('dein eigenes'!$A345),"",'dein eigenes'!I345)</f>
        <v/>
      </c>
      <c r="L2803" t="str">
        <f>IF(ISBLANK('dein eigenes'!$A345),"",'dein eigenes'!J345)</f>
        <v/>
      </c>
      <c r="M2803" s="64">
        <f t="shared" si="326"/>
        <v>0</v>
      </c>
    </row>
    <row r="2804" spans="1:13" x14ac:dyDescent="0.25">
      <c r="A2804" t="str">
        <f t="shared" si="327"/>
        <v/>
      </c>
      <c r="B2804">
        <f t="shared" si="328"/>
        <v>0</v>
      </c>
      <c r="C2804" t="str">
        <f>IF(ISBLANK('dein eigenes'!$A346),"",'dein eigenes'!A346)</f>
        <v/>
      </c>
      <c r="D2804" t="str">
        <f>IF(ISBLANK('dein eigenes'!$A346),"",'dein eigenes'!B346)</f>
        <v/>
      </c>
      <c r="E2804" t="str">
        <f>IF(ISBLANK('dein eigenes'!$A346),"",'dein eigenes'!C346)</f>
        <v/>
      </c>
      <c r="F2804" t="str">
        <f>IF(ISBLANK('dein eigenes'!$A346),"",'dein eigenes'!D346)</f>
        <v/>
      </c>
      <c r="G2804" t="str">
        <f>IF(ISBLANK('dein eigenes'!$A346),"",'dein eigenes'!E346)</f>
        <v/>
      </c>
      <c r="H2804" t="str">
        <f>IF(ISBLANK('dein eigenes'!$A346),"",'dein eigenes'!F346)</f>
        <v/>
      </c>
      <c r="I2804" t="str">
        <f>IF(ISBLANK('dein eigenes'!$A346),"",'dein eigenes'!G346)</f>
        <v/>
      </c>
      <c r="J2804" t="str">
        <f>IF(ISBLANK('dein eigenes'!$A346),"",'dein eigenes'!H346)</f>
        <v/>
      </c>
      <c r="K2804" t="str">
        <f>IF(ISBLANK('dein eigenes'!$A346),"",'dein eigenes'!I346)</f>
        <v/>
      </c>
      <c r="L2804" t="str">
        <f>IF(ISBLANK('dein eigenes'!$A346),"",'dein eigenes'!J346)</f>
        <v/>
      </c>
      <c r="M2804" s="64">
        <f t="shared" si="326"/>
        <v>0</v>
      </c>
    </row>
    <row r="2805" spans="1:13" x14ac:dyDescent="0.25">
      <c r="A2805" t="str">
        <f t="shared" si="327"/>
        <v/>
      </c>
      <c r="B2805">
        <f t="shared" si="328"/>
        <v>0</v>
      </c>
      <c r="C2805" t="str">
        <f>IF(ISBLANK('dein eigenes'!$A347),"",'dein eigenes'!A347)</f>
        <v/>
      </c>
      <c r="D2805" t="str">
        <f>IF(ISBLANK('dein eigenes'!$A347),"",'dein eigenes'!B347)</f>
        <v/>
      </c>
      <c r="E2805" t="str">
        <f>IF(ISBLANK('dein eigenes'!$A347),"",'dein eigenes'!C347)</f>
        <v/>
      </c>
      <c r="F2805" t="str">
        <f>IF(ISBLANK('dein eigenes'!$A347),"",'dein eigenes'!D347)</f>
        <v/>
      </c>
      <c r="G2805" t="str">
        <f>IF(ISBLANK('dein eigenes'!$A347),"",'dein eigenes'!E347)</f>
        <v/>
      </c>
      <c r="H2805" t="str">
        <f>IF(ISBLANK('dein eigenes'!$A347),"",'dein eigenes'!F347)</f>
        <v/>
      </c>
      <c r="I2805" t="str">
        <f>IF(ISBLANK('dein eigenes'!$A347),"",'dein eigenes'!G347)</f>
        <v/>
      </c>
      <c r="J2805" t="str">
        <f>IF(ISBLANK('dein eigenes'!$A347),"",'dein eigenes'!H347)</f>
        <v/>
      </c>
      <c r="K2805" t="str">
        <f>IF(ISBLANK('dein eigenes'!$A347),"",'dein eigenes'!I347)</f>
        <v/>
      </c>
      <c r="L2805" t="str">
        <f>IF(ISBLANK('dein eigenes'!$A347),"",'dein eigenes'!J347)</f>
        <v/>
      </c>
      <c r="M2805" s="64">
        <f t="shared" si="326"/>
        <v>0</v>
      </c>
    </row>
    <row r="2806" spans="1:13" x14ac:dyDescent="0.25">
      <c r="A2806" t="str">
        <f t="shared" si="327"/>
        <v/>
      </c>
      <c r="B2806">
        <f t="shared" si="328"/>
        <v>0</v>
      </c>
      <c r="C2806" t="str">
        <f>IF(ISBLANK('dein eigenes'!$A348),"",'dein eigenes'!A348)</f>
        <v/>
      </c>
      <c r="D2806" t="str">
        <f>IF(ISBLANK('dein eigenes'!$A348),"",'dein eigenes'!B348)</f>
        <v/>
      </c>
      <c r="E2806" t="str">
        <f>IF(ISBLANK('dein eigenes'!$A348),"",'dein eigenes'!C348)</f>
        <v/>
      </c>
      <c r="F2806" t="str">
        <f>IF(ISBLANK('dein eigenes'!$A348),"",'dein eigenes'!D348)</f>
        <v/>
      </c>
      <c r="G2806" t="str">
        <f>IF(ISBLANK('dein eigenes'!$A348),"",'dein eigenes'!E348)</f>
        <v/>
      </c>
      <c r="H2806" t="str">
        <f>IF(ISBLANK('dein eigenes'!$A348),"",'dein eigenes'!F348)</f>
        <v/>
      </c>
      <c r="I2806" t="str">
        <f>IF(ISBLANK('dein eigenes'!$A348),"",'dein eigenes'!G348)</f>
        <v/>
      </c>
      <c r="J2806" t="str">
        <f>IF(ISBLANK('dein eigenes'!$A348),"",'dein eigenes'!H348)</f>
        <v/>
      </c>
      <c r="K2806" t="str">
        <f>IF(ISBLANK('dein eigenes'!$A348),"",'dein eigenes'!I348)</f>
        <v/>
      </c>
      <c r="L2806" t="str">
        <f>IF(ISBLANK('dein eigenes'!$A348),"",'dein eigenes'!J348)</f>
        <v/>
      </c>
      <c r="M2806" s="64">
        <f t="shared" si="326"/>
        <v>0</v>
      </c>
    </row>
    <row r="2807" spans="1:13" x14ac:dyDescent="0.25">
      <c r="A2807" t="str">
        <f t="shared" si="327"/>
        <v/>
      </c>
      <c r="B2807">
        <f t="shared" si="328"/>
        <v>0</v>
      </c>
      <c r="C2807" t="str">
        <f>IF(ISBLANK('dein eigenes'!$A349),"",'dein eigenes'!A349)</f>
        <v/>
      </c>
      <c r="D2807" t="str">
        <f>IF(ISBLANK('dein eigenes'!$A349),"",'dein eigenes'!B349)</f>
        <v/>
      </c>
      <c r="E2807" t="str">
        <f>IF(ISBLANK('dein eigenes'!$A349),"",'dein eigenes'!C349)</f>
        <v/>
      </c>
      <c r="F2807" t="str">
        <f>IF(ISBLANK('dein eigenes'!$A349),"",'dein eigenes'!D349)</f>
        <v/>
      </c>
      <c r="G2807" t="str">
        <f>IF(ISBLANK('dein eigenes'!$A349),"",'dein eigenes'!E349)</f>
        <v/>
      </c>
      <c r="H2807" t="str">
        <f>IF(ISBLANK('dein eigenes'!$A349),"",'dein eigenes'!F349)</f>
        <v/>
      </c>
      <c r="I2807" t="str">
        <f>IF(ISBLANK('dein eigenes'!$A349),"",'dein eigenes'!G349)</f>
        <v/>
      </c>
      <c r="J2807" t="str">
        <f>IF(ISBLANK('dein eigenes'!$A349),"",'dein eigenes'!H349)</f>
        <v/>
      </c>
      <c r="K2807" t="str">
        <f>IF(ISBLANK('dein eigenes'!$A349),"",'dein eigenes'!I349)</f>
        <v/>
      </c>
      <c r="L2807" t="str">
        <f>IF(ISBLANK('dein eigenes'!$A349),"",'dein eigenes'!J349)</f>
        <v/>
      </c>
      <c r="M2807" s="64">
        <f t="shared" si="326"/>
        <v>0</v>
      </c>
    </row>
    <row r="2808" spans="1:13" x14ac:dyDescent="0.25">
      <c r="A2808" t="str">
        <f t="shared" si="327"/>
        <v/>
      </c>
      <c r="B2808">
        <f t="shared" si="328"/>
        <v>0</v>
      </c>
      <c r="C2808" t="str">
        <f>IF(ISBLANK('dein eigenes'!$A350),"",'dein eigenes'!A350)</f>
        <v/>
      </c>
      <c r="D2808" t="str">
        <f>IF(ISBLANK('dein eigenes'!$A350),"",'dein eigenes'!B350)</f>
        <v/>
      </c>
      <c r="E2808" t="str">
        <f>IF(ISBLANK('dein eigenes'!$A350),"",'dein eigenes'!C350)</f>
        <v/>
      </c>
      <c r="F2808" t="str">
        <f>IF(ISBLANK('dein eigenes'!$A350),"",'dein eigenes'!D350)</f>
        <v/>
      </c>
      <c r="G2808" t="str">
        <f>IF(ISBLANK('dein eigenes'!$A350),"",'dein eigenes'!E350)</f>
        <v/>
      </c>
      <c r="H2808" t="str">
        <f>IF(ISBLANK('dein eigenes'!$A350),"",'dein eigenes'!F350)</f>
        <v/>
      </c>
      <c r="I2808" t="str">
        <f>IF(ISBLANK('dein eigenes'!$A350),"",'dein eigenes'!G350)</f>
        <v/>
      </c>
      <c r="J2808" t="str">
        <f>IF(ISBLANK('dein eigenes'!$A350),"",'dein eigenes'!H350)</f>
        <v/>
      </c>
      <c r="K2808" t="str">
        <f>IF(ISBLANK('dein eigenes'!$A350),"",'dein eigenes'!I350)</f>
        <v/>
      </c>
      <c r="L2808" t="str">
        <f>IF(ISBLANK('dein eigenes'!$A350),"",'dein eigenes'!J350)</f>
        <v/>
      </c>
      <c r="M2808" s="64">
        <f t="shared" si="326"/>
        <v>0</v>
      </c>
    </row>
    <row r="2809" spans="1:13" x14ac:dyDescent="0.25">
      <c r="A2809" t="str">
        <f t="shared" si="327"/>
        <v/>
      </c>
      <c r="B2809">
        <f t="shared" si="328"/>
        <v>0</v>
      </c>
      <c r="C2809" t="str">
        <f>IF(ISBLANK('dein eigenes'!$A351),"",'dein eigenes'!A351)</f>
        <v/>
      </c>
      <c r="D2809" t="str">
        <f>IF(ISBLANK('dein eigenes'!$A351),"",'dein eigenes'!B351)</f>
        <v/>
      </c>
      <c r="E2809" t="str">
        <f>IF(ISBLANK('dein eigenes'!$A351),"",'dein eigenes'!C351)</f>
        <v/>
      </c>
      <c r="F2809" t="str">
        <f>IF(ISBLANK('dein eigenes'!$A351),"",'dein eigenes'!D351)</f>
        <v/>
      </c>
      <c r="G2809" t="str">
        <f>IF(ISBLANK('dein eigenes'!$A351),"",'dein eigenes'!E351)</f>
        <v/>
      </c>
      <c r="H2809" t="str">
        <f>IF(ISBLANK('dein eigenes'!$A351),"",'dein eigenes'!F351)</f>
        <v/>
      </c>
      <c r="I2809" t="str">
        <f>IF(ISBLANK('dein eigenes'!$A351),"",'dein eigenes'!G351)</f>
        <v/>
      </c>
      <c r="J2809" t="str">
        <f>IF(ISBLANK('dein eigenes'!$A351),"",'dein eigenes'!H351)</f>
        <v/>
      </c>
      <c r="K2809" t="str">
        <f>IF(ISBLANK('dein eigenes'!$A351),"",'dein eigenes'!I351)</f>
        <v/>
      </c>
      <c r="L2809" t="str">
        <f>IF(ISBLANK('dein eigenes'!$A351),"",'dein eigenes'!J351)</f>
        <v/>
      </c>
      <c r="M2809" s="64">
        <f t="shared" si="326"/>
        <v>0</v>
      </c>
    </row>
    <row r="2810" spans="1:13" x14ac:dyDescent="0.25">
      <c r="A2810" t="str">
        <f t="shared" si="327"/>
        <v/>
      </c>
      <c r="B2810">
        <f t="shared" si="328"/>
        <v>0</v>
      </c>
      <c r="C2810" t="str">
        <f>IF(ISBLANK('dein eigenes'!$A352),"",'dein eigenes'!A352)</f>
        <v/>
      </c>
      <c r="D2810" t="str">
        <f>IF(ISBLANK('dein eigenes'!$A352),"",'dein eigenes'!B352)</f>
        <v/>
      </c>
      <c r="E2810" t="str">
        <f>IF(ISBLANK('dein eigenes'!$A352),"",'dein eigenes'!C352)</f>
        <v/>
      </c>
      <c r="F2810" t="str">
        <f>IF(ISBLANK('dein eigenes'!$A352),"",'dein eigenes'!D352)</f>
        <v/>
      </c>
      <c r="G2810" t="str">
        <f>IF(ISBLANK('dein eigenes'!$A352),"",'dein eigenes'!E352)</f>
        <v/>
      </c>
      <c r="H2810" t="str">
        <f>IF(ISBLANK('dein eigenes'!$A352),"",'dein eigenes'!F352)</f>
        <v/>
      </c>
      <c r="I2810" t="str">
        <f>IF(ISBLANK('dein eigenes'!$A352),"",'dein eigenes'!G352)</f>
        <v/>
      </c>
      <c r="J2810" t="str">
        <f>IF(ISBLANK('dein eigenes'!$A352),"",'dein eigenes'!H352)</f>
        <v/>
      </c>
      <c r="K2810" t="str">
        <f>IF(ISBLANK('dein eigenes'!$A352),"",'dein eigenes'!I352)</f>
        <v/>
      </c>
      <c r="L2810" t="str">
        <f>IF(ISBLANK('dein eigenes'!$A352),"",'dein eigenes'!J352)</f>
        <v/>
      </c>
      <c r="M2810" s="64">
        <f t="shared" si="326"/>
        <v>0</v>
      </c>
    </row>
    <row r="2811" spans="1:13" x14ac:dyDescent="0.25">
      <c r="A2811" t="str">
        <f t="shared" si="327"/>
        <v/>
      </c>
      <c r="B2811">
        <f t="shared" si="328"/>
        <v>0</v>
      </c>
      <c r="C2811" t="str">
        <f>IF(ISBLANK('dein eigenes'!$A353),"",'dein eigenes'!A353)</f>
        <v/>
      </c>
      <c r="D2811" t="str">
        <f>IF(ISBLANK('dein eigenes'!$A353),"",'dein eigenes'!B353)</f>
        <v/>
      </c>
      <c r="E2811" t="str">
        <f>IF(ISBLANK('dein eigenes'!$A353),"",'dein eigenes'!C353)</f>
        <v/>
      </c>
      <c r="F2811" t="str">
        <f>IF(ISBLANK('dein eigenes'!$A353),"",'dein eigenes'!D353)</f>
        <v/>
      </c>
      <c r="G2811" t="str">
        <f>IF(ISBLANK('dein eigenes'!$A353),"",'dein eigenes'!E353)</f>
        <v/>
      </c>
      <c r="H2811" t="str">
        <f>IF(ISBLANK('dein eigenes'!$A353),"",'dein eigenes'!F353)</f>
        <v/>
      </c>
      <c r="I2811" t="str">
        <f>IF(ISBLANK('dein eigenes'!$A353),"",'dein eigenes'!G353)</f>
        <v/>
      </c>
      <c r="J2811" t="str">
        <f>IF(ISBLANK('dein eigenes'!$A353),"",'dein eigenes'!H353)</f>
        <v/>
      </c>
      <c r="K2811" t="str">
        <f>IF(ISBLANK('dein eigenes'!$A353),"",'dein eigenes'!I353)</f>
        <v/>
      </c>
      <c r="L2811" t="str">
        <f>IF(ISBLANK('dein eigenes'!$A353),"",'dein eigenes'!J353)</f>
        <v/>
      </c>
      <c r="M2811" s="64">
        <f t="shared" si="326"/>
        <v>0</v>
      </c>
    </row>
    <row r="2812" spans="1:13" x14ac:dyDescent="0.25">
      <c r="A2812" t="str">
        <f t="shared" si="327"/>
        <v/>
      </c>
      <c r="B2812">
        <f t="shared" si="328"/>
        <v>0</v>
      </c>
      <c r="C2812" t="str">
        <f>IF(ISBLANK('dein eigenes'!$A354),"",'dein eigenes'!A354)</f>
        <v/>
      </c>
      <c r="D2812" t="str">
        <f>IF(ISBLANK('dein eigenes'!$A354),"",'dein eigenes'!B354)</f>
        <v/>
      </c>
      <c r="E2812" t="str">
        <f>IF(ISBLANK('dein eigenes'!$A354),"",'dein eigenes'!C354)</f>
        <v/>
      </c>
      <c r="F2812" t="str">
        <f>IF(ISBLANK('dein eigenes'!$A354),"",'dein eigenes'!D354)</f>
        <v/>
      </c>
      <c r="G2812" t="str">
        <f>IF(ISBLANK('dein eigenes'!$A354),"",'dein eigenes'!E354)</f>
        <v/>
      </c>
      <c r="H2812" t="str">
        <f>IF(ISBLANK('dein eigenes'!$A354),"",'dein eigenes'!F354)</f>
        <v/>
      </c>
      <c r="I2812" t="str">
        <f>IF(ISBLANK('dein eigenes'!$A354),"",'dein eigenes'!G354)</f>
        <v/>
      </c>
      <c r="J2812" t="str">
        <f>IF(ISBLANK('dein eigenes'!$A354),"",'dein eigenes'!H354)</f>
        <v/>
      </c>
      <c r="K2812" t="str">
        <f>IF(ISBLANK('dein eigenes'!$A354),"",'dein eigenes'!I354)</f>
        <v/>
      </c>
      <c r="L2812" t="str">
        <f>IF(ISBLANK('dein eigenes'!$A354),"",'dein eigenes'!J354)</f>
        <v/>
      </c>
      <c r="M2812" s="64">
        <f t="shared" si="326"/>
        <v>0</v>
      </c>
    </row>
    <row r="2813" spans="1:13" x14ac:dyDescent="0.25">
      <c r="A2813" t="str">
        <f t="shared" si="327"/>
        <v/>
      </c>
      <c r="B2813">
        <f t="shared" si="328"/>
        <v>0</v>
      </c>
      <c r="C2813" t="str">
        <f>IF(ISBLANK('dein eigenes'!$A355),"",'dein eigenes'!A355)</f>
        <v/>
      </c>
      <c r="D2813" t="str">
        <f>IF(ISBLANK('dein eigenes'!$A355),"",'dein eigenes'!B355)</f>
        <v/>
      </c>
      <c r="E2813" t="str">
        <f>IF(ISBLANK('dein eigenes'!$A355),"",'dein eigenes'!C355)</f>
        <v/>
      </c>
      <c r="F2813" t="str">
        <f>IF(ISBLANK('dein eigenes'!$A355),"",'dein eigenes'!D355)</f>
        <v/>
      </c>
      <c r="G2813" t="str">
        <f>IF(ISBLANK('dein eigenes'!$A355),"",'dein eigenes'!E355)</f>
        <v/>
      </c>
      <c r="H2813" t="str">
        <f>IF(ISBLANK('dein eigenes'!$A355),"",'dein eigenes'!F355)</f>
        <v/>
      </c>
      <c r="I2813" t="str">
        <f>IF(ISBLANK('dein eigenes'!$A355),"",'dein eigenes'!G355)</f>
        <v/>
      </c>
      <c r="J2813" t="str">
        <f>IF(ISBLANK('dein eigenes'!$A355),"",'dein eigenes'!H355)</f>
        <v/>
      </c>
      <c r="K2813" t="str">
        <f>IF(ISBLANK('dein eigenes'!$A355),"",'dein eigenes'!I355)</f>
        <v/>
      </c>
      <c r="L2813" t="str">
        <f>IF(ISBLANK('dein eigenes'!$A355),"",'dein eigenes'!J355)</f>
        <v/>
      </c>
      <c r="M2813" s="64">
        <f t="shared" si="326"/>
        <v>0</v>
      </c>
    </row>
    <row r="2814" spans="1:13" x14ac:dyDescent="0.25">
      <c r="A2814" t="str">
        <f t="shared" si="327"/>
        <v/>
      </c>
      <c r="B2814">
        <f t="shared" si="328"/>
        <v>0</v>
      </c>
      <c r="C2814" t="str">
        <f>IF(ISBLANK('dein eigenes'!$A356),"",'dein eigenes'!A356)</f>
        <v/>
      </c>
      <c r="D2814" t="str">
        <f>IF(ISBLANK('dein eigenes'!$A356),"",'dein eigenes'!B356)</f>
        <v/>
      </c>
      <c r="E2814" t="str">
        <f>IF(ISBLANK('dein eigenes'!$A356),"",'dein eigenes'!C356)</f>
        <v/>
      </c>
      <c r="F2814" t="str">
        <f>IF(ISBLANK('dein eigenes'!$A356),"",'dein eigenes'!D356)</f>
        <v/>
      </c>
      <c r="G2814" t="str">
        <f>IF(ISBLANK('dein eigenes'!$A356),"",'dein eigenes'!E356)</f>
        <v/>
      </c>
      <c r="H2814" t="str">
        <f>IF(ISBLANK('dein eigenes'!$A356),"",'dein eigenes'!F356)</f>
        <v/>
      </c>
      <c r="I2814" t="str">
        <f>IF(ISBLANK('dein eigenes'!$A356),"",'dein eigenes'!G356)</f>
        <v/>
      </c>
      <c r="J2814" t="str">
        <f>IF(ISBLANK('dein eigenes'!$A356),"",'dein eigenes'!H356)</f>
        <v/>
      </c>
      <c r="K2814" t="str">
        <f>IF(ISBLANK('dein eigenes'!$A356),"",'dein eigenes'!I356)</f>
        <v/>
      </c>
      <c r="L2814" t="str">
        <f>IF(ISBLANK('dein eigenes'!$A356),"",'dein eigenes'!J356)</f>
        <v/>
      </c>
      <c r="M2814" s="64">
        <f t="shared" si="326"/>
        <v>0</v>
      </c>
    </row>
    <row r="2815" spans="1:13" x14ac:dyDescent="0.25">
      <c r="A2815" t="str">
        <f t="shared" si="327"/>
        <v/>
      </c>
      <c r="B2815">
        <f t="shared" si="328"/>
        <v>0</v>
      </c>
      <c r="C2815" t="str">
        <f>IF(ISBLANK('dein eigenes'!$A357),"",'dein eigenes'!A357)</f>
        <v/>
      </c>
      <c r="D2815" t="str">
        <f>IF(ISBLANK('dein eigenes'!$A357),"",'dein eigenes'!B357)</f>
        <v/>
      </c>
      <c r="E2815" t="str">
        <f>IF(ISBLANK('dein eigenes'!$A357),"",'dein eigenes'!C357)</f>
        <v/>
      </c>
      <c r="F2815" t="str">
        <f>IF(ISBLANK('dein eigenes'!$A357),"",'dein eigenes'!D357)</f>
        <v/>
      </c>
      <c r="G2815" t="str">
        <f>IF(ISBLANK('dein eigenes'!$A357),"",'dein eigenes'!E357)</f>
        <v/>
      </c>
      <c r="H2815" t="str">
        <f>IF(ISBLANK('dein eigenes'!$A357),"",'dein eigenes'!F357)</f>
        <v/>
      </c>
      <c r="I2815" t="str">
        <f>IF(ISBLANK('dein eigenes'!$A357),"",'dein eigenes'!G357)</f>
        <v/>
      </c>
      <c r="J2815" t="str">
        <f>IF(ISBLANK('dein eigenes'!$A357),"",'dein eigenes'!H357)</f>
        <v/>
      </c>
      <c r="K2815" t="str">
        <f>IF(ISBLANK('dein eigenes'!$A357),"",'dein eigenes'!I357)</f>
        <v/>
      </c>
      <c r="L2815" t="str">
        <f>IF(ISBLANK('dein eigenes'!$A357),"",'dein eigenes'!J357)</f>
        <v/>
      </c>
      <c r="M2815" s="64">
        <f t="shared" si="326"/>
        <v>0</v>
      </c>
    </row>
    <row r="2816" spans="1:13" x14ac:dyDescent="0.25">
      <c r="A2816" t="str">
        <f t="shared" si="327"/>
        <v/>
      </c>
      <c r="B2816">
        <f t="shared" si="328"/>
        <v>0</v>
      </c>
      <c r="C2816" t="str">
        <f>IF(ISBLANK('dein eigenes'!$A358),"",'dein eigenes'!A358)</f>
        <v/>
      </c>
      <c r="D2816" t="str">
        <f>IF(ISBLANK('dein eigenes'!$A358),"",'dein eigenes'!B358)</f>
        <v/>
      </c>
      <c r="E2816" t="str">
        <f>IF(ISBLANK('dein eigenes'!$A358),"",'dein eigenes'!C358)</f>
        <v/>
      </c>
      <c r="F2816" t="str">
        <f>IF(ISBLANK('dein eigenes'!$A358),"",'dein eigenes'!D358)</f>
        <v/>
      </c>
      <c r="G2816" t="str">
        <f>IF(ISBLANK('dein eigenes'!$A358),"",'dein eigenes'!E358)</f>
        <v/>
      </c>
      <c r="H2816" t="str">
        <f>IF(ISBLANK('dein eigenes'!$A358),"",'dein eigenes'!F358)</f>
        <v/>
      </c>
      <c r="I2816" t="str">
        <f>IF(ISBLANK('dein eigenes'!$A358),"",'dein eigenes'!G358)</f>
        <v/>
      </c>
      <c r="J2816" t="str">
        <f>IF(ISBLANK('dein eigenes'!$A358),"",'dein eigenes'!H358)</f>
        <v/>
      </c>
      <c r="K2816" t="str">
        <f>IF(ISBLANK('dein eigenes'!$A358),"",'dein eigenes'!I358)</f>
        <v/>
      </c>
      <c r="L2816" t="str">
        <f>IF(ISBLANK('dein eigenes'!$A358),"",'dein eigenes'!J358)</f>
        <v/>
      </c>
      <c r="M2816" s="64">
        <f t="shared" si="326"/>
        <v>0</v>
      </c>
    </row>
    <row r="2817" spans="1:13" x14ac:dyDescent="0.25">
      <c r="A2817" t="str">
        <f t="shared" si="327"/>
        <v/>
      </c>
      <c r="B2817">
        <f t="shared" si="328"/>
        <v>0</v>
      </c>
      <c r="C2817" t="str">
        <f>IF(ISBLANK('dein eigenes'!$A359),"",'dein eigenes'!A359)</f>
        <v/>
      </c>
      <c r="D2817" t="str">
        <f>IF(ISBLANK('dein eigenes'!$A359),"",'dein eigenes'!B359)</f>
        <v/>
      </c>
      <c r="E2817" t="str">
        <f>IF(ISBLANK('dein eigenes'!$A359),"",'dein eigenes'!C359)</f>
        <v/>
      </c>
      <c r="F2817" t="str">
        <f>IF(ISBLANK('dein eigenes'!$A359),"",'dein eigenes'!D359)</f>
        <v/>
      </c>
      <c r="G2817" t="str">
        <f>IF(ISBLANK('dein eigenes'!$A359),"",'dein eigenes'!E359)</f>
        <v/>
      </c>
      <c r="H2817" t="str">
        <f>IF(ISBLANK('dein eigenes'!$A359),"",'dein eigenes'!F359)</f>
        <v/>
      </c>
      <c r="I2817" t="str">
        <f>IF(ISBLANK('dein eigenes'!$A359),"",'dein eigenes'!G359)</f>
        <v/>
      </c>
      <c r="J2817" t="str">
        <f>IF(ISBLANK('dein eigenes'!$A359),"",'dein eigenes'!H359)</f>
        <v/>
      </c>
      <c r="K2817" t="str">
        <f>IF(ISBLANK('dein eigenes'!$A359),"",'dein eigenes'!I359)</f>
        <v/>
      </c>
      <c r="L2817" t="str">
        <f>IF(ISBLANK('dein eigenes'!$A359),"",'dein eigenes'!J359)</f>
        <v/>
      </c>
      <c r="M2817" s="64">
        <f t="shared" si="326"/>
        <v>0</v>
      </c>
    </row>
    <row r="2818" spans="1:13" x14ac:dyDescent="0.25">
      <c r="A2818" t="str">
        <f t="shared" si="327"/>
        <v/>
      </c>
      <c r="B2818">
        <f t="shared" si="328"/>
        <v>0</v>
      </c>
      <c r="C2818" t="str">
        <f>IF(ISBLANK('dein eigenes'!$A360),"",'dein eigenes'!A360)</f>
        <v/>
      </c>
      <c r="D2818" t="str">
        <f>IF(ISBLANK('dein eigenes'!$A360),"",'dein eigenes'!B360)</f>
        <v/>
      </c>
      <c r="E2818" t="str">
        <f>IF(ISBLANK('dein eigenes'!$A360),"",'dein eigenes'!C360)</f>
        <v/>
      </c>
      <c r="F2818" t="str">
        <f>IF(ISBLANK('dein eigenes'!$A360),"",'dein eigenes'!D360)</f>
        <v/>
      </c>
      <c r="G2818" t="str">
        <f>IF(ISBLANK('dein eigenes'!$A360),"",'dein eigenes'!E360)</f>
        <v/>
      </c>
      <c r="H2818" t="str">
        <f>IF(ISBLANK('dein eigenes'!$A360),"",'dein eigenes'!F360)</f>
        <v/>
      </c>
      <c r="I2818" t="str">
        <f>IF(ISBLANK('dein eigenes'!$A360),"",'dein eigenes'!G360)</f>
        <v/>
      </c>
      <c r="J2818" t="str">
        <f>IF(ISBLANK('dein eigenes'!$A360),"",'dein eigenes'!H360)</f>
        <v/>
      </c>
      <c r="K2818" t="str">
        <f>IF(ISBLANK('dein eigenes'!$A360),"",'dein eigenes'!I360)</f>
        <v/>
      </c>
      <c r="L2818" t="str">
        <f>IF(ISBLANK('dein eigenes'!$A360),"",'dein eigenes'!J360)</f>
        <v/>
      </c>
      <c r="M2818" s="64">
        <f t="shared" si="326"/>
        <v>0</v>
      </c>
    </row>
    <row r="2819" spans="1:13" x14ac:dyDescent="0.25">
      <c r="A2819" t="str">
        <f t="shared" si="327"/>
        <v/>
      </c>
      <c r="B2819">
        <f t="shared" si="328"/>
        <v>0</v>
      </c>
      <c r="C2819" t="str">
        <f>IF(ISBLANK('dein eigenes'!$A361),"",'dein eigenes'!A361)</f>
        <v/>
      </c>
      <c r="D2819" t="str">
        <f>IF(ISBLANK('dein eigenes'!$A361),"",'dein eigenes'!B361)</f>
        <v/>
      </c>
      <c r="E2819" t="str">
        <f>IF(ISBLANK('dein eigenes'!$A361),"",'dein eigenes'!C361)</f>
        <v/>
      </c>
      <c r="F2819" t="str">
        <f>IF(ISBLANK('dein eigenes'!$A361),"",'dein eigenes'!D361)</f>
        <v/>
      </c>
      <c r="G2819" t="str">
        <f>IF(ISBLANK('dein eigenes'!$A361),"",'dein eigenes'!E361)</f>
        <v/>
      </c>
      <c r="H2819" t="str">
        <f>IF(ISBLANK('dein eigenes'!$A361),"",'dein eigenes'!F361)</f>
        <v/>
      </c>
      <c r="I2819" t="str">
        <f>IF(ISBLANK('dein eigenes'!$A361),"",'dein eigenes'!G361)</f>
        <v/>
      </c>
      <c r="J2819" t="str">
        <f>IF(ISBLANK('dein eigenes'!$A361),"",'dein eigenes'!H361)</f>
        <v/>
      </c>
      <c r="K2819" t="str">
        <f>IF(ISBLANK('dein eigenes'!$A361),"",'dein eigenes'!I361)</f>
        <v/>
      </c>
      <c r="L2819" t="str">
        <f>IF(ISBLANK('dein eigenes'!$A361),"",'dein eigenes'!J361)</f>
        <v/>
      </c>
      <c r="M2819" s="64">
        <f t="shared" si="326"/>
        <v>0</v>
      </c>
    </row>
    <row r="2820" spans="1:13" x14ac:dyDescent="0.25">
      <c r="A2820" t="str">
        <f t="shared" si="327"/>
        <v/>
      </c>
      <c r="B2820">
        <f t="shared" si="328"/>
        <v>0</v>
      </c>
      <c r="C2820" t="str">
        <f>IF(ISBLANK('dein eigenes'!$A362),"",'dein eigenes'!A362)</f>
        <v/>
      </c>
      <c r="D2820" t="str">
        <f>IF(ISBLANK('dein eigenes'!$A362),"",'dein eigenes'!B362)</f>
        <v/>
      </c>
      <c r="E2820" t="str">
        <f>IF(ISBLANK('dein eigenes'!$A362),"",'dein eigenes'!C362)</f>
        <v/>
      </c>
      <c r="F2820" t="str">
        <f>IF(ISBLANK('dein eigenes'!$A362),"",'dein eigenes'!D362)</f>
        <v/>
      </c>
      <c r="G2820" t="str">
        <f>IF(ISBLANK('dein eigenes'!$A362),"",'dein eigenes'!E362)</f>
        <v/>
      </c>
      <c r="H2820" t="str">
        <f>IF(ISBLANK('dein eigenes'!$A362),"",'dein eigenes'!F362)</f>
        <v/>
      </c>
      <c r="I2820" t="str">
        <f>IF(ISBLANK('dein eigenes'!$A362),"",'dein eigenes'!G362)</f>
        <v/>
      </c>
      <c r="J2820" t="str">
        <f>IF(ISBLANK('dein eigenes'!$A362),"",'dein eigenes'!H362)</f>
        <v/>
      </c>
      <c r="K2820" t="str">
        <f>IF(ISBLANK('dein eigenes'!$A362),"",'dein eigenes'!I362)</f>
        <v/>
      </c>
      <c r="L2820" t="str">
        <f>IF(ISBLANK('dein eigenes'!$A362),"",'dein eigenes'!J362)</f>
        <v/>
      </c>
      <c r="M2820" s="64">
        <f t="shared" si="326"/>
        <v>0</v>
      </c>
    </row>
    <row r="2821" spans="1:13" x14ac:dyDescent="0.25">
      <c r="A2821" t="str">
        <f t="shared" si="327"/>
        <v/>
      </c>
      <c r="B2821">
        <f t="shared" si="328"/>
        <v>0</v>
      </c>
      <c r="C2821" t="str">
        <f>IF(ISBLANK('dein eigenes'!$A363),"",'dein eigenes'!A363)</f>
        <v/>
      </c>
      <c r="D2821" t="str">
        <f>IF(ISBLANK('dein eigenes'!$A363),"",'dein eigenes'!B363)</f>
        <v/>
      </c>
      <c r="E2821" t="str">
        <f>IF(ISBLANK('dein eigenes'!$A363),"",'dein eigenes'!C363)</f>
        <v/>
      </c>
      <c r="F2821" t="str">
        <f>IF(ISBLANK('dein eigenes'!$A363),"",'dein eigenes'!D363)</f>
        <v/>
      </c>
      <c r="G2821" t="str">
        <f>IF(ISBLANK('dein eigenes'!$A363),"",'dein eigenes'!E363)</f>
        <v/>
      </c>
      <c r="H2821" t="str">
        <f>IF(ISBLANK('dein eigenes'!$A363),"",'dein eigenes'!F363)</f>
        <v/>
      </c>
      <c r="I2821" t="str">
        <f>IF(ISBLANK('dein eigenes'!$A363),"",'dein eigenes'!G363)</f>
        <v/>
      </c>
      <c r="J2821" t="str">
        <f>IF(ISBLANK('dein eigenes'!$A363),"",'dein eigenes'!H363)</f>
        <v/>
      </c>
      <c r="K2821" t="str">
        <f>IF(ISBLANK('dein eigenes'!$A363),"",'dein eigenes'!I363)</f>
        <v/>
      </c>
      <c r="L2821" t="str">
        <f>IF(ISBLANK('dein eigenes'!$A363),"",'dein eigenes'!J363)</f>
        <v/>
      </c>
      <c r="M2821" s="64">
        <f t="shared" si="326"/>
        <v>0</v>
      </c>
    </row>
    <row r="2822" spans="1:13" x14ac:dyDescent="0.25">
      <c r="A2822" t="str">
        <f t="shared" si="327"/>
        <v/>
      </c>
      <c r="B2822">
        <f t="shared" si="328"/>
        <v>0</v>
      </c>
      <c r="C2822" t="str">
        <f>IF(ISBLANK('dein eigenes'!$A364),"",'dein eigenes'!A364)</f>
        <v/>
      </c>
      <c r="D2822" t="str">
        <f>IF(ISBLANK('dein eigenes'!$A364),"",'dein eigenes'!B364)</f>
        <v/>
      </c>
      <c r="E2822" t="str">
        <f>IF(ISBLANK('dein eigenes'!$A364),"",'dein eigenes'!C364)</f>
        <v/>
      </c>
      <c r="F2822" t="str">
        <f>IF(ISBLANK('dein eigenes'!$A364),"",'dein eigenes'!D364)</f>
        <v/>
      </c>
      <c r="G2822" t="str">
        <f>IF(ISBLANK('dein eigenes'!$A364),"",'dein eigenes'!E364)</f>
        <v/>
      </c>
      <c r="H2822" t="str">
        <f>IF(ISBLANK('dein eigenes'!$A364),"",'dein eigenes'!F364)</f>
        <v/>
      </c>
      <c r="I2822" t="str">
        <f>IF(ISBLANK('dein eigenes'!$A364),"",'dein eigenes'!G364)</f>
        <v/>
      </c>
      <c r="J2822" t="str">
        <f>IF(ISBLANK('dein eigenes'!$A364),"",'dein eigenes'!H364)</f>
        <v/>
      </c>
      <c r="K2822" t="str">
        <f>IF(ISBLANK('dein eigenes'!$A364),"",'dein eigenes'!I364)</f>
        <v/>
      </c>
      <c r="L2822" t="str">
        <f>IF(ISBLANK('dein eigenes'!$A364),"",'dein eigenes'!J364)</f>
        <v/>
      </c>
      <c r="M2822" s="64">
        <f t="shared" si="326"/>
        <v>0</v>
      </c>
    </row>
    <row r="2823" spans="1:13" x14ac:dyDescent="0.25">
      <c r="A2823" t="str">
        <f t="shared" si="327"/>
        <v/>
      </c>
      <c r="B2823">
        <f t="shared" si="328"/>
        <v>0</v>
      </c>
      <c r="C2823" t="str">
        <f>IF(ISBLANK('dein eigenes'!$A365),"",'dein eigenes'!A365)</f>
        <v/>
      </c>
      <c r="D2823" t="str">
        <f>IF(ISBLANK('dein eigenes'!$A365),"",'dein eigenes'!B365)</f>
        <v/>
      </c>
      <c r="E2823" t="str">
        <f>IF(ISBLANK('dein eigenes'!$A365),"",'dein eigenes'!C365)</f>
        <v/>
      </c>
      <c r="F2823" t="str">
        <f>IF(ISBLANK('dein eigenes'!$A365),"",'dein eigenes'!D365)</f>
        <v/>
      </c>
      <c r="G2823" t="str">
        <f>IF(ISBLANK('dein eigenes'!$A365),"",'dein eigenes'!E365)</f>
        <v/>
      </c>
      <c r="H2823" t="str">
        <f>IF(ISBLANK('dein eigenes'!$A365),"",'dein eigenes'!F365)</f>
        <v/>
      </c>
      <c r="I2823" t="str">
        <f>IF(ISBLANK('dein eigenes'!$A365),"",'dein eigenes'!G365)</f>
        <v/>
      </c>
      <c r="J2823" t="str">
        <f>IF(ISBLANK('dein eigenes'!$A365),"",'dein eigenes'!H365)</f>
        <v/>
      </c>
      <c r="K2823" t="str">
        <f>IF(ISBLANK('dein eigenes'!$A365),"",'dein eigenes'!I365)</f>
        <v/>
      </c>
      <c r="L2823" t="str">
        <f>IF(ISBLANK('dein eigenes'!$A365),"",'dein eigenes'!J365)</f>
        <v/>
      </c>
      <c r="M2823" s="64">
        <f t="shared" si="326"/>
        <v>0</v>
      </c>
    </row>
    <row r="2824" spans="1:13" x14ac:dyDescent="0.25">
      <c r="A2824" t="str">
        <f t="shared" si="327"/>
        <v/>
      </c>
      <c r="B2824">
        <f t="shared" si="328"/>
        <v>0</v>
      </c>
      <c r="C2824" t="str">
        <f>IF(ISBLANK('dein eigenes'!$A366),"",'dein eigenes'!A366)</f>
        <v/>
      </c>
      <c r="D2824" t="str">
        <f>IF(ISBLANK('dein eigenes'!$A366),"",'dein eigenes'!B366)</f>
        <v/>
      </c>
      <c r="E2824" t="str">
        <f>IF(ISBLANK('dein eigenes'!$A366),"",'dein eigenes'!C366)</f>
        <v/>
      </c>
      <c r="F2824" t="str">
        <f>IF(ISBLANK('dein eigenes'!$A366),"",'dein eigenes'!D366)</f>
        <v/>
      </c>
      <c r="G2824" t="str">
        <f>IF(ISBLANK('dein eigenes'!$A366),"",'dein eigenes'!E366)</f>
        <v/>
      </c>
      <c r="H2824" t="str">
        <f>IF(ISBLANK('dein eigenes'!$A366),"",'dein eigenes'!F366)</f>
        <v/>
      </c>
      <c r="I2824" t="str">
        <f>IF(ISBLANK('dein eigenes'!$A366),"",'dein eigenes'!G366)</f>
        <v/>
      </c>
      <c r="J2824" t="str">
        <f>IF(ISBLANK('dein eigenes'!$A366),"",'dein eigenes'!H366)</f>
        <v/>
      </c>
      <c r="K2824" t="str">
        <f>IF(ISBLANK('dein eigenes'!$A366),"",'dein eigenes'!I366)</f>
        <v/>
      </c>
      <c r="L2824" t="str">
        <f>IF(ISBLANK('dein eigenes'!$A366),"",'dein eigenes'!J366)</f>
        <v/>
      </c>
      <c r="M2824" s="64">
        <f t="shared" si="326"/>
        <v>0</v>
      </c>
    </row>
    <row r="2825" spans="1:13" x14ac:dyDescent="0.25">
      <c r="A2825" t="str">
        <f t="shared" si="327"/>
        <v/>
      </c>
      <c r="B2825">
        <f t="shared" si="328"/>
        <v>0</v>
      </c>
      <c r="C2825" t="str">
        <f>IF(ISBLANK('dein eigenes'!$A367),"",'dein eigenes'!A367)</f>
        <v/>
      </c>
      <c r="D2825" t="str">
        <f>IF(ISBLANK('dein eigenes'!$A367),"",'dein eigenes'!B367)</f>
        <v/>
      </c>
      <c r="E2825" t="str">
        <f>IF(ISBLANK('dein eigenes'!$A367),"",'dein eigenes'!C367)</f>
        <v/>
      </c>
      <c r="F2825" t="str">
        <f>IF(ISBLANK('dein eigenes'!$A367),"",'dein eigenes'!D367)</f>
        <v/>
      </c>
      <c r="G2825" t="str">
        <f>IF(ISBLANK('dein eigenes'!$A367),"",'dein eigenes'!E367)</f>
        <v/>
      </c>
      <c r="H2825" t="str">
        <f>IF(ISBLANK('dein eigenes'!$A367),"",'dein eigenes'!F367)</f>
        <v/>
      </c>
      <c r="I2825" t="str">
        <f>IF(ISBLANK('dein eigenes'!$A367),"",'dein eigenes'!G367)</f>
        <v/>
      </c>
      <c r="J2825" t="str">
        <f>IF(ISBLANK('dein eigenes'!$A367),"",'dein eigenes'!H367)</f>
        <v/>
      </c>
      <c r="K2825" t="str">
        <f>IF(ISBLANK('dein eigenes'!$A367),"",'dein eigenes'!I367)</f>
        <v/>
      </c>
      <c r="L2825" t="str">
        <f>IF(ISBLANK('dein eigenes'!$A367),"",'dein eigenes'!J367)</f>
        <v/>
      </c>
      <c r="M2825" s="64">
        <f t="shared" si="326"/>
        <v>0</v>
      </c>
    </row>
    <row r="2826" spans="1:13" x14ac:dyDescent="0.25">
      <c r="A2826" t="str">
        <f t="shared" si="327"/>
        <v/>
      </c>
      <c r="B2826">
        <f t="shared" si="328"/>
        <v>0</v>
      </c>
      <c r="C2826" t="str">
        <f>IF(ISBLANK('dein eigenes'!$A368),"",'dein eigenes'!A368)</f>
        <v/>
      </c>
      <c r="D2826" t="str">
        <f>IF(ISBLANK('dein eigenes'!$A368),"",'dein eigenes'!B368)</f>
        <v/>
      </c>
      <c r="E2826" t="str">
        <f>IF(ISBLANK('dein eigenes'!$A368),"",'dein eigenes'!C368)</f>
        <v/>
      </c>
      <c r="F2826" t="str">
        <f>IF(ISBLANK('dein eigenes'!$A368),"",'dein eigenes'!D368)</f>
        <v/>
      </c>
      <c r="G2826" t="str">
        <f>IF(ISBLANK('dein eigenes'!$A368),"",'dein eigenes'!E368)</f>
        <v/>
      </c>
      <c r="H2826" t="str">
        <f>IF(ISBLANK('dein eigenes'!$A368),"",'dein eigenes'!F368)</f>
        <v/>
      </c>
      <c r="I2826" t="str">
        <f>IF(ISBLANK('dein eigenes'!$A368),"",'dein eigenes'!G368)</f>
        <v/>
      </c>
      <c r="J2826" t="str">
        <f>IF(ISBLANK('dein eigenes'!$A368),"",'dein eigenes'!H368)</f>
        <v/>
      </c>
      <c r="K2826" t="str">
        <f>IF(ISBLANK('dein eigenes'!$A368),"",'dein eigenes'!I368)</f>
        <v/>
      </c>
      <c r="L2826" t="str">
        <f>IF(ISBLANK('dein eigenes'!$A368),"",'dein eigenes'!J368)</f>
        <v/>
      </c>
      <c r="M2826" s="64">
        <f t="shared" si="326"/>
        <v>0</v>
      </c>
    </row>
    <row r="2827" spans="1:13" x14ac:dyDescent="0.25">
      <c r="A2827" t="str">
        <f t="shared" si="327"/>
        <v/>
      </c>
      <c r="B2827">
        <f t="shared" si="328"/>
        <v>0</v>
      </c>
      <c r="C2827" t="str">
        <f>IF(ISBLANK('dein eigenes'!$A369),"",'dein eigenes'!A369)</f>
        <v/>
      </c>
      <c r="D2827" t="str">
        <f>IF(ISBLANK('dein eigenes'!$A369),"",'dein eigenes'!B369)</f>
        <v/>
      </c>
      <c r="E2827" t="str">
        <f>IF(ISBLANK('dein eigenes'!$A369),"",'dein eigenes'!C369)</f>
        <v/>
      </c>
      <c r="F2827" t="str">
        <f>IF(ISBLANK('dein eigenes'!$A369),"",'dein eigenes'!D369)</f>
        <v/>
      </c>
      <c r="G2827" t="str">
        <f>IF(ISBLANK('dein eigenes'!$A369),"",'dein eigenes'!E369)</f>
        <v/>
      </c>
      <c r="H2827" t="str">
        <f>IF(ISBLANK('dein eigenes'!$A369),"",'dein eigenes'!F369)</f>
        <v/>
      </c>
      <c r="I2827" t="str">
        <f>IF(ISBLANK('dein eigenes'!$A369),"",'dein eigenes'!G369)</f>
        <v/>
      </c>
      <c r="J2827" t="str">
        <f>IF(ISBLANK('dein eigenes'!$A369),"",'dein eigenes'!H369)</f>
        <v/>
      </c>
      <c r="K2827" t="str">
        <f>IF(ISBLANK('dein eigenes'!$A369),"",'dein eigenes'!I369)</f>
        <v/>
      </c>
      <c r="L2827" t="str">
        <f>IF(ISBLANK('dein eigenes'!$A369),"",'dein eigenes'!J369)</f>
        <v/>
      </c>
      <c r="M2827" s="64">
        <f t="shared" si="326"/>
        <v>0</v>
      </c>
    </row>
    <row r="2828" spans="1:13" x14ac:dyDescent="0.25">
      <c r="A2828" t="str">
        <f t="shared" si="327"/>
        <v/>
      </c>
      <c r="B2828">
        <f t="shared" si="328"/>
        <v>0</v>
      </c>
      <c r="C2828" t="str">
        <f>IF(ISBLANK('dein eigenes'!$A370),"",'dein eigenes'!A370)</f>
        <v/>
      </c>
      <c r="D2828" t="str">
        <f>IF(ISBLANK('dein eigenes'!$A370),"",'dein eigenes'!B370)</f>
        <v/>
      </c>
      <c r="E2828" t="str">
        <f>IF(ISBLANK('dein eigenes'!$A370),"",'dein eigenes'!C370)</f>
        <v/>
      </c>
      <c r="F2828" t="str">
        <f>IF(ISBLANK('dein eigenes'!$A370),"",'dein eigenes'!D370)</f>
        <v/>
      </c>
      <c r="G2828" t="str">
        <f>IF(ISBLANK('dein eigenes'!$A370),"",'dein eigenes'!E370)</f>
        <v/>
      </c>
      <c r="H2828" t="str">
        <f>IF(ISBLANK('dein eigenes'!$A370),"",'dein eigenes'!F370)</f>
        <v/>
      </c>
      <c r="I2828" t="str">
        <f>IF(ISBLANK('dein eigenes'!$A370),"",'dein eigenes'!G370)</f>
        <v/>
      </c>
      <c r="J2828" t="str">
        <f>IF(ISBLANK('dein eigenes'!$A370),"",'dein eigenes'!H370)</f>
        <v/>
      </c>
      <c r="K2828" t="str">
        <f>IF(ISBLANK('dein eigenes'!$A370),"",'dein eigenes'!I370)</f>
        <v/>
      </c>
      <c r="L2828" t="str">
        <f>IF(ISBLANK('dein eigenes'!$A370),"",'dein eigenes'!J370)</f>
        <v/>
      </c>
      <c r="M2828" s="64">
        <f t="shared" si="326"/>
        <v>0</v>
      </c>
    </row>
    <row r="2829" spans="1:13" x14ac:dyDescent="0.25">
      <c r="A2829" t="str">
        <f t="shared" si="327"/>
        <v/>
      </c>
      <c r="B2829">
        <f t="shared" si="328"/>
        <v>0</v>
      </c>
      <c r="C2829" t="str">
        <f>IF(ISBLANK('dein eigenes'!$A371),"",'dein eigenes'!A371)</f>
        <v/>
      </c>
      <c r="D2829" t="str">
        <f>IF(ISBLANK('dein eigenes'!$A371),"",'dein eigenes'!B371)</f>
        <v/>
      </c>
      <c r="E2829" t="str">
        <f>IF(ISBLANK('dein eigenes'!$A371),"",'dein eigenes'!C371)</f>
        <v/>
      </c>
      <c r="F2829" t="str">
        <f>IF(ISBLANK('dein eigenes'!$A371),"",'dein eigenes'!D371)</f>
        <v/>
      </c>
      <c r="G2829" t="str">
        <f>IF(ISBLANK('dein eigenes'!$A371),"",'dein eigenes'!E371)</f>
        <v/>
      </c>
      <c r="H2829" t="str">
        <f>IF(ISBLANK('dein eigenes'!$A371),"",'dein eigenes'!F371)</f>
        <v/>
      </c>
      <c r="I2829" t="str">
        <f>IF(ISBLANK('dein eigenes'!$A371),"",'dein eigenes'!G371)</f>
        <v/>
      </c>
      <c r="J2829" t="str">
        <f>IF(ISBLANK('dein eigenes'!$A371),"",'dein eigenes'!H371)</f>
        <v/>
      </c>
      <c r="K2829" t="str">
        <f>IF(ISBLANK('dein eigenes'!$A371),"",'dein eigenes'!I371)</f>
        <v/>
      </c>
      <c r="L2829" t="str">
        <f>IF(ISBLANK('dein eigenes'!$A371),"",'dein eigenes'!J371)</f>
        <v/>
      </c>
      <c r="M2829" s="64">
        <f t="shared" si="326"/>
        <v>0</v>
      </c>
    </row>
    <row r="2830" spans="1:13" x14ac:dyDescent="0.25">
      <c r="A2830" t="str">
        <f t="shared" si="327"/>
        <v/>
      </c>
      <c r="B2830">
        <f t="shared" si="328"/>
        <v>0</v>
      </c>
      <c r="C2830" t="str">
        <f>IF(ISBLANK('dein eigenes'!$A372),"",'dein eigenes'!A372)</f>
        <v/>
      </c>
      <c r="D2830" t="str">
        <f>IF(ISBLANK('dein eigenes'!$A372),"",'dein eigenes'!B372)</f>
        <v/>
      </c>
      <c r="E2830" t="str">
        <f>IF(ISBLANK('dein eigenes'!$A372),"",'dein eigenes'!C372)</f>
        <v/>
      </c>
      <c r="F2830" t="str">
        <f>IF(ISBLANK('dein eigenes'!$A372),"",'dein eigenes'!D372)</f>
        <v/>
      </c>
      <c r="G2830" t="str">
        <f>IF(ISBLANK('dein eigenes'!$A372),"",'dein eigenes'!E372)</f>
        <v/>
      </c>
      <c r="H2830" t="str">
        <f>IF(ISBLANK('dein eigenes'!$A372),"",'dein eigenes'!F372)</f>
        <v/>
      </c>
      <c r="I2830" t="str">
        <f>IF(ISBLANK('dein eigenes'!$A372),"",'dein eigenes'!G372)</f>
        <v/>
      </c>
      <c r="J2830" t="str">
        <f>IF(ISBLANK('dein eigenes'!$A372),"",'dein eigenes'!H372)</f>
        <v/>
      </c>
      <c r="K2830" t="str">
        <f>IF(ISBLANK('dein eigenes'!$A372),"",'dein eigenes'!I372)</f>
        <v/>
      </c>
      <c r="L2830" t="str">
        <f>IF(ISBLANK('dein eigenes'!$A372),"",'dein eigenes'!J372)</f>
        <v/>
      </c>
      <c r="M2830" s="64">
        <f t="shared" si="326"/>
        <v>0</v>
      </c>
    </row>
    <row r="2831" spans="1:13" x14ac:dyDescent="0.25">
      <c r="A2831" t="str">
        <f t="shared" si="327"/>
        <v/>
      </c>
      <c r="B2831">
        <f t="shared" si="328"/>
        <v>0</v>
      </c>
      <c r="C2831" t="str">
        <f>IF(ISBLANK('dein eigenes'!$A373),"",'dein eigenes'!A373)</f>
        <v/>
      </c>
      <c r="D2831" t="str">
        <f>IF(ISBLANK('dein eigenes'!$A373),"",'dein eigenes'!B373)</f>
        <v/>
      </c>
      <c r="E2831" t="str">
        <f>IF(ISBLANK('dein eigenes'!$A373),"",'dein eigenes'!C373)</f>
        <v/>
      </c>
      <c r="F2831" t="str">
        <f>IF(ISBLANK('dein eigenes'!$A373),"",'dein eigenes'!D373)</f>
        <v/>
      </c>
      <c r="G2831" t="str">
        <f>IF(ISBLANK('dein eigenes'!$A373),"",'dein eigenes'!E373)</f>
        <v/>
      </c>
      <c r="H2831" t="str">
        <f>IF(ISBLANK('dein eigenes'!$A373),"",'dein eigenes'!F373)</f>
        <v/>
      </c>
      <c r="I2831" t="str">
        <f>IF(ISBLANK('dein eigenes'!$A373),"",'dein eigenes'!G373)</f>
        <v/>
      </c>
      <c r="J2831" t="str">
        <f>IF(ISBLANK('dein eigenes'!$A373),"",'dein eigenes'!H373)</f>
        <v/>
      </c>
      <c r="K2831" t="str">
        <f>IF(ISBLANK('dein eigenes'!$A373),"",'dein eigenes'!I373)</f>
        <v/>
      </c>
      <c r="L2831" t="str">
        <f>IF(ISBLANK('dein eigenes'!$A373),"",'dein eigenes'!J373)</f>
        <v/>
      </c>
      <c r="M2831" s="64">
        <f t="shared" si="326"/>
        <v>0</v>
      </c>
    </row>
    <row r="2832" spans="1:13" x14ac:dyDescent="0.25">
      <c r="A2832" t="str">
        <f t="shared" si="327"/>
        <v/>
      </c>
      <c r="B2832">
        <f t="shared" si="328"/>
        <v>0</v>
      </c>
      <c r="C2832" t="str">
        <f>IF(ISBLANK('dein eigenes'!$A374),"",'dein eigenes'!A374)</f>
        <v/>
      </c>
      <c r="D2832" t="str">
        <f>IF(ISBLANK('dein eigenes'!$A374),"",'dein eigenes'!B374)</f>
        <v/>
      </c>
      <c r="E2832" t="str">
        <f>IF(ISBLANK('dein eigenes'!$A374),"",'dein eigenes'!C374)</f>
        <v/>
      </c>
      <c r="F2832" t="str">
        <f>IF(ISBLANK('dein eigenes'!$A374),"",'dein eigenes'!D374)</f>
        <v/>
      </c>
      <c r="G2832" t="str">
        <f>IF(ISBLANK('dein eigenes'!$A374),"",'dein eigenes'!E374)</f>
        <v/>
      </c>
      <c r="H2832" t="str">
        <f>IF(ISBLANK('dein eigenes'!$A374),"",'dein eigenes'!F374)</f>
        <v/>
      </c>
      <c r="I2832" t="str">
        <f>IF(ISBLANK('dein eigenes'!$A374),"",'dein eigenes'!G374)</f>
        <v/>
      </c>
      <c r="J2832" t="str">
        <f>IF(ISBLANK('dein eigenes'!$A374),"",'dein eigenes'!H374)</f>
        <v/>
      </c>
      <c r="K2832" t="str">
        <f>IF(ISBLANK('dein eigenes'!$A374),"",'dein eigenes'!I374)</f>
        <v/>
      </c>
      <c r="L2832" t="str">
        <f>IF(ISBLANK('dein eigenes'!$A374),"",'dein eigenes'!J374)</f>
        <v/>
      </c>
      <c r="M2832" s="64">
        <f t="shared" si="326"/>
        <v>0</v>
      </c>
    </row>
    <row r="2833" spans="1:13" x14ac:dyDescent="0.25">
      <c r="A2833" t="str">
        <f t="shared" si="327"/>
        <v/>
      </c>
      <c r="B2833">
        <f t="shared" si="328"/>
        <v>0</v>
      </c>
      <c r="C2833" t="str">
        <f>IF(ISBLANK('dein eigenes'!$A375),"",'dein eigenes'!A375)</f>
        <v/>
      </c>
      <c r="D2833" t="str">
        <f>IF(ISBLANK('dein eigenes'!$A375),"",'dein eigenes'!B375)</f>
        <v/>
      </c>
      <c r="E2833" t="str">
        <f>IF(ISBLANK('dein eigenes'!$A375),"",'dein eigenes'!C375)</f>
        <v/>
      </c>
      <c r="F2833" t="str">
        <f>IF(ISBLANK('dein eigenes'!$A375),"",'dein eigenes'!D375)</f>
        <v/>
      </c>
      <c r="G2833" t="str">
        <f>IF(ISBLANK('dein eigenes'!$A375),"",'dein eigenes'!E375)</f>
        <v/>
      </c>
      <c r="H2833" t="str">
        <f>IF(ISBLANK('dein eigenes'!$A375),"",'dein eigenes'!F375)</f>
        <v/>
      </c>
      <c r="I2833" t="str">
        <f>IF(ISBLANK('dein eigenes'!$A375),"",'dein eigenes'!G375)</f>
        <v/>
      </c>
      <c r="J2833" t="str">
        <f>IF(ISBLANK('dein eigenes'!$A375),"",'dein eigenes'!H375)</f>
        <v/>
      </c>
      <c r="K2833" t="str">
        <f>IF(ISBLANK('dein eigenes'!$A375),"",'dein eigenes'!I375)</f>
        <v/>
      </c>
      <c r="L2833" t="str">
        <f>IF(ISBLANK('dein eigenes'!$A375),"",'dein eigenes'!J375)</f>
        <v/>
      </c>
      <c r="M2833" s="64">
        <f t="shared" si="326"/>
        <v>0</v>
      </c>
    </row>
    <row r="2834" spans="1:13" x14ac:dyDescent="0.25">
      <c r="A2834" t="str">
        <f t="shared" si="327"/>
        <v/>
      </c>
      <c r="B2834">
        <f t="shared" si="328"/>
        <v>0</v>
      </c>
      <c r="C2834" t="str">
        <f>IF(ISBLANK('dein eigenes'!$A376),"",'dein eigenes'!A376)</f>
        <v/>
      </c>
      <c r="D2834" t="str">
        <f>IF(ISBLANK('dein eigenes'!$A376),"",'dein eigenes'!B376)</f>
        <v/>
      </c>
      <c r="E2834" t="str">
        <f>IF(ISBLANK('dein eigenes'!$A376),"",'dein eigenes'!C376)</f>
        <v/>
      </c>
      <c r="F2834" t="str">
        <f>IF(ISBLANK('dein eigenes'!$A376),"",'dein eigenes'!D376)</f>
        <v/>
      </c>
      <c r="G2834" t="str">
        <f>IF(ISBLANK('dein eigenes'!$A376),"",'dein eigenes'!E376)</f>
        <v/>
      </c>
      <c r="H2834" t="str">
        <f>IF(ISBLANK('dein eigenes'!$A376),"",'dein eigenes'!F376)</f>
        <v/>
      </c>
      <c r="I2834" t="str">
        <f>IF(ISBLANK('dein eigenes'!$A376),"",'dein eigenes'!G376)</f>
        <v/>
      </c>
      <c r="J2834" t="str">
        <f>IF(ISBLANK('dein eigenes'!$A376),"",'dein eigenes'!H376)</f>
        <v/>
      </c>
      <c r="K2834" t="str">
        <f>IF(ISBLANK('dein eigenes'!$A376),"",'dein eigenes'!I376)</f>
        <v/>
      </c>
      <c r="L2834" t="str">
        <f>IF(ISBLANK('dein eigenes'!$A376),"",'dein eigenes'!J376)</f>
        <v/>
      </c>
      <c r="M2834" s="64">
        <f t="shared" si="326"/>
        <v>0</v>
      </c>
    </row>
    <row r="2835" spans="1:13" x14ac:dyDescent="0.25">
      <c r="A2835" t="str">
        <f t="shared" si="327"/>
        <v/>
      </c>
      <c r="B2835">
        <f t="shared" si="328"/>
        <v>0</v>
      </c>
      <c r="C2835" t="str">
        <f>IF(ISBLANK('dein eigenes'!$A377),"",'dein eigenes'!A377)</f>
        <v/>
      </c>
      <c r="D2835" t="str">
        <f>IF(ISBLANK('dein eigenes'!$A377),"",'dein eigenes'!B377)</f>
        <v/>
      </c>
      <c r="E2835" t="str">
        <f>IF(ISBLANK('dein eigenes'!$A377),"",'dein eigenes'!C377)</f>
        <v/>
      </c>
      <c r="F2835" t="str">
        <f>IF(ISBLANK('dein eigenes'!$A377),"",'dein eigenes'!D377)</f>
        <v/>
      </c>
      <c r="G2835" t="str">
        <f>IF(ISBLANK('dein eigenes'!$A377),"",'dein eigenes'!E377)</f>
        <v/>
      </c>
      <c r="H2835" t="str">
        <f>IF(ISBLANK('dein eigenes'!$A377),"",'dein eigenes'!F377)</f>
        <v/>
      </c>
      <c r="I2835" t="str">
        <f>IF(ISBLANK('dein eigenes'!$A377),"",'dein eigenes'!G377)</f>
        <v/>
      </c>
      <c r="J2835" t="str">
        <f>IF(ISBLANK('dein eigenes'!$A377),"",'dein eigenes'!H377)</f>
        <v/>
      </c>
      <c r="K2835" t="str">
        <f>IF(ISBLANK('dein eigenes'!$A377),"",'dein eigenes'!I377)</f>
        <v/>
      </c>
      <c r="L2835" t="str">
        <f>IF(ISBLANK('dein eigenes'!$A377),"",'dein eigenes'!J377)</f>
        <v/>
      </c>
      <c r="M2835" s="64">
        <f t="shared" si="326"/>
        <v>0</v>
      </c>
    </row>
    <row r="2836" spans="1:13" x14ac:dyDescent="0.25">
      <c r="A2836" t="str">
        <f t="shared" si="327"/>
        <v/>
      </c>
      <c r="B2836">
        <f t="shared" si="328"/>
        <v>0</v>
      </c>
      <c r="C2836" t="str">
        <f>IF(ISBLANK('dein eigenes'!$A378),"",'dein eigenes'!A378)</f>
        <v/>
      </c>
      <c r="D2836" t="str">
        <f>IF(ISBLANK('dein eigenes'!$A378),"",'dein eigenes'!B378)</f>
        <v/>
      </c>
      <c r="E2836" t="str">
        <f>IF(ISBLANK('dein eigenes'!$A378),"",'dein eigenes'!C378)</f>
        <v/>
      </c>
      <c r="F2836" t="str">
        <f>IF(ISBLANK('dein eigenes'!$A378),"",'dein eigenes'!D378)</f>
        <v/>
      </c>
      <c r="G2836" t="str">
        <f>IF(ISBLANK('dein eigenes'!$A378),"",'dein eigenes'!E378)</f>
        <v/>
      </c>
      <c r="H2836" t="str">
        <f>IF(ISBLANK('dein eigenes'!$A378),"",'dein eigenes'!F378)</f>
        <v/>
      </c>
      <c r="I2836" t="str">
        <f>IF(ISBLANK('dein eigenes'!$A378),"",'dein eigenes'!G378)</f>
        <v/>
      </c>
      <c r="J2836" t="str">
        <f>IF(ISBLANK('dein eigenes'!$A378),"",'dein eigenes'!H378)</f>
        <v/>
      </c>
      <c r="K2836" t="str">
        <f>IF(ISBLANK('dein eigenes'!$A378),"",'dein eigenes'!I378)</f>
        <v/>
      </c>
      <c r="L2836" t="str">
        <f>IF(ISBLANK('dein eigenes'!$A378),"",'dein eigenes'!J378)</f>
        <v/>
      </c>
      <c r="M2836" s="64">
        <f t="shared" si="326"/>
        <v>0</v>
      </c>
    </row>
    <row r="2837" spans="1:13" x14ac:dyDescent="0.25">
      <c r="A2837" t="str">
        <f t="shared" si="327"/>
        <v/>
      </c>
      <c r="B2837">
        <f t="shared" si="328"/>
        <v>0</v>
      </c>
      <c r="C2837" t="str">
        <f>IF(ISBLANK('dein eigenes'!$A379),"",'dein eigenes'!A379)</f>
        <v/>
      </c>
      <c r="D2837" t="str">
        <f>IF(ISBLANK('dein eigenes'!$A379),"",'dein eigenes'!B379)</f>
        <v/>
      </c>
      <c r="E2837" t="str">
        <f>IF(ISBLANK('dein eigenes'!$A379),"",'dein eigenes'!C379)</f>
        <v/>
      </c>
      <c r="F2837" t="str">
        <f>IF(ISBLANK('dein eigenes'!$A379),"",'dein eigenes'!D379)</f>
        <v/>
      </c>
      <c r="G2837" t="str">
        <f>IF(ISBLANK('dein eigenes'!$A379),"",'dein eigenes'!E379)</f>
        <v/>
      </c>
      <c r="H2837" t="str">
        <f>IF(ISBLANK('dein eigenes'!$A379),"",'dein eigenes'!F379)</f>
        <v/>
      </c>
      <c r="I2837" t="str">
        <f>IF(ISBLANK('dein eigenes'!$A379),"",'dein eigenes'!G379)</f>
        <v/>
      </c>
      <c r="J2837" t="str">
        <f>IF(ISBLANK('dein eigenes'!$A379),"",'dein eigenes'!H379)</f>
        <v/>
      </c>
      <c r="K2837" t="str">
        <f>IF(ISBLANK('dein eigenes'!$A379),"",'dein eigenes'!I379)</f>
        <v/>
      </c>
      <c r="L2837" t="str">
        <f>IF(ISBLANK('dein eigenes'!$A379),"",'dein eigenes'!J379)</f>
        <v/>
      </c>
      <c r="M2837" s="64">
        <f t="shared" si="326"/>
        <v>0</v>
      </c>
    </row>
    <row r="2838" spans="1:13" x14ac:dyDescent="0.25">
      <c r="A2838" t="str">
        <f t="shared" si="327"/>
        <v/>
      </c>
      <c r="B2838">
        <f t="shared" si="328"/>
        <v>0</v>
      </c>
      <c r="C2838" t="str">
        <f>IF(ISBLANK('dein eigenes'!$A380),"",'dein eigenes'!A380)</f>
        <v/>
      </c>
      <c r="D2838" t="str">
        <f>IF(ISBLANK('dein eigenes'!$A380),"",'dein eigenes'!B380)</f>
        <v/>
      </c>
      <c r="E2838" t="str">
        <f>IF(ISBLANK('dein eigenes'!$A380),"",'dein eigenes'!C380)</f>
        <v/>
      </c>
      <c r="F2838" t="str">
        <f>IF(ISBLANK('dein eigenes'!$A380),"",'dein eigenes'!D380)</f>
        <v/>
      </c>
      <c r="G2838" t="str">
        <f>IF(ISBLANK('dein eigenes'!$A380),"",'dein eigenes'!E380)</f>
        <v/>
      </c>
      <c r="H2838" t="str">
        <f>IF(ISBLANK('dein eigenes'!$A380),"",'dein eigenes'!F380)</f>
        <v/>
      </c>
      <c r="I2838" t="str">
        <f>IF(ISBLANK('dein eigenes'!$A380),"",'dein eigenes'!G380)</f>
        <v/>
      </c>
      <c r="J2838" t="str">
        <f>IF(ISBLANK('dein eigenes'!$A380),"",'dein eigenes'!H380)</f>
        <v/>
      </c>
      <c r="K2838" t="str">
        <f>IF(ISBLANK('dein eigenes'!$A380),"",'dein eigenes'!I380)</f>
        <v/>
      </c>
      <c r="L2838" t="str">
        <f>IF(ISBLANK('dein eigenes'!$A380),"",'dein eigenes'!J380)</f>
        <v/>
      </c>
      <c r="M2838" s="64">
        <f t="shared" si="326"/>
        <v>0</v>
      </c>
    </row>
    <row r="2839" spans="1:13" x14ac:dyDescent="0.25">
      <c r="A2839" t="str">
        <f t="shared" si="327"/>
        <v/>
      </c>
      <c r="B2839">
        <f t="shared" si="328"/>
        <v>0</v>
      </c>
      <c r="C2839" t="str">
        <f>IF(ISBLANK('dein eigenes'!$A381),"",'dein eigenes'!A381)</f>
        <v/>
      </c>
      <c r="D2839" t="str">
        <f>IF(ISBLANK('dein eigenes'!$A381),"",'dein eigenes'!B381)</f>
        <v/>
      </c>
      <c r="E2839" t="str">
        <f>IF(ISBLANK('dein eigenes'!$A381),"",'dein eigenes'!C381)</f>
        <v/>
      </c>
      <c r="F2839" t="str">
        <f>IF(ISBLANK('dein eigenes'!$A381),"",'dein eigenes'!D381)</f>
        <v/>
      </c>
      <c r="G2839" t="str">
        <f>IF(ISBLANK('dein eigenes'!$A381),"",'dein eigenes'!E381)</f>
        <v/>
      </c>
      <c r="H2839" t="str">
        <f>IF(ISBLANK('dein eigenes'!$A381),"",'dein eigenes'!F381)</f>
        <v/>
      </c>
      <c r="I2839" t="str">
        <f>IF(ISBLANK('dein eigenes'!$A381),"",'dein eigenes'!G381)</f>
        <v/>
      </c>
      <c r="J2839" t="str">
        <f>IF(ISBLANK('dein eigenes'!$A381),"",'dein eigenes'!H381)</f>
        <v/>
      </c>
      <c r="K2839" t="str">
        <f>IF(ISBLANK('dein eigenes'!$A381),"",'dein eigenes'!I381)</f>
        <v/>
      </c>
      <c r="L2839" t="str">
        <f>IF(ISBLANK('dein eigenes'!$A381),"",'dein eigenes'!J381)</f>
        <v/>
      </c>
      <c r="M2839" s="64">
        <f t="shared" si="326"/>
        <v>0</v>
      </c>
    </row>
    <row r="2840" spans="1:13" x14ac:dyDescent="0.25">
      <c r="A2840" t="str">
        <f t="shared" si="327"/>
        <v/>
      </c>
      <c r="B2840">
        <f t="shared" si="328"/>
        <v>0</v>
      </c>
      <c r="C2840" t="str">
        <f>IF(ISBLANK('dein eigenes'!$A382),"",'dein eigenes'!A382)</f>
        <v/>
      </c>
      <c r="D2840" t="str">
        <f>IF(ISBLANK('dein eigenes'!$A382),"",'dein eigenes'!B382)</f>
        <v/>
      </c>
      <c r="E2840" t="str">
        <f>IF(ISBLANK('dein eigenes'!$A382),"",'dein eigenes'!C382)</f>
        <v/>
      </c>
      <c r="F2840" t="str">
        <f>IF(ISBLANK('dein eigenes'!$A382),"",'dein eigenes'!D382)</f>
        <v/>
      </c>
      <c r="G2840" t="str">
        <f>IF(ISBLANK('dein eigenes'!$A382),"",'dein eigenes'!E382)</f>
        <v/>
      </c>
      <c r="H2840" t="str">
        <f>IF(ISBLANK('dein eigenes'!$A382),"",'dein eigenes'!F382)</f>
        <v/>
      </c>
      <c r="I2840" t="str">
        <f>IF(ISBLANK('dein eigenes'!$A382),"",'dein eigenes'!G382)</f>
        <v/>
      </c>
      <c r="J2840" t="str">
        <f>IF(ISBLANK('dein eigenes'!$A382),"",'dein eigenes'!H382)</f>
        <v/>
      </c>
      <c r="K2840" t="str">
        <f>IF(ISBLANK('dein eigenes'!$A382),"",'dein eigenes'!I382)</f>
        <v/>
      </c>
      <c r="L2840" t="str">
        <f>IF(ISBLANK('dein eigenes'!$A382),"",'dein eigenes'!J382)</f>
        <v/>
      </c>
      <c r="M2840" s="64">
        <f t="shared" si="326"/>
        <v>0</v>
      </c>
    </row>
    <row r="2841" spans="1:13" x14ac:dyDescent="0.25">
      <c r="A2841" t="str">
        <f t="shared" si="327"/>
        <v/>
      </c>
      <c r="B2841">
        <f t="shared" si="328"/>
        <v>0</v>
      </c>
      <c r="C2841" t="str">
        <f>IF(ISBLANK('dein eigenes'!$A383),"",'dein eigenes'!A383)</f>
        <v/>
      </c>
      <c r="D2841" t="str">
        <f>IF(ISBLANK('dein eigenes'!$A383),"",'dein eigenes'!B383)</f>
        <v/>
      </c>
      <c r="E2841" t="str">
        <f>IF(ISBLANK('dein eigenes'!$A383),"",'dein eigenes'!C383)</f>
        <v/>
      </c>
      <c r="F2841" t="str">
        <f>IF(ISBLANK('dein eigenes'!$A383),"",'dein eigenes'!D383)</f>
        <v/>
      </c>
      <c r="G2841" t="str">
        <f>IF(ISBLANK('dein eigenes'!$A383),"",'dein eigenes'!E383)</f>
        <v/>
      </c>
      <c r="H2841" t="str">
        <f>IF(ISBLANK('dein eigenes'!$A383),"",'dein eigenes'!F383)</f>
        <v/>
      </c>
      <c r="I2841" t="str">
        <f>IF(ISBLANK('dein eigenes'!$A383),"",'dein eigenes'!G383)</f>
        <v/>
      </c>
      <c r="J2841" t="str">
        <f>IF(ISBLANK('dein eigenes'!$A383),"",'dein eigenes'!H383)</f>
        <v/>
      </c>
      <c r="K2841" t="str">
        <f>IF(ISBLANK('dein eigenes'!$A383),"",'dein eigenes'!I383)</f>
        <v/>
      </c>
      <c r="L2841" t="str">
        <f>IF(ISBLANK('dein eigenes'!$A383),"",'dein eigenes'!J383)</f>
        <v/>
      </c>
      <c r="M2841" s="64">
        <f t="shared" si="326"/>
        <v>0</v>
      </c>
    </row>
    <row r="2842" spans="1:13" x14ac:dyDescent="0.25">
      <c r="A2842" t="str">
        <f t="shared" si="327"/>
        <v/>
      </c>
      <c r="B2842">
        <f t="shared" si="328"/>
        <v>0</v>
      </c>
      <c r="C2842" t="str">
        <f>IF(ISBLANK('dein eigenes'!$A384),"",'dein eigenes'!A384)</f>
        <v/>
      </c>
      <c r="D2842" t="str">
        <f>IF(ISBLANK('dein eigenes'!$A384),"",'dein eigenes'!B384)</f>
        <v/>
      </c>
      <c r="E2842" t="str">
        <f>IF(ISBLANK('dein eigenes'!$A384),"",'dein eigenes'!C384)</f>
        <v/>
      </c>
      <c r="F2842" t="str">
        <f>IF(ISBLANK('dein eigenes'!$A384),"",'dein eigenes'!D384)</f>
        <v/>
      </c>
      <c r="G2842" t="str">
        <f>IF(ISBLANK('dein eigenes'!$A384),"",'dein eigenes'!E384)</f>
        <v/>
      </c>
      <c r="H2842" t="str">
        <f>IF(ISBLANK('dein eigenes'!$A384),"",'dein eigenes'!F384)</f>
        <v/>
      </c>
      <c r="I2842" t="str">
        <f>IF(ISBLANK('dein eigenes'!$A384),"",'dein eigenes'!G384)</f>
        <v/>
      </c>
      <c r="J2842" t="str">
        <f>IF(ISBLANK('dein eigenes'!$A384),"",'dein eigenes'!H384)</f>
        <v/>
      </c>
      <c r="K2842" t="str">
        <f>IF(ISBLANK('dein eigenes'!$A384),"",'dein eigenes'!I384)</f>
        <v/>
      </c>
      <c r="L2842" t="str">
        <f>IF(ISBLANK('dein eigenes'!$A384),"",'dein eigenes'!J384)</f>
        <v/>
      </c>
      <c r="M2842" s="64">
        <f t="shared" si="326"/>
        <v>0</v>
      </c>
    </row>
    <row r="2843" spans="1:13" x14ac:dyDescent="0.25">
      <c r="A2843" t="str">
        <f t="shared" si="327"/>
        <v/>
      </c>
      <c r="B2843">
        <f t="shared" si="328"/>
        <v>0</v>
      </c>
      <c r="C2843" t="str">
        <f>IF(ISBLANK('dein eigenes'!$A385),"",'dein eigenes'!A385)</f>
        <v/>
      </c>
      <c r="D2843" t="str">
        <f>IF(ISBLANK('dein eigenes'!$A385),"",'dein eigenes'!B385)</f>
        <v/>
      </c>
      <c r="E2843" t="str">
        <f>IF(ISBLANK('dein eigenes'!$A385),"",'dein eigenes'!C385)</f>
        <v/>
      </c>
      <c r="F2843" t="str">
        <f>IF(ISBLANK('dein eigenes'!$A385),"",'dein eigenes'!D385)</f>
        <v/>
      </c>
      <c r="G2843" t="str">
        <f>IF(ISBLANK('dein eigenes'!$A385),"",'dein eigenes'!E385)</f>
        <v/>
      </c>
      <c r="H2843" t="str">
        <f>IF(ISBLANK('dein eigenes'!$A385),"",'dein eigenes'!F385)</f>
        <v/>
      </c>
      <c r="I2843" t="str">
        <f>IF(ISBLANK('dein eigenes'!$A385),"",'dein eigenes'!G385)</f>
        <v/>
      </c>
      <c r="J2843" t="str">
        <f>IF(ISBLANK('dein eigenes'!$A385),"",'dein eigenes'!H385)</f>
        <v/>
      </c>
      <c r="K2843" t="str">
        <f>IF(ISBLANK('dein eigenes'!$A385),"",'dein eigenes'!I385)</f>
        <v/>
      </c>
      <c r="L2843" t="str">
        <f>IF(ISBLANK('dein eigenes'!$A385),"",'dein eigenes'!J385)</f>
        <v/>
      </c>
      <c r="M2843" s="64">
        <f t="shared" si="326"/>
        <v>0</v>
      </c>
    </row>
    <row r="2844" spans="1:13" x14ac:dyDescent="0.25">
      <c r="A2844" t="str">
        <f t="shared" si="327"/>
        <v/>
      </c>
      <c r="B2844">
        <f t="shared" si="328"/>
        <v>0</v>
      </c>
      <c r="C2844" t="str">
        <f>IF(ISBLANK('dein eigenes'!$A386),"",'dein eigenes'!A386)</f>
        <v/>
      </c>
      <c r="D2844" t="str">
        <f>IF(ISBLANK('dein eigenes'!$A386),"",'dein eigenes'!B386)</f>
        <v/>
      </c>
      <c r="E2844" t="str">
        <f>IF(ISBLANK('dein eigenes'!$A386),"",'dein eigenes'!C386)</f>
        <v/>
      </c>
      <c r="F2844" t="str">
        <f>IF(ISBLANK('dein eigenes'!$A386),"",'dein eigenes'!D386)</f>
        <v/>
      </c>
      <c r="G2844" t="str">
        <f>IF(ISBLANK('dein eigenes'!$A386),"",'dein eigenes'!E386)</f>
        <v/>
      </c>
      <c r="H2844" t="str">
        <f>IF(ISBLANK('dein eigenes'!$A386),"",'dein eigenes'!F386)</f>
        <v/>
      </c>
      <c r="I2844" t="str">
        <f>IF(ISBLANK('dein eigenes'!$A386),"",'dein eigenes'!G386)</f>
        <v/>
      </c>
      <c r="J2844" t="str">
        <f>IF(ISBLANK('dein eigenes'!$A386),"",'dein eigenes'!H386)</f>
        <v/>
      </c>
      <c r="K2844" t="str">
        <f>IF(ISBLANK('dein eigenes'!$A386),"",'dein eigenes'!I386)</f>
        <v/>
      </c>
      <c r="L2844" t="str">
        <f>IF(ISBLANK('dein eigenes'!$A386),"",'dein eigenes'!J386)</f>
        <v/>
      </c>
      <c r="M2844" s="64">
        <f t="shared" ref="M2844:M2907" si="329">IF(D2844="",0,L2844-D2844)</f>
        <v>0</v>
      </c>
    </row>
    <row r="2845" spans="1:13" x14ac:dyDescent="0.25">
      <c r="A2845" t="str">
        <f t="shared" ref="A2845:A2908" si="330">MID(C2845,1,$B$1)</f>
        <v/>
      </c>
      <c r="B2845">
        <f t="shared" ref="B2845:B2908" si="331">IF(ISBLANK(C2845),"",LEN(C2845))</f>
        <v>0</v>
      </c>
      <c r="C2845" t="str">
        <f>IF(ISBLANK('dein eigenes'!$A387),"",'dein eigenes'!A387)</f>
        <v/>
      </c>
      <c r="D2845" t="str">
        <f>IF(ISBLANK('dein eigenes'!$A387),"",'dein eigenes'!B387)</f>
        <v/>
      </c>
      <c r="E2845" t="str">
        <f>IF(ISBLANK('dein eigenes'!$A387),"",'dein eigenes'!C387)</f>
        <v/>
      </c>
      <c r="F2845" t="str">
        <f>IF(ISBLANK('dein eigenes'!$A387),"",'dein eigenes'!D387)</f>
        <v/>
      </c>
      <c r="G2845" t="str">
        <f>IF(ISBLANK('dein eigenes'!$A387),"",'dein eigenes'!E387)</f>
        <v/>
      </c>
      <c r="H2845" t="str">
        <f>IF(ISBLANK('dein eigenes'!$A387),"",'dein eigenes'!F387)</f>
        <v/>
      </c>
      <c r="I2845" t="str">
        <f>IF(ISBLANK('dein eigenes'!$A387),"",'dein eigenes'!G387)</f>
        <v/>
      </c>
      <c r="J2845" t="str">
        <f>IF(ISBLANK('dein eigenes'!$A387),"",'dein eigenes'!H387)</f>
        <v/>
      </c>
      <c r="K2845" t="str">
        <f>IF(ISBLANK('dein eigenes'!$A387),"",'dein eigenes'!I387)</f>
        <v/>
      </c>
      <c r="L2845" t="str">
        <f>IF(ISBLANK('dein eigenes'!$A387),"",'dein eigenes'!J387)</f>
        <v/>
      </c>
      <c r="M2845" s="64">
        <f t="shared" si="329"/>
        <v>0</v>
      </c>
    </row>
    <row r="2846" spans="1:13" x14ac:dyDescent="0.25">
      <c r="A2846" t="str">
        <f t="shared" si="330"/>
        <v/>
      </c>
      <c r="B2846">
        <f t="shared" si="331"/>
        <v>0</v>
      </c>
      <c r="C2846" t="str">
        <f>IF(ISBLANK('dein eigenes'!$A388),"",'dein eigenes'!A388)</f>
        <v/>
      </c>
      <c r="D2846" t="str">
        <f>IF(ISBLANK('dein eigenes'!$A388),"",'dein eigenes'!B388)</f>
        <v/>
      </c>
      <c r="E2846" t="str">
        <f>IF(ISBLANK('dein eigenes'!$A388),"",'dein eigenes'!C388)</f>
        <v/>
      </c>
      <c r="F2846" t="str">
        <f>IF(ISBLANK('dein eigenes'!$A388),"",'dein eigenes'!D388)</f>
        <v/>
      </c>
      <c r="G2846" t="str">
        <f>IF(ISBLANK('dein eigenes'!$A388),"",'dein eigenes'!E388)</f>
        <v/>
      </c>
      <c r="H2846" t="str">
        <f>IF(ISBLANK('dein eigenes'!$A388),"",'dein eigenes'!F388)</f>
        <v/>
      </c>
      <c r="I2846" t="str">
        <f>IF(ISBLANK('dein eigenes'!$A388),"",'dein eigenes'!G388)</f>
        <v/>
      </c>
      <c r="J2846" t="str">
        <f>IF(ISBLANK('dein eigenes'!$A388),"",'dein eigenes'!H388)</f>
        <v/>
      </c>
      <c r="K2846" t="str">
        <f>IF(ISBLANK('dein eigenes'!$A388),"",'dein eigenes'!I388)</f>
        <v/>
      </c>
      <c r="L2846" t="str">
        <f>IF(ISBLANK('dein eigenes'!$A388),"",'dein eigenes'!J388)</f>
        <v/>
      </c>
      <c r="M2846" s="64">
        <f t="shared" si="329"/>
        <v>0</v>
      </c>
    </row>
    <row r="2847" spans="1:13" x14ac:dyDescent="0.25">
      <c r="A2847" t="str">
        <f t="shared" si="330"/>
        <v/>
      </c>
      <c r="B2847">
        <f t="shared" si="331"/>
        <v>0</v>
      </c>
      <c r="C2847" t="str">
        <f>IF(ISBLANK('dein eigenes'!$A389),"",'dein eigenes'!A389)</f>
        <v/>
      </c>
      <c r="D2847" t="str">
        <f>IF(ISBLANK('dein eigenes'!$A389),"",'dein eigenes'!B389)</f>
        <v/>
      </c>
      <c r="E2847" t="str">
        <f>IF(ISBLANK('dein eigenes'!$A389),"",'dein eigenes'!C389)</f>
        <v/>
      </c>
      <c r="F2847" t="str">
        <f>IF(ISBLANK('dein eigenes'!$A389),"",'dein eigenes'!D389)</f>
        <v/>
      </c>
      <c r="G2847" t="str">
        <f>IF(ISBLANK('dein eigenes'!$A389),"",'dein eigenes'!E389)</f>
        <v/>
      </c>
      <c r="H2847" t="str">
        <f>IF(ISBLANK('dein eigenes'!$A389),"",'dein eigenes'!F389)</f>
        <v/>
      </c>
      <c r="I2847" t="str">
        <f>IF(ISBLANK('dein eigenes'!$A389),"",'dein eigenes'!G389)</f>
        <v/>
      </c>
      <c r="J2847" t="str">
        <f>IF(ISBLANK('dein eigenes'!$A389),"",'dein eigenes'!H389)</f>
        <v/>
      </c>
      <c r="K2847" t="str">
        <f>IF(ISBLANK('dein eigenes'!$A389),"",'dein eigenes'!I389)</f>
        <v/>
      </c>
      <c r="L2847" t="str">
        <f>IF(ISBLANK('dein eigenes'!$A389),"",'dein eigenes'!J389)</f>
        <v/>
      </c>
      <c r="M2847" s="64">
        <f t="shared" si="329"/>
        <v>0</v>
      </c>
    </row>
    <row r="2848" spans="1:13" x14ac:dyDescent="0.25">
      <c r="A2848" t="str">
        <f t="shared" si="330"/>
        <v/>
      </c>
      <c r="B2848">
        <f t="shared" si="331"/>
        <v>0</v>
      </c>
      <c r="C2848" t="str">
        <f>IF(ISBLANK('dein eigenes'!$A390),"",'dein eigenes'!A390)</f>
        <v/>
      </c>
      <c r="D2848" t="str">
        <f>IF(ISBLANK('dein eigenes'!$A390),"",'dein eigenes'!B390)</f>
        <v/>
      </c>
      <c r="E2848" t="str">
        <f>IF(ISBLANK('dein eigenes'!$A390),"",'dein eigenes'!C390)</f>
        <v/>
      </c>
      <c r="F2848" t="str">
        <f>IF(ISBLANK('dein eigenes'!$A390),"",'dein eigenes'!D390)</f>
        <v/>
      </c>
      <c r="G2848" t="str">
        <f>IF(ISBLANK('dein eigenes'!$A390),"",'dein eigenes'!E390)</f>
        <v/>
      </c>
      <c r="H2848" t="str">
        <f>IF(ISBLANK('dein eigenes'!$A390),"",'dein eigenes'!F390)</f>
        <v/>
      </c>
      <c r="I2848" t="str">
        <f>IF(ISBLANK('dein eigenes'!$A390),"",'dein eigenes'!G390)</f>
        <v/>
      </c>
      <c r="J2848" t="str">
        <f>IF(ISBLANK('dein eigenes'!$A390),"",'dein eigenes'!H390)</f>
        <v/>
      </c>
      <c r="K2848" t="str">
        <f>IF(ISBLANK('dein eigenes'!$A390),"",'dein eigenes'!I390)</f>
        <v/>
      </c>
      <c r="L2848" t="str">
        <f>IF(ISBLANK('dein eigenes'!$A390),"",'dein eigenes'!J390)</f>
        <v/>
      </c>
      <c r="M2848" s="64">
        <f t="shared" si="329"/>
        <v>0</v>
      </c>
    </row>
    <row r="2849" spans="1:13" x14ac:dyDescent="0.25">
      <c r="A2849" t="str">
        <f t="shared" si="330"/>
        <v/>
      </c>
      <c r="B2849">
        <f t="shared" si="331"/>
        <v>0</v>
      </c>
      <c r="C2849" t="str">
        <f>IF(ISBLANK('dein eigenes'!$A391),"",'dein eigenes'!A391)</f>
        <v/>
      </c>
      <c r="D2849" t="str">
        <f>IF(ISBLANK('dein eigenes'!$A391),"",'dein eigenes'!B391)</f>
        <v/>
      </c>
      <c r="E2849" t="str">
        <f>IF(ISBLANK('dein eigenes'!$A391),"",'dein eigenes'!C391)</f>
        <v/>
      </c>
      <c r="F2849" t="str">
        <f>IF(ISBLANK('dein eigenes'!$A391),"",'dein eigenes'!D391)</f>
        <v/>
      </c>
      <c r="G2849" t="str">
        <f>IF(ISBLANK('dein eigenes'!$A391),"",'dein eigenes'!E391)</f>
        <v/>
      </c>
      <c r="H2849" t="str">
        <f>IF(ISBLANK('dein eigenes'!$A391),"",'dein eigenes'!F391)</f>
        <v/>
      </c>
      <c r="I2849" t="str">
        <f>IF(ISBLANK('dein eigenes'!$A391),"",'dein eigenes'!G391)</f>
        <v/>
      </c>
      <c r="J2849" t="str">
        <f>IF(ISBLANK('dein eigenes'!$A391),"",'dein eigenes'!H391)</f>
        <v/>
      </c>
      <c r="K2849" t="str">
        <f>IF(ISBLANK('dein eigenes'!$A391),"",'dein eigenes'!I391)</f>
        <v/>
      </c>
      <c r="L2849" t="str">
        <f>IF(ISBLANK('dein eigenes'!$A391),"",'dein eigenes'!J391)</f>
        <v/>
      </c>
      <c r="M2849" s="64">
        <f t="shared" si="329"/>
        <v>0</v>
      </c>
    </row>
    <row r="2850" spans="1:13" x14ac:dyDescent="0.25">
      <c r="A2850" t="str">
        <f t="shared" si="330"/>
        <v/>
      </c>
      <c r="B2850">
        <f t="shared" si="331"/>
        <v>0</v>
      </c>
      <c r="C2850" t="str">
        <f>IF(ISBLANK('dein eigenes'!$A392),"",'dein eigenes'!A392)</f>
        <v/>
      </c>
      <c r="D2850" t="str">
        <f>IF(ISBLANK('dein eigenes'!$A392),"",'dein eigenes'!B392)</f>
        <v/>
      </c>
      <c r="E2850" t="str">
        <f>IF(ISBLANK('dein eigenes'!$A392),"",'dein eigenes'!C392)</f>
        <v/>
      </c>
      <c r="F2850" t="str">
        <f>IF(ISBLANK('dein eigenes'!$A392),"",'dein eigenes'!D392)</f>
        <v/>
      </c>
      <c r="G2850" t="str">
        <f>IF(ISBLANK('dein eigenes'!$A392),"",'dein eigenes'!E392)</f>
        <v/>
      </c>
      <c r="H2850" t="str">
        <f>IF(ISBLANK('dein eigenes'!$A392),"",'dein eigenes'!F392)</f>
        <v/>
      </c>
      <c r="I2850" t="str">
        <f>IF(ISBLANK('dein eigenes'!$A392),"",'dein eigenes'!G392)</f>
        <v/>
      </c>
      <c r="J2850" t="str">
        <f>IF(ISBLANK('dein eigenes'!$A392),"",'dein eigenes'!H392)</f>
        <v/>
      </c>
      <c r="K2850" t="str">
        <f>IF(ISBLANK('dein eigenes'!$A392),"",'dein eigenes'!I392)</f>
        <v/>
      </c>
      <c r="L2850" t="str">
        <f>IF(ISBLANK('dein eigenes'!$A392),"",'dein eigenes'!J392)</f>
        <v/>
      </c>
      <c r="M2850" s="64">
        <f t="shared" si="329"/>
        <v>0</v>
      </c>
    </row>
    <row r="2851" spans="1:13" x14ac:dyDescent="0.25">
      <c r="A2851" t="str">
        <f t="shared" si="330"/>
        <v/>
      </c>
      <c r="B2851">
        <f t="shared" si="331"/>
        <v>0</v>
      </c>
      <c r="C2851" t="str">
        <f>IF(ISBLANK('dein eigenes'!$A393),"",'dein eigenes'!A393)</f>
        <v/>
      </c>
      <c r="D2851" t="str">
        <f>IF(ISBLANK('dein eigenes'!$A393),"",'dein eigenes'!B393)</f>
        <v/>
      </c>
      <c r="E2851" t="str">
        <f>IF(ISBLANK('dein eigenes'!$A393),"",'dein eigenes'!C393)</f>
        <v/>
      </c>
      <c r="F2851" t="str">
        <f>IF(ISBLANK('dein eigenes'!$A393),"",'dein eigenes'!D393)</f>
        <v/>
      </c>
      <c r="G2851" t="str">
        <f>IF(ISBLANK('dein eigenes'!$A393),"",'dein eigenes'!E393)</f>
        <v/>
      </c>
      <c r="H2851" t="str">
        <f>IF(ISBLANK('dein eigenes'!$A393),"",'dein eigenes'!F393)</f>
        <v/>
      </c>
      <c r="I2851" t="str">
        <f>IF(ISBLANK('dein eigenes'!$A393),"",'dein eigenes'!G393)</f>
        <v/>
      </c>
      <c r="J2851" t="str">
        <f>IF(ISBLANK('dein eigenes'!$A393),"",'dein eigenes'!H393)</f>
        <v/>
      </c>
      <c r="K2851" t="str">
        <f>IF(ISBLANK('dein eigenes'!$A393),"",'dein eigenes'!I393)</f>
        <v/>
      </c>
      <c r="L2851" t="str">
        <f>IF(ISBLANK('dein eigenes'!$A393),"",'dein eigenes'!J393)</f>
        <v/>
      </c>
      <c r="M2851" s="64">
        <f t="shared" si="329"/>
        <v>0</v>
      </c>
    </row>
    <row r="2852" spans="1:13" x14ac:dyDescent="0.25">
      <c r="A2852" t="str">
        <f t="shared" si="330"/>
        <v/>
      </c>
      <c r="B2852">
        <f t="shared" si="331"/>
        <v>0</v>
      </c>
      <c r="C2852" t="str">
        <f>IF(ISBLANK('dein eigenes'!$A394),"",'dein eigenes'!A394)</f>
        <v/>
      </c>
      <c r="D2852" t="str">
        <f>IF(ISBLANK('dein eigenes'!$A394),"",'dein eigenes'!B394)</f>
        <v/>
      </c>
      <c r="E2852" t="str">
        <f>IF(ISBLANK('dein eigenes'!$A394),"",'dein eigenes'!C394)</f>
        <v/>
      </c>
      <c r="F2852" t="str">
        <f>IF(ISBLANK('dein eigenes'!$A394),"",'dein eigenes'!D394)</f>
        <v/>
      </c>
      <c r="G2852" t="str">
        <f>IF(ISBLANK('dein eigenes'!$A394),"",'dein eigenes'!E394)</f>
        <v/>
      </c>
      <c r="H2852" t="str">
        <f>IF(ISBLANK('dein eigenes'!$A394),"",'dein eigenes'!F394)</f>
        <v/>
      </c>
      <c r="I2852" t="str">
        <f>IF(ISBLANK('dein eigenes'!$A394),"",'dein eigenes'!G394)</f>
        <v/>
      </c>
      <c r="J2852" t="str">
        <f>IF(ISBLANK('dein eigenes'!$A394),"",'dein eigenes'!H394)</f>
        <v/>
      </c>
      <c r="K2852" t="str">
        <f>IF(ISBLANK('dein eigenes'!$A394),"",'dein eigenes'!I394)</f>
        <v/>
      </c>
      <c r="L2852" t="str">
        <f>IF(ISBLANK('dein eigenes'!$A394),"",'dein eigenes'!J394)</f>
        <v/>
      </c>
      <c r="M2852" s="64">
        <f t="shared" si="329"/>
        <v>0</v>
      </c>
    </row>
    <row r="2853" spans="1:13" x14ac:dyDescent="0.25">
      <c r="A2853" t="str">
        <f t="shared" si="330"/>
        <v/>
      </c>
      <c r="B2853">
        <f t="shared" si="331"/>
        <v>0</v>
      </c>
      <c r="C2853" t="str">
        <f>IF(ISBLANK('dein eigenes'!$A395),"",'dein eigenes'!A395)</f>
        <v/>
      </c>
      <c r="D2853" t="str">
        <f>IF(ISBLANK('dein eigenes'!$A395),"",'dein eigenes'!B395)</f>
        <v/>
      </c>
      <c r="E2853" t="str">
        <f>IF(ISBLANK('dein eigenes'!$A395),"",'dein eigenes'!C395)</f>
        <v/>
      </c>
      <c r="F2853" t="str">
        <f>IF(ISBLANK('dein eigenes'!$A395),"",'dein eigenes'!D395)</f>
        <v/>
      </c>
      <c r="G2853" t="str">
        <f>IF(ISBLANK('dein eigenes'!$A395),"",'dein eigenes'!E395)</f>
        <v/>
      </c>
      <c r="H2853" t="str">
        <f>IF(ISBLANK('dein eigenes'!$A395),"",'dein eigenes'!F395)</f>
        <v/>
      </c>
      <c r="I2853" t="str">
        <f>IF(ISBLANK('dein eigenes'!$A395),"",'dein eigenes'!G395)</f>
        <v/>
      </c>
      <c r="J2853" t="str">
        <f>IF(ISBLANK('dein eigenes'!$A395),"",'dein eigenes'!H395)</f>
        <v/>
      </c>
      <c r="K2853" t="str">
        <f>IF(ISBLANK('dein eigenes'!$A395),"",'dein eigenes'!I395)</f>
        <v/>
      </c>
      <c r="L2853" t="str">
        <f>IF(ISBLANK('dein eigenes'!$A395),"",'dein eigenes'!J395)</f>
        <v/>
      </c>
      <c r="M2853" s="64">
        <f t="shared" si="329"/>
        <v>0</v>
      </c>
    </row>
    <row r="2854" spans="1:13" x14ac:dyDescent="0.25">
      <c r="A2854" t="str">
        <f t="shared" si="330"/>
        <v/>
      </c>
      <c r="B2854">
        <f t="shared" si="331"/>
        <v>0</v>
      </c>
      <c r="C2854" t="str">
        <f>IF(ISBLANK('dein eigenes'!$A396),"",'dein eigenes'!A396)</f>
        <v/>
      </c>
      <c r="D2854" t="str">
        <f>IF(ISBLANK('dein eigenes'!$A396),"",'dein eigenes'!B396)</f>
        <v/>
      </c>
      <c r="E2854" t="str">
        <f>IF(ISBLANK('dein eigenes'!$A396),"",'dein eigenes'!C396)</f>
        <v/>
      </c>
      <c r="F2854" t="str">
        <f>IF(ISBLANK('dein eigenes'!$A396),"",'dein eigenes'!D396)</f>
        <v/>
      </c>
      <c r="G2854" t="str">
        <f>IF(ISBLANK('dein eigenes'!$A396),"",'dein eigenes'!E396)</f>
        <v/>
      </c>
      <c r="H2854" t="str">
        <f>IF(ISBLANK('dein eigenes'!$A396),"",'dein eigenes'!F396)</f>
        <v/>
      </c>
      <c r="I2854" t="str">
        <f>IF(ISBLANK('dein eigenes'!$A396),"",'dein eigenes'!G396)</f>
        <v/>
      </c>
      <c r="J2854" t="str">
        <f>IF(ISBLANK('dein eigenes'!$A396),"",'dein eigenes'!H396)</f>
        <v/>
      </c>
      <c r="K2854" t="str">
        <f>IF(ISBLANK('dein eigenes'!$A396),"",'dein eigenes'!I396)</f>
        <v/>
      </c>
      <c r="L2854" t="str">
        <f>IF(ISBLANK('dein eigenes'!$A396),"",'dein eigenes'!J396)</f>
        <v/>
      </c>
      <c r="M2854" s="64">
        <f t="shared" si="329"/>
        <v>0</v>
      </c>
    </row>
    <row r="2855" spans="1:13" x14ac:dyDescent="0.25">
      <c r="A2855" t="str">
        <f t="shared" si="330"/>
        <v/>
      </c>
      <c r="B2855">
        <f t="shared" si="331"/>
        <v>0</v>
      </c>
      <c r="C2855" t="str">
        <f>IF(ISBLANK('dein eigenes'!$A397),"",'dein eigenes'!A397)</f>
        <v/>
      </c>
      <c r="D2855" t="str">
        <f>IF(ISBLANK('dein eigenes'!$A397),"",'dein eigenes'!B397)</f>
        <v/>
      </c>
      <c r="E2855" t="str">
        <f>IF(ISBLANK('dein eigenes'!$A397),"",'dein eigenes'!C397)</f>
        <v/>
      </c>
      <c r="F2855" t="str">
        <f>IF(ISBLANK('dein eigenes'!$A397),"",'dein eigenes'!D397)</f>
        <v/>
      </c>
      <c r="G2855" t="str">
        <f>IF(ISBLANK('dein eigenes'!$A397),"",'dein eigenes'!E397)</f>
        <v/>
      </c>
      <c r="H2855" t="str">
        <f>IF(ISBLANK('dein eigenes'!$A397),"",'dein eigenes'!F397)</f>
        <v/>
      </c>
      <c r="I2855" t="str">
        <f>IF(ISBLANK('dein eigenes'!$A397),"",'dein eigenes'!G397)</f>
        <v/>
      </c>
      <c r="J2855" t="str">
        <f>IF(ISBLANK('dein eigenes'!$A397),"",'dein eigenes'!H397)</f>
        <v/>
      </c>
      <c r="K2855" t="str">
        <f>IF(ISBLANK('dein eigenes'!$A397),"",'dein eigenes'!I397)</f>
        <v/>
      </c>
      <c r="L2855" t="str">
        <f>IF(ISBLANK('dein eigenes'!$A397),"",'dein eigenes'!J397)</f>
        <v/>
      </c>
      <c r="M2855" s="64">
        <f t="shared" si="329"/>
        <v>0</v>
      </c>
    </row>
    <row r="2856" spans="1:13" x14ac:dyDescent="0.25">
      <c r="A2856" t="str">
        <f t="shared" si="330"/>
        <v/>
      </c>
      <c r="B2856">
        <f t="shared" si="331"/>
        <v>0</v>
      </c>
      <c r="C2856" t="str">
        <f>IF(ISBLANK('dein eigenes'!$A398),"",'dein eigenes'!A398)</f>
        <v/>
      </c>
      <c r="D2856" t="str">
        <f>IF(ISBLANK('dein eigenes'!$A398),"",'dein eigenes'!B398)</f>
        <v/>
      </c>
      <c r="E2856" t="str">
        <f>IF(ISBLANK('dein eigenes'!$A398),"",'dein eigenes'!C398)</f>
        <v/>
      </c>
      <c r="F2856" t="str">
        <f>IF(ISBLANK('dein eigenes'!$A398),"",'dein eigenes'!D398)</f>
        <v/>
      </c>
      <c r="G2856" t="str">
        <f>IF(ISBLANK('dein eigenes'!$A398),"",'dein eigenes'!E398)</f>
        <v/>
      </c>
      <c r="H2856" t="str">
        <f>IF(ISBLANK('dein eigenes'!$A398),"",'dein eigenes'!F398)</f>
        <v/>
      </c>
      <c r="I2856" t="str">
        <f>IF(ISBLANK('dein eigenes'!$A398),"",'dein eigenes'!G398)</f>
        <v/>
      </c>
      <c r="J2856" t="str">
        <f>IF(ISBLANK('dein eigenes'!$A398),"",'dein eigenes'!H398)</f>
        <v/>
      </c>
      <c r="K2856" t="str">
        <f>IF(ISBLANK('dein eigenes'!$A398),"",'dein eigenes'!I398)</f>
        <v/>
      </c>
      <c r="L2856" t="str">
        <f>IF(ISBLANK('dein eigenes'!$A398),"",'dein eigenes'!J398)</f>
        <v/>
      </c>
      <c r="M2856" s="64">
        <f t="shared" si="329"/>
        <v>0</v>
      </c>
    </row>
    <row r="2857" spans="1:13" x14ac:dyDescent="0.25">
      <c r="A2857" t="str">
        <f t="shared" si="330"/>
        <v/>
      </c>
      <c r="B2857">
        <f t="shared" si="331"/>
        <v>0</v>
      </c>
      <c r="C2857" t="str">
        <f>IF(ISBLANK('dein eigenes'!$A399),"",'dein eigenes'!A399)</f>
        <v/>
      </c>
      <c r="D2857" t="str">
        <f>IF(ISBLANK('dein eigenes'!$A399),"",'dein eigenes'!B399)</f>
        <v/>
      </c>
      <c r="E2857" t="str">
        <f>IF(ISBLANK('dein eigenes'!$A399),"",'dein eigenes'!C399)</f>
        <v/>
      </c>
      <c r="F2857" t="str">
        <f>IF(ISBLANK('dein eigenes'!$A399),"",'dein eigenes'!D399)</f>
        <v/>
      </c>
      <c r="G2857" t="str">
        <f>IF(ISBLANK('dein eigenes'!$A399),"",'dein eigenes'!E399)</f>
        <v/>
      </c>
      <c r="H2857" t="str">
        <f>IF(ISBLANK('dein eigenes'!$A399),"",'dein eigenes'!F399)</f>
        <v/>
      </c>
      <c r="I2857" t="str">
        <f>IF(ISBLANK('dein eigenes'!$A399),"",'dein eigenes'!G399)</f>
        <v/>
      </c>
      <c r="J2857" t="str">
        <f>IF(ISBLANK('dein eigenes'!$A399),"",'dein eigenes'!H399)</f>
        <v/>
      </c>
      <c r="K2857" t="str">
        <f>IF(ISBLANK('dein eigenes'!$A399),"",'dein eigenes'!I399)</f>
        <v/>
      </c>
      <c r="L2857" t="str">
        <f>IF(ISBLANK('dein eigenes'!$A399),"",'dein eigenes'!J399)</f>
        <v/>
      </c>
      <c r="M2857" s="64">
        <f t="shared" si="329"/>
        <v>0</v>
      </c>
    </row>
    <row r="2858" spans="1:13" x14ac:dyDescent="0.25">
      <c r="A2858" t="str">
        <f t="shared" si="330"/>
        <v/>
      </c>
      <c r="B2858">
        <f t="shared" si="331"/>
        <v>0</v>
      </c>
      <c r="C2858" t="str">
        <f>IF(ISBLANK('dein eigenes'!$A400),"",'dein eigenes'!A400)</f>
        <v/>
      </c>
      <c r="D2858" t="str">
        <f>IF(ISBLANK('dein eigenes'!$A400),"",'dein eigenes'!B400)</f>
        <v/>
      </c>
      <c r="E2858" t="str">
        <f>IF(ISBLANK('dein eigenes'!$A400),"",'dein eigenes'!C400)</f>
        <v/>
      </c>
      <c r="F2858" t="str">
        <f>IF(ISBLANK('dein eigenes'!$A400),"",'dein eigenes'!D400)</f>
        <v/>
      </c>
      <c r="G2858" t="str">
        <f>IF(ISBLANK('dein eigenes'!$A400),"",'dein eigenes'!E400)</f>
        <v/>
      </c>
      <c r="H2858" t="str">
        <f>IF(ISBLANK('dein eigenes'!$A400),"",'dein eigenes'!F400)</f>
        <v/>
      </c>
      <c r="I2858" t="str">
        <f>IF(ISBLANK('dein eigenes'!$A400),"",'dein eigenes'!G400)</f>
        <v/>
      </c>
      <c r="J2858" t="str">
        <f>IF(ISBLANK('dein eigenes'!$A400),"",'dein eigenes'!H400)</f>
        <v/>
      </c>
      <c r="K2858" t="str">
        <f>IF(ISBLANK('dein eigenes'!$A400),"",'dein eigenes'!I400)</f>
        <v/>
      </c>
      <c r="L2858" t="str">
        <f>IF(ISBLANK('dein eigenes'!$A400),"",'dein eigenes'!J400)</f>
        <v/>
      </c>
      <c r="M2858" s="64">
        <f t="shared" si="329"/>
        <v>0</v>
      </c>
    </row>
    <row r="2859" spans="1:13" x14ac:dyDescent="0.25">
      <c r="A2859" t="str">
        <f t="shared" si="330"/>
        <v/>
      </c>
      <c r="B2859">
        <f t="shared" si="331"/>
        <v>0</v>
      </c>
      <c r="C2859" t="str">
        <f>IF(ISBLANK('dein eigenes'!$A401),"",'dein eigenes'!A401)</f>
        <v/>
      </c>
      <c r="D2859" t="str">
        <f>IF(ISBLANK('dein eigenes'!$A401),"",'dein eigenes'!B401)</f>
        <v/>
      </c>
      <c r="E2859" t="str">
        <f>IF(ISBLANK('dein eigenes'!$A401),"",'dein eigenes'!C401)</f>
        <v/>
      </c>
      <c r="F2859" t="str">
        <f>IF(ISBLANK('dein eigenes'!$A401),"",'dein eigenes'!D401)</f>
        <v/>
      </c>
      <c r="G2859" t="str">
        <f>IF(ISBLANK('dein eigenes'!$A401),"",'dein eigenes'!E401)</f>
        <v/>
      </c>
      <c r="H2859" t="str">
        <f>IF(ISBLANK('dein eigenes'!$A401),"",'dein eigenes'!F401)</f>
        <v/>
      </c>
      <c r="I2859" t="str">
        <f>IF(ISBLANK('dein eigenes'!$A401),"",'dein eigenes'!G401)</f>
        <v/>
      </c>
      <c r="J2859" t="str">
        <f>IF(ISBLANK('dein eigenes'!$A401),"",'dein eigenes'!H401)</f>
        <v/>
      </c>
      <c r="K2859" t="str">
        <f>IF(ISBLANK('dein eigenes'!$A401),"",'dein eigenes'!I401)</f>
        <v/>
      </c>
      <c r="L2859" t="str">
        <f>IF(ISBLANK('dein eigenes'!$A401),"",'dein eigenes'!J401)</f>
        <v/>
      </c>
      <c r="M2859" s="64">
        <f t="shared" si="329"/>
        <v>0</v>
      </c>
    </row>
    <row r="2860" spans="1:13" x14ac:dyDescent="0.25">
      <c r="A2860" t="str">
        <f t="shared" si="330"/>
        <v/>
      </c>
      <c r="B2860">
        <f t="shared" si="331"/>
        <v>0</v>
      </c>
      <c r="C2860" t="str">
        <f>IF(ISBLANK('dein eigenes'!$A402),"",'dein eigenes'!A402)</f>
        <v/>
      </c>
      <c r="D2860" t="str">
        <f>IF(ISBLANK('dein eigenes'!$A402),"",'dein eigenes'!B402)</f>
        <v/>
      </c>
      <c r="E2860" t="str">
        <f>IF(ISBLANK('dein eigenes'!$A402),"",'dein eigenes'!C402)</f>
        <v/>
      </c>
      <c r="F2860" t="str">
        <f>IF(ISBLANK('dein eigenes'!$A402),"",'dein eigenes'!D402)</f>
        <v/>
      </c>
      <c r="G2860" t="str">
        <f>IF(ISBLANK('dein eigenes'!$A402),"",'dein eigenes'!E402)</f>
        <v/>
      </c>
      <c r="H2860" t="str">
        <f>IF(ISBLANK('dein eigenes'!$A402),"",'dein eigenes'!F402)</f>
        <v/>
      </c>
      <c r="I2860" t="str">
        <f>IF(ISBLANK('dein eigenes'!$A402),"",'dein eigenes'!G402)</f>
        <v/>
      </c>
      <c r="J2860" t="str">
        <f>IF(ISBLANK('dein eigenes'!$A402),"",'dein eigenes'!H402)</f>
        <v/>
      </c>
      <c r="K2860" t="str">
        <f>IF(ISBLANK('dein eigenes'!$A402),"",'dein eigenes'!I402)</f>
        <v/>
      </c>
      <c r="L2860" t="str">
        <f>IF(ISBLANK('dein eigenes'!$A402),"",'dein eigenes'!J402)</f>
        <v/>
      </c>
      <c r="M2860" s="64">
        <f t="shared" si="329"/>
        <v>0</v>
      </c>
    </row>
    <row r="2861" spans="1:13" x14ac:dyDescent="0.25">
      <c r="A2861" t="str">
        <f t="shared" si="330"/>
        <v/>
      </c>
      <c r="B2861">
        <f t="shared" si="331"/>
        <v>0</v>
      </c>
      <c r="C2861" t="str">
        <f>IF(ISBLANK('dein eigenes'!$A403),"",'dein eigenes'!A403)</f>
        <v/>
      </c>
      <c r="D2861" t="str">
        <f>IF(ISBLANK('dein eigenes'!$A403),"",'dein eigenes'!B403)</f>
        <v/>
      </c>
      <c r="E2861" t="str">
        <f>IF(ISBLANK('dein eigenes'!$A403),"",'dein eigenes'!C403)</f>
        <v/>
      </c>
      <c r="F2861" t="str">
        <f>IF(ISBLANK('dein eigenes'!$A403),"",'dein eigenes'!D403)</f>
        <v/>
      </c>
      <c r="G2861" t="str">
        <f>IF(ISBLANK('dein eigenes'!$A403),"",'dein eigenes'!E403)</f>
        <v/>
      </c>
      <c r="H2861" t="str">
        <f>IF(ISBLANK('dein eigenes'!$A403),"",'dein eigenes'!F403)</f>
        <v/>
      </c>
      <c r="I2861" t="str">
        <f>IF(ISBLANK('dein eigenes'!$A403),"",'dein eigenes'!G403)</f>
        <v/>
      </c>
      <c r="J2861" t="str">
        <f>IF(ISBLANK('dein eigenes'!$A403),"",'dein eigenes'!H403)</f>
        <v/>
      </c>
      <c r="K2861" t="str">
        <f>IF(ISBLANK('dein eigenes'!$A403),"",'dein eigenes'!I403)</f>
        <v/>
      </c>
      <c r="L2861" t="str">
        <f>IF(ISBLANK('dein eigenes'!$A403),"",'dein eigenes'!J403)</f>
        <v/>
      </c>
      <c r="M2861" s="64">
        <f t="shared" si="329"/>
        <v>0</v>
      </c>
    </row>
    <row r="2862" spans="1:13" x14ac:dyDescent="0.25">
      <c r="A2862" t="str">
        <f t="shared" si="330"/>
        <v/>
      </c>
      <c r="B2862">
        <f t="shared" si="331"/>
        <v>0</v>
      </c>
      <c r="C2862" t="str">
        <f>IF(ISBLANK('dein eigenes'!$A404),"",'dein eigenes'!A404)</f>
        <v/>
      </c>
      <c r="D2862" t="str">
        <f>IF(ISBLANK('dein eigenes'!$A404),"",'dein eigenes'!B404)</f>
        <v/>
      </c>
      <c r="E2862" t="str">
        <f>IF(ISBLANK('dein eigenes'!$A404),"",'dein eigenes'!C404)</f>
        <v/>
      </c>
      <c r="F2862" t="str">
        <f>IF(ISBLANK('dein eigenes'!$A404),"",'dein eigenes'!D404)</f>
        <v/>
      </c>
      <c r="G2862" t="str">
        <f>IF(ISBLANK('dein eigenes'!$A404),"",'dein eigenes'!E404)</f>
        <v/>
      </c>
      <c r="H2862" t="str">
        <f>IF(ISBLANK('dein eigenes'!$A404),"",'dein eigenes'!F404)</f>
        <v/>
      </c>
      <c r="I2862" t="str">
        <f>IF(ISBLANK('dein eigenes'!$A404),"",'dein eigenes'!G404)</f>
        <v/>
      </c>
      <c r="J2862" t="str">
        <f>IF(ISBLANK('dein eigenes'!$A404),"",'dein eigenes'!H404)</f>
        <v/>
      </c>
      <c r="K2862" t="str">
        <f>IF(ISBLANK('dein eigenes'!$A404),"",'dein eigenes'!I404)</f>
        <v/>
      </c>
      <c r="L2862" t="str">
        <f>IF(ISBLANK('dein eigenes'!$A404),"",'dein eigenes'!J404)</f>
        <v/>
      </c>
      <c r="M2862" s="64">
        <f t="shared" si="329"/>
        <v>0</v>
      </c>
    </row>
    <row r="2863" spans="1:13" x14ac:dyDescent="0.25">
      <c r="A2863" t="str">
        <f t="shared" si="330"/>
        <v/>
      </c>
      <c r="B2863">
        <f t="shared" si="331"/>
        <v>0</v>
      </c>
      <c r="C2863" t="str">
        <f>IF(ISBLANK('dein eigenes'!$A405),"",'dein eigenes'!A405)</f>
        <v/>
      </c>
      <c r="D2863" t="str">
        <f>IF(ISBLANK('dein eigenes'!$A405),"",'dein eigenes'!B405)</f>
        <v/>
      </c>
      <c r="E2863" t="str">
        <f>IF(ISBLANK('dein eigenes'!$A405),"",'dein eigenes'!C405)</f>
        <v/>
      </c>
      <c r="F2863" t="str">
        <f>IF(ISBLANK('dein eigenes'!$A405),"",'dein eigenes'!D405)</f>
        <v/>
      </c>
      <c r="G2863" t="str">
        <f>IF(ISBLANK('dein eigenes'!$A405),"",'dein eigenes'!E405)</f>
        <v/>
      </c>
      <c r="H2863" t="str">
        <f>IF(ISBLANK('dein eigenes'!$A405),"",'dein eigenes'!F405)</f>
        <v/>
      </c>
      <c r="I2863" t="str">
        <f>IF(ISBLANK('dein eigenes'!$A405),"",'dein eigenes'!G405)</f>
        <v/>
      </c>
      <c r="J2863" t="str">
        <f>IF(ISBLANK('dein eigenes'!$A405),"",'dein eigenes'!H405)</f>
        <v/>
      </c>
      <c r="K2863" t="str">
        <f>IF(ISBLANK('dein eigenes'!$A405),"",'dein eigenes'!I405)</f>
        <v/>
      </c>
      <c r="L2863" t="str">
        <f>IF(ISBLANK('dein eigenes'!$A405),"",'dein eigenes'!J405)</f>
        <v/>
      </c>
      <c r="M2863" s="64">
        <f t="shared" si="329"/>
        <v>0</v>
      </c>
    </row>
    <row r="2864" spans="1:13" x14ac:dyDescent="0.25">
      <c r="A2864" t="str">
        <f t="shared" si="330"/>
        <v/>
      </c>
      <c r="B2864">
        <f t="shared" si="331"/>
        <v>0</v>
      </c>
      <c r="C2864" t="str">
        <f>IF(ISBLANK('dein eigenes'!$A406),"",'dein eigenes'!A406)</f>
        <v/>
      </c>
      <c r="D2864" t="str">
        <f>IF(ISBLANK('dein eigenes'!$A406),"",'dein eigenes'!B406)</f>
        <v/>
      </c>
      <c r="E2864" t="str">
        <f>IF(ISBLANK('dein eigenes'!$A406),"",'dein eigenes'!C406)</f>
        <v/>
      </c>
      <c r="F2864" t="str">
        <f>IF(ISBLANK('dein eigenes'!$A406),"",'dein eigenes'!D406)</f>
        <v/>
      </c>
      <c r="G2864" t="str">
        <f>IF(ISBLANK('dein eigenes'!$A406),"",'dein eigenes'!E406)</f>
        <v/>
      </c>
      <c r="H2864" t="str">
        <f>IF(ISBLANK('dein eigenes'!$A406),"",'dein eigenes'!F406)</f>
        <v/>
      </c>
      <c r="I2864" t="str">
        <f>IF(ISBLANK('dein eigenes'!$A406),"",'dein eigenes'!G406)</f>
        <v/>
      </c>
      <c r="J2864" t="str">
        <f>IF(ISBLANK('dein eigenes'!$A406),"",'dein eigenes'!H406)</f>
        <v/>
      </c>
      <c r="K2864" t="str">
        <f>IF(ISBLANK('dein eigenes'!$A406),"",'dein eigenes'!I406)</f>
        <v/>
      </c>
      <c r="L2864" t="str">
        <f>IF(ISBLANK('dein eigenes'!$A406),"",'dein eigenes'!J406)</f>
        <v/>
      </c>
      <c r="M2864" s="64">
        <f t="shared" si="329"/>
        <v>0</v>
      </c>
    </row>
    <row r="2865" spans="1:13" x14ac:dyDescent="0.25">
      <c r="A2865" t="str">
        <f t="shared" si="330"/>
        <v/>
      </c>
      <c r="B2865">
        <f t="shared" si="331"/>
        <v>0</v>
      </c>
      <c r="C2865" t="str">
        <f>IF(ISBLANK('dein eigenes'!$A407),"",'dein eigenes'!A407)</f>
        <v/>
      </c>
      <c r="D2865" t="str">
        <f>IF(ISBLANK('dein eigenes'!$A407),"",'dein eigenes'!B407)</f>
        <v/>
      </c>
      <c r="E2865" t="str">
        <f>IF(ISBLANK('dein eigenes'!$A407),"",'dein eigenes'!C407)</f>
        <v/>
      </c>
      <c r="F2865" t="str">
        <f>IF(ISBLANK('dein eigenes'!$A407),"",'dein eigenes'!D407)</f>
        <v/>
      </c>
      <c r="G2865" t="str">
        <f>IF(ISBLANK('dein eigenes'!$A407),"",'dein eigenes'!E407)</f>
        <v/>
      </c>
      <c r="H2865" t="str">
        <f>IF(ISBLANK('dein eigenes'!$A407),"",'dein eigenes'!F407)</f>
        <v/>
      </c>
      <c r="I2865" t="str">
        <f>IF(ISBLANK('dein eigenes'!$A407),"",'dein eigenes'!G407)</f>
        <v/>
      </c>
      <c r="J2865" t="str">
        <f>IF(ISBLANK('dein eigenes'!$A407),"",'dein eigenes'!H407)</f>
        <v/>
      </c>
      <c r="K2865" t="str">
        <f>IF(ISBLANK('dein eigenes'!$A407),"",'dein eigenes'!I407)</f>
        <v/>
      </c>
      <c r="L2865" t="str">
        <f>IF(ISBLANK('dein eigenes'!$A407),"",'dein eigenes'!J407)</f>
        <v/>
      </c>
      <c r="M2865" s="64">
        <f t="shared" si="329"/>
        <v>0</v>
      </c>
    </row>
    <row r="2866" spans="1:13" x14ac:dyDescent="0.25">
      <c r="A2866" t="str">
        <f t="shared" si="330"/>
        <v/>
      </c>
      <c r="B2866">
        <f t="shared" si="331"/>
        <v>0</v>
      </c>
      <c r="C2866" t="str">
        <f>IF(ISBLANK('dein eigenes'!$A408),"",'dein eigenes'!A408)</f>
        <v/>
      </c>
      <c r="D2866" t="str">
        <f>IF(ISBLANK('dein eigenes'!$A408),"",'dein eigenes'!B408)</f>
        <v/>
      </c>
      <c r="E2866" t="str">
        <f>IF(ISBLANK('dein eigenes'!$A408),"",'dein eigenes'!C408)</f>
        <v/>
      </c>
      <c r="F2866" t="str">
        <f>IF(ISBLANK('dein eigenes'!$A408),"",'dein eigenes'!D408)</f>
        <v/>
      </c>
      <c r="G2866" t="str">
        <f>IF(ISBLANK('dein eigenes'!$A408),"",'dein eigenes'!E408)</f>
        <v/>
      </c>
      <c r="H2866" t="str">
        <f>IF(ISBLANK('dein eigenes'!$A408),"",'dein eigenes'!F408)</f>
        <v/>
      </c>
      <c r="I2866" t="str">
        <f>IF(ISBLANK('dein eigenes'!$A408),"",'dein eigenes'!G408)</f>
        <v/>
      </c>
      <c r="J2866" t="str">
        <f>IF(ISBLANK('dein eigenes'!$A408),"",'dein eigenes'!H408)</f>
        <v/>
      </c>
      <c r="K2866" t="str">
        <f>IF(ISBLANK('dein eigenes'!$A408),"",'dein eigenes'!I408)</f>
        <v/>
      </c>
      <c r="L2866" t="str">
        <f>IF(ISBLANK('dein eigenes'!$A408),"",'dein eigenes'!J408)</f>
        <v/>
      </c>
      <c r="M2866" s="64">
        <f t="shared" si="329"/>
        <v>0</v>
      </c>
    </row>
    <row r="2867" spans="1:13" x14ac:dyDescent="0.25">
      <c r="A2867" t="str">
        <f t="shared" si="330"/>
        <v/>
      </c>
      <c r="B2867">
        <f t="shared" si="331"/>
        <v>0</v>
      </c>
      <c r="C2867" t="str">
        <f>IF(ISBLANK('dein eigenes'!$A409),"",'dein eigenes'!A409)</f>
        <v/>
      </c>
      <c r="D2867" t="str">
        <f>IF(ISBLANK('dein eigenes'!$A409),"",'dein eigenes'!B409)</f>
        <v/>
      </c>
      <c r="E2867" t="str">
        <f>IF(ISBLANK('dein eigenes'!$A409),"",'dein eigenes'!C409)</f>
        <v/>
      </c>
      <c r="F2867" t="str">
        <f>IF(ISBLANK('dein eigenes'!$A409),"",'dein eigenes'!D409)</f>
        <v/>
      </c>
      <c r="G2867" t="str">
        <f>IF(ISBLANK('dein eigenes'!$A409),"",'dein eigenes'!E409)</f>
        <v/>
      </c>
      <c r="H2867" t="str">
        <f>IF(ISBLANK('dein eigenes'!$A409),"",'dein eigenes'!F409)</f>
        <v/>
      </c>
      <c r="I2867" t="str">
        <f>IF(ISBLANK('dein eigenes'!$A409),"",'dein eigenes'!G409)</f>
        <v/>
      </c>
      <c r="J2867" t="str">
        <f>IF(ISBLANK('dein eigenes'!$A409),"",'dein eigenes'!H409)</f>
        <v/>
      </c>
      <c r="K2867" t="str">
        <f>IF(ISBLANK('dein eigenes'!$A409),"",'dein eigenes'!I409)</f>
        <v/>
      </c>
      <c r="L2867" t="str">
        <f>IF(ISBLANK('dein eigenes'!$A409),"",'dein eigenes'!J409)</f>
        <v/>
      </c>
      <c r="M2867" s="64">
        <f t="shared" si="329"/>
        <v>0</v>
      </c>
    </row>
    <row r="2868" spans="1:13" x14ac:dyDescent="0.25">
      <c r="A2868" t="str">
        <f t="shared" si="330"/>
        <v/>
      </c>
      <c r="B2868">
        <f t="shared" si="331"/>
        <v>0</v>
      </c>
      <c r="C2868" t="str">
        <f>IF(ISBLANK('dein eigenes'!$A410),"",'dein eigenes'!A410)</f>
        <v/>
      </c>
      <c r="D2868" t="str">
        <f>IF(ISBLANK('dein eigenes'!$A410),"",'dein eigenes'!B410)</f>
        <v/>
      </c>
      <c r="E2868" t="str">
        <f>IF(ISBLANK('dein eigenes'!$A410),"",'dein eigenes'!C410)</f>
        <v/>
      </c>
      <c r="F2868" t="str">
        <f>IF(ISBLANK('dein eigenes'!$A410),"",'dein eigenes'!D410)</f>
        <v/>
      </c>
      <c r="G2868" t="str">
        <f>IF(ISBLANK('dein eigenes'!$A410),"",'dein eigenes'!E410)</f>
        <v/>
      </c>
      <c r="H2868" t="str">
        <f>IF(ISBLANK('dein eigenes'!$A410),"",'dein eigenes'!F410)</f>
        <v/>
      </c>
      <c r="I2868" t="str">
        <f>IF(ISBLANK('dein eigenes'!$A410),"",'dein eigenes'!G410)</f>
        <v/>
      </c>
      <c r="J2868" t="str">
        <f>IF(ISBLANK('dein eigenes'!$A410),"",'dein eigenes'!H410)</f>
        <v/>
      </c>
      <c r="K2868" t="str">
        <f>IF(ISBLANK('dein eigenes'!$A410),"",'dein eigenes'!I410)</f>
        <v/>
      </c>
      <c r="L2868" t="str">
        <f>IF(ISBLANK('dein eigenes'!$A410),"",'dein eigenes'!J410)</f>
        <v/>
      </c>
      <c r="M2868" s="64">
        <f t="shared" si="329"/>
        <v>0</v>
      </c>
    </row>
    <row r="2869" spans="1:13" x14ac:dyDescent="0.25">
      <c r="A2869" t="str">
        <f t="shared" si="330"/>
        <v/>
      </c>
      <c r="B2869">
        <f t="shared" si="331"/>
        <v>0</v>
      </c>
      <c r="C2869" t="str">
        <f>IF(ISBLANK('dein eigenes'!$A411),"",'dein eigenes'!A411)</f>
        <v/>
      </c>
      <c r="D2869" t="str">
        <f>IF(ISBLANK('dein eigenes'!$A411),"",'dein eigenes'!B411)</f>
        <v/>
      </c>
      <c r="E2869" t="str">
        <f>IF(ISBLANK('dein eigenes'!$A411),"",'dein eigenes'!C411)</f>
        <v/>
      </c>
      <c r="F2869" t="str">
        <f>IF(ISBLANK('dein eigenes'!$A411),"",'dein eigenes'!D411)</f>
        <v/>
      </c>
      <c r="G2869" t="str">
        <f>IF(ISBLANK('dein eigenes'!$A411),"",'dein eigenes'!E411)</f>
        <v/>
      </c>
      <c r="H2869" t="str">
        <f>IF(ISBLANK('dein eigenes'!$A411),"",'dein eigenes'!F411)</f>
        <v/>
      </c>
      <c r="I2869" t="str">
        <f>IF(ISBLANK('dein eigenes'!$A411),"",'dein eigenes'!G411)</f>
        <v/>
      </c>
      <c r="J2869" t="str">
        <f>IF(ISBLANK('dein eigenes'!$A411),"",'dein eigenes'!H411)</f>
        <v/>
      </c>
      <c r="K2869" t="str">
        <f>IF(ISBLANK('dein eigenes'!$A411),"",'dein eigenes'!I411)</f>
        <v/>
      </c>
      <c r="L2869" t="str">
        <f>IF(ISBLANK('dein eigenes'!$A411),"",'dein eigenes'!J411)</f>
        <v/>
      </c>
      <c r="M2869" s="64">
        <f t="shared" si="329"/>
        <v>0</v>
      </c>
    </row>
    <row r="2870" spans="1:13" x14ac:dyDescent="0.25">
      <c r="A2870" t="str">
        <f t="shared" si="330"/>
        <v/>
      </c>
      <c r="B2870">
        <f t="shared" si="331"/>
        <v>0</v>
      </c>
      <c r="C2870" t="str">
        <f>IF(ISBLANK('dein eigenes'!$A412),"",'dein eigenes'!A412)</f>
        <v/>
      </c>
      <c r="D2870" t="str">
        <f>IF(ISBLANK('dein eigenes'!$A412),"",'dein eigenes'!B412)</f>
        <v/>
      </c>
      <c r="E2870" t="str">
        <f>IF(ISBLANK('dein eigenes'!$A412),"",'dein eigenes'!C412)</f>
        <v/>
      </c>
      <c r="F2870" t="str">
        <f>IF(ISBLANK('dein eigenes'!$A412),"",'dein eigenes'!D412)</f>
        <v/>
      </c>
      <c r="G2870" t="str">
        <f>IF(ISBLANK('dein eigenes'!$A412),"",'dein eigenes'!E412)</f>
        <v/>
      </c>
      <c r="H2870" t="str">
        <f>IF(ISBLANK('dein eigenes'!$A412),"",'dein eigenes'!F412)</f>
        <v/>
      </c>
      <c r="I2870" t="str">
        <f>IF(ISBLANK('dein eigenes'!$A412),"",'dein eigenes'!G412)</f>
        <v/>
      </c>
      <c r="J2870" t="str">
        <f>IF(ISBLANK('dein eigenes'!$A412),"",'dein eigenes'!H412)</f>
        <v/>
      </c>
      <c r="K2870" t="str">
        <f>IF(ISBLANK('dein eigenes'!$A412),"",'dein eigenes'!I412)</f>
        <v/>
      </c>
      <c r="L2870" t="str">
        <f>IF(ISBLANK('dein eigenes'!$A412),"",'dein eigenes'!J412)</f>
        <v/>
      </c>
      <c r="M2870" s="64">
        <f t="shared" si="329"/>
        <v>0</v>
      </c>
    </row>
    <row r="2871" spans="1:13" x14ac:dyDescent="0.25">
      <c r="A2871" t="str">
        <f t="shared" si="330"/>
        <v/>
      </c>
      <c r="B2871">
        <f t="shared" si="331"/>
        <v>0</v>
      </c>
      <c r="C2871" t="str">
        <f>IF(ISBLANK('dein eigenes'!$A413),"",'dein eigenes'!A413)</f>
        <v/>
      </c>
      <c r="D2871" t="str">
        <f>IF(ISBLANK('dein eigenes'!$A413),"",'dein eigenes'!B413)</f>
        <v/>
      </c>
      <c r="E2871" t="str">
        <f>IF(ISBLANK('dein eigenes'!$A413),"",'dein eigenes'!C413)</f>
        <v/>
      </c>
      <c r="F2871" t="str">
        <f>IF(ISBLANK('dein eigenes'!$A413),"",'dein eigenes'!D413)</f>
        <v/>
      </c>
      <c r="G2871" t="str">
        <f>IF(ISBLANK('dein eigenes'!$A413),"",'dein eigenes'!E413)</f>
        <v/>
      </c>
      <c r="H2871" t="str">
        <f>IF(ISBLANK('dein eigenes'!$A413),"",'dein eigenes'!F413)</f>
        <v/>
      </c>
      <c r="I2871" t="str">
        <f>IF(ISBLANK('dein eigenes'!$A413),"",'dein eigenes'!G413)</f>
        <v/>
      </c>
      <c r="J2871" t="str">
        <f>IF(ISBLANK('dein eigenes'!$A413),"",'dein eigenes'!H413)</f>
        <v/>
      </c>
      <c r="K2871" t="str">
        <f>IF(ISBLANK('dein eigenes'!$A413),"",'dein eigenes'!I413)</f>
        <v/>
      </c>
      <c r="L2871" t="str">
        <f>IF(ISBLANK('dein eigenes'!$A413),"",'dein eigenes'!J413)</f>
        <v/>
      </c>
      <c r="M2871" s="64">
        <f t="shared" si="329"/>
        <v>0</v>
      </c>
    </row>
    <row r="2872" spans="1:13" x14ac:dyDescent="0.25">
      <c r="A2872" t="str">
        <f t="shared" si="330"/>
        <v/>
      </c>
      <c r="B2872">
        <f t="shared" si="331"/>
        <v>0</v>
      </c>
      <c r="C2872" t="str">
        <f>IF(ISBLANK('dein eigenes'!$A414),"",'dein eigenes'!A414)</f>
        <v/>
      </c>
      <c r="D2872" t="str">
        <f>IF(ISBLANK('dein eigenes'!$A414),"",'dein eigenes'!B414)</f>
        <v/>
      </c>
      <c r="E2872" t="str">
        <f>IF(ISBLANK('dein eigenes'!$A414),"",'dein eigenes'!C414)</f>
        <v/>
      </c>
      <c r="F2872" t="str">
        <f>IF(ISBLANK('dein eigenes'!$A414),"",'dein eigenes'!D414)</f>
        <v/>
      </c>
      <c r="G2872" t="str">
        <f>IF(ISBLANK('dein eigenes'!$A414),"",'dein eigenes'!E414)</f>
        <v/>
      </c>
      <c r="H2872" t="str">
        <f>IF(ISBLANK('dein eigenes'!$A414),"",'dein eigenes'!F414)</f>
        <v/>
      </c>
      <c r="I2872" t="str">
        <f>IF(ISBLANK('dein eigenes'!$A414),"",'dein eigenes'!G414)</f>
        <v/>
      </c>
      <c r="J2872" t="str">
        <f>IF(ISBLANK('dein eigenes'!$A414),"",'dein eigenes'!H414)</f>
        <v/>
      </c>
      <c r="K2872" t="str">
        <f>IF(ISBLANK('dein eigenes'!$A414),"",'dein eigenes'!I414)</f>
        <v/>
      </c>
      <c r="L2872" t="str">
        <f>IF(ISBLANK('dein eigenes'!$A414),"",'dein eigenes'!J414)</f>
        <v/>
      </c>
      <c r="M2872" s="64">
        <f t="shared" si="329"/>
        <v>0</v>
      </c>
    </row>
    <row r="2873" spans="1:13" x14ac:dyDescent="0.25">
      <c r="A2873" t="str">
        <f t="shared" si="330"/>
        <v/>
      </c>
      <c r="B2873">
        <f t="shared" si="331"/>
        <v>0</v>
      </c>
      <c r="C2873" t="str">
        <f>IF(ISBLANK('dein eigenes'!$A415),"",'dein eigenes'!A415)</f>
        <v/>
      </c>
      <c r="D2873" t="str">
        <f>IF(ISBLANK('dein eigenes'!$A415),"",'dein eigenes'!B415)</f>
        <v/>
      </c>
      <c r="E2873" t="str">
        <f>IF(ISBLANK('dein eigenes'!$A415),"",'dein eigenes'!C415)</f>
        <v/>
      </c>
      <c r="F2873" t="str">
        <f>IF(ISBLANK('dein eigenes'!$A415),"",'dein eigenes'!D415)</f>
        <v/>
      </c>
      <c r="G2873" t="str">
        <f>IF(ISBLANK('dein eigenes'!$A415),"",'dein eigenes'!E415)</f>
        <v/>
      </c>
      <c r="H2873" t="str">
        <f>IF(ISBLANK('dein eigenes'!$A415),"",'dein eigenes'!F415)</f>
        <v/>
      </c>
      <c r="I2873" t="str">
        <f>IF(ISBLANK('dein eigenes'!$A415),"",'dein eigenes'!G415)</f>
        <v/>
      </c>
      <c r="J2873" t="str">
        <f>IF(ISBLANK('dein eigenes'!$A415),"",'dein eigenes'!H415)</f>
        <v/>
      </c>
      <c r="K2873" t="str">
        <f>IF(ISBLANK('dein eigenes'!$A415),"",'dein eigenes'!I415)</f>
        <v/>
      </c>
      <c r="L2873" t="str">
        <f>IF(ISBLANK('dein eigenes'!$A415),"",'dein eigenes'!J415)</f>
        <v/>
      </c>
      <c r="M2873" s="64">
        <f t="shared" si="329"/>
        <v>0</v>
      </c>
    </row>
    <row r="2874" spans="1:13" x14ac:dyDescent="0.25">
      <c r="A2874" t="str">
        <f t="shared" si="330"/>
        <v/>
      </c>
      <c r="B2874">
        <f t="shared" si="331"/>
        <v>0</v>
      </c>
      <c r="C2874" t="str">
        <f>IF(ISBLANK('dein eigenes'!$A416),"",'dein eigenes'!A416)</f>
        <v/>
      </c>
      <c r="D2874" t="str">
        <f>IF(ISBLANK('dein eigenes'!$A416),"",'dein eigenes'!B416)</f>
        <v/>
      </c>
      <c r="E2874" t="str">
        <f>IF(ISBLANK('dein eigenes'!$A416),"",'dein eigenes'!C416)</f>
        <v/>
      </c>
      <c r="F2874" t="str">
        <f>IF(ISBLANK('dein eigenes'!$A416),"",'dein eigenes'!D416)</f>
        <v/>
      </c>
      <c r="G2874" t="str">
        <f>IF(ISBLANK('dein eigenes'!$A416),"",'dein eigenes'!E416)</f>
        <v/>
      </c>
      <c r="H2874" t="str">
        <f>IF(ISBLANK('dein eigenes'!$A416),"",'dein eigenes'!F416)</f>
        <v/>
      </c>
      <c r="I2874" t="str">
        <f>IF(ISBLANK('dein eigenes'!$A416),"",'dein eigenes'!G416)</f>
        <v/>
      </c>
      <c r="J2874" t="str">
        <f>IF(ISBLANK('dein eigenes'!$A416),"",'dein eigenes'!H416)</f>
        <v/>
      </c>
      <c r="K2874" t="str">
        <f>IF(ISBLANK('dein eigenes'!$A416),"",'dein eigenes'!I416)</f>
        <v/>
      </c>
      <c r="L2874" t="str">
        <f>IF(ISBLANK('dein eigenes'!$A416),"",'dein eigenes'!J416)</f>
        <v/>
      </c>
      <c r="M2874" s="64">
        <f t="shared" si="329"/>
        <v>0</v>
      </c>
    </row>
    <row r="2875" spans="1:13" x14ac:dyDescent="0.25">
      <c r="A2875" t="str">
        <f t="shared" si="330"/>
        <v/>
      </c>
      <c r="B2875">
        <f t="shared" si="331"/>
        <v>0</v>
      </c>
      <c r="C2875" t="str">
        <f>IF(ISBLANK('dein eigenes'!$A417),"",'dein eigenes'!A417)</f>
        <v/>
      </c>
      <c r="D2875" t="str">
        <f>IF(ISBLANK('dein eigenes'!$A417),"",'dein eigenes'!B417)</f>
        <v/>
      </c>
      <c r="E2875" t="str">
        <f>IF(ISBLANK('dein eigenes'!$A417),"",'dein eigenes'!C417)</f>
        <v/>
      </c>
      <c r="F2875" t="str">
        <f>IF(ISBLANK('dein eigenes'!$A417),"",'dein eigenes'!D417)</f>
        <v/>
      </c>
      <c r="G2875" t="str">
        <f>IF(ISBLANK('dein eigenes'!$A417),"",'dein eigenes'!E417)</f>
        <v/>
      </c>
      <c r="H2875" t="str">
        <f>IF(ISBLANK('dein eigenes'!$A417),"",'dein eigenes'!F417)</f>
        <v/>
      </c>
      <c r="I2875" t="str">
        <f>IF(ISBLANK('dein eigenes'!$A417),"",'dein eigenes'!G417)</f>
        <v/>
      </c>
      <c r="J2875" t="str">
        <f>IF(ISBLANK('dein eigenes'!$A417),"",'dein eigenes'!H417)</f>
        <v/>
      </c>
      <c r="K2875" t="str">
        <f>IF(ISBLANK('dein eigenes'!$A417),"",'dein eigenes'!I417)</f>
        <v/>
      </c>
      <c r="L2875" t="str">
        <f>IF(ISBLANK('dein eigenes'!$A417),"",'dein eigenes'!J417)</f>
        <v/>
      </c>
      <c r="M2875" s="64">
        <f t="shared" si="329"/>
        <v>0</v>
      </c>
    </row>
    <row r="2876" spans="1:13" x14ac:dyDescent="0.25">
      <c r="A2876" t="str">
        <f t="shared" si="330"/>
        <v/>
      </c>
      <c r="B2876">
        <f t="shared" si="331"/>
        <v>0</v>
      </c>
      <c r="C2876" t="str">
        <f>IF(ISBLANK('dein eigenes'!$A418),"",'dein eigenes'!A418)</f>
        <v/>
      </c>
      <c r="D2876" t="str">
        <f>IF(ISBLANK('dein eigenes'!$A418),"",'dein eigenes'!B418)</f>
        <v/>
      </c>
      <c r="E2876" t="str">
        <f>IF(ISBLANK('dein eigenes'!$A418),"",'dein eigenes'!C418)</f>
        <v/>
      </c>
      <c r="F2876" t="str">
        <f>IF(ISBLANK('dein eigenes'!$A418),"",'dein eigenes'!D418)</f>
        <v/>
      </c>
      <c r="G2876" t="str">
        <f>IF(ISBLANK('dein eigenes'!$A418),"",'dein eigenes'!E418)</f>
        <v/>
      </c>
      <c r="H2876" t="str">
        <f>IF(ISBLANK('dein eigenes'!$A418),"",'dein eigenes'!F418)</f>
        <v/>
      </c>
      <c r="I2876" t="str">
        <f>IF(ISBLANK('dein eigenes'!$A418),"",'dein eigenes'!G418)</f>
        <v/>
      </c>
      <c r="J2876" t="str">
        <f>IF(ISBLANK('dein eigenes'!$A418),"",'dein eigenes'!H418)</f>
        <v/>
      </c>
      <c r="K2876" t="str">
        <f>IF(ISBLANK('dein eigenes'!$A418),"",'dein eigenes'!I418)</f>
        <v/>
      </c>
      <c r="L2876" t="str">
        <f>IF(ISBLANK('dein eigenes'!$A418),"",'dein eigenes'!J418)</f>
        <v/>
      </c>
      <c r="M2876" s="64">
        <f t="shared" si="329"/>
        <v>0</v>
      </c>
    </row>
    <row r="2877" spans="1:13" x14ac:dyDescent="0.25">
      <c r="A2877" t="str">
        <f t="shared" si="330"/>
        <v/>
      </c>
      <c r="B2877">
        <f t="shared" si="331"/>
        <v>0</v>
      </c>
      <c r="C2877" t="str">
        <f>IF(ISBLANK('dein eigenes'!$A419),"",'dein eigenes'!A419)</f>
        <v/>
      </c>
      <c r="D2877" t="str">
        <f>IF(ISBLANK('dein eigenes'!$A419),"",'dein eigenes'!B419)</f>
        <v/>
      </c>
      <c r="E2877" t="str">
        <f>IF(ISBLANK('dein eigenes'!$A419),"",'dein eigenes'!C419)</f>
        <v/>
      </c>
      <c r="F2877" t="str">
        <f>IF(ISBLANK('dein eigenes'!$A419),"",'dein eigenes'!D419)</f>
        <v/>
      </c>
      <c r="G2877" t="str">
        <f>IF(ISBLANK('dein eigenes'!$A419),"",'dein eigenes'!E419)</f>
        <v/>
      </c>
      <c r="H2877" t="str">
        <f>IF(ISBLANK('dein eigenes'!$A419),"",'dein eigenes'!F419)</f>
        <v/>
      </c>
      <c r="I2877" t="str">
        <f>IF(ISBLANK('dein eigenes'!$A419),"",'dein eigenes'!G419)</f>
        <v/>
      </c>
      <c r="J2877" t="str">
        <f>IF(ISBLANK('dein eigenes'!$A419),"",'dein eigenes'!H419)</f>
        <v/>
      </c>
      <c r="K2877" t="str">
        <f>IF(ISBLANK('dein eigenes'!$A419),"",'dein eigenes'!I419)</f>
        <v/>
      </c>
      <c r="L2877" t="str">
        <f>IF(ISBLANK('dein eigenes'!$A419),"",'dein eigenes'!J419)</f>
        <v/>
      </c>
      <c r="M2877" s="64">
        <f t="shared" si="329"/>
        <v>0</v>
      </c>
    </row>
    <row r="2878" spans="1:13" x14ac:dyDescent="0.25">
      <c r="A2878" t="str">
        <f t="shared" si="330"/>
        <v/>
      </c>
      <c r="B2878">
        <f t="shared" si="331"/>
        <v>0</v>
      </c>
      <c r="C2878" t="str">
        <f>IF(ISBLANK('dein eigenes'!$A420),"",'dein eigenes'!A420)</f>
        <v/>
      </c>
      <c r="D2878" t="str">
        <f>IF(ISBLANK('dein eigenes'!$A420),"",'dein eigenes'!B420)</f>
        <v/>
      </c>
      <c r="E2878" t="str">
        <f>IF(ISBLANK('dein eigenes'!$A420),"",'dein eigenes'!C420)</f>
        <v/>
      </c>
      <c r="F2878" t="str">
        <f>IF(ISBLANK('dein eigenes'!$A420),"",'dein eigenes'!D420)</f>
        <v/>
      </c>
      <c r="G2878" t="str">
        <f>IF(ISBLANK('dein eigenes'!$A420),"",'dein eigenes'!E420)</f>
        <v/>
      </c>
      <c r="H2878" t="str">
        <f>IF(ISBLANK('dein eigenes'!$A420),"",'dein eigenes'!F420)</f>
        <v/>
      </c>
      <c r="I2878" t="str">
        <f>IF(ISBLANK('dein eigenes'!$A420),"",'dein eigenes'!G420)</f>
        <v/>
      </c>
      <c r="J2878" t="str">
        <f>IF(ISBLANK('dein eigenes'!$A420),"",'dein eigenes'!H420)</f>
        <v/>
      </c>
      <c r="K2878" t="str">
        <f>IF(ISBLANK('dein eigenes'!$A420),"",'dein eigenes'!I420)</f>
        <v/>
      </c>
      <c r="L2878" t="str">
        <f>IF(ISBLANK('dein eigenes'!$A420),"",'dein eigenes'!J420)</f>
        <v/>
      </c>
      <c r="M2878" s="64">
        <f t="shared" si="329"/>
        <v>0</v>
      </c>
    </row>
    <row r="2879" spans="1:13" x14ac:dyDescent="0.25">
      <c r="A2879" t="str">
        <f t="shared" si="330"/>
        <v/>
      </c>
      <c r="B2879">
        <f t="shared" si="331"/>
        <v>0</v>
      </c>
      <c r="C2879" t="str">
        <f>IF(ISBLANK('dein eigenes'!$A421),"",'dein eigenes'!A421)</f>
        <v/>
      </c>
      <c r="D2879" t="str">
        <f>IF(ISBLANK('dein eigenes'!$A421),"",'dein eigenes'!B421)</f>
        <v/>
      </c>
      <c r="E2879" t="str">
        <f>IF(ISBLANK('dein eigenes'!$A421),"",'dein eigenes'!C421)</f>
        <v/>
      </c>
      <c r="F2879" t="str">
        <f>IF(ISBLANK('dein eigenes'!$A421),"",'dein eigenes'!D421)</f>
        <v/>
      </c>
      <c r="G2879" t="str">
        <f>IF(ISBLANK('dein eigenes'!$A421),"",'dein eigenes'!E421)</f>
        <v/>
      </c>
      <c r="H2879" t="str">
        <f>IF(ISBLANK('dein eigenes'!$A421),"",'dein eigenes'!F421)</f>
        <v/>
      </c>
      <c r="I2879" t="str">
        <f>IF(ISBLANK('dein eigenes'!$A421),"",'dein eigenes'!G421)</f>
        <v/>
      </c>
      <c r="J2879" t="str">
        <f>IF(ISBLANK('dein eigenes'!$A421),"",'dein eigenes'!H421)</f>
        <v/>
      </c>
      <c r="K2879" t="str">
        <f>IF(ISBLANK('dein eigenes'!$A421),"",'dein eigenes'!I421)</f>
        <v/>
      </c>
      <c r="L2879" t="str">
        <f>IF(ISBLANK('dein eigenes'!$A421),"",'dein eigenes'!J421)</f>
        <v/>
      </c>
      <c r="M2879" s="64">
        <f t="shared" si="329"/>
        <v>0</v>
      </c>
    </row>
    <row r="2880" spans="1:13" x14ac:dyDescent="0.25">
      <c r="A2880" t="str">
        <f t="shared" si="330"/>
        <v/>
      </c>
      <c r="B2880">
        <f t="shared" si="331"/>
        <v>0</v>
      </c>
      <c r="C2880" t="str">
        <f>IF(ISBLANK('dein eigenes'!$A422),"",'dein eigenes'!A422)</f>
        <v/>
      </c>
      <c r="D2880" t="str">
        <f>IF(ISBLANK('dein eigenes'!$A422),"",'dein eigenes'!B422)</f>
        <v/>
      </c>
      <c r="E2880" t="str">
        <f>IF(ISBLANK('dein eigenes'!$A422),"",'dein eigenes'!C422)</f>
        <v/>
      </c>
      <c r="F2880" t="str">
        <f>IF(ISBLANK('dein eigenes'!$A422),"",'dein eigenes'!D422)</f>
        <v/>
      </c>
      <c r="G2880" t="str">
        <f>IF(ISBLANK('dein eigenes'!$A422),"",'dein eigenes'!E422)</f>
        <v/>
      </c>
      <c r="H2880" t="str">
        <f>IF(ISBLANK('dein eigenes'!$A422),"",'dein eigenes'!F422)</f>
        <v/>
      </c>
      <c r="I2880" t="str">
        <f>IF(ISBLANK('dein eigenes'!$A422),"",'dein eigenes'!G422)</f>
        <v/>
      </c>
      <c r="J2880" t="str">
        <f>IF(ISBLANK('dein eigenes'!$A422),"",'dein eigenes'!H422)</f>
        <v/>
      </c>
      <c r="K2880" t="str">
        <f>IF(ISBLANK('dein eigenes'!$A422),"",'dein eigenes'!I422)</f>
        <v/>
      </c>
      <c r="L2880" t="str">
        <f>IF(ISBLANK('dein eigenes'!$A422),"",'dein eigenes'!J422)</f>
        <v/>
      </c>
      <c r="M2880" s="64">
        <f t="shared" si="329"/>
        <v>0</v>
      </c>
    </row>
    <row r="2881" spans="1:13" x14ac:dyDescent="0.25">
      <c r="A2881" t="str">
        <f t="shared" si="330"/>
        <v/>
      </c>
      <c r="B2881">
        <f t="shared" si="331"/>
        <v>0</v>
      </c>
      <c r="C2881" t="str">
        <f>IF(ISBLANK('dein eigenes'!$A423),"",'dein eigenes'!A423)</f>
        <v/>
      </c>
      <c r="D2881" t="str">
        <f>IF(ISBLANK('dein eigenes'!$A423),"",'dein eigenes'!B423)</f>
        <v/>
      </c>
      <c r="E2881" t="str">
        <f>IF(ISBLANK('dein eigenes'!$A423),"",'dein eigenes'!C423)</f>
        <v/>
      </c>
      <c r="F2881" t="str">
        <f>IF(ISBLANK('dein eigenes'!$A423),"",'dein eigenes'!D423)</f>
        <v/>
      </c>
      <c r="G2881" t="str">
        <f>IF(ISBLANK('dein eigenes'!$A423),"",'dein eigenes'!E423)</f>
        <v/>
      </c>
      <c r="H2881" t="str">
        <f>IF(ISBLANK('dein eigenes'!$A423),"",'dein eigenes'!F423)</f>
        <v/>
      </c>
      <c r="I2881" t="str">
        <f>IF(ISBLANK('dein eigenes'!$A423),"",'dein eigenes'!G423)</f>
        <v/>
      </c>
      <c r="J2881" t="str">
        <f>IF(ISBLANK('dein eigenes'!$A423),"",'dein eigenes'!H423)</f>
        <v/>
      </c>
      <c r="K2881" t="str">
        <f>IF(ISBLANK('dein eigenes'!$A423),"",'dein eigenes'!I423)</f>
        <v/>
      </c>
      <c r="L2881" t="str">
        <f>IF(ISBLANK('dein eigenes'!$A423),"",'dein eigenes'!J423)</f>
        <v/>
      </c>
      <c r="M2881" s="64">
        <f t="shared" si="329"/>
        <v>0</v>
      </c>
    </row>
    <row r="2882" spans="1:13" x14ac:dyDescent="0.25">
      <c r="A2882" t="str">
        <f t="shared" si="330"/>
        <v/>
      </c>
      <c r="B2882">
        <f t="shared" si="331"/>
        <v>0</v>
      </c>
      <c r="C2882" t="str">
        <f>IF(ISBLANK('dein eigenes'!$A424),"",'dein eigenes'!A424)</f>
        <v/>
      </c>
      <c r="D2882" t="str">
        <f>IF(ISBLANK('dein eigenes'!$A424),"",'dein eigenes'!B424)</f>
        <v/>
      </c>
      <c r="E2882" t="str">
        <f>IF(ISBLANK('dein eigenes'!$A424),"",'dein eigenes'!C424)</f>
        <v/>
      </c>
      <c r="F2882" t="str">
        <f>IF(ISBLANK('dein eigenes'!$A424),"",'dein eigenes'!D424)</f>
        <v/>
      </c>
      <c r="G2882" t="str">
        <f>IF(ISBLANK('dein eigenes'!$A424),"",'dein eigenes'!E424)</f>
        <v/>
      </c>
      <c r="H2882" t="str">
        <f>IF(ISBLANK('dein eigenes'!$A424),"",'dein eigenes'!F424)</f>
        <v/>
      </c>
      <c r="I2882" t="str">
        <f>IF(ISBLANK('dein eigenes'!$A424),"",'dein eigenes'!G424)</f>
        <v/>
      </c>
      <c r="J2882" t="str">
        <f>IF(ISBLANK('dein eigenes'!$A424),"",'dein eigenes'!H424)</f>
        <v/>
      </c>
      <c r="K2882" t="str">
        <f>IF(ISBLANK('dein eigenes'!$A424),"",'dein eigenes'!I424)</f>
        <v/>
      </c>
      <c r="L2882" t="str">
        <f>IF(ISBLANK('dein eigenes'!$A424),"",'dein eigenes'!J424)</f>
        <v/>
      </c>
      <c r="M2882" s="64">
        <f t="shared" si="329"/>
        <v>0</v>
      </c>
    </row>
    <row r="2883" spans="1:13" x14ac:dyDescent="0.25">
      <c r="A2883" t="str">
        <f t="shared" si="330"/>
        <v/>
      </c>
      <c r="B2883">
        <f t="shared" si="331"/>
        <v>0</v>
      </c>
      <c r="C2883" t="str">
        <f>IF(ISBLANK('dein eigenes'!$A425),"",'dein eigenes'!A425)</f>
        <v/>
      </c>
      <c r="D2883" t="str">
        <f>IF(ISBLANK('dein eigenes'!$A425),"",'dein eigenes'!B425)</f>
        <v/>
      </c>
      <c r="E2883" t="str">
        <f>IF(ISBLANK('dein eigenes'!$A425),"",'dein eigenes'!C425)</f>
        <v/>
      </c>
      <c r="F2883" t="str">
        <f>IF(ISBLANK('dein eigenes'!$A425),"",'dein eigenes'!D425)</f>
        <v/>
      </c>
      <c r="G2883" t="str">
        <f>IF(ISBLANK('dein eigenes'!$A425),"",'dein eigenes'!E425)</f>
        <v/>
      </c>
      <c r="H2883" t="str">
        <f>IF(ISBLANK('dein eigenes'!$A425),"",'dein eigenes'!F425)</f>
        <v/>
      </c>
      <c r="I2883" t="str">
        <f>IF(ISBLANK('dein eigenes'!$A425),"",'dein eigenes'!G425)</f>
        <v/>
      </c>
      <c r="J2883" t="str">
        <f>IF(ISBLANK('dein eigenes'!$A425),"",'dein eigenes'!H425)</f>
        <v/>
      </c>
      <c r="K2883" t="str">
        <f>IF(ISBLANK('dein eigenes'!$A425),"",'dein eigenes'!I425)</f>
        <v/>
      </c>
      <c r="L2883" t="str">
        <f>IF(ISBLANK('dein eigenes'!$A425),"",'dein eigenes'!J425)</f>
        <v/>
      </c>
      <c r="M2883" s="64">
        <f t="shared" si="329"/>
        <v>0</v>
      </c>
    </row>
    <row r="2884" spans="1:13" x14ac:dyDescent="0.25">
      <c r="A2884" t="str">
        <f t="shared" si="330"/>
        <v/>
      </c>
      <c r="B2884">
        <f t="shared" si="331"/>
        <v>0</v>
      </c>
      <c r="C2884" t="str">
        <f>IF(ISBLANK('dein eigenes'!$A426),"",'dein eigenes'!A426)</f>
        <v/>
      </c>
      <c r="D2884" t="str">
        <f>IF(ISBLANK('dein eigenes'!$A426),"",'dein eigenes'!B426)</f>
        <v/>
      </c>
      <c r="E2884" t="str">
        <f>IF(ISBLANK('dein eigenes'!$A426),"",'dein eigenes'!C426)</f>
        <v/>
      </c>
      <c r="F2884" t="str">
        <f>IF(ISBLANK('dein eigenes'!$A426),"",'dein eigenes'!D426)</f>
        <v/>
      </c>
      <c r="G2884" t="str">
        <f>IF(ISBLANK('dein eigenes'!$A426),"",'dein eigenes'!E426)</f>
        <v/>
      </c>
      <c r="H2884" t="str">
        <f>IF(ISBLANK('dein eigenes'!$A426),"",'dein eigenes'!F426)</f>
        <v/>
      </c>
      <c r="I2884" t="str">
        <f>IF(ISBLANK('dein eigenes'!$A426),"",'dein eigenes'!G426)</f>
        <v/>
      </c>
      <c r="J2884" t="str">
        <f>IF(ISBLANK('dein eigenes'!$A426),"",'dein eigenes'!H426)</f>
        <v/>
      </c>
      <c r="K2884" t="str">
        <f>IF(ISBLANK('dein eigenes'!$A426),"",'dein eigenes'!I426)</f>
        <v/>
      </c>
      <c r="L2884" t="str">
        <f>IF(ISBLANK('dein eigenes'!$A426),"",'dein eigenes'!J426)</f>
        <v/>
      </c>
      <c r="M2884" s="64">
        <f t="shared" si="329"/>
        <v>0</v>
      </c>
    </row>
    <row r="2885" spans="1:13" x14ac:dyDescent="0.25">
      <c r="A2885" t="str">
        <f t="shared" si="330"/>
        <v/>
      </c>
      <c r="B2885">
        <f t="shared" si="331"/>
        <v>0</v>
      </c>
      <c r="C2885" t="str">
        <f>IF(ISBLANK('dein eigenes'!$A427),"",'dein eigenes'!A427)</f>
        <v/>
      </c>
      <c r="D2885" t="str">
        <f>IF(ISBLANK('dein eigenes'!$A427),"",'dein eigenes'!B427)</f>
        <v/>
      </c>
      <c r="E2885" t="str">
        <f>IF(ISBLANK('dein eigenes'!$A427),"",'dein eigenes'!C427)</f>
        <v/>
      </c>
      <c r="F2885" t="str">
        <f>IF(ISBLANK('dein eigenes'!$A427),"",'dein eigenes'!D427)</f>
        <v/>
      </c>
      <c r="G2885" t="str">
        <f>IF(ISBLANK('dein eigenes'!$A427),"",'dein eigenes'!E427)</f>
        <v/>
      </c>
      <c r="H2885" t="str">
        <f>IF(ISBLANK('dein eigenes'!$A427),"",'dein eigenes'!F427)</f>
        <v/>
      </c>
      <c r="I2885" t="str">
        <f>IF(ISBLANK('dein eigenes'!$A427),"",'dein eigenes'!G427)</f>
        <v/>
      </c>
      <c r="J2885" t="str">
        <f>IF(ISBLANK('dein eigenes'!$A427),"",'dein eigenes'!H427)</f>
        <v/>
      </c>
      <c r="K2885" t="str">
        <f>IF(ISBLANK('dein eigenes'!$A427),"",'dein eigenes'!I427)</f>
        <v/>
      </c>
      <c r="L2885" t="str">
        <f>IF(ISBLANK('dein eigenes'!$A427),"",'dein eigenes'!J427)</f>
        <v/>
      </c>
      <c r="M2885" s="64">
        <f t="shared" si="329"/>
        <v>0</v>
      </c>
    </row>
    <row r="2886" spans="1:13" x14ac:dyDescent="0.25">
      <c r="A2886" t="str">
        <f t="shared" si="330"/>
        <v/>
      </c>
      <c r="B2886">
        <f t="shared" si="331"/>
        <v>0</v>
      </c>
      <c r="C2886" t="str">
        <f>IF(ISBLANK('dein eigenes'!$A428),"",'dein eigenes'!A428)</f>
        <v/>
      </c>
      <c r="D2886" t="str">
        <f>IF(ISBLANK('dein eigenes'!$A428),"",'dein eigenes'!B428)</f>
        <v/>
      </c>
      <c r="E2886" t="str">
        <f>IF(ISBLANK('dein eigenes'!$A428),"",'dein eigenes'!C428)</f>
        <v/>
      </c>
      <c r="F2886" t="str">
        <f>IF(ISBLANK('dein eigenes'!$A428),"",'dein eigenes'!D428)</f>
        <v/>
      </c>
      <c r="G2886" t="str">
        <f>IF(ISBLANK('dein eigenes'!$A428),"",'dein eigenes'!E428)</f>
        <v/>
      </c>
      <c r="H2886" t="str">
        <f>IF(ISBLANK('dein eigenes'!$A428),"",'dein eigenes'!F428)</f>
        <v/>
      </c>
      <c r="I2886" t="str">
        <f>IF(ISBLANK('dein eigenes'!$A428),"",'dein eigenes'!G428)</f>
        <v/>
      </c>
      <c r="J2886" t="str">
        <f>IF(ISBLANK('dein eigenes'!$A428),"",'dein eigenes'!H428)</f>
        <v/>
      </c>
      <c r="K2886" t="str">
        <f>IF(ISBLANK('dein eigenes'!$A428),"",'dein eigenes'!I428)</f>
        <v/>
      </c>
      <c r="L2886" t="str">
        <f>IF(ISBLANK('dein eigenes'!$A428),"",'dein eigenes'!J428)</f>
        <v/>
      </c>
      <c r="M2886" s="64">
        <f t="shared" si="329"/>
        <v>0</v>
      </c>
    </row>
    <row r="2887" spans="1:13" x14ac:dyDescent="0.25">
      <c r="A2887" t="str">
        <f t="shared" si="330"/>
        <v/>
      </c>
      <c r="B2887">
        <f t="shared" si="331"/>
        <v>0</v>
      </c>
      <c r="C2887" t="str">
        <f>IF(ISBLANK('dein eigenes'!$A429),"",'dein eigenes'!A429)</f>
        <v/>
      </c>
      <c r="D2887" t="str">
        <f>IF(ISBLANK('dein eigenes'!$A429),"",'dein eigenes'!B429)</f>
        <v/>
      </c>
      <c r="E2887" t="str">
        <f>IF(ISBLANK('dein eigenes'!$A429),"",'dein eigenes'!C429)</f>
        <v/>
      </c>
      <c r="F2887" t="str">
        <f>IF(ISBLANK('dein eigenes'!$A429),"",'dein eigenes'!D429)</f>
        <v/>
      </c>
      <c r="G2887" t="str">
        <f>IF(ISBLANK('dein eigenes'!$A429),"",'dein eigenes'!E429)</f>
        <v/>
      </c>
      <c r="H2887" t="str">
        <f>IF(ISBLANK('dein eigenes'!$A429),"",'dein eigenes'!F429)</f>
        <v/>
      </c>
      <c r="I2887" t="str">
        <f>IF(ISBLANK('dein eigenes'!$A429),"",'dein eigenes'!G429)</f>
        <v/>
      </c>
      <c r="J2887" t="str">
        <f>IF(ISBLANK('dein eigenes'!$A429),"",'dein eigenes'!H429)</f>
        <v/>
      </c>
      <c r="K2887" t="str">
        <f>IF(ISBLANK('dein eigenes'!$A429),"",'dein eigenes'!I429)</f>
        <v/>
      </c>
      <c r="L2887" t="str">
        <f>IF(ISBLANK('dein eigenes'!$A429),"",'dein eigenes'!J429)</f>
        <v/>
      </c>
      <c r="M2887" s="64">
        <f t="shared" si="329"/>
        <v>0</v>
      </c>
    </row>
    <row r="2888" spans="1:13" x14ac:dyDescent="0.25">
      <c r="A2888" t="str">
        <f t="shared" si="330"/>
        <v/>
      </c>
      <c r="B2888">
        <f t="shared" si="331"/>
        <v>0</v>
      </c>
      <c r="C2888" t="str">
        <f>IF(ISBLANK('dein eigenes'!$A430),"",'dein eigenes'!A430)</f>
        <v/>
      </c>
      <c r="D2888" t="str">
        <f>IF(ISBLANK('dein eigenes'!$A430),"",'dein eigenes'!B430)</f>
        <v/>
      </c>
      <c r="E2888" t="str">
        <f>IF(ISBLANK('dein eigenes'!$A430),"",'dein eigenes'!C430)</f>
        <v/>
      </c>
      <c r="F2888" t="str">
        <f>IF(ISBLANK('dein eigenes'!$A430),"",'dein eigenes'!D430)</f>
        <v/>
      </c>
      <c r="G2888" t="str">
        <f>IF(ISBLANK('dein eigenes'!$A430),"",'dein eigenes'!E430)</f>
        <v/>
      </c>
      <c r="H2888" t="str">
        <f>IF(ISBLANK('dein eigenes'!$A430),"",'dein eigenes'!F430)</f>
        <v/>
      </c>
      <c r="I2888" t="str">
        <f>IF(ISBLANK('dein eigenes'!$A430),"",'dein eigenes'!G430)</f>
        <v/>
      </c>
      <c r="J2888" t="str">
        <f>IF(ISBLANK('dein eigenes'!$A430),"",'dein eigenes'!H430)</f>
        <v/>
      </c>
      <c r="K2888" t="str">
        <f>IF(ISBLANK('dein eigenes'!$A430),"",'dein eigenes'!I430)</f>
        <v/>
      </c>
      <c r="L2888" t="str">
        <f>IF(ISBLANK('dein eigenes'!$A430),"",'dein eigenes'!J430)</f>
        <v/>
      </c>
      <c r="M2888" s="64">
        <f t="shared" si="329"/>
        <v>0</v>
      </c>
    </row>
    <row r="2889" spans="1:13" x14ac:dyDescent="0.25">
      <c r="A2889" t="str">
        <f t="shared" si="330"/>
        <v/>
      </c>
      <c r="B2889">
        <f t="shared" si="331"/>
        <v>0</v>
      </c>
      <c r="C2889" t="str">
        <f>IF(ISBLANK('dein eigenes'!$A431),"",'dein eigenes'!A431)</f>
        <v/>
      </c>
      <c r="D2889" t="str">
        <f>IF(ISBLANK('dein eigenes'!$A431),"",'dein eigenes'!B431)</f>
        <v/>
      </c>
      <c r="E2889" t="str">
        <f>IF(ISBLANK('dein eigenes'!$A431),"",'dein eigenes'!C431)</f>
        <v/>
      </c>
      <c r="F2889" t="str">
        <f>IF(ISBLANK('dein eigenes'!$A431),"",'dein eigenes'!D431)</f>
        <v/>
      </c>
      <c r="G2889" t="str">
        <f>IF(ISBLANK('dein eigenes'!$A431),"",'dein eigenes'!E431)</f>
        <v/>
      </c>
      <c r="H2889" t="str">
        <f>IF(ISBLANK('dein eigenes'!$A431),"",'dein eigenes'!F431)</f>
        <v/>
      </c>
      <c r="I2889" t="str">
        <f>IF(ISBLANK('dein eigenes'!$A431),"",'dein eigenes'!G431)</f>
        <v/>
      </c>
      <c r="J2889" t="str">
        <f>IF(ISBLANK('dein eigenes'!$A431),"",'dein eigenes'!H431)</f>
        <v/>
      </c>
      <c r="K2889" t="str">
        <f>IF(ISBLANK('dein eigenes'!$A431),"",'dein eigenes'!I431)</f>
        <v/>
      </c>
      <c r="L2889" t="str">
        <f>IF(ISBLANK('dein eigenes'!$A431),"",'dein eigenes'!J431)</f>
        <v/>
      </c>
      <c r="M2889" s="64">
        <f t="shared" si="329"/>
        <v>0</v>
      </c>
    </row>
    <row r="2890" spans="1:13" x14ac:dyDescent="0.25">
      <c r="A2890" t="str">
        <f t="shared" si="330"/>
        <v/>
      </c>
      <c r="B2890">
        <f t="shared" si="331"/>
        <v>0</v>
      </c>
      <c r="C2890" t="str">
        <f>IF(ISBLANK('dein eigenes'!$A432),"",'dein eigenes'!A432)</f>
        <v/>
      </c>
      <c r="D2890" t="str">
        <f>IF(ISBLANK('dein eigenes'!$A432),"",'dein eigenes'!B432)</f>
        <v/>
      </c>
      <c r="E2890" t="str">
        <f>IF(ISBLANK('dein eigenes'!$A432),"",'dein eigenes'!C432)</f>
        <v/>
      </c>
      <c r="F2890" t="str">
        <f>IF(ISBLANK('dein eigenes'!$A432),"",'dein eigenes'!D432)</f>
        <v/>
      </c>
      <c r="G2890" t="str">
        <f>IF(ISBLANK('dein eigenes'!$A432),"",'dein eigenes'!E432)</f>
        <v/>
      </c>
      <c r="H2890" t="str">
        <f>IF(ISBLANK('dein eigenes'!$A432),"",'dein eigenes'!F432)</f>
        <v/>
      </c>
      <c r="I2890" t="str">
        <f>IF(ISBLANK('dein eigenes'!$A432),"",'dein eigenes'!G432)</f>
        <v/>
      </c>
      <c r="J2890" t="str">
        <f>IF(ISBLANK('dein eigenes'!$A432),"",'dein eigenes'!H432)</f>
        <v/>
      </c>
      <c r="K2890" t="str">
        <f>IF(ISBLANK('dein eigenes'!$A432),"",'dein eigenes'!I432)</f>
        <v/>
      </c>
      <c r="L2890" t="str">
        <f>IF(ISBLANK('dein eigenes'!$A432),"",'dein eigenes'!J432)</f>
        <v/>
      </c>
      <c r="M2890" s="64">
        <f t="shared" si="329"/>
        <v>0</v>
      </c>
    </row>
    <row r="2891" spans="1:13" x14ac:dyDescent="0.25">
      <c r="A2891" t="str">
        <f t="shared" si="330"/>
        <v/>
      </c>
      <c r="B2891">
        <f t="shared" si="331"/>
        <v>0</v>
      </c>
      <c r="C2891" t="str">
        <f>IF(ISBLANK('dein eigenes'!$A433),"",'dein eigenes'!A433)</f>
        <v/>
      </c>
      <c r="D2891" t="str">
        <f>IF(ISBLANK('dein eigenes'!$A433),"",'dein eigenes'!B433)</f>
        <v/>
      </c>
      <c r="E2891" t="str">
        <f>IF(ISBLANK('dein eigenes'!$A433),"",'dein eigenes'!C433)</f>
        <v/>
      </c>
      <c r="F2891" t="str">
        <f>IF(ISBLANK('dein eigenes'!$A433),"",'dein eigenes'!D433)</f>
        <v/>
      </c>
      <c r="G2891" t="str">
        <f>IF(ISBLANK('dein eigenes'!$A433),"",'dein eigenes'!E433)</f>
        <v/>
      </c>
      <c r="H2891" t="str">
        <f>IF(ISBLANK('dein eigenes'!$A433),"",'dein eigenes'!F433)</f>
        <v/>
      </c>
      <c r="I2891" t="str">
        <f>IF(ISBLANK('dein eigenes'!$A433),"",'dein eigenes'!G433)</f>
        <v/>
      </c>
      <c r="J2891" t="str">
        <f>IF(ISBLANK('dein eigenes'!$A433),"",'dein eigenes'!H433)</f>
        <v/>
      </c>
      <c r="K2891" t="str">
        <f>IF(ISBLANK('dein eigenes'!$A433),"",'dein eigenes'!I433)</f>
        <v/>
      </c>
      <c r="L2891" t="str">
        <f>IF(ISBLANK('dein eigenes'!$A433),"",'dein eigenes'!J433)</f>
        <v/>
      </c>
      <c r="M2891" s="64">
        <f t="shared" si="329"/>
        <v>0</v>
      </c>
    </row>
    <row r="2892" spans="1:13" x14ac:dyDescent="0.25">
      <c r="A2892" t="str">
        <f t="shared" si="330"/>
        <v/>
      </c>
      <c r="B2892">
        <f t="shared" si="331"/>
        <v>0</v>
      </c>
      <c r="C2892" t="str">
        <f>IF(ISBLANK('dein eigenes'!$A434),"",'dein eigenes'!A434)</f>
        <v/>
      </c>
      <c r="D2892" t="str">
        <f>IF(ISBLANK('dein eigenes'!$A434),"",'dein eigenes'!B434)</f>
        <v/>
      </c>
      <c r="E2892" t="str">
        <f>IF(ISBLANK('dein eigenes'!$A434),"",'dein eigenes'!C434)</f>
        <v/>
      </c>
      <c r="F2892" t="str">
        <f>IF(ISBLANK('dein eigenes'!$A434),"",'dein eigenes'!D434)</f>
        <v/>
      </c>
      <c r="G2892" t="str">
        <f>IF(ISBLANK('dein eigenes'!$A434),"",'dein eigenes'!E434)</f>
        <v/>
      </c>
      <c r="H2892" t="str">
        <f>IF(ISBLANK('dein eigenes'!$A434),"",'dein eigenes'!F434)</f>
        <v/>
      </c>
      <c r="I2892" t="str">
        <f>IF(ISBLANK('dein eigenes'!$A434),"",'dein eigenes'!G434)</f>
        <v/>
      </c>
      <c r="J2892" t="str">
        <f>IF(ISBLANK('dein eigenes'!$A434),"",'dein eigenes'!H434)</f>
        <v/>
      </c>
      <c r="K2892" t="str">
        <f>IF(ISBLANK('dein eigenes'!$A434),"",'dein eigenes'!I434)</f>
        <v/>
      </c>
      <c r="L2892" t="str">
        <f>IF(ISBLANK('dein eigenes'!$A434),"",'dein eigenes'!J434)</f>
        <v/>
      </c>
      <c r="M2892" s="64">
        <f t="shared" si="329"/>
        <v>0</v>
      </c>
    </row>
    <row r="2893" spans="1:13" x14ac:dyDescent="0.25">
      <c r="A2893" t="str">
        <f t="shared" si="330"/>
        <v/>
      </c>
      <c r="B2893">
        <f t="shared" si="331"/>
        <v>0</v>
      </c>
      <c r="C2893" t="str">
        <f>IF(ISBLANK('dein eigenes'!$A435),"",'dein eigenes'!A435)</f>
        <v/>
      </c>
      <c r="D2893" t="str">
        <f>IF(ISBLANK('dein eigenes'!$A435),"",'dein eigenes'!B435)</f>
        <v/>
      </c>
      <c r="E2893" t="str">
        <f>IF(ISBLANK('dein eigenes'!$A435),"",'dein eigenes'!C435)</f>
        <v/>
      </c>
      <c r="F2893" t="str">
        <f>IF(ISBLANK('dein eigenes'!$A435),"",'dein eigenes'!D435)</f>
        <v/>
      </c>
      <c r="G2893" t="str">
        <f>IF(ISBLANK('dein eigenes'!$A435),"",'dein eigenes'!E435)</f>
        <v/>
      </c>
      <c r="H2893" t="str">
        <f>IF(ISBLANK('dein eigenes'!$A435),"",'dein eigenes'!F435)</f>
        <v/>
      </c>
      <c r="I2893" t="str">
        <f>IF(ISBLANK('dein eigenes'!$A435),"",'dein eigenes'!G435)</f>
        <v/>
      </c>
      <c r="J2893" t="str">
        <f>IF(ISBLANK('dein eigenes'!$A435),"",'dein eigenes'!H435)</f>
        <v/>
      </c>
      <c r="K2893" t="str">
        <f>IF(ISBLANK('dein eigenes'!$A435),"",'dein eigenes'!I435)</f>
        <v/>
      </c>
      <c r="L2893" t="str">
        <f>IF(ISBLANK('dein eigenes'!$A435),"",'dein eigenes'!J435)</f>
        <v/>
      </c>
      <c r="M2893" s="64">
        <f t="shared" si="329"/>
        <v>0</v>
      </c>
    </row>
    <row r="2894" spans="1:13" x14ac:dyDescent="0.25">
      <c r="A2894" t="str">
        <f t="shared" si="330"/>
        <v/>
      </c>
      <c r="B2894">
        <f t="shared" si="331"/>
        <v>0</v>
      </c>
      <c r="C2894" t="str">
        <f>IF(ISBLANK('dein eigenes'!$A436),"",'dein eigenes'!A436)</f>
        <v/>
      </c>
      <c r="D2894" t="str">
        <f>IF(ISBLANK('dein eigenes'!$A436),"",'dein eigenes'!B436)</f>
        <v/>
      </c>
      <c r="E2894" t="str">
        <f>IF(ISBLANK('dein eigenes'!$A436),"",'dein eigenes'!C436)</f>
        <v/>
      </c>
      <c r="F2894" t="str">
        <f>IF(ISBLANK('dein eigenes'!$A436),"",'dein eigenes'!D436)</f>
        <v/>
      </c>
      <c r="G2894" t="str">
        <f>IF(ISBLANK('dein eigenes'!$A436),"",'dein eigenes'!E436)</f>
        <v/>
      </c>
      <c r="H2894" t="str">
        <f>IF(ISBLANK('dein eigenes'!$A436),"",'dein eigenes'!F436)</f>
        <v/>
      </c>
      <c r="I2894" t="str">
        <f>IF(ISBLANK('dein eigenes'!$A436),"",'dein eigenes'!G436)</f>
        <v/>
      </c>
      <c r="J2894" t="str">
        <f>IF(ISBLANK('dein eigenes'!$A436),"",'dein eigenes'!H436)</f>
        <v/>
      </c>
      <c r="K2894" t="str">
        <f>IF(ISBLANK('dein eigenes'!$A436),"",'dein eigenes'!I436)</f>
        <v/>
      </c>
      <c r="L2894" t="str">
        <f>IF(ISBLANK('dein eigenes'!$A436),"",'dein eigenes'!J436)</f>
        <v/>
      </c>
      <c r="M2894" s="64">
        <f t="shared" si="329"/>
        <v>0</v>
      </c>
    </row>
    <row r="2895" spans="1:13" x14ac:dyDescent="0.25">
      <c r="A2895" t="str">
        <f t="shared" si="330"/>
        <v/>
      </c>
      <c r="B2895">
        <f t="shared" si="331"/>
        <v>0</v>
      </c>
      <c r="C2895" t="str">
        <f>IF(ISBLANK('dein eigenes'!$A437),"",'dein eigenes'!A437)</f>
        <v/>
      </c>
      <c r="D2895" t="str">
        <f>IF(ISBLANK('dein eigenes'!$A437),"",'dein eigenes'!B437)</f>
        <v/>
      </c>
      <c r="E2895" t="str">
        <f>IF(ISBLANK('dein eigenes'!$A437),"",'dein eigenes'!C437)</f>
        <v/>
      </c>
      <c r="F2895" t="str">
        <f>IF(ISBLANK('dein eigenes'!$A437),"",'dein eigenes'!D437)</f>
        <v/>
      </c>
      <c r="G2895" t="str">
        <f>IF(ISBLANK('dein eigenes'!$A437),"",'dein eigenes'!E437)</f>
        <v/>
      </c>
      <c r="H2895" t="str">
        <f>IF(ISBLANK('dein eigenes'!$A437),"",'dein eigenes'!F437)</f>
        <v/>
      </c>
      <c r="I2895" t="str">
        <f>IF(ISBLANK('dein eigenes'!$A437),"",'dein eigenes'!G437)</f>
        <v/>
      </c>
      <c r="J2895" t="str">
        <f>IF(ISBLANK('dein eigenes'!$A437),"",'dein eigenes'!H437)</f>
        <v/>
      </c>
      <c r="K2895" t="str">
        <f>IF(ISBLANK('dein eigenes'!$A437),"",'dein eigenes'!I437)</f>
        <v/>
      </c>
      <c r="L2895" t="str">
        <f>IF(ISBLANK('dein eigenes'!$A437),"",'dein eigenes'!J437)</f>
        <v/>
      </c>
      <c r="M2895" s="64">
        <f t="shared" si="329"/>
        <v>0</v>
      </c>
    </row>
    <row r="2896" spans="1:13" x14ac:dyDescent="0.25">
      <c r="A2896" t="str">
        <f t="shared" si="330"/>
        <v/>
      </c>
      <c r="B2896">
        <f t="shared" si="331"/>
        <v>0</v>
      </c>
      <c r="C2896" t="str">
        <f>IF(ISBLANK('dein eigenes'!$A438),"",'dein eigenes'!A438)</f>
        <v/>
      </c>
      <c r="D2896" t="str">
        <f>IF(ISBLANK('dein eigenes'!$A438),"",'dein eigenes'!B438)</f>
        <v/>
      </c>
      <c r="E2896" t="str">
        <f>IF(ISBLANK('dein eigenes'!$A438),"",'dein eigenes'!C438)</f>
        <v/>
      </c>
      <c r="F2896" t="str">
        <f>IF(ISBLANK('dein eigenes'!$A438),"",'dein eigenes'!D438)</f>
        <v/>
      </c>
      <c r="G2896" t="str">
        <f>IF(ISBLANK('dein eigenes'!$A438),"",'dein eigenes'!E438)</f>
        <v/>
      </c>
      <c r="H2896" t="str">
        <f>IF(ISBLANK('dein eigenes'!$A438),"",'dein eigenes'!F438)</f>
        <v/>
      </c>
      <c r="I2896" t="str">
        <f>IF(ISBLANK('dein eigenes'!$A438),"",'dein eigenes'!G438)</f>
        <v/>
      </c>
      <c r="J2896" t="str">
        <f>IF(ISBLANK('dein eigenes'!$A438),"",'dein eigenes'!H438)</f>
        <v/>
      </c>
      <c r="K2896" t="str">
        <f>IF(ISBLANK('dein eigenes'!$A438),"",'dein eigenes'!I438)</f>
        <v/>
      </c>
      <c r="L2896" t="str">
        <f>IF(ISBLANK('dein eigenes'!$A438),"",'dein eigenes'!J438)</f>
        <v/>
      </c>
      <c r="M2896" s="64">
        <f t="shared" si="329"/>
        <v>0</v>
      </c>
    </row>
    <row r="2897" spans="1:13" x14ac:dyDescent="0.25">
      <c r="A2897" t="str">
        <f t="shared" si="330"/>
        <v/>
      </c>
      <c r="B2897">
        <f t="shared" si="331"/>
        <v>0</v>
      </c>
      <c r="C2897" t="str">
        <f>IF(ISBLANK('dein eigenes'!$A439),"",'dein eigenes'!A439)</f>
        <v/>
      </c>
      <c r="D2897" t="str">
        <f>IF(ISBLANK('dein eigenes'!$A439),"",'dein eigenes'!B439)</f>
        <v/>
      </c>
      <c r="E2897" t="str">
        <f>IF(ISBLANK('dein eigenes'!$A439),"",'dein eigenes'!C439)</f>
        <v/>
      </c>
      <c r="F2897" t="str">
        <f>IF(ISBLANK('dein eigenes'!$A439),"",'dein eigenes'!D439)</f>
        <v/>
      </c>
      <c r="G2897" t="str">
        <f>IF(ISBLANK('dein eigenes'!$A439),"",'dein eigenes'!E439)</f>
        <v/>
      </c>
      <c r="H2897" t="str">
        <f>IF(ISBLANK('dein eigenes'!$A439),"",'dein eigenes'!F439)</f>
        <v/>
      </c>
      <c r="I2897" t="str">
        <f>IF(ISBLANK('dein eigenes'!$A439),"",'dein eigenes'!G439)</f>
        <v/>
      </c>
      <c r="J2897" t="str">
        <f>IF(ISBLANK('dein eigenes'!$A439),"",'dein eigenes'!H439)</f>
        <v/>
      </c>
      <c r="K2897" t="str">
        <f>IF(ISBLANK('dein eigenes'!$A439),"",'dein eigenes'!I439)</f>
        <v/>
      </c>
      <c r="L2897" t="str">
        <f>IF(ISBLANK('dein eigenes'!$A439),"",'dein eigenes'!J439)</f>
        <v/>
      </c>
      <c r="M2897" s="64">
        <f t="shared" si="329"/>
        <v>0</v>
      </c>
    </row>
    <row r="2898" spans="1:13" x14ac:dyDescent="0.25">
      <c r="A2898" t="str">
        <f t="shared" si="330"/>
        <v/>
      </c>
      <c r="B2898">
        <f t="shared" si="331"/>
        <v>0</v>
      </c>
      <c r="C2898" t="str">
        <f>IF(ISBLANK('dein eigenes'!$A440),"",'dein eigenes'!A440)</f>
        <v/>
      </c>
      <c r="D2898" t="str">
        <f>IF(ISBLANK('dein eigenes'!$A440),"",'dein eigenes'!B440)</f>
        <v/>
      </c>
      <c r="E2898" t="str">
        <f>IF(ISBLANK('dein eigenes'!$A440),"",'dein eigenes'!C440)</f>
        <v/>
      </c>
      <c r="F2898" t="str">
        <f>IF(ISBLANK('dein eigenes'!$A440),"",'dein eigenes'!D440)</f>
        <v/>
      </c>
      <c r="G2898" t="str">
        <f>IF(ISBLANK('dein eigenes'!$A440),"",'dein eigenes'!E440)</f>
        <v/>
      </c>
      <c r="H2898" t="str">
        <f>IF(ISBLANK('dein eigenes'!$A440),"",'dein eigenes'!F440)</f>
        <v/>
      </c>
      <c r="I2898" t="str">
        <f>IF(ISBLANK('dein eigenes'!$A440),"",'dein eigenes'!G440)</f>
        <v/>
      </c>
      <c r="J2898" t="str">
        <f>IF(ISBLANK('dein eigenes'!$A440),"",'dein eigenes'!H440)</f>
        <v/>
      </c>
      <c r="K2898" t="str">
        <f>IF(ISBLANK('dein eigenes'!$A440),"",'dein eigenes'!I440)</f>
        <v/>
      </c>
      <c r="L2898" t="str">
        <f>IF(ISBLANK('dein eigenes'!$A440),"",'dein eigenes'!J440)</f>
        <v/>
      </c>
      <c r="M2898" s="64">
        <f t="shared" si="329"/>
        <v>0</v>
      </c>
    </row>
    <row r="2899" spans="1:13" x14ac:dyDescent="0.25">
      <c r="A2899" t="str">
        <f t="shared" si="330"/>
        <v/>
      </c>
      <c r="B2899">
        <f t="shared" si="331"/>
        <v>0</v>
      </c>
      <c r="C2899" t="str">
        <f>IF(ISBLANK('dein eigenes'!$A441),"",'dein eigenes'!A441)</f>
        <v/>
      </c>
      <c r="D2899" t="str">
        <f>IF(ISBLANK('dein eigenes'!$A441),"",'dein eigenes'!B441)</f>
        <v/>
      </c>
      <c r="E2899" t="str">
        <f>IF(ISBLANK('dein eigenes'!$A441),"",'dein eigenes'!C441)</f>
        <v/>
      </c>
      <c r="F2899" t="str">
        <f>IF(ISBLANK('dein eigenes'!$A441),"",'dein eigenes'!D441)</f>
        <v/>
      </c>
      <c r="G2899" t="str">
        <f>IF(ISBLANK('dein eigenes'!$A441),"",'dein eigenes'!E441)</f>
        <v/>
      </c>
      <c r="H2899" t="str">
        <f>IF(ISBLANK('dein eigenes'!$A441),"",'dein eigenes'!F441)</f>
        <v/>
      </c>
      <c r="I2899" t="str">
        <f>IF(ISBLANK('dein eigenes'!$A441),"",'dein eigenes'!G441)</f>
        <v/>
      </c>
      <c r="J2899" t="str">
        <f>IF(ISBLANK('dein eigenes'!$A441),"",'dein eigenes'!H441)</f>
        <v/>
      </c>
      <c r="K2899" t="str">
        <f>IF(ISBLANK('dein eigenes'!$A441),"",'dein eigenes'!I441)</f>
        <v/>
      </c>
      <c r="L2899" t="str">
        <f>IF(ISBLANK('dein eigenes'!$A441),"",'dein eigenes'!J441)</f>
        <v/>
      </c>
      <c r="M2899" s="64">
        <f t="shared" si="329"/>
        <v>0</v>
      </c>
    </row>
    <row r="2900" spans="1:13" x14ac:dyDescent="0.25">
      <c r="A2900" t="str">
        <f t="shared" si="330"/>
        <v/>
      </c>
      <c r="B2900">
        <f t="shared" si="331"/>
        <v>0</v>
      </c>
      <c r="C2900" t="str">
        <f>IF(ISBLANK('dein eigenes'!$A442),"",'dein eigenes'!A442)</f>
        <v/>
      </c>
      <c r="D2900" t="str">
        <f>IF(ISBLANK('dein eigenes'!$A442),"",'dein eigenes'!B442)</f>
        <v/>
      </c>
      <c r="E2900" t="str">
        <f>IF(ISBLANK('dein eigenes'!$A442),"",'dein eigenes'!C442)</f>
        <v/>
      </c>
      <c r="F2900" t="str">
        <f>IF(ISBLANK('dein eigenes'!$A442),"",'dein eigenes'!D442)</f>
        <v/>
      </c>
      <c r="G2900" t="str">
        <f>IF(ISBLANK('dein eigenes'!$A442),"",'dein eigenes'!E442)</f>
        <v/>
      </c>
      <c r="H2900" t="str">
        <f>IF(ISBLANK('dein eigenes'!$A442),"",'dein eigenes'!F442)</f>
        <v/>
      </c>
      <c r="I2900" t="str">
        <f>IF(ISBLANK('dein eigenes'!$A442),"",'dein eigenes'!G442)</f>
        <v/>
      </c>
      <c r="J2900" t="str">
        <f>IF(ISBLANK('dein eigenes'!$A442),"",'dein eigenes'!H442)</f>
        <v/>
      </c>
      <c r="K2900" t="str">
        <f>IF(ISBLANK('dein eigenes'!$A442),"",'dein eigenes'!I442)</f>
        <v/>
      </c>
      <c r="L2900" t="str">
        <f>IF(ISBLANK('dein eigenes'!$A442),"",'dein eigenes'!J442)</f>
        <v/>
      </c>
      <c r="M2900" s="64">
        <f t="shared" si="329"/>
        <v>0</v>
      </c>
    </row>
    <row r="2901" spans="1:13" x14ac:dyDescent="0.25">
      <c r="A2901" t="str">
        <f t="shared" si="330"/>
        <v/>
      </c>
      <c r="B2901">
        <f t="shared" si="331"/>
        <v>0</v>
      </c>
      <c r="C2901" t="str">
        <f>IF(ISBLANK('dein eigenes'!$A443),"",'dein eigenes'!A443)</f>
        <v/>
      </c>
      <c r="D2901" t="str">
        <f>IF(ISBLANK('dein eigenes'!$A443),"",'dein eigenes'!B443)</f>
        <v/>
      </c>
      <c r="E2901" t="str">
        <f>IF(ISBLANK('dein eigenes'!$A443),"",'dein eigenes'!C443)</f>
        <v/>
      </c>
      <c r="F2901" t="str">
        <f>IF(ISBLANK('dein eigenes'!$A443),"",'dein eigenes'!D443)</f>
        <v/>
      </c>
      <c r="G2901" t="str">
        <f>IF(ISBLANK('dein eigenes'!$A443),"",'dein eigenes'!E443)</f>
        <v/>
      </c>
      <c r="H2901" t="str">
        <f>IF(ISBLANK('dein eigenes'!$A443),"",'dein eigenes'!F443)</f>
        <v/>
      </c>
      <c r="I2901" t="str">
        <f>IF(ISBLANK('dein eigenes'!$A443),"",'dein eigenes'!G443)</f>
        <v/>
      </c>
      <c r="J2901" t="str">
        <f>IF(ISBLANK('dein eigenes'!$A443),"",'dein eigenes'!H443)</f>
        <v/>
      </c>
      <c r="K2901" t="str">
        <f>IF(ISBLANK('dein eigenes'!$A443),"",'dein eigenes'!I443)</f>
        <v/>
      </c>
      <c r="L2901" t="str">
        <f>IF(ISBLANK('dein eigenes'!$A443),"",'dein eigenes'!J443)</f>
        <v/>
      </c>
      <c r="M2901" s="64">
        <f t="shared" si="329"/>
        <v>0</v>
      </c>
    </row>
    <row r="2902" spans="1:13" x14ac:dyDescent="0.25">
      <c r="A2902" t="str">
        <f t="shared" si="330"/>
        <v/>
      </c>
      <c r="B2902">
        <f t="shared" si="331"/>
        <v>0</v>
      </c>
      <c r="C2902" t="str">
        <f>IF(ISBLANK('dein eigenes'!$A444),"",'dein eigenes'!A444)</f>
        <v/>
      </c>
      <c r="D2902" t="str">
        <f>IF(ISBLANK('dein eigenes'!$A444),"",'dein eigenes'!B444)</f>
        <v/>
      </c>
      <c r="E2902" t="str">
        <f>IF(ISBLANK('dein eigenes'!$A444),"",'dein eigenes'!C444)</f>
        <v/>
      </c>
      <c r="F2902" t="str">
        <f>IF(ISBLANK('dein eigenes'!$A444),"",'dein eigenes'!D444)</f>
        <v/>
      </c>
      <c r="G2902" t="str">
        <f>IF(ISBLANK('dein eigenes'!$A444),"",'dein eigenes'!E444)</f>
        <v/>
      </c>
      <c r="H2902" t="str">
        <f>IF(ISBLANK('dein eigenes'!$A444),"",'dein eigenes'!F444)</f>
        <v/>
      </c>
      <c r="I2902" t="str">
        <f>IF(ISBLANK('dein eigenes'!$A444),"",'dein eigenes'!G444)</f>
        <v/>
      </c>
      <c r="J2902" t="str">
        <f>IF(ISBLANK('dein eigenes'!$A444),"",'dein eigenes'!H444)</f>
        <v/>
      </c>
      <c r="K2902" t="str">
        <f>IF(ISBLANK('dein eigenes'!$A444),"",'dein eigenes'!I444)</f>
        <v/>
      </c>
      <c r="L2902" t="str">
        <f>IF(ISBLANK('dein eigenes'!$A444),"",'dein eigenes'!J444)</f>
        <v/>
      </c>
      <c r="M2902" s="64">
        <f t="shared" si="329"/>
        <v>0</v>
      </c>
    </row>
    <row r="2903" spans="1:13" x14ac:dyDescent="0.25">
      <c r="A2903" t="str">
        <f t="shared" si="330"/>
        <v/>
      </c>
      <c r="B2903">
        <f t="shared" si="331"/>
        <v>0</v>
      </c>
      <c r="C2903" t="str">
        <f>IF(ISBLANK('dein eigenes'!$A445),"",'dein eigenes'!A445)</f>
        <v/>
      </c>
      <c r="D2903" t="str">
        <f>IF(ISBLANK('dein eigenes'!$A445),"",'dein eigenes'!B445)</f>
        <v/>
      </c>
      <c r="E2903" t="str">
        <f>IF(ISBLANK('dein eigenes'!$A445),"",'dein eigenes'!C445)</f>
        <v/>
      </c>
      <c r="F2903" t="str">
        <f>IF(ISBLANK('dein eigenes'!$A445),"",'dein eigenes'!D445)</f>
        <v/>
      </c>
      <c r="G2903" t="str">
        <f>IF(ISBLANK('dein eigenes'!$A445),"",'dein eigenes'!E445)</f>
        <v/>
      </c>
      <c r="H2903" t="str">
        <f>IF(ISBLANK('dein eigenes'!$A445),"",'dein eigenes'!F445)</f>
        <v/>
      </c>
      <c r="I2903" t="str">
        <f>IF(ISBLANK('dein eigenes'!$A445),"",'dein eigenes'!G445)</f>
        <v/>
      </c>
      <c r="J2903" t="str">
        <f>IF(ISBLANK('dein eigenes'!$A445),"",'dein eigenes'!H445)</f>
        <v/>
      </c>
      <c r="K2903" t="str">
        <f>IF(ISBLANK('dein eigenes'!$A445),"",'dein eigenes'!I445)</f>
        <v/>
      </c>
      <c r="L2903" t="str">
        <f>IF(ISBLANK('dein eigenes'!$A445),"",'dein eigenes'!J445)</f>
        <v/>
      </c>
      <c r="M2903" s="64">
        <f t="shared" si="329"/>
        <v>0</v>
      </c>
    </row>
    <row r="2904" spans="1:13" x14ac:dyDescent="0.25">
      <c r="A2904" t="str">
        <f t="shared" si="330"/>
        <v/>
      </c>
      <c r="B2904">
        <f t="shared" si="331"/>
        <v>0</v>
      </c>
      <c r="C2904" t="str">
        <f>IF(ISBLANK('dein eigenes'!$A446),"",'dein eigenes'!A446)</f>
        <v/>
      </c>
      <c r="D2904" t="str">
        <f>IF(ISBLANK('dein eigenes'!$A446),"",'dein eigenes'!B446)</f>
        <v/>
      </c>
      <c r="E2904" t="str">
        <f>IF(ISBLANK('dein eigenes'!$A446),"",'dein eigenes'!C446)</f>
        <v/>
      </c>
      <c r="F2904" t="str">
        <f>IF(ISBLANK('dein eigenes'!$A446),"",'dein eigenes'!D446)</f>
        <v/>
      </c>
      <c r="G2904" t="str">
        <f>IF(ISBLANK('dein eigenes'!$A446),"",'dein eigenes'!E446)</f>
        <v/>
      </c>
      <c r="H2904" t="str">
        <f>IF(ISBLANK('dein eigenes'!$A446),"",'dein eigenes'!F446)</f>
        <v/>
      </c>
      <c r="I2904" t="str">
        <f>IF(ISBLANK('dein eigenes'!$A446),"",'dein eigenes'!G446)</f>
        <v/>
      </c>
      <c r="J2904" t="str">
        <f>IF(ISBLANK('dein eigenes'!$A446),"",'dein eigenes'!H446)</f>
        <v/>
      </c>
      <c r="K2904" t="str">
        <f>IF(ISBLANK('dein eigenes'!$A446),"",'dein eigenes'!I446)</f>
        <v/>
      </c>
      <c r="L2904" t="str">
        <f>IF(ISBLANK('dein eigenes'!$A446),"",'dein eigenes'!J446)</f>
        <v/>
      </c>
      <c r="M2904" s="64">
        <f t="shared" si="329"/>
        <v>0</v>
      </c>
    </row>
    <row r="2905" spans="1:13" x14ac:dyDescent="0.25">
      <c r="A2905" t="str">
        <f t="shared" si="330"/>
        <v/>
      </c>
      <c r="B2905">
        <f t="shared" si="331"/>
        <v>0</v>
      </c>
      <c r="C2905" t="str">
        <f>IF(ISBLANK('dein eigenes'!$A447),"",'dein eigenes'!A447)</f>
        <v/>
      </c>
      <c r="D2905" t="str">
        <f>IF(ISBLANK('dein eigenes'!$A447),"",'dein eigenes'!B447)</f>
        <v/>
      </c>
      <c r="E2905" t="str">
        <f>IF(ISBLANK('dein eigenes'!$A447),"",'dein eigenes'!C447)</f>
        <v/>
      </c>
      <c r="F2905" t="str">
        <f>IF(ISBLANK('dein eigenes'!$A447),"",'dein eigenes'!D447)</f>
        <v/>
      </c>
      <c r="G2905" t="str">
        <f>IF(ISBLANK('dein eigenes'!$A447),"",'dein eigenes'!E447)</f>
        <v/>
      </c>
      <c r="H2905" t="str">
        <f>IF(ISBLANK('dein eigenes'!$A447),"",'dein eigenes'!F447)</f>
        <v/>
      </c>
      <c r="I2905" t="str">
        <f>IF(ISBLANK('dein eigenes'!$A447),"",'dein eigenes'!G447)</f>
        <v/>
      </c>
      <c r="J2905" t="str">
        <f>IF(ISBLANK('dein eigenes'!$A447),"",'dein eigenes'!H447)</f>
        <v/>
      </c>
      <c r="K2905" t="str">
        <f>IF(ISBLANK('dein eigenes'!$A447),"",'dein eigenes'!I447)</f>
        <v/>
      </c>
      <c r="L2905" t="str">
        <f>IF(ISBLANK('dein eigenes'!$A447),"",'dein eigenes'!J447)</f>
        <v/>
      </c>
      <c r="M2905" s="64">
        <f t="shared" si="329"/>
        <v>0</v>
      </c>
    </row>
    <row r="2906" spans="1:13" x14ac:dyDescent="0.25">
      <c r="A2906" t="str">
        <f t="shared" si="330"/>
        <v/>
      </c>
      <c r="B2906">
        <f t="shared" si="331"/>
        <v>0</v>
      </c>
      <c r="C2906" t="str">
        <f>IF(ISBLANK('dein eigenes'!$A448),"",'dein eigenes'!A448)</f>
        <v/>
      </c>
      <c r="D2906" t="str">
        <f>IF(ISBLANK('dein eigenes'!$A448),"",'dein eigenes'!B448)</f>
        <v/>
      </c>
      <c r="E2906" t="str">
        <f>IF(ISBLANK('dein eigenes'!$A448),"",'dein eigenes'!C448)</f>
        <v/>
      </c>
      <c r="F2906" t="str">
        <f>IF(ISBLANK('dein eigenes'!$A448),"",'dein eigenes'!D448)</f>
        <v/>
      </c>
      <c r="G2906" t="str">
        <f>IF(ISBLANK('dein eigenes'!$A448),"",'dein eigenes'!E448)</f>
        <v/>
      </c>
      <c r="H2906" t="str">
        <f>IF(ISBLANK('dein eigenes'!$A448),"",'dein eigenes'!F448)</f>
        <v/>
      </c>
      <c r="I2906" t="str">
        <f>IF(ISBLANK('dein eigenes'!$A448),"",'dein eigenes'!G448)</f>
        <v/>
      </c>
      <c r="J2906" t="str">
        <f>IF(ISBLANK('dein eigenes'!$A448),"",'dein eigenes'!H448)</f>
        <v/>
      </c>
      <c r="K2906" t="str">
        <f>IF(ISBLANK('dein eigenes'!$A448),"",'dein eigenes'!I448)</f>
        <v/>
      </c>
      <c r="L2906" t="str">
        <f>IF(ISBLANK('dein eigenes'!$A448),"",'dein eigenes'!J448)</f>
        <v/>
      </c>
      <c r="M2906" s="64">
        <f t="shared" si="329"/>
        <v>0</v>
      </c>
    </row>
    <row r="2907" spans="1:13" x14ac:dyDescent="0.25">
      <c r="A2907" t="str">
        <f t="shared" si="330"/>
        <v/>
      </c>
      <c r="B2907">
        <f t="shared" si="331"/>
        <v>0</v>
      </c>
      <c r="C2907" t="str">
        <f>IF(ISBLANK('dein eigenes'!$A449),"",'dein eigenes'!A449)</f>
        <v/>
      </c>
      <c r="D2907" t="str">
        <f>IF(ISBLANK('dein eigenes'!$A449),"",'dein eigenes'!B449)</f>
        <v/>
      </c>
      <c r="E2907" t="str">
        <f>IF(ISBLANK('dein eigenes'!$A449),"",'dein eigenes'!C449)</f>
        <v/>
      </c>
      <c r="F2907" t="str">
        <f>IF(ISBLANK('dein eigenes'!$A449),"",'dein eigenes'!D449)</f>
        <v/>
      </c>
      <c r="G2907" t="str">
        <f>IF(ISBLANK('dein eigenes'!$A449),"",'dein eigenes'!E449)</f>
        <v/>
      </c>
      <c r="H2907" t="str">
        <f>IF(ISBLANK('dein eigenes'!$A449),"",'dein eigenes'!F449)</f>
        <v/>
      </c>
      <c r="I2907" t="str">
        <f>IF(ISBLANK('dein eigenes'!$A449),"",'dein eigenes'!G449)</f>
        <v/>
      </c>
      <c r="J2907" t="str">
        <f>IF(ISBLANK('dein eigenes'!$A449),"",'dein eigenes'!H449)</f>
        <v/>
      </c>
      <c r="K2907" t="str">
        <f>IF(ISBLANK('dein eigenes'!$A449),"",'dein eigenes'!I449)</f>
        <v/>
      </c>
      <c r="L2907" t="str">
        <f>IF(ISBLANK('dein eigenes'!$A449),"",'dein eigenes'!J449)</f>
        <v/>
      </c>
      <c r="M2907" s="64">
        <f t="shared" si="329"/>
        <v>0</v>
      </c>
    </row>
    <row r="2908" spans="1:13" x14ac:dyDescent="0.25">
      <c r="A2908" t="str">
        <f t="shared" si="330"/>
        <v/>
      </c>
      <c r="B2908">
        <f t="shared" si="331"/>
        <v>0</v>
      </c>
      <c r="C2908" t="str">
        <f>IF(ISBLANK('dein eigenes'!$A450),"",'dein eigenes'!A450)</f>
        <v/>
      </c>
      <c r="D2908" t="str">
        <f>IF(ISBLANK('dein eigenes'!$A450),"",'dein eigenes'!B450)</f>
        <v/>
      </c>
      <c r="E2908" t="str">
        <f>IF(ISBLANK('dein eigenes'!$A450),"",'dein eigenes'!C450)</f>
        <v/>
      </c>
      <c r="F2908" t="str">
        <f>IF(ISBLANK('dein eigenes'!$A450),"",'dein eigenes'!D450)</f>
        <v/>
      </c>
      <c r="G2908" t="str">
        <f>IF(ISBLANK('dein eigenes'!$A450),"",'dein eigenes'!E450)</f>
        <v/>
      </c>
      <c r="H2908" t="str">
        <f>IF(ISBLANK('dein eigenes'!$A450),"",'dein eigenes'!F450)</f>
        <v/>
      </c>
      <c r="I2908" t="str">
        <f>IF(ISBLANK('dein eigenes'!$A450),"",'dein eigenes'!G450)</f>
        <v/>
      </c>
      <c r="J2908" t="str">
        <f>IF(ISBLANK('dein eigenes'!$A450),"",'dein eigenes'!H450)</f>
        <v/>
      </c>
      <c r="K2908" t="str">
        <f>IF(ISBLANK('dein eigenes'!$A450),"",'dein eigenes'!I450)</f>
        <v/>
      </c>
      <c r="L2908" t="str">
        <f>IF(ISBLANK('dein eigenes'!$A450),"",'dein eigenes'!J450)</f>
        <v/>
      </c>
      <c r="M2908" s="64">
        <f t="shared" ref="M2908:M2971" si="332">IF(D2908="",0,L2908-D2908)</f>
        <v>0</v>
      </c>
    </row>
    <row r="2909" spans="1:13" x14ac:dyDescent="0.25">
      <c r="A2909" t="str">
        <f t="shared" ref="A2909:A2972" si="333">MID(C2909,1,$B$1)</f>
        <v/>
      </c>
      <c r="B2909">
        <f t="shared" ref="B2909:B2972" si="334">IF(ISBLANK(C2909),"",LEN(C2909))</f>
        <v>0</v>
      </c>
      <c r="C2909" t="str">
        <f>IF(ISBLANK('dein eigenes'!$A451),"",'dein eigenes'!A451)</f>
        <v/>
      </c>
      <c r="D2909" t="str">
        <f>IF(ISBLANK('dein eigenes'!$A451),"",'dein eigenes'!B451)</f>
        <v/>
      </c>
      <c r="E2909" t="str">
        <f>IF(ISBLANK('dein eigenes'!$A451),"",'dein eigenes'!C451)</f>
        <v/>
      </c>
      <c r="F2909" t="str">
        <f>IF(ISBLANK('dein eigenes'!$A451),"",'dein eigenes'!D451)</f>
        <v/>
      </c>
      <c r="G2909" t="str">
        <f>IF(ISBLANK('dein eigenes'!$A451),"",'dein eigenes'!E451)</f>
        <v/>
      </c>
      <c r="H2909" t="str">
        <f>IF(ISBLANK('dein eigenes'!$A451),"",'dein eigenes'!F451)</f>
        <v/>
      </c>
      <c r="I2909" t="str">
        <f>IF(ISBLANK('dein eigenes'!$A451),"",'dein eigenes'!G451)</f>
        <v/>
      </c>
      <c r="J2909" t="str">
        <f>IF(ISBLANK('dein eigenes'!$A451),"",'dein eigenes'!H451)</f>
        <v/>
      </c>
      <c r="K2909" t="str">
        <f>IF(ISBLANK('dein eigenes'!$A451),"",'dein eigenes'!I451)</f>
        <v/>
      </c>
      <c r="L2909" t="str">
        <f>IF(ISBLANK('dein eigenes'!$A451),"",'dein eigenes'!J451)</f>
        <v/>
      </c>
      <c r="M2909" s="64">
        <f t="shared" si="332"/>
        <v>0</v>
      </c>
    </row>
    <row r="2910" spans="1:13" x14ac:dyDescent="0.25">
      <c r="A2910" t="str">
        <f t="shared" si="333"/>
        <v/>
      </c>
      <c r="B2910">
        <f t="shared" si="334"/>
        <v>0</v>
      </c>
      <c r="C2910" t="str">
        <f>IF(ISBLANK('dein eigenes'!$A452),"",'dein eigenes'!A452)</f>
        <v/>
      </c>
      <c r="D2910" t="str">
        <f>IF(ISBLANK('dein eigenes'!$A452),"",'dein eigenes'!B452)</f>
        <v/>
      </c>
      <c r="E2910" t="str">
        <f>IF(ISBLANK('dein eigenes'!$A452),"",'dein eigenes'!C452)</f>
        <v/>
      </c>
      <c r="F2910" t="str">
        <f>IF(ISBLANK('dein eigenes'!$A452),"",'dein eigenes'!D452)</f>
        <v/>
      </c>
      <c r="G2910" t="str">
        <f>IF(ISBLANK('dein eigenes'!$A452),"",'dein eigenes'!E452)</f>
        <v/>
      </c>
      <c r="H2910" t="str">
        <f>IF(ISBLANK('dein eigenes'!$A452),"",'dein eigenes'!F452)</f>
        <v/>
      </c>
      <c r="I2910" t="str">
        <f>IF(ISBLANK('dein eigenes'!$A452),"",'dein eigenes'!G452)</f>
        <v/>
      </c>
      <c r="J2910" t="str">
        <f>IF(ISBLANK('dein eigenes'!$A452),"",'dein eigenes'!H452)</f>
        <v/>
      </c>
      <c r="K2910" t="str">
        <f>IF(ISBLANK('dein eigenes'!$A452),"",'dein eigenes'!I452)</f>
        <v/>
      </c>
      <c r="L2910" t="str">
        <f>IF(ISBLANK('dein eigenes'!$A452),"",'dein eigenes'!J452)</f>
        <v/>
      </c>
      <c r="M2910" s="64">
        <f t="shared" si="332"/>
        <v>0</v>
      </c>
    </row>
    <row r="2911" spans="1:13" x14ac:dyDescent="0.25">
      <c r="A2911" t="str">
        <f t="shared" si="333"/>
        <v/>
      </c>
      <c r="B2911">
        <f t="shared" si="334"/>
        <v>0</v>
      </c>
      <c r="C2911" t="str">
        <f>IF(ISBLANK('dein eigenes'!$A453),"",'dein eigenes'!A453)</f>
        <v/>
      </c>
      <c r="D2911" t="str">
        <f>IF(ISBLANK('dein eigenes'!$A453),"",'dein eigenes'!B453)</f>
        <v/>
      </c>
      <c r="E2911" t="str">
        <f>IF(ISBLANK('dein eigenes'!$A453),"",'dein eigenes'!C453)</f>
        <v/>
      </c>
      <c r="F2911" t="str">
        <f>IF(ISBLANK('dein eigenes'!$A453),"",'dein eigenes'!D453)</f>
        <v/>
      </c>
      <c r="G2911" t="str">
        <f>IF(ISBLANK('dein eigenes'!$A453),"",'dein eigenes'!E453)</f>
        <v/>
      </c>
      <c r="H2911" t="str">
        <f>IF(ISBLANK('dein eigenes'!$A453),"",'dein eigenes'!F453)</f>
        <v/>
      </c>
      <c r="I2911" t="str">
        <f>IF(ISBLANK('dein eigenes'!$A453),"",'dein eigenes'!G453)</f>
        <v/>
      </c>
      <c r="J2911" t="str">
        <f>IF(ISBLANK('dein eigenes'!$A453),"",'dein eigenes'!H453)</f>
        <v/>
      </c>
      <c r="K2911" t="str">
        <f>IF(ISBLANK('dein eigenes'!$A453),"",'dein eigenes'!I453)</f>
        <v/>
      </c>
      <c r="L2911" t="str">
        <f>IF(ISBLANK('dein eigenes'!$A453),"",'dein eigenes'!J453)</f>
        <v/>
      </c>
      <c r="M2911" s="64">
        <f t="shared" si="332"/>
        <v>0</v>
      </c>
    </row>
    <row r="2912" spans="1:13" x14ac:dyDescent="0.25">
      <c r="A2912" t="str">
        <f t="shared" si="333"/>
        <v/>
      </c>
      <c r="B2912">
        <f t="shared" si="334"/>
        <v>0</v>
      </c>
      <c r="C2912" t="str">
        <f>IF(ISBLANK('dein eigenes'!$A454),"",'dein eigenes'!A454)</f>
        <v/>
      </c>
      <c r="D2912" t="str">
        <f>IF(ISBLANK('dein eigenes'!$A454),"",'dein eigenes'!B454)</f>
        <v/>
      </c>
      <c r="E2912" t="str">
        <f>IF(ISBLANK('dein eigenes'!$A454),"",'dein eigenes'!C454)</f>
        <v/>
      </c>
      <c r="F2912" t="str">
        <f>IF(ISBLANK('dein eigenes'!$A454),"",'dein eigenes'!D454)</f>
        <v/>
      </c>
      <c r="G2912" t="str">
        <f>IF(ISBLANK('dein eigenes'!$A454),"",'dein eigenes'!E454)</f>
        <v/>
      </c>
      <c r="H2912" t="str">
        <f>IF(ISBLANK('dein eigenes'!$A454),"",'dein eigenes'!F454)</f>
        <v/>
      </c>
      <c r="I2912" t="str">
        <f>IF(ISBLANK('dein eigenes'!$A454),"",'dein eigenes'!G454)</f>
        <v/>
      </c>
      <c r="J2912" t="str">
        <f>IF(ISBLANK('dein eigenes'!$A454),"",'dein eigenes'!H454)</f>
        <v/>
      </c>
      <c r="K2912" t="str">
        <f>IF(ISBLANK('dein eigenes'!$A454),"",'dein eigenes'!I454)</f>
        <v/>
      </c>
      <c r="L2912" t="str">
        <f>IF(ISBLANK('dein eigenes'!$A454),"",'dein eigenes'!J454)</f>
        <v/>
      </c>
      <c r="M2912" s="64">
        <f t="shared" si="332"/>
        <v>0</v>
      </c>
    </row>
    <row r="2913" spans="1:13" x14ac:dyDescent="0.25">
      <c r="A2913" t="str">
        <f t="shared" si="333"/>
        <v/>
      </c>
      <c r="B2913">
        <f t="shared" si="334"/>
        <v>0</v>
      </c>
      <c r="C2913" t="str">
        <f>IF(ISBLANK('dein eigenes'!$A455),"",'dein eigenes'!A455)</f>
        <v/>
      </c>
      <c r="D2913" t="str">
        <f>IF(ISBLANK('dein eigenes'!$A455),"",'dein eigenes'!B455)</f>
        <v/>
      </c>
      <c r="E2913" t="str">
        <f>IF(ISBLANK('dein eigenes'!$A455),"",'dein eigenes'!C455)</f>
        <v/>
      </c>
      <c r="F2913" t="str">
        <f>IF(ISBLANK('dein eigenes'!$A455),"",'dein eigenes'!D455)</f>
        <v/>
      </c>
      <c r="G2913" t="str">
        <f>IF(ISBLANK('dein eigenes'!$A455),"",'dein eigenes'!E455)</f>
        <v/>
      </c>
      <c r="H2913" t="str">
        <f>IF(ISBLANK('dein eigenes'!$A455),"",'dein eigenes'!F455)</f>
        <v/>
      </c>
      <c r="I2913" t="str">
        <f>IF(ISBLANK('dein eigenes'!$A455),"",'dein eigenes'!G455)</f>
        <v/>
      </c>
      <c r="J2913" t="str">
        <f>IF(ISBLANK('dein eigenes'!$A455),"",'dein eigenes'!H455)</f>
        <v/>
      </c>
      <c r="K2913" t="str">
        <f>IF(ISBLANK('dein eigenes'!$A455),"",'dein eigenes'!I455)</f>
        <v/>
      </c>
      <c r="L2913" t="str">
        <f>IF(ISBLANK('dein eigenes'!$A455),"",'dein eigenes'!J455)</f>
        <v/>
      </c>
      <c r="M2913" s="64">
        <f t="shared" si="332"/>
        <v>0</v>
      </c>
    </row>
    <row r="2914" spans="1:13" x14ac:dyDescent="0.25">
      <c r="A2914" t="str">
        <f t="shared" si="333"/>
        <v/>
      </c>
      <c r="B2914">
        <f t="shared" si="334"/>
        <v>0</v>
      </c>
      <c r="C2914" t="str">
        <f>IF(ISBLANK('dein eigenes'!$A456),"",'dein eigenes'!A456)</f>
        <v/>
      </c>
      <c r="D2914" t="str">
        <f>IF(ISBLANK('dein eigenes'!$A456),"",'dein eigenes'!B456)</f>
        <v/>
      </c>
      <c r="E2914" t="str">
        <f>IF(ISBLANK('dein eigenes'!$A456),"",'dein eigenes'!C456)</f>
        <v/>
      </c>
      <c r="F2914" t="str">
        <f>IF(ISBLANK('dein eigenes'!$A456),"",'dein eigenes'!D456)</f>
        <v/>
      </c>
      <c r="G2914" t="str">
        <f>IF(ISBLANK('dein eigenes'!$A456),"",'dein eigenes'!E456)</f>
        <v/>
      </c>
      <c r="H2914" t="str">
        <f>IF(ISBLANK('dein eigenes'!$A456),"",'dein eigenes'!F456)</f>
        <v/>
      </c>
      <c r="I2914" t="str">
        <f>IF(ISBLANK('dein eigenes'!$A456),"",'dein eigenes'!G456)</f>
        <v/>
      </c>
      <c r="J2914" t="str">
        <f>IF(ISBLANK('dein eigenes'!$A456),"",'dein eigenes'!H456)</f>
        <v/>
      </c>
      <c r="K2914" t="str">
        <f>IF(ISBLANK('dein eigenes'!$A456),"",'dein eigenes'!I456)</f>
        <v/>
      </c>
      <c r="L2914" t="str">
        <f>IF(ISBLANK('dein eigenes'!$A456),"",'dein eigenes'!J456)</f>
        <v/>
      </c>
      <c r="M2914" s="64">
        <f t="shared" si="332"/>
        <v>0</v>
      </c>
    </row>
    <row r="2915" spans="1:13" x14ac:dyDescent="0.25">
      <c r="A2915" t="str">
        <f t="shared" si="333"/>
        <v/>
      </c>
      <c r="B2915">
        <f t="shared" si="334"/>
        <v>0</v>
      </c>
      <c r="C2915" t="str">
        <f>IF(ISBLANK('dein eigenes'!$A457),"",'dein eigenes'!A457)</f>
        <v/>
      </c>
      <c r="D2915" t="str">
        <f>IF(ISBLANK('dein eigenes'!$A457),"",'dein eigenes'!B457)</f>
        <v/>
      </c>
      <c r="E2915" t="str">
        <f>IF(ISBLANK('dein eigenes'!$A457),"",'dein eigenes'!C457)</f>
        <v/>
      </c>
      <c r="F2915" t="str">
        <f>IF(ISBLANK('dein eigenes'!$A457),"",'dein eigenes'!D457)</f>
        <v/>
      </c>
      <c r="G2915" t="str">
        <f>IF(ISBLANK('dein eigenes'!$A457),"",'dein eigenes'!E457)</f>
        <v/>
      </c>
      <c r="H2915" t="str">
        <f>IF(ISBLANK('dein eigenes'!$A457),"",'dein eigenes'!F457)</f>
        <v/>
      </c>
      <c r="I2915" t="str">
        <f>IF(ISBLANK('dein eigenes'!$A457),"",'dein eigenes'!G457)</f>
        <v/>
      </c>
      <c r="J2915" t="str">
        <f>IF(ISBLANK('dein eigenes'!$A457),"",'dein eigenes'!H457)</f>
        <v/>
      </c>
      <c r="K2915" t="str">
        <f>IF(ISBLANK('dein eigenes'!$A457),"",'dein eigenes'!I457)</f>
        <v/>
      </c>
      <c r="L2915" t="str">
        <f>IF(ISBLANK('dein eigenes'!$A457),"",'dein eigenes'!J457)</f>
        <v/>
      </c>
      <c r="M2915" s="64">
        <f t="shared" si="332"/>
        <v>0</v>
      </c>
    </row>
    <row r="2916" spans="1:13" x14ac:dyDescent="0.25">
      <c r="A2916" t="str">
        <f t="shared" si="333"/>
        <v/>
      </c>
      <c r="B2916">
        <f t="shared" si="334"/>
        <v>0</v>
      </c>
      <c r="C2916" t="str">
        <f>IF(ISBLANK('dein eigenes'!$A458),"",'dein eigenes'!A458)</f>
        <v/>
      </c>
      <c r="D2916" t="str">
        <f>IF(ISBLANK('dein eigenes'!$A458),"",'dein eigenes'!B458)</f>
        <v/>
      </c>
      <c r="E2916" t="str">
        <f>IF(ISBLANK('dein eigenes'!$A458),"",'dein eigenes'!C458)</f>
        <v/>
      </c>
      <c r="F2916" t="str">
        <f>IF(ISBLANK('dein eigenes'!$A458),"",'dein eigenes'!D458)</f>
        <v/>
      </c>
      <c r="G2916" t="str">
        <f>IF(ISBLANK('dein eigenes'!$A458),"",'dein eigenes'!E458)</f>
        <v/>
      </c>
      <c r="H2916" t="str">
        <f>IF(ISBLANK('dein eigenes'!$A458),"",'dein eigenes'!F458)</f>
        <v/>
      </c>
      <c r="I2916" t="str">
        <f>IF(ISBLANK('dein eigenes'!$A458),"",'dein eigenes'!G458)</f>
        <v/>
      </c>
      <c r="J2916" t="str">
        <f>IF(ISBLANK('dein eigenes'!$A458),"",'dein eigenes'!H458)</f>
        <v/>
      </c>
      <c r="K2916" t="str">
        <f>IF(ISBLANK('dein eigenes'!$A458),"",'dein eigenes'!I458)</f>
        <v/>
      </c>
      <c r="L2916" t="str">
        <f>IF(ISBLANK('dein eigenes'!$A458),"",'dein eigenes'!J458)</f>
        <v/>
      </c>
      <c r="M2916" s="64">
        <f t="shared" si="332"/>
        <v>0</v>
      </c>
    </row>
    <row r="2917" spans="1:13" x14ac:dyDescent="0.25">
      <c r="A2917" t="str">
        <f t="shared" si="333"/>
        <v/>
      </c>
      <c r="B2917">
        <f t="shared" si="334"/>
        <v>0</v>
      </c>
      <c r="C2917" t="str">
        <f>IF(ISBLANK('dein eigenes'!$A459),"",'dein eigenes'!A459)</f>
        <v/>
      </c>
      <c r="D2917" t="str">
        <f>IF(ISBLANK('dein eigenes'!$A459),"",'dein eigenes'!B459)</f>
        <v/>
      </c>
      <c r="E2917" t="str">
        <f>IF(ISBLANK('dein eigenes'!$A459),"",'dein eigenes'!C459)</f>
        <v/>
      </c>
      <c r="F2917" t="str">
        <f>IF(ISBLANK('dein eigenes'!$A459),"",'dein eigenes'!D459)</f>
        <v/>
      </c>
      <c r="G2917" t="str">
        <f>IF(ISBLANK('dein eigenes'!$A459),"",'dein eigenes'!E459)</f>
        <v/>
      </c>
      <c r="H2917" t="str">
        <f>IF(ISBLANK('dein eigenes'!$A459),"",'dein eigenes'!F459)</f>
        <v/>
      </c>
      <c r="I2917" t="str">
        <f>IF(ISBLANK('dein eigenes'!$A459),"",'dein eigenes'!G459)</f>
        <v/>
      </c>
      <c r="J2917" t="str">
        <f>IF(ISBLANK('dein eigenes'!$A459),"",'dein eigenes'!H459)</f>
        <v/>
      </c>
      <c r="K2917" t="str">
        <f>IF(ISBLANK('dein eigenes'!$A459),"",'dein eigenes'!I459)</f>
        <v/>
      </c>
      <c r="L2917" t="str">
        <f>IF(ISBLANK('dein eigenes'!$A459),"",'dein eigenes'!J459)</f>
        <v/>
      </c>
      <c r="M2917" s="64">
        <f t="shared" si="332"/>
        <v>0</v>
      </c>
    </row>
    <row r="2918" spans="1:13" x14ac:dyDescent="0.25">
      <c r="A2918" t="str">
        <f t="shared" si="333"/>
        <v/>
      </c>
      <c r="B2918">
        <f t="shared" si="334"/>
        <v>0</v>
      </c>
      <c r="C2918" t="str">
        <f>IF(ISBLANK('dein eigenes'!$A460),"",'dein eigenes'!A460)</f>
        <v/>
      </c>
      <c r="D2918" t="str">
        <f>IF(ISBLANK('dein eigenes'!$A460),"",'dein eigenes'!B460)</f>
        <v/>
      </c>
      <c r="E2918" t="str">
        <f>IF(ISBLANK('dein eigenes'!$A460),"",'dein eigenes'!C460)</f>
        <v/>
      </c>
      <c r="F2918" t="str">
        <f>IF(ISBLANK('dein eigenes'!$A460),"",'dein eigenes'!D460)</f>
        <v/>
      </c>
      <c r="G2918" t="str">
        <f>IF(ISBLANK('dein eigenes'!$A460),"",'dein eigenes'!E460)</f>
        <v/>
      </c>
      <c r="H2918" t="str">
        <f>IF(ISBLANK('dein eigenes'!$A460),"",'dein eigenes'!F460)</f>
        <v/>
      </c>
      <c r="I2918" t="str">
        <f>IF(ISBLANK('dein eigenes'!$A460),"",'dein eigenes'!G460)</f>
        <v/>
      </c>
      <c r="J2918" t="str">
        <f>IF(ISBLANK('dein eigenes'!$A460),"",'dein eigenes'!H460)</f>
        <v/>
      </c>
      <c r="K2918" t="str">
        <f>IF(ISBLANK('dein eigenes'!$A460),"",'dein eigenes'!I460)</f>
        <v/>
      </c>
      <c r="L2918" t="str">
        <f>IF(ISBLANK('dein eigenes'!$A460),"",'dein eigenes'!J460)</f>
        <v/>
      </c>
      <c r="M2918" s="64">
        <f t="shared" si="332"/>
        <v>0</v>
      </c>
    </row>
    <row r="2919" spans="1:13" x14ac:dyDescent="0.25">
      <c r="A2919" t="str">
        <f t="shared" si="333"/>
        <v/>
      </c>
      <c r="B2919">
        <f t="shared" si="334"/>
        <v>0</v>
      </c>
      <c r="C2919" t="str">
        <f>IF(ISBLANK('dein eigenes'!$A461),"",'dein eigenes'!A461)</f>
        <v/>
      </c>
      <c r="D2919" t="str">
        <f>IF(ISBLANK('dein eigenes'!$A461),"",'dein eigenes'!B461)</f>
        <v/>
      </c>
      <c r="E2919" t="str">
        <f>IF(ISBLANK('dein eigenes'!$A461),"",'dein eigenes'!C461)</f>
        <v/>
      </c>
      <c r="F2919" t="str">
        <f>IF(ISBLANK('dein eigenes'!$A461),"",'dein eigenes'!D461)</f>
        <v/>
      </c>
      <c r="G2919" t="str">
        <f>IF(ISBLANK('dein eigenes'!$A461),"",'dein eigenes'!E461)</f>
        <v/>
      </c>
      <c r="H2919" t="str">
        <f>IF(ISBLANK('dein eigenes'!$A461),"",'dein eigenes'!F461)</f>
        <v/>
      </c>
      <c r="I2919" t="str">
        <f>IF(ISBLANK('dein eigenes'!$A461),"",'dein eigenes'!G461)</f>
        <v/>
      </c>
      <c r="J2919" t="str">
        <f>IF(ISBLANK('dein eigenes'!$A461),"",'dein eigenes'!H461)</f>
        <v/>
      </c>
      <c r="K2919" t="str">
        <f>IF(ISBLANK('dein eigenes'!$A461),"",'dein eigenes'!I461)</f>
        <v/>
      </c>
      <c r="L2919" t="str">
        <f>IF(ISBLANK('dein eigenes'!$A461),"",'dein eigenes'!J461)</f>
        <v/>
      </c>
      <c r="M2919" s="64">
        <f t="shared" si="332"/>
        <v>0</v>
      </c>
    </row>
    <row r="2920" spans="1:13" x14ac:dyDescent="0.25">
      <c r="A2920" t="str">
        <f t="shared" si="333"/>
        <v/>
      </c>
      <c r="B2920">
        <f t="shared" si="334"/>
        <v>0</v>
      </c>
      <c r="C2920" t="str">
        <f>IF(ISBLANK('dein eigenes'!$A462),"",'dein eigenes'!A462)</f>
        <v/>
      </c>
      <c r="D2920" t="str">
        <f>IF(ISBLANK('dein eigenes'!$A462),"",'dein eigenes'!B462)</f>
        <v/>
      </c>
      <c r="E2920" t="str">
        <f>IF(ISBLANK('dein eigenes'!$A462),"",'dein eigenes'!C462)</f>
        <v/>
      </c>
      <c r="F2920" t="str">
        <f>IF(ISBLANK('dein eigenes'!$A462),"",'dein eigenes'!D462)</f>
        <v/>
      </c>
      <c r="G2920" t="str">
        <f>IF(ISBLANK('dein eigenes'!$A462),"",'dein eigenes'!E462)</f>
        <v/>
      </c>
      <c r="H2920" t="str">
        <f>IF(ISBLANK('dein eigenes'!$A462),"",'dein eigenes'!F462)</f>
        <v/>
      </c>
      <c r="I2920" t="str">
        <f>IF(ISBLANK('dein eigenes'!$A462),"",'dein eigenes'!G462)</f>
        <v/>
      </c>
      <c r="J2920" t="str">
        <f>IF(ISBLANK('dein eigenes'!$A462),"",'dein eigenes'!H462)</f>
        <v/>
      </c>
      <c r="K2920" t="str">
        <f>IF(ISBLANK('dein eigenes'!$A462),"",'dein eigenes'!I462)</f>
        <v/>
      </c>
      <c r="L2920" t="str">
        <f>IF(ISBLANK('dein eigenes'!$A462),"",'dein eigenes'!J462)</f>
        <v/>
      </c>
      <c r="M2920" s="64">
        <f t="shared" si="332"/>
        <v>0</v>
      </c>
    </row>
    <row r="2921" spans="1:13" x14ac:dyDescent="0.25">
      <c r="A2921" t="str">
        <f t="shared" si="333"/>
        <v/>
      </c>
      <c r="B2921">
        <f t="shared" si="334"/>
        <v>0</v>
      </c>
      <c r="C2921" t="str">
        <f>IF(ISBLANK('dein eigenes'!$A463),"",'dein eigenes'!A463)</f>
        <v/>
      </c>
      <c r="D2921" t="str">
        <f>IF(ISBLANK('dein eigenes'!$A463),"",'dein eigenes'!B463)</f>
        <v/>
      </c>
      <c r="E2921" t="str">
        <f>IF(ISBLANK('dein eigenes'!$A463),"",'dein eigenes'!C463)</f>
        <v/>
      </c>
      <c r="F2921" t="str">
        <f>IF(ISBLANK('dein eigenes'!$A463),"",'dein eigenes'!D463)</f>
        <v/>
      </c>
      <c r="G2921" t="str">
        <f>IF(ISBLANK('dein eigenes'!$A463),"",'dein eigenes'!E463)</f>
        <v/>
      </c>
      <c r="H2921" t="str">
        <f>IF(ISBLANK('dein eigenes'!$A463),"",'dein eigenes'!F463)</f>
        <v/>
      </c>
      <c r="I2921" t="str">
        <f>IF(ISBLANK('dein eigenes'!$A463),"",'dein eigenes'!G463)</f>
        <v/>
      </c>
      <c r="J2921" t="str">
        <f>IF(ISBLANK('dein eigenes'!$A463),"",'dein eigenes'!H463)</f>
        <v/>
      </c>
      <c r="K2921" t="str">
        <f>IF(ISBLANK('dein eigenes'!$A463),"",'dein eigenes'!I463)</f>
        <v/>
      </c>
      <c r="L2921" t="str">
        <f>IF(ISBLANK('dein eigenes'!$A463),"",'dein eigenes'!J463)</f>
        <v/>
      </c>
      <c r="M2921" s="64">
        <f t="shared" si="332"/>
        <v>0</v>
      </c>
    </row>
    <row r="2922" spans="1:13" x14ac:dyDescent="0.25">
      <c r="A2922" t="str">
        <f t="shared" si="333"/>
        <v/>
      </c>
      <c r="B2922">
        <f t="shared" si="334"/>
        <v>0</v>
      </c>
      <c r="C2922" t="str">
        <f>IF(ISBLANK('dein eigenes'!$A464),"",'dein eigenes'!A464)</f>
        <v/>
      </c>
      <c r="D2922" t="str">
        <f>IF(ISBLANK('dein eigenes'!$A464),"",'dein eigenes'!B464)</f>
        <v/>
      </c>
      <c r="E2922" t="str">
        <f>IF(ISBLANK('dein eigenes'!$A464),"",'dein eigenes'!C464)</f>
        <v/>
      </c>
      <c r="F2922" t="str">
        <f>IF(ISBLANK('dein eigenes'!$A464),"",'dein eigenes'!D464)</f>
        <v/>
      </c>
      <c r="G2922" t="str">
        <f>IF(ISBLANK('dein eigenes'!$A464),"",'dein eigenes'!E464)</f>
        <v/>
      </c>
      <c r="H2922" t="str">
        <f>IF(ISBLANK('dein eigenes'!$A464),"",'dein eigenes'!F464)</f>
        <v/>
      </c>
      <c r="I2922" t="str">
        <f>IF(ISBLANK('dein eigenes'!$A464),"",'dein eigenes'!G464)</f>
        <v/>
      </c>
      <c r="J2922" t="str">
        <f>IF(ISBLANK('dein eigenes'!$A464),"",'dein eigenes'!H464)</f>
        <v/>
      </c>
      <c r="K2922" t="str">
        <f>IF(ISBLANK('dein eigenes'!$A464),"",'dein eigenes'!I464)</f>
        <v/>
      </c>
      <c r="L2922" t="str">
        <f>IF(ISBLANK('dein eigenes'!$A464),"",'dein eigenes'!J464)</f>
        <v/>
      </c>
      <c r="M2922" s="64">
        <f t="shared" si="332"/>
        <v>0</v>
      </c>
    </row>
    <row r="2923" spans="1:13" x14ac:dyDescent="0.25">
      <c r="A2923" t="str">
        <f t="shared" si="333"/>
        <v/>
      </c>
      <c r="B2923">
        <f t="shared" si="334"/>
        <v>0</v>
      </c>
      <c r="C2923" t="str">
        <f>IF(ISBLANK('dein eigenes'!$A465),"",'dein eigenes'!A465)</f>
        <v/>
      </c>
      <c r="D2923" t="str">
        <f>IF(ISBLANK('dein eigenes'!$A465),"",'dein eigenes'!B465)</f>
        <v/>
      </c>
      <c r="E2923" t="str">
        <f>IF(ISBLANK('dein eigenes'!$A465),"",'dein eigenes'!C465)</f>
        <v/>
      </c>
      <c r="F2923" t="str">
        <f>IF(ISBLANK('dein eigenes'!$A465),"",'dein eigenes'!D465)</f>
        <v/>
      </c>
      <c r="G2923" t="str">
        <f>IF(ISBLANK('dein eigenes'!$A465),"",'dein eigenes'!E465)</f>
        <v/>
      </c>
      <c r="H2923" t="str">
        <f>IF(ISBLANK('dein eigenes'!$A465),"",'dein eigenes'!F465)</f>
        <v/>
      </c>
      <c r="I2923" t="str">
        <f>IF(ISBLANK('dein eigenes'!$A465),"",'dein eigenes'!G465)</f>
        <v/>
      </c>
      <c r="J2923" t="str">
        <f>IF(ISBLANK('dein eigenes'!$A465),"",'dein eigenes'!H465)</f>
        <v/>
      </c>
      <c r="K2923" t="str">
        <f>IF(ISBLANK('dein eigenes'!$A465),"",'dein eigenes'!I465)</f>
        <v/>
      </c>
      <c r="L2923" t="str">
        <f>IF(ISBLANK('dein eigenes'!$A465),"",'dein eigenes'!J465)</f>
        <v/>
      </c>
      <c r="M2923" s="64">
        <f t="shared" si="332"/>
        <v>0</v>
      </c>
    </row>
    <row r="2924" spans="1:13" x14ac:dyDescent="0.25">
      <c r="A2924" t="str">
        <f t="shared" si="333"/>
        <v/>
      </c>
      <c r="B2924">
        <f t="shared" si="334"/>
        <v>0</v>
      </c>
      <c r="C2924" t="str">
        <f>IF(ISBLANK('dein eigenes'!$A466),"",'dein eigenes'!A466)</f>
        <v/>
      </c>
      <c r="D2924" t="str">
        <f>IF(ISBLANK('dein eigenes'!$A466),"",'dein eigenes'!B466)</f>
        <v/>
      </c>
      <c r="E2924" t="str">
        <f>IF(ISBLANK('dein eigenes'!$A466),"",'dein eigenes'!C466)</f>
        <v/>
      </c>
      <c r="F2924" t="str">
        <f>IF(ISBLANK('dein eigenes'!$A466),"",'dein eigenes'!D466)</f>
        <v/>
      </c>
      <c r="G2924" t="str">
        <f>IF(ISBLANK('dein eigenes'!$A466),"",'dein eigenes'!E466)</f>
        <v/>
      </c>
      <c r="H2924" t="str">
        <f>IF(ISBLANK('dein eigenes'!$A466),"",'dein eigenes'!F466)</f>
        <v/>
      </c>
      <c r="I2924" t="str">
        <f>IF(ISBLANK('dein eigenes'!$A466),"",'dein eigenes'!G466)</f>
        <v/>
      </c>
      <c r="J2924" t="str">
        <f>IF(ISBLANK('dein eigenes'!$A466),"",'dein eigenes'!H466)</f>
        <v/>
      </c>
      <c r="K2924" t="str">
        <f>IF(ISBLANK('dein eigenes'!$A466),"",'dein eigenes'!I466)</f>
        <v/>
      </c>
      <c r="L2924" t="str">
        <f>IF(ISBLANK('dein eigenes'!$A466),"",'dein eigenes'!J466)</f>
        <v/>
      </c>
      <c r="M2924" s="64">
        <f t="shared" si="332"/>
        <v>0</v>
      </c>
    </row>
    <row r="2925" spans="1:13" x14ac:dyDescent="0.25">
      <c r="A2925" t="str">
        <f t="shared" si="333"/>
        <v/>
      </c>
      <c r="B2925">
        <f t="shared" si="334"/>
        <v>0</v>
      </c>
      <c r="C2925" t="str">
        <f>IF(ISBLANK('dein eigenes'!$A467),"",'dein eigenes'!A467)</f>
        <v/>
      </c>
      <c r="D2925" t="str">
        <f>IF(ISBLANK('dein eigenes'!$A467),"",'dein eigenes'!B467)</f>
        <v/>
      </c>
      <c r="E2925" t="str">
        <f>IF(ISBLANK('dein eigenes'!$A467),"",'dein eigenes'!C467)</f>
        <v/>
      </c>
      <c r="F2925" t="str">
        <f>IF(ISBLANK('dein eigenes'!$A467),"",'dein eigenes'!D467)</f>
        <v/>
      </c>
      <c r="G2925" t="str">
        <f>IF(ISBLANK('dein eigenes'!$A467),"",'dein eigenes'!E467)</f>
        <v/>
      </c>
      <c r="H2925" t="str">
        <f>IF(ISBLANK('dein eigenes'!$A467),"",'dein eigenes'!F467)</f>
        <v/>
      </c>
      <c r="I2925" t="str">
        <f>IF(ISBLANK('dein eigenes'!$A467),"",'dein eigenes'!G467)</f>
        <v/>
      </c>
      <c r="J2925" t="str">
        <f>IF(ISBLANK('dein eigenes'!$A467),"",'dein eigenes'!H467)</f>
        <v/>
      </c>
      <c r="K2925" t="str">
        <f>IF(ISBLANK('dein eigenes'!$A467),"",'dein eigenes'!I467)</f>
        <v/>
      </c>
      <c r="L2925" t="str">
        <f>IF(ISBLANK('dein eigenes'!$A467),"",'dein eigenes'!J467)</f>
        <v/>
      </c>
      <c r="M2925" s="64">
        <f t="shared" si="332"/>
        <v>0</v>
      </c>
    </row>
    <row r="2926" spans="1:13" x14ac:dyDescent="0.25">
      <c r="A2926" t="str">
        <f t="shared" si="333"/>
        <v/>
      </c>
      <c r="B2926">
        <f t="shared" si="334"/>
        <v>0</v>
      </c>
      <c r="C2926" t="str">
        <f>IF(ISBLANK('dein eigenes'!$A468),"",'dein eigenes'!A468)</f>
        <v/>
      </c>
      <c r="D2926" t="str">
        <f>IF(ISBLANK('dein eigenes'!$A468),"",'dein eigenes'!B468)</f>
        <v/>
      </c>
      <c r="E2926" t="str">
        <f>IF(ISBLANK('dein eigenes'!$A468),"",'dein eigenes'!C468)</f>
        <v/>
      </c>
      <c r="F2926" t="str">
        <f>IF(ISBLANK('dein eigenes'!$A468),"",'dein eigenes'!D468)</f>
        <v/>
      </c>
      <c r="G2926" t="str">
        <f>IF(ISBLANK('dein eigenes'!$A468),"",'dein eigenes'!E468)</f>
        <v/>
      </c>
      <c r="H2926" t="str">
        <f>IF(ISBLANK('dein eigenes'!$A468),"",'dein eigenes'!F468)</f>
        <v/>
      </c>
      <c r="I2926" t="str">
        <f>IF(ISBLANK('dein eigenes'!$A468),"",'dein eigenes'!G468)</f>
        <v/>
      </c>
      <c r="J2926" t="str">
        <f>IF(ISBLANK('dein eigenes'!$A468),"",'dein eigenes'!H468)</f>
        <v/>
      </c>
      <c r="K2926" t="str">
        <f>IF(ISBLANK('dein eigenes'!$A468),"",'dein eigenes'!I468)</f>
        <v/>
      </c>
      <c r="L2926" t="str">
        <f>IF(ISBLANK('dein eigenes'!$A468),"",'dein eigenes'!J468)</f>
        <v/>
      </c>
      <c r="M2926" s="64">
        <f t="shared" si="332"/>
        <v>0</v>
      </c>
    </row>
    <row r="2927" spans="1:13" x14ac:dyDescent="0.25">
      <c r="A2927" t="str">
        <f t="shared" si="333"/>
        <v/>
      </c>
      <c r="B2927">
        <f t="shared" si="334"/>
        <v>0</v>
      </c>
      <c r="C2927" t="str">
        <f>IF(ISBLANK('dein eigenes'!$A469),"",'dein eigenes'!A469)</f>
        <v/>
      </c>
      <c r="D2927" t="str">
        <f>IF(ISBLANK('dein eigenes'!$A469),"",'dein eigenes'!B469)</f>
        <v/>
      </c>
      <c r="E2927" t="str">
        <f>IF(ISBLANK('dein eigenes'!$A469),"",'dein eigenes'!C469)</f>
        <v/>
      </c>
      <c r="F2927" t="str">
        <f>IF(ISBLANK('dein eigenes'!$A469),"",'dein eigenes'!D469)</f>
        <v/>
      </c>
      <c r="G2927" t="str">
        <f>IF(ISBLANK('dein eigenes'!$A469),"",'dein eigenes'!E469)</f>
        <v/>
      </c>
      <c r="H2927" t="str">
        <f>IF(ISBLANK('dein eigenes'!$A469),"",'dein eigenes'!F469)</f>
        <v/>
      </c>
      <c r="I2927" t="str">
        <f>IF(ISBLANK('dein eigenes'!$A469),"",'dein eigenes'!G469)</f>
        <v/>
      </c>
      <c r="J2927" t="str">
        <f>IF(ISBLANK('dein eigenes'!$A469),"",'dein eigenes'!H469)</f>
        <v/>
      </c>
      <c r="K2927" t="str">
        <f>IF(ISBLANK('dein eigenes'!$A469),"",'dein eigenes'!I469)</f>
        <v/>
      </c>
      <c r="L2927" t="str">
        <f>IF(ISBLANK('dein eigenes'!$A469),"",'dein eigenes'!J469)</f>
        <v/>
      </c>
      <c r="M2927" s="64">
        <f t="shared" si="332"/>
        <v>0</v>
      </c>
    </row>
    <row r="2928" spans="1:13" x14ac:dyDescent="0.25">
      <c r="A2928" t="str">
        <f t="shared" si="333"/>
        <v/>
      </c>
      <c r="B2928">
        <f t="shared" si="334"/>
        <v>0</v>
      </c>
      <c r="C2928" t="str">
        <f>IF(ISBLANK('dein eigenes'!$A470),"",'dein eigenes'!A470)</f>
        <v/>
      </c>
      <c r="D2928" t="str">
        <f>IF(ISBLANK('dein eigenes'!$A470),"",'dein eigenes'!B470)</f>
        <v/>
      </c>
      <c r="E2928" t="str">
        <f>IF(ISBLANK('dein eigenes'!$A470),"",'dein eigenes'!C470)</f>
        <v/>
      </c>
      <c r="F2928" t="str">
        <f>IF(ISBLANK('dein eigenes'!$A470),"",'dein eigenes'!D470)</f>
        <v/>
      </c>
      <c r="G2928" t="str">
        <f>IF(ISBLANK('dein eigenes'!$A470),"",'dein eigenes'!E470)</f>
        <v/>
      </c>
      <c r="H2928" t="str">
        <f>IF(ISBLANK('dein eigenes'!$A470),"",'dein eigenes'!F470)</f>
        <v/>
      </c>
      <c r="I2928" t="str">
        <f>IF(ISBLANK('dein eigenes'!$A470),"",'dein eigenes'!G470)</f>
        <v/>
      </c>
      <c r="J2928" t="str">
        <f>IF(ISBLANK('dein eigenes'!$A470),"",'dein eigenes'!H470)</f>
        <v/>
      </c>
      <c r="K2928" t="str">
        <f>IF(ISBLANK('dein eigenes'!$A470),"",'dein eigenes'!I470)</f>
        <v/>
      </c>
      <c r="L2928" t="str">
        <f>IF(ISBLANK('dein eigenes'!$A470),"",'dein eigenes'!J470)</f>
        <v/>
      </c>
      <c r="M2928" s="64">
        <f t="shared" si="332"/>
        <v>0</v>
      </c>
    </row>
    <row r="2929" spans="1:13" x14ac:dyDescent="0.25">
      <c r="A2929" t="str">
        <f t="shared" si="333"/>
        <v/>
      </c>
      <c r="B2929">
        <f t="shared" si="334"/>
        <v>0</v>
      </c>
      <c r="C2929" t="str">
        <f>IF(ISBLANK('dein eigenes'!$A471),"",'dein eigenes'!A471)</f>
        <v/>
      </c>
      <c r="D2929" t="str">
        <f>IF(ISBLANK('dein eigenes'!$A471),"",'dein eigenes'!B471)</f>
        <v/>
      </c>
      <c r="E2929" t="str">
        <f>IF(ISBLANK('dein eigenes'!$A471),"",'dein eigenes'!C471)</f>
        <v/>
      </c>
      <c r="F2929" t="str">
        <f>IF(ISBLANK('dein eigenes'!$A471),"",'dein eigenes'!D471)</f>
        <v/>
      </c>
      <c r="G2929" t="str">
        <f>IF(ISBLANK('dein eigenes'!$A471),"",'dein eigenes'!E471)</f>
        <v/>
      </c>
      <c r="H2929" t="str">
        <f>IF(ISBLANK('dein eigenes'!$A471),"",'dein eigenes'!F471)</f>
        <v/>
      </c>
      <c r="I2929" t="str">
        <f>IF(ISBLANK('dein eigenes'!$A471),"",'dein eigenes'!G471)</f>
        <v/>
      </c>
      <c r="J2929" t="str">
        <f>IF(ISBLANK('dein eigenes'!$A471),"",'dein eigenes'!H471)</f>
        <v/>
      </c>
      <c r="K2929" t="str">
        <f>IF(ISBLANK('dein eigenes'!$A471),"",'dein eigenes'!I471)</f>
        <v/>
      </c>
      <c r="L2929" t="str">
        <f>IF(ISBLANK('dein eigenes'!$A471),"",'dein eigenes'!J471)</f>
        <v/>
      </c>
      <c r="M2929" s="64">
        <f t="shared" si="332"/>
        <v>0</v>
      </c>
    </row>
    <row r="2930" spans="1:13" x14ac:dyDescent="0.25">
      <c r="A2930" t="str">
        <f t="shared" si="333"/>
        <v/>
      </c>
      <c r="B2930">
        <f t="shared" si="334"/>
        <v>0</v>
      </c>
      <c r="C2930" t="str">
        <f>IF(ISBLANK('dein eigenes'!$A472),"",'dein eigenes'!A472)</f>
        <v/>
      </c>
      <c r="D2930" t="str">
        <f>IF(ISBLANK('dein eigenes'!$A472),"",'dein eigenes'!B472)</f>
        <v/>
      </c>
      <c r="E2930" t="str">
        <f>IF(ISBLANK('dein eigenes'!$A472),"",'dein eigenes'!C472)</f>
        <v/>
      </c>
      <c r="F2930" t="str">
        <f>IF(ISBLANK('dein eigenes'!$A472),"",'dein eigenes'!D472)</f>
        <v/>
      </c>
      <c r="G2930" t="str">
        <f>IF(ISBLANK('dein eigenes'!$A472),"",'dein eigenes'!E472)</f>
        <v/>
      </c>
      <c r="H2930" t="str">
        <f>IF(ISBLANK('dein eigenes'!$A472),"",'dein eigenes'!F472)</f>
        <v/>
      </c>
      <c r="I2930" t="str">
        <f>IF(ISBLANK('dein eigenes'!$A472),"",'dein eigenes'!G472)</f>
        <v/>
      </c>
      <c r="J2930" t="str">
        <f>IF(ISBLANK('dein eigenes'!$A472),"",'dein eigenes'!H472)</f>
        <v/>
      </c>
      <c r="K2930" t="str">
        <f>IF(ISBLANK('dein eigenes'!$A472),"",'dein eigenes'!I472)</f>
        <v/>
      </c>
      <c r="L2930" t="str">
        <f>IF(ISBLANK('dein eigenes'!$A472),"",'dein eigenes'!J472)</f>
        <v/>
      </c>
      <c r="M2930" s="64">
        <f t="shared" si="332"/>
        <v>0</v>
      </c>
    </row>
    <row r="2931" spans="1:13" x14ac:dyDescent="0.25">
      <c r="A2931" t="str">
        <f t="shared" si="333"/>
        <v/>
      </c>
      <c r="B2931">
        <f t="shared" si="334"/>
        <v>0</v>
      </c>
      <c r="C2931" t="str">
        <f>IF(ISBLANK('dein eigenes'!$A473),"",'dein eigenes'!A473)</f>
        <v/>
      </c>
      <c r="D2931" t="str">
        <f>IF(ISBLANK('dein eigenes'!$A473),"",'dein eigenes'!B473)</f>
        <v/>
      </c>
      <c r="E2931" t="str">
        <f>IF(ISBLANK('dein eigenes'!$A473),"",'dein eigenes'!C473)</f>
        <v/>
      </c>
      <c r="F2931" t="str">
        <f>IF(ISBLANK('dein eigenes'!$A473),"",'dein eigenes'!D473)</f>
        <v/>
      </c>
      <c r="G2931" t="str">
        <f>IF(ISBLANK('dein eigenes'!$A473),"",'dein eigenes'!E473)</f>
        <v/>
      </c>
      <c r="H2931" t="str">
        <f>IF(ISBLANK('dein eigenes'!$A473),"",'dein eigenes'!F473)</f>
        <v/>
      </c>
      <c r="I2931" t="str">
        <f>IF(ISBLANK('dein eigenes'!$A473),"",'dein eigenes'!G473)</f>
        <v/>
      </c>
      <c r="J2931" t="str">
        <f>IF(ISBLANK('dein eigenes'!$A473),"",'dein eigenes'!H473)</f>
        <v/>
      </c>
      <c r="K2931" t="str">
        <f>IF(ISBLANK('dein eigenes'!$A473),"",'dein eigenes'!I473)</f>
        <v/>
      </c>
      <c r="L2931" t="str">
        <f>IF(ISBLANK('dein eigenes'!$A473),"",'dein eigenes'!J473)</f>
        <v/>
      </c>
      <c r="M2931" s="64">
        <f t="shared" si="332"/>
        <v>0</v>
      </c>
    </row>
    <row r="2932" spans="1:13" x14ac:dyDescent="0.25">
      <c r="A2932" t="str">
        <f t="shared" si="333"/>
        <v/>
      </c>
      <c r="B2932">
        <f t="shared" si="334"/>
        <v>0</v>
      </c>
      <c r="C2932" t="str">
        <f>IF(ISBLANK('dein eigenes'!$A474),"",'dein eigenes'!A474)</f>
        <v/>
      </c>
      <c r="D2932" t="str">
        <f>IF(ISBLANK('dein eigenes'!$A474),"",'dein eigenes'!B474)</f>
        <v/>
      </c>
      <c r="E2932" t="str">
        <f>IF(ISBLANK('dein eigenes'!$A474),"",'dein eigenes'!C474)</f>
        <v/>
      </c>
      <c r="F2932" t="str">
        <f>IF(ISBLANK('dein eigenes'!$A474),"",'dein eigenes'!D474)</f>
        <v/>
      </c>
      <c r="G2932" t="str">
        <f>IF(ISBLANK('dein eigenes'!$A474),"",'dein eigenes'!E474)</f>
        <v/>
      </c>
      <c r="H2932" t="str">
        <f>IF(ISBLANK('dein eigenes'!$A474),"",'dein eigenes'!F474)</f>
        <v/>
      </c>
      <c r="I2932" t="str">
        <f>IF(ISBLANK('dein eigenes'!$A474),"",'dein eigenes'!G474)</f>
        <v/>
      </c>
      <c r="J2932" t="str">
        <f>IF(ISBLANK('dein eigenes'!$A474),"",'dein eigenes'!H474)</f>
        <v/>
      </c>
      <c r="K2932" t="str">
        <f>IF(ISBLANK('dein eigenes'!$A474),"",'dein eigenes'!I474)</f>
        <v/>
      </c>
      <c r="L2932" t="str">
        <f>IF(ISBLANK('dein eigenes'!$A474),"",'dein eigenes'!J474)</f>
        <v/>
      </c>
      <c r="M2932" s="64">
        <f t="shared" si="332"/>
        <v>0</v>
      </c>
    </row>
    <row r="2933" spans="1:13" x14ac:dyDescent="0.25">
      <c r="A2933" t="str">
        <f t="shared" si="333"/>
        <v/>
      </c>
      <c r="B2933">
        <f t="shared" si="334"/>
        <v>0</v>
      </c>
      <c r="C2933" t="str">
        <f>IF(ISBLANK('dein eigenes'!$A475),"",'dein eigenes'!A475)</f>
        <v/>
      </c>
      <c r="D2933" t="str">
        <f>IF(ISBLANK('dein eigenes'!$A475),"",'dein eigenes'!B475)</f>
        <v/>
      </c>
      <c r="E2933" t="str">
        <f>IF(ISBLANK('dein eigenes'!$A475),"",'dein eigenes'!C475)</f>
        <v/>
      </c>
      <c r="F2933" t="str">
        <f>IF(ISBLANK('dein eigenes'!$A475),"",'dein eigenes'!D475)</f>
        <v/>
      </c>
      <c r="G2933" t="str">
        <f>IF(ISBLANK('dein eigenes'!$A475),"",'dein eigenes'!E475)</f>
        <v/>
      </c>
      <c r="H2933" t="str">
        <f>IF(ISBLANK('dein eigenes'!$A475),"",'dein eigenes'!F475)</f>
        <v/>
      </c>
      <c r="I2933" t="str">
        <f>IF(ISBLANK('dein eigenes'!$A475),"",'dein eigenes'!G475)</f>
        <v/>
      </c>
      <c r="J2933" t="str">
        <f>IF(ISBLANK('dein eigenes'!$A475),"",'dein eigenes'!H475)</f>
        <v/>
      </c>
      <c r="K2933" t="str">
        <f>IF(ISBLANK('dein eigenes'!$A475),"",'dein eigenes'!I475)</f>
        <v/>
      </c>
      <c r="L2933" t="str">
        <f>IF(ISBLANK('dein eigenes'!$A475),"",'dein eigenes'!J475)</f>
        <v/>
      </c>
      <c r="M2933" s="64">
        <f t="shared" si="332"/>
        <v>0</v>
      </c>
    </row>
    <row r="2934" spans="1:13" x14ac:dyDescent="0.25">
      <c r="A2934" t="str">
        <f t="shared" si="333"/>
        <v/>
      </c>
      <c r="B2934">
        <f t="shared" si="334"/>
        <v>0</v>
      </c>
      <c r="C2934" t="str">
        <f>IF(ISBLANK('dein eigenes'!$A476),"",'dein eigenes'!A476)</f>
        <v/>
      </c>
      <c r="D2934" t="str">
        <f>IF(ISBLANK('dein eigenes'!$A476),"",'dein eigenes'!B476)</f>
        <v/>
      </c>
      <c r="E2934" t="str">
        <f>IF(ISBLANK('dein eigenes'!$A476),"",'dein eigenes'!C476)</f>
        <v/>
      </c>
      <c r="F2934" t="str">
        <f>IF(ISBLANK('dein eigenes'!$A476),"",'dein eigenes'!D476)</f>
        <v/>
      </c>
      <c r="G2934" t="str">
        <f>IF(ISBLANK('dein eigenes'!$A476),"",'dein eigenes'!E476)</f>
        <v/>
      </c>
      <c r="H2934" t="str">
        <f>IF(ISBLANK('dein eigenes'!$A476),"",'dein eigenes'!F476)</f>
        <v/>
      </c>
      <c r="I2934" t="str">
        <f>IF(ISBLANK('dein eigenes'!$A476),"",'dein eigenes'!G476)</f>
        <v/>
      </c>
      <c r="J2934" t="str">
        <f>IF(ISBLANK('dein eigenes'!$A476),"",'dein eigenes'!H476)</f>
        <v/>
      </c>
      <c r="K2934" t="str">
        <f>IF(ISBLANK('dein eigenes'!$A476),"",'dein eigenes'!I476)</f>
        <v/>
      </c>
      <c r="L2934" t="str">
        <f>IF(ISBLANK('dein eigenes'!$A476),"",'dein eigenes'!J476)</f>
        <v/>
      </c>
      <c r="M2934" s="64">
        <f t="shared" si="332"/>
        <v>0</v>
      </c>
    </row>
    <row r="2935" spans="1:13" x14ac:dyDescent="0.25">
      <c r="A2935" t="str">
        <f t="shared" si="333"/>
        <v/>
      </c>
      <c r="B2935">
        <f t="shared" si="334"/>
        <v>0</v>
      </c>
      <c r="C2935" t="str">
        <f>IF(ISBLANK('dein eigenes'!$A477),"",'dein eigenes'!A477)</f>
        <v/>
      </c>
      <c r="D2935" t="str">
        <f>IF(ISBLANK('dein eigenes'!$A477),"",'dein eigenes'!B477)</f>
        <v/>
      </c>
      <c r="E2935" t="str">
        <f>IF(ISBLANK('dein eigenes'!$A477),"",'dein eigenes'!C477)</f>
        <v/>
      </c>
      <c r="F2935" t="str">
        <f>IF(ISBLANK('dein eigenes'!$A477),"",'dein eigenes'!D477)</f>
        <v/>
      </c>
      <c r="G2935" t="str">
        <f>IF(ISBLANK('dein eigenes'!$A477),"",'dein eigenes'!E477)</f>
        <v/>
      </c>
      <c r="H2935" t="str">
        <f>IF(ISBLANK('dein eigenes'!$A477),"",'dein eigenes'!F477)</f>
        <v/>
      </c>
      <c r="I2935" t="str">
        <f>IF(ISBLANK('dein eigenes'!$A477),"",'dein eigenes'!G477)</f>
        <v/>
      </c>
      <c r="J2935" t="str">
        <f>IF(ISBLANK('dein eigenes'!$A477),"",'dein eigenes'!H477)</f>
        <v/>
      </c>
      <c r="K2935" t="str">
        <f>IF(ISBLANK('dein eigenes'!$A477),"",'dein eigenes'!I477)</f>
        <v/>
      </c>
      <c r="L2935" t="str">
        <f>IF(ISBLANK('dein eigenes'!$A477),"",'dein eigenes'!J477)</f>
        <v/>
      </c>
      <c r="M2935" s="64">
        <f t="shared" si="332"/>
        <v>0</v>
      </c>
    </row>
    <row r="2936" spans="1:13" x14ac:dyDescent="0.25">
      <c r="A2936" t="str">
        <f t="shared" si="333"/>
        <v/>
      </c>
      <c r="B2936">
        <f t="shared" si="334"/>
        <v>0</v>
      </c>
      <c r="C2936" t="str">
        <f>IF(ISBLANK('dein eigenes'!$A478),"",'dein eigenes'!A478)</f>
        <v/>
      </c>
      <c r="D2936" t="str">
        <f>IF(ISBLANK('dein eigenes'!$A478),"",'dein eigenes'!B478)</f>
        <v/>
      </c>
      <c r="E2936" t="str">
        <f>IF(ISBLANK('dein eigenes'!$A478),"",'dein eigenes'!C478)</f>
        <v/>
      </c>
      <c r="F2936" t="str">
        <f>IF(ISBLANK('dein eigenes'!$A478),"",'dein eigenes'!D478)</f>
        <v/>
      </c>
      <c r="G2936" t="str">
        <f>IF(ISBLANK('dein eigenes'!$A478),"",'dein eigenes'!E478)</f>
        <v/>
      </c>
      <c r="H2936" t="str">
        <f>IF(ISBLANK('dein eigenes'!$A478),"",'dein eigenes'!F478)</f>
        <v/>
      </c>
      <c r="I2936" t="str">
        <f>IF(ISBLANK('dein eigenes'!$A478),"",'dein eigenes'!G478)</f>
        <v/>
      </c>
      <c r="J2936" t="str">
        <f>IF(ISBLANK('dein eigenes'!$A478),"",'dein eigenes'!H478)</f>
        <v/>
      </c>
      <c r="K2936" t="str">
        <f>IF(ISBLANK('dein eigenes'!$A478),"",'dein eigenes'!I478)</f>
        <v/>
      </c>
      <c r="L2936" t="str">
        <f>IF(ISBLANK('dein eigenes'!$A478),"",'dein eigenes'!J478)</f>
        <v/>
      </c>
      <c r="M2936" s="64">
        <f t="shared" si="332"/>
        <v>0</v>
      </c>
    </row>
    <row r="2937" spans="1:13" x14ac:dyDescent="0.25">
      <c r="A2937" t="str">
        <f t="shared" si="333"/>
        <v/>
      </c>
      <c r="B2937">
        <f t="shared" si="334"/>
        <v>0</v>
      </c>
      <c r="C2937" t="str">
        <f>IF(ISBLANK('dein eigenes'!$A479),"",'dein eigenes'!A479)</f>
        <v/>
      </c>
      <c r="D2937" t="str">
        <f>IF(ISBLANK('dein eigenes'!$A479),"",'dein eigenes'!B479)</f>
        <v/>
      </c>
      <c r="E2937" t="str">
        <f>IF(ISBLANK('dein eigenes'!$A479),"",'dein eigenes'!C479)</f>
        <v/>
      </c>
      <c r="F2937" t="str">
        <f>IF(ISBLANK('dein eigenes'!$A479),"",'dein eigenes'!D479)</f>
        <v/>
      </c>
      <c r="G2937" t="str">
        <f>IF(ISBLANK('dein eigenes'!$A479),"",'dein eigenes'!E479)</f>
        <v/>
      </c>
      <c r="H2937" t="str">
        <f>IF(ISBLANK('dein eigenes'!$A479),"",'dein eigenes'!F479)</f>
        <v/>
      </c>
      <c r="I2937" t="str">
        <f>IF(ISBLANK('dein eigenes'!$A479),"",'dein eigenes'!G479)</f>
        <v/>
      </c>
      <c r="J2937" t="str">
        <f>IF(ISBLANK('dein eigenes'!$A479),"",'dein eigenes'!H479)</f>
        <v/>
      </c>
      <c r="K2937" t="str">
        <f>IF(ISBLANK('dein eigenes'!$A479),"",'dein eigenes'!I479)</f>
        <v/>
      </c>
      <c r="L2937" t="str">
        <f>IF(ISBLANK('dein eigenes'!$A479),"",'dein eigenes'!J479)</f>
        <v/>
      </c>
      <c r="M2937" s="64">
        <f t="shared" si="332"/>
        <v>0</v>
      </c>
    </row>
    <row r="2938" spans="1:13" x14ac:dyDescent="0.25">
      <c r="A2938" t="str">
        <f t="shared" si="333"/>
        <v/>
      </c>
      <c r="B2938">
        <f t="shared" si="334"/>
        <v>0</v>
      </c>
      <c r="C2938" t="str">
        <f>IF(ISBLANK('dein eigenes'!$A480),"",'dein eigenes'!A480)</f>
        <v/>
      </c>
      <c r="D2938" t="str">
        <f>IF(ISBLANK('dein eigenes'!$A480),"",'dein eigenes'!B480)</f>
        <v/>
      </c>
      <c r="E2938" t="str">
        <f>IF(ISBLANK('dein eigenes'!$A480),"",'dein eigenes'!C480)</f>
        <v/>
      </c>
      <c r="F2938" t="str">
        <f>IF(ISBLANK('dein eigenes'!$A480),"",'dein eigenes'!D480)</f>
        <v/>
      </c>
      <c r="G2938" t="str">
        <f>IF(ISBLANK('dein eigenes'!$A480),"",'dein eigenes'!E480)</f>
        <v/>
      </c>
      <c r="H2938" t="str">
        <f>IF(ISBLANK('dein eigenes'!$A480),"",'dein eigenes'!F480)</f>
        <v/>
      </c>
      <c r="I2938" t="str">
        <f>IF(ISBLANK('dein eigenes'!$A480),"",'dein eigenes'!G480)</f>
        <v/>
      </c>
      <c r="J2938" t="str">
        <f>IF(ISBLANK('dein eigenes'!$A480),"",'dein eigenes'!H480)</f>
        <v/>
      </c>
      <c r="K2938" t="str">
        <f>IF(ISBLANK('dein eigenes'!$A480),"",'dein eigenes'!I480)</f>
        <v/>
      </c>
      <c r="L2938" t="str">
        <f>IF(ISBLANK('dein eigenes'!$A480),"",'dein eigenes'!J480)</f>
        <v/>
      </c>
      <c r="M2938" s="64">
        <f t="shared" si="332"/>
        <v>0</v>
      </c>
    </row>
    <row r="2939" spans="1:13" x14ac:dyDescent="0.25">
      <c r="A2939" t="str">
        <f t="shared" si="333"/>
        <v/>
      </c>
      <c r="B2939">
        <f t="shared" si="334"/>
        <v>0</v>
      </c>
      <c r="C2939" t="str">
        <f>IF(ISBLANK('dein eigenes'!$A481),"",'dein eigenes'!A481)</f>
        <v/>
      </c>
      <c r="D2939" t="str">
        <f>IF(ISBLANK('dein eigenes'!$A481),"",'dein eigenes'!B481)</f>
        <v/>
      </c>
      <c r="E2939" t="str">
        <f>IF(ISBLANK('dein eigenes'!$A481),"",'dein eigenes'!C481)</f>
        <v/>
      </c>
      <c r="F2939" t="str">
        <f>IF(ISBLANK('dein eigenes'!$A481),"",'dein eigenes'!D481)</f>
        <v/>
      </c>
      <c r="G2939" t="str">
        <f>IF(ISBLANK('dein eigenes'!$A481),"",'dein eigenes'!E481)</f>
        <v/>
      </c>
      <c r="H2939" t="str">
        <f>IF(ISBLANK('dein eigenes'!$A481),"",'dein eigenes'!F481)</f>
        <v/>
      </c>
      <c r="I2939" t="str">
        <f>IF(ISBLANK('dein eigenes'!$A481),"",'dein eigenes'!G481)</f>
        <v/>
      </c>
      <c r="J2939" t="str">
        <f>IF(ISBLANK('dein eigenes'!$A481),"",'dein eigenes'!H481)</f>
        <v/>
      </c>
      <c r="K2939" t="str">
        <f>IF(ISBLANK('dein eigenes'!$A481),"",'dein eigenes'!I481)</f>
        <v/>
      </c>
      <c r="L2939" t="str">
        <f>IF(ISBLANK('dein eigenes'!$A481),"",'dein eigenes'!J481)</f>
        <v/>
      </c>
      <c r="M2939" s="64">
        <f t="shared" si="332"/>
        <v>0</v>
      </c>
    </row>
    <row r="2940" spans="1:13" x14ac:dyDescent="0.25">
      <c r="A2940" t="str">
        <f t="shared" si="333"/>
        <v/>
      </c>
      <c r="B2940">
        <f t="shared" si="334"/>
        <v>0</v>
      </c>
      <c r="C2940" t="str">
        <f>IF(ISBLANK('dein eigenes'!$A482),"",'dein eigenes'!A482)</f>
        <v/>
      </c>
      <c r="D2940" t="str">
        <f>IF(ISBLANK('dein eigenes'!$A482),"",'dein eigenes'!B482)</f>
        <v/>
      </c>
      <c r="E2940" t="str">
        <f>IF(ISBLANK('dein eigenes'!$A482),"",'dein eigenes'!C482)</f>
        <v/>
      </c>
      <c r="F2940" t="str">
        <f>IF(ISBLANK('dein eigenes'!$A482),"",'dein eigenes'!D482)</f>
        <v/>
      </c>
      <c r="G2940" t="str">
        <f>IF(ISBLANK('dein eigenes'!$A482),"",'dein eigenes'!E482)</f>
        <v/>
      </c>
      <c r="H2940" t="str">
        <f>IF(ISBLANK('dein eigenes'!$A482),"",'dein eigenes'!F482)</f>
        <v/>
      </c>
      <c r="I2940" t="str">
        <f>IF(ISBLANK('dein eigenes'!$A482),"",'dein eigenes'!G482)</f>
        <v/>
      </c>
      <c r="J2940" t="str">
        <f>IF(ISBLANK('dein eigenes'!$A482),"",'dein eigenes'!H482)</f>
        <v/>
      </c>
      <c r="K2940" t="str">
        <f>IF(ISBLANK('dein eigenes'!$A482),"",'dein eigenes'!I482)</f>
        <v/>
      </c>
      <c r="L2940" t="str">
        <f>IF(ISBLANK('dein eigenes'!$A482),"",'dein eigenes'!J482)</f>
        <v/>
      </c>
      <c r="M2940" s="64">
        <f t="shared" si="332"/>
        <v>0</v>
      </c>
    </row>
    <row r="2941" spans="1:13" x14ac:dyDescent="0.25">
      <c r="A2941" t="str">
        <f t="shared" si="333"/>
        <v/>
      </c>
      <c r="B2941">
        <f t="shared" si="334"/>
        <v>0</v>
      </c>
      <c r="C2941" t="str">
        <f>IF(ISBLANK('dein eigenes'!$A483),"",'dein eigenes'!A483)</f>
        <v/>
      </c>
      <c r="D2941" t="str">
        <f>IF(ISBLANK('dein eigenes'!$A483),"",'dein eigenes'!B483)</f>
        <v/>
      </c>
      <c r="E2941" t="str">
        <f>IF(ISBLANK('dein eigenes'!$A483),"",'dein eigenes'!C483)</f>
        <v/>
      </c>
      <c r="F2941" t="str">
        <f>IF(ISBLANK('dein eigenes'!$A483),"",'dein eigenes'!D483)</f>
        <v/>
      </c>
      <c r="G2941" t="str">
        <f>IF(ISBLANK('dein eigenes'!$A483),"",'dein eigenes'!E483)</f>
        <v/>
      </c>
      <c r="H2941" t="str">
        <f>IF(ISBLANK('dein eigenes'!$A483),"",'dein eigenes'!F483)</f>
        <v/>
      </c>
      <c r="I2941" t="str">
        <f>IF(ISBLANK('dein eigenes'!$A483),"",'dein eigenes'!G483)</f>
        <v/>
      </c>
      <c r="J2941" t="str">
        <f>IF(ISBLANK('dein eigenes'!$A483),"",'dein eigenes'!H483)</f>
        <v/>
      </c>
      <c r="K2941" t="str">
        <f>IF(ISBLANK('dein eigenes'!$A483),"",'dein eigenes'!I483)</f>
        <v/>
      </c>
      <c r="L2941" t="str">
        <f>IF(ISBLANK('dein eigenes'!$A483),"",'dein eigenes'!J483)</f>
        <v/>
      </c>
      <c r="M2941" s="64">
        <f t="shared" si="332"/>
        <v>0</v>
      </c>
    </row>
    <row r="2942" spans="1:13" x14ac:dyDescent="0.25">
      <c r="A2942" t="str">
        <f t="shared" si="333"/>
        <v/>
      </c>
      <c r="B2942">
        <f t="shared" si="334"/>
        <v>0</v>
      </c>
      <c r="C2942" t="str">
        <f>IF(ISBLANK('dein eigenes'!$A484),"",'dein eigenes'!A484)</f>
        <v/>
      </c>
      <c r="D2942" t="str">
        <f>IF(ISBLANK('dein eigenes'!$A484),"",'dein eigenes'!B484)</f>
        <v/>
      </c>
      <c r="E2942" t="str">
        <f>IF(ISBLANK('dein eigenes'!$A484),"",'dein eigenes'!C484)</f>
        <v/>
      </c>
      <c r="F2942" t="str">
        <f>IF(ISBLANK('dein eigenes'!$A484),"",'dein eigenes'!D484)</f>
        <v/>
      </c>
      <c r="G2942" t="str">
        <f>IF(ISBLANK('dein eigenes'!$A484),"",'dein eigenes'!E484)</f>
        <v/>
      </c>
      <c r="H2942" t="str">
        <f>IF(ISBLANK('dein eigenes'!$A484),"",'dein eigenes'!F484)</f>
        <v/>
      </c>
      <c r="I2942" t="str">
        <f>IF(ISBLANK('dein eigenes'!$A484),"",'dein eigenes'!G484)</f>
        <v/>
      </c>
      <c r="J2942" t="str">
        <f>IF(ISBLANK('dein eigenes'!$A484),"",'dein eigenes'!H484)</f>
        <v/>
      </c>
      <c r="K2942" t="str">
        <f>IF(ISBLANK('dein eigenes'!$A484),"",'dein eigenes'!I484)</f>
        <v/>
      </c>
      <c r="L2942" t="str">
        <f>IF(ISBLANK('dein eigenes'!$A484),"",'dein eigenes'!J484)</f>
        <v/>
      </c>
      <c r="M2942" s="64">
        <f t="shared" si="332"/>
        <v>0</v>
      </c>
    </row>
    <row r="2943" spans="1:13" x14ac:dyDescent="0.25">
      <c r="A2943" t="str">
        <f t="shared" si="333"/>
        <v/>
      </c>
      <c r="B2943">
        <f t="shared" si="334"/>
        <v>0</v>
      </c>
      <c r="C2943" t="str">
        <f>IF(ISBLANK('dein eigenes'!$A485),"",'dein eigenes'!A485)</f>
        <v/>
      </c>
      <c r="D2943" t="str">
        <f>IF(ISBLANK('dein eigenes'!$A485),"",'dein eigenes'!B485)</f>
        <v/>
      </c>
      <c r="E2943" t="str">
        <f>IF(ISBLANK('dein eigenes'!$A485),"",'dein eigenes'!C485)</f>
        <v/>
      </c>
      <c r="F2943" t="str">
        <f>IF(ISBLANK('dein eigenes'!$A485),"",'dein eigenes'!D485)</f>
        <v/>
      </c>
      <c r="G2943" t="str">
        <f>IF(ISBLANK('dein eigenes'!$A485),"",'dein eigenes'!E485)</f>
        <v/>
      </c>
      <c r="H2943" t="str">
        <f>IF(ISBLANK('dein eigenes'!$A485),"",'dein eigenes'!F485)</f>
        <v/>
      </c>
      <c r="I2943" t="str">
        <f>IF(ISBLANK('dein eigenes'!$A485),"",'dein eigenes'!G485)</f>
        <v/>
      </c>
      <c r="J2943" t="str">
        <f>IF(ISBLANK('dein eigenes'!$A485),"",'dein eigenes'!H485)</f>
        <v/>
      </c>
      <c r="K2943" t="str">
        <f>IF(ISBLANK('dein eigenes'!$A485),"",'dein eigenes'!I485)</f>
        <v/>
      </c>
      <c r="L2943" t="str">
        <f>IF(ISBLANK('dein eigenes'!$A485),"",'dein eigenes'!J485)</f>
        <v/>
      </c>
      <c r="M2943" s="64">
        <f t="shared" si="332"/>
        <v>0</v>
      </c>
    </row>
    <row r="2944" spans="1:13" x14ac:dyDescent="0.25">
      <c r="A2944" t="str">
        <f t="shared" si="333"/>
        <v/>
      </c>
      <c r="B2944">
        <f t="shared" si="334"/>
        <v>0</v>
      </c>
      <c r="C2944" t="str">
        <f>IF(ISBLANK('dein eigenes'!$A486),"",'dein eigenes'!A486)</f>
        <v/>
      </c>
      <c r="D2944" t="str">
        <f>IF(ISBLANK('dein eigenes'!$A486),"",'dein eigenes'!B486)</f>
        <v/>
      </c>
      <c r="E2944" t="str">
        <f>IF(ISBLANK('dein eigenes'!$A486),"",'dein eigenes'!C486)</f>
        <v/>
      </c>
      <c r="F2944" t="str">
        <f>IF(ISBLANK('dein eigenes'!$A486),"",'dein eigenes'!D486)</f>
        <v/>
      </c>
      <c r="G2944" t="str">
        <f>IF(ISBLANK('dein eigenes'!$A486),"",'dein eigenes'!E486)</f>
        <v/>
      </c>
      <c r="H2944" t="str">
        <f>IF(ISBLANK('dein eigenes'!$A486),"",'dein eigenes'!F486)</f>
        <v/>
      </c>
      <c r="I2944" t="str">
        <f>IF(ISBLANK('dein eigenes'!$A486),"",'dein eigenes'!G486)</f>
        <v/>
      </c>
      <c r="J2944" t="str">
        <f>IF(ISBLANK('dein eigenes'!$A486),"",'dein eigenes'!H486)</f>
        <v/>
      </c>
      <c r="K2944" t="str">
        <f>IF(ISBLANK('dein eigenes'!$A486),"",'dein eigenes'!I486)</f>
        <v/>
      </c>
      <c r="L2944" t="str">
        <f>IF(ISBLANK('dein eigenes'!$A486),"",'dein eigenes'!J486)</f>
        <v/>
      </c>
      <c r="M2944" s="64">
        <f t="shared" si="332"/>
        <v>0</v>
      </c>
    </row>
    <row r="2945" spans="1:13" x14ac:dyDescent="0.25">
      <c r="A2945" t="str">
        <f t="shared" si="333"/>
        <v/>
      </c>
      <c r="B2945">
        <f t="shared" si="334"/>
        <v>0</v>
      </c>
      <c r="C2945" t="str">
        <f>IF(ISBLANK('dein eigenes'!$A487),"",'dein eigenes'!A487)</f>
        <v/>
      </c>
      <c r="D2945" t="str">
        <f>IF(ISBLANK('dein eigenes'!$A487),"",'dein eigenes'!B487)</f>
        <v/>
      </c>
      <c r="E2945" t="str">
        <f>IF(ISBLANK('dein eigenes'!$A487),"",'dein eigenes'!C487)</f>
        <v/>
      </c>
      <c r="F2945" t="str">
        <f>IF(ISBLANK('dein eigenes'!$A487),"",'dein eigenes'!D487)</f>
        <v/>
      </c>
      <c r="G2945" t="str">
        <f>IF(ISBLANK('dein eigenes'!$A487),"",'dein eigenes'!E487)</f>
        <v/>
      </c>
      <c r="H2945" t="str">
        <f>IF(ISBLANK('dein eigenes'!$A487),"",'dein eigenes'!F487)</f>
        <v/>
      </c>
      <c r="I2945" t="str">
        <f>IF(ISBLANK('dein eigenes'!$A487),"",'dein eigenes'!G487)</f>
        <v/>
      </c>
      <c r="J2945" t="str">
        <f>IF(ISBLANK('dein eigenes'!$A487),"",'dein eigenes'!H487)</f>
        <v/>
      </c>
      <c r="K2945" t="str">
        <f>IF(ISBLANK('dein eigenes'!$A487),"",'dein eigenes'!I487)</f>
        <v/>
      </c>
      <c r="L2945" t="str">
        <f>IF(ISBLANK('dein eigenes'!$A487),"",'dein eigenes'!J487)</f>
        <v/>
      </c>
      <c r="M2945" s="64">
        <f t="shared" si="332"/>
        <v>0</v>
      </c>
    </row>
    <row r="2946" spans="1:13" x14ac:dyDescent="0.25">
      <c r="A2946" t="str">
        <f t="shared" si="333"/>
        <v/>
      </c>
      <c r="B2946">
        <f t="shared" si="334"/>
        <v>0</v>
      </c>
      <c r="C2946" t="str">
        <f>IF(ISBLANK('dein eigenes'!$A488),"",'dein eigenes'!A488)</f>
        <v/>
      </c>
      <c r="D2946" t="str">
        <f>IF(ISBLANK('dein eigenes'!$A488),"",'dein eigenes'!B488)</f>
        <v/>
      </c>
      <c r="E2946" t="str">
        <f>IF(ISBLANK('dein eigenes'!$A488),"",'dein eigenes'!C488)</f>
        <v/>
      </c>
      <c r="F2946" t="str">
        <f>IF(ISBLANK('dein eigenes'!$A488),"",'dein eigenes'!D488)</f>
        <v/>
      </c>
      <c r="G2946" t="str">
        <f>IF(ISBLANK('dein eigenes'!$A488),"",'dein eigenes'!E488)</f>
        <v/>
      </c>
      <c r="H2946" t="str">
        <f>IF(ISBLANK('dein eigenes'!$A488),"",'dein eigenes'!F488)</f>
        <v/>
      </c>
      <c r="I2946" t="str">
        <f>IF(ISBLANK('dein eigenes'!$A488),"",'dein eigenes'!G488)</f>
        <v/>
      </c>
      <c r="J2946" t="str">
        <f>IF(ISBLANK('dein eigenes'!$A488),"",'dein eigenes'!H488)</f>
        <v/>
      </c>
      <c r="K2946" t="str">
        <f>IF(ISBLANK('dein eigenes'!$A488),"",'dein eigenes'!I488)</f>
        <v/>
      </c>
      <c r="L2946" t="str">
        <f>IF(ISBLANK('dein eigenes'!$A488),"",'dein eigenes'!J488)</f>
        <v/>
      </c>
      <c r="M2946" s="64">
        <f t="shared" si="332"/>
        <v>0</v>
      </c>
    </row>
    <row r="2947" spans="1:13" x14ac:dyDescent="0.25">
      <c r="A2947" t="str">
        <f t="shared" si="333"/>
        <v/>
      </c>
      <c r="B2947">
        <f t="shared" si="334"/>
        <v>0</v>
      </c>
      <c r="C2947" t="str">
        <f>IF(ISBLANK('dein eigenes'!$A489),"",'dein eigenes'!A489)</f>
        <v/>
      </c>
      <c r="D2947" t="str">
        <f>IF(ISBLANK('dein eigenes'!$A489),"",'dein eigenes'!B489)</f>
        <v/>
      </c>
      <c r="E2947" t="str">
        <f>IF(ISBLANK('dein eigenes'!$A489),"",'dein eigenes'!C489)</f>
        <v/>
      </c>
      <c r="F2947" t="str">
        <f>IF(ISBLANK('dein eigenes'!$A489),"",'dein eigenes'!D489)</f>
        <v/>
      </c>
      <c r="G2947" t="str">
        <f>IF(ISBLANK('dein eigenes'!$A489),"",'dein eigenes'!E489)</f>
        <v/>
      </c>
      <c r="H2947" t="str">
        <f>IF(ISBLANK('dein eigenes'!$A489),"",'dein eigenes'!F489)</f>
        <v/>
      </c>
      <c r="I2947" t="str">
        <f>IF(ISBLANK('dein eigenes'!$A489),"",'dein eigenes'!G489)</f>
        <v/>
      </c>
      <c r="J2947" t="str">
        <f>IF(ISBLANK('dein eigenes'!$A489),"",'dein eigenes'!H489)</f>
        <v/>
      </c>
      <c r="K2947" t="str">
        <f>IF(ISBLANK('dein eigenes'!$A489),"",'dein eigenes'!I489)</f>
        <v/>
      </c>
      <c r="L2947" t="str">
        <f>IF(ISBLANK('dein eigenes'!$A489),"",'dein eigenes'!J489)</f>
        <v/>
      </c>
      <c r="M2947" s="64">
        <f t="shared" si="332"/>
        <v>0</v>
      </c>
    </row>
    <row r="2948" spans="1:13" x14ac:dyDescent="0.25">
      <c r="A2948" t="str">
        <f t="shared" si="333"/>
        <v/>
      </c>
      <c r="B2948">
        <f t="shared" si="334"/>
        <v>0</v>
      </c>
      <c r="C2948" t="str">
        <f>IF(ISBLANK('dein eigenes'!$A490),"",'dein eigenes'!A490)</f>
        <v/>
      </c>
      <c r="D2948" t="str">
        <f>IF(ISBLANK('dein eigenes'!$A490),"",'dein eigenes'!B490)</f>
        <v/>
      </c>
      <c r="E2948" t="str">
        <f>IF(ISBLANK('dein eigenes'!$A490),"",'dein eigenes'!C490)</f>
        <v/>
      </c>
      <c r="F2948" t="str">
        <f>IF(ISBLANK('dein eigenes'!$A490),"",'dein eigenes'!D490)</f>
        <v/>
      </c>
      <c r="G2948" t="str">
        <f>IF(ISBLANK('dein eigenes'!$A490),"",'dein eigenes'!E490)</f>
        <v/>
      </c>
      <c r="H2948" t="str">
        <f>IF(ISBLANK('dein eigenes'!$A490),"",'dein eigenes'!F490)</f>
        <v/>
      </c>
      <c r="I2948" t="str">
        <f>IF(ISBLANK('dein eigenes'!$A490),"",'dein eigenes'!G490)</f>
        <v/>
      </c>
      <c r="J2948" t="str">
        <f>IF(ISBLANK('dein eigenes'!$A490),"",'dein eigenes'!H490)</f>
        <v/>
      </c>
      <c r="K2948" t="str">
        <f>IF(ISBLANK('dein eigenes'!$A490),"",'dein eigenes'!I490)</f>
        <v/>
      </c>
      <c r="L2948" t="str">
        <f>IF(ISBLANK('dein eigenes'!$A490),"",'dein eigenes'!J490)</f>
        <v/>
      </c>
      <c r="M2948" s="64">
        <f t="shared" si="332"/>
        <v>0</v>
      </c>
    </row>
    <row r="2949" spans="1:13" x14ac:dyDescent="0.25">
      <c r="A2949" t="str">
        <f t="shared" si="333"/>
        <v/>
      </c>
      <c r="B2949">
        <f t="shared" si="334"/>
        <v>0</v>
      </c>
      <c r="C2949" t="str">
        <f>IF(ISBLANK('dein eigenes'!$A491),"",'dein eigenes'!A491)</f>
        <v/>
      </c>
      <c r="D2949" t="str">
        <f>IF(ISBLANK('dein eigenes'!$A491),"",'dein eigenes'!B491)</f>
        <v/>
      </c>
      <c r="E2949" t="str">
        <f>IF(ISBLANK('dein eigenes'!$A491),"",'dein eigenes'!C491)</f>
        <v/>
      </c>
      <c r="F2949" t="str">
        <f>IF(ISBLANK('dein eigenes'!$A491),"",'dein eigenes'!D491)</f>
        <v/>
      </c>
      <c r="G2949" t="str">
        <f>IF(ISBLANK('dein eigenes'!$A491),"",'dein eigenes'!E491)</f>
        <v/>
      </c>
      <c r="H2949" t="str">
        <f>IF(ISBLANK('dein eigenes'!$A491),"",'dein eigenes'!F491)</f>
        <v/>
      </c>
      <c r="I2949" t="str">
        <f>IF(ISBLANK('dein eigenes'!$A491),"",'dein eigenes'!G491)</f>
        <v/>
      </c>
      <c r="J2949" t="str">
        <f>IF(ISBLANK('dein eigenes'!$A491),"",'dein eigenes'!H491)</f>
        <v/>
      </c>
      <c r="K2949" t="str">
        <f>IF(ISBLANK('dein eigenes'!$A491),"",'dein eigenes'!I491)</f>
        <v/>
      </c>
      <c r="L2949" t="str">
        <f>IF(ISBLANK('dein eigenes'!$A491),"",'dein eigenes'!J491)</f>
        <v/>
      </c>
      <c r="M2949" s="64">
        <f t="shared" si="332"/>
        <v>0</v>
      </c>
    </row>
    <row r="2950" spans="1:13" x14ac:dyDescent="0.25">
      <c r="A2950" t="str">
        <f t="shared" si="333"/>
        <v/>
      </c>
      <c r="B2950">
        <f t="shared" si="334"/>
        <v>0</v>
      </c>
      <c r="C2950" t="str">
        <f>IF(ISBLANK('dein eigenes'!$A492),"",'dein eigenes'!A492)</f>
        <v/>
      </c>
      <c r="D2950" t="str">
        <f>IF(ISBLANK('dein eigenes'!$A492),"",'dein eigenes'!B492)</f>
        <v/>
      </c>
      <c r="E2950" t="str">
        <f>IF(ISBLANK('dein eigenes'!$A492),"",'dein eigenes'!C492)</f>
        <v/>
      </c>
      <c r="F2950" t="str">
        <f>IF(ISBLANK('dein eigenes'!$A492),"",'dein eigenes'!D492)</f>
        <v/>
      </c>
      <c r="G2950" t="str">
        <f>IF(ISBLANK('dein eigenes'!$A492),"",'dein eigenes'!E492)</f>
        <v/>
      </c>
      <c r="H2950" t="str">
        <f>IF(ISBLANK('dein eigenes'!$A492),"",'dein eigenes'!F492)</f>
        <v/>
      </c>
      <c r="I2950" t="str">
        <f>IF(ISBLANK('dein eigenes'!$A492),"",'dein eigenes'!G492)</f>
        <v/>
      </c>
      <c r="J2950" t="str">
        <f>IF(ISBLANK('dein eigenes'!$A492),"",'dein eigenes'!H492)</f>
        <v/>
      </c>
      <c r="K2950" t="str">
        <f>IF(ISBLANK('dein eigenes'!$A492),"",'dein eigenes'!I492)</f>
        <v/>
      </c>
      <c r="L2950" t="str">
        <f>IF(ISBLANK('dein eigenes'!$A492),"",'dein eigenes'!J492)</f>
        <v/>
      </c>
      <c r="M2950" s="64">
        <f t="shared" si="332"/>
        <v>0</v>
      </c>
    </row>
    <row r="2951" spans="1:13" x14ac:dyDescent="0.25">
      <c r="A2951" t="str">
        <f t="shared" si="333"/>
        <v/>
      </c>
      <c r="B2951">
        <f t="shared" si="334"/>
        <v>0</v>
      </c>
      <c r="C2951" t="str">
        <f>IF(ISBLANK('dein eigenes'!$A493),"",'dein eigenes'!A493)</f>
        <v/>
      </c>
      <c r="D2951" t="str">
        <f>IF(ISBLANK('dein eigenes'!$A493),"",'dein eigenes'!B493)</f>
        <v/>
      </c>
      <c r="E2951" t="str">
        <f>IF(ISBLANK('dein eigenes'!$A493),"",'dein eigenes'!C493)</f>
        <v/>
      </c>
      <c r="F2951" t="str">
        <f>IF(ISBLANK('dein eigenes'!$A493),"",'dein eigenes'!D493)</f>
        <v/>
      </c>
      <c r="G2951" t="str">
        <f>IF(ISBLANK('dein eigenes'!$A493),"",'dein eigenes'!E493)</f>
        <v/>
      </c>
      <c r="H2951" t="str">
        <f>IF(ISBLANK('dein eigenes'!$A493),"",'dein eigenes'!F493)</f>
        <v/>
      </c>
      <c r="I2951" t="str">
        <f>IF(ISBLANK('dein eigenes'!$A493),"",'dein eigenes'!G493)</f>
        <v/>
      </c>
      <c r="J2951" t="str">
        <f>IF(ISBLANK('dein eigenes'!$A493),"",'dein eigenes'!H493)</f>
        <v/>
      </c>
      <c r="K2951" t="str">
        <f>IF(ISBLANK('dein eigenes'!$A493),"",'dein eigenes'!I493)</f>
        <v/>
      </c>
      <c r="L2951" t="str">
        <f>IF(ISBLANK('dein eigenes'!$A493),"",'dein eigenes'!J493)</f>
        <v/>
      </c>
      <c r="M2951" s="64">
        <f t="shared" si="332"/>
        <v>0</v>
      </c>
    </row>
    <row r="2952" spans="1:13" x14ac:dyDescent="0.25">
      <c r="A2952" t="str">
        <f t="shared" si="333"/>
        <v/>
      </c>
      <c r="B2952">
        <f t="shared" si="334"/>
        <v>0</v>
      </c>
      <c r="C2952" t="str">
        <f>IF(ISBLANK('dein eigenes'!$A494),"",'dein eigenes'!A494)</f>
        <v/>
      </c>
      <c r="D2952" t="str">
        <f>IF(ISBLANK('dein eigenes'!$A494),"",'dein eigenes'!B494)</f>
        <v/>
      </c>
      <c r="E2952" t="str">
        <f>IF(ISBLANK('dein eigenes'!$A494),"",'dein eigenes'!C494)</f>
        <v/>
      </c>
      <c r="F2952" t="str">
        <f>IF(ISBLANK('dein eigenes'!$A494),"",'dein eigenes'!D494)</f>
        <v/>
      </c>
      <c r="G2952" t="str">
        <f>IF(ISBLANK('dein eigenes'!$A494),"",'dein eigenes'!E494)</f>
        <v/>
      </c>
      <c r="H2952" t="str">
        <f>IF(ISBLANK('dein eigenes'!$A494),"",'dein eigenes'!F494)</f>
        <v/>
      </c>
      <c r="I2952" t="str">
        <f>IF(ISBLANK('dein eigenes'!$A494),"",'dein eigenes'!G494)</f>
        <v/>
      </c>
      <c r="J2952" t="str">
        <f>IF(ISBLANK('dein eigenes'!$A494),"",'dein eigenes'!H494)</f>
        <v/>
      </c>
      <c r="K2952" t="str">
        <f>IF(ISBLANK('dein eigenes'!$A494),"",'dein eigenes'!I494)</f>
        <v/>
      </c>
      <c r="L2952" t="str">
        <f>IF(ISBLANK('dein eigenes'!$A494),"",'dein eigenes'!J494)</f>
        <v/>
      </c>
      <c r="M2952" s="64">
        <f t="shared" si="332"/>
        <v>0</v>
      </c>
    </row>
    <row r="2953" spans="1:13" x14ac:dyDescent="0.25">
      <c r="A2953" t="str">
        <f t="shared" si="333"/>
        <v/>
      </c>
      <c r="B2953">
        <f t="shared" si="334"/>
        <v>0</v>
      </c>
      <c r="C2953" t="str">
        <f>IF(ISBLANK('dein eigenes'!$A495),"",'dein eigenes'!A495)</f>
        <v/>
      </c>
      <c r="D2953" t="str">
        <f>IF(ISBLANK('dein eigenes'!$A495),"",'dein eigenes'!B495)</f>
        <v/>
      </c>
      <c r="E2953" t="str">
        <f>IF(ISBLANK('dein eigenes'!$A495),"",'dein eigenes'!C495)</f>
        <v/>
      </c>
      <c r="F2953" t="str">
        <f>IF(ISBLANK('dein eigenes'!$A495),"",'dein eigenes'!D495)</f>
        <v/>
      </c>
      <c r="G2953" t="str">
        <f>IF(ISBLANK('dein eigenes'!$A495),"",'dein eigenes'!E495)</f>
        <v/>
      </c>
      <c r="H2953" t="str">
        <f>IF(ISBLANK('dein eigenes'!$A495),"",'dein eigenes'!F495)</f>
        <v/>
      </c>
      <c r="I2953" t="str">
        <f>IF(ISBLANK('dein eigenes'!$A495),"",'dein eigenes'!G495)</f>
        <v/>
      </c>
      <c r="J2953" t="str">
        <f>IF(ISBLANK('dein eigenes'!$A495),"",'dein eigenes'!H495)</f>
        <v/>
      </c>
      <c r="K2953" t="str">
        <f>IF(ISBLANK('dein eigenes'!$A495),"",'dein eigenes'!I495)</f>
        <v/>
      </c>
      <c r="L2953" t="str">
        <f>IF(ISBLANK('dein eigenes'!$A495),"",'dein eigenes'!J495)</f>
        <v/>
      </c>
      <c r="M2953" s="64">
        <f t="shared" si="332"/>
        <v>0</v>
      </c>
    </row>
    <row r="2954" spans="1:13" x14ac:dyDescent="0.25">
      <c r="A2954" t="str">
        <f t="shared" si="333"/>
        <v/>
      </c>
      <c r="B2954">
        <f t="shared" si="334"/>
        <v>0</v>
      </c>
      <c r="C2954" t="str">
        <f>IF(ISBLANK('dein eigenes'!$A496),"",'dein eigenes'!A496)</f>
        <v/>
      </c>
      <c r="D2954" t="str">
        <f>IF(ISBLANK('dein eigenes'!$A496),"",'dein eigenes'!B496)</f>
        <v/>
      </c>
      <c r="E2954" t="str">
        <f>IF(ISBLANK('dein eigenes'!$A496),"",'dein eigenes'!C496)</f>
        <v/>
      </c>
      <c r="F2954" t="str">
        <f>IF(ISBLANK('dein eigenes'!$A496),"",'dein eigenes'!D496)</f>
        <v/>
      </c>
      <c r="G2954" t="str">
        <f>IF(ISBLANK('dein eigenes'!$A496),"",'dein eigenes'!E496)</f>
        <v/>
      </c>
      <c r="H2954" t="str">
        <f>IF(ISBLANK('dein eigenes'!$A496),"",'dein eigenes'!F496)</f>
        <v/>
      </c>
      <c r="I2954" t="str">
        <f>IF(ISBLANK('dein eigenes'!$A496),"",'dein eigenes'!G496)</f>
        <v/>
      </c>
      <c r="J2954" t="str">
        <f>IF(ISBLANK('dein eigenes'!$A496),"",'dein eigenes'!H496)</f>
        <v/>
      </c>
      <c r="K2954" t="str">
        <f>IF(ISBLANK('dein eigenes'!$A496),"",'dein eigenes'!I496)</f>
        <v/>
      </c>
      <c r="L2954" t="str">
        <f>IF(ISBLANK('dein eigenes'!$A496),"",'dein eigenes'!J496)</f>
        <v/>
      </c>
      <c r="M2954" s="64">
        <f t="shared" si="332"/>
        <v>0</v>
      </c>
    </row>
    <row r="2955" spans="1:13" x14ac:dyDescent="0.25">
      <c r="A2955" t="str">
        <f t="shared" si="333"/>
        <v/>
      </c>
      <c r="B2955">
        <f t="shared" si="334"/>
        <v>0</v>
      </c>
      <c r="C2955" t="str">
        <f>IF(ISBLANK('dein eigenes'!$A497),"",'dein eigenes'!A497)</f>
        <v/>
      </c>
      <c r="D2955" t="str">
        <f>IF(ISBLANK('dein eigenes'!$A497),"",'dein eigenes'!B497)</f>
        <v/>
      </c>
      <c r="E2955" t="str">
        <f>IF(ISBLANK('dein eigenes'!$A497),"",'dein eigenes'!C497)</f>
        <v/>
      </c>
      <c r="F2955" t="str">
        <f>IF(ISBLANK('dein eigenes'!$A497),"",'dein eigenes'!D497)</f>
        <v/>
      </c>
      <c r="G2955" t="str">
        <f>IF(ISBLANK('dein eigenes'!$A497),"",'dein eigenes'!E497)</f>
        <v/>
      </c>
      <c r="H2955" t="str">
        <f>IF(ISBLANK('dein eigenes'!$A497),"",'dein eigenes'!F497)</f>
        <v/>
      </c>
      <c r="I2955" t="str">
        <f>IF(ISBLANK('dein eigenes'!$A497),"",'dein eigenes'!G497)</f>
        <v/>
      </c>
      <c r="J2955" t="str">
        <f>IF(ISBLANK('dein eigenes'!$A497),"",'dein eigenes'!H497)</f>
        <v/>
      </c>
      <c r="K2955" t="str">
        <f>IF(ISBLANK('dein eigenes'!$A497),"",'dein eigenes'!I497)</f>
        <v/>
      </c>
      <c r="L2955" t="str">
        <f>IF(ISBLANK('dein eigenes'!$A497),"",'dein eigenes'!J497)</f>
        <v/>
      </c>
      <c r="M2955" s="64">
        <f t="shared" si="332"/>
        <v>0</v>
      </c>
    </row>
    <row r="2956" spans="1:13" x14ac:dyDescent="0.25">
      <c r="A2956" t="str">
        <f t="shared" si="333"/>
        <v/>
      </c>
      <c r="B2956">
        <f t="shared" si="334"/>
        <v>0</v>
      </c>
      <c r="C2956" t="str">
        <f>IF(ISBLANK('dein eigenes'!$A498),"",'dein eigenes'!A498)</f>
        <v/>
      </c>
      <c r="D2956" t="str">
        <f>IF(ISBLANK('dein eigenes'!$A498),"",'dein eigenes'!B498)</f>
        <v/>
      </c>
      <c r="E2956" t="str">
        <f>IF(ISBLANK('dein eigenes'!$A498),"",'dein eigenes'!C498)</f>
        <v/>
      </c>
      <c r="F2956" t="str">
        <f>IF(ISBLANK('dein eigenes'!$A498),"",'dein eigenes'!D498)</f>
        <v/>
      </c>
      <c r="G2956" t="str">
        <f>IF(ISBLANK('dein eigenes'!$A498),"",'dein eigenes'!E498)</f>
        <v/>
      </c>
      <c r="H2956" t="str">
        <f>IF(ISBLANK('dein eigenes'!$A498),"",'dein eigenes'!F498)</f>
        <v/>
      </c>
      <c r="I2956" t="str">
        <f>IF(ISBLANK('dein eigenes'!$A498),"",'dein eigenes'!G498)</f>
        <v/>
      </c>
      <c r="J2956" t="str">
        <f>IF(ISBLANK('dein eigenes'!$A498),"",'dein eigenes'!H498)</f>
        <v/>
      </c>
      <c r="K2956" t="str">
        <f>IF(ISBLANK('dein eigenes'!$A498),"",'dein eigenes'!I498)</f>
        <v/>
      </c>
      <c r="L2956" t="str">
        <f>IF(ISBLANK('dein eigenes'!$A498),"",'dein eigenes'!J498)</f>
        <v/>
      </c>
      <c r="M2956" s="64">
        <f t="shared" si="332"/>
        <v>0</v>
      </c>
    </row>
    <row r="2957" spans="1:13" x14ac:dyDescent="0.25">
      <c r="A2957" t="str">
        <f t="shared" si="333"/>
        <v/>
      </c>
      <c r="B2957">
        <f t="shared" si="334"/>
        <v>0</v>
      </c>
      <c r="C2957" t="str">
        <f>IF(ISBLANK('dein eigenes'!$A499),"",'dein eigenes'!A499)</f>
        <v/>
      </c>
      <c r="D2957" t="str">
        <f>IF(ISBLANK('dein eigenes'!$A499),"",'dein eigenes'!B499)</f>
        <v/>
      </c>
      <c r="E2957" t="str">
        <f>IF(ISBLANK('dein eigenes'!$A499),"",'dein eigenes'!C499)</f>
        <v/>
      </c>
      <c r="F2957" t="str">
        <f>IF(ISBLANK('dein eigenes'!$A499),"",'dein eigenes'!D499)</f>
        <v/>
      </c>
      <c r="G2957" t="str">
        <f>IF(ISBLANK('dein eigenes'!$A499),"",'dein eigenes'!E499)</f>
        <v/>
      </c>
      <c r="H2957" t="str">
        <f>IF(ISBLANK('dein eigenes'!$A499),"",'dein eigenes'!F499)</f>
        <v/>
      </c>
      <c r="I2957" t="str">
        <f>IF(ISBLANK('dein eigenes'!$A499),"",'dein eigenes'!G499)</f>
        <v/>
      </c>
      <c r="J2957" t="str">
        <f>IF(ISBLANK('dein eigenes'!$A499),"",'dein eigenes'!H499)</f>
        <v/>
      </c>
      <c r="K2957" t="str">
        <f>IF(ISBLANK('dein eigenes'!$A499),"",'dein eigenes'!I499)</f>
        <v/>
      </c>
      <c r="L2957" t="str">
        <f>IF(ISBLANK('dein eigenes'!$A499),"",'dein eigenes'!J499)</f>
        <v/>
      </c>
      <c r="M2957" s="64">
        <f t="shared" si="332"/>
        <v>0</v>
      </c>
    </row>
    <row r="2958" spans="1:13" x14ac:dyDescent="0.25">
      <c r="A2958" t="str">
        <f t="shared" si="333"/>
        <v/>
      </c>
      <c r="B2958">
        <f t="shared" si="334"/>
        <v>0</v>
      </c>
      <c r="C2958" t="str">
        <f>IF(ISBLANK('dein eigenes'!$A500),"",'dein eigenes'!A500)</f>
        <v/>
      </c>
      <c r="D2958" t="str">
        <f>IF(ISBLANK('dein eigenes'!$A500),"",'dein eigenes'!B500)</f>
        <v/>
      </c>
      <c r="E2958" t="str">
        <f>IF(ISBLANK('dein eigenes'!$A500),"",'dein eigenes'!C500)</f>
        <v/>
      </c>
      <c r="F2958" t="str">
        <f>IF(ISBLANK('dein eigenes'!$A500),"",'dein eigenes'!D500)</f>
        <v/>
      </c>
      <c r="G2958" t="str">
        <f>IF(ISBLANK('dein eigenes'!$A500),"",'dein eigenes'!E500)</f>
        <v/>
      </c>
      <c r="H2958" t="str">
        <f>IF(ISBLANK('dein eigenes'!$A500),"",'dein eigenes'!F500)</f>
        <v/>
      </c>
      <c r="I2958" t="str">
        <f>IF(ISBLANK('dein eigenes'!$A500),"",'dein eigenes'!G500)</f>
        <v/>
      </c>
      <c r="J2958" t="str">
        <f>IF(ISBLANK('dein eigenes'!$A500),"",'dein eigenes'!H500)</f>
        <v/>
      </c>
      <c r="K2958" t="str">
        <f>IF(ISBLANK('dein eigenes'!$A500),"",'dein eigenes'!I500)</f>
        <v/>
      </c>
      <c r="L2958" t="str">
        <f>IF(ISBLANK('dein eigenes'!$A500),"",'dein eigenes'!J500)</f>
        <v/>
      </c>
      <c r="M2958" s="64">
        <f t="shared" si="332"/>
        <v>0</v>
      </c>
    </row>
    <row r="2959" spans="1:13" x14ac:dyDescent="0.25">
      <c r="A2959" t="str">
        <f t="shared" si="333"/>
        <v/>
      </c>
      <c r="B2959">
        <f t="shared" si="334"/>
        <v>0</v>
      </c>
      <c r="C2959" t="str">
        <f>IF(ISBLANK('dein eigenes'!$A501),"",'dein eigenes'!A501)</f>
        <v/>
      </c>
      <c r="D2959" t="str">
        <f>IF(ISBLANK('dein eigenes'!$A501),"",'dein eigenes'!B501)</f>
        <v/>
      </c>
      <c r="E2959" t="str">
        <f>IF(ISBLANK('dein eigenes'!$A501),"",'dein eigenes'!C501)</f>
        <v/>
      </c>
      <c r="F2959" t="str">
        <f>IF(ISBLANK('dein eigenes'!$A501),"",'dein eigenes'!D501)</f>
        <v/>
      </c>
      <c r="G2959" t="str">
        <f>IF(ISBLANK('dein eigenes'!$A501),"",'dein eigenes'!E501)</f>
        <v/>
      </c>
      <c r="H2959" t="str">
        <f>IF(ISBLANK('dein eigenes'!$A501),"",'dein eigenes'!F501)</f>
        <v/>
      </c>
      <c r="I2959" t="str">
        <f>IF(ISBLANK('dein eigenes'!$A501),"",'dein eigenes'!G501)</f>
        <v/>
      </c>
      <c r="J2959" t="str">
        <f>IF(ISBLANK('dein eigenes'!$A501),"",'dein eigenes'!H501)</f>
        <v/>
      </c>
      <c r="K2959" t="str">
        <f>IF(ISBLANK('dein eigenes'!$A501),"",'dein eigenes'!I501)</f>
        <v/>
      </c>
      <c r="L2959" t="str">
        <f>IF(ISBLANK('dein eigenes'!$A501),"",'dein eigenes'!J501)</f>
        <v/>
      </c>
      <c r="M2959" s="64">
        <f t="shared" si="332"/>
        <v>0</v>
      </c>
    </row>
    <row r="2960" spans="1:13" x14ac:dyDescent="0.25">
      <c r="A2960" t="str">
        <f t="shared" si="333"/>
        <v/>
      </c>
      <c r="B2960">
        <f t="shared" si="334"/>
        <v>0</v>
      </c>
      <c r="C2960" t="str">
        <f>IF(ISBLANK('dein eigenes'!$A502),"",'dein eigenes'!A502)</f>
        <v/>
      </c>
      <c r="D2960" t="str">
        <f>IF(ISBLANK('dein eigenes'!$A502),"",'dein eigenes'!B502)</f>
        <v/>
      </c>
      <c r="E2960" t="str">
        <f>IF(ISBLANK('dein eigenes'!$A502),"",'dein eigenes'!C502)</f>
        <v/>
      </c>
      <c r="F2960" t="str">
        <f>IF(ISBLANK('dein eigenes'!$A502),"",'dein eigenes'!D502)</f>
        <v/>
      </c>
      <c r="G2960" t="str">
        <f>IF(ISBLANK('dein eigenes'!$A502),"",'dein eigenes'!E502)</f>
        <v/>
      </c>
      <c r="H2960" t="str">
        <f>IF(ISBLANK('dein eigenes'!$A502),"",'dein eigenes'!F502)</f>
        <v/>
      </c>
      <c r="I2960" t="str">
        <f>IF(ISBLANK('dein eigenes'!$A502),"",'dein eigenes'!G502)</f>
        <v/>
      </c>
      <c r="J2960" t="str">
        <f>IF(ISBLANK('dein eigenes'!$A502),"",'dein eigenes'!H502)</f>
        <v/>
      </c>
      <c r="K2960" t="str">
        <f>IF(ISBLANK('dein eigenes'!$A502),"",'dein eigenes'!I502)</f>
        <v/>
      </c>
      <c r="L2960" t="str">
        <f>IF(ISBLANK('dein eigenes'!$A502),"",'dein eigenes'!J502)</f>
        <v/>
      </c>
      <c r="M2960" s="64">
        <f t="shared" si="332"/>
        <v>0</v>
      </c>
    </row>
    <row r="2961" spans="1:13" x14ac:dyDescent="0.25">
      <c r="A2961" t="str">
        <f t="shared" si="333"/>
        <v/>
      </c>
      <c r="B2961">
        <f t="shared" si="334"/>
        <v>0</v>
      </c>
      <c r="C2961" t="str">
        <f>IF(ISBLANK('dein eigenes'!$A503),"",'dein eigenes'!A503)</f>
        <v/>
      </c>
      <c r="D2961" t="str">
        <f>IF(ISBLANK('dein eigenes'!$A503),"",'dein eigenes'!B503)</f>
        <v/>
      </c>
      <c r="E2961" t="str">
        <f>IF(ISBLANK('dein eigenes'!$A503),"",'dein eigenes'!C503)</f>
        <v/>
      </c>
      <c r="F2961" t="str">
        <f>IF(ISBLANK('dein eigenes'!$A503),"",'dein eigenes'!D503)</f>
        <v/>
      </c>
      <c r="G2961" t="str">
        <f>IF(ISBLANK('dein eigenes'!$A503),"",'dein eigenes'!E503)</f>
        <v/>
      </c>
      <c r="H2961" t="str">
        <f>IF(ISBLANK('dein eigenes'!$A503),"",'dein eigenes'!F503)</f>
        <v/>
      </c>
      <c r="I2961" t="str">
        <f>IF(ISBLANK('dein eigenes'!$A503),"",'dein eigenes'!G503)</f>
        <v/>
      </c>
      <c r="J2961" t="str">
        <f>IF(ISBLANK('dein eigenes'!$A503),"",'dein eigenes'!H503)</f>
        <v/>
      </c>
      <c r="K2961" t="str">
        <f>IF(ISBLANK('dein eigenes'!$A503),"",'dein eigenes'!I503)</f>
        <v/>
      </c>
      <c r="L2961" t="str">
        <f>IF(ISBLANK('dein eigenes'!$A503),"",'dein eigenes'!J503)</f>
        <v/>
      </c>
      <c r="M2961" s="64">
        <f t="shared" si="332"/>
        <v>0</v>
      </c>
    </row>
    <row r="2962" spans="1:13" x14ac:dyDescent="0.25">
      <c r="A2962" t="str">
        <f t="shared" si="333"/>
        <v/>
      </c>
      <c r="B2962">
        <f t="shared" si="334"/>
        <v>0</v>
      </c>
      <c r="C2962" t="str">
        <f>IF(ISBLANK('dein eigenes'!$A504),"",'dein eigenes'!A504)</f>
        <v/>
      </c>
      <c r="D2962" t="str">
        <f>IF(ISBLANK('dein eigenes'!$A504),"",'dein eigenes'!B504)</f>
        <v/>
      </c>
      <c r="E2962" t="str">
        <f>IF(ISBLANK('dein eigenes'!$A504),"",'dein eigenes'!C504)</f>
        <v/>
      </c>
      <c r="F2962" t="str">
        <f>IF(ISBLANK('dein eigenes'!$A504),"",'dein eigenes'!D504)</f>
        <v/>
      </c>
      <c r="G2962" t="str">
        <f>IF(ISBLANK('dein eigenes'!$A504),"",'dein eigenes'!E504)</f>
        <v/>
      </c>
      <c r="H2962" t="str">
        <f>IF(ISBLANK('dein eigenes'!$A504),"",'dein eigenes'!F504)</f>
        <v/>
      </c>
      <c r="I2962" t="str">
        <f>IF(ISBLANK('dein eigenes'!$A504),"",'dein eigenes'!G504)</f>
        <v/>
      </c>
      <c r="J2962" t="str">
        <f>IF(ISBLANK('dein eigenes'!$A504),"",'dein eigenes'!H504)</f>
        <v/>
      </c>
      <c r="K2962" t="str">
        <f>IF(ISBLANK('dein eigenes'!$A504),"",'dein eigenes'!I504)</f>
        <v/>
      </c>
      <c r="L2962" t="str">
        <f>IF(ISBLANK('dein eigenes'!$A504),"",'dein eigenes'!J504)</f>
        <v/>
      </c>
      <c r="M2962" s="64">
        <f t="shared" si="332"/>
        <v>0</v>
      </c>
    </row>
    <row r="2963" spans="1:13" x14ac:dyDescent="0.25">
      <c r="A2963" t="str">
        <f t="shared" si="333"/>
        <v/>
      </c>
      <c r="B2963">
        <f t="shared" si="334"/>
        <v>0</v>
      </c>
      <c r="C2963" t="str">
        <f>IF(ISBLANK('dein eigenes'!$A505),"",'dein eigenes'!A505)</f>
        <v/>
      </c>
      <c r="D2963" t="str">
        <f>IF(ISBLANK('dein eigenes'!$A505),"",'dein eigenes'!B505)</f>
        <v/>
      </c>
      <c r="E2963" t="str">
        <f>IF(ISBLANK('dein eigenes'!$A505),"",'dein eigenes'!C505)</f>
        <v/>
      </c>
      <c r="F2963" t="str">
        <f>IF(ISBLANK('dein eigenes'!$A505),"",'dein eigenes'!D505)</f>
        <v/>
      </c>
      <c r="G2963" t="str">
        <f>IF(ISBLANK('dein eigenes'!$A505),"",'dein eigenes'!E505)</f>
        <v/>
      </c>
      <c r="H2963" t="str">
        <f>IF(ISBLANK('dein eigenes'!$A505),"",'dein eigenes'!F505)</f>
        <v/>
      </c>
      <c r="I2963" t="str">
        <f>IF(ISBLANK('dein eigenes'!$A505),"",'dein eigenes'!G505)</f>
        <v/>
      </c>
      <c r="J2963" t="str">
        <f>IF(ISBLANK('dein eigenes'!$A505),"",'dein eigenes'!H505)</f>
        <v/>
      </c>
      <c r="K2963" t="str">
        <f>IF(ISBLANK('dein eigenes'!$A505),"",'dein eigenes'!I505)</f>
        <v/>
      </c>
      <c r="L2963" t="str">
        <f>IF(ISBLANK('dein eigenes'!$A505),"",'dein eigenes'!J505)</f>
        <v/>
      </c>
      <c r="M2963" s="64">
        <f t="shared" si="332"/>
        <v>0</v>
      </c>
    </row>
    <row r="2964" spans="1:13" x14ac:dyDescent="0.25">
      <c r="A2964" t="str">
        <f t="shared" si="333"/>
        <v/>
      </c>
      <c r="B2964">
        <f t="shared" si="334"/>
        <v>0</v>
      </c>
      <c r="C2964" t="str">
        <f>IF(ISBLANK('dein eigenes'!$A506),"",'dein eigenes'!A506)</f>
        <v/>
      </c>
      <c r="D2964" t="str">
        <f>IF(ISBLANK('dein eigenes'!$A506),"",'dein eigenes'!B506)</f>
        <v/>
      </c>
      <c r="E2964" t="str">
        <f>IF(ISBLANK('dein eigenes'!$A506),"",'dein eigenes'!C506)</f>
        <v/>
      </c>
      <c r="F2964" t="str">
        <f>IF(ISBLANK('dein eigenes'!$A506),"",'dein eigenes'!D506)</f>
        <v/>
      </c>
      <c r="G2964" t="str">
        <f>IF(ISBLANK('dein eigenes'!$A506),"",'dein eigenes'!E506)</f>
        <v/>
      </c>
      <c r="H2964" t="str">
        <f>IF(ISBLANK('dein eigenes'!$A506),"",'dein eigenes'!F506)</f>
        <v/>
      </c>
      <c r="I2964" t="str">
        <f>IF(ISBLANK('dein eigenes'!$A506),"",'dein eigenes'!G506)</f>
        <v/>
      </c>
      <c r="J2964" t="str">
        <f>IF(ISBLANK('dein eigenes'!$A506),"",'dein eigenes'!H506)</f>
        <v/>
      </c>
      <c r="K2964" t="str">
        <f>IF(ISBLANK('dein eigenes'!$A506),"",'dein eigenes'!I506)</f>
        <v/>
      </c>
      <c r="L2964" t="str">
        <f>IF(ISBLANK('dein eigenes'!$A506),"",'dein eigenes'!J506)</f>
        <v/>
      </c>
      <c r="M2964" s="64">
        <f t="shared" si="332"/>
        <v>0</v>
      </c>
    </row>
    <row r="2965" spans="1:13" x14ac:dyDescent="0.25">
      <c r="A2965" t="str">
        <f t="shared" si="333"/>
        <v/>
      </c>
      <c r="B2965">
        <f t="shared" si="334"/>
        <v>0</v>
      </c>
      <c r="C2965" t="str">
        <f>IF(ISBLANK('dein eigenes'!$A507),"",'dein eigenes'!A507)</f>
        <v/>
      </c>
      <c r="D2965" t="str">
        <f>IF(ISBLANK('dein eigenes'!$A507),"",'dein eigenes'!B507)</f>
        <v/>
      </c>
      <c r="E2965" t="str">
        <f>IF(ISBLANK('dein eigenes'!$A507),"",'dein eigenes'!C507)</f>
        <v/>
      </c>
      <c r="F2965" t="str">
        <f>IF(ISBLANK('dein eigenes'!$A507),"",'dein eigenes'!D507)</f>
        <v/>
      </c>
      <c r="G2965" t="str">
        <f>IF(ISBLANK('dein eigenes'!$A507),"",'dein eigenes'!E507)</f>
        <v/>
      </c>
      <c r="H2965" t="str">
        <f>IF(ISBLANK('dein eigenes'!$A507),"",'dein eigenes'!F507)</f>
        <v/>
      </c>
      <c r="I2965" t="str">
        <f>IF(ISBLANK('dein eigenes'!$A507),"",'dein eigenes'!G507)</f>
        <v/>
      </c>
      <c r="J2965" t="str">
        <f>IF(ISBLANK('dein eigenes'!$A507),"",'dein eigenes'!H507)</f>
        <v/>
      </c>
      <c r="K2965" t="str">
        <f>IF(ISBLANK('dein eigenes'!$A507),"",'dein eigenes'!I507)</f>
        <v/>
      </c>
      <c r="L2965" t="str">
        <f>IF(ISBLANK('dein eigenes'!$A507),"",'dein eigenes'!J507)</f>
        <v/>
      </c>
      <c r="M2965" s="64">
        <f t="shared" si="332"/>
        <v>0</v>
      </c>
    </row>
    <row r="2966" spans="1:13" x14ac:dyDescent="0.25">
      <c r="A2966" t="str">
        <f t="shared" si="333"/>
        <v/>
      </c>
      <c r="B2966">
        <f t="shared" si="334"/>
        <v>0</v>
      </c>
      <c r="C2966" t="str">
        <f>IF(ISBLANK('dein eigenes'!$A508),"",'dein eigenes'!A508)</f>
        <v/>
      </c>
      <c r="D2966" t="str">
        <f>IF(ISBLANK('dein eigenes'!$A508),"",'dein eigenes'!B508)</f>
        <v/>
      </c>
      <c r="E2966" t="str">
        <f>IF(ISBLANK('dein eigenes'!$A508),"",'dein eigenes'!C508)</f>
        <v/>
      </c>
      <c r="F2966" t="str">
        <f>IF(ISBLANK('dein eigenes'!$A508),"",'dein eigenes'!D508)</f>
        <v/>
      </c>
      <c r="G2966" t="str">
        <f>IF(ISBLANK('dein eigenes'!$A508),"",'dein eigenes'!E508)</f>
        <v/>
      </c>
      <c r="H2966" t="str">
        <f>IF(ISBLANK('dein eigenes'!$A508),"",'dein eigenes'!F508)</f>
        <v/>
      </c>
      <c r="I2966" t="str">
        <f>IF(ISBLANK('dein eigenes'!$A508),"",'dein eigenes'!G508)</f>
        <v/>
      </c>
      <c r="J2966" t="str">
        <f>IF(ISBLANK('dein eigenes'!$A508),"",'dein eigenes'!H508)</f>
        <v/>
      </c>
      <c r="K2966" t="str">
        <f>IF(ISBLANK('dein eigenes'!$A508),"",'dein eigenes'!I508)</f>
        <v/>
      </c>
      <c r="L2966" t="str">
        <f>IF(ISBLANK('dein eigenes'!$A508),"",'dein eigenes'!J508)</f>
        <v/>
      </c>
      <c r="M2966" s="64">
        <f t="shared" si="332"/>
        <v>0</v>
      </c>
    </row>
    <row r="2967" spans="1:13" x14ac:dyDescent="0.25">
      <c r="A2967" t="str">
        <f t="shared" si="333"/>
        <v/>
      </c>
      <c r="B2967">
        <f t="shared" si="334"/>
        <v>0</v>
      </c>
      <c r="C2967" t="str">
        <f>IF(ISBLANK('dein eigenes'!$A509),"",'dein eigenes'!A509)</f>
        <v/>
      </c>
      <c r="D2967" t="str">
        <f>IF(ISBLANK('dein eigenes'!$A509),"",'dein eigenes'!B509)</f>
        <v/>
      </c>
      <c r="E2967" t="str">
        <f>IF(ISBLANK('dein eigenes'!$A509),"",'dein eigenes'!C509)</f>
        <v/>
      </c>
      <c r="F2967" t="str">
        <f>IF(ISBLANK('dein eigenes'!$A509),"",'dein eigenes'!D509)</f>
        <v/>
      </c>
      <c r="G2967" t="str">
        <f>IF(ISBLANK('dein eigenes'!$A509),"",'dein eigenes'!E509)</f>
        <v/>
      </c>
      <c r="H2967" t="str">
        <f>IF(ISBLANK('dein eigenes'!$A509),"",'dein eigenes'!F509)</f>
        <v/>
      </c>
      <c r="I2967" t="str">
        <f>IF(ISBLANK('dein eigenes'!$A509),"",'dein eigenes'!G509)</f>
        <v/>
      </c>
      <c r="J2967" t="str">
        <f>IF(ISBLANK('dein eigenes'!$A509),"",'dein eigenes'!H509)</f>
        <v/>
      </c>
      <c r="K2967" t="str">
        <f>IF(ISBLANK('dein eigenes'!$A509),"",'dein eigenes'!I509)</f>
        <v/>
      </c>
      <c r="L2967" t="str">
        <f>IF(ISBLANK('dein eigenes'!$A509),"",'dein eigenes'!J509)</f>
        <v/>
      </c>
      <c r="M2967" s="64">
        <f t="shared" si="332"/>
        <v>0</v>
      </c>
    </row>
    <row r="2968" spans="1:13" x14ac:dyDescent="0.25">
      <c r="A2968" t="str">
        <f t="shared" si="333"/>
        <v/>
      </c>
      <c r="B2968">
        <f t="shared" si="334"/>
        <v>0</v>
      </c>
      <c r="C2968" t="str">
        <f>IF(ISBLANK('dein eigenes'!$A510),"",'dein eigenes'!A510)</f>
        <v/>
      </c>
      <c r="D2968" t="str">
        <f>IF(ISBLANK('dein eigenes'!$A510),"",'dein eigenes'!B510)</f>
        <v/>
      </c>
      <c r="E2968" t="str">
        <f>IF(ISBLANK('dein eigenes'!$A510),"",'dein eigenes'!C510)</f>
        <v/>
      </c>
      <c r="F2968" t="str">
        <f>IF(ISBLANK('dein eigenes'!$A510),"",'dein eigenes'!D510)</f>
        <v/>
      </c>
      <c r="G2968" t="str">
        <f>IF(ISBLANK('dein eigenes'!$A510),"",'dein eigenes'!E510)</f>
        <v/>
      </c>
      <c r="H2968" t="str">
        <f>IF(ISBLANK('dein eigenes'!$A510),"",'dein eigenes'!F510)</f>
        <v/>
      </c>
      <c r="I2968" t="str">
        <f>IF(ISBLANK('dein eigenes'!$A510),"",'dein eigenes'!G510)</f>
        <v/>
      </c>
      <c r="J2968" t="str">
        <f>IF(ISBLANK('dein eigenes'!$A510),"",'dein eigenes'!H510)</f>
        <v/>
      </c>
      <c r="K2968" t="str">
        <f>IF(ISBLANK('dein eigenes'!$A510),"",'dein eigenes'!I510)</f>
        <v/>
      </c>
      <c r="L2968" t="str">
        <f>IF(ISBLANK('dein eigenes'!$A510),"",'dein eigenes'!J510)</f>
        <v/>
      </c>
      <c r="M2968" s="64">
        <f t="shared" si="332"/>
        <v>0</v>
      </c>
    </row>
    <row r="2969" spans="1:13" x14ac:dyDescent="0.25">
      <c r="A2969" t="str">
        <f t="shared" si="333"/>
        <v/>
      </c>
      <c r="B2969">
        <f t="shared" si="334"/>
        <v>0</v>
      </c>
      <c r="C2969" t="str">
        <f>IF(ISBLANK('dein eigenes'!$A511),"",'dein eigenes'!A511)</f>
        <v/>
      </c>
      <c r="D2969" t="str">
        <f>IF(ISBLANK('dein eigenes'!$A511),"",'dein eigenes'!B511)</f>
        <v/>
      </c>
      <c r="E2969" t="str">
        <f>IF(ISBLANK('dein eigenes'!$A511),"",'dein eigenes'!C511)</f>
        <v/>
      </c>
      <c r="F2969" t="str">
        <f>IF(ISBLANK('dein eigenes'!$A511),"",'dein eigenes'!D511)</f>
        <v/>
      </c>
      <c r="G2969" t="str">
        <f>IF(ISBLANK('dein eigenes'!$A511),"",'dein eigenes'!E511)</f>
        <v/>
      </c>
      <c r="H2969" t="str">
        <f>IF(ISBLANK('dein eigenes'!$A511),"",'dein eigenes'!F511)</f>
        <v/>
      </c>
      <c r="I2969" t="str">
        <f>IF(ISBLANK('dein eigenes'!$A511),"",'dein eigenes'!G511)</f>
        <v/>
      </c>
      <c r="J2969" t="str">
        <f>IF(ISBLANK('dein eigenes'!$A511),"",'dein eigenes'!H511)</f>
        <v/>
      </c>
      <c r="K2969" t="str">
        <f>IF(ISBLANK('dein eigenes'!$A511),"",'dein eigenes'!I511)</f>
        <v/>
      </c>
      <c r="L2969" t="str">
        <f>IF(ISBLANK('dein eigenes'!$A511),"",'dein eigenes'!J511)</f>
        <v/>
      </c>
      <c r="M2969" s="64">
        <f t="shared" si="332"/>
        <v>0</v>
      </c>
    </row>
    <row r="2970" spans="1:13" x14ac:dyDescent="0.25">
      <c r="A2970" t="str">
        <f t="shared" si="333"/>
        <v/>
      </c>
      <c r="B2970">
        <f t="shared" si="334"/>
        <v>0</v>
      </c>
      <c r="C2970" t="str">
        <f>IF(ISBLANK('dein eigenes'!$A512),"",'dein eigenes'!A512)</f>
        <v/>
      </c>
      <c r="D2970" t="str">
        <f>IF(ISBLANK('dein eigenes'!$A512),"",'dein eigenes'!B512)</f>
        <v/>
      </c>
      <c r="E2970" t="str">
        <f>IF(ISBLANK('dein eigenes'!$A512),"",'dein eigenes'!C512)</f>
        <v/>
      </c>
      <c r="F2970" t="str">
        <f>IF(ISBLANK('dein eigenes'!$A512),"",'dein eigenes'!D512)</f>
        <v/>
      </c>
      <c r="G2970" t="str">
        <f>IF(ISBLANK('dein eigenes'!$A512),"",'dein eigenes'!E512)</f>
        <v/>
      </c>
      <c r="H2970" t="str">
        <f>IF(ISBLANK('dein eigenes'!$A512),"",'dein eigenes'!F512)</f>
        <v/>
      </c>
      <c r="I2970" t="str">
        <f>IF(ISBLANK('dein eigenes'!$A512),"",'dein eigenes'!G512)</f>
        <v/>
      </c>
      <c r="J2970" t="str">
        <f>IF(ISBLANK('dein eigenes'!$A512),"",'dein eigenes'!H512)</f>
        <v/>
      </c>
      <c r="K2970" t="str">
        <f>IF(ISBLANK('dein eigenes'!$A512),"",'dein eigenes'!I512)</f>
        <v/>
      </c>
      <c r="L2970" t="str">
        <f>IF(ISBLANK('dein eigenes'!$A512),"",'dein eigenes'!J512)</f>
        <v/>
      </c>
      <c r="M2970" s="64">
        <f t="shared" si="332"/>
        <v>0</v>
      </c>
    </row>
    <row r="2971" spans="1:13" x14ac:dyDescent="0.25">
      <c r="A2971" t="str">
        <f t="shared" si="333"/>
        <v/>
      </c>
      <c r="B2971">
        <f t="shared" si="334"/>
        <v>0</v>
      </c>
      <c r="C2971" t="str">
        <f>IF(ISBLANK('dein eigenes'!$A513),"",'dein eigenes'!A513)</f>
        <v/>
      </c>
      <c r="D2971" t="str">
        <f>IF(ISBLANK('dein eigenes'!$A513),"",'dein eigenes'!B513)</f>
        <v/>
      </c>
      <c r="E2971" t="str">
        <f>IF(ISBLANK('dein eigenes'!$A513),"",'dein eigenes'!C513)</f>
        <v/>
      </c>
      <c r="F2971" t="str">
        <f>IF(ISBLANK('dein eigenes'!$A513),"",'dein eigenes'!D513)</f>
        <v/>
      </c>
      <c r="G2971" t="str">
        <f>IF(ISBLANK('dein eigenes'!$A513),"",'dein eigenes'!E513)</f>
        <v/>
      </c>
      <c r="H2971" t="str">
        <f>IF(ISBLANK('dein eigenes'!$A513),"",'dein eigenes'!F513)</f>
        <v/>
      </c>
      <c r="I2971" t="str">
        <f>IF(ISBLANK('dein eigenes'!$A513),"",'dein eigenes'!G513)</f>
        <v/>
      </c>
      <c r="J2971" t="str">
        <f>IF(ISBLANK('dein eigenes'!$A513),"",'dein eigenes'!H513)</f>
        <v/>
      </c>
      <c r="K2971" t="str">
        <f>IF(ISBLANK('dein eigenes'!$A513),"",'dein eigenes'!I513)</f>
        <v/>
      </c>
      <c r="L2971" t="str">
        <f>IF(ISBLANK('dein eigenes'!$A513),"",'dein eigenes'!J513)</f>
        <v/>
      </c>
      <c r="M2971" s="64">
        <f t="shared" si="332"/>
        <v>0</v>
      </c>
    </row>
    <row r="2972" spans="1:13" x14ac:dyDescent="0.25">
      <c r="A2972" t="str">
        <f t="shared" si="333"/>
        <v/>
      </c>
      <c r="B2972">
        <f t="shared" si="334"/>
        <v>0</v>
      </c>
      <c r="C2972" t="str">
        <f>IF(ISBLANK('dein eigenes'!$A514),"",'dein eigenes'!A514)</f>
        <v/>
      </c>
      <c r="D2972" t="str">
        <f>IF(ISBLANK('dein eigenes'!$A514),"",'dein eigenes'!B514)</f>
        <v/>
      </c>
      <c r="E2972" t="str">
        <f>IF(ISBLANK('dein eigenes'!$A514),"",'dein eigenes'!C514)</f>
        <v/>
      </c>
      <c r="F2972" t="str">
        <f>IF(ISBLANK('dein eigenes'!$A514),"",'dein eigenes'!D514)</f>
        <v/>
      </c>
      <c r="G2972" t="str">
        <f>IF(ISBLANK('dein eigenes'!$A514),"",'dein eigenes'!E514)</f>
        <v/>
      </c>
      <c r="H2972" t="str">
        <f>IF(ISBLANK('dein eigenes'!$A514),"",'dein eigenes'!F514)</f>
        <v/>
      </c>
      <c r="I2972" t="str">
        <f>IF(ISBLANK('dein eigenes'!$A514),"",'dein eigenes'!G514)</f>
        <v/>
      </c>
      <c r="J2972" t="str">
        <f>IF(ISBLANK('dein eigenes'!$A514),"",'dein eigenes'!H514)</f>
        <v/>
      </c>
      <c r="K2972" t="str">
        <f>IF(ISBLANK('dein eigenes'!$A514),"",'dein eigenes'!I514)</f>
        <v/>
      </c>
      <c r="L2972" t="str">
        <f>IF(ISBLANK('dein eigenes'!$A514),"",'dein eigenes'!J514)</f>
        <v/>
      </c>
      <c r="M2972" s="64">
        <f t="shared" ref="M2972:M3035" si="335">IF(D2972="",0,L2972-D2972)</f>
        <v>0</v>
      </c>
    </row>
    <row r="2973" spans="1:13" x14ac:dyDescent="0.25">
      <c r="A2973" t="str">
        <f t="shared" ref="A2973:A3036" si="336">MID(C2973,1,$B$1)</f>
        <v/>
      </c>
      <c r="B2973">
        <f t="shared" ref="B2973:B3036" si="337">IF(ISBLANK(C2973),"",LEN(C2973))</f>
        <v>0</v>
      </c>
      <c r="C2973" t="str">
        <f>IF(ISBLANK('dein eigenes'!$A515),"",'dein eigenes'!A515)</f>
        <v/>
      </c>
      <c r="D2973" t="str">
        <f>IF(ISBLANK('dein eigenes'!$A515),"",'dein eigenes'!B515)</f>
        <v/>
      </c>
      <c r="E2973" t="str">
        <f>IF(ISBLANK('dein eigenes'!$A515),"",'dein eigenes'!C515)</f>
        <v/>
      </c>
      <c r="F2973" t="str">
        <f>IF(ISBLANK('dein eigenes'!$A515),"",'dein eigenes'!D515)</f>
        <v/>
      </c>
      <c r="G2973" t="str">
        <f>IF(ISBLANK('dein eigenes'!$A515),"",'dein eigenes'!E515)</f>
        <v/>
      </c>
      <c r="H2973" t="str">
        <f>IF(ISBLANK('dein eigenes'!$A515),"",'dein eigenes'!F515)</f>
        <v/>
      </c>
      <c r="I2973" t="str">
        <f>IF(ISBLANK('dein eigenes'!$A515),"",'dein eigenes'!G515)</f>
        <v/>
      </c>
      <c r="J2973" t="str">
        <f>IF(ISBLANK('dein eigenes'!$A515),"",'dein eigenes'!H515)</f>
        <v/>
      </c>
      <c r="K2973" t="str">
        <f>IF(ISBLANK('dein eigenes'!$A515),"",'dein eigenes'!I515)</f>
        <v/>
      </c>
      <c r="L2973" t="str">
        <f>IF(ISBLANK('dein eigenes'!$A515),"",'dein eigenes'!J515)</f>
        <v/>
      </c>
      <c r="M2973" s="64">
        <f t="shared" si="335"/>
        <v>0</v>
      </c>
    </row>
    <row r="2974" spans="1:13" x14ac:dyDescent="0.25">
      <c r="A2974" t="str">
        <f t="shared" si="336"/>
        <v/>
      </c>
      <c r="B2974">
        <f t="shared" si="337"/>
        <v>0</v>
      </c>
      <c r="C2974" t="str">
        <f>IF(ISBLANK('dein eigenes'!$A516),"",'dein eigenes'!A516)</f>
        <v/>
      </c>
      <c r="D2974" t="str">
        <f>IF(ISBLANK('dein eigenes'!$A516),"",'dein eigenes'!B516)</f>
        <v/>
      </c>
      <c r="E2974" t="str">
        <f>IF(ISBLANK('dein eigenes'!$A516),"",'dein eigenes'!C516)</f>
        <v/>
      </c>
      <c r="F2974" t="str">
        <f>IF(ISBLANK('dein eigenes'!$A516),"",'dein eigenes'!D516)</f>
        <v/>
      </c>
      <c r="G2974" t="str">
        <f>IF(ISBLANK('dein eigenes'!$A516),"",'dein eigenes'!E516)</f>
        <v/>
      </c>
      <c r="H2974" t="str">
        <f>IF(ISBLANK('dein eigenes'!$A516),"",'dein eigenes'!F516)</f>
        <v/>
      </c>
      <c r="I2974" t="str">
        <f>IF(ISBLANK('dein eigenes'!$A516),"",'dein eigenes'!G516)</f>
        <v/>
      </c>
      <c r="J2974" t="str">
        <f>IF(ISBLANK('dein eigenes'!$A516),"",'dein eigenes'!H516)</f>
        <v/>
      </c>
      <c r="K2974" t="str">
        <f>IF(ISBLANK('dein eigenes'!$A516),"",'dein eigenes'!I516)</f>
        <v/>
      </c>
      <c r="L2974" t="str">
        <f>IF(ISBLANK('dein eigenes'!$A516),"",'dein eigenes'!J516)</f>
        <v/>
      </c>
      <c r="M2974" s="64">
        <f t="shared" si="335"/>
        <v>0</v>
      </c>
    </row>
    <row r="2975" spans="1:13" x14ac:dyDescent="0.25">
      <c r="A2975" t="str">
        <f t="shared" si="336"/>
        <v/>
      </c>
      <c r="B2975">
        <f t="shared" si="337"/>
        <v>0</v>
      </c>
      <c r="C2975" t="str">
        <f>IF(ISBLANK('dein eigenes'!$A517),"",'dein eigenes'!A517)</f>
        <v/>
      </c>
      <c r="D2975" t="str">
        <f>IF(ISBLANK('dein eigenes'!$A517),"",'dein eigenes'!B517)</f>
        <v/>
      </c>
      <c r="E2975" t="str">
        <f>IF(ISBLANK('dein eigenes'!$A517),"",'dein eigenes'!C517)</f>
        <v/>
      </c>
      <c r="F2975" t="str">
        <f>IF(ISBLANK('dein eigenes'!$A517),"",'dein eigenes'!D517)</f>
        <v/>
      </c>
      <c r="G2975" t="str">
        <f>IF(ISBLANK('dein eigenes'!$A517),"",'dein eigenes'!E517)</f>
        <v/>
      </c>
      <c r="H2975" t="str">
        <f>IF(ISBLANK('dein eigenes'!$A517),"",'dein eigenes'!F517)</f>
        <v/>
      </c>
      <c r="I2975" t="str">
        <f>IF(ISBLANK('dein eigenes'!$A517),"",'dein eigenes'!G517)</f>
        <v/>
      </c>
      <c r="J2975" t="str">
        <f>IF(ISBLANK('dein eigenes'!$A517),"",'dein eigenes'!H517)</f>
        <v/>
      </c>
      <c r="K2975" t="str">
        <f>IF(ISBLANK('dein eigenes'!$A517),"",'dein eigenes'!I517)</f>
        <v/>
      </c>
      <c r="L2975" t="str">
        <f>IF(ISBLANK('dein eigenes'!$A517),"",'dein eigenes'!J517)</f>
        <v/>
      </c>
      <c r="M2975" s="64">
        <f t="shared" si="335"/>
        <v>0</v>
      </c>
    </row>
    <row r="2976" spans="1:13" x14ac:dyDescent="0.25">
      <c r="A2976" t="str">
        <f t="shared" si="336"/>
        <v/>
      </c>
      <c r="B2976">
        <f t="shared" si="337"/>
        <v>0</v>
      </c>
      <c r="C2976" t="str">
        <f>IF(ISBLANK('dein eigenes'!$A518),"",'dein eigenes'!A518)</f>
        <v/>
      </c>
      <c r="D2976" t="str">
        <f>IF(ISBLANK('dein eigenes'!$A518),"",'dein eigenes'!B518)</f>
        <v/>
      </c>
      <c r="E2976" t="str">
        <f>IF(ISBLANK('dein eigenes'!$A518),"",'dein eigenes'!C518)</f>
        <v/>
      </c>
      <c r="F2976" t="str">
        <f>IF(ISBLANK('dein eigenes'!$A518),"",'dein eigenes'!D518)</f>
        <v/>
      </c>
      <c r="G2976" t="str">
        <f>IF(ISBLANK('dein eigenes'!$A518),"",'dein eigenes'!E518)</f>
        <v/>
      </c>
      <c r="H2976" t="str">
        <f>IF(ISBLANK('dein eigenes'!$A518),"",'dein eigenes'!F518)</f>
        <v/>
      </c>
      <c r="I2976" t="str">
        <f>IF(ISBLANK('dein eigenes'!$A518),"",'dein eigenes'!G518)</f>
        <v/>
      </c>
      <c r="J2976" t="str">
        <f>IF(ISBLANK('dein eigenes'!$A518),"",'dein eigenes'!H518)</f>
        <v/>
      </c>
      <c r="K2976" t="str">
        <f>IF(ISBLANK('dein eigenes'!$A518),"",'dein eigenes'!I518)</f>
        <v/>
      </c>
      <c r="L2976" t="str">
        <f>IF(ISBLANK('dein eigenes'!$A518),"",'dein eigenes'!J518)</f>
        <v/>
      </c>
      <c r="M2976" s="64">
        <f t="shared" si="335"/>
        <v>0</v>
      </c>
    </row>
    <row r="2977" spans="1:13" x14ac:dyDescent="0.25">
      <c r="A2977" t="str">
        <f t="shared" si="336"/>
        <v/>
      </c>
      <c r="B2977">
        <f t="shared" si="337"/>
        <v>0</v>
      </c>
      <c r="C2977" t="str">
        <f>IF(ISBLANK('dein eigenes'!$A519),"",'dein eigenes'!A519)</f>
        <v/>
      </c>
      <c r="D2977" t="str">
        <f>IF(ISBLANK('dein eigenes'!$A519),"",'dein eigenes'!B519)</f>
        <v/>
      </c>
      <c r="E2977" t="str">
        <f>IF(ISBLANK('dein eigenes'!$A519),"",'dein eigenes'!C519)</f>
        <v/>
      </c>
      <c r="F2977" t="str">
        <f>IF(ISBLANK('dein eigenes'!$A519),"",'dein eigenes'!D519)</f>
        <v/>
      </c>
      <c r="G2977" t="str">
        <f>IF(ISBLANK('dein eigenes'!$A519),"",'dein eigenes'!E519)</f>
        <v/>
      </c>
      <c r="H2977" t="str">
        <f>IF(ISBLANK('dein eigenes'!$A519),"",'dein eigenes'!F519)</f>
        <v/>
      </c>
      <c r="I2977" t="str">
        <f>IF(ISBLANK('dein eigenes'!$A519),"",'dein eigenes'!G519)</f>
        <v/>
      </c>
      <c r="J2977" t="str">
        <f>IF(ISBLANK('dein eigenes'!$A519),"",'dein eigenes'!H519)</f>
        <v/>
      </c>
      <c r="K2977" t="str">
        <f>IF(ISBLANK('dein eigenes'!$A519),"",'dein eigenes'!I519)</f>
        <v/>
      </c>
      <c r="L2977" t="str">
        <f>IF(ISBLANK('dein eigenes'!$A519),"",'dein eigenes'!J519)</f>
        <v/>
      </c>
      <c r="M2977" s="64">
        <f t="shared" si="335"/>
        <v>0</v>
      </c>
    </row>
    <row r="2978" spans="1:13" x14ac:dyDescent="0.25">
      <c r="A2978" t="str">
        <f t="shared" si="336"/>
        <v/>
      </c>
      <c r="B2978">
        <f t="shared" si="337"/>
        <v>0</v>
      </c>
      <c r="C2978" t="str">
        <f>IF(ISBLANK('dein eigenes'!$A520),"",'dein eigenes'!A520)</f>
        <v/>
      </c>
      <c r="D2978" t="str">
        <f>IF(ISBLANK('dein eigenes'!$A520),"",'dein eigenes'!B520)</f>
        <v/>
      </c>
      <c r="E2978" t="str">
        <f>IF(ISBLANK('dein eigenes'!$A520),"",'dein eigenes'!C520)</f>
        <v/>
      </c>
      <c r="F2978" t="str">
        <f>IF(ISBLANK('dein eigenes'!$A520),"",'dein eigenes'!D520)</f>
        <v/>
      </c>
      <c r="G2978" t="str">
        <f>IF(ISBLANK('dein eigenes'!$A520),"",'dein eigenes'!E520)</f>
        <v/>
      </c>
      <c r="H2978" t="str">
        <f>IF(ISBLANK('dein eigenes'!$A520),"",'dein eigenes'!F520)</f>
        <v/>
      </c>
      <c r="I2978" t="str">
        <f>IF(ISBLANK('dein eigenes'!$A520),"",'dein eigenes'!G520)</f>
        <v/>
      </c>
      <c r="J2978" t="str">
        <f>IF(ISBLANK('dein eigenes'!$A520),"",'dein eigenes'!H520)</f>
        <v/>
      </c>
      <c r="K2978" t="str">
        <f>IF(ISBLANK('dein eigenes'!$A520),"",'dein eigenes'!I520)</f>
        <v/>
      </c>
      <c r="L2978" t="str">
        <f>IF(ISBLANK('dein eigenes'!$A520),"",'dein eigenes'!J520)</f>
        <v/>
      </c>
      <c r="M2978" s="64">
        <f t="shared" si="335"/>
        <v>0</v>
      </c>
    </row>
    <row r="2979" spans="1:13" x14ac:dyDescent="0.25">
      <c r="A2979" t="str">
        <f t="shared" si="336"/>
        <v/>
      </c>
      <c r="B2979">
        <f t="shared" si="337"/>
        <v>0</v>
      </c>
      <c r="C2979" t="str">
        <f>IF(ISBLANK('dein eigenes'!$A521),"",'dein eigenes'!A521)</f>
        <v/>
      </c>
      <c r="D2979" t="str">
        <f>IF(ISBLANK('dein eigenes'!$A521),"",'dein eigenes'!B521)</f>
        <v/>
      </c>
      <c r="E2979" t="str">
        <f>IF(ISBLANK('dein eigenes'!$A521),"",'dein eigenes'!C521)</f>
        <v/>
      </c>
      <c r="F2979" t="str">
        <f>IF(ISBLANK('dein eigenes'!$A521),"",'dein eigenes'!D521)</f>
        <v/>
      </c>
      <c r="G2979" t="str">
        <f>IF(ISBLANK('dein eigenes'!$A521),"",'dein eigenes'!E521)</f>
        <v/>
      </c>
      <c r="H2979" t="str">
        <f>IF(ISBLANK('dein eigenes'!$A521),"",'dein eigenes'!F521)</f>
        <v/>
      </c>
      <c r="I2979" t="str">
        <f>IF(ISBLANK('dein eigenes'!$A521),"",'dein eigenes'!G521)</f>
        <v/>
      </c>
      <c r="J2979" t="str">
        <f>IF(ISBLANK('dein eigenes'!$A521),"",'dein eigenes'!H521)</f>
        <v/>
      </c>
      <c r="K2979" t="str">
        <f>IF(ISBLANK('dein eigenes'!$A521),"",'dein eigenes'!I521)</f>
        <v/>
      </c>
      <c r="L2979" t="str">
        <f>IF(ISBLANK('dein eigenes'!$A521),"",'dein eigenes'!J521)</f>
        <v/>
      </c>
      <c r="M2979" s="64">
        <f t="shared" si="335"/>
        <v>0</v>
      </c>
    </row>
    <row r="2980" spans="1:13" x14ac:dyDescent="0.25">
      <c r="A2980" t="str">
        <f t="shared" si="336"/>
        <v/>
      </c>
      <c r="B2980">
        <f t="shared" si="337"/>
        <v>0</v>
      </c>
      <c r="C2980" t="str">
        <f>IF(ISBLANK('dein eigenes'!$A522),"",'dein eigenes'!A522)</f>
        <v/>
      </c>
      <c r="D2980" t="str">
        <f>IF(ISBLANK('dein eigenes'!$A522),"",'dein eigenes'!B522)</f>
        <v/>
      </c>
      <c r="E2980" t="str">
        <f>IF(ISBLANK('dein eigenes'!$A522),"",'dein eigenes'!C522)</f>
        <v/>
      </c>
      <c r="F2980" t="str">
        <f>IF(ISBLANK('dein eigenes'!$A522),"",'dein eigenes'!D522)</f>
        <v/>
      </c>
      <c r="G2980" t="str">
        <f>IF(ISBLANK('dein eigenes'!$A522),"",'dein eigenes'!E522)</f>
        <v/>
      </c>
      <c r="H2980" t="str">
        <f>IF(ISBLANK('dein eigenes'!$A522),"",'dein eigenes'!F522)</f>
        <v/>
      </c>
      <c r="I2980" t="str">
        <f>IF(ISBLANK('dein eigenes'!$A522),"",'dein eigenes'!G522)</f>
        <v/>
      </c>
      <c r="J2980" t="str">
        <f>IF(ISBLANK('dein eigenes'!$A522),"",'dein eigenes'!H522)</f>
        <v/>
      </c>
      <c r="K2980" t="str">
        <f>IF(ISBLANK('dein eigenes'!$A522),"",'dein eigenes'!I522)</f>
        <v/>
      </c>
      <c r="L2980" t="str">
        <f>IF(ISBLANK('dein eigenes'!$A522),"",'dein eigenes'!J522)</f>
        <v/>
      </c>
      <c r="M2980" s="64">
        <f t="shared" si="335"/>
        <v>0</v>
      </c>
    </row>
    <row r="2981" spans="1:13" x14ac:dyDescent="0.25">
      <c r="A2981" t="str">
        <f t="shared" si="336"/>
        <v/>
      </c>
      <c r="B2981">
        <f t="shared" si="337"/>
        <v>0</v>
      </c>
      <c r="C2981" t="str">
        <f>IF(ISBLANK('dein eigenes'!$A523),"",'dein eigenes'!A523)</f>
        <v/>
      </c>
      <c r="D2981" t="str">
        <f>IF(ISBLANK('dein eigenes'!$A523),"",'dein eigenes'!B523)</f>
        <v/>
      </c>
      <c r="E2981" t="str">
        <f>IF(ISBLANK('dein eigenes'!$A523),"",'dein eigenes'!C523)</f>
        <v/>
      </c>
      <c r="F2981" t="str">
        <f>IF(ISBLANK('dein eigenes'!$A523),"",'dein eigenes'!D523)</f>
        <v/>
      </c>
      <c r="G2981" t="str">
        <f>IF(ISBLANK('dein eigenes'!$A523),"",'dein eigenes'!E523)</f>
        <v/>
      </c>
      <c r="H2981" t="str">
        <f>IF(ISBLANK('dein eigenes'!$A523),"",'dein eigenes'!F523)</f>
        <v/>
      </c>
      <c r="I2981" t="str">
        <f>IF(ISBLANK('dein eigenes'!$A523),"",'dein eigenes'!G523)</f>
        <v/>
      </c>
      <c r="J2981" t="str">
        <f>IF(ISBLANK('dein eigenes'!$A523),"",'dein eigenes'!H523)</f>
        <v/>
      </c>
      <c r="K2981" t="str">
        <f>IF(ISBLANK('dein eigenes'!$A523),"",'dein eigenes'!I523)</f>
        <v/>
      </c>
      <c r="L2981" t="str">
        <f>IF(ISBLANK('dein eigenes'!$A523),"",'dein eigenes'!J523)</f>
        <v/>
      </c>
      <c r="M2981" s="64">
        <f t="shared" si="335"/>
        <v>0</v>
      </c>
    </row>
    <row r="2982" spans="1:13" x14ac:dyDescent="0.25">
      <c r="A2982" t="str">
        <f t="shared" si="336"/>
        <v/>
      </c>
      <c r="B2982">
        <f t="shared" si="337"/>
        <v>0</v>
      </c>
      <c r="C2982" t="str">
        <f>IF(ISBLANK('dein eigenes'!$A524),"",'dein eigenes'!A524)</f>
        <v/>
      </c>
      <c r="D2982" t="str">
        <f>IF(ISBLANK('dein eigenes'!$A524),"",'dein eigenes'!B524)</f>
        <v/>
      </c>
      <c r="E2982" t="str">
        <f>IF(ISBLANK('dein eigenes'!$A524),"",'dein eigenes'!C524)</f>
        <v/>
      </c>
      <c r="F2982" t="str">
        <f>IF(ISBLANK('dein eigenes'!$A524),"",'dein eigenes'!D524)</f>
        <v/>
      </c>
      <c r="G2982" t="str">
        <f>IF(ISBLANK('dein eigenes'!$A524),"",'dein eigenes'!E524)</f>
        <v/>
      </c>
      <c r="H2982" t="str">
        <f>IF(ISBLANK('dein eigenes'!$A524),"",'dein eigenes'!F524)</f>
        <v/>
      </c>
      <c r="I2982" t="str">
        <f>IF(ISBLANK('dein eigenes'!$A524),"",'dein eigenes'!G524)</f>
        <v/>
      </c>
      <c r="J2982" t="str">
        <f>IF(ISBLANK('dein eigenes'!$A524),"",'dein eigenes'!H524)</f>
        <v/>
      </c>
      <c r="K2982" t="str">
        <f>IF(ISBLANK('dein eigenes'!$A524),"",'dein eigenes'!I524)</f>
        <v/>
      </c>
      <c r="L2982" t="str">
        <f>IF(ISBLANK('dein eigenes'!$A524),"",'dein eigenes'!J524)</f>
        <v/>
      </c>
      <c r="M2982" s="64">
        <f t="shared" si="335"/>
        <v>0</v>
      </c>
    </row>
    <row r="2983" spans="1:13" x14ac:dyDescent="0.25">
      <c r="A2983" t="str">
        <f t="shared" si="336"/>
        <v/>
      </c>
      <c r="B2983">
        <f t="shared" si="337"/>
        <v>0</v>
      </c>
      <c r="C2983" t="str">
        <f>IF(ISBLANK('dein eigenes'!$A525),"",'dein eigenes'!A525)</f>
        <v/>
      </c>
      <c r="D2983" t="str">
        <f>IF(ISBLANK('dein eigenes'!$A525),"",'dein eigenes'!B525)</f>
        <v/>
      </c>
      <c r="E2983" t="str">
        <f>IF(ISBLANK('dein eigenes'!$A525),"",'dein eigenes'!C525)</f>
        <v/>
      </c>
      <c r="F2983" t="str">
        <f>IF(ISBLANK('dein eigenes'!$A525),"",'dein eigenes'!D525)</f>
        <v/>
      </c>
      <c r="G2983" t="str">
        <f>IF(ISBLANK('dein eigenes'!$A525),"",'dein eigenes'!E525)</f>
        <v/>
      </c>
      <c r="H2983" t="str">
        <f>IF(ISBLANK('dein eigenes'!$A525),"",'dein eigenes'!F525)</f>
        <v/>
      </c>
      <c r="I2983" t="str">
        <f>IF(ISBLANK('dein eigenes'!$A525),"",'dein eigenes'!G525)</f>
        <v/>
      </c>
      <c r="J2983" t="str">
        <f>IF(ISBLANK('dein eigenes'!$A525),"",'dein eigenes'!H525)</f>
        <v/>
      </c>
      <c r="K2983" t="str">
        <f>IF(ISBLANK('dein eigenes'!$A525),"",'dein eigenes'!I525)</f>
        <v/>
      </c>
      <c r="L2983" t="str">
        <f>IF(ISBLANK('dein eigenes'!$A525),"",'dein eigenes'!J525)</f>
        <v/>
      </c>
      <c r="M2983" s="64">
        <f t="shared" si="335"/>
        <v>0</v>
      </c>
    </row>
    <row r="2984" spans="1:13" x14ac:dyDescent="0.25">
      <c r="A2984" t="str">
        <f t="shared" si="336"/>
        <v/>
      </c>
      <c r="B2984">
        <f t="shared" si="337"/>
        <v>0</v>
      </c>
      <c r="C2984" t="str">
        <f>IF(ISBLANK('dein eigenes'!$A526),"",'dein eigenes'!A526)</f>
        <v/>
      </c>
      <c r="D2984" t="str">
        <f>IF(ISBLANK('dein eigenes'!$A526),"",'dein eigenes'!B526)</f>
        <v/>
      </c>
      <c r="E2984" t="str">
        <f>IF(ISBLANK('dein eigenes'!$A526),"",'dein eigenes'!C526)</f>
        <v/>
      </c>
      <c r="F2984" t="str">
        <f>IF(ISBLANK('dein eigenes'!$A526),"",'dein eigenes'!D526)</f>
        <v/>
      </c>
      <c r="G2984" t="str">
        <f>IF(ISBLANK('dein eigenes'!$A526),"",'dein eigenes'!E526)</f>
        <v/>
      </c>
      <c r="H2984" t="str">
        <f>IF(ISBLANK('dein eigenes'!$A526),"",'dein eigenes'!F526)</f>
        <v/>
      </c>
      <c r="I2984" t="str">
        <f>IF(ISBLANK('dein eigenes'!$A526),"",'dein eigenes'!G526)</f>
        <v/>
      </c>
      <c r="J2984" t="str">
        <f>IF(ISBLANK('dein eigenes'!$A526),"",'dein eigenes'!H526)</f>
        <v/>
      </c>
      <c r="K2984" t="str">
        <f>IF(ISBLANK('dein eigenes'!$A526),"",'dein eigenes'!I526)</f>
        <v/>
      </c>
      <c r="L2984" t="str">
        <f>IF(ISBLANK('dein eigenes'!$A526),"",'dein eigenes'!J526)</f>
        <v/>
      </c>
      <c r="M2984" s="64">
        <f t="shared" si="335"/>
        <v>0</v>
      </c>
    </row>
    <row r="2985" spans="1:13" x14ac:dyDescent="0.25">
      <c r="A2985" t="str">
        <f t="shared" si="336"/>
        <v/>
      </c>
      <c r="B2985">
        <f t="shared" si="337"/>
        <v>0</v>
      </c>
      <c r="C2985" t="str">
        <f>IF(ISBLANK('dein eigenes'!$A527),"",'dein eigenes'!A527)</f>
        <v/>
      </c>
      <c r="D2985" t="str">
        <f>IF(ISBLANK('dein eigenes'!$A527),"",'dein eigenes'!B527)</f>
        <v/>
      </c>
      <c r="E2985" t="str">
        <f>IF(ISBLANK('dein eigenes'!$A527),"",'dein eigenes'!C527)</f>
        <v/>
      </c>
      <c r="F2985" t="str">
        <f>IF(ISBLANK('dein eigenes'!$A527),"",'dein eigenes'!D527)</f>
        <v/>
      </c>
      <c r="G2985" t="str">
        <f>IF(ISBLANK('dein eigenes'!$A527),"",'dein eigenes'!E527)</f>
        <v/>
      </c>
      <c r="H2985" t="str">
        <f>IF(ISBLANK('dein eigenes'!$A527),"",'dein eigenes'!F527)</f>
        <v/>
      </c>
      <c r="I2985" t="str">
        <f>IF(ISBLANK('dein eigenes'!$A527),"",'dein eigenes'!G527)</f>
        <v/>
      </c>
      <c r="J2985" t="str">
        <f>IF(ISBLANK('dein eigenes'!$A527),"",'dein eigenes'!H527)</f>
        <v/>
      </c>
      <c r="K2985" t="str">
        <f>IF(ISBLANK('dein eigenes'!$A527),"",'dein eigenes'!I527)</f>
        <v/>
      </c>
      <c r="L2985" t="str">
        <f>IF(ISBLANK('dein eigenes'!$A527),"",'dein eigenes'!J527)</f>
        <v/>
      </c>
      <c r="M2985" s="64">
        <f t="shared" si="335"/>
        <v>0</v>
      </c>
    </row>
    <row r="2986" spans="1:13" x14ac:dyDescent="0.25">
      <c r="A2986" t="str">
        <f t="shared" si="336"/>
        <v/>
      </c>
      <c r="B2986">
        <f t="shared" si="337"/>
        <v>0</v>
      </c>
      <c r="C2986" t="str">
        <f>IF(ISBLANK('dein eigenes'!$A528),"",'dein eigenes'!A528)</f>
        <v/>
      </c>
      <c r="D2986" t="str">
        <f>IF(ISBLANK('dein eigenes'!$A528),"",'dein eigenes'!B528)</f>
        <v/>
      </c>
      <c r="E2986" t="str">
        <f>IF(ISBLANK('dein eigenes'!$A528),"",'dein eigenes'!C528)</f>
        <v/>
      </c>
      <c r="F2986" t="str">
        <f>IF(ISBLANK('dein eigenes'!$A528),"",'dein eigenes'!D528)</f>
        <v/>
      </c>
      <c r="G2986" t="str">
        <f>IF(ISBLANK('dein eigenes'!$A528),"",'dein eigenes'!E528)</f>
        <v/>
      </c>
      <c r="H2986" t="str">
        <f>IF(ISBLANK('dein eigenes'!$A528),"",'dein eigenes'!F528)</f>
        <v/>
      </c>
      <c r="I2986" t="str">
        <f>IF(ISBLANK('dein eigenes'!$A528),"",'dein eigenes'!G528)</f>
        <v/>
      </c>
      <c r="J2986" t="str">
        <f>IF(ISBLANK('dein eigenes'!$A528),"",'dein eigenes'!H528)</f>
        <v/>
      </c>
      <c r="K2986" t="str">
        <f>IF(ISBLANK('dein eigenes'!$A528),"",'dein eigenes'!I528)</f>
        <v/>
      </c>
      <c r="L2986" t="str">
        <f>IF(ISBLANK('dein eigenes'!$A528),"",'dein eigenes'!J528)</f>
        <v/>
      </c>
      <c r="M2986" s="64">
        <f t="shared" si="335"/>
        <v>0</v>
      </c>
    </row>
    <row r="2987" spans="1:13" x14ac:dyDescent="0.25">
      <c r="A2987" t="str">
        <f t="shared" si="336"/>
        <v/>
      </c>
      <c r="B2987">
        <f t="shared" si="337"/>
        <v>0</v>
      </c>
      <c r="C2987" t="str">
        <f>IF(ISBLANK('dein eigenes'!$A529),"",'dein eigenes'!A529)</f>
        <v/>
      </c>
      <c r="D2987" t="str">
        <f>IF(ISBLANK('dein eigenes'!$A529),"",'dein eigenes'!B529)</f>
        <v/>
      </c>
      <c r="E2987" t="str">
        <f>IF(ISBLANK('dein eigenes'!$A529),"",'dein eigenes'!C529)</f>
        <v/>
      </c>
      <c r="F2987" t="str">
        <f>IF(ISBLANK('dein eigenes'!$A529),"",'dein eigenes'!D529)</f>
        <v/>
      </c>
      <c r="G2987" t="str">
        <f>IF(ISBLANK('dein eigenes'!$A529),"",'dein eigenes'!E529)</f>
        <v/>
      </c>
      <c r="H2987" t="str">
        <f>IF(ISBLANK('dein eigenes'!$A529),"",'dein eigenes'!F529)</f>
        <v/>
      </c>
      <c r="I2987" t="str">
        <f>IF(ISBLANK('dein eigenes'!$A529),"",'dein eigenes'!G529)</f>
        <v/>
      </c>
      <c r="J2987" t="str">
        <f>IF(ISBLANK('dein eigenes'!$A529),"",'dein eigenes'!H529)</f>
        <v/>
      </c>
      <c r="K2987" t="str">
        <f>IF(ISBLANK('dein eigenes'!$A529),"",'dein eigenes'!I529)</f>
        <v/>
      </c>
      <c r="L2987" t="str">
        <f>IF(ISBLANK('dein eigenes'!$A529),"",'dein eigenes'!J529)</f>
        <v/>
      </c>
      <c r="M2987" s="64">
        <f t="shared" si="335"/>
        <v>0</v>
      </c>
    </row>
    <row r="2988" spans="1:13" x14ac:dyDescent="0.25">
      <c r="A2988" t="str">
        <f t="shared" si="336"/>
        <v/>
      </c>
      <c r="B2988">
        <f t="shared" si="337"/>
        <v>0</v>
      </c>
      <c r="C2988" t="str">
        <f>IF(ISBLANK('dein eigenes'!$A530),"",'dein eigenes'!A530)</f>
        <v/>
      </c>
      <c r="D2988" t="str">
        <f>IF(ISBLANK('dein eigenes'!$A530),"",'dein eigenes'!B530)</f>
        <v/>
      </c>
      <c r="E2988" t="str">
        <f>IF(ISBLANK('dein eigenes'!$A530),"",'dein eigenes'!C530)</f>
        <v/>
      </c>
      <c r="F2988" t="str">
        <f>IF(ISBLANK('dein eigenes'!$A530),"",'dein eigenes'!D530)</f>
        <v/>
      </c>
      <c r="G2988" t="str">
        <f>IF(ISBLANK('dein eigenes'!$A530),"",'dein eigenes'!E530)</f>
        <v/>
      </c>
      <c r="H2988" t="str">
        <f>IF(ISBLANK('dein eigenes'!$A530),"",'dein eigenes'!F530)</f>
        <v/>
      </c>
      <c r="I2988" t="str">
        <f>IF(ISBLANK('dein eigenes'!$A530),"",'dein eigenes'!G530)</f>
        <v/>
      </c>
      <c r="J2988" t="str">
        <f>IF(ISBLANK('dein eigenes'!$A530),"",'dein eigenes'!H530)</f>
        <v/>
      </c>
      <c r="K2988" t="str">
        <f>IF(ISBLANK('dein eigenes'!$A530),"",'dein eigenes'!I530)</f>
        <v/>
      </c>
      <c r="L2988" t="str">
        <f>IF(ISBLANK('dein eigenes'!$A530),"",'dein eigenes'!J530)</f>
        <v/>
      </c>
      <c r="M2988" s="64">
        <f t="shared" si="335"/>
        <v>0</v>
      </c>
    </row>
    <row r="2989" spans="1:13" x14ac:dyDescent="0.25">
      <c r="A2989" t="str">
        <f t="shared" si="336"/>
        <v/>
      </c>
      <c r="B2989">
        <f t="shared" si="337"/>
        <v>0</v>
      </c>
      <c r="C2989" t="str">
        <f>IF(ISBLANK('dein eigenes'!$A531),"",'dein eigenes'!A531)</f>
        <v/>
      </c>
      <c r="D2989" t="str">
        <f>IF(ISBLANK('dein eigenes'!$A531),"",'dein eigenes'!B531)</f>
        <v/>
      </c>
      <c r="E2989" t="str">
        <f>IF(ISBLANK('dein eigenes'!$A531),"",'dein eigenes'!C531)</f>
        <v/>
      </c>
      <c r="F2989" t="str">
        <f>IF(ISBLANK('dein eigenes'!$A531),"",'dein eigenes'!D531)</f>
        <v/>
      </c>
      <c r="G2989" t="str">
        <f>IF(ISBLANK('dein eigenes'!$A531),"",'dein eigenes'!E531)</f>
        <v/>
      </c>
      <c r="H2989" t="str">
        <f>IF(ISBLANK('dein eigenes'!$A531),"",'dein eigenes'!F531)</f>
        <v/>
      </c>
      <c r="I2989" t="str">
        <f>IF(ISBLANK('dein eigenes'!$A531),"",'dein eigenes'!G531)</f>
        <v/>
      </c>
      <c r="J2989" t="str">
        <f>IF(ISBLANK('dein eigenes'!$A531),"",'dein eigenes'!H531)</f>
        <v/>
      </c>
      <c r="K2989" t="str">
        <f>IF(ISBLANK('dein eigenes'!$A531),"",'dein eigenes'!I531)</f>
        <v/>
      </c>
      <c r="L2989" t="str">
        <f>IF(ISBLANK('dein eigenes'!$A531),"",'dein eigenes'!J531)</f>
        <v/>
      </c>
      <c r="M2989" s="64">
        <f t="shared" si="335"/>
        <v>0</v>
      </c>
    </row>
    <row r="2990" spans="1:13" x14ac:dyDescent="0.25">
      <c r="A2990" t="str">
        <f t="shared" si="336"/>
        <v/>
      </c>
      <c r="B2990">
        <f t="shared" si="337"/>
        <v>0</v>
      </c>
      <c r="C2990" t="str">
        <f>IF(ISBLANK('dein eigenes'!$A532),"",'dein eigenes'!A532)</f>
        <v/>
      </c>
      <c r="D2990" t="str">
        <f>IF(ISBLANK('dein eigenes'!$A532),"",'dein eigenes'!B532)</f>
        <v/>
      </c>
      <c r="E2990" t="str">
        <f>IF(ISBLANK('dein eigenes'!$A532),"",'dein eigenes'!C532)</f>
        <v/>
      </c>
      <c r="F2990" t="str">
        <f>IF(ISBLANK('dein eigenes'!$A532),"",'dein eigenes'!D532)</f>
        <v/>
      </c>
      <c r="G2990" t="str">
        <f>IF(ISBLANK('dein eigenes'!$A532),"",'dein eigenes'!E532)</f>
        <v/>
      </c>
      <c r="H2990" t="str">
        <f>IF(ISBLANK('dein eigenes'!$A532),"",'dein eigenes'!F532)</f>
        <v/>
      </c>
      <c r="I2990" t="str">
        <f>IF(ISBLANK('dein eigenes'!$A532),"",'dein eigenes'!G532)</f>
        <v/>
      </c>
      <c r="J2990" t="str">
        <f>IF(ISBLANK('dein eigenes'!$A532),"",'dein eigenes'!H532)</f>
        <v/>
      </c>
      <c r="K2990" t="str">
        <f>IF(ISBLANK('dein eigenes'!$A532),"",'dein eigenes'!I532)</f>
        <v/>
      </c>
      <c r="L2990" t="str">
        <f>IF(ISBLANK('dein eigenes'!$A532),"",'dein eigenes'!J532)</f>
        <v/>
      </c>
      <c r="M2990" s="64">
        <f t="shared" si="335"/>
        <v>0</v>
      </c>
    </row>
    <row r="2991" spans="1:13" x14ac:dyDescent="0.25">
      <c r="A2991" t="str">
        <f t="shared" si="336"/>
        <v/>
      </c>
      <c r="B2991">
        <f t="shared" si="337"/>
        <v>0</v>
      </c>
      <c r="C2991" t="str">
        <f>IF(ISBLANK('dein eigenes'!$A533),"",'dein eigenes'!A533)</f>
        <v/>
      </c>
      <c r="D2991" t="str">
        <f>IF(ISBLANK('dein eigenes'!$A533),"",'dein eigenes'!B533)</f>
        <v/>
      </c>
      <c r="E2991" t="str">
        <f>IF(ISBLANK('dein eigenes'!$A533),"",'dein eigenes'!C533)</f>
        <v/>
      </c>
      <c r="F2991" t="str">
        <f>IF(ISBLANK('dein eigenes'!$A533),"",'dein eigenes'!D533)</f>
        <v/>
      </c>
      <c r="G2991" t="str">
        <f>IF(ISBLANK('dein eigenes'!$A533),"",'dein eigenes'!E533)</f>
        <v/>
      </c>
      <c r="H2991" t="str">
        <f>IF(ISBLANK('dein eigenes'!$A533),"",'dein eigenes'!F533)</f>
        <v/>
      </c>
      <c r="I2991" t="str">
        <f>IF(ISBLANK('dein eigenes'!$A533),"",'dein eigenes'!G533)</f>
        <v/>
      </c>
      <c r="J2991" t="str">
        <f>IF(ISBLANK('dein eigenes'!$A533),"",'dein eigenes'!H533)</f>
        <v/>
      </c>
      <c r="K2991" t="str">
        <f>IF(ISBLANK('dein eigenes'!$A533),"",'dein eigenes'!I533)</f>
        <v/>
      </c>
      <c r="L2991" t="str">
        <f>IF(ISBLANK('dein eigenes'!$A533),"",'dein eigenes'!J533)</f>
        <v/>
      </c>
      <c r="M2991" s="64">
        <f t="shared" si="335"/>
        <v>0</v>
      </c>
    </row>
    <row r="2992" spans="1:13" x14ac:dyDescent="0.25">
      <c r="A2992" t="str">
        <f t="shared" si="336"/>
        <v/>
      </c>
      <c r="B2992">
        <f t="shared" si="337"/>
        <v>0</v>
      </c>
      <c r="C2992" t="str">
        <f>IF(ISBLANK('dein eigenes'!$A534),"",'dein eigenes'!A534)</f>
        <v/>
      </c>
      <c r="D2992" t="str">
        <f>IF(ISBLANK('dein eigenes'!$A534),"",'dein eigenes'!B534)</f>
        <v/>
      </c>
      <c r="E2992" t="str">
        <f>IF(ISBLANK('dein eigenes'!$A534),"",'dein eigenes'!C534)</f>
        <v/>
      </c>
      <c r="F2992" t="str">
        <f>IF(ISBLANK('dein eigenes'!$A534),"",'dein eigenes'!D534)</f>
        <v/>
      </c>
      <c r="G2992" t="str">
        <f>IF(ISBLANK('dein eigenes'!$A534),"",'dein eigenes'!E534)</f>
        <v/>
      </c>
      <c r="H2992" t="str">
        <f>IF(ISBLANK('dein eigenes'!$A534),"",'dein eigenes'!F534)</f>
        <v/>
      </c>
      <c r="I2992" t="str">
        <f>IF(ISBLANK('dein eigenes'!$A534),"",'dein eigenes'!G534)</f>
        <v/>
      </c>
      <c r="J2992" t="str">
        <f>IF(ISBLANK('dein eigenes'!$A534),"",'dein eigenes'!H534)</f>
        <v/>
      </c>
      <c r="K2992" t="str">
        <f>IF(ISBLANK('dein eigenes'!$A534),"",'dein eigenes'!I534)</f>
        <v/>
      </c>
      <c r="L2992" t="str">
        <f>IF(ISBLANK('dein eigenes'!$A534),"",'dein eigenes'!J534)</f>
        <v/>
      </c>
      <c r="M2992" s="64">
        <f t="shared" si="335"/>
        <v>0</v>
      </c>
    </row>
    <row r="2993" spans="1:13" x14ac:dyDescent="0.25">
      <c r="A2993" t="str">
        <f t="shared" si="336"/>
        <v/>
      </c>
      <c r="B2993">
        <f t="shared" si="337"/>
        <v>0</v>
      </c>
      <c r="C2993" t="str">
        <f>IF(ISBLANK('dein eigenes'!$A535),"",'dein eigenes'!A535)</f>
        <v/>
      </c>
      <c r="D2993" t="str">
        <f>IF(ISBLANK('dein eigenes'!$A535),"",'dein eigenes'!B535)</f>
        <v/>
      </c>
      <c r="E2993" t="str">
        <f>IF(ISBLANK('dein eigenes'!$A535),"",'dein eigenes'!C535)</f>
        <v/>
      </c>
      <c r="F2993" t="str">
        <f>IF(ISBLANK('dein eigenes'!$A535),"",'dein eigenes'!D535)</f>
        <v/>
      </c>
      <c r="G2993" t="str">
        <f>IF(ISBLANK('dein eigenes'!$A535),"",'dein eigenes'!E535)</f>
        <v/>
      </c>
      <c r="H2993" t="str">
        <f>IF(ISBLANK('dein eigenes'!$A535),"",'dein eigenes'!F535)</f>
        <v/>
      </c>
      <c r="I2993" t="str">
        <f>IF(ISBLANK('dein eigenes'!$A535),"",'dein eigenes'!G535)</f>
        <v/>
      </c>
      <c r="J2993" t="str">
        <f>IF(ISBLANK('dein eigenes'!$A535),"",'dein eigenes'!H535)</f>
        <v/>
      </c>
      <c r="K2993" t="str">
        <f>IF(ISBLANK('dein eigenes'!$A535),"",'dein eigenes'!I535)</f>
        <v/>
      </c>
      <c r="L2993" t="str">
        <f>IF(ISBLANK('dein eigenes'!$A535),"",'dein eigenes'!J535)</f>
        <v/>
      </c>
      <c r="M2993" s="64">
        <f t="shared" si="335"/>
        <v>0</v>
      </c>
    </row>
    <row r="2994" spans="1:13" x14ac:dyDescent="0.25">
      <c r="A2994" t="str">
        <f t="shared" si="336"/>
        <v/>
      </c>
      <c r="B2994">
        <f t="shared" si="337"/>
        <v>0</v>
      </c>
      <c r="C2994" t="str">
        <f>IF(ISBLANK('dein eigenes'!$A536),"",'dein eigenes'!A536)</f>
        <v/>
      </c>
      <c r="D2994" t="str">
        <f>IF(ISBLANK('dein eigenes'!$A536),"",'dein eigenes'!B536)</f>
        <v/>
      </c>
      <c r="E2994" t="str">
        <f>IF(ISBLANK('dein eigenes'!$A536),"",'dein eigenes'!C536)</f>
        <v/>
      </c>
      <c r="F2994" t="str">
        <f>IF(ISBLANK('dein eigenes'!$A536),"",'dein eigenes'!D536)</f>
        <v/>
      </c>
      <c r="G2994" t="str">
        <f>IF(ISBLANK('dein eigenes'!$A536),"",'dein eigenes'!E536)</f>
        <v/>
      </c>
      <c r="H2994" t="str">
        <f>IF(ISBLANK('dein eigenes'!$A536),"",'dein eigenes'!F536)</f>
        <v/>
      </c>
      <c r="I2994" t="str">
        <f>IF(ISBLANK('dein eigenes'!$A536),"",'dein eigenes'!G536)</f>
        <v/>
      </c>
      <c r="J2994" t="str">
        <f>IF(ISBLANK('dein eigenes'!$A536),"",'dein eigenes'!H536)</f>
        <v/>
      </c>
      <c r="K2994" t="str">
        <f>IF(ISBLANK('dein eigenes'!$A536),"",'dein eigenes'!I536)</f>
        <v/>
      </c>
      <c r="L2994" t="str">
        <f>IF(ISBLANK('dein eigenes'!$A536),"",'dein eigenes'!J536)</f>
        <v/>
      </c>
      <c r="M2994" s="64">
        <f t="shared" si="335"/>
        <v>0</v>
      </c>
    </row>
    <row r="2995" spans="1:13" x14ac:dyDescent="0.25">
      <c r="A2995" t="str">
        <f t="shared" si="336"/>
        <v/>
      </c>
      <c r="B2995">
        <f t="shared" si="337"/>
        <v>0</v>
      </c>
      <c r="C2995" t="str">
        <f>IF(ISBLANK('dein eigenes'!$A537),"",'dein eigenes'!A537)</f>
        <v/>
      </c>
      <c r="D2995" t="str">
        <f>IF(ISBLANK('dein eigenes'!$A537),"",'dein eigenes'!B537)</f>
        <v/>
      </c>
      <c r="E2995" t="str">
        <f>IF(ISBLANK('dein eigenes'!$A537),"",'dein eigenes'!C537)</f>
        <v/>
      </c>
      <c r="F2995" t="str">
        <f>IF(ISBLANK('dein eigenes'!$A537),"",'dein eigenes'!D537)</f>
        <v/>
      </c>
      <c r="G2995" t="str">
        <f>IF(ISBLANK('dein eigenes'!$A537),"",'dein eigenes'!E537)</f>
        <v/>
      </c>
      <c r="H2995" t="str">
        <f>IF(ISBLANK('dein eigenes'!$A537),"",'dein eigenes'!F537)</f>
        <v/>
      </c>
      <c r="I2995" t="str">
        <f>IF(ISBLANK('dein eigenes'!$A537),"",'dein eigenes'!G537)</f>
        <v/>
      </c>
      <c r="J2995" t="str">
        <f>IF(ISBLANK('dein eigenes'!$A537),"",'dein eigenes'!H537)</f>
        <v/>
      </c>
      <c r="K2995" t="str">
        <f>IF(ISBLANK('dein eigenes'!$A537),"",'dein eigenes'!I537)</f>
        <v/>
      </c>
      <c r="L2995" t="str">
        <f>IF(ISBLANK('dein eigenes'!$A537),"",'dein eigenes'!J537)</f>
        <v/>
      </c>
      <c r="M2995" s="64">
        <f t="shared" si="335"/>
        <v>0</v>
      </c>
    </row>
    <row r="2996" spans="1:13" x14ac:dyDescent="0.25">
      <c r="A2996" t="str">
        <f t="shared" si="336"/>
        <v/>
      </c>
      <c r="B2996">
        <f t="shared" si="337"/>
        <v>0</v>
      </c>
      <c r="C2996" t="str">
        <f>IF(ISBLANK('dein eigenes'!$A538),"",'dein eigenes'!A538)</f>
        <v/>
      </c>
      <c r="D2996" t="str">
        <f>IF(ISBLANK('dein eigenes'!$A538),"",'dein eigenes'!B538)</f>
        <v/>
      </c>
      <c r="E2996" t="str">
        <f>IF(ISBLANK('dein eigenes'!$A538),"",'dein eigenes'!C538)</f>
        <v/>
      </c>
      <c r="F2996" t="str">
        <f>IF(ISBLANK('dein eigenes'!$A538),"",'dein eigenes'!D538)</f>
        <v/>
      </c>
      <c r="G2996" t="str">
        <f>IF(ISBLANK('dein eigenes'!$A538),"",'dein eigenes'!E538)</f>
        <v/>
      </c>
      <c r="H2996" t="str">
        <f>IF(ISBLANK('dein eigenes'!$A538),"",'dein eigenes'!F538)</f>
        <v/>
      </c>
      <c r="I2996" t="str">
        <f>IF(ISBLANK('dein eigenes'!$A538),"",'dein eigenes'!G538)</f>
        <v/>
      </c>
      <c r="J2996" t="str">
        <f>IF(ISBLANK('dein eigenes'!$A538),"",'dein eigenes'!H538)</f>
        <v/>
      </c>
      <c r="K2996" t="str">
        <f>IF(ISBLANK('dein eigenes'!$A538),"",'dein eigenes'!I538)</f>
        <v/>
      </c>
      <c r="L2996" t="str">
        <f>IF(ISBLANK('dein eigenes'!$A538),"",'dein eigenes'!J538)</f>
        <v/>
      </c>
      <c r="M2996" s="64">
        <f t="shared" si="335"/>
        <v>0</v>
      </c>
    </row>
    <row r="2997" spans="1:13" x14ac:dyDescent="0.25">
      <c r="A2997" t="str">
        <f t="shared" si="336"/>
        <v/>
      </c>
      <c r="B2997">
        <f t="shared" si="337"/>
        <v>0</v>
      </c>
      <c r="C2997" t="str">
        <f>IF(ISBLANK('dein eigenes'!$A539),"",'dein eigenes'!A539)</f>
        <v/>
      </c>
      <c r="D2997" t="str">
        <f>IF(ISBLANK('dein eigenes'!$A539),"",'dein eigenes'!B539)</f>
        <v/>
      </c>
      <c r="E2997" t="str">
        <f>IF(ISBLANK('dein eigenes'!$A539),"",'dein eigenes'!C539)</f>
        <v/>
      </c>
      <c r="F2997" t="str">
        <f>IF(ISBLANK('dein eigenes'!$A539),"",'dein eigenes'!D539)</f>
        <v/>
      </c>
      <c r="G2997" t="str">
        <f>IF(ISBLANK('dein eigenes'!$A539),"",'dein eigenes'!E539)</f>
        <v/>
      </c>
      <c r="H2997" t="str">
        <f>IF(ISBLANK('dein eigenes'!$A539),"",'dein eigenes'!F539)</f>
        <v/>
      </c>
      <c r="I2997" t="str">
        <f>IF(ISBLANK('dein eigenes'!$A539),"",'dein eigenes'!G539)</f>
        <v/>
      </c>
      <c r="J2997" t="str">
        <f>IF(ISBLANK('dein eigenes'!$A539),"",'dein eigenes'!H539)</f>
        <v/>
      </c>
      <c r="K2997" t="str">
        <f>IF(ISBLANK('dein eigenes'!$A539),"",'dein eigenes'!I539)</f>
        <v/>
      </c>
      <c r="L2997" t="str">
        <f>IF(ISBLANK('dein eigenes'!$A539),"",'dein eigenes'!J539)</f>
        <v/>
      </c>
      <c r="M2997" s="64">
        <f t="shared" si="335"/>
        <v>0</v>
      </c>
    </row>
    <row r="2998" spans="1:13" x14ac:dyDescent="0.25">
      <c r="A2998" t="str">
        <f t="shared" si="336"/>
        <v/>
      </c>
      <c r="B2998">
        <f t="shared" si="337"/>
        <v>0</v>
      </c>
      <c r="C2998" t="str">
        <f>IF(ISBLANK('dein eigenes'!$A540),"",'dein eigenes'!A540)</f>
        <v/>
      </c>
      <c r="D2998" t="str">
        <f>IF(ISBLANK('dein eigenes'!$A540),"",'dein eigenes'!B540)</f>
        <v/>
      </c>
      <c r="E2998" t="str">
        <f>IF(ISBLANK('dein eigenes'!$A540),"",'dein eigenes'!C540)</f>
        <v/>
      </c>
      <c r="F2998" t="str">
        <f>IF(ISBLANK('dein eigenes'!$A540),"",'dein eigenes'!D540)</f>
        <v/>
      </c>
      <c r="G2998" t="str">
        <f>IF(ISBLANK('dein eigenes'!$A540),"",'dein eigenes'!E540)</f>
        <v/>
      </c>
      <c r="H2998" t="str">
        <f>IF(ISBLANK('dein eigenes'!$A540),"",'dein eigenes'!F540)</f>
        <v/>
      </c>
      <c r="I2998" t="str">
        <f>IF(ISBLANK('dein eigenes'!$A540),"",'dein eigenes'!G540)</f>
        <v/>
      </c>
      <c r="J2998" t="str">
        <f>IF(ISBLANK('dein eigenes'!$A540),"",'dein eigenes'!H540)</f>
        <v/>
      </c>
      <c r="K2998" t="str">
        <f>IF(ISBLANK('dein eigenes'!$A540),"",'dein eigenes'!I540)</f>
        <v/>
      </c>
      <c r="L2998" t="str">
        <f>IF(ISBLANK('dein eigenes'!$A540),"",'dein eigenes'!J540)</f>
        <v/>
      </c>
      <c r="M2998" s="64">
        <f t="shared" si="335"/>
        <v>0</v>
      </c>
    </row>
    <row r="2999" spans="1:13" x14ac:dyDescent="0.25">
      <c r="A2999" t="str">
        <f t="shared" si="336"/>
        <v/>
      </c>
      <c r="B2999">
        <f t="shared" si="337"/>
        <v>0</v>
      </c>
      <c r="C2999" t="str">
        <f>IF(ISBLANK('dein eigenes'!$A541),"",'dein eigenes'!A541)</f>
        <v/>
      </c>
      <c r="D2999" t="str">
        <f>IF(ISBLANK('dein eigenes'!$A541),"",'dein eigenes'!B541)</f>
        <v/>
      </c>
      <c r="E2999" t="str">
        <f>IF(ISBLANK('dein eigenes'!$A541),"",'dein eigenes'!C541)</f>
        <v/>
      </c>
      <c r="F2999" t="str">
        <f>IF(ISBLANK('dein eigenes'!$A541),"",'dein eigenes'!D541)</f>
        <v/>
      </c>
      <c r="G2999" t="str">
        <f>IF(ISBLANK('dein eigenes'!$A541),"",'dein eigenes'!E541)</f>
        <v/>
      </c>
      <c r="H2999" t="str">
        <f>IF(ISBLANK('dein eigenes'!$A541),"",'dein eigenes'!F541)</f>
        <v/>
      </c>
      <c r="I2999" t="str">
        <f>IF(ISBLANK('dein eigenes'!$A541),"",'dein eigenes'!G541)</f>
        <v/>
      </c>
      <c r="J2999" t="str">
        <f>IF(ISBLANK('dein eigenes'!$A541),"",'dein eigenes'!H541)</f>
        <v/>
      </c>
      <c r="K2999" t="str">
        <f>IF(ISBLANK('dein eigenes'!$A541),"",'dein eigenes'!I541)</f>
        <v/>
      </c>
      <c r="L2999" t="str">
        <f>IF(ISBLANK('dein eigenes'!$A541),"",'dein eigenes'!J541)</f>
        <v/>
      </c>
      <c r="M2999" s="64">
        <f t="shared" si="335"/>
        <v>0</v>
      </c>
    </row>
    <row r="3000" spans="1:13" x14ac:dyDescent="0.25">
      <c r="A3000" t="str">
        <f t="shared" si="336"/>
        <v/>
      </c>
      <c r="B3000">
        <f t="shared" si="337"/>
        <v>0</v>
      </c>
      <c r="C3000" t="str">
        <f>IF(ISBLANK('dein eigenes'!$A542),"",'dein eigenes'!A542)</f>
        <v/>
      </c>
      <c r="D3000" t="str">
        <f>IF(ISBLANK('dein eigenes'!$A542),"",'dein eigenes'!B542)</f>
        <v/>
      </c>
      <c r="E3000" t="str">
        <f>IF(ISBLANK('dein eigenes'!$A542),"",'dein eigenes'!C542)</f>
        <v/>
      </c>
      <c r="F3000" t="str">
        <f>IF(ISBLANK('dein eigenes'!$A542),"",'dein eigenes'!D542)</f>
        <v/>
      </c>
      <c r="G3000" t="str">
        <f>IF(ISBLANK('dein eigenes'!$A542),"",'dein eigenes'!E542)</f>
        <v/>
      </c>
      <c r="H3000" t="str">
        <f>IF(ISBLANK('dein eigenes'!$A542),"",'dein eigenes'!F542)</f>
        <v/>
      </c>
      <c r="I3000" t="str">
        <f>IF(ISBLANK('dein eigenes'!$A542),"",'dein eigenes'!G542)</f>
        <v/>
      </c>
      <c r="J3000" t="str">
        <f>IF(ISBLANK('dein eigenes'!$A542),"",'dein eigenes'!H542)</f>
        <v/>
      </c>
      <c r="K3000" t="str">
        <f>IF(ISBLANK('dein eigenes'!$A542),"",'dein eigenes'!I542)</f>
        <v/>
      </c>
      <c r="L3000" t="str">
        <f>IF(ISBLANK('dein eigenes'!$A542),"",'dein eigenes'!J542)</f>
        <v/>
      </c>
      <c r="M3000" s="64">
        <f t="shared" si="335"/>
        <v>0</v>
      </c>
    </row>
    <row r="3001" spans="1:13" x14ac:dyDescent="0.25">
      <c r="A3001" t="str">
        <f t="shared" si="336"/>
        <v/>
      </c>
      <c r="B3001">
        <f t="shared" si="337"/>
        <v>0</v>
      </c>
      <c r="C3001" t="str">
        <f>IF(ISBLANK('dein eigenes'!$A543),"",'dein eigenes'!A543)</f>
        <v/>
      </c>
      <c r="D3001" t="str">
        <f>IF(ISBLANK('dein eigenes'!$A543),"",'dein eigenes'!B543)</f>
        <v/>
      </c>
      <c r="E3001" t="str">
        <f>IF(ISBLANK('dein eigenes'!$A543),"",'dein eigenes'!C543)</f>
        <v/>
      </c>
      <c r="F3001" t="str">
        <f>IF(ISBLANK('dein eigenes'!$A543),"",'dein eigenes'!D543)</f>
        <v/>
      </c>
      <c r="G3001" t="str">
        <f>IF(ISBLANK('dein eigenes'!$A543),"",'dein eigenes'!E543)</f>
        <v/>
      </c>
      <c r="H3001" t="str">
        <f>IF(ISBLANK('dein eigenes'!$A543),"",'dein eigenes'!F543)</f>
        <v/>
      </c>
      <c r="I3001" t="str">
        <f>IF(ISBLANK('dein eigenes'!$A543),"",'dein eigenes'!G543)</f>
        <v/>
      </c>
      <c r="J3001" t="str">
        <f>IF(ISBLANK('dein eigenes'!$A543),"",'dein eigenes'!H543)</f>
        <v/>
      </c>
      <c r="K3001" t="str">
        <f>IF(ISBLANK('dein eigenes'!$A543),"",'dein eigenes'!I543)</f>
        <v/>
      </c>
      <c r="L3001" t="str">
        <f>IF(ISBLANK('dein eigenes'!$A543),"",'dein eigenes'!J543)</f>
        <v/>
      </c>
      <c r="M3001" s="64">
        <f t="shared" si="335"/>
        <v>0</v>
      </c>
    </row>
    <row r="3002" spans="1:13" x14ac:dyDescent="0.25">
      <c r="A3002" t="str">
        <f t="shared" si="336"/>
        <v/>
      </c>
      <c r="B3002">
        <f t="shared" si="337"/>
        <v>0</v>
      </c>
      <c r="C3002" t="str">
        <f>IF(ISBLANK('dein eigenes'!$A544),"",'dein eigenes'!A544)</f>
        <v/>
      </c>
      <c r="D3002" t="str">
        <f>IF(ISBLANK('dein eigenes'!$A544),"",'dein eigenes'!B544)</f>
        <v/>
      </c>
      <c r="E3002" t="str">
        <f>IF(ISBLANK('dein eigenes'!$A544),"",'dein eigenes'!C544)</f>
        <v/>
      </c>
      <c r="F3002" t="str">
        <f>IF(ISBLANK('dein eigenes'!$A544),"",'dein eigenes'!D544)</f>
        <v/>
      </c>
      <c r="G3002" t="str">
        <f>IF(ISBLANK('dein eigenes'!$A544),"",'dein eigenes'!E544)</f>
        <v/>
      </c>
      <c r="H3002" t="str">
        <f>IF(ISBLANK('dein eigenes'!$A544),"",'dein eigenes'!F544)</f>
        <v/>
      </c>
      <c r="I3002" t="str">
        <f>IF(ISBLANK('dein eigenes'!$A544),"",'dein eigenes'!G544)</f>
        <v/>
      </c>
      <c r="J3002" t="str">
        <f>IF(ISBLANK('dein eigenes'!$A544),"",'dein eigenes'!H544)</f>
        <v/>
      </c>
      <c r="K3002" t="str">
        <f>IF(ISBLANK('dein eigenes'!$A544),"",'dein eigenes'!I544)</f>
        <v/>
      </c>
      <c r="L3002" t="str">
        <f>IF(ISBLANK('dein eigenes'!$A544),"",'dein eigenes'!J544)</f>
        <v/>
      </c>
      <c r="M3002" s="64">
        <f t="shared" si="335"/>
        <v>0</v>
      </c>
    </row>
    <row r="3003" spans="1:13" x14ac:dyDescent="0.25">
      <c r="A3003" t="str">
        <f t="shared" si="336"/>
        <v/>
      </c>
      <c r="B3003">
        <f t="shared" si="337"/>
        <v>0</v>
      </c>
      <c r="C3003" t="str">
        <f>IF(ISBLANK('dein eigenes'!$A545),"",'dein eigenes'!A545)</f>
        <v/>
      </c>
      <c r="D3003" t="str">
        <f>IF(ISBLANK('dein eigenes'!$A545),"",'dein eigenes'!B545)</f>
        <v/>
      </c>
      <c r="E3003" t="str">
        <f>IF(ISBLANK('dein eigenes'!$A545),"",'dein eigenes'!C545)</f>
        <v/>
      </c>
      <c r="F3003" t="str">
        <f>IF(ISBLANK('dein eigenes'!$A545),"",'dein eigenes'!D545)</f>
        <v/>
      </c>
      <c r="G3003" t="str">
        <f>IF(ISBLANK('dein eigenes'!$A545),"",'dein eigenes'!E545)</f>
        <v/>
      </c>
      <c r="H3003" t="str">
        <f>IF(ISBLANK('dein eigenes'!$A545),"",'dein eigenes'!F545)</f>
        <v/>
      </c>
      <c r="I3003" t="str">
        <f>IF(ISBLANK('dein eigenes'!$A545),"",'dein eigenes'!G545)</f>
        <v/>
      </c>
      <c r="J3003" t="str">
        <f>IF(ISBLANK('dein eigenes'!$A545),"",'dein eigenes'!H545)</f>
        <v/>
      </c>
      <c r="K3003" t="str">
        <f>IF(ISBLANK('dein eigenes'!$A545),"",'dein eigenes'!I545)</f>
        <v/>
      </c>
      <c r="L3003" t="str">
        <f>IF(ISBLANK('dein eigenes'!$A545),"",'dein eigenes'!J545)</f>
        <v/>
      </c>
      <c r="M3003" s="64">
        <f t="shared" si="335"/>
        <v>0</v>
      </c>
    </row>
    <row r="3004" spans="1:13" x14ac:dyDescent="0.25">
      <c r="A3004" t="str">
        <f t="shared" si="336"/>
        <v/>
      </c>
      <c r="B3004">
        <f t="shared" si="337"/>
        <v>0</v>
      </c>
      <c r="C3004" t="str">
        <f>IF(ISBLANK('dein eigenes'!$A546),"",'dein eigenes'!A546)</f>
        <v/>
      </c>
      <c r="D3004" t="str">
        <f>IF(ISBLANK('dein eigenes'!$A546),"",'dein eigenes'!B546)</f>
        <v/>
      </c>
      <c r="E3004" t="str">
        <f>IF(ISBLANK('dein eigenes'!$A546),"",'dein eigenes'!C546)</f>
        <v/>
      </c>
      <c r="F3004" t="str">
        <f>IF(ISBLANK('dein eigenes'!$A546),"",'dein eigenes'!D546)</f>
        <v/>
      </c>
      <c r="G3004" t="str">
        <f>IF(ISBLANK('dein eigenes'!$A546),"",'dein eigenes'!E546)</f>
        <v/>
      </c>
      <c r="H3004" t="str">
        <f>IF(ISBLANK('dein eigenes'!$A546),"",'dein eigenes'!F546)</f>
        <v/>
      </c>
      <c r="I3004" t="str">
        <f>IF(ISBLANK('dein eigenes'!$A546),"",'dein eigenes'!G546)</f>
        <v/>
      </c>
      <c r="J3004" t="str">
        <f>IF(ISBLANK('dein eigenes'!$A546),"",'dein eigenes'!H546)</f>
        <v/>
      </c>
      <c r="K3004" t="str">
        <f>IF(ISBLANK('dein eigenes'!$A546),"",'dein eigenes'!I546)</f>
        <v/>
      </c>
      <c r="L3004" t="str">
        <f>IF(ISBLANK('dein eigenes'!$A546),"",'dein eigenes'!J546)</f>
        <v/>
      </c>
      <c r="M3004" s="64">
        <f t="shared" si="335"/>
        <v>0</v>
      </c>
    </row>
    <row r="3005" spans="1:13" x14ac:dyDescent="0.25">
      <c r="A3005" t="str">
        <f t="shared" si="336"/>
        <v/>
      </c>
      <c r="B3005">
        <f t="shared" si="337"/>
        <v>0</v>
      </c>
      <c r="C3005" t="str">
        <f>IF(ISBLANK('dein eigenes'!$A547),"",'dein eigenes'!A547)</f>
        <v/>
      </c>
      <c r="D3005" t="str">
        <f>IF(ISBLANK('dein eigenes'!$A547),"",'dein eigenes'!B547)</f>
        <v/>
      </c>
      <c r="E3005" t="str">
        <f>IF(ISBLANK('dein eigenes'!$A547),"",'dein eigenes'!C547)</f>
        <v/>
      </c>
      <c r="F3005" t="str">
        <f>IF(ISBLANK('dein eigenes'!$A547),"",'dein eigenes'!D547)</f>
        <v/>
      </c>
      <c r="G3005" t="str">
        <f>IF(ISBLANK('dein eigenes'!$A547),"",'dein eigenes'!E547)</f>
        <v/>
      </c>
      <c r="H3005" t="str">
        <f>IF(ISBLANK('dein eigenes'!$A547),"",'dein eigenes'!F547)</f>
        <v/>
      </c>
      <c r="I3005" t="str">
        <f>IF(ISBLANK('dein eigenes'!$A547),"",'dein eigenes'!G547)</f>
        <v/>
      </c>
      <c r="J3005" t="str">
        <f>IF(ISBLANK('dein eigenes'!$A547),"",'dein eigenes'!H547)</f>
        <v/>
      </c>
      <c r="K3005" t="str">
        <f>IF(ISBLANK('dein eigenes'!$A547),"",'dein eigenes'!I547)</f>
        <v/>
      </c>
      <c r="L3005" t="str">
        <f>IF(ISBLANK('dein eigenes'!$A547),"",'dein eigenes'!J547)</f>
        <v/>
      </c>
      <c r="M3005" s="64">
        <f t="shared" si="335"/>
        <v>0</v>
      </c>
    </row>
    <row r="3006" spans="1:13" x14ac:dyDescent="0.25">
      <c r="A3006" t="str">
        <f t="shared" si="336"/>
        <v/>
      </c>
      <c r="B3006">
        <f t="shared" si="337"/>
        <v>0</v>
      </c>
      <c r="C3006" t="str">
        <f>IF(ISBLANK('dein eigenes'!$A548),"",'dein eigenes'!A548)</f>
        <v/>
      </c>
      <c r="D3006" t="str">
        <f>IF(ISBLANK('dein eigenes'!$A548),"",'dein eigenes'!B548)</f>
        <v/>
      </c>
      <c r="E3006" t="str">
        <f>IF(ISBLANK('dein eigenes'!$A548),"",'dein eigenes'!C548)</f>
        <v/>
      </c>
      <c r="F3006" t="str">
        <f>IF(ISBLANK('dein eigenes'!$A548),"",'dein eigenes'!D548)</f>
        <v/>
      </c>
      <c r="G3006" t="str">
        <f>IF(ISBLANK('dein eigenes'!$A548),"",'dein eigenes'!E548)</f>
        <v/>
      </c>
      <c r="H3006" t="str">
        <f>IF(ISBLANK('dein eigenes'!$A548),"",'dein eigenes'!F548)</f>
        <v/>
      </c>
      <c r="I3006" t="str">
        <f>IF(ISBLANK('dein eigenes'!$A548),"",'dein eigenes'!G548)</f>
        <v/>
      </c>
      <c r="J3006" t="str">
        <f>IF(ISBLANK('dein eigenes'!$A548),"",'dein eigenes'!H548)</f>
        <v/>
      </c>
      <c r="K3006" t="str">
        <f>IF(ISBLANK('dein eigenes'!$A548),"",'dein eigenes'!I548)</f>
        <v/>
      </c>
      <c r="L3006" t="str">
        <f>IF(ISBLANK('dein eigenes'!$A548),"",'dein eigenes'!J548)</f>
        <v/>
      </c>
      <c r="M3006" s="64">
        <f t="shared" si="335"/>
        <v>0</v>
      </c>
    </row>
    <row r="3007" spans="1:13" x14ac:dyDescent="0.25">
      <c r="A3007" t="str">
        <f t="shared" si="336"/>
        <v/>
      </c>
      <c r="B3007">
        <f t="shared" si="337"/>
        <v>0</v>
      </c>
      <c r="C3007" t="str">
        <f>IF(ISBLANK('dein eigenes'!$A549),"",'dein eigenes'!A549)</f>
        <v/>
      </c>
      <c r="D3007" t="str">
        <f>IF(ISBLANK('dein eigenes'!$A549),"",'dein eigenes'!B549)</f>
        <v/>
      </c>
      <c r="E3007" t="str">
        <f>IF(ISBLANK('dein eigenes'!$A549),"",'dein eigenes'!C549)</f>
        <v/>
      </c>
      <c r="F3007" t="str">
        <f>IF(ISBLANK('dein eigenes'!$A549),"",'dein eigenes'!D549)</f>
        <v/>
      </c>
      <c r="G3007" t="str">
        <f>IF(ISBLANK('dein eigenes'!$A549),"",'dein eigenes'!E549)</f>
        <v/>
      </c>
      <c r="H3007" t="str">
        <f>IF(ISBLANK('dein eigenes'!$A549),"",'dein eigenes'!F549)</f>
        <v/>
      </c>
      <c r="I3007" t="str">
        <f>IF(ISBLANK('dein eigenes'!$A549),"",'dein eigenes'!G549)</f>
        <v/>
      </c>
      <c r="J3007" t="str">
        <f>IF(ISBLANK('dein eigenes'!$A549),"",'dein eigenes'!H549)</f>
        <v/>
      </c>
      <c r="K3007" t="str">
        <f>IF(ISBLANK('dein eigenes'!$A549),"",'dein eigenes'!I549)</f>
        <v/>
      </c>
      <c r="L3007" t="str">
        <f>IF(ISBLANK('dein eigenes'!$A549),"",'dein eigenes'!J549)</f>
        <v/>
      </c>
      <c r="M3007" s="64">
        <f t="shared" si="335"/>
        <v>0</v>
      </c>
    </row>
    <row r="3008" spans="1:13" x14ac:dyDescent="0.25">
      <c r="A3008" t="str">
        <f t="shared" si="336"/>
        <v/>
      </c>
      <c r="B3008">
        <f t="shared" si="337"/>
        <v>0</v>
      </c>
      <c r="C3008" t="str">
        <f>IF(ISBLANK('dein eigenes'!$A550),"",'dein eigenes'!A550)</f>
        <v/>
      </c>
      <c r="D3008" t="str">
        <f>IF(ISBLANK('dein eigenes'!$A550),"",'dein eigenes'!B550)</f>
        <v/>
      </c>
      <c r="E3008" t="str">
        <f>IF(ISBLANK('dein eigenes'!$A550),"",'dein eigenes'!C550)</f>
        <v/>
      </c>
      <c r="F3008" t="str">
        <f>IF(ISBLANK('dein eigenes'!$A550),"",'dein eigenes'!D550)</f>
        <v/>
      </c>
      <c r="G3008" t="str">
        <f>IF(ISBLANK('dein eigenes'!$A550),"",'dein eigenes'!E550)</f>
        <v/>
      </c>
      <c r="H3008" t="str">
        <f>IF(ISBLANK('dein eigenes'!$A550),"",'dein eigenes'!F550)</f>
        <v/>
      </c>
      <c r="I3008" t="str">
        <f>IF(ISBLANK('dein eigenes'!$A550),"",'dein eigenes'!G550)</f>
        <v/>
      </c>
      <c r="J3008" t="str">
        <f>IF(ISBLANK('dein eigenes'!$A550),"",'dein eigenes'!H550)</f>
        <v/>
      </c>
      <c r="K3008" t="str">
        <f>IF(ISBLANK('dein eigenes'!$A550),"",'dein eigenes'!I550)</f>
        <v/>
      </c>
      <c r="L3008" t="str">
        <f>IF(ISBLANK('dein eigenes'!$A550),"",'dein eigenes'!J550)</f>
        <v/>
      </c>
      <c r="M3008" s="64">
        <f t="shared" si="335"/>
        <v>0</v>
      </c>
    </row>
    <row r="3009" spans="1:13" x14ac:dyDescent="0.25">
      <c r="A3009" t="str">
        <f t="shared" si="336"/>
        <v/>
      </c>
      <c r="B3009">
        <f t="shared" si="337"/>
        <v>0</v>
      </c>
      <c r="C3009" t="str">
        <f>IF(ISBLANK('dein eigenes'!$A551),"",'dein eigenes'!A551)</f>
        <v/>
      </c>
      <c r="D3009" t="str">
        <f>IF(ISBLANK('dein eigenes'!$A551),"",'dein eigenes'!B551)</f>
        <v/>
      </c>
      <c r="E3009" t="str">
        <f>IF(ISBLANK('dein eigenes'!$A551),"",'dein eigenes'!C551)</f>
        <v/>
      </c>
      <c r="F3009" t="str">
        <f>IF(ISBLANK('dein eigenes'!$A551),"",'dein eigenes'!D551)</f>
        <v/>
      </c>
      <c r="G3009" t="str">
        <f>IF(ISBLANK('dein eigenes'!$A551),"",'dein eigenes'!E551)</f>
        <v/>
      </c>
      <c r="H3009" t="str">
        <f>IF(ISBLANK('dein eigenes'!$A551),"",'dein eigenes'!F551)</f>
        <v/>
      </c>
      <c r="I3009" t="str">
        <f>IF(ISBLANK('dein eigenes'!$A551),"",'dein eigenes'!G551)</f>
        <v/>
      </c>
      <c r="J3009" t="str">
        <f>IF(ISBLANK('dein eigenes'!$A551),"",'dein eigenes'!H551)</f>
        <v/>
      </c>
      <c r="K3009" t="str">
        <f>IF(ISBLANK('dein eigenes'!$A551),"",'dein eigenes'!I551)</f>
        <v/>
      </c>
      <c r="L3009" t="str">
        <f>IF(ISBLANK('dein eigenes'!$A551),"",'dein eigenes'!J551)</f>
        <v/>
      </c>
      <c r="M3009" s="64">
        <f t="shared" si="335"/>
        <v>0</v>
      </c>
    </row>
    <row r="3010" spans="1:13" x14ac:dyDescent="0.25">
      <c r="A3010" t="str">
        <f t="shared" si="336"/>
        <v/>
      </c>
      <c r="B3010">
        <f t="shared" si="337"/>
        <v>0</v>
      </c>
      <c r="C3010" t="str">
        <f>IF(ISBLANK('dein eigenes'!$A552),"",'dein eigenes'!A552)</f>
        <v/>
      </c>
      <c r="D3010" t="str">
        <f>IF(ISBLANK('dein eigenes'!$A552),"",'dein eigenes'!B552)</f>
        <v/>
      </c>
      <c r="E3010" t="str">
        <f>IF(ISBLANK('dein eigenes'!$A552),"",'dein eigenes'!C552)</f>
        <v/>
      </c>
      <c r="F3010" t="str">
        <f>IF(ISBLANK('dein eigenes'!$A552),"",'dein eigenes'!D552)</f>
        <v/>
      </c>
      <c r="G3010" t="str">
        <f>IF(ISBLANK('dein eigenes'!$A552),"",'dein eigenes'!E552)</f>
        <v/>
      </c>
      <c r="H3010" t="str">
        <f>IF(ISBLANK('dein eigenes'!$A552),"",'dein eigenes'!F552)</f>
        <v/>
      </c>
      <c r="I3010" t="str">
        <f>IF(ISBLANK('dein eigenes'!$A552),"",'dein eigenes'!G552)</f>
        <v/>
      </c>
      <c r="J3010" t="str">
        <f>IF(ISBLANK('dein eigenes'!$A552),"",'dein eigenes'!H552)</f>
        <v/>
      </c>
      <c r="K3010" t="str">
        <f>IF(ISBLANK('dein eigenes'!$A552),"",'dein eigenes'!I552)</f>
        <v/>
      </c>
      <c r="L3010" t="str">
        <f>IF(ISBLANK('dein eigenes'!$A552),"",'dein eigenes'!J552)</f>
        <v/>
      </c>
      <c r="M3010" s="64">
        <f t="shared" si="335"/>
        <v>0</v>
      </c>
    </row>
    <row r="3011" spans="1:13" x14ac:dyDescent="0.25">
      <c r="A3011" t="str">
        <f t="shared" si="336"/>
        <v/>
      </c>
      <c r="B3011">
        <f t="shared" si="337"/>
        <v>0</v>
      </c>
      <c r="C3011" t="str">
        <f>IF(ISBLANK('dein eigenes'!$A553),"",'dein eigenes'!A553)</f>
        <v/>
      </c>
      <c r="D3011" t="str">
        <f>IF(ISBLANK('dein eigenes'!$A553),"",'dein eigenes'!B553)</f>
        <v/>
      </c>
      <c r="E3011" t="str">
        <f>IF(ISBLANK('dein eigenes'!$A553),"",'dein eigenes'!C553)</f>
        <v/>
      </c>
      <c r="F3011" t="str">
        <f>IF(ISBLANK('dein eigenes'!$A553),"",'dein eigenes'!D553)</f>
        <v/>
      </c>
      <c r="G3011" t="str">
        <f>IF(ISBLANK('dein eigenes'!$A553),"",'dein eigenes'!E553)</f>
        <v/>
      </c>
      <c r="H3011" t="str">
        <f>IF(ISBLANK('dein eigenes'!$A553),"",'dein eigenes'!F553)</f>
        <v/>
      </c>
      <c r="I3011" t="str">
        <f>IF(ISBLANK('dein eigenes'!$A553),"",'dein eigenes'!G553)</f>
        <v/>
      </c>
      <c r="J3011" t="str">
        <f>IF(ISBLANK('dein eigenes'!$A553),"",'dein eigenes'!H553)</f>
        <v/>
      </c>
      <c r="K3011" t="str">
        <f>IF(ISBLANK('dein eigenes'!$A553),"",'dein eigenes'!I553)</f>
        <v/>
      </c>
      <c r="L3011" t="str">
        <f>IF(ISBLANK('dein eigenes'!$A553),"",'dein eigenes'!J553)</f>
        <v/>
      </c>
      <c r="M3011" s="64">
        <f t="shared" si="335"/>
        <v>0</v>
      </c>
    </row>
    <row r="3012" spans="1:13" x14ac:dyDescent="0.25">
      <c r="A3012" t="str">
        <f t="shared" si="336"/>
        <v/>
      </c>
      <c r="B3012">
        <f t="shared" si="337"/>
        <v>0</v>
      </c>
      <c r="C3012" t="str">
        <f>IF(ISBLANK('dein eigenes'!$A554),"",'dein eigenes'!A554)</f>
        <v/>
      </c>
      <c r="D3012" t="str">
        <f>IF(ISBLANK('dein eigenes'!$A554),"",'dein eigenes'!B554)</f>
        <v/>
      </c>
      <c r="E3012" t="str">
        <f>IF(ISBLANK('dein eigenes'!$A554),"",'dein eigenes'!C554)</f>
        <v/>
      </c>
      <c r="F3012" t="str">
        <f>IF(ISBLANK('dein eigenes'!$A554),"",'dein eigenes'!D554)</f>
        <v/>
      </c>
      <c r="G3012" t="str">
        <f>IF(ISBLANK('dein eigenes'!$A554),"",'dein eigenes'!E554)</f>
        <v/>
      </c>
      <c r="H3012" t="str">
        <f>IF(ISBLANK('dein eigenes'!$A554),"",'dein eigenes'!F554)</f>
        <v/>
      </c>
      <c r="I3012" t="str">
        <f>IF(ISBLANK('dein eigenes'!$A554),"",'dein eigenes'!G554)</f>
        <v/>
      </c>
      <c r="J3012" t="str">
        <f>IF(ISBLANK('dein eigenes'!$A554),"",'dein eigenes'!H554)</f>
        <v/>
      </c>
      <c r="K3012" t="str">
        <f>IF(ISBLANK('dein eigenes'!$A554),"",'dein eigenes'!I554)</f>
        <v/>
      </c>
      <c r="L3012" t="str">
        <f>IF(ISBLANK('dein eigenes'!$A554),"",'dein eigenes'!J554)</f>
        <v/>
      </c>
      <c r="M3012" s="64">
        <f t="shared" si="335"/>
        <v>0</v>
      </c>
    </row>
    <row r="3013" spans="1:13" x14ac:dyDescent="0.25">
      <c r="A3013" t="str">
        <f t="shared" si="336"/>
        <v/>
      </c>
      <c r="B3013">
        <f t="shared" si="337"/>
        <v>0</v>
      </c>
      <c r="C3013" t="str">
        <f>IF(ISBLANK('dein eigenes'!$A555),"",'dein eigenes'!A555)</f>
        <v/>
      </c>
      <c r="D3013" t="str">
        <f>IF(ISBLANK('dein eigenes'!$A555),"",'dein eigenes'!B555)</f>
        <v/>
      </c>
      <c r="E3013" t="str">
        <f>IF(ISBLANK('dein eigenes'!$A555),"",'dein eigenes'!C555)</f>
        <v/>
      </c>
      <c r="F3013" t="str">
        <f>IF(ISBLANK('dein eigenes'!$A555),"",'dein eigenes'!D555)</f>
        <v/>
      </c>
      <c r="G3013" t="str">
        <f>IF(ISBLANK('dein eigenes'!$A555),"",'dein eigenes'!E555)</f>
        <v/>
      </c>
      <c r="H3013" t="str">
        <f>IF(ISBLANK('dein eigenes'!$A555),"",'dein eigenes'!F555)</f>
        <v/>
      </c>
      <c r="I3013" t="str">
        <f>IF(ISBLANK('dein eigenes'!$A555),"",'dein eigenes'!G555)</f>
        <v/>
      </c>
      <c r="J3013" t="str">
        <f>IF(ISBLANK('dein eigenes'!$A555),"",'dein eigenes'!H555)</f>
        <v/>
      </c>
      <c r="K3013" t="str">
        <f>IF(ISBLANK('dein eigenes'!$A555),"",'dein eigenes'!I555)</f>
        <v/>
      </c>
      <c r="L3013" t="str">
        <f>IF(ISBLANK('dein eigenes'!$A555),"",'dein eigenes'!J555)</f>
        <v/>
      </c>
      <c r="M3013" s="64">
        <f t="shared" si="335"/>
        <v>0</v>
      </c>
    </row>
    <row r="3014" spans="1:13" x14ac:dyDescent="0.25">
      <c r="A3014" t="str">
        <f t="shared" si="336"/>
        <v/>
      </c>
      <c r="B3014">
        <f t="shared" si="337"/>
        <v>0</v>
      </c>
      <c r="C3014" t="str">
        <f>IF(ISBLANK('dein eigenes'!$A556),"",'dein eigenes'!A556)</f>
        <v/>
      </c>
      <c r="D3014" t="str">
        <f>IF(ISBLANK('dein eigenes'!$A556),"",'dein eigenes'!B556)</f>
        <v/>
      </c>
      <c r="E3014" t="str">
        <f>IF(ISBLANK('dein eigenes'!$A556),"",'dein eigenes'!C556)</f>
        <v/>
      </c>
      <c r="F3014" t="str">
        <f>IF(ISBLANK('dein eigenes'!$A556),"",'dein eigenes'!D556)</f>
        <v/>
      </c>
      <c r="G3014" t="str">
        <f>IF(ISBLANK('dein eigenes'!$A556),"",'dein eigenes'!E556)</f>
        <v/>
      </c>
      <c r="H3014" t="str">
        <f>IF(ISBLANK('dein eigenes'!$A556),"",'dein eigenes'!F556)</f>
        <v/>
      </c>
      <c r="I3014" t="str">
        <f>IF(ISBLANK('dein eigenes'!$A556),"",'dein eigenes'!G556)</f>
        <v/>
      </c>
      <c r="J3014" t="str">
        <f>IF(ISBLANK('dein eigenes'!$A556),"",'dein eigenes'!H556)</f>
        <v/>
      </c>
      <c r="K3014" t="str">
        <f>IF(ISBLANK('dein eigenes'!$A556),"",'dein eigenes'!I556)</f>
        <v/>
      </c>
      <c r="L3014" t="str">
        <f>IF(ISBLANK('dein eigenes'!$A556),"",'dein eigenes'!J556)</f>
        <v/>
      </c>
      <c r="M3014" s="64">
        <f t="shared" si="335"/>
        <v>0</v>
      </c>
    </row>
    <row r="3015" spans="1:13" x14ac:dyDescent="0.25">
      <c r="A3015" t="str">
        <f t="shared" si="336"/>
        <v/>
      </c>
      <c r="B3015">
        <f t="shared" si="337"/>
        <v>0</v>
      </c>
      <c r="C3015" t="str">
        <f>IF(ISBLANK('dein eigenes'!$A557),"",'dein eigenes'!A557)</f>
        <v/>
      </c>
      <c r="D3015" t="str">
        <f>IF(ISBLANK('dein eigenes'!$A557),"",'dein eigenes'!B557)</f>
        <v/>
      </c>
      <c r="E3015" t="str">
        <f>IF(ISBLANK('dein eigenes'!$A557),"",'dein eigenes'!C557)</f>
        <v/>
      </c>
      <c r="F3015" t="str">
        <f>IF(ISBLANK('dein eigenes'!$A557),"",'dein eigenes'!D557)</f>
        <v/>
      </c>
      <c r="G3015" t="str">
        <f>IF(ISBLANK('dein eigenes'!$A557),"",'dein eigenes'!E557)</f>
        <v/>
      </c>
      <c r="H3015" t="str">
        <f>IF(ISBLANK('dein eigenes'!$A557),"",'dein eigenes'!F557)</f>
        <v/>
      </c>
      <c r="I3015" t="str">
        <f>IF(ISBLANK('dein eigenes'!$A557),"",'dein eigenes'!G557)</f>
        <v/>
      </c>
      <c r="J3015" t="str">
        <f>IF(ISBLANK('dein eigenes'!$A557),"",'dein eigenes'!H557)</f>
        <v/>
      </c>
      <c r="K3015" t="str">
        <f>IF(ISBLANK('dein eigenes'!$A557),"",'dein eigenes'!I557)</f>
        <v/>
      </c>
      <c r="L3015" t="str">
        <f>IF(ISBLANK('dein eigenes'!$A557),"",'dein eigenes'!J557)</f>
        <v/>
      </c>
      <c r="M3015" s="64">
        <f t="shared" si="335"/>
        <v>0</v>
      </c>
    </row>
    <row r="3016" spans="1:13" x14ac:dyDescent="0.25">
      <c r="A3016" t="str">
        <f t="shared" si="336"/>
        <v/>
      </c>
      <c r="B3016">
        <f t="shared" si="337"/>
        <v>0</v>
      </c>
      <c r="C3016" t="str">
        <f>IF(ISBLANK('dein eigenes'!$A558),"",'dein eigenes'!A558)</f>
        <v/>
      </c>
      <c r="D3016" t="str">
        <f>IF(ISBLANK('dein eigenes'!$A558),"",'dein eigenes'!B558)</f>
        <v/>
      </c>
      <c r="E3016" t="str">
        <f>IF(ISBLANK('dein eigenes'!$A558),"",'dein eigenes'!C558)</f>
        <v/>
      </c>
      <c r="F3016" t="str">
        <f>IF(ISBLANK('dein eigenes'!$A558),"",'dein eigenes'!D558)</f>
        <v/>
      </c>
      <c r="G3016" t="str">
        <f>IF(ISBLANK('dein eigenes'!$A558),"",'dein eigenes'!E558)</f>
        <v/>
      </c>
      <c r="H3016" t="str">
        <f>IF(ISBLANK('dein eigenes'!$A558),"",'dein eigenes'!F558)</f>
        <v/>
      </c>
      <c r="I3016" t="str">
        <f>IF(ISBLANK('dein eigenes'!$A558),"",'dein eigenes'!G558)</f>
        <v/>
      </c>
      <c r="J3016" t="str">
        <f>IF(ISBLANK('dein eigenes'!$A558),"",'dein eigenes'!H558)</f>
        <v/>
      </c>
      <c r="K3016" t="str">
        <f>IF(ISBLANK('dein eigenes'!$A558),"",'dein eigenes'!I558)</f>
        <v/>
      </c>
      <c r="L3016" t="str">
        <f>IF(ISBLANK('dein eigenes'!$A558),"",'dein eigenes'!J558)</f>
        <v/>
      </c>
      <c r="M3016" s="64">
        <f t="shared" si="335"/>
        <v>0</v>
      </c>
    </row>
    <row r="3017" spans="1:13" x14ac:dyDescent="0.25">
      <c r="A3017" t="str">
        <f t="shared" si="336"/>
        <v/>
      </c>
      <c r="B3017">
        <f t="shared" si="337"/>
        <v>0</v>
      </c>
      <c r="C3017" t="str">
        <f>IF(ISBLANK('dein eigenes'!$A559),"",'dein eigenes'!A559)</f>
        <v/>
      </c>
      <c r="D3017" t="str">
        <f>IF(ISBLANK('dein eigenes'!$A559),"",'dein eigenes'!B559)</f>
        <v/>
      </c>
      <c r="E3017" t="str">
        <f>IF(ISBLANK('dein eigenes'!$A559),"",'dein eigenes'!C559)</f>
        <v/>
      </c>
      <c r="F3017" t="str">
        <f>IF(ISBLANK('dein eigenes'!$A559),"",'dein eigenes'!D559)</f>
        <v/>
      </c>
      <c r="G3017" t="str">
        <f>IF(ISBLANK('dein eigenes'!$A559),"",'dein eigenes'!E559)</f>
        <v/>
      </c>
      <c r="H3017" t="str">
        <f>IF(ISBLANK('dein eigenes'!$A559),"",'dein eigenes'!F559)</f>
        <v/>
      </c>
      <c r="I3017" t="str">
        <f>IF(ISBLANK('dein eigenes'!$A559),"",'dein eigenes'!G559)</f>
        <v/>
      </c>
      <c r="J3017" t="str">
        <f>IF(ISBLANK('dein eigenes'!$A559),"",'dein eigenes'!H559)</f>
        <v/>
      </c>
      <c r="K3017" t="str">
        <f>IF(ISBLANK('dein eigenes'!$A559),"",'dein eigenes'!I559)</f>
        <v/>
      </c>
      <c r="L3017" t="str">
        <f>IF(ISBLANK('dein eigenes'!$A559),"",'dein eigenes'!J559)</f>
        <v/>
      </c>
      <c r="M3017" s="64">
        <f t="shared" si="335"/>
        <v>0</v>
      </c>
    </row>
    <row r="3018" spans="1:13" x14ac:dyDescent="0.25">
      <c r="A3018" t="str">
        <f t="shared" si="336"/>
        <v/>
      </c>
      <c r="B3018">
        <f t="shared" si="337"/>
        <v>0</v>
      </c>
      <c r="C3018" t="str">
        <f>IF(ISBLANK('dein eigenes'!$A560),"",'dein eigenes'!A560)</f>
        <v/>
      </c>
      <c r="D3018" t="str">
        <f>IF(ISBLANK('dein eigenes'!$A560),"",'dein eigenes'!B560)</f>
        <v/>
      </c>
      <c r="E3018" t="str">
        <f>IF(ISBLANK('dein eigenes'!$A560),"",'dein eigenes'!C560)</f>
        <v/>
      </c>
      <c r="F3018" t="str">
        <f>IF(ISBLANK('dein eigenes'!$A560),"",'dein eigenes'!D560)</f>
        <v/>
      </c>
      <c r="G3018" t="str">
        <f>IF(ISBLANK('dein eigenes'!$A560),"",'dein eigenes'!E560)</f>
        <v/>
      </c>
      <c r="H3018" t="str">
        <f>IF(ISBLANK('dein eigenes'!$A560),"",'dein eigenes'!F560)</f>
        <v/>
      </c>
      <c r="I3018" t="str">
        <f>IF(ISBLANK('dein eigenes'!$A560),"",'dein eigenes'!G560)</f>
        <v/>
      </c>
      <c r="J3018" t="str">
        <f>IF(ISBLANK('dein eigenes'!$A560),"",'dein eigenes'!H560)</f>
        <v/>
      </c>
      <c r="K3018" t="str">
        <f>IF(ISBLANK('dein eigenes'!$A560),"",'dein eigenes'!I560)</f>
        <v/>
      </c>
      <c r="L3018" t="str">
        <f>IF(ISBLANK('dein eigenes'!$A560),"",'dein eigenes'!J560)</f>
        <v/>
      </c>
      <c r="M3018" s="64">
        <f t="shared" si="335"/>
        <v>0</v>
      </c>
    </row>
    <row r="3019" spans="1:13" x14ac:dyDescent="0.25">
      <c r="A3019" t="str">
        <f t="shared" si="336"/>
        <v/>
      </c>
      <c r="B3019">
        <f t="shared" si="337"/>
        <v>0</v>
      </c>
      <c r="C3019" t="str">
        <f>IF(ISBLANK('dein eigenes'!$A561),"",'dein eigenes'!A561)</f>
        <v/>
      </c>
      <c r="D3019" t="str">
        <f>IF(ISBLANK('dein eigenes'!$A561),"",'dein eigenes'!B561)</f>
        <v/>
      </c>
      <c r="E3019" t="str">
        <f>IF(ISBLANK('dein eigenes'!$A561),"",'dein eigenes'!C561)</f>
        <v/>
      </c>
      <c r="F3019" t="str">
        <f>IF(ISBLANK('dein eigenes'!$A561),"",'dein eigenes'!D561)</f>
        <v/>
      </c>
      <c r="G3019" t="str">
        <f>IF(ISBLANK('dein eigenes'!$A561),"",'dein eigenes'!E561)</f>
        <v/>
      </c>
      <c r="H3019" t="str">
        <f>IF(ISBLANK('dein eigenes'!$A561),"",'dein eigenes'!F561)</f>
        <v/>
      </c>
      <c r="I3019" t="str">
        <f>IF(ISBLANK('dein eigenes'!$A561),"",'dein eigenes'!G561)</f>
        <v/>
      </c>
      <c r="J3019" t="str">
        <f>IF(ISBLANK('dein eigenes'!$A561),"",'dein eigenes'!H561)</f>
        <v/>
      </c>
      <c r="K3019" t="str">
        <f>IF(ISBLANK('dein eigenes'!$A561),"",'dein eigenes'!I561)</f>
        <v/>
      </c>
      <c r="L3019" t="str">
        <f>IF(ISBLANK('dein eigenes'!$A561),"",'dein eigenes'!J561)</f>
        <v/>
      </c>
      <c r="M3019" s="64">
        <f t="shared" si="335"/>
        <v>0</v>
      </c>
    </row>
    <row r="3020" spans="1:13" x14ac:dyDescent="0.25">
      <c r="A3020" t="str">
        <f t="shared" si="336"/>
        <v/>
      </c>
      <c r="B3020">
        <f t="shared" si="337"/>
        <v>0</v>
      </c>
      <c r="C3020" t="str">
        <f>IF(ISBLANK('dein eigenes'!$A562),"",'dein eigenes'!A562)</f>
        <v/>
      </c>
      <c r="D3020" t="str">
        <f>IF(ISBLANK('dein eigenes'!$A562),"",'dein eigenes'!B562)</f>
        <v/>
      </c>
      <c r="E3020" t="str">
        <f>IF(ISBLANK('dein eigenes'!$A562),"",'dein eigenes'!C562)</f>
        <v/>
      </c>
      <c r="F3020" t="str">
        <f>IF(ISBLANK('dein eigenes'!$A562),"",'dein eigenes'!D562)</f>
        <v/>
      </c>
      <c r="G3020" t="str">
        <f>IF(ISBLANK('dein eigenes'!$A562),"",'dein eigenes'!E562)</f>
        <v/>
      </c>
      <c r="H3020" t="str">
        <f>IF(ISBLANK('dein eigenes'!$A562),"",'dein eigenes'!F562)</f>
        <v/>
      </c>
      <c r="I3020" t="str">
        <f>IF(ISBLANK('dein eigenes'!$A562),"",'dein eigenes'!G562)</f>
        <v/>
      </c>
      <c r="J3020" t="str">
        <f>IF(ISBLANK('dein eigenes'!$A562),"",'dein eigenes'!H562)</f>
        <v/>
      </c>
      <c r="K3020" t="str">
        <f>IF(ISBLANK('dein eigenes'!$A562),"",'dein eigenes'!I562)</f>
        <v/>
      </c>
      <c r="L3020" t="str">
        <f>IF(ISBLANK('dein eigenes'!$A562),"",'dein eigenes'!J562)</f>
        <v/>
      </c>
      <c r="M3020" s="64">
        <f t="shared" si="335"/>
        <v>0</v>
      </c>
    </row>
    <row r="3021" spans="1:13" x14ac:dyDescent="0.25">
      <c r="A3021" t="str">
        <f t="shared" si="336"/>
        <v/>
      </c>
      <c r="B3021">
        <f t="shared" si="337"/>
        <v>0</v>
      </c>
      <c r="C3021" t="str">
        <f>IF(ISBLANK('dein eigenes'!$A563),"",'dein eigenes'!A563)</f>
        <v/>
      </c>
      <c r="D3021" t="str">
        <f>IF(ISBLANK('dein eigenes'!$A563),"",'dein eigenes'!B563)</f>
        <v/>
      </c>
      <c r="E3021" t="str">
        <f>IF(ISBLANK('dein eigenes'!$A563),"",'dein eigenes'!C563)</f>
        <v/>
      </c>
      <c r="F3021" t="str">
        <f>IF(ISBLANK('dein eigenes'!$A563),"",'dein eigenes'!D563)</f>
        <v/>
      </c>
      <c r="G3021" t="str">
        <f>IF(ISBLANK('dein eigenes'!$A563),"",'dein eigenes'!E563)</f>
        <v/>
      </c>
      <c r="H3021" t="str">
        <f>IF(ISBLANK('dein eigenes'!$A563),"",'dein eigenes'!F563)</f>
        <v/>
      </c>
      <c r="I3021" t="str">
        <f>IF(ISBLANK('dein eigenes'!$A563),"",'dein eigenes'!G563)</f>
        <v/>
      </c>
      <c r="J3021" t="str">
        <f>IF(ISBLANK('dein eigenes'!$A563),"",'dein eigenes'!H563)</f>
        <v/>
      </c>
      <c r="K3021" t="str">
        <f>IF(ISBLANK('dein eigenes'!$A563),"",'dein eigenes'!I563)</f>
        <v/>
      </c>
      <c r="L3021" t="str">
        <f>IF(ISBLANK('dein eigenes'!$A563),"",'dein eigenes'!J563)</f>
        <v/>
      </c>
      <c r="M3021" s="64">
        <f t="shared" si="335"/>
        <v>0</v>
      </c>
    </row>
    <row r="3022" spans="1:13" x14ac:dyDescent="0.25">
      <c r="A3022" t="str">
        <f t="shared" si="336"/>
        <v/>
      </c>
      <c r="B3022">
        <f t="shared" si="337"/>
        <v>0</v>
      </c>
      <c r="C3022" t="str">
        <f>IF(ISBLANK('dein eigenes'!$A564),"",'dein eigenes'!A564)</f>
        <v/>
      </c>
      <c r="D3022" t="str">
        <f>IF(ISBLANK('dein eigenes'!$A564),"",'dein eigenes'!B564)</f>
        <v/>
      </c>
      <c r="E3022" t="str">
        <f>IF(ISBLANK('dein eigenes'!$A564),"",'dein eigenes'!C564)</f>
        <v/>
      </c>
      <c r="F3022" t="str">
        <f>IF(ISBLANK('dein eigenes'!$A564),"",'dein eigenes'!D564)</f>
        <v/>
      </c>
      <c r="G3022" t="str">
        <f>IF(ISBLANK('dein eigenes'!$A564),"",'dein eigenes'!E564)</f>
        <v/>
      </c>
      <c r="H3022" t="str">
        <f>IF(ISBLANK('dein eigenes'!$A564),"",'dein eigenes'!F564)</f>
        <v/>
      </c>
      <c r="I3022" t="str">
        <f>IF(ISBLANK('dein eigenes'!$A564),"",'dein eigenes'!G564)</f>
        <v/>
      </c>
      <c r="J3022" t="str">
        <f>IF(ISBLANK('dein eigenes'!$A564),"",'dein eigenes'!H564)</f>
        <v/>
      </c>
      <c r="K3022" t="str">
        <f>IF(ISBLANK('dein eigenes'!$A564),"",'dein eigenes'!I564)</f>
        <v/>
      </c>
      <c r="L3022" t="str">
        <f>IF(ISBLANK('dein eigenes'!$A564),"",'dein eigenes'!J564)</f>
        <v/>
      </c>
      <c r="M3022" s="64">
        <f t="shared" si="335"/>
        <v>0</v>
      </c>
    </row>
    <row r="3023" spans="1:13" x14ac:dyDescent="0.25">
      <c r="A3023" t="str">
        <f t="shared" si="336"/>
        <v/>
      </c>
      <c r="B3023">
        <f t="shared" si="337"/>
        <v>0</v>
      </c>
      <c r="C3023" t="str">
        <f>IF(ISBLANK('dein eigenes'!$A565),"",'dein eigenes'!A565)</f>
        <v/>
      </c>
      <c r="D3023" t="str">
        <f>IF(ISBLANK('dein eigenes'!$A565),"",'dein eigenes'!B565)</f>
        <v/>
      </c>
      <c r="E3023" t="str">
        <f>IF(ISBLANK('dein eigenes'!$A565),"",'dein eigenes'!C565)</f>
        <v/>
      </c>
      <c r="F3023" t="str">
        <f>IF(ISBLANK('dein eigenes'!$A565),"",'dein eigenes'!D565)</f>
        <v/>
      </c>
      <c r="G3023" t="str">
        <f>IF(ISBLANK('dein eigenes'!$A565),"",'dein eigenes'!E565)</f>
        <v/>
      </c>
      <c r="H3023" t="str">
        <f>IF(ISBLANK('dein eigenes'!$A565),"",'dein eigenes'!F565)</f>
        <v/>
      </c>
      <c r="I3023" t="str">
        <f>IF(ISBLANK('dein eigenes'!$A565),"",'dein eigenes'!G565)</f>
        <v/>
      </c>
      <c r="J3023" t="str">
        <f>IF(ISBLANK('dein eigenes'!$A565),"",'dein eigenes'!H565)</f>
        <v/>
      </c>
      <c r="K3023" t="str">
        <f>IF(ISBLANK('dein eigenes'!$A565),"",'dein eigenes'!I565)</f>
        <v/>
      </c>
      <c r="L3023" t="str">
        <f>IF(ISBLANK('dein eigenes'!$A565),"",'dein eigenes'!J565)</f>
        <v/>
      </c>
      <c r="M3023" s="64">
        <f t="shared" si="335"/>
        <v>0</v>
      </c>
    </row>
    <row r="3024" spans="1:13" x14ac:dyDescent="0.25">
      <c r="A3024" t="str">
        <f t="shared" si="336"/>
        <v/>
      </c>
      <c r="B3024">
        <f t="shared" si="337"/>
        <v>0</v>
      </c>
      <c r="C3024" t="str">
        <f>IF(ISBLANK('dein eigenes'!$A566),"",'dein eigenes'!A566)</f>
        <v/>
      </c>
      <c r="D3024" t="str">
        <f>IF(ISBLANK('dein eigenes'!$A566),"",'dein eigenes'!B566)</f>
        <v/>
      </c>
      <c r="E3024" t="str">
        <f>IF(ISBLANK('dein eigenes'!$A566),"",'dein eigenes'!C566)</f>
        <v/>
      </c>
      <c r="F3024" t="str">
        <f>IF(ISBLANK('dein eigenes'!$A566),"",'dein eigenes'!D566)</f>
        <v/>
      </c>
      <c r="G3024" t="str">
        <f>IF(ISBLANK('dein eigenes'!$A566),"",'dein eigenes'!E566)</f>
        <v/>
      </c>
      <c r="H3024" t="str">
        <f>IF(ISBLANK('dein eigenes'!$A566),"",'dein eigenes'!F566)</f>
        <v/>
      </c>
      <c r="I3024" t="str">
        <f>IF(ISBLANK('dein eigenes'!$A566),"",'dein eigenes'!G566)</f>
        <v/>
      </c>
      <c r="J3024" t="str">
        <f>IF(ISBLANK('dein eigenes'!$A566),"",'dein eigenes'!H566)</f>
        <v/>
      </c>
      <c r="K3024" t="str">
        <f>IF(ISBLANK('dein eigenes'!$A566),"",'dein eigenes'!I566)</f>
        <v/>
      </c>
      <c r="L3024" t="str">
        <f>IF(ISBLANK('dein eigenes'!$A566),"",'dein eigenes'!J566)</f>
        <v/>
      </c>
      <c r="M3024" s="64">
        <f t="shared" si="335"/>
        <v>0</v>
      </c>
    </row>
    <row r="3025" spans="1:13" x14ac:dyDescent="0.25">
      <c r="A3025" t="str">
        <f t="shared" si="336"/>
        <v/>
      </c>
      <c r="B3025">
        <f t="shared" si="337"/>
        <v>0</v>
      </c>
      <c r="C3025" t="str">
        <f>IF(ISBLANK('dein eigenes'!$A567),"",'dein eigenes'!A567)</f>
        <v/>
      </c>
      <c r="D3025" t="str">
        <f>IF(ISBLANK('dein eigenes'!$A567),"",'dein eigenes'!B567)</f>
        <v/>
      </c>
      <c r="E3025" t="str">
        <f>IF(ISBLANK('dein eigenes'!$A567),"",'dein eigenes'!C567)</f>
        <v/>
      </c>
      <c r="F3025" t="str">
        <f>IF(ISBLANK('dein eigenes'!$A567),"",'dein eigenes'!D567)</f>
        <v/>
      </c>
      <c r="G3025" t="str">
        <f>IF(ISBLANK('dein eigenes'!$A567),"",'dein eigenes'!E567)</f>
        <v/>
      </c>
      <c r="H3025" t="str">
        <f>IF(ISBLANK('dein eigenes'!$A567),"",'dein eigenes'!F567)</f>
        <v/>
      </c>
      <c r="I3025" t="str">
        <f>IF(ISBLANK('dein eigenes'!$A567),"",'dein eigenes'!G567)</f>
        <v/>
      </c>
      <c r="J3025" t="str">
        <f>IF(ISBLANK('dein eigenes'!$A567),"",'dein eigenes'!H567)</f>
        <v/>
      </c>
      <c r="K3025" t="str">
        <f>IF(ISBLANK('dein eigenes'!$A567),"",'dein eigenes'!I567)</f>
        <v/>
      </c>
      <c r="L3025" t="str">
        <f>IF(ISBLANK('dein eigenes'!$A567),"",'dein eigenes'!J567)</f>
        <v/>
      </c>
      <c r="M3025" s="64">
        <f t="shared" si="335"/>
        <v>0</v>
      </c>
    </row>
    <row r="3026" spans="1:13" x14ac:dyDescent="0.25">
      <c r="A3026" t="str">
        <f t="shared" si="336"/>
        <v/>
      </c>
      <c r="B3026">
        <f t="shared" si="337"/>
        <v>0</v>
      </c>
      <c r="C3026" t="str">
        <f>IF(ISBLANK('dein eigenes'!$A568),"",'dein eigenes'!A568)</f>
        <v/>
      </c>
      <c r="D3026" t="str">
        <f>IF(ISBLANK('dein eigenes'!$A568),"",'dein eigenes'!B568)</f>
        <v/>
      </c>
      <c r="E3026" t="str">
        <f>IF(ISBLANK('dein eigenes'!$A568),"",'dein eigenes'!C568)</f>
        <v/>
      </c>
      <c r="F3026" t="str">
        <f>IF(ISBLANK('dein eigenes'!$A568),"",'dein eigenes'!D568)</f>
        <v/>
      </c>
      <c r="G3026" t="str">
        <f>IF(ISBLANK('dein eigenes'!$A568),"",'dein eigenes'!E568)</f>
        <v/>
      </c>
      <c r="H3026" t="str">
        <f>IF(ISBLANK('dein eigenes'!$A568),"",'dein eigenes'!F568)</f>
        <v/>
      </c>
      <c r="I3026" t="str">
        <f>IF(ISBLANK('dein eigenes'!$A568),"",'dein eigenes'!G568)</f>
        <v/>
      </c>
      <c r="J3026" t="str">
        <f>IF(ISBLANK('dein eigenes'!$A568),"",'dein eigenes'!H568)</f>
        <v/>
      </c>
      <c r="K3026" t="str">
        <f>IF(ISBLANK('dein eigenes'!$A568),"",'dein eigenes'!I568)</f>
        <v/>
      </c>
      <c r="L3026" t="str">
        <f>IF(ISBLANK('dein eigenes'!$A568),"",'dein eigenes'!J568)</f>
        <v/>
      </c>
      <c r="M3026" s="64">
        <f t="shared" si="335"/>
        <v>0</v>
      </c>
    </row>
    <row r="3027" spans="1:13" x14ac:dyDescent="0.25">
      <c r="A3027" t="str">
        <f t="shared" si="336"/>
        <v/>
      </c>
      <c r="B3027">
        <f t="shared" si="337"/>
        <v>0</v>
      </c>
      <c r="C3027" t="str">
        <f>IF(ISBLANK('dein eigenes'!$A569),"",'dein eigenes'!A569)</f>
        <v/>
      </c>
      <c r="D3027" t="str">
        <f>IF(ISBLANK('dein eigenes'!$A569),"",'dein eigenes'!B569)</f>
        <v/>
      </c>
      <c r="E3027" t="str">
        <f>IF(ISBLANK('dein eigenes'!$A569),"",'dein eigenes'!C569)</f>
        <v/>
      </c>
      <c r="F3027" t="str">
        <f>IF(ISBLANK('dein eigenes'!$A569),"",'dein eigenes'!D569)</f>
        <v/>
      </c>
      <c r="G3027" t="str">
        <f>IF(ISBLANK('dein eigenes'!$A569),"",'dein eigenes'!E569)</f>
        <v/>
      </c>
      <c r="H3027" t="str">
        <f>IF(ISBLANK('dein eigenes'!$A569),"",'dein eigenes'!F569)</f>
        <v/>
      </c>
      <c r="I3027" t="str">
        <f>IF(ISBLANK('dein eigenes'!$A569),"",'dein eigenes'!G569)</f>
        <v/>
      </c>
      <c r="J3027" t="str">
        <f>IF(ISBLANK('dein eigenes'!$A569),"",'dein eigenes'!H569)</f>
        <v/>
      </c>
      <c r="K3027" t="str">
        <f>IF(ISBLANK('dein eigenes'!$A569),"",'dein eigenes'!I569)</f>
        <v/>
      </c>
      <c r="L3027" t="str">
        <f>IF(ISBLANK('dein eigenes'!$A569),"",'dein eigenes'!J569)</f>
        <v/>
      </c>
      <c r="M3027" s="64">
        <f t="shared" si="335"/>
        <v>0</v>
      </c>
    </row>
    <row r="3028" spans="1:13" x14ac:dyDescent="0.25">
      <c r="A3028" t="str">
        <f t="shared" si="336"/>
        <v/>
      </c>
      <c r="B3028">
        <f t="shared" si="337"/>
        <v>0</v>
      </c>
      <c r="C3028" t="str">
        <f>IF(ISBLANK('dein eigenes'!$A570),"",'dein eigenes'!A570)</f>
        <v/>
      </c>
      <c r="D3028" t="str">
        <f>IF(ISBLANK('dein eigenes'!$A570),"",'dein eigenes'!B570)</f>
        <v/>
      </c>
      <c r="E3028" t="str">
        <f>IF(ISBLANK('dein eigenes'!$A570),"",'dein eigenes'!C570)</f>
        <v/>
      </c>
      <c r="F3028" t="str">
        <f>IF(ISBLANK('dein eigenes'!$A570),"",'dein eigenes'!D570)</f>
        <v/>
      </c>
      <c r="G3028" t="str">
        <f>IF(ISBLANK('dein eigenes'!$A570),"",'dein eigenes'!E570)</f>
        <v/>
      </c>
      <c r="H3028" t="str">
        <f>IF(ISBLANK('dein eigenes'!$A570),"",'dein eigenes'!F570)</f>
        <v/>
      </c>
      <c r="I3028" t="str">
        <f>IF(ISBLANK('dein eigenes'!$A570),"",'dein eigenes'!G570)</f>
        <v/>
      </c>
      <c r="J3028" t="str">
        <f>IF(ISBLANK('dein eigenes'!$A570),"",'dein eigenes'!H570)</f>
        <v/>
      </c>
      <c r="K3028" t="str">
        <f>IF(ISBLANK('dein eigenes'!$A570),"",'dein eigenes'!I570)</f>
        <v/>
      </c>
      <c r="L3028" t="str">
        <f>IF(ISBLANK('dein eigenes'!$A570),"",'dein eigenes'!J570)</f>
        <v/>
      </c>
      <c r="M3028" s="64">
        <f t="shared" si="335"/>
        <v>0</v>
      </c>
    </row>
    <row r="3029" spans="1:13" x14ac:dyDescent="0.25">
      <c r="A3029" t="str">
        <f t="shared" si="336"/>
        <v/>
      </c>
      <c r="B3029">
        <f t="shared" si="337"/>
        <v>0</v>
      </c>
      <c r="C3029" t="str">
        <f>IF(ISBLANK('dein eigenes'!$A571),"",'dein eigenes'!A571)</f>
        <v/>
      </c>
      <c r="D3029" t="str">
        <f>IF(ISBLANK('dein eigenes'!$A571),"",'dein eigenes'!B571)</f>
        <v/>
      </c>
      <c r="E3029" t="str">
        <f>IF(ISBLANK('dein eigenes'!$A571),"",'dein eigenes'!C571)</f>
        <v/>
      </c>
      <c r="F3029" t="str">
        <f>IF(ISBLANK('dein eigenes'!$A571),"",'dein eigenes'!D571)</f>
        <v/>
      </c>
      <c r="G3029" t="str">
        <f>IF(ISBLANK('dein eigenes'!$A571),"",'dein eigenes'!E571)</f>
        <v/>
      </c>
      <c r="H3029" t="str">
        <f>IF(ISBLANK('dein eigenes'!$A571),"",'dein eigenes'!F571)</f>
        <v/>
      </c>
      <c r="I3029" t="str">
        <f>IF(ISBLANK('dein eigenes'!$A571),"",'dein eigenes'!G571)</f>
        <v/>
      </c>
      <c r="J3029" t="str">
        <f>IF(ISBLANK('dein eigenes'!$A571),"",'dein eigenes'!H571)</f>
        <v/>
      </c>
      <c r="K3029" t="str">
        <f>IF(ISBLANK('dein eigenes'!$A571),"",'dein eigenes'!I571)</f>
        <v/>
      </c>
      <c r="L3029" t="str">
        <f>IF(ISBLANK('dein eigenes'!$A571),"",'dein eigenes'!J571)</f>
        <v/>
      </c>
      <c r="M3029" s="64">
        <f t="shared" si="335"/>
        <v>0</v>
      </c>
    </row>
    <row r="3030" spans="1:13" x14ac:dyDescent="0.25">
      <c r="A3030" t="str">
        <f t="shared" si="336"/>
        <v/>
      </c>
      <c r="B3030">
        <f t="shared" si="337"/>
        <v>0</v>
      </c>
      <c r="C3030" t="str">
        <f>IF(ISBLANK('dein eigenes'!$A572),"",'dein eigenes'!A572)</f>
        <v/>
      </c>
      <c r="D3030" t="str">
        <f>IF(ISBLANK('dein eigenes'!$A572),"",'dein eigenes'!B572)</f>
        <v/>
      </c>
      <c r="E3030" t="str">
        <f>IF(ISBLANK('dein eigenes'!$A572),"",'dein eigenes'!C572)</f>
        <v/>
      </c>
      <c r="F3030" t="str">
        <f>IF(ISBLANK('dein eigenes'!$A572),"",'dein eigenes'!D572)</f>
        <v/>
      </c>
      <c r="G3030" t="str">
        <f>IF(ISBLANK('dein eigenes'!$A572),"",'dein eigenes'!E572)</f>
        <v/>
      </c>
      <c r="H3030" t="str">
        <f>IF(ISBLANK('dein eigenes'!$A572),"",'dein eigenes'!F572)</f>
        <v/>
      </c>
      <c r="I3030" t="str">
        <f>IF(ISBLANK('dein eigenes'!$A572),"",'dein eigenes'!G572)</f>
        <v/>
      </c>
      <c r="J3030" t="str">
        <f>IF(ISBLANK('dein eigenes'!$A572),"",'dein eigenes'!H572)</f>
        <v/>
      </c>
      <c r="K3030" t="str">
        <f>IF(ISBLANK('dein eigenes'!$A572),"",'dein eigenes'!I572)</f>
        <v/>
      </c>
      <c r="L3030" t="str">
        <f>IF(ISBLANK('dein eigenes'!$A572),"",'dein eigenes'!J572)</f>
        <v/>
      </c>
      <c r="M3030" s="64">
        <f t="shared" si="335"/>
        <v>0</v>
      </c>
    </row>
    <row r="3031" spans="1:13" x14ac:dyDescent="0.25">
      <c r="A3031" t="str">
        <f t="shared" si="336"/>
        <v/>
      </c>
      <c r="B3031">
        <f t="shared" si="337"/>
        <v>0</v>
      </c>
      <c r="C3031" t="str">
        <f>IF(ISBLANK('dein eigenes'!$A573),"",'dein eigenes'!A573)</f>
        <v/>
      </c>
      <c r="D3031" t="str">
        <f>IF(ISBLANK('dein eigenes'!$A573),"",'dein eigenes'!B573)</f>
        <v/>
      </c>
      <c r="E3031" t="str">
        <f>IF(ISBLANK('dein eigenes'!$A573),"",'dein eigenes'!C573)</f>
        <v/>
      </c>
      <c r="F3031" t="str">
        <f>IF(ISBLANK('dein eigenes'!$A573),"",'dein eigenes'!D573)</f>
        <v/>
      </c>
      <c r="G3031" t="str">
        <f>IF(ISBLANK('dein eigenes'!$A573),"",'dein eigenes'!E573)</f>
        <v/>
      </c>
      <c r="H3031" t="str">
        <f>IF(ISBLANK('dein eigenes'!$A573),"",'dein eigenes'!F573)</f>
        <v/>
      </c>
      <c r="I3031" t="str">
        <f>IF(ISBLANK('dein eigenes'!$A573),"",'dein eigenes'!G573)</f>
        <v/>
      </c>
      <c r="J3031" t="str">
        <f>IF(ISBLANK('dein eigenes'!$A573),"",'dein eigenes'!H573)</f>
        <v/>
      </c>
      <c r="K3031" t="str">
        <f>IF(ISBLANK('dein eigenes'!$A573),"",'dein eigenes'!I573)</f>
        <v/>
      </c>
      <c r="L3031" t="str">
        <f>IF(ISBLANK('dein eigenes'!$A573),"",'dein eigenes'!J573)</f>
        <v/>
      </c>
      <c r="M3031" s="64">
        <f t="shared" si="335"/>
        <v>0</v>
      </c>
    </row>
    <row r="3032" spans="1:13" x14ac:dyDescent="0.25">
      <c r="A3032" t="str">
        <f t="shared" si="336"/>
        <v/>
      </c>
      <c r="B3032">
        <f t="shared" si="337"/>
        <v>0</v>
      </c>
      <c r="C3032" t="str">
        <f>IF(ISBLANK('dein eigenes'!$A574),"",'dein eigenes'!A574)</f>
        <v/>
      </c>
      <c r="D3032" t="str">
        <f>IF(ISBLANK('dein eigenes'!$A574),"",'dein eigenes'!B574)</f>
        <v/>
      </c>
      <c r="E3032" t="str">
        <f>IF(ISBLANK('dein eigenes'!$A574),"",'dein eigenes'!C574)</f>
        <v/>
      </c>
      <c r="F3032" t="str">
        <f>IF(ISBLANK('dein eigenes'!$A574),"",'dein eigenes'!D574)</f>
        <v/>
      </c>
      <c r="G3032" t="str">
        <f>IF(ISBLANK('dein eigenes'!$A574),"",'dein eigenes'!E574)</f>
        <v/>
      </c>
      <c r="H3032" t="str">
        <f>IF(ISBLANK('dein eigenes'!$A574),"",'dein eigenes'!F574)</f>
        <v/>
      </c>
      <c r="I3032" t="str">
        <f>IF(ISBLANK('dein eigenes'!$A574),"",'dein eigenes'!G574)</f>
        <v/>
      </c>
      <c r="J3032" t="str">
        <f>IF(ISBLANK('dein eigenes'!$A574),"",'dein eigenes'!H574)</f>
        <v/>
      </c>
      <c r="K3032" t="str">
        <f>IF(ISBLANK('dein eigenes'!$A574),"",'dein eigenes'!I574)</f>
        <v/>
      </c>
      <c r="L3032" t="str">
        <f>IF(ISBLANK('dein eigenes'!$A574),"",'dein eigenes'!J574)</f>
        <v/>
      </c>
      <c r="M3032" s="64">
        <f t="shared" si="335"/>
        <v>0</v>
      </c>
    </row>
    <row r="3033" spans="1:13" x14ac:dyDescent="0.25">
      <c r="A3033" t="str">
        <f t="shared" si="336"/>
        <v/>
      </c>
      <c r="B3033">
        <f t="shared" si="337"/>
        <v>0</v>
      </c>
      <c r="C3033" t="str">
        <f>IF(ISBLANK('dein eigenes'!$A575),"",'dein eigenes'!A575)</f>
        <v/>
      </c>
      <c r="D3033" t="str">
        <f>IF(ISBLANK('dein eigenes'!$A575),"",'dein eigenes'!B575)</f>
        <v/>
      </c>
      <c r="E3033" t="str">
        <f>IF(ISBLANK('dein eigenes'!$A575),"",'dein eigenes'!C575)</f>
        <v/>
      </c>
      <c r="F3033" t="str">
        <f>IF(ISBLANK('dein eigenes'!$A575),"",'dein eigenes'!D575)</f>
        <v/>
      </c>
      <c r="G3033" t="str">
        <f>IF(ISBLANK('dein eigenes'!$A575),"",'dein eigenes'!E575)</f>
        <v/>
      </c>
      <c r="H3033" t="str">
        <f>IF(ISBLANK('dein eigenes'!$A575),"",'dein eigenes'!F575)</f>
        <v/>
      </c>
      <c r="I3033" t="str">
        <f>IF(ISBLANK('dein eigenes'!$A575),"",'dein eigenes'!G575)</f>
        <v/>
      </c>
      <c r="J3033" t="str">
        <f>IF(ISBLANK('dein eigenes'!$A575),"",'dein eigenes'!H575)</f>
        <v/>
      </c>
      <c r="K3033" t="str">
        <f>IF(ISBLANK('dein eigenes'!$A575),"",'dein eigenes'!I575)</f>
        <v/>
      </c>
      <c r="L3033" t="str">
        <f>IF(ISBLANK('dein eigenes'!$A575),"",'dein eigenes'!J575)</f>
        <v/>
      </c>
      <c r="M3033" s="64">
        <f t="shared" si="335"/>
        <v>0</v>
      </c>
    </row>
    <row r="3034" spans="1:13" x14ac:dyDescent="0.25">
      <c r="A3034" t="str">
        <f t="shared" si="336"/>
        <v/>
      </c>
      <c r="B3034">
        <f t="shared" si="337"/>
        <v>0</v>
      </c>
      <c r="C3034" t="str">
        <f>IF(ISBLANK('dein eigenes'!$A576),"",'dein eigenes'!A576)</f>
        <v/>
      </c>
      <c r="D3034" t="str">
        <f>IF(ISBLANK('dein eigenes'!$A576),"",'dein eigenes'!B576)</f>
        <v/>
      </c>
      <c r="E3034" t="str">
        <f>IF(ISBLANK('dein eigenes'!$A576),"",'dein eigenes'!C576)</f>
        <v/>
      </c>
      <c r="F3034" t="str">
        <f>IF(ISBLANK('dein eigenes'!$A576),"",'dein eigenes'!D576)</f>
        <v/>
      </c>
      <c r="G3034" t="str">
        <f>IF(ISBLANK('dein eigenes'!$A576),"",'dein eigenes'!E576)</f>
        <v/>
      </c>
      <c r="H3034" t="str">
        <f>IF(ISBLANK('dein eigenes'!$A576),"",'dein eigenes'!F576)</f>
        <v/>
      </c>
      <c r="I3034" t="str">
        <f>IF(ISBLANK('dein eigenes'!$A576),"",'dein eigenes'!G576)</f>
        <v/>
      </c>
      <c r="J3034" t="str">
        <f>IF(ISBLANK('dein eigenes'!$A576),"",'dein eigenes'!H576)</f>
        <v/>
      </c>
      <c r="K3034" t="str">
        <f>IF(ISBLANK('dein eigenes'!$A576),"",'dein eigenes'!I576)</f>
        <v/>
      </c>
      <c r="L3034" t="str">
        <f>IF(ISBLANK('dein eigenes'!$A576),"",'dein eigenes'!J576)</f>
        <v/>
      </c>
      <c r="M3034" s="64">
        <f t="shared" si="335"/>
        <v>0</v>
      </c>
    </row>
    <row r="3035" spans="1:13" x14ac:dyDescent="0.25">
      <c r="A3035" t="str">
        <f t="shared" si="336"/>
        <v/>
      </c>
      <c r="B3035">
        <f t="shared" si="337"/>
        <v>0</v>
      </c>
      <c r="C3035" t="str">
        <f>IF(ISBLANK('dein eigenes'!$A577),"",'dein eigenes'!A577)</f>
        <v/>
      </c>
      <c r="D3035" t="str">
        <f>IF(ISBLANK('dein eigenes'!$A577),"",'dein eigenes'!B577)</f>
        <v/>
      </c>
      <c r="E3035" t="str">
        <f>IF(ISBLANK('dein eigenes'!$A577),"",'dein eigenes'!C577)</f>
        <v/>
      </c>
      <c r="F3035" t="str">
        <f>IF(ISBLANK('dein eigenes'!$A577),"",'dein eigenes'!D577)</f>
        <v/>
      </c>
      <c r="G3035" t="str">
        <f>IF(ISBLANK('dein eigenes'!$A577),"",'dein eigenes'!E577)</f>
        <v/>
      </c>
      <c r="H3035" t="str">
        <f>IF(ISBLANK('dein eigenes'!$A577),"",'dein eigenes'!F577)</f>
        <v/>
      </c>
      <c r="I3035" t="str">
        <f>IF(ISBLANK('dein eigenes'!$A577),"",'dein eigenes'!G577)</f>
        <v/>
      </c>
      <c r="J3035" t="str">
        <f>IF(ISBLANK('dein eigenes'!$A577),"",'dein eigenes'!H577)</f>
        <v/>
      </c>
      <c r="K3035" t="str">
        <f>IF(ISBLANK('dein eigenes'!$A577),"",'dein eigenes'!I577)</f>
        <v/>
      </c>
      <c r="L3035" t="str">
        <f>IF(ISBLANK('dein eigenes'!$A577),"",'dein eigenes'!J577)</f>
        <v/>
      </c>
      <c r="M3035" s="64">
        <f t="shared" si="335"/>
        <v>0</v>
      </c>
    </row>
    <row r="3036" spans="1:13" x14ac:dyDescent="0.25">
      <c r="A3036" t="str">
        <f t="shared" si="336"/>
        <v/>
      </c>
      <c r="B3036">
        <f t="shared" si="337"/>
        <v>0</v>
      </c>
      <c r="C3036" t="str">
        <f>IF(ISBLANK('dein eigenes'!$A578),"",'dein eigenes'!A578)</f>
        <v/>
      </c>
      <c r="D3036" t="str">
        <f>IF(ISBLANK('dein eigenes'!$A578),"",'dein eigenes'!B578)</f>
        <v/>
      </c>
      <c r="E3036" t="str">
        <f>IF(ISBLANK('dein eigenes'!$A578),"",'dein eigenes'!C578)</f>
        <v/>
      </c>
      <c r="F3036" t="str">
        <f>IF(ISBLANK('dein eigenes'!$A578),"",'dein eigenes'!D578)</f>
        <v/>
      </c>
      <c r="G3036" t="str">
        <f>IF(ISBLANK('dein eigenes'!$A578),"",'dein eigenes'!E578)</f>
        <v/>
      </c>
      <c r="H3036" t="str">
        <f>IF(ISBLANK('dein eigenes'!$A578),"",'dein eigenes'!F578)</f>
        <v/>
      </c>
      <c r="I3036" t="str">
        <f>IF(ISBLANK('dein eigenes'!$A578),"",'dein eigenes'!G578)</f>
        <v/>
      </c>
      <c r="J3036" t="str">
        <f>IF(ISBLANK('dein eigenes'!$A578),"",'dein eigenes'!H578)</f>
        <v/>
      </c>
      <c r="K3036" t="str">
        <f>IF(ISBLANK('dein eigenes'!$A578),"",'dein eigenes'!I578)</f>
        <v/>
      </c>
      <c r="L3036" t="str">
        <f>IF(ISBLANK('dein eigenes'!$A578),"",'dein eigenes'!J578)</f>
        <v/>
      </c>
      <c r="M3036" s="64">
        <f t="shared" ref="M3036:M3099" si="338">IF(D3036="",0,L3036-D3036)</f>
        <v>0</v>
      </c>
    </row>
    <row r="3037" spans="1:13" x14ac:dyDescent="0.25">
      <c r="A3037" t="str">
        <f t="shared" ref="A3037:A3100" si="339">MID(C3037,1,$B$1)</f>
        <v/>
      </c>
      <c r="B3037">
        <f t="shared" ref="B3037:B3100" si="340">IF(ISBLANK(C3037),"",LEN(C3037))</f>
        <v>0</v>
      </c>
      <c r="C3037" t="str">
        <f>IF(ISBLANK('dein eigenes'!$A579),"",'dein eigenes'!A579)</f>
        <v/>
      </c>
      <c r="D3037" t="str">
        <f>IF(ISBLANK('dein eigenes'!$A579),"",'dein eigenes'!B579)</f>
        <v/>
      </c>
      <c r="E3037" t="str">
        <f>IF(ISBLANK('dein eigenes'!$A579),"",'dein eigenes'!C579)</f>
        <v/>
      </c>
      <c r="F3037" t="str">
        <f>IF(ISBLANK('dein eigenes'!$A579),"",'dein eigenes'!D579)</f>
        <v/>
      </c>
      <c r="G3037" t="str">
        <f>IF(ISBLANK('dein eigenes'!$A579),"",'dein eigenes'!E579)</f>
        <v/>
      </c>
      <c r="H3037" t="str">
        <f>IF(ISBLANK('dein eigenes'!$A579),"",'dein eigenes'!F579)</f>
        <v/>
      </c>
      <c r="I3037" t="str">
        <f>IF(ISBLANK('dein eigenes'!$A579),"",'dein eigenes'!G579)</f>
        <v/>
      </c>
      <c r="J3037" t="str">
        <f>IF(ISBLANK('dein eigenes'!$A579),"",'dein eigenes'!H579)</f>
        <v/>
      </c>
      <c r="K3037" t="str">
        <f>IF(ISBLANK('dein eigenes'!$A579),"",'dein eigenes'!I579)</f>
        <v/>
      </c>
      <c r="L3037" t="str">
        <f>IF(ISBLANK('dein eigenes'!$A579),"",'dein eigenes'!J579)</f>
        <v/>
      </c>
      <c r="M3037" s="64">
        <f t="shared" si="338"/>
        <v>0</v>
      </c>
    </row>
    <row r="3038" spans="1:13" x14ac:dyDescent="0.25">
      <c r="A3038" t="str">
        <f t="shared" si="339"/>
        <v/>
      </c>
      <c r="B3038">
        <f t="shared" si="340"/>
        <v>0</v>
      </c>
      <c r="C3038" t="str">
        <f>IF(ISBLANK('dein eigenes'!$A580),"",'dein eigenes'!A580)</f>
        <v/>
      </c>
      <c r="D3038" t="str">
        <f>IF(ISBLANK('dein eigenes'!$A580),"",'dein eigenes'!B580)</f>
        <v/>
      </c>
      <c r="E3038" t="str">
        <f>IF(ISBLANK('dein eigenes'!$A580),"",'dein eigenes'!C580)</f>
        <v/>
      </c>
      <c r="F3038" t="str">
        <f>IF(ISBLANK('dein eigenes'!$A580),"",'dein eigenes'!D580)</f>
        <v/>
      </c>
      <c r="G3038" t="str">
        <f>IF(ISBLANK('dein eigenes'!$A580),"",'dein eigenes'!E580)</f>
        <v/>
      </c>
      <c r="H3038" t="str">
        <f>IF(ISBLANK('dein eigenes'!$A580),"",'dein eigenes'!F580)</f>
        <v/>
      </c>
      <c r="I3038" t="str">
        <f>IF(ISBLANK('dein eigenes'!$A580),"",'dein eigenes'!G580)</f>
        <v/>
      </c>
      <c r="J3038" t="str">
        <f>IF(ISBLANK('dein eigenes'!$A580),"",'dein eigenes'!H580)</f>
        <v/>
      </c>
      <c r="K3038" t="str">
        <f>IF(ISBLANK('dein eigenes'!$A580),"",'dein eigenes'!I580)</f>
        <v/>
      </c>
      <c r="L3038" t="str">
        <f>IF(ISBLANK('dein eigenes'!$A580),"",'dein eigenes'!J580)</f>
        <v/>
      </c>
      <c r="M3038" s="64">
        <f t="shared" si="338"/>
        <v>0</v>
      </c>
    </row>
    <row r="3039" spans="1:13" x14ac:dyDescent="0.25">
      <c r="A3039" t="str">
        <f t="shared" si="339"/>
        <v/>
      </c>
      <c r="B3039">
        <f t="shared" si="340"/>
        <v>0</v>
      </c>
      <c r="C3039" t="str">
        <f>IF(ISBLANK('dein eigenes'!$A581),"",'dein eigenes'!A581)</f>
        <v/>
      </c>
      <c r="D3039" t="str">
        <f>IF(ISBLANK('dein eigenes'!$A581),"",'dein eigenes'!B581)</f>
        <v/>
      </c>
      <c r="E3039" t="str">
        <f>IF(ISBLANK('dein eigenes'!$A581),"",'dein eigenes'!C581)</f>
        <v/>
      </c>
      <c r="F3039" t="str">
        <f>IF(ISBLANK('dein eigenes'!$A581),"",'dein eigenes'!D581)</f>
        <v/>
      </c>
      <c r="G3039" t="str">
        <f>IF(ISBLANK('dein eigenes'!$A581),"",'dein eigenes'!E581)</f>
        <v/>
      </c>
      <c r="H3039" t="str">
        <f>IF(ISBLANK('dein eigenes'!$A581),"",'dein eigenes'!F581)</f>
        <v/>
      </c>
      <c r="I3039" t="str">
        <f>IF(ISBLANK('dein eigenes'!$A581),"",'dein eigenes'!G581)</f>
        <v/>
      </c>
      <c r="J3039" t="str">
        <f>IF(ISBLANK('dein eigenes'!$A581),"",'dein eigenes'!H581)</f>
        <v/>
      </c>
      <c r="K3039" t="str">
        <f>IF(ISBLANK('dein eigenes'!$A581),"",'dein eigenes'!I581)</f>
        <v/>
      </c>
      <c r="L3039" t="str">
        <f>IF(ISBLANK('dein eigenes'!$A581),"",'dein eigenes'!J581)</f>
        <v/>
      </c>
      <c r="M3039" s="64">
        <f t="shared" si="338"/>
        <v>0</v>
      </c>
    </row>
    <row r="3040" spans="1:13" x14ac:dyDescent="0.25">
      <c r="A3040" t="str">
        <f t="shared" si="339"/>
        <v/>
      </c>
      <c r="B3040">
        <f t="shared" si="340"/>
        <v>0</v>
      </c>
      <c r="C3040" t="str">
        <f>IF(ISBLANK('dein eigenes'!$A582),"",'dein eigenes'!A582)</f>
        <v/>
      </c>
      <c r="D3040" t="str">
        <f>IF(ISBLANK('dein eigenes'!$A582),"",'dein eigenes'!B582)</f>
        <v/>
      </c>
      <c r="E3040" t="str">
        <f>IF(ISBLANK('dein eigenes'!$A582),"",'dein eigenes'!C582)</f>
        <v/>
      </c>
      <c r="F3040" t="str">
        <f>IF(ISBLANK('dein eigenes'!$A582),"",'dein eigenes'!D582)</f>
        <v/>
      </c>
      <c r="G3040" t="str">
        <f>IF(ISBLANK('dein eigenes'!$A582),"",'dein eigenes'!E582)</f>
        <v/>
      </c>
      <c r="H3040" t="str">
        <f>IF(ISBLANK('dein eigenes'!$A582),"",'dein eigenes'!F582)</f>
        <v/>
      </c>
      <c r="I3040" t="str">
        <f>IF(ISBLANK('dein eigenes'!$A582),"",'dein eigenes'!G582)</f>
        <v/>
      </c>
      <c r="J3040" t="str">
        <f>IF(ISBLANK('dein eigenes'!$A582),"",'dein eigenes'!H582)</f>
        <v/>
      </c>
      <c r="K3040" t="str">
        <f>IF(ISBLANK('dein eigenes'!$A582),"",'dein eigenes'!I582)</f>
        <v/>
      </c>
      <c r="L3040" t="str">
        <f>IF(ISBLANK('dein eigenes'!$A582),"",'dein eigenes'!J582)</f>
        <v/>
      </c>
      <c r="M3040" s="64">
        <f t="shared" si="338"/>
        <v>0</v>
      </c>
    </row>
    <row r="3041" spans="1:13" x14ac:dyDescent="0.25">
      <c r="A3041" t="str">
        <f t="shared" si="339"/>
        <v/>
      </c>
      <c r="B3041">
        <f t="shared" si="340"/>
        <v>0</v>
      </c>
      <c r="C3041" t="str">
        <f>IF(ISBLANK('dein eigenes'!$A583),"",'dein eigenes'!A583)</f>
        <v/>
      </c>
      <c r="D3041" t="str">
        <f>IF(ISBLANK('dein eigenes'!$A583),"",'dein eigenes'!B583)</f>
        <v/>
      </c>
      <c r="E3041" t="str">
        <f>IF(ISBLANK('dein eigenes'!$A583),"",'dein eigenes'!C583)</f>
        <v/>
      </c>
      <c r="F3041" t="str">
        <f>IF(ISBLANK('dein eigenes'!$A583),"",'dein eigenes'!D583)</f>
        <v/>
      </c>
      <c r="G3041" t="str">
        <f>IF(ISBLANK('dein eigenes'!$A583),"",'dein eigenes'!E583)</f>
        <v/>
      </c>
      <c r="H3041" t="str">
        <f>IF(ISBLANK('dein eigenes'!$A583),"",'dein eigenes'!F583)</f>
        <v/>
      </c>
      <c r="I3041" t="str">
        <f>IF(ISBLANK('dein eigenes'!$A583),"",'dein eigenes'!G583)</f>
        <v/>
      </c>
      <c r="J3041" t="str">
        <f>IF(ISBLANK('dein eigenes'!$A583),"",'dein eigenes'!H583)</f>
        <v/>
      </c>
      <c r="K3041" t="str">
        <f>IF(ISBLANK('dein eigenes'!$A583),"",'dein eigenes'!I583)</f>
        <v/>
      </c>
      <c r="L3041" t="str">
        <f>IF(ISBLANK('dein eigenes'!$A583),"",'dein eigenes'!J583)</f>
        <v/>
      </c>
      <c r="M3041" s="64">
        <f t="shared" si="338"/>
        <v>0</v>
      </c>
    </row>
    <row r="3042" spans="1:13" x14ac:dyDescent="0.25">
      <c r="A3042" t="str">
        <f t="shared" si="339"/>
        <v/>
      </c>
      <c r="B3042">
        <f t="shared" si="340"/>
        <v>0</v>
      </c>
      <c r="C3042" t="str">
        <f>IF(ISBLANK('dein eigenes'!$A584),"",'dein eigenes'!A584)</f>
        <v/>
      </c>
      <c r="D3042" t="str">
        <f>IF(ISBLANK('dein eigenes'!$A584),"",'dein eigenes'!B584)</f>
        <v/>
      </c>
      <c r="E3042" t="str">
        <f>IF(ISBLANK('dein eigenes'!$A584),"",'dein eigenes'!C584)</f>
        <v/>
      </c>
      <c r="F3042" t="str">
        <f>IF(ISBLANK('dein eigenes'!$A584),"",'dein eigenes'!D584)</f>
        <v/>
      </c>
      <c r="G3042" t="str">
        <f>IF(ISBLANK('dein eigenes'!$A584),"",'dein eigenes'!E584)</f>
        <v/>
      </c>
      <c r="H3042" t="str">
        <f>IF(ISBLANK('dein eigenes'!$A584),"",'dein eigenes'!F584)</f>
        <v/>
      </c>
      <c r="I3042" t="str">
        <f>IF(ISBLANK('dein eigenes'!$A584),"",'dein eigenes'!G584)</f>
        <v/>
      </c>
      <c r="J3042" t="str">
        <f>IF(ISBLANK('dein eigenes'!$A584),"",'dein eigenes'!H584)</f>
        <v/>
      </c>
      <c r="K3042" t="str">
        <f>IF(ISBLANK('dein eigenes'!$A584),"",'dein eigenes'!I584)</f>
        <v/>
      </c>
      <c r="L3042" t="str">
        <f>IF(ISBLANK('dein eigenes'!$A584),"",'dein eigenes'!J584)</f>
        <v/>
      </c>
      <c r="M3042" s="64">
        <f t="shared" si="338"/>
        <v>0</v>
      </c>
    </row>
    <row r="3043" spans="1:13" x14ac:dyDescent="0.25">
      <c r="A3043" t="str">
        <f t="shared" si="339"/>
        <v/>
      </c>
      <c r="B3043">
        <f t="shared" si="340"/>
        <v>0</v>
      </c>
      <c r="C3043" t="str">
        <f>IF(ISBLANK('dein eigenes'!$A585),"",'dein eigenes'!A585)</f>
        <v/>
      </c>
      <c r="D3043" t="str">
        <f>IF(ISBLANK('dein eigenes'!$A585),"",'dein eigenes'!B585)</f>
        <v/>
      </c>
      <c r="E3043" t="str">
        <f>IF(ISBLANK('dein eigenes'!$A585),"",'dein eigenes'!C585)</f>
        <v/>
      </c>
      <c r="F3043" t="str">
        <f>IF(ISBLANK('dein eigenes'!$A585),"",'dein eigenes'!D585)</f>
        <v/>
      </c>
      <c r="G3043" t="str">
        <f>IF(ISBLANK('dein eigenes'!$A585),"",'dein eigenes'!E585)</f>
        <v/>
      </c>
      <c r="H3043" t="str">
        <f>IF(ISBLANK('dein eigenes'!$A585),"",'dein eigenes'!F585)</f>
        <v/>
      </c>
      <c r="I3043" t="str">
        <f>IF(ISBLANK('dein eigenes'!$A585),"",'dein eigenes'!G585)</f>
        <v/>
      </c>
      <c r="J3043" t="str">
        <f>IF(ISBLANK('dein eigenes'!$A585),"",'dein eigenes'!H585)</f>
        <v/>
      </c>
      <c r="K3043" t="str">
        <f>IF(ISBLANK('dein eigenes'!$A585),"",'dein eigenes'!I585)</f>
        <v/>
      </c>
      <c r="L3043" t="str">
        <f>IF(ISBLANK('dein eigenes'!$A585),"",'dein eigenes'!J585)</f>
        <v/>
      </c>
      <c r="M3043" s="64">
        <f t="shared" si="338"/>
        <v>0</v>
      </c>
    </row>
    <row r="3044" spans="1:13" x14ac:dyDescent="0.25">
      <c r="A3044" t="str">
        <f t="shared" si="339"/>
        <v/>
      </c>
      <c r="B3044">
        <f t="shared" si="340"/>
        <v>0</v>
      </c>
      <c r="C3044" t="str">
        <f>IF(ISBLANK('dein eigenes'!$A586),"",'dein eigenes'!A586)</f>
        <v/>
      </c>
      <c r="D3044" t="str">
        <f>IF(ISBLANK('dein eigenes'!$A586),"",'dein eigenes'!B586)</f>
        <v/>
      </c>
      <c r="E3044" t="str">
        <f>IF(ISBLANK('dein eigenes'!$A586),"",'dein eigenes'!C586)</f>
        <v/>
      </c>
      <c r="F3044" t="str">
        <f>IF(ISBLANK('dein eigenes'!$A586),"",'dein eigenes'!D586)</f>
        <v/>
      </c>
      <c r="G3044" t="str">
        <f>IF(ISBLANK('dein eigenes'!$A586),"",'dein eigenes'!E586)</f>
        <v/>
      </c>
      <c r="H3044" t="str">
        <f>IF(ISBLANK('dein eigenes'!$A586),"",'dein eigenes'!F586)</f>
        <v/>
      </c>
      <c r="I3044" t="str">
        <f>IF(ISBLANK('dein eigenes'!$A586),"",'dein eigenes'!G586)</f>
        <v/>
      </c>
      <c r="J3044" t="str">
        <f>IF(ISBLANK('dein eigenes'!$A586),"",'dein eigenes'!H586)</f>
        <v/>
      </c>
      <c r="K3044" t="str">
        <f>IF(ISBLANK('dein eigenes'!$A586),"",'dein eigenes'!I586)</f>
        <v/>
      </c>
      <c r="L3044" t="str">
        <f>IF(ISBLANK('dein eigenes'!$A586),"",'dein eigenes'!J586)</f>
        <v/>
      </c>
      <c r="M3044" s="64">
        <f t="shared" si="338"/>
        <v>0</v>
      </c>
    </row>
    <row r="3045" spans="1:13" x14ac:dyDescent="0.25">
      <c r="A3045" t="str">
        <f t="shared" si="339"/>
        <v/>
      </c>
      <c r="B3045">
        <f t="shared" si="340"/>
        <v>0</v>
      </c>
      <c r="C3045" t="str">
        <f>IF(ISBLANK('dein eigenes'!$A587),"",'dein eigenes'!A587)</f>
        <v/>
      </c>
      <c r="D3045" t="str">
        <f>IF(ISBLANK('dein eigenes'!$A587),"",'dein eigenes'!B587)</f>
        <v/>
      </c>
      <c r="E3045" t="str">
        <f>IF(ISBLANK('dein eigenes'!$A587),"",'dein eigenes'!C587)</f>
        <v/>
      </c>
      <c r="F3045" t="str">
        <f>IF(ISBLANK('dein eigenes'!$A587),"",'dein eigenes'!D587)</f>
        <v/>
      </c>
      <c r="G3045" t="str">
        <f>IF(ISBLANK('dein eigenes'!$A587),"",'dein eigenes'!E587)</f>
        <v/>
      </c>
      <c r="H3045" t="str">
        <f>IF(ISBLANK('dein eigenes'!$A587),"",'dein eigenes'!F587)</f>
        <v/>
      </c>
      <c r="I3045" t="str">
        <f>IF(ISBLANK('dein eigenes'!$A587),"",'dein eigenes'!G587)</f>
        <v/>
      </c>
      <c r="J3045" t="str">
        <f>IF(ISBLANK('dein eigenes'!$A587),"",'dein eigenes'!H587)</f>
        <v/>
      </c>
      <c r="K3045" t="str">
        <f>IF(ISBLANK('dein eigenes'!$A587),"",'dein eigenes'!I587)</f>
        <v/>
      </c>
      <c r="L3045" t="str">
        <f>IF(ISBLANK('dein eigenes'!$A587),"",'dein eigenes'!J587)</f>
        <v/>
      </c>
      <c r="M3045" s="64">
        <f t="shared" si="338"/>
        <v>0</v>
      </c>
    </row>
    <row r="3046" spans="1:13" x14ac:dyDescent="0.25">
      <c r="A3046" t="str">
        <f t="shared" si="339"/>
        <v/>
      </c>
      <c r="B3046">
        <f t="shared" si="340"/>
        <v>0</v>
      </c>
      <c r="C3046" t="str">
        <f>IF(ISBLANK('dein eigenes'!$A588),"",'dein eigenes'!A588)</f>
        <v/>
      </c>
      <c r="D3046" t="str">
        <f>IF(ISBLANK('dein eigenes'!$A588),"",'dein eigenes'!B588)</f>
        <v/>
      </c>
      <c r="E3046" t="str">
        <f>IF(ISBLANK('dein eigenes'!$A588),"",'dein eigenes'!C588)</f>
        <v/>
      </c>
      <c r="F3046" t="str">
        <f>IF(ISBLANK('dein eigenes'!$A588),"",'dein eigenes'!D588)</f>
        <v/>
      </c>
      <c r="G3046" t="str">
        <f>IF(ISBLANK('dein eigenes'!$A588),"",'dein eigenes'!E588)</f>
        <v/>
      </c>
      <c r="H3046" t="str">
        <f>IF(ISBLANK('dein eigenes'!$A588),"",'dein eigenes'!F588)</f>
        <v/>
      </c>
      <c r="I3046" t="str">
        <f>IF(ISBLANK('dein eigenes'!$A588),"",'dein eigenes'!G588)</f>
        <v/>
      </c>
      <c r="J3046" t="str">
        <f>IF(ISBLANK('dein eigenes'!$A588),"",'dein eigenes'!H588)</f>
        <v/>
      </c>
      <c r="K3046" t="str">
        <f>IF(ISBLANK('dein eigenes'!$A588),"",'dein eigenes'!I588)</f>
        <v/>
      </c>
      <c r="L3046" t="str">
        <f>IF(ISBLANK('dein eigenes'!$A588),"",'dein eigenes'!J588)</f>
        <v/>
      </c>
      <c r="M3046" s="64">
        <f t="shared" si="338"/>
        <v>0</v>
      </c>
    </row>
    <row r="3047" spans="1:13" x14ac:dyDescent="0.25">
      <c r="A3047" t="str">
        <f t="shared" si="339"/>
        <v/>
      </c>
      <c r="B3047">
        <f t="shared" si="340"/>
        <v>0</v>
      </c>
      <c r="C3047" t="str">
        <f>IF(ISBLANK('dein eigenes'!$A589),"",'dein eigenes'!A589)</f>
        <v/>
      </c>
      <c r="D3047" t="str">
        <f>IF(ISBLANK('dein eigenes'!$A589),"",'dein eigenes'!B589)</f>
        <v/>
      </c>
      <c r="E3047" t="str">
        <f>IF(ISBLANK('dein eigenes'!$A589),"",'dein eigenes'!C589)</f>
        <v/>
      </c>
      <c r="F3047" t="str">
        <f>IF(ISBLANK('dein eigenes'!$A589),"",'dein eigenes'!D589)</f>
        <v/>
      </c>
      <c r="G3047" t="str">
        <f>IF(ISBLANK('dein eigenes'!$A589),"",'dein eigenes'!E589)</f>
        <v/>
      </c>
      <c r="H3047" t="str">
        <f>IF(ISBLANK('dein eigenes'!$A589),"",'dein eigenes'!F589)</f>
        <v/>
      </c>
      <c r="I3047" t="str">
        <f>IF(ISBLANK('dein eigenes'!$A589),"",'dein eigenes'!G589)</f>
        <v/>
      </c>
      <c r="J3047" t="str">
        <f>IF(ISBLANK('dein eigenes'!$A589),"",'dein eigenes'!H589)</f>
        <v/>
      </c>
      <c r="K3047" t="str">
        <f>IF(ISBLANK('dein eigenes'!$A589),"",'dein eigenes'!I589)</f>
        <v/>
      </c>
      <c r="L3047" t="str">
        <f>IF(ISBLANK('dein eigenes'!$A589),"",'dein eigenes'!J589)</f>
        <v/>
      </c>
      <c r="M3047" s="64">
        <f t="shared" si="338"/>
        <v>0</v>
      </c>
    </row>
    <row r="3048" spans="1:13" x14ac:dyDescent="0.25">
      <c r="A3048" t="str">
        <f t="shared" si="339"/>
        <v/>
      </c>
      <c r="B3048">
        <f t="shared" si="340"/>
        <v>0</v>
      </c>
      <c r="C3048" t="str">
        <f>IF(ISBLANK('dein eigenes'!$A590),"",'dein eigenes'!A590)</f>
        <v/>
      </c>
      <c r="D3048" t="str">
        <f>IF(ISBLANK('dein eigenes'!$A590),"",'dein eigenes'!B590)</f>
        <v/>
      </c>
      <c r="E3048" t="str">
        <f>IF(ISBLANK('dein eigenes'!$A590),"",'dein eigenes'!C590)</f>
        <v/>
      </c>
      <c r="F3048" t="str">
        <f>IF(ISBLANK('dein eigenes'!$A590),"",'dein eigenes'!D590)</f>
        <v/>
      </c>
      <c r="G3048" t="str">
        <f>IF(ISBLANK('dein eigenes'!$A590),"",'dein eigenes'!E590)</f>
        <v/>
      </c>
      <c r="H3048" t="str">
        <f>IF(ISBLANK('dein eigenes'!$A590),"",'dein eigenes'!F590)</f>
        <v/>
      </c>
      <c r="I3048" t="str">
        <f>IF(ISBLANK('dein eigenes'!$A590),"",'dein eigenes'!G590)</f>
        <v/>
      </c>
      <c r="J3048" t="str">
        <f>IF(ISBLANK('dein eigenes'!$A590),"",'dein eigenes'!H590)</f>
        <v/>
      </c>
      <c r="K3048" t="str">
        <f>IF(ISBLANK('dein eigenes'!$A590),"",'dein eigenes'!I590)</f>
        <v/>
      </c>
      <c r="L3048" t="str">
        <f>IF(ISBLANK('dein eigenes'!$A590),"",'dein eigenes'!J590)</f>
        <v/>
      </c>
      <c r="M3048" s="64">
        <f t="shared" si="338"/>
        <v>0</v>
      </c>
    </row>
    <row r="3049" spans="1:13" x14ac:dyDescent="0.25">
      <c r="A3049" t="str">
        <f t="shared" si="339"/>
        <v/>
      </c>
      <c r="B3049">
        <f t="shared" si="340"/>
        <v>0</v>
      </c>
      <c r="C3049" t="str">
        <f>IF(ISBLANK('dein eigenes'!$A591),"",'dein eigenes'!A591)</f>
        <v/>
      </c>
      <c r="D3049" t="str">
        <f>IF(ISBLANK('dein eigenes'!$A591),"",'dein eigenes'!B591)</f>
        <v/>
      </c>
      <c r="E3049" t="str">
        <f>IF(ISBLANK('dein eigenes'!$A591),"",'dein eigenes'!C591)</f>
        <v/>
      </c>
      <c r="F3049" t="str">
        <f>IF(ISBLANK('dein eigenes'!$A591),"",'dein eigenes'!D591)</f>
        <v/>
      </c>
      <c r="G3049" t="str">
        <f>IF(ISBLANK('dein eigenes'!$A591),"",'dein eigenes'!E591)</f>
        <v/>
      </c>
      <c r="H3049" t="str">
        <f>IF(ISBLANK('dein eigenes'!$A591),"",'dein eigenes'!F591)</f>
        <v/>
      </c>
      <c r="I3049" t="str">
        <f>IF(ISBLANK('dein eigenes'!$A591),"",'dein eigenes'!G591)</f>
        <v/>
      </c>
      <c r="J3049" t="str">
        <f>IF(ISBLANK('dein eigenes'!$A591),"",'dein eigenes'!H591)</f>
        <v/>
      </c>
      <c r="K3049" t="str">
        <f>IF(ISBLANK('dein eigenes'!$A591),"",'dein eigenes'!I591)</f>
        <v/>
      </c>
      <c r="L3049" t="str">
        <f>IF(ISBLANK('dein eigenes'!$A591),"",'dein eigenes'!J591)</f>
        <v/>
      </c>
      <c r="M3049" s="64">
        <f t="shared" si="338"/>
        <v>0</v>
      </c>
    </row>
    <row r="3050" spans="1:13" x14ac:dyDescent="0.25">
      <c r="A3050" t="str">
        <f t="shared" si="339"/>
        <v/>
      </c>
      <c r="B3050">
        <f t="shared" si="340"/>
        <v>0</v>
      </c>
      <c r="C3050" t="str">
        <f>IF(ISBLANK('dein eigenes'!$A592),"",'dein eigenes'!A592)</f>
        <v/>
      </c>
      <c r="D3050" t="str">
        <f>IF(ISBLANK('dein eigenes'!$A592),"",'dein eigenes'!B592)</f>
        <v/>
      </c>
      <c r="E3050" t="str">
        <f>IF(ISBLANK('dein eigenes'!$A592),"",'dein eigenes'!C592)</f>
        <v/>
      </c>
      <c r="F3050" t="str">
        <f>IF(ISBLANK('dein eigenes'!$A592),"",'dein eigenes'!D592)</f>
        <v/>
      </c>
      <c r="G3050" t="str">
        <f>IF(ISBLANK('dein eigenes'!$A592),"",'dein eigenes'!E592)</f>
        <v/>
      </c>
      <c r="H3050" t="str">
        <f>IF(ISBLANK('dein eigenes'!$A592),"",'dein eigenes'!F592)</f>
        <v/>
      </c>
      <c r="I3050" t="str">
        <f>IF(ISBLANK('dein eigenes'!$A592),"",'dein eigenes'!G592)</f>
        <v/>
      </c>
      <c r="J3050" t="str">
        <f>IF(ISBLANK('dein eigenes'!$A592),"",'dein eigenes'!H592)</f>
        <v/>
      </c>
      <c r="K3050" t="str">
        <f>IF(ISBLANK('dein eigenes'!$A592),"",'dein eigenes'!I592)</f>
        <v/>
      </c>
      <c r="L3050" t="str">
        <f>IF(ISBLANK('dein eigenes'!$A592),"",'dein eigenes'!J592)</f>
        <v/>
      </c>
      <c r="M3050" s="64">
        <f t="shared" si="338"/>
        <v>0</v>
      </c>
    </row>
    <row r="3051" spans="1:13" x14ac:dyDescent="0.25">
      <c r="A3051" t="str">
        <f t="shared" si="339"/>
        <v/>
      </c>
      <c r="B3051">
        <f t="shared" si="340"/>
        <v>0</v>
      </c>
      <c r="C3051" t="str">
        <f>IF(ISBLANK('dein eigenes'!$A593),"",'dein eigenes'!A593)</f>
        <v/>
      </c>
      <c r="D3051" t="str">
        <f>IF(ISBLANK('dein eigenes'!$A593),"",'dein eigenes'!B593)</f>
        <v/>
      </c>
      <c r="E3051" t="str">
        <f>IF(ISBLANK('dein eigenes'!$A593),"",'dein eigenes'!C593)</f>
        <v/>
      </c>
      <c r="F3051" t="str">
        <f>IF(ISBLANK('dein eigenes'!$A593),"",'dein eigenes'!D593)</f>
        <v/>
      </c>
      <c r="G3051" t="str">
        <f>IF(ISBLANK('dein eigenes'!$A593),"",'dein eigenes'!E593)</f>
        <v/>
      </c>
      <c r="H3051" t="str">
        <f>IF(ISBLANK('dein eigenes'!$A593),"",'dein eigenes'!F593)</f>
        <v/>
      </c>
      <c r="I3051" t="str">
        <f>IF(ISBLANK('dein eigenes'!$A593),"",'dein eigenes'!G593)</f>
        <v/>
      </c>
      <c r="J3051" t="str">
        <f>IF(ISBLANK('dein eigenes'!$A593),"",'dein eigenes'!H593)</f>
        <v/>
      </c>
      <c r="K3051" t="str">
        <f>IF(ISBLANK('dein eigenes'!$A593),"",'dein eigenes'!I593)</f>
        <v/>
      </c>
      <c r="L3051" t="str">
        <f>IF(ISBLANK('dein eigenes'!$A593),"",'dein eigenes'!J593)</f>
        <v/>
      </c>
      <c r="M3051" s="64">
        <f t="shared" si="338"/>
        <v>0</v>
      </c>
    </row>
    <row r="3052" spans="1:13" x14ac:dyDescent="0.25">
      <c r="A3052" t="str">
        <f t="shared" si="339"/>
        <v/>
      </c>
      <c r="B3052">
        <f t="shared" si="340"/>
        <v>0</v>
      </c>
      <c r="C3052" t="str">
        <f>IF(ISBLANK('dein eigenes'!$A594),"",'dein eigenes'!A594)</f>
        <v/>
      </c>
      <c r="D3052" t="str">
        <f>IF(ISBLANK('dein eigenes'!$A594),"",'dein eigenes'!B594)</f>
        <v/>
      </c>
      <c r="E3052" t="str">
        <f>IF(ISBLANK('dein eigenes'!$A594),"",'dein eigenes'!C594)</f>
        <v/>
      </c>
      <c r="F3052" t="str">
        <f>IF(ISBLANK('dein eigenes'!$A594),"",'dein eigenes'!D594)</f>
        <v/>
      </c>
      <c r="G3052" t="str">
        <f>IF(ISBLANK('dein eigenes'!$A594),"",'dein eigenes'!E594)</f>
        <v/>
      </c>
      <c r="H3052" t="str">
        <f>IF(ISBLANK('dein eigenes'!$A594),"",'dein eigenes'!F594)</f>
        <v/>
      </c>
      <c r="I3052" t="str">
        <f>IF(ISBLANK('dein eigenes'!$A594),"",'dein eigenes'!G594)</f>
        <v/>
      </c>
      <c r="J3052" t="str">
        <f>IF(ISBLANK('dein eigenes'!$A594),"",'dein eigenes'!H594)</f>
        <v/>
      </c>
      <c r="K3052" t="str">
        <f>IF(ISBLANK('dein eigenes'!$A594),"",'dein eigenes'!I594)</f>
        <v/>
      </c>
      <c r="L3052" t="str">
        <f>IF(ISBLANK('dein eigenes'!$A594),"",'dein eigenes'!J594)</f>
        <v/>
      </c>
      <c r="M3052" s="64">
        <f t="shared" si="338"/>
        <v>0</v>
      </c>
    </row>
    <row r="3053" spans="1:13" x14ac:dyDescent="0.25">
      <c r="A3053" t="str">
        <f t="shared" si="339"/>
        <v/>
      </c>
      <c r="B3053">
        <f t="shared" si="340"/>
        <v>0</v>
      </c>
      <c r="C3053" t="str">
        <f>IF(ISBLANK('dein eigenes'!$A595),"",'dein eigenes'!A595)</f>
        <v/>
      </c>
      <c r="D3053" t="str">
        <f>IF(ISBLANK('dein eigenes'!$A595),"",'dein eigenes'!B595)</f>
        <v/>
      </c>
      <c r="E3053" t="str">
        <f>IF(ISBLANK('dein eigenes'!$A595),"",'dein eigenes'!C595)</f>
        <v/>
      </c>
      <c r="F3053" t="str">
        <f>IF(ISBLANK('dein eigenes'!$A595),"",'dein eigenes'!D595)</f>
        <v/>
      </c>
      <c r="G3053" t="str">
        <f>IF(ISBLANK('dein eigenes'!$A595),"",'dein eigenes'!E595)</f>
        <v/>
      </c>
      <c r="H3053" t="str">
        <f>IF(ISBLANK('dein eigenes'!$A595),"",'dein eigenes'!F595)</f>
        <v/>
      </c>
      <c r="I3053" t="str">
        <f>IF(ISBLANK('dein eigenes'!$A595),"",'dein eigenes'!G595)</f>
        <v/>
      </c>
      <c r="J3053" t="str">
        <f>IF(ISBLANK('dein eigenes'!$A595),"",'dein eigenes'!H595)</f>
        <v/>
      </c>
      <c r="K3053" t="str">
        <f>IF(ISBLANK('dein eigenes'!$A595),"",'dein eigenes'!I595)</f>
        <v/>
      </c>
      <c r="L3053" t="str">
        <f>IF(ISBLANK('dein eigenes'!$A595),"",'dein eigenes'!J595)</f>
        <v/>
      </c>
      <c r="M3053" s="64">
        <f t="shared" si="338"/>
        <v>0</v>
      </c>
    </row>
    <row r="3054" spans="1:13" x14ac:dyDescent="0.25">
      <c r="A3054" t="str">
        <f t="shared" si="339"/>
        <v/>
      </c>
      <c r="B3054">
        <f t="shared" si="340"/>
        <v>0</v>
      </c>
      <c r="C3054" t="str">
        <f>IF(ISBLANK('dein eigenes'!$A596),"",'dein eigenes'!A596)</f>
        <v/>
      </c>
      <c r="D3054" t="str">
        <f>IF(ISBLANK('dein eigenes'!$A596),"",'dein eigenes'!B596)</f>
        <v/>
      </c>
      <c r="E3054" t="str">
        <f>IF(ISBLANK('dein eigenes'!$A596),"",'dein eigenes'!C596)</f>
        <v/>
      </c>
      <c r="F3054" t="str">
        <f>IF(ISBLANK('dein eigenes'!$A596),"",'dein eigenes'!D596)</f>
        <v/>
      </c>
      <c r="G3054" t="str">
        <f>IF(ISBLANK('dein eigenes'!$A596),"",'dein eigenes'!E596)</f>
        <v/>
      </c>
      <c r="H3054" t="str">
        <f>IF(ISBLANK('dein eigenes'!$A596),"",'dein eigenes'!F596)</f>
        <v/>
      </c>
      <c r="I3054" t="str">
        <f>IF(ISBLANK('dein eigenes'!$A596),"",'dein eigenes'!G596)</f>
        <v/>
      </c>
      <c r="J3054" t="str">
        <f>IF(ISBLANK('dein eigenes'!$A596),"",'dein eigenes'!H596)</f>
        <v/>
      </c>
      <c r="K3054" t="str">
        <f>IF(ISBLANK('dein eigenes'!$A596),"",'dein eigenes'!I596)</f>
        <v/>
      </c>
      <c r="L3054" t="str">
        <f>IF(ISBLANK('dein eigenes'!$A596),"",'dein eigenes'!J596)</f>
        <v/>
      </c>
      <c r="M3054" s="64">
        <f t="shared" si="338"/>
        <v>0</v>
      </c>
    </row>
    <row r="3055" spans="1:13" x14ac:dyDescent="0.25">
      <c r="A3055" t="str">
        <f t="shared" si="339"/>
        <v/>
      </c>
      <c r="B3055">
        <f t="shared" si="340"/>
        <v>0</v>
      </c>
      <c r="C3055" t="str">
        <f>IF(ISBLANK('dein eigenes'!$A597),"",'dein eigenes'!A597)</f>
        <v/>
      </c>
      <c r="D3055" t="str">
        <f>IF(ISBLANK('dein eigenes'!$A597),"",'dein eigenes'!B597)</f>
        <v/>
      </c>
      <c r="E3055" t="str">
        <f>IF(ISBLANK('dein eigenes'!$A597),"",'dein eigenes'!C597)</f>
        <v/>
      </c>
      <c r="F3055" t="str">
        <f>IF(ISBLANK('dein eigenes'!$A597),"",'dein eigenes'!D597)</f>
        <v/>
      </c>
      <c r="G3055" t="str">
        <f>IF(ISBLANK('dein eigenes'!$A597),"",'dein eigenes'!E597)</f>
        <v/>
      </c>
      <c r="H3055" t="str">
        <f>IF(ISBLANK('dein eigenes'!$A597),"",'dein eigenes'!F597)</f>
        <v/>
      </c>
      <c r="I3055" t="str">
        <f>IF(ISBLANK('dein eigenes'!$A597),"",'dein eigenes'!G597)</f>
        <v/>
      </c>
      <c r="J3055" t="str">
        <f>IF(ISBLANK('dein eigenes'!$A597),"",'dein eigenes'!H597)</f>
        <v/>
      </c>
      <c r="K3055" t="str">
        <f>IF(ISBLANK('dein eigenes'!$A597),"",'dein eigenes'!I597)</f>
        <v/>
      </c>
      <c r="L3055" t="str">
        <f>IF(ISBLANK('dein eigenes'!$A597),"",'dein eigenes'!J597)</f>
        <v/>
      </c>
      <c r="M3055" s="64">
        <f t="shared" si="338"/>
        <v>0</v>
      </c>
    </row>
    <row r="3056" spans="1:13" x14ac:dyDescent="0.25">
      <c r="A3056" t="str">
        <f t="shared" si="339"/>
        <v/>
      </c>
      <c r="B3056">
        <f t="shared" si="340"/>
        <v>0</v>
      </c>
      <c r="C3056" t="str">
        <f>IF(ISBLANK('dein eigenes'!$A598),"",'dein eigenes'!A598)</f>
        <v/>
      </c>
      <c r="D3056" t="str">
        <f>IF(ISBLANK('dein eigenes'!$A598),"",'dein eigenes'!B598)</f>
        <v/>
      </c>
      <c r="E3056" t="str">
        <f>IF(ISBLANK('dein eigenes'!$A598),"",'dein eigenes'!C598)</f>
        <v/>
      </c>
      <c r="F3056" t="str">
        <f>IF(ISBLANK('dein eigenes'!$A598),"",'dein eigenes'!D598)</f>
        <v/>
      </c>
      <c r="G3056" t="str">
        <f>IF(ISBLANK('dein eigenes'!$A598),"",'dein eigenes'!E598)</f>
        <v/>
      </c>
      <c r="H3056" t="str">
        <f>IF(ISBLANK('dein eigenes'!$A598),"",'dein eigenes'!F598)</f>
        <v/>
      </c>
      <c r="I3056" t="str">
        <f>IF(ISBLANK('dein eigenes'!$A598),"",'dein eigenes'!G598)</f>
        <v/>
      </c>
      <c r="J3056" t="str">
        <f>IF(ISBLANK('dein eigenes'!$A598),"",'dein eigenes'!H598)</f>
        <v/>
      </c>
      <c r="K3056" t="str">
        <f>IF(ISBLANK('dein eigenes'!$A598),"",'dein eigenes'!I598)</f>
        <v/>
      </c>
      <c r="L3056" t="str">
        <f>IF(ISBLANK('dein eigenes'!$A598),"",'dein eigenes'!J598)</f>
        <v/>
      </c>
      <c r="M3056" s="64">
        <f t="shared" si="338"/>
        <v>0</v>
      </c>
    </row>
    <row r="3057" spans="1:13" x14ac:dyDescent="0.25">
      <c r="A3057" t="str">
        <f t="shared" si="339"/>
        <v/>
      </c>
      <c r="B3057">
        <f t="shared" si="340"/>
        <v>0</v>
      </c>
      <c r="C3057" t="str">
        <f>IF(ISBLANK('dein eigenes'!$A599),"",'dein eigenes'!A599)</f>
        <v/>
      </c>
      <c r="D3057" t="str">
        <f>IF(ISBLANK('dein eigenes'!$A599),"",'dein eigenes'!B599)</f>
        <v/>
      </c>
      <c r="E3057" t="str">
        <f>IF(ISBLANK('dein eigenes'!$A599),"",'dein eigenes'!C599)</f>
        <v/>
      </c>
      <c r="F3057" t="str">
        <f>IF(ISBLANK('dein eigenes'!$A599),"",'dein eigenes'!D599)</f>
        <v/>
      </c>
      <c r="G3057" t="str">
        <f>IF(ISBLANK('dein eigenes'!$A599),"",'dein eigenes'!E599)</f>
        <v/>
      </c>
      <c r="H3057" t="str">
        <f>IF(ISBLANK('dein eigenes'!$A599),"",'dein eigenes'!F599)</f>
        <v/>
      </c>
      <c r="I3057" t="str">
        <f>IF(ISBLANK('dein eigenes'!$A599),"",'dein eigenes'!G599)</f>
        <v/>
      </c>
      <c r="J3057" t="str">
        <f>IF(ISBLANK('dein eigenes'!$A599),"",'dein eigenes'!H599)</f>
        <v/>
      </c>
      <c r="K3057" t="str">
        <f>IF(ISBLANK('dein eigenes'!$A599),"",'dein eigenes'!I599)</f>
        <v/>
      </c>
      <c r="L3057" t="str">
        <f>IF(ISBLANK('dein eigenes'!$A599),"",'dein eigenes'!J599)</f>
        <v/>
      </c>
      <c r="M3057" s="64">
        <f t="shared" si="338"/>
        <v>0</v>
      </c>
    </row>
    <row r="3058" spans="1:13" x14ac:dyDescent="0.25">
      <c r="A3058" t="str">
        <f t="shared" si="339"/>
        <v/>
      </c>
      <c r="B3058">
        <f t="shared" si="340"/>
        <v>0</v>
      </c>
      <c r="C3058" t="str">
        <f>IF(ISBLANK('dein eigenes'!$A600),"",'dein eigenes'!A600)</f>
        <v/>
      </c>
      <c r="D3058" t="str">
        <f>IF(ISBLANK('dein eigenes'!$A600),"",'dein eigenes'!B600)</f>
        <v/>
      </c>
      <c r="E3058" t="str">
        <f>IF(ISBLANK('dein eigenes'!$A600),"",'dein eigenes'!C600)</f>
        <v/>
      </c>
      <c r="F3058" t="str">
        <f>IF(ISBLANK('dein eigenes'!$A600),"",'dein eigenes'!D600)</f>
        <v/>
      </c>
      <c r="G3058" t="str">
        <f>IF(ISBLANK('dein eigenes'!$A600),"",'dein eigenes'!E600)</f>
        <v/>
      </c>
      <c r="H3058" t="str">
        <f>IF(ISBLANK('dein eigenes'!$A600),"",'dein eigenes'!F600)</f>
        <v/>
      </c>
      <c r="I3058" t="str">
        <f>IF(ISBLANK('dein eigenes'!$A600),"",'dein eigenes'!G600)</f>
        <v/>
      </c>
      <c r="J3058" t="str">
        <f>IF(ISBLANK('dein eigenes'!$A600),"",'dein eigenes'!H600)</f>
        <v/>
      </c>
      <c r="K3058" t="str">
        <f>IF(ISBLANK('dein eigenes'!$A600),"",'dein eigenes'!I600)</f>
        <v/>
      </c>
      <c r="L3058" t="str">
        <f>IF(ISBLANK('dein eigenes'!$A600),"",'dein eigenes'!J600)</f>
        <v/>
      </c>
      <c r="M3058" s="64">
        <f t="shared" si="338"/>
        <v>0</v>
      </c>
    </row>
    <row r="3059" spans="1:13" x14ac:dyDescent="0.25">
      <c r="A3059" t="str">
        <f t="shared" si="339"/>
        <v/>
      </c>
      <c r="B3059">
        <f t="shared" si="340"/>
        <v>0</v>
      </c>
      <c r="C3059" t="str">
        <f>IF(ISBLANK('dein eigenes'!$A601),"",'dein eigenes'!A601)</f>
        <v/>
      </c>
      <c r="D3059" t="str">
        <f>IF(ISBLANK('dein eigenes'!$A601),"",'dein eigenes'!B601)</f>
        <v/>
      </c>
      <c r="E3059" t="str">
        <f>IF(ISBLANK('dein eigenes'!$A601),"",'dein eigenes'!C601)</f>
        <v/>
      </c>
      <c r="F3059" t="str">
        <f>IF(ISBLANK('dein eigenes'!$A601),"",'dein eigenes'!D601)</f>
        <v/>
      </c>
      <c r="G3059" t="str">
        <f>IF(ISBLANK('dein eigenes'!$A601),"",'dein eigenes'!E601)</f>
        <v/>
      </c>
      <c r="H3059" t="str">
        <f>IF(ISBLANK('dein eigenes'!$A601),"",'dein eigenes'!F601)</f>
        <v/>
      </c>
      <c r="I3059" t="str">
        <f>IF(ISBLANK('dein eigenes'!$A601),"",'dein eigenes'!G601)</f>
        <v/>
      </c>
      <c r="J3059" t="str">
        <f>IF(ISBLANK('dein eigenes'!$A601),"",'dein eigenes'!H601)</f>
        <v/>
      </c>
      <c r="K3059" t="str">
        <f>IF(ISBLANK('dein eigenes'!$A601),"",'dein eigenes'!I601)</f>
        <v/>
      </c>
      <c r="L3059" t="str">
        <f>IF(ISBLANK('dein eigenes'!$A601),"",'dein eigenes'!J601)</f>
        <v/>
      </c>
      <c r="M3059" s="64">
        <f t="shared" si="338"/>
        <v>0</v>
      </c>
    </row>
    <row r="3060" spans="1:13" x14ac:dyDescent="0.25">
      <c r="A3060" t="str">
        <f t="shared" si="339"/>
        <v/>
      </c>
      <c r="B3060">
        <f t="shared" si="340"/>
        <v>0</v>
      </c>
      <c r="C3060" t="str">
        <f>IF(ISBLANK('dein eigenes'!$A602),"",'dein eigenes'!A602)</f>
        <v/>
      </c>
      <c r="D3060" t="str">
        <f>IF(ISBLANK('dein eigenes'!$A602),"",'dein eigenes'!B602)</f>
        <v/>
      </c>
      <c r="E3060" t="str">
        <f>IF(ISBLANK('dein eigenes'!$A602),"",'dein eigenes'!C602)</f>
        <v/>
      </c>
      <c r="F3060" t="str">
        <f>IF(ISBLANK('dein eigenes'!$A602),"",'dein eigenes'!D602)</f>
        <v/>
      </c>
      <c r="G3060" t="str">
        <f>IF(ISBLANK('dein eigenes'!$A602),"",'dein eigenes'!E602)</f>
        <v/>
      </c>
      <c r="H3060" t="str">
        <f>IF(ISBLANK('dein eigenes'!$A602),"",'dein eigenes'!F602)</f>
        <v/>
      </c>
      <c r="I3060" t="str">
        <f>IF(ISBLANK('dein eigenes'!$A602),"",'dein eigenes'!G602)</f>
        <v/>
      </c>
      <c r="J3060" t="str">
        <f>IF(ISBLANK('dein eigenes'!$A602),"",'dein eigenes'!H602)</f>
        <v/>
      </c>
      <c r="K3060" t="str">
        <f>IF(ISBLANK('dein eigenes'!$A602),"",'dein eigenes'!I602)</f>
        <v/>
      </c>
      <c r="L3060" t="str">
        <f>IF(ISBLANK('dein eigenes'!$A602),"",'dein eigenes'!J602)</f>
        <v/>
      </c>
      <c r="M3060" s="64">
        <f t="shared" si="338"/>
        <v>0</v>
      </c>
    </row>
    <row r="3061" spans="1:13" x14ac:dyDescent="0.25">
      <c r="A3061" t="str">
        <f t="shared" si="339"/>
        <v/>
      </c>
      <c r="B3061">
        <f t="shared" si="340"/>
        <v>0</v>
      </c>
      <c r="C3061" t="str">
        <f>IF(ISBLANK('dein eigenes'!$A603),"",'dein eigenes'!A603)</f>
        <v/>
      </c>
      <c r="D3061" t="str">
        <f>IF(ISBLANK('dein eigenes'!$A603),"",'dein eigenes'!B603)</f>
        <v/>
      </c>
      <c r="E3061" t="str">
        <f>IF(ISBLANK('dein eigenes'!$A603),"",'dein eigenes'!C603)</f>
        <v/>
      </c>
      <c r="F3061" t="str">
        <f>IF(ISBLANK('dein eigenes'!$A603),"",'dein eigenes'!D603)</f>
        <v/>
      </c>
      <c r="G3061" t="str">
        <f>IF(ISBLANK('dein eigenes'!$A603),"",'dein eigenes'!E603)</f>
        <v/>
      </c>
      <c r="H3061" t="str">
        <f>IF(ISBLANK('dein eigenes'!$A603),"",'dein eigenes'!F603)</f>
        <v/>
      </c>
      <c r="I3061" t="str">
        <f>IF(ISBLANK('dein eigenes'!$A603),"",'dein eigenes'!G603)</f>
        <v/>
      </c>
      <c r="J3061" t="str">
        <f>IF(ISBLANK('dein eigenes'!$A603),"",'dein eigenes'!H603)</f>
        <v/>
      </c>
      <c r="K3061" t="str">
        <f>IF(ISBLANK('dein eigenes'!$A603),"",'dein eigenes'!I603)</f>
        <v/>
      </c>
      <c r="L3061" t="str">
        <f>IF(ISBLANK('dein eigenes'!$A603),"",'dein eigenes'!J603)</f>
        <v/>
      </c>
      <c r="M3061" s="64">
        <f t="shared" si="338"/>
        <v>0</v>
      </c>
    </row>
    <row r="3062" spans="1:13" x14ac:dyDescent="0.25">
      <c r="A3062" t="str">
        <f t="shared" si="339"/>
        <v/>
      </c>
      <c r="B3062">
        <f t="shared" si="340"/>
        <v>0</v>
      </c>
      <c r="C3062" t="str">
        <f>IF(ISBLANK('dein eigenes'!$A604),"",'dein eigenes'!A604)</f>
        <v/>
      </c>
      <c r="D3062" t="str">
        <f>IF(ISBLANK('dein eigenes'!$A604),"",'dein eigenes'!B604)</f>
        <v/>
      </c>
      <c r="E3062" t="str">
        <f>IF(ISBLANK('dein eigenes'!$A604),"",'dein eigenes'!C604)</f>
        <v/>
      </c>
      <c r="F3062" t="str">
        <f>IF(ISBLANK('dein eigenes'!$A604),"",'dein eigenes'!D604)</f>
        <v/>
      </c>
      <c r="G3062" t="str">
        <f>IF(ISBLANK('dein eigenes'!$A604),"",'dein eigenes'!E604)</f>
        <v/>
      </c>
      <c r="H3062" t="str">
        <f>IF(ISBLANK('dein eigenes'!$A604),"",'dein eigenes'!F604)</f>
        <v/>
      </c>
      <c r="I3062" t="str">
        <f>IF(ISBLANK('dein eigenes'!$A604),"",'dein eigenes'!G604)</f>
        <v/>
      </c>
      <c r="J3062" t="str">
        <f>IF(ISBLANK('dein eigenes'!$A604),"",'dein eigenes'!H604)</f>
        <v/>
      </c>
      <c r="K3062" t="str">
        <f>IF(ISBLANK('dein eigenes'!$A604),"",'dein eigenes'!I604)</f>
        <v/>
      </c>
      <c r="L3062" t="str">
        <f>IF(ISBLANK('dein eigenes'!$A604),"",'dein eigenes'!J604)</f>
        <v/>
      </c>
      <c r="M3062" s="64">
        <f t="shared" si="338"/>
        <v>0</v>
      </c>
    </row>
    <row r="3063" spans="1:13" x14ac:dyDescent="0.25">
      <c r="A3063" t="str">
        <f t="shared" si="339"/>
        <v/>
      </c>
      <c r="B3063">
        <f t="shared" si="340"/>
        <v>0</v>
      </c>
      <c r="C3063" t="str">
        <f>IF(ISBLANK('dein eigenes'!$A605),"",'dein eigenes'!A605)</f>
        <v/>
      </c>
      <c r="D3063" t="str">
        <f>IF(ISBLANK('dein eigenes'!$A605),"",'dein eigenes'!B605)</f>
        <v/>
      </c>
      <c r="E3063" t="str">
        <f>IF(ISBLANK('dein eigenes'!$A605),"",'dein eigenes'!C605)</f>
        <v/>
      </c>
      <c r="F3063" t="str">
        <f>IF(ISBLANK('dein eigenes'!$A605),"",'dein eigenes'!D605)</f>
        <v/>
      </c>
      <c r="G3063" t="str">
        <f>IF(ISBLANK('dein eigenes'!$A605),"",'dein eigenes'!E605)</f>
        <v/>
      </c>
      <c r="H3063" t="str">
        <f>IF(ISBLANK('dein eigenes'!$A605),"",'dein eigenes'!F605)</f>
        <v/>
      </c>
      <c r="I3063" t="str">
        <f>IF(ISBLANK('dein eigenes'!$A605),"",'dein eigenes'!G605)</f>
        <v/>
      </c>
      <c r="J3063" t="str">
        <f>IF(ISBLANK('dein eigenes'!$A605),"",'dein eigenes'!H605)</f>
        <v/>
      </c>
      <c r="K3063" t="str">
        <f>IF(ISBLANK('dein eigenes'!$A605),"",'dein eigenes'!I605)</f>
        <v/>
      </c>
      <c r="L3063" t="str">
        <f>IF(ISBLANK('dein eigenes'!$A605),"",'dein eigenes'!J605)</f>
        <v/>
      </c>
      <c r="M3063" s="64">
        <f t="shared" si="338"/>
        <v>0</v>
      </c>
    </row>
    <row r="3064" spans="1:13" x14ac:dyDescent="0.25">
      <c r="A3064" t="str">
        <f t="shared" si="339"/>
        <v/>
      </c>
      <c r="B3064">
        <f t="shared" si="340"/>
        <v>0</v>
      </c>
      <c r="C3064" t="str">
        <f>IF(ISBLANK('dein eigenes'!$A606),"",'dein eigenes'!A606)</f>
        <v/>
      </c>
      <c r="D3064" t="str">
        <f>IF(ISBLANK('dein eigenes'!$A606),"",'dein eigenes'!B606)</f>
        <v/>
      </c>
      <c r="E3064" t="str">
        <f>IF(ISBLANK('dein eigenes'!$A606),"",'dein eigenes'!C606)</f>
        <v/>
      </c>
      <c r="F3064" t="str">
        <f>IF(ISBLANK('dein eigenes'!$A606),"",'dein eigenes'!D606)</f>
        <v/>
      </c>
      <c r="G3064" t="str">
        <f>IF(ISBLANK('dein eigenes'!$A606),"",'dein eigenes'!E606)</f>
        <v/>
      </c>
      <c r="H3064" t="str">
        <f>IF(ISBLANK('dein eigenes'!$A606),"",'dein eigenes'!F606)</f>
        <v/>
      </c>
      <c r="I3064" t="str">
        <f>IF(ISBLANK('dein eigenes'!$A606),"",'dein eigenes'!G606)</f>
        <v/>
      </c>
      <c r="J3064" t="str">
        <f>IF(ISBLANK('dein eigenes'!$A606),"",'dein eigenes'!H606)</f>
        <v/>
      </c>
      <c r="K3064" t="str">
        <f>IF(ISBLANK('dein eigenes'!$A606),"",'dein eigenes'!I606)</f>
        <v/>
      </c>
      <c r="L3064" t="str">
        <f>IF(ISBLANK('dein eigenes'!$A606),"",'dein eigenes'!J606)</f>
        <v/>
      </c>
      <c r="M3064" s="64">
        <f t="shared" si="338"/>
        <v>0</v>
      </c>
    </row>
    <row r="3065" spans="1:13" x14ac:dyDescent="0.25">
      <c r="A3065" t="str">
        <f t="shared" si="339"/>
        <v/>
      </c>
      <c r="B3065">
        <f t="shared" si="340"/>
        <v>0</v>
      </c>
      <c r="C3065" t="str">
        <f>IF(ISBLANK('dein eigenes'!$A607),"",'dein eigenes'!A607)</f>
        <v/>
      </c>
      <c r="D3065" t="str">
        <f>IF(ISBLANK('dein eigenes'!$A607),"",'dein eigenes'!B607)</f>
        <v/>
      </c>
      <c r="E3065" t="str">
        <f>IF(ISBLANK('dein eigenes'!$A607),"",'dein eigenes'!C607)</f>
        <v/>
      </c>
      <c r="F3065" t="str">
        <f>IF(ISBLANK('dein eigenes'!$A607),"",'dein eigenes'!D607)</f>
        <v/>
      </c>
      <c r="G3065" t="str">
        <f>IF(ISBLANK('dein eigenes'!$A607),"",'dein eigenes'!E607)</f>
        <v/>
      </c>
      <c r="H3065" t="str">
        <f>IF(ISBLANK('dein eigenes'!$A607),"",'dein eigenes'!F607)</f>
        <v/>
      </c>
      <c r="I3065" t="str">
        <f>IF(ISBLANK('dein eigenes'!$A607),"",'dein eigenes'!G607)</f>
        <v/>
      </c>
      <c r="J3065" t="str">
        <f>IF(ISBLANK('dein eigenes'!$A607),"",'dein eigenes'!H607)</f>
        <v/>
      </c>
      <c r="K3065" t="str">
        <f>IF(ISBLANK('dein eigenes'!$A607),"",'dein eigenes'!I607)</f>
        <v/>
      </c>
      <c r="L3065" t="str">
        <f>IF(ISBLANK('dein eigenes'!$A607),"",'dein eigenes'!J607)</f>
        <v/>
      </c>
      <c r="M3065" s="64">
        <f t="shared" si="338"/>
        <v>0</v>
      </c>
    </row>
    <row r="3066" spans="1:13" x14ac:dyDescent="0.25">
      <c r="A3066" t="str">
        <f t="shared" si="339"/>
        <v/>
      </c>
      <c r="B3066">
        <f t="shared" si="340"/>
        <v>0</v>
      </c>
      <c r="C3066" t="str">
        <f>IF(ISBLANK('dein eigenes'!$A608),"",'dein eigenes'!A608)</f>
        <v/>
      </c>
      <c r="D3066" t="str">
        <f>IF(ISBLANK('dein eigenes'!$A608),"",'dein eigenes'!B608)</f>
        <v/>
      </c>
      <c r="E3066" t="str">
        <f>IF(ISBLANK('dein eigenes'!$A608),"",'dein eigenes'!C608)</f>
        <v/>
      </c>
      <c r="F3066" t="str">
        <f>IF(ISBLANK('dein eigenes'!$A608),"",'dein eigenes'!D608)</f>
        <v/>
      </c>
      <c r="G3066" t="str">
        <f>IF(ISBLANK('dein eigenes'!$A608),"",'dein eigenes'!E608)</f>
        <v/>
      </c>
      <c r="H3066" t="str">
        <f>IF(ISBLANK('dein eigenes'!$A608),"",'dein eigenes'!F608)</f>
        <v/>
      </c>
      <c r="I3066" t="str">
        <f>IF(ISBLANK('dein eigenes'!$A608),"",'dein eigenes'!G608)</f>
        <v/>
      </c>
      <c r="J3066" t="str">
        <f>IF(ISBLANK('dein eigenes'!$A608),"",'dein eigenes'!H608)</f>
        <v/>
      </c>
      <c r="K3066" t="str">
        <f>IF(ISBLANK('dein eigenes'!$A608),"",'dein eigenes'!I608)</f>
        <v/>
      </c>
      <c r="L3066" t="str">
        <f>IF(ISBLANK('dein eigenes'!$A608),"",'dein eigenes'!J608)</f>
        <v/>
      </c>
      <c r="M3066" s="64">
        <f t="shared" si="338"/>
        <v>0</v>
      </c>
    </row>
    <row r="3067" spans="1:13" x14ac:dyDescent="0.25">
      <c r="A3067" t="str">
        <f t="shared" si="339"/>
        <v/>
      </c>
      <c r="B3067">
        <f t="shared" si="340"/>
        <v>0</v>
      </c>
      <c r="C3067" t="str">
        <f>IF(ISBLANK('dein eigenes'!$A609),"",'dein eigenes'!A609)</f>
        <v/>
      </c>
      <c r="D3067" t="str">
        <f>IF(ISBLANK('dein eigenes'!$A609),"",'dein eigenes'!B609)</f>
        <v/>
      </c>
      <c r="E3067" t="str">
        <f>IF(ISBLANK('dein eigenes'!$A609),"",'dein eigenes'!C609)</f>
        <v/>
      </c>
      <c r="F3067" t="str">
        <f>IF(ISBLANK('dein eigenes'!$A609),"",'dein eigenes'!D609)</f>
        <v/>
      </c>
      <c r="G3067" t="str">
        <f>IF(ISBLANK('dein eigenes'!$A609),"",'dein eigenes'!E609)</f>
        <v/>
      </c>
      <c r="H3067" t="str">
        <f>IF(ISBLANK('dein eigenes'!$A609),"",'dein eigenes'!F609)</f>
        <v/>
      </c>
      <c r="I3067" t="str">
        <f>IF(ISBLANK('dein eigenes'!$A609),"",'dein eigenes'!G609)</f>
        <v/>
      </c>
      <c r="J3067" t="str">
        <f>IF(ISBLANK('dein eigenes'!$A609),"",'dein eigenes'!H609)</f>
        <v/>
      </c>
      <c r="K3067" t="str">
        <f>IF(ISBLANK('dein eigenes'!$A609),"",'dein eigenes'!I609)</f>
        <v/>
      </c>
      <c r="L3067" t="str">
        <f>IF(ISBLANK('dein eigenes'!$A609),"",'dein eigenes'!J609)</f>
        <v/>
      </c>
      <c r="M3067" s="64">
        <f t="shared" si="338"/>
        <v>0</v>
      </c>
    </row>
    <row r="3068" spans="1:13" x14ac:dyDescent="0.25">
      <c r="A3068" t="str">
        <f t="shared" si="339"/>
        <v/>
      </c>
      <c r="B3068">
        <f t="shared" si="340"/>
        <v>0</v>
      </c>
      <c r="C3068" t="str">
        <f>IF(ISBLANK('dein eigenes'!$A610),"",'dein eigenes'!A610)</f>
        <v/>
      </c>
      <c r="D3068" t="str">
        <f>IF(ISBLANK('dein eigenes'!$A610),"",'dein eigenes'!B610)</f>
        <v/>
      </c>
      <c r="E3068" t="str">
        <f>IF(ISBLANK('dein eigenes'!$A610),"",'dein eigenes'!C610)</f>
        <v/>
      </c>
      <c r="F3068" t="str">
        <f>IF(ISBLANK('dein eigenes'!$A610),"",'dein eigenes'!D610)</f>
        <v/>
      </c>
      <c r="G3068" t="str">
        <f>IF(ISBLANK('dein eigenes'!$A610),"",'dein eigenes'!E610)</f>
        <v/>
      </c>
      <c r="H3068" t="str">
        <f>IF(ISBLANK('dein eigenes'!$A610),"",'dein eigenes'!F610)</f>
        <v/>
      </c>
      <c r="I3068" t="str">
        <f>IF(ISBLANK('dein eigenes'!$A610),"",'dein eigenes'!G610)</f>
        <v/>
      </c>
      <c r="J3068" t="str">
        <f>IF(ISBLANK('dein eigenes'!$A610),"",'dein eigenes'!H610)</f>
        <v/>
      </c>
      <c r="K3068" t="str">
        <f>IF(ISBLANK('dein eigenes'!$A610),"",'dein eigenes'!I610)</f>
        <v/>
      </c>
      <c r="L3068" t="str">
        <f>IF(ISBLANK('dein eigenes'!$A610),"",'dein eigenes'!J610)</f>
        <v/>
      </c>
      <c r="M3068" s="64">
        <f t="shared" si="338"/>
        <v>0</v>
      </c>
    </row>
    <row r="3069" spans="1:13" x14ac:dyDescent="0.25">
      <c r="A3069" t="str">
        <f t="shared" si="339"/>
        <v/>
      </c>
      <c r="B3069">
        <f t="shared" si="340"/>
        <v>0</v>
      </c>
      <c r="C3069" t="str">
        <f>IF(ISBLANK('dein eigenes'!$A611),"",'dein eigenes'!A611)</f>
        <v/>
      </c>
      <c r="D3069" t="str">
        <f>IF(ISBLANK('dein eigenes'!$A611),"",'dein eigenes'!B611)</f>
        <v/>
      </c>
      <c r="E3069" t="str">
        <f>IF(ISBLANK('dein eigenes'!$A611),"",'dein eigenes'!C611)</f>
        <v/>
      </c>
      <c r="F3069" t="str">
        <f>IF(ISBLANK('dein eigenes'!$A611),"",'dein eigenes'!D611)</f>
        <v/>
      </c>
      <c r="G3069" t="str">
        <f>IF(ISBLANK('dein eigenes'!$A611),"",'dein eigenes'!E611)</f>
        <v/>
      </c>
      <c r="H3069" t="str">
        <f>IF(ISBLANK('dein eigenes'!$A611),"",'dein eigenes'!F611)</f>
        <v/>
      </c>
      <c r="I3069" t="str">
        <f>IF(ISBLANK('dein eigenes'!$A611),"",'dein eigenes'!G611)</f>
        <v/>
      </c>
      <c r="J3069" t="str">
        <f>IF(ISBLANK('dein eigenes'!$A611),"",'dein eigenes'!H611)</f>
        <v/>
      </c>
      <c r="K3069" t="str">
        <f>IF(ISBLANK('dein eigenes'!$A611),"",'dein eigenes'!I611)</f>
        <v/>
      </c>
      <c r="L3069" t="str">
        <f>IF(ISBLANK('dein eigenes'!$A611),"",'dein eigenes'!J611)</f>
        <v/>
      </c>
      <c r="M3069" s="64">
        <f t="shared" si="338"/>
        <v>0</v>
      </c>
    </row>
    <row r="3070" spans="1:13" x14ac:dyDescent="0.25">
      <c r="A3070" t="str">
        <f t="shared" si="339"/>
        <v/>
      </c>
      <c r="B3070">
        <f t="shared" si="340"/>
        <v>0</v>
      </c>
      <c r="C3070" t="str">
        <f>IF(ISBLANK('dein eigenes'!$A612),"",'dein eigenes'!A612)</f>
        <v/>
      </c>
      <c r="D3070" t="str">
        <f>IF(ISBLANK('dein eigenes'!$A612),"",'dein eigenes'!B612)</f>
        <v/>
      </c>
      <c r="E3070" t="str">
        <f>IF(ISBLANK('dein eigenes'!$A612),"",'dein eigenes'!C612)</f>
        <v/>
      </c>
      <c r="F3070" t="str">
        <f>IF(ISBLANK('dein eigenes'!$A612),"",'dein eigenes'!D612)</f>
        <v/>
      </c>
      <c r="G3070" t="str">
        <f>IF(ISBLANK('dein eigenes'!$A612),"",'dein eigenes'!E612)</f>
        <v/>
      </c>
      <c r="H3070" t="str">
        <f>IF(ISBLANK('dein eigenes'!$A612),"",'dein eigenes'!F612)</f>
        <v/>
      </c>
      <c r="I3070" t="str">
        <f>IF(ISBLANK('dein eigenes'!$A612),"",'dein eigenes'!G612)</f>
        <v/>
      </c>
      <c r="J3070" t="str">
        <f>IF(ISBLANK('dein eigenes'!$A612),"",'dein eigenes'!H612)</f>
        <v/>
      </c>
      <c r="K3070" t="str">
        <f>IF(ISBLANK('dein eigenes'!$A612),"",'dein eigenes'!I612)</f>
        <v/>
      </c>
      <c r="L3070" t="str">
        <f>IF(ISBLANK('dein eigenes'!$A612),"",'dein eigenes'!J612)</f>
        <v/>
      </c>
      <c r="M3070" s="64">
        <f t="shared" si="338"/>
        <v>0</v>
      </c>
    </row>
    <row r="3071" spans="1:13" x14ac:dyDescent="0.25">
      <c r="A3071" t="str">
        <f t="shared" si="339"/>
        <v/>
      </c>
      <c r="B3071">
        <f t="shared" si="340"/>
        <v>0</v>
      </c>
      <c r="C3071" t="str">
        <f>IF(ISBLANK('dein eigenes'!$A613),"",'dein eigenes'!A613)</f>
        <v/>
      </c>
      <c r="D3071" t="str">
        <f>IF(ISBLANK('dein eigenes'!$A613),"",'dein eigenes'!B613)</f>
        <v/>
      </c>
      <c r="E3071" t="str">
        <f>IF(ISBLANK('dein eigenes'!$A613),"",'dein eigenes'!C613)</f>
        <v/>
      </c>
      <c r="F3071" t="str">
        <f>IF(ISBLANK('dein eigenes'!$A613),"",'dein eigenes'!D613)</f>
        <v/>
      </c>
      <c r="G3071" t="str">
        <f>IF(ISBLANK('dein eigenes'!$A613),"",'dein eigenes'!E613)</f>
        <v/>
      </c>
      <c r="H3071" t="str">
        <f>IF(ISBLANK('dein eigenes'!$A613),"",'dein eigenes'!F613)</f>
        <v/>
      </c>
      <c r="I3071" t="str">
        <f>IF(ISBLANK('dein eigenes'!$A613),"",'dein eigenes'!G613)</f>
        <v/>
      </c>
      <c r="J3071" t="str">
        <f>IF(ISBLANK('dein eigenes'!$A613),"",'dein eigenes'!H613)</f>
        <v/>
      </c>
      <c r="K3071" t="str">
        <f>IF(ISBLANK('dein eigenes'!$A613),"",'dein eigenes'!I613)</f>
        <v/>
      </c>
      <c r="L3071" t="str">
        <f>IF(ISBLANK('dein eigenes'!$A613),"",'dein eigenes'!J613)</f>
        <v/>
      </c>
      <c r="M3071" s="64">
        <f t="shared" si="338"/>
        <v>0</v>
      </c>
    </row>
    <row r="3072" spans="1:13" x14ac:dyDescent="0.25">
      <c r="A3072" t="str">
        <f t="shared" si="339"/>
        <v/>
      </c>
      <c r="B3072">
        <f t="shared" si="340"/>
        <v>0</v>
      </c>
      <c r="C3072" t="str">
        <f>IF(ISBLANK('dein eigenes'!$A614),"",'dein eigenes'!A614)</f>
        <v/>
      </c>
      <c r="D3072" t="str">
        <f>IF(ISBLANK('dein eigenes'!$A614),"",'dein eigenes'!B614)</f>
        <v/>
      </c>
      <c r="E3072" t="str">
        <f>IF(ISBLANK('dein eigenes'!$A614),"",'dein eigenes'!C614)</f>
        <v/>
      </c>
      <c r="F3072" t="str">
        <f>IF(ISBLANK('dein eigenes'!$A614),"",'dein eigenes'!D614)</f>
        <v/>
      </c>
      <c r="G3072" t="str">
        <f>IF(ISBLANK('dein eigenes'!$A614),"",'dein eigenes'!E614)</f>
        <v/>
      </c>
      <c r="H3072" t="str">
        <f>IF(ISBLANK('dein eigenes'!$A614),"",'dein eigenes'!F614)</f>
        <v/>
      </c>
      <c r="I3072" t="str">
        <f>IF(ISBLANK('dein eigenes'!$A614),"",'dein eigenes'!G614)</f>
        <v/>
      </c>
      <c r="J3072" t="str">
        <f>IF(ISBLANK('dein eigenes'!$A614),"",'dein eigenes'!H614)</f>
        <v/>
      </c>
      <c r="K3072" t="str">
        <f>IF(ISBLANK('dein eigenes'!$A614),"",'dein eigenes'!I614)</f>
        <v/>
      </c>
      <c r="L3072" t="str">
        <f>IF(ISBLANK('dein eigenes'!$A614),"",'dein eigenes'!J614)</f>
        <v/>
      </c>
      <c r="M3072" s="64">
        <f t="shared" si="338"/>
        <v>0</v>
      </c>
    </row>
    <row r="3073" spans="1:13" x14ac:dyDescent="0.25">
      <c r="A3073" t="str">
        <f t="shared" si="339"/>
        <v/>
      </c>
      <c r="B3073">
        <f t="shared" si="340"/>
        <v>0</v>
      </c>
      <c r="C3073" t="str">
        <f>IF(ISBLANK('dein eigenes'!$A615),"",'dein eigenes'!A615)</f>
        <v/>
      </c>
      <c r="D3073" t="str">
        <f>IF(ISBLANK('dein eigenes'!$A615),"",'dein eigenes'!B615)</f>
        <v/>
      </c>
      <c r="E3073" t="str">
        <f>IF(ISBLANK('dein eigenes'!$A615),"",'dein eigenes'!C615)</f>
        <v/>
      </c>
      <c r="F3073" t="str">
        <f>IF(ISBLANK('dein eigenes'!$A615),"",'dein eigenes'!D615)</f>
        <v/>
      </c>
      <c r="G3073" t="str">
        <f>IF(ISBLANK('dein eigenes'!$A615),"",'dein eigenes'!E615)</f>
        <v/>
      </c>
      <c r="H3073" t="str">
        <f>IF(ISBLANK('dein eigenes'!$A615),"",'dein eigenes'!F615)</f>
        <v/>
      </c>
      <c r="I3073" t="str">
        <f>IF(ISBLANK('dein eigenes'!$A615),"",'dein eigenes'!G615)</f>
        <v/>
      </c>
      <c r="J3073" t="str">
        <f>IF(ISBLANK('dein eigenes'!$A615),"",'dein eigenes'!H615)</f>
        <v/>
      </c>
      <c r="K3073" t="str">
        <f>IF(ISBLANK('dein eigenes'!$A615),"",'dein eigenes'!I615)</f>
        <v/>
      </c>
      <c r="L3073" t="str">
        <f>IF(ISBLANK('dein eigenes'!$A615),"",'dein eigenes'!J615)</f>
        <v/>
      </c>
      <c r="M3073" s="64">
        <f t="shared" si="338"/>
        <v>0</v>
      </c>
    </row>
    <row r="3074" spans="1:13" x14ac:dyDescent="0.25">
      <c r="A3074" t="str">
        <f t="shared" si="339"/>
        <v/>
      </c>
      <c r="B3074">
        <f t="shared" si="340"/>
        <v>0</v>
      </c>
      <c r="C3074" t="str">
        <f>IF(ISBLANK('dein eigenes'!$A616),"",'dein eigenes'!A616)</f>
        <v/>
      </c>
      <c r="D3074" t="str">
        <f>IF(ISBLANK('dein eigenes'!$A616),"",'dein eigenes'!B616)</f>
        <v/>
      </c>
      <c r="E3074" t="str">
        <f>IF(ISBLANK('dein eigenes'!$A616),"",'dein eigenes'!C616)</f>
        <v/>
      </c>
      <c r="F3074" t="str">
        <f>IF(ISBLANK('dein eigenes'!$A616),"",'dein eigenes'!D616)</f>
        <v/>
      </c>
      <c r="G3074" t="str">
        <f>IF(ISBLANK('dein eigenes'!$A616),"",'dein eigenes'!E616)</f>
        <v/>
      </c>
      <c r="H3074" t="str">
        <f>IF(ISBLANK('dein eigenes'!$A616),"",'dein eigenes'!F616)</f>
        <v/>
      </c>
      <c r="I3074" t="str">
        <f>IF(ISBLANK('dein eigenes'!$A616),"",'dein eigenes'!G616)</f>
        <v/>
      </c>
      <c r="J3074" t="str">
        <f>IF(ISBLANK('dein eigenes'!$A616),"",'dein eigenes'!H616)</f>
        <v/>
      </c>
      <c r="K3074" t="str">
        <f>IF(ISBLANK('dein eigenes'!$A616),"",'dein eigenes'!I616)</f>
        <v/>
      </c>
      <c r="L3074" t="str">
        <f>IF(ISBLANK('dein eigenes'!$A616),"",'dein eigenes'!J616)</f>
        <v/>
      </c>
      <c r="M3074" s="64">
        <f t="shared" si="338"/>
        <v>0</v>
      </c>
    </row>
    <row r="3075" spans="1:13" x14ac:dyDescent="0.25">
      <c r="A3075" t="str">
        <f t="shared" si="339"/>
        <v/>
      </c>
      <c r="B3075">
        <f t="shared" si="340"/>
        <v>0</v>
      </c>
      <c r="C3075" t="str">
        <f>IF(ISBLANK('dein eigenes'!$A617),"",'dein eigenes'!A617)</f>
        <v/>
      </c>
      <c r="D3075" t="str">
        <f>IF(ISBLANK('dein eigenes'!$A617),"",'dein eigenes'!B617)</f>
        <v/>
      </c>
      <c r="E3075" t="str">
        <f>IF(ISBLANK('dein eigenes'!$A617),"",'dein eigenes'!C617)</f>
        <v/>
      </c>
      <c r="F3075" t="str">
        <f>IF(ISBLANK('dein eigenes'!$A617),"",'dein eigenes'!D617)</f>
        <v/>
      </c>
      <c r="G3075" t="str">
        <f>IF(ISBLANK('dein eigenes'!$A617),"",'dein eigenes'!E617)</f>
        <v/>
      </c>
      <c r="H3075" t="str">
        <f>IF(ISBLANK('dein eigenes'!$A617),"",'dein eigenes'!F617)</f>
        <v/>
      </c>
      <c r="I3075" t="str">
        <f>IF(ISBLANK('dein eigenes'!$A617),"",'dein eigenes'!G617)</f>
        <v/>
      </c>
      <c r="J3075" t="str">
        <f>IF(ISBLANK('dein eigenes'!$A617),"",'dein eigenes'!H617)</f>
        <v/>
      </c>
      <c r="K3075" t="str">
        <f>IF(ISBLANK('dein eigenes'!$A617),"",'dein eigenes'!I617)</f>
        <v/>
      </c>
      <c r="L3075" t="str">
        <f>IF(ISBLANK('dein eigenes'!$A617),"",'dein eigenes'!J617)</f>
        <v/>
      </c>
      <c r="M3075" s="64">
        <f t="shared" si="338"/>
        <v>0</v>
      </c>
    </row>
    <row r="3076" spans="1:13" x14ac:dyDescent="0.25">
      <c r="A3076" t="str">
        <f t="shared" si="339"/>
        <v/>
      </c>
      <c r="B3076">
        <f t="shared" si="340"/>
        <v>0</v>
      </c>
      <c r="C3076" t="str">
        <f>IF(ISBLANK('dein eigenes'!$A618),"",'dein eigenes'!A618)</f>
        <v/>
      </c>
      <c r="D3076" t="str">
        <f>IF(ISBLANK('dein eigenes'!$A618),"",'dein eigenes'!B618)</f>
        <v/>
      </c>
      <c r="E3076" t="str">
        <f>IF(ISBLANK('dein eigenes'!$A618),"",'dein eigenes'!C618)</f>
        <v/>
      </c>
      <c r="F3076" t="str">
        <f>IF(ISBLANK('dein eigenes'!$A618),"",'dein eigenes'!D618)</f>
        <v/>
      </c>
      <c r="G3076" t="str">
        <f>IF(ISBLANK('dein eigenes'!$A618),"",'dein eigenes'!E618)</f>
        <v/>
      </c>
      <c r="H3076" t="str">
        <f>IF(ISBLANK('dein eigenes'!$A618),"",'dein eigenes'!F618)</f>
        <v/>
      </c>
      <c r="I3076" t="str">
        <f>IF(ISBLANK('dein eigenes'!$A618),"",'dein eigenes'!G618)</f>
        <v/>
      </c>
      <c r="J3076" t="str">
        <f>IF(ISBLANK('dein eigenes'!$A618),"",'dein eigenes'!H618)</f>
        <v/>
      </c>
      <c r="K3076" t="str">
        <f>IF(ISBLANK('dein eigenes'!$A618),"",'dein eigenes'!I618)</f>
        <v/>
      </c>
      <c r="L3076" t="str">
        <f>IF(ISBLANK('dein eigenes'!$A618),"",'dein eigenes'!J618)</f>
        <v/>
      </c>
      <c r="M3076" s="64">
        <f t="shared" si="338"/>
        <v>0</v>
      </c>
    </row>
    <row r="3077" spans="1:13" x14ac:dyDescent="0.25">
      <c r="A3077" t="str">
        <f t="shared" si="339"/>
        <v/>
      </c>
      <c r="B3077">
        <f t="shared" si="340"/>
        <v>0</v>
      </c>
      <c r="C3077" t="str">
        <f>IF(ISBLANK('dein eigenes'!$A619),"",'dein eigenes'!A619)</f>
        <v/>
      </c>
      <c r="D3077" t="str">
        <f>IF(ISBLANK('dein eigenes'!$A619),"",'dein eigenes'!B619)</f>
        <v/>
      </c>
      <c r="E3077" t="str">
        <f>IF(ISBLANK('dein eigenes'!$A619),"",'dein eigenes'!C619)</f>
        <v/>
      </c>
      <c r="F3077" t="str">
        <f>IF(ISBLANK('dein eigenes'!$A619),"",'dein eigenes'!D619)</f>
        <v/>
      </c>
      <c r="G3077" t="str">
        <f>IF(ISBLANK('dein eigenes'!$A619),"",'dein eigenes'!E619)</f>
        <v/>
      </c>
      <c r="H3077" t="str">
        <f>IF(ISBLANK('dein eigenes'!$A619),"",'dein eigenes'!F619)</f>
        <v/>
      </c>
      <c r="I3077" t="str">
        <f>IF(ISBLANK('dein eigenes'!$A619),"",'dein eigenes'!G619)</f>
        <v/>
      </c>
      <c r="J3077" t="str">
        <f>IF(ISBLANK('dein eigenes'!$A619),"",'dein eigenes'!H619)</f>
        <v/>
      </c>
      <c r="K3077" t="str">
        <f>IF(ISBLANK('dein eigenes'!$A619),"",'dein eigenes'!I619)</f>
        <v/>
      </c>
      <c r="L3077" t="str">
        <f>IF(ISBLANK('dein eigenes'!$A619),"",'dein eigenes'!J619)</f>
        <v/>
      </c>
      <c r="M3077" s="64">
        <f t="shared" si="338"/>
        <v>0</v>
      </c>
    </row>
    <row r="3078" spans="1:13" x14ac:dyDescent="0.25">
      <c r="A3078" t="str">
        <f t="shared" si="339"/>
        <v/>
      </c>
      <c r="B3078">
        <f t="shared" si="340"/>
        <v>0</v>
      </c>
      <c r="C3078" t="str">
        <f>IF(ISBLANK('dein eigenes'!$A620),"",'dein eigenes'!A620)</f>
        <v/>
      </c>
      <c r="D3078" t="str">
        <f>IF(ISBLANK('dein eigenes'!$A620),"",'dein eigenes'!B620)</f>
        <v/>
      </c>
      <c r="E3078" t="str">
        <f>IF(ISBLANK('dein eigenes'!$A620),"",'dein eigenes'!C620)</f>
        <v/>
      </c>
      <c r="F3078" t="str">
        <f>IF(ISBLANK('dein eigenes'!$A620),"",'dein eigenes'!D620)</f>
        <v/>
      </c>
      <c r="G3078" t="str">
        <f>IF(ISBLANK('dein eigenes'!$A620),"",'dein eigenes'!E620)</f>
        <v/>
      </c>
      <c r="H3078" t="str">
        <f>IF(ISBLANK('dein eigenes'!$A620),"",'dein eigenes'!F620)</f>
        <v/>
      </c>
      <c r="I3078" t="str">
        <f>IF(ISBLANK('dein eigenes'!$A620),"",'dein eigenes'!G620)</f>
        <v/>
      </c>
      <c r="J3078" t="str">
        <f>IF(ISBLANK('dein eigenes'!$A620),"",'dein eigenes'!H620)</f>
        <v/>
      </c>
      <c r="K3078" t="str">
        <f>IF(ISBLANK('dein eigenes'!$A620),"",'dein eigenes'!I620)</f>
        <v/>
      </c>
      <c r="L3078" t="str">
        <f>IF(ISBLANK('dein eigenes'!$A620),"",'dein eigenes'!J620)</f>
        <v/>
      </c>
      <c r="M3078" s="64">
        <f t="shared" si="338"/>
        <v>0</v>
      </c>
    </row>
    <row r="3079" spans="1:13" x14ac:dyDescent="0.25">
      <c r="A3079" t="str">
        <f t="shared" si="339"/>
        <v/>
      </c>
      <c r="B3079">
        <f t="shared" si="340"/>
        <v>0</v>
      </c>
      <c r="C3079" t="str">
        <f>IF(ISBLANK('dein eigenes'!$A621),"",'dein eigenes'!A621)</f>
        <v/>
      </c>
      <c r="D3079" t="str">
        <f>IF(ISBLANK('dein eigenes'!$A621),"",'dein eigenes'!B621)</f>
        <v/>
      </c>
      <c r="E3079" t="str">
        <f>IF(ISBLANK('dein eigenes'!$A621),"",'dein eigenes'!C621)</f>
        <v/>
      </c>
      <c r="F3079" t="str">
        <f>IF(ISBLANK('dein eigenes'!$A621),"",'dein eigenes'!D621)</f>
        <v/>
      </c>
      <c r="G3079" t="str">
        <f>IF(ISBLANK('dein eigenes'!$A621),"",'dein eigenes'!E621)</f>
        <v/>
      </c>
      <c r="H3079" t="str">
        <f>IF(ISBLANK('dein eigenes'!$A621),"",'dein eigenes'!F621)</f>
        <v/>
      </c>
      <c r="I3079" t="str">
        <f>IF(ISBLANK('dein eigenes'!$A621),"",'dein eigenes'!G621)</f>
        <v/>
      </c>
      <c r="J3079" t="str">
        <f>IF(ISBLANK('dein eigenes'!$A621),"",'dein eigenes'!H621)</f>
        <v/>
      </c>
      <c r="K3079" t="str">
        <f>IF(ISBLANK('dein eigenes'!$A621),"",'dein eigenes'!I621)</f>
        <v/>
      </c>
      <c r="L3079" t="str">
        <f>IF(ISBLANK('dein eigenes'!$A621),"",'dein eigenes'!J621)</f>
        <v/>
      </c>
      <c r="M3079" s="64">
        <f t="shared" si="338"/>
        <v>0</v>
      </c>
    </row>
    <row r="3080" spans="1:13" x14ac:dyDescent="0.25">
      <c r="A3080" t="str">
        <f t="shared" si="339"/>
        <v/>
      </c>
      <c r="B3080">
        <f t="shared" si="340"/>
        <v>0</v>
      </c>
      <c r="C3080" t="str">
        <f>IF(ISBLANK('dein eigenes'!$A622),"",'dein eigenes'!A622)</f>
        <v/>
      </c>
      <c r="D3080" t="str">
        <f>IF(ISBLANK('dein eigenes'!$A622),"",'dein eigenes'!B622)</f>
        <v/>
      </c>
      <c r="E3080" t="str">
        <f>IF(ISBLANK('dein eigenes'!$A622),"",'dein eigenes'!C622)</f>
        <v/>
      </c>
      <c r="F3080" t="str">
        <f>IF(ISBLANK('dein eigenes'!$A622),"",'dein eigenes'!D622)</f>
        <v/>
      </c>
      <c r="G3080" t="str">
        <f>IF(ISBLANK('dein eigenes'!$A622),"",'dein eigenes'!E622)</f>
        <v/>
      </c>
      <c r="H3080" t="str">
        <f>IF(ISBLANK('dein eigenes'!$A622),"",'dein eigenes'!F622)</f>
        <v/>
      </c>
      <c r="I3080" t="str">
        <f>IF(ISBLANK('dein eigenes'!$A622),"",'dein eigenes'!G622)</f>
        <v/>
      </c>
      <c r="J3080" t="str">
        <f>IF(ISBLANK('dein eigenes'!$A622),"",'dein eigenes'!H622)</f>
        <v/>
      </c>
      <c r="K3080" t="str">
        <f>IF(ISBLANK('dein eigenes'!$A622),"",'dein eigenes'!I622)</f>
        <v/>
      </c>
      <c r="L3080" t="str">
        <f>IF(ISBLANK('dein eigenes'!$A622),"",'dein eigenes'!J622)</f>
        <v/>
      </c>
      <c r="M3080" s="64">
        <f t="shared" si="338"/>
        <v>0</v>
      </c>
    </row>
    <row r="3081" spans="1:13" x14ac:dyDescent="0.25">
      <c r="A3081" t="str">
        <f t="shared" si="339"/>
        <v/>
      </c>
      <c r="B3081">
        <f t="shared" si="340"/>
        <v>0</v>
      </c>
      <c r="C3081" t="str">
        <f>IF(ISBLANK('dein eigenes'!$A623),"",'dein eigenes'!A623)</f>
        <v/>
      </c>
      <c r="D3081" t="str">
        <f>IF(ISBLANK('dein eigenes'!$A623),"",'dein eigenes'!B623)</f>
        <v/>
      </c>
      <c r="E3081" t="str">
        <f>IF(ISBLANK('dein eigenes'!$A623),"",'dein eigenes'!C623)</f>
        <v/>
      </c>
      <c r="F3081" t="str">
        <f>IF(ISBLANK('dein eigenes'!$A623),"",'dein eigenes'!D623)</f>
        <v/>
      </c>
      <c r="G3081" t="str">
        <f>IF(ISBLANK('dein eigenes'!$A623),"",'dein eigenes'!E623)</f>
        <v/>
      </c>
      <c r="H3081" t="str">
        <f>IF(ISBLANK('dein eigenes'!$A623),"",'dein eigenes'!F623)</f>
        <v/>
      </c>
      <c r="I3081" t="str">
        <f>IF(ISBLANK('dein eigenes'!$A623),"",'dein eigenes'!G623)</f>
        <v/>
      </c>
      <c r="J3081" t="str">
        <f>IF(ISBLANK('dein eigenes'!$A623),"",'dein eigenes'!H623)</f>
        <v/>
      </c>
      <c r="K3081" t="str">
        <f>IF(ISBLANK('dein eigenes'!$A623),"",'dein eigenes'!I623)</f>
        <v/>
      </c>
      <c r="L3081" t="str">
        <f>IF(ISBLANK('dein eigenes'!$A623),"",'dein eigenes'!J623)</f>
        <v/>
      </c>
      <c r="M3081" s="64">
        <f t="shared" si="338"/>
        <v>0</v>
      </c>
    </row>
    <row r="3082" spans="1:13" x14ac:dyDescent="0.25">
      <c r="A3082" t="str">
        <f t="shared" si="339"/>
        <v/>
      </c>
      <c r="B3082">
        <f t="shared" si="340"/>
        <v>0</v>
      </c>
      <c r="C3082" t="str">
        <f>IF(ISBLANK('dein eigenes'!$A624),"",'dein eigenes'!A624)</f>
        <v/>
      </c>
      <c r="D3082" t="str">
        <f>IF(ISBLANK('dein eigenes'!$A624),"",'dein eigenes'!B624)</f>
        <v/>
      </c>
      <c r="E3082" t="str">
        <f>IF(ISBLANK('dein eigenes'!$A624),"",'dein eigenes'!C624)</f>
        <v/>
      </c>
      <c r="F3082" t="str">
        <f>IF(ISBLANK('dein eigenes'!$A624),"",'dein eigenes'!D624)</f>
        <v/>
      </c>
      <c r="G3082" t="str">
        <f>IF(ISBLANK('dein eigenes'!$A624),"",'dein eigenes'!E624)</f>
        <v/>
      </c>
      <c r="H3082" t="str">
        <f>IF(ISBLANK('dein eigenes'!$A624),"",'dein eigenes'!F624)</f>
        <v/>
      </c>
      <c r="I3082" t="str">
        <f>IF(ISBLANK('dein eigenes'!$A624),"",'dein eigenes'!G624)</f>
        <v/>
      </c>
      <c r="J3082" t="str">
        <f>IF(ISBLANK('dein eigenes'!$A624),"",'dein eigenes'!H624)</f>
        <v/>
      </c>
      <c r="K3082" t="str">
        <f>IF(ISBLANK('dein eigenes'!$A624),"",'dein eigenes'!I624)</f>
        <v/>
      </c>
      <c r="L3082" t="str">
        <f>IF(ISBLANK('dein eigenes'!$A624),"",'dein eigenes'!J624)</f>
        <v/>
      </c>
      <c r="M3082" s="64">
        <f t="shared" si="338"/>
        <v>0</v>
      </c>
    </row>
    <row r="3083" spans="1:13" x14ac:dyDescent="0.25">
      <c r="A3083" t="str">
        <f t="shared" si="339"/>
        <v/>
      </c>
      <c r="B3083">
        <f t="shared" si="340"/>
        <v>0</v>
      </c>
      <c r="C3083" t="str">
        <f>IF(ISBLANK('dein eigenes'!$A625),"",'dein eigenes'!A625)</f>
        <v/>
      </c>
      <c r="D3083" t="str">
        <f>IF(ISBLANK('dein eigenes'!$A625),"",'dein eigenes'!B625)</f>
        <v/>
      </c>
      <c r="E3083" t="str">
        <f>IF(ISBLANK('dein eigenes'!$A625),"",'dein eigenes'!C625)</f>
        <v/>
      </c>
      <c r="F3083" t="str">
        <f>IF(ISBLANK('dein eigenes'!$A625),"",'dein eigenes'!D625)</f>
        <v/>
      </c>
      <c r="G3083" t="str">
        <f>IF(ISBLANK('dein eigenes'!$A625),"",'dein eigenes'!E625)</f>
        <v/>
      </c>
      <c r="H3083" t="str">
        <f>IF(ISBLANK('dein eigenes'!$A625),"",'dein eigenes'!F625)</f>
        <v/>
      </c>
      <c r="I3083" t="str">
        <f>IF(ISBLANK('dein eigenes'!$A625),"",'dein eigenes'!G625)</f>
        <v/>
      </c>
      <c r="J3083" t="str">
        <f>IF(ISBLANK('dein eigenes'!$A625),"",'dein eigenes'!H625)</f>
        <v/>
      </c>
      <c r="K3083" t="str">
        <f>IF(ISBLANK('dein eigenes'!$A625),"",'dein eigenes'!I625)</f>
        <v/>
      </c>
      <c r="L3083" t="str">
        <f>IF(ISBLANK('dein eigenes'!$A625),"",'dein eigenes'!J625)</f>
        <v/>
      </c>
      <c r="M3083" s="64">
        <f t="shared" si="338"/>
        <v>0</v>
      </c>
    </row>
    <row r="3084" spans="1:13" x14ac:dyDescent="0.25">
      <c r="A3084" t="str">
        <f t="shared" si="339"/>
        <v/>
      </c>
      <c r="B3084">
        <f t="shared" si="340"/>
        <v>0</v>
      </c>
      <c r="C3084" t="str">
        <f>IF(ISBLANK('dein eigenes'!$A626),"",'dein eigenes'!A626)</f>
        <v/>
      </c>
      <c r="D3084" t="str">
        <f>IF(ISBLANK('dein eigenes'!$A626),"",'dein eigenes'!B626)</f>
        <v/>
      </c>
      <c r="E3084" t="str">
        <f>IF(ISBLANK('dein eigenes'!$A626),"",'dein eigenes'!C626)</f>
        <v/>
      </c>
      <c r="F3084" t="str">
        <f>IF(ISBLANK('dein eigenes'!$A626),"",'dein eigenes'!D626)</f>
        <v/>
      </c>
      <c r="G3084" t="str">
        <f>IF(ISBLANK('dein eigenes'!$A626),"",'dein eigenes'!E626)</f>
        <v/>
      </c>
      <c r="H3084" t="str">
        <f>IF(ISBLANK('dein eigenes'!$A626),"",'dein eigenes'!F626)</f>
        <v/>
      </c>
      <c r="I3084" t="str">
        <f>IF(ISBLANK('dein eigenes'!$A626),"",'dein eigenes'!G626)</f>
        <v/>
      </c>
      <c r="J3084" t="str">
        <f>IF(ISBLANK('dein eigenes'!$A626),"",'dein eigenes'!H626)</f>
        <v/>
      </c>
      <c r="K3084" t="str">
        <f>IF(ISBLANK('dein eigenes'!$A626),"",'dein eigenes'!I626)</f>
        <v/>
      </c>
      <c r="L3084" t="str">
        <f>IF(ISBLANK('dein eigenes'!$A626),"",'dein eigenes'!J626)</f>
        <v/>
      </c>
      <c r="M3084" s="64">
        <f t="shared" si="338"/>
        <v>0</v>
      </c>
    </row>
    <row r="3085" spans="1:13" x14ac:dyDescent="0.25">
      <c r="A3085" t="str">
        <f t="shared" si="339"/>
        <v/>
      </c>
      <c r="B3085">
        <f t="shared" si="340"/>
        <v>0</v>
      </c>
      <c r="C3085" t="str">
        <f>IF(ISBLANK('dein eigenes'!$A627),"",'dein eigenes'!A627)</f>
        <v/>
      </c>
      <c r="D3085" t="str">
        <f>IF(ISBLANK('dein eigenes'!$A627),"",'dein eigenes'!B627)</f>
        <v/>
      </c>
      <c r="E3085" t="str">
        <f>IF(ISBLANK('dein eigenes'!$A627),"",'dein eigenes'!C627)</f>
        <v/>
      </c>
      <c r="F3085" t="str">
        <f>IF(ISBLANK('dein eigenes'!$A627),"",'dein eigenes'!D627)</f>
        <v/>
      </c>
      <c r="G3085" t="str">
        <f>IF(ISBLANK('dein eigenes'!$A627),"",'dein eigenes'!E627)</f>
        <v/>
      </c>
      <c r="H3085" t="str">
        <f>IF(ISBLANK('dein eigenes'!$A627),"",'dein eigenes'!F627)</f>
        <v/>
      </c>
      <c r="I3085" t="str">
        <f>IF(ISBLANK('dein eigenes'!$A627),"",'dein eigenes'!G627)</f>
        <v/>
      </c>
      <c r="J3085" t="str">
        <f>IF(ISBLANK('dein eigenes'!$A627),"",'dein eigenes'!H627)</f>
        <v/>
      </c>
      <c r="K3085" t="str">
        <f>IF(ISBLANK('dein eigenes'!$A627),"",'dein eigenes'!I627)</f>
        <v/>
      </c>
      <c r="L3085" t="str">
        <f>IF(ISBLANK('dein eigenes'!$A627),"",'dein eigenes'!J627)</f>
        <v/>
      </c>
      <c r="M3085" s="64">
        <f t="shared" si="338"/>
        <v>0</v>
      </c>
    </row>
    <row r="3086" spans="1:13" x14ac:dyDescent="0.25">
      <c r="A3086" t="str">
        <f t="shared" si="339"/>
        <v/>
      </c>
      <c r="B3086">
        <f t="shared" si="340"/>
        <v>0</v>
      </c>
      <c r="C3086" t="str">
        <f>IF(ISBLANK('dein eigenes'!$A628),"",'dein eigenes'!A628)</f>
        <v/>
      </c>
      <c r="D3086" t="str">
        <f>IF(ISBLANK('dein eigenes'!$A628),"",'dein eigenes'!B628)</f>
        <v/>
      </c>
      <c r="E3086" t="str">
        <f>IF(ISBLANK('dein eigenes'!$A628),"",'dein eigenes'!C628)</f>
        <v/>
      </c>
      <c r="F3086" t="str">
        <f>IF(ISBLANK('dein eigenes'!$A628),"",'dein eigenes'!D628)</f>
        <v/>
      </c>
      <c r="G3086" t="str">
        <f>IF(ISBLANK('dein eigenes'!$A628),"",'dein eigenes'!E628)</f>
        <v/>
      </c>
      <c r="H3086" t="str">
        <f>IF(ISBLANK('dein eigenes'!$A628),"",'dein eigenes'!F628)</f>
        <v/>
      </c>
      <c r="I3086" t="str">
        <f>IF(ISBLANK('dein eigenes'!$A628),"",'dein eigenes'!G628)</f>
        <v/>
      </c>
      <c r="J3086" t="str">
        <f>IF(ISBLANK('dein eigenes'!$A628),"",'dein eigenes'!H628)</f>
        <v/>
      </c>
      <c r="K3086" t="str">
        <f>IF(ISBLANK('dein eigenes'!$A628),"",'dein eigenes'!I628)</f>
        <v/>
      </c>
      <c r="L3086" t="str">
        <f>IF(ISBLANK('dein eigenes'!$A628),"",'dein eigenes'!J628)</f>
        <v/>
      </c>
      <c r="M3086" s="64">
        <f t="shared" si="338"/>
        <v>0</v>
      </c>
    </row>
    <row r="3087" spans="1:13" x14ac:dyDescent="0.25">
      <c r="A3087" t="str">
        <f t="shared" si="339"/>
        <v/>
      </c>
      <c r="B3087">
        <f t="shared" si="340"/>
        <v>0</v>
      </c>
      <c r="C3087" t="str">
        <f>IF(ISBLANK('dein eigenes'!$A629),"",'dein eigenes'!A629)</f>
        <v/>
      </c>
      <c r="D3087" t="str">
        <f>IF(ISBLANK('dein eigenes'!$A629),"",'dein eigenes'!B629)</f>
        <v/>
      </c>
      <c r="E3087" t="str">
        <f>IF(ISBLANK('dein eigenes'!$A629),"",'dein eigenes'!C629)</f>
        <v/>
      </c>
      <c r="F3087" t="str">
        <f>IF(ISBLANK('dein eigenes'!$A629),"",'dein eigenes'!D629)</f>
        <v/>
      </c>
      <c r="G3087" t="str">
        <f>IF(ISBLANK('dein eigenes'!$A629),"",'dein eigenes'!E629)</f>
        <v/>
      </c>
      <c r="H3087" t="str">
        <f>IF(ISBLANK('dein eigenes'!$A629),"",'dein eigenes'!F629)</f>
        <v/>
      </c>
      <c r="I3087" t="str">
        <f>IF(ISBLANK('dein eigenes'!$A629),"",'dein eigenes'!G629)</f>
        <v/>
      </c>
      <c r="J3087" t="str">
        <f>IF(ISBLANK('dein eigenes'!$A629),"",'dein eigenes'!H629)</f>
        <v/>
      </c>
      <c r="K3087" t="str">
        <f>IF(ISBLANK('dein eigenes'!$A629),"",'dein eigenes'!I629)</f>
        <v/>
      </c>
      <c r="L3087" t="str">
        <f>IF(ISBLANK('dein eigenes'!$A629),"",'dein eigenes'!J629)</f>
        <v/>
      </c>
      <c r="M3087" s="64">
        <f t="shared" si="338"/>
        <v>0</v>
      </c>
    </row>
    <row r="3088" spans="1:13" x14ac:dyDescent="0.25">
      <c r="A3088" t="str">
        <f t="shared" si="339"/>
        <v/>
      </c>
      <c r="B3088">
        <f t="shared" si="340"/>
        <v>0</v>
      </c>
      <c r="C3088" t="str">
        <f>IF(ISBLANK('dein eigenes'!$A630),"",'dein eigenes'!A630)</f>
        <v/>
      </c>
      <c r="D3088" t="str">
        <f>IF(ISBLANK('dein eigenes'!$A630),"",'dein eigenes'!B630)</f>
        <v/>
      </c>
      <c r="E3088" t="str">
        <f>IF(ISBLANK('dein eigenes'!$A630),"",'dein eigenes'!C630)</f>
        <v/>
      </c>
      <c r="F3088" t="str">
        <f>IF(ISBLANK('dein eigenes'!$A630),"",'dein eigenes'!D630)</f>
        <v/>
      </c>
      <c r="G3088" t="str">
        <f>IF(ISBLANK('dein eigenes'!$A630),"",'dein eigenes'!E630)</f>
        <v/>
      </c>
      <c r="H3088" t="str">
        <f>IF(ISBLANK('dein eigenes'!$A630),"",'dein eigenes'!F630)</f>
        <v/>
      </c>
      <c r="I3088" t="str">
        <f>IF(ISBLANK('dein eigenes'!$A630),"",'dein eigenes'!G630)</f>
        <v/>
      </c>
      <c r="J3088" t="str">
        <f>IF(ISBLANK('dein eigenes'!$A630),"",'dein eigenes'!H630)</f>
        <v/>
      </c>
      <c r="K3088" t="str">
        <f>IF(ISBLANK('dein eigenes'!$A630),"",'dein eigenes'!I630)</f>
        <v/>
      </c>
      <c r="L3088" t="str">
        <f>IF(ISBLANK('dein eigenes'!$A630),"",'dein eigenes'!J630)</f>
        <v/>
      </c>
      <c r="M3088" s="64">
        <f t="shared" si="338"/>
        <v>0</v>
      </c>
    </row>
    <row r="3089" spans="1:13" x14ac:dyDescent="0.25">
      <c r="A3089" t="str">
        <f t="shared" si="339"/>
        <v/>
      </c>
      <c r="B3089">
        <f t="shared" si="340"/>
        <v>0</v>
      </c>
      <c r="C3089" t="str">
        <f>IF(ISBLANK('dein eigenes'!$A631),"",'dein eigenes'!A631)</f>
        <v/>
      </c>
      <c r="D3089" t="str">
        <f>IF(ISBLANK('dein eigenes'!$A631),"",'dein eigenes'!B631)</f>
        <v/>
      </c>
      <c r="E3089" t="str">
        <f>IF(ISBLANK('dein eigenes'!$A631),"",'dein eigenes'!C631)</f>
        <v/>
      </c>
      <c r="F3089" t="str">
        <f>IF(ISBLANK('dein eigenes'!$A631),"",'dein eigenes'!D631)</f>
        <v/>
      </c>
      <c r="G3089" t="str">
        <f>IF(ISBLANK('dein eigenes'!$A631),"",'dein eigenes'!E631)</f>
        <v/>
      </c>
      <c r="H3089" t="str">
        <f>IF(ISBLANK('dein eigenes'!$A631),"",'dein eigenes'!F631)</f>
        <v/>
      </c>
      <c r="I3089" t="str">
        <f>IF(ISBLANK('dein eigenes'!$A631),"",'dein eigenes'!G631)</f>
        <v/>
      </c>
      <c r="J3089" t="str">
        <f>IF(ISBLANK('dein eigenes'!$A631),"",'dein eigenes'!H631)</f>
        <v/>
      </c>
      <c r="K3089" t="str">
        <f>IF(ISBLANK('dein eigenes'!$A631),"",'dein eigenes'!I631)</f>
        <v/>
      </c>
      <c r="L3089" t="str">
        <f>IF(ISBLANK('dein eigenes'!$A631),"",'dein eigenes'!J631)</f>
        <v/>
      </c>
      <c r="M3089" s="64">
        <f t="shared" si="338"/>
        <v>0</v>
      </c>
    </row>
    <row r="3090" spans="1:13" x14ac:dyDescent="0.25">
      <c r="A3090" t="str">
        <f t="shared" si="339"/>
        <v/>
      </c>
      <c r="B3090">
        <f t="shared" si="340"/>
        <v>0</v>
      </c>
      <c r="C3090" t="str">
        <f>IF(ISBLANK('dein eigenes'!$A632),"",'dein eigenes'!A632)</f>
        <v/>
      </c>
      <c r="D3090" t="str">
        <f>IF(ISBLANK('dein eigenes'!$A632),"",'dein eigenes'!B632)</f>
        <v/>
      </c>
      <c r="E3090" t="str">
        <f>IF(ISBLANK('dein eigenes'!$A632),"",'dein eigenes'!C632)</f>
        <v/>
      </c>
      <c r="F3090" t="str">
        <f>IF(ISBLANK('dein eigenes'!$A632),"",'dein eigenes'!D632)</f>
        <v/>
      </c>
      <c r="G3090" t="str">
        <f>IF(ISBLANK('dein eigenes'!$A632),"",'dein eigenes'!E632)</f>
        <v/>
      </c>
      <c r="H3090" t="str">
        <f>IF(ISBLANK('dein eigenes'!$A632),"",'dein eigenes'!F632)</f>
        <v/>
      </c>
      <c r="I3090" t="str">
        <f>IF(ISBLANK('dein eigenes'!$A632),"",'dein eigenes'!G632)</f>
        <v/>
      </c>
      <c r="J3090" t="str">
        <f>IF(ISBLANK('dein eigenes'!$A632),"",'dein eigenes'!H632)</f>
        <v/>
      </c>
      <c r="K3090" t="str">
        <f>IF(ISBLANK('dein eigenes'!$A632),"",'dein eigenes'!I632)</f>
        <v/>
      </c>
      <c r="L3090" t="str">
        <f>IF(ISBLANK('dein eigenes'!$A632),"",'dein eigenes'!J632)</f>
        <v/>
      </c>
      <c r="M3090" s="64">
        <f t="shared" si="338"/>
        <v>0</v>
      </c>
    </row>
    <row r="3091" spans="1:13" x14ac:dyDescent="0.25">
      <c r="A3091" t="str">
        <f t="shared" si="339"/>
        <v/>
      </c>
      <c r="B3091">
        <f t="shared" si="340"/>
        <v>0</v>
      </c>
      <c r="C3091" t="str">
        <f>IF(ISBLANK('dein eigenes'!$A633),"",'dein eigenes'!A633)</f>
        <v/>
      </c>
      <c r="D3091" t="str">
        <f>IF(ISBLANK('dein eigenes'!$A633),"",'dein eigenes'!B633)</f>
        <v/>
      </c>
      <c r="E3091" t="str">
        <f>IF(ISBLANK('dein eigenes'!$A633),"",'dein eigenes'!C633)</f>
        <v/>
      </c>
      <c r="F3091" t="str">
        <f>IF(ISBLANK('dein eigenes'!$A633),"",'dein eigenes'!D633)</f>
        <v/>
      </c>
      <c r="G3091" t="str">
        <f>IF(ISBLANK('dein eigenes'!$A633),"",'dein eigenes'!E633)</f>
        <v/>
      </c>
      <c r="H3091" t="str">
        <f>IF(ISBLANK('dein eigenes'!$A633),"",'dein eigenes'!F633)</f>
        <v/>
      </c>
      <c r="I3091" t="str">
        <f>IF(ISBLANK('dein eigenes'!$A633),"",'dein eigenes'!G633)</f>
        <v/>
      </c>
      <c r="J3091" t="str">
        <f>IF(ISBLANK('dein eigenes'!$A633),"",'dein eigenes'!H633)</f>
        <v/>
      </c>
      <c r="K3091" t="str">
        <f>IF(ISBLANK('dein eigenes'!$A633),"",'dein eigenes'!I633)</f>
        <v/>
      </c>
      <c r="L3091" t="str">
        <f>IF(ISBLANK('dein eigenes'!$A633),"",'dein eigenes'!J633)</f>
        <v/>
      </c>
      <c r="M3091" s="64">
        <f t="shared" si="338"/>
        <v>0</v>
      </c>
    </row>
    <row r="3092" spans="1:13" x14ac:dyDescent="0.25">
      <c r="A3092" t="str">
        <f t="shared" si="339"/>
        <v/>
      </c>
      <c r="B3092">
        <f t="shared" si="340"/>
        <v>0</v>
      </c>
      <c r="C3092" t="str">
        <f>IF(ISBLANK('dein eigenes'!$A634),"",'dein eigenes'!A634)</f>
        <v/>
      </c>
      <c r="D3092" t="str">
        <f>IF(ISBLANK('dein eigenes'!$A634),"",'dein eigenes'!B634)</f>
        <v/>
      </c>
      <c r="E3092" t="str">
        <f>IF(ISBLANK('dein eigenes'!$A634),"",'dein eigenes'!C634)</f>
        <v/>
      </c>
      <c r="F3092" t="str">
        <f>IF(ISBLANK('dein eigenes'!$A634),"",'dein eigenes'!D634)</f>
        <v/>
      </c>
      <c r="G3092" t="str">
        <f>IF(ISBLANK('dein eigenes'!$A634),"",'dein eigenes'!E634)</f>
        <v/>
      </c>
      <c r="H3092" t="str">
        <f>IF(ISBLANK('dein eigenes'!$A634),"",'dein eigenes'!F634)</f>
        <v/>
      </c>
      <c r="I3092" t="str">
        <f>IF(ISBLANK('dein eigenes'!$A634),"",'dein eigenes'!G634)</f>
        <v/>
      </c>
      <c r="J3092" t="str">
        <f>IF(ISBLANK('dein eigenes'!$A634),"",'dein eigenes'!H634)</f>
        <v/>
      </c>
      <c r="K3092" t="str">
        <f>IF(ISBLANK('dein eigenes'!$A634),"",'dein eigenes'!I634)</f>
        <v/>
      </c>
      <c r="L3092" t="str">
        <f>IF(ISBLANK('dein eigenes'!$A634),"",'dein eigenes'!J634)</f>
        <v/>
      </c>
      <c r="M3092" s="64">
        <f t="shared" si="338"/>
        <v>0</v>
      </c>
    </row>
    <row r="3093" spans="1:13" x14ac:dyDescent="0.25">
      <c r="A3093" t="str">
        <f t="shared" si="339"/>
        <v/>
      </c>
      <c r="B3093">
        <f t="shared" si="340"/>
        <v>0</v>
      </c>
      <c r="C3093" t="str">
        <f>IF(ISBLANK('dein eigenes'!$A635),"",'dein eigenes'!A635)</f>
        <v/>
      </c>
      <c r="D3093" t="str">
        <f>IF(ISBLANK('dein eigenes'!$A635),"",'dein eigenes'!B635)</f>
        <v/>
      </c>
      <c r="E3093" t="str">
        <f>IF(ISBLANK('dein eigenes'!$A635),"",'dein eigenes'!C635)</f>
        <v/>
      </c>
      <c r="F3093" t="str">
        <f>IF(ISBLANK('dein eigenes'!$A635),"",'dein eigenes'!D635)</f>
        <v/>
      </c>
      <c r="G3093" t="str">
        <f>IF(ISBLANK('dein eigenes'!$A635),"",'dein eigenes'!E635)</f>
        <v/>
      </c>
      <c r="H3093" t="str">
        <f>IF(ISBLANK('dein eigenes'!$A635),"",'dein eigenes'!F635)</f>
        <v/>
      </c>
      <c r="I3093" t="str">
        <f>IF(ISBLANK('dein eigenes'!$A635),"",'dein eigenes'!G635)</f>
        <v/>
      </c>
      <c r="J3093" t="str">
        <f>IF(ISBLANK('dein eigenes'!$A635),"",'dein eigenes'!H635)</f>
        <v/>
      </c>
      <c r="K3093" t="str">
        <f>IF(ISBLANK('dein eigenes'!$A635),"",'dein eigenes'!I635)</f>
        <v/>
      </c>
      <c r="L3093" t="str">
        <f>IF(ISBLANK('dein eigenes'!$A635),"",'dein eigenes'!J635)</f>
        <v/>
      </c>
      <c r="M3093" s="64">
        <f t="shared" si="338"/>
        <v>0</v>
      </c>
    </row>
    <row r="3094" spans="1:13" x14ac:dyDescent="0.25">
      <c r="A3094" t="str">
        <f t="shared" si="339"/>
        <v/>
      </c>
      <c r="B3094">
        <f t="shared" si="340"/>
        <v>0</v>
      </c>
      <c r="C3094" t="str">
        <f>IF(ISBLANK('dein eigenes'!$A636),"",'dein eigenes'!A636)</f>
        <v/>
      </c>
      <c r="D3094" t="str">
        <f>IF(ISBLANK('dein eigenes'!$A636),"",'dein eigenes'!B636)</f>
        <v/>
      </c>
      <c r="E3094" t="str">
        <f>IF(ISBLANK('dein eigenes'!$A636),"",'dein eigenes'!C636)</f>
        <v/>
      </c>
      <c r="F3094" t="str">
        <f>IF(ISBLANK('dein eigenes'!$A636),"",'dein eigenes'!D636)</f>
        <v/>
      </c>
      <c r="G3094" t="str">
        <f>IF(ISBLANK('dein eigenes'!$A636),"",'dein eigenes'!E636)</f>
        <v/>
      </c>
      <c r="H3094" t="str">
        <f>IF(ISBLANK('dein eigenes'!$A636),"",'dein eigenes'!F636)</f>
        <v/>
      </c>
      <c r="I3094" t="str">
        <f>IF(ISBLANK('dein eigenes'!$A636),"",'dein eigenes'!G636)</f>
        <v/>
      </c>
      <c r="J3094" t="str">
        <f>IF(ISBLANK('dein eigenes'!$A636),"",'dein eigenes'!H636)</f>
        <v/>
      </c>
      <c r="K3094" t="str">
        <f>IF(ISBLANK('dein eigenes'!$A636),"",'dein eigenes'!I636)</f>
        <v/>
      </c>
      <c r="L3094" t="str">
        <f>IF(ISBLANK('dein eigenes'!$A636),"",'dein eigenes'!J636)</f>
        <v/>
      </c>
      <c r="M3094" s="64">
        <f t="shared" si="338"/>
        <v>0</v>
      </c>
    </row>
    <row r="3095" spans="1:13" x14ac:dyDescent="0.25">
      <c r="A3095" t="str">
        <f t="shared" si="339"/>
        <v/>
      </c>
      <c r="B3095">
        <f t="shared" si="340"/>
        <v>0</v>
      </c>
      <c r="C3095" t="str">
        <f>IF(ISBLANK('dein eigenes'!$A637),"",'dein eigenes'!A637)</f>
        <v/>
      </c>
      <c r="D3095" t="str">
        <f>IF(ISBLANK('dein eigenes'!$A637),"",'dein eigenes'!B637)</f>
        <v/>
      </c>
      <c r="E3095" t="str">
        <f>IF(ISBLANK('dein eigenes'!$A637),"",'dein eigenes'!C637)</f>
        <v/>
      </c>
      <c r="F3095" t="str">
        <f>IF(ISBLANK('dein eigenes'!$A637),"",'dein eigenes'!D637)</f>
        <v/>
      </c>
      <c r="G3095" t="str">
        <f>IF(ISBLANK('dein eigenes'!$A637),"",'dein eigenes'!E637)</f>
        <v/>
      </c>
      <c r="H3095" t="str">
        <f>IF(ISBLANK('dein eigenes'!$A637),"",'dein eigenes'!F637)</f>
        <v/>
      </c>
      <c r="I3095" t="str">
        <f>IF(ISBLANK('dein eigenes'!$A637),"",'dein eigenes'!G637)</f>
        <v/>
      </c>
      <c r="J3095" t="str">
        <f>IF(ISBLANK('dein eigenes'!$A637),"",'dein eigenes'!H637)</f>
        <v/>
      </c>
      <c r="K3095" t="str">
        <f>IF(ISBLANK('dein eigenes'!$A637),"",'dein eigenes'!I637)</f>
        <v/>
      </c>
      <c r="L3095" t="str">
        <f>IF(ISBLANK('dein eigenes'!$A637),"",'dein eigenes'!J637)</f>
        <v/>
      </c>
      <c r="M3095" s="64">
        <f t="shared" si="338"/>
        <v>0</v>
      </c>
    </row>
    <row r="3096" spans="1:13" x14ac:dyDescent="0.25">
      <c r="A3096" t="str">
        <f t="shared" si="339"/>
        <v/>
      </c>
      <c r="B3096">
        <f t="shared" si="340"/>
        <v>0</v>
      </c>
      <c r="C3096" t="str">
        <f>IF(ISBLANK('dein eigenes'!$A638),"",'dein eigenes'!A638)</f>
        <v/>
      </c>
      <c r="D3096" t="str">
        <f>IF(ISBLANK('dein eigenes'!$A638),"",'dein eigenes'!B638)</f>
        <v/>
      </c>
      <c r="E3096" t="str">
        <f>IF(ISBLANK('dein eigenes'!$A638),"",'dein eigenes'!C638)</f>
        <v/>
      </c>
      <c r="F3096" t="str">
        <f>IF(ISBLANK('dein eigenes'!$A638),"",'dein eigenes'!D638)</f>
        <v/>
      </c>
      <c r="G3096" t="str">
        <f>IF(ISBLANK('dein eigenes'!$A638),"",'dein eigenes'!E638)</f>
        <v/>
      </c>
      <c r="H3096" t="str">
        <f>IF(ISBLANK('dein eigenes'!$A638),"",'dein eigenes'!F638)</f>
        <v/>
      </c>
      <c r="I3096" t="str">
        <f>IF(ISBLANK('dein eigenes'!$A638),"",'dein eigenes'!G638)</f>
        <v/>
      </c>
      <c r="J3096" t="str">
        <f>IF(ISBLANK('dein eigenes'!$A638),"",'dein eigenes'!H638)</f>
        <v/>
      </c>
      <c r="K3096" t="str">
        <f>IF(ISBLANK('dein eigenes'!$A638),"",'dein eigenes'!I638)</f>
        <v/>
      </c>
      <c r="L3096" t="str">
        <f>IF(ISBLANK('dein eigenes'!$A638),"",'dein eigenes'!J638)</f>
        <v/>
      </c>
      <c r="M3096" s="64">
        <f t="shared" si="338"/>
        <v>0</v>
      </c>
    </row>
    <row r="3097" spans="1:13" x14ac:dyDescent="0.25">
      <c r="A3097" t="str">
        <f t="shared" si="339"/>
        <v/>
      </c>
      <c r="B3097">
        <f t="shared" si="340"/>
        <v>0</v>
      </c>
      <c r="C3097" t="str">
        <f>IF(ISBLANK('dein eigenes'!$A639),"",'dein eigenes'!A639)</f>
        <v/>
      </c>
      <c r="D3097" t="str">
        <f>IF(ISBLANK('dein eigenes'!$A639),"",'dein eigenes'!B639)</f>
        <v/>
      </c>
      <c r="E3097" t="str">
        <f>IF(ISBLANK('dein eigenes'!$A639),"",'dein eigenes'!C639)</f>
        <v/>
      </c>
      <c r="F3097" t="str">
        <f>IF(ISBLANK('dein eigenes'!$A639),"",'dein eigenes'!D639)</f>
        <v/>
      </c>
      <c r="G3097" t="str">
        <f>IF(ISBLANK('dein eigenes'!$A639),"",'dein eigenes'!E639)</f>
        <v/>
      </c>
      <c r="H3097" t="str">
        <f>IF(ISBLANK('dein eigenes'!$A639),"",'dein eigenes'!F639)</f>
        <v/>
      </c>
      <c r="I3097" t="str">
        <f>IF(ISBLANK('dein eigenes'!$A639),"",'dein eigenes'!G639)</f>
        <v/>
      </c>
      <c r="J3097" t="str">
        <f>IF(ISBLANK('dein eigenes'!$A639),"",'dein eigenes'!H639)</f>
        <v/>
      </c>
      <c r="K3097" t="str">
        <f>IF(ISBLANK('dein eigenes'!$A639),"",'dein eigenes'!I639)</f>
        <v/>
      </c>
      <c r="L3097" t="str">
        <f>IF(ISBLANK('dein eigenes'!$A639),"",'dein eigenes'!J639)</f>
        <v/>
      </c>
      <c r="M3097" s="64">
        <f t="shared" si="338"/>
        <v>0</v>
      </c>
    </row>
    <row r="3098" spans="1:13" x14ac:dyDescent="0.25">
      <c r="A3098" t="str">
        <f t="shared" si="339"/>
        <v/>
      </c>
      <c r="B3098">
        <f t="shared" si="340"/>
        <v>0</v>
      </c>
      <c r="C3098" t="str">
        <f>IF(ISBLANK('dein eigenes'!$A640),"",'dein eigenes'!A640)</f>
        <v/>
      </c>
      <c r="D3098" t="str">
        <f>IF(ISBLANK('dein eigenes'!$A640),"",'dein eigenes'!B640)</f>
        <v/>
      </c>
      <c r="E3098" t="str">
        <f>IF(ISBLANK('dein eigenes'!$A640),"",'dein eigenes'!C640)</f>
        <v/>
      </c>
      <c r="F3098" t="str">
        <f>IF(ISBLANK('dein eigenes'!$A640),"",'dein eigenes'!D640)</f>
        <v/>
      </c>
      <c r="G3098" t="str">
        <f>IF(ISBLANK('dein eigenes'!$A640),"",'dein eigenes'!E640)</f>
        <v/>
      </c>
      <c r="H3098" t="str">
        <f>IF(ISBLANK('dein eigenes'!$A640),"",'dein eigenes'!F640)</f>
        <v/>
      </c>
      <c r="I3098" t="str">
        <f>IF(ISBLANK('dein eigenes'!$A640),"",'dein eigenes'!G640)</f>
        <v/>
      </c>
      <c r="J3098" t="str">
        <f>IF(ISBLANK('dein eigenes'!$A640),"",'dein eigenes'!H640)</f>
        <v/>
      </c>
      <c r="K3098" t="str">
        <f>IF(ISBLANK('dein eigenes'!$A640),"",'dein eigenes'!I640)</f>
        <v/>
      </c>
      <c r="L3098" t="str">
        <f>IF(ISBLANK('dein eigenes'!$A640),"",'dein eigenes'!J640)</f>
        <v/>
      </c>
      <c r="M3098" s="64">
        <f t="shared" si="338"/>
        <v>0</v>
      </c>
    </row>
    <row r="3099" spans="1:13" x14ac:dyDescent="0.25">
      <c r="A3099" t="str">
        <f t="shared" si="339"/>
        <v/>
      </c>
      <c r="B3099">
        <f t="shared" si="340"/>
        <v>0</v>
      </c>
      <c r="C3099" t="str">
        <f>IF(ISBLANK('dein eigenes'!$A641),"",'dein eigenes'!A641)</f>
        <v/>
      </c>
      <c r="D3099" t="str">
        <f>IF(ISBLANK('dein eigenes'!$A641),"",'dein eigenes'!B641)</f>
        <v/>
      </c>
      <c r="E3099" t="str">
        <f>IF(ISBLANK('dein eigenes'!$A641),"",'dein eigenes'!C641)</f>
        <v/>
      </c>
      <c r="F3099" t="str">
        <f>IF(ISBLANK('dein eigenes'!$A641),"",'dein eigenes'!D641)</f>
        <v/>
      </c>
      <c r="G3099" t="str">
        <f>IF(ISBLANK('dein eigenes'!$A641),"",'dein eigenes'!E641)</f>
        <v/>
      </c>
      <c r="H3099" t="str">
        <f>IF(ISBLANK('dein eigenes'!$A641),"",'dein eigenes'!F641)</f>
        <v/>
      </c>
      <c r="I3099" t="str">
        <f>IF(ISBLANK('dein eigenes'!$A641),"",'dein eigenes'!G641)</f>
        <v/>
      </c>
      <c r="J3099" t="str">
        <f>IF(ISBLANK('dein eigenes'!$A641),"",'dein eigenes'!H641)</f>
        <v/>
      </c>
      <c r="K3099" t="str">
        <f>IF(ISBLANK('dein eigenes'!$A641),"",'dein eigenes'!I641)</f>
        <v/>
      </c>
      <c r="L3099" t="str">
        <f>IF(ISBLANK('dein eigenes'!$A641),"",'dein eigenes'!J641)</f>
        <v/>
      </c>
      <c r="M3099" s="64">
        <f t="shared" si="338"/>
        <v>0</v>
      </c>
    </row>
    <row r="3100" spans="1:13" x14ac:dyDescent="0.25">
      <c r="A3100" t="str">
        <f t="shared" si="339"/>
        <v/>
      </c>
      <c r="B3100">
        <f t="shared" si="340"/>
        <v>0</v>
      </c>
      <c r="C3100" t="str">
        <f>IF(ISBLANK('dein eigenes'!$A642),"",'dein eigenes'!A642)</f>
        <v/>
      </c>
      <c r="D3100" t="str">
        <f>IF(ISBLANK('dein eigenes'!$A642),"",'dein eigenes'!B642)</f>
        <v/>
      </c>
      <c r="E3100" t="str">
        <f>IF(ISBLANK('dein eigenes'!$A642),"",'dein eigenes'!C642)</f>
        <v/>
      </c>
      <c r="F3100" t="str">
        <f>IF(ISBLANK('dein eigenes'!$A642),"",'dein eigenes'!D642)</f>
        <v/>
      </c>
      <c r="G3100" t="str">
        <f>IF(ISBLANK('dein eigenes'!$A642),"",'dein eigenes'!E642)</f>
        <v/>
      </c>
      <c r="H3100" t="str">
        <f>IF(ISBLANK('dein eigenes'!$A642),"",'dein eigenes'!F642)</f>
        <v/>
      </c>
      <c r="I3100" t="str">
        <f>IF(ISBLANK('dein eigenes'!$A642),"",'dein eigenes'!G642)</f>
        <v/>
      </c>
      <c r="J3100" t="str">
        <f>IF(ISBLANK('dein eigenes'!$A642),"",'dein eigenes'!H642)</f>
        <v/>
      </c>
      <c r="K3100" t="str">
        <f>IF(ISBLANK('dein eigenes'!$A642),"",'dein eigenes'!I642)</f>
        <v/>
      </c>
      <c r="L3100" t="str">
        <f>IF(ISBLANK('dein eigenes'!$A642),"",'dein eigenes'!J642)</f>
        <v/>
      </c>
      <c r="M3100" s="64">
        <f t="shared" ref="M3100:M3163" si="341">IF(D3100="",0,L3100-D3100)</f>
        <v>0</v>
      </c>
    </row>
    <row r="3101" spans="1:13" x14ac:dyDescent="0.25">
      <c r="A3101" t="str">
        <f t="shared" ref="A3101:A3164" si="342">MID(C3101,1,$B$1)</f>
        <v/>
      </c>
      <c r="B3101">
        <f t="shared" ref="B3101:B3164" si="343">IF(ISBLANK(C3101),"",LEN(C3101))</f>
        <v>0</v>
      </c>
      <c r="C3101" t="str">
        <f>IF(ISBLANK('dein eigenes'!$A643),"",'dein eigenes'!A643)</f>
        <v/>
      </c>
      <c r="D3101" t="str">
        <f>IF(ISBLANK('dein eigenes'!$A643),"",'dein eigenes'!B643)</f>
        <v/>
      </c>
      <c r="E3101" t="str">
        <f>IF(ISBLANK('dein eigenes'!$A643),"",'dein eigenes'!C643)</f>
        <v/>
      </c>
      <c r="F3101" t="str">
        <f>IF(ISBLANK('dein eigenes'!$A643),"",'dein eigenes'!D643)</f>
        <v/>
      </c>
      <c r="G3101" t="str">
        <f>IF(ISBLANK('dein eigenes'!$A643),"",'dein eigenes'!E643)</f>
        <v/>
      </c>
      <c r="H3101" t="str">
        <f>IF(ISBLANK('dein eigenes'!$A643),"",'dein eigenes'!F643)</f>
        <v/>
      </c>
      <c r="I3101" t="str">
        <f>IF(ISBLANK('dein eigenes'!$A643),"",'dein eigenes'!G643)</f>
        <v/>
      </c>
      <c r="J3101" t="str">
        <f>IF(ISBLANK('dein eigenes'!$A643),"",'dein eigenes'!H643)</f>
        <v/>
      </c>
      <c r="K3101" t="str">
        <f>IF(ISBLANK('dein eigenes'!$A643),"",'dein eigenes'!I643)</f>
        <v/>
      </c>
      <c r="L3101" t="str">
        <f>IF(ISBLANK('dein eigenes'!$A643),"",'dein eigenes'!J643)</f>
        <v/>
      </c>
      <c r="M3101" s="64">
        <f t="shared" si="341"/>
        <v>0</v>
      </c>
    </row>
    <row r="3102" spans="1:13" x14ac:dyDescent="0.25">
      <c r="A3102" t="str">
        <f t="shared" si="342"/>
        <v/>
      </c>
      <c r="B3102">
        <f t="shared" si="343"/>
        <v>0</v>
      </c>
      <c r="C3102" t="str">
        <f>IF(ISBLANK('dein eigenes'!$A644),"",'dein eigenes'!A644)</f>
        <v/>
      </c>
      <c r="D3102" t="str">
        <f>IF(ISBLANK('dein eigenes'!$A644),"",'dein eigenes'!B644)</f>
        <v/>
      </c>
      <c r="E3102" t="str">
        <f>IF(ISBLANK('dein eigenes'!$A644),"",'dein eigenes'!C644)</f>
        <v/>
      </c>
      <c r="F3102" t="str">
        <f>IF(ISBLANK('dein eigenes'!$A644),"",'dein eigenes'!D644)</f>
        <v/>
      </c>
      <c r="G3102" t="str">
        <f>IF(ISBLANK('dein eigenes'!$A644),"",'dein eigenes'!E644)</f>
        <v/>
      </c>
      <c r="H3102" t="str">
        <f>IF(ISBLANK('dein eigenes'!$A644),"",'dein eigenes'!F644)</f>
        <v/>
      </c>
      <c r="I3102" t="str">
        <f>IF(ISBLANK('dein eigenes'!$A644),"",'dein eigenes'!G644)</f>
        <v/>
      </c>
      <c r="J3102" t="str">
        <f>IF(ISBLANK('dein eigenes'!$A644),"",'dein eigenes'!H644)</f>
        <v/>
      </c>
      <c r="K3102" t="str">
        <f>IF(ISBLANK('dein eigenes'!$A644),"",'dein eigenes'!I644)</f>
        <v/>
      </c>
      <c r="L3102" t="str">
        <f>IF(ISBLANK('dein eigenes'!$A644),"",'dein eigenes'!J644)</f>
        <v/>
      </c>
      <c r="M3102" s="64">
        <f t="shared" si="341"/>
        <v>0</v>
      </c>
    </row>
    <row r="3103" spans="1:13" x14ac:dyDescent="0.25">
      <c r="A3103" t="str">
        <f t="shared" si="342"/>
        <v/>
      </c>
      <c r="B3103">
        <f t="shared" si="343"/>
        <v>0</v>
      </c>
      <c r="C3103" t="str">
        <f>IF(ISBLANK('dein eigenes'!$A645),"",'dein eigenes'!A645)</f>
        <v/>
      </c>
      <c r="D3103" t="str">
        <f>IF(ISBLANK('dein eigenes'!$A645),"",'dein eigenes'!B645)</f>
        <v/>
      </c>
      <c r="E3103" t="str">
        <f>IF(ISBLANK('dein eigenes'!$A645),"",'dein eigenes'!C645)</f>
        <v/>
      </c>
      <c r="F3103" t="str">
        <f>IF(ISBLANK('dein eigenes'!$A645),"",'dein eigenes'!D645)</f>
        <v/>
      </c>
      <c r="G3103" t="str">
        <f>IF(ISBLANK('dein eigenes'!$A645),"",'dein eigenes'!E645)</f>
        <v/>
      </c>
      <c r="H3103" t="str">
        <f>IF(ISBLANK('dein eigenes'!$A645),"",'dein eigenes'!F645)</f>
        <v/>
      </c>
      <c r="I3103" t="str">
        <f>IF(ISBLANK('dein eigenes'!$A645),"",'dein eigenes'!G645)</f>
        <v/>
      </c>
      <c r="J3103" t="str">
        <f>IF(ISBLANK('dein eigenes'!$A645),"",'dein eigenes'!H645)</f>
        <v/>
      </c>
      <c r="K3103" t="str">
        <f>IF(ISBLANK('dein eigenes'!$A645),"",'dein eigenes'!I645)</f>
        <v/>
      </c>
      <c r="L3103" t="str">
        <f>IF(ISBLANK('dein eigenes'!$A645),"",'dein eigenes'!J645)</f>
        <v/>
      </c>
      <c r="M3103" s="64">
        <f t="shared" si="341"/>
        <v>0</v>
      </c>
    </row>
    <row r="3104" spans="1:13" x14ac:dyDescent="0.25">
      <c r="A3104" t="str">
        <f t="shared" si="342"/>
        <v/>
      </c>
      <c r="B3104">
        <f t="shared" si="343"/>
        <v>0</v>
      </c>
      <c r="C3104" t="str">
        <f>IF(ISBLANK('dein eigenes'!$A646),"",'dein eigenes'!A646)</f>
        <v/>
      </c>
      <c r="D3104" t="str">
        <f>IF(ISBLANK('dein eigenes'!$A646),"",'dein eigenes'!B646)</f>
        <v/>
      </c>
      <c r="E3104" t="str">
        <f>IF(ISBLANK('dein eigenes'!$A646),"",'dein eigenes'!C646)</f>
        <v/>
      </c>
      <c r="F3104" t="str">
        <f>IF(ISBLANK('dein eigenes'!$A646),"",'dein eigenes'!D646)</f>
        <v/>
      </c>
      <c r="G3104" t="str">
        <f>IF(ISBLANK('dein eigenes'!$A646),"",'dein eigenes'!E646)</f>
        <v/>
      </c>
      <c r="H3104" t="str">
        <f>IF(ISBLANK('dein eigenes'!$A646),"",'dein eigenes'!F646)</f>
        <v/>
      </c>
      <c r="I3104" t="str">
        <f>IF(ISBLANK('dein eigenes'!$A646),"",'dein eigenes'!G646)</f>
        <v/>
      </c>
      <c r="J3104" t="str">
        <f>IF(ISBLANK('dein eigenes'!$A646),"",'dein eigenes'!H646)</f>
        <v/>
      </c>
      <c r="K3104" t="str">
        <f>IF(ISBLANK('dein eigenes'!$A646),"",'dein eigenes'!I646)</f>
        <v/>
      </c>
      <c r="L3104" t="str">
        <f>IF(ISBLANK('dein eigenes'!$A646),"",'dein eigenes'!J646)</f>
        <v/>
      </c>
      <c r="M3104" s="64">
        <f t="shared" si="341"/>
        <v>0</v>
      </c>
    </row>
    <row r="3105" spans="1:13" x14ac:dyDescent="0.25">
      <c r="A3105" t="str">
        <f t="shared" si="342"/>
        <v/>
      </c>
      <c r="B3105">
        <f t="shared" si="343"/>
        <v>0</v>
      </c>
      <c r="C3105" t="str">
        <f>IF(ISBLANK('dein eigenes'!$A647),"",'dein eigenes'!A647)</f>
        <v/>
      </c>
      <c r="D3105" t="str">
        <f>IF(ISBLANK('dein eigenes'!$A647),"",'dein eigenes'!B647)</f>
        <v/>
      </c>
      <c r="E3105" t="str">
        <f>IF(ISBLANK('dein eigenes'!$A647),"",'dein eigenes'!C647)</f>
        <v/>
      </c>
      <c r="F3105" t="str">
        <f>IF(ISBLANK('dein eigenes'!$A647),"",'dein eigenes'!D647)</f>
        <v/>
      </c>
      <c r="G3105" t="str">
        <f>IF(ISBLANK('dein eigenes'!$A647),"",'dein eigenes'!E647)</f>
        <v/>
      </c>
      <c r="H3105" t="str">
        <f>IF(ISBLANK('dein eigenes'!$A647),"",'dein eigenes'!F647)</f>
        <v/>
      </c>
      <c r="I3105" t="str">
        <f>IF(ISBLANK('dein eigenes'!$A647),"",'dein eigenes'!G647)</f>
        <v/>
      </c>
      <c r="J3105" t="str">
        <f>IF(ISBLANK('dein eigenes'!$A647),"",'dein eigenes'!H647)</f>
        <v/>
      </c>
      <c r="K3105" t="str">
        <f>IF(ISBLANK('dein eigenes'!$A647),"",'dein eigenes'!I647)</f>
        <v/>
      </c>
      <c r="L3105" t="str">
        <f>IF(ISBLANK('dein eigenes'!$A647),"",'dein eigenes'!J647)</f>
        <v/>
      </c>
      <c r="M3105" s="64">
        <f t="shared" si="341"/>
        <v>0</v>
      </c>
    </row>
    <row r="3106" spans="1:13" x14ac:dyDescent="0.25">
      <c r="A3106" t="str">
        <f t="shared" si="342"/>
        <v/>
      </c>
      <c r="B3106">
        <f t="shared" si="343"/>
        <v>0</v>
      </c>
      <c r="C3106" t="str">
        <f>IF(ISBLANK('dein eigenes'!$A648),"",'dein eigenes'!A648)</f>
        <v/>
      </c>
      <c r="D3106" t="str">
        <f>IF(ISBLANK('dein eigenes'!$A648),"",'dein eigenes'!B648)</f>
        <v/>
      </c>
      <c r="E3106" t="str">
        <f>IF(ISBLANK('dein eigenes'!$A648),"",'dein eigenes'!C648)</f>
        <v/>
      </c>
      <c r="F3106" t="str">
        <f>IF(ISBLANK('dein eigenes'!$A648),"",'dein eigenes'!D648)</f>
        <v/>
      </c>
      <c r="G3106" t="str">
        <f>IF(ISBLANK('dein eigenes'!$A648),"",'dein eigenes'!E648)</f>
        <v/>
      </c>
      <c r="H3106" t="str">
        <f>IF(ISBLANK('dein eigenes'!$A648),"",'dein eigenes'!F648)</f>
        <v/>
      </c>
      <c r="I3106" t="str">
        <f>IF(ISBLANK('dein eigenes'!$A648),"",'dein eigenes'!G648)</f>
        <v/>
      </c>
      <c r="J3106" t="str">
        <f>IF(ISBLANK('dein eigenes'!$A648),"",'dein eigenes'!H648)</f>
        <v/>
      </c>
      <c r="K3106" t="str">
        <f>IF(ISBLANK('dein eigenes'!$A648),"",'dein eigenes'!I648)</f>
        <v/>
      </c>
      <c r="L3106" t="str">
        <f>IF(ISBLANK('dein eigenes'!$A648),"",'dein eigenes'!J648)</f>
        <v/>
      </c>
      <c r="M3106" s="64">
        <f t="shared" si="341"/>
        <v>0</v>
      </c>
    </row>
    <row r="3107" spans="1:13" x14ac:dyDescent="0.25">
      <c r="A3107" t="str">
        <f t="shared" si="342"/>
        <v/>
      </c>
      <c r="B3107">
        <f t="shared" si="343"/>
        <v>0</v>
      </c>
      <c r="C3107" t="str">
        <f>IF(ISBLANK('dein eigenes'!$A649),"",'dein eigenes'!A649)</f>
        <v/>
      </c>
      <c r="D3107" t="str">
        <f>IF(ISBLANK('dein eigenes'!$A649),"",'dein eigenes'!B649)</f>
        <v/>
      </c>
      <c r="E3107" t="str">
        <f>IF(ISBLANK('dein eigenes'!$A649),"",'dein eigenes'!C649)</f>
        <v/>
      </c>
      <c r="F3107" t="str">
        <f>IF(ISBLANK('dein eigenes'!$A649),"",'dein eigenes'!D649)</f>
        <v/>
      </c>
      <c r="G3107" t="str">
        <f>IF(ISBLANK('dein eigenes'!$A649),"",'dein eigenes'!E649)</f>
        <v/>
      </c>
      <c r="H3107" t="str">
        <f>IF(ISBLANK('dein eigenes'!$A649),"",'dein eigenes'!F649)</f>
        <v/>
      </c>
      <c r="I3107" t="str">
        <f>IF(ISBLANK('dein eigenes'!$A649),"",'dein eigenes'!G649)</f>
        <v/>
      </c>
      <c r="J3107" t="str">
        <f>IF(ISBLANK('dein eigenes'!$A649),"",'dein eigenes'!H649)</f>
        <v/>
      </c>
      <c r="K3107" t="str">
        <f>IF(ISBLANK('dein eigenes'!$A649),"",'dein eigenes'!I649)</f>
        <v/>
      </c>
      <c r="L3107" t="str">
        <f>IF(ISBLANK('dein eigenes'!$A649),"",'dein eigenes'!J649)</f>
        <v/>
      </c>
      <c r="M3107" s="64">
        <f t="shared" si="341"/>
        <v>0</v>
      </c>
    </row>
    <row r="3108" spans="1:13" x14ac:dyDescent="0.25">
      <c r="A3108" t="str">
        <f t="shared" si="342"/>
        <v/>
      </c>
      <c r="B3108">
        <f t="shared" si="343"/>
        <v>0</v>
      </c>
      <c r="C3108" t="str">
        <f>IF(ISBLANK('dein eigenes'!$A650),"",'dein eigenes'!A650)</f>
        <v/>
      </c>
      <c r="D3108" t="str">
        <f>IF(ISBLANK('dein eigenes'!$A650),"",'dein eigenes'!B650)</f>
        <v/>
      </c>
      <c r="E3108" t="str">
        <f>IF(ISBLANK('dein eigenes'!$A650),"",'dein eigenes'!C650)</f>
        <v/>
      </c>
      <c r="F3108" t="str">
        <f>IF(ISBLANK('dein eigenes'!$A650),"",'dein eigenes'!D650)</f>
        <v/>
      </c>
      <c r="G3108" t="str">
        <f>IF(ISBLANK('dein eigenes'!$A650),"",'dein eigenes'!E650)</f>
        <v/>
      </c>
      <c r="H3108" t="str">
        <f>IF(ISBLANK('dein eigenes'!$A650),"",'dein eigenes'!F650)</f>
        <v/>
      </c>
      <c r="I3108" t="str">
        <f>IF(ISBLANK('dein eigenes'!$A650),"",'dein eigenes'!G650)</f>
        <v/>
      </c>
      <c r="J3108" t="str">
        <f>IF(ISBLANK('dein eigenes'!$A650),"",'dein eigenes'!H650)</f>
        <v/>
      </c>
      <c r="K3108" t="str">
        <f>IF(ISBLANK('dein eigenes'!$A650),"",'dein eigenes'!I650)</f>
        <v/>
      </c>
      <c r="L3108" t="str">
        <f>IF(ISBLANK('dein eigenes'!$A650),"",'dein eigenes'!J650)</f>
        <v/>
      </c>
      <c r="M3108" s="64">
        <f t="shared" si="341"/>
        <v>0</v>
      </c>
    </row>
    <row r="3109" spans="1:13" x14ac:dyDescent="0.25">
      <c r="A3109" t="str">
        <f t="shared" si="342"/>
        <v/>
      </c>
      <c r="B3109">
        <f t="shared" si="343"/>
        <v>0</v>
      </c>
      <c r="C3109" t="str">
        <f>IF(ISBLANK('dein eigenes'!$A651),"",'dein eigenes'!A651)</f>
        <v/>
      </c>
      <c r="D3109" t="str">
        <f>IF(ISBLANK('dein eigenes'!$A651),"",'dein eigenes'!B651)</f>
        <v/>
      </c>
      <c r="E3109" t="str">
        <f>IF(ISBLANK('dein eigenes'!$A651),"",'dein eigenes'!C651)</f>
        <v/>
      </c>
      <c r="F3109" t="str">
        <f>IF(ISBLANK('dein eigenes'!$A651),"",'dein eigenes'!D651)</f>
        <v/>
      </c>
      <c r="G3109" t="str">
        <f>IF(ISBLANK('dein eigenes'!$A651),"",'dein eigenes'!E651)</f>
        <v/>
      </c>
      <c r="H3109" t="str">
        <f>IF(ISBLANK('dein eigenes'!$A651),"",'dein eigenes'!F651)</f>
        <v/>
      </c>
      <c r="I3109" t="str">
        <f>IF(ISBLANK('dein eigenes'!$A651),"",'dein eigenes'!G651)</f>
        <v/>
      </c>
      <c r="J3109" t="str">
        <f>IF(ISBLANK('dein eigenes'!$A651),"",'dein eigenes'!H651)</f>
        <v/>
      </c>
      <c r="K3109" t="str">
        <f>IF(ISBLANK('dein eigenes'!$A651),"",'dein eigenes'!I651)</f>
        <v/>
      </c>
      <c r="L3109" t="str">
        <f>IF(ISBLANK('dein eigenes'!$A651),"",'dein eigenes'!J651)</f>
        <v/>
      </c>
      <c r="M3109" s="64">
        <f t="shared" si="341"/>
        <v>0</v>
      </c>
    </row>
    <row r="3110" spans="1:13" x14ac:dyDescent="0.25">
      <c r="A3110" t="str">
        <f t="shared" si="342"/>
        <v/>
      </c>
      <c r="B3110">
        <f t="shared" si="343"/>
        <v>0</v>
      </c>
      <c r="C3110" t="str">
        <f>IF(ISBLANK('dein eigenes'!$A652),"",'dein eigenes'!A652)</f>
        <v/>
      </c>
      <c r="D3110" t="str">
        <f>IF(ISBLANK('dein eigenes'!$A652),"",'dein eigenes'!B652)</f>
        <v/>
      </c>
      <c r="E3110" t="str">
        <f>IF(ISBLANK('dein eigenes'!$A652),"",'dein eigenes'!C652)</f>
        <v/>
      </c>
      <c r="F3110" t="str">
        <f>IF(ISBLANK('dein eigenes'!$A652),"",'dein eigenes'!D652)</f>
        <v/>
      </c>
      <c r="G3110" t="str">
        <f>IF(ISBLANK('dein eigenes'!$A652),"",'dein eigenes'!E652)</f>
        <v/>
      </c>
      <c r="H3110" t="str">
        <f>IF(ISBLANK('dein eigenes'!$A652),"",'dein eigenes'!F652)</f>
        <v/>
      </c>
      <c r="I3110" t="str">
        <f>IF(ISBLANK('dein eigenes'!$A652),"",'dein eigenes'!G652)</f>
        <v/>
      </c>
      <c r="J3110" t="str">
        <f>IF(ISBLANK('dein eigenes'!$A652),"",'dein eigenes'!H652)</f>
        <v/>
      </c>
      <c r="K3110" t="str">
        <f>IF(ISBLANK('dein eigenes'!$A652),"",'dein eigenes'!I652)</f>
        <v/>
      </c>
      <c r="L3110" t="str">
        <f>IF(ISBLANK('dein eigenes'!$A652),"",'dein eigenes'!J652)</f>
        <v/>
      </c>
      <c r="M3110" s="64">
        <f t="shared" si="341"/>
        <v>0</v>
      </c>
    </row>
    <row r="3111" spans="1:13" x14ac:dyDescent="0.25">
      <c r="A3111" t="str">
        <f t="shared" si="342"/>
        <v/>
      </c>
      <c r="B3111">
        <f t="shared" si="343"/>
        <v>0</v>
      </c>
      <c r="C3111" t="str">
        <f>IF(ISBLANK('dein eigenes'!$A653),"",'dein eigenes'!A653)</f>
        <v/>
      </c>
      <c r="D3111" t="str">
        <f>IF(ISBLANK('dein eigenes'!$A653),"",'dein eigenes'!B653)</f>
        <v/>
      </c>
      <c r="E3111" t="str">
        <f>IF(ISBLANK('dein eigenes'!$A653),"",'dein eigenes'!C653)</f>
        <v/>
      </c>
      <c r="F3111" t="str">
        <f>IF(ISBLANK('dein eigenes'!$A653),"",'dein eigenes'!D653)</f>
        <v/>
      </c>
      <c r="G3111" t="str">
        <f>IF(ISBLANK('dein eigenes'!$A653),"",'dein eigenes'!E653)</f>
        <v/>
      </c>
      <c r="H3111" t="str">
        <f>IF(ISBLANK('dein eigenes'!$A653),"",'dein eigenes'!F653)</f>
        <v/>
      </c>
      <c r="I3111" t="str">
        <f>IF(ISBLANK('dein eigenes'!$A653),"",'dein eigenes'!G653)</f>
        <v/>
      </c>
      <c r="J3111" t="str">
        <f>IF(ISBLANK('dein eigenes'!$A653),"",'dein eigenes'!H653)</f>
        <v/>
      </c>
      <c r="K3111" t="str">
        <f>IF(ISBLANK('dein eigenes'!$A653),"",'dein eigenes'!I653)</f>
        <v/>
      </c>
      <c r="L3111" t="str">
        <f>IF(ISBLANK('dein eigenes'!$A653),"",'dein eigenes'!J653)</f>
        <v/>
      </c>
      <c r="M3111" s="64">
        <f t="shared" si="341"/>
        <v>0</v>
      </c>
    </row>
    <row r="3112" spans="1:13" x14ac:dyDescent="0.25">
      <c r="A3112" t="str">
        <f t="shared" si="342"/>
        <v/>
      </c>
      <c r="B3112">
        <f t="shared" si="343"/>
        <v>0</v>
      </c>
      <c r="C3112" t="str">
        <f>IF(ISBLANK('dein eigenes'!$A654),"",'dein eigenes'!A654)</f>
        <v/>
      </c>
      <c r="D3112" t="str">
        <f>IF(ISBLANK('dein eigenes'!$A654),"",'dein eigenes'!B654)</f>
        <v/>
      </c>
      <c r="E3112" t="str">
        <f>IF(ISBLANK('dein eigenes'!$A654),"",'dein eigenes'!C654)</f>
        <v/>
      </c>
      <c r="F3112" t="str">
        <f>IF(ISBLANK('dein eigenes'!$A654),"",'dein eigenes'!D654)</f>
        <v/>
      </c>
      <c r="G3112" t="str">
        <f>IF(ISBLANK('dein eigenes'!$A654),"",'dein eigenes'!E654)</f>
        <v/>
      </c>
      <c r="H3112" t="str">
        <f>IF(ISBLANK('dein eigenes'!$A654),"",'dein eigenes'!F654)</f>
        <v/>
      </c>
      <c r="I3112" t="str">
        <f>IF(ISBLANK('dein eigenes'!$A654),"",'dein eigenes'!G654)</f>
        <v/>
      </c>
      <c r="J3112" t="str">
        <f>IF(ISBLANK('dein eigenes'!$A654),"",'dein eigenes'!H654)</f>
        <v/>
      </c>
      <c r="K3112" t="str">
        <f>IF(ISBLANK('dein eigenes'!$A654),"",'dein eigenes'!I654)</f>
        <v/>
      </c>
      <c r="L3112" t="str">
        <f>IF(ISBLANK('dein eigenes'!$A654),"",'dein eigenes'!J654)</f>
        <v/>
      </c>
      <c r="M3112" s="64">
        <f t="shared" si="341"/>
        <v>0</v>
      </c>
    </row>
    <row r="3113" spans="1:13" x14ac:dyDescent="0.25">
      <c r="A3113" t="str">
        <f t="shared" si="342"/>
        <v/>
      </c>
      <c r="B3113">
        <f t="shared" si="343"/>
        <v>0</v>
      </c>
      <c r="C3113" t="str">
        <f>IF(ISBLANK('dein eigenes'!$A655),"",'dein eigenes'!A655)</f>
        <v/>
      </c>
      <c r="D3113" t="str">
        <f>IF(ISBLANK('dein eigenes'!$A655),"",'dein eigenes'!B655)</f>
        <v/>
      </c>
      <c r="E3113" t="str">
        <f>IF(ISBLANK('dein eigenes'!$A655),"",'dein eigenes'!C655)</f>
        <v/>
      </c>
      <c r="F3113" t="str">
        <f>IF(ISBLANK('dein eigenes'!$A655),"",'dein eigenes'!D655)</f>
        <v/>
      </c>
      <c r="G3113" t="str">
        <f>IF(ISBLANK('dein eigenes'!$A655),"",'dein eigenes'!E655)</f>
        <v/>
      </c>
      <c r="H3113" t="str">
        <f>IF(ISBLANK('dein eigenes'!$A655),"",'dein eigenes'!F655)</f>
        <v/>
      </c>
      <c r="I3113" t="str">
        <f>IF(ISBLANK('dein eigenes'!$A655),"",'dein eigenes'!G655)</f>
        <v/>
      </c>
      <c r="J3113" t="str">
        <f>IF(ISBLANK('dein eigenes'!$A655),"",'dein eigenes'!H655)</f>
        <v/>
      </c>
      <c r="K3113" t="str">
        <f>IF(ISBLANK('dein eigenes'!$A655),"",'dein eigenes'!I655)</f>
        <v/>
      </c>
      <c r="L3113" t="str">
        <f>IF(ISBLANK('dein eigenes'!$A655),"",'dein eigenes'!J655)</f>
        <v/>
      </c>
      <c r="M3113" s="64">
        <f t="shared" si="341"/>
        <v>0</v>
      </c>
    </row>
    <row r="3114" spans="1:13" x14ac:dyDescent="0.25">
      <c r="A3114" t="str">
        <f t="shared" si="342"/>
        <v/>
      </c>
      <c r="B3114">
        <f t="shared" si="343"/>
        <v>0</v>
      </c>
      <c r="C3114" t="str">
        <f>IF(ISBLANK('dein eigenes'!$A656),"",'dein eigenes'!A656)</f>
        <v/>
      </c>
      <c r="D3114" t="str">
        <f>IF(ISBLANK('dein eigenes'!$A656),"",'dein eigenes'!B656)</f>
        <v/>
      </c>
      <c r="E3114" t="str">
        <f>IF(ISBLANK('dein eigenes'!$A656),"",'dein eigenes'!C656)</f>
        <v/>
      </c>
      <c r="F3114" t="str">
        <f>IF(ISBLANK('dein eigenes'!$A656),"",'dein eigenes'!D656)</f>
        <v/>
      </c>
      <c r="G3114" t="str">
        <f>IF(ISBLANK('dein eigenes'!$A656),"",'dein eigenes'!E656)</f>
        <v/>
      </c>
      <c r="H3114" t="str">
        <f>IF(ISBLANK('dein eigenes'!$A656),"",'dein eigenes'!F656)</f>
        <v/>
      </c>
      <c r="I3114" t="str">
        <f>IF(ISBLANK('dein eigenes'!$A656),"",'dein eigenes'!G656)</f>
        <v/>
      </c>
      <c r="J3114" t="str">
        <f>IF(ISBLANK('dein eigenes'!$A656),"",'dein eigenes'!H656)</f>
        <v/>
      </c>
      <c r="K3114" t="str">
        <f>IF(ISBLANK('dein eigenes'!$A656),"",'dein eigenes'!I656)</f>
        <v/>
      </c>
      <c r="L3114" t="str">
        <f>IF(ISBLANK('dein eigenes'!$A656),"",'dein eigenes'!J656)</f>
        <v/>
      </c>
      <c r="M3114" s="64">
        <f t="shared" si="341"/>
        <v>0</v>
      </c>
    </row>
    <row r="3115" spans="1:13" x14ac:dyDescent="0.25">
      <c r="A3115" t="str">
        <f t="shared" si="342"/>
        <v/>
      </c>
      <c r="B3115">
        <f t="shared" si="343"/>
        <v>0</v>
      </c>
      <c r="C3115" t="str">
        <f>IF(ISBLANK('dein eigenes'!$A657),"",'dein eigenes'!A657)</f>
        <v/>
      </c>
      <c r="D3115" t="str">
        <f>IF(ISBLANK('dein eigenes'!$A657),"",'dein eigenes'!B657)</f>
        <v/>
      </c>
      <c r="E3115" t="str">
        <f>IF(ISBLANK('dein eigenes'!$A657),"",'dein eigenes'!C657)</f>
        <v/>
      </c>
      <c r="F3115" t="str">
        <f>IF(ISBLANK('dein eigenes'!$A657),"",'dein eigenes'!D657)</f>
        <v/>
      </c>
      <c r="G3115" t="str">
        <f>IF(ISBLANK('dein eigenes'!$A657),"",'dein eigenes'!E657)</f>
        <v/>
      </c>
      <c r="H3115" t="str">
        <f>IF(ISBLANK('dein eigenes'!$A657),"",'dein eigenes'!F657)</f>
        <v/>
      </c>
      <c r="I3115" t="str">
        <f>IF(ISBLANK('dein eigenes'!$A657),"",'dein eigenes'!G657)</f>
        <v/>
      </c>
      <c r="J3115" t="str">
        <f>IF(ISBLANK('dein eigenes'!$A657),"",'dein eigenes'!H657)</f>
        <v/>
      </c>
      <c r="K3115" t="str">
        <f>IF(ISBLANK('dein eigenes'!$A657),"",'dein eigenes'!I657)</f>
        <v/>
      </c>
      <c r="L3115" t="str">
        <f>IF(ISBLANK('dein eigenes'!$A657),"",'dein eigenes'!J657)</f>
        <v/>
      </c>
      <c r="M3115" s="64">
        <f t="shared" si="341"/>
        <v>0</v>
      </c>
    </row>
    <row r="3116" spans="1:13" x14ac:dyDescent="0.25">
      <c r="A3116" t="str">
        <f t="shared" si="342"/>
        <v/>
      </c>
      <c r="B3116">
        <f t="shared" si="343"/>
        <v>0</v>
      </c>
      <c r="C3116" t="str">
        <f>IF(ISBLANK('dein eigenes'!$A658),"",'dein eigenes'!A658)</f>
        <v/>
      </c>
      <c r="D3116" t="str">
        <f>IF(ISBLANK('dein eigenes'!$A658),"",'dein eigenes'!B658)</f>
        <v/>
      </c>
      <c r="E3116" t="str">
        <f>IF(ISBLANK('dein eigenes'!$A658),"",'dein eigenes'!C658)</f>
        <v/>
      </c>
      <c r="F3116" t="str">
        <f>IF(ISBLANK('dein eigenes'!$A658),"",'dein eigenes'!D658)</f>
        <v/>
      </c>
      <c r="G3116" t="str">
        <f>IF(ISBLANK('dein eigenes'!$A658),"",'dein eigenes'!E658)</f>
        <v/>
      </c>
      <c r="H3116" t="str">
        <f>IF(ISBLANK('dein eigenes'!$A658),"",'dein eigenes'!F658)</f>
        <v/>
      </c>
      <c r="I3116" t="str">
        <f>IF(ISBLANK('dein eigenes'!$A658),"",'dein eigenes'!G658)</f>
        <v/>
      </c>
      <c r="J3116" t="str">
        <f>IF(ISBLANK('dein eigenes'!$A658),"",'dein eigenes'!H658)</f>
        <v/>
      </c>
      <c r="K3116" t="str">
        <f>IF(ISBLANK('dein eigenes'!$A658),"",'dein eigenes'!I658)</f>
        <v/>
      </c>
      <c r="L3116" t="str">
        <f>IF(ISBLANK('dein eigenes'!$A658),"",'dein eigenes'!J658)</f>
        <v/>
      </c>
      <c r="M3116" s="64">
        <f t="shared" si="341"/>
        <v>0</v>
      </c>
    </row>
    <row r="3117" spans="1:13" x14ac:dyDescent="0.25">
      <c r="A3117" t="str">
        <f t="shared" si="342"/>
        <v/>
      </c>
      <c r="B3117">
        <f t="shared" si="343"/>
        <v>0</v>
      </c>
      <c r="C3117" t="str">
        <f>IF(ISBLANK('dein eigenes'!$A659),"",'dein eigenes'!A659)</f>
        <v/>
      </c>
      <c r="D3117" t="str">
        <f>IF(ISBLANK('dein eigenes'!$A659),"",'dein eigenes'!B659)</f>
        <v/>
      </c>
      <c r="E3117" t="str">
        <f>IF(ISBLANK('dein eigenes'!$A659),"",'dein eigenes'!C659)</f>
        <v/>
      </c>
      <c r="F3117" t="str">
        <f>IF(ISBLANK('dein eigenes'!$A659),"",'dein eigenes'!D659)</f>
        <v/>
      </c>
      <c r="G3117" t="str">
        <f>IF(ISBLANK('dein eigenes'!$A659),"",'dein eigenes'!E659)</f>
        <v/>
      </c>
      <c r="H3117" t="str">
        <f>IF(ISBLANK('dein eigenes'!$A659),"",'dein eigenes'!F659)</f>
        <v/>
      </c>
      <c r="I3117" t="str">
        <f>IF(ISBLANK('dein eigenes'!$A659),"",'dein eigenes'!G659)</f>
        <v/>
      </c>
      <c r="J3117" t="str">
        <f>IF(ISBLANK('dein eigenes'!$A659),"",'dein eigenes'!H659)</f>
        <v/>
      </c>
      <c r="K3117" t="str">
        <f>IF(ISBLANK('dein eigenes'!$A659),"",'dein eigenes'!I659)</f>
        <v/>
      </c>
      <c r="L3117" t="str">
        <f>IF(ISBLANK('dein eigenes'!$A659),"",'dein eigenes'!J659)</f>
        <v/>
      </c>
      <c r="M3117" s="64">
        <f t="shared" si="341"/>
        <v>0</v>
      </c>
    </row>
    <row r="3118" spans="1:13" x14ac:dyDescent="0.25">
      <c r="A3118" t="str">
        <f t="shared" si="342"/>
        <v/>
      </c>
      <c r="B3118">
        <f t="shared" si="343"/>
        <v>0</v>
      </c>
      <c r="C3118" t="str">
        <f>IF(ISBLANK('dein eigenes'!$A660),"",'dein eigenes'!A660)</f>
        <v/>
      </c>
      <c r="D3118" t="str">
        <f>IF(ISBLANK('dein eigenes'!$A660),"",'dein eigenes'!B660)</f>
        <v/>
      </c>
      <c r="E3118" t="str">
        <f>IF(ISBLANK('dein eigenes'!$A660),"",'dein eigenes'!C660)</f>
        <v/>
      </c>
      <c r="F3118" t="str">
        <f>IF(ISBLANK('dein eigenes'!$A660),"",'dein eigenes'!D660)</f>
        <v/>
      </c>
      <c r="G3118" t="str">
        <f>IF(ISBLANK('dein eigenes'!$A660),"",'dein eigenes'!E660)</f>
        <v/>
      </c>
      <c r="H3118" t="str">
        <f>IF(ISBLANK('dein eigenes'!$A660),"",'dein eigenes'!F660)</f>
        <v/>
      </c>
      <c r="I3118" t="str">
        <f>IF(ISBLANK('dein eigenes'!$A660),"",'dein eigenes'!G660)</f>
        <v/>
      </c>
      <c r="J3118" t="str">
        <f>IF(ISBLANK('dein eigenes'!$A660),"",'dein eigenes'!H660)</f>
        <v/>
      </c>
      <c r="K3118" t="str">
        <f>IF(ISBLANK('dein eigenes'!$A660),"",'dein eigenes'!I660)</f>
        <v/>
      </c>
      <c r="L3118" t="str">
        <f>IF(ISBLANK('dein eigenes'!$A660),"",'dein eigenes'!J660)</f>
        <v/>
      </c>
      <c r="M3118" s="64">
        <f t="shared" si="341"/>
        <v>0</v>
      </c>
    </row>
    <row r="3119" spans="1:13" x14ac:dyDescent="0.25">
      <c r="A3119" t="str">
        <f t="shared" si="342"/>
        <v/>
      </c>
      <c r="B3119">
        <f t="shared" si="343"/>
        <v>0</v>
      </c>
      <c r="C3119" t="str">
        <f>IF(ISBLANK('dein eigenes'!$A661),"",'dein eigenes'!A661)</f>
        <v/>
      </c>
      <c r="D3119" t="str">
        <f>IF(ISBLANK('dein eigenes'!$A661),"",'dein eigenes'!B661)</f>
        <v/>
      </c>
      <c r="E3119" t="str">
        <f>IF(ISBLANK('dein eigenes'!$A661),"",'dein eigenes'!C661)</f>
        <v/>
      </c>
      <c r="F3119" t="str">
        <f>IF(ISBLANK('dein eigenes'!$A661),"",'dein eigenes'!D661)</f>
        <v/>
      </c>
      <c r="G3119" t="str">
        <f>IF(ISBLANK('dein eigenes'!$A661),"",'dein eigenes'!E661)</f>
        <v/>
      </c>
      <c r="H3119" t="str">
        <f>IF(ISBLANK('dein eigenes'!$A661),"",'dein eigenes'!F661)</f>
        <v/>
      </c>
      <c r="I3119" t="str">
        <f>IF(ISBLANK('dein eigenes'!$A661),"",'dein eigenes'!G661)</f>
        <v/>
      </c>
      <c r="J3119" t="str">
        <f>IF(ISBLANK('dein eigenes'!$A661),"",'dein eigenes'!H661)</f>
        <v/>
      </c>
      <c r="K3119" t="str">
        <f>IF(ISBLANK('dein eigenes'!$A661),"",'dein eigenes'!I661)</f>
        <v/>
      </c>
      <c r="L3119" t="str">
        <f>IF(ISBLANK('dein eigenes'!$A661),"",'dein eigenes'!J661)</f>
        <v/>
      </c>
      <c r="M3119" s="64">
        <f t="shared" si="341"/>
        <v>0</v>
      </c>
    </row>
    <row r="3120" spans="1:13" x14ac:dyDescent="0.25">
      <c r="A3120" t="str">
        <f t="shared" si="342"/>
        <v/>
      </c>
      <c r="B3120">
        <f t="shared" si="343"/>
        <v>0</v>
      </c>
      <c r="C3120" t="str">
        <f>IF(ISBLANK('dein eigenes'!$A662),"",'dein eigenes'!A662)</f>
        <v/>
      </c>
      <c r="D3120" t="str">
        <f>IF(ISBLANK('dein eigenes'!$A662),"",'dein eigenes'!B662)</f>
        <v/>
      </c>
      <c r="E3120" t="str">
        <f>IF(ISBLANK('dein eigenes'!$A662),"",'dein eigenes'!C662)</f>
        <v/>
      </c>
      <c r="F3120" t="str">
        <f>IF(ISBLANK('dein eigenes'!$A662),"",'dein eigenes'!D662)</f>
        <v/>
      </c>
      <c r="G3120" t="str">
        <f>IF(ISBLANK('dein eigenes'!$A662),"",'dein eigenes'!E662)</f>
        <v/>
      </c>
      <c r="H3120" t="str">
        <f>IF(ISBLANK('dein eigenes'!$A662),"",'dein eigenes'!F662)</f>
        <v/>
      </c>
      <c r="I3120" t="str">
        <f>IF(ISBLANK('dein eigenes'!$A662),"",'dein eigenes'!G662)</f>
        <v/>
      </c>
      <c r="J3120" t="str">
        <f>IF(ISBLANK('dein eigenes'!$A662),"",'dein eigenes'!H662)</f>
        <v/>
      </c>
      <c r="K3120" t="str">
        <f>IF(ISBLANK('dein eigenes'!$A662),"",'dein eigenes'!I662)</f>
        <v/>
      </c>
      <c r="L3120" t="str">
        <f>IF(ISBLANK('dein eigenes'!$A662),"",'dein eigenes'!J662)</f>
        <v/>
      </c>
      <c r="M3120" s="64">
        <f t="shared" si="341"/>
        <v>0</v>
      </c>
    </row>
    <row r="3121" spans="1:13" x14ac:dyDescent="0.25">
      <c r="A3121" t="str">
        <f t="shared" si="342"/>
        <v/>
      </c>
      <c r="B3121">
        <f t="shared" si="343"/>
        <v>0</v>
      </c>
      <c r="C3121" t="str">
        <f>IF(ISBLANK('dein eigenes'!$A663),"",'dein eigenes'!A663)</f>
        <v/>
      </c>
      <c r="D3121" t="str">
        <f>IF(ISBLANK('dein eigenes'!$A663),"",'dein eigenes'!B663)</f>
        <v/>
      </c>
      <c r="E3121" t="str">
        <f>IF(ISBLANK('dein eigenes'!$A663),"",'dein eigenes'!C663)</f>
        <v/>
      </c>
      <c r="F3121" t="str">
        <f>IF(ISBLANK('dein eigenes'!$A663),"",'dein eigenes'!D663)</f>
        <v/>
      </c>
      <c r="G3121" t="str">
        <f>IF(ISBLANK('dein eigenes'!$A663),"",'dein eigenes'!E663)</f>
        <v/>
      </c>
      <c r="H3121" t="str">
        <f>IF(ISBLANK('dein eigenes'!$A663),"",'dein eigenes'!F663)</f>
        <v/>
      </c>
      <c r="I3121" t="str">
        <f>IF(ISBLANK('dein eigenes'!$A663),"",'dein eigenes'!G663)</f>
        <v/>
      </c>
      <c r="J3121" t="str">
        <f>IF(ISBLANK('dein eigenes'!$A663),"",'dein eigenes'!H663)</f>
        <v/>
      </c>
      <c r="K3121" t="str">
        <f>IF(ISBLANK('dein eigenes'!$A663),"",'dein eigenes'!I663)</f>
        <v/>
      </c>
      <c r="L3121" t="str">
        <f>IF(ISBLANK('dein eigenes'!$A663),"",'dein eigenes'!J663)</f>
        <v/>
      </c>
      <c r="M3121" s="64">
        <f t="shared" si="341"/>
        <v>0</v>
      </c>
    </row>
    <row r="3122" spans="1:13" x14ac:dyDescent="0.25">
      <c r="A3122" t="str">
        <f t="shared" si="342"/>
        <v/>
      </c>
      <c r="B3122">
        <f t="shared" si="343"/>
        <v>0</v>
      </c>
      <c r="C3122" t="str">
        <f>IF(ISBLANK('dein eigenes'!$A664),"",'dein eigenes'!A664)</f>
        <v/>
      </c>
      <c r="D3122" t="str">
        <f>IF(ISBLANK('dein eigenes'!$A664),"",'dein eigenes'!B664)</f>
        <v/>
      </c>
      <c r="E3122" t="str">
        <f>IF(ISBLANK('dein eigenes'!$A664),"",'dein eigenes'!C664)</f>
        <v/>
      </c>
      <c r="F3122" t="str">
        <f>IF(ISBLANK('dein eigenes'!$A664),"",'dein eigenes'!D664)</f>
        <v/>
      </c>
      <c r="G3122" t="str">
        <f>IF(ISBLANK('dein eigenes'!$A664),"",'dein eigenes'!E664)</f>
        <v/>
      </c>
      <c r="H3122" t="str">
        <f>IF(ISBLANK('dein eigenes'!$A664),"",'dein eigenes'!F664)</f>
        <v/>
      </c>
      <c r="I3122" t="str">
        <f>IF(ISBLANK('dein eigenes'!$A664),"",'dein eigenes'!G664)</f>
        <v/>
      </c>
      <c r="J3122" t="str">
        <f>IF(ISBLANK('dein eigenes'!$A664),"",'dein eigenes'!H664)</f>
        <v/>
      </c>
      <c r="K3122" t="str">
        <f>IF(ISBLANK('dein eigenes'!$A664),"",'dein eigenes'!I664)</f>
        <v/>
      </c>
      <c r="L3122" t="str">
        <f>IF(ISBLANK('dein eigenes'!$A664),"",'dein eigenes'!J664)</f>
        <v/>
      </c>
      <c r="M3122" s="64">
        <f t="shared" si="341"/>
        <v>0</v>
      </c>
    </row>
    <row r="3123" spans="1:13" x14ac:dyDescent="0.25">
      <c r="A3123" t="str">
        <f t="shared" si="342"/>
        <v/>
      </c>
      <c r="B3123">
        <f t="shared" si="343"/>
        <v>0</v>
      </c>
      <c r="C3123" t="str">
        <f>IF(ISBLANK('dein eigenes'!$A665),"",'dein eigenes'!A665)</f>
        <v/>
      </c>
      <c r="D3123" t="str">
        <f>IF(ISBLANK('dein eigenes'!$A665),"",'dein eigenes'!B665)</f>
        <v/>
      </c>
      <c r="E3123" t="str">
        <f>IF(ISBLANK('dein eigenes'!$A665),"",'dein eigenes'!C665)</f>
        <v/>
      </c>
      <c r="F3123" t="str">
        <f>IF(ISBLANK('dein eigenes'!$A665),"",'dein eigenes'!D665)</f>
        <v/>
      </c>
      <c r="G3123" t="str">
        <f>IF(ISBLANK('dein eigenes'!$A665),"",'dein eigenes'!E665)</f>
        <v/>
      </c>
      <c r="H3123" t="str">
        <f>IF(ISBLANK('dein eigenes'!$A665),"",'dein eigenes'!F665)</f>
        <v/>
      </c>
      <c r="I3123" t="str">
        <f>IF(ISBLANK('dein eigenes'!$A665),"",'dein eigenes'!G665)</f>
        <v/>
      </c>
      <c r="J3123" t="str">
        <f>IF(ISBLANK('dein eigenes'!$A665),"",'dein eigenes'!H665)</f>
        <v/>
      </c>
      <c r="K3123" t="str">
        <f>IF(ISBLANK('dein eigenes'!$A665),"",'dein eigenes'!I665)</f>
        <v/>
      </c>
      <c r="L3123" t="str">
        <f>IF(ISBLANK('dein eigenes'!$A665),"",'dein eigenes'!J665)</f>
        <v/>
      </c>
      <c r="M3123" s="64">
        <f t="shared" si="341"/>
        <v>0</v>
      </c>
    </row>
    <row r="3124" spans="1:13" x14ac:dyDescent="0.25">
      <c r="A3124" t="str">
        <f t="shared" si="342"/>
        <v/>
      </c>
      <c r="B3124">
        <f t="shared" si="343"/>
        <v>0</v>
      </c>
      <c r="C3124" t="str">
        <f>IF(ISBLANK('dein eigenes'!$A666),"",'dein eigenes'!A666)</f>
        <v/>
      </c>
      <c r="D3124" t="str">
        <f>IF(ISBLANK('dein eigenes'!$A666),"",'dein eigenes'!B666)</f>
        <v/>
      </c>
      <c r="E3124" t="str">
        <f>IF(ISBLANK('dein eigenes'!$A666),"",'dein eigenes'!C666)</f>
        <v/>
      </c>
      <c r="F3124" t="str">
        <f>IF(ISBLANK('dein eigenes'!$A666),"",'dein eigenes'!D666)</f>
        <v/>
      </c>
      <c r="G3124" t="str">
        <f>IF(ISBLANK('dein eigenes'!$A666),"",'dein eigenes'!E666)</f>
        <v/>
      </c>
      <c r="H3124" t="str">
        <f>IF(ISBLANK('dein eigenes'!$A666),"",'dein eigenes'!F666)</f>
        <v/>
      </c>
      <c r="I3124" t="str">
        <f>IF(ISBLANK('dein eigenes'!$A666),"",'dein eigenes'!G666)</f>
        <v/>
      </c>
      <c r="J3124" t="str">
        <f>IF(ISBLANK('dein eigenes'!$A666),"",'dein eigenes'!H666)</f>
        <v/>
      </c>
      <c r="K3124" t="str">
        <f>IF(ISBLANK('dein eigenes'!$A666),"",'dein eigenes'!I666)</f>
        <v/>
      </c>
      <c r="L3124" t="str">
        <f>IF(ISBLANK('dein eigenes'!$A666),"",'dein eigenes'!J666)</f>
        <v/>
      </c>
      <c r="M3124" s="64">
        <f t="shared" si="341"/>
        <v>0</v>
      </c>
    </row>
    <row r="3125" spans="1:13" x14ac:dyDescent="0.25">
      <c r="A3125" t="str">
        <f t="shared" si="342"/>
        <v/>
      </c>
      <c r="B3125">
        <f t="shared" si="343"/>
        <v>0</v>
      </c>
      <c r="C3125" t="str">
        <f>IF(ISBLANK('dein eigenes'!$A667),"",'dein eigenes'!A667)</f>
        <v/>
      </c>
      <c r="D3125" t="str">
        <f>IF(ISBLANK('dein eigenes'!$A667),"",'dein eigenes'!B667)</f>
        <v/>
      </c>
      <c r="E3125" t="str">
        <f>IF(ISBLANK('dein eigenes'!$A667),"",'dein eigenes'!C667)</f>
        <v/>
      </c>
      <c r="F3125" t="str">
        <f>IF(ISBLANK('dein eigenes'!$A667),"",'dein eigenes'!D667)</f>
        <v/>
      </c>
      <c r="G3125" t="str">
        <f>IF(ISBLANK('dein eigenes'!$A667),"",'dein eigenes'!E667)</f>
        <v/>
      </c>
      <c r="H3125" t="str">
        <f>IF(ISBLANK('dein eigenes'!$A667),"",'dein eigenes'!F667)</f>
        <v/>
      </c>
      <c r="I3125" t="str">
        <f>IF(ISBLANK('dein eigenes'!$A667),"",'dein eigenes'!G667)</f>
        <v/>
      </c>
      <c r="J3125" t="str">
        <f>IF(ISBLANK('dein eigenes'!$A667),"",'dein eigenes'!H667)</f>
        <v/>
      </c>
      <c r="K3125" t="str">
        <f>IF(ISBLANK('dein eigenes'!$A667),"",'dein eigenes'!I667)</f>
        <v/>
      </c>
      <c r="L3125" t="str">
        <f>IF(ISBLANK('dein eigenes'!$A667),"",'dein eigenes'!J667)</f>
        <v/>
      </c>
      <c r="M3125" s="64">
        <f t="shared" si="341"/>
        <v>0</v>
      </c>
    </row>
    <row r="3126" spans="1:13" x14ac:dyDescent="0.25">
      <c r="A3126" t="str">
        <f t="shared" si="342"/>
        <v/>
      </c>
      <c r="B3126">
        <f t="shared" si="343"/>
        <v>0</v>
      </c>
      <c r="C3126" t="str">
        <f>IF(ISBLANK('dein eigenes'!$A668),"",'dein eigenes'!A668)</f>
        <v/>
      </c>
      <c r="D3126" t="str">
        <f>IF(ISBLANK('dein eigenes'!$A668),"",'dein eigenes'!B668)</f>
        <v/>
      </c>
      <c r="E3126" t="str">
        <f>IF(ISBLANK('dein eigenes'!$A668),"",'dein eigenes'!C668)</f>
        <v/>
      </c>
      <c r="F3126" t="str">
        <f>IF(ISBLANK('dein eigenes'!$A668),"",'dein eigenes'!D668)</f>
        <v/>
      </c>
      <c r="G3126" t="str">
        <f>IF(ISBLANK('dein eigenes'!$A668),"",'dein eigenes'!E668)</f>
        <v/>
      </c>
      <c r="H3126" t="str">
        <f>IF(ISBLANK('dein eigenes'!$A668),"",'dein eigenes'!F668)</f>
        <v/>
      </c>
      <c r="I3126" t="str">
        <f>IF(ISBLANK('dein eigenes'!$A668),"",'dein eigenes'!G668)</f>
        <v/>
      </c>
      <c r="J3126" t="str">
        <f>IF(ISBLANK('dein eigenes'!$A668),"",'dein eigenes'!H668)</f>
        <v/>
      </c>
      <c r="K3126" t="str">
        <f>IF(ISBLANK('dein eigenes'!$A668),"",'dein eigenes'!I668)</f>
        <v/>
      </c>
      <c r="L3126" t="str">
        <f>IF(ISBLANK('dein eigenes'!$A668),"",'dein eigenes'!J668)</f>
        <v/>
      </c>
      <c r="M3126" s="64">
        <f t="shared" si="341"/>
        <v>0</v>
      </c>
    </row>
    <row r="3127" spans="1:13" x14ac:dyDescent="0.25">
      <c r="A3127" t="str">
        <f t="shared" si="342"/>
        <v/>
      </c>
      <c r="B3127">
        <f t="shared" si="343"/>
        <v>0</v>
      </c>
      <c r="C3127" t="str">
        <f>IF(ISBLANK('dein eigenes'!$A669),"",'dein eigenes'!A669)</f>
        <v/>
      </c>
      <c r="D3127" t="str">
        <f>IF(ISBLANK('dein eigenes'!$A669),"",'dein eigenes'!B669)</f>
        <v/>
      </c>
      <c r="E3127" t="str">
        <f>IF(ISBLANK('dein eigenes'!$A669),"",'dein eigenes'!C669)</f>
        <v/>
      </c>
      <c r="F3127" t="str">
        <f>IF(ISBLANK('dein eigenes'!$A669),"",'dein eigenes'!D669)</f>
        <v/>
      </c>
      <c r="G3127" t="str">
        <f>IF(ISBLANK('dein eigenes'!$A669),"",'dein eigenes'!E669)</f>
        <v/>
      </c>
      <c r="H3127" t="str">
        <f>IF(ISBLANK('dein eigenes'!$A669),"",'dein eigenes'!F669)</f>
        <v/>
      </c>
      <c r="I3127" t="str">
        <f>IF(ISBLANK('dein eigenes'!$A669),"",'dein eigenes'!G669)</f>
        <v/>
      </c>
      <c r="J3127" t="str">
        <f>IF(ISBLANK('dein eigenes'!$A669),"",'dein eigenes'!H669)</f>
        <v/>
      </c>
      <c r="K3127" t="str">
        <f>IF(ISBLANK('dein eigenes'!$A669),"",'dein eigenes'!I669)</f>
        <v/>
      </c>
      <c r="L3127" t="str">
        <f>IF(ISBLANK('dein eigenes'!$A669),"",'dein eigenes'!J669)</f>
        <v/>
      </c>
      <c r="M3127" s="64">
        <f t="shared" si="341"/>
        <v>0</v>
      </c>
    </row>
    <row r="3128" spans="1:13" x14ac:dyDescent="0.25">
      <c r="A3128" t="str">
        <f t="shared" si="342"/>
        <v/>
      </c>
      <c r="B3128">
        <f t="shared" si="343"/>
        <v>0</v>
      </c>
      <c r="C3128" t="str">
        <f>IF(ISBLANK('dein eigenes'!$A670),"",'dein eigenes'!A670)</f>
        <v/>
      </c>
      <c r="D3128" t="str">
        <f>IF(ISBLANK('dein eigenes'!$A670),"",'dein eigenes'!B670)</f>
        <v/>
      </c>
      <c r="E3128" t="str">
        <f>IF(ISBLANK('dein eigenes'!$A670),"",'dein eigenes'!C670)</f>
        <v/>
      </c>
      <c r="F3128" t="str">
        <f>IF(ISBLANK('dein eigenes'!$A670),"",'dein eigenes'!D670)</f>
        <v/>
      </c>
      <c r="G3128" t="str">
        <f>IF(ISBLANK('dein eigenes'!$A670),"",'dein eigenes'!E670)</f>
        <v/>
      </c>
      <c r="H3128" t="str">
        <f>IF(ISBLANK('dein eigenes'!$A670),"",'dein eigenes'!F670)</f>
        <v/>
      </c>
      <c r="I3128" t="str">
        <f>IF(ISBLANK('dein eigenes'!$A670),"",'dein eigenes'!G670)</f>
        <v/>
      </c>
      <c r="J3128" t="str">
        <f>IF(ISBLANK('dein eigenes'!$A670),"",'dein eigenes'!H670)</f>
        <v/>
      </c>
      <c r="K3128" t="str">
        <f>IF(ISBLANK('dein eigenes'!$A670),"",'dein eigenes'!I670)</f>
        <v/>
      </c>
      <c r="L3128" t="str">
        <f>IF(ISBLANK('dein eigenes'!$A670),"",'dein eigenes'!J670)</f>
        <v/>
      </c>
      <c r="M3128" s="64">
        <f t="shared" si="341"/>
        <v>0</v>
      </c>
    </row>
    <row r="3129" spans="1:13" x14ac:dyDescent="0.25">
      <c r="A3129" t="str">
        <f t="shared" si="342"/>
        <v/>
      </c>
      <c r="B3129">
        <f t="shared" si="343"/>
        <v>0</v>
      </c>
      <c r="C3129" t="str">
        <f>IF(ISBLANK('dein eigenes'!$A671),"",'dein eigenes'!A671)</f>
        <v/>
      </c>
      <c r="D3129" t="str">
        <f>IF(ISBLANK('dein eigenes'!$A671),"",'dein eigenes'!B671)</f>
        <v/>
      </c>
      <c r="E3129" t="str">
        <f>IF(ISBLANK('dein eigenes'!$A671),"",'dein eigenes'!C671)</f>
        <v/>
      </c>
      <c r="F3129" t="str">
        <f>IF(ISBLANK('dein eigenes'!$A671),"",'dein eigenes'!D671)</f>
        <v/>
      </c>
      <c r="G3129" t="str">
        <f>IF(ISBLANK('dein eigenes'!$A671),"",'dein eigenes'!E671)</f>
        <v/>
      </c>
      <c r="H3129" t="str">
        <f>IF(ISBLANK('dein eigenes'!$A671),"",'dein eigenes'!F671)</f>
        <v/>
      </c>
      <c r="I3129" t="str">
        <f>IF(ISBLANK('dein eigenes'!$A671),"",'dein eigenes'!G671)</f>
        <v/>
      </c>
      <c r="J3129" t="str">
        <f>IF(ISBLANK('dein eigenes'!$A671),"",'dein eigenes'!H671)</f>
        <v/>
      </c>
      <c r="K3129" t="str">
        <f>IF(ISBLANK('dein eigenes'!$A671),"",'dein eigenes'!I671)</f>
        <v/>
      </c>
      <c r="L3129" t="str">
        <f>IF(ISBLANK('dein eigenes'!$A671),"",'dein eigenes'!J671)</f>
        <v/>
      </c>
      <c r="M3129" s="64">
        <f t="shared" si="341"/>
        <v>0</v>
      </c>
    </row>
    <row r="3130" spans="1:13" x14ac:dyDescent="0.25">
      <c r="A3130" t="str">
        <f t="shared" si="342"/>
        <v/>
      </c>
      <c r="B3130">
        <f t="shared" si="343"/>
        <v>0</v>
      </c>
      <c r="C3130" t="str">
        <f>IF(ISBLANK('dein eigenes'!$A672),"",'dein eigenes'!A672)</f>
        <v/>
      </c>
      <c r="D3130" t="str">
        <f>IF(ISBLANK('dein eigenes'!$A672),"",'dein eigenes'!B672)</f>
        <v/>
      </c>
      <c r="E3130" t="str">
        <f>IF(ISBLANK('dein eigenes'!$A672),"",'dein eigenes'!C672)</f>
        <v/>
      </c>
      <c r="F3130" t="str">
        <f>IF(ISBLANK('dein eigenes'!$A672),"",'dein eigenes'!D672)</f>
        <v/>
      </c>
      <c r="G3130" t="str">
        <f>IF(ISBLANK('dein eigenes'!$A672),"",'dein eigenes'!E672)</f>
        <v/>
      </c>
      <c r="H3130" t="str">
        <f>IF(ISBLANK('dein eigenes'!$A672),"",'dein eigenes'!F672)</f>
        <v/>
      </c>
      <c r="I3130" t="str">
        <f>IF(ISBLANK('dein eigenes'!$A672),"",'dein eigenes'!G672)</f>
        <v/>
      </c>
      <c r="J3130" t="str">
        <f>IF(ISBLANK('dein eigenes'!$A672),"",'dein eigenes'!H672)</f>
        <v/>
      </c>
      <c r="K3130" t="str">
        <f>IF(ISBLANK('dein eigenes'!$A672),"",'dein eigenes'!I672)</f>
        <v/>
      </c>
      <c r="L3130" t="str">
        <f>IF(ISBLANK('dein eigenes'!$A672),"",'dein eigenes'!J672)</f>
        <v/>
      </c>
      <c r="M3130" s="64">
        <f t="shared" si="341"/>
        <v>0</v>
      </c>
    </row>
    <row r="3131" spans="1:13" x14ac:dyDescent="0.25">
      <c r="A3131" t="str">
        <f t="shared" si="342"/>
        <v/>
      </c>
      <c r="B3131">
        <f t="shared" si="343"/>
        <v>0</v>
      </c>
      <c r="C3131" t="str">
        <f>IF(ISBLANK('dein eigenes'!$A673),"",'dein eigenes'!A673)</f>
        <v/>
      </c>
      <c r="D3131" t="str">
        <f>IF(ISBLANK('dein eigenes'!$A673),"",'dein eigenes'!B673)</f>
        <v/>
      </c>
      <c r="E3131" t="str">
        <f>IF(ISBLANK('dein eigenes'!$A673),"",'dein eigenes'!C673)</f>
        <v/>
      </c>
      <c r="F3131" t="str">
        <f>IF(ISBLANK('dein eigenes'!$A673),"",'dein eigenes'!D673)</f>
        <v/>
      </c>
      <c r="G3131" t="str">
        <f>IF(ISBLANK('dein eigenes'!$A673),"",'dein eigenes'!E673)</f>
        <v/>
      </c>
      <c r="H3131" t="str">
        <f>IF(ISBLANK('dein eigenes'!$A673),"",'dein eigenes'!F673)</f>
        <v/>
      </c>
      <c r="I3131" t="str">
        <f>IF(ISBLANK('dein eigenes'!$A673),"",'dein eigenes'!G673)</f>
        <v/>
      </c>
      <c r="J3131" t="str">
        <f>IF(ISBLANK('dein eigenes'!$A673),"",'dein eigenes'!H673)</f>
        <v/>
      </c>
      <c r="K3131" t="str">
        <f>IF(ISBLANK('dein eigenes'!$A673),"",'dein eigenes'!I673)</f>
        <v/>
      </c>
      <c r="L3131" t="str">
        <f>IF(ISBLANK('dein eigenes'!$A673),"",'dein eigenes'!J673)</f>
        <v/>
      </c>
      <c r="M3131" s="64">
        <f t="shared" si="341"/>
        <v>0</v>
      </c>
    </row>
    <row r="3132" spans="1:13" x14ac:dyDescent="0.25">
      <c r="A3132" t="str">
        <f t="shared" si="342"/>
        <v/>
      </c>
      <c r="B3132">
        <f t="shared" si="343"/>
        <v>0</v>
      </c>
      <c r="C3132" t="str">
        <f>IF(ISBLANK('dein eigenes'!$A674),"",'dein eigenes'!A674)</f>
        <v/>
      </c>
      <c r="D3132" t="str">
        <f>IF(ISBLANK('dein eigenes'!$A674),"",'dein eigenes'!B674)</f>
        <v/>
      </c>
      <c r="E3132" t="str">
        <f>IF(ISBLANK('dein eigenes'!$A674),"",'dein eigenes'!C674)</f>
        <v/>
      </c>
      <c r="F3132" t="str">
        <f>IF(ISBLANK('dein eigenes'!$A674),"",'dein eigenes'!D674)</f>
        <v/>
      </c>
      <c r="G3132" t="str">
        <f>IF(ISBLANK('dein eigenes'!$A674),"",'dein eigenes'!E674)</f>
        <v/>
      </c>
      <c r="H3132" t="str">
        <f>IF(ISBLANK('dein eigenes'!$A674),"",'dein eigenes'!F674)</f>
        <v/>
      </c>
      <c r="I3132" t="str">
        <f>IF(ISBLANK('dein eigenes'!$A674),"",'dein eigenes'!G674)</f>
        <v/>
      </c>
      <c r="J3132" t="str">
        <f>IF(ISBLANK('dein eigenes'!$A674),"",'dein eigenes'!H674)</f>
        <v/>
      </c>
      <c r="K3132" t="str">
        <f>IF(ISBLANK('dein eigenes'!$A674),"",'dein eigenes'!I674)</f>
        <v/>
      </c>
      <c r="L3132" t="str">
        <f>IF(ISBLANK('dein eigenes'!$A674),"",'dein eigenes'!J674)</f>
        <v/>
      </c>
      <c r="M3132" s="64">
        <f t="shared" si="341"/>
        <v>0</v>
      </c>
    </row>
    <row r="3133" spans="1:13" x14ac:dyDescent="0.25">
      <c r="A3133" t="str">
        <f t="shared" si="342"/>
        <v/>
      </c>
      <c r="B3133">
        <f t="shared" si="343"/>
        <v>0</v>
      </c>
      <c r="C3133" t="str">
        <f>IF(ISBLANK('dein eigenes'!$A675),"",'dein eigenes'!A675)</f>
        <v/>
      </c>
      <c r="D3133" t="str">
        <f>IF(ISBLANK('dein eigenes'!$A675),"",'dein eigenes'!B675)</f>
        <v/>
      </c>
      <c r="E3133" t="str">
        <f>IF(ISBLANK('dein eigenes'!$A675),"",'dein eigenes'!C675)</f>
        <v/>
      </c>
      <c r="F3133" t="str">
        <f>IF(ISBLANK('dein eigenes'!$A675),"",'dein eigenes'!D675)</f>
        <v/>
      </c>
      <c r="G3133" t="str">
        <f>IF(ISBLANK('dein eigenes'!$A675),"",'dein eigenes'!E675)</f>
        <v/>
      </c>
      <c r="H3133" t="str">
        <f>IF(ISBLANK('dein eigenes'!$A675),"",'dein eigenes'!F675)</f>
        <v/>
      </c>
      <c r="I3133" t="str">
        <f>IF(ISBLANK('dein eigenes'!$A675),"",'dein eigenes'!G675)</f>
        <v/>
      </c>
      <c r="J3133" t="str">
        <f>IF(ISBLANK('dein eigenes'!$A675),"",'dein eigenes'!H675)</f>
        <v/>
      </c>
      <c r="K3133" t="str">
        <f>IF(ISBLANK('dein eigenes'!$A675),"",'dein eigenes'!I675)</f>
        <v/>
      </c>
      <c r="L3133" t="str">
        <f>IF(ISBLANK('dein eigenes'!$A675),"",'dein eigenes'!J675)</f>
        <v/>
      </c>
      <c r="M3133" s="64">
        <f t="shared" si="341"/>
        <v>0</v>
      </c>
    </row>
    <row r="3134" spans="1:13" x14ac:dyDescent="0.25">
      <c r="A3134" t="str">
        <f t="shared" si="342"/>
        <v/>
      </c>
      <c r="B3134">
        <f t="shared" si="343"/>
        <v>0</v>
      </c>
      <c r="C3134" t="str">
        <f>IF(ISBLANK('dein eigenes'!$A676),"",'dein eigenes'!A676)</f>
        <v/>
      </c>
      <c r="D3134" t="str">
        <f>IF(ISBLANK('dein eigenes'!$A676),"",'dein eigenes'!B676)</f>
        <v/>
      </c>
      <c r="E3134" t="str">
        <f>IF(ISBLANK('dein eigenes'!$A676),"",'dein eigenes'!C676)</f>
        <v/>
      </c>
      <c r="F3134" t="str">
        <f>IF(ISBLANK('dein eigenes'!$A676),"",'dein eigenes'!D676)</f>
        <v/>
      </c>
      <c r="G3134" t="str">
        <f>IF(ISBLANK('dein eigenes'!$A676),"",'dein eigenes'!E676)</f>
        <v/>
      </c>
      <c r="H3134" t="str">
        <f>IF(ISBLANK('dein eigenes'!$A676),"",'dein eigenes'!F676)</f>
        <v/>
      </c>
      <c r="I3134" t="str">
        <f>IF(ISBLANK('dein eigenes'!$A676),"",'dein eigenes'!G676)</f>
        <v/>
      </c>
      <c r="J3134" t="str">
        <f>IF(ISBLANK('dein eigenes'!$A676),"",'dein eigenes'!H676)</f>
        <v/>
      </c>
      <c r="K3134" t="str">
        <f>IF(ISBLANK('dein eigenes'!$A676),"",'dein eigenes'!I676)</f>
        <v/>
      </c>
      <c r="L3134" t="str">
        <f>IF(ISBLANK('dein eigenes'!$A676),"",'dein eigenes'!J676)</f>
        <v/>
      </c>
      <c r="M3134" s="64">
        <f t="shared" si="341"/>
        <v>0</v>
      </c>
    </row>
    <row r="3135" spans="1:13" x14ac:dyDescent="0.25">
      <c r="A3135" t="str">
        <f t="shared" si="342"/>
        <v/>
      </c>
      <c r="B3135">
        <f t="shared" si="343"/>
        <v>0</v>
      </c>
      <c r="C3135" t="str">
        <f>IF(ISBLANK('dein eigenes'!$A677),"",'dein eigenes'!A677)</f>
        <v/>
      </c>
      <c r="D3135" t="str">
        <f>IF(ISBLANK('dein eigenes'!$A677),"",'dein eigenes'!B677)</f>
        <v/>
      </c>
      <c r="E3135" t="str">
        <f>IF(ISBLANK('dein eigenes'!$A677),"",'dein eigenes'!C677)</f>
        <v/>
      </c>
      <c r="F3135" t="str">
        <f>IF(ISBLANK('dein eigenes'!$A677),"",'dein eigenes'!D677)</f>
        <v/>
      </c>
      <c r="G3135" t="str">
        <f>IF(ISBLANK('dein eigenes'!$A677),"",'dein eigenes'!E677)</f>
        <v/>
      </c>
      <c r="H3135" t="str">
        <f>IF(ISBLANK('dein eigenes'!$A677),"",'dein eigenes'!F677)</f>
        <v/>
      </c>
      <c r="I3135" t="str">
        <f>IF(ISBLANK('dein eigenes'!$A677),"",'dein eigenes'!G677)</f>
        <v/>
      </c>
      <c r="J3135" t="str">
        <f>IF(ISBLANK('dein eigenes'!$A677),"",'dein eigenes'!H677)</f>
        <v/>
      </c>
      <c r="K3135" t="str">
        <f>IF(ISBLANK('dein eigenes'!$A677),"",'dein eigenes'!I677)</f>
        <v/>
      </c>
      <c r="L3135" t="str">
        <f>IF(ISBLANK('dein eigenes'!$A677),"",'dein eigenes'!J677)</f>
        <v/>
      </c>
      <c r="M3135" s="64">
        <f t="shared" si="341"/>
        <v>0</v>
      </c>
    </row>
    <row r="3136" spans="1:13" x14ac:dyDescent="0.25">
      <c r="A3136" t="str">
        <f t="shared" si="342"/>
        <v/>
      </c>
      <c r="B3136">
        <f t="shared" si="343"/>
        <v>0</v>
      </c>
      <c r="C3136" t="str">
        <f>IF(ISBLANK('dein eigenes'!$A678),"",'dein eigenes'!A678)</f>
        <v/>
      </c>
      <c r="D3136" t="str">
        <f>IF(ISBLANK('dein eigenes'!$A678),"",'dein eigenes'!B678)</f>
        <v/>
      </c>
      <c r="E3136" t="str">
        <f>IF(ISBLANK('dein eigenes'!$A678),"",'dein eigenes'!C678)</f>
        <v/>
      </c>
      <c r="F3136" t="str">
        <f>IF(ISBLANK('dein eigenes'!$A678),"",'dein eigenes'!D678)</f>
        <v/>
      </c>
      <c r="G3136" t="str">
        <f>IF(ISBLANK('dein eigenes'!$A678),"",'dein eigenes'!E678)</f>
        <v/>
      </c>
      <c r="H3136" t="str">
        <f>IF(ISBLANK('dein eigenes'!$A678),"",'dein eigenes'!F678)</f>
        <v/>
      </c>
      <c r="I3136" t="str">
        <f>IF(ISBLANK('dein eigenes'!$A678),"",'dein eigenes'!G678)</f>
        <v/>
      </c>
      <c r="J3136" t="str">
        <f>IF(ISBLANK('dein eigenes'!$A678),"",'dein eigenes'!H678)</f>
        <v/>
      </c>
      <c r="K3136" t="str">
        <f>IF(ISBLANK('dein eigenes'!$A678),"",'dein eigenes'!I678)</f>
        <v/>
      </c>
      <c r="L3136" t="str">
        <f>IF(ISBLANK('dein eigenes'!$A678),"",'dein eigenes'!J678)</f>
        <v/>
      </c>
      <c r="M3136" s="64">
        <f t="shared" si="341"/>
        <v>0</v>
      </c>
    </row>
    <row r="3137" spans="1:13" x14ac:dyDescent="0.25">
      <c r="A3137" t="str">
        <f t="shared" si="342"/>
        <v/>
      </c>
      <c r="B3137">
        <f t="shared" si="343"/>
        <v>0</v>
      </c>
      <c r="C3137" t="str">
        <f>IF(ISBLANK('dein eigenes'!$A679),"",'dein eigenes'!A679)</f>
        <v/>
      </c>
      <c r="D3137" t="str">
        <f>IF(ISBLANK('dein eigenes'!$A679),"",'dein eigenes'!B679)</f>
        <v/>
      </c>
      <c r="E3137" t="str">
        <f>IF(ISBLANK('dein eigenes'!$A679),"",'dein eigenes'!C679)</f>
        <v/>
      </c>
      <c r="F3137" t="str">
        <f>IF(ISBLANK('dein eigenes'!$A679),"",'dein eigenes'!D679)</f>
        <v/>
      </c>
      <c r="G3137" t="str">
        <f>IF(ISBLANK('dein eigenes'!$A679),"",'dein eigenes'!E679)</f>
        <v/>
      </c>
      <c r="H3137" t="str">
        <f>IF(ISBLANK('dein eigenes'!$A679),"",'dein eigenes'!F679)</f>
        <v/>
      </c>
      <c r="I3137" t="str">
        <f>IF(ISBLANK('dein eigenes'!$A679),"",'dein eigenes'!G679)</f>
        <v/>
      </c>
      <c r="J3137" t="str">
        <f>IF(ISBLANK('dein eigenes'!$A679),"",'dein eigenes'!H679)</f>
        <v/>
      </c>
      <c r="K3137" t="str">
        <f>IF(ISBLANK('dein eigenes'!$A679),"",'dein eigenes'!I679)</f>
        <v/>
      </c>
      <c r="L3137" t="str">
        <f>IF(ISBLANK('dein eigenes'!$A679),"",'dein eigenes'!J679)</f>
        <v/>
      </c>
      <c r="M3137" s="64">
        <f t="shared" si="341"/>
        <v>0</v>
      </c>
    </row>
    <row r="3138" spans="1:13" x14ac:dyDescent="0.25">
      <c r="A3138" t="str">
        <f t="shared" si="342"/>
        <v/>
      </c>
      <c r="B3138">
        <f t="shared" si="343"/>
        <v>0</v>
      </c>
      <c r="C3138" t="str">
        <f>IF(ISBLANK('dein eigenes'!$A680),"",'dein eigenes'!A680)</f>
        <v/>
      </c>
      <c r="D3138" t="str">
        <f>IF(ISBLANK('dein eigenes'!$A680),"",'dein eigenes'!B680)</f>
        <v/>
      </c>
      <c r="E3138" t="str">
        <f>IF(ISBLANK('dein eigenes'!$A680),"",'dein eigenes'!C680)</f>
        <v/>
      </c>
      <c r="F3138" t="str">
        <f>IF(ISBLANK('dein eigenes'!$A680),"",'dein eigenes'!D680)</f>
        <v/>
      </c>
      <c r="G3138" t="str">
        <f>IF(ISBLANK('dein eigenes'!$A680),"",'dein eigenes'!E680)</f>
        <v/>
      </c>
      <c r="H3138" t="str">
        <f>IF(ISBLANK('dein eigenes'!$A680),"",'dein eigenes'!F680)</f>
        <v/>
      </c>
      <c r="I3138" t="str">
        <f>IF(ISBLANK('dein eigenes'!$A680),"",'dein eigenes'!G680)</f>
        <v/>
      </c>
      <c r="J3138" t="str">
        <f>IF(ISBLANK('dein eigenes'!$A680),"",'dein eigenes'!H680)</f>
        <v/>
      </c>
      <c r="K3138" t="str">
        <f>IF(ISBLANK('dein eigenes'!$A680),"",'dein eigenes'!I680)</f>
        <v/>
      </c>
      <c r="L3138" t="str">
        <f>IF(ISBLANK('dein eigenes'!$A680),"",'dein eigenes'!J680)</f>
        <v/>
      </c>
      <c r="M3138" s="64">
        <f t="shared" si="341"/>
        <v>0</v>
      </c>
    </row>
    <row r="3139" spans="1:13" x14ac:dyDescent="0.25">
      <c r="A3139" t="str">
        <f t="shared" si="342"/>
        <v/>
      </c>
      <c r="B3139">
        <f t="shared" si="343"/>
        <v>0</v>
      </c>
      <c r="C3139" t="str">
        <f>IF(ISBLANK('dein eigenes'!$A681),"",'dein eigenes'!A681)</f>
        <v/>
      </c>
      <c r="D3139" t="str">
        <f>IF(ISBLANK('dein eigenes'!$A681),"",'dein eigenes'!B681)</f>
        <v/>
      </c>
      <c r="E3139" t="str">
        <f>IF(ISBLANK('dein eigenes'!$A681),"",'dein eigenes'!C681)</f>
        <v/>
      </c>
      <c r="F3139" t="str">
        <f>IF(ISBLANK('dein eigenes'!$A681),"",'dein eigenes'!D681)</f>
        <v/>
      </c>
      <c r="G3139" t="str">
        <f>IF(ISBLANK('dein eigenes'!$A681),"",'dein eigenes'!E681)</f>
        <v/>
      </c>
      <c r="H3139" t="str">
        <f>IF(ISBLANK('dein eigenes'!$A681),"",'dein eigenes'!F681)</f>
        <v/>
      </c>
      <c r="I3139" t="str">
        <f>IF(ISBLANK('dein eigenes'!$A681),"",'dein eigenes'!G681)</f>
        <v/>
      </c>
      <c r="J3139" t="str">
        <f>IF(ISBLANK('dein eigenes'!$A681),"",'dein eigenes'!H681)</f>
        <v/>
      </c>
      <c r="K3139" t="str">
        <f>IF(ISBLANK('dein eigenes'!$A681),"",'dein eigenes'!I681)</f>
        <v/>
      </c>
      <c r="L3139" t="str">
        <f>IF(ISBLANK('dein eigenes'!$A681),"",'dein eigenes'!J681)</f>
        <v/>
      </c>
      <c r="M3139" s="64">
        <f t="shared" si="341"/>
        <v>0</v>
      </c>
    </row>
    <row r="3140" spans="1:13" x14ac:dyDescent="0.25">
      <c r="A3140" t="str">
        <f t="shared" si="342"/>
        <v/>
      </c>
      <c r="B3140">
        <f t="shared" si="343"/>
        <v>0</v>
      </c>
      <c r="C3140" t="str">
        <f>IF(ISBLANK('dein eigenes'!$A682),"",'dein eigenes'!A682)</f>
        <v/>
      </c>
      <c r="D3140" t="str">
        <f>IF(ISBLANK('dein eigenes'!$A682),"",'dein eigenes'!B682)</f>
        <v/>
      </c>
      <c r="E3140" t="str">
        <f>IF(ISBLANK('dein eigenes'!$A682),"",'dein eigenes'!C682)</f>
        <v/>
      </c>
      <c r="F3140" t="str">
        <f>IF(ISBLANK('dein eigenes'!$A682),"",'dein eigenes'!D682)</f>
        <v/>
      </c>
      <c r="G3140" t="str">
        <f>IF(ISBLANK('dein eigenes'!$A682),"",'dein eigenes'!E682)</f>
        <v/>
      </c>
      <c r="H3140" t="str">
        <f>IF(ISBLANK('dein eigenes'!$A682),"",'dein eigenes'!F682)</f>
        <v/>
      </c>
      <c r="I3140" t="str">
        <f>IF(ISBLANK('dein eigenes'!$A682),"",'dein eigenes'!G682)</f>
        <v/>
      </c>
      <c r="J3140" t="str">
        <f>IF(ISBLANK('dein eigenes'!$A682),"",'dein eigenes'!H682)</f>
        <v/>
      </c>
      <c r="K3140" t="str">
        <f>IF(ISBLANK('dein eigenes'!$A682),"",'dein eigenes'!I682)</f>
        <v/>
      </c>
      <c r="L3140" t="str">
        <f>IF(ISBLANK('dein eigenes'!$A682),"",'dein eigenes'!J682)</f>
        <v/>
      </c>
      <c r="M3140" s="64">
        <f t="shared" si="341"/>
        <v>0</v>
      </c>
    </row>
    <row r="3141" spans="1:13" x14ac:dyDescent="0.25">
      <c r="A3141" t="str">
        <f t="shared" si="342"/>
        <v/>
      </c>
      <c r="B3141">
        <f t="shared" si="343"/>
        <v>0</v>
      </c>
      <c r="C3141" t="str">
        <f>IF(ISBLANK('dein eigenes'!$A683),"",'dein eigenes'!A683)</f>
        <v/>
      </c>
      <c r="D3141" t="str">
        <f>IF(ISBLANK('dein eigenes'!$A683),"",'dein eigenes'!B683)</f>
        <v/>
      </c>
      <c r="E3141" t="str">
        <f>IF(ISBLANK('dein eigenes'!$A683),"",'dein eigenes'!C683)</f>
        <v/>
      </c>
      <c r="F3141" t="str">
        <f>IF(ISBLANK('dein eigenes'!$A683),"",'dein eigenes'!D683)</f>
        <v/>
      </c>
      <c r="G3141" t="str">
        <f>IF(ISBLANK('dein eigenes'!$A683),"",'dein eigenes'!E683)</f>
        <v/>
      </c>
      <c r="H3141" t="str">
        <f>IF(ISBLANK('dein eigenes'!$A683),"",'dein eigenes'!F683)</f>
        <v/>
      </c>
      <c r="I3141" t="str">
        <f>IF(ISBLANK('dein eigenes'!$A683),"",'dein eigenes'!G683)</f>
        <v/>
      </c>
      <c r="J3141" t="str">
        <f>IF(ISBLANK('dein eigenes'!$A683),"",'dein eigenes'!H683)</f>
        <v/>
      </c>
      <c r="K3141" t="str">
        <f>IF(ISBLANK('dein eigenes'!$A683),"",'dein eigenes'!I683)</f>
        <v/>
      </c>
      <c r="L3141" t="str">
        <f>IF(ISBLANK('dein eigenes'!$A683),"",'dein eigenes'!J683)</f>
        <v/>
      </c>
      <c r="M3141" s="64">
        <f t="shared" si="341"/>
        <v>0</v>
      </c>
    </row>
    <row r="3142" spans="1:13" x14ac:dyDescent="0.25">
      <c r="A3142" t="str">
        <f t="shared" si="342"/>
        <v/>
      </c>
      <c r="B3142">
        <f t="shared" si="343"/>
        <v>0</v>
      </c>
      <c r="C3142" t="str">
        <f>IF(ISBLANK('dein eigenes'!$A684),"",'dein eigenes'!A684)</f>
        <v/>
      </c>
      <c r="D3142" t="str">
        <f>IF(ISBLANK('dein eigenes'!$A684),"",'dein eigenes'!B684)</f>
        <v/>
      </c>
      <c r="E3142" t="str">
        <f>IF(ISBLANK('dein eigenes'!$A684),"",'dein eigenes'!C684)</f>
        <v/>
      </c>
      <c r="F3142" t="str">
        <f>IF(ISBLANK('dein eigenes'!$A684),"",'dein eigenes'!D684)</f>
        <v/>
      </c>
      <c r="G3142" t="str">
        <f>IF(ISBLANK('dein eigenes'!$A684),"",'dein eigenes'!E684)</f>
        <v/>
      </c>
      <c r="H3142" t="str">
        <f>IF(ISBLANK('dein eigenes'!$A684),"",'dein eigenes'!F684)</f>
        <v/>
      </c>
      <c r="I3142" t="str">
        <f>IF(ISBLANK('dein eigenes'!$A684),"",'dein eigenes'!G684)</f>
        <v/>
      </c>
      <c r="J3142" t="str">
        <f>IF(ISBLANK('dein eigenes'!$A684),"",'dein eigenes'!H684)</f>
        <v/>
      </c>
      <c r="K3142" t="str">
        <f>IF(ISBLANK('dein eigenes'!$A684),"",'dein eigenes'!I684)</f>
        <v/>
      </c>
      <c r="L3142" t="str">
        <f>IF(ISBLANK('dein eigenes'!$A684),"",'dein eigenes'!J684)</f>
        <v/>
      </c>
      <c r="M3142" s="64">
        <f t="shared" si="341"/>
        <v>0</v>
      </c>
    </row>
    <row r="3143" spans="1:13" x14ac:dyDescent="0.25">
      <c r="A3143" t="str">
        <f t="shared" si="342"/>
        <v/>
      </c>
      <c r="B3143">
        <f t="shared" si="343"/>
        <v>0</v>
      </c>
      <c r="C3143" t="str">
        <f>IF(ISBLANK('dein eigenes'!$A685),"",'dein eigenes'!A685)</f>
        <v/>
      </c>
      <c r="D3143" t="str">
        <f>IF(ISBLANK('dein eigenes'!$A685),"",'dein eigenes'!B685)</f>
        <v/>
      </c>
      <c r="E3143" t="str">
        <f>IF(ISBLANK('dein eigenes'!$A685),"",'dein eigenes'!C685)</f>
        <v/>
      </c>
      <c r="F3143" t="str">
        <f>IF(ISBLANK('dein eigenes'!$A685),"",'dein eigenes'!D685)</f>
        <v/>
      </c>
      <c r="G3143" t="str">
        <f>IF(ISBLANK('dein eigenes'!$A685),"",'dein eigenes'!E685)</f>
        <v/>
      </c>
      <c r="H3143" t="str">
        <f>IF(ISBLANK('dein eigenes'!$A685),"",'dein eigenes'!F685)</f>
        <v/>
      </c>
      <c r="I3143" t="str">
        <f>IF(ISBLANK('dein eigenes'!$A685),"",'dein eigenes'!G685)</f>
        <v/>
      </c>
      <c r="J3143" t="str">
        <f>IF(ISBLANK('dein eigenes'!$A685),"",'dein eigenes'!H685)</f>
        <v/>
      </c>
      <c r="K3143" t="str">
        <f>IF(ISBLANK('dein eigenes'!$A685),"",'dein eigenes'!I685)</f>
        <v/>
      </c>
      <c r="L3143" t="str">
        <f>IF(ISBLANK('dein eigenes'!$A685),"",'dein eigenes'!J685)</f>
        <v/>
      </c>
      <c r="M3143" s="64">
        <f t="shared" si="341"/>
        <v>0</v>
      </c>
    </row>
    <row r="3144" spans="1:13" x14ac:dyDescent="0.25">
      <c r="A3144" t="str">
        <f t="shared" si="342"/>
        <v/>
      </c>
      <c r="B3144">
        <f t="shared" si="343"/>
        <v>0</v>
      </c>
      <c r="C3144" t="str">
        <f>IF(ISBLANK('dein eigenes'!$A686),"",'dein eigenes'!A686)</f>
        <v/>
      </c>
      <c r="D3144" t="str">
        <f>IF(ISBLANK('dein eigenes'!$A686),"",'dein eigenes'!B686)</f>
        <v/>
      </c>
      <c r="E3144" t="str">
        <f>IF(ISBLANK('dein eigenes'!$A686),"",'dein eigenes'!C686)</f>
        <v/>
      </c>
      <c r="F3144" t="str">
        <f>IF(ISBLANK('dein eigenes'!$A686),"",'dein eigenes'!D686)</f>
        <v/>
      </c>
      <c r="G3144" t="str">
        <f>IF(ISBLANK('dein eigenes'!$A686),"",'dein eigenes'!E686)</f>
        <v/>
      </c>
      <c r="H3144" t="str">
        <f>IF(ISBLANK('dein eigenes'!$A686),"",'dein eigenes'!F686)</f>
        <v/>
      </c>
      <c r="I3144" t="str">
        <f>IF(ISBLANK('dein eigenes'!$A686),"",'dein eigenes'!G686)</f>
        <v/>
      </c>
      <c r="J3144" t="str">
        <f>IF(ISBLANK('dein eigenes'!$A686),"",'dein eigenes'!H686)</f>
        <v/>
      </c>
      <c r="K3144" t="str">
        <f>IF(ISBLANK('dein eigenes'!$A686),"",'dein eigenes'!I686)</f>
        <v/>
      </c>
      <c r="L3144" t="str">
        <f>IF(ISBLANK('dein eigenes'!$A686),"",'dein eigenes'!J686)</f>
        <v/>
      </c>
      <c r="M3144" s="64">
        <f t="shared" si="341"/>
        <v>0</v>
      </c>
    </row>
    <row r="3145" spans="1:13" x14ac:dyDescent="0.25">
      <c r="A3145" t="str">
        <f t="shared" si="342"/>
        <v/>
      </c>
      <c r="B3145">
        <f t="shared" si="343"/>
        <v>0</v>
      </c>
      <c r="C3145" t="str">
        <f>IF(ISBLANK('dein eigenes'!$A687),"",'dein eigenes'!A687)</f>
        <v/>
      </c>
      <c r="D3145" t="str">
        <f>IF(ISBLANK('dein eigenes'!$A687),"",'dein eigenes'!B687)</f>
        <v/>
      </c>
      <c r="E3145" t="str">
        <f>IF(ISBLANK('dein eigenes'!$A687),"",'dein eigenes'!C687)</f>
        <v/>
      </c>
      <c r="F3145" t="str">
        <f>IF(ISBLANK('dein eigenes'!$A687),"",'dein eigenes'!D687)</f>
        <v/>
      </c>
      <c r="G3145" t="str">
        <f>IF(ISBLANK('dein eigenes'!$A687),"",'dein eigenes'!E687)</f>
        <v/>
      </c>
      <c r="H3145" t="str">
        <f>IF(ISBLANK('dein eigenes'!$A687),"",'dein eigenes'!F687)</f>
        <v/>
      </c>
      <c r="I3145" t="str">
        <f>IF(ISBLANK('dein eigenes'!$A687),"",'dein eigenes'!G687)</f>
        <v/>
      </c>
      <c r="J3145" t="str">
        <f>IF(ISBLANK('dein eigenes'!$A687),"",'dein eigenes'!H687)</f>
        <v/>
      </c>
      <c r="K3145" t="str">
        <f>IF(ISBLANK('dein eigenes'!$A687),"",'dein eigenes'!I687)</f>
        <v/>
      </c>
      <c r="L3145" t="str">
        <f>IF(ISBLANK('dein eigenes'!$A687),"",'dein eigenes'!J687)</f>
        <v/>
      </c>
      <c r="M3145" s="64">
        <f t="shared" si="341"/>
        <v>0</v>
      </c>
    </row>
    <row r="3146" spans="1:13" x14ac:dyDescent="0.25">
      <c r="A3146" t="str">
        <f t="shared" si="342"/>
        <v/>
      </c>
      <c r="B3146">
        <f t="shared" si="343"/>
        <v>0</v>
      </c>
      <c r="C3146" t="str">
        <f>IF(ISBLANK('dein eigenes'!$A688),"",'dein eigenes'!A688)</f>
        <v/>
      </c>
      <c r="D3146" t="str">
        <f>IF(ISBLANK('dein eigenes'!$A688),"",'dein eigenes'!B688)</f>
        <v/>
      </c>
      <c r="E3146" t="str">
        <f>IF(ISBLANK('dein eigenes'!$A688),"",'dein eigenes'!C688)</f>
        <v/>
      </c>
      <c r="F3146" t="str">
        <f>IF(ISBLANK('dein eigenes'!$A688),"",'dein eigenes'!D688)</f>
        <v/>
      </c>
      <c r="G3146" t="str">
        <f>IF(ISBLANK('dein eigenes'!$A688),"",'dein eigenes'!E688)</f>
        <v/>
      </c>
      <c r="H3146" t="str">
        <f>IF(ISBLANK('dein eigenes'!$A688),"",'dein eigenes'!F688)</f>
        <v/>
      </c>
      <c r="I3146" t="str">
        <f>IF(ISBLANK('dein eigenes'!$A688),"",'dein eigenes'!G688)</f>
        <v/>
      </c>
      <c r="J3146" t="str">
        <f>IF(ISBLANK('dein eigenes'!$A688),"",'dein eigenes'!H688)</f>
        <v/>
      </c>
      <c r="K3146" t="str">
        <f>IF(ISBLANK('dein eigenes'!$A688),"",'dein eigenes'!I688)</f>
        <v/>
      </c>
      <c r="L3146" t="str">
        <f>IF(ISBLANK('dein eigenes'!$A688),"",'dein eigenes'!J688)</f>
        <v/>
      </c>
      <c r="M3146" s="64">
        <f t="shared" si="341"/>
        <v>0</v>
      </c>
    </row>
    <row r="3147" spans="1:13" x14ac:dyDescent="0.25">
      <c r="A3147" t="str">
        <f t="shared" si="342"/>
        <v/>
      </c>
      <c r="B3147">
        <f t="shared" si="343"/>
        <v>0</v>
      </c>
      <c r="C3147" t="str">
        <f>IF(ISBLANK('dein eigenes'!$A689),"",'dein eigenes'!A689)</f>
        <v/>
      </c>
      <c r="D3147" t="str">
        <f>IF(ISBLANK('dein eigenes'!$A689),"",'dein eigenes'!B689)</f>
        <v/>
      </c>
      <c r="E3147" t="str">
        <f>IF(ISBLANK('dein eigenes'!$A689),"",'dein eigenes'!C689)</f>
        <v/>
      </c>
      <c r="F3147" t="str">
        <f>IF(ISBLANK('dein eigenes'!$A689),"",'dein eigenes'!D689)</f>
        <v/>
      </c>
      <c r="G3147" t="str">
        <f>IF(ISBLANK('dein eigenes'!$A689),"",'dein eigenes'!E689)</f>
        <v/>
      </c>
      <c r="H3147" t="str">
        <f>IF(ISBLANK('dein eigenes'!$A689),"",'dein eigenes'!F689)</f>
        <v/>
      </c>
      <c r="I3147" t="str">
        <f>IF(ISBLANK('dein eigenes'!$A689),"",'dein eigenes'!G689)</f>
        <v/>
      </c>
      <c r="J3147" t="str">
        <f>IF(ISBLANK('dein eigenes'!$A689),"",'dein eigenes'!H689)</f>
        <v/>
      </c>
      <c r="K3147" t="str">
        <f>IF(ISBLANK('dein eigenes'!$A689),"",'dein eigenes'!I689)</f>
        <v/>
      </c>
      <c r="L3147" t="str">
        <f>IF(ISBLANK('dein eigenes'!$A689),"",'dein eigenes'!J689)</f>
        <v/>
      </c>
      <c r="M3147" s="64">
        <f t="shared" si="341"/>
        <v>0</v>
      </c>
    </row>
    <row r="3148" spans="1:13" x14ac:dyDescent="0.25">
      <c r="A3148" t="str">
        <f t="shared" si="342"/>
        <v/>
      </c>
      <c r="B3148">
        <f t="shared" si="343"/>
        <v>0</v>
      </c>
      <c r="C3148" t="str">
        <f>IF(ISBLANK('dein eigenes'!$A690),"",'dein eigenes'!A690)</f>
        <v/>
      </c>
      <c r="D3148" t="str">
        <f>IF(ISBLANK('dein eigenes'!$A690),"",'dein eigenes'!B690)</f>
        <v/>
      </c>
      <c r="E3148" t="str">
        <f>IF(ISBLANK('dein eigenes'!$A690),"",'dein eigenes'!C690)</f>
        <v/>
      </c>
      <c r="F3148" t="str">
        <f>IF(ISBLANK('dein eigenes'!$A690),"",'dein eigenes'!D690)</f>
        <v/>
      </c>
      <c r="G3148" t="str">
        <f>IF(ISBLANK('dein eigenes'!$A690),"",'dein eigenes'!E690)</f>
        <v/>
      </c>
      <c r="H3148" t="str">
        <f>IF(ISBLANK('dein eigenes'!$A690),"",'dein eigenes'!F690)</f>
        <v/>
      </c>
      <c r="I3148" t="str">
        <f>IF(ISBLANK('dein eigenes'!$A690),"",'dein eigenes'!G690)</f>
        <v/>
      </c>
      <c r="J3148" t="str">
        <f>IF(ISBLANK('dein eigenes'!$A690),"",'dein eigenes'!H690)</f>
        <v/>
      </c>
      <c r="K3148" t="str">
        <f>IF(ISBLANK('dein eigenes'!$A690),"",'dein eigenes'!I690)</f>
        <v/>
      </c>
      <c r="L3148" t="str">
        <f>IF(ISBLANK('dein eigenes'!$A690),"",'dein eigenes'!J690)</f>
        <v/>
      </c>
      <c r="M3148" s="64">
        <f t="shared" si="341"/>
        <v>0</v>
      </c>
    </row>
    <row r="3149" spans="1:13" x14ac:dyDescent="0.25">
      <c r="A3149" t="str">
        <f t="shared" si="342"/>
        <v/>
      </c>
      <c r="B3149">
        <f t="shared" si="343"/>
        <v>0</v>
      </c>
      <c r="C3149" t="str">
        <f>IF(ISBLANK('dein eigenes'!$A691),"",'dein eigenes'!A691)</f>
        <v/>
      </c>
      <c r="D3149" t="str">
        <f>IF(ISBLANK('dein eigenes'!$A691),"",'dein eigenes'!B691)</f>
        <v/>
      </c>
      <c r="E3149" t="str">
        <f>IF(ISBLANK('dein eigenes'!$A691),"",'dein eigenes'!C691)</f>
        <v/>
      </c>
      <c r="F3149" t="str">
        <f>IF(ISBLANK('dein eigenes'!$A691),"",'dein eigenes'!D691)</f>
        <v/>
      </c>
      <c r="G3149" t="str">
        <f>IF(ISBLANK('dein eigenes'!$A691),"",'dein eigenes'!E691)</f>
        <v/>
      </c>
      <c r="H3149" t="str">
        <f>IF(ISBLANK('dein eigenes'!$A691),"",'dein eigenes'!F691)</f>
        <v/>
      </c>
      <c r="I3149" t="str">
        <f>IF(ISBLANK('dein eigenes'!$A691),"",'dein eigenes'!G691)</f>
        <v/>
      </c>
      <c r="J3149" t="str">
        <f>IF(ISBLANK('dein eigenes'!$A691),"",'dein eigenes'!H691)</f>
        <v/>
      </c>
      <c r="K3149" t="str">
        <f>IF(ISBLANK('dein eigenes'!$A691),"",'dein eigenes'!I691)</f>
        <v/>
      </c>
      <c r="L3149" t="str">
        <f>IF(ISBLANK('dein eigenes'!$A691),"",'dein eigenes'!J691)</f>
        <v/>
      </c>
      <c r="M3149" s="64">
        <f t="shared" si="341"/>
        <v>0</v>
      </c>
    </row>
    <row r="3150" spans="1:13" x14ac:dyDescent="0.25">
      <c r="A3150" t="str">
        <f t="shared" si="342"/>
        <v/>
      </c>
      <c r="B3150">
        <f t="shared" si="343"/>
        <v>0</v>
      </c>
      <c r="C3150" t="str">
        <f>IF(ISBLANK('dein eigenes'!$A692),"",'dein eigenes'!A692)</f>
        <v/>
      </c>
      <c r="D3150" t="str">
        <f>IF(ISBLANK('dein eigenes'!$A692),"",'dein eigenes'!B692)</f>
        <v/>
      </c>
      <c r="E3150" t="str">
        <f>IF(ISBLANK('dein eigenes'!$A692),"",'dein eigenes'!C692)</f>
        <v/>
      </c>
      <c r="F3150" t="str">
        <f>IF(ISBLANK('dein eigenes'!$A692),"",'dein eigenes'!D692)</f>
        <v/>
      </c>
      <c r="G3150" t="str">
        <f>IF(ISBLANK('dein eigenes'!$A692),"",'dein eigenes'!E692)</f>
        <v/>
      </c>
      <c r="H3150" t="str">
        <f>IF(ISBLANK('dein eigenes'!$A692),"",'dein eigenes'!F692)</f>
        <v/>
      </c>
      <c r="I3150" t="str">
        <f>IF(ISBLANK('dein eigenes'!$A692),"",'dein eigenes'!G692)</f>
        <v/>
      </c>
      <c r="J3150" t="str">
        <f>IF(ISBLANK('dein eigenes'!$A692),"",'dein eigenes'!H692)</f>
        <v/>
      </c>
      <c r="K3150" t="str">
        <f>IF(ISBLANK('dein eigenes'!$A692),"",'dein eigenes'!I692)</f>
        <v/>
      </c>
      <c r="L3150" t="str">
        <f>IF(ISBLANK('dein eigenes'!$A692),"",'dein eigenes'!J692)</f>
        <v/>
      </c>
      <c r="M3150" s="64">
        <f t="shared" si="341"/>
        <v>0</v>
      </c>
    </row>
    <row r="3151" spans="1:13" x14ac:dyDescent="0.25">
      <c r="A3151" t="str">
        <f t="shared" si="342"/>
        <v/>
      </c>
      <c r="B3151">
        <f t="shared" si="343"/>
        <v>0</v>
      </c>
      <c r="C3151" t="str">
        <f>IF(ISBLANK('dein eigenes'!$A693),"",'dein eigenes'!A693)</f>
        <v/>
      </c>
      <c r="D3151" t="str">
        <f>IF(ISBLANK('dein eigenes'!$A693),"",'dein eigenes'!B693)</f>
        <v/>
      </c>
      <c r="E3151" t="str">
        <f>IF(ISBLANK('dein eigenes'!$A693),"",'dein eigenes'!C693)</f>
        <v/>
      </c>
      <c r="F3151" t="str">
        <f>IF(ISBLANK('dein eigenes'!$A693),"",'dein eigenes'!D693)</f>
        <v/>
      </c>
      <c r="G3151" t="str">
        <f>IF(ISBLANK('dein eigenes'!$A693),"",'dein eigenes'!E693)</f>
        <v/>
      </c>
      <c r="H3151" t="str">
        <f>IF(ISBLANK('dein eigenes'!$A693),"",'dein eigenes'!F693)</f>
        <v/>
      </c>
      <c r="I3151" t="str">
        <f>IF(ISBLANK('dein eigenes'!$A693),"",'dein eigenes'!G693)</f>
        <v/>
      </c>
      <c r="J3151" t="str">
        <f>IF(ISBLANK('dein eigenes'!$A693),"",'dein eigenes'!H693)</f>
        <v/>
      </c>
      <c r="K3151" t="str">
        <f>IF(ISBLANK('dein eigenes'!$A693),"",'dein eigenes'!I693)</f>
        <v/>
      </c>
      <c r="L3151" t="str">
        <f>IF(ISBLANK('dein eigenes'!$A693),"",'dein eigenes'!J693)</f>
        <v/>
      </c>
      <c r="M3151" s="64">
        <f t="shared" si="341"/>
        <v>0</v>
      </c>
    </row>
    <row r="3152" spans="1:13" x14ac:dyDescent="0.25">
      <c r="A3152" t="str">
        <f t="shared" si="342"/>
        <v/>
      </c>
      <c r="B3152">
        <f t="shared" si="343"/>
        <v>0</v>
      </c>
      <c r="C3152" t="str">
        <f>IF(ISBLANK('dein eigenes'!$A694),"",'dein eigenes'!A694)</f>
        <v/>
      </c>
      <c r="D3152" t="str">
        <f>IF(ISBLANK('dein eigenes'!$A694),"",'dein eigenes'!B694)</f>
        <v/>
      </c>
      <c r="E3152" t="str">
        <f>IF(ISBLANK('dein eigenes'!$A694),"",'dein eigenes'!C694)</f>
        <v/>
      </c>
      <c r="F3152" t="str">
        <f>IF(ISBLANK('dein eigenes'!$A694),"",'dein eigenes'!D694)</f>
        <v/>
      </c>
      <c r="G3152" t="str">
        <f>IF(ISBLANK('dein eigenes'!$A694),"",'dein eigenes'!E694)</f>
        <v/>
      </c>
      <c r="H3152" t="str">
        <f>IF(ISBLANK('dein eigenes'!$A694),"",'dein eigenes'!F694)</f>
        <v/>
      </c>
      <c r="I3152" t="str">
        <f>IF(ISBLANK('dein eigenes'!$A694),"",'dein eigenes'!G694)</f>
        <v/>
      </c>
      <c r="J3152" t="str">
        <f>IF(ISBLANK('dein eigenes'!$A694),"",'dein eigenes'!H694)</f>
        <v/>
      </c>
      <c r="K3152" t="str">
        <f>IF(ISBLANK('dein eigenes'!$A694),"",'dein eigenes'!I694)</f>
        <v/>
      </c>
      <c r="L3152" t="str">
        <f>IF(ISBLANK('dein eigenes'!$A694),"",'dein eigenes'!J694)</f>
        <v/>
      </c>
      <c r="M3152" s="64">
        <f t="shared" si="341"/>
        <v>0</v>
      </c>
    </row>
    <row r="3153" spans="1:13" x14ac:dyDescent="0.25">
      <c r="A3153" t="str">
        <f t="shared" si="342"/>
        <v/>
      </c>
      <c r="B3153">
        <f t="shared" si="343"/>
        <v>0</v>
      </c>
      <c r="C3153" t="str">
        <f>IF(ISBLANK('dein eigenes'!$A695),"",'dein eigenes'!A695)</f>
        <v/>
      </c>
      <c r="D3153" t="str">
        <f>IF(ISBLANK('dein eigenes'!$A695),"",'dein eigenes'!B695)</f>
        <v/>
      </c>
      <c r="E3153" t="str">
        <f>IF(ISBLANK('dein eigenes'!$A695),"",'dein eigenes'!C695)</f>
        <v/>
      </c>
      <c r="F3153" t="str">
        <f>IF(ISBLANK('dein eigenes'!$A695),"",'dein eigenes'!D695)</f>
        <v/>
      </c>
      <c r="G3153" t="str">
        <f>IF(ISBLANK('dein eigenes'!$A695),"",'dein eigenes'!E695)</f>
        <v/>
      </c>
      <c r="H3153" t="str">
        <f>IF(ISBLANK('dein eigenes'!$A695),"",'dein eigenes'!F695)</f>
        <v/>
      </c>
      <c r="I3153" t="str">
        <f>IF(ISBLANK('dein eigenes'!$A695),"",'dein eigenes'!G695)</f>
        <v/>
      </c>
      <c r="J3153" t="str">
        <f>IF(ISBLANK('dein eigenes'!$A695),"",'dein eigenes'!H695)</f>
        <v/>
      </c>
      <c r="K3153" t="str">
        <f>IF(ISBLANK('dein eigenes'!$A695),"",'dein eigenes'!I695)</f>
        <v/>
      </c>
      <c r="L3153" t="str">
        <f>IF(ISBLANK('dein eigenes'!$A695),"",'dein eigenes'!J695)</f>
        <v/>
      </c>
      <c r="M3153" s="64">
        <f t="shared" si="341"/>
        <v>0</v>
      </c>
    </row>
    <row r="3154" spans="1:13" x14ac:dyDescent="0.25">
      <c r="A3154" t="str">
        <f t="shared" si="342"/>
        <v/>
      </c>
      <c r="B3154">
        <f t="shared" si="343"/>
        <v>0</v>
      </c>
      <c r="C3154" t="str">
        <f>IF(ISBLANK('dein eigenes'!$A696),"",'dein eigenes'!A696)</f>
        <v/>
      </c>
      <c r="D3154" t="str">
        <f>IF(ISBLANK('dein eigenes'!$A696),"",'dein eigenes'!B696)</f>
        <v/>
      </c>
      <c r="E3154" t="str">
        <f>IF(ISBLANK('dein eigenes'!$A696),"",'dein eigenes'!C696)</f>
        <v/>
      </c>
      <c r="F3154" t="str">
        <f>IF(ISBLANK('dein eigenes'!$A696),"",'dein eigenes'!D696)</f>
        <v/>
      </c>
      <c r="G3154" t="str">
        <f>IF(ISBLANK('dein eigenes'!$A696),"",'dein eigenes'!E696)</f>
        <v/>
      </c>
      <c r="H3154" t="str">
        <f>IF(ISBLANK('dein eigenes'!$A696),"",'dein eigenes'!F696)</f>
        <v/>
      </c>
      <c r="I3154" t="str">
        <f>IF(ISBLANK('dein eigenes'!$A696),"",'dein eigenes'!G696)</f>
        <v/>
      </c>
      <c r="J3154" t="str">
        <f>IF(ISBLANK('dein eigenes'!$A696),"",'dein eigenes'!H696)</f>
        <v/>
      </c>
      <c r="K3154" t="str">
        <f>IF(ISBLANK('dein eigenes'!$A696),"",'dein eigenes'!I696)</f>
        <v/>
      </c>
      <c r="L3154" t="str">
        <f>IF(ISBLANK('dein eigenes'!$A696),"",'dein eigenes'!J696)</f>
        <v/>
      </c>
      <c r="M3154" s="64">
        <f t="shared" si="341"/>
        <v>0</v>
      </c>
    </row>
    <row r="3155" spans="1:13" x14ac:dyDescent="0.25">
      <c r="A3155" t="str">
        <f t="shared" si="342"/>
        <v/>
      </c>
      <c r="B3155">
        <f t="shared" si="343"/>
        <v>0</v>
      </c>
      <c r="C3155" t="str">
        <f>IF(ISBLANK('dein eigenes'!$A697),"",'dein eigenes'!A697)</f>
        <v/>
      </c>
      <c r="D3155" t="str">
        <f>IF(ISBLANK('dein eigenes'!$A697),"",'dein eigenes'!B697)</f>
        <v/>
      </c>
      <c r="E3155" t="str">
        <f>IF(ISBLANK('dein eigenes'!$A697),"",'dein eigenes'!C697)</f>
        <v/>
      </c>
      <c r="F3155" t="str">
        <f>IF(ISBLANK('dein eigenes'!$A697),"",'dein eigenes'!D697)</f>
        <v/>
      </c>
      <c r="G3155" t="str">
        <f>IF(ISBLANK('dein eigenes'!$A697),"",'dein eigenes'!E697)</f>
        <v/>
      </c>
      <c r="H3155" t="str">
        <f>IF(ISBLANK('dein eigenes'!$A697),"",'dein eigenes'!F697)</f>
        <v/>
      </c>
      <c r="I3155" t="str">
        <f>IF(ISBLANK('dein eigenes'!$A697),"",'dein eigenes'!G697)</f>
        <v/>
      </c>
      <c r="J3155" t="str">
        <f>IF(ISBLANK('dein eigenes'!$A697),"",'dein eigenes'!H697)</f>
        <v/>
      </c>
      <c r="K3155" t="str">
        <f>IF(ISBLANK('dein eigenes'!$A697),"",'dein eigenes'!I697)</f>
        <v/>
      </c>
      <c r="L3155" t="str">
        <f>IF(ISBLANK('dein eigenes'!$A697),"",'dein eigenes'!J697)</f>
        <v/>
      </c>
      <c r="M3155" s="64">
        <f t="shared" si="341"/>
        <v>0</v>
      </c>
    </row>
    <row r="3156" spans="1:13" x14ac:dyDescent="0.25">
      <c r="A3156" t="str">
        <f t="shared" si="342"/>
        <v/>
      </c>
      <c r="B3156">
        <f t="shared" si="343"/>
        <v>0</v>
      </c>
      <c r="C3156" t="str">
        <f>IF(ISBLANK('dein eigenes'!$A698),"",'dein eigenes'!A698)</f>
        <v/>
      </c>
      <c r="D3156" t="str">
        <f>IF(ISBLANK('dein eigenes'!$A698),"",'dein eigenes'!B698)</f>
        <v/>
      </c>
      <c r="E3156" t="str">
        <f>IF(ISBLANK('dein eigenes'!$A698),"",'dein eigenes'!C698)</f>
        <v/>
      </c>
      <c r="F3156" t="str">
        <f>IF(ISBLANK('dein eigenes'!$A698),"",'dein eigenes'!D698)</f>
        <v/>
      </c>
      <c r="G3156" t="str">
        <f>IF(ISBLANK('dein eigenes'!$A698),"",'dein eigenes'!E698)</f>
        <v/>
      </c>
      <c r="H3156" t="str">
        <f>IF(ISBLANK('dein eigenes'!$A698),"",'dein eigenes'!F698)</f>
        <v/>
      </c>
      <c r="I3156" t="str">
        <f>IF(ISBLANK('dein eigenes'!$A698),"",'dein eigenes'!G698)</f>
        <v/>
      </c>
      <c r="J3156" t="str">
        <f>IF(ISBLANK('dein eigenes'!$A698),"",'dein eigenes'!H698)</f>
        <v/>
      </c>
      <c r="K3156" t="str">
        <f>IF(ISBLANK('dein eigenes'!$A698),"",'dein eigenes'!I698)</f>
        <v/>
      </c>
      <c r="L3156" t="str">
        <f>IF(ISBLANK('dein eigenes'!$A698),"",'dein eigenes'!J698)</f>
        <v/>
      </c>
      <c r="M3156" s="64">
        <f t="shared" si="341"/>
        <v>0</v>
      </c>
    </row>
    <row r="3157" spans="1:13" x14ac:dyDescent="0.25">
      <c r="A3157" t="str">
        <f t="shared" si="342"/>
        <v/>
      </c>
      <c r="B3157">
        <f t="shared" si="343"/>
        <v>0</v>
      </c>
      <c r="C3157" t="str">
        <f>IF(ISBLANK('dein eigenes'!$A699),"",'dein eigenes'!A699)</f>
        <v/>
      </c>
      <c r="D3157" t="str">
        <f>IF(ISBLANK('dein eigenes'!$A699),"",'dein eigenes'!B699)</f>
        <v/>
      </c>
      <c r="E3157" t="str">
        <f>IF(ISBLANK('dein eigenes'!$A699),"",'dein eigenes'!C699)</f>
        <v/>
      </c>
      <c r="F3157" t="str">
        <f>IF(ISBLANK('dein eigenes'!$A699),"",'dein eigenes'!D699)</f>
        <v/>
      </c>
      <c r="G3157" t="str">
        <f>IF(ISBLANK('dein eigenes'!$A699),"",'dein eigenes'!E699)</f>
        <v/>
      </c>
      <c r="H3157" t="str">
        <f>IF(ISBLANK('dein eigenes'!$A699),"",'dein eigenes'!F699)</f>
        <v/>
      </c>
      <c r="I3157" t="str">
        <f>IF(ISBLANK('dein eigenes'!$A699),"",'dein eigenes'!G699)</f>
        <v/>
      </c>
      <c r="J3157" t="str">
        <f>IF(ISBLANK('dein eigenes'!$A699),"",'dein eigenes'!H699)</f>
        <v/>
      </c>
      <c r="K3157" t="str">
        <f>IF(ISBLANK('dein eigenes'!$A699),"",'dein eigenes'!I699)</f>
        <v/>
      </c>
      <c r="L3157" t="str">
        <f>IF(ISBLANK('dein eigenes'!$A699),"",'dein eigenes'!J699)</f>
        <v/>
      </c>
      <c r="M3157" s="64">
        <f t="shared" si="341"/>
        <v>0</v>
      </c>
    </row>
    <row r="3158" spans="1:13" x14ac:dyDescent="0.25">
      <c r="A3158" t="str">
        <f t="shared" si="342"/>
        <v/>
      </c>
      <c r="B3158">
        <f t="shared" si="343"/>
        <v>0</v>
      </c>
      <c r="C3158" t="str">
        <f>IF(ISBLANK('dein eigenes'!$A700),"",'dein eigenes'!A700)</f>
        <v/>
      </c>
      <c r="D3158" t="str">
        <f>IF(ISBLANK('dein eigenes'!$A700),"",'dein eigenes'!B700)</f>
        <v/>
      </c>
      <c r="E3158" t="str">
        <f>IF(ISBLANK('dein eigenes'!$A700),"",'dein eigenes'!C700)</f>
        <v/>
      </c>
      <c r="F3158" t="str">
        <f>IF(ISBLANK('dein eigenes'!$A700),"",'dein eigenes'!D700)</f>
        <v/>
      </c>
      <c r="G3158" t="str">
        <f>IF(ISBLANK('dein eigenes'!$A700),"",'dein eigenes'!E700)</f>
        <v/>
      </c>
      <c r="H3158" t="str">
        <f>IF(ISBLANK('dein eigenes'!$A700),"",'dein eigenes'!F700)</f>
        <v/>
      </c>
      <c r="I3158" t="str">
        <f>IF(ISBLANK('dein eigenes'!$A700),"",'dein eigenes'!G700)</f>
        <v/>
      </c>
      <c r="J3158" t="str">
        <f>IF(ISBLANK('dein eigenes'!$A700),"",'dein eigenes'!H700)</f>
        <v/>
      </c>
      <c r="K3158" t="str">
        <f>IF(ISBLANK('dein eigenes'!$A700),"",'dein eigenes'!I700)</f>
        <v/>
      </c>
      <c r="L3158" t="str">
        <f>IF(ISBLANK('dein eigenes'!$A700),"",'dein eigenes'!J700)</f>
        <v/>
      </c>
      <c r="M3158" s="64">
        <f t="shared" si="341"/>
        <v>0</v>
      </c>
    </row>
    <row r="3159" spans="1:13" x14ac:dyDescent="0.25">
      <c r="A3159" t="str">
        <f t="shared" si="342"/>
        <v/>
      </c>
      <c r="B3159">
        <f t="shared" si="343"/>
        <v>0</v>
      </c>
      <c r="C3159" t="str">
        <f>IF(ISBLANK('dein eigenes'!$A701),"",'dein eigenes'!A701)</f>
        <v/>
      </c>
      <c r="D3159" t="str">
        <f>IF(ISBLANK('dein eigenes'!$A701),"",'dein eigenes'!B701)</f>
        <v/>
      </c>
      <c r="E3159" t="str">
        <f>IF(ISBLANK('dein eigenes'!$A701),"",'dein eigenes'!C701)</f>
        <v/>
      </c>
      <c r="F3159" t="str">
        <f>IF(ISBLANK('dein eigenes'!$A701),"",'dein eigenes'!D701)</f>
        <v/>
      </c>
      <c r="G3159" t="str">
        <f>IF(ISBLANK('dein eigenes'!$A701),"",'dein eigenes'!E701)</f>
        <v/>
      </c>
      <c r="H3159" t="str">
        <f>IF(ISBLANK('dein eigenes'!$A701),"",'dein eigenes'!F701)</f>
        <v/>
      </c>
      <c r="I3159" t="str">
        <f>IF(ISBLANK('dein eigenes'!$A701),"",'dein eigenes'!G701)</f>
        <v/>
      </c>
      <c r="J3159" t="str">
        <f>IF(ISBLANK('dein eigenes'!$A701),"",'dein eigenes'!H701)</f>
        <v/>
      </c>
      <c r="K3159" t="str">
        <f>IF(ISBLANK('dein eigenes'!$A701),"",'dein eigenes'!I701)</f>
        <v/>
      </c>
      <c r="L3159" t="str">
        <f>IF(ISBLANK('dein eigenes'!$A701),"",'dein eigenes'!J701)</f>
        <v/>
      </c>
      <c r="M3159" s="64">
        <f t="shared" si="341"/>
        <v>0</v>
      </c>
    </row>
    <row r="3160" spans="1:13" x14ac:dyDescent="0.25">
      <c r="A3160" t="str">
        <f t="shared" si="342"/>
        <v/>
      </c>
      <c r="B3160">
        <f t="shared" si="343"/>
        <v>0</v>
      </c>
      <c r="C3160" t="str">
        <f>IF(ISBLANK('dein eigenes'!$A702),"",'dein eigenes'!A702)</f>
        <v/>
      </c>
      <c r="D3160" t="str">
        <f>IF(ISBLANK('dein eigenes'!$A702),"",'dein eigenes'!B702)</f>
        <v/>
      </c>
      <c r="E3160" t="str">
        <f>IF(ISBLANK('dein eigenes'!$A702),"",'dein eigenes'!C702)</f>
        <v/>
      </c>
      <c r="F3160" t="str">
        <f>IF(ISBLANK('dein eigenes'!$A702),"",'dein eigenes'!D702)</f>
        <v/>
      </c>
      <c r="G3160" t="str">
        <f>IF(ISBLANK('dein eigenes'!$A702),"",'dein eigenes'!E702)</f>
        <v/>
      </c>
      <c r="H3160" t="str">
        <f>IF(ISBLANK('dein eigenes'!$A702),"",'dein eigenes'!F702)</f>
        <v/>
      </c>
      <c r="I3160" t="str">
        <f>IF(ISBLANK('dein eigenes'!$A702),"",'dein eigenes'!G702)</f>
        <v/>
      </c>
      <c r="J3160" t="str">
        <f>IF(ISBLANK('dein eigenes'!$A702),"",'dein eigenes'!H702)</f>
        <v/>
      </c>
      <c r="K3160" t="str">
        <f>IF(ISBLANK('dein eigenes'!$A702),"",'dein eigenes'!I702)</f>
        <v/>
      </c>
      <c r="L3160" t="str">
        <f>IF(ISBLANK('dein eigenes'!$A702),"",'dein eigenes'!J702)</f>
        <v/>
      </c>
      <c r="M3160" s="64">
        <f t="shared" si="341"/>
        <v>0</v>
      </c>
    </row>
    <row r="3161" spans="1:13" x14ac:dyDescent="0.25">
      <c r="A3161" t="str">
        <f t="shared" si="342"/>
        <v/>
      </c>
      <c r="B3161">
        <f t="shared" si="343"/>
        <v>0</v>
      </c>
      <c r="C3161" t="str">
        <f>IF(ISBLANK('dein eigenes'!$A703),"",'dein eigenes'!A703)</f>
        <v/>
      </c>
      <c r="D3161" t="str">
        <f>IF(ISBLANK('dein eigenes'!$A703),"",'dein eigenes'!B703)</f>
        <v/>
      </c>
      <c r="E3161" t="str">
        <f>IF(ISBLANK('dein eigenes'!$A703),"",'dein eigenes'!C703)</f>
        <v/>
      </c>
      <c r="F3161" t="str">
        <f>IF(ISBLANK('dein eigenes'!$A703),"",'dein eigenes'!D703)</f>
        <v/>
      </c>
      <c r="G3161" t="str">
        <f>IF(ISBLANK('dein eigenes'!$A703),"",'dein eigenes'!E703)</f>
        <v/>
      </c>
      <c r="H3161" t="str">
        <f>IF(ISBLANK('dein eigenes'!$A703),"",'dein eigenes'!F703)</f>
        <v/>
      </c>
      <c r="I3161" t="str">
        <f>IF(ISBLANK('dein eigenes'!$A703),"",'dein eigenes'!G703)</f>
        <v/>
      </c>
      <c r="J3161" t="str">
        <f>IF(ISBLANK('dein eigenes'!$A703),"",'dein eigenes'!H703)</f>
        <v/>
      </c>
      <c r="K3161" t="str">
        <f>IF(ISBLANK('dein eigenes'!$A703),"",'dein eigenes'!I703)</f>
        <v/>
      </c>
      <c r="L3161" t="str">
        <f>IF(ISBLANK('dein eigenes'!$A703),"",'dein eigenes'!J703)</f>
        <v/>
      </c>
      <c r="M3161" s="64">
        <f t="shared" si="341"/>
        <v>0</v>
      </c>
    </row>
    <row r="3162" spans="1:13" x14ac:dyDescent="0.25">
      <c r="A3162" t="str">
        <f t="shared" si="342"/>
        <v/>
      </c>
      <c r="B3162">
        <f t="shared" si="343"/>
        <v>0</v>
      </c>
      <c r="C3162" t="str">
        <f>IF(ISBLANK('dein eigenes'!$A704),"",'dein eigenes'!A704)</f>
        <v/>
      </c>
      <c r="D3162" t="str">
        <f>IF(ISBLANK('dein eigenes'!$A704),"",'dein eigenes'!B704)</f>
        <v/>
      </c>
      <c r="E3162" t="str">
        <f>IF(ISBLANK('dein eigenes'!$A704),"",'dein eigenes'!C704)</f>
        <v/>
      </c>
      <c r="F3162" t="str">
        <f>IF(ISBLANK('dein eigenes'!$A704),"",'dein eigenes'!D704)</f>
        <v/>
      </c>
      <c r="G3162" t="str">
        <f>IF(ISBLANK('dein eigenes'!$A704),"",'dein eigenes'!E704)</f>
        <v/>
      </c>
      <c r="H3162" t="str">
        <f>IF(ISBLANK('dein eigenes'!$A704),"",'dein eigenes'!F704)</f>
        <v/>
      </c>
      <c r="I3162" t="str">
        <f>IF(ISBLANK('dein eigenes'!$A704),"",'dein eigenes'!G704)</f>
        <v/>
      </c>
      <c r="J3162" t="str">
        <f>IF(ISBLANK('dein eigenes'!$A704),"",'dein eigenes'!H704)</f>
        <v/>
      </c>
      <c r="K3162" t="str">
        <f>IF(ISBLANK('dein eigenes'!$A704),"",'dein eigenes'!I704)</f>
        <v/>
      </c>
      <c r="L3162" t="str">
        <f>IF(ISBLANK('dein eigenes'!$A704),"",'dein eigenes'!J704)</f>
        <v/>
      </c>
      <c r="M3162" s="64">
        <f t="shared" si="341"/>
        <v>0</v>
      </c>
    </row>
    <row r="3163" spans="1:13" x14ac:dyDescent="0.25">
      <c r="A3163" t="str">
        <f t="shared" si="342"/>
        <v/>
      </c>
      <c r="B3163">
        <f t="shared" si="343"/>
        <v>0</v>
      </c>
      <c r="C3163" t="str">
        <f>IF(ISBLANK('dein eigenes'!$A705),"",'dein eigenes'!A705)</f>
        <v/>
      </c>
      <c r="D3163" t="str">
        <f>IF(ISBLANK('dein eigenes'!$A705),"",'dein eigenes'!B705)</f>
        <v/>
      </c>
      <c r="E3163" t="str">
        <f>IF(ISBLANK('dein eigenes'!$A705),"",'dein eigenes'!C705)</f>
        <v/>
      </c>
      <c r="F3163" t="str">
        <f>IF(ISBLANK('dein eigenes'!$A705),"",'dein eigenes'!D705)</f>
        <v/>
      </c>
      <c r="G3163" t="str">
        <f>IF(ISBLANK('dein eigenes'!$A705),"",'dein eigenes'!E705)</f>
        <v/>
      </c>
      <c r="H3163" t="str">
        <f>IF(ISBLANK('dein eigenes'!$A705),"",'dein eigenes'!F705)</f>
        <v/>
      </c>
      <c r="I3163" t="str">
        <f>IF(ISBLANK('dein eigenes'!$A705),"",'dein eigenes'!G705)</f>
        <v/>
      </c>
      <c r="J3163" t="str">
        <f>IF(ISBLANK('dein eigenes'!$A705),"",'dein eigenes'!H705)</f>
        <v/>
      </c>
      <c r="K3163" t="str">
        <f>IF(ISBLANK('dein eigenes'!$A705),"",'dein eigenes'!I705)</f>
        <v/>
      </c>
      <c r="L3163" t="str">
        <f>IF(ISBLANK('dein eigenes'!$A705),"",'dein eigenes'!J705)</f>
        <v/>
      </c>
      <c r="M3163" s="64">
        <f t="shared" si="341"/>
        <v>0</v>
      </c>
    </row>
    <row r="3164" spans="1:13" x14ac:dyDescent="0.25">
      <c r="A3164" t="str">
        <f t="shared" si="342"/>
        <v/>
      </c>
      <c r="B3164">
        <f t="shared" si="343"/>
        <v>0</v>
      </c>
      <c r="C3164" t="str">
        <f>IF(ISBLANK('dein eigenes'!$A706),"",'dein eigenes'!A706)</f>
        <v/>
      </c>
      <c r="D3164" t="str">
        <f>IF(ISBLANK('dein eigenes'!$A706),"",'dein eigenes'!B706)</f>
        <v/>
      </c>
      <c r="E3164" t="str">
        <f>IF(ISBLANK('dein eigenes'!$A706),"",'dein eigenes'!C706)</f>
        <v/>
      </c>
      <c r="F3164" t="str">
        <f>IF(ISBLANK('dein eigenes'!$A706),"",'dein eigenes'!D706)</f>
        <v/>
      </c>
      <c r="G3164" t="str">
        <f>IF(ISBLANK('dein eigenes'!$A706),"",'dein eigenes'!E706)</f>
        <v/>
      </c>
      <c r="H3164" t="str">
        <f>IF(ISBLANK('dein eigenes'!$A706),"",'dein eigenes'!F706)</f>
        <v/>
      </c>
      <c r="I3164" t="str">
        <f>IF(ISBLANK('dein eigenes'!$A706),"",'dein eigenes'!G706)</f>
        <v/>
      </c>
      <c r="J3164" t="str">
        <f>IF(ISBLANK('dein eigenes'!$A706),"",'dein eigenes'!H706)</f>
        <v/>
      </c>
      <c r="K3164" t="str">
        <f>IF(ISBLANK('dein eigenes'!$A706),"",'dein eigenes'!I706)</f>
        <v/>
      </c>
      <c r="L3164" t="str">
        <f>IF(ISBLANK('dein eigenes'!$A706),"",'dein eigenes'!J706)</f>
        <v/>
      </c>
      <c r="M3164" s="64">
        <f t="shared" ref="M3164:M3227" si="344">IF(D3164="",0,L3164-D3164)</f>
        <v>0</v>
      </c>
    </row>
    <row r="3165" spans="1:13" x14ac:dyDescent="0.25">
      <c r="A3165" t="str">
        <f t="shared" ref="A3165:A3228" si="345">MID(C3165,1,$B$1)</f>
        <v/>
      </c>
      <c r="B3165">
        <f t="shared" ref="B3165:B3228" si="346">IF(ISBLANK(C3165),"",LEN(C3165))</f>
        <v>0</v>
      </c>
      <c r="C3165" t="str">
        <f>IF(ISBLANK('dein eigenes'!$A707),"",'dein eigenes'!A707)</f>
        <v/>
      </c>
      <c r="D3165" t="str">
        <f>IF(ISBLANK('dein eigenes'!$A707),"",'dein eigenes'!B707)</f>
        <v/>
      </c>
      <c r="E3165" t="str">
        <f>IF(ISBLANK('dein eigenes'!$A707),"",'dein eigenes'!C707)</f>
        <v/>
      </c>
      <c r="F3165" t="str">
        <f>IF(ISBLANK('dein eigenes'!$A707),"",'dein eigenes'!D707)</f>
        <v/>
      </c>
      <c r="G3165" t="str">
        <f>IF(ISBLANK('dein eigenes'!$A707),"",'dein eigenes'!E707)</f>
        <v/>
      </c>
      <c r="H3165" t="str">
        <f>IF(ISBLANK('dein eigenes'!$A707),"",'dein eigenes'!F707)</f>
        <v/>
      </c>
      <c r="I3165" t="str">
        <f>IF(ISBLANK('dein eigenes'!$A707),"",'dein eigenes'!G707)</f>
        <v/>
      </c>
      <c r="J3165" t="str">
        <f>IF(ISBLANK('dein eigenes'!$A707),"",'dein eigenes'!H707)</f>
        <v/>
      </c>
      <c r="K3165" t="str">
        <f>IF(ISBLANK('dein eigenes'!$A707),"",'dein eigenes'!I707)</f>
        <v/>
      </c>
      <c r="L3165" t="str">
        <f>IF(ISBLANK('dein eigenes'!$A707),"",'dein eigenes'!J707)</f>
        <v/>
      </c>
      <c r="M3165" s="64">
        <f t="shared" si="344"/>
        <v>0</v>
      </c>
    </row>
    <row r="3166" spans="1:13" x14ac:dyDescent="0.25">
      <c r="A3166" t="str">
        <f t="shared" si="345"/>
        <v/>
      </c>
      <c r="B3166">
        <f t="shared" si="346"/>
        <v>0</v>
      </c>
      <c r="C3166" t="str">
        <f>IF(ISBLANK('dein eigenes'!$A708),"",'dein eigenes'!A708)</f>
        <v/>
      </c>
      <c r="D3166" t="str">
        <f>IF(ISBLANK('dein eigenes'!$A708),"",'dein eigenes'!B708)</f>
        <v/>
      </c>
      <c r="E3166" t="str">
        <f>IF(ISBLANK('dein eigenes'!$A708),"",'dein eigenes'!C708)</f>
        <v/>
      </c>
      <c r="F3166" t="str">
        <f>IF(ISBLANK('dein eigenes'!$A708),"",'dein eigenes'!D708)</f>
        <v/>
      </c>
      <c r="G3166" t="str">
        <f>IF(ISBLANK('dein eigenes'!$A708),"",'dein eigenes'!E708)</f>
        <v/>
      </c>
      <c r="H3166" t="str">
        <f>IF(ISBLANK('dein eigenes'!$A708),"",'dein eigenes'!F708)</f>
        <v/>
      </c>
      <c r="I3166" t="str">
        <f>IF(ISBLANK('dein eigenes'!$A708),"",'dein eigenes'!G708)</f>
        <v/>
      </c>
      <c r="J3166" t="str">
        <f>IF(ISBLANK('dein eigenes'!$A708),"",'dein eigenes'!H708)</f>
        <v/>
      </c>
      <c r="K3166" t="str">
        <f>IF(ISBLANK('dein eigenes'!$A708),"",'dein eigenes'!I708)</f>
        <v/>
      </c>
      <c r="L3166" t="str">
        <f>IF(ISBLANK('dein eigenes'!$A708),"",'dein eigenes'!J708)</f>
        <v/>
      </c>
      <c r="M3166" s="64">
        <f t="shared" si="344"/>
        <v>0</v>
      </c>
    </row>
    <row r="3167" spans="1:13" x14ac:dyDescent="0.25">
      <c r="A3167" t="str">
        <f t="shared" si="345"/>
        <v/>
      </c>
      <c r="B3167">
        <f t="shared" si="346"/>
        <v>0</v>
      </c>
      <c r="C3167" t="str">
        <f>IF(ISBLANK('dein eigenes'!$A709),"",'dein eigenes'!A709)</f>
        <v/>
      </c>
      <c r="D3167" t="str">
        <f>IF(ISBLANK('dein eigenes'!$A709),"",'dein eigenes'!B709)</f>
        <v/>
      </c>
      <c r="E3167" t="str">
        <f>IF(ISBLANK('dein eigenes'!$A709),"",'dein eigenes'!C709)</f>
        <v/>
      </c>
      <c r="F3167" t="str">
        <f>IF(ISBLANK('dein eigenes'!$A709),"",'dein eigenes'!D709)</f>
        <v/>
      </c>
      <c r="G3167" t="str">
        <f>IF(ISBLANK('dein eigenes'!$A709),"",'dein eigenes'!E709)</f>
        <v/>
      </c>
      <c r="H3167" t="str">
        <f>IF(ISBLANK('dein eigenes'!$A709),"",'dein eigenes'!F709)</f>
        <v/>
      </c>
      <c r="I3167" t="str">
        <f>IF(ISBLANK('dein eigenes'!$A709),"",'dein eigenes'!G709)</f>
        <v/>
      </c>
      <c r="J3167" t="str">
        <f>IF(ISBLANK('dein eigenes'!$A709),"",'dein eigenes'!H709)</f>
        <v/>
      </c>
      <c r="K3167" t="str">
        <f>IF(ISBLANK('dein eigenes'!$A709),"",'dein eigenes'!I709)</f>
        <v/>
      </c>
      <c r="L3167" t="str">
        <f>IF(ISBLANK('dein eigenes'!$A709),"",'dein eigenes'!J709)</f>
        <v/>
      </c>
      <c r="M3167" s="64">
        <f t="shared" si="344"/>
        <v>0</v>
      </c>
    </row>
    <row r="3168" spans="1:13" x14ac:dyDescent="0.25">
      <c r="A3168" t="str">
        <f t="shared" si="345"/>
        <v/>
      </c>
      <c r="B3168">
        <f t="shared" si="346"/>
        <v>0</v>
      </c>
      <c r="C3168" t="str">
        <f>IF(ISBLANK('dein eigenes'!$A710),"",'dein eigenes'!A710)</f>
        <v/>
      </c>
      <c r="D3168" t="str">
        <f>IF(ISBLANK('dein eigenes'!$A710),"",'dein eigenes'!B710)</f>
        <v/>
      </c>
      <c r="E3168" t="str">
        <f>IF(ISBLANK('dein eigenes'!$A710),"",'dein eigenes'!C710)</f>
        <v/>
      </c>
      <c r="F3168" t="str">
        <f>IF(ISBLANK('dein eigenes'!$A710),"",'dein eigenes'!D710)</f>
        <v/>
      </c>
      <c r="G3168" t="str">
        <f>IF(ISBLANK('dein eigenes'!$A710),"",'dein eigenes'!E710)</f>
        <v/>
      </c>
      <c r="H3168" t="str">
        <f>IF(ISBLANK('dein eigenes'!$A710),"",'dein eigenes'!F710)</f>
        <v/>
      </c>
      <c r="I3168" t="str">
        <f>IF(ISBLANK('dein eigenes'!$A710),"",'dein eigenes'!G710)</f>
        <v/>
      </c>
      <c r="J3168" t="str">
        <f>IF(ISBLANK('dein eigenes'!$A710),"",'dein eigenes'!H710)</f>
        <v/>
      </c>
      <c r="K3168" t="str">
        <f>IF(ISBLANK('dein eigenes'!$A710),"",'dein eigenes'!I710)</f>
        <v/>
      </c>
      <c r="L3168" t="str">
        <f>IF(ISBLANK('dein eigenes'!$A710),"",'dein eigenes'!J710)</f>
        <v/>
      </c>
      <c r="M3168" s="64">
        <f t="shared" si="344"/>
        <v>0</v>
      </c>
    </row>
    <row r="3169" spans="1:13" x14ac:dyDescent="0.25">
      <c r="A3169" t="str">
        <f t="shared" si="345"/>
        <v/>
      </c>
      <c r="B3169">
        <f t="shared" si="346"/>
        <v>0</v>
      </c>
      <c r="C3169" t="str">
        <f>IF(ISBLANK('dein eigenes'!$A711),"",'dein eigenes'!A711)</f>
        <v/>
      </c>
      <c r="D3169" t="str">
        <f>IF(ISBLANK('dein eigenes'!$A711),"",'dein eigenes'!B711)</f>
        <v/>
      </c>
      <c r="E3169" t="str">
        <f>IF(ISBLANK('dein eigenes'!$A711),"",'dein eigenes'!C711)</f>
        <v/>
      </c>
      <c r="F3169" t="str">
        <f>IF(ISBLANK('dein eigenes'!$A711),"",'dein eigenes'!D711)</f>
        <v/>
      </c>
      <c r="G3169" t="str">
        <f>IF(ISBLANK('dein eigenes'!$A711),"",'dein eigenes'!E711)</f>
        <v/>
      </c>
      <c r="H3169" t="str">
        <f>IF(ISBLANK('dein eigenes'!$A711),"",'dein eigenes'!F711)</f>
        <v/>
      </c>
      <c r="I3169" t="str">
        <f>IF(ISBLANK('dein eigenes'!$A711),"",'dein eigenes'!G711)</f>
        <v/>
      </c>
      <c r="J3169" t="str">
        <f>IF(ISBLANK('dein eigenes'!$A711),"",'dein eigenes'!H711)</f>
        <v/>
      </c>
      <c r="K3169" t="str">
        <f>IF(ISBLANK('dein eigenes'!$A711),"",'dein eigenes'!I711)</f>
        <v/>
      </c>
      <c r="L3169" t="str">
        <f>IF(ISBLANK('dein eigenes'!$A711),"",'dein eigenes'!J711)</f>
        <v/>
      </c>
      <c r="M3169" s="64">
        <f t="shared" si="344"/>
        <v>0</v>
      </c>
    </row>
    <row r="3170" spans="1:13" x14ac:dyDescent="0.25">
      <c r="A3170" t="str">
        <f t="shared" si="345"/>
        <v/>
      </c>
      <c r="B3170">
        <f t="shared" si="346"/>
        <v>0</v>
      </c>
      <c r="C3170" t="str">
        <f>IF(ISBLANK('dein eigenes'!$A712),"",'dein eigenes'!A712)</f>
        <v/>
      </c>
      <c r="D3170" t="str">
        <f>IF(ISBLANK('dein eigenes'!$A712),"",'dein eigenes'!B712)</f>
        <v/>
      </c>
      <c r="E3170" t="str">
        <f>IF(ISBLANK('dein eigenes'!$A712),"",'dein eigenes'!C712)</f>
        <v/>
      </c>
      <c r="F3170" t="str">
        <f>IF(ISBLANK('dein eigenes'!$A712),"",'dein eigenes'!D712)</f>
        <v/>
      </c>
      <c r="G3170" t="str">
        <f>IF(ISBLANK('dein eigenes'!$A712),"",'dein eigenes'!E712)</f>
        <v/>
      </c>
      <c r="H3170" t="str">
        <f>IF(ISBLANK('dein eigenes'!$A712),"",'dein eigenes'!F712)</f>
        <v/>
      </c>
      <c r="I3170" t="str">
        <f>IF(ISBLANK('dein eigenes'!$A712),"",'dein eigenes'!G712)</f>
        <v/>
      </c>
      <c r="J3170" t="str">
        <f>IF(ISBLANK('dein eigenes'!$A712),"",'dein eigenes'!H712)</f>
        <v/>
      </c>
      <c r="K3170" t="str">
        <f>IF(ISBLANK('dein eigenes'!$A712),"",'dein eigenes'!I712)</f>
        <v/>
      </c>
      <c r="L3170" t="str">
        <f>IF(ISBLANK('dein eigenes'!$A712),"",'dein eigenes'!J712)</f>
        <v/>
      </c>
      <c r="M3170" s="64">
        <f t="shared" si="344"/>
        <v>0</v>
      </c>
    </row>
    <row r="3171" spans="1:13" x14ac:dyDescent="0.25">
      <c r="A3171" t="str">
        <f t="shared" si="345"/>
        <v/>
      </c>
      <c r="B3171">
        <f t="shared" si="346"/>
        <v>0</v>
      </c>
      <c r="C3171" t="str">
        <f>IF(ISBLANK('dein eigenes'!$A713),"",'dein eigenes'!A713)</f>
        <v/>
      </c>
      <c r="D3171" t="str">
        <f>IF(ISBLANK('dein eigenes'!$A713),"",'dein eigenes'!B713)</f>
        <v/>
      </c>
      <c r="E3171" t="str">
        <f>IF(ISBLANK('dein eigenes'!$A713),"",'dein eigenes'!C713)</f>
        <v/>
      </c>
      <c r="F3171" t="str">
        <f>IF(ISBLANK('dein eigenes'!$A713),"",'dein eigenes'!D713)</f>
        <v/>
      </c>
      <c r="G3171" t="str">
        <f>IF(ISBLANK('dein eigenes'!$A713),"",'dein eigenes'!E713)</f>
        <v/>
      </c>
      <c r="H3171" t="str">
        <f>IF(ISBLANK('dein eigenes'!$A713),"",'dein eigenes'!F713)</f>
        <v/>
      </c>
      <c r="I3171" t="str">
        <f>IF(ISBLANK('dein eigenes'!$A713),"",'dein eigenes'!G713)</f>
        <v/>
      </c>
      <c r="J3171" t="str">
        <f>IF(ISBLANK('dein eigenes'!$A713),"",'dein eigenes'!H713)</f>
        <v/>
      </c>
      <c r="K3171" t="str">
        <f>IF(ISBLANK('dein eigenes'!$A713),"",'dein eigenes'!I713)</f>
        <v/>
      </c>
      <c r="L3171" t="str">
        <f>IF(ISBLANK('dein eigenes'!$A713),"",'dein eigenes'!J713)</f>
        <v/>
      </c>
      <c r="M3171" s="64">
        <f t="shared" si="344"/>
        <v>0</v>
      </c>
    </row>
    <row r="3172" spans="1:13" x14ac:dyDescent="0.25">
      <c r="A3172" t="str">
        <f t="shared" si="345"/>
        <v/>
      </c>
      <c r="B3172">
        <f t="shared" si="346"/>
        <v>0</v>
      </c>
      <c r="C3172" t="str">
        <f>IF(ISBLANK('dein eigenes'!$A714),"",'dein eigenes'!A714)</f>
        <v/>
      </c>
      <c r="D3172" t="str">
        <f>IF(ISBLANK('dein eigenes'!$A714),"",'dein eigenes'!B714)</f>
        <v/>
      </c>
      <c r="E3172" t="str">
        <f>IF(ISBLANK('dein eigenes'!$A714),"",'dein eigenes'!C714)</f>
        <v/>
      </c>
      <c r="F3172" t="str">
        <f>IF(ISBLANK('dein eigenes'!$A714),"",'dein eigenes'!D714)</f>
        <v/>
      </c>
      <c r="G3172" t="str">
        <f>IF(ISBLANK('dein eigenes'!$A714),"",'dein eigenes'!E714)</f>
        <v/>
      </c>
      <c r="H3172" t="str">
        <f>IF(ISBLANK('dein eigenes'!$A714),"",'dein eigenes'!F714)</f>
        <v/>
      </c>
      <c r="I3172" t="str">
        <f>IF(ISBLANK('dein eigenes'!$A714),"",'dein eigenes'!G714)</f>
        <v/>
      </c>
      <c r="J3172" t="str">
        <f>IF(ISBLANK('dein eigenes'!$A714),"",'dein eigenes'!H714)</f>
        <v/>
      </c>
      <c r="K3172" t="str">
        <f>IF(ISBLANK('dein eigenes'!$A714),"",'dein eigenes'!I714)</f>
        <v/>
      </c>
      <c r="L3172" t="str">
        <f>IF(ISBLANK('dein eigenes'!$A714),"",'dein eigenes'!J714)</f>
        <v/>
      </c>
      <c r="M3172" s="64">
        <f t="shared" si="344"/>
        <v>0</v>
      </c>
    </row>
    <row r="3173" spans="1:13" x14ac:dyDescent="0.25">
      <c r="A3173" t="str">
        <f t="shared" si="345"/>
        <v/>
      </c>
      <c r="B3173">
        <f t="shared" si="346"/>
        <v>0</v>
      </c>
      <c r="C3173" t="str">
        <f>IF(ISBLANK('dein eigenes'!$A715),"",'dein eigenes'!A715)</f>
        <v/>
      </c>
      <c r="D3173" t="str">
        <f>IF(ISBLANK('dein eigenes'!$A715),"",'dein eigenes'!B715)</f>
        <v/>
      </c>
      <c r="E3173" t="str">
        <f>IF(ISBLANK('dein eigenes'!$A715),"",'dein eigenes'!C715)</f>
        <v/>
      </c>
      <c r="F3173" t="str">
        <f>IF(ISBLANK('dein eigenes'!$A715),"",'dein eigenes'!D715)</f>
        <v/>
      </c>
      <c r="G3173" t="str">
        <f>IF(ISBLANK('dein eigenes'!$A715),"",'dein eigenes'!E715)</f>
        <v/>
      </c>
      <c r="H3173" t="str">
        <f>IF(ISBLANK('dein eigenes'!$A715),"",'dein eigenes'!F715)</f>
        <v/>
      </c>
      <c r="I3173" t="str">
        <f>IF(ISBLANK('dein eigenes'!$A715),"",'dein eigenes'!G715)</f>
        <v/>
      </c>
      <c r="J3173" t="str">
        <f>IF(ISBLANK('dein eigenes'!$A715),"",'dein eigenes'!H715)</f>
        <v/>
      </c>
      <c r="K3173" t="str">
        <f>IF(ISBLANK('dein eigenes'!$A715),"",'dein eigenes'!I715)</f>
        <v/>
      </c>
      <c r="L3173" t="str">
        <f>IF(ISBLANK('dein eigenes'!$A715),"",'dein eigenes'!J715)</f>
        <v/>
      </c>
      <c r="M3173" s="64">
        <f t="shared" si="344"/>
        <v>0</v>
      </c>
    </row>
    <row r="3174" spans="1:13" x14ac:dyDescent="0.25">
      <c r="A3174" t="str">
        <f t="shared" si="345"/>
        <v/>
      </c>
      <c r="B3174">
        <f t="shared" si="346"/>
        <v>0</v>
      </c>
      <c r="C3174" t="str">
        <f>IF(ISBLANK('dein eigenes'!$A716),"",'dein eigenes'!A716)</f>
        <v/>
      </c>
      <c r="D3174" t="str">
        <f>IF(ISBLANK('dein eigenes'!$A716),"",'dein eigenes'!B716)</f>
        <v/>
      </c>
      <c r="E3174" t="str">
        <f>IF(ISBLANK('dein eigenes'!$A716),"",'dein eigenes'!C716)</f>
        <v/>
      </c>
      <c r="F3174" t="str">
        <f>IF(ISBLANK('dein eigenes'!$A716),"",'dein eigenes'!D716)</f>
        <v/>
      </c>
      <c r="G3174" t="str">
        <f>IF(ISBLANK('dein eigenes'!$A716),"",'dein eigenes'!E716)</f>
        <v/>
      </c>
      <c r="H3174" t="str">
        <f>IF(ISBLANK('dein eigenes'!$A716),"",'dein eigenes'!F716)</f>
        <v/>
      </c>
      <c r="I3174" t="str">
        <f>IF(ISBLANK('dein eigenes'!$A716),"",'dein eigenes'!G716)</f>
        <v/>
      </c>
      <c r="J3174" t="str">
        <f>IF(ISBLANK('dein eigenes'!$A716),"",'dein eigenes'!H716)</f>
        <v/>
      </c>
      <c r="K3174" t="str">
        <f>IF(ISBLANK('dein eigenes'!$A716),"",'dein eigenes'!I716)</f>
        <v/>
      </c>
      <c r="L3174" t="str">
        <f>IF(ISBLANK('dein eigenes'!$A716),"",'dein eigenes'!J716)</f>
        <v/>
      </c>
      <c r="M3174" s="64">
        <f t="shared" si="344"/>
        <v>0</v>
      </c>
    </row>
    <row r="3175" spans="1:13" x14ac:dyDescent="0.25">
      <c r="A3175" t="str">
        <f t="shared" si="345"/>
        <v/>
      </c>
      <c r="B3175">
        <f t="shared" si="346"/>
        <v>0</v>
      </c>
      <c r="C3175" t="str">
        <f>IF(ISBLANK('dein eigenes'!$A717),"",'dein eigenes'!A717)</f>
        <v/>
      </c>
      <c r="D3175" t="str">
        <f>IF(ISBLANK('dein eigenes'!$A717),"",'dein eigenes'!B717)</f>
        <v/>
      </c>
      <c r="E3175" t="str">
        <f>IF(ISBLANK('dein eigenes'!$A717),"",'dein eigenes'!C717)</f>
        <v/>
      </c>
      <c r="F3175" t="str">
        <f>IF(ISBLANK('dein eigenes'!$A717),"",'dein eigenes'!D717)</f>
        <v/>
      </c>
      <c r="G3175" t="str">
        <f>IF(ISBLANK('dein eigenes'!$A717),"",'dein eigenes'!E717)</f>
        <v/>
      </c>
      <c r="H3175" t="str">
        <f>IF(ISBLANK('dein eigenes'!$A717),"",'dein eigenes'!F717)</f>
        <v/>
      </c>
      <c r="I3175" t="str">
        <f>IF(ISBLANK('dein eigenes'!$A717),"",'dein eigenes'!G717)</f>
        <v/>
      </c>
      <c r="J3175" t="str">
        <f>IF(ISBLANK('dein eigenes'!$A717),"",'dein eigenes'!H717)</f>
        <v/>
      </c>
      <c r="K3175" t="str">
        <f>IF(ISBLANK('dein eigenes'!$A717),"",'dein eigenes'!I717)</f>
        <v/>
      </c>
      <c r="L3175" t="str">
        <f>IF(ISBLANK('dein eigenes'!$A717),"",'dein eigenes'!J717)</f>
        <v/>
      </c>
      <c r="M3175" s="64">
        <f t="shared" si="344"/>
        <v>0</v>
      </c>
    </row>
    <row r="3176" spans="1:13" x14ac:dyDescent="0.25">
      <c r="A3176" t="str">
        <f t="shared" si="345"/>
        <v/>
      </c>
      <c r="B3176">
        <f t="shared" si="346"/>
        <v>0</v>
      </c>
      <c r="C3176" t="str">
        <f>IF(ISBLANK('dein eigenes'!$A718),"",'dein eigenes'!A718)</f>
        <v/>
      </c>
      <c r="D3176" t="str">
        <f>IF(ISBLANK('dein eigenes'!$A718),"",'dein eigenes'!B718)</f>
        <v/>
      </c>
      <c r="E3176" t="str">
        <f>IF(ISBLANK('dein eigenes'!$A718),"",'dein eigenes'!C718)</f>
        <v/>
      </c>
      <c r="F3176" t="str">
        <f>IF(ISBLANK('dein eigenes'!$A718),"",'dein eigenes'!D718)</f>
        <v/>
      </c>
      <c r="G3176" t="str">
        <f>IF(ISBLANK('dein eigenes'!$A718),"",'dein eigenes'!E718)</f>
        <v/>
      </c>
      <c r="H3176" t="str">
        <f>IF(ISBLANK('dein eigenes'!$A718),"",'dein eigenes'!F718)</f>
        <v/>
      </c>
      <c r="I3176" t="str">
        <f>IF(ISBLANK('dein eigenes'!$A718),"",'dein eigenes'!G718)</f>
        <v/>
      </c>
      <c r="J3176" t="str">
        <f>IF(ISBLANK('dein eigenes'!$A718),"",'dein eigenes'!H718)</f>
        <v/>
      </c>
      <c r="K3176" t="str">
        <f>IF(ISBLANK('dein eigenes'!$A718),"",'dein eigenes'!I718)</f>
        <v/>
      </c>
      <c r="L3176" t="str">
        <f>IF(ISBLANK('dein eigenes'!$A718),"",'dein eigenes'!J718)</f>
        <v/>
      </c>
      <c r="M3176" s="64">
        <f t="shared" si="344"/>
        <v>0</v>
      </c>
    </row>
    <row r="3177" spans="1:13" x14ac:dyDescent="0.25">
      <c r="A3177" t="str">
        <f t="shared" si="345"/>
        <v/>
      </c>
      <c r="B3177">
        <f t="shared" si="346"/>
        <v>0</v>
      </c>
      <c r="C3177" t="str">
        <f>IF(ISBLANK('dein eigenes'!$A719),"",'dein eigenes'!A719)</f>
        <v/>
      </c>
      <c r="D3177" t="str">
        <f>IF(ISBLANK('dein eigenes'!$A719),"",'dein eigenes'!B719)</f>
        <v/>
      </c>
      <c r="E3177" t="str">
        <f>IF(ISBLANK('dein eigenes'!$A719),"",'dein eigenes'!C719)</f>
        <v/>
      </c>
      <c r="F3177" t="str">
        <f>IF(ISBLANK('dein eigenes'!$A719),"",'dein eigenes'!D719)</f>
        <v/>
      </c>
      <c r="G3177" t="str">
        <f>IF(ISBLANK('dein eigenes'!$A719),"",'dein eigenes'!E719)</f>
        <v/>
      </c>
      <c r="H3177" t="str">
        <f>IF(ISBLANK('dein eigenes'!$A719),"",'dein eigenes'!F719)</f>
        <v/>
      </c>
      <c r="I3177" t="str">
        <f>IF(ISBLANK('dein eigenes'!$A719),"",'dein eigenes'!G719)</f>
        <v/>
      </c>
      <c r="J3177" t="str">
        <f>IF(ISBLANK('dein eigenes'!$A719),"",'dein eigenes'!H719)</f>
        <v/>
      </c>
      <c r="K3177" t="str">
        <f>IF(ISBLANK('dein eigenes'!$A719),"",'dein eigenes'!I719)</f>
        <v/>
      </c>
      <c r="L3177" t="str">
        <f>IF(ISBLANK('dein eigenes'!$A719),"",'dein eigenes'!J719)</f>
        <v/>
      </c>
      <c r="M3177" s="64">
        <f t="shared" si="344"/>
        <v>0</v>
      </c>
    </row>
    <row r="3178" spans="1:13" x14ac:dyDescent="0.25">
      <c r="A3178" t="str">
        <f t="shared" si="345"/>
        <v/>
      </c>
      <c r="B3178">
        <f t="shared" si="346"/>
        <v>0</v>
      </c>
      <c r="C3178" t="str">
        <f>IF(ISBLANK('dein eigenes'!$A720),"",'dein eigenes'!A720)</f>
        <v/>
      </c>
      <c r="D3178" t="str">
        <f>IF(ISBLANK('dein eigenes'!$A720),"",'dein eigenes'!B720)</f>
        <v/>
      </c>
      <c r="E3178" t="str">
        <f>IF(ISBLANK('dein eigenes'!$A720),"",'dein eigenes'!C720)</f>
        <v/>
      </c>
      <c r="F3178" t="str">
        <f>IF(ISBLANK('dein eigenes'!$A720),"",'dein eigenes'!D720)</f>
        <v/>
      </c>
      <c r="G3178" t="str">
        <f>IF(ISBLANK('dein eigenes'!$A720),"",'dein eigenes'!E720)</f>
        <v/>
      </c>
      <c r="H3178" t="str">
        <f>IF(ISBLANK('dein eigenes'!$A720),"",'dein eigenes'!F720)</f>
        <v/>
      </c>
      <c r="I3178" t="str">
        <f>IF(ISBLANK('dein eigenes'!$A720),"",'dein eigenes'!G720)</f>
        <v/>
      </c>
      <c r="J3178" t="str">
        <f>IF(ISBLANK('dein eigenes'!$A720),"",'dein eigenes'!H720)</f>
        <v/>
      </c>
      <c r="K3178" t="str">
        <f>IF(ISBLANK('dein eigenes'!$A720),"",'dein eigenes'!I720)</f>
        <v/>
      </c>
      <c r="L3178" t="str">
        <f>IF(ISBLANK('dein eigenes'!$A720),"",'dein eigenes'!J720)</f>
        <v/>
      </c>
      <c r="M3178" s="64">
        <f t="shared" si="344"/>
        <v>0</v>
      </c>
    </row>
    <row r="3179" spans="1:13" x14ac:dyDescent="0.25">
      <c r="A3179" t="str">
        <f t="shared" si="345"/>
        <v/>
      </c>
      <c r="B3179">
        <f t="shared" si="346"/>
        <v>0</v>
      </c>
      <c r="C3179" t="str">
        <f>IF(ISBLANK('dein eigenes'!$A721),"",'dein eigenes'!A721)</f>
        <v/>
      </c>
      <c r="D3179" t="str">
        <f>IF(ISBLANK('dein eigenes'!$A721),"",'dein eigenes'!B721)</f>
        <v/>
      </c>
      <c r="E3179" t="str">
        <f>IF(ISBLANK('dein eigenes'!$A721),"",'dein eigenes'!C721)</f>
        <v/>
      </c>
      <c r="F3179" t="str">
        <f>IF(ISBLANK('dein eigenes'!$A721),"",'dein eigenes'!D721)</f>
        <v/>
      </c>
      <c r="G3179" t="str">
        <f>IF(ISBLANK('dein eigenes'!$A721),"",'dein eigenes'!E721)</f>
        <v/>
      </c>
      <c r="H3179" t="str">
        <f>IF(ISBLANK('dein eigenes'!$A721),"",'dein eigenes'!F721)</f>
        <v/>
      </c>
      <c r="I3179" t="str">
        <f>IF(ISBLANK('dein eigenes'!$A721),"",'dein eigenes'!G721)</f>
        <v/>
      </c>
      <c r="J3179" t="str">
        <f>IF(ISBLANK('dein eigenes'!$A721),"",'dein eigenes'!H721)</f>
        <v/>
      </c>
      <c r="K3179" t="str">
        <f>IF(ISBLANK('dein eigenes'!$A721),"",'dein eigenes'!I721)</f>
        <v/>
      </c>
      <c r="L3179" t="str">
        <f>IF(ISBLANK('dein eigenes'!$A721),"",'dein eigenes'!J721)</f>
        <v/>
      </c>
      <c r="M3179" s="64">
        <f t="shared" si="344"/>
        <v>0</v>
      </c>
    </row>
    <row r="3180" spans="1:13" x14ac:dyDescent="0.25">
      <c r="A3180" t="str">
        <f t="shared" si="345"/>
        <v/>
      </c>
      <c r="B3180">
        <f t="shared" si="346"/>
        <v>0</v>
      </c>
      <c r="C3180" t="str">
        <f>IF(ISBLANK('dein eigenes'!$A722),"",'dein eigenes'!A722)</f>
        <v/>
      </c>
      <c r="D3180" t="str">
        <f>IF(ISBLANK('dein eigenes'!$A722),"",'dein eigenes'!B722)</f>
        <v/>
      </c>
      <c r="E3180" t="str">
        <f>IF(ISBLANK('dein eigenes'!$A722),"",'dein eigenes'!C722)</f>
        <v/>
      </c>
      <c r="F3180" t="str">
        <f>IF(ISBLANK('dein eigenes'!$A722),"",'dein eigenes'!D722)</f>
        <v/>
      </c>
      <c r="G3180" t="str">
        <f>IF(ISBLANK('dein eigenes'!$A722),"",'dein eigenes'!E722)</f>
        <v/>
      </c>
      <c r="H3180" t="str">
        <f>IF(ISBLANK('dein eigenes'!$A722),"",'dein eigenes'!F722)</f>
        <v/>
      </c>
      <c r="I3180" t="str">
        <f>IF(ISBLANK('dein eigenes'!$A722),"",'dein eigenes'!G722)</f>
        <v/>
      </c>
      <c r="J3180" t="str">
        <f>IF(ISBLANK('dein eigenes'!$A722),"",'dein eigenes'!H722)</f>
        <v/>
      </c>
      <c r="K3180" t="str">
        <f>IF(ISBLANK('dein eigenes'!$A722),"",'dein eigenes'!I722)</f>
        <v/>
      </c>
      <c r="L3180" t="str">
        <f>IF(ISBLANK('dein eigenes'!$A722),"",'dein eigenes'!J722)</f>
        <v/>
      </c>
      <c r="M3180" s="64">
        <f t="shared" si="344"/>
        <v>0</v>
      </c>
    </row>
    <row r="3181" spans="1:13" x14ac:dyDescent="0.25">
      <c r="A3181" t="str">
        <f t="shared" si="345"/>
        <v/>
      </c>
      <c r="B3181">
        <f t="shared" si="346"/>
        <v>0</v>
      </c>
      <c r="C3181" t="str">
        <f>IF(ISBLANK('dein eigenes'!$A723),"",'dein eigenes'!A723)</f>
        <v/>
      </c>
      <c r="D3181" t="str">
        <f>IF(ISBLANK('dein eigenes'!$A723),"",'dein eigenes'!B723)</f>
        <v/>
      </c>
      <c r="E3181" t="str">
        <f>IF(ISBLANK('dein eigenes'!$A723),"",'dein eigenes'!C723)</f>
        <v/>
      </c>
      <c r="F3181" t="str">
        <f>IF(ISBLANK('dein eigenes'!$A723),"",'dein eigenes'!D723)</f>
        <v/>
      </c>
      <c r="G3181" t="str">
        <f>IF(ISBLANK('dein eigenes'!$A723),"",'dein eigenes'!E723)</f>
        <v/>
      </c>
      <c r="H3181" t="str">
        <f>IF(ISBLANK('dein eigenes'!$A723),"",'dein eigenes'!F723)</f>
        <v/>
      </c>
      <c r="I3181" t="str">
        <f>IF(ISBLANK('dein eigenes'!$A723),"",'dein eigenes'!G723)</f>
        <v/>
      </c>
      <c r="J3181" t="str">
        <f>IF(ISBLANK('dein eigenes'!$A723),"",'dein eigenes'!H723)</f>
        <v/>
      </c>
      <c r="K3181" t="str">
        <f>IF(ISBLANK('dein eigenes'!$A723),"",'dein eigenes'!I723)</f>
        <v/>
      </c>
      <c r="L3181" t="str">
        <f>IF(ISBLANK('dein eigenes'!$A723),"",'dein eigenes'!J723)</f>
        <v/>
      </c>
      <c r="M3181" s="64">
        <f t="shared" si="344"/>
        <v>0</v>
      </c>
    </row>
    <row r="3182" spans="1:13" x14ac:dyDescent="0.25">
      <c r="A3182" t="str">
        <f t="shared" si="345"/>
        <v/>
      </c>
      <c r="B3182">
        <f t="shared" si="346"/>
        <v>0</v>
      </c>
      <c r="C3182" t="str">
        <f>IF(ISBLANK('dein eigenes'!$A724),"",'dein eigenes'!A724)</f>
        <v/>
      </c>
      <c r="D3182" t="str">
        <f>IF(ISBLANK('dein eigenes'!$A724),"",'dein eigenes'!B724)</f>
        <v/>
      </c>
      <c r="E3182" t="str">
        <f>IF(ISBLANK('dein eigenes'!$A724),"",'dein eigenes'!C724)</f>
        <v/>
      </c>
      <c r="F3182" t="str">
        <f>IF(ISBLANK('dein eigenes'!$A724),"",'dein eigenes'!D724)</f>
        <v/>
      </c>
      <c r="G3182" t="str">
        <f>IF(ISBLANK('dein eigenes'!$A724),"",'dein eigenes'!E724)</f>
        <v/>
      </c>
      <c r="H3182" t="str">
        <f>IF(ISBLANK('dein eigenes'!$A724),"",'dein eigenes'!F724)</f>
        <v/>
      </c>
      <c r="I3182" t="str">
        <f>IF(ISBLANK('dein eigenes'!$A724),"",'dein eigenes'!G724)</f>
        <v/>
      </c>
      <c r="J3182" t="str">
        <f>IF(ISBLANK('dein eigenes'!$A724),"",'dein eigenes'!H724)</f>
        <v/>
      </c>
      <c r="K3182" t="str">
        <f>IF(ISBLANK('dein eigenes'!$A724),"",'dein eigenes'!I724)</f>
        <v/>
      </c>
      <c r="L3182" t="str">
        <f>IF(ISBLANK('dein eigenes'!$A724),"",'dein eigenes'!J724)</f>
        <v/>
      </c>
      <c r="M3182" s="64">
        <f t="shared" si="344"/>
        <v>0</v>
      </c>
    </row>
    <row r="3183" spans="1:13" x14ac:dyDescent="0.25">
      <c r="A3183" t="str">
        <f t="shared" si="345"/>
        <v/>
      </c>
      <c r="B3183">
        <f t="shared" si="346"/>
        <v>0</v>
      </c>
      <c r="C3183" t="str">
        <f>IF(ISBLANK('dein eigenes'!$A725),"",'dein eigenes'!A725)</f>
        <v/>
      </c>
      <c r="D3183" t="str">
        <f>IF(ISBLANK('dein eigenes'!$A725),"",'dein eigenes'!B725)</f>
        <v/>
      </c>
      <c r="E3183" t="str">
        <f>IF(ISBLANK('dein eigenes'!$A725),"",'dein eigenes'!C725)</f>
        <v/>
      </c>
      <c r="F3183" t="str">
        <f>IF(ISBLANK('dein eigenes'!$A725),"",'dein eigenes'!D725)</f>
        <v/>
      </c>
      <c r="G3183" t="str">
        <f>IF(ISBLANK('dein eigenes'!$A725),"",'dein eigenes'!E725)</f>
        <v/>
      </c>
      <c r="H3183" t="str">
        <f>IF(ISBLANK('dein eigenes'!$A725),"",'dein eigenes'!F725)</f>
        <v/>
      </c>
      <c r="I3183" t="str">
        <f>IF(ISBLANK('dein eigenes'!$A725),"",'dein eigenes'!G725)</f>
        <v/>
      </c>
      <c r="J3183" t="str">
        <f>IF(ISBLANK('dein eigenes'!$A725),"",'dein eigenes'!H725)</f>
        <v/>
      </c>
      <c r="K3183" t="str">
        <f>IF(ISBLANK('dein eigenes'!$A725),"",'dein eigenes'!I725)</f>
        <v/>
      </c>
      <c r="L3183" t="str">
        <f>IF(ISBLANK('dein eigenes'!$A725),"",'dein eigenes'!J725)</f>
        <v/>
      </c>
      <c r="M3183" s="64">
        <f t="shared" si="344"/>
        <v>0</v>
      </c>
    </row>
    <row r="3184" spans="1:13" x14ac:dyDescent="0.25">
      <c r="A3184" t="str">
        <f t="shared" si="345"/>
        <v/>
      </c>
      <c r="B3184">
        <f t="shared" si="346"/>
        <v>0</v>
      </c>
      <c r="C3184" t="str">
        <f>IF(ISBLANK('dein eigenes'!$A726),"",'dein eigenes'!A726)</f>
        <v/>
      </c>
      <c r="D3184" t="str">
        <f>IF(ISBLANK('dein eigenes'!$A726),"",'dein eigenes'!B726)</f>
        <v/>
      </c>
      <c r="E3184" t="str">
        <f>IF(ISBLANK('dein eigenes'!$A726),"",'dein eigenes'!C726)</f>
        <v/>
      </c>
      <c r="F3184" t="str">
        <f>IF(ISBLANK('dein eigenes'!$A726),"",'dein eigenes'!D726)</f>
        <v/>
      </c>
      <c r="G3184" t="str">
        <f>IF(ISBLANK('dein eigenes'!$A726),"",'dein eigenes'!E726)</f>
        <v/>
      </c>
      <c r="H3184" t="str">
        <f>IF(ISBLANK('dein eigenes'!$A726),"",'dein eigenes'!F726)</f>
        <v/>
      </c>
      <c r="I3184" t="str">
        <f>IF(ISBLANK('dein eigenes'!$A726),"",'dein eigenes'!G726)</f>
        <v/>
      </c>
      <c r="J3184" t="str">
        <f>IF(ISBLANK('dein eigenes'!$A726),"",'dein eigenes'!H726)</f>
        <v/>
      </c>
      <c r="K3184" t="str">
        <f>IF(ISBLANK('dein eigenes'!$A726),"",'dein eigenes'!I726)</f>
        <v/>
      </c>
      <c r="L3184" t="str">
        <f>IF(ISBLANK('dein eigenes'!$A726),"",'dein eigenes'!J726)</f>
        <v/>
      </c>
      <c r="M3184" s="64">
        <f t="shared" si="344"/>
        <v>0</v>
      </c>
    </row>
    <row r="3185" spans="1:13" x14ac:dyDescent="0.25">
      <c r="A3185" t="str">
        <f t="shared" si="345"/>
        <v/>
      </c>
      <c r="B3185">
        <f t="shared" si="346"/>
        <v>0</v>
      </c>
      <c r="C3185" t="str">
        <f>IF(ISBLANK('dein eigenes'!$A727),"",'dein eigenes'!A727)</f>
        <v/>
      </c>
      <c r="D3185" t="str">
        <f>IF(ISBLANK('dein eigenes'!$A727),"",'dein eigenes'!B727)</f>
        <v/>
      </c>
      <c r="E3185" t="str">
        <f>IF(ISBLANK('dein eigenes'!$A727),"",'dein eigenes'!C727)</f>
        <v/>
      </c>
      <c r="F3185" t="str">
        <f>IF(ISBLANK('dein eigenes'!$A727),"",'dein eigenes'!D727)</f>
        <v/>
      </c>
      <c r="G3185" t="str">
        <f>IF(ISBLANK('dein eigenes'!$A727),"",'dein eigenes'!E727)</f>
        <v/>
      </c>
      <c r="H3185" t="str">
        <f>IF(ISBLANK('dein eigenes'!$A727),"",'dein eigenes'!F727)</f>
        <v/>
      </c>
      <c r="I3185" t="str">
        <f>IF(ISBLANK('dein eigenes'!$A727),"",'dein eigenes'!G727)</f>
        <v/>
      </c>
      <c r="J3185" t="str">
        <f>IF(ISBLANK('dein eigenes'!$A727),"",'dein eigenes'!H727)</f>
        <v/>
      </c>
      <c r="K3185" t="str">
        <f>IF(ISBLANK('dein eigenes'!$A727),"",'dein eigenes'!I727)</f>
        <v/>
      </c>
      <c r="L3185" t="str">
        <f>IF(ISBLANK('dein eigenes'!$A727),"",'dein eigenes'!J727)</f>
        <v/>
      </c>
      <c r="M3185" s="64">
        <f t="shared" si="344"/>
        <v>0</v>
      </c>
    </row>
    <row r="3186" spans="1:13" x14ac:dyDescent="0.25">
      <c r="A3186" t="str">
        <f t="shared" si="345"/>
        <v/>
      </c>
      <c r="B3186">
        <f t="shared" si="346"/>
        <v>0</v>
      </c>
      <c r="C3186" t="str">
        <f>IF(ISBLANK('dein eigenes'!$A728),"",'dein eigenes'!A728)</f>
        <v/>
      </c>
      <c r="D3186" t="str">
        <f>IF(ISBLANK('dein eigenes'!$A728),"",'dein eigenes'!B728)</f>
        <v/>
      </c>
      <c r="E3186" t="str">
        <f>IF(ISBLANK('dein eigenes'!$A728),"",'dein eigenes'!C728)</f>
        <v/>
      </c>
      <c r="F3186" t="str">
        <f>IF(ISBLANK('dein eigenes'!$A728),"",'dein eigenes'!D728)</f>
        <v/>
      </c>
      <c r="G3186" t="str">
        <f>IF(ISBLANK('dein eigenes'!$A728),"",'dein eigenes'!E728)</f>
        <v/>
      </c>
      <c r="H3186" t="str">
        <f>IF(ISBLANK('dein eigenes'!$A728),"",'dein eigenes'!F728)</f>
        <v/>
      </c>
      <c r="I3186" t="str">
        <f>IF(ISBLANK('dein eigenes'!$A728),"",'dein eigenes'!G728)</f>
        <v/>
      </c>
      <c r="J3186" t="str">
        <f>IF(ISBLANK('dein eigenes'!$A728),"",'dein eigenes'!H728)</f>
        <v/>
      </c>
      <c r="K3186" t="str">
        <f>IF(ISBLANK('dein eigenes'!$A728),"",'dein eigenes'!I728)</f>
        <v/>
      </c>
      <c r="L3186" t="str">
        <f>IF(ISBLANK('dein eigenes'!$A728),"",'dein eigenes'!J728)</f>
        <v/>
      </c>
      <c r="M3186" s="64">
        <f t="shared" si="344"/>
        <v>0</v>
      </c>
    </row>
    <row r="3187" spans="1:13" x14ac:dyDescent="0.25">
      <c r="A3187" t="str">
        <f t="shared" si="345"/>
        <v/>
      </c>
      <c r="B3187">
        <f t="shared" si="346"/>
        <v>0</v>
      </c>
      <c r="C3187" t="str">
        <f>IF(ISBLANK('dein eigenes'!$A729),"",'dein eigenes'!A729)</f>
        <v/>
      </c>
      <c r="D3187" t="str">
        <f>IF(ISBLANK('dein eigenes'!$A729),"",'dein eigenes'!B729)</f>
        <v/>
      </c>
      <c r="E3187" t="str">
        <f>IF(ISBLANK('dein eigenes'!$A729),"",'dein eigenes'!C729)</f>
        <v/>
      </c>
      <c r="F3187" t="str">
        <f>IF(ISBLANK('dein eigenes'!$A729),"",'dein eigenes'!D729)</f>
        <v/>
      </c>
      <c r="G3187" t="str">
        <f>IF(ISBLANK('dein eigenes'!$A729),"",'dein eigenes'!E729)</f>
        <v/>
      </c>
      <c r="H3187" t="str">
        <f>IF(ISBLANK('dein eigenes'!$A729),"",'dein eigenes'!F729)</f>
        <v/>
      </c>
      <c r="I3187" t="str">
        <f>IF(ISBLANK('dein eigenes'!$A729),"",'dein eigenes'!G729)</f>
        <v/>
      </c>
      <c r="J3187" t="str">
        <f>IF(ISBLANK('dein eigenes'!$A729),"",'dein eigenes'!H729)</f>
        <v/>
      </c>
      <c r="K3187" t="str">
        <f>IF(ISBLANK('dein eigenes'!$A729),"",'dein eigenes'!I729)</f>
        <v/>
      </c>
      <c r="L3187" t="str">
        <f>IF(ISBLANK('dein eigenes'!$A729),"",'dein eigenes'!J729)</f>
        <v/>
      </c>
      <c r="M3187" s="64">
        <f t="shared" si="344"/>
        <v>0</v>
      </c>
    </row>
    <row r="3188" spans="1:13" x14ac:dyDescent="0.25">
      <c r="A3188" t="str">
        <f t="shared" si="345"/>
        <v/>
      </c>
      <c r="B3188">
        <f t="shared" si="346"/>
        <v>0</v>
      </c>
      <c r="C3188" t="str">
        <f>IF(ISBLANK('dein eigenes'!$A730),"",'dein eigenes'!A730)</f>
        <v/>
      </c>
      <c r="D3188" t="str">
        <f>IF(ISBLANK('dein eigenes'!$A730),"",'dein eigenes'!B730)</f>
        <v/>
      </c>
      <c r="E3188" t="str">
        <f>IF(ISBLANK('dein eigenes'!$A730),"",'dein eigenes'!C730)</f>
        <v/>
      </c>
      <c r="F3188" t="str">
        <f>IF(ISBLANK('dein eigenes'!$A730),"",'dein eigenes'!D730)</f>
        <v/>
      </c>
      <c r="G3188" t="str">
        <f>IF(ISBLANK('dein eigenes'!$A730),"",'dein eigenes'!E730)</f>
        <v/>
      </c>
      <c r="H3188" t="str">
        <f>IF(ISBLANK('dein eigenes'!$A730),"",'dein eigenes'!F730)</f>
        <v/>
      </c>
      <c r="I3188" t="str">
        <f>IF(ISBLANK('dein eigenes'!$A730),"",'dein eigenes'!G730)</f>
        <v/>
      </c>
      <c r="J3188" t="str">
        <f>IF(ISBLANK('dein eigenes'!$A730),"",'dein eigenes'!H730)</f>
        <v/>
      </c>
      <c r="K3188" t="str">
        <f>IF(ISBLANK('dein eigenes'!$A730),"",'dein eigenes'!I730)</f>
        <v/>
      </c>
      <c r="L3188" t="str">
        <f>IF(ISBLANK('dein eigenes'!$A730),"",'dein eigenes'!J730)</f>
        <v/>
      </c>
      <c r="M3188" s="64">
        <f t="shared" si="344"/>
        <v>0</v>
      </c>
    </row>
    <row r="3189" spans="1:13" x14ac:dyDescent="0.25">
      <c r="A3189" t="str">
        <f t="shared" si="345"/>
        <v/>
      </c>
      <c r="B3189">
        <f t="shared" si="346"/>
        <v>0</v>
      </c>
      <c r="C3189" t="str">
        <f>IF(ISBLANK('dein eigenes'!$A731),"",'dein eigenes'!A731)</f>
        <v/>
      </c>
      <c r="D3189" t="str">
        <f>IF(ISBLANK('dein eigenes'!$A731),"",'dein eigenes'!B731)</f>
        <v/>
      </c>
      <c r="E3189" t="str">
        <f>IF(ISBLANK('dein eigenes'!$A731),"",'dein eigenes'!C731)</f>
        <v/>
      </c>
      <c r="F3189" t="str">
        <f>IF(ISBLANK('dein eigenes'!$A731),"",'dein eigenes'!D731)</f>
        <v/>
      </c>
      <c r="G3189" t="str">
        <f>IF(ISBLANK('dein eigenes'!$A731),"",'dein eigenes'!E731)</f>
        <v/>
      </c>
      <c r="H3189" t="str">
        <f>IF(ISBLANK('dein eigenes'!$A731),"",'dein eigenes'!F731)</f>
        <v/>
      </c>
      <c r="I3189" t="str">
        <f>IF(ISBLANK('dein eigenes'!$A731),"",'dein eigenes'!G731)</f>
        <v/>
      </c>
      <c r="J3189" t="str">
        <f>IF(ISBLANK('dein eigenes'!$A731),"",'dein eigenes'!H731)</f>
        <v/>
      </c>
      <c r="K3189" t="str">
        <f>IF(ISBLANK('dein eigenes'!$A731),"",'dein eigenes'!I731)</f>
        <v/>
      </c>
      <c r="L3189" t="str">
        <f>IF(ISBLANK('dein eigenes'!$A731),"",'dein eigenes'!J731)</f>
        <v/>
      </c>
      <c r="M3189" s="64">
        <f t="shared" si="344"/>
        <v>0</v>
      </c>
    </row>
    <row r="3190" spans="1:13" x14ac:dyDescent="0.25">
      <c r="A3190" t="str">
        <f t="shared" si="345"/>
        <v/>
      </c>
      <c r="B3190">
        <f t="shared" si="346"/>
        <v>0</v>
      </c>
      <c r="C3190" t="str">
        <f>IF(ISBLANK('dein eigenes'!$A732),"",'dein eigenes'!A732)</f>
        <v/>
      </c>
      <c r="D3190" t="str">
        <f>IF(ISBLANK('dein eigenes'!$A732),"",'dein eigenes'!B732)</f>
        <v/>
      </c>
      <c r="E3190" t="str">
        <f>IF(ISBLANK('dein eigenes'!$A732),"",'dein eigenes'!C732)</f>
        <v/>
      </c>
      <c r="F3190" t="str">
        <f>IF(ISBLANK('dein eigenes'!$A732),"",'dein eigenes'!D732)</f>
        <v/>
      </c>
      <c r="G3190" t="str">
        <f>IF(ISBLANK('dein eigenes'!$A732),"",'dein eigenes'!E732)</f>
        <v/>
      </c>
      <c r="H3190" t="str">
        <f>IF(ISBLANK('dein eigenes'!$A732),"",'dein eigenes'!F732)</f>
        <v/>
      </c>
      <c r="I3190" t="str">
        <f>IF(ISBLANK('dein eigenes'!$A732),"",'dein eigenes'!G732)</f>
        <v/>
      </c>
      <c r="J3190" t="str">
        <f>IF(ISBLANK('dein eigenes'!$A732),"",'dein eigenes'!H732)</f>
        <v/>
      </c>
      <c r="K3190" t="str">
        <f>IF(ISBLANK('dein eigenes'!$A732),"",'dein eigenes'!I732)</f>
        <v/>
      </c>
      <c r="L3190" t="str">
        <f>IF(ISBLANK('dein eigenes'!$A732),"",'dein eigenes'!J732)</f>
        <v/>
      </c>
      <c r="M3190" s="64">
        <f t="shared" si="344"/>
        <v>0</v>
      </c>
    </row>
    <row r="3191" spans="1:13" x14ac:dyDescent="0.25">
      <c r="A3191" t="str">
        <f t="shared" si="345"/>
        <v/>
      </c>
      <c r="B3191">
        <f t="shared" si="346"/>
        <v>0</v>
      </c>
      <c r="C3191" t="str">
        <f>IF(ISBLANK('dein eigenes'!$A733),"",'dein eigenes'!A733)</f>
        <v/>
      </c>
      <c r="D3191" t="str">
        <f>IF(ISBLANK('dein eigenes'!$A733),"",'dein eigenes'!B733)</f>
        <v/>
      </c>
      <c r="E3191" t="str">
        <f>IF(ISBLANK('dein eigenes'!$A733),"",'dein eigenes'!C733)</f>
        <v/>
      </c>
      <c r="F3191" t="str">
        <f>IF(ISBLANK('dein eigenes'!$A733),"",'dein eigenes'!D733)</f>
        <v/>
      </c>
      <c r="G3191" t="str">
        <f>IF(ISBLANK('dein eigenes'!$A733),"",'dein eigenes'!E733)</f>
        <v/>
      </c>
      <c r="H3191" t="str">
        <f>IF(ISBLANK('dein eigenes'!$A733),"",'dein eigenes'!F733)</f>
        <v/>
      </c>
      <c r="I3191" t="str">
        <f>IF(ISBLANK('dein eigenes'!$A733),"",'dein eigenes'!G733)</f>
        <v/>
      </c>
      <c r="J3191" t="str">
        <f>IF(ISBLANK('dein eigenes'!$A733),"",'dein eigenes'!H733)</f>
        <v/>
      </c>
      <c r="K3191" t="str">
        <f>IF(ISBLANK('dein eigenes'!$A733),"",'dein eigenes'!I733)</f>
        <v/>
      </c>
      <c r="L3191" t="str">
        <f>IF(ISBLANK('dein eigenes'!$A733),"",'dein eigenes'!J733)</f>
        <v/>
      </c>
      <c r="M3191" s="64">
        <f t="shared" si="344"/>
        <v>0</v>
      </c>
    </row>
    <row r="3192" spans="1:13" x14ac:dyDescent="0.25">
      <c r="A3192" t="str">
        <f t="shared" si="345"/>
        <v/>
      </c>
      <c r="B3192">
        <f t="shared" si="346"/>
        <v>0</v>
      </c>
      <c r="C3192" t="str">
        <f>IF(ISBLANK('dein eigenes'!$A734),"",'dein eigenes'!A734)</f>
        <v/>
      </c>
      <c r="D3192" t="str">
        <f>IF(ISBLANK('dein eigenes'!$A734),"",'dein eigenes'!B734)</f>
        <v/>
      </c>
      <c r="E3192" t="str">
        <f>IF(ISBLANK('dein eigenes'!$A734),"",'dein eigenes'!C734)</f>
        <v/>
      </c>
      <c r="F3192" t="str">
        <f>IF(ISBLANK('dein eigenes'!$A734),"",'dein eigenes'!D734)</f>
        <v/>
      </c>
      <c r="G3192" t="str">
        <f>IF(ISBLANK('dein eigenes'!$A734),"",'dein eigenes'!E734)</f>
        <v/>
      </c>
      <c r="H3192" t="str">
        <f>IF(ISBLANK('dein eigenes'!$A734),"",'dein eigenes'!F734)</f>
        <v/>
      </c>
      <c r="I3192" t="str">
        <f>IF(ISBLANK('dein eigenes'!$A734),"",'dein eigenes'!G734)</f>
        <v/>
      </c>
      <c r="J3192" t="str">
        <f>IF(ISBLANK('dein eigenes'!$A734),"",'dein eigenes'!H734)</f>
        <v/>
      </c>
      <c r="K3192" t="str">
        <f>IF(ISBLANK('dein eigenes'!$A734),"",'dein eigenes'!I734)</f>
        <v/>
      </c>
      <c r="L3192" t="str">
        <f>IF(ISBLANK('dein eigenes'!$A734),"",'dein eigenes'!J734)</f>
        <v/>
      </c>
      <c r="M3192" s="64">
        <f t="shared" si="344"/>
        <v>0</v>
      </c>
    </row>
    <row r="3193" spans="1:13" x14ac:dyDescent="0.25">
      <c r="A3193" t="str">
        <f t="shared" si="345"/>
        <v/>
      </c>
      <c r="B3193">
        <f t="shared" si="346"/>
        <v>0</v>
      </c>
      <c r="C3193" t="str">
        <f>IF(ISBLANK('dein eigenes'!$A735),"",'dein eigenes'!A735)</f>
        <v/>
      </c>
      <c r="D3193" t="str">
        <f>IF(ISBLANK('dein eigenes'!$A735),"",'dein eigenes'!B735)</f>
        <v/>
      </c>
      <c r="E3193" t="str">
        <f>IF(ISBLANK('dein eigenes'!$A735),"",'dein eigenes'!C735)</f>
        <v/>
      </c>
      <c r="F3193" t="str">
        <f>IF(ISBLANK('dein eigenes'!$A735),"",'dein eigenes'!D735)</f>
        <v/>
      </c>
      <c r="G3193" t="str">
        <f>IF(ISBLANK('dein eigenes'!$A735),"",'dein eigenes'!E735)</f>
        <v/>
      </c>
      <c r="H3193" t="str">
        <f>IF(ISBLANK('dein eigenes'!$A735),"",'dein eigenes'!F735)</f>
        <v/>
      </c>
      <c r="I3193" t="str">
        <f>IF(ISBLANK('dein eigenes'!$A735),"",'dein eigenes'!G735)</f>
        <v/>
      </c>
      <c r="J3193" t="str">
        <f>IF(ISBLANK('dein eigenes'!$A735),"",'dein eigenes'!H735)</f>
        <v/>
      </c>
      <c r="K3193" t="str">
        <f>IF(ISBLANK('dein eigenes'!$A735),"",'dein eigenes'!I735)</f>
        <v/>
      </c>
      <c r="L3193" t="str">
        <f>IF(ISBLANK('dein eigenes'!$A735),"",'dein eigenes'!J735)</f>
        <v/>
      </c>
      <c r="M3193" s="64">
        <f t="shared" si="344"/>
        <v>0</v>
      </c>
    </row>
    <row r="3194" spans="1:13" x14ac:dyDescent="0.25">
      <c r="A3194" t="str">
        <f t="shared" si="345"/>
        <v/>
      </c>
      <c r="B3194">
        <f t="shared" si="346"/>
        <v>0</v>
      </c>
      <c r="C3194" t="str">
        <f>IF(ISBLANK('dein eigenes'!$A736),"",'dein eigenes'!A736)</f>
        <v/>
      </c>
      <c r="D3194" t="str">
        <f>IF(ISBLANK('dein eigenes'!$A736),"",'dein eigenes'!B736)</f>
        <v/>
      </c>
      <c r="E3194" t="str">
        <f>IF(ISBLANK('dein eigenes'!$A736),"",'dein eigenes'!C736)</f>
        <v/>
      </c>
      <c r="F3194" t="str">
        <f>IF(ISBLANK('dein eigenes'!$A736),"",'dein eigenes'!D736)</f>
        <v/>
      </c>
      <c r="G3194" t="str">
        <f>IF(ISBLANK('dein eigenes'!$A736),"",'dein eigenes'!E736)</f>
        <v/>
      </c>
      <c r="H3194" t="str">
        <f>IF(ISBLANK('dein eigenes'!$A736),"",'dein eigenes'!F736)</f>
        <v/>
      </c>
      <c r="I3194" t="str">
        <f>IF(ISBLANK('dein eigenes'!$A736),"",'dein eigenes'!G736)</f>
        <v/>
      </c>
      <c r="J3194" t="str">
        <f>IF(ISBLANK('dein eigenes'!$A736),"",'dein eigenes'!H736)</f>
        <v/>
      </c>
      <c r="K3194" t="str">
        <f>IF(ISBLANK('dein eigenes'!$A736),"",'dein eigenes'!I736)</f>
        <v/>
      </c>
      <c r="L3194" t="str">
        <f>IF(ISBLANK('dein eigenes'!$A736),"",'dein eigenes'!J736)</f>
        <v/>
      </c>
      <c r="M3194" s="64">
        <f t="shared" si="344"/>
        <v>0</v>
      </c>
    </row>
    <row r="3195" spans="1:13" x14ac:dyDescent="0.25">
      <c r="A3195" t="str">
        <f t="shared" si="345"/>
        <v/>
      </c>
      <c r="B3195">
        <f t="shared" si="346"/>
        <v>0</v>
      </c>
      <c r="C3195" t="str">
        <f>IF(ISBLANK('dein eigenes'!$A737),"",'dein eigenes'!A737)</f>
        <v/>
      </c>
      <c r="D3195" t="str">
        <f>IF(ISBLANK('dein eigenes'!$A737),"",'dein eigenes'!B737)</f>
        <v/>
      </c>
      <c r="E3195" t="str">
        <f>IF(ISBLANK('dein eigenes'!$A737),"",'dein eigenes'!C737)</f>
        <v/>
      </c>
      <c r="F3195" t="str">
        <f>IF(ISBLANK('dein eigenes'!$A737),"",'dein eigenes'!D737)</f>
        <v/>
      </c>
      <c r="G3195" t="str">
        <f>IF(ISBLANK('dein eigenes'!$A737),"",'dein eigenes'!E737)</f>
        <v/>
      </c>
      <c r="H3195" t="str">
        <f>IF(ISBLANK('dein eigenes'!$A737),"",'dein eigenes'!F737)</f>
        <v/>
      </c>
      <c r="I3195" t="str">
        <f>IF(ISBLANK('dein eigenes'!$A737),"",'dein eigenes'!G737)</f>
        <v/>
      </c>
      <c r="J3195" t="str">
        <f>IF(ISBLANK('dein eigenes'!$A737),"",'dein eigenes'!H737)</f>
        <v/>
      </c>
      <c r="K3195" t="str">
        <f>IF(ISBLANK('dein eigenes'!$A737),"",'dein eigenes'!I737)</f>
        <v/>
      </c>
      <c r="L3195" t="str">
        <f>IF(ISBLANK('dein eigenes'!$A737),"",'dein eigenes'!J737)</f>
        <v/>
      </c>
      <c r="M3195" s="64">
        <f t="shared" si="344"/>
        <v>0</v>
      </c>
    </row>
    <row r="3196" spans="1:13" x14ac:dyDescent="0.25">
      <c r="A3196" t="str">
        <f t="shared" si="345"/>
        <v/>
      </c>
      <c r="B3196">
        <f t="shared" si="346"/>
        <v>0</v>
      </c>
      <c r="C3196" t="str">
        <f>IF(ISBLANK('dein eigenes'!$A738),"",'dein eigenes'!A738)</f>
        <v/>
      </c>
      <c r="D3196" t="str">
        <f>IF(ISBLANK('dein eigenes'!$A738),"",'dein eigenes'!B738)</f>
        <v/>
      </c>
      <c r="E3196" t="str">
        <f>IF(ISBLANK('dein eigenes'!$A738),"",'dein eigenes'!C738)</f>
        <v/>
      </c>
      <c r="F3196" t="str">
        <f>IF(ISBLANK('dein eigenes'!$A738),"",'dein eigenes'!D738)</f>
        <v/>
      </c>
      <c r="G3196" t="str">
        <f>IF(ISBLANK('dein eigenes'!$A738),"",'dein eigenes'!E738)</f>
        <v/>
      </c>
      <c r="H3196" t="str">
        <f>IF(ISBLANK('dein eigenes'!$A738),"",'dein eigenes'!F738)</f>
        <v/>
      </c>
      <c r="I3196" t="str">
        <f>IF(ISBLANK('dein eigenes'!$A738),"",'dein eigenes'!G738)</f>
        <v/>
      </c>
      <c r="J3196" t="str">
        <f>IF(ISBLANK('dein eigenes'!$A738),"",'dein eigenes'!H738)</f>
        <v/>
      </c>
      <c r="K3196" t="str">
        <f>IF(ISBLANK('dein eigenes'!$A738),"",'dein eigenes'!I738)</f>
        <v/>
      </c>
      <c r="L3196" t="str">
        <f>IF(ISBLANK('dein eigenes'!$A738),"",'dein eigenes'!J738)</f>
        <v/>
      </c>
      <c r="M3196" s="64">
        <f t="shared" si="344"/>
        <v>0</v>
      </c>
    </row>
    <row r="3197" spans="1:13" x14ac:dyDescent="0.25">
      <c r="A3197" t="str">
        <f t="shared" si="345"/>
        <v/>
      </c>
      <c r="B3197">
        <f t="shared" si="346"/>
        <v>0</v>
      </c>
      <c r="C3197" t="str">
        <f>IF(ISBLANK('dein eigenes'!$A739),"",'dein eigenes'!A739)</f>
        <v/>
      </c>
      <c r="D3197" t="str">
        <f>IF(ISBLANK('dein eigenes'!$A739),"",'dein eigenes'!B739)</f>
        <v/>
      </c>
      <c r="E3197" t="str">
        <f>IF(ISBLANK('dein eigenes'!$A739),"",'dein eigenes'!C739)</f>
        <v/>
      </c>
      <c r="F3197" t="str">
        <f>IF(ISBLANK('dein eigenes'!$A739),"",'dein eigenes'!D739)</f>
        <v/>
      </c>
      <c r="G3197" t="str">
        <f>IF(ISBLANK('dein eigenes'!$A739),"",'dein eigenes'!E739)</f>
        <v/>
      </c>
      <c r="H3197" t="str">
        <f>IF(ISBLANK('dein eigenes'!$A739),"",'dein eigenes'!F739)</f>
        <v/>
      </c>
      <c r="I3197" t="str">
        <f>IF(ISBLANK('dein eigenes'!$A739),"",'dein eigenes'!G739)</f>
        <v/>
      </c>
      <c r="J3197" t="str">
        <f>IF(ISBLANK('dein eigenes'!$A739),"",'dein eigenes'!H739)</f>
        <v/>
      </c>
      <c r="K3197" t="str">
        <f>IF(ISBLANK('dein eigenes'!$A739),"",'dein eigenes'!I739)</f>
        <v/>
      </c>
      <c r="L3197" t="str">
        <f>IF(ISBLANK('dein eigenes'!$A739),"",'dein eigenes'!J739)</f>
        <v/>
      </c>
      <c r="M3197" s="64">
        <f t="shared" si="344"/>
        <v>0</v>
      </c>
    </row>
    <row r="3198" spans="1:13" x14ac:dyDescent="0.25">
      <c r="A3198" t="str">
        <f t="shared" si="345"/>
        <v/>
      </c>
      <c r="B3198">
        <f t="shared" si="346"/>
        <v>0</v>
      </c>
      <c r="C3198" t="str">
        <f>IF(ISBLANK('dein eigenes'!$A740),"",'dein eigenes'!A740)</f>
        <v/>
      </c>
      <c r="D3198" t="str">
        <f>IF(ISBLANK('dein eigenes'!$A740),"",'dein eigenes'!B740)</f>
        <v/>
      </c>
      <c r="E3198" t="str">
        <f>IF(ISBLANK('dein eigenes'!$A740),"",'dein eigenes'!C740)</f>
        <v/>
      </c>
      <c r="F3198" t="str">
        <f>IF(ISBLANK('dein eigenes'!$A740),"",'dein eigenes'!D740)</f>
        <v/>
      </c>
      <c r="G3198" t="str">
        <f>IF(ISBLANK('dein eigenes'!$A740),"",'dein eigenes'!E740)</f>
        <v/>
      </c>
      <c r="H3198" t="str">
        <f>IF(ISBLANK('dein eigenes'!$A740),"",'dein eigenes'!F740)</f>
        <v/>
      </c>
      <c r="I3198" t="str">
        <f>IF(ISBLANK('dein eigenes'!$A740),"",'dein eigenes'!G740)</f>
        <v/>
      </c>
      <c r="J3198" t="str">
        <f>IF(ISBLANK('dein eigenes'!$A740),"",'dein eigenes'!H740)</f>
        <v/>
      </c>
      <c r="K3198" t="str">
        <f>IF(ISBLANK('dein eigenes'!$A740),"",'dein eigenes'!I740)</f>
        <v/>
      </c>
      <c r="L3198" t="str">
        <f>IF(ISBLANK('dein eigenes'!$A740),"",'dein eigenes'!J740)</f>
        <v/>
      </c>
      <c r="M3198" s="64">
        <f t="shared" si="344"/>
        <v>0</v>
      </c>
    </row>
    <row r="3199" spans="1:13" x14ac:dyDescent="0.25">
      <c r="A3199" t="str">
        <f t="shared" si="345"/>
        <v/>
      </c>
      <c r="B3199">
        <f t="shared" si="346"/>
        <v>0</v>
      </c>
      <c r="C3199" t="str">
        <f>IF(ISBLANK('dein eigenes'!$A741),"",'dein eigenes'!A741)</f>
        <v/>
      </c>
      <c r="D3199" t="str">
        <f>IF(ISBLANK('dein eigenes'!$A741),"",'dein eigenes'!B741)</f>
        <v/>
      </c>
      <c r="E3199" t="str">
        <f>IF(ISBLANK('dein eigenes'!$A741),"",'dein eigenes'!C741)</f>
        <v/>
      </c>
      <c r="F3199" t="str">
        <f>IF(ISBLANK('dein eigenes'!$A741),"",'dein eigenes'!D741)</f>
        <v/>
      </c>
      <c r="G3199" t="str">
        <f>IF(ISBLANK('dein eigenes'!$A741),"",'dein eigenes'!E741)</f>
        <v/>
      </c>
      <c r="H3199" t="str">
        <f>IF(ISBLANK('dein eigenes'!$A741),"",'dein eigenes'!F741)</f>
        <v/>
      </c>
      <c r="I3199" t="str">
        <f>IF(ISBLANK('dein eigenes'!$A741),"",'dein eigenes'!G741)</f>
        <v/>
      </c>
      <c r="J3199" t="str">
        <f>IF(ISBLANK('dein eigenes'!$A741),"",'dein eigenes'!H741)</f>
        <v/>
      </c>
      <c r="K3199" t="str">
        <f>IF(ISBLANK('dein eigenes'!$A741),"",'dein eigenes'!I741)</f>
        <v/>
      </c>
      <c r="L3199" t="str">
        <f>IF(ISBLANK('dein eigenes'!$A741),"",'dein eigenes'!J741)</f>
        <v/>
      </c>
      <c r="M3199" s="64">
        <f t="shared" si="344"/>
        <v>0</v>
      </c>
    </row>
    <row r="3200" spans="1:13" x14ac:dyDescent="0.25">
      <c r="A3200" t="str">
        <f t="shared" si="345"/>
        <v/>
      </c>
      <c r="B3200">
        <f t="shared" si="346"/>
        <v>0</v>
      </c>
      <c r="C3200" t="str">
        <f>IF(ISBLANK('dein eigenes'!$A742),"",'dein eigenes'!A742)</f>
        <v/>
      </c>
      <c r="D3200" t="str">
        <f>IF(ISBLANK('dein eigenes'!$A742),"",'dein eigenes'!B742)</f>
        <v/>
      </c>
      <c r="E3200" t="str">
        <f>IF(ISBLANK('dein eigenes'!$A742),"",'dein eigenes'!C742)</f>
        <v/>
      </c>
      <c r="F3200" t="str">
        <f>IF(ISBLANK('dein eigenes'!$A742),"",'dein eigenes'!D742)</f>
        <v/>
      </c>
      <c r="G3200" t="str">
        <f>IF(ISBLANK('dein eigenes'!$A742),"",'dein eigenes'!E742)</f>
        <v/>
      </c>
      <c r="H3200" t="str">
        <f>IF(ISBLANK('dein eigenes'!$A742),"",'dein eigenes'!F742)</f>
        <v/>
      </c>
      <c r="I3200" t="str">
        <f>IF(ISBLANK('dein eigenes'!$A742),"",'dein eigenes'!G742)</f>
        <v/>
      </c>
      <c r="J3200" t="str">
        <f>IF(ISBLANK('dein eigenes'!$A742),"",'dein eigenes'!H742)</f>
        <v/>
      </c>
      <c r="K3200" t="str">
        <f>IF(ISBLANK('dein eigenes'!$A742),"",'dein eigenes'!I742)</f>
        <v/>
      </c>
      <c r="L3200" t="str">
        <f>IF(ISBLANK('dein eigenes'!$A742),"",'dein eigenes'!J742)</f>
        <v/>
      </c>
      <c r="M3200" s="64">
        <f t="shared" si="344"/>
        <v>0</v>
      </c>
    </row>
    <row r="3201" spans="1:13" x14ac:dyDescent="0.25">
      <c r="A3201" t="str">
        <f t="shared" si="345"/>
        <v/>
      </c>
      <c r="B3201">
        <f t="shared" si="346"/>
        <v>0</v>
      </c>
      <c r="C3201" t="str">
        <f>IF(ISBLANK('dein eigenes'!$A743),"",'dein eigenes'!A743)</f>
        <v/>
      </c>
      <c r="D3201" t="str">
        <f>IF(ISBLANK('dein eigenes'!$A743),"",'dein eigenes'!B743)</f>
        <v/>
      </c>
      <c r="E3201" t="str">
        <f>IF(ISBLANK('dein eigenes'!$A743),"",'dein eigenes'!C743)</f>
        <v/>
      </c>
      <c r="F3201" t="str">
        <f>IF(ISBLANK('dein eigenes'!$A743),"",'dein eigenes'!D743)</f>
        <v/>
      </c>
      <c r="G3201" t="str">
        <f>IF(ISBLANK('dein eigenes'!$A743),"",'dein eigenes'!E743)</f>
        <v/>
      </c>
      <c r="H3201" t="str">
        <f>IF(ISBLANK('dein eigenes'!$A743),"",'dein eigenes'!F743)</f>
        <v/>
      </c>
      <c r="I3201" t="str">
        <f>IF(ISBLANK('dein eigenes'!$A743),"",'dein eigenes'!G743)</f>
        <v/>
      </c>
      <c r="J3201" t="str">
        <f>IF(ISBLANK('dein eigenes'!$A743),"",'dein eigenes'!H743)</f>
        <v/>
      </c>
      <c r="K3201" t="str">
        <f>IF(ISBLANK('dein eigenes'!$A743),"",'dein eigenes'!I743)</f>
        <v/>
      </c>
      <c r="L3201" t="str">
        <f>IF(ISBLANK('dein eigenes'!$A743),"",'dein eigenes'!J743)</f>
        <v/>
      </c>
      <c r="M3201" s="64">
        <f t="shared" si="344"/>
        <v>0</v>
      </c>
    </row>
    <row r="3202" spans="1:13" x14ac:dyDescent="0.25">
      <c r="A3202" t="str">
        <f t="shared" si="345"/>
        <v/>
      </c>
      <c r="B3202">
        <f t="shared" si="346"/>
        <v>0</v>
      </c>
      <c r="C3202" t="str">
        <f>IF(ISBLANK('dein eigenes'!$A744),"",'dein eigenes'!A744)</f>
        <v/>
      </c>
      <c r="D3202" t="str">
        <f>IF(ISBLANK('dein eigenes'!$A744),"",'dein eigenes'!B744)</f>
        <v/>
      </c>
      <c r="E3202" t="str">
        <f>IF(ISBLANK('dein eigenes'!$A744),"",'dein eigenes'!C744)</f>
        <v/>
      </c>
      <c r="F3202" t="str">
        <f>IF(ISBLANK('dein eigenes'!$A744),"",'dein eigenes'!D744)</f>
        <v/>
      </c>
      <c r="G3202" t="str">
        <f>IF(ISBLANK('dein eigenes'!$A744),"",'dein eigenes'!E744)</f>
        <v/>
      </c>
      <c r="H3202" t="str">
        <f>IF(ISBLANK('dein eigenes'!$A744),"",'dein eigenes'!F744)</f>
        <v/>
      </c>
      <c r="I3202" t="str">
        <f>IF(ISBLANK('dein eigenes'!$A744),"",'dein eigenes'!G744)</f>
        <v/>
      </c>
      <c r="J3202" t="str">
        <f>IF(ISBLANK('dein eigenes'!$A744),"",'dein eigenes'!H744)</f>
        <v/>
      </c>
      <c r="K3202" t="str">
        <f>IF(ISBLANK('dein eigenes'!$A744),"",'dein eigenes'!I744)</f>
        <v/>
      </c>
      <c r="L3202" t="str">
        <f>IF(ISBLANK('dein eigenes'!$A744),"",'dein eigenes'!J744)</f>
        <v/>
      </c>
      <c r="M3202" s="64">
        <f t="shared" si="344"/>
        <v>0</v>
      </c>
    </row>
    <row r="3203" spans="1:13" x14ac:dyDescent="0.25">
      <c r="A3203" t="str">
        <f t="shared" si="345"/>
        <v/>
      </c>
      <c r="B3203">
        <f t="shared" si="346"/>
        <v>0</v>
      </c>
      <c r="C3203" t="str">
        <f>IF(ISBLANK('dein eigenes'!$A745),"",'dein eigenes'!A745)</f>
        <v/>
      </c>
      <c r="D3203" t="str">
        <f>IF(ISBLANK('dein eigenes'!$A745),"",'dein eigenes'!B745)</f>
        <v/>
      </c>
      <c r="E3203" t="str">
        <f>IF(ISBLANK('dein eigenes'!$A745),"",'dein eigenes'!C745)</f>
        <v/>
      </c>
      <c r="F3203" t="str">
        <f>IF(ISBLANK('dein eigenes'!$A745),"",'dein eigenes'!D745)</f>
        <v/>
      </c>
      <c r="G3203" t="str">
        <f>IF(ISBLANK('dein eigenes'!$A745),"",'dein eigenes'!E745)</f>
        <v/>
      </c>
      <c r="H3203" t="str">
        <f>IF(ISBLANK('dein eigenes'!$A745),"",'dein eigenes'!F745)</f>
        <v/>
      </c>
      <c r="I3203" t="str">
        <f>IF(ISBLANK('dein eigenes'!$A745),"",'dein eigenes'!G745)</f>
        <v/>
      </c>
      <c r="J3203" t="str">
        <f>IF(ISBLANK('dein eigenes'!$A745),"",'dein eigenes'!H745)</f>
        <v/>
      </c>
      <c r="K3203" t="str">
        <f>IF(ISBLANK('dein eigenes'!$A745),"",'dein eigenes'!I745)</f>
        <v/>
      </c>
      <c r="L3203" t="str">
        <f>IF(ISBLANK('dein eigenes'!$A745),"",'dein eigenes'!J745)</f>
        <v/>
      </c>
      <c r="M3203" s="64">
        <f t="shared" si="344"/>
        <v>0</v>
      </c>
    </row>
    <row r="3204" spans="1:13" x14ac:dyDescent="0.25">
      <c r="A3204" t="str">
        <f t="shared" si="345"/>
        <v/>
      </c>
      <c r="B3204">
        <f t="shared" si="346"/>
        <v>0</v>
      </c>
      <c r="C3204" t="str">
        <f>IF(ISBLANK('dein eigenes'!$A746),"",'dein eigenes'!A746)</f>
        <v/>
      </c>
      <c r="D3204" t="str">
        <f>IF(ISBLANK('dein eigenes'!$A746),"",'dein eigenes'!B746)</f>
        <v/>
      </c>
      <c r="E3204" t="str">
        <f>IF(ISBLANK('dein eigenes'!$A746),"",'dein eigenes'!C746)</f>
        <v/>
      </c>
      <c r="F3204" t="str">
        <f>IF(ISBLANK('dein eigenes'!$A746),"",'dein eigenes'!D746)</f>
        <v/>
      </c>
      <c r="G3204" t="str">
        <f>IF(ISBLANK('dein eigenes'!$A746),"",'dein eigenes'!E746)</f>
        <v/>
      </c>
      <c r="H3204" t="str">
        <f>IF(ISBLANK('dein eigenes'!$A746),"",'dein eigenes'!F746)</f>
        <v/>
      </c>
      <c r="I3204" t="str">
        <f>IF(ISBLANK('dein eigenes'!$A746),"",'dein eigenes'!G746)</f>
        <v/>
      </c>
      <c r="J3204" t="str">
        <f>IF(ISBLANK('dein eigenes'!$A746),"",'dein eigenes'!H746)</f>
        <v/>
      </c>
      <c r="K3204" t="str">
        <f>IF(ISBLANK('dein eigenes'!$A746),"",'dein eigenes'!I746)</f>
        <v/>
      </c>
      <c r="L3204" t="str">
        <f>IF(ISBLANK('dein eigenes'!$A746),"",'dein eigenes'!J746)</f>
        <v/>
      </c>
      <c r="M3204" s="64">
        <f t="shared" si="344"/>
        <v>0</v>
      </c>
    </row>
    <row r="3205" spans="1:13" x14ac:dyDescent="0.25">
      <c r="A3205" t="str">
        <f t="shared" si="345"/>
        <v/>
      </c>
      <c r="B3205">
        <f t="shared" si="346"/>
        <v>0</v>
      </c>
      <c r="C3205" t="str">
        <f>IF(ISBLANK('dein eigenes'!$A747),"",'dein eigenes'!A747)</f>
        <v/>
      </c>
      <c r="D3205" t="str">
        <f>IF(ISBLANK('dein eigenes'!$A747),"",'dein eigenes'!B747)</f>
        <v/>
      </c>
      <c r="E3205" t="str">
        <f>IF(ISBLANK('dein eigenes'!$A747),"",'dein eigenes'!C747)</f>
        <v/>
      </c>
      <c r="F3205" t="str">
        <f>IF(ISBLANK('dein eigenes'!$A747),"",'dein eigenes'!D747)</f>
        <v/>
      </c>
      <c r="G3205" t="str">
        <f>IF(ISBLANK('dein eigenes'!$A747),"",'dein eigenes'!E747)</f>
        <v/>
      </c>
      <c r="H3205" t="str">
        <f>IF(ISBLANK('dein eigenes'!$A747),"",'dein eigenes'!F747)</f>
        <v/>
      </c>
      <c r="I3205" t="str">
        <f>IF(ISBLANK('dein eigenes'!$A747),"",'dein eigenes'!G747)</f>
        <v/>
      </c>
      <c r="J3205" t="str">
        <f>IF(ISBLANK('dein eigenes'!$A747),"",'dein eigenes'!H747)</f>
        <v/>
      </c>
      <c r="K3205" t="str">
        <f>IF(ISBLANK('dein eigenes'!$A747),"",'dein eigenes'!I747)</f>
        <v/>
      </c>
      <c r="L3205" t="str">
        <f>IF(ISBLANK('dein eigenes'!$A747),"",'dein eigenes'!J747)</f>
        <v/>
      </c>
      <c r="M3205" s="64">
        <f t="shared" si="344"/>
        <v>0</v>
      </c>
    </row>
    <row r="3206" spans="1:13" x14ac:dyDescent="0.25">
      <c r="A3206" t="str">
        <f t="shared" si="345"/>
        <v/>
      </c>
      <c r="B3206">
        <f t="shared" si="346"/>
        <v>0</v>
      </c>
      <c r="C3206" t="str">
        <f>IF(ISBLANK('dein eigenes'!$A748),"",'dein eigenes'!A748)</f>
        <v/>
      </c>
      <c r="D3206" t="str">
        <f>IF(ISBLANK('dein eigenes'!$A748),"",'dein eigenes'!B748)</f>
        <v/>
      </c>
      <c r="E3206" t="str">
        <f>IF(ISBLANK('dein eigenes'!$A748),"",'dein eigenes'!C748)</f>
        <v/>
      </c>
      <c r="F3206" t="str">
        <f>IF(ISBLANK('dein eigenes'!$A748),"",'dein eigenes'!D748)</f>
        <v/>
      </c>
      <c r="G3206" t="str">
        <f>IF(ISBLANK('dein eigenes'!$A748),"",'dein eigenes'!E748)</f>
        <v/>
      </c>
      <c r="H3206" t="str">
        <f>IF(ISBLANK('dein eigenes'!$A748),"",'dein eigenes'!F748)</f>
        <v/>
      </c>
      <c r="I3206" t="str">
        <f>IF(ISBLANK('dein eigenes'!$A748),"",'dein eigenes'!G748)</f>
        <v/>
      </c>
      <c r="J3206" t="str">
        <f>IF(ISBLANK('dein eigenes'!$A748),"",'dein eigenes'!H748)</f>
        <v/>
      </c>
      <c r="K3206" t="str">
        <f>IF(ISBLANK('dein eigenes'!$A748),"",'dein eigenes'!I748)</f>
        <v/>
      </c>
      <c r="L3206" t="str">
        <f>IF(ISBLANK('dein eigenes'!$A748),"",'dein eigenes'!J748)</f>
        <v/>
      </c>
      <c r="M3206" s="64">
        <f t="shared" si="344"/>
        <v>0</v>
      </c>
    </row>
    <row r="3207" spans="1:13" x14ac:dyDescent="0.25">
      <c r="A3207" t="str">
        <f t="shared" si="345"/>
        <v/>
      </c>
      <c r="B3207">
        <f t="shared" si="346"/>
        <v>0</v>
      </c>
      <c r="C3207" t="str">
        <f>IF(ISBLANK('dein eigenes'!$A749),"",'dein eigenes'!A749)</f>
        <v/>
      </c>
      <c r="D3207" t="str">
        <f>IF(ISBLANK('dein eigenes'!$A749),"",'dein eigenes'!B749)</f>
        <v/>
      </c>
      <c r="E3207" t="str">
        <f>IF(ISBLANK('dein eigenes'!$A749),"",'dein eigenes'!C749)</f>
        <v/>
      </c>
      <c r="F3207" t="str">
        <f>IF(ISBLANK('dein eigenes'!$A749),"",'dein eigenes'!D749)</f>
        <v/>
      </c>
      <c r="G3207" t="str">
        <f>IF(ISBLANK('dein eigenes'!$A749),"",'dein eigenes'!E749)</f>
        <v/>
      </c>
      <c r="H3207" t="str">
        <f>IF(ISBLANK('dein eigenes'!$A749),"",'dein eigenes'!F749)</f>
        <v/>
      </c>
      <c r="I3207" t="str">
        <f>IF(ISBLANK('dein eigenes'!$A749),"",'dein eigenes'!G749)</f>
        <v/>
      </c>
      <c r="J3207" t="str">
        <f>IF(ISBLANK('dein eigenes'!$A749),"",'dein eigenes'!H749)</f>
        <v/>
      </c>
      <c r="K3207" t="str">
        <f>IF(ISBLANK('dein eigenes'!$A749),"",'dein eigenes'!I749)</f>
        <v/>
      </c>
      <c r="L3207" t="str">
        <f>IF(ISBLANK('dein eigenes'!$A749),"",'dein eigenes'!J749)</f>
        <v/>
      </c>
      <c r="M3207" s="64">
        <f t="shared" si="344"/>
        <v>0</v>
      </c>
    </row>
    <row r="3208" spans="1:13" x14ac:dyDescent="0.25">
      <c r="A3208" t="str">
        <f t="shared" si="345"/>
        <v/>
      </c>
      <c r="B3208">
        <f t="shared" si="346"/>
        <v>0</v>
      </c>
      <c r="C3208" t="str">
        <f>IF(ISBLANK('dein eigenes'!$A750),"",'dein eigenes'!A750)</f>
        <v/>
      </c>
      <c r="D3208" t="str">
        <f>IF(ISBLANK('dein eigenes'!$A750),"",'dein eigenes'!B750)</f>
        <v/>
      </c>
      <c r="E3208" t="str">
        <f>IF(ISBLANK('dein eigenes'!$A750),"",'dein eigenes'!C750)</f>
        <v/>
      </c>
      <c r="F3208" t="str">
        <f>IF(ISBLANK('dein eigenes'!$A750),"",'dein eigenes'!D750)</f>
        <v/>
      </c>
      <c r="G3208" t="str">
        <f>IF(ISBLANK('dein eigenes'!$A750),"",'dein eigenes'!E750)</f>
        <v/>
      </c>
      <c r="H3208" t="str">
        <f>IF(ISBLANK('dein eigenes'!$A750),"",'dein eigenes'!F750)</f>
        <v/>
      </c>
      <c r="I3208" t="str">
        <f>IF(ISBLANK('dein eigenes'!$A750),"",'dein eigenes'!G750)</f>
        <v/>
      </c>
      <c r="J3208" t="str">
        <f>IF(ISBLANK('dein eigenes'!$A750),"",'dein eigenes'!H750)</f>
        <v/>
      </c>
      <c r="K3208" t="str">
        <f>IF(ISBLANK('dein eigenes'!$A750),"",'dein eigenes'!I750)</f>
        <v/>
      </c>
      <c r="L3208" t="str">
        <f>IF(ISBLANK('dein eigenes'!$A750),"",'dein eigenes'!J750)</f>
        <v/>
      </c>
      <c r="M3208" s="64">
        <f t="shared" si="344"/>
        <v>0</v>
      </c>
    </row>
    <row r="3209" spans="1:13" x14ac:dyDescent="0.25">
      <c r="A3209" t="str">
        <f t="shared" si="345"/>
        <v/>
      </c>
      <c r="B3209">
        <f t="shared" si="346"/>
        <v>0</v>
      </c>
      <c r="C3209" t="str">
        <f>IF(ISBLANK('dein eigenes'!$A751),"",'dein eigenes'!A751)</f>
        <v/>
      </c>
      <c r="D3209" t="str">
        <f>IF(ISBLANK('dein eigenes'!$A751),"",'dein eigenes'!B751)</f>
        <v/>
      </c>
      <c r="E3209" t="str">
        <f>IF(ISBLANK('dein eigenes'!$A751),"",'dein eigenes'!C751)</f>
        <v/>
      </c>
      <c r="F3209" t="str">
        <f>IF(ISBLANK('dein eigenes'!$A751),"",'dein eigenes'!D751)</f>
        <v/>
      </c>
      <c r="G3209" t="str">
        <f>IF(ISBLANK('dein eigenes'!$A751),"",'dein eigenes'!E751)</f>
        <v/>
      </c>
      <c r="H3209" t="str">
        <f>IF(ISBLANK('dein eigenes'!$A751),"",'dein eigenes'!F751)</f>
        <v/>
      </c>
      <c r="I3209" t="str">
        <f>IF(ISBLANK('dein eigenes'!$A751),"",'dein eigenes'!G751)</f>
        <v/>
      </c>
      <c r="J3209" t="str">
        <f>IF(ISBLANK('dein eigenes'!$A751),"",'dein eigenes'!H751)</f>
        <v/>
      </c>
      <c r="K3209" t="str">
        <f>IF(ISBLANK('dein eigenes'!$A751),"",'dein eigenes'!I751)</f>
        <v/>
      </c>
      <c r="L3209" t="str">
        <f>IF(ISBLANK('dein eigenes'!$A751),"",'dein eigenes'!J751)</f>
        <v/>
      </c>
      <c r="M3209" s="64">
        <f t="shared" si="344"/>
        <v>0</v>
      </c>
    </row>
    <row r="3210" spans="1:13" x14ac:dyDescent="0.25">
      <c r="A3210" t="str">
        <f t="shared" si="345"/>
        <v/>
      </c>
      <c r="B3210">
        <f t="shared" si="346"/>
        <v>0</v>
      </c>
      <c r="C3210" t="str">
        <f>IF(ISBLANK('dein eigenes'!$A752),"",'dein eigenes'!A752)</f>
        <v/>
      </c>
      <c r="D3210" t="str">
        <f>IF(ISBLANK('dein eigenes'!$A752),"",'dein eigenes'!B752)</f>
        <v/>
      </c>
      <c r="E3210" t="str">
        <f>IF(ISBLANK('dein eigenes'!$A752),"",'dein eigenes'!C752)</f>
        <v/>
      </c>
      <c r="F3210" t="str">
        <f>IF(ISBLANK('dein eigenes'!$A752),"",'dein eigenes'!D752)</f>
        <v/>
      </c>
      <c r="G3210" t="str">
        <f>IF(ISBLANK('dein eigenes'!$A752),"",'dein eigenes'!E752)</f>
        <v/>
      </c>
      <c r="H3210" t="str">
        <f>IF(ISBLANK('dein eigenes'!$A752),"",'dein eigenes'!F752)</f>
        <v/>
      </c>
      <c r="I3210" t="str">
        <f>IF(ISBLANK('dein eigenes'!$A752),"",'dein eigenes'!G752)</f>
        <v/>
      </c>
      <c r="J3210" t="str">
        <f>IF(ISBLANK('dein eigenes'!$A752),"",'dein eigenes'!H752)</f>
        <v/>
      </c>
      <c r="K3210" t="str">
        <f>IF(ISBLANK('dein eigenes'!$A752),"",'dein eigenes'!I752)</f>
        <v/>
      </c>
      <c r="L3210" t="str">
        <f>IF(ISBLANK('dein eigenes'!$A752),"",'dein eigenes'!J752)</f>
        <v/>
      </c>
      <c r="M3210" s="64">
        <f t="shared" si="344"/>
        <v>0</v>
      </c>
    </row>
    <row r="3211" spans="1:13" x14ac:dyDescent="0.25">
      <c r="A3211" t="str">
        <f t="shared" si="345"/>
        <v/>
      </c>
      <c r="B3211">
        <f t="shared" si="346"/>
        <v>0</v>
      </c>
      <c r="C3211" t="str">
        <f>IF(ISBLANK('dein eigenes'!$A753),"",'dein eigenes'!A753)</f>
        <v/>
      </c>
      <c r="D3211" t="str">
        <f>IF(ISBLANK('dein eigenes'!$A753),"",'dein eigenes'!B753)</f>
        <v/>
      </c>
      <c r="E3211" t="str">
        <f>IF(ISBLANK('dein eigenes'!$A753),"",'dein eigenes'!C753)</f>
        <v/>
      </c>
      <c r="F3211" t="str">
        <f>IF(ISBLANK('dein eigenes'!$A753),"",'dein eigenes'!D753)</f>
        <v/>
      </c>
      <c r="G3211" t="str">
        <f>IF(ISBLANK('dein eigenes'!$A753),"",'dein eigenes'!E753)</f>
        <v/>
      </c>
      <c r="H3211" t="str">
        <f>IF(ISBLANK('dein eigenes'!$A753),"",'dein eigenes'!F753)</f>
        <v/>
      </c>
      <c r="I3211" t="str">
        <f>IF(ISBLANK('dein eigenes'!$A753),"",'dein eigenes'!G753)</f>
        <v/>
      </c>
      <c r="J3211" t="str">
        <f>IF(ISBLANK('dein eigenes'!$A753),"",'dein eigenes'!H753)</f>
        <v/>
      </c>
      <c r="K3211" t="str">
        <f>IF(ISBLANK('dein eigenes'!$A753),"",'dein eigenes'!I753)</f>
        <v/>
      </c>
      <c r="L3211" t="str">
        <f>IF(ISBLANK('dein eigenes'!$A753),"",'dein eigenes'!J753)</f>
        <v/>
      </c>
      <c r="M3211" s="64">
        <f t="shared" si="344"/>
        <v>0</v>
      </c>
    </row>
    <row r="3212" spans="1:13" x14ac:dyDescent="0.25">
      <c r="A3212" t="str">
        <f t="shared" si="345"/>
        <v/>
      </c>
      <c r="B3212">
        <f t="shared" si="346"/>
        <v>0</v>
      </c>
      <c r="C3212" t="str">
        <f>IF(ISBLANK('dein eigenes'!$A754),"",'dein eigenes'!A754)</f>
        <v/>
      </c>
      <c r="D3212" t="str">
        <f>IF(ISBLANK('dein eigenes'!$A754),"",'dein eigenes'!B754)</f>
        <v/>
      </c>
      <c r="E3212" t="str">
        <f>IF(ISBLANK('dein eigenes'!$A754),"",'dein eigenes'!C754)</f>
        <v/>
      </c>
      <c r="F3212" t="str">
        <f>IF(ISBLANK('dein eigenes'!$A754),"",'dein eigenes'!D754)</f>
        <v/>
      </c>
      <c r="G3212" t="str">
        <f>IF(ISBLANK('dein eigenes'!$A754),"",'dein eigenes'!E754)</f>
        <v/>
      </c>
      <c r="H3212" t="str">
        <f>IF(ISBLANK('dein eigenes'!$A754),"",'dein eigenes'!F754)</f>
        <v/>
      </c>
      <c r="I3212" t="str">
        <f>IF(ISBLANK('dein eigenes'!$A754),"",'dein eigenes'!G754)</f>
        <v/>
      </c>
      <c r="J3212" t="str">
        <f>IF(ISBLANK('dein eigenes'!$A754),"",'dein eigenes'!H754)</f>
        <v/>
      </c>
      <c r="K3212" t="str">
        <f>IF(ISBLANK('dein eigenes'!$A754),"",'dein eigenes'!I754)</f>
        <v/>
      </c>
      <c r="L3212" t="str">
        <f>IF(ISBLANK('dein eigenes'!$A754),"",'dein eigenes'!J754)</f>
        <v/>
      </c>
      <c r="M3212" s="64">
        <f t="shared" si="344"/>
        <v>0</v>
      </c>
    </row>
    <row r="3213" spans="1:13" x14ac:dyDescent="0.25">
      <c r="A3213" t="str">
        <f t="shared" si="345"/>
        <v/>
      </c>
      <c r="B3213">
        <f t="shared" si="346"/>
        <v>0</v>
      </c>
      <c r="C3213" t="str">
        <f>IF(ISBLANK('dein eigenes'!$A755),"",'dein eigenes'!A755)</f>
        <v/>
      </c>
      <c r="D3213" t="str">
        <f>IF(ISBLANK('dein eigenes'!$A755),"",'dein eigenes'!B755)</f>
        <v/>
      </c>
      <c r="E3213" t="str">
        <f>IF(ISBLANK('dein eigenes'!$A755),"",'dein eigenes'!C755)</f>
        <v/>
      </c>
      <c r="F3213" t="str">
        <f>IF(ISBLANK('dein eigenes'!$A755),"",'dein eigenes'!D755)</f>
        <v/>
      </c>
      <c r="G3213" t="str">
        <f>IF(ISBLANK('dein eigenes'!$A755),"",'dein eigenes'!E755)</f>
        <v/>
      </c>
      <c r="H3213" t="str">
        <f>IF(ISBLANK('dein eigenes'!$A755),"",'dein eigenes'!F755)</f>
        <v/>
      </c>
      <c r="I3213" t="str">
        <f>IF(ISBLANK('dein eigenes'!$A755),"",'dein eigenes'!G755)</f>
        <v/>
      </c>
      <c r="J3213" t="str">
        <f>IF(ISBLANK('dein eigenes'!$A755),"",'dein eigenes'!H755)</f>
        <v/>
      </c>
      <c r="K3213" t="str">
        <f>IF(ISBLANK('dein eigenes'!$A755),"",'dein eigenes'!I755)</f>
        <v/>
      </c>
      <c r="L3213" t="str">
        <f>IF(ISBLANK('dein eigenes'!$A755),"",'dein eigenes'!J755)</f>
        <v/>
      </c>
      <c r="M3213" s="64">
        <f t="shared" si="344"/>
        <v>0</v>
      </c>
    </row>
    <row r="3214" spans="1:13" x14ac:dyDescent="0.25">
      <c r="A3214" t="str">
        <f t="shared" si="345"/>
        <v/>
      </c>
      <c r="B3214">
        <f t="shared" si="346"/>
        <v>0</v>
      </c>
      <c r="C3214" t="str">
        <f>IF(ISBLANK('dein eigenes'!$A756),"",'dein eigenes'!A756)</f>
        <v/>
      </c>
      <c r="D3214" t="str">
        <f>IF(ISBLANK('dein eigenes'!$A756),"",'dein eigenes'!B756)</f>
        <v/>
      </c>
      <c r="E3214" t="str">
        <f>IF(ISBLANK('dein eigenes'!$A756),"",'dein eigenes'!C756)</f>
        <v/>
      </c>
      <c r="F3214" t="str">
        <f>IF(ISBLANK('dein eigenes'!$A756),"",'dein eigenes'!D756)</f>
        <v/>
      </c>
      <c r="G3214" t="str">
        <f>IF(ISBLANK('dein eigenes'!$A756),"",'dein eigenes'!E756)</f>
        <v/>
      </c>
      <c r="H3214" t="str">
        <f>IF(ISBLANK('dein eigenes'!$A756),"",'dein eigenes'!F756)</f>
        <v/>
      </c>
      <c r="I3214" t="str">
        <f>IF(ISBLANK('dein eigenes'!$A756),"",'dein eigenes'!G756)</f>
        <v/>
      </c>
      <c r="J3214" t="str">
        <f>IF(ISBLANK('dein eigenes'!$A756),"",'dein eigenes'!H756)</f>
        <v/>
      </c>
      <c r="K3214" t="str">
        <f>IF(ISBLANK('dein eigenes'!$A756),"",'dein eigenes'!I756)</f>
        <v/>
      </c>
      <c r="L3214" t="str">
        <f>IF(ISBLANK('dein eigenes'!$A756),"",'dein eigenes'!J756)</f>
        <v/>
      </c>
      <c r="M3214" s="64">
        <f t="shared" si="344"/>
        <v>0</v>
      </c>
    </row>
    <row r="3215" spans="1:13" x14ac:dyDescent="0.25">
      <c r="A3215" t="str">
        <f t="shared" si="345"/>
        <v/>
      </c>
      <c r="B3215">
        <f t="shared" si="346"/>
        <v>0</v>
      </c>
      <c r="C3215" t="str">
        <f>IF(ISBLANK('dein eigenes'!$A757),"",'dein eigenes'!A757)</f>
        <v/>
      </c>
      <c r="D3215" t="str">
        <f>IF(ISBLANK('dein eigenes'!$A757),"",'dein eigenes'!B757)</f>
        <v/>
      </c>
      <c r="E3215" t="str">
        <f>IF(ISBLANK('dein eigenes'!$A757),"",'dein eigenes'!C757)</f>
        <v/>
      </c>
      <c r="F3215" t="str">
        <f>IF(ISBLANK('dein eigenes'!$A757),"",'dein eigenes'!D757)</f>
        <v/>
      </c>
      <c r="G3215" t="str">
        <f>IF(ISBLANK('dein eigenes'!$A757),"",'dein eigenes'!E757)</f>
        <v/>
      </c>
      <c r="H3215" t="str">
        <f>IF(ISBLANK('dein eigenes'!$A757),"",'dein eigenes'!F757)</f>
        <v/>
      </c>
      <c r="I3215" t="str">
        <f>IF(ISBLANK('dein eigenes'!$A757),"",'dein eigenes'!G757)</f>
        <v/>
      </c>
      <c r="J3215" t="str">
        <f>IF(ISBLANK('dein eigenes'!$A757),"",'dein eigenes'!H757)</f>
        <v/>
      </c>
      <c r="K3215" t="str">
        <f>IF(ISBLANK('dein eigenes'!$A757),"",'dein eigenes'!I757)</f>
        <v/>
      </c>
      <c r="L3215" t="str">
        <f>IF(ISBLANK('dein eigenes'!$A757),"",'dein eigenes'!J757)</f>
        <v/>
      </c>
      <c r="M3215" s="64">
        <f t="shared" si="344"/>
        <v>0</v>
      </c>
    </row>
    <row r="3216" spans="1:13" x14ac:dyDescent="0.25">
      <c r="A3216" t="str">
        <f t="shared" si="345"/>
        <v/>
      </c>
      <c r="B3216">
        <f t="shared" si="346"/>
        <v>0</v>
      </c>
      <c r="C3216" t="str">
        <f>IF(ISBLANK('dein eigenes'!$A758),"",'dein eigenes'!A758)</f>
        <v/>
      </c>
      <c r="D3216" t="str">
        <f>IF(ISBLANK('dein eigenes'!$A758),"",'dein eigenes'!B758)</f>
        <v/>
      </c>
      <c r="E3216" t="str">
        <f>IF(ISBLANK('dein eigenes'!$A758),"",'dein eigenes'!C758)</f>
        <v/>
      </c>
      <c r="F3216" t="str">
        <f>IF(ISBLANK('dein eigenes'!$A758),"",'dein eigenes'!D758)</f>
        <v/>
      </c>
      <c r="G3216" t="str">
        <f>IF(ISBLANK('dein eigenes'!$A758),"",'dein eigenes'!E758)</f>
        <v/>
      </c>
      <c r="H3216" t="str">
        <f>IF(ISBLANK('dein eigenes'!$A758),"",'dein eigenes'!F758)</f>
        <v/>
      </c>
      <c r="I3216" t="str">
        <f>IF(ISBLANK('dein eigenes'!$A758),"",'dein eigenes'!G758)</f>
        <v/>
      </c>
      <c r="J3216" t="str">
        <f>IF(ISBLANK('dein eigenes'!$A758),"",'dein eigenes'!H758)</f>
        <v/>
      </c>
      <c r="K3216" t="str">
        <f>IF(ISBLANK('dein eigenes'!$A758),"",'dein eigenes'!I758)</f>
        <v/>
      </c>
      <c r="L3216" t="str">
        <f>IF(ISBLANK('dein eigenes'!$A758),"",'dein eigenes'!J758)</f>
        <v/>
      </c>
      <c r="M3216" s="64">
        <f t="shared" si="344"/>
        <v>0</v>
      </c>
    </row>
    <row r="3217" spans="1:13" x14ac:dyDescent="0.25">
      <c r="A3217" t="str">
        <f t="shared" si="345"/>
        <v/>
      </c>
      <c r="B3217">
        <f t="shared" si="346"/>
        <v>0</v>
      </c>
      <c r="C3217" t="str">
        <f>IF(ISBLANK('dein eigenes'!$A759),"",'dein eigenes'!A759)</f>
        <v/>
      </c>
      <c r="D3217" t="str">
        <f>IF(ISBLANK('dein eigenes'!$A759),"",'dein eigenes'!B759)</f>
        <v/>
      </c>
      <c r="E3217" t="str">
        <f>IF(ISBLANK('dein eigenes'!$A759),"",'dein eigenes'!C759)</f>
        <v/>
      </c>
      <c r="F3217" t="str">
        <f>IF(ISBLANK('dein eigenes'!$A759),"",'dein eigenes'!D759)</f>
        <v/>
      </c>
      <c r="G3217" t="str">
        <f>IF(ISBLANK('dein eigenes'!$A759),"",'dein eigenes'!E759)</f>
        <v/>
      </c>
      <c r="H3217" t="str">
        <f>IF(ISBLANK('dein eigenes'!$A759),"",'dein eigenes'!F759)</f>
        <v/>
      </c>
      <c r="I3217" t="str">
        <f>IF(ISBLANK('dein eigenes'!$A759),"",'dein eigenes'!G759)</f>
        <v/>
      </c>
      <c r="J3217" t="str">
        <f>IF(ISBLANK('dein eigenes'!$A759),"",'dein eigenes'!H759)</f>
        <v/>
      </c>
      <c r="K3217" t="str">
        <f>IF(ISBLANK('dein eigenes'!$A759),"",'dein eigenes'!I759)</f>
        <v/>
      </c>
      <c r="L3217" t="str">
        <f>IF(ISBLANK('dein eigenes'!$A759),"",'dein eigenes'!J759)</f>
        <v/>
      </c>
      <c r="M3217" s="64">
        <f t="shared" si="344"/>
        <v>0</v>
      </c>
    </row>
    <row r="3218" spans="1:13" x14ac:dyDescent="0.25">
      <c r="A3218" t="str">
        <f t="shared" si="345"/>
        <v/>
      </c>
      <c r="B3218">
        <f t="shared" si="346"/>
        <v>0</v>
      </c>
      <c r="C3218" t="str">
        <f>IF(ISBLANK('dein eigenes'!$A760),"",'dein eigenes'!A760)</f>
        <v/>
      </c>
      <c r="D3218" t="str">
        <f>IF(ISBLANK('dein eigenes'!$A760),"",'dein eigenes'!B760)</f>
        <v/>
      </c>
      <c r="E3218" t="str">
        <f>IF(ISBLANK('dein eigenes'!$A760),"",'dein eigenes'!C760)</f>
        <v/>
      </c>
      <c r="F3218" t="str">
        <f>IF(ISBLANK('dein eigenes'!$A760),"",'dein eigenes'!D760)</f>
        <v/>
      </c>
      <c r="G3218" t="str">
        <f>IF(ISBLANK('dein eigenes'!$A760),"",'dein eigenes'!E760)</f>
        <v/>
      </c>
      <c r="H3218" t="str">
        <f>IF(ISBLANK('dein eigenes'!$A760),"",'dein eigenes'!F760)</f>
        <v/>
      </c>
      <c r="I3218" t="str">
        <f>IF(ISBLANK('dein eigenes'!$A760),"",'dein eigenes'!G760)</f>
        <v/>
      </c>
      <c r="J3218" t="str">
        <f>IF(ISBLANK('dein eigenes'!$A760),"",'dein eigenes'!H760)</f>
        <v/>
      </c>
      <c r="K3218" t="str">
        <f>IF(ISBLANK('dein eigenes'!$A760),"",'dein eigenes'!I760)</f>
        <v/>
      </c>
      <c r="L3218" t="str">
        <f>IF(ISBLANK('dein eigenes'!$A760),"",'dein eigenes'!J760)</f>
        <v/>
      </c>
      <c r="M3218" s="64">
        <f t="shared" si="344"/>
        <v>0</v>
      </c>
    </row>
    <row r="3219" spans="1:13" x14ac:dyDescent="0.25">
      <c r="A3219" t="str">
        <f t="shared" si="345"/>
        <v/>
      </c>
      <c r="B3219">
        <f t="shared" si="346"/>
        <v>0</v>
      </c>
      <c r="C3219" t="str">
        <f>IF(ISBLANK('dein eigenes'!$A761),"",'dein eigenes'!A761)</f>
        <v/>
      </c>
      <c r="D3219" t="str">
        <f>IF(ISBLANK('dein eigenes'!$A761),"",'dein eigenes'!B761)</f>
        <v/>
      </c>
      <c r="E3219" t="str">
        <f>IF(ISBLANK('dein eigenes'!$A761),"",'dein eigenes'!C761)</f>
        <v/>
      </c>
      <c r="F3219" t="str">
        <f>IF(ISBLANK('dein eigenes'!$A761),"",'dein eigenes'!D761)</f>
        <v/>
      </c>
      <c r="G3219" t="str">
        <f>IF(ISBLANK('dein eigenes'!$A761),"",'dein eigenes'!E761)</f>
        <v/>
      </c>
      <c r="H3219" t="str">
        <f>IF(ISBLANK('dein eigenes'!$A761),"",'dein eigenes'!F761)</f>
        <v/>
      </c>
      <c r="I3219" t="str">
        <f>IF(ISBLANK('dein eigenes'!$A761),"",'dein eigenes'!G761)</f>
        <v/>
      </c>
      <c r="J3219" t="str">
        <f>IF(ISBLANK('dein eigenes'!$A761),"",'dein eigenes'!H761)</f>
        <v/>
      </c>
      <c r="K3219" t="str">
        <f>IF(ISBLANK('dein eigenes'!$A761),"",'dein eigenes'!I761)</f>
        <v/>
      </c>
      <c r="L3219" t="str">
        <f>IF(ISBLANK('dein eigenes'!$A761),"",'dein eigenes'!J761)</f>
        <v/>
      </c>
      <c r="M3219" s="64">
        <f t="shared" si="344"/>
        <v>0</v>
      </c>
    </row>
    <row r="3220" spans="1:13" x14ac:dyDescent="0.25">
      <c r="A3220" t="str">
        <f t="shared" si="345"/>
        <v/>
      </c>
      <c r="B3220">
        <f t="shared" si="346"/>
        <v>0</v>
      </c>
      <c r="C3220" t="str">
        <f>IF(ISBLANK('dein eigenes'!$A762),"",'dein eigenes'!A762)</f>
        <v/>
      </c>
      <c r="D3220" t="str">
        <f>IF(ISBLANK('dein eigenes'!$A762),"",'dein eigenes'!B762)</f>
        <v/>
      </c>
      <c r="E3220" t="str">
        <f>IF(ISBLANK('dein eigenes'!$A762),"",'dein eigenes'!C762)</f>
        <v/>
      </c>
      <c r="F3220" t="str">
        <f>IF(ISBLANK('dein eigenes'!$A762),"",'dein eigenes'!D762)</f>
        <v/>
      </c>
      <c r="G3220" t="str">
        <f>IF(ISBLANK('dein eigenes'!$A762),"",'dein eigenes'!E762)</f>
        <v/>
      </c>
      <c r="H3220" t="str">
        <f>IF(ISBLANK('dein eigenes'!$A762),"",'dein eigenes'!F762)</f>
        <v/>
      </c>
      <c r="I3220" t="str">
        <f>IF(ISBLANK('dein eigenes'!$A762),"",'dein eigenes'!G762)</f>
        <v/>
      </c>
      <c r="J3220" t="str">
        <f>IF(ISBLANK('dein eigenes'!$A762),"",'dein eigenes'!H762)</f>
        <v/>
      </c>
      <c r="K3220" t="str">
        <f>IF(ISBLANK('dein eigenes'!$A762),"",'dein eigenes'!I762)</f>
        <v/>
      </c>
      <c r="L3220" t="str">
        <f>IF(ISBLANK('dein eigenes'!$A762),"",'dein eigenes'!J762)</f>
        <v/>
      </c>
      <c r="M3220" s="64">
        <f t="shared" si="344"/>
        <v>0</v>
      </c>
    </row>
    <row r="3221" spans="1:13" x14ac:dyDescent="0.25">
      <c r="A3221" t="str">
        <f t="shared" si="345"/>
        <v/>
      </c>
      <c r="B3221">
        <f t="shared" si="346"/>
        <v>0</v>
      </c>
      <c r="C3221" t="str">
        <f>IF(ISBLANK('dein eigenes'!$A763),"",'dein eigenes'!A763)</f>
        <v/>
      </c>
      <c r="D3221" t="str">
        <f>IF(ISBLANK('dein eigenes'!$A763),"",'dein eigenes'!B763)</f>
        <v/>
      </c>
      <c r="E3221" t="str">
        <f>IF(ISBLANK('dein eigenes'!$A763),"",'dein eigenes'!C763)</f>
        <v/>
      </c>
      <c r="F3221" t="str">
        <f>IF(ISBLANK('dein eigenes'!$A763),"",'dein eigenes'!D763)</f>
        <v/>
      </c>
      <c r="G3221" t="str">
        <f>IF(ISBLANK('dein eigenes'!$A763),"",'dein eigenes'!E763)</f>
        <v/>
      </c>
      <c r="H3221" t="str">
        <f>IF(ISBLANK('dein eigenes'!$A763),"",'dein eigenes'!F763)</f>
        <v/>
      </c>
      <c r="I3221" t="str">
        <f>IF(ISBLANK('dein eigenes'!$A763),"",'dein eigenes'!G763)</f>
        <v/>
      </c>
      <c r="J3221" t="str">
        <f>IF(ISBLANK('dein eigenes'!$A763),"",'dein eigenes'!H763)</f>
        <v/>
      </c>
      <c r="K3221" t="str">
        <f>IF(ISBLANK('dein eigenes'!$A763),"",'dein eigenes'!I763)</f>
        <v/>
      </c>
      <c r="L3221" t="str">
        <f>IF(ISBLANK('dein eigenes'!$A763),"",'dein eigenes'!J763)</f>
        <v/>
      </c>
      <c r="M3221" s="64">
        <f t="shared" si="344"/>
        <v>0</v>
      </c>
    </row>
    <row r="3222" spans="1:13" x14ac:dyDescent="0.25">
      <c r="A3222" t="str">
        <f t="shared" si="345"/>
        <v/>
      </c>
      <c r="B3222">
        <f t="shared" si="346"/>
        <v>0</v>
      </c>
      <c r="C3222" t="str">
        <f>IF(ISBLANK('dein eigenes'!$A764),"",'dein eigenes'!A764)</f>
        <v/>
      </c>
      <c r="D3222" t="str">
        <f>IF(ISBLANK('dein eigenes'!$A764),"",'dein eigenes'!B764)</f>
        <v/>
      </c>
      <c r="E3222" t="str">
        <f>IF(ISBLANK('dein eigenes'!$A764),"",'dein eigenes'!C764)</f>
        <v/>
      </c>
      <c r="F3222" t="str">
        <f>IF(ISBLANK('dein eigenes'!$A764),"",'dein eigenes'!D764)</f>
        <v/>
      </c>
      <c r="G3222" t="str">
        <f>IF(ISBLANK('dein eigenes'!$A764),"",'dein eigenes'!E764)</f>
        <v/>
      </c>
      <c r="H3222" t="str">
        <f>IF(ISBLANK('dein eigenes'!$A764),"",'dein eigenes'!F764)</f>
        <v/>
      </c>
      <c r="I3222" t="str">
        <f>IF(ISBLANK('dein eigenes'!$A764),"",'dein eigenes'!G764)</f>
        <v/>
      </c>
      <c r="J3222" t="str">
        <f>IF(ISBLANK('dein eigenes'!$A764),"",'dein eigenes'!H764)</f>
        <v/>
      </c>
      <c r="K3222" t="str">
        <f>IF(ISBLANK('dein eigenes'!$A764),"",'dein eigenes'!I764)</f>
        <v/>
      </c>
      <c r="L3222" t="str">
        <f>IF(ISBLANK('dein eigenes'!$A764),"",'dein eigenes'!J764)</f>
        <v/>
      </c>
      <c r="M3222" s="64">
        <f t="shared" si="344"/>
        <v>0</v>
      </c>
    </row>
    <row r="3223" spans="1:13" x14ac:dyDescent="0.25">
      <c r="A3223" t="str">
        <f t="shared" si="345"/>
        <v/>
      </c>
      <c r="B3223">
        <f t="shared" si="346"/>
        <v>0</v>
      </c>
      <c r="C3223" t="str">
        <f>IF(ISBLANK('dein eigenes'!$A765),"",'dein eigenes'!A765)</f>
        <v/>
      </c>
      <c r="D3223" t="str">
        <f>IF(ISBLANK('dein eigenes'!$A765),"",'dein eigenes'!B765)</f>
        <v/>
      </c>
      <c r="E3223" t="str">
        <f>IF(ISBLANK('dein eigenes'!$A765),"",'dein eigenes'!C765)</f>
        <v/>
      </c>
      <c r="F3223" t="str">
        <f>IF(ISBLANK('dein eigenes'!$A765),"",'dein eigenes'!D765)</f>
        <v/>
      </c>
      <c r="G3223" t="str">
        <f>IF(ISBLANK('dein eigenes'!$A765),"",'dein eigenes'!E765)</f>
        <v/>
      </c>
      <c r="H3223" t="str">
        <f>IF(ISBLANK('dein eigenes'!$A765),"",'dein eigenes'!F765)</f>
        <v/>
      </c>
      <c r="I3223" t="str">
        <f>IF(ISBLANK('dein eigenes'!$A765),"",'dein eigenes'!G765)</f>
        <v/>
      </c>
      <c r="J3223" t="str">
        <f>IF(ISBLANK('dein eigenes'!$A765),"",'dein eigenes'!H765)</f>
        <v/>
      </c>
      <c r="K3223" t="str">
        <f>IF(ISBLANK('dein eigenes'!$A765),"",'dein eigenes'!I765)</f>
        <v/>
      </c>
      <c r="L3223" t="str">
        <f>IF(ISBLANK('dein eigenes'!$A765),"",'dein eigenes'!J765)</f>
        <v/>
      </c>
      <c r="M3223" s="64">
        <f t="shared" si="344"/>
        <v>0</v>
      </c>
    </row>
    <row r="3224" spans="1:13" x14ac:dyDescent="0.25">
      <c r="A3224" t="str">
        <f t="shared" si="345"/>
        <v/>
      </c>
      <c r="B3224">
        <f t="shared" si="346"/>
        <v>0</v>
      </c>
      <c r="C3224" t="str">
        <f>IF(ISBLANK('dein eigenes'!$A766),"",'dein eigenes'!A766)</f>
        <v/>
      </c>
      <c r="D3224" t="str">
        <f>IF(ISBLANK('dein eigenes'!$A766),"",'dein eigenes'!B766)</f>
        <v/>
      </c>
      <c r="E3224" t="str">
        <f>IF(ISBLANK('dein eigenes'!$A766),"",'dein eigenes'!C766)</f>
        <v/>
      </c>
      <c r="F3224" t="str">
        <f>IF(ISBLANK('dein eigenes'!$A766),"",'dein eigenes'!D766)</f>
        <v/>
      </c>
      <c r="G3224" t="str">
        <f>IF(ISBLANK('dein eigenes'!$A766),"",'dein eigenes'!E766)</f>
        <v/>
      </c>
      <c r="H3224" t="str">
        <f>IF(ISBLANK('dein eigenes'!$A766),"",'dein eigenes'!F766)</f>
        <v/>
      </c>
      <c r="I3224" t="str">
        <f>IF(ISBLANK('dein eigenes'!$A766),"",'dein eigenes'!G766)</f>
        <v/>
      </c>
      <c r="J3224" t="str">
        <f>IF(ISBLANK('dein eigenes'!$A766),"",'dein eigenes'!H766)</f>
        <v/>
      </c>
      <c r="K3224" t="str">
        <f>IF(ISBLANK('dein eigenes'!$A766),"",'dein eigenes'!I766)</f>
        <v/>
      </c>
      <c r="L3224" t="str">
        <f>IF(ISBLANK('dein eigenes'!$A766),"",'dein eigenes'!J766)</f>
        <v/>
      </c>
      <c r="M3224" s="64">
        <f t="shared" si="344"/>
        <v>0</v>
      </c>
    </row>
    <row r="3225" spans="1:13" x14ac:dyDescent="0.25">
      <c r="A3225" t="str">
        <f t="shared" si="345"/>
        <v/>
      </c>
      <c r="B3225">
        <f t="shared" si="346"/>
        <v>0</v>
      </c>
      <c r="C3225" t="str">
        <f>IF(ISBLANK('dein eigenes'!$A767),"",'dein eigenes'!A767)</f>
        <v/>
      </c>
      <c r="D3225" t="str">
        <f>IF(ISBLANK('dein eigenes'!$A767),"",'dein eigenes'!B767)</f>
        <v/>
      </c>
      <c r="E3225" t="str">
        <f>IF(ISBLANK('dein eigenes'!$A767),"",'dein eigenes'!C767)</f>
        <v/>
      </c>
      <c r="F3225" t="str">
        <f>IF(ISBLANK('dein eigenes'!$A767),"",'dein eigenes'!D767)</f>
        <v/>
      </c>
      <c r="G3225" t="str">
        <f>IF(ISBLANK('dein eigenes'!$A767),"",'dein eigenes'!E767)</f>
        <v/>
      </c>
      <c r="H3225" t="str">
        <f>IF(ISBLANK('dein eigenes'!$A767),"",'dein eigenes'!F767)</f>
        <v/>
      </c>
      <c r="I3225" t="str">
        <f>IF(ISBLANK('dein eigenes'!$A767),"",'dein eigenes'!G767)</f>
        <v/>
      </c>
      <c r="J3225" t="str">
        <f>IF(ISBLANK('dein eigenes'!$A767),"",'dein eigenes'!H767)</f>
        <v/>
      </c>
      <c r="K3225" t="str">
        <f>IF(ISBLANK('dein eigenes'!$A767),"",'dein eigenes'!I767)</f>
        <v/>
      </c>
      <c r="L3225" t="str">
        <f>IF(ISBLANK('dein eigenes'!$A767),"",'dein eigenes'!J767)</f>
        <v/>
      </c>
      <c r="M3225" s="64">
        <f t="shared" si="344"/>
        <v>0</v>
      </c>
    </row>
    <row r="3226" spans="1:13" x14ac:dyDescent="0.25">
      <c r="A3226" t="str">
        <f t="shared" si="345"/>
        <v/>
      </c>
      <c r="B3226">
        <f t="shared" si="346"/>
        <v>0</v>
      </c>
      <c r="C3226" t="str">
        <f>IF(ISBLANK('dein eigenes'!$A768),"",'dein eigenes'!A768)</f>
        <v/>
      </c>
      <c r="D3226" t="str">
        <f>IF(ISBLANK('dein eigenes'!$A768),"",'dein eigenes'!B768)</f>
        <v/>
      </c>
      <c r="E3226" t="str">
        <f>IF(ISBLANK('dein eigenes'!$A768),"",'dein eigenes'!C768)</f>
        <v/>
      </c>
      <c r="F3226" t="str">
        <f>IF(ISBLANK('dein eigenes'!$A768),"",'dein eigenes'!D768)</f>
        <v/>
      </c>
      <c r="G3226" t="str">
        <f>IF(ISBLANK('dein eigenes'!$A768),"",'dein eigenes'!E768)</f>
        <v/>
      </c>
      <c r="H3226" t="str">
        <f>IF(ISBLANK('dein eigenes'!$A768),"",'dein eigenes'!F768)</f>
        <v/>
      </c>
      <c r="I3226" t="str">
        <f>IF(ISBLANK('dein eigenes'!$A768),"",'dein eigenes'!G768)</f>
        <v/>
      </c>
      <c r="J3226" t="str">
        <f>IF(ISBLANK('dein eigenes'!$A768),"",'dein eigenes'!H768)</f>
        <v/>
      </c>
      <c r="K3226" t="str">
        <f>IF(ISBLANK('dein eigenes'!$A768),"",'dein eigenes'!I768)</f>
        <v/>
      </c>
      <c r="L3226" t="str">
        <f>IF(ISBLANK('dein eigenes'!$A768),"",'dein eigenes'!J768)</f>
        <v/>
      </c>
      <c r="M3226" s="64">
        <f t="shared" si="344"/>
        <v>0</v>
      </c>
    </row>
    <row r="3227" spans="1:13" x14ac:dyDescent="0.25">
      <c r="A3227" t="str">
        <f t="shared" si="345"/>
        <v/>
      </c>
      <c r="B3227">
        <f t="shared" si="346"/>
        <v>0</v>
      </c>
      <c r="C3227" t="str">
        <f>IF(ISBLANK('dein eigenes'!$A769),"",'dein eigenes'!A769)</f>
        <v/>
      </c>
      <c r="D3227" t="str">
        <f>IF(ISBLANK('dein eigenes'!$A769),"",'dein eigenes'!B769)</f>
        <v/>
      </c>
      <c r="E3227" t="str">
        <f>IF(ISBLANK('dein eigenes'!$A769),"",'dein eigenes'!C769)</f>
        <v/>
      </c>
      <c r="F3227" t="str">
        <f>IF(ISBLANK('dein eigenes'!$A769),"",'dein eigenes'!D769)</f>
        <v/>
      </c>
      <c r="G3227" t="str">
        <f>IF(ISBLANK('dein eigenes'!$A769),"",'dein eigenes'!E769)</f>
        <v/>
      </c>
      <c r="H3227" t="str">
        <f>IF(ISBLANK('dein eigenes'!$A769),"",'dein eigenes'!F769)</f>
        <v/>
      </c>
      <c r="I3227" t="str">
        <f>IF(ISBLANK('dein eigenes'!$A769),"",'dein eigenes'!G769)</f>
        <v/>
      </c>
      <c r="J3227" t="str">
        <f>IF(ISBLANK('dein eigenes'!$A769),"",'dein eigenes'!H769)</f>
        <v/>
      </c>
      <c r="K3227" t="str">
        <f>IF(ISBLANK('dein eigenes'!$A769),"",'dein eigenes'!I769)</f>
        <v/>
      </c>
      <c r="L3227" t="str">
        <f>IF(ISBLANK('dein eigenes'!$A769),"",'dein eigenes'!J769)</f>
        <v/>
      </c>
      <c r="M3227" s="64">
        <f t="shared" si="344"/>
        <v>0</v>
      </c>
    </row>
    <row r="3228" spans="1:13" x14ac:dyDescent="0.25">
      <c r="A3228" t="str">
        <f t="shared" si="345"/>
        <v/>
      </c>
      <c r="B3228">
        <f t="shared" si="346"/>
        <v>0</v>
      </c>
      <c r="C3228" t="str">
        <f>IF(ISBLANK('dein eigenes'!$A770),"",'dein eigenes'!A770)</f>
        <v/>
      </c>
      <c r="D3228" t="str">
        <f>IF(ISBLANK('dein eigenes'!$A770),"",'dein eigenes'!B770)</f>
        <v/>
      </c>
      <c r="E3228" t="str">
        <f>IF(ISBLANK('dein eigenes'!$A770),"",'dein eigenes'!C770)</f>
        <v/>
      </c>
      <c r="F3228" t="str">
        <f>IF(ISBLANK('dein eigenes'!$A770),"",'dein eigenes'!D770)</f>
        <v/>
      </c>
      <c r="G3228" t="str">
        <f>IF(ISBLANK('dein eigenes'!$A770),"",'dein eigenes'!E770)</f>
        <v/>
      </c>
      <c r="H3228" t="str">
        <f>IF(ISBLANK('dein eigenes'!$A770),"",'dein eigenes'!F770)</f>
        <v/>
      </c>
      <c r="I3228" t="str">
        <f>IF(ISBLANK('dein eigenes'!$A770),"",'dein eigenes'!G770)</f>
        <v/>
      </c>
      <c r="J3228" t="str">
        <f>IF(ISBLANK('dein eigenes'!$A770),"",'dein eigenes'!H770)</f>
        <v/>
      </c>
      <c r="K3228" t="str">
        <f>IF(ISBLANK('dein eigenes'!$A770),"",'dein eigenes'!I770)</f>
        <v/>
      </c>
      <c r="L3228" t="str">
        <f>IF(ISBLANK('dein eigenes'!$A770),"",'dein eigenes'!J770)</f>
        <v/>
      </c>
      <c r="M3228" s="64">
        <f t="shared" ref="M3228:M3291" si="347">IF(D3228="",0,L3228-D3228)</f>
        <v>0</v>
      </c>
    </row>
    <row r="3229" spans="1:13" x14ac:dyDescent="0.25">
      <c r="A3229" t="str">
        <f t="shared" ref="A3229:A3292" si="348">MID(C3229,1,$B$1)</f>
        <v/>
      </c>
      <c r="B3229">
        <f t="shared" ref="B3229:B3292" si="349">IF(ISBLANK(C3229),"",LEN(C3229))</f>
        <v>0</v>
      </c>
      <c r="C3229" t="str">
        <f>IF(ISBLANK('dein eigenes'!$A771),"",'dein eigenes'!A771)</f>
        <v/>
      </c>
      <c r="D3229" t="str">
        <f>IF(ISBLANK('dein eigenes'!$A771),"",'dein eigenes'!B771)</f>
        <v/>
      </c>
      <c r="E3229" t="str">
        <f>IF(ISBLANK('dein eigenes'!$A771),"",'dein eigenes'!C771)</f>
        <v/>
      </c>
      <c r="F3229" t="str">
        <f>IF(ISBLANK('dein eigenes'!$A771),"",'dein eigenes'!D771)</f>
        <v/>
      </c>
      <c r="G3229" t="str">
        <f>IF(ISBLANK('dein eigenes'!$A771),"",'dein eigenes'!E771)</f>
        <v/>
      </c>
      <c r="H3229" t="str">
        <f>IF(ISBLANK('dein eigenes'!$A771),"",'dein eigenes'!F771)</f>
        <v/>
      </c>
      <c r="I3229" t="str">
        <f>IF(ISBLANK('dein eigenes'!$A771),"",'dein eigenes'!G771)</f>
        <v/>
      </c>
      <c r="J3229" t="str">
        <f>IF(ISBLANK('dein eigenes'!$A771),"",'dein eigenes'!H771)</f>
        <v/>
      </c>
      <c r="K3229" t="str">
        <f>IF(ISBLANK('dein eigenes'!$A771),"",'dein eigenes'!I771)</f>
        <v/>
      </c>
      <c r="L3229" t="str">
        <f>IF(ISBLANK('dein eigenes'!$A771),"",'dein eigenes'!J771)</f>
        <v/>
      </c>
      <c r="M3229" s="64">
        <f t="shared" si="347"/>
        <v>0</v>
      </c>
    </row>
    <row r="3230" spans="1:13" x14ac:dyDescent="0.25">
      <c r="A3230" t="str">
        <f t="shared" si="348"/>
        <v/>
      </c>
      <c r="B3230">
        <f t="shared" si="349"/>
        <v>0</v>
      </c>
      <c r="C3230" t="str">
        <f>IF(ISBLANK('dein eigenes'!$A772),"",'dein eigenes'!A772)</f>
        <v/>
      </c>
      <c r="D3230" t="str">
        <f>IF(ISBLANK('dein eigenes'!$A772),"",'dein eigenes'!B772)</f>
        <v/>
      </c>
      <c r="E3230" t="str">
        <f>IF(ISBLANK('dein eigenes'!$A772),"",'dein eigenes'!C772)</f>
        <v/>
      </c>
      <c r="F3230" t="str">
        <f>IF(ISBLANK('dein eigenes'!$A772),"",'dein eigenes'!D772)</f>
        <v/>
      </c>
      <c r="G3230" t="str">
        <f>IF(ISBLANK('dein eigenes'!$A772),"",'dein eigenes'!E772)</f>
        <v/>
      </c>
      <c r="H3230" t="str">
        <f>IF(ISBLANK('dein eigenes'!$A772),"",'dein eigenes'!F772)</f>
        <v/>
      </c>
      <c r="I3230" t="str">
        <f>IF(ISBLANK('dein eigenes'!$A772),"",'dein eigenes'!G772)</f>
        <v/>
      </c>
      <c r="J3230" t="str">
        <f>IF(ISBLANK('dein eigenes'!$A772),"",'dein eigenes'!H772)</f>
        <v/>
      </c>
      <c r="K3230" t="str">
        <f>IF(ISBLANK('dein eigenes'!$A772),"",'dein eigenes'!I772)</f>
        <v/>
      </c>
      <c r="L3230" t="str">
        <f>IF(ISBLANK('dein eigenes'!$A772),"",'dein eigenes'!J772)</f>
        <v/>
      </c>
      <c r="M3230" s="64">
        <f t="shared" si="347"/>
        <v>0</v>
      </c>
    </row>
    <row r="3231" spans="1:13" x14ac:dyDescent="0.25">
      <c r="A3231" t="str">
        <f t="shared" si="348"/>
        <v/>
      </c>
      <c r="B3231">
        <f t="shared" si="349"/>
        <v>0</v>
      </c>
      <c r="C3231" t="str">
        <f>IF(ISBLANK('dein eigenes'!$A773),"",'dein eigenes'!A773)</f>
        <v/>
      </c>
      <c r="D3231" t="str">
        <f>IF(ISBLANK('dein eigenes'!$A773),"",'dein eigenes'!B773)</f>
        <v/>
      </c>
      <c r="E3231" t="str">
        <f>IF(ISBLANK('dein eigenes'!$A773),"",'dein eigenes'!C773)</f>
        <v/>
      </c>
      <c r="F3231" t="str">
        <f>IF(ISBLANK('dein eigenes'!$A773),"",'dein eigenes'!D773)</f>
        <v/>
      </c>
      <c r="G3231" t="str">
        <f>IF(ISBLANK('dein eigenes'!$A773),"",'dein eigenes'!E773)</f>
        <v/>
      </c>
      <c r="H3231" t="str">
        <f>IF(ISBLANK('dein eigenes'!$A773),"",'dein eigenes'!F773)</f>
        <v/>
      </c>
      <c r="I3231" t="str">
        <f>IF(ISBLANK('dein eigenes'!$A773),"",'dein eigenes'!G773)</f>
        <v/>
      </c>
      <c r="J3231" t="str">
        <f>IF(ISBLANK('dein eigenes'!$A773),"",'dein eigenes'!H773)</f>
        <v/>
      </c>
      <c r="K3231" t="str">
        <f>IF(ISBLANK('dein eigenes'!$A773),"",'dein eigenes'!I773)</f>
        <v/>
      </c>
      <c r="L3231" t="str">
        <f>IF(ISBLANK('dein eigenes'!$A773),"",'dein eigenes'!J773)</f>
        <v/>
      </c>
      <c r="M3231" s="64">
        <f t="shared" si="347"/>
        <v>0</v>
      </c>
    </row>
    <row r="3232" spans="1:13" x14ac:dyDescent="0.25">
      <c r="A3232" t="str">
        <f t="shared" si="348"/>
        <v/>
      </c>
      <c r="B3232">
        <f t="shared" si="349"/>
        <v>0</v>
      </c>
      <c r="C3232" t="str">
        <f>IF(ISBLANK('dein eigenes'!$A774),"",'dein eigenes'!A774)</f>
        <v/>
      </c>
      <c r="D3232" t="str">
        <f>IF(ISBLANK('dein eigenes'!$A774),"",'dein eigenes'!B774)</f>
        <v/>
      </c>
      <c r="E3232" t="str">
        <f>IF(ISBLANK('dein eigenes'!$A774),"",'dein eigenes'!C774)</f>
        <v/>
      </c>
      <c r="F3232" t="str">
        <f>IF(ISBLANK('dein eigenes'!$A774),"",'dein eigenes'!D774)</f>
        <v/>
      </c>
      <c r="G3232" t="str">
        <f>IF(ISBLANK('dein eigenes'!$A774),"",'dein eigenes'!E774)</f>
        <v/>
      </c>
      <c r="H3232" t="str">
        <f>IF(ISBLANK('dein eigenes'!$A774),"",'dein eigenes'!F774)</f>
        <v/>
      </c>
      <c r="I3232" t="str">
        <f>IF(ISBLANK('dein eigenes'!$A774),"",'dein eigenes'!G774)</f>
        <v/>
      </c>
      <c r="J3232" t="str">
        <f>IF(ISBLANK('dein eigenes'!$A774),"",'dein eigenes'!H774)</f>
        <v/>
      </c>
      <c r="K3232" t="str">
        <f>IF(ISBLANK('dein eigenes'!$A774),"",'dein eigenes'!I774)</f>
        <v/>
      </c>
      <c r="L3232" t="str">
        <f>IF(ISBLANK('dein eigenes'!$A774),"",'dein eigenes'!J774)</f>
        <v/>
      </c>
      <c r="M3232" s="64">
        <f t="shared" si="347"/>
        <v>0</v>
      </c>
    </row>
    <row r="3233" spans="1:13" x14ac:dyDescent="0.25">
      <c r="A3233" t="str">
        <f t="shared" si="348"/>
        <v/>
      </c>
      <c r="B3233">
        <f t="shared" si="349"/>
        <v>0</v>
      </c>
      <c r="C3233" t="str">
        <f>IF(ISBLANK('dein eigenes'!$A775),"",'dein eigenes'!A775)</f>
        <v/>
      </c>
      <c r="D3233" t="str">
        <f>IF(ISBLANK('dein eigenes'!$A775),"",'dein eigenes'!B775)</f>
        <v/>
      </c>
      <c r="E3233" t="str">
        <f>IF(ISBLANK('dein eigenes'!$A775),"",'dein eigenes'!C775)</f>
        <v/>
      </c>
      <c r="F3233" t="str">
        <f>IF(ISBLANK('dein eigenes'!$A775),"",'dein eigenes'!D775)</f>
        <v/>
      </c>
      <c r="G3233" t="str">
        <f>IF(ISBLANK('dein eigenes'!$A775),"",'dein eigenes'!E775)</f>
        <v/>
      </c>
      <c r="H3233" t="str">
        <f>IF(ISBLANK('dein eigenes'!$A775),"",'dein eigenes'!F775)</f>
        <v/>
      </c>
      <c r="I3233" t="str">
        <f>IF(ISBLANK('dein eigenes'!$A775),"",'dein eigenes'!G775)</f>
        <v/>
      </c>
      <c r="J3233" t="str">
        <f>IF(ISBLANK('dein eigenes'!$A775),"",'dein eigenes'!H775)</f>
        <v/>
      </c>
      <c r="K3233" t="str">
        <f>IF(ISBLANK('dein eigenes'!$A775),"",'dein eigenes'!I775)</f>
        <v/>
      </c>
      <c r="L3233" t="str">
        <f>IF(ISBLANK('dein eigenes'!$A775),"",'dein eigenes'!J775)</f>
        <v/>
      </c>
      <c r="M3233" s="64">
        <f t="shared" si="347"/>
        <v>0</v>
      </c>
    </row>
    <row r="3234" spans="1:13" x14ac:dyDescent="0.25">
      <c r="A3234" t="str">
        <f t="shared" si="348"/>
        <v/>
      </c>
      <c r="B3234">
        <f t="shared" si="349"/>
        <v>0</v>
      </c>
      <c r="C3234" t="str">
        <f>IF(ISBLANK('dein eigenes'!$A776),"",'dein eigenes'!A776)</f>
        <v/>
      </c>
      <c r="D3234" t="str">
        <f>IF(ISBLANK('dein eigenes'!$A776),"",'dein eigenes'!B776)</f>
        <v/>
      </c>
      <c r="E3234" t="str">
        <f>IF(ISBLANK('dein eigenes'!$A776),"",'dein eigenes'!C776)</f>
        <v/>
      </c>
      <c r="F3234" t="str">
        <f>IF(ISBLANK('dein eigenes'!$A776),"",'dein eigenes'!D776)</f>
        <v/>
      </c>
      <c r="G3234" t="str">
        <f>IF(ISBLANK('dein eigenes'!$A776),"",'dein eigenes'!E776)</f>
        <v/>
      </c>
      <c r="H3234" t="str">
        <f>IF(ISBLANK('dein eigenes'!$A776),"",'dein eigenes'!F776)</f>
        <v/>
      </c>
      <c r="I3234" t="str">
        <f>IF(ISBLANK('dein eigenes'!$A776),"",'dein eigenes'!G776)</f>
        <v/>
      </c>
      <c r="J3234" t="str">
        <f>IF(ISBLANK('dein eigenes'!$A776),"",'dein eigenes'!H776)</f>
        <v/>
      </c>
      <c r="K3234" t="str">
        <f>IF(ISBLANK('dein eigenes'!$A776),"",'dein eigenes'!I776)</f>
        <v/>
      </c>
      <c r="L3234" t="str">
        <f>IF(ISBLANK('dein eigenes'!$A776),"",'dein eigenes'!J776)</f>
        <v/>
      </c>
      <c r="M3234" s="64">
        <f t="shared" si="347"/>
        <v>0</v>
      </c>
    </row>
    <row r="3235" spans="1:13" x14ac:dyDescent="0.25">
      <c r="A3235" t="str">
        <f t="shared" si="348"/>
        <v/>
      </c>
      <c r="B3235">
        <f t="shared" si="349"/>
        <v>0</v>
      </c>
      <c r="C3235" t="str">
        <f>IF(ISBLANK('dein eigenes'!$A777),"",'dein eigenes'!A777)</f>
        <v/>
      </c>
      <c r="D3235" t="str">
        <f>IF(ISBLANK('dein eigenes'!$A777),"",'dein eigenes'!B777)</f>
        <v/>
      </c>
      <c r="E3235" t="str">
        <f>IF(ISBLANK('dein eigenes'!$A777),"",'dein eigenes'!C777)</f>
        <v/>
      </c>
      <c r="F3235" t="str">
        <f>IF(ISBLANK('dein eigenes'!$A777),"",'dein eigenes'!D777)</f>
        <v/>
      </c>
      <c r="G3235" t="str">
        <f>IF(ISBLANK('dein eigenes'!$A777),"",'dein eigenes'!E777)</f>
        <v/>
      </c>
      <c r="H3235" t="str">
        <f>IF(ISBLANK('dein eigenes'!$A777),"",'dein eigenes'!F777)</f>
        <v/>
      </c>
      <c r="I3235" t="str">
        <f>IF(ISBLANK('dein eigenes'!$A777),"",'dein eigenes'!G777)</f>
        <v/>
      </c>
      <c r="J3235" t="str">
        <f>IF(ISBLANK('dein eigenes'!$A777),"",'dein eigenes'!H777)</f>
        <v/>
      </c>
      <c r="K3235" t="str">
        <f>IF(ISBLANK('dein eigenes'!$A777),"",'dein eigenes'!I777)</f>
        <v/>
      </c>
      <c r="L3235" t="str">
        <f>IF(ISBLANK('dein eigenes'!$A777),"",'dein eigenes'!J777)</f>
        <v/>
      </c>
      <c r="M3235" s="64">
        <f t="shared" si="347"/>
        <v>0</v>
      </c>
    </row>
    <row r="3236" spans="1:13" x14ac:dyDescent="0.25">
      <c r="A3236" t="str">
        <f t="shared" si="348"/>
        <v/>
      </c>
      <c r="B3236">
        <f t="shared" si="349"/>
        <v>0</v>
      </c>
      <c r="C3236" t="str">
        <f>IF(ISBLANK('dein eigenes'!$A778),"",'dein eigenes'!A778)</f>
        <v/>
      </c>
      <c r="D3236" t="str">
        <f>IF(ISBLANK('dein eigenes'!$A778),"",'dein eigenes'!B778)</f>
        <v/>
      </c>
      <c r="E3236" t="str">
        <f>IF(ISBLANK('dein eigenes'!$A778),"",'dein eigenes'!C778)</f>
        <v/>
      </c>
      <c r="F3236" t="str">
        <f>IF(ISBLANK('dein eigenes'!$A778),"",'dein eigenes'!D778)</f>
        <v/>
      </c>
      <c r="G3236" t="str">
        <f>IF(ISBLANK('dein eigenes'!$A778),"",'dein eigenes'!E778)</f>
        <v/>
      </c>
      <c r="H3236" t="str">
        <f>IF(ISBLANK('dein eigenes'!$A778),"",'dein eigenes'!F778)</f>
        <v/>
      </c>
      <c r="I3236" t="str">
        <f>IF(ISBLANK('dein eigenes'!$A778),"",'dein eigenes'!G778)</f>
        <v/>
      </c>
      <c r="J3236" t="str">
        <f>IF(ISBLANK('dein eigenes'!$A778),"",'dein eigenes'!H778)</f>
        <v/>
      </c>
      <c r="K3236" t="str">
        <f>IF(ISBLANK('dein eigenes'!$A778),"",'dein eigenes'!I778)</f>
        <v/>
      </c>
      <c r="L3236" t="str">
        <f>IF(ISBLANK('dein eigenes'!$A778),"",'dein eigenes'!J778)</f>
        <v/>
      </c>
      <c r="M3236" s="64">
        <f t="shared" si="347"/>
        <v>0</v>
      </c>
    </row>
    <row r="3237" spans="1:13" x14ac:dyDescent="0.25">
      <c r="A3237" t="str">
        <f t="shared" si="348"/>
        <v/>
      </c>
      <c r="B3237">
        <f t="shared" si="349"/>
        <v>0</v>
      </c>
      <c r="C3237" t="str">
        <f>IF(ISBLANK('dein eigenes'!$A779),"",'dein eigenes'!A779)</f>
        <v/>
      </c>
      <c r="D3237" t="str">
        <f>IF(ISBLANK('dein eigenes'!$A779),"",'dein eigenes'!B779)</f>
        <v/>
      </c>
      <c r="E3237" t="str">
        <f>IF(ISBLANK('dein eigenes'!$A779),"",'dein eigenes'!C779)</f>
        <v/>
      </c>
      <c r="F3237" t="str">
        <f>IF(ISBLANK('dein eigenes'!$A779),"",'dein eigenes'!D779)</f>
        <v/>
      </c>
      <c r="G3237" t="str">
        <f>IF(ISBLANK('dein eigenes'!$A779),"",'dein eigenes'!E779)</f>
        <v/>
      </c>
      <c r="H3237" t="str">
        <f>IF(ISBLANK('dein eigenes'!$A779),"",'dein eigenes'!F779)</f>
        <v/>
      </c>
      <c r="I3237" t="str">
        <f>IF(ISBLANK('dein eigenes'!$A779),"",'dein eigenes'!G779)</f>
        <v/>
      </c>
      <c r="J3237" t="str">
        <f>IF(ISBLANK('dein eigenes'!$A779),"",'dein eigenes'!H779)</f>
        <v/>
      </c>
      <c r="K3237" t="str">
        <f>IF(ISBLANK('dein eigenes'!$A779),"",'dein eigenes'!I779)</f>
        <v/>
      </c>
      <c r="L3237" t="str">
        <f>IF(ISBLANK('dein eigenes'!$A779),"",'dein eigenes'!J779)</f>
        <v/>
      </c>
      <c r="M3237" s="64">
        <f t="shared" si="347"/>
        <v>0</v>
      </c>
    </row>
    <row r="3238" spans="1:13" x14ac:dyDescent="0.25">
      <c r="A3238" t="str">
        <f t="shared" si="348"/>
        <v/>
      </c>
      <c r="B3238">
        <f t="shared" si="349"/>
        <v>0</v>
      </c>
      <c r="C3238" t="str">
        <f>IF(ISBLANK('dein eigenes'!$A780),"",'dein eigenes'!A780)</f>
        <v/>
      </c>
      <c r="D3238" t="str">
        <f>IF(ISBLANK('dein eigenes'!$A780),"",'dein eigenes'!B780)</f>
        <v/>
      </c>
      <c r="E3238" t="str">
        <f>IF(ISBLANK('dein eigenes'!$A780),"",'dein eigenes'!C780)</f>
        <v/>
      </c>
      <c r="F3238" t="str">
        <f>IF(ISBLANK('dein eigenes'!$A780),"",'dein eigenes'!D780)</f>
        <v/>
      </c>
      <c r="G3238" t="str">
        <f>IF(ISBLANK('dein eigenes'!$A780),"",'dein eigenes'!E780)</f>
        <v/>
      </c>
      <c r="H3238" t="str">
        <f>IF(ISBLANK('dein eigenes'!$A780),"",'dein eigenes'!F780)</f>
        <v/>
      </c>
      <c r="I3238" t="str">
        <f>IF(ISBLANK('dein eigenes'!$A780),"",'dein eigenes'!G780)</f>
        <v/>
      </c>
      <c r="J3238" t="str">
        <f>IF(ISBLANK('dein eigenes'!$A780),"",'dein eigenes'!H780)</f>
        <v/>
      </c>
      <c r="K3238" t="str">
        <f>IF(ISBLANK('dein eigenes'!$A780),"",'dein eigenes'!I780)</f>
        <v/>
      </c>
      <c r="L3238" t="str">
        <f>IF(ISBLANK('dein eigenes'!$A780),"",'dein eigenes'!J780)</f>
        <v/>
      </c>
      <c r="M3238" s="64">
        <f t="shared" si="347"/>
        <v>0</v>
      </c>
    </row>
    <row r="3239" spans="1:13" x14ac:dyDescent="0.25">
      <c r="A3239" t="str">
        <f t="shared" si="348"/>
        <v/>
      </c>
      <c r="B3239">
        <f t="shared" si="349"/>
        <v>0</v>
      </c>
      <c r="C3239" t="str">
        <f>IF(ISBLANK('dein eigenes'!$A781),"",'dein eigenes'!A781)</f>
        <v/>
      </c>
      <c r="D3239" t="str">
        <f>IF(ISBLANK('dein eigenes'!$A781),"",'dein eigenes'!B781)</f>
        <v/>
      </c>
      <c r="E3239" t="str">
        <f>IF(ISBLANK('dein eigenes'!$A781),"",'dein eigenes'!C781)</f>
        <v/>
      </c>
      <c r="F3239" t="str">
        <f>IF(ISBLANK('dein eigenes'!$A781),"",'dein eigenes'!D781)</f>
        <v/>
      </c>
      <c r="G3239" t="str">
        <f>IF(ISBLANK('dein eigenes'!$A781),"",'dein eigenes'!E781)</f>
        <v/>
      </c>
      <c r="H3239" t="str">
        <f>IF(ISBLANK('dein eigenes'!$A781),"",'dein eigenes'!F781)</f>
        <v/>
      </c>
      <c r="I3239" t="str">
        <f>IF(ISBLANK('dein eigenes'!$A781),"",'dein eigenes'!G781)</f>
        <v/>
      </c>
      <c r="J3239" t="str">
        <f>IF(ISBLANK('dein eigenes'!$A781),"",'dein eigenes'!H781)</f>
        <v/>
      </c>
      <c r="K3239" t="str">
        <f>IF(ISBLANK('dein eigenes'!$A781),"",'dein eigenes'!I781)</f>
        <v/>
      </c>
      <c r="L3239" t="str">
        <f>IF(ISBLANK('dein eigenes'!$A781),"",'dein eigenes'!J781)</f>
        <v/>
      </c>
      <c r="M3239" s="64">
        <f t="shared" si="347"/>
        <v>0</v>
      </c>
    </row>
    <row r="3240" spans="1:13" x14ac:dyDescent="0.25">
      <c r="A3240" t="str">
        <f t="shared" si="348"/>
        <v/>
      </c>
      <c r="B3240">
        <f t="shared" si="349"/>
        <v>0</v>
      </c>
      <c r="C3240" t="str">
        <f>IF(ISBLANK('dein eigenes'!$A782),"",'dein eigenes'!A782)</f>
        <v/>
      </c>
      <c r="D3240" t="str">
        <f>IF(ISBLANK('dein eigenes'!$A782),"",'dein eigenes'!B782)</f>
        <v/>
      </c>
      <c r="E3240" t="str">
        <f>IF(ISBLANK('dein eigenes'!$A782),"",'dein eigenes'!C782)</f>
        <v/>
      </c>
      <c r="F3240" t="str">
        <f>IF(ISBLANK('dein eigenes'!$A782),"",'dein eigenes'!D782)</f>
        <v/>
      </c>
      <c r="G3240" t="str">
        <f>IF(ISBLANK('dein eigenes'!$A782),"",'dein eigenes'!E782)</f>
        <v/>
      </c>
      <c r="H3240" t="str">
        <f>IF(ISBLANK('dein eigenes'!$A782),"",'dein eigenes'!F782)</f>
        <v/>
      </c>
      <c r="I3240" t="str">
        <f>IF(ISBLANK('dein eigenes'!$A782),"",'dein eigenes'!G782)</f>
        <v/>
      </c>
      <c r="J3240" t="str">
        <f>IF(ISBLANK('dein eigenes'!$A782),"",'dein eigenes'!H782)</f>
        <v/>
      </c>
      <c r="K3240" t="str">
        <f>IF(ISBLANK('dein eigenes'!$A782),"",'dein eigenes'!I782)</f>
        <v/>
      </c>
      <c r="L3240" t="str">
        <f>IF(ISBLANK('dein eigenes'!$A782),"",'dein eigenes'!J782)</f>
        <v/>
      </c>
      <c r="M3240" s="64">
        <f t="shared" si="347"/>
        <v>0</v>
      </c>
    </row>
    <row r="3241" spans="1:13" x14ac:dyDescent="0.25">
      <c r="A3241" t="str">
        <f t="shared" si="348"/>
        <v/>
      </c>
      <c r="B3241">
        <f t="shared" si="349"/>
        <v>0</v>
      </c>
      <c r="C3241" t="str">
        <f>IF(ISBLANK('dein eigenes'!$A783),"",'dein eigenes'!A783)</f>
        <v/>
      </c>
      <c r="D3241" t="str">
        <f>IF(ISBLANK('dein eigenes'!$A783),"",'dein eigenes'!B783)</f>
        <v/>
      </c>
      <c r="E3241" t="str">
        <f>IF(ISBLANK('dein eigenes'!$A783),"",'dein eigenes'!C783)</f>
        <v/>
      </c>
      <c r="F3241" t="str">
        <f>IF(ISBLANK('dein eigenes'!$A783),"",'dein eigenes'!D783)</f>
        <v/>
      </c>
      <c r="G3241" t="str">
        <f>IF(ISBLANK('dein eigenes'!$A783),"",'dein eigenes'!E783)</f>
        <v/>
      </c>
      <c r="H3241" t="str">
        <f>IF(ISBLANK('dein eigenes'!$A783),"",'dein eigenes'!F783)</f>
        <v/>
      </c>
      <c r="I3241" t="str">
        <f>IF(ISBLANK('dein eigenes'!$A783),"",'dein eigenes'!G783)</f>
        <v/>
      </c>
      <c r="J3241" t="str">
        <f>IF(ISBLANK('dein eigenes'!$A783),"",'dein eigenes'!H783)</f>
        <v/>
      </c>
      <c r="K3241" t="str">
        <f>IF(ISBLANK('dein eigenes'!$A783),"",'dein eigenes'!I783)</f>
        <v/>
      </c>
      <c r="L3241" t="str">
        <f>IF(ISBLANK('dein eigenes'!$A783),"",'dein eigenes'!J783)</f>
        <v/>
      </c>
      <c r="M3241" s="64">
        <f t="shared" si="347"/>
        <v>0</v>
      </c>
    </row>
    <row r="3242" spans="1:13" x14ac:dyDescent="0.25">
      <c r="A3242" t="str">
        <f t="shared" si="348"/>
        <v/>
      </c>
      <c r="B3242">
        <f t="shared" si="349"/>
        <v>0</v>
      </c>
      <c r="C3242" t="str">
        <f>IF(ISBLANK('dein eigenes'!$A784),"",'dein eigenes'!A784)</f>
        <v/>
      </c>
      <c r="D3242" t="str">
        <f>IF(ISBLANK('dein eigenes'!$A784),"",'dein eigenes'!B784)</f>
        <v/>
      </c>
      <c r="E3242" t="str">
        <f>IF(ISBLANK('dein eigenes'!$A784),"",'dein eigenes'!C784)</f>
        <v/>
      </c>
      <c r="F3242" t="str">
        <f>IF(ISBLANK('dein eigenes'!$A784),"",'dein eigenes'!D784)</f>
        <v/>
      </c>
      <c r="G3242" t="str">
        <f>IF(ISBLANK('dein eigenes'!$A784),"",'dein eigenes'!E784)</f>
        <v/>
      </c>
      <c r="H3242" t="str">
        <f>IF(ISBLANK('dein eigenes'!$A784),"",'dein eigenes'!F784)</f>
        <v/>
      </c>
      <c r="I3242" t="str">
        <f>IF(ISBLANK('dein eigenes'!$A784),"",'dein eigenes'!G784)</f>
        <v/>
      </c>
      <c r="J3242" t="str">
        <f>IF(ISBLANK('dein eigenes'!$A784),"",'dein eigenes'!H784)</f>
        <v/>
      </c>
      <c r="K3242" t="str">
        <f>IF(ISBLANK('dein eigenes'!$A784),"",'dein eigenes'!I784)</f>
        <v/>
      </c>
      <c r="L3242" t="str">
        <f>IF(ISBLANK('dein eigenes'!$A784),"",'dein eigenes'!J784)</f>
        <v/>
      </c>
      <c r="M3242" s="64">
        <f t="shared" si="347"/>
        <v>0</v>
      </c>
    </row>
    <row r="3243" spans="1:13" x14ac:dyDescent="0.25">
      <c r="A3243" t="str">
        <f t="shared" si="348"/>
        <v/>
      </c>
      <c r="B3243">
        <f t="shared" si="349"/>
        <v>0</v>
      </c>
      <c r="C3243" t="str">
        <f>IF(ISBLANK('dein eigenes'!$A785),"",'dein eigenes'!A785)</f>
        <v/>
      </c>
      <c r="D3243" t="str">
        <f>IF(ISBLANK('dein eigenes'!$A785),"",'dein eigenes'!B785)</f>
        <v/>
      </c>
      <c r="E3243" t="str">
        <f>IF(ISBLANK('dein eigenes'!$A785),"",'dein eigenes'!C785)</f>
        <v/>
      </c>
      <c r="F3243" t="str">
        <f>IF(ISBLANK('dein eigenes'!$A785),"",'dein eigenes'!D785)</f>
        <v/>
      </c>
      <c r="G3243" t="str">
        <f>IF(ISBLANK('dein eigenes'!$A785),"",'dein eigenes'!E785)</f>
        <v/>
      </c>
      <c r="H3243" t="str">
        <f>IF(ISBLANK('dein eigenes'!$A785),"",'dein eigenes'!F785)</f>
        <v/>
      </c>
      <c r="I3243" t="str">
        <f>IF(ISBLANK('dein eigenes'!$A785),"",'dein eigenes'!G785)</f>
        <v/>
      </c>
      <c r="J3243" t="str">
        <f>IF(ISBLANK('dein eigenes'!$A785),"",'dein eigenes'!H785)</f>
        <v/>
      </c>
      <c r="K3243" t="str">
        <f>IF(ISBLANK('dein eigenes'!$A785),"",'dein eigenes'!I785)</f>
        <v/>
      </c>
      <c r="L3243" t="str">
        <f>IF(ISBLANK('dein eigenes'!$A785),"",'dein eigenes'!J785)</f>
        <v/>
      </c>
      <c r="M3243" s="64">
        <f t="shared" si="347"/>
        <v>0</v>
      </c>
    </row>
    <row r="3244" spans="1:13" x14ac:dyDescent="0.25">
      <c r="A3244" t="str">
        <f t="shared" si="348"/>
        <v/>
      </c>
      <c r="B3244">
        <f t="shared" si="349"/>
        <v>0</v>
      </c>
      <c r="C3244" t="str">
        <f>IF(ISBLANK('dein eigenes'!$A786),"",'dein eigenes'!A786)</f>
        <v/>
      </c>
      <c r="D3244" t="str">
        <f>IF(ISBLANK('dein eigenes'!$A786),"",'dein eigenes'!B786)</f>
        <v/>
      </c>
      <c r="E3244" t="str">
        <f>IF(ISBLANK('dein eigenes'!$A786),"",'dein eigenes'!C786)</f>
        <v/>
      </c>
      <c r="F3244" t="str">
        <f>IF(ISBLANK('dein eigenes'!$A786),"",'dein eigenes'!D786)</f>
        <v/>
      </c>
      <c r="G3244" t="str">
        <f>IF(ISBLANK('dein eigenes'!$A786),"",'dein eigenes'!E786)</f>
        <v/>
      </c>
      <c r="H3244" t="str">
        <f>IF(ISBLANK('dein eigenes'!$A786),"",'dein eigenes'!F786)</f>
        <v/>
      </c>
      <c r="I3244" t="str">
        <f>IF(ISBLANK('dein eigenes'!$A786),"",'dein eigenes'!G786)</f>
        <v/>
      </c>
      <c r="J3244" t="str">
        <f>IF(ISBLANK('dein eigenes'!$A786),"",'dein eigenes'!H786)</f>
        <v/>
      </c>
      <c r="K3244" t="str">
        <f>IF(ISBLANK('dein eigenes'!$A786),"",'dein eigenes'!I786)</f>
        <v/>
      </c>
      <c r="L3244" t="str">
        <f>IF(ISBLANK('dein eigenes'!$A786),"",'dein eigenes'!J786)</f>
        <v/>
      </c>
      <c r="M3244" s="64">
        <f t="shared" si="347"/>
        <v>0</v>
      </c>
    </row>
    <row r="3245" spans="1:13" x14ac:dyDescent="0.25">
      <c r="A3245" t="str">
        <f t="shared" si="348"/>
        <v/>
      </c>
      <c r="B3245">
        <f t="shared" si="349"/>
        <v>0</v>
      </c>
      <c r="C3245" t="str">
        <f>IF(ISBLANK('dein eigenes'!$A787),"",'dein eigenes'!A787)</f>
        <v/>
      </c>
      <c r="D3245" t="str">
        <f>IF(ISBLANK('dein eigenes'!$A787),"",'dein eigenes'!B787)</f>
        <v/>
      </c>
      <c r="E3245" t="str">
        <f>IF(ISBLANK('dein eigenes'!$A787),"",'dein eigenes'!C787)</f>
        <v/>
      </c>
      <c r="F3245" t="str">
        <f>IF(ISBLANK('dein eigenes'!$A787),"",'dein eigenes'!D787)</f>
        <v/>
      </c>
      <c r="G3245" t="str">
        <f>IF(ISBLANK('dein eigenes'!$A787),"",'dein eigenes'!E787)</f>
        <v/>
      </c>
      <c r="H3245" t="str">
        <f>IF(ISBLANK('dein eigenes'!$A787),"",'dein eigenes'!F787)</f>
        <v/>
      </c>
      <c r="I3245" t="str">
        <f>IF(ISBLANK('dein eigenes'!$A787),"",'dein eigenes'!G787)</f>
        <v/>
      </c>
      <c r="J3245" t="str">
        <f>IF(ISBLANK('dein eigenes'!$A787),"",'dein eigenes'!H787)</f>
        <v/>
      </c>
      <c r="K3245" t="str">
        <f>IF(ISBLANK('dein eigenes'!$A787),"",'dein eigenes'!I787)</f>
        <v/>
      </c>
      <c r="L3245" t="str">
        <f>IF(ISBLANK('dein eigenes'!$A787),"",'dein eigenes'!J787)</f>
        <v/>
      </c>
      <c r="M3245" s="64">
        <f t="shared" si="347"/>
        <v>0</v>
      </c>
    </row>
    <row r="3246" spans="1:13" x14ac:dyDescent="0.25">
      <c r="A3246" t="str">
        <f t="shared" si="348"/>
        <v/>
      </c>
      <c r="B3246">
        <f t="shared" si="349"/>
        <v>0</v>
      </c>
      <c r="C3246" t="str">
        <f>IF(ISBLANK('dein eigenes'!$A788),"",'dein eigenes'!A788)</f>
        <v/>
      </c>
      <c r="D3246" t="str">
        <f>IF(ISBLANK('dein eigenes'!$A788),"",'dein eigenes'!B788)</f>
        <v/>
      </c>
      <c r="E3246" t="str">
        <f>IF(ISBLANK('dein eigenes'!$A788),"",'dein eigenes'!C788)</f>
        <v/>
      </c>
      <c r="F3246" t="str">
        <f>IF(ISBLANK('dein eigenes'!$A788),"",'dein eigenes'!D788)</f>
        <v/>
      </c>
      <c r="G3246" t="str">
        <f>IF(ISBLANK('dein eigenes'!$A788),"",'dein eigenes'!E788)</f>
        <v/>
      </c>
      <c r="H3246" t="str">
        <f>IF(ISBLANK('dein eigenes'!$A788),"",'dein eigenes'!F788)</f>
        <v/>
      </c>
      <c r="I3246" t="str">
        <f>IF(ISBLANK('dein eigenes'!$A788),"",'dein eigenes'!G788)</f>
        <v/>
      </c>
      <c r="J3246" t="str">
        <f>IF(ISBLANK('dein eigenes'!$A788),"",'dein eigenes'!H788)</f>
        <v/>
      </c>
      <c r="K3246" t="str">
        <f>IF(ISBLANK('dein eigenes'!$A788),"",'dein eigenes'!I788)</f>
        <v/>
      </c>
      <c r="L3246" t="str">
        <f>IF(ISBLANK('dein eigenes'!$A788),"",'dein eigenes'!J788)</f>
        <v/>
      </c>
      <c r="M3246" s="64">
        <f t="shared" si="347"/>
        <v>0</v>
      </c>
    </row>
    <row r="3247" spans="1:13" x14ac:dyDescent="0.25">
      <c r="A3247" t="str">
        <f t="shared" si="348"/>
        <v/>
      </c>
      <c r="B3247">
        <f t="shared" si="349"/>
        <v>0</v>
      </c>
      <c r="C3247" t="str">
        <f>IF(ISBLANK('dein eigenes'!$A789),"",'dein eigenes'!A789)</f>
        <v/>
      </c>
      <c r="D3247" t="str">
        <f>IF(ISBLANK('dein eigenes'!$A789),"",'dein eigenes'!B789)</f>
        <v/>
      </c>
      <c r="E3247" t="str">
        <f>IF(ISBLANK('dein eigenes'!$A789),"",'dein eigenes'!C789)</f>
        <v/>
      </c>
      <c r="F3247" t="str">
        <f>IF(ISBLANK('dein eigenes'!$A789),"",'dein eigenes'!D789)</f>
        <v/>
      </c>
      <c r="G3247" t="str">
        <f>IF(ISBLANK('dein eigenes'!$A789),"",'dein eigenes'!E789)</f>
        <v/>
      </c>
      <c r="H3247" t="str">
        <f>IF(ISBLANK('dein eigenes'!$A789),"",'dein eigenes'!F789)</f>
        <v/>
      </c>
      <c r="I3247" t="str">
        <f>IF(ISBLANK('dein eigenes'!$A789),"",'dein eigenes'!G789)</f>
        <v/>
      </c>
      <c r="J3247" t="str">
        <f>IF(ISBLANK('dein eigenes'!$A789),"",'dein eigenes'!H789)</f>
        <v/>
      </c>
      <c r="K3247" t="str">
        <f>IF(ISBLANK('dein eigenes'!$A789),"",'dein eigenes'!I789)</f>
        <v/>
      </c>
      <c r="L3247" t="str">
        <f>IF(ISBLANK('dein eigenes'!$A789),"",'dein eigenes'!J789)</f>
        <v/>
      </c>
      <c r="M3247" s="64">
        <f t="shared" si="347"/>
        <v>0</v>
      </c>
    </row>
    <row r="3248" spans="1:13" x14ac:dyDescent="0.25">
      <c r="A3248" t="str">
        <f t="shared" si="348"/>
        <v/>
      </c>
      <c r="B3248">
        <f t="shared" si="349"/>
        <v>0</v>
      </c>
      <c r="C3248" t="str">
        <f>IF(ISBLANK('dein eigenes'!$A790),"",'dein eigenes'!A790)</f>
        <v/>
      </c>
      <c r="D3248" t="str">
        <f>IF(ISBLANK('dein eigenes'!$A790),"",'dein eigenes'!B790)</f>
        <v/>
      </c>
      <c r="E3248" t="str">
        <f>IF(ISBLANK('dein eigenes'!$A790),"",'dein eigenes'!C790)</f>
        <v/>
      </c>
      <c r="F3248" t="str">
        <f>IF(ISBLANK('dein eigenes'!$A790),"",'dein eigenes'!D790)</f>
        <v/>
      </c>
      <c r="G3248" t="str">
        <f>IF(ISBLANK('dein eigenes'!$A790),"",'dein eigenes'!E790)</f>
        <v/>
      </c>
      <c r="H3248" t="str">
        <f>IF(ISBLANK('dein eigenes'!$A790),"",'dein eigenes'!F790)</f>
        <v/>
      </c>
      <c r="I3248" t="str">
        <f>IF(ISBLANK('dein eigenes'!$A790),"",'dein eigenes'!G790)</f>
        <v/>
      </c>
      <c r="J3248" t="str">
        <f>IF(ISBLANK('dein eigenes'!$A790),"",'dein eigenes'!H790)</f>
        <v/>
      </c>
      <c r="K3248" t="str">
        <f>IF(ISBLANK('dein eigenes'!$A790),"",'dein eigenes'!I790)</f>
        <v/>
      </c>
      <c r="L3248" t="str">
        <f>IF(ISBLANK('dein eigenes'!$A790),"",'dein eigenes'!J790)</f>
        <v/>
      </c>
      <c r="M3248" s="64">
        <f t="shared" si="347"/>
        <v>0</v>
      </c>
    </row>
    <row r="3249" spans="1:13" x14ac:dyDescent="0.25">
      <c r="A3249" t="str">
        <f t="shared" si="348"/>
        <v/>
      </c>
      <c r="B3249">
        <f t="shared" si="349"/>
        <v>0</v>
      </c>
      <c r="C3249" t="str">
        <f>IF(ISBLANK('dein eigenes'!$A791),"",'dein eigenes'!A791)</f>
        <v/>
      </c>
      <c r="D3249" t="str">
        <f>IF(ISBLANK('dein eigenes'!$A791),"",'dein eigenes'!B791)</f>
        <v/>
      </c>
      <c r="E3249" t="str">
        <f>IF(ISBLANK('dein eigenes'!$A791),"",'dein eigenes'!C791)</f>
        <v/>
      </c>
      <c r="F3249" t="str">
        <f>IF(ISBLANK('dein eigenes'!$A791),"",'dein eigenes'!D791)</f>
        <v/>
      </c>
      <c r="G3249" t="str">
        <f>IF(ISBLANK('dein eigenes'!$A791),"",'dein eigenes'!E791)</f>
        <v/>
      </c>
      <c r="H3249" t="str">
        <f>IF(ISBLANK('dein eigenes'!$A791),"",'dein eigenes'!F791)</f>
        <v/>
      </c>
      <c r="I3249" t="str">
        <f>IF(ISBLANK('dein eigenes'!$A791),"",'dein eigenes'!G791)</f>
        <v/>
      </c>
      <c r="J3249" t="str">
        <f>IF(ISBLANK('dein eigenes'!$A791),"",'dein eigenes'!H791)</f>
        <v/>
      </c>
      <c r="K3249" t="str">
        <f>IF(ISBLANK('dein eigenes'!$A791),"",'dein eigenes'!I791)</f>
        <v/>
      </c>
      <c r="L3249" t="str">
        <f>IF(ISBLANK('dein eigenes'!$A791),"",'dein eigenes'!J791)</f>
        <v/>
      </c>
      <c r="M3249" s="64">
        <f t="shared" si="347"/>
        <v>0</v>
      </c>
    </row>
    <row r="3250" spans="1:13" x14ac:dyDescent="0.25">
      <c r="A3250" t="str">
        <f t="shared" si="348"/>
        <v/>
      </c>
      <c r="B3250">
        <f t="shared" si="349"/>
        <v>0</v>
      </c>
      <c r="C3250" t="str">
        <f>IF(ISBLANK('dein eigenes'!$A792),"",'dein eigenes'!A792)</f>
        <v/>
      </c>
      <c r="D3250" t="str">
        <f>IF(ISBLANK('dein eigenes'!$A792),"",'dein eigenes'!B792)</f>
        <v/>
      </c>
      <c r="E3250" t="str">
        <f>IF(ISBLANK('dein eigenes'!$A792),"",'dein eigenes'!C792)</f>
        <v/>
      </c>
      <c r="F3250" t="str">
        <f>IF(ISBLANK('dein eigenes'!$A792),"",'dein eigenes'!D792)</f>
        <v/>
      </c>
      <c r="G3250" t="str">
        <f>IF(ISBLANK('dein eigenes'!$A792),"",'dein eigenes'!E792)</f>
        <v/>
      </c>
      <c r="H3250" t="str">
        <f>IF(ISBLANK('dein eigenes'!$A792),"",'dein eigenes'!F792)</f>
        <v/>
      </c>
      <c r="I3250" t="str">
        <f>IF(ISBLANK('dein eigenes'!$A792),"",'dein eigenes'!G792)</f>
        <v/>
      </c>
      <c r="J3250" t="str">
        <f>IF(ISBLANK('dein eigenes'!$A792),"",'dein eigenes'!H792)</f>
        <v/>
      </c>
      <c r="K3250" t="str">
        <f>IF(ISBLANK('dein eigenes'!$A792),"",'dein eigenes'!I792)</f>
        <v/>
      </c>
      <c r="L3250" t="str">
        <f>IF(ISBLANK('dein eigenes'!$A792),"",'dein eigenes'!J792)</f>
        <v/>
      </c>
      <c r="M3250" s="64">
        <f t="shared" si="347"/>
        <v>0</v>
      </c>
    </row>
    <row r="3251" spans="1:13" x14ac:dyDescent="0.25">
      <c r="A3251" t="str">
        <f t="shared" si="348"/>
        <v/>
      </c>
      <c r="B3251">
        <f t="shared" si="349"/>
        <v>0</v>
      </c>
      <c r="C3251" t="str">
        <f>IF(ISBLANK('dein eigenes'!$A793),"",'dein eigenes'!A793)</f>
        <v/>
      </c>
      <c r="D3251" t="str">
        <f>IF(ISBLANK('dein eigenes'!$A793),"",'dein eigenes'!B793)</f>
        <v/>
      </c>
      <c r="E3251" t="str">
        <f>IF(ISBLANK('dein eigenes'!$A793),"",'dein eigenes'!C793)</f>
        <v/>
      </c>
      <c r="F3251" t="str">
        <f>IF(ISBLANK('dein eigenes'!$A793),"",'dein eigenes'!D793)</f>
        <v/>
      </c>
      <c r="G3251" t="str">
        <f>IF(ISBLANK('dein eigenes'!$A793),"",'dein eigenes'!E793)</f>
        <v/>
      </c>
      <c r="H3251" t="str">
        <f>IF(ISBLANK('dein eigenes'!$A793),"",'dein eigenes'!F793)</f>
        <v/>
      </c>
      <c r="I3251" t="str">
        <f>IF(ISBLANK('dein eigenes'!$A793),"",'dein eigenes'!G793)</f>
        <v/>
      </c>
      <c r="J3251" t="str">
        <f>IF(ISBLANK('dein eigenes'!$A793),"",'dein eigenes'!H793)</f>
        <v/>
      </c>
      <c r="K3251" t="str">
        <f>IF(ISBLANK('dein eigenes'!$A793),"",'dein eigenes'!I793)</f>
        <v/>
      </c>
      <c r="L3251" t="str">
        <f>IF(ISBLANK('dein eigenes'!$A793),"",'dein eigenes'!J793)</f>
        <v/>
      </c>
      <c r="M3251" s="64">
        <f t="shared" si="347"/>
        <v>0</v>
      </c>
    </row>
    <row r="3252" spans="1:13" x14ac:dyDescent="0.25">
      <c r="A3252" t="str">
        <f t="shared" si="348"/>
        <v/>
      </c>
      <c r="B3252">
        <f t="shared" si="349"/>
        <v>0</v>
      </c>
      <c r="C3252" t="str">
        <f>IF(ISBLANK('dein eigenes'!$A794),"",'dein eigenes'!A794)</f>
        <v/>
      </c>
      <c r="D3252" t="str">
        <f>IF(ISBLANK('dein eigenes'!$A794),"",'dein eigenes'!B794)</f>
        <v/>
      </c>
      <c r="E3252" t="str">
        <f>IF(ISBLANK('dein eigenes'!$A794),"",'dein eigenes'!C794)</f>
        <v/>
      </c>
      <c r="F3252" t="str">
        <f>IF(ISBLANK('dein eigenes'!$A794),"",'dein eigenes'!D794)</f>
        <v/>
      </c>
      <c r="G3252" t="str">
        <f>IF(ISBLANK('dein eigenes'!$A794),"",'dein eigenes'!E794)</f>
        <v/>
      </c>
      <c r="H3252" t="str">
        <f>IF(ISBLANK('dein eigenes'!$A794),"",'dein eigenes'!F794)</f>
        <v/>
      </c>
      <c r="I3252" t="str">
        <f>IF(ISBLANK('dein eigenes'!$A794),"",'dein eigenes'!G794)</f>
        <v/>
      </c>
      <c r="J3252" t="str">
        <f>IF(ISBLANK('dein eigenes'!$A794),"",'dein eigenes'!H794)</f>
        <v/>
      </c>
      <c r="K3252" t="str">
        <f>IF(ISBLANK('dein eigenes'!$A794),"",'dein eigenes'!I794)</f>
        <v/>
      </c>
      <c r="L3252" t="str">
        <f>IF(ISBLANK('dein eigenes'!$A794),"",'dein eigenes'!J794)</f>
        <v/>
      </c>
      <c r="M3252" s="64">
        <f t="shared" si="347"/>
        <v>0</v>
      </c>
    </row>
    <row r="3253" spans="1:13" x14ac:dyDescent="0.25">
      <c r="A3253" t="str">
        <f t="shared" si="348"/>
        <v/>
      </c>
      <c r="B3253">
        <f t="shared" si="349"/>
        <v>0</v>
      </c>
      <c r="C3253" t="str">
        <f>IF(ISBLANK('dein eigenes'!$A795),"",'dein eigenes'!A795)</f>
        <v/>
      </c>
      <c r="D3253" t="str">
        <f>IF(ISBLANK('dein eigenes'!$A795),"",'dein eigenes'!B795)</f>
        <v/>
      </c>
      <c r="E3253" t="str">
        <f>IF(ISBLANK('dein eigenes'!$A795),"",'dein eigenes'!C795)</f>
        <v/>
      </c>
      <c r="F3253" t="str">
        <f>IF(ISBLANK('dein eigenes'!$A795),"",'dein eigenes'!D795)</f>
        <v/>
      </c>
      <c r="G3253" t="str">
        <f>IF(ISBLANK('dein eigenes'!$A795),"",'dein eigenes'!E795)</f>
        <v/>
      </c>
      <c r="H3253" t="str">
        <f>IF(ISBLANK('dein eigenes'!$A795),"",'dein eigenes'!F795)</f>
        <v/>
      </c>
      <c r="I3253" t="str">
        <f>IF(ISBLANK('dein eigenes'!$A795),"",'dein eigenes'!G795)</f>
        <v/>
      </c>
      <c r="J3253" t="str">
        <f>IF(ISBLANK('dein eigenes'!$A795),"",'dein eigenes'!H795)</f>
        <v/>
      </c>
      <c r="K3253" t="str">
        <f>IF(ISBLANK('dein eigenes'!$A795),"",'dein eigenes'!I795)</f>
        <v/>
      </c>
      <c r="L3253" t="str">
        <f>IF(ISBLANK('dein eigenes'!$A795),"",'dein eigenes'!J795)</f>
        <v/>
      </c>
      <c r="M3253" s="64">
        <f t="shared" si="347"/>
        <v>0</v>
      </c>
    </row>
    <row r="3254" spans="1:13" x14ac:dyDescent="0.25">
      <c r="A3254" t="str">
        <f t="shared" si="348"/>
        <v/>
      </c>
      <c r="B3254">
        <f t="shared" si="349"/>
        <v>0</v>
      </c>
      <c r="C3254" t="str">
        <f>IF(ISBLANK('dein eigenes'!$A796),"",'dein eigenes'!A796)</f>
        <v/>
      </c>
      <c r="D3254" t="str">
        <f>IF(ISBLANK('dein eigenes'!$A796),"",'dein eigenes'!B796)</f>
        <v/>
      </c>
      <c r="E3254" t="str">
        <f>IF(ISBLANK('dein eigenes'!$A796),"",'dein eigenes'!C796)</f>
        <v/>
      </c>
      <c r="F3254" t="str">
        <f>IF(ISBLANK('dein eigenes'!$A796),"",'dein eigenes'!D796)</f>
        <v/>
      </c>
      <c r="G3254" t="str">
        <f>IF(ISBLANK('dein eigenes'!$A796),"",'dein eigenes'!E796)</f>
        <v/>
      </c>
      <c r="H3254" t="str">
        <f>IF(ISBLANK('dein eigenes'!$A796),"",'dein eigenes'!F796)</f>
        <v/>
      </c>
      <c r="I3254" t="str">
        <f>IF(ISBLANK('dein eigenes'!$A796),"",'dein eigenes'!G796)</f>
        <v/>
      </c>
      <c r="J3254" t="str">
        <f>IF(ISBLANK('dein eigenes'!$A796),"",'dein eigenes'!H796)</f>
        <v/>
      </c>
      <c r="K3254" t="str">
        <f>IF(ISBLANK('dein eigenes'!$A796),"",'dein eigenes'!I796)</f>
        <v/>
      </c>
      <c r="L3254" t="str">
        <f>IF(ISBLANK('dein eigenes'!$A796),"",'dein eigenes'!J796)</f>
        <v/>
      </c>
      <c r="M3254" s="64">
        <f t="shared" si="347"/>
        <v>0</v>
      </c>
    </row>
    <row r="3255" spans="1:13" x14ac:dyDescent="0.25">
      <c r="A3255" t="str">
        <f t="shared" si="348"/>
        <v/>
      </c>
      <c r="B3255">
        <f t="shared" si="349"/>
        <v>0</v>
      </c>
      <c r="C3255" t="str">
        <f>IF(ISBLANK('dein eigenes'!$A797),"",'dein eigenes'!A797)</f>
        <v/>
      </c>
      <c r="D3255" t="str">
        <f>IF(ISBLANK('dein eigenes'!$A797),"",'dein eigenes'!B797)</f>
        <v/>
      </c>
      <c r="E3255" t="str">
        <f>IF(ISBLANK('dein eigenes'!$A797),"",'dein eigenes'!C797)</f>
        <v/>
      </c>
      <c r="F3255" t="str">
        <f>IF(ISBLANK('dein eigenes'!$A797),"",'dein eigenes'!D797)</f>
        <v/>
      </c>
      <c r="G3255" t="str">
        <f>IF(ISBLANK('dein eigenes'!$A797),"",'dein eigenes'!E797)</f>
        <v/>
      </c>
      <c r="H3255" t="str">
        <f>IF(ISBLANK('dein eigenes'!$A797),"",'dein eigenes'!F797)</f>
        <v/>
      </c>
      <c r="I3255" t="str">
        <f>IF(ISBLANK('dein eigenes'!$A797),"",'dein eigenes'!G797)</f>
        <v/>
      </c>
      <c r="J3255" t="str">
        <f>IF(ISBLANK('dein eigenes'!$A797),"",'dein eigenes'!H797)</f>
        <v/>
      </c>
      <c r="K3255" t="str">
        <f>IF(ISBLANK('dein eigenes'!$A797),"",'dein eigenes'!I797)</f>
        <v/>
      </c>
      <c r="L3255" t="str">
        <f>IF(ISBLANK('dein eigenes'!$A797),"",'dein eigenes'!J797)</f>
        <v/>
      </c>
      <c r="M3255" s="64">
        <f t="shared" si="347"/>
        <v>0</v>
      </c>
    </row>
    <row r="3256" spans="1:13" x14ac:dyDescent="0.25">
      <c r="A3256" t="str">
        <f t="shared" si="348"/>
        <v/>
      </c>
      <c r="B3256">
        <f t="shared" si="349"/>
        <v>0</v>
      </c>
      <c r="C3256" t="str">
        <f>IF(ISBLANK('dein eigenes'!$A798),"",'dein eigenes'!A798)</f>
        <v/>
      </c>
      <c r="D3256" t="str">
        <f>IF(ISBLANK('dein eigenes'!$A798),"",'dein eigenes'!B798)</f>
        <v/>
      </c>
      <c r="E3256" t="str">
        <f>IF(ISBLANK('dein eigenes'!$A798),"",'dein eigenes'!C798)</f>
        <v/>
      </c>
      <c r="F3256" t="str">
        <f>IF(ISBLANK('dein eigenes'!$A798),"",'dein eigenes'!D798)</f>
        <v/>
      </c>
      <c r="G3256" t="str">
        <f>IF(ISBLANK('dein eigenes'!$A798),"",'dein eigenes'!E798)</f>
        <v/>
      </c>
      <c r="H3256" t="str">
        <f>IF(ISBLANK('dein eigenes'!$A798),"",'dein eigenes'!F798)</f>
        <v/>
      </c>
      <c r="I3256" t="str">
        <f>IF(ISBLANK('dein eigenes'!$A798),"",'dein eigenes'!G798)</f>
        <v/>
      </c>
      <c r="J3256" t="str">
        <f>IF(ISBLANK('dein eigenes'!$A798),"",'dein eigenes'!H798)</f>
        <v/>
      </c>
      <c r="K3256" t="str">
        <f>IF(ISBLANK('dein eigenes'!$A798),"",'dein eigenes'!I798)</f>
        <v/>
      </c>
      <c r="L3256" t="str">
        <f>IF(ISBLANK('dein eigenes'!$A798),"",'dein eigenes'!J798)</f>
        <v/>
      </c>
      <c r="M3256" s="64">
        <f t="shared" si="347"/>
        <v>0</v>
      </c>
    </row>
    <row r="3257" spans="1:13" x14ac:dyDescent="0.25">
      <c r="A3257" t="str">
        <f t="shared" si="348"/>
        <v/>
      </c>
      <c r="B3257">
        <f t="shared" si="349"/>
        <v>0</v>
      </c>
      <c r="C3257" t="str">
        <f>IF(ISBLANK('dein eigenes'!$A799),"",'dein eigenes'!A799)</f>
        <v/>
      </c>
      <c r="D3257" t="str">
        <f>IF(ISBLANK('dein eigenes'!$A799),"",'dein eigenes'!B799)</f>
        <v/>
      </c>
      <c r="E3257" t="str">
        <f>IF(ISBLANK('dein eigenes'!$A799),"",'dein eigenes'!C799)</f>
        <v/>
      </c>
      <c r="F3257" t="str">
        <f>IF(ISBLANK('dein eigenes'!$A799),"",'dein eigenes'!D799)</f>
        <v/>
      </c>
      <c r="G3257" t="str">
        <f>IF(ISBLANK('dein eigenes'!$A799),"",'dein eigenes'!E799)</f>
        <v/>
      </c>
      <c r="H3257" t="str">
        <f>IF(ISBLANK('dein eigenes'!$A799),"",'dein eigenes'!F799)</f>
        <v/>
      </c>
      <c r="I3257" t="str">
        <f>IF(ISBLANK('dein eigenes'!$A799),"",'dein eigenes'!G799)</f>
        <v/>
      </c>
      <c r="J3257" t="str">
        <f>IF(ISBLANK('dein eigenes'!$A799),"",'dein eigenes'!H799)</f>
        <v/>
      </c>
      <c r="K3257" t="str">
        <f>IF(ISBLANK('dein eigenes'!$A799),"",'dein eigenes'!I799)</f>
        <v/>
      </c>
      <c r="L3257" t="str">
        <f>IF(ISBLANK('dein eigenes'!$A799),"",'dein eigenes'!J799)</f>
        <v/>
      </c>
      <c r="M3257" s="64">
        <f t="shared" si="347"/>
        <v>0</v>
      </c>
    </row>
    <row r="3258" spans="1:13" x14ac:dyDescent="0.25">
      <c r="A3258" t="str">
        <f t="shared" si="348"/>
        <v/>
      </c>
      <c r="B3258">
        <f t="shared" si="349"/>
        <v>0</v>
      </c>
      <c r="C3258" t="str">
        <f>IF(ISBLANK('dein eigenes'!$A800),"",'dein eigenes'!A800)</f>
        <v/>
      </c>
      <c r="D3258" t="str">
        <f>IF(ISBLANK('dein eigenes'!$A800),"",'dein eigenes'!B800)</f>
        <v/>
      </c>
      <c r="E3258" t="str">
        <f>IF(ISBLANK('dein eigenes'!$A800),"",'dein eigenes'!C800)</f>
        <v/>
      </c>
      <c r="F3258" t="str">
        <f>IF(ISBLANK('dein eigenes'!$A800),"",'dein eigenes'!D800)</f>
        <v/>
      </c>
      <c r="G3258" t="str">
        <f>IF(ISBLANK('dein eigenes'!$A800),"",'dein eigenes'!E800)</f>
        <v/>
      </c>
      <c r="H3258" t="str">
        <f>IF(ISBLANK('dein eigenes'!$A800),"",'dein eigenes'!F800)</f>
        <v/>
      </c>
      <c r="I3258" t="str">
        <f>IF(ISBLANK('dein eigenes'!$A800),"",'dein eigenes'!G800)</f>
        <v/>
      </c>
      <c r="J3258" t="str">
        <f>IF(ISBLANK('dein eigenes'!$A800),"",'dein eigenes'!H800)</f>
        <v/>
      </c>
      <c r="K3258" t="str">
        <f>IF(ISBLANK('dein eigenes'!$A800),"",'dein eigenes'!I800)</f>
        <v/>
      </c>
      <c r="L3258" t="str">
        <f>IF(ISBLANK('dein eigenes'!$A800),"",'dein eigenes'!J800)</f>
        <v/>
      </c>
      <c r="M3258" s="64">
        <f t="shared" si="347"/>
        <v>0</v>
      </c>
    </row>
    <row r="3259" spans="1:13" x14ac:dyDescent="0.25">
      <c r="A3259" t="str">
        <f t="shared" si="348"/>
        <v/>
      </c>
      <c r="B3259">
        <f t="shared" si="349"/>
        <v>0</v>
      </c>
      <c r="C3259" t="str">
        <f>IF(ISBLANK('dein eigenes'!$A801),"",'dein eigenes'!A801)</f>
        <v/>
      </c>
      <c r="D3259" t="str">
        <f>IF(ISBLANK('dein eigenes'!$A801),"",'dein eigenes'!B801)</f>
        <v/>
      </c>
      <c r="E3259" t="str">
        <f>IF(ISBLANK('dein eigenes'!$A801),"",'dein eigenes'!C801)</f>
        <v/>
      </c>
      <c r="F3259" t="str">
        <f>IF(ISBLANK('dein eigenes'!$A801),"",'dein eigenes'!D801)</f>
        <v/>
      </c>
      <c r="G3259" t="str">
        <f>IF(ISBLANK('dein eigenes'!$A801),"",'dein eigenes'!E801)</f>
        <v/>
      </c>
      <c r="H3259" t="str">
        <f>IF(ISBLANK('dein eigenes'!$A801),"",'dein eigenes'!F801)</f>
        <v/>
      </c>
      <c r="I3259" t="str">
        <f>IF(ISBLANK('dein eigenes'!$A801),"",'dein eigenes'!G801)</f>
        <v/>
      </c>
      <c r="J3259" t="str">
        <f>IF(ISBLANK('dein eigenes'!$A801),"",'dein eigenes'!H801)</f>
        <v/>
      </c>
      <c r="K3259" t="str">
        <f>IF(ISBLANK('dein eigenes'!$A801),"",'dein eigenes'!I801)</f>
        <v/>
      </c>
      <c r="L3259" t="str">
        <f>IF(ISBLANK('dein eigenes'!$A801),"",'dein eigenes'!J801)</f>
        <v/>
      </c>
      <c r="M3259" s="64">
        <f t="shared" si="347"/>
        <v>0</v>
      </c>
    </row>
    <row r="3260" spans="1:13" x14ac:dyDescent="0.25">
      <c r="A3260" t="str">
        <f t="shared" si="348"/>
        <v/>
      </c>
      <c r="B3260">
        <f t="shared" si="349"/>
        <v>0</v>
      </c>
      <c r="C3260" t="str">
        <f>IF(ISBLANK('dein eigenes'!$A802),"",'dein eigenes'!A802)</f>
        <v/>
      </c>
      <c r="D3260" t="str">
        <f>IF(ISBLANK('dein eigenes'!$A802),"",'dein eigenes'!B802)</f>
        <v/>
      </c>
      <c r="E3260" t="str">
        <f>IF(ISBLANK('dein eigenes'!$A802),"",'dein eigenes'!C802)</f>
        <v/>
      </c>
      <c r="F3260" t="str">
        <f>IF(ISBLANK('dein eigenes'!$A802),"",'dein eigenes'!D802)</f>
        <v/>
      </c>
      <c r="G3260" t="str">
        <f>IF(ISBLANK('dein eigenes'!$A802),"",'dein eigenes'!E802)</f>
        <v/>
      </c>
      <c r="H3260" t="str">
        <f>IF(ISBLANK('dein eigenes'!$A802),"",'dein eigenes'!F802)</f>
        <v/>
      </c>
      <c r="I3260" t="str">
        <f>IF(ISBLANK('dein eigenes'!$A802),"",'dein eigenes'!G802)</f>
        <v/>
      </c>
      <c r="J3260" t="str">
        <f>IF(ISBLANK('dein eigenes'!$A802),"",'dein eigenes'!H802)</f>
        <v/>
      </c>
      <c r="K3260" t="str">
        <f>IF(ISBLANK('dein eigenes'!$A802),"",'dein eigenes'!I802)</f>
        <v/>
      </c>
      <c r="L3260" t="str">
        <f>IF(ISBLANK('dein eigenes'!$A802),"",'dein eigenes'!J802)</f>
        <v/>
      </c>
      <c r="M3260" s="64">
        <f t="shared" si="347"/>
        <v>0</v>
      </c>
    </row>
    <row r="3261" spans="1:13" x14ac:dyDescent="0.25">
      <c r="A3261" t="str">
        <f t="shared" si="348"/>
        <v/>
      </c>
      <c r="B3261">
        <f t="shared" si="349"/>
        <v>0</v>
      </c>
      <c r="C3261" t="str">
        <f>IF(ISBLANK('dein eigenes'!$A803),"",'dein eigenes'!A803)</f>
        <v/>
      </c>
      <c r="D3261" t="str">
        <f>IF(ISBLANK('dein eigenes'!$A803),"",'dein eigenes'!B803)</f>
        <v/>
      </c>
      <c r="E3261" t="str">
        <f>IF(ISBLANK('dein eigenes'!$A803),"",'dein eigenes'!C803)</f>
        <v/>
      </c>
      <c r="F3261" t="str">
        <f>IF(ISBLANK('dein eigenes'!$A803),"",'dein eigenes'!D803)</f>
        <v/>
      </c>
      <c r="G3261" t="str">
        <f>IF(ISBLANK('dein eigenes'!$A803),"",'dein eigenes'!E803)</f>
        <v/>
      </c>
      <c r="H3261" t="str">
        <f>IF(ISBLANK('dein eigenes'!$A803),"",'dein eigenes'!F803)</f>
        <v/>
      </c>
      <c r="I3261" t="str">
        <f>IF(ISBLANK('dein eigenes'!$A803),"",'dein eigenes'!G803)</f>
        <v/>
      </c>
      <c r="J3261" t="str">
        <f>IF(ISBLANK('dein eigenes'!$A803),"",'dein eigenes'!H803)</f>
        <v/>
      </c>
      <c r="K3261" t="str">
        <f>IF(ISBLANK('dein eigenes'!$A803),"",'dein eigenes'!I803)</f>
        <v/>
      </c>
      <c r="L3261" t="str">
        <f>IF(ISBLANK('dein eigenes'!$A803),"",'dein eigenes'!J803)</f>
        <v/>
      </c>
      <c r="M3261" s="64">
        <f t="shared" si="347"/>
        <v>0</v>
      </c>
    </row>
    <row r="3262" spans="1:13" x14ac:dyDescent="0.25">
      <c r="A3262" t="str">
        <f t="shared" si="348"/>
        <v/>
      </c>
      <c r="B3262">
        <f t="shared" si="349"/>
        <v>0</v>
      </c>
      <c r="C3262" t="str">
        <f>IF(ISBLANK('dein eigenes'!$A804),"",'dein eigenes'!A804)</f>
        <v/>
      </c>
      <c r="D3262" t="str">
        <f>IF(ISBLANK('dein eigenes'!$A804),"",'dein eigenes'!B804)</f>
        <v/>
      </c>
      <c r="E3262" t="str">
        <f>IF(ISBLANK('dein eigenes'!$A804),"",'dein eigenes'!C804)</f>
        <v/>
      </c>
      <c r="F3262" t="str">
        <f>IF(ISBLANK('dein eigenes'!$A804),"",'dein eigenes'!D804)</f>
        <v/>
      </c>
      <c r="G3262" t="str">
        <f>IF(ISBLANK('dein eigenes'!$A804),"",'dein eigenes'!E804)</f>
        <v/>
      </c>
      <c r="H3262" t="str">
        <f>IF(ISBLANK('dein eigenes'!$A804),"",'dein eigenes'!F804)</f>
        <v/>
      </c>
      <c r="I3262" t="str">
        <f>IF(ISBLANK('dein eigenes'!$A804),"",'dein eigenes'!G804)</f>
        <v/>
      </c>
      <c r="J3262" t="str">
        <f>IF(ISBLANK('dein eigenes'!$A804),"",'dein eigenes'!H804)</f>
        <v/>
      </c>
      <c r="K3262" t="str">
        <f>IF(ISBLANK('dein eigenes'!$A804),"",'dein eigenes'!I804)</f>
        <v/>
      </c>
      <c r="L3262" t="str">
        <f>IF(ISBLANK('dein eigenes'!$A804),"",'dein eigenes'!J804)</f>
        <v/>
      </c>
      <c r="M3262" s="64">
        <f t="shared" si="347"/>
        <v>0</v>
      </c>
    </row>
    <row r="3263" spans="1:13" x14ac:dyDescent="0.25">
      <c r="A3263" t="str">
        <f t="shared" si="348"/>
        <v/>
      </c>
      <c r="B3263">
        <f t="shared" si="349"/>
        <v>0</v>
      </c>
      <c r="C3263" t="str">
        <f>IF(ISBLANK('dein eigenes'!$A805),"",'dein eigenes'!A805)</f>
        <v/>
      </c>
      <c r="D3263" t="str">
        <f>IF(ISBLANK('dein eigenes'!$A805),"",'dein eigenes'!B805)</f>
        <v/>
      </c>
      <c r="E3263" t="str">
        <f>IF(ISBLANK('dein eigenes'!$A805),"",'dein eigenes'!C805)</f>
        <v/>
      </c>
      <c r="F3263" t="str">
        <f>IF(ISBLANK('dein eigenes'!$A805),"",'dein eigenes'!D805)</f>
        <v/>
      </c>
      <c r="G3263" t="str">
        <f>IF(ISBLANK('dein eigenes'!$A805),"",'dein eigenes'!E805)</f>
        <v/>
      </c>
      <c r="H3263" t="str">
        <f>IF(ISBLANK('dein eigenes'!$A805),"",'dein eigenes'!F805)</f>
        <v/>
      </c>
      <c r="I3263" t="str">
        <f>IF(ISBLANK('dein eigenes'!$A805),"",'dein eigenes'!G805)</f>
        <v/>
      </c>
      <c r="J3263" t="str">
        <f>IF(ISBLANK('dein eigenes'!$A805),"",'dein eigenes'!H805)</f>
        <v/>
      </c>
      <c r="K3263" t="str">
        <f>IF(ISBLANK('dein eigenes'!$A805),"",'dein eigenes'!I805)</f>
        <v/>
      </c>
      <c r="L3263" t="str">
        <f>IF(ISBLANK('dein eigenes'!$A805),"",'dein eigenes'!J805)</f>
        <v/>
      </c>
      <c r="M3263" s="64">
        <f t="shared" si="347"/>
        <v>0</v>
      </c>
    </row>
    <row r="3264" spans="1:13" x14ac:dyDescent="0.25">
      <c r="A3264" t="str">
        <f t="shared" si="348"/>
        <v/>
      </c>
      <c r="B3264">
        <f t="shared" si="349"/>
        <v>0</v>
      </c>
      <c r="C3264" t="str">
        <f>IF(ISBLANK('dein eigenes'!$A806),"",'dein eigenes'!A806)</f>
        <v/>
      </c>
      <c r="D3264" t="str">
        <f>IF(ISBLANK('dein eigenes'!$A806),"",'dein eigenes'!B806)</f>
        <v/>
      </c>
      <c r="E3264" t="str">
        <f>IF(ISBLANK('dein eigenes'!$A806),"",'dein eigenes'!C806)</f>
        <v/>
      </c>
      <c r="F3264" t="str">
        <f>IF(ISBLANK('dein eigenes'!$A806),"",'dein eigenes'!D806)</f>
        <v/>
      </c>
      <c r="G3264" t="str">
        <f>IF(ISBLANK('dein eigenes'!$A806),"",'dein eigenes'!E806)</f>
        <v/>
      </c>
      <c r="H3264" t="str">
        <f>IF(ISBLANK('dein eigenes'!$A806),"",'dein eigenes'!F806)</f>
        <v/>
      </c>
      <c r="I3264" t="str">
        <f>IF(ISBLANK('dein eigenes'!$A806),"",'dein eigenes'!G806)</f>
        <v/>
      </c>
      <c r="J3264" t="str">
        <f>IF(ISBLANK('dein eigenes'!$A806),"",'dein eigenes'!H806)</f>
        <v/>
      </c>
      <c r="K3264" t="str">
        <f>IF(ISBLANK('dein eigenes'!$A806),"",'dein eigenes'!I806)</f>
        <v/>
      </c>
      <c r="L3264" t="str">
        <f>IF(ISBLANK('dein eigenes'!$A806),"",'dein eigenes'!J806)</f>
        <v/>
      </c>
      <c r="M3264" s="64">
        <f t="shared" si="347"/>
        <v>0</v>
      </c>
    </row>
    <row r="3265" spans="1:13" x14ac:dyDescent="0.25">
      <c r="A3265" t="str">
        <f t="shared" si="348"/>
        <v/>
      </c>
      <c r="B3265">
        <f t="shared" si="349"/>
        <v>0</v>
      </c>
      <c r="C3265" t="str">
        <f>IF(ISBLANK('dein eigenes'!$A807),"",'dein eigenes'!A807)</f>
        <v/>
      </c>
      <c r="D3265" t="str">
        <f>IF(ISBLANK('dein eigenes'!$A807),"",'dein eigenes'!B807)</f>
        <v/>
      </c>
      <c r="E3265" t="str">
        <f>IF(ISBLANK('dein eigenes'!$A807),"",'dein eigenes'!C807)</f>
        <v/>
      </c>
      <c r="F3265" t="str">
        <f>IF(ISBLANK('dein eigenes'!$A807),"",'dein eigenes'!D807)</f>
        <v/>
      </c>
      <c r="G3265" t="str">
        <f>IF(ISBLANK('dein eigenes'!$A807),"",'dein eigenes'!E807)</f>
        <v/>
      </c>
      <c r="H3265" t="str">
        <f>IF(ISBLANK('dein eigenes'!$A807),"",'dein eigenes'!F807)</f>
        <v/>
      </c>
      <c r="I3265" t="str">
        <f>IF(ISBLANK('dein eigenes'!$A807),"",'dein eigenes'!G807)</f>
        <v/>
      </c>
      <c r="J3265" t="str">
        <f>IF(ISBLANK('dein eigenes'!$A807),"",'dein eigenes'!H807)</f>
        <v/>
      </c>
      <c r="K3265" t="str">
        <f>IF(ISBLANK('dein eigenes'!$A807),"",'dein eigenes'!I807)</f>
        <v/>
      </c>
      <c r="L3265" t="str">
        <f>IF(ISBLANK('dein eigenes'!$A807),"",'dein eigenes'!J807)</f>
        <v/>
      </c>
      <c r="M3265" s="64">
        <f t="shared" si="347"/>
        <v>0</v>
      </c>
    </row>
    <row r="3266" spans="1:13" x14ac:dyDescent="0.25">
      <c r="A3266" t="str">
        <f t="shared" si="348"/>
        <v/>
      </c>
      <c r="B3266">
        <f t="shared" si="349"/>
        <v>0</v>
      </c>
      <c r="C3266" t="str">
        <f>IF(ISBLANK('dein eigenes'!$A808),"",'dein eigenes'!A808)</f>
        <v/>
      </c>
      <c r="D3266" t="str">
        <f>IF(ISBLANK('dein eigenes'!$A808),"",'dein eigenes'!B808)</f>
        <v/>
      </c>
      <c r="E3266" t="str">
        <f>IF(ISBLANK('dein eigenes'!$A808),"",'dein eigenes'!C808)</f>
        <v/>
      </c>
      <c r="F3266" t="str">
        <f>IF(ISBLANK('dein eigenes'!$A808),"",'dein eigenes'!D808)</f>
        <v/>
      </c>
      <c r="G3266" t="str">
        <f>IF(ISBLANK('dein eigenes'!$A808),"",'dein eigenes'!E808)</f>
        <v/>
      </c>
      <c r="H3266" t="str">
        <f>IF(ISBLANK('dein eigenes'!$A808),"",'dein eigenes'!F808)</f>
        <v/>
      </c>
      <c r="I3266" t="str">
        <f>IF(ISBLANK('dein eigenes'!$A808),"",'dein eigenes'!G808)</f>
        <v/>
      </c>
      <c r="J3266" t="str">
        <f>IF(ISBLANK('dein eigenes'!$A808),"",'dein eigenes'!H808)</f>
        <v/>
      </c>
      <c r="K3266" t="str">
        <f>IF(ISBLANK('dein eigenes'!$A808),"",'dein eigenes'!I808)</f>
        <v/>
      </c>
      <c r="L3266" t="str">
        <f>IF(ISBLANK('dein eigenes'!$A808),"",'dein eigenes'!J808)</f>
        <v/>
      </c>
      <c r="M3266" s="64">
        <f t="shared" si="347"/>
        <v>0</v>
      </c>
    </row>
    <row r="3267" spans="1:13" x14ac:dyDescent="0.25">
      <c r="A3267" t="str">
        <f t="shared" si="348"/>
        <v/>
      </c>
      <c r="B3267">
        <f t="shared" si="349"/>
        <v>0</v>
      </c>
      <c r="C3267" t="str">
        <f>IF(ISBLANK('dein eigenes'!$A809),"",'dein eigenes'!A809)</f>
        <v/>
      </c>
      <c r="D3267" t="str">
        <f>IF(ISBLANK('dein eigenes'!$A809),"",'dein eigenes'!B809)</f>
        <v/>
      </c>
      <c r="E3267" t="str">
        <f>IF(ISBLANK('dein eigenes'!$A809),"",'dein eigenes'!C809)</f>
        <v/>
      </c>
      <c r="F3267" t="str">
        <f>IF(ISBLANK('dein eigenes'!$A809),"",'dein eigenes'!D809)</f>
        <v/>
      </c>
      <c r="G3267" t="str">
        <f>IF(ISBLANK('dein eigenes'!$A809),"",'dein eigenes'!E809)</f>
        <v/>
      </c>
      <c r="H3267" t="str">
        <f>IF(ISBLANK('dein eigenes'!$A809),"",'dein eigenes'!F809)</f>
        <v/>
      </c>
      <c r="I3267" t="str">
        <f>IF(ISBLANK('dein eigenes'!$A809),"",'dein eigenes'!G809)</f>
        <v/>
      </c>
      <c r="J3267" t="str">
        <f>IF(ISBLANK('dein eigenes'!$A809),"",'dein eigenes'!H809)</f>
        <v/>
      </c>
      <c r="K3267" t="str">
        <f>IF(ISBLANK('dein eigenes'!$A809),"",'dein eigenes'!I809)</f>
        <v/>
      </c>
      <c r="L3267" t="str">
        <f>IF(ISBLANK('dein eigenes'!$A809),"",'dein eigenes'!J809)</f>
        <v/>
      </c>
      <c r="M3267" s="64">
        <f t="shared" si="347"/>
        <v>0</v>
      </c>
    </row>
    <row r="3268" spans="1:13" x14ac:dyDescent="0.25">
      <c r="A3268" t="str">
        <f t="shared" si="348"/>
        <v/>
      </c>
      <c r="B3268">
        <f t="shared" si="349"/>
        <v>0</v>
      </c>
      <c r="C3268" t="str">
        <f>IF(ISBLANK('dein eigenes'!$A810),"",'dein eigenes'!A810)</f>
        <v/>
      </c>
      <c r="D3268" t="str">
        <f>IF(ISBLANK('dein eigenes'!$A810),"",'dein eigenes'!B810)</f>
        <v/>
      </c>
      <c r="E3268" t="str">
        <f>IF(ISBLANK('dein eigenes'!$A810),"",'dein eigenes'!C810)</f>
        <v/>
      </c>
      <c r="F3268" t="str">
        <f>IF(ISBLANK('dein eigenes'!$A810),"",'dein eigenes'!D810)</f>
        <v/>
      </c>
      <c r="G3268" t="str">
        <f>IF(ISBLANK('dein eigenes'!$A810),"",'dein eigenes'!E810)</f>
        <v/>
      </c>
      <c r="H3268" t="str">
        <f>IF(ISBLANK('dein eigenes'!$A810),"",'dein eigenes'!F810)</f>
        <v/>
      </c>
      <c r="I3268" t="str">
        <f>IF(ISBLANK('dein eigenes'!$A810),"",'dein eigenes'!G810)</f>
        <v/>
      </c>
      <c r="J3268" t="str">
        <f>IF(ISBLANK('dein eigenes'!$A810),"",'dein eigenes'!H810)</f>
        <v/>
      </c>
      <c r="K3268" t="str">
        <f>IF(ISBLANK('dein eigenes'!$A810),"",'dein eigenes'!I810)</f>
        <v/>
      </c>
      <c r="L3268" t="str">
        <f>IF(ISBLANK('dein eigenes'!$A810),"",'dein eigenes'!J810)</f>
        <v/>
      </c>
      <c r="M3268" s="64">
        <f t="shared" si="347"/>
        <v>0</v>
      </c>
    </row>
    <row r="3269" spans="1:13" x14ac:dyDescent="0.25">
      <c r="A3269" t="str">
        <f t="shared" si="348"/>
        <v/>
      </c>
      <c r="B3269">
        <f t="shared" si="349"/>
        <v>0</v>
      </c>
      <c r="C3269" t="str">
        <f>IF(ISBLANK('dein eigenes'!$A811),"",'dein eigenes'!A811)</f>
        <v/>
      </c>
      <c r="D3269" t="str">
        <f>IF(ISBLANK('dein eigenes'!$A811),"",'dein eigenes'!B811)</f>
        <v/>
      </c>
      <c r="E3269" t="str">
        <f>IF(ISBLANK('dein eigenes'!$A811),"",'dein eigenes'!C811)</f>
        <v/>
      </c>
      <c r="F3269" t="str">
        <f>IF(ISBLANK('dein eigenes'!$A811),"",'dein eigenes'!D811)</f>
        <v/>
      </c>
      <c r="G3269" t="str">
        <f>IF(ISBLANK('dein eigenes'!$A811),"",'dein eigenes'!E811)</f>
        <v/>
      </c>
      <c r="H3269" t="str">
        <f>IF(ISBLANK('dein eigenes'!$A811),"",'dein eigenes'!F811)</f>
        <v/>
      </c>
      <c r="I3269" t="str">
        <f>IF(ISBLANK('dein eigenes'!$A811),"",'dein eigenes'!G811)</f>
        <v/>
      </c>
      <c r="J3269" t="str">
        <f>IF(ISBLANK('dein eigenes'!$A811),"",'dein eigenes'!H811)</f>
        <v/>
      </c>
      <c r="K3269" t="str">
        <f>IF(ISBLANK('dein eigenes'!$A811),"",'dein eigenes'!I811)</f>
        <v/>
      </c>
      <c r="L3269" t="str">
        <f>IF(ISBLANK('dein eigenes'!$A811),"",'dein eigenes'!J811)</f>
        <v/>
      </c>
      <c r="M3269" s="64">
        <f t="shared" si="347"/>
        <v>0</v>
      </c>
    </row>
    <row r="3270" spans="1:13" x14ac:dyDescent="0.25">
      <c r="A3270" t="str">
        <f t="shared" si="348"/>
        <v/>
      </c>
      <c r="B3270">
        <f t="shared" si="349"/>
        <v>0</v>
      </c>
      <c r="C3270" t="str">
        <f>IF(ISBLANK('dein eigenes'!$A812),"",'dein eigenes'!A812)</f>
        <v/>
      </c>
      <c r="D3270" t="str">
        <f>IF(ISBLANK('dein eigenes'!$A812),"",'dein eigenes'!B812)</f>
        <v/>
      </c>
      <c r="E3270" t="str">
        <f>IF(ISBLANK('dein eigenes'!$A812),"",'dein eigenes'!C812)</f>
        <v/>
      </c>
      <c r="F3270" t="str">
        <f>IF(ISBLANK('dein eigenes'!$A812),"",'dein eigenes'!D812)</f>
        <v/>
      </c>
      <c r="G3270" t="str">
        <f>IF(ISBLANK('dein eigenes'!$A812),"",'dein eigenes'!E812)</f>
        <v/>
      </c>
      <c r="H3270" t="str">
        <f>IF(ISBLANK('dein eigenes'!$A812),"",'dein eigenes'!F812)</f>
        <v/>
      </c>
      <c r="I3270" t="str">
        <f>IF(ISBLANK('dein eigenes'!$A812),"",'dein eigenes'!G812)</f>
        <v/>
      </c>
      <c r="J3270" t="str">
        <f>IF(ISBLANK('dein eigenes'!$A812),"",'dein eigenes'!H812)</f>
        <v/>
      </c>
      <c r="K3270" t="str">
        <f>IF(ISBLANK('dein eigenes'!$A812),"",'dein eigenes'!I812)</f>
        <v/>
      </c>
      <c r="L3270" t="str">
        <f>IF(ISBLANK('dein eigenes'!$A812),"",'dein eigenes'!J812)</f>
        <v/>
      </c>
      <c r="M3270" s="64">
        <f t="shared" si="347"/>
        <v>0</v>
      </c>
    </row>
    <row r="3271" spans="1:13" x14ac:dyDescent="0.25">
      <c r="A3271" t="str">
        <f t="shared" si="348"/>
        <v/>
      </c>
      <c r="B3271">
        <f t="shared" si="349"/>
        <v>0</v>
      </c>
      <c r="C3271" t="str">
        <f>IF(ISBLANK('dein eigenes'!$A813),"",'dein eigenes'!A813)</f>
        <v/>
      </c>
      <c r="D3271" t="str">
        <f>IF(ISBLANK('dein eigenes'!$A813),"",'dein eigenes'!B813)</f>
        <v/>
      </c>
      <c r="E3271" t="str">
        <f>IF(ISBLANK('dein eigenes'!$A813),"",'dein eigenes'!C813)</f>
        <v/>
      </c>
      <c r="F3271" t="str">
        <f>IF(ISBLANK('dein eigenes'!$A813),"",'dein eigenes'!D813)</f>
        <v/>
      </c>
      <c r="G3271" t="str">
        <f>IF(ISBLANK('dein eigenes'!$A813),"",'dein eigenes'!E813)</f>
        <v/>
      </c>
      <c r="H3271" t="str">
        <f>IF(ISBLANK('dein eigenes'!$A813),"",'dein eigenes'!F813)</f>
        <v/>
      </c>
      <c r="I3271" t="str">
        <f>IF(ISBLANK('dein eigenes'!$A813),"",'dein eigenes'!G813)</f>
        <v/>
      </c>
      <c r="J3271" t="str">
        <f>IF(ISBLANK('dein eigenes'!$A813),"",'dein eigenes'!H813)</f>
        <v/>
      </c>
      <c r="K3271" t="str">
        <f>IF(ISBLANK('dein eigenes'!$A813),"",'dein eigenes'!I813)</f>
        <v/>
      </c>
      <c r="L3271" t="str">
        <f>IF(ISBLANK('dein eigenes'!$A813),"",'dein eigenes'!J813)</f>
        <v/>
      </c>
      <c r="M3271" s="64">
        <f t="shared" si="347"/>
        <v>0</v>
      </c>
    </row>
    <row r="3272" spans="1:13" x14ac:dyDescent="0.25">
      <c r="A3272" t="str">
        <f t="shared" si="348"/>
        <v/>
      </c>
      <c r="B3272">
        <f t="shared" si="349"/>
        <v>0</v>
      </c>
      <c r="C3272" t="str">
        <f>IF(ISBLANK('dein eigenes'!$A814),"",'dein eigenes'!A814)</f>
        <v/>
      </c>
      <c r="D3272" t="str">
        <f>IF(ISBLANK('dein eigenes'!$A814),"",'dein eigenes'!B814)</f>
        <v/>
      </c>
      <c r="E3272" t="str">
        <f>IF(ISBLANK('dein eigenes'!$A814),"",'dein eigenes'!C814)</f>
        <v/>
      </c>
      <c r="F3272" t="str">
        <f>IF(ISBLANK('dein eigenes'!$A814),"",'dein eigenes'!D814)</f>
        <v/>
      </c>
      <c r="G3272" t="str">
        <f>IF(ISBLANK('dein eigenes'!$A814),"",'dein eigenes'!E814)</f>
        <v/>
      </c>
      <c r="H3272" t="str">
        <f>IF(ISBLANK('dein eigenes'!$A814),"",'dein eigenes'!F814)</f>
        <v/>
      </c>
      <c r="I3272" t="str">
        <f>IF(ISBLANK('dein eigenes'!$A814),"",'dein eigenes'!G814)</f>
        <v/>
      </c>
      <c r="J3272" t="str">
        <f>IF(ISBLANK('dein eigenes'!$A814),"",'dein eigenes'!H814)</f>
        <v/>
      </c>
      <c r="K3272" t="str">
        <f>IF(ISBLANK('dein eigenes'!$A814),"",'dein eigenes'!I814)</f>
        <v/>
      </c>
      <c r="L3272" t="str">
        <f>IF(ISBLANK('dein eigenes'!$A814),"",'dein eigenes'!J814)</f>
        <v/>
      </c>
      <c r="M3272" s="64">
        <f t="shared" si="347"/>
        <v>0</v>
      </c>
    </row>
    <row r="3273" spans="1:13" x14ac:dyDescent="0.25">
      <c r="A3273" t="str">
        <f t="shared" si="348"/>
        <v/>
      </c>
      <c r="B3273">
        <f t="shared" si="349"/>
        <v>0</v>
      </c>
      <c r="C3273" t="str">
        <f>IF(ISBLANK('dein eigenes'!$A815),"",'dein eigenes'!A815)</f>
        <v/>
      </c>
      <c r="D3273" t="str">
        <f>IF(ISBLANK('dein eigenes'!$A815),"",'dein eigenes'!B815)</f>
        <v/>
      </c>
      <c r="E3273" t="str">
        <f>IF(ISBLANK('dein eigenes'!$A815),"",'dein eigenes'!C815)</f>
        <v/>
      </c>
      <c r="F3273" t="str">
        <f>IF(ISBLANK('dein eigenes'!$A815),"",'dein eigenes'!D815)</f>
        <v/>
      </c>
      <c r="G3273" t="str">
        <f>IF(ISBLANK('dein eigenes'!$A815),"",'dein eigenes'!E815)</f>
        <v/>
      </c>
      <c r="H3273" t="str">
        <f>IF(ISBLANK('dein eigenes'!$A815),"",'dein eigenes'!F815)</f>
        <v/>
      </c>
      <c r="I3273" t="str">
        <f>IF(ISBLANK('dein eigenes'!$A815),"",'dein eigenes'!G815)</f>
        <v/>
      </c>
      <c r="J3273" t="str">
        <f>IF(ISBLANK('dein eigenes'!$A815),"",'dein eigenes'!H815)</f>
        <v/>
      </c>
      <c r="K3273" t="str">
        <f>IF(ISBLANK('dein eigenes'!$A815),"",'dein eigenes'!I815)</f>
        <v/>
      </c>
      <c r="L3273" t="str">
        <f>IF(ISBLANK('dein eigenes'!$A815),"",'dein eigenes'!J815)</f>
        <v/>
      </c>
      <c r="M3273" s="64">
        <f t="shared" si="347"/>
        <v>0</v>
      </c>
    </row>
    <row r="3274" spans="1:13" x14ac:dyDescent="0.25">
      <c r="A3274" t="str">
        <f t="shared" si="348"/>
        <v/>
      </c>
      <c r="B3274">
        <f t="shared" si="349"/>
        <v>0</v>
      </c>
      <c r="C3274" t="str">
        <f>IF(ISBLANK('dein eigenes'!$A816),"",'dein eigenes'!A816)</f>
        <v/>
      </c>
      <c r="D3274" t="str">
        <f>IF(ISBLANK('dein eigenes'!$A816),"",'dein eigenes'!B816)</f>
        <v/>
      </c>
      <c r="E3274" t="str">
        <f>IF(ISBLANK('dein eigenes'!$A816),"",'dein eigenes'!C816)</f>
        <v/>
      </c>
      <c r="F3274" t="str">
        <f>IF(ISBLANK('dein eigenes'!$A816),"",'dein eigenes'!D816)</f>
        <v/>
      </c>
      <c r="G3274" t="str">
        <f>IF(ISBLANK('dein eigenes'!$A816),"",'dein eigenes'!E816)</f>
        <v/>
      </c>
      <c r="H3274" t="str">
        <f>IF(ISBLANK('dein eigenes'!$A816),"",'dein eigenes'!F816)</f>
        <v/>
      </c>
      <c r="I3274" t="str">
        <f>IF(ISBLANK('dein eigenes'!$A816),"",'dein eigenes'!G816)</f>
        <v/>
      </c>
      <c r="J3274" t="str">
        <f>IF(ISBLANK('dein eigenes'!$A816),"",'dein eigenes'!H816)</f>
        <v/>
      </c>
      <c r="K3274" t="str">
        <f>IF(ISBLANK('dein eigenes'!$A816),"",'dein eigenes'!I816)</f>
        <v/>
      </c>
      <c r="L3274" t="str">
        <f>IF(ISBLANK('dein eigenes'!$A816),"",'dein eigenes'!J816)</f>
        <v/>
      </c>
      <c r="M3274" s="64">
        <f t="shared" si="347"/>
        <v>0</v>
      </c>
    </row>
    <row r="3275" spans="1:13" x14ac:dyDescent="0.25">
      <c r="A3275" t="str">
        <f t="shared" si="348"/>
        <v/>
      </c>
      <c r="B3275">
        <f t="shared" si="349"/>
        <v>0</v>
      </c>
      <c r="C3275" t="str">
        <f>IF(ISBLANK('dein eigenes'!$A817),"",'dein eigenes'!A817)</f>
        <v/>
      </c>
      <c r="D3275" t="str">
        <f>IF(ISBLANK('dein eigenes'!$A817),"",'dein eigenes'!B817)</f>
        <v/>
      </c>
      <c r="E3275" t="str">
        <f>IF(ISBLANK('dein eigenes'!$A817),"",'dein eigenes'!C817)</f>
        <v/>
      </c>
      <c r="F3275" t="str">
        <f>IF(ISBLANK('dein eigenes'!$A817),"",'dein eigenes'!D817)</f>
        <v/>
      </c>
      <c r="G3275" t="str">
        <f>IF(ISBLANK('dein eigenes'!$A817),"",'dein eigenes'!E817)</f>
        <v/>
      </c>
      <c r="H3275" t="str">
        <f>IF(ISBLANK('dein eigenes'!$A817),"",'dein eigenes'!F817)</f>
        <v/>
      </c>
      <c r="I3275" t="str">
        <f>IF(ISBLANK('dein eigenes'!$A817),"",'dein eigenes'!G817)</f>
        <v/>
      </c>
      <c r="J3275" t="str">
        <f>IF(ISBLANK('dein eigenes'!$A817),"",'dein eigenes'!H817)</f>
        <v/>
      </c>
      <c r="K3275" t="str">
        <f>IF(ISBLANK('dein eigenes'!$A817),"",'dein eigenes'!I817)</f>
        <v/>
      </c>
      <c r="L3275" t="str">
        <f>IF(ISBLANK('dein eigenes'!$A817),"",'dein eigenes'!J817)</f>
        <v/>
      </c>
      <c r="M3275" s="64">
        <f t="shared" si="347"/>
        <v>0</v>
      </c>
    </row>
    <row r="3276" spans="1:13" x14ac:dyDescent="0.25">
      <c r="A3276" t="str">
        <f t="shared" si="348"/>
        <v/>
      </c>
      <c r="B3276">
        <f t="shared" si="349"/>
        <v>0</v>
      </c>
      <c r="C3276" t="str">
        <f>IF(ISBLANK('dein eigenes'!$A818),"",'dein eigenes'!A818)</f>
        <v/>
      </c>
      <c r="D3276" t="str">
        <f>IF(ISBLANK('dein eigenes'!$A818),"",'dein eigenes'!B818)</f>
        <v/>
      </c>
      <c r="E3276" t="str">
        <f>IF(ISBLANK('dein eigenes'!$A818),"",'dein eigenes'!C818)</f>
        <v/>
      </c>
      <c r="F3276" t="str">
        <f>IF(ISBLANK('dein eigenes'!$A818),"",'dein eigenes'!D818)</f>
        <v/>
      </c>
      <c r="G3276" t="str">
        <f>IF(ISBLANK('dein eigenes'!$A818),"",'dein eigenes'!E818)</f>
        <v/>
      </c>
      <c r="H3276" t="str">
        <f>IF(ISBLANK('dein eigenes'!$A818),"",'dein eigenes'!F818)</f>
        <v/>
      </c>
      <c r="I3276" t="str">
        <f>IF(ISBLANK('dein eigenes'!$A818),"",'dein eigenes'!G818)</f>
        <v/>
      </c>
      <c r="J3276" t="str">
        <f>IF(ISBLANK('dein eigenes'!$A818),"",'dein eigenes'!H818)</f>
        <v/>
      </c>
      <c r="K3276" t="str">
        <f>IF(ISBLANK('dein eigenes'!$A818),"",'dein eigenes'!I818)</f>
        <v/>
      </c>
      <c r="L3276" t="str">
        <f>IF(ISBLANK('dein eigenes'!$A818),"",'dein eigenes'!J818)</f>
        <v/>
      </c>
      <c r="M3276" s="64">
        <f t="shared" si="347"/>
        <v>0</v>
      </c>
    </row>
    <row r="3277" spans="1:13" x14ac:dyDescent="0.25">
      <c r="A3277" t="str">
        <f t="shared" si="348"/>
        <v/>
      </c>
      <c r="B3277">
        <f t="shared" si="349"/>
        <v>0</v>
      </c>
      <c r="C3277" t="str">
        <f>IF(ISBLANK('dein eigenes'!$A819),"",'dein eigenes'!A819)</f>
        <v/>
      </c>
      <c r="D3277" t="str">
        <f>IF(ISBLANK('dein eigenes'!$A819),"",'dein eigenes'!B819)</f>
        <v/>
      </c>
      <c r="E3277" t="str">
        <f>IF(ISBLANK('dein eigenes'!$A819),"",'dein eigenes'!C819)</f>
        <v/>
      </c>
      <c r="F3277" t="str">
        <f>IF(ISBLANK('dein eigenes'!$A819),"",'dein eigenes'!D819)</f>
        <v/>
      </c>
      <c r="G3277" t="str">
        <f>IF(ISBLANK('dein eigenes'!$A819),"",'dein eigenes'!E819)</f>
        <v/>
      </c>
      <c r="H3277" t="str">
        <f>IF(ISBLANK('dein eigenes'!$A819),"",'dein eigenes'!F819)</f>
        <v/>
      </c>
      <c r="I3277" t="str">
        <f>IF(ISBLANK('dein eigenes'!$A819),"",'dein eigenes'!G819)</f>
        <v/>
      </c>
      <c r="J3277" t="str">
        <f>IF(ISBLANK('dein eigenes'!$A819),"",'dein eigenes'!H819)</f>
        <v/>
      </c>
      <c r="K3277" t="str">
        <f>IF(ISBLANK('dein eigenes'!$A819),"",'dein eigenes'!I819)</f>
        <v/>
      </c>
      <c r="L3277" t="str">
        <f>IF(ISBLANK('dein eigenes'!$A819),"",'dein eigenes'!J819)</f>
        <v/>
      </c>
      <c r="M3277" s="64">
        <f t="shared" si="347"/>
        <v>0</v>
      </c>
    </row>
    <row r="3278" spans="1:13" x14ac:dyDescent="0.25">
      <c r="A3278" t="str">
        <f t="shared" si="348"/>
        <v/>
      </c>
      <c r="B3278">
        <f t="shared" si="349"/>
        <v>0</v>
      </c>
      <c r="C3278" t="str">
        <f>IF(ISBLANK('dein eigenes'!$A820),"",'dein eigenes'!A820)</f>
        <v/>
      </c>
      <c r="D3278" t="str">
        <f>IF(ISBLANK('dein eigenes'!$A820),"",'dein eigenes'!B820)</f>
        <v/>
      </c>
      <c r="E3278" t="str">
        <f>IF(ISBLANK('dein eigenes'!$A820),"",'dein eigenes'!C820)</f>
        <v/>
      </c>
      <c r="F3278" t="str">
        <f>IF(ISBLANK('dein eigenes'!$A820),"",'dein eigenes'!D820)</f>
        <v/>
      </c>
      <c r="G3278" t="str">
        <f>IF(ISBLANK('dein eigenes'!$A820),"",'dein eigenes'!E820)</f>
        <v/>
      </c>
      <c r="H3278" t="str">
        <f>IF(ISBLANK('dein eigenes'!$A820),"",'dein eigenes'!F820)</f>
        <v/>
      </c>
      <c r="I3278" t="str">
        <f>IF(ISBLANK('dein eigenes'!$A820),"",'dein eigenes'!G820)</f>
        <v/>
      </c>
      <c r="J3278" t="str">
        <f>IF(ISBLANK('dein eigenes'!$A820),"",'dein eigenes'!H820)</f>
        <v/>
      </c>
      <c r="K3278" t="str">
        <f>IF(ISBLANK('dein eigenes'!$A820),"",'dein eigenes'!I820)</f>
        <v/>
      </c>
      <c r="L3278" t="str">
        <f>IF(ISBLANK('dein eigenes'!$A820),"",'dein eigenes'!J820)</f>
        <v/>
      </c>
      <c r="M3278" s="64">
        <f t="shared" si="347"/>
        <v>0</v>
      </c>
    </row>
    <row r="3279" spans="1:13" x14ac:dyDescent="0.25">
      <c r="A3279" t="str">
        <f t="shared" si="348"/>
        <v/>
      </c>
      <c r="B3279">
        <f t="shared" si="349"/>
        <v>0</v>
      </c>
      <c r="C3279" t="str">
        <f>IF(ISBLANK('dein eigenes'!$A821),"",'dein eigenes'!A821)</f>
        <v/>
      </c>
      <c r="D3279" t="str">
        <f>IF(ISBLANK('dein eigenes'!$A821),"",'dein eigenes'!B821)</f>
        <v/>
      </c>
      <c r="E3279" t="str">
        <f>IF(ISBLANK('dein eigenes'!$A821),"",'dein eigenes'!C821)</f>
        <v/>
      </c>
      <c r="F3279" t="str">
        <f>IF(ISBLANK('dein eigenes'!$A821),"",'dein eigenes'!D821)</f>
        <v/>
      </c>
      <c r="G3279" t="str">
        <f>IF(ISBLANK('dein eigenes'!$A821),"",'dein eigenes'!E821)</f>
        <v/>
      </c>
      <c r="H3279" t="str">
        <f>IF(ISBLANK('dein eigenes'!$A821),"",'dein eigenes'!F821)</f>
        <v/>
      </c>
      <c r="I3279" t="str">
        <f>IF(ISBLANK('dein eigenes'!$A821),"",'dein eigenes'!G821)</f>
        <v/>
      </c>
      <c r="J3279" t="str">
        <f>IF(ISBLANK('dein eigenes'!$A821),"",'dein eigenes'!H821)</f>
        <v/>
      </c>
      <c r="K3279" t="str">
        <f>IF(ISBLANK('dein eigenes'!$A821),"",'dein eigenes'!I821)</f>
        <v/>
      </c>
      <c r="L3279" t="str">
        <f>IF(ISBLANK('dein eigenes'!$A821),"",'dein eigenes'!J821)</f>
        <v/>
      </c>
      <c r="M3279" s="64">
        <f t="shared" si="347"/>
        <v>0</v>
      </c>
    </row>
    <row r="3280" spans="1:13" x14ac:dyDescent="0.25">
      <c r="A3280" t="str">
        <f t="shared" si="348"/>
        <v/>
      </c>
      <c r="B3280">
        <f t="shared" si="349"/>
        <v>0</v>
      </c>
      <c r="C3280" t="str">
        <f>IF(ISBLANK('dein eigenes'!$A822),"",'dein eigenes'!A822)</f>
        <v/>
      </c>
      <c r="D3280" t="str">
        <f>IF(ISBLANK('dein eigenes'!$A822),"",'dein eigenes'!B822)</f>
        <v/>
      </c>
      <c r="E3280" t="str">
        <f>IF(ISBLANK('dein eigenes'!$A822),"",'dein eigenes'!C822)</f>
        <v/>
      </c>
      <c r="F3280" t="str">
        <f>IF(ISBLANK('dein eigenes'!$A822),"",'dein eigenes'!D822)</f>
        <v/>
      </c>
      <c r="G3280" t="str">
        <f>IF(ISBLANK('dein eigenes'!$A822),"",'dein eigenes'!E822)</f>
        <v/>
      </c>
      <c r="H3280" t="str">
        <f>IF(ISBLANK('dein eigenes'!$A822),"",'dein eigenes'!F822)</f>
        <v/>
      </c>
      <c r="I3280" t="str">
        <f>IF(ISBLANK('dein eigenes'!$A822),"",'dein eigenes'!G822)</f>
        <v/>
      </c>
      <c r="J3280" t="str">
        <f>IF(ISBLANK('dein eigenes'!$A822),"",'dein eigenes'!H822)</f>
        <v/>
      </c>
      <c r="K3280" t="str">
        <f>IF(ISBLANK('dein eigenes'!$A822),"",'dein eigenes'!I822)</f>
        <v/>
      </c>
      <c r="L3280" t="str">
        <f>IF(ISBLANK('dein eigenes'!$A822),"",'dein eigenes'!J822)</f>
        <v/>
      </c>
      <c r="M3280" s="64">
        <f t="shared" si="347"/>
        <v>0</v>
      </c>
    </row>
    <row r="3281" spans="1:13" x14ac:dyDescent="0.25">
      <c r="A3281" t="str">
        <f t="shared" si="348"/>
        <v/>
      </c>
      <c r="B3281">
        <f t="shared" si="349"/>
        <v>0</v>
      </c>
      <c r="C3281" t="str">
        <f>IF(ISBLANK('dein eigenes'!$A823),"",'dein eigenes'!A823)</f>
        <v/>
      </c>
      <c r="D3281" t="str">
        <f>IF(ISBLANK('dein eigenes'!$A823),"",'dein eigenes'!B823)</f>
        <v/>
      </c>
      <c r="E3281" t="str">
        <f>IF(ISBLANK('dein eigenes'!$A823),"",'dein eigenes'!C823)</f>
        <v/>
      </c>
      <c r="F3281" t="str">
        <f>IF(ISBLANK('dein eigenes'!$A823),"",'dein eigenes'!D823)</f>
        <v/>
      </c>
      <c r="G3281" t="str">
        <f>IF(ISBLANK('dein eigenes'!$A823),"",'dein eigenes'!E823)</f>
        <v/>
      </c>
      <c r="H3281" t="str">
        <f>IF(ISBLANK('dein eigenes'!$A823),"",'dein eigenes'!F823)</f>
        <v/>
      </c>
      <c r="I3281" t="str">
        <f>IF(ISBLANK('dein eigenes'!$A823),"",'dein eigenes'!G823)</f>
        <v/>
      </c>
      <c r="J3281" t="str">
        <f>IF(ISBLANK('dein eigenes'!$A823),"",'dein eigenes'!H823)</f>
        <v/>
      </c>
      <c r="K3281" t="str">
        <f>IF(ISBLANK('dein eigenes'!$A823),"",'dein eigenes'!I823)</f>
        <v/>
      </c>
      <c r="L3281" t="str">
        <f>IF(ISBLANK('dein eigenes'!$A823),"",'dein eigenes'!J823)</f>
        <v/>
      </c>
      <c r="M3281" s="64">
        <f t="shared" si="347"/>
        <v>0</v>
      </c>
    </row>
    <row r="3282" spans="1:13" x14ac:dyDescent="0.25">
      <c r="A3282" t="str">
        <f t="shared" si="348"/>
        <v/>
      </c>
      <c r="B3282">
        <f t="shared" si="349"/>
        <v>0</v>
      </c>
      <c r="C3282" t="str">
        <f>IF(ISBLANK('dein eigenes'!$A824),"",'dein eigenes'!A824)</f>
        <v/>
      </c>
      <c r="D3282" t="str">
        <f>IF(ISBLANK('dein eigenes'!$A824),"",'dein eigenes'!B824)</f>
        <v/>
      </c>
      <c r="E3282" t="str">
        <f>IF(ISBLANK('dein eigenes'!$A824),"",'dein eigenes'!C824)</f>
        <v/>
      </c>
      <c r="F3282" t="str">
        <f>IF(ISBLANK('dein eigenes'!$A824),"",'dein eigenes'!D824)</f>
        <v/>
      </c>
      <c r="G3282" t="str">
        <f>IF(ISBLANK('dein eigenes'!$A824),"",'dein eigenes'!E824)</f>
        <v/>
      </c>
      <c r="H3282" t="str">
        <f>IF(ISBLANK('dein eigenes'!$A824),"",'dein eigenes'!F824)</f>
        <v/>
      </c>
      <c r="I3282" t="str">
        <f>IF(ISBLANK('dein eigenes'!$A824),"",'dein eigenes'!G824)</f>
        <v/>
      </c>
      <c r="J3282" t="str">
        <f>IF(ISBLANK('dein eigenes'!$A824),"",'dein eigenes'!H824)</f>
        <v/>
      </c>
      <c r="K3282" t="str">
        <f>IF(ISBLANK('dein eigenes'!$A824),"",'dein eigenes'!I824)</f>
        <v/>
      </c>
      <c r="L3282" t="str">
        <f>IF(ISBLANK('dein eigenes'!$A824),"",'dein eigenes'!J824)</f>
        <v/>
      </c>
      <c r="M3282" s="64">
        <f t="shared" si="347"/>
        <v>0</v>
      </c>
    </row>
    <row r="3283" spans="1:13" x14ac:dyDescent="0.25">
      <c r="A3283" t="str">
        <f t="shared" si="348"/>
        <v/>
      </c>
      <c r="B3283">
        <f t="shared" si="349"/>
        <v>0</v>
      </c>
      <c r="C3283" t="str">
        <f>IF(ISBLANK('dein eigenes'!$A825),"",'dein eigenes'!A825)</f>
        <v/>
      </c>
      <c r="D3283" t="str">
        <f>IF(ISBLANK('dein eigenes'!$A825),"",'dein eigenes'!B825)</f>
        <v/>
      </c>
      <c r="E3283" t="str">
        <f>IF(ISBLANK('dein eigenes'!$A825),"",'dein eigenes'!C825)</f>
        <v/>
      </c>
      <c r="F3283" t="str">
        <f>IF(ISBLANK('dein eigenes'!$A825),"",'dein eigenes'!D825)</f>
        <v/>
      </c>
      <c r="G3283" t="str">
        <f>IF(ISBLANK('dein eigenes'!$A825),"",'dein eigenes'!E825)</f>
        <v/>
      </c>
      <c r="H3283" t="str">
        <f>IF(ISBLANK('dein eigenes'!$A825),"",'dein eigenes'!F825)</f>
        <v/>
      </c>
      <c r="I3283" t="str">
        <f>IF(ISBLANK('dein eigenes'!$A825),"",'dein eigenes'!G825)</f>
        <v/>
      </c>
      <c r="J3283" t="str">
        <f>IF(ISBLANK('dein eigenes'!$A825),"",'dein eigenes'!H825)</f>
        <v/>
      </c>
      <c r="K3283" t="str">
        <f>IF(ISBLANK('dein eigenes'!$A825),"",'dein eigenes'!I825)</f>
        <v/>
      </c>
      <c r="L3283" t="str">
        <f>IF(ISBLANK('dein eigenes'!$A825),"",'dein eigenes'!J825)</f>
        <v/>
      </c>
      <c r="M3283" s="64">
        <f t="shared" si="347"/>
        <v>0</v>
      </c>
    </row>
    <row r="3284" spans="1:13" x14ac:dyDescent="0.25">
      <c r="A3284" t="str">
        <f t="shared" si="348"/>
        <v/>
      </c>
      <c r="B3284">
        <f t="shared" si="349"/>
        <v>0</v>
      </c>
      <c r="C3284" t="str">
        <f>IF(ISBLANK('dein eigenes'!$A826),"",'dein eigenes'!A826)</f>
        <v/>
      </c>
      <c r="D3284" t="str">
        <f>IF(ISBLANK('dein eigenes'!$A826),"",'dein eigenes'!B826)</f>
        <v/>
      </c>
      <c r="E3284" t="str">
        <f>IF(ISBLANK('dein eigenes'!$A826),"",'dein eigenes'!C826)</f>
        <v/>
      </c>
      <c r="F3284" t="str">
        <f>IF(ISBLANK('dein eigenes'!$A826),"",'dein eigenes'!D826)</f>
        <v/>
      </c>
      <c r="G3284" t="str">
        <f>IF(ISBLANK('dein eigenes'!$A826),"",'dein eigenes'!E826)</f>
        <v/>
      </c>
      <c r="H3284" t="str">
        <f>IF(ISBLANK('dein eigenes'!$A826),"",'dein eigenes'!F826)</f>
        <v/>
      </c>
      <c r="I3284" t="str">
        <f>IF(ISBLANK('dein eigenes'!$A826),"",'dein eigenes'!G826)</f>
        <v/>
      </c>
      <c r="J3284" t="str">
        <f>IF(ISBLANK('dein eigenes'!$A826),"",'dein eigenes'!H826)</f>
        <v/>
      </c>
      <c r="K3284" t="str">
        <f>IF(ISBLANK('dein eigenes'!$A826),"",'dein eigenes'!I826)</f>
        <v/>
      </c>
      <c r="L3284" t="str">
        <f>IF(ISBLANK('dein eigenes'!$A826),"",'dein eigenes'!J826)</f>
        <v/>
      </c>
      <c r="M3284" s="64">
        <f t="shared" si="347"/>
        <v>0</v>
      </c>
    </row>
    <row r="3285" spans="1:13" x14ac:dyDescent="0.25">
      <c r="A3285" t="str">
        <f t="shared" si="348"/>
        <v/>
      </c>
      <c r="B3285">
        <f t="shared" si="349"/>
        <v>0</v>
      </c>
      <c r="C3285" t="str">
        <f>IF(ISBLANK('dein eigenes'!$A827),"",'dein eigenes'!A827)</f>
        <v/>
      </c>
      <c r="D3285" t="str">
        <f>IF(ISBLANK('dein eigenes'!$A827),"",'dein eigenes'!B827)</f>
        <v/>
      </c>
      <c r="E3285" t="str">
        <f>IF(ISBLANK('dein eigenes'!$A827),"",'dein eigenes'!C827)</f>
        <v/>
      </c>
      <c r="F3285" t="str">
        <f>IF(ISBLANK('dein eigenes'!$A827),"",'dein eigenes'!D827)</f>
        <v/>
      </c>
      <c r="G3285" t="str">
        <f>IF(ISBLANK('dein eigenes'!$A827),"",'dein eigenes'!E827)</f>
        <v/>
      </c>
      <c r="H3285" t="str">
        <f>IF(ISBLANK('dein eigenes'!$A827),"",'dein eigenes'!F827)</f>
        <v/>
      </c>
      <c r="I3285" t="str">
        <f>IF(ISBLANK('dein eigenes'!$A827),"",'dein eigenes'!G827)</f>
        <v/>
      </c>
      <c r="J3285" t="str">
        <f>IF(ISBLANK('dein eigenes'!$A827),"",'dein eigenes'!H827)</f>
        <v/>
      </c>
      <c r="K3285" t="str">
        <f>IF(ISBLANK('dein eigenes'!$A827),"",'dein eigenes'!I827)</f>
        <v/>
      </c>
      <c r="L3285" t="str">
        <f>IF(ISBLANK('dein eigenes'!$A827),"",'dein eigenes'!J827)</f>
        <v/>
      </c>
      <c r="M3285" s="64">
        <f t="shared" si="347"/>
        <v>0</v>
      </c>
    </row>
    <row r="3286" spans="1:13" x14ac:dyDescent="0.25">
      <c r="A3286" t="str">
        <f t="shared" si="348"/>
        <v/>
      </c>
      <c r="B3286">
        <f t="shared" si="349"/>
        <v>0</v>
      </c>
      <c r="C3286" t="str">
        <f>IF(ISBLANK('dein eigenes'!$A828),"",'dein eigenes'!A828)</f>
        <v/>
      </c>
      <c r="D3286" t="str">
        <f>IF(ISBLANK('dein eigenes'!$A828),"",'dein eigenes'!B828)</f>
        <v/>
      </c>
      <c r="E3286" t="str">
        <f>IF(ISBLANK('dein eigenes'!$A828),"",'dein eigenes'!C828)</f>
        <v/>
      </c>
      <c r="F3286" t="str">
        <f>IF(ISBLANK('dein eigenes'!$A828),"",'dein eigenes'!D828)</f>
        <v/>
      </c>
      <c r="G3286" t="str">
        <f>IF(ISBLANK('dein eigenes'!$A828),"",'dein eigenes'!E828)</f>
        <v/>
      </c>
      <c r="H3286" t="str">
        <f>IF(ISBLANK('dein eigenes'!$A828),"",'dein eigenes'!F828)</f>
        <v/>
      </c>
      <c r="I3286" t="str">
        <f>IF(ISBLANK('dein eigenes'!$A828),"",'dein eigenes'!G828)</f>
        <v/>
      </c>
      <c r="J3286" t="str">
        <f>IF(ISBLANK('dein eigenes'!$A828),"",'dein eigenes'!H828)</f>
        <v/>
      </c>
      <c r="K3286" t="str">
        <f>IF(ISBLANK('dein eigenes'!$A828),"",'dein eigenes'!I828)</f>
        <v/>
      </c>
      <c r="L3286" t="str">
        <f>IF(ISBLANK('dein eigenes'!$A828),"",'dein eigenes'!J828)</f>
        <v/>
      </c>
      <c r="M3286" s="64">
        <f t="shared" si="347"/>
        <v>0</v>
      </c>
    </row>
    <row r="3287" spans="1:13" x14ac:dyDescent="0.25">
      <c r="A3287" t="str">
        <f t="shared" si="348"/>
        <v/>
      </c>
      <c r="B3287">
        <f t="shared" si="349"/>
        <v>0</v>
      </c>
      <c r="C3287" t="str">
        <f>IF(ISBLANK('dein eigenes'!$A829),"",'dein eigenes'!A829)</f>
        <v/>
      </c>
      <c r="D3287" t="str">
        <f>IF(ISBLANK('dein eigenes'!$A829),"",'dein eigenes'!B829)</f>
        <v/>
      </c>
      <c r="E3287" t="str">
        <f>IF(ISBLANK('dein eigenes'!$A829),"",'dein eigenes'!C829)</f>
        <v/>
      </c>
      <c r="F3287" t="str">
        <f>IF(ISBLANK('dein eigenes'!$A829),"",'dein eigenes'!D829)</f>
        <v/>
      </c>
      <c r="G3287" t="str">
        <f>IF(ISBLANK('dein eigenes'!$A829),"",'dein eigenes'!E829)</f>
        <v/>
      </c>
      <c r="H3287" t="str">
        <f>IF(ISBLANK('dein eigenes'!$A829),"",'dein eigenes'!F829)</f>
        <v/>
      </c>
      <c r="I3287" t="str">
        <f>IF(ISBLANK('dein eigenes'!$A829),"",'dein eigenes'!G829)</f>
        <v/>
      </c>
      <c r="J3287" t="str">
        <f>IF(ISBLANK('dein eigenes'!$A829),"",'dein eigenes'!H829)</f>
        <v/>
      </c>
      <c r="K3287" t="str">
        <f>IF(ISBLANK('dein eigenes'!$A829),"",'dein eigenes'!I829)</f>
        <v/>
      </c>
      <c r="L3287" t="str">
        <f>IF(ISBLANK('dein eigenes'!$A829),"",'dein eigenes'!J829)</f>
        <v/>
      </c>
      <c r="M3287" s="64">
        <f t="shared" si="347"/>
        <v>0</v>
      </c>
    </row>
    <row r="3288" spans="1:13" x14ac:dyDescent="0.25">
      <c r="A3288" t="str">
        <f t="shared" si="348"/>
        <v/>
      </c>
      <c r="B3288">
        <f t="shared" si="349"/>
        <v>0</v>
      </c>
      <c r="C3288" t="str">
        <f>IF(ISBLANK('dein eigenes'!$A830),"",'dein eigenes'!A830)</f>
        <v/>
      </c>
      <c r="D3288" t="str">
        <f>IF(ISBLANK('dein eigenes'!$A830),"",'dein eigenes'!B830)</f>
        <v/>
      </c>
      <c r="E3288" t="str">
        <f>IF(ISBLANK('dein eigenes'!$A830),"",'dein eigenes'!C830)</f>
        <v/>
      </c>
      <c r="F3288" t="str">
        <f>IF(ISBLANK('dein eigenes'!$A830),"",'dein eigenes'!D830)</f>
        <v/>
      </c>
      <c r="G3288" t="str">
        <f>IF(ISBLANK('dein eigenes'!$A830),"",'dein eigenes'!E830)</f>
        <v/>
      </c>
      <c r="H3288" t="str">
        <f>IF(ISBLANK('dein eigenes'!$A830),"",'dein eigenes'!F830)</f>
        <v/>
      </c>
      <c r="I3288" t="str">
        <f>IF(ISBLANK('dein eigenes'!$A830),"",'dein eigenes'!G830)</f>
        <v/>
      </c>
      <c r="J3288" t="str">
        <f>IF(ISBLANK('dein eigenes'!$A830),"",'dein eigenes'!H830)</f>
        <v/>
      </c>
      <c r="K3288" t="str">
        <f>IF(ISBLANK('dein eigenes'!$A830),"",'dein eigenes'!I830)</f>
        <v/>
      </c>
      <c r="L3288" t="str">
        <f>IF(ISBLANK('dein eigenes'!$A830),"",'dein eigenes'!J830)</f>
        <v/>
      </c>
      <c r="M3288" s="64">
        <f t="shared" si="347"/>
        <v>0</v>
      </c>
    </row>
    <row r="3289" spans="1:13" x14ac:dyDescent="0.25">
      <c r="A3289" t="str">
        <f t="shared" si="348"/>
        <v/>
      </c>
      <c r="B3289">
        <f t="shared" si="349"/>
        <v>0</v>
      </c>
      <c r="C3289" t="str">
        <f>IF(ISBLANK('dein eigenes'!$A831),"",'dein eigenes'!A831)</f>
        <v/>
      </c>
      <c r="D3289" t="str">
        <f>IF(ISBLANK('dein eigenes'!$A831),"",'dein eigenes'!B831)</f>
        <v/>
      </c>
      <c r="E3289" t="str">
        <f>IF(ISBLANK('dein eigenes'!$A831),"",'dein eigenes'!C831)</f>
        <v/>
      </c>
      <c r="F3289" t="str">
        <f>IF(ISBLANK('dein eigenes'!$A831),"",'dein eigenes'!D831)</f>
        <v/>
      </c>
      <c r="G3289" t="str">
        <f>IF(ISBLANK('dein eigenes'!$A831),"",'dein eigenes'!E831)</f>
        <v/>
      </c>
      <c r="H3289" t="str">
        <f>IF(ISBLANK('dein eigenes'!$A831),"",'dein eigenes'!F831)</f>
        <v/>
      </c>
      <c r="I3289" t="str">
        <f>IF(ISBLANK('dein eigenes'!$A831),"",'dein eigenes'!G831)</f>
        <v/>
      </c>
      <c r="J3289" t="str">
        <f>IF(ISBLANK('dein eigenes'!$A831),"",'dein eigenes'!H831)</f>
        <v/>
      </c>
      <c r="K3289" t="str">
        <f>IF(ISBLANK('dein eigenes'!$A831),"",'dein eigenes'!I831)</f>
        <v/>
      </c>
      <c r="L3289" t="str">
        <f>IF(ISBLANK('dein eigenes'!$A831),"",'dein eigenes'!J831)</f>
        <v/>
      </c>
      <c r="M3289" s="64">
        <f t="shared" si="347"/>
        <v>0</v>
      </c>
    </row>
    <row r="3290" spans="1:13" x14ac:dyDescent="0.25">
      <c r="A3290" t="str">
        <f t="shared" si="348"/>
        <v/>
      </c>
      <c r="B3290">
        <f t="shared" si="349"/>
        <v>0</v>
      </c>
      <c r="C3290" t="str">
        <f>IF(ISBLANK('dein eigenes'!$A832),"",'dein eigenes'!A832)</f>
        <v/>
      </c>
      <c r="D3290" t="str">
        <f>IF(ISBLANK('dein eigenes'!$A832),"",'dein eigenes'!B832)</f>
        <v/>
      </c>
      <c r="E3290" t="str">
        <f>IF(ISBLANK('dein eigenes'!$A832),"",'dein eigenes'!C832)</f>
        <v/>
      </c>
      <c r="F3290" t="str">
        <f>IF(ISBLANK('dein eigenes'!$A832),"",'dein eigenes'!D832)</f>
        <v/>
      </c>
      <c r="G3290" t="str">
        <f>IF(ISBLANK('dein eigenes'!$A832),"",'dein eigenes'!E832)</f>
        <v/>
      </c>
      <c r="H3290" t="str">
        <f>IF(ISBLANK('dein eigenes'!$A832),"",'dein eigenes'!F832)</f>
        <v/>
      </c>
      <c r="I3290" t="str">
        <f>IF(ISBLANK('dein eigenes'!$A832),"",'dein eigenes'!G832)</f>
        <v/>
      </c>
      <c r="J3290" t="str">
        <f>IF(ISBLANK('dein eigenes'!$A832),"",'dein eigenes'!H832)</f>
        <v/>
      </c>
      <c r="K3290" t="str">
        <f>IF(ISBLANK('dein eigenes'!$A832),"",'dein eigenes'!I832)</f>
        <v/>
      </c>
      <c r="L3290" t="str">
        <f>IF(ISBLANK('dein eigenes'!$A832),"",'dein eigenes'!J832)</f>
        <v/>
      </c>
      <c r="M3290" s="64">
        <f t="shared" si="347"/>
        <v>0</v>
      </c>
    </row>
    <row r="3291" spans="1:13" x14ac:dyDescent="0.25">
      <c r="A3291" t="str">
        <f t="shared" si="348"/>
        <v/>
      </c>
      <c r="B3291">
        <f t="shared" si="349"/>
        <v>0</v>
      </c>
      <c r="C3291" t="str">
        <f>IF(ISBLANK('dein eigenes'!$A833),"",'dein eigenes'!A833)</f>
        <v/>
      </c>
      <c r="D3291" t="str">
        <f>IF(ISBLANK('dein eigenes'!$A833),"",'dein eigenes'!B833)</f>
        <v/>
      </c>
      <c r="E3291" t="str">
        <f>IF(ISBLANK('dein eigenes'!$A833),"",'dein eigenes'!C833)</f>
        <v/>
      </c>
      <c r="F3291" t="str">
        <f>IF(ISBLANK('dein eigenes'!$A833),"",'dein eigenes'!D833)</f>
        <v/>
      </c>
      <c r="G3291" t="str">
        <f>IF(ISBLANK('dein eigenes'!$A833),"",'dein eigenes'!E833)</f>
        <v/>
      </c>
      <c r="H3291" t="str">
        <f>IF(ISBLANK('dein eigenes'!$A833),"",'dein eigenes'!F833)</f>
        <v/>
      </c>
      <c r="I3291" t="str">
        <f>IF(ISBLANK('dein eigenes'!$A833),"",'dein eigenes'!G833)</f>
        <v/>
      </c>
      <c r="J3291" t="str">
        <f>IF(ISBLANK('dein eigenes'!$A833),"",'dein eigenes'!H833)</f>
        <v/>
      </c>
      <c r="K3291" t="str">
        <f>IF(ISBLANK('dein eigenes'!$A833),"",'dein eigenes'!I833)</f>
        <v/>
      </c>
      <c r="L3291" t="str">
        <f>IF(ISBLANK('dein eigenes'!$A833),"",'dein eigenes'!J833)</f>
        <v/>
      </c>
      <c r="M3291" s="64">
        <f t="shared" si="347"/>
        <v>0</v>
      </c>
    </row>
    <row r="3292" spans="1:13" x14ac:dyDescent="0.25">
      <c r="A3292" t="str">
        <f t="shared" si="348"/>
        <v/>
      </c>
      <c r="B3292">
        <f t="shared" si="349"/>
        <v>0</v>
      </c>
      <c r="C3292" t="str">
        <f>IF(ISBLANK('dein eigenes'!$A834),"",'dein eigenes'!A834)</f>
        <v/>
      </c>
      <c r="D3292" t="str">
        <f>IF(ISBLANK('dein eigenes'!$A834),"",'dein eigenes'!B834)</f>
        <v/>
      </c>
      <c r="E3292" t="str">
        <f>IF(ISBLANK('dein eigenes'!$A834),"",'dein eigenes'!C834)</f>
        <v/>
      </c>
      <c r="F3292" t="str">
        <f>IF(ISBLANK('dein eigenes'!$A834),"",'dein eigenes'!D834)</f>
        <v/>
      </c>
      <c r="G3292" t="str">
        <f>IF(ISBLANK('dein eigenes'!$A834),"",'dein eigenes'!E834)</f>
        <v/>
      </c>
      <c r="H3292" t="str">
        <f>IF(ISBLANK('dein eigenes'!$A834),"",'dein eigenes'!F834)</f>
        <v/>
      </c>
      <c r="I3292" t="str">
        <f>IF(ISBLANK('dein eigenes'!$A834),"",'dein eigenes'!G834)</f>
        <v/>
      </c>
      <c r="J3292" t="str">
        <f>IF(ISBLANK('dein eigenes'!$A834),"",'dein eigenes'!H834)</f>
        <v/>
      </c>
      <c r="K3292" t="str">
        <f>IF(ISBLANK('dein eigenes'!$A834),"",'dein eigenes'!I834)</f>
        <v/>
      </c>
      <c r="L3292" t="str">
        <f>IF(ISBLANK('dein eigenes'!$A834),"",'dein eigenes'!J834)</f>
        <v/>
      </c>
      <c r="M3292" s="64">
        <f t="shared" ref="M3292:M3355" si="350">IF(D3292="",0,L3292-D3292)</f>
        <v>0</v>
      </c>
    </row>
    <row r="3293" spans="1:13" x14ac:dyDescent="0.25">
      <c r="A3293" t="str">
        <f t="shared" ref="A3293:A3356" si="351">MID(C3293,1,$B$1)</f>
        <v/>
      </c>
      <c r="B3293">
        <f t="shared" ref="B3293:B3356" si="352">IF(ISBLANK(C3293),"",LEN(C3293))</f>
        <v>0</v>
      </c>
      <c r="C3293" t="str">
        <f>IF(ISBLANK('dein eigenes'!$A835),"",'dein eigenes'!A835)</f>
        <v/>
      </c>
      <c r="D3293" t="str">
        <f>IF(ISBLANK('dein eigenes'!$A835),"",'dein eigenes'!B835)</f>
        <v/>
      </c>
      <c r="E3293" t="str">
        <f>IF(ISBLANK('dein eigenes'!$A835),"",'dein eigenes'!C835)</f>
        <v/>
      </c>
      <c r="F3293" t="str">
        <f>IF(ISBLANK('dein eigenes'!$A835),"",'dein eigenes'!D835)</f>
        <v/>
      </c>
      <c r="G3293" t="str">
        <f>IF(ISBLANK('dein eigenes'!$A835),"",'dein eigenes'!E835)</f>
        <v/>
      </c>
      <c r="H3293" t="str">
        <f>IF(ISBLANK('dein eigenes'!$A835),"",'dein eigenes'!F835)</f>
        <v/>
      </c>
      <c r="I3293" t="str">
        <f>IF(ISBLANK('dein eigenes'!$A835),"",'dein eigenes'!G835)</f>
        <v/>
      </c>
      <c r="J3293" t="str">
        <f>IF(ISBLANK('dein eigenes'!$A835),"",'dein eigenes'!H835)</f>
        <v/>
      </c>
      <c r="K3293" t="str">
        <f>IF(ISBLANK('dein eigenes'!$A835),"",'dein eigenes'!I835)</f>
        <v/>
      </c>
      <c r="L3293" t="str">
        <f>IF(ISBLANK('dein eigenes'!$A835),"",'dein eigenes'!J835)</f>
        <v/>
      </c>
      <c r="M3293" s="64">
        <f t="shared" si="350"/>
        <v>0</v>
      </c>
    </row>
    <row r="3294" spans="1:13" x14ac:dyDescent="0.25">
      <c r="A3294" t="str">
        <f t="shared" si="351"/>
        <v/>
      </c>
      <c r="B3294">
        <f t="shared" si="352"/>
        <v>0</v>
      </c>
      <c r="C3294" t="str">
        <f>IF(ISBLANK('dein eigenes'!$A836),"",'dein eigenes'!A836)</f>
        <v/>
      </c>
      <c r="D3294" t="str">
        <f>IF(ISBLANK('dein eigenes'!$A836),"",'dein eigenes'!B836)</f>
        <v/>
      </c>
      <c r="E3294" t="str">
        <f>IF(ISBLANK('dein eigenes'!$A836),"",'dein eigenes'!C836)</f>
        <v/>
      </c>
      <c r="F3294" t="str">
        <f>IF(ISBLANK('dein eigenes'!$A836),"",'dein eigenes'!D836)</f>
        <v/>
      </c>
      <c r="G3294" t="str">
        <f>IF(ISBLANK('dein eigenes'!$A836),"",'dein eigenes'!E836)</f>
        <v/>
      </c>
      <c r="H3294" t="str">
        <f>IF(ISBLANK('dein eigenes'!$A836),"",'dein eigenes'!F836)</f>
        <v/>
      </c>
      <c r="I3294" t="str">
        <f>IF(ISBLANK('dein eigenes'!$A836),"",'dein eigenes'!G836)</f>
        <v/>
      </c>
      <c r="J3294" t="str">
        <f>IF(ISBLANK('dein eigenes'!$A836),"",'dein eigenes'!H836)</f>
        <v/>
      </c>
      <c r="K3294" t="str">
        <f>IF(ISBLANK('dein eigenes'!$A836),"",'dein eigenes'!I836)</f>
        <v/>
      </c>
      <c r="L3294" t="str">
        <f>IF(ISBLANK('dein eigenes'!$A836),"",'dein eigenes'!J836)</f>
        <v/>
      </c>
      <c r="M3294" s="64">
        <f t="shared" si="350"/>
        <v>0</v>
      </c>
    </row>
    <row r="3295" spans="1:13" x14ac:dyDescent="0.25">
      <c r="A3295" t="str">
        <f t="shared" si="351"/>
        <v/>
      </c>
      <c r="B3295">
        <f t="shared" si="352"/>
        <v>0</v>
      </c>
      <c r="C3295" t="str">
        <f>IF(ISBLANK('dein eigenes'!$A837),"",'dein eigenes'!A837)</f>
        <v/>
      </c>
      <c r="D3295" t="str">
        <f>IF(ISBLANK('dein eigenes'!$A837),"",'dein eigenes'!B837)</f>
        <v/>
      </c>
      <c r="E3295" t="str">
        <f>IF(ISBLANK('dein eigenes'!$A837),"",'dein eigenes'!C837)</f>
        <v/>
      </c>
      <c r="F3295" t="str">
        <f>IF(ISBLANK('dein eigenes'!$A837),"",'dein eigenes'!D837)</f>
        <v/>
      </c>
      <c r="G3295" t="str">
        <f>IF(ISBLANK('dein eigenes'!$A837),"",'dein eigenes'!E837)</f>
        <v/>
      </c>
      <c r="H3295" t="str">
        <f>IF(ISBLANK('dein eigenes'!$A837),"",'dein eigenes'!F837)</f>
        <v/>
      </c>
      <c r="I3295" t="str">
        <f>IF(ISBLANK('dein eigenes'!$A837),"",'dein eigenes'!G837)</f>
        <v/>
      </c>
      <c r="J3295" t="str">
        <f>IF(ISBLANK('dein eigenes'!$A837),"",'dein eigenes'!H837)</f>
        <v/>
      </c>
      <c r="K3295" t="str">
        <f>IF(ISBLANK('dein eigenes'!$A837),"",'dein eigenes'!I837)</f>
        <v/>
      </c>
      <c r="L3295" t="str">
        <f>IF(ISBLANK('dein eigenes'!$A837),"",'dein eigenes'!J837)</f>
        <v/>
      </c>
      <c r="M3295" s="64">
        <f t="shared" si="350"/>
        <v>0</v>
      </c>
    </row>
    <row r="3296" spans="1:13" x14ac:dyDescent="0.25">
      <c r="A3296" t="str">
        <f t="shared" si="351"/>
        <v/>
      </c>
      <c r="B3296">
        <f t="shared" si="352"/>
        <v>0</v>
      </c>
      <c r="C3296" t="str">
        <f>IF(ISBLANK('dein eigenes'!$A838),"",'dein eigenes'!A838)</f>
        <v/>
      </c>
      <c r="D3296" t="str">
        <f>IF(ISBLANK('dein eigenes'!$A838),"",'dein eigenes'!B838)</f>
        <v/>
      </c>
      <c r="E3296" t="str">
        <f>IF(ISBLANK('dein eigenes'!$A838),"",'dein eigenes'!C838)</f>
        <v/>
      </c>
      <c r="F3296" t="str">
        <f>IF(ISBLANK('dein eigenes'!$A838),"",'dein eigenes'!D838)</f>
        <v/>
      </c>
      <c r="G3296" t="str">
        <f>IF(ISBLANK('dein eigenes'!$A838),"",'dein eigenes'!E838)</f>
        <v/>
      </c>
      <c r="H3296" t="str">
        <f>IF(ISBLANK('dein eigenes'!$A838),"",'dein eigenes'!F838)</f>
        <v/>
      </c>
      <c r="I3296" t="str">
        <f>IF(ISBLANK('dein eigenes'!$A838),"",'dein eigenes'!G838)</f>
        <v/>
      </c>
      <c r="J3296" t="str">
        <f>IF(ISBLANK('dein eigenes'!$A838),"",'dein eigenes'!H838)</f>
        <v/>
      </c>
      <c r="K3296" t="str">
        <f>IF(ISBLANK('dein eigenes'!$A838),"",'dein eigenes'!I838)</f>
        <v/>
      </c>
      <c r="L3296" t="str">
        <f>IF(ISBLANK('dein eigenes'!$A838),"",'dein eigenes'!J838)</f>
        <v/>
      </c>
      <c r="M3296" s="64">
        <f t="shared" si="350"/>
        <v>0</v>
      </c>
    </row>
    <row r="3297" spans="1:13" x14ac:dyDescent="0.25">
      <c r="A3297" t="str">
        <f t="shared" si="351"/>
        <v/>
      </c>
      <c r="B3297">
        <f t="shared" si="352"/>
        <v>0</v>
      </c>
      <c r="C3297" t="str">
        <f>IF(ISBLANK('dein eigenes'!$A839),"",'dein eigenes'!A839)</f>
        <v/>
      </c>
      <c r="D3297" t="str">
        <f>IF(ISBLANK('dein eigenes'!$A839),"",'dein eigenes'!B839)</f>
        <v/>
      </c>
      <c r="E3297" t="str">
        <f>IF(ISBLANK('dein eigenes'!$A839),"",'dein eigenes'!C839)</f>
        <v/>
      </c>
      <c r="F3297" t="str">
        <f>IF(ISBLANK('dein eigenes'!$A839),"",'dein eigenes'!D839)</f>
        <v/>
      </c>
      <c r="G3297" t="str">
        <f>IF(ISBLANK('dein eigenes'!$A839),"",'dein eigenes'!E839)</f>
        <v/>
      </c>
      <c r="H3297" t="str">
        <f>IF(ISBLANK('dein eigenes'!$A839),"",'dein eigenes'!F839)</f>
        <v/>
      </c>
      <c r="I3297" t="str">
        <f>IF(ISBLANK('dein eigenes'!$A839),"",'dein eigenes'!G839)</f>
        <v/>
      </c>
      <c r="J3297" t="str">
        <f>IF(ISBLANK('dein eigenes'!$A839),"",'dein eigenes'!H839)</f>
        <v/>
      </c>
      <c r="K3297" t="str">
        <f>IF(ISBLANK('dein eigenes'!$A839),"",'dein eigenes'!I839)</f>
        <v/>
      </c>
      <c r="L3297" t="str">
        <f>IF(ISBLANK('dein eigenes'!$A839),"",'dein eigenes'!J839)</f>
        <v/>
      </c>
      <c r="M3297" s="64">
        <f t="shared" si="350"/>
        <v>0</v>
      </c>
    </row>
    <row r="3298" spans="1:13" x14ac:dyDescent="0.25">
      <c r="A3298" t="str">
        <f t="shared" si="351"/>
        <v/>
      </c>
      <c r="B3298">
        <f t="shared" si="352"/>
        <v>0</v>
      </c>
      <c r="C3298" t="str">
        <f>IF(ISBLANK('dein eigenes'!$A840),"",'dein eigenes'!A840)</f>
        <v/>
      </c>
      <c r="D3298" t="str">
        <f>IF(ISBLANK('dein eigenes'!$A840),"",'dein eigenes'!B840)</f>
        <v/>
      </c>
      <c r="E3298" t="str">
        <f>IF(ISBLANK('dein eigenes'!$A840),"",'dein eigenes'!C840)</f>
        <v/>
      </c>
      <c r="F3298" t="str">
        <f>IF(ISBLANK('dein eigenes'!$A840),"",'dein eigenes'!D840)</f>
        <v/>
      </c>
      <c r="G3298" t="str">
        <f>IF(ISBLANK('dein eigenes'!$A840),"",'dein eigenes'!E840)</f>
        <v/>
      </c>
      <c r="H3298" t="str">
        <f>IF(ISBLANK('dein eigenes'!$A840),"",'dein eigenes'!F840)</f>
        <v/>
      </c>
      <c r="I3298" t="str">
        <f>IF(ISBLANK('dein eigenes'!$A840),"",'dein eigenes'!G840)</f>
        <v/>
      </c>
      <c r="J3298" t="str">
        <f>IF(ISBLANK('dein eigenes'!$A840),"",'dein eigenes'!H840)</f>
        <v/>
      </c>
      <c r="K3298" t="str">
        <f>IF(ISBLANK('dein eigenes'!$A840),"",'dein eigenes'!I840)</f>
        <v/>
      </c>
      <c r="L3298" t="str">
        <f>IF(ISBLANK('dein eigenes'!$A840),"",'dein eigenes'!J840)</f>
        <v/>
      </c>
      <c r="M3298" s="64">
        <f t="shared" si="350"/>
        <v>0</v>
      </c>
    </row>
    <row r="3299" spans="1:13" x14ac:dyDescent="0.25">
      <c r="A3299" t="str">
        <f t="shared" si="351"/>
        <v/>
      </c>
      <c r="B3299">
        <f t="shared" si="352"/>
        <v>0</v>
      </c>
      <c r="C3299" t="str">
        <f>IF(ISBLANK('dein eigenes'!$A841),"",'dein eigenes'!A841)</f>
        <v/>
      </c>
      <c r="D3299" t="str">
        <f>IF(ISBLANK('dein eigenes'!$A841),"",'dein eigenes'!B841)</f>
        <v/>
      </c>
      <c r="E3299" t="str">
        <f>IF(ISBLANK('dein eigenes'!$A841),"",'dein eigenes'!C841)</f>
        <v/>
      </c>
      <c r="F3299" t="str">
        <f>IF(ISBLANK('dein eigenes'!$A841),"",'dein eigenes'!D841)</f>
        <v/>
      </c>
      <c r="G3299" t="str">
        <f>IF(ISBLANK('dein eigenes'!$A841),"",'dein eigenes'!E841)</f>
        <v/>
      </c>
      <c r="H3299" t="str">
        <f>IF(ISBLANK('dein eigenes'!$A841),"",'dein eigenes'!F841)</f>
        <v/>
      </c>
      <c r="I3299" t="str">
        <f>IF(ISBLANK('dein eigenes'!$A841),"",'dein eigenes'!G841)</f>
        <v/>
      </c>
      <c r="J3299" t="str">
        <f>IF(ISBLANK('dein eigenes'!$A841),"",'dein eigenes'!H841)</f>
        <v/>
      </c>
      <c r="K3299" t="str">
        <f>IF(ISBLANK('dein eigenes'!$A841),"",'dein eigenes'!I841)</f>
        <v/>
      </c>
      <c r="L3299" t="str">
        <f>IF(ISBLANK('dein eigenes'!$A841),"",'dein eigenes'!J841)</f>
        <v/>
      </c>
      <c r="M3299" s="64">
        <f t="shared" si="350"/>
        <v>0</v>
      </c>
    </row>
    <row r="3300" spans="1:13" x14ac:dyDescent="0.25">
      <c r="A3300" t="str">
        <f t="shared" si="351"/>
        <v/>
      </c>
      <c r="B3300">
        <f t="shared" si="352"/>
        <v>0</v>
      </c>
      <c r="C3300" t="str">
        <f>IF(ISBLANK('dein eigenes'!$A842),"",'dein eigenes'!A842)</f>
        <v/>
      </c>
      <c r="D3300" t="str">
        <f>IF(ISBLANK('dein eigenes'!$A842),"",'dein eigenes'!B842)</f>
        <v/>
      </c>
      <c r="E3300" t="str">
        <f>IF(ISBLANK('dein eigenes'!$A842),"",'dein eigenes'!C842)</f>
        <v/>
      </c>
      <c r="F3300" t="str">
        <f>IF(ISBLANK('dein eigenes'!$A842),"",'dein eigenes'!D842)</f>
        <v/>
      </c>
      <c r="G3300" t="str">
        <f>IF(ISBLANK('dein eigenes'!$A842),"",'dein eigenes'!E842)</f>
        <v/>
      </c>
      <c r="H3300" t="str">
        <f>IF(ISBLANK('dein eigenes'!$A842),"",'dein eigenes'!F842)</f>
        <v/>
      </c>
      <c r="I3300" t="str">
        <f>IF(ISBLANK('dein eigenes'!$A842),"",'dein eigenes'!G842)</f>
        <v/>
      </c>
      <c r="J3300" t="str">
        <f>IF(ISBLANK('dein eigenes'!$A842),"",'dein eigenes'!H842)</f>
        <v/>
      </c>
      <c r="K3300" t="str">
        <f>IF(ISBLANK('dein eigenes'!$A842),"",'dein eigenes'!I842)</f>
        <v/>
      </c>
      <c r="L3300" t="str">
        <f>IF(ISBLANK('dein eigenes'!$A842),"",'dein eigenes'!J842)</f>
        <v/>
      </c>
      <c r="M3300" s="64">
        <f t="shared" si="350"/>
        <v>0</v>
      </c>
    </row>
    <row r="3301" spans="1:13" x14ac:dyDescent="0.25">
      <c r="A3301" t="str">
        <f t="shared" si="351"/>
        <v/>
      </c>
      <c r="B3301">
        <f t="shared" si="352"/>
        <v>0</v>
      </c>
      <c r="C3301" t="str">
        <f>IF(ISBLANK('dein eigenes'!$A843),"",'dein eigenes'!A843)</f>
        <v/>
      </c>
      <c r="D3301" t="str">
        <f>IF(ISBLANK('dein eigenes'!$A843),"",'dein eigenes'!B843)</f>
        <v/>
      </c>
      <c r="E3301" t="str">
        <f>IF(ISBLANK('dein eigenes'!$A843),"",'dein eigenes'!C843)</f>
        <v/>
      </c>
      <c r="F3301" t="str">
        <f>IF(ISBLANK('dein eigenes'!$A843),"",'dein eigenes'!D843)</f>
        <v/>
      </c>
      <c r="G3301" t="str">
        <f>IF(ISBLANK('dein eigenes'!$A843),"",'dein eigenes'!E843)</f>
        <v/>
      </c>
      <c r="H3301" t="str">
        <f>IF(ISBLANK('dein eigenes'!$A843),"",'dein eigenes'!F843)</f>
        <v/>
      </c>
      <c r="I3301" t="str">
        <f>IF(ISBLANK('dein eigenes'!$A843),"",'dein eigenes'!G843)</f>
        <v/>
      </c>
      <c r="J3301" t="str">
        <f>IF(ISBLANK('dein eigenes'!$A843),"",'dein eigenes'!H843)</f>
        <v/>
      </c>
      <c r="K3301" t="str">
        <f>IF(ISBLANK('dein eigenes'!$A843),"",'dein eigenes'!I843)</f>
        <v/>
      </c>
      <c r="L3301" t="str">
        <f>IF(ISBLANK('dein eigenes'!$A843),"",'dein eigenes'!J843)</f>
        <v/>
      </c>
      <c r="M3301" s="64">
        <f t="shared" si="350"/>
        <v>0</v>
      </c>
    </row>
    <row r="3302" spans="1:13" x14ac:dyDescent="0.25">
      <c r="A3302" t="str">
        <f t="shared" si="351"/>
        <v/>
      </c>
      <c r="B3302">
        <f t="shared" si="352"/>
        <v>0</v>
      </c>
      <c r="C3302" t="str">
        <f>IF(ISBLANK('dein eigenes'!$A844),"",'dein eigenes'!A844)</f>
        <v/>
      </c>
      <c r="D3302" t="str">
        <f>IF(ISBLANK('dein eigenes'!$A844),"",'dein eigenes'!B844)</f>
        <v/>
      </c>
      <c r="E3302" t="str">
        <f>IF(ISBLANK('dein eigenes'!$A844),"",'dein eigenes'!C844)</f>
        <v/>
      </c>
      <c r="F3302" t="str">
        <f>IF(ISBLANK('dein eigenes'!$A844),"",'dein eigenes'!D844)</f>
        <v/>
      </c>
      <c r="G3302" t="str">
        <f>IF(ISBLANK('dein eigenes'!$A844),"",'dein eigenes'!E844)</f>
        <v/>
      </c>
      <c r="H3302" t="str">
        <f>IF(ISBLANK('dein eigenes'!$A844),"",'dein eigenes'!F844)</f>
        <v/>
      </c>
      <c r="I3302" t="str">
        <f>IF(ISBLANK('dein eigenes'!$A844),"",'dein eigenes'!G844)</f>
        <v/>
      </c>
      <c r="J3302" t="str">
        <f>IF(ISBLANK('dein eigenes'!$A844),"",'dein eigenes'!H844)</f>
        <v/>
      </c>
      <c r="K3302" t="str">
        <f>IF(ISBLANK('dein eigenes'!$A844),"",'dein eigenes'!I844)</f>
        <v/>
      </c>
      <c r="L3302" t="str">
        <f>IF(ISBLANK('dein eigenes'!$A844),"",'dein eigenes'!J844)</f>
        <v/>
      </c>
      <c r="M3302" s="64">
        <f t="shared" si="350"/>
        <v>0</v>
      </c>
    </row>
    <row r="3303" spans="1:13" x14ac:dyDescent="0.25">
      <c r="A3303" t="str">
        <f t="shared" si="351"/>
        <v/>
      </c>
      <c r="B3303">
        <f t="shared" si="352"/>
        <v>0</v>
      </c>
      <c r="C3303" t="str">
        <f>IF(ISBLANK('dein eigenes'!$A845),"",'dein eigenes'!A845)</f>
        <v/>
      </c>
      <c r="D3303" t="str">
        <f>IF(ISBLANK('dein eigenes'!$A845),"",'dein eigenes'!B845)</f>
        <v/>
      </c>
      <c r="E3303" t="str">
        <f>IF(ISBLANK('dein eigenes'!$A845),"",'dein eigenes'!C845)</f>
        <v/>
      </c>
      <c r="F3303" t="str">
        <f>IF(ISBLANK('dein eigenes'!$A845),"",'dein eigenes'!D845)</f>
        <v/>
      </c>
      <c r="G3303" t="str">
        <f>IF(ISBLANK('dein eigenes'!$A845),"",'dein eigenes'!E845)</f>
        <v/>
      </c>
      <c r="H3303" t="str">
        <f>IF(ISBLANK('dein eigenes'!$A845),"",'dein eigenes'!F845)</f>
        <v/>
      </c>
      <c r="I3303" t="str">
        <f>IF(ISBLANK('dein eigenes'!$A845),"",'dein eigenes'!G845)</f>
        <v/>
      </c>
      <c r="J3303" t="str">
        <f>IF(ISBLANK('dein eigenes'!$A845),"",'dein eigenes'!H845)</f>
        <v/>
      </c>
      <c r="K3303" t="str">
        <f>IF(ISBLANK('dein eigenes'!$A845),"",'dein eigenes'!I845)</f>
        <v/>
      </c>
      <c r="L3303" t="str">
        <f>IF(ISBLANK('dein eigenes'!$A845),"",'dein eigenes'!J845)</f>
        <v/>
      </c>
      <c r="M3303" s="64">
        <f t="shared" si="350"/>
        <v>0</v>
      </c>
    </row>
    <row r="3304" spans="1:13" x14ac:dyDescent="0.25">
      <c r="A3304" t="str">
        <f t="shared" si="351"/>
        <v/>
      </c>
      <c r="B3304">
        <f t="shared" si="352"/>
        <v>0</v>
      </c>
      <c r="C3304" t="str">
        <f>IF(ISBLANK('dein eigenes'!$A846),"",'dein eigenes'!A846)</f>
        <v/>
      </c>
      <c r="D3304" t="str">
        <f>IF(ISBLANK('dein eigenes'!$A846),"",'dein eigenes'!B846)</f>
        <v/>
      </c>
      <c r="E3304" t="str">
        <f>IF(ISBLANK('dein eigenes'!$A846),"",'dein eigenes'!C846)</f>
        <v/>
      </c>
      <c r="F3304" t="str">
        <f>IF(ISBLANK('dein eigenes'!$A846),"",'dein eigenes'!D846)</f>
        <v/>
      </c>
      <c r="G3304" t="str">
        <f>IF(ISBLANK('dein eigenes'!$A846),"",'dein eigenes'!E846)</f>
        <v/>
      </c>
      <c r="H3304" t="str">
        <f>IF(ISBLANK('dein eigenes'!$A846),"",'dein eigenes'!F846)</f>
        <v/>
      </c>
      <c r="I3304" t="str">
        <f>IF(ISBLANK('dein eigenes'!$A846),"",'dein eigenes'!G846)</f>
        <v/>
      </c>
      <c r="J3304" t="str">
        <f>IF(ISBLANK('dein eigenes'!$A846),"",'dein eigenes'!H846)</f>
        <v/>
      </c>
      <c r="K3304" t="str">
        <f>IF(ISBLANK('dein eigenes'!$A846),"",'dein eigenes'!I846)</f>
        <v/>
      </c>
      <c r="L3304" t="str">
        <f>IF(ISBLANK('dein eigenes'!$A846),"",'dein eigenes'!J846)</f>
        <v/>
      </c>
      <c r="M3304" s="64">
        <f t="shared" si="350"/>
        <v>0</v>
      </c>
    </row>
    <row r="3305" spans="1:13" x14ac:dyDescent="0.25">
      <c r="A3305" t="str">
        <f t="shared" si="351"/>
        <v/>
      </c>
      <c r="B3305">
        <f t="shared" si="352"/>
        <v>0</v>
      </c>
      <c r="C3305" t="str">
        <f>IF(ISBLANK('dein eigenes'!$A847),"",'dein eigenes'!A847)</f>
        <v/>
      </c>
      <c r="D3305" t="str">
        <f>IF(ISBLANK('dein eigenes'!$A847),"",'dein eigenes'!B847)</f>
        <v/>
      </c>
      <c r="E3305" t="str">
        <f>IF(ISBLANK('dein eigenes'!$A847),"",'dein eigenes'!C847)</f>
        <v/>
      </c>
      <c r="F3305" t="str">
        <f>IF(ISBLANK('dein eigenes'!$A847),"",'dein eigenes'!D847)</f>
        <v/>
      </c>
      <c r="G3305" t="str">
        <f>IF(ISBLANK('dein eigenes'!$A847),"",'dein eigenes'!E847)</f>
        <v/>
      </c>
      <c r="H3305" t="str">
        <f>IF(ISBLANK('dein eigenes'!$A847),"",'dein eigenes'!F847)</f>
        <v/>
      </c>
      <c r="I3305" t="str">
        <f>IF(ISBLANK('dein eigenes'!$A847),"",'dein eigenes'!G847)</f>
        <v/>
      </c>
      <c r="J3305" t="str">
        <f>IF(ISBLANK('dein eigenes'!$A847),"",'dein eigenes'!H847)</f>
        <v/>
      </c>
      <c r="K3305" t="str">
        <f>IF(ISBLANK('dein eigenes'!$A847),"",'dein eigenes'!I847)</f>
        <v/>
      </c>
      <c r="L3305" t="str">
        <f>IF(ISBLANK('dein eigenes'!$A847),"",'dein eigenes'!J847)</f>
        <v/>
      </c>
      <c r="M3305" s="64">
        <f t="shared" si="350"/>
        <v>0</v>
      </c>
    </row>
    <row r="3306" spans="1:13" x14ac:dyDescent="0.25">
      <c r="A3306" t="str">
        <f t="shared" si="351"/>
        <v/>
      </c>
      <c r="B3306">
        <f t="shared" si="352"/>
        <v>0</v>
      </c>
      <c r="C3306" t="str">
        <f>IF(ISBLANK('dein eigenes'!$A848),"",'dein eigenes'!A848)</f>
        <v/>
      </c>
      <c r="D3306" t="str">
        <f>IF(ISBLANK('dein eigenes'!$A848),"",'dein eigenes'!B848)</f>
        <v/>
      </c>
      <c r="E3306" t="str">
        <f>IF(ISBLANK('dein eigenes'!$A848),"",'dein eigenes'!C848)</f>
        <v/>
      </c>
      <c r="F3306" t="str">
        <f>IF(ISBLANK('dein eigenes'!$A848),"",'dein eigenes'!D848)</f>
        <v/>
      </c>
      <c r="G3306" t="str">
        <f>IF(ISBLANK('dein eigenes'!$A848),"",'dein eigenes'!E848)</f>
        <v/>
      </c>
      <c r="H3306" t="str">
        <f>IF(ISBLANK('dein eigenes'!$A848),"",'dein eigenes'!F848)</f>
        <v/>
      </c>
      <c r="I3306" t="str">
        <f>IF(ISBLANK('dein eigenes'!$A848),"",'dein eigenes'!G848)</f>
        <v/>
      </c>
      <c r="J3306" t="str">
        <f>IF(ISBLANK('dein eigenes'!$A848),"",'dein eigenes'!H848)</f>
        <v/>
      </c>
      <c r="K3306" t="str">
        <f>IF(ISBLANK('dein eigenes'!$A848),"",'dein eigenes'!I848)</f>
        <v/>
      </c>
      <c r="L3306" t="str">
        <f>IF(ISBLANK('dein eigenes'!$A848),"",'dein eigenes'!J848)</f>
        <v/>
      </c>
      <c r="M3306" s="64">
        <f t="shared" si="350"/>
        <v>0</v>
      </c>
    </row>
    <row r="3307" spans="1:13" x14ac:dyDescent="0.25">
      <c r="A3307" t="str">
        <f t="shared" si="351"/>
        <v/>
      </c>
      <c r="B3307">
        <f t="shared" si="352"/>
        <v>0</v>
      </c>
      <c r="C3307" t="str">
        <f>IF(ISBLANK('dein eigenes'!$A849),"",'dein eigenes'!A849)</f>
        <v/>
      </c>
      <c r="D3307" t="str">
        <f>IF(ISBLANK('dein eigenes'!$A849),"",'dein eigenes'!B849)</f>
        <v/>
      </c>
      <c r="E3307" t="str">
        <f>IF(ISBLANK('dein eigenes'!$A849),"",'dein eigenes'!C849)</f>
        <v/>
      </c>
      <c r="F3307" t="str">
        <f>IF(ISBLANK('dein eigenes'!$A849),"",'dein eigenes'!D849)</f>
        <v/>
      </c>
      <c r="G3307" t="str">
        <f>IF(ISBLANK('dein eigenes'!$A849),"",'dein eigenes'!E849)</f>
        <v/>
      </c>
      <c r="H3307" t="str">
        <f>IF(ISBLANK('dein eigenes'!$A849),"",'dein eigenes'!F849)</f>
        <v/>
      </c>
      <c r="I3307" t="str">
        <f>IF(ISBLANK('dein eigenes'!$A849),"",'dein eigenes'!G849)</f>
        <v/>
      </c>
      <c r="J3307" t="str">
        <f>IF(ISBLANK('dein eigenes'!$A849),"",'dein eigenes'!H849)</f>
        <v/>
      </c>
      <c r="K3307" t="str">
        <f>IF(ISBLANK('dein eigenes'!$A849),"",'dein eigenes'!I849)</f>
        <v/>
      </c>
      <c r="L3307" t="str">
        <f>IF(ISBLANK('dein eigenes'!$A849),"",'dein eigenes'!J849)</f>
        <v/>
      </c>
      <c r="M3307" s="64">
        <f t="shared" si="350"/>
        <v>0</v>
      </c>
    </row>
    <row r="3308" spans="1:13" x14ac:dyDescent="0.25">
      <c r="A3308" t="str">
        <f t="shared" si="351"/>
        <v/>
      </c>
      <c r="B3308">
        <f t="shared" si="352"/>
        <v>0</v>
      </c>
      <c r="C3308" t="str">
        <f>IF(ISBLANK('dein eigenes'!$A850),"",'dein eigenes'!A850)</f>
        <v/>
      </c>
      <c r="D3308" t="str">
        <f>IF(ISBLANK('dein eigenes'!$A850),"",'dein eigenes'!B850)</f>
        <v/>
      </c>
      <c r="E3308" t="str">
        <f>IF(ISBLANK('dein eigenes'!$A850),"",'dein eigenes'!C850)</f>
        <v/>
      </c>
      <c r="F3308" t="str">
        <f>IF(ISBLANK('dein eigenes'!$A850),"",'dein eigenes'!D850)</f>
        <v/>
      </c>
      <c r="G3308" t="str">
        <f>IF(ISBLANK('dein eigenes'!$A850),"",'dein eigenes'!E850)</f>
        <v/>
      </c>
      <c r="H3308" t="str">
        <f>IF(ISBLANK('dein eigenes'!$A850),"",'dein eigenes'!F850)</f>
        <v/>
      </c>
      <c r="I3308" t="str">
        <f>IF(ISBLANK('dein eigenes'!$A850),"",'dein eigenes'!G850)</f>
        <v/>
      </c>
      <c r="J3308" t="str">
        <f>IF(ISBLANK('dein eigenes'!$A850),"",'dein eigenes'!H850)</f>
        <v/>
      </c>
      <c r="K3308" t="str">
        <f>IF(ISBLANK('dein eigenes'!$A850),"",'dein eigenes'!I850)</f>
        <v/>
      </c>
      <c r="L3308" t="str">
        <f>IF(ISBLANK('dein eigenes'!$A850),"",'dein eigenes'!J850)</f>
        <v/>
      </c>
      <c r="M3308" s="64">
        <f t="shared" si="350"/>
        <v>0</v>
      </c>
    </row>
    <row r="3309" spans="1:13" x14ac:dyDescent="0.25">
      <c r="A3309" t="str">
        <f t="shared" si="351"/>
        <v/>
      </c>
      <c r="B3309">
        <f t="shared" si="352"/>
        <v>0</v>
      </c>
      <c r="C3309" t="str">
        <f>IF(ISBLANK('dein eigenes'!$A851),"",'dein eigenes'!A851)</f>
        <v/>
      </c>
      <c r="D3309" t="str">
        <f>IF(ISBLANK('dein eigenes'!$A851),"",'dein eigenes'!B851)</f>
        <v/>
      </c>
      <c r="E3309" t="str">
        <f>IF(ISBLANK('dein eigenes'!$A851),"",'dein eigenes'!C851)</f>
        <v/>
      </c>
      <c r="F3309" t="str">
        <f>IF(ISBLANK('dein eigenes'!$A851),"",'dein eigenes'!D851)</f>
        <v/>
      </c>
      <c r="G3309" t="str">
        <f>IF(ISBLANK('dein eigenes'!$A851),"",'dein eigenes'!E851)</f>
        <v/>
      </c>
      <c r="H3309" t="str">
        <f>IF(ISBLANK('dein eigenes'!$A851),"",'dein eigenes'!F851)</f>
        <v/>
      </c>
      <c r="I3309" t="str">
        <f>IF(ISBLANK('dein eigenes'!$A851),"",'dein eigenes'!G851)</f>
        <v/>
      </c>
      <c r="J3309" t="str">
        <f>IF(ISBLANK('dein eigenes'!$A851),"",'dein eigenes'!H851)</f>
        <v/>
      </c>
      <c r="K3309" t="str">
        <f>IF(ISBLANK('dein eigenes'!$A851),"",'dein eigenes'!I851)</f>
        <v/>
      </c>
      <c r="L3309" t="str">
        <f>IF(ISBLANK('dein eigenes'!$A851),"",'dein eigenes'!J851)</f>
        <v/>
      </c>
      <c r="M3309" s="64">
        <f t="shared" si="350"/>
        <v>0</v>
      </c>
    </row>
    <row r="3310" spans="1:13" x14ac:dyDescent="0.25">
      <c r="A3310" t="str">
        <f t="shared" si="351"/>
        <v/>
      </c>
      <c r="B3310">
        <f t="shared" si="352"/>
        <v>0</v>
      </c>
      <c r="C3310" t="str">
        <f>IF(ISBLANK('dein eigenes'!$A852),"",'dein eigenes'!A852)</f>
        <v/>
      </c>
      <c r="D3310" t="str">
        <f>IF(ISBLANK('dein eigenes'!$A852),"",'dein eigenes'!B852)</f>
        <v/>
      </c>
      <c r="E3310" t="str">
        <f>IF(ISBLANK('dein eigenes'!$A852),"",'dein eigenes'!C852)</f>
        <v/>
      </c>
      <c r="F3310" t="str">
        <f>IF(ISBLANK('dein eigenes'!$A852),"",'dein eigenes'!D852)</f>
        <v/>
      </c>
      <c r="G3310" t="str">
        <f>IF(ISBLANK('dein eigenes'!$A852),"",'dein eigenes'!E852)</f>
        <v/>
      </c>
      <c r="H3310" t="str">
        <f>IF(ISBLANK('dein eigenes'!$A852),"",'dein eigenes'!F852)</f>
        <v/>
      </c>
      <c r="I3310" t="str">
        <f>IF(ISBLANK('dein eigenes'!$A852),"",'dein eigenes'!G852)</f>
        <v/>
      </c>
      <c r="J3310" t="str">
        <f>IF(ISBLANK('dein eigenes'!$A852),"",'dein eigenes'!H852)</f>
        <v/>
      </c>
      <c r="K3310" t="str">
        <f>IF(ISBLANK('dein eigenes'!$A852),"",'dein eigenes'!I852)</f>
        <v/>
      </c>
      <c r="L3310" t="str">
        <f>IF(ISBLANK('dein eigenes'!$A852),"",'dein eigenes'!J852)</f>
        <v/>
      </c>
      <c r="M3310" s="64">
        <f t="shared" si="350"/>
        <v>0</v>
      </c>
    </row>
    <row r="3311" spans="1:13" x14ac:dyDescent="0.25">
      <c r="A3311" t="str">
        <f t="shared" si="351"/>
        <v/>
      </c>
      <c r="B3311">
        <f t="shared" si="352"/>
        <v>0</v>
      </c>
      <c r="C3311" t="str">
        <f>IF(ISBLANK('dein eigenes'!$A853),"",'dein eigenes'!A853)</f>
        <v/>
      </c>
      <c r="D3311" t="str">
        <f>IF(ISBLANK('dein eigenes'!$A853),"",'dein eigenes'!B853)</f>
        <v/>
      </c>
      <c r="E3311" t="str">
        <f>IF(ISBLANK('dein eigenes'!$A853),"",'dein eigenes'!C853)</f>
        <v/>
      </c>
      <c r="F3311" t="str">
        <f>IF(ISBLANK('dein eigenes'!$A853),"",'dein eigenes'!D853)</f>
        <v/>
      </c>
      <c r="G3311" t="str">
        <f>IF(ISBLANK('dein eigenes'!$A853),"",'dein eigenes'!E853)</f>
        <v/>
      </c>
      <c r="H3311" t="str">
        <f>IF(ISBLANK('dein eigenes'!$A853),"",'dein eigenes'!F853)</f>
        <v/>
      </c>
      <c r="I3311" t="str">
        <f>IF(ISBLANK('dein eigenes'!$A853),"",'dein eigenes'!G853)</f>
        <v/>
      </c>
      <c r="J3311" t="str">
        <f>IF(ISBLANK('dein eigenes'!$A853),"",'dein eigenes'!H853)</f>
        <v/>
      </c>
      <c r="K3311" t="str">
        <f>IF(ISBLANK('dein eigenes'!$A853),"",'dein eigenes'!I853)</f>
        <v/>
      </c>
      <c r="L3311" t="str">
        <f>IF(ISBLANK('dein eigenes'!$A853),"",'dein eigenes'!J853)</f>
        <v/>
      </c>
      <c r="M3311" s="64">
        <f t="shared" si="350"/>
        <v>0</v>
      </c>
    </row>
    <row r="3312" spans="1:13" x14ac:dyDescent="0.25">
      <c r="A3312" t="str">
        <f t="shared" si="351"/>
        <v/>
      </c>
      <c r="B3312">
        <f t="shared" si="352"/>
        <v>0</v>
      </c>
      <c r="C3312" t="str">
        <f>IF(ISBLANK('dein eigenes'!$A854),"",'dein eigenes'!A854)</f>
        <v/>
      </c>
      <c r="D3312" t="str">
        <f>IF(ISBLANK('dein eigenes'!$A854),"",'dein eigenes'!B854)</f>
        <v/>
      </c>
      <c r="E3312" t="str">
        <f>IF(ISBLANK('dein eigenes'!$A854),"",'dein eigenes'!C854)</f>
        <v/>
      </c>
      <c r="F3312" t="str">
        <f>IF(ISBLANK('dein eigenes'!$A854),"",'dein eigenes'!D854)</f>
        <v/>
      </c>
      <c r="G3312" t="str">
        <f>IF(ISBLANK('dein eigenes'!$A854),"",'dein eigenes'!E854)</f>
        <v/>
      </c>
      <c r="H3312" t="str">
        <f>IF(ISBLANK('dein eigenes'!$A854),"",'dein eigenes'!F854)</f>
        <v/>
      </c>
      <c r="I3312" t="str">
        <f>IF(ISBLANK('dein eigenes'!$A854),"",'dein eigenes'!G854)</f>
        <v/>
      </c>
      <c r="J3312" t="str">
        <f>IF(ISBLANK('dein eigenes'!$A854),"",'dein eigenes'!H854)</f>
        <v/>
      </c>
      <c r="K3312" t="str">
        <f>IF(ISBLANK('dein eigenes'!$A854),"",'dein eigenes'!I854)</f>
        <v/>
      </c>
      <c r="L3312" t="str">
        <f>IF(ISBLANK('dein eigenes'!$A854),"",'dein eigenes'!J854)</f>
        <v/>
      </c>
      <c r="M3312" s="64">
        <f t="shared" si="350"/>
        <v>0</v>
      </c>
    </row>
    <row r="3313" spans="1:13" x14ac:dyDescent="0.25">
      <c r="A3313" t="str">
        <f t="shared" si="351"/>
        <v/>
      </c>
      <c r="B3313">
        <f t="shared" si="352"/>
        <v>0</v>
      </c>
      <c r="C3313" t="str">
        <f>IF(ISBLANK('dein eigenes'!$A855),"",'dein eigenes'!A855)</f>
        <v/>
      </c>
      <c r="D3313" t="str">
        <f>IF(ISBLANK('dein eigenes'!$A855),"",'dein eigenes'!B855)</f>
        <v/>
      </c>
      <c r="E3313" t="str">
        <f>IF(ISBLANK('dein eigenes'!$A855),"",'dein eigenes'!C855)</f>
        <v/>
      </c>
      <c r="F3313" t="str">
        <f>IF(ISBLANK('dein eigenes'!$A855),"",'dein eigenes'!D855)</f>
        <v/>
      </c>
      <c r="G3313" t="str">
        <f>IF(ISBLANK('dein eigenes'!$A855),"",'dein eigenes'!E855)</f>
        <v/>
      </c>
      <c r="H3313" t="str">
        <f>IF(ISBLANK('dein eigenes'!$A855),"",'dein eigenes'!F855)</f>
        <v/>
      </c>
      <c r="I3313" t="str">
        <f>IF(ISBLANK('dein eigenes'!$A855),"",'dein eigenes'!G855)</f>
        <v/>
      </c>
      <c r="J3313" t="str">
        <f>IF(ISBLANK('dein eigenes'!$A855),"",'dein eigenes'!H855)</f>
        <v/>
      </c>
      <c r="K3313" t="str">
        <f>IF(ISBLANK('dein eigenes'!$A855),"",'dein eigenes'!I855)</f>
        <v/>
      </c>
      <c r="L3313" t="str">
        <f>IF(ISBLANK('dein eigenes'!$A855),"",'dein eigenes'!J855)</f>
        <v/>
      </c>
      <c r="M3313" s="64">
        <f t="shared" si="350"/>
        <v>0</v>
      </c>
    </row>
    <row r="3314" spans="1:13" x14ac:dyDescent="0.25">
      <c r="A3314" t="str">
        <f t="shared" si="351"/>
        <v/>
      </c>
      <c r="B3314">
        <f t="shared" si="352"/>
        <v>0</v>
      </c>
      <c r="C3314" t="str">
        <f>IF(ISBLANK('dein eigenes'!$A856),"",'dein eigenes'!A856)</f>
        <v/>
      </c>
      <c r="D3314" t="str">
        <f>IF(ISBLANK('dein eigenes'!$A856),"",'dein eigenes'!B856)</f>
        <v/>
      </c>
      <c r="E3314" t="str">
        <f>IF(ISBLANK('dein eigenes'!$A856),"",'dein eigenes'!C856)</f>
        <v/>
      </c>
      <c r="F3314" t="str">
        <f>IF(ISBLANK('dein eigenes'!$A856),"",'dein eigenes'!D856)</f>
        <v/>
      </c>
      <c r="G3314" t="str">
        <f>IF(ISBLANK('dein eigenes'!$A856),"",'dein eigenes'!E856)</f>
        <v/>
      </c>
      <c r="H3314" t="str">
        <f>IF(ISBLANK('dein eigenes'!$A856),"",'dein eigenes'!F856)</f>
        <v/>
      </c>
      <c r="I3314" t="str">
        <f>IF(ISBLANK('dein eigenes'!$A856),"",'dein eigenes'!G856)</f>
        <v/>
      </c>
      <c r="J3314" t="str">
        <f>IF(ISBLANK('dein eigenes'!$A856),"",'dein eigenes'!H856)</f>
        <v/>
      </c>
      <c r="K3314" t="str">
        <f>IF(ISBLANK('dein eigenes'!$A856),"",'dein eigenes'!I856)</f>
        <v/>
      </c>
      <c r="L3314" t="str">
        <f>IF(ISBLANK('dein eigenes'!$A856),"",'dein eigenes'!J856)</f>
        <v/>
      </c>
      <c r="M3314" s="64">
        <f t="shared" si="350"/>
        <v>0</v>
      </c>
    </row>
    <row r="3315" spans="1:13" x14ac:dyDescent="0.25">
      <c r="A3315" t="str">
        <f t="shared" si="351"/>
        <v/>
      </c>
      <c r="B3315">
        <f t="shared" si="352"/>
        <v>0</v>
      </c>
      <c r="C3315" t="str">
        <f>IF(ISBLANK('dein eigenes'!$A857),"",'dein eigenes'!A857)</f>
        <v/>
      </c>
      <c r="D3315" t="str">
        <f>IF(ISBLANK('dein eigenes'!$A857),"",'dein eigenes'!B857)</f>
        <v/>
      </c>
      <c r="E3315" t="str">
        <f>IF(ISBLANK('dein eigenes'!$A857),"",'dein eigenes'!C857)</f>
        <v/>
      </c>
      <c r="F3315" t="str">
        <f>IF(ISBLANK('dein eigenes'!$A857),"",'dein eigenes'!D857)</f>
        <v/>
      </c>
      <c r="G3315" t="str">
        <f>IF(ISBLANK('dein eigenes'!$A857),"",'dein eigenes'!E857)</f>
        <v/>
      </c>
      <c r="H3315" t="str">
        <f>IF(ISBLANK('dein eigenes'!$A857),"",'dein eigenes'!F857)</f>
        <v/>
      </c>
      <c r="I3315" t="str">
        <f>IF(ISBLANK('dein eigenes'!$A857),"",'dein eigenes'!G857)</f>
        <v/>
      </c>
      <c r="J3315" t="str">
        <f>IF(ISBLANK('dein eigenes'!$A857),"",'dein eigenes'!H857)</f>
        <v/>
      </c>
      <c r="K3315" t="str">
        <f>IF(ISBLANK('dein eigenes'!$A857),"",'dein eigenes'!I857)</f>
        <v/>
      </c>
      <c r="L3315" t="str">
        <f>IF(ISBLANK('dein eigenes'!$A857),"",'dein eigenes'!J857)</f>
        <v/>
      </c>
      <c r="M3315" s="64">
        <f t="shared" si="350"/>
        <v>0</v>
      </c>
    </row>
    <row r="3316" spans="1:13" x14ac:dyDescent="0.25">
      <c r="A3316" t="str">
        <f t="shared" si="351"/>
        <v/>
      </c>
      <c r="B3316">
        <f t="shared" si="352"/>
        <v>0</v>
      </c>
      <c r="C3316" t="str">
        <f>IF(ISBLANK('dein eigenes'!$A858),"",'dein eigenes'!A858)</f>
        <v/>
      </c>
      <c r="D3316" t="str">
        <f>IF(ISBLANK('dein eigenes'!$A858),"",'dein eigenes'!B858)</f>
        <v/>
      </c>
      <c r="E3316" t="str">
        <f>IF(ISBLANK('dein eigenes'!$A858),"",'dein eigenes'!C858)</f>
        <v/>
      </c>
      <c r="F3316" t="str">
        <f>IF(ISBLANK('dein eigenes'!$A858),"",'dein eigenes'!D858)</f>
        <v/>
      </c>
      <c r="G3316" t="str">
        <f>IF(ISBLANK('dein eigenes'!$A858),"",'dein eigenes'!E858)</f>
        <v/>
      </c>
      <c r="H3316" t="str">
        <f>IF(ISBLANK('dein eigenes'!$A858),"",'dein eigenes'!F858)</f>
        <v/>
      </c>
      <c r="I3316" t="str">
        <f>IF(ISBLANK('dein eigenes'!$A858),"",'dein eigenes'!G858)</f>
        <v/>
      </c>
      <c r="J3316" t="str">
        <f>IF(ISBLANK('dein eigenes'!$A858),"",'dein eigenes'!H858)</f>
        <v/>
      </c>
      <c r="K3316" t="str">
        <f>IF(ISBLANK('dein eigenes'!$A858),"",'dein eigenes'!I858)</f>
        <v/>
      </c>
      <c r="L3316" t="str">
        <f>IF(ISBLANK('dein eigenes'!$A858),"",'dein eigenes'!J858)</f>
        <v/>
      </c>
      <c r="M3316" s="64">
        <f t="shared" si="350"/>
        <v>0</v>
      </c>
    </row>
    <row r="3317" spans="1:13" x14ac:dyDescent="0.25">
      <c r="A3317" t="str">
        <f t="shared" si="351"/>
        <v/>
      </c>
      <c r="B3317">
        <f t="shared" si="352"/>
        <v>0</v>
      </c>
      <c r="C3317" t="str">
        <f>IF(ISBLANK('dein eigenes'!$A859),"",'dein eigenes'!A859)</f>
        <v/>
      </c>
      <c r="D3317" t="str">
        <f>IF(ISBLANK('dein eigenes'!$A859),"",'dein eigenes'!B859)</f>
        <v/>
      </c>
      <c r="E3317" t="str">
        <f>IF(ISBLANK('dein eigenes'!$A859),"",'dein eigenes'!C859)</f>
        <v/>
      </c>
      <c r="F3317" t="str">
        <f>IF(ISBLANK('dein eigenes'!$A859),"",'dein eigenes'!D859)</f>
        <v/>
      </c>
      <c r="G3317" t="str">
        <f>IF(ISBLANK('dein eigenes'!$A859),"",'dein eigenes'!E859)</f>
        <v/>
      </c>
      <c r="H3317" t="str">
        <f>IF(ISBLANK('dein eigenes'!$A859),"",'dein eigenes'!F859)</f>
        <v/>
      </c>
      <c r="I3317" t="str">
        <f>IF(ISBLANK('dein eigenes'!$A859),"",'dein eigenes'!G859)</f>
        <v/>
      </c>
      <c r="J3317" t="str">
        <f>IF(ISBLANK('dein eigenes'!$A859),"",'dein eigenes'!H859)</f>
        <v/>
      </c>
      <c r="K3317" t="str">
        <f>IF(ISBLANK('dein eigenes'!$A859),"",'dein eigenes'!I859)</f>
        <v/>
      </c>
      <c r="L3317" t="str">
        <f>IF(ISBLANK('dein eigenes'!$A859),"",'dein eigenes'!J859)</f>
        <v/>
      </c>
      <c r="M3317" s="64">
        <f t="shared" si="350"/>
        <v>0</v>
      </c>
    </row>
    <row r="3318" spans="1:13" x14ac:dyDescent="0.25">
      <c r="A3318" t="str">
        <f t="shared" si="351"/>
        <v/>
      </c>
      <c r="B3318">
        <f t="shared" si="352"/>
        <v>0</v>
      </c>
      <c r="C3318" t="str">
        <f>IF(ISBLANK('dein eigenes'!$A860),"",'dein eigenes'!A860)</f>
        <v/>
      </c>
      <c r="D3318" t="str">
        <f>IF(ISBLANK('dein eigenes'!$A860),"",'dein eigenes'!B860)</f>
        <v/>
      </c>
      <c r="E3318" t="str">
        <f>IF(ISBLANK('dein eigenes'!$A860),"",'dein eigenes'!C860)</f>
        <v/>
      </c>
      <c r="F3318" t="str">
        <f>IF(ISBLANK('dein eigenes'!$A860),"",'dein eigenes'!D860)</f>
        <v/>
      </c>
      <c r="G3318" t="str">
        <f>IF(ISBLANK('dein eigenes'!$A860),"",'dein eigenes'!E860)</f>
        <v/>
      </c>
      <c r="H3318" t="str">
        <f>IF(ISBLANK('dein eigenes'!$A860),"",'dein eigenes'!F860)</f>
        <v/>
      </c>
      <c r="I3318" t="str">
        <f>IF(ISBLANK('dein eigenes'!$A860),"",'dein eigenes'!G860)</f>
        <v/>
      </c>
      <c r="J3318" t="str">
        <f>IF(ISBLANK('dein eigenes'!$A860),"",'dein eigenes'!H860)</f>
        <v/>
      </c>
      <c r="K3318" t="str">
        <f>IF(ISBLANK('dein eigenes'!$A860),"",'dein eigenes'!I860)</f>
        <v/>
      </c>
      <c r="L3318" t="str">
        <f>IF(ISBLANK('dein eigenes'!$A860),"",'dein eigenes'!J860)</f>
        <v/>
      </c>
      <c r="M3318" s="64">
        <f t="shared" si="350"/>
        <v>0</v>
      </c>
    </row>
    <row r="3319" spans="1:13" x14ac:dyDescent="0.25">
      <c r="A3319" t="str">
        <f t="shared" si="351"/>
        <v/>
      </c>
      <c r="B3319">
        <f t="shared" si="352"/>
        <v>0</v>
      </c>
      <c r="C3319" t="str">
        <f>IF(ISBLANK('dein eigenes'!$A861),"",'dein eigenes'!A861)</f>
        <v/>
      </c>
      <c r="D3319" t="str">
        <f>IF(ISBLANK('dein eigenes'!$A861),"",'dein eigenes'!B861)</f>
        <v/>
      </c>
      <c r="E3319" t="str">
        <f>IF(ISBLANK('dein eigenes'!$A861),"",'dein eigenes'!C861)</f>
        <v/>
      </c>
      <c r="F3319" t="str">
        <f>IF(ISBLANK('dein eigenes'!$A861),"",'dein eigenes'!D861)</f>
        <v/>
      </c>
      <c r="G3319" t="str">
        <f>IF(ISBLANK('dein eigenes'!$A861),"",'dein eigenes'!E861)</f>
        <v/>
      </c>
      <c r="H3319" t="str">
        <f>IF(ISBLANK('dein eigenes'!$A861),"",'dein eigenes'!F861)</f>
        <v/>
      </c>
      <c r="I3319" t="str">
        <f>IF(ISBLANK('dein eigenes'!$A861),"",'dein eigenes'!G861)</f>
        <v/>
      </c>
      <c r="J3319" t="str">
        <f>IF(ISBLANK('dein eigenes'!$A861),"",'dein eigenes'!H861)</f>
        <v/>
      </c>
      <c r="K3319" t="str">
        <f>IF(ISBLANK('dein eigenes'!$A861),"",'dein eigenes'!I861)</f>
        <v/>
      </c>
      <c r="L3319" t="str">
        <f>IF(ISBLANK('dein eigenes'!$A861),"",'dein eigenes'!J861)</f>
        <v/>
      </c>
      <c r="M3319" s="64">
        <f t="shared" si="350"/>
        <v>0</v>
      </c>
    </row>
    <row r="3320" spans="1:13" x14ac:dyDescent="0.25">
      <c r="A3320" t="str">
        <f t="shared" si="351"/>
        <v/>
      </c>
      <c r="B3320">
        <f t="shared" si="352"/>
        <v>0</v>
      </c>
      <c r="C3320" t="str">
        <f>IF(ISBLANK('dein eigenes'!$A862),"",'dein eigenes'!A862)</f>
        <v/>
      </c>
      <c r="D3320" t="str">
        <f>IF(ISBLANK('dein eigenes'!$A862),"",'dein eigenes'!B862)</f>
        <v/>
      </c>
      <c r="E3320" t="str">
        <f>IF(ISBLANK('dein eigenes'!$A862),"",'dein eigenes'!C862)</f>
        <v/>
      </c>
      <c r="F3320" t="str">
        <f>IF(ISBLANK('dein eigenes'!$A862),"",'dein eigenes'!D862)</f>
        <v/>
      </c>
      <c r="G3320" t="str">
        <f>IF(ISBLANK('dein eigenes'!$A862),"",'dein eigenes'!E862)</f>
        <v/>
      </c>
      <c r="H3320" t="str">
        <f>IF(ISBLANK('dein eigenes'!$A862),"",'dein eigenes'!F862)</f>
        <v/>
      </c>
      <c r="I3320" t="str">
        <f>IF(ISBLANK('dein eigenes'!$A862),"",'dein eigenes'!G862)</f>
        <v/>
      </c>
      <c r="J3320" t="str">
        <f>IF(ISBLANK('dein eigenes'!$A862),"",'dein eigenes'!H862)</f>
        <v/>
      </c>
      <c r="K3320" t="str">
        <f>IF(ISBLANK('dein eigenes'!$A862),"",'dein eigenes'!I862)</f>
        <v/>
      </c>
      <c r="L3320" t="str">
        <f>IF(ISBLANK('dein eigenes'!$A862),"",'dein eigenes'!J862)</f>
        <v/>
      </c>
      <c r="M3320" s="64">
        <f t="shared" si="350"/>
        <v>0</v>
      </c>
    </row>
    <row r="3321" spans="1:13" x14ac:dyDescent="0.25">
      <c r="A3321" t="str">
        <f t="shared" si="351"/>
        <v/>
      </c>
      <c r="B3321">
        <f t="shared" si="352"/>
        <v>0</v>
      </c>
      <c r="C3321" t="str">
        <f>IF(ISBLANK('dein eigenes'!$A863),"",'dein eigenes'!A863)</f>
        <v/>
      </c>
      <c r="D3321" t="str">
        <f>IF(ISBLANK('dein eigenes'!$A863),"",'dein eigenes'!B863)</f>
        <v/>
      </c>
      <c r="E3321" t="str">
        <f>IF(ISBLANK('dein eigenes'!$A863),"",'dein eigenes'!C863)</f>
        <v/>
      </c>
      <c r="F3321" t="str">
        <f>IF(ISBLANK('dein eigenes'!$A863),"",'dein eigenes'!D863)</f>
        <v/>
      </c>
      <c r="G3321" t="str">
        <f>IF(ISBLANK('dein eigenes'!$A863),"",'dein eigenes'!E863)</f>
        <v/>
      </c>
      <c r="H3321" t="str">
        <f>IF(ISBLANK('dein eigenes'!$A863),"",'dein eigenes'!F863)</f>
        <v/>
      </c>
      <c r="I3321" t="str">
        <f>IF(ISBLANK('dein eigenes'!$A863),"",'dein eigenes'!G863)</f>
        <v/>
      </c>
      <c r="J3321" t="str">
        <f>IF(ISBLANK('dein eigenes'!$A863),"",'dein eigenes'!H863)</f>
        <v/>
      </c>
      <c r="K3321" t="str">
        <f>IF(ISBLANK('dein eigenes'!$A863),"",'dein eigenes'!I863)</f>
        <v/>
      </c>
      <c r="L3321" t="str">
        <f>IF(ISBLANK('dein eigenes'!$A863),"",'dein eigenes'!J863)</f>
        <v/>
      </c>
      <c r="M3321" s="64">
        <f t="shared" si="350"/>
        <v>0</v>
      </c>
    </row>
    <row r="3322" spans="1:13" x14ac:dyDescent="0.25">
      <c r="A3322" t="str">
        <f t="shared" si="351"/>
        <v/>
      </c>
      <c r="B3322">
        <f t="shared" si="352"/>
        <v>0</v>
      </c>
      <c r="C3322" t="str">
        <f>IF(ISBLANK('dein eigenes'!$A864),"",'dein eigenes'!A864)</f>
        <v/>
      </c>
      <c r="D3322" t="str">
        <f>IF(ISBLANK('dein eigenes'!$A864),"",'dein eigenes'!B864)</f>
        <v/>
      </c>
      <c r="E3322" t="str">
        <f>IF(ISBLANK('dein eigenes'!$A864),"",'dein eigenes'!C864)</f>
        <v/>
      </c>
      <c r="F3322" t="str">
        <f>IF(ISBLANK('dein eigenes'!$A864),"",'dein eigenes'!D864)</f>
        <v/>
      </c>
      <c r="G3322" t="str">
        <f>IF(ISBLANK('dein eigenes'!$A864),"",'dein eigenes'!E864)</f>
        <v/>
      </c>
      <c r="H3322" t="str">
        <f>IF(ISBLANK('dein eigenes'!$A864),"",'dein eigenes'!F864)</f>
        <v/>
      </c>
      <c r="I3322" t="str">
        <f>IF(ISBLANK('dein eigenes'!$A864),"",'dein eigenes'!G864)</f>
        <v/>
      </c>
      <c r="J3322" t="str">
        <f>IF(ISBLANK('dein eigenes'!$A864),"",'dein eigenes'!H864)</f>
        <v/>
      </c>
      <c r="K3322" t="str">
        <f>IF(ISBLANK('dein eigenes'!$A864),"",'dein eigenes'!I864)</f>
        <v/>
      </c>
      <c r="L3322" t="str">
        <f>IF(ISBLANK('dein eigenes'!$A864),"",'dein eigenes'!J864)</f>
        <v/>
      </c>
      <c r="M3322" s="64">
        <f t="shared" si="350"/>
        <v>0</v>
      </c>
    </row>
    <row r="3323" spans="1:13" x14ac:dyDescent="0.25">
      <c r="A3323" t="str">
        <f t="shared" si="351"/>
        <v/>
      </c>
      <c r="B3323">
        <f t="shared" si="352"/>
        <v>0</v>
      </c>
      <c r="C3323" t="str">
        <f>IF(ISBLANK('dein eigenes'!$A865),"",'dein eigenes'!A865)</f>
        <v/>
      </c>
      <c r="D3323" t="str">
        <f>IF(ISBLANK('dein eigenes'!$A865),"",'dein eigenes'!B865)</f>
        <v/>
      </c>
      <c r="E3323" t="str">
        <f>IF(ISBLANK('dein eigenes'!$A865),"",'dein eigenes'!C865)</f>
        <v/>
      </c>
      <c r="F3323" t="str">
        <f>IF(ISBLANK('dein eigenes'!$A865),"",'dein eigenes'!D865)</f>
        <v/>
      </c>
      <c r="G3323" t="str">
        <f>IF(ISBLANK('dein eigenes'!$A865),"",'dein eigenes'!E865)</f>
        <v/>
      </c>
      <c r="H3323" t="str">
        <f>IF(ISBLANK('dein eigenes'!$A865),"",'dein eigenes'!F865)</f>
        <v/>
      </c>
      <c r="I3323" t="str">
        <f>IF(ISBLANK('dein eigenes'!$A865),"",'dein eigenes'!G865)</f>
        <v/>
      </c>
      <c r="J3323" t="str">
        <f>IF(ISBLANK('dein eigenes'!$A865),"",'dein eigenes'!H865)</f>
        <v/>
      </c>
      <c r="K3323" t="str">
        <f>IF(ISBLANK('dein eigenes'!$A865),"",'dein eigenes'!I865)</f>
        <v/>
      </c>
      <c r="L3323" t="str">
        <f>IF(ISBLANK('dein eigenes'!$A865),"",'dein eigenes'!J865)</f>
        <v/>
      </c>
      <c r="M3323" s="64">
        <f t="shared" si="350"/>
        <v>0</v>
      </c>
    </row>
    <row r="3324" spans="1:13" x14ac:dyDescent="0.25">
      <c r="A3324" t="str">
        <f t="shared" si="351"/>
        <v/>
      </c>
      <c r="B3324">
        <f t="shared" si="352"/>
        <v>0</v>
      </c>
      <c r="C3324" t="str">
        <f>IF(ISBLANK('dein eigenes'!$A866),"",'dein eigenes'!A866)</f>
        <v/>
      </c>
      <c r="D3324" t="str">
        <f>IF(ISBLANK('dein eigenes'!$A866),"",'dein eigenes'!B866)</f>
        <v/>
      </c>
      <c r="E3324" t="str">
        <f>IF(ISBLANK('dein eigenes'!$A866),"",'dein eigenes'!C866)</f>
        <v/>
      </c>
      <c r="F3324" t="str">
        <f>IF(ISBLANK('dein eigenes'!$A866),"",'dein eigenes'!D866)</f>
        <v/>
      </c>
      <c r="G3324" t="str">
        <f>IF(ISBLANK('dein eigenes'!$A866),"",'dein eigenes'!E866)</f>
        <v/>
      </c>
      <c r="H3324" t="str">
        <f>IF(ISBLANK('dein eigenes'!$A866),"",'dein eigenes'!F866)</f>
        <v/>
      </c>
      <c r="I3324" t="str">
        <f>IF(ISBLANK('dein eigenes'!$A866),"",'dein eigenes'!G866)</f>
        <v/>
      </c>
      <c r="J3324" t="str">
        <f>IF(ISBLANK('dein eigenes'!$A866),"",'dein eigenes'!H866)</f>
        <v/>
      </c>
      <c r="K3324" t="str">
        <f>IF(ISBLANK('dein eigenes'!$A866),"",'dein eigenes'!I866)</f>
        <v/>
      </c>
      <c r="L3324" t="str">
        <f>IF(ISBLANK('dein eigenes'!$A866),"",'dein eigenes'!J866)</f>
        <v/>
      </c>
      <c r="M3324" s="64">
        <f t="shared" si="350"/>
        <v>0</v>
      </c>
    </row>
    <row r="3325" spans="1:13" x14ac:dyDescent="0.25">
      <c r="A3325" t="str">
        <f t="shared" si="351"/>
        <v/>
      </c>
      <c r="B3325">
        <f t="shared" si="352"/>
        <v>0</v>
      </c>
      <c r="C3325" t="str">
        <f>IF(ISBLANK('dein eigenes'!$A867),"",'dein eigenes'!A867)</f>
        <v/>
      </c>
      <c r="D3325" t="str">
        <f>IF(ISBLANK('dein eigenes'!$A867),"",'dein eigenes'!B867)</f>
        <v/>
      </c>
      <c r="E3325" t="str">
        <f>IF(ISBLANK('dein eigenes'!$A867),"",'dein eigenes'!C867)</f>
        <v/>
      </c>
      <c r="F3325" t="str">
        <f>IF(ISBLANK('dein eigenes'!$A867),"",'dein eigenes'!D867)</f>
        <v/>
      </c>
      <c r="G3325" t="str">
        <f>IF(ISBLANK('dein eigenes'!$A867),"",'dein eigenes'!E867)</f>
        <v/>
      </c>
      <c r="H3325" t="str">
        <f>IF(ISBLANK('dein eigenes'!$A867),"",'dein eigenes'!F867)</f>
        <v/>
      </c>
      <c r="I3325" t="str">
        <f>IF(ISBLANK('dein eigenes'!$A867),"",'dein eigenes'!G867)</f>
        <v/>
      </c>
      <c r="J3325" t="str">
        <f>IF(ISBLANK('dein eigenes'!$A867),"",'dein eigenes'!H867)</f>
        <v/>
      </c>
      <c r="K3325" t="str">
        <f>IF(ISBLANK('dein eigenes'!$A867),"",'dein eigenes'!I867)</f>
        <v/>
      </c>
      <c r="L3325" t="str">
        <f>IF(ISBLANK('dein eigenes'!$A867),"",'dein eigenes'!J867)</f>
        <v/>
      </c>
      <c r="M3325" s="64">
        <f t="shared" si="350"/>
        <v>0</v>
      </c>
    </row>
    <row r="3326" spans="1:13" x14ac:dyDescent="0.25">
      <c r="A3326" t="str">
        <f t="shared" si="351"/>
        <v/>
      </c>
      <c r="B3326">
        <f t="shared" si="352"/>
        <v>0</v>
      </c>
      <c r="C3326" t="str">
        <f>IF(ISBLANK('dein eigenes'!$A868),"",'dein eigenes'!A868)</f>
        <v/>
      </c>
      <c r="D3326" t="str">
        <f>IF(ISBLANK('dein eigenes'!$A868),"",'dein eigenes'!B868)</f>
        <v/>
      </c>
      <c r="E3326" t="str">
        <f>IF(ISBLANK('dein eigenes'!$A868),"",'dein eigenes'!C868)</f>
        <v/>
      </c>
      <c r="F3326" t="str">
        <f>IF(ISBLANK('dein eigenes'!$A868),"",'dein eigenes'!D868)</f>
        <v/>
      </c>
      <c r="G3326" t="str">
        <f>IF(ISBLANK('dein eigenes'!$A868),"",'dein eigenes'!E868)</f>
        <v/>
      </c>
      <c r="H3326" t="str">
        <f>IF(ISBLANK('dein eigenes'!$A868),"",'dein eigenes'!F868)</f>
        <v/>
      </c>
      <c r="I3326" t="str">
        <f>IF(ISBLANK('dein eigenes'!$A868),"",'dein eigenes'!G868)</f>
        <v/>
      </c>
      <c r="J3326" t="str">
        <f>IF(ISBLANK('dein eigenes'!$A868),"",'dein eigenes'!H868)</f>
        <v/>
      </c>
      <c r="K3326" t="str">
        <f>IF(ISBLANK('dein eigenes'!$A868),"",'dein eigenes'!I868)</f>
        <v/>
      </c>
      <c r="L3326" t="str">
        <f>IF(ISBLANK('dein eigenes'!$A868),"",'dein eigenes'!J868)</f>
        <v/>
      </c>
      <c r="M3326" s="64">
        <f t="shared" si="350"/>
        <v>0</v>
      </c>
    </row>
    <row r="3327" spans="1:13" x14ac:dyDescent="0.25">
      <c r="A3327" t="str">
        <f t="shared" si="351"/>
        <v/>
      </c>
      <c r="B3327">
        <f t="shared" si="352"/>
        <v>0</v>
      </c>
      <c r="C3327" t="str">
        <f>IF(ISBLANK('dein eigenes'!$A869),"",'dein eigenes'!A869)</f>
        <v/>
      </c>
      <c r="D3327" t="str">
        <f>IF(ISBLANK('dein eigenes'!$A869),"",'dein eigenes'!B869)</f>
        <v/>
      </c>
      <c r="E3327" t="str">
        <f>IF(ISBLANK('dein eigenes'!$A869),"",'dein eigenes'!C869)</f>
        <v/>
      </c>
      <c r="F3327" t="str">
        <f>IF(ISBLANK('dein eigenes'!$A869),"",'dein eigenes'!D869)</f>
        <v/>
      </c>
      <c r="G3327" t="str">
        <f>IF(ISBLANK('dein eigenes'!$A869),"",'dein eigenes'!E869)</f>
        <v/>
      </c>
      <c r="H3327" t="str">
        <f>IF(ISBLANK('dein eigenes'!$A869),"",'dein eigenes'!F869)</f>
        <v/>
      </c>
      <c r="I3327" t="str">
        <f>IF(ISBLANK('dein eigenes'!$A869),"",'dein eigenes'!G869)</f>
        <v/>
      </c>
      <c r="J3327" t="str">
        <f>IF(ISBLANK('dein eigenes'!$A869),"",'dein eigenes'!H869)</f>
        <v/>
      </c>
      <c r="K3327" t="str">
        <f>IF(ISBLANK('dein eigenes'!$A869),"",'dein eigenes'!I869)</f>
        <v/>
      </c>
      <c r="L3327" t="str">
        <f>IF(ISBLANK('dein eigenes'!$A869),"",'dein eigenes'!J869)</f>
        <v/>
      </c>
      <c r="M3327" s="64">
        <f t="shared" si="350"/>
        <v>0</v>
      </c>
    </row>
    <row r="3328" spans="1:13" x14ac:dyDescent="0.25">
      <c r="A3328" t="str">
        <f t="shared" si="351"/>
        <v/>
      </c>
      <c r="B3328">
        <f t="shared" si="352"/>
        <v>0</v>
      </c>
      <c r="C3328" t="str">
        <f>IF(ISBLANK('dein eigenes'!$A870),"",'dein eigenes'!A870)</f>
        <v/>
      </c>
      <c r="D3328" t="str">
        <f>IF(ISBLANK('dein eigenes'!$A870),"",'dein eigenes'!B870)</f>
        <v/>
      </c>
      <c r="E3328" t="str">
        <f>IF(ISBLANK('dein eigenes'!$A870),"",'dein eigenes'!C870)</f>
        <v/>
      </c>
      <c r="F3328" t="str">
        <f>IF(ISBLANK('dein eigenes'!$A870),"",'dein eigenes'!D870)</f>
        <v/>
      </c>
      <c r="G3328" t="str">
        <f>IF(ISBLANK('dein eigenes'!$A870),"",'dein eigenes'!E870)</f>
        <v/>
      </c>
      <c r="H3328" t="str">
        <f>IF(ISBLANK('dein eigenes'!$A870),"",'dein eigenes'!F870)</f>
        <v/>
      </c>
      <c r="I3328" t="str">
        <f>IF(ISBLANK('dein eigenes'!$A870),"",'dein eigenes'!G870)</f>
        <v/>
      </c>
      <c r="J3328" t="str">
        <f>IF(ISBLANK('dein eigenes'!$A870),"",'dein eigenes'!H870)</f>
        <v/>
      </c>
      <c r="K3328" t="str">
        <f>IF(ISBLANK('dein eigenes'!$A870),"",'dein eigenes'!I870)</f>
        <v/>
      </c>
      <c r="L3328" t="str">
        <f>IF(ISBLANK('dein eigenes'!$A870),"",'dein eigenes'!J870)</f>
        <v/>
      </c>
      <c r="M3328" s="64">
        <f t="shared" si="350"/>
        <v>0</v>
      </c>
    </row>
    <row r="3329" spans="1:13" x14ac:dyDescent="0.25">
      <c r="A3329" t="str">
        <f t="shared" si="351"/>
        <v/>
      </c>
      <c r="B3329">
        <f t="shared" si="352"/>
        <v>0</v>
      </c>
      <c r="C3329" t="str">
        <f>IF(ISBLANK('dein eigenes'!$A871),"",'dein eigenes'!A871)</f>
        <v/>
      </c>
      <c r="D3329" t="str">
        <f>IF(ISBLANK('dein eigenes'!$A871),"",'dein eigenes'!B871)</f>
        <v/>
      </c>
      <c r="E3329" t="str">
        <f>IF(ISBLANK('dein eigenes'!$A871),"",'dein eigenes'!C871)</f>
        <v/>
      </c>
      <c r="F3329" t="str">
        <f>IF(ISBLANK('dein eigenes'!$A871),"",'dein eigenes'!D871)</f>
        <v/>
      </c>
      <c r="G3329" t="str">
        <f>IF(ISBLANK('dein eigenes'!$A871),"",'dein eigenes'!E871)</f>
        <v/>
      </c>
      <c r="H3329" t="str">
        <f>IF(ISBLANK('dein eigenes'!$A871),"",'dein eigenes'!F871)</f>
        <v/>
      </c>
      <c r="I3329" t="str">
        <f>IF(ISBLANK('dein eigenes'!$A871),"",'dein eigenes'!G871)</f>
        <v/>
      </c>
      <c r="J3329" t="str">
        <f>IF(ISBLANK('dein eigenes'!$A871),"",'dein eigenes'!H871)</f>
        <v/>
      </c>
      <c r="K3329" t="str">
        <f>IF(ISBLANK('dein eigenes'!$A871),"",'dein eigenes'!I871)</f>
        <v/>
      </c>
      <c r="L3329" t="str">
        <f>IF(ISBLANK('dein eigenes'!$A871),"",'dein eigenes'!J871)</f>
        <v/>
      </c>
      <c r="M3329" s="64">
        <f t="shared" si="350"/>
        <v>0</v>
      </c>
    </row>
    <row r="3330" spans="1:13" x14ac:dyDescent="0.25">
      <c r="A3330" t="str">
        <f t="shared" si="351"/>
        <v/>
      </c>
      <c r="B3330">
        <f t="shared" si="352"/>
        <v>0</v>
      </c>
      <c r="C3330" t="str">
        <f>IF(ISBLANK('dein eigenes'!$A872),"",'dein eigenes'!A872)</f>
        <v/>
      </c>
      <c r="D3330" t="str">
        <f>IF(ISBLANK('dein eigenes'!$A872),"",'dein eigenes'!B872)</f>
        <v/>
      </c>
      <c r="E3330" t="str">
        <f>IF(ISBLANK('dein eigenes'!$A872),"",'dein eigenes'!C872)</f>
        <v/>
      </c>
      <c r="F3330" t="str">
        <f>IF(ISBLANK('dein eigenes'!$A872),"",'dein eigenes'!D872)</f>
        <v/>
      </c>
      <c r="G3330" t="str">
        <f>IF(ISBLANK('dein eigenes'!$A872),"",'dein eigenes'!E872)</f>
        <v/>
      </c>
      <c r="H3330" t="str">
        <f>IF(ISBLANK('dein eigenes'!$A872),"",'dein eigenes'!F872)</f>
        <v/>
      </c>
      <c r="I3330" t="str">
        <f>IF(ISBLANK('dein eigenes'!$A872),"",'dein eigenes'!G872)</f>
        <v/>
      </c>
      <c r="J3330" t="str">
        <f>IF(ISBLANK('dein eigenes'!$A872),"",'dein eigenes'!H872)</f>
        <v/>
      </c>
      <c r="K3330" t="str">
        <f>IF(ISBLANK('dein eigenes'!$A872),"",'dein eigenes'!I872)</f>
        <v/>
      </c>
      <c r="L3330" t="str">
        <f>IF(ISBLANK('dein eigenes'!$A872),"",'dein eigenes'!J872)</f>
        <v/>
      </c>
      <c r="M3330" s="64">
        <f t="shared" si="350"/>
        <v>0</v>
      </c>
    </row>
    <row r="3331" spans="1:13" x14ac:dyDescent="0.25">
      <c r="A3331" t="str">
        <f t="shared" si="351"/>
        <v/>
      </c>
      <c r="B3331">
        <f t="shared" si="352"/>
        <v>0</v>
      </c>
      <c r="C3331" t="str">
        <f>IF(ISBLANK('dein eigenes'!$A873),"",'dein eigenes'!A873)</f>
        <v/>
      </c>
      <c r="D3331" t="str">
        <f>IF(ISBLANK('dein eigenes'!$A873),"",'dein eigenes'!B873)</f>
        <v/>
      </c>
      <c r="E3331" t="str">
        <f>IF(ISBLANK('dein eigenes'!$A873),"",'dein eigenes'!C873)</f>
        <v/>
      </c>
      <c r="F3331" t="str">
        <f>IF(ISBLANK('dein eigenes'!$A873),"",'dein eigenes'!D873)</f>
        <v/>
      </c>
      <c r="G3331" t="str">
        <f>IF(ISBLANK('dein eigenes'!$A873),"",'dein eigenes'!E873)</f>
        <v/>
      </c>
      <c r="H3331" t="str">
        <f>IF(ISBLANK('dein eigenes'!$A873),"",'dein eigenes'!F873)</f>
        <v/>
      </c>
      <c r="I3331" t="str">
        <f>IF(ISBLANK('dein eigenes'!$A873),"",'dein eigenes'!G873)</f>
        <v/>
      </c>
      <c r="J3331" t="str">
        <f>IF(ISBLANK('dein eigenes'!$A873),"",'dein eigenes'!H873)</f>
        <v/>
      </c>
      <c r="K3331" t="str">
        <f>IF(ISBLANK('dein eigenes'!$A873),"",'dein eigenes'!I873)</f>
        <v/>
      </c>
      <c r="L3331" t="str">
        <f>IF(ISBLANK('dein eigenes'!$A873),"",'dein eigenes'!J873)</f>
        <v/>
      </c>
      <c r="M3331" s="64">
        <f t="shared" si="350"/>
        <v>0</v>
      </c>
    </row>
    <row r="3332" spans="1:13" x14ac:dyDescent="0.25">
      <c r="A3332" t="str">
        <f t="shared" si="351"/>
        <v/>
      </c>
      <c r="B3332">
        <f t="shared" si="352"/>
        <v>0</v>
      </c>
      <c r="C3332" t="str">
        <f>IF(ISBLANK('dein eigenes'!$A874),"",'dein eigenes'!A874)</f>
        <v/>
      </c>
      <c r="D3332" t="str">
        <f>IF(ISBLANK('dein eigenes'!$A874),"",'dein eigenes'!B874)</f>
        <v/>
      </c>
      <c r="E3332" t="str">
        <f>IF(ISBLANK('dein eigenes'!$A874),"",'dein eigenes'!C874)</f>
        <v/>
      </c>
      <c r="F3332" t="str">
        <f>IF(ISBLANK('dein eigenes'!$A874),"",'dein eigenes'!D874)</f>
        <v/>
      </c>
      <c r="G3332" t="str">
        <f>IF(ISBLANK('dein eigenes'!$A874),"",'dein eigenes'!E874)</f>
        <v/>
      </c>
      <c r="H3332" t="str">
        <f>IF(ISBLANK('dein eigenes'!$A874),"",'dein eigenes'!F874)</f>
        <v/>
      </c>
      <c r="I3332" t="str">
        <f>IF(ISBLANK('dein eigenes'!$A874),"",'dein eigenes'!G874)</f>
        <v/>
      </c>
      <c r="J3332" t="str">
        <f>IF(ISBLANK('dein eigenes'!$A874),"",'dein eigenes'!H874)</f>
        <v/>
      </c>
      <c r="K3332" t="str">
        <f>IF(ISBLANK('dein eigenes'!$A874),"",'dein eigenes'!I874)</f>
        <v/>
      </c>
      <c r="L3332" t="str">
        <f>IF(ISBLANK('dein eigenes'!$A874),"",'dein eigenes'!J874)</f>
        <v/>
      </c>
      <c r="M3332" s="64">
        <f t="shared" si="350"/>
        <v>0</v>
      </c>
    </row>
    <row r="3333" spans="1:13" x14ac:dyDescent="0.25">
      <c r="A3333" t="str">
        <f t="shared" si="351"/>
        <v/>
      </c>
      <c r="B3333">
        <f t="shared" si="352"/>
        <v>0</v>
      </c>
      <c r="C3333" t="str">
        <f>IF(ISBLANK('dein eigenes'!$A875),"",'dein eigenes'!A875)</f>
        <v/>
      </c>
      <c r="D3333" t="str">
        <f>IF(ISBLANK('dein eigenes'!$A875),"",'dein eigenes'!B875)</f>
        <v/>
      </c>
      <c r="E3333" t="str">
        <f>IF(ISBLANK('dein eigenes'!$A875),"",'dein eigenes'!C875)</f>
        <v/>
      </c>
      <c r="F3333" t="str">
        <f>IF(ISBLANK('dein eigenes'!$A875),"",'dein eigenes'!D875)</f>
        <v/>
      </c>
      <c r="G3333" t="str">
        <f>IF(ISBLANK('dein eigenes'!$A875),"",'dein eigenes'!E875)</f>
        <v/>
      </c>
      <c r="H3333" t="str">
        <f>IF(ISBLANK('dein eigenes'!$A875),"",'dein eigenes'!F875)</f>
        <v/>
      </c>
      <c r="I3333" t="str">
        <f>IF(ISBLANK('dein eigenes'!$A875),"",'dein eigenes'!G875)</f>
        <v/>
      </c>
      <c r="J3333" t="str">
        <f>IF(ISBLANK('dein eigenes'!$A875),"",'dein eigenes'!H875)</f>
        <v/>
      </c>
      <c r="K3333" t="str">
        <f>IF(ISBLANK('dein eigenes'!$A875),"",'dein eigenes'!I875)</f>
        <v/>
      </c>
      <c r="L3333" t="str">
        <f>IF(ISBLANK('dein eigenes'!$A875),"",'dein eigenes'!J875)</f>
        <v/>
      </c>
      <c r="M3333" s="64">
        <f t="shared" si="350"/>
        <v>0</v>
      </c>
    </row>
    <row r="3334" spans="1:13" x14ac:dyDescent="0.25">
      <c r="A3334" t="str">
        <f t="shared" si="351"/>
        <v/>
      </c>
      <c r="B3334">
        <f t="shared" si="352"/>
        <v>0</v>
      </c>
      <c r="C3334" t="str">
        <f>IF(ISBLANK('dein eigenes'!$A876),"",'dein eigenes'!A876)</f>
        <v/>
      </c>
      <c r="D3334" t="str">
        <f>IF(ISBLANK('dein eigenes'!$A876),"",'dein eigenes'!B876)</f>
        <v/>
      </c>
      <c r="E3334" t="str">
        <f>IF(ISBLANK('dein eigenes'!$A876),"",'dein eigenes'!C876)</f>
        <v/>
      </c>
      <c r="F3334" t="str">
        <f>IF(ISBLANK('dein eigenes'!$A876),"",'dein eigenes'!D876)</f>
        <v/>
      </c>
      <c r="G3334" t="str">
        <f>IF(ISBLANK('dein eigenes'!$A876),"",'dein eigenes'!E876)</f>
        <v/>
      </c>
      <c r="H3334" t="str">
        <f>IF(ISBLANK('dein eigenes'!$A876),"",'dein eigenes'!F876)</f>
        <v/>
      </c>
      <c r="I3334" t="str">
        <f>IF(ISBLANK('dein eigenes'!$A876),"",'dein eigenes'!G876)</f>
        <v/>
      </c>
      <c r="J3334" t="str">
        <f>IF(ISBLANK('dein eigenes'!$A876),"",'dein eigenes'!H876)</f>
        <v/>
      </c>
      <c r="K3334" t="str">
        <f>IF(ISBLANK('dein eigenes'!$A876),"",'dein eigenes'!I876)</f>
        <v/>
      </c>
      <c r="L3334" t="str">
        <f>IF(ISBLANK('dein eigenes'!$A876),"",'dein eigenes'!J876)</f>
        <v/>
      </c>
      <c r="M3334" s="64">
        <f t="shared" si="350"/>
        <v>0</v>
      </c>
    </row>
    <row r="3335" spans="1:13" x14ac:dyDescent="0.25">
      <c r="A3335" t="str">
        <f t="shared" si="351"/>
        <v/>
      </c>
      <c r="B3335">
        <f t="shared" si="352"/>
        <v>0</v>
      </c>
      <c r="C3335" t="str">
        <f>IF(ISBLANK('dein eigenes'!$A877),"",'dein eigenes'!A877)</f>
        <v/>
      </c>
      <c r="D3335" t="str">
        <f>IF(ISBLANK('dein eigenes'!$A877),"",'dein eigenes'!B877)</f>
        <v/>
      </c>
      <c r="E3335" t="str">
        <f>IF(ISBLANK('dein eigenes'!$A877),"",'dein eigenes'!C877)</f>
        <v/>
      </c>
      <c r="F3335" t="str">
        <f>IF(ISBLANK('dein eigenes'!$A877),"",'dein eigenes'!D877)</f>
        <v/>
      </c>
      <c r="G3335" t="str">
        <f>IF(ISBLANK('dein eigenes'!$A877),"",'dein eigenes'!E877)</f>
        <v/>
      </c>
      <c r="H3335" t="str">
        <f>IF(ISBLANK('dein eigenes'!$A877),"",'dein eigenes'!F877)</f>
        <v/>
      </c>
      <c r="I3335" t="str">
        <f>IF(ISBLANK('dein eigenes'!$A877),"",'dein eigenes'!G877)</f>
        <v/>
      </c>
      <c r="J3335" t="str">
        <f>IF(ISBLANK('dein eigenes'!$A877),"",'dein eigenes'!H877)</f>
        <v/>
      </c>
      <c r="K3335" t="str">
        <f>IF(ISBLANK('dein eigenes'!$A877),"",'dein eigenes'!I877)</f>
        <v/>
      </c>
      <c r="L3335" t="str">
        <f>IF(ISBLANK('dein eigenes'!$A877),"",'dein eigenes'!J877)</f>
        <v/>
      </c>
      <c r="M3335" s="64">
        <f t="shared" si="350"/>
        <v>0</v>
      </c>
    </row>
    <row r="3336" spans="1:13" x14ac:dyDescent="0.25">
      <c r="A3336" t="str">
        <f t="shared" si="351"/>
        <v/>
      </c>
      <c r="B3336">
        <f t="shared" si="352"/>
        <v>0</v>
      </c>
      <c r="C3336" t="str">
        <f>IF(ISBLANK('dein eigenes'!$A878),"",'dein eigenes'!A878)</f>
        <v/>
      </c>
      <c r="D3336" t="str">
        <f>IF(ISBLANK('dein eigenes'!$A878),"",'dein eigenes'!B878)</f>
        <v/>
      </c>
      <c r="E3336" t="str">
        <f>IF(ISBLANK('dein eigenes'!$A878),"",'dein eigenes'!C878)</f>
        <v/>
      </c>
      <c r="F3336" t="str">
        <f>IF(ISBLANK('dein eigenes'!$A878),"",'dein eigenes'!D878)</f>
        <v/>
      </c>
      <c r="G3336" t="str">
        <f>IF(ISBLANK('dein eigenes'!$A878),"",'dein eigenes'!E878)</f>
        <v/>
      </c>
      <c r="H3336" t="str">
        <f>IF(ISBLANK('dein eigenes'!$A878),"",'dein eigenes'!F878)</f>
        <v/>
      </c>
      <c r="I3336" t="str">
        <f>IF(ISBLANK('dein eigenes'!$A878),"",'dein eigenes'!G878)</f>
        <v/>
      </c>
      <c r="J3336" t="str">
        <f>IF(ISBLANK('dein eigenes'!$A878),"",'dein eigenes'!H878)</f>
        <v/>
      </c>
      <c r="K3336" t="str">
        <f>IF(ISBLANK('dein eigenes'!$A878),"",'dein eigenes'!I878)</f>
        <v/>
      </c>
      <c r="L3336" t="str">
        <f>IF(ISBLANK('dein eigenes'!$A878),"",'dein eigenes'!J878)</f>
        <v/>
      </c>
      <c r="M3336" s="64">
        <f t="shared" si="350"/>
        <v>0</v>
      </c>
    </row>
    <row r="3337" spans="1:13" x14ac:dyDescent="0.25">
      <c r="A3337" t="str">
        <f t="shared" si="351"/>
        <v/>
      </c>
      <c r="B3337">
        <f t="shared" si="352"/>
        <v>0</v>
      </c>
      <c r="C3337" t="str">
        <f>IF(ISBLANK('dein eigenes'!$A879),"",'dein eigenes'!A879)</f>
        <v/>
      </c>
      <c r="D3337" t="str">
        <f>IF(ISBLANK('dein eigenes'!$A879),"",'dein eigenes'!B879)</f>
        <v/>
      </c>
      <c r="E3337" t="str">
        <f>IF(ISBLANK('dein eigenes'!$A879),"",'dein eigenes'!C879)</f>
        <v/>
      </c>
      <c r="F3337" t="str">
        <f>IF(ISBLANK('dein eigenes'!$A879),"",'dein eigenes'!D879)</f>
        <v/>
      </c>
      <c r="G3337" t="str">
        <f>IF(ISBLANK('dein eigenes'!$A879),"",'dein eigenes'!E879)</f>
        <v/>
      </c>
      <c r="H3337" t="str">
        <f>IF(ISBLANK('dein eigenes'!$A879),"",'dein eigenes'!F879)</f>
        <v/>
      </c>
      <c r="I3337" t="str">
        <f>IF(ISBLANK('dein eigenes'!$A879),"",'dein eigenes'!G879)</f>
        <v/>
      </c>
      <c r="J3337" t="str">
        <f>IF(ISBLANK('dein eigenes'!$A879),"",'dein eigenes'!H879)</f>
        <v/>
      </c>
      <c r="K3337" t="str">
        <f>IF(ISBLANK('dein eigenes'!$A879),"",'dein eigenes'!I879)</f>
        <v/>
      </c>
      <c r="L3337" t="str">
        <f>IF(ISBLANK('dein eigenes'!$A879),"",'dein eigenes'!J879)</f>
        <v/>
      </c>
      <c r="M3337" s="64">
        <f t="shared" si="350"/>
        <v>0</v>
      </c>
    </row>
    <row r="3338" spans="1:13" x14ac:dyDescent="0.25">
      <c r="A3338" t="str">
        <f t="shared" si="351"/>
        <v/>
      </c>
      <c r="B3338">
        <f t="shared" si="352"/>
        <v>0</v>
      </c>
      <c r="C3338" t="str">
        <f>IF(ISBLANK('dein eigenes'!$A880),"",'dein eigenes'!A880)</f>
        <v/>
      </c>
      <c r="D3338" t="str">
        <f>IF(ISBLANK('dein eigenes'!$A880),"",'dein eigenes'!B880)</f>
        <v/>
      </c>
      <c r="E3338" t="str">
        <f>IF(ISBLANK('dein eigenes'!$A880),"",'dein eigenes'!C880)</f>
        <v/>
      </c>
      <c r="F3338" t="str">
        <f>IF(ISBLANK('dein eigenes'!$A880),"",'dein eigenes'!D880)</f>
        <v/>
      </c>
      <c r="G3338" t="str">
        <f>IF(ISBLANK('dein eigenes'!$A880),"",'dein eigenes'!E880)</f>
        <v/>
      </c>
      <c r="H3338" t="str">
        <f>IF(ISBLANK('dein eigenes'!$A880),"",'dein eigenes'!F880)</f>
        <v/>
      </c>
      <c r="I3338" t="str">
        <f>IF(ISBLANK('dein eigenes'!$A880),"",'dein eigenes'!G880)</f>
        <v/>
      </c>
      <c r="J3338" t="str">
        <f>IF(ISBLANK('dein eigenes'!$A880),"",'dein eigenes'!H880)</f>
        <v/>
      </c>
      <c r="K3338" t="str">
        <f>IF(ISBLANK('dein eigenes'!$A880),"",'dein eigenes'!I880)</f>
        <v/>
      </c>
      <c r="L3338" t="str">
        <f>IF(ISBLANK('dein eigenes'!$A880),"",'dein eigenes'!J880)</f>
        <v/>
      </c>
      <c r="M3338" s="64">
        <f t="shared" si="350"/>
        <v>0</v>
      </c>
    </row>
    <row r="3339" spans="1:13" x14ac:dyDescent="0.25">
      <c r="A3339" t="str">
        <f t="shared" si="351"/>
        <v/>
      </c>
      <c r="B3339">
        <f t="shared" si="352"/>
        <v>0</v>
      </c>
      <c r="C3339" t="str">
        <f>IF(ISBLANK('dein eigenes'!$A881),"",'dein eigenes'!A881)</f>
        <v/>
      </c>
      <c r="D3339" t="str">
        <f>IF(ISBLANK('dein eigenes'!$A881),"",'dein eigenes'!B881)</f>
        <v/>
      </c>
      <c r="E3339" t="str">
        <f>IF(ISBLANK('dein eigenes'!$A881),"",'dein eigenes'!C881)</f>
        <v/>
      </c>
      <c r="F3339" t="str">
        <f>IF(ISBLANK('dein eigenes'!$A881),"",'dein eigenes'!D881)</f>
        <v/>
      </c>
      <c r="G3339" t="str">
        <f>IF(ISBLANK('dein eigenes'!$A881),"",'dein eigenes'!E881)</f>
        <v/>
      </c>
      <c r="H3339" t="str">
        <f>IF(ISBLANK('dein eigenes'!$A881),"",'dein eigenes'!F881)</f>
        <v/>
      </c>
      <c r="I3339" t="str">
        <f>IF(ISBLANK('dein eigenes'!$A881),"",'dein eigenes'!G881)</f>
        <v/>
      </c>
      <c r="J3339" t="str">
        <f>IF(ISBLANK('dein eigenes'!$A881),"",'dein eigenes'!H881)</f>
        <v/>
      </c>
      <c r="K3339" t="str">
        <f>IF(ISBLANK('dein eigenes'!$A881),"",'dein eigenes'!I881)</f>
        <v/>
      </c>
      <c r="L3339" t="str">
        <f>IF(ISBLANK('dein eigenes'!$A881),"",'dein eigenes'!J881)</f>
        <v/>
      </c>
      <c r="M3339" s="64">
        <f t="shared" si="350"/>
        <v>0</v>
      </c>
    </row>
    <row r="3340" spans="1:13" x14ac:dyDescent="0.25">
      <c r="A3340" t="str">
        <f t="shared" si="351"/>
        <v/>
      </c>
      <c r="B3340">
        <f t="shared" si="352"/>
        <v>0</v>
      </c>
      <c r="C3340" t="str">
        <f>IF(ISBLANK('dein eigenes'!$A882),"",'dein eigenes'!A882)</f>
        <v/>
      </c>
      <c r="D3340" t="str">
        <f>IF(ISBLANK('dein eigenes'!$A882),"",'dein eigenes'!B882)</f>
        <v/>
      </c>
      <c r="E3340" t="str">
        <f>IF(ISBLANK('dein eigenes'!$A882),"",'dein eigenes'!C882)</f>
        <v/>
      </c>
      <c r="F3340" t="str">
        <f>IF(ISBLANK('dein eigenes'!$A882),"",'dein eigenes'!D882)</f>
        <v/>
      </c>
      <c r="G3340" t="str">
        <f>IF(ISBLANK('dein eigenes'!$A882),"",'dein eigenes'!E882)</f>
        <v/>
      </c>
      <c r="H3340" t="str">
        <f>IF(ISBLANK('dein eigenes'!$A882),"",'dein eigenes'!F882)</f>
        <v/>
      </c>
      <c r="I3340" t="str">
        <f>IF(ISBLANK('dein eigenes'!$A882),"",'dein eigenes'!G882)</f>
        <v/>
      </c>
      <c r="J3340" t="str">
        <f>IF(ISBLANK('dein eigenes'!$A882),"",'dein eigenes'!H882)</f>
        <v/>
      </c>
      <c r="K3340" t="str">
        <f>IF(ISBLANK('dein eigenes'!$A882),"",'dein eigenes'!I882)</f>
        <v/>
      </c>
      <c r="L3340" t="str">
        <f>IF(ISBLANK('dein eigenes'!$A882),"",'dein eigenes'!J882)</f>
        <v/>
      </c>
      <c r="M3340" s="64">
        <f t="shared" si="350"/>
        <v>0</v>
      </c>
    </row>
    <row r="3341" spans="1:13" x14ac:dyDescent="0.25">
      <c r="A3341" t="str">
        <f t="shared" si="351"/>
        <v/>
      </c>
      <c r="B3341">
        <f t="shared" si="352"/>
        <v>0</v>
      </c>
      <c r="C3341" t="str">
        <f>IF(ISBLANK('dein eigenes'!$A883),"",'dein eigenes'!A883)</f>
        <v/>
      </c>
      <c r="D3341" t="str">
        <f>IF(ISBLANK('dein eigenes'!$A883),"",'dein eigenes'!B883)</f>
        <v/>
      </c>
      <c r="E3341" t="str">
        <f>IF(ISBLANK('dein eigenes'!$A883),"",'dein eigenes'!C883)</f>
        <v/>
      </c>
      <c r="F3341" t="str">
        <f>IF(ISBLANK('dein eigenes'!$A883),"",'dein eigenes'!D883)</f>
        <v/>
      </c>
      <c r="G3341" t="str">
        <f>IF(ISBLANK('dein eigenes'!$A883),"",'dein eigenes'!E883)</f>
        <v/>
      </c>
      <c r="H3341" t="str">
        <f>IF(ISBLANK('dein eigenes'!$A883),"",'dein eigenes'!F883)</f>
        <v/>
      </c>
      <c r="I3341" t="str">
        <f>IF(ISBLANK('dein eigenes'!$A883),"",'dein eigenes'!G883)</f>
        <v/>
      </c>
      <c r="J3341" t="str">
        <f>IF(ISBLANK('dein eigenes'!$A883),"",'dein eigenes'!H883)</f>
        <v/>
      </c>
      <c r="K3341" t="str">
        <f>IF(ISBLANK('dein eigenes'!$A883),"",'dein eigenes'!I883)</f>
        <v/>
      </c>
      <c r="L3341" t="str">
        <f>IF(ISBLANK('dein eigenes'!$A883),"",'dein eigenes'!J883)</f>
        <v/>
      </c>
      <c r="M3341" s="64">
        <f t="shared" si="350"/>
        <v>0</v>
      </c>
    </row>
    <row r="3342" spans="1:13" x14ac:dyDescent="0.25">
      <c r="A3342" t="str">
        <f t="shared" si="351"/>
        <v/>
      </c>
      <c r="B3342">
        <f t="shared" si="352"/>
        <v>0</v>
      </c>
      <c r="C3342" t="str">
        <f>IF(ISBLANK('dein eigenes'!$A884),"",'dein eigenes'!A884)</f>
        <v/>
      </c>
      <c r="D3342" t="str">
        <f>IF(ISBLANK('dein eigenes'!$A884),"",'dein eigenes'!B884)</f>
        <v/>
      </c>
      <c r="E3342" t="str">
        <f>IF(ISBLANK('dein eigenes'!$A884),"",'dein eigenes'!C884)</f>
        <v/>
      </c>
      <c r="F3342" t="str">
        <f>IF(ISBLANK('dein eigenes'!$A884),"",'dein eigenes'!D884)</f>
        <v/>
      </c>
      <c r="G3342" t="str">
        <f>IF(ISBLANK('dein eigenes'!$A884),"",'dein eigenes'!E884)</f>
        <v/>
      </c>
      <c r="H3342" t="str">
        <f>IF(ISBLANK('dein eigenes'!$A884),"",'dein eigenes'!F884)</f>
        <v/>
      </c>
      <c r="I3342" t="str">
        <f>IF(ISBLANK('dein eigenes'!$A884),"",'dein eigenes'!G884)</f>
        <v/>
      </c>
      <c r="J3342" t="str">
        <f>IF(ISBLANK('dein eigenes'!$A884),"",'dein eigenes'!H884)</f>
        <v/>
      </c>
      <c r="K3342" t="str">
        <f>IF(ISBLANK('dein eigenes'!$A884),"",'dein eigenes'!I884)</f>
        <v/>
      </c>
      <c r="L3342" t="str">
        <f>IF(ISBLANK('dein eigenes'!$A884),"",'dein eigenes'!J884)</f>
        <v/>
      </c>
      <c r="M3342" s="64">
        <f t="shared" si="350"/>
        <v>0</v>
      </c>
    </row>
    <row r="3343" spans="1:13" x14ac:dyDescent="0.25">
      <c r="A3343" t="str">
        <f t="shared" si="351"/>
        <v/>
      </c>
      <c r="B3343">
        <f t="shared" si="352"/>
        <v>0</v>
      </c>
      <c r="C3343" t="str">
        <f>IF(ISBLANK('dein eigenes'!$A885),"",'dein eigenes'!A885)</f>
        <v/>
      </c>
      <c r="D3343" t="str">
        <f>IF(ISBLANK('dein eigenes'!$A885),"",'dein eigenes'!B885)</f>
        <v/>
      </c>
      <c r="E3343" t="str">
        <f>IF(ISBLANK('dein eigenes'!$A885),"",'dein eigenes'!C885)</f>
        <v/>
      </c>
      <c r="F3343" t="str">
        <f>IF(ISBLANK('dein eigenes'!$A885),"",'dein eigenes'!D885)</f>
        <v/>
      </c>
      <c r="G3343" t="str">
        <f>IF(ISBLANK('dein eigenes'!$A885),"",'dein eigenes'!E885)</f>
        <v/>
      </c>
      <c r="H3343" t="str">
        <f>IF(ISBLANK('dein eigenes'!$A885),"",'dein eigenes'!F885)</f>
        <v/>
      </c>
      <c r="I3343" t="str">
        <f>IF(ISBLANK('dein eigenes'!$A885),"",'dein eigenes'!G885)</f>
        <v/>
      </c>
      <c r="J3343" t="str">
        <f>IF(ISBLANK('dein eigenes'!$A885),"",'dein eigenes'!H885)</f>
        <v/>
      </c>
      <c r="K3343" t="str">
        <f>IF(ISBLANK('dein eigenes'!$A885),"",'dein eigenes'!I885)</f>
        <v/>
      </c>
      <c r="L3343" t="str">
        <f>IF(ISBLANK('dein eigenes'!$A885),"",'dein eigenes'!J885)</f>
        <v/>
      </c>
      <c r="M3343" s="64">
        <f t="shared" si="350"/>
        <v>0</v>
      </c>
    </row>
    <row r="3344" spans="1:13" x14ac:dyDescent="0.25">
      <c r="A3344" t="str">
        <f t="shared" si="351"/>
        <v/>
      </c>
      <c r="B3344">
        <f t="shared" si="352"/>
        <v>0</v>
      </c>
      <c r="C3344" t="str">
        <f>IF(ISBLANK('dein eigenes'!$A886),"",'dein eigenes'!A886)</f>
        <v/>
      </c>
      <c r="D3344" t="str">
        <f>IF(ISBLANK('dein eigenes'!$A886),"",'dein eigenes'!B886)</f>
        <v/>
      </c>
      <c r="E3344" t="str">
        <f>IF(ISBLANK('dein eigenes'!$A886),"",'dein eigenes'!C886)</f>
        <v/>
      </c>
      <c r="F3344" t="str">
        <f>IF(ISBLANK('dein eigenes'!$A886),"",'dein eigenes'!D886)</f>
        <v/>
      </c>
      <c r="G3344" t="str">
        <f>IF(ISBLANK('dein eigenes'!$A886),"",'dein eigenes'!E886)</f>
        <v/>
      </c>
      <c r="H3344" t="str">
        <f>IF(ISBLANK('dein eigenes'!$A886),"",'dein eigenes'!F886)</f>
        <v/>
      </c>
      <c r="I3344" t="str">
        <f>IF(ISBLANK('dein eigenes'!$A886),"",'dein eigenes'!G886)</f>
        <v/>
      </c>
      <c r="J3344" t="str">
        <f>IF(ISBLANK('dein eigenes'!$A886),"",'dein eigenes'!H886)</f>
        <v/>
      </c>
      <c r="K3344" t="str">
        <f>IF(ISBLANK('dein eigenes'!$A886),"",'dein eigenes'!I886)</f>
        <v/>
      </c>
      <c r="L3344" t="str">
        <f>IF(ISBLANK('dein eigenes'!$A886),"",'dein eigenes'!J886)</f>
        <v/>
      </c>
      <c r="M3344" s="64">
        <f t="shared" si="350"/>
        <v>0</v>
      </c>
    </row>
    <row r="3345" spans="1:13" x14ac:dyDescent="0.25">
      <c r="A3345" t="str">
        <f t="shared" si="351"/>
        <v/>
      </c>
      <c r="B3345">
        <f t="shared" si="352"/>
        <v>0</v>
      </c>
      <c r="C3345" t="str">
        <f>IF(ISBLANK('dein eigenes'!$A887),"",'dein eigenes'!A887)</f>
        <v/>
      </c>
      <c r="D3345" t="str">
        <f>IF(ISBLANK('dein eigenes'!$A887),"",'dein eigenes'!B887)</f>
        <v/>
      </c>
      <c r="E3345" t="str">
        <f>IF(ISBLANK('dein eigenes'!$A887),"",'dein eigenes'!C887)</f>
        <v/>
      </c>
      <c r="F3345" t="str">
        <f>IF(ISBLANK('dein eigenes'!$A887),"",'dein eigenes'!D887)</f>
        <v/>
      </c>
      <c r="G3345" t="str">
        <f>IF(ISBLANK('dein eigenes'!$A887),"",'dein eigenes'!E887)</f>
        <v/>
      </c>
      <c r="H3345" t="str">
        <f>IF(ISBLANK('dein eigenes'!$A887),"",'dein eigenes'!F887)</f>
        <v/>
      </c>
      <c r="I3345" t="str">
        <f>IF(ISBLANK('dein eigenes'!$A887),"",'dein eigenes'!G887)</f>
        <v/>
      </c>
      <c r="J3345" t="str">
        <f>IF(ISBLANK('dein eigenes'!$A887),"",'dein eigenes'!H887)</f>
        <v/>
      </c>
      <c r="K3345" t="str">
        <f>IF(ISBLANK('dein eigenes'!$A887),"",'dein eigenes'!I887)</f>
        <v/>
      </c>
      <c r="L3345" t="str">
        <f>IF(ISBLANK('dein eigenes'!$A887),"",'dein eigenes'!J887)</f>
        <v/>
      </c>
      <c r="M3345" s="64">
        <f t="shared" si="350"/>
        <v>0</v>
      </c>
    </row>
    <row r="3346" spans="1:13" x14ac:dyDescent="0.25">
      <c r="A3346" t="str">
        <f t="shared" si="351"/>
        <v/>
      </c>
      <c r="B3346">
        <f t="shared" si="352"/>
        <v>0</v>
      </c>
      <c r="C3346" t="str">
        <f>IF(ISBLANK('dein eigenes'!$A888),"",'dein eigenes'!A888)</f>
        <v/>
      </c>
      <c r="D3346" t="str">
        <f>IF(ISBLANK('dein eigenes'!$A888),"",'dein eigenes'!B888)</f>
        <v/>
      </c>
      <c r="E3346" t="str">
        <f>IF(ISBLANK('dein eigenes'!$A888),"",'dein eigenes'!C888)</f>
        <v/>
      </c>
      <c r="F3346" t="str">
        <f>IF(ISBLANK('dein eigenes'!$A888),"",'dein eigenes'!D888)</f>
        <v/>
      </c>
      <c r="G3346" t="str">
        <f>IF(ISBLANK('dein eigenes'!$A888),"",'dein eigenes'!E888)</f>
        <v/>
      </c>
      <c r="H3346" t="str">
        <f>IF(ISBLANK('dein eigenes'!$A888),"",'dein eigenes'!F888)</f>
        <v/>
      </c>
      <c r="I3346" t="str">
        <f>IF(ISBLANK('dein eigenes'!$A888),"",'dein eigenes'!G888)</f>
        <v/>
      </c>
      <c r="J3346" t="str">
        <f>IF(ISBLANK('dein eigenes'!$A888),"",'dein eigenes'!H888)</f>
        <v/>
      </c>
      <c r="K3346" t="str">
        <f>IF(ISBLANK('dein eigenes'!$A888),"",'dein eigenes'!I888)</f>
        <v/>
      </c>
      <c r="L3346" t="str">
        <f>IF(ISBLANK('dein eigenes'!$A888),"",'dein eigenes'!J888)</f>
        <v/>
      </c>
      <c r="M3346" s="64">
        <f t="shared" si="350"/>
        <v>0</v>
      </c>
    </row>
    <row r="3347" spans="1:13" x14ac:dyDescent="0.25">
      <c r="A3347" t="str">
        <f t="shared" si="351"/>
        <v/>
      </c>
      <c r="B3347">
        <f t="shared" si="352"/>
        <v>0</v>
      </c>
      <c r="C3347" t="str">
        <f>IF(ISBLANK('dein eigenes'!$A889),"",'dein eigenes'!A889)</f>
        <v/>
      </c>
      <c r="D3347" t="str">
        <f>IF(ISBLANK('dein eigenes'!$A889),"",'dein eigenes'!B889)</f>
        <v/>
      </c>
      <c r="E3347" t="str">
        <f>IF(ISBLANK('dein eigenes'!$A889),"",'dein eigenes'!C889)</f>
        <v/>
      </c>
      <c r="F3347" t="str">
        <f>IF(ISBLANK('dein eigenes'!$A889),"",'dein eigenes'!D889)</f>
        <v/>
      </c>
      <c r="G3347" t="str">
        <f>IF(ISBLANK('dein eigenes'!$A889),"",'dein eigenes'!E889)</f>
        <v/>
      </c>
      <c r="H3347" t="str">
        <f>IF(ISBLANK('dein eigenes'!$A889),"",'dein eigenes'!F889)</f>
        <v/>
      </c>
      <c r="I3347" t="str">
        <f>IF(ISBLANK('dein eigenes'!$A889),"",'dein eigenes'!G889)</f>
        <v/>
      </c>
      <c r="J3347" t="str">
        <f>IF(ISBLANK('dein eigenes'!$A889),"",'dein eigenes'!H889)</f>
        <v/>
      </c>
      <c r="K3347" t="str">
        <f>IF(ISBLANK('dein eigenes'!$A889),"",'dein eigenes'!I889)</f>
        <v/>
      </c>
      <c r="L3347" t="str">
        <f>IF(ISBLANK('dein eigenes'!$A889),"",'dein eigenes'!J889)</f>
        <v/>
      </c>
      <c r="M3347" s="64">
        <f t="shared" si="350"/>
        <v>0</v>
      </c>
    </row>
    <row r="3348" spans="1:13" x14ac:dyDescent="0.25">
      <c r="A3348" t="str">
        <f t="shared" si="351"/>
        <v/>
      </c>
      <c r="B3348">
        <f t="shared" si="352"/>
        <v>0</v>
      </c>
      <c r="C3348" t="str">
        <f>IF(ISBLANK('dein eigenes'!$A890),"",'dein eigenes'!A890)</f>
        <v/>
      </c>
      <c r="D3348" t="str">
        <f>IF(ISBLANK('dein eigenes'!$A890),"",'dein eigenes'!B890)</f>
        <v/>
      </c>
      <c r="E3348" t="str">
        <f>IF(ISBLANK('dein eigenes'!$A890),"",'dein eigenes'!C890)</f>
        <v/>
      </c>
      <c r="F3348" t="str">
        <f>IF(ISBLANK('dein eigenes'!$A890),"",'dein eigenes'!D890)</f>
        <v/>
      </c>
      <c r="G3348" t="str">
        <f>IF(ISBLANK('dein eigenes'!$A890),"",'dein eigenes'!E890)</f>
        <v/>
      </c>
      <c r="H3348" t="str">
        <f>IF(ISBLANK('dein eigenes'!$A890),"",'dein eigenes'!F890)</f>
        <v/>
      </c>
      <c r="I3348" t="str">
        <f>IF(ISBLANK('dein eigenes'!$A890),"",'dein eigenes'!G890)</f>
        <v/>
      </c>
      <c r="J3348" t="str">
        <f>IF(ISBLANK('dein eigenes'!$A890),"",'dein eigenes'!H890)</f>
        <v/>
      </c>
      <c r="K3348" t="str">
        <f>IF(ISBLANK('dein eigenes'!$A890),"",'dein eigenes'!I890)</f>
        <v/>
      </c>
      <c r="L3348" t="str">
        <f>IF(ISBLANK('dein eigenes'!$A890),"",'dein eigenes'!J890)</f>
        <v/>
      </c>
      <c r="M3348" s="64">
        <f t="shared" si="350"/>
        <v>0</v>
      </c>
    </row>
    <row r="3349" spans="1:13" x14ac:dyDescent="0.25">
      <c r="A3349" t="str">
        <f t="shared" si="351"/>
        <v/>
      </c>
      <c r="B3349">
        <f t="shared" si="352"/>
        <v>0</v>
      </c>
      <c r="C3349" t="str">
        <f>IF(ISBLANK('dein eigenes'!$A891),"",'dein eigenes'!A891)</f>
        <v/>
      </c>
      <c r="D3349" t="str">
        <f>IF(ISBLANK('dein eigenes'!$A891),"",'dein eigenes'!B891)</f>
        <v/>
      </c>
      <c r="E3349" t="str">
        <f>IF(ISBLANK('dein eigenes'!$A891),"",'dein eigenes'!C891)</f>
        <v/>
      </c>
      <c r="F3349" t="str">
        <f>IF(ISBLANK('dein eigenes'!$A891),"",'dein eigenes'!D891)</f>
        <v/>
      </c>
      <c r="G3349" t="str">
        <f>IF(ISBLANK('dein eigenes'!$A891),"",'dein eigenes'!E891)</f>
        <v/>
      </c>
      <c r="H3349" t="str">
        <f>IF(ISBLANK('dein eigenes'!$A891),"",'dein eigenes'!F891)</f>
        <v/>
      </c>
      <c r="I3349" t="str">
        <f>IF(ISBLANK('dein eigenes'!$A891),"",'dein eigenes'!G891)</f>
        <v/>
      </c>
      <c r="J3349" t="str">
        <f>IF(ISBLANK('dein eigenes'!$A891),"",'dein eigenes'!H891)</f>
        <v/>
      </c>
      <c r="K3349" t="str">
        <f>IF(ISBLANK('dein eigenes'!$A891),"",'dein eigenes'!I891)</f>
        <v/>
      </c>
      <c r="L3349" t="str">
        <f>IF(ISBLANK('dein eigenes'!$A891),"",'dein eigenes'!J891)</f>
        <v/>
      </c>
      <c r="M3349" s="64">
        <f t="shared" si="350"/>
        <v>0</v>
      </c>
    </row>
    <row r="3350" spans="1:13" x14ac:dyDescent="0.25">
      <c r="A3350" t="str">
        <f t="shared" si="351"/>
        <v/>
      </c>
      <c r="B3350">
        <f t="shared" si="352"/>
        <v>0</v>
      </c>
      <c r="C3350" t="str">
        <f>IF(ISBLANK('dein eigenes'!$A892),"",'dein eigenes'!A892)</f>
        <v/>
      </c>
      <c r="D3350" t="str">
        <f>IF(ISBLANK('dein eigenes'!$A892),"",'dein eigenes'!B892)</f>
        <v/>
      </c>
      <c r="E3350" t="str">
        <f>IF(ISBLANK('dein eigenes'!$A892),"",'dein eigenes'!C892)</f>
        <v/>
      </c>
      <c r="F3350" t="str">
        <f>IF(ISBLANK('dein eigenes'!$A892),"",'dein eigenes'!D892)</f>
        <v/>
      </c>
      <c r="G3350" t="str">
        <f>IF(ISBLANK('dein eigenes'!$A892),"",'dein eigenes'!E892)</f>
        <v/>
      </c>
      <c r="H3350" t="str">
        <f>IF(ISBLANK('dein eigenes'!$A892),"",'dein eigenes'!F892)</f>
        <v/>
      </c>
      <c r="I3350" t="str">
        <f>IF(ISBLANK('dein eigenes'!$A892),"",'dein eigenes'!G892)</f>
        <v/>
      </c>
      <c r="J3350" t="str">
        <f>IF(ISBLANK('dein eigenes'!$A892),"",'dein eigenes'!H892)</f>
        <v/>
      </c>
      <c r="K3350" t="str">
        <f>IF(ISBLANK('dein eigenes'!$A892),"",'dein eigenes'!I892)</f>
        <v/>
      </c>
      <c r="L3350" t="str">
        <f>IF(ISBLANK('dein eigenes'!$A892),"",'dein eigenes'!J892)</f>
        <v/>
      </c>
      <c r="M3350" s="64">
        <f t="shared" si="350"/>
        <v>0</v>
      </c>
    </row>
    <row r="3351" spans="1:13" x14ac:dyDescent="0.25">
      <c r="A3351" t="str">
        <f t="shared" si="351"/>
        <v/>
      </c>
      <c r="B3351">
        <f t="shared" si="352"/>
        <v>0</v>
      </c>
      <c r="C3351" t="str">
        <f>IF(ISBLANK('dein eigenes'!$A893),"",'dein eigenes'!A893)</f>
        <v/>
      </c>
      <c r="D3351" t="str">
        <f>IF(ISBLANK('dein eigenes'!$A893),"",'dein eigenes'!B893)</f>
        <v/>
      </c>
      <c r="E3351" t="str">
        <f>IF(ISBLANK('dein eigenes'!$A893),"",'dein eigenes'!C893)</f>
        <v/>
      </c>
      <c r="F3351" t="str">
        <f>IF(ISBLANK('dein eigenes'!$A893),"",'dein eigenes'!D893)</f>
        <v/>
      </c>
      <c r="G3351" t="str">
        <f>IF(ISBLANK('dein eigenes'!$A893),"",'dein eigenes'!E893)</f>
        <v/>
      </c>
      <c r="H3351" t="str">
        <f>IF(ISBLANK('dein eigenes'!$A893),"",'dein eigenes'!F893)</f>
        <v/>
      </c>
      <c r="I3351" t="str">
        <f>IF(ISBLANK('dein eigenes'!$A893),"",'dein eigenes'!G893)</f>
        <v/>
      </c>
      <c r="J3351" t="str">
        <f>IF(ISBLANK('dein eigenes'!$A893),"",'dein eigenes'!H893)</f>
        <v/>
      </c>
      <c r="K3351" t="str">
        <f>IF(ISBLANK('dein eigenes'!$A893),"",'dein eigenes'!I893)</f>
        <v/>
      </c>
      <c r="L3351" t="str">
        <f>IF(ISBLANK('dein eigenes'!$A893),"",'dein eigenes'!J893)</f>
        <v/>
      </c>
      <c r="M3351" s="64">
        <f t="shared" si="350"/>
        <v>0</v>
      </c>
    </row>
    <row r="3352" spans="1:13" x14ac:dyDescent="0.25">
      <c r="A3352" t="str">
        <f t="shared" si="351"/>
        <v/>
      </c>
      <c r="B3352">
        <f t="shared" si="352"/>
        <v>0</v>
      </c>
      <c r="C3352" t="str">
        <f>IF(ISBLANK('dein eigenes'!$A894),"",'dein eigenes'!A894)</f>
        <v/>
      </c>
      <c r="D3352" t="str">
        <f>IF(ISBLANK('dein eigenes'!$A894),"",'dein eigenes'!B894)</f>
        <v/>
      </c>
      <c r="E3352" t="str">
        <f>IF(ISBLANK('dein eigenes'!$A894),"",'dein eigenes'!C894)</f>
        <v/>
      </c>
      <c r="F3352" t="str">
        <f>IF(ISBLANK('dein eigenes'!$A894),"",'dein eigenes'!D894)</f>
        <v/>
      </c>
      <c r="G3352" t="str">
        <f>IF(ISBLANK('dein eigenes'!$A894),"",'dein eigenes'!E894)</f>
        <v/>
      </c>
      <c r="H3352" t="str">
        <f>IF(ISBLANK('dein eigenes'!$A894),"",'dein eigenes'!F894)</f>
        <v/>
      </c>
      <c r="I3352" t="str">
        <f>IF(ISBLANK('dein eigenes'!$A894),"",'dein eigenes'!G894)</f>
        <v/>
      </c>
      <c r="J3352" t="str">
        <f>IF(ISBLANK('dein eigenes'!$A894),"",'dein eigenes'!H894)</f>
        <v/>
      </c>
      <c r="K3352" t="str">
        <f>IF(ISBLANK('dein eigenes'!$A894),"",'dein eigenes'!I894)</f>
        <v/>
      </c>
      <c r="L3352" t="str">
        <f>IF(ISBLANK('dein eigenes'!$A894),"",'dein eigenes'!J894)</f>
        <v/>
      </c>
      <c r="M3352" s="64">
        <f t="shared" si="350"/>
        <v>0</v>
      </c>
    </row>
    <row r="3353" spans="1:13" x14ac:dyDescent="0.25">
      <c r="A3353" t="str">
        <f t="shared" si="351"/>
        <v/>
      </c>
      <c r="B3353">
        <f t="shared" si="352"/>
        <v>0</v>
      </c>
      <c r="C3353" t="str">
        <f>IF(ISBLANK('dein eigenes'!$A895),"",'dein eigenes'!A895)</f>
        <v/>
      </c>
      <c r="D3353" t="str">
        <f>IF(ISBLANK('dein eigenes'!$A895),"",'dein eigenes'!B895)</f>
        <v/>
      </c>
      <c r="E3353" t="str">
        <f>IF(ISBLANK('dein eigenes'!$A895),"",'dein eigenes'!C895)</f>
        <v/>
      </c>
      <c r="F3353" t="str">
        <f>IF(ISBLANK('dein eigenes'!$A895),"",'dein eigenes'!D895)</f>
        <v/>
      </c>
      <c r="G3353" t="str">
        <f>IF(ISBLANK('dein eigenes'!$A895),"",'dein eigenes'!E895)</f>
        <v/>
      </c>
      <c r="H3353" t="str">
        <f>IF(ISBLANK('dein eigenes'!$A895),"",'dein eigenes'!F895)</f>
        <v/>
      </c>
      <c r="I3353" t="str">
        <f>IF(ISBLANK('dein eigenes'!$A895),"",'dein eigenes'!G895)</f>
        <v/>
      </c>
      <c r="J3353" t="str">
        <f>IF(ISBLANK('dein eigenes'!$A895),"",'dein eigenes'!H895)</f>
        <v/>
      </c>
      <c r="K3353" t="str">
        <f>IF(ISBLANK('dein eigenes'!$A895),"",'dein eigenes'!I895)</f>
        <v/>
      </c>
      <c r="L3353" t="str">
        <f>IF(ISBLANK('dein eigenes'!$A895),"",'dein eigenes'!J895)</f>
        <v/>
      </c>
      <c r="M3353" s="64">
        <f t="shared" si="350"/>
        <v>0</v>
      </c>
    </row>
    <row r="3354" spans="1:13" x14ac:dyDescent="0.25">
      <c r="A3354" t="str">
        <f t="shared" si="351"/>
        <v/>
      </c>
      <c r="B3354">
        <f t="shared" si="352"/>
        <v>0</v>
      </c>
      <c r="C3354" t="str">
        <f>IF(ISBLANK('dein eigenes'!$A896),"",'dein eigenes'!A896)</f>
        <v/>
      </c>
      <c r="D3354" t="str">
        <f>IF(ISBLANK('dein eigenes'!$A896),"",'dein eigenes'!B896)</f>
        <v/>
      </c>
      <c r="E3354" t="str">
        <f>IF(ISBLANK('dein eigenes'!$A896),"",'dein eigenes'!C896)</f>
        <v/>
      </c>
      <c r="F3354" t="str">
        <f>IF(ISBLANK('dein eigenes'!$A896),"",'dein eigenes'!D896)</f>
        <v/>
      </c>
      <c r="G3354" t="str">
        <f>IF(ISBLANK('dein eigenes'!$A896),"",'dein eigenes'!E896)</f>
        <v/>
      </c>
      <c r="H3354" t="str">
        <f>IF(ISBLANK('dein eigenes'!$A896),"",'dein eigenes'!F896)</f>
        <v/>
      </c>
      <c r="I3354" t="str">
        <f>IF(ISBLANK('dein eigenes'!$A896),"",'dein eigenes'!G896)</f>
        <v/>
      </c>
      <c r="J3354" t="str">
        <f>IF(ISBLANK('dein eigenes'!$A896),"",'dein eigenes'!H896)</f>
        <v/>
      </c>
      <c r="K3354" t="str">
        <f>IF(ISBLANK('dein eigenes'!$A896),"",'dein eigenes'!I896)</f>
        <v/>
      </c>
      <c r="L3354" t="str">
        <f>IF(ISBLANK('dein eigenes'!$A896),"",'dein eigenes'!J896)</f>
        <v/>
      </c>
      <c r="M3354" s="64">
        <f t="shared" si="350"/>
        <v>0</v>
      </c>
    </row>
    <row r="3355" spans="1:13" x14ac:dyDescent="0.25">
      <c r="A3355" t="str">
        <f t="shared" si="351"/>
        <v/>
      </c>
      <c r="B3355">
        <f t="shared" si="352"/>
        <v>0</v>
      </c>
      <c r="C3355" t="str">
        <f>IF(ISBLANK('dein eigenes'!$A897),"",'dein eigenes'!A897)</f>
        <v/>
      </c>
      <c r="D3355" t="str">
        <f>IF(ISBLANK('dein eigenes'!$A897),"",'dein eigenes'!B897)</f>
        <v/>
      </c>
      <c r="E3355" t="str">
        <f>IF(ISBLANK('dein eigenes'!$A897),"",'dein eigenes'!C897)</f>
        <v/>
      </c>
      <c r="F3355" t="str">
        <f>IF(ISBLANK('dein eigenes'!$A897),"",'dein eigenes'!D897)</f>
        <v/>
      </c>
      <c r="G3355" t="str">
        <f>IF(ISBLANK('dein eigenes'!$A897),"",'dein eigenes'!E897)</f>
        <v/>
      </c>
      <c r="H3355" t="str">
        <f>IF(ISBLANK('dein eigenes'!$A897),"",'dein eigenes'!F897)</f>
        <v/>
      </c>
      <c r="I3355" t="str">
        <f>IF(ISBLANK('dein eigenes'!$A897),"",'dein eigenes'!G897)</f>
        <v/>
      </c>
      <c r="J3355" t="str">
        <f>IF(ISBLANK('dein eigenes'!$A897),"",'dein eigenes'!H897)</f>
        <v/>
      </c>
      <c r="K3355" t="str">
        <f>IF(ISBLANK('dein eigenes'!$A897),"",'dein eigenes'!I897)</f>
        <v/>
      </c>
      <c r="L3355" t="str">
        <f>IF(ISBLANK('dein eigenes'!$A897),"",'dein eigenes'!J897)</f>
        <v/>
      </c>
      <c r="M3355" s="64">
        <f t="shared" si="350"/>
        <v>0</v>
      </c>
    </row>
    <row r="3356" spans="1:13" x14ac:dyDescent="0.25">
      <c r="A3356" t="str">
        <f t="shared" si="351"/>
        <v/>
      </c>
      <c r="B3356">
        <f t="shared" si="352"/>
        <v>0</v>
      </c>
      <c r="C3356" t="str">
        <f>IF(ISBLANK('dein eigenes'!$A898),"",'dein eigenes'!A898)</f>
        <v/>
      </c>
      <c r="D3356" t="str">
        <f>IF(ISBLANK('dein eigenes'!$A898),"",'dein eigenes'!B898)</f>
        <v/>
      </c>
      <c r="E3356" t="str">
        <f>IF(ISBLANK('dein eigenes'!$A898),"",'dein eigenes'!C898)</f>
        <v/>
      </c>
      <c r="F3356" t="str">
        <f>IF(ISBLANK('dein eigenes'!$A898),"",'dein eigenes'!D898)</f>
        <v/>
      </c>
      <c r="G3356" t="str">
        <f>IF(ISBLANK('dein eigenes'!$A898),"",'dein eigenes'!E898)</f>
        <v/>
      </c>
      <c r="H3356" t="str">
        <f>IF(ISBLANK('dein eigenes'!$A898),"",'dein eigenes'!F898)</f>
        <v/>
      </c>
      <c r="I3356" t="str">
        <f>IF(ISBLANK('dein eigenes'!$A898),"",'dein eigenes'!G898)</f>
        <v/>
      </c>
      <c r="J3356" t="str">
        <f>IF(ISBLANK('dein eigenes'!$A898),"",'dein eigenes'!H898)</f>
        <v/>
      </c>
      <c r="K3356" t="str">
        <f>IF(ISBLANK('dein eigenes'!$A898),"",'dein eigenes'!I898)</f>
        <v/>
      </c>
      <c r="L3356" t="str">
        <f>IF(ISBLANK('dein eigenes'!$A898),"",'dein eigenes'!J898)</f>
        <v/>
      </c>
      <c r="M3356" s="64">
        <f t="shared" ref="M3356:M3419" si="353">IF(D3356="",0,L3356-D3356)</f>
        <v>0</v>
      </c>
    </row>
    <row r="3357" spans="1:13" x14ac:dyDescent="0.25">
      <c r="A3357" t="str">
        <f t="shared" ref="A3357:A3420" si="354">MID(C3357,1,$B$1)</f>
        <v/>
      </c>
      <c r="B3357">
        <f t="shared" ref="B3357:B3420" si="355">IF(ISBLANK(C3357),"",LEN(C3357))</f>
        <v>0</v>
      </c>
      <c r="C3357" t="str">
        <f>IF(ISBLANK('dein eigenes'!$A899),"",'dein eigenes'!A899)</f>
        <v/>
      </c>
      <c r="D3357" t="str">
        <f>IF(ISBLANK('dein eigenes'!$A899),"",'dein eigenes'!B899)</f>
        <v/>
      </c>
      <c r="E3357" t="str">
        <f>IF(ISBLANK('dein eigenes'!$A899),"",'dein eigenes'!C899)</f>
        <v/>
      </c>
      <c r="F3357" t="str">
        <f>IF(ISBLANK('dein eigenes'!$A899),"",'dein eigenes'!D899)</f>
        <v/>
      </c>
      <c r="G3357" t="str">
        <f>IF(ISBLANK('dein eigenes'!$A899),"",'dein eigenes'!E899)</f>
        <v/>
      </c>
      <c r="H3357" t="str">
        <f>IF(ISBLANK('dein eigenes'!$A899),"",'dein eigenes'!F899)</f>
        <v/>
      </c>
      <c r="I3357" t="str">
        <f>IF(ISBLANK('dein eigenes'!$A899),"",'dein eigenes'!G899)</f>
        <v/>
      </c>
      <c r="J3357" t="str">
        <f>IF(ISBLANK('dein eigenes'!$A899),"",'dein eigenes'!H899)</f>
        <v/>
      </c>
      <c r="K3357" t="str">
        <f>IF(ISBLANK('dein eigenes'!$A899),"",'dein eigenes'!I899)</f>
        <v/>
      </c>
      <c r="L3357" t="str">
        <f>IF(ISBLANK('dein eigenes'!$A899),"",'dein eigenes'!J899)</f>
        <v/>
      </c>
      <c r="M3357" s="64">
        <f t="shared" si="353"/>
        <v>0</v>
      </c>
    </row>
    <row r="3358" spans="1:13" x14ac:dyDescent="0.25">
      <c r="A3358" t="str">
        <f t="shared" si="354"/>
        <v/>
      </c>
      <c r="B3358">
        <f t="shared" si="355"/>
        <v>0</v>
      </c>
      <c r="C3358" t="str">
        <f>IF(ISBLANK('dein eigenes'!$A900),"",'dein eigenes'!A900)</f>
        <v/>
      </c>
      <c r="D3358" t="str">
        <f>IF(ISBLANK('dein eigenes'!$A900),"",'dein eigenes'!B900)</f>
        <v/>
      </c>
      <c r="E3358" t="str">
        <f>IF(ISBLANK('dein eigenes'!$A900),"",'dein eigenes'!C900)</f>
        <v/>
      </c>
      <c r="F3358" t="str">
        <f>IF(ISBLANK('dein eigenes'!$A900),"",'dein eigenes'!D900)</f>
        <v/>
      </c>
      <c r="G3358" t="str">
        <f>IF(ISBLANK('dein eigenes'!$A900),"",'dein eigenes'!E900)</f>
        <v/>
      </c>
      <c r="H3358" t="str">
        <f>IF(ISBLANK('dein eigenes'!$A900),"",'dein eigenes'!F900)</f>
        <v/>
      </c>
      <c r="I3358" t="str">
        <f>IF(ISBLANK('dein eigenes'!$A900),"",'dein eigenes'!G900)</f>
        <v/>
      </c>
      <c r="J3358" t="str">
        <f>IF(ISBLANK('dein eigenes'!$A900),"",'dein eigenes'!H900)</f>
        <v/>
      </c>
      <c r="K3358" t="str">
        <f>IF(ISBLANK('dein eigenes'!$A900),"",'dein eigenes'!I900)</f>
        <v/>
      </c>
      <c r="L3358" t="str">
        <f>IF(ISBLANK('dein eigenes'!$A900),"",'dein eigenes'!J900)</f>
        <v/>
      </c>
      <c r="M3358" s="64">
        <f t="shared" si="353"/>
        <v>0</v>
      </c>
    </row>
    <row r="3359" spans="1:13" x14ac:dyDescent="0.25">
      <c r="A3359" t="str">
        <f t="shared" si="354"/>
        <v/>
      </c>
      <c r="B3359">
        <f t="shared" si="355"/>
        <v>0</v>
      </c>
      <c r="C3359" t="str">
        <f>IF(ISBLANK('dein eigenes'!$A901),"",'dein eigenes'!A901)</f>
        <v/>
      </c>
      <c r="D3359" t="str">
        <f>IF(ISBLANK('dein eigenes'!$A901),"",'dein eigenes'!B901)</f>
        <v/>
      </c>
      <c r="E3359" t="str">
        <f>IF(ISBLANK('dein eigenes'!$A901),"",'dein eigenes'!C901)</f>
        <v/>
      </c>
      <c r="F3359" t="str">
        <f>IF(ISBLANK('dein eigenes'!$A901),"",'dein eigenes'!D901)</f>
        <v/>
      </c>
      <c r="G3359" t="str">
        <f>IF(ISBLANK('dein eigenes'!$A901),"",'dein eigenes'!E901)</f>
        <v/>
      </c>
      <c r="H3359" t="str">
        <f>IF(ISBLANK('dein eigenes'!$A901),"",'dein eigenes'!F901)</f>
        <v/>
      </c>
      <c r="I3359" t="str">
        <f>IF(ISBLANK('dein eigenes'!$A901),"",'dein eigenes'!G901)</f>
        <v/>
      </c>
      <c r="J3359" t="str">
        <f>IF(ISBLANK('dein eigenes'!$A901),"",'dein eigenes'!H901)</f>
        <v/>
      </c>
      <c r="K3359" t="str">
        <f>IF(ISBLANK('dein eigenes'!$A901),"",'dein eigenes'!I901)</f>
        <v/>
      </c>
      <c r="L3359" t="str">
        <f>IF(ISBLANK('dein eigenes'!$A901),"",'dein eigenes'!J901)</f>
        <v/>
      </c>
      <c r="M3359" s="64">
        <f t="shared" si="353"/>
        <v>0</v>
      </c>
    </row>
    <row r="3360" spans="1:13" x14ac:dyDescent="0.25">
      <c r="A3360" t="str">
        <f t="shared" si="354"/>
        <v/>
      </c>
      <c r="B3360">
        <f t="shared" si="355"/>
        <v>0</v>
      </c>
      <c r="C3360" t="str">
        <f>IF(ISBLANK('dein eigenes'!$A902),"",'dein eigenes'!A902)</f>
        <v/>
      </c>
      <c r="D3360" t="str">
        <f>IF(ISBLANK('dein eigenes'!$A902),"",'dein eigenes'!B902)</f>
        <v/>
      </c>
      <c r="E3360" t="str">
        <f>IF(ISBLANK('dein eigenes'!$A902),"",'dein eigenes'!C902)</f>
        <v/>
      </c>
      <c r="F3360" t="str">
        <f>IF(ISBLANK('dein eigenes'!$A902),"",'dein eigenes'!D902)</f>
        <v/>
      </c>
      <c r="G3360" t="str">
        <f>IF(ISBLANK('dein eigenes'!$A902),"",'dein eigenes'!E902)</f>
        <v/>
      </c>
      <c r="H3360" t="str">
        <f>IF(ISBLANK('dein eigenes'!$A902),"",'dein eigenes'!F902)</f>
        <v/>
      </c>
      <c r="I3360" t="str">
        <f>IF(ISBLANK('dein eigenes'!$A902),"",'dein eigenes'!G902)</f>
        <v/>
      </c>
      <c r="J3360" t="str">
        <f>IF(ISBLANK('dein eigenes'!$A902),"",'dein eigenes'!H902)</f>
        <v/>
      </c>
      <c r="K3360" t="str">
        <f>IF(ISBLANK('dein eigenes'!$A902),"",'dein eigenes'!I902)</f>
        <v/>
      </c>
      <c r="L3360" t="str">
        <f>IF(ISBLANK('dein eigenes'!$A902),"",'dein eigenes'!J902)</f>
        <v/>
      </c>
      <c r="M3360" s="64">
        <f t="shared" si="353"/>
        <v>0</v>
      </c>
    </row>
    <row r="3361" spans="1:13" x14ac:dyDescent="0.25">
      <c r="A3361" t="str">
        <f t="shared" si="354"/>
        <v/>
      </c>
      <c r="B3361">
        <f t="shared" si="355"/>
        <v>0</v>
      </c>
      <c r="C3361" t="str">
        <f>IF(ISBLANK('dein eigenes'!$A903),"",'dein eigenes'!A903)</f>
        <v/>
      </c>
      <c r="D3361" t="str">
        <f>IF(ISBLANK('dein eigenes'!$A903),"",'dein eigenes'!B903)</f>
        <v/>
      </c>
      <c r="E3361" t="str">
        <f>IF(ISBLANK('dein eigenes'!$A903),"",'dein eigenes'!C903)</f>
        <v/>
      </c>
      <c r="F3361" t="str">
        <f>IF(ISBLANK('dein eigenes'!$A903),"",'dein eigenes'!D903)</f>
        <v/>
      </c>
      <c r="G3361" t="str">
        <f>IF(ISBLANK('dein eigenes'!$A903),"",'dein eigenes'!E903)</f>
        <v/>
      </c>
      <c r="H3361" t="str">
        <f>IF(ISBLANK('dein eigenes'!$A903),"",'dein eigenes'!F903)</f>
        <v/>
      </c>
      <c r="I3361" t="str">
        <f>IF(ISBLANK('dein eigenes'!$A903),"",'dein eigenes'!G903)</f>
        <v/>
      </c>
      <c r="J3361" t="str">
        <f>IF(ISBLANK('dein eigenes'!$A903),"",'dein eigenes'!H903)</f>
        <v/>
      </c>
      <c r="K3361" t="str">
        <f>IF(ISBLANK('dein eigenes'!$A903),"",'dein eigenes'!I903)</f>
        <v/>
      </c>
      <c r="L3361" t="str">
        <f>IF(ISBLANK('dein eigenes'!$A903),"",'dein eigenes'!J903)</f>
        <v/>
      </c>
      <c r="M3361" s="64">
        <f t="shared" si="353"/>
        <v>0</v>
      </c>
    </row>
    <row r="3362" spans="1:13" x14ac:dyDescent="0.25">
      <c r="A3362" t="str">
        <f t="shared" si="354"/>
        <v/>
      </c>
      <c r="B3362">
        <f t="shared" si="355"/>
        <v>0</v>
      </c>
      <c r="C3362" t="str">
        <f>IF(ISBLANK('dein eigenes'!$A904),"",'dein eigenes'!A904)</f>
        <v/>
      </c>
      <c r="D3362" t="str">
        <f>IF(ISBLANK('dein eigenes'!$A904),"",'dein eigenes'!B904)</f>
        <v/>
      </c>
      <c r="E3362" t="str">
        <f>IF(ISBLANK('dein eigenes'!$A904),"",'dein eigenes'!C904)</f>
        <v/>
      </c>
      <c r="F3362" t="str">
        <f>IF(ISBLANK('dein eigenes'!$A904),"",'dein eigenes'!D904)</f>
        <v/>
      </c>
      <c r="G3362" t="str">
        <f>IF(ISBLANK('dein eigenes'!$A904),"",'dein eigenes'!E904)</f>
        <v/>
      </c>
      <c r="H3362" t="str">
        <f>IF(ISBLANK('dein eigenes'!$A904),"",'dein eigenes'!F904)</f>
        <v/>
      </c>
      <c r="I3362" t="str">
        <f>IF(ISBLANK('dein eigenes'!$A904),"",'dein eigenes'!G904)</f>
        <v/>
      </c>
      <c r="J3362" t="str">
        <f>IF(ISBLANK('dein eigenes'!$A904),"",'dein eigenes'!H904)</f>
        <v/>
      </c>
      <c r="K3362" t="str">
        <f>IF(ISBLANK('dein eigenes'!$A904),"",'dein eigenes'!I904)</f>
        <v/>
      </c>
      <c r="L3362" t="str">
        <f>IF(ISBLANK('dein eigenes'!$A904),"",'dein eigenes'!J904)</f>
        <v/>
      </c>
      <c r="M3362" s="64">
        <f t="shared" si="353"/>
        <v>0</v>
      </c>
    </row>
    <row r="3363" spans="1:13" x14ac:dyDescent="0.25">
      <c r="A3363" t="str">
        <f t="shared" si="354"/>
        <v/>
      </c>
      <c r="B3363">
        <f t="shared" si="355"/>
        <v>0</v>
      </c>
      <c r="C3363" t="str">
        <f>IF(ISBLANK('dein eigenes'!$A905),"",'dein eigenes'!A905)</f>
        <v/>
      </c>
      <c r="D3363" t="str">
        <f>IF(ISBLANK('dein eigenes'!$A905),"",'dein eigenes'!B905)</f>
        <v/>
      </c>
      <c r="E3363" t="str">
        <f>IF(ISBLANK('dein eigenes'!$A905),"",'dein eigenes'!C905)</f>
        <v/>
      </c>
      <c r="F3363" t="str">
        <f>IF(ISBLANK('dein eigenes'!$A905),"",'dein eigenes'!D905)</f>
        <v/>
      </c>
      <c r="G3363" t="str">
        <f>IF(ISBLANK('dein eigenes'!$A905),"",'dein eigenes'!E905)</f>
        <v/>
      </c>
      <c r="H3363" t="str">
        <f>IF(ISBLANK('dein eigenes'!$A905),"",'dein eigenes'!F905)</f>
        <v/>
      </c>
      <c r="I3363" t="str">
        <f>IF(ISBLANK('dein eigenes'!$A905),"",'dein eigenes'!G905)</f>
        <v/>
      </c>
      <c r="J3363" t="str">
        <f>IF(ISBLANK('dein eigenes'!$A905),"",'dein eigenes'!H905)</f>
        <v/>
      </c>
      <c r="K3363" t="str">
        <f>IF(ISBLANK('dein eigenes'!$A905),"",'dein eigenes'!I905)</f>
        <v/>
      </c>
      <c r="L3363" t="str">
        <f>IF(ISBLANK('dein eigenes'!$A905),"",'dein eigenes'!J905)</f>
        <v/>
      </c>
      <c r="M3363" s="64">
        <f t="shared" si="353"/>
        <v>0</v>
      </c>
    </row>
    <row r="3364" spans="1:13" x14ac:dyDescent="0.25">
      <c r="A3364" t="str">
        <f t="shared" si="354"/>
        <v/>
      </c>
      <c r="B3364">
        <f t="shared" si="355"/>
        <v>0</v>
      </c>
      <c r="C3364" t="str">
        <f>IF(ISBLANK('dein eigenes'!$A906),"",'dein eigenes'!A906)</f>
        <v/>
      </c>
      <c r="D3364" t="str">
        <f>IF(ISBLANK('dein eigenes'!$A906),"",'dein eigenes'!B906)</f>
        <v/>
      </c>
      <c r="E3364" t="str">
        <f>IF(ISBLANK('dein eigenes'!$A906),"",'dein eigenes'!C906)</f>
        <v/>
      </c>
      <c r="F3364" t="str">
        <f>IF(ISBLANK('dein eigenes'!$A906),"",'dein eigenes'!D906)</f>
        <v/>
      </c>
      <c r="G3364" t="str">
        <f>IF(ISBLANK('dein eigenes'!$A906),"",'dein eigenes'!E906)</f>
        <v/>
      </c>
      <c r="H3364" t="str">
        <f>IF(ISBLANK('dein eigenes'!$A906),"",'dein eigenes'!F906)</f>
        <v/>
      </c>
      <c r="I3364" t="str">
        <f>IF(ISBLANK('dein eigenes'!$A906),"",'dein eigenes'!G906)</f>
        <v/>
      </c>
      <c r="J3364" t="str">
        <f>IF(ISBLANK('dein eigenes'!$A906),"",'dein eigenes'!H906)</f>
        <v/>
      </c>
      <c r="K3364" t="str">
        <f>IF(ISBLANK('dein eigenes'!$A906),"",'dein eigenes'!I906)</f>
        <v/>
      </c>
      <c r="L3364" t="str">
        <f>IF(ISBLANK('dein eigenes'!$A906),"",'dein eigenes'!J906)</f>
        <v/>
      </c>
      <c r="M3364" s="64">
        <f t="shared" si="353"/>
        <v>0</v>
      </c>
    </row>
    <row r="3365" spans="1:13" x14ac:dyDescent="0.25">
      <c r="A3365" t="str">
        <f t="shared" si="354"/>
        <v/>
      </c>
      <c r="B3365">
        <f t="shared" si="355"/>
        <v>0</v>
      </c>
      <c r="C3365" t="str">
        <f>IF(ISBLANK('dein eigenes'!$A907),"",'dein eigenes'!A907)</f>
        <v/>
      </c>
      <c r="D3365" t="str">
        <f>IF(ISBLANK('dein eigenes'!$A907),"",'dein eigenes'!B907)</f>
        <v/>
      </c>
      <c r="E3365" t="str">
        <f>IF(ISBLANK('dein eigenes'!$A907),"",'dein eigenes'!C907)</f>
        <v/>
      </c>
      <c r="F3365" t="str">
        <f>IF(ISBLANK('dein eigenes'!$A907),"",'dein eigenes'!D907)</f>
        <v/>
      </c>
      <c r="G3365" t="str">
        <f>IF(ISBLANK('dein eigenes'!$A907),"",'dein eigenes'!E907)</f>
        <v/>
      </c>
      <c r="H3365" t="str">
        <f>IF(ISBLANK('dein eigenes'!$A907),"",'dein eigenes'!F907)</f>
        <v/>
      </c>
      <c r="I3365" t="str">
        <f>IF(ISBLANK('dein eigenes'!$A907),"",'dein eigenes'!G907)</f>
        <v/>
      </c>
      <c r="J3365" t="str">
        <f>IF(ISBLANK('dein eigenes'!$A907),"",'dein eigenes'!H907)</f>
        <v/>
      </c>
      <c r="K3365" t="str">
        <f>IF(ISBLANK('dein eigenes'!$A907),"",'dein eigenes'!I907)</f>
        <v/>
      </c>
      <c r="L3365" t="str">
        <f>IF(ISBLANK('dein eigenes'!$A907),"",'dein eigenes'!J907)</f>
        <v/>
      </c>
      <c r="M3365" s="64">
        <f t="shared" si="353"/>
        <v>0</v>
      </c>
    </row>
    <row r="3366" spans="1:13" x14ac:dyDescent="0.25">
      <c r="A3366" t="str">
        <f t="shared" si="354"/>
        <v/>
      </c>
      <c r="B3366">
        <f t="shared" si="355"/>
        <v>0</v>
      </c>
      <c r="C3366" t="str">
        <f>IF(ISBLANK('dein eigenes'!$A908),"",'dein eigenes'!A908)</f>
        <v/>
      </c>
      <c r="D3366" t="str">
        <f>IF(ISBLANK('dein eigenes'!$A908),"",'dein eigenes'!B908)</f>
        <v/>
      </c>
      <c r="E3366" t="str">
        <f>IF(ISBLANK('dein eigenes'!$A908),"",'dein eigenes'!C908)</f>
        <v/>
      </c>
      <c r="F3366" t="str">
        <f>IF(ISBLANK('dein eigenes'!$A908),"",'dein eigenes'!D908)</f>
        <v/>
      </c>
      <c r="G3366" t="str">
        <f>IF(ISBLANK('dein eigenes'!$A908),"",'dein eigenes'!E908)</f>
        <v/>
      </c>
      <c r="H3366" t="str">
        <f>IF(ISBLANK('dein eigenes'!$A908),"",'dein eigenes'!F908)</f>
        <v/>
      </c>
      <c r="I3366" t="str">
        <f>IF(ISBLANK('dein eigenes'!$A908),"",'dein eigenes'!G908)</f>
        <v/>
      </c>
      <c r="J3366" t="str">
        <f>IF(ISBLANK('dein eigenes'!$A908),"",'dein eigenes'!H908)</f>
        <v/>
      </c>
      <c r="K3366" t="str">
        <f>IF(ISBLANK('dein eigenes'!$A908),"",'dein eigenes'!I908)</f>
        <v/>
      </c>
      <c r="L3366" t="str">
        <f>IF(ISBLANK('dein eigenes'!$A908),"",'dein eigenes'!J908)</f>
        <v/>
      </c>
      <c r="M3366" s="64">
        <f t="shared" si="353"/>
        <v>0</v>
      </c>
    </row>
    <row r="3367" spans="1:13" x14ac:dyDescent="0.25">
      <c r="A3367" t="str">
        <f t="shared" si="354"/>
        <v/>
      </c>
      <c r="B3367">
        <f t="shared" si="355"/>
        <v>0</v>
      </c>
      <c r="C3367" t="str">
        <f>IF(ISBLANK('dein eigenes'!$A909),"",'dein eigenes'!A909)</f>
        <v/>
      </c>
      <c r="D3367" t="str">
        <f>IF(ISBLANK('dein eigenes'!$A909),"",'dein eigenes'!B909)</f>
        <v/>
      </c>
      <c r="E3367" t="str">
        <f>IF(ISBLANK('dein eigenes'!$A909),"",'dein eigenes'!C909)</f>
        <v/>
      </c>
      <c r="F3367" t="str">
        <f>IF(ISBLANK('dein eigenes'!$A909),"",'dein eigenes'!D909)</f>
        <v/>
      </c>
      <c r="G3367" t="str">
        <f>IF(ISBLANK('dein eigenes'!$A909),"",'dein eigenes'!E909)</f>
        <v/>
      </c>
      <c r="H3367" t="str">
        <f>IF(ISBLANK('dein eigenes'!$A909),"",'dein eigenes'!F909)</f>
        <v/>
      </c>
      <c r="I3367" t="str">
        <f>IF(ISBLANK('dein eigenes'!$A909),"",'dein eigenes'!G909)</f>
        <v/>
      </c>
      <c r="J3367" t="str">
        <f>IF(ISBLANK('dein eigenes'!$A909),"",'dein eigenes'!H909)</f>
        <v/>
      </c>
      <c r="K3367" t="str">
        <f>IF(ISBLANK('dein eigenes'!$A909),"",'dein eigenes'!I909)</f>
        <v/>
      </c>
      <c r="L3367" t="str">
        <f>IF(ISBLANK('dein eigenes'!$A909),"",'dein eigenes'!J909)</f>
        <v/>
      </c>
      <c r="M3367" s="64">
        <f t="shared" si="353"/>
        <v>0</v>
      </c>
    </row>
    <row r="3368" spans="1:13" x14ac:dyDescent="0.25">
      <c r="A3368" t="str">
        <f t="shared" si="354"/>
        <v/>
      </c>
      <c r="B3368">
        <f t="shared" si="355"/>
        <v>0</v>
      </c>
      <c r="C3368" t="str">
        <f>IF(ISBLANK('dein eigenes'!$A910),"",'dein eigenes'!A910)</f>
        <v/>
      </c>
      <c r="D3368" t="str">
        <f>IF(ISBLANK('dein eigenes'!$A910),"",'dein eigenes'!B910)</f>
        <v/>
      </c>
      <c r="E3368" t="str">
        <f>IF(ISBLANK('dein eigenes'!$A910),"",'dein eigenes'!C910)</f>
        <v/>
      </c>
      <c r="F3368" t="str">
        <f>IF(ISBLANK('dein eigenes'!$A910),"",'dein eigenes'!D910)</f>
        <v/>
      </c>
      <c r="G3368" t="str">
        <f>IF(ISBLANK('dein eigenes'!$A910),"",'dein eigenes'!E910)</f>
        <v/>
      </c>
      <c r="H3368" t="str">
        <f>IF(ISBLANK('dein eigenes'!$A910),"",'dein eigenes'!F910)</f>
        <v/>
      </c>
      <c r="I3368" t="str">
        <f>IF(ISBLANK('dein eigenes'!$A910),"",'dein eigenes'!G910)</f>
        <v/>
      </c>
      <c r="J3368" t="str">
        <f>IF(ISBLANK('dein eigenes'!$A910),"",'dein eigenes'!H910)</f>
        <v/>
      </c>
      <c r="K3368" t="str">
        <f>IF(ISBLANK('dein eigenes'!$A910),"",'dein eigenes'!I910)</f>
        <v/>
      </c>
      <c r="L3368" t="str">
        <f>IF(ISBLANK('dein eigenes'!$A910),"",'dein eigenes'!J910)</f>
        <v/>
      </c>
      <c r="M3368" s="64">
        <f t="shared" si="353"/>
        <v>0</v>
      </c>
    </row>
    <row r="3369" spans="1:13" x14ac:dyDescent="0.25">
      <c r="A3369" t="str">
        <f t="shared" si="354"/>
        <v/>
      </c>
      <c r="B3369">
        <f t="shared" si="355"/>
        <v>0</v>
      </c>
      <c r="C3369" t="str">
        <f>IF(ISBLANK('dein eigenes'!$A911),"",'dein eigenes'!A911)</f>
        <v/>
      </c>
      <c r="D3369" t="str">
        <f>IF(ISBLANK('dein eigenes'!$A911),"",'dein eigenes'!B911)</f>
        <v/>
      </c>
      <c r="E3369" t="str">
        <f>IF(ISBLANK('dein eigenes'!$A911),"",'dein eigenes'!C911)</f>
        <v/>
      </c>
      <c r="F3369" t="str">
        <f>IF(ISBLANK('dein eigenes'!$A911),"",'dein eigenes'!D911)</f>
        <v/>
      </c>
      <c r="G3369" t="str">
        <f>IF(ISBLANK('dein eigenes'!$A911),"",'dein eigenes'!E911)</f>
        <v/>
      </c>
      <c r="H3369" t="str">
        <f>IF(ISBLANK('dein eigenes'!$A911),"",'dein eigenes'!F911)</f>
        <v/>
      </c>
      <c r="I3369" t="str">
        <f>IF(ISBLANK('dein eigenes'!$A911),"",'dein eigenes'!G911)</f>
        <v/>
      </c>
      <c r="J3369" t="str">
        <f>IF(ISBLANK('dein eigenes'!$A911),"",'dein eigenes'!H911)</f>
        <v/>
      </c>
      <c r="K3369" t="str">
        <f>IF(ISBLANK('dein eigenes'!$A911),"",'dein eigenes'!I911)</f>
        <v/>
      </c>
      <c r="L3369" t="str">
        <f>IF(ISBLANK('dein eigenes'!$A911),"",'dein eigenes'!J911)</f>
        <v/>
      </c>
      <c r="M3369" s="64">
        <f t="shared" si="353"/>
        <v>0</v>
      </c>
    </row>
    <row r="3370" spans="1:13" x14ac:dyDescent="0.25">
      <c r="A3370" t="str">
        <f t="shared" si="354"/>
        <v/>
      </c>
      <c r="B3370">
        <f t="shared" si="355"/>
        <v>0</v>
      </c>
      <c r="C3370" t="str">
        <f>IF(ISBLANK('dein eigenes'!$A912),"",'dein eigenes'!A912)</f>
        <v/>
      </c>
      <c r="D3370" t="str">
        <f>IF(ISBLANK('dein eigenes'!$A912),"",'dein eigenes'!B912)</f>
        <v/>
      </c>
      <c r="E3370" t="str">
        <f>IF(ISBLANK('dein eigenes'!$A912),"",'dein eigenes'!C912)</f>
        <v/>
      </c>
      <c r="F3370" t="str">
        <f>IF(ISBLANK('dein eigenes'!$A912),"",'dein eigenes'!D912)</f>
        <v/>
      </c>
      <c r="G3370" t="str">
        <f>IF(ISBLANK('dein eigenes'!$A912),"",'dein eigenes'!E912)</f>
        <v/>
      </c>
      <c r="H3370" t="str">
        <f>IF(ISBLANK('dein eigenes'!$A912),"",'dein eigenes'!F912)</f>
        <v/>
      </c>
      <c r="I3370" t="str">
        <f>IF(ISBLANK('dein eigenes'!$A912),"",'dein eigenes'!G912)</f>
        <v/>
      </c>
      <c r="J3370" t="str">
        <f>IF(ISBLANK('dein eigenes'!$A912),"",'dein eigenes'!H912)</f>
        <v/>
      </c>
      <c r="K3370" t="str">
        <f>IF(ISBLANK('dein eigenes'!$A912),"",'dein eigenes'!I912)</f>
        <v/>
      </c>
      <c r="L3370" t="str">
        <f>IF(ISBLANK('dein eigenes'!$A912),"",'dein eigenes'!J912)</f>
        <v/>
      </c>
      <c r="M3370" s="64">
        <f t="shared" si="353"/>
        <v>0</v>
      </c>
    </row>
    <row r="3371" spans="1:13" x14ac:dyDescent="0.25">
      <c r="A3371" t="str">
        <f t="shared" si="354"/>
        <v/>
      </c>
      <c r="B3371">
        <f t="shared" si="355"/>
        <v>0</v>
      </c>
      <c r="C3371" t="str">
        <f>IF(ISBLANK('dein eigenes'!$A913),"",'dein eigenes'!A913)</f>
        <v/>
      </c>
      <c r="D3371" t="str">
        <f>IF(ISBLANK('dein eigenes'!$A913),"",'dein eigenes'!B913)</f>
        <v/>
      </c>
      <c r="E3371" t="str">
        <f>IF(ISBLANK('dein eigenes'!$A913),"",'dein eigenes'!C913)</f>
        <v/>
      </c>
      <c r="F3371" t="str">
        <f>IF(ISBLANK('dein eigenes'!$A913),"",'dein eigenes'!D913)</f>
        <v/>
      </c>
      <c r="G3371" t="str">
        <f>IF(ISBLANK('dein eigenes'!$A913),"",'dein eigenes'!E913)</f>
        <v/>
      </c>
      <c r="H3371" t="str">
        <f>IF(ISBLANK('dein eigenes'!$A913),"",'dein eigenes'!F913)</f>
        <v/>
      </c>
      <c r="I3371" t="str">
        <f>IF(ISBLANK('dein eigenes'!$A913),"",'dein eigenes'!G913)</f>
        <v/>
      </c>
      <c r="J3371" t="str">
        <f>IF(ISBLANK('dein eigenes'!$A913),"",'dein eigenes'!H913)</f>
        <v/>
      </c>
      <c r="K3371" t="str">
        <f>IF(ISBLANK('dein eigenes'!$A913),"",'dein eigenes'!I913)</f>
        <v/>
      </c>
      <c r="L3371" t="str">
        <f>IF(ISBLANK('dein eigenes'!$A913),"",'dein eigenes'!J913)</f>
        <v/>
      </c>
      <c r="M3371" s="64">
        <f t="shared" si="353"/>
        <v>0</v>
      </c>
    </row>
    <row r="3372" spans="1:13" x14ac:dyDescent="0.25">
      <c r="A3372" t="str">
        <f t="shared" si="354"/>
        <v/>
      </c>
      <c r="B3372">
        <f t="shared" si="355"/>
        <v>0</v>
      </c>
      <c r="C3372" t="str">
        <f>IF(ISBLANK('dein eigenes'!$A914),"",'dein eigenes'!A914)</f>
        <v/>
      </c>
      <c r="D3372" t="str">
        <f>IF(ISBLANK('dein eigenes'!$A914),"",'dein eigenes'!B914)</f>
        <v/>
      </c>
      <c r="E3372" t="str">
        <f>IF(ISBLANK('dein eigenes'!$A914),"",'dein eigenes'!C914)</f>
        <v/>
      </c>
      <c r="F3372" t="str">
        <f>IF(ISBLANK('dein eigenes'!$A914),"",'dein eigenes'!D914)</f>
        <v/>
      </c>
      <c r="G3372" t="str">
        <f>IF(ISBLANK('dein eigenes'!$A914),"",'dein eigenes'!E914)</f>
        <v/>
      </c>
      <c r="H3372" t="str">
        <f>IF(ISBLANK('dein eigenes'!$A914),"",'dein eigenes'!F914)</f>
        <v/>
      </c>
      <c r="I3372" t="str">
        <f>IF(ISBLANK('dein eigenes'!$A914),"",'dein eigenes'!G914)</f>
        <v/>
      </c>
      <c r="J3372" t="str">
        <f>IF(ISBLANK('dein eigenes'!$A914),"",'dein eigenes'!H914)</f>
        <v/>
      </c>
      <c r="K3372" t="str">
        <f>IF(ISBLANK('dein eigenes'!$A914),"",'dein eigenes'!I914)</f>
        <v/>
      </c>
      <c r="L3372" t="str">
        <f>IF(ISBLANK('dein eigenes'!$A914),"",'dein eigenes'!J914)</f>
        <v/>
      </c>
      <c r="M3372" s="64">
        <f t="shared" si="353"/>
        <v>0</v>
      </c>
    </row>
    <row r="3373" spans="1:13" x14ac:dyDescent="0.25">
      <c r="A3373" t="str">
        <f t="shared" si="354"/>
        <v/>
      </c>
      <c r="B3373">
        <f t="shared" si="355"/>
        <v>0</v>
      </c>
      <c r="C3373" t="str">
        <f>IF(ISBLANK('dein eigenes'!$A915),"",'dein eigenes'!A915)</f>
        <v/>
      </c>
      <c r="D3373" t="str">
        <f>IF(ISBLANK('dein eigenes'!$A915),"",'dein eigenes'!B915)</f>
        <v/>
      </c>
      <c r="E3373" t="str">
        <f>IF(ISBLANK('dein eigenes'!$A915),"",'dein eigenes'!C915)</f>
        <v/>
      </c>
      <c r="F3373" t="str">
        <f>IF(ISBLANK('dein eigenes'!$A915),"",'dein eigenes'!D915)</f>
        <v/>
      </c>
      <c r="G3373" t="str">
        <f>IF(ISBLANK('dein eigenes'!$A915),"",'dein eigenes'!E915)</f>
        <v/>
      </c>
      <c r="H3373" t="str">
        <f>IF(ISBLANK('dein eigenes'!$A915),"",'dein eigenes'!F915)</f>
        <v/>
      </c>
      <c r="I3373" t="str">
        <f>IF(ISBLANK('dein eigenes'!$A915),"",'dein eigenes'!G915)</f>
        <v/>
      </c>
      <c r="J3373" t="str">
        <f>IF(ISBLANK('dein eigenes'!$A915),"",'dein eigenes'!H915)</f>
        <v/>
      </c>
      <c r="K3373" t="str">
        <f>IF(ISBLANK('dein eigenes'!$A915),"",'dein eigenes'!I915)</f>
        <v/>
      </c>
      <c r="L3373" t="str">
        <f>IF(ISBLANK('dein eigenes'!$A915),"",'dein eigenes'!J915)</f>
        <v/>
      </c>
      <c r="M3373" s="64">
        <f t="shared" si="353"/>
        <v>0</v>
      </c>
    </row>
    <row r="3374" spans="1:13" x14ac:dyDescent="0.25">
      <c r="A3374" t="str">
        <f t="shared" si="354"/>
        <v/>
      </c>
      <c r="B3374">
        <f t="shared" si="355"/>
        <v>0</v>
      </c>
      <c r="C3374" t="str">
        <f>IF(ISBLANK('dein eigenes'!$A916),"",'dein eigenes'!A916)</f>
        <v/>
      </c>
      <c r="D3374" t="str">
        <f>IF(ISBLANK('dein eigenes'!$A916),"",'dein eigenes'!B916)</f>
        <v/>
      </c>
      <c r="E3374" t="str">
        <f>IF(ISBLANK('dein eigenes'!$A916),"",'dein eigenes'!C916)</f>
        <v/>
      </c>
      <c r="F3374" t="str">
        <f>IF(ISBLANK('dein eigenes'!$A916),"",'dein eigenes'!D916)</f>
        <v/>
      </c>
      <c r="G3374" t="str">
        <f>IF(ISBLANK('dein eigenes'!$A916),"",'dein eigenes'!E916)</f>
        <v/>
      </c>
      <c r="H3374" t="str">
        <f>IF(ISBLANK('dein eigenes'!$A916),"",'dein eigenes'!F916)</f>
        <v/>
      </c>
      <c r="I3374" t="str">
        <f>IF(ISBLANK('dein eigenes'!$A916),"",'dein eigenes'!G916)</f>
        <v/>
      </c>
      <c r="J3374" t="str">
        <f>IF(ISBLANK('dein eigenes'!$A916),"",'dein eigenes'!H916)</f>
        <v/>
      </c>
      <c r="K3374" t="str">
        <f>IF(ISBLANK('dein eigenes'!$A916),"",'dein eigenes'!I916)</f>
        <v/>
      </c>
      <c r="L3374" t="str">
        <f>IF(ISBLANK('dein eigenes'!$A916),"",'dein eigenes'!J916)</f>
        <v/>
      </c>
      <c r="M3374" s="64">
        <f t="shared" si="353"/>
        <v>0</v>
      </c>
    </row>
    <row r="3375" spans="1:13" x14ac:dyDescent="0.25">
      <c r="A3375" t="str">
        <f t="shared" si="354"/>
        <v/>
      </c>
      <c r="B3375">
        <f t="shared" si="355"/>
        <v>0</v>
      </c>
      <c r="C3375" t="str">
        <f>IF(ISBLANK('dein eigenes'!$A917),"",'dein eigenes'!A917)</f>
        <v/>
      </c>
      <c r="D3375" t="str">
        <f>IF(ISBLANK('dein eigenes'!$A917),"",'dein eigenes'!B917)</f>
        <v/>
      </c>
      <c r="E3375" t="str">
        <f>IF(ISBLANK('dein eigenes'!$A917),"",'dein eigenes'!C917)</f>
        <v/>
      </c>
      <c r="F3375" t="str">
        <f>IF(ISBLANK('dein eigenes'!$A917),"",'dein eigenes'!D917)</f>
        <v/>
      </c>
      <c r="G3375" t="str">
        <f>IF(ISBLANK('dein eigenes'!$A917),"",'dein eigenes'!E917)</f>
        <v/>
      </c>
      <c r="H3375" t="str">
        <f>IF(ISBLANK('dein eigenes'!$A917),"",'dein eigenes'!F917)</f>
        <v/>
      </c>
      <c r="I3375" t="str">
        <f>IF(ISBLANK('dein eigenes'!$A917),"",'dein eigenes'!G917)</f>
        <v/>
      </c>
      <c r="J3375" t="str">
        <f>IF(ISBLANK('dein eigenes'!$A917),"",'dein eigenes'!H917)</f>
        <v/>
      </c>
      <c r="K3375" t="str">
        <f>IF(ISBLANK('dein eigenes'!$A917),"",'dein eigenes'!I917)</f>
        <v/>
      </c>
      <c r="L3375" t="str">
        <f>IF(ISBLANK('dein eigenes'!$A917),"",'dein eigenes'!J917)</f>
        <v/>
      </c>
      <c r="M3375" s="64">
        <f t="shared" si="353"/>
        <v>0</v>
      </c>
    </row>
    <row r="3376" spans="1:13" x14ac:dyDescent="0.25">
      <c r="A3376" t="str">
        <f t="shared" si="354"/>
        <v/>
      </c>
      <c r="B3376">
        <f t="shared" si="355"/>
        <v>0</v>
      </c>
      <c r="C3376" t="str">
        <f>IF(ISBLANK('dein eigenes'!$A918),"",'dein eigenes'!A918)</f>
        <v/>
      </c>
      <c r="D3376" t="str">
        <f>IF(ISBLANK('dein eigenes'!$A918),"",'dein eigenes'!B918)</f>
        <v/>
      </c>
      <c r="E3376" t="str">
        <f>IF(ISBLANK('dein eigenes'!$A918),"",'dein eigenes'!C918)</f>
        <v/>
      </c>
      <c r="F3376" t="str">
        <f>IF(ISBLANK('dein eigenes'!$A918),"",'dein eigenes'!D918)</f>
        <v/>
      </c>
      <c r="G3376" t="str">
        <f>IF(ISBLANK('dein eigenes'!$A918),"",'dein eigenes'!E918)</f>
        <v/>
      </c>
      <c r="H3376" t="str">
        <f>IF(ISBLANK('dein eigenes'!$A918),"",'dein eigenes'!F918)</f>
        <v/>
      </c>
      <c r="I3376" t="str">
        <f>IF(ISBLANK('dein eigenes'!$A918),"",'dein eigenes'!G918)</f>
        <v/>
      </c>
      <c r="J3376" t="str">
        <f>IF(ISBLANK('dein eigenes'!$A918),"",'dein eigenes'!H918)</f>
        <v/>
      </c>
      <c r="K3376" t="str">
        <f>IF(ISBLANK('dein eigenes'!$A918),"",'dein eigenes'!I918)</f>
        <v/>
      </c>
      <c r="L3376" t="str">
        <f>IF(ISBLANK('dein eigenes'!$A918),"",'dein eigenes'!J918)</f>
        <v/>
      </c>
      <c r="M3376" s="64">
        <f t="shared" si="353"/>
        <v>0</v>
      </c>
    </row>
    <row r="3377" spans="1:13" x14ac:dyDescent="0.25">
      <c r="A3377" t="str">
        <f t="shared" si="354"/>
        <v/>
      </c>
      <c r="B3377">
        <f t="shared" si="355"/>
        <v>0</v>
      </c>
      <c r="C3377" t="str">
        <f>IF(ISBLANK('dein eigenes'!$A919),"",'dein eigenes'!A919)</f>
        <v/>
      </c>
      <c r="D3377" t="str">
        <f>IF(ISBLANK('dein eigenes'!$A919),"",'dein eigenes'!B919)</f>
        <v/>
      </c>
      <c r="E3377" t="str">
        <f>IF(ISBLANK('dein eigenes'!$A919),"",'dein eigenes'!C919)</f>
        <v/>
      </c>
      <c r="F3377" t="str">
        <f>IF(ISBLANK('dein eigenes'!$A919),"",'dein eigenes'!D919)</f>
        <v/>
      </c>
      <c r="G3377" t="str">
        <f>IF(ISBLANK('dein eigenes'!$A919),"",'dein eigenes'!E919)</f>
        <v/>
      </c>
      <c r="H3377" t="str">
        <f>IF(ISBLANK('dein eigenes'!$A919),"",'dein eigenes'!F919)</f>
        <v/>
      </c>
      <c r="I3377" t="str">
        <f>IF(ISBLANK('dein eigenes'!$A919),"",'dein eigenes'!G919)</f>
        <v/>
      </c>
      <c r="J3377" t="str">
        <f>IF(ISBLANK('dein eigenes'!$A919),"",'dein eigenes'!H919)</f>
        <v/>
      </c>
      <c r="K3377" t="str">
        <f>IF(ISBLANK('dein eigenes'!$A919),"",'dein eigenes'!I919)</f>
        <v/>
      </c>
      <c r="L3377" t="str">
        <f>IF(ISBLANK('dein eigenes'!$A919),"",'dein eigenes'!J919)</f>
        <v/>
      </c>
      <c r="M3377" s="64">
        <f t="shared" si="353"/>
        <v>0</v>
      </c>
    </row>
    <row r="3378" spans="1:13" x14ac:dyDescent="0.25">
      <c r="A3378" t="str">
        <f t="shared" si="354"/>
        <v/>
      </c>
      <c r="B3378">
        <f t="shared" si="355"/>
        <v>0</v>
      </c>
      <c r="C3378" t="str">
        <f>IF(ISBLANK('dein eigenes'!$A920),"",'dein eigenes'!A920)</f>
        <v/>
      </c>
      <c r="D3378" t="str">
        <f>IF(ISBLANK('dein eigenes'!$A920),"",'dein eigenes'!B920)</f>
        <v/>
      </c>
      <c r="E3378" t="str">
        <f>IF(ISBLANK('dein eigenes'!$A920),"",'dein eigenes'!C920)</f>
        <v/>
      </c>
      <c r="F3378" t="str">
        <f>IF(ISBLANK('dein eigenes'!$A920),"",'dein eigenes'!D920)</f>
        <v/>
      </c>
      <c r="G3378" t="str">
        <f>IF(ISBLANK('dein eigenes'!$A920),"",'dein eigenes'!E920)</f>
        <v/>
      </c>
      <c r="H3378" t="str">
        <f>IF(ISBLANK('dein eigenes'!$A920),"",'dein eigenes'!F920)</f>
        <v/>
      </c>
      <c r="I3378" t="str">
        <f>IF(ISBLANK('dein eigenes'!$A920),"",'dein eigenes'!G920)</f>
        <v/>
      </c>
      <c r="J3378" t="str">
        <f>IF(ISBLANK('dein eigenes'!$A920),"",'dein eigenes'!H920)</f>
        <v/>
      </c>
      <c r="K3378" t="str">
        <f>IF(ISBLANK('dein eigenes'!$A920),"",'dein eigenes'!I920)</f>
        <v/>
      </c>
      <c r="L3378" t="str">
        <f>IF(ISBLANK('dein eigenes'!$A920),"",'dein eigenes'!J920)</f>
        <v/>
      </c>
      <c r="M3378" s="64">
        <f t="shared" si="353"/>
        <v>0</v>
      </c>
    </row>
    <row r="3379" spans="1:13" x14ac:dyDescent="0.25">
      <c r="A3379" t="str">
        <f t="shared" si="354"/>
        <v/>
      </c>
      <c r="B3379">
        <f t="shared" si="355"/>
        <v>0</v>
      </c>
      <c r="C3379" t="str">
        <f>IF(ISBLANK('dein eigenes'!$A921),"",'dein eigenes'!A921)</f>
        <v/>
      </c>
      <c r="D3379" t="str">
        <f>IF(ISBLANK('dein eigenes'!$A921),"",'dein eigenes'!B921)</f>
        <v/>
      </c>
      <c r="E3379" t="str">
        <f>IF(ISBLANK('dein eigenes'!$A921),"",'dein eigenes'!C921)</f>
        <v/>
      </c>
      <c r="F3379" t="str">
        <f>IF(ISBLANK('dein eigenes'!$A921),"",'dein eigenes'!D921)</f>
        <v/>
      </c>
      <c r="G3379" t="str">
        <f>IF(ISBLANK('dein eigenes'!$A921),"",'dein eigenes'!E921)</f>
        <v/>
      </c>
      <c r="H3379" t="str">
        <f>IF(ISBLANK('dein eigenes'!$A921),"",'dein eigenes'!F921)</f>
        <v/>
      </c>
      <c r="I3379" t="str">
        <f>IF(ISBLANK('dein eigenes'!$A921),"",'dein eigenes'!G921)</f>
        <v/>
      </c>
      <c r="J3379" t="str">
        <f>IF(ISBLANK('dein eigenes'!$A921),"",'dein eigenes'!H921)</f>
        <v/>
      </c>
      <c r="K3379" t="str">
        <f>IF(ISBLANK('dein eigenes'!$A921),"",'dein eigenes'!I921)</f>
        <v/>
      </c>
      <c r="L3379" t="str">
        <f>IF(ISBLANK('dein eigenes'!$A921),"",'dein eigenes'!J921)</f>
        <v/>
      </c>
      <c r="M3379" s="64">
        <f t="shared" si="353"/>
        <v>0</v>
      </c>
    </row>
    <row r="3380" spans="1:13" x14ac:dyDescent="0.25">
      <c r="A3380" t="str">
        <f t="shared" si="354"/>
        <v/>
      </c>
      <c r="B3380">
        <f t="shared" si="355"/>
        <v>0</v>
      </c>
      <c r="C3380" t="str">
        <f>IF(ISBLANK('dein eigenes'!$A922),"",'dein eigenes'!A922)</f>
        <v/>
      </c>
      <c r="D3380" t="str">
        <f>IF(ISBLANK('dein eigenes'!$A922),"",'dein eigenes'!B922)</f>
        <v/>
      </c>
      <c r="E3380" t="str">
        <f>IF(ISBLANK('dein eigenes'!$A922),"",'dein eigenes'!C922)</f>
        <v/>
      </c>
      <c r="F3380" t="str">
        <f>IF(ISBLANK('dein eigenes'!$A922),"",'dein eigenes'!D922)</f>
        <v/>
      </c>
      <c r="G3380" t="str">
        <f>IF(ISBLANK('dein eigenes'!$A922),"",'dein eigenes'!E922)</f>
        <v/>
      </c>
      <c r="H3380" t="str">
        <f>IF(ISBLANK('dein eigenes'!$A922),"",'dein eigenes'!F922)</f>
        <v/>
      </c>
      <c r="I3380" t="str">
        <f>IF(ISBLANK('dein eigenes'!$A922),"",'dein eigenes'!G922)</f>
        <v/>
      </c>
      <c r="J3380" t="str">
        <f>IF(ISBLANK('dein eigenes'!$A922),"",'dein eigenes'!H922)</f>
        <v/>
      </c>
      <c r="K3380" t="str">
        <f>IF(ISBLANK('dein eigenes'!$A922),"",'dein eigenes'!I922)</f>
        <v/>
      </c>
      <c r="L3380" t="str">
        <f>IF(ISBLANK('dein eigenes'!$A922),"",'dein eigenes'!J922)</f>
        <v/>
      </c>
      <c r="M3380" s="64">
        <f t="shared" si="353"/>
        <v>0</v>
      </c>
    </row>
    <row r="3381" spans="1:13" x14ac:dyDescent="0.25">
      <c r="A3381" t="str">
        <f t="shared" si="354"/>
        <v/>
      </c>
      <c r="B3381">
        <f t="shared" si="355"/>
        <v>0</v>
      </c>
      <c r="C3381" t="str">
        <f>IF(ISBLANK('dein eigenes'!$A923),"",'dein eigenes'!A923)</f>
        <v/>
      </c>
      <c r="D3381" t="str">
        <f>IF(ISBLANK('dein eigenes'!$A923),"",'dein eigenes'!B923)</f>
        <v/>
      </c>
      <c r="E3381" t="str">
        <f>IF(ISBLANK('dein eigenes'!$A923),"",'dein eigenes'!C923)</f>
        <v/>
      </c>
      <c r="F3381" t="str">
        <f>IF(ISBLANK('dein eigenes'!$A923),"",'dein eigenes'!D923)</f>
        <v/>
      </c>
      <c r="G3381" t="str">
        <f>IF(ISBLANK('dein eigenes'!$A923),"",'dein eigenes'!E923)</f>
        <v/>
      </c>
      <c r="H3381" t="str">
        <f>IF(ISBLANK('dein eigenes'!$A923),"",'dein eigenes'!F923)</f>
        <v/>
      </c>
      <c r="I3381" t="str">
        <f>IF(ISBLANK('dein eigenes'!$A923),"",'dein eigenes'!G923)</f>
        <v/>
      </c>
      <c r="J3381" t="str">
        <f>IF(ISBLANK('dein eigenes'!$A923),"",'dein eigenes'!H923)</f>
        <v/>
      </c>
      <c r="K3381" t="str">
        <f>IF(ISBLANK('dein eigenes'!$A923),"",'dein eigenes'!I923)</f>
        <v/>
      </c>
      <c r="L3381" t="str">
        <f>IF(ISBLANK('dein eigenes'!$A923),"",'dein eigenes'!J923)</f>
        <v/>
      </c>
      <c r="M3381" s="64">
        <f t="shared" si="353"/>
        <v>0</v>
      </c>
    </row>
    <row r="3382" spans="1:13" x14ac:dyDescent="0.25">
      <c r="A3382" t="str">
        <f t="shared" si="354"/>
        <v/>
      </c>
      <c r="B3382">
        <f t="shared" si="355"/>
        <v>0</v>
      </c>
      <c r="C3382" t="str">
        <f>IF(ISBLANK('dein eigenes'!$A924),"",'dein eigenes'!A924)</f>
        <v/>
      </c>
      <c r="D3382" t="str">
        <f>IF(ISBLANK('dein eigenes'!$A924),"",'dein eigenes'!B924)</f>
        <v/>
      </c>
      <c r="E3382" t="str">
        <f>IF(ISBLANK('dein eigenes'!$A924),"",'dein eigenes'!C924)</f>
        <v/>
      </c>
      <c r="F3382" t="str">
        <f>IF(ISBLANK('dein eigenes'!$A924),"",'dein eigenes'!D924)</f>
        <v/>
      </c>
      <c r="G3382" t="str">
        <f>IF(ISBLANK('dein eigenes'!$A924),"",'dein eigenes'!E924)</f>
        <v/>
      </c>
      <c r="H3382" t="str">
        <f>IF(ISBLANK('dein eigenes'!$A924),"",'dein eigenes'!F924)</f>
        <v/>
      </c>
      <c r="I3382" t="str">
        <f>IF(ISBLANK('dein eigenes'!$A924),"",'dein eigenes'!G924)</f>
        <v/>
      </c>
      <c r="J3382" t="str">
        <f>IF(ISBLANK('dein eigenes'!$A924),"",'dein eigenes'!H924)</f>
        <v/>
      </c>
      <c r="K3382" t="str">
        <f>IF(ISBLANK('dein eigenes'!$A924),"",'dein eigenes'!I924)</f>
        <v/>
      </c>
      <c r="L3382" t="str">
        <f>IF(ISBLANK('dein eigenes'!$A924),"",'dein eigenes'!J924)</f>
        <v/>
      </c>
      <c r="M3382" s="64">
        <f t="shared" si="353"/>
        <v>0</v>
      </c>
    </row>
    <row r="3383" spans="1:13" x14ac:dyDescent="0.25">
      <c r="A3383" t="str">
        <f t="shared" si="354"/>
        <v/>
      </c>
      <c r="B3383">
        <f t="shared" si="355"/>
        <v>0</v>
      </c>
      <c r="C3383" t="str">
        <f>IF(ISBLANK('dein eigenes'!$A925),"",'dein eigenes'!A925)</f>
        <v/>
      </c>
      <c r="D3383" t="str">
        <f>IF(ISBLANK('dein eigenes'!$A925),"",'dein eigenes'!B925)</f>
        <v/>
      </c>
      <c r="E3383" t="str">
        <f>IF(ISBLANK('dein eigenes'!$A925),"",'dein eigenes'!C925)</f>
        <v/>
      </c>
      <c r="F3383" t="str">
        <f>IF(ISBLANK('dein eigenes'!$A925),"",'dein eigenes'!D925)</f>
        <v/>
      </c>
      <c r="G3383" t="str">
        <f>IF(ISBLANK('dein eigenes'!$A925),"",'dein eigenes'!E925)</f>
        <v/>
      </c>
      <c r="H3383" t="str">
        <f>IF(ISBLANK('dein eigenes'!$A925),"",'dein eigenes'!F925)</f>
        <v/>
      </c>
      <c r="I3383" t="str">
        <f>IF(ISBLANK('dein eigenes'!$A925),"",'dein eigenes'!G925)</f>
        <v/>
      </c>
      <c r="J3383" t="str">
        <f>IF(ISBLANK('dein eigenes'!$A925),"",'dein eigenes'!H925)</f>
        <v/>
      </c>
      <c r="K3383" t="str">
        <f>IF(ISBLANK('dein eigenes'!$A925),"",'dein eigenes'!I925)</f>
        <v/>
      </c>
      <c r="L3383" t="str">
        <f>IF(ISBLANK('dein eigenes'!$A925),"",'dein eigenes'!J925)</f>
        <v/>
      </c>
      <c r="M3383" s="64">
        <f t="shared" si="353"/>
        <v>0</v>
      </c>
    </row>
    <row r="3384" spans="1:13" x14ac:dyDescent="0.25">
      <c r="A3384" t="str">
        <f t="shared" si="354"/>
        <v/>
      </c>
      <c r="B3384">
        <f t="shared" si="355"/>
        <v>0</v>
      </c>
      <c r="C3384" t="str">
        <f>IF(ISBLANK('dein eigenes'!$A926),"",'dein eigenes'!A926)</f>
        <v/>
      </c>
      <c r="D3384" t="str">
        <f>IF(ISBLANK('dein eigenes'!$A926),"",'dein eigenes'!B926)</f>
        <v/>
      </c>
      <c r="E3384" t="str">
        <f>IF(ISBLANK('dein eigenes'!$A926),"",'dein eigenes'!C926)</f>
        <v/>
      </c>
      <c r="F3384" t="str">
        <f>IF(ISBLANK('dein eigenes'!$A926),"",'dein eigenes'!D926)</f>
        <v/>
      </c>
      <c r="G3384" t="str">
        <f>IF(ISBLANK('dein eigenes'!$A926),"",'dein eigenes'!E926)</f>
        <v/>
      </c>
      <c r="H3384" t="str">
        <f>IF(ISBLANK('dein eigenes'!$A926),"",'dein eigenes'!F926)</f>
        <v/>
      </c>
      <c r="I3384" t="str">
        <f>IF(ISBLANK('dein eigenes'!$A926),"",'dein eigenes'!G926)</f>
        <v/>
      </c>
      <c r="J3384" t="str">
        <f>IF(ISBLANK('dein eigenes'!$A926),"",'dein eigenes'!H926)</f>
        <v/>
      </c>
      <c r="K3384" t="str">
        <f>IF(ISBLANK('dein eigenes'!$A926),"",'dein eigenes'!I926)</f>
        <v/>
      </c>
      <c r="L3384" t="str">
        <f>IF(ISBLANK('dein eigenes'!$A926),"",'dein eigenes'!J926)</f>
        <v/>
      </c>
      <c r="M3384" s="64">
        <f t="shared" si="353"/>
        <v>0</v>
      </c>
    </row>
    <row r="3385" spans="1:13" x14ac:dyDescent="0.25">
      <c r="A3385" t="str">
        <f t="shared" si="354"/>
        <v/>
      </c>
      <c r="B3385">
        <f t="shared" si="355"/>
        <v>0</v>
      </c>
      <c r="C3385" t="str">
        <f>IF(ISBLANK('dein eigenes'!$A927),"",'dein eigenes'!A927)</f>
        <v/>
      </c>
      <c r="D3385" t="str">
        <f>IF(ISBLANK('dein eigenes'!$A927),"",'dein eigenes'!B927)</f>
        <v/>
      </c>
      <c r="E3385" t="str">
        <f>IF(ISBLANK('dein eigenes'!$A927),"",'dein eigenes'!C927)</f>
        <v/>
      </c>
      <c r="F3385" t="str">
        <f>IF(ISBLANK('dein eigenes'!$A927),"",'dein eigenes'!D927)</f>
        <v/>
      </c>
      <c r="G3385" t="str">
        <f>IF(ISBLANK('dein eigenes'!$A927),"",'dein eigenes'!E927)</f>
        <v/>
      </c>
      <c r="H3385" t="str">
        <f>IF(ISBLANK('dein eigenes'!$A927),"",'dein eigenes'!F927)</f>
        <v/>
      </c>
      <c r="I3385" t="str">
        <f>IF(ISBLANK('dein eigenes'!$A927),"",'dein eigenes'!G927)</f>
        <v/>
      </c>
      <c r="J3385" t="str">
        <f>IF(ISBLANK('dein eigenes'!$A927),"",'dein eigenes'!H927)</f>
        <v/>
      </c>
      <c r="K3385" t="str">
        <f>IF(ISBLANK('dein eigenes'!$A927),"",'dein eigenes'!I927)</f>
        <v/>
      </c>
      <c r="L3385" t="str">
        <f>IF(ISBLANK('dein eigenes'!$A927),"",'dein eigenes'!J927)</f>
        <v/>
      </c>
      <c r="M3385" s="64">
        <f t="shared" si="353"/>
        <v>0</v>
      </c>
    </row>
    <row r="3386" spans="1:13" x14ac:dyDescent="0.25">
      <c r="A3386" t="str">
        <f t="shared" si="354"/>
        <v/>
      </c>
      <c r="B3386">
        <f t="shared" si="355"/>
        <v>0</v>
      </c>
      <c r="C3386" t="str">
        <f>IF(ISBLANK('dein eigenes'!$A928),"",'dein eigenes'!A928)</f>
        <v/>
      </c>
      <c r="D3386" t="str">
        <f>IF(ISBLANK('dein eigenes'!$A928),"",'dein eigenes'!B928)</f>
        <v/>
      </c>
      <c r="E3386" t="str">
        <f>IF(ISBLANK('dein eigenes'!$A928),"",'dein eigenes'!C928)</f>
        <v/>
      </c>
      <c r="F3386" t="str">
        <f>IF(ISBLANK('dein eigenes'!$A928),"",'dein eigenes'!D928)</f>
        <v/>
      </c>
      <c r="G3386" t="str">
        <f>IF(ISBLANK('dein eigenes'!$A928),"",'dein eigenes'!E928)</f>
        <v/>
      </c>
      <c r="H3386" t="str">
        <f>IF(ISBLANK('dein eigenes'!$A928),"",'dein eigenes'!F928)</f>
        <v/>
      </c>
      <c r="I3386" t="str">
        <f>IF(ISBLANK('dein eigenes'!$A928),"",'dein eigenes'!G928)</f>
        <v/>
      </c>
      <c r="J3386" t="str">
        <f>IF(ISBLANK('dein eigenes'!$A928),"",'dein eigenes'!H928)</f>
        <v/>
      </c>
      <c r="K3386" t="str">
        <f>IF(ISBLANK('dein eigenes'!$A928),"",'dein eigenes'!I928)</f>
        <v/>
      </c>
      <c r="L3386" t="str">
        <f>IF(ISBLANK('dein eigenes'!$A928),"",'dein eigenes'!J928)</f>
        <v/>
      </c>
      <c r="M3386" s="64">
        <f t="shared" si="353"/>
        <v>0</v>
      </c>
    </row>
    <row r="3387" spans="1:13" x14ac:dyDescent="0.25">
      <c r="A3387" t="str">
        <f t="shared" si="354"/>
        <v/>
      </c>
      <c r="B3387">
        <f t="shared" si="355"/>
        <v>0</v>
      </c>
      <c r="C3387" t="str">
        <f>IF(ISBLANK('dein eigenes'!$A929),"",'dein eigenes'!A929)</f>
        <v/>
      </c>
      <c r="D3387" t="str">
        <f>IF(ISBLANK('dein eigenes'!$A929),"",'dein eigenes'!B929)</f>
        <v/>
      </c>
      <c r="E3387" t="str">
        <f>IF(ISBLANK('dein eigenes'!$A929),"",'dein eigenes'!C929)</f>
        <v/>
      </c>
      <c r="F3387" t="str">
        <f>IF(ISBLANK('dein eigenes'!$A929),"",'dein eigenes'!D929)</f>
        <v/>
      </c>
      <c r="G3387" t="str">
        <f>IF(ISBLANK('dein eigenes'!$A929),"",'dein eigenes'!E929)</f>
        <v/>
      </c>
      <c r="H3387" t="str">
        <f>IF(ISBLANK('dein eigenes'!$A929),"",'dein eigenes'!F929)</f>
        <v/>
      </c>
      <c r="I3387" t="str">
        <f>IF(ISBLANK('dein eigenes'!$A929),"",'dein eigenes'!G929)</f>
        <v/>
      </c>
      <c r="J3387" t="str">
        <f>IF(ISBLANK('dein eigenes'!$A929),"",'dein eigenes'!H929)</f>
        <v/>
      </c>
      <c r="K3387" t="str">
        <f>IF(ISBLANK('dein eigenes'!$A929),"",'dein eigenes'!I929)</f>
        <v/>
      </c>
      <c r="L3387" t="str">
        <f>IF(ISBLANK('dein eigenes'!$A929),"",'dein eigenes'!J929)</f>
        <v/>
      </c>
      <c r="M3387" s="64">
        <f t="shared" si="353"/>
        <v>0</v>
      </c>
    </row>
    <row r="3388" spans="1:13" x14ac:dyDescent="0.25">
      <c r="A3388" t="str">
        <f t="shared" si="354"/>
        <v/>
      </c>
      <c r="B3388">
        <f t="shared" si="355"/>
        <v>0</v>
      </c>
      <c r="C3388" t="str">
        <f>IF(ISBLANK('dein eigenes'!$A930),"",'dein eigenes'!A930)</f>
        <v/>
      </c>
      <c r="D3388" t="str">
        <f>IF(ISBLANK('dein eigenes'!$A930),"",'dein eigenes'!B930)</f>
        <v/>
      </c>
      <c r="E3388" t="str">
        <f>IF(ISBLANK('dein eigenes'!$A930),"",'dein eigenes'!C930)</f>
        <v/>
      </c>
      <c r="F3388" t="str">
        <f>IF(ISBLANK('dein eigenes'!$A930),"",'dein eigenes'!D930)</f>
        <v/>
      </c>
      <c r="G3388" t="str">
        <f>IF(ISBLANK('dein eigenes'!$A930),"",'dein eigenes'!E930)</f>
        <v/>
      </c>
      <c r="H3388" t="str">
        <f>IF(ISBLANK('dein eigenes'!$A930),"",'dein eigenes'!F930)</f>
        <v/>
      </c>
      <c r="I3388" t="str">
        <f>IF(ISBLANK('dein eigenes'!$A930),"",'dein eigenes'!G930)</f>
        <v/>
      </c>
      <c r="J3388" t="str">
        <f>IF(ISBLANK('dein eigenes'!$A930),"",'dein eigenes'!H930)</f>
        <v/>
      </c>
      <c r="K3388" t="str">
        <f>IF(ISBLANK('dein eigenes'!$A930),"",'dein eigenes'!I930)</f>
        <v/>
      </c>
      <c r="L3388" t="str">
        <f>IF(ISBLANK('dein eigenes'!$A930),"",'dein eigenes'!J930)</f>
        <v/>
      </c>
      <c r="M3388" s="64">
        <f t="shared" si="353"/>
        <v>0</v>
      </c>
    </row>
    <row r="3389" spans="1:13" x14ac:dyDescent="0.25">
      <c r="A3389" t="str">
        <f t="shared" si="354"/>
        <v/>
      </c>
      <c r="B3389">
        <f t="shared" si="355"/>
        <v>0</v>
      </c>
      <c r="C3389" t="str">
        <f>IF(ISBLANK('dein eigenes'!$A931),"",'dein eigenes'!A931)</f>
        <v/>
      </c>
      <c r="D3389" t="str">
        <f>IF(ISBLANK('dein eigenes'!$A931),"",'dein eigenes'!B931)</f>
        <v/>
      </c>
      <c r="E3389" t="str">
        <f>IF(ISBLANK('dein eigenes'!$A931),"",'dein eigenes'!C931)</f>
        <v/>
      </c>
      <c r="F3389" t="str">
        <f>IF(ISBLANK('dein eigenes'!$A931),"",'dein eigenes'!D931)</f>
        <v/>
      </c>
      <c r="G3389" t="str">
        <f>IF(ISBLANK('dein eigenes'!$A931),"",'dein eigenes'!E931)</f>
        <v/>
      </c>
      <c r="H3389" t="str">
        <f>IF(ISBLANK('dein eigenes'!$A931),"",'dein eigenes'!F931)</f>
        <v/>
      </c>
      <c r="I3389" t="str">
        <f>IF(ISBLANK('dein eigenes'!$A931),"",'dein eigenes'!G931)</f>
        <v/>
      </c>
      <c r="J3389" t="str">
        <f>IF(ISBLANK('dein eigenes'!$A931),"",'dein eigenes'!H931)</f>
        <v/>
      </c>
      <c r="K3389" t="str">
        <f>IF(ISBLANK('dein eigenes'!$A931),"",'dein eigenes'!I931)</f>
        <v/>
      </c>
      <c r="L3389" t="str">
        <f>IF(ISBLANK('dein eigenes'!$A931),"",'dein eigenes'!J931)</f>
        <v/>
      </c>
      <c r="M3389" s="64">
        <f t="shared" si="353"/>
        <v>0</v>
      </c>
    </row>
    <row r="3390" spans="1:13" x14ac:dyDescent="0.25">
      <c r="A3390" t="str">
        <f t="shared" si="354"/>
        <v/>
      </c>
      <c r="B3390">
        <f t="shared" si="355"/>
        <v>0</v>
      </c>
      <c r="C3390" t="str">
        <f>IF(ISBLANK('dein eigenes'!$A932),"",'dein eigenes'!A932)</f>
        <v/>
      </c>
      <c r="D3390" t="str">
        <f>IF(ISBLANK('dein eigenes'!$A932),"",'dein eigenes'!B932)</f>
        <v/>
      </c>
      <c r="E3390" t="str">
        <f>IF(ISBLANK('dein eigenes'!$A932),"",'dein eigenes'!C932)</f>
        <v/>
      </c>
      <c r="F3390" t="str">
        <f>IF(ISBLANK('dein eigenes'!$A932),"",'dein eigenes'!D932)</f>
        <v/>
      </c>
      <c r="G3390" t="str">
        <f>IF(ISBLANK('dein eigenes'!$A932),"",'dein eigenes'!E932)</f>
        <v/>
      </c>
      <c r="H3390" t="str">
        <f>IF(ISBLANK('dein eigenes'!$A932),"",'dein eigenes'!F932)</f>
        <v/>
      </c>
      <c r="I3390" t="str">
        <f>IF(ISBLANK('dein eigenes'!$A932),"",'dein eigenes'!G932)</f>
        <v/>
      </c>
      <c r="J3390" t="str">
        <f>IF(ISBLANK('dein eigenes'!$A932),"",'dein eigenes'!H932)</f>
        <v/>
      </c>
      <c r="K3390" t="str">
        <f>IF(ISBLANK('dein eigenes'!$A932),"",'dein eigenes'!I932)</f>
        <v/>
      </c>
      <c r="L3390" t="str">
        <f>IF(ISBLANK('dein eigenes'!$A932),"",'dein eigenes'!J932)</f>
        <v/>
      </c>
      <c r="M3390" s="64">
        <f t="shared" si="353"/>
        <v>0</v>
      </c>
    </row>
    <row r="3391" spans="1:13" x14ac:dyDescent="0.25">
      <c r="A3391" t="str">
        <f t="shared" si="354"/>
        <v/>
      </c>
      <c r="B3391">
        <f t="shared" si="355"/>
        <v>0</v>
      </c>
      <c r="C3391" t="str">
        <f>IF(ISBLANK('dein eigenes'!$A933),"",'dein eigenes'!A933)</f>
        <v/>
      </c>
      <c r="D3391" t="str">
        <f>IF(ISBLANK('dein eigenes'!$A933),"",'dein eigenes'!B933)</f>
        <v/>
      </c>
      <c r="E3391" t="str">
        <f>IF(ISBLANK('dein eigenes'!$A933),"",'dein eigenes'!C933)</f>
        <v/>
      </c>
      <c r="F3391" t="str">
        <f>IF(ISBLANK('dein eigenes'!$A933),"",'dein eigenes'!D933)</f>
        <v/>
      </c>
      <c r="G3391" t="str">
        <f>IF(ISBLANK('dein eigenes'!$A933),"",'dein eigenes'!E933)</f>
        <v/>
      </c>
      <c r="H3391" t="str">
        <f>IF(ISBLANK('dein eigenes'!$A933),"",'dein eigenes'!F933)</f>
        <v/>
      </c>
      <c r="I3391" t="str">
        <f>IF(ISBLANK('dein eigenes'!$A933),"",'dein eigenes'!G933)</f>
        <v/>
      </c>
      <c r="J3391" t="str">
        <f>IF(ISBLANK('dein eigenes'!$A933),"",'dein eigenes'!H933)</f>
        <v/>
      </c>
      <c r="K3391" t="str">
        <f>IF(ISBLANK('dein eigenes'!$A933),"",'dein eigenes'!I933)</f>
        <v/>
      </c>
      <c r="L3391" t="str">
        <f>IF(ISBLANK('dein eigenes'!$A933),"",'dein eigenes'!J933)</f>
        <v/>
      </c>
      <c r="M3391" s="64">
        <f t="shared" si="353"/>
        <v>0</v>
      </c>
    </row>
    <row r="3392" spans="1:13" x14ac:dyDescent="0.25">
      <c r="A3392" t="str">
        <f t="shared" si="354"/>
        <v/>
      </c>
      <c r="B3392">
        <f t="shared" si="355"/>
        <v>0</v>
      </c>
      <c r="C3392" t="str">
        <f>IF(ISBLANK('dein eigenes'!$A934),"",'dein eigenes'!A934)</f>
        <v/>
      </c>
      <c r="D3392" t="str">
        <f>IF(ISBLANK('dein eigenes'!$A934),"",'dein eigenes'!B934)</f>
        <v/>
      </c>
      <c r="E3392" t="str">
        <f>IF(ISBLANK('dein eigenes'!$A934),"",'dein eigenes'!C934)</f>
        <v/>
      </c>
      <c r="F3392" t="str">
        <f>IF(ISBLANK('dein eigenes'!$A934),"",'dein eigenes'!D934)</f>
        <v/>
      </c>
      <c r="G3392" t="str">
        <f>IF(ISBLANK('dein eigenes'!$A934),"",'dein eigenes'!E934)</f>
        <v/>
      </c>
      <c r="H3392" t="str">
        <f>IF(ISBLANK('dein eigenes'!$A934),"",'dein eigenes'!F934)</f>
        <v/>
      </c>
      <c r="I3392" t="str">
        <f>IF(ISBLANK('dein eigenes'!$A934),"",'dein eigenes'!G934)</f>
        <v/>
      </c>
      <c r="J3392" t="str">
        <f>IF(ISBLANK('dein eigenes'!$A934),"",'dein eigenes'!H934)</f>
        <v/>
      </c>
      <c r="K3392" t="str">
        <f>IF(ISBLANK('dein eigenes'!$A934),"",'dein eigenes'!I934)</f>
        <v/>
      </c>
      <c r="L3392" t="str">
        <f>IF(ISBLANK('dein eigenes'!$A934),"",'dein eigenes'!J934)</f>
        <v/>
      </c>
      <c r="M3392" s="64">
        <f t="shared" si="353"/>
        <v>0</v>
      </c>
    </row>
    <row r="3393" spans="1:13" x14ac:dyDescent="0.25">
      <c r="A3393" t="str">
        <f t="shared" si="354"/>
        <v/>
      </c>
      <c r="B3393">
        <f t="shared" si="355"/>
        <v>0</v>
      </c>
      <c r="C3393" t="str">
        <f>IF(ISBLANK('dein eigenes'!$A935),"",'dein eigenes'!A935)</f>
        <v/>
      </c>
      <c r="D3393" t="str">
        <f>IF(ISBLANK('dein eigenes'!$A935),"",'dein eigenes'!B935)</f>
        <v/>
      </c>
      <c r="E3393" t="str">
        <f>IF(ISBLANK('dein eigenes'!$A935),"",'dein eigenes'!C935)</f>
        <v/>
      </c>
      <c r="F3393" t="str">
        <f>IF(ISBLANK('dein eigenes'!$A935),"",'dein eigenes'!D935)</f>
        <v/>
      </c>
      <c r="G3393" t="str">
        <f>IF(ISBLANK('dein eigenes'!$A935),"",'dein eigenes'!E935)</f>
        <v/>
      </c>
      <c r="H3393" t="str">
        <f>IF(ISBLANK('dein eigenes'!$A935),"",'dein eigenes'!F935)</f>
        <v/>
      </c>
      <c r="I3393" t="str">
        <f>IF(ISBLANK('dein eigenes'!$A935),"",'dein eigenes'!G935)</f>
        <v/>
      </c>
      <c r="J3393" t="str">
        <f>IF(ISBLANK('dein eigenes'!$A935),"",'dein eigenes'!H935)</f>
        <v/>
      </c>
      <c r="K3393" t="str">
        <f>IF(ISBLANK('dein eigenes'!$A935),"",'dein eigenes'!I935)</f>
        <v/>
      </c>
      <c r="L3393" t="str">
        <f>IF(ISBLANK('dein eigenes'!$A935),"",'dein eigenes'!J935)</f>
        <v/>
      </c>
      <c r="M3393" s="64">
        <f t="shared" si="353"/>
        <v>0</v>
      </c>
    </row>
    <row r="3394" spans="1:13" x14ac:dyDescent="0.25">
      <c r="A3394" t="str">
        <f t="shared" si="354"/>
        <v/>
      </c>
      <c r="B3394">
        <f t="shared" si="355"/>
        <v>0</v>
      </c>
      <c r="C3394" t="str">
        <f>IF(ISBLANK('dein eigenes'!$A936),"",'dein eigenes'!A936)</f>
        <v/>
      </c>
      <c r="D3394" t="str">
        <f>IF(ISBLANK('dein eigenes'!$A936),"",'dein eigenes'!B936)</f>
        <v/>
      </c>
      <c r="E3394" t="str">
        <f>IF(ISBLANK('dein eigenes'!$A936),"",'dein eigenes'!C936)</f>
        <v/>
      </c>
      <c r="F3394" t="str">
        <f>IF(ISBLANK('dein eigenes'!$A936),"",'dein eigenes'!D936)</f>
        <v/>
      </c>
      <c r="G3394" t="str">
        <f>IF(ISBLANK('dein eigenes'!$A936),"",'dein eigenes'!E936)</f>
        <v/>
      </c>
      <c r="H3394" t="str">
        <f>IF(ISBLANK('dein eigenes'!$A936),"",'dein eigenes'!F936)</f>
        <v/>
      </c>
      <c r="I3394" t="str">
        <f>IF(ISBLANK('dein eigenes'!$A936),"",'dein eigenes'!G936)</f>
        <v/>
      </c>
      <c r="J3394" t="str">
        <f>IF(ISBLANK('dein eigenes'!$A936),"",'dein eigenes'!H936)</f>
        <v/>
      </c>
      <c r="K3394" t="str">
        <f>IF(ISBLANK('dein eigenes'!$A936),"",'dein eigenes'!I936)</f>
        <v/>
      </c>
      <c r="L3394" t="str">
        <f>IF(ISBLANK('dein eigenes'!$A936),"",'dein eigenes'!J936)</f>
        <v/>
      </c>
      <c r="M3394" s="64">
        <f t="shared" si="353"/>
        <v>0</v>
      </c>
    </row>
    <row r="3395" spans="1:13" x14ac:dyDescent="0.25">
      <c r="A3395" t="str">
        <f t="shared" si="354"/>
        <v/>
      </c>
      <c r="B3395">
        <f t="shared" si="355"/>
        <v>0</v>
      </c>
      <c r="C3395" t="str">
        <f>IF(ISBLANK('dein eigenes'!$A937),"",'dein eigenes'!A937)</f>
        <v/>
      </c>
      <c r="D3395" t="str">
        <f>IF(ISBLANK('dein eigenes'!$A937),"",'dein eigenes'!B937)</f>
        <v/>
      </c>
      <c r="E3395" t="str">
        <f>IF(ISBLANK('dein eigenes'!$A937),"",'dein eigenes'!C937)</f>
        <v/>
      </c>
      <c r="F3395" t="str">
        <f>IF(ISBLANK('dein eigenes'!$A937),"",'dein eigenes'!D937)</f>
        <v/>
      </c>
      <c r="G3395" t="str">
        <f>IF(ISBLANK('dein eigenes'!$A937),"",'dein eigenes'!E937)</f>
        <v/>
      </c>
      <c r="H3395" t="str">
        <f>IF(ISBLANK('dein eigenes'!$A937),"",'dein eigenes'!F937)</f>
        <v/>
      </c>
      <c r="I3395" t="str">
        <f>IF(ISBLANK('dein eigenes'!$A937),"",'dein eigenes'!G937)</f>
        <v/>
      </c>
      <c r="J3395" t="str">
        <f>IF(ISBLANK('dein eigenes'!$A937),"",'dein eigenes'!H937)</f>
        <v/>
      </c>
      <c r="K3395" t="str">
        <f>IF(ISBLANK('dein eigenes'!$A937),"",'dein eigenes'!I937)</f>
        <v/>
      </c>
      <c r="L3395" t="str">
        <f>IF(ISBLANK('dein eigenes'!$A937),"",'dein eigenes'!J937)</f>
        <v/>
      </c>
      <c r="M3395" s="64">
        <f t="shared" si="353"/>
        <v>0</v>
      </c>
    </row>
    <row r="3396" spans="1:13" x14ac:dyDescent="0.25">
      <c r="A3396" t="str">
        <f t="shared" si="354"/>
        <v/>
      </c>
      <c r="B3396">
        <f t="shared" si="355"/>
        <v>0</v>
      </c>
      <c r="C3396" t="str">
        <f>IF(ISBLANK('dein eigenes'!$A938),"",'dein eigenes'!A938)</f>
        <v/>
      </c>
      <c r="D3396" t="str">
        <f>IF(ISBLANK('dein eigenes'!$A938),"",'dein eigenes'!B938)</f>
        <v/>
      </c>
      <c r="E3396" t="str">
        <f>IF(ISBLANK('dein eigenes'!$A938),"",'dein eigenes'!C938)</f>
        <v/>
      </c>
      <c r="F3396" t="str">
        <f>IF(ISBLANK('dein eigenes'!$A938),"",'dein eigenes'!D938)</f>
        <v/>
      </c>
      <c r="G3396" t="str">
        <f>IF(ISBLANK('dein eigenes'!$A938),"",'dein eigenes'!E938)</f>
        <v/>
      </c>
      <c r="H3396" t="str">
        <f>IF(ISBLANK('dein eigenes'!$A938),"",'dein eigenes'!F938)</f>
        <v/>
      </c>
      <c r="I3396" t="str">
        <f>IF(ISBLANK('dein eigenes'!$A938),"",'dein eigenes'!G938)</f>
        <v/>
      </c>
      <c r="J3396" t="str">
        <f>IF(ISBLANK('dein eigenes'!$A938),"",'dein eigenes'!H938)</f>
        <v/>
      </c>
      <c r="K3396" t="str">
        <f>IF(ISBLANK('dein eigenes'!$A938),"",'dein eigenes'!I938)</f>
        <v/>
      </c>
      <c r="L3396" t="str">
        <f>IF(ISBLANK('dein eigenes'!$A938),"",'dein eigenes'!J938)</f>
        <v/>
      </c>
      <c r="M3396" s="64">
        <f t="shared" si="353"/>
        <v>0</v>
      </c>
    </row>
    <row r="3397" spans="1:13" x14ac:dyDescent="0.25">
      <c r="A3397" t="str">
        <f t="shared" si="354"/>
        <v/>
      </c>
      <c r="B3397">
        <f t="shared" si="355"/>
        <v>0</v>
      </c>
      <c r="C3397" t="str">
        <f>IF(ISBLANK('dein eigenes'!$A939),"",'dein eigenes'!A939)</f>
        <v/>
      </c>
      <c r="D3397" t="str">
        <f>IF(ISBLANK('dein eigenes'!$A939),"",'dein eigenes'!B939)</f>
        <v/>
      </c>
      <c r="E3397" t="str">
        <f>IF(ISBLANK('dein eigenes'!$A939),"",'dein eigenes'!C939)</f>
        <v/>
      </c>
      <c r="F3397" t="str">
        <f>IF(ISBLANK('dein eigenes'!$A939),"",'dein eigenes'!D939)</f>
        <v/>
      </c>
      <c r="G3397" t="str">
        <f>IF(ISBLANK('dein eigenes'!$A939),"",'dein eigenes'!E939)</f>
        <v/>
      </c>
      <c r="H3397" t="str">
        <f>IF(ISBLANK('dein eigenes'!$A939),"",'dein eigenes'!F939)</f>
        <v/>
      </c>
      <c r="I3397" t="str">
        <f>IF(ISBLANK('dein eigenes'!$A939),"",'dein eigenes'!G939)</f>
        <v/>
      </c>
      <c r="J3397" t="str">
        <f>IF(ISBLANK('dein eigenes'!$A939),"",'dein eigenes'!H939)</f>
        <v/>
      </c>
      <c r="K3397" t="str">
        <f>IF(ISBLANK('dein eigenes'!$A939),"",'dein eigenes'!I939)</f>
        <v/>
      </c>
      <c r="L3397" t="str">
        <f>IF(ISBLANK('dein eigenes'!$A939),"",'dein eigenes'!J939)</f>
        <v/>
      </c>
      <c r="M3397" s="64">
        <f t="shared" si="353"/>
        <v>0</v>
      </c>
    </row>
    <row r="3398" spans="1:13" x14ac:dyDescent="0.25">
      <c r="A3398" t="str">
        <f t="shared" si="354"/>
        <v/>
      </c>
      <c r="B3398">
        <f t="shared" si="355"/>
        <v>0</v>
      </c>
      <c r="C3398" t="str">
        <f>IF(ISBLANK('dein eigenes'!$A940),"",'dein eigenes'!A940)</f>
        <v/>
      </c>
      <c r="D3398" t="str">
        <f>IF(ISBLANK('dein eigenes'!$A940),"",'dein eigenes'!B940)</f>
        <v/>
      </c>
      <c r="E3398" t="str">
        <f>IF(ISBLANK('dein eigenes'!$A940),"",'dein eigenes'!C940)</f>
        <v/>
      </c>
      <c r="F3398" t="str">
        <f>IF(ISBLANK('dein eigenes'!$A940),"",'dein eigenes'!D940)</f>
        <v/>
      </c>
      <c r="G3398" t="str">
        <f>IF(ISBLANK('dein eigenes'!$A940),"",'dein eigenes'!E940)</f>
        <v/>
      </c>
      <c r="H3398" t="str">
        <f>IF(ISBLANK('dein eigenes'!$A940),"",'dein eigenes'!F940)</f>
        <v/>
      </c>
      <c r="I3398" t="str">
        <f>IF(ISBLANK('dein eigenes'!$A940),"",'dein eigenes'!G940)</f>
        <v/>
      </c>
      <c r="J3398" t="str">
        <f>IF(ISBLANK('dein eigenes'!$A940),"",'dein eigenes'!H940)</f>
        <v/>
      </c>
      <c r="K3398" t="str">
        <f>IF(ISBLANK('dein eigenes'!$A940),"",'dein eigenes'!I940)</f>
        <v/>
      </c>
      <c r="L3398" t="str">
        <f>IF(ISBLANK('dein eigenes'!$A940),"",'dein eigenes'!J940)</f>
        <v/>
      </c>
      <c r="M3398" s="64">
        <f t="shared" si="353"/>
        <v>0</v>
      </c>
    </row>
    <row r="3399" spans="1:13" x14ac:dyDescent="0.25">
      <c r="A3399" t="str">
        <f t="shared" si="354"/>
        <v/>
      </c>
      <c r="B3399">
        <f t="shared" si="355"/>
        <v>0</v>
      </c>
      <c r="C3399" t="str">
        <f>IF(ISBLANK('dein eigenes'!$A941),"",'dein eigenes'!A941)</f>
        <v/>
      </c>
      <c r="D3399" t="str">
        <f>IF(ISBLANK('dein eigenes'!$A941),"",'dein eigenes'!B941)</f>
        <v/>
      </c>
      <c r="E3399" t="str">
        <f>IF(ISBLANK('dein eigenes'!$A941),"",'dein eigenes'!C941)</f>
        <v/>
      </c>
      <c r="F3399" t="str">
        <f>IF(ISBLANK('dein eigenes'!$A941),"",'dein eigenes'!D941)</f>
        <v/>
      </c>
      <c r="G3399" t="str">
        <f>IF(ISBLANK('dein eigenes'!$A941),"",'dein eigenes'!E941)</f>
        <v/>
      </c>
      <c r="H3399" t="str">
        <f>IF(ISBLANK('dein eigenes'!$A941),"",'dein eigenes'!F941)</f>
        <v/>
      </c>
      <c r="I3399" t="str">
        <f>IF(ISBLANK('dein eigenes'!$A941),"",'dein eigenes'!G941)</f>
        <v/>
      </c>
      <c r="J3399" t="str">
        <f>IF(ISBLANK('dein eigenes'!$A941),"",'dein eigenes'!H941)</f>
        <v/>
      </c>
      <c r="K3399" t="str">
        <f>IF(ISBLANK('dein eigenes'!$A941),"",'dein eigenes'!I941)</f>
        <v/>
      </c>
      <c r="L3399" t="str">
        <f>IF(ISBLANK('dein eigenes'!$A941),"",'dein eigenes'!J941)</f>
        <v/>
      </c>
      <c r="M3399" s="64">
        <f t="shared" si="353"/>
        <v>0</v>
      </c>
    </row>
    <row r="3400" spans="1:13" x14ac:dyDescent="0.25">
      <c r="A3400" t="str">
        <f t="shared" si="354"/>
        <v/>
      </c>
      <c r="B3400">
        <f t="shared" si="355"/>
        <v>0</v>
      </c>
      <c r="C3400" t="str">
        <f>IF(ISBLANK('dein eigenes'!$A942),"",'dein eigenes'!A942)</f>
        <v/>
      </c>
      <c r="D3400" t="str">
        <f>IF(ISBLANK('dein eigenes'!$A942),"",'dein eigenes'!B942)</f>
        <v/>
      </c>
      <c r="E3400" t="str">
        <f>IF(ISBLANK('dein eigenes'!$A942),"",'dein eigenes'!C942)</f>
        <v/>
      </c>
      <c r="F3400" t="str">
        <f>IF(ISBLANK('dein eigenes'!$A942),"",'dein eigenes'!D942)</f>
        <v/>
      </c>
      <c r="G3400" t="str">
        <f>IF(ISBLANK('dein eigenes'!$A942),"",'dein eigenes'!E942)</f>
        <v/>
      </c>
      <c r="H3400" t="str">
        <f>IF(ISBLANK('dein eigenes'!$A942),"",'dein eigenes'!F942)</f>
        <v/>
      </c>
      <c r="I3400" t="str">
        <f>IF(ISBLANK('dein eigenes'!$A942),"",'dein eigenes'!G942)</f>
        <v/>
      </c>
      <c r="J3400" t="str">
        <f>IF(ISBLANK('dein eigenes'!$A942),"",'dein eigenes'!H942)</f>
        <v/>
      </c>
      <c r="K3400" t="str">
        <f>IF(ISBLANK('dein eigenes'!$A942),"",'dein eigenes'!I942)</f>
        <v/>
      </c>
      <c r="L3400" t="str">
        <f>IF(ISBLANK('dein eigenes'!$A942),"",'dein eigenes'!J942)</f>
        <v/>
      </c>
      <c r="M3400" s="64">
        <f t="shared" si="353"/>
        <v>0</v>
      </c>
    </row>
    <row r="3401" spans="1:13" x14ac:dyDescent="0.25">
      <c r="A3401" t="str">
        <f t="shared" si="354"/>
        <v/>
      </c>
      <c r="B3401">
        <f t="shared" si="355"/>
        <v>0</v>
      </c>
      <c r="C3401" t="str">
        <f>IF(ISBLANK('dein eigenes'!$A943),"",'dein eigenes'!A943)</f>
        <v/>
      </c>
      <c r="D3401" t="str">
        <f>IF(ISBLANK('dein eigenes'!$A943),"",'dein eigenes'!B943)</f>
        <v/>
      </c>
      <c r="E3401" t="str">
        <f>IF(ISBLANK('dein eigenes'!$A943),"",'dein eigenes'!C943)</f>
        <v/>
      </c>
      <c r="F3401" t="str">
        <f>IF(ISBLANK('dein eigenes'!$A943),"",'dein eigenes'!D943)</f>
        <v/>
      </c>
      <c r="G3401" t="str">
        <f>IF(ISBLANK('dein eigenes'!$A943),"",'dein eigenes'!E943)</f>
        <v/>
      </c>
      <c r="H3401" t="str">
        <f>IF(ISBLANK('dein eigenes'!$A943),"",'dein eigenes'!F943)</f>
        <v/>
      </c>
      <c r="I3401" t="str">
        <f>IF(ISBLANK('dein eigenes'!$A943),"",'dein eigenes'!G943)</f>
        <v/>
      </c>
      <c r="J3401" t="str">
        <f>IF(ISBLANK('dein eigenes'!$A943),"",'dein eigenes'!H943)</f>
        <v/>
      </c>
      <c r="K3401" t="str">
        <f>IF(ISBLANK('dein eigenes'!$A943),"",'dein eigenes'!I943)</f>
        <v/>
      </c>
      <c r="L3401" t="str">
        <f>IF(ISBLANK('dein eigenes'!$A943),"",'dein eigenes'!J943)</f>
        <v/>
      </c>
      <c r="M3401" s="64">
        <f t="shared" si="353"/>
        <v>0</v>
      </c>
    </row>
    <row r="3402" spans="1:13" x14ac:dyDescent="0.25">
      <c r="A3402" t="str">
        <f t="shared" si="354"/>
        <v/>
      </c>
      <c r="B3402">
        <f t="shared" si="355"/>
        <v>0</v>
      </c>
      <c r="C3402" t="str">
        <f>IF(ISBLANK('dein eigenes'!$A944),"",'dein eigenes'!A944)</f>
        <v/>
      </c>
      <c r="D3402" t="str">
        <f>IF(ISBLANK('dein eigenes'!$A944),"",'dein eigenes'!B944)</f>
        <v/>
      </c>
      <c r="E3402" t="str">
        <f>IF(ISBLANK('dein eigenes'!$A944),"",'dein eigenes'!C944)</f>
        <v/>
      </c>
      <c r="F3402" t="str">
        <f>IF(ISBLANK('dein eigenes'!$A944),"",'dein eigenes'!D944)</f>
        <v/>
      </c>
      <c r="G3402" t="str">
        <f>IF(ISBLANK('dein eigenes'!$A944),"",'dein eigenes'!E944)</f>
        <v/>
      </c>
      <c r="H3402" t="str">
        <f>IF(ISBLANK('dein eigenes'!$A944),"",'dein eigenes'!F944)</f>
        <v/>
      </c>
      <c r="I3402" t="str">
        <f>IF(ISBLANK('dein eigenes'!$A944),"",'dein eigenes'!G944)</f>
        <v/>
      </c>
      <c r="J3402" t="str">
        <f>IF(ISBLANK('dein eigenes'!$A944),"",'dein eigenes'!H944)</f>
        <v/>
      </c>
      <c r="K3402" t="str">
        <f>IF(ISBLANK('dein eigenes'!$A944),"",'dein eigenes'!I944)</f>
        <v/>
      </c>
      <c r="L3402" t="str">
        <f>IF(ISBLANK('dein eigenes'!$A944),"",'dein eigenes'!J944)</f>
        <v/>
      </c>
      <c r="M3402" s="64">
        <f t="shared" si="353"/>
        <v>0</v>
      </c>
    </row>
    <row r="3403" spans="1:13" x14ac:dyDescent="0.25">
      <c r="A3403" t="str">
        <f t="shared" si="354"/>
        <v/>
      </c>
      <c r="B3403">
        <f t="shared" si="355"/>
        <v>0</v>
      </c>
      <c r="C3403" t="str">
        <f>IF(ISBLANK('dein eigenes'!$A945),"",'dein eigenes'!A945)</f>
        <v/>
      </c>
      <c r="D3403" t="str">
        <f>IF(ISBLANK('dein eigenes'!$A945),"",'dein eigenes'!B945)</f>
        <v/>
      </c>
      <c r="E3403" t="str">
        <f>IF(ISBLANK('dein eigenes'!$A945),"",'dein eigenes'!C945)</f>
        <v/>
      </c>
      <c r="F3403" t="str">
        <f>IF(ISBLANK('dein eigenes'!$A945),"",'dein eigenes'!D945)</f>
        <v/>
      </c>
      <c r="G3403" t="str">
        <f>IF(ISBLANK('dein eigenes'!$A945),"",'dein eigenes'!E945)</f>
        <v/>
      </c>
      <c r="H3403" t="str">
        <f>IF(ISBLANK('dein eigenes'!$A945),"",'dein eigenes'!F945)</f>
        <v/>
      </c>
      <c r="I3403" t="str">
        <f>IF(ISBLANK('dein eigenes'!$A945),"",'dein eigenes'!G945)</f>
        <v/>
      </c>
      <c r="J3403" t="str">
        <f>IF(ISBLANK('dein eigenes'!$A945),"",'dein eigenes'!H945)</f>
        <v/>
      </c>
      <c r="K3403" t="str">
        <f>IF(ISBLANK('dein eigenes'!$A945),"",'dein eigenes'!I945)</f>
        <v/>
      </c>
      <c r="L3403" t="str">
        <f>IF(ISBLANK('dein eigenes'!$A945),"",'dein eigenes'!J945)</f>
        <v/>
      </c>
      <c r="M3403" s="64">
        <f t="shared" si="353"/>
        <v>0</v>
      </c>
    </row>
    <row r="3404" spans="1:13" x14ac:dyDescent="0.25">
      <c r="A3404" t="str">
        <f t="shared" si="354"/>
        <v/>
      </c>
      <c r="B3404">
        <f t="shared" si="355"/>
        <v>0</v>
      </c>
      <c r="C3404" t="str">
        <f>IF(ISBLANK('dein eigenes'!$A946),"",'dein eigenes'!A946)</f>
        <v/>
      </c>
      <c r="D3404" t="str">
        <f>IF(ISBLANK('dein eigenes'!$A946),"",'dein eigenes'!B946)</f>
        <v/>
      </c>
      <c r="E3404" t="str">
        <f>IF(ISBLANK('dein eigenes'!$A946),"",'dein eigenes'!C946)</f>
        <v/>
      </c>
      <c r="F3404" t="str">
        <f>IF(ISBLANK('dein eigenes'!$A946),"",'dein eigenes'!D946)</f>
        <v/>
      </c>
      <c r="G3404" t="str">
        <f>IF(ISBLANK('dein eigenes'!$A946),"",'dein eigenes'!E946)</f>
        <v/>
      </c>
      <c r="H3404" t="str">
        <f>IF(ISBLANK('dein eigenes'!$A946),"",'dein eigenes'!F946)</f>
        <v/>
      </c>
      <c r="I3404" t="str">
        <f>IF(ISBLANK('dein eigenes'!$A946),"",'dein eigenes'!G946)</f>
        <v/>
      </c>
      <c r="J3404" t="str">
        <f>IF(ISBLANK('dein eigenes'!$A946),"",'dein eigenes'!H946)</f>
        <v/>
      </c>
      <c r="K3404" t="str">
        <f>IF(ISBLANK('dein eigenes'!$A946),"",'dein eigenes'!I946)</f>
        <v/>
      </c>
      <c r="L3404" t="str">
        <f>IF(ISBLANK('dein eigenes'!$A946),"",'dein eigenes'!J946)</f>
        <v/>
      </c>
      <c r="M3404" s="64">
        <f t="shared" si="353"/>
        <v>0</v>
      </c>
    </row>
    <row r="3405" spans="1:13" x14ac:dyDescent="0.25">
      <c r="A3405" t="str">
        <f t="shared" si="354"/>
        <v/>
      </c>
      <c r="B3405">
        <f t="shared" si="355"/>
        <v>0</v>
      </c>
      <c r="C3405" t="str">
        <f>IF(ISBLANK('dein eigenes'!$A947),"",'dein eigenes'!A947)</f>
        <v/>
      </c>
      <c r="D3405" t="str">
        <f>IF(ISBLANK('dein eigenes'!$A947),"",'dein eigenes'!B947)</f>
        <v/>
      </c>
      <c r="E3405" t="str">
        <f>IF(ISBLANK('dein eigenes'!$A947),"",'dein eigenes'!C947)</f>
        <v/>
      </c>
      <c r="F3405" t="str">
        <f>IF(ISBLANK('dein eigenes'!$A947),"",'dein eigenes'!D947)</f>
        <v/>
      </c>
      <c r="G3405" t="str">
        <f>IF(ISBLANK('dein eigenes'!$A947),"",'dein eigenes'!E947)</f>
        <v/>
      </c>
      <c r="H3405" t="str">
        <f>IF(ISBLANK('dein eigenes'!$A947),"",'dein eigenes'!F947)</f>
        <v/>
      </c>
      <c r="I3405" t="str">
        <f>IF(ISBLANK('dein eigenes'!$A947),"",'dein eigenes'!G947)</f>
        <v/>
      </c>
      <c r="J3405" t="str">
        <f>IF(ISBLANK('dein eigenes'!$A947),"",'dein eigenes'!H947)</f>
        <v/>
      </c>
      <c r="K3405" t="str">
        <f>IF(ISBLANK('dein eigenes'!$A947),"",'dein eigenes'!I947)</f>
        <v/>
      </c>
      <c r="L3405" t="str">
        <f>IF(ISBLANK('dein eigenes'!$A947),"",'dein eigenes'!J947)</f>
        <v/>
      </c>
      <c r="M3405" s="64">
        <f t="shared" si="353"/>
        <v>0</v>
      </c>
    </row>
    <row r="3406" spans="1:13" x14ac:dyDescent="0.25">
      <c r="A3406" t="str">
        <f t="shared" si="354"/>
        <v/>
      </c>
      <c r="B3406">
        <f t="shared" si="355"/>
        <v>0</v>
      </c>
      <c r="C3406" t="str">
        <f>IF(ISBLANK('dein eigenes'!$A948),"",'dein eigenes'!A948)</f>
        <v/>
      </c>
      <c r="D3406" t="str">
        <f>IF(ISBLANK('dein eigenes'!$A948),"",'dein eigenes'!B948)</f>
        <v/>
      </c>
      <c r="E3406" t="str">
        <f>IF(ISBLANK('dein eigenes'!$A948),"",'dein eigenes'!C948)</f>
        <v/>
      </c>
      <c r="F3406" t="str">
        <f>IF(ISBLANK('dein eigenes'!$A948),"",'dein eigenes'!D948)</f>
        <v/>
      </c>
      <c r="G3406" t="str">
        <f>IF(ISBLANK('dein eigenes'!$A948),"",'dein eigenes'!E948)</f>
        <v/>
      </c>
      <c r="H3406" t="str">
        <f>IF(ISBLANK('dein eigenes'!$A948),"",'dein eigenes'!F948)</f>
        <v/>
      </c>
      <c r="I3406" t="str">
        <f>IF(ISBLANK('dein eigenes'!$A948),"",'dein eigenes'!G948)</f>
        <v/>
      </c>
      <c r="J3406" t="str">
        <f>IF(ISBLANK('dein eigenes'!$A948),"",'dein eigenes'!H948)</f>
        <v/>
      </c>
      <c r="K3406" t="str">
        <f>IF(ISBLANK('dein eigenes'!$A948),"",'dein eigenes'!I948)</f>
        <v/>
      </c>
      <c r="L3406" t="str">
        <f>IF(ISBLANK('dein eigenes'!$A948),"",'dein eigenes'!J948)</f>
        <v/>
      </c>
      <c r="M3406" s="64">
        <f t="shared" si="353"/>
        <v>0</v>
      </c>
    </row>
    <row r="3407" spans="1:13" x14ac:dyDescent="0.25">
      <c r="A3407" t="str">
        <f t="shared" si="354"/>
        <v/>
      </c>
      <c r="B3407">
        <f t="shared" si="355"/>
        <v>0</v>
      </c>
      <c r="C3407" t="str">
        <f>IF(ISBLANK('dein eigenes'!$A949),"",'dein eigenes'!A949)</f>
        <v/>
      </c>
      <c r="D3407" t="str">
        <f>IF(ISBLANK('dein eigenes'!$A949),"",'dein eigenes'!B949)</f>
        <v/>
      </c>
      <c r="E3407" t="str">
        <f>IF(ISBLANK('dein eigenes'!$A949),"",'dein eigenes'!C949)</f>
        <v/>
      </c>
      <c r="F3407" t="str">
        <f>IF(ISBLANK('dein eigenes'!$A949),"",'dein eigenes'!D949)</f>
        <v/>
      </c>
      <c r="G3407" t="str">
        <f>IF(ISBLANK('dein eigenes'!$A949),"",'dein eigenes'!E949)</f>
        <v/>
      </c>
      <c r="H3407" t="str">
        <f>IF(ISBLANK('dein eigenes'!$A949),"",'dein eigenes'!F949)</f>
        <v/>
      </c>
      <c r="I3407" t="str">
        <f>IF(ISBLANK('dein eigenes'!$A949),"",'dein eigenes'!G949)</f>
        <v/>
      </c>
      <c r="J3407" t="str">
        <f>IF(ISBLANK('dein eigenes'!$A949),"",'dein eigenes'!H949)</f>
        <v/>
      </c>
      <c r="K3407" t="str">
        <f>IF(ISBLANK('dein eigenes'!$A949),"",'dein eigenes'!I949)</f>
        <v/>
      </c>
      <c r="L3407" t="str">
        <f>IF(ISBLANK('dein eigenes'!$A949),"",'dein eigenes'!J949)</f>
        <v/>
      </c>
      <c r="M3407" s="64">
        <f t="shared" si="353"/>
        <v>0</v>
      </c>
    </row>
    <row r="3408" spans="1:13" x14ac:dyDescent="0.25">
      <c r="A3408" t="str">
        <f t="shared" si="354"/>
        <v/>
      </c>
      <c r="B3408">
        <f t="shared" si="355"/>
        <v>0</v>
      </c>
      <c r="C3408" t="str">
        <f>IF(ISBLANK('dein eigenes'!$A950),"",'dein eigenes'!A950)</f>
        <v/>
      </c>
      <c r="D3408" t="str">
        <f>IF(ISBLANK('dein eigenes'!$A950),"",'dein eigenes'!B950)</f>
        <v/>
      </c>
      <c r="E3408" t="str">
        <f>IF(ISBLANK('dein eigenes'!$A950),"",'dein eigenes'!C950)</f>
        <v/>
      </c>
      <c r="F3408" t="str">
        <f>IF(ISBLANK('dein eigenes'!$A950),"",'dein eigenes'!D950)</f>
        <v/>
      </c>
      <c r="G3408" t="str">
        <f>IF(ISBLANK('dein eigenes'!$A950),"",'dein eigenes'!E950)</f>
        <v/>
      </c>
      <c r="H3408" t="str">
        <f>IF(ISBLANK('dein eigenes'!$A950),"",'dein eigenes'!F950)</f>
        <v/>
      </c>
      <c r="I3408" t="str">
        <f>IF(ISBLANK('dein eigenes'!$A950),"",'dein eigenes'!G950)</f>
        <v/>
      </c>
      <c r="J3408" t="str">
        <f>IF(ISBLANK('dein eigenes'!$A950),"",'dein eigenes'!H950)</f>
        <v/>
      </c>
      <c r="K3408" t="str">
        <f>IF(ISBLANK('dein eigenes'!$A950),"",'dein eigenes'!I950)</f>
        <v/>
      </c>
      <c r="L3408" t="str">
        <f>IF(ISBLANK('dein eigenes'!$A950),"",'dein eigenes'!J950)</f>
        <v/>
      </c>
      <c r="M3408" s="64">
        <f t="shared" si="353"/>
        <v>0</v>
      </c>
    </row>
    <row r="3409" spans="1:13" x14ac:dyDescent="0.25">
      <c r="A3409" t="str">
        <f t="shared" si="354"/>
        <v/>
      </c>
      <c r="B3409">
        <f t="shared" si="355"/>
        <v>0</v>
      </c>
      <c r="C3409" t="str">
        <f>IF(ISBLANK('dein eigenes'!$A951),"",'dein eigenes'!A951)</f>
        <v/>
      </c>
      <c r="D3409" t="str">
        <f>IF(ISBLANK('dein eigenes'!$A951),"",'dein eigenes'!B951)</f>
        <v/>
      </c>
      <c r="E3409" t="str">
        <f>IF(ISBLANK('dein eigenes'!$A951),"",'dein eigenes'!C951)</f>
        <v/>
      </c>
      <c r="F3409" t="str">
        <f>IF(ISBLANK('dein eigenes'!$A951),"",'dein eigenes'!D951)</f>
        <v/>
      </c>
      <c r="G3409" t="str">
        <f>IF(ISBLANK('dein eigenes'!$A951),"",'dein eigenes'!E951)</f>
        <v/>
      </c>
      <c r="H3409" t="str">
        <f>IF(ISBLANK('dein eigenes'!$A951),"",'dein eigenes'!F951)</f>
        <v/>
      </c>
      <c r="I3409" t="str">
        <f>IF(ISBLANK('dein eigenes'!$A951),"",'dein eigenes'!G951)</f>
        <v/>
      </c>
      <c r="J3409" t="str">
        <f>IF(ISBLANK('dein eigenes'!$A951),"",'dein eigenes'!H951)</f>
        <v/>
      </c>
      <c r="K3409" t="str">
        <f>IF(ISBLANK('dein eigenes'!$A951),"",'dein eigenes'!I951)</f>
        <v/>
      </c>
      <c r="L3409" t="str">
        <f>IF(ISBLANK('dein eigenes'!$A951),"",'dein eigenes'!J951)</f>
        <v/>
      </c>
      <c r="M3409" s="64">
        <f t="shared" si="353"/>
        <v>0</v>
      </c>
    </row>
    <row r="3410" spans="1:13" x14ac:dyDescent="0.25">
      <c r="A3410" t="str">
        <f t="shared" si="354"/>
        <v/>
      </c>
      <c r="B3410">
        <f t="shared" si="355"/>
        <v>0</v>
      </c>
      <c r="C3410" t="str">
        <f>IF(ISBLANK('dein eigenes'!$A952),"",'dein eigenes'!A952)</f>
        <v/>
      </c>
      <c r="D3410" t="str">
        <f>IF(ISBLANK('dein eigenes'!$A952),"",'dein eigenes'!B952)</f>
        <v/>
      </c>
      <c r="E3410" t="str">
        <f>IF(ISBLANK('dein eigenes'!$A952),"",'dein eigenes'!C952)</f>
        <v/>
      </c>
      <c r="F3410" t="str">
        <f>IF(ISBLANK('dein eigenes'!$A952),"",'dein eigenes'!D952)</f>
        <v/>
      </c>
      <c r="G3410" t="str">
        <f>IF(ISBLANK('dein eigenes'!$A952),"",'dein eigenes'!E952)</f>
        <v/>
      </c>
      <c r="H3410" t="str">
        <f>IF(ISBLANK('dein eigenes'!$A952),"",'dein eigenes'!F952)</f>
        <v/>
      </c>
      <c r="I3410" t="str">
        <f>IF(ISBLANK('dein eigenes'!$A952),"",'dein eigenes'!G952)</f>
        <v/>
      </c>
      <c r="J3410" t="str">
        <f>IF(ISBLANK('dein eigenes'!$A952),"",'dein eigenes'!H952)</f>
        <v/>
      </c>
      <c r="K3410" t="str">
        <f>IF(ISBLANK('dein eigenes'!$A952),"",'dein eigenes'!I952)</f>
        <v/>
      </c>
      <c r="L3410" t="str">
        <f>IF(ISBLANK('dein eigenes'!$A952),"",'dein eigenes'!J952)</f>
        <v/>
      </c>
      <c r="M3410" s="64">
        <f t="shared" si="353"/>
        <v>0</v>
      </c>
    </row>
    <row r="3411" spans="1:13" x14ac:dyDescent="0.25">
      <c r="A3411" t="str">
        <f t="shared" si="354"/>
        <v/>
      </c>
      <c r="B3411">
        <f t="shared" si="355"/>
        <v>0</v>
      </c>
      <c r="C3411" t="str">
        <f>IF(ISBLANK('dein eigenes'!$A953),"",'dein eigenes'!A953)</f>
        <v/>
      </c>
      <c r="D3411" t="str">
        <f>IF(ISBLANK('dein eigenes'!$A953),"",'dein eigenes'!B953)</f>
        <v/>
      </c>
      <c r="E3411" t="str">
        <f>IF(ISBLANK('dein eigenes'!$A953),"",'dein eigenes'!C953)</f>
        <v/>
      </c>
      <c r="F3411" t="str">
        <f>IF(ISBLANK('dein eigenes'!$A953),"",'dein eigenes'!D953)</f>
        <v/>
      </c>
      <c r="G3411" t="str">
        <f>IF(ISBLANK('dein eigenes'!$A953),"",'dein eigenes'!E953)</f>
        <v/>
      </c>
      <c r="H3411" t="str">
        <f>IF(ISBLANK('dein eigenes'!$A953),"",'dein eigenes'!F953)</f>
        <v/>
      </c>
      <c r="I3411" t="str">
        <f>IF(ISBLANK('dein eigenes'!$A953),"",'dein eigenes'!G953)</f>
        <v/>
      </c>
      <c r="J3411" t="str">
        <f>IF(ISBLANK('dein eigenes'!$A953),"",'dein eigenes'!H953)</f>
        <v/>
      </c>
      <c r="K3411" t="str">
        <f>IF(ISBLANK('dein eigenes'!$A953),"",'dein eigenes'!I953)</f>
        <v/>
      </c>
      <c r="L3411" t="str">
        <f>IF(ISBLANK('dein eigenes'!$A953),"",'dein eigenes'!J953)</f>
        <v/>
      </c>
      <c r="M3411" s="64">
        <f t="shared" si="353"/>
        <v>0</v>
      </c>
    </row>
    <row r="3412" spans="1:13" x14ac:dyDescent="0.25">
      <c r="A3412" t="str">
        <f t="shared" si="354"/>
        <v/>
      </c>
      <c r="B3412">
        <f t="shared" si="355"/>
        <v>0</v>
      </c>
      <c r="C3412" t="str">
        <f>IF(ISBLANK('dein eigenes'!$A954),"",'dein eigenes'!A954)</f>
        <v/>
      </c>
      <c r="D3412" t="str">
        <f>IF(ISBLANK('dein eigenes'!$A954),"",'dein eigenes'!B954)</f>
        <v/>
      </c>
      <c r="E3412" t="str">
        <f>IF(ISBLANK('dein eigenes'!$A954),"",'dein eigenes'!C954)</f>
        <v/>
      </c>
      <c r="F3412" t="str">
        <f>IF(ISBLANK('dein eigenes'!$A954),"",'dein eigenes'!D954)</f>
        <v/>
      </c>
      <c r="G3412" t="str">
        <f>IF(ISBLANK('dein eigenes'!$A954),"",'dein eigenes'!E954)</f>
        <v/>
      </c>
      <c r="H3412" t="str">
        <f>IF(ISBLANK('dein eigenes'!$A954),"",'dein eigenes'!F954)</f>
        <v/>
      </c>
      <c r="I3412" t="str">
        <f>IF(ISBLANK('dein eigenes'!$A954),"",'dein eigenes'!G954)</f>
        <v/>
      </c>
      <c r="J3412" t="str">
        <f>IF(ISBLANK('dein eigenes'!$A954),"",'dein eigenes'!H954)</f>
        <v/>
      </c>
      <c r="K3412" t="str">
        <f>IF(ISBLANK('dein eigenes'!$A954),"",'dein eigenes'!I954)</f>
        <v/>
      </c>
      <c r="L3412" t="str">
        <f>IF(ISBLANK('dein eigenes'!$A954),"",'dein eigenes'!J954)</f>
        <v/>
      </c>
      <c r="M3412" s="64">
        <f t="shared" si="353"/>
        <v>0</v>
      </c>
    </row>
    <row r="3413" spans="1:13" x14ac:dyDescent="0.25">
      <c r="A3413" t="str">
        <f t="shared" si="354"/>
        <v/>
      </c>
      <c r="B3413">
        <f t="shared" si="355"/>
        <v>0</v>
      </c>
      <c r="C3413" t="str">
        <f>IF(ISBLANK('dein eigenes'!$A955),"",'dein eigenes'!A955)</f>
        <v/>
      </c>
      <c r="D3413" t="str">
        <f>IF(ISBLANK('dein eigenes'!$A955),"",'dein eigenes'!B955)</f>
        <v/>
      </c>
      <c r="E3413" t="str">
        <f>IF(ISBLANK('dein eigenes'!$A955),"",'dein eigenes'!C955)</f>
        <v/>
      </c>
      <c r="F3413" t="str">
        <f>IF(ISBLANK('dein eigenes'!$A955),"",'dein eigenes'!D955)</f>
        <v/>
      </c>
      <c r="G3413" t="str">
        <f>IF(ISBLANK('dein eigenes'!$A955),"",'dein eigenes'!E955)</f>
        <v/>
      </c>
      <c r="H3413" t="str">
        <f>IF(ISBLANK('dein eigenes'!$A955),"",'dein eigenes'!F955)</f>
        <v/>
      </c>
      <c r="I3413" t="str">
        <f>IF(ISBLANK('dein eigenes'!$A955),"",'dein eigenes'!G955)</f>
        <v/>
      </c>
      <c r="J3413" t="str">
        <f>IF(ISBLANK('dein eigenes'!$A955),"",'dein eigenes'!H955)</f>
        <v/>
      </c>
      <c r="K3413" t="str">
        <f>IF(ISBLANK('dein eigenes'!$A955),"",'dein eigenes'!I955)</f>
        <v/>
      </c>
      <c r="L3413" t="str">
        <f>IF(ISBLANK('dein eigenes'!$A955),"",'dein eigenes'!J955)</f>
        <v/>
      </c>
      <c r="M3413" s="64">
        <f t="shared" si="353"/>
        <v>0</v>
      </c>
    </row>
    <row r="3414" spans="1:13" x14ac:dyDescent="0.25">
      <c r="A3414" t="str">
        <f t="shared" si="354"/>
        <v/>
      </c>
      <c r="B3414">
        <f t="shared" si="355"/>
        <v>0</v>
      </c>
      <c r="C3414" t="str">
        <f>IF(ISBLANK('dein eigenes'!$A956),"",'dein eigenes'!A956)</f>
        <v/>
      </c>
      <c r="D3414" t="str">
        <f>IF(ISBLANK('dein eigenes'!$A956),"",'dein eigenes'!B956)</f>
        <v/>
      </c>
      <c r="E3414" t="str">
        <f>IF(ISBLANK('dein eigenes'!$A956),"",'dein eigenes'!C956)</f>
        <v/>
      </c>
      <c r="F3414" t="str">
        <f>IF(ISBLANK('dein eigenes'!$A956),"",'dein eigenes'!D956)</f>
        <v/>
      </c>
      <c r="G3414" t="str">
        <f>IF(ISBLANK('dein eigenes'!$A956),"",'dein eigenes'!E956)</f>
        <v/>
      </c>
      <c r="H3414" t="str">
        <f>IF(ISBLANK('dein eigenes'!$A956),"",'dein eigenes'!F956)</f>
        <v/>
      </c>
      <c r="I3414" t="str">
        <f>IF(ISBLANK('dein eigenes'!$A956),"",'dein eigenes'!G956)</f>
        <v/>
      </c>
      <c r="J3414" t="str">
        <f>IF(ISBLANK('dein eigenes'!$A956),"",'dein eigenes'!H956)</f>
        <v/>
      </c>
      <c r="K3414" t="str">
        <f>IF(ISBLANK('dein eigenes'!$A956),"",'dein eigenes'!I956)</f>
        <v/>
      </c>
      <c r="L3414" t="str">
        <f>IF(ISBLANK('dein eigenes'!$A956),"",'dein eigenes'!J956)</f>
        <v/>
      </c>
      <c r="M3414" s="64">
        <f t="shared" si="353"/>
        <v>0</v>
      </c>
    </row>
    <row r="3415" spans="1:13" x14ac:dyDescent="0.25">
      <c r="A3415" t="str">
        <f t="shared" si="354"/>
        <v/>
      </c>
      <c r="B3415">
        <f t="shared" si="355"/>
        <v>0</v>
      </c>
      <c r="C3415" t="str">
        <f>IF(ISBLANK('dein eigenes'!$A957),"",'dein eigenes'!A957)</f>
        <v/>
      </c>
      <c r="D3415" t="str">
        <f>IF(ISBLANK('dein eigenes'!$A957),"",'dein eigenes'!B957)</f>
        <v/>
      </c>
      <c r="E3415" t="str">
        <f>IF(ISBLANK('dein eigenes'!$A957),"",'dein eigenes'!C957)</f>
        <v/>
      </c>
      <c r="F3415" t="str">
        <f>IF(ISBLANK('dein eigenes'!$A957),"",'dein eigenes'!D957)</f>
        <v/>
      </c>
      <c r="G3415" t="str">
        <f>IF(ISBLANK('dein eigenes'!$A957),"",'dein eigenes'!E957)</f>
        <v/>
      </c>
      <c r="H3415" t="str">
        <f>IF(ISBLANK('dein eigenes'!$A957),"",'dein eigenes'!F957)</f>
        <v/>
      </c>
      <c r="I3415" t="str">
        <f>IF(ISBLANK('dein eigenes'!$A957),"",'dein eigenes'!G957)</f>
        <v/>
      </c>
      <c r="J3415" t="str">
        <f>IF(ISBLANK('dein eigenes'!$A957),"",'dein eigenes'!H957)</f>
        <v/>
      </c>
      <c r="K3415" t="str">
        <f>IF(ISBLANK('dein eigenes'!$A957),"",'dein eigenes'!I957)</f>
        <v/>
      </c>
      <c r="L3415" t="str">
        <f>IF(ISBLANK('dein eigenes'!$A957),"",'dein eigenes'!J957)</f>
        <v/>
      </c>
      <c r="M3415" s="64">
        <f t="shared" si="353"/>
        <v>0</v>
      </c>
    </row>
    <row r="3416" spans="1:13" x14ac:dyDescent="0.25">
      <c r="A3416" t="str">
        <f t="shared" si="354"/>
        <v/>
      </c>
      <c r="B3416">
        <f t="shared" si="355"/>
        <v>0</v>
      </c>
      <c r="C3416" t="str">
        <f>IF(ISBLANK('dein eigenes'!$A958),"",'dein eigenes'!A958)</f>
        <v/>
      </c>
      <c r="D3416" t="str">
        <f>IF(ISBLANK('dein eigenes'!$A958),"",'dein eigenes'!B958)</f>
        <v/>
      </c>
      <c r="E3416" t="str">
        <f>IF(ISBLANK('dein eigenes'!$A958),"",'dein eigenes'!C958)</f>
        <v/>
      </c>
      <c r="F3416" t="str">
        <f>IF(ISBLANK('dein eigenes'!$A958),"",'dein eigenes'!D958)</f>
        <v/>
      </c>
      <c r="G3416" t="str">
        <f>IF(ISBLANK('dein eigenes'!$A958),"",'dein eigenes'!E958)</f>
        <v/>
      </c>
      <c r="H3416" t="str">
        <f>IF(ISBLANK('dein eigenes'!$A958),"",'dein eigenes'!F958)</f>
        <v/>
      </c>
      <c r="I3416" t="str">
        <f>IF(ISBLANK('dein eigenes'!$A958),"",'dein eigenes'!G958)</f>
        <v/>
      </c>
      <c r="J3416" t="str">
        <f>IF(ISBLANK('dein eigenes'!$A958),"",'dein eigenes'!H958)</f>
        <v/>
      </c>
      <c r="K3416" t="str">
        <f>IF(ISBLANK('dein eigenes'!$A958),"",'dein eigenes'!I958)</f>
        <v/>
      </c>
      <c r="L3416" t="str">
        <f>IF(ISBLANK('dein eigenes'!$A958),"",'dein eigenes'!J958)</f>
        <v/>
      </c>
      <c r="M3416" s="64">
        <f t="shared" si="353"/>
        <v>0</v>
      </c>
    </row>
    <row r="3417" spans="1:13" x14ac:dyDescent="0.25">
      <c r="A3417" t="str">
        <f t="shared" si="354"/>
        <v/>
      </c>
      <c r="B3417">
        <f t="shared" si="355"/>
        <v>0</v>
      </c>
      <c r="C3417" t="str">
        <f>IF(ISBLANK('dein eigenes'!$A959),"",'dein eigenes'!A959)</f>
        <v/>
      </c>
      <c r="D3417" t="str">
        <f>IF(ISBLANK('dein eigenes'!$A959),"",'dein eigenes'!B959)</f>
        <v/>
      </c>
      <c r="E3417" t="str">
        <f>IF(ISBLANK('dein eigenes'!$A959),"",'dein eigenes'!C959)</f>
        <v/>
      </c>
      <c r="F3417" t="str">
        <f>IF(ISBLANK('dein eigenes'!$A959),"",'dein eigenes'!D959)</f>
        <v/>
      </c>
      <c r="G3417" t="str">
        <f>IF(ISBLANK('dein eigenes'!$A959),"",'dein eigenes'!E959)</f>
        <v/>
      </c>
      <c r="H3417" t="str">
        <f>IF(ISBLANK('dein eigenes'!$A959),"",'dein eigenes'!F959)</f>
        <v/>
      </c>
      <c r="I3417" t="str">
        <f>IF(ISBLANK('dein eigenes'!$A959),"",'dein eigenes'!G959)</f>
        <v/>
      </c>
      <c r="J3417" t="str">
        <f>IF(ISBLANK('dein eigenes'!$A959),"",'dein eigenes'!H959)</f>
        <v/>
      </c>
      <c r="K3417" t="str">
        <f>IF(ISBLANK('dein eigenes'!$A959),"",'dein eigenes'!I959)</f>
        <v/>
      </c>
      <c r="L3417" t="str">
        <f>IF(ISBLANK('dein eigenes'!$A959),"",'dein eigenes'!J959)</f>
        <v/>
      </c>
      <c r="M3417" s="64">
        <f t="shared" si="353"/>
        <v>0</v>
      </c>
    </row>
    <row r="3418" spans="1:13" x14ac:dyDescent="0.25">
      <c r="A3418" t="str">
        <f t="shared" si="354"/>
        <v/>
      </c>
      <c r="B3418">
        <f t="shared" si="355"/>
        <v>0</v>
      </c>
      <c r="C3418" t="str">
        <f>IF(ISBLANK('dein eigenes'!$A960),"",'dein eigenes'!A960)</f>
        <v/>
      </c>
      <c r="D3418" t="str">
        <f>IF(ISBLANK('dein eigenes'!$A960),"",'dein eigenes'!B960)</f>
        <v/>
      </c>
      <c r="E3418" t="str">
        <f>IF(ISBLANK('dein eigenes'!$A960),"",'dein eigenes'!C960)</f>
        <v/>
      </c>
      <c r="F3418" t="str">
        <f>IF(ISBLANK('dein eigenes'!$A960),"",'dein eigenes'!D960)</f>
        <v/>
      </c>
      <c r="G3418" t="str">
        <f>IF(ISBLANK('dein eigenes'!$A960),"",'dein eigenes'!E960)</f>
        <v/>
      </c>
      <c r="H3418" t="str">
        <f>IF(ISBLANK('dein eigenes'!$A960),"",'dein eigenes'!F960)</f>
        <v/>
      </c>
      <c r="I3418" t="str">
        <f>IF(ISBLANK('dein eigenes'!$A960),"",'dein eigenes'!G960)</f>
        <v/>
      </c>
      <c r="J3418" t="str">
        <f>IF(ISBLANK('dein eigenes'!$A960),"",'dein eigenes'!H960)</f>
        <v/>
      </c>
      <c r="K3418" t="str">
        <f>IF(ISBLANK('dein eigenes'!$A960),"",'dein eigenes'!I960)</f>
        <v/>
      </c>
      <c r="L3418" t="str">
        <f>IF(ISBLANK('dein eigenes'!$A960),"",'dein eigenes'!J960)</f>
        <v/>
      </c>
      <c r="M3418" s="64">
        <f t="shared" si="353"/>
        <v>0</v>
      </c>
    </row>
    <row r="3419" spans="1:13" x14ac:dyDescent="0.25">
      <c r="A3419" t="str">
        <f t="shared" si="354"/>
        <v/>
      </c>
      <c r="B3419">
        <f t="shared" si="355"/>
        <v>0</v>
      </c>
      <c r="C3419" t="str">
        <f>IF(ISBLANK('dein eigenes'!$A961),"",'dein eigenes'!A961)</f>
        <v/>
      </c>
      <c r="D3419" t="str">
        <f>IF(ISBLANK('dein eigenes'!$A961),"",'dein eigenes'!B961)</f>
        <v/>
      </c>
      <c r="E3419" t="str">
        <f>IF(ISBLANK('dein eigenes'!$A961),"",'dein eigenes'!C961)</f>
        <v/>
      </c>
      <c r="F3419" t="str">
        <f>IF(ISBLANK('dein eigenes'!$A961),"",'dein eigenes'!D961)</f>
        <v/>
      </c>
      <c r="G3419" t="str">
        <f>IF(ISBLANK('dein eigenes'!$A961),"",'dein eigenes'!E961)</f>
        <v/>
      </c>
      <c r="H3419" t="str">
        <f>IF(ISBLANK('dein eigenes'!$A961),"",'dein eigenes'!F961)</f>
        <v/>
      </c>
      <c r="I3419" t="str">
        <f>IF(ISBLANK('dein eigenes'!$A961),"",'dein eigenes'!G961)</f>
        <v/>
      </c>
      <c r="J3419" t="str">
        <f>IF(ISBLANK('dein eigenes'!$A961),"",'dein eigenes'!H961)</f>
        <v/>
      </c>
      <c r="K3419" t="str">
        <f>IF(ISBLANK('dein eigenes'!$A961),"",'dein eigenes'!I961)</f>
        <v/>
      </c>
      <c r="L3419" t="str">
        <f>IF(ISBLANK('dein eigenes'!$A961),"",'dein eigenes'!J961)</f>
        <v/>
      </c>
      <c r="M3419" s="64">
        <f t="shared" si="353"/>
        <v>0</v>
      </c>
    </row>
    <row r="3420" spans="1:13" x14ac:dyDescent="0.25">
      <c r="A3420" t="str">
        <f t="shared" si="354"/>
        <v/>
      </c>
      <c r="B3420">
        <f t="shared" si="355"/>
        <v>0</v>
      </c>
      <c r="C3420" t="str">
        <f>IF(ISBLANK('dein eigenes'!$A962),"",'dein eigenes'!A962)</f>
        <v/>
      </c>
      <c r="D3420" t="str">
        <f>IF(ISBLANK('dein eigenes'!$A962),"",'dein eigenes'!B962)</f>
        <v/>
      </c>
      <c r="E3420" t="str">
        <f>IF(ISBLANK('dein eigenes'!$A962),"",'dein eigenes'!C962)</f>
        <v/>
      </c>
      <c r="F3420" t="str">
        <f>IF(ISBLANK('dein eigenes'!$A962),"",'dein eigenes'!D962)</f>
        <v/>
      </c>
      <c r="G3420" t="str">
        <f>IF(ISBLANK('dein eigenes'!$A962),"",'dein eigenes'!E962)</f>
        <v/>
      </c>
      <c r="H3420" t="str">
        <f>IF(ISBLANK('dein eigenes'!$A962),"",'dein eigenes'!F962)</f>
        <v/>
      </c>
      <c r="I3420" t="str">
        <f>IF(ISBLANK('dein eigenes'!$A962),"",'dein eigenes'!G962)</f>
        <v/>
      </c>
      <c r="J3420" t="str">
        <f>IF(ISBLANK('dein eigenes'!$A962),"",'dein eigenes'!H962)</f>
        <v/>
      </c>
      <c r="K3420" t="str">
        <f>IF(ISBLANK('dein eigenes'!$A962),"",'dein eigenes'!I962)</f>
        <v/>
      </c>
      <c r="L3420" t="str">
        <f>IF(ISBLANK('dein eigenes'!$A962),"",'dein eigenes'!J962)</f>
        <v/>
      </c>
      <c r="M3420" s="64">
        <f t="shared" ref="M3420:M3483" si="356">IF(D3420="",0,L3420-D3420)</f>
        <v>0</v>
      </c>
    </row>
    <row r="3421" spans="1:13" x14ac:dyDescent="0.25">
      <c r="A3421" t="str">
        <f t="shared" ref="A3421:A3484" si="357">MID(C3421,1,$B$1)</f>
        <v/>
      </c>
      <c r="B3421">
        <f t="shared" ref="B3421:B3484" si="358">IF(ISBLANK(C3421),"",LEN(C3421))</f>
        <v>0</v>
      </c>
      <c r="C3421" t="str">
        <f>IF(ISBLANK('dein eigenes'!$A963),"",'dein eigenes'!A963)</f>
        <v/>
      </c>
      <c r="D3421" t="str">
        <f>IF(ISBLANK('dein eigenes'!$A963),"",'dein eigenes'!B963)</f>
        <v/>
      </c>
      <c r="E3421" t="str">
        <f>IF(ISBLANK('dein eigenes'!$A963),"",'dein eigenes'!C963)</f>
        <v/>
      </c>
      <c r="F3421" t="str">
        <f>IF(ISBLANK('dein eigenes'!$A963),"",'dein eigenes'!D963)</f>
        <v/>
      </c>
      <c r="G3421" t="str">
        <f>IF(ISBLANK('dein eigenes'!$A963),"",'dein eigenes'!E963)</f>
        <v/>
      </c>
      <c r="H3421" t="str">
        <f>IF(ISBLANK('dein eigenes'!$A963),"",'dein eigenes'!F963)</f>
        <v/>
      </c>
      <c r="I3421" t="str">
        <f>IF(ISBLANK('dein eigenes'!$A963),"",'dein eigenes'!G963)</f>
        <v/>
      </c>
      <c r="J3421" t="str">
        <f>IF(ISBLANK('dein eigenes'!$A963),"",'dein eigenes'!H963)</f>
        <v/>
      </c>
      <c r="K3421" t="str">
        <f>IF(ISBLANK('dein eigenes'!$A963),"",'dein eigenes'!I963)</f>
        <v/>
      </c>
      <c r="L3421" t="str">
        <f>IF(ISBLANK('dein eigenes'!$A963),"",'dein eigenes'!J963)</f>
        <v/>
      </c>
      <c r="M3421" s="64">
        <f t="shared" si="356"/>
        <v>0</v>
      </c>
    </row>
    <row r="3422" spans="1:13" x14ac:dyDescent="0.25">
      <c r="A3422" t="str">
        <f t="shared" si="357"/>
        <v/>
      </c>
      <c r="B3422">
        <f t="shared" si="358"/>
        <v>0</v>
      </c>
      <c r="C3422" t="str">
        <f>IF(ISBLANK('dein eigenes'!$A964),"",'dein eigenes'!A964)</f>
        <v/>
      </c>
      <c r="D3422" t="str">
        <f>IF(ISBLANK('dein eigenes'!$A964),"",'dein eigenes'!B964)</f>
        <v/>
      </c>
      <c r="E3422" t="str">
        <f>IF(ISBLANK('dein eigenes'!$A964),"",'dein eigenes'!C964)</f>
        <v/>
      </c>
      <c r="F3422" t="str">
        <f>IF(ISBLANK('dein eigenes'!$A964),"",'dein eigenes'!D964)</f>
        <v/>
      </c>
      <c r="G3422" t="str">
        <f>IF(ISBLANK('dein eigenes'!$A964),"",'dein eigenes'!E964)</f>
        <v/>
      </c>
      <c r="H3422" t="str">
        <f>IF(ISBLANK('dein eigenes'!$A964),"",'dein eigenes'!F964)</f>
        <v/>
      </c>
      <c r="I3422" t="str">
        <f>IF(ISBLANK('dein eigenes'!$A964),"",'dein eigenes'!G964)</f>
        <v/>
      </c>
      <c r="J3422" t="str">
        <f>IF(ISBLANK('dein eigenes'!$A964),"",'dein eigenes'!H964)</f>
        <v/>
      </c>
      <c r="K3422" t="str">
        <f>IF(ISBLANK('dein eigenes'!$A964),"",'dein eigenes'!I964)</f>
        <v/>
      </c>
      <c r="L3422" t="str">
        <f>IF(ISBLANK('dein eigenes'!$A964),"",'dein eigenes'!J964)</f>
        <v/>
      </c>
      <c r="M3422" s="64">
        <f t="shared" si="356"/>
        <v>0</v>
      </c>
    </row>
    <row r="3423" spans="1:13" x14ac:dyDescent="0.25">
      <c r="A3423" t="str">
        <f t="shared" si="357"/>
        <v/>
      </c>
      <c r="B3423">
        <f t="shared" si="358"/>
        <v>0</v>
      </c>
      <c r="C3423" t="str">
        <f>IF(ISBLANK('dein eigenes'!$A965),"",'dein eigenes'!A965)</f>
        <v/>
      </c>
      <c r="D3423" t="str">
        <f>IF(ISBLANK('dein eigenes'!$A965),"",'dein eigenes'!B965)</f>
        <v/>
      </c>
      <c r="E3423" t="str">
        <f>IF(ISBLANK('dein eigenes'!$A965),"",'dein eigenes'!C965)</f>
        <v/>
      </c>
      <c r="F3423" t="str">
        <f>IF(ISBLANK('dein eigenes'!$A965),"",'dein eigenes'!D965)</f>
        <v/>
      </c>
      <c r="G3423" t="str">
        <f>IF(ISBLANK('dein eigenes'!$A965),"",'dein eigenes'!E965)</f>
        <v/>
      </c>
      <c r="H3423" t="str">
        <f>IF(ISBLANK('dein eigenes'!$A965),"",'dein eigenes'!F965)</f>
        <v/>
      </c>
      <c r="I3423" t="str">
        <f>IF(ISBLANK('dein eigenes'!$A965),"",'dein eigenes'!G965)</f>
        <v/>
      </c>
      <c r="J3423" t="str">
        <f>IF(ISBLANK('dein eigenes'!$A965),"",'dein eigenes'!H965)</f>
        <v/>
      </c>
      <c r="K3423" t="str">
        <f>IF(ISBLANK('dein eigenes'!$A965),"",'dein eigenes'!I965)</f>
        <v/>
      </c>
      <c r="L3423" t="str">
        <f>IF(ISBLANK('dein eigenes'!$A965),"",'dein eigenes'!J965)</f>
        <v/>
      </c>
      <c r="M3423" s="64">
        <f t="shared" si="356"/>
        <v>0</v>
      </c>
    </row>
    <row r="3424" spans="1:13" x14ac:dyDescent="0.25">
      <c r="A3424" t="str">
        <f t="shared" si="357"/>
        <v/>
      </c>
      <c r="B3424">
        <f t="shared" si="358"/>
        <v>0</v>
      </c>
      <c r="C3424" t="str">
        <f>IF(ISBLANK('dein eigenes'!$A966),"",'dein eigenes'!A966)</f>
        <v/>
      </c>
      <c r="D3424" t="str">
        <f>IF(ISBLANK('dein eigenes'!$A966),"",'dein eigenes'!B966)</f>
        <v/>
      </c>
      <c r="E3424" t="str">
        <f>IF(ISBLANK('dein eigenes'!$A966),"",'dein eigenes'!C966)</f>
        <v/>
      </c>
      <c r="F3424" t="str">
        <f>IF(ISBLANK('dein eigenes'!$A966),"",'dein eigenes'!D966)</f>
        <v/>
      </c>
      <c r="G3424" t="str">
        <f>IF(ISBLANK('dein eigenes'!$A966),"",'dein eigenes'!E966)</f>
        <v/>
      </c>
      <c r="H3424" t="str">
        <f>IF(ISBLANK('dein eigenes'!$A966),"",'dein eigenes'!F966)</f>
        <v/>
      </c>
      <c r="I3424" t="str">
        <f>IF(ISBLANK('dein eigenes'!$A966),"",'dein eigenes'!G966)</f>
        <v/>
      </c>
      <c r="J3424" t="str">
        <f>IF(ISBLANK('dein eigenes'!$A966),"",'dein eigenes'!H966)</f>
        <v/>
      </c>
      <c r="K3424" t="str">
        <f>IF(ISBLANK('dein eigenes'!$A966),"",'dein eigenes'!I966)</f>
        <v/>
      </c>
      <c r="L3424" t="str">
        <f>IF(ISBLANK('dein eigenes'!$A966),"",'dein eigenes'!J966)</f>
        <v/>
      </c>
      <c r="M3424" s="64">
        <f t="shared" si="356"/>
        <v>0</v>
      </c>
    </row>
    <row r="3425" spans="1:13" x14ac:dyDescent="0.25">
      <c r="A3425" t="str">
        <f t="shared" si="357"/>
        <v/>
      </c>
      <c r="B3425">
        <f t="shared" si="358"/>
        <v>0</v>
      </c>
      <c r="C3425" t="str">
        <f>IF(ISBLANK('dein eigenes'!$A967),"",'dein eigenes'!A967)</f>
        <v/>
      </c>
      <c r="D3425" t="str">
        <f>IF(ISBLANK('dein eigenes'!$A967),"",'dein eigenes'!B967)</f>
        <v/>
      </c>
      <c r="E3425" t="str">
        <f>IF(ISBLANK('dein eigenes'!$A967),"",'dein eigenes'!C967)</f>
        <v/>
      </c>
      <c r="F3425" t="str">
        <f>IF(ISBLANK('dein eigenes'!$A967),"",'dein eigenes'!D967)</f>
        <v/>
      </c>
      <c r="G3425" t="str">
        <f>IF(ISBLANK('dein eigenes'!$A967),"",'dein eigenes'!E967)</f>
        <v/>
      </c>
      <c r="H3425" t="str">
        <f>IF(ISBLANK('dein eigenes'!$A967),"",'dein eigenes'!F967)</f>
        <v/>
      </c>
      <c r="I3425" t="str">
        <f>IF(ISBLANK('dein eigenes'!$A967),"",'dein eigenes'!G967)</f>
        <v/>
      </c>
      <c r="J3425" t="str">
        <f>IF(ISBLANK('dein eigenes'!$A967),"",'dein eigenes'!H967)</f>
        <v/>
      </c>
      <c r="K3425" t="str">
        <f>IF(ISBLANK('dein eigenes'!$A967),"",'dein eigenes'!I967)</f>
        <v/>
      </c>
      <c r="L3425" t="str">
        <f>IF(ISBLANK('dein eigenes'!$A967),"",'dein eigenes'!J967)</f>
        <v/>
      </c>
      <c r="M3425" s="64">
        <f t="shared" si="356"/>
        <v>0</v>
      </c>
    </row>
    <row r="3426" spans="1:13" x14ac:dyDescent="0.25">
      <c r="A3426" t="str">
        <f t="shared" si="357"/>
        <v/>
      </c>
      <c r="B3426">
        <f t="shared" si="358"/>
        <v>0</v>
      </c>
      <c r="C3426" t="str">
        <f>IF(ISBLANK('dein eigenes'!$A968),"",'dein eigenes'!A968)</f>
        <v/>
      </c>
      <c r="D3426" t="str">
        <f>IF(ISBLANK('dein eigenes'!$A968),"",'dein eigenes'!B968)</f>
        <v/>
      </c>
      <c r="E3426" t="str">
        <f>IF(ISBLANK('dein eigenes'!$A968),"",'dein eigenes'!C968)</f>
        <v/>
      </c>
      <c r="F3426" t="str">
        <f>IF(ISBLANK('dein eigenes'!$A968),"",'dein eigenes'!D968)</f>
        <v/>
      </c>
      <c r="G3426" t="str">
        <f>IF(ISBLANK('dein eigenes'!$A968),"",'dein eigenes'!E968)</f>
        <v/>
      </c>
      <c r="H3426" t="str">
        <f>IF(ISBLANK('dein eigenes'!$A968),"",'dein eigenes'!F968)</f>
        <v/>
      </c>
      <c r="I3426" t="str">
        <f>IF(ISBLANK('dein eigenes'!$A968),"",'dein eigenes'!G968)</f>
        <v/>
      </c>
      <c r="J3426" t="str">
        <f>IF(ISBLANK('dein eigenes'!$A968),"",'dein eigenes'!H968)</f>
        <v/>
      </c>
      <c r="K3426" t="str">
        <f>IF(ISBLANK('dein eigenes'!$A968),"",'dein eigenes'!I968)</f>
        <v/>
      </c>
      <c r="L3426" t="str">
        <f>IF(ISBLANK('dein eigenes'!$A968),"",'dein eigenes'!J968)</f>
        <v/>
      </c>
      <c r="M3426" s="64">
        <f t="shared" si="356"/>
        <v>0</v>
      </c>
    </row>
    <row r="3427" spans="1:13" x14ac:dyDescent="0.25">
      <c r="A3427" t="str">
        <f t="shared" si="357"/>
        <v/>
      </c>
      <c r="B3427">
        <f t="shared" si="358"/>
        <v>0</v>
      </c>
      <c r="C3427" t="str">
        <f>IF(ISBLANK('dein eigenes'!$A969),"",'dein eigenes'!A969)</f>
        <v/>
      </c>
      <c r="D3427" t="str">
        <f>IF(ISBLANK('dein eigenes'!$A969),"",'dein eigenes'!B969)</f>
        <v/>
      </c>
      <c r="E3427" t="str">
        <f>IF(ISBLANK('dein eigenes'!$A969),"",'dein eigenes'!C969)</f>
        <v/>
      </c>
      <c r="F3427" t="str">
        <f>IF(ISBLANK('dein eigenes'!$A969),"",'dein eigenes'!D969)</f>
        <v/>
      </c>
      <c r="G3427" t="str">
        <f>IF(ISBLANK('dein eigenes'!$A969),"",'dein eigenes'!E969)</f>
        <v/>
      </c>
      <c r="H3427" t="str">
        <f>IF(ISBLANK('dein eigenes'!$A969),"",'dein eigenes'!F969)</f>
        <v/>
      </c>
      <c r="I3427" t="str">
        <f>IF(ISBLANK('dein eigenes'!$A969),"",'dein eigenes'!G969)</f>
        <v/>
      </c>
      <c r="J3427" t="str">
        <f>IF(ISBLANK('dein eigenes'!$A969),"",'dein eigenes'!H969)</f>
        <v/>
      </c>
      <c r="K3427" t="str">
        <f>IF(ISBLANK('dein eigenes'!$A969),"",'dein eigenes'!I969)</f>
        <v/>
      </c>
      <c r="L3427" t="str">
        <f>IF(ISBLANK('dein eigenes'!$A969),"",'dein eigenes'!J969)</f>
        <v/>
      </c>
      <c r="M3427" s="64">
        <f t="shared" si="356"/>
        <v>0</v>
      </c>
    </row>
    <row r="3428" spans="1:13" x14ac:dyDescent="0.25">
      <c r="A3428" t="str">
        <f t="shared" si="357"/>
        <v/>
      </c>
      <c r="B3428">
        <f t="shared" si="358"/>
        <v>0</v>
      </c>
      <c r="C3428" t="str">
        <f>IF(ISBLANK('dein eigenes'!$A970),"",'dein eigenes'!A970)</f>
        <v/>
      </c>
      <c r="D3428" t="str">
        <f>IF(ISBLANK('dein eigenes'!$A970),"",'dein eigenes'!B970)</f>
        <v/>
      </c>
      <c r="E3428" t="str">
        <f>IF(ISBLANK('dein eigenes'!$A970),"",'dein eigenes'!C970)</f>
        <v/>
      </c>
      <c r="F3428" t="str">
        <f>IF(ISBLANK('dein eigenes'!$A970),"",'dein eigenes'!D970)</f>
        <v/>
      </c>
      <c r="G3428" t="str">
        <f>IF(ISBLANK('dein eigenes'!$A970),"",'dein eigenes'!E970)</f>
        <v/>
      </c>
      <c r="H3428" t="str">
        <f>IF(ISBLANK('dein eigenes'!$A970),"",'dein eigenes'!F970)</f>
        <v/>
      </c>
      <c r="I3428" t="str">
        <f>IF(ISBLANK('dein eigenes'!$A970),"",'dein eigenes'!G970)</f>
        <v/>
      </c>
      <c r="J3428" t="str">
        <f>IF(ISBLANK('dein eigenes'!$A970),"",'dein eigenes'!H970)</f>
        <v/>
      </c>
      <c r="K3428" t="str">
        <f>IF(ISBLANK('dein eigenes'!$A970),"",'dein eigenes'!I970)</f>
        <v/>
      </c>
      <c r="L3428" t="str">
        <f>IF(ISBLANK('dein eigenes'!$A970),"",'dein eigenes'!J970)</f>
        <v/>
      </c>
      <c r="M3428" s="64">
        <f t="shared" si="356"/>
        <v>0</v>
      </c>
    </row>
    <row r="3429" spans="1:13" x14ac:dyDescent="0.25">
      <c r="A3429" t="str">
        <f t="shared" si="357"/>
        <v/>
      </c>
      <c r="B3429">
        <f t="shared" si="358"/>
        <v>0</v>
      </c>
      <c r="C3429" t="str">
        <f>IF(ISBLANK('dein eigenes'!$A971),"",'dein eigenes'!A971)</f>
        <v/>
      </c>
      <c r="D3429" t="str">
        <f>IF(ISBLANK('dein eigenes'!$A971),"",'dein eigenes'!B971)</f>
        <v/>
      </c>
      <c r="E3429" t="str">
        <f>IF(ISBLANK('dein eigenes'!$A971),"",'dein eigenes'!C971)</f>
        <v/>
      </c>
      <c r="F3429" t="str">
        <f>IF(ISBLANK('dein eigenes'!$A971),"",'dein eigenes'!D971)</f>
        <v/>
      </c>
      <c r="G3429" t="str">
        <f>IF(ISBLANK('dein eigenes'!$A971),"",'dein eigenes'!E971)</f>
        <v/>
      </c>
      <c r="H3429" t="str">
        <f>IF(ISBLANK('dein eigenes'!$A971),"",'dein eigenes'!F971)</f>
        <v/>
      </c>
      <c r="I3429" t="str">
        <f>IF(ISBLANK('dein eigenes'!$A971),"",'dein eigenes'!G971)</f>
        <v/>
      </c>
      <c r="J3429" t="str">
        <f>IF(ISBLANK('dein eigenes'!$A971),"",'dein eigenes'!H971)</f>
        <v/>
      </c>
      <c r="K3429" t="str">
        <f>IF(ISBLANK('dein eigenes'!$A971),"",'dein eigenes'!I971)</f>
        <v/>
      </c>
      <c r="L3429" t="str">
        <f>IF(ISBLANK('dein eigenes'!$A971),"",'dein eigenes'!J971)</f>
        <v/>
      </c>
      <c r="M3429" s="64">
        <f t="shared" si="356"/>
        <v>0</v>
      </c>
    </row>
    <row r="3430" spans="1:13" x14ac:dyDescent="0.25">
      <c r="A3430" t="str">
        <f t="shared" si="357"/>
        <v/>
      </c>
      <c r="B3430">
        <f t="shared" si="358"/>
        <v>0</v>
      </c>
      <c r="C3430" t="str">
        <f>IF(ISBLANK('dein eigenes'!$A972),"",'dein eigenes'!A972)</f>
        <v/>
      </c>
      <c r="D3430" t="str">
        <f>IF(ISBLANK('dein eigenes'!$A972),"",'dein eigenes'!B972)</f>
        <v/>
      </c>
      <c r="E3430" t="str">
        <f>IF(ISBLANK('dein eigenes'!$A972),"",'dein eigenes'!C972)</f>
        <v/>
      </c>
      <c r="F3430" t="str">
        <f>IF(ISBLANK('dein eigenes'!$A972),"",'dein eigenes'!D972)</f>
        <v/>
      </c>
      <c r="G3430" t="str">
        <f>IF(ISBLANK('dein eigenes'!$A972),"",'dein eigenes'!E972)</f>
        <v/>
      </c>
      <c r="H3430" t="str">
        <f>IF(ISBLANK('dein eigenes'!$A972),"",'dein eigenes'!F972)</f>
        <v/>
      </c>
      <c r="I3430" t="str">
        <f>IF(ISBLANK('dein eigenes'!$A972),"",'dein eigenes'!G972)</f>
        <v/>
      </c>
      <c r="J3430" t="str">
        <f>IF(ISBLANK('dein eigenes'!$A972),"",'dein eigenes'!H972)</f>
        <v/>
      </c>
      <c r="K3430" t="str">
        <f>IF(ISBLANK('dein eigenes'!$A972),"",'dein eigenes'!I972)</f>
        <v/>
      </c>
      <c r="L3430" t="str">
        <f>IF(ISBLANK('dein eigenes'!$A972),"",'dein eigenes'!J972)</f>
        <v/>
      </c>
      <c r="M3430" s="64">
        <f t="shared" si="356"/>
        <v>0</v>
      </c>
    </row>
    <row r="3431" spans="1:13" x14ac:dyDescent="0.25">
      <c r="A3431" t="str">
        <f t="shared" si="357"/>
        <v/>
      </c>
      <c r="B3431">
        <f t="shared" si="358"/>
        <v>0</v>
      </c>
      <c r="C3431" t="str">
        <f>IF(ISBLANK('dein eigenes'!$A973),"",'dein eigenes'!A973)</f>
        <v/>
      </c>
      <c r="D3431" t="str">
        <f>IF(ISBLANK('dein eigenes'!$A973),"",'dein eigenes'!B973)</f>
        <v/>
      </c>
      <c r="E3431" t="str">
        <f>IF(ISBLANK('dein eigenes'!$A973),"",'dein eigenes'!C973)</f>
        <v/>
      </c>
      <c r="F3431" t="str">
        <f>IF(ISBLANK('dein eigenes'!$A973),"",'dein eigenes'!D973)</f>
        <v/>
      </c>
      <c r="G3431" t="str">
        <f>IF(ISBLANK('dein eigenes'!$A973),"",'dein eigenes'!E973)</f>
        <v/>
      </c>
      <c r="H3431" t="str">
        <f>IF(ISBLANK('dein eigenes'!$A973),"",'dein eigenes'!F973)</f>
        <v/>
      </c>
      <c r="I3431" t="str">
        <f>IF(ISBLANK('dein eigenes'!$A973),"",'dein eigenes'!G973)</f>
        <v/>
      </c>
      <c r="J3431" t="str">
        <f>IF(ISBLANK('dein eigenes'!$A973),"",'dein eigenes'!H973)</f>
        <v/>
      </c>
      <c r="K3431" t="str">
        <f>IF(ISBLANK('dein eigenes'!$A973),"",'dein eigenes'!I973)</f>
        <v/>
      </c>
      <c r="L3431" t="str">
        <f>IF(ISBLANK('dein eigenes'!$A973),"",'dein eigenes'!J973)</f>
        <v/>
      </c>
      <c r="M3431" s="64">
        <f t="shared" si="356"/>
        <v>0</v>
      </c>
    </row>
    <row r="3432" spans="1:13" x14ac:dyDescent="0.25">
      <c r="A3432" t="str">
        <f t="shared" si="357"/>
        <v/>
      </c>
      <c r="B3432">
        <f t="shared" si="358"/>
        <v>0</v>
      </c>
      <c r="C3432" t="str">
        <f>IF(ISBLANK('dein eigenes'!$A974),"",'dein eigenes'!A974)</f>
        <v/>
      </c>
      <c r="D3432" t="str">
        <f>IF(ISBLANK('dein eigenes'!$A974),"",'dein eigenes'!B974)</f>
        <v/>
      </c>
      <c r="E3432" t="str">
        <f>IF(ISBLANK('dein eigenes'!$A974),"",'dein eigenes'!C974)</f>
        <v/>
      </c>
      <c r="F3432" t="str">
        <f>IF(ISBLANK('dein eigenes'!$A974),"",'dein eigenes'!D974)</f>
        <v/>
      </c>
      <c r="G3432" t="str">
        <f>IF(ISBLANK('dein eigenes'!$A974),"",'dein eigenes'!E974)</f>
        <v/>
      </c>
      <c r="H3432" t="str">
        <f>IF(ISBLANK('dein eigenes'!$A974),"",'dein eigenes'!F974)</f>
        <v/>
      </c>
      <c r="I3432" t="str">
        <f>IF(ISBLANK('dein eigenes'!$A974),"",'dein eigenes'!G974)</f>
        <v/>
      </c>
      <c r="J3432" t="str">
        <f>IF(ISBLANK('dein eigenes'!$A974),"",'dein eigenes'!H974)</f>
        <v/>
      </c>
      <c r="K3432" t="str">
        <f>IF(ISBLANK('dein eigenes'!$A974),"",'dein eigenes'!I974)</f>
        <v/>
      </c>
      <c r="L3432" t="str">
        <f>IF(ISBLANK('dein eigenes'!$A974),"",'dein eigenes'!J974)</f>
        <v/>
      </c>
      <c r="M3432" s="64">
        <f t="shared" si="356"/>
        <v>0</v>
      </c>
    </row>
    <row r="3433" spans="1:13" x14ac:dyDescent="0.25">
      <c r="A3433" t="str">
        <f t="shared" si="357"/>
        <v/>
      </c>
      <c r="B3433">
        <f t="shared" si="358"/>
        <v>0</v>
      </c>
      <c r="C3433" t="str">
        <f>IF(ISBLANK('dein eigenes'!$A975),"",'dein eigenes'!A975)</f>
        <v/>
      </c>
      <c r="D3433" t="str">
        <f>IF(ISBLANK('dein eigenes'!$A975),"",'dein eigenes'!B975)</f>
        <v/>
      </c>
      <c r="E3433" t="str">
        <f>IF(ISBLANK('dein eigenes'!$A975),"",'dein eigenes'!C975)</f>
        <v/>
      </c>
      <c r="F3433" t="str">
        <f>IF(ISBLANK('dein eigenes'!$A975),"",'dein eigenes'!D975)</f>
        <v/>
      </c>
      <c r="G3433" t="str">
        <f>IF(ISBLANK('dein eigenes'!$A975),"",'dein eigenes'!E975)</f>
        <v/>
      </c>
      <c r="H3433" t="str">
        <f>IF(ISBLANK('dein eigenes'!$A975),"",'dein eigenes'!F975)</f>
        <v/>
      </c>
      <c r="I3433" t="str">
        <f>IF(ISBLANK('dein eigenes'!$A975),"",'dein eigenes'!G975)</f>
        <v/>
      </c>
      <c r="J3433" t="str">
        <f>IF(ISBLANK('dein eigenes'!$A975),"",'dein eigenes'!H975)</f>
        <v/>
      </c>
      <c r="K3433" t="str">
        <f>IF(ISBLANK('dein eigenes'!$A975),"",'dein eigenes'!I975)</f>
        <v/>
      </c>
      <c r="L3433" t="str">
        <f>IF(ISBLANK('dein eigenes'!$A975),"",'dein eigenes'!J975)</f>
        <v/>
      </c>
      <c r="M3433" s="64">
        <f t="shared" si="356"/>
        <v>0</v>
      </c>
    </row>
    <row r="3434" spans="1:13" x14ac:dyDescent="0.25">
      <c r="A3434" t="str">
        <f t="shared" si="357"/>
        <v/>
      </c>
      <c r="B3434">
        <f t="shared" si="358"/>
        <v>0</v>
      </c>
      <c r="C3434" t="str">
        <f>IF(ISBLANK('dein eigenes'!$A976),"",'dein eigenes'!A976)</f>
        <v/>
      </c>
      <c r="D3434" t="str">
        <f>IF(ISBLANK('dein eigenes'!$A976),"",'dein eigenes'!B976)</f>
        <v/>
      </c>
      <c r="E3434" t="str">
        <f>IF(ISBLANK('dein eigenes'!$A976),"",'dein eigenes'!C976)</f>
        <v/>
      </c>
      <c r="F3434" t="str">
        <f>IF(ISBLANK('dein eigenes'!$A976),"",'dein eigenes'!D976)</f>
        <v/>
      </c>
      <c r="G3434" t="str">
        <f>IF(ISBLANK('dein eigenes'!$A976),"",'dein eigenes'!E976)</f>
        <v/>
      </c>
      <c r="H3434" t="str">
        <f>IF(ISBLANK('dein eigenes'!$A976),"",'dein eigenes'!F976)</f>
        <v/>
      </c>
      <c r="I3434" t="str">
        <f>IF(ISBLANK('dein eigenes'!$A976),"",'dein eigenes'!G976)</f>
        <v/>
      </c>
      <c r="J3434" t="str">
        <f>IF(ISBLANK('dein eigenes'!$A976),"",'dein eigenes'!H976)</f>
        <v/>
      </c>
      <c r="K3434" t="str">
        <f>IF(ISBLANK('dein eigenes'!$A976),"",'dein eigenes'!I976)</f>
        <v/>
      </c>
      <c r="L3434" t="str">
        <f>IF(ISBLANK('dein eigenes'!$A976),"",'dein eigenes'!J976)</f>
        <v/>
      </c>
      <c r="M3434" s="64">
        <f t="shared" si="356"/>
        <v>0</v>
      </c>
    </row>
    <row r="3435" spans="1:13" x14ac:dyDescent="0.25">
      <c r="A3435" t="str">
        <f t="shared" si="357"/>
        <v/>
      </c>
      <c r="B3435">
        <f t="shared" si="358"/>
        <v>0</v>
      </c>
      <c r="C3435" t="str">
        <f>IF(ISBLANK('dein eigenes'!$A977),"",'dein eigenes'!A977)</f>
        <v/>
      </c>
      <c r="D3435" t="str">
        <f>IF(ISBLANK('dein eigenes'!$A977),"",'dein eigenes'!B977)</f>
        <v/>
      </c>
      <c r="E3435" t="str">
        <f>IF(ISBLANK('dein eigenes'!$A977),"",'dein eigenes'!C977)</f>
        <v/>
      </c>
      <c r="F3435" t="str">
        <f>IF(ISBLANK('dein eigenes'!$A977),"",'dein eigenes'!D977)</f>
        <v/>
      </c>
      <c r="G3435" t="str">
        <f>IF(ISBLANK('dein eigenes'!$A977),"",'dein eigenes'!E977)</f>
        <v/>
      </c>
      <c r="H3435" t="str">
        <f>IF(ISBLANK('dein eigenes'!$A977),"",'dein eigenes'!F977)</f>
        <v/>
      </c>
      <c r="I3435" t="str">
        <f>IF(ISBLANK('dein eigenes'!$A977),"",'dein eigenes'!G977)</f>
        <v/>
      </c>
      <c r="J3435" t="str">
        <f>IF(ISBLANK('dein eigenes'!$A977),"",'dein eigenes'!H977)</f>
        <v/>
      </c>
      <c r="K3435" t="str">
        <f>IF(ISBLANK('dein eigenes'!$A977),"",'dein eigenes'!I977)</f>
        <v/>
      </c>
      <c r="L3435" t="str">
        <f>IF(ISBLANK('dein eigenes'!$A977),"",'dein eigenes'!J977)</f>
        <v/>
      </c>
      <c r="M3435" s="64">
        <f t="shared" si="356"/>
        <v>0</v>
      </c>
    </row>
    <row r="3436" spans="1:13" x14ac:dyDescent="0.25">
      <c r="A3436" t="str">
        <f t="shared" si="357"/>
        <v/>
      </c>
      <c r="B3436">
        <f t="shared" si="358"/>
        <v>0</v>
      </c>
      <c r="C3436" t="str">
        <f>IF(ISBLANK('dein eigenes'!$A978),"",'dein eigenes'!A978)</f>
        <v/>
      </c>
      <c r="D3436" t="str">
        <f>IF(ISBLANK('dein eigenes'!$A978),"",'dein eigenes'!B978)</f>
        <v/>
      </c>
      <c r="E3436" t="str">
        <f>IF(ISBLANK('dein eigenes'!$A978),"",'dein eigenes'!C978)</f>
        <v/>
      </c>
      <c r="F3436" t="str">
        <f>IF(ISBLANK('dein eigenes'!$A978),"",'dein eigenes'!D978)</f>
        <v/>
      </c>
      <c r="G3436" t="str">
        <f>IF(ISBLANK('dein eigenes'!$A978),"",'dein eigenes'!E978)</f>
        <v/>
      </c>
      <c r="H3436" t="str">
        <f>IF(ISBLANK('dein eigenes'!$A978),"",'dein eigenes'!F978)</f>
        <v/>
      </c>
      <c r="I3436" t="str">
        <f>IF(ISBLANK('dein eigenes'!$A978),"",'dein eigenes'!G978)</f>
        <v/>
      </c>
      <c r="J3436" t="str">
        <f>IF(ISBLANK('dein eigenes'!$A978),"",'dein eigenes'!H978)</f>
        <v/>
      </c>
      <c r="K3436" t="str">
        <f>IF(ISBLANK('dein eigenes'!$A978),"",'dein eigenes'!I978)</f>
        <v/>
      </c>
      <c r="L3436" t="str">
        <f>IF(ISBLANK('dein eigenes'!$A978),"",'dein eigenes'!J978)</f>
        <v/>
      </c>
      <c r="M3436" s="64">
        <f t="shared" si="356"/>
        <v>0</v>
      </c>
    </row>
    <row r="3437" spans="1:13" x14ac:dyDescent="0.25">
      <c r="A3437" t="str">
        <f t="shared" si="357"/>
        <v/>
      </c>
      <c r="B3437">
        <f t="shared" si="358"/>
        <v>0</v>
      </c>
      <c r="C3437" t="str">
        <f>IF(ISBLANK('dein eigenes'!$A979),"",'dein eigenes'!A979)</f>
        <v/>
      </c>
      <c r="D3437" t="str">
        <f>IF(ISBLANK('dein eigenes'!$A979),"",'dein eigenes'!B979)</f>
        <v/>
      </c>
      <c r="E3437" t="str">
        <f>IF(ISBLANK('dein eigenes'!$A979),"",'dein eigenes'!C979)</f>
        <v/>
      </c>
      <c r="F3437" t="str">
        <f>IF(ISBLANK('dein eigenes'!$A979),"",'dein eigenes'!D979)</f>
        <v/>
      </c>
      <c r="G3437" t="str">
        <f>IF(ISBLANK('dein eigenes'!$A979),"",'dein eigenes'!E979)</f>
        <v/>
      </c>
      <c r="H3437" t="str">
        <f>IF(ISBLANK('dein eigenes'!$A979),"",'dein eigenes'!F979)</f>
        <v/>
      </c>
      <c r="I3437" t="str">
        <f>IF(ISBLANK('dein eigenes'!$A979),"",'dein eigenes'!G979)</f>
        <v/>
      </c>
      <c r="J3437" t="str">
        <f>IF(ISBLANK('dein eigenes'!$A979),"",'dein eigenes'!H979)</f>
        <v/>
      </c>
      <c r="K3437" t="str">
        <f>IF(ISBLANK('dein eigenes'!$A979),"",'dein eigenes'!I979)</f>
        <v/>
      </c>
      <c r="L3437" t="str">
        <f>IF(ISBLANK('dein eigenes'!$A979),"",'dein eigenes'!J979)</f>
        <v/>
      </c>
      <c r="M3437" s="64">
        <f t="shared" si="356"/>
        <v>0</v>
      </c>
    </row>
    <row r="3438" spans="1:13" x14ac:dyDescent="0.25">
      <c r="A3438" t="str">
        <f t="shared" si="357"/>
        <v/>
      </c>
      <c r="B3438">
        <f t="shared" si="358"/>
        <v>0</v>
      </c>
      <c r="C3438" t="str">
        <f>IF(ISBLANK('dein eigenes'!$A980),"",'dein eigenes'!A980)</f>
        <v/>
      </c>
      <c r="D3438" t="str">
        <f>IF(ISBLANK('dein eigenes'!$A980),"",'dein eigenes'!B980)</f>
        <v/>
      </c>
      <c r="E3438" t="str">
        <f>IF(ISBLANK('dein eigenes'!$A980),"",'dein eigenes'!C980)</f>
        <v/>
      </c>
      <c r="F3438" t="str">
        <f>IF(ISBLANK('dein eigenes'!$A980),"",'dein eigenes'!D980)</f>
        <v/>
      </c>
      <c r="G3438" t="str">
        <f>IF(ISBLANK('dein eigenes'!$A980),"",'dein eigenes'!E980)</f>
        <v/>
      </c>
      <c r="H3438" t="str">
        <f>IF(ISBLANK('dein eigenes'!$A980),"",'dein eigenes'!F980)</f>
        <v/>
      </c>
      <c r="I3438" t="str">
        <f>IF(ISBLANK('dein eigenes'!$A980),"",'dein eigenes'!G980)</f>
        <v/>
      </c>
      <c r="J3438" t="str">
        <f>IF(ISBLANK('dein eigenes'!$A980),"",'dein eigenes'!H980)</f>
        <v/>
      </c>
      <c r="K3438" t="str">
        <f>IF(ISBLANK('dein eigenes'!$A980),"",'dein eigenes'!I980)</f>
        <v/>
      </c>
      <c r="L3438" t="str">
        <f>IF(ISBLANK('dein eigenes'!$A980),"",'dein eigenes'!J980)</f>
        <v/>
      </c>
      <c r="M3438" s="64">
        <f t="shared" si="356"/>
        <v>0</v>
      </c>
    </row>
    <row r="3439" spans="1:13" x14ac:dyDescent="0.25">
      <c r="A3439" t="str">
        <f t="shared" si="357"/>
        <v/>
      </c>
      <c r="B3439">
        <f t="shared" si="358"/>
        <v>0</v>
      </c>
      <c r="C3439" t="str">
        <f>IF(ISBLANK('dein eigenes'!$A981),"",'dein eigenes'!A981)</f>
        <v/>
      </c>
      <c r="D3439" t="str">
        <f>IF(ISBLANK('dein eigenes'!$A981),"",'dein eigenes'!B981)</f>
        <v/>
      </c>
      <c r="E3439" t="str">
        <f>IF(ISBLANK('dein eigenes'!$A981),"",'dein eigenes'!C981)</f>
        <v/>
      </c>
      <c r="F3439" t="str">
        <f>IF(ISBLANK('dein eigenes'!$A981),"",'dein eigenes'!D981)</f>
        <v/>
      </c>
      <c r="G3439" t="str">
        <f>IF(ISBLANK('dein eigenes'!$A981),"",'dein eigenes'!E981)</f>
        <v/>
      </c>
      <c r="H3439" t="str">
        <f>IF(ISBLANK('dein eigenes'!$A981),"",'dein eigenes'!F981)</f>
        <v/>
      </c>
      <c r="I3439" t="str">
        <f>IF(ISBLANK('dein eigenes'!$A981),"",'dein eigenes'!G981)</f>
        <v/>
      </c>
      <c r="J3439" t="str">
        <f>IF(ISBLANK('dein eigenes'!$A981),"",'dein eigenes'!H981)</f>
        <v/>
      </c>
      <c r="K3439" t="str">
        <f>IF(ISBLANK('dein eigenes'!$A981),"",'dein eigenes'!I981)</f>
        <v/>
      </c>
      <c r="L3439" t="str">
        <f>IF(ISBLANK('dein eigenes'!$A981),"",'dein eigenes'!J981)</f>
        <v/>
      </c>
      <c r="M3439" s="64">
        <f t="shared" si="356"/>
        <v>0</v>
      </c>
    </row>
    <row r="3440" spans="1:13" x14ac:dyDescent="0.25">
      <c r="A3440" t="str">
        <f t="shared" si="357"/>
        <v/>
      </c>
      <c r="B3440">
        <f t="shared" si="358"/>
        <v>0</v>
      </c>
      <c r="C3440" t="str">
        <f>IF(ISBLANK('dein eigenes'!$A982),"",'dein eigenes'!A982)</f>
        <v/>
      </c>
      <c r="D3440" t="str">
        <f>IF(ISBLANK('dein eigenes'!$A982),"",'dein eigenes'!B982)</f>
        <v/>
      </c>
      <c r="E3440" t="str">
        <f>IF(ISBLANK('dein eigenes'!$A982),"",'dein eigenes'!C982)</f>
        <v/>
      </c>
      <c r="F3440" t="str">
        <f>IF(ISBLANK('dein eigenes'!$A982),"",'dein eigenes'!D982)</f>
        <v/>
      </c>
      <c r="G3440" t="str">
        <f>IF(ISBLANK('dein eigenes'!$A982),"",'dein eigenes'!E982)</f>
        <v/>
      </c>
      <c r="H3440" t="str">
        <f>IF(ISBLANK('dein eigenes'!$A982),"",'dein eigenes'!F982)</f>
        <v/>
      </c>
      <c r="I3440" t="str">
        <f>IF(ISBLANK('dein eigenes'!$A982),"",'dein eigenes'!G982)</f>
        <v/>
      </c>
      <c r="J3440" t="str">
        <f>IF(ISBLANK('dein eigenes'!$A982),"",'dein eigenes'!H982)</f>
        <v/>
      </c>
      <c r="K3440" t="str">
        <f>IF(ISBLANK('dein eigenes'!$A982),"",'dein eigenes'!I982)</f>
        <v/>
      </c>
      <c r="L3440" t="str">
        <f>IF(ISBLANK('dein eigenes'!$A982),"",'dein eigenes'!J982)</f>
        <v/>
      </c>
      <c r="M3440" s="64">
        <f t="shared" si="356"/>
        <v>0</v>
      </c>
    </row>
    <row r="3441" spans="1:13" x14ac:dyDescent="0.25">
      <c r="A3441" t="str">
        <f t="shared" si="357"/>
        <v/>
      </c>
      <c r="B3441">
        <f t="shared" si="358"/>
        <v>0</v>
      </c>
      <c r="C3441" t="str">
        <f>IF(ISBLANK('dein eigenes'!$A983),"",'dein eigenes'!A983)</f>
        <v/>
      </c>
      <c r="D3441" t="str">
        <f>IF(ISBLANK('dein eigenes'!$A983),"",'dein eigenes'!B983)</f>
        <v/>
      </c>
      <c r="E3441" t="str">
        <f>IF(ISBLANK('dein eigenes'!$A983),"",'dein eigenes'!C983)</f>
        <v/>
      </c>
      <c r="F3441" t="str">
        <f>IF(ISBLANK('dein eigenes'!$A983),"",'dein eigenes'!D983)</f>
        <v/>
      </c>
      <c r="G3441" t="str">
        <f>IF(ISBLANK('dein eigenes'!$A983),"",'dein eigenes'!E983)</f>
        <v/>
      </c>
      <c r="H3441" t="str">
        <f>IF(ISBLANK('dein eigenes'!$A983),"",'dein eigenes'!F983)</f>
        <v/>
      </c>
      <c r="I3441" t="str">
        <f>IF(ISBLANK('dein eigenes'!$A983),"",'dein eigenes'!G983)</f>
        <v/>
      </c>
      <c r="J3441" t="str">
        <f>IF(ISBLANK('dein eigenes'!$A983),"",'dein eigenes'!H983)</f>
        <v/>
      </c>
      <c r="K3441" t="str">
        <f>IF(ISBLANK('dein eigenes'!$A983),"",'dein eigenes'!I983)</f>
        <v/>
      </c>
      <c r="L3441" t="str">
        <f>IF(ISBLANK('dein eigenes'!$A983),"",'dein eigenes'!J983)</f>
        <v/>
      </c>
      <c r="M3441" s="64">
        <f t="shared" si="356"/>
        <v>0</v>
      </c>
    </row>
    <row r="3442" spans="1:13" x14ac:dyDescent="0.25">
      <c r="A3442" t="str">
        <f t="shared" si="357"/>
        <v/>
      </c>
      <c r="B3442">
        <f t="shared" si="358"/>
        <v>0</v>
      </c>
      <c r="C3442" t="str">
        <f>IF(ISBLANK('dein eigenes'!$A984),"",'dein eigenes'!A984)</f>
        <v/>
      </c>
      <c r="D3442" t="str">
        <f>IF(ISBLANK('dein eigenes'!$A984),"",'dein eigenes'!B984)</f>
        <v/>
      </c>
      <c r="E3442" t="str">
        <f>IF(ISBLANK('dein eigenes'!$A984),"",'dein eigenes'!C984)</f>
        <v/>
      </c>
      <c r="F3442" t="str">
        <f>IF(ISBLANK('dein eigenes'!$A984),"",'dein eigenes'!D984)</f>
        <v/>
      </c>
      <c r="G3442" t="str">
        <f>IF(ISBLANK('dein eigenes'!$A984),"",'dein eigenes'!E984)</f>
        <v/>
      </c>
      <c r="H3442" t="str">
        <f>IF(ISBLANK('dein eigenes'!$A984),"",'dein eigenes'!F984)</f>
        <v/>
      </c>
      <c r="I3442" t="str">
        <f>IF(ISBLANK('dein eigenes'!$A984),"",'dein eigenes'!G984)</f>
        <v/>
      </c>
      <c r="J3442" t="str">
        <f>IF(ISBLANK('dein eigenes'!$A984),"",'dein eigenes'!H984)</f>
        <v/>
      </c>
      <c r="K3442" t="str">
        <f>IF(ISBLANK('dein eigenes'!$A984),"",'dein eigenes'!I984)</f>
        <v/>
      </c>
      <c r="L3442" t="str">
        <f>IF(ISBLANK('dein eigenes'!$A984),"",'dein eigenes'!J984)</f>
        <v/>
      </c>
      <c r="M3442" s="64">
        <f t="shared" si="356"/>
        <v>0</v>
      </c>
    </row>
    <row r="3443" spans="1:13" x14ac:dyDescent="0.25">
      <c r="A3443" t="str">
        <f t="shared" si="357"/>
        <v/>
      </c>
      <c r="B3443">
        <f t="shared" si="358"/>
        <v>0</v>
      </c>
      <c r="C3443" t="str">
        <f>IF(ISBLANK('dein eigenes'!$A985),"",'dein eigenes'!A985)</f>
        <v/>
      </c>
      <c r="D3443" t="str">
        <f>IF(ISBLANK('dein eigenes'!$A985),"",'dein eigenes'!B985)</f>
        <v/>
      </c>
      <c r="E3443" t="str">
        <f>IF(ISBLANK('dein eigenes'!$A985),"",'dein eigenes'!C985)</f>
        <v/>
      </c>
      <c r="F3443" t="str">
        <f>IF(ISBLANK('dein eigenes'!$A985),"",'dein eigenes'!D985)</f>
        <v/>
      </c>
      <c r="G3443" t="str">
        <f>IF(ISBLANK('dein eigenes'!$A985),"",'dein eigenes'!E985)</f>
        <v/>
      </c>
      <c r="H3443" t="str">
        <f>IF(ISBLANK('dein eigenes'!$A985),"",'dein eigenes'!F985)</f>
        <v/>
      </c>
      <c r="I3443" t="str">
        <f>IF(ISBLANK('dein eigenes'!$A985),"",'dein eigenes'!G985)</f>
        <v/>
      </c>
      <c r="J3443" t="str">
        <f>IF(ISBLANK('dein eigenes'!$A985),"",'dein eigenes'!H985)</f>
        <v/>
      </c>
      <c r="K3443" t="str">
        <f>IF(ISBLANK('dein eigenes'!$A985),"",'dein eigenes'!I985)</f>
        <v/>
      </c>
      <c r="L3443" t="str">
        <f>IF(ISBLANK('dein eigenes'!$A985),"",'dein eigenes'!J985)</f>
        <v/>
      </c>
      <c r="M3443" s="64">
        <f t="shared" si="356"/>
        <v>0</v>
      </c>
    </row>
    <row r="3444" spans="1:13" x14ac:dyDescent="0.25">
      <c r="A3444" t="str">
        <f t="shared" si="357"/>
        <v/>
      </c>
      <c r="B3444">
        <f t="shared" si="358"/>
        <v>0</v>
      </c>
      <c r="C3444" t="str">
        <f>IF(ISBLANK('dein eigenes'!$A986),"",'dein eigenes'!A986)</f>
        <v/>
      </c>
      <c r="D3444" t="str">
        <f>IF(ISBLANK('dein eigenes'!$A986),"",'dein eigenes'!B986)</f>
        <v/>
      </c>
      <c r="E3444" t="str">
        <f>IF(ISBLANK('dein eigenes'!$A986),"",'dein eigenes'!C986)</f>
        <v/>
      </c>
      <c r="F3444" t="str">
        <f>IF(ISBLANK('dein eigenes'!$A986),"",'dein eigenes'!D986)</f>
        <v/>
      </c>
      <c r="G3444" t="str">
        <f>IF(ISBLANK('dein eigenes'!$A986),"",'dein eigenes'!E986)</f>
        <v/>
      </c>
      <c r="H3444" t="str">
        <f>IF(ISBLANK('dein eigenes'!$A986),"",'dein eigenes'!F986)</f>
        <v/>
      </c>
      <c r="I3444" t="str">
        <f>IF(ISBLANK('dein eigenes'!$A986),"",'dein eigenes'!G986)</f>
        <v/>
      </c>
      <c r="J3444" t="str">
        <f>IF(ISBLANK('dein eigenes'!$A986),"",'dein eigenes'!H986)</f>
        <v/>
      </c>
      <c r="K3444" t="str">
        <f>IF(ISBLANK('dein eigenes'!$A986),"",'dein eigenes'!I986)</f>
        <v/>
      </c>
      <c r="L3444" t="str">
        <f>IF(ISBLANK('dein eigenes'!$A986),"",'dein eigenes'!J986)</f>
        <v/>
      </c>
      <c r="M3444" s="64">
        <f t="shared" si="356"/>
        <v>0</v>
      </c>
    </row>
    <row r="3445" spans="1:13" x14ac:dyDescent="0.25">
      <c r="A3445" t="str">
        <f t="shared" si="357"/>
        <v/>
      </c>
      <c r="B3445">
        <f t="shared" si="358"/>
        <v>0</v>
      </c>
      <c r="C3445" t="str">
        <f>IF(ISBLANK('dein eigenes'!$A987),"",'dein eigenes'!A987)</f>
        <v/>
      </c>
      <c r="D3445" t="str">
        <f>IF(ISBLANK('dein eigenes'!$A987),"",'dein eigenes'!B987)</f>
        <v/>
      </c>
      <c r="E3445" t="str">
        <f>IF(ISBLANK('dein eigenes'!$A987),"",'dein eigenes'!C987)</f>
        <v/>
      </c>
      <c r="F3445" t="str">
        <f>IF(ISBLANK('dein eigenes'!$A987),"",'dein eigenes'!D987)</f>
        <v/>
      </c>
      <c r="G3445" t="str">
        <f>IF(ISBLANK('dein eigenes'!$A987),"",'dein eigenes'!E987)</f>
        <v/>
      </c>
      <c r="H3445" t="str">
        <f>IF(ISBLANK('dein eigenes'!$A987),"",'dein eigenes'!F987)</f>
        <v/>
      </c>
      <c r="I3445" t="str">
        <f>IF(ISBLANK('dein eigenes'!$A987),"",'dein eigenes'!G987)</f>
        <v/>
      </c>
      <c r="J3445" t="str">
        <f>IF(ISBLANK('dein eigenes'!$A987),"",'dein eigenes'!H987)</f>
        <v/>
      </c>
      <c r="K3445" t="str">
        <f>IF(ISBLANK('dein eigenes'!$A987),"",'dein eigenes'!I987)</f>
        <v/>
      </c>
      <c r="L3445" t="str">
        <f>IF(ISBLANK('dein eigenes'!$A987),"",'dein eigenes'!J987)</f>
        <v/>
      </c>
      <c r="M3445" s="64">
        <f t="shared" si="356"/>
        <v>0</v>
      </c>
    </row>
    <row r="3446" spans="1:13" x14ac:dyDescent="0.25">
      <c r="A3446" t="str">
        <f t="shared" si="357"/>
        <v/>
      </c>
      <c r="B3446">
        <f t="shared" si="358"/>
        <v>0</v>
      </c>
      <c r="C3446" t="str">
        <f>IF(ISBLANK('dein eigenes'!$A988),"",'dein eigenes'!A988)</f>
        <v/>
      </c>
      <c r="D3446" t="str">
        <f>IF(ISBLANK('dein eigenes'!$A988),"",'dein eigenes'!B988)</f>
        <v/>
      </c>
      <c r="E3446" t="str">
        <f>IF(ISBLANK('dein eigenes'!$A988),"",'dein eigenes'!C988)</f>
        <v/>
      </c>
      <c r="F3446" t="str">
        <f>IF(ISBLANK('dein eigenes'!$A988),"",'dein eigenes'!D988)</f>
        <v/>
      </c>
      <c r="G3446" t="str">
        <f>IF(ISBLANK('dein eigenes'!$A988),"",'dein eigenes'!E988)</f>
        <v/>
      </c>
      <c r="H3446" t="str">
        <f>IF(ISBLANK('dein eigenes'!$A988),"",'dein eigenes'!F988)</f>
        <v/>
      </c>
      <c r="I3446" t="str">
        <f>IF(ISBLANK('dein eigenes'!$A988),"",'dein eigenes'!G988)</f>
        <v/>
      </c>
      <c r="J3446" t="str">
        <f>IF(ISBLANK('dein eigenes'!$A988),"",'dein eigenes'!H988)</f>
        <v/>
      </c>
      <c r="K3446" t="str">
        <f>IF(ISBLANK('dein eigenes'!$A988),"",'dein eigenes'!I988)</f>
        <v/>
      </c>
      <c r="L3446" t="str">
        <f>IF(ISBLANK('dein eigenes'!$A988),"",'dein eigenes'!J988)</f>
        <v/>
      </c>
      <c r="M3446" s="64">
        <f t="shared" si="356"/>
        <v>0</v>
      </c>
    </row>
    <row r="3447" spans="1:13" x14ac:dyDescent="0.25">
      <c r="A3447" t="str">
        <f t="shared" si="357"/>
        <v/>
      </c>
      <c r="B3447">
        <f t="shared" si="358"/>
        <v>0</v>
      </c>
      <c r="C3447" t="str">
        <f>IF(ISBLANK('dein eigenes'!$A989),"",'dein eigenes'!A989)</f>
        <v/>
      </c>
      <c r="D3447" t="str">
        <f>IF(ISBLANK('dein eigenes'!$A989),"",'dein eigenes'!B989)</f>
        <v/>
      </c>
      <c r="E3447" t="str">
        <f>IF(ISBLANK('dein eigenes'!$A989),"",'dein eigenes'!C989)</f>
        <v/>
      </c>
      <c r="F3447" t="str">
        <f>IF(ISBLANK('dein eigenes'!$A989),"",'dein eigenes'!D989)</f>
        <v/>
      </c>
      <c r="G3447" t="str">
        <f>IF(ISBLANK('dein eigenes'!$A989),"",'dein eigenes'!E989)</f>
        <v/>
      </c>
      <c r="H3447" t="str">
        <f>IF(ISBLANK('dein eigenes'!$A989),"",'dein eigenes'!F989)</f>
        <v/>
      </c>
      <c r="I3447" t="str">
        <f>IF(ISBLANK('dein eigenes'!$A989),"",'dein eigenes'!G989)</f>
        <v/>
      </c>
      <c r="J3447" t="str">
        <f>IF(ISBLANK('dein eigenes'!$A989),"",'dein eigenes'!H989)</f>
        <v/>
      </c>
      <c r="K3447" t="str">
        <f>IF(ISBLANK('dein eigenes'!$A989),"",'dein eigenes'!I989)</f>
        <v/>
      </c>
      <c r="L3447" t="str">
        <f>IF(ISBLANK('dein eigenes'!$A989),"",'dein eigenes'!J989)</f>
        <v/>
      </c>
      <c r="M3447" s="64">
        <f t="shared" si="356"/>
        <v>0</v>
      </c>
    </row>
    <row r="3448" spans="1:13" x14ac:dyDescent="0.25">
      <c r="A3448" t="str">
        <f t="shared" si="357"/>
        <v/>
      </c>
      <c r="B3448">
        <f t="shared" si="358"/>
        <v>0</v>
      </c>
      <c r="C3448" t="str">
        <f>IF(ISBLANK('dein eigenes'!$A990),"",'dein eigenes'!A990)</f>
        <v/>
      </c>
      <c r="D3448" t="str">
        <f>IF(ISBLANK('dein eigenes'!$A990),"",'dein eigenes'!B990)</f>
        <v/>
      </c>
      <c r="E3448" t="str">
        <f>IF(ISBLANK('dein eigenes'!$A990),"",'dein eigenes'!C990)</f>
        <v/>
      </c>
      <c r="F3448" t="str">
        <f>IF(ISBLANK('dein eigenes'!$A990),"",'dein eigenes'!D990)</f>
        <v/>
      </c>
      <c r="G3448" t="str">
        <f>IF(ISBLANK('dein eigenes'!$A990),"",'dein eigenes'!E990)</f>
        <v/>
      </c>
      <c r="H3448" t="str">
        <f>IF(ISBLANK('dein eigenes'!$A990),"",'dein eigenes'!F990)</f>
        <v/>
      </c>
      <c r="I3448" t="str">
        <f>IF(ISBLANK('dein eigenes'!$A990),"",'dein eigenes'!G990)</f>
        <v/>
      </c>
      <c r="J3448" t="str">
        <f>IF(ISBLANK('dein eigenes'!$A990),"",'dein eigenes'!H990)</f>
        <v/>
      </c>
      <c r="K3448" t="str">
        <f>IF(ISBLANK('dein eigenes'!$A990),"",'dein eigenes'!I990)</f>
        <v/>
      </c>
      <c r="L3448" t="str">
        <f>IF(ISBLANK('dein eigenes'!$A990),"",'dein eigenes'!J990)</f>
        <v/>
      </c>
      <c r="M3448" s="64">
        <f t="shared" si="356"/>
        <v>0</v>
      </c>
    </row>
    <row r="3449" spans="1:13" x14ac:dyDescent="0.25">
      <c r="A3449" t="str">
        <f t="shared" si="357"/>
        <v/>
      </c>
      <c r="B3449">
        <f t="shared" si="358"/>
        <v>0</v>
      </c>
      <c r="C3449" t="str">
        <f>IF(ISBLANK('dein eigenes'!$A991),"",'dein eigenes'!A991)</f>
        <v/>
      </c>
      <c r="D3449" t="str">
        <f>IF(ISBLANK('dein eigenes'!$A991),"",'dein eigenes'!B991)</f>
        <v/>
      </c>
      <c r="E3449" t="str">
        <f>IF(ISBLANK('dein eigenes'!$A991),"",'dein eigenes'!C991)</f>
        <v/>
      </c>
      <c r="F3449" t="str">
        <f>IF(ISBLANK('dein eigenes'!$A991),"",'dein eigenes'!D991)</f>
        <v/>
      </c>
      <c r="G3449" t="str">
        <f>IF(ISBLANK('dein eigenes'!$A991),"",'dein eigenes'!E991)</f>
        <v/>
      </c>
      <c r="H3449" t="str">
        <f>IF(ISBLANK('dein eigenes'!$A991),"",'dein eigenes'!F991)</f>
        <v/>
      </c>
      <c r="I3449" t="str">
        <f>IF(ISBLANK('dein eigenes'!$A991),"",'dein eigenes'!G991)</f>
        <v/>
      </c>
      <c r="J3449" t="str">
        <f>IF(ISBLANK('dein eigenes'!$A991),"",'dein eigenes'!H991)</f>
        <v/>
      </c>
      <c r="K3449" t="str">
        <f>IF(ISBLANK('dein eigenes'!$A991),"",'dein eigenes'!I991)</f>
        <v/>
      </c>
      <c r="L3449" t="str">
        <f>IF(ISBLANK('dein eigenes'!$A991),"",'dein eigenes'!J991)</f>
        <v/>
      </c>
      <c r="M3449" s="64">
        <f t="shared" si="356"/>
        <v>0</v>
      </c>
    </row>
    <row r="3450" spans="1:13" x14ac:dyDescent="0.25">
      <c r="A3450" t="str">
        <f t="shared" si="357"/>
        <v/>
      </c>
      <c r="B3450">
        <f t="shared" si="358"/>
        <v>0</v>
      </c>
      <c r="C3450" t="str">
        <f>IF(ISBLANK('dein eigenes'!$A992),"",'dein eigenes'!A992)</f>
        <v/>
      </c>
      <c r="D3450" t="str">
        <f>IF(ISBLANK('dein eigenes'!$A992),"",'dein eigenes'!B992)</f>
        <v/>
      </c>
      <c r="E3450" t="str">
        <f>IF(ISBLANK('dein eigenes'!$A992),"",'dein eigenes'!C992)</f>
        <v/>
      </c>
      <c r="F3450" t="str">
        <f>IF(ISBLANK('dein eigenes'!$A992),"",'dein eigenes'!D992)</f>
        <v/>
      </c>
      <c r="G3450" t="str">
        <f>IF(ISBLANK('dein eigenes'!$A992),"",'dein eigenes'!E992)</f>
        <v/>
      </c>
      <c r="H3450" t="str">
        <f>IF(ISBLANK('dein eigenes'!$A992),"",'dein eigenes'!F992)</f>
        <v/>
      </c>
      <c r="I3450" t="str">
        <f>IF(ISBLANK('dein eigenes'!$A992),"",'dein eigenes'!G992)</f>
        <v/>
      </c>
      <c r="J3450" t="str">
        <f>IF(ISBLANK('dein eigenes'!$A992),"",'dein eigenes'!H992)</f>
        <v/>
      </c>
      <c r="K3450" t="str">
        <f>IF(ISBLANK('dein eigenes'!$A992),"",'dein eigenes'!I992)</f>
        <v/>
      </c>
      <c r="L3450" t="str">
        <f>IF(ISBLANK('dein eigenes'!$A992),"",'dein eigenes'!J992)</f>
        <v/>
      </c>
      <c r="M3450" s="64">
        <f t="shared" si="356"/>
        <v>0</v>
      </c>
    </row>
    <row r="3451" spans="1:13" x14ac:dyDescent="0.25">
      <c r="A3451" t="str">
        <f t="shared" si="357"/>
        <v/>
      </c>
      <c r="B3451">
        <f t="shared" si="358"/>
        <v>0</v>
      </c>
      <c r="C3451" t="str">
        <f>IF(ISBLANK('dein eigenes'!$A993),"",'dein eigenes'!A993)</f>
        <v/>
      </c>
      <c r="D3451" t="str">
        <f>IF(ISBLANK('dein eigenes'!$A993),"",'dein eigenes'!B993)</f>
        <v/>
      </c>
      <c r="E3451" t="str">
        <f>IF(ISBLANK('dein eigenes'!$A993),"",'dein eigenes'!C993)</f>
        <v/>
      </c>
      <c r="F3451" t="str">
        <f>IF(ISBLANK('dein eigenes'!$A993),"",'dein eigenes'!D993)</f>
        <v/>
      </c>
      <c r="G3451" t="str">
        <f>IF(ISBLANK('dein eigenes'!$A993),"",'dein eigenes'!E993)</f>
        <v/>
      </c>
      <c r="H3451" t="str">
        <f>IF(ISBLANK('dein eigenes'!$A993),"",'dein eigenes'!F993)</f>
        <v/>
      </c>
      <c r="I3451" t="str">
        <f>IF(ISBLANK('dein eigenes'!$A993),"",'dein eigenes'!G993)</f>
        <v/>
      </c>
      <c r="J3451" t="str">
        <f>IF(ISBLANK('dein eigenes'!$A993),"",'dein eigenes'!H993)</f>
        <v/>
      </c>
      <c r="K3451" t="str">
        <f>IF(ISBLANK('dein eigenes'!$A993),"",'dein eigenes'!I993)</f>
        <v/>
      </c>
      <c r="L3451" t="str">
        <f>IF(ISBLANK('dein eigenes'!$A993),"",'dein eigenes'!J993)</f>
        <v/>
      </c>
      <c r="M3451" s="64">
        <f t="shared" si="356"/>
        <v>0</v>
      </c>
    </row>
    <row r="3452" spans="1:13" x14ac:dyDescent="0.25">
      <c r="A3452" t="str">
        <f t="shared" si="357"/>
        <v/>
      </c>
      <c r="B3452">
        <f t="shared" si="358"/>
        <v>0</v>
      </c>
      <c r="C3452" t="str">
        <f>IF(ISBLANK('dein eigenes'!$A994),"",'dein eigenes'!A994)</f>
        <v/>
      </c>
      <c r="D3452" t="str">
        <f>IF(ISBLANK('dein eigenes'!$A994),"",'dein eigenes'!B994)</f>
        <v/>
      </c>
      <c r="E3452" t="str">
        <f>IF(ISBLANK('dein eigenes'!$A994),"",'dein eigenes'!C994)</f>
        <v/>
      </c>
      <c r="F3452" t="str">
        <f>IF(ISBLANK('dein eigenes'!$A994),"",'dein eigenes'!D994)</f>
        <v/>
      </c>
      <c r="G3452" t="str">
        <f>IF(ISBLANK('dein eigenes'!$A994),"",'dein eigenes'!E994)</f>
        <v/>
      </c>
      <c r="H3452" t="str">
        <f>IF(ISBLANK('dein eigenes'!$A994),"",'dein eigenes'!F994)</f>
        <v/>
      </c>
      <c r="I3452" t="str">
        <f>IF(ISBLANK('dein eigenes'!$A994),"",'dein eigenes'!G994)</f>
        <v/>
      </c>
      <c r="J3452" t="str">
        <f>IF(ISBLANK('dein eigenes'!$A994),"",'dein eigenes'!H994)</f>
        <v/>
      </c>
      <c r="K3452" t="str">
        <f>IF(ISBLANK('dein eigenes'!$A994),"",'dein eigenes'!I994)</f>
        <v/>
      </c>
      <c r="L3452" t="str">
        <f>IF(ISBLANK('dein eigenes'!$A994),"",'dein eigenes'!J994)</f>
        <v/>
      </c>
      <c r="M3452" s="64">
        <f t="shared" si="356"/>
        <v>0</v>
      </c>
    </row>
    <row r="3453" spans="1:13" x14ac:dyDescent="0.25">
      <c r="A3453" t="str">
        <f t="shared" si="357"/>
        <v/>
      </c>
      <c r="B3453">
        <f t="shared" si="358"/>
        <v>0</v>
      </c>
      <c r="C3453" t="str">
        <f>IF(ISBLANK('dein eigenes'!$A995),"",'dein eigenes'!A995)</f>
        <v/>
      </c>
      <c r="D3453" t="str">
        <f>IF(ISBLANK('dein eigenes'!$A995),"",'dein eigenes'!B995)</f>
        <v/>
      </c>
      <c r="E3453" t="str">
        <f>IF(ISBLANK('dein eigenes'!$A995),"",'dein eigenes'!C995)</f>
        <v/>
      </c>
      <c r="F3453" t="str">
        <f>IF(ISBLANK('dein eigenes'!$A995),"",'dein eigenes'!D995)</f>
        <v/>
      </c>
      <c r="G3453" t="str">
        <f>IF(ISBLANK('dein eigenes'!$A995),"",'dein eigenes'!E995)</f>
        <v/>
      </c>
      <c r="H3453" t="str">
        <f>IF(ISBLANK('dein eigenes'!$A995),"",'dein eigenes'!F995)</f>
        <v/>
      </c>
      <c r="I3453" t="str">
        <f>IF(ISBLANK('dein eigenes'!$A995),"",'dein eigenes'!G995)</f>
        <v/>
      </c>
      <c r="J3453" t="str">
        <f>IF(ISBLANK('dein eigenes'!$A995),"",'dein eigenes'!H995)</f>
        <v/>
      </c>
      <c r="K3453" t="str">
        <f>IF(ISBLANK('dein eigenes'!$A995),"",'dein eigenes'!I995)</f>
        <v/>
      </c>
      <c r="L3453" t="str">
        <f>IF(ISBLANK('dein eigenes'!$A995),"",'dein eigenes'!J995)</f>
        <v/>
      </c>
      <c r="M3453" s="64">
        <f t="shared" si="356"/>
        <v>0</v>
      </c>
    </row>
    <row r="3454" spans="1:13" x14ac:dyDescent="0.25">
      <c r="A3454" t="str">
        <f t="shared" si="357"/>
        <v/>
      </c>
      <c r="B3454">
        <f t="shared" si="358"/>
        <v>0</v>
      </c>
      <c r="C3454" t="str">
        <f>IF(ISBLANK('dein eigenes'!$A996),"",'dein eigenes'!A996)</f>
        <v/>
      </c>
      <c r="D3454" t="str">
        <f>IF(ISBLANK('dein eigenes'!$A996),"",'dein eigenes'!B996)</f>
        <v/>
      </c>
      <c r="E3454" t="str">
        <f>IF(ISBLANK('dein eigenes'!$A996),"",'dein eigenes'!C996)</f>
        <v/>
      </c>
      <c r="F3454" t="str">
        <f>IF(ISBLANK('dein eigenes'!$A996),"",'dein eigenes'!D996)</f>
        <v/>
      </c>
      <c r="G3454" t="str">
        <f>IF(ISBLANK('dein eigenes'!$A996),"",'dein eigenes'!E996)</f>
        <v/>
      </c>
      <c r="H3454" t="str">
        <f>IF(ISBLANK('dein eigenes'!$A996),"",'dein eigenes'!F996)</f>
        <v/>
      </c>
      <c r="I3454" t="str">
        <f>IF(ISBLANK('dein eigenes'!$A996),"",'dein eigenes'!G996)</f>
        <v/>
      </c>
      <c r="J3454" t="str">
        <f>IF(ISBLANK('dein eigenes'!$A996),"",'dein eigenes'!H996)</f>
        <v/>
      </c>
      <c r="K3454" t="str">
        <f>IF(ISBLANK('dein eigenes'!$A996),"",'dein eigenes'!I996)</f>
        <v/>
      </c>
      <c r="L3454" t="str">
        <f>IF(ISBLANK('dein eigenes'!$A996),"",'dein eigenes'!J996)</f>
        <v/>
      </c>
      <c r="M3454" s="64">
        <f t="shared" si="356"/>
        <v>0</v>
      </c>
    </row>
    <row r="3455" spans="1:13" x14ac:dyDescent="0.25">
      <c r="A3455" t="str">
        <f t="shared" si="357"/>
        <v/>
      </c>
      <c r="B3455">
        <f t="shared" si="358"/>
        <v>0</v>
      </c>
      <c r="C3455" t="str">
        <f>IF(ISBLANK('dein eigenes'!$A997),"",'dein eigenes'!A997)</f>
        <v/>
      </c>
      <c r="D3455" t="str">
        <f>IF(ISBLANK('dein eigenes'!$A997),"",'dein eigenes'!B997)</f>
        <v/>
      </c>
      <c r="E3455" t="str">
        <f>IF(ISBLANK('dein eigenes'!$A997),"",'dein eigenes'!C997)</f>
        <v/>
      </c>
      <c r="F3455" t="str">
        <f>IF(ISBLANK('dein eigenes'!$A997),"",'dein eigenes'!D997)</f>
        <v/>
      </c>
      <c r="G3455" t="str">
        <f>IF(ISBLANK('dein eigenes'!$A997),"",'dein eigenes'!E997)</f>
        <v/>
      </c>
      <c r="H3455" t="str">
        <f>IF(ISBLANK('dein eigenes'!$A997),"",'dein eigenes'!F997)</f>
        <v/>
      </c>
      <c r="I3455" t="str">
        <f>IF(ISBLANK('dein eigenes'!$A997),"",'dein eigenes'!G997)</f>
        <v/>
      </c>
      <c r="J3455" t="str">
        <f>IF(ISBLANK('dein eigenes'!$A997),"",'dein eigenes'!H997)</f>
        <v/>
      </c>
      <c r="K3455" t="str">
        <f>IF(ISBLANK('dein eigenes'!$A997),"",'dein eigenes'!I997)</f>
        <v/>
      </c>
      <c r="L3455" t="str">
        <f>IF(ISBLANK('dein eigenes'!$A997),"",'dein eigenes'!J997)</f>
        <v/>
      </c>
      <c r="M3455" s="64">
        <f t="shared" si="356"/>
        <v>0</v>
      </c>
    </row>
    <row r="3456" spans="1:13" x14ac:dyDescent="0.25">
      <c r="A3456" t="str">
        <f t="shared" si="357"/>
        <v/>
      </c>
      <c r="B3456">
        <f t="shared" si="358"/>
        <v>0</v>
      </c>
      <c r="C3456" t="str">
        <f>IF(ISBLANK('dein eigenes'!$A998),"",'dein eigenes'!A998)</f>
        <v/>
      </c>
      <c r="D3456" t="str">
        <f>IF(ISBLANK('dein eigenes'!$A998),"",'dein eigenes'!B998)</f>
        <v/>
      </c>
      <c r="E3456" t="str">
        <f>IF(ISBLANK('dein eigenes'!$A998),"",'dein eigenes'!C998)</f>
        <v/>
      </c>
      <c r="F3456" t="str">
        <f>IF(ISBLANK('dein eigenes'!$A998),"",'dein eigenes'!D998)</f>
        <v/>
      </c>
      <c r="G3456" t="str">
        <f>IF(ISBLANK('dein eigenes'!$A998),"",'dein eigenes'!E998)</f>
        <v/>
      </c>
      <c r="H3456" t="str">
        <f>IF(ISBLANK('dein eigenes'!$A998),"",'dein eigenes'!F998)</f>
        <v/>
      </c>
      <c r="I3456" t="str">
        <f>IF(ISBLANK('dein eigenes'!$A998),"",'dein eigenes'!G998)</f>
        <v/>
      </c>
      <c r="J3456" t="str">
        <f>IF(ISBLANK('dein eigenes'!$A998),"",'dein eigenes'!H998)</f>
        <v/>
      </c>
      <c r="K3456" t="str">
        <f>IF(ISBLANK('dein eigenes'!$A998),"",'dein eigenes'!I998)</f>
        <v/>
      </c>
      <c r="L3456" t="str">
        <f>IF(ISBLANK('dein eigenes'!$A998),"",'dein eigenes'!J998)</f>
        <v/>
      </c>
      <c r="M3456" s="64">
        <f t="shared" si="356"/>
        <v>0</v>
      </c>
    </row>
    <row r="3457" spans="1:13" x14ac:dyDescent="0.25">
      <c r="A3457" t="str">
        <f t="shared" si="357"/>
        <v/>
      </c>
      <c r="B3457">
        <f t="shared" si="358"/>
        <v>0</v>
      </c>
      <c r="C3457" t="str">
        <f>IF(ISBLANK('dein eigenes'!$A999),"",'dein eigenes'!A999)</f>
        <v/>
      </c>
      <c r="D3457" t="str">
        <f>IF(ISBLANK('dein eigenes'!$A999),"",'dein eigenes'!B999)</f>
        <v/>
      </c>
      <c r="E3457" t="str">
        <f>IF(ISBLANK('dein eigenes'!$A999),"",'dein eigenes'!C999)</f>
        <v/>
      </c>
      <c r="F3457" t="str">
        <f>IF(ISBLANK('dein eigenes'!$A999),"",'dein eigenes'!D999)</f>
        <v/>
      </c>
      <c r="G3457" t="str">
        <f>IF(ISBLANK('dein eigenes'!$A999),"",'dein eigenes'!E999)</f>
        <v/>
      </c>
      <c r="H3457" t="str">
        <f>IF(ISBLANK('dein eigenes'!$A999),"",'dein eigenes'!F999)</f>
        <v/>
      </c>
      <c r="I3457" t="str">
        <f>IF(ISBLANK('dein eigenes'!$A999),"",'dein eigenes'!G999)</f>
        <v/>
      </c>
      <c r="J3457" t="str">
        <f>IF(ISBLANK('dein eigenes'!$A999),"",'dein eigenes'!H999)</f>
        <v/>
      </c>
      <c r="K3457" t="str">
        <f>IF(ISBLANK('dein eigenes'!$A999),"",'dein eigenes'!I999)</f>
        <v/>
      </c>
      <c r="L3457" t="str">
        <f>IF(ISBLANK('dein eigenes'!$A999),"",'dein eigenes'!J999)</f>
        <v/>
      </c>
      <c r="M3457" s="64">
        <f t="shared" si="356"/>
        <v>0</v>
      </c>
    </row>
    <row r="3458" spans="1:13" x14ac:dyDescent="0.25">
      <c r="A3458" t="str">
        <f t="shared" si="357"/>
        <v/>
      </c>
      <c r="B3458">
        <f t="shared" si="358"/>
        <v>0</v>
      </c>
      <c r="C3458" t="str">
        <f>IF(ISBLANK('dein eigenes'!$A1000),"",'dein eigenes'!A1000)</f>
        <v/>
      </c>
      <c r="D3458" t="str">
        <f>IF(ISBLANK('dein eigenes'!$A1000),"",'dein eigenes'!B1000)</f>
        <v/>
      </c>
      <c r="E3458" t="str">
        <f>IF(ISBLANK('dein eigenes'!$A1000),"",'dein eigenes'!C1000)</f>
        <v/>
      </c>
      <c r="F3458" t="str">
        <f>IF(ISBLANK('dein eigenes'!$A1000),"",'dein eigenes'!D1000)</f>
        <v/>
      </c>
      <c r="G3458" t="str">
        <f>IF(ISBLANK('dein eigenes'!$A1000),"",'dein eigenes'!E1000)</f>
        <v/>
      </c>
      <c r="H3458" t="str">
        <f>IF(ISBLANK('dein eigenes'!$A1000),"",'dein eigenes'!F1000)</f>
        <v/>
      </c>
      <c r="I3458" t="str">
        <f>IF(ISBLANK('dein eigenes'!$A1000),"",'dein eigenes'!G1000)</f>
        <v/>
      </c>
      <c r="J3458" t="str">
        <f>IF(ISBLANK('dein eigenes'!$A1000),"",'dein eigenes'!H1000)</f>
        <v/>
      </c>
      <c r="K3458" t="str">
        <f>IF(ISBLANK('dein eigenes'!$A1000),"",'dein eigenes'!I1000)</f>
        <v/>
      </c>
      <c r="L3458" t="str">
        <f>IF(ISBLANK('dein eigenes'!$A1000),"",'dein eigenes'!J1000)</f>
        <v/>
      </c>
      <c r="M3458" s="64">
        <f t="shared" si="356"/>
        <v>0</v>
      </c>
    </row>
    <row r="3459" spans="1:13" x14ac:dyDescent="0.25">
      <c r="A3459" s="41" t="str">
        <f t="shared" si="357"/>
        <v/>
      </c>
      <c r="B3459" s="41">
        <f t="shared" si="358"/>
        <v>0</v>
      </c>
      <c r="C3459" s="41" t="str">
        <f>IF(ISBLANK('dein eigenes'!$A1001),"",'dein eigenes'!A1001)</f>
        <v/>
      </c>
      <c r="D3459" s="41" t="str">
        <f>IF(ISBLANK('dein eigenes'!$A1001),"",'dein eigenes'!B1001)</f>
        <v/>
      </c>
      <c r="E3459" s="41" t="str">
        <f>IF(ISBLANK('dein eigenes'!$A1001),"",'dein eigenes'!C1001)</f>
        <v/>
      </c>
      <c r="F3459" s="41" t="str">
        <f>IF(ISBLANK('dein eigenes'!$A1001),"",'dein eigenes'!D1001)</f>
        <v/>
      </c>
      <c r="G3459" s="41" t="str">
        <f>IF(ISBLANK('dein eigenes'!$A1001),"",'dein eigenes'!E1001)</f>
        <v/>
      </c>
      <c r="H3459" s="41" t="str">
        <f>IF(ISBLANK('dein eigenes'!$A1001),"",'dein eigenes'!F1001)</f>
        <v/>
      </c>
      <c r="I3459" s="41" t="str">
        <f>IF(ISBLANK('dein eigenes'!$A1001),"",'dein eigenes'!G1001)</f>
        <v/>
      </c>
      <c r="J3459" s="41" t="str">
        <f>IF(ISBLANK('dein eigenes'!$A1001),"",'dein eigenes'!H1001)</f>
        <v/>
      </c>
      <c r="K3459" s="41" t="str">
        <f>IF(ISBLANK('dein eigenes'!$A1001),"",'dein eigenes'!I1001)</f>
        <v/>
      </c>
      <c r="L3459" s="41" t="str">
        <f>IF(ISBLANK('dein eigenes'!$A1001),"",'dein eigenes'!J1001)</f>
        <v/>
      </c>
      <c r="M3459" s="64">
        <f t="shared" si="356"/>
        <v>0</v>
      </c>
    </row>
    <row r="3460" spans="1:13" x14ac:dyDescent="0.25">
      <c r="A3460" t="str">
        <f t="shared" si="357"/>
        <v/>
      </c>
      <c r="B3460">
        <f t="shared" si="358"/>
        <v>0</v>
      </c>
      <c r="C3460" t="str">
        <f>IF(ISBLANK(bernd!$A22),"",bernd!A22)</f>
        <v/>
      </c>
      <c r="D3460" t="str">
        <f>IF(ISBLANK(bernd!$A22),"",bernd!B22)</f>
        <v/>
      </c>
      <c r="E3460" t="str">
        <f>IF(ISBLANK(bernd!$A22),"",bernd!C22)</f>
        <v/>
      </c>
      <c r="F3460" t="str">
        <f>IF(ISBLANK(bernd!$A22),"",bernd!D22)</f>
        <v/>
      </c>
      <c r="G3460" t="str">
        <f>IF(ISBLANK(bernd!$A22),"",bernd!E22)</f>
        <v/>
      </c>
      <c r="H3460" t="str">
        <f>IF(ISBLANK(bernd!$A22),"",bernd!F22)</f>
        <v/>
      </c>
      <c r="I3460" t="str">
        <f>IF(ISBLANK(bernd!$A22),"",bernd!G22)</f>
        <v/>
      </c>
      <c r="J3460" t="str">
        <f>IF(ISBLANK(bernd!$A22),"",bernd!H22)</f>
        <v/>
      </c>
      <c r="K3460" t="str">
        <f>IF(ISBLANK(bernd!$A22),"",bernd!I22)</f>
        <v/>
      </c>
      <c r="L3460" t="str">
        <f>IF(ISBLANK(bernd!$A22),"",bernd!J22)</f>
        <v/>
      </c>
      <c r="M3460" s="64">
        <f t="shared" si="356"/>
        <v>0</v>
      </c>
    </row>
    <row r="3461" spans="1:13" x14ac:dyDescent="0.25">
      <c r="A3461" t="str">
        <f t="shared" si="357"/>
        <v/>
      </c>
      <c r="B3461">
        <f t="shared" si="358"/>
        <v>0</v>
      </c>
      <c r="C3461" t="str">
        <f>IF(ISBLANK(bernd!$A23),"",bernd!A23)</f>
        <v/>
      </c>
      <c r="D3461" t="str">
        <f>IF(ISBLANK(bernd!$A23),"",bernd!B23)</f>
        <v/>
      </c>
      <c r="E3461" t="str">
        <f>IF(ISBLANK(bernd!$A23),"",bernd!C23)</f>
        <v/>
      </c>
      <c r="F3461" t="str">
        <f>IF(ISBLANK(bernd!$A23),"",bernd!D23)</f>
        <v/>
      </c>
      <c r="G3461" t="str">
        <f>IF(ISBLANK(bernd!$A23),"",bernd!E23)</f>
        <v/>
      </c>
      <c r="H3461" t="str">
        <f>IF(ISBLANK(bernd!$A23),"",bernd!F23)</f>
        <v/>
      </c>
      <c r="I3461" t="str">
        <f>IF(ISBLANK(bernd!$A23),"",bernd!G23)</f>
        <v/>
      </c>
      <c r="J3461" t="str">
        <f>IF(ISBLANK(bernd!$A23),"",bernd!H23)</f>
        <v/>
      </c>
      <c r="K3461" t="str">
        <f>IF(ISBLANK(bernd!$A23),"",bernd!I23)</f>
        <v/>
      </c>
      <c r="L3461" t="str">
        <f>IF(ISBLANK(bernd!$A23),"",bernd!J23)</f>
        <v/>
      </c>
      <c r="M3461" s="64">
        <f t="shared" si="356"/>
        <v>0</v>
      </c>
    </row>
    <row r="3462" spans="1:13" x14ac:dyDescent="0.25">
      <c r="A3462" t="str">
        <f t="shared" si="357"/>
        <v/>
      </c>
      <c r="B3462">
        <f t="shared" si="358"/>
        <v>0</v>
      </c>
      <c r="C3462" t="str">
        <f>IF(ISBLANK(bernd!$A24),"",bernd!A24)</f>
        <v/>
      </c>
      <c r="D3462" t="str">
        <f>IF(ISBLANK(bernd!$A24),"",bernd!B24)</f>
        <v/>
      </c>
      <c r="E3462" t="str">
        <f>IF(ISBLANK(bernd!$A24),"",bernd!C24)</f>
        <v/>
      </c>
      <c r="F3462" t="str">
        <f>IF(ISBLANK(bernd!$A24),"",bernd!D24)</f>
        <v/>
      </c>
      <c r="G3462" t="str">
        <f>IF(ISBLANK(bernd!$A24),"",bernd!E24)</f>
        <v/>
      </c>
      <c r="H3462" t="str">
        <f>IF(ISBLANK(bernd!$A24),"",bernd!F24)</f>
        <v/>
      </c>
      <c r="I3462" t="str">
        <f>IF(ISBLANK(bernd!$A24),"",bernd!G24)</f>
        <v/>
      </c>
      <c r="J3462" t="str">
        <f>IF(ISBLANK(bernd!$A24),"",bernd!H24)</f>
        <v/>
      </c>
      <c r="K3462" t="str">
        <f>IF(ISBLANK(bernd!$A24),"",bernd!I24)</f>
        <v/>
      </c>
      <c r="L3462" t="str">
        <f>IF(ISBLANK(bernd!$A24),"",bernd!J24)</f>
        <v/>
      </c>
      <c r="M3462" s="64">
        <f t="shared" si="356"/>
        <v>0</v>
      </c>
    </row>
    <row r="3463" spans="1:13" x14ac:dyDescent="0.25">
      <c r="A3463" t="str">
        <f t="shared" si="357"/>
        <v/>
      </c>
      <c r="B3463">
        <f t="shared" si="358"/>
        <v>0</v>
      </c>
      <c r="C3463" t="str">
        <f>IF(ISBLANK(bernd!$A25),"",bernd!A25)</f>
        <v/>
      </c>
      <c r="D3463" t="str">
        <f>IF(ISBLANK(bernd!$A25),"",bernd!B25)</f>
        <v/>
      </c>
      <c r="E3463" t="str">
        <f>IF(ISBLANK(bernd!$A25),"",bernd!C25)</f>
        <v/>
      </c>
      <c r="F3463" t="str">
        <f>IF(ISBLANK(bernd!$A25),"",bernd!D25)</f>
        <v/>
      </c>
      <c r="G3463" t="str">
        <f>IF(ISBLANK(bernd!$A25),"",bernd!E25)</f>
        <v/>
      </c>
      <c r="H3463" t="str">
        <f>IF(ISBLANK(bernd!$A25),"",bernd!F25)</f>
        <v/>
      </c>
      <c r="I3463" t="str">
        <f>IF(ISBLANK(bernd!$A25),"",bernd!G25)</f>
        <v/>
      </c>
      <c r="J3463" t="str">
        <f>IF(ISBLANK(bernd!$A25),"",bernd!H25)</f>
        <v/>
      </c>
      <c r="K3463" t="str">
        <f>IF(ISBLANK(bernd!$A25),"",bernd!I25)</f>
        <v/>
      </c>
      <c r="L3463" t="str">
        <f>IF(ISBLANK(bernd!$A25),"",bernd!J25)</f>
        <v/>
      </c>
      <c r="M3463" s="64">
        <f t="shared" si="356"/>
        <v>0</v>
      </c>
    </row>
    <row r="3464" spans="1:13" x14ac:dyDescent="0.25">
      <c r="A3464" t="str">
        <f t="shared" si="357"/>
        <v/>
      </c>
      <c r="B3464">
        <f t="shared" si="358"/>
        <v>0</v>
      </c>
      <c r="C3464" t="str">
        <f>IF(ISBLANK(bernd!$A26),"",bernd!A26)</f>
        <v/>
      </c>
      <c r="D3464" t="str">
        <f>IF(ISBLANK(bernd!$A26),"",bernd!B26)</f>
        <v/>
      </c>
      <c r="E3464" t="str">
        <f>IF(ISBLANK(bernd!$A26),"",bernd!C26)</f>
        <v/>
      </c>
      <c r="F3464" t="str">
        <f>IF(ISBLANK(bernd!$A26),"",bernd!D26)</f>
        <v/>
      </c>
      <c r="G3464" t="str">
        <f>IF(ISBLANK(bernd!$A26),"",bernd!E26)</f>
        <v/>
      </c>
      <c r="H3464" t="str">
        <f>IF(ISBLANK(bernd!$A26),"",bernd!F26)</f>
        <v/>
      </c>
      <c r="I3464" t="str">
        <f>IF(ISBLANK(bernd!$A26),"",bernd!G26)</f>
        <v/>
      </c>
      <c r="J3464" t="str">
        <f>IF(ISBLANK(bernd!$A26),"",bernd!H26)</f>
        <v/>
      </c>
      <c r="K3464" t="str">
        <f>IF(ISBLANK(bernd!$A26),"",bernd!I26)</f>
        <v/>
      </c>
      <c r="L3464" t="str">
        <f>IF(ISBLANK(bernd!$A26),"",bernd!J26)</f>
        <v/>
      </c>
      <c r="M3464" s="64">
        <f t="shared" si="356"/>
        <v>0</v>
      </c>
    </row>
    <row r="3465" spans="1:13" x14ac:dyDescent="0.25">
      <c r="A3465" t="str">
        <f t="shared" si="357"/>
        <v/>
      </c>
      <c r="B3465">
        <f t="shared" si="358"/>
        <v>0</v>
      </c>
      <c r="C3465" t="str">
        <f>IF(ISBLANK(bernd!$A27),"",bernd!A27)</f>
        <v/>
      </c>
      <c r="D3465" t="str">
        <f>IF(ISBLANK(bernd!$A27),"",bernd!B27)</f>
        <v/>
      </c>
      <c r="E3465" t="str">
        <f>IF(ISBLANK(bernd!$A27),"",bernd!C27)</f>
        <v/>
      </c>
      <c r="F3465" t="str">
        <f>IF(ISBLANK(bernd!$A27),"",bernd!D27)</f>
        <v/>
      </c>
      <c r="G3465" t="str">
        <f>IF(ISBLANK(bernd!$A27),"",bernd!E27)</f>
        <v/>
      </c>
      <c r="H3465" t="str">
        <f>IF(ISBLANK(bernd!$A27),"",bernd!F27)</f>
        <v/>
      </c>
      <c r="I3465" t="str">
        <f>IF(ISBLANK(bernd!$A27),"",bernd!G27)</f>
        <v/>
      </c>
      <c r="J3465" t="str">
        <f>IF(ISBLANK(bernd!$A27),"",bernd!H27)</f>
        <v/>
      </c>
      <c r="K3465" t="str">
        <f>IF(ISBLANK(bernd!$A27),"",bernd!I27)</f>
        <v/>
      </c>
      <c r="L3465" t="str">
        <f>IF(ISBLANK(bernd!$A27),"",bernd!J27)</f>
        <v/>
      </c>
      <c r="M3465" s="64">
        <f t="shared" si="356"/>
        <v>0</v>
      </c>
    </row>
    <row r="3466" spans="1:13" x14ac:dyDescent="0.25">
      <c r="A3466" t="str">
        <f t="shared" si="357"/>
        <v/>
      </c>
      <c r="B3466">
        <f t="shared" si="358"/>
        <v>0</v>
      </c>
      <c r="C3466" t="str">
        <f>IF(ISBLANK(bernd!$A28),"",bernd!A28)</f>
        <v/>
      </c>
      <c r="D3466" t="str">
        <f>IF(ISBLANK(bernd!$A28),"",bernd!B28)</f>
        <v/>
      </c>
      <c r="E3466" t="str">
        <f>IF(ISBLANK(bernd!$A28),"",bernd!C28)</f>
        <v/>
      </c>
      <c r="F3466" t="str">
        <f>IF(ISBLANK(bernd!$A28),"",bernd!D28)</f>
        <v/>
      </c>
      <c r="G3466" t="str">
        <f>IF(ISBLANK(bernd!$A28),"",bernd!E28)</f>
        <v/>
      </c>
      <c r="H3466" t="str">
        <f>IF(ISBLANK(bernd!$A28),"",bernd!F28)</f>
        <v/>
      </c>
      <c r="I3466" t="str">
        <f>IF(ISBLANK(bernd!$A28),"",bernd!G28)</f>
        <v/>
      </c>
      <c r="J3466" t="str">
        <f>IF(ISBLANK(bernd!$A28),"",bernd!H28)</f>
        <v/>
      </c>
      <c r="K3466" t="str">
        <f>IF(ISBLANK(bernd!$A28),"",bernd!I28)</f>
        <v/>
      </c>
      <c r="L3466" t="str">
        <f>IF(ISBLANK(bernd!$A28),"",bernd!J28)</f>
        <v/>
      </c>
      <c r="M3466" s="64">
        <f t="shared" si="356"/>
        <v>0</v>
      </c>
    </row>
    <row r="3467" spans="1:13" x14ac:dyDescent="0.25">
      <c r="A3467" t="str">
        <f t="shared" si="357"/>
        <v/>
      </c>
      <c r="B3467">
        <f t="shared" si="358"/>
        <v>0</v>
      </c>
      <c r="C3467" t="str">
        <f>IF(ISBLANK(bernd!$A29),"",bernd!A29)</f>
        <v/>
      </c>
      <c r="D3467" t="str">
        <f>IF(ISBLANK(bernd!$A29),"",bernd!B29)</f>
        <v/>
      </c>
      <c r="E3467" t="str">
        <f>IF(ISBLANK(bernd!$A29),"",bernd!C29)</f>
        <v/>
      </c>
      <c r="F3467" t="str">
        <f>IF(ISBLANK(bernd!$A29),"",bernd!D29)</f>
        <v/>
      </c>
      <c r="G3467" t="str">
        <f>IF(ISBLANK(bernd!$A29),"",bernd!E29)</f>
        <v/>
      </c>
      <c r="H3467" t="str">
        <f>IF(ISBLANK(bernd!$A29),"",bernd!F29)</f>
        <v/>
      </c>
      <c r="I3467" t="str">
        <f>IF(ISBLANK(bernd!$A29),"",bernd!G29)</f>
        <v/>
      </c>
      <c r="J3467" t="str">
        <f>IF(ISBLANK(bernd!$A29),"",bernd!H29)</f>
        <v/>
      </c>
      <c r="K3467" t="str">
        <f>IF(ISBLANK(bernd!$A29),"",bernd!I29)</f>
        <v/>
      </c>
      <c r="L3467" t="str">
        <f>IF(ISBLANK(bernd!$A29),"",bernd!J29)</f>
        <v/>
      </c>
      <c r="M3467" s="64">
        <f t="shared" si="356"/>
        <v>0</v>
      </c>
    </row>
    <row r="3468" spans="1:13" x14ac:dyDescent="0.25">
      <c r="A3468" t="str">
        <f t="shared" si="357"/>
        <v/>
      </c>
      <c r="B3468">
        <f t="shared" si="358"/>
        <v>0</v>
      </c>
      <c r="C3468" t="str">
        <f>IF(ISBLANK(bernd!$A30),"",bernd!A30)</f>
        <v/>
      </c>
      <c r="D3468" t="str">
        <f>IF(ISBLANK(bernd!$A30),"",bernd!B30)</f>
        <v/>
      </c>
      <c r="E3468" t="str">
        <f>IF(ISBLANK(bernd!$A30),"",bernd!C30)</f>
        <v/>
      </c>
      <c r="F3468" t="str">
        <f>IF(ISBLANK(bernd!$A30),"",bernd!D30)</f>
        <v/>
      </c>
      <c r="G3468" t="str">
        <f>IF(ISBLANK(bernd!$A30),"",bernd!E30)</f>
        <v/>
      </c>
      <c r="H3468" t="str">
        <f>IF(ISBLANK(bernd!$A30),"",bernd!F30)</f>
        <v/>
      </c>
      <c r="I3468" t="str">
        <f>IF(ISBLANK(bernd!$A30),"",bernd!G30)</f>
        <v/>
      </c>
      <c r="J3468" t="str">
        <f>IF(ISBLANK(bernd!$A30),"",bernd!H30)</f>
        <v/>
      </c>
      <c r="K3468" t="str">
        <f>IF(ISBLANK(bernd!$A30),"",bernd!I30)</f>
        <v/>
      </c>
      <c r="L3468" t="str">
        <f>IF(ISBLANK(bernd!$A30),"",bernd!J30)</f>
        <v/>
      </c>
      <c r="M3468" s="64">
        <f t="shared" si="356"/>
        <v>0</v>
      </c>
    </row>
    <row r="3469" spans="1:13" x14ac:dyDescent="0.25">
      <c r="A3469" t="str">
        <f t="shared" si="357"/>
        <v/>
      </c>
      <c r="B3469">
        <f t="shared" si="358"/>
        <v>0</v>
      </c>
      <c r="C3469" t="str">
        <f>IF(ISBLANK(bernd!$A31),"",bernd!A31)</f>
        <v/>
      </c>
      <c r="D3469" t="str">
        <f>IF(ISBLANK(bernd!$A31),"",bernd!B31)</f>
        <v/>
      </c>
      <c r="E3469" t="str">
        <f>IF(ISBLANK(bernd!$A31),"",bernd!C31)</f>
        <v/>
      </c>
      <c r="F3469" t="str">
        <f>IF(ISBLANK(bernd!$A31),"",bernd!D31)</f>
        <v/>
      </c>
      <c r="G3469" t="str">
        <f>IF(ISBLANK(bernd!$A31),"",bernd!E31)</f>
        <v/>
      </c>
      <c r="H3469" t="str">
        <f>IF(ISBLANK(bernd!$A31),"",bernd!F31)</f>
        <v/>
      </c>
      <c r="I3469" t="str">
        <f>IF(ISBLANK(bernd!$A31),"",bernd!G31)</f>
        <v/>
      </c>
      <c r="J3469" t="str">
        <f>IF(ISBLANK(bernd!$A31),"",bernd!H31)</f>
        <v/>
      </c>
      <c r="K3469" t="str">
        <f>IF(ISBLANK(bernd!$A31),"",bernd!I31)</f>
        <v/>
      </c>
      <c r="L3469" t="str">
        <f>IF(ISBLANK(bernd!$A31),"",bernd!J31)</f>
        <v/>
      </c>
      <c r="M3469" s="64">
        <f t="shared" si="356"/>
        <v>0</v>
      </c>
    </row>
    <row r="3470" spans="1:13" x14ac:dyDescent="0.25">
      <c r="A3470" t="str">
        <f t="shared" si="357"/>
        <v/>
      </c>
      <c r="B3470">
        <f t="shared" si="358"/>
        <v>0</v>
      </c>
      <c r="C3470" t="str">
        <f>IF(ISBLANK(bernd!$A32),"",bernd!A32)</f>
        <v/>
      </c>
      <c r="D3470" t="str">
        <f>IF(ISBLANK(bernd!$A32),"",bernd!B32)</f>
        <v/>
      </c>
      <c r="E3470" t="str">
        <f>IF(ISBLANK(bernd!$A32),"",bernd!C32)</f>
        <v/>
      </c>
      <c r="F3470" t="str">
        <f>IF(ISBLANK(bernd!$A32),"",bernd!D32)</f>
        <v/>
      </c>
      <c r="G3470" t="str">
        <f>IF(ISBLANK(bernd!$A32),"",bernd!E32)</f>
        <v/>
      </c>
      <c r="H3470" t="str">
        <f>IF(ISBLANK(bernd!$A32),"",bernd!F32)</f>
        <v/>
      </c>
      <c r="I3470" t="str">
        <f>IF(ISBLANK(bernd!$A32),"",bernd!G32)</f>
        <v/>
      </c>
      <c r="J3470" t="str">
        <f>IF(ISBLANK(bernd!$A32),"",bernd!H32)</f>
        <v/>
      </c>
      <c r="K3470" t="str">
        <f>IF(ISBLANK(bernd!$A32),"",bernd!I32)</f>
        <v/>
      </c>
      <c r="L3470" t="str">
        <f>IF(ISBLANK(bernd!$A32),"",bernd!J32)</f>
        <v/>
      </c>
      <c r="M3470" s="64">
        <f t="shared" si="356"/>
        <v>0</v>
      </c>
    </row>
    <row r="3471" spans="1:13" x14ac:dyDescent="0.25">
      <c r="A3471" t="str">
        <f t="shared" si="357"/>
        <v/>
      </c>
      <c r="B3471">
        <f t="shared" si="358"/>
        <v>0</v>
      </c>
      <c r="C3471" t="str">
        <f>IF(ISBLANK(bernd!$A33),"",bernd!A33)</f>
        <v/>
      </c>
      <c r="D3471" t="str">
        <f>IF(ISBLANK(bernd!$A33),"",bernd!B33)</f>
        <v/>
      </c>
      <c r="E3471" t="str">
        <f>IF(ISBLANK(bernd!$A33),"",bernd!C33)</f>
        <v/>
      </c>
      <c r="F3471" t="str">
        <f>IF(ISBLANK(bernd!$A33),"",bernd!D33)</f>
        <v/>
      </c>
      <c r="G3471" t="str">
        <f>IF(ISBLANK(bernd!$A33),"",bernd!E33)</f>
        <v/>
      </c>
      <c r="H3471" t="str">
        <f>IF(ISBLANK(bernd!$A33),"",bernd!F33)</f>
        <v/>
      </c>
      <c r="I3471" t="str">
        <f>IF(ISBLANK(bernd!$A33),"",bernd!G33)</f>
        <v/>
      </c>
      <c r="J3471" t="str">
        <f>IF(ISBLANK(bernd!$A33),"",bernd!H33)</f>
        <v/>
      </c>
      <c r="K3471" t="str">
        <f>IF(ISBLANK(bernd!$A33),"",bernd!I33)</f>
        <v/>
      </c>
      <c r="L3471" t="str">
        <f>IF(ISBLANK(bernd!$A33),"",bernd!J33)</f>
        <v/>
      </c>
      <c r="M3471" s="64">
        <f t="shared" si="356"/>
        <v>0</v>
      </c>
    </row>
    <row r="3472" spans="1:13" x14ac:dyDescent="0.25">
      <c r="A3472" t="str">
        <f t="shared" si="357"/>
        <v/>
      </c>
      <c r="B3472">
        <f t="shared" si="358"/>
        <v>0</v>
      </c>
      <c r="C3472" t="str">
        <f>IF(ISBLANK(bernd!$A34),"",bernd!A34)</f>
        <v/>
      </c>
      <c r="D3472" t="str">
        <f>IF(ISBLANK(bernd!$A34),"",bernd!B34)</f>
        <v/>
      </c>
      <c r="E3472" t="str">
        <f>IF(ISBLANK(bernd!$A34),"",bernd!C34)</f>
        <v/>
      </c>
      <c r="F3472" t="str">
        <f>IF(ISBLANK(bernd!$A34),"",bernd!D34)</f>
        <v/>
      </c>
      <c r="G3472" t="str">
        <f>IF(ISBLANK(bernd!$A34),"",bernd!E34)</f>
        <v/>
      </c>
      <c r="H3472" t="str">
        <f>IF(ISBLANK(bernd!$A34),"",bernd!F34)</f>
        <v/>
      </c>
      <c r="I3472" t="str">
        <f>IF(ISBLANK(bernd!$A34),"",bernd!G34)</f>
        <v/>
      </c>
      <c r="J3472" t="str">
        <f>IF(ISBLANK(bernd!$A34),"",bernd!H34)</f>
        <v/>
      </c>
      <c r="K3472" t="str">
        <f>IF(ISBLANK(bernd!$A34),"",bernd!I34)</f>
        <v/>
      </c>
      <c r="L3472" t="str">
        <f>IF(ISBLANK(bernd!$A34),"",bernd!J34)</f>
        <v/>
      </c>
      <c r="M3472" s="64">
        <f t="shared" si="356"/>
        <v>0</v>
      </c>
    </row>
    <row r="3473" spans="1:13" x14ac:dyDescent="0.25">
      <c r="A3473" t="str">
        <f t="shared" si="357"/>
        <v/>
      </c>
      <c r="B3473">
        <f t="shared" si="358"/>
        <v>0</v>
      </c>
      <c r="C3473" t="str">
        <f>IF(ISBLANK(bernd!$A35),"",bernd!A35)</f>
        <v/>
      </c>
      <c r="D3473" t="str">
        <f>IF(ISBLANK(bernd!$A35),"",bernd!B35)</f>
        <v/>
      </c>
      <c r="E3473" t="str">
        <f>IF(ISBLANK(bernd!$A35),"",bernd!C35)</f>
        <v/>
      </c>
      <c r="F3473" t="str">
        <f>IF(ISBLANK(bernd!$A35),"",bernd!D35)</f>
        <v/>
      </c>
      <c r="G3473" t="str">
        <f>IF(ISBLANK(bernd!$A35),"",bernd!E35)</f>
        <v/>
      </c>
      <c r="H3473" t="str">
        <f>IF(ISBLANK(bernd!$A35),"",bernd!F35)</f>
        <v/>
      </c>
      <c r="I3473" t="str">
        <f>IF(ISBLANK(bernd!$A35),"",bernd!G35)</f>
        <v/>
      </c>
      <c r="J3473" t="str">
        <f>IF(ISBLANK(bernd!$A35),"",bernd!H35)</f>
        <v/>
      </c>
      <c r="K3473" t="str">
        <f>IF(ISBLANK(bernd!$A35),"",bernd!I35)</f>
        <v/>
      </c>
      <c r="L3473" t="str">
        <f>IF(ISBLANK(bernd!$A35),"",bernd!J35)</f>
        <v/>
      </c>
      <c r="M3473" s="64">
        <f t="shared" si="356"/>
        <v>0</v>
      </c>
    </row>
    <row r="3474" spans="1:13" x14ac:dyDescent="0.25">
      <c r="A3474" t="str">
        <f t="shared" si="357"/>
        <v/>
      </c>
      <c r="B3474">
        <f t="shared" si="358"/>
        <v>0</v>
      </c>
      <c r="C3474" t="str">
        <f>IF(ISBLANK(bernd!$A36),"",bernd!A36)</f>
        <v/>
      </c>
      <c r="D3474" t="str">
        <f>IF(ISBLANK(bernd!$A36),"",bernd!B36)</f>
        <v/>
      </c>
      <c r="E3474" t="str">
        <f>IF(ISBLANK(bernd!$A36),"",bernd!C36)</f>
        <v/>
      </c>
      <c r="F3474" t="str">
        <f>IF(ISBLANK(bernd!$A36),"",bernd!D36)</f>
        <v/>
      </c>
      <c r="G3474" t="str">
        <f>IF(ISBLANK(bernd!$A36),"",bernd!E36)</f>
        <v/>
      </c>
      <c r="H3474" t="str">
        <f>IF(ISBLANK(bernd!$A36),"",bernd!F36)</f>
        <v/>
      </c>
      <c r="I3474" t="str">
        <f>IF(ISBLANK(bernd!$A36),"",bernd!G36)</f>
        <v/>
      </c>
      <c r="J3474" t="str">
        <f>IF(ISBLANK(bernd!$A36),"",bernd!H36)</f>
        <v/>
      </c>
      <c r="K3474" t="str">
        <f>IF(ISBLANK(bernd!$A36),"",bernd!I36)</f>
        <v/>
      </c>
      <c r="L3474" t="str">
        <f>IF(ISBLANK(bernd!$A36),"",bernd!J36)</f>
        <v/>
      </c>
      <c r="M3474" s="64">
        <f t="shared" si="356"/>
        <v>0</v>
      </c>
    </row>
    <row r="3475" spans="1:13" x14ac:dyDescent="0.25">
      <c r="A3475" t="str">
        <f t="shared" si="357"/>
        <v/>
      </c>
      <c r="B3475">
        <f t="shared" si="358"/>
        <v>0</v>
      </c>
      <c r="C3475" t="str">
        <f>IF(ISBLANK(bernd!$A37),"",bernd!A37)</f>
        <v/>
      </c>
      <c r="D3475" t="str">
        <f>IF(ISBLANK(bernd!$A37),"",bernd!B37)</f>
        <v/>
      </c>
      <c r="E3475" t="str">
        <f>IF(ISBLANK(bernd!$A37),"",bernd!C37)</f>
        <v/>
      </c>
      <c r="F3475" t="str">
        <f>IF(ISBLANK(bernd!$A37),"",bernd!D37)</f>
        <v/>
      </c>
      <c r="G3475" t="str">
        <f>IF(ISBLANK(bernd!$A37),"",bernd!E37)</f>
        <v/>
      </c>
      <c r="H3475" t="str">
        <f>IF(ISBLANK(bernd!$A37),"",bernd!F37)</f>
        <v/>
      </c>
      <c r="I3475" t="str">
        <f>IF(ISBLANK(bernd!$A37),"",bernd!G37)</f>
        <v/>
      </c>
      <c r="J3475" t="str">
        <f>IF(ISBLANK(bernd!$A37),"",bernd!H37)</f>
        <v/>
      </c>
      <c r="K3475" t="str">
        <f>IF(ISBLANK(bernd!$A37),"",bernd!I37)</f>
        <v/>
      </c>
      <c r="L3475" t="str">
        <f>IF(ISBLANK(bernd!$A37),"",bernd!J37)</f>
        <v/>
      </c>
      <c r="M3475" s="64">
        <f t="shared" si="356"/>
        <v>0</v>
      </c>
    </row>
    <row r="3476" spans="1:13" x14ac:dyDescent="0.25">
      <c r="A3476" t="str">
        <f t="shared" si="357"/>
        <v/>
      </c>
      <c r="B3476">
        <f t="shared" si="358"/>
        <v>0</v>
      </c>
      <c r="C3476" t="str">
        <f>IF(ISBLANK(bernd!$A38),"",bernd!A38)</f>
        <v/>
      </c>
      <c r="D3476" t="str">
        <f>IF(ISBLANK(bernd!$A38),"",bernd!B38)</f>
        <v/>
      </c>
      <c r="E3476" t="str">
        <f>IF(ISBLANK(bernd!$A38),"",bernd!C38)</f>
        <v/>
      </c>
      <c r="F3476" t="str">
        <f>IF(ISBLANK(bernd!$A38),"",bernd!D38)</f>
        <v/>
      </c>
      <c r="G3476" t="str">
        <f>IF(ISBLANK(bernd!$A38),"",bernd!E38)</f>
        <v/>
      </c>
      <c r="H3476" t="str">
        <f>IF(ISBLANK(bernd!$A38),"",bernd!F38)</f>
        <v/>
      </c>
      <c r="I3476" t="str">
        <f>IF(ISBLANK(bernd!$A38),"",bernd!G38)</f>
        <v/>
      </c>
      <c r="J3476" t="str">
        <f>IF(ISBLANK(bernd!$A38),"",bernd!H38)</f>
        <v/>
      </c>
      <c r="K3476" t="str">
        <f>IF(ISBLANK(bernd!$A38),"",bernd!I38)</f>
        <v/>
      </c>
      <c r="L3476" t="str">
        <f>IF(ISBLANK(bernd!$A38),"",bernd!J38)</f>
        <v/>
      </c>
      <c r="M3476" s="64">
        <f t="shared" si="356"/>
        <v>0</v>
      </c>
    </row>
    <row r="3477" spans="1:13" x14ac:dyDescent="0.25">
      <c r="A3477" t="str">
        <f t="shared" si="357"/>
        <v/>
      </c>
      <c r="B3477">
        <f t="shared" si="358"/>
        <v>0</v>
      </c>
      <c r="C3477" t="str">
        <f>IF(ISBLANK(bernd!$A39),"",bernd!A39)</f>
        <v/>
      </c>
      <c r="D3477" t="str">
        <f>IF(ISBLANK(bernd!$A39),"",bernd!B39)</f>
        <v/>
      </c>
      <c r="E3477" t="str">
        <f>IF(ISBLANK(bernd!$A39),"",bernd!C39)</f>
        <v/>
      </c>
      <c r="F3477" t="str">
        <f>IF(ISBLANK(bernd!$A39),"",bernd!D39)</f>
        <v/>
      </c>
      <c r="G3477" t="str">
        <f>IF(ISBLANK(bernd!$A39),"",bernd!E39)</f>
        <v/>
      </c>
      <c r="H3477" t="str">
        <f>IF(ISBLANK(bernd!$A39),"",bernd!F39)</f>
        <v/>
      </c>
      <c r="I3477" t="str">
        <f>IF(ISBLANK(bernd!$A39),"",bernd!G39)</f>
        <v/>
      </c>
      <c r="J3477" t="str">
        <f>IF(ISBLANK(bernd!$A39),"",bernd!H39)</f>
        <v/>
      </c>
      <c r="K3477" t="str">
        <f>IF(ISBLANK(bernd!$A39),"",bernd!I39)</f>
        <v/>
      </c>
      <c r="L3477" t="str">
        <f>IF(ISBLANK(bernd!$A39),"",bernd!J39)</f>
        <v/>
      </c>
      <c r="M3477" s="64">
        <f t="shared" si="356"/>
        <v>0</v>
      </c>
    </row>
    <row r="3478" spans="1:13" x14ac:dyDescent="0.25">
      <c r="A3478" t="str">
        <f t="shared" si="357"/>
        <v/>
      </c>
      <c r="B3478">
        <f t="shared" si="358"/>
        <v>0</v>
      </c>
      <c r="C3478" t="str">
        <f>IF(ISBLANK(bernd!$A40),"",bernd!A40)</f>
        <v/>
      </c>
      <c r="D3478" t="str">
        <f>IF(ISBLANK(bernd!$A40),"",bernd!B40)</f>
        <v/>
      </c>
      <c r="E3478" t="str">
        <f>IF(ISBLANK(bernd!$A40),"",bernd!C40)</f>
        <v/>
      </c>
      <c r="F3478" t="str">
        <f>IF(ISBLANK(bernd!$A40),"",bernd!D40)</f>
        <v/>
      </c>
      <c r="G3478" t="str">
        <f>IF(ISBLANK(bernd!$A40),"",bernd!E40)</f>
        <v/>
      </c>
      <c r="H3478" t="str">
        <f>IF(ISBLANK(bernd!$A40),"",bernd!F40)</f>
        <v/>
      </c>
      <c r="I3478" t="str">
        <f>IF(ISBLANK(bernd!$A40),"",bernd!G40)</f>
        <v/>
      </c>
      <c r="J3478" t="str">
        <f>IF(ISBLANK(bernd!$A40),"",bernd!H40)</f>
        <v/>
      </c>
      <c r="K3478" t="str">
        <f>IF(ISBLANK(bernd!$A40),"",bernd!I40)</f>
        <v/>
      </c>
      <c r="L3478" t="str">
        <f>IF(ISBLANK(bernd!$A40),"",bernd!J40)</f>
        <v/>
      </c>
      <c r="M3478" s="64">
        <f t="shared" si="356"/>
        <v>0</v>
      </c>
    </row>
    <row r="3479" spans="1:13" x14ac:dyDescent="0.25">
      <c r="A3479" t="str">
        <f t="shared" si="357"/>
        <v/>
      </c>
      <c r="B3479">
        <f t="shared" si="358"/>
        <v>0</v>
      </c>
      <c r="C3479" t="str">
        <f>IF(ISBLANK(bernd!$A41),"",bernd!A41)</f>
        <v/>
      </c>
      <c r="D3479" t="str">
        <f>IF(ISBLANK(bernd!$A41),"",bernd!B41)</f>
        <v/>
      </c>
      <c r="E3479" t="str">
        <f>IF(ISBLANK(bernd!$A41),"",bernd!C41)</f>
        <v/>
      </c>
      <c r="F3479" t="str">
        <f>IF(ISBLANK(bernd!$A41),"",bernd!D41)</f>
        <v/>
      </c>
      <c r="G3479" t="str">
        <f>IF(ISBLANK(bernd!$A41),"",bernd!E41)</f>
        <v/>
      </c>
      <c r="H3479" t="str">
        <f>IF(ISBLANK(bernd!$A41),"",bernd!F41)</f>
        <v/>
      </c>
      <c r="I3479" t="str">
        <f>IF(ISBLANK(bernd!$A41),"",bernd!G41)</f>
        <v/>
      </c>
      <c r="J3479" t="str">
        <f>IF(ISBLANK(bernd!$A41),"",bernd!H41)</f>
        <v/>
      </c>
      <c r="K3479" t="str">
        <f>IF(ISBLANK(bernd!$A41),"",bernd!I41)</f>
        <v/>
      </c>
      <c r="L3479" t="str">
        <f>IF(ISBLANK(bernd!$A41),"",bernd!J41)</f>
        <v/>
      </c>
      <c r="M3479" s="64">
        <f t="shared" si="356"/>
        <v>0</v>
      </c>
    </row>
    <row r="3480" spans="1:13" x14ac:dyDescent="0.25">
      <c r="A3480" t="str">
        <f t="shared" si="357"/>
        <v/>
      </c>
      <c r="B3480">
        <f t="shared" si="358"/>
        <v>0</v>
      </c>
      <c r="C3480" t="str">
        <f>IF(ISBLANK(bernd!$A42),"",bernd!A42)</f>
        <v/>
      </c>
      <c r="D3480" t="str">
        <f>IF(ISBLANK(bernd!$A42),"",bernd!B42)</f>
        <v/>
      </c>
      <c r="E3480" t="str">
        <f>IF(ISBLANK(bernd!$A42),"",bernd!C42)</f>
        <v/>
      </c>
      <c r="F3480" t="str">
        <f>IF(ISBLANK(bernd!$A42),"",bernd!D42)</f>
        <v/>
      </c>
      <c r="G3480" t="str">
        <f>IF(ISBLANK(bernd!$A42),"",bernd!E42)</f>
        <v/>
      </c>
      <c r="H3480" t="str">
        <f>IF(ISBLANK(bernd!$A42),"",bernd!F42)</f>
        <v/>
      </c>
      <c r="I3480" t="str">
        <f>IF(ISBLANK(bernd!$A42),"",bernd!G42)</f>
        <v/>
      </c>
      <c r="J3480" t="str">
        <f>IF(ISBLANK(bernd!$A42),"",bernd!H42)</f>
        <v/>
      </c>
      <c r="K3480" t="str">
        <f>IF(ISBLANK(bernd!$A42),"",bernd!I42)</f>
        <v/>
      </c>
      <c r="L3480" t="str">
        <f>IF(ISBLANK(bernd!$A42),"",bernd!J42)</f>
        <v/>
      </c>
      <c r="M3480" s="64">
        <f t="shared" si="356"/>
        <v>0</v>
      </c>
    </row>
    <row r="3481" spans="1:13" x14ac:dyDescent="0.25">
      <c r="A3481" t="str">
        <f t="shared" si="357"/>
        <v/>
      </c>
      <c r="B3481">
        <f t="shared" si="358"/>
        <v>0</v>
      </c>
      <c r="C3481" t="str">
        <f>IF(ISBLANK(bernd!$A43),"",bernd!A43)</f>
        <v/>
      </c>
      <c r="D3481" t="str">
        <f>IF(ISBLANK(bernd!$A43),"",bernd!B43)</f>
        <v/>
      </c>
      <c r="E3481" t="str">
        <f>IF(ISBLANK(bernd!$A43),"",bernd!C43)</f>
        <v/>
      </c>
      <c r="F3481" t="str">
        <f>IF(ISBLANK(bernd!$A43),"",bernd!D43)</f>
        <v/>
      </c>
      <c r="G3481" t="str">
        <f>IF(ISBLANK(bernd!$A43),"",bernd!E43)</f>
        <v/>
      </c>
      <c r="H3481" t="str">
        <f>IF(ISBLANK(bernd!$A43),"",bernd!F43)</f>
        <v/>
      </c>
      <c r="I3481" t="str">
        <f>IF(ISBLANK(bernd!$A43),"",bernd!G43)</f>
        <v/>
      </c>
      <c r="J3481" t="str">
        <f>IF(ISBLANK(bernd!$A43),"",bernd!H43)</f>
        <v/>
      </c>
      <c r="K3481" t="str">
        <f>IF(ISBLANK(bernd!$A43),"",bernd!I43)</f>
        <v/>
      </c>
      <c r="L3481" t="str">
        <f>IF(ISBLANK(bernd!$A43),"",bernd!J43)</f>
        <v/>
      </c>
      <c r="M3481" s="64">
        <f t="shared" si="356"/>
        <v>0</v>
      </c>
    </row>
    <row r="3482" spans="1:13" x14ac:dyDescent="0.25">
      <c r="A3482" t="str">
        <f t="shared" si="357"/>
        <v/>
      </c>
      <c r="B3482">
        <f t="shared" si="358"/>
        <v>0</v>
      </c>
      <c r="C3482" t="str">
        <f>IF(ISBLANK(bernd!$A44),"",bernd!A44)</f>
        <v/>
      </c>
      <c r="D3482" t="str">
        <f>IF(ISBLANK(bernd!$A44),"",bernd!B44)</f>
        <v/>
      </c>
      <c r="E3482" t="str">
        <f>IF(ISBLANK(bernd!$A44),"",bernd!C44)</f>
        <v/>
      </c>
      <c r="F3482" t="str">
        <f>IF(ISBLANK(bernd!$A44),"",bernd!D44)</f>
        <v/>
      </c>
      <c r="G3482" t="str">
        <f>IF(ISBLANK(bernd!$A44),"",bernd!E44)</f>
        <v/>
      </c>
      <c r="H3482" t="str">
        <f>IF(ISBLANK(bernd!$A44),"",bernd!F44)</f>
        <v/>
      </c>
      <c r="I3482" t="str">
        <f>IF(ISBLANK(bernd!$A44),"",bernd!G44)</f>
        <v/>
      </c>
      <c r="J3482" t="str">
        <f>IF(ISBLANK(bernd!$A44),"",bernd!H44)</f>
        <v/>
      </c>
      <c r="K3482" t="str">
        <f>IF(ISBLANK(bernd!$A44),"",bernd!I44)</f>
        <v/>
      </c>
      <c r="L3482" t="str">
        <f>IF(ISBLANK(bernd!$A44),"",bernd!J44)</f>
        <v/>
      </c>
      <c r="M3482" s="64">
        <f t="shared" si="356"/>
        <v>0</v>
      </c>
    </row>
    <row r="3483" spans="1:13" x14ac:dyDescent="0.25">
      <c r="A3483" t="str">
        <f t="shared" si="357"/>
        <v/>
      </c>
      <c r="B3483">
        <f t="shared" si="358"/>
        <v>0</v>
      </c>
      <c r="C3483" t="str">
        <f>IF(ISBLANK(bernd!$A45),"",bernd!A45)</f>
        <v/>
      </c>
      <c r="D3483" t="str">
        <f>IF(ISBLANK(bernd!$A45),"",bernd!B45)</f>
        <v/>
      </c>
      <c r="E3483" t="str">
        <f>IF(ISBLANK(bernd!$A45),"",bernd!C45)</f>
        <v/>
      </c>
      <c r="F3483" t="str">
        <f>IF(ISBLANK(bernd!$A45),"",bernd!D45)</f>
        <v/>
      </c>
      <c r="G3483" t="str">
        <f>IF(ISBLANK(bernd!$A45),"",bernd!E45)</f>
        <v/>
      </c>
      <c r="H3483" t="str">
        <f>IF(ISBLANK(bernd!$A45),"",bernd!F45)</f>
        <v/>
      </c>
      <c r="I3483" t="str">
        <f>IF(ISBLANK(bernd!$A45),"",bernd!G45)</f>
        <v/>
      </c>
      <c r="J3483" t="str">
        <f>IF(ISBLANK(bernd!$A45),"",bernd!H45)</f>
        <v/>
      </c>
      <c r="K3483" t="str">
        <f>IF(ISBLANK(bernd!$A45),"",bernd!I45)</f>
        <v/>
      </c>
      <c r="L3483" t="str">
        <f>IF(ISBLANK(bernd!$A45),"",bernd!J45)</f>
        <v/>
      </c>
      <c r="M3483" s="64">
        <f t="shared" si="356"/>
        <v>0</v>
      </c>
    </row>
    <row r="3484" spans="1:13" x14ac:dyDescent="0.25">
      <c r="A3484" t="str">
        <f t="shared" si="357"/>
        <v/>
      </c>
      <c r="B3484">
        <f t="shared" si="358"/>
        <v>0</v>
      </c>
      <c r="C3484" t="str">
        <f>IF(ISBLANK(bernd!$A46),"",bernd!A46)</f>
        <v/>
      </c>
      <c r="D3484" t="str">
        <f>IF(ISBLANK(bernd!$A46),"",bernd!B46)</f>
        <v/>
      </c>
      <c r="E3484" t="str">
        <f>IF(ISBLANK(bernd!$A46),"",bernd!C46)</f>
        <v/>
      </c>
      <c r="F3484" t="str">
        <f>IF(ISBLANK(bernd!$A46),"",bernd!D46)</f>
        <v/>
      </c>
      <c r="G3484" t="str">
        <f>IF(ISBLANK(bernd!$A46),"",bernd!E46)</f>
        <v/>
      </c>
      <c r="H3484" t="str">
        <f>IF(ISBLANK(bernd!$A46),"",bernd!F46)</f>
        <v/>
      </c>
      <c r="I3484" t="str">
        <f>IF(ISBLANK(bernd!$A46),"",bernd!G46)</f>
        <v/>
      </c>
      <c r="J3484" t="str">
        <f>IF(ISBLANK(bernd!$A46),"",bernd!H46)</f>
        <v/>
      </c>
      <c r="K3484" t="str">
        <f>IF(ISBLANK(bernd!$A46),"",bernd!I46)</f>
        <v/>
      </c>
      <c r="L3484" t="str">
        <f>IF(ISBLANK(bernd!$A46),"",bernd!J46)</f>
        <v/>
      </c>
      <c r="M3484" s="64">
        <f t="shared" ref="M3484:M3547" si="359">IF(D3484="",0,L3484-D3484)</f>
        <v>0</v>
      </c>
    </row>
    <row r="3485" spans="1:13" x14ac:dyDescent="0.25">
      <c r="A3485" t="str">
        <f t="shared" ref="A3485:A3514" si="360">MID(C3485,1,$B$1)</f>
        <v/>
      </c>
      <c r="B3485">
        <f t="shared" ref="B3485:B3548" si="361">IF(ISBLANK(C3485),"",LEN(C3485))</f>
        <v>0</v>
      </c>
      <c r="C3485" t="str">
        <f>IF(ISBLANK(bernd!$A47),"",bernd!A47)</f>
        <v/>
      </c>
      <c r="D3485" t="str">
        <f>IF(ISBLANK(bernd!$A47),"",bernd!B47)</f>
        <v/>
      </c>
      <c r="E3485" t="str">
        <f>IF(ISBLANK(bernd!$A47),"",bernd!C47)</f>
        <v/>
      </c>
      <c r="F3485" t="str">
        <f>IF(ISBLANK(bernd!$A47),"",bernd!D47)</f>
        <v/>
      </c>
      <c r="G3485" t="str">
        <f>IF(ISBLANK(bernd!$A47),"",bernd!E47)</f>
        <v/>
      </c>
      <c r="H3485" t="str">
        <f>IF(ISBLANK(bernd!$A47),"",bernd!F47)</f>
        <v/>
      </c>
      <c r="I3485" t="str">
        <f>IF(ISBLANK(bernd!$A47),"",bernd!G47)</f>
        <v/>
      </c>
      <c r="J3485" t="str">
        <f>IF(ISBLANK(bernd!$A47),"",bernd!H47)</f>
        <v/>
      </c>
      <c r="K3485" t="str">
        <f>IF(ISBLANK(bernd!$A47),"",bernd!I47)</f>
        <v/>
      </c>
      <c r="L3485" t="str">
        <f>IF(ISBLANK(bernd!$A47),"",bernd!J47)</f>
        <v/>
      </c>
      <c r="M3485" s="64">
        <f t="shared" si="359"/>
        <v>0</v>
      </c>
    </row>
    <row r="3486" spans="1:13" x14ac:dyDescent="0.25">
      <c r="A3486" t="str">
        <f t="shared" si="360"/>
        <v/>
      </c>
      <c r="B3486">
        <f t="shared" si="361"/>
        <v>0</v>
      </c>
      <c r="C3486" t="str">
        <f>IF(ISBLANK(bernd!$A48),"",bernd!A48)</f>
        <v/>
      </c>
      <c r="D3486" t="str">
        <f>IF(ISBLANK(bernd!$A48),"",bernd!B48)</f>
        <v/>
      </c>
      <c r="E3486" t="str">
        <f>IF(ISBLANK(bernd!$A48),"",bernd!C48)</f>
        <v/>
      </c>
      <c r="F3486" t="str">
        <f>IF(ISBLANK(bernd!$A48),"",bernd!D48)</f>
        <v/>
      </c>
      <c r="G3486" t="str">
        <f>IF(ISBLANK(bernd!$A48),"",bernd!E48)</f>
        <v/>
      </c>
      <c r="H3486" t="str">
        <f>IF(ISBLANK(bernd!$A48),"",bernd!F48)</f>
        <v/>
      </c>
      <c r="I3486" t="str">
        <f>IF(ISBLANK(bernd!$A48),"",bernd!G48)</f>
        <v/>
      </c>
      <c r="J3486" t="str">
        <f>IF(ISBLANK(bernd!$A48),"",bernd!H48)</f>
        <v/>
      </c>
      <c r="K3486" t="str">
        <f>IF(ISBLANK(bernd!$A48),"",bernd!I48)</f>
        <v/>
      </c>
      <c r="L3486" t="str">
        <f>IF(ISBLANK(bernd!$A48),"",bernd!J48)</f>
        <v/>
      </c>
      <c r="M3486" s="64">
        <f t="shared" si="359"/>
        <v>0</v>
      </c>
    </row>
    <row r="3487" spans="1:13" x14ac:dyDescent="0.25">
      <c r="A3487" t="str">
        <f t="shared" si="360"/>
        <v/>
      </c>
      <c r="B3487">
        <f t="shared" si="361"/>
        <v>0</v>
      </c>
      <c r="C3487" t="str">
        <f>IF(ISBLANK(bernd!$A49),"",bernd!A49)</f>
        <v/>
      </c>
      <c r="D3487" t="str">
        <f>IF(ISBLANK(bernd!$A49),"",bernd!B49)</f>
        <v/>
      </c>
      <c r="E3487" t="str">
        <f>IF(ISBLANK(bernd!$A49),"",bernd!C49)</f>
        <v/>
      </c>
      <c r="F3487" t="str">
        <f>IF(ISBLANK(bernd!$A49),"",bernd!D49)</f>
        <v/>
      </c>
      <c r="G3487" t="str">
        <f>IF(ISBLANK(bernd!$A49),"",bernd!E49)</f>
        <v/>
      </c>
      <c r="H3487" t="str">
        <f>IF(ISBLANK(bernd!$A49),"",bernd!F49)</f>
        <v/>
      </c>
      <c r="I3487" t="str">
        <f>IF(ISBLANK(bernd!$A49),"",bernd!G49)</f>
        <v/>
      </c>
      <c r="J3487" t="str">
        <f>IF(ISBLANK(bernd!$A49),"",bernd!H49)</f>
        <v/>
      </c>
      <c r="K3487" t="str">
        <f>IF(ISBLANK(bernd!$A49),"",bernd!I49)</f>
        <v/>
      </c>
      <c r="L3487" t="str">
        <f>IF(ISBLANK(bernd!$A49),"",bernd!J49)</f>
        <v/>
      </c>
      <c r="M3487" s="64">
        <f t="shared" si="359"/>
        <v>0</v>
      </c>
    </row>
    <row r="3488" spans="1:13" x14ac:dyDescent="0.25">
      <c r="A3488" t="str">
        <f t="shared" si="360"/>
        <v/>
      </c>
      <c r="B3488">
        <f t="shared" si="361"/>
        <v>0</v>
      </c>
      <c r="C3488" t="str">
        <f>IF(ISBLANK(bernd!$A50),"",bernd!A50)</f>
        <v/>
      </c>
      <c r="D3488" t="str">
        <f>IF(ISBLANK(bernd!$A50),"",bernd!B50)</f>
        <v/>
      </c>
      <c r="E3488" t="str">
        <f>IF(ISBLANK(bernd!$A50),"",bernd!C50)</f>
        <v/>
      </c>
      <c r="F3488" t="str">
        <f>IF(ISBLANK(bernd!$A50),"",bernd!D50)</f>
        <v/>
      </c>
      <c r="G3488" t="str">
        <f>IF(ISBLANK(bernd!$A50),"",bernd!E50)</f>
        <v/>
      </c>
      <c r="H3488" t="str">
        <f>IF(ISBLANK(bernd!$A50),"",bernd!F50)</f>
        <v/>
      </c>
      <c r="I3488" t="str">
        <f>IF(ISBLANK(bernd!$A50),"",bernd!G50)</f>
        <v/>
      </c>
      <c r="J3488" t="str">
        <f>IF(ISBLANK(bernd!$A50),"",bernd!H50)</f>
        <v/>
      </c>
      <c r="K3488" t="str">
        <f>IF(ISBLANK(bernd!$A50),"",bernd!I50)</f>
        <v/>
      </c>
      <c r="L3488" t="str">
        <f>IF(ISBLANK(bernd!$A50),"",bernd!J50)</f>
        <v/>
      </c>
      <c r="M3488" s="64">
        <f t="shared" si="359"/>
        <v>0</v>
      </c>
    </row>
    <row r="3489" spans="1:13" x14ac:dyDescent="0.25">
      <c r="A3489" s="41" t="str">
        <f t="shared" si="360"/>
        <v/>
      </c>
      <c r="B3489" s="41">
        <f t="shared" si="361"/>
        <v>0</v>
      </c>
      <c r="C3489" s="41" t="str">
        <f>IF(ISBLANK(bernd!$A51),"",bernd!A51)</f>
        <v/>
      </c>
      <c r="D3489" s="41" t="str">
        <f>IF(ISBLANK(bernd!$A51),"",bernd!B51)</f>
        <v/>
      </c>
      <c r="E3489" s="41" t="str">
        <f>IF(ISBLANK(bernd!$A51),"",bernd!C51)</f>
        <v/>
      </c>
      <c r="F3489" s="41" t="str">
        <f>IF(ISBLANK(bernd!$A51),"",bernd!D51)</f>
        <v/>
      </c>
      <c r="G3489" s="41" t="str">
        <f>IF(ISBLANK(bernd!$A51),"",bernd!E51)</f>
        <v/>
      </c>
      <c r="H3489" s="41" t="str">
        <f>IF(ISBLANK(bernd!$A51),"",bernd!F51)</f>
        <v/>
      </c>
      <c r="I3489" s="41" t="str">
        <f>IF(ISBLANK(bernd!$A51),"",bernd!G51)</f>
        <v/>
      </c>
      <c r="J3489" s="41" t="str">
        <f>IF(ISBLANK(bernd!$A51),"",bernd!H51)</f>
        <v/>
      </c>
      <c r="K3489" s="41" t="str">
        <f>IF(ISBLANK(bernd!$A51),"",bernd!I51)</f>
        <v/>
      </c>
      <c r="L3489" s="41" t="str">
        <f>IF(ISBLANK(bernd!$A51),"",bernd!J51)</f>
        <v/>
      </c>
      <c r="M3489" s="64">
        <f t="shared" si="359"/>
        <v>0</v>
      </c>
    </row>
    <row r="3490" spans="1:13" x14ac:dyDescent="0.25">
      <c r="A3490" t="str">
        <f t="shared" si="360"/>
        <v/>
      </c>
      <c r="B3490">
        <f t="shared" si="361"/>
        <v>0</v>
      </c>
      <c r="C3490" t="str">
        <f>IF(ISBLANK(alkohol!$A93),"",alkohol!A93)</f>
        <v/>
      </c>
      <c r="D3490" t="str">
        <f>IF(ISBLANK(alkohol!$A93),"",alkohol!B93)</f>
        <v/>
      </c>
      <c r="E3490" t="str">
        <f>IF(ISBLANK(alkohol!$A93),"",alkohol!C93)</f>
        <v/>
      </c>
      <c r="F3490" t="str">
        <f>IF(ISBLANK(alkohol!$A93),"",alkohol!D93)</f>
        <v/>
      </c>
      <c r="G3490" t="str">
        <f>IF(ISBLANK(alkohol!$A93),"",alkohol!E93)</f>
        <v/>
      </c>
      <c r="H3490" t="str">
        <f>IF(ISBLANK(alkohol!$A93),"",alkohol!F93)</f>
        <v/>
      </c>
      <c r="I3490" t="str">
        <f>IF(ISBLANK(alkohol!$A93),"",alkohol!G93)</f>
        <v/>
      </c>
      <c r="J3490" t="str">
        <f>IF(ISBLANK(alkohol!$A93),"",alkohol!H93)</f>
        <v/>
      </c>
      <c r="K3490" t="str">
        <f>IF(ISBLANK(alkohol!$A93),"",alkohol!I93)</f>
        <v/>
      </c>
      <c r="L3490" t="str">
        <f>IF(ISBLANK(alkohol!$A93),"",alkohol!J93)</f>
        <v/>
      </c>
      <c r="M3490" s="64">
        <f t="shared" si="359"/>
        <v>0</v>
      </c>
    </row>
    <row r="3491" spans="1:13" x14ac:dyDescent="0.25">
      <c r="A3491" t="str">
        <f t="shared" si="360"/>
        <v/>
      </c>
      <c r="B3491">
        <f t="shared" si="361"/>
        <v>0</v>
      </c>
      <c r="C3491" t="str">
        <f>IF(ISBLANK(alkohol!$A94),"",alkohol!A94)</f>
        <v/>
      </c>
      <c r="D3491" t="str">
        <f>IF(ISBLANK(alkohol!$A94),"",alkohol!B94)</f>
        <v/>
      </c>
      <c r="E3491" t="str">
        <f>IF(ISBLANK(alkohol!$A94),"",alkohol!C94)</f>
        <v/>
      </c>
      <c r="F3491" t="str">
        <f>IF(ISBLANK(alkohol!$A94),"",alkohol!D94)</f>
        <v/>
      </c>
      <c r="G3491" t="str">
        <f>IF(ISBLANK(alkohol!$A94),"",alkohol!E94)</f>
        <v/>
      </c>
      <c r="H3491" t="str">
        <f>IF(ISBLANK(alkohol!$A94),"",alkohol!F94)</f>
        <v/>
      </c>
      <c r="I3491" t="str">
        <f>IF(ISBLANK(alkohol!$A94),"",alkohol!G94)</f>
        <v/>
      </c>
      <c r="J3491" t="str">
        <f>IF(ISBLANK(alkohol!$A94),"",alkohol!H94)</f>
        <v/>
      </c>
      <c r="K3491" t="str">
        <f>IF(ISBLANK(alkohol!$A94),"",alkohol!I94)</f>
        <v/>
      </c>
      <c r="L3491" t="str">
        <f>IF(ISBLANK(alkohol!$A94),"",alkohol!J94)</f>
        <v/>
      </c>
      <c r="M3491" s="64">
        <f t="shared" si="359"/>
        <v>0</v>
      </c>
    </row>
    <row r="3492" spans="1:13" x14ac:dyDescent="0.25">
      <c r="A3492" t="str">
        <f t="shared" si="360"/>
        <v/>
      </c>
      <c r="B3492">
        <f t="shared" si="361"/>
        <v>0</v>
      </c>
      <c r="C3492" t="str">
        <f>IF(ISBLANK(alkohol!$A95),"",alkohol!A95)</f>
        <v/>
      </c>
      <c r="D3492" t="str">
        <f>IF(ISBLANK(alkohol!$A95),"",alkohol!B95)</f>
        <v/>
      </c>
      <c r="E3492" t="str">
        <f>IF(ISBLANK(alkohol!$A95),"",alkohol!C95)</f>
        <v/>
      </c>
      <c r="F3492" t="str">
        <f>IF(ISBLANK(alkohol!$A95),"",alkohol!D95)</f>
        <v/>
      </c>
      <c r="G3492" t="str">
        <f>IF(ISBLANK(alkohol!$A95),"",alkohol!E95)</f>
        <v/>
      </c>
      <c r="H3492" t="str">
        <f>IF(ISBLANK(alkohol!$A95),"",alkohol!F95)</f>
        <v/>
      </c>
      <c r="I3492" t="str">
        <f>IF(ISBLANK(alkohol!$A95),"",alkohol!G95)</f>
        <v/>
      </c>
      <c r="J3492" t="str">
        <f>IF(ISBLANK(alkohol!$A95),"",alkohol!H95)</f>
        <v/>
      </c>
      <c r="K3492" t="str">
        <f>IF(ISBLANK(alkohol!$A95),"",alkohol!I95)</f>
        <v/>
      </c>
      <c r="L3492" t="str">
        <f>IF(ISBLANK(alkohol!$A95),"",alkohol!J95)</f>
        <v/>
      </c>
      <c r="M3492" s="64">
        <f t="shared" si="359"/>
        <v>0</v>
      </c>
    </row>
    <row r="3493" spans="1:13" x14ac:dyDescent="0.25">
      <c r="A3493" t="str">
        <f t="shared" si="360"/>
        <v/>
      </c>
      <c r="B3493">
        <f t="shared" si="361"/>
        <v>0</v>
      </c>
      <c r="C3493" t="str">
        <f>IF(ISBLANK(alkohol!$A96),"",alkohol!A96)</f>
        <v/>
      </c>
      <c r="D3493" t="str">
        <f>IF(ISBLANK(alkohol!$A96),"",alkohol!B96)</f>
        <v/>
      </c>
      <c r="E3493" t="str">
        <f>IF(ISBLANK(alkohol!$A96),"",alkohol!C96)</f>
        <v/>
      </c>
      <c r="F3493" t="str">
        <f>IF(ISBLANK(alkohol!$A96),"",alkohol!D96)</f>
        <v/>
      </c>
      <c r="G3493" t="str">
        <f>IF(ISBLANK(alkohol!$A96),"",alkohol!E96)</f>
        <v/>
      </c>
      <c r="H3493" t="str">
        <f>IF(ISBLANK(alkohol!$A96),"",alkohol!F96)</f>
        <v/>
      </c>
      <c r="I3493" t="str">
        <f>IF(ISBLANK(alkohol!$A96),"",alkohol!G96)</f>
        <v/>
      </c>
      <c r="J3493" t="str">
        <f>IF(ISBLANK(alkohol!$A96),"",alkohol!H96)</f>
        <v/>
      </c>
      <c r="K3493" t="str">
        <f>IF(ISBLANK(alkohol!$A96),"",alkohol!I96)</f>
        <v/>
      </c>
      <c r="L3493" t="str">
        <f>IF(ISBLANK(alkohol!$A96),"",alkohol!J96)</f>
        <v/>
      </c>
      <c r="M3493" s="64">
        <f t="shared" si="359"/>
        <v>0</v>
      </c>
    </row>
    <row r="3494" spans="1:13" x14ac:dyDescent="0.25">
      <c r="A3494" t="str">
        <f t="shared" si="360"/>
        <v/>
      </c>
      <c r="B3494">
        <f t="shared" si="361"/>
        <v>0</v>
      </c>
      <c r="C3494" t="str">
        <f>IF(ISBLANK(alkohol!$A97),"",alkohol!A97)</f>
        <v/>
      </c>
      <c r="D3494" t="str">
        <f>IF(ISBLANK(alkohol!$A97),"",alkohol!B97)</f>
        <v/>
      </c>
      <c r="E3494" t="str">
        <f>IF(ISBLANK(alkohol!$A97),"",alkohol!C97)</f>
        <v/>
      </c>
      <c r="F3494" t="str">
        <f>IF(ISBLANK(alkohol!$A97),"",alkohol!D97)</f>
        <v/>
      </c>
      <c r="G3494" t="str">
        <f>IF(ISBLANK(alkohol!$A97),"",alkohol!E97)</f>
        <v/>
      </c>
      <c r="H3494" t="str">
        <f>IF(ISBLANK(alkohol!$A97),"",alkohol!F97)</f>
        <v/>
      </c>
      <c r="I3494" t="str">
        <f>IF(ISBLANK(alkohol!$A97),"",alkohol!G97)</f>
        <v/>
      </c>
      <c r="J3494" t="str">
        <f>IF(ISBLANK(alkohol!$A97),"",alkohol!H97)</f>
        <v/>
      </c>
      <c r="K3494" t="str">
        <f>IF(ISBLANK(alkohol!$A97),"",alkohol!I97)</f>
        <v/>
      </c>
      <c r="L3494" t="str">
        <f>IF(ISBLANK(alkohol!$A97),"",alkohol!J97)</f>
        <v/>
      </c>
      <c r="M3494" s="64">
        <f t="shared" si="359"/>
        <v>0</v>
      </c>
    </row>
    <row r="3495" spans="1:13" x14ac:dyDescent="0.25">
      <c r="A3495" t="str">
        <f t="shared" si="360"/>
        <v/>
      </c>
      <c r="B3495">
        <f t="shared" si="361"/>
        <v>0</v>
      </c>
      <c r="C3495" t="str">
        <f>IF(ISBLANK(alkohol!$A98),"",alkohol!A98)</f>
        <v/>
      </c>
      <c r="D3495" t="str">
        <f>IF(ISBLANK(alkohol!$A98),"",alkohol!B98)</f>
        <v/>
      </c>
      <c r="E3495" t="str">
        <f>IF(ISBLANK(alkohol!$A98),"",alkohol!C98)</f>
        <v/>
      </c>
      <c r="F3495" t="str">
        <f>IF(ISBLANK(alkohol!$A98),"",alkohol!D98)</f>
        <v/>
      </c>
      <c r="G3495" t="str">
        <f>IF(ISBLANK(alkohol!$A98),"",alkohol!E98)</f>
        <v/>
      </c>
      <c r="H3495" t="str">
        <f>IF(ISBLANK(alkohol!$A98),"",alkohol!F98)</f>
        <v/>
      </c>
      <c r="I3495" t="str">
        <f>IF(ISBLANK(alkohol!$A98),"",alkohol!G98)</f>
        <v/>
      </c>
      <c r="J3495" t="str">
        <f>IF(ISBLANK(alkohol!$A98),"",alkohol!H98)</f>
        <v/>
      </c>
      <c r="K3495" t="str">
        <f>IF(ISBLANK(alkohol!$A98),"",alkohol!I98)</f>
        <v/>
      </c>
      <c r="L3495" t="str">
        <f>IF(ISBLANK(alkohol!$A98),"",alkohol!J98)</f>
        <v/>
      </c>
      <c r="M3495" s="64">
        <f t="shared" si="359"/>
        <v>0</v>
      </c>
    </row>
    <row r="3496" spans="1:13" x14ac:dyDescent="0.25">
      <c r="A3496" t="str">
        <f t="shared" si="360"/>
        <v/>
      </c>
      <c r="B3496">
        <f t="shared" si="361"/>
        <v>0</v>
      </c>
      <c r="C3496" t="str">
        <f>IF(ISBLANK(alkohol!$A99),"",alkohol!A99)</f>
        <v/>
      </c>
      <c r="D3496" t="str">
        <f>IF(ISBLANK(alkohol!$A99),"",alkohol!B99)</f>
        <v/>
      </c>
      <c r="E3496" t="str">
        <f>IF(ISBLANK(alkohol!$A99),"",alkohol!C99)</f>
        <v/>
      </c>
      <c r="F3496" t="str">
        <f>IF(ISBLANK(alkohol!$A99),"",alkohol!D99)</f>
        <v/>
      </c>
      <c r="G3496" t="str">
        <f>IF(ISBLANK(alkohol!$A99),"",alkohol!E99)</f>
        <v/>
      </c>
      <c r="H3496" t="str">
        <f>IF(ISBLANK(alkohol!$A99),"",alkohol!F99)</f>
        <v/>
      </c>
      <c r="I3496" t="str">
        <f>IF(ISBLANK(alkohol!$A99),"",alkohol!G99)</f>
        <v/>
      </c>
      <c r="J3496" t="str">
        <f>IF(ISBLANK(alkohol!$A99),"",alkohol!H99)</f>
        <v/>
      </c>
      <c r="K3496" t="str">
        <f>IF(ISBLANK(alkohol!$A99),"",alkohol!I99)</f>
        <v/>
      </c>
      <c r="L3496" t="str">
        <f>IF(ISBLANK(alkohol!$A99),"",alkohol!J99)</f>
        <v/>
      </c>
      <c r="M3496" s="64">
        <f t="shared" si="359"/>
        <v>0</v>
      </c>
    </row>
    <row r="3497" spans="1:13" x14ac:dyDescent="0.25">
      <c r="A3497" t="str">
        <f t="shared" si="360"/>
        <v/>
      </c>
      <c r="B3497">
        <f t="shared" si="361"/>
        <v>0</v>
      </c>
      <c r="C3497" t="str">
        <f>IF(ISBLANK(alkohol!$A100),"",alkohol!A100)</f>
        <v/>
      </c>
      <c r="D3497" t="str">
        <f>IF(ISBLANK(alkohol!$A100),"",alkohol!B100)</f>
        <v/>
      </c>
      <c r="E3497" t="str">
        <f>IF(ISBLANK(alkohol!$A100),"",alkohol!C100)</f>
        <v/>
      </c>
      <c r="F3497" t="str">
        <f>IF(ISBLANK(alkohol!$A100),"",alkohol!D100)</f>
        <v/>
      </c>
      <c r="G3497" t="str">
        <f>IF(ISBLANK(alkohol!$A100),"",alkohol!E100)</f>
        <v/>
      </c>
      <c r="H3497" t="str">
        <f>IF(ISBLANK(alkohol!$A100),"",alkohol!F100)</f>
        <v/>
      </c>
      <c r="I3497" t="str">
        <f>IF(ISBLANK(alkohol!$A100),"",alkohol!G100)</f>
        <v/>
      </c>
      <c r="J3497" t="str">
        <f>IF(ISBLANK(alkohol!$A100),"",alkohol!H100)</f>
        <v/>
      </c>
      <c r="K3497" t="str">
        <f>IF(ISBLANK(alkohol!$A100),"",alkohol!I100)</f>
        <v/>
      </c>
      <c r="L3497" t="str">
        <f>IF(ISBLANK(alkohol!$A100),"",alkohol!J100)</f>
        <v/>
      </c>
      <c r="M3497" s="64">
        <f t="shared" si="359"/>
        <v>0</v>
      </c>
    </row>
    <row r="3498" spans="1:13" x14ac:dyDescent="0.25">
      <c r="A3498" t="str">
        <f t="shared" si="360"/>
        <v/>
      </c>
      <c r="B3498">
        <f t="shared" si="361"/>
        <v>0</v>
      </c>
      <c r="C3498" t="str">
        <f>IF(ISBLANK(alkohol!$A101),"",alkohol!A101)</f>
        <v/>
      </c>
      <c r="D3498" t="str">
        <f>IF(ISBLANK(alkohol!$A101),"",alkohol!B101)</f>
        <v/>
      </c>
      <c r="E3498" t="str">
        <f>IF(ISBLANK(alkohol!$A101),"",alkohol!C101)</f>
        <v/>
      </c>
      <c r="F3498" t="str">
        <f>IF(ISBLANK(alkohol!$A101),"",alkohol!D101)</f>
        <v/>
      </c>
      <c r="G3498" t="str">
        <f>IF(ISBLANK(alkohol!$A101),"",alkohol!E101)</f>
        <v/>
      </c>
      <c r="H3498" t="str">
        <f>IF(ISBLANK(alkohol!$A101),"",alkohol!F101)</f>
        <v/>
      </c>
      <c r="I3498" t="str">
        <f>IF(ISBLANK(alkohol!$A101),"",alkohol!G101)</f>
        <v/>
      </c>
      <c r="J3498" t="str">
        <f>IF(ISBLANK(alkohol!$A101),"",alkohol!H101)</f>
        <v/>
      </c>
      <c r="K3498" t="str">
        <f>IF(ISBLANK(alkohol!$A101),"",alkohol!I101)</f>
        <v/>
      </c>
      <c r="L3498" t="str">
        <f>IF(ISBLANK(alkohol!$A101),"",alkohol!J101)</f>
        <v/>
      </c>
      <c r="M3498" s="64">
        <f t="shared" si="359"/>
        <v>0</v>
      </c>
    </row>
    <row r="3499" spans="1:13" x14ac:dyDescent="0.25">
      <c r="A3499" t="str">
        <f t="shared" si="360"/>
        <v/>
      </c>
      <c r="B3499">
        <f t="shared" si="361"/>
        <v>0</v>
      </c>
      <c r="C3499" t="str">
        <f>IF(ISBLANK(alkohol!$A102),"",alkohol!A102)</f>
        <v/>
      </c>
      <c r="D3499" t="str">
        <f>IF(ISBLANK(alkohol!$A102),"",alkohol!B102)</f>
        <v/>
      </c>
      <c r="E3499" t="str">
        <f>IF(ISBLANK(alkohol!$A102),"",alkohol!C102)</f>
        <v/>
      </c>
      <c r="F3499" t="str">
        <f>IF(ISBLANK(alkohol!$A102),"",alkohol!D102)</f>
        <v/>
      </c>
      <c r="G3499" t="str">
        <f>IF(ISBLANK(alkohol!$A102),"",alkohol!E102)</f>
        <v/>
      </c>
      <c r="H3499" t="str">
        <f>IF(ISBLANK(alkohol!$A102),"",alkohol!F102)</f>
        <v/>
      </c>
      <c r="I3499" t="str">
        <f>IF(ISBLANK(alkohol!$A102),"",alkohol!G102)</f>
        <v/>
      </c>
      <c r="J3499" t="str">
        <f>IF(ISBLANK(alkohol!$A102),"",alkohol!H102)</f>
        <v/>
      </c>
      <c r="K3499" t="str">
        <f>IF(ISBLANK(alkohol!$A102),"",alkohol!I102)</f>
        <v/>
      </c>
      <c r="L3499" t="str">
        <f>IF(ISBLANK(alkohol!$A102),"",alkohol!J102)</f>
        <v/>
      </c>
      <c r="M3499" s="64">
        <f t="shared" si="359"/>
        <v>0</v>
      </c>
    </row>
    <row r="3500" spans="1:13" x14ac:dyDescent="0.25">
      <c r="A3500" t="str">
        <f t="shared" si="360"/>
        <v/>
      </c>
      <c r="B3500">
        <f t="shared" si="361"/>
        <v>0</v>
      </c>
      <c r="C3500" t="str">
        <f>IF(ISBLANK(alkohol!$A103),"",alkohol!A103)</f>
        <v/>
      </c>
      <c r="D3500" t="str">
        <f>IF(ISBLANK(alkohol!$A103),"",alkohol!B103)</f>
        <v/>
      </c>
      <c r="E3500" t="str">
        <f>IF(ISBLANK(alkohol!$A103),"",alkohol!C103)</f>
        <v/>
      </c>
      <c r="F3500" t="str">
        <f>IF(ISBLANK(alkohol!$A103),"",alkohol!D103)</f>
        <v/>
      </c>
      <c r="G3500" t="str">
        <f>IF(ISBLANK(alkohol!$A103),"",alkohol!E103)</f>
        <v/>
      </c>
      <c r="H3500" t="str">
        <f>IF(ISBLANK(alkohol!$A103),"",alkohol!F103)</f>
        <v/>
      </c>
      <c r="I3500" t="str">
        <f>IF(ISBLANK(alkohol!$A103),"",alkohol!G103)</f>
        <v/>
      </c>
      <c r="J3500" t="str">
        <f>IF(ISBLANK(alkohol!$A103),"",alkohol!H103)</f>
        <v/>
      </c>
      <c r="K3500" t="str">
        <f>IF(ISBLANK(alkohol!$A103),"",alkohol!I103)</f>
        <v/>
      </c>
      <c r="L3500" t="str">
        <f>IF(ISBLANK(alkohol!$A103),"",alkohol!J103)</f>
        <v/>
      </c>
      <c r="M3500" s="64">
        <f t="shared" si="359"/>
        <v>0</v>
      </c>
    </row>
    <row r="3501" spans="1:13" x14ac:dyDescent="0.25">
      <c r="A3501" t="str">
        <f t="shared" si="360"/>
        <v/>
      </c>
      <c r="B3501">
        <f t="shared" si="361"/>
        <v>0</v>
      </c>
      <c r="C3501" t="str">
        <f>IF(ISBLANK(alkohol!$A104),"",alkohol!A104)</f>
        <v/>
      </c>
      <c r="D3501" t="str">
        <f>IF(ISBLANK(alkohol!$A104),"",alkohol!B104)</f>
        <v/>
      </c>
      <c r="E3501" t="str">
        <f>IF(ISBLANK(alkohol!$A104),"",alkohol!C104)</f>
        <v/>
      </c>
      <c r="F3501" t="str">
        <f>IF(ISBLANK(alkohol!$A104),"",alkohol!D104)</f>
        <v/>
      </c>
      <c r="G3501" t="str">
        <f>IF(ISBLANK(alkohol!$A104),"",alkohol!E104)</f>
        <v/>
      </c>
      <c r="H3501" t="str">
        <f>IF(ISBLANK(alkohol!$A104),"",alkohol!F104)</f>
        <v/>
      </c>
      <c r="I3501" t="str">
        <f>IF(ISBLANK(alkohol!$A104),"",alkohol!G104)</f>
        <v/>
      </c>
      <c r="J3501" t="str">
        <f>IF(ISBLANK(alkohol!$A104),"",alkohol!H104)</f>
        <v/>
      </c>
      <c r="K3501" t="str">
        <f>IF(ISBLANK(alkohol!$A104),"",alkohol!I104)</f>
        <v/>
      </c>
      <c r="L3501" t="str">
        <f>IF(ISBLANK(alkohol!$A104),"",alkohol!J104)</f>
        <v/>
      </c>
      <c r="M3501" s="64">
        <f t="shared" si="359"/>
        <v>0</v>
      </c>
    </row>
    <row r="3502" spans="1:13" x14ac:dyDescent="0.25">
      <c r="A3502" t="str">
        <f t="shared" si="360"/>
        <v/>
      </c>
      <c r="B3502">
        <f t="shared" si="361"/>
        <v>0</v>
      </c>
      <c r="C3502" t="str">
        <f>IF(ISBLANK(alkohol!$A105),"",alkohol!A105)</f>
        <v/>
      </c>
      <c r="D3502" t="str">
        <f>IF(ISBLANK(alkohol!$A105),"",alkohol!B105)</f>
        <v/>
      </c>
      <c r="E3502" t="str">
        <f>IF(ISBLANK(alkohol!$A105),"",alkohol!C105)</f>
        <v/>
      </c>
      <c r="F3502" t="str">
        <f>IF(ISBLANK(alkohol!$A105),"",alkohol!D105)</f>
        <v/>
      </c>
      <c r="G3502" t="str">
        <f>IF(ISBLANK(alkohol!$A105),"",alkohol!E105)</f>
        <v/>
      </c>
      <c r="H3502" t="str">
        <f>IF(ISBLANK(alkohol!$A105),"",alkohol!F105)</f>
        <v/>
      </c>
      <c r="I3502" t="str">
        <f>IF(ISBLANK(alkohol!$A105),"",alkohol!G105)</f>
        <v/>
      </c>
      <c r="J3502" t="str">
        <f>IF(ISBLANK(alkohol!$A105),"",alkohol!H105)</f>
        <v/>
      </c>
      <c r="K3502" t="str">
        <f>IF(ISBLANK(alkohol!$A105),"",alkohol!I105)</f>
        <v/>
      </c>
      <c r="L3502" t="str">
        <f>IF(ISBLANK(alkohol!$A105),"",alkohol!J105)</f>
        <v/>
      </c>
      <c r="M3502" s="64">
        <f t="shared" si="359"/>
        <v>0</v>
      </c>
    </row>
    <row r="3503" spans="1:13" x14ac:dyDescent="0.25">
      <c r="A3503" t="str">
        <f t="shared" si="360"/>
        <v/>
      </c>
      <c r="B3503">
        <f t="shared" si="361"/>
        <v>0</v>
      </c>
      <c r="C3503" t="str">
        <f>IF(ISBLANK(alkohol!$A106),"",alkohol!A106)</f>
        <v/>
      </c>
      <c r="D3503" t="str">
        <f>IF(ISBLANK(alkohol!$A106),"",alkohol!B106)</f>
        <v/>
      </c>
      <c r="E3503" t="str">
        <f>IF(ISBLANK(alkohol!$A106),"",alkohol!C106)</f>
        <v/>
      </c>
      <c r="F3503" t="str">
        <f>IF(ISBLANK(alkohol!$A106),"",alkohol!D106)</f>
        <v/>
      </c>
      <c r="G3503" t="str">
        <f>IF(ISBLANK(alkohol!$A106),"",alkohol!E106)</f>
        <v/>
      </c>
      <c r="H3503" t="str">
        <f>IF(ISBLANK(alkohol!$A106),"",alkohol!F106)</f>
        <v/>
      </c>
      <c r="I3503" t="str">
        <f>IF(ISBLANK(alkohol!$A106),"",alkohol!G106)</f>
        <v/>
      </c>
      <c r="J3503" t="str">
        <f>IF(ISBLANK(alkohol!$A106),"",alkohol!H106)</f>
        <v/>
      </c>
      <c r="K3503" t="str">
        <f>IF(ISBLANK(alkohol!$A106),"",alkohol!I106)</f>
        <v/>
      </c>
      <c r="L3503" t="str">
        <f>IF(ISBLANK(alkohol!$A106),"",alkohol!J106)</f>
        <v/>
      </c>
      <c r="M3503" s="64">
        <f t="shared" si="359"/>
        <v>0</v>
      </c>
    </row>
    <row r="3504" spans="1:13" x14ac:dyDescent="0.25">
      <c r="A3504" t="str">
        <f t="shared" si="360"/>
        <v/>
      </c>
      <c r="B3504">
        <f t="shared" si="361"/>
        <v>0</v>
      </c>
      <c r="C3504" t="str">
        <f>IF(ISBLANK(alkohol!$A107),"",alkohol!A107)</f>
        <v/>
      </c>
      <c r="D3504" t="str">
        <f>IF(ISBLANK(alkohol!$A107),"",alkohol!B107)</f>
        <v/>
      </c>
      <c r="E3504" t="str">
        <f>IF(ISBLANK(alkohol!$A107),"",alkohol!C107)</f>
        <v/>
      </c>
      <c r="F3504" t="str">
        <f>IF(ISBLANK(alkohol!$A107),"",alkohol!D107)</f>
        <v/>
      </c>
      <c r="G3504" t="str">
        <f>IF(ISBLANK(alkohol!$A107),"",alkohol!E107)</f>
        <v/>
      </c>
      <c r="H3504" t="str">
        <f>IF(ISBLANK(alkohol!$A107),"",alkohol!F107)</f>
        <v/>
      </c>
      <c r="I3504" t="str">
        <f>IF(ISBLANK(alkohol!$A107),"",alkohol!G107)</f>
        <v/>
      </c>
      <c r="J3504" t="str">
        <f>IF(ISBLANK(alkohol!$A107),"",alkohol!H107)</f>
        <v/>
      </c>
      <c r="K3504" t="str">
        <f>IF(ISBLANK(alkohol!$A107),"",alkohol!I107)</f>
        <v/>
      </c>
      <c r="L3504" t="str">
        <f>IF(ISBLANK(alkohol!$A107),"",alkohol!J107)</f>
        <v/>
      </c>
      <c r="M3504" s="64">
        <f t="shared" si="359"/>
        <v>0</v>
      </c>
    </row>
    <row r="3505" spans="1:13" x14ac:dyDescent="0.25">
      <c r="A3505" t="str">
        <f t="shared" si="360"/>
        <v/>
      </c>
      <c r="B3505">
        <f t="shared" si="361"/>
        <v>0</v>
      </c>
      <c r="C3505" t="str">
        <f>IF(ISBLANK(alkohol!$A108),"",alkohol!A108)</f>
        <v/>
      </c>
      <c r="D3505" t="str">
        <f>IF(ISBLANK(alkohol!$A108),"",alkohol!B108)</f>
        <v/>
      </c>
      <c r="E3505" t="str">
        <f>IF(ISBLANK(alkohol!$A108),"",alkohol!C108)</f>
        <v/>
      </c>
      <c r="F3505" t="str">
        <f>IF(ISBLANK(alkohol!$A108),"",alkohol!D108)</f>
        <v/>
      </c>
      <c r="G3505" t="str">
        <f>IF(ISBLANK(alkohol!$A108),"",alkohol!E108)</f>
        <v/>
      </c>
      <c r="H3505" t="str">
        <f>IF(ISBLANK(alkohol!$A108),"",alkohol!F108)</f>
        <v/>
      </c>
      <c r="I3505" t="str">
        <f>IF(ISBLANK(alkohol!$A108),"",alkohol!G108)</f>
        <v/>
      </c>
      <c r="J3505" t="str">
        <f>IF(ISBLANK(alkohol!$A108),"",alkohol!H108)</f>
        <v/>
      </c>
      <c r="K3505" t="str">
        <f>IF(ISBLANK(alkohol!$A108),"",alkohol!I108)</f>
        <v/>
      </c>
      <c r="L3505" t="str">
        <f>IF(ISBLANK(alkohol!$A108),"",alkohol!J108)</f>
        <v/>
      </c>
      <c r="M3505" s="64">
        <f t="shared" si="359"/>
        <v>0</v>
      </c>
    </row>
    <row r="3506" spans="1:13" x14ac:dyDescent="0.25">
      <c r="A3506" t="str">
        <f t="shared" si="360"/>
        <v/>
      </c>
      <c r="B3506">
        <f t="shared" si="361"/>
        <v>0</v>
      </c>
      <c r="C3506" t="str">
        <f>IF(ISBLANK(alkohol!$A109),"",alkohol!A109)</f>
        <v/>
      </c>
      <c r="D3506" t="str">
        <f>IF(ISBLANK(alkohol!$A109),"",alkohol!B109)</f>
        <v/>
      </c>
      <c r="E3506" t="str">
        <f>IF(ISBLANK(alkohol!$A109),"",alkohol!C109)</f>
        <v/>
      </c>
      <c r="F3506" t="str">
        <f>IF(ISBLANK(alkohol!$A109),"",alkohol!D109)</f>
        <v/>
      </c>
      <c r="G3506" t="str">
        <f>IF(ISBLANK(alkohol!$A109),"",alkohol!E109)</f>
        <v/>
      </c>
      <c r="H3506" t="str">
        <f>IF(ISBLANK(alkohol!$A109),"",alkohol!F109)</f>
        <v/>
      </c>
      <c r="I3506" t="str">
        <f>IF(ISBLANK(alkohol!$A109),"",alkohol!G109)</f>
        <v/>
      </c>
      <c r="J3506" t="str">
        <f>IF(ISBLANK(alkohol!$A109),"",alkohol!H109)</f>
        <v/>
      </c>
      <c r="K3506" t="str">
        <f>IF(ISBLANK(alkohol!$A109),"",alkohol!I109)</f>
        <v/>
      </c>
      <c r="L3506" t="str">
        <f>IF(ISBLANK(alkohol!$A109),"",alkohol!J109)</f>
        <v/>
      </c>
      <c r="M3506" s="64">
        <f t="shared" si="359"/>
        <v>0</v>
      </c>
    </row>
    <row r="3507" spans="1:13" x14ac:dyDescent="0.25">
      <c r="A3507" t="str">
        <f t="shared" si="360"/>
        <v/>
      </c>
      <c r="B3507">
        <f t="shared" si="361"/>
        <v>0</v>
      </c>
      <c r="C3507" t="str">
        <f>IF(ISBLANK(alkohol!$A110),"",alkohol!A110)</f>
        <v/>
      </c>
      <c r="D3507" t="str">
        <f>IF(ISBLANK(alkohol!$A110),"",alkohol!B110)</f>
        <v/>
      </c>
      <c r="E3507" t="str">
        <f>IF(ISBLANK(alkohol!$A110),"",alkohol!C110)</f>
        <v/>
      </c>
      <c r="F3507" t="str">
        <f>IF(ISBLANK(alkohol!$A110),"",alkohol!D110)</f>
        <v/>
      </c>
      <c r="G3507" t="str">
        <f>IF(ISBLANK(alkohol!$A110),"",alkohol!E110)</f>
        <v/>
      </c>
      <c r="H3507" t="str">
        <f>IF(ISBLANK(alkohol!$A110),"",alkohol!F110)</f>
        <v/>
      </c>
      <c r="I3507" t="str">
        <f>IF(ISBLANK(alkohol!$A110),"",alkohol!G110)</f>
        <v/>
      </c>
      <c r="J3507" t="str">
        <f>IF(ISBLANK(alkohol!$A110),"",alkohol!H110)</f>
        <v/>
      </c>
      <c r="K3507" t="str">
        <f>IF(ISBLANK(alkohol!$A110),"",alkohol!I110)</f>
        <v/>
      </c>
      <c r="L3507" t="str">
        <f>IF(ISBLANK(alkohol!$A110),"",alkohol!J110)</f>
        <v/>
      </c>
      <c r="M3507" s="64">
        <f t="shared" si="359"/>
        <v>0</v>
      </c>
    </row>
    <row r="3508" spans="1:13" x14ac:dyDescent="0.25">
      <c r="A3508" t="str">
        <f t="shared" si="360"/>
        <v/>
      </c>
      <c r="B3508">
        <f t="shared" si="361"/>
        <v>0</v>
      </c>
      <c r="C3508" t="str">
        <f>IF(ISBLANK(alkohol!$A111),"",alkohol!A111)</f>
        <v/>
      </c>
      <c r="D3508" t="str">
        <f>IF(ISBLANK(alkohol!$A111),"",alkohol!B111)</f>
        <v/>
      </c>
      <c r="E3508" t="str">
        <f>IF(ISBLANK(alkohol!$A111),"",alkohol!C111)</f>
        <v/>
      </c>
      <c r="F3508" t="str">
        <f>IF(ISBLANK(alkohol!$A111),"",alkohol!D111)</f>
        <v/>
      </c>
      <c r="G3508" t="str">
        <f>IF(ISBLANK(alkohol!$A111),"",alkohol!E111)</f>
        <v/>
      </c>
      <c r="H3508" t="str">
        <f>IF(ISBLANK(alkohol!$A111),"",alkohol!F111)</f>
        <v/>
      </c>
      <c r="I3508" t="str">
        <f>IF(ISBLANK(alkohol!$A111),"",alkohol!G111)</f>
        <v/>
      </c>
      <c r="J3508" t="str">
        <f>IF(ISBLANK(alkohol!$A111),"",alkohol!H111)</f>
        <v/>
      </c>
      <c r="K3508" t="str">
        <f>IF(ISBLANK(alkohol!$A111),"",alkohol!I111)</f>
        <v/>
      </c>
      <c r="L3508" t="str">
        <f>IF(ISBLANK(alkohol!$A111),"",alkohol!J111)</f>
        <v/>
      </c>
      <c r="M3508" s="64">
        <f t="shared" si="359"/>
        <v>0</v>
      </c>
    </row>
    <row r="3509" spans="1:13" x14ac:dyDescent="0.25">
      <c r="A3509" t="str">
        <f t="shared" si="360"/>
        <v/>
      </c>
      <c r="B3509">
        <f t="shared" si="361"/>
        <v>0</v>
      </c>
      <c r="C3509" t="str">
        <f>IF(ISBLANK(alkohol!$A112),"",alkohol!A112)</f>
        <v/>
      </c>
      <c r="D3509" t="str">
        <f>IF(ISBLANK(alkohol!$A112),"",alkohol!B112)</f>
        <v/>
      </c>
      <c r="E3509" t="str">
        <f>IF(ISBLANK(alkohol!$A112),"",alkohol!C112)</f>
        <v/>
      </c>
      <c r="F3509" t="str">
        <f>IF(ISBLANK(alkohol!$A112),"",alkohol!D112)</f>
        <v/>
      </c>
      <c r="G3509" t="str">
        <f>IF(ISBLANK(alkohol!$A112),"",alkohol!E112)</f>
        <v/>
      </c>
      <c r="H3509" t="str">
        <f>IF(ISBLANK(alkohol!$A112),"",alkohol!F112)</f>
        <v/>
      </c>
      <c r="I3509" t="str">
        <f>IF(ISBLANK(alkohol!$A112),"",alkohol!G112)</f>
        <v/>
      </c>
      <c r="J3509" t="str">
        <f>IF(ISBLANK(alkohol!$A112),"",alkohol!H112)</f>
        <v/>
      </c>
      <c r="K3509" t="str">
        <f>IF(ISBLANK(alkohol!$A112),"",alkohol!I112)</f>
        <v/>
      </c>
      <c r="L3509" t="str">
        <f>IF(ISBLANK(alkohol!$A112),"",alkohol!J112)</f>
        <v/>
      </c>
      <c r="M3509" s="64">
        <f t="shared" si="359"/>
        <v>0</v>
      </c>
    </row>
    <row r="3510" spans="1:13" x14ac:dyDescent="0.25">
      <c r="A3510" t="str">
        <f t="shared" si="360"/>
        <v/>
      </c>
      <c r="B3510">
        <f t="shared" si="361"/>
        <v>0</v>
      </c>
      <c r="C3510" t="str">
        <f>IF(ISBLANK(alkohol!$A113),"",alkohol!A113)</f>
        <v/>
      </c>
      <c r="D3510" t="str">
        <f>IF(ISBLANK(alkohol!$A113),"",alkohol!B113)</f>
        <v/>
      </c>
      <c r="E3510" t="str">
        <f>IF(ISBLANK(alkohol!$A113),"",alkohol!C113)</f>
        <v/>
      </c>
      <c r="F3510" t="str">
        <f>IF(ISBLANK(alkohol!$A113),"",alkohol!D113)</f>
        <v/>
      </c>
      <c r="G3510" t="str">
        <f>IF(ISBLANK(alkohol!$A113),"",alkohol!E113)</f>
        <v/>
      </c>
      <c r="H3510" t="str">
        <f>IF(ISBLANK(alkohol!$A113),"",alkohol!F113)</f>
        <v/>
      </c>
      <c r="I3510" t="str">
        <f>IF(ISBLANK(alkohol!$A113),"",alkohol!G113)</f>
        <v/>
      </c>
      <c r="J3510" t="str">
        <f>IF(ISBLANK(alkohol!$A113),"",alkohol!H113)</f>
        <v/>
      </c>
      <c r="K3510" t="str">
        <f>IF(ISBLANK(alkohol!$A113),"",alkohol!I113)</f>
        <v/>
      </c>
      <c r="L3510" t="str">
        <f>IF(ISBLANK(alkohol!$A113),"",alkohol!J113)</f>
        <v/>
      </c>
      <c r="M3510" s="64">
        <f t="shared" si="359"/>
        <v>0</v>
      </c>
    </row>
    <row r="3511" spans="1:13" x14ac:dyDescent="0.25">
      <c r="A3511" t="str">
        <f t="shared" si="360"/>
        <v/>
      </c>
      <c r="B3511">
        <f t="shared" si="361"/>
        <v>0</v>
      </c>
      <c r="C3511" t="str">
        <f>IF(ISBLANK(alkohol!$A114),"",alkohol!A114)</f>
        <v/>
      </c>
      <c r="D3511" t="str">
        <f>IF(ISBLANK(alkohol!$A114),"",alkohol!B114)</f>
        <v/>
      </c>
      <c r="E3511" t="str">
        <f>IF(ISBLANK(alkohol!$A114),"",alkohol!C114)</f>
        <v/>
      </c>
      <c r="F3511" t="str">
        <f>IF(ISBLANK(alkohol!$A114),"",alkohol!D114)</f>
        <v/>
      </c>
      <c r="G3511" t="str">
        <f>IF(ISBLANK(alkohol!$A114),"",alkohol!E114)</f>
        <v/>
      </c>
      <c r="H3511" t="str">
        <f>IF(ISBLANK(alkohol!$A114),"",alkohol!F114)</f>
        <v/>
      </c>
      <c r="I3511" t="str">
        <f>IF(ISBLANK(alkohol!$A114),"",alkohol!G114)</f>
        <v/>
      </c>
      <c r="J3511" t="str">
        <f>IF(ISBLANK(alkohol!$A114),"",alkohol!H114)</f>
        <v/>
      </c>
      <c r="K3511" t="str">
        <f>IF(ISBLANK(alkohol!$A114),"",alkohol!I114)</f>
        <v/>
      </c>
      <c r="L3511" t="str">
        <f>IF(ISBLANK(alkohol!$A114),"",alkohol!J114)</f>
        <v/>
      </c>
      <c r="M3511" s="64">
        <f t="shared" si="359"/>
        <v>0</v>
      </c>
    </row>
    <row r="3512" spans="1:13" x14ac:dyDescent="0.25">
      <c r="A3512" t="str">
        <f t="shared" si="360"/>
        <v/>
      </c>
      <c r="B3512">
        <f t="shared" si="361"/>
        <v>0</v>
      </c>
      <c r="C3512" t="str">
        <f>IF(ISBLANK(alkohol!$A115),"",alkohol!A115)</f>
        <v/>
      </c>
      <c r="D3512" t="str">
        <f>IF(ISBLANK(alkohol!$A115),"",alkohol!B115)</f>
        <v/>
      </c>
      <c r="E3512" t="str">
        <f>IF(ISBLANK(alkohol!$A115),"",alkohol!C115)</f>
        <v/>
      </c>
      <c r="F3512" t="str">
        <f>IF(ISBLANK(alkohol!$A115),"",alkohol!D115)</f>
        <v/>
      </c>
      <c r="G3512" t="str">
        <f>IF(ISBLANK(alkohol!$A115),"",alkohol!E115)</f>
        <v/>
      </c>
      <c r="H3512" t="str">
        <f>IF(ISBLANK(alkohol!$A115),"",alkohol!F115)</f>
        <v/>
      </c>
      <c r="I3512" t="str">
        <f>IF(ISBLANK(alkohol!$A115),"",alkohol!G115)</f>
        <v/>
      </c>
      <c r="J3512" t="str">
        <f>IF(ISBLANK(alkohol!$A115),"",alkohol!H115)</f>
        <v/>
      </c>
      <c r="K3512" t="str">
        <f>IF(ISBLANK(alkohol!$A115),"",alkohol!I115)</f>
        <v/>
      </c>
      <c r="L3512" t="str">
        <f>IF(ISBLANK(alkohol!$A115),"",alkohol!J115)</f>
        <v/>
      </c>
      <c r="M3512" s="64">
        <f t="shared" si="359"/>
        <v>0</v>
      </c>
    </row>
    <row r="3513" spans="1:13" x14ac:dyDescent="0.25">
      <c r="A3513" t="str">
        <f t="shared" si="360"/>
        <v/>
      </c>
      <c r="B3513">
        <f t="shared" si="361"/>
        <v>0</v>
      </c>
      <c r="C3513" t="str">
        <f>IF(ISBLANK(alkohol!$A116),"",alkohol!A116)</f>
        <v/>
      </c>
      <c r="D3513" t="str">
        <f>IF(ISBLANK(alkohol!$A116),"",alkohol!B116)</f>
        <v/>
      </c>
      <c r="E3513" t="str">
        <f>IF(ISBLANK(alkohol!$A116),"",alkohol!C116)</f>
        <v/>
      </c>
      <c r="F3513" t="str">
        <f>IF(ISBLANK(alkohol!$A116),"",alkohol!D116)</f>
        <v/>
      </c>
      <c r="G3513" t="str">
        <f>IF(ISBLANK(alkohol!$A116),"",alkohol!E116)</f>
        <v/>
      </c>
      <c r="H3513" t="str">
        <f>IF(ISBLANK(alkohol!$A116),"",alkohol!F116)</f>
        <v/>
      </c>
      <c r="I3513" t="str">
        <f>IF(ISBLANK(alkohol!$A116),"",alkohol!G116)</f>
        <v/>
      </c>
      <c r="J3513" t="str">
        <f>IF(ISBLANK(alkohol!$A116),"",alkohol!H116)</f>
        <v/>
      </c>
      <c r="K3513" t="str">
        <f>IF(ISBLANK(alkohol!$A116),"",alkohol!I116)</f>
        <v/>
      </c>
      <c r="L3513" t="str">
        <f>IF(ISBLANK(alkohol!$A116),"",alkohol!J116)</f>
        <v/>
      </c>
      <c r="M3513" s="64">
        <f t="shared" si="359"/>
        <v>0</v>
      </c>
    </row>
    <row r="3514" spans="1:13" x14ac:dyDescent="0.25">
      <c r="A3514" t="str">
        <f t="shared" si="360"/>
        <v/>
      </c>
      <c r="B3514">
        <f t="shared" si="361"/>
        <v>0</v>
      </c>
      <c r="C3514" t="str">
        <f>IF(ISBLANK(alkohol!$A117),"",alkohol!A117)</f>
        <v/>
      </c>
      <c r="D3514" t="str">
        <f>IF(ISBLANK(alkohol!$A117),"",alkohol!B117)</f>
        <v/>
      </c>
      <c r="E3514" t="str">
        <f>IF(ISBLANK(alkohol!$A117),"",alkohol!C117)</f>
        <v/>
      </c>
      <c r="F3514" t="str">
        <f>IF(ISBLANK(alkohol!$A117),"",alkohol!D117)</f>
        <v/>
      </c>
      <c r="G3514" t="str">
        <f>IF(ISBLANK(alkohol!$A117),"",alkohol!E117)</f>
        <v/>
      </c>
      <c r="H3514" t="str">
        <f>IF(ISBLANK(alkohol!$A117),"",alkohol!F117)</f>
        <v/>
      </c>
      <c r="I3514" t="str">
        <f>IF(ISBLANK(alkohol!$A117),"",alkohol!G117)</f>
        <v/>
      </c>
      <c r="J3514" t="str">
        <f>IF(ISBLANK(alkohol!$A117),"",alkohol!H117)</f>
        <v/>
      </c>
      <c r="K3514" t="str">
        <f>IF(ISBLANK(alkohol!$A117),"",alkohol!I117)</f>
        <v/>
      </c>
      <c r="L3514" t="str">
        <f>IF(ISBLANK(alkohol!$A117),"",alkohol!J117)</f>
        <v/>
      </c>
      <c r="M3514" s="64">
        <f t="shared" si="359"/>
        <v>0</v>
      </c>
    </row>
    <row r="3515" spans="1:13" x14ac:dyDescent="0.25">
      <c r="A3515" t="str">
        <f t="shared" ref="A3515:A3574" si="362">MID(C3515,1,$B$1)</f>
        <v/>
      </c>
      <c r="B3515">
        <f t="shared" si="361"/>
        <v>0</v>
      </c>
      <c r="C3515" t="str">
        <f>IF(ISBLANK(alkohol!$A118),"",alkohol!A118)</f>
        <v/>
      </c>
      <c r="D3515" t="str">
        <f>IF(ISBLANK(alkohol!$A118),"",alkohol!B118)</f>
        <v/>
      </c>
      <c r="E3515" t="str">
        <f>IF(ISBLANK(alkohol!$A118),"",alkohol!C118)</f>
        <v/>
      </c>
      <c r="F3515" t="str">
        <f>IF(ISBLANK(alkohol!$A118),"",alkohol!D118)</f>
        <v/>
      </c>
      <c r="G3515" t="str">
        <f>IF(ISBLANK(alkohol!$A118),"",alkohol!E118)</f>
        <v/>
      </c>
      <c r="H3515" t="str">
        <f>IF(ISBLANK(alkohol!$A118),"",alkohol!F118)</f>
        <v/>
      </c>
      <c r="I3515" t="str">
        <f>IF(ISBLANK(alkohol!$A118),"",alkohol!G118)</f>
        <v/>
      </c>
      <c r="J3515" t="str">
        <f>IF(ISBLANK(alkohol!$A118),"",alkohol!H118)</f>
        <v/>
      </c>
      <c r="K3515" t="str">
        <f>IF(ISBLANK(alkohol!$A118),"",alkohol!I118)</f>
        <v/>
      </c>
      <c r="L3515" t="str">
        <f>IF(ISBLANK(alkohol!$A118),"",alkohol!J118)</f>
        <v/>
      </c>
      <c r="M3515" s="64">
        <f t="shared" si="359"/>
        <v>0</v>
      </c>
    </row>
    <row r="3516" spans="1:13" x14ac:dyDescent="0.25">
      <c r="A3516" t="str">
        <f t="shared" si="362"/>
        <v/>
      </c>
      <c r="B3516">
        <f t="shared" si="361"/>
        <v>0</v>
      </c>
      <c r="C3516" t="str">
        <f>IF(ISBLANK(alkohol!$A119),"",alkohol!A119)</f>
        <v/>
      </c>
      <c r="D3516" t="str">
        <f>IF(ISBLANK(alkohol!$A119),"",alkohol!B119)</f>
        <v/>
      </c>
      <c r="E3516" t="str">
        <f>IF(ISBLANK(alkohol!$A119),"",alkohol!C119)</f>
        <v/>
      </c>
      <c r="F3516" t="str">
        <f>IF(ISBLANK(alkohol!$A119),"",alkohol!D119)</f>
        <v/>
      </c>
      <c r="G3516" t="str">
        <f>IF(ISBLANK(alkohol!$A119),"",alkohol!E119)</f>
        <v/>
      </c>
      <c r="H3516" t="str">
        <f>IF(ISBLANK(alkohol!$A119),"",alkohol!F119)</f>
        <v/>
      </c>
      <c r="I3516" t="str">
        <f>IF(ISBLANK(alkohol!$A119),"",alkohol!G119)</f>
        <v/>
      </c>
      <c r="J3516" t="str">
        <f>IF(ISBLANK(alkohol!$A119),"",alkohol!H119)</f>
        <v/>
      </c>
      <c r="K3516" t="str">
        <f>IF(ISBLANK(alkohol!$A119),"",alkohol!I119)</f>
        <v/>
      </c>
      <c r="L3516" t="str">
        <f>IF(ISBLANK(alkohol!$A119),"",alkohol!J119)</f>
        <v/>
      </c>
      <c r="M3516" s="64">
        <f t="shared" si="359"/>
        <v>0</v>
      </c>
    </row>
    <row r="3517" spans="1:13" x14ac:dyDescent="0.25">
      <c r="A3517" t="str">
        <f t="shared" si="362"/>
        <v/>
      </c>
      <c r="B3517">
        <f t="shared" si="361"/>
        <v>0</v>
      </c>
      <c r="C3517" t="str">
        <f>IF(ISBLANK(alkohol!$A120),"",alkohol!A120)</f>
        <v/>
      </c>
      <c r="D3517" t="str">
        <f>IF(ISBLANK(alkohol!$A120),"",alkohol!B120)</f>
        <v/>
      </c>
      <c r="E3517" t="str">
        <f>IF(ISBLANK(alkohol!$A120),"",alkohol!C120)</f>
        <v/>
      </c>
      <c r="F3517" t="str">
        <f>IF(ISBLANK(alkohol!$A120),"",alkohol!D120)</f>
        <v/>
      </c>
      <c r="G3517" t="str">
        <f>IF(ISBLANK(alkohol!$A120),"",alkohol!E120)</f>
        <v/>
      </c>
      <c r="H3517" t="str">
        <f>IF(ISBLANK(alkohol!$A120),"",alkohol!F120)</f>
        <v/>
      </c>
      <c r="I3517" t="str">
        <f>IF(ISBLANK(alkohol!$A120),"",alkohol!G120)</f>
        <v/>
      </c>
      <c r="J3517" t="str">
        <f>IF(ISBLANK(alkohol!$A120),"",alkohol!H120)</f>
        <v/>
      </c>
      <c r="K3517" t="str">
        <f>IF(ISBLANK(alkohol!$A120),"",alkohol!I120)</f>
        <v/>
      </c>
      <c r="L3517" t="str">
        <f>IF(ISBLANK(alkohol!$A120),"",alkohol!J120)</f>
        <v/>
      </c>
      <c r="M3517" s="64">
        <f t="shared" si="359"/>
        <v>0</v>
      </c>
    </row>
    <row r="3518" spans="1:13" x14ac:dyDescent="0.25">
      <c r="A3518" t="str">
        <f t="shared" si="362"/>
        <v/>
      </c>
      <c r="B3518">
        <f t="shared" si="361"/>
        <v>0</v>
      </c>
      <c r="C3518" t="str">
        <f>IF(ISBLANK(alkohol!$A121),"",alkohol!A121)</f>
        <v/>
      </c>
      <c r="D3518" t="str">
        <f>IF(ISBLANK(alkohol!$A121),"",alkohol!B121)</f>
        <v/>
      </c>
      <c r="E3518" t="str">
        <f>IF(ISBLANK(alkohol!$A121),"",alkohol!C121)</f>
        <v/>
      </c>
      <c r="F3518" t="str">
        <f>IF(ISBLANK(alkohol!$A121),"",alkohol!D121)</f>
        <v/>
      </c>
      <c r="G3518" t="str">
        <f>IF(ISBLANK(alkohol!$A121),"",alkohol!E121)</f>
        <v/>
      </c>
      <c r="H3518" t="str">
        <f>IF(ISBLANK(alkohol!$A121),"",alkohol!F121)</f>
        <v/>
      </c>
      <c r="I3518" t="str">
        <f>IF(ISBLANK(alkohol!$A121),"",alkohol!G121)</f>
        <v/>
      </c>
      <c r="J3518" t="str">
        <f>IF(ISBLANK(alkohol!$A121),"",alkohol!H121)</f>
        <v/>
      </c>
      <c r="K3518" t="str">
        <f>IF(ISBLANK(alkohol!$A121),"",alkohol!I121)</f>
        <v/>
      </c>
      <c r="L3518" t="str">
        <f>IF(ISBLANK(alkohol!$A121),"",alkohol!J121)</f>
        <v/>
      </c>
      <c r="M3518" s="64">
        <f t="shared" si="359"/>
        <v>0</v>
      </c>
    </row>
    <row r="3519" spans="1:13" x14ac:dyDescent="0.25">
      <c r="A3519" s="41" t="str">
        <f t="shared" si="362"/>
        <v/>
      </c>
      <c r="B3519" s="41">
        <f t="shared" si="361"/>
        <v>0</v>
      </c>
      <c r="C3519" s="41" t="str">
        <f>IF(ISBLANK(alkohol!$A122),"",alkohol!A122)</f>
        <v/>
      </c>
      <c r="D3519" s="41" t="str">
        <f>IF(ISBLANK(alkohol!$A122),"",alkohol!B122)</f>
        <v/>
      </c>
      <c r="E3519" s="41" t="str">
        <f>IF(ISBLANK(alkohol!$A122),"",alkohol!C122)</f>
        <v/>
      </c>
      <c r="F3519" s="41" t="str">
        <f>IF(ISBLANK(alkohol!$A122),"",alkohol!D122)</f>
        <v/>
      </c>
      <c r="G3519" s="41" t="str">
        <f>IF(ISBLANK(alkohol!$A122),"",alkohol!E122)</f>
        <v/>
      </c>
      <c r="H3519" s="41" t="str">
        <f>IF(ISBLANK(alkohol!$A122),"",alkohol!F122)</f>
        <v/>
      </c>
      <c r="I3519" s="41" t="str">
        <f>IF(ISBLANK(alkohol!$A122),"",alkohol!G122)</f>
        <v/>
      </c>
      <c r="J3519" s="41" t="str">
        <f>IF(ISBLANK(alkohol!$A122),"",alkohol!H122)</f>
        <v/>
      </c>
      <c r="K3519" s="41" t="str">
        <f>IF(ISBLANK(alkohol!$A122),"",alkohol!I122)</f>
        <v/>
      </c>
      <c r="L3519" s="41" t="str">
        <f>IF(ISBLANK(alkohol!$A122),"",alkohol!J122)</f>
        <v/>
      </c>
      <c r="M3519" s="64">
        <f t="shared" si="359"/>
        <v>0</v>
      </c>
    </row>
    <row r="3520" spans="1:13" x14ac:dyDescent="0.25">
      <c r="A3520" t="str">
        <f t="shared" si="362"/>
        <v/>
      </c>
      <c r="B3520">
        <f t="shared" si="361"/>
        <v>0</v>
      </c>
      <c r="C3520" t="str">
        <f>IF(ISBLANK(alkoholfrei!$A110),"",alkoholfrei!A110)</f>
        <v/>
      </c>
      <c r="D3520" t="str">
        <f>IF(ISBLANK(alkoholfrei!$A110),"",alkoholfrei!B110)</f>
        <v/>
      </c>
      <c r="E3520" t="str">
        <f>IF(ISBLANK(alkoholfrei!$A110),"",alkoholfrei!C110)</f>
        <v/>
      </c>
      <c r="F3520" t="str">
        <f>IF(ISBLANK(alkoholfrei!$A110),"",alkoholfrei!D110)</f>
        <v/>
      </c>
      <c r="G3520" t="str">
        <f>IF(ISBLANK(alkoholfrei!$A110),"",alkoholfrei!E110)</f>
        <v/>
      </c>
      <c r="H3520" t="str">
        <f>IF(ISBLANK(alkoholfrei!$A110),"",alkoholfrei!F110)</f>
        <v/>
      </c>
      <c r="I3520" t="str">
        <f>IF(ISBLANK(alkoholfrei!$A110),"",alkoholfrei!G110)</f>
        <v/>
      </c>
      <c r="J3520" t="str">
        <f>IF(ISBLANK(alkoholfrei!$A110),"",alkoholfrei!H110)</f>
        <v/>
      </c>
      <c r="K3520" t="str">
        <f>IF(ISBLANK(alkoholfrei!$A110),"",alkoholfrei!I110)</f>
        <v/>
      </c>
      <c r="L3520" t="str">
        <f>IF(ISBLANK(alkoholfrei!$A110),"",alkoholfrei!J110)</f>
        <v/>
      </c>
      <c r="M3520" s="64">
        <f t="shared" si="359"/>
        <v>0</v>
      </c>
    </row>
    <row r="3521" spans="1:13" x14ac:dyDescent="0.25">
      <c r="A3521" t="str">
        <f t="shared" si="362"/>
        <v/>
      </c>
      <c r="B3521">
        <f t="shared" si="361"/>
        <v>0</v>
      </c>
      <c r="C3521" t="str">
        <f>IF(ISBLANK(alkoholfrei!$A111),"",alkoholfrei!A111)</f>
        <v/>
      </c>
      <c r="D3521" t="str">
        <f>IF(ISBLANK(alkoholfrei!$A111),"",alkoholfrei!B111)</f>
        <v/>
      </c>
      <c r="E3521" t="str">
        <f>IF(ISBLANK(alkoholfrei!$A111),"",alkoholfrei!C111)</f>
        <v/>
      </c>
      <c r="F3521" t="str">
        <f>IF(ISBLANK(alkoholfrei!$A111),"",alkoholfrei!D111)</f>
        <v/>
      </c>
      <c r="G3521" t="str">
        <f>IF(ISBLANK(alkoholfrei!$A111),"",alkoholfrei!E111)</f>
        <v/>
      </c>
      <c r="H3521" t="str">
        <f>IF(ISBLANK(alkoholfrei!$A111),"",alkoholfrei!F111)</f>
        <v/>
      </c>
      <c r="I3521" t="str">
        <f>IF(ISBLANK(alkoholfrei!$A111),"",alkoholfrei!G111)</f>
        <v/>
      </c>
      <c r="J3521" t="str">
        <f>IF(ISBLANK(alkoholfrei!$A111),"",alkoholfrei!H111)</f>
        <v/>
      </c>
      <c r="K3521" t="str">
        <f>IF(ISBLANK(alkoholfrei!$A111),"",alkoholfrei!I111)</f>
        <v/>
      </c>
      <c r="L3521" t="str">
        <f>IF(ISBLANK(alkoholfrei!$A111),"",alkoholfrei!J111)</f>
        <v/>
      </c>
      <c r="M3521" s="64">
        <f t="shared" si="359"/>
        <v>0</v>
      </c>
    </row>
    <row r="3522" spans="1:13" x14ac:dyDescent="0.25">
      <c r="A3522" t="str">
        <f t="shared" si="362"/>
        <v/>
      </c>
      <c r="B3522">
        <f t="shared" si="361"/>
        <v>0</v>
      </c>
      <c r="C3522" t="str">
        <f>IF(ISBLANK(alkoholfrei!$A112),"",alkoholfrei!A112)</f>
        <v/>
      </c>
      <c r="D3522" t="str">
        <f>IF(ISBLANK(alkoholfrei!$A112),"",alkoholfrei!B112)</f>
        <v/>
      </c>
      <c r="E3522" t="str">
        <f>IF(ISBLANK(alkoholfrei!$A112),"",alkoholfrei!C112)</f>
        <v/>
      </c>
      <c r="F3522" t="str">
        <f>IF(ISBLANK(alkoholfrei!$A112),"",alkoholfrei!D112)</f>
        <v/>
      </c>
      <c r="G3522" t="str">
        <f>IF(ISBLANK(alkoholfrei!$A112),"",alkoholfrei!E112)</f>
        <v/>
      </c>
      <c r="H3522" t="str">
        <f>IF(ISBLANK(alkoholfrei!$A112),"",alkoholfrei!F112)</f>
        <v/>
      </c>
      <c r="I3522" t="str">
        <f>IF(ISBLANK(alkoholfrei!$A112),"",alkoholfrei!G112)</f>
        <v/>
      </c>
      <c r="J3522" t="str">
        <f>IF(ISBLANK(alkoholfrei!$A112),"",alkoholfrei!H112)</f>
        <v/>
      </c>
      <c r="K3522" t="str">
        <f>IF(ISBLANK(alkoholfrei!$A112),"",alkoholfrei!I112)</f>
        <v/>
      </c>
      <c r="L3522" t="str">
        <f>IF(ISBLANK(alkoholfrei!$A112),"",alkoholfrei!J112)</f>
        <v/>
      </c>
      <c r="M3522" s="64">
        <f t="shared" si="359"/>
        <v>0</v>
      </c>
    </row>
    <row r="3523" spans="1:13" x14ac:dyDescent="0.25">
      <c r="A3523" t="str">
        <f t="shared" si="362"/>
        <v/>
      </c>
      <c r="B3523">
        <f t="shared" si="361"/>
        <v>0</v>
      </c>
      <c r="C3523" t="str">
        <f>IF(ISBLANK(alkoholfrei!$A113),"",alkoholfrei!A113)</f>
        <v/>
      </c>
      <c r="D3523" t="str">
        <f>IF(ISBLANK(alkoholfrei!$A113),"",alkoholfrei!B113)</f>
        <v/>
      </c>
      <c r="E3523" t="str">
        <f>IF(ISBLANK(alkoholfrei!$A113),"",alkoholfrei!C113)</f>
        <v/>
      </c>
      <c r="F3523" t="str">
        <f>IF(ISBLANK(alkoholfrei!$A113),"",alkoholfrei!D113)</f>
        <v/>
      </c>
      <c r="G3523" t="str">
        <f>IF(ISBLANK(alkoholfrei!$A113),"",alkoholfrei!E113)</f>
        <v/>
      </c>
      <c r="H3523" t="str">
        <f>IF(ISBLANK(alkoholfrei!$A113),"",alkoholfrei!F113)</f>
        <v/>
      </c>
      <c r="I3523" t="str">
        <f>IF(ISBLANK(alkoholfrei!$A113),"",alkoholfrei!G113)</f>
        <v/>
      </c>
      <c r="J3523" t="str">
        <f>IF(ISBLANK(alkoholfrei!$A113),"",alkoholfrei!H113)</f>
        <v/>
      </c>
      <c r="K3523" t="str">
        <f>IF(ISBLANK(alkoholfrei!$A113),"",alkoholfrei!I113)</f>
        <v/>
      </c>
      <c r="L3523" t="str">
        <f>IF(ISBLANK(alkoholfrei!$A113),"",alkoholfrei!J113)</f>
        <v/>
      </c>
      <c r="M3523" s="64">
        <f t="shared" si="359"/>
        <v>0</v>
      </c>
    </row>
    <row r="3524" spans="1:13" x14ac:dyDescent="0.25">
      <c r="A3524" t="str">
        <f t="shared" si="362"/>
        <v/>
      </c>
      <c r="B3524">
        <f t="shared" si="361"/>
        <v>0</v>
      </c>
      <c r="C3524" t="str">
        <f>IF(ISBLANK(alkoholfrei!$A114),"",alkoholfrei!A114)</f>
        <v/>
      </c>
      <c r="D3524" t="str">
        <f>IF(ISBLANK(alkoholfrei!$A114),"",alkoholfrei!B114)</f>
        <v/>
      </c>
      <c r="E3524" t="str">
        <f>IF(ISBLANK(alkoholfrei!$A114),"",alkoholfrei!C114)</f>
        <v/>
      </c>
      <c r="F3524" t="str">
        <f>IF(ISBLANK(alkoholfrei!$A114),"",alkoholfrei!D114)</f>
        <v/>
      </c>
      <c r="G3524" t="str">
        <f>IF(ISBLANK(alkoholfrei!$A114),"",alkoholfrei!E114)</f>
        <v/>
      </c>
      <c r="H3524" t="str">
        <f>IF(ISBLANK(alkoholfrei!$A114),"",alkoholfrei!F114)</f>
        <v/>
      </c>
      <c r="I3524" t="str">
        <f>IF(ISBLANK(alkoholfrei!$A114),"",alkoholfrei!G114)</f>
        <v/>
      </c>
      <c r="J3524" t="str">
        <f>IF(ISBLANK(alkoholfrei!$A114),"",alkoholfrei!H114)</f>
        <v/>
      </c>
      <c r="K3524" t="str">
        <f>IF(ISBLANK(alkoholfrei!$A114),"",alkoholfrei!I114)</f>
        <v/>
      </c>
      <c r="L3524" t="str">
        <f>IF(ISBLANK(alkoholfrei!$A114),"",alkoholfrei!J114)</f>
        <v/>
      </c>
      <c r="M3524" s="64">
        <f t="shared" si="359"/>
        <v>0</v>
      </c>
    </row>
    <row r="3525" spans="1:13" x14ac:dyDescent="0.25">
      <c r="A3525" t="str">
        <f t="shared" si="362"/>
        <v/>
      </c>
      <c r="B3525">
        <f t="shared" si="361"/>
        <v>0</v>
      </c>
      <c r="C3525" t="str">
        <f>IF(ISBLANK(alkoholfrei!$A115),"",alkoholfrei!A115)</f>
        <v/>
      </c>
      <c r="D3525" t="str">
        <f>IF(ISBLANK(alkoholfrei!$A115),"",alkoholfrei!B115)</f>
        <v/>
      </c>
      <c r="E3525" t="str">
        <f>IF(ISBLANK(alkoholfrei!$A115),"",alkoholfrei!C115)</f>
        <v/>
      </c>
      <c r="F3525" t="str">
        <f>IF(ISBLANK(alkoholfrei!$A115),"",alkoholfrei!D115)</f>
        <v/>
      </c>
      <c r="G3525" t="str">
        <f>IF(ISBLANK(alkoholfrei!$A115),"",alkoholfrei!E115)</f>
        <v/>
      </c>
      <c r="H3525" t="str">
        <f>IF(ISBLANK(alkoholfrei!$A115),"",alkoholfrei!F115)</f>
        <v/>
      </c>
      <c r="I3525" t="str">
        <f>IF(ISBLANK(alkoholfrei!$A115),"",alkoholfrei!G115)</f>
        <v/>
      </c>
      <c r="J3525" t="str">
        <f>IF(ISBLANK(alkoholfrei!$A115),"",alkoholfrei!H115)</f>
        <v/>
      </c>
      <c r="K3525" t="str">
        <f>IF(ISBLANK(alkoholfrei!$A115),"",alkoholfrei!I115)</f>
        <v/>
      </c>
      <c r="L3525" t="str">
        <f>IF(ISBLANK(alkoholfrei!$A115),"",alkoholfrei!J115)</f>
        <v/>
      </c>
      <c r="M3525" s="64">
        <f t="shared" si="359"/>
        <v>0</v>
      </c>
    </row>
    <row r="3526" spans="1:13" x14ac:dyDescent="0.25">
      <c r="A3526" t="str">
        <f t="shared" si="362"/>
        <v/>
      </c>
      <c r="B3526">
        <f t="shared" si="361"/>
        <v>0</v>
      </c>
      <c r="C3526" t="str">
        <f>IF(ISBLANK(alkoholfrei!$A116),"",alkoholfrei!A116)</f>
        <v/>
      </c>
      <c r="D3526" t="str">
        <f>IF(ISBLANK(alkoholfrei!$A116),"",alkoholfrei!B116)</f>
        <v/>
      </c>
      <c r="E3526" t="str">
        <f>IF(ISBLANK(alkoholfrei!$A116),"",alkoholfrei!C116)</f>
        <v/>
      </c>
      <c r="F3526" t="str">
        <f>IF(ISBLANK(alkoholfrei!$A116),"",alkoholfrei!D116)</f>
        <v/>
      </c>
      <c r="G3526" t="str">
        <f>IF(ISBLANK(alkoholfrei!$A116),"",alkoholfrei!E116)</f>
        <v/>
      </c>
      <c r="H3526" t="str">
        <f>IF(ISBLANK(alkoholfrei!$A116),"",alkoholfrei!F116)</f>
        <v/>
      </c>
      <c r="I3526" t="str">
        <f>IF(ISBLANK(alkoholfrei!$A116),"",alkoholfrei!G116)</f>
        <v/>
      </c>
      <c r="J3526" t="str">
        <f>IF(ISBLANK(alkoholfrei!$A116),"",alkoholfrei!H116)</f>
        <v/>
      </c>
      <c r="K3526" t="str">
        <f>IF(ISBLANK(alkoholfrei!$A116),"",alkoholfrei!I116)</f>
        <v/>
      </c>
      <c r="L3526" t="str">
        <f>IF(ISBLANK(alkoholfrei!$A116),"",alkoholfrei!J116)</f>
        <v/>
      </c>
      <c r="M3526" s="64">
        <f t="shared" si="359"/>
        <v>0</v>
      </c>
    </row>
    <row r="3527" spans="1:13" x14ac:dyDescent="0.25">
      <c r="A3527" t="str">
        <f t="shared" si="362"/>
        <v/>
      </c>
      <c r="B3527">
        <f t="shared" si="361"/>
        <v>0</v>
      </c>
      <c r="C3527" t="str">
        <f>IF(ISBLANK(alkoholfrei!$A117),"",alkoholfrei!A117)</f>
        <v/>
      </c>
      <c r="D3527" t="str">
        <f>IF(ISBLANK(alkoholfrei!$A117),"",alkoholfrei!B117)</f>
        <v/>
      </c>
      <c r="E3527" t="str">
        <f>IF(ISBLANK(alkoholfrei!$A117),"",alkoholfrei!C117)</f>
        <v/>
      </c>
      <c r="F3527" t="str">
        <f>IF(ISBLANK(alkoholfrei!$A117),"",alkoholfrei!D117)</f>
        <v/>
      </c>
      <c r="G3527" t="str">
        <f>IF(ISBLANK(alkoholfrei!$A117),"",alkoholfrei!E117)</f>
        <v/>
      </c>
      <c r="H3527" t="str">
        <f>IF(ISBLANK(alkoholfrei!$A117),"",alkoholfrei!F117)</f>
        <v/>
      </c>
      <c r="I3527" t="str">
        <f>IF(ISBLANK(alkoholfrei!$A117),"",alkoholfrei!G117)</f>
        <v/>
      </c>
      <c r="J3527" t="str">
        <f>IF(ISBLANK(alkoholfrei!$A117),"",alkoholfrei!H117)</f>
        <v/>
      </c>
      <c r="K3527" t="str">
        <f>IF(ISBLANK(alkoholfrei!$A117),"",alkoholfrei!I117)</f>
        <v/>
      </c>
      <c r="L3527" t="str">
        <f>IF(ISBLANK(alkoholfrei!$A117),"",alkoholfrei!J117)</f>
        <v/>
      </c>
      <c r="M3527" s="64">
        <f t="shared" si="359"/>
        <v>0</v>
      </c>
    </row>
    <row r="3528" spans="1:13" x14ac:dyDescent="0.25">
      <c r="A3528" t="str">
        <f t="shared" si="362"/>
        <v/>
      </c>
      <c r="B3528">
        <f t="shared" si="361"/>
        <v>0</v>
      </c>
      <c r="C3528" t="str">
        <f>IF(ISBLANK(alkoholfrei!$A118),"",alkoholfrei!A118)</f>
        <v/>
      </c>
      <c r="D3528" t="str">
        <f>IF(ISBLANK(alkoholfrei!$A118),"",alkoholfrei!B118)</f>
        <v/>
      </c>
      <c r="E3528" t="str">
        <f>IF(ISBLANK(alkoholfrei!$A118),"",alkoholfrei!C118)</f>
        <v/>
      </c>
      <c r="F3528" t="str">
        <f>IF(ISBLANK(alkoholfrei!$A118),"",alkoholfrei!D118)</f>
        <v/>
      </c>
      <c r="G3528" t="str">
        <f>IF(ISBLANK(alkoholfrei!$A118),"",alkoholfrei!E118)</f>
        <v/>
      </c>
      <c r="H3528" t="str">
        <f>IF(ISBLANK(alkoholfrei!$A118),"",alkoholfrei!F118)</f>
        <v/>
      </c>
      <c r="I3528" t="str">
        <f>IF(ISBLANK(alkoholfrei!$A118),"",alkoholfrei!G118)</f>
        <v/>
      </c>
      <c r="J3528" t="str">
        <f>IF(ISBLANK(alkoholfrei!$A118),"",alkoholfrei!H118)</f>
        <v/>
      </c>
      <c r="K3528" t="str">
        <f>IF(ISBLANK(alkoholfrei!$A118),"",alkoholfrei!I118)</f>
        <v/>
      </c>
      <c r="L3528" t="str">
        <f>IF(ISBLANK(alkoholfrei!$A118),"",alkoholfrei!J118)</f>
        <v/>
      </c>
      <c r="M3528" s="64">
        <f t="shared" si="359"/>
        <v>0</v>
      </c>
    </row>
    <row r="3529" spans="1:13" x14ac:dyDescent="0.25">
      <c r="A3529" t="str">
        <f t="shared" si="362"/>
        <v/>
      </c>
      <c r="B3529">
        <f t="shared" si="361"/>
        <v>0</v>
      </c>
      <c r="C3529" t="str">
        <f>IF(ISBLANK(alkoholfrei!$A119),"",alkoholfrei!A119)</f>
        <v/>
      </c>
      <c r="D3529" t="str">
        <f>IF(ISBLANK(alkoholfrei!$A119),"",alkoholfrei!B119)</f>
        <v/>
      </c>
      <c r="E3529" t="str">
        <f>IF(ISBLANK(alkoholfrei!$A119),"",alkoholfrei!C119)</f>
        <v/>
      </c>
      <c r="F3529" t="str">
        <f>IF(ISBLANK(alkoholfrei!$A119),"",alkoholfrei!D119)</f>
        <v/>
      </c>
      <c r="G3529" t="str">
        <f>IF(ISBLANK(alkoholfrei!$A119),"",alkoholfrei!E119)</f>
        <v/>
      </c>
      <c r="H3529" t="str">
        <f>IF(ISBLANK(alkoholfrei!$A119),"",alkoholfrei!F119)</f>
        <v/>
      </c>
      <c r="I3529" t="str">
        <f>IF(ISBLANK(alkoholfrei!$A119),"",alkoholfrei!G119)</f>
        <v/>
      </c>
      <c r="J3529" t="str">
        <f>IF(ISBLANK(alkoholfrei!$A119),"",alkoholfrei!H119)</f>
        <v/>
      </c>
      <c r="K3529" t="str">
        <f>IF(ISBLANK(alkoholfrei!$A119),"",alkoholfrei!I119)</f>
        <v/>
      </c>
      <c r="L3529" t="str">
        <f>IF(ISBLANK(alkoholfrei!$A119),"",alkoholfrei!J119)</f>
        <v/>
      </c>
      <c r="M3529" s="64">
        <f t="shared" si="359"/>
        <v>0</v>
      </c>
    </row>
    <row r="3530" spans="1:13" x14ac:dyDescent="0.25">
      <c r="A3530" t="str">
        <f t="shared" si="362"/>
        <v/>
      </c>
      <c r="B3530">
        <f t="shared" si="361"/>
        <v>0</v>
      </c>
      <c r="C3530" t="str">
        <f>IF(ISBLANK(alkoholfrei!$A120),"",alkoholfrei!A120)</f>
        <v/>
      </c>
      <c r="D3530" t="str">
        <f>IF(ISBLANK(alkoholfrei!$A120),"",alkoholfrei!B120)</f>
        <v/>
      </c>
      <c r="E3530" t="str">
        <f>IF(ISBLANK(alkoholfrei!$A120),"",alkoholfrei!C120)</f>
        <v/>
      </c>
      <c r="F3530" t="str">
        <f>IF(ISBLANK(alkoholfrei!$A120),"",alkoholfrei!D120)</f>
        <v/>
      </c>
      <c r="G3530" t="str">
        <f>IF(ISBLANK(alkoholfrei!$A120),"",alkoholfrei!E120)</f>
        <v/>
      </c>
      <c r="H3530" t="str">
        <f>IF(ISBLANK(alkoholfrei!$A120),"",alkoholfrei!F120)</f>
        <v/>
      </c>
      <c r="I3530" t="str">
        <f>IF(ISBLANK(alkoholfrei!$A120),"",alkoholfrei!G120)</f>
        <v/>
      </c>
      <c r="J3530" t="str">
        <f>IF(ISBLANK(alkoholfrei!$A120),"",alkoholfrei!H120)</f>
        <v/>
      </c>
      <c r="K3530" t="str">
        <f>IF(ISBLANK(alkoholfrei!$A120),"",alkoholfrei!I120)</f>
        <v/>
      </c>
      <c r="L3530" t="str">
        <f>IF(ISBLANK(alkoholfrei!$A120),"",alkoholfrei!J120)</f>
        <v/>
      </c>
      <c r="M3530" s="64">
        <f t="shared" si="359"/>
        <v>0</v>
      </c>
    </row>
    <row r="3531" spans="1:13" x14ac:dyDescent="0.25">
      <c r="A3531" t="str">
        <f t="shared" si="362"/>
        <v/>
      </c>
      <c r="B3531">
        <f t="shared" si="361"/>
        <v>0</v>
      </c>
      <c r="C3531" t="str">
        <f>IF(ISBLANK(alkoholfrei!$A121),"",alkoholfrei!A121)</f>
        <v/>
      </c>
      <c r="D3531" t="str">
        <f>IF(ISBLANK(alkoholfrei!$A121),"",alkoholfrei!B121)</f>
        <v/>
      </c>
      <c r="E3531" t="str">
        <f>IF(ISBLANK(alkoholfrei!$A121),"",alkoholfrei!C121)</f>
        <v/>
      </c>
      <c r="F3531" t="str">
        <f>IF(ISBLANK(alkoholfrei!$A121),"",alkoholfrei!D121)</f>
        <v/>
      </c>
      <c r="G3531" t="str">
        <f>IF(ISBLANK(alkoholfrei!$A121),"",alkoholfrei!E121)</f>
        <v/>
      </c>
      <c r="H3531" t="str">
        <f>IF(ISBLANK(alkoholfrei!$A121),"",alkoholfrei!F121)</f>
        <v/>
      </c>
      <c r="I3531" t="str">
        <f>IF(ISBLANK(alkoholfrei!$A121),"",alkoholfrei!G121)</f>
        <v/>
      </c>
      <c r="J3531" t="str">
        <f>IF(ISBLANK(alkoholfrei!$A121),"",alkoholfrei!H121)</f>
        <v/>
      </c>
      <c r="K3531" t="str">
        <f>IF(ISBLANK(alkoholfrei!$A121),"",alkoholfrei!I121)</f>
        <v/>
      </c>
      <c r="L3531" t="str">
        <f>IF(ISBLANK(alkoholfrei!$A121),"",alkoholfrei!J121)</f>
        <v/>
      </c>
      <c r="M3531" s="64">
        <f t="shared" si="359"/>
        <v>0</v>
      </c>
    </row>
    <row r="3532" spans="1:13" x14ac:dyDescent="0.25">
      <c r="A3532" t="str">
        <f t="shared" si="362"/>
        <v/>
      </c>
      <c r="B3532">
        <f t="shared" si="361"/>
        <v>0</v>
      </c>
      <c r="C3532" t="str">
        <f>IF(ISBLANK(alkoholfrei!$A122),"",alkoholfrei!A122)</f>
        <v/>
      </c>
      <c r="D3532" t="str">
        <f>IF(ISBLANK(alkoholfrei!$A122),"",alkoholfrei!B122)</f>
        <v/>
      </c>
      <c r="E3532" t="str">
        <f>IF(ISBLANK(alkoholfrei!$A122),"",alkoholfrei!C122)</f>
        <v/>
      </c>
      <c r="F3532" t="str">
        <f>IF(ISBLANK(alkoholfrei!$A122),"",alkoholfrei!D122)</f>
        <v/>
      </c>
      <c r="G3532" t="str">
        <f>IF(ISBLANK(alkoholfrei!$A122),"",alkoholfrei!E122)</f>
        <v/>
      </c>
      <c r="H3532" t="str">
        <f>IF(ISBLANK(alkoholfrei!$A122),"",alkoholfrei!F122)</f>
        <v/>
      </c>
      <c r="I3532" t="str">
        <f>IF(ISBLANK(alkoholfrei!$A122),"",alkoholfrei!G122)</f>
        <v/>
      </c>
      <c r="J3532" t="str">
        <f>IF(ISBLANK(alkoholfrei!$A122),"",alkoholfrei!H122)</f>
        <v/>
      </c>
      <c r="K3532" t="str">
        <f>IF(ISBLANK(alkoholfrei!$A122),"",alkoholfrei!I122)</f>
        <v/>
      </c>
      <c r="L3532" t="str">
        <f>IF(ISBLANK(alkoholfrei!$A122),"",alkoholfrei!J122)</f>
        <v/>
      </c>
      <c r="M3532" s="64">
        <f t="shared" si="359"/>
        <v>0</v>
      </c>
    </row>
    <row r="3533" spans="1:13" x14ac:dyDescent="0.25">
      <c r="A3533" t="str">
        <f t="shared" si="362"/>
        <v/>
      </c>
      <c r="B3533">
        <f t="shared" si="361"/>
        <v>0</v>
      </c>
      <c r="C3533" t="str">
        <f>IF(ISBLANK(alkoholfrei!$A123),"",alkoholfrei!A123)</f>
        <v/>
      </c>
      <c r="D3533" t="str">
        <f>IF(ISBLANK(alkoholfrei!$A123),"",alkoholfrei!B123)</f>
        <v/>
      </c>
      <c r="E3533" t="str">
        <f>IF(ISBLANK(alkoholfrei!$A123),"",alkoholfrei!C123)</f>
        <v/>
      </c>
      <c r="F3533" t="str">
        <f>IF(ISBLANK(alkoholfrei!$A123),"",alkoholfrei!D123)</f>
        <v/>
      </c>
      <c r="G3533" t="str">
        <f>IF(ISBLANK(alkoholfrei!$A123),"",alkoholfrei!E123)</f>
        <v/>
      </c>
      <c r="H3533" t="str">
        <f>IF(ISBLANK(alkoholfrei!$A123),"",alkoholfrei!F123)</f>
        <v/>
      </c>
      <c r="I3533" t="str">
        <f>IF(ISBLANK(alkoholfrei!$A123),"",alkoholfrei!G123)</f>
        <v/>
      </c>
      <c r="J3533" t="str">
        <f>IF(ISBLANK(alkoholfrei!$A123),"",alkoholfrei!H123)</f>
        <v/>
      </c>
      <c r="K3533" t="str">
        <f>IF(ISBLANK(alkoholfrei!$A123),"",alkoholfrei!I123)</f>
        <v/>
      </c>
      <c r="L3533" t="str">
        <f>IF(ISBLANK(alkoholfrei!$A123),"",alkoholfrei!J123)</f>
        <v/>
      </c>
      <c r="M3533" s="64">
        <f t="shared" si="359"/>
        <v>0</v>
      </c>
    </row>
    <row r="3534" spans="1:13" x14ac:dyDescent="0.25">
      <c r="A3534" t="str">
        <f t="shared" si="362"/>
        <v/>
      </c>
      <c r="B3534">
        <f t="shared" si="361"/>
        <v>0</v>
      </c>
      <c r="C3534" t="str">
        <f>IF(ISBLANK(alkoholfrei!$A124),"",alkoholfrei!A124)</f>
        <v/>
      </c>
      <c r="D3534" t="str">
        <f>IF(ISBLANK(alkoholfrei!$A124),"",alkoholfrei!B124)</f>
        <v/>
      </c>
      <c r="E3534" t="str">
        <f>IF(ISBLANK(alkoholfrei!$A124),"",alkoholfrei!C124)</f>
        <v/>
      </c>
      <c r="F3534" t="str">
        <f>IF(ISBLANK(alkoholfrei!$A124),"",alkoholfrei!D124)</f>
        <v/>
      </c>
      <c r="G3534" t="str">
        <f>IF(ISBLANK(alkoholfrei!$A124),"",alkoholfrei!E124)</f>
        <v/>
      </c>
      <c r="H3534" t="str">
        <f>IF(ISBLANK(alkoholfrei!$A124),"",alkoholfrei!F124)</f>
        <v/>
      </c>
      <c r="I3534" t="str">
        <f>IF(ISBLANK(alkoholfrei!$A124),"",alkoholfrei!G124)</f>
        <v/>
      </c>
      <c r="J3534" t="str">
        <f>IF(ISBLANK(alkoholfrei!$A124),"",alkoholfrei!H124)</f>
        <v/>
      </c>
      <c r="K3534" t="str">
        <f>IF(ISBLANK(alkoholfrei!$A124),"",alkoholfrei!I124)</f>
        <v/>
      </c>
      <c r="L3534" t="str">
        <f>IF(ISBLANK(alkoholfrei!$A124),"",alkoholfrei!J124)</f>
        <v/>
      </c>
      <c r="M3534" s="64">
        <f t="shared" si="359"/>
        <v>0</v>
      </c>
    </row>
    <row r="3535" spans="1:13" x14ac:dyDescent="0.25">
      <c r="A3535" t="str">
        <f t="shared" si="362"/>
        <v/>
      </c>
      <c r="B3535">
        <f t="shared" si="361"/>
        <v>0</v>
      </c>
      <c r="C3535" t="str">
        <f>IF(ISBLANK(alkoholfrei!$A125),"",alkoholfrei!A125)</f>
        <v/>
      </c>
      <c r="D3535" t="str">
        <f>IF(ISBLANK(alkoholfrei!$A125),"",alkoholfrei!B125)</f>
        <v/>
      </c>
      <c r="E3535" t="str">
        <f>IF(ISBLANK(alkoholfrei!$A125),"",alkoholfrei!C125)</f>
        <v/>
      </c>
      <c r="F3535" t="str">
        <f>IF(ISBLANK(alkoholfrei!$A125),"",alkoholfrei!D125)</f>
        <v/>
      </c>
      <c r="G3535" t="str">
        <f>IF(ISBLANK(alkoholfrei!$A125),"",alkoholfrei!E125)</f>
        <v/>
      </c>
      <c r="H3535" t="str">
        <f>IF(ISBLANK(alkoholfrei!$A125),"",alkoholfrei!F125)</f>
        <v/>
      </c>
      <c r="I3535" t="str">
        <f>IF(ISBLANK(alkoholfrei!$A125),"",alkoholfrei!G125)</f>
        <v/>
      </c>
      <c r="J3535" t="str">
        <f>IF(ISBLANK(alkoholfrei!$A125),"",alkoholfrei!H125)</f>
        <v/>
      </c>
      <c r="K3535" t="str">
        <f>IF(ISBLANK(alkoholfrei!$A125),"",alkoholfrei!I125)</f>
        <v/>
      </c>
      <c r="L3535" t="str">
        <f>IF(ISBLANK(alkoholfrei!$A125),"",alkoholfrei!J125)</f>
        <v/>
      </c>
      <c r="M3535" s="64">
        <f t="shared" si="359"/>
        <v>0</v>
      </c>
    </row>
    <row r="3536" spans="1:13" x14ac:dyDescent="0.25">
      <c r="A3536" t="str">
        <f t="shared" si="362"/>
        <v/>
      </c>
      <c r="B3536">
        <f t="shared" si="361"/>
        <v>0</v>
      </c>
      <c r="C3536" t="str">
        <f>IF(ISBLANK(alkoholfrei!$A126),"",alkoholfrei!A126)</f>
        <v/>
      </c>
      <c r="D3536" t="str">
        <f>IF(ISBLANK(alkoholfrei!$A126),"",alkoholfrei!B126)</f>
        <v/>
      </c>
      <c r="E3536" t="str">
        <f>IF(ISBLANK(alkoholfrei!$A126),"",alkoholfrei!C126)</f>
        <v/>
      </c>
      <c r="F3536" t="str">
        <f>IF(ISBLANK(alkoholfrei!$A126),"",alkoholfrei!D126)</f>
        <v/>
      </c>
      <c r="G3536" t="str">
        <f>IF(ISBLANK(alkoholfrei!$A126),"",alkoholfrei!E126)</f>
        <v/>
      </c>
      <c r="H3536" t="str">
        <f>IF(ISBLANK(alkoholfrei!$A126),"",alkoholfrei!F126)</f>
        <v/>
      </c>
      <c r="I3536" t="str">
        <f>IF(ISBLANK(alkoholfrei!$A126),"",alkoholfrei!G126)</f>
        <v/>
      </c>
      <c r="J3536" t="str">
        <f>IF(ISBLANK(alkoholfrei!$A126),"",alkoholfrei!H126)</f>
        <v/>
      </c>
      <c r="K3536" t="str">
        <f>IF(ISBLANK(alkoholfrei!$A126),"",alkoholfrei!I126)</f>
        <v/>
      </c>
      <c r="L3536" t="str">
        <f>IF(ISBLANK(alkoholfrei!$A126),"",alkoholfrei!J126)</f>
        <v/>
      </c>
      <c r="M3536" s="64">
        <f t="shared" si="359"/>
        <v>0</v>
      </c>
    </row>
    <row r="3537" spans="1:13" x14ac:dyDescent="0.25">
      <c r="A3537" t="str">
        <f t="shared" si="362"/>
        <v/>
      </c>
      <c r="B3537">
        <f t="shared" si="361"/>
        <v>0</v>
      </c>
      <c r="C3537" t="str">
        <f>IF(ISBLANK(alkoholfrei!$A127),"",alkoholfrei!A127)</f>
        <v/>
      </c>
      <c r="D3537" t="str">
        <f>IF(ISBLANK(alkoholfrei!$A127),"",alkoholfrei!B127)</f>
        <v/>
      </c>
      <c r="E3537" t="str">
        <f>IF(ISBLANK(alkoholfrei!$A127),"",alkoholfrei!C127)</f>
        <v/>
      </c>
      <c r="F3537" t="str">
        <f>IF(ISBLANK(alkoholfrei!$A127),"",alkoholfrei!D127)</f>
        <v/>
      </c>
      <c r="G3537" t="str">
        <f>IF(ISBLANK(alkoholfrei!$A127),"",alkoholfrei!E127)</f>
        <v/>
      </c>
      <c r="H3537" t="str">
        <f>IF(ISBLANK(alkoholfrei!$A127),"",alkoholfrei!F127)</f>
        <v/>
      </c>
      <c r="I3537" t="str">
        <f>IF(ISBLANK(alkoholfrei!$A127),"",alkoholfrei!G127)</f>
        <v/>
      </c>
      <c r="J3537" t="str">
        <f>IF(ISBLANK(alkoholfrei!$A127),"",alkoholfrei!H127)</f>
        <v/>
      </c>
      <c r="K3537" t="str">
        <f>IF(ISBLANK(alkoholfrei!$A127),"",alkoholfrei!I127)</f>
        <v/>
      </c>
      <c r="L3537" t="str">
        <f>IF(ISBLANK(alkoholfrei!$A127),"",alkoholfrei!J127)</f>
        <v/>
      </c>
      <c r="M3537" s="64">
        <f t="shared" si="359"/>
        <v>0</v>
      </c>
    </row>
    <row r="3538" spans="1:13" x14ac:dyDescent="0.25">
      <c r="A3538" t="str">
        <f t="shared" si="362"/>
        <v/>
      </c>
      <c r="B3538">
        <f t="shared" si="361"/>
        <v>0</v>
      </c>
      <c r="C3538" t="str">
        <f>IF(ISBLANK(alkoholfrei!$A128),"",alkoholfrei!A128)</f>
        <v/>
      </c>
      <c r="D3538" t="str">
        <f>IF(ISBLANK(alkoholfrei!$A128),"",alkoholfrei!B128)</f>
        <v/>
      </c>
      <c r="E3538" t="str">
        <f>IF(ISBLANK(alkoholfrei!$A128),"",alkoholfrei!C128)</f>
        <v/>
      </c>
      <c r="F3538" t="str">
        <f>IF(ISBLANK(alkoholfrei!$A128),"",alkoholfrei!D128)</f>
        <v/>
      </c>
      <c r="G3538" t="str">
        <f>IF(ISBLANK(alkoholfrei!$A128),"",alkoholfrei!E128)</f>
        <v/>
      </c>
      <c r="H3538" t="str">
        <f>IF(ISBLANK(alkoholfrei!$A128),"",alkoholfrei!F128)</f>
        <v/>
      </c>
      <c r="I3538" t="str">
        <f>IF(ISBLANK(alkoholfrei!$A128),"",alkoholfrei!G128)</f>
        <v/>
      </c>
      <c r="J3538" t="str">
        <f>IF(ISBLANK(alkoholfrei!$A128),"",alkoholfrei!H128)</f>
        <v/>
      </c>
      <c r="K3538" t="str">
        <f>IF(ISBLANK(alkoholfrei!$A128),"",alkoholfrei!I128)</f>
        <v/>
      </c>
      <c r="L3538" t="str">
        <f>IF(ISBLANK(alkoholfrei!$A128),"",alkoholfrei!J128)</f>
        <v/>
      </c>
      <c r="M3538" s="64">
        <f t="shared" si="359"/>
        <v>0</v>
      </c>
    </row>
    <row r="3539" spans="1:13" x14ac:dyDescent="0.25">
      <c r="A3539" t="str">
        <f t="shared" si="362"/>
        <v/>
      </c>
      <c r="B3539">
        <f t="shared" si="361"/>
        <v>0</v>
      </c>
      <c r="C3539" t="str">
        <f>IF(ISBLANK(alkoholfrei!$A129),"",alkoholfrei!A129)</f>
        <v/>
      </c>
      <c r="D3539" t="str">
        <f>IF(ISBLANK(alkoholfrei!$A129),"",alkoholfrei!B129)</f>
        <v/>
      </c>
      <c r="E3539" t="str">
        <f>IF(ISBLANK(alkoholfrei!$A129),"",alkoholfrei!C129)</f>
        <v/>
      </c>
      <c r="F3539" t="str">
        <f>IF(ISBLANK(alkoholfrei!$A129),"",alkoholfrei!D129)</f>
        <v/>
      </c>
      <c r="G3539" t="str">
        <f>IF(ISBLANK(alkoholfrei!$A129),"",alkoholfrei!E129)</f>
        <v/>
      </c>
      <c r="H3539" t="str">
        <f>IF(ISBLANK(alkoholfrei!$A129),"",alkoholfrei!F129)</f>
        <v/>
      </c>
      <c r="I3539" t="str">
        <f>IF(ISBLANK(alkoholfrei!$A129),"",alkoholfrei!G129)</f>
        <v/>
      </c>
      <c r="J3539" t="str">
        <f>IF(ISBLANK(alkoholfrei!$A129),"",alkoholfrei!H129)</f>
        <v/>
      </c>
      <c r="K3539" t="str">
        <f>IF(ISBLANK(alkoholfrei!$A129),"",alkoholfrei!I129)</f>
        <v/>
      </c>
      <c r="L3539" t="str">
        <f>IF(ISBLANK(alkoholfrei!$A129),"",alkoholfrei!J129)</f>
        <v/>
      </c>
      <c r="M3539" s="64">
        <f t="shared" si="359"/>
        <v>0</v>
      </c>
    </row>
    <row r="3540" spans="1:13" x14ac:dyDescent="0.25">
      <c r="A3540" t="str">
        <f t="shared" si="362"/>
        <v/>
      </c>
      <c r="B3540">
        <f t="shared" si="361"/>
        <v>0</v>
      </c>
      <c r="C3540" t="str">
        <f>IF(ISBLANK(alkoholfrei!$A130),"",alkoholfrei!A130)</f>
        <v/>
      </c>
      <c r="D3540" t="str">
        <f>IF(ISBLANK(alkoholfrei!$A130),"",alkoholfrei!B130)</f>
        <v/>
      </c>
      <c r="E3540" t="str">
        <f>IF(ISBLANK(alkoholfrei!$A130),"",alkoholfrei!C130)</f>
        <v/>
      </c>
      <c r="F3540" t="str">
        <f>IF(ISBLANK(alkoholfrei!$A130),"",alkoholfrei!D130)</f>
        <v/>
      </c>
      <c r="G3540" t="str">
        <f>IF(ISBLANK(alkoholfrei!$A130),"",alkoholfrei!E130)</f>
        <v/>
      </c>
      <c r="H3540" t="str">
        <f>IF(ISBLANK(alkoholfrei!$A130),"",alkoholfrei!F130)</f>
        <v/>
      </c>
      <c r="I3540" t="str">
        <f>IF(ISBLANK(alkoholfrei!$A130),"",alkoholfrei!G130)</f>
        <v/>
      </c>
      <c r="J3540" t="str">
        <f>IF(ISBLANK(alkoholfrei!$A130),"",alkoholfrei!H130)</f>
        <v/>
      </c>
      <c r="K3540" t="str">
        <f>IF(ISBLANK(alkoholfrei!$A130),"",alkoholfrei!I130)</f>
        <v/>
      </c>
      <c r="L3540" t="str">
        <f>IF(ISBLANK(alkoholfrei!$A130),"",alkoholfrei!J130)</f>
        <v/>
      </c>
      <c r="M3540" s="64">
        <f t="shared" si="359"/>
        <v>0</v>
      </c>
    </row>
    <row r="3541" spans="1:13" x14ac:dyDescent="0.25">
      <c r="A3541" t="str">
        <f t="shared" si="362"/>
        <v/>
      </c>
      <c r="B3541">
        <f t="shared" si="361"/>
        <v>0</v>
      </c>
      <c r="C3541" t="str">
        <f>IF(ISBLANK(alkoholfrei!$A131),"",alkoholfrei!A131)</f>
        <v/>
      </c>
      <c r="D3541" t="str">
        <f>IF(ISBLANK(alkoholfrei!$A131),"",alkoholfrei!B131)</f>
        <v/>
      </c>
      <c r="E3541" t="str">
        <f>IF(ISBLANK(alkoholfrei!$A131),"",alkoholfrei!C131)</f>
        <v/>
      </c>
      <c r="F3541" t="str">
        <f>IF(ISBLANK(alkoholfrei!$A131),"",alkoholfrei!D131)</f>
        <v/>
      </c>
      <c r="G3541" t="str">
        <f>IF(ISBLANK(alkoholfrei!$A131),"",alkoholfrei!E131)</f>
        <v/>
      </c>
      <c r="H3541" t="str">
        <f>IF(ISBLANK(alkoholfrei!$A131),"",alkoholfrei!F131)</f>
        <v/>
      </c>
      <c r="I3541" t="str">
        <f>IF(ISBLANK(alkoholfrei!$A131),"",alkoholfrei!G131)</f>
        <v/>
      </c>
      <c r="J3541" t="str">
        <f>IF(ISBLANK(alkoholfrei!$A131),"",alkoholfrei!H131)</f>
        <v/>
      </c>
      <c r="K3541" t="str">
        <f>IF(ISBLANK(alkoholfrei!$A131),"",alkoholfrei!I131)</f>
        <v/>
      </c>
      <c r="L3541" t="str">
        <f>IF(ISBLANK(alkoholfrei!$A131),"",alkoholfrei!J131)</f>
        <v/>
      </c>
      <c r="M3541" s="64">
        <f t="shared" si="359"/>
        <v>0</v>
      </c>
    </row>
    <row r="3542" spans="1:13" x14ac:dyDescent="0.25">
      <c r="A3542" t="str">
        <f t="shared" si="362"/>
        <v/>
      </c>
      <c r="B3542">
        <f t="shared" si="361"/>
        <v>0</v>
      </c>
      <c r="C3542" t="str">
        <f>IF(ISBLANK(alkoholfrei!$A132),"",alkoholfrei!A132)</f>
        <v/>
      </c>
      <c r="D3542" t="str">
        <f>IF(ISBLANK(alkoholfrei!$A132),"",alkoholfrei!B132)</f>
        <v/>
      </c>
      <c r="E3542" t="str">
        <f>IF(ISBLANK(alkoholfrei!$A132),"",alkoholfrei!C132)</f>
        <v/>
      </c>
      <c r="F3542" t="str">
        <f>IF(ISBLANK(alkoholfrei!$A132),"",alkoholfrei!D132)</f>
        <v/>
      </c>
      <c r="G3542" t="str">
        <f>IF(ISBLANK(alkoholfrei!$A132),"",alkoholfrei!E132)</f>
        <v/>
      </c>
      <c r="H3542" t="str">
        <f>IF(ISBLANK(alkoholfrei!$A132),"",alkoholfrei!F132)</f>
        <v/>
      </c>
      <c r="I3542" t="str">
        <f>IF(ISBLANK(alkoholfrei!$A132),"",alkoholfrei!G132)</f>
        <v/>
      </c>
      <c r="J3542" t="str">
        <f>IF(ISBLANK(alkoholfrei!$A132),"",alkoholfrei!H132)</f>
        <v/>
      </c>
      <c r="K3542" t="str">
        <f>IF(ISBLANK(alkoholfrei!$A132),"",alkoholfrei!I132)</f>
        <v/>
      </c>
      <c r="L3542" t="str">
        <f>IF(ISBLANK(alkoholfrei!$A132),"",alkoholfrei!J132)</f>
        <v/>
      </c>
      <c r="M3542" s="64">
        <f t="shared" si="359"/>
        <v>0</v>
      </c>
    </row>
    <row r="3543" spans="1:13" x14ac:dyDescent="0.25">
      <c r="A3543" t="str">
        <f t="shared" si="362"/>
        <v/>
      </c>
      <c r="B3543">
        <f t="shared" si="361"/>
        <v>0</v>
      </c>
      <c r="C3543" t="str">
        <f>IF(ISBLANK(alkoholfrei!$A133),"",alkoholfrei!A133)</f>
        <v/>
      </c>
      <c r="D3543" t="str">
        <f>IF(ISBLANK(alkoholfrei!$A133),"",alkoholfrei!B133)</f>
        <v/>
      </c>
      <c r="E3543" t="str">
        <f>IF(ISBLANK(alkoholfrei!$A133),"",alkoholfrei!C133)</f>
        <v/>
      </c>
      <c r="F3543" t="str">
        <f>IF(ISBLANK(alkoholfrei!$A133),"",alkoholfrei!D133)</f>
        <v/>
      </c>
      <c r="G3543" t="str">
        <f>IF(ISBLANK(alkoholfrei!$A133),"",alkoholfrei!E133)</f>
        <v/>
      </c>
      <c r="H3543" t="str">
        <f>IF(ISBLANK(alkoholfrei!$A133),"",alkoholfrei!F133)</f>
        <v/>
      </c>
      <c r="I3543" t="str">
        <f>IF(ISBLANK(alkoholfrei!$A133),"",alkoholfrei!G133)</f>
        <v/>
      </c>
      <c r="J3543" t="str">
        <f>IF(ISBLANK(alkoholfrei!$A133),"",alkoholfrei!H133)</f>
        <v/>
      </c>
      <c r="K3543" t="str">
        <f>IF(ISBLANK(alkoholfrei!$A133),"",alkoholfrei!I133)</f>
        <v/>
      </c>
      <c r="L3543" t="str">
        <f>IF(ISBLANK(alkoholfrei!$A133),"",alkoholfrei!J133)</f>
        <v/>
      </c>
      <c r="M3543" s="64">
        <f t="shared" si="359"/>
        <v>0</v>
      </c>
    </row>
    <row r="3544" spans="1:13" x14ac:dyDescent="0.25">
      <c r="A3544" t="str">
        <f t="shared" si="362"/>
        <v/>
      </c>
      <c r="B3544">
        <f t="shared" si="361"/>
        <v>0</v>
      </c>
      <c r="C3544" t="str">
        <f>IF(ISBLANK(alkoholfrei!$A134),"",alkoholfrei!A134)</f>
        <v/>
      </c>
      <c r="D3544" t="str">
        <f>IF(ISBLANK(alkoholfrei!$A134),"",alkoholfrei!B134)</f>
        <v/>
      </c>
      <c r="E3544" t="str">
        <f>IF(ISBLANK(alkoholfrei!$A134),"",alkoholfrei!C134)</f>
        <v/>
      </c>
      <c r="F3544" t="str">
        <f>IF(ISBLANK(alkoholfrei!$A134),"",alkoholfrei!D134)</f>
        <v/>
      </c>
      <c r="G3544" t="str">
        <f>IF(ISBLANK(alkoholfrei!$A134),"",alkoholfrei!E134)</f>
        <v/>
      </c>
      <c r="H3544" t="str">
        <f>IF(ISBLANK(alkoholfrei!$A134),"",alkoholfrei!F134)</f>
        <v/>
      </c>
      <c r="I3544" t="str">
        <f>IF(ISBLANK(alkoholfrei!$A134),"",alkoholfrei!G134)</f>
        <v/>
      </c>
      <c r="J3544" t="str">
        <f>IF(ISBLANK(alkoholfrei!$A134),"",alkoholfrei!H134)</f>
        <v/>
      </c>
      <c r="K3544" t="str">
        <f>IF(ISBLANK(alkoholfrei!$A134),"",alkoholfrei!I134)</f>
        <v/>
      </c>
      <c r="L3544" t="str">
        <f>IF(ISBLANK(alkoholfrei!$A134),"",alkoholfrei!J134)</f>
        <v/>
      </c>
      <c r="M3544" s="64">
        <f t="shared" si="359"/>
        <v>0</v>
      </c>
    </row>
    <row r="3545" spans="1:13" x14ac:dyDescent="0.25">
      <c r="A3545" t="str">
        <f t="shared" si="362"/>
        <v/>
      </c>
      <c r="B3545">
        <f t="shared" si="361"/>
        <v>0</v>
      </c>
      <c r="C3545" t="str">
        <f>IF(ISBLANK(alkoholfrei!$A135),"",alkoholfrei!A135)</f>
        <v/>
      </c>
      <c r="D3545" t="str">
        <f>IF(ISBLANK(alkoholfrei!$A135),"",alkoholfrei!B135)</f>
        <v/>
      </c>
      <c r="E3545" t="str">
        <f>IF(ISBLANK(alkoholfrei!$A135),"",alkoholfrei!C135)</f>
        <v/>
      </c>
      <c r="F3545" t="str">
        <f>IF(ISBLANK(alkoholfrei!$A135),"",alkoholfrei!D135)</f>
        <v/>
      </c>
      <c r="G3545" t="str">
        <f>IF(ISBLANK(alkoholfrei!$A135),"",alkoholfrei!E135)</f>
        <v/>
      </c>
      <c r="H3545" t="str">
        <f>IF(ISBLANK(alkoholfrei!$A135),"",alkoholfrei!F135)</f>
        <v/>
      </c>
      <c r="I3545" t="str">
        <f>IF(ISBLANK(alkoholfrei!$A135),"",alkoholfrei!G135)</f>
        <v/>
      </c>
      <c r="J3545" t="str">
        <f>IF(ISBLANK(alkoholfrei!$A135),"",alkoholfrei!H135)</f>
        <v/>
      </c>
      <c r="K3545" t="str">
        <f>IF(ISBLANK(alkoholfrei!$A135),"",alkoholfrei!I135)</f>
        <v/>
      </c>
      <c r="L3545" t="str">
        <f>IF(ISBLANK(alkoholfrei!$A135),"",alkoholfrei!J135)</f>
        <v/>
      </c>
      <c r="M3545" s="64">
        <f t="shared" si="359"/>
        <v>0</v>
      </c>
    </row>
    <row r="3546" spans="1:13" x14ac:dyDescent="0.25">
      <c r="A3546" t="str">
        <f t="shared" si="362"/>
        <v/>
      </c>
      <c r="B3546">
        <f t="shared" si="361"/>
        <v>0</v>
      </c>
      <c r="C3546" t="str">
        <f>IF(ISBLANK(alkoholfrei!$A136),"",alkoholfrei!A136)</f>
        <v/>
      </c>
      <c r="D3546" t="str">
        <f>IF(ISBLANK(alkoholfrei!$A136),"",alkoholfrei!B136)</f>
        <v/>
      </c>
      <c r="E3546" t="str">
        <f>IF(ISBLANK(alkoholfrei!$A136),"",alkoholfrei!C136)</f>
        <v/>
      </c>
      <c r="F3546" t="str">
        <f>IF(ISBLANK(alkoholfrei!$A136),"",alkoholfrei!D136)</f>
        <v/>
      </c>
      <c r="G3546" t="str">
        <f>IF(ISBLANK(alkoholfrei!$A136),"",alkoholfrei!E136)</f>
        <v/>
      </c>
      <c r="H3546" t="str">
        <f>IF(ISBLANK(alkoholfrei!$A136),"",alkoholfrei!F136)</f>
        <v/>
      </c>
      <c r="I3546" t="str">
        <f>IF(ISBLANK(alkoholfrei!$A136),"",alkoholfrei!G136)</f>
        <v/>
      </c>
      <c r="J3546" t="str">
        <f>IF(ISBLANK(alkoholfrei!$A136),"",alkoholfrei!H136)</f>
        <v/>
      </c>
      <c r="K3546" t="str">
        <f>IF(ISBLANK(alkoholfrei!$A136),"",alkoholfrei!I136)</f>
        <v/>
      </c>
      <c r="L3546" t="str">
        <f>IF(ISBLANK(alkoholfrei!$A136),"",alkoholfrei!J136)</f>
        <v/>
      </c>
      <c r="M3546" s="64">
        <f t="shared" si="359"/>
        <v>0</v>
      </c>
    </row>
    <row r="3547" spans="1:13" x14ac:dyDescent="0.25">
      <c r="A3547" t="str">
        <f t="shared" si="362"/>
        <v/>
      </c>
      <c r="B3547">
        <f t="shared" si="361"/>
        <v>0</v>
      </c>
      <c r="C3547" t="str">
        <f>IF(ISBLANK(alkoholfrei!$A137),"",alkoholfrei!A137)</f>
        <v/>
      </c>
      <c r="D3547" t="str">
        <f>IF(ISBLANK(alkoholfrei!$A137),"",alkoholfrei!B137)</f>
        <v/>
      </c>
      <c r="E3547" t="str">
        <f>IF(ISBLANK(alkoholfrei!$A137),"",alkoholfrei!C137)</f>
        <v/>
      </c>
      <c r="F3547" t="str">
        <f>IF(ISBLANK(alkoholfrei!$A137),"",alkoholfrei!D137)</f>
        <v/>
      </c>
      <c r="G3547" t="str">
        <f>IF(ISBLANK(alkoholfrei!$A137),"",alkoholfrei!E137)</f>
        <v/>
      </c>
      <c r="H3547" t="str">
        <f>IF(ISBLANK(alkoholfrei!$A137),"",alkoholfrei!F137)</f>
        <v/>
      </c>
      <c r="I3547" t="str">
        <f>IF(ISBLANK(alkoholfrei!$A137),"",alkoholfrei!G137)</f>
        <v/>
      </c>
      <c r="J3547" t="str">
        <f>IF(ISBLANK(alkoholfrei!$A137),"",alkoholfrei!H137)</f>
        <v/>
      </c>
      <c r="K3547" t="str">
        <f>IF(ISBLANK(alkoholfrei!$A137),"",alkoholfrei!I137)</f>
        <v/>
      </c>
      <c r="L3547" t="str">
        <f>IF(ISBLANK(alkoholfrei!$A137),"",alkoholfrei!J137)</f>
        <v/>
      </c>
      <c r="M3547" s="64">
        <f t="shared" si="359"/>
        <v>0</v>
      </c>
    </row>
    <row r="3548" spans="1:13" x14ac:dyDescent="0.25">
      <c r="A3548" t="str">
        <f t="shared" si="362"/>
        <v/>
      </c>
      <c r="B3548">
        <f t="shared" si="361"/>
        <v>0</v>
      </c>
      <c r="C3548" t="str">
        <f>IF(ISBLANK(alkoholfrei!$A138),"",alkoholfrei!A138)</f>
        <v/>
      </c>
      <c r="D3548" t="str">
        <f>IF(ISBLANK(alkoholfrei!$A138),"",alkoholfrei!B138)</f>
        <v/>
      </c>
      <c r="E3548" t="str">
        <f>IF(ISBLANK(alkoholfrei!$A138),"",alkoholfrei!C138)</f>
        <v/>
      </c>
      <c r="F3548" t="str">
        <f>IF(ISBLANK(alkoholfrei!$A138),"",alkoholfrei!D138)</f>
        <v/>
      </c>
      <c r="G3548" t="str">
        <f>IF(ISBLANK(alkoholfrei!$A138),"",alkoholfrei!E138)</f>
        <v/>
      </c>
      <c r="H3548" t="str">
        <f>IF(ISBLANK(alkoholfrei!$A138),"",alkoholfrei!F138)</f>
        <v/>
      </c>
      <c r="I3548" t="str">
        <f>IF(ISBLANK(alkoholfrei!$A138),"",alkoholfrei!G138)</f>
        <v/>
      </c>
      <c r="J3548" t="str">
        <f>IF(ISBLANK(alkoholfrei!$A138),"",alkoholfrei!H138)</f>
        <v/>
      </c>
      <c r="K3548" t="str">
        <f>IF(ISBLANK(alkoholfrei!$A138),"",alkoholfrei!I138)</f>
        <v/>
      </c>
      <c r="L3548" t="str">
        <f>IF(ISBLANK(alkoholfrei!$A138),"",alkoholfrei!J138)</f>
        <v/>
      </c>
      <c r="M3548" s="64">
        <f t="shared" ref="M3548:M3611" si="363">IF(D3548="",0,L3548-D3548)</f>
        <v>0</v>
      </c>
    </row>
    <row r="3549" spans="1:13" x14ac:dyDescent="0.25">
      <c r="A3549" s="41" t="str">
        <f t="shared" si="362"/>
        <v/>
      </c>
      <c r="B3549" s="41">
        <f t="shared" ref="B3549:B3612" si="364">IF(ISBLANK(C3549),"",LEN(C3549))</f>
        <v>0</v>
      </c>
      <c r="C3549" s="41" t="str">
        <f>IF(ISBLANK(alkoholfrei!$A139),"",alkoholfrei!A139)</f>
        <v/>
      </c>
      <c r="D3549" s="41" t="str">
        <f>IF(ISBLANK(alkoholfrei!$A139),"",alkoholfrei!B139)</f>
        <v/>
      </c>
      <c r="E3549" s="41" t="str">
        <f>IF(ISBLANK(alkoholfrei!$A139),"",alkoholfrei!C139)</f>
        <v/>
      </c>
      <c r="F3549" s="41" t="str">
        <f>IF(ISBLANK(alkoholfrei!$A139),"",alkoholfrei!D139)</f>
        <v/>
      </c>
      <c r="G3549" s="41" t="str">
        <f>IF(ISBLANK(alkoholfrei!$A139),"",alkoholfrei!E139)</f>
        <v/>
      </c>
      <c r="H3549" s="41" t="str">
        <f>IF(ISBLANK(alkoholfrei!$A139),"",alkoholfrei!F139)</f>
        <v/>
      </c>
      <c r="I3549" s="41" t="str">
        <f>IF(ISBLANK(alkoholfrei!$A139),"",alkoholfrei!G139)</f>
        <v/>
      </c>
      <c r="J3549" s="41" t="str">
        <f>IF(ISBLANK(alkoholfrei!$A139),"",alkoholfrei!H139)</f>
        <v/>
      </c>
      <c r="K3549" s="41" t="str">
        <f>IF(ISBLANK(alkoholfrei!$A139),"",alkoholfrei!I139)</f>
        <v/>
      </c>
      <c r="L3549" s="41" t="str">
        <f>IF(ISBLANK(alkoholfrei!$A139),"",alkoholfrei!J139)</f>
        <v/>
      </c>
      <c r="M3549" s="64">
        <f t="shared" si="363"/>
        <v>0</v>
      </c>
    </row>
    <row r="3550" spans="1:13" x14ac:dyDescent="0.25">
      <c r="A3550" t="str">
        <f t="shared" si="362"/>
        <v/>
      </c>
      <c r="B3550">
        <f t="shared" si="364"/>
        <v>0</v>
      </c>
      <c r="C3550" t="str">
        <f>IF(ISBLANK(brot!$A161),"",brot!A161)</f>
        <v/>
      </c>
      <c r="D3550" t="str">
        <f>IF(ISBLANK(brot!$A161),"",brot!B161)</f>
        <v/>
      </c>
      <c r="E3550" t="str">
        <f>IF(ISBLANK(brot!$A161),"",brot!C161)</f>
        <v/>
      </c>
      <c r="F3550" t="str">
        <f>IF(ISBLANK(brot!$A161),"",brot!D161)</f>
        <v/>
      </c>
      <c r="G3550" t="str">
        <f>IF(ISBLANK(brot!$A161),"",brot!E161)</f>
        <v/>
      </c>
      <c r="H3550" t="str">
        <f>IF(ISBLANK(brot!$A161),"",brot!F161)</f>
        <v/>
      </c>
      <c r="I3550" t="str">
        <f>IF(ISBLANK(brot!$A161),"",brot!G161)</f>
        <v/>
      </c>
      <c r="J3550" t="str">
        <f>IF(ISBLANK(brot!$A161),"",brot!H161)</f>
        <v/>
      </c>
      <c r="K3550" t="str">
        <f>IF(ISBLANK(brot!$A161),"",brot!I161)</f>
        <v/>
      </c>
      <c r="L3550" t="str">
        <f>IF(ISBLANK(brot!$A161),"",brot!J161)</f>
        <v/>
      </c>
      <c r="M3550" s="64">
        <f t="shared" si="363"/>
        <v>0</v>
      </c>
    </row>
    <row r="3551" spans="1:13" x14ac:dyDescent="0.25">
      <c r="A3551" t="str">
        <f t="shared" si="362"/>
        <v/>
      </c>
      <c r="B3551">
        <f t="shared" si="364"/>
        <v>0</v>
      </c>
      <c r="C3551" t="str">
        <f>IF(ISBLANK(brot!$A162),"",brot!A162)</f>
        <v/>
      </c>
      <c r="D3551" t="str">
        <f>IF(ISBLANK(brot!$A162),"",brot!B162)</f>
        <v/>
      </c>
      <c r="E3551" t="str">
        <f>IF(ISBLANK(brot!$A162),"",brot!C162)</f>
        <v/>
      </c>
      <c r="F3551" t="str">
        <f>IF(ISBLANK(brot!$A162),"",brot!D162)</f>
        <v/>
      </c>
      <c r="G3551" t="str">
        <f>IF(ISBLANK(brot!$A162),"",brot!E162)</f>
        <v/>
      </c>
      <c r="H3551" t="str">
        <f>IF(ISBLANK(brot!$A162),"",brot!F162)</f>
        <v/>
      </c>
      <c r="I3551" t="str">
        <f>IF(ISBLANK(brot!$A162),"",brot!G162)</f>
        <v/>
      </c>
      <c r="J3551" t="str">
        <f>IF(ISBLANK(brot!$A162),"",brot!H162)</f>
        <v/>
      </c>
      <c r="K3551" t="str">
        <f>IF(ISBLANK(brot!$A162),"",brot!I162)</f>
        <v/>
      </c>
      <c r="L3551" t="str">
        <f>IF(ISBLANK(brot!$A162),"",brot!J162)</f>
        <v/>
      </c>
      <c r="M3551" s="64">
        <f t="shared" si="363"/>
        <v>0</v>
      </c>
    </row>
    <row r="3552" spans="1:13" x14ac:dyDescent="0.25">
      <c r="A3552" t="str">
        <f t="shared" si="362"/>
        <v/>
      </c>
      <c r="B3552">
        <f t="shared" si="364"/>
        <v>0</v>
      </c>
      <c r="C3552" t="str">
        <f>IF(ISBLANK(brot!$A163),"",brot!A163)</f>
        <v/>
      </c>
      <c r="D3552" t="str">
        <f>IF(ISBLANK(brot!$A163),"",brot!B163)</f>
        <v/>
      </c>
      <c r="E3552" t="str">
        <f>IF(ISBLANK(brot!$A163),"",brot!C163)</f>
        <v/>
      </c>
      <c r="F3552" t="str">
        <f>IF(ISBLANK(brot!$A163),"",brot!D163)</f>
        <v/>
      </c>
      <c r="G3552" t="str">
        <f>IF(ISBLANK(brot!$A163),"",brot!E163)</f>
        <v/>
      </c>
      <c r="H3552" t="str">
        <f>IF(ISBLANK(brot!$A163),"",brot!F163)</f>
        <v/>
      </c>
      <c r="I3552" t="str">
        <f>IF(ISBLANK(brot!$A163),"",brot!G163)</f>
        <v/>
      </c>
      <c r="J3552" t="str">
        <f>IF(ISBLANK(brot!$A163),"",brot!H163)</f>
        <v/>
      </c>
      <c r="K3552" t="str">
        <f>IF(ISBLANK(brot!$A163),"",brot!I163)</f>
        <v/>
      </c>
      <c r="L3552" t="str">
        <f>IF(ISBLANK(brot!$A163),"",brot!J163)</f>
        <v/>
      </c>
      <c r="M3552" s="64">
        <f t="shared" si="363"/>
        <v>0</v>
      </c>
    </row>
    <row r="3553" spans="1:13" x14ac:dyDescent="0.25">
      <c r="A3553" t="str">
        <f t="shared" si="362"/>
        <v/>
      </c>
      <c r="B3553">
        <f t="shared" si="364"/>
        <v>0</v>
      </c>
      <c r="C3553" t="str">
        <f>IF(ISBLANK(brot!$A164),"",brot!A164)</f>
        <v/>
      </c>
      <c r="D3553" t="str">
        <f>IF(ISBLANK(brot!$A164),"",brot!B164)</f>
        <v/>
      </c>
      <c r="E3553" t="str">
        <f>IF(ISBLANK(brot!$A164),"",brot!C164)</f>
        <v/>
      </c>
      <c r="F3553" t="str">
        <f>IF(ISBLANK(brot!$A164),"",brot!D164)</f>
        <v/>
      </c>
      <c r="G3553" t="str">
        <f>IF(ISBLANK(brot!$A164),"",brot!E164)</f>
        <v/>
      </c>
      <c r="H3553" t="str">
        <f>IF(ISBLANK(brot!$A164),"",brot!F164)</f>
        <v/>
      </c>
      <c r="I3553" t="str">
        <f>IF(ISBLANK(brot!$A164),"",brot!G164)</f>
        <v/>
      </c>
      <c r="J3553" t="str">
        <f>IF(ISBLANK(brot!$A164),"",brot!H164)</f>
        <v/>
      </c>
      <c r="K3553" t="str">
        <f>IF(ISBLANK(brot!$A164),"",brot!I164)</f>
        <v/>
      </c>
      <c r="L3553" t="str">
        <f>IF(ISBLANK(brot!$A164),"",brot!J164)</f>
        <v/>
      </c>
      <c r="M3553" s="64">
        <f t="shared" si="363"/>
        <v>0</v>
      </c>
    </row>
    <row r="3554" spans="1:13" x14ac:dyDescent="0.25">
      <c r="A3554" t="str">
        <f t="shared" si="362"/>
        <v/>
      </c>
      <c r="B3554">
        <f t="shared" si="364"/>
        <v>0</v>
      </c>
      <c r="C3554" t="str">
        <f>IF(ISBLANK(brot!$A165),"",brot!A165)</f>
        <v/>
      </c>
      <c r="D3554" t="str">
        <f>IF(ISBLANK(brot!$A165),"",brot!B165)</f>
        <v/>
      </c>
      <c r="E3554" t="str">
        <f>IF(ISBLANK(brot!$A165),"",brot!C165)</f>
        <v/>
      </c>
      <c r="F3554" t="str">
        <f>IF(ISBLANK(brot!$A165),"",brot!D165)</f>
        <v/>
      </c>
      <c r="G3554" t="str">
        <f>IF(ISBLANK(brot!$A165),"",brot!E165)</f>
        <v/>
      </c>
      <c r="H3554" t="str">
        <f>IF(ISBLANK(brot!$A165),"",brot!F165)</f>
        <v/>
      </c>
      <c r="I3554" t="str">
        <f>IF(ISBLANK(brot!$A165),"",brot!G165)</f>
        <v/>
      </c>
      <c r="J3554" t="str">
        <f>IF(ISBLANK(brot!$A165),"",brot!H165)</f>
        <v/>
      </c>
      <c r="K3554" t="str">
        <f>IF(ISBLANK(brot!$A165),"",brot!I165)</f>
        <v/>
      </c>
      <c r="L3554" t="str">
        <f>IF(ISBLANK(brot!$A165),"",brot!J165)</f>
        <v/>
      </c>
      <c r="M3554" s="64">
        <f t="shared" si="363"/>
        <v>0</v>
      </c>
    </row>
    <row r="3555" spans="1:13" x14ac:dyDescent="0.25">
      <c r="A3555" t="str">
        <f t="shared" si="362"/>
        <v/>
      </c>
      <c r="B3555">
        <f t="shared" si="364"/>
        <v>0</v>
      </c>
      <c r="C3555" t="str">
        <f>IF(ISBLANK(brot!$A166),"",brot!A166)</f>
        <v/>
      </c>
      <c r="D3555" t="str">
        <f>IF(ISBLANK(brot!$A166),"",brot!B166)</f>
        <v/>
      </c>
      <c r="E3555" t="str">
        <f>IF(ISBLANK(brot!$A166),"",brot!C166)</f>
        <v/>
      </c>
      <c r="F3555" t="str">
        <f>IF(ISBLANK(brot!$A166),"",brot!D166)</f>
        <v/>
      </c>
      <c r="G3555" t="str">
        <f>IF(ISBLANK(brot!$A166),"",brot!E166)</f>
        <v/>
      </c>
      <c r="H3555" t="str">
        <f>IF(ISBLANK(brot!$A166),"",brot!F166)</f>
        <v/>
      </c>
      <c r="I3555" t="str">
        <f>IF(ISBLANK(brot!$A166),"",brot!G166)</f>
        <v/>
      </c>
      <c r="J3555" t="str">
        <f>IF(ISBLANK(brot!$A166),"",brot!H166)</f>
        <v/>
      </c>
      <c r="K3555" t="str">
        <f>IF(ISBLANK(brot!$A166),"",brot!I166)</f>
        <v/>
      </c>
      <c r="L3555" t="str">
        <f>IF(ISBLANK(brot!$A166),"",brot!J166)</f>
        <v/>
      </c>
      <c r="M3555" s="64">
        <f t="shared" si="363"/>
        <v>0</v>
      </c>
    </row>
    <row r="3556" spans="1:13" x14ac:dyDescent="0.25">
      <c r="A3556" t="str">
        <f t="shared" si="362"/>
        <v/>
      </c>
      <c r="B3556">
        <f t="shared" si="364"/>
        <v>0</v>
      </c>
      <c r="C3556" t="str">
        <f>IF(ISBLANK(brot!$A167),"",brot!A167)</f>
        <v/>
      </c>
      <c r="D3556" t="str">
        <f>IF(ISBLANK(brot!$A167),"",brot!B167)</f>
        <v/>
      </c>
      <c r="E3556" t="str">
        <f>IF(ISBLANK(brot!$A167),"",brot!C167)</f>
        <v/>
      </c>
      <c r="F3556" t="str">
        <f>IF(ISBLANK(brot!$A167),"",brot!D167)</f>
        <v/>
      </c>
      <c r="G3556" t="str">
        <f>IF(ISBLANK(brot!$A167),"",brot!E167)</f>
        <v/>
      </c>
      <c r="H3556" t="str">
        <f>IF(ISBLANK(brot!$A167),"",brot!F167)</f>
        <v/>
      </c>
      <c r="I3556" t="str">
        <f>IF(ISBLANK(brot!$A167),"",brot!G167)</f>
        <v/>
      </c>
      <c r="J3556" t="str">
        <f>IF(ISBLANK(brot!$A167),"",brot!H167)</f>
        <v/>
      </c>
      <c r="K3556" t="str">
        <f>IF(ISBLANK(brot!$A167),"",brot!I167)</f>
        <v/>
      </c>
      <c r="L3556" t="str">
        <f>IF(ISBLANK(brot!$A167),"",brot!J167)</f>
        <v/>
      </c>
      <c r="M3556" s="64">
        <f t="shared" si="363"/>
        <v>0</v>
      </c>
    </row>
    <row r="3557" spans="1:13" x14ac:dyDescent="0.25">
      <c r="A3557" t="str">
        <f t="shared" si="362"/>
        <v/>
      </c>
      <c r="B3557">
        <f t="shared" si="364"/>
        <v>0</v>
      </c>
      <c r="C3557" t="str">
        <f>IF(ISBLANK(brot!$A168),"",brot!A168)</f>
        <v/>
      </c>
      <c r="D3557" t="str">
        <f>IF(ISBLANK(brot!$A168),"",brot!B168)</f>
        <v/>
      </c>
      <c r="E3557" t="str">
        <f>IF(ISBLANK(brot!$A168),"",brot!C168)</f>
        <v/>
      </c>
      <c r="F3557" t="str">
        <f>IF(ISBLANK(brot!$A168),"",brot!D168)</f>
        <v/>
      </c>
      <c r="G3557" t="str">
        <f>IF(ISBLANK(brot!$A168),"",brot!E168)</f>
        <v/>
      </c>
      <c r="H3557" t="str">
        <f>IF(ISBLANK(brot!$A168),"",brot!F168)</f>
        <v/>
      </c>
      <c r="I3557" t="str">
        <f>IF(ISBLANK(brot!$A168),"",brot!G168)</f>
        <v/>
      </c>
      <c r="J3557" t="str">
        <f>IF(ISBLANK(brot!$A168),"",brot!H168)</f>
        <v/>
      </c>
      <c r="K3557" t="str">
        <f>IF(ISBLANK(brot!$A168),"",brot!I168)</f>
        <v/>
      </c>
      <c r="L3557" t="str">
        <f>IF(ISBLANK(brot!$A168),"",brot!J168)</f>
        <v/>
      </c>
      <c r="M3557" s="64">
        <f t="shared" si="363"/>
        <v>0</v>
      </c>
    </row>
    <row r="3558" spans="1:13" x14ac:dyDescent="0.25">
      <c r="A3558" t="str">
        <f t="shared" si="362"/>
        <v/>
      </c>
      <c r="B3558">
        <f t="shared" si="364"/>
        <v>0</v>
      </c>
      <c r="C3558" t="str">
        <f>IF(ISBLANK(brot!$A169),"",brot!A169)</f>
        <v/>
      </c>
      <c r="D3558" t="str">
        <f>IF(ISBLANK(brot!$A169),"",brot!B169)</f>
        <v/>
      </c>
      <c r="E3558" t="str">
        <f>IF(ISBLANK(brot!$A169),"",brot!C169)</f>
        <v/>
      </c>
      <c r="F3558" t="str">
        <f>IF(ISBLANK(brot!$A169),"",brot!D169)</f>
        <v/>
      </c>
      <c r="G3558" t="str">
        <f>IF(ISBLANK(brot!$A169),"",brot!E169)</f>
        <v/>
      </c>
      <c r="H3558" t="str">
        <f>IF(ISBLANK(brot!$A169),"",brot!F169)</f>
        <v/>
      </c>
      <c r="I3558" t="str">
        <f>IF(ISBLANK(brot!$A169),"",brot!G169)</f>
        <v/>
      </c>
      <c r="J3558" t="str">
        <f>IF(ISBLANK(brot!$A169),"",brot!H169)</f>
        <v/>
      </c>
      <c r="K3558" t="str">
        <f>IF(ISBLANK(brot!$A169),"",brot!I169)</f>
        <v/>
      </c>
      <c r="L3558" t="str">
        <f>IF(ISBLANK(brot!$A169),"",brot!J169)</f>
        <v/>
      </c>
      <c r="M3558" s="64">
        <f t="shared" si="363"/>
        <v>0</v>
      </c>
    </row>
    <row r="3559" spans="1:13" x14ac:dyDescent="0.25">
      <c r="A3559" t="str">
        <f t="shared" si="362"/>
        <v/>
      </c>
      <c r="B3559">
        <f t="shared" si="364"/>
        <v>0</v>
      </c>
      <c r="C3559" t="str">
        <f>IF(ISBLANK(brot!$A170),"",brot!A170)</f>
        <v/>
      </c>
      <c r="D3559" t="str">
        <f>IF(ISBLANK(brot!$A170),"",brot!B170)</f>
        <v/>
      </c>
      <c r="E3559" t="str">
        <f>IF(ISBLANK(brot!$A170),"",brot!C170)</f>
        <v/>
      </c>
      <c r="F3559" t="str">
        <f>IF(ISBLANK(brot!$A170),"",brot!D170)</f>
        <v/>
      </c>
      <c r="G3559" t="str">
        <f>IF(ISBLANK(brot!$A170),"",brot!E170)</f>
        <v/>
      </c>
      <c r="H3559" t="str">
        <f>IF(ISBLANK(brot!$A170),"",brot!F170)</f>
        <v/>
      </c>
      <c r="I3559" t="str">
        <f>IF(ISBLANK(brot!$A170),"",brot!G170)</f>
        <v/>
      </c>
      <c r="J3559" t="str">
        <f>IF(ISBLANK(brot!$A170),"",brot!H170)</f>
        <v/>
      </c>
      <c r="K3559" t="str">
        <f>IF(ISBLANK(brot!$A170),"",brot!I170)</f>
        <v/>
      </c>
      <c r="L3559" t="str">
        <f>IF(ISBLANK(brot!$A170),"",brot!J170)</f>
        <v/>
      </c>
      <c r="M3559" s="64">
        <f t="shared" si="363"/>
        <v>0</v>
      </c>
    </row>
    <row r="3560" spans="1:13" x14ac:dyDescent="0.25">
      <c r="A3560" t="str">
        <f t="shared" si="362"/>
        <v/>
      </c>
      <c r="B3560">
        <f t="shared" si="364"/>
        <v>0</v>
      </c>
      <c r="C3560" t="str">
        <f>IF(ISBLANK(brot!$A171),"",brot!A171)</f>
        <v/>
      </c>
      <c r="D3560" t="str">
        <f>IF(ISBLANK(brot!$A171),"",brot!B171)</f>
        <v/>
      </c>
      <c r="E3560" t="str">
        <f>IF(ISBLANK(brot!$A171),"",brot!C171)</f>
        <v/>
      </c>
      <c r="F3560" t="str">
        <f>IF(ISBLANK(brot!$A171),"",brot!D171)</f>
        <v/>
      </c>
      <c r="G3560" t="str">
        <f>IF(ISBLANK(brot!$A171),"",brot!E171)</f>
        <v/>
      </c>
      <c r="H3560" t="str">
        <f>IF(ISBLANK(brot!$A171),"",brot!F171)</f>
        <v/>
      </c>
      <c r="I3560" t="str">
        <f>IF(ISBLANK(brot!$A171),"",brot!G171)</f>
        <v/>
      </c>
      <c r="J3560" t="str">
        <f>IF(ISBLANK(brot!$A171),"",brot!H171)</f>
        <v/>
      </c>
      <c r="K3560" t="str">
        <f>IF(ISBLANK(brot!$A171),"",brot!I171)</f>
        <v/>
      </c>
      <c r="L3560" t="str">
        <f>IF(ISBLANK(brot!$A171),"",brot!J171)</f>
        <v/>
      </c>
      <c r="M3560" s="64">
        <f t="shared" si="363"/>
        <v>0</v>
      </c>
    </row>
    <row r="3561" spans="1:13" x14ac:dyDescent="0.25">
      <c r="A3561" t="str">
        <f t="shared" si="362"/>
        <v/>
      </c>
      <c r="B3561">
        <f t="shared" si="364"/>
        <v>0</v>
      </c>
      <c r="C3561" t="str">
        <f>IF(ISBLANK(brot!$A172),"",brot!A172)</f>
        <v/>
      </c>
      <c r="D3561" t="str">
        <f>IF(ISBLANK(brot!$A172),"",brot!B172)</f>
        <v/>
      </c>
      <c r="E3561" t="str">
        <f>IF(ISBLANK(brot!$A172),"",brot!C172)</f>
        <v/>
      </c>
      <c r="F3561" t="str">
        <f>IF(ISBLANK(brot!$A172),"",brot!D172)</f>
        <v/>
      </c>
      <c r="G3561" t="str">
        <f>IF(ISBLANK(brot!$A172),"",brot!E172)</f>
        <v/>
      </c>
      <c r="H3561" t="str">
        <f>IF(ISBLANK(brot!$A172),"",brot!F172)</f>
        <v/>
      </c>
      <c r="I3561" t="str">
        <f>IF(ISBLANK(brot!$A172),"",brot!G172)</f>
        <v/>
      </c>
      <c r="J3561" t="str">
        <f>IF(ISBLANK(brot!$A172),"",brot!H172)</f>
        <v/>
      </c>
      <c r="K3561" t="str">
        <f>IF(ISBLANK(brot!$A172),"",brot!I172)</f>
        <v/>
      </c>
      <c r="L3561" t="str">
        <f>IF(ISBLANK(brot!$A172),"",brot!J172)</f>
        <v/>
      </c>
      <c r="M3561" s="64">
        <f t="shared" si="363"/>
        <v>0</v>
      </c>
    </row>
    <row r="3562" spans="1:13" x14ac:dyDescent="0.25">
      <c r="A3562" t="str">
        <f t="shared" si="362"/>
        <v/>
      </c>
      <c r="B3562">
        <f t="shared" si="364"/>
        <v>0</v>
      </c>
      <c r="C3562" t="str">
        <f>IF(ISBLANK(brot!$A173),"",brot!A173)</f>
        <v/>
      </c>
      <c r="D3562" t="str">
        <f>IF(ISBLANK(brot!$A173),"",brot!B173)</f>
        <v/>
      </c>
      <c r="E3562" t="str">
        <f>IF(ISBLANK(brot!$A173),"",brot!C173)</f>
        <v/>
      </c>
      <c r="F3562" t="str">
        <f>IF(ISBLANK(brot!$A173),"",brot!D173)</f>
        <v/>
      </c>
      <c r="G3562" t="str">
        <f>IF(ISBLANK(brot!$A173),"",brot!E173)</f>
        <v/>
      </c>
      <c r="H3562" t="str">
        <f>IF(ISBLANK(brot!$A173),"",brot!F173)</f>
        <v/>
      </c>
      <c r="I3562" t="str">
        <f>IF(ISBLANK(brot!$A173),"",brot!G173)</f>
        <v/>
      </c>
      <c r="J3562" t="str">
        <f>IF(ISBLANK(brot!$A173),"",brot!H173)</f>
        <v/>
      </c>
      <c r="K3562" t="str">
        <f>IF(ISBLANK(brot!$A173),"",brot!I173)</f>
        <v/>
      </c>
      <c r="L3562" t="str">
        <f>IF(ISBLANK(brot!$A173),"",brot!J173)</f>
        <v/>
      </c>
      <c r="M3562" s="64">
        <f t="shared" si="363"/>
        <v>0</v>
      </c>
    </row>
    <row r="3563" spans="1:13" x14ac:dyDescent="0.25">
      <c r="A3563" t="str">
        <f t="shared" si="362"/>
        <v/>
      </c>
      <c r="B3563">
        <f t="shared" si="364"/>
        <v>0</v>
      </c>
      <c r="C3563" t="str">
        <f>IF(ISBLANK(brot!$A174),"",brot!A174)</f>
        <v/>
      </c>
      <c r="D3563" t="str">
        <f>IF(ISBLANK(brot!$A174),"",brot!B174)</f>
        <v/>
      </c>
      <c r="E3563" t="str">
        <f>IF(ISBLANK(brot!$A174),"",brot!C174)</f>
        <v/>
      </c>
      <c r="F3563" t="str">
        <f>IF(ISBLANK(brot!$A174),"",brot!D174)</f>
        <v/>
      </c>
      <c r="G3563" t="str">
        <f>IF(ISBLANK(brot!$A174),"",brot!E174)</f>
        <v/>
      </c>
      <c r="H3563" t="str">
        <f>IF(ISBLANK(brot!$A174),"",brot!F174)</f>
        <v/>
      </c>
      <c r="I3563" t="str">
        <f>IF(ISBLANK(brot!$A174),"",brot!G174)</f>
        <v/>
      </c>
      <c r="J3563" t="str">
        <f>IF(ISBLANK(brot!$A174),"",brot!H174)</f>
        <v/>
      </c>
      <c r="K3563" t="str">
        <f>IF(ISBLANK(brot!$A174),"",brot!I174)</f>
        <v/>
      </c>
      <c r="L3563" t="str">
        <f>IF(ISBLANK(brot!$A174),"",brot!J174)</f>
        <v/>
      </c>
      <c r="M3563" s="64">
        <f t="shared" si="363"/>
        <v>0</v>
      </c>
    </row>
    <row r="3564" spans="1:13" x14ac:dyDescent="0.25">
      <c r="A3564" t="str">
        <f t="shared" si="362"/>
        <v/>
      </c>
      <c r="B3564">
        <f t="shared" si="364"/>
        <v>0</v>
      </c>
      <c r="C3564" t="str">
        <f>IF(ISBLANK(brot!$A175),"",brot!A175)</f>
        <v/>
      </c>
      <c r="D3564" t="str">
        <f>IF(ISBLANK(brot!$A175),"",brot!B175)</f>
        <v/>
      </c>
      <c r="E3564" t="str">
        <f>IF(ISBLANK(brot!$A175),"",brot!C175)</f>
        <v/>
      </c>
      <c r="F3564" t="str">
        <f>IF(ISBLANK(brot!$A175),"",brot!D175)</f>
        <v/>
      </c>
      <c r="G3564" t="str">
        <f>IF(ISBLANK(brot!$A175),"",brot!E175)</f>
        <v/>
      </c>
      <c r="H3564" t="str">
        <f>IF(ISBLANK(brot!$A175),"",brot!F175)</f>
        <v/>
      </c>
      <c r="I3564" t="str">
        <f>IF(ISBLANK(brot!$A175),"",brot!G175)</f>
        <v/>
      </c>
      <c r="J3564" t="str">
        <f>IF(ISBLANK(brot!$A175),"",brot!H175)</f>
        <v/>
      </c>
      <c r="K3564" t="str">
        <f>IF(ISBLANK(brot!$A175),"",brot!I175)</f>
        <v/>
      </c>
      <c r="L3564" t="str">
        <f>IF(ISBLANK(brot!$A175),"",brot!J175)</f>
        <v/>
      </c>
      <c r="M3564" s="64">
        <f t="shared" si="363"/>
        <v>0</v>
      </c>
    </row>
    <row r="3565" spans="1:13" x14ac:dyDescent="0.25">
      <c r="A3565" t="str">
        <f t="shared" si="362"/>
        <v/>
      </c>
      <c r="B3565">
        <f t="shared" si="364"/>
        <v>0</v>
      </c>
      <c r="C3565" t="str">
        <f>IF(ISBLANK(brot!$A176),"",brot!A176)</f>
        <v/>
      </c>
      <c r="D3565" t="str">
        <f>IF(ISBLANK(brot!$A176),"",brot!B176)</f>
        <v/>
      </c>
      <c r="E3565" t="str">
        <f>IF(ISBLANK(brot!$A176),"",brot!C176)</f>
        <v/>
      </c>
      <c r="F3565" t="str">
        <f>IF(ISBLANK(brot!$A176),"",brot!D176)</f>
        <v/>
      </c>
      <c r="G3565" t="str">
        <f>IF(ISBLANK(brot!$A176),"",brot!E176)</f>
        <v/>
      </c>
      <c r="H3565" t="str">
        <f>IF(ISBLANK(brot!$A176),"",brot!F176)</f>
        <v/>
      </c>
      <c r="I3565" t="str">
        <f>IF(ISBLANK(brot!$A176),"",brot!G176)</f>
        <v/>
      </c>
      <c r="J3565" t="str">
        <f>IF(ISBLANK(brot!$A176),"",brot!H176)</f>
        <v/>
      </c>
      <c r="K3565" t="str">
        <f>IF(ISBLANK(brot!$A176),"",brot!I176)</f>
        <v/>
      </c>
      <c r="L3565" t="str">
        <f>IF(ISBLANK(brot!$A176),"",brot!J176)</f>
        <v/>
      </c>
      <c r="M3565" s="64">
        <f t="shared" si="363"/>
        <v>0</v>
      </c>
    </row>
    <row r="3566" spans="1:13" x14ac:dyDescent="0.25">
      <c r="A3566" t="str">
        <f t="shared" si="362"/>
        <v/>
      </c>
      <c r="B3566">
        <f t="shared" si="364"/>
        <v>0</v>
      </c>
      <c r="C3566" t="str">
        <f>IF(ISBLANK(brot!$A177),"",brot!A177)</f>
        <v/>
      </c>
      <c r="D3566" t="str">
        <f>IF(ISBLANK(brot!$A177),"",brot!B177)</f>
        <v/>
      </c>
      <c r="E3566" t="str">
        <f>IF(ISBLANK(brot!$A177),"",brot!C177)</f>
        <v/>
      </c>
      <c r="F3566" t="str">
        <f>IF(ISBLANK(brot!$A177),"",brot!D177)</f>
        <v/>
      </c>
      <c r="G3566" t="str">
        <f>IF(ISBLANK(brot!$A177),"",brot!E177)</f>
        <v/>
      </c>
      <c r="H3566" t="str">
        <f>IF(ISBLANK(brot!$A177),"",brot!F177)</f>
        <v/>
      </c>
      <c r="I3566" t="str">
        <f>IF(ISBLANK(brot!$A177),"",brot!G177)</f>
        <v/>
      </c>
      <c r="J3566" t="str">
        <f>IF(ISBLANK(brot!$A177),"",brot!H177)</f>
        <v/>
      </c>
      <c r="K3566" t="str">
        <f>IF(ISBLANK(brot!$A177),"",brot!I177)</f>
        <v/>
      </c>
      <c r="L3566" t="str">
        <f>IF(ISBLANK(brot!$A177),"",brot!J177)</f>
        <v/>
      </c>
      <c r="M3566" s="64">
        <f t="shared" si="363"/>
        <v>0</v>
      </c>
    </row>
    <row r="3567" spans="1:13" x14ac:dyDescent="0.25">
      <c r="A3567" t="str">
        <f t="shared" si="362"/>
        <v/>
      </c>
      <c r="B3567">
        <f t="shared" si="364"/>
        <v>0</v>
      </c>
      <c r="C3567" t="str">
        <f>IF(ISBLANK(brot!$A178),"",brot!A178)</f>
        <v/>
      </c>
      <c r="D3567" t="str">
        <f>IF(ISBLANK(brot!$A178),"",brot!B178)</f>
        <v/>
      </c>
      <c r="E3567" t="str">
        <f>IF(ISBLANK(brot!$A178),"",brot!C178)</f>
        <v/>
      </c>
      <c r="F3567" t="str">
        <f>IF(ISBLANK(brot!$A178),"",brot!D178)</f>
        <v/>
      </c>
      <c r="G3567" t="str">
        <f>IF(ISBLANK(brot!$A178),"",brot!E178)</f>
        <v/>
      </c>
      <c r="H3567" t="str">
        <f>IF(ISBLANK(brot!$A178),"",brot!F178)</f>
        <v/>
      </c>
      <c r="I3567" t="str">
        <f>IF(ISBLANK(brot!$A178),"",brot!G178)</f>
        <v/>
      </c>
      <c r="J3567" t="str">
        <f>IF(ISBLANK(brot!$A178),"",brot!H178)</f>
        <v/>
      </c>
      <c r="K3567" t="str">
        <f>IF(ISBLANK(brot!$A178),"",brot!I178)</f>
        <v/>
      </c>
      <c r="L3567" t="str">
        <f>IF(ISBLANK(brot!$A178),"",brot!J178)</f>
        <v/>
      </c>
      <c r="M3567" s="64">
        <f t="shared" si="363"/>
        <v>0</v>
      </c>
    </row>
    <row r="3568" spans="1:13" x14ac:dyDescent="0.25">
      <c r="A3568" t="str">
        <f t="shared" si="362"/>
        <v/>
      </c>
      <c r="B3568">
        <f t="shared" si="364"/>
        <v>0</v>
      </c>
      <c r="C3568" t="str">
        <f>IF(ISBLANK(brot!$A179),"",brot!A179)</f>
        <v/>
      </c>
      <c r="D3568" t="str">
        <f>IF(ISBLANK(brot!$A179),"",brot!B179)</f>
        <v/>
      </c>
      <c r="E3568" t="str">
        <f>IF(ISBLANK(brot!$A179),"",brot!C179)</f>
        <v/>
      </c>
      <c r="F3568" t="str">
        <f>IF(ISBLANK(brot!$A179),"",brot!D179)</f>
        <v/>
      </c>
      <c r="G3568" t="str">
        <f>IF(ISBLANK(brot!$A179),"",brot!E179)</f>
        <v/>
      </c>
      <c r="H3568" t="str">
        <f>IF(ISBLANK(brot!$A179),"",brot!F179)</f>
        <v/>
      </c>
      <c r="I3568" t="str">
        <f>IF(ISBLANK(brot!$A179),"",brot!G179)</f>
        <v/>
      </c>
      <c r="J3568" t="str">
        <f>IF(ISBLANK(brot!$A179),"",brot!H179)</f>
        <v/>
      </c>
      <c r="K3568" t="str">
        <f>IF(ISBLANK(brot!$A179),"",brot!I179)</f>
        <v/>
      </c>
      <c r="L3568" t="str">
        <f>IF(ISBLANK(brot!$A179),"",brot!J179)</f>
        <v/>
      </c>
      <c r="M3568" s="64">
        <f t="shared" si="363"/>
        <v>0</v>
      </c>
    </row>
    <row r="3569" spans="1:13" x14ac:dyDescent="0.25">
      <c r="A3569" t="str">
        <f t="shared" si="362"/>
        <v/>
      </c>
      <c r="B3569">
        <f t="shared" si="364"/>
        <v>0</v>
      </c>
      <c r="C3569" t="str">
        <f>IF(ISBLANK(brot!$A180),"",brot!A180)</f>
        <v/>
      </c>
      <c r="D3569" t="str">
        <f>IF(ISBLANK(brot!$A180),"",brot!B180)</f>
        <v/>
      </c>
      <c r="E3569" t="str">
        <f>IF(ISBLANK(brot!$A180),"",brot!C180)</f>
        <v/>
      </c>
      <c r="F3569" t="str">
        <f>IF(ISBLANK(brot!$A180),"",brot!D180)</f>
        <v/>
      </c>
      <c r="G3569" t="str">
        <f>IF(ISBLANK(brot!$A180),"",brot!E180)</f>
        <v/>
      </c>
      <c r="H3569" t="str">
        <f>IF(ISBLANK(brot!$A180),"",brot!F180)</f>
        <v/>
      </c>
      <c r="I3569" t="str">
        <f>IF(ISBLANK(brot!$A180),"",brot!G180)</f>
        <v/>
      </c>
      <c r="J3569" t="str">
        <f>IF(ISBLANK(brot!$A180),"",brot!H180)</f>
        <v/>
      </c>
      <c r="K3569" t="str">
        <f>IF(ISBLANK(brot!$A180),"",brot!I180)</f>
        <v/>
      </c>
      <c r="L3569" t="str">
        <f>IF(ISBLANK(brot!$A180),"",brot!J180)</f>
        <v/>
      </c>
      <c r="M3569" s="64">
        <f t="shared" si="363"/>
        <v>0</v>
      </c>
    </row>
    <row r="3570" spans="1:13" x14ac:dyDescent="0.25">
      <c r="A3570" t="str">
        <f t="shared" si="362"/>
        <v/>
      </c>
      <c r="B3570">
        <f t="shared" si="364"/>
        <v>0</v>
      </c>
      <c r="C3570" t="str">
        <f>IF(ISBLANK(brot!$A181),"",brot!A181)</f>
        <v/>
      </c>
      <c r="D3570" t="str">
        <f>IF(ISBLANK(brot!$A181),"",brot!B181)</f>
        <v/>
      </c>
      <c r="E3570" t="str">
        <f>IF(ISBLANK(brot!$A181),"",brot!C181)</f>
        <v/>
      </c>
      <c r="F3570" t="str">
        <f>IF(ISBLANK(brot!$A181),"",brot!D181)</f>
        <v/>
      </c>
      <c r="G3570" t="str">
        <f>IF(ISBLANK(brot!$A181),"",brot!E181)</f>
        <v/>
      </c>
      <c r="H3570" t="str">
        <f>IF(ISBLANK(brot!$A181),"",brot!F181)</f>
        <v/>
      </c>
      <c r="I3570" t="str">
        <f>IF(ISBLANK(brot!$A181),"",brot!G181)</f>
        <v/>
      </c>
      <c r="J3570" t="str">
        <f>IF(ISBLANK(brot!$A181),"",brot!H181)</f>
        <v/>
      </c>
      <c r="K3570" t="str">
        <f>IF(ISBLANK(brot!$A181),"",brot!I181)</f>
        <v/>
      </c>
      <c r="L3570" t="str">
        <f>IF(ISBLANK(brot!$A181),"",brot!J181)</f>
        <v/>
      </c>
      <c r="M3570" s="64">
        <f t="shared" si="363"/>
        <v>0</v>
      </c>
    </row>
    <row r="3571" spans="1:13" x14ac:dyDescent="0.25">
      <c r="A3571" t="str">
        <f t="shared" si="362"/>
        <v/>
      </c>
      <c r="B3571">
        <f t="shared" si="364"/>
        <v>0</v>
      </c>
      <c r="C3571" t="str">
        <f>IF(ISBLANK(brot!$A182),"",brot!A182)</f>
        <v/>
      </c>
      <c r="D3571" t="str">
        <f>IF(ISBLANK(brot!$A182),"",brot!B182)</f>
        <v/>
      </c>
      <c r="E3571" t="str">
        <f>IF(ISBLANK(brot!$A182),"",brot!C182)</f>
        <v/>
      </c>
      <c r="F3571" t="str">
        <f>IF(ISBLANK(brot!$A182),"",brot!D182)</f>
        <v/>
      </c>
      <c r="G3571" t="str">
        <f>IF(ISBLANK(brot!$A182),"",brot!E182)</f>
        <v/>
      </c>
      <c r="H3571" t="str">
        <f>IF(ISBLANK(brot!$A182),"",brot!F182)</f>
        <v/>
      </c>
      <c r="I3571" t="str">
        <f>IF(ISBLANK(brot!$A182),"",brot!G182)</f>
        <v/>
      </c>
      <c r="J3571" t="str">
        <f>IF(ISBLANK(brot!$A182),"",brot!H182)</f>
        <v/>
      </c>
      <c r="K3571" t="str">
        <f>IF(ISBLANK(brot!$A182),"",brot!I182)</f>
        <v/>
      </c>
      <c r="L3571" t="str">
        <f>IF(ISBLANK(brot!$A182),"",brot!J182)</f>
        <v/>
      </c>
      <c r="M3571" s="64">
        <f t="shared" si="363"/>
        <v>0</v>
      </c>
    </row>
    <row r="3572" spans="1:13" x14ac:dyDescent="0.25">
      <c r="A3572" t="str">
        <f t="shared" si="362"/>
        <v/>
      </c>
      <c r="B3572">
        <f t="shared" si="364"/>
        <v>0</v>
      </c>
      <c r="C3572" t="str">
        <f>IF(ISBLANK(brot!$A183),"",brot!A183)</f>
        <v/>
      </c>
      <c r="D3572" t="str">
        <f>IF(ISBLANK(brot!$A183),"",brot!B183)</f>
        <v/>
      </c>
      <c r="E3572" t="str">
        <f>IF(ISBLANK(brot!$A183),"",brot!C183)</f>
        <v/>
      </c>
      <c r="F3572" t="str">
        <f>IF(ISBLANK(brot!$A183),"",brot!D183)</f>
        <v/>
      </c>
      <c r="G3572" t="str">
        <f>IF(ISBLANK(brot!$A183),"",brot!E183)</f>
        <v/>
      </c>
      <c r="H3572" t="str">
        <f>IF(ISBLANK(brot!$A183),"",brot!F183)</f>
        <v/>
      </c>
      <c r="I3572" t="str">
        <f>IF(ISBLANK(brot!$A183),"",brot!G183)</f>
        <v/>
      </c>
      <c r="J3572" t="str">
        <f>IF(ISBLANK(brot!$A183),"",brot!H183)</f>
        <v/>
      </c>
      <c r="K3572" t="str">
        <f>IF(ISBLANK(brot!$A183),"",brot!I183)</f>
        <v/>
      </c>
      <c r="L3572" t="str">
        <f>IF(ISBLANK(brot!$A183),"",brot!J183)</f>
        <v/>
      </c>
      <c r="M3572" s="64">
        <f t="shared" si="363"/>
        <v>0</v>
      </c>
    </row>
    <row r="3573" spans="1:13" x14ac:dyDescent="0.25">
      <c r="A3573" t="str">
        <f t="shared" si="362"/>
        <v/>
      </c>
      <c r="B3573">
        <f t="shared" si="364"/>
        <v>0</v>
      </c>
      <c r="C3573" t="str">
        <f>IF(ISBLANK(brot!$A184),"",brot!A184)</f>
        <v/>
      </c>
      <c r="D3573" t="str">
        <f>IF(ISBLANK(brot!$A184),"",brot!B184)</f>
        <v/>
      </c>
      <c r="E3573" t="str">
        <f>IF(ISBLANK(brot!$A184),"",brot!C184)</f>
        <v/>
      </c>
      <c r="F3573" t="str">
        <f>IF(ISBLANK(brot!$A184),"",brot!D184)</f>
        <v/>
      </c>
      <c r="G3573" t="str">
        <f>IF(ISBLANK(brot!$A184),"",brot!E184)</f>
        <v/>
      </c>
      <c r="H3573" t="str">
        <f>IF(ISBLANK(brot!$A184),"",brot!F184)</f>
        <v/>
      </c>
      <c r="I3573" t="str">
        <f>IF(ISBLANK(brot!$A184),"",brot!G184)</f>
        <v/>
      </c>
      <c r="J3573" t="str">
        <f>IF(ISBLANK(brot!$A184),"",brot!H184)</f>
        <v/>
      </c>
      <c r="K3573" t="str">
        <f>IF(ISBLANK(brot!$A184),"",brot!I184)</f>
        <v/>
      </c>
      <c r="L3573" t="str">
        <f>IF(ISBLANK(brot!$A184),"",brot!J184)</f>
        <v/>
      </c>
      <c r="M3573" s="64">
        <f t="shared" si="363"/>
        <v>0</v>
      </c>
    </row>
    <row r="3574" spans="1:13" x14ac:dyDescent="0.25">
      <c r="A3574" t="str">
        <f t="shared" si="362"/>
        <v/>
      </c>
      <c r="B3574">
        <f t="shared" si="364"/>
        <v>0</v>
      </c>
      <c r="C3574" t="str">
        <f>IF(ISBLANK(brot!$A185),"",brot!A185)</f>
        <v/>
      </c>
      <c r="D3574" t="str">
        <f>IF(ISBLANK(brot!$A185),"",brot!B185)</f>
        <v/>
      </c>
      <c r="E3574" t="str">
        <f>IF(ISBLANK(brot!$A185),"",brot!C185)</f>
        <v/>
      </c>
      <c r="F3574" t="str">
        <f>IF(ISBLANK(brot!$A185),"",brot!D185)</f>
        <v/>
      </c>
      <c r="G3574" t="str">
        <f>IF(ISBLANK(brot!$A185),"",brot!E185)</f>
        <v/>
      </c>
      <c r="H3574" t="str">
        <f>IF(ISBLANK(brot!$A185),"",brot!F185)</f>
        <v/>
      </c>
      <c r="I3574" t="str">
        <f>IF(ISBLANK(brot!$A185),"",brot!G185)</f>
        <v/>
      </c>
      <c r="J3574" t="str">
        <f>IF(ISBLANK(brot!$A185),"",brot!H185)</f>
        <v/>
      </c>
      <c r="K3574" t="str">
        <f>IF(ISBLANK(brot!$A185),"",brot!I185)</f>
        <v/>
      </c>
      <c r="L3574" t="str">
        <f>IF(ISBLANK(brot!$A185),"",brot!J185)</f>
        <v/>
      </c>
      <c r="M3574" s="64">
        <f t="shared" si="363"/>
        <v>0</v>
      </c>
    </row>
    <row r="3575" spans="1:13" x14ac:dyDescent="0.25">
      <c r="A3575" t="str">
        <f t="shared" ref="A3575:A3638" si="365">MID(C3575,1,$B$1)</f>
        <v/>
      </c>
      <c r="B3575">
        <f t="shared" si="364"/>
        <v>0</v>
      </c>
      <c r="C3575" t="str">
        <f>IF(ISBLANK(brot!$A186),"",brot!A186)</f>
        <v/>
      </c>
      <c r="D3575" t="str">
        <f>IF(ISBLANK(brot!$A186),"",brot!B186)</f>
        <v/>
      </c>
      <c r="E3575" t="str">
        <f>IF(ISBLANK(brot!$A186),"",brot!C186)</f>
        <v/>
      </c>
      <c r="F3575" t="str">
        <f>IF(ISBLANK(brot!$A186),"",brot!D186)</f>
        <v/>
      </c>
      <c r="G3575" t="str">
        <f>IF(ISBLANK(brot!$A186),"",brot!E186)</f>
        <v/>
      </c>
      <c r="H3575" t="str">
        <f>IF(ISBLANK(brot!$A186),"",brot!F186)</f>
        <v/>
      </c>
      <c r="I3575" t="str">
        <f>IF(ISBLANK(brot!$A186),"",brot!G186)</f>
        <v/>
      </c>
      <c r="J3575" t="str">
        <f>IF(ISBLANK(brot!$A186),"",brot!H186)</f>
        <v/>
      </c>
      <c r="K3575" t="str">
        <f>IF(ISBLANK(brot!$A186),"",brot!I186)</f>
        <v/>
      </c>
      <c r="L3575" t="str">
        <f>IF(ISBLANK(brot!$A186),"",brot!J186)</f>
        <v/>
      </c>
      <c r="M3575" s="64">
        <f t="shared" si="363"/>
        <v>0</v>
      </c>
    </row>
    <row r="3576" spans="1:13" x14ac:dyDescent="0.25">
      <c r="A3576" t="str">
        <f t="shared" si="365"/>
        <v/>
      </c>
      <c r="B3576">
        <f t="shared" si="364"/>
        <v>0</v>
      </c>
      <c r="C3576" t="str">
        <f>IF(ISBLANK(brot!$A187),"",brot!A187)</f>
        <v/>
      </c>
      <c r="D3576" t="str">
        <f>IF(ISBLANK(brot!$A187),"",brot!B187)</f>
        <v/>
      </c>
      <c r="E3576" t="str">
        <f>IF(ISBLANK(brot!$A187),"",brot!C187)</f>
        <v/>
      </c>
      <c r="F3576" t="str">
        <f>IF(ISBLANK(brot!$A187),"",brot!D187)</f>
        <v/>
      </c>
      <c r="G3576" t="str">
        <f>IF(ISBLANK(brot!$A187),"",brot!E187)</f>
        <v/>
      </c>
      <c r="H3576" t="str">
        <f>IF(ISBLANK(brot!$A187),"",brot!F187)</f>
        <v/>
      </c>
      <c r="I3576" t="str">
        <f>IF(ISBLANK(brot!$A187),"",brot!G187)</f>
        <v/>
      </c>
      <c r="J3576" t="str">
        <f>IF(ISBLANK(brot!$A187),"",brot!H187)</f>
        <v/>
      </c>
      <c r="K3576" t="str">
        <f>IF(ISBLANK(brot!$A187),"",brot!I187)</f>
        <v/>
      </c>
      <c r="L3576" t="str">
        <f>IF(ISBLANK(brot!$A187),"",brot!J187)</f>
        <v/>
      </c>
      <c r="M3576" s="64">
        <f t="shared" si="363"/>
        <v>0</v>
      </c>
    </row>
    <row r="3577" spans="1:13" x14ac:dyDescent="0.25">
      <c r="A3577" t="str">
        <f t="shared" si="365"/>
        <v/>
      </c>
      <c r="B3577">
        <f t="shared" si="364"/>
        <v>0</v>
      </c>
      <c r="C3577" t="str">
        <f>IF(ISBLANK(brot!$A188),"",brot!A188)</f>
        <v/>
      </c>
      <c r="D3577" t="str">
        <f>IF(ISBLANK(brot!$A188),"",brot!B188)</f>
        <v/>
      </c>
      <c r="E3577" t="str">
        <f>IF(ISBLANK(brot!$A188),"",brot!C188)</f>
        <v/>
      </c>
      <c r="F3577" t="str">
        <f>IF(ISBLANK(brot!$A188),"",brot!D188)</f>
        <v/>
      </c>
      <c r="G3577" t="str">
        <f>IF(ISBLANK(brot!$A188),"",brot!E188)</f>
        <v/>
      </c>
      <c r="H3577" t="str">
        <f>IF(ISBLANK(brot!$A188),"",brot!F188)</f>
        <v/>
      </c>
      <c r="I3577" t="str">
        <f>IF(ISBLANK(brot!$A188),"",brot!G188)</f>
        <v/>
      </c>
      <c r="J3577" t="str">
        <f>IF(ISBLANK(brot!$A188),"",brot!H188)</f>
        <v/>
      </c>
      <c r="K3577" t="str">
        <f>IF(ISBLANK(brot!$A188),"",brot!I188)</f>
        <v/>
      </c>
      <c r="L3577" t="str">
        <f>IF(ISBLANK(brot!$A188),"",brot!J188)</f>
        <v/>
      </c>
      <c r="M3577" s="64">
        <f t="shared" si="363"/>
        <v>0</v>
      </c>
    </row>
    <row r="3578" spans="1:13" x14ac:dyDescent="0.25">
      <c r="A3578" t="str">
        <f t="shared" si="365"/>
        <v/>
      </c>
      <c r="B3578">
        <f t="shared" si="364"/>
        <v>0</v>
      </c>
      <c r="C3578" t="str">
        <f>IF(ISBLANK(brot!$A189),"",brot!A189)</f>
        <v/>
      </c>
      <c r="D3578" t="str">
        <f>IF(ISBLANK(brot!$A189),"",brot!B189)</f>
        <v/>
      </c>
      <c r="E3578" t="str">
        <f>IF(ISBLANK(brot!$A189),"",brot!C189)</f>
        <v/>
      </c>
      <c r="F3578" t="str">
        <f>IF(ISBLANK(brot!$A189),"",brot!D189)</f>
        <v/>
      </c>
      <c r="G3578" t="str">
        <f>IF(ISBLANK(brot!$A189),"",brot!E189)</f>
        <v/>
      </c>
      <c r="H3578" t="str">
        <f>IF(ISBLANK(brot!$A189),"",brot!F189)</f>
        <v/>
      </c>
      <c r="I3578" t="str">
        <f>IF(ISBLANK(brot!$A189),"",brot!G189)</f>
        <v/>
      </c>
      <c r="J3578" t="str">
        <f>IF(ISBLANK(brot!$A189),"",brot!H189)</f>
        <v/>
      </c>
      <c r="K3578" t="str">
        <f>IF(ISBLANK(brot!$A189),"",brot!I189)</f>
        <v/>
      </c>
      <c r="L3578" t="str">
        <f>IF(ISBLANK(brot!$A189),"",brot!J189)</f>
        <v/>
      </c>
      <c r="M3578" s="64">
        <f t="shared" si="363"/>
        <v>0</v>
      </c>
    </row>
    <row r="3579" spans="1:13" x14ac:dyDescent="0.25">
      <c r="A3579" s="41" t="str">
        <f t="shared" si="365"/>
        <v/>
      </c>
      <c r="B3579" s="41">
        <f t="shared" si="364"/>
        <v>0</v>
      </c>
      <c r="C3579" s="41" t="str">
        <f>IF(ISBLANK(brot!$A190),"",brot!A190)</f>
        <v/>
      </c>
      <c r="D3579" s="41" t="str">
        <f>IF(ISBLANK(brot!$A190),"",brot!B190)</f>
        <v/>
      </c>
      <c r="E3579" s="41" t="str">
        <f>IF(ISBLANK(brot!$A190),"",brot!C190)</f>
        <v/>
      </c>
      <c r="F3579" s="41" t="str">
        <f>IF(ISBLANK(brot!$A190),"",brot!D190)</f>
        <v/>
      </c>
      <c r="G3579" s="41" t="str">
        <f>IF(ISBLANK(brot!$A190),"",brot!E190)</f>
        <v/>
      </c>
      <c r="H3579" s="41" t="str">
        <f>IF(ISBLANK(brot!$A190),"",brot!F190)</f>
        <v/>
      </c>
      <c r="I3579" s="41" t="str">
        <f>IF(ISBLANK(brot!$A190),"",brot!G190)</f>
        <v/>
      </c>
      <c r="J3579" s="41" t="str">
        <f>IF(ISBLANK(brot!$A190),"",brot!H190)</f>
        <v/>
      </c>
      <c r="K3579" s="41" t="str">
        <f>IF(ISBLANK(brot!$A190),"",brot!I190)</f>
        <v/>
      </c>
      <c r="L3579" s="41" t="str">
        <f>IF(ISBLANK(brot!$A190),"",brot!J190)</f>
        <v/>
      </c>
      <c r="M3579" s="64">
        <f t="shared" si="363"/>
        <v>0</v>
      </c>
    </row>
    <row r="3580" spans="1:13" x14ac:dyDescent="0.25">
      <c r="A3580" t="str">
        <f t="shared" si="365"/>
        <v/>
      </c>
      <c r="B3580">
        <f t="shared" si="364"/>
        <v>0</v>
      </c>
      <c r="C3580" t="str">
        <f>IF(ISBLANK(brotaufstrich!$A38),"",brotaufstrich!A38)</f>
        <v/>
      </c>
      <c r="D3580" t="str">
        <f>IF(ISBLANK(brotaufstrich!$A38),"",brotaufstrich!B38)</f>
        <v/>
      </c>
      <c r="E3580" t="str">
        <f>IF(ISBLANK(brotaufstrich!$A38),"",brotaufstrich!C38)</f>
        <v/>
      </c>
      <c r="F3580" t="str">
        <f>IF(ISBLANK(brotaufstrich!$A38),"",brotaufstrich!D38)</f>
        <v/>
      </c>
      <c r="G3580" t="str">
        <f>IF(ISBLANK(brotaufstrich!$A38),"",brotaufstrich!E38)</f>
        <v/>
      </c>
      <c r="H3580" t="str">
        <f>IF(ISBLANK(brotaufstrich!$A38),"",brotaufstrich!F38)</f>
        <v/>
      </c>
      <c r="I3580" t="str">
        <f>IF(ISBLANK(brotaufstrich!$A38),"",brotaufstrich!G38)</f>
        <v/>
      </c>
      <c r="J3580" t="str">
        <f>IF(ISBLANK(brotaufstrich!$A38),"",brotaufstrich!H38)</f>
        <v/>
      </c>
      <c r="K3580" t="str">
        <f>IF(ISBLANK(brotaufstrich!$A38),"",brotaufstrich!I38)</f>
        <v/>
      </c>
      <c r="L3580" t="str">
        <f>IF(ISBLANK(brotaufstrich!$A38),"",brotaufstrich!J38)</f>
        <v/>
      </c>
      <c r="M3580" s="64">
        <f t="shared" si="363"/>
        <v>0</v>
      </c>
    </row>
    <row r="3581" spans="1:13" x14ac:dyDescent="0.25">
      <c r="A3581" t="str">
        <f t="shared" si="365"/>
        <v/>
      </c>
      <c r="B3581">
        <f t="shared" si="364"/>
        <v>0</v>
      </c>
      <c r="C3581" t="str">
        <f>IF(ISBLANK(brotaufstrich!$A39),"",brotaufstrich!A39)</f>
        <v/>
      </c>
      <c r="D3581" t="str">
        <f>IF(ISBLANK(brotaufstrich!$A39),"",brotaufstrich!B39)</f>
        <v/>
      </c>
      <c r="E3581" t="str">
        <f>IF(ISBLANK(brotaufstrich!$A39),"",brotaufstrich!C39)</f>
        <v/>
      </c>
      <c r="F3581" t="str">
        <f>IF(ISBLANK(brotaufstrich!$A39),"",brotaufstrich!D39)</f>
        <v/>
      </c>
      <c r="G3581" t="str">
        <f>IF(ISBLANK(brotaufstrich!$A39),"",brotaufstrich!E39)</f>
        <v/>
      </c>
      <c r="H3581" t="str">
        <f>IF(ISBLANK(brotaufstrich!$A39),"",brotaufstrich!F39)</f>
        <v/>
      </c>
      <c r="I3581" t="str">
        <f>IF(ISBLANK(brotaufstrich!$A39),"",brotaufstrich!G39)</f>
        <v/>
      </c>
      <c r="J3581" t="str">
        <f>IF(ISBLANK(brotaufstrich!$A39),"",brotaufstrich!H39)</f>
        <v/>
      </c>
      <c r="K3581" t="str">
        <f>IF(ISBLANK(brotaufstrich!$A39),"",brotaufstrich!I39)</f>
        <v/>
      </c>
      <c r="L3581" t="str">
        <f>IF(ISBLANK(brotaufstrich!$A39),"",brotaufstrich!J39)</f>
        <v/>
      </c>
      <c r="M3581" s="64">
        <f t="shared" si="363"/>
        <v>0</v>
      </c>
    </row>
    <row r="3582" spans="1:13" x14ac:dyDescent="0.25">
      <c r="A3582" t="str">
        <f t="shared" si="365"/>
        <v/>
      </c>
      <c r="B3582">
        <f t="shared" si="364"/>
        <v>0</v>
      </c>
      <c r="C3582" t="str">
        <f>IF(ISBLANK(brotaufstrich!$A40),"",brotaufstrich!A40)</f>
        <v/>
      </c>
      <c r="D3582" t="str">
        <f>IF(ISBLANK(brotaufstrich!$A40),"",brotaufstrich!B40)</f>
        <v/>
      </c>
      <c r="E3582" t="str">
        <f>IF(ISBLANK(brotaufstrich!$A40),"",brotaufstrich!C40)</f>
        <v/>
      </c>
      <c r="F3582" t="str">
        <f>IF(ISBLANK(brotaufstrich!$A40),"",brotaufstrich!D40)</f>
        <v/>
      </c>
      <c r="G3582" t="str">
        <f>IF(ISBLANK(brotaufstrich!$A40),"",brotaufstrich!E40)</f>
        <v/>
      </c>
      <c r="H3582" t="str">
        <f>IF(ISBLANK(brotaufstrich!$A40),"",brotaufstrich!F40)</f>
        <v/>
      </c>
      <c r="I3582" t="str">
        <f>IF(ISBLANK(brotaufstrich!$A40),"",brotaufstrich!G40)</f>
        <v/>
      </c>
      <c r="J3582" t="str">
        <f>IF(ISBLANK(brotaufstrich!$A40),"",brotaufstrich!H40)</f>
        <v/>
      </c>
      <c r="K3582" t="str">
        <f>IF(ISBLANK(brotaufstrich!$A40),"",brotaufstrich!I40)</f>
        <v/>
      </c>
      <c r="L3582" t="str">
        <f>IF(ISBLANK(brotaufstrich!$A40),"",brotaufstrich!J40)</f>
        <v/>
      </c>
      <c r="M3582" s="64">
        <f t="shared" si="363"/>
        <v>0</v>
      </c>
    </row>
    <row r="3583" spans="1:13" x14ac:dyDescent="0.25">
      <c r="A3583" t="str">
        <f t="shared" si="365"/>
        <v/>
      </c>
      <c r="B3583">
        <f t="shared" si="364"/>
        <v>0</v>
      </c>
      <c r="C3583" t="str">
        <f>IF(ISBLANK(brotaufstrich!$A41),"",brotaufstrich!A41)</f>
        <v/>
      </c>
      <c r="D3583" t="str">
        <f>IF(ISBLANK(brotaufstrich!$A41),"",brotaufstrich!B41)</f>
        <v/>
      </c>
      <c r="E3583" t="str">
        <f>IF(ISBLANK(brotaufstrich!$A41),"",brotaufstrich!C41)</f>
        <v/>
      </c>
      <c r="F3583" t="str">
        <f>IF(ISBLANK(brotaufstrich!$A41),"",brotaufstrich!D41)</f>
        <v/>
      </c>
      <c r="G3583" t="str">
        <f>IF(ISBLANK(brotaufstrich!$A41),"",brotaufstrich!E41)</f>
        <v/>
      </c>
      <c r="H3583" t="str">
        <f>IF(ISBLANK(brotaufstrich!$A41),"",brotaufstrich!F41)</f>
        <v/>
      </c>
      <c r="I3583" t="str">
        <f>IF(ISBLANK(brotaufstrich!$A41),"",brotaufstrich!G41)</f>
        <v/>
      </c>
      <c r="J3583" t="str">
        <f>IF(ISBLANK(brotaufstrich!$A41),"",brotaufstrich!H41)</f>
        <v/>
      </c>
      <c r="K3583" t="str">
        <f>IF(ISBLANK(brotaufstrich!$A41),"",brotaufstrich!I41)</f>
        <v/>
      </c>
      <c r="L3583" t="str">
        <f>IF(ISBLANK(brotaufstrich!$A41),"",brotaufstrich!J41)</f>
        <v/>
      </c>
      <c r="M3583" s="64">
        <f t="shared" si="363"/>
        <v>0</v>
      </c>
    </row>
    <row r="3584" spans="1:13" x14ac:dyDescent="0.25">
      <c r="A3584" t="str">
        <f t="shared" si="365"/>
        <v/>
      </c>
      <c r="B3584">
        <f t="shared" si="364"/>
        <v>0</v>
      </c>
      <c r="C3584" t="str">
        <f>IF(ISBLANK(brotaufstrich!$A42),"",brotaufstrich!A42)</f>
        <v/>
      </c>
      <c r="D3584" t="str">
        <f>IF(ISBLANK(brotaufstrich!$A42),"",brotaufstrich!B42)</f>
        <v/>
      </c>
      <c r="E3584" t="str">
        <f>IF(ISBLANK(brotaufstrich!$A42),"",brotaufstrich!C42)</f>
        <v/>
      </c>
      <c r="F3584" t="str">
        <f>IF(ISBLANK(brotaufstrich!$A42),"",brotaufstrich!D42)</f>
        <v/>
      </c>
      <c r="G3584" t="str">
        <f>IF(ISBLANK(brotaufstrich!$A42),"",brotaufstrich!E42)</f>
        <v/>
      </c>
      <c r="H3584" t="str">
        <f>IF(ISBLANK(brotaufstrich!$A42),"",brotaufstrich!F42)</f>
        <v/>
      </c>
      <c r="I3584" t="str">
        <f>IF(ISBLANK(brotaufstrich!$A42),"",brotaufstrich!G42)</f>
        <v/>
      </c>
      <c r="J3584" t="str">
        <f>IF(ISBLANK(brotaufstrich!$A42),"",brotaufstrich!H42)</f>
        <v/>
      </c>
      <c r="K3584" t="str">
        <f>IF(ISBLANK(brotaufstrich!$A42),"",brotaufstrich!I42)</f>
        <v/>
      </c>
      <c r="L3584" t="str">
        <f>IF(ISBLANK(brotaufstrich!$A42),"",brotaufstrich!J42)</f>
        <v/>
      </c>
      <c r="M3584" s="64">
        <f t="shared" si="363"/>
        <v>0</v>
      </c>
    </row>
    <row r="3585" spans="1:13" x14ac:dyDescent="0.25">
      <c r="A3585" t="str">
        <f t="shared" si="365"/>
        <v/>
      </c>
      <c r="B3585">
        <f t="shared" si="364"/>
        <v>0</v>
      </c>
      <c r="C3585" t="str">
        <f>IF(ISBLANK(brotaufstrich!$A43),"",brotaufstrich!A43)</f>
        <v/>
      </c>
      <c r="D3585" t="str">
        <f>IF(ISBLANK(brotaufstrich!$A43),"",brotaufstrich!B43)</f>
        <v/>
      </c>
      <c r="E3585" t="str">
        <f>IF(ISBLANK(brotaufstrich!$A43),"",brotaufstrich!C43)</f>
        <v/>
      </c>
      <c r="F3585" t="str">
        <f>IF(ISBLANK(brotaufstrich!$A43),"",brotaufstrich!D43)</f>
        <v/>
      </c>
      <c r="G3585" t="str">
        <f>IF(ISBLANK(brotaufstrich!$A43),"",brotaufstrich!E43)</f>
        <v/>
      </c>
      <c r="H3585" t="str">
        <f>IF(ISBLANK(brotaufstrich!$A43),"",brotaufstrich!F43)</f>
        <v/>
      </c>
      <c r="I3585" t="str">
        <f>IF(ISBLANK(brotaufstrich!$A43),"",brotaufstrich!G43)</f>
        <v/>
      </c>
      <c r="J3585" t="str">
        <f>IF(ISBLANK(brotaufstrich!$A43),"",brotaufstrich!H43)</f>
        <v/>
      </c>
      <c r="K3585" t="str">
        <f>IF(ISBLANK(brotaufstrich!$A43),"",brotaufstrich!I43)</f>
        <v/>
      </c>
      <c r="L3585" t="str">
        <f>IF(ISBLANK(brotaufstrich!$A43),"",brotaufstrich!J43)</f>
        <v/>
      </c>
      <c r="M3585" s="64">
        <f t="shared" si="363"/>
        <v>0</v>
      </c>
    </row>
    <row r="3586" spans="1:13" x14ac:dyDescent="0.25">
      <c r="A3586" t="str">
        <f t="shared" si="365"/>
        <v/>
      </c>
      <c r="B3586">
        <f t="shared" si="364"/>
        <v>0</v>
      </c>
      <c r="C3586" t="str">
        <f>IF(ISBLANK(brotaufstrich!$A44),"",brotaufstrich!A44)</f>
        <v/>
      </c>
      <c r="D3586" t="str">
        <f>IF(ISBLANK(brotaufstrich!$A44),"",brotaufstrich!B44)</f>
        <v/>
      </c>
      <c r="E3586" t="str">
        <f>IF(ISBLANK(brotaufstrich!$A44),"",brotaufstrich!C44)</f>
        <v/>
      </c>
      <c r="F3586" t="str">
        <f>IF(ISBLANK(brotaufstrich!$A44),"",brotaufstrich!D44)</f>
        <v/>
      </c>
      <c r="G3586" t="str">
        <f>IF(ISBLANK(brotaufstrich!$A44),"",brotaufstrich!E44)</f>
        <v/>
      </c>
      <c r="H3586" t="str">
        <f>IF(ISBLANK(brotaufstrich!$A44),"",brotaufstrich!F44)</f>
        <v/>
      </c>
      <c r="I3586" t="str">
        <f>IF(ISBLANK(brotaufstrich!$A44),"",brotaufstrich!G44)</f>
        <v/>
      </c>
      <c r="J3586" t="str">
        <f>IF(ISBLANK(brotaufstrich!$A44),"",brotaufstrich!H44)</f>
        <v/>
      </c>
      <c r="K3586" t="str">
        <f>IF(ISBLANK(brotaufstrich!$A44),"",brotaufstrich!I44)</f>
        <v/>
      </c>
      <c r="L3586" t="str">
        <f>IF(ISBLANK(brotaufstrich!$A44),"",brotaufstrich!J44)</f>
        <v/>
      </c>
      <c r="M3586" s="64">
        <f t="shared" si="363"/>
        <v>0</v>
      </c>
    </row>
    <row r="3587" spans="1:13" x14ac:dyDescent="0.25">
      <c r="A3587" t="str">
        <f t="shared" si="365"/>
        <v/>
      </c>
      <c r="B3587">
        <f t="shared" si="364"/>
        <v>0</v>
      </c>
      <c r="C3587" t="str">
        <f>IF(ISBLANK(brotaufstrich!$A45),"",brotaufstrich!A45)</f>
        <v/>
      </c>
      <c r="D3587" t="str">
        <f>IF(ISBLANK(brotaufstrich!$A45),"",brotaufstrich!B45)</f>
        <v/>
      </c>
      <c r="E3587" t="str">
        <f>IF(ISBLANK(brotaufstrich!$A45),"",brotaufstrich!C45)</f>
        <v/>
      </c>
      <c r="F3587" t="str">
        <f>IF(ISBLANK(brotaufstrich!$A45),"",brotaufstrich!D45)</f>
        <v/>
      </c>
      <c r="G3587" t="str">
        <f>IF(ISBLANK(brotaufstrich!$A45),"",brotaufstrich!E45)</f>
        <v/>
      </c>
      <c r="H3587" t="str">
        <f>IF(ISBLANK(brotaufstrich!$A45),"",brotaufstrich!F45)</f>
        <v/>
      </c>
      <c r="I3587" t="str">
        <f>IF(ISBLANK(brotaufstrich!$A45),"",brotaufstrich!G45)</f>
        <v/>
      </c>
      <c r="J3587" t="str">
        <f>IF(ISBLANK(brotaufstrich!$A45),"",brotaufstrich!H45)</f>
        <v/>
      </c>
      <c r="K3587" t="str">
        <f>IF(ISBLANK(brotaufstrich!$A45),"",brotaufstrich!I45)</f>
        <v/>
      </c>
      <c r="L3587" t="str">
        <f>IF(ISBLANK(brotaufstrich!$A45),"",brotaufstrich!J45)</f>
        <v/>
      </c>
      <c r="M3587" s="64">
        <f t="shared" si="363"/>
        <v>0</v>
      </c>
    </row>
    <row r="3588" spans="1:13" x14ac:dyDescent="0.25">
      <c r="A3588" t="str">
        <f t="shared" si="365"/>
        <v/>
      </c>
      <c r="B3588">
        <f t="shared" si="364"/>
        <v>0</v>
      </c>
      <c r="C3588" t="str">
        <f>IF(ISBLANK(brotaufstrich!$A46),"",brotaufstrich!A46)</f>
        <v/>
      </c>
      <c r="D3588" t="str">
        <f>IF(ISBLANK(brotaufstrich!$A46),"",brotaufstrich!B46)</f>
        <v/>
      </c>
      <c r="E3588" t="str">
        <f>IF(ISBLANK(brotaufstrich!$A46),"",brotaufstrich!C46)</f>
        <v/>
      </c>
      <c r="F3588" t="str">
        <f>IF(ISBLANK(brotaufstrich!$A46),"",brotaufstrich!D46)</f>
        <v/>
      </c>
      <c r="G3588" t="str">
        <f>IF(ISBLANK(brotaufstrich!$A46),"",brotaufstrich!E46)</f>
        <v/>
      </c>
      <c r="H3588" t="str">
        <f>IF(ISBLANK(brotaufstrich!$A46),"",brotaufstrich!F46)</f>
        <v/>
      </c>
      <c r="I3588" t="str">
        <f>IF(ISBLANK(brotaufstrich!$A46),"",brotaufstrich!G46)</f>
        <v/>
      </c>
      <c r="J3588" t="str">
        <f>IF(ISBLANK(brotaufstrich!$A46),"",brotaufstrich!H46)</f>
        <v/>
      </c>
      <c r="K3588" t="str">
        <f>IF(ISBLANK(brotaufstrich!$A46),"",brotaufstrich!I46)</f>
        <v/>
      </c>
      <c r="L3588" t="str">
        <f>IF(ISBLANK(brotaufstrich!$A46),"",brotaufstrich!J46)</f>
        <v/>
      </c>
      <c r="M3588" s="64">
        <f t="shared" si="363"/>
        <v>0</v>
      </c>
    </row>
    <row r="3589" spans="1:13" x14ac:dyDescent="0.25">
      <c r="A3589" t="str">
        <f t="shared" si="365"/>
        <v/>
      </c>
      <c r="B3589">
        <f t="shared" si="364"/>
        <v>0</v>
      </c>
      <c r="C3589" t="str">
        <f>IF(ISBLANK(brotaufstrich!$A47),"",brotaufstrich!A47)</f>
        <v/>
      </c>
      <c r="D3589" t="str">
        <f>IF(ISBLANK(brotaufstrich!$A47),"",brotaufstrich!B47)</f>
        <v/>
      </c>
      <c r="E3589" t="str">
        <f>IF(ISBLANK(brotaufstrich!$A47),"",brotaufstrich!C47)</f>
        <v/>
      </c>
      <c r="F3589" t="str">
        <f>IF(ISBLANK(brotaufstrich!$A47),"",brotaufstrich!D47)</f>
        <v/>
      </c>
      <c r="G3589" t="str">
        <f>IF(ISBLANK(brotaufstrich!$A47),"",brotaufstrich!E47)</f>
        <v/>
      </c>
      <c r="H3589" t="str">
        <f>IF(ISBLANK(brotaufstrich!$A47),"",brotaufstrich!F47)</f>
        <v/>
      </c>
      <c r="I3589" t="str">
        <f>IF(ISBLANK(brotaufstrich!$A47),"",brotaufstrich!G47)</f>
        <v/>
      </c>
      <c r="J3589" t="str">
        <f>IF(ISBLANK(brotaufstrich!$A47),"",brotaufstrich!H47)</f>
        <v/>
      </c>
      <c r="K3589" t="str">
        <f>IF(ISBLANK(brotaufstrich!$A47),"",brotaufstrich!I47)</f>
        <v/>
      </c>
      <c r="L3589" t="str">
        <f>IF(ISBLANK(brotaufstrich!$A47),"",brotaufstrich!J47)</f>
        <v/>
      </c>
      <c r="M3589" s="64">
        <f t="shared" si="363"/>
        <v>0</v>
      </c>
    </row>
    <row r="3590" spans="1:13" x14ac:dyDescent="0.25">
      <c r="A3590" t="str">
        <f t="shared" si="365"/>
        <v/>
      </c>
      <c r="B3590">
        <f t="shared" si="364"/>
        <v>0</v>
      </c>
      <c r="C3590" t="str">
        <f>IF(ISBLANK(brotaufstrich!$A48),"",brotaufstrich!A48)</f>
        <v/>
      </c>
      <c r="D3590" t="str">
        <f>IF(ISBLANK(brotaufstrich!$A48),"",brotaufstrich!B48)</f>
        <v/>
      </c>
      <c r="E3590" t="str">
        <f>IF(ISBLANK(brotaufstrich!$A48),"",brotaufstrich!C48)</f>
        <v/>
      </c>
      <c r="F3590" t="str">
        <f>IF(ISBLANK(brotaufstrich!$A48),"",brotaufstrich!D48)</f>
        <v/>
      </c>
      <c r="G3590" t="str">
        <f>IF(ISBLANK(brotaufstrich!$A48),"",brotaufstrich!E48)</f>
        <v/>
      </c>
      <c r="H3590" t="str">
        <f>IF(ISBLANK(brotaufstrich!$A48),"",brotaufstrich!F48)</f>
        <v/>
      </c>
      <c r="I3590" t="str">
        <f>IF(ISBLANK(brotaufstrich!$A48),"",brotaufstrich!G48)</f>
        <v/>
      </c>
      <c r="J3590" t="str">
        <f>IF(ISBLANK(brotaufstrich!$A48),"",brotaufstrich!H48)</f>
        <v/>
      </c>
      <c r="K3590" t="str">
        <f>IF(ISBLANK(brotaufstrich!$A48),"",brotaufstrich!I48)</f>
        <v/>
      </c>
      <c r="L3590" t="str">
        <f>IF(ISBLANK(brotaufstrich!$A48),"",brotaufstrich!J48)</f>
        <v/>
      </c>
      <c r="M3590" s="64">
        <f t="shared" si="363"/>
        <v>0</v>
      </c>
    </row>
    <row r="3591" spans="1:13" x14ac:dyDescent="0.25">
      <c r="A3591" t="str">
        <f t="shared" si="365"/>
        <v/>
      </c>
      <c r="B3591">
        <f t="shared" si="364"/>
        <v>0</v>
      </c>
      <c r="C3591" t="str">
        <f>IF(ISBLANK(brotaufstrich!$A49),"",brotaufstrich!A49)</f>
        <v/>
      </c>
      <c r="D3591" t="str">
        <f>IF(ISBLANK(brotaufstrich!$A49),"",brotaufstrich!B49)</f>
        <v/>
      </c>
      <c r="E3591" t="str">
        <f>IF(ISBLANK(brotaufstrich!$A49),"",brotaufstrich!C49)</f>
        <v/>
      </c>
      <c r="F3591" t="str">
        <f>IF(ISBLANK(brotaufstrich!$A49),"",brotaufstrich!D49)</f>
        <v/>
      </c>
      <c r="G3591" t="str">
        <f>IF(ISBLANK(brotaufstrich!$A49),"",brotaufstrich!E49)</f>
        <v/>
      </c>
      <c r="H3591" t="str">
        <f>IF(ISBLANK(brotaufstrich!$A49),"",brotaufstrich!F49)</f>
        <v/>
      </c>
      <c r="I3591" t="str">
        <f>IF(ISBLANK(brotaufstrich!$A49),"",brotaufstrich!G49)</f>
        <v/>
      </c>
      <c r="J3591" t="str">
        <f>IF(ISBLANK(brotaufstrich!$A49),"",brotaufstrich!H49)</f>
        <v/>
      </c>
      <c r="K3591" t="str">
        <f>IF(ISBLANK(brotaufstrich!$A49),"",brotaufstrich!I49)</f>
        <v/>
      </c>
      <c r="L3591" t="str">
        <f>IF(ISBLANK(brotaufstrich!$A49),"",brotaufstrich!J49)</f>
        <v/>
      </c>
      <c r="M3591" s="64">
        <f t="shared" si="363"/>
        <v>0</v>
      </c>
    </row>
    <row r="3592" spans="1:13" x14ac:dyDescent="0.25">
      <c r="A3592" t="str">
        <f t="shared" si="365"/>
        <v/>
      </c>
      <c r="B3592">
        <f t="shared" si="364"/>
        <v>0</v>
      </c>
      <c r="C3592" t="str">
        <f>IF(ISBLANK(brotaufstrich!$A50),"",brotaufstrich!A50)</f>
        <v/>
      </c>
      <c r="D3592" t="str">
        <f>IF(ISBLANK(brotaufstrich!$A50),"",brotaufstrich!B50)</f>
        <v/>
      </c>
      <c r="E3592" t="str">
        <f>IF(ISBLANK(brotaufstrich!$A50),"",brotaufstrich!C50)</f>
        <v/>
      </c>
      <c r="F3592" t="str">
        <f>IF(ISBLANK(brotaufstrich!$A50),"",brotaufstrich!D50)</f>
        <v/>
      </c>
      <c r="G3592" t="str">
        <f>IF(ISBLANK(brotaufstrich!$A50),"",brotaufstrich!E50)</f>
        <v/>
      </c>
      <c r="H3592" t="str">
        <f>IF(ISBLANK(brotaufstrich!$A50),"",brotaufstrich!F50)</f>
        <v/>
      </c>
      <c r="I3592" t="str">
        <f>IF(ISBLANK(brotaufstrich!$A50),"",brotaufstrich!G50)</f>
        <v/>
      </c>
      <c r="J3592" t="str">
        <f>IF(ISBLANK(brotaufstrich!$A50),"",brotaufstrich!H50)</f>
        <v/>
      </c>
      <c r="K3592" t="str">
        <f>IF(ISBLANK(brotaufstrich!$A50),"",brotaufstrich!I50)</f>
        <v/>
      </c>
      <c r="L3592" t="str">
        <f>IF(ISBLANK(brotaufstrich!$A50),"",brotaufstrich!J50)</f>
        <v/>
      </c>
      <c r="M3592" s="64">
        <f t="shared" si="363"/>
        <v>0</v>
      </c>
    </row>
    <row r="3593" spans="1:13" x14ac:dyDescent="0.25">
      <c r="A3593" t="str">
        <f t="shared" si="365"/>
        <v/>
      </c>
      <c r="B3593">
        <f t="shared" si="364"/>
        <v>0</v>
      </c>
      <c r="C3593" t="str">
        <f>IF(ISBLANK(brotaufstrich!$A51),"",brotaufstrich!A51)</f>
        <v/>
      </c>
      <c r="D3593" t="str">
        <f>IF(ISBLANK(brotaufstrich!$A51),"",brotaufstrich!B51)</f>
        <v/>
      </c>
      <c r="E3593" t="str">
        <f>IF(ISBLANK(brotaufstrich!$A51),"",brotaufstrich!C51)</f>
        <v/>
      </c>
      <c r="F3593" t="str">
        <f>IF(ISBLANK(brotaufstrich!$A51),"",brotaufstrich!D51)</f>
        <v/>
      </c>
      <c r="G3593" t="str">
        <f>IF(ISBLANK(brotaufstrich!$A51),"",brotaufstrich!E51)</f>
        <v/>
      </c>
      <c r="H3593" t="str">
        <f>IF(ISBLANK(brotaufstrich!$A51),"",brotaufstrich!F51)</f>
        <v/>
      </c>
      <c r="I3593" t="str">
        <f>IF(ISBLANK(brotaufstrich!$A51),"",brotaufstrich!G51)</f>
        <v/>
      </c>
      <c r="J3593" t="str">
        <f>IF(ISBLANK(brotaufstrich!$A51),"",brotaufstrich!H51)</f>
        <v/>
      </c>
      <c r="K3593" t="str">
        <f>IF(ISBLANK(brotaufstrich!$A51),"",brotaufstrich!I51)</f>
        <v/>
      </c>
      <c r="L3593" t="str">
        <f>IF(ISBLANK(brotaufstrich!$A51),"",brotaufstrich!J51)</f>
        <v/>
      </c>
      <c r="M3593" s="64">
        <f t="shared" si="363"/>
        <v>0</v>
      </c>
    </row>
    <row r="3594" spans="1:13" x14ac:dyDescent="0.25">
      <c r="A3594" t="str">
        <f t="shared" si="365"/>
        <v/>
      </c>
      <c r="B3594">
        <f t="shared" si="364"/>
        <v>0</v>
      </c>
      <c r="C3594" t="str">
        <f>IF(ISBLANK(brotaufstrich!$A52),"",brotaufstrich!A52)</f>
        <v/>
      </c>
      <c r="D3594" t="str">
        <f>IF(ISBLANK(brotaufstrich!$A52),"",brotaufstrich!B52)</f>
        <v/>
      </c>
      <c r="E3594" t="str">
        <f>IF(ISBLANK(brotaufstrich!$A52),"",brotaufstrich!C52)</f>
        <v/>
      </c>
      <c r="F3594" t="str">
        <f>IF(ISBLANK(brotaufstrich!$A52),"",brotaufstrich!D52)</f>
        <v/>
      </c>
      <c r="G3594" t="str">
        <f>IF(ISBLANK(brotaufstrich!$A52),"",brotaufstrich!E52)</f>
        <v/>
      </c>
      <c r="H3594" t="str">
        <f>IF(ISBLANK(brotaufstrich!$A52),"",brotaufstrich!F52)</f>
        <v/>
      </c>
      <c r="I3594" t="str">
        <f>IF(ISBLANK(brotaufstrich!$A52),"",brotaufstrich!G52)</f>
        <v/>
      </c>
      <c r="J3594" t="str">
        <f>IF(ISBLANK(brotaufstrich!$A52),"",brotaufstrich!H52)</f>
        <v/>
      </c>
      <c r="K3594" t="str">
        <f>IF(ISBLANK(brotaufstrich!$A52),"",brotaufstrich!I52)</f>
        <v/>
      </c>
      <c r="L3594" t="str">
        <f>IF(ISBLANK(brotaufstrich!$A52),"",brotaufstrich!J52)</f>
        <v/>
      </c>
      <c r="M3594" s="64">
        <f t="shared" si="363"/>
        <v>0</v>
      </c>
    </row>
    <row r="3595" spans="1:13" x14ac:dyDescent="0.25">
      <c r="A3595" t="str">
        <f t="shared" si="365"/>
        <v/>
      </c>
      <c r="B3595">
        <f t="shared" si="364"/>
        <v>0</v>
      </c>
      <c r="C3595" t="str">
        <f>IF(ISBLANK(brotaufstrich!$A53),"",brotaufstrich!A53)</f>
        <v/>
      </c>
      <c r="D3595" t="str">
        <f>IF(ISBLANK(brotaufstrich!$A53),"",brotaufstrich!B53)</f>
        <v/>
      </c>
      <c r="E3595" t="str">
        <f>IF(ISBLANK(brotaufstrich!$A53),"",brotaufstrich!C53)</f>
        <v/>
      </c>
      <c r="F3595" t="str">
        <f>IF(ISBLANK(brotaufstrich!$A53),"",brotaufstrich!D53)</f>
        <v/>
      </c>
      <c r="G3595" t="str">
        <f>IF(ISBLANK(brotaufstrich!$A53),"",brotaufstrich!E53)</f>
        <v/>
      </c>
      <c r="H3595" t="str">
        <f>IF(ISBLANK(brotaufstrich!$A53),"",brotaufstrich!F53)</f>
        <v/>
      </c>
      <c r="I3595" t="str">
        <f>IF(ISBLANK(brotaufstrich!$A53),"",brotaufstrich!G53)</f>
        <v/>
      </c>
      <c r="J3595" t="str">
        <f>IF(ISBLANK(brotaufstrich!$A53),"",brotaufstrich!H53)</f>
        <v/>
      </c>
      <c r="K3595" t="str">
        <f>IF(ISBLANK(brotaufstrich!$A53),"",brotaufstrich!I53)</f>
        <v/>
      </c>
      <c r="L3595" t="str">
        <f>IF(ISBLANK(brotaufstrich!$A53),"",brotaufstrich!J53)</f>
        <v/>
      </c>
      <c r="M3595" s="64">
        <f t="shared" si="363"/>
        <v>0</v>
      </c>
    </row>
    <row r="3596" spans="1:13" x14ac:dyDescent="0.25">
      <c r="A3596" t="str">
        <f t="shared" si="365"/>
        <v/>
      </c>
      <c r="B3596">
        <f t="shared" si="364"/>
        <v>0</v>
      </c>
      <c r="C3596" t="str">
        <f>IF(ISBLANK(brotaufstrich!$A54),"",brotaufstrich!A54)</f>
        <v/>
      </c>
      <c r="D3596" t="str">
        <f>IF(ISBLANK(brotaufstrich!$A54),"",brotaufstrich!B54)</f>
        <v/>
      </c>
      <c r="E3596" t="str">
        <f>IF(ISBLANK(brotaufstrich!$A54),"",brotaufstrich!C54)</f>
        <v/>
      </c>
      <c r="F3596" t="str">
        <f>IF(ISBLANK(brotaufstrich!$A54),"",brotaufstrich!D54)</f>
        <v/>
      </c>
      <c r="G3596" t="str">
        <f>IF(ISBLANK(brotaufstrich!$A54),"",brotaufstrich!E54)</f>
        <v/>
      </c>
      <c r="H3596" t="str">
        <f>IF(ISBLANK(brotaufstrich!$A54),"",brotaufstrich!F54)</f>
        <v/>
      </c>
      <c r="I3596" t="str">
        <f>IF(ISBLANK(brotaufstrich!$A54),"",brotaufstrich!G54)</f>
        <v/>
      </c>
      <c r="J3596" t="str">
        <f>IF(ISBLANK(brotaufstrich!$A54),"",brotaufstrich!H54)</f>
        <v/>
      </c>
      <c r="K3596" t="str">
        <f>IF(ISBLANK(brotaufstrich!$A54),"",brotaufstrich!I54)</f>
        <v/>
      </c>
      <c r="L3596" t="str">
        <f>IF(ISBLANK(brotaufstrich!$A54),"",brotaufstrich!J54)</f>
        <v/>
      </c>
      <c r="M3596" s="64">
        <f t="shared" si="363"/>
        <v>0</v>
      </c>
    </row>
    <row r="3597" spans="1:13" x14ac:dyDescent="0.25">
      <c r="A3597" t="str">
        <f t="shared" si="365"/>
        <v/>
      </c>
      <c r="B3597">
        <f t="shared" si="364"/>
        <v>0</v>
      </c>
      <c r="C3597" t="str">
        <f>IF(ISBLANK(brotaufstrich!$A55),"",brotaufstrich!A55)</f>
        <v/>
      </c>
      <c r="D3597" t="str">
        <f>IF(ISBLANK(brotaufstrich!$A55),"",brotaufstrich!B55)</f>
        <v/>
      </c>
      <c r="E3597" t="str">
        <f>IF(ISBLANK(brotaufstrich!$A55),"",brotaufstrich!C55)</f>
        <v/>
      </c>
      <c r="F3597" t="str">
        <f>IF(ISBLANK(brotaufstrich!$A55),"",brotaufstrich!D55)</f>
        <v/>
      </c>
      <c r="G3597" t="str">
        <f>IF(ISBLANK(brotaufstrich!$A55),"",brotaufstrich!E55)</f>
        <v/>
      </c>
      <c r="H3597" t="str">
        <f>IF(ISBLANK(brotaufstrich!$A55),"",brotaufstrich!F55)</f>
        <v/>
      </c>
      <c r="I3597" t="str">
        <f>IF(ISBLANK(brotaufstrich!$A55),"",brotaufstrich!G55)</f>
        <v/>
      </c>
      <c r="J3597" t="str">
        <f>IF(ISBLANK(brotaufstrich!$A55),"",brotaufstrich!H55)</f>
        <v/>
      </c>
      <c r="K3597" t="str">
        <f>IF(ISBLANK(brotaufstrich!$A55),"",brotaufstrich!I55)</f>
        <v/>
      </c>
      <c r="L3597" t="str">
        <f>IF(ISBLANK(brotaufstrich!$A55),"",brotaufstrich!J55)</f>
        <v/>
      </c>
      <c r="M3597" s="64">
        <f t="shared" si="363"/>
        <v>0</v>
      </c>
    </row>
    <row r="3598" spans="1:13" x14ac:dyDescent="0.25">
      <c r="A3598" t="str">
        <f t="shared" si="365"/>
        <v/>
      </c>
      <c r="B3598">
        <f t="shared" si="364"/>
        <v>0</v>
      </c>
      <c r="C3598" t="str">
        <f>IF(ISBLANK(brotaufstrich!$A56),"",brotaufstrich!A56)</f>
        <v/>
      </c>
      <c r="D3598" t="str">
        <f>IF(ISBLANK(brotaufstrich!$A56),"",brotaufstrich!B56)</f>
        <v/>
      </c>
      <c r="E3598" t="str">
        <f>IF(ISBLANK(brotaufstrich!$A56),"",brotaufstrich!C56)</f>
        <v/>
      </c>
      <c r="F3598" t="str">
        <f>IF(ISBLANK(brotaufstrich!$A56),"",brotaufstrich!D56)</f>
        <v/>
      </c>
      <c r="G3598" t="str">
        <f>IF(ISBLANK(brotaufstrich!$A56),"",brotaufstrich!E56)</f>
        <v/>
      </c>
      <c r="H3598" t="str">
        <f>IF(ISBLANK(brotaufstrich!$A56),"",brotaufstrich!F56)</f>
        <v/>
      </c>
      <c r="I3598" t="str">
        <f>IF(ISBLANK(brotaufstrich!$A56),"",brotaufstrich!G56)</f>
        <v/>
      </c>
      <c r="J3598" t="str">
        <f>IF(ISBLANK(brotaufstrich!$A56),"",brotaufstrich!H56)</f>
        <v/>
      </c>
      <c r="K3598" t="str">
        <f>IF(ISBLANK(brotaufstrich!$A56),"",brotaufstrich!I56)</f>
        <v/>
      </c>
      <c r="L3598" t="str">
        <f>IF(ISBLANK(brotaufstrich!$A56),"",brotaufstrich!J56)</f>
        <v/>
      </c>
      <c r="M3598" s="64">
        <f t="shared" si="363"/>
        <v>0</v>
      </c>
    </row>
    <row r="3599" spans="1:13" x14ac:dyDescent="0.25">
      <c r="A3599" t="str">
        <f t="shared" si="365"/>
        <v/>
      </c>
      <c r="B3599">
        <f t="shared" si="364"/>
        <v>0</v>
      </c>
      <c r="C3599" t="str">
        <f>IF(ISBLANK(brotaufstrich!$A57),"",brotaufstrich!A57)</f>
        <v/>
      </c>
      <c r="D3599" t="str">
        <f>IF(ISBLANK(brotaufstrich!$A57),"",brotaufstrich!B57)</f>
        <v/>
      </c>
      <c r="E3599" t="str">
        <f>IF(ISBLANK(brotaufstrich!$A57),"",brotaufstrich!C57)</f>
        <v/>
      </c>
      <c r="F3599" t="str">
        <f>IF(ISBLANK(brotaufstrich!$A57),"",brotaufstrich!D57)</f>
        <v/>
      </c>
      <c r="G3599" t="str">
        <f>IF(ISBLANK(brotaufstrich!$A57),"",brotaufstrich!E57)</f>
        <v/>
      </c>
      <c r="H3599" t="str">
        <f>IF(ISBLANK(brotaufstrich!$A57),"",brotaufstrich!F57)</f>
        <v/>
      </c>
      <c r="I3599" t="str">
        <f>IF(ISBLANK(brotaufstrich!$A57),"",brotaufstrich!G57)</f>
        <v/>
      </c>
      <c r="J3599" t="str">
        <f>IF(ISBLANK(brotaufstrich!$A57),"",brotaufstrich!H57)</f>
        <v/>
      </c>
      <c r="K3599" t="str">
        <f>IF(ISBLANK(brotaufstrich!$A57),"",brotaufstrich!I57)</f>
        <v/>
      </c>
      <c r="L3599" t="str">
        <f>IF(ISBLANK(brotaufstrich!$A57),"",brotaufstrich!J57)</f>
        <v/>
      </c>
      <c r="M3599" s="64">
        <f t="shared" si="363"/>
        <v>0</v>
      </c>
    </row>
    <row r="3600" spans="1:13" x14ac:dyDescent="0.25">
      <c r="A3600" t="str">
        <f t="shared" si="365"/>
        <v/>
      </c>
      <c r="B3600">
        <f t="shared" si="364"/>
        <v>0</v>
      </c>
      <c r="C3600" t="str">
        <f>IF(ISBLANK(brotaufstrich!$A58),"",brotaufstrich!A58)</f>
        <v/>
      </c>
      <c r="D3600" t="str">
        <f>IF(ISBLANK(brotaufstrich!$A58),"",brotaufstrich!B58)</f>
        <v/>
      </c>
      <c r="E3600" t="str">
        <f>IF(ISBLANK(brotaufstrich!$A58),"",brotaufstrich!C58)</f>
        <v/>
      </c>
      <c r="F3600" t="str">
        <f>IF(ISBLANK(brotaufstrich!$A58),"",brotaufstrich!D58)</f>
        <v/>
      </c>
      <c r="G3600" t="str">
        <f>IF(ISBLANK(brotaufstrich!$A58),"",brotaufstrich!E58)</f>
        <v/>
      </c>
      <c r="H3600" t="str">
        <f>IF(ISBLANK(brotaufstrich!$A58),"",brotaufstrich!F58)</f>
        <v/>
      </c>
      <c r="I3600" t="str">
        <f>IF(ISBLANK(brotaufstrich!$A58),"",brotaufstrich!G58)</f>
        <v/>
      </c>
      <c r="J3600" t="str">
        <f>IF(ISBLANK(brotaufstrich!$A58),"",brotaufstrich!H58)</f>
        <v/>
      </c>
      <c r="K3600" t="str">
        <f>IF(ISBLANK(brotaufstrich!$A58),"",brotaufstrich!I58)</f>
        <v/>
      </c>
      <c r="L3600" t="str">
        <f>IF(ISBLANK(brotaufstrich!$A58),"",brotaufstrich!J58)</f>
        <v/>
      </c>
      <c r="M3600" s="64">
        <f t="shared" si="363"/>
        <v>0</v>
      </c>
    </row>
    <row r="3601" spans="1:13" x14ac:dyDescent="0.25">
      <c r="A3601" t="str">
        <f t="shared" si="365"/>
        <v/>
      </c>
      <c r="B3601">
        <f t="shared" si="364"/>
        <v>0</v>
      </c>
      <c r="C3601" t="str">
        <f>IF(ISBLANK(brotaufstrich!$A59),"",brotaufstrich!A59)</f>
        <v/>
      </c>
      <c r="D3601" t="str">
        <f>IF(ISBLANK(brotaufstrich!$A59),"",brotaufstrich!B59)</f>
        <v/>
      </c>
      <c r="E3601" t="str">
        <f>IF(ISBLANK(brotaufstrich!$A59),"",brotaufstrich!C59)</f>
        <v/>
      </c>
      <c r="F3601" t="str">
        <f>IF(ISBLANK(brotaufstrich!$A59),"",brotaufstrich!D59)</f>
        <v/>
      </c>
      <c r="G3601" t="str">
        <f>IF(ISBLANK(brotaufstrich!$A59),"",brotaufstrich!E59)</f>
        <v/>
      </c>
      <c r="H3601" t="str">
        <f>IF(ISBLANK(brotaufstrich!$A59),"",brotaufstrich!F59)</f>
        <v/>
      </c>
      <c r="I3601" t="str">
        <f>IF(ISBLANK(brotaufstrich!$A59),"",brotaufstrich!G59)</f>
        <v/>
      </c>
      <c r="J3601" t="str">
        <f>IF(ISBLANK(brotaufstrich!$A59),"",brotaufstrich!H59)</f>
        <v/>
      </c>
      <c r="K3601" t="str">
        <f>IF(ISBLANK(brotaufstrich!$A59),"",brotaufstrich!I59)</f>
        <v/>
      </c>
      <c r="L3601" t="str">
        <f>IF(ISBLANK(brotaufstrich!$A59),"",brotaufstrich!J59)</f>
        <v/>
      </c>
      <c r="M3601" s="64">
        <f t="shared" si="363"/>
        <v>0</v>
      </c>
    </row>
    <row r="3602" spans="1:13" x14ac:dyDescent="0.25">
      <c r="A3602" t="str">
        <f t="shared" si="365"/>
        <v/>
      </c>
      <c r="B3602">
        <f t="shared" si="364"/>
        <v>0</v>
      </c>
      <c r="C3602" t="str">
        <f>IF(ISBLANK(brotaufstrich!$A60),"",brotaufstrich!A60)</f>
        <v/>
      </c>
      <c r="D3602" t="str">
        <f>IF(ISBLANK(brotaufstrich!$A60),"",brotaufstrich!B60)</f>
        <v/>
      </c>
      <c r="E3602" t="str">
        <f>IF(ISBLANK(brotaufstrich!$A60),"",brotaufstrich!C60)</f>
        <v/>
      </c>
      <c r="F3602" t="str">
        <f>IF(ISBLANK(brotaufstrich!$A60),"",brotaufstrich!D60)</f>
        <v/>
      </c>
      <c r="G3602" t="str">
        <f>IF(ISBLANK(brotaufstrich!$A60),"",brotaufstrich!E60)</f>
        <v/>
      </c>
      <c r="H3602" t="str">
        <f>IF(ISBLANK(brotaufstrich!$A60),"",brotaufstrich!F60)</f>
        <v/>
      </c>
      <c r="I3602" t="str">
        <f>IF(ISBLANK(brotaufstrich!$A60),"",brotaufstrich!G60)</f>
        <v/>
      </c>
      <c r="J3602" t="str">
        <f>IF(ISBLANK(brotaufstrich!$A60),"",brotaufstrich!H60)</f>
        <v/>
      </c>
      <c r="K3602" t="str">
        <f>IF(ISBLANK(brotaufstrich!$A60),"",brotaufstrich!I60)</f>
        <v/>
      </c>
      <c r="L3602" t="str">
        <f>IF(ISBLANK(brotaufstrich!$A60),"",brotaufstrich!J60)</f>
        <v/>
      </c>
      <c r="M3602" s="64">
        <f t="shared" si="363"/>
        <v>0</v>
      </c>
    </row>
    <row r="3603" spans="1:13" x14ac:dyDescent="0.25">
      <c r="A3603" t="str">
        <f t="shared" si="365"/>
        <v/>
      </c>
      <c r="B3603">
        <f t="shared" si="364"/>
        <v>0</v>
      </c>
      <c r="C3603" t="str">
        <f>IF(ISBLANK(brotaufstrich!$A61),"",brotaufstrich!A61)</f>
        <v/>
      </c>
      <c r="D3603" t="str">
        <f>IF(ISBLANK(brotaufstrich!$A61),"",brotaufstrich!B61)</f>
        <v/>
      </c>
      <c r="E3603" t="str">
        <f>IF(ISBLANK(brotaufstrich!$A61),"",brotaufstrich!C61)</f>
        <v/>
      </c>
      <c r="F3603" t="str">
        <f>IF(ISBLANK(brotaufstrich!$A61),"",brotaufstrich!D61)</f>
        <v/>
      </c>
      <c r="G3603" t="str">
        <f>IF(ISBLANK(brotaufstrich!$A61),"",brotaufstrich!E61)</f>
        <v/>
      </c>
      <c r="H3603" t="str">
        <f>IF(ISBLANK(brotaufstrich!$A61),"",brotaufstrich!F61)</f>
        <v/>
      </c>
      <c r="I3603" t="str">
        <f>IF(ISBLANK(brotaufstrich!$A61),"",brotaufstrich!G61)</f>
        <v/>
      </c>
      <c r="J3603" t="str">
        <f>IF(ISBLANK(brotaufstrich!$A61),"",brotaufstrich!H61)</f>
        <v/>
      </c>
      <c r="K3603" t="str">
        <f>IF(ISBLANK(brotaufstrich!$A61),"",brotaufstrich!I61)</f>
        <v/>
      </c>
      <c r="L3603" t="str">
        <f>IF(ISBLANK(brotaufstrich!$A61),"",brotaufstrich!J61)</f>
        <v/>
      </c>
      <c r="M3603" s="64">
        <f t="shared" si="363"/>
        <v>0</v>
      </c>
    </row>
    <row r="3604" spans="1:13" x14ac:dyDescent="0.25">
      <c r="A3604" t="str">
        <f t="shared" si="365"/>
        <v/>
      </c>
      <c r="B3604">
        <f t="shared" si="364"/>
        <v>0</v>
      </c>
      <c r="C3604" t="str">
        <f>IF(ISBLANK(brotaufstrich!$A62),"",brotaufstrich!A62)</f>
        <v/>
      </c>
      <c r="D3604" t="str">
        <f>IF(ISBLANK(brotaufstrich!$A62),"",brotaufstrich!B62)</f>
        <v/>
      </c>
      <c r="E3604" t="str">
        <f>IF(ISBLANK(brotaufstrich!$A62),"",brotaufstrich!C62)</f>
        <v/>
      </c>
      <c r="F3604" t="str">
        <f>IF(ISBLANK(brotaufstrich!$A62),"",brotaufstrich!D62)</f>
        <v/>
      </c>
      <c r="G3604" t="str">
        <f>IF(ISBLANK(brotaufstrich!$A62),"",brotaufstrich!E62)</f>
        <v/>
      </c>
      <c r="H3604" t="str">
        <f>IF(ISBLANK(brotaufstrich!$A62),"",brotaufstrich!F62)</f>
        <v/>
      </c>
      <c r="I3604" t="str">
        <f>IF(ISBLANK(brotaufstrich!$A62),"",brotaufstrich!G62)</f>
        <v/>
      </c>
      <c r="J3604" t="str">
        <f>IF(ISBLANK(brotaufstrich!$A62),"",brotaufstrich!H62)</f>
        <v/>
      </c>
      <c r="K3604" t="str">
        <f>IF(ISBLANK(brotaufstrich!$A62),"",brotaufstrich!I62)</f>
        <v/>
      </c>
      <c r="L3604" t="str">
        <f>IF(ISBLANK(brotaufstrich!$A62),"",brotaufstrich!J62)</f>
        <v/>
      </c>
      <c r="M3604" s="64">
        <f t="shared" si="363"/>
        <v>0</v>
      </c>
    </row>
    <row r="3605" spans="1:13" x14ac:dyDescent="0.25">
      <c r="A3605" t="str">
        <f t="shared" si="365"/>
        <v/>
      </c>
      <c r="B3605">
        <f t="shared" si="364"/>
        <v>0</v>
      </c>
      <c r="C3605" t="str">
        <f>IF(ISBLANK(brotaufstrich!$A63),"",brotaufstrich!A63)</f>
        <v/>
      </c>
      <c r="D3605" t="str">
        <f>IF(ISBLANK(brotaufstrich!$A63),"",brotaufstrich!B63)</f>
        <v/>
      </c>
      <c r="E3605" t="str">
        <f>IF(ISBLANK(brotaufstrich!$A63),"",brotaufstrich!C63)</f>
        <v/>
      </c>
      <c r="F3605" t="str">
        <f>IF(ISBLANK(brotaufstrich!$A63),"",brotaufstrich!D63)</f>
        <v/>
      </c>
      <c r="G3605" t="str">
        <f>IF(ISBLANK(brotaufstrich!$A63),"",brotaufstrich!E63)</f>
        <v/>
      </c>
      <c r="H3605" t="str">
        <f>IF(ISBLANK(brotaufstrich!$A63),"",brotaufstrich!F63)</f>
        <v/>
      </c>
      <c r="I3605" t="str">
        <f>IF(ISBLANK(brotaufstrich!$A63),"",brotaufstrich!G63)</f>
        <v/>
      </c>
      <c r="J3605" t="str">
        <f>IF(ISBLANK(brotaufstrich!$A63),"",brotaufstrich!H63)</f>
        <v/>
      </c>
      <c r="K3605" t="str">
        <f>IF(ISBLANK(brotaufstrich!$A63),"",brotaufstrich!I63)</f>
        <v/>
      </c>
      <c r="L3605" t="str">
        <f>IF(ISBLANK(brotaufstrich!$A63),"",brotaufstrich!J63)</f>
        <v/>
      </c>
      <c r="M3605" s="64">
        <f t="shared" si="363"/>
        <v>0</v>
      </c>
    </row>
    <row r="3606" spans="1:13" x14ac:dyDescent="0.25">
      <c r="A3606" t="str">
        <f t="shared" si="365"/>
        <v/>
      </c>
      <c r="B3606">
        <f t="shared" si="364"/>
        <v>0</v>
      </c>
      <c r="C3606" t="str">
        <f>IF(ISBLANK(brotaufstrich!$A64),"",brotaufstrich!A64)</f>
        <v/>
      </c>
      <c r="D3606" t="str">
        <f>IF(ISBLANK(brotaufstrich!$A64),"",brotaufstrich!B64)</f>
        <v/>
      </c>
      <c r="E3606" t="str">
        <f>IF(ISBLANK(brotaufstrich!$A64),"",brotaufstrich!C64)</f>
        <v/>
      </c>
      <c r="F3606" t="str">
        <f>IF(ISBLANK(brotaufstrich!$A64),"",brotaufstrich!D64)</f>
        <v/>
      </c>
      <c r="G3606" t="str">
        <f>IF(ISBLANK(brotaufstrich!$A64),"",brotaufstrich!E64)</f>
        <v/>
      </c>
      <c r="H3606" t="str">
        <f>IF(ISBLANK(brotaufstrich!$A64),"",brotaufstrich!F64)</f>
        <v/>
      </c>
      <c r="I3606" t="str">
        <f>IF(ISBLANK(brotaufstrich!$A64),"",brotaufstrich!G64)</f>
        <v/>
      </c>
      <c r="J3606" t="str">
        <f>IF(ISBLANK(brotaufstrich!$A64),"",brotaufstrich!H64)</f>
        <v/>
      </c>
      <c r="K3606" t="str">
        <f>IF(ISBLANK(brotaufstrich!$A64),"",brotaufstrich!I64)</f>
        <v/>
      </c>
      <c r="L3606" t="str">
        <f>IF(ISBLANK(brotaufstrich!$A64),"",brotaufstrich!J64)</f>
        <v/>
      </c>
      <c r="M3606" s="64">
        <f t="shared" si="363"/>
        <v>0</v>
      </c>
    </row>
    <row r="3607" spans="1:13" x14ac:dyDescent="0.25">
      <c r="A3607" t="str">
        <f t="shared" si="365"/>
        <v/>
      </c>
      <c r="B3607">
        <f t="shared" si="364"/>
        <v>0</v>
      </c>
      <c r="C3607" t="str">
        <f>IF(ISBLANK(brotaufstrich!$A65),"",brotaufstrich!A65)</f>
        <v/>
      </c>
      <c r="D3607" t="str">
        <f>IF(ISBLANK(brotaufstrich!$A65),"",brotaufstrich!B65)</f>
        <v/>
      </c>
      <c r="E3607" t="str">
        <f>IF(ISBLANK(brotaufstrich!$A65),"",brotaufstrich!C65)</f>
        <v/>
      </c>
      <c r="F3607" t="str">
        <f>IF(ISBLANK(brotaufstrich!$A65),"",brotaufstrich!D65)</f>
        <v/>
      </c>
      <c r="G3607" t="str">
        <f>IF(ISBLANK(brotaufstrich!$A65),"",brotaufstrich!E65)</f>
        <v/>
      </c>
      <c r="H3607" t="str">
        <f>IF(ISBLANK(brotaufstrich!$A65),"",brotaufstrich!F65)</f>
        <v/>
      </c>
      <c r="I3607" t="str">
        <f>IF(ISBLANK(brotaufstrich!$A65),"",brotaufstrich!G65)</f>
        <v/>
      </c>
      <c r="J3607" t="str">
        <f>IF(ISBLANK(brotaufstrich!$A65),"",brotaufstrich!H65)</f>
        <v/>
      </c>
      <c r="K3607" t="str">
        <f>IF(ISBLANK(brotaufstrich!$A65),"",brotaufstrich!I65)</f>
        <v/>
      </c>
      <c r="L3607" t="str">
        <f>IF(ISBLANK(brotaufstrich!$A65),"",brotaufstrich!J65)</f>
        <v/>
      </c>
      <c r="M3607" s="64">
        <f t="shared" si="363"/>
        <v>0</v>
      </c>
    </row>
    <row r="3608" spans="1:13" x14ac:dyDescent="0.25">
      <c r="A3608" t="str">
        <f t="shared" si="365"/>
        <v/>
      </c>
      <c r="B3608">
        <f t="shared" si="364"/>
        <v>0</v>
      </c>
      <c r="C3608" t="str">
        <f>IF(ISBLANK(brotaufstrich!$A66),"",brotaufstrich!A66)</f>
        <v/>
      </c>
      <c r="D3608" t="str">
        <f>IF(ISBLANK(brotaufstrich!$A66),"",brotaufstrich!B66)</f>
        <v/>
      </c>
      <c r="E3608" t="str">
        <f>IF(ISBLANK(brotaufstrich!$A66),"",brotaufstrich!C66)</f>
        <v/>
      </c>
      <c r="F3608" t="str">
        <f>IF(ISBLANK(brotaufstrich!$A66),"",brotaufstrich!D66)</f>
        <v/>
      </c>
      <c r="G3608" t="str">
        <f>IF(ISBLANK(brotaufstrich!$A66),"",brotaufstrich!E66)</f>
        <v/>
      </c>
      <c r="H3608" t="str">
        <f>IF(ISBLANK(brotaufstrich!$A66),"",brotaufstrich!F66)</f>
        <v/>
      </c>
      <c r="I3608" t="str">
        <f>IF(ISBLANK(brotaufstrich!$A66),"",brotaufstrich!G66)</f>
        <v/>
      </c>
      <c r="J3608" t="str">
        <f>IF(ISBLANK(brotaufstrich!$A66),"",brotaufstrich!H66)</f>
        <v/>
      </c>
      <c r="K3608" t="str">
        <f>IF(ISBLANK(brotaufstrich!$A66),"",brotaufstrich!I66)</f>
        <v/>
      </c>
      <c r="L3608" t="str">
        <f>IF(ISBLANK(brotaufstrich!$A66),"",brotaufstrich!J66)</f>
        <v/>
      </c>
      <c r="M3608" s="64">
        <f t="shared" si="363"/>
        <v>0</v>
      </c>
    </row>
    <row r="3609" spans="1:13" x14ac:dyDescent="0.25">
      <c r="A3609" s="41" t="str">
        <f t="shared" si="365"/>
        <v/>
      </c>
      <c r="B3609" s="41">
        <f t="shared" si="364"/>
        <v>0</v>
      </c>
      <c r="C3609" s="41" t="str">
        <f>IF(ISBLANK(brotaufstrich!$A67),"",brotaufstrich!A67)</f>
        <v/>
      </c>
      <c r="D3609" s="41" t="str">
        <f>IF(ISBLANK(brotaufstrich!$A67),"",brotaufstrich!B67)</f>
        <v/>
      </c>
      <c r="E3609" s="41" t="str">
        <f>IF(ISBLANK(brotaufstrich!$A67),"",brotaufstrich!C67)</f>
        <v/>
      </c>
      <c r="F3609" s="41" t="str">
        <f>IF(ISBLANK(brotaufstrich!$A67),"",brotaufstrich!D67)</f>
        <v/>
      </c>
      <c r="G3609" s="41" t="str">
        <f>IF(ISBLANK(brotaufstrich!$A67),"",brotaufstrich!E67)</f>
        <v/>
      </c>
      <c r="H3609" s="41" t="str">
        <f>IF(ISBLANK(brotaufstrich!$A67),"",brotaufstrich!F67)</f>
        <v/>
      </c>
      <c r="I3609" s="41" t="str">
        <f>IF(ISBLANK(brotaufstrich!$A67),"",brotaufstrich!G67)</f>
        <v/>
      </c>
      <c r="J3609" s="41" t="str">
        <f>IF(ISBLANK(brotaufstrich!$A67),"",brotaufstrich!H67)</f>
        <v/>
      </c>
      <c r="K3609" s="41" t="str">
        <f>IF(ISBLANK(brotaufstrich!$A67),"",brotaufstrich!I67)</f>
        <v/>
      </c>
      <c r="L3609" s="41" t="str">
        <f>IF(ISBLANK(brotaufstrich!$A67),"",brotaufstrich!J67)</f>
        <v/>
      </c>
      <c r="M3609" s="64">
        <f t="shared" si="363"/>
        <v>0</v>
      </c>
    </row>
    <row r="3610" spans="1:13" x14ac:dyDescent="0.25">
      <c r="A3610" t="str">
        <f t="shared" si="365"/>
        <v/>
      </c>
      <c r="B3610">
        <f t="shared" si="364"/>
        <v>0</v>
      </c>
      <c r="C3610" t="str">
        <f>IF(ISBLANK(eier!$A16),"",eier!A16)</f>
        <v/>
      </c>
      <c r="D3610" t="str">
        <f>IF(ISBLANK(eier!$A16),"",eier!B16)</f>
        <v/>
      </c>
      <c r="E3610" t="str">
        <f>IF(ISBLANK(eier!$A16),"",eier!C16)</f>
        <v/>
      </c>
      <c r="F3610" t="str">
        <f>IF(ISBLANK(eier!$A16),"",eier!D16)</f>
        <v/>
      </c>
      <c r="G3610" t="str">
        <f>IF(ISBLANK(eier!$A16),"",eier!E16)</f>
        <v/>
      </c>
      <c r="H3610" t="str">
        <f>IF(ISBLANK(eier!$A16),"",eier!F16)</f>
        <v/>
      </c>
      <c r="I3610" t="str">
        <f>IF(ISBLANK(eier!$A16),"",eier!G16)</f>
        <v/>
      </c>
      <c r="J3610" t="str">
        <f>IF(ISBLANK(eier!$A16),"",eier!H16)</f>
        <v/>
      </c>
      <c r="K3610" t="str">
        <f>IF(ISBLANK(eier!$A16),"",eier!I16)</f>
        <v/>
      </c>
      <c r="L3610" t="str">
        <f>IF(ISBLANK(eier!$A16),"",eier!J16)</f>
        <v/>
      </c>
      <c r="M3610" s="64">
        <f t="shared" si="363"/>
        <v>0</v>
      </c>
    </row>
    <row r="3611" spans="1:13" x14ac:dyDescent="0.25">
      <c r="A3611" t="str">
        <f t="shared" si="365"/>
        <v/>
      </c>
      <c r="B3611">
        <f t="shared" si="364"/>
        <v>0</v>
      </c>
      <c r="C3611" t="str">
        <f>IF(ISBLANK(eier!$A17),"",eier!A17)</f>
        <v/>
      </c>
      <c r="D3611" t="str">
        <f>IF(ISBLANK(eier!$A17),"",eier!B17)</f>
        <v/>
      </c>
      <c r="E3611" t="str">
        <f>IF(ISBLANK(eier!$A17),"",eier!C17)</f>
        <v/>
      </c>
      <c r="F3611" t="str">
        <f>IF(ISBLANK(eier!$A17),"",eier!D17)</f>
        <v/>
      </c>
      <c r="G3611" t="str">
        <f>IF(ISBLANK(eier!$A17),"",eier!E17)</f>
        <v/>
      </c>
      <c r="H3611" t="str">
        <f>IF(ISBLANK(eier!$A17),"",eier!F17)</f>
        <v/>
      </c>
      <c r="I3611" t="str">
        <f>IF(ISBLANK(eier!$A17),"",eier!G17)</f>
        <v/>
      </c>
      <c r="J3611" t="str">
        <f>IF(ISBLANK(eier!$A17),"",eier!H17)</f>
        <v/>
      </c>
      <c r="K3611" t="str">
        <f>IF(ISBLANK(eier!$A17),"",eier!I17)</f>
        <v/>
      </c>
      <c r="L3611" t="str">
        <f>IF(ISBLANK(eier!$A17),"",eier!J17)</f>
        <v/>
      </c>
      <c r="M3611" s="64">
        <f t="shared" si="363"/>
        <v>0</v>
      </c>
    </row>
    <row r="3612" spans="1:13" x14ac:dyDescent="0.25">
      <c r="A3612" t="str">
        <f t="shared" si="365"/>
        <v/>
      </c>
      <c r="B3612">
        <f t="shared" si="364"/>
        <v>0</v>
      </c>
      <c r="C3612" t="str">
        <f>IF(ISBLANK(eier!$A18),"",eier!A18)</f>
        <v/>
      </c>
      <c r="D3612" t="str">
        <f>IF(ISBLANK(eier!$A18),"",eier!B18)</f>
        <v/>
      </c>
      <c r="E3612" t="str">
        <f>IF(ISBLANK(eier!$A18),"",eier!C18)</f>
        <v/>
      </c>
      <c r="F3612" t="str">
        <f>IF(ISBLANK(eier!$A18),"",eier!D18)</f>
        <v/>
      </c>
      <c r="G3612" t="str">
        <f>IF(ISBLANK(eier!$A18),"",eier!E18)</f>
        <v/>
      </c>
      <c r="H3612" t="str">
        <f>IF(ISBLANK(eier!$A18),"",eier!F18)</f>
        <v/>
      </c>
      <c r="I3612" t="str">
        <f>IF(ISBLANK(eier!$A18),"",eier!G18)</f>
        <v/>
      </c>
      <c r="J3612" t="str">
        <f>IF(ISBLANK(eier!$A18),"",eier!H18)</f>
        <v/>
      </c>
      <c r="K3612" t="str">
        <f>IF(ISBLANK(eier!$A18),"",eier!I18)</f>
        <v/>
      </c>
      <c r="L3612" t="str">
        <f>IF(ISBLANK(eier!$A18),"",eier!J18)</f>
        <v/>
      </c>
      <c r="M3612" s="64">
        <f t="shared" ref="M3612:M3675" si="366">IF(D3612="",0,L3612-D3612)</f>
        <v>0</v>
      </c>
    </row>
    <row r="3613" spans="1:13" x14ac:dyDescent="0.25">
      <c r="A3613" t="str">
        <f t="shared" si="365"/>
        <v/>
      </c>
      <c r="B3613">
        <f t="shared" ref="B3613:B3676" si="367">IF(ISBLANK(C3613),"",LEN(C3613))</f>
        <v>0</v>
      </c>
      <c r="C3613" t="str">
        <f>IF(ISBLANK(eier!$A19),"",eier!A19)</f>
        <v/>
      </c>
      <c r="D3613" t="str">
        <f>IF(ISBLANK(eier!$A19),"",eier!B19)</f>
        <v/>
      </c>
      <c r="E3613" t="str">
        <f>IF(ISBLANK(eier!$A19),"",eier!C19)</f>
        <v/>
      </c>
      <c r="F3613" t="str">
        <f>IF(ISBLANK(eier!$A19),"",eier!D19)</f>
        <v/>
      </c>
      <c r="G3613" t="str">
        <f>IF(ISBLANK(eier!$A19),"",eier!E19)</f>
        <v/>
      </c>
      <c r="H3613" t="str">
        <f>IF(ISBLANK(eier!$A19),"",eier!F19)</f>
        <v/>
      </c>
      <c r="I3613" t="str">
        <f>IF(ISBLANK(eier!$A19),"",eier!G19)</f>
        <v/>
      </c>
      <c r="J3613" t="str">
        <f>IF(ISBLANK(eier!$A19),"",eier!H19)</f>
        <v/>
      </c>
      <c r="K3613" t="str">
        <f>IF(ISBLANK(eier!$A19),"",eier!I19)</f>
        <v/>
      </c>
      <c r="L3613" t="str">
        <f>IF(ISBLANK(eier!$A19),"",eier!J19)</f>
        <v/>
      </c>
      <c r="M3613" s="64">
        <f t="shared" si="366"/>
        <v>0</v>
      </c>
    </row>
    <row r="3614" spans="1:13" x14ac:dyDescent="0.25">
      <c r="A3614" t="str">
        <f t="shared" si="365"/>
        <v/>
      </c>
      <c r="B3614">
        <f t="shared" si="367"/>
        <v>0</v>
      </c>
      <c r="C3614" t="str">
        <f>IF(ISBLANK(eier!$A20),"",eier!A20)</f>
        <v/>
      </c>
      <c r="D3614" t="str">
        <f>IF(ISBLANK(eier!$A20),"",eier!B20)</f>
        <v/>
      </c>
      <c r="E3614" t="str">
        <f>IF(ISBLANK(eier!$A20),"",eier!C20)</f>
        <v/>
      </c>
      <c r="F3614" t="str">
        <f>IF(ISBLANK(eier!$A20),"",eier!D20)</f>
        <v/>
      </c>
      <c r="G3614" t="str">
        <f>IF(ISBLANK(eier!$A20),"",eier!E20)</f>
        <v/>
      </c>
      <c r="H3614" t="str">
        <f>IF(ISBLANK(eier!$A20),"",eier!F20)</f>
        <v/>
      </c>
      <c r="I3614" t="str">
        <f>IF(ISBLANK(eier!$A20),"",eier!G20)</f>
        <v/>
      </c>
      <c r="J3614" t="str">
        <f>IF(ISBLANK(eier!$A20),"",eier!H20)</f>
        <v/>
      </c>
      <c r="K3614" t="str">
        <f>IF(ISBLANK(eier!$A20),"",eier!I20)</f>
        <v/>
      </c>
      <c r="L3614" t="str">
        <f>IF(ISBLANK(eier!$A20),"",eier!J20)</f>
        <v/>
      </c>
      <c r="M3614" s="64">
        <f t="shared" si="366"/>
        <v>0</v>
      </c>
    </row>
    <row r="3615" spans="1:13" x14ac:dyDescent="0.25">
      <c r="A3615" t="str">
        <f t="shared" si="365"/>
        <v/>
      </c>
      <c r="B3615">
        <f t="shared" si="367"/>
        <v>0</v>
      </c>
      <c r="C3615" t="str">
        <f>IF(ISBLANK(eier!$A21),"",eier!A21)</f>
        <v/>
      </c>
      <c r="D3615" t="str">
        <f>IF(ISBLANK(eier!$A21),"",eier!B21)</f>
        <v/>
      </c>
      <c r="E3615" t="str">
        <f>IF(ISBLANK(eier!$A21),"",eier!C21)</f>
        <v/>
      </c>
      <c r="F3615" t="str">
        <f>IF(ISBLANK(eier!$A21),"",eier!D21)</f>
        <v/>
      </c>
      <c r="G3615" t="str">
        <f>IF(ISBLANK(eier!$A21),"",eier!E21)</f>
        <v/>
      </c>
      <c r="H3615" t="str">
        <f>IF(ISBLANK(eier!$A21),"",eier!F21)</f>
        <v/>
      </c>
      <c r="I3615" t="str">
        <f>IF(ISBLANK(eier!$A21),"",eier!G21)</f>
        <v/>
      </c>
      <c r="J3615" t="str">
        <f>IF(ISBLANK(eier!$A21),"",eier!H21)</f>
        <v/>
      </c>
      <c r="K3615" t="str">
        <f>IF(ISBLANK(eier!$A21),"",eier!I21)</f>
        <v/>
      </c>
      <c r="L3615" t="str">
        <f>IF(ISBLANK(eier!$A21),"",eier!J21)</f>
        <v/>
      </c>
      <c r="M3615" s="64">
        <f t="shared" si="366"/>
        <v>0</v>
      </c>
    </row>
    <row r="3616" spans="1:13" x14ac:dyDescent="0.25">
      <c r="A3616" t="str">
        <f t="shared" si="365"/>
        <v/>
      </c>
      <c r="B3616">
        <f t="shared" si="367"/>
        <v>0</v>
      </c>
      <c r="C3616" t="str">
        <f>IF(ISBLANK(eier!$A22),"",eier!A22)</f>
        <v/>
      </c>
      <c r="D3616" t="str">
        <f>IF(ISBLANK(eier!$A22),"",eier!B22)</f>
        <v/>
      </c>
      <c r="E3616" t="str">
        <f>IF(ISBLANK(eier!$A22),"",eier!C22)</f>
        <v/>
      </c>
      <c r="F3616" t="str">
        <f>IF(ISBLANK(eier!$A22),"",eier!D22)</f>
        <v/>
      </c>
      <c r="G3616" t="str">
        <f>IF(ISBLANK(eier!$A22),"",eier!E22)</f>
        <v/>
      </c>
      <c r="H3616" t="str">
        <f>IF(ISBLANK(eier!$A22),"",eier!F22)</f>
        <v/>
      </c>
      <c r="I3616" t="str">
        <f>IF(ISBLANK(eier!$A22),"",eier!G22)</f>
        <v/>
      </c>
      <c r="J3616" t="str">
        <f>IF(ISBLANK(eier!$A22),"",eier!H22)</f>
        <v/>
      </c>
      <c r="K3616" t="str">
        <f>IF(ISBLANK(eier!$A22),"",eier!I22)</f>
        <v/>
      </c>
      <c r="L3616" t="str">
        <f>IF(ISBLANK(eier!$A22),"",eier!J22)</f>
        <v/>
      </c>
      <c r="M3616" s="64">
        <f t="shared" si="366"/>
        <v>0</v>
      </c>
    </row>
    <row r="3617" spans="1:13" x14ac:dyDescent="0.25">
      <c r="A3617" t="str">
        <f t="shared" si="365"/>
        <v/>
      </c>
      <c r="B3617">
        <f t="shared" si="367"/>
        <v>0</v>
      </c>
      <c r="C3617" t="str">
        <f>IF(ISBLANK(eier!$A23),"",eier!A23)</f>
        <v/>
      </c>
      <c r="D3617" t="str">
        <f>IF(ISBLANK(eier!$A23),"",eier!B23)</f>
        <v/>
      </c>
      <c r="E3617" t="str">
        <f>IF(ISBLANK(eier!$A23),"",eier!C23)</f>
        <v/>
      </c>
      <c r="F3617" t="str">
        <f>IF(ISBLANK(eier!$A23),"",eier!D23)</f>
        <v/>
      </c>
      <c r="G3617" t="str">
        <f>IF(ISBLANK(eier!$A23),"",eier!E23)</f>
        <v/>
      </c>
      <c r="H3617" t="str">
        <f>IF(ISBLANK(eier!$A23),"",eier!F23)</f>
        <v/>
      </c>
      <c r="I3617" t="str">
        <f>IF(ISBLANK(eier!$A23),"",eier!G23)</f>
        <v/>
      </c>
      <c r="J3617" t="str">
        <f>IF(ISBLANK(eier!$A23),"",eier!H23)</f>
        <v/>
      </c>
      <c r="K3617" t="str">
        <f>IF(ISBLANK(eier!$A23),"",eier!I23)</f>
        <v/>
      </c>
      <c r="L3617" t="str">
        <f>IF(ISBLANK(eier!$A23),"",eier!J23)</f>
        <v/>
      </c>
      <c r="M3617" s="64">
        <f t="shared" si="366"/>
        <v>0</v>
      </c>
    </row>
    <row r="3618" spans="1:13" x14ac:dyDescent="0.25">
      <c r="A3618" t="str">
        <f t="shared" si="365"/>
        <v/>
      </c>
      <c r="B3618">
        <f t="shared" si="367"/>
        <v>0</v>
      </c>
      <c r="C3618" t="str">
        <f>IF(ISBLANK(eier!$A24),"",eier!A24)</f>
        <v/>
      </c>
      <c r="D3618" t="str">
        <f>IF(ISBLANK(eier!$A24),"",eier!B24)</f>
        <v/>
      </c>
      <c r="E3618" t="str">
        <f>IF(ISBLANK(eier!$A24),"",eier!C24)</f>
        <v/>
      </c>
      <c r="F3618" t="str">
        <f>IF(ISBLANK(eier!$A24),"",eier!D24)</f>
        <v/>
      </c>
      <c r="G3618" t="str">
        <f>IF(ISBLANK(eier!$A24),"",eier!E24)</f>
        <v/>
      </c>
      <c r="H3618" t="str">
        <f>IF(ISBLANK(eier!$A24),"",eier!F24)</f>
        <v/>
      </c>
      <c r="I3618" t="str">
        <f>IF(ISBLANK(eier!$A24),"",eier!G24)</f>
        <v/>
      </c>
      <c r="J3618" t="str">
        <f>IF(ISBLANK(eier!$A24),"",eier!H24)</f>
        <v/>
      </c>
      <c r="K3618" t="str">
        <f>IF(ISBLANK(eier!$A24),"",eier!I24)</f>
        <v/>
      </c>
      <c r="L3618" t="str">
        <f>IF(ISBLANK(eier!$A24),"",eier!J24)</f>
        <v/>
      </c>
      <c r="M3618" s="64">
        <f t="shared" si="366"/>
        <v>0</v>
      </c>
    </row>
    <row r="3619" spans="1:13" x14ac:dyDescent="0.25">
      <c r="A3619" t="str">
        <f t="shared" si="365"/>
        <v/>
      </c>
      <c r="B3619">
        <f t="shared" si="367"/>
        <v>0</v>
      </c>
      <c r="C3619" t="str">
        <f>IF(ISBLANK(eier!$A25),"",eier!A25)</f>
        <v/>
      </c>
      <c r="D3619" t="str">
        <f>IF(ISBLANK(eier!$A25),"",eier!B25)</f>
        <v/>
      </c>
      <c r="E3619" t="str">
        <f>IF(ISBLANK(eier!$A25),"",eier!C25)</f>
        <v/>
      </c>
      <c r="F3619" t="str">
        <f>IF(ISBLANK(eier!$A25),"",eier!D25)</f>
        <v/>
      </c>
      <c r="G3619" t="str">
        <f>IF(ISBLANK(eier!$A25),"",eier!E25)</f>
        <v/>
      </c>
      <c r="H3619" t="str">
        <f>IF(ISBLANK(eier!$A25),"",eier!F25)</f>
        <v/>
      </c>
      <c r="I3619" t="str">
        <f>IF(ISBLANK(eier!$A25),"",eier!G25)</f>
        <v/>
      </c>
      <c r="J3619" t="str">
        <f>IF(ISBLANK(eier!$A25),"",eier!H25)</f>
        <v/>
      </c>
      <c r="K3619" t="str">
        <f>IF(ISBLANK(eier!$A25),"",eier!I25)</f>
        <v/>
      </c>
      <c r="L3619" t="str">
        <f>IF(ISBLANK(eier!$A25),"",eier!J25)</f>
        <v/>
      </c>
      <c r="M3619" s="64">
        <f t="shared" si="366"/>
        <v>0</v>
      </c>
    </row>
    <row r="3620" spans="1:13" x14ac:dyDescent="0.25">
      <c r="A3620" t="str">
        <f t="shared" si="365"/>
        <v/>
      </c>
      <c r="B3620">
        <f t="shared" si="367"/>
        <v>0</v>
      </c>
      <c r="C3620" t="str">
        <f>IF(ISBLANK(eier!$A26),"",eier!A26)</f>
        <v/>
      </c>
      <c r="D3620" t="str">
        <f>IF(ISBLANK(eier!$A26),"",eier!B26)</f>
        <v/>
      </c>
      <c r="E3620" t="str">
        <f>IF(ISBLANK(eier!$A26),"",eier!C26)</f>
        <v/>
      </c>
      <c r="F3620" t="str">
        <f>IF(ISBLANK(eier!$A26),"",eier!D26)</f>
        <v/>
      </c>
      <c r="G3620" t="str">
        <f>IF(ISBLANK(eier!$A26),"",eier!E26)</f>
        <v/>
      </c>
      <c r="H3620" t="str">
        <f>IF(ISBLANK(eier!$A26),"",eier!F26)</f>
        <v/>
      </c>
      <c r="I3620" t="str">
        <f>IF(ISBLANK(eier!$A26),"",eier!G26)</f>
        <v/>
      </c>
      <c r="J3620" t="str">
        <f>IF(ISBLANK(eier!$A26),"",eier!H26)</f>
        <v/>
      </c>
      <c r="K3620" t="str">
        <f>IF(ISBLANK(eier!$A26),"",eier!I26)</f>
        <v/>
      </c>
      <c r="L3620" t="str">
        <f>IF(ISBLANK(eier!$A26),"",eier!J26)</f>
        <v/>
      </c>
      <c r="M3620" s="64">
        <f t="shared" si="366"/>
        <v>0</v>
      </c>
    </row>
    <row r="3621" spans="1:13" x14ac:dyDescent="0.25">
      <c r="A3621" t="str">
        <f t="shared" si="365"/>
        <v/>
      </c>
      <c r="B3621">
        <f t="shared" si="367"/>
        <v>0</v>
      </c>
      <c r="C3621" t="str">
        <f>IF(ISBLANK(eier!$A27),"",eier!A27)</f>
        <v/>
      </c>
      <c r="D3621" t="str">
        <f>IF(ISBLANK(eier!$A27),"",eier!B27)</f>
        <v/>
      </c>
      <c r="E3621" t="str">
        <f>IF(ISBLANK(eier!$A27),"",eier!C27)</f>
        <v/>
      </c>
      <c r="F3621" t="str">
        <f>IF(ISBLANK(eier!$A27),"",eier!D27)</f>
        <v/>
      </c>
      <c r="G3621" t="str">
        <f>IF(ISBLANK(eier!$A27),"",eier!E27)</f>
        <v/>
      </c>
      <c r="H3621" t="str">
        <f>IF(ISBLANK(eier!$A27),"",eier!F27)</f>
        <v/>
      </c>
      <c r="I3621" t="str">
        <f>IF(ISBLANK(eier!$A27),"",eier!G27)</f>
        <v/>
      </c>
      <c r="J3621" t="str">
        <f>IF(ISBLANK(eier!$A27),"",eier!H27)</f>
        <v/>
      </c>
      <c r="K3621" t="str">
        <f>IF(ISBLANK(eier!$A27),"",eier!I27)</f>
        <v/>
      </c>
      <c r="L3621" t="str">
        <f>IF(ISBLANK(eier!$A27),"",eier!J27)</f>
        <v/>
      </c>
      <c r="M3621" s="64">
        <f t="shared" si="366"/>
        <v>0</v>
      </c>
    </row>
    <row r="3622" spans="1:13" x14ac:dyDescent="0.25">
      <c r="A3622" t="str">
        <f t="shared" si="365"/>
        <v/>
      </c>
      <c r="B3622">
        <f t="shared" si="367"/>
        <v>0</v>
      </c>
      <c r="C3622" t="str">
        <f>IF(ISBLANK(eier!$A28),"",eier!A28)</f>
        <v/>
      </c>
      <c r="D3622" t="str">
        <f>IF(ISBLANK(eier!$A28),"",eier!B28)</f>
        <v/>
      </c>
      <c r="E3622" t="str">
        <f>IF(ISBLANK(eier!$A28),"",eier!C28)</f>
        <v/>
      </c>
      <c r="F3622" t="str">
        <f>IF(ISBLANK(eier!$A28),"",eier!D28)</f>
        <v/>
      </c>
      <c r="G3622" t="str">
        <f>IF(ISBLANK(eier!$A28),"",eier!E28)</f>
        <v/>
      </c>
      <c r="H3622" t="str">
        <f>IF(ISBLANK(eier!$A28),"",eier!F28)</f>
        <v/>
      </c>
      <c r="I3622" t="str">
        <f>IF(ISBLANK(eier!$A28),"",eier!G28)</f>
        <v/>
      </c>
      <c r="J3622" t="str">
        <f>IF(ISBLANK(eier!$A28),"",eier!H28)</f>
        <v/>
      </c>
      <c r="K3622" t="str">
        <f>IF(ISBLANK(eier!$A28),"",eier!I28)</f>
        <v/>
      </c>
      <c r="L3622" t="str">
        <f>IF(ISBLANK(eier!$A28),"",eier!J28)</f>
        <v/>
      </c>
      <c r="M3622" s="64">
        <f t="shared" si="366"/>
        <v>0</v>
      </c>
    </row>
    <row r="3623" spans="1:13" x14ac:dyDescent="0.25">
      <c r="A3623" t="str">
        <f t="shared" si="365"/>
        <v/>
      </c>
      <c r="B3623">
        <f t="shared" si="367"/>
        <v>0</v>
      </c>
      <c r="C3623" t="str">
        <f>IF(ISBLANK(eier!$A29),"",eier!A29)</f>
        <v/>
      </c>
      <c r="D3623" t="str">
        <f>IF(ISBLANK(eier!$A29),"",eier!B29)</f>
        <v/>
      </c>
      <c r="E3623" t="str">
        <f>IF(ISBLANK(eier!$A29),"",eier!C29)</f>
        <v/>
      </c>
      <c r="F3623" t="str">
        <f>IF(ISBLANK(eier!$A29),"",eier!D29)</f>
        <v/>
      </c>
      <c r="G3623" t="str">
        <f>IF(ISBLANK(eier!$A29),"",eier!E29)</f>
        <v/>
      </c>
      <c r="H3623" t="str">
        <f>IF(ISBLANK(eier!$A29),"",eier!F29)</f>
        <v/>
      </c>
      <c r="I3623" t="str">
        <f>IF(ISBLANK(eier!$A29),"",eier!G29)</f>
        <v/>
      </c>
      <c r="J3623" t="str">
        <f>IF(ISBLANK(eier!$A29),"",eier!H29)</f>
        <v/>
      </c>
      <c r="K3623" t="str">
        <f>IF(ISBLANK(eier!$A29),"",eier!I29)</f>
        <v/>
      </c>
      <c r="L3623" t="str">
        <f>IF(ISBLANK(eier!$A29),"",eier!J29)</f>
        <v/>
      </c>
      <c r="M3623" s="64">
        <f t="shared" si="366"/>
        <v>0</v>
      </c>
    </row>
    <row r="3624" spans="1:13" x14ac:dyDescent="0.25">
      <c r="A3624" t="str">
        <f t="shared" si="365"/>
        <v/>
      </c>
      <c r="B3624">
        <f t="shared" si="367"/>
        <v>0</v>
      </c>
      <c r="C3624" t="str">
        <f>IF(ISBLANK(eier!$A30),"",eier!A30)</f>
        <v/>
      </c>
      <c r="D3624" t="str">
        <f>IF(ISBLANK(eier!$A30),"",eier!B30)</f>
        <v/>
      </c>
      <c r="E3624" t="str">
        <f>IF(ISBLANK(eier!$A30),"",eier!C30)</f>
        <v/>
      </c>
      <c r="F3624" t="str">
        <f>IF(ISBLANK(eier!$A30),"",eier!D30)</f>
        <v/>
      </c>
      <c r="G3624" t="str">
        <f>IF(ISBLANK(eier!$A30),"",eier!E30)</f>
        <v/>
      </c>
      <c r="H3624" t="str">
        <f>IF(ISBLANK(eier!$A30),"",eier!F30)</f>
        <v/>
      </c>
      <c r="I3624" t="str">
        <f>IF(ISBLANK(eier!$A30),"",eier!G30)</f>
        <v/>
      </c>
      <c r="J3624" t="str">
        <f>IF(ISBLANK(eier!$A30),"",eier!H30)</f>
        <v/>
      </c>
      <c r="K3624" t="str">
        <f>IF(ISBLANK(eier!$A30),"",eier!I30)</f>
        <v/>
      </c>
      <c r="L3624" t="str">
        <f>IF(ISBLANK(eier!$A30),"",eier!J30)</f>
        <v/>
      </c>
      <c r="M3624" s="64">
        <f t="shared" si="366"/>
        <v>0</v>
      </c>
    </row>
    <row r="3625" spans="1:13" x14ac:dyDescent="0.25">
      <c r="A3625" t="str">
        <f t="shared" si="365"/>
        <v/>
      </c>
      <c r="B3625">
        <f t="shared" si="367"/>
        <v>0</v>
      </c>
      <c r="C3625" t="str">
        <f>IF(ISBLANK(eier!$A31),"",eier!A31)</f>
        <v/>
      </c>
      <c r="D3625" t="str">
        <f>IF(ISBLANK(eier!$A31),"",eier!B31)</f>
        <v/>
      </c>
      <c r="E3625" t="str">
        <f>IF(ISBLANK(eier!$A31),"",eier!C31)</f>
        <v/>
      </c>
      <c r="F3625" t="str">
        <f>IF(ISBLANK(eier!$A31),"",eier!D31)</f>
        <v/>
      </c>
      <c r="G3625" t="str">
        <f>IF(ISBLANK(eier!$A31),"",eier!E31)</f>
        <v/>
      </c>
      <c r="H3625" t="str">
        <f>IF(ISBLANK(eier!$A31),"",eier!F31)</f>
        <v/>
      </c>
      <c r="I3625" t="str">
        <f>IF(ISBLANK(eier!$A31),"",eier!G31)</f>
        <v/>
      </c>
      <c r="J3625" t="str">
        <f>IF(ISBLANK(eier!$A31),"",eier!H31)</f>
        <v/>
      </c>
      <c r="K3625" t="str">
        <f>IF(ISBLANK(eier!$A31),"",eier!I31)</f>
        <v/>
      </c>
      <c r="L3625" t="str">
        <f>IF(ISBLANK(eier!$A31),"",eier!J31)</f>
        <v/>
      </c>
      <c r="M3625" s="64">
        <f t="shared" si="366"/>
        <v>0</v>
      </c>
    </row>
    <row r="3626" spans="1:13" x14ac:dyDescent="0.25">
      <c r="A3626" t="str">
        <f t="shared" si="365"/>
        <v/>
      </c>
      <c r="B3626">
        <f t="shared" si="367"/>
        <v>0</v>
      </c>
      <c r="C3626" t="str">
        <f>IF(ISBLANK(eier!$A32),"",eier!A32)</f>
        <v/>
      </c>
      <c r="D3626" t="str">
        <f>IF(ISBLANK(eier!$A32),"",eier!B32)</f>
        <v/>
      </c>
      <c r="E3626" t="str">
        <f>IF(ISBLANK(eier!$A32),"",eier!C32)</f>
        <v/>
      </c>
      <c r="F3626" t="str">
        <f>IF(ISBLANK(eier!$A32),"",eier!D32)</f>
        <v/>
      </c>
      <c r="G3626" t="str">
        <f>IF(ISBLANK(eier!$A32),"",eier!E32)</f>
        <v/>
      </c>
      <c r="H3626" t="str">
        <f>IF(ISBLANK(eier!$A32),"",eier!F32)</f>
        <v/>
      </c>
      <c r="I3626" t="str">
        <f>IF(ISBLANK(eier!$A32),"",eier!G32)</f>
        <v/>
      </c>
      <c r="J3626" t="str">
        <f>IF(ISBLANK(eier!$A32),"",eier!H32)</f>
        <v/>
      </c>
      <c r="K3626" t="str">
        <f>IF(ISBLANK(eier!$A32),"",eier!I32)</f>
        <v/>
      </c>
      <c r="L3626" t="str">
        <f>IF(ISBLANK(eier!$A32),"",eier!J32)</f>
        <v/>
      </c>
      <c r="M3626" s="64">
        <f t="shared" si="366"/>
        <v>0</v>
      </c>
    </row>
    <row r="3627" spans="1:13" x14ac:dyDescent="0.25">
      <c r="A3627" t="str">
        <f t="shared" si="365"/>
        <v/>
      </c>
      <c r="B3627">
        <f t="shared" si="367"/>
        <v>0</v>
      </c>
      <c r="C3627" t="str">
        <f>IF(ISBLANK(eier!$A33),"",eier!A33)</f>
        <v/>
      </c>
      <c r="D3627" t="str">
        <f>IF(ISBLANK(eier!$A33),"",eier!B33)</f>
        <v/>
      </c>
      <c r="E3627" t="str">
        <f>IF(ISBLANK(eier!$A33),"",eier!C33)</f>
        <v/>
      </c>
      <c r="F3627" t="str">
        <f>IF(ISBLANK(eier!$A33),"",eier!D33)</f>
        <v/>
      </c>
      <c r="G3627" t="str">
        <f>IF(ISBLANK(eier!$A33),"",eier!E33)</f>
        <v/>
      </c>
      <c r="H3627" t="str">
        <f>IF(ISBLANK(eier!$A33),"",eier!F33)</f>
        <v/>
      </c>
      <c r="I3627" t="str">
        <f>IF(ISBLANK(eier!$A33),"",eier!G33)</f>
        <v/>
      </c>
      <c r="J3627" t="str">
        <f>IF(ISBLANK(eier!$A33),"",eier!H33)</f>
        <v/>
      </c>
      <c r="K3627" t="str">
        <f>IF(ISBLANK(eier!$A33),"",eier!I33)</f>
        <v/>
      </c>
      <c r="L3627" t="str">
        <f>IF(ISBLANK(eier!$A33),"",eier!J33)</f>
        <v/>
      </c>
      <c r="M3627" s="64">
        <f t="shared" si="366"/>
        <v>0</v>
      </c>
    </row>
    <row r="3628" spans="1:13" x14ac:dyDescent="0.25">
      <c r="A3628" t="str">
        <f t="shared" si="365"/>
        <v/>
      </c>
      <c r="B3628">
        <f t="shared" si="367"/>
        <v>0</v>
      </c>
      <c r="C3628" t="str">
        <f>IF(ISBLANK(eier!$A34),"",eier!A34)</f>
        <v/>
      </c>
      <c r="D3628" t="str">
        <f>IF(ISBLANK(eier!$A34),"",eier!B34)</f>
        <v/>
      </c>
      <c r="E3628" t="str">
        <f>IF(ISBLANK(eier!$A34),"",eier!C34)</f>
        <v/>
      </c>
      <c r="F3628" t="str">
        <f>IF(ISBLANK(eier!$A34),"",eier!D34)</f>
        <v/>
      </c>
      <c r="G3628" t="str">
        <f>IF(ISBLANK(eier!$A34),"",eier!E34)</f>
        <v/>
      </c>
      <c r="H3628" t="str">
        <f>IF(ISBLANK(eier!$A34),"",eier!F34)</f>
        <v/>
      </c>
      <c r="I3628" t="str">
        <f>IF(ISBLANK(eier!$A34),"",eier!G34)</f>
        <v/>
      </c>
      <c r="J3628" t="str">
        <f>IF(ISBLANK(eier!$A34),"",eier!H34)</f>
        <v/>
      </c>
      <c r="K3628" t="str">
        <f>IF(ISBLANK(eier!$A34),"",eier!I34)</f>
        <v/>
      </c>
      <c r="L3628" t="str">
        <f>IF(ISBLANK(eier!$A34),"",eier!J34)</f>
        <v/>
      </c>
      <c r="M3628" s="64">
        <f t="shared" si="366"/>
        <v>0</v>
      </c>
    </row>
    <row r="3629" spans="1:13" x14ac:dyDescent="0.25">
      <c r="A3629" t="str">
        <f t="shared" si="365"/>
        <v/>
      </c>
      <c r="B3629">
        <f t="shared" si="367"/>
        <v>0</v>
      </c>
      <c r="C3629" t="str">
        <f>IF(ISBLANK(eier!$A35),"",eier!A35)</f>
        <v/>
      </c>
      <c r="D3629" t="str">
        <f>IF(ISBLANK(eier!$A35),"",eier!B35)</f>
        <v/>
      </c>
      <c r="E3629" t="str">
        <f>IF(ISBLANK(eier!$A35),"",eier!C35)</f>
        <v/>
      </c>
      <c r="F3629" t="str">
        <f>IF(ISBLANK(eier!$A35),"",eier!D35)</f>
        <v/>
      </c>
      <c r="G3629" t="str">
        <f>IF(ISBLANK(eier!$A35),"",eier!E35)</f>
        <v/>
      </c>
      <c r="H3629" t="str">
        <f>IF(ISBLANK(eier!$A35),"",eier!F35)</f>
        <v/>
      </c>
      <c r="I3629" t="str">
        <f>IF(ISBLANK(eier!$A35),"",eier!G35)</f>
        <v/>
      </c>
      <c r="J3629" t="str">
        <f>IF(ISBLANK(eier!$A35),"",eier!H35)</f>
        <v/>
      </c>
      <c r="K3629" t="str">
        <f>IF(ISBLANK(eier!$A35),"",eier!I35)</f>
        <v/>
      </c>
      <c r="L3629" t="str">
        <f>IF(ISBLANK(eier!$A35),"",eier!J35)</f>
        <v/>
      </c>
      <c r="M3629" s="64">
        <f t="shared" si="366"/>
        <v>0</v>
      </c>
    </row>
    <row r="3630" spans="1:13" x14ac:dyDescent="0.25">
      <c r="A3630" t="str">
        <f t="shared" si="365"/>
        <v/>
      </c>
      <c r="B3630">
        <f t="shared" si="367"/>
        <v>0</v>
      </c>
      <c r="C3630" t="str">
        <f>IF(ISBLANK(eier!$A36),"",eier!A36)</f>
        <v/>
      </c>
      <c r="D3630" t="str">
        <f>IF(ISBLANK(eier!$A36),"",eier!B36)</f>
        <v/>
      </c>
      <c r="E3630" t="str">
        <f>IF(ISBLANK(eier!$A36),"",eier!C36)</f>
        <v/>
      </c>
      <c r="F3630" t="str">
        <f>IF(ISBLANK(eier!$A36),"",eier!D36)</f>
        <v/>
      </c>
      <c r="G3630" t="str">
        <f>IF(ISBLANK(eier!$A36),"",eier!E36)</f>
        <v/>
      </c>
      <c r="H3630" t="str">
        <f>IF(ISBLANK(eier!$A36),"",eier!F36)</f>
        <v/>
      </c>
      <c r="I3630" t="str">
        <f>IF(ISBLANK(eier!$A36),"",eier!G36)</f>
        <v/>
      </c>
      <c r="J3630" t="str">
        <f>IF(ISBLANK(eier!$A36),"",eier!H36)</f>
        <v/>
      </c>
      <c r="K3630" t="str">
        <f>IF(ISBLANK(eier!$A36),"",eier!I36)</f>
        <v/>
      </c>
      <c r="L3630" t="str">
        <f>IF(ISBLANK(eier!$A36),"",eier!J36)</f>
        <v/>
      </c>
      <c r="M3630" s="64">
        <f t="shared" si="366"/>
        <v>0</v>
      </c>
    </row>
    <row r="3631" spans="1:13" x14ac:dyDescent="0.25">
      <c r="A3631" t="str">
        <f t="shared" si="365"/>
        <v/>
      </c>
      <c r="B3631">
        <f t="shared" si="367"/>
        <v>0</v>
      </c>
      <c r="C3631" t="str">
        <f>IF(ISBLANK(eier!$A37),"",eier!A37)</f>
        <v/>
      </c>
      <c r="D3631" t="str">
        <f>IF(ISBLANK(eier!$A37),"",eier!B37)</f>
        <v/>
      </c>
      <c r="E3631" t="str">
        <f>IF(ISBLANK(eier!$A37),"",eier!C37)</f>
        <v/>
      </c>
      <c r="F3631" t="str">
        <f>IF(ISBLANK(eier!$A37),"",eier!D37)</f>
        <v/>
      </c>
      <c r="G3631" t="str">
        <f>IF(ISBLANK(eier!$A37),"",eier!E37)</f>
        <v/>
      </c>
      <c r="H3631" t="str">
        <f>IF(ISBLANK(eier!$A37),"",eier!F37)</f>
        <v/>
      </c>
      <c r="I3631" t="str">
        <f>IF(ISBLANK(eier!$A37),"",eier!G37)</f>
        <v/>
      </c>
      <c r="J3631" t="str">
        <f>IF(ISBLANK(eier!$A37),"",eier!H37)</f>
        <v/>
      </c>
      <c r="K3631" t="str">
        <f>IF(ISBLANK(eier!$A37),"",eier!I37)</f>
        <v/>
      </c>
      <c r="L3631" t="str">
        <f>IF(ISBLANK(eier!$A37),"",eier!J37)</f>
        <v/>
      </c>
      <c r="M3631" s="64">
        <f t="shared" si="366"/>
        <v>0</v>
      </c>
    </row>
    <row r="3632" spans="1:13" x14ac:dyDescent="0.25">
      <c r="A3632" t="str">
        <f t="shared" si="365"/>
        <v/>
      </c>
      <c r="B3632">
        <f t="shared" si="367"/>
        <v>0</v>
      </c>
      <c r="C3632" t="str">
        <f>IF(ISBLANK(eier!$A38),"",eier!A38)</f>
        <v/>
      </c>
      <c r="D3632" t="str">
        <f>IF(ISBLANK(eier!$A38),"",eier!B38)</f>
        <v/>
      </c>
      <c r="E3632" t="str">
        <f>IF(ISBLANK(eier!$A38),"",eier!C38)</f>
        <v/>
      </c>
      <c r="F3632" t="str">
        <f>IF(ISBLANK(eier!$A38),"",eier!D38)</f>
        <v/>
      </c>
      <c r="G3632" t="str">
        <f>IF(ISBLANK(eier!$A38),"",eier!E38)</f>
        <v/>
      </c>
      <c r="H3632" t="str">
        <f>IF(ISBLANK(eier!$A38),"",eier!F38)</f>
        <v/>
      </c>
      <c r="I3632" t="str">
        <f>IF(ISBLANK(eier!$A38),"",eier!G38)</f>
        <v/>
      </c>
      <c r="J3632" t="str">
        <f>IF(ISBLANK(eier!$A38),"",eier!H38)</f>
        <v/>
      </c>
      <c r="K3632" t="str">
        <f>IF(ISBLANK(eier!$A38),"",eier!I38)</f>
        <v/>
      </c>
      <c r="L3632" t="str">
        <f>IF(ISBLANK(eier!$A38),"",eier!J38)</f>
        <v/>
      </c>
      <c r="M3632" s="64">
        <f t="shared" si="366"/>
        <v>0</v>
      </c>
    </row>
    <row r="3633" spans="1:13" x14ac:dyDescent="0.25">
      <c r="A3633" t="str">
        <f t="shared" si="365"/>
        <v/>
      </c>
      <c r="B3633">
        <f t="shared" si="367"/>
        <v>0</v>
      </c>
      <c r="C3633" t="str">
        <f>IF(ISBLANK(eier!$A39),"",eier!A39)</f>
        <v/>
      </c>
      <c r="D3633" t="str">
        <f>IF(ISBLANK(eier!$A39),"",eier!B39)</f>
        <v/>
      </c>
      <c r="E3633" t="str">
        <f>IF(ISBLANK(eier!$A39),"",eier!C39)</f>
        <v/>
      </c>
      <c r="F3633" t="str">
        <f>IF(ISBLANK(eier!$A39),"",eier!D39)</f>
        <v/>
      </c>
      <c r="G3633" t="str">
        <f>IF(ISBLANK(eier!$A39),"",eier!E39)</f>
        <v/>
      </c>
      <c r="H3633" t="str">
        <f>IF(ISBLANK(eier!$A39),"",eier!F39)</f>
        <v/>
      </c>
      <c r="I3633" t="str">
        <f>IF(ISBLANK(eier!$A39),"",eier!G39)</f>
        <v/>
      </c>
      <c r="J3633" t="str">
        <f>IF(ISBLANK(eier!$A39),"",eier!H39)</f>
        <v/>
      </c>
      <c r="K3633" t="str">
        <f>IF(ISBLANK(eier!$A39),"",eier!I39)</f>
        <v/>
      </c>
      <c r="L3633" t="str">
        <f>IF(ISBLANK(eier!$A39),"",eier!J39)</f>
        <v/>
      </c>
      <c r="M3633" s="64">
        <f t="shared" si="366"/>
        <v>0</v>
      </c>
    </row>
    <row r="3634" spans="1:13" x14ac:dyDescent="0.25">
      <c r="A3634" t="str">
        <f t="shared" si="365"/>
        <v/>
      </c>
      <c r="B3634">
        <f t="shared" si="367"/>
        <v>0</v>
      </c>
      <c r="C3634" t="str">
        <f>IF(ISBLANK(eier!$A40),"",eier!A40)</f>
        <v/>
      </c>
      <c r="D3634" t="str">
        <f>IF(ISBLANK(eier!$A40),"",eier!B40)</f>
        <v/>
      </c>
      <c r="E3634" t="str">
        <f>IF(ISBLANK(eier!$A40),"",eier!C40)</f>
        <v/>
      </c>
      <c r="F3634" t="str">
        <f>IF(ISBLANK(eier!$A40),"",eier!D40)</f>
        <v/>
      </c>
      <c r="G3634" t="str">
        <f>IF(ISBLANK(eier!$A40),"",eier!E40)</f>
        <v/>
      </c>
      <c r="H3634" t="str">
        <f>IF(ISBLANK(eier!$A40),"",eier!F40)</f>
        <v/>
      </c>
      <c r="I3634" t="str">
        <f>IF(ISBLANK(eier!$A40),"",eier!G40)</f>
        <v/>
      </c>
      <c r="J3634" t="str">
        <f>IF(ISBLANK(eier!$A40),"",eier!H40)</f>
        <v/>
      </c>
      <c r="K3634" t="str">
        <f>IF(ISBLANK(eier!$A40),"",eier!I40)</f>
        <v/>
      </c>
      <c r="L3634" t="str">
        <f>IF(ISBLANK(eier!$A40),"",eier!J40)</f>
        <v/>
      </c>
      <c r="M3634" s="64">
        <f t="shared" si="366"/>
        <v>0</v>
      </c>
    </row>
    <row r="3635" spans="1:13" x14ac:dyDescent="0.25">
      <c r="A3635" t="str">
        <f t="shared" si="365"/>
        <v/>
      </c>
      <c r="B3635">
        <f t="shared" si="367"/>
        <v>0</v>
      </c>
      <c r="C3635" t="str">
        <f>IF(ISBLANK(eier!$A41),"",eier!A41)</f>
        <v/>
      </c>
      <c r="D3635" t="str">
        <f>IF(ISBLANK(eier!$A41),"",eier!B41)</f>
        <v/>
      </c>
      <c r="E3635" t="str">
        <f>IF(ISBLANK(eier!$A41),"",eier!C41)</f>
        <v/>
      </c>
      <c r="F3635" t="str">
        <f>IF(ISBLANK(eier!$A41),"",eier!D41)</f>
        <v/>
      </c>
      <c r="G3635" t="str">
        <f>IF(ISBLANK(eier!$A41),"",eier!E41)</f>
        <v/>
      </c>
      <c r="H3635" t="str">
        <f>IF(ISBLANK(eier!$A41),"",eier!F41)</f>
        <v/>
      </c>
      <c r="I3635" t="str">
        <f>IF(ISBLANK(eier!$A41),"",eier!G41)</f>
        <v/>
      </c>
      <c r="J3635" t="str">
        <f>IF(ISBLANK(eier!$A41),"",eier!H41)</f>
        <v/>
      </c>
      <c r="K3635" t="str">
        <f>IF(ISBLANK(eier!$A41),"",eier!I41)</f>
        <v/>
      </c>
      <c r="L3635" t="str">
        <f>IF(ISBLANK(eier!$A41),"",eier!J41)</f>
        <v/>
      </c>
      <c r="M3635" s="64">
        <f t="shared" si="366"/>
        <v>0</v>
      </c>
    </row>
    <row r="3636" spans="1:13" x14ac:dyDescent="0.25">
      <c r="A3636" t="str">
        <f t="shared" si="365"/>
        <v/>
      </c>
      <c r="B3636">
        <f t="shared" si="367"/>
        <v>0</v>
      </c>
      <c r="C3636" t="str">
        <f>IF(ISBLANK(eier!$A42),"",eier!A42)</f>
        <v/>
      </c>
      <c r="D3636" t="str">
        <f>IF(ISBLANK(eier!$A42),"",eier!B42)</f>
        <v/>
      </c>
      <c r="E3636" t="str">
        <f>IF(ISBLANK(eier!$A42),"",eier!C42)</f>
        <v/>
      </c>
      <c r="F3636" t="str">
        <f>IF(ISBLANK(eier!$A42),"",eier!D42)</f>
        <v/>
      </c>
      <c r="G3636" t="str">
        <f>IF(ISBLANK(eier!$A42),"",eier!E42)</f>
        <v/>
      </c>
      <c r="H3636" t="str">
        <f>IF(ISBLANK(eier!$A42),"",eier!F42)</f>
        <v/>
      </c>
      <c r="I3636" t="str">
        <f>IF(ISBLANK(eier!$A42),"",eier!G42)</f>
        <v/>
      </c>
      <c r="J3636" t="str">
        <f>IF(ISBLANK(eier!$A42),"",eier!H42)</f>
        <v/>
      </c>
      <c r="K3636" t="str">
        <f>IF(ISBLANK(eier!$A42),"",eier!I42)</f>
        <v/>
      </c>
      <c r="L3636" t="str">
        <f>IF(ISBLANK(eier!$A42),"",eier!J42)</f>
        <v/>
      </c>
      <c r="M3636" s="64">
        <f t="shared" si="366"/>
        <v>0</v>
      </c>
    </row>
    <row r="3637" spans="1:13" x14ac:dyDescent="0.25">
      <c r="A3637" t="str">
        <f t="shared" si="365"/>
        <v/>
      </c>
      <c r="B3637">
        <f t="shared" si="367"/>
        <v>0</v>
      </c>
      <c r="C3637" t="str">
        <f>IF(ISBLANK(eier!$A43),"",eier!A43)</f>
        <v/>
      </c>
      <c r="D3637" t="str">
        <f>IF(ISBLANK(eier!$A43),"",eier!B43)</f>
        <v/>
      </c>
      <c r="E3637" t="str">
        <f>IF(ISBLANK(eier!$A43),"",eier!C43)</f>
        <v/>
      </c>
      <c r="F3637" t="str">
        <f>IF(ISBLANK(eier!$A43),"",eier!D43)</f>
        <v/>
      </c>
      <c r="G3637" t="str">
        <f>IF(ISBLANK(eier!$A43),"",eier!E43)</f>
        <v/>
      </c>
      <c r="H3637" t="str">
        <f>IF(ISBLANK(eier!$A43),"",eier!F43)</f>
        <v/>
      </c>
      <c r="I3637" t="str">
        <f>IF(ISBLANK(eier!$A43),"",eier!G43)</f>
        <v/>
      </c>
      <c r="J3637" t="str">
        <f>IF(ISBLANK(eier!$A43),"",eier!H43)</f>
        <v/>
      </c>
      <c r="K3637" t="str">
        <f>IF(ISBLANK(eier!$A43),"",eier!I43)</f>
        <v/>
      </c>
      <c r="L3637" t="str">
        <f>IF(ISBLANK(eier!$A43),"",eier!J43)</f>
        <v/>
      </c>
      <c r="M3637" s="64">
        <f t="shared" si="366"/>
        <v>0</v>
      </c>
    </row>
    <row r="3638" spans="1:13" x14ac:dyDescent="0.25">
      <c r="A3638" t="str">
        <f t="shared" si="365"/>
        <v/>
      </c>
      <c r="B3638">
        <f t="shared" si="367"/>
        <v>0</v>
      </c>
      <c r="C3638" t="str">
        <f>IF(ISBLANK(eier!$A44),"",eier!A44)</f>
        <v/>
      </c>
      <c r="D3638" t="str">
        <f>IF(ISBLANK(eier!$A44),"",eier!B44)</f>
        <v/>
      </c>
      <c r="E3638" t="str">
        <f>IF(ISBLANK(eier!$A44),"",eier!C44)</f>
        <v/>
      </c>
      <c r="F3638" t="str">
        <f>IF(ISBLANK(eier!$A44),"",eier!D44)</f>
        <v/>
      </c>
      <c r="G3638" t="str">
        <f>IF(ISBLANK(eier!$A44),"",eier!E44)</f>
        <v/>
      </c>
      <c r="H3638" t="str">
        <f>IF(ISBLANK(eier!$A44),"",eier!F44)</f>
        <v/>
      </c>
      <c r="I3638" t="str">
        <f>IF(ISBLANK(eier!$A44),"",eier!G44)</f>
        <v/>
      </c>
      <c r="J3638" t="str">
        <f>IF(ISBLANK(eier!$A44),"",eier!H44)</f>
        <v/>
      </c>
      <c r="K3638" t="str">
        <f>IF(ISBLANK(eier!$A44),"",eier!I44)</f>
        <v/>
      </c>
      <c r="L3638" t="str">
        <f>IF(ISBLANK(eier!$A44),"",eier!J44)</f>
        <v/>
      </c>
      <c r="M3638" s="64">
        <f t="shared" si="366"/>
        <v>0</v>
      </c>
    </row>
    <row r="3639" spans="1:13" x14ac:dyDescent="0.25">
      <c r="A3639" s="41" t="str">
        <f t="shared" ref="A3639:A3702" si="368">MID(C3639,1,$B$1)</f>
        <v/>
      </c>
      <c r="B3639" s="41">
        <f t="shared" si="367"/>
        <v>0</v>
      </c>
      <c r="C3639" s="41" t="str">
        <f>IF(ISBLANK(eier!$A45),"",eier!A45)</f>
        <v/>
      </c>
      <c r="D3639" s="41" t="str">
        <f>IF(ISBLANK(eier!$A45),"",eier!B45)</f>
        <v/>
      </c>
      <c r="E3639" s="41" t="str">
        <f>IF(ISBLANK(eier!$A45),"",eier!C45)</f>
        <v/>
      </c>
      <c r="F3639" s="41" t="str">
        <f>IF(ISBLANK(eier!$A45),"",eier!D45)</f>
        <v/>
      </c>
      <c r="G3639" s="41" t="str">
        <f>IF(ISBLANK(eier!$A45),"",eier!E45)</f>
        <v/>
      </c>
      <c r="H3639" s="41" t="str">
        <f>IF(ISBLANK(eier!$A45),"",eier!F45)</f>
        <v/>
      </c>
      <c r="I3639" s="41" t="str">
        <f>IF(ISBLANK(eier!$A45),"",eier!G45)</f>
        <v/>
      </c>
      <c r="J3639" s="41" t="str">
        <f>IF(ISBLANK(eier!$A45),"",eier!H45)</f>
        <v/>
      </c>
      <c r="K3639" s="41" t="str">
        <f>IF(ISBLANK(eier!$A45),"",eier!I45)</f>
        <v/>
      </c>
      <c r="L3639" s="41" t="str">
        <f>IF(ISBLANK(eier!$A45),"",eier!J45)</f>
        <v/>
      </c>
      <c r="M3639" s="64">
        <f t="shared" si="366"/>
        <v>0</v>
      </c>
    </row>
    <row r="3640" spans="1:13" x14ac:dyDescent="0.25">
      <c r="A3640" t="str">
        <f t="shared" si="368"/>
        <v/>
      </c>
      <c r="B3640">
        <f t="shared" si="367"/>
        <v>0</v>
      </c>
      <c r="C3640" t="str">
        <f>IF(ISBLANK(eis!$A21),"",eis!A21)</f>
        <v/>
      </c>
      <c r="D3640" t="str">
        <f>IF(ISBLANK(eis!$A21),"",eis!B21)</f>
        <v/>
      </c>
      <c r="E3640" t="str">
        <f>IF(ISBLANK(eis!$A21),"",eis!C21)</f>
        <v/>
      </c>
      <c r="F3640" t="str">
        <f>IF(ISBLANK(eis!$A21),"",eis!D21)</f>
        <v/>
      </c>
      <c r="G3640" t="str">
        <f>IF(ISBLANK(eis!$A21),"",eis!E21)</f>
        <v/>
      </c>
      <c r="H3640" t="str">
        <f>IF(ISBLANK(eis!$A21),"",eis!F21)</f>
        <v/>
      </c>
      <c r="I3640" t="str">
        <f>IF(ISBLANK(eis!$A21),"",eis!G21)</f>
        <v/>
      </c>
      <c r="J3640" t="str">
        <f>IF(ISBLANK(eis!$A21),"",eis!H21)</f>
        <v/>
      </c>
      <c r="K3640" t="str">
        <f>IF(ISBLANK(eis!$A21),"",eis!I21)</f>
        <v/>
      </c>
      <c r="L3640" t="str">
        <f>IF(ISBLANK(eis!$A21),"",eis!J21)</f>
        <v/>
      </c>
      <c r="M3640" s="64">
        <f t="shared" si="366"/>
        <v>0</v>
      </c>
    </row>
    <row r="3641" spans="1:13" x14ac:dyDescent="0.25">
      <c r="A3641" t="str">
        <f t="shared" si="368"/>
        <v/>
      </c>
      <c r="B3641">
        <f t="shared" si="367"/>
        <v>0</v>
      </c>
      <c r="C3641" t="str">
        <f>IF(ISBLANK(eis!$A22),"",eis!A22)</f>
        <v/>
      </c>
      <c r="D3641" t="str">
        <f>IF(ISBLANK(eis!$A22),"",eis!B22)</f>
        <v/>
      </c>
      <c r="E3641" t="str">
        <f>IF(ISBLANK(eis!$A22),"",eis!C22)</f>
        <v/>
      </c>
      <c r="F3641" t="str">
        <f>IF(ISBLANK(eis!$A22),"",eis!D22)</f>
        <v/>
      </c>
      <c r="G3641" t="str">
        <f>IF(ISBLANK(eis!$A22),"",eis!E22)</f>
        <v/>
      </c>
      <c r="H3641" t="str">
        <f>IF(ISBLANK(eis!$A22),"",eis!F22)</f>
        <v/>
      </c>
      <c r="I3641" t="str">
        <f>IF(ISBLANK(eis!$A22),"",eis!G22)</f>
        <v/>
      </c>
      <c r="J3641" t="str">
        <f>IF(ISBLANK(eis!$A22),"",eis!H22)</f>
        <v/>
      </c>
      <c r="K3641" t="str">
        <f>IF(ISBLANK(eis!$A22),"",eis!I22)</f>
        <v/>
      </c>
      <c r="L3641" t="str">
        <f>IF(ISBLANK(eis!$A22),"",eis!J22)</f>
        <v/>
      </c>
      <c r="M3641" s="64">
        <f t="shared" si="366"/>
        <v>0</v>
      </c>
    </row>
    <row r="3642" spans="1:13" x14ac:dyDescent="0.25">
      <c r="A3642" t="str">
        <f t="shared" si="368"/>
        <v/>
      </c>
      <c r="B3642">
        <f t="shared" si="367"/>
        <v>0</v>
      </c>
      <c r="C3642" t="str">
        <f>IF(ISBLANK(eis!$A23),"",eis!A23)</f>
        <v/>
      </c>
      <c r="D3642" t="str">
        <f>IF(ISBLANK(eis!$A23),"",eis!B23)</f>
        <v/>
      </c>
      <c r="E3642" t="str">
        <f>IF(ISBLANK(eis!$A23),"",eis!C23)</f>
        <v/>
      </c>
      <c r="F3642" t="str">
        <f>IF(ISBLANK(eis!$A23),"",eis!D23)</f>
        <v/>
      </c>
      <c r="G3642" t="str">
        <f>IF(ISBLANK(eis!$A23),"",eis!E23)</f>
        <v/>
      </c>
      <c r="H3642" t="str">
        <f>IF(ISBLANK(eis!$A23),"",eis!F23)</f>
        <v/>
      </c>
      <c r="I3642" t="str">
        <f>IF(ISBLANK(eis!$A23),"",eis!G23)</f>
        <v/>
      </c>
      <c r="J3642" t="str">
        <f>IF(ISBLANK(eis!$A23),"",eis!H23)</f>
        <v/>
      </c>
      <c r="K3642" t="str">
        <f>IF(ISBLANK(eis!$A23),"",eis!I23)</f>
        <v/>
      </c>
      <c r="L3642" t="str">
        <f>IF(ISBLANK(eis!$A23),"",eis!J23)</f>
        <v/>
      </c>
      <c r="M3642" s="64">
        <f t="shared" si="366"/>
        <v>0</v>
      </c>
    </row>
    <row r="3643" spans="1:13" x14ac:dyDescent="0.25">
      <c r="A3643" t="str">
        <f t="shared" si="368"/>
        <v/>
      </c>
      <c r="B3643">
        <f t="shared" si="367"/>
        <v>0</v>
      </c>
      <c r="C3643" t="str">
        <f>IF(ISBLANK(eis!$A24),"",eis!A24)</f>
        <v/>
      </c>
      <c r="D3643" t="str">
        <f>IF(ISBLANK(eis!$A24),"",eis!B24)</f>
        <v/>
      </c>
      <c r="E3643" t="str">
        <f>IF(ISBLANK(eis!$A24),"",eis!C24)</f>
        <v/>
      </c>
      <c r="F3643" t="str">
        <f>IF(ISBLANK(eis!$A24),"",eis!D24)</f>
        <v/>
      </c>
      <c r="G3643" t="str">
        <f>IF(ISBLANK(eis!$A24),"",eis!E24)</f>
        <v/>
      </c>
      <c r="H3643" t="str">
        <f>IF(ISBLANK(eis!$A24),"",eis!F24)</f>
        <v/>
      </c>
      <c r="I3643" t="str">
        <f>IF(ISBLANK(eis!$A24),"",eis!G24)</f>
        <v/>
      </c>
      <c r="J3643" t="str">
        <f>IF(ISBLANK(eis!$A24),"",eis!H24)</f>
        <v/>
      </c>
      <c r="K3643" t="str">
        <f>IF(ISBLANK(eis!$A24),"",eis!I24)</f>
        <v/>
      </c>
      <c r="L3643" t="str">
        <f>IF(ISBLANK(eis!$A24),"",eis!J24)</f>
        <v/>
      </c>
      <c r="M3643" s="64">
        <f t="shared" si="366"/>
        <v>0</v>
      </c>
    </row>
    <row r="3644" spans="1:13" x14ac:dyDescent="0.25">
      <c r="A3644" t="str">
        <f t="shared" si="368"/>
        <v/>
      </c>
      <c r="B3644">
        <f t="shared" si="367"/>
        <v>0</v>
      </c>
      <c r="C3644" t="str">
        <f>IF(ISBLANK(eis!$A25),"",eis!A25)</f>
        <v/>
      </c>
      <c r="D3644" t="str">
        <f>IF(ISBLANK(eis!$A25),"",eis!B25)</f>
        <v/>
      </c>
      <c r="E3644" t="str">
        <f>IF(ISBLANK(eis!$A25),"",eis!C25)</f>
        <v/>
      </c>
      <c r="F3644" t="str">
        <f>IF(ISBLANK(eis!$A25),"",eis!D25)</f>
        <v/>
      </c>
      <c r="G3644" t="str">
        <f>IF(ISBLANK(eis!$A25),"",eis!E25)</f>
        <v/>
      </c>
      <c r="H3644" t="str">
        <f>IF(ISBLANK(eis!$A25),"",eis!F25)</f>
        <v/>
      </c>
      <c r="I3644" t="str">
        <f>IF(ISBLANK(eis!$A25),"",eis!G25)</f>
        <v/>
      </c>
      <c r="J3644" t="str">
        <f>IF(ISBLANK(eis!$A25),"",eis!H25)</f>
        <v/>
      </c>
      <c r="K3644" t="str">
        <f>IF(ISBLANK(eis!$A25),"",eis!I25)</f>
        <v/>
      </c>
      <c r="L3644" t="str">
        <f>IF(ISBLANK(eis!$A25),"",eis!J25)</f>
        <v/>
      </c>
      <c r="M3644" s="64">
        <f t="shared" si="366"/>
        <v>0</v>
      </c>
    </row>
    <row r="3645" spans="1:13" x14ac:dyDescent="0.25">
      <c r="A3645" t="str">
        <f t="shared" si="368"/>
        <v/>
      </c>
      <c r="B3645">
        <f t="shared" si="367"/>
        <v>0</v>
      </c>
      <c r="C3645" t="str">
        <f>IF(ISBLANK(eis!$A26),"",eis!A26)</f>
        <v/>
      </c>
      <c r="D3645" t="str">
        <f>IF(ISBLANK(eis!$A26),"",eis!B26)</f>
        <v/>
      </c>
      <c r="E3645" t="str">
        <f>IF(ISBLANK(eis!$A26),"",eis!C26)</f>
        <v/>
      </c>
      <c r="F3645" t="str">
        <f>IF(ISBLANK(eis!$A26),"",eis!D26)</f>
        <v/>
      </c>
      <c r="G3645" t="str">
        <f>IF(ISBLANK(eis!$A26),"",eis!E26)</f>
        <v/>
      </c>
      <c r="H3645" t="str">
        <f>IF(ISBLANK(eis!$A26),"",eis!F26)</f>
        <v/>
      </c>
      <c r="I3645" t="str">
        <f>IF(ISBLANK(eis!$A26),"",eis!G26)</f>
        <v/>
      </c>
      <c r="J3645" t="str">
        <f>IF(ISBLANK(eis!$A26),"",eis!H26)</f>
        <v/>
      </c>
      <c r="K3645" t="str">
        <f>IF(ISBLANK(eis!$A26),"",eis!I26)</f>
        <v/>
      </c>
      <c r="L3645" t="str">
        <f>IF(ISBLANK(eis!$A26),"",eis!J26)</f>
        <v/>
      </c>
      <c r="M3645" s="64">
        <f t="shared" si="366"/>
        <v>0</v>
      </c>
    </row>
    <row r="3646" spans="1:13" x14ac:dyDescent="0.25">
      <c r="A3646" t="str">
        <f t="shared" si="368"/>
        <v/>
      </c>
      <c r="B3646">
        <f t="shared" si="367"/>
        <v>0</v>
      </c>
      <c r="C3646" t="str">
        <f>IF(ISBLANK(eis!$A27),"",eis!A27)</f>
        <v/>
      </c>
      <c r="D3646" t="str">
        <f>IF(ISBLANK(eis!$A27),"",eis!B27)</f>
        <v/>
      </c>
      <c r="E3646" t="str">
        <f>IF(ISBLANK(eis!$A27),"",eis!C27)</f>
        <v/>
      </c>
      <c r="F3646" t="str">
        <f>IF(ISBLANK(eis!$A27),"",eis!D27)</f>
        <v/>
      </c>
      <c r="G3646" t="str">
        <f>IF(ISBLANK(eis!$A27),"",eis!E27)</f>
        <v/>
      </c>
      <c r="H3646" t="str">
        <f>IF(ISBLANK(eis!$A27),"",eis!F27)</f>
        <v/>
      </c>
      <c r="I3646" t="str">
        <f>IF(ISBLANK(eis!$A27),"",eis!G27)</f>
        <v/>
      </c>
      <c r="J3646" t="str">
        <f>IF(ISBLANK(eis!$A27),"",eis!H27)</f>
        <v/>
      </c>
      <c r="K3646" t="str">
        <f>IF(ISBLANK(eis!$A27),"",eis!I27)</f>
        <v/>
      </c>
      <c r="L3646" t="str">
        <f>IF(ISBLANK(eis!$A27),"",eis!J27)</f>
        <v/>
      </c>
      <c r="M3646" s="64">
        <f t="shared" si="366"/>
        <v>0</v>
      </c>
    </row>
    <row r="3647" spans="1:13" x14ac:dyDescent="0.25">
      <c r="A3647" t="str">
        <f t="shared" si="368"/>
        <v/>
      </c>
      <c r="B3647">
        <f t="shared" si="367"/>
        <v>0</v>
      </c>
      <c r="C3647" t="str">
        <f>IF(ISBLANK(eis!$A28),"",eis!A28)</f>
        <v/>
      </c>
      <c r="D3647" t="str">
        <f>IF(ISBLANK(eis!$A28),"",eis!B28)</f>
        <v/>
      </c>
      <c r="E3647" t="str">
        <f>IF(ISBLANK(eis!$A28),"",eis!C28)</f>
        <v/>
      </c>
      <c r="F3647" t="str">
        <f>IF(ISBLANK(eis!$A28),"",eis!D28)</f>
        <v/>
      </c>
      <c r="G3647" t="str">
        <f>IF(ISBLANK(eis!$A28),"",eis!E28)</f>
        <v/>
      </c>
      <c r="H3647" t="str">
        <f>IF(ISBLANK(eis!$A28),"",eis!F28)</f>
        <v/>
      </c>
      <c r="I3647" t="str">
        <f>IF(ISBLANK(eis!$A28),"",eis!G28)</f>
        <v/>
      </c>
      <c r="J3647" t="str">
        <f>IF(ISBLANK(eis!$A28),"",eis!H28)</f>
        <v/>
      </c>
      <c r="K3647" t="str">
        <f>IF(ISBLANK(eis!$A28),"",eis!I28)</f>
        <v/>
      </c>
      <c r="L3647" t="str">
        <f>IF(ISBLANK(eis!$A28),"",eis!J28)</f>
        <v/>
      </c>
      <c r="M3647" s="64">
        <f t="shared" si="366"/>
        <v>0</v>
      </c>
    </row>
    <row r="3648" spans="1:13" x14ac:dyDescent="0.25">
      <c r="A3648" t="str">
        <f t="shared" si="368"/>
        <v/>
      </c>
      <c r="B3648">
        <f t="shared" si="367"/>
        <v>0</v>
      </c>
      <c r="C3648" t="str">
        <f>IF(ISBLANK(eis!$A29),"",eis!A29)</f>
        <v/>
      </c>
      <c r="D3648" t="str">
        <f>IF(ISBLANK(eis!$A29),"",eis!B29)</f>
        <v/>
      </c>
      <c r="E3648" t="str">
        <f>IF(ISBLANK(eis!$A29),"",eis!C29)</f>
        <v/>
      </c>
      <c r="F3648" t="str">
        <f>IF(ISBLANK(eis!$A29),"",eis!D29)</f>
        <v/>
      </c>
      <c r="G3648" t="str">
        <f>IF(ISBLANK(eis!$A29),"",eis!E29)</f>
        <v/>
      </c>
      <c r="H3648" t="str">
        <f>IF(ISBLANK(eis!$A29),"",eis!F29)</f>
        <v/>
      </c>
      <c r="I3648" t="str">
        <f>IF(ISBLANK(eis!$A29),"",eis!G29)</f>
        <v/>
      </c>
      <c r="J3648" t="str">
        <f>IF(ISBLANK(eis!$A29),"",eis!H29)</f>
        <v/>
      </c>
      <c r="K3648" t="str">
        <f>IF(ISBLANK(eis!$A29),"",eis!I29)</f>
        <v/>
      </c>
      <c r="L3648" t="str">
        <f>IF(ISBLANK(eis!$A29),"",eis!J29)</f>
        <v/>
      </c>
      <c r="M3648" s="64">
        <f t="shared" si="366"/>
        <v>0</v>
      </c>
    </row>
    <row r="3649" spans="1:13" x14ac:dyDescent="0.25">
      <c r="A3649" t="str">
        <f t="shared" si="368"/>
        <v/>
      </c>
      <c r="B3649">
        <f t="shared" si="367"/>
        <v>0</v>
      </c>
      <c r="C3649" t="str">
        <f>IF(ISBLANK(eis!$A30),"",eis!A30)</f>
        <v/>
      </c>
      <c r="D3649" t="str">
        <f>IF(ISBLANK(eis!$A30),"",eis!B30)</f>
        <v/>
      </c>
      <c r="E3649" t="str">
        <f>IF(ISBLANK(eis!$A30),"",eis!C30)</f>
        <v/>
      </c>
      <c r="F3649" t="str">
        <f>IF(ISBLANK(eis!$A30),"",eis!D30)</f>
        <v/>
      </c>
      <c r="G3649" t="str">
        <f>IF(ISBLANK(eis!$A30),"",eis!E30)</f>
        <v/>
      </c>
      <c r="H3649" t="str">
        <f>IF(ISBLANK(eis!$A30),"",eis!F30)</f>
        <v/>
      </c>
      <c r="I3649" t="str">
        <f>IF(ISBLANK(eis!$A30),"",eis!G30)</f>
        <v/>
      </c>
      <c r="J3649" t="str">
        <f>IF(ISBLANK(eis!$A30),"",eis!H30)</f>
        <v/>
      </c>
      <c r="K3649" t="str">
        <f>IF(ISBLANK(eis!$A30),"",eis!I30)</f>
        <v/>
      </c>
      <c r="L3649" t="str">
        <f>IF(ISBLANK(eis!$A30),"",eis!J30)</f>
        <v/>
      </c>
      <c r="M3649" s="64">
        <f t="shared" si="366"/>
        <v>0</v>
      </c>
    </row>
    <row r="3650" spans="1:13" x14ac:dyDescent="0.25">
      <c r="A3650" t="str">
        <f t="shared" si="368"/>
        <v/>
      </c>
      <c r="B3650">
        <f t="shared" si="367"/>
        <v>0</v>
      </c>
      <c r="C3650" t="str">
        <f>IF(ISBLANK(eis!$A31),"",eis!A31)</f>
        <v/>
      </c>
      <c r="D3650" t="str">
        <f>IF(ISBLANK(eis!$A31),"",eis!B31)</f>
        <v/>
      </c>
      <c r="E3650" t="str">
        <f>IF(ISBLANK(eis!$A31),"",eis!C31)</f>
        <v/>
      </c>
      <c r="F3650" t="str">
        <f>IF(ISBLANK(eis!$A31),"",eis!D31)</f>
        <v/>
      </c>
      <c r="G3650" t="str">
        <f>IF(ISBLANK(eis!$A31),"",eis!E31)</f>
        <v/>
      </c>
      <c r="H3650" t="str">
        <f>IF(ISBLANK(eis!$A31),"",eis!F31)</f>
        <v/>
      </c>
      <c r="I3650" t="str">
        <f>IF(ISBLANK(eis!$A31),"",eis!G31)</f>
        <v/>
      </c>
      <c r="J3650" t="str">
        <f>IF(ISBLANK(eis!$A31),"",eis!H31)</f>
        <v/>
      </c>
      <c r="K3650" t="str">
        <f>IF(ISBLANK(eis!$A31),"",eis!I31)</f>
        <v/>
      </c>
      <c r="L3650" t="str">
        <f>IF(ISBLANK(eis!$A31),"",eis!J31)</f>
        <v/>
      </c>
      <c r="M3650" s="64">
        <f t="shared" si="366"/>
        <v>0</v>
      </c>
    </row>
    <row r="3651" spans="1:13" x14ac:dyDescent="0.25">
      <c r="A3651" t="str">
        <f t="shared" si="368"/>
        <v/>
      </c>
      <c r="B3651">
        <f t="shared" si="367"/>
        <v>0</v>
      </c>
      <c r="C3651" t="str">
        <f>IF(ISBLANK(eis!$A32),"",eis!A32)</f>
        <v/>
      </c>
      <c r="D3651" t="str">
        <f>IF(ISBLANK(eis!$A32),"",eis!B32)</f>
        <v/>
      </c>
      <c r="E3651" t="str">
        <f>IF(ISBLANK(eis!$A32),"",eis!C32)</f>
        <v/>
      </c>
      <c r="F3651" t="str">
        <f>IF(ISBLANK(eis!$A32),"",eis!D32)</f>
        <v/>
      </c>
      <c r="G3651" t="str">
        <f>IF(ISBLANK(eis!$A32),"",eis!E32)</f>
        <v/>
      </c>
      <c r="H3651" t="str">
        <f>IF(ISBLANK(eis!$A32),"",eis!F32)</f>
        <v/>
      </c>
      <c r="I3651" t="str">
        <f>IF(ISBLANK(eis!$A32),"",eis!G32)</f>
        <v/>
      </c>
      <c r="J3651" t="str">
        <f>IF(ISBLANK(eis!$A32),"",eis!H32)</f>
        <v/>
      </c>
      <c r="K3651" t="str">
        <f>IF(ISBLANK(eis!$A32),"",eis!I32)</f>
        <v/>
      </c>
      <c r="L3651" t="str">
        <f>IF(ISBLANK(eis!$A32),"",eis!J32)</f>
        <v/>
      </c>
      <c r="M3651" s="64">
        <f t="shared" si="366"/>
        <v>0</v>
      </c>
    </row>
    <row r="3652" spans="1:13" x14ac:dyDescent="0.25">
      <c r="A3652" t="str">
        <f t="shared" si="368"/>
        <v/>
      </c>
      <c r="B3652">
        <f t="shared" si="367"/>
        <v>0</v>
      </c>
      <c r="C3652" t="str">
        <f>IF(ISBLANK(eis!$A33),"",eis!A33)</f>
        <v/>
      </c>
      <c r="D3652" t="str">
        <f>IF(ISBLANK(eis!$A33),"",eis!B33)</f>
        <v/>
      </c>
      <c r="E3652" t="str">
        <f>IF(ISBLANK(eis!$A33),"",eis!C33)</f>
        <v/>
      </c>
      <c r="F3652" t="str">
        <f>IF(ISBLANK(eis!$A33),"",eis!D33)</f>
        <v/>
      </c>
      <c r="G3652" t="str">
        <f>IF(ISBLANK(eis!$A33),"",eis!E33)</f>
        <v/>
      </c>
      <c r="H3652" t="str">
        <f>IF(ISBLANK(eis!$A33),"",eis!F33)</f>
        <v/>
      </c>
      <c r="I3652" t="str">
        <f>IF(ISBLANK(eis!$A33),"",eis!G33)</f>
        <v/>
      </c>
      <c r="J3652" t="str">
        <f>IF(ISBLANK(eis!$A33),"",eis!H33)</f>
        <v/>
      </c>
      <c r="K3652" t="str">
        <f>IF(ISBLANK(eis!$A33),"",eis!I33)</f>
        <v/>
      </c>
      <c r="L3652" t="str">
        <f>IF(ISBLANK(eis!$A33),"",eis!J33)</f>
        <v/>
      </c>
      <c r="M3652" s="64">
        <f t="shared" si="366"/>
        <v>0</v>
      </c>
    </row>
    <row r="3653" spans="1:13" x14ac:dyDescent="0.25">
      <c r="A3653" t="str">
        <f t="shared" si="368"/>
        <v/>
      </c>
      <c r="B3653">
        <f t="shared" si="367"/>
        <v>0</v>
      </c>
      <c r="C3653" t="str">
        <f>IF(ISBLANK(eis!$A34),"",eis!A34)</f>
        <v/>
      </c>
      <c r="D3653" t="str">
        <f>IF(ISBLANK(eis!$A34),"",eis!B34)</f>
        <v/>
      </c>
      <c r="E3653" t="str">
        <f>IF(ISBLANK(eis!$A34),"",eis!C34)</f>
        <v/>
      </c>
      <c r="F3653" t="str">
        <f>IF(ISBLANK(eis!$A34),"",eis!D34)</f>
        <v/>
      </c>
      <c r="G3653" t="str">
        <f>IF(ISBLANK(eis!$A34),"",eis!E34)</f>
        <v/>
      </c>
      <c r="H3653" t="str">
        <f>IF(ISBLANK(eis!$A34),"",eis!F34)</f>
        <v/>
      </c>
      <c r="I3653" t="str">
        <f>IF(ISBLANK(eis!$A34),"",eis!G34)</f>
        <v/>
      </c>
      <c r="J3653" t="str">
        <f>IF(ISBLANK(eis!$A34),"",eis!H34)</f>
        <v/>
      </c>
      <c r="K3653" t="str">
        <f>IF(ISBLANK(eis!$A34),"",eis!I34)</f>
        <v/>
      </c>
      <c r="L3653" t="str">
        <f>IF(ISBLANK(eis!$A34),"",eis!J34)</f>
        <v/>
      </c>
      <c r="M3653" s="64">
        <f t="shared" si="366"/>
        <v>0</v>
      </c>
    </row>
    <row r="3654" spans="1:13" x14ac:dyDescent="0.25">
      <c r="A3654" t="str">
        <f t="shared" si="368"/>
        <v/>
      </c>
      <c r="B3654">
        <f t="shared" si="367"/>
        <v>0</v>
      </c>
      <c r="C3654" t="str">
        <f>IF(ISBLANK(eis!$A35),"",eis!A35)</f>
        <v/>
      </c>
      <c r="D3654" t="str">
        <f>IF(ISBLANK(eis!$A35),"",eis!B35)</f>
        <v/>
      </c>
      <c r="E3654" t="str">
        <f>IF(ISBLANK(eis!$A35),"",eis!C35)</f>
        <v/>
      </c>
      <c r="F3654" t="str">
        <f>IF(ISBLANK(eis!$A35),"",eis!D35)</f>
        <v/>
      </c>
      <c r="G3654" t="str">
        <f>IF(ISBLANK(eis!$A35),"",eis!E35)</f>
        <v/>
      </c>
      <c r="H3654" t="str">
        <f>IF(ISBLANK(eis!$A35),"",eis!F35)</f>
        <v/>
      </c>
      <c r="I3654" t="str">
        <f>IF(ISBLANK(eis!$A35),"",eis!G35)</f>
        <v/>
      </c>
      <c r="J3654" t="str">
        <f>IF(ISBLANK(eis!$A35),"",eis!H35)</f>
        <v/>
      </c>
      <c r="K3654" t="str">
        <f>IF(ISBLANK(eis!$A35),"",eis!I35)</f>
        <v/>
      </c>
      <c r="L3654" t="str">
        <f>IF(ISBLANK(eis!$A35),"",eis!J35)</f>
        <v/>
      </c>
      <c r="M3654" s="64">
        <f t="shared" si="366"/>
        <v>0</v>
      </c>
    </row>
    <row r="3655" spans="1:13" x14ac:dyDescent="0.25">
      <c r="A3655" t="str">
        <f t="shared" si="368"/>
        <v/>
      </c>
      <c r="B3655">
        <f t="shared" si="367"/>
        <v>0</v>
      </c>
      <c r="C3655" t="str">
        <f>IF(ISBLANK(eis!$A36),"",eis!A36)</f>
        <v/>
      </c>
      <c r="D3655" t="str">
        <f>IF(ISBLANK(eis!$A36),"",eis!B36)</f>
        <v/>
      </c>
      <c r="E3655" t="str">
        <f>IF(ISBLANK(eis!$A36),"",eis!C36)</f>
        <v/>
      </c>
      <c r="F3655" t="str">
        <f>IF(ISBLANK(eis!$A36),"",eis!D36)</f>
        <v/>
      </c>
      <c r="G3655" t="str">
        <f>IF(ISBLANK(eis!$A36),"",eis!E36)</f>
        <v/>
      </c>
      <c r="H3655" t="str">
        <f>IF(ISBLANK(eis!$A36),"",eis!F36)</f>
        <v/>
      </c>
      <c r="I3655" t="str">
        <f>IF(ISBLANK(eis!$A36),"",eis!G36)</f>
        <v/>
      </c>
      <c r="J3655" t="str">
        <f>IF(ISBLANK(eis!$A36),"",eis!H36)</f>
        <v/>
      </c>
      <c r="K3655" t="str">
        <f>IF(ISBLANK(eis!$A36),"",eis!I36)</f>
        <v/>
      </c>
      <c r="L3655" t="str">
        <f>IF(ISBLANK(eis!$A36),"",eis!J36)</f>
        <v/>
      </c>
      <c r="M3655" s="64">
        <f t="shared" si="366"/>
        <v>0</v>
      </c>
    </row>
    <row r="3656" spans="1:13" x14ac:dyDescent="0.25">
      <c r="A3656" t="str">
        <f t="shared" si="368"/>
        <v/>
      </c>
      <c r="B3656">
        <f t="shared" si="367"/>
        <v>0</v>
      </c>
      <c r="C3656" t="str">
        <f>IF(ISBLANK(eis!$A37),"",eis!A37)</f>
        <v/>
      </c>
      <c r="D3656" t="str">
        <f>IF(ISBLANK(eis!$A37),"",eis!B37)</f>
        <v/>
      </c>
      <c r="E3656" t="str">
        <f>IF(ISBLANK(eis!$A37),"",eis!C37)</f>
        <v/>
      </c>
      <c r="F3656" t="str">
        <f>IF(ISBLANK(eis!$A37),"",eis!D37)</f>
        <v/>
      </c>
      <c r="G3656" t="str">
        <f>IF(ISBLANK(eis!$A37),"",eis!E37)</f>
        <v/>
      </c>
      <c r="H3656" t="str">
        <f>IF(ISBLANK(eis!$A37),"",eis!F37)</f>
        <v/>
      </c>
      <c r="I3656" t="str">
        <f>IF(ISBLANK(eis!$A37),"",eis!G37)</f>
        <v/>
      </c>
      <c r="J3656" t="str">
        <f>IF(ISBLANK(eis!$A37),"",eis!H37)</f>
        <v/>
      </c>
      <c r="K3656" t="str">
        <f>IF(ISBLANK(eis!$A37),"",eis!I37)</f>
        <v/>
      </c>
      <c r="L3656" t="str">
        <f>IF(ISBLANK(eis!$A37),"",eis!J37)</f>
        <v/>
      </c>
      <c r="M3656" s="64">
        <f t="shared" si="366"/>
        <v>0</v>
      </c>
    </row>
    <row r="3657" spans="1:13" x14ac:dyDescent="0.25">
      <c r="A3657" t="str">
        <f t="shared" si="368"/>
        <v/>
      </c>
      <c r="B3657">
        <f t="shared" si="367"/>
        <v>0</v>
      </c>
      <c r="C3657" t="str">
        <f>IF(ISBLANK(eis!$A38),"",eis!A38)</f>
        <v/>
      </c>
      <c r="D3657" t="str">
        <f>IF(ISBLANK(eis!$A38),"",eis!B38)</f>
        <v/>
      </c>
      <c r="E3657" t="str">
        <f>IF(ISBLANK(eis!$A38),"",eis!C38)</f>
        <v/>
      </c>
      <c r="F3657" t="str">
        <f>IF(ISBLANK(eis!$A38),"",eis!D38)</f>
        <v/>
      </c>
      <c r="G3657" t="str">
        <f>IF(ISBLANK(eis!$A38),"",eis!E38)</f>
        <v/>
      </c>
      <c r="H3657" t="str">
        <f>IF(ISBLANK(eis!$A38),"",eis!F38)</f>
        <v/>
      </c>
      <c r="I3657" t="str">
        <f>IF(ISBLANK(eis!$A38),"",eis!G38)</f>
        <v/>
      </c>
      <c r="J3657" t="str">
        <f>IF(ISBLANK(eis!$A38),"",eis!H38)</f>
        <v/>
      </c>
      <c r="K3657" t="str">
        <f>IF(ISBLANK(eis!$A38),"",eis!I38)</f>
        <v/>
      </c>
      <c r="L3657" t="str">
        <f>IF(ISBLANK(eis!$A38),"",eis!J38)</f>
        <v/>
      </c>
      <c r="M3657" s="64">
        <f t="shared" si="366"/>
        <v>0</v>
      </c>
    </row>
    <row r="3658" spans="1:13" x14ac:dyDescent="0.25">
      <c r="A3658" t="str">
        <f t="shared" si="368"/>
        <v/>
      </c>
      <c r="B3658">
        <f t="shared" si="367"/>
        <v>0</v>
      </c>
      <c r="C3658" t="str">
        <f>IF(ISBLANK(eis!$A39),"",eis!A39)</f>
        <v/>
      </c>
      <c r="D3658" t="str">
        <f>IF(ISBLANK(eis!$A39),"",eis!B39)</f>
        <v/>
      </c>
      <c r="E3658" t="str">
        <f>IF(ISBLANK(eis!$A39),"",eis!C39)</f>
        <v/>
      </c>
      <c r="F3658" t="str">
        <f>IF(ISBLANK(eis!$A39),"",eis!D39)</f>
        <v/>
      </c>
      <c r="G3658" t="str">
        <f>IF(ISBLANK(eis!$A39),"",eis!E39)</f>
        <v/>
      </c>
      <c r="H3658" t="str">
        <f>IF(ISBLANK(eis!$A39),"",eis!F39)</f>
        <v/>
      </c>
      <c r="I3658" t="str">
        <f>IF(ISBLANK(eis!$A39),"",eis!G39)</f>
        <v/>
      </c>
      <c r="J3658" t="str">
        <f>IF(ISBLANK(eis!$A39),"",eis!H39)</f>
        <v/>
      </c>
      <c r="K3658" t="str">
        <f>IF(ISBLANK(eis!$A39),"",eis!I39)</f>
        <v/>
      </c>
      <c r="L3658" t="str">
        <f>IF(ISBLANK(eis!$A39),"",eis!J39)</f>
        <v/>
      </c>
      <c r="M3658" s="64">
        <f t="shared" si="366"/>
        <v>0</v>
      </c>
    </row>
    <row r="3659" spans="1:13" x14ac:dyDescent="0.25">
      <c r="A3659" t="str">
        <f t="shared" si="368"/>
        <v/>
      </c>
      <c r="B3659">
        <f t="shared" si="367"/>
        <v>0</v>
      </c>
      <c r="C3659" t="str">
        <f>IF(ISBLANK(eis!$A40),"",eis!A40)</f>
        <v/>
      </c>
      <c r="D3659" t="str">
        <f>IF(ISBLANK(eis!$A40),"",eis!B40)</f>
        <v/>
      </c>
      <c r="E3659" t="str">
        <f>IF(ISBLANK(eis!$A40),"",eis!C40)</f>
        <v/>
      </c>
      <c r="F3659" t="str">
        <f>IF(ISBLANK(eis!$A40),"",eis!D40)</f>
        <v/>
      </c>
      <c r="G3659" t="str">
        <f>IF(ISBLANK(eis!$A40),"",eis!E40)</f>
        <v/>
      </c>
      <c r="H3659" t="str">
        <f>IF(ISBLANK(eis!$A40),"",eis!F40)</f>
        <v/>
      </c>
      <c r="I3659" t="str">
        <f>IF(ISBLANK(eis!$A40),"",eis!G40)</f>
        <v/>
      </c>
      <c r="J3659" t="str">
        <f>IF(ISBLANK(eis!$A40),"",eis!H40)</f>
        <v/>
      </c>
      <c r="K3659" t="str">
        <f>IF(ISBLANK(eis!$A40),"",eis!I40)</f>
        <v/>
      </c>
      <c r="L3659" t="str">
        <f>IF(ISBLANK(eis!$A40),"",eis!J40)</f>
        <v/>
      </c>
      <c r="M3659" s="64">
        <f t="shared" si="366"/>
        <v>0</v>
      </c>
    </row>
    <row r="3660" spans="1:13" x14ac:dyDescent="0.25">
      <c r="A3660" t="str">
        <f t="shared" si="368"/>
        <v/>
      </c>
      <c r="B3660">
        <f t="shared" si="367"/>
        <v>0</v>
      </c>
      <c r="C3660" t="str">
        <f>IF(ISBLANK(eis!$A41),"",eis!A41)</f>
        <v/>
      </c>
      <c r="D3660" t="str">
        <f>IF(ISBLANK(eis!$A41),"",eis!B41)</f>
        <v/>
      </c>
      <c r="E3660" t="str">
        <f>IF(ISBLANK(eis!$A41),"",eis!C41)</f>
        <v/>
      </c>
      <c r="F3660" t="str">
        <f>IF(ISBLANK(eis!$A41),"",eis!D41)</f>
        <v/>
      </c>
      <c r="G3660" t="str">
        <f>IF(ISBLANK(eis!$A41),"",eis!E41)</f>
        <v/>
      </c>
      <c r="H3660" t="str">
        <f>IF(ISBLANK(eis!$A41),"",eis!F41)</f>
        <v/>
      </c>
      <c r="I3660" t="str">
        <f>IF(ISBLANK(eis!$A41),"",eis!G41)</f>
        <v/>
      </c>
      <c r="J3660" t="str">
        <f>IF(ISBLANK(eis!$A41),"",eis!H41)</f>
        <v/>
      </c>
      <c r="K3660" t="str">
        <f>IF(ISBLANK(eis!$A41),"",eis!I41)</f>
        <v/>
      </c>
      <c r="L3660" t="str">
        <f>IF(ISBLANK(eis!$A41),"",eis!J41)</f>
        <v/>
      </c>
      <c r="M3660" s="64">
        <f t="shared" si="366"/>
        <v>0</v>
      </c>
    </row>
    <row r="3661" spans="1:13" x14ac:dyDescent="0.25">
      <c r="A3661" t="str">
        <f t="shared" si="368"/>
        <v/>
      </c>
      <c r="B3661">
        <f t="shared" si="367"/>
        <v>0</v>
      </c>
      <c r="C3661" t="str">
        <f>IF(ISBLANK(eis!$A42),"",eis!A42)</f>
        <v/>
      </c>
      <c r="D3661" t="str">
        <f>IF(ISBLANK(eis!$A42),"",eis!B42)</f>
        <v/>
      </c>
      <c r="E3661" t="str">
        <f>IF(ISBLANK(eis!$A42),"",eis!C42)</f>
        <v/>
      </c>
      <c r="F3661" t="str">
        <f>IF(ISBLANK(eis!$A42),"",eis!D42)</f>
        <v/>
      </c>
      <c r="G3661" t="str">
        <f>IF(ISBLANK(eis!$A42),"",eis!E42)</f>
        <v/>
      </c>
      <c r="H3661" t="str">
        <f>IF(ISBLANK(eis!$A42),"",eis!F42)</f>
        <v/>
      </c>
      <c r="I3661" t="str">
        <f>IF(ISBLANK(eis!$A42),"",eis!G42)</f>
        <v/>
      </c>
      <c r="J3661" t="str">
        <f>IF(ISBLANK(eis!$A42),"",eis!H42)</f>
        <v/>
      </c>
      <c r="K3661" t="str">
        <f>IF(ISBLANK(eis!$A42),"",eis!I42)</f>
        <v/>
      </c>
      <c r="L3661" t="str">
        <f>IF(ISBLANK(eis!$A42),"",eis!J42)</f>
        <v/>
      </c>
      <c r="M3661" s="64">
        <f t="shared" si="366"/>
        <v>0</v>
      </c>
    </row>
    <row r="3662" spans="1:13" x14ac:dyDescent="0.25">
      <c r="A3662" t="str">
        <f t="shared" si="368"/>
        <v/>
      </c>
      <c r="B3662">
        <f t="shared" si="367"/>
        <v>0</v>
      </c>
      <c r="C3662" t="str">
        <f>IF(ISBLANK(eis!$A43),"",eis!A43)</f>
        <v/>
      </c>
      <c r="D3662" t="str">
        <f>IF(ISBLANK(eis!$A43),"",eis!B43)</f>
        <v/>
      </c>
      <c r="E3662" t="str">
        <f>IF(ISBLANK(eis!$A43),"",eis!C43)</f>
        <v/>
      </c>
      <c r="F3662" t="str">
        <f>IF(ISBLANK(eis!$A43),"",eis!D43)</f>
        <v/>
      </c>
      <c r="G3662" t="str">
        <f>IF(ISBLANK(eis!$A43),"",eis!E43)</f>
        <v/>
      </c>
      <c r="H3662" t="str">
        <f>IF(ISBLANK(eis!$A43),"",eis!F43)</f>
        <v/>
      </c>
      <c r="I3662" t="str">
        <f>IF(ISBLANK(eis!$A43),"",eis!G43)</f>
        <v/>
      </c>
      <c r="J3662" t="str">
        <f>IF(ISBLANK(eis!$A43),"",eis!H43)</f>
        <v/>
      </c>
      <c r="K3662" t="str">
        <f>IF(ISBLANK(eis!$A43),"",eis!I43)</f>
        <v/>
      </c>
      <c r="L3662" t="str">
        <f>IF(ISBLANK(eis!$A43),"",eis!J43)</f>
        <v/>
      </c>
      <c r="M3662" s="64">
        <f t="shared" si="366"/>
        <v>0</v>
      </c>
    </row>
    <row r="3663" spans="1:13" x14ac:dyDescent="0.25">
      <c r="A3663" t="str">
        <f t="shared" si="368"/>
        <v/>
      </c>
      <c r="B3663">
        <f t="shared" si="367"/>
        <v>0</v>
      </c>
      <c r="C3663" t="str">
        <f>IF(ISBLANK(eis!$A44),"",eis!A44)</f>
        <v/>
      </c>
      <c r="D3663" t="str">
        <f>IF(ISBLANK(eis!$A44),"",eis!B44)</f>
        <v/>
      </c>
      <c r="E3663" t="str">
        <f>IF(ISBLANK(eis!$A44),"",eis!C44)</f>
        <v/>
      </c>
      <c r="F3663" t="str">
        <f>IF(ISBLANK(eis!$A44),"",eis!D44)</f>
        <v/>
      </c>
      <c r="G3663" t="str">
        <f>IF(ISBLANK(eis!$A44),"",eis!E44)</f>
        <v/>
      </c>
      <c r="H3663" t="str">
        <f>IF(ISBLANK(eis!$A44),"",eis!F44)</f>
        <v/>
      </c>
      <c r="I3663" t="str">
        <f>IF(ISBLANK(eis!$A44),"",eis!G44)</f>
        <v/>
      </c>
      <c r="J3663" t="str">
        <f>IF(ISBLANK(eis!$A44),"",eis!H44)</f>
        <v/>
      </c>
      <c r="K3663" t="str">
        <f>IF(ISBLANK(eis!$A44),"",eis!I44)</f>
        <v/>
      </c>
      <c r="L3663" t="str">
        <f>IF(ISBLANK(eis!$A44),"",eis!J44)</f>
        <v/>
      </c>
      <c r="M3663" s="64">
        <f t="shared" si="366"/>
        <v>0</v>
      </c>
    </row>
    <row r="3664" spans="1:13" x14ac:dyDescent="0.25">
      <c r="A3664" t="str">
        <f t="shared" si="368"/>
        <v/>
      </c>
      <c r="B3664">
        <f t="shared" si="367"/>
        <v>0</v>
      </c>
      <c r="C3664" t="str">
        <f>IF(ISBLANK(eis!$A45),"",eis!A45)</f>
        <v/>
      </c>
      <c r="D3664" t="str">
        <f>IF(ISBLANK(eis!$A45),"",eis!B45)</f>
        <v/>
      </c>
      <c r="E3664" t="str">
        <f>IF(ISBLANK(eis!$A45),"",eis!C45)</f>
        <v/>
      </c>
      <c r="F3664" t="str">
        <f>IF(ISBLANK(eis!$A45),"",eis!D45)</f>
        <v/>
      </c>
      <c r="G3664" t="str">
        <f>IF(ISBLANK(eis!$A45),"",eis!E45)</f>
        <v/>
      </c>
      <c r="H3664" t="str">
        <f>IF(ISBLANK(eis!$A45),"",eis!F45)</f>
        <v/>
      </c>
      <c r="I3664" t="str">
        <f>IF(ISBLANK(eis!$A45),"",eis!G45)</f>
        <v/>
      </c>
      <c r="J3664" t="str">
        <f>IF(ISBLANK(eis!$A45),"",eis!H45)</f>
        <v/>
      </c>
      <c r="K3664" t="str">
        <f>IF(ISBLANK(eis!$A45),"",eis!I45)</f>
        <v/>
      </c>
      <c r="L3664" t="str">
        <f>IF(ISBLANK(eis!$A45),"",eis!J45)</f>
        <v/>
      </c>
      <c r="M3664" s="64">
        <f t="shared" si="366"/>
        <v>0</v>
      </c>
    </row>
    <row r="3665" spans="1:13" x14ac:dyDescent="0.25">
      <c r="A3665" t="str">
        <f t="shared" si="368"/>
        <v/>
      </c>
      <c r="B3665">
        <f t="shared" si="367"/>
        <v>0</v>
      </c>
      <c r="C3665" t="str">
        <f>IF(ISBLANK(eis!$A46),"",eis!A46)</f>
        <v/>
      </c>
      <c r="D3665" t="str">
        <f>IF(ISBLANK(eis!$A46),"",eis!B46)</f>
        <v/>
      </c>
      <c r="E3665" t="str">
        <f>IF(ISBLANK(eis!$A46),"",eis!C46)</f>
        <v/>
      </c>
      <c r="F3665" t="str">
        <f>IF(ISBLANK(eis!$A46),"",eis!D46)</f>
        <v/>
      </c>
      <c r="G3665" t="str">
        <f>IF(ISBLANK(eis!$A46),"",eis!E46)</f>
        <v/>
      </c>
      <c r="H3665" t="str">
        <f>IF(ISBLANK(eis!$A46),"",eis!F46)</f>
        <v/>
      </c>
      <c r="I3665" t="str">
        <f>IF(ISBLANK(eis!$A46),"",eis!G46)</f>
        <v/>
      </c>
      <c r="J3665" t="str">
        <f>IF(ISBLANK(eis!$A46),"",eis!H46)</f>
        <v/>
      </c>
      <c r="K3665" t="str">
        <f>IF(ISBLANK(eis!$A46),"",eis!I46)</f>
        <v/>
      </c>
      <c r="L3665" t="str">
        <f>IF(ISBLANK(eis!$A46),"",eis!J46)</f>
        <v/>
      </c>
      <c r="M3665" s="64">
        <f t="shared" si="366"/>
        <v>0</v>
      </c>
    </row>
    <row r="3666" spans="1:13" x14ac:dyDescent="0.25">
      <c r="A3666" t="str">
        <f t="shared" si="368"/>
        <v/>
      </c>
      <c r="B3666">
        <f t="shared" si="367"/>
        <v>0</v>
      </c>
      <c r="C3666" t="str">
        <f>IF(ISBLANK(eis!$A47),"",eis!A47)</f>
        <v/>
      </c>
      <c r="D3666" t="str">
        <f>IF(ISBLANK(eis!$A47),"",eis!B47)</f>
        <v/>
      </c>
      <c r="E3666" t="str">
        <f>IF(ISBLANK(eis!$A47),"",eis!C47)</f>
        <v/>
      </c>
      <c r="F3666" t="str">
        <f>IF(ISBLANK(eis!$A47),"",eis!D47)</f>
        <v/>
      </c>
      <c r="G3666" t="str">
        <f>IF(ISBLANK(eis!$A47),"",eis!E47)</f>
        <v/>
      </c>
      <c r="H3666" t="str">
        <f>IF(ISBLANK(eis!$A47),"",eis!F47)</f>
        <v/>
      </c>
      <c r="I3666" t="str">
        <f>IF(ISBLANK(eis!$A47),"",eis!G47)</f>
        <v/>
      </c>
      <c r="J3666" t="str">
        <f>IF(ISBLANK(eis!$A47),"",eis!H47)</f>
        <v/>
      </c>
      <c r="K3666" t="str">
        <f>IF(ISBLANK(eis!$A47),"",eis!I47)</f>
        <v/>
      </c>
      <c r="L3666" t="str">
        <f>IF(ISBLANK(eis!$A47),"",eis!J47)</f>
        <v/>
      </c>
      <c r="M3666" s="64">
        <f t="shared" si="366"/>
        <v>0</v>
      </c>
    </row>
    <row r="3667" spans="1:13" x14ac:dyDescent="0.25">
      <c r="A3667" t="str">
        <f t="shared" si="368"/>
        <v/>
      </c>
      <c r="B3667">
        <f t="shared" si="367"/>
        <v>0</v>
      </c>
      <c r="C3667" t="str">
        <f>IF(ISBLANK(eis!$A48),"",eis!A48)</f>
        <v/>
      </c>
      <c r="D3667" t="str">
        <f>IF(ISBLANK(eis!$A48),"",eis!B48)</f>
        <v/>
      </c>
      <c r="E3667" t="str">
        <f>IF(ISBLANK(eis!$A48),"",eis!C48)</f>
        <v/>
      </c>
      <c r="F3667" t="str">
        <f>IF(ISBLANK(eis!$A48),"",eis!D48)</f>
        <v/>
      </c>
      <c r="G3667" t="str">
        <f>IF(ISBLANK(eis!$A48),"",eis!E48)</f>
        <v/>
      </c>
      <c r="H3667" t="str">
        <f>IF(ISBLANK(eis!$A48),"",eis!F48)</f>
        <v/>
      </c>
      <c r="I3667" t="str">
        <f>IF(ISBLANK(eis!$A48),"",eis!G48)</f>
        <v/>
      </c>
      <c r="J3667" t="str">
        <f>IF(ISBLANK(eis!$A48),"",eis!H48)</f>
        <v/>
      </c>
      <c r="K3667" t="str">
        <f>IF(ISBLANK(eis!$A48),"",eis!I48)</f>
        <v/>
      </c>
      <c r="L3667" t="str">
        <f>IF(ISBLANK(eis!$A48),"",eis!J48)</f>
        <v/>
      </c>
      <c r="M3667" s="64">
        <f t="shared" si="366"/>
        <v>0</v>
      </c>
    </row>
    <row r="3668" spans="1:13" x14ac:dyDescent="0.25">
      <c r="A3668" t="str">
        <f t="shared" si="368"/>
        <v/>
      </c>
      <c r="B3668">
        <f t="shared" si="367"/>
        <v>0</v>
      </c>
      <c r="C3668" t="str">
        <f>IF(ISBLANK(eis!$A49),"",eis!A49)</f>
        <v/>
      </c>
      <c r="D3668" t="str">
        <f>IF(ISBLANK(eis!$A49),"",eis!B49)</f>
        <v/>
      </c>
      <c r="E3668" t="str">
        <f>IF(ISBLANK(eis!$A49),"",eis!C49)</f>
        <v/>
      </c>
      <c r="F3668" t="str">
        <f>IF(ISBLANK(eis!$A49),"",eis!D49)</f>
        <v/>
      </c>
      <c r="G3668" t="str">
        <f>IF(ISBLANK(eis!$A49),"",eis!E49)</f>
        <v/>
      </c>
      <c r="H3668" t="str">
        <f>IF(ISBLANK(eis!$A49),"",eis!F49)</f>
        <v/>
      </c>
      <c r="I3668" t="str">
        <f>IF(ISBLANK(eis!$A49),"",eis!G49)</f>
        <v/>
      </c>
      <c r="J3668" t="str">
        <f>IF(ISBLANK(eis!$A49),"",eis!H49)</f>
        <v/>
      </c>
      <c r="K3668" t="str">
        <f>IF(ISBLANK(eis!$A49),"",eis!I49)</f>
        <v/>
      </c>
      <c r="L3668" t="str">
        <f>IF(ISBLANK(eis!$A49),"",eis!J49)</f>
        <v/>
      </c>
      <c r="M3668" s="64">
        <f t="shared" si="366"/>
        <v>0</v>
      </c>
    </row>
    <row r="3669" spans="1:13" x14ac:dyDescent="0.25">
      <c r="A3669" s="41" t="str">
        <f t="shared" si="368"/>
        <v/>
      </c>
      <c r="B3669" s="41">
        <f t="shared" si="367"/>
        <v>0</v>
      </c>
      <c r="C3669" s="41" t="str">
        <f>IF(ISBLANK(eis!$A50),"",eis!A50)</f>
        <v/>
      </c>
      <c r="D3669" s="41" t="str">
        <f>IF(ISBLANK(eis!$A50),"",eis!B50)</f>
        <v/>
      </c>
      <c r="E3669" s="41" t="str">
        <f>IF(ISBLANK(eis!$A50),"",eis!C50)</f>
        <v/>
      </c>
      <c r="F3669" s="41" t="str">
        <f>IF(ISBLANK(eis!$A50),"",eis!D50)</f>
        <v/>
      </c>
      <c r="G3669" s="41" t="str">
        <f>IF(ISBLANK(eis!$A50),"",eis!E50)</f>
        <v/>
      </c>
      <c r="H3669" s="41" t="str">
        <f>IF(ISBLANK(eis!$A50),"",eis!F50)</f>
        <v/>
      </c>
      <c r="I3669" s="41" t="str">
        <f>IF(ISBLANK(eis!$A50),"",eis!G50)</f>
        <v/>
      </c>
      <c r="J3669" s="41" t="str">
        <f>IF(ISBLANK(eis!$A50),"",eis!H50)</f>
        <v/>
      </c>
      <c r="K3669" s="41" t="str">
        <f>IF(ISBLANK(eis!$A50),"",eis!I50)</f>
        <v/>
      </c>
      <c r="L3669" s="41" t="str">
        <f>IF(ISBLANK(eis!$A50),"",eis!J50)</f>
        <v/>
      </c>
      <c r="M3669" s="64">
        <f t="shared" si="366"/>
        <v>0</v>
      </c>
    </row>
    <row r="3670" spans="1:13" x14ac:dyDescent="0.25">
      <c r="A3670" t="str">
        <f t="shared" si="368"/>
        <v/>
      </c>
      <c r="B3670">
        <f t="shared" si="367"/>
        <v>0</v>
      </c>
      <c r="C3670" t="str">
        <f>IF(ISBLANK('fertig-salat'!$A26),"",'fertig-salat'!A26)</f>
        <v/>
      </c>
      <c r="D3670" t="str">
        <f>IF(ISBLANK('fertig-salat'!$A26),"",'fertig-salat'!B26)</f>
        <v/>
      </c>
      <c r="E3670" t="str">
        <f>IF(ISBLANK('fertig-salat'!$A26),"",'fertig-salat'!C26)</f>
        <v/>
      </c>
      <c r="F3670" t="str">
        <f>IF(ISBLANK('fertig-salat'!$A26),"",'fertig-salat'!D26)</f>
        <v/>
      </c>
      <c r="G3670" t="str">
        <f>IF(ISBLANK('fertig-salat'!$A26),"",'fertig-salat'!E26)</f>
        <v/>
      </c>
      <c r="H3670" t="str">
        <f>IF(ISBLANK('fertig-salat'!$A26),"",'fertig-salat'!F26)</f>
        <v/>
      </c>
      <c r="I3670" t="str">
        <f>IF(ISBLANK('fertig-salat'!$A26),"",'fertig-salat'!G26)</f>
        <v/>
      </c>
      <c r="J3670" t="str">
        <f>IF(ISBLANK('fertig-salat'!$A26),"",'fertig-salat'!H26)</f>
        <v/>
      </c>
      <c r="K3670" t="str">
        <f>IF(ISBLANK('fertig-salat'!$A26),"",'fertig-salat'!I26)</f>
        <v/>
      </c>
      <c r="L3670" t="str">
        <f>IF(ISBLANK('fertig-salat'!$A26),"",'fertig-salat'!J26)</f>
        <v/>
      </c>
      <c r="M3670" s="64">
        <f t="shared" si="366"/>
        <v>0</v>
      </c>
    </row>
    <row r="3671" spans="1:13" x14ac:dyDescent="0.25">
      <c r="A3671" t="str">
        <f t="shared" si="368"/>
        <v/>
      </c>
      <c r="B3671">
        <f t="shared" si="367"/>
        <v>0</v>
      </c>
      <c r="C3671" t="str">
        <f>IF(ISBLANK('fertig-salat'!$A27),"",'fertig-salat'!A27)</f>
        <v/>
      </c>
      <c r="D3671" t="str">
        <f>IF(ISBLANK('fertig-salat'!$A27),"",'fertig-salat'!B27)</f>
        <v/>
      </c>
      <c r="E3671" t="str">
        <f>IF(ISBLANK('fertig-salat'!$A27),"",'fertig-salat'!C27)</f>
        <v/>
      </c>
      <c r="F3671" t="str">
        <f>IF(ISBLANK('fertig-salat'!$A27),"",'fertig-salat'!D27)</f>
        <v/>
      </c>
      <c r="G3671" t="str">
        <f>IF(ISBLANK('fertig-salat'!$A27),"",'fertig-salat'!E27)</f>
        <v/>
      </c>
      <c r="H3671" t="str">
        <f>IF(ISBLANK('fertig-salat'!$A27),"",'fertig-salat'!F27)</f>
        <v/>
      </c>
      <c r="I3671" t="str">
        <f>IF(ISBLANK('fertig-salat'!$A27),"",'fertig-salat'!G27)</f>
        <v/>
      </c>
      <c r="J3671" t="str">
        <f>IF(ISBLANK('fertig-salat'!$A27),"",'fertig-salat'!H27)</f>
        <v/>
      </c>
      <c r="K3671" t="str">
        <f>IF(ISBLANK('fertig-salat'!$A27),"",'fertig-salat'!I27)</f>
        <v/>
      </c>
      <c r="L3671" t="str">
        <f>IF(ISBLANK('fertig-salat'!$A27),"",'fertig-salat'!J27)</f>
        <v/>
      </c>
      <c r="M3671" s="64">
        <f t="shared" si="366"/>
        <v>0</v>
      </c>
    </row>
    <row r="3672" spans="1:13" x14ac:dyDescent="0.25">
      <c r="A3672" t="str">
        <f t="shared" si="368"/>
        <v/>
      </c>
      <c r="B3672">
        <f t="shared" si="367"/>
        <v>0</v>
      </c>
      <c r="C3672" t="str">
        <f>IF(ISBLANK('fertig-salat'!$A28),"",'fertig-salat'!A28)</f>
        <v/>
      </c>
      <c r="D3672" t="str">
        <f>IF(ISBLANK('fertig-salat'!$A28),"",'fertig-salat'!B28)</f>
        <v/>
      </c>
      <c r="E3672" t="str">
        <f>IF(ISBLANK('fertig-salat'!$A28),"",'fertig-salat'!C28)</f>
        <v/>
      </c>
      <c r="F3672" t="str">
        <f>IF(ISBLANK('fertig-salat'!$A28),"",'fertig-salat'!D28)</f>
        <v/>
      </c>
      <c r="G3672" t="str">
        <f>IF(ISBLANK('fertig-salat'!$A28),"",'fertig-salat'!E28)</f>
        <v/>
      </c>
      <c r="H3672" t="str">
        <f>IF(ISBLANK('fertig-salat'!$A28),"",'fertig-salat'!F28)</f>
        <v/>
      </c>
      <c r="I3672" t="str">
        <f>IF(ISBLANK('fertig-salat'!$A28),"",'fertig-salat'!G28)</f>
        <v/>
      </c>
      <c r="J3672" t="str">
        <f>IF(ISBLANK('fertig-salat'!$A28),"",'fertig-salat'!H28)</f>
        <v/>
      </c>
      <c r="K3672" t="str">
        <f>IF(ISBLANK('fertig-salat'!$A28),"",'fertig-salat'!I28)</f>
        <v/>
      </c>
      <c r="L3672" t="str">
        <f>IF(ISBLANK('fertig-salat'!$A28),"",'fertig-salat'!J28)</f>
        <v/>
      </c>
      <c r="M3672" s="64">
        <f t="shared" si="366"/>
        <v>0</v>
      </c>
    </row>
    <row r="3673" spans="1:13" x14ac:dyDescent="0.25">
      <c r="A3673" t="str">
        <f t="shared" si="368"/>
        <v/>
      </c>
      <c r="B3673">
        <f t="shared" si="367"/>
        <v>0</v>
      </c>
      <c r="C3673" t="str">
        <f>IF(ISBLANK('fertig-salat'!$A29),"",'fertig-salat'!A29)</f>
        <v/>
      </c>
      <c r="D3673" t="str">
        <f>IF(ISBLANK('fertig-salat'!$A29),"",'fertig-salat'!B29)</f>
        <v/>
      </c>
      <c r="E3673" t="str">
        <f>IF(ISBLANK('fertig-salat'!$A29),"",'fertig-salat'!C29)</f>
        <v/>
      </c>
      <c r="F3673" t="str">
        <f>IF(ISBLANK('fertig-salat'!$A29),"",'fertig-salat'!D29)</f>
        <v/>
      </c>
      <c r="G3673" t="str">
        <f>IF(ISBLANK('fertig-salat'!$A29),"",'fertig-salat'!E29)</f>
        <v/>
      </c>
      <c r="H3673" t="str">
        <f>IF(ISBLANK('fertig-salat'!$A29),"",'fertig-salat'!F29)</f>
        <v/>
      </c>
      <c r="I3673" t="str">
        <f>IF(ISBLANK('fertig-salat'!$A29),"",'fertig-salat'!G29)</f>
        <v/>
      </c>
      <c r="J3673" t="str">
        <f>IF(ISBLANK('fertig-salat'!$A29),"",'fertig-salat'!H29)</f>
        <v/>
      </c>
      <c r="K3673" t="str">
        <f>IF(ISBLANK('fertig-salat'!$A29),"",'fertig-salat'!I29)</f>
        <v/>
      </c>
      <c r="L3673" t="str">
        <f>IF(ISBLANK('fertig-salat'!$A29),"",'fertig-salat'!J29)</f>
        <v/>
      </c>
      <c r="M3673" s="64">
        <f t="shared" si="366"/>
        <v>0</v>
      </c>
    </row>
    <row r="3674" spans="1:13" x14ac:dyDescent="0.25">
      <c r="A3674" t="str">
        <f t="shared" si="368"/>
        <v/>
      </c>
      <c r="B3674">
        <f t="shared" si="367"/>
        <v>0</v>
      </c>
      <c r="C3674" t="str">
        <f>IF(ISBLANK('fertig-salat'!$A30),"",'fertig-salat'!A30)</f>
        <v/>
      </c>
      <c r="D3674" t="str">
        <f>IF(ISBLANK('fertig-salat'!$A30),"",'fertig-salat'!B30)</f>
        <v/>
      </c>
      <c r="E3674" t="str">
        <f>IF(ISBLANK('fertig-salat'!$A30),"",'fertig-salat'!C30)</f>
        <v/>
      </c>
      <c r="F3674" t="str">
        <f>IF(ISBLANK('fertig-salat'!$A30),"",'fertig-salat'!D30)</f>
        <v/>
      </c>
      <c r="G3674" t="str">
        <f>IF(ISBLANK('fertig-salat'!$A30),"",'fertig-salat'!E30)</f>
        <v/>
      </c>
      <c r="H3674" t="str">
        <f>IF(ISBLANK('fertig-salat'!$A30),"",'fertig-salat'!F30)</f>
        <v/>
      </c>
      <c r="I3674" t="str">
        <f>IF(ISBLANK('fertig-salat'!$A30),"",'fertig-salat'!G30)</f>
        <v/>
      </c>
      <c r="J3674" t="str">
        <f>IF(ISBLANK('fertig-salat'!$A30),"",'fertig-salat'!H30)</f>
        <v/>
      </c>
      <c r="K3674" t="str">
        <f>IF(ISBLANK('fertig-salat'!$A30),"",'fertig-salat'!I30)</f>
        <v/>
      </c>
      <c r="L3674" t="str">
        <f>IF(ISBLANK('fertig-salat'!$A30),"",'fertig-salat'!J30)</f>
        <v/>
      </c>
      <c r="M3674" s="64">
        <f t="shared" si="366"/>
        <v>0</v>
      </c>
    </row>
    <row r="3675" spans="1:13" x14ac:dyDescent="0.25">
      <c r="A3675" t="str">
        <f t="shared" si="368"/>
        <v/>
      </c>
      <c r="B3675">
        <f t="shared" si="367"/>
        <v>0</v>
      </c>
      <c r="C3675" t="str">
        <f>IF(ISBLANK('fertig-salat'!$A31),"",'fertig-salat'!A31)</f>
        <v/>
      </c>
      <c r="D3675" t="str">
        <f>IF(ISBLANK('fertig-salat'!$A31),"",'fertig-salat'!B31)</f>
        <v/>
      </c>
      <c r="E3675" t="str">
        <f>IF(ISBLANK('fertig-salat'!$A31),"",'fertig-salat'!C31)</f>
        <v/>
      </c>
      <c r="F3675" t="str">
        <f>IF(ISBLANK('fertig-salat'!$A31),"",'fertig-salat'!D31)</f>
        <v/>
      </c>
      <c r="G3675" t="str">
        <f>IF(ISBLANK('fertig-salat'!$A31),"",'fertig-salat'!E31)</f>
        <v/>
      </c>
      <c r="H3675" t="str">
        <f>IF(ISBLANK('fertig-salat'!$A31),"",'fertig-salat'!F31)</f>
        <v/>
      </c>
      <c r="I3675" t="str">
        <f>IF(ISBLANK('fertig-salat'!$A31),"",'fertig-salat'!G31)</f>
        <v/>
      </c>
      <c r="J3675" t="str">
        <f>IF(ISBLANK('fertig-salat'!$A31),"",'fertig-salat'!H31)</f>
        <v/>
      </c>
      <c r="K3675" t="str">
        <f>IF(ISBLANK('fertig-salat'!$A31),"",'fertig-salat'!I31)</f>
        <v/>
      </c>
      <c r="L3675" t="str">
        <f>IF(ISBLANK('fertig-salat'!$A31),"",'fertig-salat'!J31)</f>
        <v/>
      </c>
      <c r="M3675" s="64">
        <f t="shared" si="366"/>
        <v>0</v>
      </c>
    </row>
    <row r="3676" spans="1:13" x14ac:dyDescent="0.25">
      <c r="A3676" t="str">
        <f t="shared" si="368"/>
        <v/>
      </c>
      <c r="B3676">
        <f t="shared" si="367"/>
        <v>0</v>
      </c>
      <c r="C3676" t="str">
        <f>IF(ISBLANK('fertig-salat'!$A32),"",'fertig-salat'!A32)</f>
        <v/>
      </c>
      <c r="D3676" t="str">
        <f>IF(ISBLANK('fertig-salat'!$A32),"",'fertig-salat'!B32)</f>
        <v/>
      </c>
      <c r="E3676" t="str">
        <f>IF(ISBLANK('fertig-salat'!$A32),"",'fertig-salat'!C32)</f>
        <v/>
      </c>
      <c r="F3676" t="str">
        <f>IF(ISBLANK('fertig-salat'!$A32),"",'fertig-salat'!D32)</f>
        <v/>
      </c>
      <c r="G3676" t="str">
        <f>IF(ISBLANK('fertig-salat'!$A32),"",'fertig-salat'!E32)</f>
        <v/>
      </c>
      <c r="H3676" t="str">
        <f>IF(ISBLANK('fertig-salat'!$A32),"",'fertig-salat'!F32)</f>
        <v/>
      </c>
      <c r="I3676" t="str">
        <f>IF(ISBLANK('fertig-salat'!$A32),"",'fertig-salat'!G32)</f>
        <v/>
      </c>
      <c r="J3676" t="str">
        <f>IF(ISBLANK('fertig-salat'!$A32),"",'fertig-salat'!H32)</f>
        <v/>
      </c>
      <c r="K3676" t="str">
        <f>IF(ISBLANK('fertig-salat'!$A32),"",'fertig-salat'!I32)</f>
        <v/>
      </c>
      <c r="L3676" t="str">
        <f>IF(ISBLANK('fertig-salat'!$A32),"",'fertig-salat'!J32)</f>
        <v/>
      </c>
      <c r="M3676" s="64">
        <f t="shared" ref="M3676:M3739" si="369">IF(D3676="",0,L3676-D3676)</f>
        <v>0</v>
      </c>
    </row>
    <row r="3677" spans="1:13" x14ac:dyDescent="0.25">
      <c r="A3677" t="str">
        <f t="shared" si="368"/>
        <v/>
      </c>
      <c r="B3677">
        <f t="shared" ref="B3677:B3740" si="370">IF(ISBLANK(C3677),"",LEN(C3677))</f>
        <v>0</v>
      </c>
      <c r="C3677" t="str">
        <f>IF(ISBLANK('fertig-salat'!$A33),"",'fertig-salat'!A33)</f>
        <v/>
      </c>
      <c r="D3677" t="str">
        <f>IF(ISBLANK('fertig-salat'!$A33),"",'fertig-salat'!B33)</f>
        <v/>
      </c>
      <c r="E3677" t="str">
        <f>IF(ISBLANK('fertig-salat'!$A33),"",'fertig-salat'!C33)</f>
        <v/>
      </c>
      <c r="F3677" t="str">
        <f>IF(ISBLANK('fertig-salat'!$A33),"",'fertig-salat'!D33)</f>
        <v/>
      </c>
      <c r="G3677" t="str">
        <f>IF(ISBLANK('fertig-salat'!$A33),"",'fertig-salat'!E33)</f>
        <v/>
      </c>
      <c r="H3677" t="str">
        <f>IF(ISBLANK('fertig-salat'!$A33),"",'fertig-salat'!F33)</f>
        <v/>
      </c>
      <c r="I3677" t="str">
        <f>IF(ISBLANK('fertig-salat'!$A33),"",'fertig-salat'!G33)</f>
        <v/>
      </c>
      <c r="J3677" t="str">
        <f>IF(ISBLANK('fertig-salat'!$A33),"",'fertig-salat'!H33)</f>
        <v/>
      </c>
      <c r="K3677" t="str">
        <f>IF(ISBLANK('fertig-salat'!$A33),"",'fertig-salat'!I33)</f>
        <v/>
      </c>
      <c r="L3677" t="str">
        <f>IF(ISBLANK('fertig-salat'!$A33),"",'fertig-salat'!J33)</f>
        <v/>
      </c>
      <c r="M3677" s="64">
        <f t="shared" si="369"/>
        <v>0</v>
      </c>
    </row>
    <row r="3678" spans="1:13" x14ac:dyDescent="0.25">
      <c r="A3678" t="str">
        <f t="shared" si="368"/>
        <v/>
      </c>
      <c r="B3678">
        <f t="shared" si="370"/>
        <v>0</v>
      </c>
      <c r="C3678" t="str">
        <f>IF(ISBLANK('fertig-salat'!$A34),"",'fertig-salat'!A34)</f>
        <v/>
      </c>
      <c r="D3678" t="str">
        <f>IF(ISBLANK('fertig-salat'!$A34),"",'fertig-salat'!B34)</f>
        <v/>
      </c>
      <c r="E3678" t="str">
        <f>IF(ISBLANK('fertig-salat'!$A34),"",'fertig-salat'!C34)</f>
        <v/>
      </c>
      <c r="F3678" t="str">
        <f>IF(ISBLANK('fertig-salat'!$A34),"",'fertig-salat'!D34)</f>
        <v/>
      </c>
      <c r="G3678" t="str">
        <f>IF(ISBLANK('fertig-salat'!$A34),"",'fertig-salat'!E34)</f>
        <v/>
      </c>
      <c r="H3678" t="str">
        <f>IF(ISBLANK('fertig-salat'!$A34),"",'fertig-salat'!F34)</f>
        <v/>
      </c>
      <c r="I3678" t="str">
        <f>IF(ISBLANK('fertig-salat'!$A34),"",'fertig-salat'!G34)</f>
        <v/>
      </c>
      <c r="J3678" t="str">
        <f>IF(ISBLANK('fertig-salat'!$A34),"",'fertig-salat'!H34)</f>
        <v/>
      </c>
      <c r="K3678" t="str">
        <f>IF(ISBLANK('fertig-salat'!$A34),"",'fertig-salat'!I34)</f>
        <v/>
      </c>
      <c r="L3678" t="str">
        <f>IF(ISBLANK('fertig-salat'!$A34),"",'fertig-salat'!J34)</f>
        <v/>
      </c>
      <c r="M3678" s="64">
        <f t="shared" si="369"/>
        <v>0</v>
      </c>
    </row>
    <row r="3679" spans="1:13" x14ac:dyDescent="0.25">
      <c r="A3679" t="str">
        <f t="shared" si="368"/>
        <v/>
      </c>
      <c r="B3679">
        <f t="shared" si="370"/>
        <v>0</v>
      </c>
      <c r="C3679" t="str">
        <f>IF(ISBLANK('fertig-salat'!$A35),"",'fertig-salat'!A35)</f>
        <v/>
      </c>
      <c r="D3679" t="str">
        <f>IF(ISBLANK('fertig-salat'!$A35),"",'fertig-salat'!B35)</f>
        <v/>
      </c>
      <c r="E3679" t="str">
        <f>IF(ISBLANK('fertig-salat'!$A35),"",'fertig-salat'!C35)</f>
        <v/>
      </c>
      <c r="F3679" t="str">
        <f>IF(ISBLANK('fertig-salat'!$A35),"",'fertig-salat'!D35)</f>
        <v/>
      </c>
      <c r="G3679" t="str">
        <f>IF(ISBLANK('fertig-salat'!$A35),"",'fertig-salat'!E35)</f>
        <v/>
      </c>
      <c r="H3679" t="str">
        <f>IF(ISBLANK('fertig-salat'!$A35),"",'fertig-salat'!F35)</f>
        <v/>
      </c>
      <c r="I3679" t="str">
        <f>IF(ISBLANK('fertig-salat'!$A35),"",'fertig-salat'!G35)</f>
        <v/>
      </c>
      <c r="J3679" t="str">
        <f>IF(ISBLANK('fertig-salat'!$A35),"",'fertig-salat'!H35)</f>
        <v/>
      </c>
      <c r="K3679" t="str">
        <f>IF(ISBLANK('fertig-salat'!$A35),"",'fertig-salat'!I35)</f>
        <v/>
      </c>
      <c r="L3679" t="str">
        <f>IF(ISBLANK('fertig-salat'!$A35),"",'fertig-salat'!J35)</f>
        <v/>
      </c>
      <c r="M3679" s="64">
        <f t="shared" si="369"/>
        <v>0</v>
      </c>
    </row>
    <row r="3680" spans="1:13" x14ac:dyDescent="0.25">
      <c r="A3680" t="str">
        <f t="shared" si="368"/>
        <v/>
      </c>
      <c r="B3680">
        <f t="shared" si="370"/>
        <v>0</v>
      </c>
      <c r="C3680" t="str">
        <f>IF(ISBLANK('fertig-salat'!$A36),"",'fertig-salat'!A36)</f>
        <v/>
      </c>
      <c r="D3680" t="str">
        <f>IF(ISBLANK('fertig-salat'!$A36),"",'fertig-salat'!B36)</f>
        <v/>
      </c>
      <c r="E3680" t="str">
        <f>IF(ISBLANK('fertig-salat'!$A36),"",'fertig-salat'!C36)</f>
        <v/>
      </c>
      <c r="F3680" t="str">
        <f>IF(ISBLANK('fertig-salat'!$A36),"",'fertig-salat'!D36)</f>
        <v/>
      </c>
      <c r="G3680" t="str">
        <f>IF(ISBLANK('fertig-salat'!$A36),"",'fertig-salat'!E36)</f>
        <v/>
      </c>
      <c r="H3680" t="str">
        <f>IF(ISBLANK('fertig-salat'!$A36),"",'fertig-salat'!F36)</f>
        <v/>
      </c>
      <c r="I3680" t="str">
        <f>IF(ISBLANK('fertig-salat'!$A36),"",'fertig-salat'!G36)</f>
        <v/>
      </c>
      <c r="J3680" t="str">
        <f>IF(ISBLANK('fertig-salat'!$A36),"",'fertig-salat'!H36)</f>
        <v/>
      </c>
      <c r="K3680" t="str">
        <f>IF(ISBLANK('fertig-salat'!$A36),"",'fertig-salat'!I36)</f>
        <v/>
      </c>
      <c r="L3680" t="str">
        <f>IF(ISBLANK('fertig-salat'!$A36),"",'fertig-salat'!J36)</f>
        <v/>
      </c>
      <c r="M3680" s="64">
        <f t="shared" si="369"/>
        <v>0</v>
      </c>
    </row>
    <row r="3681" spans="1:13" x14ac:dyDescent="0.25">
      <c r="A3681" t="str">
        <f t="shared" si="368"/>
        <v/>
      </c>
      <c r="B3681">
        <f t="shared" si="370"/>
        <v>0</v>
      </c>
      <c r="C3681" t="str">
        <f>IF(ISBLANK('fertig-salat'!$A37),"",'fertig-salat'!A37)</f>
        <v/>
      </c>
      <c r="D3681" t="str">
        <f>IF(ISBLANK('fertig-salat'!$A37),"",'fertig-salat'!B37)</f>
        <v/>
      </c>
      <c r="E3681" t="str">
        <f>IF(ISBLANK('fertig-salat'!$A37),"",'fertig-salat'!C37)</f>
        <v/>
      </c>
      <c r="F3681" t="str">
        <f>IF(ISBLANK('fertig-salat'!$A37),"",'fertig-salat'!D37)</f>
        <v/>
      </c>
      <c r="G3681" t="str">
        <f>IF(ISBLANK('fertig-salat'!$A37),"",'fertig-salat'!E37)</f>
        <v/>
      </c>
      <c r="H3681" t="str">
        <f>IF(ISBLANK('fertig-salat'!$A37),"",'fertig-salat'!F37)</f>
        <v/>
      </c>
      <c r="I3681" t="str">
        <f>IF(ISBLANK('fertig-salat'!$A37),"",'fertig-salat'!G37)</f>
        <v/>
      </c>
      <c r="J3681" t="str">
        <f>IF(ISBLANK('fertig-salat'!$A37),"",'fertig-salat'!H37)</f>
        <v/>
      </c>
      <c r="K3681" t="str">
        <f>IF(ISBLANK('fertig-salat'!$A37),"",'fertig-salat'!I37)</f>
        <v/>
      </c>
      <c r="L3681" t="str">
        <f>IF(ISBLANK('fertig-salat'!$A37),"",'fertig-salat'!J37)</f>
        <v/>
      </c>
      <c r="M3681" s="64">
        <f t="shared" si="369"/>
        <v>0</v>
      </c>
    </row>
    <row r="3682" spans="1:13" x14ac:dyDescent="0.25">
      <c r="A3682" t="str">
        <f t="shared" si="368"/>
        <v/>
      </c>
      <c r="B3682">
        <f t="shared" si="370"/>
        <v>0</v>
      </c>
      <c r="C3682" t="str">
        <f>IF(ISBLANK('fertig-salat'!$A38),"",'fertig-salat'!A38)</f>
        <v/>
      </c>
      <c r="D3682" t="str">
        <f>IF(ISBLANK('fertig-salat'!$A38),"",'fertig-salat'!B38)</f>
        <v/>
      </c>
      <c r="E3682" t="str">
        <f>IF(ISBLANK('fertig-salat'!$A38),"",'fertig-salat'!C38)</f>
        <v/>
      </c>
      <c r="F3682" t="str">
        <f>IF(ISBLANK('fertig-salat'!$A38),"",'fertig-salat'!D38)</f>
        <v/>
      </c>
      <c r="G3682" t="str">
        <f>IF(ISBLANK('fertig-salat'!$A38),"",'fertig-salat'!E38)</f>
        <v/>
      </c>
      <c r="H3682" t="str">
        <f>IF(ISBLANK('fertig-salat'!$A38),"",'fertig-salat'!F38)</f>
        <v/>
      </c>
      <c r="I3682" t="str">
        <f>IF(ISBLANK('fertig-salat'!$A38),"",'fertig-salat'!G38)</f>
        <v/>
      </c>
      <c r="J3682" t="str">
        <f>IF(ISBLANK('fertig-salat'!$A38),"",'fertig-salat'!H38)</f>
        <v/>
      </c>
      <c r="K3682" t="str">
        <f>IF(ISBLANK('fertig-salat'!$A38),"",'fertig-salat'!I38)</f>
        <v/>
      </c>
      <c r="L3682" t="str">
        <f>IF(ISBLANK('fertig-salat'!$A38),"",'fertig-salat'!J38)</f>
        <v/>
      </c>
      <c r="M3682" s="64">
        <f t="shared" si="369"/>
        <v>0</v>
      </c>
    </row>
    <row r="3683" spans="1:13" x14ac:dyDescent="0.25">
      <c r="A3683" t="str">
        <f t="shared" si="368"/>
        <v/>
      </c>
      <c r="B3683">
        <f t="shared" si="370"/>
        <v>0</v>
      </c>
      <c r="C3683" t="str">
        <f>IF(ISBLANK('fertig-salat'!$A39),"",'fertig-salat'!A39)</f>
        <v/>
      </c>
      <c r="D3683" t="str">
        <f>IF(ISBLANK('fertig-salat'!$A39),"",'fertig-salat'!B39)</f>
        <v/>
      </c>
      <c r="E3683" t="str">
        <f>IF(ISBLANK('fertig-salat'!$A39),"",'fertig-salat'!C39)</f>
        <v/>
      </c>
      <c r="F3683" t="str">
        <f>IF(ISBLANK('fertig-salat'!$A39),"",'fertig-salat'!D39)</f>
        <v/>
      </c>
      <c r="G3683" t="str">
        <f>IF(ISBLANK('fertig-salat'!$A39),"",'fertig-salat'!E39)</f>
        <v/>
      </c>
      <c r="H3683" t="str">
        <f>IF(ISBLANK('fertig-salat'!$A39),"",'fertig-salat'!F39)</f>
        <v/>
      </c>
      <c r="I3683" t="str">
        <f>IF(ISBLANK('fertig-salat'!$A39),"",'fertig-salat'!G39)</f>
        <v/>
      </c>
      <c r="J3683" t="str">
        <f>IF(ISBLANK('fertig-salat'!$A39),"",'fertig-salat'!H39)</f>
        <v/>
      </c>
      <c r="K3683" t="str">
        <f>IF(ISBLANK('fertig-salat'!$A39),"",'fertig-salat'!I39)</f>
        <v/>
      </c>
      <c r="L3683" t="str">
        <f>IF(ISBLANK('fertig-salat'!$A39),"",'fertig-salat'!J39)</f>
        <v/>
      </c>
      <c r="M3683" s="64">
        <f t="shared" si="369"/>
        <v>0</v>
      </c>
    </row>
    <row r="3684" spans="1:13" x14ac:dyDescent="0.25">
      <c r="A3684" t="str">
        <f t="shared" si="368"/>
        <v/>
      </c>
      <c r="B3684">
        <f t="shared" si="370"/>
        <v>0</v>
      </c>
      <c r="C3684" t="str">
        <f>IF(ISBLANK('fertig-salat'!$A40),"",'fertig-salat'!A40)</f>
        <v/>
      </c>
      <c r="D3684" t="str">
        <f>IF(ISBLANK('fertig-salat'!$A40),"",'fertig-salat'!B40)</f>
        <v/>
      </c>
      <c r="E3684" t="str">
        <f>IF(ISBLANK('fertig-salat'!$A40),"",'fertig-salat'!C40)</f>
        <v/>
      </c>
      <c r="F3684" t="str">
        <f>IF(ISBLANK('fertig-salat'!$A40),"",'fertig-salat'!D40)</f>
        <v/>
      </c>
      <c r="G3684" t="str">
        <f>IF(ISBLANK('fertig-salat'!$A40),"",'fertig-salat'!E40)</f>
        <v/>
      </c>
      <c r="H3684" t="str">
        <f>IF(ISBLANK('fertig-salat'!$A40),"",'fertig-salat'!F40)</f>
        <v/>
      </c>
      <c r="I3684" t="str">
        <f>IF(ISBLANK('fertig-salat'!$A40),"",'fertig-salat'!G40)</f>
        <v/>
      </c>
      <c r="J3684" t="str">
        <f>IF(ISBLANK('fertig-salat'!$A40),"",'fertig-salat'!H40)</f>
        <v/>
      </c>
      <c r="K3684" t="str">
        <f>IF(ISBLANK('fertig-salat'!$A40),"",'fertig-salat'!I40)</f>
        <v/>
      </c>
      <c r="L3684" t="str">
        <f>IF(ISBLANK('fertig-salat'!$A40),"",'fertig-salat'!J40)</f>
        <v/>
      </c>
      <c r="M3684" s="64">
        <f t="shared" si="369"/>
        <v>0</v>
      </c>
    </row>
    <row r="3685" spans="1:13" x14ac:dyDescent="0.25">
      <c r="A3685" t="str">
        <f t="shared" si="368"/>
        <v/>
      </c>
      <c r="B3685">
        <f t="shared" si="370"/>
        <v>0</v>
      </c>
      <c r="C3685" t="str">
        <f>IF(ISBLANK('fertig-salat'!$A41),"",'fertig-salat'!A41)</f>
        <v/>
      </c>
      <c r="D3685" t="str">
        <f>IF(ISBLANK('fertig-salat'!$A41),"",'fertig-salat'!B41)</f>
        <v/>
      </c>
      <c r="E3685" t="str">
        <f>IF(ISBLANK('fertig-salat'!$A41),"",'fertig-salat'!C41)</f>
        <v/>
      </c>
      <c r="F3685" t="str">
        <f>IF(ISBLANK('fertig-salat'!$A41),"",'fertig-salat'!D41)</f>
        <v/>
      </c>
      <c r="G3685" t="str">
        <f>IF(ISBLANK('fertig-salat'!$A41),"",'fertig-salat'!E41)</f>
        <v/>
      </c>
      <c r="H3685" t="str">
        <f>IF(ISBLANK('fertig-salat'!$A41),"",'fertig-salat'!F41)</f>
        <v/>
      </c>
      <c r="I3685" t="str">
        <f>IF(ISBLANK('fertig-salat'!$A41),"",'fertig-salat'!G41)</f>
        <v/>
      </c>
      <c r="J3685" t="str">
        <f>IF(ISBLANK('fertig-salat'!$A41),"",'fertig-salat'!H41)</f>
        <v/>
      </c>
      <c r="K3685" t="str">
        <f>IF(ISBLANK('fertig-salat'!$A41),"",'fertig-salat'!I41)</f>
        <v/>
      </c>
      <c r="L3685" t="str">
        <f>IF(ISBLANK('fertig-salat'!$A41),"",'fertig-salat'!J41)</f>
        <v/>
      </c>
      <c r="M3685" s="64">
        <f t="shared" si="369"/>
        <v>0</v>
      </c>
    </row>
    <row r="3686" spans="1:13" x14ac:dyDescent="0.25">
      <c r="A3686" t="str">
        <f t="shared" si="368"/>
        <v/>
      </c>
      <c r="B3686">
        <f t="shared" si="370"/>
        <v>0</v>
      </c>
      <c r="C3686" t="str">
        <f>IF(ISBLANK('fertig-salat'!$A42),"",'fertig-salat'!A42)</f>
        <v/>
      </c>
      <c r="D3686" t="str">
        <f>IF(ISBLANK('fertig-salat'!$A42),"",'fertig-salat'!B42)</f>
        <v/>
      </c>
      <c r="E3686" t="str">
        <f>IF(ISBLANK('fertig-salat'!$A42),"",'fertig-salat'!C42)</f>
        <v/>
      </c>
      <c r="F3686" t="str">
        <f>IF(ISBLANK('fertig-salat'!$A42),"",'fertig-salat'!D42)</f>
        <v/>
      </c>
      <c r="G3686" t="str">
        <f>IF(ISBLANK('fertig-salat'!$A42),"",'fertig-salat'!E42)</f>
        <v/>
      </c>
      <c r="H3686" t="str">
        <f>IF(ISBLANK('fertig-salat'!$A42),"",'fertig-salat'!F42)</f>
        <v/>
      </c>
      <c r="I3686" t="str">
        <f>IF(ISBLANK('fertig-salat'!$A42),"",'fertig-salat'!G42)</f>
        <v/>
      </c>
      <c r="J3686" t="str">
        <f>IF(ISBLANK('fertig-salat'!$A42),"",'fertig-salat'!H42)</f>
        <v/>
      </c>
      <c r="K3686" t="str">
        <f>IF(ISBLANK('fertig-salat'!$A42),"",'fertig-salat'!I42)</f>
        <v/>
      </c>
      <c r="L3686" t="str">
        <f>IF(ISBLANK('fertig-salat'!$A42),"",'fertig-salat'!J42)</f>
        <v/>
      </c>
      <c r="M3686" s="64">
        <f t="shared" si="369"/>
        <v>0</v>
      </c>
    </row>
    <row r="3687" spans="1:13" x14ac:dyDescent="0.25">
      <c r="A3687" t="str">
        <f t="shared" si="368"/>
        <v/>
      </c>
      <c r="B3687">
        <f t="shared" si="370"/>
        <v>0</v>
      </c>
      <c r="C3687" t="str">
        <f>IF(ISBLANK('fertig-salat'!$A43),"",'fertig-salat'!A43)</f>
        <v/>
      </c>
      <c r="D3687" t="str">
        <f>IF(ISBLANK('fertig-salat'!$A43),"",'fertig-salat'!B43)</f>
        <v/>
      </c>
      <c r="E3687" t="str">
        <f>IF(ISBLANK('fertig-salat'!$A43),"",'fertig-salat'!C43)</f>
        <v/>
      </c>
      <c r="F3687" t="str">
        <f>IF(ISBLANK('fertig-salat'!$A43),"",'fertig-salat'!D43)</f>
        <v/>
      </c>
      <c r="G3687" t="str">
        <f>IF(ISBLANK('fertig-salat'!$A43),"",'fertig-salat'!E43)</f>
        <v/>
      </c>
      <c r="H3687" t="str">
        <f>IF(ISBLANK('fertig-salat'!$A43),"",'fertig-salat'!F43)</f>
        <v/>
      </c>
      <c r="I3687" t="str">
        <f>IF(ISBLANK('fertig-salat'!$A43),"",'fertig-salat'!G43)</f>
        <v/>
      </c>
      <c r="J3687" t="str">
        <f>IF(ISBLANK('fertig-salat'!$A43),"",'fertig-salat'!H43)</f>
        <v/>
      </c>
      <c r="K3687" t="str">
        <f>IF(ISBLANK('fertig-salat'!$A43),"",'fertig-salat'!I43)</f>
        <v/>
      </c>
      <c r="L3687" t="str">
        <f>IF(ISBLANK('fertig-salat'!$A43),"",'fertig-salat'!J43)</f>
        <v/>
      </c>
      <c r="M3687" s="64">
        <f t="shared" si="369"/>
        <v>0</v>
      </c>
    </row>
    <row r="3688" spans="1:13" x14ac:dyDescent="0.25">
      <c r="A3688" t="str">
        <f t="shared" si="368"/>
        <v/>
      </c>
      <c r="B3688">
        <f t="shared" si="370"/>
        <v>0</v>
      </c>
      <c r="C3688" t="str">
        <f>IF(ISBLANK('fertig-salat'!$A44),"",'fertig-salat'!A44)</f>
        <v/>
      </c>
      <c r="D3688" t="str">
        <f>IF(ISBLANK('fertig-salat'!$A44),"",'fertig-salat'!B44)</f>
        <v/>
      </c>
      <c r="E3688" t="str">
        <f>IF(ISBLANK('fertig-salat'!$A44),"",'fertig-salat'!C44)</f>
        <v/>
      </c>
      <c r="F3688" t="str">
        <f>IF(ISBLANK('fertig-salat'!$A44),"",'fertig-salat'!D44)</f>
        <v/>
      </c>
      <c r="G3688" t="str">
        <f>IF(ISBLANK('fertig-salat'!$A44),"",'fertig-salat'!E44)</f>
        <v/>
      </c>
      <c r="H3688" t="str">
        <f>IF(ISBLANK('fertig-salat'!$A44),"",'fertig-salat'!F44)</f>
        <v/>
      </c>
      <c r="I3688" t="str">
        <f>IF(ISBLANK('fertig-salat'!$A44),"",'fertig-salat'!G44)</f>
        <v/>
      </c>
      <c r="J3688" t="str">
        <f>IF(ISBLANK('fertig-salat'!$A44),"",'fertig-salat'!H44)</f>
        <v/>
      </c>
      <c r="K3688" t="str">
        <f>IF(ISBLANK('fertig-salat'!$A44),"",'fertig-salat'!I44)</f>
        <v/>
      </c>
      <c r="L3688" t="str">
        <f>IF(ISBLANK('fertig-salat'!$A44),"",'fertig-salat'!J44)</f>
        <v/>
      </c>
      <c r="M3688" s="64">
        <f t="shared" si="369"/>
        <v>0</v>
      </c>
    </row>
    <row r="3689" spans="1:13" x14ac:dyDescent="0.25">
      <c r="A3689" t="str">
        <f t="shared" si="368"/>
        <v/>
      </c>
      <c r="B3689">
        <f t="shared" si="370"/>
        <v>0</v>
      </c>
      <c r="C3689" t="str">
        <f>IF(ISBLANK('fertig-salat'!$A45),"",'fertig-salat'!A45)</f>
        <v/>
      </c>
      <c r="D3689" t="str">
        <f>IF(ISBLANK('fertig-salat'!$A45),"",'fertig-salat'!B45)</f>
        <v/>
      </c>
      <c r="E3689" t="str">
        <f>IF(ISBLANK('fertig-salat'!$A45),"",'fertig-salat'!C45)</f>
        <v/>
      </c>
      <c r="F3689" t="str">
        <f>IF(ISBLANK('fertig-salat'!$A45),"",'fertig-salat'!D45)</f>
        <v/>
      </c>
      <c r="G3689" t="str">
        <f>IF(ISBLANK('fertig-salat'!$A45),"",'fertig-salat'!E45)</f>
        <v/>
      </c>
      <c r="H3689" t="str">
        <f>IF(ISBLANK('fertig-salat'!$A45),"",'fertig-salat'!F45)</f>
        <v/>
      </c>
      <c r="I3689" t="str">
        <f>IF(ISBLANK('fertig-salat'!$A45),"",'fertig-salat'!G45)</f>
        <v/>
      </c>
      <c r="J3689" t="str">
        <f>IF(ISBLANK('fertig-salat'!$A45),"",'fertig-salat'!H45)</f>
        <v/>
      </c>
      <c r="K3689" t="str">
        <f>IF(ISBLANK('fertig-salat'!$A45),"",'fertig-salat'!I45)</f>
        <v/>
      </c>
      <c r="L3689" t="str">
        <f>IF(ISBLANK('fertig-salat'!$A45),"",'fertig-salat'!J45)</f>
        <v/>
      </c>
      <c r="M3689" s="64">
        <f t="shared" si="369"/>
        <v>0</v>
      </c>
    </row>
    <row r="3690" spans="1:13" x14ac:dyDescent="0.25">
      <c r="A3690" t="str">
        <f t="shared" si="368"/>
        <v/>
      </c>
      <c r="B3690">
        <f t="shared" si="370"/>
        <v>0</v>
      </c>
      <c r="C3690" t="str">
        <f>IF(ISBLANK('fertig-salat'!$A46),"",'fertig-salat'!A46)</f>
        <v/>
      </c>
      <c r="D3690" t="str">
        <f>IF(ISBLANK('fertig-salat'!$A46),"",'fertig-salat'!B46)</f>
        <v/>
      </c>
      <c r="E3690" t="str">
        <f>IF(ISBLANK('fertig-salat'!$A46),"",'fertig-salat'!C46)</f>
        <v/>
      </c>
      <c r="F3690" t="str">
        <f>IF(ISBLANK('fertig-salat'!$A46),"",'fertig-salat'!D46)</f>
        <v/>
      </c>
      <c r="G3690" t="str">
        <f>IF(ISBLANK('fertig-salat'!$A46),"",'fertig-salat'!E46)</f>
        <v/>
      </c>
      <c r="H3690" t="str">
        <f>IF(ISBLANK('fertig-salat'!$A46),"",'fertig-salat'!F46)</f>
        <v/>
      </c>
      <c r="I3690" t="str">
        <f>IF(ISBLANK('fertig-salat'!$A46),"",'fertig-salat'!G46)</f>
        <v/>
      </c>
      <c r="J3690" t="str">
        <f>IF(ISBLANK('fertig-salat'!$A46),"",'fertig-salat'!H46)</f>
        <v/>
      </c>
      <c r="K3690" t="str">
        <f>IF(ISBLANK('fertig-salat'!$A46),"",'fertig-salat'!I46)</f>
        <v/>
      </c>
      <c r="L3690" t="str">
        <f>IF(ISBLANK('fertig-salat'!$A46),"",'fertig-salat'!J46)</f>
        <v/>
      </c>
      <c r="M3690" s="64">
        <f t="shared" si="369"/>
        <v>0</v>
      </c>
    </row>
    <row r="3691" spans="1:13" x14ac:dyDescent="0.25">
      <c r="A3691" t="str">
        <f t="shared" si="368"/>
        <v/>
      </c>
      <c r="B3691">
        <f t="shared" si="370"/>
        <v>0</v>
      </c>
      <c r="C3691" t="str">
        <f>IF(ISBLANK('fertig-salat'!$A47),"",'fertig-salat'!A47)</f>
        <v/>
      </c>
      <c r="D3691" t="str">
        <f>IF(ISBLANK('fertig-salat'!$A47),"",'fertig-salat'!B47)</f>
        <v/>
      </c>
      <c r="E3691" t="str">
        <f>IF(ISBLANK('fertig-salat'!$A47),"",'fertig-salat'!C47)</f>
        <v/>
      </c>
      <c r="F3691" t="str">
        <f>IF(ISBLANK('fertig-salat'!$A47),"",'fertig-salat'!D47)</f>
        <v/>
      </c>
      <c r="G3691" t="str">
        <f>IF(ISBLANK('fertig-salat'!$A47),"",'fertig-salat'!E47)</f>
        <v/>
      </c>
      <c r="H3691" t="str">
        <f>IF(ISBLANK('fertig-salat'!$A47),"",'fertig-salat'!F47)</f>
        <v/>
      </c>
      <c r="I3691" t="str">
        <f>IF(ISBLANK('fertig-salat'!$A47),"",'fertig-salat'!G47)</f>
        <v/>
      </c>
      <c r="J3691" t="str">
        <f>IF(ISBLANK('fertig-salat'!$A47),"",'fertig-salat'!H47)</f>
        <v/>
      </c>
      <c r="K3691" t="str">
        <f>IF(ISBLANK('fertig-salat'!$A47),"",'fertig-salat'!I47)</f>
        <v/>
      </c>
      <c r="L3691" t="str">
        <f>IF(ISBLANK('fertig-salat'!$A47),"",'fertig-salat'!J47)</f>
        <v/>
      </c>
      <c r="M3691" s="64">
        <f t="shared" si="369"/>
        <v>0</v>
      </c>
    </row>
    <row r="3692" spans="1:13" x14ac:dyDescent="0.25">
      <c r="A3692" t="str">
        <f t="shared" si="368"/>
        <v/>
      </c>
      <c r="B3692">
        <f t="shared" si="370"/>
        <v>0</v>
      </c>
      <c r="C3692" t="str">
        <f>IF(ISBLANK('fertig-salat'!$A48),"",'fertig-salat'!A48)</f>
        <v/>
      </c>
      <c r="D3692" t="str">
        <f>IF(ISBLANK('fertig-salat'!$A48),"",'fertig-salat'!B48)</f>
        <v/>
      </c>
      <c r="E3692" t="str">
        <f>IF(ISBLANK('fertig-salat'!$A48),"",'fertig-salat'!C48)</f>
        <v/>
      </c>
      <c r="F3692" t="str">
        <f>IF(ISBLANK('fertig-salat'!$A48),"",'fertig-salat'!D48)</f>
        <v/>
      </c>
      <c r="G3692" t="str">
        <f>IF(ISBLANK('fertig-salat'!$A48),"",'fertig-salat'!E48)</f>
        <v/>
      </c>
      <c r="H3692" t="str">
        <f>IF(ISBLANK('fertig-salat'!$A48),"",'fertig-salat'!F48)</f>
        <v/>
      </c>
      <c r="I3692" t="str">
        <f>IF(ISBLANK('fertig-salat'!$A48),"",'fertig-salat'!G48)</f>
        <v/>
      </c>
      <c r="J3692" t="str">
        <f>IF(ISBLANK('fertig-salat'!$A48),"",'fertig-salat'!H48)</f>
        <v/>
      </c>
      <c r="K3692" t="str">
        <f>IF(ISBLANK('fertig-salat'!$A48),"",'fertig-salat'!I48)</f>
        <v/>
      </c>
      <c r="L3692" t="str">
        <f>IF(ISBLANK('fertig-salat'!$A48),"",'fertig-salat'!J48)</f>
        <v/>
      </c>
      <c r="M3692" s="64">
        <f t="shared" si="369"/>
        <v>0</v>
      </c>
    </row>
    <row r="3693" spans="1:13" x14ac:dyDescent="0.25">
      <c r="A3693" t="str">
        <f t="shared" si="368"/>
        <v/>
      </c>
      <c r="B3693">
        <f t="shared" si="370"/>
        <v>0</v>
      </c>
      <c r="C3693" t="str">
        <f>IF(ISBLANK('fertig-salat'!$A49),"",'fertig-salat'!A49)</f>
        <v/>
      </c>
      <c r="D3693" t="str">
        <f>IF(ISBLANK('fertig-salat'!$A49),"",'fertig-salat'!B49)</f>
        <v/>
      </c>
      <c r="E3693" t="str">
        <f>IF(ISBLANK('fertig-salat'!$A49),"",'fertig-salat'!C49)</f>
        <v/>
      </c>
      <c r="F3693" t="str">
        <f>IF(ISBLANK('fertig-salat'!$A49),"",'fertig-salat'!D49)</f>
        <v/>
      </c>
      <c r="G3693" t="str">
        <f>IF(ISBLANK('fertig-salat'!$A49),"",'fertig-salat'!E49)</f>
        <v/>
      </c>
      <c r="H3693" t="str">
        <f>IF(ISBLANK('fertig-salat'!$A49),"",'fertig-salat'!F49)</f>
        <v/>
      </c>
      <c r="I3693" t="str">
        <f>IF(ISBLANK('fertig-salat'!$A49),"",'fertig-salat'!G49)</f>
        <v/>
      </c>
      <c r="J3693" t="str">
        <f>IF(ISBLANK('fertig-salat'!$A49),"",'fertig-salat'!H49)</f>
        <v/>
      </c>
      <c r="K3693" t="str">
        <f>IF(ISBLANK('fertig-salat'!$A49),"",'fertig-salat'!I49)</f>
        <v/>
      </c>
      <c r="L3693" t="str">
        <f>IF(ISBLANK('fertig-salat'!$A49),"",'fertig-salat'!J49)</f>
        <v/>
      </c>
      <c r="M3693" s="64">
        <f t="shared" si="369"/>
        <v>0</v>
      </c>
    </row>
    <row r="3694" spans="1:13" x14ac:dyDescent="0.25">
      <c r="A3694" t="str">
        <f t="shared" si="368"/>
        <v/>
      </c>
      <c r="B3694">
        <f t="shared" si="370"/>
        <v>0</v>
      </c>
      <c r="C3694" t="str">
        <f>IF(ISBLANK('fertig-salat'!$A50),"",'fertig-salat'!A50)</f>
        <v/>
      </c>
      <c r="D3694" t="str">
        <f>IF(ISBLANK('fertig-salat'!$A50),"",'fertig-salat'!B50)</f>
        <v/>
      </c>
      <c r="E3694" t="str">
        <f>IF(ISBLANK('fertig-salat'!$A50),"",'fertig-salat'!C50)</f>
        <v/>
      </c>
      <c r="F3694" t="str">
        <f>IF(ISBLANK('fertig-salat'!$A50),"",'fertig-salat'!D50)</f>
        <v/>
      </c>
      <c r="G3694" t="str">
        <f>IF(ISBLANK('fertig-salat'!$A50),"",'fertig-salat'!E50)</f>
        <v/>
      </c>
      <c r="H3694" t="str">
        <f>IF(ISBLANK('fertig-salat'!$A50),"",'fertig-salat'!F50)</f>
        <v/>
      </c>
      <c r="I3694" t="str">
        <f>IF(ISBLANK('fertig-salat'!$A50),"",'fertig-salat'!G50)</f>
        <v/>
      </c>
      <c r="J3694" t="str">
        <f>IF(ISBLANK('fertig-salat'!$A50),"",'fertig-salat'!H50)</f>
        <v/>
      </c>
      <c r="K3694" t="str">
        <f>IF(ISBLANK('fertig-salat'!$A50),"",'fertig-salat'!I50)</f>
        <v/>
      </c>
      <c r="L3694" t="str">
        <f>IF(ISBLANK('fertig-salat'!$A50),"",'fertig-salat'!J50)</f>
        <v/>
      </c>
      <c r="M3694" s="64">
        <f t="shared" si="369"/>
        <v>0</v>
      </c>
    </row>
    <row r="3695" spans="1:13" x14ac:dyDescent="0.25">
      <c r="A3695" t="str">
        <f t="shared" si="368"/>
        <v/>
      </c>
      <c r="B3695">
        <f t="shared" si="370"/>
        <v>0</v>
      </c>
      <c r="C3695" t="str">
        <f>IF(ISBLANK('fertig-salat'!$A51),"",'fertig-salat'!A51)</f>
        <v/>
      </c>
      <c r="D3695" t="str">
        <f>IF(ISBLANK('fertig-salat'!$A51),"",'fertig-salat'!B51)</f>
        <v/>
      </c>
      <c r="E3695" t="str">
        <f>IF(ISBLANK('fertig-salat'!$A51),"",'fertig-salat'!C51)</f>
        <v/>
      </c>
      <c r="F3695" t="str">
        <f>IF(ISBLANK('fertig-salat'!$A51),"",'fertig-salat'!D51)</f>
        <v/>
      </c>
      <c r="G3695" t="str">
        <f>IF(ISBLANK('fertig-salat'!$A51),"",'fertig-salat'!E51)</f>
        <v/>
      </c>
      <c r="H3695" t="str">
        <f>IF(ISBLANK('fertig-salat'!$A51),"",'fertig-salat'!F51)</f>
        <v/>
      </c>
      <c r="I3695" t="str">
        <f>IF(ISBLANK('fertig-salat'!$A51),"",'fertig-salat'!G51)</f>
        <v/>
      </c>
      <c r="J3695" t="str">
        <f>IF(ISBLANK('fertig-salat'!$A51),"",'fertig-salat'!H51)</f>
        <v/>
      </c>
      <c r="K3695" t="str">
        <f>IF(ISBLANK('fertig-salat'!$A51),"",'fertig-salat'!I51)</f>
        <v/>
      </c>
      <c r="L3695" t="str">
        <f>IF(ISBLANK('fertig-salat'!$A51),"",'fertig-salat'!J51)</f>
        <v/>
      </c>
      <c r="M3695" s="64">
        <f t="shared" si="369"/>
        <v>0</v>
      </c>
    </row>
    <row r="3696" spans="1:13" x14ac:dyDescent="0.25">
      <c r="A3696" t="str">
        <f t="shared" si="368"/>
        <v/>
      </c>
      <c r="B3696">
        <f t="shared" si="370"/>
        <v>0</v>
      </c>
      <c r="C3696" t="str">
        <f>IF(ISBLANK('fertig-salat'!$A52),"",'fertig-salat'!A52)</f>
        <v/>
      </c>
      <c r="D3696" t="str">
        <f>IF(ISBLANK('fertig-salat'!$A52),"",'fertig-salat'!B52)</f>
        <v/>
      </c>
      <c r="E3696" t="str">
        <f>IF(ISBLANK('fertig-salat'!$A52),"",'fertig-salat'!C52)</f>
        <v/>
      </c>
      <c r="F3696" t="str">
        <f>IF(ISBLANK('fertig-salat'!$A52),"",'fertig-salat'!D52)</f>
        <v/>
      </c>
      <c r="G3696" t="str">
        <f>IF(ISBLANK('fertig-salat'!$A52),"",'fertig-salat'!E52)</f>
        <v/>
      </c>
      <c r="H3696" t="str">
        <f>IF(ISBLANK('fertig-salat'!$A52),"",'fertig-salat'!F52)</f>
        <v/>
      </c>
      <c r="I3696" t="str">
        <f>IF(ISBLANK('fertig-salat'!$A52),"",'fertig-salat'!G52)</f>
        <v/>
      </c>
      <c r="J3696" t="str">
        <f>IF(ISBLANK('fertig-salat'!$A52),"",'fertig-salat'!H52)</f>
        <v/>
      </c>
      <c r="K3696" t="str">
        <f>IF(ISBLANK('fertig-salat'!$A52),"",'fertig-salat'!I52)</f>
        <v/>
      </c>
      <c r="L3696" t="str">
        <f>IF(ISBLANK('fertig-salat'!$A52),"",'fertig-salat'!J52)</f>
        <v/>
      </c>
      <c r="M3696" s="64">
        <f t="shared" si="369"/>
        <v>0</v>
      </c>
    </row>
    <row r="3697" spans="1:13" x14ac:dyDescent="0.25">
      <c r="A3697" t="str">
        <f t="shared" si="368"/>
        <v/>
      </c>
      <c r="B3697">
        <f t="shared" si="370"/>
        <v>0</v>
      </c>
      <c r="C3697" t="str">
        <f>IF(ISBLANK('fertig-salat'!$A53),"",'fertig-salat'!A53)</f>
        <v/>
      </c>
      <c r="D3697" t="str">
        <f>IF(ISBLANK('fertig-salat'!$A53),"",'fertig-salat'!B53)</f>
        <v/>
      </c>
      <c r="E3697" t="str">
        <f>IF(ISBLANK('fertig-salat'!$A53),"",'fertig-salat'!C53)</f>
        <v/>
      </c>
      <c r="F3697" t="str">
        <f>IF(ISBLANK('fertig-salat'!$A53),"",'fertig-salat'!D53)</f>
        <v/>
      </c>
      <c r="G3697" t="str">
        <f>IF(ISBLANK('fertig-salat'!$A53),"",'fertig-salat'!E53)</f>
        <v/>
      </c>
      <c r="H3697" t="str">
        <f>IF(ISBLANK('fertig-salat'!$A53),"",'fertig-salat'!F53)</f>
        <v/>
      </c>
      <c r="I3697" t="str">
        <f>IF(ISBLANK('fertig-salat'!$A53),"",'fertig-salat'!G53)</f>
        <v/>
      </c>
      <c r="J3697" t="str">
        <f>IF(ISBLANK('fertig-salat'!$A53),"",'fertig-salat'!H53)</f>
        <v/>
      </c>
      <c r="K3697" t="str">
        <f>IF(ISBLANK('fertig-salat'!$A53),"",'fertig-salat'!I53)</f>
        <v/>
      </c>
      <c r="L3697" t="str">
        <f>IF(ISBLANK('fertig-salat'!$A53),"",'fertig-salat'!J53)</f>
        <v/>
      </c>
      <c r="M3697" s="64">
        <f t="shared" si="369"/>
        <v>0</v>
      </c>
    </row>
    <row r="3698" spans="1:13" x14ac:dyDescent="0.25">
      <c r="A3698" t="str">
        <f t="shared" si="368"/>
        <v/>
      </c>
      <c r="B3698">
        <f t="shared" si="370"/>
        <v>0</v>
      </c>
      <c r="C3698" t="str">
        <f>IF(ISBLANK('fertig-salat'!$A54),"",'fertig-salat'!A54)</f>
        <v/>
      </c>
      <c r="D3698" t="str">
        <f>IF(ISBLANK('fertig-salat'!$A54),"",'fertig-salat'!B54)</f>
        <v/>
      </c>
      <c r="E3698" t="str">
        <f>IF(ISBLANK('fertig-salat'!$A54),"",'fertig-salat'!C54)</f>
        <v/>
      </c>
      <c r="F3698" t="str">
        <f>IF(ISBLANK('fertig-salat'!$A54),"",'fertig-salat'!D54)</f>
        <v/>
      </c>
      <c r="G3698" t="str">
        <f>IF(ISBLANK('fertig-salat'!$A54),"",'fertig-salat'!E54)</f>
        <v/>
      </c>
      <c r="H3698" t="str">
        <f>IF(ISBLANK('fertig-salat'!$A54),"",'fertig-salat'!F54)</f>
        <v/>
      </c>
      <c r="I3698" t="str">
        <f>IF(ISBLANK('fertig-salat'!$A54),"",'fertig-salat'!G54)</f>
        <v/>
      </c>
      <c r="J3698" t="str">
        <f>IF(ISBLANK('fertig-salat'!$A54),"",'fertig-salat'!H54)</f>
        <v/>
      </c>
      <c r="K3698" t="str">
        <f>IF(ISBLANK('fertig-salat'!$A54),"",'fertig-salat'!I54)</f>
        <v/>
      </c>
      <c r="L3698" t="str">
        <f>IF(ISBLANK('fertig-salat'!$A54),"",'fertig-salat'!J54)</f>
        <v/>
      </c>
      <c r="M3698" s="64">
        <f t="shared" si="369"/>
        <v>0</v>
      </c>
    </row>
    <row r="3699" spans="1:13" x14ac:dyDescent="0.25">
      <c r="A3699" s="41" t="str">
        <f t="shared" si="368"/>
        <v/>
      </c>
      <c r="B3699" s="41">
        <f t="shared" si="370"/>
        <v>0</v>
      </c>
      <c r="C3699" s="41" t="str">
        <f>IF(ISBLANK('fertig-salat'!$A55),"",'fertig-salat'!A55)</f>
        <v/>
      </c>
      <c r="D3699" s="41" t="str">
        <f>IF(ISBLANK('fertig-salat'!$A55),"",'fertig-salat'!B55)</f>
        <v/>
      </c>
      <c r="E3699" s="41" t="str">
        <f>IF(ISBLANK('fertig-salat'!$A55),"",'fertig-salat'!C55)</f>
        <v/>
      </c>
      <c r="F3699" s="41" t="str">
        <f>IF(ISBLANK('fertig-salat'!$A55),"",'fertig-salat'!D55)</f>
        <v/>
      </c>
      <c r="G3699" s="41" t="str">
        <f>IF(ISBLANK('fertig-salat'!$A55),"",'fertig-salat'!E55)</f>
        <v/>
      </c>
      <c r="H3699" s="41" t="str">
        <f>IF(ISBLANK('fertig-salat'!$A55),"",'fertig-salat'!F55)</f>
        <v/>
      </c>
      <c r="I3699" s="41" t="str">
        <f>IF(ISBLANK('fertig-salat'!$A55),"",'fertig-salat'!G55)</f>
        <v/>
      </c>
      <c r="J3699" s="41" t="str">
        <f>IF(ISBLANK('fertig-salat'!$A55),"",'fertig-salat'!H55)</f>
        <v/>
      </c>
      <c r="K3699" s="41" t="str">
        <f>IF(ISBLANK('fertig-salat'!$A55),"",'fertig-salat'!I55)</f>
        <v/>
      </c>
      <c r="L3699" s="41" t="str">
        <f>IF(ISBLANK('fertig-salat'!$A55),"",'fertig-salat'!J55)</f>
        <v/>
      </c>
      <c r="M3699" s="64">
        <f t="shared" si="369"/>
        <v>0</v>
      </c>
    </row>
    <row r="3700" spans="1:13" x14ac:dyDescent="0.25">
      <c r="A3700" t="str">
        <f t="shared" si="368"/>
        <v/>
      </c>
      <c r="B3700">
        <f t="shared" si="370"/>
        <v>0</v>
      </c>
      <c r="C3700" t="str">
        <f>IF(ISBLANK(fette!$A11),"",fette!A11)</f>
        <v/>
      </c>
      <c r="D3700" t="str">
        <f>IF(ISBLANK(fette!$A11),"",fette!B11)</f>
        <v/>
      </c>
      <c r="E3700" t="str">
        <f>IF(ISBLANK(fette!$A11),"",fette!C11)</f>
        <v/>
      </c>
      <c r="F3700" t="str">
        <f>IF(ISBLANK(fette!$A11),"",fette!D11)</f>
        <v/>
      </c>
      <c r="G3700" t="str">
        <f>IF(ISBLANK(fette!$A11),"",fette!E11)</f>
        <v/>
      </c>
      <c r="H3700" t="str">
        <f>IF(ISBLANK(fette!$A11),"",fette!F11)</f>
        <v/>
      </c>
      <c r="I3700" t="str">
        <f>IF(ISBLANK(fette!$A11),"",fette!G11)</f>
        <v/>
      </c>
      <c r="J3700" t="str">
        <f>IF(ISBLANK(fette!$A11),"",fette!H11)</f>
        <v/>
      </c>
      <c r="K3700" t="str">
        <f>IF(ISBLANK(fette!$A11),"",fette!I11)</f>
        <v/>
      </c>
      <c r="L3700" t="str">
        <f>IF(ISBLANK(fette!$A11),"",fette!J11)</f>
        <v/>
      </c>
      <c r="M3700" s="64">
        <f t="shared" si="369"/>
        <v>0</v>
      </c>
    </row>
    <row r="3701" spans="1:13" x14ac:dyDescent="0.25">
      <c r="A3701" t="str">
        <f t="shared" si="368"/>
        <v/>
      </c>
      <c r="B3701">
        <f t="shared" si="370"/>
        <v>0</v>
      </c>
      <c r="C3701" t="str">
        <f>IF(ISBLANK(fette!$A12),"",fette!A12)</f>
        <v/>
      </c>
      <c r="D3701" t="str">
        <f>IF(ISBLANK(fette!$A12),"",fette!B12)</f>
        <v/>
      </c>
      <c r="E3701" t="str">
        <f>IF(ISBLANK(fette!$A12),"",fette!C12)</f>
        <v/>
      </c>
      <c r="F3701" t="str">
        <f>IF(ISBLANK(fette!$A12),"",fette!D12)</f>
        <v/>
      </c>
      <c r="G3701" t="str">
        <f>IF(ISBLANK(fette!$A12),"",fette!E12)</f>
        <v/>
      </c>
      <c r="H3701" t="str">
        <f>IF(ISBLANK(fette!$A12),"",fette!F12)</f>
        <v/>
      </c>
      <c r="I3701" t="str">
        <f>IF(ISBLANK(fette!$A12),"",fette!G12)</f>
        <v/>
      </c>
      <c r="J3701" t="str">
        <f>IF(ISBLANK(fette!$A12),"",fette!H12)</f>
        <v/>
      </c>
      <c r="K3701" t="str">
        <f>IF(ISBLANK(fette!$A12),"",fette!I12)</f>
        <v/>
      </c>
      <c r="L3701" t="str">
        <f>IF(ISBLANK(fette!$A12),"",fette!J12)</f>
        <v/>
      </c>
      <c r="M3701" s="64">
        <f t="shared" si="369"/>
        <v>0</v>
      </c>
    </row>
    <row r="3702" spans="1:13" x14ac:dyDescent="0.25">
      <c r="A3702" t="str">
        <f t="shared" si="368"/>
        <v/>
      </c>
      <c r="B3702">
        <f t="shared" si="370"/>
        <v>0</v>
      </c>
      <c r="C3702" t="str">
        <f>IF(ISBLANK(fette!$A13),"",fette!A13)</f>
        <v/>
      </c>
      <c r="D3702" t="str">
        <f>IF(ISBLANK(fette!$A13),"",fette!B13)</f>
        <v/>
      </c>
      <c r="E3702" t="str">
        <f>IF(ISBLANK(fette!$A13),"",fette!C13)</f>
        <v/>
      </c>
      <c r="F3702" t="str">
        <f>IF(ISBLANK(fette!$A13),"",fette!D13)</f>
        <v/>
      </c>
      <c r="G3702" t="str">
        <f>IF(ISBLANK(fette!$A13),"",fette!E13)</f>
        <v/>
      </c>
      <c r="H3702" t="str">
        <f>IF(ISBLANK(fette!$A13),"",fette!F13)</f>
        <v/>
      </c>
      <c r="I3702" t="str">
        <f>IF(ISBLANK(fette!$A13),"",fette!G13)</f>
        <v/>
      </c>
      <c r="J3702" t="str">
        <f>IF(ISBLANK(fette!$A13),"",fette!H13)</f>
        <v/>
      </c>
      <c r="K3702" t="str">
        <f>IF(ISBLANK(fette!$A13),"",fette!I13)</f>
        <v/>
      </c>
      <c r="L3702" t="str">
        <f>IF(ISBLANK(fette!$A13),"",fette!J13)</f>
        <v/>
      </c>
      <c r="M3702" s="64">
        <f t="shared" si="369"/>
        <v>0</v>
      </c>
    </row>
    <row r="3703" spans="1:13" x14ac:dyDescent="0.25">
      <c r="A3703" t="str">
        <f t="shared" ref="A3703:A3766" si="371">MID(C3703,1,$B$1)</f>
        <v/>
      </c>
      <c r="B3703">
        <f t="shared" si="370"/>
        <v>0</v>
      </c>
      <c r="C3703" t="str">
        <f>IF(ISBLANK(fette!$A14),"",fette!A14)</f>
        <v/>
      </c>
      <c r="D3703" t="str">
        <f>IF(ISBLANK(fette!$A14),"",fette!B14)</f>
        <v/>
      </c>
      <c r="E3703" t="str">
        <f>IF(ISBLANK(fette!$A14),"",fette!C14)</f>
        <v/>
      </c>
      <c r="F3703" t="str">
        <f>IF(ISBLANK(fette!$A14),"",fette!D14)</f>
        <v/>
      </c>
      <c r="G3703" t="str">
        <f>IF(ISBLANK(fette!$A14),"",fette!E14)</f>
        <v/>
      </c>
      <c r="H3703" t="str">
        <f>IF(ISBLANK(fette!$A14),"",fette!F14)</f>
        <v/>
      </c>
      <c r="I3703" t="str">
        <f>IF(ISBLANK(fette!$A14),"",fette!G14)</f>
        <v/>
      </c>
      <c r="J3703" t="str">
        <f>IF(ISBLANK(fette!$A14),"",fette!H14)</f>
        <v/>
      </c>
      <c r="K3703" t="str">
        <f>IF(ISBLANK(fette!$A14),"",fette!I14)</f>
        <v/>
      </c>
      <c r="L3703" t="str">
        <f>IF(ISBLANK(fette!$A14),"",fette!J14)</f>
        <v/>
      </c>
      <c r="M3703" s="64">
        <f t="shared" si="369"/>
        <v>0</v>
      </c>
    </row>
    <row r="3704" spans="1:13" x14ac:dyDescent="0.25">
      <c r="A3704" t="str">
        <f t="shared" si="371"/>
        <v/>
      </c>
      <c r="B3704">
        <f t="shared" si="370"/>
        <v>0</v>
      </c>
      <c r="C3704" t="str">
        <f>IF(ISBLANK(fette!$A15),"",fette!A15)</f>
        <v/>
      </c>
      <c r="D3704" t="str">
        <f>IF(ISBLANK(fette!$A15),"",fette!B15)</f>
        <v/>
      </c>
      <c r="E3704" t="str">
        <f>IF(ISBLANK(fette!$A15),"",fette!C15)</f>
        <v/>
      </c>
      <c r="F3704" t="str">
        <f>IF(ISBLANK(fette!$A15),"",fette!D15)</f>
        <v/>
      </c>
      <c r="G3704" t="str">
        <f>IF(ISBLANK(fette!$A15),"",fette!E15)</f>
        <v/>
      </c>
      <c r="H3704" t="str">
        <f>IF(ISBLANK(fette!$A15),"",fette!F15)</f>
        <v/>
      </c>
      <c r="I3704" t="str">
        <f>IF(ISBLANK(fette!$A15),"",fette!G15)</f>
        <v/>
      </c>
      <c r="J3704" t="str">
        <f>IF(ISBLANK(fette!$A15),"",fette!H15)</f>
        <v/>
      </c>
      <c r="K3704" t="str">
        <f>IF(ISBLANK(fette!$A15),"",fette!I15)</f>
        <v/>
      </c>
      <c r="L3704" t="str">
        <f>IF(ISBLANK(fette!$A15),"",fette!J15)</f>
        <v/>
      </c>
      <c r="M3704" s="64">
        <f t="shared" si="369"/>
        <v>0</v>
      </c>
    </row>
    <row r="3705" spans="1:13" x14ac:dyDescent="0.25">
      <c r="A3705" t="str">
        <f t="shared" si="371"/>
        <v/>
      </c>
      <c r="B3705">
        <f t="shared" si="370"/>
        <v>0</v>
      </c>
      <c r="C3705" t="str">
        <f>IF(ISBLANK(fette!$A16),"",fette!A16)</f>
        <v/>
      </c>
      <c r="D3705" t="str">
        <f>IF(ISBLANK(fette!$A16),"",fette!B16)</f>
        <v/>
      </c>
      <c r="E3705" t="str">
        <f>IF(ISBLANK(fette!$A16),"",fette!C16)</f>
        <v/>
      </c>
      <c r="F3705" t="str">
        <f>IF(ISBLANK(fette!$A16),"",fette!D16)</f>
        <v/>
      </c>
      <c r="G3705" t="str">
        <f>IF(ISBLANK(fette!$A16),"",fette!E16)</f>
        <v/>
      </c>
      <c r="H3705" t="str">
        <f>IF(ISBLANK(fette!$A16),"",fette!F16)</f>
        <v/>
      </c>
      <c r="I3705" t="str">
        <f>IF(ISBLANK(fette!$A16),"",fette!G16)</f>
        <v/>
      </c>
      <c r="J3705" t="str">
        <f>IF(ISBLANK(fette!$A16),"",fette!H16)</f>
        <v/>
      </c>
      <c r="K3705" t="str">
        <f>IF(ISBLANK(fette!$A16),"",fette!I16)</f>
        <v/>
      </c>
      <c r="L3705" t="str">
        <f>IF(ISBLANK(fette!$A16),"",fette!J16)</f>
        <v/>
      </c>
      <c r="M3705" s="64">
        <f t="shared" si="369"/>
        <v>0</v>
      </c>
    </row>
    <row r="3706" spans="1:13" x14ac:dyDescent="0.25">
      <c r="A3706" t="str">
        <f t="shared" si="371"/>
        <v/>
      </c>
      <c r="B3706">
        <f t="shared" si="370"/>
        <v>0</v>
      </c>
      <c r="C3706" t="str">
        <f>IF(ISBLANK(fette!$A17),"",fette!A17)</f>
        <v/>
      </c>
      <c r="D3706" t="str">
        <f>IF(ISBLANK(fette!$A17),"",fette!B17)</f>
        <v/>
      </c>
      <c r="E3706" t="str">
        <f>IF(ISBLANK(fette!$A17),"",fette!C17)</f>
        <v/>
      </c>
      <c r="F3706" t="str">
        <f>IF(ISBLANK(fette!$A17),"",fette!D17)</f>
        <v/>
      </c>
      <c r="G3706" t="str">
        <f>IF(ISBLANK(fette!$A17),"",fette!E17)</f>
        <v/>
      </c>
      <c r="H3706" t="str">
        <f>IF(ISBLANK(fette!$A17),"",fette!F17)</f>
        <v/>
      </c>
      <c r="I3706" t="str">
        <f>IF(ISBLANK(fette!$A17),"",fette!G17)</f>
        <v/>
      </c>
      <c r="J3706" t="str">
        <f>IF(ISBLANK(fette!$A17),"",fette!H17)</f>
        <v/>
      </c>
      <c r="K3706" t="str">
        <f>IF(ISBLANK(fette!$A17),"",fette!I17)</f>
        <v/>
      </c>
      <c r="L3706" t="str">
        <f>IF(ISBLANK(fette!$A17),"",fette!J17)</f>
        <v/>
      </c>
      <c r="M3706" s="64">
        <f t="shared" si="369"/>
        <v>0</v>
      </c>
    </row>
    <row r="3707" spans="1:13" x14ac:dyDescent="0.25">
      <c r="A3707" t="str">
        <f t="shared" si="371"/>
        <v/>
      </c>
      <c r="B3707">
        <f t="shared" si="370"/>
        <v>0</v>
      </c>
      <c r="C3707" t="str">
        <f>IF(ISBLANK(fette!$A18),"",fette!A18)</f>
        <v/>
      </c>
      <c r="D3707" t="str">
        <f>IF(ISBLANK(fette!$A18),"",fette!B18)</f>
        <v/>
      </c>
      <c r="E3707" t="str">
        <f>IF(ISBLANK(fette!$A18),"",fette!C18)</f>
        <v/>
      </c>
      <c r="F3707" t="str">
        <f>IF(ISBLANK(fette!$A18),"",fette!D18)</f>
        <v/>
      </c>
      <c r="G3707" t="str">
        <f>IF(ISBLANK(fette!$A18),"",fette!E18)</f>
        <v/>
      </c>
      <c r="H3707" t="str">
        <f>IF(ISBLANK(fette!$A18),"",fette!F18)</f>
        <v/>
      </c>
      <c r="I3707" t="str">
        <f>IF(ISBLANK(fette!$A18),"",fette!G18)</f>
        <v/>
      </c>
      <c r="J3707" t="str">
        <f>IF(ISBLANK(fette!$A18),"",fette!H18)</f>
        <v/>
      </c>
      <c r="K3707" t="str">
        <f>IF(ISBLANK(fette!$A18),"",fette!I18)</f>
        <v/>
      </c>
      <c r="L3707" t="str">
        <f>IF(ISBLANK(fette!$A18),"",fette!J18)</f>
        <v/>
      </c>
      <c r="M3707" s="64">
        <f t="shared" si="369"/>
        <v>0</v>
      </c>
    </row>
    <row r="3708" spans="1:13" x14ac:dyDescent="0.25">
      <c r="A3708" t="str">
        <f t="shared" si="371"/>
        <v/>
      </c>
      <c r="B3708">
        <f t="shared" si="370"/>
        <v>0</v>
      </c>
      <c r="C3708" t="str">
        <f>IF(ISBLANK(fette!$A19),"",fette!A19)</f>
        <v/>
      </c>
      <c r="D3708" t="str">
        <f>IF(ISBLANK(fette!$A19),"",fette!B19)</f>
        <v/>
      </c>
      <c r="E3708" t="str">
        <f>IF(ISBLANK(fette!$A19),"",fette!C19)</f>
        <v/>
      </c>
      <c r="F3708" t="str">
        <f>IF(ISBLANK(fette!$A19),"",fette!D19)</f>
        <v/>
      </c>
      <c r="G3708" t="str">
        <f>IF(ISBLANK(fette!$A19),"",fette!E19)</f>
        <v/>
      </c>
      <c r="H3708" t="str">
        <f>IF(ISBLANK(fette!$A19),"",fette!F19)</f>
        <v/>
      </c>
      <c r="I3708" t="str">
        <f>IF(ISBLANK(fette!$A19),"",fette!G19)</f>
        <v/>
      </c>
      <c r="J3708" t="str">
        <f>IF(ISBLANK(fette!$A19),"",fette!H19)</f>
        <v/>
      </c>
      <c r="K3708" t="str">
        <f>IF(ISBLANK(fette!$A19),"",fette!I19)</f>
        <v/>
      </c>
      <c r="L3708" t="str">
        <f>IF(ISBLANK(fette!$A19),"",fette!J19)</f>
        <v/>
      </c>
      <c r="M3708" s="64">
        <f t="shared" si="369"/>
        <v>0</v>
      </c>
    </row>
    <row r="3709" spans="1:13" x14ac:dyDescent="0.25">
      <c r="A3709" t="str">
        <f t="shared" si="371"/>
        <v/>
      </c>
      <c r="B3709">
        <f t="shared" si="370"/>
        <v>0</v>
      </c>
      <c r="C3709" t="str">
        <f>IF(ISBLANK(fette!$A20),"",fette!A20)</f>
        <v/>
      </c>
      <c r="D3709" t="str">
        <f>IF(ISBLANK(fette!$A20),"",fette!B20)</f>
        <v/>
      </c>
      <c r="E3709" t="str">
        <f>IF(ISBLANK(fette!$A20),"",fette!C20)</f>
        <v/>
      </c>
      <c r="F3709" t="str">
        <f>IF(ISBLANK(fette!$A20),"",fette!D20)</f>
        <v/>
      </c>
      <c r="G3709" t="str">
        <f>IF(ISBLANK(fette!$A20),"",fette!E20)</f>
        <v/>
      </c>
      <c r="H3709" t="str">
        <f>IF(ISBLANK(fette!$A20),"",fette!F20)</f>
        <v/>
      </c>
      <c r="I3709" t="str">
        <f>IF(ISBLANK(fette!$A20),"",fette!G20)</f>
        <v/>
      </c>
      <c r="J3709" t="str">
        <f>IF(ISBLANK(fette!$A20),"",fette!H20)</f>
        <v/>
      </c>
      <c r="K3709" t="str">
        <f>IF(ISBLANK(fette!$A20),"",fette!I20)</f>
        <v/>
      </c>
      <c r="L3709" t="str">
        <f>IF(ISBLANK(fette!$A20),"",fette!J20)</f>
        <v/>
      </c>
      <c r="M3709" s="64">
        <f t="shared" si="369"/>
        <v>0</v>
      </c>
    </row>
    <row r="3710" spans="1:13" x14ac:dyDescent="0.25">
      <c r="A3710" t="str">
        <f t="shared" si="371"/>
        <v/>
      </c>
      <c r="B3710">
        <f t="shared" si="370"/>
        <v>0</v>
      </c>
      <c r="C3710" t="str">
        <f>IF(ISBLANK(fette!$A21),"",fette!A21)</f>
        <v/>
      </c>
      <c r="D3710" t="str">
        <f>IF(ISBLANK(fette!$A21),"",fette!B21)</f>
        <v/>
      </c>
      <c r="E3710" t="str">
        <f>IF(ISBLANK(fette!$A21),"",fette!C21)</f>
        <v/>
      </c>
      <c r="F3710" t="str">
        <f>IF(ISBLANK(fette!$A21),"",fette!D21)</f>
        <v/>
      </c>
      <c r="G3710" t="str">
        <f>IF(ISBLANK(fette!$A21),"",fette!E21)</f>
        <v/>
      </c>
      <c r="H3710" t="str">
        <f>IF(ISBLANK(fette!$A21),"",fette!F21)</f>
        <v/>
      </c>
      <c r="I3710" t="str">
        <f>IF(ISBLANK(fette!$A21),"",fette!G21)</f>
        <v/>
      </c>
      <c r="J3710" t="str">
        <f>IF(ISBLANK(fette!$A21),"",fette!H21)</f>
        <v/>
      </c>
      <c r="K3710" t="str">
        <f>IF(ISBLANK(fette!$A21),"",fette!I21)</f>
        <v/>
      </c>
      <c r="L3710" t="str">
        <f>IF(ISBLANK(fette!$A21),"",fette!J21)</f>
        <v/>
      </c>
      <c r="M3710" s="64">
        <f t="shared" si="369"/>
        <v>0</v>
      </c>
    </row>
    <row r="3711" spans="1:13" x14ac:dyDescent="0.25">
      <c r="A3711" t="str">
        <f t="shared" si="371"/>
        <v/>
      </c>
      <c r="B3711">
        <f t="shared" si="370"/>
        <v>0</v>
      </c>
      <c r="C3711" t="str">
        <f>IF(ISBLANK(fette!$A22),"",fette!A22)</f>
        <v/>
      </c>
      <c r="D3711" t="str">
        <f>IF(ISBLANK(fette!$A22),"",fette!B22)</f>
        <v/>
      </c>
      <c r="E3711" t="str">
        <f>IF(ISBLANK(fette!$A22),"",fette!C22)</f>
        <v/>
      </c>
      <c r="F3711" t="str">
        <f>IF(ISBLANK(fette!$A22),"",fette!D22)</f>
        <v/>
      </c>
      <c r="G3711" t="str">
        <f>IF(ISBLANK(fette!$A22),"",fette!E22)</f>
        <v/>
      </c>
      <c r="H3711" t="str">
        <f>IF(ISBLANK(fette!$A22),"",fette!F22)</f>
        <v/>
      </c>
      <c r="I3711" t="str">
        <f>IF(ISBLANK(fette!$A22),"",fette!G22)</f>
        <v/>
      </c>
      <c r="J3711" t="str">
        <f>IF(ISBLANK(fette!$A22),"",fette!H22)</f>
        <v/>
      </c>
      <c r="K3711" t="str">
        <f>IF(ISBLANK(fette!$A22),"",fette!I22)</f>
        <v/>
      </c>
      <c r="L3711" t="str">
        <f>IF(ISBLANK(fette!$A22),"",fette!J22)</f>
        <v/>
      </c>
      <c r="M3711" s="64">
        <f t="shared" si="369"/>
        <v>0</v>
      </c>
    </row>
    <row r="3712" spans="1:13" x14ac:dyDescent="0.25">
      <c r="A3712" t="str">
        <f t="shared" si="371"/>
        <v/>
      </c>
      <c r="B3712">
        <f t="shared" si="370"/>
        <v>0</v>
      </c>
      <c r="C3712" t="str">
        <f>IF(ISBLANK(fette!$A23),"",fette!A23)</f>
        <v/>
      </c>
      <c r="D3712" t="str">
        <f>IF(ISBLANK(fette!$A23),"",fette!B23)</f>
        <v/>
      </c>
      <c r="E3712" t="str">
        <f>IF(ISBLANK(fette!$A23),"",fette!C23)</f>
        <v/>
      </c>
      <c r="F3712" t="str">
        <f>IF(ISBLANK(fette!$A23),"",fette!D23)</f>
        <v/>
      </c>
      <c r="G3712" t="str">
        <f>IF(ISBLANK(fette!$A23),"",fette!E23)</f>
        <v/>
      </c>
      <c r="H3712" t="str">
        <f>IF(ISBLANK(fette!$A23),"",fette!F23)</f>
        <v/>
      </c>
      <c r="I3712" t="str">
        <f>IF(ISBLANK(fette!$A23),"",fette!G23)</f>
        <v/>
      </c>
      <c r="J3712" t="str">
        <f>IF(ISBLANK(fette!$A23),"",fette!H23)</f>
        <v/>
      </c>
      <c r="K3712" t="str">
        <f>IF(ISBLANK(fette!$A23),"",fette!I23)</f>
        <v/>
      </c>
      <c r="L3712" t="str">
        <f>IF(ISBLANK(fette!$A23),"",fette!J23)</f>
        <v/>
      </c>
      <c r="M3712" s="64">
        <f t="shared" si="369"/>
        <v>0</v>
      </c>
    </row>
    <row r="3713" spans="1:13" x14ac:dyDescent="0.25">
      <c r="A3713" t="str">
        <f t="shared" si="371"/>
        <v/>
      </c>
      <c r="B3713">
        <f t="shared" si="370"/>
        <v>0</v>
      </c>
      <c r="C3713" t="str">
        <f>IF(ISBLANK(fette!$A24),"",fette!A24)</f>
        <v/>
      </c>
      <c r="D3713" t="str">
        <f>IF(ISBLANK(fette!$A24),"",fette!B24)</f>
        <v/>
      </c>
      <c r="E3713" t="str">
        <f>IF(ISBLANK(fette!$A24),"",fette!C24)</f>
        <v/>
      </c>
      <c r="F3713" t="str">
        <f>IF(ISBLANK(fette!$A24),"",fette!D24)</f>
        <v/>
      </c>
      <c r="G3713" t="str">
        <f>IF(ISBLANK(fette!$A24),"",fette!E24)</f>
        <v/>
      </c>
      <c r="H3713" t="str">
        <f>IF(ISBLANK(fette!$A24),"",fette!F24)</f>
        <v/>
      </c>
      <c r="I3713" t="str">
        <f>IF(ISBLANK(fette!$A24),"",fette!G24)</f>
        <v/>
      </c>
      <c r="J3713" t="str">
        <f>IF(ISBLANK(fette!$A24),"",fette!H24)</f>
        <v/>
      </c>
      <c r="K3713" t="str">
        <f>IF(ISBLANK(fette!$A24),"",fette!I24)</f>
        <v/>
      </c>
      <c r="L3713" t="str">
        <f>IF(ISBLANK(fette!$A24),"",fette!J24)</f>
        <v/>
      </c>
      <c r="M3713" s="64">
        <f t="shared" si="369"/>
        <v>0</v>
      </c>
    </row>
    <row r="3714" spans="1:13" x14ac:dyDescent="0.25">
      <c r="A3714" t="str">
        <f t="shared" si="371"/>
        <v/>
      </c>
      <c r="B3714">
        <f t="shared" si="370"/>
        <v>0</v>
      </c>
      <c r="C3714" t="str">
        <f>IF(ISBLANK(fette!$A25),"",fette!A25)</f>
        <v/>
      </c>
      <c r="D3714" t="str">
        <f>IF(ISBLANK(fette!$A25),"",fette!B25)</f>
        <v/>
      </c>
      <c r="E3714" t="str">
        <f>IF(ISBLANK(fette!$A25),"",fette!C25)</f>
        <v/>
      </c>
      <c r="F3714" t="str">
        <f>IF(ISBLANK(fette!$A25),"",fette!D25)</f>
        <v/>
      </c>
      <c r="G3714" t="str">
        <f>IF(ISBLANK(fette!$A25),"",fette!E25)</f>
        <v/>
      </c>
      <c r="H3714" t="str">
        <f>IF(ISBLANK(fette!$A25),"",fette!F25)</f>
        <v/>
      </c>
      <c r="I3714" t="str">
        <f>IF(ISBLANK(fette!$A25),"",fette!G25)</f>
        <v/>
      </c>
      <c r="J3714" t="str">
        <f>IF(ISBLANK(fette!$A25),"",fette!H25)</f>
        <v/>
      </c>
      <c r="K3714" t="str">
        <f>IF(ISBLANK(fette!$A25),"",fette!I25)</f>
        <v/>
      </c>
      <c r="L3714" t="str">
        <f>IF(ISBLANK(fette!$A25),"",fette!J25)</f>
        <v/>
      </c>
      <c r="M3714" s="64">
        <f t="shared" si="369"/>
        <v>0</v>
      </c>
    </row>
    <row r="3715" spans="1:13" x14ac:dyDescent="0.25">
      <c r="A3715" t="str">
        <f t="shared" si="371"/>
        <v/>
      </c>
      <c r="B3715">
        <f t="shared" si="370"/>
        <v>0</v>
      </c>
      <c r="C3715" t="str">
        <f>IF(ISBLANK(fette!$A26),"",fette!A26)</f>
        <v/>
      </c>
      <c r="D3715" t="str">
        <f>IF(ISBLANK(fette!$A26),"",fette!B26)</f>
        <v/>
      </c>
      <c r="E3715" t="str">
        <f>IF(ISBLANK(fette!$A26),"",fette!C26)</f>
        <v/>
      </c>
      <c r="F3715" t="str">
        <f>IF(ISBLANK(fette!$A26),"",fette!D26)</f>
        <v/>
      </c>
      <c r="G3715" t="str">
        <f>IF(ISBLANK(fette!$A26),"",fette!E26)</f>
        <v/>
      </c>
      <c r="H3715" t="str">
        <f>IF(ISBLANK(fette!$A26),"",fette!F26)</f>
        <v/>
      </c>
      <c r="I3715" t="str">
        <f>IF(ISBLANK(fette!$A26),"",fette!G26)</f>
        <v/>
      </c>
      <c r="J3715" t="str">
        <f>IF(ISBLANK(fette!$A26),"",fette!H26)</f>
        <v/>
      </c>
      <c r="K3715" t="str">
        <f>IF(ISBLANK(fette!$A26),"",fette!I26)</f>
        <v/>
      </c>
      <c r="L3715" t="str">
        <f>IF(ISBLANK(fette!$A26),"",fette!J26)</f>
        <v/>
      </c>
      <c r="M3715" s="64">
        <f t="shared" si="369"/>
        <v>0</v>
      </c>
    </row>
    <row r="3716" spans="1:13" x14ac:dyDescent="0.25">
      <c r="A3716" t="str">
        <f t="shared" si="371"/>
        <v/>
      </c>
      <c r="B3716">
        <f t="shared" si="370"/>
        <v>0</v>
      </c>
      <c r="C3716" t="str">
        <f>IF(ISBLANK(fette!$A27),"",fette!A27)</f>
        <v/>
      </c>
      <c r="D3716" t="str">
        <f>IF(ISBLANK(fette!$A27),"",fette!B27)</f>
        <v/>
      </c>
      <c r="E3716" t="str">
        <f>IF(ISBLANK(fette!$A27),"",fette!C27)</f>
        <v/>
      </c>
      <c r="F3716" t="str">
        <f>IF(ISBLANK(fette!$A27),"",fette!D27)</f>
        <v/>
      </c>
      <c r="G3716" t="str">
        <f>IF(ISBLANK(fette!$A27),"",fette!E27)</f>
        <v/>
      </c>
      <c r="H3716" t="str">
        <f>IF(ISBLANK(fette!$A27),"",fette!F27)</f>
        <v/>
      </c>
      <c r="I3716" t="str">
        <f>IF(ISBLANK(fette!$A27),"",fette!G27)</f>
        <v/>
      </c>
      <c r="J3716" t="str">
        <f>IF(ISBLANK(fette!$A27),"",fette!H27)</f>
        <v/>
      </c>
      <c r="K3716" t="str">
        <f>IF(ISBLANK(fette!$A27),"",fette!I27)</f>
        <v/>
      </c>
      <c r="L3716" t="str">
        <f>IF(ISBLANK(fette!$A27),"",fette!J27)</f>
        <v/>
      </c>
      <c r="M3716" s="64">
        <f t="shared" si="369"/>
        <v>0</v>
      </c>
    </row>
    <row r="3717" spans="1:13" x14ac:dyDescent="0.25">
      <c r="A3717" t="str">
        <f t="shared" si="371"/>
        <v/>
      </c>
      <c r="B3717">
        <f t="shared" si="370"/>
        <v>0</v>
      </c>
      <c r="C3717" t="str">
        <f>IF(ISBLANK(fette!$A28),"",fette!A28)</f>
        <v/>
      </c>
      <c r="D3717" t="str">
        <f>IF(ISBLANK(fette!$A28),"",fette!B28)</f>
        <v/>
      </c>
      <c r="E3717" t="str">
        <f>IF(ISBLANK(fette!$A28),"",fette!C28)</f>
        <v/>
      </c>
      <c r="F3717" t="str">
        <f>IF(ISBLANK(fette!$A28),"",fette!D28)</f>
        <v/>
      </c>
      <c r="G3717" t="str">
        <f>IF(ISBLANK(fette!$A28),"",fette!E28)</f>
        <v/>
      </c>
      <c r="H3717" t="str">
        <f>IF(ISBLANK(fette!$A28),"",fette!F28)</f>
        <v/>
      </c>
      <c r="I3717" t="str">
        <f>IF(ISBLANK(fette!$A28),"",fette!G28)</f>
        <v/>
      </c>
      <c r="J3717" t="str">
        <f>IF(ISBLANK(fette!$A28),"",fette!H28)</f>
        <v/>
      </c>
      <c r="K3717" t="str">
        <f>IF(ISBLANK(fette!$A28),"",fette!I28)</f>
        <v/>
      </c>
      <c r="L3717" t="str">
        <f>IF(ISBLANK(fette!$A28),"",fette!J28)</f>
        <v/>
      </c>
      <c r="M3717" s="64">
        <f t="shared" si="369"/>
        <v>0</v>
      </c>
    </row>
    <row r="3718" spans="1:13" x14ac:dyDescent="0.25">
      <c r="A3718" t="str">
        <f t="shared" si="371"/>
        <v/>
      </c>
      <c r="B3718">
        <f t="shared" si="370"/>
        <v>0</v>
      </c>
      <c r="C3718" t="str">
        <f>IF(ISBLANK(fette!$A29),"",fette!A29)</f>
        <v/>
      </c>
      <c r="D3718" t="str">
        <f>IF(ISBLANK(fette!$A29),"",fette!B29)</f>
        <v/>
      </c>
      <c r="E3718" t="str">
        <f>IF(ISBLANK(fette!$A29),"",fette!C29)</f>
        <v/>
      </c>
      <c r="F3718" t="str">
        <f>IF(ISBLANK(fette!$A29),"",fette!D29)</f>
        <v/>
      </c>
      <c r="G3718" t="str">
        <f>IF(ISBLANK(fette!$A29),"",fette!E29)</f>
        <v/>
      </c>
      <c r="H3718" t="str">
        <f>IF(ISBLANK(fette!$A29),"",fette!F29)</f>
        <v/>
      </c>
      <c r="I3718" t="str">
        <f>IF(ISBLANK(fette!$A29),"",fette!G29)</f>
        <v/>
      </c>
      <c r="J3718" t="str">
        <f>IF(ISBLANK(fette!$A29),"",fette!H29)</f>
        <v/>
      </c>
      <c r="K3718" t="str">
        <f>IF(ISBLANK(fette!$A29),"",fette!I29)</f>
        <v/>
      </c>
      <c r="L3718" t="str">
        <f>IF(ISBLANK(fette!$A29),"",fette!J29)</f>
        <v/>
      </c>
      <c r="M3718" s="64">
        <f t="shared" si="369"/>
        <v>0</v>
      </c>
    </row>
    <row r="3719" spans="1:13" x14ac:dyDescent="0.25">
      <c r="A3719" t="str">
        <f t="shared" si="371"/>
        <v/>
      </c>
      <c r="B3719">
        <f t="shared" si="370"/>
        <v>0</v>
      </c>
      <c r="C3719" t="str">
        <f>IF(ISBLANK(fette!$A30),"",fette!A30)</f>
        <v/>
      </c>
      <c r="D3719" t="str">
        <f>IF(ISBLANK(fette!$A30),"",fette!B30)</f>
        <v/>
      </c>
      <c r="E3719" t="str">
        <f>IF(ISBLANK(fette!$A30),"",fette!C30)</f>
        <v/>
      </c>
      <c r="F3719" t="str">
        <f>IF(ISBLANK(fette!$A30),"",fette!D30)</f>
        <v/>
      </c>
      <c r="G3719" t="str">
        <f>IF(ISBLANK(fette!$A30),"",fette!E30)</f>
        <v/>
      </c>
      <c r="H3719" t="str">
        <f>IF(ISBLANK(fette!$A30),"",fette!F30)</f>
        <v/>
      </c>
      <c r="I3719" t="str">
        <f>IF(ISBLANK(fette!$A30),"",fette!G30)</f>
        <v/>
      </c>
      <c r="J3719" t="str">
        <f>IF(ISBLANK(fette!$A30),"",fette!H30)</f>
        <v/>
      </c>
      <c r="K3719" t="str">
        <f>IF(ISBLANK(fette!$A30),"",fette!I30)</f>
        <v/>
      </c>
      <c r="L3719" t="str">
        <f>IF(ISBLANK(fette!$A30),"",fette!J30)</f>
        <v/>
      </c>
      <c r="M3719" s="64">
        <f t="shared" si="369"/>
        <v>0</v>
      </c>
    </row>
    <row r="3720" spans="1:13" x14ac:dyDescent="0.25">
      <c r="A3720" t="str">
        <f t="shared" si="371"/>
        <v/>
      </c>
      <c r="B3720">
        <f t="shared" si="370"/>
        <v>0</v>
      </c>
      <c r="C3720" t="str">
        <f>IF(ISBLANK(fette!$A31),"",fette!A31)</f>
        <v/>
      </c>
      <c r="D3720" t="str">
        <f>IF(ISBLANK(fette!$A31),"",fette!B31)</f>
        <v/>
      </c>
      <c r="E3720" t="str">
        <f>IF(ISBLANK(fette!$A31),"",fette!C31)</f>
        <v/>
      </c>
      <c r="F3720" t="str">
        <f>IF(ISBLANK(fette!$A31),"",fette!D31)</f>
        <v/>
      </c>
      <c r="G3720" t="str">
        <f>IF(ISBLANK(fette!$A31),"",fette!E31)</f>
        <v/>
      </c>
      <c r="H3720" t="str">
        <f>IF(ISBLANK(fette!$A31),"",fette!F31)</f>
        <v/>
      </c>
      <c r="I3720" t="str">
        <f>IF(ISBLANK(fette!$A31),"",fette!G31)</f>
        <v/>
      </c>
      <c r="J3720" t="str">
        <f>IF(ISBLANK(fette!$A31),"",fette!H31)</f>
        <v/>
      </c>
      <c r="K3720" t="str">
        <f>IF(ISBLANK(fette!$A31),"",fette!I31)</f>
        <v/>
      </c>
      <c r="L3720" t="str">
        <f>IF(ISBLANK(fette!$A31),"",fette!J31)</f>
        <v/>
      </c>
      <c r="M3720" s="64">
        <f t="shared" si="369"/>
        <v>0</v>
      </c>
    </row>
    <row r="3721" spans="1:13" x14ac:dyDescent="0.25">
      <c r="A3721" t="str">
        <f t="shared" si="371"/>
        <v/>
      </c>
      <c r="B3721">
        <f t="shared" si="370"/>
        <v>0</v>
      </c>
      <c r="C3721" t="str">
        <f>IF(ISBLANK(fette!$A32),"",fette!A32)</f>
        <v/>
      </c>
      <c r="D3721" t="str">
        <f>IF(ISBLANK(fette!$A32),"",fette!B32)</f>
        <v/>
      </c>
      <c r="E3721" t="str">
        <f>IF(ISBLANK(fette!$A32),"",fette!C32)</f>
        <v/>
      </c>
      <c r="F3721" t="str">
        <f>IF(ISBLANK(fette!$A32),"",fette!D32)</f>
        <v/>
      </c>
      <c r="G3721" t="str">
        <f>IF(ISBLANK(fette!$A32),"",fette!E32)</f>
        <v/>
      </c>
      <c r="H3721" t="str">
        <f>IF(ISBLANK(fette!$A32),"",fette!F32)</f>
        <v/>
      </c>
      <c r="I3721" t="str">
        <f>IF(ISBLANK(fette!$A32),"",fette!G32)</f>
        <v/>
      </c>
      <c r="J3721" t="str">
        <f>IF(ISBLANK(fette!$A32),"",fette!H32)</f>
        <v/>
      </c>
      <c r="K3721" t="str">
        <f>IF(ISBLANK(fette!$A32),"",fette!I32)</f>
        <v/>
      </c>
      <c r="L3721" t="str">
        <f>IF(ISBLANK(fette!$A32),"",fette!J32)</f>
        <v/>
      </c>
      <c r="M3721" s="64">
        <f t="shared" si="369"/>
        <v>0</v>
      </c>
    </row>
    <row r="3722" spans="1:13" x14ac:dyDescent="0.25">
      <c r="A3722" t="str">
        <f t="shared" si="371"/>
        <v/>
      </c>
      <c r="B3722">
        <f t="shared" si="370"/>
        <v>0</v>
      </c>
      <c r="C3722" t="str">
        <f>IF(ISBLANK(fette!$A33),"",fette!A33)</f>
        <v/>
      </c>
      <c r="D3722" t="str">
        <f>IF(ISBLANK(fette!$A33),"",fette!B33)</f>
        <v/>
      </c>
      <c r="E3722" t="str">
        <f>IF(ISBLANK(fette!$A33),"",fette!C33)</f>
        <v/>
      </c>
      <c r="F3722" t="str">
        <f>IF(ISBLANK(fette!$A33),"",fette!D33)</f>
        <v/>
      </c>
      <c r="G3722" t="str">
        <f>IF(ISBLANK(fette!$A33),"",fette!E33)</f>
        <v/>
      </c>
      <c r="H3722" t="str">
        <f>IF(ISBLANK(fette!$A33),"",fette!F33)</f>
        <v/>
      </c>
      <c r="I3722" t="str">
        <f>IF(ISBLANK(fette!$A33),"",fette!G33)</f>
        <v/>
      </c>
      <c r="J3722" t="str">
        <f>IF(ISBLANK(fette!$A33),"",fette!H33)</f>
        <v/>
      </c>
      <c r="K3722" t="str">
        <f>IF(ISBLANK(fette!$A33),"",fette!I33)</f>
        <v/>
      </c>
      <c r="L3722" t="str">
        <f>IF(ISBLANK(fette!$A33),"",fette!J33)</f>
        <v/>
      </c>
      <c r="M3722" s="64">
        <f t="shared" si="369"/>
        <v>0</v>
      </c>
    </row>
    <row r="3723" spans="1:13" x14ac:dyDescent="0.25">
      <c r="A3723" t="str">
        <f t="shared" si="371"/>
        <v/>
      </c>
      <c r="B3723">
        <f t="shared" si="370"/>
        <v>0</v>
      </c>
      <c r="C3723" t="str">
        <f>IF(ISBLANK(fette!$A34),"",fette!A34)</f>
        <v/>
      </c>
      <c r="D3723" t="str">
        <f>IF(ISBLANK(fette!$A34),"",fette!B34)</f>
        <v/>
      </c>
      <c r="E3723" t="str">
        <f>IF(ISBLANK(fette!$A34),"",fette!C34)</f>
        <v/>
      </c>
      <c r="F3723" t="str">
        <f>IF(ISBLANK(fette!$A34),"",fette!D34)</f>
        <v/>
      </c>
      <c r="G3723" t="str">
        <f>IF(ISBLANK(fette!$A34),"",fette!E34)</f>
        <v/>
      </c>
      <c r="H3723" t="str">
        <f>IF(ISBLANK(fette!$A34),"",fette!F34)</f>
        <v/>
      </c>
      <c r="I3723" t="str">
        <f>IF(ISBLANK(fette!$A34),"",fette!G34)</f>
        <v/>
      </c>
      <c r="J3723" t="str">
        <f>IF(ISBLANK(fette!$A34),"",fette!H34)</f>
        <v/>
      </c>
      <c r="K3723" t="str">
        <f>IF(ISBLANK(fette!$A34),"",fette!I34)</f>
        <v/>
      </c>
      <c r="L3723" t="str">
        <f>IF(ISBLANK(fette!$A34),"",fette!J34)</f>
        <v/>
      </c>
      <c r="M3723" s="64">
        <f t="shared" si="369"/>
        <v>0</v>
      </c>
    </row>
    <row r="3724" spans="1:13" x14ac:dyDescent="0.25">
      <c r="A3724" t="str">
        <f t="shared" si="371"/>
        <v/>
      </c>
      <c r="B3724">
        <f t="shared" si="370"/>
        <v>0</v>
      </c>
      <c r="C3724" t="str">
        <f>IF(ISBLANK(fette!$A35),"",fette!A35)</f>
        <v/>
      </c>
      <c r="D3724" t="str">
        <f>IF(ISBLANK(fette!$A35),"",fette!B35)</f>
        <v/>
      </c>
      <c r="E3724" t="str">
        <f>IF(ISBLANK(fette!$A35),"",fette!C35)</f>
        <v/>
      </c>
      <c r="F3724" t="str">
        <f>IF(ISBLANK(fette!$A35),"",fette!D35)</f>
        <v/>
      </c>
      <c r="G3724" t="str">
        <f>IF(ISBLANK(fette!$A35),"",fette!E35)</f>
        <v/>
      </c>
      <c r="H3724" t="str">
        <f>IF(ISBLANK(fette!$A35),"",fette!F35)</f>
        <v/>
      </c>
      <c r="I3724" t="str">
        <f>IF(ISBLANK(fette!$A35),"",fette!G35)</f>
        <v/>
      </c>
      <c r="J3724" t="str">
        <f>IF(ISBLANK(fette!$A35),"",fette!H35)</f>
        <v/>
      </c>
      <c r="K3724" t="str">
        <f>IF(ISBLANK(fette!$A35),"",fette!I35)</f>
        <v/>
      </c>
      <c r="L3724" t="str">
        <f>IF(ISBLANK(fette!$A35),"",fette!J35)</f>
        <v/>
      </c>
      <c r="M3724" s="64">
        <f t="shared" si="369"/>
        <v>0</v>
      </c>
    </row>
    <row r="3725" spans="1:13" x14ac:dyDescent="0.25">
      <c r="A3725" t="str">
        <f t="shared" si="371"/>
        <v/>
      </c>
      <c r="B3725">
        <f t="shared" si="370"/>
        <v>0</v>
      </c>
      <c r="C3725" t="str">
        <f>IF(ISBLANK(fette!$A36),"",fette!A36)</f>
        <v/>
      </c>
      <c r="D3725" t="str">
        <f>IF(ISBLANK(fette!$A36),"",fette!B36)</f>
        <v/>
      </c>
      <c r="E3725" t="str">
        <f>IF(ISBLANK(fette!$A36),"",fette!C36)</f>
        <v/>
      </c>
      <c r="F3725" t="str">
        <f>IF(ISBLANK(fette!$A36),"",fette!D36)</f>
        <v/>
      </c>
      <c r="G3725" t="str">
        <f>IF(ISBLANK(fette!$A36),"",fette!E36)</f>
        <v/>
      </c>
      <c r="H3725" t="str">
        <f>IF(ISBLANK(fette!$A36),"",fette!F36)</f>
        <v/>
      </c>
      <c r="I3725" t="str">
        <f>IF(ISBLANK(fette!$A36),"",fette!G36)</f>
        <v/>
      </c>
      <c r="J3725" t="str">
        <f>IF(ISBLANK(fette!$A36),"",fette!H36)</f>
        <v/>
      </c>
      <c r="K3725" t="str">
        <f>IF(ISBLANK(fette!$A36),"",fette!I36)</f>
        <v/>
      </c>
      <c r="L3725" t="str">
        <f>IF(ISBLANK(fette!$A36),"",fette!J36)</f>
        <v/>
      </c>
      <c r="M3725" s="64">
        <f t="shared" si="369"/>
        <v>0</v>
      </c>
    </row>
    <row r="3726" spans="1:13" x14ac:dyDescent="0.25">
      <c r="A3726" t="str">
        <f t="shared" si="371"/>
        <v/>
      </c>
      <c r="B3726">
        <f t="shared" si="370"/>
        <v>0</v>
      </c>
      <c r="C3726" t="str">
        <f>IF(ISBLANK(fette!$A37),"",fette!A37)</f>
        <v/>
      </c>
      <c r="D3726" t="str">
        <f>IF(ISBLANK(fette!$A37),"",fette!B37)</f>
        <v/>
      </c>
      <c r="E3726" t="str">
        <f>IF(ISBLANK(fette!$A37),"",fette!C37)</f>
        <v/>
      </c>
      <c r="F3726" t="str">
        <f>IF(ISBLANK(fette!$A37),"",fette!D37)</f>
        <v/>
      </c>
      <c r="G3726" t="str">
        <f>IF(ISBLANK(fette!$A37),"",fette!E37)</f>
        <v/>
      </c>
      <c r="H3726" t="str">
        <f>IF(ISBLANK(fette!$A37),"",fette!F37)</f>
        <v/>
      </c>
      <c r="I3726" t="str">
        <f>IF(ISBLANK(fette!$A37),"",fette!G37)</f>
        <v/>
      </c>
      <c r="J3726" t="str">
        <f>IF(ISBLANK(fette!$A37),"",fette!H37)</f>
        <v/>
      </c>
      <c r="K3726" t="str">
        <f>IF(ISBLANK(fette!$A37),"",fette!I37)</f>
        <v/>
      </c>
      <c r="L3726" t="str">
        <f>IF(ISBLANK(fette!$A37),"",fette!J37)</f>
        <v/>
      </c>
      <c r="M3726" s="64">
        <f t="shared" si="369"/>
        <v>0</v>
      </c>
    </row>
    <row r="3727" spans="1:13" x14ac:dyDescent="0.25">
      <c r="A3727" t="str">
        <f t="shared" si="371"/>
        <v/>
      </c>
      <c r="B3727">
        <f t="shared" si="370"/>
        <v>0</v>
      </c>
      <c r="C3727" t="str">
        <f>IF(ISBLANK(fette!$A38),"",fette!A38)</f>
        <v/>
      </c>
      <c r="D3727" t="str">
        <f>IF(ISBLANK(fette!$A38),"",fette!B38)</f>
        <v/>
      </c>
      <c r="E3727" t="str">
        <f>IF(ISBLANK(fette!$A38),"",fette!C38)</f>
        <v/>
      </c>
      <c r="F3727" t="str">
        <f>IF(ISBLANK(fette!$A38),"",fette!D38)</f>
        <v/>
      </c>
      <c r="G3727" t="str">
        <f>IF(ISBLANK(fette!$A38),"",fette!E38)</f>
        <v/>
      </c>
      <c r="H3727" t="str">
        <f>IF(ISBLANK(fette!$A38),"",fette!F38)</f>
        <v/>
      </c>
      <c r="I3727" t="str">
        <f>IF(ISBLANK(fette!$A38),"",fette!G38)</f>
        <v/>
      </c>
      <c r="J3727" t="str">
        <f>IF(ISBLANK(fette!$A38),"",fette!H38)</f>
        <v/>
      </c>
      <c r="K3727" t="str">
        <f>IF(ISBLANK(fette!$A38),"",fette!I38)</f>
        <v/>
      </c>
      <c r="L3727" t="str">
        <f>IF(ISBLANK(fette!$A38),"",fette!J38)</f>
        <v/>
      </c>
      <c r="M3727" s="64">
        <f t="shared" si="369"/>
        <v>0</v>
      </c>
    </row>
    <row r="3728" spans="1:13" x14ac:dyDescent="0.25">
      <c r="A3728" t="str">
        <f t="shared" si="371"/>
        <v/>
      </c>
      <c r="B3728">
        <f t="shared" si="370"/>
        <v>0</v>
      </c>
      <c r="C3728" t="str">
        <f>IF(ISBLANK(fette!$A39),"",fette!A39)</f>
        <v/>
      </c>
      <c r="D3728" t="str">
        <f>IF(ISBLANK(fette!$A39),"",fette!B39)</f>
        <v/>
      </c>
      <c r="E3728" t="str">
        <f>IF(ISBLANK(fette!$A39),"",fette!C39)</f>
        <v/>
      </c>
      <c r="F3728" t="str">
        <f>IF(ISBLANK(fette!$A39),"",fette!D39)</f>
        <v/>
      </c>
      <c r="G3728" t="str">
        <f>IF(ISBLANK(fette!$A39),"",fette!E39)</f>
        <v/>
      </c>
      <c r="H3728" t="str">
        <f>IF(ISBLANK(fette!$A39),"",fette!F39)</f>
        <v/>
      </c>
      <c r="I3728" t="str">
        <f>IF(ISBLANK(fette!$A39),"",fette!G39)</f>
        <v/>
      </c>
      <c r="J3728" t="str">
        <f>IF(ISBLANK(fette!$A39),"",fette!H39)</f>
        <v/>
      </c>
      <c r="K3728" t="str">
        <f>IF(ISBLANK(fette!$A39),"",fette!I39)</f>
        <v/>
      </c>
      <c r="L3728" t="str">
        <f>IF(ISBLANK(fette!$A39),"",fette!J39)</f>
        <v/>
      </c>
      <c r="M3728" s="64">
        <f t="shared" si="369"/>
        <v>0</v>
      </c>
    </row>
    <row r="3729" spans="1:13" x14ac:dyDescent="0.25">
      <c r="A3729" s="41" t="str">
        <f t="shared" si="371"/>
        <v/>
      </c>
      <c r="B3729" s="41">
        <f t="shared" si="370"/>
        <v>0</v>
      </c>
      <c r="C3729" s="41" t="str">
        <f>IF(ISBLANK(fette!$A40),"",fette!A40)</f>
        <v/>
      </c>
      <c r="D3729" s="41" t="str">
        <f>IF(ISBLANK(fette!$A40),"",fette!B40)</f>
        <v/>
      </c>
      <c r="E3729" s="41" t="str">
        <f>IF(ISBLANK(fette!$A40),"",fette!C40)</f>
        <v/>
      </c>
      <c r="F3729" s="41" t="str">
        <f>IF(ISBLANK(fette!$A40),"",fette!D40)</f>
        <v/>
      </c>
      <c r="G3729" s="41" t="str">
        <f>IF(ISBLANK(fette!$A40),"",fette!E40)</f>
        <v/>
      </c>
      <c r="H3729" s="41" t="str">
        <f>IF(ISBLANK(fette!$A40),"",fette!F40)</f>
        <v/>
      </c>
      <c r="I3729" s="41" t="str">
        <f>IF(ISBLANK(fette!$A40),"",fette!G40)</f>
        <v/>
      </c>
      <c r="J3729" s="41" t="str">
        <f>IF(ISBLANK(fette!$A40),"",fette!H40)</f>
        <v/>
      </c>
      <c r="K3729" s="41" t="str">
        <f>IF(ISBLANK(fette!$A40),"",fette!I40)</f>
        <v/>
      </c>
      <c r="L3729" s="41" t="str">
        <f>IF(ISBLANK(fette!$A40),"",fette!J40)</f>
        <v/>
      </c>
      <c r="M3729" s="64">
        <f t="shared" si="369"/>
        <v>0</v>
      </c>
    </row>
    <row r="3730" spans="1:13" x14ac:dyDescent="0.25">
      <c r="A3730" t="str">
        <f t="shared" si="371"/>
        <v/>
      </c>
      <c r="B3730">
        <f t="shared" si="370"/>
        <v>0</v>
      </c>
      <c r="C3730" t="str">
        <f>IF(ISBLANK('fisch-frisch'!$A48),"",'fisch-frisch'!A48)</f>
        <v/>
      </c>
      <c r="D3730" t="str">
        <f>IF(ISBLANK('fisch-frisch'!$A48),"",'fisch-frisch'!B48)</f>
        <v/>
      </c>
      <c r="E3730" t="str">
        <f>IF(ISBLANK('fisch-frisch'!$A48),"",'fisch-frisch'!C48)</f>
        <v/>
      </c>
      <c r="F3730" t="str">
        <f>IF(ISBLANK('fisch-frisch'!$A48),"",'fisch-frisch'!D48)</f>
        <v/>
      </c>
      <c r="G3730" t="str">
        <f>IF(ISBLANK('fisch-frisch'!$A48),"",'fisch-frisch'!E48)</f>
        <v/>
      </c>
      <c r="H3730" t="str">
        <f>IF(ISBLANK('fisch-frisch'!$A48),"",'fisch-frisch'!F48)</f>
        <v/>
      </c>
      <c r="I3730" t="str">
        <f>IF(ISBLANK('fisch-frisch'!$A48),"",'fisch-frisch'!G48)</f>
        <v/>
      </c>
      <c r="J3730" t="str">
        <f>IF(ISBLANK('fisch-frisch'!$A48),"",'fisch-frisch'!H48)</f>
        <v/>
      </c>
      <c r="K3730" t="str">
        <f>IF(ISBLANK('fisch-frisch'!$A48),"",'fisch-frisch'!I48)</f>
        <v/>
      </c>
      <c r="L3730" t="str">
        <f>IF(ISBLANK('fisch-frisch'!$A48),"",'fisch-frisch'!J48)</f>
        <v/>
      </c>
      <c r="M3730" s="64">
        <f t="shared" si="369"/>
        <v>0</v>
      </c>
    </row>
    <row r="3731" spans="1:13" x14ac:dyDescent="0.25">
      <c r="A3731" t="str">
        <f t="shared" si="371"/>
        <v/>
      </c>
      <c r="B3731">
        <f t="shared" si="370"/>
        <v>0</v>
      </c>
      <c r="C3731" t="str">
        <f>IF(ISBLANK('fisch-frisch'!$A49),"",'fisch-frisch'!A49)</f>
        <v/>
      </c>
      <c r="D3731" t="str">
        <f>IF(ISBLANK('fisch-frisch'!$A49),"",'fisch-frisch'!B49)</f>
        <v/>
      </c>
      <c r="E3731" t="str">
        <f>IF(ISBLANK('fisch-frisch'!$A49),"",'fisch-frisch'!C49)</f>
        <v/>
      </c>
      <c r="F3731" t="str">
        <f>IF(ISBLANK('fisch-frisch'!$A49),"",'fisch-frisch'!D49)</f>
        <v/>
      </c>
      <c r="G3731" t="str">
        <f>IF(ISBLANK('fisch-frisch'!$A49),"",'fisch-frisch'!E49)</f>
        <v/>
      </c>
      <c r="H3731" t="str">
        <f>IF(ISBLANK('fisch-frisch'!$A49),"",'fisch-frisch'!F49)</f>
        <v/>
      </c>
      <c r="I3731" t="str">
        <f>IF(ISBLANK('fisch-frisch'!$A49),"",'fisch-frisch'!G49)</f>
        <v/>
      </c>
      <c r="J3731" t="str">
        <f>IF(ISBLANK('fisch-frisch'!$A49),"",'fisch-frisch'!H49)</f>
        <v/>
      </c>
      <c r="K3731" t="str">
        <f>IF(ISBLANK('fisch-frisch'!$A49),"",'fisch-frisch'!I49)</f>
        <v/>
      </c>
      <c r="L3731" t="str">
        <f>IF(ISBLANK('fisch-frisch'!$A49),"",'fisch-frisch'!J49)</f>
        <v/>
      </c>
      <c r="M3731" s="64">
        <f t="shared" si="369"/>
        <v>0</v>
      </c>
    </row>
    <row r="3732" spans="1:13" x14ac:dyDescent="0.25">
      <c r="A3732" t="str">
        <f t="shared" si="371"/>
        <v/>
      </c>
      <c r="B3732">
        <f t="shared" si="370"/>
        <v>0</v>
      </c>
      <c r="C3732" t="str">
        <f>IF(ISBLANK('fisch-frisch'!$A50),"",'fisch-frisch'!A50)</f>
        <v/>
      </c>
      <c r="D3732" t="str">
        <f>IF(ISBLANK('fisch-frisch'!$A50),"",'fisch-frisch'!B50)</f>
        <v/>
      </c>
      <c r="E3732" t="str">
        <f>IF(ISBLANK('fisch-frisch'!$A50),"",'fisch-frisch'!C50)</f>
        <v/>
      </c>
      <c r="F3732" t="str">
        <f>IF(ISBLANK('fisch-frisch'!$A50),"",'fisch-frisch'!D50)</f>
        <v/>
      </c>
      <c r="G3732" t="str">
        <f>IF(ISBLANK('fisch-frisch'!$A50),"",'fisch-frisch'!E50)</f>
        <v/>
      </c>
      <c r="H3732" t="str">
        <f>IF(ISBLANK('fisch-frisch'!$A50),"",'fisch-frisch'!F50)</f>
        <v/>
      </c>
      <c r="I3732" t="str">
        <f>IF(ISBLANK('fisch-frisch'!$A50),"",'fisch-frisch'!G50)</f>
        <v/>
      </c>
      <c r="J3732" t="str">
        <f>IF(ISBLANK('fisch-frisch'!$A50),"",'fisch-frisch'!H50)</f>
        <v/>
      </c>
      <c r="K3732" t="str">
        <f>IF(ISBLANK('fisch-frisch'!$A50),"",'fisch-frisch'!I50)</f>
        <v/>
      </c>
      <c r="L3732" t="str">
        <f>IF(ISBLANK('fisch-frisch'!$A50),"",'fisch-frisch'!J50)</f>
        <v/>
      </c>
      <c r="M3732" s="64">
        <f t="shared" si="369"/>
        <v>0</v>
      </c>
    </row>
    <row r="3733" spans="1:13" x14ac:dyDescent="0.25">
      <c r="A3733" t="str">
        <f t="shared" si="371"/>
        <v/>
      </c>
      <c r="B3733">
        <f t="shared" si="370"/>
        <v>0</v>
      </c>
      <c r="C3733" t="str">
        <f>IF(ISBLANK('fisch-frisch'!$A51),"",'fisch-frisch'!A51)</f>
        <v/>
      </c>
      <c r="D3733" t="str">
        <f>IF(ISBLANK('fisch-frisch'!$A51),"",'fisch-frisch'!B51)</f>
        <v/>
      </c>
      <c r="E3733" t="str">
        <f>IF(ISBLANK('fisch-frisch'!$A51),"",'fisch-frisch'!C51)</f>
        <v/>
      </c>
      <c r="F3733" t="str">
        <f>IF(ISBLANK('fisch-frisch'!$A51),"",'fisch-frisch'!D51)</f>
        <v/>
      </c>
      <c r="G3733" t="str">
        <f>IF(ISBLANK('fisch-frisch'!$A51),"",'fisch-frisch'!E51)</f>
        <v/>
      </c>
      <c r="H3733" t="str">
        <f>IF(ISBLANK('fisch-frisch'!$A51),"",'fisch-frisch'!F51)</f>
        <v/>
      </c>
      <c r="I3733" t="str">
        <f>IF(ISBLANK('fisch-frisch'!$A51),"",'fisch-frisch'!G51)</f>
        <v/>
      </c>
      <c r="J3733" t="str">
        <f>IF(ISBLANK('fisch-frisch'!$A51),"",'fisch-frisch'!H51)</f>
        <v/>
      </c>
      <c r="K3733" t="str">
        <f>IF(ISBLANK('fisch-frisch'!$A51),"",'fisch-frisch'!I51)</f>
        <v/>
      </c>
      <c r="L3733" t="str">
        <f>IF(ISBLANK('fisch-frisch'!$A51),"",'fisch-frisch'!J51)</f>
        <v/>
      </c>
      <c r="M3733" s="64">
        <f t="shared" si="369"/>
        <v>0</v>
      </c>
    </row>
    <row r="3734" spans="1:13" x14ac:dyDescent="0.25">
      <c r="A3734" t="str">
        <f t="shared" si="371"/>
        <v/>
      </c>
      <c r="B3734">
        <f t="shared" si="370"/>
        <v>0</v>
      </c>
      <c r="C3734" t="str">
        <f>IF(ISBLANK('fisch-frisch'!$A52),"",'fisch-frisch'!A52)</f>
        <v/>
      </c>
      <c r="D3734" t="str">
        <f>IF(ISBLANK('fisch-frisch'!$A52),"",'fisch-frisch'!B52)</f>
        <v/>
      </c>
      <c r="E3734" t="str">
        <f>IF(ISBLANK('fisch-frisch'!$A52),"",'fisch-frisch'!C52)</f>
        <v/>
      </c>
      <c r="F3734" t="str">
        <f>IF(ISBLANK('fisch-frisch'!$A52),"",'fisch-frisch'!D52)</f>
        <v/>
      </c>
      <c r="G3734" t="str">
        <f>IF(ISBLANK('fisch-frisch'!$A52),"",'fisch-frisch'!E52)</f>
        <v/>
      </c>
      <c r="H3734" t="str">
        <f>IF(ISBLANK('fisch-frisch'!$A52),"",'fisch-frisch'!F52)</f>
        <v/>
      </c>
      <c r="I3734" t="str">
        <f>IF(ISBLANK('fisch-frisch'!$A52),"",'fisch-frisch'!G52)</f>
        <v/>
      </c>
      <c r="J3734" t="str">
        <f>IF(ISBLANK('fisch-frisch'!$A52),"",'fisch-frisch'!H52)</f>
        <v/>
      </c>
      <c r="K3734" t="str">
        <f>IF(ISBLANK('fisch-frisch'!$A52),"",'fisch-frisch'!I52)</f>
        <v/>
      </c>
      <c r="L3734" t="str">
        <f>IF(ISBLANK('fisch-frisch'!$A52),"",'fisch-frisch'!J52)</f>
        <v/>
      </c>
      <c r="M3734" s="64">
        <f t="shared" si="369"/>
        <v>0</v>
      </c>
    </row>
    <row r="3735" spans="1:13" x14ac:dyDescent="0.25">
      <c r="A3735" t="str">
        <f t="shared" si="371"/>
        <v/>
      </c>
      <c r="B3735">
        <f t="shared" si="370"/>
        <v>0</v>
      </c>
      <c r="C3735" t="str">
        <f>IF(ISBLANK('fisch-frisch'!$A53),"",'fisch-frisch'!A53)</f>
        <v/>
      </c>
      <c r="D3735" t="str">
        <f>IF(ISBLANK('fisch-frisch'!$A53),"",'fisch-frisch'!B53)</f>
        <v/>
      </c>
      <c r="E3735" t="str">
        <f>IF(ISBLANK('fisch-frisch'!$A53),"",'fisch-frisch'!C53)</f>
        <v/>
      </c>
      <c r="F3735" t="str">
        <f>IF(ISBLANK('fisch-frisch'!$A53),"",'fisch-frisch'!D53)</f>
        <v/>
      </c>
      <c r="G3735" t="str">
        <f>IF(ISBLANK('fisch-frisch'!$A53),"",'fisch-frisch'!E53)</f>
        <v/>
      </c>
      <c r="H3735" t="str">
        <f>IF(ISBLANK('fisch-frisch'!$A53),"",'fisch-frisch'!F53)</f>
        <v/>
      </c>
      <c r="I3735" t="str">
        <f>IF(ISBLANK('fisch-frisch'!$A53),"",'fisch-frisch'!G53)</f>
        <v/>
      </c>
      <c r="J3735" t="str">
        <f>IF(ISBLANK('fisch-frisch'!$A53),"",'fisch-frisch'!H53)</f>
        <v/>
      </c>
      <c r="K3735" t="str">
        <f>IF(ISBLANK('fisch-frisch'!$A53),"",'fisch-frisch'!I53)</f>
        <v/>
      </c>
      <c r="L3735" t="str">
        <f>IF(ISBLANK('fisch-frisch'!$A53),"",'fisch-frisch'!J53)</f>
        <v/>
      </c>
      <c r="M3735" s="64">
        <f t="shared" si="369"/>
        <v>0</v>
      </c>
    </row>
    <row r="3736" spans="1:13" x14ac:dyDescent="0.25">
      <c r="A3736" t="str">
        <f t="shared" si="371"/>
        <v/>
      </c>
      <c r="B3736">
        <f t="shared" si="370"/>
        <v>0</v>
      </c>
      <c r="C3736" t="str">
        <f>IF(ISBLANK('fisch-frisch'!$A54),"",'fisch-frisch'!A54)</f>
        <v/>
      </c>
      <c r="D3736" t="str">
        <f>IF(ISBLANK('fisch-frisch'!$A54),"",'fisch-frisch'!B54)</f>
        <v/>
      </c>
      <c r="E3736" t="str">
        <f>IF(ISBLANK('fisch-frisch'!$A54),"",'fisch-frisch'!C54)</f>
        <v/>
      </c>
      <c r="F3736" t="str">
        <f>IF(ISBLANK('fisch-frisch'!$A54),"",'fisch-frisch'!D54)</f>
        <v/>
      </c>
      <c r="G3736" t="str">
        <f>IF(ISBLANK('fisch-frisch'!$A54),"",'fisch-frisch'!E54)</f>
        <v/>
      </c>
      <c r="H3736" t="str">
        <f>IF(ISBLANK('fisch-frisch'!$A54),"",'fisch-frisch'!F54)</f>
        <v/>
      </c>
      <c r="I3736" t="str">
        <f>IF(ISBLANK('fisch-frisch'!$A54),"",'fisch-frisch'!G54)</f>
        <v/>
      </c>
      <c r="J3736" t="str">
        <f>IF(ISBLANK('fisch-frisch'!$A54),"",'fisch-frisch'!H54)</f>
        <v/>
      </c>
      <c r="K3736" t="str">
        <f>IF(ISBLANK('fisch-frisch'!$A54),"",'fisch-frisch'!I54)</f>
        <v/>
      </c>
      <c r="L3736" t="str">
        <f>IF(ISBLANK('fisch-frisch'!$A54),"",'fisch-frisch'!J54)</f>
        <v/>
      </c>
      <c r="M3736" s="64">
        <f t="shared" si="369"/>
        <v>0</v>
      </c>
    </row>
    <row r="3737" spans="1:13" x14ac:dyDescent="0.25">
      <c r="A3737" t="str">
        <f t="shared" si="371"/>
        <v/>
      </c>
      <c r="B3737">
        <f t="shared" si="370"/>
        <v>0</v>
      </c>
      <c r="C3737" t="str">
        <f>IF(ISBLANK('fisch-frisch'!$A55),"",'fisch-frisch'!A55)</f>
        <v/>
      </c>
      <c r="D3737" t="str">
        <f>IF(ISBLANK('fisch-frisch'!$A55),"",'fisch-frisch'!B55)</f>
        <v/>
      </c>
      <c r="E3737" t="str">
        <f>IF(ISBLANK('fisch-frisch'!$A55),"",'fisch-frisch'!C55)</f>
        <v/>
      </c>
      <c r="F3737" t="str">
        <f>IF(ISBLANK('fisch-frisch'!$A55),"",'fisch-frisch'!D55)</f>
        <v/>
      </c>
      <c r="G3737" t="str">
        <f>IF(ISBLANK('fisch-frisch'!$A55),"",'fisch-frisch'!E55)</f>
        <v/>
      </c>
      <c r="H3737" t="str">
        <f>IF(ISBLANK('fisch-frisch'!$A55),"",'fisch-frisch'!F55)</f>
        <v/>
      </c>
      <c r="I3737" t="str">
        <f>IF(ISBLANK('fisch-frisch'!$A55),"",'fisch-frisch'!G55)</f>
        <v/>
      </c>
      <c r="J3737" t="str">
        <f>IF(ISBLANK('fisch-frisch'!$A55),"",'fisch-frisch'!H55)</f>
        <v/>
      </c>
      <c r="K3737" t="str">
        <f>IF(ISBLANK('fisch-frisch'!$A55),"",'fisch-frisch'!I55)</f>
        <v/>
      </c>
      <c r="L3737" t="str">
        <f>IF(ISBLANK('fisch-frisch'!$A55),"",'fisch-frisch'!J55)</f>
        <v/>
      </c>
      <c r="M3737" s="64">
        <f t="shared" si="369"/>
        <v>0</v>
      </c>
    </row>
    <row r="3738" spans="1:13" x14ac:dyDescent="0.25">
      <c r="A3738" t="str">
        <f t="shared" si="371"/>
        <v/>
      </c>
      <c r="B3738">
        <f t="shared" si="370"/>
        <v>0</v>
      </c>
      <c r="C3738" t="str">
        <f>IF(ISBLANK('fisch-frisch'!$A56),"",'fisch-frisch'!A56)</f>
        <v/>
      </c>
      <c r="D3738" t="str">
        <f>IF(ISBLANK('fisch-frisch'!$A56),"",'fisch-frisch'!B56)</f>
        <v/>
      </c>
      <c r="E3738" t="str">
        <f>IF(ISBLANK('fisch-frisch'!$A56),"",'fisch-frisch'!C56)</f>
        <v/>
      </c>
      <c r="F3738" t="str">
        <f>IF(ISBLANK('fisch-frisch'!$A56),"",'fisch-frisch'!D56)</f>
        <v/>
      </c>
      <c r="G3738" t="str">
        <f>IF(ISBLANK('fisch-frisch'!$A56),"",'fisch-frisch'!E56)</f>
        <v/>
      </c>
      <c r="H3738" t="str">
        <f>IF(ISBLANK('fisch-frisch'!$A56),"",'fisch-frisch'!F56)</f>
        <v/>
      </c>
      <c r="I3738" t="str">
        <f>IF(ISBLANK('fisch-frisch'!$A56),"",'fisch-frisch'!G56)</f>
        <v/>
      </c>
      <c r="J3738" t="str">
        <f>IF(ISBLANK('fisch-frisch'!$A56),"",'fisch-frisch'!H56)</f>
        <v/>
      </c>
      <c r="K3738" t="str">
        <f>IF(ISBLANK('fisch-frisch'!$A56),"",'fisch-frisch'!I56)</f>
        <v/>
      </c>
      <c r="L3738" t="str">
        <f>IF(ISBLANK('fisch-frisch'!$A56),"",'fisch-frisch'!J56)</f>
        <v/>
      </c>
      <c r="M3738" s="64">
        <f t="shared" si="369"/>
        <v>0</v>
      </c>
    </row>
    <row r="3739" spans="1:13" x14ac:dyDescent="0.25">
      <c r="A3739" t="str">
        <f t="shared" si="371"/>
        <v/>
      </c>
      <c r="B3739">
        <f t="shared" si="370"/>
        <v>0</v>
      </c>
      <c r="C3739" t="str">
        <f>IF(ISBLANK('fisch-frisch'!$A57),"",'fisch-frisch'!A57)</f>
        <v/>
      </c>
      <c r="D3739" t="str">
        <f>IF(ISBLANK('fisch-frisch'!$A57),"",'fisch-frisch'!B57)</f>
        <v/>
      </c>
      <c r="E3739" t="str">
        <f>IF(ISBLANK('fisch-frisch'!$A57),"",'fisch-frisch'!C57)</f>
        <v/>
      </c>
      <c r="F3739" t="str">
        <f>IF(ISBLANK('fisch-frisch'!$A57),"",'fisch-frisch'!D57)</f>
        <v/>
      </c>
      <c r="G3739" t="str">
        <f>IF(ISBLANK('fisch-frisch'!$A57),"",'fisch-frisch'!E57)</f>
        <v/>
      </c>
      <c r="H3739" t="str">
        <f>IF(ISBLANK('fisch-frisch'!$A57),"",'fisch-frisch'!F57)</f>
        <v/>
      </c>
      <c r="I3739" t="str">
        <f>IF(ISBLANK('fisch-frisch'!$A57),"",'fisch-frisch'!G57)</f>
        <v/>
      </c>
      <c r="J3739" t="str">
        <f>IF(ISBLANK('fisch-frisch'!$A57),"",'fisch-frisch'!H57)</f>
        <v/>
      </c>
      <c r="K3739" t="str">
        <f>IF(ISBLANK('fisch-frisch'!$A57),"",'fisch-frisch'!I57)</f>
        <v/>
      </c>
      <c r="L3739" t="str">
        <f>IF(ISBLANK('fisch-frisch'!$A57),"",'fisch-frisch'!J57)</f>
        <v/>
      </c>
      <c r="M3739" s="64">
        <f t="shared" si="369"/>
        <v>0</v>
      </c>
    </row>
    <row r="3740" spans="1:13" x14ac:dyDescent="0.25">
      <c r="A3740" t="str">
        <f t="shared" si="371"/>
        <v/>
      </c>
      <c r="B3740">
        <f t="shared" si="370"/>
        <v>0</v>
      </c>
      <c r="C3740" t="str">
        <f>IF(ISBLANK('fisch-frisch'!$A58),"",'fisch-frisch'!A58)</f>
        <v/>
      </c>
      <c r="D3740" t="str">
        <f>IF(ISBLANK('fisch-frisch'!$A58),"",'fisch-frisch'!B58)</f>
        <v/>
      </c>
      <c r="E3740" t="str">
        <f>IF(ISBLANK('fisch-frisch'!$A58),"",'fisch-frisch'!C58)</f>
        <v/>
      </c>
      <c r="F3740" t="str">
        <f>IF(ISBLANK('fisch-frisch'!$A58),"",'fisch-frisch'!D58)</f>
        <v/>
      </c>
      <c r="G3740" t="str">
        <f>IF(ISBLANK('fisch-frisch'!$A58),"",'fisch-frisch'!E58)</f>
        <v/>
      </c>
      <c r="H3740" t="str">
        <f>IF(ISBLANK('fisch-frisch'!$A58),"",'fisch-frisch'!F58)</f>
        <v/>
      </c>
      <c r="I3740" t="str">
        <f>IF(ISBLANK('fisch-frisch'!$A58),"",'fisch-frisch'!G58)</f>
        <v/>
      </c>
      <c r="J3740" t="str">
        <f>IF(ISBLANK('fisch-frisch'!$A58),"",'fisch-frisch'!H58)</f>
        <v/>
      </c>
      <c r="K3740" t="str">
        <f>IF(ISBLANK('fisch-frisch'!$A58),"",'fisch-frisch'!I58)</f>
        <v/>
      </c>
      <c r="L3740" t="str">
        <f>IF(ISBLANK('fisch-frisch'!$A58),"",'fisch-frisch'!J58)</f>
        <v/>
      </c>
      <c r="M3740" s="64">
        <f t="shared" ref="M3740:M3803" si="372">IF(D3740="",0,L3740-D3740)</f>
        <v>0</v>
      </c>
    </row>
    <row r="3741" spans="1:13" x14ac:dyDescent="0.25">
      <c r="A3741" t="str">
        <f t="shared" si="371"/>
        <v/>
      </c>
      <c r="B3741">
        <f t="shared" ref="B3741:B3804" si="373">IF(ISBLANK(C3741),"",LEN(C3741))</f>
        <v>0</v>
      </c>
      <c r="C3741" t="str">
        <f>IF(ISBLANK('fisch-frisch'!$A59),"",'fisch-frisch'!A59)</f>
        <v/>
      </c>
      <c r="D3741" t="str">
        <f>IF(ISBLANK('fisch-frisch'!$A59),"",'fisch-frisch'!B59)</f>
        <v/>
      </c>
      <c r="E3741" t="str">
        <f>IF(ISBLANK('fisch-frisch'!$A59),"",'fisch-frisch'!C59)</f>
        <v/>
      </c>
      <c r="F3741" t="str">
        <f>IF(ISBLANK('fisch-frisch'!$A59),"",'fisch-frisch'!D59)</f>
        <v/>
      </c>
      <c r="G3741" t="str">
        <f>IF(ISBLANK('fisch-frisch'!$A59),"",'fisch-frisch'!E59)</f>
        <v/>
      </c>
      <c r="H3741" t="str">
        <f>IF(ISBLANK('fisch-frisch'!$A59),"",'fisch-frisch'!F59)</f>
        <v/>
      </c>
      <c r="I3741" t="str">
        <f>IF(ISBLANK('fisch-frisch'!$A59),"",'fisch-frisch'!G59)</f>
        <v/>
      </c>
      <c r="J3741" t="str">
        <f>IF(ISBLANK('fisch-frisch'!$A59),"",'fisch-frisch'!H59)</f>
        <v/>
      </c>
      <c r="K3741" t="str">
        <f>IF(ISBLANK('fisch-frisch'!$A59),"",'fisch-frisch'!I59)</f>
        <v/>
      </c>
      <c r="L3741" t="str">
        <f>IF(ISBLANK('fisch-frisch'!$A59),"",'fisch-frisch'!J59)</f>
        <v/>
      </c>
      <c r="M3741" s="64">
        <f t="shared" si="372"/>
        <v>0</v>
      </c>
    </row>
    <row r="3742" spans="1:13" x14ac:dyDescent="0.25">
      <c r="A3742" t="str">
        <f t="shared" si="371"/>
        <v/>
      </c>
      <c r="B3742">
        <f t="shared" si="373"/>
        <v>0</v>
      </c>
      <c r="C3742" t="str">
        <f>IF(ISBLANK('fisch-frisch'!$A60),"",'fisch-frisch'!A60)</f>
        <v/>
      </c>
      <c r="D3742" t="str">
        <f>IF(ISBLANK('fisch-frisch'!$A60),"",'fisch-frisch'!B60)</f>
        <v/>
      </c>
      <c r="E3742" t="str">
        <f>IF(ISBLANK('fisch-frisch'!$A60),"",'fisch-frisch'!C60)</f>
        <v/>
      </c>
      <c r="F3742" t="str">
        <f>IF(ISBLANK('fisch-frisch'!$A60),"",'fisch-frisch'!D60)</f>
        <v/>
      </c>
      <c r="G3742" t="str">
        <f>IF(ISBLANK('fisch-frisch'!$A60),"",'fisch-frisch'!E60)</f>
        <v/>
      </c>
      <c r="H3742" t="str">
        <f>IF(ISBLANK('fisch-frisch'!$A60),"",'fisch-frisch'!F60)</f>
        <v/>
      </c>
      <c r="I3742" t="str">
        <f>IF(ISBLANK('fisch-frisch'!$A60),"",'fisch-frisch'!G60)</f>
        <v/>
      </c>
      <c r="J3742" t="str">
        <f>IF(ISBLANK('fisch-frisch'!$A60),"",'fisch-frisch'!H60)</f>
        <v/>
      </c>
      <c r="K3742" t="str">
        <f>IF(ISBLANK('fisch-frisch'!$A60),"",'fisch-frisch'!I60)</f>
        <v/>
      </c>
      <c r="L3742" t="str">
        <f>IF(ISBLANK('fisch-frisch'!$A60),"",'fisch-frisch'!J60)</f>
        <v/>
      </c>
      <c r="M3742" s="64">
        <f t="shared" si="372"/>
        <v>0</v>
      </c>
    </row>
    <row r="3743" spans="1:13" x14ac:dyDescent="0.25">
      <c r="A3743" t="str">
        <f t="shared" si="371"/>
        <v/>
      </c>
      <c r="B3743">
        <f t="shared" si="373"/>
        <v>0</v>
      </c>
      <c r="C3743" t="str">
        <f>IF(ISBLANK('fisch-frisch'!$A61),"",'fisch-frisch'!A61)</f>
        <v/>
      </c>
      <c r="D3743" t="str">
        <f>IF(ISBLANK('fisch-frisch'!$A61),"",'fisch-frisch'!B61)</f>
        <v/>
      </c>
      <c r="E3743" t="str">
        <f>IF(ISBLANK('fisch-frisch'!$A61),"",'fisch-frisch'!C61)</f>
        <v/>
      </c>
      <c r="F3743" t="str">
        <f>IF(ISBLANK('fisch-frisch'!$A61),"",'fisch-frisch'!D61)</f>
        <v/>
      </c>
      <c r="G3743" t="str">
        <f>IF(ISBLANK('fisch-frisch'!$A61),"",'fisch-frisch'!E61)</f>
        <v/>
      </c>
      <c r="H3743" t="str">
        <f>IF(ISBLANK('fisch-frisch'!$A61),"",'fisch-frisch'!F61)</f>
        <v/>
      </c>
      <c r="I3743" t="str">
        <f>IF(ISBLANK('fisch-frisch'!$A61),"",'fisch-frisch'!G61)</f>
        <v/>
      </c>
      <c r="J3743" t="str">
        <f>IF(ISBLANK('fisch-frisch'!$A61),"",'fisch-frisch'!H61)</f>
        <v/>
      </c>
      <c r="K3743" t="str">
        <f>IF(ISBLANK('fisch-frisch'!$A61),"",'fisch-frisch'!I61)</f>
        <v/>
      </c>
      <c r="L3743" t="str">
        <f>IF(ISBLANK('fisch-frisch'!$A61),"",'fisch-frisch'!J61)</f>
        <v/>
      </c>
      <c r="M3743" s="64">
        <f t="shared" si="372"/>
        <v>0</v>
      </c>
    </row>
    <row r="3744" spans="1:13" x14ac:dyDescent="0.25">
      <c r="A3744" t="str">
        <f t="shared" si="371"/>
        <v/>
      </c>
      <c r="B3744">
        <f t="shared" si="373"/>
        <v>0</v>
      </c>
      <c r="C3744" t="str">
        <f>IF(ISBLANK('fisch-frisch'!$A62),"",'fisch-frisch'!A62)</f>
        <v/>
      </c>
      <c r="D3744" t="str">
        <f>IF(ISBLANK('fisch-frisch'!$A62),"",'fisch-frisch'!B62)</f>
        <v/>
      </c>
      <c r="E3744" t="str">
        <f>IF(ISBLANK('fisch-frisch'!$A62),"",'fisch-frisch'!C62)</f>
        <v/>
      </c>
      <c r="F3744" t="str">
        <f>IF(ISBLANK('fisch-frisch'!$A62),"",'fisch-frisch'!D62)</f>
        <v/>
      </c>
      <c r="G3744" t="str">
        <f>IF(ISBLANK('fisch-frisch'!$A62),"",'fisch-frisch'!E62)</f>
        <v/>
      </c>
      <c r="H3744" t="str">
        <f>IF(ISBLANK('fisch-frisch'!$A62),"",'fisch-frisch'!F62)</f>
        <v/>
      </c>
      <c r="I3744" t="str">
        <f>IF(ISBLANK('fisch-frisch'!$A62),"",'fisch-frisch'!G62)</f>
        <v/>
      </c>
      <c r="J3744" t="str">
        <f>IF(ISBLANK('fisch-frisch'!$A62),"",'fisch-frisch'!H62)</f>
        <v/>
      </c>
      <c r="K3744" t="str">
        <f>IF(ISBLANK('fisch-frisch'!$A62),"",'fisch-frisch'!I62)</f>
        <v/>
      </c>
      <c r="L3744" t="str">
        <f>IF(ISBLANK('fisch-frisch'!$A62),"",'fisch-frisch'!J62)</f>
        <v/>
      </c>
      <c r="M3744" s="64">
        <f t="shared" si="372"/>
        <v>0</v>
      </c>
    </row>
    <row r="3745" spans="1:13" x14ac:dyDescent="0.25">
      <c r="A3745" t="str">
        <f t="shared" si="371"/>
        <v/>
      </c>
      <c r="B3745">
        <f t="shared" si="373"/>
        <v>0</v>
      </c>
      <c r="C3745" t="str">
        <f>IF(ISBLANK('fisch-frisch'!$A63),"",'fisch-frisch'!A63)</f>
        <v/>
      </c>
      <c r="D3745" t="str">
        <f>IF(ISBLANK('fisch-frisch'!$A63),"",'fisch-frisch'!B63)</f>
        <v/>
      </c>
      <c r="E3745" t="str">
        <f>IF(ISBLANK('fisch-frisch'!$A63),"",'fisch-frisch'!C63)</f>
        <v/>
      </c>
      <c r="F3745" t="str">
        <f>IF(ISBLANK('fisch-frisch'!$A63),"",'fisch-frisch'!D63)</f>
        <v/>
      </c>
      <c r="G3745" t="str">
        <f>IF(ISBLANK('fisch-frisch'!$A63),"",'fisch-frisch'!E63)</f>
        <v/>
      </c>
      <c r="H3745" t="str">
        <f>IF(ISBLANK('fisch-frisch'!$A63),"",'fisch-frisch'!F63)</f>
        <v/>
      </c>
      <c r="I3745" t="str">
        <f>IF(ISBLANK('fisch-frisch'!$A63),"",'fisch-frisch'!G63)</f>
        <v/>
      </c>
      <c r="J3745" t="str">
        <f>IF(ISBLANK('fisch-frisch'!$A63),"",'fisch-frisch'!H63)</f>
        <v/>
      </c>
      <c r="K3745" t="str">
        <f>IF(ISBLANK('fisch-frisch'!$A63),"",'fisch-frisch'!I63)</f>
        <v/>
      </c>
      <c r="L3745" t="str">
        <f>IF(ISBLANK('fisch-frisch'!$A63),"",'fisch-frisch'!J63)</f>
        <v/>
      </c>
      <c r="M3745" s="64">
        <f t="shared" si="372"/>
        <v>0</v>
      </c>
    </row>
    <row r="3746" spans="1:13" x14ac:dyDescent="0.25">
      <c r="A3746" t="str">
        <f t="shared" si="371"/>
        <v/>
      </c>
      <c r="B3746">
        <f t="shared" si="373"/>
        <v>0</v>
      </c>
      <c r="C3746" t="str">
        <f>IF(ISBLANK('fisch-frisch'!$A64),"",'fisch-frisch'!A64)</f>
        <v/>
      </c>
      <c r="D3746" t="str">
        <f>IF(ISBLANK('fisch-frisch'!$A64),"",'fisch-frisch'!B64)</f>
        <v/>
      </c>
      <c r="E3746" t="str">
        <f>IF(ISBLANK('fisch-frisch'!$A64),"",'fisch-frisch'!C64)</f>
        <v/>
      </c>
      <c r="F3746" t="str">
        <f>IF(ISBLANK('fisch-frisch'!$A64),"",'fisch-frisch'!D64)</f>
        <v/>
      </c>
      <c r="G3746" t="str">
        <f>IF(ISBLANK('fisch-frisch'!$A64),"",'fisch-frisch'!E64)</f>
        <v/>
      </c>
      <c r="H3746" t="str">
        <f>IF(ISBLANK('fisch-frisch'!$A64),"",'fisch-frisch'!F64)</f>
        <v/>
      </c>
      <c r="I3746" t="str">
        <f>IF(ISBLANK('fisch-frisch'!$A64),"",'fisch-frisch'!G64)</f>
        <v/>
      </c>
      <c r="J3746" t="str">
        <f>IF(ISBLANK('fisch-frisch'!$A64),"",'fisch-frisch'!H64)</f>
        <v/>
      </c>
      <c r="K3746" t="str">
        <f>IF(ISBLANK('fisch-frisch'!$A64),"",'fisch-frisch'!I64)</f>
        <v/>
      </c>
      <c r="L3746" t="str">
        <f>IF(ISBLANK('fisch-frisch'!$A64),"",'fisch-frisch'!J64)</f>
        <v/>
      </c>
      <c r="M3746" s="64">
        <f t="shared" si="372"/>
        <v>0</v>
      </c>
    </row>
    <row r="3747" spans="1:13" x14ac:dyDescent="0.25">
      <c r="A3747" t="str">
        <f t="shared" si="371"/>
        <v/>
      </c>
      <c r="B3747">
        <f t="shared" si="373"/>
        <v>0</v>
      </c>
      <c r="C3747" t="str">
        <f>IF(ISBLANK('fisch-frisch'!$A65),"",'fisch-frisch'!A65)</f>
        <v/>
      </c>
      <c r="D3747" t="str">
        <f>IF(ISBLANK('fisch-frisch'!$A65),"",'fisch-frisch'!B65)</f>
        <v/>
      </c>
      <c r="E3747" t="str">
        <f>IF(ISBLANK('fisch-frisch'!$A65),"",'fisch-frisch'!C65)</f>
        <v/>
      </c>
      <c r="F3747" t="str">
        <f>IF(ISBLANK('fisch-frisch'!$A65),"",'fisch-frisch'!D65)</f>
        <v/>
      </c>
      <c r="G3747" t="str">
        <f>IF(ISBLANK('fisch-frisch'!$A65),"",'fisch-frisch'!E65)</f>
        <v/>
      </c>
      <c r="H3747" t="str">
        <f>IF(ISBLANK('fisch-frisch'!$A65),"",'fisch-frisch'!F65)</f>
        <v/>
      </c>
      <c r="I3747" t="str">
        <f>IF(ISBLANK('fisch-frisch'!$A65),"",'fisch-frisch'!G65)</f>
        <v/>
      </c>
      <c r="J3747" t="str">
        <f>IF(ISBLANK('fisch-frisch'!$A65),"",'fisch-frisch'!H65)</f>
        <v/>
      </c>
      <c r="K3747" t="str">
        <f>IF(ISBLANK('fisch-frisch'!$A65),"",'fisch-frisch'!I65)</f>
        <v/>
      </c>
      <c r="L3747" t="str">
        <f>IF(ISBLANK('fisch-frisch'!$A65),"",'fisch-frisch'!J65)</f>
        <v/>
      </c>
      <c r="M3747" s="64">
        <f t="shared" si="372"/>
        <v>0</v>
      </c>
    </row>
    <row r="3748" spans="1:13" x14ac:dyDescent="0.25">
      <c r="A3748" t="str">
        <f t="shared" si="371"/>
        <v/>
      </c>
      <c r="B3748">
        <f t="shared" si="373"/>
        <v>0</v>
      </c>
      <c r="C3748" t="str">
        <f>IF(ISBLANK('fisch-frisch'!$A66),"",'fisch-frisch'!A66)</f>
        <v/>
      </c>
      <c r="D3748" t="str">
        <f>IF(ISBLANK('fisch-frisch'!$A66),"",'fisch-frisch'!B66)</f>
        <v/>
      </c>
      <c r="E3748" t="str">
        <f>IF(ISBLANK('fisch-frisch'!$A66),"",'fisch-frisch'!C66)</f>
        <v/>
      </c>
      <c r="F3748" t="str">
        <f>IF(ISBLANK('fisch-frisch'!$A66),"",'fisch-frisch'!D66)</f>
        <v/>
      </c>
      <c r="G3748" t="str">
        <f>IF(ISBLANK('fisch-frisch'!$A66),"",'fisch-frisch'!E66)</f>
        <v/>
      </c>
      <c r="H3748" t="str">
        <f>IF(ISBLANK('fisch-frisch'!$A66),"",'fisch-frisch'!F66)</f>
        <v/>
      </c>
      <c r="I3748" t="str">
        <f>IF(ISBLANK('fisch-frisch'!$A66),"",'fisch-frisch'!G66)</f>
        <v/>
      </c>
      <c r="J3748" t="str">
        <f>IF(ISBLANK('fisch-frisch'!$A66),"",'fisch-frisch'!H66)</f>
        <v/>
      </c>
      <c r="K3748" t="str">
        <f>IF(ISBLANK('fisch-frisch'!$A66),"",'fisch-frisch'!I66)</f>
        <v/>
      </c>
      <c r="L3748" t="str">
        <f>IF(ISBLANK('fisch-frisch'!$A66),"",'fisch-frisch'!J66)</f>
        <v/>
      </c>
      <c r="M3748" s="64">
        <f t="shared" si="372"/>
        <v>0</v>
      </c>
    </row>
    <row r="3749" spans="1:13" x14ac:dyDescent="0.25">
      <c r="A3749" t="str">
        <f t="shared" si="371"/>
        <v/>
      </c>
      <c r="B3749">
        <f t="shared" si="373"/>
        <v>0</v>
      </c>
      <c r="C3749" t="str">
        <f>IF(ISBLANK('fisch-frisch'!$A67),"",'fisch-frisch'!A67)</f>
        <v/>
      </c>
      <c r="D3749" t="str">
        <f>IF(ISBLANK('fisch-frisch'!$A67),"",'fisch-frisch'!B67)</f>
        <v/>
      </c>
      <c r="E3749" t="str">
        <f>IF(ISBLANK('fisch-frisch'!$A67),"",'fisch-frisch'!C67)</f>
        <v/>
      </c>
      <c r="F3749" t="str">
        <f>IF(ISBLANK('fisch-frisch'!$A67),"",'fisch-frisch'!D67)</f>
        <v/>
      </c>
      <c r="G3749" t="str">
        <f>IF(ISBLANK('fisch-frisch'!$A67),"",'fisch-frisch'!E67)</f>
        <v/>
      </c>
      <c r="H3749" t="str">
        <f>IF(ISBLANK('fisch-frisch'!$A67),"",'fisch-frisch'!F67)</f>
        <v/>
      </c>
      <c r="I3749" t="str">
        <f>IF(ISBLANK('fisch-frisch'!$A67),"",'fisch-frisch'!G67)</f>
        <v/>
      </c>
      <c r="J3749" t="str">
        <f>IF(ISBLANK('fisch-frisch'!$A67),"",'fisch-frisch'!H67)</f>
        <v/>
      </c>
      <c r="K3749" t="str">
        <f>IF(ISBLANK('fisch-frisch'!$A67),"",'fisch-frisch'!I67)</f>
        <v/>
      </c>
      <c r="L3749" t="str">
        <f>IF(ISBLANK('fisch-frisch'!$A67),"",'fisch-frisch'!J67)</f>
        <v/>
      </c>
      <c r="M3749" s="64">
        <f t="shared" si="372"/>
        <v>0</v>
      </c>
    </row>
    <row r="3750" spans="1:13" x14ac:dyDescent="0.25">
      <c r="A3750" t="str">
        <f t="shared" si="371"/>
        <v/>
      </c>
      <c r="B3750">
        <f t="shared" si="373"/>
        <v>0</v>
      </c>
      <c r="C3750" t="str">
        <f>IF(ISBLANK('fisch-frisch'!$A68),"",'fisch-frisch'!A68)</f>
        <v/>
      </c>
      <c r="D3750" t="str">
        <f>IF(ISBLANK('fisch-frisch'!$A68),"",'fisch-frisch'!B68)</f>
        <v/>
      </c>
      <c r="E3750" t="str">
        <f>IF(ISBLANK('fisch-frisch'!$A68),"",'fisch-frisch'!C68)</f>
        <v/>
      </c>
      <c r="F3750" t="str">
        <f>IF(ISBLANK('fisch-frisch'!$A68),"",'fisch-frisch'!D68)</f>
        <v/>
      </c>
      <c r="G3750" t="str">
        <f>IF(ISBLANK('fisch-frisch'!$A68),"",'fisch-frisch'!E68)</f>
        <v/>
      </c>
      <c r="H3750" t="str">
        <f>IF(ISBLANK('fisch-frisch'!$A68),"",'fisch-frisch'!F68)</f>
        <v/>
      </c>
      <c r="I3750" t="str">
        <f>IF(ISBLANK('fisch-frisch'!$A68),"",'fisch-frisch'!G68)</f>
        <v/>
      </c>
      <c r="J3750" t="str">
        <f>IF(ISBLANK('fisch-frisch'!$A68),"",'fisch-frisch'!H68)</f>
        <v/>
      </c>
      <c r="K3750" t="str">
        <f>IF(ISBLANK('fisch-frisch'!$A68),"",'fisch-frisch'!I68)</f>
        <v/>
      </c>
      <c r="L3750" t="str">
        <f>IF(ISBLANK('fisch-frisch'!$A68),"",'fisch-frisch'!J68)</f>
        <v/>
      </c>
      <c r="M3750" s="64">
        <f t="shared" si="372"/>
        <v>0</v>
      </c>
    </row>
    <row r="3751" spans="1:13" x14ac:dyDescent="0.25">
      <c r="A3751" t="str">
        <f t="shared" si="371"/>
        <v/>
      </c>
      <c r="B3751">
        <f t="shared" si="373"/>
        <v>0</v>
      </c>
      <c r="C3751" t="str">
        <f>IF(ISBLANK('fisch-frisch'!$A69),"",'fisch-frisch'!A69)</f>
        <v/>
      </c>
      <c r="D3751" t="str">
        <f>IF(ISBLANK('fisch-frisch'!$A69),"",'fisch-frisch'!B69)</f>
        <v/>
      </c>
      <c r="E3751" t="str">
        <f>IF(ISBLANK('fisch-frisch'!$A69),"",'fisch-frisch'!C69)</f>
        <v/>
      </c>
      <c r="F3751" t="str">
        <f>IF(ISBLANK('fisch-frisch'!$A69),"",'fisch-frisch'!D69)</f>
        <v/>
      </c>
      <c r="G3751" t="str">
        <f>IF(ISBLANK('fisch-frisch'!$A69),"",'fisch-frisch'!E69)</f>
        <v/>
      </c>
      <c r="H3751" t="str">
        <f>IF(ISBLANK('fisch-frisch'!$A69),"",'fisch-frisch'!F69)</f>
        <v/>
      </c>
      <c r="I3751" t="str">
        <f>IF(ISBLANK('fisch-frisch'!$A69),"",'fisch-frisch'!G69)</f>
        <v/>
      </c>
      <c r="J3751" t="str">
        <f>IF(ISBLANK('fisch-frisch'!$A69),"",'fisch-frisch'!H69)</f>
        <v/>
      </c>
      <c r="K3751" t="str">
        <f>IF(ISBLANK('fisch-frisch'!$A69),"",'fisch-frisch'!I69)</f>
        <v/>
      </c>
      <c r="L3751" t="str">
        <f>IF(ISBLANK('fisch-frisch'!$A69),"",'fisch-frisch'!J69)</f>
        <v/>
      </c>
      <c r="M3751" s="64">
        <f t="shared" si="372"/>
        <v>0</v>
      </c>
    </row>
    <row r="3752" spans="1:13" x14ac:dyDescent="0.25">
      <c r="A3752" t="str">
        <f t="shared" si="371"/>
        <v/>
      </c>
      <c r="B3752">
        <f t="shared" si="373"/>
        <v>0</v>
      </c>
      <c r="C3752" t="str">
        <f>IF(ISBLANK('fisch-frisch'!$A70),"",'fisch-frisch'!A70)</f>
        <v/>
      </c>
      <c r="D3752" t="str">
        <f>IF(ISBLANK('fisch-frisch'!$A70),"",'fisch-frisch'!B70)</f>
        <v/>
      </c>
      <c r="E3752" t="str">
        <f>IF(ISBLANK('fisch-frisch'!$A70),"",'fisch-frisch'!C70)</f>
        <v/>
      </c>
      <c r="F3752" t="str">
        <f>IF(ISBLANK('fisch-frisch'!$A70),"",'fisch-frisch'!D70)</f>
        <v/>
      </c>
      <c r="G3752" t="str">
        <f>IF(ISBLANK('fisch-frisch'!$A70),"",'fisch-frisch'!E70)</f>
        <v/>
      </c>
      <c r="H3752" t="str">
        <f>IF(ISBLANK('fisch-frisch'!$A70),"",'fisch-frisch'!F70)</f>
        <v/>
      </c>
      <c r="I3752" t="str">
        <f>IF(ISBLANK('fisch-frisch'!$A70),"",'fisch-frisch'!G70)</f>
        <v/>
      </c>
      <c r="J3752" t="str">
        <f>IF(ISBLANK('fisch-frisch'!$A70),"",'fisch-frisch'!H70)</f>
        <v/>
      </c>
      <c r="K3752" t="str">
        <f>IF(ISBLANK('fisch-frisch'!$A70),"",'fisch-frisch'!I70)</f>
        <v/>
      </c>
      <c r="L3752" t="str">
        <f>IF(ISBLANK('fisch-frisch'!$A70),"",'fisch-frisch'!J70)</f>
        <v/>
      </c>
      <c r="M3752" s="64">
        <f t="shared" si="372"/>
        <v>0</v>
      </c>
    </row>
    <row r="3753" spans="1:13" x14ac:dyDescent="0.25">
      <c r="A3753" t="str">
        <f t="shared" si="371"/>
        <v/>
      </c>
      <c r="B3753">
        <f t="shared" si="373"/>
        <v>0</v>
      </c>
      <c r="C3753" t="str">
        <f>IF(ISBLANK('fisch-frisch'!$A71),"",'fisch-frisch'!A71)</f>
        <v/>
      </c>
      <c r="D3753" t="str">
        <f>IF(ISBLANK('fisch-frisch'!$A71),"",'fisch-frisch'!B71)</f>
        <v/>
      </c>
      <c r="E3753" t="str">
        <f>IF(ISBLANK('fisch-frisch'!$A71),"",'fisch-frisch'!C71)</f>
        <v/>
      </c>
      <c r="F3753" t="str">
        <f>IF(ISBLANK('fisch-frisch'!$A71),"",'fisch-frisch'!D71)</f>
        <v/>
      </c>
      <c r="G3753" t="str">
        <f>IF(ISBLANK('fisch-frisch'!$A71),"",'fisch-frisch'!E71)</f>
        <v/>
      </c>
      <c r="H3753" t="str">
        <f>IF(ISBLANK('fisch-frisch'!$A71),"",'fisch-frisch'!F71)</f>
        <v/>
      </c>
      <c r="I3753" t="str">
        <f>IF(ISBLANK('fisch-frisch'!$A71),"",'fisch-frisch'!G71)</f>
        <v/>
      </c>
      <c r="J3753" t="str">
        <f>IF(ISBLANK('fisch-frisch'!$A71),"",'fisch-frisch'!H71)</f>
        <v/>
      </c>
      <c r="K3753" t="str">
        <f>IF(ISBLANK('fisch-frisch'!$A71),"",'fisch-frisch'!I71)</f>
        <v/>
      </c>
      <c r="L3753" t="str">
        <f>IF(ISBLANK('fisch-frisch'!$A71),"",'fisch-frisch'!J71)</f>
        <v/>
      </c>
      <c r="M3753" s="64">
        <f t="shared" si="372"/>
        <v>0</v>
      </c>
    </row>
    <row r="3754" spans="1:13" x14ac:dyDescent="0.25">
      <c r="A3754" t="str">
        <f t="shared" si="371"/>
        <v/>
      </c>
      <c r="B3754">
        <f t="shared" si="373"/>
        <v>0</v>
      </c>
      <c r="C3754" t="str">
        <f>IF(ISBLANK('fisch-frisch'!$A72),"",'fisch-frisch'!A72)</f>
        <v/>
      </c>
      <c r="D3754" t="str">
        <f>IF(ISBLANK('fisch-frisch'!$A72),"",'fisch-frisch'!B72)</f>
        <v/>
      </c>
      <c r="E3754" t="str">
        <f>IF(ISBLANK('fisch-frisch'!$A72),"",'fisch-frisch'!C72)</f>
        <v/>
      </c>
      <c r="F3754" t="str">
        <f>IF(ISBLANK('fisch-frisch'!$A72),"",'fisch-frisch'!D72)</f>
        <v/>
      </c>
      <c r="G3754" t="str">
        <f>IF(ISBLANK('fisch-frisch'!$A72),"",'fisch-frisch'!E72)</f>
        <v/>
      </c>
      <c r="H3754" t="str">
        <f>IF(ISBLANK('fisch-frisch'!$A72),"",'fisch-frisch'!F72)</f>
        <v/>
      </c>
      <c r="I3754" t="str">
        <f>IF(ISBLANK('fisch-frisch'!$A72),"",'fisch-frisch'!G72)</f>
        <v/>
      </c>
      <c r="J3754" t="str">
        <f>IF(ISBLANK('fisch-frisch'!$A72),"",'fisch-frisch'!H72)</f>
        <v/>
      </c>
      <c r="K3754" t="str">
        <f>IF(ISBLANK('fisch-frisch'!$A72),"",'fisch-frisch'!I72)</f>
        <v/>
      </c>
      <c r="L3754" t="str">
        <f>IF(ISBLANK('fisch-frisch'!$A72),"",'fisch-frisch'!J72)</f>
        <v/>
      </c>
      <c r="M3754" s="64">
        <f t="shared" si="372"/>
        <v>0</v>
      </c>
    </row>
    <row r="3755" spans="1:13" x14ac:dyDescent="0.25">
      <c r="A3755" t="str">
        <f t="shared" si="371"/>
        <v/>
      </c>
      <c r="B3755">
        <f t="shared" si="373"/>
        <v>0</v>
      </c>
      <c r="C3755" t="str">
        <f>IF(ISBLANK('fisch-frisch'!$A73),"",'fisch-frisch'!A73)</f>
        <v/>
      </c>
      <c r="D3755" t="str">
        <f>IF(ISBLANK('fisch-frisch'!$A73),"",'fisch-frisch'!B73)</f>
        <v/>
      </c>
      <c r="E3755" t="str">
        <f>IF(ISBLANK('fisch-frisch'!$A73),"",'fisch-frisch'!C73)</f>
        <v/>
      </c>
      <c r="F3755" t="str">
        <f>IF(ISBLANK('fisch-frisch'!$A73),"",'fisch-frisch'!D73)</f>
        <v/>
      </c>
      <c r="G3755" t="str">
        <f>IF(ISBLANK('fisch-frisch'!$A73),"",'fisch-frisch'!E73)</f>
        <v/>
      </c>
      <c r="H3755" t="str">
        <f>IF(ISBLANK('fisch-frisch'!$A73),"",'fisch-frisch'!F73)</f>
        <v/>
      </c>
      <c r="I3755" t="str">
        <f>IF(ISBLANK('fisch-frisch'!$A73),"",'fisch-frisch'!G73)</f>
        <v/>
      </c>
      <c r="J3755" t="str">
        <f>IF(ISBLANK('fisch-frisch'!$A73),"",'fisch-frisch'!H73)</f>
        <v/>
      </c>
      <c r="K3755" t="str">
        <f>IF(ISBLANK('fisch-frisch'!$A73),"",'fisch-frisch'!I73)</f>
        <v/>
      </c>
      <c r="L3755" t="str">
        <f>IF(ISBLANK('fisch-frisch'!$A73),"",'fisch-frisch'!J73)</f>
        <v/>
      </c>
      <c r="M3755" s="64">
        <f t="shared" si="372"/>
        <v>0</v>
      </c>
    </row>
    <row r="3756" spans="1:13" x14ac:dyDescent="0.25">
      <c r="A3756" t="str">
        <f t="shared" si="371"/>
        <v/>
      </c>
      <c r="B3756">
        <f t="shared" si="373"/>
        <v>0</v>
      </c>
      <c r="C3756" t="str">
        <f>IF(ISBLANK('fisch-frisch'!$A74),"",'fisch-frisch'!A74)</f>
        <v/>
      </c>
      <c r="D3756" t="str">
        <f>IF(ISBLANK('fisch-frisch'!$A74),"",'fisch-frisch'!B74)</f>
        <v/>
      </c>
      <c r="E3756" t="str">
        <f>IF(ISBLANK('fisch-frisch'!$A74),"",'fisch-frisch'!C74)</f>
        <v/>
      </c>
      <c r="F3756" t="str">
        <f>IF(ISBLANK('fisch-frisch'!$A74),"",'fisch-frisch'!D74)</f>
        <v/>
      </c>
      <c r="G3756" t="str">
        <f>IF(ISBLANK('fisch-frisch'!$A74),"",'fisch-frisch'!E74)</f>
        <v/>
      </c>
      <c r="H3756" t="str">
        <f>IF(ISBLANK('fisch-frisch'!$A74),"",'fisch-frisch'!F74)</f>
        <v/>
      </c>
      <c r="I3756" t="str">
        <f>IF(ISBLANK('fisch-frisch'!$A74),"",'fisch-frisch'!G74)</f>
        <v/>
      </c>
      <c r="J3756" t="str">
        <f>IF(ISBLANK('fisch-frisch'!$A74),"",'fisch-frisch'!H74)</f>
        <v/>
      </c>
      <c r="K3756" t="str">
        <f>IF(ISBLANK('fisch-frisch'!$A74),"",'fisch-frisch'!I74)</f>
        <v/>
      </c>
      <c r="L3756" t="str">
        <f>IF(ISBLANK('fisch-frisch'!$A74),"",'fisch-frisch'!J74)</f>
        <v/>
      </c>
      <c r="M3756" s="64">
        <f t="shared" si="372"/>
        <v>0</v>
      </c>
    </row>
    <row r="3757" spans="1:13" x14ac:dyDescent="0.25">
      <c r="A3757" t="str">
        <f t="shared" si="371"/>
        <v/>
      </c>
      <c r="B3757">
        <f t="shared" si="373"/>
        <v>0</v>
      </c>
      <c r="C3757" t="str">
        <f>IF(ISBLANK('fisch-frisch'!$A75),"",'fisch-frisch'!A75)</f>
        <v/>
      </c>
      <c r="D3757" t="str">
        <f>IF(ISBLANK('fisch-frisch'!$A75),"",'fisch-frisch'!B75)</f>
        <v/>
      </c>
      <c r="E3757" t="str">
        <f>IF(ISBLANK('fisch-frisch'!$A75),"",'fisch-frisch'!C75)</f>
        <v/>
      </c>
      <c r="F3757" t="str">
        <f>IF(ISBLANK('fisch-frisch'!$A75),"",'fisch-frisch'!D75)</f>
        <v/>
      </c>
      <c r="G3757" t="str">
        <f>IF(ISBLANK('fisch-frisch'!$A75),"",'fisch-frisch'!E75)</f>
        <v/>
      </c>
      <c r="H3757" t="str">
        <f>IF(ISBLANK('fisch-frisch'!$A75),"",'fisch-frisch'!F75)</f>
        <v/>
      </c>
      <c r="I3757" t="str">
        <f>IF(ISBLANK('fisch-frisch'!$A75),"",'fisch-frisch'!G75)</f>
        <v/>
      </c>
      <c r="J3757" t="str">
        <f>IF(ISBLANK('fisch-frisch'!$A75),"",'fisch-frisch'!H75)</f>
        <v/>
      </c>
      <c r="K3757" t="str">
        <f>IF(ISBLANK('fisch-frisch'!$A75),"",'fisch-frisch'!I75)</f>
        <v/>
      </c>
      <c r="L3757" t="str">
        <f>IF(ISBLANK('fisch-frisch'!$A75),"",'fisch-frisch'!J75)</f>
        <v/>
      </c>
      <c r="M3757" s="64">
        <f t="shared" si="372"/>
        <v>0</v>
      </c>
    </row>
    <row r="3758" spans="1:13" x14ac:dyDescent="0.25">
      <c r="A3758" t="str">
        <f t="shared" si="371"/>
        <v/>
      </c>
      <c r="B3758">
        <f t="shared" si="373"/>
        <v>0</v>
      </c>
      <c r="C3758" t="str">
        <f>IF(ISBLANK('fisch-frisch'!$A76),"",'fisch-frisch'!A76)</f>
        <v/>
      </c>
      <c r="D3758" t="str">
        <f>IF(ISBLANK('fisch-frisch'!$A76),"",'fisch-frisch'!B76)</f>
        <v/>
      </c>
      <c r="E3758" t="str">
        <f>IF(ISBLANK('fisch-frisch'!$A76),"",'fisch-frisch'!C76)</f>
        <v/>
      </c>
      <c r="F3758" t="str">
        <f>IF(ISBLANK('fisch-frisch'!$A76),"",'fisch-frisch'!D76)</f>
        <v/>
      </c>
      <c r="G3758" t="str">
        <f>IF(ISBLANK('fisch-frisch'!$A76),"",'fisch-frisch'!E76)</f>
        <v/>
      </c>
      <c r="H3758" t="str">
        <f>IF(ISBLANK('fisch-frisch'!$A76),"",'fisch-frisch'!F76)</f>
        <v/>
      </c>
      <c r="I3758" t="str">
        <f>IF(ISBLANK('fisch-frisch'!$A76),"",'fisch-frisch'!G76)</f>
        <v/>
      </c>
      <c r="J3758" t="str">
        <f>IF(ISBLANK('fisch-frisch'!$A76),"",'fisch-frisch'!H76)</f>
        <v/>
      </c>
      <c r="K3758" t="str">
        <f>IF(ISBLANK('fisch-frisch'!$A76),"",'fisch-frisch'!I76)</f>
        <v/>
      </c>
      <c r="L3758" t="str">
        <f>IF(ISBLANK('fisch-frisch'!$A76),"",'fisch-frisch'!J76)</f>
        <v/>
      </c>
      <c r="M3758" s="64">
        <f t="shared" si="372"/>
        <v>0</v>
      </c>
    </row>
    <row r="3759" spans="1:13" x14ac:dyDescent="0.25">
      <c r="A3759" s="41" t="str">
        <f t="shared" si="371"/>
        <v/>
      </c>
      <c r="B3759" s="41">
        <f t="shared" si="373"/>
        <v>0</v>
      </c>
      <c r="C3759" s="41" t="str">
        <f>IF(ISBLANK('fisch-frisch'!$A77),"",'fisch-frisch'!A77)</f>
        <v/>
      </c>
      <c r="D3759" s="41" t="str">
        <f>IF(ISBLANK('fisch-frisch'!$A77),"",'fisch-frisch'!B77)</f>
        <v/>
      </c>
      <c r="E3759" s="41" t="str">
        <f>IF(ISBLANK('fisch-frisch'!$A77),"",'fisch-frisch'!C77)</f>
        <v/>
      </c>
      <c r="F3759" s="41" t="str">
        <f>IF(ISBLANK('fisch-frisch'!$A77),"",'fisch-frisch'!D77)</f>
        <v/>
      </c>
      <c r="G3759" s="41" t="str">
        <f>IF(ISBLANK('fisch-frisch'!$A77),"",'fisch-frisch'!E77)</f>
        <v/>
      </c>
      <c r="H3759" s="41" t="str">
        <f>IF(ISBLANK('fisch-frisch'!$A77),"",'fisch-frisch'!F77)</f>
        <v/>
      </c>
      <c r="I3759" s="41" t="str">
        <f>IF(ISBLANK('fisch-frisch'!$A77),"",'fisch-frisch'!G77)</f>
        <v/>
      </c>
      <c r="J3759" s="41" t="str">
        <f>IF(ISBLANK('fisch-frisch'!$A77),"",'fisch-frisch'!H77)</f>
        <v/>
      </c>
      <c r="K3759" s="41" t="str">
        <f>IF(ISBLANK('fisch-frisch'!$A77),"",'fisch-frisch'!I77)</f>
        <v/>
      </c>
      <c r="L3759" s="41" t="str">
        <f>IF(ISBLANK('fisch-frisch'!$A77),"",'fisch-frisch'!J77)</f>
        <v/>
      </c>
      <c r="M3759" s="64">
        <f t="shared" si="372"/>
        <v>0</v>
      </c>
    </row>
    <row r="3760" spans="1:13" x14ac:dyDescent="0.25">
      <c r="A3760" t="str">
        <f t="shared" si="371"/>
        <v/>
      </c>
      <c r="B3760">
        <f t="shared" si="373"/>
        <v>0</v>
      </c>
      <c r="C3760" t="str">
        <f>IF(ISBLANK('fisch-zubereitet'!$A57),"",'fisch-zubereitet'!A57)</f>
        <v/>
      </c>
      <c r="D3760" t="str">
        <f>IF(ISBLANK('fisch-zubereitet'!$A57),"",'fisch-zubereitet'!B57)</f>
        <v/>
      </c>
      <c r="E3760" t="str">
        <f>IF(ISBLANK('fisch-zubereitet'!$A57),"",'fisch-zubereitet'!C57)</f>
        <v/>
      </c>
      <c r="F3760" t="str">
        <f>IF(ISBLANK('fisch-zubereitet'!$A57),"",'fisch-zubereitet'!D57)</f>
        <v/>
      </c>
      <c r="G3760" t="str">
        <f>IF(ISBLANK('fisch-zubereitet'!$A57),"",'fisch-zubereitet'!E57)</f>
        <v/>
      </c>
      <c r="H3760" t="str">
        <f>IF(ISBLANK('fisch-zubereitet'!$A57),"",'fisch-zubereitet'!F57)</f>
        <v/>
      </c>
      <c r="I3760" t="str">
        <f>IF(ISBLANK('fisch-zubereitet'!$A57),"",'fisch-zubereitet'!G57)</f>
        <v/>
      </c>
      <c r="J3760" t="str">
        <f>IF(ISBLANK('fisch-zubereitet'!$A57),"",'fisch-zubereitet'!H57)</f>
        <v/>
      </c>
      <c r="K3760" t="str">
        <f>IF(ISBLANK('fisch-zubereitet'!$A57),"",'fisch-zubereitet'!I57)</f>
        <v/>
      </c>
      <c r="L3760" t="str">
        <f>IF(ISBLANK('fisch-zubereitet'!$A57),"",'fisch-zubereitet'!J57)</f>
        <v/>
      </c>
      <c r="M3760" s="64">
        <f t="shared" si="372"/>
        <v>0</v>
      </c>
    </row>
    <row r="3761" spans="1:13" x14ac:dyDescent="0.25">
      <c r="A3761" t="str">
        <f t="shared" si="371"/>
        <v/>
      </c>
      <c r="B3761">
        <f t="shared" si="373"/>
        <v>0</v>
      </c>
      <c r="C3761" t="str">
        <f>IF(ISBLANK('fisch-zubereitet'!$A58),"",'fisch-zubereitet'!A58)</f>
        <v/>
      </c>
      <c r="D3761" t="str">
        <f>IF(ISBLANK('fisch-zubereitet'!$A58),"",'fisch-zubereitet'!B58)</f>
        <v/>
      </c>
      <c r="E3761" t="str">
        <f>IF(ISBLANK('fisch-zubereitet'!$A58),"",'fisch-zubereitet'!C58)</f>
        <v/>
      </c>
      <c r="F3761" t="str">
        <f>IF(ISBLANK('fisch-zubereitet'!$A58),"",'fisch-zubereitet'!D58)</f>
        <v/>
      </c>
      <c r="G3761" t="str">
        <f>IF(ISBLANK('fisch-zubereitet'!$A58),"",'fisch-zubereitet'!E58)</f>
        <v/>
      </c>
      <c r="H3761" t="str">
        <f>IF(ISBLANK('fisch-zubereitet'!$A58),"",'fisch-zubereitet'!F58)</f>
        <v/>
      </c>
      <c r="I3761" t="str">
        <f>IF(ISBLANK('fisch-zubereitet'!$A58),"",'fisch-zubereitet'!G58)</f>
        <v/>
      </c>
      <c r="J3761" t="str">
        <f>IF(ISBLANK('fisch-zubereitet'!$A58),"",'fisch-zubereitet'!H58)</f>
        <v/>
      </c>
      <c r="K3761" t="str">
        <f>IF(ISBLANK('fisch-zubereitet'!$A58),"",'fisch-zubereitet'!I58)</f>
        <v/>
      </c>
      <c r="L3761" t="str">
        <f>IF(ISBLANK('fisch-zubereitet'!$A58),"",'fisch-zubereitet'!J58)</f>
        <v/>
      </c>
      <c r="M3761" s="64">
        <f t="shared" si="372"/>
        <v>0</v>
      </c>
    </row>
    <row r="3762" spans="1:13" x14ac:dyDescent="0.25">
      <c r="A3762" t="str">
        <f t="shared" si="371"/>
        <v/>
      </c>
      <c r="B3762">
        <f t="shared" si="373"/>
        <v>0</v>
      </c>
      <c r="C3762" t="str">
        <f>IF(ISBLANK('fisch-zubereitet'!$A59),"",'fisch-zubereitet'!A59)</f>
        <v/>
      </c>
      <c r="D3762" t="str">
        <f>IF(ISBLANK('fisch-zubereitet'!$A59),"",'fisch-zubereitet'!B59)</f>
        <v/>
      </c>
      <c r="E3762" t="str">
        <f>IF(ISBLANK('fisch-zubereitet'!$A59),"",'fisch-zubereitet'!C59)</f>
        <v/>
      </c>
      <c r="F3762" t="str">
        <f>IF(ISBLANK('fisch-zubereitet'!$A59),"",'fisch-zubereitet'!D59)</f>
        <v/>
      </c>
      <c r="G3762" t="str">
        <f>IF(ISBLANK('fisch-zubereitet'!$A59),"",'fisch-zubereitet'!E59)</f>
        <v/>
      </c>
      <c r="H3762" t="str">
        <f>IF(ISBLANK('fisch-zubereitet'!$A59),"",'fisch-zubereitet'!F59)</f>
        <v/>
      </c>
      <c r="I3762" t="str">
        <f>IF(ISBLANK('fisch-zubereitet'!$A59),"",'fisch-zubereitet'!G59)</f>
        <v/>
      </c>
      <c r="J3762" t="str">
        <f>IF(ISBLANK('fisch-zubereitet'!$A59),"",'fisch-zubereitet'!H59)</f>
        <v/>
      </c>
      <c r="K3762" t="str">
        <f>IF(ISBLANK('fisch-zubereitet'!$A59),"",'fisch-zubereitet'!I59)</f>
        <v/>
      </c>
      <c r="L3762" t="str">
        <f>IF(ISBLANK('fisch-zubereitet'!$A59),"",'fisch-zubereitet'!J59)</f>
        <v/>
      </c>
      <c r="M3762" s="64">
        <f t="shared" si="372"/>
        <v>0</v>
      </c>
    </row>
    <row r="3763" spans="1:13" x14ac:dyDescent="0.25">
      <c r="A3763" t="str">
        <f t="shared" si="371"/>
        <v/>
      </c>
      <c r="B3763">
        <f t="shared" si="373"/>
        <v>0</v>
      </c>
      <c r="C3763" t="str">
        <f>IF(ISBLANK('fisch-zubereitet'!$A60),"",'fisch-zubereitet'!A60)</f>
        <v/>
      </c>
      <c r="D3763" t="str">
        <f>IF(ISBLANK('fisch-zubereitet'!$A60),"",'fisch-zubereitet'!B60)</f>
        <v/>
      </c>
      <c r="E3763" t="str">
        <f>IF(ISBLANK('fisch-zubereitet'!$A60),"",'fisch-zubereitet'!C60)</f>
        <v/>
      </c>
      <c r="F3763" t="str">
        <f>IF(ISBLANK('fisch-zubereitet'!$A60),"",'fisch-zubereitet'!D60)</f>
        <v/>
      </c>
      <c r="G3763" t="str">
        <f>IF(ISBLANK('fisch-zubereitet'!$A60),"",'fisch-zubereitet'!E60)</f>
        <v/>
      </c>
      <c r="H3763" t="str">
        <f>IF(ISBLANK('fisch-zubereitet'!$A60),"",'fisch-zubereitet'!F60)</f>
        <v/>
      </c>
      <c r="I3763" t="str">
        <f>IF(ISBLANK('fisch-zubereitet'!$A60),"",'fisch-zubereitet'!G60)</f>
        <v/>
      </c>
      <c r="J3763" t="str">
        <f>IF(ISBLANK('fisch-zubereitet'!$A60),"",'fisch-zubereitet'!H60)</f>
        <v/>
      </c>
      <c r="K3763" t="str">
        <f>IF(ISBLANK('fisch-zubereitet'!$A60),"",'fisch-zubereitet'!I60)</f>
        <v/>
      </c>
      <c r="L3763" t="str">
        <f>IF(ISBLANK('fisch-zubereitet'!$A60),"",'fisch-zubereitet'!J60)</f>
        <v/>
      </c>
      <c r="M3763" s="64">
        <f t="shared" si="372"/>
        <v>0</v>
      </c>
    </row>
    <row r="3764" spans="1:13" x14ac:dyDescent="0.25">
      <c r="A3764" t="str">
        <f t="shared" si="371"/>
        <v/>
      </c>
      <c r="B3764">
        <f t="shared" si="373"/>
        <v>0</v>
      </c>
      <c r="C3764" t="str">
        <f>IF(ISBLANK('fisch-zubereitet'!$A61),"",'fisch-zubereitet'!A61)</f>
        <v/>
      </c>
      <c r="D3764" t="str">
        <f>IF(ISBLANK('fisch-zubereitet'!$A61),"",'fisch-zubereitet'!B61)</f>
        <v/>
      </c>
      <c r="E3764" t="str">
        <f>IF(ISBLANK('fisch-zubereitet'!$A61),"",'fisch-zubereitet'!C61)</f>
        <v/>
      </c>
      <c r="F3764" t="str">
        <f>IF(ISBLANK('fisch-zubereitet'!$A61),"",'fisch-zubereitet'!D61)</f>
        <v/>
      </c>
      <c r="G3764" t="str">
        <f>IF(ISBLANK('fisch-zubereitet'!$A61),"",'fisch-zubereitet'!E61)</f>
        <v/>
      </c>
      <c r="H3764" t="str">
        <f>IF(ISBLANK('fisch-zubereitet'!$A61),"",'fisch-zubereitet'!F61)</f>
        <v/>
      </c>
      <c r="I3764" t="str">
        <f>IF(ISBLANK('fisch-zubereitet'!$A61),"",'fisch-zubereitet'!G61)</f>
        <v/>
      </c>
      <c r="J3764" t="str">
        <f>IF(ISBLANK('fisch-zubereitet'!$A61),"",'fisch-zubereitet'!H61)</f>
        <v/>
      </c>
      <c r="K3764" t="str">
        <f>IF(ISBLANK('fisch-zubereitet'!$A61),"",'fisch-zubereitet'!I61)</f>
        <v/>
      </c>
      <c r="L3764" t="str">
        <f>IF(ISBLANK('fisch-zubereitet'!$A61),"",'fisch-zubereitet'!J61)</f>
        <v/>
      </c>
      <c r="M3764" s="64">
        <f t="shared" si="372"/>
        <v>0</v>
      </c>
    </row>
    <row r="3765" spans="1:13" x14ac:dyDescent="0.25">
      <c r="A3765" t="str">
        <f t="shared" si="371"/>
        <v/>
      </c>
      <c r="B3765">
        <f t="shared" si="373"/>
        <v>0</v>
      </c>
      <c r="C3765" t="str">
        <f>IF(ISBLANK('fisch-zubereitet'!$A62),"",'fisch-zubereitet'!A62)</f>
        <v/>
      </c>
      <c r="D3765" t="str">
        <f>IF(ISBLANK('fisch-zubereitet'!$A62),"",'fisch-zubereitet'!B62)</f>
        <v/>
      </c>
      <c r="E3765" t="str">
        <f>IF(ISBLANK('fisch-zubereitet'!$A62),"",'fisch-zubereitet'!C62)</f>
        <v/>
      </c>
      <c r="F3765" t="str">
        <f>IF(ISBLANK('fisch-zubereitet'!$A62),"",'fisch-zubereitet'!D62)</f>
        <v/>
      </c>
      <c r="G3765" t="str">
        <f>IF(ISBLANK('fisch-zubereitet'!$A62),"",'fisch-zubereitet'!E62)</f>
        <v/>
      </c>
      <c r="H3765" t="str">
        <f>IF(ISBLANK('fisch-zubereitet'!$A62),"",'fisch-zubereitet'!F62)</f>
        <v/>
      </c>
      <c r="I3765" t="str">
        <f>IF(ISBLANK('fisch-zubereitet'!$A62),"",'fisch-zubereitet'!G62)</f>
        <v/>
      </c>
      <c r="J3765" t="str">
        <f>IF(ISBLANK('fisch-zubereitet'!$A62),"",'fisch-zubereitet'!H62)</f>
        <v/>
      </c>
      <c r="K3765" t="str">
        <f>IF(ISBLANK('fisch-zubereitet'!$A62),"",'fisch-zubereitet'!I62)</f>
        <v/>
      </c>
      <c r="L3765" t="str">
        <f>IF(ISBLANK('fisch-zubereitet'!$A62),"",'fisch-zubereitet'!J62)</f>
        <v/>
      </c>
      <c r="M3765" s="64">
        <f t="shared" si="372"/>
        <v>0</v>
      </c>
    </row>
    <row r="3766" spans="1:13" x14ac:dyDescent="0.25">
      <c r="A3766" t="str">
        <f t="shared" si="371"/>
        <v/>
      </c>
      <c r="B3766">
        <f t="shared" si="373"/>
        <v>0</v>
      </c>
      <c r="C3766" t="str">
        <f>IF(ISBLANK('fisch-zubereitet'!$A63),"",'fisch-zubereitet'!A63)</f>
        <v/>
      </c>
      <c r="D3766" t="str">
        <f>IF(ISBLANK('fisch-zubereitet'!$A63),"",'fisch-zubereitet'!B63)</f>
        <v/>
      </c>
      <c r="E3766" t="str">
        <f>IF(ISBLANK('fisch-zubereitet'!$A63),"",'fisch-zubereitet'!C63)</f>
        <v/>
      </c>
      <c r="F3766" t="str">
        <f>IF(ISBLANK('fisch-zubereitet'!$A63),"",'fisch-zubereitet'!D63)</f>
        <v/>
      </c>
      <c r="G3766" t="str">
        <f>IF(ISBLANK('fisch-zubereitet'!$A63),"",'fisch-zubereitet'!E63)</f>
        <v/>
      </c>
      <c r="H3766" t="str">
        <f>IF(ISBLANK('fisch-zubereitet'!$A63),"",'fisch-zubereitet'!F63)</f>
        <v/>
      </c>
      <c r="I3766" t="str">
        <f>IF(ISBLANK('fisch-zubereitet'!$A63),"",'fisch-zubereitet'!G63)</f>
        <v/>
      </c>
      <c r="J3766" t="str">
        <f>IF(ISBLANK('fisch-zubereitet'!$A63),"",'fisch-zubereitet'!H63)</f>
        <v/>
      </c>
      <c r="K3766" t="str">
        <f>IF(ISBLANK('fisch-zubereitet'!$A63),"",'fisch-zubereitet'!I63)</f>
        <v/>
      </c>
      <c r="L3766" t="str">
        <f>IF(ISBLANK('fisch-zubereitet'!$A63),"",'fisch-zubereitet'!J63)</f>
        <v/>
      </c>
      <c r="M3766" s="64">
        <f t="shared" si="372"/>
        <v>0</v>
      </c>
    </row>
    <row r="3767" spans="1:13" x14ac:dyDescent="0.25">
      <c r="A3767" t="str">
        <f t="shared" ref="A3767:A3830" si="374">MID(C3767,1,$B$1)</f>
        <v/>
      </c>
      <c r="B3767">
        <f t="shared" si="373"/>
        <v>0</v>
      </c>
      <c r="C3767" t="str">
        <f>IF(ISBLANK('fisch-zubereitet'!$A64),"",'fisch-zubereitet'!A64)</f>
        <v/>
      </c>
      <c r="D3767" t="str">
        <f>IF(ISBLANK('fisch-zubereitet'!$A64),"",'fisch-zubereitet'!B64)</f>
        <v/>
      </c>
      <c r="E3767" t="str">
        <f>IF(ISBLANK('fisch-zubereitet'!$A64),"",'fisch-zubereitet'!C64)</f>
        <v/>
      </c>
      <c r="F3767" t="str">
        <f>IF(ISBLANK('fisch-zubereitet'!$A64),"",'fisch-zubereitet'!D64)</f>
        <v/>
      </c>
      <c r="G3767" t="str">
        <f>IF(ISBLANK('fisch-zubereitet'!$A64),"",'fisch-zubereitet'!E64)</f>
        <v/>
      </c>
      <c r="H3767" t="str">
        <f>IF(ISBLANK('fisch-zubereitet'!$A64),"",'fisch-zubereitet'!F64)</f>
        <v/>
      </c>
      <c r="I3767" t="str">
        <f>IF(ISBLANK('fisch-zubereitet'!$A64),"",'fisch-zubereitet'!G64)</f>
        <v/>
      </c>
      <c r="J3767" t="str">
        <f>IF(ISBLANK('fisch-zubereitet'!$A64),"",'fisch-zubereitet'!H64)</f>
        <v/>
      </c>
      <c r="K3767" t="str">
        <f>IF(ISBLANK('fisch-zubereitet'!$A64),"",'fisch-zubereitet'!I64)</f>
        <v/>
      </c>
      <c r="L3767" t="str">
        <f>IF(ISBLANK('fisch-zubereitet'!$A64),"",'fisch-zubereitet'!J64)</f>
        <v/>
      </c>
      <c r="M3767" s="64">
        <f t="shared" si="372"/>
        <v>0</v>
      </c>
    </row>
    <row r="3768" spans="1:13" x14ac:dyDescent="0.25">
      <c r="A3768" t="str">
        <f t="shared" si="374"/>
        <v/>
      </c>
      <c r="B3768">
        <f t="shared" si="373"/>
        <v>0</v>
      </c>
      <c r="C3768" t="str">
        <f>IF(ISBLANK('fisch-zubereitet'!$A65),"",'fisch-zubereitet'!A65)</f>
        <v/>
      </c>
      <c r="D3768" t="str">
        <f>IF(ISBLANK('fisch-zubereitet'!$A65),"",'fisch-zubereitet'!B65)</f>
        <v/>
      </c>
      <c r="E3768" t="str">
        <f>IF(ISBLANK('fisch-zubereitet'!$A65),"",'fisch-zubereitet'!C65)</f>
        <v/>
      </c>
      <c r="F3768" t="str">
        <f>IF(ISBLANK('fisch-zubereitet'!$A65),"",'fisch-zubereitet'!D65)</f>
        <v/>
      </c>
      <c r="G3768" t="str">
        <f>IF(ISBLANK('fisch-zubereitet'!$A65),"",'fisch-zubereitet'!E65)</f>
        <v/>
      </c>
      <c r="H3768" t="str">
        <f>IF(ISBLANK('fisch-zubereitet'!$A65),"",'fisch-zubereitet'!F65)</f>
        <v/>
      </c>
      <c r="I3768" t="str">
        <f>IF(ISBLANK('fisch-zubereitet'!$A65),"",'fisch-zubereitet'!G65)</f>
        <v/>
      </c>
      <c r="J3768" t="str">
        <f>IF(ISBLANK('fisch-zubereitet'!$A65),"",'fisch-zubereitet'!H65)</f>
        <v/>
      </c>
      <c r="K3768" t="str">
        <f>IF(ISBLANK('fisch-zubereitet'!$A65),"",'fisch-zubereitet'!I65)</f>
        <v/>
      </c>
      <c r="L3768" t="str">
        <f>IF(ISBLANK('fisch-zubereitet'!$A65),"",'fisch-zubereitet'!J65)</f>
        <v/>
      </c>
      <c r="M3768" s="64">
        <f t="shared" si="372"/>
        <v>0</v>
      </c>
    </row>
    <row r="3769" spans="1:13" x14ac:dyDescent="0.25">
      <c r="A3769" t="str">
        <f t="shared" si="374"/>
        <v/>
      </c>
      <c r="B3769">
        <f t="shared" si="373"/>
        <v>0</v>
      </c>
      <c r="C3769" t="str">
        <f>IF(ISBLANK('fisch-zubereitet'!$A66),"",'fisch-zubereitet'!A66)</f>
        <v/>
      </c>
      <c r="D3769" t="str">
        <f>IF(ISBLANK('fisch-zubereitet'!$A66),"",'fisch-zubereitet'!B66)</f>
        <v/>
      </c>
      <c r="E3769" t="str">
        <f>IF(ISBLANK('fisch-zubereitet'!$A66),"",'fisch-zubereitet'!C66)</f>
        <v/>
      </c>
      <c r="F3769" t="str">
        <f>IF(ISBLANK('fisch-zubereitet'!$A66),"",'fisch-zubereitet'!D66)</f>
        <v/>
      </c>
      <c r="G3769" t="str">
        <f>IF(ISBLANK('fisch-zubereitet'!$A66),"",'fisch-zubereitet'!E66)</f>
        <v/>
      </c>
      <c r="H3769" t="str">
        <f>IF(ISBLANK('fisch-zubereitet'!$A66),"",'fisch-zubereitet'!F66)</f>
        <v/>
      </c>
      <c r="I3769" t="str">
        <f>IF(ISBLANK('fisch-zubereitet'!$A66),"",'fisch-zubereitet'!G66)</f>
        <v/>
      </c>
      <c r="J3769" t="str">
        <f>IF(ISBLANK('fisch-zubereitet'!$A66),"",'fisch-zubereitet'!H66)</f>
        <v/>
      </c>
      <c r="K3769" t="str">
        <f>IF(ISBLANK('fisch-zubereitet'!$A66),"",'fisch-zubereitet'!I66)</f>
        <v/>
      </c>
      <c r="L3769" t="str">
        <f>IF(ISBLANK('fisch-zubereitet'!$A66),"",'fisch-zubereitet'!J66)</f>
        <v/>
      </c>
      <c r="M3769" s="64">
        <f t="shared" si="372"/>
        <v>0</v>
      </c>
    </row>
    <row r="3770" spans="1:13" x14ac:dyDescent="0.25">
      <c r="A3770" t="str">
        <f t="shared" si="374"/>
        <v/>
      </c>
      <c r="B3770">
        <f t="shared" si="373"/>
        <v>0</v>
      </c>
      <c r="C3770" t="str">
        <f>IF(ISBLANK('fisch-zubereitet'!$A67),"",'fisch-zubereitet'!A67)</f>
        <v/>
      </c>
      <c r="D3770" t="str">
        <f>IF(ISBLANK('fisch-zubereitet'!$A67),"",'fisch-zubereitet'!B67)</f>
        <v/>
      </c>
      <c r="E3770" t="str">
        <f>IF(ISBLANK('fisch-zubereitet'!$A67),"",'fisch-zubereitet'!C67)</f>
        <v/>
      </c>
      <c r="F3770" t="str">
        <f>IF(ISBLANK('fisch-zubereitet'!$A67),"",'fisch-zubereitet'!D67)</f>
        <v/>
      </c>
      <c r="G3770" t="str">
        <f>IF(ISBLANK('fisch-zubereitet'!$A67),"",'fisch-zubereitet'!E67)</f>
        <v/>
      </c>
      <c r="H3770" t="str">
        <f>IF(ISBLANK('fisch-zubereitet'!$A67),"",'fisch-zubereitet'!F67)</f>
        <v/>
      </c>
      <c r="I3770" t="str">
        <f>IF(ISBLANK('fisch-zubereitet'!$A67),"",'fisch-zubereitet'!G67)</f>
        <v/>
      </c>
      <c r="J3770" t="str">
        <f>IF(ISBLANK('fisch-zubereitet'!$A67),"",'fisch-zubereitet'!H67)</f>
        <v/>
      </c>
      <c r="K3770" t="str">
        <f>IF(ISBLANK('fisch-zubereitet'!$A67),"",'fisch-zubereitet'!I67)</f>
        <v/>
      </c>
      <c r="L3770" t="str">
        <f>IF(ISBLANK('fisch-zubereitet'!$A67),"",'fisch-zubereitet'!J67)</f>
        <v/>
      </c>
      <c r="M3770" s="64">
        <f t="shared" si="372"/>
        <v>0</v>
      </c>
    </row>
    <row r="3771" spans="1:13" x14ac:dyDescent="0.25">
      <c r="A3771" t="str">
        <f t="shared" si="374"/>
        <v/>
      </c>
      <c r="B3771">
        <f t="shared" si="373"/>
        <v>0</v>
      </c>
      <c r="C3771" t="str">
        <f>IF(ISBLANK('fisch-zubereitet'!$A68),"",'fisch-zubereitet'!A68)</f>
        <v/>
      </c>
      <c r="D3771" t="str">
        <f>IF(ISBLANK('fisch-zubereitet'!$A68),"",'fisch-zubereitet'!B68)</f>
        <v/>
      </c>
      <c r="E3771" t="str">
        <f>IF(ISBLANK('fisch-zubereitet'!$A68),"",'fisch-zubereitet'!C68)</f>
        <v/>
      </c>
      <c r="F3771" t="str">
        <f>IF(ISBLANK('fisch-zubereitet'!$A68),"",'fisch-zubereitet'!D68)</f>
        <v/>
      </c>
      <c r="G3771" t="str">
        <f>IF(ISBLANK('fisch-zubereitet'!$A68),"",'fisch-zubereitet'!E68)</f>
        <v/>
      </c>
      <c r="H3771" t="str">
        <f>IF(ISBLANK('fisch-zubereitet'!$A68),"",'fisch-zubereitet'!F68)</f>
        <v/>
      </c>
      <c r="I3771" t="str">
        <f>IF(ISBLANK('fisch-zubereitet'!$A68),"",'fisch-zubereitet'!G68)</f>
        <v/>
      </c>
      <c r="J3771" t="str">
        <f>IF(ISBLANK('fisch-zubereitet'!$A68),"",'fisch-zubereitet'!H68)</f>
        <v/>
      </c>
      <c r="K3771" t="str">
        <f>IF(ISBLANK('fisch-zubereitet'!$A68),"",'fisch-zubereitet'!I68)</f>
        <v/>
      </c>
      <c r="L3771" t="str">
        <f>IF(ISBLANK('fisch-zubereitet'!$A68),"",'fisch-zubereitet'!J68)</f>
        <v/>
      </c>
      <c r="M3771" s="64">
        <f t="shared" si="372"/>
        <v>0</v>
      </c>
    </row>
    <row r="3772" spans="1:13" x14ac:dyDescent="0.25">
      <c r="A3772" t="str">
        <f t="shared" si="374"/>
        <v/>
      </c>
      <c r="B3772">
        <f t="shared" si="373"/>
        <v>0</v>
      </c>
      <c r="C3772" t="str">
        <f>IF(ISBLANK('fisch-zubereitet'!$A69),"",'fisch-zubereitet'!A69)</f>
        <v/>
      </c>
      <c r="D3772" t="str">
        <f>IF(ISBLANK('fisch-zubereitet'!$A69),"",'fisch-zubereitet'!B69)</f>
        <v/>
      </c>
      <c r="E3772" t="str">
        <f>IF(ISBLANK('fisch-zubereitet'!$A69),"",'fisch-zubereitet'!C69)</f>
        <v/>
      </c>
      <c r="F3772" t="str">
        <f>IF(ISBLANK('fisch-zubereitet'!$A69),"",'fisch-zubereitet'!D69)</f>
        <v/>
      </c>
      <c r="G3772" t="str">
        <f>IF(ISBLANK('fisch-zubereitet'!$A69),"",'fisch-zubereitet'!E69)</f>
        <v/>
      </c>
      <c r="H3772" t="str">
        <f>IF(ISBLANK('fisch-zubereitet'!$A69),"",'fisch-zubereitet'!F69)</f>
        <v/>
      </c>
      <c r="I3772" t="str">
        <f>IF(ISBLANK('fisch-zubereitet'!$A69),"",'fisch-zubereitet'!G69)</f>
        <v/>
      </c>
      <c r="J3772" t="str">
        <f>IF(ISBLANK('fisch-zubereitet'!$A69),"",'fisch-zubereitet'!H69)</f>
        <v/>
      </c>
      <c r="K3772" t="str">
        <f>IF(ISBLANK('fisch-zubereitet'!$A69),"",'fisch-zubereitet'!I69)</f>
        <v/>
      </c>
      <c r="L3772" t="str">
        <f>IF(ISBLANK('fisch-zubereitet'!$A69),"",'fisch-zubereitet'!J69)</f>
        <v/>
      </c>
      <c r="M3772" s="64">
        <f t="shared" si="372"/>
        <v>0</v>
      </c>
    </row>
    <row r="3773" spans="1:13" x14ac:dyDescent="0.25">
      <c r="A3773" t="str">
        <f t="shared" si="374"/>
        <v/>
      </c>
      <c r="B3773">
        <f t="shared" si="373"/>
        <v>0</v>
      </c>
      <c r="C3773" t="str">
        <f>IF(ISBLANK('fisch-zubereitet'!$A70),"",'fisch-zubereitet'!A70)</f>
        <v/>
      </c>
      <c r="D3773" t="str">
        <f>IF(ISBLANK('fisch-zubereitet'!$A70),"",'fisch-zubereitet'!B70)</f>
        <v/>
      </c>
      <c r="E3773" t="str">
        <f>IF(ISBLANK('fisch-zubereitet'!$A70),"",'fisch-zubereitet'!C70)</f>
        <v/>
      </c>
      <c r="F3773" t="str">
        <f>IF(ISBLANK('fisch-zubereitet'!$A70),"",'fisch-zubereitet'!D70)</f>
        <v/>
      </c>
      <c r="G3773" t="str">
        <f>IF(ISBLANK('fisch-zubereitet'!$A70),"",'fisch-zubereitet'!E70)</f>
        <v/>
      </c>
      <c r="H3773" t="str">
        <f>IF(ISBLANK('fisch-zubereitet'!$A70),"",'fisch-zubereitet'!F70)</f>
        <v/>
      </c>
      <c r="I3773" t="str">
        <f>IF(ISBLANK('fisch-zubereitet'!$A70),"",'fisch-zubereitet'!G70)</f>
        <v/>
      </c>
      <c r="J3773" t="str">
        <f>IF(ISBLANK('fisch-zubereitet'!$A70),"",'fisch-zubereitet'!H70)</f>
        <v/>
      </c>
      <c r="K3773" t="str">
        <f>IF(ISBLANK('fisch-zubereitet'!$A70),"",'fisch-zubereitet'!I70)</f>
        <v/>
      </c>
      <c r="L3773" t="str">
        <f>IF(ISBLANK('fisch-zubereitet'!$A70),"",'fisch-zubereitet'!J70)</f>
        <v/>
      </c>
      <c r="M3773" s="64">
        <f t="shared" si="372"/>
        <v>0</v>
      </c>
    </row>
    <row r="3774" spans="1:13" x14ac:dyDescent="0.25">
      <c r="A3774" t="str">
        <f t="shared" si="374"/>
        <v/>
      </c>
      <c r="B3774">
        <f t="shared" si="373"/>
        <v>0</v>
      </c>
      <c r="C3774" t="str">
        <f>IF(ISBLANK('fisch-zubereitet'!$A71),"",'fisch-zubereitet'!A71)</f>
        <v/>
      </c>
      <c r="D3774" t="str">
        <f>IF(ISBLANK('fisch-zubereitet'!$A71),"",'fisch-zubereitet'!B71)</f>
        <v/>
      </c>
      <c r="E3774" t="str">
        <f>IF(ISBLANK('fisch-zubereitet'!$A71),"",'fisch-zubereitet'!C71)</f>
        <v/>
      </c>
      <c r="F3774" t="str">
        <f>IF(ISBLANK('fisch-zubereitet'!$A71),"",'fisch-zubereitet'!D71)</f>
        <v/>
      </c>
      <c r="G3774" t="str">
        <f>IF(ISBLANK('fisch-zubereitet'!$A71),"",'fisch-zubereitet'!E71)</f>
        <v/>
      </c>
      <c r="H3774" t="str">
        <f>IF(ISBLANK('fisch-zubereitet'!$A71),"",'fisch-zubereitet'!F71)</f>
        <v/>
      </c>
      <c r="I3774" t="str">
        <f>IF(ISBLANK('fisch-zubereitet'!$A71),"",'fisch-zubereitet'!G71)</f>
        <v/>
      </c>
      <c r="J3774" t="str">
        <f>IF(ISBLANK('fisch-zubereitet'!$A71),"",'fisch-zubereitet'!H71)</f>
        <v/>
      </c>
      <c r="K3774" t="str">
        <f>IF(ISBLANK('fisch-zubereitet'!$A71),"",'fisch-zubereitet'!I71)</f>
        <v/>
      </c>
      <c r="L3774" t="str">
        <f>IF(ISBLANK('fisch-zubereitet'!$A71),"",'fisch-zubereitet'!J71)</f>
        <v/>
      </c>
      <c r="M3774" s="64">
        <f t="shared" si="372"/>
        <v>0</v>
      </c>
    </row>
    <row r="3775" spans="1:13" x14ac:dyDescent="0.25">
      <c r="A3775" t="str">
        <f t="shared" si="374"/>
        <v/>
      </c>
      <c r="B3775">
        <f t="shared" si="373"/>
        <v>0</v>
      </c>
      <c r="C3775" t="str">
        <f>IF(ISBLANK('fisch-zubereitet'!$A72),"",'fisch-zubereitet'!A72)</f>
        <v/>
      </c>
      <c r="D3775" t="str">
        <f>IF(ISBLANK('fisch-zubereitet'!$A72),"",'fisch-zubereitet'!B72)</f>
        <v/>
      </c>
      <c r="E3775" t="str">
        <f>IF(ISBLANK('fisch-zubereitet'!$A72),"",'fisch-zubereitet'!C72)</f>
        <v/>
      </c>
      <c r="F3775" t="str">
        <f>IF(ISBLANK('fisch-zubereitet'!$A72),"",'fisch-zubereitet'!D72)</f>
        <v/>
      </c>
      <c r="G3775" t="str">
        <f>IF(ISBLANK('fisch-zubereitet'!$A72),"",'fisch-zubereitet'!E72)</f>
        <v/>
      </c>
      <c r="H3775" t="str">
        <f>IF(ISBLANK('fisch-zubereitet'!$A72),"",'fisch-zubereitet'!F72)</f>
        <v/>
      </c>
      <c r="I3775" t="str">
        <f>IF(ISBLANK('fisch-zubereitet'!$A72),"",'fisch-zubereitet'!G72)</f>
        <v/>
      </c>
      <c r="J3775" t="str">
        <f>IF(ISBLANK('fisch-zubereitet'!$A72),"",'fisch-zubereitet'!H72)</f>
        <v/>
      </c>
      <c r="K3775" t="str">
        <f>IF(ISBLANK('fisch-zubereitet'!$A72),"",'fisch-zubereitet'!I72)</f>
        <v/>
      </c>
      <c r="L3775" t="str">
        <f>IF(ISBLANK('fisch-zubereitet'!$A72),"",'fisch-zubereitet'!J72)</f>
        <v/>
      </c>
      <c r="M3775" s="64">
        <f t="shared" si="372"/>
        <v>0</v>
      </c>
    </row>
    <row r="3776" spans="1:13" x14ac:dyDescent="0.25">
      <c r="A3776" t="str">
        <f t="shared" si="374"/>
        <v/>
      </c>
      <c r="B3776">
        <f t="shared" si="373"/>
        <v>0</v>
      </c>
      <c r="C3776" t="str">
        <f>IF(ISBLANK('fisch-zubereitet'!$A73),"",'fisch-zubereitet'!A73)</f>
        <v/>
      </c>
      <c r="D3776" t="str">
        <f>IF(ISBLANK('fisch-zubereitet'!$A73),"",'fisch-zubereitet'!B73)</f>
        <v/>
      </c>
      <c r="E3776" t="str">
        <f>IF(ISBLANK('fisch-zubereitet'!$A73),"",'fisch-zubereitet'!C73)</f>
        <v/>
      </c>
      <c r="F3776" t="str">
        <f>IF(ISBLANK('fisch-zubereitet'!$A73),"",'fisch-zubereitet'!D73)</f>
        <v/>
      </c>
      <c r="G3776" t="str">
        <f>IF(ISBLANK('fisch-zubereitet'!$A73),"",'fisch-zubereitet'!E73)</f>
        <v/>
      </c>
      <c r="H3776" t="str">
        <f>IF(ISBLANK('fisch-zubereitet'!$A73),"",'fisch-zubereitet'!F73)</f>
        <v/>
      </c>
      <c r="I3776" t="str">
        <f>IF(ISBLANK('fisch-zubereitet'!$A73),"",'fisch-zubereitet'!G73)</f>
        <v/>
      </c>
      <c r="J3776" t="str">
        <f>IF(ISBLANK('fisch-zubereitet'!$A73),"",'fisch-zubereitet'!H73)</f>
        <v/>
      </c>
      <c r="K3776" t="str">
        <f>IF(ISBLANK('fisch-zubereitet'!$A73),"",'fisch-zubereitet'!I73)</f>
        <v/>
      </c>
      <c r="L3776" t="str">
        <f>IF(ISBLANK('fisch-zubereitet'!$A73),"",'fisch-zubereitet'!J73)</f>
        <v/>
      </c>
      <c r="M3776" s="64">
        <f t="shared" si="372"/>
        <v>0</v>
      </c>
    </row>
    <row r="3777" spans="1:13" x14ac:dyDescent="0.25">
      <c r="A3777" t="str">
        <f t="shared" si="374"/>
        <v/>
      </c>
      <c r="B3777">
        <f t="shared" si="373"/>
        <v>0</v>
      </c>
      <c r="C3777" t="str">
        <f>IF(ISBLANK('fisch-zubereitet'!$A74),"",'fisch-zubereitet'!A74)</f>
        <v/>
      </c>
      <c r="D3777" t="str">
        <f>IF(ISBLANK('fisch-zubereitet'!$A74),"",'fisch-zubereitet'!B74)</f>
        <v/>
      </c>
      <c r="E3777" t="str">
        <f>IF(ISBLANK('fisch-zubereitet'!$A74),"",'fisch-zubereitet'!C74)</f>
        <v/>
      </c>
      <c r="F3777" t="str">
        <f>IF(ISBLANK('fisch-zubereitet'!$A74),"",'fisch-zubereitet'!D74)</f>
        <v/>
      </c>
      <c r="G3777" t="str">
        <f>IF(ISBLANK('fisch-zubereitet'!$A74),"",'fisch-zubereitet'!E74)</f>
        <v/>
      </c>
      <c r="H3777" t="str">
        <f>IF(ISBLANK('fisch-zubereitet'!$A74),"",'fisch-zubereitet'!F74)</f>
        <v/>
      </c>
      <c r="I3777" t="str">
        <f>IF(ISBLANK('fisch-zubereitet'!$A74),"",'fisch-zubereitet'!G74)</f>
        <v/>
      </c>
      <c r="J3777" t="str">
        <f>IF(ISBLANK('fisch-zubereitet'!$A74),"",'fisch-zubereitet'!H74)</f>
        <v/>
      </c>
      <c r="K3777" t="str">
        <f>IF(ISBLANK('fisch-zubereitet'!$A74),"",'fisch-zubereitet'!I74)</f>
        <v/>
      </c>
      <c r="L3777" t="str">
        <f>IF(ISBLANK('fisch-zubereitet'!$A74),"",'fisch-zubereitet'!J74)</f>
        <v/>
      </c>
      <c r="M3777" s="64">
        <f t="shared" si="372"/>
        <v>0</v>
      </c>
    </row>
    <row r="3778" spans="1:13" x14ac:dyDescent="0.25">
      <c r="A3778" t="str">
        <f t="shared" si="374"/>
        <v/>
      </c>
      <c r="B3778">
        <f t="shared" si="373"/>
        <v>0</v>
      </c>
      <c r="C3778" t="str">
        <f>IF(ISBLANK('fisch-zubereitet'!$A75),"",'fisch-zubereitet'!A75)</f>
        <v/>
      </c>
      <c r="D3778" t="str">
        <f>IF(ISBLANK('fisch-zubereitet'!$A75),"",'fisch-zubereitet'!B75)</f>
        <v/>
      </c>
      <c r="E3778" t="str">
        <f>IF(ISBLANK('fisch-zubereitet'!$A75),"",'fisch-zubereitet'!C75)</f>
        <v/>
      </c>
      <c r="F3778" t="str">
        <f>IF(ISBLANK('fisch-zubereitet'!$A75),"",'fisch-zubereitet'!D75)</f>
        <v/>
      </c>
      <c r="G3778" t="str">
        <f>IF(ISBLANK('fisch-zubereitet'!$A75),"",'fisch-zubereitet'!E75)</f>
        <v/>
      </c>
      <c r="H3778" t="str">
        <f>IF(ISBLANK('fisch-zubereitet'!$A75),"",'fisch-zubereitet'!F75)</f>
        <v/>
      </c>
      <c r="I3778" t="str">
        <f>IF(ISBLANK('fisch-zubereitet'!$A75),"",'fisch-zubereitet'!G75)</f>
        <v/>
      </c>
      <c r="J3778" t="str">
        <f>IF(ISBLANK('fisch-zubereitet'!$A75),"",'fisch-zubereitet'!H75)</f>
        <v/>
      </c>
      <c r="K3778" t="str">
        <f>IF(ISBLANK('fisch-zubereitet'!$A75),"",'fisch-zubereitet'!I75)</f>
        <v/>
      </c>
      <c r="L3778" t="str">
        <f>IF(ISBLANK('fisch-zubereitet'!$A75),"",'fisch-zubereitet'!J75)</f>
        <v/>
      </c>
      <c r="M3778" s="64">
        <f t="shared" si="372"/>
        <v>0</v>
      </c>
    </row>
    <row r="3779" spans="1:13" x14ac:dyDescent="0.25">
      <c r="A3779" t="str">
        <f t="shared" si="374"/>
        <v/>
      </c>
      <c r="B3779">
        <f t="shared" si="373"/>
        <v>0</v>
      </c>
      <c r="C3779" t="str">
        <f>IF(ISBLANK('fisch-zubereitet'!$A76),"",'fisch-zubereitet'!A76)</f>
        <v/>
      </c>
      <c r="D3779" t="str">
        <f>IF(ISBLANK('fisch-zubereitet'!$A76),"",'fisch-zubereitet'!B76)</f>
        <v/>
      </c>
      <c r="E3779" t="str">
        <f>IF(ISBLANK('fisch-zubereitet'!$A76),"",'fisch-zubereitet'!C76)</f>
        <v/>
      </c>
      <c r="F3779" t="str">
        <f>IF(ISBLANK('fisch-zubereitet'!$A76),"",'fisch-zubereitet'!D76)</f>
        <v/>
      </c>
      <c r="G3779" t="str">
        <f>IF(ISBLANK('fisch-zubereitet'!$A76),"",'fisch-zubereitet'!E76)</f>
        <v/>
      </c>
      <c r="H3779" t="str">
        <f>IF(ISBLANK('fisch-zubereitet'!$A76),"",'fisch-zubereitet'!F76)</f>
        <v/>
      </c>
      <c r="I3779" t="str">
        <f>IF(ISBLANK('fisch-zubereitet'!$A76),"",'fisch-zubereitet'!G76)</f>
        <v/>
      </c>
      <c r="J3779" t="str">
        <f>IF(ISBLANK('fisch-zubereitet'!$A76),"",'fisch-zubereitet'!H76)</f>
        <v/>
      </c>
      <c r="K3779" t="str">
        <f>IF(ISBLANK('fisch-zubereitet'!$A76),"",'fisch-zubereitet'!I76)</f>
        <v/>
      </c>
      <c r="L3779" t="str">
        <f>IF(ISBLANK('fisch-zubereitet'!$A76),"",'fisch-zubereitet'!J76)</f>
        <v/>
      </c>
      <c r="M3779" s="64">
        <f t="shared" si="372"/>
        <v>0</v>
      </c>
    </row>
    <row r="3780" spans="1:13" x14ac:dyDescent="0.25">
      <c r="A3780" t="str">
        <f t="shared" si="374"/>
        <v/>
      </c>
      <c r="B3780">
        <f t="shared" si="373"/>
        <v>0</v>
      </c>
      <c r="C3780" t="str">
        <f>IF(ISBLANK('fisch-zubereitet'!$A77),"",'fisch-zubereitet'!A77)</f>
        <v/>
      </c>
      <c r="D3780" t="str">
        <f>IF(ISBLANK('fisch-zubereitet'!$A77),"",'fisch-zubereitet'!B77)</f>
        <v/>
      </c>
      <c r="E3780" t="str">
        <f>IF(ISBLANK('fisch-zubereitet'!$A77),"",'fisch-zubereitet'!C77)</f>
        <v/>
      </c>
      <c r="F3780" t="str">
        <f>IF(ISBLANK('fisch-zubereitet'!$A77),"",'fisch-zubereitet'!D77)</f>
        <v/>
      </c>
      <c r="G3780" t="str">
        <f>IF(ISBLANK('fisch-zubereitet'!$A77),"",'fisch-zubereitet'!E77)</f>
        <v/>
      </c>
      <c r="H3780" t="str">
        <f>IF(ISBLANK('fisch-zubereitet'!$A77),"",'fisch-zubereitet'!F77)</f>
        <v/>
      </c>
      <c r="I3780" t="str">
        <f>IF(ISBLANK('fisch-zubereitet'!$A77),"",'fisch-zubereitet'!G77)</f>
        <v/>
      </c>
      <c r="J3780" t="str">
        <f>IF(ISBLANK('fisch-zubereitet'!$A77),"",'fisch-zubereitet'!H77)</f>
        <v/>
      </c>
      <c r="K3780" t="str">
        <f>IF(ISBLANK('fisch-zubereitet'!$A77),"",'fisch-zubereitet'!I77)</f>
        <v/>
      </c>
      <c r="L3780" t="str">
        <f>IF(ISBLANK('fisch-zubereitet'!$A77),"",'fisch-zubereitet'!J77)</f>
        <v/>
      </c>
      <c r="M3780" s="64">
        <f t="shared" si="372"/>
        <v>0</v>
      </c>
    </row>
    <row r="3781" spans="1:13" x14ac:dyDescent="0.25">
      <c r="A3781" t="str">
        <f t="shared" si="374"/>
        <v/>
      </c>
      <c r="B3781">
        <f t="shared" si="373"/>
        <v>0</v>
      </c>
      <c r="C3781" t="str">
        <f>IF(ISBLANK('fisch-zubereitet'!$A78),"",'fisch-zubereitet'!A78)</f>
        <v/>
      </c>
      <c r="D3781" t="str">
        <f>IF(ISBLANK('fisch-zubereitet'!$A78),"",'fisch-zubereitet'!B78)</f>
        <v/>
      </c>
      <c r="E3781" t="str">
        <f>IF(ISBLANK('fisch-zubereitet'!$A78),"",'fisch-zubereitet'!C78)</f>
        <v/>
      </c>
      <c r="F3781" t="str">
        <f>IF(ISBLANK('fisch-zubereitet'!$A78),"",'fisch-zubereitet'!D78)</f>
        <v/>
      </c>
      <c r="G3781" t="str">
        <f>IF(ISBLANK('fisch-zubereitet'!$A78),"",'fisch-zubereitet'!E78)</f>
        <v/>
      </c>
      <c r="H3781" t="str">
        <f>IF(ISBLANK('fisch-zubereitet'!$A78),"",'fisch-zubereitet'!F78)</f>
        <v/>
      </c>
      <c r="I3781" t="str">
        <f>IF(ISBLANK('fisch-zubereitet'!$A78),"",'fisch-zubereitet'!G78)</f>
        <v/>
      </c>
      <c r="J3781" t="str">
        <f>IF(ISBLANK('fisch-zubereitet'!$A78),"",'fisch-zubereitet'!H78)</f>
        <v/>
      </c>
      <c r="K3781" t="str">
        <f>IF(ISBLANK('fisch-zubereitet'!$A78),"",'fisch-zubereitet'!I78)</f>
        <v/>
      </c>
      <c r="L3781" t="str">
        <f>IF(ISBLANK('fisch-zubereitet'!$A78),"",'fisch-zubereitet'!J78)</f>
        <v/>
      </c>
      <c r="M3781" s="64">
        <f t="shared" si="372"/>
        <v>0</v>
      </c>
    </row>
    <row r="3782" spans="1:13" x14ac:dyDescent="0.25">
      <c r="A3782" t="str">
        <f t="shared" si="374"/>
        <v/>
      </c>
      <c r="B3782">
        <f t="shared" si="373"/>
        <v>0</v>
      </c>
      <c r="C3782" t="str">
        <f>IF(ISBLANK('fisch-zubereitet'!$A79),"",'fisch-zubereitet'!A79)</f>
        <v/>
      </c>
      <c r="D3782" t="str">
        <f>IF(ISBLANK('fisch-zubereitet'!$A79),"",'fisch-zubereitet'!B79)</f>
        <v/>
      </c>
      <c r="E3782" t="str">
        <f>IF(ISBLANK('fisch-zubereitet'!$A79),"",'fisch-zubereitet'!C79)</f>
        <v/>
      </c>
      <c r="F3782" t="str">
        <f>IF(ISBLANK('fisch-zubereitet'!$A79),"",'fisch-zubereitet'!D79)</f>
        <v/>
      </c>
      <c r="G3782" t="str">
        <f>IF(ISBLANK('fisch-zubereitet'!$A79),"",'fisch-zubereitet'!E79)</f>
        <v/>
      </c>
      <c r="H3782" t="str">
        <f>IF(ISBLANK('fisch-zubereitet'!$A79),"",'fisch-zubereitet'!F79)</f>
        <v/>
      </c>
      <c r="I3782" t="str">
        <f>IF(ISBLANK('fisch-zubereitet'!$A79),"",'fisch-zubereitet'!G79)</f>
        <v/>
      </c>
      <c r="J3782" t="str">
        <f>IF(ISBLANK('fisch-zubereitet'!$A79),"",'fisch-zubereitet'!H79)</f>
        <v/>
      </c>
      <c r="K3782" t="str">
        <f>IF(ISBLANK('fisch-zubereitet'!$A79),"",'fisch-zubereitet'!I79)</f>
        <v/>
      </c>
      <c r="L3782" t="str">
        <f>IF(ISBLANK('fisch-zubereitet'!$A79),"",'fisch-zubereitet'!J79)</f>
        <v/>
      </c>
      <c r="M3782" s="64">
        <f t="shared" si="372"/>
        <v>0</v>
      </c>
    </row>
    <row r="3783" spans="1:13" x14ac:dyDescent="0.25">
      <c r="A3783" t="str">
        <f t="shared" si="374"/>
        <v/>
      </c>
      <c r="B3783">
        <f t="shared" si="373"/>
        <v>0</v>
      </c>
      <c r="C3783" t="str">
        <f>IF(ISBLANK('fisch-zubereitet'!$A80),"",'fisch-zubereitet'!A80)</f>
        <v/>
      </c>
      <c r="D3783" t="str">
        <f>IF(ISBLANK('fisch-zubereitet'!$A80),"",'fisch-zubereitet'!B80)</f>
        <v/>
      </c>
      <c r="E3783" t="str">
        <f>IF(ISBLANK('fisch-zubereitet'!$A80),"",'fisch-zubereitet'!C80)</f>
        <v/>
      </c>
      <c r="F3783" t="str">
        <f>IF(ISBLANK('fisch-zubereitet'!$A80),"",'fisch-zubereitet'!D80)</f>
        <v/>
      </c>
      <c r="G3783" t="str">
        <f>IF(ISBLANK('fisch-zubereitet'!$A80),"",'fisch-zubereitet'!E80)</f>
        <v/>
      </c>
      <c r="H3783" t="str">
        <f>IF(ISBLANK('fisch-zubereitet'!$A80),"",'fisch-zubereitet'!F80)</f>
        <v/>
      </c>
      <c r="I3783" t="str">
        <f>IF(ISBLANK('fisch-zubereitet'!$A80),"",'fisch-zubereitet'!G80)</f>
        <v/>
      </c>
      <c r="J3783" t="str">
        <f>IF(ISBLANK('fisch-zubereitet'!$A80),"",'fisch-zubereitet'!H80)</f>
        <v/>
      </c>
      <c r="K3783" t="str">
        <f>IF(ISBLANK('fisch-zubereitet'!$A80),"",'fisch-zubereitet'!I80)</f>
        <v/>
      </c>
      <c r="L3783" t="str">
        <f>IF(ISBLANK('fisch-zubereitet'!$A80),"",'fisch-zubereitet'!J80)</f>
        <v/>
      </c>
      <c r="M3783" s="64">
        <f t="shared" si="372"/>
        <v>0</v>
      </c>
    </row>
    <row r="3784" spans="1:13" x14ac:dyDescent="0.25">
      <c r="A3784" t="str">
        <f t="shared" si="374"/>
        <v/>
      </c>
      <c r="B3784">
        <f t="shared" si="373"/>
        <v>0</v>
      </c>
      <c r="C3784" t="str">
        <f>IF(ISBLANK('fisch-zubereitet'!$A81),"",'fisch-zubereitet'!A81)</f>
        <v/>
      </c>
      <c r="D3784" t="str">
        <f>IF(ISBLANK('fisch-zubereitet'!$A81),"",'fisch-zubereitet'!B81)</f>
        <v/>
      </c>
      <c r="E3784" t="str">
        <f>IF(ISBLANK('fisch-zubereitet'!$A81),"",'fisch-zubereitet'!C81)</f>
        <v/>
      </c>
      <c r="F3784" t="str">
        <f>IF(ISBLANK('fisch-zubereitet'!$A81),"",'fisch-zubereitet'!D81)</f>
        <v/>
      </c>
      <c r="G3784" t="str">
        <f>IF(ISBLANK('fisch-zubereitet'!$A81),"",'fisch-zubereitet'!E81)</f>
        <v/>
      </c>
      <c r="H3784" t="str">
        <f>IF(ISBLANK('fisch-zubereitet'!$A81),"",'fisch-zubereitet'!F81)</f>
        <v/>
      </c>
      <c r="I3784" t="str">
        <f>IF(ISBLANK('fisch-zubereitet'!$A81),"",'fisch-zubereitet'!G81)</f>
        <v/>
      </c>
      <c r="J3784" t="str">
        <f>IF(ISBLANK('fisch-zubereitet'!$A81),"",'fisch-zubereitet'!H81)</f>
        <v/>
      </c>
      <c r="K3784" t="str">
        <f>IF(ISBLANK('fisch-zubereitet'!$A81),"",'fisch-zubereitet'!I81)</f>
        <v/>
      </c>
      <c r="L3784" t="str">
        <f>IF(ISBLANK('fisch-zubereitet'!$A81),"",'fisch-zubereitet'!J81)</f>
        <v/>
      </c>
      <c r="M3784" s="64">
        <f t="shared" si="372"/>
        <v>0</v>
      </c>
    </row>
    <row r="3785" spans="1:13" x14ac:dyDescent="0.25">
      <c r="A3785" t="str">
        <f t="shared" si="374"/>
        <v/>
      </c>
      <c r="B3785">
        <f t="shared" si="373"/>
        <v>0</v>
      </c>
      <c r="C3785" t="str">
        <f>IF(ISBLANK('fisch-zubereitet'!$A82),"",'fisch-zubereitet'!A82)</f>
        <v/>
      </c>
      <c r="D3785" t="str">
        <f>IF(ISBLANK('fisch-zubereitet'!$A82),"",'fisch-zubereitet'!B82)</f>
        <v/>
      </c>
      <c r="E3785" t="str">
        <f>IF(ISBLANK('fisch-zubereitet'!$A82),"",'fisch-zubereitet'!C82)</f>
        <v/>
      </c>
      <c r="F3785" t="str">
        <f>IF(ISBLANK('fisch-zubereitet'!$A82),"",'fisch-zubereitet'!D82)</f>
        <v/>
      </c>
      <c r="G3785" t="str">
        <f>IF(ISBLANK('fisch-zubereitet'!$A82),"",'fisch-zubereitet'!E82)</f>
        <v/>
      </c>
      <c r="H3785" t="str">
        <f>IF(ISBLANK('fisch-zubereitet'!$A82),"",'fisch-zubereitet'!F82)</f>
        <v/>
      </c>
      <c r="I3785" t="str">
        <f>IF(ISBLANK('fisch-zubereitet'!$A82),"",'fisch-zubereitet'!G82)</f>
        <v/>
      </c>
      <c r="J3785" t="str">
        <f>IF(ISBLANK('fisch-zubereitet'!$A82),"",'fisch-zubereitet'!H82)</f>
        <v/>
      </c>
      <c r="K3785" t="str">
        <f>IF(ISBLANK('fisch-zubereitet'!$A82),"",'fisch-zubereitet'!I82)</f>
        <v/>
      </c>
      <c r="L3785" t="str">
        <f>IF(ISBLANK('fisch-zubereitet'!$A82),"",'fisch-zubereitet'!J82)</f>
        <v/>
      </c>
      <c r="M3785" s="64">
        <f t="shared" si="372"/>
        <v>0</v>
      </c>
    </row>
    <row r="3786" spans="1:13" x14ac:dyDescent="0.25">
      <c r="A3786" t="str">
        <f t="shared" si="374"/>
        <v/>
      </c>
      <c r="B3786">
        <f t="shared" si="373"/>
        <v>0</v>
      </c>
      <c r="C3786" t="str">
        <f>IF(ISBLANK('fisch-zubereitet'!$A83),"",'fisch-zubereitet'!A83)</f>
        <v/>
      </c>
      <c r="D3786" t="str">
        <f>IF(ISBLANK('fisch-zubereitet'!$A83),"",'fisch-zubereitet'!B83)</f>
        <v/>
      </c>
      <c r="E3786" t="str">
        <f>IF(ISBLANK('fisch-zubereitet'!$A83),"",'fisch-zubereitet'!C83)</f>
        <v/>
      </c>
      <c r="F3786" t="str">
        <f>IF(ISBLANK('fisch-zubereitet'!$A83),"",'fisch-zubereitet'!D83)</f>
        <v/>
      </c>
      <c r="G3786" t="str">
        <f>IF(ISBLANK('fisch-zubereitet'!$A83),"",'fisch-zubereitet'!E83)</f>
        <v/>
      </c>
      <c r="H3786" t="str">
        <f>IF(ISBLANK('fisch-zubereitet'!$A83),"",'fisch-zubereitet'!F83)</f>
        <v/>
      </c>
      <c r="I3786" t="str">
        <f>IF(ISBLANK('fisch-zubereitet'!$A83),"",'fisch-zubereitet'!G83)</f>
        <v/>
      </c>
      <c r="J3786" t="str">
        <f>IF(ISBLANK('fisch-zubereitet'!$A83),"",'fisch-zubereitet'!H83)</f>
        <v/>
      </c>
      <c r="K3786" t="str">
        <f>IF(ISBLANK('fisch-zubereitet'!$A83),"",'fisch-zubereitet'!I83)</f>
        <v/>
      </c>
      <c r="L3786" t="str">
        <f>IF(ISBLANK('fisch-zubereitet'!$A83),"",'fisch-zubereitet'!J83)</f>
        <v/>
      </c>
      <c r="M3786" s="64">
        <f t="shared" si="372"/>
        <v>0</v>
      </c>
    </row>
    <row r="3787" spans="1:13" x14ac:dyDescent="0.25">
      <c r="A3787" t="str">
        <f t="shared" si="374"/>
        <v/>
      </c>
      <c r="B3787">
        <f t="shared" si="373"/>
        <v>0</v>
      </c>
      <c r="C3787" t="str">
        <f>IF(ISBLANK('fisch-zubereitet'!$A84),"",'fisch-zubereitet'!A84)</f>
        <v/>
      </c>
      <c r="D3787" t="str">
        <f>IF(ISBLANK('fisch-zubereitet'!$A84),"",'fisch-zubereitet'!B84)</f>
        <v/>
      </c>
      <c r="E3787" t="str">
        <f>IF(ISBLANK('fisch-zubereitet'!$A84),"",'fisch-zubereitet'!C84)</f>
        <v/>
      </c>
      <c r="F3787" t="str">
        <f>IF(ISBLANK('fisch-zubereitet'!$A84),"",'fisch-zubereitet'!D84)</f>
        <v/>
      </c>
      <c r="G3787" t="str">
        <f>IF(ISBLANK('fisch-zubereitet'!$A84),"",'fisch-zubereitet'!E84)</f>
        <v/>
      </c>
      <c r="H3787" t="str">
        <f>IF(ISBLANK('fisch-zubereitet'!$A84),"",'fisch-zubereitet'!F84)</f>
        <v/>
      </c>
      <c r="I3787" t="str">
        <f>IF(ISBLANK('fisch-zubereitet'!$A84),"",'fisch-zubereitet'!G84)</f>
        <v/>
      </c>
      <c r="J3787" t="str">
        <f>IF(ISBLANK('fisch-zubereitet'!$A84),"",'fisch-zubereitet'!H84)</f>
        <v/>
      </c>
      <c r="K3787" t="str">
        <f>IF(ISBLANK('fisch-zubereitet'!$A84),"",'fisch-zubereitet'!I84)</f>
        <v/>
      </c>
      <c r="L3787" t="str">
        <f>IF(ISBLANK('fisch-zubereitet'!$A84),"",'fisch-zubereitet'!J84)</f>
        <v/>
      </c>
      <c r="M3787" s="64">
        <f t="shared" si="372"/>
        <v>0</v>
      </c>
    </row>
    <row r="3788" spans="1:13" x14ac:dyDescent="0.25">
      <c r="A3788" t="str">
        <f t="shared" si="374"/>
        <v/>
      </c>
      <c r="B3788">
        <f t="shared" si="373"/>
        <v>0</v>
      </c>
      <c r="C3788" t="str">
        <f>IF(ISBLANK('fisch-zubereitet'!$A85),"",'fisch-zubereitet'!A85)</f>
        <v/>
      </c>
      <c r="D3788" t="str">
        <f>IF(ISBLANK('fisch-zubereitet'!$A85),"",'fisch-zubereitet'!B85)</f>
        <v/>
      </c>
      <c r="E3788" t="str">
        <f>IF(ISBLANK('fisch-zubereitet'!$A85),"",'fisch-zubereitet'!C85)</f>
        <v/>
      </c>
      <c r="F3788" t="str">
        <f>IF(ISBLANK('fisch-zubereitet'!$A85),"",'fisch-zubereitet'!D85)</f>
        <v/>
      </c>
      <c r="G3788" t="str">
        <f>IF(ISBLANK('fisch-zubereitet'!$A85),"",'fisch-zubereitet'!E85)</f>
        <v/>
      </c>
      <c r="H3788" t="str">
        <f>IF(ISBLANK('fisch-zubereitet'!$A85),"",'fisch-zubereitet'!F85)</f>
        <v/>
      </c>
      <c r="I3788" t="str">
        <f>IF(ISBLANK('fisch-zubereitet'!$A85),"",'fisch-zubereitet'!G85)</f>
        <v/>
      </c>
      <c r="J3788" t="str">
        <f>IF(ISBLANK('fisch-zubereitet'!$A85),"",'fisch-zubereitet'!H85)</f>
        <v/>
      </c>
      <c r="K3788" t="str">
        <f>IF(ISBLANK('fisch-zubereitet'!$A85),"",'fisch-zubereitet'!I85)</f>
        <v/>
      </c>
      <c r="L3788" t="str">
        <f>IF(ISBLANK('fisch-zubereitet'!$A85),"",'fisch-zubereitet'!J85)</f>
        <v/>
      </c>
      <c r="M3788" s="64">
        <f t="shared" si="372"/>
        <v>0</v>
      </c>
    </row>
    <row r="3789" spans="1:13" x14ac:dyDescent="0.25">
      <c r="A3789" s="41" t="str">
        <f t="shared" si="374"/>
        <v/>
      </c>
      <c r="B3789" s="41">
        <f t="shared" si="373"/>
        <v>0</v>
      </c>
      <c r="C3789" s="41" t="str">
        <f>IF(ISBLANK('fisch-zubereitet'!$A86),"",'fisch-zubereitet'!A86)</f>
        <v/>
      </c>
      <c r="D3789" s="41" t="str">
        <f>IF(ISBLANK('fisch-zubereitet'!$A86),"",'fisch-zubereitet'!B86)</f>
        <v/>
      </c>
      <c r="E3789" s="41" t="str">
        <f>IF(ISBLANK('fisch-zubereitet'!$A86),"",'fisch-zubereitet'!C86)</f>
        <v/>
      </c>
      <c r="F3789" s="41" t="str">
        <f>IF(ISBLANK('fisch-zubereitet'!$A86),"",'fisch-zubereitet'!D86)</f>
        <v/>
      </c>
      <c r="G3789" s="41" t="str">
        <f>IF(ISBLANK('fisch-zubereitet'!$A86),"",'fisch-zubereitet'!E86)</f>
        <v/>
      </c>
      <c r="H3789" s="41" t="str">
        <f>IF(ISBLANK('fisch-zubereitet'!$A86),"",'fisch-zubereitet'!F86)</f>
        <v/>
      </c>
      <c r="I3789" s="41" t="str">
        <f>IF(ISBLANK('fisch-zubereitet'!$A86),"",'fisch-zubereitet'!G86)</f>
        <v/>
      </c>
      <c r="J3789" s="41" t="str">
        <f>IF(ISBLANK('fisch-zubereitet'!$A86),"",'fisch-zubereitet'!H86)</f>
        <v/>
      </c>
      <c r="K3789" s="41" t="str">
        <f>IF(ISBLANK('fisch-zubereitet'!$A86),"",'fisch-zubereitet'!I86)</f>
        <v/>
      </c>
      <c r="L3789" s="41" t="str">
        <f>IF(ISBLANK('fisch-zubereitet'!$A86),"",'fisch-zubereitet'!J86)</f>
        <v/>
      </c>
      <c r="M3789" s="64">
        <f t="shared" si="372"/>
        <v>0</v>
      </c>
    </row>
    <row r="3790" spans="1:13" x14ac:dyDescent="0.25">
      <c r="A3790" t="str">
        <f t="shared" si="374"/>
        <v/>
      </c>
      <c r="B3790">
        <f t="shared" si="373"/>
        <v>0</v>
      </c>
      <c r="C3790" t="str">
        <f>IF(ISBLANK('fleisch-frisch'!$A56),"",'fleisch-frisch'!A56)</f>
        <v/>
      </c>
      <c r="D3790" t="str">
        <f>IF(ISBLANK('fleisch-frisch'!$A56),"",'fleisch-frisch'!B56)</f>
        <v/>
      </c>
      <c r="E3790" t="str">
        <f>IF(ISBLANK('fleisch-frisch'!$A56),"",'fleisch-frisch'!C56)</f>
        <v/>
      </c>
      <c r="F3790" t="str">
        <f>IF(ISBLANK('fleisch-frisch'!$A56),"",'fleisch-frisch'!D56)</f>
        <v/>
      </c>
      <c r="G3790" t="str">
        <f>IF(ISBLANK('fleisch-frisch'!$A56),"",'fleisch-frisch'!E56)</f>
        <v/>
      </c>
      <c r="H3790" t="str">
        <f>IF(ISBLANK('fleisch-frisch'!$A56),"",'fleisch-frisch'!F56)</f>
        <v/>
      </c>
      <c r="I3790" t="str">
        <f>IF(ISBLANK('fleisch-frisch'!$A56),"",'fleisch-frisch'!G56)</f>
        <v/>
      </c>
      <c r="J3790" t="str">
        <f>IF(ISBLANK('fleisch-frisch'!$A56),"",'fleisch-frisch'!H56)</f>
        <v/>
      </c>
      <c r="K3790" t="str">
        <f>IF(ISBLANK('fleisch-frisch'!$A56),"",'fleisch-frisch'!I56)</f>
        <v/>
      </c>
      <c r="L3790" t="str">
        <f>IF(ISBLANK('fleisch-frisch'!$A56),"",'fleisch-frisch'!J56)</f>
        <v/>
      </c>
      <c r="M3790" s="64">
        <f t="shared" si="372"/>
        <v>0</v>
      </c>
    </row>
    <row r="3791" spans="1:13" x14ac:dyDescent="0.25">
      <c r="A3791" t="str">
        <f t="shared" si="374"/>
        <v/>
      </c>
      <c r="B3791">
        <f t="shared" si="373"/>
        <v>0</v>
      </c>
      <c r="C3791" t="str">
        <f>IF(ISBLANK('fleisch-frisch'!$A57),"",'fleisch-frisch'!A57)</f>
        <v/>
      </c>
      <c r="D3791" t="str">
        <f>IF(ISBLANK('fleisch-frisch'!$A57),"",'fleisch-frisch'!B57)</f>
        <v/>
      </c>
      <c r="E3791" t="str">
        <f>IF(ISBLANK('fleisch-frisch'!$A57),"",'fleisch-frisch'!C57)</f>
        <v/>
      </c>
      <c r="F3791" t="str">
        <f>IF(ISBLANK('fleisch-frisch'!$A57),"",'fleisch-frisch'!D57)</f>
        <v/>
      </c>
      <c r="G3791" t="str">
        <f>IF(ISBLANK('fleisch-frisch'!$A57),"",'fleisch-frisch'!E57)</f>
        <v/>
      </c>
      <c r="H3791" t="str">
        <f>IF(ISBLANK('fleisch-frisch'!$A57),"",'fleisch-frisch'!F57)</f>
        <v/>
      </c>
      <c r="I3791" t="str">
        <f>IF(ISBLANK('fleisch-frisch'!$A57),"",'fleisch-frisch'!G57)</f>
        <v/>
      </c>
      <c r="J3791" t="str">
        <f>IF(ISBLANK('fleisch-frisch'!$A57),"",'fleisch-frisch'!H57)</f>
        <v/>
      </c>
      <c r="K3791" t="str">
        <f>IF(ISBLANK('fleisch-frisch'!$A57),"",'fleisch-frisch'!I57)</f>
        <v/>
      </c>
      <c r="L3791" t="str">
        <f>IF(ISBLANK('fleisch-frisch'!$A57),"",'fleisch-frisch'!J57)</f>
        <v/>
      </c>
      <c r="M3791" s="64">
        <f t="shared" si="372"/>
        <v>0</v>
      </c>
    </row>
    <row r="3792" spans="1:13" x14ac:dyDescent="0.25">
      <c r="A3792" t="str">
        <f t="shared" si="374"/>
        <v/>
      </c>
      <c r="B3792">
        <f t="shared" si="373"/>
        <v>0</v>
      </c>
      <c r="C3792" t="str">
        <f>IF(ISBLANK('fleisch-frisch'!$A58),"",'fleisch-frisch'!A58)</f>
        <v/>
      </c>
      <c r="D3792" t="str">
        <f>IF(ISBLANK('fleisch-frisch'!$A58),"",'fleisch-frisch'!B58)</f>
        <v/>
      </c>
      <c r="E3792" t="str">
        <f>IF(ISBLANK('fleisch-frisch'!$A58),"",'fleisch-frisch'!C58)</f>
        <v/>
      </c>
      <c r="F3792" t="str">
        <f>IF(ISBLANK('fleisch-frisch'!$A58),"",'fleisch-frisch'!D58)</f>
        <v/>
      </c>
      <c r="G3792" t="str">
        <f>IF(ISBLANK('fleisch-frisch'!$A58),"",'fleisch-frisch'!E58)</f>
        <v/>
      </c>
      <c r="H3792" t="str">
        <f>IF(ISBLANK('fleisch-frisch'!$A58),"",'fleisch-frisch'!F58)</f>
        <v/>
      </c>
      <c r="I3792" t="str">
        <f>IF(ISBLANK('fleisch-frisch'!$A58),"",'fleisch-frisch'!G58)</f>
        <v/>
      </c>
      <c r="J3792" t="str">
        <f>IF(ISBLANK('fleisch-frisch'!$A58),"",'fleisch-frisch'!H58)</f>
        <v/>
      </c>
      <c r="K3792" t="str">
        <f>IF(ISBLANK('fleisch-frisch'!$A58),"",'fleisch-frisch'!I58)</f>
        <v/>
      </c>
      <c r="L3792" t="str">
        <f>IF(ISBLANK('fleisch-frisch'!$A58),"",'fleisch-frisch'!J58)</f>
        <v/>
      </c>
      <c r="M3792" s="64">
        <f t="shared" si="372"/>
        <v>0</v>
      </c>
    </row>
    <row r="3793" spans="1:13" x14ac:dyDescent="0.25">
      <c r="A3793" t="str">
        <f t="shared" si="374"/>
        <v/>
      </c>
      <c r="B3793">
        <f t="shared" si="373"/>
        <v>0</v>
      </c>
      <c r="C3793" t="str">
        <f>IF(ISBLANK('fleisch-frisch'!$A59),"",'fleisch-frisch'!A59)</f>
        <v/>
      </c>
      <c r="D3793" t="str">
        <f>IF(ISBLANK('fleisch-frisch'!$A59),"",'fleisch-frisch'!B59)</f>
        <v/>
      </c>
      <c r="E3793" t="str">
        <f>IF(ISBLANK('fleisch-frisch'!$A59),"",'fleisch-frisch'!C59)</f>
        <v/>
      </c>
      <c r="F3793" t="str">
        <f>IF(ISBLANK('fleisch-frisch'!$A59),"",'fleisch-frisch'!D59)</f>
        <v/>
      </c>
      <c r="G3793" t="str">
        <f>IF(ISBLANK('fleisch-frisch'!$A59),"",'fleisch-frisch'!E59)</f>
        <v/>
      </c>
      <c r="H3793" t="str">
        <f>IF(ISBLANK('fleisch-frisch'!$A59),"",'fleisch-frisch'!F59)</f>
        <v/>
      </c>
      <c r="I3793" t="str">
        <f>IF(ISBLANK('fleisch-frisch'!$A59),"",'fleisch-frisch'!G59)</f>
        <v/>
      </c>
      <c r="J3793" t="str">
        <f>IF(ISBLANK('fleisch-frisch'!$A59),"",'fleisch-frisch'!H59)</f>
        <v/>
      </c>
      <c r="K3793" t="str">
        <f>IF(ISBLANK('fleisch-frisch'!$A59),"",'fleisch-frisch'!I59)</f>
        <v/>
      </c>
      <c r="L3793" t="str">
        <f>IF(ISBLANK('fleisch-frisch'!$A59),"",'fleisch-frisch'!J59)</f>
        <v/>
      </c>
      <c r="M3793" s="64">
        <f t="shared" si="372"/>
        <v>0</v>
      </c>
    </row>
    <row r="3794" spans="1:13" x14ac:dyDescent="0.25">
      <c r="A3794" t="str">
        <f t="shared" si="374"/>
        <v/>
      </c>
      <c r="B3794">
        <f t="shared" si="373"/>
        <v>0</v>
      </c>
      <c r="C3794" t="str">
        <f>IF(ISBLANK('fleisch-frisch'!$A60),"",'fleisch-frisch'!A60)</f>
        <v/>
      </c>
      <c r="D3794" t="str">
        <f>IF(ISBLANK('fleisch-frisch'!$A60),"",'fleisch-frisch'!B60)</f>
        <v/>
      </c>
      <c r="E3794" t="str">
        <f>IF(ISBLANK('fleisch-frisch'!$A60),"",'fleisch-frisch'!C60)</f>
        <v/>
      </c>
      <c r="F3794" t="str">
        <f>IF(ISBLANK('fleisch-frisch'!$A60),"",'fleisch-frisch'!D60)</f>
        <v/>
      </c>
      <c r="G3794" t="str">
        <f>IF(ISBLANK('fleisch-frisch'!$A60),"",'fleisch-frisch'!E60)</f>
        <v/>
      </c>
      <c r="H3794" t="str">
        <f>IF(ISBLANK('fleisch-frisch'!$A60),"",'fleisch-frisch'!F60)</f>
        <v/>
      </c>
      <c r="I3794" t="str">
        <f>IF(ISBLANK('fleisch-frisch'!$A60),"",'fleisch-frisch'!G60)</f>
        <v/>
      </c>
      <c r="J3794" t="str">
        <f>IF(ISBLANK('fleisch-frisch'!$A60),"",'fleisch-frisch'!H60)</f>
        <v/>
      </c>
      <c r="K3794" t="str">
        <f>IF(ISBLANK('fleisch-frisch'!$A60),"",'fleisch-frisch'!I60)</f>
        <v/>
      </c>
      <c r="L3794" t="str">
        <f>IF(ISBLANK('fleisch-frisch'!$A60),"",'fleisch-frisch'!J60)</f>
        <v/>
      </c>
      <c r="M3794" s="64">
        <f t="shared" si="372"/>
        <v>0</v>
      </c>
    </row>
    <row r="3795" spans="1:13" x14ac:dyDescent="0.25">
      <c r="A3795" t="str">
        <f t="shared" si="374"/>
        <v/>
      </c>
      <c r="B3795">
        <f t="shared" si="373"/>
        <v>0</v>
      </c>
      <c r="C3795" t="str">
        <f>IF(ISBLANK('fleisch-frisch'!$A61),"",'fleisch-frisch'!A61)</f>
        <v/>
      </c>
      <c r="D3795" t="str">
        <f>IF(ISBLANK('fleisch-frisch'!$A61),"",'fleisch-frisch'!B61)</f>
        <v/>
      </c>
      <c r="E3795" t="str">
        <f>IF(ISBLANK('fleisch-frisch'!$A61),"",'fleisch-frisch'!C61)</f>
        <v/>
      </c>
      <c r="F3795" t="str">
        <f>IF(ISBLANK('fleisch-frisch'!$A61),"",'fleisch-frisch'!D61)</f>
        <v/>
      </c>
      <c r="G3795" t="str">
        <f>IF(ISBLANK('fleisch-frisch'!$A61),"",'fleisch-frisch'!E61)</f>
        <v/>
      </c>
      <c r="H3795" t="str">
        <f>IF(ISBLANK('fleisch-frisch'!$A61),"",'fleisch-frisch'!F61)</f>
        <v/>
      </c>
      <c r="I3795" t="str">
        <f>IF(ISBLANK('fleisch-frisch'!$A61),"",'fleisch-frisch'!G61)</f>
        <v/>
      </c>
      <c r="J3795" t="str">
        <f>IF(ISBLANK('fleisch-frisch'!$A61),"",'fleisch-frisch'!H61)</f>
        <v/>
      </c>
      <c r="K3795" t="str">
        <f>IF(ISBLANK('fleisch-frisch'!$A61),"",'fleisch-frisch'!I61)</f>
        <v/>
      </c>
      <c r="L3795" t="str">
        <f>IF(ISBLANK('fleisch-frisch'!$A61),"",'fleisch-frisch'!J61)</f>
        <v/>
      </c>
      <c r="M3795" s="64">
        <f t="shared" si="372"/>
        <v>0</v>
      </c>
    </row>
    <row r="3796" spans="1:13" x14ac:dyDescent="0.25">
      <c r="A3796" t="str">
        <f t="shared" si="374"/>
        <v/>
      </c>
      <c r="B3796">
        <f t="shared" si="373"/>
        <v>0</v>
      </c>
      <c r="C3796" t="str">
        <f>IF(ISBLANK('fleisch-frisch'!$A62),"",'fleisch-frisch'!A62)</f>
        <v/>
      </c>
      <c r="D3796" t="str">
        <f>IF(ISBLANK('fleisch-frisch'!$A62),"",'fleisch-frisch'!B62)</f>
        <v/>
      </c>
      <c r="E3796" t="str">
        <f>IF(ISBLANK('fleisch-frisch'!$A62),"",'fleisch-frisch'!C62)</f>
        <v/>
      </c>
      <c r="F3796" t="str">
        <f>IF(ISBLANK('fleisch-frisch'!$A62),"",'fleisch-frisch'!D62)</f>
        <v/>
      </c>
      <c r="G3796" t="str">
        <f>IF(ISBLANK('fleisch-frisch'!$A62),"",'fleisch-frisch'!E62)</f>
        <v/>
      </c>
      <c r="H3796" t="str">
        <f>IF(ISBLANK('fleisch-frisch'!$A62),"",'fleisch-frisch'!F62)</f>
        <v/>
      </c>
      <c r="I3796" t="str">
        <f>IF(ISBLANK('fleisch-frisch'!$A62),"",'fleisch-frisch'!G62)</f>
        <v/>
      </c>
      <c r="J3796" t="str">
        <f>IF(ISBLANK('fleisch-frisch'!$A62),"",'fleisch-frisch'!H62)</f>
        <v/>
      </c>
      <c r="K3796" t="str">
        <f>IF(ISBLANK('fleisch-frisch'!$A62),"",'fleisch-frisch'!I62)</f>
        <v/>
      </c>
      <c r="L3796" t="str">
        <f>IF(ISBLANK('fleisch-frisch'!$A62),"",'fleisch-frisch'!J62)</f>
        <v/>
      </c>
      <c r="M3796" s="64">
        <f t="shared" si="372"/>
        <v>0</v>
      </c>
    </row>
    <row r="3797" spans="1:13" x14ac:dyDescent="0.25">
      <c r="A3797" t="str">
        <f t="shared" si="374"/>
        <v/>
      </c>
      <c r="B3797">
        <f t="shared" si="373"/>
        <v>0</v>
      </c>
      <c r="C3797" t="str">
        <f>IF(ISBLANK('fleisch-frisch'!$A63),"",'fleisch-frisch'!A63)</f>
        <v/>
      </c>
      <c r="D3797" t="str">
        <f>IF(ISBLANK('fleisch-frisch'!$A63),"",'fleisch-frisch'!B63)</f>
        <v/>
      </c>
      <c r="E3797" t="str">
        <f>IF(ISBLANK('fleisch-frisch'!$A63),"",'fleisch-frisch'!C63)</f>
        <v/>
      </c>
      <c r="F3797" t="str">
        <f>IF(ISBLANK('fleisch-frisch'!$A63),"",'fleisch-frisch'!D63)</f>
        <v/>
      </c>
      <c r="G3797" t="str">
        <f>IF(ISBLANK('fleisch-frisch'!$A63),"",'fleisch-frisch'!E63)</f>
        <v/>
      </c>
      <c r="H3797" t="str">
        <f>IF(ISBLANK('fleisch-frisch'!$A63),"",'fleisch-frisch'!F63)</f>
        <v/>
      </c>
      <c r="I3797" t="str">
        <f>IF(ISBLANK('fleisch-frisch'!$A63),"",'fleisch-frisch'!G63)</f>
        <v/>
      </c>
      <c r="J3797" t="str">
        <f>IF(ISBLANK('fleisch-frisch'!$A63),"",'fleisch-frisch'!H63)</f>
        <v/>
      </c>
      <c r="K3797" t="str">
        <f>IF(ISBLANK('fleisch-frisch'!$A63),"",'fleisch-frisch'!I63)</f>
        <v/>
      </c>
      <c r="L3797" t="str">
        <f>IF(ISBLANK('fleisch-frisch'!$A63),"",'fleisch-frisch'!J63)</f>
        <v/>
      </c>
      <c r="M3797" s="64">
        <f t="shared" si="372"/>
        <v>0</v>
      </c>
    </row>
    <row r="3798" spans="1:13" x14ac:dyDescent="0.25">
      <c r="A3798" t="str">
        <f t="shared" si="374"/>
        <v/>
      </c>
      <c r="B3798">
        <f t="shared" si="373"/>
        <v>0</v>
      </c>
      <c r="C3798" t="str">
        <f>IF(ISBLANK('fleisch-frisch'!$A64),"",'fleisch-frisch'!A64)</f>
        <v/>
      </c>
      <c r="D3798" t="str">
        <f>IF(ISBLANK('fleisch-frisch'!$A64),"",'fleisch-frisch'!B64)</f>
        <v/>
      </c>
      <c r="E3798" t="str">
        <f>IF(ISBLANK('fleisch-frisch'!$A64),"",'fleisch-frisch'!C64)</f>
        <v/>
      </c>
      <c r="F3798" t="str">
        <f>IF(ISBLANK('fleisch-frisch'!$A64),"",'fleisch-frisch'!D64)</f>
        <v/>
      </c>
      <c r="G3798" t="str">
        <f>IF(ISBLANK('fleisch-frisch'!$A64),"",'fleisch-frisch'!E64)</f>
        <v/>
      </c>
      <c r="H3798" t="str">
        <f>IF(ISBLANK('fleisch-frisch'!$A64),"",'fleisch-frisch'!F64)</f>
        <v/>
      </c>
      <c r="I3798" t="str">
        <f>IF(ISBLANK('fleisch-frisch'!$A64),"",'fleisch-frisch'!G64)</f>
        <v/>
      </c>
      <c r="J3798" t="str">
        <f>IF(ISBLANK('fleisch-frisch'!$A64),"",'fleisch-frisch'!H64)</f>
        <v/>
      </c>
      <c r="K3798" t="str">
        <f>IF(ISBLANK('fleisch-frisch'!$A64),"",'fleisch-frisch'!I64)</f>
        <v/>
      </c>
      <c r="L3798" t="str">
        <f>IF(ISBLANK('fleisch-frisch'!$A64),"",'fleisch-frisch'!J64)</f>
        <v/>
      </c>
      <c r="M3798" s="64">
        <f t="shared" si="372"/>
        <v>0</v>
      </c>
    </row>
    <row r="3799" spans="1:13" x14ac:dyDescent="0.25">
      <c r="A3799" t="str">
        <f t="shared" si="374"/>
        <v/>
      </c>
      <c r="B3799">
        <f t="shared" si="373"/>
        <v>0</v>
      </c>
      <c r="C3799" t="str">
        <f>IF(ISBLANK('fleisch-frisch'!$A65),"",'fleisch-frisch'!A65)</f>
        <v/>
      </c>
      <c r="D3799" t="str">
        <f>IF(ISBLANK('fleisch-frisch'!$A65),"",'fleisch-frisch'!B65)</f>
        <v/>
      </c>
      <c r="E3799" t="str">
        <f>IF(ISBLANK('fleisch-frisch'!$A65),"",'fleisch-frisch'!C65)</f>
        <v/>
      </c>
      <c r="F3799" t="str">
        <f>IF(ISBLANK('fleisch-frisch'!$A65),"",'fleisch-frisch'!D65)</f>
        <v/>
      </c>
      <c r="G3799" t="str">
        <f>IF(ISBLANK('fleisch-frisch'!$A65),"",'fleisch-frisch'!E65)</f>
        <v/>
      </c>
      <c r="H3799" t="str">
        <f>IF(ISBLANK('fleisch-frisch'!$A65),"",'fleisch-frisch'!F65)</f>
        <v/>
      </c>
      <c r="I3799" t="str">
        <f>IF(ISBLANK('fleisch-frisch'!$A65),"",'fleisch-frisch'!G65)</f>
        <v/>
      </c>
      <c r="J3799" t="str">
        <f>IF(ISBLANK('fleisch-frisch'!$A65),"",'fleisch-frisch'!H65)</f>
        <v/>
      </c>
      <c r="K3799" t="str">
        <f>IF(ISBLANK('fleisch-frisch'!$A65),"",'fleisch-frisch'!I65)</f>
        <v/>
      </c>
      <c r="L3799" t="str">
        <f>IF(ISBLANK('fleisch-frisch'!$A65),"",'fleisch-frisch'!J65)</f>
        <v/>
      </c>
      <c r="M3799" s="64">
        <f t="shared" si="372"/>
        <v>0</v>
      </c>
    </row>
    <row r="3800" spans="1:13" x14ac:dyDescent="0.25">
      <c r="A3800" t="str">
        <f t="shared" si="374"/>
        <v/>
      </c>
      <c r="B3800">
        <f t="shared" si="373"/>
        <v>0</v>
      </c>
      <c r="C3800" t="str">
        <f>IF(ISBLANK('fleisch-frisch'!$A66),"",'fleisch-frisch'!A66)</f>
        <v/>
      </c>
      <c r="D3800" t="str">
        <f>IF(ISBLANK('fleisch-frisch'!$A66),"",'fleisch-frisch'!B66)</f>
        <v/>
      </c>
      <c r="E3800" t="str">
        <f>IF(ISBLANK('fleisch-frisch'!$A66),"",'fleisch-frisch'!C66)</f>
        <v/>
      </c>
      <c r="F3800" t="str">
        <f>IF(ISBLANK('fleisch-frisch'!$A66),"",'fleisch-frisch'!D66)</f>
        <v/>
      </c>
      <c r="G3800" t="str">
        <f>IF(ISBLANK('fleisch-frisch'!$A66),"",'fleisch-frisch'!E66)</f>
        <v/>
      </c>
      <c r="H3800" t="str">
        <f>IF(ISBLANK('fleisch-frisch'!$A66),"",'fleisch-frisch'!F66)</f>
        <v/>
      </c>
      <c r="I3800" t="str">
        <f>IF(ISBLANK('fleisch-frisch'!$A66),"",'fleisch-frisch'!G66)</f>
        <v/>
      </c>
      <c r="J3800" t="str">
        <f>IF(ISBLANK('fleisch-frisch'!$A66),"",'fleisch-frisch'!H66)</f>
        <v/>
      </c>
      <c r="K3800" t="str">
        <f>IF(ISBLANK('fleisch-frisch'!$A66),"",'fleisch-frisch'!I66)</f>
        <v/>
      </c>
      <c r="L3800" t="str">
        <f>IF(ISBLANK('fleisch-frisch'!$A66),"",'fleisch-frisch'!J66)</f>
        <v/>
      </c>
      <c r="M3800" s="64">
        <f t="shared" si="372"/>
        <v>0</v>
      </c>
    </row>
    <row r="3801" spans="1:13" x14ac:dyDescent="0.25">
      <c r="A3801" t="str">
        <f t="shared" si="374"/>
        <v/>
      </c>
      <c r="B3801">
        <f t="shared" si="373"/>
        <v>0</v>
      </c>
      <c r="C3801" t="str">
        <f>IF(ISBLANK('fleisch-frisch'!$A67),"",'fleisch-frisch'!A67)</f>
        <v/>
      </c>
      <c r="D3801" t="str">
        <f>IF(ISBLANK('fleisch-frisch'!$A67),"",'fleisch-frisch'!B67)</f>
        <v/>
      </c>
      <c r="E3801" t="str">
        <f>IF(ISBLANK('fleisch-frisch'!$A67),"",'fleisch-frisch'!C67)</f>
        <v/>
      </c>
      <c r="F3801" t="str">
        <f>IF(ISBLANK('fleisch-frisch'!$A67),"",'fleisch-frisch'!D67)</f>
        <v/>
      </c>
      <c r="G3801" t="str">
        <f>IF(ISBLANK('fleisch-frisch'!$A67),"",'fleisch-frisch'!E67)</f>
        <v/>
      </c>
      <c r="H3801" t="str">
        <f>IF(ISBLANK('fleisch-frisch'!$A67),"",'fleisch-frisch'!F67)</f>
        <v/>
      </c>
      <c r="I3801" t="str">
        <f>IF(ISBLANK('fleisch-frisch'!$A67),"",'fleisch-frisch'!G67)</f>
        <v/>
      </c>
      <c r="J3801" t="str">
        <f>IF(ISBLANK('fleisch-frisch'!$A67),"",'fleisch-frisch'!H67)</f>
        <v/>
      </c>
      <c r="K3801" t="str">
        <f>IF(ISBLANK('fleisch-frisch'!$A67),"",'fleisch-frisch'!I67)</f>
        <v/>
      </c>
      <c r="L3801" t="str">
        <f>IF(ISBLANK('fleisch-frisch'!$A67),"",'fleisch-frisch'!J67)</f>
        <v/>
      </c>
      <c r="M3801" s="64">
        <f t="shared" si="372"/>
        <v>0</v>
      </c>
    </row>
    <row r="3802" spans="1:13" x14ac:dyDescent="0.25">
      <c r="A3802" t="str">
        <f t="shared" si="374"/>
        <v/>
      </c>
      <c r="B3802">
        <f t="shared" si="373"/>
        <v>0</v>
      </c>
      <c r="C3802" t="str">
        <f>IF(ISBLANK('fleisch-frisch'!$A68),"",'fleisch-frisch'!A68)</f>
        <v/>
      </c>
      <c r="D3802" t="str">
        <f>IF(ISBLANK('fleisch-frisch'!$A68),"",'fleisch-frisch'!B68)</f>
        <v/>
      </c>
      <c r="E3802" t="str">
        <f>IF(ISBLANK('fleisch-frisch'!$A68),"",'fleisch-frisch'!C68)</f>
        <v/>
      </c>
      <c r="F3802" t="str">
        <f>IF(ISBLANK('fleisch-frisch'!$A68),"",'fleisch-frisch'!D68)</f>
        <v/>
      </c>
      <c r="G3802" t="str">
        <f>IF(ISBLANK('fleisch-frisch'!$A68),"",'fleisch-frisch'!E68)</f>
        <v/>
      </c>
      <c r="H3802" t="str">
        <f>IF(ISBLANK('fleisch-frisch'!$A68),"",'fleisch-frisch'!F68)</f>
        <v/>
      </c>
      <c r="I3802" t="str">
        <f>IF(ISBLANK('fleisch-frisch'!$A68),"",'fleisch-frisch'!G68)</f>
        <v/>
      </c>
      <c r="J3802" t="str">
        <f>IF(ISBLANK('fleisch-frisch'!$A68),"",'fleisch-frisch'!H68)</f>
        <v/>
      </c>
      <c r="K3802" t="str">
        <f>IF(ISBLANK('fleisch-frisch'!$A68),"",'fleisch-frisch'!I68)</f>
        <v/>
      </c>
      <c r="L3802" t="str">
        <f>IF(ISBLANK('fleisch-frisch'!$A68),"",'fleisch-frisch'!J68)</f>
        <v/>
      </c>
      <c r="M3802" s="64">
        <f t="shared" si="372"/>
        <v>0</v>
      </c>
    </row>
    <row r="3803" spans="1:13" x14ac:dyDescent="0.25">
      <c r="A3803" t="str">
        <f t="shared" si="374"/>
        <v/>
      </c>
      <c r="B3803">
        <f t="shared" si="373"/>
        <v>0</v>
      </c>
      <c r="C3803" t="str">
        <f>IF(ISBLANK('fleisch-frisch'!$A69),"",'fleisch-frisch'!A69)</f>
        <v/>
      </c>
      <c r="D3803" t="str">
        <f>IF(ISBLANK('fleisch-frisch'!$A69),"",'fleisch-frisch'!B69)</f>
        <v/>
      </c>
      <c r="E3803" t="str">
        <f>IF(ISBLANK('fleisch-frisch'!$A69),"",'fleisch-frisch'!C69)</f>
        <v/>
      </c>
      <c r="F3803" t="str">
        <f>IF(ISBLANK('fleisch-frisch'!$A69),"",'fleisch-frisch'!D69)</f>
        <v/>
      </c>
      <c r="G3803" t="str">
        <f>IF(ISBLANK('fleisch-frisch'!$A69),"",'fleisch-frisch'!E69)</f>
        <v/>
      </c>
      <c r="H3803" t="str">
        <f>IF(ISBLANK('fleisch-frisch'!$A69),"",'fleisch-frisch'!F69)</f>
        <v/>
      </c>
      <c r="I3803" t="str">
        <f>IF(ISBLANK('fleisch-frisch'!$A69),"",'fleisch-frisch'!G69)</f>
        <v/>
      </c>
      <c r="J3803" t="str">
        <f>IF(ISBLANK('fleisch-frisch'!$A69),"",'fleisch-frisch'!H69)</f>
        <v/>
      </c>
      <c r="K3803" t="str">
        <f>IF(ISBLANK('fleisch-frisch'!$A69),"",'fleisch-frisch'!I69)</f>
        <v/>
      </c>
      <c r="L3803" t="str">
        <f>IF(ISBLANK('fleisch-frisch'!$A69),"",'fleisch-frisch'!J69)</f>
        <v/>
      </c>
      <c r="M3803" s="64">
        <f t="shared" si="372"/>
        <v>0</v>
      </c>
    </row>
    <row r="3804" spans="1:13" x14ac:dyDescent="0.25">
      <c r="A3804" t="str">
        <f t="shared" si="374"/>
        <v/>
      </c>
      <c r="B3804">
        <f t="shared" si="373"/>
        <v>0</v>
      </c>
      <c r="C3804" t="str">
        <f>IF(ISBLANK('fleisch-frisch'!$A70),"",'fleisch-frisch'!A70)</f>
        <v/>
      </c>
      <c r="D3804" t="str">
        <f>IF(ISBLANK('fleisch-frisch'!$A70),"",'fleisch-frisch'!B70)</f>
        <v/>
      </c>
      <c r="E3804" t="str">
        <f>IF(ISBLANK('fleisch-frisch'!$A70),"",'fleisch-frisch'!C70)</f>
        <v/>
      </c>
      <c r="F3804" t="str">
        <f>IF(ISBLANK('fleisch-frisch'!$A70),"",'fleisch-frisch'!D70)</f>
        <v/>
      </c>
      <c r="G3804" t="str">
        <f>IF(ISBLANK('fleisch-frisch'!$A70),"",'fleisch-frisch'!E70)</f>
        <v/>
      </c>
      <c r="H3804" t="str">
        <f>IF(ISBLANK('fleisch-frisch'!$A70),"",'fleisch-frisch'!F70)</f>
        <v/>
      </c>
      <c r="I3804" t="str">
        <f>IF(ISBLANK('fleisch-frisch'!$A70),"",'fleisch-frisch'!G70)</f>
        <v/>
      </c>
      <c r="J3804" t="str">
        <f>IF(ISBLANK('fleisch-frisch'!$A70),"",'fleisch-frisch'!H70)</f>
        <v/>
      </c>
      <c r="K3804" t="str">
        <f>IF(ISBLANK('fleisch-frisch'!$A70),"",'fleisch-frisch'!I70)</f>
        <v/>
      </c>
      <c r="L3804" t="str">
        <f>IF(ISBLANK('fleisch-frisch'!$A70),"",'fleisch-frisch'!J70)</f>
        <v/>
      </c>
      <c r="M3804" s="64">
        <f t="shared" ref="M3804:M3867" si="375">IF(D3804="",0,L3804-D3804)</f>
        <v>0</v>
      </c>
    </row>
    <row r="3805" spans="1:13" x14ac:dyDescent="0.25">
      <c r="A3805" t="str">
        <f t="shared" si="374"/>
        <v/>
      </c>
      <c r="B3805">
        <f t="shared" ref="B3805:B3868" si="376">IF(ISBLANK(C3805),"",LEN(C3805))</f>
        <v>0</v>
      </c>
      <c r="C3805" t="str">
        <f>IF(ISBLANK('fleisch-frisch'!$A71),"",'fleisch-frisch'!A71)</f>
        <v/>
      </c>
      <c r="D3805" t="str">
        <f>IF(ISBLANK('fleisch-frisch'!$A71),"",'fleisch-frisch'!B71)</f>
        <v/>
      </c>
      <c r="E3805" t="str">
        <f>IF(ISBLANK('fleisch-frisch'!$A71),"",'fleisch-frisch'!C71)</f>
        <v/>
      </c>
      <c r="F3805" t="str">
        <f>IF(ISBLANK('fleisch-frisch'!$A71),"",'fleisch-frisch'!D71)</f>
        <v/>
      </c>
      <c r="G3805" t="str">
        <f>IF(ISBLANK('fleisch-frisch'!$A71),"",'fleisch-frisch'!E71)</f>
        <v/>
      </c>
      <c r="H3805" t="str">
        <f>IF(ISBLANK('fleisch-frisch'!$A71),"",'fleisch-frisch'!F71)</f>
        <v/>
      </c>
      <c r="I3805" t="str">
        <f>IF(ISBLANK('fleisch-frisch'!$A71),"",'fleisch-frisch'!G71)</f>
        <v/>
      </c>
      <c r="J3805" t="str">
        <f>IF(ISBLANK('fleisch-frisch'!$A71),"",'fleisch-frisch'!H71)</f>
        <v/>
      </c>
      <c r="K3805" t="str">
        <f>IF(ISBLANK('fleisch-frisch'!$A71),"",'fleisch-frisch'!I71)</f>
        <v/>
      </c>
      <c r="L3805" t="str">
        <f>IF(ISBLANK('fleisch-frisch'!$A71),"",'fleisch-frisch'!J71)</f>
        <v/>
      </c>
      <c r="M3805" s="64">
        <f t="shared" si="375"/>
        <v>0</v>
      </c>
    </row>
    <row r="3806" spans="1:13" x14ac:dyDescent="0.25">
      <c r="A3806" t="str">
        <f t="shared" si="374"/>
        <v/>
      </c>
      <c r="B3806">
        <f t="shared" si="376"/>
        <v>0</v>
      </c>
      <c r="C3806" t="str">
        <f>IF(ISBLANK('fleisch-frisch'!$A72),"",'fleisch-frisch'!A72)</f>
        <v/>
      </c>
      <c r="D3806" t="str">
        <f>IF(ISBLANK('fleisch-frisch'!$A72),"",'fleisch-frisch'!B72)</f>
        <v/>
      </c>
      <c r="E3806" t="str">
        <f>IF(ISBLANK('fleisch-frisch'!$A72),"",'fleisch-frisch'!C72)</f>
        <v/>
      </c>
      <c r="F3806" t="str">
        <f>IF(ISBLANK('fleisch-frisch'!$A72),"",'fleisch-frisch'!D72)</f>
        <v/>
      </c>
      <c r="G3806" t="str">
        <f>IF(ISBLANK('fleisch-frisch'!$A72),"",'fleisch-frisch'!E72)</f>
        <v/>
      </c>
      <c r="H3806" t="str">
        <f>IF(ISBLANK('fleisch-frisch'!$A72),"",'fleisch-frisch'!F72)</f>
        <v/>
      </c>
      <c r="I3806" t="str">
        <f>IF(ISBLANK('fleisch-frisch'!$A72),"",'fleisch-frisch'!G72)</f>
        <v/>
      </c>
      <c r="J3806" t="str">
        <f>IF(ISBLANK('fleisch-frisch'!$A72),"",'fleisch-frisch'!H72)</f>
        <v/>
      </c>
      <c r="K3806" t="str">
        <f>IF(ISBLANK('fleisch-frisch'!$A72),"",'fleisch-frisch'!I72)</f>
        <v/>
      </c>
      <c r="L3806" t="str">
        <f>IF(ISBLANK('fleisch-frisch'!$A72),"",'fleisch-frisch'!J72)</f>
        <v/>
      </c>
      <c r="M3806" s="64">
        <f t="shared" si="375"/>
        <v>0</v>
      </c>
    </row>
    <row r="3807" spans="1:13" x14ac:dyDescent="0.25">
      <c r="A3807" t="str">
        <f t="shared" si="374"/>
        <v/>
      </c>
      <c r="B3807">
        <f t="shared" si="376"/>
        <v>0</v>
      </c>
      <c r="C3807" t="str">
        <f>IF(ISBLANK('fleisch-frisch'!$A73),"",'fleisch-frisch'!A73)</f>
        <v/>
      </c>
      <c r="D3807" t="str">
        <f>IF(ISBLANK('fleisch-frisch'!$A73),"",'fleisch-frisch'!B73)</f>
        <v/>
      </c>
      <c r="E3807" t="str">
        <f>IF(ISBLANK('fleisch-frisch'!$A73),"",'fleisch-frisch'!C73)</f>
        <v/>
      </c>
      <c r="F3807" t="str">
        <f>IF(ISBLANK('fleisch-frisch'!$A73),"",'fleisch-frisch'!D73)</f>
        <v/>
      </c>
      <c r="G3807" t="str">
        <f>IF(ISBLANK('fleisch-frisch'!$A73),"",'fleisch-frisch'!E73)</f>
        <v/>
      </c>
      <c r="H3807" t="str">
        <f>IF(ISBLANK('fleisch-frisch'!$A73),"",'fleisch-frisch'!F73)</f>
        <v/>
      </c>
      <c r="I3807" t="str">
        <f>IF(ISBLANK('fleisch-frisch'!$A73),"",'fleisch-frisch'!G73)</f>
        <v/>
      </c>
      <c r="J3807" t="str">
        <f>IF(ISBLANK('fleisch-frisch'!$A73),"",'fleisch-frisch'!H73)</f>
        <v/>
      </c>
      <c r="K3807" t="str">
        <f>IF(ISBLANK('fleisch-frisch'!$A73),"",'fleisch-frisch'!I73)</f>
        <v/>
      </c>
      <c r="L3807" t="str">
        <f>IF(ISBLANK('fleisch-frisch'!$A73),"",'fleisch-frisch'!J73)</f>
        <v/>
      </c>
      <c r="M3807" s="64">
        <f t="shared" si="375"/>
        <v>0</v>
      </c>
    </row>
    <row r="3808" spans="1:13" x14ac:dyDescent="0.25">
      <c r="A3808" t="str">
        <f t="shared" si="374"/>
        <v/>
      </c>
      <c r="B3808">
        <f t="shared" si="376"/>
        <v>0</v>
      </c>
      <c r="C3808" t="str">
        <f>IF(ISBLANK('fleisch-frisch'!$A74),"",'fleisch-frisch'!A74)</f>
        <v/>
      </c>
      <c r="D3808" t="str">
        <f>IF(ISBLANK('fleisch-frisch'!$A74),"",'fleisch-frisch'!B74)</f>
        <v/>
      </c>
      <c r="E3808" t="str">
        <f>IF(ISBLANK('fleisch-frisch'!$A74),"",'fleisch-frisch'!C74)</f>
        <v/>
      </c>
      <c r="F3808" t="str">
        <f>IF(ISBLANK('fleisch-frisch'!$A74),"",'fleisch-frisch'!D74)</f>
        <v/>
      </c>
      <c r="G3808" t="str">
        <f>IF(ISBLANK('fleisch-frisch'!$A74),"",'fleisch-frisch'!E74)</f>
        <v/>
      </c>
      <c r="H3808" t="str">
        <f>IF(ISBLANK('fleisch-frisch'!$A74),"",'fleisch-frisch'!F74)</f>
        <v/>
      </c>
      <c r="I3808" t="str">
        <f>IF(ISBLANK('fleisch-frisch'!$A74),"",'fleisch-frisch'!G74)</f>
        <v/>
      </c>
      <c r="J3808" t="str">
        <f>IF(ISBLANK('fleisch-frisch'!$A74),"",'fleisch-frisch'!H74)</f>
        <v/>
      </c>
      <c r="K3808" t="str">
        <f>IF(ISBLANK('fleisch-frisch'!$A74),"",'fleisch-frisch'!I74)</f>
        <v/>
      </c>
      <c r="L3808" t="str">
        <f>IF(ISBLANK('fleisch-frisch'!$A74),"",'fleisch-frisch'!J74)</f>
        <v/>
      </c>
      <c r="M3808" s="64">
        <f t="shared" si="375"/>
        <v>0</v>
      </c>
    </row>
    <row r="3809" spans="1:13" x14ac:dyDescent="0.25">
      <c r="A3809" t="str">
        <f t="shared" si="374"/>
        <v/>
      </c>
      <c r="B3809">
        <f t="shared" si="376"/>
        <v>0</v>
      </c>
      <c r="C3809" t="str">
        <f>IF(ISBLANK('fleisch-frisch'!$A75),"",'fleisch-frisch'!A75)</f>
        <v/>
      </c>
      <c r="D3809" t="str">
        <f>IF(ISBLANK('fleisch-frisch'!$A75),"",'fleisch-frisch'!B75)</f>
        <v/>
      </c>
      <c r="E3809" t="str">
        <f>IF(ISBLANK('fleisch-frisch'!$A75),"",'fleisch-frisch'!C75)</f>
        <v/>
      </c>
      <c r="F3809" t="str">
        <f>IF(ISBLANK('fleisch-frisch'!$A75),"",'fleisch-frisch'!D75)</f>
        <v/>
      </c>
      <c r="G3809" t="str">
        <f>IF(ISBLANK('fleisch-frisch'!$A75),"",'fleisch-frisch'!E75)</f>
        <v/>
      </c>
      <c r="H3809" t="str">
        <f>IF(ISBLANK('fleisch-frisch'!$A75),"",'fleisch-frisch'!F75)</f>
        <v/>
      </c>
      <c r="I3809" t="str">
        <f>IF(ISBLANK('fleisch-frisch'!$A75),"",'fleisch-frisch'!G75)</f>
        <v/>
      </c>
      <c r="J3809" t="str">
        <f>IF(ISBLANK('fleisch-frisch'!$A75),"",'fleisch-frisch'!H75)</f>
        <v/>
      </c>
      <c r="K3809" t="str">
        <f>IF(ISBLANK('fleisch-frisch'!$A75),"",'fleisch-frisch'!I75)</f>
        <v/>
      </c>
      <c r="L3809" t="str">
        <f>IF(ISBLANK('fleisch-frisch'!$A75),"",'fleisch-frisch'!J75)</f>
        <v/>
      </c>
      <c r="M3809" s="64">
        <f t="shared" si="375"/>
        <v>0</v>
      </c>
    </row>
    <row r="3810" spans="1:13" x14ac:dyDescent="0.25">
      <c r="A3810" t="str">
        <f t="shared" si="374"/>
        <v/>
      </c>
      <c r="B3810">
        <f t="shared" si="376"/>
        <v>0</v>
      </c>
      <c r="C3810" t="str">
        <f>IF(ISBLANK('fleisch-frisch'!$A76),"",'fleisch-frisch'!A76)</f>
        <v/>
      </c>
      <c r="D3810" t="str">
        <f>IF(ISBLANK('fleisch-frisch'!$A76),"",'fleisch-frisch'!B76)</f>
        <v/>
      </c>
      <c r="E3810" t="str">
        <f>IF(ISBLANK('fleisch-frisch'!$A76),"",'fleisch-frisch'!C76)</f>
        <v/>
      </c>
      <c r="F3810" t="str">
        <f>IF(ISBLANK('fleisch-frisch'!$A76),"",'fleisch-frisch'!D76)</f>
        <v/>
      </c>
      <c r="G3810" t="str">
        <f>IF(ISBLANK('fleisch-frisch'!$A76),"",'fleisch-frisch'!E76)</f>
        <v/>
      </c>
      <c r="H3810" t="str">
        <f>IF(ISBLANK('fleisch-frisch'!$A76),"",'fleisch-frisch'!F76)</f>
        <v/>
      </c>
      <c r="I3810" t="str">
        <f>IF(ISBLANK('fleisch-frisch'!$A76),"",'fleisch-frisch'!G76)</f>
        <v/>
      </c>
      <c r="J3810" t="str">
        <f>IF(ISBLANK('fleisch-frisch'!$A76),"",'fleisch-frisch'!H76)</f>
        <v/>
      </c>
      <c r="K3810" t="str">
        <f>IF(ISBLANK('fleisch-frisch'!$A76),"",'fleisch-frisch'!I76)</f>
        <v/>
      </c>
      <c r="L3810" t="str">
        <f>IF(ISBLANK('fleisch-frisch'!$A76),"",'fleisch-frisch'!J76)</f>
        <v/>
      </c>
      <c r="M3810" s="64">
        <f t="shared" si="375"/>
        <v>0</v>
      </c>
    </row>
    <row r="3811" spans="1:13" x14ac:dyDescent="0.25">
      <c r="A3811" t="str">
        <f t="shared" si="374"/>
        <v/>
      </c>
      <c r="B3811">
        <f t="shared" si="376"/>
        <v>0</v>
      </c>
      <c r="C3811" t="str">
        <f>IF(ISBLANK('fleisch-frisch'!$A77),"",'fleisch-frisch'!A77)</f>
        <v/>
      </c>
      <c r="D3811" t="str">
        <f>IF(ISBLANK('fleisch-frisch'!$A77),"",'fleisch-frisch'!B77)</f>
        <v/>
      </c>
      <c r="E3811" t="str">
        <f>IF(ISBLANK('fleisch-frisch'!$A77),"",'fleisch-frisch'!C77)</f>
        <v/>
      </c>
      <c r="F3811" t="str">
        <f>IF(ISBLANK('fleisch-frisch'!$A77),"",'fleisch-frisch'!D77)</f>
        <v/>
      </c>
      <c r="G3811" t="str">
        <f>IF(ISBLANK('fleisch-frisch'!$A77),"",'fleisch-frisch'!E77)</f>
        <v/>
      </c>
      <c r="H3811" t="str">
        <f>IF(ISBLANK('fleisch-frisch'!$A77),"",'fleisch-frisch'!F77)</f>
        <v/>
      </c>
      <c r="I3811" t="str">
        <f>IF(ISBLANK('fleisch-frisch'!$A77),"",'fleisch-frisch'!G77)</f>
        <v/>
      </c>
      <c r="J3811" t="str">
        <f>IF(ISBLANK('fleisch-frisch'!$A77),"",'fleisch-frisch'!H77)</f>
        <v/>
      </c>
      <c r="K3811" t="str">
        <f>IF(ISBLANK('fleisch-frisch'!$A77),"",'fleisch-frisch'!I77)</f>
        <v/>
      </c>
      <c r="L3811" t="str">
        <f>IF(ISBLANK('fleisch-frisch'!$A77),"",'fleisch-frisch'!J77)</f>
        <v/>
      </c>
      <c r="M3811" s="64">
        <f t="shared" si="375"/>
        <v>0</v>
      </c>
    </row>
    <row r="3812" spans="1:13" x14ac:dyDescent="0.25">
      <c r="A3812" t="str">
        <f t="shared" si="374"/>
        <v/>
      </c>
      <c r="B3812">
        <f t="shared" si="376"/>
        <v>0</v>
      </c>
      <c r="C3812" t="str">
        <f>IF(ISBLANK('fleisch-frisch'!$A78),"",'fleisch-frisch'!A78)</f>
        <v/>
      </c>
      <c r="D3812" t="str">
        <f>IF(ISBLANK('fleisch-frisch'!$A78),"",'fleisch-frisch'!B78)</f>
        <v/>
      </c>
      <c r="E3812" t="str">
        <f>IF(ISBLANK('fleisch-frisch'!$A78),"",'fleisch-frisch'!C78)</f>
        <v/>
      </c>
      <c r="F3812" t="str">
        <f>IF(ISBLANK('fleisch-frisch'!$A78),"",'fleisch-frisch'!D78)</f>
        <v/>
      </c>
      <c r="G3812" t="str">
        <f>IF(ISBLANK('fleisch-frisch'!$A78),"",'fleisch-frisch'!E78)</f>
        <v/>
      </c>
      <c r="H3812" t="str">
        <f>IF(ISBLANK('fleisch-frisch'!$A78),"",'fleisch-frisch'!F78)</f>
        <v/>
      </c>
      <c r="I3812" t="str">
        <f>IF(ISBLANK('fleisch-frisch'!$A78),"",'fleisch-frisch'!G78)</f>
        <v/>
      </c>
      <c r="J3812" t="str">
        <f>IF(ISBLANK('fleisch-frisch'!$A78),"",'fleisch-frisch'!H78)</f>
        <v/>
      </c>
      <c r="K3812" t="str">
        <f>IF(ISBLANK('fleisch-frisch'!$A78),"",'fleisch-frisch'!I78)</f>
        <v/>
      </c>
      <c r="L3812" t="str">
        <f>IF(ISBLANK('fleisch-frisch'!$A78),"",'fleisch-frisch'!J78)</f>
        <v/>
      </c>
      <c r="M3812" s="64">
        <f t="shared" si="375"/>
        <v>0</v>
      </c>
    </row>
    <row r="3813" spans="1:13" x14ac:dyDescent="0.25">
      <c r="A3813" t="str">
        <f t="shared" si="374"/>
        <v/>
      </c>
      <c r="B3813">
        <f t="shared" si="376"/>
        <v>0</v>
      </c>
      <c r="C3813" t="str">
        <f>IF(ISBLANK('fleisch-frisch'!$A79),"",'fleisch-frisch'!A79)</f>
        <v/>
      </c>
      <c r="D3813" t="str">
        <f>IF(ISBLANK('fleisch-frisch'!$A79),"",'fleisch-frisch'!B79)</f>
        <v/>
      </c>
      <c r="E3813" t="str">
        <f>IF(ISBLANK('fleisch-frisch'!$A79),"",'fleisch-frisch'!C79)</f>
        <v/>
      </c>
      <c r="F3813" t="str">
        <f>IF(ISBLANK('fleisch-frisch'!$A79),"",'fleisch-frisch'!D79)</f>
        <v/>
      </c>
      <c r="G3813" t="str">
        <f>IF(ISBLANK('fleisch-frisch'!$A79),"",'fleisch-frisch'!E79)</f>
        <v/>
      </c>
      <c r="H3813" t="str">
        <f>IF(ISBLANK('fleisch-frisch'!$A79),"",'fleisch-frisch'!F79)</f>
        <v/>
      </c>
      <c r="I3813" t="str">
        <f>IF(ISBLANK('fleisch-frisch'!$A79),"",'fleisch-frisch'!G79)</f>
        <v/>
      </c>
      <c r="J3813" t="str">
        <f>IF(ISBLANK('fleisch-frisch'!$A79),"",'fleisch-frisch'!H79)</f>
        <v/>
      </c>
      <c r="K3813" t="str">
        <f>IF(ISBLANK('fleisch-frisch'!$A79),"",'fleisch-frisch'!I79)</f>
        <v/>
      </c>
      <c r="L3813" t="str">
        <f>IF(ISBLANK('fleisch-frisch'!$A79),"",'fleisch-frisch'!J79)</f>
        <v/>
      </c>
      <c r="M3813" s="64">
        <f t="shared" si="375"/>
        <v>0</v>
      </c>
    </row>
    <row r="3814" spans="1:13" x14ac:dyDescent="0.25">
      <c r="A3814" t="str">
        <f t="shared" si="374"/>
        <v/>
      </c>
      <c r="B3814">
        <f t="shared" si="376"/>
        <v>0</v>
      </c>
      <c r="C3814" t="str">
        <f>IF(ISBLANK('fleisch-frisch'!$A80),"",'fleisch-frisch'!A80)</f>
        <v/>
      </c>
      <c r="D3814" t="str">
        <f>IF(ISBLANK('fleisch-frisch'!$A80),"",'fleisch-frisch'!B80)</f>
        <v/>
      </c>
      <c r="E3814" t="str">
        <f>IF(ISBLANK('fleisch-frisch'!$A80),"",'fleisch-frisch'!C80)</f>
        <v/>
      </c>
      <c r="F3814" t="str">
        <f>IF(ISBLANK('fleisch-frisch'!$A80),"",'fleisch-frisch'!D80)</f>
        <v/>
      </c>
      <c r="G3814" t="str">
        <f>IF(ISBLANK('fleisch-frisch'!$A80),"",'fleisch-frisch'!E80)</f>
        <v/>
      </c>
      <c r="H3814" t="str">
        <f>IF(ISBLANK('fleisch-frisch'!$A80),"",'fleisch-frisch'!F80)</f>
        <v/>
      </c>
      <c r="I3814" t="str">
        <f>IF(ISBLANK('fleisch-frisch'!$A80),"",'fleisch-frisch'!G80)</f>
        <v/>
      </c>
      <c r="J3814" t="str">
        <f>IF(ISBLANK('fleisch-frisch'!$A80),"",'fleisch-frisch'!H80)</f>
        <v/>
      </c>
      <c r="K3814" t="str">
        <f>IF(ISBLANK('fleisch-frisch'!$A80),"",'fleisch-frisch'!I80)</f>
        <v/>
      </c>
      <c r="L3814" t="str">
        <f>IF(ISBLANK('fleisch-frisch'!$A80),"",'fleisch-frisch'!J80)</f>
        <v/>
      </c>
      <c r="M3814" s="64">
        <f t="shared" si="375"/>
        <v>0</v>
      </c>
    </row>
    <row r="3815" spans="1:13" x14ac:dyDescent="0.25">
      <c r="A3815" t="str">
        <f t="shared" si="374"/>
        <v/>
      </c>
      <c r="B3815">
        <f t="shared" si="376"/>
        <v>0</v>
      </c>
      <c r="C3815" t="str">
        <f>IF(ISBLANK('fleisch-frisch'!$A81),"",'fleisch-frisch'!A81)</f>
        <v/>
      </c>
      <c r="D3815" t="str">
        <f>IF(ISBLANK('fleisch-frisch'!$A81),"",'fleisch-frisch'!B81)</f>
        <v/>
      </c>
      <c r="E3815" t="str">
        <f>IF(ISBLANK('fleisch-frisch'!$A81),"",'fleisch-frisch'!C81)</f>
        <v/>
      </c>
      <c r="F3815" t="str">
        <f>IF(ISBLANK('fleisch-frisch'!$A81),"",'fleisch-frisch'!D81)</f>
        <v/>
      </c>
      <c r="G3815" t="str">
        <f>IF(ISBLANK('fleisch-frisch'!$A81),"",'fleisch-frisch'!E81)</f>
        <v/>
      </c>
      <c r="H3815" t="str">
        <f>IF(ISBLANK('fleisch-frisch'!$A81),"",'fleisch-frisch'!F81)</f>
        <v/>
      </c>
      <c r="I3815" t="str">
        <f>IF(ISBLANK('fleisch-frisch'!$A81),"",'fleisch-frisch'!G81)</f>
        <v/>
      </c>
      <c r="J3815" t="str">
        <f>IF(ISBLANK('fleisch-frisch'!$A81),"",'fleisch-frisch'!H81)</f>
        <v/>
      </c>
      <c r="K3815" t="str">
        <f>IF(ISBLANK('fleisch-frisch'!$A81),"",'fleisch-frisch'!I81)</f>
        <v/>
      </c>
      <c r="L3815" t="str">
        <f>IF(ISBLANK('fleisch-frisch'!$A81),"",'fleisch-frisch'!J81)</f>
        <v/>
      </c>
      <c r="M3815" s="64">
        <f t="shared" si="375"/>
        <v>0</v>
      </c>
    </row>
    <row r="3816" spans="1:13" x14ac:dyDescent="0.25">
      <c r="A3816" t="str">
        <f t="shared" si="374"/>
        <v/>
      </c>
      <c r="B3816">
        <f t="shared" si="376"/>
        <v>0</v>
      </c>
      <c r="C3816" t="str">
        <f>IF(ISBLANK('fleisch-frisch'!$A82),"",'fleisch-frisch'!A82)</f>
        <v/>
      </c>
      <c r="D3816" t="str">
        <f>IF(ISBLANK('fleisch-frisch'!$A82),"",'fleisch-frisch'!B82)</f>
        <v/>
      </c>
      <c r="E3816" t="str">
        <f>IF(ISBLANK('fleisch-frisch'!$A82),"",'fleisch-frisch'!C82)</f>
        <v/>
      </c>
      <c r="F3816" t="str">
        <f>IF(ISBLANK('fleisch-frisch'!$A82),"",'fleisch-frisch'!D82)</f>
        <v/>
      </c>
      <c r="G3816" t="str">
        <f>IF(ISBLANK('fleisch-frisch'!$A82),"",'fleisch-frisch'!E82)</f>
        <v/>
      </c>
      <c r="H3816" t="str">
        <f>IF(ISBLANK('fleisch-frisch'!$A82),"",'fleisch-frisch'!F82)</f>
        <v/>
      </c>
      <c r="I3816" t="str">
        <f>IF(ISBLANK('fleisch-frisch'!$A82),"",'fleisch-frisch'!G82)</f>
        <v/>
      </c>
      <c r="J3816" t="str">
        <f>IF(ISBLANK('fleisch-frisch'!$A82),"",'fleisch-frisch'!H82)</f>
        <v/>
      </c>
      <c r="K3816" t="str">
        <f>IF(ISBLANK('fleisch-frisch'!$A82),"",'fleisch-frisch'!I82)</f>
        <v/>
      </c>
      <c r="L3816" t="str">
        <f>IF(ISBLANK('fleisch-frisch'!$A82),"",'fleisch-frisch'!J82)</f>
        <v/>
      </c>
      <c r="M3816" s="64">
        <f t="shared" si="375"/>
        <v>0</v>
      </c>
    </row>
    <row r="3817" spans="1:13" x14ac:dyDescent="0.25">
      <c r="A3817" t="str">
        <f t="shared" si="374"/>
        <v/>
      </c>
      <c r="B3817">
        <f t="shared" si="376"/>
        <v>0</v>
      </c>
      <c r="C3817" t="str">
        <f>IF(ISBLANK('fleisch-frisch'!$A83),"",'fleisch-frisch'!A83)</f>
        <v/>
      </c>
      <c r="D3817" t="str">
        <f>IF(ISBLANK('fleisch-frisch'!$A83),"",'fleisch-frisch'!B83)</f>
        <v/>
      </c>
      <c r="E3817" t="str">
        <f>IF(ISBLANK('fleisch-frisch'!$A83),"",'fleisch-frisch'!C83)</f>
        <v/>
      </c>
      <c r="F3817" t="str">
        <f>IF(ISBLANK('fleisch-frisch'!$A83),"",'fleisch-frisch'!D83)</f>
        <v/>
      </c>
      <c r="G3817" t="str">
        <f>IF(ISBLANK('fleisch-frisch'!$A83),"",'fleisch-frisch'!E83)</f>
        <v/>
      </c>
      <c r="H3817" t="str">
        <f>IF(ISBLANK('fleisch-frisch'!$A83),"",'fleisch-frisch'!F83)</f>
        <v/>
      </c>
      <c r="I3817" t="str">
        <f>IF(ISBLANK('fleisch-frisch'!$A83),"",'fleisch-frisch'!G83)</f>
        <v/>
      </c>
      <c r="J3817" t="str">
        <f>IF(ISBLANK('fleisch-frisch'!$A83),"",'fleisch-frisch'!H83)</f>
        <v/>
      </c>
      <c r="K3817" t="str">
        <f>IF(ISBLANK('fleisch-frisch'!$A83),"",'fleisch-frisch'!I83)</f>
        <v/>
      </c>
      <c r="L3817" t="str">
        <f>IF(ISBLANK('fleisch-frisch'!$A83),"",'fleisch-frisch'!J83)</f>
        <v/>
      </c>
      <c r="M3817" s="64">
        <f t="shared" si="375"/>
        <v>0</v>
      </c>
    </row>
    <row r="3818" spans="1:13" x14ac:dyDescent="0.25">
      <c r="A3818" t="str">
        <f t="shared" si="374"/>
        <v/>
      </c>
      <c r="B3818">
        <f t="shared" si="376"/>
        <v>0</v>
      </c>
      <c r="C3818" t="str">
        <f>IF(ISBLANK('fleisch-frisch'!$A84),"",'fleisch-frisch'!A84)</f>
        <v/>
      </c>
      <c r="D3818" t="str">
        <f>IF(ISBLANK('fleisch-frisch'!$A84),"",'fleisch-frisch'!B84)</f>
        <v/>
      </c>
      <c r="E3818" t="str">
        <f>IF(ISBLANK('fleisch-frisch'!$A84),"",'fleisch-frisch'!C84)</f>
        <v/>
      </c>
      <c r="F3818" t="str">
        <f>IF(ISBLANK('fleisch-frisch'!$A84),"",'fleisch-frisch'!D84)</f>
        <v/>
      </c>
      <c r="G3818" t="str">
        <f>IF(ISBLANK('fleisch-frisch'!$A84),"",'fleisch-frisch'!E84)</f>
        <v/>
      </c>
      <c r="H3818" t="str">
        <f>IF(ISBLANK('fleisch-frisch'!$A84),"",'fleisch-frisch'!F84)</f>
        <v/>
      </c>
      <c r="I3818" t="str">
        <f>IF(ISBLANK('fleisch-frisch'!$A84),"",'fleisch-frisch'!G84)</f>
        <v/>
      </c>
      <c r="J3818" t="str">
        <f>IF(ISBLANK('fleisch-frisch'!$A84),"",'fleisch-frisch'!H84)</f>
        <v/>
      </c>
      <c r="K3818" t="str">
        <f>IF(ISBLANK('fleisch-frisch'!$A84),"",'fleisch-frisch'!I84)</f>
        <v/>
      </c>
      <c r="L3818" t="str">
        <f>IF(ISBLANK('fleisch-frisch'!$A84),"",'fleisch-frisch'!J84)</f>
        <v/>
      </c>
      <c r="M3818" s="64">
        <f t="shared" si="375"/>
        <v>0</v>
      </c>
    </row>
    <row r="3819" spans="1:13" x14ac:dyDescent="0.25">
      <c r="A3819" s="41" t="str">
        <f t="shared" si="374"/>
        <v/>
      </c>
      <c r="B3819" s="41">
        <f t="shared" si="376"/>
        <v>0</v>
      </c>
      <c r="C3819" s="41" t="str">
        <f>IF(ISBLANK('fleisch-frisch'!$A85),"",'fleisch-frisch'!A85)</f>
        <v/>
      </c>
      <c r="D3819" s="41" t="str">
        <f>IF(ISBLANK('fleisch-frisch'!$A85),"",'fleisch-frisch'!B85)</f>
        <v/>
      </c>
      <c r="E3819" s="41" t="str">
        <f>IF(ISBLANK('fleisch-frisch'!$A85),"",'fleisch-frisch'!C85)</f>
        <v/>
      </c>
      <c r="F3819" s="41" t="str">
        <f>IF(ISBLANK('fleisch-frisch'!$A85),"",'fleisch-frisch'!D85)</f>
        <v/>
      </c>
      <c r="G3819" s="41" t="str">
        <f>IF(ISBLANK('fleisch-frisch'!$A85),"",'fleisch-frisch'!E85)</f>
        <v/>
      </c>
      <c r="H3819" s="41" t="str">
        <f>IF(ISBLANK('fleisch-frisch'!$A85),"",'fleisch-frisch'!F85)</f>
        <v/>
      </c>
      <c r="I3819" s="41" t="str">
        <f>IF(ISBLANK('fleisch-frisch'!$A85),"",'fleisch-frisch'!G85)</f>
        <v/>
      </c>
      <c r="J3819" s="41" t="str">
        <f>IF(ISBLANK('fleisch-frisch'!$A85),"",'fleisch-frisch'!H85)</f>
        <v/>
      </c>
      <c r="K3819" s="41" t="str">
        <f>IF(ISBLANK('fleisch-frisch'!$A85),"",'fleisch-frisch'!I85)</f>
        <v/>
      </c>
      <c r="L3819" s="41" t="str">
        <f>IF(ISBLANK('fleisch-frisch'!$A85),"",'fleisch-frisch'!J85)</f>
        <v/>
      </c>
      <c r="M3819" s="64">
        <f t="shared" si="375"/>
        <v>0</v>
      </c>
    </row>
    <row r="3820" spans="1:13" x14ac:dyDescent="0.25">
      <c r="A3820" t="str">
        <f t="shared" si="374"/>
        <v/>
      </c>
      <c r="B3820">
        <f t="shared" si="376"/>
        <v>0</v>
      </c>
      <c r="C3820" t="str">
        <f>IF(ISBLANK('fleisch-gerichte'!$A129),"",'fleisch-gerichte'!A129)</f>
        <v/>
      </c>
      <c r="D3820" t="str">
        <f>IF(ISBLANK('fleisch-gerichte'!$A129),"",'fleisch-gerichte'!B129)</f>
        <v/>
      </c>
      <c r="E3820" t="str">
        <f>IF(ISBLANK('fleisch-gerichte'!$A129),"",'fleisch-gerichte'!C129)</f>
        <v/>
      </c>
      <c r="F3820" t="str">
        <f>IF(ISBLANK('fleisch-gerichte'!$A129),"",'fleisch-gerichte'!D129)</f>
        <v/>
      </c>
      <c r="G3820" t="str">
        <f>IF(ISBLANK('fleisch-gerichte'!$A129),"",'fleisch-gerichte'!E129)</f>
        <v/>
      </c>
      <c r="H3820" t="str">
        <f>IF(ISBLANK('fleisch-gerichte'!$A129),"",'fleisch-gerichte'!F129)</f>
        <v/>
      </c>
      <c r="I3820" t="str">
        <f>IF(ISBLANK('fleisch-gerichte'!$A129),"",'fleisch-gerichte'!G129)</f>
        <v/>
      </c>
      <c r="J3820" t="str">
        <f>IF(ISBLANK('fleisch-gerichte'!$A129),"",'fleisch-gerichte'!H129)</f>
        <v/>
      </c>
      <c r="K3820" t="str">
        <f>IF(ISBLANK('fleisch-gerichte'!$A129),"",'fleisch-gerichte'!I129)</f>
        <v/>
      </c>
      <c r="L3820" t="str">
        <f>IF(ISBLANK('fleisch-gerichte'!$A129),"",'fleisch-gerichte'!J129)</f>
        <v/>
      </c>
      <c r="M3820" s="64">
        <f t="shared" si="375"/>
        <v>0</v>
      </c>
    </row>
    <row r="3821" spans="1:13" x14ac:dyDescent="0.25">
      <c r="A3821" t="str">
        <f t="shared" si="374"/>
        <v/>
      </c>
      <c r="B3821">
        <f t="shared" si="376"/>
        <v>0</v>
      </c>
      <c r="C3821" t="str">
        <f>IF(ISBLANK('fleisch-gerichte'!$A130),"",'fleisch-gerichte'!A130)</f>
        <v/>
      </c>
      <c r="D3821" t="str">
        <f>IF(ISBLANK('fleisch-gerichte'!$A130),"",'fleisch-gerichte'!B130)</f>
        <v/>
      </c>
      <c r="E3821" t="str">
        <f>IF(ISBLANK('fleisch-gerichte'!$A130),"",'fleisch-gerichte'!C130)</f>
        <v/>
      </c>
      <c r="F3821" t="str">
        <f>IF(ISBLANK('fleisch-gerichte'!$A130),"",'fleisch-gerichte'!D130)</f>
        <v/>
      </c>
      <c r="G3821" t="str">
        <f>IF(ISBLANK('fleisch-gerichte'!$A130),"",'fleisch-gerichte'!E130)</f>
        <v/>
      </c>
      <c r="H3821" t="str">
        <f>IF(ISBLANK('fleisch-gerichte'!$A130),"",'fleisch-gerichte'!F130)</f>
        <v/>
      </c>
      <c r="I3821" t="str">
        <f>IF(ISBLANK('fleisch-gerichte'!$A130),"",'fleisch-gerichte'!G130)</f>
        <v/>
      </c>
      <c r="J3821" t="str">
        <f>IF(ISBLANK('fleisch-gerichte'!$A130),"",'fleisch-gerichte'!H130)</f>
        <v/>
      </c>
      <c r="K3821" t="str">
        <f>IF(ISBLANK('fleisch-gerichte'!$A130),"",'fleisch-gerichte'!I130)</f>
        <v/>
      </c>
      <c r="L3821" t="str">
        <f>IF(ISBLANK('fleisch-gerichte'!$A130),"",'fleisch-gerichte'!J130)</f>
        <v/>
      </c>
      <c r="M3821" s="64">
        <f t="shared" si="375"/>
        <v>0</v>
      </c>
    </row>
    <row r="3822" spans="1:13" x14ac:dyDescent="0.25">
      <c r="A3822" t="str">
        <f t="shared" si="374"/>
        <v/>
      </c>
      <c r="B3822">
        <f t="shared" si="376"/>
        <v>0</v>
      </c>
      <c r="C3822" t="str">
        <f>IF(ISBLANK('fleisch-gerichte'!$A131),"",'fleisch-gerichte'!A131)</f>
        <v/>
      </c>
      <c r="D3822" t="str">
        <f>IF(ISBLANK('fleisch-gerichte'!$A131),"",'fleisch-gerichte'!B131)</f>
        <v/>
      </c>
      <c r="E3822" t="str">
        <f>IF(ISBLANK('fleisch-gerichte'!$A131),"",'fleisch-gerichte'!C131)</f>
        <v/>
      </c>
      <c r="F3822" t="str">
        <f>IF(ISBLANK('fleisch-gerichte'!$A131),"",'fleisch-gerichte'!D131)</f>
        <v/>
      </c>
      <c r="G3822" t="str">
        <f>IF(ISBLANK('fleisch-gerichte'!$A131),"",'fleisch-gerichte'!E131)</f>
        <v/>
      </c>
      <c r="H3822" t="str">
        <f>IF(ISBLANK('fleisch-gerichte'!$A131),"",'fleisch-gerichte'!F131)</f>
        <v/>
      </c>
      <c r="I3822" t="str">
        <f>IF(ISBLANK('fleisch-gerichte'!$A131),"",'fleisch-gerichte'!G131)</f>
        <v/>
      </c>
      <c r="J3822" t="str">
        <f>IF(ISBLANK('fleisch-gerichte'!$A131),"",'fleisch-gerichte'!H131)</f>
        <v/>
      </c>
      <c r="K3822" t="str">
        <f>IF(ISBLANK('fleisch-gerichte'!$A131),"",'fleisch-gerichte'!I131)</f>
        <v/>
      </c>
      <c r="L3822" t="str">
        <f>IF(ISBLANK('fleisch-gerichte'!$A131),"",'fleisch-gerichte'!J131)</f>
        <v/>
      </c>
      <c r="M3822" s="64">
        <f t="shared" si="375"/>
        <v>0</v>
      </c>
    </row>
    <row r="3823" spans="1:13" x14ac:dyDescent="0.25">
      <c r="A3823" t="str">
        <f t="shared" si="374"/>
        <v/>
      </c>
      <c r="B3823">
        <f t="shared" si="376"/>
        <v>0</v>
      </c>
      <c r="C3823" t="str">
        <f>IF(ISBLANK('fleisch-gerichte'!$A132),"",'fleisch-gerichte'!A132)</f>
        <v/>
      </c>
      <c r="D3823" t="str">
        <f>IF(ISBLANK('fleisch-gerichte'!$A132),"",'fleisch-gerichte'!B132)</f>
        <v/>
      </c>
      <c r="E3823" t="str">
        <f>IF(ISBLANK('fleisch-gerichte'!$A132),"",'fleisch-gerichte'!C132)</f>
        <v/>
      </c>
      <c r="F3823" t="str">
        <f>IF(ISBLANK('fleisch-gerichte'!$A132),"",'fleisch-gerichte'!D132)</f>
        <v/>
      </c>
      <c r="G3823" t="str">
        <f>IF(ISBLANK('fleisch-gerichte'!$A132),"",'fleisch-gerichte'!E132)</f>
        <v/>
      </c>
      <c r="H3823" t="str">
        <f>IF(ISBLANK('fleisch-gerichte'!$A132),"",'fleisch-gerichte'!F132)</f>
        <v/>
      </c>
      <c r="I3823" t="str">
        <f>IF(ISBLANK('fleisch-gerichte'!$A132),"",'fleisch-gerichte'!G132)</f>
        <v/>
      </c>
      <c r="J3823" t="str">
        <f>IF(ISBLANK('fleisch-gerichte'!$A132),"",'fleisch-gerichte'!H132)</f>
        <v/>
      </c>
      <c r="K3823" t="str">
        <f>IF(ISBLANK('fleisch-gerichte'!$A132),"",'fleisch-gerichte'!I132)</f>
        <v/>
      </c>
      <c r="L3823" t="str">
        <f>IF(ISBLANK('fleisch-gerichte'!$A132),"",'fleisch-gerichte'!J132)</f>
        <v/>
      </c>
      <c r="M3823" s="64">
        <f t="shared" si="375"/>
        <v>0</v>
      </c>
    </row>
    <row r="3824" spans="1:13" x14ac:dyDescent="0.25">
      <c r="A3824" t="str">
        <f t="shared" si="374"/>
        <v/>
      </c>
      <c r="B3824">
        <f t="shared" si="376"/>
        <v>0</v>
      </c>
      <c r="C3824" t="str">
        <f>IF(ISBLANK('fleisch-gerichte'!$A133),"",'fleisch-gerichte'!A133)</f>
        <v/>
      </c>
      <c r="D3824" t="str">
        <f>IF(ISBLANK('fleisch-gerichte'!$A133),"",'fleisch-gerichte'!B133)</f>
        <v/>
      </c>
      <c r="E3824" t="str">
        <f>IF(ISBLANK('fleisch-gerichte'!$A133),"",'fleisch-gerichte'!C133)</f>
        <v/>
      </c>
      <c r="F3824" t="str">
        <f>IF(ISBLANK('fleisch-gerichte'!$A133),"",'fleisch-gerichte'!D133)</f>
        <v/>
      </c>
      <c r="G3824" t="str">
        <f>IF(ISBLANK('fleisch-gerichte'!$A133),"",'fleisch-gerichte'!E133)</f>
        <v/>
      </c>
      <c r="H3824" t="str">
        <f>IF(ISBLANK('fleisch-gerichte'!$A133),"",'fleisch-gerichte'!F133)</f>
        <v/>
      </c>
      <c r="I3824" t="str">
        <f>IF(ISBLANK('fleisch-gerichte'!$A133),"",'fleisch-gerichte'!G133)</f>
        <v/>
      </c>
      <c r="J3824" t="str">
        <f>IF(ISBLANK('fleisch-gerichte'!$A133),"",'fleisch-gerichte'!H133)</f>
        <v/>
      </c>
      <c r="K3824" t="str">
        <f>IF(ISBLANK('fleisch-gerichte'!$A133),"",'fleisch-gerichte'!I133)</f>
        <v/>
      </c>
      <c r="L3824" t="str">
        <f>IF(ISBLANK('fleisch-gerichte'!$A133),"",'fleisch-gerichte'!J133)</f>
        <v/>
      </c>
      <c r="M3824" s="64">
        <f t="shared" si="375"/>
        <v>0</v>
      </c>
    </row>
    <row r="3825" spans="1:13" x14ac:dyDescent="0.25">
      <c r="A3825" t="str">
        <f t="shared" si="374"/>
        <v/>
      </c>
      <c r="B3825">
        <f t="shared" si="376"/>
        <v>0</v>
      </c>
      <c r="C3825" t="str">
        <f>IF(ISBLANK('fleisch-gerichte'!$A134),"",'fleisch-gerichte'!A134)</f>
        <v/>
      </c>
      <c r="D3825" t="str">
        <f>IF(ISBLANK('fleisch-gerichte'!$A134),"",'fleisch-gerichte'!B134)</f>
        <v/>
      </c>
      <c r="E3825" t="str">
        <f>IF(ISBLANK('fleisch-gerichte'!$A134),"",'fleisch-gerichte'!C134)</f>
        <v/>
      </c>
      <c r="F3825" t="str">
        <f>IF(ISBLANK('fleisch-gerichte'!$A134),"",'fleisch-gerichte'!D134)</f>
        <v/>
      </c>
      <c r="G3825" t="str">
        <f>IF(ISBLANK('fleisch-gerichte'!$A134),"",'fleisch-gerichte'!E134)</f>
        <v/>
      </c>
      <c r="H3825" t="str">
        <f>IF(ISBLANK('fleisch-gerichte'!$A134),"",'fleisch-gerichte'!F134)</f>
        <v/>
      </c>
      <c r="I3825" t="str">
        <f>IF(ISBLANK('fleisch-gerichte'!$A134),"",'fleisch-gerichte'!G134)</f>
        <v/>
      </c>
      <c r="J3825" t="str">
        <f>IF(ISBLANK('fleisch-gerichte'!$A134),"",'fleisch-gerichte'!H134)</f>
        <v/>
      </c>
      <c r="K3825" t="str">
        <f>IF(ISBLANK('fleisch-gerichte'!$A134),"",'fleisch-gerichte'!I134)</f>
        <v/>
      </c>
      <c r="L3825" t="str">
        <f>IF(ISBLANK('fleisch-gerichte'!$A134),"",'fleisch-gerichte'!J134)</f>
        <v/>
      </c>
      <c r="M3825" s="64">
        <f t="shared" si="375"/>
        <v>0</v>
      </c>
    </row>
    <row r="3826" spans="1:13" x14ac:dyDescent="0.25">
      <c r="A3826" t="str">
        <f t="shared" si="374"/>
        <v/>
      </c>
      <c r="B3826">
        <f t="shared" si="376"/>
        <v>0</v>
      </c>
      <c r="C3826" t="str">
        <f>IF(ISBLANK('fleisch-gerichte'!$A135),"",'fleisch-gerichte'!A135)</f>
        <v/>
      </c>
      <c r="D3826" t="str">
        <f>IF(ISBLANK('fleisch-gerichte'!$A135),"",'fleisch-gerichte'!B135)</f>
        <v/>
      </c>
      <c r="E3826" t="str">
        <f>IF(ISBLANK('fleisch-gerichte'!$A135),"",'fleisch-gerichte'!C135)</f>
        <v/>
      </c>
      <c r="F3826" t="str">
        <f>IF(ISBLANK('fleisch-gerichte'!$A135),"",'fleisch-gerichte'!D135)</f>
        <v/>
      </c>
      <c r="G3826" t="str">
        <f>IF(ISBLANK('fleisch-gerichte'!$A135),"",'fleisch-gerichte'!E135)</f>
        <v/>
      </c>
      <c r="H3826" t="str">
        <f>IF(ISBLANK('fleisch-gerichte'!$A135),"",'fleisch-gerichte'!F135)</f>
        <v/>
      </c>
      <c r="I3826" t="str">
        <f>IF(ISBLANK('fleisch-gerichte'!$A135),"",'fleisch-gerichte'!G135)</f>
        <v/>
      </c>
      <c r="J3826" t="str">
        <f>IF(ISBLANK('fleisch-gerichte'!$A135),"",'fleisch-gerichte'!H135)</f>
        <v/>
      </c>
      <c r="K3826" t="str">
        <f>IF(ISBLANK('fleisch-gerichte'!$A135),"",'fleisch-gerichte'!I135)</f>
        <v/>
      </c>
      <c r="L3826" t="str">
        <f>IF(ISBLANK('fleisch-gerichte'!$A135),"",'fleisch-gerichte'!J135)</f>
        <v/>
      </c>
      <c r="M3826" s="64">
        <f t="shared" si="375"/>
        <v>0</v>
      </c>
    </row>
    <row r="3827" spans="1:13" x14ac:dyDescent="0.25">
      <c r="A3827" t="str">
        <f t="shared" si="374"/>
        <v/>
      </c>
      <c r="B3827">
        <f t="shared" si="376"/>
        <v>0</v>
      </c>
      <c r="C3827" t="str">
        <f>IF(ISBLANK('fleisch-gerichte'!$A136),"",'fleisch-gerichte'!A136)</f>
        <v/>
      </c>
      <c r="D3827" t="str">
        <f>IF(ISBLANK('fleisch-gerichte'!$A136),"",'fleisch-gerichte'!B136)</f>
        <v/>
      </c>
      <c r="E3827" t="str">
        <f>IF(ISBLANK('fleisch-gerichte'!$A136),"",'fleisch-gerichte'!C136)</f>
        <v/>
      </c>
      <c r="F3827" t="str">
        <f>IF(ISBLANK('fleisch-gerichte'!$A136),"",'fleisch-gerichte'!D136)</f>
        <v/>
      </c>
      <c r="G3827" t="str">
        <f>IF(ISBLANK('fleisch-gerichte'!$A136),"",'fleisch-gerichte'!E136)</f>
        <v/>
      </c>
      <c r="H3827" t="str">
        <f>IF(ISBLANK('fleisch-gerichte'!$A136),"",'fleisch-gerichte'!F136)</f>
        <v/>
      </c>
      <c r="I3827" t="str">
        <f>IF(ISBLANK('fleisch-gerichte'!$A136),"",'fleisch-gerichte'!G136)</f>
        <v/>
      </c>
      <c r="J3827" t="str">
        <f>IF(ISBLANK('fleisch-gerichte'!$A136),"",'fleisch-gerichte'!H136)</f>
        <v/>
      </c>
      <c r="K3827" t="str">
        <f>IF(ISBLANK('fleisch-gerichte'!$A136),"",'fleisch-gerichte'!I136)</f>
        <v/>
      </c>
      <c r="L3827" t="str">
        <f>IF(ISBLANK('fleisch-gerichte'!$A136),"",'fleisch-gerichte'!J136)</f>
        <v/>
      </c>
      <c r="M3827" s="64">
        <f t="shared" si="375"/>
        <v>0</v>
      </c>
    </row>
    <row r="3828" spans="1:13" x14ac:dyDescent="0.25">
      <c r="A3828" t="str">
        <f t="shared" si="374"/>
        <v/>
      </c>
      <c r="B3828">
        <f t="shared" si="376"/>
        <v>0</v>
      </c>
      <c r="C3828" t="str">
        <f>IF(ISBLANK('fleisch-gerichte'!$A137),"",'fleisch-gerichte'!A137)</f>
        <v/>
      </c>
      <c r="D3828" t="str">
        <f>IF(ISBLANK('fleisch-gerichte'!$A137),"",'fleisch-gerichte'!B137)</f>
        <v/>
      </c>
      <c r="E3828" t="str">
        <f>IF(ISBLANK('fleisch-gerichte'!$A137),"",'fleisch-gerichte'!C137)</f>
        <v/>
      </c>
      <c r="F3828" t="str">
        <f>IF(ISBLANK('fleisch-gerichte'!$A137),"",'fleisch-gerichte'!D137)</f>
        <v/>
      </c>
      <c r="G3828" t="str">
        <f>IF(ISBLANK('fleisch-gerichte'!$A137),"",'fleisch-gerichte'!E137)</f>
        <v/>
      </c>
      <c r="H3828" t="str">
        <f>IF(ISBLANK('fleisch-gerichte'!$A137),"",'fleisch-gerichte'!F137)</f>
        <v/>
      </c>
      <c r="I3828" t="str">
        <f>IF(ISBLANK('fleisch-gerichte'!$A137),"",'fleisch-gerichte'!G137)</f>
        <v/>
      </c>
      <c r="J3828" t="str">
        <f>IF(ISBLANK('fleisch-gerichte'!$A137),"",'fleisch-gerichte'!H137)</f>
        <v/>
      </c>
      <c r="K3828" t="str">
        <f>IF(ISBLANK('fleisch-gerichte'!$A137),"",'fleisch-gerichte'!I137)</f>
        <v/>
      </c>
      <c r="L3828" t="str">
        <f>IF(ISBLANK('fleisch-gerichte'!$A137),"",'fleisch-gerichte'!J137)</f>
        <v/>
      </c>
      <c r="M3828" s="64">
        <f t="shared" si="375"/>
        <v>0</v>
      </c>
    </row>
    <row r="3829" spans="1:13" x14ac:dyDescent="0.25">
      <c r="A3829" t="str">
        <f t="shared" si="374"/>
        <v/>
      </c>
      <c r="B3829">
        <f t="shared" si="376"/>
        <v>0</v>
      </c>
      <c r="C3829" t="str">
        <f>IF(ISBLANK('fleisch-gerichte'!$A138),"",'fleisch-gerichte'!A138)</f>
        <v/>
      </c>
      <c r="D3829" t="str">
        <f>IF(ISBLANK('fleisch-gerichte'!$A138),"",'fleisch-gerichte'!B138)</f>
        <v/>
      </c>
      <c r="E3829" t="str">
        <f>IF(ISBLANK('fleisch-gerichte'!$A138),"",'fleisch-gerichte'!C138)</f>
        <v/>
      </c>
      <c r="F3829" t="str">
        <f>IF(ISBLANK('fleisch-gerichte'!$A138),"",'fleisch-gerichte'!D138)</f>
        <v/>
      </c>
      <c r="G3829" t="str">
        <f>IF(ISBLANK('fleisch-gerichte'!$A138),"",'fleisch-gerichte'!E138)</f>
        <v/>
      </c>
      <c r="H3829" t="str">
        <f>IF(ISBLANK('fleisch-gerichte'!$A138),"",'fleisch-gerichte'!F138)</f>
        <v/>
      </c>
      <c r="I3829" t="str">
        <f>IF(ISBLANK('fleisch-gerichte'!$A138),"",'fleisch-gerichte'!G138)</f>
        <v/>
      </c>
      <c r="J3829" t="str">
        <f>IF(ISBLANK('fleisch-gerichte'!$A138),"",'fleisch-gerichte'!H138)</f>
        <v/>
      </c>
      <c r="K3829" t="str">
        <f>IF(ISBLANK('fleisch-gerichte'!$A138),"",'fleisch-gerichte'!I138)</f>
        <v/>
      </c>
      <c r="L3829" t="str">
        <f>IF(ISBLANK('fleisch-gerichte'!$A138),"",'fleisch-gerichte'!J138)</f>
        <v/>
      </c>
      <c r="M3829" s="64">
        <f t="shared" si="375"/>
        <v>0</v>
      </c>
    </row>
    <row r="3830" spans="1:13" x14ac:dyDescent="0.25">
      <c r="A3830" t="str">
        <f t="shared" si="374"/>
        <v/>
      </c>
      <c r="B3830">
        <f t="shared" si="376"/>
        <v>0</v>
      </c>
      <c r="C3830" t="str">
        <f>IF(ISBLANK('fleisch-gerichte'!$A139),"",'fleisch-gerichte'!A139)</f>
        <v/>
      </c>
      <c r="D3830" t="str">
        <f>IF(ISBLANK('fleisch-gerichte'!$A139),"",'fleisch-gerichte'!B139)</f>
        <v/>
      </c>
      <c r="E3830" t="str">
        <f>IF(ISBLANK('fleisch-gerichte'!$A139),"",'fleisch-gerichte'!C139)</f>
        <v/>
      </c>
      <c r="F3830" t="str">
        <f>IF(ISBLANK('fleisch-gerichte'!$A139),"",'fleisch-gerichte'!D139)</f>
        <v/>
      </c>
      <c r="G3830" t="str">
        <f>IF(ISBLANK('fleisch-gerichte'!$A139),"",'fleisch-gerichte'!E139)</f>
        <v/>
      </c>
      <c r="H3830" t="str">
        <f>IF(ISBLANK('fleisch-gerichte'!$A139),"",'fleisch-gerichte'!F139)</f>
        <v/>
      </c>
      <c r="I3830" t="str">
        <f>IF(ISBLANK('fleisch-gerichte'!$A139),"",'fleisch-gerichte'!G139)</f>
        <v/>
      </c>
      <c r="J3830" t="str">
        <f>IF(ISBLANK('fleisch-gerichte'!$A139),"",'fleisch-gerichte'!H139)</f>
        <v/>
      </c>
      <c r="K3830" t="str">
        <f>IF(ISBLANK('fleisch-gerichte'!$A139),"",'fleisch-gerichte'!I139)</f>
        <v/>
      </c>
      <c r="L3830" t="str">
        <f>IF(ISBLANK('fleisch-gerichte'!$A139),"",'fleisch-gerichte'!J139)</f>
        <v/>
      </c>
      <c r="M3830" s="64">
        <f t="shared" si="375"/>
        <v>0</v>
      </c>
    </row>
    <row r="3831" spans="1:13" x14ac:dyDescent="0.25">
      <c r="A3831" t="str">
        <f t="shared" ref="A3831:A3894" si="377">MID(C3831,1,$B$1)</f>
        <v/>
      </c>
      <c r="B3831">
        <f t="shared" si="376"/>
        <v>0</v>
      </c>
      <c r="C3831" t="str">
        <f>IF(ISBLANK('fleisch-gerichte'!$A140),"",'fleisch-gerichte'!A140)</f>
        <v/>
      </c>
      <c r="D3831" t="str">
        <f>IF(ISBLANK('fleisch-gerichte'!$A140),"",'fleisch-gerichte'!B140)</f>
        <v/>
      </c>
      <c r="E3831" t="str">
        <f>IF(ISBLANK('fleisch-gerichte'!$A140),"",'fleisch-gerichte'!C140)</f>
        <v/>
      </c>
      <c r="F3831" t="str">
        <f>IF(ISBLANK('fleisch-gerichte'!$A140),"",'fleisch-gerichte'!D140)</f>
        <v/>
      </c>
      <c r="G3831" t="str">
        <f>IF(ISBLANK('fleisch-gerichte'!$A140),"",'fleisch-gerichte'!E140)</f>
        <v/>
      </c>
      <c r="H3831" t="str">
        <f>IF(ISBLANK('fleisch-gerichte'!$A140),"",'fleisch-gerichte'!F140)</f>
        <v/>
      </c>
      <c r="I3831" t="str">
        <f>IF(ISBLANK('fleisch-gerichte'!$A140),"",'fleisch-gerichte'!G140)</f>
        <v/>
      </c>
      <c r="J3831" t="str">
        <f>IF(ISBLANK('fleisch-gerichte'!$A140),"",'fleisch-gerichte'!H140)</f>
        <v/>
      </c>
      <c r="K3831" t="str">
        <f>IF(ISBLANK('fleisch-gerichte'!$A140),"",'fleisch-gerichte'!I140)</f>
        <v/>
      </c>
      <c r="L3831" t="str">
        <f>IF(ISBLANK('fleisch-gerichte'!$A140),"",'fleisch-gerichte'!J140)</f>
        <v/>
      </c>
      <c r="M3831" s="64">
        <f t="shared" si="375"/>
        <v>0</v>
      </c>
    </row>
    <row r="3832" spans="1:13" x14ac:dyDescent="0.25">
      <c r="A3832" t="str">
        <f t="shared" si="377"/>
        <v/>
      </c>
      <c r="B3832">
        <f t="shared" si="376"/>
        <v>0</v>
      </c>
      <c r="C3832" t="str">
        <f>IF(ISBLANK('fleisch-gerichte'!$A141),"",'fleisch-gerichte'!A141)</f>
        <v/>
      </c>
      <c r="D3832" t="str">
        <f>IF(ISBLANK('fleisch-gerichte'!$A141),"",'fleisch-gerichte'!B141)</f>
        <v/>
      </c>
      <c r="E3832" t="str">
        <f>IF(ISBLANK('fleisch-gerichte'!$A141),"",'fleisch-gerichte'!C141)</f>
        <v/>
      </c>
      <c r="F3832" t="str">
        <f>IF(ISBLANK('fleisch-gerichte'!$A141),"",'fleisch-gerichte'!D141)</f>
        <v/>
      </c>
      <c r="G3832" t="str">
        <f>IF(ISBLANK('fleisch-gerichte'!$A141),"",'fleisch-gerichte'!E141)</f>
        <v/>
      </c>
      <c r="H3832" t="str">
        <f>IF(ISBLANK('fleisch-gerichte'!$A141),"",'fleisch-gerichte'!F141)</f>
        <v/>
      </c>
      <c r="I3832" t="str">
        <f>IF(ISBLANK('fleisch-gerichte'!$A141),"",'fleisch-gerichte'!G141)</f>
        <v/>
      </c>
      <c r="J3832" t="str">
        <f>IF(ISBLANK('fleisch-gerichte'!$A141),"",'fleisch-gerichte'!H141)</f>
        <v/>
      </c>
      <c r="K3832" t="str">
        <f>IF(ISBLANK('fleisch-gerichte'!$A141),"",'fleisch-gerichte'!I141)</f>
        <v/>
      </c>
      <c r="L3832" t="str">
        <f>IF(ISBLANK('fleisch-gerichte'!$A141),"",'fleisch-gerichte'!J141)</f>
        <v/>
      </c>
      <c r="M3832" s="64">
        <f t="shared" si="375"/>
        <v>0</v>
      </c>
    </row>
    <row r="3833" spans="1:13" x14ac:dyDescent="0.25">
      <c r="A3833" t="str">
        <f t="shared" si="377"/>
        <v/>
      </c>
      <c r="B3833">
        <f t="shared" si="376"/>
        <v>0</v>
      </c>
      <c r="C3833" t="str">
        <f>IF(ISBLANK('fleisch-gerichte'!$A142),"",'fleisch-gerichte'!A142)</f>
        <v/>
      </c>
      <c r="D3833" t="str">
        <f>IF(ISBLANK('fleisch-gerichte'!$A142),"",'fleisch-gerichte'!B142)</f>
        <v/>
      </c>
      <c r="E3833" t="str">
        <f>IF(ISBLANK('fleisch-gerichte'!$A142),"",'fleisch-gerichte'!C142)</f>
        <v/>
      </c>
      <c r="F3833" t="str">
        <f>IF(ISBLANK('fleisch-gerichte'!$A142),"",'fleisch-gerichte'!D142)</f>
        <v/>
      </c>
      <c r="G3833" t="str">
        <f>IF(ISBLANK('fleisch-gerichte'!$A142),"",'fleisch-gerichte'!E142)</f>
        <v/>
      </c>
      <c r="H3833" t="str">
        <f>IF(ISBLANK('fleisch-gerichte'!$A142),"",'fleisch-gerichte'!F142)</f>
        <v/>
      </c>
      <c r="I3833" t="str">
        <f>IF(ISBLANK('fleisch-gerichte'!$A142),"",'fleisch-gerichte'!G142)</f>
        <v/>
      </c>
      <c r="J3833" t="str">
        <f>IF(ISBLANK('fleisch-gerichte'!$A142),"",'fleisch-gerichte'!H142)</f>
        <v/>
      </c>
      <c r="K3833" t="str">
        <f>IF(ISBLANK('fleisch-gerichte'!$A142),"",'fleisch-gerichte'!I142)</f>
        <v/>
      </c>
      <c r="L3833" t="str">
        <f>IF(ISBLANK('fleisch-gerichte'!$A142),"",'fleisch-gerichte'!J142)</f>
        <v/>
      </c>
      <c r="M3833" s="64">
        <f t="shared" si="375"/>
        <v>0</v>
      </c>
    </row>
    <row r="3834" spans="1:13" x14ac:dyDescent="0.25">
      <c r="A3834" t="str">
        <f t="shared" si="377"/>
        <v/>
      </c>
      <c r="B3834">
        <f t="shared" si="376"/>
        <v>0</v>
      </c>
      <c r="C3834" t="str">
        <f>IF(ISBLANK('fleisch-gerichte'!$A143),"",'fleisch-gerichte'!A143)</f>
        <v/>
      </c>
      <c r="D3834" t="str">
        <f>IF(ISBLANK('fleisch-gerichte'!$A143),"",'fleisch-gerichte'!B143)</f>
        <v/>
      </c>
      <c r="E3834" t="str">
        <f>IF(ISBLANK('fleisch-gerichte'!$A143),"",'fleisch-gerichte'!C143)</f>
        <v/>
      </c>
      <c r="F3834" t="str">
        <f>IF(ISBLANK('fleisch-gerichte'!$A143),"",'fleisch-gerichte'!D143)</f>
        <v/>
      </c>
      <c r="G3834" t="str">
        <f>IF(ISBLANK('fleisch-gerichte'!$A143),"",'fleisch-gerichte'!E143)</f>
        <v/>
      </c>
      <c r="H3834" t="str">
        <f>IF(ISBLANK('fleisch-gerichte'!$A143),"",'fleisch-gerichte'!F143)</f>
        <v/>
      </c>
      <c r="I3834" t="str">
        <f>IF(ISBLANK('fleisch-gerichte'!$A143),"",'fleisch-gerichte'!G143)</f>
        <v/>
      </c>
      <c r="J3834" t="str">
        <f>IF(ISBLANK('fleisch-gerichte'!$A143),"",'fleisch-gerichte'!H143)</f>
        <v/>
      </c>
      <c r="K3834" t="str">
        <f>IF(ISBLANK('fleisch-gerichte'!$A143),"",'fleisch-gerichte'!I143)</f>
        <v/>
      </c>
      <c r="L3834" t="str">
        <f>IF(ISBLANK('fleisch-gerichte'!$A143),"",'fleisch-gerichte'!J143)</f>
        <v/>
      </c>
      <c r="M3834" s="64">
        <f t="shared" si="375"/>
        <v>0</v>
      </c>
    </row>
    <row r="3835" spans="1:13" x14ac:dyDescent="0.25">
      <c r="A3835" t="str">
        <f t="shared" si="377"/>
        <v/>
      </c>
      <c r="B3835">
        <f t="shared" si="376"/>
        <v>0</v>
      </c>
      <c r="C3835" t="str">
        <f>IF(ISBLANK('fleisch-gerichte'!$A144),"",'fleisch-gerichte'!A144)</f>
        <v/>
      </c>
      <c r="D3835" t="str">
        <f>IF(ISBLANK('fleisch-gerichte'!$A144),"",'fleisch-gerichte'!B144)</f>
        <v/>
      </c>
      <c r="E3835" t="str">
        <f>IF(ISBLANK('fleisch-gerichte'!$A144),"",'fleisch-gerichte'!C144)</f>
        <v/>
      </c>
      <c r="F3835" t="str">
        <f>IF(ISBLANK('fleisch-gerichte'!$A144),"",'fleisch-gerichte'!D144)</f>
        <v/>
      </c>
      <c r="G3835" t="str">
        <f>IF(ISBLANK('fleisch-gerichte'!$A144),"",'fleisch-gerichte'!E144)</f>
        <v/>
      </c>
      <c r="H3835" t="str">
        <f>IF(ISBLANK('fleisch-gerichte'!$A144),"",'fleisch-gerichte'!F144)</f>
        <v/>
      </c>
      <c r="I3835" t="str">
        <f>IF(ISBLANK('fleisch-gerichte'!$A144),"",'fleisch-gerichte'!G144)</f>
        <v/>
      </c>
      <c r="J3835" t="str">
        <f>IF(ISBLANK('fleisch-gerichte'!$A144),"",'fleisch-gerichte'!H144)</f>
        <v/>
      </c>
      <c r="K3835" t="str">
        <f>IF(ISBLANK('fleisch-gerichte'!$A144),"",'fleisch-gerichte'!I144)</f>
        <v/>
      </c>
      <c r="L3835" t="str">
        <f>IF(ISBLANK('fleisch-gerichte'!$A144),"",'fleisch-gerichte'!J144)</f>
        <v/>
      </c>
      <c r="M3835" s="64">
        <f t="shared" si="375"/>
        <v>0</v>
      </c>
    </row>
    <row r="3836" spans="1:13" x14ac:dyDescent="0.25">
      <c r="A3836" t="str">
        <f t="shared" si="377"/>
        <v/>
      </c>
      <c r="B3836">
        <f t="shared" si="376"/>
        <v>0</v>
      </c>
      <c r="C3836" t="str">
        <f>IF(ISBLANK('fleisch-gerichte'!$A145),"",'fleisch-gerichte'!A145)</f>
        <v/>
      </c>
      <c r="D3836" t="str">
        <f>IF(ISBLANK('fleisch-gerichte'!$A145),"",'fleisch-gerichte'!B145)</f>
        <v/>
      </c>
      <c r="E3836" t="str">
        <f>IF(ISBLANK('fleisch-gerichte'!$A145),"",'fleisch-gerichte'!C145)</f>
        <v/>
      </c>
      <c r="F3836" t="str">
        <f>IF(ISBLANK('fleisch-gerichte'!$A145),"",'fleisch-gerichte'!D145)</f>
        <v/>
      </c>
      <c r="G3836" t="str">
        <f>IF(ISBLANK('fleisch-gerichte'!$A145),"",'fleisch-gerichte'!E145)</f>
        <v/>
      </c>
      <c r="H3836" t="str">
        <f>IF(ISBLANK('fleisch-gerichte'!$A145),"",'fleisch-gerichte'!F145)</f>
        <v/>
      </c>
      <c r="I3836" t="str">
        <f>IF(ISBLANK('fleisch-gerichte'!$A145),"",'fleisch-gerichte'!G145)</f>
        <v/>
      </c>
      <c r="J3836" t="str">
        <f>IF(ISBLANK('fleisch-gerichte'!$A145),"",'fleisch-gerichte'!H145)</f>
        <v/>
      </c>
      <c r="K3836" t="str">
        <f>IF(ISBLANK('fleisch-gerichte'!$A145),"",'fleisch-gerichte'!I145)</f>
        <v/>
      </c>
      <c r="L3836" t="str">
        <f>IF(ISBLANK('fleisch-gerichte'!$A145),"",'fleisch-gerichte'!J145)</f>
        <v/>
      </c>
      <c r="M3836" s="64">
        <f t="shared" si="375"/>
        <v>0</v>
      </c>
    </row>
    <row r="3837" spans="1:13" x14ac:dyDescent="0.25">
      <c r="A3837" t="str">
        <f t="shared" si="377"/>
        <v/>
      </c>
      <c r="B3837">
        <f t="shared" si="376"/>
        <v>0</v>
      </c>
      <c r="C3837" t="str">
        <f>IF(ISBLANK('fleisch-gerichte'!$A146),"",'fleisch-gerichte'!A146)</f>
        <v/>
      </c>
      <c r="D3837" t="str">
        <f>IF(ISBLANK('fleisch-gerichte'!$A146),"",'fleisch-gerichte'!B146)</f>
        <v/>
      </c>
      <c r="E3837" t="str">
        <f>IF(ISBLANK('fleisch-gerichte'!$A146),"",'fleisch-gerichte'!C146)</f>
        <v/>
      </c>
      <c r="F3837" t="str">
        <f>IF(ISBLANK('fleisch-gerichte'!$A146),"",'fleisch-gerichte'!D146)</f>
        <v/>
      </c>
      <c r="G3837" t="str">
        <f>IF(ISBLANK('fleisch-gerichte'!$A146),"",'fleisch-gerichte'!E146)</f>
        <v/>
      </c>
      <c r="H3837" t="str">
        <f>IF(ISBLANK('fleisch-gerichte'!$A146),"",'fleisch-gerichte'!F146)</f>
        <v/>
      </c>
      <c r="I3837" t="str">
        <f>IF(ISBLANK('fleisch-gerichte'!$A146),"",'fleisch-gerichte'!G146)</f>
        <v/>
      </c>
      <c r="J3837" t="str">
        <f>IF(ISBLANK('fleisch-gerichte'!$A146),"",'fleisch-gerichte'!H146)</f>
        <v/>
      </c>
      <c r="K3837" t="str">
        <f>IF(ISBLANK('fleisch-gerichte'!$A146),"",'fleisch-gerichte'!I146)</f>
        <v/>
      </c>
      <c r="L3837" t="str">
        <f>IF(ISBLANK('fleisch-gerichte'!$A146),"",'fleisch-gerichte'!J146)</f>
        <v/>
      </c>
      <c r="M3837" s="64">
        <f t="shared" si="375"/>
        <v>0</v>
      </c>
    </row>
    <row r="3838" spans="1:13" x14ac:dyDescent="0.25">
      <c r="A3838" t="str">
        <f t="shared" si="377"/>
        <v/>
      </c>
      <c r="B3838">
        <f t="shared" si="376"/>
        <v>0</v>
      </c>
      <c r="C3838" t="str">
        <f>IF(ISBLANK('fleisch-gerichte'!$A147),"",'fleisch-gerichte'!A147)</f>
        <v/>
      </c>
      <c r="D3838" t="str">
        <f>IF(ISBLANK('fleisch-gerichte'!$A147),"",'fleisch-gerichte'!B147)</f>
        <v/>
      </c>
      <c r="E3838" t="str">
        <f>IF(ISBLANK('fleisch-gerichte'!$A147),"",'fleisch-gerichte'!C147)</f>
        <v/>
      </c>
      <c r="F3838" t="str">
        <f>IF(ISBLANK('fleisch-gerichte'!$A147),"",'fleisch-gerichte'!D147)</f>
        <v/>
      </c>
      <c r="G3838" t="str">
        <f>IF(ISBLANK('fleisch-gerichte'!$A147),"",'fleisch-gerichte'!E147)</f>
        <v/>
      </c>
      <c r="H3838" t="str">
        <f>IF(ISBLANK('fleisch-gerichte'!$A147),"",'fleisch-gerichte'!F147)</f>
        <v/>
      </c>
      <c r="I3838" t="str">
        <f>IF(ISBLANK('fleisch-gerichte'!$A147),"",'fleisch-gerichte'!G147)</f>
        <v/>
      </c>
      <c r="J3838" t="str">
        <f>IF(ISBLANK('fleisch-gerichte'!$A147),"",'fleisch-gerichte'!H147)</f>
        <v/>
      </c>
      <c r="K3838" t="str">
        <f>IF(ISBLANK('fleisch-gerichte'!$A147),"",'fleisch-gerichte'!I147)</f>
        <v/>
      </c>
      <c r="L3838" t="str">
        <f>IF(ISBLANK('fleisch-gerichte'!$A147),"",'fleisch-gerichte'!J147)</f>
        <v/>
      </c>
      <c r="M3838" s="64">
        <f t="shared" si="375"/>
        <v>0</v>
      </c>
    </row>
    <row r="3839" spans="1:13" x14ac:dyDescent="0.25">
      <c r="A3839" t="str">
        <f t="shared" si="377"/>
        <v/>
      </c>
      <c r="B3839">
        <f t="shared" si="376"/>
        <v>0</v>
      </c>
      <c r="C3839" t="str">
        <f>IF(ISBLANK('fleisch-gerichte'!$A148),"",'fleisch-gerichte'!A148)</f>
        <v/>
      </c>
      <c r="D3839" t="str">
        <f>IF(ISBLANK('fleisch-gerichte'!$A148),"",'fleisch-gerichte'!B148)</f>
        <v/>
      </c>
      <c r="E3839" t="str">
        <f>IF(ISBLANK('fleisch-gerichte'!$A148),"",'fleisch-gerichte'!C148)</f>
        <v/>
      </c>
      <c r="F3839" t="str">
        <f>IF(ISBLANK('fleisch-gerichte'!$A148),"",'fleisch-gerichte'!D148)</f>
        <v/>
      </c>
      <c r="G3839" t="str">
        <f>IF(ISBLANK('fleisch-gerichte'!$A148),"",'fleisch-gerichte'!E148)</f>
        <v/>
      </c>
      <c r="H3839" t="str">
        <f>IF(ISBLANK('fleisch-gerichte'!$A148),"",'fleisch-gerichte'!F148)</f>
        <v/>
      </c>
      <c r="I3839" t="str">
        <f>IF(ISBLANK('fleisch-gerichte'!$A148),"",'fleisch-gerichte'!G148)</f>
        <v/>
      </c>
      <c r="J3839" t="str">
        <f>IF(ISBLANK('fleisch-gerichte'!$A148),"",'fleisch-gerichte'!H148)</f>
        <v/>
      </c>
      <c r="K3839" t="str">
        <f>IF(ISBLANK('fleisch-gerichte'!$A148),"",'fleisch-gerichte'!I148)</f>
        <v/>
      </c>
      <c r="L3839" t="str">
        <f>IF(ISBLANK('fleisch-gerichte'!$A148),"",'fleisch-gerichte'!J148)</f>
        <v/>
      </c>
      <c r="M3839" s="64">
        <f t="shared" si="375"/>
        <v>0</v>
      </c>
    </row>
    <row r="3840" spans="1:13" x14ac:dyDescent="0.25">
      <c r="A3840" t="str">
        <f t="shared" si="377"/>
        <v/>
      </c>
      <c r="B3840">
        <f t="shared" si="376"/>
        <v>0</v>
      </c>
      <c r="C3840" t="str">
        <f>IF(ISBLANK('fleisch-gerichte'!$A149),"",'fleisch-gerichte'!A149)</f>
        <v/>
      </c>
      <c r="D3840" t="str">
        <f>IF(ISBLANK('fleisch-gerichte'!$A149),"",'fleisch-gerichte'!B149)</f>
        <v/>
      </c>
      <c r="E3840" t="str">
        <f>IF(ISBLANK('fleisch-gerichte'!$A149),"",'fleisch-gerichte'!C149)</f>
        <v/>
      </c>
      <c r="F3840" t="str">
        <f>IF(ISBLANK('fleisch-gerichte'!$A149),"",'fleisch-gerichte'!D149)</f>
        <v/>
      </c>
      <c r="G3840" t="str">
        <f>IF(ISBLANK('fleisch-gerichte'!$A149),"",'fleisch-gerichte'!E149)</f>
        <v/>
      </c>
      <c r="H3840" t="str">
        <f>IF(ISBLANK('fleisch-gerichte'!$A149),"",'fleisch-gerichte'!F149)</f>
        <v/>
      </c>
      <c r="I3840" t="str">
        <f>IF(ISBLANK('fleisch-gerichte'!$A149),"",'fleisch-gerichte'!G149)</f>
        <v/>
      </c>
      <c r="J3840" t="str">
        <f>IF(ISBLANK('fleisch-gerichte'!$A149),"",'fleisch-gerichte'!H149)</f>
        <v/>
      </c>
      <c r="K3840" t="str">
        <f>IF(ISBLANK('fleisch-gerichte'!$A149),"",'fleisch-gerichte'!I149)</f>
        <v/>
      </c>
      <c r="L3840" t="str">
        <f>IF(ISBLANK('fleisch-gerichte'!$A149),"",'fleisch-gerichte'!J149)</f>
        <v/>
      </c>
      <c r="M3840" s="64">
        <f t="shared" si="375"/>
        <v>0</v>
      </c>
    </row>
    <row r="3841" spans="1:13" x14ac:dyDescent="0.25">
      <c r="A3841" t="str">
        <f t="shared" si="377"/>
        <v/>
      </c>
      <c r="B3841">
        <f t="shared" si="376"/>
        <v>0</v>
      </c>
      <c r="C3841" t="str">
        <f>IF(ISBLANK('fleisch-gerichte'!$A150),"",'fleisch-gerichte'!A150)</f>
        <v/>
      </c>
      <c r="D3841" t="str">
        <f>IF(ISBLANK('fleisch-gerichte'!$A150),"",'fleisch-gerichte'!B150)</f>
        <v/>
      </c>
      <c r="E3841" t="str">
        <f>IF(ISBLANK('fleisch-gerichte'!$A150),"",'fleisch-gerichte'!C150)</f>
        <v/>
      </c>
      <c r="F3841" t="str">
        <f>IF(ISBLANK('fleisch-gerichte'!$A150),"",'fleisch-gerichte'!D150)</f>
        <v/>
      </c>
      <c r="G3841" t="str">
        <f>IF(ISBLANK('fleisch-gerichte'!$A150),"",'fleisch-gerichte'!E150)</f>
        <v/>
      </c>
      <c r="H3841" t="str">
        <f>IF(ISBLANK('fleisch-gerichte'!$A150),"",'fleisch-gerichte'!F150)</f>
        <v/>
      </c>
      <c r="I3841" t="str">
        <f>IF(ISBLANK('fleisch-gerichte'!$A150),"",'fleisch-gerichte'!G150)</f>
        <v/>
      </c>
      <c r="J3841" t="str">
        <f>IF(ISBLANK('fleisch-gerichte'!$A150),"",'fleisch-gerichte'!H150)</f>
        <v/>
      </c>
      <c r="K3841" t="str">
        <f>IF(ISBLANK('fleisch-gerichte'!$A150),"",'fleisch-gerichte'!I150)</f>
        <v/>
      </c>
      <c r="L3841" t="str">
        <f>IF(ISBLANK('fleisch-gerichte'!$A150),"",'fleisch-gerichte'!J150)</f>
        <v/>
      </c>
      <c r="M3841" s="64">
        <f t="shared" si="375"/>
        <v>0</v>
      </c>
    </row>
    <row r="3842" spans="1:13" x14ac:dyDescent="0.25">
      <c r="A3842" t="str">
        <f t="shared" si="377"/>
        <v/>
      </c>
      <c r="B3842">
        <f t="shared" si="376"/>
        <v>0</v>
      </c>
      <c r="C3842" t="str">
        <f>IF(ISBLANK('fleisch-gerichte'!$A151),"",'fleisch-gerichte'!A151)</f>
        <v/>
      </c>
      <c r="D3842" t="str">
        <f>IF(ISBLANK('fleisch-gerichte'!$A151),"",'fleisch-gerichte'!B151)</f>
        <v/>
      </c>
      <c r="E3842" t="str">
        <f>IF(ISBLANK('fleisch-gerichte'!$A151),"",'fleisch-gerichte'!C151)</f>
        <v/>
      </c>
      <c r="F3842" t="str">
        <f>IF(ISBLANK('fleisch-gerichte'!$A151),"",'fleisch-gerichte'!D151)</f>
        <v/>
      </c>
      <c r="G3842" t="str">
        <f>IF(ISBLANK('fleisch-gerichte'!$A151),"",'fleisch-gerichte'!E151)</f>
        <v/>
      </c>
      <c r="H3842" t="str">
        <f>IF(ISBLANK('fleisch-gerichte'!$A151),"",'fleisch-gerichte'!F151)</f>
        <v/>
      </c>
      <c r="I3842" t="str">
        <f>IF(ISBLANK('fleisch-gerichte'!$A151),"",'fleisch-gerichte'!G151)</f>
        <v/>
      </c>
      <c r="J3842" t="str">
        <f>IF(ISBLANK('fleisch-gerichte'!$A151),"",'fleisch-gerichte'!H151)</f>
        <v/>
      </c>
      <c r="K3842" t="str">
        <f>IF(ISBLANK('fleisch-gerichte'!$A151),"",'fleisch-gerichte'!I151)</f>
        <v/>
      </c>
      <c r="L3842" t="str">
        <f>IF(ISBLANK('fleisch-gerichte'!$A151),"",'fleisch-gerichte'!J151)</f>
        <v/>
      </c>
      <c r="M3842" s="64">
        <f t="shared" si="375"/>
        <v>0</v>
      </c>
    </row>
    <row r="3843" spans="1:13" x14ac:dyDescent="0.25">
      <c r="A3843" t="str">
        <f t="shared" si="377"/>
        <v/>
      </c>
      <c r="B3843">
        <f t="shared" si="376"/>
        <v>0</v>
      </c>
      <c r="C3843" t="str">
        <f>IF(ISBLANK('fleisch-gerichte'!$A152),"",'fleisch-gerichte'!A152)</f>
        <v/>
      </c>
      <c r="D3843" t="str">
        <f>IF(ISBLANK('fleisch-gerichte'!$A152),"",'fleisch-gerichte'!B152)</f>
        <v/>
      </c>
      <c r="E3843" t="str">
        <f>IF(ISBLANK('fleisch-gerichte'!$A152),"",'fleisch-gerichte'!C152)</f>
        <v/>
      </c>
      <c r="F3843" t="str">
        <f>IF(ISBLANK('fleisch-gerichte'!$A152),"",'fleisch-gerichte'!D152)</f>
        <v/>
      </c>
      <c r="G3843" t="str">
        <f>IF(ISBLANK('fleisch-gerichte'!$A152),"",'fleisch-gerichte'!E152)</f>
        <v/>
      </c>
      <c r="H3843" t="str">
        <f>IF(ISBLANK('fleisch-gerichte'!$A152),"",'fleisch-gerichte'!F152)</f>
        <v/>
      </c>
      <c r="I3843" t="str">
        <f>IF(ISBLANK('fleisch-gerichte'!$A152),"",'fleisch-gerichte'!G152)</f>
        <v/>
      </c>
      <c r="J3843" t="str">
        <f>IF(ISBLANK('fleisch-gerichte'!$A152),"",'fleisch-gerichte'!H152)</f>
        <v/>
      </c>
      <c r="K3843" t="str">
        <f>IF(ISBLANK('fleisch-gerichte'!$A152),"",'fleisch-gerichte'!I152)</f>
        <v/>
      </c>
      <c r="L3843" t="str">
        <f>IF(ISBLANK('fleisch-gerichte'!$A152),"",'fleisch-gerichte'!J152)</f>
        <v/>
      </c>
      <c r="M3843" s="64">
        <f t="shared" si="375"/>
        <v>0</v>
      </c>
    </row>
    <row r="3844" spans="1:13" x14ac:dyDescent="0.25">
      <c r="A3844" t="str">
        <f t="shared" si="377"/>
        <v/>
      </c>
      <c r="B3844">
        <f t="shared" si="376"/>
        <v>0</v>
      </c>
      <c r="C3844" t="str">
        <f>IF(ISBLANK('fleisch-gerichte'!$A153),"",'fleisch-gerichte'!A153)</f>
        <v/>
      </c>
      <c r="D3844" t="str">
        <f>IF(ISBLANK('fleisch-gerichte'!$A153),"",'fleisch-gerichte'!B153)</f>
        <v/>
      </c>
      <c r="E3844" t="str">
        <f>IF(ISBLANK('fleisch-gerichte'!$A153),"",'fleisch-gerichte'!C153)</f>
        <v/>
      </c>
      <c r="F3844" t="str">
        <f>IF(ISBLANK('fleisch-gerichte'!$A153),"",'fleisch-gerichte'!D153)</f>
        <v/>
      </c>
      <c r="G3844" t="str">
        <f>IF(ISBLANK('fleisch-gerichte'!$A153),"",'fleisch-gerichte'!E153)</f>
        <v/>
      </c>
      <c r="H3844" t="str">
        <f>IF(ISBLANK('fleisch-gerichte'!$A153),"",'fleisch-gerichte'!F153)</f>
        <v/>
      </c>
      <c r="I3844" t="str">
        <f>IF(ISBLANK('fleisch-gerichte'!$A153),"",'fleisch-gerichte'!G153)</f>
        <v/>
      </c>
      <c r="J3844" t="str">
        <f>IF(ISBLANK('fleisch-gerichte'!$A153),"",'fleisch-gerichte'!H153)</f>
        <v/>
      </c>
      <c r="K3844" t="str">
        <f>IF(ISBLANK('fleisch-gerichte'!$A153),"",'fleisch-gerichte'!I153)</f>
        <v/>
      </c>
      <c r="L3844" t="str">
        <f>IF(ISBLANK('fleisch-gerichte'!$A153),"",'fleisch-gerichte'!J153)</f>
        <v/>
      </c>
      <c r="M3844" s="64">
        <f t="shared" si="375"/>
        <v>0</v>
      </c>
    </row>
    <row r="3845" spans="1:13" x14ac:dyDescent="0.25">
      <c r="A3845" t="str">
        <f t="shared" si="377"/>
        <v/>
      </c>
      <c r="B3845">
        <f t="shared" si="376"/>
        <v>0</v>
      </c>
      <c r="C3845" t="str">
        <f>IF(ISBLANK('fleisch-gerichte'!$A154),"",'fleisch-gerichte'!A154)</f>
        <v/>
      </c>
      <c r="D3845" t="str">
        <f>IF(ISBLANK('fleisch-gerichte'!$A154),"",'fleisch-gerichte'!B154)</f>
        <v/>
      </c>
      <c r="E3845" t="str">
        <f>IF(ISBLANK('fleisch-gerichte'!$A154),"",'fleisch-gerichte'!C154)</f>
        <v/>
      </c>
      <c r="F3845" t="str">
        <f>IF(ISBLANK('fleisch-gerichte'!$A154),"",'fleisch-gerichte'!D154)</f>
        <v/>
      </c>
      <c r="G3845" t="str">
        <f>IF(ISBLANK('fleisch-gerichte'!$A154),"",'fleisch-gerichte'!E154)</f>
        <v/>
      </c>
      <c r="H3845" t="str">
        <f>IF(ISBLANK('fleisch-gerichte'!$A154),"",'fleisch-gerichte'!F154)</f>
        <v/>
      </c>
      <c r="I3845" t="str">
        <f>IF(ISBLANK('fleisch-gerichte'!$A154),"",'fleisch-gerichte'!G154)</f>
        <v/>
      </c>
      <c r="J3845" t="str">
        <f>IF(ISBLANK('fleisch-gerichte'!$A154),"",'fleisch-gerichte'!H154)</f>
        <v/>
      </c>
      <c r="K3845" t="str">
        <f>IF(ISBLANK('fleisch-gerichte'!$A154),"",'fleisch-gerichte'!I154)</f>
        <v/>
      </c>
      <c r="L3845" t="str">
        <f>IF(ISBLANK('fleisch-gerichte'!$A154),"",'fleisch-gerichte'!J154)</f>
        <v/>
      </c>
      <c r="M3845" s="64">
        <f t="shared" si="375"/>
        <v>0</v>
      </c>
    </row>
    <row r="3846" spans="1:13" x14ac:dyDescent="0.25">
      <c r="A3846" t="str">
        <f t="shared" si="377"/>
        <v/>
      </c>
      <c r="B3846">
        <f t="shared" si="376"/>
        <v>0</v>
      </c>
      <c r="C3846" t="str">
        <f>IF(ISBLANK('fleisch-gerichte'!$A155),"",'fleisch-gerichte'!A155)</f>
        <v/>
      </c>
      <c r="D3846" t="str">
        <f>IF(ISBLANK('fleisch-gerichte'!$A155),"",'fleisch-gerichte'!B155)</f>
        <v/>
      </c>
      <c r="E3846" t="str">
        <f>IF(ISBLANK('fleisch-gerichte'!$A155),"",'fleisch-gerichte'!C155)</f>
        <v/>
      </c>
      <c r="F3846" t="str">
        <f>IF(ISBLANK('fleisch-gerichte'!$A155),"",'fleisch-gerichte'!D155)</f>
        <v/>
      </c>
      <c r="G3846" t="str">
        <f>IF(ISBLANK('fleisch-gerichte'!$A155),"",'fleisch-gerichte'!E155)</f>
        <v/>
      </c>
      <c r="H3846" t="str">
        <f>IF(ISBLANK('fleisch-gerichte'!$A155),"",'fleisch-gerichte'!F155)</f>
        <v/>
      </c>
      <c r="I3846" t="str">
        <f>IF(ISBLANK('fleisch-gerichte'!$A155),"",'fleisch-gerichte'!G155)</f>
        <v/>
      </c>
      <c r="J3846" t="str">
        <f>IF(ISBLANK('fleisch-gerichte'!$A155),"",'fleisch-gerichte'!H155)</f>
        <v/>
      </c>
      <c r="K3846" t="str">
        <f>IF(ISBLANK('fleisch-gerichte'!$A155),"",'fleisch-gerichte'!I155)</f>
        <v/>
      </c>
      <c r="L3846" t="str">
        <f>IF(ISBLANK('fleisch-gerichte'!$A155),"",'fleisch-gerichte'!J155)</f>
        <v/>
      </c>
      <c r="M3846" s="64">
        <f t="shared" si="375"/>
        <v>0</v>
      </c>
    </row>
    <row r="3847" spans="1:13" x14ac:dyDescent="0.25">
      <c r="A3847" t="str">
        <f t="shared" si="377"/>
        <v/>
      </c>
      <c r="B3847">
        <f t="shared" si="376"/>
        <v>0</v>
      </c>
      <c r="C3847" t="str">
        <f>IF(ISBLANK('fleisch-gerichte'!$A156),"",'fleisch-gerichte'!A156)</f>
        <v/>
      </c>
      <c r="D3847" t="str">
        <f>IF(ISBLANK('fleisch-gerichte'!$A156),"",'fleisch-gerichte'!B156)</f>
        <v/>
      </c>
      <c r="E3847" t="str">
        <f>IF(ISBLANK('fleisch-gerichte'!$A156),"",'fleisch-gerichte'!C156)</f>
        <v/>
      </c>
      <c r="F3847" t="str">
        <f>IF(ISBLANK('fleisch-gerichte'!$A156),"",'fleisch-gerichte'!D156)</f>
        <v/>
      </c>
      <c r="G3847" t="str">
        <f>IF(ISBLANK('fleisch-gerichte'!$A156),"",'fleisch-gerichte'!E156)</f>
        <v/>
      </c>
      <c r="H3847" t="str">
        <f>IF(ISBLANK('fleisch-gerichte'!$A156),"",'fleisch-gerichte'!F156)</f>
        <v/>
      </c>
      <c r="I3847" t="str">
        <f>IF(ISBLANK('fleisch-gerichte'!$A156),"",'fleisch-gerichte'!G156)</f>
        <v/>
      </c>
      <c r="J3847" t="str">
        <f>IF(ISBLANK('fleisch-gerichte'!$A156),"",'fleisch-gerichte'!H156)</f>
        <v/>
      </c>
      <c r="K3847" t="str">
        <f>IF(ISBLANK('fleisch-gerichte'!$A156),"",'fleisch-gerichte'!I156)</f>
        <v/>
      </c>
      <c r="L3847" t="str">
        <f>IF(ISBLANK('fleisch-gerichte'!$A156),"",'fleisch-gerichte'!J156)</f>
        <v/>
      </c>
      <c r="M3847" s="64">
        <f t="shared" si="375"/>
        <v>0</v>
      </c>
    </row>
    <row r="3848" spans="1:13" x14ac:dyDescent="0.25">
      <c r="A3848" t="str">
        <f t="shared" si="377"/>
        <v/>
      </c>
      <c r="B3848">
        <f t="shared" si="376"/>
        <v>0</v>
      </c>
      <c r="C3848" t="str">
        <f>IF(ISBLANK('fleisch-gerichte'!$A157),"",'fleisch-gerichte'!A157)</f>
        <v/>
      </c>
      <c r="D3848" t="str">
        <f>IF(ISBLANK('fleisch-gerichte'!$A157),"",'fleisch-gerichte'!B157)</f>
        <v/>
      </c>
      <c r="E3848" t="str">
        <f>IF(ISBLANK('fleisch-gerichte'!$A157),"",'fleisch-gerichte'!C157)</f>
        <v/>
      </c>
      <c r="F3848" t="str">
        <f>IF(ISBLANK('fleisch-gerichte'!$A157),"",'fleisch-gerichte'!D157)</f>
        <v/>
      </c>
      <c r="G3848" t="str">
        <f>IF(ISBLANK('fleisch-gerichte'!$A157),"",'fleisch-gerichte'!E157)</f>
        <v/>
      </c>
      <c r="H3848" t="str">
        <f>IF(ISBLANK('fleisch-gerichte'!$A157),"",'fleisch-gerichte'!F157)</f>
        <v/>
      </c>
      <c r="I3848" t="str">
        <f>IF(ISBLANK('fleisch-gerichte'!$A157),"",'fleisch-gerichte'!G157)</f>
        <v/>
      </c>
      <c r="J3848" t="str">
        <f>IF(ISBLANK('fleisch-gerichte'!$A157),"",'fleisch-gerichte'!H157)</f>
        <v/>
      </c>
      <c r="K3848" t="str">
        <f>IF(ISBLANK('fleisch-gerichte'!$A157),"",'fleisch-gerichte'!I157)</f>
        <v/>
      </c>
      <c r="L3848" t="str">
        <f>IF(ISBLANK('fleisch-gerichte'!$A157),"",'fleisch-gerichte'!J157)</f>
        <v/>
      </c>
      <c r="M3848" s="64">
        <f t="shared" si="375"/>
        <v>0</v>
      </c>
    </row>
    <row r="3849" spans="1:13" x14ac:dyDescent="0.25">
      <c r="A3849" s="41" t="str">
        <f t="shared" si="377"/>
        <v/>
      </c>
      <c r="B3849" s="41">
        <f t="shared" si="376"/>
        <v>0</v>
      </c>
      <c r="C3849" s="41" t="str">
        <f>IF(ISBLANK('fleisch-gerichte'!$A158),"",'fleisch-gerichte'!A158)</f>
        <v/>
      </c>
      <c r="D3849" s="41" t="str">
        <f>IF(ISBLANK('fleisch-gerichte'!$A158),"",'fleisch-gerichte'!B158)</f>
        <v/>
      </c>
      <c r="E3849" s="41" t="str">
        <f>IF(ISBLANK('fleisch-gerichte'!$A158),"",'fleisch-gerichte'!C158)</f>
        <v/>
      </c>
      <c r="F3849" s="41" t="str">
        <f>IF(ISBLANK('fleisch-gerichte'!$A158),"",'fleisch-gerichte'!D158)</f>
        <v/>
      </c>
      <c r="G3849" s="41" t="str">
        <f>IF(ISBLANK('fleisch-gerichte'!$A158),"",'fleisch-gerichte'!E158)</f>
        <v/>
      </c>
      <c r="H3849" s="41" t="str">
        <f>IF(ISBLANK('fleisch-gerichte'!$A158),"",'fleisch-gerichte'!F158)</f>
        <v/>
      </c>
      <c r="I3849" s="41" t="str">
        <f>IF(ISBLANK('fleisch-gerichte'!$A158),"",'fleisch-gerichte'!G158)</f>
        <v/>
      </c>
      <c r="J3849" s="41" t="str">
        <f>IF(ISBLANK('fleisch-gerichte'!$A158),"",'fleisch-gerichte'!H158)</f>
        <v/>
      </c>
      <c r="K3849" s="41" t="str">
        <f>IF(ISBLANK('fleisch-gerichte'!$A158),"",'fleisch-gerichte'!I158)</f>
        <v/>
      </c>
      <c r="L3849" s="41" t="str">
        <f>IF(ISBLANK('fleisch-gerichte'!$A158),"",'fleisch-gerichte'!J158)</f>
        <v/>
      </c>
      <c r="M3849" s="64">
        <f t="shared" si="375"/>
        <v>0</v>
      </c>
    </row>
    <row r="3850" spans="1:13" x14ac:dyDescent="0.25">
      <c r="A3850" t="str">
        <f t="shared" si="377"/>
        <v/>
      </c>
      <c r="B3850">
        <f t="shared" si="376"/>
        <v>0</v>
      </c>
      <c r="C3850" t="str">
        <f>IF(ISBLANK('fleisch-wurst'!$A137),"",'fleisch-wurst'!A137)</f>
        <v/>
      </c>
      <c r="D3850" t="str">
        <f>IF(ISBLANK('fleisch-wurst'!$A137),"",'fleisch-wurst'!B137)</f>
        <v/>
      </c>
      <c r="E3850" t="str">
        <f>IF(ISBLANK('fleisch-wurst'!$A137),"",'fleisch-wurst'!C137)</f>
        <v/>
      </c>
      <c r="F3850" t="str">
        <f>IF(ISBLANK('fleisch-wurst'!$A137),"",'fleisch-wurst'!D137)</f>
        <v/>
      </c>
      <c r="G3850" t="str">
        <f>IF(ISBLANK('fleisch-wurst'!$A137),"",'fleisch-wurst'!E137)</f>
        <v/>
      </c>
      <c r="H3850" t="str">
        <f>IF(ISBLANK('fleisch-wurst'!$A137),"",'fleisch-wurst'!F137)</f>
        <v/>
      </c>
      <c r="I3850" t="str">
        <f>IF(ISBLANK('fleisch-wurst'!$A137),"",'fleisch-wurst'!G137)</f>
        <v/>
      </c>
      <c r="J3850" t="str">
        <f>IF(ISBLANK('fleisch-wurst'!$A137),"",'fleisch-wurst'!H137)</f>
        <v/>
      </c>
      <c r="K3850" t="str">
        <f>IF(ISBLANK('fleisch-wurst'!$A137),"",'fleisch-wurst'!I137)</f>
        <v/>
      </c>
      <c r="L3850" t="str">
        <f>IF(ISBLANK('fleisch-wurst'!$A137),"",'fleisch-wurst'!J137)</f>
        <v/>
      </c>
      <c r="M3850" s="64">
        <f t="shared" si="375"/>
        <v>0</v>
      </c>
    </row>
    <row r="3851" spans="1:13" x14ac:dyDescent="0.25">
      <c r="A3851" t="str">
        <f t="shared" si="377"/>
        <v/>
      </c>
      <c r="B3851">
        <f t="shared" si="376"/>
        <v>0</v>
      </c>
      <c r="C3851" t="str">
        <f>IF(ISBLANK('fleisch-wurst'!$A138),"",'fleisch-wurst'!A138)</f>
        <v/>
      </c>
      <c r="D3851" t="str">
        <f>IF(ISBLANK('fleisch-wurst'!$A138),"",'fleisch-wurst'!B138)</f>
        <v/>
      </c>
      <c r="E3851" t="str">
        <f>IF(ISBLANK('fleisch-wurst'!$A138),"",'fleisch-wurst'!C138)</f>
        <v/>
      </c>
      <c r="F3851" t="str">
        <f>IF(ISBLANK('fleisch-wurst'!$A138),"",'fleisch-wurst'!D138)</f>
        <v/>
      </c>
      <c r="G3851" t="str">
        <f>IF(ISBLANK('fleisch-wurst'!$A138),"",'fleisch-wurst'!E138)</f>
        <v/>
      </c>
      <c r="H3851" t="str">
        <f>IF(ISBLANK('fleisch-wurst'!$A138),"",'fleisch-wurst'!F138)</f>
        <v/>
      </c>
      <c r="I3851" t="str">
        <f>IF(ISBLANK('fleisch-wurst'!$A138),"",'fleisch-wurst'!G138)</f>
        <v/>
      </c>
      <c r="J3851" t="str">
        <f>IF(ISBLANK('fleisch-wurst'!$A138),"",'fleisch-wurst'!H138)</f>
        <v/>
      </c>
      <c r="K3851" t="str">
        <f>IF(ISBLANK('fleisch-wurst'!$A138),"",'fleisch-wurst'!I138)</f>
        <v/>
      </c>
      <c r="L3851" t="str">
        <f>IF(ISBLANK('fleisch-wurst'!$A138),"",'fleisch-wurst'!J138)</f>
        <v/>
      </c>
      <c r="M3851" s="64">
        <f t="shared" si="375"/>
        <v>0</v>
      </c>
    </row>
    <row r="3852" spans="1:13" x14ac:dyDescent="0.25">
      <c r="A3852" t="str">
        <f t="shared" si="377"/>
        <v/>
      </c>
      <c r="B3852">
        <f t="shared" si="376"/>
        <v>0</v>
      </c>
      <c r="C3852" t="str">
        <f>IF(ISBLANK('fleisch-wurst'!$A139),"",'fleisch-wurst'!A139)</f>
        <v/>
      </c>
      <c r="D3852" t="str">
        <f>IF(ISBLANK('fleisch-wurst'!$A139),"",'fleisch-wurst'!B139)</f>
        <v/>
      </c>
      <c r="E3852" t="str">
        <f>IF(ISBLANK('fleisch-wurst'!$A139),"",'fleisch-wurst'!C139)</f>
        <v/>
      </c>
      <c r="F3852" t="str">
        <f>IF(ISBLANK('fleisch-wurst'!$A139),"",'fleisch-wurst'!D139)</f>
        <v/>
      </c>
      <c r="G3852" t="str">
        <f>IF(ISBLANK('fleisch-wurst'!$A139),"",'fleisch-wurst'!E139)</f>
        <v/>
      </c>
      <c r="H3852" t="str">
        <f>IF(ISBLANK('fleisch-wurst'!$A139),"",'fleisch-wurst'!F139)</f>
        <v/>
      </c>
      <c r="I3852" t="str">
        <f>IF(ISBLANK('fleisch-wurst'!$A139),"",'fleisch-wurst'!G139)</f>
        <v/>
      </c>
      <c r="J3852" t="str">
        <f>IF(ISBLANK('fleisch-wurst'!$A139),"",'fleisch-wurst'!H139)</f>
        <v/>
      </c>
      <c r="K3852" t="str">
        <f>IF(ISBLANK('fleisch-wurst'!$A139),"",'fleisch-wurst'!I139)</f>
        <v/>
      </c>
      <c r="L3852" t="str">
        <f>IF(ISBLANK('fleisch-wurst'!$A139),"",'fleisch-wurst'!J139)</f>
        <v/>
      </c>
      <c r="M3852" s="64">
        <f t="shared" si="375"/>
        <v>0</v>
      </c>
    </row>
    <row r="3853" spans="1:13" x14ac:dyDescent="0.25">
      <c r="A3853" t="str">
        <f t="shared" si="377"/>
        <v/>
      </c>
      <c r="B3853">
        <f t="shared" si="376"/>
        <v>0</v>
      </c>
      <c r="C3853" t="str">
        <f>IF(ISBLANK('fleisch-wurst'!$A140),"",'fleisch-wurst'!A140)</f>
        <v/>
      </c>
      <c r="D3853" t="str">
        <f>IF(ISBLANK('fleisch-wurst'!$A140),"",'fleisch-wurst'!B140)</f>
        <v/>
      </c>
      <c r="E3853" t="str">
        <f>IF(ISBLANK('fleisch-wurst'!$A140),"",'fleisch-wurst'!C140)</f>
        <v/>
      </c>
      <c r="F3853" t="str">
        <f>IF(ISBLANK('fleisch-wurst'!$A140),"",'fleisch-wurst'!D140)</f>
        <v/>
      </c>
      <c r="G3853" t="str">
        <f>IF(ISBLANK('fleisch-wurst'!$A140),"",'fleisch-wurst'!E140)</f>
        <v/>
      </c>
      <c r="H3853" t="str">
        <f>IF(ISBLANK('fleisch-wurst'!$A140),"",'fleisch-wurst'!F140)</f>
        <v/>
      </c>
      <c r="I3853" t="str">
        <f>IF(ISBLANK('fleisch-wurst'!$A140),"",'fleisch-wurst'!G140)</f>
        <v/>
      </c>
      <c r="J3853" t="str">
        <f>IF(ISBLANK('fleisch-wurst'!$A140),"",'fleisch-wurst'!H140)</f>
        <v/>
      </c>
      <c r="K3853" t="str">
        <f>IF(ISBLANK('fleisch-wurst'!$A140),"",'fleisch-wurst'!I140)</f>
        <v/>
      </c>
      <c r="L3853" t="str">
        <f>IF(ISBLANK('fleisch-wurst'!$A140),"",'fleisch-wurst'!J140)</f>
        <v/>
      </c>
      <c r="M3853" s="64">
        <f t="shared" si="375"/>
        <v>0</v>
      </c>
    </row>
    <row r="3854" spans="1:13" x14ac:dyDescent="0.25">
      <c r="A3854" t="str">
        <f t="shared" si="377"/>
        <v/>
      </c>
      <c r="B3854">
        <f t="shared" si="376"/>
        <v>0</v>
      </c>
      <c r="C3854" t="str">
        <f>IF(ISBLANK('fleisch-wurst'!$A141),"",'fleisch-wurst'!A141)</f>
        <v/>
      </c>
      <c r="D3854" t="str">
        <f>IF(ISBLANK('fleisch-wurst'!$A141),"",'fleisch-wurst'!B141)</f>
        <v/>
      </c>
      <c r="E3854" t="str">
        <f>IF(ISBLANK('fleisch-wurst'!$A141),"",'fleisch-wurst'!C141)</f>
        <v/>
      </c>
      <c r="F3854" t="str">
        <f>IF(ISBLANK('fleisch-wurst'!$A141),"",'fleisch-wurst'!D141)</f>
        <v/>
      </c>
      <c r="G3854" t="str">
        <f>IF(ISBLANK('fleisch-wurst'!$A141),"",'fleisch-wurst'!E141)</f>
        <v/>
      </c>
      <c r="H3854" t="str">
        <f>IF(ISBLANK('fleisch-wurst'!$A141),"",'fleisch-wurst'!F141)</f>
        <v/>
      </c>
      <c r="I3854" t="str">
        <f>IF(ISBLANK('fleisch-wurst'!$A141),"",'fleisch-wurst'!G141)</f>
        <v/>
      </c>
      <c r="J3854" t="str">
        <f>IF(ISBLANK('fleisch-wurst'!$A141),"",'fleisch-wurst'!H141)</f>
        <v/>
      </c>
      <c r="K3854" t="str">
        <f>IF(ISBLANK('fleisch-wurst'!$A141),"",'fleisch-wurst'!I141)</f>
        <v/>
      </c>
      <c r="L3854" t="str">
        <f>IF(ISBLANK('fleisch-wurst'!$A141),"",'fleisch-wurst'!J141)</f>
        <v/>
      </c>
      <c r="M3854" s="64">
        <f t="shared" si="375"/>
        <v>0</v>
      </c>
    </row>
    <row r="3855" spans="1:13" x14ac:dyDescent="0.25">
      <c r="A3855" t="str">
        <f t="shared" si="377"/>
        <v/>
      </c>
      <c r="B3855">
        <f t="shared" si="376"/>
        <v>0</v>
      </c>
      <c r="C3855" t="str">
        <f>IF(ISBLANK('fleisch-wurst'!$A142),"",'fleisch-wurst'!A142)</f>
        <v/>
      </c>
      <c r="D3855" t="str">
        <f>IF(ISBLANK('fleisch-wurst'!$A142),"",'fleisch-wurst'!B142)</f>
        <v/>
      </c>
      <c r="E3855" t="str">
        <f>IF(ISBLANK('fleisch-wurst'!$A142),"",'fleisch-wurst'!C142)</f>
        <v/>
      </c>
      <c r="F3855" t="str">
        <f>IF(ISBLANK('fleisch-wurst'!$A142),"",'fleisch-wurst'!D142)</f>
        <v/>
      </c>
      <c r="G3855" t="str">
        <f>IF(ISBLANK('fleisch-wurst'!$A142),"",'fleisch-wurst'!E142)</f>
        <v/>
      </c>
      <c r="H3855" t="str">
        <f>IF(ISBLANK('fleisch-wurst'!$A142),"",'fleisch-wurst'!F142)</f>
        <v/>
      </c>
      <c r="I3855" t="str">
        <f>IF(ISBLANK('fleisch-wurst'!$A142),"",'fleisch-wurst'!G142)</f>
        <v/>
      </c>
      <c r="J3855" t="str">
        <f>IF(ISBLANK('fleisch-wurst'!$A142),"",'fleisch-wurst'!H142)</f>
        <v/>
      </c>
      <c r="K3855" t="str">
        <f>IF(ISBLANK('fleisch-wurst'!$A142),"",'fleisch-wurst'!I142)</f>
        <v/>
      </c>
      <c r="L3855" t="str">
        <f>IF(ISBLANK('fleisch-wurst'!$A142),"",'fleisch-wurst'!J142)</f>
        <v/>
      </c>
      <c r="M3855" s="64">
        <f t="shared" si="375"/>
        <v>0</v>
      </c>
    </row>
    <row r="3856" spans="1:13" x14ac:dyDescent="0.25">
      <c r="A3856" t="str">
        <f t="shared" si="377"/>
        <v/>
      </c>
      <c r="B3856">
        <f t="shared" si="376"/>
        <v>0</v>
      </c>
      <c r="C3856" t="str">
        <f>IF(ISBLANK('fleisch-wurst'!$A143),"",'fleisch-wurst'!A143)</f>
        <v/>
      </c>
      <c r="D3856" t="str">
        <f>IF(ISBLANK('fleisch-wurst'!$A143),"",'fleisch-wurst'!B143)</f>
        <v/>
      </c>
      <c r="E3856" t="str">
        <f>IF(ISBLANK('fleisch-wurst'!$A143),"",'fleisch-wurst'!C143)</f>
        <v/>
      </c>
      <c r="F3856" t="str">
        <f>IF(ISBLANK('fleisch-wurst'!$A143),"",'fleisch-wurst'!D143)</f>
        <v/>
      </c>
      <c r="G3856" t="str">
        <f>IF(ISBLANK('fleisch-wurst'!$A143),"",'fleisch-wurst'!E143)</f>
        <v/>
      </c>
      <c r="H3856" t="str">
        <f>IF(ISBLANK('fleisch-wurst'!$A143),"",'fleisch-wurst'!F143)</f>
        <v/>
      </c>
      <c r="I3856" t="str">
        <f>IF(ISBLANK('fleisch-wurst'!$A143),"",'fleisch-wurst'!G143)</f>
        <v/>
      </c>
      <c r="J3856" t="str">
        <f>IF(ISBLANK('fleisch-wurst'!$A143),"",'fleisch-wurst'!H143)</f>
        <v/>
      </c>
      <c r="K3856" t="str">
        <f>IF(ISBLANK('fleisch-wurst'!$A143),"",'fleisch-wurst'!I143)</f>
        <v/>
      </c>
      <c r="L3856" t="str">
        <f>IF(ISBLANK('fleisch-wurst'!$A143),"",'fleisch-wurst'!J143)</f>
        <v/>
      </c>
      <c r="M3856" s="64">
        <f t="shared" si="375"/>
        <v>0</v>
      </c>
    </row>
    <row r="3857" spans="1:13" x14ac:dyDescent="0.25">
      <c r="A3857" t="str">
        <f t="shared" si="377"/>
        <v/>
      </c>
      <c r="B3857">
        <f t="shared" si="376"/>
        <v>0</v>
      </c>
      <c r="C3857" t="str">
        <f>IF(ISBLANK('fleisch-wurst'!$A144),"",'fleisch-wurst'!A144)</f>
        <v/>
      </c>
      <c r="D3857" t="str">
        <f>IF(ISBLANK('fleisch-wurst'!$A144),"",'fleisch-wurst'!B144)</f>
        <v/>
      </c>
      <c r="E3857" t="str">
        <f>IF(ISBLANK('fleisch-wurst'!$A144),"",'fleisch-wurst'!C144)</f>
        <v/>
      </c>
      <c r="F3857" t="str">
        <f>IF(ISBLANK('fleisch-wurst'!$A144),"",'fleisch-wurst'!D144)</f>
        <v/>
      </c>
      <c r="G3857" t="str">
        <f>IF(ISBLANK('fleisch-wurst'!$A144),"",'fleisch-wurst'!E144)</f>
        <v/>
      </c>
      <c r="H3857" t="str">
        <f>IF(ISBLANK('fleisch-wurst'!$A144),"",'fleisch-wurst'!F144)</f>
        <v/>
      </c>
      <c r="I3857" t="str">
        <f>IF(ISBLANK('fleisch-wurst'!$A144),"",'fleisch-wurst'!G144)</f>
        <v/>
      </c>
      <c r="J3857" t="str">
        <f>IF(ISBLANK('fleisch-wurst'!$A144),"",'fleisch-wurst'!H144)</f>
        <v/>
      </c>
      <c r="K3857" t="str">
        <f>IF(ISBLANK('fleisch-wurst'!$A144),"",'fleisch-wurst'!I144)</f>
        <v/>
      </c>
      <c r="L3857" t="str">
        <f>IF(ISBLANK('fleisch-wurst'!$A144),"",'fleisch-wurst'!J144)</f>
        <v/>
      </c>
      <c r="M3857" s="64">
        <f t="shared" si="375"/>
        <v>0</v>
      </c>
    </row>
    <row r="3858" spans="1:13" x14ac:dyDescent="0.25">
      <c r="A3858" t="str">
        <f t="shared" si="377"/>
        <v/>
      </c>
      <c r="B3858">
        <f t="shared" si="376"/>
        <v>0</v>
      </c>
      <c r="C3858" t="str">
        <f>IF(ISBLANK('fleisch-wurst'!$A145),"",'fleisch-wurst'!A145)</f>
        <v/>
      </c>
      <c r="D3858" t="str">
        <f>IF(ISBLANK('fleisch-wurst'!$A145),"",'fleisch-wurst'!B145)</f>
        <v/>
      </c>
      <c r="E3858" t="str">
        <f>IF(ISBLANK('fleisch-wurst'!$A145),"",'fleisch-wurst'!C145)</f>
        <v/>
      </c>
      <c r="F3858" t="str">
        <f>IF(ISBLANK('fleisch-wurst'!$A145),"",'fleisch-wurst'!D145)</f>
        <v/>
      </c>
      <c r="G3858" t="str">
        <f>IF(ISBLANK('fleisch-wurst'!$A145),"",'fleisch-wurst'!E145)</f>
        <v/>
      </c>
      <c r="H3858" t="str">
        <f>IF(ISBLANK('fleisch-wurst'!$A145),"",'fleisch-wurst'!F145)</f>
        <v/>
      </c>
      <c r="I3858" t="str">
        <f>IF(ISBLANK('fleisch-wurst'!$A145),"",'fleisch-wurst'!G145)</f>
        <v/>
      </c>
      <c r="J3858" t="str">
        <f>IF(ISBLANK('fleisch-wurst'!$A145),"",'fleisch-wurst'!H145)</f>
        <v/>
      </c>
      <c r="K3858" t="str">
        <f>IF(ISBLANK('fleisch-wurst'!$A145),"",'fleisch-wurst'!I145)</f>
        <v/>
      </c>
      <c r="L3858" t="str">
        <f>IF(ISBLANK('fleisch-wurst'!$A145),"",'fleisch-wurst'!J145)</f>
        <v/>
      </c>
      <c r="M3858" s="64">
        <f t="shared" si="375"/>
        <v>0</v>
      </c>
    </row>
    <row r="3859" spans="1:13" x14ac:dyDescent="0.25">
      <c r="A3859" t="str">
        <f t="shared" si="377"/>
        <v/>
      </c>
      <c r="B3859">
        <f t="shared" si="376"/>
        <v>0</v>
      </c>
      <c r="C3859" t="str">
        <f>IF(ISBLANK('fleisch-wurst'!$A146),"",'fleisch-wurst'!A146)</f>
        <v/>
      </c>
      <c r="D3859" t="str">
        <f>IF(ISBLANK('fleisch-wurst'!$A146),"",'fleisch-wurst'!B146)</f>
        <v/>
      </c>
      <c r="E3859" t="str">
        <f>IF(ISBLANK('fleisch-wurst'!$A146),"",'fleisch-wurst'!C146)</f>
        <v/>
      </c>
      <c r="F3859" t="str">
        <f>IF(ISBLANK('fleisch-wurst'!$A146),"",'fleisch-wurst'!D146)</f>
        <v/>
      </c>
      <c r="G3859" t="str">
        <f>IF(ISBLANK('fleisch-wurst'!$A146),"",'fleisch-wurst'!E146)</f>
        <v/>
      </c>
      <c r="H3859" t="str">
        <f>IF(ISBLANK('fleisch-wurst'!$A146),"",'fleisch-wurst'!F146)</f>
        <v/>
      </c>
      <c r="I3859" t="str">
        <f>IF(ISBLANK('fleisch-wurst'!$A146),"",'fleisch-wurst'!G146)</f>
        <v/>
      </c>
      <c r="J3859" t="str">
        <f>IF(ISBLANK('fleisch-wurst'!$A146),"",'fleisch-wurst'!H146)</f>
        <v/>
      </c>
      <c r="K3859" t="str">
        <f>IF(ISBLANK('fleisch-wurst'!$A146),"",'fleisch-wurst'!I146)</f>
        <v/>
      </c>
      <c r="L3859" t="str">
        <f>IF(ISBLANK('fleisch-wurst'!$A146),"",'fleisch-wurst'!J146)</f>
        <v/>
      </c>
      <c r="M3859" s="64">
        <f t="shared" si="375"/>
        <v>0</v>
      </c>
    </row>
    <row r="3860" spans="1:13" x14ac:dyDescent="0.25">
      <c r="A3860" t="str">
        <f t="shared" si="377"/>
        <v/>
      </c>
      <c r="B3860">
        <f t="shared" si="376"/>
        <v>0</v>
      </c>
      <c r="C3860" t="str">
        <f>IF(ISBLANK('fleisch-wurst'!$A147),"",'fleisch-wurst'!A147)</f>
        <v/>
      </c>
      <c r="D3860" t="str">
        <f>IF(ISBLANK('fleisch-wurst'!$A147),"",'fleisch-wurst'!B147)</f>
        <v/>
      </c>
      <c r="E3860" t="str">
        <f>IF(ISBLANK('fleisch-wurst'!$A147),"",'fleisch-wurst'!C147)</f>
        <v/>
      </c>
      <c r="F3860" t="str">
        <f>IF(ISBLANK('fleisch-wurst'!$A147),"",'fleisch-wurst'!D147)</f>
        <v/>
      </c>
      <c r="G3860" t="str">
        <f>IF(ISBLANK('fleisch-wurst'!$A147),"",'fleisch-wurst'!E147)</f>
        <v/>
      </c>
      <c r="H3860" t="str">
        <f>IF(ISBLANK('fleisch-wurst'!$A147),"",'fleisch-wurst'!F147)</f>
        <v/>
      </c>
      <c r="I3860" t="str">
        <f>IF(ISBLANK('fleisch-wurst'!$A147),"",'fleisch-wurst'!G147)</f>
        <v/>
      </c>
      <c r="J3860" t="str">
        <f>IF(ISBLANK('fleisch-wurst'!$A147),"",'fleisch-wurst'!H147)</f>
        <v/>
      </c>
      <c r="K3860" t="str">
        <f>IF(ISBLANK('fleisch-wurst'!$A147),"",'fleisch-wurst'!I147)</f>
        <v/>
      </c>
      <c r="L3860" t="str">
        <f>IF(ISBLANK('fleisch-wurst'!$A147),"",'fleisch-wurst'!J147)</f>
        <v/>
      </c>
      <c r="M3860" s="64">
        <f t="shared" si="375"/>
        <v>0</v>
      </c>
    </row>
    <row r="3861" spans="1:13" x14ac:dyDescent="0.25">
      <c r="A3861" t="str">
        <f t="shared" si="377"/>
        <v/>
      </c>
      <c r="B3861">
        <f t="shared" si="376"/>
        <v>0</v>
      </c>
      <c r="C3861" t="str">
        <f>IF(ISBLANK('fleisch-wurst'!$A148),"",'fleisch-wurst'!A148)</f>
        <v/>
      </c>
      <c r="D3861" t="str">
        <f>IF(ISBLANK('fleisch-wurst'!$A148),"",'fleisch-wurst'!B148)</f>
        <v/>
      </c>
      <c r="E3861" t="str">
        <f>IF(ISBLANK('fleisch-wurst'!$A148),"",'fleisch-wurst'!C148)</f>
        <v/>
      </c>
      <c r="F3861" t="str">
        <f>IF(ISBLANK('fleisch-wurst'!$A148),"",'fleisch-wurst'!D148)</f>
        <v/>
      </c>
      <c r="G3861" t="str">
        <f>IF(ISBLANK('fleisch-wurst'!$A148),"",'fleisch-wurst'!E148)</f>
        <v/>
      </c>
      <c r="H3861" t="str">
        <f>IF(ISBLANK('fleisch-wurst'!$A148),"",'fleisch-wurst'!F148)</f>
        <v/>
      </c>
      <c r="I3861" t="str">
        <f>IF(ISBLANK('fleisch-wurst'!$A148),"",'fleisch-wurst'!G148)</f>
        <v/>
      </c>
      <c r="J3861" t="str">
        <f>IF(ISBLANK('fleisch-wurst'!$A148),"",'fleisch-wurst'!H148)</f>
        <v/>
      </c>
      <c r="K3861" t="str">
        <f>IF(ISBLANK('fleisch-wurst'!$A148),"",'fleisch-wurst'!I148)</f>
        <v/>
      </c>
      <c r="L3861" t="str">
        <f>IF(ISBLANK('fleisch-wurst'!$A148),"",'fleisch-wurst'!J148)</f>
        <v/>
      </c>
      <c r="M3861" s="64">
        <f t="shared" si="375"/>
        <v>0</v>
      </c>
    </row>
    <row r="3862" spans="1:13" x14ac:dyDescent="0.25">
      <c r="A3862" t="str">
        <f t="shared" si="377"/>
        <v/>
      </c>
      <c r="B3862">
        <f t="shared" si="376"/>
        <v>0</v>
      </c>
      <c r="C3862" t="str">
        <f>IF(ISBLANK('fleisch-wurst'!$A149),"",'fleisch-wurst'!A149)</f>
        <v/>
      </c>
      <c r="D3862" t="str">
        <f>IF(ISBLANK('fleisch-wurst'!$A149),"",'fleisch-wurst'!B149)</f>
        <v/>
      </c>
      <c r="E3862" t="str">
        <f>IF(ISBLANK('fleisch-wurst'!$A149),"",'fleisch-wurst'!C149)</f>
        <v/>
      </c>
      <c r="F3862" t="str">
        <f>IF(ISBLANK('fleisch-wurst'!$A149),"",'fleisch-wurst'!D149)</f>
        <v/>
      </c>
      <c r="G3862" t="str">
        <f>IF(ISBLANK('fleisch-wurst'!$A149),"",'fleisch-wurst'!E149)</f>
        <v/>
      </c>
      <c r="H3862" t="str">
        <f>IF(ISBLANK('fleisch-wurst'!$A149),"",'fleisch-wurst'!F149)</f>
        <v/>
      </c>
      <c r="I3862" t="str">
        <f>IF(ISBLANK('fleisch-wurst'!$A149),"",'fleisch-wurst'!G149)</f>
        <v/>
      </c>
      <c r="J3862" t="str">
        <f>IF(ISBLANK('fleisch-wurst'!$A149),"",'fleisch-wurst'!H149)</f>
        <v/>
      </c>
      <c r="K3862" t="str">
        <f>IF(ISBLANK('fleisch-wurst'!$A149),"",'fleisch-wurst'!I149)</f>
        <v/>
      </c>
      <c r="L3862" t="str">
        <f>IF(ISBLANK('fleisch-wurst'!$A149),"",'fleisch-wurst'!J149)</f>
        <v/>
      </c>
      <c r="M3862" s="64">
        <f t="shared" si="375"/>
        <v>0</v>
      </c>
    </row>
    <row r="3863" spans="1:13" x14ac:dyDescent="0.25">
      <c r="A3863" t="str">
        <f t="shared" si="377"/>
        <v/>
      </c>
      <c r="B3863">
        <f t="shared" si="376"/>
        <v>0</v>
      </c>
      <c r="C3863" t="str">
        <f>IF(ISBLANK('fleisch-wurst'!$A150),"",'fleisch-wurst'!A150)</f>
        <v/>
      </c>
      <c r="D3863" t="str">
        <f>IF(ISBLANK('fleisch-wurst'!$A150),"",'fleisch-wurst'!B150)</f>
        <v/>
      </c>
      <c r="E3863" t="str">
        <f>IF(ISBLANK('fleisch-wurst'!$A150),"",'fleisch-wurst'!C150)</f>
        <v/>
      </c>
      <c r="F3863" t="str">
        <f>IF(ISBLANK('fleisch-wurst'!$A150),"",'fleisch-wurst'!D150)</f>
        <v/>
      </c>
      <c r="G3863" t="str">
        <f>IF(ISBLANK('fleisch-wurst'!$A150),"",'fleisch-wurst'!E150)</f>
        <v/>
      </c>
      <c r="H3863" t="str">
        <f>IF(ISBLANK('fleisch-wurst'!$A150),"",'fleisch-wurst'!F150)</f>
        <v/>
      </c>
      <c r="I3863" t="str">
        <f>IF(ISBLANK('fleisch-wurst'!$A150),"",'fleisch-wurst'!G150)</f>
        <v/>
      </c>
      <c r="J3863" t="str">
        <f>IF(ISBLANK('fleisch-wurst'!$A150),"",'fleisch-wurst'!H150)</f>
        <v/>
      </c>
      <c r="K3863" t="str">
        <f>IF(ISBLANK('fleisch-wurst'!$A150),"",'fleisch-wurst'!I150)</f>
        <v/>
      </c>
      <c r="L3863" t="str">
        <f>IF(ISBLANK('fleisch-wurst'!$A150),"",'fleisch-wurst'!J150)</f>
        <v/>
      </c>
      <c r="M3863" s="64">
        <f t="shared" si="375"/>
        <v>0</v>
      </c>
    </row>
    <row r="3864" spans="1:13" x14ac:dyDescent="0.25">
      <c r="A3864" t="str">
        <f t="shared" si="377"/>
        <v/>
      </c>
      <c r="B3864">
        <f t="shared" si="376"/>
        <v>0</v>
      </c>
      <c r="C3864" t="str">
        <f>IF(ISBLANK('fleisch-wurst'!$A151),"",'fleisch-wurst'!A151)</f>
        <v/>
      </c>
      <c r="D3864" t="str">
        <f>IF(ISBLANK('fleisch-wurst'!$A151),"",'fleisch-wurst'!B151)</f>
        <v/>
      </c>
      <c r="E3864" t="str">
        <f>IF(ISBLANK('fleisch-wurst'!$A151),"",'fleisch-wurst'!C151)</f>
        <v/>
      </c>
      <c r="F3864" t="str">
        <f>IF(ISBLANK('fleisch-wurst'!$A151),"",'fleisch-wurst'!D151)</f>
        <v/>
      </c>
      <c r="G3864" t="str">
        <f>IF(ISBLANK('fleisch-wurst'!$A151),"",'fleisch-wurst'!E151)</f>
        <v/>
      </c>
      <c r="H3864" t="str">
        <f>IF(ISBLANK('fleisch-wurst'!$A151),"",'fleisch-wurst'!F151)</f>
        <v/>
      </c>
      <c r="I3864" t="str">
        <f>IF(ISBLANK('fleisch-wurst'!$A151),"",'fleisch-wurst'!G151)</f>
        <v/>
      </c>
      <c r="J3864" t="str">
        <f>IF(ISBLANK('fleisch-wurst'!$A151),"",'fleisch-wurst'!H151)</f>
        <v/>
      </c>
      <c r="K3864" t="str">
        <f>IF(ISBLANK('fleisch-wurst'!$A151),"",'fleisch-wurst'!I151)</f>
        <v/>
      </c>
      <c r="L3864" t="str">
        <f>IF(ISBLANK('fleisch-wurst'!$A151),"",'fleisch-wurst'!J151)</f>
        <v/>
      </c>
      <c r="M3864" s="64">
        <f t="shared" si="375"/>
        <v>0</v>
      </c>
    </row>
    <row r="3865" spans="1:13" x14ac:dyDescent="0.25">
      <c r="A3865" t="str">
        <f t="shared" si="377"/>
        <v/>
      </c>
      <c r="B3865">
        <f t="shared" si="376"/>
        <v>0</v>
      </c>
      <c r="C3865" t="str">
        <f>IF(ISBLANK('fleisch-wurst'!$A152),"",'fleisch-wurst'!A152)</f>
        <v/>
      </c>
      <c r="D3865" t="str">
        <f>IF(ISBLANK('fleisch-wurst'!$A152),"",'fleisch-wurst'!B152)</f>
        <v/>
      </c>
      <c r="E3865" t="str">
        <f>IF(ISBLANK('fleisch-wurst'!$A152),"",'fleisch-wurst'!C152)</f>
        <v/>
      </c>
      <c r="F3865" t="str">
        <f>IF(ISBLANK('fleisch-wurst'!$A152),"",'fleisch-wurst'!D152)</f>
        <v/>
      </c>
      <c r="G3865" t="str">
        <f>IF(ISBLANK('fleisch-wurst'!$A152),"",'fleisch-wurst'!E152)</f>
        <v/>
      </c>
      <c r="H3865" t="str">
        <f>IF(ISBLANK('fleisch-wurst'!$A152),"",'fleisch-wurst'!F152)</f>
        <v/>
      </c>
      <c r="I3865" t="str">
        <f>IF(ISBLANK('fleisch-wurst'!$A152),"",'fleisch-wurst'!G152)</f>
        <v/>
      </c>
      <c r="J3865" t="str">
        <f>IF(ISBLANK('fleisch-wurst'!$A152),"",'fleisch-wurst'!H152)</f>
        <v/>
      </c>
      <c r="K3865" t="str">
        <f>IF(ISBLANK('fleisch-wurst'!$A152),"",'fleisch-wurst'!I152)</f>
        <v/>
      </c>
      <c r="L3865" t="str">
        <f>IF(ISBLANK('fleisch-wurst'!$A152),"",'fleisch-wurst'!J152)</f>
        <v/>
      </c>
      <c r="M3865" s="64">
        <f t="shared" si="375"/>
        <v>0</v>
      </c>
    </row>
    <row r="3866" spans="1:13" x14ac:dyDescent="0.25">
      <c r="A3866" t="str">
        <f t="shared" si="377"/>
        <v/>
      </c>
      <c r="B3866">
        <f t="shared" si="376"/>
        <v>0</v>
      </c>
      <c r="C3866" t="str">
        <f>IF(ISBLANK('fleisch-wurst'!$A153),"",'fleisch-wurst'!A153)</f>
        <v/>
      </c>
      <c r="D3866" t="str">
        <f>IF(ISBLANK('fleisch-wurst'!$A153),"",'fleisch-wurst'!B153)</f>
        <v/>
      </c>
      <c r="E3866" t="str">
        <f>IF(ISBLANK('fleisch-wurst'!$A153),"",'fleisch-wurst'!C153)</f>
        <v/>
      </c>
      <c r="F3866" t="str">
        <f>IF(ISBLANK('fleisch-wurst'!$A153),"",'fleisch-wurst'!D153)</f>
        <v/>
      </c>
      <c r="G3866" t="str">
        <f>IF(ISBLANK('fleisch-wurst'!$A153),"",'fleisch-wurst'!E153)</f>
        <v/>
      </c>
      <c r="H3866" t="str">
        <f>IF(ISBLANK('fleisch-wurst'!$A153),"",'fleisch-wurst'!F153)</f>
        <v/>
      </c>
      <c r="I3866" t="str">
        <f>IF(ISBLANK('fleisch-wurst'!$A153),"",'fleisch-wurst'!G153)</f>
        <v/>
      </c>
      <c r="J3866" t="str">
        <f>IF(ISBLANK('fleisch-wurst'!$A153),"",'fleisch-wurst'!H153)</f>
        <v/>
      </c>
      <c r="K3866" t="str">
        <f>IF(ISBLANK('fleisch-wurst'!$A153),"",'fleisch-wurst'!I153)</f>
        <v/>
      </c>
      <c r="L3866" t="str">
        <f>IF(ISBLANK('fleisch-wurst'!$A153),"",'fleisch-wurst'!J153)</f>
        <v/>
      </c>
      <c r="M3866" s="64">
        <f t="shared" si="375"/>
        <v>0</v>
      </c>
    </row>
    <row r="3867" spans="1:13" x14ac:dyDescent="0.25">
      <c r="A3867" t="str">
        <f t="shared" si="377"/>
        <v/>
      </c>
      <c r="B3867">
        <f t="shared" si="376"/>
        <v>0</v>
      </c>
      <c r="C3867" t="str">
        <f>IF(ISBLANK('fleisch-wurst'!$A154),"",'fleisch-wurst'!A154)</f>
        <v/>
      </c>
      <c r="D3867" t="str">
        <f>IF(ISBLANK('fleisch-wurst'!$A154),"",'fleisch-wurst'!B154)</f>
        <v/>
      </c>
      <c r="E3867" t="str">
        <f>IF(ISBLANK('fleisch-wurst'!$A154),"",'fleisch-wurst'!C154)</f>
        <v/>
      </c>
      <c r="F3867" t="str">
        <f>IF(ISBLANK('fleisch-wurst'!$A154),"",'fleisch-wurst'!D154)</f>
        <v/>
      </c>
      <c r="G3867" t="str">
        <f>IF(ISBLANK('fleisch-wurst'!$A154),"",'fleisch-wurst'!E154)</f>
        <v/>
      </c>
      <c r="H3867" t="str">
        <f>IF(ISBLANK('fleisch-wurst'!$A154),"",'fleisch-wurst'!F154)</f>
        <v/>
      </c>
      <c r="I3867" t="str">
        <f>IF(ISBLANK('fleisch-wurst'!$A154),"",'fleisch-wurst'!G154)</f>
        <v/>
      </c>
      <c r="J3867" t="str">
        <f>IF(ISBLANK('fleisch-wurst'!$A154),"",'fleisch-wurst'!H154)</f>
        <v/>
      </c>
      <c r="K3867" t="str">
        <f>IF(ISBLANK('fleisch-wurst'!$A154),"",'fleisch-wurst'!I154)</f>
        <v/>
      </c>
      <c r="L3867" t="str">
        <f>IF(ISBLANK('fleisch-wurst'!$A154),"",'fleisch-wurst'!J154)</f>
        <v/>
      </c>
      <c r="M3867" s="64">
        <f t="shared" si="375"/>
        <v>0</v>
      </c>
    </row>
    <row r="3868" spans="1:13" x14ac:dyDescent="0.25">
      <c r="A3868" t="str">
        <f t="shared" si="377"/>
        <v/>
      </c>
      <c r="B3868">
        <f t="shared" si="376"/>
        <v>0</v>
      </c>
      <c r="C3868" t="str">
        <f>IF(ISBLANK('fleisch-wurst'!$A155),"",'fleisch-wurst'!A155)</f>
        <v/>
      </c>
      <c r="D3868" t="str">
        <f>IF(ISBLANK('fleisch-wurst'!$A155),"",'fleisch-wurst'!B155)</f>
        <v/>
      </c>
      <c r="E3868" t="str">
        <f>IF(ISBLANK('fleisch-wurst'!$A155),"",'fleisch-wurst'!C155)</f>
        <v/>
      </c>
      <c r="F3868" t="str">
        <f>IF(ISBLANK('fleisch-wurst'!$A155),"",'fleisch-wurst'!D155)</f>
        <v/>
      </c>
      <c r="G3868" t="str">
        <f>IF(ISBLANK('fleisch-wurst'!$A155),"",'fleisch-wurst'!E155)</f>
        <v/>
      </c>
      <c r="H3868" t="str">
        <f>IF(ISBLANK('fleisch-wurst'!$A155),"",'fleisch-wurst'!F155)</f>
        <v/>
      </c>
      <c r="I3868" t="str">
        <f>IF(ISBLANK('fleisch-wurst'!$A155),"",'fleisch-wurst'!G155)</f>
        <v/>
      </c>
      <c r="J3868" t="str">
        <f>IF(ISBLANK('fleisch-wurst'!$A155),"",'fleisch-wurst'!H155)</f>
        <v/>
      </c>
      <c r="K3868" t="str">
        <f>IF(ISBLANK('fleisch-wurst'!$A155),"",'fleisch-wurst'!I155)</f>
        <v/>
      </c>
      <c r="L3868" t="str">
        <f>IF(ISBLANK('fleisch-wurst'!$A155),"",'fleisch-wurst'!J155)</f>
        <v/>
      </c>
      <c r="M3868" s="64">
        <f t="shared" ref="M3868:M3931" si="378">IF(D3868="",0,L3868-D3868)</f>
        <v>0</v>
      </c>
    </row>
    <row r="3869" spans="1:13" x14ac:dyDescent="0.25">
      <c r="A3869" t="str">
        <f t="shared" si="377"/>
        <v/>
      </c>
      <c r="B3869">
        <f t="shared" ref="B3869:B3932" si="379">IF(ISBLANK(C3869),"",LEN(C3869))</f>
        <v>0</v>
      </c>
      <c r="C3869" t="str">
        <f>IF(ISBLANK('fleisch-wurst'!$A156),"",'fleisch-wurst'!A156)</f>
        <v/>
      </c>
      <c r="D3869" t="str">
        <f>IF(ISBLANK('fleisch-wurst'!$A156),"",'fleisch-wurst'!B156)</f>
        <v/>
      </c>
      <c r="E3869" t="str">
        <f>IF(ISBLANK('fleisch-wurst'!$A156),"",'fleisch-wurst'!C156)</f>
        <v/>
      </c>
      <c r="F3869" t="str">
        <f>IF(ISBLANK('fleisch-wurst'!$A156),"",'fleisch-wurst'!D156)</f>
        <v/>
      </c>
      <c r="G3869" t="str">
        <f>IF(ISBLANK('fleisch-wurst'!$A156),"",'fleisch-wurst'!E156)</f>
        <v/>
      </c>
      <c r="H3869" t="str">
        <f>IF(ISBLANK('fleisch-wurst'!$A156),"",'fleisch-wurst'!F156)</f>
        <v/>
      </c>
      <c r="I3869" t="str">
        <f>IF(ISBLANK('fleisch-wurst'!$A156),"",'fleisch-wurst'!G156)</f>
        <v/>
      </c>
      <c r="J3869" t="str">
        <f>IF(ISBLANK('fleisch-wurst'!$A156),"",'fleisch-wurst'!H156)</f>
        <v/>
      </c>
      <c r="K3869" t="str">
        <f>IF(ISBLANK('fleisch-wurst'!$A156),"",'fleisch-wurst'!I156)</f>
        <v/>
      </c>
      <c r="L3869" t="str">
        <f>IF(ISBLANK('fleisch-wurst'!$A156),"",'fleisch-wurst'!J156)</f>
        <v/>
      </c>
      <c r="M3869" s="64">
        <f t="shared" si="378"/>
        <v>0</v>
      </c>
    </row>
    <row r="3870" spans="1:13" x14ac:dyDescent="0.25">
      <c r="A3870" t="str">
        <f t="shared" si="377"/>
        <v/>
      </c>
      <c r="B3870">
        <f t="shared" si="379"/>
        <v>0</v>
      </c>
      <c r="C3870" t="str">
        <f>IF(ISBLANK('fleisch-wurst'!$A157),"",'fleisch-wurst'!A157)</f>
        <v/>
      </c>
      <c r="D3870" t="str">
        <f>IF(ISBLANK('fleisch-wurst'!$A157),"",'fleisch-wurst'!B157)</f>
        <v/>
      </c>
      <c r="E3870" t="str">
        <f>IF(ISBLANK('fleisch-wurst'!$A157),"",'fleisch-wurst'!C157)</f>
        <v/>
      </c>
      <c r="F3870" t="str">
        <f>IF(ISBLANK('fleisch-wurst'!$A157),"",'fleisch-wurst'!D157)</f>
        <v/>
      </c>
      <c r="G3870" t="str">
        <f>IF(ISBLANK('fleisch-wurst'!$A157),"",'fleisch-wurst'!E157)</f>
        <v/>
      </c>
      <c r="H3870" t="str">
        <f>IF(ISBLANK('fleisch-wurst'!$A157),"",'fleisch-wurst'!F157)</f>
        <v/>
      </c>
      <c r="I3870" t="str">
        <f>IF(ISBLANK('fleisch-wurst'!$A157),"",'fleisch-wurst'!G157)</f>
        <v/>
      </c>
      <c r="J3870" t="str">
        <f>IF(ISBLANK('fleisch-wurst'!$A157),"",'fleisch-wurst'!H157)</f>
        <v/>
      </c>
      <c r="K3870" t="str">
        <f>IF(ISBLANK('fleisch-wurst'!$A157),"",'fleisch-wurst'!I157)</f>
        <v/>
      </c>
      <c r="L3870" t="str">
        <f>IF(ISBLANK('fleisch-wurst'!$A157),"",'fleisch-wurst'!J157)</f>
        <v/>
      </c>
      <c r="M3870" s="64">
        <f t="shared" si="378"/>
        <v>0</v>
      </c>
    </row>
    <row r="3871" spans="1:13" x14ac:dyDescent="0.25">
      <c r="A3871" t="str">
        <f t="shared" si="377"/>
        <v/>
      </c>
      <c r="B3871">
        <f t="shared" si="379"/>
        <v>0</v>
      </c>
      <c r="C3871" t="str">
        <f>IF(ISBLANK('fleisch-wurst'!$A158),"",'fleisch-wurst'!A158)</f>
        <v/>
      </c>
      <c r="D3871" t="str">
        <f>IF(ISBLANK('fleisch-wurst'!$A158),"",'fleisch-wurst'!B158)</f>
        <v/>
      </c>
      <c r="E3871" t="str">
        <f>IF(ISBLANK('fleisch-wurst'!$A158),"",'fleisch-wurst'!C158)</f>
        <v/>
      </c>
      <c r="F3871" t="str">
        <f>IF(ISBLANK('fleisch-wurst'!$A158),"",'fleisch-wurst'!D158)</f>
        <v/>
      </c>
      <c r="G3871" t="str">
        <f>IF(ISBLANK('fleisch-wurst'!$A158),"",'fleisch-wurst'!E158)</f>
        <v/>
      </c>
      <c r="H3871" t="str">
        <f>IF(ISBLANK('fleisch-wurst'!$A158),"",'fleisch-wurst'!F158)</f>
        <v/>
      </c>
      <c r="I3871" t="str">
        <f>IF(ISBLANK('fleisch-wurst'!$A158),"",'fleisch-wurst'!G158)</f>
        <v/>
      </c>
      <c r="J3871" t="str">
        <f>IF(ISBLANK('fleisch-wurst'!$A158),"",'fleisch-wurst'!H158)</f>
        <v/>
      </c>
      <c r="K3871" t="str">
        <f>IF(ISBLANK('fleisch-wurst'!$A158),"",'fleisch-wurst'!I158)</f>
        <v/>
      </c>
      <c r="L3871" t="str">
        <f>IF(ISBLANK('fleisch-wurst'!$A158),"",'fleisch-wurst'!J158)</f>
        <v/>
      </c>
      <c r="M3871" s="64">
        <f t="shared" si="378"/>
        <v>0</v>
      </c>
    </row>
    <row r="3872" spans="1:13" x14ac:dyDescent="0.25">
      <c r="A3872" t="str">
        <f t="shared" si="377"/>
        <v/>
      </c>
      <c r="B3872">
        <f t="shared" si="379"/>
        <v>0</v>
      </c>
      <c r="C3872" t="str">
        <f>IF(ISBLANK('fleisch-wurst'!$A159),"",'fleisch-wurst'!A159)</f>
        <v/>
      </c>
      <c r="D3872" t="str">
        <f>IF(ISBLANK('fleisch-wurst'!$A159),"",'fleisch-wurst'!B159)</f>
        <v/>
      </c>
      <c r="E3872" t="str">
        <f>IF(ISBLANK('fleisch-wurst'!$A159),"",'fleisch-wurst'!C159)</f>
        <v/>
      </c>
      <c r="F3872" t="str">
        <f>IF(ISBLANK('fleisch-wurst'!$A159),"",'fleisch-wurst'!D159)</f>
        <v/>
      </c>
      <c r="G3872" t="str">
        <f>IF(ISBLANK('fleisch-wurst'!$A159),"",'fleisch-wurst'!E159)</f>
        <v/>
      </c>
      <c r="H3872" t="str">
        <f>IF(ISBLANK('fleisch-wurst'!$A159),"",'fleisch-wurst'!F159)</f>
        <v/>
      </c>
      <c r="I3872" t="str">
        <f>IF(ISBLANK('fleisch-wurst'!$A159),"",'fleisch-wurst'!G159)</f>
        <v/>
      </c>
      <c r="J3872" t="str">
        <f>IF(ISBLANK('fleisch-wurst'!$A159),"",'fleisch-wurst'!H159)</f>
        <v/>
      </c>
      <c r="K3872" t="str">
        <f>IF(ISBLANK('fleisch-wurst'!$A159),"",'fleisch-wurst'!I159)</f>
        <v/>
      </c>
      <c r="L3872" t="str">
        <f>IF(ISBLANK('fleisch-wurst'!$A159),"",'fleisch-wurst'!J159)</f>
        <v/>
      </c>
      <c r="M3872" s="64">
        <f t="shared" si="378"/>
        <v>0</v>
      </c>
    </row>
    <row r="3873" spans="1:13" x14ac:dyDescent="0.25">
      <c r="A3873" t="str">
        <f t="shared" si="377"/>
        <v/>
      </c>
      <c r="B3873">
        <f t="shared" si="379"/>
        <v>0</v>
      </c>
      <c r="C3873" t="str">
        <f>IF(ISBLANK('fleisch-wurst'!$A160),"",'fleisch-wurst'!A160)</f>
        <v/>
      </c>
      <c r="D3873" t="str">
        <f>IF(ISBLANK('fleisch-wurst'!$A160),"",'fleisch-wurst'!B160)</f>
        <v/>
      </c>
      <c r="E3873" t="str">
        <f>IF(ISBLANK('fleisch-wurst'!$A160),"",'fleisch-wurst'!C160)</f>
        <v/>
      </c>
      <c r="F3873" t="str">
        <f>IF(ISBLANK('fleisch-wurst'!$A160),"",'fleisch-wurst'!D160)</f>
        <v/>
      </c>
      <c r="G3873" t="str">
        <f>IF(ISBLANK('fleisch-wurst'!$A160),"",'fleisch-wurst'!E160)</f>
        <v/>
      </c>
      <c r="H3873" t="str">
        <f>IF(ISBLANK('fleisch-wurst'!$A160),"",'fleisch-wurst'!F160)</f>
        <v/>
      </c>
      <c r="I3873" t="str">
        <f>IF(ISBLANK('fleisch-wurst'!$A160),"",'fleisch-wurst'!G160)</f>
        <v/>
      </c>
      <c r="J3873" t="str">
        <f>IF(ISBLANK('fleisch-wurst'!$A160),"",'fleisch-wurst'!H160)</f>
        <v/>
      </c>
      <c r="K3873" t="str">
        <f>IF(ISBLANK('fleisch-wurst'!$A160),"",'fleisch-wurst'!I160)</f>
        <v/>
      </c>
      <c r="L3873" t="str">
        <f>IF(ISBLANK('fleisch-wurst'!$A160),"",'fleisch-wurst'!J160)</f>
        <v/>
      </c>
      <c r="M3873" s="64">
        <f t="shared" si="378"/>
        <v>0</v>
      </c>
    </row>
    <row r="3874" spans="1:13" x14ac:dyDescent="0.25">
      <c r="A3874" t="str">
        <f t="shared" si="377"/>
        <v/>
      </c>
      <c r="B3874">
        <f t="shared" si="379"/>
        <v>0</v>
      </c>
      <c r="C3874" t="str">
        <f>IF(ISBLANK('fleisch-wurst'!$A161),"",'fleisch-wurst'!A161)</f>
        <v/>
      </c>
      <c r="D3874" t="str">
        <f>IF(ISBLANK('fleisch-wurst'!$A161),"",'fleisch-wurst'!B161)</f>
        <v/>
      </c>
      <c r="E3874" t="str">
        <f>IF(ISBLANK('fleisch-wurst'!$A161),"",'fleisch-wurst'!C161)</f>
        <v/>
      </c>
      <c r="F3874" t="str">
        <f>IF(ISBLANK('fleisch-wurst'!$A161),"",'fleisch-wurst'!D161)</f>
        <v/>
      </c>
      <c r="G3874" t="str">
        <f>IF(ISBLANK('fleisch-wurst'!$A161),"",'fleisch-wurst'!E161)</f>
        <v/>
      </c>
      <c r="H3874" t="str">
        <f>IF(ISBLANK('fleisch-wurst'!$A161),"",'fleisch-wurst'!F161)</f>
        <v/>
      </c>
      <c r="I3874" t="str">
        <f>IF(ISBLANK('fleisch-wurst'!$A161),"",'fleisch-wurst'!G161)</f>
        <v/>
      </c>
      <c r="J3874" t="str">
        <f>IF(ISBLANK('fleisch-wurst'!$A161),"",'fleisch-wurst'!H161)</f>
        <v/>
      </c>
      <c r="K3874" t="str">
        <f>IF(ISBLANK('fleisch-wurst'!$A161),"",'fleisch-wurst'!I161)</f>
        <v/>
      </c>
      <c r="L3874" t="str">
        <f>IF(ISBLANK('fleisch-wurst'!$A161),"",'fleisch-wurst'!J161)</f>
        <v/>
      </c>
      <c r="M3874" s="64">
        <f t="shared" si="378"/>
        <v>0</v>
      </c>
    </row>
    <row r="3875" spans="1:13" x14ac:dyDescent="0.25">
      <c r="A3875" t="str">
        <f t="shared" si="377"/>
        <v/>
      </c>
      <c r="B3875">
        <f t="shared" si="379"/>
        <v>0</v>
      </c>
      <c r="C3875" t="str">
        <f>IF(ISBLANK('fleisch-wurst'!$A162),"",'fleisch-wurst'!A162)</f>
        <v/>
      </c>
      <c r="D3875" t="str">
        <f>IF(ISBLANK('fleisch-wurst'!$A162),"",'fleisch-wurst'!B162)</f>
        <v/>
      </c>
      <c r="E3875" t="str">
        <f>IF(ISBLANK('fleisch-wurst'!$A162),"",'fleisch-wurst'!C162)</f>
        <v/>
      </c>
      <c r="F3875" t="str">
        <f>IF(ISBLANK('fleisch-wurst'!$A162),"",'fleisch-wurst'!D162)</f>
        <v/>
      </c>
      <c r="G3875" t="str">
        <f>IF(ISBLANK('fleisch-wurst'!$A162),"",'fleisch-wurst'!E162)</f>
        <v/>
      </c>
      <c r="H3875" t="str">
        <f>IF(ISBLANK('fleisch-wurst'!$A162),"",'fleisch-wurst'!F162)</f>
        <v/>
      </c>
      <c r="I3875" t="str">
        <f>IF(ISBLANK('fleisch-wurst'!$A162),"",'fleisch-wurst'!G162)</f>
        <v/>
      </c>
      <c r="J3875" t="str">
        <f>IF(ISBLANK('fleisch-wurst'!$A162),"",'fleisch-wurst'!H162)</f>
        <v/>
      </c>
      <c r="K3875" t="str">
        <f>IF(ISBLANK('fleisch-wurst'!$A162),"",'fleisch-wurst'!I162)</f>
        <v/>
      </c>
      <c r="L3875" t="str">
        <f>IF(ISBLANK('fleisch-wurst'!$A162),"",'fleisch-wurst'!J162)</f>
        <v/>
      </c>
      <c r="M3875" s="64">
        <f t="shared" si="378"/>
        <v>0</v>
      </c>
    </row>
    <row r="3876" spans="1:13" x14ac:dyDescent="0.25">
      <c r="A3876" t="str">
        <f t="shared" si="377"/>
        <v/>
      </c>
      <c r="B3876">
        <f t="shared" si="379"/>
        <v>0</v>
      </c>
      <c r="C3876" t="str">
        <f>IF(ISBLANK('fleisch-wurst'!$A163),"",'fleisch-wurst'!A163)</f>
        <v/>
      </c>
      <c r="D3876" t="str">
        <f>IF(ISBLANK('fleisch-wurst'!$A163),"",'fleisch-wurst'!B163)</f>
        <v/>
      </c>
      <c r="E3876" t="str">
        <f>IF(ISBLANK('fleisch-wurst'!$A163),"",'fleisch-wurst'!C163)</f>
        <v/>
      </c>
      <c r="F3876" t="str">
        <f>IF(ISBLANK('fleisch-wurst'!$A163),"",'fleisch-wurst'!D163)</f>
        <v/>
      </c>
      <c r="G3876" t="str">
        <f>IF(ISBLANK('fleisch-wurst'!$A163),"",'fleisch-wurst'!E163)</f>
        <v/>
      </c>
      <c r="H3876" t="str">
        <f>IF(ISBLANK('fleisch-wurst'!$A163),"",'fleisch-wurst'!F163)</f>
        <v/>
      </c>
      <c r="I3876" t="str">
        <f>IF(ISBLANK('fleisch-wurst'!$A163),"",'fleisch-wurst'!G163)</f>
        <v/>
      </c>
      <c r="J3876" t="str">
        <f>IF(ISBLANK('fleisch-wurst'!$A163),"",'fleisch-wurst'!H163)</f>
        <v/>
      </c>
      <c r="K3876" t="str">
        <f>IF(ISBLANK('fleisch-wurst'!$A163),"",'fleisch-wurst'!I163)</f>
        <v/>
      </c>
      <c r="L3876" t="str">
        <f>IF(ISBLANK('fleisch-wurst'!$A163),"",'fleisch-wurst'!J163)</f>
        <v/>
      </c>
      <c r="M3876" s="64">
        <f t="shared" si="378"/>
        <v>0</v>
      </c>
    </row>
    <row r="3877" spans="1:13" x14ac:dyDescent="0.25">
      <c r="A3877" t="str">
        <f t="shared" si="377"/>
        <v/>
      </c>
      <c r="B3877">
        <f t="shared" si="379"/>
        <v>0</v>
      </c>
      <c r="C3877" t="str">
        <f>IF(ISBLANK('fleisch-wurst'!$A164),"",'fleisch-wurst'!A164)</f>
        <v/>
      </c>
      <c r="D3877" t="str">
        <f>IF(ISBLANK('fleisch-wurst'!$A164),"",'fleisch-wurst'!B164)</f>
        <v/>
      </c>
      <c r="E3877" t="str">
        <f>IF(ISBLANK('fleisch-wurst'!$A164),"",'fleisch-wurst'!C164)</f>
        <v/>
      </c>
      <c r="F3877" t="str">
        <f>IF(ISBLANK('fleisch-wurst'!$A164),"",'fleisch-wurst'!D164)</f>
        <v/>
      </c>
      <c r="G3877" t="str">
        <f>IF(ISBLANK('fleisch-wurst'!$A164),"",'fleisch-wurst'!E164)</f>
        <v/>
      </c>
      <c r="H3877" t="str">
        <f>IF(ISBLANK('fleisch-wurst'!$A164),"",'fleisch-wurst'!F164)</f>
        <v/>
      </c>
      <c r="I3877" t="str">
        <f>IF(ISBLANK('fleisch-wurst'!$A164),"",'fleisch-wurst'!G164)</f>
        <v/>
      </c>
      <c r="J3877" t="str">
        <f>IF(ISBLANK('fleisch-wurst'!$A164),"",'fleisch-wurst'!H164)</f>
        <v/>
      </c>
      <c r="K3877" t="str">
        <f>IF(ISBLANK('fleisch-wurst'!$A164),"",'fleisch-wurst'!I164)</f>
        <v/>
      </c>
      <c r="L3877" t="str">
        <f>IF(ISBLANK('fleisch-wurst'!$A164),"",'fleisch-wurst'!J164)</f>
        <v/>
      </c>
      <c r="M3877" s="64">
        <f t="shared" si="378"/>
        <v>0</v>
      </c>
    </row>
    <row r="3878" spans="1:13" x14ac:dyDescent="0.25">
      <c r="A3878" t="str">
        <f t="shared" si="377"/>
        <v/>
      </c>
      <c r="B3878">
        <f t="shared" si="379"/>
        <v>0</v>
      </c>
      <c r="C3878" t="str">
        <f>IF(ISBLANK('fleisch-wurst'!$A165),"",'fleisch-wurst'!A165)</f>
        <v/>
      </c>
      <c r="D3878" t="str">
        <f>IF(ISBLANK('fleisch-wurst'!$A165),"",'fleisch-wurst'!B165)</f>
        <v/>
      </c>
      <c r="E3878" t="str">
        <f>IF(ISBLANK('fleisch-wurst'!$A165),"",'fleisch-wurst'!C165)</f>
        <v/>
      </c>
      <c r="F3878" t="str">
        <f>IF(ISBLANK('fleisch-wurst'!$A165),"",'fleisch-wurst'!D165)</f>
        <v/>
      </c>
      <c r="G3878" t="str">
        <f>IF(ISBLANK('fleisch-wurst'!$A165),"",'fleisch-wurst'!E165)</f>
        <v/>
      </c>
      <c r="H3878" t="str">
        <f>IF(ISBLANK('fleisch-wurst'!$A165),"",'fleisch-wurst'!F165)</f>
        <v/>
      </c>
      <c r="I3878" t="str">
        <f>IF(ISBLANK('fleisch-wurst'!$A165),"",'fleisch-wurst'!G165)</f>
        <v/>
      </c>
      <c r="J3878" t="str">
        <f>IF(ISBLANK('fleisch-wurst'!$A165),"",'fleisch-wurst'!H165)</f>
        <v/>
      </c>
      <c r="K3878" t="str">
        <f>IF(ISBLANK('fleisch-wurst'!$A165),"",'fleisch-wurst'!I165)</f>
        <v/>
      </c>
      <c r="L3878" t="str">
        <f>IF(ISBLANK('fleisch-wurst'!$A165),"",'fleisch-wurst'!J165)</f>
        <v/>
      </c>
      <c r="M3878" s="64">
        <f t="shared" si="378"/>
        <v>0</v>
      </c>
    </row>
    <row r="3879" spans="1:13" x14ac:dyDescent="0.25">
      <c r="A3879" s="41" t="str">
        <f t="shared" si="377"/>
        <v/>
      </c>
      <c r="B3879" s="41">
        <f t="shared" si="379"/>
        <v>0</v>
      </c>
      <c r="C3879" s="41" t="str">
        <f>IF(ISBLANK('fleisch-wurst'!$A166),"",'fleisch-wurst'!A166)</f>
        <v/>
      </c>
      <c r="D3879" s="41" t="str">
        <f>IF(ISBLANK('fleisch-wurst'!$A166),"",'fleisch-wurst'!B166)</f>
        <v/>
      </c>
      <c r="E3879" s="41" t="str">
        <f>IF(ISBLANK('fleisch-wurst'!$A166),"",'fleisch-wurst'!C166)</f>
        <v/>
      </c>
      <c r="F3879" s="41" t="str">
        <f>IF(ISBLANK('fleisch-wurst'!$A166),"",'fleisch-wurst'!D166)</f>
        <v/>
      </c>
      <c r="G3879" s="41" t="str">
        <f>IF(ISBLANK('fleisch-wurst'!$A166),"",'fleisch-wurst'!E166)</f>
        <v/>
      </c>
      <c r="H3879" s="41" t="str">
        <f>IF(ISBLANK('fleisch-wurst'!$A166),"",'fleisch-wurst'!F166)</f>
        <v/>
      </c>
      <c r="I3879" s="41" t="str">
        <f>IF(ISBLANK('fleisch-wurst'!$A166),"",'fleisch-wurst'!G166)</f>
        <v/>
      </c>
      <c r="J3879" s="41" t="str">
        <f>IF(ISBLANK('fleisch-wurst'!$A166),"",'fleisch-wurst'!H166)</f>
        <v/>
      </c>
      <c r="K3879" s="41" t="str">
        <f>IF(ISBLANK('fleisch-wurst'!$A166),"",'fleisch-wurst'!I166)</f>
        <v/>
      </c>
      <c r="L3879" s="41" t="str">
        <f>IF(ISBLANK('fleisch-wurst'!$A166),"",'fleisch-wurst'!J166)</f>
        <v/>
      </c>
      <c r="M3879" s="64">
        <f t="shared" si="378"/>
        <v>0</v>
      </c>
    </row>
    <row r="3880" spans="1:13" x14ac:dyDescent="0.25">
      <c r="A3880" t="str">
        <f t="shared" si="377"/>
        <v/>
      </c>
      <c r="B3880">
        <f t="shared" si="379"/>
        <v>0</v>
      </c>
      <c r="C3880" t="str">
        <f>IF(ISBLANK(gebäck!$A61),"",gebäck!A61)</f>
        <v/>
      </c>
      <c r="D3880" t="str">
        <f>IF(ISBLANK(gebäck!$A61),"",gebäck!B61)</f>
        <v/>
      </c>
      <c r="E3880" t="str">
        <f>IF(ISBLANK(gebäck!$A61),"",gebäck!C61)</f>
        <v/>
      </c>
      <c r="F3880" t="str">
        <f>IF(ISBLANK(gebäck!$A61),"",gebäck!D61)</f>
        <v/>
      </c>
      <c r="G3880" t="str">
        <f>IF(ISBLANK(gebäck!$A61),"",gebäck!E61)</f>
        <v/>
      </c>
      <c r="H3880" t="str">
        <f>IF(ISBLANK(gebäck!$A61),"",gebäck!F61)</f>
        <v/>
      </c>
      <c r="I3880" t="str">
        <f>IF(ISBLANK(gebäck!$A61),"",gebäck!G61)</f>
        <v/>
      </c>
      <c r="J3880" t="str">
        <f>IF(ISBLANK(gebäck!$A61),"",gebäck!H61)</f>
        <v/>
      </c>
      <c r="K3880" t="str">
        <f>IF(ISBLANK(gebäck!$A61),"",gebäck!I61)</f>
        <v/>
      </c>
      <c r="L3880" t="str">
        <f>IF(ISBLANK(gebäck!$A61),"",gebäck!J61)</f>
        <v/>
      </c>
      <c r="M3880" s="64">
        <f t="shared" si="378"/>
        <v>0</v>
      </c>
    </row>
    <row r="3881" spans="1:13" x14ac:dyDescent="0.25">
      <c r="A3881" t="str">
        <f t="shared" si="377"/>
        <v/>
      </c>
      <c r="B3881">
        <f t="shared" si="379"/>
        <v>0</v>
      </c>
      <c r="C3881" t="str">
        <f>IF(ISBLANK(gebäck!$A62),"",gebäck!A62)</f>
        <v/>
      </c>
      <c r="D3881" t="str">
        <f>IF(ISBLANK(gebäck!$A62),"",gebäck!B62)</f>
        <v/>
      </c>
      <c r="E3881" t="str">
        <f>IF(ISBLANK(gebäck!$A62),"",gebäck!C62)</f>
        <v/>
      </c>
      <c r="F3881" t="str">
        <f>IF(ISBLANK(gebäck!$A62),"",gebäck!D62)</f>
        <v/>
      </c>
      <c r="G3881" t="str">
        <f>IF(ISBLANK(gebäck!$A62),"",gebäck!E62)</f>
        <v/>
      </c>
      <c r="H3881" t="str">
        <f>IF(ISBLANK(gebäck!$A62),"",gebäck!F62)</f>
        <v/>
      </c>
      <c r="I3881" t="str">
        <f>IF(ISBLANK(gebäck!$A62),"",gebäck!G62)</f>
        <v/>
      </c>
      <c r="J3881" t="str">
        <f>IF(ISBLANK(gebäck!$A62),"",gebäck!H62)</f>
        <v/>
      </c>
      <c r="K3881" t="str">
        <f>IF(ISBLANK(gebäck!$A62),"",gebäck!I62)</f>
        <v/>
      </c>
      <c r="L3881" t="str">
        <f>IF(ISBLANK(gebäck!$A62),"",gebäck!J62)</f>
        <v/>
      </c>
      <c r="M3881" s="64">
        <f t="shared" si="378"/>
        <v>0</v>
      </c>
    </row>
    <row r="3882" spans="1:13" x14ac:dyDescent="0.25">
      <c r="A3882" t="str">
        <f t="shared" si="377"/>
        <v/>
      </c>
      <c r="B3882">
        <f t="shared" si="379"/>
        <v>0</v>
      </c>
      <c r="C3882" t="str">
        <f>IF(ISBLANK(gebäck!$A63),"",gebäck!A63)</f>
        <v/>
      </c>
      <c r="D3882" t="str">
        <f>IF(ISBLANK(gebäck!$A63),"",gebäck!B63)</f>
        <v/>
      </c>
      <c r="E3882" t="str">
        <f>IF(ISBLANK(gebäck!$A63),"",gebäck!C63)</f>
        <v/>
      </c>
      <c r="F3882" t="str">
        <f>IF(ISBLANK(gebäck!$A63),"",gebäck!D63)</f>
        <v/>
      </c>
      <c r="G3882" t="str">
        <f>IF(ISBLANK(gebäck!$A63),"",gebäck!E63)</f>
        <v/>
      </c>
      <c r="H3882" t="str">
        <f>IF(ISBLANK(gebäck!$A63),"",gebäck!F63)</f>
        <v/>
      </c>
      <c r="I3882" t="str">
        <f>IF(ISBLANK(gebäck!$A63),"",gebäck!G63)</f>
        <v/>
      </c>
      <c r="J3882" t="str">
        <f>IF(ISBLANK(gebäck!$A63),"",gebäck!H63)</f>
        <v/>
      </c>
      <c r="K3882" t="str">
        <f>IF(ISBLANK(gebäck!$A63),"",gebäck!I63)</f>
        <v/>
      </c>
      <c r="L3882" t="str">
        <f>IF(ISBLANK(gebäck!$A63),"",gebäck!J63)</f>
        <v/>
      </c>
      <c r="M3882" s="64">
        <f t="shared" si="378"/>
        <v>0</v>
      </c>
    </row>
    <row r="3883" spans="1:13" x14ac:dyDescent="0.25">
      <c r="A3883" t="str">
        <f t="shared" si="377"/>
        <v/>
      </c>
      <c r="B3883">
        <f t="shared" si="379"/>
        <v>0</v>
      </c>
      <c r="C3883" t="str">
        <f>IF(ISBLANK(gebäck!$A64),"",gebäck!A64)</f>
        <v/>
      </c>
      <c r="D3883" t="str">
        <f>IF(ISBLANK(gebäck!$A64),"",gebäck!B64)</f>
        <v/>
      </c>
      <c r="E3883" t="str">
        <f>IF(ISBLANK(gebäck!$A64),"",gebäck!C64)</f>
        <v/>
      </c>
      <c r="F3883" t="str">
        <f>IF(ISBLANK(gebäck!$A64),"",gebäck!D64)</f>
        <v/>
      </c>
      <c r="G3883" t="str">
        <f>IF(ISBLANK(gebäck!$A64),"",gebäck!E64)</f>
        <v/>
      </c>
      <c r="H3883" t="str">
        <f>IF(ISBLANK(gebäck!$A64),"",gebäck!F64)</f>
        <v/>
      </c>
      <c r="I3883" t="str">
        <f>IF(ISBLANK(gebäck!$A64),"",gebäck!G64)</f>
        <v/>
      </c>
      <c r="J3883" t="str">
        <f>IF(ISBLANK(gebäck!$A64),"",gebäck!H64)</f>
        <v/>
      </c>
      <c r="K3883" t="str">
        <f>IF(ISBLANK(gebäck!$A64),"",gebäck!I64)</f>
        <v/>
      </c>
      <c r="L3883" t="str">
        <f>IF(ISBLANK(gebäck!$A64),"",gebäck!J64)</f>
        <v/>
      </c>
      <c r="M3883" s="64">
        <f t="shared" si="378"/>
        <v>0</v>
      </c>
    </row>
    <row r="3884" spans="1:13" x14ac:dyDescent="0.25">
      <c r="A3884" t="str">
        <f t="shared" si="377"/>
        <v/>
      </c>
      <c r="B3884">
        <f t="shared" si="379"/>
        <v>0</v>
      </c>
      <c r="C3884" t="str">
        <f>IF(ISBLANK(gebäck!$A65),"",gebäck!A65)</f>
        <v/>
      </c>
      <c r="D3884" t="str">
        <f>IF(ISBLANK(gebäck!$A65),"",gebäck!B65)</f>
        <v/>
      </c>
      <c r="E3884" t="str">
        <f>IF(ISBLANK(gebäck!$A65),"",gebäck!C65)</f>
        <v/>
      </c>
      <c r="F3884" t="str">
        <f>IF(ISBLANK(gebäck!$A65),"",gebäck!D65)</f>
        <v/>
      </c>
      <c r="G3884" t="str">
        <f>IF(ISBLANK(gebäck!$A65),"",gebäck!E65)</f>
        <v/>
      </c>
      <c r="H3884" t="str">
        <f>IF(ISBLANK(gebäck!$A65),"",gebäck!F65)</f>
        <v/>
      </c>
      <c r="I3884" t="str">
        <f>IF(ISBLANK(gebäck!$A65),"",gebäck!G65)</f>
        <v/>
      </c>
      <c r="J3884" t="str">
        <f>IF(ISBLANK(gebäck!$A65),"",gebäck!H65)</f>
        <v/>
      </c>
      <c r="K3884" t="str">
        <f>IF(ISBLANK(gebäck!$A65),"",gebäck!I65)</f>
        <v/>
      </c>
      <c r="L3884" t="str">
        <f>IF(ISBLANK(gebäck!$A65),"",gebäck!J65)</f>
        <v/>
      </c>
      <c r="M3884" s="64">
        <f t="shared" si="378"/>
        <v>0</v>
      </c>
    </row>
    <row r="3885" spans="1:13" x14ac:dyDescent="0.25">
      <c r="A3885" t="str">
        <f t="shared" si="377"/>
        <v/>
      </c>
      <c r="B3885">
        <f t="shared" si="379"/>
        <v>0</v>
      </c>
      <c r="C3885" t="str">
        <f>IF(ISBLANK(gebäck!$A66),"",gebäck!A66)</f>
        <v/>
      </c>
      <c r="D3885" t="str">
        <f>IF(ISBLANK(gebäck!$A66),"",gebäck!B66)</f>
        <v/>
      </c>
      <c r="E3885" t="str">
        <f>IF(ISBLANK(gebäck!$A66),"",gebäck!C66)</f>
        <v/>
      </c>
      <c r="F3885" t="str">
        <f>IF(ISBLANK(gebäck!$A66),"",gebäck!D66)</f>
        <v/>
      </c>
      <c r="G3885" t="str">
        <f>IF(ISBLANK(gebäck!$A66),"",gebäck!E66)</f>
        <v/>
      </c>
      <c r="H3885" t="str">
        <f>IF(ISBLANK(gebäck!$A66),"",gebäck!F66)</f>
        <v/>
      </c>
      <c r="I3885" t="str">
        <f>IF(ISBLANK(gebäck!$A66),"",gebäck!G66)</f>
        <v/>
      </c>
      <c r="J3885" t="str">
        <f>IF(ISBLANK(gebäck!$A66),"",gebäck!H66)</f>
        <v/>
      </c>
      <c r="K3885" t="str">
        <f>IF(ISBLANK(gebäck!$A66),"",gebäck!I66)</f>
        <v/>
      </c>
      <c r="L3885" t="str">
        <f>IF(ISBLANK(gebäck!$A66),"",gebäck!J66)</f>
        <v/>
      </c>
      <c r="M3885" s="64">
        <f t="shared" si="378"/>
        <v>0</v>
      </c>
    </row>
    <row r="3886" spans="1:13" x14ac:dyDescent="0.25">
      <c r="A3886" t="str">
        <f t="shared" si="377"/>
        <v/>
      </c>
      <c r="B3886">
        <f t="shared" si="379"/>
        <v>0</v>
      </c>
      <c r="C3886" t="str">
        <f>IF(ISBLANK(gebäck!$A67),"",gebäck!A67)</f>
        <v/>
      </c>
      <c r="D3886" t="str">
        <f>IF(ISBLANK(gebäck!$A67),"",gebäck!B67)</f>
        <v/>
      </c>
      <c r="E3886" t="str">
        <f>IF(ISBLANK(gebäck!$A67),"",gebäck!C67)</f>
        <v/>
      </c>
      <c r="F3886" t="str">
        <f>IF(ISBLANK(gebäck!$A67),"",gebäck!D67)</f>
        <v/>
      </c>
      <c r="G3886" t="str">
        <f>IF(ISBLANK(gebäck!$A67),"",gebäck!E67)</f>
        <v/>
      </c>
      <c r="H3886" t="str">
        <f>IF(ISBLANK(gebäck!$A67),"",gebäck!F67)</f>
        <v/>
      </c>
      <c r="I3886" t="str">
        <f>IF(ISBLANK(gebäck!$A67),"",gebäck!G67)</f>
        <v/>
      </c>
      <c r="J3886" t="str">
        <f>IF(ISBLANK(gebäck!$A67),"",gebäck!H67)</f>
        <v/>
      </c>
      <c r="K3886" t="str">
        <f>IF(ISBLANK(gebäck!$A67),"",gebäck!I67)</f>
        <v/>
      </c>
      <c r="L3886" t="str">
        <f>IF(ISBLANK(gebäck!$A67),"",gebäck!J67)</f>
        <v/>
      </c>
      <c r="M3886" s="64">
        <f t="shared" si="378"/>
        <v>0</v>
      </c>
    </row>
    <row r="3887" spans="1:13" x14ac:dyDescent="0.25">
      <c r="A3887" t="str">
        <f t="shared" si="377"/>
        <v/>
      </c>
      <c r="B3887">
        <f t="shared" si="379"/>
        <v>0</v>
      </c>
      <c r="C3887" t="str">
        <f>IF(ISBLANK(gebäck!$A68),"",gebäck!A68)</f>
        <v/>
      </c>
      <c r="D3887" t="str">
        <f>IF(ISBLANK(gebäck!$A68),"",gebäck!B68)</f>
        <v/>
      </c>
      <c r="E3887" t="str">
        <f>IF(ISBLANK(gebäck!$A68),"",gebäck!C68)</f>
        <v/>
      </c>
      <c r="F3887" t="str">
        <f>IF(ISBLANK(gebäck!$A68),"",gebäck!D68)</f>
        <v/>
      </c>
      <c r="G3887" t="str">
        <f>IF(ISBLANK(gebäck!$A68),"",gebäck!E68)</f>
        <v/>
      </c>
      <c r="H3887" t="str">
        <f>IF(ISBLANK(gebäck!$A68),"",gebäck!F68)</f>
        <v/>
      </c>
      <c r="I3887" t="str">
        <f>IF(ISBLANK(gebäck!$A68),"",gebäck!G68)</f>
        <v/>
      </c>
      <c r="J3887" t="str">
        <f>IF(ISBLANK(gebäck!$A68),"",gebäck!H68)</f>
        <v/>
      </c>
      <c r="K3887" t="str">
        <f>IF(ISBLANK(gebäck!$A68),"",gebäck!I68)</f>
        <v/>
      </c>
      <c r="L3887" t="str">
        <f>IF(ISBLANK(gebäck!$A68),"",gebäck!J68)</f>
        <v/>
      </c>
      <c r="M3887" s="64">
        <f t="shared" si="378"/>
        <v>0</v>
      </c>
    </row>
    <row r="3888" spans="1:13" x14ac:dyDescent="0.25">
      <c r="A3888" t="str">
        <f t="shared" si="377"/>
        <v/>
      </c>
      <c r="B3888">
        <f t="shared" si="379"/>
        <v>0</v>
      </c>
      <c r="C3888" t="str">
        <f>IF(ISBLANK(gebäck!$A69),"",gebäck!A69)</f>
        <v/>
      </c>
      <c r="D3888" t="str">
        <f>IF(ISBLANK(gebäck!$A69),"",gebäck!B69)</f>
        <v/>
      </c>
      <c r="E3888" t="str">
        <f>IF(ISBLANK(gebäck!$A69),"",gebäck!C69)</f>
        <v/>
      </c>
      <c r="F3888" t="str">
        <f>IF(ISBLANK(gebäck!$A69),"",gebäck!D69)</f>
        <v/>
      </c>
      <c r="G3888" t="str">
        <f>IF(ISBLANK(gebäck!$A69),"",gebäck!E69)</f>
        <v/>
      </c>
      <c r="H3888" t="str">
        <f>IF(ISBLANK(gebäck!$A69),"",gebäck!F69)</f>
        <v/>
      </c>
      <c r="I3888" t="str">
        <f>IF(ISBLANK(gebäck!$A69),"",gebäck!G69)</f>
        <v/>
      </c>
      <c r="J3888" t="str">
        <f>IF(ISBLANK(gebäck!$A69),"",gebäck!H69)</f>
        <v/>
      </c>
      <c r="K3888" t="str">
        <f>IF(ISBLANK(gebäck!$A69),"",gebäck!I69)</f>
        <v/>
      </c>
      <c r="L3888" t="str">
        <f>IF(ISBLANK(gebäck!$A69),"",gebäck!J69)</f>
        <v/>
      </c>
      <c r="M3888" s="64">
        <f t="shared" si="378"/>
        <v>0</v>
      </c>
    </row>
    <row r="3889" spans="1:13" x14ac:dyDescent="0.25">
      <c r="A3889" t="str">
        <f t="shared" si="377"/>
        <v/>
      </c>
      <c r="B3889">
        <f t="shared" si="379"/>
        <v>0</v>
      </c>
      <c r="C3889" t="str">
        <f>IF(ISBLANK(gebäck!$A70),"",gebäck!A70)</f>
        <v/>
      </c>
      <c r="D3889" t="str">
        <f>IF(ISBLANK(gebäck!$A70),"",gebäck!B70)</f>
        <v/>
      </c>
      <c r="E3889" t="str">
        <f>IF(ISBLANK(gebäck!$A70),"",gebäck!C70)</f>
        <v/>
      </c>
      <c r="F3889" t="str">
        <f>IF(ISBLANK(gebäck!$A70),"",gebäck!D70)</f>
        <v/>
      </c>
      <c r="G3889" t="str">
        <f>IF(ISBLANK(gebäck!$A70),"",gebäck!E70)</f>
        <v/>
      </c>
      <c r="H3889" t="str">
        <f>IF(ISBLANK(gebäck!$A70),"",gebäck!F70)</f>
        <v/>
      </c>
      <c r="I3889" t="str">
        <f>IF(ISBLANK(gebäck!$A70),"",gebäck!G70)</f>
        <v/>
      </c>
      <c r="J3889" t="str">
        <f>IF(ISBLANK(gebäck!$A70),"",gebäck!H70)</f>
        <v/>
      </c>
      <c r="K3889" t="str">
        <f>IF(ISBLANK(gebäck!$A70),"",gebäck!I70)</f>
        <v/>
      </c>
      <c r="L3889" t="str">
        <f>IF(ISBLANK(gebäck!$A70),"",gebäck!J70)</f>
        <v/>
      </c>
      <c r="M3889" s="64">
        <f t="shared" si="378"/>
        <v>0</v>
      </c>
    </row>
    <row r="3890" spans="1:13" x14ac:dyDescent="0.25">
      <c r="A3890" t="str">
        <f t="shared" si="377"/>
        <v/>
      </c>
      <c r="B3890">
        <f t="shared" si="379"/>
        <v>0</v>
      </c>
      <c r="C3890" t="str">
        <f>IF(ISBLANK(gebäck!$A71),"",gebäck!A71)</f>
        <v/>
      </c>
      <c r="D3890" t="str">
        <f>IF(ISBLANK(gebäck!$A71),"",gebäck!B71)</f>
        <v/>
      </c>
      <c r="E3890" t="str">
        <f>IF(ISBLANK(gebäck!$A71),"",gebäck!C71)</f>
        <v/>
      </c>
      <c r="F3890" t="str">
        <f>IF(ISBLANK(gebäck!$A71),"",gebäck!D71)</f>
        <v/>
      </c>
      <c r="G3890" t="str">
        <f>IF(ISBLANK(gebäck!$A71),"",gebäck!E71)</f>
        <v/>
      </c>
      <c r="H3890" t="str">
        <f>IF(ISBLANK(gebäck!$A71),"",gebäck!F71)</f>
        <v/>
      </c>
      <c r="I3890" t="str">
        <f>IF(ISBLANK(gebäck!$A71),"",gebäck!G71)</f>
        <v/>
      </c>
      <c r="J3890" t="str">
        <f>IF(ISBLANK(gebäck!$A71),"",gebäck!H71)</f>
        <v/>
      </c>
      <c r="K3890" t="str">
        <f>IF(ISBLANK(gebäck!$A71),"",gebäck!I71)</f>
        <v/>
      </c>
      <c r="L3890" t="str">
        <f>IF(ISBLANK(gebäck!$A71),"",gebäck!J71)</f>
        <v/>
      </c>
      <c r="M3890" s="64">
        <f t="shared" si="378"/>
        <v>0</v>
      </c>
    </row>
    <row r="3891" spans="1:13" x14ac:dyDescent="0.25">
      <c r="A3891" t="str">
        <f t="shared" si="377"/>
        <v/>
      </c>
      <c r="B3891">
        <f t="shared" si="379"/>
        <v>0</v>
      </c>
      <c r="C3891" t="str">
        <f>IF(ISBLANK(gebäck!$A72),"",gebäck!A72)</f>
        <v/>
      </c>
      <c r="D3891" t="str">
        <f>IF(ISBLANK(gebäck!$A72),"",gebäck!B72)</f>
        <v/>
      </c>
      <c r="E3891" t="str">
        <f>IF(ISBLANK(gebäck!$A72),"",gebäck!C72)</f>
        <v/>
      </c>
      <c r="F3891" t="str">
        <f>IF(ISBLANK(gebäck!$A72),"",gebäck!D72)</f>
        <v/>
      </c>
      <c r="G3891" t="str">
        <f>IF(ISBLANK(gebäck!$A72),"",gebäck!E72)</f>
        <v/>
      </c>
      <c r="H3891" t="str">
        <f>IF(ISBLANK(gebäck!$A72),"",gebäck!F72)</f>
        <v/>
      </c>
      <c r="I3891" t="str">
        <f>IF(ISBLANK(gebäck!$A72),"",gebäck!G72)</f>
        <v/>
      </c>
      <c r="J3891" t="str">
        <f>IF(ISBLANK(gebäck!$A72),"",gebäck!H72)</f>
        <v/>
      </c>
      <c r="K3891" t="str">
        <f>IF(ISBLANK(gebäck!$A72),"",gebäck!I72)</f>
        <v/>
      </c>
      <c r="L3891" t="str">
        <f>IF(ISBLANK(gebäck!$A72),"",gebäck!J72)</f>
        <v/>
      </c>
      <c r="M3891" s="64">
        <f t="shared" si="378"/>
        <v>0</v>
      </c>
    </row>
    <row r="3892" spans="1:13" x14ac:dyDescent="0.25">
      <c r="A3892" t="str">
        <f t="shared" si="377"/>
        <v/>
      </c>
      <c r="B3892">
        <f t="shared" si="379"/>
        <v>0</v>
      </c>
      <c r="C3892" t="str">
        <f>IF(ISBLANK(gebäck!$A73),"",gebäck!A73)</f>
        <v/>
      </c>
      <c r="D3892" t="str">
        <f>IF(ISBLANK(gebäck!$A73),"",gebäck!B73)</f>
        <v/>
      </c>
      <c r="E3892" t="str">
        <f>IF(ISBLANK(gebäck!$A73),"",gebäck!C73)</f>
        <v/>
      </c>
      <c r="F3892" t="str">
        <f>IF(ISBLANK(gebäck!$A73),"",gebäck!D73)</f>
        <v/>
      </c>
      <c r="G3892" t="str">
        <f>IF(ISBLANK(gebäck!$A73),"",gebäck!E73)</f>
        <v/>
      </c>
      <c r="H3892" t="str">
        <f>IF(ISBLANK(gebäck!$A73),"",gebäck!F73)</f>
        <v/>
      </c>
      <c r="I3892" t="str">
        <f>IF(ISBLANK(gebäck!$A73),"",gebäck!G73)</f>
        <v/>
      </c>
      <c r="J3892" t="str">
        <f>IF(ISBLANK(gebäck!$A73),"",gebäck!H73)</f>
        <v/>
      </c>
      <c r="K3892" t="str">
        <f>IF(ISBLANK(gebäck!$A73),"",gebäck!I73)</f>
        <v/>
      </c>
      <c r="L3892" t="str">
        <f>IF(ISBLANK(gebäck!$A73),"",gebäck!J73)</f>
        <v/>
      </c>
      <c r="M3892" s="64">
        <f t="shared" si="378"/>
        <v>0</v>
      </c>
    </row>
    <row r="3893" spans="1:13" x14ac:dyDescent="0.25">
      <c r="A3893" t="str">
        <f t="shared" si="377"/>
        <v/>
      </c>
      <c r="B3893">
        <f t="shared" si="379"/>
        <v>0</v>
      </c>
      <c r="C3893" t="str">
        <f>IF(ISBLANK(gebäck!$A74),"",gebäck!A74)</f>
        <v/>
      </c>
      <c r="D3893" t="str">
        <f>IF(ISBLANK(gebäck!$A74),"",gebäck!B74)</f>
        <v/>
      </c>
      <c r="E3893" t="str">
        <f>IF(ISBLANK(gebäck!$A74),"",gebäck!C74)</f>
        <v/>
      </c>
      <c r="F3893" t="str">
        <f>IF(ISBLANK(gebäck!$A74),"",gebäck!D74)</f>
        <v/>
      </c>
      <c r="G3893" t="str">
        <f>IF(ISBLANK(gebäck!$A74),"",gebäck!E74)</f>
        <v/>
      </c>
      <c r="H3893" t="str">
        <f>IF(ISBLANK(gebäck!$A74),"",gebäck!F74)</f>
        <v/>
      </c>
      <c r="I3893" t="str">
        <f>IF(ISBLANK(gebäck!$A74),"",gebäck!G74)</f>
        <v/>
      </c>
      <c r="J3893" t="str">
        <f>IF(ISBLANK(gebäck!$A74),"",gebäck!H74)</f>
        <v/>
      </c>
      <c r="K3893" t="str">
        <f>IF(ISBLANK(gebäck!$A74),"",gebäck!I74)</f>
        <v/>
      </c>
      <c r="L3893" t="str">
        <f>IF(ISBLANK(gebäck!$A74),"",gebäck!J74)</f>
        <v/>
      </c>
      <c r="M3893" s="64">
        <f t="shared" si="378"/>
        <v>0</v>
      </c>
    </row>
    <row r="3894" spans="1:13" x14ac:dyDescent="0.25">
      <c r="A3894" t="str">
        <f t="shared" si="377"/>
        <v/>
      </c>
      <c r="B3894">
        <f t="shared" si="379"/>
        <v>0</v>
      </c>
      <c r="C3894" t="str">
        <f>IF(ISBLANK(gebäck!$A75),"",gebäck!A75)</f>
        <v/>
      </c>
      <c r="D3894" t="str">
        <f>IF(ISBLANK(gebäck!$A75),"",gebäck!B75)</f>
        <v/>
      </c>
      <c r="E3894" t="str">
        <f>IF(ISBLANK(gebäck!$A75),"",gebäck!C75)</f>
        <v/>
      </c>
      <c r="F3894" t="str">
        <f>IF(ISBLANK(gebäck!$A75),"",gebäck!D75)</f>
        <v/>
      </c>
      <c r="G3894" t="str">
        <f>IF(ISBLANK(gebäck!$A75),"",gebäck!E75)</f>
        <v/>
      </c>
      <c r="H3894" t="str">
        <f>IF(ISBLANK(gebäck!$A75),"",gebäck!F75)</f>
        <v/>
      </c>
      <c r="I3894" t="str">
        <f>IF(ISBLANK(gebäck!$A75),"",gebäck!G75)</f>
        <v/>
      </c>
      <c r="J3894" t="str">
        <f>IF(ISBLANK(gebäck!$A75),"",gebäck!H75)</f>
        <v/>
      </c>
      <c r="K3894" t="str">
        <f>IF(ISBLANK(gebäck!$A75),"",gebäck!I75)</f>
        <v/>
      </c>
      <c r="L3894" t="str">
        <f>IF(ISBLANK(gebäck!$A75),"",gebäck!J75)</f>
        <v/>
      </c>
      <c r="M3894" s="64">
        <f t="shared" si="378"/>
        <v>0</v>
      </c>
    </row>
    <row r="3895" spans="1:13" x14ac:dyDescent="0.25">
      <c r="A3895" t="str">
        <f t="shared" ref="A3895:A3958" si="380">MID(C3895,1,$B$1)</f>
        <v/>
      </c>
      <c r="B3895">
        <f t="shared" si="379"/>
        <v>0</v>
      </c>
      <c r="C3895" t="str">
        <f>IF(ISBLANK(gebäck!$A76),"",gebäck!A76)</f>
        <v/>
      </c>
      <c r="D3895" t="str">
        <f>IF(ISBLANK(gebäck!$A76),"",gebäck!B76)</f>
        <v/>
      </c>
      <c r="E3895" t="str">
        <f>IF(ISBLANK(gebäck!$A76),"",gebäck!C76)</f>
        <v/>
      </c>
      <c r="F3895" t="str">
        <f>IF(ISBLANK(gebäck!$A76),"",gebäck!D76)</f>
        <v/>
      </c>
      <c r="G3895" t="str">
        <f>IF(ISBLANK(gebäck!$A76),"",gebäck!E76)</f>
        <v/>
      </c>
      <c r="H3895" t="str">
        <f>IF(ISBLANK(gebäck!$A76),"",gebäck!F76)</f>
        <v/>
      </c>
      <c r="I3895" t="str">
        <f>IF(ISBLANK(gebäck!$A76),"",gebäck!G76)</f>
        <v/>
      </c>
      <c r="J3895" t="str">
        <f>IF(ISBLANK(gebäck!$A76),"",gebäck!H76)</f>
        <v/>
      </c>
      <c r="K3895" t="str">
        <f>IF(ISBLANK(gebäck!$A76),"",gebäck!I76)</f>
        <v/>
      </c>
      <c r="L3895" t="str">
        <f>IF(ISBLANK(gebäck!$A76),"",gebäck!J76)</f>
        <v/>
      </c>
      <c r="M3895" s="64">
        <f t="shared" si="378"/>
        <v>0</v>
      </c>
    </row>
    <row r="3896" spans="1:13" x14ac:dyDescent="0.25">
      <c r="A3896" t="str">
        <f t="shared" si="380"/>
        <v/>
      </c>
      <c r="B3896">
        <f t="shared" si="379"/>
        <v>0</v>
      </c>
      <c r="C3896" t="str">
        <f>IF(ISBLANK(gebäck!$A77),"",gebäck!A77)</f>
        <v/>
      </c>
      <c r="D3896" t="str">
        <f>IF(ISBLANK(gebäck!$A77),"",gebäck!B77)</f>
        <v/>
      </c>
      <c r="E3896" t="str">
        <f>IF(ISBLANK(gebäck!$A77),"",gebäck!C77)</f>
        <v/>
      </c>
      <c r="F3896" t="str">
        <f>IF(ISBLANK(gebäck!$A77),"",gebäck!D77)</f>
        <v/>
      </c>
      <c r="G3896" t="str">
        <f>IF(ISBLANK(gebäck!$A77),"",gebäck!E77)</f>
        <v/>
      </c>
      <c r="H3896" t="str">
        <f>IF(ISBLANK(gebäck!$A77),"",gebäck!F77)</f>
        <v/>
      </c>
      <c r="I3896" t="str">
        <f>IF(ISBLANK(gebäck!$A77),"",gebäck!G77)</f>
        <v/>
      </c>
      <c r="J3896" t="str">
        <f>IF(ISBLANK(gebäck!$A77),"",gebäck!H77)</f>
        <v/>
      </c>
      <c r="K3896" t="str">
        <f>IF(ISBLANK(gebäck!$A77),"",gebäck!I77)</f>
        <v/>
      </c>
      <c r="L3896" t="str">
        <f>IF(ISBLANK(gebäck!$A77),"",gebäck!J77)</f>
        <v/>
      </c>
      <c r="M3896" s="64">
        <f t="shared" si="378"/>
        <v>0</v>
      </c>
    </row>
    <row r="3897" spans="1:13" x14ac:dyDescent="0.25">
      <c r="A3897" t="str">
        <f t="shared" si="380"/>
        <v/>
      </c>
      <c r="B3897">
        <f t="shared" si="379"/>
        <v>0</v>
      </c>
      <c r="C3897" t="str">
        <f>IF(ISBLANK(gebäck!$A78),"",gebäck!A78)</f>
        <v/>
      </c>
      <c r="D3897" t="str">
        <f>IF(ISBLANK(gebäck!$A78),"",gebäck!B78)</f>
        <v/>
      </c>
      <c r="E3897" t="str">
        <f>IF(ISBLANK(gebäck!$A78),"",gebäck!C78)</f>
        <v/>
      </c>
      <c r="F3897" t="str">
        <f>IF(ISBLANK(gebäck!$A78),"",gebäck!D78)</f>
        <v/>
      </c>
      <c r="G3897" t="str">
        <f>IF(ISBLANK(gebäck!$A78),"",gebäck!E78)</f>
        <v/>
      </c>
      <c r="H3897" t="str">
        <f>IF(ISBLANK(gebäck!$A78),"",gebäck!F78)</f>
        <v/>
      </c>
      <c r="I3897" t="str">
        <f>IF(ISBLANK(gebäck!$A78),"",gebäck!G78)</f>
        <v/>
      </c>
      <c r="J3897" t="str">
        <f>IF(ISBLANK(gebäck!$A78),"",gebäck!H78)</f>
        <v/>
      </c>
      <c r="K3897" t="str">
        <f>IF(ISBLANK(gebäck!$A78),"",gebäck!I78)</f>
        <v/>
      </c>
      <c r="L3897" t="str">
        <f>IF(ISBLANK(gebäck!$A78),"",gebäck!J78)</f>
        <v/>
      </c>
      <c r="M3897" s="64">
        <f t="shared" si="378"/>
        <v>0</v>
      </c>
    </row>
    <row r="3898" spans="1:13" x14ac:dyDescent="0.25">
      <c r="A3898" t="str">
        <f t="shared" si="380"/>
        <v/>
      </c>
      <c r="B3898">
        <f t="shared" si="379"/>
        <v>0</v>
      </c>
      <c r="C3898" t="str">
        <f>IF(ISBLANK(gebäck!$A79),"",gebäck!A79)</f>
        <v/>
      </c>
      <c r="D3898" t="str">
        <f>IF(ISBLANK(gebäck!$A79),"",gebäck!B79)</f>
        <v/>
      </c>
      <c r="E3898" t="str">
        <f>IF(ISBLANK(gebäck!$A79),"",gebäck!C79)</f>
        <v/>
      </c>
      <c r="F3898" t="str">
        <f>IF(ISBLANK(gebäck!$A79),"",gebäck!D79)</f>
        <v/>
      </c>
      <c r="G3898" t="str">
        <f>IF(ISBLANK(gebäck!$A79),"",gebäck!E79)</f>
        <v/>
      </c>
      <c r="H3898" t="str">
        <f>IF(ISBLANK(gebäck!$A79),"",gebäck!F79)</f>
        <v/>
      </c>
      <c r="I3898" t="str">
        <f>IF(ISBLANK(gebäck!$A79),"",gebäck!G79)</f>
        <v/>
      </c>
      <c r="J3898" t="str">
        <f>IF(ISBLANK(gebäck!$A79),"",gebäck!H79)</f>
        <v/>
      </c>
      <c r="K3898" t="str">
        <f>IF(ISBLANK(gebäck!$A79),"",gebäck!I79)</f>
        <v/>
      </c>
      <c r="L3898" t="str">
        <f>IF(ISBLANK(gebäck!$A79),"",gebäck!J79)</f>
        <v/>
      </c>
      <c r="M3898" s="64">
        <f t="shared" si="378"/>
        <v>0</v>
      </c>
    </row>
    <row r="3899" spans="1:13" x14ac:dyDescent="0.25">
      <c r="A3899" t="str">
        <f t="shared" si="380"/>
        <v/>
      </c>
      <c r="B3899">
        <f t="shared" si="379"/>
        <v>0</v>
      </c>
      <c r="C3899" t="str">
        <f>IF(ISBLANK(gebäck!$A80),"",gebäck!A80)</f>
        <v/>
      </c>
      <c r="D3899" t="str">
        <f>IF(ISBLANK(gebäck!$A80),"",gebäck!B80)</f>
        <v/>
      </c>
      <c r="E3899" t="str">
        <f>IF(ISBLANK(gebäck!$A80),"",gebäck!C80)</f>
        <v/>
      </c>
      <c r="F3899" t="str">
        <f>IF(ISBLANK(gebäck!$A80),"",gebäck!D80)</f>
        <v/>
      </c>
      <c r="G3899" t="str">
        <f>IF(ISBLANK(gebäck!$A80),"",gebäck!E80)</f>
        <v/>
      </c>
      <c r="H3899" t="str">
        <f>IF(ISBLANK(gebäck!$A80),"",gebäck!F80)</f>
        <v/>
      </c>
      <c r="I3899" t="str">
        <f>IF(ISBLANK(gebäck!$A80),"",gebäck!G80)</f>
        <v/>
      </c>
      <c r="J3899" t="str">
        <f>IF(ISBLANK(gebäck!$A80),"",gebäck!H80)</f>
        <v/>
      </c>
      <c r="K3899" t="str">
        <f>IF(ISBLANK(gebäck!$A80),"",gebäck!I80)</f>
        <v/>
      </c>
      <c r="L3899" t="str">
        <f>IF(ISBLANK(gebäck!$A80),"",gebäck!J80)</f>
        <v/>
      </c>
      <c r="M3899" s="64">
        <f t="shared" si="378"/>
        <v>0</v>
      </c>
    </row>
    <row r="3900" spans="1:13" x14ac:dyDescent="0.25">
      <c r="A3900" t="str">
        <f t="shared" si="380"/>
        <v/>
      </c>
      <c r="B3900">
        <f t="shared" si="379"/>
        <v>0</v>
      </c>
      <c r="C3900" t="str">
        <f>IF(ISBLANK(gebäck!$A81),"",gebäck!A81)</f>
        <v/>
      </c>
      <c r="D3900" t="str">
        <f>IF(ISBLANK(gebäck!$A81),"",gebäck!B81)</f>
        <v/>
      </c>
      <c r="E3900" t="str">
        <f>IF(ISBLANK(gebäck!$A81),"",gebäck!C81)</f>
        <v/>
      </c>
      <c r="F3900" t="str">
        <f>IF(ISBLANK(gebäck!$A81),"",gebäck!D81)</f>
        <v/>
      </c>
      <c r="G3900" t="str">
        <f>IF(ISBLANK(gebäck!$A81),"",gebäck!E81)</f>
        <v/>
      </c>
      <c r="H3900" t="str">
        <f>IF(ISBLANK(gebäck!$A81),"",gebäck!F81)</f>
        <v/>
      </c>
      <c r="I3900" t="str">
        <f>IF(ISBLANK(gebäck!$A81),"",gebäck!G81)</f>
        <v/>
      </c>
      <c r="J3900" t="str">
        <f>IF(ISBLANK(gebäck!$A81),"",gebäck!H81)</f>
        <v/>
      </c>
      <c r="K3900" t="str">
        <f>IF(ISBLANK(gebäck!$A81),"",gebäck!I81)</f>
        <v/>
      </c>
      <c r="L3900" t="str">
        <f>IF(ISBLANK(gebäck!$A81),"",gebäck!J81)</f>
        <v/>
      </c>
      <c r="M3900" s="64">
        <f t="shared" si="378"/>
        <v>0</v>
      </c>
    </row>
    <row r="3901" spans="1:13" x14ac:dyDescent="0.25">
      <c r="A3901" t="str">
        <f t="shared" si="380"/>
        <v/>
      </c>
      <c r="B3901">
        <f t="shared" si="379"/>
        <v>0</v>
      </c>
      <c r="C3901" t="str">
        <f>IF(ISBLANK(gebäck!$A82),"",gebäck!A82)</f>
        <v/>
      </c>
      <c r="D3901" t="str">
        <f>IF(ISBLANK(gebäck!$A82),"",gebäck!B82)</f>
        <v/>
      </c>
      <c r="E3901" t="str">
        <f>IF(ISBLANK(gebäck!$A82),"",gebäck!C82)</f>
        <v/>
      </c>
      <c r="F3901" t="str">
        <f>IF(ISBLANK(gebäck!$A82),"",gebäck!D82)</f>
        <v/>
      </c>
      <c r="G3901" t="str">
        <f>IF(ISBLANK(gebäck!$A82),"",gebäck!E82)</f>
        <v/>
      </c>
      <c r="H3901" t="str">
        <f>IF(ISBLANK(gebäck!$A82),"",gebäck!F82)</f>
        <v/>
      </c>
      <c r="I3901" t="str">
        <f>IF(ISBLANK(gebäck!$A82),"",gebäck!G82)</f>
        <v/>
      </c>
      <c r="J3901" t="str">
        <f>IF(ISBLANK(gebäck!$A82),"",gebäck!H82)</f>
        <v/>
      </c>
      <c r="K3901" t="str">
        <f>IF(ISBLANK(gebäck!$A82),"",gebäck!I82)</f>
        <v/>
      </c>
      <c r="L3901" t="str">
        <f>IF(ISBLANK(gebäck!$A82),"",gebäck!J82)</f>
        <v/>
      </c>
      <c r="M3901" s="64">
        <f t="shared" si="378"/>
        <v>0</v>
      </c>
    </row>
    <row r="3902" spans="1:13" x14ac:dyDescent="0.25">
      <c r="A3902" t="str">
        <f t="shared" si="380"/>
        <v/>
      </c>
      <c r="B3902">
        <f t="shared" si="379"/>
        <v>0</v>
      </c>
      <c r="C3902" t="str">
        <f>IF(ISBLANK(gebäck!$A83),"",gebäck!A83)</f>
        <v/>
      </c>
      <c r="D3902" t="str">
        <f>IF(ISBLANK(gebäck!$A83),"",gebäck!B83)</f>
        <v/>
      </c>
      <c r="E3902" t="str">
        <f>IF(ISBLANK(gebäck!$A83),"",gebäck!C83)</f>
        <v/>
      </c>
      <c r="F3902" t="str">
        <f>IF(ISBLANK(gebäck!$A83),"",gebäck!D83)</f>
        <v/>
      </c>
      <c r="G3902" t="str">
        <f>IF(ISBLANK(gebäck!$A83),"",gebäck!E83)</f>
        <v/>
      </c>
      <c r="H3902" t="str">
        <f>IF(ISBLANK(gebäck!$A83),"",gebäck!F83)</f>
        <v/>
      </c>
      <c r="I3902" t="str">
        <f>IF(ISBLANK(gebäck!$A83),"",gebäck!G83)</f>
        <v/>
      </c>
      <c r="J3902" t="str">
        <f>IF(ISBLANK(gebäck!$A83),"",gebäck!H83)</f>
        <v/>
      </c>
      <c r="K3902" t="str">
        <f>IF(ISBLANK(gebäck!$A83),"",gebäck!I83)</f>
        <v/>
      </c>
      <c r="L3902" t="str">
        <f>IF(ISBLANK(gebäck!$A83),"",gebäck!J83)</f>
        <v/>
      </c>
      <c r="M3902" s="64">
        <f t="shared" si="378"/>
        <v>0</v>
      </c>
    </row>
    <row r="3903" spans="1:13" x14ac:dyDescent="0.25">
      <c r="A3903" t="str">
        <f t="shared" si="380"/>
        <v/>
      </c>
      <c r="B3903">
        <f t="shared" si="379"/>
        <v>0</v>
      </c>
      <c r="C3903" t="str">
        <f>IF(ISBLANK(gebäck!$A84),"",gebäck!A84)</f>
        <v/>
      </c>
      <c r="D3903" t="str">
        <f>IF(ISBLANK(gebäck!$A84),"",gebäck!B84)</f>
        <v/>
      </c>
      <c r="E3903" t="str">
        <f>IF(ISBLANK(gebäck!$A84),"",gebäck!C84)</f>
        <v/>
      </c>
      <c r="F3903" t="str">
        <f>IF(ISBLANK(gebäck!$A84),"",gebäck!D84)</f>
        <v/>
      </c>
      <c r="G3903" t="str">
        <f>IF(ISBLANK(gebäck!$A84),"",gebäck!E84)</f>
        <v/>
      </c>
      <c r="H3903" t="str">
        <f>IF(ISBLANK(gebäck!$A84),"",gebäck!F84)</f>
        <v/>
      </c>
      <c r="I3903" t="str">
        <f>IF(ISBLANK(gebäck!$A84),"",gebäck!G84)</f>
        <v/>
      </c>
      <c r="J3903" t="str">
        <f>IF(ISBLANK(gebäck!$A84),"",gebäck!H84)</f>
        <v/>
      </c>
      <c r="K3903" t="str">
        <f>IF(ISBLANK(gebäck!$A84),"",gebäck!I84)</f>
        <v/>
      </c>
      <c r="L3903" t="str">
        <f>IF(ISBLANK(gebäck!$A84),"",gebäck!J84)</f>
        <v/>
      </c>
      <c r="M3903" s="64">
        <f t="shared" si="378"/>
        <v>0</v>
      </c>
    </row>
    <row r="3904" spans="1:13" x14ac:dyDescent="0.25">
      <c r="A3904" t="str">
        <f t="shared" si="380"/>
        <v/>
      </c>
      <c r="B3904">
        <f t="shared" si="379"/>
        <v>0</v>
      </c>
      <c r="C3904" t="str">
        <f>IF(ISBLANK(gebäck!$A85),"",gebäck!A85)</f>
        <v/>
      </c>
      <c r="D3904" t="str">
        <f>IF(ISBLANK(gebäck!$A85),"",gebäck!B85)</f>
        <v/>
      </c>
      <c r="E3904" t="str">
        <f>IF(ISBLANK(gebäck!$A85),"",gebäck!C85)</f>
        <v/>
      </c>
      <c r="F3904" t="str">
        <f>IF(ISBLANK(gebäck!$A85),"",gebäck!D85)</f>
        <v/>
      </c>
      <c r="G3904" t="str">
        <f>IF(ISBLANK(gebäck!$A85),"",gebäck!E85)</f>
        <v/>
      </c>
      <c r="H3904" t="str">
        <f>IF(ISBLANK(gebäck!$A85),"",gebäck!F85)</f>
        <v/>
      </c>
      <c r="I3904" t="str">
        <f>IF(ISBLANK(gebäck!$A85),"",gebäck!G85)</f>
        <v/>
      </c>
      <c r="J3904" t="str">
        <f>IF(ISBLANK(gebäck!$A85),"",gebäck!H85)</f>
        <v/>
      </c>
      <c r="K3904" t="str">
        <f>IF(ISBLANK(gebäck!$A85),"",gebäck!I85)</f>
        <v/>
      </c>
      <c r="L3904" t="str">
        <f>IF(ISBLANK(gebäck!$A85),"",gebäck!J85)</f>
        <v/>
      </c>
      <c r="M3904" s="64">
        <f t="shared" si="378"/>
        <v>0</v>
      </c>
    </row>
    <row r="3905" spans="1:13" x14ac:dyDescent="0.25">
      <c r="A3905" t="str">
        <f t="shared" si="380"/>
        <v/>
      </c>
      <c r="B3905">
        <f t="shared" si="379"/>
        <v>0</v>
      </c>
      <c r="C3905" t="str">
        <f>IF(ISBLANK(gebäck!$A86),"",gebäck!A86)</f>
        <v/>
      </c>
      <c r="D3905" t="str">
        <f>IF(ISBLANK(gebäck!$A86),"",gebäck!B86)</f>
        <v/>
      </c>
      <c r="E3905" t="str">
        <f>IF(ISBLANK(gebäck!$A86),"",gebäck!C86)</f>
        <v/>
      </c>
      <c r="F3905" t="str">
        <f>IF(ISBLANK(gebäck!$A86),"",gebäck!D86)</f>
        <v/>
      </c>
      <c r="G3905" t="str">
        <f>IF(ISBLANK(gebäck!$A86),"",gebäck!E86)</f>
        <v/>
      </c>
      <c r="H3905" t="str">
        <f>IF(ISBLANK(gebäck!$A86),"",gebäck!F86)</f>
        <v/>
      </c>
      <c r="I3905" t="str">
        <f>IF(ISBLANK(gebäck!$A86),"",gebäck!G86)</f>
        <v/>
      </c>
      <c r="J3905" t="str">
        <f>IF(ISBLANK(gebäck!$A86),"",gebäck!H86)</f>
        <v/>
      </c>
      <c r="K3905" t="str">
        <f>IF(ISBLANK(gebäck!$A86),"",gebäck!I86)</f>
        <v/>
      </c>
      <c r="L3905" t="str">
        <f>IF(ISBLANK(gebäck!$A86),"",gebäck!J86)</f>
        <v/>
      </c>
      <c r="M3905" s="64">
        <f t="shared" si="378"/>
        <v>0</v>
      </c>
    </row>
    <row r="3906" spans="1:13" x14ac:dyDescent="0.25">
      <c r="A3906" t="str">
        <f t="shared" si="380"/>
        <v/>
      </c>
      <c r="B3906">
        <f t="shared" si="379"/>
        <v>0</v>
      </c>
      <c r="C3906" t="str">
        <f>IF(ISBLANK(gebäck!$A87),"",gebäck!A87)</f>
        <v/>
      </c>
      <c r="D3906" t="str">
        <f>IF(ISBLANK(gebäck!$A87),"",gebäck!B87)</f>
        <v/>
      </c>
      <c r="E3906" t="str">
        <f>IF(ISBLANK(gebäck!$A87),"",gebäck!C87)</f>
        <v/>
      </c>
      <c r="F3906" t="str">
        <f>IF(ISBLANK(gebäck!$A87),"",gebäck!D87)</f>
        <v/>
      </c>
      <c r="G3906" t="str">
        <f>IF(ISBLANK(gebäck!$A87),"",gebäck!E87)</f>
        <v/>
      </c>
      <c r="H3906" t="str">
        <f>IF(ISBLANK(gebäck!$A87),"",gebäck!F87)</f>
        <v/>
      </c>
      <c r="I3906" t="str">
        <f>IF(ISBLANK(gebäck!$A87),"",gebäck!G87)</f>
        <v/>
      </c>
      <c r="J3906" t="str">
        <f>IF(ISBLANK(gebäck!$A87),"",gebäck!H87)</f>
        <v/>
      </c>
      <c r="K3906" t="str">
        <f>IF(ISBLANK(gebäck!$A87),"",gebäck!I87)</f>
        <v/>
      </c>
      <c r="L3906" t="str">
        <f>IF(ISBLANK(gebäck!$A87),"",gebäck!J87)</f>
        <v/>
      </c>
      <c r="M3906" s="64">
        <f t="shared" si="378"/>
        <v>0</v>
      </c>
    </row>
    <row r="3907" spans="1:13" x14ac:dyDescent="0.25">
      <c r="A3907" t="str">
        <f t="shared" si="380"/>
        <v/>
      </c>
      <c r="B3907">
        <f t="shared" si="379"/>
        <v>0</v>
      </c>
      <c r="C3907" t="str">
        <f>IF(ISBLANK(gebäck!$A88),"",gebäck!A88)</f>
        <v/>
      </c>
      <c r="D3907" t="str">
        <f>IF(ISBLANK(gebäck!$A88),"",gebäck!B88)</f>
        <v/>
      </c>
      <c r="E3907" t="str">
        <f>IF(ISBLANK(gebäck!$A88),"",gebäck!C88)</f>
        <v/>
      </c>
      <c r="F3907" t="str">
        <f>IF(ISBLANK(gebäck!$A88),"",gebäck!D88)</f>
        <v/>
      </c>
      <c r="G3907" t="str">
        <f>IF(ISBLANK(gebäck!$A88),"",gebäck!E88)</f>
        <v/>
      </c>
      <c r="H3907" t="str">
        <f>IF(ISBLANK(gebäck!$A88),"",gebäck!F88)</f>
        <v/>
      </c>
      <c r="I3907" t="str">
        <f>IF(ISBLANK(gebäck!$A88),"",gebäck!G88)</f>
        <v/>
      </c>
      <c r="J3907" t="str">
        <f>IF(ISBLANK(gebäck!$A88),"",gebäck!H88)</f>
        <v/>
      </c>
      <c r="K3907" t="str">
        <f>IF(ISBLANK(gebäck!$A88),"",gebäck!I88)</f>
        <v/>
      </c>
      <c r="L3907" t="str">
        <f>IF(ISBLANK(gebäck!$A88),"",gebäck!J88)</f>
        <v/>
      </c>
      <c r="M3907" s="64">
        <f t="shared" si="378"/>
        <v>0</v>
      </c>
    </row>
    <row r="3908" spans="1:13" x14ac:dyDescent="0.25">
      <c r="A3908" t="str">
        <f t="shared" si="380"/>
        <v/>
      </c>
      <c r="B3908">
        <f t="shared" si="379"/>
        <v>0</v>
      </c>
      <c r="C3908" t="str">
        <f>IF(ISBLANK(gebäck!$A89),"",gebäck!A89)</f>
        <v/>
      </c>
      <c r="D3908" t="str">
        <f>IF(ISBLANK(gebäck!$A89),"",gebäck!B89)</f>
        <v/>
      </c>
      <c r="E3908" t="str">
        <f>IF(ISBLANK(gebäck!$A89),"",gebäck!C89)</f>
        <v/>
      </c>
      <c r="F3908" t="str">
        <f>IF(ISBLANK(gebäck!$A89),"",gebäck!D89)</f>
        <v/>
      </c>
      <c r="G3908" t="str">
        <f>IF(ISBLANK(gebäck!$A89),"",gebäck!E89)</f>
        <v/>
      </c>
      <c r="H3908" t="str">
        <f>IF(ISBLANK(gebäck!$A89),"",gebäck!F89)</f>
        <v/>
      </c>
      <c r="I3908" t="str">
        <f>IF(ISBLANK(gebäck!$A89),"",gebäck!G89)</f>
        <v/>
      </c>
      <c r="J3908" t="str">
        <f>IF(ISBLANK(gebäck!$A89),"",gebäck!H89)</f>
        <v/>
      </c>
      <c r="K3908" t="str">
        <f>IF(ISBLANK(gebäck!$A89),"",gebäck!I89)</f>
        <v/>
      </c>
      <c r="L3908" t="str">
        <f>IF(ISBLANK(gebäck!$A89),"",gebäck!J89)</f>
        <v/>
      </c>
      <c r="M3908" s="64">
        <f t="shared" si="378"/>
        <v>0</v>
      </c>
    </row>
    <row r="3909" spans="1:13" x14ac:dyDescent="0.25">
      <c r="A3909" s="41" t="str">
        <f t="shared" si="380"/>
        <v/>
      </c>
      <c r="B3909" s="41">
        <f t="shared" si="379"/>
        <v>0</v>
      </c>
      <c r="C3909" s="41" t="str">
        <f>IF(ISBLANK(gebäck!$A90),"",gebäck!A90)</f>
        <v/>
      </c>
      <c r="D3909" s="41" t="str">
        <f>IF(ISBLANK(gebäck!$A90),"",gebäck!B90)</f>
        <v/>
      </c>
      <c r="E3909" s="41" t="str">
        <f>IF(ISBLANK(gebäck!$A90),"",gebäck!C90)</f>
        <v/>
      </c>
      <c r="F3909" s="41" t="str">
        <f>IF(ISBLANK(gebäck!$A90),"",gebäck!D90)</f>
        <v/>
      </c>
      <c r="G3909" s="41" t="str">
        <f>IF(ISBLANK(gebäck!$A90),"",gebäck!E90)</f>
        <v/>
      </c>
      <c r="H3909" s="41" t="str">
        <f>IF(ISBLANK(gebäck!$A90),"",gebäck!F90)</f>
        <v/>
      </c>
      <c r="I3909" s="41" t="str">
        <f>IF(ISBLANK(gebäck!$A90),"",gebäck!G90)</f>
        <v/>
      </c>
      <c r="J3909" s="41" t="str">
        <f>IF(ISBLANK(gebäck!$A90),"",gebäck!H90)</f>
        <v/>
      </c>
      <c r="K3909" s="41" t="str">
        <f>IF(ISBLANK(gebäck!$A90),"",gebäck!I90)</f>
        <v/>
      </c>
      <c r="L3909" s="41" t="str">
        <f>IF(ISBLANK(gebäck!$A90),"",gebäck!J90)</f>
        <v/>
      </c>
      <c r="M3909" s="64">
        <f t="shared" si="378"/>
        <v>0</v>
      </c>
    </row>
    <row r="3910" spans="1:13" x14ac:dyDescent="0.25">
      <c r="A3910" t="str">
        <f t="shared" si="380"/>
        <v/>
      </c>
      <c r="B3910">
        <f t="shared" si="379"/>
        <v>0</v>
      </c>
      <c r="C3910" t="str">
        <f>IF(ISBLANK('geflügel-frisch'!$A29),"",'geflügel-frisch'!A29)</f>
        <v/>
      </c>
      <c r="D3910" t="str">
        <f>IF(ISBLANK('geflügel-frisch'!$A29),"",'geflügel-frisch'!B29)</f>
        <v/>
      </c>
      <c r="E3910" t="str">
        <f>IF(ISBLANK('geflügel-frisch'!$A29),"",'geflügel-frisch'!C29)</f>
        <v/>
      </c>
      <c r="F3910" t="str">
        <f>IF(ISBLANK('geflügel-frisch'!$A29),"",'geflügel-frisch'!D29)</f>
        <v/>
      </c>
      <c r="G3910" t="str">
        <f>IF(ISBLANK('geflügel-frisch'!$A29),"",'geflügel-frisch'!E29)</f>
        <v/>
      </c>
      <c r="H3910" t="str">
        <f>IF(ISBLANK('geflügel-frisch'!$A29),"",'geflügel-frisch'!F29)</f>
        <v/>
      </c>
      <c r="I3910" t="str">
        <f>IF(ISBLANK('geflügel-frisch'!$A29),"",'geflügel-frisch'!G29)</f>
        <v/>
      </c>
      <c r="J3910" t="str">
        <f>IF(ISBLANK('geflügel-frisch'!$A29),"",'geflügel-frisch'!H29)</f>
        <v/>
      </c>
      <c r="K3910" t="str">
        <f>IF(ISBLANK('geflügel-frisch'!$A29),"",'geflügel-frisch'!I29)</f>
        <v/>
      </c>
      <c r="L3910" t="str">
        <f>IF(ISBLANK('geflügel-frisch'!$A29),"",'geflügel-frisch'!J29)</f>
        <v/>
      </c>
      <c r="M3910" s="64">
        <f t="shared" si="378"/>
        <v>0</v>
      </c>
    </row>
    <row r="3911" spans="1:13" x14ac:dyDescent="0.25">
      <c r="A3911" t="str">
        <f t="shared" si="380"/>
        <v/>
      </c>
      <c r="B3911">
        <f t="shared" si="379"/>
        <v>0</v>
      </c>
      <c r="C3911" t="str">
        <f>IF(ISBLANK('geflügel-frisch'!$A30),"",'geflügel-frisch'!A30)</f>
        <v/>
      </c>
      <c r="D3911" t="str">
        <f>IF(ISBLANK('geflügel-frisch'!$A30),"",'geflügel-frisch'!B30)</f>
        <v/>
      </c>
      <c r="E3911" t="str">
        <f>IF(ISBLANK('geflügel-frisch'!$A30),"",'geflügel-frisch'!C30)</f>
        <v/>
      </c>
      <c r="F3911" t="str">
        <f>IF(ISBLANK('geflügel-frisch'!$A30),"",'geflügel-frisch'!D30)</f>
        <v/>
      </c>
      <c r="G3911" t="str">
        <f>IF(ISBLANK('geflügel-frisch'!$A30),"",'geflügel-frisch'!E30)</f>
        <v/>
      </c>
      <c r="H3911" t="str">
        <f>IF(ISBLANK('geflügel-frisch'!$A30),"",'geflügel-frisch'!F30)</f>
        <v/>
      </c>
      <c r="I3911" t="str">
        <f>IF(ISBLANK('geflügel-frisch'!$A30),"",'geflügel-frisch'!G30)</f>
        <v/>
      </c>
      <c r="J3911" t="str">
        <f>IF(ISBLANK('geflügel-frisch'!$A30),"",'geflügel-frisch'!H30)</f>
        <v/>
      </c>
      <c r="K3911" t="str">
        <f>IF(ISBLANK('geflügel-frisch'!$A30),"",'geflügel-frisch'!I30)</f>
        <v/>
      </c>
      <c r="L3911" t="str">
        <f>IF(ISBLANK('geflügel-frisch'!$A30),"",'geflügel-frisch'!J30)</f>
        <v/>
      </c>
      <c r="M3911" s="64">
        <f t="shared" si="378"/>
        <v>0</v>
      </c>
    </row>
    <row r="3912" spans="1:13" x14ac:dyDescent="0.25">
      <c r="A3912" t="str">
        <f t="shared" si="380"/>
        <v/>
      </c>
      <c r="B3912">
        <f t="shared" si="379"/>
        <v>0</v>
      </c>
      <c r="C3912" t="str">
        <f>IF(ISBLANK('geflügel-frisch'!$A31),"",'geflügel-frisch'!A31)</f>
        <v/>
      </c>
      <c r="D3912" t="str">
        <f>IF(ISBLANK('geflügel-frisch'!$A31),"",'geflügel-frisch'!B31)</f>
        <v/>
      </c>
      <c r="E3912" t="str">
        <f>IF(ISBLANK('geflügel-frisch'!$A31),"",'geflügel-frisch'!C31)</f>
        <v/>
      </c>
      <c r="F3912" t="str">
        <f>IF(ISBLANK('geflügel-frisch'!$A31),"",'geflügel-frisch'!D31)</f>
        <v/>
      </c>
      <c r="G3912" t="str">
        <f>IF(ISBLANK('geflügel-frisch'!$A31),"",'geflügel-frisch'!E31)</f>
        <v/>
      </c>
      <c r="H3912" t="str">
        <f>IF(ISBLANK('geflügel-frisch'!$A31),"",'geflügel-frisch'!F31)</f>
        <v/>
      </c>
      <c r="I3912" t="str">
        <f>IF(ISBLANK('geflügel-frisch'!$A31),"",'geflügel-frisch'!G31)</f>
        <v/>
      </c>
      <c r="J3912" t="str">
        <f>IF(ISBLANK('geflügel-frisch'!$A31),"",'geflügel-frisch'!H31)</f>
        <v/>
      </c>
      <c r="K3912" t="str">
        <f>IF(ISBLANK('geflügel-frisch'!$A31),"",'geflügel-frisch'!I31)</f>
        <v/>
      </c>
      <c r="L3912" t="str">
        <f>IF(ISBLANK('geflügel-frisch'!$A31),"",'geflügel-frisch'!J31)</f>
        <v/>
      </c>
      <c r="M3912" s="64">
        <f t="shared" si="378"/>
        <v>0</v>
      </c>
    </row>
    <row r="3913" spans="1:13" x14ac:dyDescent="0.25">
      <c r="A3913" t="str">
        <f t="shared" si="380"/>
        <v/>
      </c>
      <c r="B3913">
        <f t="shared" si="379"/>
        <v>0</v>
      </c>
      <c r="C3913" t="str">
        <f>IF(ISBLANK('geflügel-frisch'!$A32),"",'geflügel-frisch'!A32)</f>
        <v/>
      </c>
      <c r="D3913" t="str">
        <f>IF(ISBLANK('geflügel-frisch'!$A32),"",'geflügel-frisch'!B32)</f>
        <v/>
      </c>
      <c r="E3913" t="str">
        <f>IF(ISBLANK('geflügel-frisch'!$A32),"",'geflügel-frisch'!C32)</f>
        <v/>
      </c>
      <c r="F3913" t="str">
        <f>IF(ISBLANK('geflügel-frisch'!$A32),"",'geflügel-frisch'!D32)</f>
        <v/>
      </c>
      <c r="G3913" t="str">
        <f>IF(ISBLANK('geflügel-frisch'!$A32),"",'geflügel-frisch'!E32)</f>
        <v/>
      </c>
      <c r="H3913" t="str">
        <f>IF(ISBLANK('geflügel-frisch'!$A32),"",'geflügel-frisch'!F32)</f>
        <v/>
      </c>
      <c r="I3913" t="str">
        <f>IF(ISBLANK('geflügel-frisch'!$A32),"",'geflügel-frisch'!G32)</f>
        <v/>
      </c>
      <c r="J3913" t="str">
        <f>IF(ISBLANK('geflügel-frisch'!$A32),"",'geflügel-frisch'!H32)</f>
        <v/>
      </c>
      <c r="K3913" t="str">
        <f>IF(ISBLANK('geflügel-frisch'!$A32),"",'geflügel-frisch'!I32)</f>
        <v/>
      </c>
      <c r="L3913" t="str">
        <f>IF(ISBLANK('geflügel-frisch'!$A32),"",'geflügel-frisch'!J32)</f>
        <v/>
      </c>
      <c r="M3913" s="64">
        <f t="shared" si="378"/>
        <v>0</v>
      </c>
    </row>
    <row r="3914" spans="1:13" x14ac:dyDescent="0.25">
      <c r="A3914" t="str">
        <f t="shared" si="380"/>
        <v/>
      </c>
      <c r="B3914">
        <f t="shared" si="379"/>
        <v>0</v>
      </c>
      <c r="C3914" t="str">
        <f>IF(ISBLANK('geflügel-frisch'!$A33),"",'geflügel-frisch'!A33)</f>
        <v/>
      </c>
      <c r="D3914" t="str">
        <f>IF(ISBLANK('geflügel-frisch'!$A33),"",'geflügel-frisch'!B33)</f>
        <v/>
      </c>
      <c r="E3914" t="str">
        <f>IF(ISBLANK('geflügel-frisch'!$A33),"",'geflügel-frisch'!C33)</f>
        <v/>
      </c>
      <c r="F3914" t="str">
        <f>IF(ISBLANK('geflügel-frisch'!$A33),"",'geflügel-frisch'!D33)</f>
        <v/>
      </c>
      <c r="G3914" t="str">
        <f>IF(ISBLANK('geflügel-frisch'!$A33),"",'geflügel-frisch'!E33)</f>
        <v/>
      </c>
      <c r="H3914" t="str">
        <f>IF(ISBLANK('geflügel-frisch'!$A33),"",'geflügel-frisch'!F33)</f>
        <v/>
      </c>
      <c r="I3914" t="str">
        <f>IF(ISBLANK('geflügel-frisch'!$A33),"",'geflügel-frisch'!G33)</f>
        <v/>
      </c>
      <c r="J3914" t="str">
        <f>IF(ISBLANK('geflügel-frisch'!$A33),"",'geflügel-frisch'!H33)</f>
        <v/>
      </c>
      <c r="K3914" t="str">
        <f>IF(ISBLANK('geflügel-frisch'!$A33),"",'geflügel-frisch'!I33)</f>
        <v/>
      </c>
      <c r="L3914" t="str">
        <f>IF(ISBLANK('geflügel-frisch'!$A33),"",'geflügel-frisch'!J33)</f>
        <v/>
      </c>
      <c r="M3914" s="64">
        <f t="shared" si="378"/>
        <v>0</v>
      </c>
    </row>
    <row r="3915" spans="1:13" x14ac:dyDescent="0.25">
      <c r="A3915" t="str">
        <f t="shared" si="380"/>
        <v/>
      </c>
      <c r="B3915">
        <f t="shared" si="379"/>
        <v>0</v>
      </c>
      <c r="C3915" t="str">
        <f>IF(ISBLANK('geflügel-frisch'!$A34),"",'geflügel-frisch'!A34)</f>
        <v/>
      </c>
      <c r="D3915" t="str">
        <f>IF(ISBLANK('geflügel-frisch'!$A34),"",'geflügel-frisch'!B34)</f>
        <v/>
      </c>
      <c r="E3915" t="str">
        <f>IF(ISBLANK('geflügel-frisch'!$A34),"",'geflügel-frisch'!C34)</f>
        <v/>
      </c>
      <c r="F3915" t="str">
        <f>IF(ISBLANK('geflügel-frisch'!$A34),"",'geflügel-frisch'!D34)</f>
        <v/>
      </c>
      <c r="G3915" t="str">
        <f>IF(ISBLANK('geflügel-frisch'!$A34),"",'geflügel-frisch'!E34)</f>
        <v/>
      </c>
      <c r="H3915" t="str">
        <f>IF(ISBLANK('geflügel-frisch'!$A34),"",'geflügel-frisch'!F34)</f>
        <v/>
      </c>
      <c r="I3915" t="str">
        <f>IF(ISBLANK('geflügel-frisch'!$A34),"",'geflügel-frisch'!G34)</f>
        <v/>
      </c>
      <c r="J3915" t="str">
        <f>IF(ISBLANK('geflügel-frisch'!$A34),"",'geflügel-frisch'!H34)</f>
        <v/>
      </c>
      <c r="K3915" t="str">
        <f>IF(ISBLANK('geflügel-frisch'!$A34),"",'geflügel-frisch'!I34)</f>
        <v/>
      </c>
      <c r="L3915" t="str">
        <f>IF(ISBLANK('geflügel-frisch'!$A34),"",'geflügel-frisch'!J34)</f>
        <v/>
      </c>
      <c r="M3915" s="64">
        <f t="shared" si="378"/>
        <v>0</v>
      </c>
    </row>
    <row r="3916" spans="1:13" x14ac:dyDescent="0.25">
      <c r="A3916" t="str">
        <f t="shared" si="380"/>
        <v/>
      </c>
      <c r="B3916">
        <f t="shared" si="379"/>
        <v>0</v>
      </c>
      <c r="C3916" t="str">
        <f>IF(ISBLANK('geflügel-frisch'!$A35),"",'geflügel-frisch'!A35)</f>
        <v/>
      </c>
      <c r="D3916" t="str">
        <f>IF(ISBLANK('geflügel-frisch'!$A35),"",'geflügel-frisch'!B35)</f>
        <v/>
      </c>
      <c r="E3916" t="str">
        <f>IF(ISBLANK('geflügel-frisch'!$A35),"",'geflügel-frisch'!C35)</f>
        <v/>
      </c>
      <c r="F3916" t="str">
        <f>IF(ISBLANK('geflügel-frisch'!$A35),"",'geflügel-frisch'!D35)</f>
        <v/>
      </c>
      <c r="G3916" t="str">
        <f>IF(ISBLANK('geflügel-frisch'!$A35),"",'geflügel-frisch'!E35)</f>
        <v/>
      </c>
      <c r="H3916" t="str">
        <f>IF(ISBLANK('geflügel-frisch'!$A35),"",'geflügel-frisch'!F35)</f>
        <v/>
      </c>
      <c r="I3916" t="str">
        <f>IF(ISBLANK('geflügel-frisch'!$A35),"",'geflügel-frisch'!G35)</f>
        <v/>
      </c>
      <c r="J3916" t="str">
        <f>IF(ISBLANK('geflügel-frisch'!$A35),"",'geflügel-frisch'!H35)</f>
        <v/>
      </c>
      <c r="K3916" t="str">
        <f>IF(ISBLANK('geflügel-frisch'!$A35),"",'geflügel-frisch'!I35)</f>
        <v/>
      </c>
      <c r="L3916" t="str">
        <f>IF(ISBLANK('geflügel-frisch'!$A35),"",'geflügel-frisch'!J35)</f>
        <v/>
      </c>
      <c r="M3916" s="64">
        <f t="shared" si="378"/>
        <v>0</v>
      </c>
    </row>
    <row r="3917" spans="1:13" x14ac:dyDescent="0.25">
      <c r="A3917" t="str">
        <f t="shared" si="380"/>
        <v/>
      </c>
      <c r="B3917">
        <f t="shared" si="379"/>
        <v>0</v>
      </c>
      <c r="C3917" t="str">
        <f>IF(ISBLANK('geflügel-frisch'!$A36),"",'geflügel-frisch'!A36)</f>
        <v/>
      </c>
      <c r="D3917" t="str">
        <f>IF(ISBLANK('geflügel-frisch'!$A36),"",'geflügel-frisch'!B36)</f>
        <v/>
      </c>
      <c r="E3917" t="str">
        <f>IF(ISBLANK('geflügel-frisch'!$A36),"",'geflügel-frisch'!C36)</f>
        <v/>
      </c>
      <c r="F3917" t="str">
        <f>IF(ISBLANK('geflügel-frisch'!$A36),"",'geflügel-frisch'!D36)</f>
        <v/>
      </c>
      <c r="G3917" t="str">
        <f>IF(ISBLANK('geflügel-frisch'!$A36),"",'geflügel-frisch'!E36)</f>
        <v/>
      </c>
      <c r="H3917" t="str">
        <f>IF(ISBLANK('geflügel-frisch'!$A36),"",'geflügel-frisch'!F36)</f>
        <v/>
      </c>
      <c r="I3917" t="str">
        <f>IF(ISBLANK('geflügel-frisch'!$A36),"",'geflügel-frisch'!G36)</f>
        <v/>
      </c>
      <c r="J3917" t="str">
        <f>IF(ISBLANK('geflügel-frisch'!$A36),"",'geflügel-frisch'!H36)</f>
        <v/>
      </c>
      <c r="K3917" t="str">
        <f>IF(ISBLANK('geflügel-frisch'!$A36),"",'geflügel-frisch'!I36)</f>
        <v/>
      </c>
      <c r="L3917" t="str">
        <f>IF(ISBLANK('geflügel-frisch'!$A36),"",'geflügel-frisch'!J36)</f>
        <v/>
      </c>
      <c r="M3917" s="64">
        <f t="shared" si="378"/>
        <v>0</v>
      </c>
    </row>
    <row r="3918" spans="1:13" x14ac:dyDescent="0.25">
      <c r="A3918" t="str">
        <f t="shared" si="380"/>
        <v/>
      </c>
      <c r="B3918">
        <f t="shared" si="379"/>
        <v>0</v>
      </c>
      <c r="C3918" t="str">
        <f>IF(ISBLANK('geflügel-frisch'!$A37),"",'geflügel-frisch'!A37)</f>
        <v/>
      </c>
      <c r="D3918" t="str">
        <f>IF(ISBLANK('geflügel-frisch'!$A37),"",'geflügel-frisch'!B37)</f>
        <v/>
      </c>
      <c r="E3918" t="str">
        <f>IF(ISBLANK('geflügel-frisch'!$A37),"",'geflügel-frisch'!C37)</f>
        <v/>
      </c>
      <c r="F3918" t="str">
        <f>IF(ISBLANK('geflügel-frisch'!$A37),"",'geflügel-frisch'!D37)</f>
        <v/>
      </c>
      <c r="G3918" t="str">
        <f>IF(ISBLANK('geflügel-frisch'!$A37),"",'geflügel-frisch'!E37)</f>
        <v/>
      </c>
      <c r="H3918" t="str">
        <f>IF(ISBLANK('geflügel-frisch'!$A37),"",'geflügel-frisch'!F37)</f>
        <v/>
      </c>
      <c r="I3918" t="str">
        <f>IF(ISBLANK('geflügel-frisch'!$A37),"",'geflügel-frisch'!G37)</f>
        <v/>
      </c>
      <c r="J3918" t="str">
        <f>IF(ISBLANK('geflügel-frisch'!$A37),"",'geflügel-frisch'!H37)</f>
        <v/>
      </c>
      <c r="K3918" t="str">
        <f>IF(ISBLANK('geflügel-frisch'!$A37),"",'geflügel-frisch'!I37)</f>
        <v/>
      </c>
      <c r="L3918" t="str">
        <f>IF(ISBLANK('geflügel-frisch'!$A37),"",'geflügel-frisch'!J37)</f>
        <v/>
      </c>
      <c r="M3918" s="64">
        <f t="shared" si="378"/>
        <v>0</v>
      </c>
    </row>
    <row r="3919" spans="1:13" x14ac:dyDescent="0.25">
      <c r="A3919" t="str">
        <f t="shared" si="380"/>
        <v/>
      </c>
      <c r="B3919">
        <f t="shared" si="379"/>
        <v>0</v>
      </c>
      <c r="C3919" t="str">
        <f>IF(ISBLANK('geflügel-frisch'!$A38),"",'geflügel-frisch'!A38)</f>
        <v/>
      </c>
      <c r="D3919" t="str">
        <f>IF(ISBLANK('geflügel-frisch'!$A38),"",'geflügel-frisch'!B38)</f>
        <v/>
      </c>
      <c r="E3919" t="str">
        <f>IF(ISBLANK('geflügel-frisch'!$A38),"",'geflügel-frisch'!C38)</f>
        <v/>
      </c>
      <c r="F3919" t="str">
        <f>IF(ISBLANK('geflügel-frisch'!$A38),"",'geflügel-frisch'!D38)</f>
        <v/>
      </c>
      <c r="G3919" t="str">
        <f>IF(ISBLANK('geflügel-frisch'!$A38),"",'geflügel-frisch'!E38)</f>
        <v/>
      </c>
      <c r="H3919" t="str">
        <f>IF(ISBLANK('geflügel-frisch'!$A38),"",'geflügel-frisch'!F38)</f>
        <v/>
      </c>
      <c r="I3919" t="str">
        <f>IF(ISBLANK('geflügel-frisch'!$A38),"",'geflügel-frisch'!G38)</f>
        <v/>
      </c>
      <c r="J3919" t="str">
        <f>IF(ISBLANK('geflügel-frisch'!$A38),"",'geflügel-frisch'!H38)</f>
        <v/>
      </c>
      <c r="K3919" t="str">
        <f>IF(ISBLANK('geflügel-frisch'!$A38),"",'geflügel-frisch'!I38)</f>
        <v/>
      </c>
      <c r="L3919" t="str">
        <f>IF(ISBLANK('geflügel-frisch'!$A38),"",'geflügel-frisch'!J38)</f>
        <v/>
      </c>
      <c r="M3919" s="64">
        <f t="shared" si="378"/>
        <v>0</v>
      </c>
    </row>
    <row r="3920" spans="1:13" x14ac:dyDescent="0.25">
      <c r="A3920" t="str">
        <f t="shared" si="380"/>
        <v/>
      </c>
      <c r="B3920">
        <f t="shared" si="379"/>
        <v>0</v>
      </c>
      <c r="C3920" t="str">
        <f>IF(ISBLANK('geflügel-frisch'!$A39),"",'geflügel-frisch'!A39)</f>
        <v/>
      </c>
      <c r="D3920" t="str">
        <f>IF(ISBLANK('geflügel-frisch'!$A39),"",'geflügel-frisch'!B39)</f>
        <v/>
      </c>
      <c r="E3920" t="str">
        <f>IF(ISBLANK('geflügel-frisch'!$A39),"",'geflügel-frisch'!C39)</f>
        <v/>
      </c>
      <c r="F3920" t="str">
        <f>IF(ISBLANK('geflügel-frisch'!$A39),"",'geflügel-frisch'!D39)</f>
        <v/>
      </c>
      <c r="G3920" t="str">
        <f>IF(ISBLANK('geflügel-frisch'!$A39),"",'geflügel-frisch'!E39)</f>
        <v/>
      </c>
      <c r="H3920" t="str">
        <f>IF(ISBLANK('geflügel-frisch'!$A39),"",'geflügel-frisch'!F39)</f>
        <v/>
      </c>
      <c r="I3920" t="str">
        <f>IF(ISBLANK('geflügel-frisch'!$A39),"",'geflügel-frisch'!G39)</f>
        <v/>
      </c>
      <c r="J3920" t="str">
        <f>IF(ISBLANK('geflügel-frisch'!$A39),"",'geflügel-frisch'!H39)</f>
        <v/>
      </c>
      <c r="K3920" t="str">
        <f>IF(ISBLANK('geflügel-frisch'!$A39),"",'geflügel-frisch'!I39)</f>
        <v/>
      </c>
      <c r="L3920" t="str">
        <f>IF(ISBLANK('geflügel-frisch'!$A39),"",'geflügel-frisch'!J39)</f>
        <v/>
      </c>
      <c r="M3920" s="64">
        <f t="shared" si="378"/>
        <v>0</v>
      </c>
    </row>
    <row r="3921" spans="1:13" x14ac:dyDescent="0.25">
      <c r="A3921" t="str">
        <f t="shared" si="380"/>
        <v/>
      </c>
      <c r="B3921">
        <f t="shared" si="379"/>
        <v>0</v>
      </c>
      <c r="C3921" t="str">
        <f>IF(ISBLANK('geflügel-frisch'!$A40),"",'geflügel-frisch'!A40)</f>
        <v/>
      </c>
      <c r="D3921" t="str">
        <f>IF(ISBLANK('geflügel-frisch'!$A40),"",'geflügel-frisch'!B40)</f>
        <v/>
      </c>
      <c r="E3921" t="str">
        <f>IF(ISBLANK('geflügel-frisch'!$A40),"",'geflügel-frisch'!C40)</f>
        <v/>
      </c>
      <c r="F3921" t="str">
        <f>IF(ISBLANK('geflügel-frisch'!$A40),"",'geflügel-frisch'!D40)</f>
        <v/>
      </c>
      <c r="G3921" t="str">
        <f>IF(ISBLANK('geflügel-frisch'!$A40),"",'geflügel-frisch'!E40)</f>
        <v/>
      </c>
      <c r="H3921" t="str">
        <f>IF(ISBLANK('geflügel-frisch'!$A40),"",'geflügel-frisch'!F40)</f>
        <v/>
      </c>
      <c r="I3921" t="str">
        <f>IF(ISBLANK('geflügel-frisch'!$A40),"",'geflügel-frisch'!G40)</f>
        <v/>
      </c>
      <c r="J3921" t="str">
        <f>IF(ISBLANK('geflügel-frisch'!$A40),"",'geflügel-frisch'!H40)</f>
        <v/>
      </c>
      <c r="K3921" t="str">
        <f>IF(ISBLANK('geflügel-frisch'!$A40),"",'geflügel-frisch'!I40)</f>
        <v/>
      </c>
      <c r="L3921" t="str">
        <f>IF(ISBLANK('geflügel-frisch'!$A40),"",'geflügel-frisch'!J40)</f>
        <v/>
      </c>
      <c r="M3921" s="64">
        <f t="shared" si="378"/>
        <v>0</v>
      </c>
    </row>
    <row r="3922" spans="1:13" x14ac:dyDescent="0.25">
      <c r="A3922" t="str">
        <f t="shared" si="380"/>
        <v/>
      </c>
      <c r="B3922">
        <f t="shared" si="379"/>
        <v>0</v>
      </c>
      <c r="C3922" t="str">
        <f>IF(ISBLANK('geflügel-frisch'!$A41),"",'geflügel-frisch'!A41)</f>
        <v/>
      </c>
      <c r="D3922" t="str">
        <f>IF(ISBLANK('geflügel-frisch'!$A41),"",'geflügel-frisch'!B41)</f>
        <v/>
      </c>
      <c r="E3922" t="str">
        <f>IF(ISBLANK('geflügel-frisch'!$A41),"",'geflügel-frisch'!C41)</f>
        <v/>
      </c>
      <c r="F3922" t="str">
        <f>IF(ISBLANK('geflügel-frisch'!$A41),"",'geflügel-frisch'!D41)</f>
        <v/>
      </c>
      <c r="G3922" t="str">
        <f>IF(ISBLANK('geflügel-frisch'!$A41),"",'geflügel-frisch'!E41)</f>
        <v/>
      </c>
      <c r="H3922" t="str">
        <f>IF(ISBLANK('geflügel-frisch'!$A41),"",'geflügel-frisch'!F41)</f>
        <v/>
      </c>
      <c r="I3922" t="str">
        <f>IF(ISBLANK('geflügel-frisch'!$A41),"",'geflügel-frisch'!G41)</f>
        <v/>
      </c>
      <c r="J3922" t="str">
        <f>IF(ISBLANK('geflügel-frisch'!$A41),"",'geflügel-frisch'!H41)</f>
        <v/>
      </c>
      <c r="K3922" t="str">
        <f>IF(ISBLANK('geflügel-frisch'!$A41),"",'geflügel-frisch'!I41)</f>
        <v/>
      </c>
      <c r="L3922" t="str">
        <f>IF(ISBLANK('geflügel-frisch'!$A41),"",'geflügel-frisch'!J41)</f>
        <v/>
      </c>
      <c r="M3922" s="64">
        <f t="shared" si="378"/>
        <v>0</v>
      </c>
    </row>
    <row r="3923" spans="1:13" x14ac:dyDescent="0.25">
      <c r="A3923" t="str">
        <f t="shared" si="380"/>
        <v/>
      </c>
      <c r="B3923">
        <f t="shared" si="379"/>
        <v>0</v>
      </c>
      <c r="C3923" t="str">
        <f>IF(ISBLANK('geflügel-frisch'!$A42),"",'geflügel-frisch'!A42)</f>
        <v/>
      </c>
      <c r="D3923" t="str">
        <f>IF(ISBLANK('geflügel-frisch'!$A42),"",'geflügel-frisch'!B42)</f>
        <v/>
      </c>
      <c r="E3923" t="str">
        <f>IF(ISBLANK('geflügel-frisch'!$A42),"",'geflügel-frisch'!C42)</f>
        <v/>
      </c>
      <c r="F3923" t="str">
        <f>IF(ISBLANK('geflügel-frisch'!$A42),"",'geflügel-frisch'!D42)</f>
        <v/>
      </c>
      <c r="G3923" t="str">
        <f>IF(ISBLANK('geflügel-frisch'!$A42),"",'geflügel-frisch'!E42)</f>
        <v/>
      </c>
      <c r="H3923" t="str">
        <f>IF(ISBLANK('geflügel-frisch'!$A42),"",'geflügel-frisch'!F42)</f>
        <v/>
      </c>
      <c r="I3923" t="str">
        <f>IF(ISBLANK('geflügel-frisch'!$A42),"",'geflügel-frisch'!G42)</f>
        <v/>
      </c>
      <c r="J3923" t="str">
        <f>IF(ISBLANK('geflügel-frisch'!$A42),"",'geflügel-frisch'!H42)</f>
        <v/>
      </c>
      <c r="K3923" t="str">
        <f>IF(ISBLANK('geflügel-frisch'!$A42),"",'geflügel-frisch'!I42)</f>
        <v/>
      </c>
      <c r="L3923" t="str">
        <f>IF(ISBLANK('geflügel-frisch'!$A42),"",'geflügel-frisch'!J42)</f>
        <v/>
      </c>
      <c r="M3923" s="64">
        <f t="shared" si="378"/>
        <v>0</v>
      </c>
    </row>
    <row r="3924" spans="1:13" x14ac:dyDescent="0.25">
      <c r="A3924" t="str">
        <f t="shared" si="380"/>
        <v/>
      </c>
      <c r="B3924">
        <f t="shared" si="379"/>
        <v>0</v>
      </c>
      <c r="C3924" t="str">
        <f>IF(ISBLANK('geflügel-frisch'!$A43),"",'geflügel-frisch'!A43)</f>
        <v/>
      </c>
      <c r="D3924" t="str">
        <f>IF(ISBLANK('geflügel-frisch'!$A43),"",'geflügel-frisch'!B43)</f>
        <v/>
      </c>
      <c r="E3924" t="str">
        <f>IF(ISBLANK('geflügel-frisch'!$A43),"",'geflügel-frisch'!C43)</f>
        <v/>
      </c>
      <c r="F3924" t="str">
        <f>IF(ISBLANK('geflügel-frisch'!$A43),"",'geflügel-frisch'!D43)</f>
        <v/>
      </c>
      <c r="G3924" t="str">
        <f>IF(ISBLANK('geflügel-frisch'!$A43),"",'geflügel-frisch'!E43)</f>
        <v/>
      </c>
      <c r="H3924" t="str">
        <f>IF(ISBLANK('geflügel-frisch'!$A43),"",'geflügel-frisch'!F43)</f>
        <v/>
      </c>
      <c r="I3924" t="str">
        <f>IF(ISBLANK('geflügel-frisch'!$A43),"",'geflügel-frisch'!G43)</f>
        <v/>
      </c>
      <c r="J3924" t="str">
        <f>IF(ISBLANK('geflügel-frisch'!$A43),"",'geflügel-frisch'!H43)</f>
        <v/>
      </c>
      <c r="K3924" t="str">
        <f>IF(ISBLANK('geflügel-frisch'!$A43),"",'geflügel-frisch'!I43)</f>
        <v/>
      </c>
      <c r="L3924" t="str">
        <f>IF(ISBLANK('geflügel-frisch'!$A43),"",'geflügel-frisch'!J43)</f>
        <v/>
      </c>
      <c r="M3924" s="64">
        <f t="shared" si="378"/>
        <v>0</v>
      </c>
    </row>
    <row r="3925" spans="1:13" x14ac:dyDescent="0.25">
      <c r="A3925" t="str">
        <f t="shared" si="380"/>
        <v/>
      </c>
      <c r="B3925">
        <f t="shared" si="379"/>
        <v>0</v>
      </c>
      <c r="C3925" t="str">
        <f>IF(ISBLANK('geflügel-frisch'!$A44),"",'geflügel-frisch'!A44)</f>
        <v/>
      </c>
      <c r="D3925" t="str">
        <f>IF(ISBLANK('geflügel-frisch'!$A44),"",'geflügel-frisch'!B44)</f>
        <v/>
      </c>
      <c r="E3925" t="str">
        <f>IF(ISBLANK('geflügel-frisch'!$A44),"",'geflügel-frisch'!C44)</f>
        <v/>
      </c>
      <c r="F3925" t="str">
        <f>IF(ISBLANK('geflügel-frisch'!$A44),"",'geflügel-frisch'!D44)</f>
        <v/>
      </c>
      <c r="G3925" t="str">
        <f>IF(ISBLANK('geflügel-frisch'!$A44),"",'geflügel-frisch'!E44)</f>
        <v/>
      </c>
      <c r="H3925" t="str">
        <f>IF(ISBLANK('geflügel-frisch'!$A44),"",'geflügel-frisch'!F44)</f>
        <v/>
      </c>
      <c r="I3925" t="str">
        <f>IF(ISBLANK('geflügel-frisch'!$A44),"",'geflügel-frisch'!G44)</f>
        <v/>
      </c>
      <c r="J3925" t="str">
        <f>IF(ISBLANK('geflügel-frisch'!$A44),"",'geflügel-frisch'!H44)</f>
        <v/>
      </c>
      <c r="K3925" t="str">
        <f>IF(ISBLANK('geflügel-frisch'!$A44),"",'geflügel-frisch'!I44)</f>
        <v/>
      </c>
      <c r="L3925" t="str">
        <f>IF(ISBLANK('geflügel-frisch'!$A44),"",'geflügel-frisch'!J44)</f>
        <v/>
      </c>
      <c r="M3925" s="64">
        <f t="shared" si="378"/>
        <v>0</v>
      </c>
    </row>
    <row r="3926" spans="1:13" x14ac:dyDescent="0.25">
      <c r="A3926" t="str">
        <f t="shared" si="380"/>
        <v/>
      </c>
      <c r="B3926">
        <f t="shared" si="379"/>
        <v>0</v>
      </c>
      <c r="C3926" t="str">
        <f>IF(ISBLANK('geflügel-frisch'!$A45),"",'geflügel-frisch'!A45)</f>
        <v/>
      </c>
      <c r="D3926" t="str">
        <f>IF(ISBLANK('geflügel-frisch'!$A45),"",'geflügel-frisch'!B45)</f>
        <v/>
      </c>
      <c r="E3926" t="str">
        <f>IF(ISBLANK('geflügel-frisch'!$A45),"",'geflügel-frisch'!C45)</f>
        <v/>
      </c>
      <c r="F3926" t="str">
        <f>IF(ISBLANK('geflügel-frisch'!$A45),"",'geflügel-frisch'!D45)</f>
        <v/>
      </c>
      <c r="G3926" t="str">
        <f>IF(ISBLANK('geflügel-frisch'!$A45),"",'geflügel-frisch'!E45)</f>
        <v/>
      </c>
      <c r="H3926" t="str">
        <f>IF(ISBLANK('geflügel-frisch'!$A45),"",'geflügel-frisch'!F45)</f>
        <v/>
      </c>
      <c r="I3926" t="str">
        <f>IF(ISBLANK('geflügel-frisch'!$A45),"",'geflügel-frisch'!G45)</f>
        <v/>
      </c>
      <c r="J3926" t="str">
        <f>IF(ISBLANK('geflügel-frisch'!$A45),"",'geflügel-frisch'!H45)</f>
        <v/>
      </c>
      <c r="K3926" t="str">
        <f>IF(ISBLANK('geflügel-frisch'!$A45),"",'geflügel-frisch'!I45)</f>
        <v/>
      </c>
      <c r="L3926" t="str">
        <f>IF(ISBLANK('geflügel-frisch'!$A45),"",'geflügel-frisch'!J45)</f>
        <v/>
      </c>
      <c r="M3926" s="64">
        <f t="shared" si="378"/>
        <v>0</v>
      </c>
    </row>
    <row r="3927" spans="1:13" x14ac:dyDescent="0.25">
      <c r="A3927" t="str">
        <f t="shared" si="380"/>
        <v/>
      </c>
      <c r="B3927">
        <f t="shared" si="379"/>
        <v>0</v>
      </c>
      <c r="C3927" t="str">
        <f>IF(ISBLANK('geflügel-frisch'!$A46),"",'geflügel-frisch'!A46)</f>
        <v/>
      </c>
      <c r="D3927" t="str">
        <f>IF(ISBLANK('geflügel-frisch'!$A46),"",'geflügel-frisch'!B46)</f>
        <v/>
      </c>
      <c r="E3927" t="str">
        <f>IF(ISBLANK('geflügel-frisch'!$A46),"",'geflügel-frisch'!C46)</f>
        <v/>
      </c>
      <c r="F3927" t="str">
        <f>IF(ISBLANK('geflügel-frisch'!$A46),"",'geflügel-frisch'!D46)</f>
        <v/>
      </c>
      <c r="G3927" t="str">
        <f>IF(ISBLANK('geflügel-frisch'!$A46),"",'geflügel-frisch'!E46)</f>
        <v/>
      </c>
      <c r="H3927" t="str">
        <f>IF(ISBLANK('geflügel-frisch'!$A46),"",'geflügel-frisch'!F46)</f>
        <v/>
      </c>
      <c r="I3927" t="str">
        <f>IF(ISBLANK('geflügel-frisch'!$A46),"",'geflügel-frisch'!G46)</f>
        <v/>
      </c>
      <c r="J3927" t="str">
        <f>IF(ISBLANK('geflügel-frisch'!$A46),"",'geflügel-frisch'!H46)</f>
        <v/>
      </c>
      <c r="K3927" t="str">
        <f>IF(ISBLANK('geflügel-frisch'!$A46),"",'geflügel-frisch'!I46)</f>
        <v/>
      </c>
      <c r="L3927" t="str">
        <f>IF(ISBLANK('geflügel-frisch'!$A46),"",'geflügel-frisch'!J46)</f>
        <v/>
      </c>
      <c r="M3927" s="64">
        <f t="shared" si="378"/>
        <v>0</v>
      </c>
    </row>
    <row r="3928" spans="1:13" x14ac:dyDescent="0.25">
      <c r="A3928" t="str">
        <f t="shared" si="380"/>
        <v/>
      </c>
      <c r="B3928">
        <f t="shared" si="379"/>
        <v>0</v>
      </c>
      <c r="C3928" t="str">
        <f>IF(ISBLANK('geflügel-frisch'!$A47),"",'geflügel-frisch'!A47)</f>
        <v/>
      </c>
      <c r="D3928" t="str">
        <f>IF(ISBLANK('geflügel-frisch'!$A47),"",'geflügel-frisch'!B47)</f>
        <v/>
      </c>
      <c r="E3928" t="str">
        <f>IF(ISBLANK('geflügel-frisch'!$A47),"",'geflügel-frisch'!C47)</f>
        <v/>
      </c>
      <c r="F3928" t="str">
        <f>IF(ISBLANK('geflügel-frisch'!$A47),"",'geflügel-frisch'!D47)</f>
        <v/>
      </c>
      <c r="G3928" t="str">
        <f>IF(ISBLANK('geflügel-frisch'!$A47),"",'geflügel-frisch'!E47)</f>
        <v/>
      </c>
      <c r="H3928" t="str">
        <f>IF(ISBLANK('geflügel-frisch'!$A47),"",'geflügel-frisch'!F47)</f>
        <v/>
      </c>
      <c r="I3928" t="str">
        <f>IF(ISBLANK('geflügel-frisch'!$A47),"",'geflügel-frisch'!G47)</f>
        <v/>
      </c>
      <c r="J3928" t="str">
        <f>IF(ISBLANK('geflügel-frisch'!$A47),"",'geflügel-frisch'!H47)</f>
        <v/>
      </c>
      <c r="K3928" t="str">
        <f>IF(ISBLANK('geflügel-frisch'!$A47),"",'geflügel-frisch'!I47)</f>
        <v/>
      </c>
      <c r="L3928" t="str">
        <f>IF(ISBLANK('geflügel-frisch'!$A47),"",'geflügel-frisch'!J47)</f>
        <v/>
      </c>
      <c r="M3928" s="64">
        <f t="shared" si="378"/>
        <v>0</v>
      </c>
    </row>
    <row r="3929" spans="1:13" x14ac:dyDescent="0.25">
      <c r="A3929" t="str">
        <f t="shared" si="380"/>
        <v/>
      </c>
      <c r="B3929">
        <f t="shared" si="379"/>
        <v>0</v>
      </c>
      <c r="C3929" t="str">
        <f>IF(ISBLANK('geflügel-frisch'!$A48),"",'geflügel-frisch'!A48)</f>
        <v/>
      </c>
      <c r="D3929" t="str">
        <f>IF(ISBLANK('geflügel-frisch'!$A48),"",'geflügel-frisch'!B48)</f>
        <v/>
      </c>
      <c r="E3929" t="str">
        <f>IF(ISBLANK('geflügel-frisch'!$A48),"",'geflügel-frisch'!C48)</f>
        <v/>
      </c>
      <c r="F3929" t="str">
        <f>IF(ISBLANK('geflügel-frisch'!$A48),"",'geflügel-frisch'!D48)</f>
        <v/>
      </c>
      <c r="G3929" t="str">
        <f>IF(ISBLANK('geflügel-frisch'!$A48),"",'geflügel-frisch'!E48)</f>
        <v/>
      </c>
      <c r="H3929" t="str">
        <f>IF(ISBLANK('geflügel-frisch'!$A48),"",'geflügel-frisch'!F48)</f>
        <v/>
      </c>
      <c r="I3929" t="str">
        <f>IF(ISBLANK('geflügel-frisch'!$A48),"",'geflügel-frisch'!G48)</f>
        <v/>
      </c>
      <c r="J3929" t="str">
        <f>IF(ISBLANK('geflügel-frisch'!$A48),"",'geflügel-frisch'!H48)</f>
        <v/>
      </c>
      <c r="K3929" t="str">
        <f>IF(ISBLANK('geflügel-frisch'!$A48),"",'geflügel-frisch'!I48)</f>
        <v/>
      </c>
      <c r="L3929" t="str">
        <f>IF(ISBLANK('geflügel-frisch'!$A48),"",'geflügel-frisch'!J48)</f>
        <v/>
      </c>
      <c r="M3929" s="64">
        <f t="shared" si="378"/>
        <v>0</v>
      </c>
    </row>
    <row r="3930" spans="1:13" x14ac:dyDescent="0.25">
      <c r="A3930" t="str">
        <f t="shared" si="380"/>
        <v/>
      </c>
      <c r="B3930">
        <f t="shared" si="379"/>
        <v>0</v>
      </c>
      <c r="C3930" t="str">
        <f>IF(ISBLANK('geflügel-frisch'!$A49),"",'geflügel-frisch'!A49)</f>
        <v/>
      </c>
      <c r="D3930" t="str">
        <f>IF(ISBLANK('geflügel-frisch'!$A49),"",'geflügel-frisch'!B49)</f>
        <v/>
      </c>
      <c r="E3930" t="str">
        <f>IF(ISBLANK('geflügel-frisch'!$A49),"",'geflügel-frisch'!C49)</f>
        <v/>
      </c>
      <c r="F3930" t="str">
        <f>IF(ISBLANK('geflügel-frisch'!$A49),"",'geflügel-frisch'!D49)</f>
        <v/>
      </c>
      <c r="G3930" t="str">
        <f>IF(ISBLANK('geflügel-frisch'!$A49),"",'geflügel-frisch'!E49)</f>
        <v/>
      </c>
      <c r="H3930" t="str">
        <f>IF(ISBLANK('geflügel-frisch'!$A49),"",'geflügel-frisch'!F49)</f>
        <v/>
      </c>
      <c r="I3930" t="str">
        <f>IF(ISBLANK('geflügel-frisch'!$A49),"",'geflügel-frisch'!G49)</f>
        <v/>
      </c>
      <c r="J3930" t="str">
        <f>IF(ISBLANK('geflügel-frisch'!$A49),"",'geflügel-frisch'!H49)</f>
        <v/>
      </c>
      <c r="K3930" t="str">
        <f>IF(ISBLANK('geflügel-frisch'!$A49),"",'geflügel-frisch'!I49)</f>
        <v/>
      </c>
      <c r="L3930" t="str">
        <f>IF(ISBLANK('geflügel-frisch'!$A49),"",'geflügel-frisch'!J49)</f>
        <v/>
      </c>
      <c r="M3930" s="64">
        <f t="shared" si="378"/>
        <v>0</v>
      </c>
    </row>
    <row r="3931" spans="1:13" x14ac:dyDescent="0.25">
      <c r="A3931" t="str">
        <f t="shared" si="380"/>
        <v/>
      </c>
      <c r="B3931">
        <f t="shared" si="379"/>
        <v>0</v>
      </c>
      <c r="C3931" t="str">
        <f>IF(ISBLANK('geflügel-frisch'!$A50),"",'geflügel-frisch'!A50)</f>
        <v/>
      </c>
      <c r="D3931" t="str">
        <f>IF(ISBLANK('geflügel-frisch'!$A50),"",'geflügel-frisch'!B50)</f>
        <v/>
      </c>
      <c r="E3931" t="str">
        <f>IF(ISBLANK('geflügel-frisch'!$A50),"",'geflügel-frisch'!C50)</f>
        <v/>
      </c>
      <c r="F3931" t="str">
        <f>IF(ISBLANK('geflügel-frisch'!$A50),"",'geflügel-frisch'!D50)</f>
        <v/>
      </c>
      <c r="G3931" t="str">
        <f>IF(ISBLANK('geflügel-frisch'!$A50),"",'geflügel-frisch'!E50)</f>
        <v/>
      </c>
      <c r="H3931" t="str">
        <f>IF(ISBLANK('geflügel-frisch'!$A50),"",'geflügel-frisch'!F50)</f>
        <v/>
      </c>
      <c r="I3931" t="str">
        <f>IF(ISBLANK('geflügel-frisch'!$A50),"",'geflügel-frisch'!G50)</f>
        <v/>
      </c>
      <c r="J3931" t="str">
        <f>IF(ISBLANK('geflügel-frisch'!$A50),"",'geflügel-frisch'!H50)</f>
        <v/>
      </c>
      <c r="K3931" t="str">
        <f>IF(ISBLANK('geflügel-frisch'!$A50),"",'geflügel-frisch'!I50)</f>
        <v/>
      </c>
      <c r="L3931" t="str">
        <f>IF(ISBLANK('geflügel-frisch'!$A50),"",'geflügel-frisch'!J50)</f>
        <v/>
      </c>
      <c r="M3931" s="64">
        <f t="shared" si="378"/>
        <v>0</v>
      </c>
    </row>
    <row r="3932" spans="1:13" x14ac:dyDescent="0.25">
      <c r="A3932" t="str">
        <f t="shared" si="380"/>
        <v/>
      </c>
      <c r="B3932">
        <f t="shared" si="379"/>
        <v>0</v>
      </c>
      <c r="C3932" t="str">
        <f>IF(ISBLANK('geflügel-frisch'!$A51),"",'geflügel-frisch'!A51)</f>
        <v/>
      </c>
      <c r="D3932" t="str">
        <f>IF(ISBLANK('geflügel-frisch'!$A51),"",'geflügel-frisch'!B51)</f>
        <v/>
      </c>
      <c r="E3932" t="str">
        <f>IF(ISBLANK('geflügel-frisch'!$A51),"",'geflügel-frisch'!C51)</f>
        <v/>
      </c>
      <c r="F3932" t="str">
        <f>IF(ISBLANK('geflügel-frisch'!$A51),"",'geflügel-frisch'!D51)</f>
        <v/>
      </c>
      <c r="G3932" t="str">
        <f>IF(ISBLANK('geflügel-frisch'!$A51),"",'geflügel-frisch'!E51)</f>
        <v/>
      </c>
      <c r="H3932" t="str">
        <f>IF(ISBLANK('geflügel-frisch'!$A51),"",'geflügel-frisch'!F51)</f>
        <v/>
      </c>
      <c r="I3932" t="str">
        <f>IF(ISBLANK('geflügel-frisch'!$A51),"",'geflügel-frisch'!G51)</f>
        <v/>
      </c>
      <c r="J3932" t="str">
        <f>IF(ISBLANK('geflügel-frisch'!$A51),"",'geflügel-frisch'!H51)</f>
        <v/>
      </c>
      <c r="K3932" t="str">
        <f>IF(ISBLANK('geflügel-frisch'!$A51),"",'geflügel-frisch'!I51)</f>
        <v/>
      </c>
      <c r="L3932" t="str">
        <f>IF(ISBLANK('geflügel-frisch'!$A51),"",'geflügel-frisch'!J51)</f>
        <v/>
      </c>
      <c r="M3932" s="64">
        <f t="shared" ref="M3932:M3995" si="381">IF(D3932="",0,L3932-D3932)</f>
        <v>0</v>
      </c>
    </row>
    <row r="3933" spans="1:13" x14ac:dyDescent="0.25">
      <c r="A3933" t="str">
        <f t="shared" si="380"/>
        <v/>
      </c>
      <c r="B3933">
        <f t="shared" ref="B3933:B3996" si="382">IF(ISBLANK(C3933),"",LEN(C3933))</f>
        <v>0</v>
      </c>
      <c r="C3933" t="str">
        <f>IF(ISBLANK('geflügel-frisch'!$A52),"",'geflügel-frisch'!A52)</f>
        <v/>
      </c>
      <c r="D3933" t="str">
        <f>IF(ISBLANK('geflügel-frisch'!$A52),"",'geflügel-frisch'!B52)</f>
        <v/>
      </c>
      <c r="E3933" t="str">
        <f>IF(ISBLANK('geflügel-frisch'!$A52),"",'geflügel-frisch'!C52)</f>
        <v/>
      </c>
      <c r="F3933" t="str">
        <f>IF(ISBLANK('geflügel-frisch'!$A52),"",'geflügel-frisch'!D52)</f>
        <v/>
      </c>
      <c r="G3933" t="str">
        <f>IF(ISBLANK('geflügel-frisch'!$A52),"",'geflügel-frisch'!E52)</f>
        <v/>
      </c>
      <c r="H3933" t="str">
        <f>IF(ISBLANK('geflügel-frisch'!$A52),"",'geflügel-frisch'!F52)</f>
        <v/>
      </c>
      <c r="I3933" t="str">
        <f>IF(ISBLANK('geflügel-frisch'!$A52),"",'geflügel-frisch'!G52)</f>
        <v/>
      </c>
      <c r="J3933" t="str">
        <f>IF(ISBLANK('geflügel-frisch'!$A52),"",'geflügel-frisch'!H52)</f>
        <v/>
      </c>
      <c r="K3933" t="str">
        <f>IF(ISBLANK('geflügel-frisch'!$A52),"",'geflügel-frisch'!I52)</f>
        <v/>
      </c>
      <c r="L3933" t="str">
        <f>IF(ISBLANK('geflügel-frisch'!$A52),"",'geflügel-frisch'!J52)</f>
        <v/>
      </c>
      <c r="M3933" s="64">
        <f t="shared" si="381"/>
        <v>0</v>
      </c>
    </row>
    <row r="3934" spans="1:13" x14ac:dyDescent="0.25">
      <c r="A3934" t="str">
        <f t="shared" si="380"/>
        <v/>
      </c>
      <c r="B3934">
        <f t="shared" si="382"/>
        <v>0</v>
      </c>
      <c r="C3934" t="str">
        <f>IF(ISBLANK('geflügel-frisch'!$A53),"",'geflügel-frisch'!A53)</f>
        <v/>
      </c>
      <c r="D3934" t="str">
        <f>IF(ISBLANK('geflügel-frisch'!$A53),"",'geflügel-frisch'!B53)</f>
        <v/>
      </c>
      <c r="E3934" t="str">
        <f>IF(ISBLANK('geflügel-frisch'!$A53),"",'geflügel-frisch'!C53)</f>
        <v/>
      </c>
      <c r="F3934" t="str">
        <f>IF(ISBLANK('geflügel-frisch'!$A53),"",'geflügel-frisch'!D53)</f>
        <v/>
      </c>
      <c r="G3934" t="str">
        <f>IF(ISBLANK('geflügel-frisch'!$A53),"",'geflügel-frisch'!E53)</f>
        <v/>
      </c>
      <c r="H3934" t="str">
        <f>IF(ISBLANK('geflügel-frisch'!$A53),"",'geflügel-frisch'!F53)</f>
        <v/>
      </c>
      <c r="I3934" t="str">
        <f>IF(ISBLANK('geflügel-frisch'!$A53),"",'geflügel-frisch'!G53)</f>
        <v/>
      </c>
      <c r="J3934" t="str">
        <f>IF(ISBLANK('geflügel-frisch'!$A53),"",'geflügel-frisch'!H53)</f>
        <v/>
      </c>
      <c r="K3934" t="str">
        <f>IF(ISBLANK('geflügel-frisch'!$A53),"",'geflügel-frisch'!I53)</f>
        <v/>
      </c>
      <c r="L3934" t="str">
        <f>IF(ISBLANK('geflügel-frisch'!$A53),"",'geflügel-frisch'!J53)</f>
        <v/>
      </c>
      <c r="M3934" s="64">
        <f t="shared" si="381"/>
        <v>0</v>
      </c>
    </row>
    <row r="3935" spans="1:13" x14ac:dyDescent="0.25">
      <c r="A3935" t="str">
        <f t="shared" si="380"/>
        <v/>
      </c>
      <c r="B3935">
        <f t="shared" si="382"/>
        <v>0</v>
      </c>
      <c r="C3935" t="str">
        <f>IF(ISBLANK('geflügel-frisch'!$A54),"",'geflügel-frisch'!A54)</f>
        <v/>
      </c>
      <c r="D3935" t="str">
        <f>IF(ISBLANK('geflügel-frisch'!$A54),"",'geflügel-frisch'!B54)</f>
        <v/>
      </c>
      <c r="E3935" t="str">
        <f>IF(ISBLANK('geflügel-frisch'!$A54),"",'geflügel-frisch'!C54)</f>
        <v/>
      </c>
      <c r="F3935" t="str">
        <f>IF(ISBLANK('geflügel-frisch'!$A54),"",'geflügel-frisch'!D54)</f>
        <v/>
      </c>
      <c r="G3935" t="str">
        <f>IF(ISBLANK('geflügel-frisch'!$A54),"",'geflügel-frisch'!E54)</f>
        <v/>
      </c>
      <c r="H3935" t="str">
        <f>IF(ISBLANK('geflügel-frisch'!$A54),"",'geflügel-frisch'!F54)</f>
        <v/>
      </c>
      <c r="I3935" t="str">
        <f>IF(ISBLANK('geflügel-frisch'!$A54),"",'geflügel-frisch'!G54)</f>
        <v/>
      </c>
      <c r="J3935" t="str">
        <f>IF(ISBLANK('geflügel-frisch'!$A54),"",'geflügel-frisch'!H54)</f>
        <v/>
      </c>
      <c r="K3935" t="str">
        <f>IF(ISBLANK('geflügel-frisch'!$A54),"",'geflügel-frisch'!I54)</f>
        <v/>
      </c>
      <c r="L3935" t="str">
        <f>IF(ISBLANK('geflügel-frisch'!$A54),"",'geflügel-frisch'!J54)</f>
        <v/>
      </c>
      <c r="M3935" s="64">
        <f t="shared" si="381"/>
        <v>0</v>
      </c>
    </row>
    <row r="3936" spans="1:13" x14ac:dyDescent="0.25">
      <c r="A3936" t="str">
        <f t="shared" si="380"/>
        <v/>
      </c>
      <c r="B3936">
        <f t="shared" si="382"/>
        <v>0</v>
      </c>
      <c r="C3936" t="str">
        <f>IF(ISBLANK('geflügel-frisch'!$A55),"",'geflügel-frisch'!A55)</f>
        <v/>
      </c>
      <c r="D3936" t="str">
        <f>IF(ISBLANK('geflügel-frisch'!$A55),"",'geflügel-frisch'!B55)</f>
        <v/>
      </c>
      <c r="E3936" t="str">
        <f>IF(ISBLANK('geflügel-frisch'!$A55),"",'geflügel-frisch'!C55)</f>
        <v/>
      </c>
      <c r="F3936" t="str">
        <f>IF(ISBLANK('geflügel-frisch'!$A55),"",'geflügel-frisch'!D55)</f>
        <v/>
      </c>
      <c r="G3936" t="str">
        <f>IF(ISBLANK('geflügel-frisch'!$A55),"",'geflügel-frisch'!E55)</f>
        <v/>
      </c>
      <c r="H3936" t="str">
        <f>IF(ISBLANK('geflügel-frisch'!$A55),"",'geflügel-frisch'!F55)</f>
        <v/>
      </c>
      <c r="I3936" t="str">
        <f>IF(ISBLANK('geflügel-frisch'!$A55),"",'geflügel-frisch'!G55)</f>
        <v/>
      </c>
      <c r="J3936" t="str">
        <f>IF(ISBLANK('geflügel-frisch'!$A55),"",'geflügel-frisch'!H55)</f>
        <v/>
      </c>
      <c r="K3936" t="str">
        <f>IF(ISBLANK('geflügel-frisch'!$A55),"",'geflügel-frisch'!I55)</f>
        <v/>
      </c>
      <c r="L3936" t="str">
        <f>IF(ISBLANK('geflügel-frisch'!$A55),"",'geflügel-frisch'!J55)</f>
        <v/>
      </c>
      <c r="M3936" s="64">
        <f t="shared" si="381"/>
        <v>0</v>
      </c>
    </row>
    <row r="3937" spans="1:13" x14ac:dyDescent="0.25">
      <c r="A3937" t="str">
        <f t="shared" si="380"/>
        <v/>
      </c>
      <c r="B3937">
        <f t="shared" si="382"/>
        <v>0</v>
      </c>
      <c r="C3937" t="str">
        <f>IF(ISBLANK('geflügel-frisch'!$A56),"",'geflügel-frisch'!A56)</f>
        <v/>
      </c>
      <c r="D3937" t="str">
        <f>IF(ISBLANK('geflügel-frisch'!$A56),"",'geflügel-frisch'!B56)</f>
        <v/>
      </c>
      <c r="E3937" t="str">
        <f>IF(ISBLANK('geflügel-frisch'!$A56),"",'geflügel-frisch'!C56)</f>
        <v/>
      </c>
      <c r="F3937" t="str">
        <f>IF(ISBLANK('geflügel-frisch'!$A56),"",'geflügel-frisch'!D56)</f>
        <v/>
      </c>
      <c r="G3937" t="str">
        <f>IF(ISBLANK('geflügel-frisch'!$A56),"",'geflügel-frisch'!E56)</f>
        <v/>
      </c>
      <c r="H3937" t="str">
        <f>IF(ISBLANK('geflügel-frisch'!$A56),"",'geflügel-frisch'!F56)</f>
        <v/>
      </c>
      <c r="I3937" t="str">
        <f>IF(ISBLANK('geflügel-frisch'!$A56),"",'geflügel-frisch'!G56)</f>
        <v/>
      </c>
      <c r="J3937" t="str">
        <f>IF(ISBLANK('geflügel-frisch'!$A56),"",'geflügel-frisch'!H56)</f>
        <v/>
      </c>
      <c r="K3937" t="str">
        <f>IF(ISBLANK('geflügel-frisch'!$A56),"",'geflügel-frisch'!I56)</f>
        <v/>
      </c>
      <c r="L3937" t="str">
        <f>IF(ISBLANK('geflügel-frisch'!$A56),"",'geflügel-frisch'!J56)</f>
        <v/>
      </c>
      <c r="M3937" s="64">
        <f t="shared" si="381"/>
        <v>0</v>
      </c>
    </row>
    <row r="3938" spans="1:13" x14ac:dyDescent="0.25">
      <c r="A3938" t="str">
        <f t="shared" si="380"/>
        <v/>
      </c>
      <c r="B3938">
        <f t="shared" si="382"/>
        <v>0</v>
      </c>
      <c r="C3938" t="str">
        <f>IF(ISBLANK('geflügel-frisch'!$A57),"",'geflügel-frisch'!A57)</f>
        <v/>
      </c>
      <c r="D3938" t="str">
        <f>IF(ISBLANK('geflügel-frisch'!$A57),"",'geflügel-frisch'!B57)</f>
        <v/>
      </c>
      <c r="E3938" t="str">
        <f>IF(ISBLANK('geflügel-frisch'!$A57),"",'geflügel-frisch'!C57)</f>
        <v/>
      </c>
      <c r="F3938" t="str">
        <f>IF(ISBLANK('geflügel-frisch'!$A57),"",'geflügel-frisch'!D57)</f>
        <v/>
      </c>
      <c r="G3938" t="str">
        <f>IF(ISBLANK('geflügel-frisch'!$A57),"",'geflügel-frisch'!E57)</f>
        <v/>
      </c>
      <c r="H3938" t="str">
        <f>IF(ISBLANK('geflügel-frisch'!$A57),"",'geflügel-frisch'!F57)</f>
        <v/>
      </c>
      <c r="I3938" t="str">
        <f>IF(ISBLANK('geflügel-frisch'!$A57),"",'geflügel-frisch'!G57)</f>
        <v/>
      </c>
      <c r="J3938" t="str">
        <f>IF(ISBLANK('geflügel-frisch'!$A57),"",'geflügel-frisch'!H57)</f>
        <v/>
      </c>
      <c r="K3938" t="str">
        <f>IF(ISBLANK('geflügel-frisch'!$A57),"",'geflügel-frisch'!I57)</f>
        <v/>
      </c>
      <c r="L3938" t="str">
        <f>IF(ISBLANK('geflügel-frisch'!$A57),"",'geflügel-frisch'!J57)</f>
        <v/>
      </c>
      <c r="M3938" s="64">
        <f t="shared" si="381"/>
        <v>0</v>
      </c>
    </row>
    <row r="3939" spans="1:13" x14ac:dyDescent="0.25">
      <c r="A3939" s="41" t="str">
        <f t="shared" si="380"/>
        <v/>
      </c>
      <c r="B3939" s="41">
        <f t="shared" si="382"/>
        <v>0</v>
      </c>
      <c r="C3939" s="41" t="str">
        <f>IF(ISBLANK('geflügel-frisch'!$A58),"",'geflügel-frisch'!A58)</f>
        <v/>
      </c>
      <c r="D3939" s="41" t="str">
        <f>IF(ISBLANK('geflügel-frisch'!$A58),"",'geflügel-frisch'!B58)</f>
        <v/>
      </c>
      <c r="E3939" s="41" t="str">
        <f>IF(ISBLANK('geflügel-frisch'!$A58),"",'geflügel-frisch'!C58)</f>
        <v/>
      </c>
      <c r="F3939" s="41" t="str">
        <f>IF(ISBLANK('geflügel-frisch'!$A58),"",'geflügel-frisch'!D58)</f>
        <v/>
      </c>
      <c r="G3939" s="41" t="str">
        <f>IF(ISBLANK('geflügel-frisch'!$A58),"",'geflügel-frisch'!E58)</f>
        <v/>
      </c>
      <c r="H3939" s="41" t="str">
        <f>IF(ISBLANK('geflügel-frisch'!$A58),"",'geflügel-frisch'!F58)</f>
        <v/>
      </c>
      <c r="I3939" s="41" t="str">
        <f>IF(ISBLANK('geflügel-frisch'!$A58),"",'geflügel-frisch'!G58)</f>
        <v/>
      </c>
      <c r="J3939" s="41" t="str">
        <f>IF(ISBLANK('geflügel-frisch'!$A58),"",'geflügel-frisch'!H58)</f>
        <v/>
      </c>
      <c r="K3939" s="41" t="str">
        <f>IF(ISBLANK('geflügel-frisch'!$A58),"",'geflügel-frisch'!I58)</f>
        <v/>
      </c>
      <c r="L3939" s="41" t="str">
        <f>IF(ISBLANK('geflügel-frisch'!$A58),"",'geflügel-frisch'!J58)</f>
        <v/>
      </c>
      <c r="M3939" s="64">
        <f t="shared" si="381"/>
        <v>0</v>
      </c>
    </row>
    <row r="3940" spans="1:13" x14ac:dyDescent="0.25">
      <c r="A3940" t="str">
        <f t="shared" si="380"/>
        <v/>
      </c>
      <c r="B3940">
        <f t="shared" si="382"/>
        <v>0</v>
      </c>
      <c r="C3940" t="str">
        <f>IF(ISBLANK('gemüse-salat'!$A156),"",'gemüse-salat'!A156)</f>
        <v/>
      </c>
      <c r="D3940" t="str">
        <f>IF(ISBLANK('gemüse-salat'!$A156),"",'gemüse-salat'!B156)</f>
        <v/>
      </c>
      <c r="E3940" t="str">
        <f>IF(ISBLANK('gemüse-salat'!$A156),"",'gemüse-salat'!C156)</f>
        <v/>
      </c>
      <c r="F3940" t="str">
        <f>IF(ISBLANK('gemüse-salat'!$A156),"",'gemüse-salat'!D156)</f>
        <v/>
      </c>
      <c r="G3940" t="str">
        <f>IF(ISBLANK('gemüse-salat'!$A156),"",'gemüse-salat'!E156)</f>
        <v/>
      </c>
      <c r="H3940" t="str">
        <f>IF(ISBLANK('gemüse-salat'!$A156),"",'gemüse-salat'!F156)</f>
        <v/>
      </c>
      <c r="I3940" t="str">
        <f>IF(ISBLANK('gemüse-salat'!$A156),"",'gemüse-salat'!G156)</f>
        <v/>
      </c>
      <c r="J3940" t="str">
        <f>IF(ISBLANK('gemüse-salat'!$A156),"",'gemüse-salat'!H156)</f>
        <v/>
      </c>
      <c r="K3940" t="str">
        <f>IF(ISBLANK('gemüse-salat'!$A156),"",'gemüse-salat'!I156)</f>
        <v/>
      </c>
      <c r="L3940" t="str">
        <f>IF(ISBLANK('gemüse-salat'!$A156),"",'gemüse-salat'!J156)</f>
        <v/>
      </c>
      <c r="M3940" s="64">
        <f t="shared" si="381"/>
        <v>0</v>
      </c>
    </row>
    <row r="3941" spans="1:13" x14ac:dyDescent="0.25">
      <c r="A3941" t="str">
        <f t="shared" si="380"/>
        <v/>
      </c>
      <c r="B3941">
        <f t="shared" si="382"/>
        <v>0</v>
      </c>
      <c r="C3941" t="str">
        <f>IF(ISBLANK('gemüse-salat'!$A157),"",'gemüse-salat'!A157)</f>
        <v/>
      </c>
      <c r="D3941" t="str">
        <f>IF(ISBLANK('gemüse-salat'!$A157),"",'gemüse-salat'!B157)</f>
        <v/>
      </c>
      <c r="E3941" t="str">
        <f>IF(ISBLANK('gemüse-salat'!$A157),"",'gemüse-salat'!C157)</f>
        <v/>
      </c>
      <c r="F3941" t="str">
        <f>IF(ISBLANK('gemüse-salat'!$A157),"",'gemüse-salat'!D157)</f>
        <v/>
      </c>
      <c r="G3941" t="str">
        <f>IF(ISBLANK('gemüse-salat'!$A157),"",'gemüse-salat'!E157)</f>
        <v/>
      </c>
      <c r="H3941" t="str">
        <f>IF(ISBLANK('gemüse-salat'!$A157),"",'gemüse-salat'!F157)</f>
        <v/>
      </c>
      <c r="I3941" t="str">
        <f>IF(ISBLANK('gemüse-salat'!$A157),"",'gemüse-salat'!G157)</f>
        <v/>
      </c>
      <c r="J3941" t="str">
        <f>IF(ISBLANK('gemüse-salat'!$A157),"",'gemüse-salat'!H157)</f>
        <v/>
      </c>
      <c r="K3941" t="str">
        <f>IF(ISBLANK('gemüse-salat'!$A157),"",'gemüse-salat'!I157)</f>
        <v/>
      </c>
      <c r="L3941" t="str">
        <f>IF(ISBLANK('gemüse-salat'!$A157),"",'gemüse-salat'!J157)</f>
        <v/>
      </c>
      <c r="M3941" s="64">
        <f t="shared" si="381"/>
        <v>0</v>
      </c>
    </row>
    <row r="3942" spans="1:13" x14ac:dyDescent="0.25">
      <c r="A3942" t="str">
        <f t="shared" si="380"/>
        <v/>
      </c>
      <c r="B3942">
        <f t="shared" si="382"/>
        <v>0</v>
      </c>
      <c r="C3942" t="str">
        <f>IF(ISBLANK('gemüse-salat'!$A158),"",'gemüse-salat'!A158)</f>
        <v/>
      </c>
      <c r="D3942" t="str">
        <f>IF(ISBLANK('gemüse-salat'!$A158),"",'gemüse-salat'!B158)</f>
        <v/>
      </c>
      <c r="E3942" t="str">
        <f>IF(ISBLANK('gemüse-salat'!$A158),"",'gemüse-salat'!C158)</f>
        <v/>
      </c>
      <c r="F3942" t="str">
        <f>IF(ISBLANK('gemüse-salat'!$A158),"",'gemüse-salat'!D158)</f>
        <v/>
      </c>
      <c r="G3942" t="str">
        <f>IF(ISBLANK('gemüse-salat'!$A158),"",'gemüse-salat'!E158)</f>
        <v/>
      </c>
      <c r="H3942" t="str">
        <f>IF(ISBLANK('gemüse-salat'!$A158),"",'gemüse-salat'!F158)</f>
        <v/>
      </c>
      <c r="I3942" t="str">
        <f>IF(ISBLANK('gemüse-salat'!$A158),"",'gemüse-salat'!G158)</f>
        <v/>
      </c>
      <c r="J3942" t="str">
        <f>IF(ISBLANK('gemüse-salat'!$A158),"",'gemüse-salat'!H158)</f>
        <v/>
      </c>
      <c r="K3942" t="str">
        <f>IF(ISBLANK('gemüse-salat'!$A158),"",'gemüse-salat'!I158)</f>
        <v/>
      </c>
      <c r="L3942" t="str">
        <f>IF(ISBLANK('gemüse-salat'!$A158),"",'gemüse-salat'!J158)</f>
        <v/>
      </c>
      <c r="M3942" s="64">
        <f t="shared" si="381"/>
        <v>0</v>
      </c>
    </row>
    <row r="3943" spans="1:13" x14ac:dyDescent="0.25">
      <c r="A3943" t="str">
        <f t="shared" si="380"/>
        <v/>
      </c>
      <c r="B3943">
        <f t="shared" si="382"/>
        <v>0</v>
      </c>
      <c r="C3943" t="str">
        <f>IF(ISBLANK('gemüse-salat'!$A159),"",'gemüse-salat'!A159)</f>
        <v/>
      </c>
      <c r="D3943" t="str">
        <f>IF(ISBLANK('gemüse-salat'!$A159),"",'gemüse-salat'!B159)</f>
        <v/>
      </c>
      <c r="E3943" t="str">
        <f>IF(ISBLANK('gemüse-salat'!$A159),"",'gemüse-salat'!C159)</f>
        <v/>
      </c>
      <c r="F3943" t="str">
        <f>IF(ISBLANK('gemüse-salat'!$A159),"",'gemüse-salat'!D159)</f>
        <v/>
      </c>
      <c r="G3943" t="str">
        <f>IF(ISBLANK('gemüse-salat'!$A159),"",'gemüse-salat'!E159)</f>
        <v/>
      </c>
      <c r="H3943" t="str">
        <f>IF(ISBLANK('gemüse-salat'!$A159),"",'gemüse-salat'!F159)</f>
        <v/>
      </c>
      <c r="I3943" t="str">
        <f>IF(ISBLANK('gemüse-salat'!$A159),"",'gemüse-salat'!G159)</f>
        <v/>
      </c>
      <c r="J3943" t="str">
        <f>IF(ISBLANK('gemüse-salat'!$A159),"",'gemüse-salat'!H159)</f>
        <v/>
      </c>
      <c r="K3943" t="str">
        <f>IF(ISBLANK('gemüse-salat'!$A159),"",'gemüse-salat'!I159)</f>
        <v/>
      </c>
      <c r="L3943" t="str">
        <f>IF(ISBLANK('gemüse-salat'!$A159),"",'gemüse-salat'!J159)</f>
        <v/>
      </c>
      <c r="M3943" s="64">
        <f t="shared" si="381"/>
        <v>0</v>
      </c>
    </row>
    <row r="3944" spans="1:13" x14ac:dyDescent="0.25">
      <c r="A3944" t="str">
        <f t="shared" si="380"/>
        <v/>
      </c>
      <c r="B3944">
        <f t="shared" si="382"/>
        <v>0</v>
      </c>
      <c r="C3944" t="str">
        <f>IF(ISBLANK('gemüse-salat'!$A160),"",'gemüse-salat'!A160)</f>
        <v/>
      </c>
      <c r="D3944" t="str">
        <f>IF(ISBLANK('gemüse-salat'!$A160),"",'gemüse-salat'!B160)</f>
        <v/>
      </c>
      <c r="E3944" t="str">
        <f>IF(ISBLANK('gemüse-salat'!$A160),"",'gemüse-salat'!C160)</f>
        <v/>
      </c>
      <c r="F3944" t="str">
        <f>IF(ISBLANK('gemüse-salat'!$A160),"",'gemüse-salat'!D160)</f>
        <v/>
      </c>
      <c r="G3944" t="str">
        <f>IF(ISBLANK('gemüse-salat'!$A160),"",'gemüse-salat'!E160)</f>
        <v/>
      </c>
      <c r="H3944" t="str">
        <f>IF(ISBLANK('gemüse-salat'!$A160),"",'gemüse-salat'!F160)</f>
        <v/>
      </c>
      <c r="I3944" t="str">
        <f>IF(ISBLANK('gemüse-salat'!$A160),"",'gemüse-salat'!G160)</f>
        <v/>
      </c>
      <c r="J3944" t="str">
        <f>IF(ISBLANK('gemüse-salat'!$A160),"",'gemüse-salat'!H160)</f>
        <v/>
      </c>
      <c r="K3944" t="str">
        <f>IF(ISBLANK('gemüse-salat'!$A160),"",'gemüse-salat'!I160)</f>
        <v/>
      </c>
      <c r="L3944" t="str">
        <f>IF(ISBLANK('gemüse-salat'!$A160),"",'gemüse-salat'!J160)</f>
        <v/>
      </c>
      <c r="M3944" s="64">
        <f t="shared" si="381"/>
        <v>0</v>
      </c>
    </row>
    <row r="3945" spans="1:13" x14ac:dyDescent="0.25">
      <c r="A3945" t="str">
        <f t="shared" si="380"/>
        <v/>
      </c>
      <c r="B3945">
        <f t="shared" si="382"/>
        <v>0</v>
      </c>
      <c r="C3945" t="str">
        <f>IF(ISBLANK('gemüse-salat'!$A161),"",'gemüse-salat'!A161)</f>
        <v/>
      </c>
      <c r="D3945" t="str">
        <f>IF(ISBLANK('gemüse-salat'!$A161),"",'gemüse-salat'!B161)</f>
        <v/>
      </c>
      <c r="E3945" t="str">
        <f>IF(ISBLANK('gemüse-salat'!$A161),"",'gemüse-salat'!C161)</f>
        <v/>
      </c>
      <c r="F3945" t="str">
        <f>IF(ISBLANK('gemüse-salat'!$A161),"",'gemüse-salat'!D161)</f>
        <v/>
      </c>
      <c r="G3945" t="str">
        <f>IF(ISBLANK('gemüse-salat'!$A161),"",'gemüse-salat'!E161)</f>
        <v/>
      </c>
      <c r="H3945" t="str">
        <f>IF(ISBLANK('gemüse-salat'!$A161),"",'gemüse-salat'!F161)</f>
        <v/>
      </c>
      <c r="I3945" t="str">
        <f>IF(ISBLANK('gemüse-salat'!$A161),"",'gemüse-salat'!G161)</f>
        <v/>
      </c>
      <c r="J3945" t="str">
        <f>IF(ISBLANK('gemüse-salat'!$A161),"",'gemüse-salat'!H161)</f>
        <v/>
      </c>
      <c r="K3945" t="str">
        <f>IF(ISBLANK('gemüse-salat'!$A161),"",'gemüse-salat'!I161)</f>
        <v/>
      </c>
      <c r="L3945" t="str">
        <f>IF(ISBLANK('gemüse-salat'!$A161),"",'gemüse-salat'!J161)</f>
        <v/>
      </c>
      <c r="M3945" s="64">
        <f t="shared" si="381"/>
        <v>0</v>
      </c>
    </row>
    <row r="3946" spans="1:13" x14ac:dyDescent="0.25">
      <c r="A3946" t="str">
        <f t="shared" si="380"/>
        <v/>
      </c>
      <c r="B3946">
        <f t="shared" si="382"/>
        <v>0</v>
      </c>
      <c r="C3946" t="str">
        <f>IF(ISBLANK('gemüse-salat'!$A162),"",'gemüse-salat'!A162)</f>
        <v/>
      </c>
      <c r="D3946" t="str">
        <f>IF(ISBLANK('gemüse-salat'!$A162),"",'gemüse-salat'!B162)</f>
        <v/>
      </c>
      <c r="E3946" t="str">
        <f>IF(ISBLANK('gemüse-salat'!$A162),"",'gemüse-salat'!C162)</f>
        <v/>
      </c>
      <c r="F3946" t="str">
        <f>IF(ISBLANK('gemüse-salat'!$A162),"",'gemüse-salat'!D162)</f>
        <v/>
      </c>
      <c r="G3946" t="str">
        <f>IF(ISBLANK('gemüse-salat'!$A162),"",'gemüse-salat'!E162)</f>
        <v/>
      </c>
      <c r="H3946" t="str">
        <f>IF(ISBLANK('gemüse-salat'!$A162),"",'gemüse-salat'!F162)</f>
        <v/>
      </c>
      <c r="I3946" t="str">
        <f>IF(ISBLANK('gemüse-salat'!$A162),"",'gemüse-salat'!G162)</f>
        <v/>
      </c>
      <c r="J3946" t="str">
        <f>IF(ISBLANK('gemüse-salat'!$A162),"",'gemüse-salat'!H162)</f>
        <v/>
      </c>
      <c r="K3946" t="str">
        <f>IF(ISBLANK('gemüse-salat'!$A162),"",'gemüse-salat'!I162)</f>
        <v/>
      </c>
      <c r="L3946" t="str">
        <f>IF(ISBLANK('gemüse-salat'!$A162),"",'gemüse-salat'!J162)</f>
        <v/>
      </c>
      <c r="M3946" s="64">
        <f t="shared" si="381"/>
        <v>0</v>
      </c>
    </row>
    <row r="3947" spans="1:13" x14ac:dyDescent="0.25">
      <c r="A3947" t="str">
        <f t="shared" si="380"/>
        <v/>
      </c>
      <c r="B3947">
        <f t="shared" si="382"/>
        <v>0</v>
      </c>
      <c r="C3947" t="str">
        <f>IF(ISBLANK('gemüse-salat'!$A163),"",'gemüse-salat'!A163)</f>
        <v/>
      </c>
      <c r="D3947" t="str">
        <f>IF(ISBLANK('gemüse-salat'!$A163),"",'gemüse-salat'!B163)</f>
        <v/>
      </c>
      <c r="E3947" t="str">
        <f>IF(ISBLANK('gemüse-salat'!$A163),"",'gemüse-salat'!C163)</f>
        <v/>
      </c>
      <c r="F3947" t="str">
        <f>IF(ISBLANK('gemüse-salat'!$A163),"",'gemüse-salat'!D163)</f>
        <v/>
      </c>
      <c r="G3947" t="str">
        <f>IF(ISBLANK('gemüse-salat'!$A163),"",'gemüse-salat'!E163)</f>
        <v/>
      </c>
      <c r="H3947" t="str">
        <f>IF(ISBLANK('gemüse-salat'!$A163),"",'gemüse-salat'!F163)</f>
        <v/>
      </c>
      <c r="I3947" t="str">
        <f>IF(ISBLANK('gemüse-salat'!$A163),"",'gemüse-salat'!G163)</f>
        <v/>
      </c>
      <c r="J3947" t="str">
        <f>IF(ISBLANK('gemüse-salat'!$A163),"",'gemüse-salat'!H163)</f>
        <v/>
      </c>
      <c r="K3947" t="str">
        <f>IF(ISBLANK('gemüse-salat'!$A163),"",'gemüse-salat'!I163)</f>
        <v/>
      </c>
      <c r="L3947" t="str">
        <f>IF(ISBLANK('gemüse-salat'!$A163),"",'gemüse-salat'!J163)</f>
        <v/>
      </c>
      <c r="M3947" s="64">
        <f t="shared" si="381"/>
        <v>0</v>
      </c>
    </row>
    <row r="3948" spans="1:13" x14ac:dyDescent="0.25">
      <c r="A3948" t="str">
        <f t="shared" si="380"/>
        <v/>
      </c>
      <c r="B3948">
        <f t="shared" si="382"/>
        <v>0</v>
      </c>
      <c r="C3948" t="str">
        <f>IF(ISBLANK('gemüse-salat'!$A164),"",'gemüse-salat'!A164)</f>
        <v/>
      </c>
      <c r="D3948" t="str">
        <f>IF(ISBLANK('gemüse-salat'!$A164),"",'gemüse-salat'!B164)</f>
        <v/>
      </c>
      <c r="E3948" t="str">
        <f>IF(ISBLANK('gemüse-salat'!$A164),"",'gemüse-salat'!C164)</f>
        <v/>
      </c>
      <c r="F3948" t="str">
        <f>IF(ISBLANK('gemüse-salat'!$A164),"",'gemüse-salat'!D164)</f>
        <v/>
      </c>
      <c r="G3948" t="str">
        <f>IF(ISBLANK('gemüse-salat'!$A164),"",'gemüse-salat'!E164)</f>
        <v/>
      </c>
      <c r="H3948" t="str">
        <f>IF(ISBLANK('gemüse-salat'!$A164),"",'gemüse-salat'!F164)</f>
        <v/>
      </c>
      <c r="I3948" t="str">
        <f>IF(ISBLANK('gemüse-salat'!$A164),"",'gemüse-salat'!G164)</f>
        <v/>
      </c>
      <c r="J3948" t="str">
        <f>IF(ISBLANK('gemüse-salat'!$A164),"",'gemüse-salat'!H164)</f>
        <v/>
      </c>
      <c r="K3948" t="str">
        <f>IF(ISBLANK('gemüse-salat'!$A164),"",'gemüse-salat'!I164)</f>
        <v/>
      </c>
      <c r="L3948" t="str">
        <f>IF(ISBLANK('gemüse-salat'!$A164),"",'gemüse-salat'!J164)</f>
        <v/>
      </c>
      <c r="M3948" s="64">
        <f t="shared" si="381"/>
        <v>0</v>
      </c>
    </row>
    <row r="3949" spans="1:13" x14ac:dyDescent="0.25">
      <c r="A3949" t="str">
        <f t="shared" si="380"/>
        <v/>
      </c>
      <c r="B3949">
        <f t="shared" si="382"/>
        <v>0</v>
      </c>
      <c r="C3949" t="str">
        <f>IF(ISBLANK('gemüse-salat'!$A165),"",'gemüse-salat'!A165)</f>
        <v/>
      </c>
      <c r="D3949" t="str">
        <f>IF(ISBLANK('gemüse-salat'!$A165),"",'gemüse-salat'!B165)</f>
        <v/>
      </c>
      <c r="E3949" t="str">
        <f>IF(ISBLANK('gemüse-salat'!$A165),"",'gemüse-salat'!C165)</f>
        <v/>
      </c>
      <c r="F3949" t="str">
        <f>IF(ISBLANK('gemüse-salat'!$A165),"",'gemüse-salat'!D165)</f>
        <v/>
      </c>
      <c r="G3949" t="str">
        <f>IF(ISBLANK('gemüse-salat'!$A165),"",'gemüse-salat'!E165)</f>
        <v/>
      </c>
      <c r="H3949" t="str">
        <f>IF(ISBLANK('gemüse-salat'!$A165),"",'gemüse-salat'!F165)</f>
        <v/>
      </c>
      <c r="I3949" t="str">
        <f>IF(ISBLANK('gemüse-salat'!$A165),"",'gemüse-salat'!G165)</f>
        <v/>
      </c>
      <c r="J3949" t="str">
        <f>IF(ISBLANK('gemüse-salat'!$A165),"",'gemüse-salat'!H165)</f>
        <v/>
      </c>
      <c r="K3949" t="str">
        <f>IF(ISBLANK('gemüse-salat'!$A165),"",'gemüse-salat'!I165)</f>
        <v/>
      </c>
      <c r="L3949" t="str">
        <f>IF(ISBLANK('gemüse-salat'!$A165),"",'gemüse-salat'!J165)</f>
        <v/>
      </c>
      <c r="M3949" s="64">
        <f t="shared" si="381"/>
        <v>0</v>
      </c>
    </row>
    <row r="3950" spans="1:13" x14ac:dyDescent="0.25">
      <c r="A3950" t="str">
        <f t="shared" si="380"/>
        <v/>
      </c>
      <c r="B3950">
        <f t="shared" si="382"/>
        <v>0</v>
      </c>
      <c r="C3950" t="str">
        <f>IF(ISBLANK('gemüse-salat'!$A166),"",'gemüse-salat'!A166)</f>
        <v/>
      </c>
      <c r="D3950" t="str">
        <f>IF(ISBLANK('gemüse-salat'!$A166),"",'gemüse-salat'!B166)</f>
        <v/>
      </c>
      <c r="E3950" t="str">
        <f>IF(ISBLANK('gemüse-salat'!$A166),"",'gemüse-salat'!C166)</f>
        <v/>
      </c>
      <c r="F3950" t="str">
        <f>IF(ISBLANK('gemüse-salat'!$A166),"",'gemüse-salat'!D166)</f>
        <v/>
      </c>
      <c r="G3950" t="str">
        <f>IF(ISBLANK('gemüse-salat'!$A166),"",'gemüse-salat'!E166)</f>
        <v/>
      </c>
      <c r="H3950" t="str">
        <f>IF(ISBLANK('gemüse-salat'!$A166),"",'gemüse-salat'!F166)</f>
        <v/>
      </c>
      <c r="I3950" t="str">
        <f>IF(ISBLANK('gemüse-salat'!$A166),"",'gemüse-salat'!G166)</f>
        <v/>
      </c>
      <c r="J3950" t="str">
        <f>IF(ISBLANK('gemüse-salat'!$A166),"",'gemüse-salat'!H166)</f>
        <v/>
      </c>
      <c r="K3950" t="str">
        <f>IF(ISBLANK('gemüse-salat'!$A166),"",'gemüse-salat'!I166)</f>
        <v/>
      </c>
      <c r="L3950" t="str">
        <f>IF(ISBLANK('gemüse-salat'!$A166),"",'gemüse-salat'!J166)</f>
        <v/>
      </c>
      <c r="M3950" s="64">
        <f t="shared" si="381"/>
        <v>0</v>
      </c>
    </row>
    <row r="3951" spans="1:13" x14ac:dyDescent="0.25">
      <c r="A3951" t="str">
        <f t="shared" si="380"/>
        <v/>
      </c>
      <c r="B3951">
        <f t="shared" si="382"/>
        <v>0</v>
      </c>
      <c r="C3951" t="str">
        <f>IF(ISBLANK('gemüse-salat'!$A167),"",'gemüse-salat'!A167)</f>
        <v/>
      </c>
      <c r="D3951" t="str">
        <f>IF(ISBLANK('gemüse-salat'!$A167),"",'gemüse-salat'!B167)</f>
        <v/>
      </c>
      <c r="E3951" t="str">
        <f>IF(ISBLANK('gemüse-salat'!$A167),"",'gemüse-salat'!C167)</f>
        <v/>
      </c>
      <c r="F3951" t="str">
        <f>IF(ISBLANK('gemüse-salat'!$A167),"",'gemüse-salat'!D167)</f>
        <v/>
      </c>
      <c r="G3951" t="str">
        <f>IF(ISBLANK('gemüse-salat'!$A167),"",'gemüse-salat'!E167)</f>
        <v/>
      </c>
      <c r="H3951" t="str">
        <f>IF(ISBLANK('gemüse-salat'!$A167),"",'gemüse-salat'!F167)</f>
        <v/>
      </c>
      <c r="I3951" t="str">
        <f>IF(ISBLANK('gemüse-salat'!$A167),"",'gemüse-salat'!G167)</f>
        <v/>
      </c>
      <c r="J3951" t="str">
        <f>IF(ISBLANK('gemüse-salat'!$A167),"",'gemüse-salat'!H167)</f>
        <v/>
      </c>
      <c r="K3951" t="str">
        <f>IF(ISBLANK('gemüse-salat'!$A167),"",'gemüse-salat'!I167)</f>
        <v/>
      </c>
      <c r="L3951" t="str">
        <f>IF(ISBLANK('gemüse-salat'!$A167),"",'gemüse-salat'!J167)</f>
        <v/>
      </c>
      <c r="M3951" s="64">
        <f t="shared" si="381"/>
        <v>0</v>
      </c>
    </row>
    <row r="3952" spans="1:13" x14ac:dyDescent="0.25">
      <c r="A3952" t="str">
        <f t="shared" si="380"/>
        <v/>
      </c>
      <c r="B3952">
        <f t="shared" si="382"/>
        <v>0</v>
      </c>
      <c r="C3952" t="str">
        <f>IF(ISBLANK('gemüse-salat'!$A168),"",'gemüse-salat'!A168)</f>
        <v/>
      </c>
      <c r="D3952" t="str">
        <f>IF(ISBLANK('gemüse-salat'!$A168),"",'gemüse-salat'!B168)</f>
        <v/>
      </c>
      <c r="E3952" t="str">
        <f>IF(ISBLANK('gemüse-salat'!$A168),"",'gemüse-salat'!C168)</f>
        <v/>
      </c>
      <c r="F3952" t="str">
        <f>IF(ISBLANK('gemüse-salat'!$A168),"",'gemüse-salat'!D168)</f>
        <v/>
      </c>
      <c r="G3952" t="str">
        <f>IF(ISBLANK('gemüse-salat'!$A168),"",'gemüse-salat'!E168)</f>
        <v/>
      </c>
      <c r="H3952" t="str">
        <f>IF(ISBLANK('gemüse-salat'!$A168),"",'gemüse-salat'!F168)</f>
        <v/>
      </c>
      <c r="I3952" t="str">
        <f>IF(ISBLANK('gemüse-salat'!$A168),"",'gemüse-salat'!G168)</f>
        <v/>
      </c>
      <c r="J3952" t="str">
        <f>IF(ISBLANK('gemüse-salat'!$A168),"",'gemüse-salat'!H168)</f>
        <v/>
      </c>
      <c r="K3952" t="str">
        <f>IF(ISBLANK('gemüse-salat'!$A168),"",'gemüse-salat'!I168)</f>
        <v/>
      </c>
      <c r="L3952" t="str">
        <f>IF(ISBLANK('gemüse-salat'!$A168),"",'gemüse-salat'!J168)</f>
        <v/>
      </c>
      <c r="M3952" s="64">
        <f t="shared" si="381"/>
        <v>0</v>
      </c>
    </row>
    <row r="3953" spans="1:13" x14ac:dyDescent="0.25">
      <c r="A3953" t="str">
        <f t="shared" si="380"/>
        <v/>
      </c>
      <c r="B3953">
        <f t="shared" si="382"/>
        <v>0</v>
      </c>
      <c r="C3953" t="str">
        <f>IF(ISBLANK('gemüse-salat'!$A169),"",'gemüse-salat'!A169)</f>
        <v/>
      </c>
      <c r="D3953" t="str">
        <f>IF(ISBLANK('gemüse-salat'!$A169),"",'gemüse-salat'!B169)</f>
        <v/>
      </c>
      <c r="E3953" t="str">
        <f>IF(ISBLANK('gemüse-salat'!$A169),"",'gemüse-salat'!C169)</f>
        <v/>
      </c>
      <c r="F3953" t="str">
        <f>IF(ISBLANK('gemüse-salat'!$A169),"",'gemüse-salat'!D169)</f>
        <v/>
      </c>
      <c r="G3953" t="str">
        <f>IF(ISBLANK('gemüse-salat'!$A169),"",'gemüse-salat'!E169)</f>
        <v/>
      </c>
      <c r="H3953" t="str">
        <f>IF(ISBLANK('gemüse-salat'!$A169),"",'gemüse-salat'!F169)</f>
        <v/>
      </c>
      <c r="I3953" t="str">
        <f>IF(ISBLANK('gemüse-salat'!$A169),"",'gemüse-salat'!G169)</f>
        <v/>
      </c>
      <c r="J3953" t="str">
        <f>IF(ISBLANK('gemüse-salat'!$A169),"",'gemüse-salat'!H169)</f>
        <v/>
      </c>
      <c r="K3953" t="str">
        <f>IF(ISBLANK('gemüse-salat'!$A169),"",'gemüse-salat'!I169)</f>
        <v/>
      </c>
      <c r="L3953" t="str">
        <f>IF(ISBLANK('gemüse-salat'!$A169),"",'gemüse-salat'!J169)</f>
        <v/>
      </c>
      <c r="M3953" s="64">
        <f t="shared" si="381"/>
        <v>0</v>
      </c>
    </row>
    <row r="3954" spans="1:13" x14ac:dyDescent="0.25">
      <c r="A3954" t="str">
        <f t="shared" si="380"/>
        <v/>
      </c>
      <c r="B3954">
        <f t="shared" si="382"/>
        <v>0</v>
      </c>
      <c r="C3954" t="str">
        <f>IF(ISBLANK('gemüse-salat'!$A170),"",'gemüse-salat'!A170)</f>
        <v/>
      </c>
      <c r="D3954" t="str">
        <f>IF(ISBLANK('gemüse-salat'!$A170),"",'gemüse-salat'!B170)</f>
        <v/>
      </c>
      <c r="E3954" t="str">
        <f>IF(ISBLANK('gemüse-salat'!$A170),"",'gemüse-salat'!C170)</f>
        <v/>
      </c>
      <c r="F3954" t="str">
        <f>IF(ISBLANK('gemüse-salat'!$A170),"",'gemüse-salat'!D170)</f>
        <v/>
      </c>
      <c r="G3954" t="str">
        <f>IF(ISBLANK('gemüse-salat'!$A170),"",'gemüse-salat'!E170)</f>
        <v/>
      </c>
      <c r="H3954" t="str">
        <f>IF(ISBLANK('gemüse-salat'!$A170),"",'gemüse-salat'!F170)</f>
        <v/>
      </c>
      <c r="I3954" t="str">
        <f>IF(ISBLANK('gemüse-salat'!$A170),"",'gemüse-salat'!G170)</f>
        <v/>
      </c>
      <c r="J3954" t="str">
        <f>IF(ISBLANK('gemüse-salat'!$A170),"",'gemüse-salat'!H170)</f>
        <v/>
      </c>
      <c r="K3954" t="str">
        <f>IF(ISBLANK('gemüse-salat'!$A170),"",'gemüse-salat'!I170)</f>
        <v/>
      </c>
      <c r="L3954" t="str">
        <f>IF(ISBLANK('gemüse-salat'!$A170),"",'gemüse-salat'!J170)</f>
        <v/>
      </c>
      <c r="M3954" s="64">
        <f t="shared" si="381"/>
        <v>0</v>
      </c>
    </row>
    <row r="3955" spans="1:13" x14ac:dyDescent="0.25">
      <c r="A3955" t="str">
        <f t="shared" si="380"/>
        <v/>
      </c>
      <c r="B3955">
        <f t="shared" si="382"/>
        <v>0</v>
      </c>
      <c r="C3955" t="str">
        <f>IF(ISBLANK('gemüse-salat'!$A171),"",'gemüse-salat'!A171)</f>
        <v/>
      </c>
      <c r="D3955" t="str">
        <f>IF(ISBLANK('gemüse-salat'!$A171),"",'gemüse-salat'!B171)</f>
        <v/>
      </c>
      <c r="E3955" t="str">
        <f>IF(ISBLANK('gemüse-salat'!$A171),"",'gemüse-salat'!C171)</f>
        <v/>
      </c>
      <c r="F3955" t="str">
        <f>IF(ISBLANK('gemüse-salat'!$A171),"",'gemüse-salat'!D171)</f>
        <v/>
      </c>
      <c r="G3955" t="str">
        <f>IF(ISBLANK('gemüse-salat'!$A171),"",'gemüse-salat'!E171)</f>
        <v/>
      </c>
      <c r="H3955" t="str">
        <f>IF(ISBLANK('gemüse-salat'!$A171),"",'gemüse-salat'!F171)</f>
        <v/>
      </c>
      <c r="I3955" t="str">
        <f>IF(ISBLANK('gemüse-salat'!$A171),"",'gemüse-salat'!G171)</f>
        <v/>
      </c>
      <c r="J3955" t="str">
        <f>IF(ISBLANK('gemüse-salat'!$A171),"",'gemüse-salat'!H171)</f>
        <v/>
      </c>
      <c r="K3955" t="str">
        <f>IF(ISBLANK('gemüse-salat'!$A171),"",'gemüse-salat'!I171)</f>
        <v/>
      </c>
      <c r="L3955" t="str">
        <f>IF(ISBLANK('gemüse-salat'!$A171),"",'gemüse-salat'!J171)</f>
        <v/>
      </c>
      <c r="M3955" s="64">
        <f t="shared" si="381"/>
        <v>0</v>
      </c>
    </row>
    <row r="3956" spans="1:13" x14ac:dyDescent="0.25">
      <c r="A3956" t="str">
        <f t="shared" si="380"/>
        <v/>
      </c>
      <c r="B3956">
        <f t="shared" si="382"/>
        <v>0</v>
      </c>
      <c r="C3956" t="str">
        <f>IF(ISBLANK('gemüse-salat'!$A172),"",'gemüse-salat'!A172)</f>
        <v/>
      </c>
      <c r="D3956" t="str">
        <f>IF(ISBLANK('gemüse-salat'!$A172),"",'gemüse-salat'!B172)</f>
        <v/>
      </c>
      <c r="E3956" t="str">
        <f>IF(ISBLANK('gemüse-salat'!$A172),"",'gemüse-salat'!C172)</f>
        <v/>
      </c>
      <c r="F3956" t="str">
        <f>IF(ISBLANK('gemüse-salat'!$A172),"",'gemüse-salat'!D172)</f>
        <v/>
      </c>
      <c r="G3956" t="str">
        <f>IF(ISBLANK('gemüse-salat'!$A172),"",'gemüse-salat'!E172)</f>
        <v/>
      </c>
      <c r="H3956" t="str">
        <f>IF(ISBLANK('gemüse-salat'!$A172),"",'gemüse-salat'!F172)</f>
        <v/>
      </c>
      <c r="I3956" t="str">
        <f>IF(ISBLANK('gemüse-salat'!$A172),"",'gemüse-salat'!G172)</f>
        <v/>
      </c>
      <c r="J3956" t="str">
        <f>IF(ISBLANK('gemüse-salat'!$A172),"",'gemüse-salat'!H172)</f>
        <v/>
      </c>
      <c r="K3956" t="str">
        <f>IF(ISBLANK('gemüse-salat'!$A172),"",'gemüse-salat'!I172)</f>
        <v/>
      </c>
      <c r="L3956" t="str">
        <f>IF(ISBLANK('gemüse-salat'!$A172),"",'gemüse-salat'!J172)</f>
        <v/>
      </c>
      <c r="M3956" s="64">
        <f t="shared" si="381"/>
        <v>0</v>
      </c>
    </row>
    <row r="3957" spans="1:13" x14ac:dyDescent="0.25">
      <c r="A3957" t="str">
        <f t="shared" si="380"/>
        <v/>
      </c>
      <c r="B3957">
        <f t="shared" si="382"/>
        <v>0</v>
      </c>
      <c r="C3957" t="str">
        <f>IF(ISBLANK('gemüse-salat'!$A173),"",'gemüse-salat'!A173)</f>
        <v/>
      </c>
      <c r="D3957" t="str">
        <f>IF(ISBLANK('gemüse-salat'!$A173),"",'gemüse-salat'!B173)</f>
        <v/>
      </c>
      <c r="E3957" t="str">
        <f>IF(ISBLANK('gemüse-salat'!$A173),"",'gemüse-salat'!C173)</f>
        <v/>
      </c>
      <c r="F3957" t="str">
        <f>IF(ISBLANK('gemüse-salat'!$A173),"",'gemüse-salat'!D173)</f>
        <v/>
      </c>
      <c r="G3957" t="str">
        <f>IF(ISBLANK('gemüse-salat'!$A173),"",'gemüse-salat'!E173)</f>
        <v/>
      </c>
      <c r="H3957" t="str">
        <f>IF(ISBLANK('gemüse-salat'!$A173),"",'gemüse-salat'!F173)</f>
        <v/>
      </c>
      <c r="I3957" t="str">
        <f>IF(ISBLANK('gemüse-salat'!$A173),"",'gemüse-salat'!G173)</f>
        <v/>
      </c>
      <c r="J3957" t="str">
        <f>IF(ISBLANK('gemüse-salat'!$A173),"",'gemüse-salat'!H173)</f>
        <v/>
      </c>
      <c r="K3957" t="str">
        <f>IF(ISBLANK('gemüse-salat'!$A173),"",'gemüse-salat'!I173)</f>
        <v/>
      </c>
      <c r="L3957" t="str">
        <f>IF(ISBLANK('gemüse-salat'!$A173),"",'gemüse-salat'!J173)</f>
        <v/>
      </c>
      <c r="M3957" s="64">
        <f t="shared" si="381"/>
        <v>0</v>
      </c>
    </row>
    <row r="3958" spans="1:13" x14ac:dyDescent="0.25">
      <c r="A3958" t="str">
        <f t="shared" si="380"/>
        <v/>
      </c>
      <c r="B3958">
        <f t="shared" si="382"/>
        <v>0</v>
      </c>
      <c r="C3958" t="str">
        <f>IF(ISBLANK('gemüse-salat'!$A174),"",'gemüse-salat'!A174)</f>
        <v/>
      </c>
      <c r="D3958" t="str">
        <f>IF(ISBLANK('gemüse-salat'!$A174),"",'gemüse-salat'!B174)</f>
        <v/>
      </c>
      <c r="E3958" t="str">
        <f>IF(ISBLANK('gemüse-salat'!$A174),"",'gemüse-salat'!C174)</f>
        <v/>
      </c>
      <c r="F3958" t="str">
        <f>IF(ISBLANK('gemüse-salat'!$A174),"",'gemüse-salat'!D174)</f>
        <v/>
      </c>
      <c r="G3958" t="str">
        <f>IF(ISBLANK('gemüse-salat'!$A174),"",'gemüse-salat'!E174)</f>
        <v/>
      </c>
      <c r="H3958" t="str">
        <f>IF(ISBLANK('gemüse-salat'!$A174),"",'gemüse-salat'!F174)</f>
        <v/>
      </c>
      <c r="I3958" t="str">
        <f>IF(ISBLANK('gemüse-salat'!$A174),"",'gemüse-salat'!G174)</f>
        <v/>
      </c>
      <c r="J3958" t="str">
        <f>IF(ISBLANK('gemüse-salat'!$A174),"",'gemüse-salat'!H174)</f>
        <v/>
      </c>
      <c r="K3958" t="str">
        <f>IF(ISBLANK('gemüse-salat'!$A174),"",'gemüse-salat'!I174)</f>
        <v/>
      </c>
      <c r="L3958" t="str">
        <f>IF(ISBLANK('gemüse-salat'!$A174),"",'gemüse-salat'!J174)</f>
        <v/>
      </c>
      <c r="M3958" s="64">
        <f t="shared" si="381"/>
        <v>0</v>
      </c>
    </row>
    <row r="3959" spans="1:13" x14ac:dyDescent="0.25">
      <c r="A3959" t="str">
        <f t="shared" ref="A3959:A4022" si="383">MID(C3959,1,$B$1)</f>
        <v/>
      </c>
      <c r="B3959">
        <f t="shared" si="382"/>
        <v>0</v>
      </c>
      <c r="C3959" t="str">
        <f>IF(ISBLANK('gemüse-salat'!$A175),"",'gemüse-salat'!A175)</f>
        <v/>
      </c>
      <c r="D3959" t="str">
        <f>IF(ISBLANK('gemüse-salat'!$A175),"",'gemüse-salat'!B175)</f>
        <v/>
      </c>
      <c r="E3959" t="str">
        <f>IF(ISBLANK('gemüse-salat'!$A175),"",'gemüse-salat'!C175)</f>
        <v/>
      </c>
      <c r="F3959" t="str">
        <f>IF(ISBLANK('gemüse-salat'!$A175),"",'gemüse-salat'!D175)</f>
        <v/>
      </c>
      <c r="G3959" t="str">
        <f>IF(ISBLANK('gemüse-salat'!$A175),"",'gemüse-salat'!E175)</f>
        <v/>
      </c>
      <c r="H3959" t="str">
        <f>IF(ISBLANK('gemüse-salat'!$A175),"",'gemüse-salat'!F175)</f>
        <v/>
      </c>
      <c r="I3959" t="str">
        <f>IF(ISBLANK('gemüse-salat'!$A175),"",'gemüse-salat'!G175)</f>
        <v/>
      </c>
      <c r="J3959" t="str">
        <f>IF(ISBLANK('gemüse-salat'!$A175),"",'gemüse-salat'!H175)</f>
        <v/>
      </c>
      <c r="K3959" t="str">
        <f>IF(ISBLANK('gemüse-salat'!$A175),"",'gemüse-salat'!I175)</f>
        <v/>
      </c>
      <c r="L3959" t="str">
        <f>IF(ISBLANK('gemüse-salat'!$A175),"",'gemüse-salat'!J175)</f>
        <v/>
      </c>
      <c r="M3959" s="64">
        <f t="shared" si="381"/>
        <v>0</v>
      </c>
    </row>
    <row r="3960" spans="1:13" x14ac:dyDescent="0.25">
      <c r="A3960" t="str">
        <f t="shared" si="383"/>
        <v/>
      </c>
      <c r="B3960">
        <f t="shared" si="382"/>
        <v>0</v>
      </c>
      <c r="C3960" t="str">
        <f>IF(ISBLANK('gemüse-salat'!$A176),"",'gemüse-salat'!A176)</f>
        <v/>
      </c>
      <c r="D3960" t="str">
        <f>IF(ISBLANK('gemüse-salat'!$A176),"",'gemüse-salat'!B176)</f>
        <v/>
      </c>
      <c r="E3960" t="str">
        <f>IF(ISBLANK('gemüse-salat'!$A176),"",'gemüse-salat'!C176)</f>
        <v/>
      </c>
      <c r="F3960" t="str">
        <f>IF(ISBLANK('gemüse-salat'!$A176),"",'gemüse-salat'!D176)</f>
        <v/>
      </c>
      <c r="G3960" t="str">
        <f>IF(ISBLANK('gemüse-salat'!$A176),"",'gemüse-salat'!E176)</f>
        <v/>
      </c>
      <c r="H3960" t="str">
        <f>IF(ISBLANK('gemüse-salat'!$A176),"",'gemüse-salat'!F176)</f>
        <v/>
      </c>
      <c r="I3960" t="str">
        <f>IF(ISBLANK('gemüse-salat'!$A176),"",'gemüse-salat'!G176)</f>
        <v/>
      </c>
      <c r="J3960" t="str">
        <f>IF(ISBLANK('gemüse-salat'!$A176),"",'gemüse-salat'!H176)</f>
        <v/>
      </c>
      <c r="K3960" t="str">
        <f>IF(ISBLANK('gemüse-salat'!$A176),"",'gemüse-salat'!I176)</f>
        <v/>
      </c>
      <c r="L3960" t="str">
        <f>IF(ISBLANK('gemüse-salat'!$A176),"",'gemüse-salat'!J176)</f>
        <v/>
      </c>
      <c r="M3960" s="64">
        <f t="shared" si="381"/>
        <v>0</v>
      </c>
    </row>
    <row r="3961" spans="1:13" x14ac:dyDescent="0.25">
      <c r="A3961" t="str">
        <f t="shared" si="383"/>
        <v/>
      </c>
      <c r="B3961">
        <f t="shared" si="382"/>
        <v>0</v>
      </c>
      <c r="C3961" t="str">
        <f>IF(ISBLANK('gemüse-salat'!$A177),"",'gemüse-salat'!A177)</f>
        <v/>
      </c>
      <c r="D3961" t="str">
        <f>IF(ISBLANK('gemüse-salat'!$A177),"",'gemüse-salat'!B177)</f>
        <v/>
      </c>
      <c r="E3961" t="str">
        <f>IF(ISBLANK('gemüse-salat'!$A177),"",'gemüse-salat'!C177)</f>
        <v/>
      </c>
      <c r="F3961" t="str">
        <f>IF(ISBLANK('gemüse-salat'!$A177),"",'gemüse-salat'!D177)</f>
        <v/>
      </c>
      <c r="G3961" t="str">
        <f>IF(ISBLANK('gemüse-salat'!$A177),"",'gemüse-salat'!E177)</f>
        <v/>
      </c>
      <c r="H3961" t="str">
        <f>IF(ISBLANK('gemüse-salat'!$A177),"",'gemüse-salat'!F177)</f>
        <v/>
      </c>
      <c r="I3961" t="str">
        <f>IF(ISBLANK('gemüse-salat'!$A177),"",'gemüse-salat'!G177)</f>
        <v/>
      </c>
      <c r="J3961" t="str">
        <f>IF(ISBLANK('gemüse-salat'!$A177),"",'gemüse-salat'!H177)</f>
        <v/>
      </c>
      <c r="K3961" t="str">
        <f>IF(ISBLANK('gemüse-salat'!$A177),"",'gemüse-salat'!I177)</f>
        <v/>
      </c>
      <c r="L3961" t="str">
        <f>IF(ISBLANK('gemüse-salat'!$A177),"",'gemüse-salat'!J177)</f>
        <v/>
      </c>
      <c r="M3961" s="64">
        <f t="shared" si="381"/>
        <v>0</v>
      </c>
    </row>
    <row r="3962" spans="1:13" x14ac:dyDescent="0.25">
      <c r="A3962" t="str">
        <f t="shared" si="383"/>
        <v/>
      </c>
      <c r="B3962">
        <f t="shared" si="382"/>
        <v>0</v>
      </c>
      <c r="C3962" t="str">
        <f>IF(ISBLANK('gemüse-salat'!$A178),"",'gemüse-salat'!A178)</f>
        <v/>
      </c>
      <c r="D3962" t="str">
        <f>IF(ISBLANK('gemüse-salat'!$A178),"",'gemüse-salat'!B178)</f>
        <v/>
      </c>
      <c r="E3962" t="str">
        <f>IF(ISBLANK('gemüse-salat'!$A178),"",'gemüse-salat'!C178)</f>
        <v/>
      </c>
      <c r="F3962" t="str">
        <f>IF(ISBLANK('gemüse-salat'!$A178),"",'gemüse-salat'!D178)</f>
        <v/>
      </c>
      <c r="G3962" t="str">
        <f>IF(ISBLANK('gemüse-salat'!$A178),"",'gemüse-salat'!E178)</f>
        <v/>
      </c>
      <c r="H3962" t="str">
        <f>IF(ISBLANK('gemüse-salat'!$A178),"",'gemüse-salat'!F178)</f>
        <v/>
      </c>
      <c r="I3962" t="str">
        <f>IF(ISBLANK('gemüse-salat'!$A178),"",'gemüse-salat'!G178)</f>
        <v/>
      </c>
      <c r="J3962" t="str">
        <f>IF(ISBLANK('gemüse-salat'!$A178),"",'gemüse-salat'!H178)</f>
        <v/>
      </c>
      <c r="K3962" t="str">
        <f>IF(ISBLANK('gemüse-salat'!$A178),"",'gemüse-salat'!I178)</f>
        <v/>
      </c>
      <c r="L3962" t="str">
        <f>IF(ISBLANK('gemüse-salat'!$A178),"",'gemüse-salat'!J178)</f>
        <v/>
      </c>
      <c r="M3962" s="64">
        <f t="shared" si="381"/>
        <v>0</v>
      </c>
    </row>
    <row r="3963" spans="1:13" x14ac:dyDescent="0.25">
      <c r="A3963" t="str">
        <f t="shared" si="383"/>
        <v/>
      </c>
      <c r="B3963">
        <f t="shared" si="382"/>
        <v>0</v>
      </c>
      <c r="C3963" t="str">
        <f>IF(ISBLANK('gemüse-salat'!$A179),"",'gemüse-salat'!A179)</f>
        <v/>
      </c>
      <c r="D3963" t="str">
        <f>IF(ISBLANK('gemüse-salat'!$A179),"",'gemüse-salat'!B179)</f>
        <v/>
      </c>
      <c r="E3963" t="str">
        <f>IF(ISBLANK('gemüse-salat'!$A179),"",'gemüse-salat'!C179)</f>
        <v/>
      </c>
      <c r="F3963" t="str">
        <f>IF(ISBLANK('gemüse-salat'!$A179),"",'gemüse-salat'!D179)</f>
        <v/>
      </c>
      <c r="G3963" t="str">
        <f>IF(ISBLANK('gemüse-salat'!$A179),"",'gemüse-salat'!E179)</f>
        <v/>
      </c>
      <c r="H3963" t="str">
        <f>IF(ISBLANK('gemüse-salat'!$A179),"",'gemüse-salat'!F179)</f>
        <v/>
      </c>
      <c r="I3963" t="str">
        <f>IF(ISBLANK('gemüse-salat'!$A179),"",'gemüse-salat'!G179)</f>
        <v/>
      </c>
      <c r="J3963" t="str">
        <f>IF(ISBLANK('gemüse-salat'!$A179),"",'gemüse-salat'!H179)</f>
        <v/>
      </c>
      <c r="K3963" t="str">
        <f>IF(ISBLANK('gemüse-salat'!$A179),"",'gemüse-salat'!I179)</f>
        <v/>
      </c>
      <c r="L3963" t="str">
        <f>IF(ISBLANK('gemüse-salat'!$A179),"",'gemüse-salat'!J179)</f>
        <v/>
      </c>
      <c r="M3963" s="64">
        <f t="shared" si="381"/>
        <v>0</v>
      </c>
    </row>
    <row r="3964" spans="1:13" x14ac:dyDescent="0.25">
      <c r="A3964" t="str">
        <f t="shared" si="383"/>
        <v/>
      </c>
      <c r="B3964">
        <f t="shared" si="382"/>
        <v>0</v>
      </c>
      <c r="C3964" t="str">
        <f>IF(ISBLANK('gemüse-salat'!$A180),"",'gemüse-salat'!A180)</f>
        <v/>
      </c>
      <c r="D3964" t="str">
        <f>IF(ISBLANK('gemüse-salat'!$A180),"",'gemüse-salat'!B180)</f>
        <v/>
      </c>
      <c r="E3964" t="str">
        <f>IF(ISBLANK('gemüse-salat'!$A180),"",'gemüse-salat'!C180)</f>
        <v/>
      </c>
      <c r="F3964" t="str">
        <f>IF(ISBLANK('gemüse-salat'!$A180),"",'gemüse-salat'!D180)</f>
        <v/>
      </c>
      <c r="G3964" t="str">
        <f>IF(ISBLANK('gemüse-salat'!$A180),"",'gemüse-salat'!E180)</f>
        <v/>
      </c>
      <c r="H3964" t="str">
        <f>IF(ISBLANK('gemüse-salat'!$A180),"",'gemüse-salat'!F180)</f>
        <v/>
      </c>
      <c r="I3964" t="str">
        <f>IF(ISBLANK('gemüse-salat'!$A180),"",'gemüse-salat'!G180)</f>
        <v/>
      </c>
      <c r="J3964" t="str">
        <f>IF(ISBLANK('gemüse-salat'!$A180),"",'gemüse-salat'!H180)</f>
        <v/>
      </c>
      <c r="K3964" t="str">
        <f>IF(ISBLANK('gemüse-salat'!$A180),"",'gemüse-salat'!I180)</f>
        <v/>
      </c>
      <c r="L3964" t="str">
        <f>IF(ISBLANK('gemüse-salat'!$A180),"",'gemüse-salat'!J180)</f>
        <v/>
      </c>
      <c r="M3964" s="64">
        <f t="shared" si="381"/>
        <v>0</v>
      </c>
    </row>
    <row r="3965" spans="1:13" x14ac:dyDescent="0.25">
      <c r="A3965" t="str">
        <f t="shared" si="383"/>
        <v/>
      </c>
      <c r="B3965">
        <f t="shared" si="382"/>
        <v>0</v>
      </c>
      <c r="C3965" t="str">
        <f>IF(ISBLANK('gemüse-salat'!$A181),"",'gemüse-salat'!A181)</f>
        <v/>
      </c>
      <c r="D3965" t="str">
        <f>IF(ISBLANK('gemüse-salat'!$A181),"",'gemüse-salat'!B181)</f>
        <v/>
      </c>
      <c r="E3965" t="str">
        <f>IF(ISBLANK('gemüse-salat'!$A181),"",'gemüse-salat'!C181)</f>
        <v/>
      </c>
      <c r="F3965" t="str">
        <f>IF(ISBLANK('gemüse-salat'!$A181),"",'gemüse-salat'!D181)</f>
        <v/>
      </c>
      <c r="G3965" t="str">
        <f>IF(ISBLANK('gemüse-salat'!$A181),"",'gemüse-salat'!E181)</f>
        <v/>
      </c>
      <c r="H3965" t="str">
        <f>IF(ISBLANK('gemüse-salat'!$A181),"",'gemüse-salat'!F181)</f>
        <v/>
      </c>
      <c r="I3965" t="str">
        <f>IF(ISBLANK('gemüse-salat'!$A181),"",'gemüse-salat'!G181)</f>
        <v/>
      </c>
      <c r="J3965" t="str">
        <f>IF(ISBLANK('gemüse-salat'!$A181),"",'gemüse-salat'!H181)</f>
        <v/>
      </c>
      <c r="K3965" t="str">
        <f>IF(ISBLANK('gemüse-salat'!$A181),"",'gemüse-salat'!I181)</f>
        <v/>
      </c>
      <c r="L3965" t="str">
        <f>IF(ISBLANK('gemüse-salat'!$A181),"",'gemüse-salat'!J181)</f>
        <v/>
      </c>
      <c r="M3965" s="64">
        <f t="shared" si="381"/>
        <v>0</v>
      </c>
    </row>
    <row r="3966" spans="1:13" x14ac:dyDescent="0.25">
      <c r="A3966" t="str">
        <f t="shared" si="383"/>
        <v/>
      </c>
      <c r="B3966">
        <f t="shared" si="382"/>
        <v>0</v>
      </c>
      <c r="C3966" t="str">
        <f>IF(ISBLANK('gemüse-salat'!$A182),"",'gemüse-salat'!A182)</f>
        <v/>
      </c>
      <c r="D3966" t="str">
        <f>IF(ISBLANK('gemüse-salat'!$A182),"",'gemüse-salat'!B182)</f>
        <v/>
      </c>
      <c r="E3966" t="str">
        <f>IF(ISBLANK('gemüse-salat'!$A182),"",'gemüse-salat'!C182)</f>
        <v/>
      </c>
      <c r="F3966" t="str">
        <f>IF(ISBLANK('gemüse-salat'!$A182),"",'gemüse-salat'!D182)</f>
        <v/>
      </c>
      <c r="G3966" t="str">
        <f>IF(ISBLANK('gemüse-salat'!$A182),"",'gemüse-salat'!E182)</f>
        <v/>
      </c>
      <c r="H3966" t="str">
        <f>IF(ISBLANK('gemüse-salat'!$A182),"",'gemüse-salat'!F182)</f>
        <v/>
      </c>
      <c r="I3966" t="str">
        <f>IF(ISBLANK('gemüse-salat'!$A182),"",'gemüse-salat'!G182)</f>
        <v/>
      </c>
      <c r="J3966" t="str">
        <f>IF(ISBLANK('gemüse-salat'!$A182),"",'gemüse-salat'!H182)</f>
        <v/>
      </c>
      <c r="K3966" t="str">
        <f>IF(ISBLANK('gemüse-salat'!$A182),"",'gemüse-salat'!I182)</f>
        <v/>
      </c>
      <c r="L3966" t="str">
        <f>IF(ISBLANK('gemüse-salat'!$A182),"",'gemüse-salat'!J182)</f>
        <v/>
      </c>
      <c r="M3966" s="64">
        <f t="shared" si="381"/>
        <v>0</v>
      </c>
    </row>
    <row r="3967" spans="1:13" x14ac:dyDescent="0.25">
      <c r="A3967" t="str">
        <f t="shared" si="383"/>
        <v/>
      </c>
      <c r="B3967">
        <f t="shared" si="382"/>
        <v>0</v>
      </c>
      <c r="C3967" t="str">
        <f>IF(ISBLANK('gemüse-salat'!$A183),"",'gemüse-salat'!A183)</f>
        <v/>
      </c>
      <c r="D3967" t="str">
        <f>IF(ISBLANK('gemüse-salat'!$A183),"",'gemüse-salat'!B183)</f>
        <v/>
      </c>
      <c r="E3967" t="str">
        <f>IF(ISBLANK('gemüse-salat'!$A183),"",'gemüse-salat'!C183)</f>
        <v/>
      </c>
      <c r="F3967" t="str">
        <f>IF(ISBLANK('gemüse-salat'!$A183),"",'gemüse-salat'!D183)</f>
        <v/>
      </c>
      <c r="G3967" t="str">
        <f>IF(ISBLANK('gemüse-salat'!$A183),"",'gemüse-salat'!E183)</f>
        <v/>
      </c>
      <c r="H3967" t="str">
        <f>IF(ISBLANK('gemüse-salat'!$A183),"",'gemüse-salat'!F183)</f>
        <v/>
      </c>
      <c r="I3967" t="str">
        <f>IF(ISBLANK('gemüse-salat'!$A183),"",'gemüse-salat'!G183)</f>
        <v/>
      </c>
      <c r="J3967" t="str">
        <f>IF(ISBLANK('gemüse-salat'!$A183),"",'gemüse-salat'!H183)</f>
        <v/>
      </c>
      <c r="K3967" t="str">
        <f>IF(ISBLANK('gemüse-salat'!$A183),"",'gemüse-salat'!I183)</f>
        <v/>
      </c>
      <c r="L3967" t="str">
        <f>IF(ISBLANK('gemüse-salat'!$A183),"",'gemüse-salat'!J183)</f>
        <v/>
      </c>
      <c r="M3967" s="64">
        <f t="shared" si="381"/>
        <v>0</v>
      </c>
    </row>
    <row r="3968" spans="1:13" x14ac:dyDescent="0.25">
      <c r="A3968" t="str">
        <f t="shared" si="383"/>
        <v/>
      </c>
      <c r="B3968">
        <f t="shared" si="382"/>
        <v>0</v>
      </c>
      <c r="C3968" t="str">
        <f>IF(ISBLANK('gemüse-salat'!$A184),"",'gemüse-salat'!A184)</f>
        <v/>
      </c>
      <c r="D3968" t="str">
        <f>IF(ISBLANK('gemüse-salat'!$A184),"",'gemüse-salat'!B184)</f>
        <v/>
      </c>
      <c r="E3968" t="str">
        <f>IF(ISBLANK('gemüse-salat'!$A184),"",'gemüse-salat'!C184)</f>
        <v/>
      </c>
      <c r="F3968" t="str">
        <f>IF(ISBLANK('gemüse-salat'!$A184),"",'gemüse-salat'!D184)</f>
        <v/>
      </c>
      <c r="G3968" t="str">
        <f>IF(ISBLANK('gemüse-salat'!$A184),"",'gemüse-salat'!E184)</f>
        <v/>
      </c>
      <c r="H3968" t="str">
        <f>IF(ISBLANK('gemüse-salat'!$A184),"",'gemüse-salat'!F184)</f>
        <v/>
      </c>
      <c r="I3968" t="str">
        <f>IF(ISBLANK('gemüse-salat'!$A184),"",'gemüse-salat'!G184)</f>
        <v/>
      </c>
      <c r="J3968" t="str">
        <f>IF(ISBLANK('gemüse-salat'!$A184),"",'gemüse-salat'!H184)</f>
        <v/>
      </c>
      <c r="K3968" t="str">
        <f>IF(ISBLANK('gemüse-salat'!$A184),"",'gemüse-salat'!I184)</f>
        <v/>
      </c>
      <c r="L3968" t="str">
        <f>IF(ISBLANK('gemüse-salat'!$A184),"",'gemüse-salat'!J184)</f>
        <v/>
      </c>
      <c r="M3968" s="64">
        <f t="shared" si="381"/>
        <v>0</v>
      </c>
    </row>
    <row r="3969" spans="1:13" x14ac:dyDescent="0.25">
      <c r="A3969" s="41" t="str">
        <f t="shared" si="383"/>
        <v/>
      </c>
      <c r="B3969" s="41">
        <f t="shared" si="382"/>
        <v>0</v>
      </c>
      <c r="C3969" s="41" t="str">
        <f>IF(ISBLANK('gemüse-salat'!$A185),"",'gemüse-salat'!A185)</f>
        <v/>
      </c>
      <c r="D3969" s="41" t="str">
        <f>IF(ISBLANK('gemüse-salat'!$A185),"",'gemüse-salat'!B185)</f>
        <v/>
      </c>
      <c r="E3969" s="41" t="str">
        <f>IF(ISBLANK('gemüse-salat'!$A185),"",'gemüse-salat'!C185)</f>
        <v/>
      </c>
      <c r="F3969" s="41" t="str">
        <f>IF(ISBLANK('gemüse-salat'!$A185),"",'gemüse-salat'!D185)</f>
        <v/>
      </c>
      <c r="G3969" s="41" t="str">
        <f>IF(ISBLANK('gemüse-salat'!$A185),"",'gemüse-salat'!E185)</f>
        <v/>
      </c>
      <c r="H3969" s="41" t="str">
        <f>IF(ISBLANK('gemüse-salat'!$A185),"",'gemüse-salat'!F185)</f>
        <v/>
      </c>
      <c r="I3969" s="41" t="str">
        <f>IF(ISBLANK('gemüse-salat'!$A185),"",'gemüse-salat'!G185)</f>
        <v/>
      </c>
      <c r="J3969" s="41" t="str">
        <f>IF(ISBLANK('gemüse-salat'!$A185),"",'gemüse-salat'!H185)</f>
        <v/>
      </c>
      <c r="K3969" s="41" t="str">
        <f>IF(ISBLANK('gemüse-salat'!$A185),"",'gemüse-salat'!I185)</f>
        <v/>
      </c>
      <c r="L3969" s="41" t="str">
        <f>IF(ISBLANK('gemüse-salat'!$A185),"",'gemüse-salat'!J185)</f>
        <v/>
      </c>
      <c r="M3969" s="64">
        <f t="shared" si="381"/>
        <v>0</v>
      </c>
    </row>
    <row r="3970" spans="1:13" x14ac:dyDescent="0.25">
      <c r="A3970" t="str">
        <f t="shared" si="383"/>
        <v/>
      </c>
      <c r="B3970">
        <f t="shared" si="382"/>
        <v>0</v>
      </c>
      <c r="C3970" t="str">
        <f>IF(ISBLANK(getreide!$A90),"",getreide!A90)</f>
        <v/>
      </c>
      <c r="D3970" t="str">
        <f>IF(ISBLANK(getreide!$A90),"",getreide!B90)</f>
        <v/>
      </c>
      <c r="E3970" t="str">
        <f>IF(ISBLANK(getreide!$A90),"",getreide!C90)</f>
        <v/>
      </c>
      <c r="F3970" t="str">
        <f>IF(ISBLANK(getreide!$A90),"",getreide!D90)</f>
        <v/>
      </c>
      <c r="G3970" t="str">
        <f>IF(ISBLANK(getreide!$A90),"",getreide!E90)</f>
        <v/>
      </c>
      <c r="H3970" t="str">
        <f>IF(ISBLANK(getreide!$A90),"",getreide!F90)</f>
        <v/>
      </c>
      <c r="I3970" t="str">
        <f>IF(ISBLANK(getreide!$A90),"",getreide!G90)</f>
        <v/>
      </c>
      <c r="J3970" t="str">
        <f>IF(ISBLANK(getreide!$A90),"",getreide!H90)</f>
        <v/>
      </c>
      <c r="K3970" t="str">
        <f>IF(ISBLANK(getreide!$A90),"",getreide!I90)</f>
        <v/>
      </c>
      <c r="L3970" t="str">
        <f>IF(ISBLANK(getreide!$A90),"",getreide!J90)</f>
        <v/>
      </c>
      <c r="M3970" s="64">
        <f t="shared" si="381"/>
        <v>0</v>
      </c>
    </row>
    <row r="3971" spans="1:13" x14ac:dyDescent="0.25">
      <c r="A3971" t="str">
        <f t="shared" si="383"/>
        <v/>
      </c>
      <c r="B3971">
        <f t="shared" si="382"/>
        <v>0</v>
      </c>
      <c r="C3971" t="str">
        <f>IF(ISBLANK(getreide!$A91),"",getreide!A91)</f>
        <v/>
      </c>
      <c r="D3971" t="str">
        <f>IF(ISBLANK(getreide!$A91),"",getreide!B91)</f>
        <v/>
      </c>
      <c r="E3971" t="str">
        <f>IF(ISBLANK(getreide!$A91),"",getreide!C91)</f>
        <v/>
      </c>
      <c r="F3971" t="str">
        <f>IF(ISBLANK(getreide!$A91),"",getreide!D91)</f>
        <v/>
      </c>
      <c r="G3971" t="str">
        <f>IF(ISBLANK(getreide!$A91),"",getreide!E91)</f>
        <v/>
      </c>
      <c r="H3971" t="str">
        <f>IF(ISBLANK(getreide!$A91),"",getreide!F91)</f>
        <v/>
      </c>
      <c r="I3971" t="str">
        <f>IF(ISBLANK(getreide!$A91),"",getreide!G91)</f>
        <v/>
      </c>
      <c r="J3971" t="str">
        <f>IF(ISBLANK(getreide!$A91),"",getreide!H91)</f>
        <v/>
      </c>
      <c r="K3971" t="str">
        <f>IF(ISBLANK(getreide!$A91),"",getreide!I91)</f>
        <v/>
      </c>
      <c r="L3971" t="str">
        <f>IF(ISBLANK(getreide!$A91),"",getreide!J91)</f>
        <v/>
      </c>
      <c r="M3971" s="64">
        <f t="shared" si="381"/>
        <v>0</v>
      </c>
    </row>
    <row r="3972" spans="1:13" x14ac:dyDescent="0.25">
      <c r="A3972" t="str">
        <f t="shared" si="383"/>
        <v/>
      </c>
      <c r="B3972">
        <f t="shared" si="382"/>
        <v>0</v>
      </c>
      <c r="C3972" t="str">
        <f>IF(ISBLANK(getreide!$A92),"",getreide!A92)</f>
        <v/>
      </c>
      <c r="D3972" t="str">
        <f>IF(ISBLANK(getreide!$A92),"",getreide!B92)</f>
        <v/>
      </c>
      <c r="E3972" t="str">
        <f>IF(ISBLANK(getreide!$A92),"",getreide!C92)</f>
        <v/>
      </c>
      <c r="F3972" t="str">
        <f>IF(ISBLANK(getreide!$A92),"",getreide!D92)</f>
        <v/>
      </c>
      <c r="G3972" t="str">
        <f>IF(ISBLANK(getreide!$A92),"",getreide!E92)</f>
        <v/>
      </c>
      <c r="H3972" t="str">
        <f>IF(ISBLANK(getreide!$A92),"",getreide!F92)</f>
        <v/>
      </c>
      <c r="I3972" t="str">
        <f>IF(ISBLANK(getreide!$A92),"",getreide!G92)</f>
        <v/>
      </c>
      <c r="J3972" t="str">
        <f>IF(ISBLANK(getreide!$A92),"",getreide!H92)</f>
        <v/>
      </c>
      <c r="K3972" t="str">
        <f>IF(ISBLANK(getreide!$A92),"",getreide!I92)</f>
        <v/>
      </c>
      <c r="L3972" t="str">
        <f>IF(ISBLANK(getreide!$A92),"",getreide!J92)</f>
        <v/>
      </c>
      <c r="M3972" s="64">
        <f t="shared" si="381"/>
        <v>0</v>
      </c>
    </row>
    <row r="3973" spans="1:13" x14ac:dyDescent="0.25">
      <c r="A3973" t="str">
        <f t="shared" si="383"/>
        <v/>
      </c>
      <c r="B3973">
        <f t="shared" si="382"/>
        <v>0</v>
      </c>
      <c r="C3973" t="str">
        <f>IF(ISBLANK(getreide!$A93),"",getreide!A93)</f>
        <v/>
      </c>
      <c r="D3973" t="str">
        <f>IF(ISBLANK(getreide!$A93),"",getreide!B93)</f>
        <v/>
      </c>
      <c r="E3973" t="str">
        <f>IF(ISBLANK(getreide!$A93),"",getreide!C93)</f>
        <v/>
      </c>
      <c r="F3973" t="str">
        <f>IF(ISBLANK(getreide!$A93),"",getreide!D93)</f>
        <v/>
      </c>
      <c r="G3973" t="str">
        <f>IF(ISBLANK(getreide!$A93),"",getreide!E93)</f>
        <v/>
      </c>
      <c r="H3973" t="str">
        <f>IF(ISBLANK(getreide!$A93),"",getreide!F93)</f>
        <v/>
      </c>
      <c r="I3973" t="str">
        <f>IF(ISBLANK(getreide!$A93),"",getreide!G93)</f>
        <v/>
      </c>
      <c r="J3973" t="str">
        <f>IF(ISBLANK(getreide!$A93),"",getreide!H93)</f>
        <v/>
      </c>
      <c r="K3973" t="str">
        <f>IF(ISBLANK(getreide!$A93),"",getreide!I93)</f>
        <v/>
      </c>
      <c r="L3973" t="str">
        <f>IF(ISBLANK(getreide!$A93),"",getreide!J93)</f>
        <v/>
      </c>
      <c r="M3973" s="64">
        <f t="shared" si="381"/>
        <v>0</v>
      </c>
    </row>
    <row r="3974" spans="1:13" x14ac:dyDescent="0.25">
      <c r="A3974" t="str">
        <f t="shared" si="383"/>
        <v/>
      </c>
      <c r="B3974">
        <f t="shared" si="382"/>
        <v>0</v>
      </c>
      <c r="C3974" t="str">
        <f>IF(ISBLANK(getreide!$A94),"",getreide!A94)</f>
        <v/>
      </c>
      <c r="D3974" t="str">
        <f>IF(ISBLANK(getreide!$A94),"",getreide!B94)</f>
        <v/>
      </c>
      <c r="E3974" t="str">
        <f>IF(ISBLANK(getreide!$A94),"",getreide!C94)</f>
        <v/>
      </c>
      <c r="F3974" t="str">
        <f>IF(ISBLANK(getreide!$A94),"",getreide!D94)</f>
        <v/>
      </c>
      <c r="G3974" t="str">
        <f>IF(ISBLANK(getreide!$A94),"",getreide!E94)</f>
        <v/>
      </c>
      <c r="H3974" t="str">
        <f>IF(ISBLANK(getreide!$A94),"",getreide!F94)</f>
        <v/>
      </c>
      <c r="I3974" t="str">
        <f>IF(ISBLANK(getreide!$A94),"",getreide!G94)</f>
        <v/>
      </c>
      <c r="J3974" t="str">
        <f>IF(ISBLANK(getreide!$A94),"",getreide!H94)</f>
        <v/>
      </c>
      <c r="K3974" t="str">
        <f>IF(ISBLANK(getreide!$A94),"",getreide!I94)</f>
        <v/>
      </c>
      <c r="L3974" t="str">
        <f>IF(ISBLANK(getreide!$A94),"",getreide!J94)</f>
        <v/>
      </c>
      <c r="M3974" s="64">
        <f t="shared" si="381"/>
        <v>0</v>
      </c>
    </row>
    <row r="3975" spans="1:13" x14ac:dyDescent="0.25">
      <c r="A3975" t="str">
        <f t="shared" si="383"/>
        <v/>
      </c>
      <c r="B3975">
        <f t="shared" si="382"/>
        <v>0</v>
      </c>
      <c r="C3975" t="str">
        <f>IF(ISBLANK(getreide!$A95),"",getreide!A95)</f>
        <v/>
      </c>
      <c r="D3975" t="str">
        <f>IF(ISBLANK(getreide!$A95),"",getreide!B95)</f>
        <v/>
      </c>
      <c r="E3975" t="str">
        <f>IF(ISBLANK(getreide!$A95),"",getreide!C95)</f>
        <v/>
      </c>
      <c r="F3975" t="str">
        <f>IF(ISBLANK(getreide!$A95),"",getreide!D95)</f>
        <v/>
      </c>
      <c r="G3975" t="str">
        <f>IF(ISBLANK(getreide!$A95),"",getreide!E95)</f>
        <v/>
      </c>
      <c r="H3975" t="str">
        <f>IF(ISBLANK(getreide!$A95),"",getreide!F95)</f>
        <v/>
      </c>
      <c r="I3975" t="str">
        <f>IF(ISBLANK(getreide!$A95),"",getreide!G95)</f>
        <v/>
      </c>
      <c r="J3975" t="str">
        <f>IF(ISBLANK(getreide!$A95),"",getreide!H95)</f>
        <v/>
      </c>
      <c r="K3975" t="str">
        <f>IF(ISBLANK(getreide!$A95),"",getreide!I95)</f>
        <v/>
      </c>
      <c r="L3975" t="str">
        <f>IF(ISBLANK(getreide!$A95),"",getreide!J95)</f>
        <v/>
      </c>
      <c r="M3975" s="64">
        <f t="shared" si="381"/>
        <v>0</v>
      </c>
    </row>
    <row r="3976" spans="1:13" x14ac:dyDescent="0.25">
      <c r="A3976" t="str">
        <f t="shared" si="383"/>
        <v/>
      </c>
      <c r="B3976">
        <f t="shared" si="382"/>
        <v>0</v>
      </c>
      <c r="C3976" t="str">
        <f>IF(ISBLANK(getreide!$A96),"",getreide!A96)</f>
        <v/>
      </c>
      <c r="D3976" t="str">
        <f>IF(ISBLANK(getreide!$A96),"",getreide!B96)</f>
        <v/>
      </c>
      <c r="E3976" t="str">
        <f>IF(ISBLANK(getreide!$A96),"",getreide!C96)</f>
        <v/>
      </c>
      <c r="F3976" t="str">
        <f>IF(ISBLANK(getreide!$A96),"",getreide!D96)</f>
        <v/>
      </c>
      <c r="G3976" t="str">
        <f>IF(ISBLANK(getreide!$A96),"",getreide!E96)</f>
        <v/>
      </c>
      <c r="H3976" t="str">
        <f>IF(ISBLANK(getreide!$A96),"",getreide!F96)</f>
        <v/>
      </c>
      <c r="I3976" t="str">
        <f>IF(ISBLANK(getreide!$A96),"",getreide!G96)</f>
        <v/>
      </c>
      <c r="J3976" t="str">
        <f>IF(ISBLANK(getreide!$A96),"",getreide!H96)</f>
        <v/>
      </c>
      <c r="K3976" t="str">
        <f>IF(ISBLANK(getreide!$A96),"",getreide!I96)</f>
        <v/>
      </c>
      <c r="L3976" t="str">
        <f>IF(ISBLANK(getreide!$A96),"",getreide!J96)</f>
        <v/>
      </c>
      <c r="M3976" s="64">
        <f t="shared" si="381"/>
        <v>0</v>
      </c>
    </row>
    <row r="3977" spans="1:13" x14ac:dyDescent="0.25">
      <c r="A3977" t="str">
        <f t="shared" si="383"/>
        <v/>
      </c>
      <c r="B3977">
        <f t="shared" si="382"/>
        <v>0</v>
      </c>
      <c r="C3977" t="str">
        <f>IF(ISBLANK(getreide!$A97),"",getreide!A97)</f>
        <v/>
      </c>
      <c r="D3977" t="str">
        <f>IF(ISBLANK(getreide!$A97),"",getreide!B97)</f>
        <v/>
      </c>
      <c r="E3977" t="str">
        <f>IF(ISBLANK(getreide!$A97),"",getreide!C97)</f>
        <v/>
      </c>
      <c r="F3977" t="str">
        <f>IF(ISBLANK(getreide!$A97),"",getreide!D97)</f>
        <v/>
      </c>
      <c r="G3977" t="str">
        <f>IF(ISBLANK(getreide!$A97),"",getreide!E97)</f>
        <v/>
      </c>
      <c r="H3977" t="str">
        <f>IF(ISBLANK(getreide!$A97),"",getreide!F97)</f>
        <v/>
      </c>
      <c r="I3977" t="str">
        <f>IF(ISBLANK(getreide!$A97),"",getreide!G97)</f>
        <v/>
      </c>
      <c r="J3977" t="str">
        <f>IF(ISBLANK(getreide!$A97),"",getreide!H97)</f>
        <v/>
      </c>
      <c r="K3977" t="str">
        <f>IF(ISBLANK(getreide!$A97),"",getreide!I97)</f>
        <v/>
      </c>
      <c r="L3977" t="str">
        <f>IF(ISBLANK(getreide!$A97),"",getreide!J97)</f>
        <v/>
      </c>
      <c r="M3977" s="64">
        <f t="shared" si="381"/>
        <v>0</v>
      </c>
    </row>
    <row r="3978" spans="1:13" x14ac:dyDescent="0.25">
      <c r="A3978" t="str">
        <f t="shared" si="383"/>
        <v/>
      </c>
      <c r="B3978">
        <f t="shared" si="382"/>
        <v>0</v>
      </c>
      <c r="C3978" t="str">
        <f>IF(ISBLANK(getreide!$A98),"",getreide!A98)</f>
        <v/>
      </c>
      <c r="D3978" t="str">
        <f>IF(ISBLANK(getreide!$A98),"",getreide!B98)</f>
        <v/>
      </c>
      <c r="E3978" t="str">
        <f>IF(ISBLANK(getreide!$A98),"",getreide!C98)</f>
        <v/>
      </c>
      <c r="F3978" t="str">
        <f>IF(ISBLANK(getreide!$A98),"",getreide!D98)</f>
        <v/>
      </c>
      <c r="G3978" t="str">
        <f>IF(ISBLANK(getreide!$A98),"",getreide!E98)</f>
        <v/>
      </c>
      <c r="H3978" t="str">
        <f>IF(ISBLANK(getreide!$A98),"",getreide!F98)</f>
        <v/>
      </c>
      <c r="I3978" t="str">
        <f>IF(ISBLANK(getreide!$A98),"",getreide!G98)</f>
        <v/>
      </c>
      <c r="J3978" t="str">
        <f>IF(ISBLANK(getreide!$A98),"",getreide!H98)</f>
        <v/>
      </c>
      <c r="K3978" t="str">
        <f>IF(ISBLANK(getreide!$A98),"",getreide!I98)</f>
        <v/>
      </c>
      <c r="L3978" t="str">
        <f>IF(ISBLANK(getreide!$A98),"",getreide!J98)</f>
        <v/>
      </c>
      <c r="M3978" s="64">
        <f t="shared" si="381"/>
        <v>0</v>
      </c>
    </row>
    <row r="3979" spans="1:13" x14ac:dyDescent="0.25">
      <c r="A3979" t="str">
        <f t="shared" si="383"/>
        <v/>
      </c>
      <c r="B3979">
        <f t="shared" si="382"/>
        <v>0</v>
      </c>
      <c r="C3979" t="str">
        <f>IF(ISBLANK(getreide!$A99),"",getreide!A99)</f>
        <v/>
      </c>
      <c r="D3979" t="str">
        <f>IF(ISBLANK(getreide!$A99),"",getreide!B99)</f>
        <v/>
      </c>
      <c r="E3979" t="str">
        <f>IF(ISBLANK(getreide!$A99),"",getreide!C99)</f>
        <v/>
      </c>
      <c r="F3979" t="str">
        <f>IF(ISBLANK(getreide!$A99),"",getreide!D99)</f>
        <v/>
      </c>
      <c r="G3979" t="str">
        <f>IF(ISBLANK(getreide!$A99),"",getreide!E99)</f>
        <v/>
      </c>
      <c r="H3979" t="str">
        <f>IF(ISBLANK(getreide!$A99),"",getreide!F99)</f>
        <v/>
      </c>
      <c r="I3979" t="str">
        <f>IF(ISBLANK(getreide!$A99),"",getreide!G99)</f>
        <v/>
      </c>
      <c r="J3979" t="str">
        <f>IF(ISBLANK(getreide!$A99),"",getreide!H99)</f>
        <v/>
      </c>
      <c r="K3979" t="str">
        <f>IF(ISBLANK(getreide!$A99),"",getreide!I99)</f>
        <v/>
      </c>
      <c r="L3979" t="str">
        <f>IF(ISBLANK(getreide!$A99),"",getreide!J99)</f>
        <v/>
      </c>
      <c r="M3979" s="64">
        <f t="shared" si="381"/>
        <v>0</v>
      </c>
    </row>
    <row r="3980" spans="1:13" x14ac:dyDescent="0.25">
      <c r="A3980" t="str">
        <f t="shared" si="383"/>
        <v/>
      </c>
      <c r="B3980">
        <f t="shared" si="382"/>
        <v>0</v>
      </c>
      <c r="C3980" t="str">
        <f>IF(ISBLANK(getreide!$A100),"",getreide!A100)</f>
        <v/>
      </c>
      <c r="D3980" t="str">
        <f>IF(ISBLANK(getreide!$A100),"",getreide!B100)</f>
        <v/>
      </c>
      <c r="E3980" t="str">
        <f>IF(ISBLANK(getreide!$A100),"",getreide!C100)</f>
        <v/>
      </c>
      <c r="F3980" t="str">
        <f>IF(ISBLANK(getreide!$A100),"",getreide!D100)</f>
        <v/>
      </c>
      <c r="G3980" t="str">
        <f>IF(ISBLANK(getreide!$A100),"",getreide!E100)</f>
        <v/>
      </c>
      <c r="H3980" t="str">
        <f>IF(ISBLANK(getreide!$A100),"",getreide!F100)</f>
        <v/>
      </c>
      <c r="I3980" t="str">
        <f>IF(ISBLANK(getreide!$A100),"",getreide!G100)</f>
        <v/>
      </c>
      <c r="J3980" t="str">
        <f>IF(ISBLANK(getreide!$A100),"",getreide!H100)</f>
        <v/>
      </c>
      <c r="K3980" t="str">
        <f>IF(ISBLANK(getreide!$A100),"",getreide!I100)</f>
        <v/>
      </c>
      <c r="L3980" t="str">
        <f>IF(ISBLANK(getreide!$A100),"",getreide!J100)</f>
        <v/>
      </c>
      <c r="M3980" s="64">
        <f t="shared" si="381"/>
        <v>0</v>
      </c>
    </row>
    <row r="3981" spans="1:13" x14ac:dyDescent="0.25">
      <c r="A3981" t="str">
        <f t="shared" si="383"/>
        <v/>
      </c>
      <c r="B3981">
        <f t="shared" si="382"/>
        <v>0</v>
      </c>
      <c r="C3981" t="str">
        <f>IF(ISBLANK(getreide!$A101),"",getreide!A101)</f>
        <v/>
      </c>
      <c r="D3981" t="str">
        <f>IF(ISBLANK(getreide!$A101),"",getreide!B101)</f>
        <v/>
      </c>
      <c r="E3981" t="str">
        <f>IF(ISBLANK(getreide!$A101),"",getreide!C101)</f>
        <v/>
      </c>
      <c r="F3981" t="str">
        <f>IF(ISBLANK(getreide!$A101),"",getreide!D101)</f>
        <v/>
      </c>
      <c r="G3981" t="str">
        <f>IF(ISBLANK(getreide!$A101),"",getreide!E101)</f>
        <v/>
      </c>
      <c r="H3981" t="str">
        <f>IF(ISBLANK(getreide!$A101),"",getreide!F101)</f>
        <v/>
      </c>
      <c r="I3981" t="str">
        <f>IF(ISBLANK(getreide!$A101),"",getreide!G101)</f>
        <v/>
      </c>
      <c r="J3981" t="str">
        <f>IF(ISBLANK(getreide!$A101),"",getreide!H101)</f>
        <v/>
      </c>
      <c r="K3981" t="str">
        <f>IF(ISBLANK(getreide!$A101),"",getreide!I101)</f>
        <v/>
      </c>
      <c r="L3981" t="str">
        <f>IF(ISBLANK(getreide!$A101),"",getreide!J101)</f>
        <v/>
      </c>
      <c r="M3981" s="64">
        <f t="shared" si="381"/>
        <v>0</v>
      </c>
    </row>
    <row r="3982" spans="1:13" x14ac:dyDescent="0.25">
      <c r="A3982" t="str">
        <f t="shared" si="383"/>
        <v/>
      </c>
      <c r="B3982">
        <f t="shared" si="382"/>
        <v>0</v>
      </c>
      <c r="C3982" t="str">
        <f>IF(ISBLANK(getreide!$A102),"",getreide!A102)</f>
        <v/>
      </c>
      <c r="D3982" t="str">
        <f>IF(ISBLANK(getreide!$A102),"",getreide!B102)</f>
        <v/>
      </c>
      <c r="E3982" t="str">
        <f>IF(ISBLANK(getreide!$A102),"",getreide!C102)</f>
        <v/>
      </c>
      <c r="F3982" t="str">
        <f>IF(ISBLANK(getreide!$A102),"",getreide!D102)</f>
        <v/>
      </c>
      <c r="G3982" t="str">
        <f>IF(ISBLANK(getreide!$A102),"",getreide!E102)</f>
        <v/>
      </c>
      <c r="H3982" t="str">
        <f>IF(ISBLANK(getreide!$A102),"",getreide!F102)</f>
        <v/>
      </c>
      <c r="I3982" t="str">
        <f>IF(ISBLANK(getreide!$A102),"",getreide!G102)</f>
        <v/>
      </c>
      <c r="J3982" t="str">
        <f>IF(ISBLANK(getreide!$A102),"",getreide!H102)</f>
        <v/>
      </c>
      <c r="K3982" t="str">
        <f>IF(ISBLANK(getreide!$A102),"",getreide!I102)</f>
        <v/>
      </c>
      <c r="L3982" t="str">
        <f>IF(ISBLANK(getreide!$A102),"",getreide!J102)</f>
        <v/>
      </c>
      <c r="M3982" s="64">
        <f t="shared" si="381"/>
        <v>0</v>
      </c>
    </row>
    <row r="3983" spans="1:13" x14ac:dyDescent="0.25">
      <c r="A3983" t="str">
        <f t="shared" si="383"/>
        <v/>
      </c>
      <c r="B3983">
        <f t="shared" si="382"/>
        <v>0</v>
      </c>
      <c r="C3983" t="str">
        <f>IF(ISBLANK(getreide!$A103),"",getreide!A103)</f>
        <v/>
      </c>
      <c r="D3983" t="str">
        <f>IF(ISBLANK(getreide!$A103),"",getreide!B103)</f>
        <v/>
      </c>
      <c r="E3983" t="str">
        <f>IF(ISBLANK(getreide!$A103),"",getreide!C103)</f>
        <v/>
      </c>
      <c r="F3983" t="str">
        <f>IF(ISBLANK(getreide!$A103),"",getreide!D103)</f>
        <v/>
      </c>
      <c r="G3983" t="str">
        <f>IF(ISBLANK(getreide!$A103),"",getreide!E103)</f>
        <v/>
      </c>
      <c r="H3983" t="str">
        <f>IF(ISBLANK(getreide!$A103),"",getreide!F103)</f>
        <v/>
      </c>
      <c r="I3983" t="str">
        <f>IF(ISBLANK(getreide!$A103),"",getreide!G103)</f>
        <v/>
      </c>
      <c r="J3983" t="str">
        <f>IF(ISBLANK(getreide!$A103),"",getreide!H103)</f>
        <v/>
      </c>
      <c r="K3983" t="str">
        <f>IF(ISBLANK(getreide!$A103),"",getreide!I103)</f>
        <v/>
      </c>
      <c r="L3983" t="str">
        <f>IF(ISBLANK(getreide!$A103),"",getreide!J103)</f>
        <v/>
      </c>
      <c r="M3983" s="64">
        <f t="shared" si="381"/>
        <v>0</v>
      </c>
    </row>
    <row r="3984" spans="1:13" x14ac:dyDescent="0.25">
      <c r="A3984" t="str">
        <f t="shared" si="383"/>
        <v/>
      </c>
      <c r="B3984">
        <f t="shared" si="382"/>
        <v>0</v>
      </c>
      <c r="C3984" t="str">
        <f>IF(ISBLANK(getreide!$A104),"",getreide!A104)</f>
        <v/>
      </c>
      <c r="D3984" t="str">
        <f>IF(ISBLANK(getreide!$A104),"",getreide!B104)</f>
        <v/>
      </c>
      <c r="E3984" t="str">
        <f>IF(ISBLANK(getreide!$A104),"",getreide!C104)</f>
        <v/>
      </c>
      <c r="F3984" t="str">
        <f>IF(ISBLANK(getreide!$A104),"",getreide!D104)</f>
        <v/>
      </c>
      <c r="G3984" t="str">
        <f>IF(ISBLANK(getreide!$A104),"",getreide!E104)</f>
        <v/>
      </c>
      <c r="H3984" t="str">
        <f>IF(ISBLANK(getreide!$A104),"",getreide!F104)</f>
        <v/>
      </c>
      <c r="I3984" t="str">
        <f>IF(ISBLANK(getreide!$A104),"",getreide!G104)</f>
        <v/>
      </c>
      <c r="J3984" t="str">
        <f>IF(ISBLANK(getreide!$A104),"",getreide!H104)</f>
        <v/>
      </c>
      <c r="K3984" t="str">
        <f>IF(ISBLANK(getreide!$A104),"",getreide!I104)</f>
        <v/>
      </c>
      <c r="L3984" t="str">
        <f>IF(ISBLANK(getreide!$A104),"",getreide!J104)</f>
        <v/>
      </c>
      <c r="M3984" s="64">
        <f t="shared" si="381"/>
        <v>0</v>
      </c>
    </row>
    <row r="3985" spans="1:13" x14ac:dyDescent="0.25">
      <c r="A3985" t="str">
        <f t="shared" si="383"/>
        <v/>
      </c>
      <c r="B3985">
        <f t="shared" si="382"/>
        <v>0</v>
      </c>
      <c r="C3985" t="str">
        <f>IF(ISBLANK(getreide!$A105),"",getreide!A105)</f>
        <v/>
      </c>
      <c r="D3985" t="str">
        <f>IF(ISBLANK(getreide!$A105),"",getreide!B105)</f>
        <v/>
      </c>
      <c r="E3985" t="str">
        <f>IF(ISBLANK(getreide!$A105),"",getreide!C105)</f>
        <v/>
      </c>
      <c r="F3985" t="str">
        <f>IF(ISBLANK(getreide!$A105),"",getreide!D105)</f>
        <v/>
      </c>
      <c r="G3985" t="str">
        <f>IF(ISBLANK(getreide!$A105),"",getreide!E105)</f>
        <v/>
      </c>
      <c r="H3985" t="str">
        <f>IF(ISBLANK(getreide!$A105),"",getreide!F105)</f>
        <v/>
      </c>
      <c r="I3985" t="str">
        <f>IF(ISBLANK(getreide!$A105),"",getreide!G105)</f>
        <v/>
      </c>
      <c r="J3985" t="str">
        <f>IF(ISBLANK(getreide!$A105),"",getreide!H105)</f>
        <v/>
      </c>
      <c r="K3985" t="str">
        <f>IF(ISBLANK(getreide!$A105),"",getreide!I105)</f>
        <v/>
      </c>
      <c r="L3985" t="str">
        <f>IF(ISBLANK(getreide!$A105),"",getreide!J105)</f>
        <v/>
      </c>
      <c r="M3985" s="64">
        <f t="shared" si="381"/>
        <v>0</v>
      </c>
    </row>
    <row r="3986" spans="1:13" x14ac:dyDescent="0.25">
      <c r="A3986" t="str">
        <f t="shared" si="383"/>
        <v/>
      </c>
      <c r="B3986">
        <f t="shared" si="382"/>
        <v>0</v>
      </c>
      <c r="C3986" t="str">
        <f>IF(ISBLANK(getreide!$A106),"",getreide!A106)</f>
        <v/>
      </c>
      <c r="D3986" t="str">
        <f>IF(ISBLANK(getreide!$A106),"",getreide!B106)</f>
        <v/>
      </c>
      <c r="E3986" t="str">
        <f>IF(ISBLANK(getreide!$A106),"",getreide!C106)</f>
        <v/>
      </c>
      <c r="F3986" t="str">
        <f>IF(ISBLANK(getreide!$A106),"",getreide!D106)</f>
        <v/>
      </c>
      <c r="G3986" t="str">
        <f>IF(ISBLANK(getreide!$A106),"",getreide!E106)</f>
        <v/>
      </c>
      <c r="H3986" t="str">
        <f>IF(ISBLANK(getreide!$A106),"",getreide!F106)</f>
        <v/>
      </c>
      <c r="I3986" t="str">
        <f>IF(ISBLANK(getreide!$A106),"",getreide!G106)</f>
        <v/>
      </c>
      <c r="J3986" t="str">
        <f>IF(ISBLANK(getreide!$A106),"",getreide!H106)</f>
        <v/>
      </c>
      <c r="K3986" t="str">
        <f>IF(ISBLANK(getreide!$A106),"",getreide!I106)</f>
        <v/>
      </c>
      <c r="L3986" t="str">
        <f>IF(ISBLANK(getreide!$A106),"",getreide!J106)</f>
        <v/>
      </c>
      <c r="M3986" s="64">
        <f t="shared" si="381"/>
        <v>0</v>
      </c>
    </row>
    <row r="3987" spans="1:13" x14ac:dyDescent="0.25">
      <c r="A3987" t="str">
        <f t="shared" si="383"/>
        <v/>
      </c>
      <c r="B3987">
        <f t="shared" si="382"/>
        <v>0</v>
      </c>
      <c r="C3987" t="str">
        <f>IF(ISBLANK(getreide!$A107),"",getreide!A107)</f>
        <v/>
      </c>
      <c r="D3987" t="str">
        <f>IF(ISBLANK(getreide!$A107),"",getreide!B107)</f>
        <v/>
      </c>
      <c r="E3987" t="str">
        <f>IF(ISBLANK(getreide!$A107),"",getreide!C107)</f>
        <v/>
      </c>
      <c r="F3987" t="str">
        <f>IF(ISBLANK(getreide!$A107),"",getreide!D107)</f>
        <v/>
      </c>
      <c r="G3987" t="str">
        <f>IF(ISBLANK(getreide!$A107),"",getreide!E107)</f>
        <v/>
      </c>
      <c r="H3987" t="str">
        <f>IF(ISBLANK(getreide!$A107),"",getreide!F107)</f>
        <v/>
      </c>
      <c r="I3987" t="str">
        <f>IF(ISBLANK(getreide!$A107),"",getreide!G107)</f>
        <v/>
      </c>
      <c r="J3987" t="str">
        <f>IF(ISBLANK(getreide!$A107),"",getreide!H107)</f>
        <v/>
      </c>
      <c r="K3987" t="str">
        <f>IF(ISBLANK(getreide!$A107),"",getreide!I107)</f>
        <v/>
      </c>
      <c r="L3987" t="str">
        <f>IF(ISBLANK(getreide!$A107),"",getreide!J107)</f>
        <v/>
      </c>
      <c r="M3987" s="64">
        <f t="shared" si="381"/>
        <v>0</v>
      </c>
    </row>
    <row r="3988" spans="1:13" x14ac:dyDescent="0.25">
      <c r="A3988" t="str">
        <f t="shared" si="383"/>
        <v/>
      </c>
      <c r="B3988">
        <f t="shared" si="382"/>
        <v>0</v>
      </c>
      <c r="C3988" t="str">
        <f>IF(ISBLANK(getreide!$A108),"",getreide!A108)</f>
        <v/>
      </c>
      <c r="D3988" t="str">
        <f>IF(ISBLANK(getreide!$A108),"",getreide!B108)</f>
        <v/>
      </c>
      <c r="E3988" t="str">
        <f>IF(ISBLANK(getreide!$A108),"",getreide!C108)</f>
        <v/>
      </c>
      <c r="F3988" t="str">
        <f>IF(ISBLANK(getreide!$A108),"",getreide!D108)</f>
        <v/>
      </c>
      <c r="G3988" t="str">
        <f>IF(ISBLANK(getreide!$A108),"",getreide!E108)</f>
        <v/>
      </c>
      <c r="H3988" t="str">
        <f>IF(ISBLANK(getreide!$A108),"",getreide!F108)</f>
        <v/>
      </c>
      <c r="I3988" t="str">
        <f>IF(ISBLANK(getreide!$A108),"",getreide!G108)</f>
        <v/>
      </c>
      <c r="J3988" t="str">
        <f>IF(ISBLANK(getreide!$A108),"",getreide!H108)</f>
        <v/>
      </c>
      <c r="K3988" t="str">
        <f>IF(ISBLANK(getreide!$A108),"",getreide!I108)</f>
        <v/>
      </c>
      <c r="L3988" t="str">
        <f>IF(ISBLANK(getreide!$A108),"",getreide!J108)</f>
        <v/>
      </c>
      <c r="M3988" s="64">
        <f t="shared" si="381"/>
        <v>0</v>
      </c>
    </row>
    <row r="3989" spans="1:13" x14ac:dyDescent="0.25">
      <c r="A3989" t="str">
        <f t="shared" si="383"/>
        <v/>
      </c>
      <c r="B3989">
        <f t="shared" si="382"/>
        <v>0</v>
      </c>
      <c r="C3989" t="str">
        <f>IF(ISBLANK(getreide!$A109),"",getreide!A109)</f>
        <v/>
      </c>
      <c r="D3989" t="str">
        <f>IF(ISBLANK(getreide!$A109),"",getreide!B109)</f>
        <v/>
      </c>
      <c r="E3989" t="str">
        <f>IF(ISBLANK(getreide!$A109),"",getreide!C109)</f>
        <v/>
      </c>
      <c r="F3989" t="str">
        <f>IF(ISBLANK(getreide!$A109),"",getreide!D109)</f>
        <v/>
      </c>
      <c r="G3989" t="str">
        <f>IF(ISBLANK(getreide!$A109),"",getreide!E109)</f>
        <v/>
      </c>
      <c r="H3989" t="str">
        <f>IF(ISBLANK(getreide!$A109),"",getreide!F109)</f>
        <v/>
      </c>
      <c r="I3989" t="str">
        <f>IF(ISBLANK(getreide!$A109),"",getreide!G109)</f>
        <v/>
      </c>
      <c r="J3989" t="str">
        <f>IF(ISBLANK(getreide!$A109),"",getreide!H109)</f>
        <v/>
      </c>
      <c r="K3989" t="str">
        <f>IF(ISBLANK(getreide!$A109),"",getreide!I109)</f>
        <v/>
      </c>
      <c r="L3989" t="str">
        <f>IF(ISBLANK(getreide!$A109),"",getreide!J109)</f>
        <v/>
      </c>
      <c r="M3989" s="64">
        <f t="shared" si="381"/>
        <v>0</v>
      </c>
    </row>
    <row r="3990" spans="1:13" x14ac:dyDescent="0.25">
      <c r="A3990" t="str">
        <f t="shared" si="383"/>
        <v/>
      </c>
      <c r="B3990">
        <f t="shared" si="382"/>
        <v>0</v>
      </c>
      <c r="C3990" t="str">
        <f>IF(ISBLANK(getreide!$A110),"",getreide!A110)</f>
        <v/>
      </c>
      <c r="D3990" t="str">
        <f>IF(ISBLANK(getreide!$A110),"",getreide!B110)</f>
        <v/>
      </c>
      <c r="E3990" t="str">
        <f>IF(ISBLANK(getreide!$A110),"",getreide!C110)</f>
        <v/>
      </c>
      <c r="F3990" t="str">
        <f>IF(ISBLANK(getreide!$A110),"",getreide!D110)</f>
        <v/>
      </c>
      <c r="G3990" t="str">
        <f>IF(ISBLANK(getreide!$A110),"",getreide!E110)</f>
        <v/>
      </c>
      <c r="H3990" t="str">
        <f>IF(ISBLANK(getreide!$A110),"",getreide!F110)</f>
        <v/>
      </c>
      <c r="I3990" t="str">
        <f>IF(ISBLANK(getreide!$A110),"",getreide!G110)</f>
        <v/>
      </c>
      <c r="J3990" t="str">
        <f>IF(ISBLANK(getreide!$A110),"",getreide!H110)</f>
        <v/>
      </c>
      <c r="K3990" t="str">
        <f>IF(ISBLANK(getreide!$A110),"",getreide!I110)</f>
        <v/>
      </c>
      <c r="L3990" t="str">
        <f>IF(ISBLANK(getreide!$A110),"",getreide!J110)</f>
        <v/>
      </c>
      <c r="M3990" s="64">
        <f t="shared" si="381"/>
        <v>0</v>
      </c>
    </row>
    <row r="3991" spans="1:13" x14ac:dyDescent="0.25">
      <c r="A3991" t="str">
        <f t="shared" si="383"/>
        <v/>
      </c>
      <c r="B3991">
        <f t="shared" si="382"/>
        <v>0</v>
      </c>
      <c r="C3991" t="str">
        <f>IF(ISBLANK(getreide!$A111),"",getreide!A111)</f>
        <v/>
      </c>
      <c r="D3991" t="str">
        <f>IF(ISBLANK(getreide!$A111),"",getreide!B111)</f>
        <v/>
      </c>
      <c r="E3991" t="str">
        <f>IF(ISBLANK(getreide!$A111),"",getreide!C111)</f>
        <v/>
      </c>
      <c r="F3991" t="str">
        <f>IF(ISBLANK(getreide!$A111),"",getreide!D111)</f>
        <v/>
      </c>
      <c r="G3991" t="str">
        <f>IF(ISBLANK(getreide!$A111),"",getreide!E111)</f>
        <v/>
      </c>
      <c r="H3991" t="str">
        <f>IF(ISBLANK(getreide!$A111),"",getreide!F111)</f>
        <v/>
      </c>
      <c r="I3991" t="str">
        <f>IF(ISBLANK(getreide!$A111),"",getreide!G111)</f>
        <v/>
      </c>
      <c r="J3991" t="str">
        <f>IF(ISBLANK(getreide!$A111),"",getreide!H111)</f>
        <v/>
      </c>
      <c r="K3991" t="str">
        <f>IF(ISBLANK(getreide!$A111),"",getreide!I111)</f>
        <v/>
      </c>
      <c r="L3991" t="str">
        <f>IF(ISBLANK(getreide!$A111),"",getreide!J111)</f>
        <v/>
      </c>
      <c r="M3991" s="64">
        <f t="shared" si="381"/>
        <v>0</v>
      </c>
    </row>
    <row r="3992" spans="1:13" x14ac:dyDescent="0.25">
      <c r="A3992" t="str">
        <f t="shared" si="383"/>
        <v/>
      </c>
      <c r="B3992">
        <f t="shared" si="382"/>
        <v>0</v>
      </c>
      <c r="C3992" t="str">
        <f>IF(ISBLANK(getreide!$A112),"",getreide!A112)</f>
        <v/>
      </c>
      <c r="D3992" t="str">
        <f>IF(ISBLANK(getreide!$A112),"",getreide!B112)</f>
        <v/>
      </c>
      <c r="E3992" t="str">
        <f>IF(ISBLANK(getreide!$A112),"",getreide!C112)</f>
        <v/>
      </c>
      <c r="F3992" t="str">
        <f>IF(ISBLANK(getreide!$A112),"",getreide!D112)</f>
        <v/>
      </c>
      <c r="G3992" t="str">
        <f>IF(ISBLANK(getreide!$A112),"",getreide!E112)</f>
        <v/>
      </c>
      <c r="H3992" t="str">
        <f>IF(ISBLANK(getreide!$A112),"",getreide!F112)</f>
        <v/>
      </c>
      <c r="I3992" t="str">
        <f>IF(ISBLANK(getreide!$A112),"",getreide!G112)</f>
        <v/>
      </c>
      <c r="J3992" t="str">
        <f>IF(ISBLANK(getreide!$A112),"",getreide!H112)</f>
        <v/>
      </c>
      <c r="K3992" t="str">
        <f>IF(ISBLANK(getreide!$A112),"",getreide!I112)</f>
        <v/>
      </c>
      <c r="L3992" t="str">
        <f>IF(ISBLANK(getreide!$A112),"",getreide!J112)</f>
        <v/>
      </c>
      <c r="M3992" s="64">
        <f t="shared" si="381"/>
        <v>0</v>
      </c>
    </row>
    <row r="3993" spans="1:13" x14ac:dyDescent="0.25">
      <c r="A3993" t="str">
        <f t="shared" si="383"/>
        <v/>
      </c>
      <c r="B3993">
        <f t="shared" si="382"/>
        <v>0</v>
      </c>
      <c r="C3993" t="str">
        <f>IF(ISBLANK(getreide!$A113),"",getreide!A113)</f>
        <v/>
      </c>
      <c r="D3993" t="str">
        <f>IF(ISBLANK(getreide!$A113),"",getreide!B113)</f>
        <v/>
      </c>
      <c r="E3993" t="str">
        <f>IF(ISBLANK(getreide!$A113),"",getreide!C113)</f>
        <v/>
      </c>
      <c r="F3993" t="str">
        <f>IF(ISBLANK(getreide!$A113),"",getreide!D113)</f>
        <v/>
      </c>
      <c r="G3993" t="str">
        <f>IF(ISBLANK(getreide!$A113),"",getreide!E113)</f>
        <v/>
      </c>
      <c r="H3993" t="str">
        <f>IF(ISBLANK(getreide!$A113),"",getreide!F113)</f>
        <v/>
      </c>
      <c r="I3993" t="str">
        <f>IF(ISBLANK(getreide!$A113),"",getreide!G113)</f>
        <v/>
      </c>
      <c r="J3993" t="str">
        <f>IF(ISBLANK(getreide!$A113),"",getreide!H113)</f>
        <v/>
      </c>
      <c r="K3993" t="str">
        <f>IF(ISBLANK(getreide!$A113),"",getreide!I113)</f>
        <v/>
      </c>
      <c r="L3993" t="str">
        <f>IF(ISBLANK(getreide!$A113),"",getreide!J113)</f>
        <v/>
      </c>
      <c r="M3993" s="64">
        <f t="shared" si="381"/>
        <v>0</v>
      </c>
    </row>
    <row r="3994" spans="1:13" x14ac:dyDescent="0.25">
      <c r="A3994" t="str">
        <f t="shared" si="383"/>
        <v/>
      </c>
      <c r="B3994">
        <f t="shared" si="382"/>
        <v>0</v>
      </c>
      <c r="C3994" t="str">
        <f>IF(ISBLANK(getreide!$A114),"",getreide!A114)</f>
        <v/>
      </c>
      <c r="D3994" t="str">
        <f>IF(ISBLANK(getreide!$A114),"",getreide!B114)</f>
        <v/>
      </c>
      <c r="E3994" t="str">
        <f>IF(ISBLANK(getreide!$A114),"",getreide!C114)</f>
        <v/>
      </c>
      <c r="F3994" t="str">
        <f>IF(ISBLANK(getreide!$A114),"",getreide!D114)</f>
        <v/>
      </c>
      <c r="G3994" t="str">
        <f>IF(ISBLANK(getreide!$A114),"",getreide!E114)</f>
        <v/>
      </c>
      <c r="H3994" t="str">
        <f>IF(ISBLANK(getreide!$A114),"",getreide!F114)</f>
        <v/>
      </c>
      <c r="I3994" t="str">
        <f>IF(ISBLANK(getreide!$A114),"",getreide!G114)</f>
        <v/>
      </c>
      <c r="J3994" t="str">
        <f>IF(ISBLANK(getreide!$A114),"",getreide!H114)</f>
        <v/>
      </c>
      <c r="K3994" t="str">
        <f>IF(ISBLANK(getreide!$A114),"",getreide!I114)</f>
        <v/>
      </c>
      <c r="L3994" t="str">
        <f>IF(ISBLANK(getreide!$A114),"",getreide!J114)</f>
        <v/>
      </c>
      <c r="M3994" s="64">
        <f t="shared" si="381"/>
        <v>0</v>
      </c>
    </row>
    <row r="3995" spans="1:13" x14ac:dyDescent="0.25">
      <c r="A3995" t="str">
        <f t="shared" si="383"/>
        <v/>
      </c>
      <c r="B3995">
        <f t="shared" si="382"/>
        <v>0</v>
      </c>
      <c r="C3995" t="str">
        <f>IF(ISBLANK(getreide!$A115),"",getreide!A115)</f>
        <v/>
      </c>
      <c r="D3995" t="str">
        <f>IF(ISBLANK(getreide!$A115),"",getreide!B115)</f>
        <v/>
      </c>
      <c r="E3995" t="str">
        <f>IF(ISBLANK(getreide!$A115),"",getreide!C115)</f>
        <v/>
      </c>
      <c r="F3995" t="str">
        <f>IF(ISBLANK(getreide!$A115),"",getreide!D115)</f>
        <v/>
      </c>
      <c r="G3995" t="str">
        <f>IF(ISBLANK(getreide!$A115),"",getreide!E115)</f>
        <v/>
      </c>
      <c r="H3995" t="str">
        <f>IF(ISBLANK(getreide!$A115),"",getreide!F115)</f>
        <v/>
      </c>
      <c r="I3995" t="str">
        <f>IF(ISBLANK(getreide!$A115),"",getreide!G115)</f>
        <v/>
      </c>
      <c r="J3995" t="str">
        <f>IF(ISBLANK(getreide!$A115),"",getreide!H115)</f>
        <v/>
      </c>
      <c r="K3995" t="str">
        <f>IF(ISBLANK(getreide!$A115),"",getreide!I115)</f>
        <v/>
      </c>
      <c r="L3995" t="str">
        <f>IF(ISBLANK(getreide!$A115),"",getreide!J115)</f>
        <v/>
      </c>
      <c r="M3995" s="64">
        <f t="shared" si="381"/>
        <v>0</v>
      </c>
    </row>
    <row r="3996" spans="1:13" x14ac:dyDescent="0.25">
      <c r="A3996" t="str">
        <f t="shared" si="383"/>
        <v/>
      </c>
      <c r="B3996">
        <f t="shared" si="382"/>
        <v>0</v>
      </c>
      <c r="C3996" t="str">
        <f>IF(ISBLANK(getreide!$A116),"",getreide!A116)</f>
        <v/>
      </c>
      <c r="D3996" t="str">
        <f>IF(ISBLANK(getreide!$A116),"",getreide!B116)</f>
        <v/>
      </c>
      <c r="E3996" t="str">
        <f>IF(ISBLANK(getreide!$A116),"",getreide!C116)</f>
        <v/>
      </c>
      <c r="F3996" t="str">
        <f>IF(ISBLANK(getreide!$A116),"",getreide!D116)</f>
        <v/>
      </c>
      <c r="G3996" t="str">
        <f>IF(ISBLANK(getreide!$A116),"",getreide!E116)</f>
        <v/>
      </c>
      <c r="H3996" t="str">
        <f>IF(ISBLANK(getreide!$A116),"",getreide!F116)</f>
        <v/>
      </c>
      <c r="I3996" t="str">
        <f>IF(ISBLANK(getreide!$A116),"",getreide!G116)</f>
        <v/>
      </c>
      <c r="J3996" t="str">
        <f>IF(ISBLANK(getreide!$A116),"",getreide!H116)</f>
        <v/>
      </c>
      <c r="K3996" t="str">
        <f>IF(ISBLANK(getreide!$A116),"",getreide!I116)</f>
        <v/>
      </c>
      <c r="L3996" t="str">
        <f>IF(ISBLANK(getreide!$A116),"",getreide!J116)</f>
        <v/>
      </c>
      <c r="M3996" s="64">
        <f t="shared" ref="M3996:M4059" si="384">IF(D3996="",0,L3996-D3996)</f>
        <v>0</v>
      </c>
    </row>
    <row r="3997" spans="1:13" x14ac:dyDescent="0.25">
      <c r="A3997" t="str">
        <f t="shared" si="383"/>
        <v/>
      </c>
      <c r="B3997">
        <f t="shared" ref="B3997:B4060" si="385">IF(ISBLANK(C3997),"",LEN(C3997))</f>
        <v>0</v>
      </c>
      <c r="C3997" t="str">
        <f>IF(ISBLANK(getreide!$A117),"",getreide!A117)</f>
        <v/>
      </c>
      <c r="D3997" t="str">
        <f>IF(ISBLANK(getreide!$A117),"",getreide!B117)</f>
        <v/>
      </c>
      <c r="E3997" t="str">
        <f>IF(ISBLANK(getreide!$A117),"",getreide!C117)</f>
        <v/>
      </c>
      <c r="F3997" t="str">
        <f>IF(ISBLANK(getreide!$A117),"",getreide!D117)</f>
        <v/>
      </c>
      <c r="G3997" t="str">
        <f>IF(ISBLANK(getreide!$A117),"",getreide!E117)</f>
        <v/>
      </c>
      <c r="H3997" t="str">
        <f>IF(ISBLANK(getreide!$A117),"",getreide!F117)</f>
        <v/>
      </c>
      <c r="I3997" t="str">
        <f>IF(ISBLANK(getreide!$A117),"",getreide!G117)</f>
        <v/>
      </c>
      <c r="J3997" t="str">
        <f>IF(ISBLANK(getreide!$A117),"",getreide!H117)</f>
        <v/>
      </c>
      <c r="K3997" t="str">
        <f>IF(ISBLANK(getreide!$A117),"",getreide!I117)</f>
        <v/>
      </c>
      <c r="L3997" t="str">
        <f>IF(ISBLANK(getreide!$A117),"",getreide!J117)</f>
        <v/>
      </c>
      <c r="M3997" s="64">
        <f t="shared" si="384"/>
        <v>0</v>
      </c>
    </row>
    <row r="3998" spans="1:13" x14ac:dyDescent="0.25">
      <c r="A3998" t="str">
        <f t="shared" si="383"/>
        <v/>
      </c>
      <c r="B3998">
        <f t="shared" si="385"/>
        <v>0</v>
      </c>
      <c r="C3998" t="str">
        <f>IF(ISBLANK(getreide!$A118),"",getreide!A118)</f>
        <v/>
      </c>
      <c r="D3998" t="str">
        <f>IF(ISBLANK(getreide!$A118),"",getreide!B118)</f>
        <v/>
      </c>
      <c r="E3998" t="str">
        <f>IF(ISBLANK(getreide!$A118),"",getreide!C118)</f>
        <v/>
      </c>
      <c r="F3998" t="str">
        <f>IF(ISBLANK(getreide!$A118),"",getreide!D118)</f>
        <v/>
      </c>
      <c r="G3998" t="str">
        <f>IF(ISBLANK(getreide!$A118),"",getreide!E118)</f>
        <v/>
      </c>
      <c r="H3998" t="str">
        <f>IF(ISBLANK(getreide!$A118),"",getreide!F118)</f>
        <v/>
      </c>
      <c r="I3998" t="str">
        <f>IF(ISBLANK(getreide!$A118),"",getreide!G118)</f>
        <v/>
      </c>
      <c r="J3998" t="str">
        <f>IF(ISBLANK(getreide!$A118),"",getreide!H118)</f>
        <v/>
      </c>
      <c r="K3998" t="str">
        <f>IF(ISBLANK(getreide!$A118),"",getreide!I118)</f>
        <v/>
      </c>
      <c r="L3998" t="str">
        <f>IF(ISBLANK(getreide!$A118),"",getreide!J118)</f>
        <v/>
      </c>
      <c r="M3998" s="64">
        <f t="shared" si="384"/>
        <v>0</v>
      </c>
    </row>
    <row r="3999" spans="1:13" x14ac:dyDescent="0.25">
      <c r="A3999" s="41" t="str">
        <f t="shared" si="383"/>
        <v/>
      </c>
      <c r="B3999" s="41">
        <f t="shared" si="385"/>
        <v>0</v>
      </c>
      <c r="C3999" s="41" t="str">
        <f>IF(ISBLANK(getreide!$A119),"",getreide!A119)</f>
        <v/>
      </c>
      <c r="D3999" s="41" t="str">
        <f>IF(ISBLANK(getreide!$A119),"",getreide!B119)</f>
        <v/>
      </c>
      <c r="E3999" s="41" t="str">
        <f>IF(ISBLANK(getreide!$A119),"",getreide!C119)</f>
        <v/>
      </c>
      <c r="F3999" s="41" t="str">
        <f>IF(ISBLANK(getreide!$A119),"",getreide!D119)</f>
        <v/>
      </c>
      <c r="G3999" s="41" t="str">
        <f>IF(ISBLANK(getreide!$A119),"",getreide!E119)</f>
        <v/>
      </c>
      <c r="H3999" s="41" t="str">
        <f>IF(ISBLANK(getreide!$A119),"",getreide!F119)</f>
        <v/>
      </c>
      <c r="I3999" s="41" t="str">
        <f>IF(ISBLANK(getreide!$A119),"",getreide!G119)</f>
        <v/>
      </c>
      <c r="J3999" s="41" t="str">
        <f>IF(ISBLANK(getreide!$A119),"",getreide!H119)</f>
        <v/>
      </c>
      <c r="K3999" s="41" t="str">
        <f>IF(ISBLANK(getreide!$A119),"",getreide!I119)</f>
        <v/>
      </c>
      <c r="L3999" s="41" t="str">
        <f>IF(ISBLANK(getreide!$A119),"",getreide!J119)</f>
        <v/>
      </c>
      <c r="M3999" s="64">
        <f t="shared" si="384"/>
        <v>0</v>
      </c>
    </row>
    <row r="4000" spans="1:13" x14ac:dyDescent="0.25">
      <c r="A4000" t="str">
        <f t="shared" si="383"/>
        <v/>
      </c>
      <c r="B4000">
        <f t="shared" si="385"/>
        <v>0</v>
      </c>
      <c r="C4000" t="str">
        <f>IF(ISBLANK(hülsenfrüchte!$A42),"",hülsenfrüchte!A42)</f>
        <v/>
      </c>
      <c r="D4000" t="str">
        <f>IF(ISBLANK(hülsenfrüchte!$A42),"",hülsenfrüchte!B42)</f>
        <v/>
      </c>
      <c r="E4000" t="str">
        <f>IF(ISBLANK(hülsenfrüchte!$A42),"",hülsenfrüchte!C42)</f>
        <v/>
      </c>
      <c r="F4000" t="str">
        <f>IF(ISBLANK(hülsenfrüchte!$A42),"",hülsenfrüchte!D42)</f>
        <v/>
      </c>
      <c r="G4000" t="str">
        <f>IF(ISBLANK(hülsenfrüchte!$A42),"",hülsenfrüchte!E42)</f>
        <v/>
      </c>
      <c r="H4000" t="str">
        <f>IF(ISBLANK(hülsenfrüchte!$A42),"",hülsenfrüchte!F42)</f>
        <v/>
      </c>
      <c r="I4000" t="str">
        <f>IF(ISBLANK(hülsenfrüchte!$A42),"",hülsenfrüchte!G42)</f>
        <v/>
      </c>
      <c r="J4000" t="str">
        <f>IF(ISBLANK(hülsenfrüchte!$A42),"",hülsenfrüchte!H42)</f>
        <v/>
      </c>
      <c r="K4000" t="str">
        <f>IF(ISBLANK(hülsenfrüchte!$A42),"",hülsenfrüchte!I42)</f>
        <v/>
      </c>
      <c r="L4000" t="str">
        <f>IF(ISBLANK(hülsenfrüchte!$A42),"",hülsenfrüchte!J42)</f>
        <v/>
      </c>
      <c r="M4000" s="64">
        <f t="shared" si="384"/>
        <v>0</v>
      </c>
    </row>
    <row r="4001" spans="1:13" x14ac:dyDescent="0.25">
      <c r="A4001" t="str">
        <f t="shared" si="383"/>
        <v/>
      </c>
      <c r="B4001">
        <f t="shared" si="385"/>
        <v>0</v>
      </c>
      <c r="C4001" t="str">
        <f>IF(ISBLANK(hülsenfrüchte!$A43),"",hülsenfrüchte!A43)</f>
        <v/>
      </c>
      <c r="D4001" t="str">
        <f>IF(ISBLANK(hülsenfrüchte!$A43),"",hülsenfrüchte!B43)</f>
        <v/>
      </c>
      <c r="E4001" t="str">
        <f>IF(ISBLANK(hülsenfrüchte!$A43),"",hülsenfrüchte!C43)</f>
        <v/>
      </c>
      <c r="F4001" t="str">
        <f>IF(ISBLANK(hülsenfrüchte!$A43),"",hülsenfrüchte!D43)</f>
        <v/>
      </c>
      <c r="G4001" t="str">
        <f>IF(ISBLANK(hülsenfrüchte!$A43),"",hülsenfrüchte!E43)</f>
        <v/>
      </c>
      <c r="H4001" t="str">
        <f>IF(ISBLANK(hülsenfrüchte!$A43),"",hülsenfrüchte!F43)</f>
        <v/>
      </c>
      <c r="I4001" t="str">
        <f>IF(ISBLANK(hülsenfrüchte!$A43),"",hülsenfrüchte!G43)</f>
        <v/>
      </c>
      <c r="J4001" t="str">
        <f>IF(ISBLANK(hülsenfrüchte!$A43),"",hülsenfrüchte!H43)</f>
        <v/>
      </c>
      <c r="K4001" t="str">
        <f>IF(ISBLANK(hülsenfrüchte!$A43),"",hülsenfrüchte!I43)</f>
        <v/>
      </c>
      <c r="L4001" t="str">
        <f>IF(ISBLANK(hülsenfrüchte!$A43),"",hülsenfrüchte!J43)</f>
        <v/>
      </c>
      <c r="M4001" s="64">
        <f t="shared" si="384"/>
        <v>0</v>
      </c>
    </row>
    <row r="4002" spans="1:13" x14ac:dyDescent="0.25">
      <c r="A4002" t="str">
        <f t="shared" si="383"/>
        <v/>
      </c>
      <c r="B4002">
        <f t="shared" si="385"/>
        <v>0</v>
      </c>
      <c r="C4002" t="str">
        <f>IF(ISBLANK(hülsenfrüchte!$A44),"",hülsenfrüchte!A44)</f>
        <v/>
      </c>
      <c r="D4002" t="str">
        <f>IF(ISBLANK(hülsenfrüchte!$A44),"",hülsenfrüchte!B44)</f>
        <v/>
      </c>
      <c r="E4002" t="str">
        <f>IF(ISBLANK(hülsenfrüchte!$A44),"",hülsenfrüchte!C44)</f>
        <v/>
      </c>
      <c r="F4002" t="str">
        <f>IF(ISBLANK(hülsenfrüchte!$A44),"",hülsenfrüchte!D44)</f>
        <v/>
      </c>
      <c r="G4002" t="str">
        <f>IF(ISBLANK(hülsenfrüchte!$A44),"",hülsenfrüchte!E44)</f>
        <v/>
      </c>
      <c r="H4002" t="str">
        <f>IF(ISBLANK(hülsenfrüchte!$A44),"",hülsenfrüchte!F44)</f>
        <v/>
      </c>
      <c r="I4002" t="str">
        <f>IF(ISBLANK(hülsenfrüchte!$A44),"",hülsenfrüchte!G44)</f>
        <v/>
      </c>
      <c r="J4002" t="str">
        <f>IF(ISBLANK(hülsenfrüchte!$A44),"",hülsenfrüchte!H44)</f>
        <v/>
      </c>
      <c r="K4002" t="str">
        <f>IF(ISBLANK(hülsenfrüchte!$A44),"",hülsenfrüchte!I44)</f>
        <v/>
      </c>
      <c r="L4002" t="str">
        <f>IF(ISBLANK(hülsenfrüchte!$A44),"",hülsenfrüchte!J44)</f>
        <v/>
      </c>
      <c r="M4002" s="64">
        <f t="shared" si="384"/>
        <v>0</v>
      </c>
    </row>
    <row r="4003" spans="1:13" x14ac:dyDescent="0.25">
      <c r="A4003" t="str">
        <f t="shared" si="383"/>
        <v/>
      </c>
      <c r="B4003">
        <f t="shared" si="385"/>
        <v>0</v>
      </c>
      <c r="C4003" t="str">
        <f>IF(ISBLANK(hülsenfrüchte!$A45),"",hülsenfrüchte!A45)</f>
        <v/>
      </c>
      <c r="D4003" t="str">
        <f>IF(ISBLANK(hülsenfrüchte!$A45),"",hülsenfrüchte!B45)</f>
        <v/>
      </c>
      <c r="E4003" t="str">
        <f>IF(ISBLANK(hülsenfrüchte!$A45),"",hülsenfrüchte!C45)</f>
        <v/>
      </c>
      <c r="F4003" t="str">
        <f>IF(ISBLANK(hülsenfrüchte!$A45),"",hülsenfrüchte!D45)</f>
        <v/>
      </c>
      <c r="G4003" t="str">
        <f>IF(ISBLANK(hülsenfrüchte!$A45),"",hülsenfrüchte!E45)</f>
        <v/>
      </c>
      <c r="H4003" t="str">
        <f>IF(ISBLANK(hülsenfrüchte!$A45),"",hülsenfrüchte!F45)</f>
        <v/>
      </c>
      <c r="I4003" t="str">
        <f>IF(ISBLANK(hülsenfrüchte!$A45),"",hülsenfrüchte!G45)</f>
        <v/>
      </c>
      <c r="J4003" t="str">
        <f>IF(ISBLANK(hülsenfrüchte!$A45),"",hülsenfrüchte!H45)</f>
        <v/>
      </c>
      <c r="K4003" t="str">
        <f>IF(ISBLANK(hülsenfrüchte!$A45),"",hülsenfrüchte!I45)</f>
        <v/>
      </c>
      <c r="L4003" t="str">
        <f>IF(ISBLANK(hülsenfrüchte!$A45),"",hülsenfrüchte!J45)</f>
        <v/>
      </c>
      <c r="M4003" s="64">
        <f t="shared" si="384"/>
        <v>0</v>
      </c>
    </row>
    <row r="4004" spans="1:13" x14ac:dyDescent="0.25">
      <c r="A4004" t="str">
        <f t="shared" si="383"/>
        <v/>
      </c>
      <c r="B4004">
        <f t="shared" si="385"/>
        <v>0</v>
      </c>
      <c r="C4004" t="str">
        <f>IF(ISBLANK(hülsenfrüchte!$A46),"",hülsenfrüchte!A46)</f>
        <v/>
      </c>
      <c r="D4004" t="str">
        <f>IF(ISBLANK(hülsenfrüchte!$A46),"",hülsenfrüchte!B46)</f>
        <v/>
      </c>
      <c r="E4004" t="str">
        <f>IF(ISBLANK(hülsenfrüchte!$A46),"",hülsenfrüchte!C46)</f>
        <v/>
      </c>
      <c r="F4004" t="str">
        <f>IF(ISBLANK(hülsenfrüchte!$A46),"",hülsenfrüchte!D46)</f>
        <v/>
      </c>
      <c r="G4004" t="str">
        <f>IF(ISBLANK(hülsenfrüchte!$A46),"",hülsenfrüchte!E46)</f>
        <v/>
      </c>
      <c r="H4004" t="str">
        <f>IF(ISBLANK(hülsenfrüchte!$A46),"",hülsenfrüchte!F46)</f>
        <v/>
      </c>
      <c r="I4004" t="str">
        <f>IF(ISBLANK(hülsenfrüchte!$A46),"",hülsenfrüchte!G46)</f>
        <v/>
      </c>
      <c r="J4004" t="str">
        <f>IF(ISBLANK(hülsenfrüchte!$A46),"",hülsenfrüchte!H46)</f>
        <v/>
      </c>
      <c r="K4004" t="str">
        <f>IF(ISBLANK(hülsenfrüchte!$A46),"",hülsenfrüchte!I46)</f>
        <v/>
      </c>
      <c r="L4004" t="str">
        <f>IF(ISBLANK(hülsenfrüchte!$A46),"",hülsenfrüchte!J46)</f>
        <v/>
      </c>
      <c r="M4004" s="64">
        <f t="shared" si="384"/>
        <v>0</v>
      </c>
    </row>
    <row r="4005" spans="1:13" x14ac:dyDescent="0.25">
      <c r="A4005" t="str">
        <f t="shared" si="383"/>
        <v/>
      </c>
      <c r="B4005">
        <f t="shared" si="385"/>
        <v>0</v>
      </c>
      <c r="C4005" t="str">
        <f>IF(ISBLANK(hülsenfrüchte!$A47),"",hülsenfrüchte!A47)</f>
        <v/>
      </c>
      <c r="D4005" t="str">
        <f>IF(ISBLANK(hülsenfrüchte!$A47),"",hülsenfrüchte!B47)</f>
        <v/>
      </c>
      <c r="E4005" t="str">
        <f>IF(ISBLANK(hülsenfrüchte!$A47),"",hülsenfrüchte!C47)</f>
        <v/>
      </c>
      <c r="F4005" t="str">
        <f>IF(ISBLANK(hülsenfrüchte!$A47),"",hülsenfrüchte!D47)</f>
        <v/>
      </c>
      <c r="G4005" t="str">
        <f>IF(ISBLANK(hülsenfrüchte!$A47),"",hülsenfrüchte!E47)</f>
        <v/>
      </c>
      <c r="H4005" t="str">
        <f>IF(ISBLANK(hülsenfrüchte!$A47),"",hülsenfrüchte!F47)</f>
        <v/>
      </c>
      <c r="I4005" t="str">
        <f>IF(ISBLANK(hülsenfrüchte!$A47),"",hülsenfrüchte!G47)</f>
        <v/>
      </c>
      <c r="J4005" t="str">
        <f>IF(ISBLANK(hülsenfrüchte!$A47),"",hülsenfrüchte!H47)</f>
        <v/>
      </c>
      <c r="K4005" t="str">
        <f>IF(ISBLANK(hülsenfrüchte!$A47),"",hülsenfrüchte!I47)</f>
        <v/>
      </c>
      <c r="L4005" t="str">
        <f>IF(ISBLANK(hülsenfrüchte!$A47),"",hülsenfrüchte!J47)</f>
        <v/>
      </c>
      <c r="M4005" s="64">
        <f t="shared" si="384"/>
        <v>0</v>
      </c>
    </row>
    <row r="4006" spans="1:13" x14ac:dyDescent="0.25">
      <c r="A4006" t="str">
        <f t="shared" si="383"/>
        <v/>
      </c>
      <c r="B4006">
        <f t="shared" si="385"/>
        <v>0</v>
      </c>
      <c r="C4006" t="str">
        <f>IF(ISBLANK(hülsenfrüchte!$A48),"",hülsenfrüchte!A48)</f>
        <v/>
      </c>
      <c r="D4006" t="str">
        <f>IF(ISBLANK(hülsenfrüchte!$A48),"",hülsenfrüchte!B48)</f>
        <v/>
      </c>
      <c r="E4006" t="str">
        <f>IF(ISBLANK(hülsenfrüchte!$A48),"",hülsenfrüchte!C48)</f>
        <v/>
      </c>
      <c r="F4006" t="str">
        <f>IF(ISBLANK(hülsenfrüchte!$A48),"",hülsenfrüchte!D48)</f>
        <v/>
      </c>
      <c r="G4006" t="str">
        <f>IF(ISBLANK(hülsenfrüchte!$A48),"",hülsenfrüchte!E48)</f>
        <v/>
      </c>
      <c r="H4006" t="str">
        <f>IF(ISBLANK(hülsenfrüchte!$A48),"",hülsenfrüchte!F48)</f>
        <v/>
      </c>
      <c r="I4006" t="str">
        <f>IF(ISBLANK(hülsenfrüchte!$A48),"",hülsenfrüchte!G48)</f>
        <v/>
      </c>
      <c r="J4006" t="str">
        <f>IF(ISBLANK(hülsenfrüchte!$A48),"",hülsenfrüchte!H48)</f>
        <v/>
      </c>
      <c r="K4006" t="str">
        <f>IF(ISBLANK(hülsenfrüchte!$A48),"",hülsenfrüchte!I48)</f>
        <v/>
      </c>
      <c r="L4006" t="str">
        <f>IF(ISBLANK(hülsenfrüchte!$A48),"",hülsenfrüchte!J48)</f>
        <v/>
      </c>
      <c r="M4006" s="64">
        <f t="shared" si="384"/>
        <v>0</v>
      </c>
    </row>
    <row r="4007" spans="1:13" x14ac:dyDescent="0.25">
      <c r="A4007" t="str">
        <f t="shared" si="383"/>
        <v/>
      </c>
      <c r="B4007">
        <f t="shared" si="385"/>
        <v>0</v>
      </c>
      <c r="C4007" t="str">
        <f>IF(ISBLANK(hülsenfrüchte!$A49),"",hülsenfrüchte!A49)</f>
        <v/>
      </c>
      <c r="D4007" t="str">
        <f>IF(ISBLANK(hülsenfrüchte!$A49),"",hülsenfrüchte!B49)</f>
        <v/>
      </c>
      <c r="E4007" t="str">
        <f>IF(ISBLANK(hülsenfrüchte!$A49),"",hülsenfrüchte!C49)</f>
        <v/>
      </c>
      <c r="F4007" t="str">
        <f>IF(ISBLANK(hülsenfrüchte!$A49),"",hülsenfrüchte!D49)</f>
        <v/>
      </c>
      <c r="G4007" t="str">
        <f>IF(ISBLANK(hülsenfrüchte!$A49),"",hülsenfrüchte!E49)</f>
        <v/>
      </c>
      <c r="H4007" t="str">
        <f>IF(ISBLANK(hülsenfrüchte!$A49),"",hülsenfrüchte!F49)</f>
        <v/>
      </c>
      <c r="I4007" t="str">
        <f>IF(ISBLANK(hülsenfrüchte!$A49),"",hülsenfrüchte!G49)</f>
        <v/>
      </c>
      <c r="J4007" t="str">
        <f>IF(ISBLANK(hülsenfrüchte!$A49),"",hülsenfrüchte!H49)</f>
        <v/>
      </c>
      <c r="K4007" t="str">
        <f>IF(ISBLANK(hülsenfrüchte!$A49),"",hülsenfrüchte!I49)</f>
        <v/>
      </c>
      <c r="L4007" t="str">
        <f>IF(ISBLANK(hülsenfrüchte!$A49),"",hülsenfrüchte!J49)</f>
        <v/>
      </c>
      <c r="M4007" s="64">
        <f t="shared" si="384"/>
        <v>0</v>
      </c>
    </row>
    <row r="4008" spans="1:13" x14ac:dyDescent="0.25">
      <c r="A4008" t="str">
        <f t="shared" si="383"/>
        <v/>
      </c>
      <c r="B4008">
        <f t="shared" si="385"/>
        <v>0</v>
      </c>
      <c r="C4008" t="str">
        <f>IF(ISBLANK(hülsenfrüchte!$A50),"",hülsenfrüchte!A50)</f>
        <v/>
      </c>
      <c r="D4008" t="str">
        <f>IF(ISBLANK(hülsenfrüchte!$A50),"",hülsenfrüchte!B50)</f>
        <v/>
      </c>
      <c r="E4008" t="str">
        <f>IF(ISBLANK(hülsenfrüchte!$A50),"",hülsenfrüchte!C50)</f>
        <v/>
      </c>
      <c r="F4008" t="str">
        <f>IF(ISBLANK(hülsenfrüchte!$A50),"",hülsenfrüchte!D50)</f>
        <v/>
      </c>
      <c r="G4008" t="str">
        <f>IF(ISBLANK(hülsenfrüchte!$A50),"",hülsenfrüchte!E50)</f>
        <v/>
      </c>
      <c r="H4008" t="str">
        <f>IF(ISBLANK(hülsenfrüchte!$A50),"",hülsenfrüchte!F50)</f>
        <v/>
      </c>
      <c r="I4008" t="str">
        <f>IF(ISBLANK(hülsenfrüchte!$A50),"",hülsenfrüchte!G50)</f>
        <v/>
      </c>
      <c r="J4008" t="str">
        <f>IF(ISBLANK(hülsenfrüchte!$A50),"",hülsenfrüchte!H50)</f>
        <v/>
      </c>
      <c r="K4008" t="str">
        <f>IF(ISBLANK(hülsenfrüchte!$A50),"",hülsenfrüchte!I50)</f>
        <v/>
      </c>
      <c r="L4008" t="str">
        <f>IF(ISBLANK(hülsenfrüchte!$A50),"",hülsenfrüchte!J50)</f>
        <v/>
      </c>
      <c r="M4008" s="64">
        <f t="shared" si="384"/>
        <v>0</v>
      </c>
    </row>
    <row r="4009" spans="1:13" x14ac:dyDescent="0.25">
      <c r="A4009" t="str">
        <f t="shared" si="383"/>
        <v/>
      </c>
      <c r="B4009">
        <f t="shared" si="385"/>
        <v>0</v>
      </c>
      <c r="C4009" t="str">
        <f>IF(ISBLANK(hülsenfrüchte!$A51),"",hülsenfrüchte!A51)</f>
        <v/>
      </c>
      <c r="D4009" t="str">
        <f>IF(ISBLANK(hülsenfrüchte!$A51),"",hülsenfrüchte!B51)</f>
        <v/>
      </c>
      <c r="E4009" t="str">
        <f>IF(ISBLANK(hülsenfrüchte!$A51),"",hülsenfrüchte!C51)</f>
        <v/>
      </c>
      <c r="F4009" t="str">
        <f>IF(ISBLANK(hülsenfrüchte!$A51),"",hülsenfrüchte!D51)</f>
        <v/>
      </c>
      <c r="G4009" t="str">
        <f>IF(ISBLANK(hülsenfrüchte!$A51),"",hülsenfrüchte!E51)</f>
        <v/>
      </c>
      <c r="H4009" t="str">
        <f>IF(ISBLANK(hülsenfrüchte!$A51),"",hülsenfrüchte!F51)</f>
        <v/>
      </c>
      <c r="I4009" t="str">
        <f>IF(ISBLANK(hülsenfrüchte!$A51),"",hülsenfrüchte!G51)</f>
        <v/>
      </c>
      <c r="J4009" t="str">
        <f>IF(ISBLANK(hülsenfrüchte!$A51),"",hülsenfrüchte!H51)</f>
        <v/>
      </c>
      <c r="K4009" t="str">
        <f>IF(ISBLANK(hülsenfrüchte!$A51),"",hülsenfrüchte!I51)</f>
        <v/>
      </c>
      <c r="L4009" t="str">
        <f>IF(ISBLANK(hülsenfrüchte!$A51),"",hülsenfrüchte!J51)</f>
        <v/>
      </c>
      <c r="M4009" s="64">
        <f t="shared" si="384"/>
        <v>0</v>
      </c>
    </row>
    <row r="4010" spans="1:13" x14ac:dyDescent="0.25">
      <c r="A4010" t="str">
        <f t="shared" si="383"/>
        <v/>
      </c>
      <c r="B4010">
        <f t="shared" si="385"/>
        <v>0</v>
      </c>
      <c r="C4010" t="str">
        <f>IF(ISBLANK(hülsenfrüchte!$A52),"",hülsenfrüchte!A52)</f>
        <v/>
      </c>
      <c r="D4010" t="str">
        <f>IF(ISBLANK(hülsenfrüchte!$A52),"",hülsenfrüchte!B52)</f>
        <v/>
      </c>
      <c r="E4010" t="str">
        <f>IF(ISBLANK(hülsenfrüchte!$A52),"",hülsenfrüchte!C52)</f>
        <v/>
      </c>
      <c r="F4010" t="str">
        <f>IF(ISBLANK(hülsenfrüchte!$A52),"",hülsenfrüchte!D52)</f>
        <v/>
      </c>
      <c r="G4010" t="str">
        <f>IF(ISBLANK(hülsenfrüchte!$A52),"",hülsenfrüchte!E52)</f>
        <v/>
      </c>
      <c r="H4010" t="str">
        <f>IF(ISBLANK(hülsenfrüchte!$A52),"",hülsenfrüchte!F52)</f>
        <v/>
      </c>
      <c r="I4010" t="str">
        <f>IF(ISBLANK(hülsenfrüchte!$A52),"",hülsenfrüchte!G52)</f>
        <v/>
      </c>
      <c r="J4010" t="str">
        <f>IF(ISBLANK(hülsenfrüchte!$A52),"",hülsenfrüchte!H52)</f>
        <v/>
      </c>
      <c r="K4010" t="str">
        <f>IF(ISBLANK(hülsenfrüchte!$A52),"",hülsenfrüchte!I52)</f>
        <v/>
      </c>
      <c r="L4010" t="str">
        <f>IF(ISBLANK(hülsenfrüchte!$A52),"",hülsenfrüchte!J52)</f>
        <v/>
      </c>
      <c r="M4010" s="64">
        <f t="shared" si="384"/>
        <v>0</v>
      </c>
    </row>
    <row r="4011" spans="1:13" x14ac:dyDescent="0.25">
      <c r="A4011" t="str">
        <f t="shared" si="383"/>
        <v/>
      </c>
      <c r="B4011">
        <f t="shared" si="385"/>
        <v>0</v>
      </c>
      <c r="C4011" t="str">
        <f>IF(ISBLANK(hülsenfrüchte!$A53),"",hülsenfrüchte!A53)</f>
        <v/>
      </c>
      <c r="D4011" t="str">
        <f>IF(ISBLANK(hülsenfrüchte!$A53),"",hülsenfrüchte!B53)</f>
        <v/>
      </c>
      <c r="E4011" t="str">
        <f>IF(ISBLANK(hülsenfrüchte!$A53),"",hülsenfrüchte!C53)</f>
        <v/>
      </c>
      <c r="F4011" t="str">
        <f>IF(ISBLANK(hülsenfrüchte!$A53),"",hülsenfrüchte!D53)</f>
        <v/>
      </c>
      <c r="G4011" t="str">
        <f>IF(ISBLANK(hülsenfrüchte!$A53),"",hülsenfrüchte!E53)</f>
        <v/>
      </c>
      <c r="H4011" t="str">
        <f>IF(ISBLANK(hülsenfrüchte!$A53),"",hülsenfrüchte!F53)</f>
        <v/>
      </c>
      <c r="I4011" t="str">
        <f>IF(ISBLANK(hülsenfrüchte!$A53),"",hülsenfrüchte!G53)</f>
        <v/>
      </c>
      <c r="J4011" t="str">
        <f>IF(ISBLANK(hülsenfrüchte!$A53),"",hülsenfrüchte!H53)</f>
        <v/>
      </c>
      <c r="K4011" t="str">
        <f>IF(ISBLANK(hülsenfrüchte!$A53),"",hülsenfrüchte!I53)</f>
        <v/>
      </c>
      <c r="L4011" t="str">
        <f>IF(ISBLANK(hülsenfrüchte!$A53),"",hülsenfrüchte!J53)</f>
        <v/>
      </c>
      <c r="M4011" s="64">
        <f t="shared" si="384"/>
        <v>0</v>
      </c>
    </row>
    <row r="4012" spans="1:13" x14ac:dyDescent="0.25">
      <c r="A4012" t="str">
        <f t="shared" si="383"/>
        <v/>
      </c>
      <c r="B4012">
        <f t="shared" si="385"/>
        <v>0</v>
      </c>
      <c r="C4012" t="str">
        <f>IF(ISBLANK(hülsenfrüchte!$A54),"",hülsenfrüchte!A54)</f>
        <v/>
      </c>
      <c r="D4012" t="str">
        <f>IF(ISBLANK(hülsenfrüchte!$A54),"",hülsenfrüchte!B54)</f>
        <v/>
      </c>
      <c r="E4012" t="str">
        <f>IF(ISBLANK(hülsenfrüchte!$A54),"",hülsenfrüchte!C54)</f>
        <v/>
      </c>
      <c r="F4012" t="str">
        <f>IF(ISBLANK(hülsenfrüchte!$A54),"",hülsenfrüchte!D54)</f>
        <v/>
      </c>
      <c r="G4012" t="str">
        <f>IF(ISBLANK(hülsenfrüchte!$A54),"",hülsenfrüchte!E54)</f>
        <v/>
      </c>
      <c r="H4012" t="str">
        <f>IF(ISBLANK(hülsenfrüchte!$A54),"",hülsenfrüchte!F54)</f>
        <v/>
      </c>
      <c r="I4012" t="str">
        <f>IF(ISBLANK(hülsenfrüchte!$A54),"",hülsenfrüchte!G54)</f>
        <v/>
      </c>
      <c r="J4012" t="str">
        <f>IF(ISBLANK(hülsenfrüchte!$A54),"",hülsenfrüchte!H54)</f>
        <v/>
      </c>
      <c r="K4012" t="str">
        <f>IF(ISBLANK(hülsenfrüchte!$A54),"",hülsenfrüchte!I54)</f>
        <v/>
      </c>
      <c r="L4012" t="str">
        <f>IF(ISBLANK(hülsenfrüchte!$A54),"",hülsenfrüchte!J54)</f>
        <v/>
      </c>
      <c r="M4012" s="64">
        <f t="shared" si="384"/>
        <v>0</v>
      </c>
    </row>
    <row r="4013" spans="1:13" x14ac:dyDescent="0.25">
      <c r="A4013" t="str">
        <f t="shared" si="383"/>
        <v/>
      </c>
      <c r="B4013">
        <f t="shared" si="385"/>
        <v>0</v>
      </c>
      <c r="C4013" t="str">
        <f>IF(ISBLANK(hülsenfrüchte!$A55),"",hülsenfrüchte!A55)</f>
        <v/>
      </c>
      <c r="D4013" t="str">
        <f>IF(ISBLANK(hülsenfrüchte!$A55),"",hülsenfrüchte!B55)</f>
        <v/>
      </c>
      <c r="E4013" t="str">
        <f>IF(ISBLANK(hülsenfrüchte!$A55),"",hülsenfrüchte!C55)</f>
        <v/>
      </c>
      <c r="F4013" t="str">
        <f>IF(ISBLANK(hülsenfrüchte!$A55),"",hülsenfrüchte!D55)</f>
        <v/>
      </c>
      <c r="G4013" t="str">
        <f>IF(ISBLANK(hülsenfrüchte!$A55),"",hülsenfrüchte!E55)</f>
        <v/>
      </c>
      <c r="H4013" t="str">
        <f>IF(ISBLANK(hülsenfrüchte!$A55),"",hülsenfrüchte!F55)</f>
        <v/>
      </c>
      <c r="I4013" t="str">
        <f>IF(ISBLANK(hülsenfrüchte!$A55),"",hülsenfrüchte!G55)</f>
        <v/>
      </c>
      <c r="J4013" t="str">
        <f>IF(ISBLANK(hülsenfrüchte!$A55),"",hülsenfrüchte!H55)</f>
        <v/>
      </c>
      <c r="K4013" t="str">
        <f>IF(ISBLANK(hülsenfrüchte!$A55),"",hülsenfrüchte!I55)</f>
        <v/>
      </c>
      <c r="L4013" t="str">
        <f>IF(ISBLANK(hülsenfrüchte!$A55),"",hülsenfrüchte!J55)</f>
        <v/>
      </c>
      <c r="M4013" s="64">
        <f t="shared" si="384"/>
        <v>0</v>
      </c>
    </row>
    <row r="4014" spans="1:13" x14ac:dyDescent="0.25">
      <c r="A4014" t="str">
        <f t="shared" si="383"/>
        <v/>
      </c>
      <c r="B4014">
        <f t="shared" si="385"/>
        <v>0</v>
      </c>
      <c r="C4014" t="str">
        <f>IF(ISBLANK(hülsenfrüchte!$A56),"",hülsenfrüchte!A56)</f>
        <v/>
      </c>
      <c r="D4014" t="str">
        <f>IF(ISBLANK(hülsenfrüchte!$A56),"",hülsenfrüchte!B56)</f>
        <v/>
      </c>
      <c r="E4014" t="str">
        <f>IF(ISBLANK(hülsenfrüchte!$A56),"",hülsenfrüchte!C56)</f>
        <v/>
      </c>
      <c r="F4014" t="str">
        <f>IF(ISBLANK(hülsenfrüchte!$A56),"",hülsenfrüchte!D56)</f>
        <v/>
      </c>
      <c r="G4014" t="str">
        <f>IF(ISBLANK(hülsenfrüchte!$A56),"",hülsenfrüchte!E56)</f>
        <v/>
      </c>
      <c r="H4014" t="str">
        <f>IF(ISBLANK(hülsenfrüchte!$A56),"",hülsenfrüchte!F56)</f>
        <v/>
      </c>
      <c r="I4014" t="str">
        <f>IF(ISBLANK(hülsenfrüchte!$A56),"",hülsenfrüchte!G56)</f>
        <v/>
      </c>
      <c r="J4014" t="str">
        <f>IF(ISBLANK(hülsenfrüchte!$A56),"",hülsenfrüchte!H56)</f>
        <v/>
      </c>
      <c r="K4014" t="str">
        <f>IF(ISBLANK(hülsenfrüchte!$A56),"",hülsenfrüchte!I56)</f>
        <v/>
      </c>
      <c r="L4014" t="str">
        <f>IF(ISBLANK(hülsenfrüchte!$A56),"",hülsenfrüchte!J56)</f>
        <v/>
      </c>
      <c r="M4014" s="64">
        <f t="shared" si="384"/>
        <v>0</v>
      </c>
    </row>
    <row r="4015" spans="1:13" x14ac:dyDescent="0.25">
      <c r="A4015" t="str">
        <f t="shared" si="383"/>
        <v/>
      </c>
      <c r="B4015">
        <f t="shared" si="385"/>
        <v>0</v>
      </c>
      <c r="C4015" t="str">
        <f>IF(ISBLANK(hülsenfrüchte!$A57),"",hülsenfrüchte!A57)</f>
        <v/>
      </c>
      <c r="D4015" t="str">
        <f>IF(ISBLANK(hülsenfrüchte!$A57),"",hülsenfrüchte!B57)</f>
        <v/>
      </c>
      <c r="E4015" t="str">
        <f>IF(ISBLANK(hülsenfrüchte!$A57),"",hülsenfrüchte!C57)</f>
        <v/>
      </c>
      <c r="F4015" t="str">
        <f>IF(ISBLANK(hülsenfrüchte!$A57),"",hülsenfrüchte!D57)</f>
        <v/>
      </c>
      <c r="G4015" t="str">
        <f>IF(ISBLANK(hülsenfrüchte!$A57),"",hülsenfrüchte!E57)</f>
        <v/>
      </c>
      <c r="H4015" t="str">
        <f>IF(ISBLANK(hülsenfrüchte!$A57),"",hülsenfrüchte!F57)</f>
        <v/>
      </c>
      <c r="I4015" t="str">
        <f>IF(ISBLANK(hülsenfrüchte!$A57),"",hülsenfrüchte!G57)</f>
        <v/>
      </c>
      <c r="J4015" t="str">
        <f>IF(ISBLANK(hülsenfrüchte!$A57),"",hülsenfrüchte!H57)</f>
        <v/>
      </c>
      <c r="K4015" t="str">
        <f>IF(ISBLANK(hülsenfrüchte!$A57),"",hülsenfrüchte!I57)</f>
        <v/>
      </c>
      <c r="L4015" t="str">
        <f>IF(ISBLANK(hülsenfrüchte!$A57),"",hülsenfrüchte!J57)</f>
        <v/>
      </c>
      <c r="M4015" s="64">
        <f t="shared" si="384"/>
        <v>0</v>
      </c>
    </row>
    <row r="4016" spans="1:13" x14ac:dyDescent="0.25">
      <c r="A4016" t="str">
        <f t="shared" si="383"/>
        <v/>
      </c>
      <c r="B4016">
        <f t="shared" si="385"/>
        <v>0</v>
      </c>
      <c r="C4016" t="str">
        <f>IF(ISBLANK(hülsenfrüchte!$A58),"",hülsenfrüchte!A58)</f>
        <v/>
      </c>
      <c r="D4016" t="str">
        <f>IF(ISBLANK(hülsenfrüchte!$A58),"",hülsenfrüchte!B58)</f>
        <v/>
      </c>
      <c r="E4016" t="str">
        <f>IF(ISBLANK(hülsenfrüchte!$A58),"",hülsenfrüchte!C58)</f>
        <v/>
      </c>
      <c r="F4016" t="str">
        <f>IF(ISBLANK(hülsenfrüchte!$A58),"",hülsenfrüchte!D58)</f>
        <v/>
      </c>
      <c r="G4016" t="str">
        <f>IF(ISBLANK(hülsenfrüchte!$A58),"",hülsenfrüchte!E58)</f>
        <v/>
      </c>
      <c r="H4016" t="str">
        <f>IF(ISBLANK(hülsenfrüchte!$A58),"",hülsenfrüchte!F58)</f>
        <v/>
      </c>
      <c r="I4016" t="str">
        <f>IF(ISBLANK(hülsenfrüchte!$A58),"",hülsenfrüchte!G58)</f>
        <v/>
      </c>
      <c r="J4016" t="str">
        <f>IF(ISBLANK(hülsenfrüchte!$A58),"",hülsenfrüchte!H58)</f>
        <v/>
      </c>
      <c r="K4016" t="str">
        <f>IF(ISBLANK(hülsenfrüchte!$A58),"",hülsenfrüchte!I58)</f>
        <v/>
      </c>
      <c r="L4016" t="str">
        <f>IF(ISBLANK(hülsenfrüchte!$A58),"",hülsenfrüchte!J58)</f>
        <v/>
      </c>
      <c r="M4016" s="64">
        <f t="shared" si="384"/>
        <v>0</v>
      </c>
    </row>
    <row r="4017" spans="1:13" x14ac:dyDescent="0.25">
      <c r="A4017" t="str">
        <f t="shared" si="383"/>
        <v/>
      </c>
      <c r="B4017">
        <f t="shared" si="385"/>
        <v>0</v>
      </c>
      <c r="C4017" t="str">
        <f>IF(ISBLANK(hülsenfrüchte!$A59),"",hülsenfrüchte!A59)</f>
        <v/>
      </c>
      <c r="D4017" t="str">
        <f>IF(ISBLANK(hülsenfrüchte!$A59),"",hülsenfrüchte!B59)</f>
        <v/>
      </c>
      <c r="E4017" t="str">
        <f>IF(ISBLANK(hülsenfrüchte!$A59),"",hülsenfrüchte!C59)</f>
        <v/>
      </c>
      <c r="F4017" t="str">
        <f>IF(ISBLANK(hülsenfrüchte!$A59),"",hülsenfrüchte!D59)</f>
        <v/>
      </c>
      <c r="G4017" t="str">
        <f>IF(ISBLANK(hülsenfrüchte!$A59),"",hülsenfrüchte!E59)</f>
        <v/>
      </c>
      <c r="H4017" t="str">
        <f>IF(ISBLANK(hülsenfrüchte!$A59),"",hülsenfrüchte!F59)</f>
        <v/>
      </c>
      <c r="I4017" t="str">
        <f>IF(ISBLANK(hülsenfrüchte!$A59),"",hülsenfrüchte!G59)</f>
        <v/>
      </c>
      <c r="J4017" t="str">
        <f>IF(ISBLANK(hülsenfrüchte!$A59),"",hülsenfrüchte!H59)</f>
        <v/>
      </c>
      <c r="K4017" t="str">
        <f>IF(ISBLANK(hülsenfrüchte!$A59),"",hülsenfrüchte!I59)</f>
        <v/>
      </c>
      <c r="L4017" t="str">
        <f>IF(ISBLANK(hülsenfrüchte!$A59),"",hülsenfrüchte!J59)</f>
        <v/>
      </c>
      <c r="M4017" s="64">
        <f t="shared" si="384"/>
        <v>0</v>
      </c>
    </row>
    <row r="4018" spans="1:13" x14ac:dyDescent="0.25">
      <c r="A4018" t="str">
        <f t="shared" si="383"/>
        <v/>
      </c>
      <c r="B4018">
        <f t="shared" si="385"/>
        <v>0</v>
      </c>
      <c r="C4018" t="str">
        <f>IF(ISBLANK(hülsenfrüchte!$A60),"",hülsenfrüchte!A60)</f>
        <v/>
      </c>
      <c r="D4018" t="str">
        <f>IF(ISBLANK(hülsenfrüchte!$A60),"",hülsenfrüchte!B60)</f>
        <v/>
      </c>
      <c r="E4018" t="str">
        <f>IF(ISBLANK(hülsenfrüchte!$A60),"",hülsenfrüchte!C60)</f>
        <v/>
      </c>
      <c r="F4018" t="str">
        <f>IF(ISBLANK(hülsenfrüchte!$A60),"",hülsenfrüchte!D60)</f>
        <v/>
      </c>
      <c r="G4018" t="str">
        <f>IF(ISBLANK(hülsenfrüchte!$A60),"",hülsenfrüchte!E60)</f>
        <v/>
      </c>
      <c r="H4018" t="str">
        <f>IF(ISBLANK(hülsenfrüchte!$A60),"",hülsenfrüchte!F60)</f>
        <v/>
      </c>
      <c r="I4018" t="str">
        <f>IF(ISBLANK(hülsenfrüchte!$A60),"",hülsenfrüchte!G60)</f>
        <v/>
      </c>
      <c r="J4018" t="str">
        <f>IF(ISBLANK(hülsenfrüchte!$A60),"",hülsenfrüchte!H60)</f>
        <v/>
      </c>
      <c r="K4018" t="str">
        <f>IF(ISBLANK(hülsenfrüchte!$A60),"",hülsenfrüchte!I60)</f>
        <v/>
      </c>
      <c r="L4018" t="str">
        <f>IF(ISBLANK(hülsenfrüchte!$A60),"",hülsenfrüchte!J60)</f>
        <v/>
      </c>
      <c r="M4018" s="64">
        <f t="shared" si="384"/>
        <v>0</v>
      </c>
    </row>
    <row r="4019" spans="1:13" x14ac:dyDescent="0.25">
      <c r="A4019" t="str">
        <f t="shared" si="383"/>
        <v/>
      </c>
      <c r="B4019">
        <f t="shared" si="385"/>
        <v>0</v>
      </c>
      <c r="C4019" t="str">
        <f>IF(ISBLANK(hülsenfrüchte!$A61),"",hülsenfrüchte!A61)</f>
        <v/>
      </c>
      <c r="D4019" t="str">
        <f>IF(ISBLANK(hülsenfrüchte!$A61),"",hülsenfrüchte!B61)</f>
        <v/>
      </c>
      <c r="E4019" t="str">
        <f>IF(ISBLANK(hülsenfrüchte!$A61),"",hülsenfrüchte!C61)</f>
        <v/>
      </c>
      <c r="F4019" t="str">
        <f>IF(ISBLANK(hülsenfrüchte!$A61),"",hülsenfrüchte!D61)</f>
        <v/>
      </c>
      <c r="G4019" t="str">
        <f>IF(ISBLANK(hülsenfrüchte!$A61),"",hülsenfrüchte!E61)</f>
        <v/>
      </c>
      <c r="H4019" t="str">
        <f>IF(ISBLANK(hülsenfrüchte!$A61),"",hülsenfrüchte!F61)</f>
        <v/>
      </c>
      <c r="I4019" t="str">
        <f>IF(ISBLANK(hülsenfrüchte!$A61),"",hülsenfrüchte!G61)</f>
        <v/>
      </c>
      <c r="J4019" t="str">
        <f>IF(ISBLANK(hülsenfrüchte!$A61),"",hülsenfrüchte!H61)</f>
        <v/>
      </c>
      <c r="K4019" t="str">
        <f>IF(ISBLANK(hülsenfrüchte!$A61),"",hülsenfrüchte!I61)</f>
        <v/>
      </c>
      <c r="L4019" t="str">
        <f>IF(ISBLANK(hülsenfrüchte!$A61),"",hülsenfrüchte!J61)</f>
        <v/>
      </c>
      <c r="M4019" s="64">
        <f t="shared" si="384"/>
        <v>0</v>
      </c>
    </row>
    <row r="4020" spans="1:13" x14ac:dyDescent="0.25">
      <c r="A4020" t="str">
        <f t="shared" si="383"/>
        <v/>
      </c>
      <c r="B4020">
        <f t="shared" si="385"/>
        <v>0</v>
      </c>
      <c r="C4020" t="str">
        <f>IF(ISBLANK(hülsenfrüchte!$A62),"",hülsenfrüchte!A62)</f>
        <v/>
      </c>
      <c r="D4020" t="str">
        <f>IF(ISBLANK(hülsenfrüchte!$A62),"",hülsenfrüchte!B62)</f>
        <v/>
      </c>
      <c r="E4020" t="str">
        <f>IF(ISBLANK(hülsenfrüchte!$A62),"",hülsenfrüchte!C62)</f>
        <v/>
      </c>
      <c r="F4020" t="str">
        <f>IF(ISBLANK(hülsenfrüchte!$A62),"",hülsenfrüchte!D62)</f>
        <v/>
      </c>
      <c r="G4020" t="str">
        <f>IF(ISBLANK(hülsenfrüchte!$A62),"",hülsenfrüchte!E62)</f>
        <v/>
      </c>
      <c r="H4020" t="str">
        <f>IF(ISBLANK(hülsenfrüchte!$A62),"",hülsenfrüchte!F62)</f>
        <v/>
      </c>
      <c r="I4020" t="str">
        <f>IF(ISBLANK(hülsenfrüchte!$A62),"",hülsenfrüchte!G62)</f>
        <v/>
      </c>
      <c r="J4020" t="str">
        <f>IF(ISBLANK(hülsenfrüchte!$A62),"",hülsenfrüchte!H62)</f>
        <v/>
      </c>
      <c r="K4020" t="str">
        <f>IF(ISBLANK(hülsenfrüchte!$A62),"",hülsenfrüchte!I62)</f>
        <v/>
      </c>
      <c r="L4020" t="str">
        <f>IF(ISBLANK(hülsenfrüchte!$A62),"",hülsenfrüchte!J62)</f>
        <v/>
      </c>
      <c r="M4020" s="64">
        <f t="shared" si="384"/>
        <v>0</v>
      </c>
    </row>
    <row r="4021" spans="1:13" x14ac:dyDescent="0.25">
      <c r="A4021" t="str">
        <f t="shared" si="383"/>
        <v/>
      </c>
      <c r="B4021">
        <f t="shared" si="385"/>
        <v>0</v>
      </c>
      <c r="C4021" t="str">
        <f>IF(ISBLANK(hülsenfrüchte!$A63),"",hülsenfrüchte!A63)</f>
        <v/>
      </c>
      <c r="D4021" t="str">
        <f>IF(ISBLANK(hülsenfrüchte!$A63),"",hülsenfrüchte!B63)</f>
        <v/>
      </c>
      <c r="E4021" t="str">
        <f>IF(ISBLANK(hülsenfrüchte!$A63),"",hülsenfrüchte!C63)</f>
        <v/>
      </c>
      <c r="F4021" t="str">
        <f>IF(ISBLANK(hülsenfrüchte!$A63),"",hülsenfrüchte!D63)</f>
        <v/>
      </c>
      <c r="G4021" t="str">
        <f>IF(ISBLANK(hülsenfrüchte!$A63),"",hülsenfrüchte!E63)</f>
        <v/>
      </c>
      <c r="H4021" t="str">
        <f>IF(ISBLANK(hülsenfrüchte!$A63),"",hülsenfrüchte!F63)</f>
        <v/>
      </c>
      <c r="I4021" t="str">
        <f>IF(ISBLANK(hülsenfrüchte!$A63),"",hülsenfrüchte!G63)</f>
        <v/>
      </c>
      <c r="J4021" t="str">
        <f>IF(ISBLANK(hülsenfrüchte!$A63),"",hülsenfrüchte!H63)</f>
        <v/>
      </c>
      <c r="K4021" t="str">
        <f>IF(ISBLANK(hülsenfrüchte!$A63),"",hülsenfrüchte!I63)</f>
        <v/>
      </c>
      <c r="L4021" t="str">
        <f>IF(ISBLANK(hülsenfrüchte!$A63),"",hülsenfrüchte!J63)</f>
        <v/>
      </c>
      <c r="M4021" s="64">
        <f t="shared" si="384"/>
        <v>0</v>
      </c>
    </row>
    <row r="4022" spans="1:13" x14ac:dyDescent="0.25">
      <c r="A4022" t="str">
        <f t="shared" si="383"/>
        <v/>
      </c>
      <c r="B4022">
        <f t="shared" si="385"/>
        <v>0</v>
      </c>
      <c r="C4022" t="str">
        <f>IF(ISBLANK(hülsenfrüchte!$A64),"",hülsenfrüchte!A64)</f>
        <v/>
      </c>
      <c r="D4022" t="str">
        <f>IF(ISBLANK(hülsenfrüchte!$A64),"",hülsenfrüchte!B64)</f>
        <v/>
      </c>
      <c r="E4022" t="str">
        <f>IF(ISBLANK(hülsenfrüchte!$A64),"",hülsenfrüchte!C64)</f>
        <v/>
      </c>
      <c r="F4022" t="str">
        <f>IF(ISBLANK(hülsenfrüchte!$A64),"",hülsenfrüchte!D64)</f>
        <v/>
      </c>
      <c r="G4022" t="str">
        <f>IF(ISBLANK(hülsenfrüchte!$A64),"",hülsenfrüchte!E64)</f>
        <v/>
      </c>
      <c r="H4022" t="str">
        <f>IF(ISBLANK(hülsenfrüchte!$A64),"",hülsenfrüchte!F64)</f>
        <v/>
      </c>
      <c r="I4022" t="str">
        <f>IF(ISBLANK(hülsenfrüchte!$A64),"",hülsenfrüchte!G64)</f>
        <v/>
      </c>
      <c r="J4022" t="str">
        <f>IF(ISBLANK(hülsenfrüchte!$A64),"",hülsenfrüchte!H64)</f>
        <v/>
      </c>
      <c r="K4022" t="str">
        <f>IF(ISBLANK(hülsenfrüchte!$A64),"",hülsenfrüchte!I64)</f>
        <v/>
      </c>
      <c r="L4022" t="str">
        <f>IF(ISBLANK(hülsenfrüchte!$A64),"",hülsenfrüchte!J64)</f>
        <v/>
      </c>
      <c r="M4022" s="64">
        <f t="shared" si="384"/>
        <v>0</v>
      </c>
    </row>
    <row r="4023" spans="1:13" x14ac:dyDescent="0.25">
      <c r="A4023" t="str">
        <f t="shared" ref="A4023:A4086" si="386">MID(C4023,1,$B$1)</f>
        <v/>
      </c>
      <c r="B4023">
        <f t="shared" si="385"/>
        <v>0</v>
      </c>
      <c r="C4023" t="str">
        <f>IF(ISBLANK(hülsenfrüchte!$A65),"",hülsenfrüchte!A65)</f>
        <v/>
      </c>
      <c r="D4023" t="str">
        <f>IF(ISBLANK(hülsenfrüchte!$A65),"",hülsenfrüchte!B65)</f>
        <v/>
      </c>
      <c r="E4023" t="str">
        <f>IF(ISBLANK(hülsenfrüchte!$A65),"",hülsenfrüchte!C65)</f>
        <v/>
      </c>
      <c r="F4023" t="str">
        <f>IF(ISBLANK(hülsenfrüchte!$A65),"",hülsenfrüchte!D65)</f>
        <v/>
      </c>
      <c r="G4023" t="str">
        <f>IF(ISBLANK(hülsenfrüchte!$A65),"",hülsenfrüchte!E65)</f>
        <v/>
      </c>
      <c r="H4023" t="str">
        <f>IF(ISBLANK(hülsenfrüchte!$A65),"",hülsenfrüchte!F65)</f>
        <v/>
      </c>
      <c r="I4023" t="str">
        <f>IF(ISBLANK(hülsenfrüchte!$A65),"",hülsenfrüchte!G65)</f>
        <v/>
      </c>
      <c r="J4023" t="str">
        <f>IF(ISBLANK(hülsenfrüchte!$A65),"",hülsenfrüchte!H65)</f>
        <v/>
      </c>
      <c r="K4023" t="str">
        <f>IF(ISBLANK(hülsenfrüchte!$A65),"",hülsenfrüchte!I65)</f>
        <v/>
      </c>
      <c r="L4023" t="str">
        <f>IF(ISBLANK(hülsenfrüchte!$A65),"",hülsenfrüchte!J65)</f>
        <v/>
      </c>
      <c r="M4023" s="64">
        <f t="shared" si="384"/>
        <v>0</v>
      </c>
    </row>
    <row r="4024" spans="1:13" x14ac:dyDescent="0.25">
      <c r="A4024" t="str">
        <f t="shared" si="386"/>
        <v/>
      </c>
      <c r="B4024">
        <f t="shared" si="385"/>
        <v>0</v>
      </c>
      <c r="C4024" t="str">
        <f>IF(ISBLANK(hülsenfrüchte!$A66),"",hülsenfrüchte!A66)</f>
        <v/>
      </c>
      <c r="D4024" t="str">
        <f>IF(ISBLANK(hülsenfrüchte!$A66),"",hülsenfrüchte!B66)</f>
        <v/>
      </c>
      <c r="E4024" t="str">
        <f>IF(ISBLANK(hülsenfrüchte!$A66),"",hülsenfrüchte!C66)</f>
        <v/>
      </c>
      <c r="F4024" t="str">
        <f>IF(ISBLANK(hülsenfrüchte!$A66),"",hülsenfrüchte!D66)</f>
        <v/>
      </c>
      <c r="G4024" t="str">
        <f>IF(ISBLANK(hülsenfrüchte!$A66),"",hülsenfrüchte!E66)</f>
        <v/>
      </c>
      <c r="H4024" t="str">
        <f>IF(ISBLANK(hülsenfrüchte!$A66),"",hülsenfrüchte!F66)</f>
        <v/>
      </c>
      <c r="I4024" t="str">
        <f>IF(ISBLANK(hülsenfrüchte!$A66),"",hülsenfrüchte!G66)</f>
        <v/>
      </c>
      <c r="J4024" t="str">
        <f>IF(ISBLANK(hülsenfrüchte!$A66),"",hülsenfrüchte!H66)</f>
        <v/>
      </c>
      <c r="K4024" t="str">
        <f>IF(ISBLANK(hülsenfrüchte!$A66),"",hülsenfrüchte!I66)</f>
        <v/>
      </c>
      <c r="L4024" t="str">
        <f>IF(ISBLANK(hülsenfrüchte!$A66),"",hülsenfrüchte!J66)</f>
        <v/>
      </c>
      <c r="M4024" s="64">
        <f t="shared" si="384"/>
        <v>0</v>
      </c>
    </row>
    <row r="4025" spans="1:13" x14ac:dyDescent="0.25">
      <c r="A4025" t="str">
        <f t="shared" si="386"/>
        <v/>
      </c>
      <c r="B4025">
        <f t="shared" si="385"/>
        <v>0</v>
      </c>
      <c r="C4025" t="str">
        <f>IF(ISBLANK(hülsenfrüchte!$A67),"",hülsenfrüchte!A67)</f>
        <v/>
      </c>
      <c r="D4025" t="str">
        <f>IF(ISBLANK(hülsenfrüchte!$A67),"",hülsenfrüchte!B67)</f>
        <v/>
      </c>
      <c r="E4025" t="str">
        <f>IF(ISBLANK(hülsenfrüchte!$A67),"",hülsenfrüchte!C67)</f>
        <v/>
      </c>
      <c r="F4025" t="str">
        <f>IF(ISBLANK(hülsenfrüchte!$A67),"",hülsenfrüchte!D67)</f>
        <v/>
      </c>
      <c r="G4025" t="str">
        <f>IF(ISBLANK(hülsenfrüchte!$A67),"",hülsenfrüchte!E67)</f>
        <v/>
      </c>
      <c r="H4025" t="str">
        <f>IF(ISBLANK(hülsenfrüchte!$A67),"",hülsenfrüchte!F67)</f>
        <v/>
      </c>
      <c r="I4025" t="str">
        <f>IF(ISBLANK(hülsenfrüchte!$A67),"",hülsenfrüchte!G67)</f>
        <v/>
      </c>
      <c r="J4025" t="str">
        <f>IF(ISBLANK(hülsenfrüchte!$A67),"",hülsenfrüchte!H67)</f>
        <v/>
      </c>
      <c r="K4025" t="str">
        <f>IF(ISBLANK(hülsenfrüchte!$A67),"",hülsenfrüchte!I67)</f>
        <v/>
      </c>
      <c r="L4025" t="str">
        <f>IF(ISBLANK(hülsenfrüchte!$A67),"",hülsenfrüchte!J67)</f>
        <v/>
      </c>
      <c r="M4025" s="64">
        <f t="shared" si="384"/>
        <v>0</v>
      </c>
    </row>
    <row r="4026" spans="1:13" x14ac:dyDescent="0.25">
      <c r="A4026" t="str">
        <f t="shared" si="386"/>
        <v/>
      </c>
      <c r="B4026">
        <f t="shared" si="385"/>
        <v>0</v>
      </c>
      <c r="C4026" t="str">
        <f>IF(ISBLANK(hülsenfrüchte!$A68),"",hülsenfrüchte!A68)</f>
        <v/>
      </c>
      <c r="D4026" t="str">
        <f>IF(ISBLANK(hülsenfrüchte!$A68),"",hülsenfrüchte!B68)</f>
        <v/>
      </c>
      <c r="E4026" t="str">
        <f>IF(ISBLANK(hülsenfrüchte!$A68),"",hülsenfrüchte!C68)</f>
        <v/>
      </c>
      <c r="F4026" t="str">
        <f>IF(ISBLANK(hülsenfrüchte!$A68),"",hülsenfrüchte!D68)</f>
        <v/>
      </c>
      <c r="G4026" t="str">
        <f>IF(ISBLANK(hülsenfrüchte!$A68),"",hülsenfrüchte!E68)</f>
        <v/>
      </c>
      <c r="H4026" t="str">
        <f>IF(ISBLANK(hülsenfrüchte!$A68),"",hülsenfrüchte!F68)</f>
        <v/>
      </c>
      <c r="I4026" t="str">
        <f>IF(ISBLANK(hülsenfrüchte!$A68),"",hülsenfrüchte!G68)</f>
        <v/>
      </c>
      <c r="J4026" t="str">
        <f>IF(ISBLANK(hülsenfrüchte!$A68),"",hülsenfrüchte!H68)</f>
        <v/>
      </c>
      <c r="K4026" t="str">
        <f>IF(ISBLANK(hülsenfrüchte!$A68),"",hülsenfrüchte!I68)</f>
        <v/>
      </c>
      <c r="L4026" t="str">
        <f>IF(ISBLANK(hülsenfrüchte!$A68),"",hülsenfrüchte!J68)</f>
        <v/>
      </c>
      <c r="M4026" s="64">
        <f t="shared" si="384"/>
        <v>0</v>
      </c>
    </row>
    <row r="4027" spans="1:13" x14ac:dyDescent="0.25">
      <c r="A4027" t="str">
        <f t="shared" si="386"/>
        <v/>
      </c>
      <c r="B4027">
        <f t="shared" si="385"/>
        <v>0</v>
      </c>
      <c r="C4027" t="str">
        <f>IF(ISBLANK(hülsenfrüchte!$A69),"",hülsenfrüchte!A69)</f>
        <v/>
      </c>
      <c r="D4027" t="str">
        <f>IF(ISBLANK(hülsenfrüchte!$A69),"",hülsenfrüchte!B69)</f>
        <v/>
      </c>
      <c r="E4027" t="str">
        <f>IF(ISBLANK(hülsenfrüchte!$A69),"",hülsenfrüchte!C69)</f>
        <v/>
      </c>
      <c r="F4027" t="str">
        <f>IF(ISBLANK(hülsenfrüchte!$A69),"",hülsenfrüchte!D69)</f>
        <v/>
      </c>
      <c r="G4027" t="str">
        <f>IF(ISBLANK(hülsenfrüchte!$A69),"",hülsenfrüchte!E69)</f>
        <v/>
      </c>
      <c r="H4027" t="str">
        <f>IF(ISBLANK(hülsenfrüchte!$A69),"",hülsenfrüchte!F69)</f>
        <v/>
      </c>
      <c r="I4027" t="str">
        <f>IF(ISBLANK(hülsenfrüchte!$A69),"",hülsenfrüchte!G69)</f>
        <v/>
      </c>
      <c r="J4027" t="str">
        <f>IF(ISBLANK(hülsenfrüchte!$A69),"",hülsenfrüchte!H69)</f>
        <v/>
      </c>
      <c r="K4027" t="str">
        <f>IF(ISBLANK(hülsenfrüchte!$A69),"",hülsenfrüchte!I69)</f>
        <v/>
      </c>
      <c r="L4027" t="str">
        <f>IF(ISBLANK(hülsenfrüchte!$A69),"",hülsenfrüchte!J69)</f>
        <v/>
      </c>
      <c r="M4027" s="64">
        <f t="shared" si="384"/>
        <v>0</v>
      </c>
    </row>
    <row r="4028" spans="1:13" x14ac:dyDescent="0.25">
      <c r="A4028" t="str">
        <f t="shared" si="386"/>
        <v/>
      </c>
      <c r="B4028">
        <f t="shared" si="385"/>
        <v>0</v>
      </c>
      <c r="C4028" t="str">
        <f>IF(ISBLANK(hülsenfrüchte!$A70),"",hülsenfrüchte!A70)</f>
        <v/>
      </c>
      <c r="D4028" t="str">
        <f>IF(ISBLANK(hülsenfrüchte!$A70),"",hülsenfrüchte!B70)</f>
        <v/>
      </c>
      <c r="E4028" t="str">
        <f>IF(ISBLANK(hülsenfrüchte!$A70),"",hülsenfrüchte!C70)</f>
        <v/>
      </c>
      <c r="F4028" t="str">
        <f>IF(ISBLANK(hülsenfrüchte!$A70),"",hülsenfrüchte!D70)</f>
        <v/>
      </c>
      <c r="G4028" t="str">
        <f>IF(ISBLANK(hülsenfrüchte!$A70),"",hülsenfrüchte!E70)</f>
        <v/>
      </c>
      <c r="H4028" t="str">
        <f>IF(ISBLANK(hülsenfrüchte!$A70),"",hülsenfrüchte!F70)</f>
        <v/>
      </c>
      <c r="I4028" t="str">
        <f>IF(ISBLANK(hülsenfrüchte!$A70),"",hülsenfrüchte!G70)</f>
        <v/>
      </c>
      <c r="J4028" t="str">
        <f>IF(ISBLANK(hülsenfrüchte!$A70),"",hülsenfrüchte!H70)</f>
        <v/>
      </c>
      <c r="K4028" t="str">
        <f>IF(ISBLANK(hülsenfrüchte!$A70),"",hülsenfrüchte!I70)</f>
        <v/>
      </c>
      <c r="L4028" t="str">
        <f>IF(ISBLANK(hülsenfrüchte!$A70),"",hülsenfrüchte!J70)</f>
        <v/>
      </c>
      <c r="M4028" s="64">
        <f t="shared" si="384"/>
        <v>0</v>
      </c>
    </row>
    <row r="4029" spans="1:13" x14ac:dyDescent="0.25">
      <c r="A4029" s="41" t="str">
        <f t="shared" si="386"/>
        <v/>
      </c>
      <c r="B4029" s="41">
        <f t="shared" si="385"/>
        <v>0</v>
      </c>
      <c r="C4029" s="41" t="str">
        <f>IF(ISBLANK(hülsenfrüchte!$A71),"",hülsenfrüchte!A71)</f>
        <v/>
      </c>
      <c r="D4029" s="41" t="str">
        <f>IF(ISBLANK(hülsenfrüchte!$A71),"",hülsenfrüchte!B71)</f>
        <v/>
      </c>
      <c r="E4029" s="41" t="str">
        <f>IF(ISBLANK(hülsenfrüchte!$A71),"",hülsenfrüchte!C71)</f>
        <v/>
      </c>
      <c r="F4029" s="41" t="str">
        <f>IF(ISBLANK(hülsenfrüchte!$A71),"",hülsenfrüchte!D71)</f>
        <v/>
      </c>
      <c r="G4029" s="41" t="str">
        <f>IF(ISBLANK(hülsenfrüchte!$A71),"",hülsenfrüchte!E71)</f>
        <v/>
      </c>
      <c r="H4029" s="41" t="str">
        <f>IF(ISBLANK(hülsenfrüchte!$A71),"",hülsenfrüchte!F71)</f>
        <v/>
      </c>
      <c r="I4029" s="41" t="str">
        <f>IF(ISBLANK(hülsenfrüchte!$A71),"",hülsenfrüchte!G71)</f>
        <v/>
      </c>
      <c r="J4029" s="41" t="str">
        <f>IF(ISBLANK(hülsenfrüchte!$A71),"",hülsenfrüchte!H71)</f>
        <v/>
      </c>
      <c r="K4029" s="41" t="str">
        <f>IF(ISBLANK(hülsenfrüchte!$A71),"",hülsenfrüchte!I71)</f>
        <v/>
      </c>
      <c r="L4029" s="41" t="str">
        <f>IF(ISBLANK(hülsenfrüchte!$A71),"",hülsenfrüchte!J71)</f>
        <v/>
      </c>
      <c r="M4029" s="64">
        <f t="shared" si="384"/>
        <v>0</v>
      </c>
    </row>
    <row r="4030" spans="1:13" x14ac:dyDescent="0.25">
      <c r="A4030" t="str">
        <f t="shared" si="386"/>
        <v/>
      </c>
      <c r="B4030">
        <f t="shared" si="385"/>
        <v>0</v>
      </c>
      <c r="C4030" t="str">
        <f>IF(ISBLANK(kartoffeln!$A30),"",kartoffeln!A30)</f>
        <v/>
      </c>
      <c r="D4030" t="str">
        <f>IF(ISBLANK(kartoffeln!$A30),"",kartoffeln!B30)</f>
        <v/>
      </c>
      <c r="E4030" t="str">
        <f>IF(ISBLANK(kartoffeln!$A30),"",kartoffeln!C30)</f>
        <v/>
      </c>
      <c r="F4030" t="str">
        <f>IF(ISBLANK(kartoffeln!$A30),"",kartoffeln!D30)</f>
        <v/>
      </c>
      <c r="G4030" t="str">
        <f>IF(ISBLANK(kartoffeln!$A30),"",kartoffeln!E30)</f>
        <v/>
      </c>
      <c r="H4030" t="str">
        <f>IF(ISBLANK(kartoffeln!$A30),"",kartoffeln!F30)</f>
        <v/>
      </c>
      <c r="I4030" t="str">
        <f>IF(ISBLANK(kartoffeln!$A30),"",kartoffeln!G30)</f>
        <v/>
      </c>
      <c r="J4030" t="str">
        <f>IF(ISBLANK(kartoffeln!$A30),"",kartoffeln!H30)</f>
        <v/>
      </c>
      <c r="K4030" t="str">
        <f>IF(ISBLANK(kartoffeln!$A30),"",kartoffeln!I30)</f>
        <v/>
      </c>
      <c r="L4030" t="str">
        <f>IF(ISBLANK(kartoffeln!$A30),"",kartoffeln!J30)</f>
        <v/>
      </c>
      <c r="M4030" s="64">
        <f t="shared" si="384"/>
        <v>0</v>
      </c>
    </row>
    <row r="4031" spans="1:13" x14ac:dyDescent="0.25">
      <c r="A4031" t="str">
        <f t="shared" si="386"/>
        <v/>
      </c>
      <c r="B4031">
        <f t="shared" si="385"/>
        <v>0</v>
      </c>
      <c r="C4031" t="str">
        <f>IF(ISBLANK(kartoffeln!$A31),"",kartoffeln!A31)</f>
        <v/>
      </c>
      <c r="D4031" t="str">
        <f>IF(ISBLANK(kartoffeln!$A31),"",kartoffeln!B31)</f>
        <v/>
      </c>
      <c r="E4031" t="str">
        <f>IF(ISBLANK(kartoffeln!$A31),"",kartoffeln!C31)</f>
        <v/>
      </c>
      <c r="F4031" t="str">
        <f>IF(ISBLANK(kartoffeln!$A31),"",kartoffeln!D31)</f>
        <v/>
      </c>
      <c r="G4031" t="str">
        <f>IF(ISBLANK(kartoffeln!$A31),"",kartoffeln!E31)</f>
        <v/>
      </c>
      <c r="H4031" t="str">
        <f>IF(ISBLANK(kartoffeln!$A31),"",kartoffeln!F31)</f>
        <v/>
      </c>
      <c r="I4031" t="str">
        <f>IF(ISBLANK(kartoffeln!$A31),"",kartoffeln!G31)</f>
        <v/>
      </c>
      <c r="J4031" t="str">
        <f>IF(ISBLANK(kartoffeln!$A31),"",kartoffeln!H31)</f>
        <v/>
      </c>
      <c r="K4031" t="str">
        <f>IF(ISBLANK(kartoffeln!$A31),"",kartoffeln!I31)</f>
        <v/>
      </c>
      <c r="L4031" t="str">
        <f>IF(ISBLANK(kartoffeln!$A31),"",kartoffeln!J31)</f>
        <v/>
      </c>
      <c r="M4031" s="64">
        <f t="shared" si="384"/>
        <v>0</v>
      </c>
    </row>
    <row r="4032" spans="1:13" x14ac:dyDescent="0.25">
      <c r="A4032" t="str">
        <f t="shared" si="386"/>
        <v/>
      </c>
      <c r="B4032">
        <f t="shared" si="385"/>
        <v>0</v>
      </c>
      <c r="C4032" t="str">
        <f>IF(ISBLANK(kartoffeln!$A32),"",kartoffeln!A32)</f>
        <v/>
      </c>
      <c r="D4032" t="str">
        <f>IF(ISBLANK(kartoffeln!$A32),"",kartoffeln!B32)</f>
        <v/>
      </c>
      <c r="E4032" t="str">
        <f>IF(ISBLANK(kartoffeln!$A32),"",kartoffeln!C32)</f>
        <v/>
      </c>
      <c r="F4032" t="str">
        <f>IF(ISBLANK(kartoffeln!$A32),"",kartoffeln!D32)</f>
        <v/>
      </c>
      <c r="G4032" t="str">
        <f>IF(ISBLANK(kartoffeln!$A32),"",kartoffeln!E32)</f>
        <v/>
      </c>
      <c r="H4032" t="str">
        <f>IF(ISBLANK(kartoffeln!$A32),"",kartoffeln!F32)</f>
        <v/>
      </c>
      <c r="I4032" t="str">
        <f>IF(ISBLANK(kartoffeln!$A32),"",kartoffeln!G32)</f>
        <v/>
      </c>
      <c r="J4032" t="str">
        <f>IF(ISBLANK(kartoffeln!$A32),"",kartoffeln!H32)</f>
        <v/>
      </c>
      <c r="K4032" t="str">
        <f>IF(ISBLANK(kartoffeln!$A32),"",kartoffeln!I32)</f>
        <v/>
      </c>
      <c r="L4032" t="str">
        <f>IF(ISBLANK(kartoffeln!$A32),"",kartoffeln!J32)</f>
        <v/>
      </c>
      <c r="M4032" s="64">
        <f t="shared" si="384"/>
        <v>0</v>
      </c>
    </row>
    <row r="4033" spans="1:13" x14ac:dyDescent="0.25">
      <c r="A4033" t="str">
        <f t="shared" si="386"/>
        <v/>
      </c>
      <c r="B4033">
        <f t="shared" si="385"/>
        <v>0</v>
      </c>
      <c r="C4033" t="str">
        <f>IF(ISBLANK(kartoffeln!$A33),"",kartoffeln!A33)</f>
        <v/>
      </c>
      <c r="D4033" t="str">
        <f>IF(ISBLANK(kartoffeln!$A33),"",kartoffeln!B33)</f>
        <v/>
      </c>
      <c r="E4033" t="str">
        <f>IF(ISBLANK(kartoffeln!$A33),"",kartoffeln!C33)</f>
        <v/>
      </c>
      <c r="F4033" t="str">
        <f>IF(ISBLANK(kartoffeln!$A33),"",kartoffeln!D33)</f>
        <v/>
      </c>
      <c r="G4033" t="str">
        <f>IF(ISBLANK(kartoffeln!$A33),"",kartoffeln!E33)</f>
        <v/>
      </c>
      <c r="H4033" t="str">
        <f>IF(ISBLANK(kartoffeln!$A33),"",kartoffeln!F33)</f>
        <v/>
      </c>
      <c r="I4033" t="str">
        <f>IF(ISBLANK(kartoffeln!$A33),"",kartoffeln!G33)</f>
        <v/>
      </c>
      <c r="J4033" t="str">
        <f>IF(ISBLANK(kartoffeln!$A33),"",kartoffeln!H33)</f>
        <v/>
      </c>
      <c r="K4033" t="str">
        <f>IF(ISBLANK(kartoffeln!$A33),"",kartoffeln!I33)</f>
        <v/>
      </c>
      <c r="L4033" t="str">
        <f>IF(ISBLANK(kartoffeln!$A33),"",kartoffeln!J33)</f>
        <v/>
      </c>
      <c r="M4033" s="64">
        <f t="shared" si="384"/>
        <v>0</v>
      </c>
    </row>
    <row r="4034" spans="1:13" x14ac:dyDescent="0.25">
      <c r="A4034" t="str">
        <f t="shared" si="386"/>
        <v/>
      </c>
      <c r="B4034">
        <f t="shared" si="385"/>
        <v>0</v>
      </c>
      <c r="C4034" t="str">
        <f>IF(ISBLANK(kartoffeln!$A34),"",kartoffeln!A34)</f>
        <v/>
      </c>
      <c r="D4034" t="str">
        <f>IF(ISBLANK(kartoffeln!$A34),"",kartoffeln!B34)</f>
        <v/>
      </c>
      <c r="E4034" t="str">
        <f>IF(ISBLANK(kartoffeln!$A34),"",kartoffeln!C34)</f>
        <v/>
      </c>
      <c r="F4034" t="str">
        <f>IF(ISBLANK(kartoffeln!$A34),"",kartoffeln!D34)</f>
        <v/>
      </c>
      <c r="G4034" t="str">
        <f>IF(ISBLANK(kartoffeln!$A34),"",kartoffeln!E34)</f>
        <v/>
      </c>
      <c r="H4034" t="str">
        <f>IF(ISBLANK(kartoffeln!$A34),"",kartoffeln!F34)</f>
        <v/>
      </c>
      <c r="I4034" t="str">
        <f>IF(ISBLANK(kartoffeln!$A34),"",kartoffeln!G34)</f>
        <v/>
      </c>
      <c r="J4034" t="str">
        <f>IF(ISBLANK(kartoffeln!$A34),"",kartoffeln!H34)</f>
        <v/>
      </c>
      <c r="K4034" t="str">
        <f>IF(ISBLANK(kartoffeln!$A34),"",kartoffeln!I34)</f>
        <v/>
      </c>
      <c r="L4034" t="str">
        <f>IF(ISBLANK(kartoffeln!$A34),"",kartoffeln!J34)</f>
        <v/>
      </c>
      <c r="M4034" s="64">
        <f t="shared" si="384"/>
        <v>0</v>
      </c>
    </row>
    <row r="4035" spans="1:13" x14ac:dyDescent="0.25">
      <c r="A4035" t="str">
        <f t="shared" si="386"/>
        <v/>
      </c>
      <c r="B4035">
        <f t="shared" si="385"/>
        <v>0</v>
      </c>
      <c r="C4035" t="str">
        <f>IF(ISBLANK(kartoffeln!$A35),"",kartoffeln!A35)</f>
        <v/>
      </c>
      <c r="D4035" t="str">
        <f>IF(ISBLANK(kartoffeln!$A35),"",kartoffeln!B35)</f>
        <v/>
      </c>
      <c r="E4035" t="str">
        <f>IF(ISBLANK(kartoffeln!$A35),"",kartoffeln!C35)</f>
        <v/>
      </c>
      <c r="F4035" t="str">
        <f>IF(ISBLANK(kartoffeln!$A35),"",kartoffeln!D35)</f>
        <v/>
      </c>
      <c r="G4035" t="str">
        <f>IF(ISBLANK(kartoffeln!$A35),"",kartoffeln!E35)</f>
        <v/>
      </c>
      <c r="H4035" t="str">
        <f>IF(ISBLANK(kartoffeln!$A35),"",kartoffeln!F35)</f>
        <v/>
      </c>
      <c r="I4035" t="str">
        <f>IF(ISBLANK(kartoffeln!$A35),"",kartoffeln!G35)</f>
        <v/>
      </c>
      <c r="J4035" t="str">
        <f>IF(ISBLANK(kartoffeln!$A35),"",kartoffeln!H35)</f>
        <v/>
      </c>
      <c r="K4035" t="str">
        <f>IF(ISBLANK(kartoffeln!$A35),"",kartoffeln!I35)</f>
        <v/>
      </c>
      <c r="L4035" t="str">
        <f>IF(ISBLANK(kartoffeln!$A35),"",kartoffeln!J35)</f>
        <v/>
      </c>
      <c r="M4035" s="64">
        <f t="shared" si="384"/>
        <v>0</v>
      </c>
    </row>
    <row r="4036" spans="1:13" x14ac:dyDescent="0.25">
      <c r="A4036" t="str">
        <f t="shared" si="386"/>
        <v/>
      </c>
      <c r="B4036">
        <f t="shared" si="385"/>
        <v>0</v>
      </c>
      <c r="C4036" t="str">
        <f>IF(ISBLANK(kartoffeln!$A36),"",kartoffeln!A36)</f>
        <v/>
      </c>
      <c r="D4036" t="str">
        <f>IF(ISBLANK(kartoffeln!$A36),"",kartoffeln!B36)</f>
        <v/>
      </c>
      <c r="E4036" t="str">
        <f>IF(ISBLANK(kartoffeln!$A36),"",kartoffeln!C36)</f>
        <v/>
      </c>
      <c r="F4036" t="str">
        <f>IF(ISBLANK(kartoffeln!$A36),"",kartoffeln!D36)</f>
        <v/>
      </c>
      <c r="G4036" t="str">
        <f>IF(ISBLANK(kartoffeln!$A36),"",kartoffeln!E36)</f>
        <v/>
      </c>
      <c r="H4036" t="str">
        <f>IF(ISBLANK(kartoffeln!$A36),"",kartoffeln!F36)</f>
        <v/>
      </c>
      <c r="I4036" t="str">
        <f>IF(ISBLANK(kartoffeln!$A36),"",kartoffeln!G36)</f>
        <v/>
      </c>
      <c r="J4036" t="str">
        <f>IF(ISBLANK(kartoffeln!$A36),"",kartoffeln!H36)</f>
        <v/>
      </c>
      <c r="K4036" t="str">
        <f>IF(ISBLANK(kartoffeln!$A36),"",kartoffeln!I36)</f>
        <v/>
      </c>
      <c r="L4036" t="str">
        <f>IF(ISBLANK(kartoffeln!$A36),"",kartoffeln!J36)</f>
        <v/>
      </c>
      <c r="M4036" s="64">
        <f t="shared" si="384"/>
        <v>0</v>
      </c>
    </row>
    <row r="4037" spans="1:13" x14ac:dyDescent="0.25">
      <c r="A4037" t="str">
        <f t="shared" si="386"/>
        <v/>
      </c>
      <c r="B4037">
        <f t="shared" si="385"/>
        <v>0</v>
      </c>
      <c r="C4037" t="str">
        <f>IF(ISBLANK(kartoffeln!$A37),"",kartoffeln!A37)</f>
        <v/>
      </c>
      <c r="D4037" t="str">
        <f>IF(ISBLANK(kartoffeln!$A37),"",kartoffeln!B37)</f>
        <v/>
      </c>
      <c r="E4037" t="str">
        <f>IF(ISBLANK(kartoffeln!$A37),"",kartoffeln!C37)</f>
        <v/>
      </c>
      <c r="F4037" t="str">
        <f>IF(ISBLANK(kartoffeln!$A37),"",kartoffeln!D37)</f>
        <v/>
      </c>
      <c r="G4037" t="str">
        <f>IF(ISBLANK(kartoffeln!$A37),"",kartoffeln!E37)</f>
        <v/>
      </c>
      <c r="H4037" t="str">
        <f>IF(ISBLANK(kartoffeln!$A37),"",kartoffeln!F37)</f>
        <v/>
      </c>
      <c r="I4037" t="str">
        <f>IF(ISBLANK(kartoffeln!$A37),"",kartoffeln!G37)</f>
        <v/>
      </c>
      <c r="J4037" t="str">
        <f>IF(ISBLANK(kartoffeln!$A37),"",kartoffeln!H37)</f>
        <v/>
      </c>
      <c r="K4037" t="str">
        <f>IF(ISBLANK(kartoffeln!$A37),"",kartoffeln!I37)</f>
        <v/>
      </c>
      <c r="L4037" t="str">
        <f>IF(ISBLANK(kartoffeln!$A37),"",kartoffeln!J37)</f>
        <v/>
      </c>
      <c r="M4037" s="64">
        <f t="shared" si="384"/>
        <v>0</v>
      </c>
    </row>
    <row r="4038" spans="1:13" x14ac:dyDescent="0.25">
      <c r="A4038" t="str">
        <f t="shared" si="386"/>
        <v/>
      </c>
      <c r="B4038">
        <f t="shared" si="385"/>
        <v>0</v>
      </c>
      <c r="C4038" t="str">
        <f>IF(ISBLANK(kartoffeln!$A38),"",kartoffeln!A38)</f>
        <v/>
      </c>
      <c r="D4038" t="str">
        <f>IF(ISBLANK(kartoffeln!$A38),"",kartoffeln!B38)</f>
        <v/>
      </c>
      <c r="E4038" t="str">
        <f>IF(ISBLANK(kartoffeln!$A38),"",kartoffeln!C38)</f>
        <v/>
      </c>
      <c r="F4038" t="str">
        <f>IF(ISBLANK(kartoffeln!$A38),"",kartoffeln!D38)</f>
        <v/>
      </c>
      <c r="G4038" t="str">
        <f>IF(ISBLANK(kartoffeln!$A38),"",kartoffeln!E38)</f>
        <v/>
      </c>
      <c r="H4038" t="str">
        <f>IF(ISBLANK(kartoffeln!$A38),"",kartoffeln!F38)</f>
        <v/>
      </c>
      <c r="I4038" t="str">
        <f>IF(ISBLANK(kartoffeln!$A38),"",kartoffeln!G38)</f>
        <v/>
      </c>
      <c r="J4038" t="str">
        <f>IF(ISBLANK(kartoffeln!$A38),"",kartoffeln!H38)</f>
        <v/>
      </c>
      <c r="K4038" t="str">
        <f>IF(ISBLANK(kartoffeln!$A38),"",kartoffeln!I38)</f>
        <v/>
      </c>
      <c r="L4038" t="str">
        <f>IF(ISBLANK(kartoffeln!$A38),"",kartoffeln!J38)</f>
        <v/>
      </c>
      <c r="M4038" s="64">
        <f t="shared" si="384"/>
        <v>0</v>
      </c>
    </row>
    <row r="4039" spans="1:13" x14ac:dyDescent="0.25">
      <c r="A4039" t="str">
        <f t="shared" si="386"/>
        <v/>
      </c>
      <c r="B4039">
        <f t="shared" si="385"/>
        <v>0</v>
      </c>
      <c r="C4039" t="str">
        <f>IF(ISBLANK(kartoffeln!$A39),"",kartoffeln!A39)</f>
        <v/>
      </c>
      <c r="D4039" t="str">
        <f>IF(ISBLANK(kartoffeln!$A39),"",kartoffeln!B39)</f>
        <v/>
      </c>
      <c r="E4039" t="str">
        <f>IF(ISBLANK(kartoffeln!$A39),"",kartoffeln!C39)</f>
        <v/>
      </c>
      <c r="F4039" t="str">
        <f>IF(ISBLANK(kartoffeln!$A39),"",kartoffeln!D39)</f>
        <v/>
      </c>
      <c r="G4039" t="str">
        <f>IF(ISBLANK(kartoffeln!$A39),"",kartoffeln!E39)</f>
        <v/>
      </c>
      <c r="H4039" t="str">
        <f>IF(ISBLANK(kartoffeln!$A39),"",kartoffeln!F39)</f>
        <v/>
      </c>
      <c r="I4039" t="str">
        <f>IF(ISBLANK(kartoffeln!$A39),"",kartoffeln!G39)</f>
        <v/>
      </c>
      <c r="J4039" t="str">
        <f>IF(ISBLANK(kartoffeln!$A39),"",kartoffeln!H39)</f>
        <v/>
      </c>
      <c r="K4039" t="str">
        <f>IF(ISBLANK(kartoffeln!$A39),"",kartoffeln!I39)</f>
        <v/>
      </c>
      <c r="L4039" t="str">
        <f>IF(ISBLANK(kartoffeln!$A39),"",kartoffeln!J39)</f>
        <v/>
      </c>
      <c r="M4039" s="64">
        <f t="shared" si="384"/>
        <v>0</v>
      </c>
    </row>
    <row r="4040" spans="1:13" x14ac:dyDescent="0.25">
      <c r="A4040" t="str">
        <f t="shared" si="386"/>
        <v/>
      </c>
      <c r="B4040">
        <f t="shared" si="385"/>
        <v>0</v>
      </c>
      <c r="C4040" t="str">
        <f>IF(ISBLANK(kartoffeln!$A40),"",kartoffeln!A40)</f>
        <v/>
      </c>
      <c r="D4040" t="str">
        <f>IF(ISBLANK(kartoffeln!$A40),"",kartoffeln!B40)</f>
        <v/>
      </c>
      <c r="E4040" t="str">
        <f>IF(ISBLANK(kartoffeln!$A40),"",kartoffeln!C40)</f>
        <v/>
      </c>
      <c r="F4040" t="str">
        <f>IF(ISBLANK(kartoffeln!$A40),"",kartoffeln!D40)</f>
        <v/>
      </c>
      <c r="G4040" t="str">
        <f>IF(ISBLANK(kartoffeln!$A40),"",kartoffeln!E40)</f>
        <v/>
      </c>
      <c r="H4040" t="str">
        <f>IF(ISBLANK(kartoffeln!$A40),"",kartoffeln!F40)</f>
        <v/>
      </c>
      <c r="I4040" t="str">
        <f>IF(ISBLANK(kartoffeln!$A40),"",kartoffeln!G40)</f>
        <v/>
      </c>
      <c r="J4040" t="str">
        <f>IF(ISBLANK(kartoffeln!$A40),"",kartoffeln!H40)</f>
        <v/>
      </c>
      <c r="K4040" t="str">
        <f>IF(ISBLANK(kartoffeln!$A40),"",kartoffeln!I40)</f>
        <v/>
      </c>
      <c r="L4040" t="str">
        <f>IF(ISBLANK(kartoffeln!$A40),"",kartoffeln!J40)</f>
        <v/>
      </c>
      <c r="M4040" s="64">
        <f t="shared" si="384"/>
        <v>0</v>
      </c>
    </row>
    <row r="4041" spans="1:13" x14ac:dyDescent="0.25">
      <c r="A4041" t="str">
        <f t="shared" si="386"/>
        <v/>
      </c>
      <c r="B4041">
        <f t="shared" si="385"/>
        <v>0</v>
      </c>
      <c r="C4041" t="str">
        <f>IF(ISBLANK(kartoffeln!$A41),"",kartoffeln!A41)</f>
        <v/>
      </c>
      <c r="D4041" t="str">
        <f>IF(ISBLANK(kartoffeln!$A41),"",kartoffeln!B41)</f>
        <v/>
      </c>
      <c r="E4041" t="str">
        <f>IF(ISBLANK(kartoffeln!$A41),"",kartoffeln!C41)</f>
        <v/>
      </c>
      <c r="F4041" t="str">
        <f>IF(ISBLANK(kartoffeln!$A41),"",kartoffeln!D41)</f>
        <v/>
      </c>
      <c r="G4041" t="str">
        <f>IF(ISBLANK(kartoffeln!$A41),"",kartoffeln!E41)</f>
        <v/>
      </c>
      <c r="H4041" t="str">
        <f>IF(ISBLANK(kartoffeln!$A41),"",kartoffeln!F41)</f>
        <v/>
      </c>
      <c r="I4041" t="str">
        <f>IF(ISBLANK(kartoffeln!$A41),"",kartoffeln!G41)</f>
        <v/>
      </c>
      <c r="J4041" t="str">
        <f>IF(ISBLANK(kartoffeln!$A41),"",kartoffeln!H41)</f>
        <v/>
      </c>
      <c r="K4041" t="str">
        <f>IF(ISBLANK(kartoffeln!$A41),"",kartoffeln!I41)</f>
        <v/>
      </c>
      <c r="L4041" t="str">
        <f>IF(ISBLANK(kartoffeln!$A41),"",kartoffeln!J41)</f>
        <v/>
      </c>
      <c r="M4041" s="64">
        <f t="shared" si="384"/>
        <v>0</v>
      </c>
    </row>
    <row r="4042" spans="1:13" x14ac:dyDescent="0.25">
      <c r="A4042" t="str">
        <f t="shared" si="386"/>
        <v/>
      </c>
      <c r="B4042">
        <f t="shared" si="385"/>
        <v>0</v>
      </c>
      <c r="C4042" t="str">
        <f>IF(ISBLANK(kartoffeln!$A42),"",kartoffeln!A42)</f>
        <v/>
      </c>
      <c r="D4042" t="str">
        <f>IF(ISBLANK(kartoffeln!$A42),"",kartoffeln!B42)</f>
        <v/>
      </c>
      <c r="E4042" t="str">
        <f>IF(ISBLANK(kartoffeln!$A42),"",kartoffeln!C42)</f>
        <v/>
      </c>
      <c r="F4042" t="str">
        <f>IF(ISBLANK(kartoffeln!$A42),"",kartoffeln!D42)</f>
        <v/>
      </c>
      <c r="G4042" t="str">
        <f>IF(ISBLANK(kartoffeln!$A42),"",kartoffeln!E42)</f>
        <v/>
      </c>
      <c r="H4042" t="str">
        <f>IF(ISBLANK(kartoffeln!$A42),"",kartoffeln!F42)</f>
        <v/>
      </c>
      <c r="I4042" t="str">
        <f>IF(ISBLANK(kartoffeln!$A42),"",kartoffeln!G42)</f>
        <v/>
      </c>
      <c r="J4042" t="str">
        <f>IF(ISBLANK(kartoffeln!$A42),"",kartoffeln!H42)</f>
        <v/>
      </c>
      <c r="K4042" t="str">
        <f>IF(ISBLANK(kartoffeln!$A42),"",kartoffeln!I42)</f>
        <v/>
      </c>
      <c r="L4042" t="str">
        <f>IF(ISBLANK(kartoffeln!$A42),"",kartoffeln!J42)</f>
        <v/>
      </c>
      <c r="M4042" s="64">
        <f t="shared" si="384"/>
        <v>0</v>
      </c>
    </row>
    <row r="4043" spans="1:13" x14ac:dyDescent="0.25">
      <c r="A4043" t="str">
        <f t="shared" si="386"/>
        <v/>
      </c>
      <c r="B4043">
        <f t="shared" si="385"/>
        <v>0</v>
      </c>
      <c r="C4043" t="str">
        <f>IF(ISBLANK(kartoffeln!$A43),"",kartoffeln!A43)</f>
        <v/>
      </c>
      <c r="D4043" t="str">
        <f>IF(ISBLANK(kartoffeln!$A43),"",kartoffeln!B43)</f>
        <v/>
      </c>
      <c r="E4043" t="str">
        <f>IF(ISBLANK(kartoffeln!$A43),"",kartoffeln!C43)</f>
        <v/>
      </c>
      <c r="F4043" t="str">
        <f>IF(ISBLANK(kartoffeln!$A43),"",kartoffeln!D43)</f>
        <v/>
      </c>
      <c r="G4043" t="str">
        <f>IF(ISBLANK(kartoffeln!$A43),"",kartoffeln!E43)</f>
        <v/>
      </c>
      <c r="H4043" t="str">
        <f>IF(ISBLANK(kartoffeln!$A43),"",kartoffeln!F43)</f>
        <v/>
      </c>
      <c r="I4043" t="str">
        <f>IF(ISBLANK(kartoffeln!$A43),"",kartoffeln!G43)</f>
        <v/>
      </c>
      <c r="J4043" t="str">
        <f>IF(ISBLANK(kartoffeln!$A43),"",kartoffeln!H43)</f>
        <v/>
      </c>
      <c r="K4043" t="str">
        <f>IF(ISBLANK(kartoffeln!$A43),"",kartoffeln!I43)</f>
        <v/>
      </c>
      <c r="L4043" t="str">
        <f>IF(ISBLANK(kartoffeln!$A43),"",kartoffeln!J43)</f>
        <v/>
      </c>
      <c r="M4043" s="64">
        <f t="shared" si="384"/>
        <v>0</v>
      </c>
    </row>
    <row r="4044" spans="1:13" x14ac:dyDescent="0.25">
      <c r="A4044" t="str">
        <f t="shared" si="386"/>
        <v/>
      </c>
      <c r="B4044">
        <f t="shared" si="385"/>
        <v>0</v>
      </c>
      <c r="C4044" t="str">
        <f>IF(ISBLANK(kartoffeln!$A44),"",kartoffeln!A44)</f>
        <v/>
      </c>
      <c r="D4044" t="str">
        <f>IF(ISBLANK(kartoffeln!$A44),"",kartoffeln!B44)</f>
        <v/>
      </c>
      <c r="E4044" t="str">
        <f>IF(ISBLANK(kartoffeln!$A44),"",kartoffeln!C44)</f>
        <v/>
      </c>
      <c r="F4044" t="str">
        <f>IF(ISBLANK(kartoffeln!$A44),"",kartoffeln!D44)</f>
        <v/>
      </c>
      <c r="G4044" t="str">
        <f>IF(ISBLANK(kartoffeln!$A44),"",kartoffeln!E44)</f>
        <v/>
      </c>
      <c r="H4044" t="str">
        <f>IF(ISBLANK(kartoffeln!$A44),"",kartoffeln!F44)</f>
        <v/>
      </c>
      <c r="I4044" t="str">
        <f>IF(ISBLANK(kartoffeln!$A44),"",kartoffeln!G44)</f>
        <v/>
      </c>
      <c r="J4044" t="str">
        <f>IF(ISBLANK(kartoffeln!$A44),"",kartoffeln!H44)</f>
        <v/>
      </c>
      <c r="K4044" t="str">
        <f>IF(ISBLANK(kartoffeln!$A44),"",kartoffeln!I44)</f>
        <v/>
      </c>
      <c r="L4044" t="str">
        <f>IF(ISBLANK(kartoffeln!$A44),"",kartoffeln!J44)</f>
        <v/>
      </c>
      <c r="M4044" s="64">
        <f t="shared" si="384"/>
        <v>0</v>
      </c>
    </row>
    <row r="4045" spans="1:13" x14ac:dyDescent="0.25">
      <c r="A4045" t="str">
        <f t="shared" si="386"/>
        <v/>
      </c>
      <c r="B4045">
        <f t="shared" si="385"/>
        <v>0</v>
      </c>
      <c r="C4045" t="str">
        <f>IF(ISBLANK(kartoffeln!$A45),"",kartoffeln!A45)</f>
        <v/>
      </c>
      <c r="D4045" t="str">
        <f>IF(ISBLANK(kartoffeln!$A45),"",kartoffeln!B45)</f>
        <v/>
      </c>
      <c r="E4045" t="str">
        <f>IF(ISBLANK(kartoffeln!$A45),"",kartoffeln!C45)</f>
        <v/>
      </c>
      <c r="F4045" t="str">
        <f>IF(ISBLANK(kartoffeln!$A45),"",kartoffeln!D45)</f>
        <v/>
      </c>
      <c r="G4045" t="str">
        <f>IF(ISBLANK(kartoffeln!$A45),"",kartoffeln!E45)</f>
        <v/>
      </c>
      <c r="H4045" t="str">
        <f>IF(ISBLANK(kartoffeln!$A45),"",kartoffeln!F45)</f>
        <v/>
      </c>
      <c r="I4045" t="str">
        <f>IF(ISBLANK(kartoffeln!$A45),"",kartoffeln!G45)</f>
        <v/>
      </c>
      <c r="J4045" t="str">
        <f>IF(ISBLANK(kartoffeln!$A45),"",kartoffeln!H45)</f>
        <v/>
      </c>
      <c r="K4045" t="str">
        <f>IF(ISBLANK(kartoffeln!$A45),"",kartoffeln!I45)</f>
        <v/>
      </c>
      <c r="L4045" t="str">
        <f>IF(ISBLANK(kartoffeln!$A45),"",kartoffeln!J45)</f>
        <v/>
      </c>
      <c r="M4045" s="64">
        <f t="shared" si="384"/>
        <v>0</v>
      </c>
    </row>
    <row r="4046" spans="1:13" x14ac:dyDescent="0.25">
      <c r="A4046" t="str">
        <f t="shared" si="386"/>
        <v/>
      </c>
      <c r="B4046">
        <f t="shared" si="385"/>
        <v>0</v>
      </c>
      <c r="C4046" t="str">
        <f>IF(ISBLANK(kartoffeln!$A46),"",kartoffeln!A46)</f>
        <v/>
      </c>
      <c r="D4046" t="str">
        <f>IF(ISBLANK(kartoffeln!$A46),"",kartoffeln!B46)</f>
        <v/>
      </c>
      <c r="E4046" t="str">
        <f>IF(ISBLANK(kartoffeln!$A46),"",kartoffeln!C46)</f>
        <v/>
      </c>
      <c r="F4046" t="str">
        <f>IF(ISBLANK(kartoffeln!$A46),"",kartoffeln!D46)</f>
        <v/>
      </c>
      <c r="G4046" t="str">
        <f>IF(ISBLANK(kartoffeln!$A46),"",kartoffeln!E46)</f>
        <v/>
      </c>
      <c r="H4046" t="str">
        <f>IF(ISBLANK(kartoffeln!$A46),"",kartoffeln!F46)</f>
        <v/>
      </c>
      <c r="I4046" t="str">
        <f>IF(ISBLANK(kartoffeln!$A46),"",kartoffeln!G46)</f>
        <v/>
      </c>
      <c r="J4046" t="str">
        <f>IF(ISBLANK(kartoffeln!$A46),"",kartoffeln!H46)</f>
        <v/>
      </c>
      <c r="K4046" t="str">
        <f>IF(ISBLANK(kartoffeln!$A46),"",kartoffeln!I46)</f>
        <v/>
      </c>
      <c r="L4046" t="str">
        <f>IF(ISBLANK(kartoffeln!$A46),"",kartoffeln!J46)</f>
        <v/>
      </c>
      <c r="M4046" s="64">
        <f t="shared" si="384"/>
        <v>0</v>
      </c>
    </row>
    <row r="4047" spans="1:13" x14ac:dyDescent="0.25">
      <c r="A4047" t="str">
        <f t="shared" si="386"/>
        <v/>
      </c>
      <c r="B4047">
        <f t="shared" si="385"/>
        <v>0</v>
      </c>
      <c r="C4047" t="str">
        <f>IF(ISBLANK(kartoffeln!$A47),"",kartoffeln!A47)</f>
        <v/>
      </c>
      <c r="D4047" t="str">
        <f>IF(ISBLANK(kartoffeln!$A47),"",kartoffeln!B47)</f>
        <v/>
      </c>
      <c r="E4047" t="str">
        <f>IF(ISBLANK(kartoffeln!$A47),"",kartoffeln!C47)</f>
        <v/>
      </c>
      <c r="F4047" t="str">
        <f>IF(ISBLANK(kartoffeln!$A47),"",kartoffeln!D47)</f>
        <v/>
      </c>
      <c r="G4047" t="str">
        <f>IF(ISBLANK(kartoffeln!$A47),"",kartoffeln!E47)</f>
        <v/>
      </c>
      <c r="H4047" t="str">
        <f>IF(ISBLANK(kartoffeln!$A47),"",kartoffeln!F47)</f>
        <v/>
      </c>
      <c r="I4047" t="str">
        <f>IF(ISBLANK(kartoffeln!$A47),"",kartoffeln!G47)</f>
        <v/>
      </c>
      <c r="J4047" t="str">
        <f>IF(ISBLANK(kartoffeln!$A47),"",kartoffeln!H47)</f>
        <v/>
      </c>
      <c r="K4047" t="str">
        <f>IF(ISBLANK(kartoffeln!$A47),"",kartoffeln!I47)</f>
        <v/>
      </c>
      <c r="L4047" t="str">
        <f>IF(ISBLANK(kartoffeln!$A47),"",kartoffeln!J47)</f>
        <v/>
      </c>
      <c r="M4047" s="64">
        <f t="shared" si="384"/>
        <v>0</v>
      </c>
    </row>
    <row r="4048" spans="1:13" x14ac:dyDescent="0.25">
      <c r="A4048" t="str">
        <f t="shared" si="386"/>
        <v/>
      </c>
      <c r="B4048">
        <f t="shared" si="385"/>
        <v>0</v>
      </c>
      <c r="C4048" t="str">
        <f>IF(ISBLANK(kartoffeln!$A48),"",kartoffeln!A48)</f>
        <v/>
      </c>
      <c r="D4048" t="str">
        <f>IF(ISBLANK(kartoffeln!$A48),"",kartoffeln!B48)</f>
        <v/>
      </c>
      <c r="E4048" t="str">
        <f>IF(ISBLANK(kartoffeln!$A48),"",kartoffeln!C48)</f>
        <v/>
      </c>
      <c r="F4048" t="str">
        <f>IF(ISBLANK(kartoffeln!$A48),"",kartoffeln!D48)</f>
        <v/>
      </c>
      <c r="G4048" t="str">
        <f>IF(ISBLANK(kartoffeln!$A48),"",kartoffeln!E48)</f>
        <v/>
      </c>
      <c r="H4048" t="str">
        <f>IF(ISBLANK(kartoffeln!$A48),"",kartoffeln!F48)</f>
        <v/>
      </c>
      <c r="I4048" t="str">
        <f>IF(ISBLANK(kartoffeln!$A48),"",kartoffeln!G48)</f>
        <v/>
      </c>
      <c r="J4048" t="str">
        <f>IF(ISBLANK(kartoffeln!$A48),"",kartoffeln!H48)</f>
        <v/>
      </c>
      <c r="K4048" t="str">
        <f>IF(ISBLANK(kartoffeln!$A48),"",kartoffeln!I48)</f>
        <v/>
      </c>
      <c r="L4048" t="str">
        <f>IF(ISBLANK(kartoffeln!$A48),"",kartoffeln!J48)</f>
        <v/>
      </c>
      <c r="M4048" s="64">
        <f t="shared" si="384"/>
        <v>0</v>
      </c>
    </row>
    <row r="4049" spans="1:13" x14ac:dyDescent="0.25">
      <c r="A4049" t="str">
        <f t="shared" si="386"/>
        <v/>
      </c>
      <c r="B4049">
        <f t="shared" si="385"/>
        <v>0</v>
      </c>
      <c r="C4049" t="str">
        <f>IF(ISBLANK(kartoffeln!$A49),"",kartoffeln!A49)</f>
        <v/>
      </c>
      <c r="D4049" t="str">
        <f>IF(ISBLANK(kartoffeln!$A49),"",kartoffeln!B49)</f>
        <v/>
      </c>
      <c r="E4049" t="str">
        <f>IF(ISBLANK(kartoffeln!$A49),"",kartoffeln!C49)</f>
        <v/>
      </c>
      <c r="F4049" t="str">
        <f>IF(ISBLANK(kartoffeln!$A49),"",kartoffeln!D49)</f>
        <v/>
      </c>
      <c r="G4049" t="str">
        <f>IF(ISBLANK(kartoffeln!$A49),"",kartoffeln!E49)</f>
        <v/>
      </c>
      <c r="H4049" t="str">
        <f>IF(ISBLANK(kartoffeln!$A49),"",kartoffeln!F49)</f>
        <v/>
      </c>
      <c r="I4049" t="str">
        <f>IF(ISBLANK(kartoffeln!$A49),"",kartoffeln!G49)</f>
        <v/>
      </c>
      <c r="J4049" t="str">
        <f>IF(ISBLANK(kartoffeln!$A49),"",kartoffeln!H49)</f>
        <v/>
      </c>
      <c r="K4049" t="str">
        <f>IF(ISBLANK(kartoffeln!$A49),"",kartoffeln!I49)</f>
        <v/>
      </c>
      <c r="L4049" t="str">
        <f>IF(ISBLANK(kartoffeln!$A49),"",kartoffeln!J49)</f>
        <v/>
      </c>
      <c r="M4049" s="64">
        <f t="shared" si="384"/>
        <v>0</v>
      </c>
    </row>
    <row r="4050" spans="1:13" x14ac:dyDescent="0.25">
      <c r="A4050" t="str">
        <f t="shared" si="386"/>
        <v/>
      </c>
      <c r="B4050">
        <f t="shared" si="385"/>
        <v>0</v>
      </c>
      <c r="C4050" t="str">
        <f>IF(ISBLANK(kartoffeln!$A50),"",kartoffeln!A50)</f>
        <v/>
      </c>
      <c r="D4050" t="str">
        <f>IF(ISBLANK(kartoffeln!$A50),"",kartoffeln!B50)</f>
        <v/>
      </c>
      <c r="E4050" t="str">
        <f>IF(ISBLANK(kartoffeln!$A50),"",kartoffeln!C50)</f>
        <v/>
      </c>
      <c r="F4050" t="str">
        <f>IF(ISBLANK(kartoffeln!$A50),"",kartoffeln!D50)</f>
        <v/>
      </c>
      <c r="G4050" t="str">
        <f>IF(ISBLANK(kartoffeln!$A50),"",kartoffeln!E50)</f>
        <v/>
      </c>
      <c r="H4050" t="str">
        <f>IF(ISBLANK(kartoffeln!$A50),"",kartoffeln!F50)</f>
        <v/>
      </c>
      <c r="I4050" t="str">
        <f>IF(ISBLANK(kartoffeln!$A50),"",kartoffeln!G50)</f>
        <v/>
      </c>
      <c r="J4050" t="str">
        <f>IF(ISBLANK(kartoffeln!$A50),"",kartoffeln!H50)</f>
        <v/>
      </c>
      <c r="K4050" t="str">
        <f>IF(ISBLANK(kartoffeln!$A50),"",kartoffeln!I50)</f>
        <v/>
      </c>
      <c r="L4050" t="str">
        <f>IF(ISBLANK(kartoffeln!$A50),"",kartoffeln!J50)</f>
        <v/>
      </c>
      <c r="M4050" s="64">
        <f t="shared" si="384"/>
        <v>0</v>
      </c>
    </row>
    <row r="4051" spans="1:13" x14ac:dyDescent="0.25">
      <c r="A4051" t="str">
        <f t="shared" si="386"/>
        <v/>
      </c>
      <c r="B4051">
        <f t="shared" si="385"/>
        <v>0</v>
      </c>
      <c r="C4051" t="str">
        <f>IF(ISBLANK(kartoffeln!$A51),"",kartoffeln!A51)</f>
        <v/>
      </c>
      <c r="D4051" t="str">
        <f>IF(ISBLANK(kartoffeln!$A51),"",kartoffeln!B51)</f>
        <v/>
      </c>
      <c r="E4051" t="str">
        <f>IF(ISBLANK(kartoffeln!$A51),"",kartoffeln!C51)</f>
        <v/>
      </c>
      <c r="F4051" t="str">
        <f>IF(ISBLANK(kartoffeln!$A51),"",kartoffeln!D51)</f>
        <v/>
      </c>
      <c r="G4051" t="str">
        <f>IF(ISBLANK(kartoffeln!$A51),"",kartoffeln!E51)</f>
        <v/>
      </c>
      <c r="H4051" t="str">
        <f>IF(ISBLANK(kartoffeln!$A51),"",kartoffeln!F51)</f>
        <v/>
      </c>
      <c r="I4051" t="str">
        <f>IF(ISBLANK(kartoffeln!$A51),"",kartoffeln!G51)</f>
        <v/>
      </c>
      <c r="J4051" t="str">
        <f>IF(ISBLANK(kartoffeln!$A51),"",kartoffeln!H51)</f>
        <v/>
      </c>
      <c r="K4051" t="str">
        <f>IF(ISBLANK(kartoffeln!$A51),"",kartoffeln!I51)</f>
        <v/>
      </c>
      <c r="L4051" t="str">
        <f>IF(ISBLANK(kartoffeln!$A51),"",kartoffeln!J51)</f>
        <v/>
      </c>
      <c r="M4051" s="64">
        <f t="shared" si="384"/>
        <v>0</v>
      </c>
    </row>
    <row r="4052" spans="1:13" x14ac:dyDescent="0.25">
      <c r="A4052" t="str">
        <f t="shared" si="386"/>
        <v/>
      </c>
      <c r="B4052">
        <f t="shared" si="385"/>
        <v>0</v>
      </c>
      <c r="C4052" t="str">
        <f>IF(ISBLANK(kartoffeln!$A52),"",kartoffeln!A52)</f>
        <v/>
      </c>
      <c r="D4052" t="str">
        <f>IF(ISBLANK(kartoffeln!$A52),"",kartoffeln!B52)</f>
        <v/>
      </c>
      <c r="E4052" t="str">
        <f>IF(ISBLANK(kartoffeln!$A52),"",kartoffeln!C52)</f>
        <v/>
      </c>
      <c r="F4052" t="str">
        <f>IF(ISBLANK(kartoffeln!$A52),"",kartoffeln!D52)</f>
        <v/>
      </c>
      <c r="G4052" t="str">
        <f>IF(ISBLANK(kartoffeln!$A52),"",kartoffeln!E52)</f>
        <v/>
      </c>
      <c r="H4052" t="str">
        <f>IF(ISBLANK(kartoffeln!$A52),"",kartoffeln!F52)</f>
        <v/>
      </c>
      <c r="I4052" t="str">
        <f>IF(ISBLANK(kartoffeln!$A52),"",kartoffeln!G52)</f>
        <v/>
      </c>
      <c r="J4052" t="str">
        <f>IF(ISBLANK(kartoffeln!$A52),"",kartoffeln!H52)</f>
        <v/>
      </c>
      <c r="K4052" t="str">
        <f>IF(ISBLANK(kartoffeln!$A52),"",kartoffeln!I52)</f>
        <v/>
      </c>
      <c r="L4052" t="str">
        <f>IF(ISBLANK(kartoffeln!$A52),"",kartoffeln!J52)</f>
        <v/>
      </c>
      <c r="M4052" s="64">
        <f t="shared" si="384"/>
        <v>0</v>
      </c>
    </row>
    <row r="4053" spans="1:13" x14ac:dyDescent="0.25">
      <c r="A4053" t="str">
        <f t="shared" si="386"/>
        <v/>
      </c>
      <c r="B4053">
        <f t="shared" si="385"/>
        <v>0</v>
      </c>
      <c r="C4053" t="str">
        <f>IF(ISBLANK(kartoffeln!$A53),"",kartoffeln!A53)</f>
        <v/>
      </c>
      <c r="D4053" t="str">
        <f>IF(ISBLANK(kartoffeln!$A53),"",kartoffeln!B53)</f>
        <v/>
      </c>
      <c r="E4053" t="str">
        <f>IF(ISBLANK(kartoffeln!$A53),"",kartoffeln!C53)</f>
        <v/>
      </c>
      <c r="F4053" t="str">
        <f>IF(ISBLANK(kartoffeln!$A53),"",kartoffeln!D53)</f>
        <v/>
      </c>
      <c r="G4053" t="str">
        <f>IF(ISBLANK(kartoffeln!$A53),"",kartoffeln!E53)</f>
        <v/>
      </c>
      <c r="H4053" t="str">
        <f>IF(ISBLANK(kartoffeln!$A53),"",kartoffeln!F53)</f>
        <v/>
      </c>
      <c r="I4053" t="str">
        <f>IF(ISBLANK(kartoffeln!$A53),"",kartoffeln!G53)</f>
        <v/>
      </c>
      <c r="J4053" t="str">
        <f>IF(ISBLANK(kartoffeln!$A53),"",kartoffeln!H53)</f>
        <v/>
      </c>
      <c r="K4053" t="str">
        <f>IF(ISBLANK(kartoffeln!$A53),"",kartoffeln!I53)</f>
        <v/>
      </c>
      <c r="L4053" t="str">
        <f>IF(ISBLANK(kartoffeln!$A53),"",kartoffeln!J53)</f>
        <v/>
      </c>
      <c r="M4053" s="64">
        <f t="shared" si="384"/>
        <v>0</v>
      </c>
    </row>
    <row r="4054" spans="1:13" x14ac:dyDescent="0.25">
      <c r="A4054" t="str">
        <f t="shared" si="386"/>
        <v/>
      </c>
      <c r="B4054">
        <f t="shared" si="385"/>
        <v>0</v>
      </c>
      <c r="C4054" t="str">
        <f>IF(ISBLANK(kartoffeln!$A54),"",kartoffeln!A54)</f>
        <v/>
      </c>
      <c r="D4054" t="str">
        <f>IF(ISBLANK(kartoffeln!$A54),"",kartoffeln!B54)</f>
        <v/>
      </c>
      <c r="E4054" t="str">
        <f>IF(ISBLANK(kartoffeln!$A54),"",kartoffeln!C54)</f>
        <v/>
      </c>
      <c r="F4054" t="str">
        <f>IF(ISBLANK(kartoffeln!$A54),"",kartoffeln!D54)</f>
        <v/>
      </c>
      <c r="G4054" t="str">
        <f>IF(ISBLANK(kartoffeln!$A54),"",kartoffeln!E54)</f>
        <v/>
      </c>
      <c r="H4054" t="str">
        <f>IF(ISBLANK(kartoffeln!$A54),"",kartoffeln!F54)</f>
        <v/>
      </c>
      <c r="I4054" t="str">
        <f>IF(ISBLANK(kartoffeln!$A54),"",kartoffeln!G54)</f>
        <v/>
      </c>
      <c r="J4054" t="str">
        <f>IF(ISBLANK(kartoffeln!$A54),"",kartoffeln!H54)</f>
        <v/>
      </c>
      <c r="K4054" t="str">
        <f>IF(ISBLANK(kartoffeln!$A54),"",kartoffeln!I54)</f>
        <v/>
      </c>
      <c r="L4054" t="str">
        <f>IF(ISBLANK(kartoffeln!$A54),"",kartoffeln!J54)</f>
        <v/>
      </c>
      <c r="M4054" s="64">
        <f t="shared" si="384"/>
        <v>0</v>
      </c>
    </row>
    <row r="4055" spans="1:13" x14ac:dyDescent="0.25">
      <c r="A4055" t="str">
        <f t="shared" si="386"/>
        <v/>
      </c>
      <c r="B4055">
        <f t="shared" si="385"/>
        <v>0</v>
      </c>
      <c r="C4055" t="str">
        <f>IF(ISBLANK(kartoffeln!$A55),"",kartoffeln!A55)</f>
        <v/>
      </c>
      <c r="D4055" t="str">
        <f>IF(ISBLANK(kartoffeln!$A55),"",kartoffeln!B55)</f>
        <v/>
      </c>
      <c r="E4055" t="str">
        <f>IF(ISBLANK(kartoffeln!$A55),"",kartoffeln!C55)</f>
        <v/>
      </c>
      <c r="F4055" t="str">
        <f>IF(ISBLANK(kartoffeln!$A55),"",kartoffeln!D55)</f>
        <v/>
      </c>
      <c r="G4055" t="str">
        <f>IF(ISBLANK(kartoffeln!$A55),"",kartoffeln!E55)</f>
        <v/>
      </c>
      <c r="H4055" t="str">
        <f>IF(ISBLANK(kartoffeln!$A55),"",kartoffeln!F55)</f>
        <v/>
      </c>
      <c r="I4055" t="str">
        <f>IF(ISBLANK(kartoffeln!$A55),"",kartoffeln!G55)</f>
        <v/>
      </c>
      <c r="J4055" t="str">
        <f>IF(ISBLANK(kartoffeln!$A55),"",kartoffeln!H55)</f>
        <v/>
      </c>
      <c r="K4055" t="str">
        <f>IF(ISBLANK(kartoffeln!$A55),"",kartoffeln!I55)</f>
        <v/>
      </c>
      <c r="L4055" t="str">
        <f>IF(ISBLANK(kartoffeln!$A55),"",kartoffeln!J55)</f>
        <v/>
      </c>
      <c r="M4055" s="64">
        <f t="shared" si="384"/>
        <v>0</v>
      </c>
    </row>
    <row r="4056" spans="1:13" x14ac:dyDescent="0.25">
      <c r="A4056" t="str">
        <f t="shared" si="386"/>
        <v/>
      </c>
      <c r="B4056">
        <f t="shared" si="385"/>
        <v>0</v>
      </c>
      <c r="C4056" t="str">
        <f>IF(ISBLANK(kartoffeln!$A56),"",kartoffeln!A56)</f>
        <v/>
      </c>
      <c r="D4056" t="str">
        <f>IF(ISBLANK(kartoffeln!$A56),"",kartoffeln!B56)</f>
        <v/>
      </c>
      <c r="E4056" t="str">
        <f>IF(ISBLANK(kartoffeln!$A56),"",kartoffeln!C56)</f>
        <v/>
      </c>
      <c r="F4056" t="str">
        <f>IF(ISBLANK(kartoffeln!$A56),"",kartoffeln!D56)</f>
        <v/>
      </c>
      <c r="G4056" t="str">
        <f>IF(ISBLANK(kartoffeln!$A56),"",kartoffeln!E56)</f>
        <v/>
      </c>
      <c r="H4056" t="str">
        <f>IF(ISBLANK(kartoffeln!$A56),"",kartoffeln!F56)</f>
        <v/>
      </c>
      <c r="I4056" t="str">
        <f>IF(ISBLANK(kartoffeln!$A56),"",kartoffeln!G56)</f>
        <v/>
      </c>
      <c r="J4056" t="str">
        <f>IF(ISBLANK(kartoffeln!$A56),"",kartoffeln!H56)</f>
        <v/>
      </c>
      <c r="K4056" t="str">
        <f>IF(ISBLANK(kartoffeln!$A56),"",kartoffeln!I56)</f>
        <v/>
      </c>
      <c r="L4056" t="str">
        <f>IF(ISBLANK(kartoffeln!$A56),"",kartoffeln!J56)</f>
        <v/>
      </c>
      <c r="M4056" s="64">
        <f t="shared" si="384"/>
        <v>0</v>
      </c>
    </row>
    <row r="4057" spans="1:13" x14ac:dyDescent="0.25">
      <c r="A4057" t="str">
        <f t="shared" si="386"/>
        <v/>
      </c>
      <c r="B4057">
        <f t="shared" si="385"/>
        <v>0</v>
      </c>
      <c r="C4057" t="str">
        <f>IF(ISBLANK(kartoffeln!$A57),"",kartoffeln!A57)</f>
        <v/>
      </c>
      <c r="D4057" t="str">
        <f>IF(ISBLANK(kartoffeln!$A57),"",kartoffeln!B57)</f>
        <v/>
      </c>
      <c r="E4057" t="str">
        <f>IF(ISBLANK(kartoffeln!$A57),"",kartoffeln!C57)</f>
        <v/>
      </c>
      <c r="F4057" t="str">
        <f>IF(ISBLANK(kartoffeln!$A57),"",kartoffeln!D57)</f>
        <v/>
      </c>
      <c r="G4057" t="str">
        <f>IF(ISBLANK(kartoffeln!$A57),"",kartoffeln!E57)</f>
        <v/>
      </c>
      <c r="H4057" t="str">
        <f>IF(ISBLANK(kartoffeln!$A57),"",kartoffeln!F57)</f>
        <v/>
      </c>
      <c r="I4057" t="str">
        <f>IF(ISBLANK(kartoffeln!$A57),"",kartoffeln!G57)</f>
        <v/>
      </c>
      <c r="J4057" t="str">
        <f>IF(ISBLANK(kartoffeln!$A57),"",kartoffeln!H57)</f>
        <v/>
      </c>
      <c r="K4057" t="str">
        <f>IF(ISBLANK(kartoffeln!$A57),"",kartoffeln!I57)</f>
        <v/>
      </c>
      <c r="L4057" t="str">
        <f>IF(ISBLANK(kartoffeln!$A57),"",kartoffeln!J57)</f>
        <v/>
      </c>
      <c r="M4057" s="64">
        <f t="shared" si="384"/>
        <v>0</v>
      </c>
    </row>
    <row r="4058" spans="1:13" x14ac:dyDescent="0.25">
      <c r="A4058" t="str">
        <f t="shared" si="386"/>
        <v/>
      </c>
      <c r="B4058">
        <f t="shared" si="385"/>
        <v>0</v>
      </c>
      <c r="C4058" t="str">
        <f>IF(ISBLANK(kartoffeln!$A58),"",kartoffeln!A58)</f>
        <v/>
      </c>
      <c r="D4058" t="str">
        <f>IF(ISBLANK(kartoffeln!$A58),"",kartoffeln!B58)</f>
        <v/>
      </c>
      <c r="E4058" t="str">
        <f>IF(ISBLANK(kartoffeln!$A58),"",kartoffeln!C58)</f>
        <v/>
      </c>
      <c r="F4058" t="str">
        <f>IF(ISBLANK(kartoffeln!$A58),"",kartoffeln!D58)</f>
        <v/>
      </c>
      <c r="G4058" t="str">
        <f>IF(ISBLANK(kartoffeln!$A58),"",kartoffeln!E58)</f>
        <v/>
      </c>
      <c r="H4058" t="str">
        <f>IF(ISBLANK(kartoffeln!$A58),"",kartoffeln!F58)</f>
        <v/>
      </c>
      <c r="I4058" t="str">
        <f>IF(ISBLANK(kartoffeln!$A58),"",kartoffeln!G58)</f>
        <v/>
      </c>
      <c r="J4058" t="str">
        <f>IF(ISBLANK(kartoffeln!$A58),"",kartoffeln!H58)</f>
        <v/>
      </c>
      <c r="K4058" t="str">
        <f>IF(ISBLANK(kartoffeln!$A58),"",kartoffeln!I58)</f>
        <v/>
      </c>
      <c r="L4058" t="str">
        <f>IF(ISBLANK(kartoffeln!$A58),"",kartoffeln!J58)</f>
        <v/>
      </c>
      <c r="M4058" s="64">
        <f t="shared" si="384"/>
        <v>0</v>
      </c>
    </row>
    <row r="4059" spans="1:13" x14ac:dyDescent="0.25">
      <c r="A4059" s="41" t="str">
        <f t="shared" si="386"/>
        <v/>
      </c>
      <c r="B4059" s="41">
        <f t="shared" si="385"/>
        <v>0</v>
      </c>
      <c r="C4059" s="41" t="str">
        <f>IF(ISBLANK(kartoffeln!$A59),"",kartoffeln!A59)</f>
        <v/>
      </c>
      <c r="D4059" s="41" t="str">
        <f>IF(ISBLANK(kartoffeln!$A59),"",kartoffeln!B59)</f>
        <v/>
      </c>
      <c r="E4059" s="41" t="str">
        <f>IF(ISBLANK(kartoffeln!$A59),"",kartoffeln!C59)</f>
        <v/>
      </c>
      <c r="F4059" s="41" t="str">
        <f>IF(ISBLANK(kartoffeln!$A59),"",kartoffeln!D59)</f>
        <v/>
      </c>
      <c r="G4059" s="41" t="str">
        <f>IF(ISBLANK(kartoffeln!$A59),"",kartoffeln!E59)</f>
        <v/>
      </c>
      <c r="H4059" s="41" t="str">
        <f>IF(ISBLANK(kartoffeln!$A59),"",kartoffeln!F59)</f>
        <v/>
      </c>
      <c r="I4059" s="41" t="str">
        <f>IF(ISBLANK(kartoffeln!$A59),"",kartoffeln!G59)</f>
        <v/>
      </c>
      <c r="J4059" s="41" t="str">
        <f>IF(ISBLANK(kartoffeln!$A59),"",kartoffeln!H59)</f>
        <v/>
      </c>
      <c r="K4059" s="41" t="str">
        <f>IF(ISBLANK(kartoffeln!$A59),"",kartoffeln!I59)</f>
        <v/>
      </c>
      <c r="L4059" s="41" t="str">
        <f>IF(ISBLANK(kartoffeln!$A59),"",kartoffeln!J59)</f>
        <v/>
      </c>
      <c r="M4059" s="64">
        <f t="shared" si="384"/>
        <v>0</v>
      </c>
    </row>
    <row r="4060" spans="1:13" x14ac:dyDescent="0.25">
      <c r="A4060" t="str">
        <f t="shared" si="386"/>
        <v/>
      </c>
      <c r="B4060">
        <f t="shared" si="385"/>
        <v>0</v>
      </c>
      <c r="C4060" t="str">
        <f>IF(ISBLANK(kräuter!$A23),"",kräuter!A23)</f>
        <v/>
      </c>
      <c r="D4060" t="str">
        <f>IF(ISBLANK(kräuter!$A23),"",kräuter!B23)</f>
        <v/>
      </c>
      <c r="E4060" t="str">
        <f>IF(ISBLANK(kräuter!$A23),"",kräuter!C23)</f>
        <v/>
      </c>
      <c r="F4060" t="str">
        <f>IF(ISBLANK(kräuter!$A23),"",kräuter!D23)</f>
        <v/>
      </c>
      <c r="G4060" t="str">
        <f>IF(ISBLANK(kräuter!$A23),"",kräuter!E23)</f>
        <v/>
      </c>
      <c r="H4060" t="str">
        <f>IF(ISBLANK(kräuter!$A23),"",kräuter!F23)</f>
        <v/>
      </c>
      <c r="I4060" t="str">
        <f>IF(ISBLANK(kräuter!$A23),"",kräuter!G23)</f>
        <v/>
      </c>
      <c r="J4060" t="str">
        <f>IF(ISBLANK(kräuter!$A23),"",kräuter!H23)</f>
        <v/>
      </c>
      <c r="K4060" t="str">
        <f>IF(ISBLANK(kräuter!$A23),"",kräuter!I23)</f>
        <v/>
      </c>
      <c r="L4060" t="str">
        <f>IF(ISBLANK(kräuter!$A23),"",kräuter!J23)</f>
        <v/>
      </c>
      <c r="M4060" s="64">
        <f t="shared" ref="M4060:M4123" si="387">IF(D4060="",0,L4060-D4060)</f>
        <v>0</v>
      </c>
    </row>
    <row r="4061" spans="1:13" x14ac:dyDescent="0.25">
      <c r="A4061" t="str">
        <f t="shared" si="386"/>
        <v/>
      </c>
      <c r="B4061">
        <f t="shared" ref="B4061:B4124" si="388">IF(ISBLANK(C4061),"",LEN(C4061))</f>
        <v>0</v>
      </c>
      <c r="C4061" t="str">
        <f>IF(ISBLANK(kräuter!$A24),"",kräuter!A24)</f>
        <v/>
      </c>
      <c r="D4061" t="str">
        <f>IF(ISBLANK(kräuter!$A24),"",kräuter!B24)</f>
        <v/>
      </c>
      <c r="E4061" t="str">
        <f>IF(ISBLANK(kräuter!$A24),"",kräuter!C24)</f>
        <v/>
      </c>
      <c r="F4061" t="str">
        <f>IF(ISBLANK(kräuter!$A24),"",kräuter!D24)</f>
        <v/>
      </c>
      <c r="G4061" t="str">
        <f>IF(ISBLANK(kräuter!$A24),"",kräuter!E24)</f>
        <v/>
      </c>
      <c r="H4061" t="str">
        <f>IF(ISBLANK(kräuter!$A24),"",kräuter!F24)</f>
        <v/>
      </c>
      <c r="I4061" t="str">
        <f>IF(ISBLANK(kräuter!$A24),"",kräuter!G24)</f>
        <v/>
      </c>
      <c r="J4061" t="str">
        <f>IF(ISBLANK(kräuter!$A24),"",kräuter!H24)</f>
        <v/>
      </c>
      <c r="K4061" t="str">
        <f>IF(ISBLANK(kräuter!$A24),"",kräuter!I24)</f>
        <v/>
      </c>
      <c r="L4061" t="str">
        <f>IF(ISBLANK(kräuter!$A24),"",kräuter!J24)</f>
        <v/>
      </c>
      <c r="M4061" s="64">
        <f t="shared" si="387"/>
        <v>0</v>
      </c>
    </row>
    <row r="4062" spans="1:13" x14ac:dyDescent="0.25">
      <c r="A4062" t="str">
        <f t="shared" si="386"/>
        <v/>
      </c>
      <c r="B4062">
        <f t="shared" si="388"/>
        <v>0</v>
      </c>
      <c r="C4062" t="str">
        <f>IF(ISBLANK(kräuter!$A25),"",kräuter!A25)</f>
        <v/>
      </c>
      <c r="D4062" t="str">
        <f>IF(ISBLANK(kräuter!$A25),"",kräuter!B25)</f>
        <v/>
      </c>
      <c r="E4062" t="str">
        <f>IF(ISBLANK(kräuter!$A25),"",kräuter!C25)</f>
        <v/>
      </c>
      <c r="F4062" t="str">
        <f>IF(ISBLANK(kräuter!$A25),"",kräuter!D25)</f>
        <v/>
      </c>
      <c r="G4062" t="str">
        <f>IF(ISBLANK(kräuter!$A25),"",kräuter!E25)</f>
        <v/>
      </c>
      <c r="H4062" t="str">
        <f>IF(ISBLANK(kräuter!$A25),"",kräuter!F25)</f>
        <v/>
      </c>
      <c r="I4062" t="str">
        <f>IF(ISBLANK(kräuter!$A25),"",kräuter!G25)</f>
        <v/>
      </c>
      <c r="J4062" t="str">
        <f>IF(ISBLANK(kräuter!$A25),"",kräuter!H25)</f>
        <v/>
      </c>
      <c r="K4062" t="str">
        <f>IF(ISBLANK(kräuter!$A25),"",kräuter!I25)</f>
        <v/>
      </c>
      <c r="L4062" t="str">
        <f>IF(ISBLANK(kräuter!$A25),"",kräuter!J25)</f>
        <v/>
      </c>
      <c r="M4062" s="64">
        <f t="shared" si="387"/>
        <v>0</v>
      </c>
    </row>
    <row r="4063" spans="1:13" x14ac:dyDescent="0.25">
      <c r="A4063" t="str">
        <f t="shared" si="386"/>
        <v/>
      </c>
      <c r="B4063">
        <f t="shared" si="388"/>
        <v>0</v>
      </c>
      <c r="C4063" t="str">
        <f>IF(ISBLANK(kräuter!$A26),"",kräuter!A26)</f>
        <v/>
      </c>
      <c r="D4063" t="str">
        <f>IF(ISBLANK(kräuter!$A26),"",kräuter!B26)</f>
        <v/>
      </c>
      <c r="E4063" t="str">
        <f>IF(ISBLANK(kräuter!$A26),"",kräuter!C26)</f>
        <v/>
      </c>
      <c r="F4063" t="str">
        <f>IF(ISBLANK(kräuter!$A26),"",kräuter!D26)</f>
        <v/>
      </c>
      <c r="G4063" t="str">
        <f>IF(ISBLANK(kräuter!$A26),"",kräuter!E26)</f>
        <v/>
      </c>
      <c r="H4063" t="str">
        <f>IF(ISBLANK(kräuter!$A26),"",kräuter!F26)</f>
        <v/>
      </c>
      <c r="I4063" t="str">
        <f>IF(ISBLANK(kräuter!$A26),"",kräuter!G26)</f>
        <v/>
      </c>
      <c r="J4063" t="str">
        <f>IF(ISBLANK(kräuter!$A26),"",kräuter!H26)</f>
        <v/>
      </c>
      <c r="K4063" t="str">
        <f>IF(ISBLANK(kräuter!$A26),"",kräuter!I26)</f>
        <v/>
      </c>
      <c r="L4063" t="str">
        <f>IF(ISBLANK(kräuter!$A26),"",kräuter!J26)</f>
        <v/>
      </c>
      <c r="M4063" s="64">
        <f t="shared" si="387"/>
        <v>0</v>
      </c>
    </row>
    <row r="4064" spans="1:13" x14ac:dyDescent="0.25">
      <c r="A4064" t="str">
        <f t="shared" si="386"/>
        <v/>
      </c>
      <c r="B4064">
        <f t="shared" si="388"/>
        <v>0</v>
      </c>
      <c r="C4064" t="str">
        <f>IF(ISBLANK(kräuter!$A27),"",kräuter!A27)</f>
        <v/>
      </c>
      <c r="D4064" t="str">
        <f>IF(ISBLANK(kräuter!$A27),"",kräuter!B27)</f>
        <v/>
      </c>
      <c r="E4064" t="str">
        <f>IF(ISBLANK(kräuter!$A27),"",kräuter!C27)</f>
        <v/>
      </c>
      <c r="F4064" t="str">
        <f>IF(ISBLANK(kräuter!$A27),"",kräuter!D27)</f>
        <v/>
      </c>
      <c r="G4064" t="str">
        <f>IF(ISBLANK(kräuter!$A27),"",kräuter!E27)</f>
        <v/>
      </c>
      <c r="H4064" t="str">
        <f>IF(ISBLANK(kräuter!$A27),"",kräuter!F27)</f>
        <v/>
      </c>
      <c r="I4064" t="str">
        <f>IF(ISBLANK(kräuter!$A27),"",kräuter!G27)</f>
        <v/>
      </c>
      <c r="J4064" t="str">
        <f>IF(ISBLANK(kräuter!$A27),"",kräuter!H27)</f>
        <v/>
      </c>
      <c r="K4064" t="str">
        <f>IF(ISBLANK(kräuter!$A27),"",kräuter!I27)</f>
        <v/>
      </c>
      <c r="L4064" t="str">
        <f>IF(ISBLANK(kräuter!$A27),"",kräuter!J27)</f>
        <v/>
      </c>
      <c r="M4064" s="64">
        <f t="shared" si="387"/>
        <v>0</v>
      </c>
    </row>
    <row r="4065" spans="1:13" x14ac:dyDescent="0.25">
      <c r="A4065" t="str">
        <f t="shared" si="386"/>
        <v/>
      </c>
      <c r="B4065">
        <f t="shared" si="388"/>
        <v>0</v>
      </c>
      <c r="C4065" t="str">
        <f>IF(ISBLANK(kräuter!$A28),"",kräuter!A28)</f>
        <v/>
      </c>
      <c r="D4065" t="str">
        <f>IF(ISBLANK(kräuter!$A28),"",kräuter!B28)</f>
        <v/>
      </c>
      <c r="E4065" t="str">
        <f>IF(ISBLANK(kräuter!$A28),"",kräuter!C28)</f>
        <v/>
      </c>
      <c r="F4065" t="str">
        <f>IF(ISBLANK(kräuter!$A28),"",kräuter!D28)</f>
        <v/>
      </c>
      <c r="G4065" t="str">
        <f>IF(ISBLANK(kräuter!$A28),"",kräuter!E28)</f>
        <v/>
      </c>
      <c r="H4065" t="str">
        <f>IF(ISBLANK(kräuter!$A28),"",kräuter!F28)</f>
        <v/>
      </c>
      <c r="I4065" t="str">
        <f>IF(ISBLANK(kräuter!$A28),"",kräuter!G28)</f>
        <v/>
      </c>
      <c r="J4065" t="str">
        <f>IF(ISBLANK(kräuter!$A28),"",kräuter!H28)</f>
        <v/>
      </c>
      <c r="K4065" t="str">
        <f>IF(ISBLANK(kräuter!$A28),"",kräuter!I28)</f>
        <v/>
      </c>
      <c r="L4065" t="str">
        <f>IF(ISBLANK(kräuter!$A28),"",kräuter!J28)</f>
        <v/>
      </c>
      <c r="M4065" s="64">
        <f t="shared" si="387"/>
        <v>0</v>
      </c>
    </row>
    <row r="4066" spans="1:13" x14ac:dyDescent="0.25">
      <c r="A4066" t="str">
        <f t="shared" si="386"/>
        <v/>
      </c>
      <c r="B4066">
        <f t="shared" si="388"/>
        <v>0</v>
      </c>
      <c r="C4066" t="str">
        <f>IF(ISBLANK(kräuter!$A29),"",kräuter!A29)</f>
        <v/>
      </c>
      <c r="D4066" t="str">
        <f>IF(ISBLANK(kräuter!$A29),"",kräuter!B29)</f>
        <v/>
      </c>
      <c r="E4066" t="str">
        <f>IF(ISBLANK(kräuter!$A29),"",kräuter!C29)</f>
        <v/>
      </c>
      <c r="F4066" t="str">
        <f>IF(ISBLANK(kräuter!$A29),"",kräuter!D29)</f>
        <v/>
      </c>
      <c r="G4066" t="str">
        <f>IF(ISBLANK(kräuter!$A29),"",kräuter!E29)</f>
        <v/>
      </c>
      <c r="H4066" t="str">
        <f>IF(ISBLANK(kräuter!$A29),"",kräuter!F29)</f>
        <v/>
      </c>
      <c r="I4066" t="str">
        <f>IF(ISBLANK(kräuter!$A29),"",kräuter!G29)</f>
        <v/>
      </c>
      <c r="J4066" t="str">
        <f>IF(ISBLANK(kräuter!$A29),"",kräuter!H29)</f>
        <v/>
      </c>
      <c r="K4066" t="str">
        <f>IF(ISBLANK(kräuter!$A29),"",kräuter!I29)</f>
        <v/>
      </c>
      <c r="L4066" t="str">
        <f>IF(ISBLANK(kräuter!$A29),"",kräuter!J29)</f>
        <v/>
      </c>
      <c r="M4066" s="64">
        <f t="shared" si="387"/>
        <v>0</v>
      </c>
    </row>
    <row r="4067" spans="1:13" x14ac:dyDescent="0.25">
      <c r="A4067" t="str">
        <f t="shared" si="386"/>
        <v/>
      </c>
      <c r="B4067">
        <f t="shared" si="388"/>
        <v>0</v>
      </c>
      <c r="C4067" t="str">
        <f>IF(ISBLANK(kräuter!$A30),"",kräuter!A30)</f>
        <v/>
      </c>
      <c r="D4067" t="str">
        <f>IF(ISBLANK(kräuter!$A30),"",kräuter!B30)</f>
        <v/>
      </c>
      <c r="E4067" t="str">
        <f>IF(ISBLANK(kräuter!$A30),"",kräuter!C30)</f>
        <v/>
      </c>
      <c r="F4067" t="str">
        <f>IF(ISBLANK(kräuter!$A30),"",kräuter!D30)</f>
        <v/>
      </c>
      <c r="G4067" t="str">
        <f>IF(ISBLANK(kräuter!$A30),"",kräuter!E30)</f>
        <v/>
      </c>
      <c r="H4067" t="str">
        <f>IF(ISBLANK(kräuter!$A30),"",kräuter!F30)</f>
        <v/>
      </c>
      <c r="I4067" t="str">
        <f>IF(ISBLANK(kräuter!$A30),"",kräuter!G30)</f>
        <v/>
      </c>
      <c r="J4067" t="str">
        <f>IF(ISBLANK(kräuter!$A30),"",kräuter!H30)</f>
        <v/>
      </c>
      <c r="K4067" t="str">
        <f>IF(ISBLANK(kräuter!$A30),"",kräuter!I30)</f>
        <v/>
      </c>
      <c r="L4067" t="str">
        <f>IF(ISBLANK(kräuter!$A30),"",kräuter!J30)</f>
        <v/>
      </c>
      <c r="M4067" s="64">
        <f t="shared" si="387"/>
        <v>0</v>
      </c>
    </row>
    <row r="4068" spans="1:13" x14ac:dyDescent="0.25">
      <c r="A4068" t="str">
        <f t="shared" si="386"/>
        <v/>
      </c>
      <c r="B4068">
        <f t="shared" si="388"/>
        <v>0</v>
      </c>
      <c r="C4068" t="str">
        <f>IF(ISBLANK(kräuter!$A31),"",kräuter!A31)</f>
        <v/>
      </c>
      <c r="D4068" t="str">
        <f>IF(ISBLANK(kräuter!$A31),"",kräuter!B31)</f>
        <v/>
      </c>
      <c r="E4068" t="str">
        <f>IF(ISBLANK(kräuter!$A31),"",kräuter!C31)</f>
        <v/>
      </c>
      <c r="F4068" t="str">
        <f>IF(ISBLANK(kräuter!$A31),"",kräuter!D31)</f>
        <v/>
      </c>
      <c r="G4068" t="str">
        <f>IF(ISBLANK(kräuter!$A31),"",kräuter!E31)</f>
        <v/>
      </c>
      <c r="H4068" t="str">
        <f>IF(ISBLANK(kräuter!$A31),"",kräuter!F31)</f>
        <v/>
      </c>
      <c r="I4068" t="str">
        <f>IF(ISBLANK(kräuter!$A31),"",kräuter!G31)</f>
        <v/>
      </c>
      <c r="J4068" t="str">
        <f>IF(ISBLANK(kräuter!$A31),"",kräuter!H31)</f>
        <v/>
      </c>
      <c r="K4068" t="str">
        <f>IF(ISBLANK(kräuter!$A31),"",kräuter!I31)</f>
        <v/>
      </c>
      <c r="L4068" t="str">
        <f>IF(ISBLANK(kräuter!$A31),"",kräuter!J31)</f>
        <v/>
      </c>
      <c r="M4068" s="64">
        <f t="shared" si="387"/>
        <v>0</v>
      </c>
    </row>
    <row r="4069" spans="1:13" x14ac:dyDescent="0.25">
      <c r="A4069" t="str">
        <f t="shared" si="386"/>
        <v/>
      </c>
      <c r="B4069">
        <f t="shared" si="388"/>
        <v>0</v>
      </c>
      <c r="C4069" t="str">
        <f>IF(ISBLANK(kräuter!$A32),"",kräuter!A32)</f>
        <v/>
      </c>
      <c r="D4069" t="str">
        <f>IF(ISBLANK(kräuter!$A32),"",kräuter!B32)</f>
        <v/>
      </c>
      <c r="E4069" t="str">
        <f>IF(ISBLANK(kräuter!$A32),"",kräuter!C32)</f>
        <v/>
      </c>
      <c r="F4069" t="str">
        <f>IF(ISBLANK(kräuter!$A32),"",kräuter!D32)</f>
        <v/>
      </c>
      <c r="G4069" t="str">
        <f>IF(ISBLANK(kräuter!$A32),"",kräuter!E32)</f>
        <v/>
      </c>
      <c r="H4069" t="str">
        <f>IF(ISBLANK(kräuter!$A32),"",kräuter!F32)</f>
        <v/>
      </c>
      <c r="I4069" t="str">
        <f>IF(ISBLANK(kräuter!$A32),"",kräuter!G32)</f>
        <v/>
      </c>
      <c r="J4069" t="str">
        <f>IF(ISBLANK(kräuter!$A32),"",kräuter!H32)</f>
        <v/>
      </c>
      <c r="K4069" t="str">
        <f>IF(ISBLANK(kräuter!$A32),"",kräuter!I32)</f>
        <v/>
      </c>
      <c r="L4069" t="str">
        <f>IF(ISBLANK(kräuter!$A32),"",kräuter!J32)</f>
        <v/>
      </c>
      <c r="M4069" s="64">
        <f t="shared" si="387"/>
        <v>0</v>
      </c>
    </row>
    <row r="4070" spans="1:13" x14ac:dyDescent="0.25">
      <c r="A4070" t="str">
        <f t="shared" si="386"/>
        <v/>
      </c>
      <c r="B4070">
        <f t="shared" si="388"/>
        <v>0</v>
      </c>
      <c r="C4070" t="str">
        <f>IF(ISBLANK(kräuter!$A33),"",kräuter!A33)</f>
        <v/>
      </c>
      <c r="D4070" t="str">
        <f>IF(ISBLANK(kräuter!$A33),"",kräuter!B33)</f>
        <v/>
      </c>
      <c r="E4070" t="str">
        <f>IF(ISBLANK(kräuter!$A33),"",kräuter!C33)</f>
        <v/>
      </c>
      <c r="F4070" t="str">
        <f>IF(ISBLANK(kräuter!$A33),"",kräuter!D33)</f>
        <v/>
      </c>
      <c r="G4070" t="str">
        <f>IF(ISBLANK(kräuter!$A33),"",kräuter!E33)</f>
        <v/>
      </c>
      <c r="H4070" t="str">
        <f>IF(ISBLANK(kräuter!$A33),"",kräuter!F33)</f>
        <v/>
      </c>
      <c r="I4070" t="str">
        <f>IF(ISBLANK(kräuter!$A33),"",kräuter!G33)</f>
        <v/>
      </c>
      <c r="J4070" t="str">
        <f>IF(ISBLANK(kräuter!$A33),"",kräuter!H33)</f>
        <v/>
      </c>
      <c r="K4070" t="str">
        <f>IF(ISBLANK(kräuter!$A33),"",kräuter!I33)</f>
        <v/>
      </c>
      <c r="L4070" t="str">
        <f>IF(ISBLANK(kräuter!$A33),"",kräuter!J33)</f>
        <v/>
      </c>
      <c r="M4070" s="64">
        <f t="shared" si="387"/>
        <v>0</v>
      </c>
    </row>
    <row r="4071" spans="1:13" x14ac:dyDescent="0.25">
      <c r="A4071" t="str">
        <f t="shared" si="386"/>
        <v/>
      </c>
      <c r="B4071">
        <f t="shared" si="388"/>
        <v>0</v>
      </c>
      <c r="C4071" t="str">
        <f>IF(ISBLANK(kräuter!$A34),"",kräuter!A34)</f>
        <v/>
      </c>
      <c r="D4071" t="str">
        <f>IF(ISBLANK(kräuter!$A34),"",kräuter!B34)</f>
        <v/>
      </c>
      <c r="E4071" t="str">
        <f>IF(ISBLANK(kräuter!$A34),"",kräuter!C34)</f>
        <v/>
      </c>
      <c r="F4071" t="str">
        <f>IF(ISBLANK(kräuter!$A34),"",kräuter!D34)</f>
        <v/>
      </c>
      <c r="G4071" t="str">
        <f>IF(ISBLANK(kräuter!$A34),"",kräuter!E34)</f>
        <v/>
      </c>
      <c r="H4071" t="str">
        <f>IF(ISBLANK(kräuter!$A34),"",kräuter!F34)</f>
        <v/>
      </c>
      <c r="I4071" t="str">
        <f>IF(ISBLANK(kräuter!$A34),"",kräuter!G34)</f>
        <v/>
      </c>
      <c r="J4071" t="str">
        <f>IF(ISBLANK(kräuter!$A34),"",kräuter!H34)</f>
        <v/>
      </c>
      <c r="K4071" t="str">
        <f>IF(ISBLANK(kräuter!$A34),"",kräuter!I34)</f>
        <v/>
      </c>
      <c r="L4071" t="str">
        <f>IF(ISBLANK(kräuter!$A34),"",kräuter!J34)</f>
        <v/>
      </c>
      <c r="M4071" s="64">
        <f t="shared" si="387"/>
        <v>0</v>
      </c>
    </row>
    <row r="4072" spans="1:13" x14ac:dyDescent="0.25">
      <c r="A4072" t="str">
        <f t="shared" si="386"/>
        <v/>
      </c>
      <c r="B4072">
        <f t="shared" si="388"/>
        <v>0</v>
      </c>
      <c r="C4072" t="str">
        <f>IF(ISBLANK(kräuter!$A35),"",kräuter!A35)</f>
        <v/>
      </c>
      <c r="D4072" t="str">
        <f>IF(ISBLANK(kräuter!$A35),"",kräuter!B35)</f>
        <v/>
      </c>
      <c r="E4072" t="str">
        <f>IF(ISBLANK(kräuter!$A35),"",kräuter!C35)</f>
        <v/>
      </c>
      <c r="F4072" t="str">
        <f>IF(ISBLANK(kräuter!$A35),"",kräuter!D35)</f>
        <v/>
      </c>
      <c r="G4072" t="str">
        <f>IF(ISBLANK(kräuter!$A35),"",kräuter!E35)</f>
        <v/>
      </c>
      <c r="H4072" t="str">
        <f>IF(ISBLANK(kräuter!$A35),"",kräuter!F35)</f>
        <v/>
      </c>
      <c r="I4072" t="str">
        <f>IF(ISBLANK(kräuter!$A35),"",kräuter!G35)</f>
        <v/>
      </c>
      <c r="J4072" t="str">
        <f>IF(ISBLANK(kräuter!$A35),"",kräuter!H35)</f>
        <v/>
      </c>
      <c r="K4072" t="str">
        <f>IF(ISBLANK(kräuter!$A35),"",kräuter!I35)</f>
        <v/>
      </c>
      <c r="L4072" t="str">
        <f>IF(ISBLANK(kräuter!$A35),"",kräuter!J35)</f>
        <v/>
      </c>
      <c r="M4072" s="64">
        <f t="shared" si="387"/>
        <v>0</v>
      </c>
    </row>
    <row r="4073" spans="1:13" x14ac:dyDescent="0.25">
      <c r="A4073" t="str">
        <f t="shared" si="386"/>
        <v/>
      </c>
      <c r="B4073">
        <f t="shared" si="388"/>
        <v>0</v>
      </c>
      <c r="C4073" t="str">
        <f>IF(ISBLANK(kräuter!$A36),"",kräuter!A36)</f>
        <v/>
      </c>
      <c r="D4073" t="str">
        <f>IF(ISBLANK(kräuter!$A36),"",kräuter!B36)</f>
        <v/>
      </c>
      <c r="E4073" t="str">
        <f>IF(ISBLANK(kräuter!$A36),"",kräuter!C36)</f>
        <v/>
      </c>
      <c r="F4073" t="str">
        <f>IF(ISBLANK(kräuter!$A36),"",kräuter!D36)</f>
        <v/>
      </c>
      <c r="G4073" t="str">
        <f>IF(ISBLANK(kräuter!$A36),"",kräuter!E36)</f>
        <v/>
      </c>
      <c r="H4073" t="str">
        <f>IF(ISBLANK(kräuter!$A36),"",kräuter!F36)</f>
        <v/>
      </c>
      <c r="I4073" t="str">
        <f>IF(ISBLANK(kräuter!$A36),"",kräuter!G36)</f>
        <v/>
      </c>
      <c r="J4073" t="str">
        <f>IF(ISBLANK(kräuter!$A36),"",kräuter!H36)</f>
        <v/>
      </c>
      <c r="K4073" t="str">
        <f>IF(ISBLANK(kräuter!$A36),"",kräuter!I36)</f>
        <v/>
      </c>
      <c r="L4073" t="str">
        <f>IF(ISBLANK(kräuter!$A36),"",kräuter!J36)</f>
        <v/>
      </c>
      <c r="M4073" s="64">
        <f t="shared" si="387"/>
        <v>0</v>
      </c>
    </row>
    <row r="4074" spans="1:13" x14ac:dyDescent="0.25">
      <c r="A4074" t="str">
        <f t="shared" si="386"/>
        <v/>
      </c>
      <c r="B4074">
        <f t="shared" si="388"/>
        <v>0</v>
      </c>
      <c r="C4074" t="str">
        <f>IF(ISBLANK(kräuter!$A37),"",kräuter!A37)</f>
        <v/>
      </c>
      <c r="D4074" t="str">
        <f>IF(ISBLANK(kräuter!$A37),"",kräuter!B37)</f>
        <v/>
      </c>
      <c r="E4074" t="str">
        <f>IF(ISBLANK(kräuter!$A37),"",kräuter!C37)</f>
        <v/>
      </c>
      <c r="F4074" t="str">
        <f>IF(ISBLANK(kräuter!$A37),"",kräuter!D37)</f>
        <v/>
      </c>
      <c r="G4074" t="str">
        <f>IF(ISBLANK(kräuter!$A37),"",kräuter!E37)</f>
        <v/>
      </c>
      <c r="H4074" t="str">
        <f>IF(ISBLANK(kräuter!$A37),"",kräuter!F37)</f>
        <v/>
      </c>
      <c r="I4074" t="str">
        <f>IF(ISBLANK(kräuter!$A37),"",kräuter!G37)</f>
        <v/>
      </c>
      <c r="J4074" t="str">
        <f>IF(ISBLANK(kräuter!$A37),"",kräuter!H37)</f>
        <v/>
      </c>
      <c r="K4074" t="str">
        <f>IF(ISBLANK(kräuter!$A37),"",kräuter!I37)</f>
        <v/>
      </c>
      <c r="L4074" t="str">
        <f>IF(ISBLANK(kräuter!$A37),"",kräuter!J37)</f>
        <v/>
      </c>
      <c r="M4074" s="64">
        <f t="shared" si="387"/>
        <v>0</v>
      </c>
    </row>
    <row r="4075" spans="1:13" x14ac:dyDescent="0.25">
      <c r="A4075" t="str">
        <f t="shared" si="386"/>
        <v/>
      </c>
      <c r="B4075">
        <f t="shared" si="388"/>
        <v>0</v>
      </c>
      <c r="C4075" t="str">
        <f>IF(ISBLANK(kräuter!$A38),"",kräuter!A38)</f>
        <v/>
      </c>
      <c r="D4075" t="str">
        <f>IF(ISBLANK(kräuter!$A38),"",kräuter!B38)</f>
        <v/>
      </c>
      <c r="E4075" t="str">
        <f>IF(ISBLANK(kräuter!$A38),"",kräuter!C38)</f>
        <v/>
      </c>
      <c r="F4075" t="str">
        <f>IF(ISBLANK(kräuter!$A38),"",kräuter!D38)</f>
        <v/>
      </c>
      <c r="G4075" t="str">
        <f>IF(ISBLANK(kräuter!$A38),"",kräuter!E38)</f>
        <v/>
      </c>
      <c r="H4075" t="str">
        <f>IF(ISBLANK(kräuter!$A38),"",kräuter!F38)</f>
        <v/>
      </c>
      <c r="I4075" t="str">
        <f>IF(ISBLANK(kräuter!$A38),"",kräuter!G38)</f>
        <v/>
      </c>
      <c r="J4075" t="str">
        <f>IF(ISBLANK(kräuter!$A38),"",kräuter!H38)</f>
        <v/>
      </c>
      <c r="K4075" t="str">
        <f>IF(ISBLANK(kräuter!$A38),"",kräuter!I38)</f>
        <v/>
      </c>
      <c r="L4075" t="str">
        <f>IF(ISBLANK(kräuter!$A38),"",kräuter!J38)</f>
        <v/>
      </c>
      <c r="M4075" s="64">
        <f t="shared" si="387"/>
        <v>0</v>
      </c>
    </row>
    <row r="4076" spans="1:13" x14ac:dyDescent="0.25">
      <c r="A4076" t="str">
        <f t="shared" si="386"/>
        <v/>
      </c>
      <c r="B4076">
        <f t="shared" si="388"/>
        <v>0</v>
      </c>
      <c r="C4076" t="str">
        <f>IF(ISBLANK(kräuter!$A39),"",kräuter!A39)</f>
        <v/>
      </c>
      <c r="D4076" t="str">
        <f>IF(ISBLANK(kräuter!$A39),"",kräuter!B39)</f>
        <v/>
      </c>
      <c r="E4076" t="str">
        <f>IF(ISBLANK(kräuter!$A39),"",kräuter!C39)</f>
        <v/>
      </c>
      <c r="F4076" t="str">
        <f>IF(ISBLANK(kräuter!$A39),"",kräuter!D39)</f>
        <v/>
      </c>
      <c r="G4076" t="str">
        <f>IF(ISBLANK(kräuter!$A39),"",kräuter!E39)</f>
        <v/>
      </c>
      <c r="H4076" t="str">
        <f>IF(ISBLANK(kräuter!$A39),"",kräuter!F39)</f>
        <v/>
      </c>
      <c r="I4076" t="str">
        <f>IF(ISBLANK(kräuter!$A39),"",kräuter!G39)</f>
        <v/>
      </c>
      <c r="J4076" t="str">
        <f>IF(ISBLANK(kräuter!$A39),"",kräuter!H39)</f>
        <v/>
      </c>
      <c r="K4076" t="str">
        <f>IF(ISBLANK(kräuter!$A39),"",kräuter!I39)</f>
        <v/>
      </c>
      <c r="L4076" t="str">
        <f>IF(ISBLANK(kräuter!$A39),"",kräuter!J39)</f>
        <v/>
      </c>
      <c r="M4076" s="64">
        <f t="shared" si="387"/>
        <v>0</v>
      </c>
    </row>
    <row r="4077" spans="1:13" x14ac:dyDescent="0.25">
      <c r="A4077" t="str">
        <f t="shared" si="386"/>
        <v/>
      </c>
      <c r="B4077">
        <f t="shared" si="388"/>
        <v>0</v>
      </c>
      <c r="C4077" t="str">
        <f>IF(ISBLANK(kräuter!$A40),"",kräuter!A40)</f>
        <v/>
      </c>
      <c r="D4077" t="str">
        <f>IF(ISBLANK(kräuter!$A40),"",kräuter!B40)</f>
        <v/>
      </c>
      <c r="E4077" t="str">
        <f>IF(ISBLANK(kräuter!$A40),"",kräuter!C40)</f>
        <v/>
      </c>
      <c r="F4077" t="str">
        <f>IF(ISBLANK(kräuter!$A40),"",kräuter!D40)</f>
        <v/>
      </c>
      <c r="G4077" t="str">
        <f>IF(ISBLANK(kräuter!$A40),"",kräuter!E40)</f>
        <v/>
      </c>
      <c r="H4077" t="str">
        <f>IF(ISBLANK(kräuter!$A40),"",kräuter!F40)</f>
        <v/>
      </c>
      <c r="I4077" t="str">
        <f>IF(ISBLANK(kräuter!$A40),"",kräuter!G40)</f>
        <v/>
      </c>
      <c r="J4077" t="str">
        <f>IF(ISBLANK(kräuter!$A40),"",kräuter!H40)</f>
        <v/>
      </c>
      <c r="K4077" t="str">
        <f>IF(ISBLANK(kräuter!$A40),"",kräuter!I40)</f>
        <v/>
      </c>
      <c r="L4077" t="str">
        <f>IF(ISBLANK(kräuter!$A40),"",kräuter!J40)</f>
        <v/>
      </c>
      <c r="M4077" s="64">
        <f t="shared" si="387"/>
        <v>0</v>
      </c>
    </row>
    <row r="4078" spans="1:13" x14ac:dyDescent="0.25">
      <c r="A4078" t="str">
        <f t="shared" si="386"/>
        <v/>
      </c>
      <c r="B4078">
        <f t="shared" si="388"/>
        <v>0</v>
      </c>
      <c r="C4078" t="str">
        <f>IF(ISBLANK(kräuter!$A41),"",kräuter!A41)</f>
        <v/>
      </c>
      <c r="D4078" t="str">
        <f>IF(ISBLANK(kräuter!$A41),"",kräuter!B41)</f>
        <v/>
      </c>
      <c r="E4078" t="str">
        <f>IF(ISBLANK(kräuter!$A41),"",kräuter!C41)</f>
        <v/>
      </c>
      <c r="F4078" t="str">
        <f>IF(ISBLANK(kräuter!$A41),"",kräuter!D41)</f>
        <v/>
      </c>
      <c r="G4078" t="str">
        <f>IF(ISBLANK(kräuter!$A41),"",kräuter!E41)</f>
        <v/>
      </c>
      <c r="H4078" t="str">
        <f>IF(ISBLANK(kräuter!$A41),"",kräuter!F41)</f>
        <v/>
      </c>
      <c r="I4078" t="str">
        <f>IF(ISBLANK(kräuter!$A41),"",kräuter!G41)</f>
        <v/>
      </c>
      <c r="J4078" t="str">
        <f>IF(ISBLANK(kräuter!$A41),"",kräuter!H41)</f>
        <v/>
      </c>
      <c r="K4078" t="str">
        <f>IF(ISBLANK(kräuter!$A41),"",kräuter!I41)</f>
        <v/>
      </c>
      <c r="L4078" t="str">
        <f>IF(ISBLANK(kräuter!$A41),"",kräuter!J41)</f>
        <v/>
      </c>
      <c r="M4078" s="64">
        <f t="shared" si="387"/>
        <v>0</v>
      </c>
    </row>
    <row r="4079" spans="1:13" x14ac:dyDescent="0.25">
      <c r="A4079" t="str">
        <f t="shared" si="386"/>
        <v/>
      </c>
      <c r="B4079">
        <f t="shared" si="388"/>
        <v>0</v>
      </c>
      <c r="C4079" t="str">
        <f>IF(ISBLANK(kräuter!$A42),"",kräuter!A42)</f>
        <v/>
      </c>
      <c r="D4079" t="str">
        <f>IF(ISBLANK(kräuter!$A42),"",kräuter!B42)</f>
        <v/>
      </c>
      <c r="E4079" t="str">
        <f>IF(ISBLANK(kräuter!$A42),"",kräuter!C42)</f>
        <v/>
      </c>
      <c r="F4079" t="str">
        <f>IF(ISBLANK(kräuter!$A42),"",kräuter!D42)</f>
        <v/>
      </c>
      <c r="G4079" t="str">
        <f>IF(ISBLANK(kräuter!$A42),"",kräuter!E42)</f>
        <v/>
      </c>
      <c r="H4079" t="str">
        <f>IF(ISBLANK(kräuter!$A42),"",kräuter!F42)</f>
        <v/>
      </c>
      <c r="I4079" t="str">
        <f>IF(ISBLANK(kräuter!$A42),"",kräuter!G42)</f>
        <v/>
      </c>
      <c r="J4079" t="str">
        <f>IF(ISBLANK(kräuter!$A42),"",kräuter!H42)</f>
        <v/>
      </c>
      <c r="K4079" t="str">
        <f>IF(ISBLANK(kräuter!$A42),"",kräuter!I42)</f>
        <v/>
      </c>
      <c r="L4079" t="str">
        <f>IF(ISBLANK(kräuter!$A42),"",kräuter!J42)</f>
        <v/>
      </c>
      <c r="M4079" s="64">
        <f t="shared" si="387"/>
        <v>0</v>
      </c>
    </row>
    <row r="4080" spans="1:13" x14ac:dyDescent="0.25">
      <c r="A4080" t="str">
        <f t="shared" si="386"/>
        <v/>
      </c>
      <c r="B4080">
        <f t="shared" si="388"/>
        <v>0</v>
      </c>
      <c r="C4080" t="str">
        <f>IF(ISBLANK(kräuter!$A43),"",kräuter!A43)</f>
        <v/>
      </c>
      <c r="D4080" t="str">
        <f>IF(ISBLANK(kräuter!$A43),"",kräuter!B43)</f>
        <v/>
      </c>
      <c r="E4080" t="str">
        <f>IF(ISBLANK(kräuter!$A43),"",kräuter!C43)</f>
        <v/>
      </c>
      <c r="F4080" t="str">
        <f>IF(ISBLANK(kräuter!$A43),"",kräuter!D43)</f>
        <v/>
      </c>
      <c r="G4080" t="str">
        <f>IF(ISBLANK(kräuter!$A43),"",kräuter!E43)</f>
        <v/>
      </c>
      <c r="H4080" t="str">
        <f>IF(ISBLANK(kräuter!$A43),"",kräuter!F43)</f>
        <v/>
      </c>
      <c r="I4080" t="str">
        <f>IF(ISBLANK(kräuter!$A43),"",kräuter!G43)</f>
        <v/>
      </c>
      <c r="J4080" t="str">
        <f>IF(ISBLANK(kräuter!$A43),"",kräuter!H43)</f>
        <v/>
      </c>
      <c r="K4080" t="str">
        <f>IF(ISBLANK(kräuter!$A43),"",kräuter!I43)</f>
        <v/>
      </c>
      <c r="L4080" t="str">
        <f>IF(ISBLANK(kräuter!$A43),"",kräuter!J43)</f>
        <v/>
      </c>
      <c r="M4080" s="64">
        <f t="shared" si="387"/>
        <v>0</v>
      </c>
    </row>
    <row r="4081" spans="1:13" x14ac:dyDescent="0.25">
      <c r="A4081" t="str">
        <f t="shared" si="386"/>
        <v/>
      </c>
      <c r="B4081">
        <f t="shared" si="388"/>
        <v>0</v>
      </c>
      <c r="C4081" t="str">
        <f>IF(ISBLANK(kräuter!$A44),"",kräuter!A44)</f>
        <v/>
      </c>
      <c r="D4081" t="str">
        <f>IF(ISBLANK(kräuter!$A44),"",kräuter!B44)</f>
        <v/>
      </c>
      <c r="E4081" t="str">
        <f>IF(ISBLANK(kräuter!$A44),"",kräuter!C44)</f>
        <v/>
      </c>
      <c r="F4081" t="str">
        <f>IF(ISBLANK(kräuter!$A44),"",kräuter!D44)</f>
        <v/>
      </c>
      <c r="G4081" t="str">
        <f>IF(ISBLANK(kräuter!$A44),"",kräuter!E44)</f>
        <v/>
      </c>
      <c r="H4081" t="str">
        <f>IF(ISBLANK(kräuter!$A44),"",kräuter!F44)</f>
        <v/>
      </c>
      <c r="I4081" t="str">
        <f>IF(ISBLANK(kräuter!$A44),"",kräuter!G44)</f>
        <v/>
      </c>
      <c r="J4081" t="str">
        <f>IF(ISBLANK(kräuter!$A44),"",kräuter!H44)</f>
        <v/>
      </c>
      <c r="K4081" t="str">
        <f>IF(ISBLANK(kräuter!$A44),"",kräuter!I44)</f>
        <v/>
      </c>
      <c r="L4081" t="str">
        <f>IF(ISBLANK(kräuter!$A44),"",kräuter!J44)</f>
        <v/>
      </c>
      <c r="M4081" s="64">
        <f t="shared" si="387"/>
        <v>0</v>
      </c>
    </row>
    <row r="4082" spans="1:13" x14ac:dyDescent="0.25">
      <c r="A4082" t="str">
        <f t="shared" si="386"/>
        <v/>
      </c>
      <c r="B4082">
        <f t="shared" si="388"/>
        <v>0</v>
      </c>
      <c r="C4082" t="str">
        <f>IF(ISBLANK(kräuter!$A45),"",kräuter!A45)</f>
        <v/>
      </c>
      <c r="D4082" t="str">
        <f>IF(ISBLANK(kräuter!$A45),"",kräuter!B45)</f>
        <v/>
      </c>
      <c r="E4082" t="str">
        <f>IF(ISBLANK(kräuter!$A45),"",kräuter!C45)</f>
        <v/>
      </c>
      <c r="F4082" t="str">
        <f>IF(ISBLANK(kräuter!$A45),"",kräuter!D45)</f>
        <v/>
      </c>
      <c r="G4082" t="str">
        <f>IF(ISBLANK(kräuter!$A45),"",kräuter!E45)</f>
        <v/>
      </c>
      <c r="H4082" t="str">
        <f>IF(ISBLANK(kräuter!$A45),"",kräuter!F45)</f>
        <v/>
      </c>
      <c r="I4082" t="str">
        <f>IF(ISBLANK(kräuter!$A45),"",kräuter!G45)</f>
        <v/>
      </c>
      <c r="J4082" t="str">
        <f>IF(ISBLANK(kräuter!$A45),"",kräuter!H45)</f>
        <v/>
      </c>
      <c r="K4082" t="str">
        <f>IF(ISBLANK(kräuter!$A45),"",kräuter!I45)</f>
        <v/>
      </c>
      <c r="L4082" t="str">
        <f>IF(ISBLANK(kräuter!$A45),"",kräuter!J45)</f>
        <v/>
      </c>
      <c r="M4082" s="64">
        <f t="shared" si="387"/>
        <v>0</v>
      </c>
    </row>
    <row r="4083" spans="1:13" x14ac:dyDescent="0.25">
      <c r="A4083" t="str">
        <f t="shared" si="386"/>
        <v/>
      </c>
      <c r="B4083">
        <f t="shared" si="388"/>
        <v>0</v>
      </c>
      <c r="C4083" t="str">
        <f>IF(ISBLANK(kräuter!$A46),"",kräuter!A46)</f>
        <v/>
      </c>
      <c r="D4083" t="str">
        <f>IF(ISBLANK(kräuter!$A46),"",kräuter!B46)</f>
        <v/>
      </c>
      <c r="E4083" t="str">
        <f>IF(ISBLANK(kräuter!$A46),"",kräuter!C46)</f>
        <v/>
      </c>
      <c r="F4083" t="str">
        <f>IF(ISBLANK(kräuter!$A46),"",kräuter!D46)</f>
        <v/>
      </c>
      <c r="G4083" t="str">
        <f>IF(ISBLANK(kräuter!$A46),"",kräuter!E46)</f>
        <v/>
      </c>
      <c r="H4083" t="str">
        <f>IF(ISBLANK(kräuter!$A46),"",kräuter!F46)</f>
        <v/>
      </c>
      <c r="I4083" t="str">
        <f>IF(ISBLANK(kräuter!$A46),"",kräuter!G46)</f>
        <v/>
      </c>
      <c r="J4083" t="str">
        <f>IF(ISBLANK(kräuter!$A46),"",kräuter!H46)</f>
        <v/>
      </c>
      <c r="K4083" t="str">
        <f>IF(ISBLANK(kräuter!$A46),"",kräuter!I46)</f>
        <v/>
      </c>
      <c r="L4083" t="str">
        <f>IF(ISBLANK(kräuter!$A46),"",kräuter!J46)</f>
        <v/>
      </c>
      <c r="M4083" s="64">
        <f t="shared" si="387"/>
        <v>0</v>
      </c>
    </row>
    <row r="4084" spans="1:13" x14ac:dyDescent="0.25">
      <c r="A4084" t="str">
        <f t="shared" si="386"/>
        <v/>
      </c>
      <c r="B4084">
        <f t="shared" si="388"/>
        <v>0</v>
      </c>
      <c r="C4084" t="str">
        <f>IF(ISBLANK(kräuter!$A47),"",kräuter!A47)</f>
        <v/>
      </c>
      <c r="D4084" t="str">
        <f>IF(ISBLANK(kräuter!$A47),"",kräuter!B47)</f>
        <v/>
      </c>
      <c r="E4084" t="str">
        <f>IF(ISBLANK(kräuter!$A47),"",kräuter!C47)</f>
        <v/>
      </c>
      <c r="F4084" t="str">
        <f>IF(ISBLANK(kräuter!$A47),"",kräuter!D47)</f>
        <v/>
      </c>
      <c r="G4084" t="str">
        <f>IF(ISBLANK(kräuter!$A47),"",kräuter!E47)</f>
        <v/>
      </c>
      <c r="H4084" t="str">
        <f>IF(ISBLANK(kräuter!$A47),"",kräuter!F47)</f>
        <v/>
      </c>
      <c r="I4084" t="str">
        <f>IF(ISBLANK(kräuter!$A47),"",kräuter!G47)</f>
        <v/>
      </c>
      <c r="J4084" t="str">
        <f>IF(ISBLANK(kräuter!$A47),"",kräuter!H47)</f>
        <v/>
      </c>
      <c r="K4084" t="str">
        <f>IF(ISBLANK(kräuter!$A47),"",kräuter!I47)</f>
        <v/>
      </c>
      <c r="L4084" t="str">
        <f>IF(ISBLANK(kräuter!$A47),"",kräuter!J47)</f>
        <v/>
      </c>
      <c r="M4084" s="64">
        <f t="shared" si="387"/>
        <v>0</v>
      </c>
    </row>
    <row r="4085" spans="1:13" x14ac:dyDescent="0.25">
      <c r="A4085" t="str">
        <f t="shared" si="386"/>
        <v/>
      </c>
      <c r="B4085">
        <f t="shared" si="388"/>
        <v>0</v>
      </c>
      <c r="C4085" t="str">
        <f>IF(ISBLANK(kräuter!$A48),"",kräuter!A48)</f>
        <v/>
      </c>
      <c r="D4085" t="str">
        <f>IF(ISBLANK(kräuter!$A48),"",kräuter!B48)</f>
        <v/>
      </c>
      <c r="E4085" t="str">
        <f>IF(ISBLANK(kräuter!$A48),"",kräuter!C48)</f>
        <v/>
      </c>
      <c r="F4085" t="str">
        <f>IF(ISBLANK(kräuter!$A48),"",kräuter!D48)</f>
        <v/>
      </c>
      <c r="G4085" t="str">
        <f>IF(ISBLANK(kräuter!$A48),"",kräuter!E48)</f>
        <v/>
      </c>
      <c r="H4085" t="str">
        <f>IF(ISBLANK(kräuter!$A48),"",kräuter!F48)</f>
        <v/>
      </c>
      <c r="I4085" t="str">
        <f>IF(ISBLANK(kräuter!$A48),"",kräuter!G48)</f>
        <v/>
      </c>
      <c r="J4085" t="str">
        <f>IF(ISBLANK(kräuter!$A48),"",kräuter!H48)</f>
        <v/>
      </c>
      <c r="K4085" t="str">
        <f>IF(ISBLANK(kräuter!$A48),"",kräuter!I48)</f>
        <v/>
      </c>
      <c r="L4085" t="str">
        <f>IF(ISBLANK(kräuter!$A48),"",kräuter!J48)</f>
        <v/>
      </c>
      <c r="M4085" s="64">
        <f t="shared" si="387"/>
        <v>0</v>
      </c>
    </row>
    <row r="4086" spans="1:13" x14ac:dyDescent="0.25">
      <c r="A4086" t="str">
        <f t="shared" si="386"/>
        <v/>
      </c>
      <c r="B4086">
        <f t="shared" si="388"/>
        <v>0</v>
      </c>
      <c r="C4086" t="str">
        <f>IF(ISBLANK(kräuter!$A49),"",kräuter!A49)</f>
        <v/>
      </c>
      <c r="D4086" t="str">
        <f>IF(ISBLANK(kräuter!$A49),"",kräuter!B49)</f>
        <v/>
      </c>
      <c r="E4086" t="str">
        <f>IF(ISBLANK(kräuter!$A49),"",kräuter!C49)</f>
        <v/>
      </c>
      <c r="F4086" t="str">
        <f>IF(ISBLANK(kräuter!$A49),"",kräuter!D49)</f>
        <v/>
      </c>
      <c r="G4086" t="str">
        <f>IF(ISBLANK(kräuter!$A49),"",kräuter!E49)</f>
        <v/>
      </c>
      <c r="H4086" t="str">
        <f>IF(ISBLANK(kräuter!$A49),"",kräuter!F49)</f>
        <v/>
      </c>
      <c r="I4086" t="str">
        <f>IF(ISBLANK(kräuter!$A49),"",kräuter!G49)</f>
        <v/>
      </c>
      <c r="J4086" t="str">
        <f>IF(ISBLANK(kräuter!$A49),"",kräuter!H49)</f>
        <v/>
      </c>
      <c r="K4086" t="str">
        <f>IF(ISBLANK(kräuter!$A49),"",kräuter!I49)</f>
        <v/>
      </c>
      <c r="L4086" t="str">
        <f>IF(ISBLANK(kräuter!$A49),"",kräuter!J49)</f>
        <v/>
      </c>
      <c r="M4086" s="64">
        <f t="shared" si="387"/>
        <v>0</v>
      </c>
    </row>
    <row r="4087" spans="1:13" x14ac:dyDescent="0.25">
      <c r="A4087" t="str">
        <f t="shared" ref="A4087:A4150" si="389">MID(C4087,1,$B$1)</f>
        <v/>
      </c>
      <c r="B4087">
        <f t="shared" si="388"/>
        <v>0</v>
      </c>
      <c r="C4087" t="str">
        <f>IF(ISBLANK(kräuter!$A50),"",kräuter!A50)</f>
        <v/>
      </c>
      <c r="D4087" t="str">
        <f>IF(ISBLANK(kräuter!$A50),"",kräuter!B50)</f>
        <v/>
      </c>
      <c r="E4087" t="str">
        <f>IF(ISBLANK(kräuter!$A50),"",kräuter!C50)</f>
        <v/>
      </c>
      <c r="F4087" t="str">
        <f>IF(ISBLANK(kräuter!$A50),"",kräuter!D50)</f>
        <v/>
      </c>
      <c r="G4087" t="str">
        <f>IF(ISBLANK(kräuter!$A50),"",kräuter!E50)</f>
        <v/>
      </c>
      <c r="H4087" t="str">
        <f>IF(ISBLANK(kräuter!$A50),"",kräuter!F50)</f>
        <v/>
      </c>
      <c r="I4087" t="str">
        <f>IF(ISBLANK(kräuter!$A50),"",kräuter!G50)</f>
        <v/>
      </c>
      <c r="J4087" t="str">
        <f>IF(ISBLANK(kräuter!$A50),"",kräuter!H50)</f>
        <v/>
      </c>
      <c r="K4087" t="str">
        <f>IF(ISBLANK(kräuter!$A50),"",kräuter!I50)</f>
        <v/>
      </c>
      <c r="L4087" t="str">
        <f>IF(ISBLANK(kräuter!$A50),"",kräuter!J50)</f>
        <v/>
      </c>
      <c r="M4087" s="64">
        <f t="shared" si="387"/>
        <v>0</v>
      </c>
    </row>
    <row r="4088" spans="1:13" x14ac:dyDescent="0.25">
      <c r="A4088" t="str">
        <f t="shared" si="389"/>
        <v/>
      </c>
      <c r="B4088">
        <f t="shared" si="388"/>
        <v>0</v>
      </c>
      <c r="C4088" t="str">
        <f>IF(ISBLANK(kräuter!$A51),"",kräuter!A51)</f>
        <v/>
      </c>
      <c r="D4088" t="str">
        <f>IF(ISBLANK(kräuter!$A51),"",kräuter!B51)</f>
        <v/>
      </c>
      <c r="E4088" t="str">
        <f>IF(ISBLANK(kräuter!$A51),"",kräuter!C51)</f>
        <v/>
      </c>
      <c r="F4088" t="str">
        <f>IF(ISBLANK(kräuter!$A51),"",kräuter!D51)</f>
        <v/>
      </c>
      <c r="G4088" t="str">
        <f>IF(ISBLANK(kräuter!$A51),"",kräuter!E51)</f>
        <v/>
      </c>
      <c r="H4088" t="str">
        <f>IF(ISBLANK(kräuter!$A51),"",kräuter!F51)</f>
        <v/>
      </c>
      <c r="I4088" t="str">
        <f>IF(ISBLANK(kräuter!$A51),"",kräuter!G51)</f>
        <v/>
      </c>
      <c r="J4088" t="str">
        <f>IF(ISBLANK(kräuter!$A51),"",kräuter!H51)</f>
        <v/>
      </c>
      <c r="K4088" t="str">
        <f>IF(ISBLANK(kräuter!$A51),"",kräuter!I51)</f>
        <v/>
      </c>
      <c r="L4088" t="str">
        <f>IF(ISBLANK(kräuter!$A51),"",kräuter!J51)</f>
        <v/>
      </c>
      <c r="M4088" s="64">
        <f t="shared" si="387"/>
        <v>0</v>
      </c>
    </row>
    <row r="4089" spans="1:13" x14ac:dyDescent="0.25">
      <c r="A4089" s="41" t="str">
        <f t="shared" si="389"/>
        <v/>
      </c>
      <c r="B4089" s="41">
        <f t="shared" si="388"/>
        <v>0</v>
      </c>
      <c r="C4089" s="41" t="str">
        <f>IF(ISBLANK(kräuter!$A52),"",kräuter!A52)</f>
        <v/>
      </c>
      <c r="D4089" s="41" t="str">
        <f>IF(ISBLANK(kräuter!$A52),"",kräuter!B52)</f>
        <v/>
      </c>
      <c r="E4089" s="41" t="str">
        <f>IF(ISBLANK(kräuter!$A52),"",kräuter!C52)</f>
        <v/>
      </c>
      <c r="F4089" s="41" t="str">
        <f>IF(ISBLANK(kräuter!$A52),"",kräuter!D52)</f>
        <v/>
      </c>
      <c r="G4089" s="41" t="str">
        <f>IF(ISBLANK(kräuter!$A52),"",kräuter!E52)</f>
        <v/>
      </c>
      <c r="H4089" s="41" t="str">
        <f>IF(ISBLANK(kräuter!$A52),"",kräuter!F52)</f>
        <v/>
      </c>
      <c r="I4089" s="41" t="str">
        <f>IF(ISBLANK(kräuter!$A52),"",kräuter!G52)</f>
        <v/>
      </c>
      <c r="J4089" s="41" t="str">
        <f>IF(ISBLANK(kräuter!$A52),"",kräuter!H52)</f>
        <v/>
      </c>
      <c r="K4089" s="41" t="str">
        <f>IF(ISBLANK(kräuter!$A52),"",kräuter!I52)</f>
        <v/>
      </c>
      <c r="L4089" s="41" t="str">
        <f>IF(ISBLANK(kräuter!$A52),"",kräuter!J52)</f>
        <v/>
      </c>
      <c r="M4089" s="64">
        <f t="shared" si="387"/>
        <v>0</v>
      </c>
    </row>
    <row r="4090" spans="1:13" x14ac:dyDescent="0.25">
      <c r="A4090" t="str">
        <f t="shared" si="389"/>
        <v/>
      </c>
      <c r="B4090">
        <f t="shared" si="388"/>
        <v>0</v>
      </c>
      <c r="C4090" t="str">
        <f>IF(ISBLANK('kuchen-gebäck'!$A138),"",'kuchen-gebäck'!A138)</f>
        <v/>
      </c>
      <c r="D4090" t="str">
        <f>IF(ISBLANK('kuchen-gebäck'!$A138),"",'kuchen-gebäck'!B138)</f>
        <v/>
      </c>
      <c r="E4090" t="str">
        <f>IF(ISBLANK('kuchen-gebäck'!$A138),"",'kuchen-gebäck'!C138)</f>
        <v/>
      </c>
      <c r="F4090" t="str">
        <f>IF(ISBLANK('kuchen-gebäck'!$A138),"",'kuchen-gebäck'!D138)</f>
        <v/>
      </c>
      <c r="G4090" t="str">
        <f>IF(ISBLANK('kuchen-gebäck'!$A138),"",'kuchen-gebäck'!E138)</f>
        <v/>
      </c>
      <c r="H4090" t="str">
        <f>IF(ISBLANK('kuchen-gebäck'!$A138),"",'kuchen-gebäck'!F138)</f>
        <v/>
      </c>
      <c r="I4090" t="str">
        <f>IF(ISBLANK('kuchen-gebäck'!$A138),"",'kuchen-gebäck'!G138)</f>
        <v/>
      </c>
      <c r="J4090" t="str">
        <f>IF(ISBLANK('kuchen-gebäck'!$A138),"",'kuchen-gebäck'!H138)</f>
        <v/>
      </c>
      <c r="K4090" t="str">
        <f>IF(ISBLANK('kuchen-gebäck'!$A138),"",'kuchen-gebäck'!I138)</f>
        <v/>
      </c>
      <c r="L4090" t="str">
        <f>IF(ISBLANK('kuchen-gebäck'!$A138),"",'kuchen-gebäck'!J138)</f>
        <v/>
      </c>
      <c r="M4090" s="64">
        <f t="shared" si="387"/>
        <v>0</v>
      </c>
    </row>
    <row r="4091" spans="1:13" x14ac:dyDescent="0.25">
      <c r="A4091" t="str">
        <f t="shared" si="389"/>
        <v/>
      </c>
      <c r="B4091">
        <f t="shared" si="388"/>
        <v>0</v>
      </c>
      <c r="C4091" t="str">
        <f>IF(ISBLANK('kuchen-gebäck'!$A139),"",'kuchen-gebäck'!A139)</f>
        <v/>
      </c>
      <c r="D4091" t="str">
        <f>IF(ISBLANK('kuchen-gebäck'!$A139),"",'kuchen-gebäck'!B139)</f>
        <v/>
      </c>
      <c r="E4091" t="str">
        <f>IF(ISBLANK('kuchen-gebäck'!$A139),"",'kuchen-gebäck'!C139)</f>
        <v/>
      </c>
      <c r="F4091" t="str">
        <f>IF(ISBLANK('kuchen-gebäck'!$A139),"",'kuchen-gebäck'!D139)</f>
        <v/>
      </c>
      <c r="G4091" t="str">
        <f>IF(ISBLANK('kuchen-gebäck'!$A139),"",'kuchen-gebäck'!E139)</f>
        <v/>
      </c>
      <c r="H4091" t="str">
        <f>IF(ISBLANK('kuchen-gebäck'!$A139),"",'kuchen-gebäck'!F139)</f>
        <v/>
      </c>
      <c r="I4091" t="str">
        <f>IF(ISBLANK('kuchen-gebäck'!$A139),"",'kuchen-gebäck'!G139)</f>
        <v/>
      </c>
      <c r="J4091" t="str">
        <f>IF(ISBLANK('kuchen-gebäck'!$A139),"",'kuchen-gebäck'!H139)</f>
        <v/>
      </c>
      <c r="K4091" t="str">
        <f>IF(ISBLANK('kuchen-gebäck'!$A139),"",'kuchen-gebäck'!I139)</f>
        <v/>
      </c>
      <c r="L4091" t="str">
        <f>IF(ISBLANK('kuchen-gebäck'!$A139),"",'kuchen-gebäck'!J139)</f>
        <v/>
      </c>
      <c r="M4091" s="64">
        <f t="shared" si="387"/>
        <v>0</v>
      </c>
    </row>
    <row r="4092" spans="1:13" x14ac:dyDescent="0.25">
      <c r="A4092" t="str">
        <f t="shared" si="389"/>
        <v/>
      </c>
      <c r="B4092">
        <f t="shared" si="388"/>
        <v>0</v>
      </c>
      <c r="C4092" t="str">
        <f>IF(ISBLANK('kuchen-gebäck'!$A140),"",'kuchen-gebäck'!A140)</f>
        <v/>
      </c>
      <c r="D4092" t="str">
        <f>IF(ISBLANK('kuchen-gebäck'!$A140),"",'kuchen-gebäck'!B140)</f>
        <v/>
      </c>
      <c r="E4092" t="str">
        <f>IF(ISBLANK('kuchen-gebäck'!$A140),"",'kuchen-gebäck'!C140)</f>
        <v/>
      </c>
      <c r="F4092" t="str">
        <f>IF(ISBLANK('kuchen-gebäck'!$A140),"",'kuchen-gebäck'!D140)</f>
        <v/>
      </c>
      <c r="G4092" t="str">
        <f>IF(ISBLANK('kuchen-gebäck'!$A140),"",'kuchen-gebäck'!E140)</f>
        <v/>
      </c>
      <c r="H4092" t="str">
        <f>IF(ISBLANK('kuchen-gebäck'!$A140),"",'kuchen-gebäck'!F140)</f>
        <v/>
      </c>
      <c r="I4092" t="str">
        <f>IF(ISBLANK('kuchen-gebäck'!$A140),"",'kuchen-gebäck'!G140)</f>
        <v/>
      </c>
      <c r="J4092" t="str">
        <f>IF(ISBLANK('kuchen-gebäck'!$A140),"",'kuchen-gebäck'!H140)</f>
        <v/>
      </c>
      <c r="K4092" t="str">
        <f>IF(ISBLANK('kuchen-gebäck'!$A140),"",'kuchen-gebäck'!I140)</f>
        <v/>
      </c>
      <c r="L4092" t="str">
        <f>IF(ISBLANK('kuchen-gebäck'!$A140),"",'kuchen-gebäck'!J140)</f>
        <v/>
      </c>
      <c r="M4092" s="64">
        <f t="shared" si="387"/>
        <v>0</v>
      </c>
    </row>
    <row r="4093" spans="1:13" x14ac:dyDescent="0.25">
      <c r="A4093" t="str">
        <f t="shared" si="389"/>
        <v/>
      </c>
      <c r="B4093">
        <f t="shared" si="388"/>
        <v>0</v>
      </c>
      <c r="C4093" t="str">
        <f>IF(ISBLANK('kuchen-gebäck'!$A141),"",'kuchen-gebäck'!A141)</f>
        <v/>
      </c>
      <c r="D4093" t="str">
        <f>IF(ISBLANK('kuchen-gebäck'!$A141),"",'kuchen-gebäck'!B141)</f>
        <v/>
      </c>
      <c r="E4093" t="str">
        <f>IF(ISBLANK('kuchen-gebäck'!$A141),"",'kuchen-gebäck'!C141)</f>
        <v/>
      </c>
      <c r="F4093" t="str">
        <f>IF(ISBLANK('kuchen-gebäck'!$A141),"",'kuchen-gebäck'!D141)</f>
        <v/>
      </c>
      <c r="G4093" t="str">
        <f>IF(ISBLANK('kuchen-gebäck'!$A141),"",'kuchen-gebäck'!E141)</f>
        <v/>
      </c>
      <c r="H4093" t="str">
        <f>IF(ISBLANK('kuchen-gebäck'!$A141),"",'kuchen-gebäck'!F141)</f>
        <v/>
      </c>
      <c r="I4093" t="str">
        <f>IF(ISBLANK('kuchen-gebäck'!$A141),"",'kuchen-gebäck'!G141)</f>
        <v/>
      </c>
      <c r="J4093" t="str">
        <f>IF(ISBLANK('kuchen-gebäck'!$A141),"",'kuchen-gebäck'!H141)</f>
        <v/>
      </c>
      <c r="K4093" t="str">
        <f>IF(ISBLANK('kuchen-gebäck'!$A141),"",'kuchen-gebäck'!I141)</f>
        <v/>
      </c>
      <c r="L4093" t="str">
        <f>IF(ISBLANK('kuchen-gebäck'!$A141),"",'kuchen-gebäck'!J141)</f>
        <v/>
      </c>
      <c r="M4093" s="64">
        <f t="shared" si="387"/>
        <v>0</v>
      </c>
    </row>
    <row r="4094" spans="1:13" x14ac:dyDescent="0.25">
      <c r="A4094" t="str">
        <f t="shared" si="389"/>
        <v/>
      </c>
      <c r="B4094">
        <f t="shared" si="388"/>
        <v>0</v>
      </c>
      <c r="C4094" t="str">
        <f>IF(ISBLANK('kuchen-gebäck'!$A142),"",'kuchen-gebäck'!A142)</f>
        <v/>
      </c>
      <c r="D4094" t="str">
        <f>IF(ISBLANK('kuchen-gebäck'!$A142),"",'kuchen-gebäck'!B142)</f>
        <v/>
      </c>
      <c r="E4094" t="str">
        <f>IF(ISBLANK('kuchen-gebäck'!$A142),"",'kuchen-gebäck'!C142)</f>
        <v/>
      </c>
      <c r="F4094" t="str">
        <f>IF(ISBLANK('kuchen-gebäck'!$A142),"",'kuchen-gebäck'!D142)</f>
        <v/>
      </c>
      <c r="G4094" t="str">
        <f>IF(ISBLANK('kuchen-gebäck'!$A142),"",'kuchen-gebäck'!E142)</f>
        <v/>
      </c>
      <c r="H4094" t="str">
        <f>IF(ISBLANK('kuchen-gebäck'!$A142),"",'kuchen-gebäck'!F142)</f>
        <v/>
      </c>
      <c r="I4094" t="str">
        <f>IF(ISBLANK('kuchen-gebäck'!$A142),"",'kuchen-gebäck'!G142)</f>
        <v/>
      </c>
      <c r="J4094" t="str">
        <f>IF(ISBLANK('kuchen-gebäck'!$A142),"",'kuchen-gebäck'!H142)</f>
        <v/>
      </c>
      <c r="K4094" t="str">
        <f>IF(ISBLANK('kuchen-gebäck'!$A142),"",'kuchen-gebäck'!I142)</f>
        <v/>
      </c>
      <c r="L4094" t="str">
        <f>IF(ISBLANK('kuchen-gebäck'!$A142),"",'kuchen-gebäck'!J142)</f>
        <v/>
      </c>
      <c r="M4094" s="64">
        <f t="shared" si="387"/>
        <v>0</v>
      </c>
    </row>
    <row r="4095" spans="1:13" x14ac:dyDescent="0.25">
      <c r="A4095" t="str">
        <f t="shared" si="389"/>
        <v/>
      </c>
      <c r="B4095">
        <f t="shared" si="388"/>
        <v>0</v>
      </c>
      <c r="C4095" t="str">
        <f>IF(ISBLANK('kuchen-gebäck'!$A143),"",'kuchen-gebäck'!A143)</f>
        <v/>
      </c>
      <c r="D4095" t="str">
        <f>IF(ISBLANK('kuchen-gebäck'!$A143),"",'kuchen-gebäck'!B143)</f>
        <v/>
      </c>
      <c r="E4095" t="str">
        <f>IF(ISBLANK('kuchen-gebäck'!$A143),"",'kuchen-gebäck'!C143)</f>
        <v/>
      </c>
      <c r="F4095" t="str">
        <f>IF(ISBLANK('kuchen-gebäck'!$A143),"",'kuchen-gebäck'!D143)</f>
        <v/>
      </c>
      <c r="G4095" t="str">
        <f>IF(ISBLANK('kuchen-gebäck'!$A143),"",'kuchen-gebäck'!E143)</f>
        <v/>
      </c>
      <c r="H4095" t="str">
        <f>IF(ISBLANK('kuchen-gebäck'!$A143),"",'kuchen-gebäck'!F143)</f>
        <v/>
      </c>
      <c r="I4095" t="str">
        <f>IF(ISBLANK('kuchen-gebäck'!$A143),"",'kuchen-gebäck'!G143)</f>
        <v/>
      </c>
      <c r="J4095" t="str">
        <f>IF(ISBLANK('kuchen-gebäck'!$A143),"",'kuchen-gebäck'!H143)</f>
        <v/>
      </c>
      <c r="K4095" t="str">
        <f>IF(ISBLANK('kuchen-gebäck'!$A143),"",'kuchen-gebäck'!I143)</f>
        <v/>
      </c>
      <c r="L4095" t="str">
        <f>IF(ISBLANK('kuchen-gebäck'!$A143),"",'kuchen-gebäck'!J143)</f>
        <v/>
      </c>
      <c r="M4095" s="64">
        <f t="shared" si="387"/>
        <v>0</v>
      </c>
    </row>
    <row r="4096" spans="1:13" x14ac:dyDescent="0.25">
      <c r="A4096" t="str">
        <f t="shared" si="389"/>
        <v/>
      </c>
      <c r="B4096">
        <f t="shared" si="388"/>
        <v>0</v>
      </c>
      <c r="C4096" t="str">
        <f>IF(ISBLANK('kuchen-gebäck'!$A144),"",'kuchen-gebäck'!A144)</f>
        <v/>
      </c>
      <c r="D4096" t="str">
        <f>IF(ISBLANK('kuchen-gebäck'!$A144),"",'kuchen-gebäck'!B144)</f>
        <v/>
      </c>
      <c r="E4096" t="str">
        <f>IF(ISBLANK('kuchen-gebäck'!$A144),"",'kuchen-gebäck'!C144)</f>
        <v/>
      </c>
      <c r="F4096" t="str">
        <f>IF(ISBLANK('kuchen-gebäck'!$A144),"",'kuchen-gebäck'!D144)</f>
        <v/>
      </c>
      <c r="G4096" t="str">
        <f>IF(ISBLANK('kuchen-gebäck'!$A144),"",'kuchen-gebäck'!E144)</f>
        <v/>
      </c>
      <c r="H4096" t="str">
        <f>IF(ISBLANK('kuchen-gebäck'!$A144),"",'kuchen-gebäck'!F144)</f>
        <v/>
      </c>
      <c r="I4096" t="str">
        <f>IF(ISBLANK('kuchen-gebäck'!$A144),"",'kuchen-gebäck'!G144)</f>
        <v/>
      </c>
      <c r="J4096" t="str">
        <f>IF(ISBLANK('kuchen-gebäck'!$A144),"",'kuchen-gebäck'!H144)</f>
        <v/>
      </c>
      <c r="K4096" t="str">
        <f>IF(ISBLANK('kuchen-gebäck'!$A144),"",'kuchen-gebäck'!I144)</f>
        <v/>
      </c>
      <c r="L4096" t="str">
        <f>IF(ISBLANK('kuchen-gebäck'!$A144),"",'kuchen-gebäck'!J144)</f>
        <v/>
      </c>
      <c r="M4096" s="64">
        <f t="shared" si="387"/>
        <v>0</v>
      </c>
    </row>
    <row r="4097" spans="1:13" x14ac:dyDescent="0.25">
      <c r="A4097" t="str">
        <f t="shared" si="389"/>
        <v/>
      </c>
      <c r="B4097">
        <f t="shared" si="388"/>
        <v>0</v>
      </c>
      <c r="C4097" t="str">
        <f>IF(ISBLANK('kuchen-gebäck'!$A145),"",'kuchen-gebäck'!A145)</f>
        <v/>
      </c>
      <c r="D4097" t="str">
        <f>IF(ISBLANK('kuchen-gebäck'!$A145),"",'kuchen-gebäck'!B145)</f>
        <v/>
      </c>
      <c r="E4097" t="str">
        <f>IF(ISBLANK('kuchen-gebäck'!$A145),"",'kuchen-gebäck'!C145)</f>
        <v/>
      </c>
      <c r="F4097" t="str">
        <f>IF(ISBLANK('kuchen-gebäck'!$A145),"",'kuchen-gebäck'!D145)</f>
        <v/>
      </c>
      <c r="G4097" t="str">
        <f>IF(ISBLANK('kuchen-gebäck'!$A145),"",'kuchen-gebäck'!E145)</f>
        <v/>
      </c>
      <c r="H4097" t="str">
        <f>IF(ISBLANK('kuchen-gebäck'!$A145),"",'kuchen-gebäck'!F145)</f>
        <v/>
      </c>
      <c r="I4097" t="str">
        <f>IF(ISBLANK('kuchen-gebäck'!$A145),"",'kuchen-gebäck'!G145)</f>
        <v/>
      </c>
      <c r="J4097" t="str">
        <f>IF(ISBLANK('kuchen-gebäck'!$A145),"",'kuchen-gebäck'!H145)</f>
        <v/>
      </c>
      <c r="K4097" t="str">
        <f>IF(ISBLANK('kuchen-gebäck'!$A145),"",'kuchen-gebäck'!I145)</f>
        <v/>
      </c>
      <c r="L4097" t="str">
        <f>IF(ISBLANK('kuchen-gebäck'!$A145),"",'kuchen-gebäck'!J145)</f>
        <v/>
      </c>
      <c r="M4097" s="64">
        <f t="shared" si="387"/>
        <v>0</v>
      </c>
    </row>
    <row r="4098" spans="1:13" x14ac:dyDescent="0.25">
      <c r="A4098" t="str">
        <f t="shared" si="389"/>
        <v/>
      </c>
      <c r="B4098">
        <f t="shared" si="388"/>
        <v>0</v>
      </c>
      <c r="C4098" t="str">
        <f>IF(ISBLANK('kuchen-gebäck'!$A146),"",'kuchen-gebäck'!A146)</f>
        <v/>
      </c>
      <c r="D4098" t="str">
        <f>IF(ISBLANK('kuchen-gebäck'!$A146),"",'kuchen-gebäck'!B146)</f>
        <v/>
      </c>
      <c r="E4098" t="str">
        <f>IF(ISBLANK('kuchen-gebäck'!$A146),"",'kuchen-gebäck'!C146)</f>
        <v/>
      </c>
      <c r="F4098" t="str">
        <f>IF(ISBLANK('kuchen-gebäck'!$A146),"",'kuchen-gebäck'!D146)</f>
        <v/>
      </c>
      <c r="G4098" t="str">
        <f>IF(ISBLANK('kuchen-gebäck'!$A146),"",'kuchen-gebäck'!E146)</f>
        <v/>
      </c>
      <c r="H4098" t="str">
        <f>IF(ISBLANK('kuchen-gebäck'!$A146),"",'kuchen-gebäck'!F146)</f>
        <v/>
      </c>
      <c r="I4098" t="str">
        <f>IF(ISBLANK('kuchen-gebäck'!$A146),"",'kuchen-gebäck'!G146)</f>
        <v/>
      </c>
      <c r="J4098" t="str">
        <f>IF(ISBLANK('kuchen-gebäck'!$A146),"",'kuchen-gebäck'!H146)</f>
        <v/>
      </c>
      <c r="K4098" t="str">
        <f>IF(ISBLANK('kuchen-gebäck'!$A146),"",'kuchen-gebäck'!I146)</f>
        <v/>
      </c>
      <c r="L4098" t="str">
        <f>IF(ISBLANK('kuchen-gebäck'!$A146),"",'kuchen-gebäck'!J146)</f>
        <v/>
      </c>
      <c r="M4098" s="64">
        <f t="shared" si="387"/>
        <v>0</v>
      </c>
    </row>
    <row r="4099" spans="1:13" x14ac:dyDescent="0.25">
      <c r="A4099" t="str">
        <f t="shared" si="389"/>
        <v/>
      </c>
      <c r="B4099">
        <f t="shared" si="388"/>
        <v>0</v>
      </c>
      <c r="C4099" t="str">
        <f>IF(ISBLANK('kuchen-gebäck'!$A147),"",'kuchen-gebäck'!A147)</f>
        <v/>
      </c>
      <c r="D4099" t="str">
        <f>IF(ISBLANK('kuchen-gebäck'!$A147),"",'kuchen-gebäck'!B147)</f>
        <v/>
      </c>
      <c r="E4099" t="str">
        <f>IF(ISBLANK('kuchen-gebäck'!$A147),"",'kuchen-gebäck'!C147)</f>
        <v/>
      </c>
      <c r="F4099" t="str">
        <f>IF(ISBLANK('kuchen-gebäck'!$A147),"",'kuchen-gebäck'!D147)</f>
        <v/>
      </c>
      <c r="G4099" t="str">
        <f>IF(ISBLANK('kuchen-gebäck'!$A147),"",'kuchen-gebäck'!E147)</f>
        <v/>
      </c>
      <c r="H4099" t="str">
        <f>IF(ISBLANK('kuchen-gebäck'!$A147),"",'kuchen-gebäck'!F147)</f>
        <v/>
      </c>
      <c r="I4099" t="str">
        <f>IF(ISBLANK('kuchen-gebäck'!$A147),"",'kuchen-gebäck'!G147)</f>
        <v/>
      </c>
      <c r="J4099" t="str">
        <f>IF(ISBLANK('kuchen-gebäck'!$A147),"",'kuchen-gebäck'!H147)</f>
        <v/>
      </c>
      <c r="K4099" t="str">
        <f>IF(ISBLANK('kuchen-gebäck'!$A147),"",'kuchen-gebäck'!I147)</f>
        <v/>
      </c>
      <c r="L4099" t="str">
        <f>IF(ISBLANK('kuchen-gebäck'!$A147),"",'kuchen-gebäck'!J147)</f>
        <v/>
      </c>
      <c r="M4099" s="64">
        <f t="shared" si="387"/>
        <v>0</v>
      </c>
    </row>
    <row r="4100" spans="1:13" x14ac:dyDescent="0.25">
      <c r="A4100" t="str">
        <f t="shared" si="389"/>
        <v/>
      </c>
      <c r="B4100">
        <f t="shared" si="388"/>
        <v>0</v>
      </c>
      <c r="C4100" t="str">
        <f>IF(ISBLANK('kuchen-gebäck'!$A148),"",'kuchen-gebäck'!A148)</f>
        <v/>
      </c>
      <c r="D4100" t="str">
        <f>IF(ISBLANK('kuchen-gebäck'!$A148),"",'kuchen-gebäck'!B148)</f>
        <v/>
      </c>
      <c r="E4100" t="str">
        <f>IF(ISBLANK('kuchen-gebäck'!$A148),"",'kuchen-gebäck'!C148)</f>
        <v/>
      </c>
      <c r="F4100" t="str">
        <f>IF(ISBLANK('kuchen-gebäck'!$A148),"",'kuchen-gebäck'!D148)</f>
        <v/>
      </c>
      <c r="G4100" t="str">
        <f>IF(ISBLANK('kuchen-gebäck'!$A148),"",'kuchen-gebäck'!E148)</f>
        <v/>
      </c>
      <c r="H4100" t="str">
        <f>IF(ISBLANK('kuchen-gebäck'!$A148),"",'kuchen-gebäck'!F148)</f>
        <v/>
      </c>
      <c r="I4100" t="str">
        <f>IF(ISBLANK('kuchen-gebäck'!$A148),"",'kuchen-gebäck'!G148)</f>
        <v/>
      </c>
      <c r="J4100" t="str">
        <f>IF(ISBLANK('kuchen-gebäck'!$A148),"",'kuchen-gebäck'!H148)</f>
        <v/>
      </c>
      <c r="K4100" t="str">
        <f>IF(ISBLANK('kuchen-gebäck'!$A148),"",'kuchen-gebäck'!I148)</f>
        <v/>
      </c>
      <c r="L4100" t="str">
        <f>IF(ISBLANK('kuchen-gebäck'!$A148),"",'kuchen-gebäck'!J148)</f>
        <v/>
      </c>
      <c r="M4100" s="64">
        <f t="shared" si="387"/>
        <v>0</v>
      </c>
    </row>
    <row r="4101" spans="1:13" x14ac:dyDescent="0.25">
      <c r="A4101" t="str">
        <f t="shared" si="389"/>
        <v/>
      </c>
      <c r="B4101">
        <f t="shared" si="388"/>
        <v>0</v>
      </c>
      <c r="C4101" t="str">
        <f>IF(ISBLANK('kuchen-gebäck'!$A149),"",'kuchen-gebäck'!A149)</f>
        <v/>
      </c>
      <c r="D4101" t="str">
        <f>IF(ISBLANK('kuchen-gebäck'!$A149),"",'kuchen-gebäck'!B149)</f>
        <v/>
      </c>
      <c r="E4101" t="str">
        <f>IF(ISBLANK('kuchen-gebäck'!$A149),"",'kuchen-gebäck'!C149)</f>
        <v/>
      </c>
      <c r="F4101" t="str">
        <f>IF(ISBLANK('kuchen-gebäck'!$A149),"",'kuchen-gebäck'!D149)</f>
        <v/>
      </c>
      <c r="G4101" t="str">
        <f>IF(ISBLANK('kuchen-gebäck'!$A149),"",'kuchen-gebäck'!E149)</f>
        <v/>
      </c>
      <c r="H4101" t="str">
        <f>IF(ISBLANK('kuchen-gebäck'!$A149),"",'kuchen-gebäck'!F149)</f>
        <v/>
      </c>
      <c r="I4101" t="str">
        <f>IF(ISBLANK('kuchen-gebäck'!$A149),"",'kuchen-gebäck'!G149)</f>
        <v/>
      </c>
      <c r="J4101" t="str">
        <f>IF(ISBLANK('kuchen-gebäck'!$A149),"",'kuchen-gebäck'!H149)</f>
        <v/>
      </c>
      <c r="K4101" t="str">
        <f>IF(ISBLANK('kuchen-gebäck'!$A149),"",'kuchen-gebäck'!I149)</f>
        <v/>
      </c>
      <c r="L4101" t="str">
        <f>IF(ISBLANK('kuchen-gebäck'!$A149),"",'kuchen-gebäck'!J149)</f>
        <v/>
      </c>
      <c r="M4101" s="64">
        <f t="shared" si="387"/>
        <v>0</v>
      </c>
    </row>
    <row r="4102" spans="1:13" x14ac:dyDescent="0.25">
      <c r="A4102" t="str">
        <f t="shared" si="389"/>
        <v/>
      </c>
      <c r="B4102">
        <f t="shared" si="388"/>
        <v>0</v>
      </c>
      <c r="C4102" t="str">
        <f>IF(ISBLANK('kuchen-gebäck'!$A150),"",'kuchen-gebäck'!A150)</f>
        <v/>
      </c>
      <c r="D4102" t="str">
        <f>IF(ISBLANK('kuchen-gebäck'!$A150),"",'kuchen-gebäck'!B150)</f>
        <v/>
      </c>
      <c r="E4102" t="str">
        <f>IF(ISBLANK('kuchen-gebäck'!$A150),"",'kuchen-gebäck'!C150)</f>
        <v/>
      </c>
      <c r="F4102" t="str">
        <f>IF(ISBLANK('kuchen-gebäck'!$A150),"",'kuchen-gebäck'!D150)</f>
        <v/>
      </c>
      <c r="G4102" t="str">
        <f>IF(ISBLANK('kuchen-gebäck'!$A150),"",'kuchen-gebäck'!E150)</f>
        <v/>
      </c>
      <c r="H4102" t="str">
        <f>IF(ISBLANK('kuchen-gebäck'!$A150),"",'kuchen-gebäck'!F150)</f>
        <v/>
      </c>
      <c r="I4102" t="str">
        <f>IF(ISBLANK('kuchen-gebäck'!$A150),"",'kuchen-gebäck'!G150)</f>
        <v/>
      </c>
      <c r="J4102" t="str">
        <f>IF(ISBLANK('kuchen-gebäck'!$A150),"",'kuchen-gebäck'!H150)</f>
        <v/>
      </c>
      <c r="K4102" t="str">
        <f>IF(ISBLANK('kuchen-gebäck'!$A150),"",'kuchen-gebäck'!I150)</f>
        <v/>
      </c>
      <c r="L4102" t="str">
        <f>IF(ISBLANK('kuchen-gebäck'!$A150),"",'kuchen-gebäck'!J150)</f>
        <v/>
      </c>
      <c r="M4102" s="64">
        <f t="shared" si="387"/>
        <v>0</v>
      </c>
    </row>
    <row r="4103" spans="1:13" x14ac:dyDescent="0.25">
      <c r="A4103" t="str">
        <f t="shared" si="389"/>
        <v/>
      </c>
      <c r="B4103">
        <f t="shared" si="388"/>
        <v>0</v>
      </c>
      <c r="C4103" t="str">
        <f>IF(ISBLANK('kuchen-gebäck'!$A151),"",'kuchen-gebäck'!A151)</f>
        <v/>
      </c>
      <c r="D4103" t="str">
        <f>IF(ISBLANK('kuchen-gebäck'!$A151),"",'kuchen-gebäck'!B151)</f>
        <v/>
      </c>
      <c r="E4103" t="str">
        <f>IF(ISBLANK('kuchen-gebäck'!$A151),"",'kuchen-gebäck'!C151)</f>
        <v/>
      </c>
      <c r="F4103" t="str">
        <f>IF(ISBLANK('kuchen-gebäck'!$A151),"",'kuchen-gebäck'!D151)</f>
        <v/>
      </c>
      <c r="G4103" t="str">
        <f>IF(ISBLANK('kuchen-gebäck'!$A151),"",'kuchen-gebäck'!E151)</f>
        <v/>
      </c>
      <c r="H4103" t="str">
        <f>IF(ISBLANK('kuchen-gebäck'!$A151),"",'kuchen-gebäck'!F151)</f>
        <v/>
      </c>
      <c r="I4103" t="str">
        <f>IF(ISBLANK('kuchen-gebäck'!$A151),"",'kuchen-gebäck'!G151)</f>
        <v/>
      </c>
      <c r="J4103" t="str">
        <f>IF(ISBLANK('kuchen-gebäck'!$A151),"",'kuchen-gebäck'!H151)</f>
        <v/>
      </c>
      <c r="K4103" t="str">
        <f>IF(ISBLANK('kuchen-gebäck'!$A151),"",'kuchen-gebäck'!I151)</f>
        <v/>
      </c>
      <c r="L4103" t="str">
        <f>IF(ISBLANK('kuchen-gebäck'!$A151),"",'kuchen-gebäck'!J151)</f>
        <v/>
      </c>
      <c r="M4103" s="64">
        <f t="shared" si="387"/>
        <v>0</v>
      </c>
    </row>
    <row r="4104" spans="1:13" x14ac:dyDescent="0.25">
      <c r="A4104" t="str">
        <f t="shared" si="389"/>
        <v/>
      </c>
      <c r="B4104">
        <f t="shared" si="388"/>
        <v>0</v>
      </c>
      <c r="C4104" t="str">
        <f>IF(ISBLANK('kuchen-gebäck'!$A152),"",'kuchen-gebäck'!A152)</f>
        <v/>
      </c>
      <c r="D4104" t="str">
        <f>IF(ISBLANK('kuchen-gebäck'!$A152),"",'kuchen-gebäck'!B152)</f>
        <v/>
      </c>
      <c r="E4104" t="str">
        <f>IF(ISBLANK('kuchen-gebäck'!$A152),"",'kuchen-gebäck'!C152)</f>
        <v/>
      </c>
      <c r="F4104" t="str">
        <f>IF(ISBLANK('kuchen-gebäck'!$A152),"",'kuchen-gebäck'!D152)</f>
        <v/>
      </c>
      <c r="G4104" t="str">
        <f>IF(ISBLANK('kuchen-gebäck'!$A152),"",'kuchen-gebäck'!E152)</f>
        <v/>
      </c>
      <c r="H4104" t="str">
        <f>IF(ISBLANK('kuchen-gebäck'!$A152),"",'kuchen-gebäck'!F152)</f>
        <v/>
      </c>
      <c r="I4104" t="str">
        <f>IF(ISBLANK('kuchen-gebäck'!$A152),"",'kuchen-gebäck'!G152)</f>
        <v/>
      </c>
      <c r="J4104" t="str">
        <f>IF(ISBLANK('kuchen-gebäck'!$A152),"",'kuchen-gebäck'!H152)</f>
        <v/>
      </c>
      <c r="K4104" t="str">
        <f>IF(ISBLANK('kuchen-gebäck'!$A152),"",'kuchen-gebäck'!I152)</f>
        <v/>
      </c>
      <c r="L4104" t="str">
        <f>IF(ISBLANK('kuchen-gebäck'!$A152),"",'kuchen-gebäck'!J152)</f>
        <v/>
      </c>
      <c r="M4104" s="64">
        <f t="shared" si="387"/>
        <v>0</v>
      </c>
    </row>
    <row r="4105" spans="1:13" x14ac:dyDescent="0.25">
      <c r="A4105" t="str">
        <f t="shared" si="389"/>
        <v/>
      </c>
      <c r="B4105">
        <f t="shared" si="388"/>
        <v>0</v>
      </c>
      <c r="C4105" t="str">
        <f>IF(ISBLANK('kuchen-gebäck'!$A153),"",'kuchen-gebäck'!A153)</f>
        <v/>
      </c>
      <c r="D4105" t="str">
        <f>IF(ISBLANK('kuchen-gebäck'!$A153),"",'kuchen-gebäck'!B153)</f>
        <v/>
      </c>
      <c r="E4105" t="str">
        <f>IF(ISBLANK('kuchen-gebäck'!$A153),"",'kuchen-gebäck'!C153)</f>
        <v/>
      </c>
      <c r="F4105" t="str">
        <f>IF(ISBLANK('kuchen-gebäck'!$A153),"",'kuchen-gebäck'!D153)</f>
        <v/>
      </c>
      <c r="G4105" t="str">
        <f>IF(ISBLANK('kuchen-gebäck'!$A153),"",'kuchen-gebäck'!E153)</f>
        <v/>
      </c>
      <c r="H4105" t="str">
        <f>IF(ISBLANK('kuchen-gebäck'!$A153),"",'kuchen-gebäck'!F153)</f>
        <v/>
      </c>
      <c r="I4105" t="str">
        <f>IF(ISBLANK('kuchen-gebäck'!$A153),"",'kuchen-gebäck'!G153)</f>
        <v/>
      </c>
      <c r="J4105" t="str">
        <f>IF(ISBLANK('kuchen-gebäck'!$A153),"",'kuchen-gebäck'!H153)</f>
        <v/>
      </c>
      <c r="K4105" t="str">
        <f>IF(ISBLANK('kuchen-gebäck'!$A153),"",'kuchen-gebäck'!I153)</f>
        <v/>
      </c>
      <c r="L4105" t="str">
        <f>IF(ISBLANK('kuchen-gebäck'!$A153),"",'kuchen-gebäck'!J153)</f>
        <v/>
      </c>
      <c r="M4105" s="64">
        <f t="shared" si="387"/>
        <v>0</v>
      </c>
    </row>
    <row r="4106" spans="1:13" x14ac:dyDescent="0.25">
      <c r="A4106" t="str">
        <f t="shared" si="389"/>
        <v/>
      </c>
      <c r="B4106">
        <f t="shared" si="388"/>
        <v>0</v>
      </c>
      <c r="C4106" t="str">
        <f>IF(ISBLANK('kuchen-gebäck'!$A154),"",'kuchen-gebäck'!A154)</f>
        <v/>
      </c>
      <c r="D4106" t="str">
        <f>IF(ISBLANK('kuchen-gebäck'!$A154),"",'kuchen-gebäck'!B154)</f>
        <v/>
      </c>
      <c r="E4106" t="str">
        <f>IF(ISBLANK('kuchen-gebäck'!$A154),"",'kuchen-gebäck'!C154)</f>
        <v/>
      </c>
      <c r="F4106" t="str">
        <f>IF(ISBLANK('kuchen-gebäck'!$A154),"",'kuchen-gebäck'!D154)</f>
        <v/>
      </c>
      <c r="G4106" t="str">
        <f>IF(ISBLANK('kuchen-gebäck'!$A154),"",'kuchen-gebäck'!E154)</f>
        <v/>
      </c>
      <c r="H4106" t="str">
        <f>IF(ISBLANK('kuchen-gebäck'!$A154),"",'kuchen-gebäck'!F154)</f>
        <v/>
      </c>
      <c r="I4106" t="str">
        <f>IF(ISBLANK('kuchen-gebäck'!$A154),"",'kuchen-gebäck'!G154)</f>
        <v/>
      </c>
      <c r="J4106" t="str">
        <f>IF(ISBLANK('kuchen-gebäck'!$A154),"",'kuchen-gebäck'!H154)</f>
        <v/>
      </c>
      <c r="K4106" t="str">
        <f>IF(ISBLANK('kuchen-gebäck'!$A154),"",'kuchen-gebäck'!I154)</f>
        <v/>
      </c>
      <c r="L4106" t="str">
        <f>IF(ISBLANK('kuchen-gebäck'!$A154),"",'kuchen-gebäck'!J154)</f>
        <v/>
      </c>
      <c r="M4106" s="64">
        <f t="shared" si="387"/>
        <v>0</v>
      </c>
    </row>
    <row r="4107" spans="1:13" x14ac:dyDescent="0.25">
      <c r="A4107" t="str">
        <f t="shared" si="389"/>
        <v/>
      </c>
      <c r="B4107">
        <f t="shared" si="388"/>
        <v>0</v>
      </c>
      <c r="C4107" t="str">
        <f>IF(ISBLANK('kuchen-gebäck'!$A155),"",'kuchen-gebäck'!A155)</f>
        <v/>
      </c>
      <c r="D4107" t="str">
        <f>IF(ISBLANK('kuchen-gebäck'!$A155),"",'kuchen-gebäck'!B155)</f>
        <v/>
      </c>
      <c r="E4107" t="str">
        <f>IF(ISBLANK('kuchen-gebäck'!$A155),"",'kuchen-gebäck'!C155)</f>
        <v/>
      </c>
      <c r="F4107" t="str">
        <f>IF(ISBLANK('kuchen-gebäck'!$A155),"",'kuchen-gebäck'!D155)</f>
        <v/>
      </c>
      <c r="G4107" t="str">
        <f>IF(ISBLANK('kuchen-gebäck'!$A155),"",'kuchen-gebäck'!E155)</f>
        <v/>
      </c>
      <c r="H4107" t="str">
        <f>IF(ISBLANK('kuchen-gebäck'!$A155),"",'kuchen-gebäck'!F155)</f>
        <v/>
      </c>
      <c r="I4107" t="str">
        <f>IF(ISBLANK('kuchen-gebäck'!$A155),"",'kuchen-gebäck'!G155)</f>
        <v/>
      </c>
      <c r="J4107" t="str">
        <f>IF(ISBLANK('kuchen-gebäck'!$A155),"",'kuchen-gebäck'!H155)</f>
        <v/>
      </c>
      <c r="K4107" t="str">
        <f>IF(ISBLANK('kuchen-gebäck'!$A155),"",'kuchen-gebäck'!I155)</f>
        <v/>
      </c>
      <c r="L4107" t="str">
        <f>IF(ISBLANK('kuchen-gebäck'!$A155),"",'kuchen-gebäck'!J155)</f>
        <v/>
      </c>
      <c r="M4107" s="64">
        <f t="shared" si="387"/>
        <v>0</v>
      </c>
    </row>
    <row r="4108" spans="1:13" x14ac:dyDescent="0.25">
      <c r="A4108" t="str">
        <f t="shared" si="389"/>
        <v/>
      </c>
      <c r="B4108">
        <f t="shared" si="388"/>
        <v>0</v>
      </c>
      <c r="C4108" t="str">
        <f>IF(ISBLANK('kuchen-gebäck'!$A156),"",'kuchen-gebäck'!A156)</f>
        <v/>
      </c>
      <c r="D4108" t="str">
        <f>IF(ISBLANK('kuchen-gebäck'!$A156),"",'kuchen-gebäck'!B156)</f>
        <v/>
      </c>
      <c r="E4108" t="str">
        <f>IF(ISBLANK('kuchen-gebäck'!$A156),"",'kuchen-gebäck'!C156)</f>
        <v/>
      </c>
      <c r="F4108" t="str">
        <f>IF(ISBLANK('kuchen-gebäck'!$A156),"",'kuchen-gebäck'!D156)</f>
        <v/>
      </c>
      <c r="G4108" t="str">
        <f>IF(ISBLANK('kuchen-gebäck'!$A156),"",'kuchen-gebäck'!E156)</f>
        <v/>
      </c>
      <c r="H4108" t="str">
        <f>IF(ISBLANK('kuchen-gebäck'!$A156),"",'kuchen-gebäck'!F156)</f>
        <v/>
      </c>
      <c r="I4108" t="str">
        <f>IF(ISBLANK('kuchen-gebäck'!$A156),"",'kuchen-gebäck'!G156)</f>
        <v/>
      </c>
      <c r="J4108" t="str">
        <f>IF(ISBLANK('kuchen-gebäck'!$A156),"",'kuchen-gebäck'!H156)</f>
        <v/>
      </c>
      <c r="K4108" t="str">
        <f>IF(ISBLANK('kuchen-gebäck'!$A156),"",'kuchen-gebäck'!I156)</f>
        <v/>
      </c>
      <c r="L4108" t="str">
        <f>IF(ISBLANK('kuchen-gebäck'!$A156),"",'kuchen-gebäck'!J156)</f>
        <v/>
      </c>
      <c r="M4108" s="64">
        <f t="shared" si="387"/>
        <v>0</v>
      </c>
    </row>
    <row r="4109" spans="1:13" x14ac:dyDescent="0.25">
      <c r="A4109" t="str">
        <f t="shared" si="389"/>
        <v/>
      </c>
      <c r="B4109">
        <f t="shared" si="388"/>
        <v>0</v>
      </c>
      <c r="C4109" t="str">
        <f>IF(ISBLANK('kuchen-gebäck'!$A157),"",'kuchen-gebäck'!A157)</f>
        <v/>
      </c>
      <c r="D4109" t="str">
        <f>IF(ISBLANK('kuchen-gebäck'!$A157),"",'kuchen-gebäck'!B157)</f>
        <v/>
      </c>
      <c r="E4109" t="str">
        <f>IF(ISBLANK('kuchen-gebäck'!$A157),"",'kuchen-gebäck'!C157)</f>
        <v/>
      </c>
      <c r="F4109" t="str">
        <f>IF(ISBLANK('kuchen-gebäck'!$A157),"",'kuchen-gebäck'!D157)</f>
        <v/>
      </c>
      <c r="G4109" t="str">
        <f>IF(ISBLANK('kuchen-gebäck'!$A157),"",'kuchen-gebäck'!E157)</f>
        <v/>
      </c>
      <c r="H4109" t="str">
        <f>IF(ISBLANK('kuchen-gebäck'!$A157),"",'kuchen-gebäck'!F157)</f>
        <v/>
      </c>
      <c r="I4109" t="str">
        <f>IF(ISBLANK('kuchen-gebäck'!$A157),"",'kuchen-gebäck'!G157)</f>
        <v/>
      </c>
      <c r="J4109" t="str">
        <f>IF(ISBLANK('kuchen-gebäck'!$A157),"",'kuchen-gebäck'!H157)</f>
        <v/>
      </c>
      <c r="K4109" t="str">
        <f>IF(ISBLANK('kuchen-gebäck'!$A157),"",'kuchen-gebäck'!I157)</f>
        <v/>
      </c>
      <c r="L4109" t="str">
        <f>IF(ISBLANK('kuchen-gebäck'!$A157),"",'kuchen-gebäck'!J157)</f>
        <v/>
      </c>
      <c r="M4109" s="64">
        <f t="shared" si="387"/>
        <v>0</v>
      </c>
    </row>
    <row r="4110" spans="1:13" x14ac:dyDescent="0.25">
      <c r="A4110" t="str">
        <f t="shared" si="389"/>
        <v/>
      </c>
      <c r="B4110">
        <f t="shared" si="388"/>
        <v>0</v>
      </c>
      <c r="C4110" t="str">
        <f>IF(ISBLANK('kuchen-gebäck'!$A158),"",'kuchen-gebäck'!A158)</f>
        <v/>
      </c>
      <c r="D4110" t="str">
        <f>IF(ISBLANK('kuchen-gebäck'!$A158),"",'kuchen-gebäck'!B158)</f>
        <v/>
      </c>
      <c r="E4110" t="str">
        <f>IF(ISBLANK('kuchen-gebäck'!$A158),"",'kuchen-gebäck'!C158)</f>
        <v/>
      </c>
      <c r="F4110" t="str">
        <f>IF(ISBLANK('kuchen-gebäck'!$A158),"",'kuchen-gebäck'!D158)</f>
        <v/>
      </c>
      <c r="G4110" t="str">
        <f>IF(ISBLANK('kuchen-gebäck'!$A158),"",'kuchen-gebäck'!E158)</f>
        <v/>
      </c>
      <c r="H4110" t="str">
        <f>IF(ISBLANK('kuchen-gebäck'!$A158),"",'kuchen-gebäck'!F158)</f>
        <v/>
      </c>
      <c r="I4110" t="str">
        <f>IF(ISBLANK('kuchen-gebäck'!$A158),"",'kuchen-gebäck'!G158)</f>
        <v/>
      </c>
      <c r="J4110" t="str">
        <f>IF(ISBLANK('kuchen-gebäck'!$A158),"",'kuchen-gebäck'!H158)</f>
        <v/>
      </c>
      <c r="K4110" t="str">
        <f>IF(ISBLANK('kuchen-gebäck'!$A158),"",'kuchen-gebäck'!I158)</f>
        <v/>
      </c>
      <c r="L4110" t="str">
        <f>IF(ISBLANK('kuchen-gebäck'!$A158),"",'kuchen-gebäck'!J158)</f>
        <v/>
      </c>
      <c r="M4110" s="64">
        <f t="shared" si="387"/>
        <v>0</v>
      </c>
    </row>
    <row r="4111" spans="1:13" x14ac:dyDescent="0.25">
      <c r="A4111" t="str">
        <f t="shared" si="389"/>
        <v/>
      </c>
      <c r="B4111">
        <f t="shared" si="388"/>
        <v>0</v>
      </c>
      <c r="C4111" t="str">
        <f>IF(ISBLANK('kuchen-gebäck'!$A159),"",'kuchen-gebäck'!A159)</f>
        <v/>
      </c>
      <c r="D4111" t="str">
        <f>IF(ISBLANK('kuchen-gebäck'!$A159),"",'kuchen-gebäck'!B159)</f>
        <v/>
      </c>
      <c r="E4111" t="str">
        <f>IF(ISBLANK('kuchen-gebäck'!$A159),"",'kuchen-gebäck'!C159)</f>
        <v/>
      </c>
      <c r="F4111" t="str">
        <f>IF(ISBLANK('kuchen-gebäck'!$A159),"",'kuchen-gebäck'!D159)</f>
        <v/>
      </c>
      <c r="G4111" t="str">
        <f>IF(ISBLANK('kuchen-gebäck'!$A159),"",'kuchen-gebäck'!E159)</f>
        <v/>
      </c>
      <c r="H4111" t="str">
        <f>IF(ISBLANK('kuchen-gebäck'!$A159),"",'kuchen-gebäck'!F159)</f>
        <v/>
      </c>
      <c r="I4111" t="str">
        <f>IF(ISBLANK('kuchen-gebäck'!$A159),"",'kuchen-gebäck'!G159)</f>
        <v/>
      </c>
      <c r="J4111" t="str">
        <f>IF(ISBLANK('kuchen-gebäck'!$A159),"",'kuchen-gebäck'!H159)</f>
        <v/>
      </c>
      <c r="K4111" t="str">
        <f>IF(ISBLANK('kuchen-gebäck'!$A159),"",'kuchen-gebäck'!I159)</f>
        <v/>
      </c>
      <c r="L4111" t="str">
        <f>IF(ISBLANK('kuchen-gebäck'!$A159),"",'kuchen-gebäck'!J159)</f>
        <v/>
      </c>
      <c r="M4111" s="64">
        <f t="shared" si="387"/>
        <v>0</v>
      </c>
    </row>
    <row r="4112" spans="1:13" x14ac:dyDescent="0.25">
      <c r="A4112" t="str">
        <f t="shared" si="389"/>
        <v/>
      </c>
      <c r="B4112">
        <f t="shared" si="388"/>
        <v>0</v>
      </c>
      <c r="C4112" t="str">
        <f>IF(ISBLANK('kuchen-gebäck'!$A160),"",'kuchen-gebäck'!A160)</f>
        <v/>
      </c>
      <c r="D4112" t="str">
        <f>IF(ISBLANK('kuchen-gebäck'!$A160),"",'kuchen-gebäck'!B160)</f>
        <v/>
      </c>
      <c r="E4112" t="str">
        <f>IF(ISBLANK('kuchen-gebäck'!$A160),"",'kuchen-gebäck'!C160)</f>
        <v/>
      </c>
      <c r="F4112" t="str">
        <f>IF(ISBLANK('kuchen-gebäck'!$A160),"",'kuchen-gebäck'!D160)</f>
        <v/>
      </c>
      <c r="G4112" t="str">
        <f>IF(ISBLANK('kuchen-gebäck'!$A160),"",'kuchen-gebäck'!E160)</f>
        <v/>
      </c>
      <c r="H4112" t="str">
        <f>IF(ISBLANK('kuchen-gebäck'!$A160),"",'kuchen-gebäck'!F160)</f>
        <v/>
      </c>
      <c r="I4112" t="str">
        <f>IF(ISBLANK('kuchen-gebäck'!$A160),"",'kuchen-gebäck'!G160)</f>
        <v/>
      </c>
      <c r="J4112" t="str">
        <f>IF(ISBLANK('kuchen-gebäck'!$A160),"",'kuchen-gebäck'!H160)</f>
        <v/>
      </c>
      <c r="K4112" t="str">
        <f>IF(ISBLANK('kuchen-gebäck'!$A160),"",'kuchen-gebäck'!I160)</f>
        <v/>
      </c>
      <c r="L4112" t="str">
        <f>IF(ISBLANK('kuchen-gebäck'!$A160),"",'kuchen-gebäck'!J160)</f>
        <v/>
      </c>
      <c r="M4112" s="64">
        <f t="shared" si="387"/>
        <v>0</v>
      </c>
    </row>
    <row r="4113" spans="1:13" x14ac:dyDescent="0.25">
      <c r="A4113" t="str">
        <f t="shared" si="389"/>
        <v/>
      </c>
      <c r="B4113">
        <f t="shared" si="388"/>
        <v>0</v>
      </c>
      <c r="C4113" t="str">
        <f>IF(ISBLANK('kuchen-gebäck'!$A161),"",'kuchen-gebäck'!A161)</f>
        <v/>
      </c>
      <c r="D4113" t="str">
        <f>IF(ISBLANK('kuchen-gebäck'!$A161),"",'kuchen-gebäck'!B161)</f>
        <v/>
      </c>
      <c r="E4113" t="str">
        <f>IF(ISBLANK('kuchen-gebäck'!$A161),"",'kuchen-gebäck'!C161)</f>
        <v/>
      </c>
      <c r="F4113" t="str">
        <f>IF(ISBLANK('kuchen-gebäck'!$A161),"",'kuchen-gebäck'!D161)</f>
        <v/>
      </c>
      <c r="G4113" t="str">
        <f>IF(ISBLANK('kuchen-gebäck'!$A161),"",'kuchen-gebäck'!E161)</f>
        <v/>
      </c>
      <c r="H4113" t="str">
        <f>IF(ISBLANK('kuchen-gebäck'!$A161),"",'kuchen-gebäck'!F161)</f>
        <v/>
      </c>
      <c r="I4113" t="str">
        <f>IF(ISBLANK('kuchen-gebäck'!$A161),"",'kuchen-gebäck'!G161)</f>
        <v/>
      </c>
      <c r="J4113" t="str">
        <f>IF(ISBLANK('kuchen-gebäck'!$A161),"",'kuchen-gebäck'!H161)</f>
        <v/>
      </c>
      <c r="K4113" t="str">
        <f>IF(ISBLANK('kuchen-gebäck'!$A161),"",'kuchen-gebäck'!I161)</f>
        <v/>
      </c>
      <c r="L4113" t="str">
        <f>IF(ISBLANK('kuchen-gebäck'!$A161),"",'kuchen-gebäck'!J161)</f>
        <v/>
      </c>
      <c r="M4113" s="64">
        <f t="shared" si="387"/>
        <v>0</v>
      </c>
    </row>
    <row r="4114" spans="1:13" x14ac:dyDescent="0.25">
      <c r="A4114" t="str">
        <f t="shared" si="389"/>
        <v/>
      </c>
      <c r="B4114">
        <f t="shared" si="388"/>
        <v>0</v>
      </c>
      <c r="C4114" t="str">
        <f>IF(ISBLANK('kuchen-gebäck'!$A162),"",'kuchen-gebäck'!A162)</f>
        <v/>
      </c>
      <c r="D4114" t="str">
        <f>IF(ISBLANK('kuchen-gebäck'!$A162),"",'kuchen-gebäck'!B162)</f>
        <v/>
      </c>
      <c r="E4114" t="str">
        <f>IF(ISBLANK('kuchen-gebäck'!$A162),"",'kuchen-gebäck'!C162)</f>
        <v/>
      </c>
      <c r="F4114" t="str">
        <f>IF(ISBLANK('kuchen-gebäck'!$A162),"",'kuchen-gebäck'!D162)</f>
        <v/>
      </c>
      <c r="G4114" t="str">
        <f>IF(ISBLANK('kuchen-gebäck'!$A162),"",'kuchen-gebäck'!E162)</f>
        <v/>
      </c>
      <c r="H4114" t="str">
        <f>IF(ISBLANK('kuchen-gebäck'!$A162),"",'kuchen-gebäck'!F162)</f>
        <v/>
      </c>
      <c r="I4114" t="str">
        <f>IF(ISBLANK('kuchen-gebäck'!$A162),"",'kuchen-gebäck'!G162)</f>
        <v/>
      </c>
      <c r="J4114" t="str">
        <f>IF(ISBLANK('kuchen-gebäck'!$A162),"",'kuchen-gebäck'!H162)</f>
        <v/>
      </c>
      <c r="K4114" t="str">
        <f>IF(ISBLANK('kuchen-gebäck'!$A162),"",'kuchen-gebäck'!I162)</f>
        <v/>
      </c>
      <c r="L4114" t="str">
        <f>IF(ISBLANK('kuchen-gebäck'!$A162),"",'kuchen-gebäck'!J162)</f>
        <v/>
      </c>
      <c r="M4114" s="64">
        <f t="shared" si="387"/>
        <v>0</v>
      </c>
    </row>
    <row r="4115" spans="1:13" x14ac:dyDescent="0.25">
      <c r="A4115" t="str">
        <f t="shared" si="389"/>
        <v/>
      </c>
      <c r="B4115">
        <f t="shared" si="388"/>
        <v>0</v>
      </c>
      <c r="C4115" t="str">
        <f>IF(ISBLANK('kuchen-gebäck'!$A163),"",'kuchen-gebäck'!A163)</f>
        <v/>
      </c>
      <c r="D4115" t="str">
        <f>IF(ISBLANK('kuchen-gebäck'!$A163),"",'kuchen-gebäck'!B163)</f>
        <v/>
      </c>
      <c r="E4115" t="str">
        <f>IF(ISBLANK('kuchen-gebäck'!$A163),"",'kuchen-gebäck'!C163)</f>
        <v/>
      </c>
      <c r="F4115" t="str">
        <f>IF(ISBLANK('kuchen-gebäck'!$A163),"",'kuchen-gebäck'!D163)</f>
        <v/>
      </c>
      <c r="G4115" t="str">
        <f>IF(ISBLANK('kuchen-gebäck'!$A163),"",'kuchen-gebäck'!E163)</f>
        <v/>
      </c>
      <c r="H4115" t="str">
        <f>IF(ISBLANK('kuchen-gebäck'!$A163),"",'kuchen-gebäck'!F163)</f>
        <v/>
      </c>
      <c r="I4115" t="str">
        <f>IF(ISBLANK('kuchen-gebäck'!$A163),"",'kuchen-gebäck'!G163)</f>
        <v/>
      </c>
      <c r="J4115" t="str">
        <f>IF(ISBLANK('kuchen-gebäck'!$A163),"",'kuchen-gebäck'!H163)</f>
        <v/>
      </c>
      <c r="K4115" t="str">
        <f>IF(ISBLANK('kuchen-gebäck'!$A163),"",'kuchen-gebäck'!I163)</f>
        <v/>
      </c>
      <c r="L4115" t="str">
        <f>IF(ISBLANK('kuchen-gebäck'!$A163),"",'kuchen-gebäck'!J163)</f>
        <v/>
      </c>
      <c r="M4115" s="64">
        <f t="shared" si="387"/>
        <v>0</v>
      </c>
    </row>
    <row r="4116" spans="1:13" x14ac:dyDescent="0.25">
      <c r="A4116" t="str">
        <f t="shared" si="389"/>
        <v/>
      </c>
      <c r="B4116">
        <f t="shared" si="388"/>
        <v>0</v>
      </c>
      <c r="C4116" t="str">
        <f>IF(ISBLANK('kuchen-gebäck'!$A164),"",'kuchen-gebäck'!A164)</f>
        <v/>
      </c>
      <c r="D4116" t="str">
        <f>IF(ISBLANK('kuchen-gebäck'!$A164),"",'kuchen-gebäck'!B164)</f>
        <v/>
      </c>
      <c r="E4116" t="str">
        <f>IF(ISBLANK('kuchen-gebäck'!$A164),"",'kuchen-gebäck'!C164)</f>
        <v/>
      </c>
      <c r="F4116" t="str">
        <f>IF(ISBLANK('kuchen-gebäck'!$A164),"",'kuchen-gebäck'!D164)</f>
        <v/>
      </c>
      <c r="G4116" t="str">
        <f>IF(ISBLANK('kuchen-gebäck'!$A164),"",'kuchen-gebäck'!E164)</f>
        <v/>
      </c>
      <c r="H4116" t="str">
        <f>IF(ISBLANK('kuchen-gebäck'!$A164),"",'kuchen-gebäck'!F164)</f>
        <v/>
      </c>
      <c r="I4116" t="str">
        <f>IF(ISBLANK('kuchen-gebäck'!$A164),"",'kuchen-gebäck'!G164)</f>
        <v/>
      </c>
      <c r="J4116" t="str">
        <f>IF(ISBLANK('kuchen-gebäck'!$A164),"",'kuchen-gebäck'!H164)</f>
        <v/>
      </c>
      <c r="K4116" t="str">
        <f>IF(ISBLANK('kuchen-gebäck'!$A164),"",'kuchen-gebäck'!I164)</f>
        <v/>
      </c>
      <c r="L4116" t="str">
        <f>IF(ISBLANK('kuchen-gebäck'!$A164),"",'kuchen-gebäck'!J164)</f>
        <v/>
      </c>
      <c r="M4116" s="64">
        <f t="shared" si="387"/>
        <v>0</v>
      </c>
    </row>
    <row r="4117" spans="1:13" x14ac:dyDescent="0.25">
      <c r="A4117" t="str">
        <f t="shared" si="389"/>
        <v/>
      </c>
      <c r="B4117">
        <f t="shared" si="388"/>
        <v>0</v>
      </c>
      <c r="C4117" t="str">
        <f>IF(ISBLANK('kuchen-gebäck'!$A165),"",'kuchen-gebäck'!A165)</f>
        <v/>
      </c>
      <c r="D4117" t="str">
        <f>IF(ISBLANK('kuchen-gebäck'!$A165),"",'kuchen-gebäck'!B165)</f>
        <v/>
      </c>
      <c r="E4117" t="str">
        <f>IF(ISBLANK('kuchen-gebäck'!$A165),"",'kuchen-gebäck'!C165)</f>
        <v/>
      </c>
      <c r="F4117" t="str">
        <f>IF(ISBLANK('kuchen-gebäck'!$A165),"",'kuchen-gebäck'!D165)</f>
        <v/>
      </c>
      <c r="G4117" t="str">
        <f>IF(ISBLANK('kuchen-gebäck'!$A165),"",'kuchen-gebäck'!E165)</f>
        <v/>
      </c>
      <c r="H4117" t="str">
        <f>IF(ISBLANK('kuchen-gebäck'!$A165),"",'kuchen-gebäck'!F165)</f>
        <v/>
      </c>
      <c r="I4117" t="str">
        <f>IF(ISBLANK('kuchen-gebäck'!$A165),"",'kuchen-gebäck'!G165)</f>
        <v/>
      </c>
      <c r="J4117" t="str">
        <f>IF(ISBLANK('kuchen-gebäck'!$A165),"",'kuchen-gebäck'!H165)</f>
        <v/>
      </c>
      <c r="K4117" t="str">
        <f>IF(ISBLANK('kuchen-gebäck'!$A165),"",'kuchen-gebäck'!I165)</f>
        <v/>
      </c>
      <c r="L4117" t="str">
        <f>IF(ISBLANK('kuchen-gebäck'!$A165),"",'kuchen-gebäck'!J165)</f>
        <v/>
      </c>
      <c r="M4117" s="64">
        <f t="shared" si="387"/>
        <v>0</v>
      </c>
    </row>
    <row r="4118" spans="1:13" x14ac:dyDescent="0.25">
      <c r="A4118" t="str">
        <f t="shared" si="389"/>
        <v/>
      </c>
      <c r="B4118">
        <f t="shared" si="388"/>
        <v>0</v>
      </c>
      <c r="C4118" t="str">
        <f>IF(ISBLANK('kuchen-gebäck'!$A166),"",'kuchen-gebäck'!A166)</f>
        <v/>
      </c>
      <c r="D4118" t="str">
        <f>IF(ISBLANK('kuchen-gebäck'!$A166),"",'kuchen-gebäck'!B166)</f>
        <v/>
      </c>
      <c r="E4118" t="str">
        <f>IF(ISBLANK('kuchen-gebäck'!$A166),"",'kuchen-gebäck'!C166)</f>
        <v/>
      </c>
      <c r="F4118" t="str">
        <f>IF(ISBLANK('kuchen-gebäck'!$A166),"",'kuchen-gebäck'!D166)</f>
        <v/>
      </c>
      <c r="G4118" t="str">
        <f>IF(ISBLANK('kuchen-gebäck'!$A166),"",'kuchen-gebäck'!E166)</f>
        <v/>
      </c>
      <c r="H4118" t="str">
        <f>IF(ISBLANK('kuchen-gebäck'!$A166),"",'kuchen-gebäck'!F166)</f>
        <v/>
      </c>
      <c r="I4118" t="str">
        <f>IF(ISBLANK('kuchen-gebäck'!$A166),"",'kuchen-gebäck'!G166)</f>
        <v/>
      </c>
      <c r="J4118" t="str">
        <f>IF(ISBLANK('kuchen-gebäck'!$A166),"",'kuchen-gebäck'!H166)</f>
        <v/>
      </c>
      <c r="K4118" t="str">
        <f>IF(ISBLANK('kuchen-gebäck'!$A166),"",'kuchen-gebäck'!I166)</f>
        <v/>
      </c>
      <c r="L4118" t="str">
        <f>IF(ISBLANK('kuchen-gebäck'!$A166),"",'kuchen-gebäck'!J166)</f>
        <v/>
      </c>
      <c r="M4118" s="64">
        <f t="shared" si="387"/>
        <v>0</v>
      </c>
    </row>
    <row r="4119" spans="1:13" x14ac:dyDescent="0.25">
      <c r="A4119" s="41" t="str">
        <f t="shared" si="389"/>
        <v/>
      </c>
      <c r="B4119" s="41">
        <f t="shared" si="388"/>
        <v>0</v>
      </c>
      <c r="C4119" s="41" t="str">
        <f>IF(ISBLANK('kuchen-gebäck'!$A167),"",'kuchen-gebäck'!A167)</f>
        <v/>
      </c>
      <c r="D4119" s="41" t="str">
        <f>IF(ISBLANK('kuchen-gebäck'!$A167),"",'kuchen-gebäck'!B167)</f>
        <v/>
      </c>
      <c r="E4119" s="41" t="str">
        <f>IF(ISBLANK('kuchen-gebäck'!$A167),"",'kuchen-gebäck'!C167)</f>
        <v/>
      </c>
      <c r="F4119" s="41" t="str">
        <f>IF(ISBLANK('kuchen-gebäck'!$A167),"",'kuchen-gebäck'!D167)</f>
        <v/>
      </c>
      <c r="G4119" s="41" t="str">
        <f>IF(ISBLANK('kuchen-gebäck'!$A167),"",'kuchen-gebäck'!E167)</f>
        <v/>
      </c>
      <c r="H4119" s="41" t="str">
        <f>IF(ISBLANK('kuchen-gebäck'!$A167),"",'kuchen-gebäck'!F167)</f>
        <v/>
      </c>
      <c r="I4119" s="41" t="str">
        <f>IF(ISBLANK('kuchen-gebäck'!$A167),"",'kuchen-gebäck'!G167)</f>
        <v/>
      </c>
      <c r="J4119" s="41" t="str">
        <f>IF(ISBLANK('kuchen-gebäck'!$A167),"",'kuchen-gebäck'!H167)</f>
        <v/>
      </c>
      <c r="K4119" s="41" t="str">
        <f>IF(ISBLANK('kuchen-gebäck'!$A167),"",'kuchen-gebäck'!I167)</f>
        <v/>
      </c>
      <c r="L4119" s="41" t="str">
        <f>IF(ISBLANK('kuchen-gebäck'!$A167),"",'kuchen-gebäck'!J167)</f>
        <v/>
      </c>
      <c r="M4119" s="64">
        <f t="shared" si="387"/>
        <v>0</v>
      </c>
    </row>
    <row r="4120" spans="1:13" x14ac:dyDescent="0.25">
      <c r="A4120" t="str">
        <f t="shared" si="389"/>
        <v/>
      </c>
      <c r="B4120">
        <f t="shared" si="388"/>
        <v>0</v>
      </c>
      <c r="C4120" t="str">
        <f>IF(ISBLANK(meeresfrüchte!$A16),"",meeresfrüchte!A16)</f>
        <v/>
      </c>
      <c r="D4120" t="str">
        <f>IF(ISBLANK(meeresfrüchte!$A16),"",meeresfrüchte!B16)</f>
        <v/>
      </c>
      <c r="E4120" t="str">
        <f>IF(ISBLANK(meeresfrüchte!$A16),"",meeresfrüchte!C16)</f>
        <v/>
      </c>
      <c r="F4120" t="str">
        <f>IF(ISBLANK(meeresfrüchte!$A16),"",meeresfrüchte!D16)</f>
        <v/>
      </c>
      <c r="G4120" t="str">
        <f>IF(ISBLANK(meeresfrüchte!$A16),"",meeresfrüchte!E16)</f>
        <v/>
      </c>
      <c r="H4120" t="str">
        <f>IF(ISBLANK(meeresfrüchte!$A16),"",meeresfrüchte!F16)</f>
        <v/>
      </c>
      <c r="I4120" t="str">
        <f>IF(ISBLANK(meeresfrüchte!$A16),"",meeresfrüchte!G16)</f>
        <v/>
      </c>
      <c r="J4120" t="str">
        <f>IF(ISBLANK(meeresfrüchte!$A16),"",meeresfrüchte!H16)</f>
        <v/>
      </c>
      <c r="K4120" t="str">
        <f>IF(ISBLANK(meeresfrüchte!$A16),"",meeresfrüchte!I16)</f>
        <v/>
      </c>
      <c r="L4120" t="str">
        <f>IF(ISBLANK(meeresfrüchte!$A16),"",meeresfrüchte!J16)</f>
        <v/>
      </c>
      <c r="M4120" s="64">
        <f t="shared" si="387"/>
        <v>0</v>
      </c>
    </row>
    <row r="4121" spans="1:13" x14ac:dyDescent="0.25">
      <c r="A4121" t="str">
        <f t="shared" si="389"/>
        <v/>
      </c>
      <c r="B4121">
        <f t="shared" si="388"/>
        <v>0</v>
      </c>
      <c r="C4121" t="str">
        <f>IF(ISBLANK(meeresfrüchte!$A17),"",meeresfrüchte!A17)</f>
        <v/>
      </c>
      <c r="D4121" t="str">
        <f>IF(ISBLANK(meeresfrüchte!$A17),"",meeresfrüchte!B17)</f>
        <v/>
      </c>
      <c r="E4121" t="str">
        <f>IF(ISBLANK(meeresfrüchte!$A17),"",meeresfrüchte!C17)</f>
        <v/>
      </c>
      <c r="F4121" t="str">
        <f>IF(ISBLANK(meeresfrüchte!$A17),"",meeresfrüchte!D17)</f>
        <v/>
      </c>
      <c r="G4121" t="str">
        <f>IF(ISBLANK(meeresfrüchte!$A17),"",meeresfrüchte!E17)</f>
        <v/>
      </c>
      <c r="H4121" t="str">
        <f>IF(ISBLANK(meeresfrüchte!$A17),"",meeresfrüchte!F17)</f>
        <v/>
      </c>
      <c r="I4121" t="str">
        <f>IF(ISBLANK(meeresfrüchte!$A17),"",meeresfrüchte!G17)</f>
        <v/>
      </c>
      <c r="J4121" t="str">
        <f>IF(ISBLANK(meeresfrüchte!$A17),"",meeresfrüchte!H17)</f>
        <v/>
      </c>
      <c r="K4121" t="str">
        <f>IF(ISBLANK(meeresfrüchte!$A17),"",meeresfrüchte!I17)</f>
        <v/>
      </c>
      <c r="L4121" t="str">
        <f>IF(ISBLANK(meeresfrüchte!$A17),"",meeresfrüchte!J17)</f>
        <v/>
      </c>
      <c r="M4121" s="64">
        <f t="shared" si="387"/>
        <v>0</v>
      </c>
    </row>
    <row r="4122" spans="1:13" x14ac:dyDescent="0.25">
      <c r="A4122" t="str">
        <f t="shared" si="389"/>
        <v/>
      </c>
      <c r="B4122">
        <f t="shared" si="388"/>
        <v>0</v>
      </c>
      <c r="C4122" t="str">
        <f>IF(ISBLANK(meeresfrüchte!$A18),"",meeresfrüchte!A18)</f>
        <v/>
      </c>
      <c r="D4122" t="str">
        <f>IF(ISBLANK(meeresfrüchte!$A18),"",meeresfrüchte!B18)</f>
        <v/>
      </c>
      <c r="E4122" t="str">
        <f>IF(ISBLANK(meeresfrüchte!$A18),"",meeresfrüchte!C18)</f>
        <v/>
      </c>
      <c r="F4122" t="str">
        <f>IF(ISBLANK(meeresfrüchte!$A18),"",meeresfrüchte!D18)</f>
        <v/>
      </c>
      <c r="G4122" t="str">
        <f>IF(ISBLANK(meeresfrüchte!$A18),"",meeresfrüchte!E18)</f>
        <v/>
      </c>
      <c r="H4122" t="str">
        <f>IF(ISBLANK(meeresfrüchte!$A18),"",meeresfrüchte!F18)</f>
        <v/>
      </c>
      <c r="I4122" t="str">
        <f>IF(ISBLANK(meeresfrüchte!$A18),"",meeresfrüchte!G18)</f>
        <v/>
      </c>
      <c r="J4122" t="str">
        <f>IF(ISBLANK(meeresfrüchte!$A18),"",meeresfrüchte!H18)</f>
        <v/>
      </c>
      <c r="K4122" t="str">
        <f>IF(ISBLANK(meeresfrüchte!$A18),"",meeresfrüchte!I18)</f>
        <v/>
      </c>
      <c r="L4122" t="str">
        <f>IF(ISBLANK(meeresfrüchte!$A18),"",meeresfrüchte!J18)</f>
        <v/>
      </c>
      <c r="M4122" s="64">
        <f t="shared" si="387"/>
        <v>0</v>
      </c>
    </row>
    <row r="4123" spans="1:13" x14ac:dyDescent="0.25">
      <c r="A4123" t="str">
        <f t="shared" si="389"/>
        <v/>
      </c>
      <c r="B4123">
        <f t="shared" si="388"/>
        <v>0</v>
      </c>
      <c r="C4123" t="str">
        <f>IF(ISBLANK(meeresfrüchte!$A19),"",meeresfrüchte!A19)</f>
        <v/>
      </c>
      <c r="D4123" t="str">
        <f>IF(ISBLANK(meeresfrüchte!$A19),"",meeresfrüchte!B19)</f>
        <v/>
      </c>
      <c r="E4123" t="str">
        <f>IF(ISBLANK(meeresfrüchte!$A19),"",meeresfrüchte!C19)</f>
        <v/>
      </c>
      <c r="F4123" t="str">
        <f>IF(ISBLANK(meeresfrüchte!$A19),"",meeresfrüchte!D19)</f>
        <v/>
      </c>
      <c r="G4123" t="str">
        <f>IF(ISBLANK(meeresfrüchte!$A19),"",meeresfrüchte!E19)</f>
        <v/>
      </c>
      <c r="H4123" t="str">
        <f>IF(ISBLANK(meeresfrüchte!$A19),"",meeresfrüchte!F19)</f>
        <v/>
      </c>
      <c r="I4123" t="str">
        <f>IF(ISBLANK(meeresfrüchte!$A19),"",meeresfrüchte!G19)</f>
        <v/>
      </c>
      <c r="J4123" t="str">
        <f>IF(ISBLANK(meeresfrüchte!$A19),"",meeresfrüchte!H19)</f>
        <v/>
      </c>
      <c r="K4123" t="str">
        <f>IF(ISBLANK(meeresfrüchte!$A19),"",meeresfrüchte!I19)</f>
        <v/>
      </c>
      <c r="L4123" t="str">
        <f>IF(ISBLANK(meeresfrüchte!$A19),"",meeresfrüchte!J19)</f>
        <v/>
      </c>
      <c r="M4123" s="64">
        <f t="shared" si="387"/>
        <v>0</v>
      </c>
    </row>
    <row r="4124" spans="1:13" x14ac:dyDescent="0.25">
      <c r="A4124" t="str">
        <f t="shared" si="389"/>
        <v/>
      </c>
      <c r="B4124">
        <f t="shared" si="388"/>
        <v>0</v>
      </c>
      <c r="C4124" t="str">
        <f>IF(ISBLANK(meeresfrüchte!$A20),"",meeresfrüchte!A20)</f>
        <v/>
      </c>
      <c r="D4124" t="str">
        <f>IF(ISBLANK(meeresfrüchte!$A20),"",meeresfrüchte!B20)</f>
        <v/>
      </c>
      <c r="E4124" t="str">
        <f>IF(ISBLANK(meeresfrüchte!$A20),"",meeresfrüchte!C20)</f>
        <v/>
      </c>
      <c r="F4124" t="str">
        <f>IF(ISBLANK(meeresfrüchte!$A20),"",meeresfrüchte!D20)</f>
        <v/>
      </c>
      <c r="G4124" t="str">
        <f>IF(ISBLANK(meeresfrüchte!$A20),"",meeresfrüchte!E20)</f>
        <v/>
      </c>
      <c r="H4124" t="str">
        <f>IF(ISBLANK(meeresfrüchte!$A20),"",meeresfrüchte!F20)</f>
        <v/>
      </c>
      <c r="I4124" t="str">
        <f>IF(ISBLANK(meeresfrüchte!$A20),"",meeresfrüchte!G20)</f>
        <v/>
      </c>
      <c r="J4124" t="str">
        <f>IF(ISBLANK(meeresfrüchte!$A20),"",meeresfrüchte!H20)</f>
        <v/>
      </c>
      <c r="K4124" t="str">
        <f>IF(ISBLANK(meeresfrüchte!$A20),"",meeresfrüchte!I20)</f>
        <v/>
      </c>
      <c r="L4124" t="str">
        <f>IF(ISBLANK(meeresfrüchte!$A20),"",meeresfrüchte!J20)</f>
        <v/>
      </c>
      <c r="M4124" s="64">
        <f t="shared" ref="M4124:M4187" si="390">IF(D4124="",0,L4124-D4124)</f>
        <v>0</v>
      </c>
    </row>
    <row r="4125" spans="1:13" x14ac:dyDescent="0.25">
      <c r="A4125" t="str">
        <f t="shared" si="389"/>
        <v/>
      </c>
      <c r="B4125">
        <f t="shared" ref="B4125:B4188" si="391">IF(ISBLANK(C4125),"",LEN(C4125))</f>
        <v>0</v>
      </c>
      <c r="C4125" t="str">
        <f>IF(ISBLANK(meeresfrüchte!$A21),"",meeresfrüchte!A21)</f>
        <v/>
      </c>
      <c r="D4125" t="str">
        <f>IF(ISBLANK(meeresfrüchte!$A21),"",meeresfrüchte!B21)</f>
        <v/>
      </c>
      <c r="E4125" t="str">
        <f>IF(ISBLANK(meeresfrüchte!$A21),"",meeresfrüchte!C21)</f>
        <v/>
      </c>
      <c r="F4125" t="str">
        <f>IF(ISBLANK(meeresfrüchte!$A21),"",meeresfrüchte!D21)</f>
        <v/>
      </c>
      <c r="G4125" t="str">
        <f>IF(ISBLANK(meeresfrüchte!$A21),"",meeresfrüchte!E21)</f>
        <v/>
      </c>
      <c r="H4125" t="str">
        <f>IF(ISBLANK(meeresfrüchte!$A21),"",meeresfrüchte!F21)</f>
        <v/>
      </c>
      <c r="I4125" t="str">
        <f>IF(ISBLANK(meeresfrüchte!$A21),"",meeresfrüchte!G21)</f>
        <v/>
      </c>
      <c r="J4125" t="str">
        <f>IF(ISBLANK(meeresfrüchte!$A21),"",meeresfrüchte!H21)</f>
        <v/>
      </c>
      <c r="K4125" t="str">
        <f>IF(ISBLANK(meeresfrüchte!$A21),"",meeresfrüchte!I21)</f>
        <v/>
      </c>
      <c r="L4125" t="str">
        <f>IF(ISBLANK(meeresfrüchte!$A21),"",meeresfrüchte!J21)</f>
        <v/>
      </c>
      <c r="M4125" s="64">
        <f t="shared" si="390"/>
        <v>0</v>
      </c>
    </row>
    <row r="4126" spans="1:13" x14ac:dyDescent="0.25">
      <c r="A4126" t="str">
        <f t="shared" si="389"/>
        <v/>
      </c>
      <c r="B4126">
        <f t="shared" si="391"/>
        <v>0</v>
      </c>
      <c r="C4126" t="str">
        <f>IF(ISBLANK(meeresfrüchte!$A22),"",meeresfrüchte!A22)</f>
        <v/>
      </c>
      <c r="D4126" t="str">
        <f>IF(ISBLANK(meeresfrüchte!$A22),"",meeresfrüchte!B22)</f>
        <v/>
      </c>
      <c r="E4126" t="str">
        <f>IF(ISBLANK(meeresfrüchte!$A22),"",meeresfrüchte!C22)</f>
        <v/>
      </c>
      <c r="F4126" t="str">
        <f>IF(ISBLANK(meeresfrüchte!$A22),"",meeresfrüchte!D22)</f>
        <v/>
      </c>
      <c r="G4126" t="str">
        <f>IF(ISBLANK(meeresfrüchte!$A22),"",meeresfrüchte!E22)</f>
        <v/>
      </c>
      <c r="H4126" t="str">
        <f>IF(ISBLANK(meeresfrüchte!$A22),"",meeresfrüchte!F22)</f>
        <v/>
      </c>
      <c r="I4126" t="str">
        <f>IF(ISBLANK(meeresfrüchte!$A22),"",meeresfrüchte!G22)</f>
        <v/>
      </c>
      <c r="J4126" t="str">
        <f>IF(ISBLANK(meeresfrüchte!$A22),"",meeresfrüchte!H22)</f>
        <v/>
      </c>
      <c r="K4126" t="str">
        <f>IF(ISBLANK(meeresfrüchte!$A22),"",meeresfrüchte!I22)</f>
        <v/>
      </c>
      <c r="L4126" t="str">
        <f>IF(ISBLANK(meeresfrüchte!$A22),"",meeresfrüchte!J22)</f>
        <v/>
      </c>
      <c r="M4126" s="64">
        <f t="shared" si="390"/>
        <v>0</v>
      </c>
    </row>
    <row r="4127" spans="1:13" x14ac:dyDescent="0.25">
      <c r="A4127" t="str">
        <f t="shared" si="389"/>
        <v/>
      </c>
      <c r="B4127">
        <f t="shared" si="391"/>
        <v>0</v>
      </c>
      <c r="C4127" t="str">
        <f>IF(ISBLANK(meeresfrüchte!$A23),"",meeresfrüchte!A23)</f>
        <v/>
      </c>
      <c r="D4127" t="str">
        <f>IF(ISBLANK(meeresfrüchte!$A23),"",meeresfrüchte!B23)</f>
        <v/>
      </c>
      <c r="E4127" t="str">
        <f>IF(ISBLANK(meeresfrüchte!$A23),"",meeresfrüchte!C23)</f>
        <v/>
      </c>
      <c r="F4127" t="str">
        <f>IF(ISBLANK(meeresfrüchte!$A23),"",meeresfrüchte!D23)</f>
        <v/>
      </c>
      <c r="G4127" t="str">
        <f>IF(ISBLANK(meeresfrüchte!$A23),"",meeresfrüchte!E23)</f>
        <v/>
      </c>
      <c r="H4127" t="str">
        <f>IF(ISBLANK(meeresfrüchte!$A23),"",meeresfrüchte!F23)</f>
        <v/>
      </c>
      <c r="I4127" t="str">
        <f>IF(ISBLANK(meeresfrüchte!$A23),"",meeresfrüchte!G23)</f>
        <v/>
      </c>
      <c r="J4127" t="str">
        <f>IF(ISBLANK(meeresfrüchte!$A23),"",meeresfrüchte!H23)</f>
        <v/>
      </c>
      <c r="K4127" t="str">
        <f>IF(ISBLANK(meeresfrüchte!$A23),"",meeresfrüchte!I23)</f>
        <v/>
      </c>
      <c r="L4127" t="str">
        <f>IF(ISBLANK(meeresfrüchte!$A23),"",meeresfrüchte!J23)</f>
        <v/>
      </c>
      <c r="M4127" s="64">
        <f t="shared" si="390"/>
        <v>0</v>
      </c>
    </row>
    <row r="4128" spans="1:13" x14ac:dyDescent="0.25">
      <c r="A4128" t="str">
        <f t="shared" si="389"/>
        <v/>
      </c>
      <c r="B4128">
        <f t="shared" si="391"/>
        <v>0</v>
      </c>
      <c r="C4128" t="str">
        <f>IF(ISBLANK(meeresfrüchte!$A24),"",meeresfrüchte!A24)</f>
        <v/>
      </c>
      <c r="D4128" t="str">
        <f>IF(ISBLANK(meeresfrüchte!$A24),"",meeresfrüchte!B24)</f>
        <v/>
      </c>
      <c r="E4128" t="str">
        <f>IF(ISBLANK(meeresfrüchte!$A24),"",meeresfrüchte!C24)</f>
        <v/>
      </c>
      <c r="F4128" t="str">
        <f>IF(ISBLANK(meeresfrüchte!$A24),"",meeresfrüchte!D24)</f>
        <v/>
      </c>
      <c r="G4128" t="str">
        <f>IF(ISBLANK(meeresfrüchte!$A24),"",meeresfrüchte!E24)</f>
        <v/>
      </c>
      <c r="H4128" t="str">
        <f>IF(ISBLANK(meeresfrüchte!$A24),"",meeresfrüchte!F24)</f>
        <v/>
      </c>
      <c r="I4128" t="str">
        <f>IF(ISBLANK(meeresfrüchte!$A24),"",meeresfrüchte!G24)</f>
        <v/>
      </c>
      <c r="J4128" t="str">
        <f>IF(ISBLANK(meeresfrüchte!$A24),"",meeresfrüchte!H24)</f>
        <v/>
      </c>
      <c r="K4128" t="str">
        <f>IF(ISBLANK(meeresfrüchte!$A24),"",meeresfrüchte!I24)</f>
        <v/>
      </c>
      <c r="L4128" t="str">
        <f>IF(ISBLANK(meeresfrüchte!$A24),"",meeresfrüchte!J24)</f>
        <v/>
      </c>
      <c r="M4128" s="64">
        <f t="shared" si="390"/>
        <v>0</v>
      </c>
    </row>
    <row r="4129" spans="1:13" x14ac:dyDescent="0.25">
      <c r="A4129" t="str">
        <f t="shared" si="389"/>
        <v/>
      </c>
      <c r="B4129">
        <f t="shared" si="391"/>
        <v>0</v>
      </c>
      <c r="C4129" t="str">
        <f>IF(ISBLANK(meeresfrüchte!$A25),"",meeresfrüchte!A25)</f>
        <v/>
      </c>
      <c r="D4129" t="str">
        <f>IF(ISBLANK(meeresfrüchte!$A25),"",meeresfrüchte!B25)</f>
        <v/>
      </c>
      <c r="E4129" t="str">
        <f>IF(ISBLANK(meeresfrüchte!$A25),"",meeresfrüchte!C25)</f>
        <v/>
      </c>
      <c r="F4129" t="str">
        <f>IF(ISBLANK(meeresfrüchte!$A25),"",meeresfrüchte!D25)</f>
        <v/>
      </c>
      <c r="G4129" t="str">
        <f>IF(ISBLANK(meeresfrüchte!$A25),"",meeresfrüchte!E25)</f>
        <v/>
      </c>
      <c r="H4129" t="str">
        <f>IF(ISBLANK(meeresfrüchte!$A25),"",meeresfrüchte!F25)</f>
        <v/>
      </c>
      <c r="I4129" t="str">
        <f>IF(ISBLANK(meeresfrüchte!$A25),"",meeresfrüchte!G25)</f>
        <v/>
      </c>
      <c r="J4129" t="str">
        <f>IF(ISBLANK(meeresfrüchte!$A25),"",meeresfrüchte!H25)</f>
        <v/>
      </c>
      <c r="K4129" t="str">
        <f>IF(ISBLANK(meeresfrüchte!$A25),"",meeresfrüchte!I25)</f>
        <v/>
      </c>
      <c r="L4129" t="str">
        <f>IF(ISBLANK(meeresfrüchte!$A25),"",meeresfrüchte!J25)</f>
        <v/>
      </c>
      <c r="M4129" s="64">
        <f t="shared" si="390"/>
        <v>0</v>
      </c>
    </row>
    <row r="4130" spans="1:13" x14ac:dyDescent="0.25">
      <c r="A4130" t="str">
        <f t="shared" si="389"/>
        <v/>
      </c>
      <c r="B4130">
        <f t="shared" si="391"/>
        <v>0</v>
      </c>
      <c r="C4130" t="str">
        <f>IF(ISBLANK(meeresfrüchte!$A26),"",meeresfrüchte!A26)</f>
        <v/>
      </c>
      <c r="D4130" t="str">
        <f>IF(ISBLANK(meeresfrüchte!$A26),"",meeresfrüchte!B26)</f>
        <v/>
      </c>
      <c r="E4130" t="str">
        <f>IF(ISBLANK(meeresfrüchte!$A26),"",meeresfrüchte!C26)</f>
        <v/>
      </c>
      <c r="F4130" t="str">
        <f>IF(ISBLANK(meeresfrüchte!$A26),"",meeresfrüchte!D26)</f>
        <v/>
      </c>
      <c r="G4130" t="str">
        <f>IF(ISBLANK(meeresfrüchte!$A26),"",meeresfrüchte!E26)</f>
        <v/>
      </c>
      <c r="H4130" t="str">
        <f>IF(ISBLANK(meeresfrüchte!$A26),"",meeresfrüchte!F26)</f>
        <v/>
      </c>
      <c r="I4130" t="str">
        <f>IF(ISBLANK(meeresfrüchte!$A26),"",meeresfrüchte!G26)</f>
        <v/>
      </c>
      <c r="J4130" t="str">
        <f>IF(ISBLANK(meeresfrüchte!$A26),"",meeresfrüchte!H26)</f>
        <v/>
      </c>
      <c r="K4130" t="str">
        <f>IF(ISBLANK(meeresfrüchte!$A26),"",meeresfrüchte!I26)</f>
        <v/>
      </c>
      <c r="L4130" t="str">
        <f>IF(ISBLANK(meeresfrüchte!$A26),"",meeresfrüchte!J26)</f>
        <v/>
      </c>
      <c r="M4130" s="64">
        <f t="shared" si="390"/>
        <v>0</v>
      </c>
    </row>
    <row r="4131" spans="1:13" x14ac:dyDescent="0.25">
      <c r="A4131" t="str">
        <f t="shared" si="389"/>
        <v/>
      </c>
      <c r="B4131">
        <f t="shared" si="391"/>
        <v>0</v>
      </c>
      <c r="C4131" t="str">
        <f>IF(ISBLANK(meeresfrüchte!$A27),"",meeresfrüchte!A27)</f>
        <v/>
      </c>
      <c r="D4131" t="str">
        <f>IF(ISBLANK(meeresfrüchte!$A27),"",meeresfrüchte!B27)</f>
        <v/>
      </c>
      <c r="E4131" t="str">
        <f>IF(ISBLANK(meeresfrüchte!$A27),"",meeresfrüchte!C27)</f>
        <v/>
      </c>
      <c r="F4131" t="str">
        <f>IF(ISBLANK(meeresfrüchte!$A27),"",meeresfrüchte!D27)</f>
        <v/>
      </c>
      <c r="G4131" t="str">
        <f>IF(ISBLANK(meeresfrüchte!$A27),"",meeresfrüchte!E27)</f>
        <v/>
      </c>
      <c r="H4131" t="str">
        <f>IF(ISBLANK(meeresfrüchte!$A27),"",meeresfrüchte!F27)</f>
        <v/>
      </c>
      <c r="I4131" t="str">
        <f>IF(ISBLANK(meeresfrüchte!$A27),"",meeresfrüchte!G27)</f>
        <v/>
      </c>
      <c r="J4131" t="str">
        <f>IF(ISBLANK(meeresfrüchte!$A27),"",meeresfrüchte!H27)</f>
        <v/>
      </c>
      <c r="K4131" t="str">
        <f>IF(ISBLANK(meeresfrüchte!$A27),"",meeresfrüchte!I27)</f>
        <v/>
      </c>
      <c r="L4131" t="str">
        <f>IF(ISBLANK(meeresfrüchte!$A27),"",meeresfrüchte!J27)</f>
        <v/>
      </c>
      <c r="M4131" s="64">
        <f t="shared" si="390"/>
        <v>0</v>
      </c>
    </row>
    <row r="4132" spans="1:13" x14ac:dyDescent="0.25">
      <c r="A4132" t="str">
        <f t="shared" si="389"/>
        <v/>
      </c>
      <c r="B4132">
        <f t="shared" si="391"/>
        <v>0</v>
      </c>
      <c r="C4132" t="str">
        <f>IF(ISBLANK(meeresfrüchte!$A28),"",meeresfrüchte!A28)</f>
        <v/>
      </c>
      <c r="D4132" t="str">
        <f>IF(ISBLANK(meeresfrüchte!$A28),"",meeresfrüchte!B28)</f>
        <v/>
      </c>
      <c r="E4132" t="str">
        <f>IF(ISBLANK(meeresfrüchte!$A28),"",meeresfrüchte!C28)</f>
        <v/>
      </c>
      <c r="F4132" t="str">
        <f>IF(ISBLANK(meeresfrüchte!$A28),"",meeresfrüchte!D28)</f>
        <v/>
      </c>
      <c r="G4132" t="str">
        <f>IF(ISBLANK(meeresfrüchte!$A28),"",meeresfrüchte!E28)</f>
        <v/>
      </c>
      <c r="H4132" t="str">
        <f>IF(ISBLANK(meeresfrüchte!$A28),"",meeresfrüchte!F28)</f>
        <v/>
      </c>
      <c r="I4132" t="str">
        <f>IF(ISBLANK(meeresfrüchte!$A28),"",meeresfrüchte!G28)</f>
        <v/>
      </c>
      <c r="J4132" t="str">
        <f>IF(ISBLANK(meeresfrüchte!$A28),"",meeresfrüchte!H28)</f>
        <v/>
      </c>
      <c r="K4132" t="str">
        <f>IF(ISBLANK(meeresfrüchte!$A28),"",meeresfrüchte!I28)</f>
        <v/>
      </c>
      <c r="L4132" t="str">
        <f>IF(ISBLANK(meeresfrüchte!$A28),"",meeresfrüchte!J28)</f>
        <v/>
      </c>
      <c r="M4132" s="64">
        <f t="shared" si="390"/>
        <v>0</v>
      </c>
    </row>
    <row r="4133" spans="1:13" x14ac:dyDescent="0.25">
      <c r="A4133" t="str">
        <f t="shared" si="389"/>
        <v/>
      </c>
      <c r="B4133">
        <f t="shared" si="391"/>
        <v>0</v>
      </c>
      <c r="C4133" t="str">
        <f>IF(ISBLANK(meeresfrüchte!$A29),"",meeresfrüchte!A29)</f>
        <v/>
      </c>
      <c r="D4133" t="str">
        <f>IF(ISBLANK(meeresfrüchte!$A29),"",meeresfrüchte!B29)</f>
        <v/>
      </c>
      <c r="E4133" t="str">
        <f>IF(ISBLANK(meeresfrüchte!$A29),"",meeresfrüchte!C29)</f>
        <v/>
      </c>
      <c r="F4133" t="str">
        <f>IF(ISBLANK(meeresfrüchte!$A29),"",meeresfrüchte!D29)</f>
        <v/>
      </c>
      <c r="G4133" t="str">
        <f>IF(ISBLANK(meeresfrüchte!$A29),"",meeresfrüchte!E29)</f>
        <v/>
      </c>
      <c r="H4133" t="str">
        <f>IF(ISBLANK(meeresfrüchte!$A29),"",meeresfrüchte!F29)</f>
        <v/>
      </c>
      <c r="I4133" t="str">
        <f>IF(ISBLANK(meeresfrüchte!$A29),"",meeresfrüchte!G29)</f>
        <v/>
      </c>
      <c r="J4133" t="str">
        <f>IF(ISBLANK(meeresfrüchte!$A29),"",meeresfrüchte!H29)</f>
        <v/>
      </c>
      <c r="K4133" t="str">
        <f>IF(ISBLANK(meeresfrüchte!$A29),"",meeresfrüchte!I29)</f>
        <v/>
      </c>
      <c r="L4133" t="str">
        <f>IF(ISBLANK(meeresfrüchte!$A29),"",meeresfrüchte!J29)</f>
        <v/>
      </c>
      <c r="M4133" s="64">
        <f t="shared" si="390"/>
        <v>0</v>
      </c>
    </row>
    <row r="4134" spans="1:13" x14ac:dyDescent="0.25">
      <c r="A4134" t="str">
        <f t="shared" si="389"/>
        <v/>
      </c>
      <c r="B4134">
        <f t="shared" si="391"/>
        <v>0</v>
      </c>
      <c r="C4134" t="str">
        <f>IF(ISBLANK(meeresfrüchte!$A30),"",meeresfrüchte!A30)</f>
        <v/>
      </c>
      <c r="D4134" t="str">
        <f>IF(ISBLANK(meeresfrüchte!$A30),"",meeresfrüchte!B30)</f>
        <v/>
      </c>
      <c r="E4134" t="str">
        <f>IF(ISBLANK(meeresfrüchte!$A30),"",meeresfrüchte!C30)</f>
        <v/>
      </c>
      <c r="F4134" t="str">
        <f>IF(ISBLANK(meeresfrüchte!$A30),"",meeresfrüchte!D30)</f>
        <v/>
      </c>
      <c r="G4134" t="str">
        <f>IF(ISBLANK(meeresfrüchte!$A30),"",meeresfrüchte!E30)</f>
        <v/>
      </c>
      <c r="H4134" t="str">
        <f>IF(ISBLANK(meeresfrüchte!$A30),"",meeresfrüchte!F30)</f>
        <v/>
      </c>
      <c r="I4134" t="str">
        <f>IF(ISBLANK(meeresfrüchte!$A30),"",meeresfrüchte!G30)</f>
        <v/>
      </c>
      <c r="J4134" t="str">
        <f>IF(ISBLANK(meeresfrüchte!$A30),"",meeresfrüchte!H30)</f>
        <v/>
      </c>
      <c r="K4134" t="str">
        <f>IF(ISBLANK(meeresfrüchte!$A30),"",meeresfrüchte!I30)</f>
        <v/>
      </c>
      <c r="L4134" t="str">
        <f>IF(ISBLANK(meeresfrüchte!$A30),"",meeresfrüchte!J30)</f>
        <v/>
      </c>
      <c r="M4134" s="64">
        <f t="shared" si="390"/>
        <v>0</v>
      </c>
    </row>
    <row r="4135" spans="1:13" x14ac:dyDescent="0.25">
      <c r="A4135" t="str">
        <f t="shared" si="389"/>
        <v/>
      </c>
      <c r="B4135">
        <f t="shared" si="391"/>
        <v>0</v>
      </c>
      <c r="C4135" t="str">
        <f>IF(ISBLANK(meeresfrüchte!$A31),"",meeresfrüchte!A31)</f>
        <v/>
      </c>
      <c r="D4135" t="str">
        <f>IF(ISBLANK(meeresfrüchte!$A31),"",meeresfrüchte!B31)</f>
        <v/>
      </c>
      <c r="E4135" t="str">
        <f>IF(ISBLANK(meeresfrüchte!$A31),"",meeresfrüchte!C31)</f>
        <v/>
      </c>
      <c r="F4135" t="str">
        <f>IF(ISBLANK(meeresfrüchte!$A31),"",meeresfrüchte!D31)</f>
        <v/>
      </c>
      <c r="G4135" t="str">
        <f>IF(ISBLANK(meeresfrüchte!$A31),"",meeresfrüchte!E31)</f>
        <v/>
      </c>
      <c r="H4135" t="str">
        <f>IF(ISBLANK(meeresfrüchte!$A31),"",meeresfrüchte!F31)</f>
        <v/>
      </c>
      <c r="I4135" t="str">
        <f>IF(ISBLANK(meeresfrüchte!$A31),"",meeresfrüchte!G31)</f>
        <v/>
      </c>
      <c r="J4135" t="str">
        <f>IF(ISBLANK(meeresfrüchte!$A31),"",meeresfrüchte!H31)</f>
        <v/>
      </c>
      <c r="K4135" t="str">
        <f>IF(ISBLANK(meeresfrüchte!$A31),"",meeresfrüchte!I31)</f>
        <v/>
      </c>
      <c r="L4135" t="str">
        <f>IF(ISBLANK(meeresfrüchte!$A31),"",meeresfrüchte!J31)</f>
        <v/>
      </c>
      <c r="M4135" s="64">
        <f t="shared" si="390"/>
        <v>0</v>
      </c>
    </row>
    <row r="4136" spans="1:13" x14ac:dyDescent="0.25">
      <c r="A4136" t="str">
        <f t="shared" si="389"/>
        <v/>
      </c>
      <c r="B4136">
        <f t="shared" si="391"/>
        <v>0</v>
      </c>
      <c r="C4136" t="str">
        <f>IF(ISBLANK(meeresfrüchte!$A32),"",meeresfrüchte!A32)</f>
        <v/>
      </c>
      <c r="D4136" t="str">
        <f>IF(ISBLANK(meeresfrüchte!$A32),"",meeresfrüchte!B32)</f>
        <v/>
      </c>
      <c r="E4136" t="str">
        <f>IF(ISBLANK(meeresfrüchte!$A32),"",meeresfrüchte!C32)</f>
        <v/>
      </c>
      <c r="F4136" t="str">
        <f>IF(ISBLANK(meeresfrüchte!$A32),"",meeresfrüchte!D32)</f>
        <v/>
      </c>
      <c r="G4136" t="str">
        <f>IF(ISBLANK(meeresfrüchte!$A32),"",meeresfrüchte!E32)</f>
        <v/>
      </c>
      <c r="H4136" t="str">
        <f>IF(ISBLANK(meeresfrüchte!$A32),"",meeresfrüchte!F32)</f>
        <v/>
      </c>
      <c r="I4136" t="str">
        <f>IF(ISBLANK(meeresfrüchte!$A32),"",meeresfrüchte!G32)</f>
        <v/>
      </c>
      <c r="J4136" t="str">
        <f>IF(ISBLANK(meeresfrüchte!$A32),"",meeresfrüchte!H32)</f>
        <v/>
      </c>
      <c r="K4136" t="str">
        <f>IF(ISBLANK(meeresfrüchte!$A32),"",meeresfrüchte!I32)</f>
        <v/>
      </c>
      <c r="L4136" t="str">
        <f>IF(ISBLANK(meeresfrüchte!$A32),"",meeresfrüchte!J32)</f>
        <v/>
      </c>
      <c r="M4136" s="64">
        <f t="shared" si="390"/>
        <v>0</v>
      </c>
    </row>
    <row r="4137" spans="1:13" x14ac:dyDescent="0.25">
      <c r="A4137" t="str">
        <f t="shared" si="389"/>
        <v/>
      </c>
      <c r="B4137">
        <f t="shared" si="391"/>
        <v>0</v>
      </c>
      <c r="C4137" t="str">
        <f>IF(ISBLANK(meeresfrüchte!$A33),"",meeresfrüchte!A33)</f>
        <v/>
      </c>
      <c r="D4137" t="str">
        <f>IF(ISBLANK(meeresfrüchte!$A33),"",meeresfrüchte!B33)</f>
        <v/>
      </c>
      <c r="E4137" t="str">
        <f>IF(ISBLANK(meeresfrüchte!$A33),"",meeresfrüchte!C33)</f>
        <v/>
      </c>
      <c r="F4137" t="str">
        <f>IF(ISBLANK(meeresfrüchte!$A33),"",meeresfrüchte!D33)</f>
        <v/>
      </c>
      <c r="G4137" t="str">
        <f>IF(ISBLANK(meeresfrüchte!$A33),"",meeresfrüchte!E33)</f>
        <v/>
      </c>
      <c r="H4137" t="str">
        <f>IF(ISBLANK(meeresfrüchte!$A33),"",meeresfrüchte!F33)</f>
        <v/>
      </c>
      <c r="I4137" t="str">
        <f>IF(ISBLANK(meeresfrüchte!$A33),"",meeresfrüchte!G33)</f>
        <v/>
      </c>
      <c r="J4137" t="str">
        <f>IF(ISBLANK(meeresfrüchte!$A33),"",meeresfrüchte!H33)</f>
        <v/>
      </c>
      <c r="K4137" t="str">
        <f>IF(ISBLANK(meeresfrüchte!$A33),"",meeresfrüchte!I33)</f>
        <v/>
      </c>
      <c r="L4137" t="str">
        <f>IF(ISBLANK(meeresfrüchte!$A33),"",meeresfrüchte!J33)</f>
        <v/>
      </c>
      <c r="M4137" s="64">
        <f t="shared" si="390"/>
        <v>0</v>
      </c>
    </row>
    <row r="4138" spans="1:13" x14ac:dyDescent="0.25">
      <c r="A4138" t="str">
        <f t="shared" si="389"/>
        <v/>
      </c>
      <c r="B4138">
        <f t="shared" si="391"/>
        <v>0</v>
      </c>
      <c r="C4138" t="str">
        <f>IF(ISBLANK(meeresfrüchte!$A34),"",meeresfrüchte!A34)</f>
        <v/>
      </c>
      <c r="D4138" t="str">
        <f>IF(ISBLANK(meeresfrüchte!$A34),"",meeresfrüchte!B34)</f>
        <v/>
      </c>
      <c r="E4138" t="str">
        <f>IF(ISBLANK(meeresfrüchte!$A34),"",meeresfrüchte!C34)</f>
        <v/>
      </c>
      <c r="F4138" t="str">
        <f>IF(ISBLANK(meeresfrüchte!$A34),"",meeresfrüchte!D34)</f>
        <v/>
      </c>
      <c r="G4138" t="str">
        <f>IF(ISBLANK(meeresfrüchte!$A34),"",meeresfrüchte!E34)</f>
        <v/>
      </c>
      <c r="H4138" t="str">
        <f>IF(ISBLANK(meeresfrüchte!$A34),"",meeresfrüchte!F34)</f>
        <v/>
      </c>
      <c r="I4138" t="str">
        <f>IF(ISBLANK(meeresfrüchte!$A34),"",meeresfrüchte!G34)</f>
        <v/>
      </c>
      <c r="J4138" t="str">
        <f>IF(ISBLANK(meeresfrüchte!$A34),"",meeresfrüchte!H34)</f>
        <v/>
      </c>
      <c r="K4138" t="str">
        <f>IF(ISBLANK(meeresfrüchte!$A34),"",meeresfrüchte!I34)</f>
        <v/>
      </c>
      <c r="L4138" t="str">
        <f>IF(ISBLANK(meeresfrüchte!$A34),"",meeresfrüchte!J34)</f>
        <v/>
      </c>
      <c r="M4138" s="64">
        <f t="shared" si="390"/>
        <v>0</v>
      </c>
    </row>
    <row r="4139" spans="1:13" x14ac:dyDescent="0.25">
      <c r="A4139" t="str">
        <f t="shared" si="389"/>
        <v/>
      </c>
      <c r="B4139">
        <f t="shared" si="391"/>
        <v>0</v>
      </c>
      <c r="C4139" t="str">
        <f>IF(ISBLANK(meeresfrüchte!$A35),"",meeresfrüchte!A35)</f>
        <v/>
      </c>
      <c r="D4139" t="str">
        <f>IF(ISBLANK(meeresfrüchte!$A35),"",meeresfrüchte!B35)</f>
        <v/>
      </c>
      <c r="E4139" t="str">
        <f>IF(ISBLANK(meeresfrüchte!$A35),"",meeresfrüchte!C35)</f>
        <v/>
      </c>
      <c r="F4139" t="str">
        <f>IF(ISBLANK(meeresfrüchte!$A35),"",meeresfrüchte!D35)</f>
        <v/>
      </c>
      <c r="G4139" t="str">
        <f>IF(ISBLANK(meeresfrüchte!$A35),"",meeresfrüchte!E35)</f>
        <v/>
      </c>
      <c r="H4139" t="str">
        <f>IF(ISBLANK(meeresfrüchte!$A35),"",meeresfrüchte!F35)</f>
        <v/>
      </c>
      <c r="I4139" t="str">
        <f>IF(ISBLANK(meeresfrüchte!$A35),"",meeresfrüchte!G35)</f>
        <v/>
      </c>
      <c r="J4139" t="str">
        <f>IF(ISBLANK(meeresfrüchte!$A35),"",meeresfrüchte!H35)</f>
        <v/>
      </c>
      <c r="K4139" t="str">
        <f>IF(ISBLANK(meeresfrüchte!$A35),"",meeresfrüchte!I35)</f>
        <v/>
      </c>
      <c r="L4139" t="str">
        <f>IF(ISBLANK(meeresfrüchte!$A35),"",meeresfrüchte!J35)</f>
        <v/>
      </c>
      <c r="M4139" s="64">
        <f t="shared" si="390"/>
        <v>0</v>
      </c>
    </row>
    <row r="4140" spans="1:13" x14ac:dyDescent="0.25">
      <c r="A4140" t="str">
        <f t="shared" si="389"/>
        <v/>
      </c>
      <c r="B4140">
        <f t="shared" si="391"/>
        <v>0</v>
      </c>
      <c r="C4140" t="str">
        <f>IF(ISBLANK(meeresfrüchte!$A36),"",meeresfrüchte!A36)</f>
        <v/>
      </c>
      <c r="D4140" t="str">
        <f>IF(ISBLANK(meeresfrüchte!$A36),"",meeresfrüchte!B36)</f>
        <v/>
      </c>
      <c r="E4140" t="str">
        <f>IF(ISBLANK(meeresfrüchte!$A36),"",meeresfrüchte!C36)</f>
        <v/>
      </c>
      <c r="F4140" t="str">
        <f>IF(ISBLANK(meeresfrüchte!$A36),"",meeresfrüchte!D36)</f>
        <v/>
      </c>
      <c r="G4140" t="str">
        <f>IF(ISBLANK(meeresfrüchte!$A36),"",meeresfrüchte!E36)</f>
        <v/>
      </c>
      <c r="H4140" t="str">
        <f>IF(ISBLANK(meeresfrüchte!$A36),"",meeresfrüchte!F36)</f>
        <v/>
      </c>
      <c r="I4140" t="str">
        <f>IF(ISBLANK(meeresfrüchte!$A36),"",meeresfrüchte!G36)</f>
        <v/>
      </c>
      <c r="J4140" t="str">
        <f>IF(ISBLANK(meeresfrüchte!$A36),"",meeresfrüchte!H36)</f>
        <v/>
      </c>
      <c r="K4140" t="str">
        <f>IF(ISBLANK(meeresfrüchte!$A36),"",meeresfrüchte!I36)</f>
        <v/>
      </c>
      <c r="L4140" t="str">
        <f>IF(ISBLANK(meeresfrüchte!$A36),"",meeresfrüchte!J36)</f>
        <v/>
      </c>
      <c r="M4140" s="64">
        <f t="shared" si="390"/>
        <v>0</v>
      </c>
    </row>
    <row r="4141" spans="1:13" x14ac:dyDescent="0.25">
      <c r="A4141" t="str">
        <f t="shared" si="389"/>
        <v/>
      </c>
      <c r="B4141">
        <f t="shared" si="391"/>
        <v>0</v>
      </c>
      <c r="C4141" t="str">
        <f>IF(ISBLANK(meeresfrüchte!$A37),"",meeresfrüchte!A37)</f>
        <v/>
      </c>
      <c r="D4141" t="str">
        <f>IF(ISBLANK(meeresfrüchte!$A37),"",meeresfrüchte!B37)</f>
        <v/>
      </c>
      <c r="E4141" t="str">
        <f>IF(ISBLANK(meeresfrüchte!$A37),"",meeresfrüchte!C37)</f>
        <v/>
      </c>
      <c r="F4141" t="str">
        <f>IF(ISBLANK(meeresfrüchte!$A37),"",meeresfrüchte!D37)</f>
        <v/>
      </c>
      <c r="G4141" t="str">
        <f>IF(ISBLANK(meeresfrüchte!$A37),"",meeresfrüchte!E37)</f>
        <v/>
      </c>
      <c r="H4141" t="str">
        <f>IF(ISBLANK(meeresfrüchte!$A37),"",meeresfrüchte!F37)</f>
        <v/>
      </c>
      <c r="I4141" t="str">
        <f>IF(ISBLANK(meeresfrüchte!$A37),"",meeresfrüchte!G37)</f>
        <v/>
      </c>
      <c r="J4141" t="str">
        <f>IF(ISBLANK(meeresfrüchte!$A37),"",meeresfrüchte!H37)</f>
        <v/>
      </c>
      <c r="K4141" t="str">
        <f>IF(ISBLANK(meeresfrüchte!$A37),"",meeresfrüchte!I37)</f>
        <v/>
      </c>
      <c r="L4141" t="str">
        <f>IF(ISBLANK(meeresfrüchte!$A37),"",meeresfrüchte!J37)</f>
        <v/>
      </c>
      <c r="M4141" s="64">
        <f t="shared" si="390"/>
        <v>0</v>
      </c>
    </row>
    <row r="4142" spans="1:13" x14ac:dyDescent="0.25">
      <c r="A4142" t="str">
        <f t="shared" si="389"/>
        <v/>
      </c>
      <c r="B4142">
        <f t="shared" si="391"/>
        <v>0</v>
      </c>
      <c r="C4142" t="str">
        <f>IF(ISBLANK(meeresfrüchte!$A38),"",meeresfrüchte!A38)</f>
        <v/>
      </c>
      <c r="D4142" t="str">
        <f>IF(ISBLANK(meeresfrüchte!$A38),"",meeresfrüchte!B38)</f>
        <v/>
      </c>
      <c r="E4142" t="str">
        <f>IF(ISBLANK(meeresfrüchte!$A38),"",meeresfrüchte!C38)</f>
        <v/>
      </c>
      <c r="F4142" t="str">
        <f>IF(ISBLANK(meeresfrüchte!$A38),"",meeresfrüchte!D38)</f>
        <v/>
      </c>
      <c r="G4142" t="str">
        <f>IF(ISBLANK(meeresfrüchte!$A38),"",meeresfrüchte!E38)</f>
        <v/>
      </c>
      <c r="H4142" t="str">
        <f>IF(ISBLANK(meeresfrüchte!$A38),"",meeresfrüchte!F38)</f>
        <v/>
      </c>
      <c r="I4142" t="str">
        <f>IF(ISBLANK(meeresfrüchte!$A38),"",meeresfrüchte!G38)</f>
        <v/>
      </c>
      <c r="J4142" t="str">
        <f>IF(ISBLANK(meeresfrüchte!$A38),"",meeresfrüchte!H38)</f>
        <v/>
      </c>
      <c r="K4142" t="str">
        <f>IF(ISBLANK(meeresfrüchte!$A38),"",meeresfrüchte!I38)</f>
        <v/>
      </c>
      <c r="L4142" t="str">
        <f>IF(ISBLANK(meeresfrüchte!$A38),"",meeresfrüchte!J38)</f>
        <v/>
      </c>
      <c r="M4142" s="64">
        <f t="shared" si="390"/>
        <v>0</v>
      </c>
    </row>
    <row r="4143" spans="1:13" x14ac:dyDescent="0.25">
      <c r="A4143" t="str">
        <f t="shared" si="389"/>
        <v/>
      </c>
      <c r="B4143">
        <f t="shared" si="391"/>
        <v>0</v>
      </c>
      <c r="C4143" t="str">
        <f>IF(ISBLANK(meeresfrüchte!$A39),"",meeresfrüchte!A39)</f>
        <v/>
      </c>
      <c r="D4143" t="str">
        <f>IF(ISBLANK(meeresfrüchte!$A39),"",meeresfrüchte!B39)</f>
        <v/>
      </c>
      <c r="E4143" t="str">
        <f>IF(ISBLANK(meeresfrüchte!$A39),"",meeresfrüchte!C39)</f>
        <v/>
      </c>
      <c r="F4143" t="str">
        <f>IF(ISBLANK(meeresfrüchte!$A39),"",meeresfrüchte!D39)</f>
        <v/>
      </c>
      <c r="G4143" t="str">
        <f>IF(ISBLANK(meeresfrüchte!$A39),"",meeresfrüchte!E39)</f>
        <v/>
      </c>
      <c r="H4143" t="str">
        <f>IF(ISBLANK(meeresfrüchte!$A39),"",meeresfrüchte!F39)</f>
        <v/>
      </c>
      <c r="I4143" t="str">
        <f>IF(ISBLANK(meeresfrüchte!$A39),"",meeresfrüchte!G39)</f>
        <v/>
      </c>
      <c r="J4143" t="str">
        <f>IF(ISBLANK(meeresfrüchte!$A39),"",meeresfrüchte!H39)</f>
        <v/>
      </c>
      <c r="K4143" t="str">
        <f>IF(ISBLANK(meeresfrüchte!$A39),"",meeresfrüchte!I39)</f>
        <v/>
      </c>
      <c r="L4143" t="str">
        <f>IF(ISBLANK(meeresfrüchte!$A39),"",meeresfrüchte!J39)</f>
        <v/>
      </c>
      <c r="M4143" s="64">
        <f t="shared" si="390"/>
        <v>0</v>
      </c>
    </row>
    <row r="4144" spans="1:13" x14ac:dyDescent="0.25">
      <c r="A4144" t="str">
        <f t="shared" si="389"/>
        <v/>
      </c>
      <c r="B4144">
        <f t="shared" si="391"/>
        <v>0</v>
      </c>
      <c r="C4144" t="str">
        <f>IF(ISBLANK(meeresfrüchte!$A40),"",meeresfrüchte!A40)</f>
        <v/>
      </c>
      <c r="D4144" t="str">
        <f>IF(ISBLANK(meeresfrüchte!$A40),"",meeresfrüchte!B40)</f>
        <v/>
      </c>
      <c r="E4144" t="str">
        <f>IF(ISBLANK(meeresfrüchte!$A40),"",meeresfrüchte!C40)</f>
        <v/>
      </c>
      <c r="F4144" t="str">
        <f>IF(ISBLANK(meeresfrüchte!$A40),"",meeresfrüchte!D40)</f>
        <v/>
      </c>
      <c r="G4144" t="str">
        <f>IF(ISBLANK(meeresfrüchte!$A40),"",meeresfrüchte!E40)</f>
        <v/>
      </c>
      <c r="H4144" t="str">
        <f>IF(ISBLANK(meeresfrüchte!$A40),"",meeresfrüchte!F40)</f>
        <v/>
      </c>
      <c r="I4144" t="str">
        <f>IF(ISBLANK(meeresfrüchte!$A40),"",meeresfrüchte!G40)</f>
        <v/>
      </c>
      <c r="J4144" t="str">
        <f>IF(ISBLANK(meeresfrüchte!$A40),"",meeresfrüchte!H40)</f>
        <v/>
      </c>
      <c r="K4144" t="str">
        <f>IF(ISBLANK(meeresfrüchte!$A40),"",meeresfrüchte!I40)</f>
        <v/>
      </c>
      <c r="L4144" t="str">
        <f>IF(ISBLANK(meeresfrüchte!$A40),"",meeresfrüchte!J40)</f>
        <v/>
      </c>
      <c r="M4144" s="64">
        <f t="shared" si="390"/>
        <v>0</v>
      </c>
    </row>
    <row r="4145" spans="1:13" x14ac:dyDescent="0.25">
      <c r="A4145" t="str">
        <f t="shared" si="389"/>
        <v/>
      </c>
      <c r="B4145">
        <f t="shared" si="391"/>
        <v>0</v>
      </c>
      <c r="C4145" t="str">
        <f>IF(ISBLANK(meeresfrüchte!$A41),"",meeresfrüchte!A41)</f>
        <v/>
      </c>
      <c r="D4145" t="str">
        <f>IF(ISBLANK(meeresfrüchte!$A41),"",meeresfrüchte!B41)</f>
        <v/>
      </c>
      <c r="E4145" t="str">
        <f>IF(ISBLANK(meeresfrüchte!$A41),"",meeresfrüchte!C41)</f>
        <v/>
      </c>
      <c r="F4145" t="str">
        <f>IF(ISBLANK(meeresfrüchte!$A41),"",meeresfrüchte!D41)</f>
        <v/>
      </c>
      <c r="G4145" t="str">
        <f>IF(ISBLANK(meeresfrüchte!$A41),"",meeresfrüchte!E41)</f>
        <v/>
      </c>
      <c r="H4145" t="str">
        <f>IF(ISBLANK(meeresfrüchte!$A41),"",meeresfrüchte!F41)</f>
        <v/>
      </c>
      <c r="I4145" t="str">
        <f>IF(ISBLANK(meeresfrüchte!$A41),"",meeresfrüchte!G41)</f>
        <v/>
      </c>
      <c r="J4145" t="str">
        <f>IF(ISBLANK(meeresfrüchte!$A41),"",meeresfrüchte!H41)</f>
        <v/>
      </c>
      <c r="K4145" t="str">
        <f>IF(ISBLANK(meeresfrüchte!$A41),"",meeresfrüchte!I41)</f>
        <v/>
      </c>
      <c r="L4145" t="str">
        <f>IF(ISBLANK(meeresfrüchte!$A41),"",meeresfrüchte!J41)</f>
        <v/>
      </c>
      <c r="M4145" s="64">
        <f t="shared" si="390"/>
        <v>0</v>
      </c>
    </row>
    <row r="4146" spans="1:13" x14ac:dyDescent="0.25">
      <c r="A4146" t="str">
        <f t="shared" si="389"/>
        <v/>
      </c>
      <c r="B4146">
        <f t="shared" si="391"/>
        <v>0</v>
      </c>
      <c r="C4146" t="str">
        <f>IF(ISBLANK(meeresfrüchte!$A42),"",meeresfrüchte!A42)</f>
        <v/>
      </c>
      <c r="D4146" t="str">
        <f>IF(ISBLANK(meeresfrüchte!$A42),"",meeresfrüchte!B42)</f>
        <v/>
      </c>
      <c r="E4146" t="str">
        <f>IF(ISBLANK(meeresfrüchte!$A42),"",meeresfrüchte!C42)</f>
        <v/>
      </c>
      <c r="F4146" t="str">
        <f>IF(ISBLANK(meeresfrüchte!$A42),"",meeresfrüchte!D42)</f>
        <v/>
      </c>
      <c r="G4146" t="str">
        <f>IF(ISBLANK(meeresfrüchte!$A42),"",meeresfrüchte!E42)</f>
        <v/>
      </c>
      <c r="H4146" t="str">
        <f>IF(ISBLANK(meeresfrüchte!$A42),"",meeresfrüchte!F42)</f>
        <v/>
      </c>
      <c r="I4146" t="str">
        <f>IF(ISBLANK(meeresfrüchte!$A42),"",meeresfrüchte!G42)</f>
        <v/>
      </c>
      <c r="J4146" t="str">
        <f>IF(ISBLANK(meeresfrüchte!$A42),"",meeresfrüchte!H42)</f>
        <v/>
      </c>
      <c r="K4146" t="str">
        <f>IF(ISBLANK(meeresfrüchte!$A42),"",meeresfrüchte!I42)</f>
        <v/>
      </c>
      <c r="L4146" t="str">
        <f>IF(ISBLANK(meeresfrüchte!$A42),"",meeresfrüchte!J42)</f>
        <v/>
      </c>
      <c r="M4146" s="64">
        <f t="shared" si="390"/>
        <v>0</v>
      </c>
    </row>
    <row r="4147" spans="1:13" x14ac:dyDescent="0.25">
      <c r="A4147" t="str">
        <f t="shared" si="389"/>
        <v/>
      </c>
      <c r="B4147">
        <f t="shared" si="391"/>
        <v>0</v>
      </c>
      <c r="C4147" t="str">
        <f>IF(ISBLANK(meeresfrüchte!$A43),"",meeresfrüchte!A43)</f>
        <v/>
      </c>
      <c r="D4147" t="str">
        <f>IF(ISBLANK(meeresfrüchte!$A43),"",meeresfrüchte!B43)</f>
        <v/>
      </c>
      <c r="E4147" t="str">
        <f>IF(ISBLANK(meeresfrüchte!$A43),"",meeresfrüchte!C43)</f>
        <v/>
      </c>
      <c r="F4147" t="str">
        <f>IF(ISBLANK(meeresfrüchte!$A43),"",meeresfrüchte!D43)</f>
        <v/>
      </c>
      <c r="G4147" t="str">
        <f>IF(ISBLANK(meeresfrüchte!$A43),"",meeresfrüchte!E43)</f>
        <v/>
      </c>
      <c r="H4147" t="str">
        <f>IF(ISBLANK(meeresfrüchte!$A43),"",meeresfrüchte!F43)</f>
        <v/>
      </c>
      <c r="I4147" t="str">
        <f>IF(ISBLANK(meeresfrüchte!$A43),"",meeresfrüchte!G43)</f>
        <v/>
      </c>
      <c r="J4147" t="str">
        <f>IF(ISBLANK(meeresfrüchte!$A43),"",meeresfrüchte!H43)</f>
        <v/>
      </c>
      <c r="K4147" t="str">
        <f>IF(ISBLANK(meeresfrüchte!$A43),"",meeresfrüchte!I43)</f>
        <v/>
      </c>
      <c r="L4147" t="str">
        <f>IF(ISBLANK(meeresfrüchte!$A43),"",meeresfrüchte!J43)</f>
        <v/>
      </c>
      <c r="M4147" s="64">
        <f t="shared" si="390"/>
        <v>0</v>
      </c>
    </row>
    <row r="4148" spans="1:13" x14ac:dyDescent="0.25">
      <c r="A4148" t="str">
        <f t="shared" si="389"/>
        <v/>
      </c>
      <c r="B4148">
        <f t="shared" si="391"/>
        <v>0</v>
      </c>
      <c r="C4148" t="str">
        <f>IF(ISBLANK(meeresfrüchte!$A44),"",meeresfrüchte!A44)</f>
        <v/>
      </c>
      <c r="D4148" t="str">
        <f>IF(ISBLANK(meeresfrüchte!$A44),"",meeresfrüchte!B44)</f>
        <v/>
      </c>
      <c r="E4148" t="str">
        <f>IF(ISBLANK(meeresfrüchte!$A44),"",meeresfrüchte!C44)</f>
        <v/>
      </c>
      <c r="F4148" t="str">
        <f>IF(ISBLANK(meeresfrüchte!$A44),"",meeresfrüchte!D44)</f>
        <v/>
      </c>
      <c r="G4148" t="str">
        <f>IF(ISBLANK(meeresfrüchte!$A44),"",meeresfrüchte!E44)</f>
        <v/>
      </c>
      <c r="H4148" t="str">
        <f>IF(ISBLANK(meeresfrüchte!$A44),"",meeresfrüchte!F44)</f>
        <v/>
      </c>
      <c r="I4148" t="str">
        <f>IF(ISBLANK(meeresfrüchte!$A44),"",meeresfrüchte!G44)</f>
        <v/>
      </c>
      <c r="J4148" t="str">
        <f>IF(ISBLANK(meeresfrüchte!$A44),"",meeresfrüchte!H44)</f>
        <v/>
      </c>
      <c r="K4148" t="str">
        <f>IF(ISBLANK(meeresfrüchte!$A44),"",meeresfrüchte!I44)</f>
        <v/>
      </c>
      <c r="L4148" t="str">
        <f>IF(ISBLANK(meeresfrüchte!$A44),"",meeresfrüchte!J44)</f>
        <v/>
      </c>
      <c r="M4148" s="64">
        <f t="shared" si="390"/>
        <v>0</v>
      </c>
    </row>
    <row r="4149" spans="1:13" x14ac:dyDescent="0.25">
      <c r="A4149" s="41" t="str">
        <f t="shared" si="389"/>
        <v/>
      </c>
      <c r="B4149" s="41">
        <f t="shared" si="391"/>
        <v>0</v>
      </c>
      <c r="C4149" s="41" t="str">
        <f>IF(ISBLANK(meeresfrüchte!$A45),"",meeresfrüchte!A45)</f>
        <v/>
      </c>
      <c r="D4149" s="41" t="str">
        <f>IF(ISBLANK(meeresfrüchte!$A45),"",meeresfrüchte!B45)</f>
        <v/>
      </c>
      <c r="E4149" s="41" t="str">
        <f>IF(ISBLANK(meeresfrüchte!$A45),"",meeresfrüchte!C45)</f>
        <v/>
      </c>
      <c r="F4149" s="41" t="str">
        <f>IF(ISBLANK(meeresfrüchte!$A45),"",meeresfrüchte!D45)</f>
        <v/>
      </c>
      <c r="G4149" s="41" t="str">
        <f>IF(ISBLANK(meeresfrüchte!$A45),"",meeresfrüchte!E45)</f>
        <v/>
      </c>
      <c r="H4149" s="41" t="str">
        <f>IF(ISBLANK(meeresfrüchte!$A45),"",meeresfrüchte!F45)</f>
        <v/>
      </c>
      <c r="I4149" s="41" t="str">
        <f>IF(ISBLANK(meeresfrüchte!$A45),"",meeresfrüchte!G45)</f>
        <v/>
      </c>
      <c r="J4149" s="41" t="str">
        <f>IF(ISBLANK(meeresfrüchte!$A45),"",meeresfrüchte!H45)</f>
        <v/>
      </c>
      <c r="K4149" s="41" t="str">
        <f>IF(ISBLANK(meeresfrüchte!$A45),"",meeresfrüchte!I45)</f>
        <v/>
      </c>
      <c r="L4149" s="41" t="str">
        <f>IF(ISBLANK(meeresfrüchte!$A45),"",meeresfrüchte!J45)</f>
        <v/>
      </c>
      <c r="M4149" s="64">
        <f t="shared" si="390"/>
        <v>0</v>
      </c>
    </row>
    <row r="4150" spans="1:13" x14ac:dyDescent="0.25">
      <c r="A4150" t="str">
        <f t="shared" si="389"/>
        <v/>
      </c>
      <c r="B4150">
        <f t="shared" si="391"/>
        <v>0</v>
      </c>
      <c r="C4150" t="str">
        <f>IF(ISBLANK('milch-produkte'!$A63),"",'milch-produkte'!A63)</f>
        <v/>
      </c>
      <c r="D4150" t="str">
        <f>IF(ISBLANK('milch-produkte'!$A63),"",'milch-produkte'!B63)</f>
        <v/>
      </c>
      <c r="E4150" t="str">
        <f>IF(ISBLANK('milch-produkte'!$A63),"",'milch-produkte'!C63)</f>
        <v/>
      </c>
      <c r="F4150" t="str">
        <f>IF(ISBLANK('milch-produkte'!$A63),"",'milch-produkte'!D63)</f>
        <v/>
      </c>
      <c r="G4150" t="str">
        <f>IF(ISBLANK('milch-produkte'!$A63),"",'milch-produkte'!E63)</f>
        <v/>
      </c>
      <c r="H4150" t="str">
        <f>IF(ISBLANK('milch-produkte'!$A63),"",'milch-produkte'!F63)</f>
        <v/>
      </c>
      <c r="I4150" t="str">
        <f>IF(ISBLANK('milch-produkte'!$A63),"",'milch-produkte'!G63)</f>
        <v/>
      </c>
      <c r="J4150" t="str">
        <f>IF(ISBLANK('milch-produkte'!$A63),"",'milch-produkte'!H63)</f>
        <v/>
      </c>
      <c r="K4150" t="str">
        <f>IF(ISBLANK('milch-produkte'!$A63),"",'milch-produkte'!I63)</f>
        <v/>
      </c>
      <c r="L4150" t="str">
        <f>IF(ISBLANK('milch-produkte'!$A63),"",'milch-produkte'!J63)</f>
        <v/>
      </c>
      <c r="M4150" s="64">
        <f t="shared" si="390"/>
        <v>0</v>
      </c>
    </row>
    <row r="4151" spans="1:13" x14ac:dyDescent="0.25">
      <c r="A4151" t="str">
        <f t="shared" ref="A4151:A4214" si="392">MID(C4151,1,$B$1)</f>
        <v/>
      </c>
      <c r="B4151">
        <f t="shared" si="391"/>
        <v>0</v>
      </c>
      <c r="C4151" t="str">
        <f>IF(ISBLANK('milch-produkte'!$A64),"",'milch-produkte'!A64)</f>
        <v/>
      </c>
      <c r="D4151" t="str">
        <f>IF(ISBLANK('milch-produkte'!$A64),"",'milch-produkte'!B64)</f>
        <v/>
      </c>
      <c r="E4151" t="str">
        <f>IF(ISBLANK('milch-produkte'!$A64),"",'milch-produkte'!C64)</f>
        <v/>
      </c>
      <c r="F4151" t="str">
        <f>IF(ISBLANK('milch-produkte'!$A64),"",'milch-produkte'!D64)</f>
        <v/>
      </c>
      <c r="G4151" t="str">
        <f>IF(ISBLANK('milch-produkte'!$A64),"",'milch-produkte'!E64)</f>
        <v/>
      </c>
      <c r="H4151" t="str">
        <f>IF(ISBLANK('milch-produkte'!$A64),"",'milch-produkte'!F64)</f>
        <v/>
      </c>
      <c r="I4151" t="str">
        <f>IF(ISBLANK('milch-produkte'!$A64),"",'milch-produkte'!G64)</f>
        <v/>
      </c>
      <c r="J4151" t="str">
        <f>IF(ISBLANK('milch-produkte'!$A64),"",'milch-produkte'!H64)</f>
        <v/>
      </c>
      <c r="K4151" t="str">
        <f>IF(ISBLANK('milch-produkte'!$A64),"",'milch-produkte'!I64)</f>
        <v/>
      </c>
      <c r="L4151" t="str">
        <f>IF(ISBLANK('milch-produkte'!$A64),"",'milch-produkte'!J64)</f>
        <v/>
      </c>
      <c r="M4151" s="64">
        <f t="shared" si="390"/>
        <v>0</v>
      </c>
    </row>
    <row r="4152" spans="1:13" x14ac:dyDescent="0.25">
      <c r="A4152" t="str">
        <f t="shared" si="392"/>
        <v/>
      </c>
      <c r="B4152">
        <f t="shared" si="391"/>
        <v>0</v>
      </c>
      <c r="C4152" t="str">
        <f>IF(ISBLANK('milch-produkte'!$A65),"",'milch-produkte'!A65)</f>
        <v/>
      </c>
      <c r="D4152" t="str">
        <f>IF(ISBLANK('milch-produkte'!$A65),"",'milch-produkte'!B65)</f>
        <v/>
      </c>
      <c r="E4152" t="str">
        <f>IF(ISBLANK('milch-produkte'!$A65),"",'milch-produkte'!C65)</f>
        <v/>
      </c>
      <c r="F4152" t="str">
        <f>IF(ISBLANK('milch-produkte'!$A65),"",'milch-produkte'!D65)</f>
        <v/>
      </c>
      <c r="G4152" t="str">
        <f>IF(ISBLANK('milch-produkte'!$A65),"",'milch-produkte'!E65)</f>
        <v/>
      </c>
      <c r="H4152" t="str">
        <f>IF(ISBLANK('milch-produkte'!$A65),"",'milch-produkte'!F65)</f>
        <v/>
      </c>
      <c r="I4152" t="str">
        <f>IF(ISBLANK('milch-produkte'!$A65),"",'milch-produkte'!G65)</f>
        <v/>
      </c>
      <c r="J4152" t="str">
        <f>IF(ISBLANK('milch-produkte'!$A65),"",'milch-produkte'!H65)</f>
        <v/>
      </c>
      <c r="K4152" t="str">
        <f>IF(ISBLANK('milch-produkte'!$A65),"",'milch-produkte'!I65)</f>
        <v/>
      </c>
      <c r="L4152" t="str">
        <f>IF(ISBLANK('milch-produkte'!$A65),"",'milch-produkte'!J65)</f>
        <v/>
      </c>
      <c r="M4152" s="64">
        <f t="shared" si="390"/>
        <v>0</v>
      </c>
    </row>
    <row r="4153" spans="1:13" x14ac:dyDescent="0.25">
      <c r="A4153" t="str">
        <f t="shared" si="392"/>
        <v/>
      </c>
      <c r="B4153">
        <f t="shared" si="391"/>
        <v>0</v>
      </c>
      <c r="C4153" t="str">
        <f>IF(ISBLANK('milch-produkte'!$A66),"",'milch-produkte'!A66)</f>
        <v/>
      </c>
      <c r="D4153" t="str">
        <f>IF(ISBLANK('milch-produkte'!$A66),"",'milch-produkte'!B66)</f>
        <v/>
      </c>
      <c r="E4153" t="str">
        <f>IF(ISBLANK('milch-produkte'!$A66),"",'milch-produkte'!C66)</f>
        <v/>
      </c>
      <c r="F4153" t="str">
        <f>IF(ISBLANK('milch-produkte'!$A66),"",'milch-produkte'!D66)</f>
        <v/>
      </c>
      <c r="G4153" t="str">
        <f>IF(ISBLANK('milch-produkte'!$A66),"",'milch-produkte'!E66)</f>
        <v/>
      </c>
      <c r="H4153" t="str">
        <f>IF(ISBLANK('milch-produkte'!$A66),"",'milch-produkte'!F66)</f>
        <v/>
      </c>
      <c r="I4153" t="str">
        <f>IF(ISBLANK('milch-produkte'!$A66),"",'milch-produkte'!G66)</f>
        <v/>
      </c>
      <c r="J4153" t="str">
        <f>IF(ISBLANK('milch-produkte'!$A66),"",'milch-produkte'!H66)</f>
        <v/>
      </c>
      <c r="K4153" t="str">
        <f>IF(ISBLANK('milch-produkte'!$A66),"",'milch-produkte'!I66)</f>
        <v/>
      </c>
      <c r="L4153" t="str">
        <f>IF(ISBLANK('milch-produkte'!$A66),"",'milch-produkte'!J66)</f>
        <v/>
      </c>
      <c r="M4153" s="64">
        <f t="shared" si="390"/>
        <v>0</v>
      </c>
    </row>
    <row r="4154" spans="1:13" x14ac:dyDescent="0.25">
      <c r="A4154" t="str">
        <f t="shared" si="392"/>
        <v/>
      </c>
      <c r="B4154">
        <f t="shared" si="391"/>
        <v>0</v>
      </c>
      <c r="C4154" t="str">
        <f>IF(ISBLANK('milch-produkte'!$A67),"",'milch-produkte'!A67)</f>
        <v/>
      </c>
      <c r="D4154" t="str">
        <f>IF(ISBLANK('milch-produkte'!$A67),"",'milch-produkte'!B67)</f>
        <v/>
      </c>
      <c r="E4154" t="str">
        <f>IF(ISBLANK('milch-produkte'!$A67),"",'milch-produkte'!C67)</f>
        <v/>
      </c>
      <c r="F4154" t="str">
        <f>IF(ISBLANK('milch-produkte'!$A67),"",'milch-produkte'!D67)</f>
        <v/>
      </c>
      <c r="G4154" t="str">
        <f>IF(ISBLANK('milch-produkte'!$A67),"",'milch-produkte'!E67)</f>
        <v/>
      </c>
      <c r="H4154" t="str">
        <f>IF(ISBLANK('milch-produkte'!$A67),"",'milch-produkte'!F67)</f>
        <v/>
      </c>
      <c r="I4154" t="str">
        <f>IF(ISBLANK('milch-produkte'!$A67),"",'milch-produkte'!G67)</f>
        <v/>
      </c>
      <c r="J4154" t="str">
        <f>IF(ISBLANK('milch-produkte'!$A67),"",'milch-produkte'!H67)</f>
        <v/>
      </c>
      <c r="K4154" t="str">
        <f>IF(ISBLANK('milch-produkte'!$A67),"",'milch-produkte'!I67)</f>
        <v/>
      </c>
      <c r="L4154" t="str">
        <f>IF(ISBLANK('milch-produkte'!$A67),"",'milch-produkte'!J67)</f>
        <v/>
      </c>
      <c r="M4154" s="64">
        <f t="shared" si="390"/>
        <v>0</v>
      </c>
    </row>
    <row r="4155" spans="1:13" x14ac:dyDescent="0.25">
      <c r="A4155" t="str">
        <f t="shared" si="392"/>
        <v/>
      </c>
      <c r="B4155">
        <f t="shared" si="391"/>
        <v>0</v>
      </c>
      <c r="C4155" t="str">
        <f>IF(ISBLANK('milch-produkte'!$A68),"",'milch-produkte'!A68)</f>
        <v/>
      </c>
      <c r="D4155" t="str">
        <f>IF(ISBLANK('milch-produkte'!$A68),"",'milch-produkte'!B68)</f>
        <v/>
      </c>
      <c r="E4155" t="str">
        <f>IF(ISBLANK('milch-produkte'!$A68),"",'milch-produkte'!C68)</f>
        <v/>
      </c>
      <c r="F4155" t="str">
        <f>IF(ISBLANK('milch-produkte'!$A68),"",'milch-produkte'!D68)</f>
        <v/>
      </c>
      <c r="G4155" t="str">
        <f>IF(ISBLANK('milch-produkte'!$A68),"",'milch-produkte'!E68)</f>
        <v/>
      </c>
      <c r="H4155" t="str">
        <f>IF(ISBLANK('milch-produkte'!$A68),"",'milch-produkte'!F68)</f>
        <v/>
      </c>
      <c r="I4155" t="str">
        <f>IF(ISBLANK('milch-produkte'!$A68),"",'milch-produkte'!G68)</f>
        <v/>
      </c>
      <c r="J4155" t="str">
        <f>IF(ISBLANK('milch-produkte'!$A68),"",'milch-produkte'!H68)</f>
        <v/>
      </c>
      <c r="K4155" t="str">
        <f>IF(ISBLANK('milch-produkte'!$A68),"",'milch-produkte'!I68)</f>
        <v/>
      </c>
      <c r="L4155" t="str">
        <f>IF(ISBLANK('milch-produkte'!$A68),"",'milch-produkte'!J68)</f>
        <v/>
      </c>
      <c r="M4155" s="64">
        <f t="shared" si="390"/>
        <v>0</v>
      </c>
    </row>
    <row r="4156" spans="1:13" x14ac:dyDescent="0.25">
      <c r="A4156" t="str">
        <f t="shared" si="392"/>
        <v/>
      </c>
      <c r="B4156">
        <f t="shared" si="391"/>
        <v>0</v>
      </c>
      <c r="C4156" t="str">
        <f>IF(ISBLANK('milch-produkte'!$A69),"",'milch-produkte'!A69)</f>
        <v/>
      </c>
      <c r="D4156" t="str">
        <f>IF(ISBLANK('milch-produkte'!$A69),"",'milch-produkte'!B69)</f>
        <v/>
      </c>
      <c r="E4156" t="str">
        <f>IF(ISBLANK('milch-produkte'!$A69),"",'milch-produkte'!C69)</f>
        <v/>
      </c>
      <c r="F4156" t="str">
        <f>IF(ISBLANK('milch-produkte'!$A69),"",'milch-produkte'!D69)</f>
        <v/>
      </c>
      <c r="G4156" t="str">
        <f>IF(ISBLANK('milch-produkte'!$A69),"",'milch-produkte'!E69)</f>
        <v/>
      </c>
      <c r="H4156" t="str">
        <f>IF(ISBLANK('milch-produkte'!$A69),"",'milch-produkte'!F69)</f>
        <v/>
      </c>
      <c r="I4156" t="str">
        <f>IF(ISBLANK('milch-produkte'!$A69),"",'milch-produkte'!G69)</f>
        <v/>
      </c>
      <c r="J4156" t="str">
        <f>IF(ISBLANK('milch-produkte'!$A69),"",'milch-produkte'!H69)</f>
        <v/>
      </c>
      <c r="K4156" t="str">
        <f>IF(ISBLANK('milch-produkte'!$A69),"",'milch-produkte'!I69)</f>
        <v/>
      </c>
      <c r="L4156" t="str">
        <f>IF(ISBLANK('milch-produkte'!$A69),"",'milch-produkte'!J69)</f>
        <v/>
      </c>
      <c r="M4156" s="64">
        <f t="shared" si="390"/>
        <v>0</v>
      </c>
    </row>
    <row r="4157" spans="1:13" x14ac:dyDescent="0.25">
      <c r="A4157" t="str">
        <f t="shared" si="392"/>
        <v/>
      </c>
      <c r="B4157">
        <f t="shared" si="391"/>
        <v>0</v>
      </c>
      <c r="C4157" t="str">
        <f>IF(ISBLANK('milch-produkte'!$A70),"",'milch-produkte'!A70)</f>
        <v/>
      </c>
      <c r="D4157" t="str">
        <f>IF(ISBLANK('milch-produkte'!$A70),"",'milch-produkte'!B70)</f>
        <v/>
      </c>
      <c r="E4157" t="str">
        <f>IF(ISBLANK('milch-produkte'!$A70),"",'milch-produkte'!C70)</f>
        <v/>
      </c>
      <c r="F4157" t="str">
        <f>IF(ISBLANK('milch-produkte'!$A70),"",'milch-produkte'!D70)</f>
        <v/>
      </c>
      <c r="G4157" t="str">
        <f>IF(ISBLANK('milch-produkte'!$A70),"",'milch-produkte'!E70)</f>
        <v/>
      </c>
      <c r="H4157" t="str">
        <f>IF(ISBLANK('milch-produkte'!$A70),"",'milch-produkte'!F70)</f>
        <v/>
      </c>
      <c r="I4157" t="str">
        <f>IF(ISBLANK('milch-produkte'!$A70),"",'milch-produkte'!G70)</f>
        <v/>
      </c>
      <c r="J4157" t="str">
        <f>IF(ISBLANK('milch-produkte'!$A70),"",'milch-produkte'!H70)</f>
        <v/>
      </c>
      <c r="K4157" t="str">
        <f>IF(ISBLANK('milch-produkte'!$A70),"",'milch-produkte'!I70)</f>
        <v/>
      </c>
      <c r="L4157" t="str">
        <f>IF(ISBLANK('milch-produkte'!$A70),"",'milch-produkte'!J70)</f>
        <v/>
      </c>
      <c r="M4157" s="64">
        <f t="shared" si="390"/>
        <v>0</v>
      </c>
    </row>
    <row r="4158" spans="1:13" x14ac:dyDescent="0.25">
      <c r="A4158" t="str">
        <f t="shared" si="392"/>
        <v/>
      </c>
      <c r="B4158">
        <f t="shared" si="391"/>
        <v>0</v>
      </c>
      <c r="C4158" t="str">
        <f>IF(ISBLANK('milch-produkte'!$A71),"",'milch-produkte'!A71)</f>
        <v/>
      </c>
      <c r="D4158" t="str">
        <f>IF(ISBLANK('milch-produkte'!$A71),"",'milch-produkte'!B71)</f>
        <v/>
      </c>
      <c r="E4158" t="str">
        <f>IF(ISBLANK('milch-produkte'!$A71),"",'milch-produkte'!C71)</f>
        <v/>
      </c>
      <c r="F4158" t="str">
        <f>IF(ISBLANK('milch-produkte'!$A71),"",'milch-produkte'!D71)</f>
        <v/>
      </c>
      <c r="G4158" t="str">
        <f>IF(ISBLANK('milch-produkte'!$A71),"",'milch-produkte'!E71)</f>
        <v/>
      </c>
      <c r="H4158" t="str">
        <f>IF(ISBLANK('milch-produkte'!$A71),"",'milch-produkte'!F71)</f>
        <v/>
      </c>
      <c r="I4158" t="str">
        <f>IF(ISBLANK('milch-produkte'!$A71),"",'milch-produkte'!G71)</f>
        <v/>
      </c>
      <c r="J4158" t="str">
        <f>IF(ISBLANK('milch-produkte'!$A71),"",'milch-produkte'!H71)</f>
        <v/>
      </c>
      <c r="K4158" t="str">
        <f>IF(ISBLANK('milch-produkte'!$A71),"",'milch-produkte'!I71)</f>
        <v/>
      </c>
      <c r="L4158" t="str">
        <f>IF(ISBLANK('milch-produkte'!$A71),"",'milch-produkte'!J71)</f>
        <v/>
      </c>
      <c r="M4158" s="64">
        <f t="shared" si="390"/>
        <v>0</v>
      </c>
    </row>
    <row r="4159" spans="1:13" x14ac:dyDescent="0.25">
      <c r="A4159" t="str">
        <f t="shared" si="392"/>
        <v/>
      </c>
      <c r="B4159">
        <f t="shared" si="391"/>
        <v>0</v>
      </c>
      <c r="C4159" t="str">
        <f>IF(ISBLANK('milch-produkte'!$A72),"",'milch-produkte'!A72)</f>
        <v/>
      </c>
      <c r="D4159" t="str">
        <f>IF(ISBLANK('milch-produkte'!$A72),"",'milch-produkte'!B72)</f>
        <v/>
      </c>
      <c r="E4159" t="str">
        <f>IF(ISBLANK('milch-produkte'!$A72),"",'milch-produkte'!C72)</f>
        <v/>
      </c>
      <c r="F4159" t="str">
        <f>IF(ISBLANK('milch-produkte'!$A72),"",'milch-produkte'!D72)</f>
        <v/>
      </c>
      <c r="G4159" t="str">
        <f>IF(ISBLANK('milch-produkte'!$A72),"",'milch-produkte'!E72)</f>
        <v/>
      </c>
      <c r="H4159" t="str">
        <f>IF(ISBLANK('milch-produkte'!$A72),"",'milch-produkte'!F72)</f>
        <v/>
      </c>
      <c r="I4159" t="str">
        <f>IF(ISBLANK('milch-produkte'!$A72),"",'milch-produkte'!G72)</f>
        <v/>
      </c>
      <c r="J4159" t="str">
        <f>IF(ISBLANK('milch-produkte'!$A72),"",'milch-produkte'!H72)</f>
        <v/>
      </c>
      <c r="K4159" t="str">
        <f>IF(ISBLANK('milch-produkte'!$A72),"",'milch-produkte'!I72)</f>
        <v/>
      </c>
      <c r="L4159" t="str">
        <f>IF(ISBLANK('milch-produkte'!$A72),"",'milch-produkte'!J72)</f>
        <v/>
      </c>
      <c r="M4159" s="64">
        <f t="shared" si="390"/>
        <v>0</v>
      </c>
    </row>
    <row r="4160" spans="1:13" x14ac:dyDescent="0.25">
      <c r="A4160" t="str">
        <f t="shared" si="392"/>
        <v/>
      </c>
      <c r="B4160">
        <f t="shared" si="391"/>
        <v>0</v>
      </c>
      <c r="C4160" t="str">
        <f>IF(ISBLANK('milch-produkte'!$A73),"",'milch-produkte'!A73)</f>
        <v/>
      </c>
      <c r="D4160" t="str">
        <f>IF(ISBLANK('milch-produkte'!$A73),"",'milch-produkte'!B73)</f>
        <v/>
      </c>
      <c r="E4160" t="str">
        <f>IF(ISBLANK('milch-produkte'!$A73),"",'milch-produkte'!C73)</f>
        <v/>
      </c>
      <c r="F4160" t="str">
        <f>IF(ISBLANK('milch-produkte'!$A73),"",'milch-produkte'!D73)</f>
        <v/>
      </c>
      <c r="G4160" t="str">
        <f>IF(ISBLANK('milch-produkte'!$A73),"",'milch-produkte'!E73)</f>
        <v/>
      </c>
      <c r="H4160" t="str">
        <f>IF(ISBLANK('milch-produkte'!$A73),"",'milch-produkte'!F73)</f>
        <v/>
      </c>
      <c r="I4160" t="str">
        <f>IF(ISBLANK('milch-produkte'!$A73),"",'milch-produkte'!G73)</f>
        <v/>
      </c>
      <c r="J4160" t="str">
        <f>IF(ISBLANK('milch-produkte'!$A73),"",'milch-produkte'!H73)</f>
        <v/>
      </c>
      <c r="K4160" t="str">
        <f>IF(ISBLANK('milch-produkte'!$A73),"",'milch-produkte'!I73)</f>
        <v/>
      </c>
      <c r="L4160" t="str">
        <f>IF(ISBLANK('milch-produkte'!$A73),"",'milch-produkte'!J73)</f>
        <v/>
      </c>
      <c r="M4160" s="64">
        <f t="shared" si="390"/>
        <v>0</v>
      </c>
    </row>
    <row r="4161" spans="1:13" x14ac:dyDescent="0.25">
      <c r="A4161" t="str">
        <f t="shared" si="392"/>
        <v/>
      </c>
      <c r="B4161">
        <f t="shared" si="391"/>
        <v>0</v>
      </c>
      <c r="C4161" t="str">
        <f>IF(ISBLANK('milch-produkte'!$A74),"",'milch-produkte'!A74)</f>
        <v/>
      </c>
      <c r="D4161" t="str">
        <f>IF(ISBLANK('milch-produkte'!$A74),"",'milch-produkte'!B74)</f>
        <v/>
      </c>
      <c r="E4161" t="str">
        <f>IF(ISBLANK('milch-produkte'!$A74),"",'milch-produkte'!C74)</f>
        <v/>
      </c>
      <c r="F4161" t="str">
        <f>IF(ISBLANK('milch-produkte'!$A74),"",'milch-produkte'!D74)</f>
        <v/>
      </c>
      <c r="G4161" t="str">
        <f>IF(ISBLANK('milch-produkte'!$A74),"",'milch-produkte'!E74)</f>
        <v/>
      </c>
      <c r="H4161" t="str">
        <f>IF(ISBLANK('milch-produkte'!$A74),"",'milch-produkte'!F74)</f>
        <v/>
      </c>
      <c r="I4161" t="str">
        <f>IF(ISBLANK('milch-produkte'!$A74),"",'milch-produkte'!G74)</f>
        <v/>
      </c>
      <c r="J4161" t="str">
        <f>IF(ISBLANK('milch-produkte'!$A74),"",'milch-produkte'!H74)</f>
        <v/>
      </c>
      <c r="K4161" t="str">
        <f>IF(ISBLANK('milch-produkte'!$A74),"",'milch-produkte'!I74)</f>
        <v/>
      </c>
      <c r="L4161" t="str">
        <f>IF(ISBLANK('milch-produkte'!$A74),"",'milch-produkte'!J74)</f>
        <v/>
      </c>
      <c r="M4161" s="64">
        <f t="shared" si="390"/>
        <v>0</v>
      </c>
    </row>
    <row r="4162" spans="1:13" x14ac:dyDescent="0.25">
      <c r="A4162" t="str">
        <f t="shared" si="392"/>
        <v/>
      </c>
      <c r="B4162">
        <f t="shared" si="391"/>
        <v>0</v>
      </c>
      <c r="C4162" t="str">
        <f>IF(ISBLANK('milch-produkte'!$A75),"",'milch-produkte'!A75)</f>
        <v/>
      </c>
      <c r="D4162" t="str">
        <f>IF(ISBLANK('milch-produkte'!$A75),"",'milch-produkte'!B75)</f>
        <v/>
      </c>
      <c r="E4162" t="str">
        <f>IF(ISBLANK('milch-produkte'!$A75),"",'milch-produkte'!C75)</f>
        <v/>
      </c>
      <c r="F4162" t="str">
        <f>IF(ISBLANK('milch-produkte'!$A75),"",'milch-produkte'!D75)</f>
        <v/>
      </c>
      <c r="G4162" t="str">
        <f>IF(ISBLANK('milch-produkte'!$A75),"",'milch-produkte'!E75)</f>
        <v/>
      </c>
      <c r="H4162" t="str">
        <f>IF(ISBLANK('milch-produkte'!$A75),"",'milch-produkte'!F75)</f>
        <v/>
      </c>
      <c r="I4162" t="str">
        <f>IF(ISBLANK('milch-produkte'!$A75),"",'milch-produkte'!G75)</f>
        <v/>
      </c>
      <c r="J4162" t="str">
        <f>IF(ISBLANK('milch-produkte'!$A75),"",'milch-produkte'!H75)</f>
        <v/>
      </c>
      <c r="K4162" t="str">
        <f>IF(ISBLANK('milch-produkte'!$A75),"",'milch-produkte'!I75)</f>
        <v/>
      </c>
      <c r="L4162" t="str">
        <f>IF(ISBLANK('milch-produkte'!$A75),"",'milch-produkte'!J75)</f>
        <v/>
      </c>
      <c r="M4162" s="64">
        <f t="shared" si="390"/>
        <v>0</v>
      </c>
    </row>
    <row r="4163" spans="1:13" x14ac:dyDescent="0.25">
      <c r="A4163" t="str">
        <f t="shared" si="392"/>
        <v/>
      </c>
      <c r="B4163">
        <f t="shared" si="391"/>
        <v>0</v>
      </c>
      <c r="C4163" t="str">
        <f>IF(ISBLANK('milch-produkte'!$A76),"",'milch-produkte'!A76)</f>
        <v/>
      </c>
      <c r="D4163" t="str">
        <f>IF(ISBLANK('milch-produkte'!$A76),"",'milch-produkte'!B76)</f>
        <v/>
      </c>
      <c r="E4163" t="str">
        <f>IF(ISBLANK('milch-produkte'!$A76),"",'milch-produkte'!C76)</f>
        <v/>
      </c>
      <c r="F4163" t="str">
        <f>IF(ISBLANK('milch-produkte'!$A76),"",'milch-produkte'!D76)</f>
        <v/>
      </c>
      <c r="G4163" t="str">
        <f>IF(ISBLANK('milch-produkte'!$A76),"",'milch-produkte'!E76)</f>
        <v/>
      </c>
      <c r="H4163" t="str">
        <f>IF(ISBLANK('milch-produkte'!$A76),"",'milch-produkte'!F76)</f>
        <v/>
      </c>
      <c r="I4163" t="str">
        <f>IF(ISBLANK('milch-produkte'!$A76),"",'milch-produkte'!G76)</f>
        <v/>
      </c>
      <c r="J4163" t="str">
        <f>IF(ISBLANK('milch-produkte'!$A76),"",'milch-produkte'!H76)</f>
        <v/>
      </c>
      <c r="K4163" t="str">
        <f>IF(ISBLANK('milch-produkte'!$A76),"",'milch-produkte'!I76)</f>
        <v/>
      </c>
      <c r="L4163" t="str">
        <f>IF(ISBLANK('milch-produkte'!$A76),"",'milch-produkte'!J76)</f>
        <v/>
      </c>
      <c r="M4163" s="64">
        <f t="shared" si="390"/>
        <v>0</v>
      </c>
    </row>
    <row r="4164" spans="1:13" x14ac:dyDescent="0.25">
      <c r="A4164" t="str">
        <f t="shared" si="392"/>
        <v/>
      </c>
      <c r="B4164">
        <f t="shared" si="391"/>
        <v>0</v>
      </c>
      <c r="C4164" t="str">
        <f>IF(ISBLANK('milch-produkte'!$A77),"",'milch-produkte'!A77)</f>
        <v/>
      </c>
      <c r="D4164" t="str">
        <f>IF(ISBLANK('milch-produkte'!$A77),"",'milch-produkte'!B77)</f>
        <v/>
      </c>
      <c r="E4164" t="str">
        <f>IF(ISBLANK('milch-produkte'!$A77),"",'milch-produkte'!C77)</f>
        <v/>
      </c>
      <c r="F4164" t="str">
        <f>IF(ISBLANK('milch-produkte'!$A77),"",'milch-produkte'!D77)</f>
        <v/>
      </c>
      <c r="G4164" t="str">
        <f>IF(ISBLANK('milch-produkte'!$A77),"",'milch-produkte'!E77)</f>
        <v/>
      </c>
      <c r="H4164" t="str">
        <f>IF(ISBLANK('milch-produkte'!$A77),"",'milch-produkte'!F77)</f>
        <v/>
      </c>
      <c r="I4164" t="str">
        <f>IF(ISBLANK('milch-produkte'!$A77),"",'milch-produkte'!G77)</f>
        <v/>
      </c>
      <c r="J4164" t="str">
        <f>IF(ISBLANK('milch-produkte'!$A77),"",'milch-produkte'!H77)</f>
        <v/>
      </c>
      <c r="K4164" t="str">
        <f>IF(ISBLANK('milch-produkte'!$A77),"",'milch-produkte'!I77)</f>
        <v/>
      </c>
      <c r="L4164" t="str">
        <f>IF(ISBLANK('milch-produkte'!$A77),"",'milch-produkte'!J77)</f>
        <v/>
      </c>
      <c r="M4164" s="64">
        <f t="shared" si="390"/>
        <v>0</v>
      </c>
    </row>
    <row r="4165" spans="1:13" x14ac:dyDescent="0.25">
      <c r="A4165" t="str">
        <f t="shared" si="392"/>
        <v/>
      </c>
      <c r="B4165">
        <f t="shared" si="391"/>
        <v>0</v>
      </c>
      <c r="C4165" t="str">
        <f>IF(ISBLANK('milch-produkte'!$A78),"",'milch-produkte'!A78)</f>
        <v/>
      </c>
      <c r="D4165" t="str">
        <f>IF(ISBLANK('milch-produkte'!$A78),"",'milch-produkte'!B78)</f>
        <v/>
      </c>
      <c r="E4165" t="str">
        <f>IF(ISBLANK('milch-produkte'!$A78),"",'milch-produkte'!C78)</f>
        <v/>
      </c>
      <c r="F4165" t="str">
        <f>IF(ISBLANK('milch-produkte'!$A78),"",'milch-produkte'!D78)</f>
        <v/>
      </c>
      <c r="G4165" t="str">
        <f>IF(ISBLANK('milch-produkte'!$A78),"",'milch-produkte'!E78)</f>
        <v/>
      </c>
      <c r="H4165" t="str">
        <f>IF(ISBLANK('milch-produkte'!$A78),"",'milch-produkte'!F78)</f>
        <v/>
      </c>
      <c r="I4165" t="str">
        <f>IF(ISBLANK('milch-produkte'!$A78),"",'milch-produkte'!G78)</f>
        <v/>
      </c>
      <c r="J4165" t="str">
        <f>IF(ISBLANK('milch-produkte'!$A78),"",'milch-produkte'!H78)</f>
        <v/>
      </c>
      <c r="K4165" t="str">
        <f>IF(ISBLANK('milch-produkte'!$A78),"",'milch-produkte'!I78)</f>
        <v/>
      </c>
      <c r="L4165" t="str">
        <f>IF(ISBLANK('milch-produkte'!$A78),"",'milch-produkte'!J78)</f>
        <v/>
      </c>
      <c r="M4165" s="64">
        <f t="shared" si="390"/>
        <v>0</v>
      </c>
    </row>
    <row r="4166" spans="1:13" x14ac:dyDescent="0.25">
      <c r="A4166" t="str">
        <f t="shared" si="392"/>
        <v/>
      </c>
      <c r="B4166">
        <f t="shared" si="391"/>
        <v>0</v>
      </c>
      <c r="C4166" t="str">
        <f>IF(ISBLANK('milch-produkte'!$A79),"",'milch-produkte'!A79)</f>
        <v/>
      </c>
      <c r="D4166" t="str">
        <f>IF(ISBLANK('milch-produkte'!$A79),"",'milch-produkte'!B79)</f>
        <v/>
      </c>
      <c r="E4166" t="str">
        <f>IF(ISBLANK('milch-produkte'!$A79),"",'milch-produkte'!C79)</f>
        <v/>
      </c>
      <c r="F4166" t="str">
        <f>IF(ISBLANK('milch-produkte'!$A79),"",'milch-produkte'!D79)</f>
        <v/>
      </c>
      <c r="G4166" t="str">
        <f>IF(ISBLANK('milch-produkte'!$A79),"",'milch-produkte'!E79)</f>
        <v/>
      </c>
      <c r="H4166" t="str">
        <f>IF(ISBLANK('milch-produkte'!$A79),"",'milch-produkte'!F79)</f>
        <v/>
      </c>
      <c r="I4166" t="str">
        <f>IF(ISBLANK('milch-produkte'!$A79),"",'milch-produkte'!G79)</f>
        <v/>
      </c>
      <c r="J4166" t="str">
        <f>IF(ISBLANK('milch-produkte'!$A79),"",'milch-produkte'!H79)</f>
        <v/>
      </c>
      <c r="K4166" t="str">
        <f>IF(ISBLANK('milch-produkte'!$A79),"",'milch-produkte'!I79)</f>
        <v/>
      </c>
      <c r="L4166" t="str">
        <f>IF(ISBLANK('milch-produkte'!$A79),"",'milch-produkte'!J79)</f>
        <v/>
      </c>
      <c r="M4166" s="64">
        <f t="shared" si="390"/>
        <v>0</v>
      </c>
    </row>
    <row r="4167" spans="1:13" x14ac:dyDescent="0.25">
      <c r="A4167" t="str">
        <f t="shared" si="392"/>
        <v/>
      </c>
      <c r="B4167">
        <f t="shared" si="391"/>
        <v>0</v>
      </c>
      <c r="C4167" t="str">
        <f>IF(ISBLANK('milch-produkte'!$A80),"",'milch-produkte'!A80)</f>
        <v/>
      </c>
      <c r="D4167" t="str">
        <f>IF(ISBLANK('milch-produkte'!$A80),"",'milch-produkte'!B80)</f>
        <v/>
      </c>
      <c r="E4167" t="str">
        <f>IF(ISBLANK('milch-produkte'!$A80),"",'milch-produkte'!C80)</f>
        <v/>
      </c>
      <c r="F4167" t="str">
        <f>IF(ISBLANK('milch-produkte'!$A80),"",'milch-produkte'!D80)</f>
        <v/>
      </c>
      <c r="G4167" t="str">
        <f>IF(ISBLANK('milch-produkte'!$A80),"",'milch-produkte'!E80)</f>
        <v/>
      </c>
      <c r="H4167" t="str">
        <f>IF(ISBLANK('milch-produkte'!$A80),"",'milch-produkte'!F80)</f>
        <v/>
      </c>
      <c r="I4167" t="str">
        <f>IF(ISBLANK('milch-produkte'!$A80),"",'milch-produkte'!G80)</f>
        <v/>
      </c>
      <c r="J4167" t="str">
        <f>IF(ISBLANK('milch-produkte'!$A80),"",'milch-produkte'!H80)</f>
        <v/>
      </c>
      <c r="K4167" t="str">
        <f>IF(ISBLANK('milch-produkte'!$A80),"",'milch-produkte'!I80)</f>
        <v/>
      </c>
      <c r="L4167" t="str">
        <f>IF(ISBLANK('milch-produkte'!$A80),"",'milch-produkte'!J80)</f>
        <v/>
      </c>
      <c r="M4167" s="64">
        <f t="shared" si="390"/>
        <v>0</v>
      </c>
    </row>
    <row r="4168" spans="1:13" x14ac:dyDescent="0.25">
      <c r="A4168" t="str">
        <f t="shared" si="392"/>
        <v/>
      </c>
      <c r="B4168">
        <f t="shared" si="391"/>
        <v>0</v>
      </c>
      <c r="C4168" t="str">
        <f>IF(ISBLANK('milch-produkte'!$A81),"",'milch-produkte'!A81)</f>
        <v/>
      </c>
      <c r="D4168" t="str">
        <f>IF(ISBLANK('milch-produkte'!$A81),"",'milch-produkte'!B81)</f>
        <v/>
      </c>
      <c r="E4168" t="str">
        <f>IF(ISBLANK('milch-produkte'!$A81),"",'milch-produkte'!C81)</f>
        <v/>
      </c>
      <c r="F4168" t="str">
        <f>IF(ISBLANK('milch-produkte'!$A81),"",'milch-produkte'!D81)</f>
        <v/>
      </c>
      <c r="G4168" t="str">
        <f>IF(ISBLANK('milch-produkte'!$A81),"",'milch-produkte'!E81)</f>
        <v/>
      </c>
      <c r="H4168" t="str">
        <f>IF(ISBLANK('milch-produkte'!$A81),"",'milch-produkte'!F81)</f>
        <v/>
      </c>
      <c r="I4168" t="str">
        <f>IF(ISBLANK('milch-produkte'!$A81),"",'milch-produkte'!G81)</f>
        <v/>
      </c>
      <c r="J4168" t="str">
        <f>IF(ISBLANK('milch-produkte'!$A81),"",'milch-produkte'!H81)</f>
        <v/>
      </c>
      <c r="K4168" t="str">
        <f>IF(ISBLANK('milch-produkte'!$A81),"",'milch-produkte'!I81)</f>
        <v/>
      </c>
      <c r="L4168" t="str">
        <f>IF(ISBLANK('milch-produkte'!$A81),"",'milch-produkte'!J81)</f>
        <v/>
      </c>
      <c r="M4168" s="64">
        <f t="shared" si="390"/>
        <v>0</v>
      </c>
    </row>
    <row r="4169" spans="1:13" x14ac:dyDescent="0.25">
      <c r="A4169" t="str">
        <f t="shared" si="392"/>
        <v/>
      </c>
      <c r="B4169">
        <f t="shared" si="391"/>
        <v>0</v>
      </c>
      <c r="C4169" t="str">
        <f>IF(ISBLANK('milch-produkte'!$A82),"",'milch-produkte'!A82)</f>
        <v/>
      </c>
      <c r="D4169" t="str">
        <f>IF(ISBLANK('milch-produkte'!$A82),"",'milch-produkte'!B82)</f>
        <v/>
      </c>
      <c r="E4169" t="str">
        <f>IF(ISBLANK('milch-produkte'!$A82),"",'milch-produkte'!C82)</f>
        <v/>
      </c>
      <c r="F4169" t="str">
        <f>IF(ISBLANK('milch-produkte'!$A82),"",'milch-produkte'!D82)</f>
        <v/>
      </c>
      <c r="G4169" t="str">
        <f>IF(ISBLANK('milch-produkte'!$A82),"",'milch-produkte'!E82)</f>
        <v/>
      </c>
      <c r="H4169" t="str">
        <f>IF(ISBLANK('milch-produkte'!$A82),"",'milch-produkte'!F82)</f>
        <v/>
      </c>
      <c r="I4169" t="str">
        <f>IF(ISBLANK('milch-produkte'!$A82),"",'milch-produkte'!G82)</f>
        <v/>
      </c>
      <c r="J4169" t="str">
        <f>IF(ISBLANK('milch-produkte'!$A82),"",'milch-produkte'!H82)</f>
        <v/>
      </c>
      <c r="K4169" t="str">
        <f>IF(ISBLANK('milch-produkte'!$A82),"",'milch-produkte'!I82)</f>
        <v/>
      </c>
      <c r="L4169" t="str">
        <f>IF(ISBLANK('milch-produkte'!$A82),"",'milch-produkte'!J82)</f>
        <v/>
      </c>
      <c r="M4169" s="64">
        <f t="shared" si="390"/>
        <v>0</v>
      </c>
    </row>
    <row r="4170" spans="1:13" x14ac:dyDescent="0.25">
      <c r="A4170" t="str">
        <f t="shared" si="392"/>
        <v/>
      </c>
      <c r="B4170">
        <f t="shared" si="391"/>
        <v>0</v>
      </c>
      <c r="C4170" t="str">
        <f>IF(ISBLANK('milch-produkte'!$A83),"",'milch-produkte'!A83)</f>
        <v/>
      </c>
      <c r="D4170" t="str">
        <f>IF(ISBLANK('milch-produkte'!$A83),"",'milch-produkte'!B83)</f>
        <v/>
      </c>
      <c r="E4170" t="str">
        <f>IF(ISBLANK('milch-produkte'!$A83),"",'milch-produkte'!C83)</f>
        <v/>
      </c>
      <c r="F4170" t="str">
        <f>IF(ISBLANK('milch-produkte'!$A83),"",'milch-produkte'!D83)</f>
        <v/>
      </c>
      <c r="G4170" t="str">
        <f>IF(ISBLANK('milch-produkte'!$A83),"",'milch-produkte'!E83)</f>
        <v/>
      </c>
      <c r="H4170" t="str">
        <f>IF(ISBLANK('milch-produkte'!$A83),"",'milch-produkte'!F83)</f>
        <v/>
      </c>
      <c r="I4170" t="str">
        <f>IF(ISBLANK('milch-produkte'!$A83),"",'milch-produkte'!G83)</f>
        <v/>
      </c>
      <c r="J4170" t="str">
        <f>IF(ISBLANK('milch-produkte'!$A83),"",'milch-produkte'!H83)</f>
        <v/>
      </c>
      <c r="K4170" t="str">
        <f>IF(ISBLANK('milch-produkte'!$A83),"",'milch-produkte'!I83)</f>
        <v/>
      </c>
      <c r="L4170" t="str">
        <f>IF(ISBLANK('milch-produkte'!$A83),"",'milch-produkte'!J83)</f>
        <v/>
      </c>
      <c r="M4170" s="64">
        <f t="shared" si="390"/>
        <v>0</v>
      </c>
    </row>
    <row r="4171" spans="1:13" x14ac:dyDescent="0.25">
      <c r="A4171" t="str">
        <f t="shared" si="392"/>
        <v/>
      </c>
      <c r="B4171">
        <f t="shared" si="391"/>
        <v>0</v>
      </c>
      <c r="C4171" t="str">
        <f>IF(ISBLANK('milch-produkte'!$A84),"",'milch-produkte'!A84)</f>
        <v/>
      </c>
      <c r="D4171" t="str">
        <f>IF(ISBLANK('milch-produkte'!$A84),"",'milch-produkte'!B84)</f>
        <v/>
      </c>
      <c r="E4171" t="str">
        <f>IF(ISBLANK('milch-produkte'!$A84),"",'milch-produkte'!C84)</f>
        <v/>
      </c>
      <c r="F4171" t="str">
        <f>IF(ISBLANK('milch-produkte'!$A84),"",'milch-produkte'!D84)</f>
        <v/>
      </c>
      <c r="G4171" t="str">
        <f>IF(ISBLANK('milch-produkte'!$A84),"",'milch-produkte'!E84)</f>
        <v/>
      </c>
      <c r="H4171" t="str">
        <f>IF(ISBLANK('milch-produkte'!$A84),"",'milch-produkte'!F84)</f>
        <v/>
      </c>
      <c r="I4171" t="str">
        <f>IF(ISBLANK('milch-produkte'!$A84),"",'milch-produkte'!G84)</f>
        <v/>
      </c>
      <c r="J4171" t="str">
        <f>IF(ISBLANK('milch-produkte'!$A84),"",'milch-produkte'!H84)</f>
        <v/>
      </c>
      <c r="K4171" t="str">
        <f>IF(ISBLANK('milch-produkte'!$A84),"",'milch-produkte'!I84)</f>
        <v/>
      </c>
      <c r="L4171" t="str">
        <f>IF(ISBLANK('milch-produkte'!$A84),"",'milch-produkte'!J84)</f>
        <v/>
      </c>
      <c r="M4171" s="64">
        <f t="shared" si="390"/>
        <v>0</v>
      </c>
    </row>
    <row r="4172" spans="1:13" x14ac:dyDescent="0.25">
      <c r="A4172" t="str">
        <f t="shared" si="392"/>
        <v/>
      </c>
      <c r="B4172">
        <f t="shared" si="391"/>
        <v>0</v>
      </c>
      <c r="C4172" t="str">
        <f>IF(ISBLANK('milch-produkte'!$A85),"",'milch-produkte'!A85)</f>
        <v/>
      </c>
      <c r="D4172" t="str">
        <f>IF(ISBLANK('milch-produkte'!$A85),"",'milch-produkte'!B85)</f>
        <v/>
      </c>
      <c r="E4172" t="str">
        <f>IF(ISBLANK('milch-produkte'!$A85),"",'milch-produkte'!C85)</f>
        <v/>
      </c>
      <c r="F4172" t="str">
        <f>IF(ISBLANK('milch-produkte'!$A85),"",'milch-produkte'!D85)</f>
        <v/>
      </c>
      <c r="G4172" t="str">
        <f>IF(ISBLANK('milch-produkte'!$A85),"",'milch-produkte'!E85)</f>
        <v/>
      </c>
      <c r="H4172" t="str">
        <f>IF(ISBLANK('milch-produkte'!$A85),"",'milch-produkte'!F85)</f>
        <v/>
      </c>
      <c r="I4172" t="str">
        <f>IF(ISBLANK('milch-produkte'!$A85),"",'milch-produkte'!G85)</f>
        <v/>
      </c>
      <c r="J4172" t="str">
        <f>IF(ISBLANK('milch-produkte'!$A85),"",'milch-produkte'!H85)</f>
        <v/>
      </c>
      <c r="K4172" t="str">
        <f>IF(ISBLANK('milch-produkte'!$A85),"",'milch-produkte'!I85)</f>
        <v/>
      </c>
      <c r="L4172" t="str">
        <f>IF(ISBLANK('milch-produkte'!$A85),"",'milch-produkte'!J85)</f>
        <v/>
      </c>
      <c r="M4172" s="64">
        <f t="shared" si="390"/>
        <v>0</v>
      </c>
    </row>
    <row r="4173" spans="1:13" x14ac:dyDescent="0.25">
      <c r="A4173" t="str">
        <f t="shared" si="392"/>
        <v/>
      </c>
      <c r="B4173">
        <f t="shared" si="391"/>
        <v>0</v>
      </c>
      <c r="C4173" t="str">
        <f>IF(ISBLANK('milch-produkte'!$A86),"",'milch-produkte'!A86)</f>
        <v/>
      </c>
      <c r="D4173" t="str">
        <f>IF(ISBLANK('milch-produkte'!$A86),"",'milch-produkte'!B86)</f>
        <v/>
      </c>
      <c r="E4173" t="str">
        <f>IF(ISBLANK('milch-produkte'!$A86),"",'milch-produkte'!C86)</f>
        <v/>
      </c>
      <c r="F4173" t="str">
        <f>IF(ISBLANK('milch-produkte'!$A86),"",'milch-produkte'!D86)</f>
        <v/>
      </c>
      <c r="G4173" t="str">
        <f>IF(ISBLANK('milch-produkte'!$A86),"",'milch-produkte'!E86)</f>
        <v/>
      </c>
      <c r="H4173" t="str">
        <f>IF(ISBLANK('milch-produkte'!$A86),"",'milch-produkte'!F86)</f>
        <v/>
      </c>
      <c r="I4173" t="str">
        <f>IF(ISBLANK('milch-produkte'!$A86),"",'milch-produkte'!G86)</f>
        <v/>
      </c>
      <c r="J4173" t="str">
        <f>IF(ISBLANK('milch-produkte'!$A86),"",'milch-produkte'!H86)</f>
        <v/>
      </c>
      <c r="K4173" t="str">
        <f>IF(ISBLANK('milch-produkte'!$A86),"",'milch-produkte'!I86)</f>
        <v/>
      </c>
      <c r="L4173" t="str">
        <f>IF(ISBLANK('milch-produkte'!$A86),"",'milch-produkte'!J86)</f>
        <v/>
      </c>
      <c r="M4173" s="64">
        <f t="shared" si="390"/>
        <v>0</v>
      </c>
    </row>
    <row r="4174" spans="1:13" x14ac:dyDescent="0.25">
      <c r="A4174" t="str">
        <f t="shared" si="392"/>
        <v/>
      </c>
      <c r="B4174">
        <f t="shared" si="391"/>
        <v>0</v>
      </c>
      <c r="C4174" t="str">
        <f>IF(ISBLANK('milch-produkte'!$A87),"",'milch-produkte'!A87)</f>
        <v/>
      </c>
      <c r="D4174" t="str">
        <f>IF(ISBLANK('milch-produkte'!$A87),"",'milch-produkte'!B87)</f>
        <v/>
      </c>
      <c r="E4174" t="str">
        <f>IF(ISBLANK('milch-produkte'!$A87),"",'milch-produkte'!C87)</f>
        <v/>
      </c>
      <c r="F4174" t="str">
        <f>IF(ISBLANK('milch-produkte'!$A87),"",'milch-produkte'!D87)</f>
        <v/>
      </c>
      <c r="G4174" t="str">
        <f>IF(ISBLANK('milch-produkte'!$A87),"",'milch-produkte'!E87)</f>
        <v/>
      </c>
      <c r="H4174" t="str">
        <f>IF(ISBLANK('milch-produkte'!$A87),"",'milch-produkte'!F87)</f>
        <v/>
      </c>
      <c r="I4174" t="str">
        <f>IF(ISBLANK('milch-produkte'!$A87),"",'milch-produkte'!G87)</f>
        <v/>
      </c>
      <c r="J4174" t="str">
        <f>IF(ISBLANK('milch-produkte'!$A87),"",'milch-produkte'!H87)</f>
        <v/>
      </c>
      <c r="K4174" t="str">
        <f>IF(ISBLANK('milch-produkte'!$A87),"",'milch-produkte'!I87)</f>
        <v/>
      </c>
      <c r="L4174" t="str">
        <f>IF(ISBLANK('milch-produkte'!$A87),"",'milch-produkte'!J87)</f>
        <v/>
      </c>
      <c r="M4174" s="64">
        <f t="shared" si="390"/>
        <v>0</v>
      </c>
    </row>
    <row r="4175" spans="1:13" x14ac:dyDescent="0.25">
      <c r="A4175" t="str">
        <f t="shared" si="392"/>
        <v/>
      </c>
      <c r="B4175">
        <f t="shared" si="391"/>
        <v>0</v>
      </c>
      <c r="C4175" t="str">
        <f>IF(ISBLANK('milch-produkte'!$A88),"",'milch-produkte'!A88)</f>
        <v/>
      </c>
      <c r="D4175" t="str">
        <f>IF(ISBLANK('milch-produkte'!$A88),"",'milch-produkte'!B88)</f>
        <v/>
      </c>
      <c r="E4175" t="str">
        <f>IF(ISBLANK('milch-produkte'!$A88),"",'milch-produkte'!C88)</f>
        <v/>
      </c>
      <c r="F4175" t="str">
        <f>IF(ISBLANK('milch-produkte'!$A88),"",'milch-produkte'!D88)</f>
        <v/>
      </c>
      <c r="G4175" t="str">
        <f>IF(ISBLANK('milch-produkte'!$A88),"",'milch-produkte'!E88)</f>
        <v/>
      </c>
      <c r="H4175" t="str">
        <f>IF(ISBLANK('milch-produkte'!$A88),"",'milch-produkte'!F88)</f>
        <v/>
      </c>
      <c r="I4175" t="str">
        <f>IF(ISBLANK('milch-produkte'!$A88),"",'milch-produkte'!G88)</f>
        <v/>
      </c>
      <c r="J4175" t="str">
        <f>IF(ISBLANK('milch-produkte'!$A88),"",'milch-produkte'!H88)</f>
        <v/>
      </c>
      <c r="K4175" t="str">
        <f>IF(ISBLANK('milch-produkte'!$A88),"",'milch-produkte'!I88)</f>
        <v/>
      </c>
      <c r="L4175" t="str">
        <f>IF(ISBLANK('milch-produkte'!$A88),"",'milch-produkte'!J88)</f>
        <v/>
      </c>
      <c r="M4175" s="64">
        <f t="shared" si="390"/>
        <v>0</v>
      </c>
    </row>
    <row r="4176" spans="1:13" x14ac:dyDescent="0.25">
      <c r="A4176" t="str">
        <f t="shared" si="392"/>
        <v/>
      </c>
      <c r="B4176">
        <f t="shared" si="391"/>
        <v>0</v>
      </c>
      <c r="C4176" t="str">
        <f>IF(ISBLANK('milch-produkte'!$A89),"",'milch-produkte'!A89)</f>
        <v/>
      </c>
      <c r="D4176" t="str">
        <f>IF(ISBLANK('milch-produkte'!$A89),"",'milch-produkte'!B89)</f>
        <v/>
      </c>
      <c r="E4176" t="str">
        <f>IF(ISBLANK('milch-produkte'!$A89),"",'milch-produkte'!C89)</f>
        <v/>
      </c>
      <c r="F4176" t="str">
        <f>IF(ISBLANK('milch-produkte'!$A89),"",'milch-produkte'!D89)</f>
        <v/>
      </c>
      <c r="G4176" t="str">
        <f>IF(ISBLANK('milch-produkte'!$A89),"",'milch-produkte'!E89)</f>
        <v/>
      </c>
      <c r="H4176" t="str">
        <f>IF(ISBLANK('milch-produkte'!$A89),"",'milch-produkte'!F89)</f>
        <v/>
      </c>
      <c r="I4176" t="str">
        <f>IF(ISBLANK('milch-produkte'!$A89),"",'milch-produkte'!G89)</f>
        <v/>
      </c>
      <c r="J4176" t="str">
        <f>IF(ISBLANK('milch-produkte'!$A89),"",'milch-produkte'!H89)</f>
        <v/>
      </c>
      <c r="K4176" t="str">
        <f>IF(ISBLANK('milch-produkte'!$A89),"",'milch-produkte'!I89)</f>
        <v/>
      </c>
      <c r="L4176" t="str">
        <f>IF(ISBLANK('milch-produkte'!$A89),"",'milch-produkte'!J89)</f>
        <v/>
      </c>
      <c r="M4176" s="64">
        <f t="shared" si="390"/>
        <v>0</v>
      </c>
    </row>
    <row r="4177" spans="1:13" x14ac:dyDescent="0.25">
      <c r="A4177" t="str">
        <f t="shared" si="392"/>
        <v/>
      </c>
      <c r="B4177">
        <f t="shared" si="391"/>
        <v>0</v>
      </c>
      <c r="C4177" t="str">
        <f>IF(ISBLANK('milch-produkte'!$A90),"",'milch-produkte'!A90)</f>
        <v/>
      </c>
      <c r="D4177" t="str">
        <f>IF(ISBLANK('milch-produkte'!$A90),"",'milch-produkte'!B90)</f>
        <v/>
      </c>
      <c r="E4177" t="str">
        <f>IF(ISBLANK('milch-produkte'!$A90),"",'milch-produkte'!C90)</f>
        <v/>
      </c>
      <c r="F4177" t="str">
        <f>IF(ISBLANK('milch-produkte'!$A90),"",'milch-produkte'!D90)</f>
        <v/>
      </c>
      <c r="G4177" t="str">
        <f>IF(ISBLANK('milch-produkte'!$A90),"",'milch-produkte'!E90)</f>
        <v/>
      </c>
      <c r="H4177" t="str">
        <f>IF(ISBLANK('milch-produkte'!$A90),"",'milch-produkte'!F90)</f>
        <v/>
      </c>
      <c r="I4177" t="str">
        <f>IF(ISBLANK('milch-produkte'!$A90),"",'milch-produkte'!G90)</f>
        <v/>
      </c>
      <c r="J4177" t="str">
        <f>IF(ISBLANK('milch-produkte'!$A90),"",'milch-produkte'!H90)</f>
        <v/>
      </c>
      <c r="K4177" t="str">
        <f>IF(ISBLANK('milch-produkte'!$A90),"",'milch-produkte'!I90)</f>
        <v/>
      </c>
      <c r="L4177" t="str">
        <f>IF(ISBLANK('milch-produkte'!$A90),"",'milch-produkte'!J90)</f>
        <v/>
      </c>
      <c r="M4177" s="64">
        <f t="shared" si="390"/>
        <v>0</v>
      </c>
    </row>
    <row r="4178" spans="1:13" x14ac:dyDescent="0.25">
      <c r="A4178" t="str">
        <f t="shared" si="392"/>
        <v/>
      </c>
      <c r="B4178">
        <f t="shared" si="391"/>
        <v>0</v>
      </c>
      <c r="C4178" t="str">
        <f>IF(ISBLANK('milch-produkte'!$A91),"",'milch-produkte'!A91)</f>
        <v/>
      </c>
      <c r="D4178" t="str">
        <f>IF(ISBLANK('milch-produkte'!$A91),"",'milch-produkte'!B91)</f>
        <v/>
      </c>
      <c r="E4178" t="str">
        <f>IF(ISBLANK('milch-produkte'!$A91),"",'milch-produkte'!C91)</f>
        <v/>
      </c>
      <c r="F4178" t="str">
        <f>IF(ISBLANK('milch-produkte'!$A91),"",'milch-produkte'!D91)</f>
        <v/>
      </c>
      <c r="G4178" t="str">
        <f>IF(ISBLANK('milch-produkte'!$A91),"",'milch-produkte'!E91)</f>
        <v/>
      </c>
      <c r="H4178" t="str">
        <f>IF(ISBLANK('milch-produkte'!$A91),"",'milch-produkte'!F91)</f>
        <v/>
      </c>
      <c r="I4178" t="str">
        <f>IF(ISBLANK('milch-produkte'!$A91),"",'milch-produkte'!G91)</f>
        <v/>
      </c>
      <c r="J4178" t="str">
        <f>IF(ISBLANK('milch-produkte'!$A91),"",'milch-produkte'!H91)</f>
        <v/>
      </c>
      <c r="K4178" t="str">
        <f>IF(ISBLANK('milch-produkte'!$A91),"",'milch-produkte'!I91)</f>
        <v/>
      </c>
      <c r="L4178" t="str">
        <f>IF(ISBLANK('milch-produkte'!$A91),"",'milch-produkte'!J91)</f>
        <v/>
      </c>
      <c r="M4178" s="64">
        <f t="shared" si="390"/>
        <v>0</v>
      </c>
    </row>
    <row r="4179" spans="1:13" x14ac:dyDescent="0.25">
      <c r="A4179" s="41" t="str">
        <f t="shared" si="392"/>
        <v/>
      </c>
      <c r="B4179" s="41">
        <f t="shared" si="391"/>
        <v>0</v>
      </c>
      <c r="C4179" s="41" t="str">
        <f>IF(ISBLANK('milch-produkte'!$A92),"",'milch-produkte'!A92)</f>
        <v/>
      </c>
      <c r="D4179" s="41" t="str">
        <f>IF(ISBLANK('milch-produkte'!$A92),"",'milch-produkte'!B92)</f>
        <v/>
      </c>
      <c r="E4179" s="41" t="str">
        <f>IF(ISBLANK('milch-produkte'!$A92),"",'milch-produkte'!C92)</f>
        <v/>
      </c>
      <c r="F4179" s="41" t="str">
        <f>IF(ISBLANK('milch-produkte'!$A92),"",'milch-produkte'!D92)</f>
        <v/>
      </c>
      <c r="G4179" s="41" t="str">
        <f>IF(ISBLANK('milch-produkte'!$A92),"",'milch-produkte'!E92)</f>
        <v/>
      </c>
      <c r="H4179" s="41" t="str">
        <f>IF(ISBLANK('milch-produkte'!$A92),"",'milch-produkte'!F92)</f>
        <v/>
      </c>
      <c r="I4179" s="41" t="str">
        <f>IF(ISBLANK('milch-produkte'!$A92),"",'milch-produkte'!G92)</f>
        <v/>
      </c>
      <c r="J4179" s="41" t="str">
        <f>IF(ISBLANK('milch-produkte'!$A92),"",'milch-produkte'!H92)</f>
        <v/>
      </c>
      <c r="K4179" s="41" t="str">
        <f>IF(ISBLANK('milch-produkte'!$A92),"",'milch-produkte'!I92)</f>
        <v/>
      </c>
      <c r="L4179" s="41" t="str">
        <f>IF(ISBLANK('milch-produkte'!$A92),"",'milch-produkte'!J92)</f>
        <v/>
      </c>
      <c r="M4179" s="64">
        <f t="shared" si="390"/>
        <v>0</v>
      </c>
    </row>
    <row r="4180" spans="1:13" x14ac:dyDescent="0.25">
      <c r="A4180" t="str">
        <f t="shared" si="392"/>
        <v/>
      </c>
      <c r="B4180">
        <f t="shared" si="391"/>
        <v>0</v>
      </c>
      <c r="C4180" t="str">
        <f>IF(ISBLANK(müsli!$A24),"",müsli!A24)</f>
        <v/>
      </c>
      <c r="D4180" t="str">
        <f>IF(ISBLANK(müsli!$A24),"",müsli!B24)</f>
        <v/>
      </c>
      <c r="E4180" t="str">
        <f>IF(ISBLANK(müsli!$A24),"",müsli!C24)</f>
        <v/>
      </c>
      <c r="F4180" t="str">
        <f>IF(ISBLANK(müsli!$A24),"",müsli!D24)</f>
        <v/>
      </c>
      <c r="G4180" t="str">
        <f>IF(ISBLANK(müsli!$A24),"",müsli!E24)</f>
        <v/>
      </c>
      <c r="H4180" t="str">
        <f>IF(ISBLANK(müsli!$A24),"",müsli!F24)</f>
        <v/>
      </c>
      <c r="I4180" t="str">
        <f>IF(ISBLANK(müsli!$A24),"",müsli!G24)</f>
        <v/>
      </c>
      <c r="J4180" t="str">
        <f>IF(ISBLANK(müsli!$A24),"",müsli!H24)</f>
        <v/>
      </c>
      <c r="K4180" t="str">
        <f>IF(ISBLANK(müsli!$A24),"",müsli!I24)</f>
        <v/>
      </c>
      <c r="L4180" t="str">
        <f>IF(ISBLANK(müsli!$A24),"",müsli!J24)</f>
        <v/>
      </c>
      <c r="M4180" s="64">
        <f t="shared" si="390"/>
        <v>0</v>
      </c>
    </row>
    <row r="4181" spans="1:13" x14ac:dyDescent="0.25">
      <c r="A4181" t="str">
        <f t="shared" si="392"/>
        <v/>
      </c>
      <c r="B4181">
        <f t="shared" si="391"/>
        <v>0</v>
      </c>
      <c r="C4181" t="str">
        <f>IF(ISBLANK(müsli!$A25),"",müsli!A25)</f>
        <v/>
      </c>
      <c r="D4181" t="str">
        <f>IF(ISBLANK(müsli!$A25),"",müsli!B25)</f>
        <v/>
      </c>
      <c r="E4181" t="str">
        <f>IF(ISBLANK(müsli!$A25),"",müsli!C25)</f>
        <v/>
      </c>
      <c r="F4181" t="str">
        <f>IF(ISBLANK(müsli!$A25),"",müsli!D25)</f>
        <v/>
      </c>
      <c r="G4181" t="str">
        <f>IF(ISBLANK(müsli!$A25),"",müsli!E25)</f>
        <v/>
      </c>
      <c r="H4181" t="str">
        <f>IF(ISBLANK(müsli!$A25),"",müsli!F25)</f>
        <v/>
      </c>
      <c r="I4181" t="str">
        <f>IF(ISBLANK(müsli!$A25),"",müsli!G25)</f>
        <v/>
      </c>
      <c r="J4181" t="str">
        <f>IF(ISBLANK(müsli!$A25),"",müsli!H25)</f>
        <v/>
      </c>
      <c r="K4181" t="str">
        <f>IF(ISBLANK(müsli!$A25),"",müsli!I25)</f>
        <v/>
      </c>
      <c r="L4181" t="str">
        <f>IF(ISBLANK(müsli!$A25),"",müsli!J25)</f>
        <v/>
      </c>
      <c r="M4181" s="64">
        <f t="shared" si="390"/>
        <v>0</v>
      </c>
    </row>
    <row r="4182" spans="1:13" x14ac:dyDescent="0.25">
      <c r="A4182" t="str">
        <f t="shared" si="392"/>
        <v/>
      </c>
      <c r="B4182">
        <f t="shared" si="391"/>
        <v>0</v>
      </c>
      <c r="C4182" t="str">
        <f>IF(ISBLANK(müsli!$A26),"",müsli!A26)</f>
        <v/>
      </c>
      <c r="D4182" t="str">
        <f>IF(ISBLANK(müsli!$A26),"",müsli!B26)</f>
        <v/>
      </c>
      <c r="E4182" t="str">
        <f>IF(ISBLANK(müsli!$A26),"",müsli!C26)</f>
        <v/>
      </c>
      <c r="F4182" t="str">
        <f>IF(ISBLANK(müsli!$A26),"",müsli!D26)</f>
        <v/>
      </c>
      <c r="G4182" t="str">
        <f>IF(ISBLANK(müsli!$A26),"",müsli!E26)</f>
        <v/>
      </c>
      <c r="H4182" t="str">
        <f>IF(ISBLANK(müsli!$A26),"",müsli!F26)</f>
        <v/>
      </c>
      <c r="I4182" t="str">
        <f>IF(ISBLANK(müsli!$A26),"",müsli!G26)</f>
        <v/>
      </c>
      <c r="J4182" t="str">
        <f>IF(ISBLANK(müsli!$A26),"",müsli!H26)</f>
        <v/>
      </c>
      <c r="K4182" t="str">
        <f>IF(ISBLANK(müsli!$A26),"",müsli!I26)</f>
        <v/>
      </c>
      <c r="L4182" t="str">
        <f>IF(ISBLANK(müsli!$A26),"",müsli!J26)</f>
        <v/>
      </c>
      <c r="M4182" s="64">
        <f t="shared" si="390"/>
        <v>0</v>
      </c>
    </row>
    <row r="4183" spans="1:13" x14ac:dyDescent="0.25">
      <c r="A4183" t="str">
        <f t="shared" si="392"/>
        <v/>
      </c>
      <c r="B4183">
        <f t="shared" si="391"/>
        <v>0</v>
      </c>
      <c r="C4183" t="str">
        <f>IF(ISBLANK(müsli!$A27),"",müsli!A27)</f>
        <v/>
      </c>
      <c r="D4183" t="str">
        <f>IF(ISBLANK(müsli!$A27),"",müsli!B27)</f>
        <v/>
      </c>
      <c r="E4183" t="str">
        <f>IF(ISBLANK(müsli!$A27),"",müsli!C27)</f>
        <v/>
      </c>
      <c r="F4183" t="str">
        <f>IF(ISBLANK(müsli!$A27),"",müsli!D27)</f>
        <v/>
      </c>
      <c r="G4183" t="str">
        <f>IF(ISBLANK(müsli!$A27),"",müsli!E27)</f>
        <v/>
      </c>
      <c r="H4183" t="str">
        <f>IF(ISBLANK(müsli!$A27),"",müsli!F27)</f>
        <v/>
      </c>
      <c r="I4183" t="str">
        <f>IF(ISBLANK(müsli!$A27),"",müsli!G27)</f>
        <v/>
      </c>
      <c r="J4183" t="str">
        <f>IF(ISBLANK(müsli!$A27),"",müsli!H27)</f>
        <v/>
      </c>
      <c r="K4183" t="str">
        <f>IF(ISBLANK(müsli!$A27),"",müsli!I27)</f>
        <v/>
      </c>
      <c r="L4183" t="str">
        <f>IF(ISBLANK(müsli!$A27),"",müsli!J27)</f>
        <v/>
      </c>
      <c r="M4183" s="64">
        <f t="shared" si="390"/>
        <v>0</v>
      </c>
    </row>
    <row r="4184" spans="1:13" x14ac:dyDescent="0.25">
      <c r="A4184" t="str">
        <f t="shared" si="392"/>
        <v/>
      </c>
      <c r="B4184">
        <f t="shared" si="391"/>
        <v>0</v>
      </c>
      <c r="C4184" t="str">
        <f>IF(ISBLANK(müsli!$A28),"",müsli!A28)</f>
        <v/>
      </c>
      <c r="D4184" t="str">
        <f>IF(ISBLANK(müsli!$A28),"",müsli!B28)</f>
        <v/>
      </c>
      <c r="E4184" t="str">
        <f>IF(ISBLANK(müsli!$A28),"",müsli!C28)</f>
        <v/>
      </c>
      <c r="F4184" t="str">
        <f>IF(ISBLANK(müsli!$A28),"",müsli!D28)</f>
        <v/>
      </c>
      <c r="G4184" t="str">
        <f>IF(ISBLANK(müsli!$A28),"",müsli!E28)</f>
        <v/>
      </c>
      <c r="H4184" t="str">
        <f>IF(ISBLANK(müsli!$A28),"",müsli!F28)</f>
        <v/>
      </c>
      <c r="I4184" t="str">
        <f>IF(ISBLANK(müsli!$A28),"",müsli!G28)</f>
        <v/>
      </c>
      <c r="J4184" t="str">
        <f>IF(ISBLANK(müsli!$A28),"",müsli!H28)</f>
        <v/>
      </c>
      <c r="K4184" t="str">
        <f>IF(ISBLANK(müsli!$A28),"",müsli!I28)</f>
        <v/>
      </c>
      <c r="L4184" t="str">
        <f>IF(ISBLANK(müsli!$A28),"",müsli!J28)</f>
        <v/>
      </c>
      <c r="M4184" s="64">
        <f t="shared" si="390"/>
        <v>0</v>
      </c>
    </row>
    <row r="4185" spans="1:13" x14ac:dyDescent="0.25">
      <c r="A4185" t="str">
        <f t="shared" si="392"/>
        <v/>
      </c>
      <c r="B4185">
        <f t="shared" si="391"/>
        <v>0</v>
      </c>
      <c r="C4185" t="str">
        <f>IF(ISBLANK(müsli!$A29),"",müsli!A29)</f>
        <v/>
      </c>
      <c r="D4185" t="str">
        <f>IF(ISBLANK(müsli!$A29),"",müsli!B29)</f>
        <v/>
      </c>
      <c r="E4185" t="str">
        <f>IF(ISBLANK(müsli!$A29),"",müsli!C29)</f>
        <v/>
      </c>
      <c r="F4185" t="str">
        <f>IF(ISBLANK(müsli!$A29),"",müsli!D29)</f>
        <v/>
      </c>
      <c r="G4185" t="str">
        <f>IF(ISBLANK(müsli!$A29),"",müsli!E29)</f>
        <v/>
      </c>
      <c r="H4185" t="str">
        <f>IF(ISBLANK(müsli!$A29),"",müsli!F29)</f>
        <v/>
      </c>
      <c r="I4185" t="str">
        <f>IF(ISBLANK(müsli!$A29),"",müsli!G29)</f>
        <v/>
      </c>
      <c r="J4185" t="str">
        <f>IF(ISBLANK(müsli!$A29),"",müsli!H29)</f>
        <v/>
      </c>
      <c r="K4185" t="str">
        <f>IF(ISBLANK(müsli!$A29),"",müsli!I29)</f>
        <v/>
      </c>
      <c r="L4185" t="str">
        <f>IF(ISBLANK(müsli!$A29),"",müsli!J29)</f>
        <v/>
      </c>
      <c r="M4185" s="64">
        <f t="shared" si="390"/>
        <v>0</v>
      </c>
    </row>
    <row r="4186" spans="1:13" x14ac:dyDescent="0.25">
      <c r="A4186" t="str">
        <f t="shared" si="392"/>
        <v/>
      </c>
      <c r="B4186">
        <f t="shared" si="391"/>
        <v>0</v>
      </c>
      <c r="C4186" t="str">
        <f>IF(ISBLANK(müsli!$A30),"",müsli!A30)</f>
        <v/>
      </c>
      <c r="D4186" t="str">
        <f>IF(ISBLANK(müsli!$A30),"",müsli!B30)</f>
        <v/>
      </c>
      <c r="E4186" t="str">
        <f>IF(ISBLANK(müsli!$A30),"",müsli!C30)</f>
        <v/>
      </c>
      <c r="F4186" t="str">
        <f>IF(ISBLANK(müsli!$A30),"",müsli!D30)</f>
        <v/>
      </c>
      <c r="G4186" t="str">
        <f>IF(ISBLANK(müsli!$A30),"",müsli!E30)</f>
        <v/>
      </c>
      <c r="H4186" t="str">
        <f>IF(ISBLANK(müsli!$A30),"",müsli!F30)</f>
        <v/>
      </c>
      <c r="I4186" t="str">
        <f>IF(ISBLANK(müsli!$A30),"",müsli!G30)</f>
        <v/>
      </c>
      <c r="J4186" t="str">
        <f>IF(ISBLANK(müsli!$A30),"",müsli!H30)</f>
        <v/>
      </c>
      <c r="K4186" t="str">
        <f>IF(ISBLANK(müsli!$A30),"",müsli!I30)</f>
        <v/>
      </c>
      <c r="L4186" t="str">
        <f>IF(ISBLANK(müsli!$A30),"",müsli!J30)</f>
        <v/>
      </c>
      <c r="M4186" s="64">
        <f t="shared" si="390"/>
        <v>0</v>
      </c>
    </row>
    <row r="4187" spans="1:13" x14ac:dyDescent="0.25">
      <c r="A4187" t="str">
        <f t="shared" si="392"/>
        <v/>
      </c>
      <c r="B4187">
        <f t="shared" si="391"/>
        <v>0</v>
      </c>
      <c r="C4187" t="str">
        <f>IF(ISBLANK(müsli!$A31),"",müsli!A31)</f>
        <v/>
      </c>
      <c r="D4187" t="str">
        <f>IF(ISBLANK(müsli!$A31),"",müsli!B31)</f>
        <v/>
      </c>
      <c r="E4187" t="str">
        <f>IF(ISBLANK(müsli!$A31),"",müsli!C31)</f>
        <v/>
      </c>
      <c r="F4187" t="str">
        <f>IF(ISBLANK(müsli!$A31),"",müsli!D31)</f>
        <v/>
      </c>
      <c r="G4187" t="str">
        <f>IF(ISBLANK(müsli!$A31),"",müsli!E31)</f>
        <v/>
      </c>
      <c r="H4187" t="str">
        <f>IF(ISBLANK(müsli!$A31),"",müsli!F31)</f>
        <v/>
      </c>
      <c r="I4187" t="str">
        <f>IF(ISBLANK(müsli!$A31),"",müsli!G31)</f>
        <v/>
      </c>
      <c r="J4187" t="str">
        <f>IF(ISBLANK(müsli!$A31),"",müsli!H31)</f>
        <v/>
      </c>
      <c r="K4187" t="str">
        <f>IF(ISBLANK(müsli!$A31),"",müsli!I31)</f>
        <v/>
      </c>
      <c r="L4187" t="str">
        <f>IF(ISBLANK(müsli!$A31),"",müsli!J31)</f>
        <v/>
      </c>
      <c r="M4187" s="64">
        <f t="shared" si="390"/>
        <v>0</v>
      </c>
    </row>
    <row r="4188" spans="1:13" x14ac:dyDescent="0.25">
      <c r="A4188" t="str">
        <f t="shared" si="392"/>
        <v/>
      </c>
      <c r="B4188">
        <f t="shared" si="391"/>
        <v>0</v>
      </c>
      <c r="C4188" t="str">
        <f>IF(ISBLANK(müsli!$A32),"",müsli!A32)</f>
        <v/>
      </c>
      <c r="D4188" t="str">
        <f>IF(ISBLANK(müsli!$A32),"",müsli!B32)</f>
        <v/>
      </c>
      <c r="E4188" t="str">
        <f>IF(ISBLANK(müsli!$A32),"",müsli!C32)</f>
        <v/>
      </c>
      <c r="F4188" t="str">
        <f>IF(ISBLANK(müsli!$A32),"",müsli!D32)</f>
        <v/>
      </c>
      <c r="G4188" t="str">
        <f>IF(ISBLANK(müsli!$A32),"",müsli!E32)</f>
        <v/>
      </c>
      <c r="H4188" t="str">
        <f>IF(ISBLANK(müsli!$A32),"",müsli!F32)</f>
        <v/>
      </c>
      <c r="I4188" t="str">
        <f>IF(ISBLANK(müsli!$A32),"",müsli!G32)</f>
        <v/>
      </c>
      <c r="J4188" t="str">
        <f>IF(ISBLANK(müsli!$A32),"",müsli!H32)</f>
        <v/>
      </c>
      <c r="K4188" t="str">
        <f>IF(ISBLANK(müsli!$A32),"",müsli!I32)</f>
        <v/>
      </c>
      <c r="L4188" t="str">
        <f>IF(ISBLANK(müsli!$A32),"",müsli!J32)</f>
        <v/>
      </c>
      <c r="M4188" s="64">
        <f t="shared" ref="M4188:M4251" si="393">IF(D4188="",0,L4188-D4188)</f>
        <v>0</v>
      </c>
    </row>
    <row r="4189" spans="1:13" x14ac:dyDescent="0.25">
      <c r="A4189" t="str">
        <f t="shared" si="392"/>
        <v/>
      </c>
      <c r="B4189">
        <f t="shared" ref="B4189:B4252" si="394">IF(ISBLANK(C4189),"",LEN(C4189))</f>
        <v>0</v>
      </c>
      <c r="C4189" t="str">
        <f>IF(ISBLANK(müsli!$A33),"",müsli!A33)</f>
        <v/>
      </c>
      <c r="D4189" t="str">
        <f>IF(ISBLANK(müsli!$A33),"",müsli!B33)</f>
        <v/>
      </c>
      <c r="E4189" t="str">
        <f>IF(ISBLANK(müsli!$A33),"",müsli!C33)</f>
        <v/>
      </c>
      <c r="F4189" t="str">
        <f>IF(ISBLANK(müsli!$A33),"",müsli!D33)</f>
        <v/>
      </c>
      <c r="G4189" t="str">
        <f>IF(ISBLANK(müsli!$A33),"",müsli!E33)</f>
        <v/>
      </c>
      <c r="H4189" t="str">
        <f>IF(ISBLANK(müsli!$A33),"",müsli!F33)</f>
        <v/>
      </c>
      <c r="I4189" t="str">
        <f>IF(ISBLANK(müsli!$A33),"",müsli!G33)</f>
        <v/>
      </c>
      <c r="J4189" t="str">
        <f>IF(ISBLANK(müsli!$A33),"",müsli!H33)</f>
        <v/>
      </c>
      <c r="K4189" t="str">
        <f>IF(ISBLANK(müsli!$A33),"",müsli!I33)</f>
        <v/>
      </c>
      <c r="L4189" t="str">
        <f>IF(ISBLANK(müsli!$A33),"",müsli!J33)</f>
        <v/>
      </c>
      <c r="M4189" s="64">
        <f t="shared" si="393"/>
        <v>0</v>
      </c>
    </row>
    <row r="4190" spans="1:13" x14ac:dyDescent="0.25">
      <c r="A4190" t="str">
        <f t="shared" si="392"/>
        <v/>
      </c>
      <c r="B4190">
        <f t="shared" si="394"/>
        <v>0</v>
      </c>
      <c r="C4190" t="str">
        <f>IF(ISBLANK(müsli!$A34),"",müsli!A34)</f>
        <v/>
      </c>
      <c r="D4190" t="str">
        <f>IF(ISBLANK(müsli!$A34),"",müsli!B34)</f>
        <v/>
      </c>
      <c r="E4190" t="str">
        <f>IF(ISBLANK(müsli!$A34),"",müsli!C34)</f>
        <v/>
      </c>
      <c r="F4190" t="str">
        <f>IF(ISBLANK(müsli!$A34),"",müsli!D34)</f>
        <v/>
      </c>
      <c r="G4190" t="str">
        <f>IF(ISBLANK(müsli!$A34),"",müsli!E34)</f>
        <v/>
      </c>
      <c r="H4190" t="str">
        <f>IF(ISBLANK(müsli!$A34),"",müsli!F34)</f>
        <v/>
      </c>
      <c r="I4190" t="str">
        <f>IF(ISBLANK(müsli!$A34),"",müsli!G34)</f>
        <v/>
      </c>
      <c r="J4190" t="str">
        <f>IF(ISBLANK(müsli!$A34),"",müsli!H34)</f>
        <v/>
      </c>
      <c r="K4190" t="str">
        <f>IF(ISBLANK(müsli!$A34),"",müsli!I34)</f>
        <v/>
      </c>
      <c r="L4190" t="str">
        <f>IF(ISBLANK(müsli!$A34),"",müsli!J34)</f>
        <v/>
      </c>
      <c r="M4190" s="64">
        <f t="shared" si="393"/>
        <v>0</v>
      </c>
    </row>
    <row r="4191" spans="1:13" x14ac:dyDescent="0.25">
      <c r="A4191" t="str">
        <f t="shared" si="392"/>
        <v/>
      </c>
      <c r="B4191">
        <f t="shared" si="394"/>
        <v>0</v>
      </c>
      <c r="C4191" t="str">
        <f>IF(ISBLANK(müsli!$A35),"",müsli!A35)</f>
        <v/>
      </c>
      <c r="D4191" t="str">
        <f>IF(ISBLANK(müsli!$A35),"",müsli!B35)</f>
        <v/>
      </c>
      <c r="E4191" t="str">
        <f>IF(ISBLANK(müsli!$A35),"",müsli!C35)</f>
        <v/>
      </c>
      <c r="F4191" t="str">
        <f>IF(ISBLANK(müsli!$A35),"",müsli!D35)</f>
        <v/>
      </c>
      <c r="G4191" t="str">
        <f>IF(ISBLANK(müsli!$A35),"",müsli!E35)</f>
        <v/>
      </c>
      <c r="H4191" t="str">
        <f>IF(ISBLANK(müsli!$A35),"",müsli!F35)</f>
        <v/>
      </c>
      <c r="I4191" t="str">
        <f>IF(ISBLANK(müsli!$A35),"",müsli!G35)</f>
        <v/>
      </c>
      <c r="J4191" t="str">
        <f>IF(ISBLANK(müsli!$A35),"",müsli!H35)</f>
        <v/>
      </c>
      <c r="K4191" t="str">
        <f>IF(ISBLANK(müsli!$A35),"",müsli!I35)</f>
        <v/>
      </c>
      <c r="L4191" t="str">
        <f>IF(ISBLANK(müsli!$A35),"",müsli!J35)</f>
        <v/>
      </c>
      <c r="M4191" s="64">
        <f t="shared" si="393"/>
        <v>0</v>
      </c>
    </row>
    <row r="4192" spans="1:13" x14ac:dyDescent="0.25">
      <c r="A4192" t="str">
        <f t="shared" si="392"/>
        <v/>
      </c>
      <c r="B4192">
        <f t="shared" si="394"/>
        <v>0</v>
      </c>
      <c r="C4192" t="str">
        <f>IF(ISBLANK(müsli!$A36),"",müsli!A36)</f>
        <v/>
      </c>
      <c r="D4192" t="str">
        <f>IF(ISBLANK(müsli!$A36),"",müsli!B36)</f>
        <v/>
      </c>
      <c r="E4192" t="str">
        <f>IF(ISBLANK(müsli!$A36),"",müsli!C36)</f>
        <v/>
      </c>
      <c r="F4192" t="str">
        <f>IF(ISBLANK(müsli!$A36),"",müsli!D36)</f>
        <v/>
      </c>
      <c r="G4192" t="str">
        <f>IF(ISBLANK(müsli!$A36),"",müsli!E36)</f>
        <v/>
      </c>
      <c r="H4192" t="str">
        <f>IF(ISBLANK(müsli!$A36),"",müsli!F36)</f>
        <v/>
      </c>
      <c r="I4192" t="str">
        <f>IF(ISBLANK(müsli!$A36),"",müsli!G36)</f>
        <v/>
      </c>
      <c r="J4192" t="str">
        <f>IF(ISBLANK(müsli!$A36),"",müsli!H36)</f>
        <v/>
      </c>
      <c r="K4192" t="str">
        <f>IF(ISBLANK(müsli!$A36),"",müsli!I36)</f>
        <v/>
      </c>
      <c r="L4192" t="str">
        <f>IF(ISBLANK(müsli!$A36),"",müsli!J36)</f>
        <v/>
      </c>
      <c r="M4192" s="64">
        <f t="shared" si="393"/>
        <v>0</v>
      </c>
    </row>
    <row r="4193" spans="1:13" x14ac:dyDescent="0.25">
      <c r="A4193" t="str">
        <f t="shared" si="392"/>
        <v/>
      </c>
      <c r="B4193">
        <f t="shared" si="394"/>
        <v>0</v>
      </c>
      <c r="C4193" t="str">
        <f>IF(ISBLANK(müsli!$A37),"",müsli!A37)</f>
        <v/>
      </c>
      <c r="D4193" t="str">
        <f>IF(ISBLANK(müsli!$A37),"",müsli!B37)</f>
        <v/>
      </c>
      <c r="E4193" t="str">
        <f>IF(ISBLANK(müsli!$A37),"",müsli!C37)</f>
        <v/>
      </c>
      <c r="F4193" t="str">
        <f>IF(ISBLANK(müsli!$A37),"",müsli!D37)</f>
        <v/>
      </c>
      <c r="G4193" t="str">
        <f>IF(ISBLANK(müsli!$A37),"",müsli!E37)</f>
        <v/>
      </c>
      <c r="H4193" t="str">
        <f>IF(ISBLANK(müsli!$A37),"",müsli!F37)</f>
        <v/>
      </c>
      <c r="I4193" t="str">
        <f>IF(ISBLANK(müsli!$A37),"",müsli!G37)</f>
        <v/>
      </c>
      <c r="J4193" t="str">
        <f>IF(ISBLANK(müsli!$A37),"",müsli!H37)</f>
        <v/>
      </c>
      <c r="K4193" t="str">
        <f>IF(ISBLANK(müsli!$A37),"",müsli!I37)</f>
        <v/>
      </c>
      <c r="L4193" t="str">
        <f>IF(ISBLANK(müsli!$A37),"",müsli!J37)</f>
        <v/>
      </c>
      <c r="M4193" s="64">
        <f t="shared" si="393"/>
        <v>0</v>
      </c>
    </row>
    <row r="4194" spans="1:13" x14ac:dyDescent="0.25">
      <c r="A4194" t="str">
        <f t="shared" si="392"/>
        <v/>
      </c>
      <c r="B4194">
        <f t="shared" si="394"/>
        <v>0</v>
      </c>
      <c r="C4194" t="str">
        <f>IF(ISBLANK(müsli!$A38),"",müsli!A38)</f>
        <v/>
      </c>
      <c r="D4194" t="str">
        <f>IF(ISBLANK(müsli!$A38),"",müsli!B38)</f>
        <v/>
      </c>
      <c r="E4194" t="str">
        <f>IF(ISBLANK(müsli!$A38),"",müsli!C38)</f>
        <v/>
      </c>
      <c r="F4194" t="str">
        <f>IF(ISBLANK(müsli!$A38),"",müsli!D38)</f>
        <v/>
      </c>
      <c r="G4194" t="str">
        <f>IF(ISBLANK(müsli!$A38),"",müsli!E38)</f>
        <v/>
      </c>
      <c r="H4194" t="str">
        <f>IF(ISBLANK(müsli!$A38),"",müsli!F38)</f>
        <v/>
      </c>
      <c r="I4194" t="str">
        <f>IF(ISBLANK(müsli!$A38),"",müsli!G38)</f>
        <v/>
      </c>
      <c r="J4194" t="str">
        <f>IF(ISBLANK(müsli!$A38),"",müsli!H38)</f>
        <v/>
      </c>
      <c r="K4194" t="str">
        <f>IF(ISBLANK(müsli!$A38),"",müsli!I38)</f>
        <v/>
      </c>
      <c r="L4194" t="str">
        <f>IF(ISBLANK(müsli!$A38),"",müsli!J38)</f>
        <v/>
      </c>
      <c r="M4194" s="64">
        <f t="shared" si="393"/>
        <v>0</v>
      </c>
    </row>
    <row r="4195" spans="1:13" x14ac:dyDescent="0.25">
      <c r="A4195" t="str">
        <f t="shared" si="392"/>
        <v/>
      </c>
      <c r="B4195">
        <f t="shared" si="394"/>
        <v>0</v>
      </c>
      <c r="C4195" t="str">
        <f>IF(ISBLANK(müsli!$A39),"",müsli!A39)</f>
        <v/>
      </c>
      <c r="D4195" t="str">
        <f>IF(ISBLANK(müsli!$A39),"",müsli!B39)</f>
        <v/>
      </c>
      <c r="E4195" t="str">
        <f>IF(ISBLANK(müsli!$A39),"",müsli!C39)</f>
        <v/>
      </c>
      <c r="F4195" t="str">
        <f>IF(ISBLANK(müsli!$A39),"",müsli!D39)</f>
        <v/>
      </c>
      <c r="G4195" t="str">
        <f>IF(ISBLANK(müsli!$A39),"",müsli!E39)</f>
        <v/>
      </c>
      <c r="H4195" t="str">
        <f>IF(ISBLANK(müsli!$A39),"",müsli!F39)</f>
        <v/>
      </c>
      <c r="I4195" t="str">
        <f>IF(ISBLANK(müsli!$A39),"",müsli!G39)</f>
        <v/>
      </c>
      <c r="J4195" t="str">
        <f>IF(ISBLANK(müsli!$A39),"",müsli!H39)</f>
        <v/>
      </c>
      <c r="K4195" t="str">
        <f>IF(ISBLANK(müsli!$A39),"",müsli!I39)</f>
        <v/>
      </c>
      <c r="L4195" t="str">
        <f>IF(ISBLANK(müsli!$A39),"",müsli!J39)</f>
        <v/>
      </c>
      <c r="M4195" s="64">
        <f t="shared" si="393"/>
        <v>0</v>
      </c>
    </row>
    <row r="4196" spans="1:13" x14ac:dyDescent="0.25">
      <c r="A4196" t="str">
        <f t="shared" si="392"/>
        <v/>
      </c>
      <c r="B4196">
        <f t="shared" si="394"/>
        <v>0</v>
      </c>
      <c r="C4196" t="str">
        <f>IF(ISBLANK(müsli!$A40),"",müsli!A40)</f>
        <v/>
      </c>
      <c r="D4196" t="str">
        <f>IF(ISBLANK(müsli!$A40),"",müsli!B40)</f>
        <v/>
      </c>
      <c r="E4196" t="str">
        <f>IF(ISBLANK(müsli!$A40),"",müsli!C40)</f>
        <v/>
      </c>
      <c r="F4196" t="str">
        <f>IF(ISBLANK(müsli!$A40),"",müsli!D40)</f>
        <v/>
      </c>
      <c r="G4196" t="str">
        <f>IF(ISBLANK(müsli!$A40),"",müsli!E40)</f>
        <v/>
      </c>
      <c r="H4196" t="str">
        <f>IF(ISBLANK(müsli!$A40),"",müsli!F40)</f>
        <v/>
      </c>
      <c r="I4196" t="str">
        <f>IF(ISBLANK(müsli!$A40),"",müsli!G40)</f>
        <v/>
      </c>
      <c r="J4196" t="str">
        <f>IF(ISBLANK(müsli!$A40),"",müsli!H40)</f>
        <v/>
      </c>
      <c r="K4196" t="str">
        <f>IF(ISBLANK(müsli!$A40),"",müsli!I40)</f>
        <v/>
      </c>
      <c r="L4196" t="str">
        <f>IF(ISBLANK(müsli!$A40),"",müsli!J40)</f>
        <v/>
      </c>
      <c r="M4196" s="64">
        <f t="shared" si="393"/>
        <v>0</v>
      </c>
    </row>
    <row r="4197" spans="1:13" x14ac:dyDescent="0.25">
      <c r="A4197" t="str">
        <f t="shared" si="392"/>
        <v/>
      </c>
      <c r="B4197">
        <f t="shared" si="394"/>
        <v>0</v>
      </c>
      <c r="C4197" t="str">
        <f>IF(ISBLANK(müsli!$A41),"",müsli!A41)</f>
        <v/>
      </c>
      <c r="D4197" t="str">
        <f>IF(ISBLANK(müsli!$A41),"",müsli!B41)</f>
        <v/>
      </c>
      <c r="E4197" t="str">
        <f>IF(ISBLANK(müsli!$A41),"",müsli!C41)</f>
        <v/>
      </c>
      <c r="F4197" t="str">
        <f>IF(ISBLANK(müsli!$A41),"",müsli!D41)</f>
        <v/>
      </c>
      <c r="G4197" t="str">
        <f>IF(ISBLANK(müsli!$A41),"",müsli!E41)</f>
        <v/>
      </c>
      <c r="H4197" t="str">
        <f>IF(ISBLANK(müsli!$A41),"",müsli!F41)</f>
        <v/>
      </c>
      <c r="I4197" t="str">
        <f>IF(ISBLANK(müsli!$A41),"",müsli!G41)</f>
        <v/>
      </c>
      <c r="J4197" t="str">
        <f>IF(ISBLANK(müsli!$A41),"",müsli!H41)</f>
        <v/>
      </c>
      <c r="K4197" t="str">
        <f>IF(ISBLANK(müsli!$A41),"",müsli!I41)</f>
        <v/>
      </c>
      <c r="L4197" t="str">
        <f>IF(ISBLANK(müsli!$A41),"",müsli!J41)</f>
        <v/>
      </c>
      <c r="M4197" s="64">
        <f t="shared" si="393"/>
        <v>0</v>
      </c>
    </row>
    <row r="4198" spans="1:13" x14ac:dyDescent="0.25">
      <c r="A4198" t="str">
        <f t="shared" si="392"/>
        <v/>
      </c>
      <c r="B4198">
        <f t="shared" si="394"/>
        <v>0</v>
      </c>
      <c r="C4198" t="str">
        <f>IF(ISBLANK(müsli!$A42),"",müsli!A42)</f>
        <v/>
      </c>
      <c r="D4198" t="str">
        <f>IF(ISBLANK(müsli!$A42),"",müsli!B42)</f>
        <v/>
      </c>
      <c r="E4198" t="str">
        <f>IF(ISBLANK(müsli!$A42),"",müsli!C42)</f>
        <v/>
      </c>
      <c r="F4198" t="str">
        <f>IF(ISBLANK(müsli!$A42),"",müsli!D42)</f>
        <v/>
      </c>
      <c r="G4198" t="str">
        <f>IF(ISBLANK(müsli!$A42),"",müsli!E42)</f>
        <v/>
      </c>
      <c r="H4198" t="str">
        <f>IF(ISBLANK(müsli!$A42),"",müsli!F42)</f>
        <v/>
      </c>
      <c r="I4198" t="str">
        <f>IF(ISBLANK(müsli!$A42),"",müsli!G42)</f>
        <v/>
      </c>
      <c r="J4198" t="str">
        <f>IF(ISBLANK(müsli!$A42),"",müsli!H42)</f>
        <v/>
      </c>
      <c r="K4198" t="str">
        <f>IF(ISBLANK(müsli!$A42),"",müsli!I42)</f>
        <v/>
      </c>
      <c r="L4198" t="str">
        <f>IF(ISBLANK(müsli!$A42),"",müsli!J42)</f>
        <v/>
      </c>
      <c r="M4198" s="64">
        <f t="shared" si="393"/>
        <v>0</v>
      </c>
    </row>
    <row r="4199" spans="1:13" x14ac:dyDescent="0.25">
      <c r="A4199" t="str">
        <f t="shared" si="392"/>
        <v/>
      </c>
      <c r="B4199">
        <f t="shared" si="394"/>
        <v>0</v>
      </c>
      <c r="C4199" t="str">
        <f>IF(ISBLANK(müsli!$A43),"",müsli!A43)</f>
        <v/>
      </c>
      <c r="D4199" t="str">
        <f>IF(ISBLANK(müsli!$A43),"",müsli!B43)</f>
        <v/>
      </c>
      <c r="E4199" t="str">
        <f>IF(ISBLANK(müsli!$A43),"",müsli!C43)</f>
        <v/>
      </c>
      <c r="F4199" t="str">
        <f>IF(ISBLANK(müsli!$A43),"",müsli!D43)</f>
        <v/>
      </c>
      <c r="G4199" t="str">
        <f>IF(ISBLANK(müsli!$A43),"",müsli!E43)</f>
        <v/>
      </c>
      <c r="H4199" t="str">
        <f>IF(ISBLANK(müsli!$A43),"",müsli!F43)</f>
        <v/>
      </c>
      <c r="I4199" t="str">
        <f>IF(ISBLANK(müsli!$A43),"",müsli!G43)</f>
        <v/>
      </c>
      <c r="J4199" t="str">
        <f>IF(ISBLANK(müsli!$A43),"",müsli!H43)</f>
        <v/>
      </c>
      <c r="K4199" t="str">
        <f>IF(ISBLANK(müsli!$A43),"",müsli!I43)</f>
        <v/>
      </c>
      <c r="L4199" t="str">
        <f>IF(ISBLANK(müsli!$A43),"",müsli!J43)</f>
        <v/>
      </c>
      <c r="M4199" s="64">
        <f t="shared" si="393"/>
        <v>0</v>
      </c>
    </row>
    <row r="4200" spans="1:13" x14ac:dyDescent="0.25">
      <c r="A4200" t="str">
        <f t="shared" si="392"/>
        <v/>
      </c>
      <c r="B4200">
        <f t="shared" si="394"/>
        <v>0</v>
      </c>
      <c r="C4200" t="str">
        <f>IF(ISBLANK(müsli!$A44),"",müsli!A44)</f>
        <v/>
      </c>
      <c r="D4200" t="str">
        <f>IF(ISBLANK(müsli!$A44),"",müsli!B44)</f>
        <v/>
      </c>
      <c r="E4200" t="str">
        <f>IF(ISBLANK(müsli!$A44),"",müsli!C44)</f>
        <v/>
      </c>
      <c r="F4200" t="str">
        <f>IF(ISBLANK(müsli!$A44),"",müsli!D44)</f>
        <v/>
      </c>
      <c r="G4200" t="str">
        <f>IF(ISBLANK(müsli!$A44),"",müsli!E44)</f>
        <v/>
      </c>
      <c r="H4200" t="str">
        <f>IF(ISBLANK(müsli!$A44),"",müsli!F44)</f>
        <v/>
      </c>
      <c r="I4200" t="str">
        <f>IF(ISBLANK(müsli!$A44),"",müsli!G44)</f>
        <v/>
      </c>
      <c r="J4200" t="str">
        <f>IF(ISBLANK(müsli!$A44),"",müsli!H44)</f>
        <v/>
      </c>
      <c r="K4200" t="str">
        <f>IF(ISBLANK(müsli!$A44),"",müsli!I44)</f>
        <v/>
      </c>
      <c r="L4200" t="str">
        <f>IF(ISBLANK(müsli!$A44),"",müsli!J44)</f>
        <v/>
      </c>
      <c r="M4200" s="64">
        <f t="shared" si="393"/>
        <v>0</v>
      </c>
    </row>
    <row r="4201" spans="1:13" x14ac:dyDescent="0.25">
      <c r="A4201" t="str">
        <f t="shared" si="392"/>
        <v/>
      </c>
      <c r="B4201">
        <f t="shared" si="394"/>
        <v>0</v>
      </c>
      <c r="C4201" t="str">
        <f>IF(ISBLANK(müsli!$A45),"",müsli!A45)</f>
        <v/>
      </c>
      <c r="D4201" t="str">
        <f>IF(ISBLANK(müsli!$A45),"",müsli!B45)</f>
        <v/>
      </c>
      <c r="E4201" t="str">
        <f>IF(ISBLANK(müsli!$A45),"",müsli!C45)</f>
        <v/>
      </c>
      <c r="F4201" t="str">
        <f>IF(ISBLANK(müsli!$A45),"",müsli!D45)</f>
        <v/>
      </c>
      <c r="G4201" t="str">
        <f>IF(ISBLANK(müsli!$A45),"",müsli!E45)</f>
        <v/>
      </c>
      <c r="H4201" t="str">
        <f>IF(ISBLANK(müsli!$A45),"",müsli!F45)</f>
        <v/>
      </c>
      <c r="I4201" t="str">
        <f>IF(ISBLANK(müsli!$A45),"",müsli!G45)</f>
        <v/>
      </c>
      <c r="J4201" t="str">
        <f>IF(ISBLANK(müsli!$A45),"",müsli!H45)</f>
        <v/>
      </c>
      <c r="K4201" t="str">
        <f>IF(ISBLANK(müsli!$A45),"",müsli!I45)</f>
        <v/>
      </c>
      <c r="L4201" t="str">
        <f>IF(ISBLANK(müsli!$A45),"",müsli!J45)</f>
        <v/>
      </c>
      <c r="M4201" s="64">
        <f t="shared" si="393"/>
        <v>0</v>
      </c>
    </row>
    <row r="4202" spans="1:13" x14ac:dyDescent="0.25">
      <c r="A4202" t="str">
        <f t="shared" si="392"/>
        <v/>
      </c>
      <c r="B4202">
        <f t="shared" si="394"/>
        <v>0</v>
      </c>
      <c r="C4202" t="str">
        <f>IF(ISBLANK(müsli!$A46),"",müsli!A46)</f>
        <v/>
      </c>
      <c r="D4202" t="str">
        <f>IF(ISBLANK(müsli!$A46),"",müsli!B46)</f>
        <v/>
      </c>
      <c r="E4202" t="str">
        <f>IF(ISBLANK(müsli!$A46),"",müsli!C46)</f>
        <v/>
      </c>
      <c r="F4202" t="str">
        <f>IF(ISBLANK(müsli!$A46),"",müsli!D46)</f>
        <v/>
      </c>
      <c r="G4202" t="str">
        <f>IF(ISBLANK(müsli!$A46),"",müsli!E46)</f>
        <v/>
      </c>
      <c r="H4202" t="str">
        <f>IF(ISBLANK(müsli!$A46),"",müsli!F46)</f>
        <v/>
      </c>
      <c r="I4202" t="str">
        <f>IF(ISBLANK(müsli!$A46),"",müsli!G46)</f>
        <v/>
      </c>
      <c r="J4202" t="str">
        <f>IF(ISBLANK(müsli!$A46),"",müsli!H46)</f>
        <v/>
      </c>
      <c r="K4202" t="str">
        <f>IF(ISBLANK(müsli!$A46),"",müsli!I46)</f>
        <v/>
      </c>
      <c r="L4202" t="str">
        <f>IF(ISBLANK(müsli!$A46),"",müsli!J46)</f>
        <v/>
      </c>
      <c r="M4202" s="64">
        <f t="shared" si="393"/>
        <v>0</v>
      </c>
    </row>
    <row r="4203" spans="1:13" x14ac:dyDescent="0.25">
      <c r="A4203" t="str">
        <f t="shared" si="392"/>
        <v/>
      </c>
      <c r="B4203">
        <f t="shared" si="394"/>
        <v>0</v>
      </c>
      <c r="C4203" t="str">
        <f>IF(ISBLANK(müsli!$A47),"",müsli!A47)</f>
        <v/>
      </c>
      <c r="D4203" t="str">
        <f>IF(ISBLANK(müsli!$A47),"",müsli!B47)</f>
        <v/>
      </c>
      <c r="E4203" t="str">
        <f>IF(ISBLANK(müsli!$A47),"",müsli!C47)</f>
        <v/>
      </c>
      <c r="F4203" t="str">
        <f>IF(ISBLANK(müsli!$A47),"",müsli!D47)</f>
        <v/>
      </c>
      <c r="G4203" t="str">
        <f>IF(ISBLANK(müsli!$A47),"",müsli!E47)</f>
        <v/>
      </c>
      <c r="H4203" t="str">
        <f>IF(ISBLANK(müsli!$A47),"",müsli!F47)</f>
        <v/>
      </c>
      <c r="I4203" t="str">
        <f>IF(ISBLANK(müsli!$A47),"",müsli!G47)</f>
        <v/>
      </c>
      <c r="J4203" t="str">
        <f>IF(ISBLANK(müsli!$A47),"",müsli!H47)</f>
        <v/>
      </c>
      <c r="K4203" t="str">
        <f>IF(ISBLANK(müsli!$A47),"",müsli!I47)</f>
        <v/>
      </c>
      <c r="L4203" t="str">
        <f>IF(ISBLANK(müsli!$A47),"",müsli!J47)</f>
        <v/>
      </c>
      <c r="M4203" s="64">
        <f t="shared" si="393"/>
        <v>0</v>
      </c>
    </row>
    <row r="4204" spans="1:13" x14ac:dyDescent="0.25">
      <c r="A4204" t="str">
        <f t="shared" si="392"/>
        <v/>
      </c>
      <c r="B4204">
        <f t="shared" si="394"/>
        <v>0</v>
      </c>
      <c r="C4204" t="str">
        <f>IF(ISBLANK(müsli!$A48),"",müsli!A48)</f>
        <v/>
      </c>
      <c r="D4204" t="str">
        <f>IF(ISBLANK(müsli!$A48),"",müsli!B48)</f>
        <v/>
      </c>
      <c r="E4204" t="str">
        <f>IF(ISBLANK(müsli!$A48),"",müsli!C48)</f>
        <v/>
      </c>
      <c r="F4204" t="str">
        <f>IF(ISBLANK(müsli!$A48),"",müsli!D48)</f>
        <v/>
      </c>
      <c r="G4204" t="str">
        <f>IF(ISBLANK(müsli!$A48),"",müsli!E48)</f>
        <v/>
      </c>
      <c r="H4204" t="str">
        <f>IF(ISBLANK(müsli!$A48),"",müsli!F48)</f>
        <v/>
      </c>
      <c r="I4204" t="str">
        <f>IF(ISBLANK(müsli!$A48),"",müsli!G48)</f>
        <v/>
      </c>
      <c r="J4204" t="str">
        <f>IF(ISBLANK(müsli!$A48),"",müsli!H48)</f>
        <v/>
      </c>
      <c r="K4204" t="str">
        <f>IF(ISBLANK(müsli!$A48),"",müsli!I48)</f>
        <v/>
      </c>
      <c r="L4204" t="str">
        <f>IF(ISBLANK(müsli!$A48),"",müsli!J48)</f>
        <v/>
      </c>
      <c r="M4204" s="64">
        <f t="shared" si="393"/>
        <v>0</v>
      </c>
    </row>
    <row r="4205" spans="1:13" x14ac:dyDescent="0.25">
      <c r="A4205" t="str">
        <f t="shared" si="392"/>
        <v/>
      </c>
      <c r="B4205">
        <f t="shared" si="394"/>
        <v>0</v>
      </c>
      <c r="C4205" t="str">
        <f>IF(ISBLANK(müsli!$A49),"",müsli!A49)</f>
        <v/>
      </c>
      <c r="D4205" t="str">
        <f>IF(ISBLANK(müsli!$A49),"",müsli!B49)</f>
        <v/>
      </c>
      <c r="E4205" t="str">
        <f>IF(ISBLANK(müsli!$A49),"",müsli!C49)</f>
        <v/>
      </c>
      <c r="F4205" t="str">
        <f>IF(ISBLANK(müsli!$A49),"",müsli!D49)</f>
        <v/>
      </c>
      <c r="G4205" t="str">
        <f>IF(ISBLANK(müsli!$A49),"",müsli!E49)</f>
        <v/>
      </c>
      <c r="H4205" t="str">
        <f>IF(ISBLANK(müsli!$A49),"",müsli!F49)</f>
        <v/>
      </c>
      <c r="I4205" t="str">
        <f>IF(ISBLANK(müsli!$A49),"",müsli!G49)</f>
        <v/>
      </c>
      <c r="J4205" t="str">
        <f>IF(ISBLANK(müsli!$A49),"",müsli!H49)</f>
        <v/>
      </c>
      <c r="K4205" t="str">
        <f>IF(ISBLANK(müsli!$A49),"",müsli!I49)</f>
        <v/>
      </c>
      <c r="L4205" t="str">
        <f>IF(ISBLANK(müsli!$A49),"",müsli!J49)</f>
        <v/>
      </c>
      <c r="M4205" s="64">
        <f t="shared" si="393"/>
        <v>0</v>
      </c>
    </row>
    <row r="4206" spans="1:13" x14ac:dyDescent="0.25">
      <c r="A4206" t="str">
        <f t="shared" si="392"/>
        <v/>
      </c>
      <c r="B4206">
        <f t="shared" si="394"/>
        <v>0</v>
      </c>
      <c r="C4206" t="str">
        <f>IF(ISBLANK(müsli!$A50),"",müsli!A50)</f>
        <v/>
      </c>
      <c r="D4206" t="str">
        <f>IF(ISBLANK(müsli!$A50),"",müsli!B50)</f>
        <v/>
      </c>
      <c r="E4206" t="str">
        <f>IF(ISBLANK(müsli!$A50),"",müsli!C50)</f>
        <v/>
      </c>
      <c r="F4206" t="str">
        <f>IF(ISBLANK(müsli!$A50),"",müsli!D50)</f>
        <v/>
      </c>
      <c r="G4206" t="str">
        <f>IF(ISBLANK(müsli!$A50),"",müsli!E50)</f>
        <v/>
      </c>
      <c r="H4206" t="str">
        <f>IF(ISBLANK(müsli!$A50),"",müsli!F50)</f>
        <v/>
      </c>
      <c r="I4206" t="str">
        <f>IF(ISBLANK(müsli!$A50),"",müsli!G50)</f>
        <v/>
      </c>
      <c r="J4206" t="str">
        <f>IF(ISBLANK(müsli!$A50),"",müsli!H50)</f>
        <v/>
      </c>
      <c r="K4206" t="str">
        <f>IF(ISBLANK(müsli!$A50),"",müsli!I50)</f>
        <v/>
      </c>
      <c r="L4206" t="str">
        <f>IF(ISBLANK(müsli!$A50),"",müsli!J50)</f>
        <v/>
      </c>
      <c r="M4206" s="64">
        <f t="shared" si="393"/>
        <v>0</v>
      </c>
    </row>
    <row r="4207" spans="1:13" x14ac:dyDescent="0.25">
      <c r="A4207" t="str">
        <f t="shared" si="392"/>
        <v/>
      </c>
      <c r="B4207">
        <f t="shared" si="394"/>
        <v>0</v>
      </c>
      <c r="C4207" t="str">
        <f>IF(ISBLANK(müsli!$A51),"",müsli!A51)</f>
        <v/>
      </c>
      <c r="D4207" t="str">
        <f>IF(ISBLANK(müsli!$A51),"",müsli!B51)</f>
        <v/>
      </c>
      <c r="E4207" t="str">
        <f>IF(ISBLANK(müsli!$A51),"",müsli!C51)</f>
        <v/>
      </c>
      <c r="F4207" t="str">
        <f>IF(ISBLANK(müsli!$A51),"",müsli!D51)</f>
        <v/>
      </c>
      <c r="G4207" t="str">
        <f>IF(ISBLANK(müsli!$A51),"",müsli!E51)</f>
        <v/>
      </c>
      <c r="H4207" t="str">
        <f>IF(ISBLANK(müsli!$A51),"",müsli!F51)</f>
        <v/>
      </c>
      <c r="I4207" t="str">
        <f>IF(ISBLANK(müsli!$A51),"",müsli!G51)</f>
        <v/>
      </c>
      <c r="J4207" t="str">
        <f>IF(ISBLANK(müsli!$A51),"",müsli!H51)</f>
        <v/>
      </c>
      <c r="K4207" t="str">
        <f>IF(ISBLANK(müsli!$A51),"",müsli!I51)</f>
        <v/>
      </c>
      <c r="L4207" t="str">
        <f>IF(ISBLANK(müsli!$A51),"",müsli!J51)</f>
        <v/>
      </c>
      <c r="M4207" s="64">
        <f t="shared" si="393"/>
        <v>0</v>
      </c>
    </row>
    <row r="4208" spans="1:13" x14ac:dyDescent="0.25">
      <c r="A4208" t="str">
        <f t="shared" si="392"/>
        <v/>
      </c>
      <c r="B4208">
        <f t="shared" si="394"/>
        <v>0</v>
      </c>
      <c r="C4208" t="str">
        <f>IF(ISBLANK(müsli!$A52),"",müsli!A52)</f>
        <v/>
      </c>
      <c r="D4208" t="str">
        <f>IF(ISBLANK(müsli!$A52),"",müsli!B52)</f>
        <v/>
      </c>
      <c r="E4208" t="str">
        <f>IF(ISBLANK(müsli!$A52),"",müsli!C52)</f>
        <v/>
      </c>
      <c r="F4208" t="str">
        <f>IF(ISBLANK(müsli!$A52),"",müsli!D52)</f>
        <v/>
      </c>
      <c r="G4208" t="str">
        <f>IF(ISBLANK(müsli!$A52),"",müsli!E52)</f>
        <v/>
      </c>
      <c r="H4208" t="str">
        <f>IF(ISBLANK(müsli!$A52),"",müsli!F52)</f>
        <v/>
      </c>
      <c r="I4208" t="str">
        <f>IF(ISBLANK(müsli!$A52),"",müsli!G52)</f>
        <v/>
      </c>
      <c r="J4208" t="str">
        <f>IF(ISBLANK(müsli!$A52),"",müsli!H52)</f>
        <v/>
      </c>
      <c r="K4208" t="str">
        <f>IF(ISBLANK(müsli!$A52),"",müsli!I52)</f>
        <v/>
      </c>
      <c r="L4208" t="str">
        <f>IF(ISBLANK(müsli!$A52),"",müsli!J52)</f>
        <v/>
      </c>
      <c r="M4208" s="64">
        <f t="shared" si="393"/>
        <v>0</v>
      </c>
    </row>
    <row r="4209" spans="1:13" x14ac:dyDescent="0.25">
      <c r="A4209" s="41" t="str">
        <f t="shared" si="392"/>
        <v/>
      </c>
      <c r="B4209" s="41">
        <f t="shared" si="394"/>
        <v>0</v>
      </c>
      <c r="C4209" s="41" t="str">
        <f>IF(ISBLANK(müsli!$A53),"",müsli!A53)</f>
        <v/>
      </c>
      <c r="D4209" s="41" t="str">
        <f>IF(ISBLANK(müsli!$A53),"",müsli!B53)</f>
        <v/>
      </c>
      <c r="E4209" s="41" t="str">
        <f>IF(ISBLANK(müsli!$A53),"",müsli!C53)</f>
        <v/>
      </c>
      <c r="F4209" s="41" t="str">
        <f>IF(ISBLANK(müsli!$A53),"",müsli!D53)</f>
        <v/>
      </c>
      <c r="G4209" s="41" t="str">
        <f>IF(ISBLANK(müsli!$A53),"",müsli!E53)</f>
        <v/>
      </c>
      <c r="H4209" s="41" t="str">
        <f>IF(ISBLANK(müsli!$A53),"",müsli!F53)</f>
        <v/>
      </c>
      <c r="I4209" s="41" t="str">
        <f>IF(ISBLANK(müsli!$A53),"",müsli!G53)</f>
        <v/>
      </c>
      <c r="J4209" s="41" t="str">
        <f>IF(ISBLANK(müsli!$A53),"",müsli!H53)</f>
        <v/>
      </c>
      <c r="K4209" s="41" t="str">
        <f>IF(ISBLANK(müsli!$A53),"",müsli!I53)</f>
        <v/>
      </c>
      <c r="L4209" s="41" t="str">
        <f>IF(ISBLANK(müsli!$A53),"",müsli!J53)</f>
        <v/>
      </c>
      <c r="M4209" s="64">
        <f t="shared" si="393"/>
        <v>0</v>
      </c>
    </row>
    <row r="4210" spans="1:13" x14ac:dyDescent="0.25">
      <c r="A4210" t="str">
        <f t="shared" si="392"/>
        <v/>
      </c>
      <c r="B4210">
        <f t="shared" si="394"/>
        <v>0</v>
      </c>
      <c r="C4210" t="str">
        <f>IF(ISBLANK(nachspeisen!$A42),"",nachspeisen!A42)</f>
        <v/>
      </c>
      <c r="D4210" t="str">
        <f>IF(ISBLANK(nachspeisen!$A42),"",nachspeisen!B42)</f>
        <v/>
      </c>
      <c r="E4210" t="str">
        <f>IF(ISBLANK(nachspeisen!$A42),"",nachspeisen!C42)</f>
        <v/>
      </c>
      <c r="F4210" t="str">
        <f>IF(ISBLANK(nachspeisen!$A42),"",nachspeisen!D42)</f>
        <v/>
      </c>
      <c r="G4210" t="str">
        <f>IF(ISBLANK(nachspeisen!$A42),"",nachspeisen!E42)</f>
        <v/>
      </c>
      <c r="H4210" t="str">
        <f>IF(ISBLANK(nachspeisen!$A42),"",nachspeisen!F42)</f>
        <v/>
      </c>
      <c r="I4210" t="str">
        <f>IF(ISBLANK(nachspeisen!$A42),"",nachspeisen!G42)</f>
        <v/>
      </c>
      <c r="J4210" t="str">
        <f>IF(ISBLANK(nachspeisen!$A42),"",nachspeisen!H42)</f>
        <v/>
      </c>
      <c r="K4210" t="str">
        <f>IF(ISBLANK(nachspeisen!$A42),"",nachspeisen!I42)</f>
        <v/>
      </c>
      <c r="L4210" t="str">
        <f>IF(ISBLANK(nachspeisen!$A42),"",nachspeisen!J42)</f>
        <v/>
      </c>
      <c r="M4210" s="64">
        <f t="shared" si="393"/>
        <v>0</v>
      </c>
    </row>
    <row r="4211" spans="1:13" x14ac:dyDescent="0.25">
      <c r="A4211" t="str">
        <f t="shared" si="392"/>
        <v/>
      </c>
      <c r="B4211">
        <f t="shared" si="394"/>
        <v>0</v>
      </c>
      <c r="C4211" t="str">
        <f>IF(ISBLANK(nachspeisen!$A43),"",nachspeisen!A43)</f>
        <v/>
      </c>
      <c r="D4211" t="str">
        <f>IF(ISBLANK(nachspeisen!$A43),"",nachspeisen!B43)</f>
        <v/>
      </c>
      <c r="E4211" t="str">
        <f>IF(ISBLANK(nachspeisen!$A43),"",nachspeisen!C43)</f>
        <v/>
      </c>
      <c r="F4211" t="str">
        <f>IF(ISBLANK(nachspeisen!$A43),"",nachspeisen!D43)</f>
        <v/>
      </c>
      <c r="G4211" t="str">
        <f>IF(ISBLANK(nachspeisen!$A43),"",nachspeisen!E43)</f>
        <v/>
      </c>
      <c r="H4211" t="str">
        <f>IF(ISBLANK(nachspeisen!$A43),"",nachspeisen!F43)</f>
        <v/>
      </c>
      <c r="I4211" t="str">
        <f>IF(ISBLANK(nachspeisen!$A43),"",nachspeisen!G43)</f>
        <v/>
      </c>
      <c r="J4211" t="str">
        <f>IF(ISBLANK(nachspeisen!$A43),"",nachspeisen!H43)</f>
        <v/>
      </c>
      <c r="K4211" t="str">
        <f>IF(ISBLANK(nachspeisen!$A43),"",nachspeisen!I43)</f>
        <v/>
      </c>
      <c r="L4211" t="str">
        <f>IF(ISBLANK(nachspeisen!$A43),"",nachspeisen!J43)</f>
        <v/>
      </c>
      <c r="M4211" s="64">
        <f t="shared" si="393"/>
        <v>0</v>
      </c>
    </row>
    <row r="4212" spans="1:13" x14ac:dyDescent="0.25">
      <c r="A4212" t="str">
        <f t="shared" si="392"/>
        <v/>
      </c>
      <c r="B4212">
        <f t="shared" si="394"/>
        <v>0</v>
      </c>
      <c r="C4212" t="str">
        <f>IF(ISBLANK(nachspeisen!$A44),"",nachspeisen!A44)</f>
        <v/>
      </c>
      <c r="D4212" t="str">
        <f>IF(ISBLANK(nachspeisen!$A44),"",nachspeisen!B44)</f>
        <v/>
      </c>
      <c r="E4212" t="str">
        <f>IF(ISBLANK(nachspeisen!$A44),"",nachspeisen!C44)</f>
        <v/>
      </c>
      <c r="F4212" t="str">
        <f>IF(ISBLANK(nachspeisen!$A44),"",nachspeisen!D44)</f>
        <v/>
      </c>
      <c r="G4212" t="str">
        <f>IF(ISBLANK(nachspeisen!$A44),"",nachspeisen!E44)</f>
        <v/>
      </c>
      <c r="H4212" t="str">
        <f>IF(ISBLANK(nachspeisen!$A44),"",nachspeisen!F44)</f>
        <v/>
      </c>
      <c r="I4212" t="str">
        <f>IF(ISBLANK(nachspeisen!$A44),"",nachspeisen!G44)</f>
        <v/>
      </c>
      <c r="J4212" t="str">
        <f>IF(ISBLANK(nachspeisen!$A44),"",nachspeisen!H44)</f>
        <v/>
      </c>
      <c r="K4212" t="str">
        <f>IF(ISBLANK(nachspeisen!$A44),"",nachspeisen!I44)</f>
        <v/>
      </c>
      <c r="L4212" t="str">
        <f>IF(ISBLANK(nachspeisen!$A44),"",nachspeisen!J44)</f>
        <v/>
      </c>
      <c r="M4212" s="64">
        <f t="shared" si="393"/>
        <v>0</v>
      </c>
    </row>
    <row r="4213" spans="1:13" x14ac:dyDescent="0.25">
      <c r="A4213" t="str">
        <f t="shared" si="392"/>
        <v/>
      </c>
      <c r="B4213">
        <f t="shared" si="394"/>
        <v>0</v>
      </c>
      <c r="C4213" t="str">
        <f>IF(ISBLANK(nachspeisen!$A45),"",nachspeisen!A45)</f>
        <v/>
      </c>
      <c r="D4213" t="str">
        <f>IF(ISBLANK(nachspeisen!$A45),"",nachspeisen!B45)</f>
        <v/>
      </c>
      <c r="E4213" t="str">
        <f>IF(ISBLANK(nachspeisen!$A45),"",nachspeisen!C45)</f>
        <v/>
      </c>
      <c r="F4213" t="str">
        <f>IF(ISBLANK(nachspeisen!$A45),"",nachspeisen!D45)</f>
        <v/>
      </c>
      <c r="G4213" t="str">
        <f>IF(ISBLANK(nachspeisen!$A45),"",nachspeisen!E45)</f>
        <v/>
      </c>
      <c r="H4213" t="str">
        <f>IF(ISBLANK(nachspeisen!$A45),"",nachspeisen!F45)</f>
        <v/>
      </c>
      <c r="I4213" t="str">
        <f>IF(ISBLANK(nachspeisen!$A45),"",nachspeisen!G45)</f>
        <v/>
      </c>
      <c r="J4213" t="str">
        <f>IF(ISBLANK(nachspeisen!$A45),"",nachspeisen!H45)</f>
        <v/>
      </c>
      <c r="K4213" t="str">
        <f>IF(ISBLANK(nachspeisen!$A45),"",nachspeisen!I45)</f>
        <v/>
      </c>
      <c r="L4213" t="str">
        <f>IF(ISBLANK(nachspeisen!$A45),"",nachspeisen!J45)</f>
        <v/>
      </c>
      <c r="M4213" s="64">
        <f t="shared" si="393"/>
        <v>0</v>
      </c>
    </row>
    <row r="4214" spans="1:13" x14ac:dyDescent="0.25">
      <c r="A4214" t="str">
        <f t="shared" si="392"/>
        <v/>
      </c>
      <c r="B4214">
        <f t="shared" si="394"/>
        <v>0</v>
      </c>
      <c r="C4214" t="str">
        <f>IF(ISBLANK(nachspeisen!$A46),"",nachspeisen!A46)</f>
        <v/>
      </c>
      <c r="D4214" t="str">
        <f>IF(ISBLANK(nachspeisen!$A46),"",nachspeisen!B46)</f>
        <v/>
      </c>
      <c r="E4214" t="str">
        <f>IF(ISBLANK(nachspeisen!$A46),"",nachspeisen!C46)</f>
        <v/>
      </c>
      <c r="F4214" t="str">
        <f>IF(ISBLANK(nachspeisen!$A46),"",nachspeisen!D46)</f>
        <v/>
      </c>
      <c r="G4214" t="str">
        <f>IF(ISBLANK(nachspeisen!$A46),"",nachspeisen!E46)</f>
        <v/>
      </c>
      <c r="H4214" t="str">
        <f>IF(ISBLANK(nachspeisen!$A46),"",nachspeisen!F46)</f>
        <v/>
      </c>
      <c r="I4214" t="str">
        <f>IF(ISBLANK(nachspeisen!$A46),"",nachspeisen!G46)</f>
        <v/>
      </c>
      <c r="J4214" t="str">
        <f>IF(ISBLANK(nachspeisen!$A46),"",nachspeisen!H46)</f>
        <v/>
      </c>
      <c r="K4214" t="str">
        <f>IF(ISBLANK(nachspeisen!$A46),"",nachspeisen!I46)</f>
        <v/>
      </c>
      <c r="L4214" t="str">
        <f>IF(ISBLANK(nachspeisen!$A46),"",nachspeisen!J46)</f>
        <v/>
      </c>
      <c r="M4214" s="64">
        <f t="shared" si="393"/>
        <v>0</v>
      </c>
    </row>
    <row r="4215" spans="1:13" x14ac:dyDescent="0.25">
      <c r="A4215" t="str">
        <f t="shared" ref="A4215:A4278" si="395">MID(C4215,1,$B$1)</f>
        <v/>
      </c>
      <c r="B4215">
        <f t="shared" si="394"/>
        <v>0</v>
      </c>
      <c r="C4215" t="str">
        <f>IF(ISBLANK(nachspeisen!$A47),"",nachspeisen!A47)</f>
        <v/>
      </c>
      <c r="D4215" t="str">
        <f>IF(ISBLANK(nachspeisen!$A47),"",nachspeisen!B47)</f>
        <v/>
      </c>
      <c r="E4215" t="str">
        <f>IF(ISBLANK(nachspeisen!$A47),"",nachspeisen!C47)</f>
        <v/>
      </c>
      <c r="F4215" t="str">
        <f>IF(ISBLANK(nachspeisen!$A47),"",nachspeisen!D47)</f>
        <v/>
      </c>
      <c r="G4215" t="str">
        <f>IF(ISBLANK(nachspeisen!$A47),"",nachspeisen!E47)</f>
        <v/>
      </c>
      <c r="H4215" t="str">
        <f>IF(ISBLANK(nachspeisen!$A47),"",nachspeisen!F47)</f>
        <v/>
      </c>
      <c r="I4215" t="str">
        <f>IF(ISBLANK(nachspeisen!$A47),"",nachspeisen!G47)</f>
        <v/>
      </c>
      <c r="J4215" t="str">
        <f>IF(ISBLANK(nachspeisen!$A47),"",nachspeisen!H47)</f>
        <v/>
      </c>
      <c r="K4215" t="str">
        <f>IF(ISBLANK(nachspeisen!$A47),"",nachspeisen!I47)</f>
        <v/>
      </c>
      <c r="L4215" t="str">
        <f>IF(ISBLANK(nachspeisen!$A47),"",nachspeisen!J47)</f>
        <v/>
      </c>
      <c r="M4215" s="64">
        <f t="shared" si="393"/>
        <v>0</v>
      </c>
    </row>
    <row r="4216" spans="1:13" x14ac:dyDescent="0.25">
      <c r="A4216" t="str">
        <f t="shared" si="395"/>
        <v/>
      </c>
      <c r="B4216">
        <f t="shared" si="394"/>
        <v>0</v>
      </c>
      <c r="C4216" t="str">
        <f>IF(ISBLANK(nachspeisen!$A48),"",nachspeisen!A48)</f>
        <v/>
      </c>
      <c r="D4216" t="str">
        <f>IF(ISBLANK(nachspeisen!$A48),"",nachspeisen!B48)</f>
        <v/>
      </c>
      <c r="E4216" t="str">
        <f>IF(ISBLANK(nachspeisen!$A48),"",nachspeisen!C48)</f>
        <v/>
      </c>
      <c r="F4216" t="str">
        <f>IF(ISBLANK(nachspeisen!$A48),"",nachspeisen!D48)</f>
        <v/>
      </c>
      <c r="G4216" t="str">
        <f>IF(ISBLANK(nachspeisen!$A48),"",nachspeisen!E48)</f>
        <v/>
      </c>
      <c r="H4216" t="str">
        <f>IF(ISBLANK(nachspeisen!$A48),"",nachspeisen!F48)</f>
        <v/>
      </c>
      <c r="I4216" t="str">
        <f>IF(ISBLANK(nachspeisen!$A48),"",nachspeisen!G48)</f>
        <v/>
      </c>
      <c r="J4216" t="str">
        <f>IF(ISBLANK(nachspeisen!$A48),"",nachspeisen!H48)</f>
        <v/>
      </c>
      <c r="K4216" t="str">
        <f>IF(ISBLANK(nachspeisen!$A48),"",nachspeisen!I48)</f>
        <v/>
      </c>
      <c r="L4216" t="str">
        <f>IF(ISBLANK(nachspeisen!$A48),"",nachspeisen!J48)</f>
        <v/>
      </c>
      <c r="M4216" s="64">
        <f t="shared" si="393"/>
        <v>0</v>
      </c>
    </row>
    <row r="4217" spans="1:13" x14ac:dyDescent="0.25">
      <c r="A4217" t="str">
        <f t="shared" si="395"/>
        <v/>
      </c>
      <c r="B4217">
        <f t="shared" si="394"/>
        <v>0</v>
      </c>
      <c r="C4217" t="str">
        <f>IF(ISBLANK(nachspeisen!$A49),"",nachspeisen!A49)</f>
        <v/>
      </c>
      <c r="D4217" t="str">
        <f>IF(ISBLANK(nachspeisen!$A49),"",nachspeisen!B49)</f>
        <v/>
      </c>
      <c r="E4217" t="str">
        <f>IF(ISBLANK(nachspeisen!$A49),"",nachspeisen!C49)</f>
        <v/>
      </c>
      <c r="F4217" t="str">
        <f>IF(ISBLANK(nachspeisen!$A49),"",nachspeisen!D49)</f>
        <v/>
      </c>
      <c r="G4217" t="str">
        <f>IF(ISBLANK(nachspeisen!$A49),"",nachspeisen!E49)</f>
        <v/>
      </c>
      <c r="H4217" t="str">
        <f>IF(ISBLANK(nachspeisen!$A49),"",nachspeisen!F49)</f>
        <v/>
      </c>
      <c r="I4217" t="str">
        <f>IF(ISBLANK(nachspeisen!$A49),"",nachspeisen!G49)</f>
        <v/>
      </c>
      <c r="J4217" t="str">
        <f>IF(ISBLANK(nachspeisen!$A49),"",nachspeisen!H49)</f>
        <v/>
      </c>
      <c r="K4217" t="str">
        <f>IF(ISBLANK(nachspeisen!$A49),"",nachspeisen!I49)</f>
        <v/>
      </c>
      <c r="L4217" t="str">
        <f>IF(ISBLANK(nachspeisen!$A49),"",nachspeisen!J49)</f>
        <v/>
      </c>
      <c r="M4217" s="64">
        <f t="shared" si="393"/>
        <v>0</v>
      </c>
    </row>
    <row r="4218" spans="1:13" x14ac:dyDescent="0.25">
      <c r="A4218" t="str">
        <f t="shared" si="395"/>
        <v/>
      </c>
      <c r="B4218">
        <f t="shared" si="394"/>
        <v>0</v>
      </c>
      <c r="C4218" t="str">
        <f>IF(ISBLANK(nachspeisen!$A50),"",nachspeisen!A50)</f>
        <v/>
      </c>
      <c r="D4218" t="str">
        <f>IF(ISBLANK(nachspeisen!$A50),"",nachspeisen!B50)</f>
        <v/>
      </c>
      <c r="E4218" t="str">
        <f>IF(ISBLANK(nachspeisen!$A50),"",nachspeisen!C50)</f>
        <v/>
      </c>
      <c r="F4218" t="str">
        <f>IF(ISBLANK(nachspeisen!$A50),"",nachspeisen!D50)</f>
        <v/>
      </c>
      <c r="G4218" t="str">
        <f>IF(ISBLANK(nachspeisen!$A50),"",nachspeisen!E50)</f>
        <v/>
      </c>
      <c r="H4218" t="str">
        <f>IF(ISBLANK(nachspeisen!$A50),"",nachspeisen!F50)</f>
        <v/>
      </c>
      <c r="I4218" t="str">
        <f>IF(ISBLANK(nachspeisen!$A50),"",nachspeisen!G50)</f>
        <v/>
      </c>
      <c r="J4218" t="str">
        <f>IF(ISBLANK(nachspeisen!$A50),"",nachspeisen!H50)</f>
        <v/>
      </c>
      <c r="K4218" t="str">
        <f>IF(ISBLANK(nachspeisen!$A50),"",nachspeisen!I50)</f>
        <v/>
      </c>
      <c r="L4218" t="str">
        <f>IF(ISBLANK(nachspeisen!$A50),"",nachspeisen!J50)</f>
        <v/>
      </c>
      <c r="M4218" s="64">
        <f t="shared" si="393"/>
        <v>0</v>
      </c>
    </row>
    <row r="4219" spans="1:13" x14ac:dyDescent="0.25">
      <c r="A4219" t="str">
        <f t="shared" si="395"/>
        <v/>
      </c>
      <c r="B4219">
        <f t="shared" si="394"/>
        <v>0</v>
      </c>
      <c r="C4219" t="str">
        <f>IF(ISBLANK(nachspeisen!$A51),"",nachspeisen!A51)</f>
        <v/>
      </c>
      <c r="D4219" t="str">
        <f>IF(ISBLANK(nachspeisen!$A51),"",nachspeisen!B51)</f>
        <v/>
      </c>
      <c r="E4219" t="str">
        <f>IF(ISBLANK(nachspeisen!$A51),"",nachspeisen!C51)</f>
        <v/>
      </c>
      <c r="F4219" t="str">
        <f>IF(ISBLANK(nachspeisen!$A51),"",nachspeisen!D51)</f>
        <v/>
      </c>
      <c r="G4219" t="str">
        <f>IF(ISBLANK(nachspeisen!$A51),"",nachspeisen!E51)</f>
        <v/>
      </c>
      <c r="H4219" t="str">
        <f>IF(ISBLANK(nachspeisen!$A51),"",nachspeisen!F51)</f>
        <v/>
      </c>
      <c r="I4219" t="str">
        <f>IF(ISBLANK(nachspeisen!$A51),"",nachspeisen!G51)</f>
        <v/>
      </c>
      <c r="J4219" t="str">
        <f>IF(ISBLANK(nachspeisen!$A51),"",nachspeisen!H51)</f>
        <v/>
      </c>
      <c r="K4219" t="str">
        <f>IF(ISBLANK(nachspeisen!$A51),"",nachspeisen!I51)</f>
        <v/>
      </c>
      <c r="L4219" t="str">
        <f>IF(ISBLANK(nachspeisen!$A51),"",nachspeisen!J51)</f>
        <v/>
      </c>
      <c r="M4219" s="64">
        <f t="shared" si="393"/>
        <v>0</v>
      </c>
    </row>
    <row r="4220" spans="1:13" x14ac:dyDescent="0.25">
      <c r="A4220" t="str">
        <f t="shared" si="395"/>
        <v/>
      </c>
      <c r="B4220">
        <f t="shared" si="394"/>
        <v>0</v>
      </c>
      <c r="C4220" t="str">
        <f>IF(ISBLANK(nachspeisen!$A52),"",nachspeisen!A52)</f>
        <v/>
      </c>
      <c r="D4220" t="str">
        <f>IF(ISBLANK(nachspeisen!$A52),"",nachspeisen!B52)</f>
        <v/>
      </c>
      <c r="E4220" t="str">
        <f>IF(ISBLANK(nachspeisen!$A52),"",nachspeisen!C52)</f>
        <v/>
      </c>
      <c r="F4220" t="str">
        <f>IF(ISBLANK(nachspeisen!$A52),"",nachspeisen!D52)</f>
        <v/>
      </c>
      <c r="G4220" t="str">
        <f>IF(ISBLANK(nachspeisen!$A52),"",nachspeisen!E52)</f>
        <v/>
      </c>
      <c r="H4220" t="str">
        <f>IF(ISBLANK(nachspeisen!$A52),"",nachspeisen!F52)</f>
        <v/>
      </c>
      <c r="I4220" t="str">
        <f>IF(ISBLANK(nachspeisen!$A52),"",nachspeisen!G52)</f>
        <v/>
      </c>
      <c r="J4220" t="str">
        <f>IF(ISBLANK(nachspeisen!$A52),"",nachspeisen!H52)</f>
        <v/>
      </c>
      <c r="K4220" t="str">
        <f>IF(ISBLANK(nachspeisen!$A52),"",nachspeisen!I52)</f>
        <v/>
      </c>
      <c r="L4220" t="str">
        <f>IF(ISBLANK(nachspeisen!$A52),"",nachspeisen!J52)</f>
        <v/>
      </c>
      <c r="M4220" s="64">
        <f t="shared" si="393"/>
        <v>0</v>
      </c>
    </row>
    <row r="4221" spans="1:13" x14ac:dyDescent="0.25">
      <c r="A4221" t="str">
        <f t="shared" si="395"/>
        <v/>
      </c>
      <c r="B4221">
        <f t="shared" si="394"/>
        <v>0</v>
      </c>
      <c r="C4221" t="str">
        <f>IF(ISBLANK(nachspeisen!$A53),"",nachspeisen!A53)</f>
        <v/>
      </c>
      <c r="D4221" t="str">
        <f>IF(ISBLANK(nachspeisen!$A53),"",nachspeisen!B53)</f>
        <v/>
      </c>
      <c r="E4221" t="str">
        <f>IF(ISBLANK(nachspeisen!$A53),"",nachspeisen!C53)</f>
        <v/>
      </c>
      <c r="F4221" t="str">
        <f>IF(ISBLANK(nachspeisen!$A53),"",nachspeisen!D53)</f>
        <v/>
      </c>
      <c r="G4221" t="str">
        <f>IF(ISBLANK(nachspeisen!$A53),"",nachspeisen!E53)</f>
        <v/>
      </c>
      <c r="H4221" t="str">
        <f>IF(ISBLANK(nachspeisen!$A53),"",nachspeisen!F53)</f>
        <v/>
      </c>
      <c r="I4221" t="str">
        <f>IF(ISBLANK(nachspeisen!$A53),"",nachspeisen!G53)</f>
        <v/>
      </c>
      <c r="J4221" t="str">
        <f>IF(ISBLANK(nachspeisen!$A53),"",nachspeisen!H53)</f>
        <v/>
      </c>
      <c r="K4221" t="str">
        <f>IF(ISBLANK(nachspeisen!$A53),"",nachspeisen!I53)</f>
        <v/>
      </c>
      <c r="L4221" t="str">
        <f>IF(ISBLANK(nachspeisen!$A53),"",nachspeisen!J53)</f>
        <v/>
      </c>
      <c r="M4221" s="64">
        <f t="shared" si="393"/>
        <v>0</v>
      </c>
    </row>
    <row r="4222" spans="1:13" x14ac:dyDescent="0.25">
      <c r="A4222" t="str">
        <f t="shared" si="395"/>
        <v/>
      </c>
      <c r="B4222">
        <f t="shared" si="394"/>
        <v>0</v>
      </c>
      <c r="C4222" t="str">
        <f>IF(ISBLANK(nachspeisen!$A54),"",nachspeisen!A54)</f>
        <v/>
      </c>
      <c r="D4222" t="str">
        <f>IF(ISBLANK(nachspeisen!$A54),"",nachspeisen!B54)</f>
        <v/>
      </c>
      <c r="E4222" t="str">
        <f>IF(ISBLANK(nachspeisen!$A54),"",nachspeisen!C54)</f>
        <v/>
      </c>
      <c r="F4222" t="str">
        <f>IF(ISBLANK(nachspeisen!$A54),"",nachspeisen!D54)</f>
        <v/>
      </c>
      <c r="G4222" t="str">
        <f>IF(ISBLANK(nachspeisen!$A54),"",nachspeisen!E54)</f>
        <v/>
      </c>
      <c r="H4222" t="str">
        <f>IF(ISBLANK(nachspeisen!$A54),"",nachspeisen!F54)</f>
        <v/>
      </c>
      <c r="I4222" t="str">
        <f>IF(ISBLANK(nachspeisen!$A54),"",nachspeisen!G54)</f>
        <v/>
      </c>
      <c r="J4222" t="str">
        <f>IF(ISBLANK(nachspeisen!$A54),"",nachspeisen!H54)</f>
        <v/>
      </c>
      <c r="K4222" t="str">
        <f>IF(ISBLANK(nachspeisen!$A54),"",nachspeisen!I54)</f>
        <v/>
      </c>
      <c r="L4222" t="str">
        <f>IF(ISBLANK(nachspeisen!$A54),"",nachspeisen!J54)</f>
        <v/>
      </c>
      <c r="M4222" s="64">
        <f t="shared" si="393"/>
        <v>0</v>
      </c>
    </row>
    <row r="4223" spans="1:13" x14ac:dyDescent="0.25">
      <c r="A4223" t="str">
        <f t="shared" si="395"/>
        <v/>
      </c>
      <c r="B4223">
        <f t="shared" si="394"/>
        <v>0</v>
      </c>
      <c r="C4223" t="str">
        <f>IF(ISBLANK(nachspeisen!$A55),"",nachspeisen!A55)</f>
        <v/>
      </c>
      <c r="D4223" t="str">
        <f>IF(ISBLANK(nachspeisen!$A55),"",nachspeisen!B55)</f>
        <v/>
      </c>
      <c r="E4223" t="str">
        <f>IF(ISBLANK(nachspeisen!$A55),"",nachspeisen!C55)</f>
        <v/>
      </c>
      <c r="F4223" t="str">
        <f>IF(ISBLANK(nachspeisen!$A55),"",nachspeisen!D55)</f>
        <v/>
      </c>
      <c r="G4223" t="str">
        <f>IF(ISBLANK(nachspeisen!$A55),"",nachspeisen!E55)</f>
        <v/>
      </c>
      <c r="H4223" t="str">
        <f>IF(ISBLANK(nachspeisen!$A55),"",nachspeisen!F55)</f>
        <v/>
      </c>
      <c r="I4223" t="str">
        <f>IF(ISBLANK(nachspeisen!$A55),"",nachspeisen!G55)</f>
        <v/>
      </c>
      <c r="J4223" t="str">
        <f>IF(ISBLANK(nachspeisen!$A55),"",nachspeisen!H55)</f>
        <v/>
      </c>
      <c r="K4223" t="str">
        <f>IF(ISBLANK(nachspeisen!$A55),"",nachspeisen!I55)</f>
        <v/>
      </c>
      <c r="L4223" t="str">
        <f>IF(ISBLANK(nachspeisen!$A55),"",nachspeisen!J55)</f>
        <v/>
      </c>
      <c r="M4223" s="64">
        <f t="shared" si="393"/>
        <v>0</v>
      </c>
    </row>
    <row r="4224" spans="1:13" x14ac:dyDescent="0.25">
      <c r="A4224" t="str">
        <f t="shared" si="395"/>
        <v/>
      </c>
      <c r="B4224">
        <f t="shared" si="394"/>
        <v>0</v>
      </c>
      <c r="C4224" t="str">
        <f>IF(ISBLANK(nachspeisen!$A56),"",nachspeisen!A56)</f>
        <v/>
      </c>
      <c r="D4224" t="str">
        <f>IF(ISBLANK(nachspeisen!$A56),"",nachspeisen!B56)</f>
        <v/>
      </c>
      <c r="E4224" t="str">
        <f>IF(ISBLANK(nachspeisen!$A56),"",nachspeisen!C56)</f>
        <v/>
      </c>
      <c r="F4224" t="str">
        <f>IF(ISBLANK(nachspeisen!$A56),"",nachspeisen!D56)</f>
        <v/>
      </c>
      <c r="G4224" t="str">
        <f>IF(ISBLANK(nachspeisen!$A56),"",nachspeisen!E56)</f>
        <v/>
      </c>
      <c r="H4224" t="str">
        <f>IF(ISBLANK(nachspeisen!$A56),"",nachspeisen!F56)</f>
        <v/>
      </c>
      <c r="I4224" t="str">
        <f>IF(ISBLANK(nachspeisen!$A56),"",nachspeisen!G56)</f>
        <v/>
      </c>
      <c r="J4224" t="str">
        <f>IF(ISBLANK(nachspeisen!$A56),"",nachspeisen!H56)</f>
        <v/>
      </c>
      <c r="K4224" t="str">
        <f>IF(ISBLANK(nachspeisen!$A56),"",nachspeisen!I56)</f>
        <v/>
      </c>
      <c r="L4224" t="str">
        <f>IF(ISBLANK(nachspeisen!$A56),"",nachspeisen!J56)</f>
        <v/>
      </c>
      <c r="M4224" s="64">
        <f t="shared" si="393"/>
        <v>0</v>
      </c>
    </row>
    <row r="4225" spans="1:13" x14ac:dyDescent="0.25">
      <c r="A4225" t="str">
        <f t="shared" si="395"/>
        <v/>
      </c>
      <c r="B4225">
        <f t="shared" si="394"/>
        <v>0</v>
      </c>
      <c r="C4225" t="str">
        <f>IF(ISBLANK(nachspeisen!$A57),"",nachspeisen!A57)</f>
        <v/>
      </c>
      <c r="D4225" t="str">
        <f>IF(ISBLANK(nachspeisen!$A57),"",nachspeisen!B57)</f>
        <v/>
      </c>
      <c r="E4225" t="str">
        <f>IF(ISBLANK(nachspeisen!$A57),"",nachspeisen!C57)</f>
        <v/>
      </c>
      <c r="F4225" t="str">
        <f>IF(ISBLANK(nachspeisen!$A57),"",nachspeisen!D57)</f>
        <v/>
      </c>
      <c r="G4225" t="str">
        <f>IF(ISBLANK(nachspeisen!$A57),"",nachspeisen!E57)</f>
        <v/>
      </c>
      <c r="H4225" t="str">
        <f>IF(ISBLANK(nachspeisen!$A57),"",nachspeisen!F57)</f>
        <v/>
      </c>
      <c r="I4225" t="str">
        <f>IF(ISBLANK(nachspeisen!$A57),"",nachspeisen!G57)</f>
        <v/>
      </c>
      <c r="J4225" t="str">
        <f>IF(ISBLANK(nachspeisen!$A57),"",nachspeisen!H57)</f>
        <v/>
      </c>
      <c r="K4225" t="str">
        <f>IF(ISBLANK(nachspeisen!$A57),"",nachspeisen!I57)</f>
        <v/>
      </c>
      <c r="L4225" t="str">
        <f>IF(ISBLANK(nachspeisen!$A57),"",nachspeisen!J57)</f>
        <v/>
      </c>
      <c r="M4225" s="64">
        <f t="shared" si="393"/>
        <v>0</v>
      </c>
    </row>
    <row r="4226" spans="1:13" x14ac:dyDescent="0.25">
      <c r="A4226" t="str">
        <f t="shared" si="395"/>
        <v/>
      </c>
      <c r="B4226">
        <f t="shared" si="394"/>
        <v>0</v>
      </c>
      <c r="C4226" t="str">
        <f>IF(ISBLANK(nachspeisen!$A58),"",nachspeisen!A58)</f>
        <v/>
      </c>
      <c r="D4226" t="str">
        <f>IF(ISBLANK(nachspeisen!$A58),"",nachspeisen!B58)</f>
        <v/>
      </c>
      <c r="E4226" t="str">
        <f>IF(ISBLANK(nachspeisen!$A58),"",nachspeisen!C58)</f>
        <v/>
      </c>
      <c r="F4226" t="str">
        <f>IF(ISBLANK(nachspeisen!$A58),"",nachspeisen!D58)</f>
        <v/>
      </c>
      <c r="G4226" t="str">
        <f>IF(ISBLANK(nachspeisen!$A58),"",nachspeisen!E58)</f>
        <v/>
      </c>
      <c r="H4226" t="str">
        <f>IF(ISBLANK(nachspeisen!$A58),"",nachspeisen!F58)</f>
        <v/>
      </c>
      <c r="I4226" t="str">
        <f>IF(ISBLANK(nachspeisen!$A58),"",nachspeisen!G58)</f>
        <v/>
      </c>
      <c r="J4226" t="str">
        <f>IF(ISBLANK(nachspeisen!$A58),"",nachspeisen!H58)</f>
        <v/>
      </c>
      <c r="K4226" t="str">
        <f>IF(ISBLANK(nachspeisen!$A58),"",nachspeisen!I58)</f>
        <v/>
      </c>
      <c r="L4226" t="str">
        <f>IF(ISBLANK(nachspeisen!$A58),"",nachspeisen!J58)</f>
        <v/>
      </c>
      <c r="M4226" s="64">
        <f t="shared" si="393"/>
        <v>0</v>
      </c>
    </row>
    <row r="4227" spans="1:13" x14ac:dyDescent="0.25">
      <c r="A4227" t="str">
        <f t="shared" si="395"/>
        <v/>
      </c>
      <c r="B4227">
        <f t="shared" si="394"/>
        <v>0</v>
      </c>
      <c r="C4227" t="str">
        <f>IF(ISBLANK(nachspeisen!$A59),"",nachspeisen!A59)</f>
        <v/>
      </c>
      <c r="D4227" t="str">
        <f>IF(ISBLANK(nachspeisen!$A59),"",nachspeisen!B59)</f>
        <v/>
      </c>
      <c r="E4227" t="str">
        <f>IF(ISBLANK(nachspeisen!$A59),"",nachspeisen!C59)</f>
        <v/>
      </c>
      <c r="F4227" t="str">
        <f>IF(ISBLANK(nachspeisen!$A59),"",nachspeisen!D59)</f>
        <v/>
      </c>
      <c r="G4227" t="str">
        <f>IF(ISBLANK(nachspeisen!$A59),"",nachspeisen!E59)</f>
        <v/>
      </c>
      <c r="H4227" t="str">
        <f>IF(ISBLANK(nachspeisen!$A59),"",nachspeisen!F59)</f>
        <v/>
      </c>
      <c r="I4227" t="str">
        <f>IF(ISBLANK(nachspeisen!$A59),"",nachspeisen!G59)</f>
        <v/>
      </c>
      <c r="J4227" t="str">
        <f>IF(ISBLANK(nachspeisen!$A59),"",nachspeisen!H59)</f>
        <v/>
      </c>
      <c r="K4227" t="str">
        <f>IF(ISBLANK(nachspeisen!$A59),"",nachspeisen!I59)</f>
        <v/>
      </c>
      <c r="L4227" t="str">
        <f>IF(ISBLANK(nachspeisen!$A59),"",nachspeisen!J59)</f>
        <v/>
      </c>
      <c r="M4227" s="64">
        <f t="shared" si="393"/>
        <v>0</v>
      </c>
    </row>
    <row r="4228" spans="1:13" x14ac:dyDescent="0.25">
      <c r="A4228" t="str">
        <f t="shared" si="395"/>
        <v/>
      </c>
      <c r="B4228">
        <f t="shared" si="394"/>
        <v>0</v>
      </c>
      <c r="C4228" t="str">
        <f>IF(ISBLANK(nachspeisen!$A60),"",nachspeisen!A60)</f>
        <v/>
      </c>
      <c r="D4228" t="str">
        <f>IF(ISBLANK(nachspeisen!$A60),"",nachspeisen!B60)</f>
        <v/>
      </c>
      <c r="E4228" t="str">
        <f>IF(ISBLANK(nachspeisen!$A60),"",nachspeisen!C60)</f>
        <v/>
      </c>
      <c r="F4228" t="str">
        <f>IF(ISBLANK(nachspeisen!$A60),"",nachspeisen!D60)</f>
        <v/>
      </c>
      <c r="G4228" t="str">
        <f>IF(ISBLANK(nachspeisen!$A60),"",nachspeisen!E60)</f>
        <v/>
      </c>
      <c r="H4228" t="str">
        <f>IF(ISBLANK(nachspeisen!$A60),"",nachspeisen!F60)</f>
        <v/>
      </c>
      <c r="I4228" t="str">
        <f>IF(ISBLANK(nachspeisen!$A60),"",nachspeisen!G60)</f>
        <v/>
      </c>
      <c r="J4228" t="str">
        <f>IF(ISBLANK(nachspeisen!$A60),"",nachspeisen!H60)</f>
        <v/>
      </c>
      <c r="K4228" t="str">
        <f>IF(ISBLANK(nachspeisen!$A60),"",nachspeisen!I60)</f>
        <v/>
      </c>
      <c r="L4228" t="str">
        <f>IF(ISBLANK(nachspeisen!$A60),"",nachspeisen!J60)</f>
        <v/>
      </c>
      <c r="M4228" s="64">
        <f t="shared" si="393"/>
        <v>0</v>
      </c>
    </row>
    <row r="4229" spans="1:13" x14ac:dyDescent="0.25">
      <c r="A4229" t="str">
        <f t="shared" si="395"/>
        <v/>
      </c>
      <c r="B4229">
        <f t="shared" si="394"/>
        <v>0</v>
      </c>
      <c r="C4229" t="str">
        <f>IF(ISBLANK(nachspeisen!$A61),"",nachspeisen!A61)</f>
        <v/>
      </c>
      <c r="D4229" t="str">
        <f>IF(ISBLANK(nachspeisen!$A61),"",nachspeisen!B61)</f>
        <v/>
      </c>
      <c r="E4229" t="str">
        <f>IF(ISBLANK(nachspeisen!$A61),"",nachspeisen!C61)</f>
        <v/>
      </c>
      <c r="F4229" t="str">
        <f>IF(ISBLANK(nachspeisen!$A61),"",nachspeisen!D61)</f>
        <v/>
      </c>
      <c r="G4229" t="str">
        <f>IF(ISBLANK(nachspeisen!$A61),"",nachspeisen!E61)</f>
        <v/>
      </c>
      <c r="H4229" t="str">
        <f>IF(ISBLANK(nachspeisen!$A61),"",nachspeisen!F61)</f>
        <v/>
      </c>
      <c r="I4229" t="str">
        <f>IF(ISBLANK(nachspeisen!$A61),"",nachspeisen!G61)</f>
        <v/>
      </c>
      <c r="J4229" t="str">
        <f>IF(ISBLANK(nachspeisen!$A61),"",nachspeisen!H61)</f>
        <v/>
      </c>
      <c r="K4229" t="str">
        <f>IF(ISBLANK(nachspeisen!$A61),"",nachspeisen!I61)</f>
        <v/>
      </c>
      <c r="L4229" t="str">
        <f>IF(ISBLANK(nachspeisen!$A61),"",nachspeisen!J61)</f>
        <v/>
      </c>
      <c r="M4229" s="64">
        <f t="shared" si="393"/>
        <v>0</v>
      </c>
    </row>
    <row r="4230" spans="1:13" x14ac:dyDescent="0.25">
      <c r="A4230" t="str">
        <f t="shared" si="395"/>
        <v/>
      </c>
      <c r="B4230">
        <f t="shared" si="394"/>
        <v>0</v>
      </c>
      <c r="C4230" t="str">
        <f>IF(ISBLANK(nachspeisen!$A62),"",nachspeisen!A62)</f>
        <v/>
      </c>
      <c r="D4230" t="str">
        <f>IF(ISBLANK(nachspeisen!$A62),"",nachspeisen!B62)</f>
        <v/>
      </c>
      <c r="E4230" t="str">
        <f>IF(ISBLANK(nachspeisen!$A62),"",nachspeisen!C62)</f>
        <v/>
      </c>
      <c r="F4230" t="str">
        <f>IF(ISBLANK(nachspeisen!$A62),"",nachspeisen!D62)</f>
        <v/>
      </c>
      <c r="G4230" t="str">
        <f>IF(ISBLANK(nachspeisen!$A62),"",nachspeisen!E62)</f>
        <v/>
      </c>
      <c r="H4230" t="str">
        <f>IF(ISBLANK(nachspeisen!$A62),"",nachspeisen!F62)</f>
        <v/>
      </c>
      <c r="I4230" t="str">
        <f>IF(ISBLANK(nachspeisen!$A62),"",nachspeisen!G62)</f>
        <v/>
      </c>
      <c r="J4230" t="str">
        <f>IF(ISBLANK(nachspeisen!$A62),"",nachspeisen!H62)</f>
        <v/>
      </c>
      <c r="K4230" t="str">
        <f>IF(ISBLANK(nachspeisen!$A62),"",nachspeisen!I62)</f>
        <v/>
      </c>
      <c r="L4230" t="str">
        <f>IF(ISBLANK(nachspeisen!$A62),"",nachspeisen!J62)</f>
        <v/>
      </c>
      <c r="M4230" s="64">
        <f t="shared" si="393"/>
        <v>0</v>
      </c>
    </row>
    <row r="4231" spans="1:13" x14ac:dyDescent="0.25">
      <c r="A4231" t="str">
        <f t="shared" si="395"/>
        <v/>
      </c>
      <c r="B4231">
        <f t="shared" si="394"/>
        <v>0</v>
      </c>
      <c r="C4231" t="str">
        <f>IF(ISBLANK(nachspeisen!$A63),"",nachspeisen!A63)</f>
        <v/>
      </c>
      <c r="D4231" t="str">
        <f>IF(ISBLANK(nachspeisen!$A63),"",nachspeisen!B63)</f>
        <v/>
      </c>
      <c r="E4231" t="str">
        <f>IF(ISBLANK(nachspeisen!$A63),"",nachspeisen!C63)</f>
        <v/>
      </c>
      <c r="F4231" t="str">
        <f>IF(ISBLANK(nachspeisen!$A63),"",nachspeisen!D63)</f>
        <v/>
      </c>
      <c r="G4231" t="str">
        <f>IF(ISBLANK(nachspeisen!$A63),"",nachspeisen!E63)</f>
        <v/>
      </c>
      <c r="H4231" t="str">
        <f>IF(ISBLANK(nachspeisen!$A63),"",nachspeisen!F63)</f>
        <v/>
      </c>
      <c r="I4231" t="str">
        <f>IF(ISBLANK(nachspeisen!$A63),"",nachspeisen!G63)</f>
        <v/>
      </c>
      <c r="J4231" t="str">
        <f>IF(ISBLANK(nachspeisen!$A63),"",nachspeisen!H63)</f>
        <v/>
      </c>
      <c r="K4231" t="str">
        <f>IF(ISBLANK(nachspeisen!$A63),"",nachspeisen!I63)</f>
        <v/>
      </c>
      <c r="L4231" t="str">
        <f>IF(ISBLANK(nachspeisen!$A63),"",nachspeisen!J63)</f>
        <v/>
      </c>
      <c r="M4231" s="64">
        <f t="shared" si="393"/>
        <v>0</v>
      </c>
    </row>
    <row r="4232" spans="1:13" x14ac:dyDescent="0.25">
      <c r="A4232" t="str">
        <f t="shared" si="395"/>
        <v/>
      </c>
      <c r="B4232">
        <f t="shared" si="394"/>
        <v>0</v>
      </c>
      <c r="C4232" t="str">
        <f>IF(ISBLANK(nachspeisen!$A64),"",nachspeisen!A64)</f>
        <v/>
      </c>
      <c r="D4232" t="str">
        <f>IF(ISBLANK(nachspeisen!$A64),"",nachspeisen!B64)</f>
        <v/>
      </c>
      <c r="E4232" t="str">
        <f>IF(ISBLANK(nachspeisen!$A64),"",nachspeisen!C64)</f>
        <v/>
      </c>
      <c r="F4232" t="str">
        <f>IF(ISBLANK(nachspeisen!$A64),"",nachspeisen!D64)</f>
        <v/>
      </c>
      <c r="G4232" t="str">
        <f>IF(ISBLANK(nachspeisen!$A64),"",nachspeisen!E64)</f>
        <v/>
      </c>
      <c r="H4232" t="str">
        <f>IF(ISBLANK(nachspeisen!$A64),"",nachspeisen!F64)</f>
        <v/>
      </c>
      <c r="I4232" t="str">
        <f>IF(ISBLANK(nachspeisen!$A64),"",nachspeisen!G64)</f>
        <v/>
      </c>
      <c r="J4232" t="str">
        <f>IF(ISBLANK(nachspeisen!$A64),"",nachspeisen!H64)</f>
        <v/>
      </c>
      <c r="K4232" t="str">
        <f>IF(ISBLANK(nachspeisen!$A64),"",nachspeisen!I64)</f>
        <v/>
      </c>
      <c r="L4232" t="str">
        <f>IF(ISBLANK(nachspeisen!$A64),"",nachspeisen!J64)</f>
        <v/>
      </c>
      <c r="M4232" s="64">
        <f t="shared" si="393"/>
        <v>0</v>
      </c>
    </row>
    <row r="4233" spans="1:13" x14ac:dyDescent="0.25">
      <c r="A4233" t="str">
        <f t="shared" si="395"/>
        <v/>
      </c>
      <c r="B4233">
        <f t="shared" si="394"/>
        <v>0</v>
      </c>
      <c r="C4233" t="str">
        <f>IF(ISBLANK(nachspeisen!$A65),"",nachspeisen!A65)</f>
        <v/>
      </c>
      <c r="D4233" t="str">
        <f>IF(ISBLANK(nachspeisen!$A65),"",nachspeisen!B65)</f>
        <v/>
      </c>
      <c r="E4233" t="str">
        <f>IF(ISBLANK(nachspeisen!$A65),"",nachspeisen!C65)</f>
        <v/>
      </c>
      <c r="F4233" t="str">
        <f>IF(ISBLANK(nachspeisen!$A65),"",nachspeisen!D65)</f>
        <v/>
      </c>
      <c r="G4233" t="str">
        <f>IF(ISBLANK(nachspeisen!$A65),"",nachspeisen!E65)</f>
        <v/>
      </c>
      <c r="H4233" t="str">
        <f>IF(ISBLANK(nachspeisen!$A65),"",nachspeisen!F65)</f>
        <v/>
      </c>
      <c r="I4233" t="str">
        <f>IF(ISBLANK(nachspeisen!$A65),"",nachspeisen!G65)</f>
        <v/>
      </c>
      <c r="J4233" t="str">
        <f>IF(ISBLANK(nachspeisen!$A65),"",nachspeisen!H65)</f>
        <v/>
      </c>
      <c r="K4233" t="str">
        <f>IF(ISBLANK(nachspeisen!$A65),"",nachspeisen!I65)</f>
        <v/>
      </c>
      <c r="L4233" t="str">
        <f>IF(ISBLANK(nachspeisen!$A65),"",nachspeisen!J65)</f>
        <v/>
      </c>
      <c r="M4233" s="64">
        <f t="shared" si="393"/>
        <v>0</v>
      </c>
    </row>
    <row r="4234" spans="1:13" x14ac:dyDescent="0.25">
      <c r="A4234" t="str">
        <f t="shared" si="395"/>
        <v/>
      </c>
      <c r="B4234">
        <f t="shared" si="394"/>
        <v>0</v>
      </c>
      <c r="C4234" t="str">
        <f>IF(ISBLANK(nachspeisen!$A66),"",nachspeisen!A66)</f>
        <v/>
      </c>
      <c r="D4234" t="str">
        <f>IF(ISBLANK(nachspeisen!$A66),"",nachspeisen!B66)</f>
        <v/>
      </c>
      <c r="E4234" t="str">
        <f>IF(ISBLANK(nachspeisen!$A66),"",nachspeisen!C66)</f>
        <v/>
      </c>
      <c r="F4234" t="str">
        <f>IF(ISBLANK(nachspeisen!$A66),"",nachspeisen!D66)</f>
        <v/>
      </c>
      <c r="G4234" t="str">
        <f>IF(ISBLANK(nachspeisen!$A66),"",nachspeisen!E66)</f>
        <v/>
      </c>
      <c r="H4234" t="str">
        <f>IF(ISBLANK(nachspeisen!$A66),"",nachspeisen!F66)</f>
        <v/>
      </c>
      <c r="I4234" t="str">
        <f>IF(ISBLANK(nachspeisen!$A66),"",nachspeisen!G66)</f>
        <v/>
      </c>
      <c r="J4234" t="str">
        <f>IF(ISBLANK(nachspeisen!$A66),"",nachspeisen!H66)</f>
        <v/>
      </c>
      <c r="K4234" t="str">
        <f>IF(ISBLANK(nachspeisen!$A66),"",nachspeisen!I66)</f>
        <v/>
      </c>
      <c r="L4234" t="str">
        <f>IF(ISBLANK(nachspeisen!$A66),"",nachspeisen!J66)</f>
        <v/>
      </c>
      <c r="M4234" s="64">
        <f t="shared" si="393"/>
        <v>0</v>
      </c>
    </row>
    <row r="4235" spans="1:13" x14ac:dyDescent="0.25">
      <c r="A4235" t="str">
        <f t="shared" si="395"/>
        <v/>
      </c>
      <c r="B4235">
        <f t="shared" si="394"/>
        <v>0</v>
      </c>
      <c r="C4235" t="str">
        <f>IF(ISBLANK(nachspeisen!$A67),"",nachspeisen!A67)</f>
        <v/>
      </c>
      <c r="D4235" t="str">
        <f>IF(ISBLANK(nachspeisen!$A67),"",nachspeisen!B67)</f>
        <v/>
      </c>
      <c r="E4235" t="str">
        <f>IF(ISBLANK(nachspeisen!$A67),"",nachspeisen!C67)</f>
        <v/>
      </c>
      <c r="F4235" t="str">
        <f>IF(ISBLANK(nachspeisen!$A67),"",nachspeisen!D67)</f>
        <v/>
      </c>
      <c r="G4235" t="str">
        <f>IF(ISBLANK(nachspeisen!$A67),"",nachspeisen!E67)</f>
        <v/>
      </c>
      <c r="H4235" t="str">
        <f>IF(ISBLANK(nachspeisen!$A67),"",nachspeisen!F67)</f>
        <v/>
      </c>
      <c r="I4235" t="str">
        <f>IF(ISBLANK(nachspeisen!$A67),"",nachspeisen!G67)</f>
        <v/>
      </c>
      <c r="J4235" t="str">
        <f>IF(ISBLANK(nachspeisen!$A67),"",nachspeisen!H67)</f>
        <v/>
      </c>
      <c r="K4235" t="str">
        <f>IF(ISBLANK(nachspeisen!$A67),"",nachspeisen!I67)</f>
        <v/>
      </c>
      <c r="L4235" t="str">
        <f>IF(ISBLANK(nachspeisen!$A67),"",nachspeisen!J67)</f>
        <v/>
      </c>
      <c r="M4235" s="64">
        <f t="shared" si="393"/>
        <v>0</v>
      </c>
    </row>
    <row r="4236" spans="1:13" x14ac:dyDescent="0.25">
      <c r="A4236" t="str">
        <f t="shared" si="395"/>
        <v/>
      </c>
      <c r="B4236">
        <f t="shared" si="394"/>
        <v>0</v>
      </c>
      <c r="C4236" t="str">
        <f>IF(ISBLANK(nachspeisen!$A68),"",nachspeisen!A68)</f>
        <v/>
      </c>
      <c r="D4236" t="str">
        <f>IF(ISBLANK(nachspeisen!$A68),"",nachspeisen!B68)</f>
        <v/>
      </c>
      <c r="E4236" t="str">
        <f>IF(ISBLANK(nachspeisen!$A68),"",nachspeisen!C68)</f>
        <v/>
      </c>
      <c r="F4236" t="str">
        <f>IF(ISBLANK(nachspeisen!$A68),"",nachspeisen!D68)</f>
        <v/>
      </c>
      <c r="G4236" t="str">
        <f>IF(ISBLANK(nachspeisen!$A68),"",nachspeisen!E68)</f>
        <v/>
      </c>
      <c r="H4236" t="str">
        <f>IF(ISBLANK(nachspeisen!$A68),"",nachspeisen!F68)</f>
        <v/>
      </c>
      <c r="I4236" t="str">
        <f>IF(ISBLANK(nachspeisen!$A68),"",nachspeisen!G68)</f>
        <v/>
      </c>
      <c r="J4236" t="str">
        <f>IF(ISBLANK(nachspeisen!$A68),"",nachspeisen!H68)</f>
        <v/>
      </c>
      <c r="K4236" t="str">
        <f>IF(ISBLANK(nachspeisen!$A68),"",nachspeisen!I68)</f>
        <v/>
      </c>
      <c r="L4236" t="str">
        <f>IF(ISBLANK(nachspeisen!$A68),"",nachspeisen!J68)</f>
        <v/>
      </c>
      <c r="M4236" s="64">
        <f t="shared" si="393"/>
        <v>0</v>
      </c>
    </row>
    <row r="4237" spans="1:13" x14ac:dyDescent="0.25">
      <c r="A4237" t="str">
        <f t="shared" si="395"/>
        <v/>
      </c>
      <c r="B4237">
        <f t="shared" si="394"/>
        <v>0</v>
      </c>
      <c r="C4237" t="str">
        <f>IF(ISBLANK(nachspeisen!$A69),"",nachspeisen!A69)</f>
        <v/>
      </c>
      <c r="D4237" t="str">
        <f>IF(ISBLANK(nachspeisen!$A69),"",nachspeisen!B69)</f>
        <v/>
      </c>
      <c r="E4237" t="str">
        <f>IF(ISBLANK(nachspeisen!$A69),"",nachspeisen!C69)</f>
        <v/>
      </c>
      <c r="F4237" t="str">
        <f>IF(ISBLANK(nachspeisen!$A69),"",nachspeisen!D69)</f>
        <v/>
      </c>
      <c r="G4237" t="str">
        <f>IF(ISBLANK(nachspeisen!$A69),"",nachspeisen!E69)</f>
        <v/>
      </c>
      <c r="H4237" t="str">
        <f>IF(ISBLANK(nachspeisen!$A69),"",nachspeisen!F69)</f>
        <v/>
      </c>
      <c r="I4237" t="str">
        <f>IF(ISBLANK(nachspeisen!$A69),"",nachspeisen!G69)</f>
        <v/>
      </c>
      <c r="J4237" t="str">
        <f>IF(ISBLANK(nachspeisen!$A69),"",nachspeisen!H69)</f>
        <v/>
      </c>
      <c r="K4237" t="str">
        <f>IF(ISBLANK(nachspeisen!$A69),"",nachspeisen!I69)</f>
        <v/>
      </c>
      <c r="L4237" t="str">
        <f>IF(ISBLANK(nachspeisen!$A69),"",nachspeisen!J69)</f>
        <v/>
      </c>
      <c r="M4237" s="64">
        <f t="shared" si="393"/>
        <v>0</v>
      </c>
    </row>
    <row r="4238" spans="1:13" x14ac:dyDescent="0.25">
      <c r="A4238" t="str">
        <f t="shared" si="395"/>
        <v/>
      </c>
      <c r="B4238">
        <f t="shared" si="394"/>
        <v>0</v>
      </c>
      <c r="C4238" t="str">
        <f>IF(ISBLANK(nachspeisen!$A70),"",nachspeisen!A70)</f>
        <v/>
      </c>
      <c r="D4238" t="str">
        <f>IF(ISBLANK(nachspeisen!$A70),"",nachspeisen!B70)</f>
        <v/>
      </c>
      <c r="E4238" t="str">
        <f>IF(ISBLANK(nachspeisen!$A70),"",nachspeisen!C70)</f>
        <v/>
      </c>
      <c r="F4238" t="str">
        <f>IF(ISBLANK(nachspeisen!$A70),"",nachspeisen!D70)</f>
        <v/>
      </c>
      <c r="G4238" t="str">
        <f>IF(ISBLANK(nachspeisen!$A70),"",nachspeisen!E70)</f>
        <v/>
      </c>
      <c r="H4238" t="str">
        <f>IF(ISBLANK(nachspeisen!$A70),"",nachspeisen!F70)</f>
        <v/>
      </c>
      <c r="I4238" t="str">
        <f>IF(ISBLANK(nachspeisen!$A70),"",nachspeisen!G70)</f>
        <v/>
      </c>
      <c r="J4238" t="str">
        <f>IF(ISBLANK(nachspeisen!$A70),"",nachspeisen!H70)</f>
        <v/>
      </c>
      <c r="K4238" t="str">
        <f>IF(ISBLANK(nachspeisen!$A70),"",nachspeisen!I70)</f>
        <v/>
      </c>
      <c r="L4238" t="str">
        <f>IF(ISBLANK(nachspeisen!$A70),"",nachspeisen!J70)</f>
        <v/>
      </c>
      <c r="M4238" s="64">
        <f t="shared" si="393"/>
        <v>0</v>
      </c>
    </row>
    <row r="4239" spans="1:13" x14ac:dyDescent="0.25">
      <c r="A4239" s="41" t="str">
        <f t="shared" si="395"/>
        <v/>
      </c>
      <c r="B4239" s="41">
        <f t="shared" si="394"/>
        <v>0</v>
      </c>
      <c r="C4239" s="41" t="str">
        <f>IF(ISBLANK(nachspeisen!$A71),"",nachspeisen!A71)</f>
        <v/>
      </c>
      <c r="D4239" s="41" t="str">
        <f>IF(ISBLANK(nachspeisen!$A71),"",nachspeisen!B71)</f>
        <v/>
      </c>
      <c r="E4239" s="41" t="str">
        <f>IF(ISBLANK(nachspeisen!$A71),"",nachspeisen!C71)</f>
        <v/>
      </c>
      <c r="F4239" s="41" t="str">
        <f>IF(ISBLANK(nachspeisen!$A71),"",nachspeisen!D71)</f>
        <v/>
      </c>
      <c r="G4239" s="41" t="str">
        <f>IF(ISBLANK(nachspeisen!$A71),"",nachspeisen!E71)</f>
        <v/>
      </c>
      <c r="H4239" s="41" t="str">
        <f>IF(ISBLANK(nachspeisen!$A71),"",nachspeisen!F71)</f>
        <v/>
      </c>
      <c r="I4239" s="41" t="str">
        <f>IF(ISBLANK(nachspeisen!$A71),"",nachspeisen!G71)</f>
        <v/>
      </c>
      <c r="J4239" s="41" t="str">
        <f>IF(ISBLANK(nachspeisen!$A71),"",nachspeisen!H71)</f>
        <v/>
      </c>
      <c r="K4239" s="41" t="str">
        <f>IF(ISBLANK(nachspeisen!$A71),"",nachspeisen!I71)</f>
        <v/>
      </c>
      <c r="L4239" s="41" t="str">
        <f>IF(ISBLANK(nachspeisen!$A71),"",nachspeisen!J71)</f>
        <v/>
      </c>
      <c r="M4239" s="64">
        <f t="shared" si="393"/>
        <v>0</v>
      </c>
    </row>
    <row r="4240" spans="1:13" x14ac:dyDescent="0.25">
      <c r="A4240" t="str">
        <f t="shared" si="395"/>
        <v/>
      </c>
      <c r="B4240">
        <f t="shared" si="394"/>
        <v>0</v>
      </c>
      <c r="C4240" t="str">
        <f>IF(ISBLANK('nudel-gericht'!$A25),"",'nudel-gericht'!A25)</f>
        <v/>
      </c>
      <c r="D4240" t="str">
        <f>IF(ISBLANK('nudel-gericht'!$A25),"",'nudel-gericht'!B25)</f>
        <v/>
      </c>
      <c r="E4240" t="str">
        <f>IF(ISBLANK('nudel-gericht'!$A25),"",'nudel-gericht'!C25)</f>
        <v/>
      </c>
      <c r="F4240" t="str">
        <f>IF(ISBLANK('nudel-gericht'!$A25),"",'nudel-gericht'!D25)</f>
        <v/>
      </c>
      <c r="G4240" t="str">
        <f>IF(ISBLANK('nudel-gericht'!$A25),"",'nudel-gericht'!E25)</f>
        <v/>
      </c>
      <c r="H4240" t="str">
        <f>IF(ISBLANK('nudel-gericht'!$A25),"",'nudel-gericht'!F25)</f>
        <v/>
      </c>
      <c r="I4240" t="str">
        <f>IF(ISBLANK('nudel-gericht'!$A25),"",'nudel-gericht'!G25)</f>
        <v/>
      </c>
      <c r="J4240" t="str">
        <f>IF(ISBLANK('nudel-gericht'!$A25),"",'nudel-gericht'!H25)</f>
        <v/>
      </c>
      <c r="K4240" t="str">
        <f>IF(ISBLANK('nudel-gericht'!$A25),"",'nudel-gericht'!I25)</f>
        <v/>
      </c>
      <c r="L4240" t="str">
        <f>IF(ISBLANK('nudel-gericht'!$A25),"",'nudel-gericht'!J25)</f>
        <v/>
      </c>
      <c r="M4240" s="64">
        <f t="shared" si="393"/>
        <v>0</v>
      </c>
    </row>
    <row r="4241" spans="1:13" x14ac:dyDescent="0.25">
      <c r="A4241" t="str">
        <f t="shared" si="395"/>
        <v/>
      </c>
      <c r="B4241">
        <f t="shared" si="394"/>
        <v>0</v>
      </c>
      <c r="C4241" t="str">
        <f>IF(ISBLANK('nudel-gericht'!$A26),"",'nudel-gericht'!A26)</f>
        <v/>
      </c>
      <c r="D4241" t="str">
        <f>IF(ISBLANK('nudel-gericht'!$A26),"",'nudel-gericht'!B26)</f>
        <v/>
      </c>
      <c r="E4241" t="str">
        <f>IF(ISBLANK('nudel-gericht'!$A26),"",'nudel-gericht'!C26)</f>
        <v/>
      </c>
      <c r="F4241" t="str">
        <f>IF(ISBLANK('nudel-gericht'!$A26),"",'nudel-gericht'!D26)</f>
        <v/>
      </c>
      <c r="G4241" t="str">
        <f>IF(ISBLANK('nudel-gericht'!$A26),"",'nudel-gericht'!E26)</f>
        <v/>
      </c>
      <c r="H4241" t="str">
        <f>IF(ISBLANK('nudel-gericht'!$A26),"",'nudel-gericht'!F26)</f>
        <v/>
      </c>
      <c r="I4241" t="str">
        <f>IF(ISBLANK('nudel-gericht'!$A26),"",'nudel-gericht'!G26)</f>
        <v/>
      </c>
      <c r="J4241" t="str">
        <f>IF(ISBLANK('nudel-gericht'!$A26),"",'nudel-gericht'!H26)</f>
        <v/>
      </c>
      <c r="K4241" t="str">
        <f>IF(ISBLANK('nudel-gericht'!$A26),"",'nudel-gericht'!I26)</f>
        <v/>
      </c>
      <c r="L4241" t="str">
        <f>IF(ISBLANK('nudel-gericht'!$A26),"",'nudel-gericht'!J26)</f>
        <v/>
      </c>
      <c r="M4241" s="64">
        <f t="shared" si="393"/>
        <v>0</v>
      </c>
    </row>
    <row r="4242" spans="1:13" x14ac:dyDescent="0.25">
      <c r="A4242" t="str">
        <f t="shared" si="395"/>
        <v/>
      </c>
      <c r="B4242">
        <f t="shared" si="394"/>
        <v>0</v>
      </c>
      <c r="C4242" t="str">
        <f>IF(ISBLANK('nudel-gericht'!$A27),"",'nudel-gericht'!A27)</f>
        <v/>
      </c>
      <c r="D4242" t="str">
        <f>IF(ISBLANK('nudel-gericht'!$A27),"",'nudel-gericht'!B27)</f>
        <v/>
      </c>
      <c r="E4242" t="str">
        <f>IF(ISBLANK('nudel-gericht'!$A27),"",'nudel-gericht'!C27)</f>
        <v/>
      </c>
      <c r="F4242" t="str">
        <f>IF(ISBLANK('nudel-gericht'!$A27),"",'nudel-gericht'!D27)</f>
        <v/>
      </c>
      <c r="G4242" t="str">
        <f>IF(ISBLANK('nudel-gericht'!$A27),"",'nudel-gericht'!E27)</f>
        <v/>
      </c>
      <c r="H4242" t="str">
        <f>IF(ISBLANK('nudel-gericht'!$A27),"",'nudel-gericht'!F27)</f>
        <v/>
      </c>
      <c r="I4242" t="str">
        <f>IF(ISBLANK('nudel-gericht'!$A27),"",'nudel-gericht'!G27)</f>
        <v/>
      </c>
      <c r="J4242" t="str">
        <f>IF(ISBLANK('nudel-gericht'!$A27),"",'nudel-gericht'!H27)</f>
        <v/>
      </c>
      <c r="K4242" t="str">
        <f>IF(ISBLANK('nudel-gericht'!$A27),"",'nudel-gericht'!I27)</f>
        <v/>
      </c>
      <c r="L4242" t="str">
        <f>IF(ISBLANK('nudel-gericht'!$A27),"",'nudel-gericht'!J27)</f>
        <v/>
      </c>
      <c r="M4242" s="64">
        <f t="shared" si="393"/>
        <v>0</v>
      </c>
    </row>
    <row r="4243" spans="1:13" x14ac:dyDescent="0.25">
      <c r="A4243" t="str">
        <f t="shared" si="395"/>
        <v/>
      </c>
      <c r="B4243">
        <f t="shared" si="394"/>
        <v>0</v>
      </c>
      <c r="C4243" t="str">
        <f>IF(ISBLANK('nudel-gericht'!$A28),"",'nudel-gericht'!A28)</f>
        <v/>
      </c>
      <c r="D4243" t="str">
        <f>IF(ISBLANK('nudel-gericht'!$A28),"",'nudel-gericht'!B28)</f>
        <v/>
      </c>
      <c r="E4243" t="str">
        <f>IF(ISBLANK('nudel-gericht'!$A28),"",'nudel-gericht'!C28)</f>
        <v/>
      </c>
      <c r="F4243" t="str">
        <f>IF(ISBLANK('nudel-gericht'!$A28),"",'nudel-gericht'!D28)</f>
        <v/>
      </c>
      <c r="G4243" t="str">
        <f>IF(ISBLANK('nudel-gericht'!$A28),"",'nudel-gericht'!E28)</f>
        <v/>
      </c>
      <c r="H4243" t="str">
        <f>IF(ISBLANK('nudel-gericht'!$A28),"",'nudel-gericht'!F28)</f>
        <v/>
      </c>
      <c r="I4243" t="str">
        <f>IF(ISBLANK('nudel-gericht'!$A28),"",'nudel-gericht'!G28)</f>
        <v/>
      </c>
      <c r="J4243" t="str">
        <f>IF(ISBLANK('nudel-gericht'!$A28),"",'nudel-gericht'!H28)</f>
        <v/>
      </c>
      <c r="K4243" t="str">
        <f>IF(ISBLANK('nudel-gericht'!$A28),"",'nudel-gericht'!I28)</f>
        <v/>
      </c>
      <c r="L4243" t="str">
        <f>IF(ISBLANK('nudel-gericht'!$A28),"",'nudel-gericht'!J28)</f>
        <v/>
      </c>
      <c r="M4243" s="64">
        <f t="shared" si="393"/>
        <v>0</v>
      </c>
    </row>
    <row r="4244" spans="1:13" x14ac:dyDescent="0.25">
      <c r="A4244" t="str">
        <f t="shared" si="395"/>
        <v/>
      </c>
      <c r="B4244">
        <f t="shared" si="394"/>
        <v>0</v>
      </c>
      <c r="C4244" t="str">
        <f>IF(ISBLANK('nudel-gericht'!$A29),"",'nudel-gericht'!A29)</f>
        <v/>
      </c>
      <c r="D4244" t="str">
        <f>IF(ISBLANK('nudel-gericht'!$A29),"",'nudel-gericht'!B29)</f>
        <v/>
      </c>
      <c r="E4244" t="str">
        <f>IF(ISBLANK('nudel-gericht'!$A29),"",'nudel-gericht'!C29)</f>
        <v/>
      </c>
      <c r="F4244" t="str">
        <f>IF(ISBLANK('nudel-gericht'!$A29),"",'nudel-gericht'!D29)</f>
        <v/>
      </c>
      <c r="G4244" t="str">
        <f>IF(ISBLANK('nudel-gericht'!$A29),"",'nudel-gericht'!E29)</f>
        <v/>
      </c>
      <c r="H4244" t="str">
        <f>IF(ISBLANK('nudel-gericht'!$A29),"",'nudel-gericht'!F29)</f>
        <v/>
      </c>
      <c r="I4244" t="str">
        <f>IF(ISBLANK('nudel-gericht'!$A29),"",'nudel-gericht'!G29)</f>
        <v/>
      </c>
      <c r="J4244" t="str">
        <f>IF(ISBLANK('nudel-gericht'!$A29),"",'nudel-gericht'!H29)</f>
        <v/>
      </c>
      <c r="K4244" t="str">
        <f>IF(ISBLANK('nudel-gericht'!$A29),"",'nudel-gericht'!I29)</f>
        <v/>
      </c>
      <c r="L4244" t="str">
        <f>IF(ISBLANK('nudel-gericht'!$A29),"",'nudel-gericht'!J29)</f>
        <v/>
      </c>
      <c r="M4244" s="64">
        <f t="shared" si="393"/>
        <v>0</v>
      </c>
    </row>
    <row r="4245" spans="1:13" x14ac:dyDescent="0.25">
      <c r="A4245" t="str">
        <f t="shared" si="395"/>
        <v/>
      </c>
      <c r="B4245">
        <f t="shared" si="394"/>
        <v>0</v>
      </c>
      <c r="C4245" t="str">
        <f>IF(ISBLANK('nudel-gericht'!$A30),"",'nudel-gericht'!A30)</f>
        <v/>
      </c>
      <c r="D4245" t="str">
        <f>IF(ISBLANK('nudel-gericht'!$A30),"",'nudel-gericht'!B30)</f>
        <v/>
      </c>
      <c r="E4245" t="str">
        <f>IF(ISBLANK('nudel-gericht'!$A30),"",'nudel-gericht'!C30)</f>
        <v/>
      </c>
      <c r="F4245" t="str">
        <f>IF(ISBLANK('nudel-gericht'!$A30),"",'nudel-gericht'!D30)</f>
        <v/>
      </c>
      <c r="G4245" t="str">
        <f>IF(ISBLANK('nudel-gericht'!$A30),"",'nudel-gericht'!E30)</f>
        <v/>
      </c>
      <c r="H4245" t="str">
        <f>IF(ISBLANK('nudel-gericht'!$A30),"",'nudel-gericht'!F30)</f>
        <v/>
      </c>
      <c r="I4245" t="str">
        <f>IF(ISBLANK('nudel-gericht'!$A30),"",'nudel-gericht'!G30)</f>
        <v/>
      </c>
      <c r="J4245" t="str">
        <f>IF(ISBLANK('nudel-gericht'!$A30),"",'nudel-gericht'!H30)</f>
        <v/>
      </c>
      <c r="K4245" t="str">
        <f>IF(ISBLANK('nudel-gericht'!$A30),"",'nudel-gericht'!I30)</f>
        <v/>
      </c>
      <c r="L4245" t="str">
        <f>IF(ISBLANK('nudel-gericht'!$A30),"",'nudel-gericht'!J30)</f>
        <v/>
      </c>
      <c r="M4245" s="64">
        <f t="shared" si="393"/>
        <v>0</v>
      </c>
    </row>
    <row r="4246" spans="1:13" x14ac:dyDescent="0.25">
      <c r="A4246" t="str">
        <f t="shared" si="395"/>
        <v/>
      </c>
      <c r="B4246">
        <f t="shared" si="394"/>
        <v>0</v>
      </c>
      <c r="C4246" t="str">
        <f>IF(ISBLANK('nudel-gericht'!$A31),"",'nudel-gericht'!A31)</f>
        <v/>
      </c>
      <c r="D4246" t="str">
        <f>IF(ISBLANK('nudel-gericht'!$A31),"",'nudel-gericht'!B31)</f>
        <v/>
      </c>
      <c r="E4246" t="str">
        <f>IF(ISBLANK('nudel-gericht'!$A31),"",'nudel-gericht'!C31)</f>
        <v/>
      </c>
      <c r="F4246" t="str">
        <f>IF(ISBLANK('nudel-gericht'!$A31),"",'nudel-gericht'!D31)</f>
        <v/>
      </c>
      <c r="G4246" t="str">
        <f>IF(ISBLANK('nudel-gericht'!$A31),"",'nudel-gericht'!E31)</f>
        <v/>
      </c>
      <c r="H4246" t="str">
        <f>IF(ISBLANK('nudel-gericht'!$A31),"",'nudel-gericht'!F31)</f>
        <v/>
      </c>
      <c r="I4246" t="str">
        <f>IF(ISBLANK('nudel-gericht'!$A31),"",'nudel-gericht'!G31)</f>
        <v/>
      </c>
      <c r="J4246" t="str">
        <f>IF(ISBLANK('nudel-gericht'!$A31),"",'nudel-gericht'!H31)</f>
        <v/>
      </c>
      <c r="K4246" t="str">
        <f>IF(ISBLANK('nudel-gericht'!$A31),"",'nudel-gericht'!I31)</f>
        <v/>
      </c>
      <c r="L4246" t="str">
        <f>IF(ISBLANK('nudel-gericht'!$A31),"",'nudel-gericht'!J31)</f>
        <v/>
      </c>
      <c r="M4246" s="64">
        <f t="shared" si="393"/>
        <v>0</v>
      </c>
    </row>
    <row r="4247" spans="1:13" x14ac:dyDescent="0.25">
      <c r="A4247" t="str">
        <f t="shared" si="395"/>
        <v/>
      </c>
      <c r="B4247">
        <f t="shared" si="394"/>
        <v>0</v>
      </c>
      <c r="C4247" t="str">
        <f>IF(ISBLANK('nudel-gericht'!$A32),"",'nudel-gericht'!A32)</f>
        <v/>
      </c>
      <c r="D4247" t="str">
        <f>IF(ISBLANK('nudel-gericht'!$A32),"",'nudel-gericht'!B32)</f>
        <v/>
      </c>
      <c r="E4247" t="str">
        <f>IF(ISBLANK('nudel-gericht'!$A32),"",'nudel-gericht'!C32)</f>
        <v/>
      </c>
      <c r="F4247" t="str">
        <f>IF(ISBLANK('nudel-gericht'!$A32),"",'nudel-gericht'!D32)</f>
        <v/>
      </c>
      <c r="G4247" t="str">
        <f>IF(ISBLANK('nudel-gericht'!$A32),"",'nudel-gericht'!E32)</f>
        <v/>
      </c>
      <c r="H4247" t="str">
        <f>IF(ISBLANK('nudel-gericht'!$A32),"",'nudel-gericht'!F32)</f>
        <v/>
      </c>
      <c r="I4247" t="str">
        <f>IF(ISBLANK('nudel-gericht'!$A32),"",'nudel-gericht'!G32)</f>
        <v/>
      </c>
      <c r="J4247" t="str">
        <f>IF(ISBLANK('nudel-gericht'!$A32),"",'nudel-gericht'!H32)</f>
        <v/>
      </c>
      <c r="K4247" t="str">
        <f>IF(ISBLANK('nudel-gericht'!$A32),"",'nudel-gericht'!I32)</f>
        <v/>
      </c>
      <c r="L4247" t="str">
        <f>IF(ISBLANK('nudel-gericht'!$A32),"",'nudel-gericht'!J32)</f>
        <v/>
      </c>
      <c r="M4247" s="64">
        <f t="shared" si="393"/>
        <v>0</v>
      </c>
    </row>
    <row r="4248" spans="1:13" x14ac:dyDescent="0.25">
      <c r="A4248" t="str">
        <f t="shared" si="395"/>
        <v/>
      </c>
      <c r="B4248">
        <f t="shared" si="394"/>
        <v>0</v>
      </c>
      <c r="C4248" t="str">
        <f>IF(ISBLANK('nudel-gericht'!$A33),"",'nudel-gericht'!A33)</f>
        <v/>
      </c>
      <c r="D4248" t="str">
        <f>IF(ISBLANK('nudel-gericht'!$A33),"",'nudel-gericht'!B33)</f>
        <v/>
      </c>
      <c r="E4248" t="str">
        <f>IF(ISBLANK('nudel-gericht'!$A33),"",'nudel-gericht'!C33)</f>
        <v/>
      </c>
      <c r="F4248" t="str">
        <f>IF(ISBLANK('nudel-gericht'!$A33),"",'nudel-gericht'!D33)</f>
        <v/>
      </c>
      <c r="G4248" t="str">
        <f>IF(ISBLANK('nudel-gericht'!$A33),"",'nudel-gericht'!E33)</f>
        <v/>
      </c>
      <c r="H4248" t="str">
        <f>IF(ISBLANK('nudel-gericht'!$A33),"",'nudel-gericht'!F33)</f>
        <v/>
      </c>
      <c r="I4248" t="str">
        <f>IF(ISBLANK('nudel-gericht'!$A33),"",'nudel-gericht'!G33)</f>
        <v/>
      </c>
      <c r="J4248" t="str">
        <f>IF(ISBLANK('nudel-gericht'!$A33),"",'nudel-gericht'!H33)</f>
        <v/>
      </c>
      <c r="K4248" t="str">
        <f>IF(ISBLANK('nudel-gericht'!$A33),"",'nudel-gericht'!I33)</f>
        <v/>
      </c>
      <c r="L4248" t="str">
        <f>IF(ISBLANK('nudel-gericht'!$A33),"",'nudel-gericht'!J33)</f>
        <v/>
      </c>
      <c r="M4248" s="64">
        <f t="shared" si="393"/>
        <v>0</v>
      </c>
    </row>
    <row r="4249" spans="1:13" x14ac:dyDescent="0.25">
      <c r="A4249" t="str">
        <f t="shared" si="395"/>
        <v/>
      </c>
      <c r="B4249">
        <f t="shared" si="394"/>
        <v>0</v>
      </c>
      <c r="C4249" t="str">
        <f>IF(ISBLANK('nudel-gericht'!$A34),"",'nudel-gericht'!A34)</f>
        <v/>
      </c>
      <c r="D4249" t="str">
        <f>IF(ISBLANK('nudel-gericht'!$A34),"",'nudel-gericht'!B34)</f>
        <v/>
      </c>
      <c r="E4249" t="str">
        <f>IF(ISBLANK('nudel-gericht'!$A34),"",'nudel-gericht'!C34)</f>
        <v/>
      </c>
      <c r="F4249" t="str">
        <f>IF(ISBLANK('nudel-gericht'!$A34),"",'nudel-gericht'!D34)</f>
        <v/>
      </c>
      <c r="G4249" t="str">
        <f>IF(ISBLANK('nudel-gericht'!$A34),"",'nudel-gericht'!E34)</f>
        <v/>
      </c>
      <c r="H4249" t="str">
        <f>IF(ISBLANK('nudel-gericht'!$A34),"",'nudel-gericht'!F34)</f>
        <v/>
      </c>
      <c r="I4249" t="str">
        <f>IF(ISBLANK('nudel-gericht'!$A34),"",'nudel-gericht'!G34)</f>
        <v/>
      </c>
      <c r="J4249" t="str">
        <f>IF(ISBLANK('nudel-gericht'!$A34),"",'nudel-gericht'!H34)</f>
        <v/>
      </c>
      <c r="K4249" t="str">
        <f>IF(ISBLANK('nudel-gericht'!$A34),"",'nudel-gericht'!I34)</f>
        <v/>
      </c>
      <c r="L4249" t="str">
        <f>IF(ISBLANK('nudel-gericht'!$A34),"",'nudel-gericht'!J34)</f>
        <v/>
      </c>
      <c r="M4249" s="64">
        <f t="shared" si="393"/>
        <v>0</v>
      </c>
    </row>
    <row r="4250" spans="1:13" x14ac:dyDescent="0.25">
      <c r="A4250" t="str">
        <f t="shared" si="395"/>
        <v/>
      </c>
      <c r="B4250">
        <f t="shared" si="394"/>
        <v>0</v>
      </c>
      <c r="C4250" t="str">
        <f>IF(ISBLANK('nudel-gericht'!$A35),"",'nudel-gericht'!A35)</f>
        <v/>
      </c>
      <c r="D4250" t="str">
        <f>IF(ISBLANK('nudel-gericht'!$A35),"",'nudel-gericht'!B35)</f>
        <v/>
      </c>
      <c r="E4250" t="str">
        <f>IF(ISBLANK('nudel-gericht'!$A35),"",'nudel-gericht'!C35)</f>
        <v/>
      </c>
      <c r="F4250" t="str">
        <f>IF(ISBLANK('nudel-gericht'!$A35),"",'nudel-gericht'!D35)</f>
        <v/>
      </c>
      <c r="G4250" t="str">
        <f>IF(ISBLANK('nudel-gericht'!$A35),"",'nudel-gericht'!E35)</f>
        <v/>
      </c>
      <c r="H4250" t="str">
        <f>IF(ISBLANK('nudel-gericht'!$A35),"",'nudel-gericht'!F35)</f>
        <v/>
      </c>
      <c r="I4250" t="str">
        <f>IF(ISBLANK('nudel-gericht'!$A35),"",'nudel-gericht'!G35)</f>
        <v/>
      </c>
      <c r="J4250" t="str">
        <f>IF(ISBLANK('nudel-gericht'!$A35),"",'nudel-gericht'!H35)</f>
        <v/>
      </c>
      <c r="K4250" t="str">
        <f>IF(ISBLANK('nudel-gericht'!$A35),"",'nudel-gericht'!I35)</f>
        <v/>
      </c>
      <c r="L4250" t="str">
        <f>IF(ISBLANK('nudel-gericht'!$A35),"",'nudel-gericht'!J35)</f>
        <v/>
      </c>
      <c r="M4250" s="64">
        <f t="shared" si="393"/>
        <v>0</v>
      </c>
    </row>
    <row r="4251" spans="1:13" x14ac:dyDescent="0.25">
      <c r="A4251" t="str">
        <f t="shared" si="395"/>
        <v/>
      </c>
      <c r="B4251">
        <f t="shared" si="394"/>
        <v>0</v>
      </c>
      <c r="C4251" t="str">
        <f>IF(ISBLANK('nudel-gericht'!$A36),"",'nudel-gericht'!A36)</f>
        <v/>
      </c>
      <c r="D4251" t="str">
        <f>IF(ISBLANK('nudel-gericht'!$A36),"",'nudel-gericht'!B36)</f>
        <v/>
      </c>
      <c r="E4251" t="str">
        <f>IF(ISBLANK('nudel-gericht'!$A36),"",'nudel-gericht'!C36)</f>
        <v/>
      </c>
      <c r="F4251" t="str">
        <f>IF(ISBLANK('nudel-gericht'!$A36),"",'nudel-gericht'!D36)</f>
        <v/>
      </c>
      <c r="G4251" t="str">
        <f>IF(ISBLANK('nudel-gericht'!$A36),"",'nudel-gericht'!E36)</f>
        <v/>
      </c>
      <c r="H4251" t="str">
        <f>IF(ISBLANK('nudel-gericht'!$A36),"",'nudel-gericht'!F36)</f>
        <v/>
      </c>
      <c r="I4251" t="str">
        <f>IF(ISBLANK('nudel-gericht'!$A36),"",'nudel-gericht'!G36)</f>
        <v/>
      </c>
      <c r="J4251" t="str">
        <f>IF(ISBLANK('nudel-gericht'!$A36),"",'nudel-gericht'!H36)</f>
        <v/>
      </c>
      <c r="K4251" t="str">
        <f>IF(ISBLANK('nudel-gericht'!$A36),"",'nudel-gericht'!I36)</f>
        <v/>
      </c>
      <c r="L4251" t="str">
        <f>IF(ISBLANK('nudel-gericht'!$A36),"",'nudel-gericht'!J36)</f>
        <v/>
      </c>
      <c r="M4251" s="64">
        <f t="shared" si="393"/>
        <v>0</v>
      </c>
    </row>
    <row r="4252" spans="1:13" x14ac:dyDescent="0.25">
      <c r="A4252" t="str">
        <f t="shared" si="395"/>
        <v/>
      </c>
      <c r="B4252">
        <f t="shared" si="394"/>
        <v>0</v>
      </c>
      <c r="C4252" t="str">
        <f>IF(ISBLANK('nudel-gericht'!$A37),"",'nudel-gericht'!A37)</f>
        <v/>
      </c>
      <c r="D4252" t="str">
        <f>IF(ISBLANK('nudel-gericht'!$A37),"",'nudel-gericht'!B37)</f>
        <v/>
      </c>
      <c r="E4252" t="str">
        <f>IF(ISBLANK('nudel-gericht'!$A37),"",'nudel-gericht'!C37)</f>
        <v/>
      </c>
      <c r="F4252" t="str">
        <f>IF(ISBLANK('nudel-gericht'!$A37),"",'nudel-gericht'!D37)</f>
        <v/>
      </c>
      <c r="G4252" t="str">
        <f>IF(ISBLANK('nudel-gericht'!$A37),"",'nudel-gericht'!E37)</f>
        <v/>
      </c>
      <c r="H4252" t="str">
        <f>IF(ISBLANK('nudel-gericht'!$A37),"",'nudel-gericht'!F37)</f>
        <v/>
      </c>
      <c r="I4252" t="str">
        <f>IF(ISBLANK('nudel-gericht'!$A37),"",'nudel-gericht'!G37)</f>
        <v/>
      </c>
      <c r="J4252" t="str">
        <f>IF(ISBLANK('nudel-gericht'!$A37),"",'nudel-gericht'!H37)</f>
        <v/>
      </c>
      <c r="K4252" t="str">
        <f>IF(ISBLANK('nudel-gericht'!$A37),"",'nudel-gericht'!I37)</f>
        <v/>
      </c>
      <c r="L4252" t="str">
        <f>IF(ISBLANK('nudel-gericht'!$A37),"",'nudel-gericht'!J37)</f>
        <v/>
      </c>
      <c r="M4252" s="64">
        <f t="shared" ref="M4252:M4315" si="396">IF(D4252="",0,L4252-D4252)</f>
        <v>0</v>
      </c>
    </row>
    <row r="4253" spans="1:13" x14ac:dyDescent="0.25">
      <c r="A4253" t="str">
        <f t="shared" si="395"/>
        <v/>
      </c>
      <c r="B4253">
        <f t="shared" ref="B4253:B4316" si="397">IF(ISBLANK(C4253),"",LEN(C4253))</f>
        <v>0</v>
      </c>
      <c r="C4253" t="str">
        <f>IF(ISBLANK('nudel-gericht'!$A38),"",'nudel-gericht'!A38)</f>
        <v/>
      </c>
      <c r="D4253" t="str">
        <f>IF(ISBLANK('nudel-gericht'!$A38),"",'nudel-gericht'!B38)</f>
        <v/>
      </c>
      <c r="E4253" t="str">
        <f>IF(ISBLANK('nudel-gericht'!$A38),"",'nudel-gericht'!C38)</f>
        <v/>
      </c>
      <c r="F4253" t="str">
        <f>IF(ISBLANK('nudel-gericht'!$A38),"",'nudel-gericht'!D38)</f>
        <v/>
      </c>
      <c r="G4253" t="str">
        <f>IF(ISBLANK('nudel-gericht'!$A38),"",'nudel-gericht'!E38)</f>
        <v/>
      </c>
      <c r="H4253" t="str">
        <f>IF(ISBLANK('nudel-gericht'!$A38),"",'nudel-gericht'!F38)</f>
        <v/>
      </c>
      <c r="I4253" t="str">
        <f>IF(ISBLANK('nudel-gericht'!$A38),"",'nudel-gericht'!G38)</f>
        <v/>
      </c>
      <c r="J4253" t="str">
        <f>IF(ISBLANK('nudel-gericht'!$A38),"",'nudel-gericht'!H38)</f>
        <v/>
      </c>
      <c r="K4253" t="str">
        <f>IF(ISBLANK('nudel-gericht'!$A38),"",'nudel-gericht'!I38)</f>
        <v/>
      </c>
      <c r="L4253" t="str">
        <f>IF(ISBLANK('nudel-gericht'!$A38),"",'nudel-gericht'!J38)</f>
        <v/>
      </c>
      <c r="M4253" s="64">
        <f t="shared" si="396"/>
        <v>0</v>
      </c>
    </row>
    <row r="4254" spans="1:13" x14ac:dyDescent="0.25">
      <c r="A4254" t="str">
        <f t="shared" si="395"/>
        <v/>
      </c>
      <c r="B4254">
        <f t="shared" si="397"/>
        <v>0</v>
      </c>
      <c r="C4254" t="str">
        <f>IF(ISBLANK('nudel-gericht'!$A39),"",'nudel-gericht'!A39)</f>
        <v/>
      </c>
      <c r="D4254" t="str">
        <f>IF(ISBLANK('nudel-gericht'!$A39),"",'nudel-gericht'!B39)</f>
        <v/>
      </c>
      <c r="E4254" t="str">
        <f>IF(ISBLANK('nudel-gericht'!$A39),"",'nudel-gericht'!C39)</f>
        <v/>
      </c>
      <c r="F4254" t="str">
        <f>IF(ISBLANK('nudel-gericht'!$A39),"",'nudel-gericht'!D39)</f>
        <v/>
      </c>
      <c r="G4254" t="str">
        <f>IF(ISBLANK('nudel-gericht'!$A39),"",'nudel-gericht'!E39)</f>
        <v/>
      </c>
      <c r="H4254" t="str">
        <f>IF(ISBLANK('nudel-gericht'!$A39),"",'nudel-gericht'!F39)</f>
        <v/>
      </c>
      <c r="I4254" t="str">
        <f>IF(ISBLANK('nudel-gericht'!$A39),"",'nudel-gericht'!G39)</f>
        <v/>
      </c>
      <c r="J4254" t="str">
        <f>IF(ISBLANK('nudel-gericht'!$A39),"",'nudel-gericht'!H39)</f>
        <v/>
      </c>
      <c r="K4254" t="str">
        <f>IF(ISBLANK('nudel-gericht'!$A39),"",'nudel-gericht'!I39)</f>
        <v/>
      </c>
      <c r="L4254" t="str">
        <f>IF(ISBLANK('nudel-gericht'!$A39),"",'nudel-gericht'!J39)</f>
        <v/>
      </c>
      <c r="M4254" s="64">
        <f t="shared" si="396"/>
        <v>0</v>
      </c>
    </row>
    <row r="4255" spans="1:13" x14ac:dyDescent="0.25">
      <c r="A4255" t="str">
        <f t="shared" si="395"/>
        <v/>
      </c>
      <c r="B4255">
        <f t="shared" si="397"/>
        <v>0</v>
      </c>
      <c r="C4255" t="str">
        <f>IF(ISBLANK('nudel-gericht'!$A40),"",'nudel-gericht'!A40)</f>
        <v/>
      </c>
      <c r="D4255" t="str">
        <f>IF(ISBLANK('nudel-gericht'!$A40),"",'nudel-gericht'!B40)</f>
        <v/>
      </c>
      <c r="E4255" t="str">
        <f>IF(ISBLANK('nudel-gericht'!$A40),"",'nudel-gericht'!C40)</f>
        <v/>
      </c>
      <c r="F4255" t="str">
        <f>IF(ISBLANK('nudel-gericht'!$A40),"",'nudel-gericht'!D40)</f>
        <v/>
      </c>
      <c r="G4255" t="str">
        <f>IF(ISBLANK('nudel-gericht'!$A40),"",'nudel-gericht'!E40)</f>
        <v/>
      </c>
      <c r="H4255" t="str">
        <f>IF(ISBLANK('nudel-gericht'!$A40),"",'nudel-gericht'!F40)</f>
        <v/>
      </c>
      <c r="I4255" t="str">
        <f>IF(ISBLANK('nudel-gericht'!$A40),"",'nudel-gericht'!G40)</f>
        <v/>
      </c>
      <c r="J4255" t="str">
        <f>IF(ISBLANK('nudel-gericht'!$A40),"",'nudel-gericht'!H40)</f>
        <v/>
      </c>
      <c r="K4255" t="str">
        <f>IF(ISBLANK('nudel-gericht'!$A40),"",'nudel-gericht'!I40)</f>
        <v/>
      </c>
      <c r="L4255" t="str">
        <f>IF(ISBLANK('nudel-gericht'!$A40),"",'nudel-gericht'!J40)</f>
        <v/>
      </c>
      <c r="M4255" s="64">
        <f t="shared" si="396"/>
        <v>0</v>
      </c>
    </row>
    <row r="4256" spans="1:13" x14ac:dyDescent="0.25">
      <c r="A4256" t="str">
        <f t="shared" si="395"/>
        <v/>
      </c>
      <c r="B4256">
        <f t="shared" si="397"/>
        <v>0</v>
      </c>
      <c r="C4256" t="str">
        <f>IF(ISBLANK('nudel-gericht'!$A41),"",'nudel-gericht'!A41)</f>
        <v/>
      </c>
      <c r="D4256" t="str">
        <f>IF(ISBLANK('nudel-gericht'!$A41),"",'nudel-gericht'!B41)</f>
        <v/>
      </c>
      <c r="E4256" t="str">
        <f>IF(ISBLANK('nudel-gericht'!$A41),"",'nudel-gericht'!C41)</f>
        <v/>
      </c>
      <c r="F4256" t="str">
        <f>IF(ISBLANK('nudel-gericht'!$A41),"",'nudel-gericht'!D41)</f>
        <v/>
      </c>
      <c r="G4256" t="str">
        <f>IF(ISBLANK('nudel-gericht'!$A41),"",'nudel-gericht'!E41)</f>
        <v/>
      </c>
      <c r="H4256" t="str">
        <f>IF(ISBLANK('nudel-gericht'!$A41),"",'nudel-gericht'!F41)</f>
        <v/>
      </c>
      <c r="I4256" t="str">
        <f>IF(ISBLANK('nudel-gericht'!$A41),"",'nudel-gericht'!G41)</f>
        <v/>
      </c>
      <c r="J4256" t="str">
        <f>IF(ISBLANK('nudel-gericht'!$A41),"",'nudel-gericht'!H41)</f>
        <v/>
      </c>
      <c r="K4256" t="str">
        <f>IF(ISBLANK('nudel-gericht'!$A41),"",'nudel-gericht'!I41)</f>
        <v/>
      </c>
      <c r="L4256" t="str">
        <f>IF(ISBLANK('nudel-gericht'!$A41),"",'nudel-gericht'!J41)</f>
        <v/>
      </c>
      <c r="M4256" s="64">
        <f t="shared" si="396"/>
        <v>0</v>
      </c>
    </row>
    <row r="4257" spans="1:13" x14ac:dyDescent="0.25">
      <c r="A4257" t="str">
        <f t="shared" si="395"/>
        <v/>
      </c>
      <c r="B4257">
        <f t="shared" si="397"/>
        <v>0</v>
      </c>
      <c r="C4257" t="str">
        <f>IF(ISBLANK('nudel-gericht'!$A42),"",'nudel-gericht'!A42)</f>
        <v/>
      </c>
      <c r="D4257" t="str">
        <f>IF(ISBLANK('nudel-gericht'!$A42),"",'nudel-gericht'!B42)</f>
        <v/>
      </c>
      <c r="E4257" t="str">
        <f>IF(ISBLANK('nudel-gericht'!$A42),"",'nudel-gericht'!C42)</f>
        <v/>
      </c>
      <c r="F4257" t="str">
        <f>IF(ISBLANK('nudel-gericht'!$A42),"",'nudel-gericht'!D42)</f>
        <v/>
      </c>
      <c r="G4257" t="str">
        <f>IF(ISBLANK('nudel-gericht'!$A42),"",'nudel-gericht'!E42)</f>
        <v/>
      </c>
      <c r="H4257" t="str">
        <f>IF(ISBLANK('nudel-gericht'!$A42),"",'nudel-gericht'!F42)</f>
        <v/>
      </c>
      <c r="I4257" t="str">
        <f>IF(ISBLANK('nudel-gericht'!$A42),"",'nudel-gericht'!G42)</f>
        <v/>
      </c>
      <c r="J4257" t="str">
        <f>IF(ISBLANK('nudel-gericht'!$A42),"",'nudel-gericht'!H42)</f>
        <v/>
      </c>
      <c r="K4257" t="str">
        <f>IF(ISBLANK('nudel-gericht'!$A42),"",'nudel-gericht'!I42)</f>
        <v/>
      </c>
      <c r="L4257" t="str">
        <f>IF(ISBLANK('nudel-gericht'!$A42),"",'nudel-gericht'!J42)</f>
        <v/>
      </c>
      <c r="M4257" s="64">
        <f t="shared" si="396"/>
        <v>0</v>
      </c>
    </row>
    <row r="4258" spans="1:13" x14ac:dyDescent="0.25">
      <c r="A4258" t="str">
        <f t="shared" si="395"/>
        <v/>
      </c>
      <c r="B4258">
        <f t="shared" si="397"/>
        <v>0</v>
      </c>
      <c r="C4258" t="str">
        <f>IF(ISBLANK('nudel-gericht'!$A43),"",'nudel-gericht'!A43)</f>
        <v/>
      </c>
      <c r="D4258" t="str">
        <f>IF(ISBLANK('nudel-gericht'!$A43),"",'nudel-gericht'!B43)</f>
        <v/>
      </c>
      <c r="E4258" t="str">
        <f>IF(ISBLANK('nudel-gericht'!$A43),"",'nudel-gericht'!C43)</f>
        <v/>
      </c>
      <c r="F4258" t="str">
        <f>IF(ISBLANK('nudel-gericht'!$A43),"",'nudel-gericht'!D43)</f>
        <v/>
      </c>
      <c r="G4258" t="str">
        <f>IF(ISBLANK('nudel-gericht'!$A43),"",'nudel-gericht'!E43)</f>
        <v/>
      </c>
      <c r="H4258" t="str">
        <f>IF(ISBLANK('nudel-gericht'!$A43),"",'nudel-gericht'!F43)</f>
        <v/>
      </c>
      <c r="I4258" t="str">
        <f>IF(ISBLANK('nudel-gericht'!$A43),"",'nudel-gericht'!G43)</f>
        <v/>
      </c>
      <c r="J4258" t="str">
        <f>IF(ISBLANK('nudel-gericht'!$A43),"",'nudel-gericht'!H43)</f>
        <v/>
      </c>
      <c r="K4258" t="str">
        <f>IF(ISBLANK('nudel-gericht'!$A43),"",'nudel-gericht'!I43)</f>
        <v/>
      </c>
      <c r="L4258" t="str">
        <f>IF(ISBLANK('nudel-gericht'!$A43),"",'nudel-gericht'!J43)</f>
        <v/>
      </c>
      <c r="M4258" s="64">
        <f t="shared" si="396"/>
        <v>0</v>
      </c>
    </row>
    <row r="4259" spans="1:13" x14ac:dyDescent="0.25">
      <c r="A4259" t="str">
        <f t="shared" si="395"/>
        <v/>
      </c>
      <c r="B4259">
        <f t="shared" si="397"/>
        <v>0</v>
      </c>
      <c r="C4259" t="str">
        <f>IF(ISBLANK('nudel-gericht'!$A44),"",'nudel-gericht'!A44)</f>
        <v/>
      </c>
      <c r="D4259" t="str">
        <f>IF(ISBLANK('nudel-gericht'!$A44),"",'nudel-gericht'!B44)</f>
        <v/>
      </c>
      <c r="E4259" t="str">
        <f>IF(ISBLANK('nudel-gericht'!$A44),"",'nudel-gericht'!C44)</f>
        <v/>
      </c>
      <c r="F4259" t="str">
        <f>IF(ISBLANK('nudel-gericht'!$A44),"",'nudel-gericht'!D44)</f>
        <v/>
      </c>
      <c r="G4259" t="str">
        <f>IF(ISBLANK('nudel-gericht'!$A44),"",'nudel-gericht'!E44)</f>
        <v/>
      </c>
      <c r="H4259" t="str">
        <f>IF(ISBLANK('nudel-gericht'!$A44),"",'nudel-gericht'!F44)</f>
        <v/>
      </c>
      <c r="I4259" t="str">
        <f>IF(ISBLANK('nudel-gericht'!$A44),"",'nudel-gericht'!G44)</f>
        <v/>
      </c>
      <c r="J4259" t="str">
        <f>IF(ISBLANK('nudel-gericht'!$A44),"",'nudel-gericht'!H44)</f>
        <v/>
      </c>
      <c r="K4259" t="str">
        <f>IF(ISBLANK('nudel-gericht'!$A44),"",'nudel-gericht'!I44)</f>
        <v/>
      </c>
      <c r="L4259" t="str">
        <f>IF(ISBLANK('nudel-gericht'!$A44),"",'nudel-gericht'!J44)</f>
        <v/>
      </c>
      <c r="M4259" s="64">
        <f t="shared" si="396"/>
        <v>0</v>
      </c>
    </row>
    <row r="4260" spans="1:13" x14ac:dyDescent="0.25">
      <c r="A4260" t="str">
        <f t="shared" si="395"/>
        <v/>
      </c>
      <c r="B4260">
        <f t="shared" si="397"/>
        <v>0</v>
      </c>
      <c r="C4260" t="str">
        <f>IF(ISBLANK('nudel-gericht'!$A45),"",'nudel-gericht'!A45)</f>
        <v/>
      </c>
      <c r="D4260" t="str">
        <f>IF(ISBLANK('nudel-gericht'!$A45),"",'nudel-gericht'!B45)</f>
        <v/>
      </c>
      <c r="E4260" t="str">
        <f>IF(ISBLANK('nudel-gericht'!$A45),"",'nudel-gericht'!C45)</f>
        <v/>
      </c>
      <c r="F4260" t="str">
        <f>IF(ISBLANK('nudel-gericht'!$A45),"",'nudel-gericht'!D45)</f>
        <v/>
      </c>
      <c r="G4260" t="str">
        <f>IF(ISBLANK('nudel-gericht'!$A45),"",'nudel-gericht'!E45)</f>
        <v/>
      </c>
      <c r="H4260" t="str">
        <f>IF(ISBLANK('nudel-gericht'!$A45),"",'nudel-gericht'!F45)</f>
        <v/>
      </c>
      <c r="I4260" t="str">
        <f>IF(ISBLANK('nudel-gericht'!$A45),"",'nudel-gericht'!G45)</f>
        <v/>
      </c>
      <c r="J4260" t="str">
        <f>IF(ISBLANK('nudel-gericht'!$A45),"",'nudel-gericht'!H45)</f>
        <v/>
      </c>
      <c r="K4260" t="str">
        <f>IF(ISBLANK('nudel-gericht'!$A45),"",'nudel-gericht'!I45)</f>
        <v/>
      </c>
      <c r="L4260" t="str">
        <f>IF(ISBLANK('nudel-gericht'!$A45),"",'nudel-gericht'!J45)</f>
        <v/>
      </c>
      <c r="M4260" s="64">
        <f t="shared" si="396"/>
        <v>0</v>
      </c>
    </row>
    <row r="4261" spans="1:13" x14ac:dyDescent="0.25">
      <c r="A4261" t="str">
        <f t="shared" si="395"/>
        <v/>
      </c>
      <c r="B4261">
        <f t="shared" si="397"/>
        <v>0</v>
      </c>
      <c r="C4261" t="str">
        <f>IF(ISBLANK('nudel-gericht'!$A46),"",'nudel-gericht'!A46)</f>
        <v/>
      </c>
      <c r="D4261" t="str">
        <f>IF(ISBLANK('nudel-gericht'!$A46),"",'nudel-gericht'!B46)</f>
        <v/>
      </c>
      <c r="E4261" t="str">
        <f>IF(ISBLANK('nudel-gericht'!$A46),"",'nudel-gericht'!C46)</f>
        <v/>
      </c>
      <c r="F4261" t="str">
        <f>IF(ISBLANK('nudel-gericht'!$A46),"",'nudel-gericht'!D46)</f>
        <v/>
      </c>
      <c r="G4261" t="str">
        <f>IF(ISBLANK('nudel-gericht'!$A46),"",'nudel-gericht'!E46)</f>
        <v/>
      </c>
      <c r="H4261" t="str">
        <f>IF(ISBLANK('nudel-gericht'!$A46),"",'nudel-gericht'!F46)</f>
        <v/>
      </c>
      <c r="I4261" t="str">
        <f>IF(ISBLANK('nudel-gericht'!$A46),"",'nudel-gericht'!G46)</f>
        <v/>
      </c>
      <c r="J4261" t="str">
        <f>IF(ISBLANK('nudel-gericht'!$A46),"",'nudel-gericht'!H46)</f>
        <v/>
      </c>
      <c r="K4261" t="str">
        <f>IF(ISBLANK('nudel-gericht'!$A46),"",'nudel-gericht'!I46)</f>
        <v/>
      </c>
      <c r="L4261" t="str">
        <f>IF(ISBLANK('nudel-gericht'!$A46),"",'nudel-gericht'!J46)</f>
        <v/>
      </c>
      <c r="M4261" s="64">
        <f t="shared" si="396"/>
        <v>0</v>
      </c>
    </row>
    <row r="4262" spans="1:13" x14ac:dyDescent="0.25">
      <c r="A4262" t="str">
        <f t="shared" si="395"/>
        <v/>
      </c>
      <c r="B4262">
        <f t="shared" si="397"/>
        <v>0</v>
      </c>
      <c r="C4262" t="str">
        <f>IF(ISBLANK('nudel-gericht'!$A47),"",'nudel-gericht'!A47)</f>
        <v/>
      </c>
      <c r="D4262" t="str">
        <f>IF(ISBLANK('nudel-gericht'!$A47),"",'nudel-gericht'!B47)</f>
        <v/>
      </c>
      <c r="E4262" t="str">
        <f>IF(ISBLANK('nudel-gericht'!$A47),"",'nudel-gericht'!C47)</f>
        <v/>
      </c>
      <c r="F4262" t="str">
        <f>IF(ISBLANK('nudel-gericht'!$A47),"",'nudel-gericht'!D47)</f>
        <v/>
      </c>
      <c r="G4262" t="str">
        <f>IF(ISBLANK('nudel-gericht'!$A47),"",'nudel-gericht'!E47)</f>
        <v/>
      </c>
      <c r="H4262" t="str">
        <f>IF(ISBLANK('nudel-gericht'!$A47),"",'nudel-gericht'!F47)</f>
        <v/>
      </c>
      <c r="I4262" t="str">
        <f>IF(ISBLANK('nudel-gericht'!$A47),"",'nudel-gericht'!G47)</f>
        <v/>
      </c>
      <c r="J4262" t="str">
        <f>IF(ISBLANK('nudel-gericht'!$A47),"",'nudel-gericht'!H47)</f>
        <v/>
      </c>
      <c r="K4262" t="str">
        <f>IF(ISBLANK('nudel-gericht'!$A47),"",'nudel-gericht'!I47)</f>
        <v/>
      </c>
      <c r="L4262" t="str">
        <f>IF(ISBLANK('nudel-gericht'!$A47),"",'nudel-gericht'!J47)</f>
        <v/>
      </c>
      <c r="M4262" s="64">
        <f t="shared" si="396"/>
        <v>0</v>
      </c>
    </row>
    <row r="4263" spans="1:13" x14ac:dyDescent="0.25">
      <c r="A4263" t="str">
        <f t="shared" si="395"/>
        <v/>
      </c>
      <c r="B4263">
        <f t="shared" si="397"/>
        <v>0</v>
      </c>
      <c r="C4263" t="str">
        <f>IF(ISBLANK('nudel-gericht'!$A48),"",'nudel-gericht'!A48)</f>
        <v/>
      </c>
      <c r="D4263" t="str">
        <f>IF(ISBLANK('nudel-gericht'!$A48),"",'nudel-gericht'!B48)</f>
        <v/>
      </c>
      <c r="E4263" t="str">
        <f>IF(ISBLANK('nudel-gericht'!$A48),"",'nudel-gericht'!C48)</f>
        <v/>
      </c>
      <c r="F4263" t="str">
        <f>IF(ISBLANK('nudel-gericht'!$A48),"",'nudel-gericht'!D48)</f>
        <v/>
      </c>
      <c r="G4263" t="str">
        <f>IF(ISBLANK('nudel-gericht'!$A48),"",'nudel-gericht'!E48)</f>
        <v/>
      </c>
      <c r="H4263" t="str">
        <f>IF(ISBLANK('nudel-gericht'!$A48),"",'nudel-gericht'!F48)</f>
        <v/>
      </c>
      <c r="I4263" t="str">
        <f>IF(ISBLANK('nudel-gericht'!$A48),"",'nudel-gericht'!G48)</f>
        <v/>
      </c>
      <c r="J4263" t="str">
        <f>IF(ISBLANK('nudel-gericht'!$A48),"",'nudel-gericht'!H48)</f>
        <v/>
      </c>
      <c r="K4263" t="str">
        <f>IF(ISBLANK('nudel-gericht'!$A48),"",'nudel-gericht'!I48)</f>
        <v/>
      </c>
      <c r="L4263" t="str">
        <f>IF(ISBLANK('nudel-gericht'!$A48),"",'nudel-gericht'!J48)</f>
        <v/>
      </c>
      <c r="M4263" s="64">
        <f t="shared" si="396"/>
        <v>0</v>
      </c>
    </row>
    <row r="4264" spans="1:13" x14ac:dyDescent="0.25">
      <c r="A4264" t="str">
        <f t="shared" si="395"/>
        <v/>
      </c>
      <c r="B4264">
        <f t="shared" si="397"/>
        <v>0</v>
      </c>
      <c r="C4264" t="str">
        <f>IF(ISBLANK('nudel-gericht'!$A49),"",'nudel-gericht'!A49)</f>
        <v/>
      </c>
      <c r="D4264" t="str">
        <f>IF(ISBLANK('nudel-gericht'!$A49),"",'nudel-gericht'!B49)</f>
        <v/>
      </c>
      <c r="E4264" t="str">
        <f>IF(ISBLANK('nudel-gericht'!$A49),"",'nudel-gericht'!C49)</f>
        <v/>
      </c>
      <c r="F4264" t="str">
        <f>IF(ISBLANK('nudel-gericht'!$A49),"",'nudel-gericht'!D49)</f>
        <v/>
      </c>
      <c r="G4264" t="str">
        <f>IF(ISBLANK('nudel-gericht'!$A49),"",'nudel-gericht'!E49)</f>
        <v/>
      </c>
      <c r="H4264" t="str">
        <f>IF(ISBLANK('nudel-gericht'!$A49),"",'nudel-gericht'!F49)</f>
        <v/>
      </c>
      <c r="I4264" t="str">
        <f>IF(ISBLANK('nudel-gericht'!$A49),"",'nudel-gericht'!G49)</f>
        <v/>
      </c>
      <c r="J4264" t="str">
        <f>IF(ISBLANK('nudel-gericht'!$A49),"",'nudel-gericht'!H49)</f>
        <v/>
      </c>
      <c r="K4264" t="str">
        <f>IF(ISBLANK('nudel-gericht'!$A49),"",'nudel-gericht'!I49)</f>
        <v/>
      </c>
      <c r="L4264" t="str">
        <f>IF(ISBLANK('nudel-gericht'!$A49),"",'nudel-gericht'!J49)</f>
        <v/>
      </c>
      <c r="M4264" s="64">
        <f t="shared" si="396"/>
        <v>0</v>
      </c>
    </row>
    <row r="4265" spans="1:13" x14ac:dyDescent="0.25">
      <c r="A4265" t="str">
        <f t="shared" si="395"/>
        <v/>
      </c>
      <c r="B4265">
        <f t="shared" si="397"/>
        <v>0</v>
      </c>
      <c r="C4265" t="str">
        <f>IF(ISBLANK('nudel-gericht'!$A50),"",'nudel-gericht'!A50)</f>
        <v/>
      </c>
      <c r="D4265" t="str">
        <f>IF(ISBLANK('nudel-gericht'!$A50),"",'nudel-gericht'!B50)</f>
        <v/>
      </c>
      <c r="E4265" t="str">
        <f>IF(ISBLANK('nudel-gericht'!$A50),"",'nudel-gericht'!C50)</f>
        <v/>
      </c>
      <c r="F4265" t="str">
        <f>IF(ISBLANK('nudel-gericht'!$A50),"",'nudel-gericht'!D50)</f>
        <v/>
      </c>
      <c r="G4265" t="str">
        <f>IF(ISBLANK('nudel-gericht'!$A50),"",'nudel-gericht'!E50)</f>
        <v/>
      </c>
      <c r="H4265" t="str">
        <f>IF(ISBLANK('nudel-gericht'!$A50),"",'nudel-gericht'!F50)</f>
        <v/>
      </c>
      <c r="I4265" t="str">
        <f>IF(ISBLANK('nudel-gericht'!$A50),"",'nudel-gericht'!G50)</f>
        <v/>
      </c>
      <c r="J4265" t="str">
        <f>IF(ISBLANK('nudel-gericht'!$A50),"",'nudel-gericht'!H50)</f>
        <v/>
      </c>
      <c r="K4265" t="str">
        <f>IF(ISBLANK('nudel-gericht'!$A50),"",'nudel-gericht'!I50)</f>
        <v/>
      </c>
      <c r="L4265" t="str">
        <f>IF(ISBLANK('nudel-gericht'!$A50),"",'nudel-gericht'!J50)</f>
        <v/>
      </c>
      <c r="M4265" s="64">
        <f t="shared" si="396"/>
        <v>0</v>
      </c>
    </row>
    <row r="4266" spans="1:13" x14ac:dyDescent="0.25">
      <c r="A4266" t="str">
        <f t="shared" si="395"/>
        <v/>
      </c>
      <c r="B4266">
        <f t="shared" si="397"/>
        <v>0</v>
      </c>
      <c r="C4266" t="str">
        <f>IF(ISBLANK('nudel-gericht'!$A51),"",'nudel-gericht'!A51)</f>
        <v/>
      </c>
      <c r="D4266" t="str">
        <f>IF(ISBLANK('nudel-gericht'!$A51),"",'nudel-gericht'!B51)</f>
        <v/>
      </c>
      <c r="E4266" t="str">
        <f>IF(ISBLANK('nudel-gericht'!$A51),"",'nudel-gericht'!C51)</f>
        <v/>
      </c>
      <c r="F4266" t="str">
        <f>IF(ISBLANK('nudel-gericht'!$A51),"",'nudel-gericht'!D51)</f>
        <v/>
      </c>
      <c r="G4266" t="str">
        <f>IF(ISBLANK('nudel-gericht'!$A51),"",'nudel-gericht'!E51)</f>
        <v/>
      </c>
      <c r="H4266" t="str">
        <f>IF(ISBLANK('nudel-gericht'!$A51),"",'nudel-gericht'!F51)</f>
        <v/>
      </c>
      <c r="I4266" t="str">
        <f>IF(ISBLANK('nudel-gericht'!$A51),"",'nudel-gericht'!G51)</f>
        <v/>
      </c>
      <c r="J4266" t="str">
        <f>IF(ISBLANK('nudel-gericht'!$A51),"",'nudel-gericht'!H51)</f>
        <v/>
      </c>
      <c r="K4266" t="str">
        <f>IF(ISBLANK('nudel-gericht'!$A51),"",'nudel-gericht'!I51)</f>
        <v/>
      </c>
      <c r="L4266" t="str">
        <f>IF(ISBLANK('nudel-gericht'!$A51),"",'nudel-gericht'!J51)</f>
        <v/>
      </c>
      <c r="M4266" s="64">
        <f t="shared" si="396"/>
        <v>0</v>
      </c>
    </row>
    <row r="4267" spans="1:13" x14ac:dyDescent="0.25">
      <c r="A4267" t="str">
        <f t="shared" si="395"/>
        <v/>
      </c>
      <c r="B4267">
        <f t="shared" si="397"/>
        <v>0</v>
      </c>
      <c r="C4267" t="str">
        <f>IF(ISBLANK('nudel-gericht'!$A52),"",'nudel-gericht'!A52)</f>
        <v/>
      </c>
      <c r="D4267" t="str">
        <f>IF(ISBLANK('nudel-gericht'!$A52),"",'nudel-gericht'!B52)</f>
        <v/>
      </c>
      <c r="E4267" t="str">
        <f>IF(ISBLANK('nudel-gericht'!$A52),"",'nudel-gericht'!C52)</f>
        <v/>
      </c>
      <c r="F4267" t="str">
        <f>IF(ISBLANK('nudel-gericht'!$A52),"",'nudel-gericht'!D52)</f>
        <v/>
      </c>
      <c r="G4267" t="str">
        <f>IF(ISBLANK('nudel-gericht'!$A52),"",'nudel-gericht'!E52)</f>
        <v/>
      </c>
      <c r="H4267" t="str">
        <f>IF(ISBLANK('nudel-gericht'!$A52),"",'nudel-gericht'!F52)</f>
        <v/>
      </c>
      <c r="I4267" t="str">
        <f>IF(ISBLANK('nudel-gericht'!$A52),"",'nudel-gericht'!G52)</f>
        <v/>
      </c>
      <c r="J4267" t="str">
        <f>IF(ISBLANK('nudel-gericht'!$A52),"",'nudel-gericht'!H52)</f>
        <v/>
      </c>
      <c r="K4267" t="str">
        <f>IF(ISBLANK('nudel-gericht'!$A52),"",'nudel-gericht'!I52)</f>
        <v/>
      </c>
      <c r="L4267" t="str">
        <f>IF(ISBLANK('nudel-gericht'!$A52),"",'nudel-gericht'!J52)</f>
        <v/>
      </c>
      <c r="M4267" s="64">
        <f t="shared" si="396"/>
        <v>0</v>
      </c>
    </row>
    <row r="4268" spans="1:13" x14ac:dyDescent="0.25">
      <c r="A4268" t="str">
        <f t="shared" si="395"/>
        <v/>
      </c>
      <c r="B4268">
        <f t="shared" si="397"/>
        <v>0</v>
      </c>
      <c r="C4268" t="str">
        <f>IF(ISBLANK('nudel-gericht'!$A53),"",'nudel-gericht'!A53)</f>
        <v/>
      </c>
      <c r="D4268" t="str">
        <f>IF(ISBLANK('nudel-gericht'!$A53),"",'nudel-gericht'!B53)</f>
        <v/>
      </c>
      <c r="E4268" t="str">
        <f>IF(ISBLANK('nudel-gericht'!$A53),"",'nudel-gericht'!C53)</f>
        <v/>
      </c>
      <c r="F4268" t="str">
        <f>IF(ISBLANK('nudel-gericht'!$A53),"",'nudel-gericht'!D53)</f>
        <v/>
      </c>
      <c r="G4268" t="str">
        <f>IF(ISBLANK('nudel-gericht'!$A53),"",'nudel-gericht'!E53)</f>
        <v/>
      </c>
      <c r="H4268" t="str">
        <f>IF(ISBLANK('nudel-gericht'!$A53),"",'nudel-gericht'!F53)</f>
        <v/>
      </c>
      <c r="I4268" t="str">
        <f>IF(ISBLANK('nudel-gericht'!$A53),"",'nudel-gericht'!G53)</f>
        <v/>
      </c>
      <c r="J4268" t="str">
        <f>IF(ISBLANK('nudel-gericht'!$A53),"",'nudel-gericht'!H53)</f>
        <v/>
      </c>
      <c r="K4268" t="str">
        <f>IF(ISBLANK('nudel-gericht'!$A53),"",'nudel-gericht'!I53)</f>
        <v/>
      </c>
      <c r="L4268" t="str">
        <f>IF(ISBLANK('nudel-gericht'!$A53),"",'nudel-gericht'!J53)</f>
        <v/>
      </c>
      <c r="M4268" s="64">
        <f t="shared" si="396"/>
        <v>0</v>
      </c>
    </row>
    <row r="4269" spans="1:13" x14ac:dyDescent="0.25">
      <c r="A4269" s="41" t="str">
        <f t="shared" si="395"/>
        <v/>
      </c>
      <c r="B4269" s="41">
        <f t="shared" si="397"/>
        <v>0</v>
      </c>
      <c r="C4269" s="41" t="str">
        <f>IF(ISBLANK('nudel-gericht'!$A54),"",'nudel-gericht'!A54)</f>
        <v/>
      </c>
      <c r="D4269" s="41" t="str">
        <f>IF(ISBLANK('nudel-gericht'!$A54),"",'nudel-gericht'!B54)</f>
        <v/>
      </c>
      <c r="E4269" s="41" t="str">
        <f>IF(ISBLANK('nudel-gericht'!$A54),"",'nudel-gericht'!C54)</f>
        <v/>
      </c>
      <c r="F4269" s="41" t="str">
        <f>IF(ISBLANK('nudel-gericht'!$A54),"",'nudel-gericht'!D54)</f>
        <v/>
      </c>
      <c r="G4269" s="41" t="str">
        <f>IF(ISBLANK('nudel-gericht'!$A54),"",'nudel-gericht'!E54)</f>
        <v/>
      </c>
      <c r="H4269" s="41" t="str">
        <f>IF(ISBLANK('nudel-gericht'!$A54),"",'nudel-gericht'!F54)</f>
        <v/>
      </c>
      <c r="I4269" s="41" t="str">
        <f>IF(ISBLANK('nudel-gericht'!$A54),"",'nudel-gericht'!G54)</f>
        <v/>
      </c>
      <c r="J4269" s="41" t="str">
        <f>IF(ISBLANK('nudel-gericht'!$A54),"",'nudel-gericht'!H54)</f>
        <v/>
      </c>
      <c r="K4269" s="41" t="str">
        <f>IF(ISBLANK('nudel-gericht'!$A54),"",'nudel-gericht'!I54)</f>
        <v/>
      </c>
      <c r="L4269" s="41" t="str">
        <f>IF(ISBLANK('nudel-gericht'!$A54),"",'nudel-gericht'!J54)</f>
        <v/>
      </c>
      <c r="M4269" s="64">
        <f t="shared" si="396"/>
        <v>0</v>
      </c>
    </row>
    <row r="4270" spans="1:13" x14ac:dyDescent="0.25">
      <c r="A4270" t="str">
        <f t="shared" si="395"/>
        <v/>
      </c>
      <c r="B4270">
        <f t="shared" si="397"/>
        <v>0</v>
      </c>
      <c r="C4270" t="str">
        <f>IF(ISBLANK(nüsse!$A43),"",nüsse!A43)</f>
        <v/>
      </c>
      <c r="D4270" t="str">
        <f>IF(ISBLANK(nüsse!$A43),"",nüsse!B43)</f>
        <v/>
      </c>
      <c r="E4270" t="str">
        <f>IF(ISBLANK(nüsse!$A43),"",nüsse!C43)</f>
        <v/>
      </c>
      <c r="F4270" t="str">
        <f>IF(ISBLANK(nüsse!$A43),"",nüsse!D43)</f>
        <v/>
      </c>
      <c r="G4270" t="str">
        <f>IF(ISBLANK(nüsse!$A43),"",nüsse!E43)</f>
        <v/>
      </c>
      <c r="H4270" t="str">
        <f>IF(ISBLANK(nüsse!$A43),"",nüsse!F43)</f>
        <v/>
      </c>
      <c r="I4270" t="str">
        <f>IF(ISBLANK(nüsse!$A43),"",nüsse!G43)</f>
        <v/>
      </c>
      <c r="J4270" t="str">
        <f>IF(ISBLANK(nüsse!$A43),"",nüsse!H43)</f>
        <v/>
      </c>
      <c r="K4270" t="str">
        <f>IF(ISBLANK(nüsse!$A43),"",nüsse!I43)</f>
        <v/>
      </c>
      <c r="L4270" t="str">
        <f>IF(ISBLANK(nüsse!$A43),"",nüsse!J43)</f>
        <v/>
      </c>
      <c r="M4270" s="64">
        <f t="shared" si="396"/>
        <v>0</v>
      </c>
    </row>
    <row r="4271" spans="1:13" x14ac:dyDescent="0.25">
      <c r="A4271" t="str">
        <f t="shared" si="395"/>
        <v/>
      </c>
      <c r="B4271">
        <f t="shared" si="397"/>
        <v>0</v>
      </c>
      <c r="C4271" t="str">
        <f>IF(ISBLANK(nüsse!$A44),"",nüsse!A44)</f>
        <v/>
      </c>
      <c r="D4271" t="str">
        <f>IF(ISBLANK(nüsse!$A44),"",nüsse!B44)</f>
        <v/>
      </c>
      <c r="E4271" t="str">
        <f>IF(ISBLANK(nüsse!$A44),"",nüsse!C44)</f>
        <v/>
      </c>
      <c r="F4271" t="str">
        <f>IF(ISBLANK(nüsse!$A44),"",nüsse!D44)</f>
        <v/>
      </c>
      <c r="G4271" t="str">
        <f>IF(ISBLANK(nüsse!$A44),"",nüsse!E44)</f>
        <v/>
      </c>
      <c r="H4271" t="str">
        <f>IF(ISBLANK(nüsse!$A44),"",nüsse!F44)</f>
        <v/>
      </c>
      <c r="I4271" t="str">
        <f>IF(ISBLANK(nüsse!$A44),"",nüsse!G44)</f>
        <v/>
      </c>
      <c r="J4271" t="str">
        <f>IF(ISBLANK(nüsse!$A44),"",nüsse!H44)</f>
        <v/>
      </c>
      <c r="K4271" t="str">
        <f>IF(ISBLANK(nüsse!$A44),"",nüsse!I44)</f>
        <v/>
      </c>
      <c r="L4271" t="str">
        <f>IF(ISBLANK(nüsse!$A44),"",nüsse!J44)</f>
        <v/>
      </c>
      <c r="M4271" s="64">
        <f t="shared" si="396"/>
        <v>0</v>
      </c>
    </row>
    <row r="4272" spans="1:13" x14ac:dyDescent="0.25">
      <c r="A4272" t="str">
        <f t="shared" si="395"/>
        <v/>
      </c>
      <c r="B4272">
        <f t="shared" si="397"/>
        <v>0</v>
      </c>
      <c r="C4272" t="str">
        <f>IF(ISBLANK(nüsse!$A45),"",nüsse!A45)</f>
        <v/>
      </c>
      <c r="D4272" t="str">
        <f>IF(ISBLANK(nüsse!$A45),"",nüsse!B45)</f>
        <v/>
      </c>
      <c r="E4272" t="str">
        <f>IF(ISBLANK(nüsse!$A45),"",nüsse!C45)</f>
        <v/>
      </c>
      <c r="F4272" t="str">
        <f>IF(ISBLANK(nüsse!$A45),"",nüsse!D45)</f>
        <v/>
      </c>
      <c r="G4272" t="str">
        <f>IF(ISBLANK(nüsse!$A45),"",nüsse!E45)</f>
        <v/>
      </c>
      <c r="H4272" t="str">
        <f>IF(ISBLANK(nüsse!$A45),"",nüsse!F45)</f>
        <v/>
      </c>
      <c r="I4272" t="str">
        <f>IF(ISBLANK(nüsse!$A45),"",nüsse!G45)</f>
        <v/>
      </c>
      <c r="J4272" t="str">
        <f>IF(ISBLANK(nüsse!$A45),"",nüsse!H45)</f>
        <v/>
      </c>
      <c r="K4272" t="str">
        <f>IF(ISBLANK(nüsse!$A45),"",nüsse!I45)</f>
        <v/>
      </c>
      <c r="L4272" t="str">
        <f>IF(ISBLANK(nüsse!$A45),"",nüsse!J45)</f>
        <v/>
      </c>
      <c r="M4272" s="64">
        <f t="shared" si="396"/>
        <v>0</v>
      </c>
    </row>
    <row r="4273" spans="1:13" x14ac:dyDescent="0.25">
      <c r="A4273" t="str">
        <f t="shared" si="395"/>
        <v/>
      </c>
      <c r="B4273">
        <f t="shared" si="397"/>
        <v>0</v>
      </c>
      <c r="C4273" t="str">
        <f>IF(ISBLANK(nüsse!$A46),"",nüsse!A46)</f>
        <v/>
      </c>
      <c r="D4273" t="str">
        <f>IF(ISBLANK(nüsse!$A46),"",nüsse!B46)</f>
        <v/>
      </c>
      <c r="E4273" t="str">
        <f>IF(ISBLANK(nüsse!$A46),"",nüsse!C46)</f>
        <v/>
      </c>
      <c r="F4273" t="str">
        <f>IF(ISBLANK(nüsse!$A46),"",nüsse!D46)</f>
        <v/>
      </c>
      <c r="G4273" t="str">
        <f>IF(ISBLANK(nüsse!$A46),"",nüsse!E46)</f>
        <v/>
      </c>
      <c r="H4273" t="str">
        <f>IF(ISBLANK(nüsse!$A46),"",nüsse!F46)</f>
        <v/>
      </c>
      <c r="I4273" t="str">
        <f>IF(ISBLANK(nüsse!$A46),"",nüsse!G46)</f>
        <v/>
      </c>
      <c r="J4273" t="str">
        <f>IF(ISBLANK(nüsse!$A46),"",nüsse!H46)</f>
        <v/>
      </c>
      <c r="K4273" t="str">
        <f>IF(ISBLANK(nüsse!$A46),"",nüsse!I46)</f>
        <v/>
      </c>
      <c r="L4273" t="str">
        <f>IF(ISBLANK(nüsse!$A46),"",nüsse!J46)</f>
        <v/>
      </c>
      <c r="M4273" s="64">
        <f t="shared" si="396"/>
        <v>0</v>
      </c>
    </row>
    <row r="4274" spans="1:13" x14ac:dyDescent="0.25">
      <c r="A4274" t="str">
        <f t="shared" si="395"/>
        <v/>
      </c>
      <c r="B4274">
        <f t="shared" si="397"/>
        <v>0</v>
      </c>
      <c r="C4274" t="str">
        <f>IF(ISBLANK(nüsse!$A47),"",nüsse!A47)</f>
        <v/>
      </c>
      <c r="D4274" t="str">
        <f>IF(ISBLANK(nüsse!$A47),"",nüsse!B47)</f>
        <v/>
      </c>
      <c r="E4274" t="str">
        <f>IF(ISBLANK(nüsse!$A47),"",nüsse!C47)</f>
        <v/>
      </c>
      <c r="F4274" t="str">
        <f>IF(ISBLANK(nüsse!$A47),"",nüsse!D47)</f>
        <v/>
      </c>
      <c r="G4274" t="str">
        <f>IF(ISBLANK(nüsse!$A47),"",nüsse!E47)</f>
        <v/>
      </c>
      <c r="H4274" t="str">
        <f>IF(ISBLANK(nüsse!$A47),"",nüsse!F47)</f>
        <v/>
      </c>
      <c r="I4274" t="str">
        <f>IF(ISBLANK(nüsse!$A47),"",nüsse!G47)</f>
        <v/>
      </c>
      <c r="J4274" t="str">
        <f>IF(ISBLANK(nüsse!$A47),"",nüsse!H47)</f>
        <v/>
      </c>
      <c r="K4274" t="str">
        <f>IF(ISBLANK(nüsse!$A47),"",nüsse!I47)</f>
        <v/>
      </c>
      <c r="L4274" t="str">
        <f>IF(ISBLANK(nüsse!$A47),"",nüsse!J47)</f>
        <v/>
      </c>
      <c r="M4274" s="64">
        <f t="shared" si="396"/>
        <v>0</v>
      </c>
    </row>
    <row r="4275" spans="1:13" x14ac:dyDescent="0.25">
      <c r="A4275" t="str">
        <f t="shared" si="395"/>
        <v/>
      </c>
      <c r="B4275">
        <f t="shared" si="397"/>
        <v>0</v>
      </c>
      <c r="C4275" t="str">
        <f>IF(ISBLANK(nüsse!$A48),"",nüsse!A48)</f>
        <v/>
      </c>
      <c r="D4275" t="str">
        <f>IF(ISBLANK(nüsse!$A48),"",nüsse!B48)</f>
        <v/>
      </c>
      <c r="E4275" t="str">
        <f>IF(ISBLANK(nüsse!$A48),"",nüsse!C48)</f>
        <v/>
      </c>
      <c r="F4275" t="str">
        <f>IF(ISBLANK(nüsse!$A48),"",nüsse!D48)</f>
        <v/>
      </c>
      <c r="G4275" t="str">
        <f>IF(ISBLANK(nüsse!$A48),"",nüsse!E48)</f>
        <v/>
      </c>
      <c r="H4275" t="str">
        <f>IF(ISBLANK(nüsse!$A48),"",nüsse!F48)</f>
        <v/>
      </c>
      <c r="I4275" t="str">
        <f>IF(ISBLANK(nüsse!$A48),"",nüsse!G48)</f>
        <v/>
      </c>
      <c r="J4275" t="str">
        <f>IF(ISBLANK(nüsse!$A48),"",nüsse!H48)</f>
        <v/>
      </c>
      <c r="K4275" t="str">
        <f>IF(ISBLANK(nüsse!$A48),"",nüsse!I48)</f>
        <v/>
      </c>
      <c r="L4275" t="str">
        <f>IF(ISBLANK(nüsse!$A48),"",nüsse!J48)</f>
        <v/>
      </c>
      <c r="M4275" s="64">
        <f t="shared" si="396"/>
        <v>0</v>
      </c>
    </row>
    <row r="4276" spans="1:13" x14ac:dyDescent="0.25">
      <c r="A4276" t="str">
        <f t="shared" si="395"/>
        <v/>
      </c>
      <c r="B4276">
        <f t="shared" si="397"/>
        <v>0</v>
      </c>
      <c r="C4276" t="str">
        <f>IF(ISBLANK(nüsse!$A49),"",nüsse!A49)</f>
        <v/>
      </c>
      <c r="D4276" t="str">
        <f>IF(ISBLANK(nüsse!$A49),"",nüsse!B49)</f>
        <v/>
      </c>
      <c r="E4276" t="str">
        <f>IF(ISBLANK(nüsse!$A49),"",nüsse!C49)</f>
        <v/>
      </c>
      <c r="F4276" t="str">
        <f>IF(ISBLANK(nüsse!$A49),"",nüsse!D49)</f>
        <v/>
      </c>
      <c r="G4276" t="str">
        <f>IF(ISBLANK(nüsse!$A49),"",nüsse!E49)</f>
        <v/>
      </c>
      <c r="H4276" t="str">
        <f>IF(ISBLANK(nüsse!$A49),"",nüsse!F49)</f>
        <v/>
      </c>
      <c r="I4276" t="str">
        <f>IF(ISBLANK(nüsse!$A49),"",nüsse!G49)</f>
        <v/>
      </c>
      <c r="J4276" t="str">
        <f>IF(ISBLANK(nüsse!$A49),"",nüsse!H49)</f>
        <v/>
      </c>
      <c r="K4276" t="str">
        <f>IF(ISBLANK(nüsse!$A49),"",nüsse!I49)</f>
        <v/>
      </c>
      <c r="L4276" t="str">
        <f>IF(ISBLANK(nüsse!$A49),"",nüsse!J49)</f>
        <v/>
      </c>
      <c r="M4276" s="64">
        <f t="shared" si="396"/>
        <v>0</v>
      </c>
    </row>
    <row r="4277" spans="1:13" x14ac:dyDescent="0.25">
      <c r="A4277" t="str">
        <f t="shared" si="395"/>
        <v/>
      </c>
      <c r="B4277">
        <f t="shared" si="397"/>
        <v>0</v>
      </c>
      <c r="C4277" t="str">
        <f>IF(ISBLANK(nüsse!$A50),"",nüsse!A50)</f>
        <v/>
      </c>
      <c r="D4277" t="str">
        <f>IF(ISBLANK(nüsse!$A50),"",nüsse!B50)</f>
        <v/>
      </c>
      <c r="E4277" t="str">
        <f>IF(ISBLANK(nüsse!$A50),"",nüsse!C50)</f>
        <v/>
      </c>
      <c r="F4277" t="str">
        <f>IF(ISBLANK(nüsse!$A50),"",nüsse!D50)</f>
        <v/>
      </c>
      <c r="G4277" t="str">
        <f>IF(ISBLANK(nüsse!$A50),"",nüsse!E50)</f>
        <v/>
      </c>
      <c r="H4277" t="str">
        <f>IF(ISBLANK(nüsse!$A50),"",nüsse!F50)</f>
        <v/>
      </c>
      <c r="I4277" t="str">
        <f>IF(ISBLANK(nüsse!$A50),"",nüsse!G50)</f>
        <v/>
      </c>
      <c r="J4277" t="str">
        <f>IF(ISBLANK(nüsse!$A50),"",nüsse!H50)</f>
        <v/>
      </c>
      <c r="K4277" t="str">
        <f>IF(ISBLANK(nüsse!$A50),"",nüsse!I50)</f>
        <v/>
      </c>
      <c r="L4277" t="str">
        <f>IF(ISBLANK(nüsse!$A50),"",nüsse!J50)</f>
        <v/>
      </c>
      <c r="M4277" s="64">
        <f t="shared" si="396"/>
        <v>0</v>
      </c>
    </row>
    <row r="4278" spans="1:13" x14ac:dyDescent="0.25">
      <c r="A4278" t="str">
        <f t="shared" si="395"/>
        <v/>
      </c>
      <c r="B4278">
        <f t="shared" si="397"/>
        <v>0</v>
      </c>
      <c r="C4278" t="str">
        <f>IF(ISBLANK(nüsse!$A51),"",nüsse!A51)</f>
        <v/>
      </c>
      <c r="D4278" t="str">
        <f>IF(ISBLANK(nüsse!$A51),"",nüsse!B51)</f>
        <v/>
      </c>
      <c r="E4278" t="str">
        <f>IF(ISBLANK(nüsse!$A51),"",nüsse!C51)</f>
        <v/>
      </c>
      <c r="F4278" t="str">
        <f>IF(ISBLANK(nüsse!$A51),"",nüsse!D51)</f>
        <v/>
      </c>
      <c r="G4278" t="str">
        <f>IF(ISBLANK(nüsse!$A51),"",nüsse!E51)</f>
        <v/>
      </c>
      <c r="H4278" t="str">
        <f>IF(ISBLANK(nüsse!$A51),"",nüsse!F51)</f>
        <v/>
      </c>
      <c r="I4278" t="str">
        <f>IF(ISBLANK(nüsse!$A51),"",nüsse!G51)</f>
        <v/>
      </c>
      <c r="J4278" t="str">
        <f>IF(ISBLANK(nüsse!$A51),"",nüsse!H51)</f>
        <v/>
      </c>
      <c r="K4278" t="str">
        <f>IF(ISBLANK(nüsse!$A51),"",nüsse!I51)</f>
        <v/>
      </c>
      <c r="L4278" t="str">
        <f>IF(ISBLANK(nüsse!$A51),"",nüsse!J51)</f>
        <v/>
      </c>
      <c r="M4278" s="64">
        <f t="shared" si="396"/>
        <v>0</v>
      </c>
    </row>
    <row r="4279" spans="1:13" x14ac:dyDescent="0.25">
      <c r="A4279" t="str">
        <f t="shared" ref="A4279:A4342" si="398">MID(C4279,1,$B$1)</f>
        <v/>
      </c>
      <c r="B4279">
        <f t="shared" si="397"/>
        <v>0</v>
      </c>
      <c r="C4279" t="str">
        <f>IF(ISBLANK(nüsse!$A52),"",nüsse!A52)</f>
        <v/>
      </c>
      <c r="D4279" t="str">
        <f>IF(ISBLANK(nüsse!$A52),"",nüsse!B52)</f>
        <v/>
      </c>
      <c r="E4279" t="str">
        <f>IF(ISBLANK(nüsse!$A52),"",nüsse!C52)</f>
        <v/>
      </c>
      <c r="F4279" t="str">
        <f>IF(ISBLANK(nüsse!$A52),"",nüsse!D52)</f>
        <v/>
      </c>
      <c r="G4279" t="str">
        <f>IF(ISBLANK(nüsse!$A52),"",nüsse!E52)</f>
        <v/>
      </c>
      <c r="H4279" t="str">
        <f>IF(ISBLANK(nüsse!$A52),"",nüsse!F52)</f>
        <v/>
      </c>
      <c r="I4279" t="str">
        <f>IF(ISBLANK(nüsse!$A52),"",nüsse!G52)</f>
        <v/>
      </c>
      <c r="J4279" t="str">
        <f>IF(ISBLANK(nüsse!$A52),"",nüsse!H52)</f>
        <v/>
      </c>
      <c r="K4279" t="str">
        <f>IF(ISBLANK(nüsse!$A52),"",nüsse!I52)</f>
        <v/>
      </c>
      <c r="L4279" t="str">
        <f>IF(ISBLANK(nüsse!$A52),"",nüsse!J52)</f>
        <v/>
      </c>
      <c r="M4279" s="64">
        <f t="shared" si="396"/>
        <v>0</v>
      </c>
    </row>
    <row r="4280" spans="1:13" x14ac:dyDescent="0.25">
      <c r="A4280" t="str">
        <f t="shared" si="398"/>
        <v/>
      </c>
      <c r="B4280">
        <f t="shared" si="397"/>
        <v>0</v>
      </c>
      <c r="C4280" t="str">
        <f>IF(ISBLANK(nüsse!$A53),"",nüsse!A53)</f>
        <v/>
      </c>
      <c r="D4280" t="str">
        <f>IF(ISBLANK(nüsse!$A53),"",nüsse!B53)</f>
        <v/>
      </c>
      <c r="E4280" t="str">
        <f>IF(ISBLANK(nüsse!$A53),"",nüsse!C53)</f>
        <v/>
      </c>
      <c r="F4280" t="str">
        <f>IF(ISBLANK(nüsse!$A53),"",nüsse!D53)</f>
        <v/>
      </c>
      <c r="G4280" t="str">
        <f>IF(ISBLANK(nüsse!$A53),"",nüsse!E53)</f>
        <v/>
      </c>
      <c r="H4280" t="str">
        <f>IF(ISBLANK(nüsse!$A53),"",nüsse!F53)</f>
        <v/>
      </c>
      <c r="I4280" t="str">
        <f>IF(ISBLANK(nüsse!$A53),"",nüsse!G53)</f>
        <v/>
      </c>
      <c r="J4280" t="str">
        <f>IF(ISBLANK(nüsse!$A53),"",nüsse!H53)</f>
        <v/>
      </c>
      <c r="K4280" t="str">
        <f>IF(ISBLANK(nüsse!$A53),"",nüsse!I53)</f>
        <v/>
      </c>
      <c r="L4280" t="str">
        <f>IF(ISBLANK(nüsse!$A53),"",nüsse!J53)</f>
        <v/>
      </c>
      <c r="M4280" s="64">
        <f t="shared" si="396"/>
        <v>0</v>
      </c>
    </row>
    <row r="4281" spans="1:13" x14ac:dyDescent="0.25">
      <c r="A4281" t="str">
        <f t="shared" si="398"/>
        <v/>
      </c>
      <c r="B4281">
        <f t="shared" si="397"/>
        <v>0</v>
      </c>
      <c r="C4281" t="str">
        <f>IF(ISBLANK(nüsse!$A54),"",nüsse!A54)</f>
        <v/>
      </c>
      <c r="D4281" t="str">
        <f>IF(ISBLANK(nüsse!$A54),"",nüsse!B54)</f>
        <v/>
      </c>
      <c r="E4281" t="str">
        <f>IF(ISBLANK(nüsse!$A54),"",nüsse!C54)</f>
        <v/>
      </c>
      <c r="F4281" t="str">
        <f>IF(ISBLANK(nüsse!$A54),"",nüsse!D54)</f>
        <v/>
      </c>
      <c r="G4281" t="str">
        <f>IF(ISBLANK(nüsse!$A54),"",nüsse!E54)</f>
        <v/>
      </c>
      <c r="H4281" t="str">
        <f>IF(ISBLANK(nüsse!$A54),"",nüsse!F54)</f>
        <v/>
      </c>
      <c r="I4281" t="str">
        <f>IF(ISBLANK(nüsse!$A54),"",nüsse!G54)</f>
        <v/>
      </c>
      <c r="J4281" t="str">
        <f>IF(ISBLANK(nüsse!$A54),"",nüsse!H54)</f>
        <v/>
      </c>
      <c r="K4281" t="str">
        <f>IF(ISBLANK(nüsse!$A54),"",nüsse!I54)</f>
        <v/>
      </c>
      <c r="L4281" t="str">
        <f>IF(ISBLANK(nüsse!$A54),"",nüsse!J54)</f>
        <v/>
      </c>
      <c r="M4281" s="64">
        <f t="shared" si="396"/>
        <v>0</v>
      </c>
    </row>
    <row r="4282" spans="1:13" x14ac:dyDescent="0.25">
      <c r="A4282" t="str">
        <f t="shared" si="398"/>
        <v/>
      </c>
      <c r="B4282">
        <f t="shared" si="397"/>
        <v>0</v>
      </c>
      <c r="C4282" t="str">
        <f>IF(ISBLANK(nüsse!$A55),"",nüsse!A55)</f>
        <v/>
      </c>
      <c r="D4282" t="str">
        <f>IF(ISBLANK(nüsse!$A55),"",nüsse!B55)</f>
        <v/>
      </c>
      <c r="E4282" t="str">
        <f>IF(ISBLANK(nüsse!$A55),"",nüsse!C55)</f>
        <v/>
      </c>
      <c r="F4282" t="str">
        <f>IF(ISBLANK(nüsse!$A55),"",nüsse!D55)</f>
        <v/>
      </c>
      <c r="G4282" t="str">
        <f>IF(ISBLANK(nüsse!$A55),"",nüsse!E55)</f>
        <v/>
      </c>
      <c r="H4282" t="str">
        <f>IF(ISBLANK(nüsse!$A55),"",nüsse!F55)</f>
        <v/>
      </c>
      <c r="I4282" t="str">
        <f>IF(ISBLANK(nüsse!$A55),"",nüsse!G55)</f>
        <v/>
      </c>
      <c r="J4282" t="str">
        <f>IF(ISBLANK(nüsse!$A55),"",nüsse!H55)</f>
        <v/>
      </c>
      <c r="K4282" t="str">
        <f>IF(ISBLANK(nüsse!$A55),"",nüsse!I55)</f>
        <v/>
      </c>
      <c r="L4282" t="str">
        <f>IF(ISBLANK(nüsse!$A55),"",nüsse!J55)</f>
        <v/>
      </c>
      <c r="M4282" s="64">
        <f t="shared" si="396"/>
        <v>0</v>
      </c>
    </row>
    <row r="4283" spans="1:13" x14ac:dyDescent="0.25">
      <c r="A4283" t="str">
        <f t="shared" si="398"/>
        <v/>
      </c>
      <c r="B4283">
        <f t="shared" si="397"/>
        <v>0</v>
      </c>
      <c r="C4283" t="str">
        <f>IF(ISBLANK(nüsse!$A56),"",nüsse!A56)</f>
        <v/>
      </c>
      <c r="D4283" t="str">
        <f>IF(ISBLANK(nüsse!$A56),"",nüsse!B56)</f>
        <v/>
      </c>
      <c r="E4283" t="str">
        <f>IF(ISBLANK(nüsse!$A56),"",nüsse!C56)</f>
        <v/>
      </c>
      <c r="F4283" t="str">
        <f>IF(ISBLANK(nüsse!$A56),"",nüsse!D56)</f>
        <v/>
      </c>
      <c r="G4283" t="str">
        <f>IF(ISBLANK(nüsse!$A56),"",nüsse!E56)</f>
        <v/>
      </c>
      <c r="H4283" t="str">
        <f>IF(ISBLANK(nüsse!$A56),"",nüsse!F56)</f>
        <v/>
      </c>
      <c r="I4283" t="str">
        <f>IF(ISBLANK(nüsse!$A56),"",nüsse!G56)</f>
        <v/>
      </c>
      <c r="J4283" t="str">
        <f>IF(ISBLANK(nüsse!$A56),"",nüsse!H56)</f>
        <v/>
      </c>
      <c r="K4283" t="str">
        <f>IF(ISBLANK(nüsse!$A56),"",nüsse!I56)</f>
        <v/>
      </c>
      <c r="L4283" t="str">
        <f>IF(ISBLANK(nüsse!$A56),"",nüsse!J56)</f>
        <v/>
      </c>
      <c r="M4283" s="64">
        <f t="shared" si="396"/>
        <v>0</v>
      </c>
    </row>
    <row r="4284" spans="1:13" x14ac:dyDescent="0.25">
      <c r="A4284" t="str">
        <f t="shared" si="398"/>
        <v/>
      </c>
      <c r="B4284">
        <f t="shared" si="397"/>
        <v>0</v>
      </c>
      <c r="C4284" t="str">
        <f>IF(ISBLANK(nüsse!$A57),"",nüsse!A57)</f>
        <v/>
      </c>
      <c r="D4284" t="str">
        <f>IF(ISBLANK(nüsse!$A57),"",nüsse!B57)</f>
        <v/>
      </c>
      <c r="E4284" t="str">
        <f>IF(ISBLANK(nüsse!$A57),"",nüsse!C57)</f>
        <v/>
      </c>
      <c r="F4284" t="str">
        <f>IF(ISBLANK(nüsse!$A57),"",nüsse!D57)</f>
        <v/>
      </c>
      <c r="G4284" t="str">
        <f>IF(ISBLANK(nüsse!$A57),"",nüsse!E57)</f>
        <v/>
      </c>
      <c r="H4284" t="str">
        <f>IF(ISBLANK(nüsse!$A57),"",nüsse!F57)</f>
        <v/>
      </c>
      <c r="I4284" t="str">
        <f>IF(ISBLANK(nüsse!$A57),"",nüsse!G57)</f>
        <v/>
      </c>
      <c r="J4284" t="str">
        <f>IF(ISBLANK(nüsse!$A57),"",nüsse!H57)</f>
        <v/>
      </c>
      <c r="K4284" t="str">
        <f>IF(ISBLANK(nüsse!$A57),"",nüsse!I57)</f>
        <v/>
      </c>
      <c r="L4284" t="str">
        <f>IF(ISBLANK(nüsse!$A57),"",nüsse!J57)</f>
        <v/>
      </c>
      <c r="M4284" s="64">
        <f t="shared" si="396"/>
        <v>0</v>
      </c>
    </row>
    <row r="4285" spans="1:13" x14ac:dyDescent="0.25">
      <c r="A4285" t="str">
        <f t="shared" si="398"/>
        <v/>
      </c>
      <c r="B4285">
        <f t="shared" si="397"/>
        <v>0</v>
      </c>
      <c r="C4285" t="str">
        <f>IF(ISBLANK(nüsse!$A58),"",nüsse!A58)</f>
        <v/>
      </c>
      <c r="D4285" t="str">
        <f>IF(ISBLANK(nüsse!$A58),"",nüsse!B58)</f>
        <v/>
      </c>
      <c r="E4285" t="str">
        <f>IF(ISBLANK(nüsse!$A58),"",nüsse!C58)</f>
        <v/>
      </c>
      <c r="F4285" t="str">
        <f>IF(ISBLANK(nüsse!$A58),"",nüsse!D58)</f>
        <v/>
      </c>
      <c r="G4285" t="str">
        <f>IF(ISBLANK(nüsse!$A58),"",nüsse!E58)</f>
        <v/>
      </c>
      <c r="H4285" t="str">
        <f>IF(ISBLANK(nüsse!$A58),"",nüsse!F58)</f>
        <v/>
      </c>
      <c r="I4285" t="str">
        <f>IF(ISBLANK(nüsse!$A58),"",nüsse!G58)</f>
        <v/>
      </c>
      <c r="J4285" t="str">
        <f>IF(ISBLANK(nüsse!$A58),"",nüsse!H58)</f>
        <v/>
      </c>
      <c r="K4285" t="str">
        <f>IF(ISBLANK(nüsse!$A58),"",nüsse!I58)</f>
        <v/>
      </c>
      <c r="L4285" t="str">
        <f>IF(ISBLANK(nüsse!$A58),"",nüsse!J58)</f>
        <v/>
      </c>
      <c r="M4285" s="64">
        <f t="shared" si="396"/>
        <v>0</v>
      </c>
    </row>
    <row r="4286" spans="1:13" x14ac:dyDescent="0.25">
      <c r="A4286" t="str">
        <f t="shared" si="398"/>
        <v/>
      </c>
      <c r="B4286">
        <f t="shared" si="397"/>
        <v>0</v>
      </c>
      <c r="C4286" t="str">
        <f>IF(ISBLANK(nüsse!$A59),"",nüsse!A59)</f>
        <v/>
      </c>
      <c r="D4286" t="str">
        <f>IF(ISBLANK(nüsse!$A59),"",nüsse!B59)</f>
        <v/>
      </c>
      <c r="E4286" t="str">
        <f>IF(ISBLANK(nüsse!$A59),"",nüsse!C59)</f>
        <v/>
      </c>
      <c r="F4286" t="str">
        <f>IF(ISBLANK(nüsse!$A59),"",nüsse!D59)</f>
        <v/>
      </c>
      <c r="G4286" t="str">
        <f>IF(ISBLANK(nüsse!$A59),"",nüsse!E59)</f>
        <v/>
      </c>
      <c r="H4286" t="str">
        <f>IF(ISBLANK(nüsse!$A59),"",nüsse!F59)</f>
        <v/>
      </c>
      <c r="I4286" t="str">
        <f>IF(ISBLANK(nüsse!$A59),"",nüsse!G59)</f>
        <v/>
      </c>
      <c r="J4286" t="str">
        <f>IF(ISBLANK(nüsse!$A59),"",nüsse!H59)</f>
        <v/>
      </c>
      <c r="K4286" t="str">
        <f>IF(ISBLANK(nüsse!$A59),"",nüsse!I59)</f>
        <v/>
      </c>
      <c r="L4286" t="str">
        <f>IF(ISBLANK(nüsse!$A59),"",nüsse!J59)</f>
        <v/>
      </c>
      <c r="M4286" s="64">
        <f t="shared" si="396"/>
        <v>0</v>
      </c>
    </row>
    <row r="4287" spans="1:13" x14ac:dyDescent="0.25">
      <c r="A4287" t="str">
        <f t="shared" si="398"/>
        <v/>
      </c>
      <c r="B4287">
        <f t="shared" si="397"/>
        <v>0</v>
      </c>
      <c r="C4287" t="str">
        <f>IF(ISBLANK(nüsse!$A60),"",nüsse!A60)</f>
        <v/>
      </c>
      <c r="D4287" t="str">
        <f>IF(ISBLANK(nüsse!$A60),"",nüsse!B60)</f>
        <v/>
      </c>
      <c r="E4287" t="str">
        <f>IF(ISBLANK(nüsse!$A60),"",nüsse!C60)</f>
        <v/>
      </c>
      <c r="F4287" t="str">
        <f>IF(ISBLANK(nüsse!$A60),"",nüsse!D60)</f>
        <v/>
      </c>
      <c r="G4287" t="str">
        <f>IF(ISBLANK(nüsse!$A60),"",nüsse!E60)</f>
        <v/>
      </c>
      <c r="H4287" t="str">
        <f>IF(ISBLANK(nüsse!$A60),"",nüsse!F60)</f>
        <v/>
      </c>
      <c r="I4287" t="str">
        <f>IF(ISBLANK(nüsse!$A60),"",nüsse!G60)</f>
        <v/>
      </c>
      <c r="J4287" t="str">
        <f>IF(ISBLANK(nüsse!$A60),"",nüsse!H60)</f>
        <v/>
      </c>
      <c r="K4287" t="str">
        <f>IF(ISBLANK(nüsse!$A60),"",nüsse!I60)</f>
        <v/>
      </c>
      <c r="L4287" t="str">
        <f>IF(ISBLANK(nüsse!$A60),"",nüsse!J60)</f>
        <v/>
      </c>
      <c r="M4287" s="64">
        <f t="shared" si="396"/>
        <v>0</v>
      </c>
    </row>
    <row r="4288" spans="1:13" x14ac:dyDescent="0.25">
      <c r="A4288" t="str">
        <f t="shared" si="398"/>
        <v/>
      </c>
      <c r="B4288">
        <f t="shared" si="397"/>
        <v>0</v>
      </c>
      <c r="C4288" t="str">
        <f>IF(ISBLANK(nüsse!$A61),"",nüsse!A61)</f>
        <v/>
      </c>
      <c r="D4288" t="str">
        <f>IF(ISBLANK(nüsse!$A61),"",nüsse!B61)</f>
        <v/>
      </c>
      <c r="E4288" t="str">
        <f>IF(ISBLANK(nüsse!$A61),"",nüsse!C61)</f>
        <v/>
      </c>
      <c r="F4288" t="str">
        <f>IF(ISBLANK(nüsse!$A61),"",nüsse!D61)</f>
        <v/>
      </c>
      <c r="G4288" t="str">
        <f>IF(ISBLANK(nüsse!$A61),"",nüsse!E61)</f>
        <v/>
      </c>
      <c r="H4288" t="str">
        <f>IF(ISBLANK(nüsse!$A61),"",nüsse!F61)</f>
        <v/>
      </c>
      <c r="I4288" t="str">
        <f>IF(ISBLANK(nüsse!$A61),"",nüsse!G61)</f>
        <v/>
      </c>
      <c r="J4288" t="str">
        <f>IF(ISBLANK(nüsse!$A61),"",nüsse!H61)</f>
        <v/>
      </c>
      <c r="K4288" t="str">
        <f>IF(ISBLANK(nüsse!$A61),"",nüsse!I61)</f>
        <v/>
      </c>
      <c r="L4288" t="str">
        <f>IF(ISBLANK(nüsse!$A61),"",nüsse!J61)</f>
        <v/>
      </c>
      <c r="M4288" s="64">
        <f t="shared" si="396"/>
        <v>0</v>
      </c>
    </row>
    <row r="4289" spans="1:13" x14ac:dyDescent="0.25">
      <c r="A4289" t="str">
        <f t="shared" si="398"/>
        <v/>
      </c>
      <c r="B4289">
        <f t="shared" si="397"/>
        <v>0</v>
      </c>
      <c r="C4289" t="str">
        <f>IF(ISBLANK(nüsse!$A62),"",nüsse!A62)</f>
        <v/>
      </c>
      <c r="D4289" t="str">
        <f>IF(ISBLANK(nüsse!$A62),"",nüsse!B62)</f>
        <v/>
      </c>
      <c r="E4289" t="str">
        <f>IF(ISBLANK(nüsse!$A62),"",nüsse!C62)</f>
        <v/>
      </c>
      <c r="F4289" t="str">
        <f>IF(ISBLANK(nüsse!$A62),"",nüsse!D62)</f>
        <v/>
      </c>
      <c r="G4289" t="str">
        <f>IF(ISBLANK(nüsse!$A62),"",nüsse!E62)</f>
        <v/>
      </c>
      <c r="H4289" t="str">
        <f>IF(ISBLANK(nüsse!$A62),"",nüsse!F62)</f>
        <v/>
      </c>
      <c r="I4289" t="str">
        <f>IF(ISBLANK(nüsse!$A62),"",nüsse!G62)</f>
        <v/>
      </c>
      <c r="J4289" t="str">
        <f>IF(ISBLANK(nüsse!$A62),"",nüsse!H62)</f>
        <v/>
      </c>
      <c r="K4289" t="str">
        <f>IF(ISBLANK(nüsse!$A62),"",nüsse!I62)</f>
        <v/>
      </c>
      <c r="L4289" t="str">
        <f>IF(ISBLANK(nüsse!$A62),"",nüsse!J62)</f>
        <v/>
      </c>
      <c r="M4289" s="64">
        <f t="shared" si="396"/>
        <v>0</v>
      </c>
    </row>
    <row r="4290" spans="1:13" x14ac:dyDescent="0.25">
      <c r="A4290" t="str">
        <f t="shared" si="398"/>
        <v/>
      </c>
      <c r="B4290">
        <f t="shared" si="397"/>
        <v>0</v>
      </c>
      <c r="C4290" t="str">
        <f>IF(ISBLANK(nüsse!$A63),"",nüsse!A63)</f>
        <v/>
      </c>
      <c r="D4290" t="str">
        <f>IF(ISBLANK(nüsse!$A63),"",nüsse!B63)</f>
        <v/>
      </c>
      <c r="E4290" t="str">
        <f>IF(ISBLANK(nüsse!$A63),"",nüsse!C63)</f>
        <v/>
      </c>
      <c r="F4290" t="str">
        <f>IF(ISBLANK(nüsse!$A63),"",nüsse!D63)</f>
        <v/>
      </c>
      <c r="G4290" t="str">
        <f>IF(ISBLANK(nüsse!$A63),"",nüsse!E63)</f>
        <v/>
      </c>
      <c r="H4290" t="str">
        <f>IF(ISBLANK(nüsse!$A63),"",nüsse!F63)</f>
        <v/>
      </c>
      <c r="I4290" t="str">
        <f>IF(ISBLANK(nüsse!$A63),"",nüsse!G63)</f>
        <v/>
      </c>
      <c r="J4290" t="str">
        <f>IF(ISBLANK(nüsse!$A63),"",nüsse!H63)</f>
        <v/>
      </c>
      <c r="K4290" t="str">
        <f>IF(ISBLANK(nüsse!$A63),"",nüsse!I63)</f>
        <v/>
      </c>
      <c r="L4290" t="str">
        <f>IF(ISBLANK(nüsse!$A63),"",nüsse!J63)</f>
        <v/>
      </c>
      <c r="M4290" s="64">
        <f t="shared" si="396"/>
        <v>0</v>
      </c>
    </row>
    <row r="4291" spans="1:13" x14ac:dyDescent="0.25">
      <c r="A4291" t="str">
        <f t="shared" si="398"/>
        <v/>
      </c>
      <c r="B4291">
        <f t="shared" si="397"/>
        <v>0</v>
      </c>
      <c r="C4291" t="str">
        <f>IF(ISBLANK(nüsse!$A64),"",nüsse!A64)</f>
        <v/>
      </c>
      <c r="D4291" t="str">
        <f>IF(ISBLANK(nüsse!$A64),"",nüsse!B64)</f>
        <v/>
      </c>
      <c r="E4291" t="str">
        <f>IF(ISBLANK(nüsse!$A64),"",nüsse!C64)</f>
        <v/>
      </c>
      <c r="F4291" t="str">
        <f>IF(ISBLANK(nüsse!$A64),"",nüsse!D64)</f>
        <v/>
      </c>
      <c r="G4291" t="str">
        <f>IF(ISBLANK(nüsse!$A64),"",nüsse!E64)</f>
        <v/>
      </c>
      <c r="H4291" t="str">
        <f>IF(ISBLANK(nüsse!$A64),"",nüsse!F64)</f>
        <v/>
      </c>
      <c r="I4291" t="str">
        <f>IF(ISBLANK(nüsse!$A64),"",nüsse!G64)</f>
        <v/>
      </c>
      <c r="J4291" t="str">
        <f>IF(ISBLANK(nüsse!$A64),"",nüsse!H64)</f>
        <v/>
      </c>
      <c r="K4291" t="str">
        <f>IF(ISBLANK(nüsse!$A64),"",nüsse!I64)</f>
        <v/>
      </c>
      <c r="L4291" t="str">
        <f>IF(ISBLANK(nüsse!$A64),"",nüsse!J64)</f>
        <v/>
      </c>
      <c r="M4291" s="64">
        <f t="shared" si="396"/>
        <v>0</v>
      </c>
    </row>
    <row r="4292" spans="1:13" x14ac:dyDescent="0.25">
      <c r="A4292" t="str">
        <f t="shared" si="398"/>
        <v/>
      </c>
      <c r="B4292">
        <f t="shared" si="397"/>
        <v>0</v>
      </c>
      <c r="C4292" t="str">
        <f>IF(ISBLANK(nüsse!$A65),"",nüsse!A65)</f>
        <v/>
      </c>
      <c r="D4292" t="str">
        <f>IF(ISBLANK(nüsse!$A65),"",nüsse!B65)</f>
        <v/>
      </c>
      <c r="E4292" t="str">
        <f>IF(ISBLANK(nüsse!$A65),"",nüsse!C65)</f>
        <v/>
      </c>
      <c r="F4292" t="str">
        <f>IF(ISBLANK(nüsse!$A65),"",nüsse!D65)</f>
        <v/>
      </c>
      <c r="G4292" t="str">
        <f>IF(ISBLANK(nüsse!$A65),"",nüsse!E65)</f>
        <v/>
      </c>
      <c r="H4292" t="str">
        <f>IF(ISBLANK(nüsse!$A65),"",nüsse!F65)</f>
        <v/>
      </c>
      <c r="I4292" t="str">
        <f>IF(ISBLANK(nüsse!$A65),"",nüsse!G65)</f>
        <v/>
      </c>
      <c r="J4292" t="str">
        <f>IF(ISBLANK(nüsse!$A65),"",nüsse!H65)</f>
        <v/>
      </c>
      <c r="K4292" t="str">
        <f>IF(ISBLANK(nüsse!$A65),"",nüsse!I65)</f>
        <v/>
      </c>
      <c r="L4292" t="str">
        <f>IF(ISBLANK(nüsse!$A65),"",nüsse!J65)</f>
        <v/>
      </c>
      <c r="M4292" s="64">
        <f t="shared" si="396"/>
        <v>0</v>
      </c>
    </row>
    <row r="4293" spans="1:13" x14ac:dyDescent="0.25">
      <c r="A4293" t="str">
        <f t="shared" si="398"/>
        <v/>
      </c>
      <c r="B4293">
        <f t="shared" si="397"/>
        <v>0</v>
      </c>
      <c r="C4293" t="str">
        <f>IF(ISBLANK(nüsse!$A66),"",nüsse!A66)</f>
        <v/>
      </c>
      <c r="D4293" t="str">
        <f>IF(ISBLANK(nüsse!$A66),"",nüsse!B66)</f>
        <v/>
      </c>
      <c r="E4293" t="str">
        <f>IF(ISBLANK(nüsse!$A66),"",nüsse!C66)</f>
        <v/>
      </c>
      <c r="F4293" t="str">
        <f>IF(ISBLANK(nüsse!$A66),"",nüsse!D66)</f>
        <v/>
      </c>
      <c r="G4293" t="str">
        <f>IF(ISBLANK(nüsse!$A66),"",nüsse!E66)</f>
        <v/>
      </c>
      <c r="H4293" t="str">
        <f>IF(ISBLANK(nüsse!$A66),"",nüsse!F66)</f>
        <v/>
      </c>
      <c r="I4293" t="str">
        <f>IF(ISBLANK(nüsse!$A66),"",nüsse!G66)</f>
        <v/>
      </c>
      <c r="J4293" t="str">
        <f>IF(ISBLANK(nüsse!$A66),"",nüsse!H66)</f>
        <v/>
      </c>
      <c r="K4293" t="str">
        <f>IF(ISBLANK(nüsse!$A66),"",nüsse!I66)</f>
        <v/>
      </c>
      <c r="L4293" t="str">
        <f>IF(ISBLANK(nüsse!$A66),"",nüsse!J66)</f>
        <v/>
      </c>
      <c r="M4293" s="64">
        <f t="shared" si="396"/>
        <v>0</v>
      </c>
    </row>
    <row r="4294" spans="1:13" x14ac:dyDescent="0.25">
      <c r="A4294" t="str">
        <f t="shared" si="398"/>
        <v/>
      </c>
      <c r="B4294">
        <f t="shared" si="397"/>
        <v>0</v>
      </c>
      <c r="C4294" t="str">
        <f>IF(ISBLANK(nüsse!$A67),"",nüsse!A67)</f>
        <v/>
      </c>
      <c r="D4294" t="str">
        <f>IF(ISBLANK(nüsse!$A67),"",nüsse!B67)</f>
        <v/>
      </c>
      <c r="E4294" t="str">
        <f>IF(ISBLANK(nüsse!$A67),"",nüsse!C67)</f>
        <v/>
      </c>
      <c r="F4294" t="str">
        <f>IF(ISBLANK(nüsse!$A67),"",nüsse!D67)</f>
        <v/>
      </c>
      <c r="G4294" t="str">
        <f>IF(ISBLANK(nüsse!$A67),"",nüsse!E67)</f>
        <v/>
      </c>
      <c r="H4294" t="str">
        <f>IF(ISBLANK(nüsse!$A67),"",nüsse!F67)</f>
        <v/>
      </c>
      <c r="I4294" t="str">
        <f>IF(ISBLANK(nüsse!$A67),"",nüsse!G67)</f>
        <v/>
      </c>
      <c r="J4294" t="str">
        <f>IF(ISBLANK(nüsse!$A67),"",nüsse!H67)</f>
        <v/>
      </c>
      <c r="K4294" t="str">
        <f>IF(ISBLANK(nüsse!$A67),"",nüsse!I67)</f>
        <v/>
      </c>
      <c r="L4294" t="str">
        <f>IF(ISBLANK(nüsse!$A67),"",nüsse!J67)</f>
        <v/>
      </c>
      <c r="M4294" s="64">
        <f t="shared" si="396"/>
        <v>0</v>
      </c>
    </row>
    <row r="4295" spans="1:13" x14ac:dyDescent="0.25">
      <c r="A4295" t="str">
        <f t="shared" si="398"/>
        <v/>
      </c>
      <c r="B4295">
        <f t="shared" si="397"/>
        <v>0</v>
      </c>
      <c r="C4295" t="str">
        <f>IF(ISBLANK(nüsse!$A68),"",nüsse!A68)</f>
        <v/>
      </c>
      <c r="D4295" t="str">
        <f>IF(ISBLANK(nüsse!$A68),"",nüsse!B68)</f>
        <v/>
      </c>
      <c r="E4295" t="str">
        <f>IF(ISBLANK(nüsse!$A68),"",nüsse!C68)</f>
        <v/>
      </c>
      <c r="F4295" t="str">
        <f>IF(ISBLANK(nüsse!$A68),"",nüsse!D68)</f>
        <v/>
      </c>
      <c r="G4295" t="str">
        <f>IF(ISBLANK(nüsse!$A68),"",nüsse!E68)</f>
        <v/>
      </c>
      <c r="H4295" t="str">
        <f>IF(ISBLANK(nüsse!$A68),"",nüsse!F68)</f>
        <v/>
      </c>
      <c r="I4295" t="str">
        <f>IF(ISBLANK(nüsse!$A68),"",nüsse!G68)</f>
        <v/>
      </c>
      <c r="J4295" t="str">
        <f>IF(ISBLANK(nüsse!$A68),"",nüsse!H68)</f>
        <v/>
      </c>
      <c r="K4295" t="str">
        <f>IF(ISBLANK(nüsse!$A68),"",nüsse!I68)</f>
        <v/>
      </c>
      <c r="L4295" t="str">
        <f>IF(ISBLANK(nüsse!$A68),"",nüsse!J68)</f>
        <v/>
      </c>
      <c r="M4295" s="64">
        <f t="shared" si="396"/>
        <v>0</v>
      </c>
    </row>
    <row r="4296" spans="1:13" x14ac:dyDescent="0.25">
      <c r="A4296" t="str">
        <f t="shared" si="398"/>
        <v/>
      </c>
      <c r="B4296">
        <f t="shared" si="397"/>
        <v>0</v>
      </c>
      <c r="C4296" t="str">
        <f>IF(ISBLANK(nüsse!$A69),"",nüsse!A69)</f>
        <v/>
      </c>
      <c r="D4296" t="str">
        <f>IF(ISBLANK(nüsse!$A69),"",nüsse!B69)</f>
        <v/>
      </c>
      <c r="E4296" t="str">
        <f>IF(ISBLANK(nüsse!$A69),"",nüsse!C69)</f>
        <v/>
      </c>
      <c r="F4296" t="str">
        <f>IF(ISBLANK(nüsse!$A69),"",nüsse!D69)</f>
        <v/>
      </c>
      <c r="G4296" t="str">
        <f>IF(ISBLANK(nüsse!$A69),"",nüsse!E69)</f>
        <v/>
      </c>
      <c r="H4296" t="str">
        <f>IF(ISBLANK(nüsse!$A69),"",nüsse!F69)</f>
        <v/>
      </c>
      <c r="I4296" t="str">
        <f>IF(ISBLANK(nüsse!$A69),"",nüsse!G69)</f>
        <v/>
      </c>
      <c r="J4296" t="str">
        <f>IF(ISBLANK(nüsse!$A69),"",nüsse!H69)</f>
        <v/>
      </c>
      <c r="K4296" t="str">
        <f>IF(ISBLANK(nüsse!$A69),"",nüsse!I69)</f>
        <v/>
      </c>
      <c r="L4296" t="str">
        <f>IF(ISBLANK(nüsse!$A69),"",nüsse!J69)</f>
        <v/>
      </c>
      <c r="M4296" s="64">
        <f t="shared" si="396"/>
        <v>0</v>
      </c>
    </row>
    <row r="4297" spans="1:13" x14ac:dyDescent="0.25">
      <c r="A4297" t="str">
        <f t="shared" si="398"/>
        <v/>
      </c>
      <c r="B4297">
        <f t="shared" si="397"/>
        <v>0</v>
      </c>
      <c r="C4297" t="str">
        <f>IF(ISBLANK(nüsse!$A70),"",nüsse!A70)</f>
        <v/>
      </c>
      <c r="D4297" t="str">
        <f>IF(ISBLANK(nüsse!$A70),"",nüsse!B70)</f>
        <v/>
      </c>
      <c r="E4297" t="str">
        <f>IF(ISBLANK(nüsse!$A70),"",nüsse!C70)</f>
        <v/>
      </c>
      <c r="F4297" t="str">
        <f>IF(ISBLANK(nüsse!$A70),"",nüsse!D70)</f>
        <v/>
      </c>
      <c r="G4297" t="str">
        <f>IF(ISBLANK(nüsse!$A70),"",nüsse!E70)</f>
        <v/>
      </c>
      <c r="H4297" t="str">
        <f>IF(ISBLANK(nüsse!$A70),"",nüsse!F70)</f>
        <v/>
      </c>
      <c r="I4297" t="str">
        <f>IF(ISBLANK(nüsse!$A70),"",nüsse!G70)</f>
        <v/>
      </c>
      <c r="J4297" t="str">
        <f>IF(ISBLANK(nüsse!$A70),"",nüsse!H70)</f>
        <v/>
      </c>
      <c r="K4297" t="str">
        <f>IF(ISBLANK(nüsse!$A70),"",nüsse!I70)</f>
        <v/>
      </c>
      <c r="L4297" t="str">
        <f>IF(ISBLANK(nüsse!$A70),"",nüsse!J70)</f>
        <v/>
      </c>
      <c r="M4297" s="64">
        <f t="shared" si="396"/>
        <v>0</v>
      </c>
    </row>
    <row r="4298" spans="1:13" x14ac:dyDescent="0.25">
      <c r="A4298" t="str">
        <f t="shared" si="398"/>
        <v/>
      </c>
      <c r="B4298">
        <f t="shared" si="397"/>
        <v>0</v>
      </c>
      <c r="C4298" t="str">
        <f>IF(ISBLANK(nüsse!$A71),"",nüsse!A71)</f>
        <v/>
      </c>
      <c r="D4298" t="str">
        <f>IF(ISBLANK(nüsse!$A71),"",nüsse!B71)</f>
        <v/>
      </c>
      <c r="E4298" t="str">
        <f>IF(ISBLANK(nüsse!$A71),"",nüsse!C71)</f>
        <v/>
      </c>
      <c r="F4298" t="str">
        <f>IF(ISBLANK(nüsse!$A71),"",nüsse!D71)</f>
        <v/>
      </c>
      <c r="G4298" t="str">
        <f>IF(ISBLANK(nüsse!$A71),"",nüsse!E71)</f>
        <v/>
      </c>
      <c r="H4298" t="str">
        <f>IF(ISBLANK(nüsse!$A71),"",nüsse!F71)</f>
        <v/>
      </c>
      <c r="I4298" t="str">
        <f>IF(ISBLANK(nüsse!$A71),"",nüsse!G71)</f>
        <v/>
      </c>
      <c r="J4298" t="str">
        <f>IF(ISBLANK(nüsse!$A71),"",nüsse!H71)</f>
        <v/>
      </c>
      <c r="K4298" t="str">
        <f>IF(ISBLANK(nüsse!$A71),"",nüsse!I71)</f>
        <v/>
      </c>
      <c r="L4298" t="str">
        <f>IF(ISBLANK(nüsse!$A71),"",nüsse!J71)</f>
        <v/>
      </c>
      <c r="M4298" s="64">
        <f t="shared" si="396"/>
        <v>0</v>
      </c>
    </row>
    <row r="4299" spans="1:13" x14ac:dyDescent="0.25">
      <c r="A4299" s="41" t="str">
        <f t="shared" si="398"/>
        <v/>
      </c>
      <c r="B4299" s="41">
        <f t="shared" si="397"/>
        <v>0</v>
      </c>
      <c r="C4299" s="41" t="str">
        <f>IF(ISBLANK(nüsse!$A72),"",nüsse!A72)</f>
        <v/>
      </c>
      <c r="D4299" s="41" t="str">
        <f>IF(ISBLANK(nüsse!$A72),"",nüsse!B72)</f>
        <v/>
      </c>
      <c r="E4299" s="41" t="str">
        <f>IF(ISBLANK(nüsse!$A72),"",nüsse!C72)</f>
        <v/>
      </c>
      <c r="F4299" s="41" t="str">
        <f>IF(ISBLANK(nüsse!$A72),"",nüsse!D72)</f>
        <v/>
      </c>
      <c r="G4299" s="41" t="str">
        <f>IF(ISBLANK(nüsse!$A72),"",nüsse!E72)</f>
        <v/>
      </c>
      <c r="H4299" s="41" t="str">
        <f>IF(ISBLANK(nüsse!$A72),"",nüsse!F72)</f>
        <v/>
      </c>
      <c r="I4299" s="41" t="str">
        <f>IF(ISBLANK(nüsse!$A72),"",nüsse!G72)</f>
        <v/>
      </c>
      <c r="J4299" s="41" t="str">
        <f>IF(ISBLANK(nüsse!$A72),"",nüsse!H72)</f>
        <v/>
      </c>
      <c r="K4299" s="41" t="str">
        <f>IF(ISBLANK(nüsse!$A72),"",nüsse!I72)</f>
        <v/>
      </c>
      <c r="L4299" s="41" t="str">
        <f>IF(ISBLANK(nüsse!$A72),"",nüsse!J72)</f>
        <v/>
      </c>
      <c r="M4299" s="64">
        <f t="shared" si="396"/>
        <v>0</v>
      </c>
    </row>
    <row r="4300" spans="1:13" x14ac:dyDescent="0.25">
      <c r="A4300" t="str">
        <f t="shared" si="398"/>
        <v/>
      </c>
      <c r="B4300">
        <f t="shared" si="397"/>
        <v>0</v>
      </c>
      <c r="C4300" t="str">
        <f>IF(ISBLANK(obst!$A135),"",obst!A135)</f>
        <v/>
      </c>
      <c r="D4300" t="str">
        <f>IF(ISBLANK(obst!$A135),"",obst!B135)</f>
        <v/>
      </c>
      <c r="E4300" t="str">
        <f>IF(ISBLANK(obst!$A135),"",obst!C135)</f>
        <v/>
      </c>
      <c r="F4300" t="str">
        <f>IF(ISBLANK(obst!$A135),"",obst!D135)</f>
        <v/>
      </c>
      <c r="G4300" t="str">
        <f>IF(ISBLANK(obst!$A135),"",obst!E135)</f>
        <v/>
      </c>
      <c r="H4300" t="str">
        <f>IF(ISBLANK(obst!$A135),"",obst!F135)</f>
        <v/>
      </c>
      <c r="I4300" t="str">
        <f>IF(ISBLANK(obst!$A135),"",obst!G135)</f>
        <v/>
      </c>
      <c r="J4300" t="str">
        <f>IF(ISBLANK(obst!$A135),"",obst!H135)</f>
        <v/>
      </c>
      <c r="K4300" t="str">
        <f>IF(ISBLANK(obst!$A135),"",obst!I135)</f>
        <v/>
      </c>
      <c r="L4300" t="str">
        <f>IF(ISBLANK(obst!$A135),"",obst!J135)</f>
        <v/>
      </c>
      <c r="M4300" s="64">
        <f t="shared" si="396"/>
        <v>0</v>
      </c>
    </row>
    <row r="4301" spans="1:13" x14ac:dyDescent="0.25">
      <c r="A4301" t="str">
        <f t="shared" si="398"/>
        <v/>
      </c>
      <c r="B4301">
        <f t="shared" si="397"/>
        <v>0</v>
      </c>
      <c r="C4301" t="str">
        <f>IF(ISBLANK(obst!$A136),"",obst!A136)</f>
        <v/>
      </c>
      <c r="D4301" t="str">
        <f>IF(ISBLANK(obst!$A136),"",obst!B136)</f>
        <v/>
      </c>
      <c r="E4301" t="str">
        <f>IF(ISBLANK(obst!$A136),"",obst!C136)</f>
        <v/>
      </c>
      <c r="F4301" t="str">
        <f>IF(ISBLANK(obst!$A136),"",obst!D136)</f>
        <v/>
      </c>
      <c r="G4301" t="str">
        <f>IF(ISBLANK(obst!$A136),"",obst!E136)</f>
        <v/>
      </c>
      <c r="H4301" t="str">
        <f>IF(ISBLANK(obst!$A136),"",obst!F136)</f>
        <v/>
      </c>
      <c r="I4301" t="str">
        <f>IF(ISBLANK(obst!$A136),"",obst!G136)</f>
        <v/>
      </c>
      <c r="J4301" t="str">
        <f>IF(ISBLANK(obst!$A136),"",obst!H136)</f>
        <v/>
      </c>
      <c r="K4301" t="str">
        <f>IF(ISBLANK(obst!$A136),"",obst!I136)</f>
        <v/>
      </c>
      <c r="L4301" t="str">
        <f>IF(ISBLANK(obst!$A136),"",obst!J136)</f>
        <v/>
      </c>
      <c r="M4301" s="64">
        <f t="shared" si="396"/>
        <v>0</v>
      </c>
    </row>
    <row r="4302" spans="1:13" x14ac:dyDescent="0.25">
      <c r="A4302" t="str">
        <f t="shared" si="398"/>
        <v/>
      </c>
      <c r="B4302">
        <f t="shared" si="397"/>
        <v>0</v>
      </c>
      <c r="C4302" t="str">
        <f>IF(ISBLANK(obst!$A137),"",obst!A137)</f>
        <v/>
      </c>
      <c r="D4302" t="str">
        <f>IF(ISBLANK(obst!$A137),"",obst!B137)</f>
        <v/>
      </c>
      <c r="E4302" t="str">
        <f>IF(ISBLANK(obst!$A137),"",obst!C137)</f>
        <v/>
      </c>
      <c r="F4302" t="str">
        <f>IF(ISBLANK(obst!$A137),"",obst!D137)</f>
        <v/>
      </c>
      <c r="G4302" t="str">
        <f>IF(ISBLANK(obst!$A137),"",obst!E137)</f>
        <v/>
      </c>
      <c r="H4302" t="str">
        <f>IF(ISBLANK(obst!$A137),"",obst!F137)</f>
        <v/>
      </c>
      <c r="I4302" t="str">
        <f>IF(ISBLANK(obst!$A137),"",obst!G137)</f>
        <v/>
      </c>
      <c r="J4302" t="str">
        <f>IF(ISBLANK(obst!$A137),"",obst!H137)</f>
        <v/>
      </c>
      <c r="K4302" t="str">
        <f>IF(ISBLANK(obst!$A137),"",obst!I137)</f>
        <v/>
      </c>
      <c r="L4302" t="str">
        <f>IF(ISBLANK(obst!$A137),"",obst!J137)</f>
        <v/>
      </c>
      <c r="M4302" s="64">
        <f t="shared" si="396"/>
        <v>0</v>
      </c>
    </row>
    <row r="4303" spans="1:13" x14ac:dyDescent="0.25">
      <c r="A4303" t="str">
        <f t="shared" si="398"/>
        <v/>
      </c>
      <c r="B4303">
        <f t="shared" si="397"/>
        <v>0</v>
      </c>
      <c r="C4303" t="str">
        <f>IF(ISBLANK(obst!$A138),"",obst!A138)</f>
        <v/>
      </c>
      <c r="D4303" t="str">
        <f>IF(ISBLANK(obst!$A138),"",obst!B138)</f>
        <v/>
      </c>
      <c r="E4303" t="str">
        <f>IF(ISBLANK(obst!$A138),"",obst!C138)</f>
        <v/>
      </c>
      <c r="F4303" t="str">
        <f>IF(ISBLANK(obst!$A138),"",obst!D138)</f>
        <v/>
      </c>
      <c r="G4303" t="str">
        <f>IF(ISBLANK(obst!$A138),"",obst!E138)</f>
        <v/>
      </c>
      <c r="H4303" t="str">
        <f>IF(ISBLANK(obst!$A138),"",obst!F138)</f>
        <v/>
      </c>
      <c r="I4303" t="str">
        <f>IF(ISBLANK(obst!$A138),"",obst!G138)</f>
        <v/>
      </c>
      <c r="J4303" t="str">
        <f>IF(ISBLANK(obst!$A138),"",obst!H138)</f>
        <v/>
      </c>
      <c r="K4303" t="str">
        <f>IF(ISBLANK(obst!$A138),"",obst!I138)</f>
        <v/>
      </c>
      <c r="L4303" t="str">
        <f>IF(ISBLANK(obst!$A138),"",obst!J138)</f>
        <v/>
      </c>
      <c r="M4303" s="64">
        <f t="shared" si="396"/>
        <v>0</v>
      </c>
    </row>
    <row r="4304" spans="1:13" x14ac:dyDescent="0.25">
      <c r="A4304" t="str">
        <f t="shared" si="398"/>
        <v/>
      </c>
      <c r="B4304">
        <f t="shared" si="397"/>
        <v>0</v>
      </c>
      <c r="C4304" t="str">
        <f>IF(ISBLANK(obst!$A139),"",obst!A139)</f>
        <v/>
      </c>
      <c r="D4304" t="str">
        <f>IF(ISBLANK(obst!$A139),"",obst!B139)</f>
        <v/>
      </c>
      <c r="E4304" t="str">
        <f>IF(ISBLANK(obst!$A139),"",obst!C139)</f>
        <v/>
      </c>
      <c r="F4304" t="str">
        <f>IF(ISBLANK(obst!$A139),"",obst!D139)</f>
        <v/>
      </c>
      <c r="G4304" t="str">
        <f>IF(ISBLANK(obst!$A139),"",obst!E139)</f>
        <v/>
      </c>
      <c r="H4304" t="str">
        <f>IF(ISBLANK(obst!$A139),"",obst!F139)</f>
        <v/>
      </c>
      <c r="I4304" t="str">
        <f>IF(ISBLANK(obst!$A139),"",obst!G139)</f>
        <v/>
      </c>
      <c r="J4304" t="str">
        <f>IF(ISBLANK(obst!$A139),"",obst!H139)</f>
        <v/>
      </c>
      <c r="K4304" t="str">
        <f>IF(ISBLANK(obst!$A139),"",obst!I139)</f>
        <v/>
      </c>
      <c r="L4304" t="str">
        <f>IF(ISBLANK(obst!$A139),"",obst!J139)</f>
        <v/>
      </c>
      <c r="M4304" s="64">
        <f t="shared" si="396"/>
        <v>0</v>
      </c>
    </row>
    <row r="4305" spans="1:13" x14ac:dyDescent="0.25">
      <c r="A4305" t="str">
        <f t="shared" si="398"/>
        <v/>
      </c>
      <c r="B4305">
        <f t="shared" si="397"/>
        <v>0</v>
      </c>
      <c r="C4305" t="str">
        <f>IF(ISBLANK(obst!$A140),"",obst!A140)</f>
        <v/>
      </c>
      <c r="D4305" t="str">
        <f>IF(ISBLANK(obst!$A140),"",obst!B140)</f>
        <v/>
      </c>
      <c r="E4305" t="str">
        <f>IF(ISBLANK(obst!$A140),"",obst!C140)</f>
        <v/>
      </c>
      <c r="F4305" t="str">
        <f>IF(ISBLANK(obst!$A140),"",obst!D140)</f>
        <v/>
      </c>
      <c r="G4305" t="str">
        <f>IF(ISBLANK(obst!$A140),"",obst!E140)</f>
        <v/>
      </c>
      <c r="H4305" t="str">
        <f>IF(ISBLANK(obst!$A140),"",obst!F140)</f>
        <v/>
      </c>
      <c r="I4305" t="str">
        <f>IF(ISBLANK(obst!$A140),"",obst!G140)</f>
        <v/>
      </c>
      <c r="J4305" t="str">
        <f>IF(ISBLANK(obst!$A140),"",obst!H140)</f>
        <v/>
      </c>
      <c r="K4305" t="str">
        <f>IF(ISBLANK(obst!$A140),"",obst!I140)</f>
        <v/>
      </c>
      <c r="L4305" t="str">
        <f>IF(ISBLANK(obst!$A140),"",obst!J140)</f>
        <v/>
      </c>
      <c r="M4305" s="64">
        <f t="shared" si="396"/>
        <v>0</v>
      </c>
    </row>
    <row r="4306" spans="1:13" x14ac:dyDescent="0.25">
      <c r="A4306" t="str">
        <f t="shared" si="398"/>
        <v/>
      </c>
      <c r="B4306">
        <f t="shared" si="397"/>
        <v>0</v>
      </c>
      <c r="C4306" t="str">
        <f>IF(ISBLANK(obst!$A141),"",obst!A141)</f>
        <v/>
      </c>
      <c r="D4306" t="str">
        <f>IF(ISBLANK(obst!$A141),"",obst!B141)</f>
        <v/>
      </c>
      <c r="E4306" t="str">
        <f>IF(ISBLANK(obst!$A141),"",obst!C141)</f>
        <v/>
      </c>
      <c r="F4306" t="str">
        <f>IF(ISBLANK(obst!$A141),"",obst!D141)</f>
        <v/>
      </c>
      <c r="G4306" t="str">
        <f>IF(ISBLANK(obst!$A141),"",obst!E141)</f>
        <v/>
      </c>
      <c r="H4306" t="str">
        <f>IF(ISBLANK(obst!$A141),"",obst!F141)</f>
        <v/>
      </c>
      <c r="I4306" t="str">
        <f>IF(ISBLANK(obst!$A141),"",obst!G141)</f>
        <v/>
      </c>
      <c r="J4306" t="str">
        <f>IF(ISBLANK(obst!$A141),"",obst!H141)</f>
        <v/>
      </c>
      <c r="K4306" t="str">
        <f>IF(ISBLANK(obst!$A141),"",obst!I141)</f>
        <v/>
      </c>
      <c r="L4306" t="str">
        <f>IF(ISBLANK(obst!$A141),"",obst!J141)</f>
        <v/>
      </c>
      <c r="M4306" s="64">
        <f t="shared" si="396"/>
        <v>0</v>
      </c>
    </row>
    <row r="4307" spans="1:13" x14ac:dyDescent="0.25">
      <c r="A4307" t="str">
        <f t="shared" si="398"/>
        <v/>
      </c>
      <c r="B4307">
        <f t="shared" si="397"/>
        <v>0</v>
      </c>
      <c r="C4307" t="str">
        <f>IF(ISBLANK(obst!$A142),"",obst!A142)</f>
        <v/>
      </c>
      <c r="D4307" t="str">
        <f>IF(ISBLANK(obst!$A142),"",obst!B142)</f>
        <v/>
      </c>
      <c r="E4307" t="str">
        <f>IF(ISBLANK(obst!$A142),"",obst!C142)</f>
        <v/>
      </c>
      <c r="F4307" t="str">
        <f>IF(ISBLANK(obst!$A142),"",obst!D142)</f>
        <v/>
      </c>
      <c r="G4307" t="str">
        <f>IF(ISBLANK(obst!$A142),"",obst!E142)</f>
        <v/>
      </c>
      <c r="H4307" t="str">
        <f>IF(ISBLANK(obst!$A142),"",obst!F142)</f>
        <v/>
      </c>
      <c r="I4307" t="str">
        <f>IF(ISBLANK(obst!$A142),"",obst!G142)</f>
        <v/>
      </c>
      <c r="J4307" t="str">
        <f>IF(ISBLANK(obst!$A142),"",obst!H142)</f>
        <v/>
      </c>
      <c r="K4307" t="str">
        <f>IF(ISBLANK(obst!$A142),"",obst!I142)</f>
        <v/>
      </c>
      <c r="L4307" t="str">
        <f>IF(ISBLANK(obst!$A142),"",obst!J142)</f>
        <v/>
      </c>
      <c r="M4307" s="64">
        <f t="shared" si="396"/>
        <v>0</v>
      </c>
    </row>
    <row r="4308" spans="1:13" x14ac:dyDescent="0.25">
      <c r="A4308" t="str">
        <f t="shared" si="398"/>
        <v/>
      </c>
      <c r="B4308">
        <f t="shared" si="397"/>
        <v>0</v>
      </c>
      <c r="C4308" t="str">
        <f>IF(ISBLANK(obst!$A143),"",obst!A143)</f>
        <v/>
      </c>
      <c r="D4308" t="str">
        <f>IF(ISBLANK(obst!$A143),"",obst!B143)</f>
        <v/>
      </c>
      <c r="E4308" t="str">
        <f>IF(ISBLANK(obst!$A143),"",obst!C143)</f>
        <v/>
      </c>
      <c r="F4308" t="str">
        <f>IF(ISBLANK(obst!$A143),"",obst!D143)</f>
        <v/>
      </c>
      <c r="G4308" t="str">
        <f>IF(ISBLANK(obst!$A143),"",obst!E143)</f>
        <v/>
      </c>
      <c r="H4308" t="str">
        <f>IF(ISBLANK(obst!$A143),"",obst!F143)</f>
        <v/>
      </c>
      <c r="I4308" t="str">
        <f>IF(ISBLANK(obst!$A143),"",obst!G143)</f>
        <v/>
      </c>
      <c r="J4308" t="str">
        <f>IF(ISBLANK(obst!$A143),"",obst!H143)</f>
        <v/>
      </c>
      <c r="K4308" t="str">
        <f>IF(ISBLANK(obst!$A143),"",obst!I143)</f>
        <v/>
      </c>
      <c r="L4308" t="str">
        <f>IF(ISBLANK(obst!$A143),"",obst!J143)</f>
        <v/>
      </c>
      <c r="M4308" s="64">
        <f t="shared" si="396"/>
        <v>0</v>
      </c>
    </row>
    <row r="4309" spans="1:13" x14ac:dyDescent="0.25">
      <c r="A4309" t="str">
        <f t="shared" si="398"/>
        <v/>
      </c>
      <c r="B4309">
        <f t="shared" si="397"/>
        <v>0</v>
      </c>
      <c r="C4309" t="str">
        <f>IF(ISBLANK(obst!$A144),"",obst!A144)</f>
        <v/>
      </c>
      <c r="D4309" t="str">
        <f>IF(ISBLANK(obst!$A144),"",obst!B144)</f>
        <v/>
      </c>
      <c r="E4309" t="str">
        <f>IF(ISBLANK(obst!$A144),"",obst!C144)</f>
        <v/>
      </c>
      <c r="F4309" t="str">
        <f>IF(ISBLANK(obst!$A144),"",obst!D144)</f>
        <v/>
      </c>
      <c r="G4309" t="str">
        <f>IF(ISBLANK(obst!$A144),"",obst!E144)</f>
        <v/>
      </c>
      <c r="H4309" t="str">
        <f>IF(ISBLANK(obst!$A144),"",obst!F144)</f>
        <v/>
      </c>
      <c r="I4309" t="str">
        <f>IF(ISBLANK(obst!$A144),"",obst!G144)</f>
        <v/>
      </c>
      <c r="J4309" t="str">
        <f>IF(ISBLANK(obst!$A144),"",obst!H144)</f>
        <v/>
      </c>
      <c r="K4309" t="str">
        <f>IF(ISBLANK(obst!$A144),"",obst!I144)</f>
        <v/>
      </c>
      <c r="L4309" t="str">
        <f>IF(ISBLANK(obst!$A144),"",obst!J144)</f>
        <v/>
      </c>
      <c r="M4309" s="64">
        <f t="shared" si="396"/>
        <v>0</v>
      </c>
    </row>
    <row r="4310" spans="1:13" x14ac:dyDescent="0.25">
      <c r="A4310" t="str">
        <f t="shared" si="398"/>
        <v/>
      </c>
      <c r="B4310">
        <f t="shared" si="397"/>
        <v>0</v>
      </c>
      <c r="C4310" t="str">
        <f>IF(ISBLANK(obst!$A145),"",obst!A145)</f>
        <v/>
      </c>
      <c r="D4310" t="str">
        <f>IF(ISBLANK(obst!$A145),"",obst!B145)</f>
        <v/>
      </c>
      <c r="E4310" t="str">
        <f>IF(ISBLANK(obst!$A145),"",obst!C145)</f>
        <v/>
      </c>
      <c r="F4310" t="str">
        <f>IF(ISBLANK(obst!$A145),"",obst!D145)</f>
        <v/>
      </c>
      <c r="G4310" t="str">
        <f>IF(ISBLANK(obst!$A145),"",obst!E145)</f>
        <v/>
      </c>
      <c r="H4310" t="str">
        <f>IF(ISBLANK(obst!$A145),"",obst!F145)</f>
        <v/>
      </c>
      <c r="I4310" t="str">
        <f>IF(ISBLANK(obst!$A145),"",obst!G145)</f>
        <v/>
      </c>
      <c r="J4310" t="str">
        <f>IF(ISBLANK(obst!$A145),"",obst!H145)</f>
        <v/>
      </c>
      <c r="K4310" t="str">
        <f>IF(ISBLANK(obst!$A145),"",obst!I145)</f>
        <v/>
      </c>
      <c r="L4310" t="str">
        <f>IF(ISBLANK(obst!$A145),"",obst!J145)</f>
        <v/>
      </c>
      <c r="M4310" s="64">
        <f t="shared" si="396"/>
        <v>0</v>
      </c>
    </row>
    <row r="4311" spans="1:13" x14ac:dyDescent="0.25">
      <c r="A4311" t="str">
        <f t="shared" si="398"/>
        <v/>
      </c>
      <c r="B4311">
        <f t="shared" si="397"/>
        <v>0</v>
      </c>
      <c r="C4311" t="str">
        <f>IF(ISBLANK(obst!$A146),"",obst!A146)</f>
        <v/>
      </c>
      <c r="D4311" t="str">
        <f>IF(ISBLANK(obst!$A146),"",obst!B146)</f>
        <v/>
      </c>
      <c r="E4311" t="str">
        <f>IF(ISBLANK(obst!$A146),"",obst!C146)</f>
        <v/>
      </c>
      <c r="F4311" t="str">
        <f>IF(ISBLANK(obst!$A146),"",obst!D146)</f>
        <v/>
      </c>
      <c r="G4311" t="str">
        <f>IF(ISBLANK(obst!$A146),"",obst!E146)</f>
        <v/>
      </c>
      <c r="H4311" t="str">
        <f>IF(ISBLANK(obst!$A146),"",obst!F146)</f>
        <v/>
      </c>
      <c r="I4311" t="str">
        <f>IF(ISBLANK(obst!$A146),"",obst!G146)</f>
        <v/>
      </c>
      <c r="J4311" t="str">
        <f>IF(ISBLANK(obst!$A146),"",obst!H146)</f>
        <v/>
      </c>
      <c r="K4311" t="str">
        <f>IF(ISBLANK(obst!$A146),"",obst!I146)</f>
        <v/>
      </c>
      <c r="L4311" t="str">
        <f>IF(ISBLANK(obst!$A146),"",obst!J146)</f>
        <v/>
      </c>
      <c r="M4311" s="64">
        <f t="shared" si="396"/>
        <v>0</v>
      </c>
    </row>
    <row r="4312" spans="1:13" x14ac:dyDescent="0.25">
      <c r="A4312" t="str">
        <f t="shared" si="398"/>
        <v/>
      </c>
      <c r="B4312">
        <f t="shared" si="397"/>
        <v>0</v>
      </c>
      <c r="C4312" t="str">
        <f>IF(ISBLANK(obst!$A147),"",obst!A147)</f>
        <v/>
      </c>
      <c r="D4312" t="str">
        <f>IF(ISBLANK(obst!$A147),"",obst!B147)</f>
        <v/>
      </c>
      <c r="E4312" t="str">
        <f>IF(ISBLANK(obst!$A147),"",obst!C147)</f>
        <v/>
      </c>
      <c r="F4312" t="str">
        <f>IF(ISBLANK(obst!$A147),"",obst!D147)</f>
        <v/>
      </c>
      <c r="G4312" t="str">
        <f>IF(ISBLANK(obst!$A147),"",obst!E147)</f>
        <v/>
      </c>
      <c r="H4312" t="str">
        <f>IF(ISBLANK(obst!$A147),"",obst!F147)</f>
        <v/>
      </c>
      <c r="I4312" t="str">
        <f>IF(ISBLANK(obst!$A147),"",obst!G147)</f>
        <v/>
      </c>
      <c r="J4312" t="str">
        <f>IF(ISBLANK(obst!$A147),"",obst!H147)</f>
        <v/>
      </c>
      <c r="K4312" t="str">
        <f>IF(ISBLANK(obst!$A147),"",obst!I147)</f>
        <v/>
      </c>
      <c r="L4312" t="str">
        <f>IF(ISBLANK(obst!$A147),"",obst!J147)</f>
        <v/>
      </c>
      <c r="M4312" s="64">
        <f t="shared" si="396"/>
        <v>0</v>
      </c>
    </row>
    <row r="4313" spans="1:13" x14ac:dyDescent="0.25">
      <c r="A4313" t="str">
        <f t="shared" si="398"/>
        <v/>
      </c>
      <c r="B4313">
        <f t="shared" si="397"/>
        <v>0</v>
      </c>
      <c r="C4313" t="str">
        <f>IF(ISBLANK(obst!$A148),"",obst!A148)</f>
        <v/>
      </c>
      <c r="D4313" t="str">
        <f>IF(ISBLANK(obst!$A148),"",obst!B148)</f>
        <v/>
      </c>
      <c r="E4313" t="str">
        <f>IF(ISBLANK(obst!$A148),"",obst!C148)</f>
        <v/>
      </c>
      <c r="F4313" t="str">
        <f>IF(ISBLANK(obst!$A148),"",obst!D148)</f>
        <v/>
      </c>
      <c r="G4313" t="str">
        <f>IF(ISBLANK(obst!$A148),"",obst!E148)</f>
        <v/>
      </c>
      <c r="H4313" t="str">
        <f>IF(ISBLANK(obst!$A148),"",obst!F148)</f>
        <v/>
      </c>
      <c r="I4313" t="str">
        <f>IF(ISBLANK(obst!$A148),"",obst!G148)</f>
        <v/>
      </c>
      <c r="J4313" t="str">
        <f>IF(ISBLANK(obst!$A148),"",obst!H148)</f>
        <v/>
      </c>
      <c r="K4313" t="str">
        <f>IF(ISBLANK(obst!$A148),"",obst!I148)</f>
        <v/>
      </c>
      <c r="L4313" t="str">
        <f>IF(ISBLANK(obst!$A148),"",obst!J148)</f>
        <v/>
      </c>
      <c r="M4313" s="64">
        <f t="shared" si="396"/>
        <v>0</v>
      </c>
    </row>
    <row r="4314" spans="1:13" x14ac:dyDescent="0.25">
      <c r="A4314" t="str">
        <f t="shared" si="398"/>
        <v/>
      </c>
      <c r="B4314">
        <f t="shared" si="397"/>
        <v>0</v>
      </c>
      <c r="C4314" t="str">
        <f>IF(ISBLANK(obst!$A149),"",obst!A149)</f>
        <v/>
      </c>
      <c r="D4314" t="str">
        <f>IF(ISBLANK(obst!$A149),"",obst!B149)</f>
        <v/>
      </c>
      <c r="E4314" t="str">
        <f>IF(ISBLANK(obst!$A149),"",obst!C149)</f>
        <v/>
      </c>
      <c r="F4314" t="str">
        <f>IF(ISBLANK(obst!$A149),"",obst!D149)</f>
        <v/>
      </c>
      <c r="G4314" t="str">
        <f>IF(ISBLANK(obst!$A149),"",obst!E149)</f>
        <v/>
      </c>
      <c r="H4314" t="str">
        <f>IF(ISBLANK(obst!$A149),"",obst!F149)</f>
        <v/>
      </c>
      <c r="I4314" t="str">
        <f>IF(ISBLANK(obst!$A149),"",obst!G149)</f>
        <v/>
      </c>
      <c r="J4314" t="str">
        <f>IF(ISBLANK(obst!$A149),"",obst!H149)</f>
        <v/>
      </c>
      <c r="K4314" t="str">
        <f>IF(ISBLANK(obst!$A149),"",obst!I149)</f>
        <v/>
      </c>
      <c r="L4314" t="str">
        <f>IF(ISBLANK(obst!$A149),"",obst!J149)</f>
        <v/>
      </c>
      <c r="M4314" s="64">
        <f t="shared" si="396"/>
        <v>0</v>
      </c>
    </row>
    <row r="4315" spans="1:13" x14ac:dyDescent="0.25">
      <c r="A4315" t="str">
        <f t="shared" si="398"/>
        <v/>
      </c>
      <c r="B4315">
        <f t="shared" si="397"/>
        <v>0</v>
      </c>
      <c r="C4315" t="str">
        <f>IF(ISBLANK(obst!$A150),"",obst!A150)</f>
        <v/>
      </c>
      <c r="D4315" t="str">
        <f>IF(ISBLANK(obst!$A150),"",obst!B150)</f>
        <v/>
      </c>
      <c r="E4315" t="str">
        <f>IF(ISBLANK(obst!$A150),"",obst!C150)</f>
        <v/>
      </c>
      <c r="F4315" t="str">
        <f>IF(ISBLANK(obst!$A150),"",obst!D150)</f>
        <v/>
      </c>
      <c r="G4315" t="str">
        <f>IF(ISBLANK(obst!$A150),"",obst!E150)</f>
        <v/>
      </c>
      <c r="H4315" t="str">
        <f>IF(ISBLANK(obst!$A150),"",obst!F150)</f>
        <v/>
      </c>
      <c r="I4315" t="str">
        <f>IF(ISBLANK(obst!$A150),"",obst!G150)</f>
        <v/>
      </c>
      <c r="J4315" t="str">
        <f>IF(ISBLANK(obst!$A150),"",obst!H150)</f>
        <v/>
      </c>
      <c r="K4315" t="str">
        <f>IF(ISBLANK(obst!$A150),"",obst!I150)</f>
        <v/>
      </c>
      <c r="L4315" t="str">
        <f>IF(ISBLANK(obst!$A150),"",obst!J150)</f>
        <v/>
      </c>
      <c r="M4315" s="64">
        <f t="shared" si="396"/>
        <v>0</v>
      </c>
    </row>
    <row r="4316" spans="1:13" x14ac:dyDescent="0.25">
      <c r="A4316" t="str">
        <f t="shared" si="398"/>
        <v/>
      </c>
      <c r="B4316">
        <f t="shared" si="397"/>
        <v>0</v>
      </c>
      <c r="C4316" t="str">
        <f>IF(ISBLANK(obst!$A151),"",obst!A151)</f>
        <v/>
      </c>
      <c r="D4316" t="str">
        <f>IF(ISBLANK(obst!$A151),"",obst!B151)</f>
        <v/>
      </c>
      <c r="E4316" t="str">
        <f>IF(ISBLANK(obst!$A151),"",obst!C151)</f>
        <v/>
      </c>
      <c r="F4316" t="str">
        <f>IF(ISBLANK(obst!$A151),"",obst!D151)</f>
        <v/>
      </c>
      <c r="G4316" t="str">
        <f>IF(ISBLANK(obst!$A151),"",obst!E151)</f>
        <v/>
      </c>
      <c r="H4316" t="str">
        <f>IF(ISBLANK(obst!$A151),"",obst!F151)</f>
        <v/>
      </c>
      <c r="I4316" t="str">
        <f>IF(ISBLANK(obst!$A151),"",obst!G151)</f>
        <v/>
      </c>
      <c r="J4316" t="str">
        <f>IF(ISBLANK(obst!$A151),"",obst!H151)</f>
        <v/>
      </c>
      <c r="K4316" t="str">
        <f>IF(ISBLANK(obst!$A151),"",obst!I151)</f>
        <v/>
      </c>
      <c r="L4316" t="str">
        <f>IF(ISBLANK(obst!$A151),"",obst!J151)</f>
        <v/>
      </c>
      <c r="M4316" s="64">
        <f t="shared" ref="M4316:M4379" si="399">IF(D4316="",0,L4316-D4316)</f>
        <v>0</v>
      </c>
    </row>
    <row r="4317" spans="1:13" x14ac:dyDescent="0.25">
      <c r="A4317" t="str">
        <f t="shared" si="398"/>
        <v/>
      </c>
      <c r="B4317">
        <f t="shared" ref="B4317:B4380" si="400">IF(ISBLANK(C4317),"",LEN(C4317))</f>
        <v>0</v>
      </c>
      <c r="C4317" t="str">
        <f>IF(ISBLANK(obst!$A152),"",obst!A152)</f>
        <v/>
      </c>
      <c r="D4317" t="str">
        <f>IF(ISBLANK(obst!$A152),"",obst!B152)</f>
        <v/>
      </c>
      <c r="E4317" t="str">
        <f>IF(ISBLANK(obst!$A152),"",obst!C152)</f>
        <v/>
      </c>
      <c r="F4317" t="str">
        <f>IF(ISBLANK(obst!$A152),"",obst!D152)</f>
        <v/>
      </c>
      <c r="G4317" t="str">
        <f>IF(ISBLANK(obst!$A152),"",obst!E152)</f>
        <v/>
      </c>
      <c r="H4317" t="str">
        <f>IF(ISBLANK(obst!$A152),"",obst!F152)</f>
        <v/>
      </c>
      <c r="I4317" t="str">
        <f>IF(ISBLANK(obst!$A152),"",obst!G152)</f>
        <v/>
      </c>
      <c r="J4317" t="str">
        <f>IF(ISBLANK(obst!$A152),"",obst!H152)</f>
        <v/>
      </c>
      <c r="K4317" t="str">
        <f>IF(ISBLANK(obst!$A152),"",obst!I152)</f>
        <v/>
      </c>
      <c r="L4317" t="str">
        <f>IF(ISBLANK(obst!$A152),"",obst!J152)</f>
        <v/>
      </c>
      <c r="M4317" s="64">
        <f t="shared" si="399"/>
        <v>0</v>
      </c>
    </row>
    <row r="4318" spans="1:13" x14ac:dyDescent="0.25">
      <c r="A4318" t="str">
        <f t="shared" si="398"/>
        <v/>
      </c>
      <c r="B4318">
        <f t="shared" si="400"/>
        <v>0</v>
      </c>
      <c r="C4318" t="str">
        <f>IF(ISBLANK(obst!$A153),"",obst!A153)</f>
        <v/>
      </c>
      <c r="D4318" t="str">
        <f>IF(ISBLANK(obst!$A153),"",obst!B153)</f>
        <v/>
      </c>
      <c r="E4318" t="str">
        <f>IF(ISBLANK(obst!$A153),"",obst!C153)</f>
        <v/>
      </c>
      <c r="F4318" t="str">
        <f>IF(ISBLANK(obst!$A153),"",obst!D153)</f>
        <v/>
      </c>
      <c r="G4318" t="str">
        <f>IF(ISBLANK(obst!$A153),"",obst!E153)</f>
        <v/>
      </c>
      <c r="H4318" t="str">
        <f>IF(ISBLANK(obst!$A153),"",obst!F153)</f>
        <v/>
      </c>
      <c r="I4318" t="str">
        <f>IF(ISBLANK(obst!$A153),"",obst!G153)</f>
        <v/>
      </c>
      <c r="J4318" t="str">
        <f>IF(ISBLANK(obst!$A153),"",obst!H153)</f>
        <v/>
      </c>
      <c r="K4318" t="str">
        <f>IF(ISBLANK(obst!$A153),"",obst!I153)</f>
        <v/>
      </c>
      <c r="L4318" t="str">
        <f>IF(ISBLANK(obst!$A153),"",obst!J153)</f>
        <v/>
      </c>
      <c r="M4318" s="64">
        <f t="shared" si="399"/>
        <v>0</v>
      </c>
    </row>
    <row r="4319" spans="1:13" x14ac:dyDescent="0.25">
      <c r="A4319" t="str">
        <f t="shared" si="398"/>
        <v/>
      </c>
      <c r="B4319">
        <f t="shared" si="400"/>
        <v>0</v>
      </c>
      <c r="C4319" t="str">
        <f>IF(ISBLANK(obst!$A154),"",obst!A154)</f>
        <v/>
      </c>
      <c r="D4319" t="str">
        <f>IF(ISBLANK(obst!$A154),"",obst!B154)</f>
        <v/>
      </c>
      <c r="E4319" t="str">
        <f>IF(ISBLANK(obst!$A154),"",obst!C154)</f>
        <v/>
      </c>
      <c r="F4319" t="str">
        <f>IF(ISBLANK(obst!$A154),"",obst!D154)</f>
        <v/>
      </c>
      <c r="G4319" t="str">
        <f>IF(ISBLANK(obst!$A154),"",obst!E154)</f>
        <v/>
      </c>
      <c r="H4319" t="str">
        <f>IF(ISBLANK(obst!$A154),"",obst!F154)</f>
        <v/>
      </c>
      <c r="I4319" t="str">
        <f>IF(ISBLANK(obst!$A154),"",obst!G154)</f>
        <v/>
      </c>
      <c r="J4319" t="str">
        <f>IF(ISBLANK(obst!$A154),"",obst!H154)</f>
        <v/>
      </c>
      <c r="K4319" t="str">
        <f>IF(ISBLANK(obst!$A154),"",obst!I154)</f>
        <v/>
      </c>
      <c r="L4319" t="str">
        <f>IF(ISBLANK(obst!$A154),"",obst!J154)</f>
        <v/>
      </c>
      <c r="M4319" s="64">
        <f t="shared" si="399"/>
        <v>0</v>
      </c>
    </row>
    <row r="4320" spans="1:13" x14ac:dyDescent="0.25">
      <c r="A4320" t="str">
        <f t="shared" si="398"/>
        <v/>
      </c>
      <c r="B4320">
        <f t="shared" si="400"/>
        <v>0</v>
      </c>
      <c r="C4320" t="str">
        <f>IF(ISBLANK(obst!$A155),"",obst!A155)</f>
        <v/>
      </c>
      <c r="D4320" t="str">
        <f>IF(ISBLANK(obst!$A155),"",obst!B155)</f>
        <v/>
      </c>
      <c r="E4320" t="str">
        <f>IF(ISBLANK(obst!$A155),"",obst!C155)</f>
        <v/>
      </c>
      <c r="F4320" t="str">
        <f>IF(ISBLANK(obst!$A155),"",obst!D155)</f>
        <v/>
      </c>
      <c r="G4320" t="str">
        <f>IF(ISBLANK(obst!$A155),"",obst!E155)</f>
        <v/>
      </c>
      <c r="H4320" t="str">
        <f>IF(ISBLANK(obst!$A155),"",obst!F155)</f>
        <v/>
      </c>
      <c r="I4320" t="str">
        <f>IF(ISBLANK(obst!$A155),"",obst!G155)</f>
        <v/>
      </c>
      <c r="J4320" t="str">
        <f>IF(ISBLANK(obst!$A155),"",obst!H155)</f>
        <v/>
      </c>
      <c r="K4320" t="str">
        <f>IF(ISBLANK(obst!$A155),"",obst!I155)</f>
        <v/>
      </c>
      <c r="L4320" t="str">
        <f>IF(ISBLANK(obst!$A155),"",obst!J155)</f>
        <v/>
      </c>
      <c r="M4320" s="64">
        <f t="shared" si="399"/>
        <v>0</v>
      </c>
    </row>
    <row r="4321" spans="1:13" x14ac:dyDescent="0.25">
      <c r="A4321" t="str">
        <f t="shared" si="398"/>
        <v/>
      </c>
      <c r="B4321">
        <f t="shared" si="400"/>
        <v>0</v>
      </c>
      <c r="C4321" t="str">
        <f>IF(ISBLANK(obst!$A156),"",obst!A156)</f>
        <v/>
      </c>
      <c r="D4321" t="str">
        <f>IF(ISBLANK(obst!$A156),"",obst!B156)</f>
        <v/>
      </c>
      <c r="E4321" t="str">
        <f>IF(ISBLANK(obst!$A156),"",obst!C156)</f>
        <v/>
      </c>
      <c r="F4321" t="str">
        <f>IF(ISBLANK(obst!$A156),"",obst!D156)</f>
        <v/>
      </c>
      <c r="G4321" t="str">
        <f>IF(ISBLANK(obst!$A156),"",obst!E156)</f>
        <v/>
      </c>
      <c r="H4321" t="str">
        <f>IF(ISBLANK(obst!$A156),"",obst!F156)</f>
        <v/>
      </c>
      <c r="I4321" t="str">
        <f>IF(ISBLANK(obst!$A156),"",obst!G156)</f>
        <v/>
      </c>
      <c r="J4321" t="str">
        <f>IF(ISBLANK(obst!$A156),"",obst!H156)</f>
        <v/>
      </c>
      <c r="K4321" t="str">
        <f>IF(ISBLANK(obst!$A156),"",obst!I156)</f>
        <v/>
      </c>
      <c r="L4321" t="str">
        <f>IF(ISBLANK(obst!$A156),"",obst!J156)</f>
        <v/>
      </c>
      <c r="M4321" s="64">
        <f t="shared" si="399"/>
        <v>0</v>
      </c>
    </row>
    <row r="4322" spans="1:13" x14ac:dyDescent="0.25">
      <c r="A4322" t="str">
        <f t="shared" si="398"/>
        <v/>
      </c>
      <c r="B4322">
        <f t="shared" si="400"/>
        <v>0</v>
      </c>
      <c r="C4322" t="str">
        <f>IF(ISBLANK(obst!$A157),"",obst!A157)</f>
        <v/>
      </c>
      <c r="D4322" t="str">
        <f>IF(ISBLANK(obst!$A157),"",obst!B157)</f>
        <v/>
      </c>
      <c r="E4322" t="str">
        <f>IF(ISBLANK(obst!$A157),"",obst!C157)</f>
        <v/>
      </c>
      <c r="F4322" t="str">
        <f>IF(ISBLANK(obst!$A157),"",obst!D157)</f>
        <v/>
      </c>
      <c r="G4322" t="str">
        <f>IF(ISBLANK(obst!$A157),"",obst!E157)</f>
        <v/>
      </c>
      <c r="H4322" t="str">
        <f>IF(ISBLANK(obst!$A157),"",obst!F157)</f>
        <v/>
      </c>
      <c r="I4322" t="str">
        <f>IF(ISBLANK(obst!$A157),"",obst!G157)</f>
        <v/>
      </c>
      <c r="J4322" t="str">
        <f>IF(ISBLANK(obst!$A157),"",obst!H157)</f>
        <v/>
      </c>
      <c r="K4322" t="str">
        <f>IF(ISBLANK(obst!$A157),"",obst!I157)</f>
        <v/>
      </c>
      <c r="L4322" t="str">
        <f>IF(ISBLANK(obst!$A157),"",obst!J157)</f>
        <v/>
      </c>
      <c r="M4322" s="64">
        <f t="shared" si="399"/>
        <v>0</v>
      </c>
    </row>
    <row r="4323" spans="1:13" x14ac:dyDescent="0.25">
      <c r="A4323" t="str">
        <f t="shared" si="398"/>
        <v/>
      </c>
      <c r="B4323">
        <f t="shared" si="400"/>
        <v>0</v>
      </c>
      <c r="C4323" t="str">
        <f>IF(ISBLANK(obst!$A158),"",obst!A158)</f>
        <v/>
      </c>
      <c r="D4323" t="str">
        <f>IF(ISBLANK(obst!$A158),"",obst!B158)</f>
        <v/>
      </c>
      <c r="E4323" t="str">
        <f>IF(ISBLANK(obst!$A158),"",obst!C158)</f>
        <v/>
      </c>
      <c r="F4323" t="str">
        <f>IF(ISBLANK(obst!$A158),"",obst!D158)</f>
        <v/>
      </c>
      <c r="G4323" t="str">
        <f>IF(ISBLANK(obst!$A158),"",obst!E158)</f>
        <v/>
      </c>
      <c r="H4323" t="str">
        <f>IF(ISBLANK(obst!$A158),"",obst!F158)</f>
        <v/>
      </c>
      <c r="I4323" t="str">
        <f>IF(ISBLANK(obst!$A158),"",obst!G158)</f>
        <v/>
      </c>
      <c r="J4323" t="str">
        <f>IF(ISBLANK(obst!$A158),"",obst!H158)</f>
        <v/>
      </c>
      <c r="K4323" t="str">
        <f>IF(ISBLANK(obst!$A158),"",obst!I158)</f>
        <v/>
      </c>
      <c r="L4323" t="str">
        <f>IF(ISBLANK(obst!$A158),"",obst!J158)</f>
        <v/>
      </c>
      <c r="M4323" s="64">
        <f t="shared" si="399"/>
        <v>0</v>
      </c>
    </row>
    <row r="4324" spans="1:13" x14ac:dyDescent="0.25">
      <c r="A4324" t="str">
        <f t="shared" si="398"/>
        <v/>
      </c>
      <c r="B4324">
        <f t="shared" si="400"/>
        <v>0</v>
      </c>
      <c r="C4324" t="str">
        <f>IF(ISBLANK(obst!$A159),"",obst!A159)</f>
        <v/>
      </c>
      <c r="D4324" t="str">
        <f>IF(ISBLANK(obst!$A159),"",obst!B159)</f>
        <v/>
      </c>
      <c r="E4324" t="str">
        <f>IF(ISBLANK(obst!$A159),"",obst!C159)</f>
        <v/>
      </c>
      <c r="F4324" t="str">
        <f>IF(ISBLANK(obst!$A159),"",obst!D159)</f>
        <v/>
      </c>
      <c r="G4324" t="str">
        <f>IF(ISBLANK(obst!$A159),"",obst!E159)</f>
        <v/>
      </c>
      <c r="H4324" t="str">
        <f>IF(ISBLANK(obst!$A159),"",obst!F159)</f>
        <v/>
      </c>
      <c r="I4324" t="str">
        <f>IF(ISBLANK(obst!$A159),"",obst!G159)</f>
        <v/>
      </c>
      <c r="J4324" t="str">
        <f>IF(ISBLANK(obst!$A159),"",obst!H159)</f>
        <v/>
      </c>
      <c r="K4324" t="str">
        <f>IF(ISBLANK(obst!$A159),"",obst!I159)</f>
        <v/>
      </c>
      <c r="L4324" t="str">
        <f>IF(ISBLANK(obst!$A159),"",obst!J159)</f>
        <v/>
      </c>
      <c r="M4324" s="64">
        <f t="shared" si="399"/>
        <v>0</v>
      </c>
    </row>
    <row r="4325" spans="1:13" x14ac:dyDescent="0.25">
      <c r="A4325" t="str">
        <f t="shared" si="398"/>
        <v/>
      </c>
      <c r="B4325">
        <f t="shared" si="400"/>
        <v>0</v>
      </c>
      <c r="C4325" t="str">
        <f>IF(ISBLANK(obst!$A160),"",obst!A160)</f>
        <v/>
      </c>
      <c r="D4325" t="str">
        <f>IF(ISBLANK(obst!$A160),"",obst!B160)</f>
        <v/>
      </c>
      <c r="E4325" t="str">
        <f>IF(ISBLANK(obst!$A160),"",obst!C160)</f>
        <v/>
      </c>
      <c r="F4325" t="str">
        <f>IF(ISBLANK(obst!$A160),"",obst!D160)</f>
        <v/>
      </c>
      <c r="G4325" t="str">
        <f>IF(ISBLANK(obst!$A160),"",obst!E160)</f>
        <v/>
      </c>
      <c r="H4325" t="str">
        <f>IF(ISBLANK(obst!$A160),"",obst!F160)</f>
        <v/>
      </c>
      <c r="I4325" t="str">
        <f>IF(ISBLANK(obst!$A160),"",obst!G160)</f>
        <v/>
      </c>
      <c r="J4325" t="str">
        <f>IF(ISBLANK(obst!$A160),"",obst!H160)</f>
        <v/>
      </c>
      <c r="K4325" t="str">
        <f>IF(ISBLANK(obst!$A160),"",obst!I160)</f>
        <v/>
      </c>
      <c r="L4325" t="str">
        <f>IF(ISBLANK(obst!$A160),"",obst!J160)</f>
        <v/>
      </c>
      <c r="M4325" s="64">
        <f t="shared" si="399"/>
        <v>0</v>
      </c>
    </row>
    <row r="4326" spans="1:13" x14ac:dyDescent="0.25">
      <c r="A4326" t="str">
        <f t="shared" si="398"/>
        <v/>
      </c>
      <c r="B4326">
        <f t="shared" si="400"/>
        <v>0</v>
      </c>
      <c r="C4326" t="str">
        <f>IF(ISBLANK(obst!$A161),"",obst!A161)</f>
        <v/>
      </c>
      <c r="D4326" t="str">
        <f>IF(ISBLANK(obst!$A161),"",obst!B161)</f>
        <v/>
      </c>
      <c r="E4326" t="str">
        <f>IF(ISBLANK(obst!$A161),"",obst!C161)</f>
        <v/>
      </c>
      <c r="F4326" t="str">
        <f>IF(ISBLANK(obst!$A161),"",obst!D161)</f>
        <v/>
      </c>
      <c r="G4326" t="str">
        <f>IF(ISBLANK(obst!$A161),"",obst!E161)</f>
        <v/>
      </c>
      <c r="H4326" t="str">
        <f>IF(ISBLANK(obst!$A161),"",obst!F161)</f>
        <v/>
      </c>
      <c r="I4326" t="str">
        <f>IF(ISBLANK(obst!$A161),"",obst!G161)</f>
        <v/>
      </c>
      <c r="J4326" t="str">
        <f>IF(ISBLANK(obst!$A161),"",obst!H161)</f>
        <v/>
      </c>
      <c r="K4326" t="str">
        <f>IF(ISBLANK(obst!$A161),"",obst!I161)</f>
        <v/>
      </c>
      <c r="L4326" t="str">
        <f>IF(ISBLANK(obst!$A161),"",obst!J161)</f>
        <v/>
      </c>
      <c r="M4326" s="64">
        <f t="shared" si="399"/>
        <v>0</v>
      </c>
    </row>
    <row r="4327" spans="1:13" x14ac:dyDescent="0.25">
      <c r="A4327" t="str">
        <f t="shared" si="398"/>
        <v/>
      </c>
      <c r="B4327">
        <f t="shared" si="400"/>
        <v>0</v>
      </c>
      <c r="C4327" t="str">
        <f>IF(ISBLANK(obst!$A162),"",obst!A162)</f>
        <v/>
      </c>
      <c r="D4327" t="str">
        <f>IF(ISBLANK(obst!$A162),"",obst!B162)</f>
        <v/>
      </c>
      <c r="E4327" t="str">
        <f>IF(ISBLANK(obst!$A162),"",obst!C162)</f>
        <v/>
      </c>
      <c r="F4327" t="str">
        <f>IF(ISBLANK(obst!$A162),"",obst!D162)</f>
        <v/>
      </c>
      <c r="G4327" t="str">
        <f>IF(ISBLANK(obst!$A162),"",obst!E162)</f>
        <v/>
      </c>
      <c r="H4327" t="str">
        <f>IF(ISBLANK(obst!$A162),"",obst!F162)</f>
        <v/>
      </c>
      <c r="I4327" t="str">
        <f>IF(ISBLANK(obst!$A162),"",obst!G162)</f>
        <v/>
      </c>
      <c r="J4327" t="str">
        <f>IF(ISBLANK(obst!$A162),"",obst!H162)</f>
        <v/>
      </c>
      <c r="K4327" t="str">
        <f>IF(ISBLANK(obst!$A162),"",obst!I162)</f>
        <v/>
      </c>
      <c r="L4327" t="str">
        <f>IF(ISBLANK(obst!$A162),"",obst!J162)</f>
        <v/>
      </c>
      <c r="M4327" s="64">
        <f t="shared" si="399"/>
        <v>0</v>
      </c>
    </row>
    <row r="4328" spans="1:13" x14ac:dyDescent="0.25">
      <c r="A4328" t="str">
        <f t="shared" si="398"/>
        <v/>
      </c>
      <c r="B4328">
        <f t="shared" si="400"/>
        <v>0</v>
      </c>
      <c r="C4328" t="str">
        <f>IF(ISBLANK(obst!$A163),"",obst!A163)</f>
        <v/>
      </c>
      <c r="D4328" t="str">
        <f>IF(ISBLANK(obst!$A163),"",obst!B163)</f>
        <v/>
      </c>
      <c r="E4328" t="str">
        <f>IF(ISBLANK(obst!$A163),"",obst!C163)</f>
        <v/>
      </c>
      <c r="F4328" t="str">
        <f>IF(ISBLANK(obst!$A163),"",obst!D163)</f>
        <v/>
      </c>
      <c r="G4328" t="str">
        <f>IF(ISBLANK(obst!$A163),"",obst!E163)</f>
        <v/>
      </c>
      <c r="H4328" t="str">
        <f>IF(ISBLANK(obst!$A163),"",obst!F163)</f>
        <v/>
      </c>
      <c r="I4328" t="str">
        <f>IF(ISBLANK(obst!$A163),"",obst!G163)</f>
        <v/>
      </c>
      <c r="J4328" t="str">
        <f>IF(ISBLANK(obst!$A163),"",obst!H163)</f>
        <v/>
      </c>
      <c r="K4328" t="str">
        <f>IF(ISBLANK(obst!$A163),"",obst!I163)</f>
        <v/>
      </c>
      <c r="L4328" t="str">
        <f>IF(ISBLANK(obst!$A163),"",obst!J163)</f>
        <v/>
      </c>
      <c r="M4328" s="64">
        <f t="shared" si="399"/>
        <v>0</v>
      </c>
    </row>
    <row r="4329" spans="1:13" x14ac:dyDescent="0.25">
      <c r="A4329" s="41" t="str">
        <f t="shared" si="398"/>
        <v/>
      </c>
      <c r="B4329" s="41">
        <f t="shared" si="400"/>
        <v>0</v>
      </c>
      <c r="C4329" s="41" t="str">
        <f>IF(ISBLANK(obst!$A164),"",obst!A164)</f>
        <v/>
      </c>
      <c r="D4329" s="41" t="str">
        <f>IF(ISBLANK(obst!$A164),"",obst!B164)</f>
        <v/>
      </c>
      <c r="E4329" s="41" t="str">
        <f>IF(ISBLANK(obst!$A164),"",obst!C164)</f>
        <v/>
      </c>
      <c r="F4329" s="41" t="str">
        <f>IF(ISBLANK(obst!$A164),"",obst!D164)</f>
        <v/>
      </c>
      <c r="G4329" s="41" t="str">
        <f>IF(ISBLANK(obst!$A164),"",obst!E164)</f>
        <v/>
      </c>
      <c r="H4329" s="41" t="str">
        <f>IF(ISBLANK(obst!$A164),"",obst!F164)</f>
        <v/>
      </c>
      <c r="I4329" s="41" t="str">
        <f>IF(ISBLANK(obst!$A164),"",obst!G164)</f>
        <v/>
      </c>
      <c r="J4329" s="41" t="str">
        <f>IF(ISBLANK(obst!$A164),"",obst!H164)</f>
        <v/>
      </c>
      <c r="K4329" s="41" t="str">
        <f>IF(ISBLANK(obst!$A164),"",obst!I164)</f>
        <v/>
      </c>
      <c r="L4329" s="41" t="str">
        <f>IF(ISBLANK(obst!$A164),"",obst!J164)</f>
        <v/>
      </c>
      <c r="M4329" s="64">
        <f t="shared" si="399"/>
        <v>0</v>
      </c>
    </row>
    <row r="4330" spans="1:13" x14ac:dyDescent="0.25">
      <c r="A4330" t="str">
        <f t="shared" si="398"/>
        <v/>
      </c>
      <c r="B4330">
        <f t="shared" si="400"/>
        <v>0</v>
      </c>
      <c r="C4330" t="str">
        <f>IF(ISBLANK('öl-fett'!$A45),"",'öl-fett'!A45)</f>
        <v/>
      </c>
      <c r="D4330" t="str">
        <f>IF(ISBLANK('öl-fett'!$A45),"",'öl-fett'!B45)</f>
        <v/>
      </c>
      <c r="E4330" t="str">
        <f>IF(ISBLANK('öl-fett'!$A45),"",'öl-fett'!C45)</f>
        <v/>
      </c>
      <c r="F4330" t="str">
        <f>IF(ISBLANK('öl-fett'!$A45),"",'öl-fett'!D45)</f>
        <v/>
      </c>
      <c r="G4330" t="str">
        <f>IF(ISBLANK('öl-fett'!$A45),"",'öl-fett'!E45)</f>
        <v/>
      </c>
      <c r="H4330" t="str">
        <f>IF(ISBLANK('öl-fett'!$A45),"",'öl-fett'!F45)</f>
        <v/>
      </c>
      <c r="I4330" t="str">
        <f>IF(ISBLANK('öl-fett'!$A45),"",'öl-fett'!G45)</f>
        <v/>
      </c>
      <c r="J4330" t="str">
        <f>IF(ISBLANK('öl-fett'!$A45),"",'öl-fett'!H45)</f>
        <v/>
      </c>
      <c r="K4330" t="str">
        <f>IF(ISBLANK('öl-fett'!$A45),"",'öl-fett'!I45)</f>
        <v/>
      </c>
      <c r="L4330" t="str">
        <f>IF(ISBLANK('öl-fett'!$A45),"",'öl-fett'!J45)</f>
        <v/>
      </c>
      <c r="M4330" s="64">
        <f t="shared" si="399"/>
        <v>0</v>
      </c>
    </row>
    <row r="4331" spans="1:13" x14ac:dyDescent="0.25">
      <c r="A4331" t="str">
        <f t="shared" si="398"/>
        <v/>
      </c>
      <c r="B4331">
        <f t="shared" si="400"/>
        <v>0</v>
      </c>
      <c r="C4331" t="str">
        <f>IF(ISBLANK('öl-fett'!$A46),"",'öl-fett'!A46)</f>
        <v/>
      </c>
      <c r="D4331" t="str">
        <f>IF(ISBLANK('öl-fett'!$A46),"",'öl-fett'!B46)</f>
        <v/>
      </c>
      <c r="E4331" t="str">
        <f>IF(ISBLANK('öl-fett'!$A46),"",'öl-fett'!C46)</f>
        <v/>
      </c>
      <c r="F4331" t="str">
        <f>IF(ISBLANK('öl-fett'!$A46),"",'öl-fett'!D46)</f>
        <v/>
      </c>
      <c r="G4331" t="str">
        <f>IF(ISBLANK('öl-fett'!$A46),"",'öl-fett'!E46)</f>
        <v/>
      </c>
      <c r="H4331" t="str">
        <f>IF(ISBLANK('öl-fett'!$A46),"",'öl-fett'!F46)</f>
        <v/>
      </c>
      <c r="I4331" t="str">
        <f>IF(ISBLANK('öl-fett'!$A46),"",'öl-fett'!G46)</f>
        <v/>
      </c>
      <c r="J4331" t="str">
        <f>IF(ISBLANK('öl-fett'!$A46),"",'öl-fett'!H46)</f>
        <v/>
      </c>
      <c r="K4331" t="str">
        <f>IF(ISBLANK('öl-fett'!$A46),"",'öl-fett'!I46)</f>
        <v/>
      </c>
      <c r="L4331" t="str">
        <f>IF(ISBLANK('öl-fett'!$A46),"",'öl-fett'!J46)</f>
        <v/>
      </c>
      <c r="M4331" s="64">
        <f t="shared" si="399"/>
        <v>0</v>
      </c>
    </row>
    <row r="4332" spans="1:13" x14ac:dyDescent="0.25">
      <c r="A4332" t="str">
        <f t="shared" si="398"/>
        <v/>
      </c>
      <c r="B4332">
        <f t="shared" si="400"/>
        <v>0</v>
      </c>
      <c r="C4332" t="str">
        <f>IF(ISBLANK('öl-fett'!$A47),"",'öl-fett'!A47)</f>
        <v/>
      </c>
      <c r="D4332" t="str">
        <f>IF(ISBLANK('öl-fett'!$A47),"",'öl-fett'!B47)</f>
        <v/>
      </c>
      <c r="E4332" t="str">
        <f>IF(ISBLANK('öl-fett'!$A47),"",'öl-fett'!C47)</f>
        <v/>
      </c>
      <c r="F4332" t="str">
        <f>IF(ISBLANK('öl-fett'!$A47),"",'öl-fett'!D47)</f>
        <v/>
      </c>
      <c r="G4332" t="str">
        <f>IF(ISBLANK('öl-fett'!$A47),"",'öl-fett'!E47)</f>
        <v/>
      </c>
      <c r="H4332" t="str">
        <f>IF(ISBLANK('öl-fett'!$A47),"",'öl-fett'!F47)</f>
        <v/>
      </c>
      <c r="I4332" t="str">
        <f>IF(ISBLANK('öl-fett'!$A47),"",'öl-fett'!G47)</f>
        <v/>
      </c>
      <c r="J4332" t="str">
        <f>IF(ISBLANK('öl-fett'!$A47),"",'öl-fett'!H47)</f>
        <v/>
      </c>
      <c r="K4332" t="str">
        <f>IF(ISBLANK('öl-fett'!$A47),"",'öl-fett'!I47)</f>
        <v/>
      </c>
      <c r="L4332" t="str">
        <f>IF(ISBLANK('öl-fett'!$A47),"",'öl-fett'!J47)</f>
        <v/>
      </c>
      <c r="M4332" s="64">
        <f t="shared" si="399"/>
        <v>0</v>
      </c>
    </row>
    <row r="4333" spans="1:13" x14ac:dyDescent="0.25">
      <c r="A4333" t="str">
        <f t="shared" si="398"/>
        <v/>
      </c>
      <c r="B4333">
        <f t="shared" si="400"/>
        <v>0</v>
      </c>
      <c r="C4333" t="str">
        <f>IF(ISBLANK('öl-fett'!$A48),"",'öl-fett'!A48)</f>
        <v/>
      </c>
      <c r="D4333" t="str">
        <f>IF(ISBLANK('öl-fett'!$A48),"",'öl-fett'!B48)</f>
        <v/>
      </c>
      <c r="E4333" t="str">
        <f>IF(ISBLANK('öl-fett'!$A48),"",'öl-fett'!C48)</f>
        <v/>
      </c>
      <c r="F4333" t="str">
        <f>IF(ISBLANK('öl-fett'!$A48),"",'öl-fett'!D48)</f>
        <v/>
      </c>
      <c r="G4333" t="str">
        <f>IF(ISBLANK('öl-fett'!$A48),"",'öl-fett'!E48)</f>
        <v/>
      </c>
      <c r="H4333" t="str">
        <f>IF(ISBLANK('öl-fett'!$A48),"",'öl-fett'!F48)</f>
        <v/>
      </c>
      <c r="I4333" t="str">
        <f>IF(ISBLANK('öl-fett'!$A48),"",'öl-fett'!G48)</f>
        <v/>
      </c>
      <c r="J4333" t="str">
        <f>IF(ISBLANK('öl-fett'!$A48),"",'öl-fett'!H48)</f>
        <v/>
      </c>
      <c r="K4333" t="str">
        <f>IF(ISBLANK('öl-fett'!$A48),"",'öl-fett'!I48)</f>
        <v/>
      </c>
      <c r="L4333" t="str">
        <f>IF(ISBLANK('öl-fett'!$A48),"",'öl-fett'!J48)</f>
        <v/>
      </c>
      <c r="M4333" s="64">
        <f t="shared" si="399"/>
        <v>0</v>
      </c>
    </row>
    <row r="4334" spans="1:13" x14ac:dyDescent="0.25">
      <c r="A4334" t="str">
        <f t="shared" si="398"/>
        <v/>
      </c>
      <c r="B4334">
        <f t="shared" si="400"/>
        <v>0</v>
      </c>
      <c r="C4334" t="str">
        <f>IF(ISBLANK('öl-fett'!$A49),"",'öl-fett'!A49)</f>
        <v/>
      </c>
      <c r="D4334" t="str">
        <f>IF(ISBLANK('öl-fett'!$A49),"",'öl-fett'!B49)</f>
        <v/>
      </c>
      <c r="E4334" t="str">
        <f>IF(ISBLANK('öl-fett'!$A49),"",'öl-fett'!C49)</f>
        <v/>
      </c>
      <c r="F4334" t="str">
        <f>IF(ISBLANK('öl-fett'!$A49),"",'öl-fett'!D49)</f>
        <v/>
      </c>
      <c r="G4334" t="str">
        <f>IF(ISBLANK('öl-fett'!$A49),"",'öl-fett'!E49)</f>
        <v/>
      </c>
      <c r="H4334" t="str">
        <f>IF(ISBLANK('öl-fett'!$A49),"",'öl-fett'!F49)</f>
        <v/>
      </c>
      <c r="I4334" t="str">
        <f>IF(ISBLANK('öl-fett'!$A49),"",'öl-fett'!G49)</f>
        <v/>
      </c>
      <c r="J4334" t="str">
        <f>IF(ISBLANK('öl-fett'!$A49),"",'öl-fett'!H49)</f>
        <v/>
      </c>
      <c r="K4334" t="str">
        <f>IF(ISBLANK('öl-fett'!$A49),"",'öl-fett'!I49)</f>
        <v/>
      </c>
      <c r="L4334" t="str">
        <f>IF(ISBLANK('öl-fett'!$A49),"",'öl-fett'!J49)</f>
        <v/>
      </c>
      <c r="M4334" s="64">
        <f t="shared" si="399"/>
        <v>0</v>
      </c>
    </row>
    <row r="4335" spans="1:13" x14ac:dyDescent="0.25">
      <c r="A4335" t="str">
        <f t="shared" si="398"/>
        <v/>
      </c>
      <c r="B4335">
        <f t="shared" si="400"/>
        <v>0</v>
      </c>
      <c r="C4335" t="str">
        <f>IF(ISBLANK('öl-fett'!$A50),"",'öl-fett'!A50)</f>
        <v/>
      </c>
      <c r="D4335" t="str">
        <f>IF(ISBLANK('öl-fett'!$A50),"",'öl-fett'!B50)</f>
        <v/>
      </c>
      <c r="E4335" t="str">
        <f>IF(ISBLANK('öl-fett'!$A50),"",'öl-fett'!C50)</f>
        <v/>
      </c>
      <c r="F4335" t="str">
        <f>IF(ISBLANK('öl-fett'!$A50),"",'öl-fett'!D50)</f>
        <v/>
      </c>
      <c r="G4335" t="str">
        <f>IF(ISBLANK('öl-fett'!$A50),"",'öl-fett'!E50)</f>
        <v/>
      </c>
      <c r="H4335" t="str">
        <f>IF(ISBLANK('öl-fett'!$A50),"",'öl-fett'!F50)</f>
        <v/>
      </c>
      <c r="I4335" t="str">
        <f>IF(ISBLANK('öl-fett'!$A50),"",'öl-fett'!G50)</f>
        <v/>
      </c>
      <c r="J4335" t="str">
        <f>IF(ISBLANK('öl-fett'!$A50),"",'öl-fett'!H50)</f>
        <v/>
      </c>
      <c r="K4335" t="str">
        <f>IF(ISBLANK('öl-fett'!$A50),"",'öl-fett'!I50)</f>
        <v/>
      </c>
      <c r="L4335" t="str">
        <f>IF(ISBLANK('öl-fett'!$A50),"",'öl-fett'!J50)</f>
        <v/>
      </c>
      <c r="M4335" s="64">
        <f t="shared" si="399"/>
        <v>0</v>
      </c>
    </row>
    <row r="4336" spans="1:13" x14ac:dyDescent="0.25">
      <c r="A4336" t="str">
        <f t="shared" si="398"/>
        <v/>
      </c>
      <c r="B4336">
        <f t="shared" si="400"/>
        <v>0</v>
      </c>
      <c r="C4336" t="str">
        <f>IF(ISBLANK('öl-fett'!$A51),"",'öl-fett'!A51)</f>
        <v/>
      </c>
      <c r="D4336" t="str">
        <f>IF(ISBLANK('öl-fett'!$A51),"",'öl-fett'!B51)</f>
        <v/>
      </c>
      <c r="E4336" t="str">
        <f>IF(ISBLANK('öl-fett'!$A51),"",'öl-fett'!C51)</f>
        <v/>
      </c>
      <c r="F4336" t="str">
        <f>IF(ISBLANK('öl-fett'!$A51),"",'öl-fett'!D51)</f>
        <v/>
      </c>
      <c r="G4336" t="str">
        <f>IF(ISBLANK('öl-fett'!$A51),"",'öl-fett'!E51)</f>
        <v/>
      </c>
      <c r="H4336" t="str">
        <f>IF(ISBLANK('öl-fett'!$A51),"",'öl-fett'!F51)</f>
        <v/>
      </c>
      <c r="I4336" t="str">
        <f>IF(ISBLANK('öl-fett'!$A51),"",'öl-fett'!G51)</f>
        <v/>
      </c>
      <c r="J4336" t="str">
        <f>IF(ISBLANK('öl-fett'!$A51),"",'öl-fett'!H51)</f>
        <v/>
      </c>
      <c r="K4336" t="str">
        <f>IF(ISBLANK('öl-fett'!$A51),"",'öl-fett'!I51)</f>
        <v/>
      </c>
      <c r="L4336" t="str">
        <f>IF(ISBLANK('öl-fett'!$A51),"",'öl-fett'!J51)</f>
        <v/>
      </c>
      <c r="M4336" s="64">
        <f t="shared" si="399"/>
        <v>0</v>
      </c>
    </row>
    <row r="4337" spans="1:13" x14ac:dyDescent="0.25">
      <c r="A4337" t="str">
        <f t="shared" si="398"/>
        <v/>
      </c>
      <c r="B4337">
        <f t="shared" si="400"/>
        <v>0</v>
      </c>
      <c r="C4337" t="str">
        <f>IF(ISBLANK('öl-fett'!$A52),"",'öl-fett'!A52)</f>
        <v/>
      </c>
      <c r="D4337" t="str">
        <f>IF(ISBLANK('öl-fett'!$A52),"",'öl-fett'!B52)</f>
        <v/>
      </c>
      <c r="E4337" t="str">
        <f>IF(ISBLANK('öl-fett'!$A52),"",'öl-fett'!C52)</f>
        <v/>
      </c>
      <c r="F4337" t="str">
        <f>IF(ISBLANK('öl-fett'!$A52),"",'öl-fett'!D52)</f>
        <v/>
      </c>
      <c r="G4337" t="str">
        <f>IF(ISBLANK('öl-fett'!$A52),"",'öl-fett'!E52)</f>
        <v/>
      </c>
      <c r="H4337" t="str">
        <f>IF(ISBLANK('öl-fett'!$A52),"",'öl-fett'!F52)</f>
        <v/>
      </c>
      <c r="I4337" t="str">
        <f>IF(ISBLANK('öl-fett'!$A52),"",'öl-fett'!G52)</f>
        <v/>
      </c>
      <c r="J4337" t="str">
        <f>IF(ISBLANK('öl-fett'!$A52),"",'öl-fett'!H52)</f>
        <v/>
      </c>
      <c r="K4337" t="str">
        <f>IF(ISBLANK('öl-fett'!$A52),"",'öl-fett'!I52)</f>
        <v/>
      </c>
      <c r="L4337" t="str">
        <f>IF(ISBLANK('öl-fett'!$A52),"",'öl-fett'!J52)</f>
        <v/>
      </c>
      <c r="M4337" s="64">
        <f t="shared" si="399"/>
        <v>0</v>
      </c>
    </row>
    <row r="4338" spans="1:13" x14ac:dyDescent="0.25">
      <c r="A4338" t="str">
        <f t="shared" si="398"/>
        <v/>
      </c>
      <c r="B4338">
        <f t="shared" si="400"/>
        <v>0</v>
      </c>
      <c r="C4338" t="str">
        <f>IF(ISBLANK('öl-fett'!$A53),"",'öl-fett'!A53)</f>
        <v/>
      </c>
      <c r="D4338" t="str">
        <f>IF(ISBLANK('öl-fett'!$A53),"",'öl-fett'!B53)</f>
        <v/>
      </c>
      <c r="E4338" t="str">
        <f>IF(ISBLANK('öl-fett'!$A53),"",'öl-fett'!C53)</f>
        <v/>
      </c>
      <c r="F4338" t="str">
        <f>IF(ISBLANK('öl-fett'!$A53),"",'öl-fett'!D53)</f>
        <v/>
      </c>
      <c r="G4338" t="str">
        <f>IF(ISBLANK('öl-fett'!$A53),"",'öl-fett'!E53)</f>
        <v/>
      </c>
      <c r="H4338" t="str">
        <f>IF(ISBLANK('öl-fett'!$A53),"",'öl-fett'!F53)</f>
        <v/>
      </c>
      <c r="I4338" t="str">
        <f>IF(ISBLANK('öl-fett'!$A53),"",'öl-fett'!G53)</f>
        <v/>
      </c>
      <c r="J4338" t="str">
        <f>IF(ISBLANK('öl-fett'!$A53),"",'öl-fett'!H53)</f>
        <v/>
      </c>
      <c r="K4338" t="str">
        <f>IF(ISBLANK('öl-fett'!$A53),"",'öl-fett'!I53)</f>
        <v/>
      </c>
      <c r="L4338" t="str">
        <f>IF(ISBLANK('öl-fett'!$A53),"",'öl-fett'!J53)</f>
        <v/>
      </c>
      <c r="M4338" s="64">
        <f t="shared" si="399"/>
        <v>0</v>
      </c>
    </row>
    <row r="4339" spans="1:13" x14ac:dyDescent="0.25">
      <c r="A4339" t="str">
        <f t="shared" si="398"/>
        <v/>
      </c>
      <c r="B4339">
        <f t="shared" si="400"/>
        <v>0</v>
      </c>
      <c r="C4339" t="str">
        <f>IF(ISBLANK('öl-fett'!$A54),"",'öl-fett'!A54)</f>
        <v/>
      </c>
      <c r="D4339" t="str">
        <f>IF(ISBLANK('öl-fett'!$A54),"",'öl-fett'!B54)</f>
        <v/>
      </c>
      <c r="E4339" t="str">
        <f>IF(ISBLANK('öl-fett'!$A54),"",'öl-fett'!C54)</f>
        <v/>
      </c>
      <c r="F4339" t="str">
        <f>IF(ISBLANK('öl-fett'!$A54),"",'öl-fett'!D54)</f>
        <v/>
      </c>
      <c r="G4339" t="str">
        <f>IF(ISBLANK('öl-fett'!$A54),"",'öl-fett'!E54)</f>
        <v/>
      </c>
      <c r="H4339" t="str">
        <f>IF(ISBLANK('öl-fett'!$A54),"",'öl-fett'!F54)</f>
        <v/>
      </c>
      <c r="I4339" t="str">
        <f>IF(ISBLANK('öl-fett'!$A54),"",'öl-fett'!G54)</f>
        <v/>
      </c>
      <c r="J4339" t="str">
        <f>IF(ISBLANK('öl-fett'!$A54),"",'öl-fett'!H54)</f>
        <v/>
      </c>
      <c r="K4339" t="str">
        <f>IF(ISBLANK('öl-fett'!$A54),"",'öl-fett'!I54)</f>
        <v/>
      </c>
      <c r="L4339" t="str">
        <f>IF(ISBLANK('öl-fett'!$A54),"",'öl-fett'!J54)</f>
        <v/>
      </c>
      <c r="M4339" s="64">
        <f t="shared" si="399"/>
        <v>0</v>
      </c>
    </row>
    <row r="4340" spans="1:13" x14ac:dyDescent="0.25">
      <c r="A4340" t="str">
        <f t="shared" si="398"/>
        <v/>
      </c>
      <c r="B4340">
        <f t="shared" si="400"/>
        <v>0</v>
      </c>
      <c r="C4340" t="str">
        <f>IF(ISBLANK('öl-fett'!$A55),"",'öl-fett'!A55)</f>
        <v/>
      </c>
      <c r="D4340" t="str">
        <f>IF(ISBLANK('öl-fett'!$A55),"",'öl-fett'!B55)</f>
        <v/>
      </c>
      <c r="E4340" t="str">
        <f>IF(ISBLANK('öl-fett'!$A55),"",'öl-fett'!C55)</f>
        <v/>
      </c>
      <c r="F4340" t="str">
        <f>IF(ISBLANK('öl-fett'!$A55),"",'öl-fett'!D55)</f>
        <v/>
      </c>
      <c r="G4340" t="str">
        <f>IF(ISBLANK('öl-fett'!$A55),"",'öl-fett'!E55)</f>
        <v/>
      </c>
      <c r="H4340" t="str">
        <f>IF(ISBLANK('öl-fett'!$A55),"",'öl-fett'!F55)</f>
        <v/>
      </c>
      <c r="I4340" t="str">
        <f>IF(ISBLANK('öl-fett'!$A55),"",'öl-fett'!G55)</f>
        <v/>
      </c>
      <c r="J4340" t="str">
        <f>IF(ISBLANK('öl-fett'!$A55),"",'öl-fett'!H55)</f>
        <v/>
      </c>
      <c r="K4340" t="str">
        <f>IF(ISBLANK('öl-fett'!$A55),"",'öl-fett'!I55)</f>
        <v/>
      </c>
      <c r="L4340" t="str">
        <f>IF(ISBLANK('öl-fett'!$A55),"",'öl-fett'!J55)</f>
        <v/>
      </c>
      <c r="M4340" s="64">
        <f t="shared" si="399"/>
        <v>0</v>
      </c>
    </row>
    <row r="4341" spans="1:13" x14ac:dyDescent="0.25">
      <c r="A4341" t="str">
        <f t="shared" si="398"/>
        <v/>
      </c>
      <c r="B4341">
        <f t="shared" si="400"/>
        <v>0</v>
      </c>
      <c r="C4341" t="str">
        <f>IF(ISBLANK('öl-fett'!$A56),"",'öl-fett'!A56)</f>
        <v/>
      </c>
      <c r="D4341" t="str">
        <f>IF(ISBLANK('öl-fett'!$A56),"",'öl-fett'!B56)</f>
        <v/>
      </c>
      <c r="E4341" t="str">
        <f>IF(ISBLANK('öl-fett'!$A56),"",'öl-fett'!C56)</f>
        <v/>
      </c>
      <c r="F4341" t="str">
        <f>IF(ISBLANK('öl-fett'!$A56),"",'öl-fett'!D56)</f>
        <v/>
      </c>
      <c r="G4341" t="str">
        <f>IF(ISBLANK('öl-fett'!$A56),"",'öl-fett'!E56)</f>
        <v/>
      </c>
      <c r="H4341" t="str">
        <f>IF(ISBLANK('öl-fett'!$A56),"",'öl-fett'!F56)</f>
        <v/>
      </c>
      <c r="I4341" t="str">
        <f>IF(ISBLANK('öl-fett'!$A56),"",'öl-fett'!G56)</f>
        <v/>
      </c>
      <c r="J4341" t="str">
        <f>IF(ISBLANK('öl-fett'!$A56),"",'öl-fett'!H56)</f>
        <v/>
      </c>
      <c r="K4341" t="str">
        <f>IF(ISBLANK('öl-fett'!$A56),"",'öl-fett'!I56)</f>
        <v/>
      </c>
      <c r="L4341" t="str">
        <f>IF(ISBLANK('öl-fett'!$A56),"",'öl-fett'!J56)</f>
        <v/>
      </c>
      <c r="M4341" s="64">
        <f t="shared" si="399"/>
        <v>0</v>
      </c>
    </row>
    <row r="4342" spans="1:13" x14ac:dyDescent="0.25">
      <c r="A4342" t="str">
        <f t="shared" si="398"/>
        <v/>
      </c>
      <c r="B4342">
        <f t="shared" si="400"/>
        <v>0</v>
      </c>
      <c r="C4342" t="str">
        <f>IF(ISBLANK('öl-fett'!$A57),"",'öl-fett'!A57)</f>
        <v/>
      </c>
      <c r="D4342" t="str">
        <f>IF(ISBLANK('öl-fett'!$A57),"",'öl-fett'!B57)</f>
        <v/>
      </c>
      <c r="E4342" t="str">
        <f>IF(ISBLANK('öl-fett'!$A57),"",'öl-fett'!C57)</f>
        <v/>
      </c>
      <c r="F4342" t="str">
        <f>IF(ISBLANK('öl-fett'!$A57),"",'öl-fett'!D57)</f>
        <v/>
      </c>
      <c r="G4342" t="str">
        <f>IF(ISBLANK('öl-fett'!$A57),"",'öl-fett'!E57)</f>
        <v/>
      </c>
      <c r="H4342" t="str">
        <f>IF(ISBLANK('öl-fett'!$A57),"",'öl-fett'!F57)</f>
        <v/>
      </c>
      <c r="I4342" t="str">
        <f>IF(ISBLANK('öl-fett'!$A57),"",'öl-fett'!G57)</f>
        <v/>
      </c>
      <c r="J4342" t="str">
        <f>IF(ISBLANK('öl-fett'!$A57),"",'öl-fett'!H57)</f>
        <v/>
      </c>
      <c r="K4342" t="str">
        <f>IF(ISBLANK('öl-fett'!$A57),"",'öl-fett'!I57)</f>
        <v/>
      </c>
      <c r="L4342" t="str">
        <f>IF(ISBLANK('öl-fett'!$A57),"",'öl-fett'!J57)</f>
        <v/>
      </c>
      <c r="M4342" s="64">
        <f t="shared" si="399"/>
        <v>0</v>
      </c>
    </row>
    <row r="4343" spans="1:13" x14ac:dyDescent="0.25">
      <c r="A4343" t="str">
        <f t="shared" ref="A4343:A4406" si="401">MID(C4343,1,$B$1)</f>
        <v/>
      </c>
      <c r="B4343">
        <f t="shared" si="400"/>
        <v>0</v>
      </c>
      <c r="C4343" t="str">
        <f>IF(ISBLANK('öl-fett'!$A58),"",'öl-fett'!A58)</f>
        <v/>
      </c>
      <c r="D4343" t="str">
        <f>IF(ISBLANK('öl-fett'!$A58),"",'öl-fett'!B58)</f>
        <v/>
      </c>
      <c r="E4343" t="str">
        <f>IF(ISBLANK('öl-fett'!$A58),"",'öl-fett'!C58)</f>
        <v/>
      </c>
      <c r="F4343" t="str">
        <f>IF(ISBLANK('öl-fett'!$A58),"",'öl-fett'!D58)</f>
        <v/>
      </c>
      <c r="G4343" t="str">
        <f>IF(ISBLANK('öl-fett'!$A58),"",'öl-fett'!E58)</f>
        <v/>
      </c>
      <c r="H4343" t="str">
        <f>IF(ISBLANK('öl-fett'!$A58),"",'öl-fett'!F58)</f>
        <v/>
      </c>
      <c r="I4343" t="str">
        <f>IF(ISBLANK('öl-fett'!$A58),"",'öl-fett'!G58)</f>
        <v/>
      </c>
      <c r="J4343" t="str">
        <f>IF(ISBLANK('öl-fett'!$A58),"",'öl-fett'!H58)</f>
        <v/>
      </c>
      <c r="K4343" t="str">
        <f>IF(ISBLANK('öl-fett'!$A58),"",'öl-fett'!I58)</f>
        <v/>
      </c>
      <c r="L4343" t="str">
        <f>IF(ISBLANK('öl-fett'!$A58),"",'öl-fett'!J58)</f>
        <v/>
      </c>
      <c r="M4343" s="64">
        <f t="shared" si="399"/>
        <v>0</v>
      </c>
    </row>
    <row r="4344" spans="1:13" x14ac:dyDescent="0.25">
      <c r="A4344" t="str">
        <f t="shared" si="401"/>
        <v/>
      </c>
      <c r="B4344">
        <f t="shared" si="400"/>
        <v>0</v>
      </c>
      <c r="C4344" t="str">
        <f>IF(ISBLANK('öl-fett'!$A59),"",'öl-fett'!A59)</f>
        <v/>
      </c>
      <c r="D4344" t="str">
        <f>IF(ISBLANK('öl-fett'!$A59),"",'öl-fett'!B59)</f>
        <v/>
      </c>
      <c r="E4344" t="str">
        <f>IF(ISBLANK('öl-fett'!$A59),"",'öl-fett'!C59)</f>
        <v/>
      </c>
      <c r="F4344" t="str">
        <f>IF(ISBLANK('öl-fett'!$A59),"",'öl-fett'!D59)</f>
        <v/>
      </c>
      <c r="G4344" t="str">
        <f>IF(ISBLANK('öl-fett'!$A59),"",'öl-fett'!E59)</f>
        <v/>
      </c>
      <c r="H4344" t="str">
        <f>IF(ISBLANK('öl-fett'!$A59),"",'öl-fett'!F59)</f>
        <v/>
      </c>
      <c r="I4344" t="str">
        <f>IF(ISBLANK('öl-fett'!$A59),"",'öl-fett'!G59)</f>
        <v/>
      </c>
      <c r="J4344" t="str">
        <f>IF(ISBLANK('öl-fett'!$A59),"",'öl-fett'!H59)</f>
        <v/>
      </c>
      <c r="K4344" t="str">
        <f>IF(ISBLANK('öl-fett'!$A59),"",'öl-fett'!I59)</f>
        <v/>
      </c>
      <c r="L4344" t="str">
        <f>IF(ISBLANK('öl-fett'!$A59),"",'öl-fett'!J59)</f>
        <v/>
      </c>
      <c r="M4344" s="64">
        <f t="shared" si="399"/>
        <v>0</v>
      </c>
    </row>
    <row r="4345" spans="1:13" x14ac:dyDescent="0.25">
      <c r="A4345" t="str">
        <f t="shared" si="401"/>
        <v/>
      </c>
      <c r="B4345">
        <f t="shared" si="400"/>
        <v>0</v>
      </c>
      <c r="C4345" t="str">
        <f>IF(ISBLANK('öl-fett'!$A60),"",'öl-fett'!A60)</f>
        <v/>
      </c>
      <c r="D4345" t="str">
        <f>IF(ISBLANK('öl-fett'!$A60),"",'öl-fett'!B60)</f>
        <v/>
      </c>
      <c r="E4345" t="str">
        <f>IF(ISBLANK('öl-fett'!$A60),"",'öl-fett'!C60)</f>
        <v/>
      </c>
      <c r="F4345" t="str">
        <f>IF(ISBLANK('öl-fett'!$A60),"",'öl-fett'!D60)</f>
        <v/>
      </c>
      <c r="G4345" t="str">
        <f>IF(ISBLANK('öl-fett'!$A60),"",'öl-fett'!E60)</f>
        <v/>
      </c>
      <c r="H4345" t="str">
        <f>IF(ISBLANK('öl-fett'!$A60),"",'öl-fett'!F60)</f>
        <v/>
      </c>
      <c r="I4345" t="str">
        <f>IF(ISBLANK('öl-fett'!$A60),"",'öl-fett'!G60)</f>
        <v/>
      </c>
      <c r="J4345" t="str">
        <f>IF(ISBLANK('öl-fett'!$A60),"",'öl-fett'!H60)</f>
        <v/>
      </c>
      <c r="K4345" t="str">
        <f>IF(ISBLANK('öl-fett'!$A60),"",'öl-fett'!I60)</f>
        <v/>
      </c>
      <c r="L4345" t="str">
        <f>IF(ISBLANK('öl-fett'!$A60),"",'öl-fett'!J60)</f>
        <v/>
      </c>
      <c r="M4345" s="64">
        <f t="shared" si="399"/>
        <v>0</v>
      </c>
    </row>
    <row r="4346" spans="1:13" x14ac:dyDescent="0.25">
      <c r="A4346" t="str">
        <f t="shared" si="401"/>
        <v/>
      </c>
      <c r="B4346">
        <f t="shared" si="400"/>
        <v>0</v>
      </c>
      <c r="C4346" t="str">
        <f>IF(ISBLANK('öl-fett'!$A61),"",'öl-fett'!A61)</f>
        <v/>
      </c>
      <c r="D4346" t="str">
        <f>IF(ISBLANK('öl-fett'!$A61),"",'öl-fett'!B61)</f>
        <v/>
      </c>
      <c r="E4346" t="str">
        <f>IF(ISBLANK('öl-fett'!$A61),"",'öl-fett'!C61)</f>
        <v/>
      </c>
      <c r="F4346" t="str">
        <f>IF(ISBLANK('öl-fett'!$A61),"",'öl-fett'!D61)</f>
        <v/>
      </c>
      <c r="G4346" t="str">
        <f>IF(ISBLANK('öl-fett'!$A61),"",'öl-fett'!E61)</f>
        <v/>
      </c>
      <c r="H4346" t="str">
        <f>IF(ISBLANK('öl-fett'!$A61),"",'öl-fett'!F61)</f>
        <v/>
      </c>
      <c r="I4346" t="str">
        <f>IF(ISBLANK('öl-fett'!$A61),"",'öl-fett'!G61)</f>
        <v/>
      </c>
      <c r="J4346" t="str">
        <f>IF(ISBLANK('öl-fett'!$A61),"",'öl-fett'!H61)</f>
        <v/>
      </c>
      <c r="K4346" t="str">
        <f>IF(ISBLANK('öl-fett'!$A61),"",'öl-fett'!I61)</f>
        <v/>
      </c>
      <c r="L4346" t="str">
        <f>IF(ISBLANK('öl-fett'!$A61),"",'öl-fett'!J61)</f>
        <v/>
      </c>
      <c r="M4346" s="64">
        <f t="shared" si="399"/>
        <v>0</v>
      </c>
    </row>
    <row r="4347" spans="1:13" x14ac:dyDescent="0.25">
      <c r="A4347" t="str">
        <f t="shared" si="401"/>
        <v/>
      </c>
      <c r="B4347">
        <f t="shared" si="400"/>
        <v>0</v>
      </c>
      <c r="C4347" t="str">
        <f>IF(ISBLANK('öl-fett'!$A62),"",'öl-fett'!A62)</f>
        <v/>
      </c>
      <c r="D4347" t="str">
        <f>IF(ISBLANK('öl-fett'!$A62),"",'öl-fett'!B62)</f>
        <v/>
      </c>
      <c r="E4347" t="str">
        <f>IF(ISBLANK('öl-fett'!$A62),"",'öl-fett'!C62)</f>
        <v/>
      </c>
      <c r="F4347" t="str">
        <f>IF(ISBLANK('öl-fett'!$A62),"",'öl-fett'!D62)</f>
        <v/>
      </c>
      <c r="G4347" t="str">
        <f>IF(ISBLANK('öl-fett'!$A62),"",'öl-fett'!E62)</f>
        <v/>
      </c>
      <c r="H4347" t="str">
        <f>IF(ISBLANK('öl-fett'!$A62),"",'öl-fett'!F62)</f>
        <v/>
      </c>
      <c r="I4347" t="str">
        <f>IF(ISBLANK('öl-fett'!$A62),"",'öl-fett'!G62)</f>
        <v/>
      </c>
      <c r="J4347" t="str">
        <f>IF(ISBLANK('öl-fett'!$A62),"",'öl-fett'!H62)</f>
        <v/>
      </c>
      <c r="K4347" t="str">
        <f>IF(ISBLANK('öl-fett'!$A62),"",'öl-fett'!I62)</f>
        <v/>
      </c>
      <c r="L4347" t="str">
        <f>IF(ISBLANK('öl-fett'!$A62),"",'öl-fett'!J62)</f>
        <v/>
      </c>
      <c r="M4347" s="64">
        <f t="shared" si="399"/>
        <v>0</v>
      </c>
    </row>
    <row r="4348" spans="1:13" x14ac:dyDescent="0.25">
      <c r="A4348" t="str">
        <f t="shared" si="401"/>
        <v/>
      </c>
      <c r="B4348">
        <f t="shared" si="400"/>
        <v>0</v>
      </c>
      <c r="C4348" t="str">
        <f>IF(ISBLANK('öl-fett'!$A63),"",'öl-fett'!A63)</f>
        <v/>
      </c>
      <c r="D4348" t="str">
        <f>IF(ISBLANK('öl-fett'!$A63),"",'öl-fett'!B63)</f>
        <v/>
      </c>
      <c r="E4348" t="str">
        <f>IF(ISBLANK('öl-fett'!$A63),"",'öl-fett'!C63)</f>
        <v/>
      </c>
      <c r="F4348" t="str">
        <f>IF(ISBLANK('öl-fett'!$A63),"",'öl-fett'!D63)</f>
        <v/>
      </c>
      <c r="G4348" t="str">
        <f>IF(ISBLANK('öl-fett'!$A63),"",'öl-fett'!E63)</f>
        <v/>
      </c>
      <c r="H4348" t="str">
        <f>IF(ISBLANK('öl-fett'!$A63),"",'öl-fett'!F63)</f>
        <v/>
      </c>
      <c r="I4348" t="str">
        <f>IF(ISBLANK('öl-fett'!$A63),"",'öl-fett'!G63)</f>
        <v/>
      </c>
      <c r="J4348" t="str">
        <f>IF(ISBLANK('öl-fett'!$A63),"",'öl-fett'!H63)</f>
        <v/>
      </c>
      <c r="K4348" t="str">
        <f>IF(ISBLANK('öl-fett'!$A63),"",'öl-fett'!I63)</f>
        <v/>
      </c>
      <c r="L4348" t="str">
        <f>IF(ISBLANK('öl-fett'!$A63),"",'öl-fett'!J63)</f>
        <v/>
      </c>
      <c r="M4348" s="64">
        <f t="shared" si="399"/>
        <v>0</v>
      </c>
    </row>
    <row r="4349" spans="1:13" x14ac:dyDescent="0.25">
      <c r="A4349" t="str">
        <f t="shared" si="401"/>
        <v/>
      </c>
      <c r="B4349">
        <f t="shared" si="400"/>
        <v>0</v>
      </c>
      <c r="C4349" t="str">
        <f>IF(ISBLANK('öl-fett'!$A64),"",'öl-fett'!A64)</f>
        <v/>
      </c>
      <c r="D4349" t="str">
        <f>IF(ISBLANK('öl-fett'!$A64),"",'öl-fett'!B64)</f>
        <v/>
      </c>
      <c r="E4349" t="str">
        <f>IF(ISBLANK('öl-fett'!$A64),"",'öl-fett'!C64)</f>
        <v/>
      </c>
      <c r="F4349" t="str">
        <f>IF(ISBLANK('öl-fett'!$A64),"",'öl-fett'!D64)</f>
        <v/>
      </c>
      <c r="G4349" t="str">
        <f>IF(ISBLANK('öl-fett'!$A64),"",'öl-fett'!E64)</f>
        <v/>
      </c>
      <c r="H4349" t="str">
        <f>IF(ISBLANK('öl-fett'!$A64),"",'öl-fett'!F64)</f>
        <v/>
      </c>
      <c r="I4349" t="str">
        <f>IF(ISBLANK('öl-fett'!$A64),"",'öl-fett'!G64)</f>
        <v/>
      </c>
      <c r="J4349" t="str">
        <f>IF(ISBLANK('öl-fett'!$A64),"",'öl-fett'!H64)</f>
        <v/>
      </c>
      <c r="K4349" t="str">
        <f>IF(ISBLANK('öl-fett'!$A64),"",'öl-fett'!I64)</f>
        <v/>
      </c>
      <c r="L4349" t="str">
        <f>IF(ISBLANK('öl-fett'!$A64),"",'öl-fett'!J64)</f>
        <v/>
      </c>
      <c r="M4349" s="64">
        <f t="shared" si="399"/>
        <v>0</v>
      </c>
    </row>
    <row r="4350" spans="1:13" x14ac:dyDescent="0.25">
      <c r="A4350" t="str">
        <f t="shared" si="401"/>
        <v/>
      </c>
      <c r="B4350">
        <f t="shared" si="400"/>
        <v>0</v>
      </c>
      <c r="C4350" t="str">
        <f>IF(ISBLANK('öl-fett'!$A65),"",'öl-fett'!A65)</f>
        <v/>
      </c>
      <c r="D4350" t="str">
        <f>IF(ISBLANK('öl-fett'!$A65),"",'öl-fett'!B65)</f>
        <v/>
      </c>
      <c r="E4350" t="str">
        <f>IF(ISBLANK('öl-fett'!$A65),"",'öl-fett'!C65)</f>
        <v/>
      </c>
      <c r="F4350" t="str">
        <f>IF(ISBLANK('öl-fett'!$A65),"",'öl-fett'!D65)</f>
        <v/>
      </c>
      <c r="G4350" t="str">
        <f>IF(ISBLANK('öl-fett'!$A65),"",'öl-fett'!E65)</f>
        <v/>
      </c>
      <c r="H4350" t="str">
        <f>IF(ISBLANK('öl-fett'!$A65),"",'öl-fett'!F65)</f>
        <v/>
      </c>
      <c r="I4350" t="str">
        <f>IF(ISBLANK('öl-fett'!$A65),"",'öl-fett'!G65)</f>
        <v/>
      </c>
      <c r="J4350" t="str">
        <f>IF(ISBLANK('öl-fett'!$A65),"",'öl-fett'!H65)</f>
        <v/>
      </c>
      <c r="K4350" t="str">
        <f>IF(ISBLANK('öl-fett'!$A65),"",'öl-fett'!I65)</f>
        <v/>
      </c>
      <c r="L4350" t="str">
        <f>IF(ISBLANK('öl-fett'!$A65),"",'öl-fett'!J65)</f>
        <v/>
      </c>
      <c r="M4350" s="64">
        <f t="shared" si="399"/>
        <v>0</v>
      </c>
    </row>
    <row r="4351" spans="1:13" x14ac:dyDescent="0.25">
      <c r="A4351" t="str">
        <f t="shared" si="401"/>
        <v/>
      </c>
      <c r="B4351">
        <f t="shared" si="400"/>
        <v>0</v>
      </c>
      <c r="C4351" t="str">
        <f>IF(ISBLANK('öl-fett'!$A66),"",'öl-fett'!A66)</f>
        <v/>
      </c>
      <c r="D4351" t="str">
        <f>IF(ISBLANK('öl-fett'!$A66),"",'öl-fett'!B66)</f>
        <v/>
      </c>
      <c r="E4351" t="str">
        <f>IF(ISBLANK('öl-fett'!$A66),"",'öl-fett'!C66)</f>
        <v/>
      </c>
      <c r="F4351" t="str">
        <f>IF(ISBLANK('öl-fett'!$A66),"",'öl-fett'!D66)</f>
        <v/>
      </c>
      <c r="G4351" t="str">
        <f>IF(ISBLANK('öl-fett'!$A66),"",'öl-fett'!E66)</f>
        <v/>
      </c>
      <c r="H4351" t="str">
        <f>IF(ISBLANK('öl-fett'!$A66),"",'öl-fett'!F66)</f>
        <v/>
      </c>
      <c r="I4351" t="str">
        <f>IF(ISBLANK('öl-fett'!$A66),"",'öl-fett'!G66)</f>
        <v/>
      </c>
      <c r="J4351" t="str">
        <f>IF(ISBLANK('öl-fett'!$A66),"",'öl-fett'!H66)</f>
        <v/>
      </c>
      <c r="K4351" t="str">
        <f>IF(ISBLANK('öl-fett'!$A66),"",'öl-fett'!I66)</f>
        <v/>
      </c>
      <c r="L4351" t="str">
        <f>IF(ISBLANK('öl-fett'!$A66),"",'öl-fett'!J66)</f>
        <v/>
      </c>
      <c r="M4351" s="64">
        <f t="shared" si="399"/>
        <v>0</v>
      </c>
    </row>
    <row r="4352" spans="1:13" x14ac:dyDescent="0.25">
      <c r="A4352" t="str">
        <f t="shared" si="401"/>
        <v/>
      </c>
      <c r="B4352">
        <f t="shared" si="400"/>
        <v>0</v>
      </c>
      <c r="C4352" t="str">
        <f>IF(ISBLANK('öl-fett'!$A67),"",'öl-fett'!A67)</f>
        <v/>
      </c>
      <c r="D4352" t="str">
        <f>IF(ISBLANK('öl-fett'!$A67),"",'öl-fett'!B67)</f>
        <v/>
      </c>
      <c r="E4352" t="str">
        <f>IF(ISBLANK('öl-fett'!$A67),"",'öl-fett'!C67)</f>
        <v/>
      </c>
      <c r="F4352" t="str">
        <f>IF(ISBLANK('öl-fett'!$A67),"",'öl-fett'!D67)</f>
        <v/>
      </c>
      <c r="G4352" t="str">
        <f>IF(ISBLANK('öl-fett'!$A67),"",'öl-fett'!E67)</f>
        <v/>
      </c>
      <c r="H4352" t="str">
        <f>IF(ISBLANK('öl-fett'!$A67),"",'öl-fett'!F67)</f>
        <v/>
      </c>
      <c r="I4352" t="str">
        <f>IF(ISBLANK('öl-fett'!$A67),"",'öl-fett'!G67)</f>
        <v/>
      </c>
      <c r="J4352" t="str">
        <f>IF(ISBLANK('öl-fett'!$A67),"",'öl-fett'!H67)</f>
        <v/>
      </c>
      <c r="K4352" t="str">
        <f>IF(ISBLANK('öl-fett'!$A67),"",'öl-fett'!I67)</f>
        <v/>
      </c>
      <c r="L4352" t="str">
        <f>IF(ISBLANK('öl-fett'!$A67),"",'öl-fett'!J67)</f>
        <v/>
      </c>
      <c r="M4352" s="64">
        <f t="shared" si="399"/>
        <v>0</v>
      </c>
    </row>
    <row r="4353" spans="1:13" x14ac:dyDescent="0.25">
      <c r="A4353" t="str">
        <f t="shared" si="401"/>
        <v/>
      </c>
      <c r="B4353">
        <f t="shared" si="400"/>
        <v>0</v>
      </c>
      <c r="C4353" t="str">
        <f>IF(ISBLANK('öl-fett'!$A68),"",'öl-fett'!A68)</f>
        <v/>
      </c>
      <c r="D4353" t="str">
        <f>IF(ISBLANK('öl-fett'!$A68),"",'öl-fett'!B68)</f>
        <v/>
      </c>
      <c r="E4353" t="str">
        <f>IF(ISBLANK('öl-fett'!$A68),"",'öl-fett'!C68)</f>
        <v/>
      </c>
      <c r="F4353" t="str">
        <f>IF(ISBLANK('öl-fett'!$A68),"",'öl-fett'!D68)</f>
        <v/>
      </c>
      <c r="G4353" t="str">
        <f>IF(ISBLANK('öl-fett'!$A68),"",'öl-fett'!E68)</f>
        <v/>
      </c>
      <c r="H4353" t="str">
        <f>IF(ISBLANK('öl-fett'!$A68),"",'öl-fett'!F68)</f>
        <v/>
      </c>
      <c r="I4353" t="str">
        <f>IF(ISBLANK('öl-fett'!$A68),"",'öl-fett'!G68)</f>
        <v/>
      </c>
      <c r="J4353" t="str">
        <f>IF(ISBLANK('öl-fett'!$A68),"",'öl-fett'!H68)</f>
        <v/>
      </c>
      <c r="K4353" t="str">
        <f>IF(ISBLANK('öl-fett'!$A68),"",'öl-fett'!I68)</f>
        <v/>
      </c>
      <c r="L4353" t="str">
        <f>IF(ISBLANK('öl-fett'!$A68),"",'öl-fett'!J68)</f>
        <v/>
      </c>
      <c r="M4353" s="64">
        <f t="shared" si="399"/>
        <v>0</v>
      </c>
    </row>
    <row r="4354" spans="1:13" x14ac:dyDescent="0.25">
      <c r="A4354" t="str">
        <f t="shared" si="401"/>
        <v/>
      </c>
      <c r="B4354">
        <f t="shared" si="400"/>
        <v>0</v>
      </c>
      <c r="C4354" t="str">
        <f>IF(ISBLANK('öl-fett'!$A69),"",'öl-fett'!A69)</f>
        <v/>
      </c>
      <c r="D4354" t="str">
        <f>IF(ISBLANK('öl-fett'!$A69),"",'öl-fett'!B69)</f>
        <v/>
      </c>
      <c r="E4354" t="str">
        <f>IF(ISBLANK('öl-fett'!$A69),"",'öl-fett'!C69)</f>
        <v/>
      </c>
      <c r="F4354" t="str">
        <f>IF(ISBLANK('öl-fett'!$A69),"",'öl-fett'!D69)</f>
        <v/>
      </c>
      <c r="G4354" t="str">
        <f>IF(ISBLANK('öl-fett'!$A69),"",'öl-fett'!E69)</f>
        <v/>
      </c>
      <c r="H4354" t="str">
        <f>IF(ISBLANK('öl-fett'!$A69),"",'öl-fett'!F69)</f>
        <v/>
      </c>
      <c r="I4354" t="str">
        <f>IF(ISBLANK('öl-fett'!$A69),"",'öl-fett'!G69)</f>
        <v/>
      </c>
      <c r="J4354" t="str">
        <f>IF(ISBLANK('öl-fett'!$A69),"",'öl-fett'!H69)</f>
        <v/>
      </c>
      <c r="K4354" t="str">
        <f>IF(ISBLANK('öl-fett'!$A69),"",'öl-fett'!I69)</f>
        <v/>
      </c>
      <c r="L4354" t="str">
        <f>IF(ISBLANK('öl-fett'!$A69),"",'öl-fett'!J69)</f>
        <v/>
      </c>
      <c r="M4354" s="64">
        <f t="shared" si="399"/>
        <v>0</v>
      </c>
    </row>
    <row r="4355" spans="1:13" x14ac:dyDescent="0.25">
      <c r="A4355" t="str">
        <f t="shared" si="401"/>
        <v/>
      </c>
      <c r="B4355">
        <f t="shared" si="400"/>
        <v>0</v>
      </c>
      <c r="C4355" t="str">
        <f>IF(ISBLANK('öl-fett'!$A70),"",'öl-fett'!A70)</f>
        <v/>
      </c>
      <c r="D4355" t="str">
        <f>IF(ISBLANK('öl-fett'!$A70),"",'öl-fett'!B70)</f>
        <v/>
      </c>
      <c r="E4355" t="str">
        <f>IF(ISBLANK('öl-fett'!$A70),"",'öl-fett'!C70)</f>
        <v/>
      </c>
      <c r="F4355" t="str">
        <f>IF(ISBLANK('öl-fett'!$A70),"",'öl-fett'!D70)</f>
        <v/>
      </c>
      <c r="G4355" t="str">
        <f>IF(ISBLANK('öl-fett'!$A70),"",'öl-fett'!E70)</f>
        <v/>
      </c>
      <c r="H4355" t="str">
        <f>IF(ISBLANK('öl-fett'!$A70),"",'öl-fett'!F70)</f>
        <v/>
      </c>
      <c r="I4355" t="str">
        <f>IF(ISBLANK('öl-fett'!$A70),"",'öl-fett'!G70)</f>
        <v/>
      </c>
      <c r="J4355" t="str">
        <f>IF(ISBLANK('öl-fett'!$A70),"",'öl-fett'!H70)</f>
        <v/>
      </c>
      <c r="K4355" t="str">
        <f>IF(ISBLANK('öl-fett'!$A70),"",'öl-fett'!I70)</f>
        <v/>
      </c>
      <c r="L4355" t="str">
        <f>IF(ISBLANK('öl-fett'!$A70),"",'öl-fett'!J70)</f>
        <v/>
      </c>
      <c r="M4355" s="64">
        <f t="shared" si="399"/>
        <v>0</v>
      </c>
    </row>
    <row r="4356" spans="1:13" x14ac:dyDescent="0.25">
      <c r="A4356" t="str">
        <f t="shared" si="401"/>
        <v/>
      </c>
      <c r="B4356">
        <f t="shared" si="400"/>
        <v>0</v>
      </c>
      <c r="C4356" t="str">
        <f>IF(ISBLANK('öl-fett'!$A71),"",'öl-fett'!A71)</f>
        <v/>
      </c>
      <c r="D4356" t="str">
        <f>IF(ISBLANK('öl-fett'!$A71),"",'öl-fett'!B71)</f>
        <v/>
      </c>
      <c r="E4356" t="str">
        <f>IF(ISBLANK('öl-fett'!$A71),"",'öl-fett'!C71)</f>
        <v/>
      </c>
      <c r="F4356" t="str">
        <f>IF(ISBLANK('öl-fett'!$A71),"",'öl-fett'!D71)</f>
        <v/>
      </c>
      <c r="G4356" t="str">
        <f>IF(ISBLANK('öl-fett'!$A71),"",'öl-fett'!E71)</f>
        <v/>
      </c>
      <c r="H4356" t="str">
        <f>IF(ISBLANK('öl-fett'!$A71),"",'öl-fett'!F71)</f>
        <v/>
      </c>
      <c r="I4356" t="str">
        <f>IF(ISBLANK('öl-fett'!$A71),"",'öl-fett'!G71)</f>
        <v/>
      </c>
      <c r="J4356" t="str">
        <f>IF(ISBLANK('öl-fett'!$A71),"",'öl-fett'!H71)</f>
        <v/>
      </c>
      <c r="K4356" t="str">
        <f>IF(ISBLANK('öl-fett'!$A71),"",'öl-fett'!I71)</f>
        <v/>
      </c>
      <c r="L4356" t="str">
        <f>IF(ISBLANK('öl-fett'!$A71),"",'öl-fett'!J71)</f>
        <v/>
      </c>
      <c r="M4356" s="64">
        <f t="shared" si="399"/>
        <v>0</v>
      </c>
    </row>
    <row r="4357" spans="1:13" x14ac:dyDescent="0.25">
      <c r="A4357" t="str">
        <f t="shared" si="401"/>
        <v/>
      </c>
      <c r="B4357">
        <f t="shared" si="400"/>
        <v>0</v>
      </c>
      <c r="C4357" t="str">
        <f>IF(ISBLANK('öl-fett'!$A72),"",'öl-fett'!A72)</f>
        <v/>
      </c>
      <c r="D4357" t="str">
        <f>IF(ISBLANK('öl-fett'!$A72),"",'öl-fett'!B72)</f>
        <v/>
      </c>
      <c r="E4357" t="str">
        <f>IF(ISBLANK('öl-fett'!$A72),"",'öl-fett'!C72)</f>
        <v/>
      </c>
      <c r="F4357" t="str">
        <f>IF(ISBLANK('öl-fett'!$A72),"",'öl-fett'!D72)</f>
        <v/>
      </c>
      <c r="G4357" t="str">
        <f>IF(ISBLANK('öl-fett'!$A72),"",'öl-fett'!E72)</f>
        <v/>
      </c>
      <c r="H4357" t="str">
        <f>IF(ISBLANK('öl-fett'!$A72),"",'öl-fett'!F72)</f>
        <v/>
      </c>
      <c r="I4357" t="str">
        <f>IF(ISBLANK('öl-fett'!$A72),"",'öl-fett'!G72)</f>
        <v/>
      </c>
      <c r="J4357" t="str">
        <f>IF(ISBLANK('öl-fett'!$A72),"",'öl-fett'!H72)</f>
        <v/>
      </c>
      <c r="K4357" t="str">
        <f>IF(ISBLANK('öl-fett'!$A72),"",'öl-fett'!I72)</f>
        <v/>
      </c>
      <c r="L4357" t="str">
        <f>IF(ISBLANK('öl-fett'!$A72),"",'öl-fett'!J72)</f>
        <v/>
      </c>
      <c r="M4357" s="64">
        <f t="shared" si="399"/>
        <v>0</v>
      </c>
    </row>
    <row r="4358" spans="1:13" x14ac:dyDescent="0.25">
      <c r="A4358" t="str">
        <f t="shared" si="401"/>
        <v/>
      </c>
      <c r="B4358">
        <f t="shared" si="400"/>
        <v>0</v>
      </c>
      <c r="C4358" t="str">
        <f>IF(ISBLANK('öl-fett'!$A73),"",'öl-fett'!A73)</f>
        <v/>
      </c>
      <c r="D4358" t="str">
        <f>IF(ISBLANK('öl-fett'!$A73),"",'öl-fett'!B73)</f>
        <v/>
      </c>
      <c r="E4358" t="str">
        <f>IF(ISBLANK('öl-fett'!$A73),"",'öl-fett'!C73)</f>
        <v/>
      </c>
      <c r="F4358" t="str">
        <f>IF(ISBLANK('öl-fett'!$A73),"",'öl-fett'!D73)</f>
        <v/>
      </c>
      <c r="G4358" t="str">
        <f>IF(ISBLANK('öl-fett'!$A73),"",'öl-fett'!E73)</f>
        <v/>
      </c>
      <c r="H4358" t="str">
        <f>IF(ISBLANK('öl-fett'!$A73),"",'öl-fett'!F73)</f>
        <v/>
      </c>
      <c r="I4358" t="str">
        <f>IF(ISBLANK('öl-fett'!$A73),"",'öl-fett'!G73)</f>
        <v/>
      </c>
      <c r="J4358" t="str">
        <f>IF(ISBLANK('öl-fett'!$A73),"",'öl-fett'!H73)</f>
        <v/>
      </c>
      <c r="K4358" t="str">
        <f>IF(ISBLANK('öl-fett'!$A73),"",'öl-fett'!I73)</f>
        <v/>
      </c>
      <c r="L4358" t="str">
        <f>IF(ISBLANK('öl-fett'!$A73),"",'öl-fett'!J73)</f>
        <v/>
      </c>
      <c r="M4358" s="64">
        <f t="shared" si="399"/>
        <v>0</v>
      </c>
    </row>
    <row r="4359" spans="1:13" x14ac:dyDescent="0.25">
      <c r="A4359" s="41" t="str">
        <f t="shared" si="401"/>
        <v/>
      </c>
      <c r="B4359" s="41">
        <f t="shared" si="400"/>
        <v>0</v>
      </c>
      <c r="C4359" s="41" t="str">
        <f>IF(ISBLANK('öl-fett'!$A74),"",'öl-fett'!A74)</f>
        <v/>
      </c>
      <c r="D4359" s="41" t="str">
        <f>IF(ISBLANK('öl-fett'!$A74),"",'öl-fett'!B74)</f>
        <v/>
      </c>
      <c r="E4359" s="41" t="str">
        <f>IF(ISBLANK('öl-fett'!$A74),"",'öl-fett'!C74)</f>
        <v/>
      </c>
      <c r="F4359" s="41" t="str">
        <f>IF(ISBLANK('öl-fett'!$A74),"",'öl-fett'!D74)</f>
        <v/>
      </c>
      <c r="G4359" s="41" t="str">
        <f>IF(ISBLANK('öl-fett'!$A74),"",'öl-fett'!E74)</f>
        <v/>
      </c>
      <c r="H4359" s="41" t="str">
        <f>IF(ISBLANK('öl-fett'!$A74),"",'öl-fett'!F74)</f>
        <v/>
      </c>
      <c r="I4359" s="41" t="str">
        <f>IF(ISBLANK('öl-fett'!$A74),"",'öl-fett'!G74)</f>
        <v/>
      </c>
      <c r="J4359" s="41" t="str">
        <f>IF(ISBLANK('öl-fett'!$A74),"",'öl-fett'!H74)</f>
        <v/>
      </c>
      <c r="K4359" s="41" t="str">
        <f>IF(ISBLANK('öl-fett'!$A74),"",'öl-fett'!I74)</f>
        <v/>
      </c>
      <c r="L4359" s="41" t="str">
        <f>IF(ISBLANK('öl-fett'!$A74),"",'öl-fett'!J74)</f>
        <v/>
      </c>
      <c r="M4359" s="64">
        <f t="shared" si="399"/>
        <v>0</v>
      </c>
    </row>
    <row r="4360" spans="1:13" x14ac:dyDescent="0.25">
      <c r="A4360" t="str">
        <f t="shared" si="401"/>
        <v/>
      </c>
      <c r="B4360">
        <f t="shared" si="400"/>
        <v>0</v>
      </c>
      <c r="C4360" t="str">
        <f>IF(ISBLANK(pilze!$A23),"",pilze!A23)</f>
        <v/>
      </c>
      <c r="D4360" t="str">
        <f>IF(ISBLANK(pilze!$A23),"",pilze!B23)</f>
        <v/>
      </c>
      <c r="E4360" t="str">
        <f>IF(ISBLANK(pilze!$A23),"",pilze!C23)</f>
        <v/>
      </c>
      <c r="F4360" t="str">
        <f>IF(ISBLANK(pilze!$A23),"",pilze!D23)</f>
        <v/>
      </c>
      <c r="G4360" t="str">
        <f>IF(ISBLANK(pilze!$A23),"",pilze!E23)</f>
        <v/>
      </c>
      <c r="H4360" t="str">
        <f>IF(ISBLANK(pilze!$A23),"",pilze!F23)</f>
        <v/>
      </c>
      <c r="I4360" t="str">
        <f>IF(ISBLANK(pilze!$A23),"",pilze!G23)</f>
        <v/>
      </c>
      <c r="J4360" t="str">
        <f>IF(ISBLANK(pilze!$A23),"",pilze!H23)</f>
        <v/>
      </c>
      <c r="K4360" t="str">
        <f>IF(ISBLANK(pilze!$A23),"",pilze!I23)</f>
        <v/>
      </c>
      <c r="L4360" t="str">
        <f>IF(ISBLANK(pilze!$A23),"",pilze!J23)</f>
        <v/>
      </c>
      <c r="M4360" s="64">
        <f t="shared" si="399"/>
        <v>0</v>
      </c>
    </row>
    <row r="4361" spans="1:13" x14ac:dyDescent="0.25">
      <c r="A4361" t="str">
        <f t="shared" si="401"/>
        <v/>
      </c>
      <c r="B4361">
        <f t="shared" si="400"/>
        <v>0</v>
      </c>
      <c r="C4361" t="str">
        <f>IF(ISBLANK(pilze!$A24),"",pilze!A24)</f>
        <v/>
      </c>
      <c r="D4361" t="str">
        <f>IF(ISBLANK(pilze!$A24),"",pilze!B24)</f>
        <v/>
      </c>
      <c r="E4361" t="str">
        <f>IF(ISBLANK(pilze!$A24),"",pilze!C24)</f>
        <v/>
      </c>
      <c r="F4361" t="str">
        <f>IF(ISBLANK(pilze!$A24),"",pilze!D24)</f>
        <v/>
      </c>
      <c r="G4361" t="str">
        <f>IF(ISBLANK(pilze!$A24),"",pilze!E24)</f>
        <v/>
      </c>
      <c r="H4361" t="str">
        <f>IF(ISBLANK(pilze!$A24),"",pilze!F24)</f>
        <v/>
      </c>
      <c r="I4361" t="str">
        <f>IF(ISBLANK(pilze!$A24),"",pilze!G24)</f>
        <v/>
      </c>
      <c r="J4361" t="str">
        <f>IF(ISBLANK(pilze!$A24),"",pilze!H24)</f>
        <v/>
      </c>
      <c r="K4361" t="str">
        <f>IF(ISBLANK(pilze!$A24),"",pilze!I24)</f>
        <v/>
      </c>
      <c r="L4361" t="str">
        <f>IF(ISBLANK(pilze!$A24),"",pilze!J24)</f>
        <v/>
      </c>
      <c r="M4361" s="64">
        <f t="shared" si="399"/>
        <v>0</v>
      </c>
    </row>
    <row r="4362" spans="1:13" x14ac:dyDescent="0.25">
      <c r="A4362" t="str">
        <f t="shared" si="401"/>
        <v/>
      </c>
      <c r="B4362">
        <f t="shared" si="400"/>
        <v>0</v>
      </c>
      <c r="C4362" t="str">
        <f>IF(ISBLANK(pilze!$A25),"",pilze!A25)</f>
        <v/>
      </c>
      <c r="D4362" t="str">
        <f>IF(ISBLANK(pilze!$A25),"",pilze!B25)</f>
        <v/>
      </c>
      <c r="E4362" t="str">
        <f>IF(ISBLANK(pilze!$A25),"",pilze!C25)</f>
        <v/>
      </c>
      <c r="F4362" t="str">
        <f>IF(ISBLANK(pilze!$A25),"",pilze!D25)</f>
        <v/>
      </c>
      <c r="G4362" t="str">
        <f>IF(ISBLANK(pilze!$A25),"",pilze!E25)</f>
        <v/>
      </c>
      <c r="H4362" t="str">
        <f>IF(ISBLANK(pilze!$A25),"",pilze!F25)</f>
        <v/>
      </c>
      <c r="I4362" t="str">
        <f>IF(ISBLANK(pilze!$A25),"",pilze!G25)</f>
        <v/>
      </c>
      <c r="J4362" t="str">
        <f>IF(ISBLANK(pilze!$A25),"",pilze!H25)</f>
        <v/>
      </c>
      <c r="K4362" t="str">
        <f>IF(ISBLANK(pilze!$A25),"",pilze!I25)</f>
        <v/>
      </c>
      <c r="L4362" t="str">
        <f>IF(ISBLANK(pilze!$A25),"",pilze!J25)</f>
        <v/>
      </c>
      <c r="M4362" s="64">
        <f t="shared" si="399"/>
        <v>0</v>
      </c>
    </row>
    <row r="4363" spans="1:13" x14ac:dyDescent="0.25">
      <c r="A4363" t="str">
        <f t="shared" si="401"/>
        <v/>
      </c>
      <c r="B4363">
        <f t="shared" si="400"/>
        <v>0</v>
      </c>
      <c r="C4363" t="str">
        <f>IF(ISBLANK(pilze!$A26),"",pilze!A26)</f>
        <v/>
      </c>
      <c r="D4363" t="str">
        <f>IF(ISBLANK(pilze!$A26),"",pilze!B26)</f>
        <v/>
      </c>
      <c r="E4363" t="str">
        <f>IF(ISBLANK(pilze!$A26),"",pilze!C26)</f>
        <v/>
      </c>
      <c r="F4363" t="str">
        <f>IF(ISBLANK(pilze!$A26),"",pilze!D26)</f>
        <v/>
      </c>
      <c r="G4363" t="str">
        <f>IF(ISBLANK(pilze!$A26),"",pilze!E26)</f>
        <v/>
      </c>
      <c r="H4363" t="str">
        <f>IF(ISBLANK(pilze!$A26),"",pilze!F26)</f>
        <v/>
      </c>
      <c r="I4363" t="str">
        <f>IF(ISBLANK(pilze!$A26),"",pilze!G26)</f>
        <v/>
      </c>
      <c r="J4363" t="str">
        <f>IF(ISBLANK(pilze!$A26),"",pilze!H26)</f>
        <v/>
      </c>
      <c r="K4363" t="str">
        <f>IF(ISBLANK(pilze!$A26),"",pilze!I26)</f>
        <v/>
      </c>
      <c r="L4363" t="str">
        <f>IF(ISBLANK(pilze!$A26),"",pilze!J26)</f>
        <v/>
      </c>
      <c r="M4363" s="64">
        <f t="shared" si="399"/>
        <v>0</v>
      </c>
    </row>
    <row r="4364" spans="1:13" x14ac:dyDescent="0.25">
      <c r="A4364" t="str">
        <f t="shared" si="401"/>
        <v/>
      </c>
      <c r="B4364">
        <f t="shared" si="400"/>
        <v>0</v>
      </c>
      <c r="C4364" t="str">
        <f>IF(ISBLANK(pilze!$A27),"",pilze!A27)</f>
        <v/>
      </c>
      <c r="D4364" t="str">
        <f>IF(ISBLANK(pilze!$A27),"",pilze!B27)</f>
        <v/>
      </c>
      <c r="E4364" t="str">
        <f>IF(ISBLANK(pilze!$A27),"",pilze!C27)</f>
        <v/>
      </c>
      <c r="F4364" t="str">
        <f>IF(ISBLANK(pilze!$A27),"",pilze!D27)</f>
        <v/>
      </c>
      <c r="G4364" t="str">
        <f>IF(ISBLANK(pilze!$A27),"",pilze!E27)</f>
        <v/>
      </c>
      <c r="H4364" t="str">
        <f>IF(ISBLANK(pilze!$A27),"",pilze!F27)</f>
        <v/>
      </c>
      <c r="I4364" t="str">
        <f>IF(ISBLANK(pilze!$A27),"",pilze!G27)</f>
        <v/>
      </c>
      <c r="J4364" t="str">
        <f>IF(ISBLANK(pilze!$A27),"",pilze!H27)</f>
        <v/>
      </c>
      <c r="K4364" t="str">
        <f>IF(ISBLANK(pilze!$A27),"",pilze!I27)</f>
        <v/>
      </c>
      <c r="L4364" t="str">
        <f>IF(ISBLANK(pilze!$A27),"",pilze!J27)</f>
        <v/>
      </c>
      <c r="M4364" s="64">
        <f t="shared" si="399"/>
        <v>0</v>
      </c>
    </row>
    <row r="4365" spans="1:13" x14ac:dyDescent="0.25">
      <c r="A4365" t="str">
        <f t="shared" si="401"/>
        <v/>
      </c>
      <c r="B4365">
        <f t="shared" si="400"/>
        <v>0</v>
      </c>
      <c r="C4365" t="str">
        <f>IF(ISBLANK(pilze!$A28),"",pilze!A28)</f>
        <v/>
      </c>
      <c r="D4365" t="str">
        <f>IF(ISBLANK(pilze!$A28),"",pilze!B28)</f>
        <v/>
      </c>
      <c r="E4365" t="str">
        <f>IF(ISBLANK(pilze!$A28),"",pilze!C28)</f>
        <v/>
      </c>
      <c r="F4365" t="str">
        <f>IF(ISBLANK(pilze!$A28),"",pilze!D28)</f>
        <v/>
      </c>
      <c r="G4365" t="str">
        <f>IF(ISBLANK(pilze!$A28),"",pilze!E28)</f>
        <v/>
      </c>
      <c r="H4365" t="str">
        <f>IF(ISBLANK(pilze!$A28),"",pilze!F28)</f>
        <v/>
      </c>
      <c r="I4365" t="str">
        <f>IF(ISBLANK(pilze!$A28),"",pilze!G28)</f>
        <v/>
      </c>
      <c r="J4365" t="str">
        <f>IF(ISBLANK(pilze!$A28),"",pilze!H28)</f>
        <v/>
      </c>
      <c r="K4365" t="str">
        <f>IF(ISBLANK(pilze!$A28),"",pilze!I28)</f>
        <v/>
      </c>
      <c r="L4365" t="str">
        <f>IF(ISBLANK(pilze!$A28),"",pilze!J28)</f>
        <v/>
      </c>
      <c r="M4365" s="64">
        <f t="shared" si="399"/>
        <v>0</v>
      </c>
    </row>
    <row r="4366" spans="1:13" x14ac:dyDescent="0.25">
      <c r="A4366" t="str">
        <f t="shared" si="401"/>
        <v/>
      </c>
      <c r="B4366">
        <f t="shared" si="400"/>
        <v>0</v>
      </c>
      <c r="C4366" t="str">
        <f>IF(ISBLANK(pilze!$A29),"",pilze!A29)</f>
        <v/>
      </c>
      <c r="D4366" t="str">
        <f>IF(ISBLANK(pilze!$A29),"",pilze!B29)</f>
        <v/>
      </c>
      <c r="E4366" t="str">
        <f>IF(ISBLANK(pilze!$A29),"",pilze!C29)</f>
        <v/>
      </c>
      <c r="F4366" t="str">
        <f>IF(ISBLANK(pilze!$A29),"",pilze!D29)</f>
        <v/>
      </c>
      <c r="G4366" t="str">
        <f>IF(ISBLANK(pilze!$A29),"",pilze!E29)</f>
        <v/>
      </c>
      <c r="H4366" t="str">
        <f>IF(ISBLANK(pilze!$A29),"",pilze!F29)</f>
        <v/>
      </c>
      <c r="I4366" t="str">
        <f>IF(ISBLANK(pilze!$A29),"",pilze!G29)</f>
        <v/>
      </c>
      <c r="J4366" t="str">
        <f>IF(ISBLANK(pilze!$A29),"",pilze!H29)</f>
        <v/>
      </c>
      <c r="K4366" t="str">
        <f>IF(ISBLANK(pilze!$A29),"",pilze!I29)</f>
        <v/>
      </c>
      <c r="L4366" t="str">
        <f>IF(ISBLANK(pilze!$A29),"",pilze!J29)</f>
        <v/>
      </c>
      <c r="M4366" s="64">
        <f t="shared" si="399"/>
        <v>0</v>
      </c>
    </row>
    <row r="4367" spans="1:13" x14ac:dyDescent="0.25">
      <c r="A4367" t="str">
        <f t="shared" si="401"/>
        <v/>
      </c>
      <c r="B4367">
        <f t="shared" si="400"/>
        <v>0</v>
      </c>
      <c r="C4367" t="str">
        <f>IF(ISBLANK(pilze!$A30),"",pilze!A30)</f>
        <v/>
      </c>
      <c r="D4367" t="str">
        <f>IF(ISBLANK(pilze!$A30),"",pilze!B30)</f>
        <v/>
      </c>
      <c r="E4367" t="str">
        <f>IF(ISBLANK(pilze!$A30),"",pilze!C30)</f>
        <v/>
      </c>
      <c r="F4367" t="str">
        <f>IF(ISBLANK(pilze!$A30),"",pilze!D30)</f>
        <v/>
      </c>
      <c r="G4367" t="str">
        <f>IF(ISBLANK(pilze!$A30),"",pilze!E30)</f>
        <v/>
      </c>
      <c r="H4367" t="str">
        <f>IF(ISBLANK(pilze!$A30),"",pilze!F30)</f>
        <v/>
      </c>
      <c r="I4367" t="str">
        <f>IF(ISBLANK(pilze!$A30),"",pilze!G30)</f>
        <v/>
      </c>
      <c r="J4367" t="str">
        <f>IF(ISBLANK(pilze!$A30),"",pilze!H30)</f>
        <v/>
      </c>
      <c r="K4367" t="str">
        <f>IF(ISBLANK(pilze!$A30),"",pilze!I30)</f>
        <v/>
      </c>
      <c r="L4367" t="str">
        <f>IF(ISBLANK(pilze!$A30),"",pilze!J30)</f>
        <v/>
      </c>
      <c r="M4367" s="64">
        <f t="shared" si="399"/>
        <v>0</v>
      </c>
    </row>
    <row r="4368" spans="1:13" x14ac:dyDescent="0.25">
      <c r="A4368" t="str">
        <f t="shared" si="401"/>
        <v/>
      </c>
      <c r="B4368">
        <f t="shared" si="400"/>
        <v>0</v>
      </c>
      <c r="C4368" t="str">
        <f>IF(ISBLANK(pilze!$A31),"",pilze!A31)</f>
        <v/>
      </c>
      <c r="D4368" t="str">
        <f>IF(ISBLANK(pilze!$A31),"",pilze!B31)</f>
        <v/>
      </c>
      <c r="E4368" t="str">
        <f>IF(ISBLANK(pilze!$A31),"",pilze!C31)</f>
        <v/>
      </c>
      <c r="F4368" t="str">
        <f>IF(ISBLANK(pilze!$A31),"",pilze!D31)</f>
        <v/>
      </c>
      <c r="G4368" t="str">
        <f>IF(ISBLANK(pilze!$A31),"",pilze!E31)</f>
        <v/>
      </c>
      <c r="H4368" t="str">
        <f>IF(ISBLANK(pilze!$A31),"",pilze!F31)</f>
        <v/>
      </c>
      <c r="I4368" t="str">
        <f>IF(ISBLANK(pilze!$A31),"",pilze!G31)</f>
        <v/>
      </c>
      <c r="J4368" t="str">
        <f>IF(ISBLANK(pilze!$A31),"",pilze!H31)</f>
        <v/>
      </c>
      <c r="K4368" t="str">
        <f>IF(ISBLANK(pilze!$A31),"",pilze!I31)</f>
        <v/>
      </c>
      <c r="L4368" t="str">
        <f>IF(ISBLANK(pilze!$A31),"",pilze!J31)</f>
        <v/>
      </c>
      <c r="M4368" s="64">
        <f t="shared" si="399"/>
        <v>0</v>
      </c>
    </row>
    <row r="4369" spans="1:13" x14ac:dyDescent="0.25">
      <c r="A4369" t="str">
        <f t="shared" si="401"/>
        <v/>
      </c>
      <c r="B4369">
        <f t="shared" si="400"/>
        <v>0</v>
      </c>
      <c r="C4369" t="str">
        <f>IF(ISBLANK(pilze!$A32),"",pilze!A32)</f>
        <v/>
      </c>
      <c r="D4369" t="str">
        <f>IF(ISBLANK(pilze!$A32),"",pilze!B32)</f>
        <v/>
      </c>
      <c r="E4369" t="str">
        <f>IF(ISBLANK(pilze!$A32),"",pilze!C32)</f>
        <v/>
      </c>
      <c r="F4369" t="str">
        <f>IF(ISBLANK(pilze!$A32),"",pilze!D32)</f>
        <v/>
      </c>
      <c r="G4369" t="str">
        <f>IF(ISBLANK(pilze!$A32),"",pilze!E32)</f>
        <v/>
      </c>
      <c r="H4369" t="str">
        <f>IF(ISBLANK(pilze!$A32),"",pilze!F32)</f>
        <v/>
      </c>
      <c r="I4369" t="str">
        <f>IF(ISBLANK(pilze!$A32),"",pilze!G32)</f>
        <v/>
      </c>
      <c r="J4369" t="str">
        <f>IF(ISBLANK(pilze!$A32),"",pilze!H32)</f>
        <v/>
      </c>
      <c r="K4369" t="str">
        <f>IF(ISBLANK(pilze!$A32),"",pilze!I32)</f>
        <v/>
      </c>
      <c r="L4369" t="str">
        <f>IF(ISBLANK(pilze!$A32),"",pilze!J32)</f>
        <v/>
      </c>
      <c r="M4369" s="64">
        <f t="shared" si="399"/>
        <v>0</v>
      </c>
    </row>
    <row r="4370" spans="1:13" x14ac:dyDescent="0.25">
      <c r="A4370" t="str">
        <f t="shared" si="401"/>
        <v/>
      </c>
      <c r="B4370">
        <f t="shared" si="400"/>
        <v>0</v>
      </c>
      <c r="C4370" t="str">
        <f>IF(ISBLANK(pilze!$A33),"",pilze!A33)</f>
        <v/>
      </c>
      <c r="D4370" t="str">
        <f>IF(ISBLANK(pilze!$A33),"",pilze!B33)</f>
        <v/>
      </c>
      <c r="E4370" t="str">
        <f>IF(ISBLANK(pilze!$A33),"",pilze!C33)</f>
        <v/>
      </c>
      <c r="F4370" t="str">
        <f>IF(ISBLANK(pilze!$A33),"",pilze!D33)</f>
        <v/>
      </c>
      <c r="G4370" t="str">
        <f>IF(ISBLANK(pilze!$A33),"",pilze!E33)</f>
        <v/>
      </c>
      <c r="H4370" t="str">
        <f>IF(ISBLANK(pilze!$A33),"",pilze!F33)</f>
        <v/>
      </c>
      <c r="I4370" t="str">
        <f>IF(ISBLANK(pilze!$A33),"",pilze!G33)</f>
        <v/>
      </c>
      <c r="J4370" t="str">
        <f>IF(ISBLANK(pilze!$A33),"",pilze!H33)</f>
        <v/>
      </c>
      <c r="K4370" t="str">
        <f>IF(ISBLANK(pilze!$A33),"",pilze!I33)</f>
        <v/>
      </c>
      <c r="L4370" t="str">
        <f>IF(ISBLANK(pilze!$A33),"",pilze!J33)</f>
        <v/>
      </c>
      <c r="M4370" s="64">
        <f t="shared" si="399"/>
        <v>0</v>
      </c>
    </row>
    <row r="4371" spans="1:13" x14ac:dyDescent="0.25">
      <c r="A4371" t="str">
        <f t="shared" si="401"/>
        <v/>
      </c>
      <c r="B4371">
        <f t="shared" si="400"/>
        <v>0</v>
      </c>
      <c r="C4371" t="str">
        <f>IF(ISBLANK(pilze!$A34),"",pilze!A34)</f>
        <v/>
      </c>
      <c r="D4371" t="str">
        <f>IF(ISBLANK(pilze!$A34),"",pilze!B34)</f>
        <v/>
      </c>
      <c r="E4371" t="str">
        <f>IF(ISBLANK(pilze!$A34),"",pilze!C34)</f>
        <v/>
      </c>
      <c r="F4371" t="str">
        <f>IF(ISBLANK(pilze!$A34),"",pilze!D34)</f>
        <v/>
      </c>
      <c r="G4371" t="str">
        <f>IF(ISBLANK(pilze!$A34),"",pilze!E34)</f>
        <v/>
      </c>
      <c r="H4371" t="str">
        <f>IF(ISBLANK(pilze!$A34),"",pilze!F34)</f>
        <v/>
      </c>
      <c r="I4371" t="str">
        <f>IF(ISBLANK(pilze!$A34),"",pilze!G34)</f>
        <v/>
      </c>
      <c r="J4371" t="str">
        <f>IF(ISBLANK(pilze!$A34),"",pilze!H34)</f>
        <v/>
      </c>
      <c r="K4371" t="str">
        <f>IF(ISBLANK(pilze!$A34),"",pilze!I34)</f>
        <v/>
      </c>
      <c r="L4371" t="str">
        <f>IF(ISBLANK(pilze!$A34),"",pilze!J34)</f>
        <v/>
      </c>
      <c r="M4371" s="64">
        <f t="shared" si="399"/>
        <v>0</v>
      </c>
    </row>
    <row r="4372" spans="1:13" x14ac:dyDescent="0.25">
      <c r="A4372" t="str">
        <f t="shared" si="401"/>
        <v/>
      </c>
      <c r="B4372">
        <f t="shared" si="400"/>
        <v>0</v>
      </c>
      <c r="C4372" t="str">
        <f>IF(ISBLANK(pilze!$A35),"",pilze!A35)</f>
        <v/>
      </c>
      <c r="D4372" t="str">
        <f>IF(ISBLANK(pilze!$A35),"",pilze!B35)</f>
        <v/>
      </c>
      <c r="E4372" t="str">
        <f>IF(ISBLANK(pilze!$A35),"",pilze!C35)</f>
        <v/>
      </c>
      <c r="F4372" t="str">
        <f>IF(ISBLANK(pilze!$A35),"",pilze!D35)</f>
        <v/>
      </c>
      <c r="G4372" t="str">
        <f>IF(ISBLANK(pilze!$A35),"",pilze!E35)</f>
        <v/>
      </c>
      <c r="H4372" t="str">
        <f>IF(ISBLANK(pilze!$A35),"",pilze!F35)</f>
        <v/>
      </c>
      <c r="I4372" t="str">
        <f>IF(ISBLANK(pilze!$A35),"",pilze!G35)</f>
        <v/>
      </c>
      <c r="J4372" t="str">
        <f>IF(ISBLANK(pilze!$A35),"",pilze!H35)</f>
        <v/>
      </c>
      <c r="K4372" t="str">
        <f>IF(ISBLANK(pilze!$A35),"",pilze!I35)</f>
        <v/>
      </c>
      <c r="L4372" t="str">
        <f>IF(ISBLANK(pilze!$A35),"",pilze!J35)</f>
        <v/>
      </c>
      <c r="M4372" s="64">
        <f t="shared" si="399"/>
        <v>0</v>
      </c>
    </row>
    <row r="4373" spans="1:13" x14ac:dyDescent="0.25">
      <c r="A4373" t="str">
        <f t="shared" si="401"/>
        <v/>
      </c>
      <c r="B4373">
        <f t="shared" si="400"/>
        <v>0</v>
      </c>
      <c r="C4373" t="str">
        <f>IF(ISBLANK(pilze!$A36),"",pilze!A36)</f>
        <v/>
      </c>
      <c r="D4373" t="str">
        <f>IF(ISBLANK(pilze!$A36),"",pilze!B36)</f>
        <v/>
      </c>
      <c r="E4373" t="str">
        <f>IF(ISBLANK(pilze!$A36),"",pilze!C36)</f>
        <v/>
      </c>
      <c r="F4373" t="str">
        <f>IF(ISBLANK(pilze!$A36),"",pilze!D36)</f>
        <v/>
      </c>
      <c r="G4373" t="str">
        <f>IF(ISBLANK(pilze!$A36),"",pilze!E36)</f>
        <v/>
      </c>
      <c r="H4373" t="str">
        <f>IF(ISBLANK(pilze!$A36),"",pilze!F36)</f>
        <v/>
      </c>
      <c r="I4373" t="str">
        <f>IF(ISBLANK(pilze!$A36),"",pilze!G36)</f>
        <v/>
      </c>
      <c r="J4373" t="str">
        <f>IF(ISBLANK(pilze!$A36),"",pilze!H36)</f>
        <v/>
      </c>
      <c r="K4373" t="str">
        <f>IF(ISBLANK(pilze!$A36),"",pilze!I36)</f>
        <v/>
      </c>
      <c r="L4373" t="str">
        <f>IF(ISBLANK(pilze!$A36),"",pilze!J36)</f>
        <v/>
      </c>
      <c r="M4373" s="64">
        <f t="shared" si="399"/>
        <v>0</v>
      </c>
    </row>
    <row r="4374" spans="1:13" x14ac:dyDescent="0.25">
      <c r="A4374" t="str">
        <f t="shared" si="401"/>
        <v/>
      </c>
      <c r="B4374">
        <f t="shared" si="400"/>
        <v>0</v>
      </c>
      <c r="C4374" t="str">
        <f>IF(ISBLANK(pilze!$A37),"",pilze!A37)</f>
        <v/>
      </c>
      <c r="D4374" t="str">
        <f>IF(ISBLANK(pilze!$A37),"",pilze!B37)</f>
        <v/>
      </c>
      <c r="E4374" t="str">
        <f>IF(ISBLANK(pilze!$A37),"",pilze!C37)</f>
        <v/>
      </c>
      <c r="F4374" t="str">
        <f>IF(ISBLANK(pilze!$A37),"",pilze!D37)</f>
        <v/>
      </c>
      <c r="G4374" t="str">
        <f>IF(ISBLANK(pilze!$A37),"",pilze!E37)</f>
        <v/>
      </c>
      <c r="H4374" t="str">
        <f>IF(ISBLANK(pilze!$A37),"",pilze!F37)</f>
        <v/>
      </c>
      <c r="I4374" t="str">
        <f>IF(ISBLANK(pilze!$A37),"",pilze!G37)</f>
        <v/>
      </c>
      <c r="J4374" t="str">
        <f>IF(ISBLANK(pilze!$A37),"",pilze!H37)</f>
        <v/>
      </c>
      <c r="K4374" t="str">
        <f>IF(ISBLANK(pilze!$A37),"",pilze!I37)</f>
        <v/>
      </c>
      <c r="L4374" t="str">
        <f>IF(ISBLANK(pilze!$A37),"",pilze!J37)</f>
        <v/>
      </c>
      <c r="M4374" s="64">
        <f t="shared" si="399"/>
        <v>0</v>
      </c>
    </row>
    <row r="4375" spans="1:13" x14ac:dyDescent="0.25">
      <c r="A4375" t="str">
        <f t="shared" si="401"/>
        <v/>
      </c>
      <c r="B4375">
        <f t="shared" si="400"/>
        <v>0</v>
      </c>
      <c r="C4375" t="str">
        <f>IF(ISBLANK(pilze!$A38),"",pilze!A38)</f>
        <v/>
      </c>
      <c r="D4375" t="str">
        <f>IF(ISBLANK(pilze!$A38),"",pilze!B38)</f>
        <v/>
      </c>
      <c r="E4375" t="str">
        <f>IF(ISBLANK(pilze!$A38),"",pilze!C38)</f>
        <v/>
      </c>
      <c r="F4375" t="str">
        <f>IF(ISBLANK(pilze!$A38),"",pilze!D38)</f>
        <v/>
      </c>
      <c r="G4375" t="str">
        <f>IF(ISBLANK(pilze!$A38),"",pilze!E38)</f>
        <v/>
      </c>
      <c r="H4375" t="str">
        <f>IF(ISBLANK(pilze!$A38),"",pilze!F38)</f>
        <v/>
      </c>
      <c r="I4375" t="str">
        <f>IF(ISBLANK(pilze!$A38),"",pilze!G38)</f>
        <v/>
      </c>
      <c r="J4375" t="str">
        <f>IF(ISBLANK(pilze!$A38),"",pilze!H38)</f>
        <v/>
      </c>
      <c r="K4375" t="str">
        <f>IF(ISBLANK(pilze!$A38),"",pilze!I38)</f>
        <v/>
      </c>
      <c r="L4375" t="str">
        <f>IF(ISBLANK(pilze!$A38),"",pilze!J38)</f>
        <v/>
      </c>
      <c r="M4375" s="64">
        <f t="shared" si="399"/>
        <v>0</v>
      </c>
    </row>
    <row r="4376" spans="1:13" x14ac:dyDescent="0.25">
      <c r="A4376" t="str">
        <f t="shared" si="401"/>
        <v/>
      </c>
      <c r="B4376">
        <f t="shared" si="400"/>
        <v>0</v>
      </c>
      <c r="C4376" t="str">
        <f>IF(ISBLANK(pilze!$A39),"",pilze!A39)</f>
        <v/>
      </c>
      <c r="D4376" t="str">
        <f>IF(ISBLANK(pilze!$A39),"",pilze!B39)</f>
        <v/>
      </c>
      <c r="E4376" t="str">
        <f>IF(ISBLANK(pilze!$A39),"",pilze!C39)</f>
        <v/>
      </c>
      <c r="F4376" t="str">
        <f>IF(ISBLANK(pilze!$A39),"",pilze!D39)</f>
        <v/>
      </c>
      <c r="G4376" t="str">
        <f>IF(ISBLANK(pilze!$A39),"",pilze!E39)</f>
        <v/>
      </c>
      <c r="H4376" t="str">
        <f>IF(ISBLANK(pilze!$A39),"",pilze!F39)</f>
        <v/>
      </c>
      <c r="I4376" t="str">
        <f>IF(ISBLANK(pilze!$A39),"",pilze!G39)</f>
        <v/>
      </c>
      <c r="J4376" t="str">
        <f>IF(ISBLANK(pilze!$A39),"",pilze!H39)</f>
        <v/>
      </c>
      <c r="K4376" t="str">
        <f>IF(ISBLANK(pilze!$A39),"",pilze!I39)</f>
        <v/>
      </c>
      <c r="L4376" t="str">
        <f>IF(ISBLANK(pilze!$A39),"",pilze!J39)</f>
        <v/>
      </c>
      <c r="M4376" s="64">
        <f t="shared" si="399"/>
        <v>0</v>
      </c>
    </row>
    <row r="4377" spans="1:13" x14ac:dyDescent="0.25">
      <c r="A4377" t="str">
        <f t="shared" si="401"/>
        <v/>
      </c>
      <c r="B4377">
        <f t="shared" si="400"/>
        <v>0</v>
      </c>
      <c r="C4377" t="str">
        <f>IF(ISBLANK(pilze!$A40),"",pilze!A40)</f>
        <v/>
      </c>
      <c r="D4377" t="str">
        <f>IF(ISBLANK(pilze!$A40),"",pilze!B40)</f>
        <v/>
      </c>
      <c r="E4377" t="str">
        <f>IF(ISBLANK(pilze!$A40),"",pilze!C40)</f>
        <v/>
      </c>
      <c r="F4377" t="str">
        <f>IF(ISBLANK(pilze!$A40),"",pilze!D40)</f>
        <v/>
      </c>
      <c r="G4377" t="str">
        <f>IF(ISBLANK(pilze!$A40),"",pilze!E40)</f>
        <v/>
      </c>
      <c r="H4377" t="str">
        <f>IF(ISBLANK(pilze!$A40),"",pilze!F40)</f>
        <v/>
      </c>
      <c r="I4377" t="str">
        <f>IF(ISBLANK(pilze!$A40),"",pilze!G40)</f>
        <v/>
      </c>
      <c r="J4377" t="str">
        <f>IF(ISBLANK(pilze!$A40),"",pilze!H40)</f>
        <v/>
      </c>
      <c r="K4377" t="str">
        <f>IF(ISBLANK(pilze!$A40),"",pilze!I40)</f>
        <v/>
      </c>
      <c r="L4377" t="str">
        <f>IF(ISBLANK(pilze!$A40),"",pilze!J40)</f>
        <v/>
      </c>
      <c r="M4377" s="64">
        <f t="shared" si="399"/>
        <v>0</v>
      </c>
    </row>
    <row r="4378" spans="1:13" x14ac:dyDescent="0.25">
      <c r="A4378" t="str">
        <f t="shared" si="401"/>
        <v/>
      </c>
      <c r="B4378">
        <f t="shared" si="400"/>
        <v>0</v>
      </c>
      <c r="C4378" t="str">
        <f>IF(ISBLANK(pilze!$A41),"",pilze!A41)</f>
        <v/>
      </c>
      <c r="D4378" t="str">
        <f>IF(ISBLANK(pilze!$A41),"",pilze!B41)</f>
        <v/>
      </c>
      <c r="E4378" t="str">
        <f>IF(ISBLANK(pilze!$A41),"",pilze!C41)</f>
        <v/>
      </c>
      <c r="F4378" t="str">
        <f>IF(ISBLANK(pilze!$A41),"",pilze!D41)</f>
        <v/>
      </c>
      <c r="G4378" t="str">
        <f>IF(ISBLANK(pilze!$A41),"",pilze!E41)</f>
        <v/>
      </c>
      <c r="H4378" t="str">
        <f>IF(ISBLANK(pilze!$A41),"",pilze!F41)</f>
        <v/>
      </c>
      <c r="I4378" t="str">
        <f>IF(ISBLANK(pilze!$A41),"",pilze!G41)</f>
        <v/>
      </c>
      <c r="J4378" t="str">
        <f>IF(ISBLANK(pilze!$A41),"",pilze!H41)</f>
        <v/>
      </c>
      <c r="K4378" t="str">
        <f>IF(ISBLANK(pilze!$A41),"",pilze!I41)</f>
        <v/>
      </c>
      <c r="L4378" t="str">
        <f>IF(ISBLANK(pilze!$A41),"",pilze!J41)</f>
        <v/>
      </c>
      <c r="M4378" s="64">
        <f t="shared" si="399"/>
        <v>0</v>
      </c>
    </row>
    <row r="4379" spans="1:13" x14ac:dyDescent="0.25">
      <c r="A4379" t="str">
        <f t="shared" si="401"/>
        <v/>
      </c>
      <c r="B4379">
        <f t="shared" si="400"/>
        <v>0</v>
      </c>
      <c r="C4379" t="str">
        <f>IF(ISBLANK(pilze!$A42),"",pilze!A42)</f>
        <v/>
      </c>
      <c r="D4379" t="str">
        <f>IF(ISBLANK(pilze!$A42),"",pilze!B42)</f>
        <v/>
      </c>
      <c r="E4379" t="str">
        <f>IF(ISBLANK(pilze!$A42),"",pilze!C42)</f>
        <v/>
      </c>
      <c r="F4379" t="str">
        <f>IF(ISBLANK(pilze!$A42),"",pilze!D42)</f>
        <v/>
      </c>
      <c r="G4379" t="str">
        <f>IF(ISBLANK(pilze!$A42),"",pilze!E42)</f>
        <v/>
      </c>
      <c r="H4379" t="str">
        <f>IF(ISBLANK(pilze!$A42),"",pilze!F42)</f>
        <v/>
      </c>
      <c r="I4379" t="str">
        <f>IF(ISBLANK(pilze!$A42),"",pilze!G42)</f>
        <v/>
      </c>
      <c r="J4379" t="str">
        <f>IF(ISBLANK(pilze!$A42),"",pilze!H42)</f>
        <v/>
      </c>
      <c r="K4379" t="str">
        <f>IF(ISBLANK(pilze!$A42),"",pilze!I42)</f>
        <v/>
      </c>
      <c r="L4379" t="str">
        <f>IF(ISBLANK(pilze!$A42),"",pilze!J42)</f>
        <v/>
      </c>
      <c r="M4379" s="64">
        <f t="shared" si="399"/>
        <v>0</v>
      </c>
    </row>
    <row r="4380" spans="1:13" x14ac:dyDescent="0.25">
      <c r="A4380" t="str">
        <f t="shared" si="401"/>
        <v/>
      </c>
      <c r="B4380">
        <f t="shared" si="400"/>
        <v>0</v>
      </c>
      <c r="C4380" t="str">
        <f>IF(ISBLANK(pilze!$A43),"",pilze!A43)</f>
        <v/>
      </c>
      <c r="D4380" t="str">
        <f>IF(ISBLANK(pilze!$A43),"",pilze!B43)</f>
        <v/>
      </c>
      <c r="E4380" t="str">
        <f>IF(ISBLANK(pilze!$A43),"",pilze!C43)</f>
        <v/>
      </c>
      <c r="F4380" t="str">
        <f>IF(ISBLANK(pilze!$A43),"",pilze!D43)</f>
        <v/>
      </c>
      <c r="G4380" t="str">
        <f>IF(ISBLANK(pilze!$A43),"",pilze!E43)</f>
        <v/>
      </c>
      <c r="H4380" t="str">
        <f>IF(ISBLANK(pilze!$A43),"",pilze!F43)</f>
        <v/>
      </c>
      <c r="I4380" t="str">
        <f>IF(ISBLANK(pilze!$A43),"",pilze!G43)</f>
        <v/>
      </c>
      <c r="J4380" t="str">
        <f>IF(ISBLANK(pilze!$A43),"",pilze!H43)</f>
        <v/>
      </c>
      <c r="K4380" t="str">
        <f>IF(ISBLANK(pilze!$A43),"",pilze!I43)</f>
        <v/>
      </c>
      <c r="L4380" t="str">
        <f>IF(ISBLANK(pilze!$A43),"",pilze!J43)</f>
        <v/>
      </c>
      <c r="M4380" s="64">
        <f t="shared" ref="M4380:M4443" si="402">IF(D4380="",0,L4380-D4380)</f>
        <v>0</v>
      </c>
    </row>
    <row r="4381" spans="1:13" x14ac:dyDescent="0.25">
      <c r="A4381" t="str">
        <f t="shared" si="401"/>
        <v/>
      </c>
      <c r="B4381">
        <f t="shared" ref="B4381:B4444" si="403">IF(ISBLANK(C4381),"",LEN(C4381))</f>
        <v>0</v>
      </c>
      <c r="C4381" t="str">
        <f>IF(ISBLANK(pilze!$A44),"",pilze!A44)</f>
        <v/>
      </c>
      <c r="D4381" t="str">
        <f>IF(ISBLANK(pilze!$A44),"",pilze!B44)</f>
        <v/>
      </c>
      <c r="E4381" t="str">
        <f>IF(ISBLANK(pilze!$A44),"",pilze!C44)</f>
        <v/>
      </c>
      <c r="F4381" t="str">
        <f>IF(ISBLANK(pilze!$A44),"",pilze!D44)</f>
        <v/>
      </c>
      <c r="G4381" t="str">
        <f>IF(ISBLANK(pilze!$A44),"",pilze!E44)</f>
        <v/>
      </c>
      <c r="H4381" t="str">
        <f>IF(ISBLANK(pilze!$A44),"",pilze!F44)</f>
        <v/>
      </c>
      <c r="I4381" t="str">
        <f>IF(ISBLANK(pilze!$A44),"",pilze!G44)</f>
        <v/>
      </c>
      <c r="J4381" t="str">
        <f>IF(ISBLANK(pilze!$A44),"",pilze!H44)</f>
        <v/>
      </c>
      <c r="K4381" t="str">
        <f>IF(ISBLANK(pilze!$A44),"",pilze!I44)</f>
        <v/>
      </c>
      <c r="L4381" t="str">
        <f>IF(ISBLANK(pilze!$A44),"",pilze!J44)</f>
        <v/>
      </c>
      <c r="M4381" s="64">
        <f t="shared" si="402"/>
        <v>0</v>
      </c>
    </row>
    <row r="4382" spans="1:13" x14ac:dyDescent="0.25">
      <c r="A4382" t="str">
        <f t="shared" si="401"/>
        <v/>
      </c>
      <c r="B4382">
        <f t="shared" si="403"/>
        <v>0</v>
      </c>
      <c r="C4382" t="str">
        <f>IF(ISBLANK(pilze!$A45),"",pilze!A45)</f>
        <v/>
      </c>
      <c r="D4382" t="str">
        <f>IF(ISBLANK(pilze!$A45),"",pilze!B45)</f>
        <v/>
      </c>
      <c r="E4382" t="str">
        <f>IF(ISBLANK(pilze!$A45),"",pilze!C45)</f>
        <v/>
      </c>
      <c r="F4382" t="str">
        <f>IF(ISBLANK(pilze!$A45),"",pilze!D45)</f>
        <v/>
      </c>
      <c r="G4382" t="str">
        <f>IF(ISBLANK(pilze!$A45),"",pilze!E45)</f>
        <v/>
      </c>
      <c r="H4382" t="str">
        <f>IF(ISBLANK(pilze!$A45),"",pilze!F45)</f>
        <v/>
      </c>
      <c r="I4382" t="str">
        <f>IF(ISBLANK(pilze!$A45),"",pilze!G45)</f>
        <v/>
      </c>
      <c r="J4382" t="str">
        <f>IF(ISBLANK(pilze!$A45),"",pilze!H45)</f>
        <v/>
      </c>
      <c r="K4382" t="str">
        <f>IF(ISBLANK(pilze!$A45),"",pilze!I45)</f>
        <v/>
      </c>
      <c r="L4382" t="str">
        <f>IF(ISBLANK(pilze!$A45),"",pilze!J45)</f>
        <v/>
      </c>
      <c r="M4382" s="64">
        <f t="shared" si="402"/>
        <v>0</v>
      </c>
    </row>
    <row r="4383" spans="1:13" x14ac:dyDescent="0.25">
      <c r="A4383" t="str">
        <f t="shared" si="401"/>
        <v/>
      </c>
      <c r="B4383">
        <f t="shared" si="403"/>
        <v>0</v>
      </c>
      <c r="C4383" t="str">
        <f>IF(ISBLANK(pilze!$A46),"",pilze!A46)</f>
        <v/>
      </c>
      <c r="D4383" t="str">
        <f>IF(ISBLANK(pilze!$A46),"",pilze!B46)</f>
        <v/>
      </c>
      <c r="E4383" t="str">
        <f>IF(ISBLANK(pilze!$A46),"",pilze!C46)</f>
        <v/>
      </c>
      <c r="F4383" t="str">
        <f>IF(ISBLANK(pilze!$A46),"",pilze!D46)</f>
        <v/>
      </c>
      <c r="G4383" t="str">
        <f>IF(ISBLANK(pilze!$A46),"",pilze!E46)</f>
        <v/>
      </c>
      <c r="H4383" t="str">
        <f>IF(ISBLANK(pilze!$A46),"",pilze!F46)</f>
        <v/>
      </c>
      <c r="I4383" t="str">
        <f>IF(ISBLANK(pilze!$A46),"",pilze!G46)</f>
        <v/>
      </c>
      <c r="J4383" t="str">
        <f>IF(ISBLANK(pilze!$A46),"",pilze!H46)</f>
        <v/>
      </c>
      <c r="K4383" t="str">
        <f>IF(ISBLANK(pilze!$A46),"",pilze!I46)</f>
        <v/>
      </c>
      <c r="L4383" t="str">
        <f>IF(ISBLANK(pilze!$A46),"",pilze!J46)</f>
        <v/>
      </c>
      <c r="M4383" s="64">
        <f t="shared" si="402"/>
        <v>0</v>
      </c>
    </row>
    <row r="4384" spans="1:13" x14ac:dyDescent="0.25">
      <c r="A4384" t="str">
        <f t="shared" si="401"/>
        <v/>
      </c>
      <c r="B4384">
        <f t="shared" si="403"/>
        <v>0</v>
      </c>
      <c r="C4384" t="str">
        <f>IF(ISBLANK(pilze!$A47),"",pilze!A47)</f>
        <v/>
      </c>
      <c r="D4384" t="str">
        <f>IF(ISBLANK(pilze!$A47),"",pilze!B47)</f>
        <v/>
      </c>
      <c r="E4384" t="str">
        <f>IF(ISBLANK(pilze!$A47),"",pilze!C47)</f>
        <v/>
      </c>
      <c r="F4384" t="str">
        <f>IF(ISBLANK(pilze!$A47),"",pilze!D47)</f>
        <v/>
      </c>
      <c r="G4384" t="str">
        <f>IF(ISBLANK(pilze!$A47),"",pilze!E47)</f>
        <v/>
      </c>
      <c r="H4384" t="str">
        <f>IF(ISBLANK(pilze!$A47),"",pilze!F47)</f>
        <v/>
      </c>
      <c r="I4384" t="str">
        <f>IF(ISBLANK(pilze!$A47),"",pilze!G47)</f>
        <v/>
      </c>
      <c r="J4384" t="str">
        <f>IF(ISBLANK(pilze!$A47),"",pilze!H47)</f>
        <v/>
      </c>
      <c r="K4384" t="str">
        <f>IF(ISBLANK(pilze!$A47),"",pilze!I47)</f>
        <v/>
      </c>
      <c r="L4384" t="str">
        <f>IF(ISBLANK(pilze!$A47),"",pilze!J47)</f>
        <v/>
      </c>
      <c r="M4384" s="64">
        <f t="shared" si="402"/>
        <v>0</v>
      </c>
    </row>
    <row r="4385" spans="1:13" x14ac:dyDescent="0.25">
      <c r="A4385" t="str">
        <f t="shared" si="401"/>
        <v/>
      </c>
      <c r="B4385">
        <f t="shared" si="403"/>
        <v>0</v>
      </c>
      <c r="C4385" t="str">
        <f>IF(ISBLANK(pilze!$A48),"",pilze!A48)</f>
        <v/>
      </c>
      <c r="D4385" t="str">
        <f>IF(ISBLANK(pilze!$A48),"",pilze!B48)</f>
        <v/>
      </c>
      <c r="E4385" t="str">
        <f>IF(ISBLANK(pilze!$A48),"",pilze!C48)</f>
        <v/>
      </c>
      <c r="F4385" t="str">
        <f>IF(ISBLANK(pilze!$A48),"",pilze!D48)</f>
        <v/>
      </c>
      <c r="G4385" t="str">
        <f>IF(ISBLANK(pilze!$A48),"",pilze!E48)</f>
        <v/>
      </c>
      <c r="H4385" t="str">
        <f>IF(ISBLANK(pilze!$A48),"",pilze!F48)</f>
        <v/>
      </c>
      <c r="I4385" t="str">
        <f>IF(ISBLANK(pilze!$A48),"",pilze!G48)</f>
        <v/>
      </c>
      <c r="J4385" t="str">
        <f>IF(ISBLANK(pilze!$A48),"",pilze!H48)</f>
        <v/>
      </c>
      <c r="K4385" t="str">
        <f>IF(ISBLANK(pilze!$A48),"",pilze!I48)</f>
        <v/>
      </c>
      <c r="L4385" t="str">
        <f>IF(ISBLANK(pilze!$A48),"",pilze!J48)</f>
        <v/>
      </c>
      <c r="M4385" s="64">
        <f t="shared" si="402"/>
        <v>0</v>
      </c>
    </row>
    <row r="4386" spans="1:13" x14ac:dyDescent="0.25">
      <c r="A4386" t="str">
        <f t="shared" si="401"/>
        <v/>
      </c>
      <c r="B4386">
        <f t="shared" si="403"/>
        <v>0</v>
      </c>
      <c r="C4386" t="str">
        <f>IF(ISBLANK(pilze!$A49),"",pilze!A49)</f>
        <v/>
      </c>
      <c r="D4386" t="str">
        <f>IF(ISBLANK(pilze!$A49),"",pilze!B49)</f>
        <v/>
      </c>
      <c r="E4386" t="str">
        <f>IF(ISBLANK(pilze!$A49),"",pilze!C49)</f>
        <v/>
      </c>
      <c r="F4386" t="str">
        <f>IF(ISBLANK(pilze!$A49),"",pilze!D49)</f>
        <v/>
      </c>
      <c r="G4386" t="str">
        <f>IF(ISBLANK(pilze!$A49),"",pilze!E49)</f>
        <v/>
      </c>
      <c r="H4386" t="str">
        <f>IF(ISBLANK(pilze!$A49),"",pilze!F49)</f>
        <v/>
      </c>
      <c r="I4386" t="str">
        <f>IF(ISBLANK(pilze!$A49),"",pilze!G49)</f>
        <v/>
      </c>
      <c r="J4386" t="str">
        <f>IF(ISBLANK(pilze!$A49),"",pilze!H49)</f>
        <v/>
      </c>
      <c r="K4386" t="str">
        <f>IF(ISBLANK(pilze!$A49),"",pilze!I49)</f>
        <v/>
      </c>
      <c r="L4386" t="str">
        <f>IF(ISBLANK(pilze!$A49),"",pilze!J49)</f>
        <v/>
      </c>
      <c r="M4386" s="64">
        <f t="shared" si="402"/>
        <v>0</v>
      </c>
    </row>
    <row r="4387" spans="1:13" x14ac:dyDescent="0.25">
      <c r="A4387" t="str">
        <f t="shared" si="401"/>
        <v/>
      </c>
      <c r="B4387">
        <f t="shared" si="403"/>
        <v>0</v>
      </c>
      <c r="C4387" t="str">
        <f>IF(ISBLANK(pilze!$A50),"",pilze!A50)</f>
        <v/>
      </c>
      <c r="D4387" t="str">
        <f>IF(ISBLANK(pilze!$A50),"",pilze!B50)</f>
        <v/>
      </c>
      <c r="E4387" t="str">
        <f>IF(ISBLANK(pilze!$A50),"",pilze!C50)</f>
        <v/>
      </c>
      <c r="F4387" t="str">
        <f>IF(ISBLANK(pilze!$A50),"",pilze!D50)</f>
        <v/>
      </c>
      <c r="G4387" t="str">
        <f>IF(ISBLANK(pilze!$A50),"",pilze!E50)</f>
        <v/>
      </c>
      <c r="H4387" t="str">
        <f>IF(ISBLANK(pilze!$A50),"",pilze!F50)</f>
        <v/>
      </c>
      <c r="I4387" t="str">
        <f>IF(ISBLANK(pilze!$A50),"",pilze!G50)</f>
        <v/>
      </c>
      <c r="J4387" t="str">
        <f>IF(ISBLANK(pilze!$A50),"",pilze!H50)</f>
        <v/>
      </c>
      <c r="K4387" t="str">
        <f>IF(ISBLANK(pilze!$A50),"",pilze!I50)</f>
        <v/>
      </c>
      <c r="L4387" t="str">
        <f>IF(ISBLANK(pilze!$A50),"",pilze!J50)</f>
        <v/>
      </c>
      <c r="M4387" s="64">
        <f t="shared" si="402"/>
        <v>0</v>
      </c>
    </row>
    <row r="4388" spans="1:13" x14ac:dyDescent="0.25">
      <c r="A4388" t="str">
        <f t="shared" si="401"/>
        <v/>
      </c>
      <c r="B4388">
        <f t="shared" si="403"/>
        <v>0</v>
      </c>
      <c r="C4388" t="str">
        <f>IF(ISBLANK(pilze!$A51),"",pilze!A51)</f>
        <v/>
      </c>
      <c r="D4388" t="str">
        <f>IF(ISBLANK(pilze!$A51),"",pilze!B51)</f>
        <v/>
      </c>
      <c r="E4388" t="str">
        <f>IF(ISBLANK(pilze!$A51),"",pilze!C51)</f>
        <v/>
      </c>
      <c r="F4388" t="str">
        <f>IF(ISBLANK(pilze!$A51),"",pilze!D51)</f>
        <v/>
      </c>
      <c r="G4388" t="str">
        <f>IF(ISBLANK(pilze!$A51),"",pilze!E51)</f>
        <v/>
      </c>
      <c r="H4388" t="str">
        <f>IF(ISBLANK(pilze!$A51),"",pilze!F51)</f>
        <v/>
      </c>
      <c r="I4388" t="str">
        <f>IF(ISBLANK(pilze!$A51),"",pilze!G51)</f>
        <v/>
      </c>
      <c r="J4388" t="str">
        <f>IF(ISBLANK(pilze!$A51),"",pilze!H51)</f>
        <v/>
      </c>
      <c r="K4388" t="str">
        <f>IF(ISBLANK(pilze!$A51),"",pilze!I51)</f>
        <v/>
      </c>
      <c r="L4388" t="str">
        <f>IF(ISBLANK(pilze!$A51),"",pilze!J51)</f>
        <v/>
      </c>
      <c r="M4388" s="64">
        <f t="shared" si="402"/>
        <v>0</v>
      </c>
    </row>
    <row r="4389" spans="1:13" x14ac:dyDescent="0.25">
      <c r="A4389" s="41" t="str">
        <f t="shared" si="401"/>
        <v/>
      </c>
      <c r="B4389" s="41">
        <f t="shared" si="403"/>
        <v>0</v>
      </c>
      <c r="C4389" s="41" t="str">
        <f>IF(ISBLANK(pilze!$A52),"",pilze!A52)</f>
        <v/>
      </c>
      <c r="D4389" s="41" t="str">
        <f>IF(ISBLANK(pilze!$A52),"",pilze!B52)</f>
        <v/>
      </c>
      <c r="E4389" s="41" t="str">
        <f>IF(ISBLANK(pilze!$A52),"",pilze!C52)</f>
        <v/>
      </c>
      <c r="F4389" s="41" t="str">
        <f>IF(ISBLANK(pilze!$A52),"",pilze!D52)</f>
        <v/>
      </c>
      <c r="G4389" s="41" t="str">
        <f>IF(ISBLANK(pilze!$A52),"",pilze!E52)</f>
        <v/>
      </c>
      <c r="H4389" s="41" t="str">
        <f>IF(ISBLANK(pilze!$A52),"",pilze!F52)</f>
        <v/>
      </c>
      <c r="I4389" s="41" t="str">
        <f>IF(ISBLANK(pilze!$A52),"",pilze!G52)</f>
        <v/>
      </c>
      <c r="J4389" s="41" t="str">
        <f>IF(ISBLANK(pilze!$A52),"",pilze!H52)</f>
        <v/>
      </c>
      <c r="K4389" s="41" t="str">
        <f>IF(ISBLANK(pilze!$A52),"",pilze!I52)</f>
        <v/>
      </c>
      <c r="L4389" s="41" t="str">
        <f>IF(ISBLANK(pilze!$A52),"",pilze!J52)</f>
        <v/>
      </c>
      <c r="M4389" s="64">
        <f t="shared" si="402"/>
        <v>0</v>
      </c>
    </row>
    <row r="4390" spans="1:13" x14ac:dyDescent="0.25">
      <c r="A4390" t="str">
        <f t="shared" si="401"/>
        <v/>
      </c>
      <c r="B4390">
        <f t="shared" si="403"/>
        <v>0</v>
      </c>
      <c r="C4390" t="str">
        <f>IF(ISBLANK('quark-käse'!$A125),"",'quark-käse'!A125)</f>
        <v/>
      </c>
      <c r="D4390" t="str">
        <f>IF(ISBLANK('quark-käse'!$A125),"",'quark-käse'!B125)</f>
        <v/>
      </c>
      <c r="E4390" t="str">
        <f>IF(ISBLANK('quark-käse'!$A125),"",'quark-käse'!C125)</f>
        <v/>
      </c>
      <c r="F4390" t="str">
        <f>IF(ISBLANK('quark-käse'!$A125),"",'quark-käse'!D125)</f>
        <v/>
      </c>
      <c r="G4390" t="str">
        <f>IF(ISBLANK('quark-käse'!$A125),"",'quark-käse'!E125)</f>
        <v/>
      </c>
      <c r="H4390" t="str">
        <f>IF(ISBLANK('quark-käse'!$A125),"",'quark-käse'!F125)</f>
        <v/>
      </c>
      <c r="I4390" t="str">
        <f>IF(ISBLANK('quark-käse'!$A125),"",'quark-käse'!G125)</f>
        <v/>
      </c>
      <c r="J4390" t="str">
        <f>IF(ISBLANK('quark-käse'!$A125),"",'quark-käse'!H125)</f>
        <v/>
      </c>
      <c r="K4390" t="str">
        <f>IF(ISBLANK('quark-käse'!$A125),"",'quark-käse'!I125)</f>
        <v/>
      </c>
      <c r="L4390" t="str">
        <f>IF(ISBLANK('quark-käse'!$A125),"",'quark-käse'!J125)</f>
        <v/>
      </c>
      <c r="M4390" s="64">
        <f t="shared" si="402"/>
        <v>0</v>
      </c>
    </row>
    <row r="4391" spans="1:13" x14ac:dyDescent="0.25">
      <c r="A4391" t="str">
        <f t="shared" si="401"/>
        <v/>
      </c>
      <c r="B4391">
        <f t="shared" si="403"/>
        <v>0</v>
      </c>
      <c r="C4391" t="str">
        <f>IF(ISBLANK('quark-käse'!$A126),"",'quark-käse'!A126)</f>
        <v/>
      </c>
      <c r="D4391" t="str">
        <f>IF(ISBLANK('quark-käse'!$A126),"",'quark-käse'!B126)</f>
        <v/>
      </c>
      <c r="E4391" t="str">
        <f>IF(ISBLANK('quark-käse'!$A126),"",'quark-käse'!C126)</f>
        <v/>
      </c>
      <c r="F4391" t="str">
        <f>IF(ISBLANK('quark-käse'!$A126),"",'quark-käse'!D126)</f>
        <v/>
      </c>
      <c r="G4391" t="str">
        <f>IF(ISBLANK('quark-käse'!$A126),"",'quark-käse'!E126)</f>
        <v/>
      </c>
      <c r="H4391" t="str">
        <f>IF(ISBLANK('quark-käse'!$A126),"",'quark-käse'!F126)</f>
        <v/>
      </c>
      <c r="I4391" t="str">
        <f>IF(ISBLANK('quark-käse'!$A126),"",'quark-käse'!G126)</f>
        <v/>
      </c>
      <c r="J4391" t="str">
        <f>IF(ISBLANK('quark-käse'!$A126),"",'quark-käse'!H126)</f>
        <v/>
      </c>
      <c r="K4391" t="str">
        <f>IF(ISBLANK('quark-käse'!$A126),"",'quark-käse'!I126)</f>
        <v/>
      </c>
      <c r="L4391" t="str">
        <f>IF(ISBLANK('quark-käse'!$A126),"",'quark-käse'!J126)</f>
        <v/>
      </c>
      <c r="M4391" s="64">
        <f t="shared" si="402"/>
        <v>0</v>
      </c>
    </row>
    <row r="4392" spans="1:13" x14ac:dyDescent="0.25">
      <c r="A4392" t="str">
        <f t="shared" si="401"/>
        <v/>
      </c>
      <c r="B4392">
        <f t="shared" si="403"/>
        <v>0</v>
      </c>
      <c r="C4392" t="str">
        <f>IF(ISBLANK('quark-käse'!$A127),"",'quark-käse'!A127)</f>
        <v/>
      </c>
      <c r="D4392" t="str">
        <f>IF(ISBLANK('quark-käse'!$A127),"",'quark-käse'!B127)</f>
        <v/>
      </c>
      <c r="E4392" t="str">
        <f>IF(ISBLANK('quark-käse'!$A127),"",'quark-käse'!C127)</f>
        <v/>
      </c>
      <c r="F4392" t="str">
        <f>IF(ISBLANK('quark-käse'!$A127),"",'quark-käse'!D127)</f>
        <v/>
      </c>
      <c r="G4392" t="str">
        <f>IF(ISBLANK('quark-käse'!$A127),"",'quark-käse'!E127)</f>
        <v/>
      </c>
      <c r="H4392" t="str">
        <f>IF(ISBLANK('quark-käse'!$A127),"",'quark-käse'!F127)</f>
        <v/>
      </c>
      <c r="I4392" t="str">
        <f>IF(ISBLANK('quark-käse'!$A127),"",'quark-käse'!G127)</f>
        <v/>
      </c>
      <c r="J4392" t="str">
        <f>IF(ISBLANK('quark-käse'!$A127),"",'quark-käse'!H127)</f>
        <v/>
      </c>
      <c r="K4392" t="str">
        <f>IF(ISBLANK('quark-käse'!$A127),"",'quark-käse'!I127)</f>
        <v/>
      </c>
      <c r="L4392" t="str">
        <f>IF(ISBLANK('quark-käse'!$A127),"",'quark-käse'!J127)</f>
        <v/>
      </c>
      <c r="M4392" s="64">
        <f t="shared" si="402"/>
        <v>0</v>
      </c>
    </row>
    <row r="4393" spans="1:13" x14ac:dyDescent="0.25">
      <c r="A4393" t="str">
        <f t="shared" si="401"/>
        <v/>
      </c>
      <c r="B4393">
        <f t="shared" si="403"/>
        <v>0</v>
      </c>
      <c r="C4393" t="str">
        <f>IF(ISBLANK('quark-käse'!$A128),"",'quark-käse'!A128)</f>
        <v/>
      </c>
      <c r="D4393" t="str">
        <f>IF(ISBLANK('quark-käse'!$A128),"",'quark-käse'!B128)</f>
        <v/>
      </c>
      <c r="E4393" t="str">
        <f>IF(ISBLANK('quark-käse'!$A128),"",'quark-käse'!C128)</f>
        <v/>
      </c>
      <c r="F4393" t="str">
        <f>IF(ISBLANK('quark-käse'!$A128),"",'quark-käse'!D128)</f>
        <v/>
      </c>
      <c r="G4393" t="str">
        <f>IF(ISBLANK('quark-käse'!$A128),"",'quark-käse'!E128)</f>
        <v/>
      </c>
      <c r="H4393" t="str">
        <f>IF(ISBLANK('quark-käse'!$A128),"",'quark-käse'!F128)</f>
        <v/>
      </c>
      <c r="I4393" t="str">
        <f>IF(ISBLANK('quark-käse'!$A128),"",'quark-käse'!G128)</f>
        <v/>
      </c>
      <c r="J4393" t="str">
        <f>IF(ISBLANK('quark-käse'!$A128),"",'quark-käse'!H128)</f>
        <v/>
      </c>
      <c r="K4393" t="str">
        <f>IF(ISBLANK('quark-käse'!$A128),"",'quark-käse'!I128)</f>
        <v/>
      </c>
      <c r="L4393" t="str">
        <f>IF(ISBLANK('quark-käse'!$A128),"",'quark-käse'!J128)</f>
        <v/>
      </c>
      <c r="M4393" s="64">
        <f t="shared" si="402"/>
        <v>0</v>
      </c>
    </row>
    <row r="4394" spans="1:13" x14ac:dyDescent="0.25">
      <c r="A4394" t="str">
        <f t="shared" si="401"/>
        <v/>
      </c>
      <c r="B4394">
        <f t="shared" si="403"/>
        <v>0</v>
      </c>
      <c r="C4394" t="str">
        <f>IF(ISBLANK('quark-käse'!$A129),"",'quark-käse'!A129)</f>
        <v/>
      </c>
      <c r="D4394" t="str">
        <f>IF(ISBLANK('quark-käse'!$A129),"",'quark-käse'!B129)</f>
        <v/>
      </c>
      <c r="E4394" t="str">
        <f>IF(ISBLANK('quark-käse'!$A129),"",'quark-käse'!C129)</f>
        <v/>
      </c>
      <c r="F4394" t="str">
        <f>IF(ISBLANK('quark-käse'!$A129),"",'quark-käse'!D129)</f>
        <v/>
      </c>
      <c r="G4394" t="str">
        <f>IF(ISBLANK('quark-käse'!$A129),"",'quark-käse'!E129)</f>
        <v/>
      </c>
      <c r="H4394" t="str">
        <f>IF(ISBLANK('quark-käse'!$A129),"",'quark-käse'!F129)</f>
        <v/>
      </c>
      <c r="I4394" t="str">
        <f>IF(ISBLANK('quark-käse'!$A129),"",'quark-käse'!G129)</f>
        <v/>
      </c>
      <c r="J4394" t="str">
        <f>IF(ISBLANK('quark-käse'!$A129),"",'quark-käse'!H129)</f>
        <v/>
      </c>
      <c r="K4394" t="str">
        <f>IF(ISBLANK('quark-käse'!$A129),"",'quark-käse'!I129)</f>
        <v/>
      </c>
      <c r="L4394" t="str">
        <f>IF(ISBLANK('quark-käse'!$A129),"",'quark-käse'!J129)</f>
        <v/>
      </c>
      <c r="M4394" s="64">
        <f t="shared" si="402"/>
        <v>0</v>
      </c>
    </row>
    <row r="4395" spans="1:13" x14ac:dyDescent="0.25">
      <c r="A4395" t="str">
        <f t="shared" si="401"/>
        <v/>
      </c>
      <c r="B4395">
        <f t="shared" si="403"/>
        <v>0</v>
      </c>
      <c r="C4395" t="str">
        <f>IF(ISBLANK('quark-käse'!$A130),"",'quark-käse'!A130)</f>
        <v/>
      </c>
      <c r="D4395" t="str">
        <f>IF(ISBLANK('quark-käse'!$A130),"",'quark-käse'!B130)</f>
        <v/>
      </c>
      <c r="E4395" t="str">
        <f>IF(ISBLANK('quark-käse'!$A130),"",'quark-käse'!C130)</f>
        <v/>
      </c>
      <c r="F4395" t="str">
        <f>IF(ISBLANK('quark-käse'!$A130),"",'quark-käse'!D130)</f>
        <v/>
      </c>
      <c r="G4395" t="str">
        <f>IF(ISBLANK('quark-käse'!$A130),"",'quark-käse'!E130)</f>
        <v/>
      </c>
      <c r="H4395" t="str">
        <f>IF(ISBLANK('quark-käse'!$A130),"",'quark-käse'!F130)</f>
        <v/>
      </c>
      <c r="I4395" t="str">
        <f>IF(ISBLANK('quark-käse'!$A130),"",'quark-käse'!G130)</f>
        <v/>
      </c>
      <c r="J4395" t="str">
        <f>IF(ISBLANK('quark-käse'!$A130),"",'quark-käse'!H130)</f>
        <v/>
      </c>
      <c r="K4395" t="str">
        <f>IF(ISBLANK('quark-käse'!$A130),"",'quark-käse'!I130)</f>
        <v/>
      </c>
      <c r="L4395" t="str">
        <f>IF(ISBLANK('quark-käse'!$A130),"",'quark-käse'!J130)</f>
        <v/>
      </c>
      <c r="M4395" s="64">
        <f t="shared" si="402"/>
        <v>0</v>
      </c>
    </row>
    <row r="4396" spans="1:13" x14ac:dyDescent="0.25">
      <c r="A4396" t="str">
        <f t="shared" si="401"/>
        <v/>
      </c>
      <c r="B4396">
        <f t="shared" si="403"/>
        <v>0</v>
      </c>
      <c r="C4396" t="str">
        <f>IF(ISBLANK('quark-käse'!$A131),"",'quark-käse'!A131)</f>
        <v/>
      </c>
      <c r="D4396" t="str">
        <f>IF(ISBLANK('quark-käse'!$A131),"",'quark-käse'!B131)</f>
        <v/>
      </c>
      <c r="E4396" t="str">
        <f>IF(ISBLANK('quark-käse'!$A131),"",'quark-käse'!C131)</f>
        <v/>
      </c>
      <c r="F4396" t="str">
        <f>IF(ISBLANK('quark-käse'!$A131),"",'quark-käse'!D131)</f>
        <v/>
      </c>
      <c r="G4396" t="str">
        <f>IF(ISBLANK('quark-käse'!$A131),"",'quark-käse'!E131)</f>
        <v/>
      </c>
      <c r="H4396" t="str">
        <f>IF(ISBLANK('quark-käse'!$A131),"",'quark-käse'!F131)</f>
        <v/>
      </c>
      <c r="I4396" t="str">
        <f>IF(ISBLANK('quark-käse'!$A131),"",'quark-käse'!G131)</f>
        <v/>
      </c>
      <c r="J4396" t="str">
        <f>IF(ISBLANK('quark-käse'!$A131),"",'quark-käse'!H131)</f>
        <v/>
      </c>
      <c r="K4396" t="str">
        <f>IF(ISBLANK('quark-käse'!$A131),"",'quark-käse'!I131)</f>
        <v/>
      </c>
      <c r="L4396" t="str">
        <f>IF(ISBLANK('quark-käse'!$A131),"",'quark-käse'!J131)</f>
        <v/>
      </c>
      <c r="M4396" s="64">
        <f t="shared" si="402"/>
        <v>0</v>
      </c>
    </row>
    <row r="4397" spans="1:13" x14ac:dyDescent="0.25">
      <c r="A4397" t="str">
        <f t="shared" si="401"/>
        <v/>
      </c>
      <c r="B4397">
        <f t="shared" si="403"/>
        <v>0</v>
      </c>
      <c r="C4397" t="str">
        <f>IF(ISBLANK('quark-käse'!$A132),"",'quark-käse'!A132)</f>
        <v/>
      </c>
      <c r="D4397" t="str">
        <f>IF(ISBLANK('quark-käse'!$A132),"",'quark-käse'!B132)</f>
        <v/>
      </c>
      <c r="E4397" t="str">
        <f>IF(ISBLANK('quark-käse'!$A132),"",'quark-käse'!C132)</f>
        <v/>
      </c>
      <c r="F4397" t="str">
        <f>IF(ISBLANK('quark-käse'!$A132),"",'quark-käse'!D132)</f>
        <v/>
      </c>
      <c r="G4397" t="str">
        <f>IF(ISBLANK('quark-käse'!$A132),"",'quark-käse'!E132)</f>
        <v/>
      </c>
      <c r="H4397" t="str">
        <f>IF(ISBLANK('quark-käse'!$A132),"",'quark-käse'!F132)</f>
        <v/>
      </c>
      <c r="I4397" t="str">
        <f>IF(ISBLANK('quark-käse'!$A132),"",'quark-käse'!G132)</f>
        <v/>
      </c>
      <c r="J4397" t="str">
        <f>IF(ISBLANK('quark-käse'!$A132),"",'quark-käse'!H132)</f>
        <v/>
      </c>
      <c r="K4397" t="str">
        <f>IF(ISBLANK('quark-käse'!$A132),"",'quark-käse'!I132)</f>
        <v/>
      </c>
      <c r="L4397" t="str">
        <f>IF(ISBLANK('quark-käse'!$A132),"",'quark-käse'!J132)</f>
        <v/>
      </c>
      <c r="M4397" s="64">
        <f t="shared" si="402"/>
        <v>0</v>
      </c>
    </row>
    <row r="4398" spans="1:13" x14ac:dyDescent="0.25">
      <c r="A4398" t="str">
        <f t="shared" si="401"/>
        <v/>
      </c>
      <c r="B4398">
        <f t="shared" si="403"/>
        <v>0</v>
      </c>
      <c r="C4398" t="str">
        <f>IF(ISBLANK('quark-käse'!$A133),"",'quark-käse'!A133)</f>
        <v/>
      </c>
      <c r="D4398" t="str">
        <f>IF(ISBLANK('quark-käse'!$A133),"",'quark-käse'!B133)</f>
        <v/>
      </c>
      <c r="E4398" t="str">
        <f>IF(ISBLANK('quark-käse'!$A133),"",'quark-käse'!C133)</f>
        <v/>
      </c>
      <c r="F4398" t="str">
        <f>IF(ISBLANK('quark-käse'!$A133),"",'quark-käse'!D133)</f>
        <v/>
      </c>
      <c r="G4398" t="str">
        <f>IF(ISBLANK('quark-käse'!$A133),"",'quark-käse'!E133)</f>
        <v/>
      </c>
      <c r="H4398" t="str">
        <f>IF(ISBLANK('quark-käse'!$A133),"",'quark-käse'!F133)</f>
        <v/>
      </c>
      <c r="I4398" t="str">
        <f>IF(ISBLANK('quark-käse'!$A133),"",'quark-käse'!G133)</f>
        <v/>
      </c>
      <c r="J4398" t="str">
        <f>IF(ISBLANK('quark-käse'!$A133),"",'quark-käse'!H133)</f>
        <v/>
      </c>
      <c r="K4398" t="str">
        <f>IF(ISBLANK('quark-käse'!$A133),"",'quark-käse'!I133)</f>
        <v/>
      </c>
      <c r="L4398" t="str">
        <f>IF(ISBLANK('quark-käse'!$A133),"",'quark-käse'!J133)</f>
        <v/>
      </c>
      <c r="M4398" s="64">
        <f t="shared" si="402"/>
        <v>0</v>
      </c>
    </row>
    <row r="4399" spans="1:13" x14ac:dyDescent="0.25">
      <c r="A4399" t="str">
        <f t="shared" si="401"/>
        <v/>
      </c>
      <c r="B4399">
        <f t="shared" si="403"/>
        <v>0</v>
      </c>
      <c r="C4399" t="str">
        <f>IF(ISBLANK('quark-käse'!$A134),"",'quark-käse'!A134)</f>
        <v/>
      </c>
      <c r="D4399" t="str">
        <f>IF(ISBLANK('quark-käse'!$A134),"",'quark-käse'!B134)</f>
        <v/>
      </c>
      <c r="E4399" t="str">
        <f>IF(ISBLANK('quark-käse'!$A134),"",'quark-käse'!C134)</f>
        <v/>
      </c>
      <c r="F4399" t="str">
        <f>IF(ISBLANK('quark-käse'!$A134),"",'quark-käse'!D134)</f>
        <v/>
      </c>
      <c r="G4399" t="str">
        <f>IF(ISBLANK('quark-käse'!$A134),"",'quark-käse'!E134)</f>
        <v/>
      </c>
      <c r="H4399" t="str">
        <f>IF(ISBLANK('quark-käse'!$A134),"",'quark-käse'!F134)</f>
        <v/>
      </c>
      <c r="I4399" t="str">
        <f>IF(ISBLANK('quark-käse'!$A134),"",'quark-käse'!G134)</f>
        <v/>
      </c>
      <c r="J4399" t="str">
        <f>IF(ISBLANK('quark-käse'!$A134),"",'quark-käse'!H134)</f>
        <v/>
      </c>
      <c r="K4399" t="str">
        <f>IF(ISBLANK('quark-käse'!$A134),"",'quark-käse'!I134)</f>
        <v/>
      </c>
      <c r="L4399" t="str">
        <f>IF(ISBLANK('quark-käse'!$A134),"",'quark-käse'!J134)</f>
        <v/>
      </c>
      <c r="M4399" s="64">
        <f t="shared" si="402"/>
        <v>0</v>
      </c>
    </row>
    <row r="4400" spans="1:13" x14ac:dyDescent="0.25">
      <c r="A4400" t="str">
        <f t="shared" si="401"/>
        <v/>
      </c>
      <c r="B4400">
        <f t="shared" si="403"/>
        <v>0</v>
      </c>
      <c r="C4400" t="str">
        <f>IF(ISBLANK('quark-käse'!$A135),"",'quark-käse'!A135)</f>
        <v/>
      </c>
      <c r="D4400" t="str">
        <f>IF(ISBLANK('quark-käse'!$A135),"",'quark-käse'!B135)</f>
        <v/>
      </c>
      <c r="E4400" t="str">
        <f>IF(ISBLANK('quark-käse'!$A135),"",'quark-käse'!C135)</f>
        <v/>
      </c>
      <c r="F4400" t="str">
        <f>IF(ISBLANK('quark-käse'!$A135),"",'quark-käse'!D135)</f>
        <v/>
      </c>
      <c r="G4400" t="str">
        <f>IF(ISBLANK('quark-käse'!$A135),"",'quark-käse'!E135)</f>
        <v/>
      </c>
      <c r="H4400" t="str">
        <f>IF(ISBLANK('quark-käse'!$A135),"",'quark-käse'!F135)</f>
        <v/>
      </c>
      <c r="I4400" t="str">
        <f>IF(ISBLANK('quark-käse'!$A135),"",'quark-käse'!G135)</f>
        <v/>
      </c>
      <c r="J4400" t="str">
        <f>IF(ISBLANK('quark-käse'!$A135),"",'quark-käse'!H135)</f>
        <v/>
      </c>
      <c r="K4400" t="str">
        <f>IF(ISBLANK('quark-käse'!$A135),"",'quark-käse'!I135)</f>
        <v/>
      </c>
      <c r="L4400" t="str">
        <f>IF(ISBLANK('quark-käse'!$A135),"",'quark-käse'!J135)</f>
        <v/>
      </c>
      <c r="M4400" s="64">
        <f t="shared" si="402"/>
        <v>0</v>
      </c>
    </row>
    <row r="4401" spans="1:13" x14ac:dyDescent="0.25">
      <c r="A4401" t="str">
        <f t="shared" si="401"/>
        <v/>
      </c>
      <c r="B4401">
        <f t="shared" si="403"/>
        <v>0</v>
      </c>
      <c r="C4401" t="str">
        <f>IF(ISBLANK('quark-käse'!$A136),"",'quark-käse'!A136)</f>
        <v/>
      </c>
      <c r="D4401" t="str">
        <f>IF(ISBLANK('quark-käse'!$A136),"",'quark-käse'!B136)</f>
        <v/>
      </c>
      <c r="E4401" t="str">
        <f>IF(ISBLANK('quark-käse'!$A136),"",'quark-käse'!C136)</f>
        <v/>
      </c>
      <c r="F4401" t="str">
        <f>IF(ISBLANK('quark-käse'!$A136),"",'quark-käse'!D136)</f>
        <v/>
      </c>
      <c r="G4401" t="str">
        <f>IF(ISBLANK('quark-käse'!$A136),"",'quark-käse'!E136)</f>
        <v/>
      </c>
      <c r="H4401" t="str">
        <f>IF(ISBLANK('quark-käse'!$A136),"",'quark-käse'!F136)</f>
        <v/>
      </c>
      <c r="I4401" t="str">
        <f>IF(ISBLANK('quark-käse'!$A136),"",'quark-käse'!G136)</f>
        <v/>
      </c>
      <c r="J4401" t="str">
        <f>IF(ISBLANK('quark-käse'!$A136),"",'quark-käse'!H136)</f>
        <v/>
      </c>
      <c r="K4401" t="str">
        <f>IF(ISBLANK('quark-käse'!$A136),"",'quark-käse'!I136)</f>
        <v/>
      </c>
      <c r="L4401" t="str">
        <f>IF(ISBLANK('quark-käse'!$A136),"",'quark-käse'!J136)</f>
        <v/>
      </c>
      <c r="M4401" s="64">
        <f t="shared" si="402"/>
        <v>0</v>
      </c>
    </row>
    <row r="4402" spans="1:13" x14ac:dyDescent="0.25">
      <c r="A4402" t="str">
        <f t="shared" si="401"/>
        <v/>
      </c>
      <c r="B4402">
        <f t="shared" si="403"/>
        <v>0</v>
      </c>
      <c r="C4402" t="str">
        <f>IF(ISBLANK('quark-käse'!$A137),"",'quark-käse'!A137)</f>
        <v/>
      </c>
      <c r="D4402" t="str">
        <f>IF(ISBLANK('quark-käse'!$A137),"",'quark-käse'!B137)</f>
        <v/>
      </c>
      <c r="E4402" t="str">
        <f>IF(ISBLANK('quark-käse'!$A137),"",'quark-käse'!C137)</f>
        <v/>
      </c>
      <c r="F4402" t="str">
        <f>IF(ISBLANK('quark-käse'!$A137),"",'quark-käse'!D137)</f>
        <v/>
      </c>
      <c r="G4402" t="str">
        <f>IF(ISBLANK('quark-käse'!$A137),"",'quark-käse'!E137)</f>
        <v/>
      </c>
      <c r="H4402" t="str">
        <f>IF(ISBLANK('quark-käse'!$A137),"",'quark-käse'!F137)</f>
        <v/>
      </c>
      <c r="I4402" t="str">
        <f>IF(ISBLANK('quark-käse'!$A137),"",'quark-käse'!G137)</f>
        <v/>
      </c>
      <c r="J4402" t="str">
        <f>IF(ISBLANK('quark-käse'!$A137),"",'quark-käse'!H137)</f>
        <v/>
      </c>
      <c r="K4402" t="str">
        <f>IF(ISBLANK('quark-käse'!$A137),"",'quark-käse'!I137)</f>
        <v/>
      </c>
      <c r="L4402" t="str">
        <f>IF(ISBLANK('quark-käse'!$A137),"",'quark-käse'!J137)</f>
        <v/>
      </c>
      <c r="M4402" s="64">
        <f t="shared" si="402"/>
        <v>0</v>
      </c>
    </row>
    <row r="4403" spans="1:13" x14ac:dyDescent="0.25">
      <c r="A4403" t="str">
        <f t="shared" si="401"/>
        <v/>
      </c>
      <c r="B4403">
        <f t="shared" si="403"/>
        <v>0</v>
      </c>
      <c r="C4403" t="str">
        <f>IF(ISBLANK('quark-käse'!$A138),"",'quark-käse'!A138)</f>
        <v/>
      </c>
      <c r="D4403" t="str">
        <f>IF(ISBLANK('quark-käse'!$A138),"",'quark-käse'!B138)</f>
        <v/>
      </c>
      <c r="E4403" t="str">
        <f>IF(ISBLANK('quark-käse'!$A138),"",'quark-käse'!C138)</f>
        <v/>
      </c>
      <c r="F4403" t="str">
        <f>IF(ISBLANK('quark-käse'!$A138),"",'quark-käse'!D138)</f>
        <v/>
      </c>
      <c r="G4403" t="str">
        <f>IF(ISBLANK('quark-käse'!$A138),"",'quark-käse'!E138)</f>
        <v/>
      </c>
      <c r="H4403" t="str">
        <f>IF(ISBLANK('quark-käse'!$A138),"",'quark-käse'!F138)</f>
        <v/>
      </c>
      <c r="I4403" t="str">
        <f>IF(ISBLANK('quark-käse'!$A138),"",'quark-käse'!G138)</f>
        <v/>
      </c>
      <c r="J4403" t="str">
        <f>IF(ISBLANK('quark-käse'!$A138),"",'quark-käse'!H138)</f>
        <v/>
      </c>
      <c r="K4403" t="str">
        <f>IF(ISBLANK('quark-käse'!$A138),"",'quark-käse'!I138)</f>
        <v/>
      </c>
      <c r="L4403" t="str">
        <f>IF(ISBLANK('quark-käse'!$A138),"",'quark-käse'!J138)</f>
        <v/>
      </c>
      <c r="M4403" s="64">
        <f t="shared" si="402"/>
        <v>0</v>
      </c>
    </row>
    <row r="4404" spans="1:13" x14ac:dyDescent="0.25">
      <c r="A4404" t="str">
        <f t="shared" si="401"/>
        <v/>
      </c>
      <c r="B4404">
        <f t="shared" si="403"/>
        <v>0</v>
      </c>
      <c r="C4404" t="str">
        <f>IF(ISBLANK('quark-käse'!$A139),"",'quark-käse'!A139)</f>
        <v/>
      </c>
      <c r="D4404" t="str">
        <f>IF(ISBLANK('quark-käse'!$A139),"",'quark-käse'!B139)</f>
        <v/>
      </c>
      <c r="E4404" t="str">
        <f>IF(ISBLANK('quark-käse'!$A139),"",'quark-käse'!C139)</f>
        <v/>
      </c>
      <c r="F4404" t="str">
        <f>IF(ISBLANK('quark-käse'!$A139),"",'quark-käse'!D139)</f>
        <v/>
      </c>
      <c r="G4404" t="str">
        <f>IF(ISBLANK('quark-käse'!$A139),"",'quark-käse'!E139)</f>
        <v/>
      </c>
      <c r="H4404" t="str">
        <f>IF(ISBLANK('quark-käse'!$A139),"",'quark-käse'!F139)</f>
        <v/>
      </c>
      <c r="I4404" t="str">
        <f>IF(ISBLANK('quark-käse'!$A139),"",'quark-käse'!G139)</f>
        <v/>
      </c>
      <c r="J4404" t="str">
        <f>IF(ISBLANK('quark-käse'!$A139),"",'quark-käse'!H139)</f>
        <v/>
      </c>
      <c r="K4404" t="str">
        <f>IF(ISBLANK('quark-käse'!$A139),"",'quark-käse'!I139)</f>
        <v/>
      </c>
      <c r="L4404" t="str">
        <f>IF(ISBLANK('quark-käse'!$A139),"",'quark-käse'!J139)</f>
        <v/>
      </c>
      <c r="M4404" s="64">
        <f t="shared" si="402"/>
        <v>0</v>
      </c>
    </row>
    <row r="4405" spans="1:13" x14ac:dyDescent="0.25">
      <c r="A4405" t="str">
        <f t="shared" si="401"/>
        <v/>
      </c>
      <c r="B4405">
        <f t="shared" si="403"/>
        <v>0</v>
      </c>
      <c r="C4405" t="str">
        <f>IF(ISBLANK('quark-käse'!$A140),"",'quark-käse'!A140)</f>
        <v/>
      </c>
      <c r="D4405" t="str">
        <f>IF(ISBLANK('quark-käse'!$A140),"",'quark-käse'!B140)</f>
        <v/>
      </c>
      <c r="E4405" t="str">
        <f>IF(ISBLANK('quark-käse'!$A140),"",'quark-käse'!C140)</f>
        <v/>
      </c>
      <c r="F4405" t="str">
        <f>IF(ISBLANK('quark-käse'!$A140),"",'quark-käse'!D140)</f>
        <v/>
      </c>
      <c r="G4405" t="str">
        <f>IF(ISBLANK('quark-käse'!$A140),"",'quark-käse'!E140)</f>
        <v/>
      </c>
      <c r="H4405" t="str">
        <f>IF(ISBLANK('quark-käse'!$A140),"",'quark-käse'!F140)</f>
        <v/>
      </c>
      <c r="I4405" t="str">
        <f>IF(ISBLANK('quark-käse'!$A140),"",'quark-käse'!G140)</f>
        <v/>
      </c>
      <c r="J4405" t="str">
        <f>IF(ISBLANK('quark-käse'!$A140),"",'quark-käse'!H140)</f>
        <v/>
      </c>
      <c r="K4405" t="str">
        <f>IF(ISBLANK('quark-käse'!$A140),"",'quark-käse'!I140)</f>
        <v/>
      </c>
      <c r="L4405" t="str">
        <f>IF(ISBLANK('quark-käse'!$A140),"",'quark-käse'!J140)</f>
        <v/>
      </c>
      <c r="M4405" s="64">
        <f t="shared" si="402"/>
        <v>0</v>
      </c>
    </row>
    <row r="4406" spans="1:13" x14ac:dyDescent="0.25">
      <c r="A4406" t="str">
        <f t="shared" si="401"/>
        <v/>
      </c>
      <c r="B4406">
        <f t="shared" si="403"/>
        <v>0</v>
      </c>
      <c r="C4406" t="str">
        <f>IF(ISBLANK('quark-käse'!$A141),"",'quark-käse'!A141)</f>
        <v/>
      </c>
      <c r="D4406" t="str">
        <f>IF(ISBLANK('quark-käse'!$A141),"",'quark-käse'!B141)</f>
        <v/>
      </c>
      <c r="E4406" t="str">
        <f>IF(ISBLANK('quark-käse'!$A141),"",'quark-käse'!C141)</f>
        <v/>
      </c>
      <c r="F4406" t="str">
        <f>IF(ISBLANK('quark-käse'!$A141),"",'quark-käse'!D141)</f>
        <v/>
      </c>
      <c r="G4406" t="str">
        <f>IF(ISBLANK('quark-käse'!$A141),"",'quark-käse'!E141)</f>
        <v/>
      </c>
      <c r="H4406" t="str">
        <f>IF(ISBLANK('quark-käse'!$A141),"",'quark-käse'!F141)</f>
        <v/>
      </c>
      <c r="I4406" t="str">
        <f>IF(ISBLANK('quark-käse'!$A141),"",'quark-käse'!G141)</f>
        <v/>
      </c>
      <c r="J4406" t="str">
        <f>IF(ISBLANK('quark-käse'!$A141),"",'quark-käse'!H141)</f>
        <v/>
      </c>
      <c r="K4406" t="str">
        <f>IF(ISBLANK('quark-käse'!$A141),"",'quark-käse'!I141)</f>
        <v/>
      </c>
      <c r="L4406" t="str">
        <f>IF(ISBLANK('quark-käse'!$A141),"",'quark-käse'!J141)</f>
        <v/>
      </c>
      <c r="M4406" s="64">
        <f t="shared" si="402"/>
        <v>0</v>
      </c>
    </row>
    <row r="4407" spans="1:13" x14ac:dyDescent="0.25">
      <c r="A4407" t="str">
        <f t="shared" ref="A4407:A4470" si="404">MID(C4407,1,$B$1)</f>
        <v/>
      </c>
      <c r="B4407">
        <f t="shared" si="403"/>
        <v>0</v>
      </c>
      <c r="C4407" t="str">
        <f>IF(ISBLANK('quark-käse'!$A142),"",'quark-käse'!A142)</f>
        <v/>
      </c>
      <c r="D4407" t="str">
        <f>IF(ISBLANK('quark-käse'!$A142),"",'quark-käse'!B142)</f>
        <v/>
      </c>
      <c r="E4407" t="str">
        <f>IF(ISBLANK('quark-käse'!$A142),"",'quark-käse'!C142)</f>
        <v/>
      </c>
      <c r="F4407" t="str">
        <f>IF(ISBLANK('quark-käse'!$A142),"",'quark-käse'!D142)</f>
        <v/>
      </c>
      <c r="G4407" t="str">
        <f>IF(ISBLANK('quark-käse'!$A142),"",'quark-käse'!E142)</f>
        <v/>
      </c>
      <c r="H4407" t="str">
        <f>IF(ISBLANK('quark-käse'!$A142),"",'quark-käse'!F142)</f>
        <v/>
      </c>
      <c r="I4407" t="str">
        <f>IF(ISBLANK('quark-käse'!$A142),"",'quark-käse'!G142)</f>
        <v/>
      </c>
      <c r="J4407" t="str">
        <f>IF(ISBLANK('quark-käse'!$A142),"",'quark-käse'!H142)</f>
        <v/>
      </c>
      <c r="K4407" t="str">
        <f>IF(ISBLANK('quark-käse'!$A142),"",'quark-käse'!I142)</f>
        <v/>
      </c>
      <c r="L4407" t="str">
        <f>IF(ISBLANK('quark-käse'!$A142),"",'quark-käse'!J142)</f>
        <v/>
      </c>
      <c r="M4407" s="64">
        <f t="shared" si="402"/>
        <v>0</v>
      </c>
    </row>
    <row r="4408" spans="1:13" x14ac:dyDescent="0.25">
      <c r="A4408" t="str">
        <f t="shared" si="404"/>
        <v/>
      </c>
      <c r="B4408">
        <f t="shared" si="403"/>
        <v>0</v>
      </c>
      <c r="C4408" t="str">
        <f>IF(ISBLANK('quark-käse'!$A143),"",'quark-käse'!A143)</f>
        <v/>
      </c>
      <c r="D4408" t="str">
        <f>IF(ISBLANK('quark-käse'!$A143),"",'quark-käse'!B143)</f>
        <v/>
      </c>
      <c r="E4408" t="str">
        <f>IF(ISBLANK('quark-käse'!$A143),"",'quark-käse'!C143)</f>
        <v/>
      </c>
      <c r="F4408" t="str">
        <f>IF(ISBLANK('quark-käse'!$A143),"",'quark-käse'!D143)</f>
        <v/>
      </c>
      <c r="G4408" t="str">
        <f>IF(ISBLANK('quark-käse'!$A143),"",'quark-käse'!E143)</f>
        <v/>
      </c>
      <c r="H4408" t="str">
        <f>IF(ISBLANK('quark-käse'!$A143),"",'quark-käse'!F143)</f>
        <v/>
      </c>
      <c r="I4408" t="str">
        <f>IF(ISBLANK('quark-käse'!$A143),"",'quark-käse'!G143)</f>
        <v/>
      </c>
      <c r="J4408" t="str">
        <f>IF(ISBLANK('quark-käse'!$A143),"",'quark-käse'!H143)</f>
        <v/>
      </c>
      <c r="K4408" t="str">
        <f>IF(ISBLANK('quark-käse'!$A143),"",'quark-käse'!I143)</f>
        <v/>
      </c>
      <c r="L4408" t="str">
        <f>IF(ISBLANK('quark-käse'!$A143),"",'quark-käse'!J143)</f>
        <v/>
      </c>
      <c r="M4408" s="64">
        <f t="shared" si="402"/>
        <v>0</v>
      </c>
    </row>
    <row r="4409" spans="1:13" x14ac:dyDescent="0.25">
      <c r="A4409" t="str">
        <f t="shared" si="404"/>
        <v/>
      </c>
      <c r="B4409">
        <f t="shared" si="403"/>
        <v>0</v>
      </c>
      <c r="C4409" t="str">
        <f>IF(ISBLANK('quark-käse'!$A144),"",'quark-käse'!A144)</f>
        <v/>
      </c>
      <c r="D4409" t="str">
        <f>IF(ISBLANK('quark-käse'!$A144),"",'quark-käse'!B144)</f>
        <v/>
      </c>
      <c r="E4409" t="str">
        <f>IF(ISBLANK('quark-käse'!$A144),"",'quark-käse'!C144)</f>
        <v/>
      </c>
      <c r="F4409" t="str">
        <f>IF(ISBLANK('quark-käse'!$A144),"",'quark-käse'!D144)</f>
        <v/>
      </c>
      <c r="G4409" t="str">
        <f>IF(ISBLANK('quark-käse'!$A144),"",'quark-käse'!E144)</f>
        <v/>
      </c>
      <c r="H4409" t="str">
        <f>IF(ISBLANK('quark-käse'!$A144),"",'quark-käse'!F144)</f>
        <v/>
      </c>
      <c r="I4409" t="str">
        <f>IF(ISBLANK('quark-käse'!$A144),"",'quark-käse'!G144)</f>
        <v/>
      </c>
      <c r="J4409" t="str">
        <f>IF(ISBLANK('quark-käse'!$A144),"",'quark-käse'!H144)</f>
        <v/>
      </c>
      <c r="K4409" t="str">
        <f>IF(ISBLANK('quark-käse'!$A144),"",'quark-käse'!I144)</f>
        <v/>
      </c>
      <c r="L4409" t="str">
        <f>IF(ISBLANK('quark-käse'!$A144),"",'quark-käse'!J144)</f>
        <v/>
      </c>
      <c r="M4409" s="64">
        <f t="shared" si="402"/>
        <v>0</v>
      </c>
    </row>
    <row r="4410" spans="1:13" x14ac:dyDescent="0.25">
      <c r="A4410" t="str">
        <f t="shared" si="404"/>
        <v/>
      </c>
      <c r="B4410">
        <f t="shared" si="403"/>
        <v>0</v>
      </c>
      <c r="C4410" t="str">
        <f>IF(ISBLANK('quark-käse'!$A145),"",'quark-käse'!A145)</f>
        <v/>
      </c>
      <c r="D4410" t="str">
        <f>IF(ISBLANK('quark-käse'!$A145),"",'quark-käse'!B145)</f>
        <v/>
      </c>
      <c r="E4410" t="str">
        <f>IF(ISBLANK('quark-käse'!$A145),"",'quark-käse'!C145)</f>
        <v/>
      </c>
      <c r="F4410" t="str">
        <f>IF(ISBLANK('quark-käse'!$A145),"",'quark-käse'!D145)</f>
        <v/>
      </c>
      <c r="G4410" t="str">
        <f>IF(ISBLANK('quark-käse'!$A145),"",'quark-käse'!E145)</f>
        <v/>
      </c>
      <c r="H4410" t="str">
        <f>IF(ISBLANK('quark-käse'!$A145),"",'quark-käse'!F145)</f>
        <v/>
      </c>
      <c r="I4410" t="str">
        <f>IF(ISBLANK('quark-käse'!$A145),"",'quark-käse'!G145)</f>
        <v/>
      </c>
      <c r="J4410" t="str">
        <f>IF(ISBLANK('quark-käse'!$A145),"",'quark-käse'!H145)</f>
        <v/>
      </c>
      <c r="K4410" t="str">
        <f>IF(ISBLANK('quark-käse'!$A145),"",'quark-käse'!I145)</f>
        <v/>
      </c>
      <c r="L4410" t="str">
        <f>IF(ISBLANK('quark-käse'!$A145),"",'quark-käse'!J145)</f>
        <v/>
      </c>
      <c r="M4410" s="64">
        <f t="shared" si="402"/>
        <v>0</v>
      </c>
    </row>
    <row r="4411" spans="1:13" x14ac:dyDescent="0.25">
      <c r="A4411" t="str">
        <f t="shared" si="404"/>
        <v/>
      </c>
      <c r="B4411">
        <f t="shared" si="403"/>
        <v>0</v>
      </c>
      <c r="C4411" t="str">
        <f>IF(ISBLANK('quark-käse'!$A146),"",'quark-käse'!A146)</f>
        <v/>
      </c>
      <c r="D4411" t="str">
        <f>IF(ISBLANK('quark-käse'!$A146),"",'quark-käse'!B146)</f>
        <v/>
      </c>
      <c r="E4411" t="str">
        <f>IF(ISBLANK('quark-käse'!$A146),"",'quark-käse'!C146)</f>
        <v/>
      </c>
      <c r="F4411" t="str">
        <f>IF(ISBLANK('quark-käse'!$A146),"",'quark-käse'!D146)</f>
        <v/>
      </c>
      <c r="G4411" t="str">
        <f>IF(ISBLANK('quark-käse'!$A146),"",'quark-käse'!E146)</f>
        <v/>
      </c>
      <c r="H4411" t="str">
        <f>IF(ISBLANK('quark-käse'!$A146),"",'quark-käse'!F146)</f>
        <v/>
      </c>
      <c r="I4411" t="str">
        <f>IF(ISBLANK('quark-käse'!$A146),"",'quark-käse'!G146)</f>
        <v/>
      </c>
      <c r="J4411" t="str">
        <f>IF(ISBLANK('quark-käse'!$A146),"",'quark-käse'!H146)</f>
        <v/>
      </c>
      <c r="K4411" t="str">
        <f>IF(ISBLANK('quark-käse'!$A146),"",'quark-käse'!I146)</f>
        <v/>
      </c>
      <c r="L4411" t="str">
        <f>IF(ISBLANK('quark-käse'!$A146),"",'quark-käse'!J146)</f>
        <v/>
      </c>
      <c r="M4411" s="64">
        <f t="shared" si="402"/>
        <v>0</v>
      </c>
    </row>
    <row r="4412" spans="1:13" x14ac:dyDescent="0.25">
      <c r="A4412" t="str">
        <f t="shared" si="404"/>
        <v/>
      </c>
      <c r="B4412">
        <f t="shared" si="403"/>
        <v>0</v>
      </c>
      <c r="C4412" t="str">
        <f>IF(ISBLANK('quark-käse'!$A147),"",'quark-käse'!A147)</f>
        <v/>
      </c>
      <c r="D4412" t="str">
        <f>IF(ISBLANK('quark-käse'!$A147),"",'quark-käse'!B147)</f>
        <v/>
      </c>
      <c r="E4412" t="str">
        <f>IF(ISBLANK('quark-käse'!$A147),"",'quark-käse'!C147)</f>
        <v/>
      </c>
      <c r="F4412" t="str">
        <f>IF(ISBLANK('quark-käse'!$A147),"",'quark-käse'!D147)</f>
        <v/>
      </c>
      <c r="G4412" t="str">
        <f>IF(ISBLANK('quark-käse'!$A147),"",'quark-käse'!E147)</f>
        <v/>
      </c>
      <c r="H4412" t="str">
        <f>IF(ISBLANK('quark-käse'!$A147),"",'quark-käse'!F147)</f>
        <v/>
      </c>
      <c r="I4412" t="str">
        <f>IF(ISBLANK('quark-käse'!$A147),"",'quark-käse'!G147)</f>
        <v/>
      </c>
      <c r="J4412" t="str">
        <f>IF(ISBLANK('quark-käse'!$A147),"",'quark-käse'!H147)</f>
        <v/>
      </c>
      <c r="K4412" t="str">
        <f>IF(ISBLANK('quark-käse'!$A147),"",'quark-käse'!I147)</f>
        <v/>
      </c>
      <c r="L4412" t="str">
        <f>IF(ISBLANK('quark-käse'!$A147),"",'quark-käse'!J147)</f>
        <v/>
      </c>
      <c r="M4412" s="64">
        <f t="shared" si="402"/>
        <v>0</v>
      </c>
    </row>
    <row r="4413" spans="1:13" x14ac:dyDescent="0.25">
      <c r="A4413" t="str">
        <f t="shared" si="404"/>
        <v/>
      </c>
      <c r="B4413">
        <f t="shared" si="403"/>
        <v>0</v>
      </c>
      <c r="C4413" t="str">
        <f>IF(ISBLANK('quark-käse'!$A148),"",'quark-käse'!A148)</f>
        <v/>
      </c>
      <c r="D4413" t="str">
        <f>IF(ISBLANK('quark-käse'!$A148),"",'quark-käse'!B148)</f>
        <v/>
      </c>
      <c r="E4413" t="str">
        <f>IF(ISBLANK('quark-käse'!$A148),"",'quark-käse'!C148)</f>
        <v/>
      </c>
      <c r="F4413" t="str">
        <f>IF(ISBLANK('quark-käse'!$A148),"",'quark-käse'!D148)</f>
        <v/>
      </c>
      <c r="G4413" t="str">
        <f>IF(ISBLANK('quark-käse'!$A148),"",'quark-käse'!E148)</f>
        <v/>
      </c>
      <c r="H4413" t="str">
        <f>IF(ISBLANK('quark-käse'!$A148),"",'quark-käse'!F148)</f>
        <v/>
      </c>
      <c r="I4413" t="str">
        <f>IF(ISBLANK('quark-käse'!$A148),"",'quark-käse'!G148)</f>
        <v/>
      </c>
      <c r="J4413" t="str">
        <f>IF(ISBLANK('quark-käse'!$A148),"",'quark-käse'!H148)</f>
        <v/>
      </c>
      <c r="K4413" t="str">
        <f>IF(ISBLANK('quark-käse'!$A148),"",'quark-käse'!I148)</f>
        <v/>
      </c>
      <c r="L4413" t="str">
        <f>IF(ISBLANK('quark-käse'!$A148),"",'quark-käse'!J148)</f>
        <v/>
      </c>
      <c r="M4413" s="64">
        <f t="shared" si="402"/>
        <v>0</v>
      </c>
    </row>
    <row r="4414" spans="1:13" x14ac:dyDescent="0.25">
      <c r="A4414" t="str">
        <f t="shared" si="404"/>
        <v/>
      </c>
      <c r="B4414">
        <f t="shared" si="403"/>
        <v>0</v>
      </c>
      <c r="C4414" t="str">
        <f>IF(ISBLANK('quark-käse'!$A149),"",'quark-käse'!A149)</f>
        <v/>
      </c>
      <c r="D4414" t="str">
        <f>IF(ISBLANK('quark-käse'!$A149),"",'quark-käse'!B149)</f>
        <v/>
      </c>
      <c r="E4414" t="str">
        <f>IF(ISBLANK('quark-käse'!$A149),"",'quark-käse'!C149)</f>
        <v/>
      </c>
      <c r="F4414" t="str">
        <f>IF(ISBLANK('quark-käse'!$A149),"",'quark-käse'!D149)</f>
        <v/>
      </c>
      <c r="G4414" t="str">
        <f>IF(ISBLANK('quark-käse'!$A149),"",'quark-käse'!E149)</f>
        <v/>
      </c>
      <c r="H4414" t="str">
        <f>IF(ISBLANK('quark-käse'!$A149),"",'quark-käse'!F149)</f>
        <v/>
      </c>
      <c r="I4414" t="str">
        <f>IF(ISBLANK('quark-käse'!$A149),"",'quark-käse'!G149)</f>
        <v/>
      </c>
      <c r="J4414" t="str">
        <f>IF(ISBLANK('quark-käse'!$A149),"",'quark-käse'!H149)</f>
        <v/>
      </c>
      <c r="K4414" t="str">
        <f>IF(ISBLANK('quark-käse'!$A149),"",'quark-käse'!I149)</f>
        <v/>
      </c>
      <c r="L4414" t="str">
        <f>IF(ISBLANK('quark-käse'!$A149),"",'quark-käse'!J149)</f>
        <v/>
      </c>
      <c r="M4414" s="64">
        <f t="shared" si="402"/>
        <v>0</v>
      </c>
    </row>
    <row r="4415" spans="1:13" x14ac:dyDescent="0.25">
      <c r="A4415" t="str">
        <f t="shared" si="404"/>
        <v/>
      </c>
      <c r="B4415">
        <f t="shared" si="403"/>
        <v>0</v>
      </c>
      <c r="C4415" t="str">
        <f>IF(ISBLANK('quark-käse'!$A150),"",'quark-käse'!A150)</f>
        <v/>
      </c>
      <c r="D4415" t="str">
        <f>IF(ISBLANK('quark-käse'!$A150),"",'quark-käse'!B150)</f>
        <v/>
      </c>
      <c r="E4415" t="str">
        <f>IF(ISBLANK('quark-käse'!$A150),"",'quark-käse'!C150)</f>
        <v/>
      </c>
      <c r="F4415" t="str">
        <f>IF(ISBLANK('quark-käse'!$A150),"",'quark-käse'!D150)</f>
        <v/>
      </c>
      <c r="G4415" t="str">
        <f>IF(ISBLANK('quark-käse'!$A150),"",'quark-käse'!E150)</f>
        <v/>
      </c>
      <c r="H4415" t="str">
        <f>IF(ISBLANK('quark-käse'!$A150),"",'quark-käse'!F150)</f>
        <v/>
      </c>
      <c r="I4415" t="str">
        <f>IF(ISBLANK('quark-käse'!$A150),"",'quark-käse'!G150)</f>
        <v/>
      </c>
      <c r="J4415" t="str">
        <f>IF(ISBLANK('quark-käse'!$A150),"",'quark-käse'!H150)</f>
        <v/>
      </c>
      <c r="K4415" t="str">
        <f>IF(ISBLANK('quark-käse'!$A150),"",'quark-käse'!I150)</f>
        <v/>
      </c>
      <c r="L4415" t="str">
        <f>IF(ISBLANK('quark-käse'!$A150),"",'quark-käse'!J150)</f>
        <v/>
      </c>
      <c r="M4415" s="64">
        <f t="shared" si="402"/>
        <v>0</v>
      </c>
    </row>
    <row r="4416" spans="1:13" x14ac:dyDescent="0.25">
      <c r="A4416" t="str">
        <f t="shared" si="404"/>
        <v/>
      </c>
      <c r="B4416">
        <f t="shared" si="403"/>
        <v>0</v>
      </c>
      <c r="C4416" t="str">
        <f>IF(ISBLANK('quark-käse'!$A151),"",'quark-käse'!A151)</f>
        <v/>
      </c>
      <c r="D4416" t="str">
        <f>IF(ISBLANK('quark-käse'!$A151),"",'quark-käse'!B151)</f>
        <v/>
      </c>
      <c r="E4416" t="str">
        <f>IF(ISBLANK('quark-käse'!$A151),"",'quark-käse'!C151)</f>
        <v/>
      </c>
      <c r="F4416" t="str">
        <f>IF(ISBLANK('quark-käse'!$A151),"",'quark-käse'!D151)</f>
        <v/>
      </c>
      <c r="G4416" t="str">
        <f>IF(ISBLANK('quark-käse'!$A151),"",'quark-käse'!E151)</f>
        <v/>
      </c>
      <c r="H4416" t="str">
        <f>IF(ISBLANK('quark-käse'!$A151),"",'quark-käse'!F151)</f>
        <v/>
      </c>
      <c r="I4416" t="str">
        <f>IF(ISBLANK('quark-käse'!$A151),"",'quark-käse'!G151)</f>
        <v/>
      </c>
      <c r="J4416" t="str">
        <f>IF(ISBLANK('quark-käse'!$A151),"",'quark-käse'!H151)</f>
        <v/>
      </c>
      <c r="K4416" t="str">
        <f>IF(ISBLANK('quark-käse'!$A151),"",'quark-käse'!I151)</f>
        <v/>
      </c>
      <c r="L4416" t="str">
        <f>IF(ISBLANK('quark-käse'!$A151),"",'quark-käse'!J151)</f>
        <v/>
      </c>
      <c r="M4416" s="64">
        <f t="shared" si="402"/>
        <v>0</v>
      </c>
    </row>
    <row r="4417" spans="1:13" x14ac:dyDescent="0.25">
      <c r="A4417" t="str">
        <f t="shared" si="404"/>
        <v/>
      </c>
      <c r="B4417">
        <f t="shared" si="403"/>
        <v>0</v>
      </c>
      <c r="C4417" t="str">
        <f>IF(ISBLANK('quark-käse'!$A152),"",'quark-käse'!A152)</f>
        <v/>
      </c>
      <c r="D4417" t="str">
        <f>IF(ISBLANK('quark-käse'!$A152),"",'quark-käse'!B152)</f>
        <v/>
      </c>
      <c r="E4417" t="str">
        <f>IF(ISBLANK('quark-käse'!$A152),"",'quark-käse'!C152)</f>
        <v/>
      </c>
      <c r="F4417" t="str">
        <f>IF(ISBLANK('quark-käse'!$A152),"",'quark-käse'!D152)</f>
        <v/>
      </c>
      <c r="G4417" t="str">
        <f>IF(ISBLANK('quark-käse'!$A152),"",'quark-käse'!E152)</f>
        <v/>
      </c>
      <c r="H4417" t="str">
        <f>IF(ISBLANK('quark-käse'!$A152),"",'quark-käse'!F152)</f>
        <v/>
      </c>
      <c r="I4417" t="str">
        <f>IF(ISBLANK('quark-käse'!$A152),"",'quark-käse'!G152)</f>
        <v/>
      </c>
      <c r="J4417" t="str">
        <f>IF(ISBLANK('quark-käse'!$A152),"",'quark-käse'!H152)</f>
        <v/>
      </c>
      <c r="K4417" t="str">
        <f>IF(ISBLANK('quark-käse'!$A152),"",'quark-käse'!I152)</f>
        <v/>
      </c>
      <c r="L4417" t="str">
        <f>IF(ISBLANK('quark-käse'!$A152),"",'quark-käse'!J152)</f>
        <v/>
      </c>
      <c r="M4417" s="64">
        <f t="shared" si="402"/>
        <v>0</v>
      </c>
    </row>
    <row r="4418" spans="1:13" x14ac:dyDescent="0.25">
      <c r="A4418" t="str">
        <f t="shared" si="404"/>
        <v/>
      </c>
      <c r="B4418">
        <f t="shared" si="403"/>
        <v>0</v>
      </c>
      <c r="C4418" t="str">
        <f>IF(ISBLANK('quark-käse'!$A153),"",'quark-käse'!A153)</f>
        <v/>
      </c>
      <c r="D4418" t="str">
        <f>IF(ISBLANK('quark-käse'!$A153),"",'quark-käse'!B153)</f>
        <v/>
      </c>
      <c r="E4418" t="str">
        <f>IF(ISBLANK('quark-käse'!$A153),"",'quark-käse'!C153)</f>
        <v/>
      </c>
      <c r="F4418" t="str">
        <f>IF(ISBLANK('quark-käse'!$A153),"",'quark-käse'!D153)</f>
        <v/>
      </c>
      <c r="G4418" t="str">
        <f>IF(ISBLANK('quark-käse'!$A153),"",'quark-käse'!E153)</f>
        <v/>
      </c>
      <c r="H4418" t="str">
        <f>IF(ISBLANK('quark-käse'!$A153),"",'quark-käse'!F153)</f>
        <v/>
      </c>
      <c r="I4418" t="str">
        <f>IF(ISBLANK('quark-käse'!$A153),"",'quark-käse'!G153)</f>
        <v/>
      </c>
      <c r="J4418" t="str">
        <f>IF(ISBLANK('quark-käse'!$A153),"",'quark-käse'!H153)</f>
        <v/>
      </c>
      <c r="K4418" t="str">
        <f>IF(ISBLANK('quark-käse'!$A153),"",'quark-käse'!I153)</f>
        <v/>
      </c>
      <c r="L4418" t="str">
        <f>IF(ISBLANK('quark-käse'!$A153),"",'quark-käse'!J153)</f>
        <v/>
      </c>
      <c r="M4418" s="64">
        <f t="shared" si="402"/>
        <v>0</v>
      </c>
    </row>
    <row r="4419" spans="1:13" x14ac:dyDescent="0.25">
      <c r="A4419" s="41" t="str">
        <f t="shared" si="404"/>
        <v/>
      </c>
      <c r="B4419" s="41">
        <f t="shared" si="403"/>
        <v>0</v>
      </c>
      <c r="C4419" s="41" t="str">
        <f>IF(ISBLANK('quark-käse'!$A154),"",'quark-käse'!A154)</f>
        <v/>
      </c>
      <c r="D4419" s="41" t="str">
        <f>IF(ISBLANK('quark-käse'!$A154),"",'quark-käse'!B154)</f>
        <v/>
      </c>
      <c r="E4419" s="41" t="str">
        <f>IF(ISBLANK('quark-käse'!$A154),"",'quark-käse'!C154)</f>
        <v/>
      </c>
      <c r="F4419" s="41" t="str">
        <f>IF(ISBLANK('quark-käse'!$A154),"",'quark-käse'!D154)</f>
        <v/>
      </c>
      <c r="G4419" s="41" t="str">
        <f>IF(ISBLANK('quark-käse'!$A154),"",'quark-käse'!E154)</f>
        <v/>
      </c>
      <c r="H4419" s="41" t="str">
        <f>IF(ISBLANK('quark-käse'!$A154),"",'quark-käse'!F154)</f>
        <v/>
      </c>
      <c r="I4419" s="41" t="str">
        <f>IF(ISBLANK('quark-käse'!$A154),"",'quark-käse'!G154)</f>
        <v/>
      </c>
      <c r="J4419" s="41" t="str">
        <f>IF(ISBLANK('quark-käse'!$A154),"",'quark-käse'!H154)</f>
        <v/>
      </c>
      <c r="K4419" s="41" t="str">
        <f>IF(ISBLANK('quark-käse'!$A154),"",'quark-käse'!I154)</f>
        <v/>
      </c>
      <c r="L4419" s="41" t="str">
        <f>IF(ISBLANK('quark-käse'!$A154),"",'quark-käse'!J154)</f>
        <v/>
      </c>
      <c r="M4419" s="64">
        <f t="shared" si="402"/>
        <v>0</v>
      </c>
    </row>
    <row r="4420" spans="1:13" x14ac:dyDescent="0.25">
      <c r="A4420" t="str">
        <f t="shared" si="404"/>
        <v/>
      </c>
      <c r="B4420">
        <f t="shared" si="403"/>
        <v>0</v>
      </c>
      <c r="C4420" t="str">
        <f>IF(ISBLANK('sosse-würze'!$A114),"",'sosse-würze'!A114)</f>
        <v/>
      </c>
      <c r="D4420" t="str">
        <f>IF(ISBLANK('sosse-würze'!$A114),"",'sosse-würze'!B114)</f>
        <v/>
      </c>
      <c r="E4420" t="str">
        <f>IF(ISBLANK('sosse-würze'!$A114),"",'sosse-würze'!C114)</f>
        <v/>
      </c>
      <c r="F4420" t="str">
        <f>IF(ISBLANK('sosse-würze'!$A114),"",'sosse-würze'!D114)</f>
        <v/>
      </c>
      <c r="G4420" t="str">
        <f>IF(ISBLANK('sosse-würze'!$A114),"",'sosse-würze'!E114)</f>
        <v/>
      </c>
      <c r="H4420" t="str">
        <f>IF(ISBLANK('sosse-würze'!$A114),"",'sosse-würze'!F114)</f>
        <v/>
      </c>
      <c r="I4420" t="str">
        <f>IF(ISBLANK('sosse-würze'!$A114),"",'sosse-würze'!G114)</f>
        <v/>
      </c>
      <c r="J4420" t="str">
        <f>IF(ISBLANK('sosse-würze'!$A114),"",'sosse-würze'!H114)</f>
        <v/>
      </c>
      <c r="K4420" t="str">
        <f>IF(ISBLANK('sosse-würze'!$A114),"",'sosse-würze'!I114)</f>
        <v/>
      </c>
      <c r="L4420" t="str">
        <f>IF(ISBLANK('sosse-würze'!$A114),"",'sosse-würze'!J114)</f>
        <v/>
      </c>
      <c r="M4420" s="64">
        <f t="shared" si="402"/>
        <v>0</v>
      </c>
    </row>
    <row r="4421" spans="1:13" x14ac:dyDescent="0.25">
      <c r="A4421" t="str">
        <f t="shared" si="404"/>
        <v/>
      </c>
      <c r="B4421">
        <f t="shared" si="403"/>
        <v>0</v>
      </c>
      <c r="C4421" t="str">
        <f>IF(ISBLANK('sosse-würze'!$A115),"",'sosse-würze'!A115)</f>
        <v/>
      </c>
      <c r="D4421" t="str">
        <f>IF(ISBLANK('sosse-würze'!$A115),"",'sosse-würze'!B115)</f>
        <v/>
      </c>
      <c r="E4421" t="str">
        <f>IF(ISBLANK('sosse-würze'!$A115),"",'sosse-würze'!C115)</f>
        <v/>
      </c>
      <c r="F4421" t="str">
        <f>IF(ISBLANK('sosse-würze'!$A115),"",'sosse-würze'!D115)</f>
        <v/>
      </c>
      <c r="G4421" t="str">
        <f>IF(ISBLANK('sosse-würze'!$A115),"",'sosse-würze'!E115)</f>
        <v/>
      </c>
      <c r="H4421" t="str">
        <f>IF(ISBLANK('sosse-würze'!$A115),"",'sosse-würze'!F115)</f>
        <v/>
      </c>
      <c r="I4421" t="str">
        <f>IF(ISBLANK('sosse-würze'!$A115),"",'sosse-würze'!G115)</f>
        <v/>
      </c>
      <c r="J4421" t="str">
        <f>IF(ISBLANK('sosse-würze'!$A115),"",'sosse-würze'!H115)</f>
        <v/>
      </c>
      <c r="K4421" t="str">
        <f>IF(ISBLANK('sosse-würze'!$A115),"",'sosse-würze'!I115)</f>
        <v/>
      </c>
      <c r="L4421" t="str">
        <f>IF(ISBLANK('sosse-würze'!$A115),"",'sosse-würze'!J115)</f>
        <v/>
      </c>
      <c r="M4421" s="64">
        <f t="shared" si="402"/>
        <v>0</v>
      </c>
    </row>
    <row r="4422" spans="1:13" x14ac:dyDescent="0.25">
      <c r="A4422" t="str">
        <f t="shared" si="404"/>
        <v/>
      </c>
      <c r="B4422">
        <f t="shared" si="403"/>
        <v>0</v>
      </c>
      <c r="C4422" t="str">
        <f>IF(ISBLANK('sosse-würze'!$A116),"",'sosse-würze'!A116)</f>
        <v/>
      </c>
      <c r="D4422" t="str">
        <f>IF(ISBLANK('sosse-würze'!$A116),"",'sosse-würze'!B116)</f>
        <v/>
      </c>
      <c r="E4422" t="str">
        <f>IF(ISBLANK('sosse-würze'!$A116),"",'sosse-würze'!C116)</f>
        <v/>
      </c>
      <c r="F4422" t="str">
        <f>IF(ISBLANK('sosse-würze'!$A116),"",'sosse-würze'!D116)</f>
        <v/>
      </c>
      <c r="G4422" t="str">
        <f>IF(ISBLANK('sosse-würze'!$A116),"",'sosse-würze'!E116)</f>
        <v/>
      </c>
      <c r="H4422" t="str">
        <f>IF(ISBLANK('sosse-würze'!$A116),"",'sosse-würze'!F116)</f>
        <v/>
      </c>
      <c r="I4422" t="str">
        <f>IF(ISBLANK('sosse-würze'!$A116),"",'sosse-würze'!G116)</f>
        <v/>
      </c>
      <c r="J4422" t="str">
        <f>IF(ISBLANK('sosse-würze'!$A116),"",'sosse-würze'!H116)</f>
        <v/>
      </c>
      <c r="K4422" t="str">
        <f>IF(ISBLANK('sosse-würze'!$A116),"",'sosse-würze'!I116)</f>
        <v/>
      </c>
      <c r="L4422" t="str">
        <f>IF(ISBLANK('sosse-würze'!$A116),"",'sosse-würze'!J116)</f>
        <v/>
      </c>
      <c r="M4422" s="64">
        <f t="shared" si="402"/>
        <v>0</v>
      </c>
    </row>
    <row r="4423" spans="1:13" x14ac:dyDescent="0.25">
      <c r="A4423" t="str">
        <f t="shared" si="404"/>
        <v/>
      </c>
      <c r="B4423">
        <f t="shared" si="403"/>
        <v>0</v>
      </c>
      <c r="C4423" t="str">
        <f>IF(ISBLANK('sosse-würze'!$A117),"",'sosse-würze'!A117)</f>
        <v/>
      </c>
      <c r="D4423" t="str">
        <f>IF(ISBLANK('sosse-würze'!$A117),"",'sosse-würze'!B117)</f>
        <v/>
      </c>
      <c r="E4423" t="str">
        <f>IF(ISBLANK('sosse-würze'!$A117),"",'sosse-würze'!C117)</f>
        <v/>
      </c>
      <c r="F4423" t="str">
        <f>IF(ISBLANK('sosse-würze'!$A117),"",'sosse-würze'!D117)</f>
        <v/>
      </c>
      <c r="G4423" t="str">
        <f>IF(ISBLANK('sosse-würze'!$A117),"",'sosse-würze'!E117)</f>
        <v/>
      </c>
      <c r="H4423" t="str">
        <f>IF(ISBLANK('sosse-würze'!$A117),"",'sosse-würze'!F117)</f>
        <v/>
      </c>
      <c r="I4423" t="str">
        <f>IF(ISBLANK('sosse-würze'!$A117),"",'sosse-würze'!G117)</f>
        <v/>
      </c>
      <c r="J4423" t="str">
        <f>IF(ISBLANK('sosse-würze'!$A117),"",'sosse-würze'!H117)</f>
        <v/>
      </c>
      <c r="K4423" t="str">
        <f>IF(ISBLANK('sosse-würze'!$A117),"",'sosse-würze'!I117)</f>
        <v/>
      </c>
      <c r="L4423" t="str">
        <f>IF(ISBLANK('sosse-würze'!$A117),"",'sosse-würze'!J117)</f>
        <v/>
      </c>
      <c r="M4423" s="64">
        <f t="shared" si="402"/>
        <v>0</v>
      </c>
    </row>
    <row r="4424" spans="1:13" x14ac:dyDescent="0.25">
      <c r="A4424" t="str">
        <f t="shared" si="404"/>
        <v/>
      </c>
      <c r="B4424">
        <f t="shared" si="403"/>
        <v>0</v>
      </c>
      <c r="C4424" t="str">
        <f>IF(ISBLANK('sosse-würze'!$A118),"",'sosse-würze'!A118)</f>
        <v/>
      </c>
      <c r="D4424" t="str">
        <f>IF(ISBLANK('sosse-würze'!$A118),"",'sosse-würze'!B118)</f>
        <v/>
      </c>
      <c r="E4424" t="str">
        <f>IF(ISBLANK('sosse-würze'!$A118),"",'sosse-würze'!C118)</f>
        <v/>
      </c>
      <c r="F4424" t="str">
        <f>IF(ISBLANK('sosse-würze'!$A118),"",'sosse-würze'!D118)</f>
        <v/>
      </c>
      <c r="G4424" t="str">
        <f>IF(ISBLANK('sosse-würze'!$A118),"",'sosse-würze'!E118)</f>
        <v/>
      </c>
      <c r="H4424" t="str">
        <f>IF(ISBLANK('sosse-würze'!$A118),"",'sosse-würze'!F118)</f>
        <v/>
      </c>
      <c r="I4424" t="str">
        <f>IF(ISBLANK('sosse-würze'!$A118),"",'sosse-würze'!G118)</f>
        <v/>
      </c>
      <c r="J4424" t="str">
        <f>IF(ISBLANK('sosse-würze'!$A118),"",'sosse-würze'!H118)</f>
        <v/>
      </c>
      <c r="K4424" t="str">
        <f>IF(ISBLANK('sosse-würze'!$A118),"",'sosse-würze'!I118)</f>
        <v/>
      </c>
      <c r="L4424" t="str">
        <f>IF(ISBLANK('sosse-würze'!$A118),"",'sosse-würze'!J118)</f>
        <v/>
      </c>
      <c r="M4424" s="64">
        <f t="shared" si="402"/>
        <v>0</v>
      </c>
    </row>
    <row r="4425" spans="1:13" x14ac:dyDescent="0.25">
      <c r="A4425" t="str">
        <f t="shared" si="404"/>
        <v/>
      </c>
      <c r="B4425">
        <f t="shared" si="403"/>
        <v>0</v>
      </c>
      <c r="C4425" t="str">
        <f>IF(ISBLANK('sosse-würze'!$A119),"",'sosse-würze'!A119)</f>
        <v/>
      </c>
      <c r="D4425" t="str">
        <f>IF(ISBLANK('sosse-würze'!$A119),"",'sosse-würze'!B119)</f>
        <v/>
      </c>
      <c r="E4425" t="str">
        <f>IF(ISBLANK('sosse-würze'!$A119),"",'sosse-würze'!C119)</f>
        <v/>
      </c>
      <c r="F4425" t="str">
        <f>IF(ISBLANK('sosse-würze'!$A119),"",'sosse-würze'!D119)</f>
        <v/>
      </c>
      <c r="G4425" t="str">
        <f>IF(ISBLANK('sosse-würze'!$A119),"",'sosse-würze'!E119)</f>
        <v/>
      </c>
      <c r="H4425" t="str">
        <f>IF(ISBLANK('sosse-würze'!$A119),"",'sosse-würze'!F119)</f>
        <v/>
      </c>
      <c r="I4425" t="str">
        <f>IF(ISBLANK('sosse-würze'!$A119),"",'sosse-würze'!G119)</f>
        <v/>
      </c>
      <c r="J4425" t="str">
        <f>IF(ISBLANK('sosse-würze'!$A119),"",'sosse-würze'!H119)</f>
        <v/>
      </c>
      <c r="K4425" t="str">
        <f>IF(ISBLANK('sosse-würze'!$A119),"",'sosse-würze'!I119)</f>
        <v/>
      </c>
      <c r="L4425" t="str">
        <f>IF(ISBLANK('sosse-würze'!$A119),"",'sosse-würze'!J119)</f>
        <v/>
      </c>
      <c r="M4425" s="64">
        <f t="shared" si="402"/>
        <v>0</v>
      </c>
    </row>
    <row r="4426" spans="1:13" x14ac:dyDescent="0.25">
      <c r="A4426" t="str">
        <f t="shared" si="404"/>
        <v/>
      </c>
      <c r="B4426">
        <f t="shared" si="403"/>
        <v>0</v>
      </c>
      <c r="C4426" t="str">
        <f>IF(ISBLANK('sosse-würze'!$A120),"",'sosse-würze'!A120)</f>
        <v/>
      </c>
      <c r="D4426" t="str">
        <f>IF(ISBLANK('sosse-würze'!$A120),"",'sosse-würze'!B120)</f>
        <v/>
      </c>
      <c r="E4426" t="str">
        <f>IF(ISBLANK('sosse-würze'!$A120),"",'sosse-würze'!C120)</f>
        <v/>
      </c>
      <c r="F4426" t="str">
        <f>IF(ISBLANK('sosse-würze'!$A120),"",'sosse-würze'!D120)</f>
        <v/>
      </c>
      <c r="G4426" t="str">
        <f>IF(ISBLANK('sosse-würze'!$A120),"",'sosse-würze'!E120)</f>
        <v/>
      </c>
      <c r="H4426" t="str">
        <f>IF(ISBLANK('sosse-würze'!$A120),"",'sosse-würze'!F120)</f>
        <v/>
      </c>
      <c r="I4426" t="str">
        <f>IF(ISBLANK('sosse-würze'!$A120),"",'sosse-würze'!G120)</f>
        <v/>
      </c>
      <c r="J4426" t="str">
        <f>IF(ISBLANK('sosse-würze'!$A120),"",'sosse-würze'!H120)</f>
        <v/>
      </c>
      <c r="K4426" t="str">
        <f>IF(ISBLANK('sosse-würze'!$A120),"",'sosse-würze'!I120)</f>
        <v/>
      </c>
      <c r="L4426" t="str">
        <f>IF(ISBLANK('sosse-würze'!$A120),"",'sosse-würze'!J120)</f>
        <v/>
      </c>
      <c r="M4426" s="64">
        <f t="shared" si="402"/>
        <v>0</v>
      </c>
    </row>
    <row r="4427" spans="1:13" x14ac:dyDescent="0.25">
      <c r="A4427" t="str">
        <f t="shared" si="404"/>
        <v/>
      </c>
      <c r="B4427">
        <f t="shared" si="403"/>
        <v>0</v>
      </c>
      <c r="C4427" t="str">
        <f>IF(ISBLANK('sosse-würze'!$A121),"",'sosse-würze'!A121)</f>
        <v/>
      </c>
      <c r="D4427" t="str">
        <f>IF(ISBLANK('sosse-würze'!$A121),"",'sosse-würze'!B121)</f>
        <v/>
      </c>
      <c r="E4427" t="str">
        <f>IF(ISBLANK('sosse-würze'!$A121),"",'sosse-würze'!C121)</f>
        <v/>
      </c>
      <c r="F4427" t="str">
        <f>IF(ISBLANK('sosse-würze'!$A121),"",'sosse-würze'!D121)</f>
        <v/>
      </c>
      <c r="G4427" t="str">
        <f>IF(ISBLANK('sosse-würze'!$A121),"",'sosse-würze'!E121)</f>
        <v/>
      </c>
      <c r="H4427" t="str">
        <f>IF(ISBLANK('sosse-würze'!$A121),"",'sosse-würze'!F121)</f>
        <v/>
      </c>
      <c r="I4427" t="str">
        <f>IF(ISBLANK('sosse-würze'!$A121),"",'sosse-würze'!G121)</f>
        <v/>
      </c>
      <c r="J4427" t="str">
        <f>IF(ISBLANK('sosse-würze'!$A121),"",'sosse-würze'!H121)</f>
        <v/>
      </c>
      <c r="K4427" t="str">
        <f>IF(ISBLANK('sosse-würze'!$A121),"",'sosse-würze'!I121)</f>
        <v/>
      </c>
      <c r="L4427" t="str">
        <f>IF(ISBLANK('sosse-würze'!$A121),"",'sosse-würze'!J121)</f>
        <v/>
      </c>
      <c r="M4427" s="64">
        <f t="shared" si="402"/>
        <v>0</v>
      </c>
    </row>
    <row r="4428" spans="1:13" x14ac:dyDescent="0.25">
      <c r="A4428" t="str">
        <f t="shared" si="404"/>
        <v/>
      </c>
      <c r="B4428">
        <f t="shared" si="403"/>
        <v>0</v>
      </c>
      <c r="C4428" t="str">
        <f>IF(ISBLANK('sosse-würze'!$A122),"",'sosse-würze'!A122)</f>
        <v/>
      </c>
      <c r="D4428" t="str">
        <f>IF(ISBLANK('sosse-würze'!$A122),"",'sosse-würze'!B122)</f>
        <v/>
      </c>
      <c r="E4428" t="str">
        <f>IF(ISBLANK('sosse-würze'!$A122),"",'sosse-würze'!C122)</f>
        <v/>
      </c>
      <c r="F4428" t="str">
        <f>IF(ISBLANK('sosse-würze'!$A122),"",'sosse-würze'!D122)</f>
        <v/>
      </c>
      <c r="G4428" t="str">
        <f>IF(ISBLANK('sosse-würze'!$A122),"",'sosse-würze'!E122)</f>
        <v/>
      </c>
      <c r="H4428" t="str">
        <f>IF(ISBLANK('sosse-würze'!$A122),"",'sosse-würze'!F122)</f>
        <v/>
      </c>
      <c r="I4428" t="str">
        <f>IF(ISBLANK('sosse-würze'!$A122),"",'sosse-würze'!G122)</f>
        <v/>
      </c>
      <c r="J4428" t="str">
        <f>IF(ISBLANK('sosse-würze'!$A122),"",'sosse-würze'!H122)</f>
        <v/>
      </c>
      <c r="K4428" t="str">
        <f>IF(ISBLANK('sosse-würze'!$A122),"",'sosse-würze'!I122)</f>
        <v/>
      </c>
      <c r="L4428" t="str">
        <f>IF(ISBLANK('sosse-würze'!$A122),"",'sosse-würze'!J122)</f>
        <v/>
      </c>
      <c r="M4428" s="64">
        <f t="shared" si="402"/>
        <v>0</v>
      </c>
    </row>
    <row r="4429" spans="1:13" x14ac:dyDescent="0.25">
      <c r="A4429" t="str">
        <f t="shared" si="404"/>
        <v/>
      </c>
      <c r="B4429">
        <f t="shared" si="403"/>
        <v>0</v>
      </c>
      <c r="C4429" t="str">
        <f>IF(ISBLANK('sosse-würze'!$A123),"",'sosse-würze'!A123)</f>
        <v/>
      </c>
      <c r="D4429" t="str">
        <f>IF(ISBLANK('sosse-würze'!$A123),"",'sosse-würze'!B123)</f>
        <v/>
      </c>
      <c r="E4429" t="str">
        <f>IF(ISBLANK('sosse-würze'!$A123),"",'sosse-würze'!C123)</f>
        <v/>
      </c>
      <c r="F4429" t="str">
        <f>IF(ISBLANK('sosse-würze'!$A123),"",'sosse-würze'!D123)</f>
        <v/>
      </c>
      <c r="G4429" t="str">
        <f>IF(ISBLANK('sosse-würze'!$A123),"",'sosse-würze'!E123)</f>
        <v/>
      </c>
      <c r="H4429" t="str">
        <f>IF(ISBLANK('sosse-würze'!$A123),"",'sosse-würze'!F123)</f>
        <v/>
      </c>
      <c r="I4429" t="str">
        <f>IF(ISBLANK('sosse-würze'!$A123),"",'sosse-würze'!G123)</f>
        <v/>
      </c>
      <c r="J4429" t="str">
        <f>IF(ISBLANK('sosse-würze'!$A123),"",'sosse-würze'!H123)</f>
        <v/>
      </c>
      <c r="K4429" t="str">
        <f>IF(ISBLANK('sosse-würze'!$A123),"",'sosse-würze'!I123)</f>
        <v/>
      </c>
      <c r="L4429" t="str">
        <f>IF(ISBLANK('sosse-würze'!$A123),"",'sosse-würze'!J123)</f>
        <v/>
      </c>
      <c r="M4429" s="64">
        <f t="shared" si="402"/>
        <v>0</v>
      </c>
    </row>
    <row r="4430" spans="1:13" x14ac:dyDescent="0.25">
      <c r="A4430" t="str">
        <f t="shared" si="404"/>
        <v/>
      </c>
      <c r="B4430">
        <f t="shared" si="403"/>
        <v>0</v>
      </c>
      <c r="C4430" t="str">
        <f>IF(ISBLANK('sosse-würze'!$A124),"",'sosse-würze'!A124)</f>
        <v/>
      </c>
      <c r="D4430" t="str">
        <f>IF(ISBLANK('sosse-würze'!$A124),"",'sosse-würze'!B124)</f>
        <v/>
      </c>
      <c r="E4430" t="str">
        <f>IF(ISBLANK('sosse-würze'!$A124),"",'sosse-würze'!C124)</f>
        <v/>
      </c>
      <c r="F4430" t="str">
        <f>IF(ISBLANK('sosse-würze'!$A124),"",'sosse-würze'!D124)</f>
        <v/>
      </c>
      <c r="G4430" t="str">
        <f>IF(ISBLANK('sosse-würze'!$A124),"",'sosse-würze'!E124)</f>
        <v/>
      </c>
      <c r="H4430" t="str">
        <f>IF(ISBLANK('sosse-würze'!$A124),"",'sosse-würze'!F124)</f>
        <v/>
      </c>
      <c r="I4430" t="str">
        <f>IF(ISBLANK('sosse-würze'!$A124),"",'sosse-würze'!G124)</f>
        <v/>
      </c>
      <c r="J4430" t="str">
        <f>IF(ISBLANK('sosse-würze'!$A124),"",'sosse-würze'!H124)</f>
        <v/>
      </c>
      <c r="K4430" t="str">
        <f>IF(ISBLANK('sosse-würze'!$A124),"",'sosse-würze'!I124)</f>
        <v/>
      </c>
      <c r="L4430" t="str">
        <f>IF(ISBLANK('sosse-würze'!$A124),"",'sosse-würze'!J124)</f>
        <v/>
      </c>
      <c r="M4430" s="64">
        <f t="shared" si="402"/>
        <v>0</v>
      </c>
    </row>
    <row r="4431" spans="1:13" x14ac:dyDescent="0.25">
      <c r="A4431" t="str">
        <f t="shared" si="404"/>
        <v/>
      </c>
      <c r="B4431">
        <f t="shared" si="403"/>
        <v>0</v>
      </c>
      <c r="C4431" t="str">
        <f>IF(ISBLANK('sosse-würze'!$A125),"",'sosse-würze'!A125)</f>
        <v/>
      </c>
      <c r="D4431" t="str">
        <f>IF(ISBLANK('sosse-würze'!$A125),"",'sosse-würze'!B125)</f>
        <v/>
      </c>
      <c r="E4431" t="str">
        <f>IF(ISBLANK('sosse-würze'!$A125),"",'sosse-würze'!C125)</f>
        <v/>
      </c>
      <c r="F4431" t="str">
        <f>IF(ISBLANK('sosse-würze'!$A125),"",'sosse-würze'!D125)</f>
        <v/>
      </c>
      <c r="G4431" t="str">
        <f>IF(ISBLANK('sosse-würze'!$A125),"",'sosse-würze'!E125)</f>
        <v/>
      </c>
      <c r="H4431" t="str">
        <f>IF(ISBLANK('sosse-würze'!$A125),"",'sosse-würze'!F125)</f>
        <v/>
      </c>
      <c r="I4431" t="str">
        <f>IF(ISBLANK('sosse-würze'!$A125),"",'sosse-würze'!G125)</f>
        <v/>
      </c>
      <c r="J4431" t="str">
        <f>IF(ISBLANK('sosse-würze'!$A125),"",'sosse-würze'!H125)</f>
        <v/>
      </c>
      <c r="K4431" t="str">
        <f>IF(ISBLANK('sosse-würze'!$A125),"",'sosse-würze'!I125)</f>
        <v/>
      </c>
      <c r="L4431" t="str">
        <f>IF(ISBLANK('sosse-würze'!$A125),"",'sosse-würze'!J125)</f>
        <v/>
      </c>
      <c r="M4431" s="64">
        <f t="shared" si="402"/>
        <v>0</v>
      </c>
    </row>
    <row r="4432" spans="1:13" x14ac:dyDescent="0.25">
      <c r="A4432" t="str">
        <f t="shared" si="404"/>
        <v/>
      </c>
      <c r="B4432">
        <f t="shared" si="403"/>
        <v>0</v>
      </c>
      <c r="C4432" t="str">
        <f>IF(ISBLANK('sosse-würze'!$A126),"",'sosse-würze'!A126)</f>
        <v/>
      </c>
      <c r="D4432" t="str">
        <f>IF(ISBLANK('sosse-würze'!$A126),"",'sosse-würze'!B126)</f>
        <v/>
      </c>
      <c r="E4432" t="str">
        <f>IF(ISBLANK('sosse-würze'!$A126),"",'sosse-würze'!C126)</f>
        <v/>
      </c>
      <c r="F4432" t="str">
        <f>IF(ISBLANK('sosse-würze'!$A126),"",'sosse-würze'!D126)</f>
        <v/>
      </c>
      <c r="G4432" t="str">
        <f>IF(ISBLANK('sosse-würze'!$A126),"",'sosse-würze'!E126)</f>
        <v/>
      </c>
      <c r="H4432" t="str">
        <f>IF(ISBLANK('sosse-würze'!$A126),"",'sosse-würze'!F126)</f>
        <v/>
      </c>
      <c r="I4432" t="str">
        <f>IF(ISBLANK('sosse-würze'!$A126),"",'sosse-würze'!G126)</f>
        <v/>
      </c>
      <c r="J4432" t="str">
        <f>IF(ISBLANK('sosse-würze'!$A126),"",'sosse-würze'!H126)</f>
        <v/>
      </c>
      <c r="K4432" t="str">
        <f>IF(ISBLANK('sosse-würze'!$A126),"",'sosse-würze'!I126)</f>
        <v/>
      </c>
      <c r="L4432" t="str">
        <f>IF(ISBLANK('sosse-würze'!$A126),"",'sosse-würze'!J126)</f>
        <v/>
      </c>
      <c r="M4432" s="64">
        <f t="shared" si="402"/>
        <v>0</v>
      </c>
    </row>
    <row r="4433" spans="1:13" x14ac:dyDescent="0.25">
      <c r="A4433" t="str">
        <f t="shared" si="404"/>
        <v/>
      </c>
      <c r="B4433">
        <f t="shared" si="403"/>
        <v>0</v>
      </c>
      <c r="C4433" t="str">
        <f>IF(ISBLANK('sosse-würze'!$A127),"",'sosse-würze'!A127)</f>
        <v/>
      </c>
      <c r="D4433" t="str">
        <f>IF(ISBLANK('sosse-würze'!$A127),"",'sosse-würze'!B127)</f>
        <v/>
      </c>
      <c r="E4433" t="str">
        <f>IF(ISBLANK('sosse-würze'!$A127),"",'sosse-würze'!C127)</f>
        <v/>
      </c>
      <c r="F4433" t="str">
        <f>IF(ISBLANK('sosse-würze'!$A127),"",'sosse-würze'!D127)</f>
        <v/>
      </c>
      <c r="G4433" t="str">
        <f>IF(ISBLANK('sosse-würze'!$A127),"",'sosse-würze'!E127)</f>
        <v/>
      </c>
      <c r="H4433" t="str">
        <f>IF(ISBLANK('sosse-würze'!$A127),"",'sosse-würze'!F127)</f>
        <v/>
      </c>
      <c r="I4433" t="str">
        <f>IF(ISBLANK('sosse-würze'!$A127),"",'sosse-würze'!G127)</f>
        <v/>
      </c>
      <c r="J4433" t="str">
        <f>IF(ISBLANK('sosse-würze'!$A127),"",'sosse-würze'!H127)</f>
        <v/>
      </c>
      <c r="K4433" t="str">
        <f>IF(ISBLANK('sosse-würze'!$A127),"",'sosse-würze'!I127)</f>
        <v/>
      </c>
      <c r="L4433" t="str">
        <f>IF(ISBLANK('sosse-würze'!$A127),"",'sosse-würze'!J127)</f>
        <v/>
      </c>
      <c r="M4433" s="64">
        <f t="shared" si="402"/>
        <v>0</v>
      </c>
    </row>
    <row r="4434" spans="1:13" x14ac:dyDescent="0.25">
      <c r="A4434" t="str">
        <f t="shared" si="404"/>
        <v/>
      </c>
      <c r="B4434">
        <f t="shared" si="403"/>
        <v>0</v>
      </c>
      <c r="C4434" t="str">
        <f>IF(ISBLANK('sosse-würze'!$A128),"",'sosse-würze'!A128)</f>
        <v/>
      </c>
      <c r="D4434" t="str">
        <f>IF(ISBLANK('sosse-würze'!$A128),"",'sosse-würze'!B128)</f>
        <v/>
      </c>
      <c r="E4434" t="str">
        <f>IF(ISBLANK('sosse-würze'!$A128),"",'sosse-würze'!C128)</f>
        <v/>
      </c>
      <c r="F4434" t="str">
        <f>IF(ISBLANK('sosse-würze'!$A128),"",'sosse-würze'!D128)</f>
        <v/>
      </c>
      <c r="G4434" t="str">
        <f>IF(ISBLANK('sosse-würze'!$A128),"",'sosse-würze'!E128)</f>
        <v/>
      </c>
      <c r="H4434" t="str">
        <f>IF(ISBLANK('sosse-würze'!$A128),"",'sosse-würze'!F128)</f>
        <v/>
      </c>
      <c r="I4434" t="str">
        <f>IF(ISBLANK('sosse-würze'!$A128),"",'sosse-würze'!G128)</f>
        <v/>
      </c>
      <c r="J4434" t="str">
        <f>IF(ISBLANK('sosse-würze'!$A128),"",'sosse-würze'!H128)</f>
        <v/>
      </c>
      <c r="K4434" t="str">
        <f>IF(ISBLANK('sosse-würze'!$A128),"",'sosse-würze'!I128)</f>
        <v/>
      </c>
      <c r="L4434" t="str">
        <f>IF(ISBLANK('sosse-würze'!$A128),"",'sosse-würze'!J128)</f>
        <v/>
      </c>
      <c r="M4434" s="64">
        <f t="shared" si="402"/>
        <v>0</v>
      </c>
    </row>
    <row r="4435" spans="1:13" x14ac:dyDescent="0.25">
      <c r="A4435" t="str">
        <f t="shared" si="404"/>
        <v/>
      </c>
      <c r="B4435">
        <f t="shared" si="403"/>
        <v>0</v>
      </c>
      <c r="C4435" t="str">
        <f>IF(ISBLANK('sosse-würze'!$A129),"",'sosse-würze'!A129)</f>
        <v/>
      </c>
      <c r="D4435" t="str">
        <f>IF(ISBLANK('sosse-würze'!$A129),"",'sosse-würze'!B129)</f>
        <v/>
      </c>
      <c r="E4435" t="str">
        <f>IF(ISBLANK('sosse-würze'!$A129),"",'sosse-würze'!C129)</f>
        <v/>
      </c>
      <c r="F4435" t="str">
        <f>IF(ISBLANK('sosse-würze'!$A129),"",'sosse-würze'!D129)</f>
        <v/>
      </c>
      <c r="G4435" t="str">
        <f>IF(ISBLANK('sosse-würze'!$A129),"",'sosse-würze'!E129)</f>
        <v/>
      </c>
      <c r="H4435" t="str">
        <f>IF(ISBLANK('sosse-würze'!$A129),"",'sosse-würze'!F129)</f>
        <v/>
      </c>
      <c r="I4435" t="str">
        <f>IF(ISBLANK('sosse-würze'!$A129),"",'sosse-würze'!G129)</f>
        <v/>
      </c>
      <c r="J4435" t="str">
        <f>IF(ISBLANK('sosse-würze'!$A129),"",'sosse-würze'!H129)</f>
        <v/>
      </c>
      <c r="K4435" t="str">
        <f>IF(ISBLANK('sosse-würze'!$A129),"",'sosse-würze'!I129)</f>
        <v/>
      </c>
      <c r="L4435" t="str">
        <f>IF(ISBLANK('sosse-würze'!$A129),"",'sosse-würze'!J129)</f>
        <v/>
      </c>
      <c r="M4435" s="64">
        <f t="shared" si="402"/>
        <v>0</v>
      </c>
    </row>
    <row r="4436" spans="1:13" x14ac:dyDescent="0.25">
      <c r="A4436" t="str">
        <f t="shared" si="404"/>
        <v/>
      </c>
      <c r="B4436">
        <f t="shared" si="403"/>
        <v>0</v>
      </c>
      <c r="C4436" t="str">
        <f>IF(ISBLANK('sosse-würze'!$A130),"",'sosse-würze'!A130)</f>
        <v/>
      </c>
      <c r="D4436" t="str">
        <f>IF(ISBLANK('sosse-würze'!$A130),"",'sosse-würze'!B130)</f>
        <v/>
      </c>
      <c r="E4436" t="str">
        <f>IF(ISBLANK('sosse-würze'!$A130),"",'sosse-würze'!C130)</f>
        <v/>
      </c>
      <c r="F4436" t="str">
        <f>IF(ISBLANK('sosse-würze'!$A130),"",'sosse-würze'!D130)</f>
        <v/>
      </c>
      <c r="G4436" t="str">
        <f>IF(ISBLANK('sosse-würze'!$A130),"",'sosse-würze'!E130)</f>
        <v/>
      </c>
      <c r="H4436" t="str">
        <f>IF(ISBLANK('sosse-würze'!$A130),"",'sosse-würze'!F130)</f>
        <v/>
      </c>
      <c r="I4436" t="str">
        <f>IF(ISBLANK('sosse-würze'!$A130),"",'sosse-würze'!G130)</f>
        <v/>
      </c>
      <c r="J4436" t="str">
        <f>IF(ISBLANK('sosse-würze'!$A130),"",'sosse-würze'!H130)</f>
        <v/>
      </c>
      <c r="K4436" t="str">
        <f>IF(ISBLANK('sosse-würze'!$A130),"",'sosse-würze'!I130)</f>
        <v/>
      </c>
      <c r="L4436" t="str">
        <f>IF(ISBLANK('sosse-würze'!$A130),"",'sosse-würze'!J130)</f>
        <v/>
      </c>
      <c r="M4436" s="64">
        <f t="shared" si="402"/>
        <v>0</v>
      </c>
    </row>
    <row r="4437" spans="1:13" x14ac:dyDescent="0.25">
      <c r="A4437" t="str">
        <f t="shared" si="404"/>
        <v/>
      </c>
      <c r="B4437">
        <f t="shared" si="403"/>
        <v>0</v>
      </c>
      <c r="C4437" t="str">
        <f>IF(ISBLANK('sosse-würze'!$A131),"",'sosse-würze'!A131)</f>
        <v/>
      </c>
      <c r="D4437" t="str">
        <f>IF(ISBLANK('sosse-würze'!$A131),"",'sosse-würze'!B131)</f>
        <v/>
      </c>
      <c r="E4437" t="str">
        <f>IF(ISBLANK('sosse-würze'!$A131),"",'sosse-würze'!C131)</f>
        <v/>
      </c>
      <c r="F4437" t="str">
        <f>IF(ISBLANK('sosse-würze'!$A131),"",'sosse-würze'!D131)</f>
        <v/>
      </c>
      <c r="G4437" t="str">
        <f>IF(ISBLANK('sosse-würze'!$A131),"",'sosse-würze'!E131)</f>
        <v/>
      </c>
      <c r="H4437" t="str">
        <f>IF(ISBLANK('sosse-würze'!$A131),"",'sosse-würze'!F131)</f>
        <v/>
      </c>
      <c r="I4437" t="str">
        <f>IF(ISBLANK('sosse-würze'!$A131),"",'sosse-würze'!G131)</f>
        <v/>
      </c>
      <c r="J4437" t="str">
        <f>IF(ISBLANK('sosse-würze'!$A131),"",'sosse-würze'!H131)</f>
        <v/>
      </c>
      <c r="K4437" t="str">
        <f>IF(ISBLANK('sosse-würze'!$A131),"",'sosse-würze'!I131)</f>
        <v/>
      </c>
      <c r="L4437" t="str">
        <f>IF(ISBLANK('sosse-würze'!$A131),"",'sosse-würze'!J131)</f>
        <v/>
      </c>
      <c r="M4437" s="64">
        <f t="shared" si="402"/>
        <v>0</v>
      </c>
    </row>
    <row r="4438" spans="1:13" x14ac:dyDescent="0.25">
      <c r="A4438" t="str">
        <f t="shared" si="404"/>
        <v/>
      </c>
      <c r="B4438">
        <f t="shared" si="403"/>
        <v>0</v>
      </c>
      <c r="C4438" t="str">
        <f>IF(ISBLANK('sosse-würze'!$A132),"",'sosse-würze'!A132)</f>
        <v/>
      </c>
      <c r="D4438" t="str">
        <f>IF(ISBLANK('sosse-würze'!$A132),"",'sosse-würze'!B132)</f>
        <v/>
      </c>
      <c r="E4438" t="str">
        <f>IF(ISBLANK('sosse-würze'!$A132),"",'sosse-würze'!C132)</f>
        <v/>
      </c>
      <c r="F4438" t="str">
        <f>IF(ISBLANK('sosse-würze'!$A132),"",'sosse-würze'!D132)</f>
        <v/>
      </c>
      <c r="G4438" t="str">
        <f>IF(ISBLANK('sosse-würze'!$A132),"",'sosse-würze'!E132)</f>
        <v/>
      </c>
      <c r="H4438" t="str">
        <f>IF(ISBLANK('sosse-würze'!$A132),"",'sosse-würze'!F132)</f>
        <v/>
      </c>
      <c r="I4438" t="str">
        <f>IF(ISBLANK('sosse-würze'!$A132),"",'sosse-würze'!G132)</f>
        <v/>
      </c>
      <c r="J4438" t="str">
        <f>IF(ISBLANK('sosse-würze'!$A132),"",'sosse-würze'!H132)</f>
        <v/>
      </c>
      <c r="K4438" t="str">
        <f>IF(ISBLANK('sosse-würze'!$A132),"",'sosse-würze'!I132)</f>
        <v/>
      </c>
      <c r="L4438" t="str">
        <f>IF(ISBLANK('sosse-würze'!$A132),"",'sosse-würze'!J132)</f>
        <v/>
      </c>
      <c r="M4438" s="64">
        <f t="shared" si="402"/>
        <v>0</v>
      </c>
    </row>
    <row r="4439" spans="1:13" x14ac:dyDescent="0.25">
      <c r="A4439" t="str">
        <f t="shared" si="404"/>
        <v/>
      </c>
      <c r="B4439">
        <f t="shared" si="403"/>
        <v>0</v>
      </c>
      <c r="C4439" t="str">
        <f>IF(ISBLANK('sosse-würze'!$A133),"",'sosse-würze'!A133)</f>
        <v/>
      </c>
      <c r="D4439" t="str">
        <f>IF(ISBLANK('sosse-würze'!$A133),"",'sosse-würze'!B133)</f>
        <v/>
      </c>
      <c r="E4439" t="str">
        <f>IF(ISBLANK('sosse-würze'!$A133),"",'sosse-würze'!C133)</f>
        <v/>
      </c>
      <c r="F4439" t="str">
        <f>IF(ISBLANK('sosse-würze'!$A133),"",'sosse-würze'!D133)</f>
        <v/>
      </c>
      <c r="G4439" t="str">
        <f>IF(ISBLANK('sosse-würze'!$A133),"",'sosse-würze'!E133)</f>
        <v/>
      </c>
      <c r="H4439" t="str">
        <f>IF(ISBLANK('sosse-würze'!$A133),"",'sosse-würze'!F133)</f>
        <v/>
      </c>
      <c r="I4439" t="str">
        <f>IF(ISBLANK('sosse-würze'!$A133),"",'sosse-würze'!G133)</f>
        <v/>
      </c>
      <c r="J4439" t="str">
        <f>IF(ISBLANK('sosse-würze'!$A133),"",'sosse-würze'!H133)</f>
        <v/>
      </c>
      <c r="K4439" t="str">
        <f>IF(ISBLANK('sosse-würze'!$A133),"",'sosse-würze'!I133)</f>
        <v/>
      </c>
      <c r="L4439" t="str">
        <f>IF(ISBLANK('sosse-würze'!$A133),"",'sosse-würze'!J133)</f>
        <v/>
      </c>
      <c r="M4439" s="64">
        <f t="shared" si="402"/>
        <v>0</v>
      </c>
    </row>
    <row r="4440" spans="1:13" x14ac:dyDescent="0.25">
      <c r="A4440" t="str">
        <f t="shared" si="404"/>
        <v/>
      </c>
      <c r="B4440">
        <f t="shared" si="403"/>
        <v>0</v>
      </c>
      <c r="C4440" t="str">
        <f>IF(ISBLANK('sosse-würze'!$A134),"",'sosse-würze'!A134)</f>
        <v/>
      </c>
      <c r="D4440" t="str">
        <f>IF(ISBLANK('sosse-würze'!$A134),"",'sosse-würze'!B134)</f>
        <v/>
      </c>
      <c r="E4440" t="str">
        <f>IF(ISBLANK('sosse-würze'!$A134),"",'sosse-würze'!C134)</f>
        <v/>
      </c>
      <c r="F4440" t="str">
        <f>IF(ISBLANK('sosse-würze'!$A134),"",'sosse-würze'!D134)</f>
        <v/>
      </c>
      <c r="G4440" t="str">
        <f>IF(ISBLANK('sosse-würze'!$A134),"",'sosse-würze'!E134)</f>
        <v/>
      </c>
      <c r="H4440" t="str">
        <f>IF(ISBLANK('sosse-würze'!$A134),"",'sosse-würze'!F134)</f>
        <v/>
      </c>
      <c r="I4440" t="str">
        <f>IF(ISBLANK('sosse-würze'!$A134),"",'sosse-würze'!G134)</f>
        <v/>
      </c>
      <c r="J4440" t="str">
        <f>IF(ISBLANK('sosse-würze'!$A134),"",'sosse-würze'!H134)</f>
        <v/>
      </c>
      <c r="K4440" t="str">
        <f>IF(ISBLANK('sosse-würze'!$A134),"",'sosse-würze'!I134)</f>
        <v/>
      </c>
      <c r="L4440" t="str">
        <f>IF(ISBLANK('sosse-würze'!$A134),"",'sosse-würze'!J134)</f>
        <v/>
      </c>
      <c r="M4440" s="64">
        <f t="shared" si="402"/>
        <v>0</v>
      </c>
    </row>
    <row r="4441" spans="1:13" x14ac:dyDescent="0.25">
      <c r="A4441" t="str">
        <f t="shared" si="404"/>
        <v/>
      </c>
      <c r="B4441">
        <f t="shared" si="403"/>
        <v>0</v>
      </c>
      <c r="C4441" t="str">
        <f>IF(ISBLANK('sosse-würze'!$A135),"",'sosse-würze'!A135)</f>
        <v/>
      </c>
      <c r="D4441" t="str">
        <f>IF(ISBLANK('sosse-würze'!$A135),"",'sosse-würze'!B135)</f>
        <v/>
      </c>
      <c r="E4441" t="str">
        <f>IF(ISBLANK('sosse-würze'!$A135),"",'sosse-würze'!C135)</f>
        <v/>
      </c>
      <c r="F4441" t="str">
        <f>IF(ISBLANK('sosse-würze'!$A135),"",'sosse-würze'!D135)</f>
        <v/>
      </c>
      <c r="G4441" t="str">
        <f>IF(ISBLANK('sosse-würze'!$A135),"",'sosse-würze'!E135)</f>
        <v/>
      </c>
      <c r="H4441" t="str">
        <f>IF(ISBLANK('sosse-würze'!$A135),"",'sosse-würze'!F135)</f>
        <v/>
      </c>
      <c r="I4441" t="str">
        <f>IF(ISBLANK('sosse-würze'!$A135),"",'sosse-würze'!G135)</f>
        <v/>
      </c>
      <c r="J4441" t="str">
        <f>IF(ISBLANK('sosse-würze'!$A135),"",'sosse-würze'!H135)</f>
        <v/>
      </c>
      <c r="K4441" t="str">
        <f>IF(ISBLANK('sosse-würze'!$A135),"",'sosse-würze'!I135)</f>
        <v/>
      </c>
      <c r="L4441" t="str">
        <f>IF(ISBLANK('sosse-würze'!$A135),"",'sosse-würze'!J135)</f>
        <v/>
      </c>
      <c r="M4441" s="64">
        <f t="shared" si="402"/>
        <v>0</v>
      </c>
    </row>
    <row r="4442" spans="1:13" x14ac:dyDescent="0.25">
      <c r="A4442" t="str">
        <f t="shared" si="404"/>
        <v/>
      </c>
      <c r="B4442">
        <f t="shared" si="403"/>
        <v>0</v>
      </c>
      <c r="C4442" t="str">
        <f>IF(ISBLANK('sosse-würze'!$A136),"",'sosse-würze'!A136)</f>
        <v/>
      </c>
      <c r="D4442" t="str">
        <f>IF(ISBLANK('sosse-würze'!$A136),"",'sosse-würze'!B136)</f>
        <v/>
      </c>
      <c r="E4442" t="str">
        <f>IF(ISBLANK('sosse-würze'!$A136),"",'sosse-würze'!C136)</f>
        <v/>
      </c>
      <c r="F4442" t="str">
        <f>IF(ISBLANK('sosse-würze'!$A136),"",'sosse-würze'!D136)</f>
        <v/>
      </c>
      <c r="G4442" t="str">
        <f>IF(ISBLANK('sosse-würze'!$A136),"",'sosse-würze'!E136)</f>
        <v/>
      </c>
      <c r="H4442" t="str">
        <f>IF(ISBLANK('sosse-würze'!$A136),"",'sosse-würze'!F136)</f>
        <v/>
      </c>
      <c r="I4442" t="str">
        <f>IF(ISBLANK('sosse-würze'!$A136),"",'sosse-würze'!G136)</f>
        <v/>
      </c>
      <c r="J4442" t="str">
        <f>IF(ISBLANK('sosse-würze'!$A136),"",'sosse-würze'!H136)</f>
        <v/>
      </c>
      <c r="K4442" t="str">
        <f>IF(ISBLANK('sosse-würze'!$A136),"",'sosse-würze'!I136)</f>
        <v/>
      </c>
      <c r="L4442" t="str">
        <f>IF(ISBLANK('sosse-würze'!$A136),"",'sosse-würze'!J136)</f>
        <v/>
      </c>
      <c r="M4442" s="64">
        <f t="shared" si="402"/>
        <v>0</v>
      </c>
    </row>
    <row r="4443" spans="1:13" x14ac:dyDescent="0.25">
      <c r="A4443" t="str">
        <f t="shared" si="404"/>
        <v/>
      </c>
      <c r="B4443">
        <f t="shared" si="403"/>
        <v>0</v>
      </c>
      <c r="C4443" t="str">
        <f>IF(ISBLANK('sosse-würze'!$A137),"",'sosse-würze'!A137)</f>
        <v/>
      </c>
      <c r="D4443" t="str">
        <f>IF(ISBLANK('sosse-würze'!$A137),"",'sosse-würze'!B137)</f>
        <v/>
      </c>
      <c r="E4443" t="str">
        <f>IF(ISBLANK('sosse-würze'!$A137),"",'sosse-würze'!C137)</f>
        <v/>
      </c>
      <c r="F4443" t="str">
        <f>IF(ISBLANK('sosse-würze'!$A137),"",'sosse-würze'!D137)</f>
        <v/>
      </c>
      <c r="G4443" t="str">
        <f>IF(ISBLANK('sosse-würze'!$A137),"",'sosse-würze'!E137)</f>
        <v/>
      </c>
      <c r="H4443" t="str">
        <f>IF(ISBLANK('sosse-würze'!$A137),"",'sosse-würze'!F137)</f>
        <v/>
      </c>
      <c r="I4443" t="str">
        <f>IF(ISBLANK('sosse-würze'!$A137),"",'sosse-würze'!G137)</f>
        <v/>
      </c>
      <c r="J4443" t="str">
        <f>IF(ISBLANK('sosse-würze'!$A137),"",'sosse-würze'!H137)</f>
        <v/>
      </c>
      <c r="K4443" t="str">
        <f>IF(ISBLANK('sosse-würze'!$A137),"",'sosse-würze'!I137)</f>
        <v/>
      </c>
      <c r="L4443" t="str">
        <f>IF(ISBLANK('sosse-würze'!$A137),"",'sosse-würze'!J137)</f>
        <v/>
      </c>
      <c r="M4443" s="64">
        <f t="shared" si="402"/>
        <v>0</v>
      </c>
    </row>
    <row r="4444" spans="1:13" x14ac:dyDescent="0.25">
      <c r="A4444" t="str">
        <f t="shared" si="404"/>
        <v/>
      </c>
      <c r="B4444">
        <f t="shared" si="403"/>
        <v>0</v>
      </c>
      <c r="C4444" t="str">
        <f>IF(ISBLANK('sosse-würze'!$A138),"",'sosse-würze'!A138)</f>
        <v/>
      </c>
      <c r="D4444" t="str">
        <f>IF(ISBLANK('sosse-würze'!$A138),"",'sosse-würze'!B138)</f>
        <v/>
      </c>
      <c r="E4444" t="str">
        <f>IF(ISBLANK('sosse-würze'!$A138),"",'sosse-würze'!C138)</f>
        <v/>
      </c>
      <c r="F4444" t="str">
        <f>IF(ISBLANK('sosse-würze'!$A138),"",'sosse-würze'!D138)</f>
        <v/>
      </c>
      <c r="G4444" t="str">
        <f>IF(ISBLANK('sosse-würze'!$A138),"",'sosse-würze'!E138)</f>
        <v/>
      </c>
      <c r="H4444" t="str">
        <f>IF(ISBLANK('sosse-würze'!$A138),"",'sosse-würze'!F138)</f>
        <v/>
      </c>
      <c r="I4444" t="str">
        <f>IF(ISBLANK('sosse-würze'!$A138),"",'sosse-würze'!G138)</f>
        <v/>
      </c>
      <c r="J4444" t="str">
        <f>IF(ISBLANK('sosse-würze'!$A138),"",'sosse-würze'!H138)</f>
        <v/>
      </c>
      <c r="K4444" t="str">
        <f>IF(ISBLANK('sosse-würze'!$A138),"",'sosse-würze'!I138)</f>
        <v/>
      </c>
      <c r="L4444" t="str">
        <f>IF(ISBLANK('sosse-würze'!$A138),"",'sosse-würze'!J138)</f>
        <v/>
      </c>
      <c r="M4444" s="64">
        <f t="shared" ref="M4444:M4507" si="405">IF(D4444="",0,L4444-D4444)</f>
        <v>0</v>
      </c>
    </row>
    <row r="4445" spans="1:13" x14ac:dyDescent="0.25">
      <c r="A4445" t="str">
        <f t="shared" si="404"/>
        <v/>
      </c>
      <c r="B4445">
        <f t="shared" ref="B4445:B4508" si="406">IF(ISBLANK(C4445),"",LEN(C4445))</f>
        <v>0</v>
      </c>
      <c r="C4445" t="str">
        <f>IF(ISBLANK('sosse-würze'!$A139),"",'sosse-würze'!A139)</f>
        <v/>
      </c>
      <c r="D4445" t="str">
        <f>IF(ISBLANK('sosse-würze'!$A139),"",'sosse-würze'!B139)</f>
        <v/>
      </c>
      <c r="E4445" t="str">
        <f>IF(ISBLANK('sosse-würze'!$A139),"",'sosse-würze'!C139)</f>
        <v/>
      </c>
      <c r="F4445" t="str">
        <f>IF(ISBLANK('sosse-würze'!$A139),"",'sosse-würze'!D139)</f>
        <v/>
      </c>
      <c r="G4445" t="str">
        <f>IF(ISBLANK('sosse-würze'!$A139),"",'sosse-würze'!E139)</f>
        <v/>
      </c>
      <c r="H4445" t="str">
        <f>IF(ISBLANK('sosse-würze'!$A139),"",'sosse-würze'!F139)</f>
        <v/>
      </c>
      <c r="I4445" t="str">
        <f>IF(ISBLANK('sosse-würze'!$A139),"",'sosse-würze'!G139)</f>
        <v/>
      </c>
      <c r="J4445" t="str">
        <f>IF(ISBLANK('sosse-würze'!$A139),"",'sosse-würze'!H139)</f>
        <v/>
      </c>
      <c r="K4445" t="str">
        <f>IF(ISBLANK('sosse-würze'!$A139),"",'sosse-würze'!I139)</f>
        <v/>
      </c>
      <c r="L4445" t="str">
        <f>IF(ISBLANK('sosse-würze'!$A139),"",'sosse-würze'!J139)</f>
        <v/>
      </c>
      <c r="M4445" s="64">
        <f t="shared" si="405"/>
        <v>0</v>
      </c>
    </row>
    <row r="4446" spans="1:13" x14ac:dyDescent="0.25">
      <c r="A4446" t="str">
        <f t="shared" si="404"/>
        <v/>
      </c>
      <c r="B4446">
        <f t="shared" si="406"/>
        <v>0</v>
      </c>
      <c r="C4446" t="str">
        <f>IF(ISBLANK('sosse-würze'!$A140),"",'sosse-würze'!A140)</f>
        <v/>
      </c>
      <c r="D4446" t="str">
        <f>IF(ISBLANK('sosse-würze'!$A140),"",'sosse-würze'!B140)</f>
        <v/>
      </c>
      <c r="E4446" t="str">
        <f>IF(ISBLANK('sosse-würze'!$A140),"",'sosse-würze'!C140)</f>
        <v/>
      </c>
      <c r="F4446" t="str">
        <f>IF(ISBLANK('sosse-würze'!$A140),"",'sosse-würze'!D140)</f>
        <v/>
      </c>
      <c r="G4446" t="str">
        <f>IF(ISBLANK('sosse-würze'!$A140),"",'sosse-würze'!E140)</f>
        <v/>
      </c>
      <c r="H4446" t="str">
        <f>IF(ISBLANK('sosse-würze'!$A140),"",'sosse-würze'!F140)</f>
        <v/>
      </c>
      <c r="I4446" t="str">
        <f>IF(ISBLANK('sosse-würze'!$A140),"",'sosse-würze'!G140)</f>
        <v/>
      </c>
      <c r="J4446" t="str">
        <f>IF(ISBLANK('sosse-würze'!$A140),"",'sosse-würze'!H140)</f>
        <v/>
      </c>
      <c r="K4446" t="str">
        <f>IF(ISBLANK('sosse-würze'!$A140),"",'sosse-würze'!I140)</f>
        <v/>
      </c>
      <c r="L4446" t="str">
        <f>IF(ISBLANK('sosse-würze'!$A140),"",'sosse-würze'!J140)</f>
        <v/>
      </c>
      <c r="M4446" s="64">
        <f t="shared" si="405"/>
        <v>0</v>
      </c>
    </row>
    <row r="4447" spans="1:13" x14ac:dyDescent="0.25">
      <c r="A4447" t="str">
        <f t="shared" si="404"/>
        <v/>
      </c>
      <c r="B4447">
        <f t="shared" si="406"/>
        <v>0</v>
      </c>
      <c r="C4447" t="str">
        <f>IF(ISBLANK('sosse-würze'!$A141),"",'sosse-würze'!A141)</f>
        <v/>
      </c>
      <c r="D4447" t="str">
        <f>IF(ISBLANK('sosse-würze'!$A141),"",'sosse-würze'!B141)</f>
        <v/>
      </c>
      <c r="E4447" t="str">
        <f>IF(ISBLANK('sosse-würze'!$A141),"",'sosse-würze'!C141)</f>
        <v/>
      </c>
      <c r="F4447" t="str">
        <f>IF(ISBLANK('sosse-würze'!$A141),"",'sosse-würze'!D141)</f>
        <v/>
      </c>
      <c r="G4447" t="str">
        <f>IF(ISBLANK('sosse-würze'!$A141),"",'sosse-würze'!E141)</f>
        <v/>
      </c>
      <c r="H4447" t="str">
        <f>IF(ISBLANK('sosse-würze'!$A141),"",'sosse-würze'!F141)</f>
        <v/>
      </c>
      <c r="I4447" t="str">
        <f>IF(ISBLANK('sosse-würze'!$A141),"",'sosse-würze'!G141)</f>
        <v/>
      </c>
      <c r="J4447" t="str">
        <f>IF(ISBLANK('sosse-würze'!$A141),"",'sosse-würze'!H141)</f>
        <v/>
      </c>
      <c r="K4447" t="str">
        <f>IF(ISBLANK('sosse-würze'!$A141),"",'sosse-würze'!I141)</f>
        <v/>
      </c>
      <c r="L4447" t="str">
        <f>IF(ISBLANK('sosse-würze'!$A141),"",'sosse-würze'!J141)</f>
        <v/>
      </c>
      <c r="M4447" s="64">
        <f t="shared" si="405"/>
        <v>0</v>
      </c>
    </row>
    <row r="4448" spans="1:13" x14ac:dyDescent="0.25">
      <c r="A4448" t="str">
        <f t="shared" si="404"/>
        <v/>
      </c>
      <c r="B4448">
        <f t="shared" si="406"/>
        <v>0</v>
      </c>
      <c r="C4448" t="str">
        <f>IF(ISBLANK('sosse-würze'!$A142),"",'sosse-würze'!A142)</f>
        <v/>
      </c>
      <c r="D4448" t="str">
        <f>IF(ISBLANK('sosse-würze'!$A142),"",'sosse-würze'!B142)</f>
        <v/>
      </c>
      <c r="E4448" t="str">
        <f>IF(ISBLANK('sosse-würze'!$A142),"",'sosse-würze'!C142)</f>
        <v/>
      </c>
      <c r="F4448" t="str">
        <f>IF(ISBLANK('sosse-würze'!$A142),"",'sosse-würze'!D142)</f>
        <v/>
      </c>
      <c r="G4448" t="str">
        <f>IF(ISBLANK('sosse-würze'!$A142),"",'sosse-würze'!E142)</f>
        <v/>
      </c>
      <c r="H4448" t="str">
        <f>IF(ISBLANK('sosse-würze'!$A142),"",'sosse-würze'!F142)</f>
        <v/>
      </c>
      <c r="I4448" t="str">
        <f>IF(ISBLANK('sosse-würze'!$A142),"",'sosse-würze'!G142)</f>
        <v/>
      </c>
      <c r="J4448" t="str">
        <f>IF(ISBLANK('sosse-würze'!$A142),"",'sosse-würze'!H142)</f>
        <v/>
      </c>
      <c r="K4448" t="str">
        <f>IF(ISBLANK('sosse-würze'!$A142),"",'sosse-würze'!I142)</f>
        <v/>
      </c>
      <c r="L4448" t="str">
        <f>IF(ISBLANK('sosse-würze'!$A142),"",'sosse-würze'!J142)</f>
        <v/>
      </c>
      <c r="M4448" s="64">
        <f t="shared" si="405"/>
        <v>0</v>
      </c>
    </row>
    <row r="4449" spans="1:13" x14ac:dyDescent="0.25">
      <c r="A4449" s="41" t="str">
        <f t="shared" si="404"/>
        <v/>
      </c>
      <c r="B4449" s="41">
        <f t="shared" si="406"/>
        <v>0</v>
      </c>
      <c r="C4449" s="41" t="str">
        <f>IF(ISBLANK('sosse-würze'!$A143),"",'sosse-würze'!A143)</f>
        <v/>
      </c>
      <c r="D4449" s="41" t="str">
        <f>IF(ISBLANK('sosse-würze'!$A143),"",'sosse-würze'!B143)</f>
        <v/>
      </c>
      <c r="E4449" s="41" t="str">
        <f>IF(ISBLANK('sosse-würze'!$A143),"",'sosse-würze'!C143)</f>
        <v/>
      </c>
      <c r="F4449" s="41" t="str">
        <f>IF(ISBLANK('sosse-würze'!$A143),"",'sosse-würze'!D143)</f>
        <v/>
      </c>
      <c r="G4449" s="41" t="str">
        <f>IF(ISBLANK('sosse-würze'!$A143),"",'sosse-würze'!E143)</f>
        <v/>
      </c>
      <c r="H4449" s="41" t="str">
        <f>IF(ISBLANK('sosse-würze'!$A143),"",'sosse-würze'!F143)</f>
        <v/>
      </c>
      <c r="I4449" s="41" t="str">
        <f>IF(ISBLANK('sosse-würze'!$A143),"",'sosse-würze'!G143)</f>
        <v/>
      </c>
      <c r="J4449" s="41" t="str">
        <f>IF(ISBLANK('sosse-würze'!$A143),"",'sosse-würze'!H143)</f>
        <v/>
      </c>
      <c r="K4449" s="41" t="str">
        <f>IF(ISBLANK('sosse-würze'!$A143),"",'sosse-würze'!I143)</f>
        <v/>
      </c>
      <c r="L4449" s="41" t="str">
        <f>IF(ISBLANK('sosse-würze'!$A143),"",'sosse-würze'!J143)</f>
        <v/>
      </c>
      <c r="M4449" s="64">
        <f t="shared" si="405"/>
        <v>0</v>
      </c>
    </row>
    <row r="4450" spans="1:13" x14ac:dyDescent="0.25">
      <c r="A4450" t="str">
        <f t="shared" si="404"/>
        <v/>
      </c>
      <c r="B4450">
        <f t="shared" si="406"/>
        <v>0</v>
      </c>
      <c r="C4450" t="str">
        <f>IF(ISBLANK(suppe!$A48),"",suppe!A48)</f>
        <v/>
      </c>
      <c r="D4450" t="str">
        <f>IF(ISBLANK(suppe!$A48),"",suppe!B48)</f>
        <v/>
      </c>
      <c r="E4450" t="str">
        <f>IF(ISBLANK(suppe!$A48),"",suppe!C48)</f>
        <v/>
      </c>
      <c r="F4450" t="str">
        <f>IF(ISBLANK(suppe!$A48),"",suppe!D48)</f>
        <v/>
      </c>
      <c r="G4450" t="str">
        <f>IF(ISBLANK(suppe!$A48),"",suppe!E48)</f>
        <v/>
      </c>
      <c r="H4450" t="str">
        <f>IF(ISBLANK(suppe!$A48),"",suppe!F48)</f>
        <v/>
      </c>
      <c r="I4450" t="str">
        <f>IF(ISBLANK(suppe!$A48),"",suppe!G48)</f>
        <v/>
      </c>
      <c r="J4450" t="str">
        <f>IF(ISBLANK(suppe!$A48),"",suppe!H48)</f>
        <v/>
      </c>
      <c r="K4450" t="str">
        <f>IF(ISBLANK(suppe!$A48),"",suppe!I48)</f>
        <v/>
      </c>
      <c r="L4450" t="str">
        <f>IF(ISBLANK(suppe!$A48),"",suppe!J48)</f>
        <v/>
      </c>
      <c r="M4450" s="64">
        <f t="shared" si="405"/>
        <v>0</v>
      </c>
    </row>
    <row r="4451" spans="1:13" x14ac:dyDescent="0.25">
      <c r="A4451" t="str">
        <f t="shared" si="404"/>
        <v/>
      </c>
      <c r="B4451">
        <f t="shared" si="406"/>
        <v>0</v>
      </c>
      <c r="C4451" t="str">
        <f>IF(ISBLANK(suppe!$A49),"",suppe!A49)</f>
        <v/>
      </c>
      <c r="D4451" t="str">
        <f>IF(ISBLANK(suppe!$A49),"",suppe!B49)</f>
        <v/>
      </c>
      <c r="E4451" t="str">
        <f>IF(ISBLANK(suppe!$A49),"",suppe!C49)</f>
        <v/>
      </c>
      <c r="F4451" t="str">
        <f>IF(ISBLANK(suppe!$A49),"",suppe!D49)</f>
        <v/>
      </c>
      <c r="G4451" t="str">
        <f>IF(ISBLANK(suppe!$A49),"",suppe!E49)</f>
        <v/>
      </c>
      <c r="H4451" t="str">
        <f>IF(ISBLANK(suppe!$A49),"",suppe!F49)</f>
        <v/>
      </c>
      <c r="I4451" t="str">
        <f>IF(ISBLANK(suppe!$A49),"",suppe!G49)</f>
        <v/>
      </c>
      <c r="J4451" t="str">
        <f>IF(ISBLANK(suppe!$A49),"",suppe!H49)</f>
        <v/>
      </c>
      <c r="K4451" t="str">
        <f>IF(ISBLANK(suppe!$A49),"",suppe!I49)</f>
        <v/>
      </c>
      <c r="L4451" t="str">
        <f>IF(ISBLANK(suppe!$A49),"",suppe!J49)</f>
        <v/>
      </c>
      <c r="M4451" s="64">
        <f t="shared" si="405"/>
        <v>0</v>
      </c>
    </row>
    <row r="4452" spans="1:13" x14ac:dyDescent="0.25">
      <c r="A4452" t="str">
        <f t="shared" si="404"/>
        <v/>
      </c>
      <c r="B4452">
        <f t="shared" si="406"/>
        <v>0</v>
      </c>
      <c r="C4452" t="str">
        <f>IF(ISBLANK(suppe!$A50),"",suppe!A50)</f>
        <v/>
      </c>
      <c r="D4452" t="str">
        <f>IF(ISBLANK(suppe!$A50),"",suppe!B50)</f>
        <v/>
      </c>
      <c r="E4452" t="str">
        <f>IF(ISBLANK(suppe!$A50),"",suppe!C50)</f>
        <v/>
      </c>
      <c r="F4452" t="str">
        <f>IF(ISBLANK(suppe!$A50),"",suppe!D50)</f>
        <v/>
      </c>
      <c r="G4452" t="str">
        <f>IF(ISBLANK(suppe!$A50),"",suppe!E50)</f>
        <v/>
      </c>
      <c r="H4452" t="str">
        <f>IF(ISBLANK(suppe!$A50),"",suppe!F50)</f>
        <v/>
      </c>
      <c r="I4452" t="str">
        <f>IF(ISBLANK(suppe!$A50),"",suppe!G50)</f>
        <v/>
      </c>
      <c r="J4452" t="str">
        <f>IF(ISBLANK(suppe!$A50),"",suppe!H50)</f>
        <v/>
      </c>
      <c r="K4452" t="str">
        <f>IF(ISBLANK(suppe!$A50),"",suppe!I50)</f>
        <v/>
      </c>
      <c r="L4452" t="str">
        <f>IF(ISBLANK(suppe!$A50),"",suppe!J50)</f>
        <v/>
      </c>
      <c r="M4452" s="64">
        <f t="shared" si="405"/>
        <v>0</v>
      </c>
    </row>
    <row r="4453" spans="1:13" x14ac:dyDescent="0.25">
      <c r="A4453" t="str">
        <f t="shared" si="404"/>
        <v/>
      </c>
      <c r="B4453">
        <f t="shared" si="406"/>
        <v>0</v>
      </c>
      <c r="C4453" t="str">
        <f>IF(ISBLANK(suppe!$A51),"",suppe!A51)</f>
        <v/>
      </c>
      <c r="D4453" t="str">
        <f>IF(ISBLANK(suppe!$A51),"",suppe!B51)</f>
        <v/>
      </c>
      <c r="E4453" t="str">
        <f>IF(ISBLANK(suppe!$A51),"",suppe!C51)</f>
        <v/>
      </c>
      <c r="F4453" t="str">
        <f>IF(ISBLANK(suppe!$A51),"",suppe!D51)</f>
        <v/>
      </c>
      <c r="G4453" t="str">
        <f>IF(ISBLANK(suppe!$A51),"",suppe!E51)</f>
        <v/>
      </c>
      <c r="H4453" t="str">
        <f>IF(ISBLANK(suppe!$A51),"",suppe!F51)</f>
        <v/>
      </c>
      <c r="I4453" t="str">
        <f>IF(ISBLANK(suppe!$A51),"",suppe!G51)</f>
        <v/>
      </c>
      <c r="J4453" t="str">
        <f>IF(ISBLANK(suppe!$A51),"",suppe!H51)</f>
        <v/>
      </c>
      <c r="K4453" t="str">
        <f>IF(ISBLANK(suppe!$A51),"",suppe!I51)</f>
        <v/>
      </c>
      <c r="L4453" t="str">
        <f>IF(ISBLANK(suppe!$A51),"",suppe!J51)</f>
        <v/>
      </c>
      <c r="M4453" s="64">
        <f t="shared" si="405"/>
        <v>0</v>
      </c>
    </row>
    <row r="4454" spans="1:13" x14ac:dyDescent="0.25">
      <c r="A4454" t="str">
        <f t="shared" si="404"/>
        <v/>
      </c>
      <c r="B4454">
        <f t="shared" si="406"/>
        <v>0</v>
      </c>
      <c r="C4454" t="str">
        <f>IF(ISBLANK(suppe!$A52),"",suppe!A52)</f>
        <v/>
      </c>
      <c r="D4454" t="str">
        <f>IF(ISBLANK(suppe!$A52),"",suppe!B52)</f>
        <v/>
      </c>
      <c r="E4454" t="str">
        <f>IF(ISBLANK(suppe!$A52),"",suppe!C52)</f>
        <v/>
      </c>
      <c r="F4454" t="str">
        <f>IF(ISBLANK(suppe!$A52),"",suppe!D52)</f>
        <v/>
      </c>
      <c r="G4454" t="str">
        <f>IF(ISBLANK(suppe!$A52),"",suppe!E52)</f>
        <v/>
      </c>
      <c r="H4454" t="str">
        <f>IF(ISBLANK(suppe!$A52),"",suppe!F52)</f>
        <v/>
      </c>
      <c r="I4454" t="str">
        <f>IF(ISBLANK(suppe!$A52),"",suppe!G52)</f>
        <v/>
      </c>
      <c r="J4454" t="str">
        <f>IF(ISBLANK(suppe!$A52),"",suppe!H52)</f>
        <v/>
      </c>
      <c r="K4454" t="str">
        <f>IF(ISBLANK(suppe!$A52),"",suppe!I52)</f>
        <v/>
      </c>
      <c r="L4454" t="str">
        <f>IF(ISBLANK(suppe!$A52),"",suppe!J52)</f>
        <v/>
      </c>
      <c r="M4454" s="64">
        <f t="shared" si="405"/>
        <v>0</v>
      </c>
    </row>
    <row r="4455" spans="1:13" x14ac:dyDescent="0.25">
      <c r="A4455" t="str">
        <f t="shared" si="404"/>
        <v/>
      </c>
      <c r="B4455">
        <f t="shared" si="406"/>
        <v>0</v>
      </c>
      <c r="C4455" t="str">
        <f>IF(ISBLANK(suppe!$A53),"",suppe!A53)</f>
        <v/>
      </c>
      <c r="D4455" t="str">
        <f>IF(ISBLANK(suppe!$A53),"",suppe!B53)</f>
        <v/>
      </c>
      <c r="E4455" t="str">
        <f>IF(ISBLANK(suppe!$A53),"",suppe!C53)</f>
        <v/>
      </c>
      <c r="F4455" t="str">
        <f>IF(ISBLANK(suppe!$A53),"",suppe!D53)</f>
        <v/>
      </c>
      <c r="G4455" t="str">
        <f>IF(ISBLANK(suppe!$A53),"",suppe!E53)</f>
        <v/>
      </c>
      <c r="H4455" t="str">
        <f>IF(ISBLANK(suppe!$A53),"",suppe!F53)</f>
        <v/>
      </c>
      <c r="I4455" t="str">
        <f>IF(ISBLANK(suppe!$A53),"",suppe!G53)</f>
        <v/>
      </c>
      <c r="J4455" t="str">
        <f>IF(ISBLANK(suppe!$A53),"",suppe!H53)</f>
        <v/>
      </c>
      <c r="K4455" t="str">
        <f>IF(ISBLANK(suppe!$A53),"",suppe!I53)</f>
        <v/>
      </c>
      <c r="L4455" t="str">
        <f>IF(ISBLANK(suppe!$A53),"",suppe!J53)</f>
        <v/>
      </c>
      <c r="M4455" s="64">
        <f t="shared" si="405"/>
        <v>0</v>
      </c>
    </row>
    <row r="4456" spans="1:13" x14ac:dyDescent="0.25">
      <c r="A4456" t="str">
        <f t="shared" si="404"/>
        <v/>
      </c>
      <c r="B4456">
        <f t="shared" si="406"/>
        <v>0</v>
      </c>
      <c r="C4456" t="str">
        <f>IF(ISBLANK(suppe!$A54),"",suppe!A54)</f>
        <v/>
      </c>
      <c r="D4456" t="str">
        <f>IF(ISBLANK(suppe!$A54),"",suppe!B54)</f>
        <v/>
      </c>
      <c r="E4456" t="str">
        <f>IF(ISBLANK(suppe!$A54),"",suppe!C54)</f>
        <v/>
      </c>
      <c r="F4456" t="str">
        <f>IF(ISBLANK(suppe!$A54),"",suppe!D54)</f>
        <v/>
      </c>
      <c r="G4456" t="str">
        <f>IF(ISBLANK(suppe!$A54),"",suppe!E54)</f>
        <v/>
      </c>
      <c r="H4456" t="str">
        <f>IF(ISBLANK(suppe!$A54),"",suppe!F54)</f>
        <v/>
      </c>
      <c r="I4456" t="str">
        <f>IF(ISBLANK(suppe!$A54),"",suppe!G54)</f>
        <v/>
      </c>
      <c r="J4456" t="str">
        <f>IF(ISBLANK(suppe!$A54),"",suppe!H54)</f>
        <v/>
      </c>
      <c r="K4456" t="str">
        <f>IF(ISBLANK(suppe!$A54),"",suppe!I54)</f>
        <v/>
      </c>
      <c r="L4456" t="str">
        <f>IF(ISBLANK(suppe!$A54),"",suppe!J54)</f>
        <v/>
      </c>
      <c r="M4456" s="64">
        <f t="shared" si="405"/>
        <v>0</v>
      </c>
    </row>
    <row r="4457" spans="1:13" x14ac:dyDescent="0.25">
      <c r="A4457" t="str">
        <f t="shared" si="404"/>
        <v/>
      </c>
      <c r="B4457">
        <f t="shared" si="406"/>
        <v>0</v>
      </c>
      <c r="C4457" t="str">
        <f>IF(ISBLANK(suppe!$A55),"",suppe!A55)</f>
        <v/>
      </c>
      <c r="D4457" t="str">
        <f>IF(ISBLANK(suppe!$A55),"",suppe!B55)</f>
        <v/>
      </c>
      <c r="E4457" t="str">
        <f>IF(ISBLANK(suppe!$A55),"",suppe!C55)</f>
        <v/>
      </c>
      <c r="F4457" t="str">
        <f>IF(ISBLANK(suppe!$A55),"",suppe!D55)</f>
        <v/>
      </c>
      <c r="G4457" t="str">
        <f>IF(ISBLANK(suppe!$A55),"",suppe!E55)</f>
        <v/>
      </c>
      <c r="H4457" t="str">
        <f>IF(ISBLANK(suppe!$A55),"",suppe!F55)</f>
        <v/>
      </c>
      <c r="I4457" t="str">
        <f>IF(ISBLANK(suppe!$A55),"",suppe!G55)</f>
        <v/>
      </c>
      <c r="J4457" t="str">
        <f>IF(ISBLANK(suppe!$A55),"",suppe!H55)</f>
        <v/>
      </c>
      <c r="K4457" t="str">
        <f>IF(ISBLANK(suppe!$A55),"",suppe!I55)</f>
        <v/>
      </c>
      <c r="L4457" t="str">
        <f>IF(ISBLANK(suppe!$A55),"",suppe!J55)</f>
        <v/>
      </c>
      <c r="M4457" s="64">
        <f t="shared" si="405"/>
        <v>0</v>
      </c>
    </row>
    <row r="4458" spans="1:13" x14ac:dyDescent="0.25">
      <c r="A4458" t="str">
        <f t="shared" si="404"/>
        <v/>
      </c>
      <c r="B4458">
        <f t="shared" si="406"/>
        <v>0</v>
      </c>
      <c r="C4458" t="str">
        <f>IF(ISBLANK(suppe!$A56),"",suppe!A56)</f>
        <v/>
      </c>
      <c r="D4458" t="str">
        <f>IF(ISBLANK(suppe!$A56),"",suppe!B56)</f>
        <v/>
      </c>
      <c r="E4458" t="str">
        <f>IF(ISBLANK(suppe!$A56),"",suppe!C56)</f>
        <v/>
      </c>
      <c r="F4458" t="str">
        <f>IF(ISBLANK(suppe!$A56),"",suppe!D56)</f>
        <v/>
      </c>
      <c r="G4458" t="str">
        <f>IF(ISBLANK(suppe!$A56),"",suppe!E56)</f>
        <v/>
      </c>
      <c r="H4458" t="str">
        <f>IF(ISBLANK(suppe!$A56),"",suppe!F56)</f>
        <v/>
      </c>
      <c r="I4458" t="str">
        <f>IF(ISBLANK(suppe!$A56),"",suppe!G56)</f>
        <v/>
      </c>
      <c r="J4458" t="str">
        <f>IF(ISBLANK(suppe!$A56),"",suppe!H56)</f>
        <v/>
      </c>
      <c r="K4458" t="str">
        <f>IF(ISBLANK(suppe!$A56),"",suppe!I56)</f>
        <v/>
      </c>
      <c r="L4458" t="str">
        <f>IF(ISBLANK(suppe!$A56),"",suppe!J56)</f>
        <v/>
      </c>
      <c r="M4458" s="64">
        <f t="shared" si="405"/>
        <v>0</v>
      </c>
    </row>
    <row r="4459" spans="1:13" x14ac:dyDescent="0.25">
      <c r="A4459" t="str">
        <f t="shared" si="404"/>
        <v/>
      </c>
      <c r="B4459">
        <f t="shared" si="406"/>
        <v>0</v>
      </c>
      <c r="C4459" t="str">
        <f>IF(ISBLANK(suppe!$A57),"",suppe!A57)</f>
        <v/>
      </c>
      <c r="D4459" t="str">
        <f>IF(ISBLANK(suppe!$A57),"",suppe!B57)</f>
        <v/>
      </c>
      <c r="E4459" t="str">
        <f>IF(ISBLANK(suppe!$A57),"",suppe!C57)</f>
        <v/>
      </c>
      <c r="F4459" t="str">
        <f>IF(ISBLANK(suppe!$A57),"",suppe!D57)</f>
        <v/>
      </c>
      <c r="G4459" t="str">
        <f>IF(ISBLANK(suppe!$A57),"",suppe!E57)</f>
        <v/>
      </c>
      <c r="H4459" t="str">
        <f>IF(ISBLANK(suppe!$A57),"",suppe!F57)</f>
        <v/>
      </c>
      <c r="I4459" t="str">
        <f>IF(ISBLANK(suppe!$A57),"",suppe!G57)</f>
        <v/>
      </c>
      <c r="J4459" t="str">
        <f>IF(ISBLANK(suppe!$A57),"",suppe!H57)</f>
        <v/>
      </c>
      <c r="K4459" t="str">
        <f>IF(ISBLANK(suppe!$A57),"",suppe!I57)</f>
        <v/>
      </c>
      <c r="L4459" t="str">
        <f>IF(ISBLANK(suppe!$A57),"",suppe!J57)</f>
        <v/>
      </c>
      <c r="M4459" s="64">
        <f t="shared" si="405"/>
        <v>0</v>
      </c>
    </row>
    <row r="4460" spans="1:13" x14ac:dyDescent="0.25">
      <c r="A4460" t="str">
        <f t="shared" si="404"/>
        <v/>
      </c>
      <c r="B4460">
        <f t="shared" si="406"/>
        <v>0</v>
      </c>
      <c r="C4460" t="str">
        <f>IF(ISBLANK(suppe!$A58),"",suppe!A58)</f>
        <v/>
      </c>
      <c r="D4460" t="str">
        <f>IF(ISBLANK(suppe!$A58),"",suppe!B58)</f>
        <v/>
      </c>
      <c r="E4460" t="str">
        <f>IF(ISBLANK(suppe!$A58),"",suppe!C58)</f>
        <v/>
      </c>
      <c r="F4460" t="str">
        <f>IF(ISBLANK(suppe!$A58),"",suppe!D58)</f>
        <v/>
      </c>
      <c r="G4460" t="str">
        <f>IF(ISBLANK(suppe!$A58),"",suppe!E58)</f>
        <v/>
      </c>
      <c r="H4460" t="str">
        <f>IF(ISBLANK(suppe!$A58),"",suppe!F58)</f>
        <v/>
      </c>
      <c r="I4460" t="str">
        <f>IF(ISBLANK(suppe!$A58),"",suppe!G58)</f>
        <v/>
      </c>
      <c r="J4460" t="str">
        <f>IF(ISBLANK(suppe!$A58),"",suppe!H58)</f>
        <v/>
      </c>
      <c r="K4460" t="str">
        <f>IF(ISBLANK(suppe!$A58),"",suppe!I58)</f>
        <v/>
      </c>
      <c r="L4460" t="str">
        <f>IF(ISBLANK(suppe!$A58),"",suppe!J58)</f>
        <v/>
      </c>
      <c r="M4460" s="64">
        <f t="shared" si="405"/>
        <v>0</v>
      </c>
    </row>
    <row r="4461" spans="1:13" x14ac:dyDescent="0.25">
      <c r="A4461" t="str">
        <f t="shared" si="404"/>
        <v/>
      </c>
      <c r="B4461">
        <f t="shared" si="406"/>
        <v>0</v>
      </c>
      <c r="C4461" t="str">
        <f>IF(ISBLANK(suppe!$A59),"",suppe!A59)</f>
        <v/>
      </c>
      <c r="D4461" t="str">
        <f>IF(ISBLANK(suppe!$A59),"",suppe!B59)</f>
        <v/>
      </c>
      <c r="E4461" t="str">
        <f>IF(ISBLANK(suppe!$A59),"",suppe!C59)</f>
        <v/>
      </c>
      <c r="F4461" t="str">
        <f>IF(ISBLANK(suppe!$A59),"",suppe!D59)</f>
        <v/>
      </c>
      <c r="G4461" t="str">
        <f>IF(ISBLANK(suppe!$A59),"",suppe!E59)</f>
        <v/>
      </c>
      <c r="H4461" t="str">
        <f>IF(ISBLANK(suppe!$A59),"",suppe!F59)</f>
        <v/>
      </c>
      <c r="I4461" t="str">
        <f>IF(ISBLANK(suppe!$A59),"",suppe!G59)</f>
        <v/>
      </c>
      <c r="J4461" t="str">
        <f>IF(ISBLANK(suppe!$A59),"",suppe!H59)</f>
        <v/>
      </c>
      <c r="K4461" t="str">
        <f>IF(ISBLANK(suppe!$A59),"",suppe!I59)</f>
        <v/>
      </c>
      <c r="L4461" t="str">
        <f>IF(ISBLANK(suppe!$A59),"",suppe!J59)</f>
        <v/>
      </c>
      <c r="M4461" s="64">
        <f t="shared" si="405"/>
        <v>0</v>
      </c>
    </row>
    <row r="4462" spans="1:13" x14ac:dyDescent="0.25">
      <c r="A4462" t="str">
        <f t="shared" si="404"/>
        <v/>
      </c>
      <c r="B4462">
        <f t="shared" si="406"/>
        <v>0</v>
      </c>
      <c r="C4462" t="str">
        <f>IF(ISBLANK(suppe!$A60),"",suppe!A60)</f>
        <v/>
      </c>
      <c r="D4462" t="str">
        <f>IF(ISBLANK(suppe!$A60),"",suppe!B60)</f>
        <v/>
      </c>
      <c r="E4462" t="str">
        <f>IF(ISBLANK(suppe!$A60),"",suppe!C60)</f>
        <v/>
      </c>
      <c r="F4462" t="str">
        <f>IF(ISBLANK(suppe!$A60),"",suppe!D60)</f>
        <v/>
      </c>
      <c r="G4462" t="str">
        <f>IF(ISBLANK(suppe!$A60),"",suppe!E60)</f>
        <v/>
      </c>
      <c r="H4462" t="str">
        <f>IF(ISBLANK(suppe!$A60),"",suppe!F60)</f>
        <v/>
      </c>
      <c r="I4462" t="str">
        <f>IF(ISBLANK(suppe!$A60),"",suppe!G60)</f>
        <v/>
      </c>
      <c r="J4462" t="str">
        <f>IF(ISBLANK(suppe!$A60),"",suppe!H60)</f>
        <v/>
      </c>
      <c r="K4462" t="str">
        <f>IF(ISBLANK(suppe!$A60),"",suppe!I60)</f>
        <v/>
      </c>
      <c r="L4462" t="str">
        <f>IF(ISBLANK(suppe!$A60),"",suppe!J60)</f>
        <v/>
      </c>
      <c r="M4462" s="64">
        <f t="shared" si="405"/>
        <v>0</v>
      </c>
    </row>
    <row r="4463" spans="1:13" x14ac:dyDescent="0.25">
      <c r="A4463" t="str">
        <f t="shared" si="404"/>
        <v/>
      </c>
      <c r="B4463">
        <f t="shared" si="406"/>
        <v>0</v>
      </c>
      <c r="C4463" t="str">
        <f>IF(ISBLANK(suppe!$A61),"",suppe!A61)</f>
        <v/>
      </c>
      <c r="D4463" t="str">
        <f>IF(ISBLANK(suppe!$A61),"",suppe!B61)</f>
        <v/>
      </c>
      <c r="E4463" t="str">
        <f>IF(ISBLANK(suppe!$A61),"",suppe!C61)</f>
        <v/>
      </c>
      <c r="F4463" t="str">
        <f>IF(ISBLANK(suppe!$A61),"",suppe!D61)</f>
        <v/>
      </c>
      <c r="G4463" t="str">
        <f>IF(ISBLANK(suppe!$A61),"",suppe!E61)</f>
        <v/>
      </c>
      <c r="H4463" t="str">
        <f>IF(ISBLANK(suppe!$A61),"",suppe!F61)</f>
        <v/>
      </c>
      <c r="I4463" t="str">
        <f>IF(ISBLANK(suppe!$A61),"",suppe!G61)</f>
        <v/>
      </c>
      <c r="J4463" t="str">
        <f>IF(ISBLANK(suppe!$A61),"",suppe!H61)</f>
        <v/>
      </c>
      <c r="K4463" t="str">
        <f>IF(ISBLANK(suppe!$A61),"",suppe!I61)</f>
        <v/>
      </c>
      <c r="L4463" t="str">
        <f>IF(ISBLANK(suppe!$A61),"",suppe!J61)</f>
        <v/>
      </c>
      <c r="M4463" s="64">
        <f t="shared" si="405"/>
        <v>0</v>
      </c>
    </row>
    <row r="4464" spans="1:13" x14ac:dyDescent="0.25">
      <c r="A4464" t="str">
        <f t="shared" si="404"/>
        <v/>
      </c>
      <c r="B4464">
        <f t="shared" si="406"/>
        <v>0</v>
      </c>
      <c r="C4464" t="str">
        <f>IF(ISBLANK(suppe!$A62),"",suppe!A62)</f>
        <v/>
      </c>
      <c r="D4464" t="str">
        <f>IF(ISBLANK(suppe!$A62),"",suppe!B62)</f>
        <v/>
      </c>
      <c r="E4464" t="str">
        <f>IF(ISBLANK(suppe!$A62),"",suppe!C62)</f>
        <v/>
      </c>
      <c r="F4464" t="str">
        <f>IF(ISBLANK(suppe!$A62),"",suppe!D62)</f>
        <v/>
      </c>
      <c r="G4464" t="str">
        <f>IF(ISBLANK(suppe!$A62),"",suppe!E62)</f>
        <v/>
      </c>
      <c r="H4464" t="str">
        <f>IF(ISBLANK(suppe!$A62),"",suppe!F62)</f>
        <v/>
      </c>
      <c r="I4464" t="str">
        <f>IF(ISBLANK(suppe!$A62),"",suppe!G62)</f>
        <v/>
      </c>
      <c r="J4464" t="str">
        <f>IF(ISBLANK(suppe!$A62),"",suppe!H62)</f>
        <v/>
      </c>
      <c r="K4464" t="str">
        <f>IF(ISBLANK(suppe!$A62),"",suppe!I62)</f>
        <v/>
      </c>
      <c r="L4464" t="str">
        <f>IF(ISBLANK(suppe!$A62),"",suppe!J62)</f>
        <v/>
      </c>
      <c r="M4464" s="64">
        <f t="shared" si="405"/>
        <v>0</v>
      </c>
    </row>
    <row r="4465" spans="1:13" x14ac:dyDescent="0.25">
      <c r="A4465" t="str">
        <f t="shared" si="404"/>
        <v/>
      </c>
      <c r="B4465">
        <f t="shared" si="406"/>
        <v>0</v>
      </c>
      <c r="C4465" t="str">
        <f>IF(ISBLANK(suppe!$A63),"",suppe!A63)</f>
        <v/>
      </c>
      <c r="D4465" t="str">
        <f>IF(ISBLANK(suppe!$A63),"",suppe!B63)</f>
        <v/>
      </c>
      <c r="E4465" t="str">
        <f>IF(ISBLANK(suppe!$A63),"",suppe!C63)</f>
        <v/>
      </c>
      <c r="F4465" t="str">
        <f>IF(ISBLANK(suppe!$A63),"",suppe!D63)</f>
        <v/>
      </c>
      <c r="G4465" t="str">
        <f>IF(ISBLANK(suppe!$A63),"",suppe!E63)</f>
        <v/>
      </c>
      <c r="H4465" t="str">
        <f>IF(ISBLANK(suppe!$A63),"",suppe!F63)</f>
        <v/>
      </c>
      <c r="I4465" t="str">
        <f>IF(ISBLANK(suppe!$A63),"",suppe!G63)</f>
        <v/>
      </c>
      <c r="J4465" t="str">
        <f>IF(ISBLANK(suppe!$A63),"",suppe!H63)</f>
        <v/>
      </c>
      <c r="K4465" t="str">
        <f>IF(ISBLANK(suppe!$A63),"",suppe!I63)</f>
        <v/>
      </c>
      <c r="L4465" t="str">
        <f>IF(ISBLANK(suppe!$A63),"",suppe!J63)</f>
        <v/>
      </c>
      <c r="M4465" s="64">
        <f t="shared" si="405"/>
        <v>0</v>
      </c>
    </row>
    <row r="4466" spans="1:13" x14ac:dyDescent="0.25">
      <c r="A4466" t="str">
        <f t="shared" si="404"/>
        <v/>
      </c>
      <c r="B4466">
        <f t="shared" si="406"/>
        <v>0</v>
      </c>
      <c r="C4466" t="str">
        <f>IF(ISBLANK(suppe!$A64),"",suppe!A64)</f>
        <v/>
      </c>
      <c r="D4466" t="str">
        <f>IF(ISBLANK(suppe!$A64),"",suppe!B64)</f>
        <v/>
      </c>
      <c r="E4466" t="str">
        <f>IF(ISBLANK(suppe!$A64),"",suppe!C64)</f>
        <v/>
      </c>
      <c r="F4466" t="str">
        <f>IF(ISBLANK(suppe!$A64),"",suppe!D64)</f>
        <v/>
      </c>
      <c r="G4466" t="str">
        <f>IF(ISBLANK(suppe!$A64),"",suppe!E64)</f>
        <v/>
      </c>
      <c r="H4466" t="str">
        <f>IF(ISBLANK(suppe!$A64),"",suppe!F64)</f>
        <v/>
      </c>
      <c r="I4466" t="str">
        <f>IF(ISBLANK(suppe!$A64),"",suppe!G64)</f>
        <v/>
      </c>
      <c r="J4466" t="str">
        <f>IF(ISBLANK(suppe!$A64),"",suppe!H64)</f>
        <v/>
      </c>
      <c r="K4466" t="str">
        <f>IF(ISBLANK(suppe!$A64),"",suppe!I64)</f>
        <v/>
      </c>
      <c r="L4466" t="str">
        <f>IF(ISBLANK(suppe!$A64),"",suppe!J64)</f>
        <v/>
      </c>
      <c r="M4466" s="64">
        <f t="shared" si="405"/>
        <v>0</v>
      </c>
    </row>
    <row r="4467" spans="1:13" x14ac:dyDescent="0.25">
      <c r="A4467" t="str">
        <f t="shared" si="404"/>
        <v/>
      </c>
      <c r="B4467">
        <f t="shared" si="406"/>
        <v>0</v>
      </c>
      <c r="C4467" t="str">
        <f>IF(ISBLANK(suppe!$A65),"",suppe!A65)</f>
        <v/>
      </c>
      <c r="D4467" t="str">
        <f>IF(ISBLANK(suppe!$A65),"",suppe!B65)</f>
        <v/>
      </c>
      <c r="E4467" t="str">
        <f>IF(ISBLANK(suppe!$A65),"",suppe!C65)</f>
        <v/>
      </c>
      <c r="F4467" t="str">
        <f>IF(ISBLANK(suppe!$A65),"",suppe!D65)</f>
        <v/>
      </c>
      <c r="G4467" t="str">
        <f>IF(ISBLANK(suppe!$A65),"",suppe!E65)</f>
        <v/>
      </c>
      <c r="H4467" t="str">
        <f>IF(ISBLANK(suppe!$A65),"",suppe!F65)</f>
        <v/>
      </c>
      <c r="I4467" t="str">
        <f>IF(ISBLANK(suppe!$A65),"",suppe!G65)</f>
        <v/>
      </c>
      <c r="J4467" t="str">
        <f>IF(ISBLANK(suppe!$A65),"",suppe!H65)</f>
        <v/>
      </c>
      <c r="K4467" t="str">
        <f>IF(ISBLANK(suppe!$A65),"",suppe!I65)</f>
        <v/>
      </c>
      <c r="L4467" t="str">
        <f>IF(ISBLANK(suppe!$A65),"",suppe!J65)</f>
        <v/>
      </c>
      <c r="M4467" s="64">
        <f t="shared" si="405"/>
        <v>0</v>
      </c>
    </row>
    <row r="4468" spans="1:13" x14ac:dyDescent="0.25">
      <c r="A4468" t="str">
        <f t="shared" si="404"/>
        <v/>
      </c>
      <c r="B4468">
        <f t="shared" si="406"/>
        <v>0</v>
      </c>
      <c r="C4468" t="str">
        <f>IF(ISBLANK(suppe!$A66),"",suppe!A66)</f>
        <v/>
      </c>
      <c r="D4468" t="str">
        <f>IF(ISBLANK(suppe!$A66),"",suppe!B66)</f>
        <v/>
      </c>
      <c r="E4468" t="str">
        <f>IF(ISBLANK(suppe!$A66),"",suppe!C66)</f>
        <v/>
      </c>
      <c r="F4468" t="str">
        <f>IF(ISBLANK(suppe!$A66),"",suppe!D66)</f>
        <v/>
      </c>
      <c r="G4468" t="str">
        <f>IF(ISBLANK(suppe!$A66),"",suppe!E66)</f>
        <v/>
      </c>
      <c r="H4468" t="str">
        <f>IF(ISBLANK(suppe!$A66),"",suppe!F66)</f>
        <v/>
      </c>
      <c r="I4468" t="str">
        <f>IF(ISBLANK(suppe!$A66),"",suppe!G66)</f>
        <v/>
      </c>
      <c r="J4468" t="str">
        <f>IF(ISBLANK(suppe!$A66),"",suppe!H66)</f>
        <v/>
      </c>
      <c r="K4468" t="str">
        <f>IF(ISBLANK(suppe!$A66),"",suppe!I66)</f>
        <v/>
      </c>
      <c r="L4468" t="str">
        <f>IF(ISBLANK(suppe!$A66),"",suppe!J66)</f>
        <v/>
      </c>
      <c r="M4468" s="64">
        <f t="shared" si="405"/>
        <v>0</v>
      </c>
    </row>
    <row r="4469" spans="1:13" x14ac:dyDescent="0.25">
      <c r="A4469" t="str">
        <f t="shared" si="404"/>
        <v/>
      </c>
      <c r="B4469">
        <f t="shared" si="406"/>
        <v>0</v>
      </c>
      <c r="C4469" t="str">
        <f>IF(ISBLANK(suppe!$A67),"",suppe!A67)</f>
        <v/>
      </c>
      <c r="D4469" t="str">
        <f>IF(ISBLANK(suppe!$A67),"",suppe!B67)</f>
        <v/>
      </c>
      <c r="E4469" t="str">
        <f>IF(ISBLANK(suppe!$A67),"",suppe!C67)</f>
        <v/>
      </c>
      <c r="F4469" t="str">
        <f>IF(ISBLANK(suppe!$A67),"",suppe!D67)</f>
        <v/>
      </c>
      <c r="G4469" t="str">
        <f>IF(ISBLANK(suppe!$A67),"",suppe!E67)</f>
        <v/>
      </c>
      <c r="H4469" t="str">
        <f>IF(ISBLANK(suppe!$A67),"",suppe!F67)</f>
        <v/>
      </c>
      <c r="I4469" t="str">
        <f>IF(ISBLANK(suppe!$A67),"",suppe!G67)</f>
        <v/>
      </c>
      <c r="J4469" t="str">
        <f>IF(ISBLANK(suppe!$A67),"",suppe!H67)</f>
        <v/>
      </c>
      <c r="K4469" t="str">
        <f>IF(ISBLANK(suppe!$A67),"",suppe!I67)</f>
        <v/>
      </c>
      <c r="L4469" t="str">
        <f>IF(ISBLANK(suppe!$A67),"",suppe!J67)</f>
        <v/>
      </c>
      <c r="M4469" s="64">
        <f t="shared" si="405"/>
        <v>0</v>
      </c>
    </row>
    <row r="4470" spans="1:13" x14ac:dyDescent="0.25">
      <c r="A4470" t="str">
        <f t="shared" si="404"/>
        <v/>
      </c>
      <c r="B4470">
        <f t="shared" si="406"/>
        <v>0</v>
      </c>
      <c r="C4470" t="str">
        <f>IF(ISBLANK(suppe!$A68),"",suppe!A68)</f>
        <v/>
      </c>
      <c r="D4470" t="str">
        <f>IF(ISBLANK(suppe!$A68),"",suppe!B68)</f>
        <v/>
      </c>
      <c r="E4470" t="str">
        <f>IF(ISBLANK(suppe!$A68),"",suppe!C68)</f>
        <v/>
      </c>
      <c r="F4470" t="str">
        <f>IF(ISBLANK(suppe!$A68),"",suppe!D68)</f>
        <v/>
      </c>
      <c r="G4470" t="str">
        <f>IF(ISBLANK(suppe!$A68),"",suppe!E68)</f>
        <v/>
      </c>
      <c r="H4470" t="str">
        <f>IF(ISBLANK(suppe!$A68),"",suppe!F68)</f>
        <v/>
      </c>
      <c r="I4470" t="str">
        <f>IF(ISBLANK(suppe!$A68),"",suppe!G68)</f>
        <v/>
      </c>
      <c r="J4470" t="str">
        <f>IF(ISBLANK(suppe!$A68),"",suppe!H68)</f>
        <v/>
      </c>
      <c r="K4470" t="str">
        <f>IF(ISBLANK(suppe!$A68),"",suppe!I68)</f>
        <v/>
      </c>
      <c r="L4470" t="str">
        <f>IF(ISBLANK(suppe!$A68),"",suppe!J68)</f>
        <v/>
      </c>
      <c r="M4470" s="64">
        <f t="shared" si="405"/>
        <v>0</v>
      </c>
    </row>
    <row r="4471" spans="1:13" x14ac:dyDescent="0.25">
      <c r="A4471" t="str">
        <f t="shared" ref="A4471:A4534" si="407">MID(C4471,1,$B$1)</f>
        <v/>
      </c>
      <c r="B4471">
        <f t="shared" si="406"/>
        <v>0</v>
      </c>
      <c r="C4471" t="str">
        <f>IF(ISBLANK(suppe!$A69),"",suppe!A69)</f>
        <v/>
      </c>
      <c r="D4471" t="str">
        <f>IF(ISBLANK(suppe!$A69),"",suppe!B69)</f>
        <v/>
      </c>
      <c r="E4471" t="str">
        <f>IF(ISBLANK(suppe!$A69),"",suppe!C69)</f>
        <v/>
      </c>
      <c r="F4471" t="str">
        <f>IF(ISBLANK(suppe!$A69),"",suppe!D69)</f>
        <v/>
      </c>
      <c r="G4471" t="str">
        <f>IF(ISBLANK(suppe!$A69),"",suppe!E69)</f>
        <v/>
      </c>
      <c r="H4471" t="str">
        <f>IF(ISBLANK(suppe!$A69),"",suppe!F69)</f>
        <v/>
      </c>
      <c r="I4471" t="str">
        <f>IF(ISBLANK(suppe!$A69),"",suppe!G69)</f>
        <v/>
      </c>
      <c r="J4471" t="str">
        <f>IF(ISBLANK(suppe!$A69),"",suppe!H69)</f>
        <v/>
      </c>
      <c r="K4471" t="str">
        <f>IF(ISBLANK(suppe!$A69),"",suppe!I69)</f>
        <v/>
      </c>
      <c r="L4471" t="str">
        <f>IF(ISBLANK(suppe!$A69),"",suppe!J69)</f>
        <v/>
      </c>
      <c r="M4471" s="64">
        <f t="shared" si="405"/>
        <v>0</v>
      </c>
    </row>
    <row r="4472" spans="1:13" x14ac:dyDescent="0.25">
      <c r="A4472" t="str">
        <f t="shared" si="407"/>
        <v/>
      </c>
      <c r="B4472">
        <f t="shared" si="406"/>
        <v>0</v>
      </c>
      <c r="C4472" t="str">
        <f>IF(ISBLANK(suppe!$A70),"",suppe!A70)</f>
        <v/>
      </c>
      <c r="D4472" t="str">
        <f>IF(ISBLANK(suppe!$A70),"",suppe!B70)</f>
        <v/>
      </c>
      <c r="E4472" t="str">
        <f>IF(ISBLANK(suppe!$A70),"",suppe!C70)</f>
        <v/>
      </c>
      <c r="F4472" t="str">
        <f>IF(ISBLANK(suppe!$A70),"",suppe!D70)</f>
        <v/>
      </c>
      <c r="G4472" t="str">
        <f>IF(ISBLANK(suppe!$A70),"",suppe!E70)</f>
        <v/>
      </c>
      <c r="H4472" t="str">
        <f>IF(ISBLANK(suppe!$A70),"",suppe!F70)</f>
        <v/>
      </c>
      <c r="I4472" t="str">
        <f>IF(ISBLANK(suppe!$A70),"",suppe!G70)</f>
        <v/>
      </c>
      <c r="J4472" t="str">
        <f>IF(ISBLANK(suppe!$A70),"",suppe!H70)</f>
        <v/>
      </c>
      <c r="K4472" t="str">
        <f>IF(ISBLANK(suppe!$A70),"",suppe!I70)</f>
        <v/>
      </c>
      <c r="L4472" t="str">
        <f>IF(ISBLANK(suppe!$A70),"",suppe!J70)</f>
        <v/>
      </c>
      <c r="M4472" s="64">
        <f t="shared" si="405"/>
        <v>0</v>
      </c>
    </row>
    <row r="4473" spans="1:13" x14ac:dyDescent="0.25">
      <c r="A4473" t="str">
        <f t="shared" si="407"/>
        <v/>
      </c>
      <c r="B4473">
        <f t="shared" si="406"/>
        <v>0</v>
      </c>
      <c r="C4473" t="str">
        <f>IF(ISBLANK(suppe!$A71),"",suppe!A71)</f>
        <v/>
      </c>
      <c r="D4473" t="str">
        <f>IF(ISBLANK(suppe!$A71),"",suppe!B71)</f>
        <v/>
      </c>
      <c r="E4473" t="str">
        <f>IF(ISBLANK(suppe!$A71),"",suppe!C71)</f>
        <v/>
      </c>
      <c r="F4473" t="str">
        <f>IF(ISBLANK(suppe!$A71),"",suppe!D71)</f>
        <v/>
      </c>
      <c r="G4473" t="str">
        <f>IF(ISBLANK(suppe!$A71),"",suppe!E71)</f>
        <v/>
      </c>
      <c r="H4473" t="str">
        <f>IF(ISBLANK(suppe!$A71),"",suppe!F71)</f>
        <v/>
      </c>
      <c r="I4473" t="str">
        <f>IF(ISBLANK(suppe!$A71),"",suppe!G71)</f>
        <v/>
      </c>
      <c r="J4473" t="str">
        <f>IF(ISBLANK(suppe!$A71),"",suppe!H71)</f>
        <v/>
      </c>
      <c r="K4473" t="str">
        <f>IF(ISBLANK(suppe!$A71),"",suppe!I71)</f>
        <v/>
      </c>
      <c r="L4473" t="str">
        <f>IF(ISBLANK(suppe!$A71),"",suppe!J71)</f>
        <v/>
      </c>
      <c r="M4473" s="64">
        <f t="shared" si="405"/>
        <v>0</v>
      </c>
    </row>
    <row r="4474" spans="1:13" x14ac:dyDescent="0.25">
      <c r="A4474" t="str">
        <f t="shared" si="407"/>
        <v/>
      </c>
      <c r="B4474">
        <f t="shared" si="406"/>
        <v>0</v>
      </c>
      <c r="C4474" t="str">
        <f>IF(ISBLANK(suppe!$A72),"",suppe!A72)</f>
        <v/>
      </c>
      <c r="D4474" t="str">
        <f>IF(ISBLANK(suppe!$A72),"",suppe!B72)</f>
        <v/>
      </c>
      <c r="E4474" t="str">
        <f>IF(ISBLANK(suppe!$A72),"",suppe!C72)</f>
        <v/>
      </c>
      <c r="F4474" t="str">
        <f>IF(ISBLANK(suppe!$A72),"",suppe!D72)</f>
        <v/>
      </c>
      <c r="G4474" t="str">
        <f>IF(ISBLANK(suppe!$A72),"",suppe!E72)</f>
        <v/>
      </c>
      <c r="H4474" t="str">
        <f>IF(ISBLANK(suppe!$A72),"",suppe!F72)</f>
        <v/>
      </c>
      <c r="I4474" t="str">
        <f>IF(ISBLANK(suppe!$A72),"",suppe!G72)</f>
        <v/>
      </c>
      <c r="J4474" t="str">
        <f>IF(ISBLANK(suppe!$A72),"",suppe!H72)</f>
        <v/>
      </c>
      <c r="K4474" t="str">
        <f>IF(ISBLANK(suppe!$A72),"",suppe!I72)</f>
        <v/>
      </c>
      <c r="L4474" t="str">
        <f>IF(ISBLANK(suppe!$A72),"",suppe!J72)</f>
        <v/>
      </c>
      <c r="M4474" s="64">
        <f t="shared" si="405"/>
        <v>0</v>
      </c>
    </row>
    <row r="4475" spans="1:13" x14ac:dyDescent="0.25">
      <c r="A4475" t="str">
        <f t="shared" si="407"/>
        <v/>
      </c>
      <c r="B4475">
        <f t="shared" si="406"/>
        <v>0</v>
      </c>
      <c r="C4475" t="str">
        <f>IF(ISBLANK(suppe!$A73),"",suppe!A73)</f>
        <v/>
      </c>
      <c r="D4475" t="str">
        <f>IF(ISBLANK(suppe!$A73),"",suppe!B73)</f>
        <v/>
      </c>
      <c r="E4475" t="str">
        <f>IF(ISBLANK(suppe!$A73),"",suppe!C73)</f>
        <v/>
      </c>
      <c r="F4475" t="str">
        <f>IF(ISBLANK(suppe!$A73),"",suppe!D73)</f>
        <v/>
      </c>
      <c r="G4475" t="str">
        <f>IF(ISBLANK(suppe!$A73),"",suppe!E73)</f>
        <v/>
      </c>
      <c r="H4475" t="str">
        <f>IF(ISBLANK(suppe!$A73),"",suppe!F73)</f>
        <v/>
      </c>
      <c r="I4475" t="str">
        <f>IF(ISBLANK(suppe!$A73),"",suppe!G73)</f>
        <v/>
      </c>
      <c r="J4475" t="str">
        <f>IF(ISBLANK(suppe!$A73),"",suppe!H73)</f>
        <v/>
      </c>
      <c r="K4475" t="str">
        <f>IF(ISBLANK(suppe!$A73),"",suppe!I73)</f>
        <v/>
      </c>
      <c r="L4475" t="str">
        <f>IF(ISBLANK(suppe!$A73),"",suppe!J73)</f>
        <v/>
      </c>
      <c r="M4475" s="64">
        <f t="shared" si="405"/>
        <v>0</v>
      </c>
    </row>
    <row r="4476" spans="1:13" x14ac:dyDescent="0.25">
      <c r="A4476" t="str">
        <f t="shared" si="407"/>
        <v/>
      </c>
      <c r="B4476">
        <f t="shared" si="406"/>
        <v>0</v>
      </c>
      <c r="C4476" t="str">
        <f>IF(ISBLANK(suppe!$A74),"",suppe!A74)</f>
        <v/>
      </c>
      <c r="D4476" t="str">
        <f>IF(ISBLANK(suppe!$A74),"",suppe!B74)</f>
        <v/>
      </c>
      <c r="E4476" t="str">
        <f>IF(ISBLANK(suppe!$A74),"",suppe!C74)</f>
        <v/>
      </c>
      <c r="F4476" t="str">
        <f>IF(ISBLANK(suppe!$A74),"",suppe!D74)</f>
        <v/>
      </c>
      <c r="G4476" t="str">
        <f>IF(ISBLANK(suppe!$A74),"",suppe!E74)</f>
        <v/>
      </c>
      <c r="H4476" t="str">
        <f>IF(ISBLANK(suppe!$A74),"",suppe!F74)</f>
        <v/>
      </c>
      <c r="I4476" t="str">
        <f>IF(ISBLANK(suppe!$A74),"",suppe!G74)</f>
        <v/>
      </c>
      <c r="J4476" t="str">
        <f>IF(ISBLANK(suppe!$A74),"",suppe!H74)</f>
        <v/>
      </c>
      <c r="K4476" t="str">
        <f>IF(ISBLANK(suppe!$A74),"",suppe!I74)</f>
        <v/>
      </c>
      <c r="L4476" t="str">
        <f>IF(ISBLANK(suppe!$A74),"",suppe!J74)</f>
        <v/>
      </c>
      <c r="M4476" s="64">
        <f t="shared" si="405"/>
        <v>0</v>
      </c>
    </row>
    <row r="4477" spans="1:13" x14ac:dyDescent="0.25">
      <c r="A4477" t="str">
        <f t="shared" si="407"/>
        <v/>
      </c>
      <c r="B4477">
        <f t="shared" si="406"/>
        <v>0</v>
      </c>
      <c r="C4477" t="str">
        <f>IF(ISBLANK(suppe!$A75),"",suppe!A75)</f>
        <v/>
      </c>
      <c r="D4477" t="str">
        <f>IF(ISBLANK(suppe!$A75),"",suppe!B75)</f>
        <v/>
      </c>
      <c r="E4477" t="str">
        <f>IF(ISBLANK(suppe!$A75),"",suppe!C75)</f>
        <v/>
      </c>
      <c r="F4477" t="str">
        <f>IF(ISBLANK(suppe!$A75),"",suppe!D75)</f>
        <v/>
      </c>
      <c r="G4477" t="str">
        <f>IF(ISBLANK(suppe!$A75),"",suppe!E75)</f>
        <v/>
      </c>
      <c r="H4477" t="str">
        <f>IF(ISBLANK(suppe!$A75),"",suppe!F75)</f>
        <v/>
      </c>
      <c r="I4477" t="str">
        <f>IF(ISBLANK(suppe!$A75),"",suppe!G75)</f>
        <v/>
      </c>
      <c r="J4477" t="str">
        <f>IF(ISBLANK(suppe!$A75),"",suppe!H75)</f>
        <v/>
      </c>
      <c r="K4477" t="str">
        <f>IF(ISBLANK(suppe!$A75),"",suppe!I75)</f>
        <v/>
      </c>
      <c r="L4477" t="str">
        <f>IF(ISBLANK(suppe!$A75),"",suppe!J75)</f>
        <v/>
      </c>
      <c r="M4477" s="64">
        <f t="shared" si="405"/>
        <v>0</v>
      </c>
    </row>
    <row r="4478" spans="1:13" x14ac:dyDescent="0.25">
      <c r="A4478" t="str">
        <f t="shared" si="407"/>
        <v/>
      </c>
      <c r="B4478">
        <f t="shared" si="406"/>
        <v>0</v>
      </c>
      <c r="C4478" t="str">
        <f>IF(ISBLANK(suppe!$A76),"",suppe!A76)</f>
        <v/>
      </c>
      <c r="D4478" t="str">
        <f>IF(ISBLANK(suppe!$A76),"",suppe!B76)</f>
        <v/>
      </c>
      <c r="E4478" t="str">
        <f>IF(ISBLANK(suppe!$A76),"",suppe!C76)</f>
        <v/>
      </c>
      <c r="F4478" t="str">
        <f>IF(ISBLANK(suppe!$A76),"",suppe!D76)</f>
        <v/>
      </c>
      <c r="G4478" t="str">
        <f>IF(ISBLANK(suppe!$A76),"",suppe!E76)</f>
        <v/>
      </c>
      <c r="H4478" t="str">
        <f>IF(ISBLANK(suppe!$A76),"",suppe!F76)</f>
        <v/>
      </c>
      <c r="I4478" t="str">
        <f>IF(ISBLANK(suppe!$A76),"",suppe!G76)</f>
        <v/>
      </c>
      <c r="J4478" t="str">
        <f>IF(ISBLANK(suppe!$A76),"",suppe!H76)</f>
        <v/>
      </c>
      <c r="K4478" t="str">
        <f>IF(ISBLANK(suppe!$A76),"",suppe!I76)</f>
        <v/>
      </c>
      <c r="L4478" t="str">
        <f>IF(ISBLANK(suppe!$A76),"",suppe!J76)</f>
        <v/>
      </c>
      <c r="M4478" s="64">
        <f t="shared" si="405"/>
        <v>0</v>
      </c>
    </row>
    <row r="4479" spans="1:13" x14ac:dyDescent="0.25">
      <c r="A4479" s="41" t="str">
        <f t="shared" si="407"/>
        <v/>
      </c>
      <c r="B4479" s="41">
        <f t="shared" si="406"/>
        <v>0</v>
      </c>
      <c r="C4479" s="41" t="str">
        <f>IF(ISBLANK(suppe!$A77),"",suppe!A77)</f>
        <v/>
      </c>
      <c r="D4479" s="41" t="str">
        <f>IF(ISBLANK(suppe!$A77),"",suppe!B77)</f>
        <v/>
      </c>
      <c r="E4479" s="41" t="str">
        <f>IF(ISBLANK(suppe!$A77),"",suppe!C77)</f>
        <v/>
      </c>
      <c r="F4479" s="41" t="str">
        <f>IF(ISBLANK(suppe!$A77),"",suppe!D77)</f>
        <v/>
      </c>
      <c r="G4479" s="41" t="str">
        <f>IF(ISBLANK(suppe!$A77),"",suppe!E77)</f>
        <v/>
      </c>
      <c r="H4479" s="41" t="str">
        <f>IF(ISBLANK(suppe!$A77),"",suppe!F77)</f>
        <v/>
      </c>
      <c r="I4479" s="41" t="str">
        <f>IF(ISBLANK(suppe!$A77),"",suppe!G77)</f>
        <v/>
      </c>
      <c r="J4479" s="41" t="str">
        <f>IF(ISBLANK(suppe!$A77),"",suppe!H77)</f>
        <v/>
      </c>
      <c r="K4479" s="41" t="str">
        <f>IF(ISBLANK(suppe!$A77),"",suppe!I77)</f>
        <v/>
      </c>
      <c r="L4479" s="41" t="str">
        <f>IF(ISBLANK(suppe!$A77),"",suppe!J77)</f>
        <v/>
      </c>
      <c r="M4479" s="64">
        <f t="shared" si="405"/>
        <v>0</v>
      </c>
    </row>
    <row r="4480" spans="1:13" x14ac:dyDescent="0.25">
      <c r="A4480" t="str">
        <f t="shared" si="407"/>
        <v/>
      </c>
      <c r="B4480">
        <f t="shared" si="406"/>
        <v>0</v>
      </c>
      <c r="C4480" t="str">
        <f>IF(ISBLANK(süßwaren!$A71),"",süßwaren!A71)</f>
        <v/>
      </c>
      <c r="D4480" t="str">
        <f>IF(ISBLANK(süßwaren!$A71),"",süßwaren!B71)</f>
        <v/>
      </c>
      <c r="E4480" t="str">
        <f>IF(ISBLANK(süßwaren!$A71),"",süßwaren!C71)</f>
        <v/>
      </c>
      <c r="F4480" t="str">
        <f>IF(ISBLANK(süßwaren!$A71),"",süßwaren!D71)</f>
        <v/>
      </c>
      <c r="G4480" t="str">
        <f>IF(ISBLANK(süßwaren!$A71),"",süßwaren!E71)</f>
        <v/>
      </c>
      <c r="H4480" t="str">
        <f>IF(ISBLANK(süßwaren!$A71),"",süßwaren!F71)</f>
        <v/>
      </c>
      <c r="I4480" t="str">
        <f>IF(ISBLANK(süßwaren!$A71),"",süßwaren!G71)</f>
        <v/>
      </c>
      <c r="J4480" t="str">
        <f>IF(ISBLANK(süßwaren!$A71),"",süßwaren!H71)</f>
        <v/>
      </c>
      <c r="K4480" t="str">
        <f>IF(ISBLANK(süßwaren!$A71),"",süßwaren!I71)</f>
        <v/>
      </c>
      <c r="L4480" t="str">
        <f>IF(ISBLANK(süßwaren!$A71),"",süßwaren!J71)</f>
        <v/>
      </c>
      <c r="M4480" s="64">
        <f t="shared" si="405"/>
        <v>0</v>
      </c>
    </row>
    <row r="4481" spans="1:13" x14ac:dyDescent="0.25">
      <c r="A4481" t="str">
        <f t="shared" si="407"/>
        <v/>
      </c>
      <c r="B4481">
        <f t="shared" si="406"/>
        <v>0</v>
      </c>
      <c r="C4481" t="str">
        <f>IF(ISBLANK(süßwaren!$A72),"",süßwaren!A72)</f>
        <v/>
      </c>
      <c r="D4481" t="str">
        <f>IF(ISBLANK(süßwaren!$A72),"",süßwaren!B72)</f>
        <v/>
      </c>
      <c r="E4481" t="str">
        <f>IF(ISBLANK(süßwaren!$A72),"",süßwaren!C72)</f>
        <v/>
      </c>
      <c r="F4481" t="str">
        <f>IF(ISBLANK(süßwaren!$A72),"",süßwaren!D72)</f>
        <v/>
      </c>
      <c r="G4481" t="str">
        <f>IF(ISBLANK(süßwaren!$A72),"",süßwaren!E72)</f>
        <v/>
      </c>
      <c r="H4481" t="str">
        <f>IF(ISBLANK(süßwaren!$A72),"",süßwaren!F72)</f>
        <v/>
      </c>
      <c r="I4481" t="str">
        <f>IF(ISBLANK(süßwaren!$A72),"",süßwaren!G72)</f>
        <v/>
      </c>
      <c r="J4481" t="str">
        <f>IF(ISBLANK(süßwaren!$A72),"",süßwaren!H72)</f>
        <v/>
      </c>
      <c r="K4481" t="str">
        <f>IF(ISBLANK(süßwaren!$A72),"",süßwaren!I72)</f>
        <v/>
      </c>
      <c r="L4481" t="str">
        <f>IF(ISBLANK(süßwaren!$A72),"",süßwaren!J72)</f>
        <v/>
      </c>
      <c r="M4481" s="64">
        <f t="shared" si="405"/>
        <v>0</v>
      </c>
    </row>
    <row r="4482" spans="1:13" x14ac:dyDescent="0.25">
      <c r="A4482" t="str">
        <f t="shared" si="407"/>
        <v/>
      </c>
      <c r="B4482">
        <f t="shared" si="406"/>
        <v>0</v>
      </c>
      <c r="C4482" t="str">
        <f>IF(ISBLANK(süßwaren!$A73),"",süßwaren!A73)</f>
        <v/>
      </c>
      <c r="D4482" t="str">
        <f>IF(ISBLANK(süßwaren!$A73),"",süßwaren!B73)</f>
        <v/>
      </c>
      <c r="E4482" t="str">
        <f>IF(ISBLANK(süßwaren!$A73),"",süßwaren!C73)</f>
        <v/>
      </c>
      <c r="F4482" t="str">
        <f>IF(ISBLANK(süßwaren!$A73),"",süßwaren!D73)</f>
        <v/>
      </c>
      <c r="G4482" t="str">
        <f>IF(ISBLANK(süßwaren!$A73),"",süßwaren!E73)</f>
        <v/>
      </c>
      <c r="H4482" t="str">
        <f>IF(ISBLANK(süßwaren!$A73),"",süßwaren!F73)</f>
        <v/>
      </c>
      <c r="I4482" t="str">
        <f>IF(ISBLANK(süßwaren!$A73),"",süßwaren!G73)</f>
        <v/>
      </c>
      <c r="J4482" t="str">
        <f>IF(ISBLANK(süßwaren!$A73),"",süßwaren!H73)</f>
        <v/>
      </c>
      <c r="K4482" t="str">
        <f>IF(ISBLANK(süßwaren!$A73),"",süßwaren!I73)</f>
        <v/>
      </c>
      <c r="L4482" t="str">
        <f>IF(ISBLANK(süßwaren!$A73),"",süßwaren!J73)</f>
        <v/>
      </c>
      <c r="M4482" s="64">
        <f t="shared" si="405"/>
        <v>0</v>
      </c>
    </row>
    <row r="4483" spans="1:13" x14ac:dyDescent="0.25">
      <c r="A4483" t="str">
        <f t="shared" si="407"/>
        <v/>
      </c>
      <c r="B4483">
        <f t="shared" si="406"/>
        <v>0</v>
      </c>
      <c r="C4483" t="str">
        <f>IF(ISBLANK(süßwaren!$A74),"",süßwaren!A74)</f>
        <v/>
      </c>
      <c r="D4483" t="str">
        <f>IF(ISBLANK(süßwaren!$A74),"",süßwaren!B74)</f>
        <v/>
      </c>
      <c r="E4483" t="str">
        <f>IF(ISBLANK(süßwaren!$A74),"",süßwaren!C74)</f>
        <v/>
      </c>
      <c r="F4483" t="str">
        <f>IF(ISBLANK(süßwaren!$A74),"",süßwaren!D74)</f>
        <v/>
      </c>
      <c r="G4483" t="str">
        <f>IF(ISBLANK(süßwaren!$A74),"",süßwaren!E74)</f>
        <v/>
      </c>
      <c r="H4483" t="str">
        <f>IF(ISBLANK(süßwaren!$A74),"",süßwaren!F74)</f>
        <v/>
      </c>
      <c r="I4483" t="str">
        <f>IF(ISBLANK(süßwaren!$A74),"",süßwaren!G74)</f>
        <v/>
      </c>
      <c r="J4483" t="str">
        <f>IF(ISBLANK(süßwaren!$A74),"",süßwaren!H74)</f>
        <v/>
      </c>
      <c r="K4483" t="str">
        <f>IF(ISBLANK(süßwaren!$A74),"",süßwaren!I74)</f>
        <v/>
      </c>
      <c r="L4483" t="str">
        <f>IF(ISBLANK(süßwaren!$A74),"",süßwaren!J74)</f>
        <v/>
      </c>
      <c r="M4483" s="64">
        <f t="shared" si="405"/>
        <v>0</v>
      </c>
    </row>
    <row r="4484" spans="1:13" x14ac:dyDescent="0.25">
      <c r="A4484" t="str">
        <f t="shared" si="407"/>
        <v/>
      </c>
      <c r="B4484">
        <f t="shared" si="406"/>
        <v>0</v>
      </c>
      <c r="C4484" t="str">
        <f>IF(ISBLANK(süßwaren!$A75),"",süßwaren!A75)</f>
        <v/>
      </c>
      <c r="D4484" t="str">
        <f>IF(ISBLANK(süßwaren!$A75),"",süßwaren!B75)</f>
        <v/>
      </c>
      <c r="E4484" t="str">
        <f>IF(ISBLANK(süßwaren!$A75),"",süßwaren!C75)</f>
        <v/>
      </c>
      <c r="F4484" t="str">
        <f>IF(ISBLANK(süßwaren!$A75),"",süßwaren!D75)</f>
        <v/>
      </c>
      <c r="G4484" t="str">
        <f>IF(ISBLANK(süßwaren!$A75),"",süßwaren!E75)</f>
        <v/>
      </c>
      <c r="H4484" t="str">
        <f>IF(ISBLANK(süßwaren!$A75),"",süßwaren!F75)</f>
        <v/>
      </c>
      <c r="I4484" t="str">
        <f>IF(ISBLANK(süßwaren!$A75),"",süßwaren!G75)</f>
        <v/>
      </c>
      <c r="J4484" t="str">
        <f>IF(ISBLANK(süßwaren!$A75),"",süßwaren!H75)</f>
        <v/>
      </c>
      <c r="K4484" t="str">
        <f>IF(ISBLANK(süßwaren!$A75),"",süßwaren!I75)</f>
        <v/>
      </c>
      <c r="L4484" t="str">
        <f>IF(ISBLANK(süßwaren!$A75),"",süßwaren!J75)</f>
        <v/>
      </c>
      <c r="M4484" s="64">
        <f t="shared" si="405"/>
        <v>0</v>
      </c>
    </row>
    <row r="4485" spans="1:13" x14ac:dyDescent="0.25">
      <c r="A4485" t="str">
        <f t="shared" si="407"/>
        <v/>
      </c>
      <c r="B4485">
        <f t="shared" si="406"/>
        <v>0</v>
      </c>
      <c r="C4485" t="str">
        <f>IF(ISBLANK(süßwaren!$A76),"",süßwaren!A76)</f>
        <v/>
      </c>
      <c r="D4485" t="str">
        <f>IF(ISBLANK(süßwaren!$A76),"",süßwaren!B76)</f>
        <v/>
      </c>
      <c r="E4485" t="str">
        <f>IF(ISBLANK(süßwaren!$A76),"",süßwaren!C76)</f>
        <v/>
      </c>
      <c r="F4485" t="str">
        <f>IF(ISBLANK(süßwaren!$A76),"",süßwaren!D76)</f>
        <v/>
      </c>
      <c r="G4485" t="str">
        <f>IF(ISBLANK(süßwaren!$A76),"",süßwaren!E76)</f>
        <v/>
      </c>
      <c r="H4485" t="str">
        <f>IF(ISBLANK(süßwaren!$A76),"",süßwaren!F76)</f>
        <v/>
      </c>
      <c r="I4485" t="str">
        <f>IF(ISBLANK(süßwaren!$A76),"",süßwaren!G76)</f>
        <v/>
      </c>
      <c r="J4485" t="str">
        <f>IF(ISBLANK(süßwaren!$A76),"",süßwaren!H76)</f>
        <v/>
      </c>
      <c r="K4485" t="str">
        <f>IF(ISBLANK(süßwaren!$A76),"",süßwaren!I76)</f>
        <v/>
      </c>
      <c r="L4485" t="str">
        <f>IF(ISBLANK(süßwaren!$A76),"",süßwaren!J76)</f>
        <v/>
      </c>
      <c r="M4485" s="64">
        <f t="shared" si="405"/>
        <v>0</v>
      </c>
    </row>
    <row r="4486" spans="1:13" x14ac:dyDescent="0.25">
      <c r="A4486" t="str">
        <f t="shared" si="407"/>
        <v/>
      </c>
      <c r="B4486">
        <f t="shared" si="406"/>
        <v>0</v>
      </c>
      <c r="C4486" t="str">
        <f>IF(ISBLANK(süßwaren!$A77),"",süßwaren!A77)</f>
        <v/>
      </c>
      <c r="D4486" t="str">
        <f>IF(ISBLANK(süßwaren!$A77),"",süßwaren!B77)</f>
        <v/>
      </c>
      <c r="E4486" t="str">
        <f>IF(ISBLANK(süßwaren!$A77),"",süßwaren!C77)</f>
        <v/>
      </c>
      <c r="F4486" t="str">
        <f>IF(ISBLANK(süßwaren!$A77),"",süßwaren!D77)</f>
        <v/>
      </c>
      <c r="G4486" t="str">
        <f>IF(ISBLANK(süßwaren!$A77),"",süßwaren!E77)</f>
        <v/>
      </c>
      <c r="H4486" t="str">
        <f>IF(ISBLANK(süßwaren!$A77),"",süßwaren!F77)</f>
        <v/>
      </c>
      <c r="I4486" t="str">
        <f>IF(ISBLANK(süßwaren!$A77),"",süßwaren!G77)</f>
        <v/>
      </c>
      <c r="J4486" t="str">
        <f>IF(ISBLANK(süßwaren!$A77),"",süßwaren!H77)</f>
        <v/>
      </c>
      <c r="K4486" t="str">
        <f>IF(ISBLANK(süßwaren!$A77),"",süßwaren!I77)</f>
        <v/>
      </c>
      <c r="L4486" t="str">
        <f>IF(ISBLANK(süßwaren!$A77),"",süßwaren!J77)</f>
        <v/>
      </c>
      <c r="M4486" s="64">
        <f t="shared" si="405"/>
        <v>0</v>
      </c>
    </row>
    <row r="4487" spans="1:13" x14ac:dyDescent="0.25">
      <c r="A4487" t="str">
        <f t="shared" si="407"/>
        <v/>
      </c>
      <c r="B4487">
        <f t="shared" si="406"/>
        <v>0</v>
      </c>
      <c r="C4487" t="str">
        <f>IF(ISBLANK(süßwaren!$A78),"",süßwaren!A78)</f>
        <v/>
      </c>
      <c r="D4487" t="str">
        <f>IF(ISBLANK(süßwaren!$A78),"",süßwaren!B78)</f>
        <v/>
      </c>
      <c r="E4487" t="str">
        <f>IF(ISBLANK(süßwaren!$A78),"",süßwaren!C78)</f>
        <v/>
      </c>
      <c r="F4487" t="str">
        <f>IF(ISBLANK(süßwaren!$A78),"",süßwaren!D78)</f>
        <v/>
      </c>
      <c r="G4487" t="str">
        <f>IF(ISBLANK(süßwaren!$A78),"",süßwaren!E78)</f>
        <v/>
      </c>
      <c r="H4487" t="str">
        <f>IF(ISBLANK(süßwaren!$A78),"",süßwaren!F78)</f>
        <v/>
      </c>
      <c r="I4487" t="str">
        <f>IF(ISBLANK(süßwaren!$A78),"",süßwaren!G78)</f>
        <v/>
      </c>
      <c r="J4487" t="str">
        <f>IF(ISBLANK(süßwaren!$A78),"",süßwaren!H78)</f>
        <v/>
      </c>
      <c r="K4487" t="str">
        <f>IF(ISBLANK(süßwaren!$A78),"",süßwaren!I78)</f>
        <v/>
      </c>
      <c r="L4487" t="str">
        <f>IF(ISBLANK(süßwaren!$A78),"",süßwaren!J78)</f>
        <v/>
      </c>
      <c r="M4487" s="64">
        <f t="shared" si="405"/>
        <v>0</v>
      </c>
    </row>
    <row r="4488" spans="1:13" x14ac:dyDescent="0.25">
      <c r="A4488" t="str">
        <f t="shared" si="407"/>
        <v/>
      </c>
      <c r="B4488">
        <f t="shared" si="406"/>
        <v>0</v>
      </c>
      <c r="C4488" t="str">
        <f>IF(ISBLANK(süßwaren!$A79),"",süßwaren!A79)</f>
        <v/>
      </c>
      <c r="D4488" t="str">
        <f>IF(ISBLANK(süßwaren!$A79),"",süßwaren!B79)</f>
        <v/>
      </c>
      <c r="E4488" t="str">
        <f>IF(ISBLANK(süßwaren!$A79),"",süßwaren!C79)</f>
        <v/>
      </c>
      <c r="F4488" t="str">
        <f>IF(ISBLANK(süßwaren!$A79),"",süßwaren!D79)</f>
        <v/>
      </c>
      <c r="G4488" t="str">
        <f>IF(ISBLANK(süßwaren!$A79),"",süßwaren!E79)</f>
        <v/>
      </c>
      <c r="H4488" t="str">
        <f>IF(ISBLANK(süßwaren!$A79),"",süßwaren!F79)</f>
        <v/>
      </c>
      <c r="I4488" t="str">
        <f>IF(ISBLANK(süßwaren!$A79),"",süßwaren!G79)</f>
        <v/>
      </c>
      <c r="J4488" t="str">
        <f>IF(ISBLANK(süßwaren!$A79),"",süßwaren!H79)</f>
        <v/>
      </c>
      <c r="K4488" t="str">
        <f>IF(ISBLANK(süßwaren!$A79),"",süßwaren!I79)</f>
        <v/>
      </c>
      <c r="L4488" t="str">
        <f>IF(ISBLANK(süßwaren!$A79),"",süßwaren!J79)</f>
        <v/>
      </c>
      <c r="M4488" s="64">
        <f t="shared" si="405"/>
        <v>0</v>
      </c>
    </row>
    <row r="4489" spans="1:13" x14ac:dyDescent="0.25">
      <c r="A4489" t="str">
        <f t="shared" si="407"/>
        <v/>
      </c>
      <c r="B4489">
        <f t="shared" si="406"/>
        <v>0</v>
      </c>
      <c r="C4489" t="str">
        <f>IF(ISBLANK(süßwaren!$A80),"",süßwaren!A80)</f>
        <v/>
      </c>
      <c r="D4489" t="str">
        <f>IF(ISBLANK(süßwaren!$A80),"",süßwaren!B80)</f>
        <v/>
      </c>
      <c r="E4489" t="str">
        <f>IF(ISBLANK(süßwaren!$A80),"",süßwaren!C80)</f>
        <v/>
      </c>
      <c r="F4489" t="str">
        <f>IF(ISBLANK(süßwaren!$A80),"",süßwaren!D80)</f>
        <v/>
      </c>
      <c r="G4489" t="str">
        <f>IF(ISBLANK(süßwaren!$A80),"",süßwaren!E80)</f>
        <v/>
      </c>
      <c r="H4489" t="str">
        <f>IF(ISBLANK(süßwaren!$A80),"",süßwaren!F80)</f>
        <v/>
      </c>
      <c r="I4489" t="str">
        <f>IF(ISBLANK(süßwaren!$A80),"",süßwaren!G80)</f>
        <v/>
      </c>
      <c r="J4489" t="str">
        <f>IF(ISBLANK(süßwaren!$A80),"",süßwaren!H80)</f>
        <v/>
      </c>
      <c r="K4489" t="str">
        <f>IF(ISBLANK(süßwaren!$A80),"",süßwaren!I80)</f>
        <v/>
      </c>
      <c r="L4489" t="str">
        <f>IF(ISBLANK(süßwaren!$A80),"",süßwaren!J80)</f>
        <v/>
      </c>
      <c r="M4489" s="64">
        <f t="shared" si="405"/>
        <v>0</v>
      </c>
    </row>
    <row r="4490" spans="1:13" x14ac:dyDescent="0.25">
      <c r="A4490" t="str">
        <f t="shared" si="407"/>
        <v/>
      </c>
      <c r="B4490">
        <f t="shared" si="406"/>
        <v>0</v>
      </c>
      <c r="C4490" t="str">
        <f>IF(ISBLANK(süßwaren!$A81),"",süßwaren!A81)</f>
        <v/>
      </c>
      <c r="D4490" t="str">
        <f>IF(ISBLANK(süßwaren!$A81),"",süßwaren!B81)</f>
        <v/>
      </c>
      <c r="E4490" t="str">
        <f>IF(ISBLANK(süßwaren!$A81),"",süßwaren!C81)</f>
        <v/>
      </c>
      <c r="F4490" t="str">
        <f>IF(ISBLANK(süßwaren!$A81),"",süßwaren!D81)</f>
        <v/>
      </c>
      <c r="G4490" t="str">
        <f>IF(ISBLANK(süßwaren!$A81),"",süßwaren!E81)</f>
        <v/>
      </c>
      <c r="H4490" t="str">
        <f>IF(ISBLANK(süßwaren!$A81),"",süßwaren!F81)</f>
        <v/>
      </c>
      <c r="I4490" t="str">
        <f>IF(ISBLANK(süßwaren!$A81),"",süßwaren!G81)</f>
        <v/>
      </c>
      <c r="J4490" t="str">
        <f>IF(ISBLANK(süßwaren!$A81),"",süßwaren!H81)</f>
        <v/>
      </c>
      <c r="K4490" t="str">
        <f>IF(ISBLANK(süßwaren!$A81),"",süßwaren!I81)</f>
        <v/>
      </c>
      <c r="L4490" t="str">
        <f>IF(ISBLANK(süßwaren!$A81),"",süßwaren!J81)</f>
        <v/>
      </c>
      <c r="M4490" s="64">
        <f t="shared" si="405"/>
        <v>0</v>
      </c>
    </row>
    <row r="4491" spans="1:13" x14ac:dyDescent="0.25">
      <c r="A4491" t="str">
        <f t="shared" si="407"/>
        <v/>
      </c>
      <c r="B4491">
        <f t="shared" si="406"/>
        <v>0</v>
      </c>
      <c r="C4491" t="str">
        <f>IF(ISBLANK(süßwaren!$A82),"",süßwaren!A82)</f>
        <v/>
      </c>
      <c r="D4491" t="str">
        <f>IF(ISBLANK(süßwaren!$A82),"",süßwaren!B82)</f>
        <v/>
      </c>
      <c r="E4491" t="str">
        <f>IF(ISBLANK(süßwaren!$A82),"",süßwaren!C82)</f>
        <v/>
      </c>
      <c r="F4491" t="str">
        <f>IF(ISBLANK(süßwaren!$A82),"",süßwaren!D82)</f>
        <v/>
      </c>
      <c r="G4491" t="str">
        <f>IF(ISBLANK(süßwaren!$A82),"",süßwaren!E82)</f>
        <v/>
      </c>
      <c r="H4491" t="str">
        <f>IF(ISBLANK(süßwaren!$A82),"",süßwaren!F82)</f>
        <v/>
      </c>
      <c r="I4491" t="str">
        <f>IF(ISBLANK(süßwaren!$A82),"",süßwaren!G82)</f>
        <v/>
      </c>
      <c r="J4491" t="str">
        <f>IF(ISBLANK(süßwaren!$A82),"",süßwaren!H82)</f>
        <v/>
      </c>
      <c r="K4491" t="str">
        <f>IF(ISBLANK(süßwaren!$A82),"",süßwaren!I82)</f>
        <v/>
      </c>
      <c r="L4491" t="str">
        <f>IF(ISBLANK(süßwaren!$A82),"",süßwaren!J82)</f>
        <v/>
      </c>
      <c r="M4491" s="64">
        <f t="shared" si="405"/>
        <v>0</v>
      </c>
    </row>
    <row r="4492" spans="1:13" x14ac:dyDescent="0.25">
      <c r="A4492" t="str">
        <f t="shared" si="407"/>
        <v/>
      </c>
      <c r="B4492">
        <f t="shared" si="406"/>
        <v>0</v>
      </c>
      <c r="C4492" t="str">
        <f>IF(ISBLANK(süßwaren!$A83),"",süßwaren!A83)</f>
        <v/>
      </c>
      <c r="D4492" t="str">
        <f>IF(ISBLANK(süßwaren!$A83),"",süßwaren!B83)</f>
        <v/>
      </c>
      <c r="E4492" t="str">
        <f>IF(ISBLANK(süßwaren!$A83),"",süßwaren!C83)</f>
        <v/>
      </c>
      <c r="F4492" t="str">
        <f>IF(ISBLANK(süßwaren!$A83),"",süßwaren!D83)</f>
        <v/>
      </c>
      <c r="G4492" t="str">
        <f>IF(ISBLANK(süßwaren!$A83),"",süßwaren!E83)</f>
        <v/>
      </c>
      <c r="H4492" t="str">
        <f>IF(ISBLANK(süßwaren!$A83),"",süßwaren!F83)</f>
        <v/>
      </c>
      <c r="I4492" t="str">
        <f>IF(ISBLANK(süßwaren!$A83),"",süßwaren!G83)</f>
        <v/>
      </c>
      <c r="J4492" t="str">
        <f>IF(ISBLANK(süßwaren!$A83),"",süßwaren!H83)</f>
        <v/>
      </c>
      <c r="K4492" t="str">
        <f>IF(ISBLANK(süßwaren!$A83),"",süßwaren!I83)</f>
        <v/>
      </c>
      <c r="L4492" t="str">
        <f>IF(ISBLANK(süßwaren!$A83),"",süßwaren!J83)</f>
        <v/>
      </c>
      <c r="M4492" s="64">
        <f t="shared" si="405"/>
        <v>0</v>
      </c>
    </row>
    <row r="4493" spans="1:13" x14ac:dyDescent="0.25">
      <c r="A4493" t="str">
        <f t="shared" si="407"/>
        <v/>
      </c>
      <c r="B4493">
        <f t="shared" si="406"/>
        <v>0</v>
      </c>
      <c r="C4493" t="str">
        <f>IF(ISBLANK(süßwaren!$A84),"",süßwaren!A84)</f>
        <v/>
      </c>
      <c r="D4493" t="str">
        <f>IF(ISBLANK(süßwaren!$A84),"",süßwaren!B84)</f>
        <v/>
      </c>
      <c r="E4493" t="str">
        <f>IF(ISBLANK(süßwaren!$A84),"",süßwaren!C84)</f>
        <v/>
      </c>
      <c r="F4493" t="str">
        <f>IF(ISBLANK(süßwaren!$A84),"",süßwaren!D84)</f>
        <v/>
      </c>
      <c r="G4493" t="str">
        <f>IF(ISBLANK(süßwaren!$A84),"",süßwaren!E84)</f>
        <v/>
      </c>
      <c r="H4493" t="str">
        <f>IF(ISBLANK(süßwaren!$A84),"",süßwaren!F84)</f>
        <v/>
      </c>
      <c r="I4493" t="str">
        <f>IF(ISBLANK(süßwaren!$A84),"",süßwaren!G84)</f>
        <v/>
      </c>
      <c r="J4493" t="str">
        <f>IF(ISBLANK(süßwaren!$A84),"",süßwaren!H84)</f>
        <v/>
      </c>
      <c r="K4493" t="str">
        <f>IF(ISBLANK(süßwaren!$A84),"",süßwaren!I84)</f>
        <v/>
      </c>
      <c r="L4493" t="str">
        <f>IF(ISBLANK(süßwaren!$A84),"",süßwaren!J84)</f>
        <v/>
      </c>
      <c r="M4493" s="64">
        <f t="shared" si="405"/>
        <v>0</v>
      </c>
    </row>
    <row r="4494" spans="1:13" x14ac:dyDescent="0.25">
      <c r="A4494" t="str">
        <f t="shared" si="407"/>
        <v/>
      </c>
      <c r="B4494">
        <f t="shared" si="406"/>
        <v>0</v>
      </c>
      <c r="C4494" t="str">
        <f>IF(ISBLANK(süßwaren!$A85),"",süßwaren!A85)</f>
        <v/>
      </c>
      <c r="D4494" t="str">
        <f>IF(ISBLANK(süßwaren!$A85),"",süßwaren!B85)</f>
        <v/>
      </c>
      <c r="E4494" t="str">
        <f>IF(ISBLANK(süßwaren!$A85),"",süßwaren!C85)</f>
        <v/>
      </c>
      <c r="F4494" t="str">
        <f>IF(ISBLANK(süßwaren!$A85),"",süßwaren!D85)</f>
        <v/>
      </c>
      <c r="G4494" t="str">
        <f>IF(ISBLANK(süßwaren!$A85),"",süßwaren!E85)</f>
        <v/>
      </c>
      <c r="H4494" t="str">
        <f>IF(ISBLANK(süßwaren!$A85),"",süßwaren!F85)</f>
        <v/>
      </c>
      <c r="I4494" t="str">
        <f>IF(ISBLANK(süßwaren!$A85),"",süßwaren!G85)</f>
        <v/>
      </c>
      <c r="J4494" t="str">
        <f>IF(ISBLANK(süßwaren!$A85),"",süßwaren!H85)</f>
        <v/>
      </c>
      <c r="K4494" t="str">
        <f>IF(ISBLANK(süßwaren!$A85),"",süßwaren!I85)</f>
        <v/>
      </c>
      <c r="L4494" t="str">
        <f>IF(ISBLANK(süßwaren!$A85),"",süßwaren!J85)</f>
        <v/>
      </c>
      <c r="M4494" s="64">
        <f t="shared" si="405"/>
        <v>0</v>
      </c>
    </row>
    <row r="4495" spans="1:13" x14ac:dyDescent="0.25">
      <c r="A4495" t="str">
        <f t="shared" si="407"/>
        <v/>
      </c>
      <c r="B4495">
        <f t="shared" si="406"/>
        <v>0</v>
      </c>
      <c r="C4495" t="str">
        <f>IF(ISBLANK(süßwaren!$A86),"",süßwaren!A86)</f>
        <v/>
      </c>
      <c r="D4495" t="str">
        <f>IF(ISBLANK(süßwaren!$A86),"",süßwaren!B86)</f>
        <v/>
      </c>
      <c r="E4495" t="str">
        <f>IF(ISBLANK(süßwaren!$A86),"",süßwaren!C86)</f>
        <v/>
      </c>
      <c r="F4495" t="str">
        <f>IF(ISBLANK(süßwaren!$A86),"",süßwaren!D86)</f>
        <v/>
      </c>
      <c r="G4495" t="str">
        <f>IF(ISBLANK(süßwaren!$A86),"",süßwaren!E86)</f>
        <v/>
      </c>
      <c r="H4495" t="str">
        <f>IF(ISBLANK(süßwaren!$A86),"",süßwaren!F86)</f>
        <v/>
      </c>
      <c r="I4495" t="str">
        <f>IF(ISBLANK(süßwaren!$A86),"",süßwaren!G86)</f>
        <v/>
      </c>
      <c r="J4495" t="str">
        <f>IF(ISBLANK(süßwaren!$A86),"",süßwaren!H86)</f>
        <v/>
      </c>
      <c r="K4495" t="str">
        <f>IF(ISBLANK(süßwaren!$A86),"",süßwaren!I86)</f>
        <v/>
      </c>
      <c r="L4495" t="str">
        <f>IF(ISBLANK(süßwaren!$A86),"",süßwaren!J86)</f>
        <v/>
      </c>
      <c r="M4495" s="64">
        <f t="shared" si="405"/>
        <v>0</v>
      </c>
    </row>
    <row r="4496" spans="1:13" x14ac:dyDescent="0.25">
      <c r="A4496" t="str">
        <f t="shared" si="407"/>
        <v/>
      </c>
      <c r="B4496">
        <f t="shared" si="406"/>
        <v>0</v>
      </c>
      <c r="C4496" t="str">
        <f>IF(ISBLANK(süßwaren!$A87),"",süßwaren!A87)</f>
        <v/>
      </c>
      <c r="D4496" t="str">
        <f>IF(ISBLANK(süßwaren!$A87),"",süßwaren!B87)</f>
        <v/>
      </c>
      <c r="E4496" t="str">
        <f>IF(ISBLANK(süßwaren!$A87),"",süßwaren!C87)</f>
        <v/>
      </c>
      <c r="F4496" t="str">
        <f>IF(ISBLANK(süßwaren!$A87),"",süßwaren!D87)</f>
        <v/>
      </c>
      <c r="G4496" t="str">
        <f>IF(ISBLANK(süßwaren!$A87),"",süßwaren!E87)</f>
        <v/>
      </c>
      <c r="H4496" t="str">
        <f>IF(ISBLANK(süßwaren!$A87),"",süßwaren!F87)</f>
        <v/>
      </c>
      <c r="I4496" t="str">
        <f>IF(ISBLANK(süßwaren!$A87),"",süßwaren!G87)</f>
        <v/>
      </c>
      <c r="J4496" t="str">
        <f>IF(ISBLANK(süßwaren!$A87),"",süßwaren!H87)</f>
        <v/>
      </c>
      <c r="K4496" t="str">
        <f>IF(ISBLANK(süßwaren!$A87),"",süßwaren!I87)</f>
        <v/>
      </c>
      <c r="L4496" t="str">
        <f>IF(ISBLANK(süßwaren!$A87),"",süßwaren!J87)</f>
        <v/>
      </c>
      <c r="M4496" s="64">
        <f t="shared" si="405"/>
        <v>0</v>
      </c>
    </row>
    <row r="4497" spans="1:13" x14ac:dyDescent="0.25">
      <c r="A4497" t="str">
        <f t="shared" si="407"/>
        <v/>
      </c>
      <c r="B4497">
        <f t="shared" si="406"/>
        <v>0</v>
      </c>
      <c r="C4497" t="str">
        <f>IF(ISBLANK(süßwaren!$A88),"",süßwaren!A88)</f>
        <v/>
      </c>
      <c r="D4497" t="str">
        <f>IF(ISBLANK(süßwaren!$A88),"",süßwaren!B88)</f>
        <v/>
      </c>
      <c r="E4497" t="str">
        <f>IF(ISBLANK(süßwaren!$A88),"",süßwaren!C88)</f>
        <v/>
      </c>
      <c r="F4497" t="str">
        <f>IF(ISBLANK(süßwaren!$A88),"",süßwaren!D88)</f>
        <v/>
      </c>
      <c r="G4497" t="str">
        <f>IF(ISBLANK(süßwaren!$A88),"",süßwaren!E88)</f>
        <v/>
      </c>
      <c r="H4497" t="str">
        <f>IF(ISBLANK(süßwaren!$A88),"",süßwaren!F88)</f>
        <v/>
      </c>
      <c r="I4497" t="str">
        <f>IF(ISBLANK(süßwaren!$A88),"",süßwaren!G88)</f>
        <v/>
      </c>
      <c r="J4497" t="str">
        <f>IF(ISBLANK(süßwaren!$A88),"",süßwaren!H88)</f>
        <v/>
      </c>
      <c r="K4497" t="str">
        <f>IF(ISBLANK(süßwaren!$A88),"",süßwaren!I88)</f>
        <v/>
      </c>
      <c r="L4497" t="str">
        <f>IF(ISBLANK(süßwaren!$A88),"",süßwaren!J88)</f>
        <v/>
      </c>
      <c r="M4497" s="64">
        <f t="shared" si="405"/>
        <v>0</v>
      </c>
    </row>
    <row r="4498" spans="1:13" x14ac:dyDescent="0.25">
      <c r="A4498" t="str">
        <f t="shared" si="407"/>
        <v/>
      </c>
      <c r="B4498">
        <f t="shared" si="406"/>
        <v>0</v>
      </c>
      <c r="C4498" t="str">
        <f>IF(ISBLANK(süßwaren!$A89),"",süßwaren!A89)</f>
        <v/>
      </c>
      <c r="D4498" t="str">
        <f>IF(ISBLANK(süßwaren!$A89),"",süßwaren!B89)</f>
        <v/>
      </c>
      <c r="E4498" t="str">
        <f>IF(ISBLANK(süßwaren!$A89),"",süßwaren!C89)</f>
        <v/>
      </c>
      <c r="F4498" t="str">
        <f>IF(ISBLANK(süßwaren!$A89),"",süßwaren!D89)</f>
        <v/>
      </c>
      <c r="G4498" t="str">
        <f>IF(ISBLANK(süßwaren!$A89),"",süßwaren!E89)</f>
        <v/>
      </c>
      <c r="H4498" t="str">
        <f>IF(ISBLANK(süßwaren!$A89),"",süßwaren!F89)</f>
        <v/>
      </c>
      <c r="I4498" t="str">
        <f>IF(ISBLANK(süßwaren!$A89),"",süßwaren!G89)</f>
        <v/>
      </c>
      <c r="J4498" t="str">
        <f>IF(ISBLANK(süßwaren!$A89),"",süßwaren!H89)</f>
        <v/>
      </c>
      <c r="K4498" t="str">
        <f>IF(ISBLANK(süßwaren!$A89),"",süßwaren!I89)</f>
        <v/>
      </c>
      <c r="L4498" t="str">
        <f>IF(ISBLANK(süßwaren!$A89),"",süßwaren!J89)</f>
        <v/>
      </c>
      <c r="M4498" s="64">
        <f t="shared" si="405"/>
        <v>0</v>
      </c>
    </row>
    <row r="4499" spans="1:13" x14ac:dyDescent="0.25">
      <c r="A4499" t="str">
        <f t="shared" si="407"/>
        <v/>
      </c>
      <c r="B4499">
        <f t="shared" si="406"/>
        <v>0</v>
      </c>
      <c r="C4499" t="str">
        <f>IF(ISBLANK(süßwaren!$A90),"",süßwaren!A90)</f>
        <v/>
      </c>
      <c r="D4499" t="str">
        <f>IF(ISBLANK(süßwaren!$A90),"",süßwaren!B90)</f>
        <v/>
      </c>
      <c r="E4499" t="str">
        <f>IF(ISBLANK(süßwaren!$A90),"",süßwaren!C90)</f>
        <v/>
      </c>
      <c r="F4499" t="str">
        <f>IF(ISBLANK(süßwaren!$A90),"",süßwaren!D90)</f>
        <v/>
      </c>
      <c r="G4499" t="str">
        <f>IF(ISBLANK(süßwaren!$A90),"",süßwaren!E90)</f>
        <v/>
      </c>
      <c r="H4499" t="str">
        <f>IF(ISBLANK(süßwaren!$A90),"",süßwaren!F90)</f>
        <v/>
      </c>
      <c r="I4499" t="str">
        <f>IF(ISBLANK(süßwaren!$A90),"",süßwaren!G90)</f>
        <v/>
      </c>
      <c r="J4499" t="str">
        <f>IF(ISBLANK(süßwaren!$A90),"",süßwaren!H90)</f>
        <v/>
      </c>
      <c r="K4499" t="str">
        <f>IF(ISBLANK(süßwaren!$A90),"",süßwaren!I90)</f>
        <v/>
      </c>
      <c r="L4499" t="str">
        <f>IF(ISBLANK(süßwaren!$A90),"",süßwaren!J90)</f>
        <v/>
      </c>
      <c r="M4499" s="64">
        <f t="shared" si="405"/>
        <v>0</v>
      </c>
    </row>
    <row r="4500" spans="1:13" x14ac:dyDescent="0.25">
      <c r="A4500" t="str">
        <f t="shared" si="407"/>
        <v/>
      </c>
      <c r="B4500">
        <f t="shared" si="406"/>
        <v>0</v>
      </c>
      <c r="C4500" t="str">
        <f>IF(ISBLANK(süßwaren!$A91),"",süßwaren!A91)</f>
        <v/>
      </c>
      <c r="D4500" t="str">
        <f>IF(ISBLANK(süßwaren!$A91),"",süßwaren!B91)</f>
        <v/>
      </c>
      <c r="E4500" t="str">
        <f>IF(ISBLANK(süßwaren!$A91),"",süßwaren!C91)</f>
        <v/>
      </c>
      <c r="F4500" t="str">
        <f>IF(ISBLANK(süßwaren!$A91),"",süßwaren!D91)</f>
        <v/>
      </c>
      <c r="G4500" t="str">
        <f>IF(ISBLANK(süßwaren!$A91),"",süßwaren!E91)</f>
        <v/>
      </c>
      <c r="H4500" t="str">
        <f>IF(ISBLANK(süßwaren!$A91),"",süßwaren!F91)</f>
        <v/>
      </c>
      <c r="I4500" t="str">
        <f>IF(ISBLANK(süßwaren!$A91),"",süßwaren!G91)</f>
        <v/>
      </c>
      <c r="J4500" t="str">
        <f>IF(ISBLANK(süßwaren!$A91),"",süßwaren!H91)</f>
        <v/>
      </c>
      <c r="K4500" t="str">
        <f>IF(ISBLANK(süßwaren!$A91),"",süßwaren!I91)</f>
        <v/>
      </c>
      <c r="L4500" t="str">
        <f>IF(ISBLANK(süßwaren!$A91),"",süßwaren!J91)</f>
        <v/>
      </c>
      <c r="M4500" s="64">
        <f t="shared" si="405"/>
        <v>0</v>
      </c>
    </row>
    <row r="4501" spans="1:13" x14ac:dyDescent="0.25">
      <c r="A4501" t="str">
        <f t="shared" si="407"/>
        <v/>
      </c>
      <c r="B4501">
        <f t="shared" si="406"/>
        <v>0</v>
      </c>
      <c r="C4501" t="str">
        <f>IF(ISBLANK(süßwaren!$A92),"",süßwaren!A92)</f>
        <v/>
      </c>
      <c r="D4501" t="str">
        <f>IF(ISBLANK(süßwaren!$A92),"",süßwaren!B92)</f>
        <v/>
      </c>
      <c r="E4501" t="str">
        <f>IF(ISBLANK(süßwaren!$A92),"",süßwaren!C92)</f>
        <v/>
      </c>
      <c r="F4501" t="str">
        <f>IF(ISBLANK(süßwaren!$A92),"",süßwaren!D92)</f>
        <v/>
      </c>
      <c r="G4501" t="str">
        <f>IF(ISBLANK(süßwaren!$A92),"",süßwaren!E92)</f>
        <v/>
      </c>
      <c r="H4501" t="str">
        <f>IF(ISBLANK(süßwaren!$A92),"",süßwaren!F92)</f>
        <v/>
      </c>
      <c r="I4501" t="str">
        <f>IF(ISBLANK(süßwaren!$A92),"",süßwaren!G92)</f>
        <v/>
      </c>
      <c r="J4501" t="str">
        <f>IF(ISBLANK(süßwaren!$A92),"",süßwaren!H92)</f>
        <v/>
      </c>
      <c r="K4501" t="str">
        <f>IF(ISBLANK(süßwaren!$A92),"",süßwaren!I92)</f>
        <v/>
      </c>
      <c r="L4501" t="str">
        <f>IF(ISBLANK(süßwaren!$A92),"",süßwaren!J92)</f>
        <v/>
      </c>
      <c r="M4501" s="64">
        <f t="shared" si="405"/>
        <v>0</v>
      </c>
    </row>
    <row r="4502" spans="1:13" x14ac:dyDescent="0.25">
      <c r="A4502" t="str">
        <f t="shared" si="407"/>
        <v/>
      </c>
      <c r="B4502">
        <f t="shared" si="406"/>
        <v>0</v>
      </c>
      <c r="C4502" t="str">
        <f>IF(ISBLANK(süßwaren!$A93),"",süßwaren!A93)</f>
        <v/>
      </c>
      <c r="D4502" t="str">
        <f>IF(ISBLANK(süßwaren!$A93),"",süßwaren!B93)</f>
        <v/>
      </c>
      <c r="E4502" t="str">
        <f>IF(ISBLANK(süßwaren!$A93),"",süßwaren!C93)</f>
        <v/>
      </c>
      <c r="F4502" t="str">
        <f>IF(ISBLANK(süßwaren!$A93),"",süßwaren!D93)</f>
        <v/>
      </c>
      <c r="G4502" t="str">
        <f>IF(ISBLANK(süßwaren!$A93),"",süßwaren!E93)</f>
        <v/>
      </c>
      <c r="H4502" t="str">
        <f>IF(ISBLANK(süßwaren!$A93),"",süßwaren!F93)</f>
        <v/>
      </c>
      <c r="I4502" t="str">
        <f>IF(ISBLANK(süßwaren!$A93),"",süßwaren!G93)</f>
        <v/>
      </c>
      <c r="J4502" t="str">
        <f>IF(ISBLANK(süßwaren!$A93),"",süßwaren!H93)</f>
        <v/>
      </c>
      <c r="K4502" t="str">
        <f>IF(ISBLANK(süßwaren!$A93),"",süßwaren!I93)</f>
        <v/>
      </c>
      <c r="L4502" t="str">
        <f>IF(ISBLANK(süßwaren!$A93),"",süßwaren!J93)</f>
        <v/>
      </c>
      <c r="M4502" s="64">
        <f t="shared" si="405"/>
        <v>0</v>
      </c>
    </row>
    <row r="4503" spans="1:13" x14ac:dyDescent="0.25">
      <c r="A4503" t="str">
        <f t="shared" si="407"/>
        <v/>
      </c>
      <c r="B4503">
        <f t="shared" si="406"/>
        <v>0</v>
      </c>
      <c r="C4503" t="str">
        <f>IF(ISBLANK(süßwaren!$A94),"",süßwaren!A94)</f>
        <v/>
      </c>
      <c r="D4503" t="str">
        <f>IF(ISBLANK(süßwaren!$A94),"",süßwaren!B94)</f>
        <v/>
      </c>
      <c r="E4503" t="str">
        <f>IF(ISBLANK(süßwaren!$A94),"",süßwaren!C94)</f>
        <v/>
      </c>
      <c r="F4503" t="str">
        <f>IF(ISBLANK(süßwaren!$A94),"",süßwaren!D94)</f>
        <v/>
      </c>
      <c r="G4503" t="str">
        <f>IF(ISBLANK(süßwaren!$A94),"",süßwaren!E94)</f>
        <v/>
      </c>
      <c r="H4503" t="str">
        <f>IF(ISBLANK(süßwaren!$A94),"",süßwaren!F94)</f>
        <v/>
      </c>
      <c r="I4503" t="str">
        <f>IF(ISBLANK(süßwaren!$A94),"",süßwaren!G94)</f>
        <v/>
      </c>
      <c r="J4503" t="str">
        <f>IF(ISBLANK(süßwaren!$A94),"",süßwaren!H94)</f>
        <v/>
      </c>
      <c r="K4503" t="str">
        <f>IF(ISBLANK(süßwaren!$A94),"",süßwaren!I94)</f>
        <v/>
      </c>
      <c r="L4503" t="str">
        <f>IF(ISBLANK(süßwaren!$A94),"",süßwaren!J94)</f>
        <v/>
      </c>
      <c r="M4503" s="64">
        <f t="shared" si="405"/>
        <v>0</v>
      </c>
    </row>
    <row r="4504" spans="1:13" x14ac:dyDescent="0.25">
      <c r="A4504" t="str">
        <f t="shared" si="407"/>
        <v/>
      </c>
      <c r="B4504">
        <f t="shared" si="406"/>
        <v>0</v>
      </c>
      <c r="C4504" t="str">
        <f>IF(ISBLANK(süßwaren!$A95),"",süßwaren!A95)</f>
        <v/>
      </c>
      <c r="D4504" t="str">
        <f>IF(ISBLANK(süßwaren!$A95),"",süßwaren!B95)</f>
        <v/>
      </c>
      <c r="E4504" t="str">
        <f>IF(ISBLANK(süßwaren!$A95),"",süßwaren!C95)</f>
        <v/>
      </c>
      <c r="F4504" t="str">
        <f>IF(ISBLANK(süßwaren!$A95),"",süßwaren!D95)</f>
        <v/>
      </c>
      <c r="G4504" t="str">
        <f>IF(ISBLANK(süßwaren!$A95),"",süßwaren!E95)</f>
        <v/>
      </c>
      <c r="H4504" t="str">
        <f>IF(ISBLANK(süßwaren!$A95),"",süßwaren!F95)</f>
        <v/>
      </c>
      <c r="I4504" t="str">
        <f>IF(ISBLANK(süßwaren!$A95),"",süßwaren!G95)</f>
        <v/>
      </c>
      <c r="J4504" t="str">
        <f>IF(ISBLANK(süßwaren!$A95),"",süßwaren!H95)</f>
        <v/>
      </c>
      <c r="K4504" t="str">
        <f>IF(ISBLANK(süßwaren!$A95),"",süßwaren!I95)</f>
        <v/>
      </c>
      <c r="L4504" t="str">
        <f>IF(ISBLANK(süßwaren!$A95),"",süßwaren!J95)</f>
        <v/>
      </c>
      <c r="M4504" s="64">
        <f t="shared" si="405"/>
        <v>0</v>
      </c>
    </row>
    <row r="4505" spans="1:13" x14ac:dyDescent="0.25">
      <c r="A4505" t="str">
        <f t="shared" si="407"/>
        <v/>
      </c>
      <c r="B4505">
        <f t="shared" si="406"/>
        <v>0</v>
      </c>
      <c r="C4505" t="str">
        <f>IF(ISBLANK(süßwaren!$A96),"",süßwaren!A96)</f>
        <v/>
      </c>
      <c r="D4505" t="str">
        <f>IF(ISBLANK(süßwaren!$A96),"",süßwaren!B96)</f>
        <v/>
      </c>
      <c r="E4505" t="str">
        <f>IF(ISBLANK(süßwaren!$A96),"",süßwaren!C96)</f>
        <v/>
      </c>
      <c r="F4505" t="str">
        <f>IF(ISBLANK(süßwaren!$A96),"",süßwaren!D96)</f>
        <v/>
      </c>
      <c r="G4505" t="str">
        <f>IF(ISBLANK(süßwaren!$A96),"",süßwaren!E96)</f>
        <v/>
      </c>
      <c r="H4505" t="str">
        <f>IF(ISBLANK(süßwaren!$A96),"",süßwaren!F96)</f>
        <v/>
      </c>
      <c r="I4505" t="str">
        <f>IF(ISBLANK(süßwaren!$A96),"",süßwaren!G96)</f>
        <v/>
      </c>
      <c r="J4505" t="str">
        <f>IF(ISBLANK(süßwaren!$A96),"",süßwaren!H96)</f>
        <v/>
      </c>
      <c r="K4505" t="str">
        <f>IF(ISBLANK(süßwaren!$A96),"",süßwaren!I96)</f>
        <v/>
      </c>
      <c r="L4505" t="str">
        <f>IF(ISBLANK(süßwaren!$A96),"",süßwaren!J96)</f>
        <v/>
      </c>
      <c r="M4505" s="64">
        <f t="shared" si="405"/>
        <v>0</v>
      </c>
    </row>
    <row r="4506" spans="1:13" x14ac:dyDescent="0.25">
      <c r="A4506" t="str">
        <f t="shared" si="407"/>
        <v/>
      </c>
      <c r="B4506">
        <f t="shared" si="406"/>
        <v>0</v>
      </c>
      <c r="C4506" t="str">
        <f>IF(ISBLANK(süßwaren!$A97),"",süßwaren!A97)</f>
        <v/>
      </c>
      <c r="D4506" t="str">
        <f>IF(ISBLANK(süßwaren!$A97),"",süßwaren!B97)</f>
        <v/>
      </c>
      <c r="E4506" t="str">
        <f>IF(ISBLANK(süßwaren!$A97),"",süßwaren!C97)</f>
        <v/>
      </c>
      <c r="F4506" t="str">
        <f>IF(ISBLANK(süßwaren!$A97),"",süßwaren!D97)</f>
        <v/>
      </c>
      <c r="G4506" t="str">
        <f>IF(ISBLANK(süßwaren!$A97),"",süßwaren!E97)</f>
        <v/>
      </c>
      <c r="H4506" t="str">
        <f>IF(ISBLANK(süßwaren!$A97),"",süßwaren!F97)</f>
        <v/>
      </c>
      <c r="I4506" t="str">
        <f>IF(ISBLANK(süßwaren!$A97),"",süßwaren!G97)</f>
        <v/>
      </c>
      <c r="J4506" t="str">
        <f>IF(ISBLANK(süßwaren!$A97),"",süßwaren!H97)</f>
        <v/>
      </c>
      <c r="K4506" t="str">
        <f>IF(ISBLANK(süßwaren!$A97),"",süßwaren!I97)</f>
        <v/>
      </c>
      <c r="L4506" t="str">
        <f>IF(ISBLANK(süßwaren!$A97),"",süßwaren!J97)</f>
        <v/>
      </c>
      <c r="M4506" s="64">
        <f t="shared" si="405"/>
        <v>0</v>
      </c>
    </row>
    <row r="4507" spans="1:13" x14ac:dyDescent="0.25">
      <c r="A4507" t="str">
        <f t="shared" si="407"/>
        <v/>
      </c>
      <c r="B4507">
        <f t="shared" si="406"/>
        <v>0</v>
      </c>
      <c r="C4507" t="str">
        <f>IF(ISBLANK(süßwaren!$A98),"",süßwaren!A98)</f>
        <v/>
      </c>
      <c r="D4507" t="str">
        <f>IF(ISBLANK(süßwaren!$A98),"",süßwaren!B98)</f>
        <v/>
      </c>
      <c r="E4507" t="str">
        <f>IF(ISBLANK(süßwaren!$A98),"",süßwaren!C98)</f>
        <v/>
      </c>
      <c r="F4507" t="str">
        <f>IF(ISBLANK(süßwaren!$A98),"",süßwaren!D98)</f>
        <v/>
      </c>
      <c r="G4507" t="str">
        <f>IF(ISBLANK(süßwaren!$A98),"",süßwaren!E98)</f>
        <v/>
      </c>
      <c r="H4507" t="str">
        <f>IF(ISBLANK(süßwaren!$A98),"",süßwaren!F98)</f>
        <v/>
      </c>
      <c r="I4507" t="str">
        <f>IF(ISBLANK(süßwaren!$A98),"",süßwaren!G98)</f>
        <v/>
      </c>
      <c r="J4507" t="str">
        <f>IF(ISBLANK(süßwaren!$A98),"",süßwaren!H98)</f>
        <v/>
      </c>
      <c r="K4507" t="str">
        <f>IF(ISBLANK(süßwaren!$A98),"",süßwaren!I98)</f>
        <v/>
      </c>
      <c r="L4507" t="str">
        <f>IF(ISBLANK(süßwaren!$A98),"",süßwaren!J98)</f>
        <v/>
      </c>
      <c r="M4507" s="64">
        <f t="shared" si="405"/>
        <v>0</v>
      </c>
    </row>
    <row r="4508" spans="1:13" x14ac:dyDescent="0.25">
      <c r="A4508" t="str">
        <f t="shared" si="407"/>
        <v/>
      </c>
      <c r="B4508">
        <f t="shared" si="406"/>
        <v>0</v>
      </c>
      <c r="C4508" t="str">
        <f>IF(ISBLANK(süßwaren!$A99),"",süßwaren!A99)</f>
        <v/>
      </c>
      <c r="D4508" t="str">
        <f>IF(ISBLANK(süßwaren!$A99),"",süßwaren!B99)</f>
        <v/>
      </c>
      <c r="E4508" t="str">
        <f>IF(ISBLANK(süßwaren!$A99),"",süßwaren!C99)</f>
        <v/>
      </c>
      <c r="F4508" t="str">
        <f>IF(ISBLANK(süßwaren!$A99),"",süßwaren!D99)</f>
        <v/>
      </c>
      <c r="G4508" t="str">
        <f>IF(ISBLANK(süßwaren!$A99),"",süßwaren!E99)</f>
        <v/>
      </c>
      <c r="H4508" t="str">
        <f>IF(ISBLANK(süßwaren!$A99),"",süßwaren!F99)</f>
        <v/>
      </c>
      <c r="I4508" t="str">
        <f>IF(ISBLANK(süßwaren!$A99),"",süßwaren!G99)</f>
        <v/>
      </c>
      <c r="J4508" t="str">
        <f>IF(ISBLANK(süßwaren!$A99),"",süßwaren!H99)</f>
        <v/>
      </c>
      <c r="K4508" t="str">
        <f>IF(ISBLANK(süßwaren!$A99),"",süßwaren!I99)</f>
        <v/>
      </c>
      <c r="L4508" t="str">
        <f>IF(ISBLANK(süßwaren!$A99),"",süßwaren!J99)</f>
        <v/>
      </c>
      <c r="M4508" s="64">
        <f t="shared" ref="M4508:M4571" si="408">IF(D4508="",0,L4508-D4508)</f>
        <v>0</v>
      </c>
    </row>
    <row r="4509" spans="1:13" x14ac:dyDescent="0.25">
      <c r="A4509" s="41" t="str">
        <f t="shared" si="407"/>
        <v/>
      </c>
      <c r="B4509" s="41">
        <f t="shared" ref="B4509:B4572" si="409">IF(ISBLANK(C4509),"",LEN(C4509))</f>
        <v>0</v>
      </c>
      <c r="C4509" s="41" t="str">
        <f>IF(ISBLANK(süßwaren!$A100),"",süßwaren!A100)</f>
        <v/>
      </c>
      <c r="D4509" s="41" t="str">
        <f>IF(ISBLANK(süßwaren!$A100),"",süßwaren!B100)</f>
        <v/>
      </c>
      <c r="E4509" s="41" t="str">
        <f>IF(ISBLANK(süßwaren!$A100),"",süßwaren!C100)</f>
        <v/>
      </c>
      <c r="F4509" s="41" t="str">
        <f>IF(ISBLANK(süßwaren!$A100),"",süßwaren!D100)</f>
        <v/>
      </c>
      <c r="G4509" s="41" t="str">
        <f>IF(ISBLANK(süßwaren!$A100),"",süßwaren!E100)</f>
        <v/>
      </c>
      <c r="H4509" s="41" t="str">
        <f>IF(ISBLANK(süßwaren!$A100),"",süßwaren!F100)</f>
        <v/>
      </c>
      <c r="I4509" s="41" t="str">
        <f>IF(ISBLANK(süßwaren!$A100),"",süßwaren!G100)</f>
        <v/>
      </c>
      <c r="J4509" s="41" t="str">
        <f>IF(ISBLANK(süßwaren!$A100),"",süßwaren!H100)</f>
        <v/>
      </c>
      <c r="K4509" s="41" t="str">
        <f>IF(ISBLANK(süßwaren!$A100),"",süßwaren!I100)</f>
        <v/>
      </c>
      <c r="L4509" s="41" t="str">
        <f>IF(ISBLANK(süßwaren!$A100),"",süßwaren!J100)</f>
        <v/>
      </c>
      <c r="M4509" s="64">
        <f t="shared" si="408"/>
        <v>0</v>
      </c>
    </row>
    <row r="4510" spans="1:13" x14ac:dyDescent="0.25">
      <c r="A4510" t="str">
        <f t="shared" si="407"/>
        <v/>
      </c>
      <c r="B4510">
        <f t="shared" si="409"/>
        <v>0</v>
      </c>
      <c r="C4510" t="str">
        <f>IF(ISBLANK(teigwaren!$A42),"",teigwaren!A42)</f>
        <v/>
      </c>
      <c r="D4510" t="str">
        <f>IF(ISBLANK(teigwaren!$A42),"",teigwaren!B42)</f>
        <v/>
      </c>
      <c r="E4510" t="str">
        <f>IF(ISBLANK(teigwaren!$A42),"",teigwaren!C42)</f>
        <v/>
      </c>
      <c r="F4510" t="str">
        <f>IF(ISBLANK(teigwaren!$A42),"",teigwaren!D42)</f>
        <v/>
      </c>
      <c r="G4510" t="str">
        <f>IF(ISBLANK(teigwaren!$A42),"",teigwaren!E42)</f>
        <v/>
      </c>
      <c r="H4510" t="str">
        <f>IF(ISBLANK(teigwaren!$A42),"",teigwaren!F42)</f>
        <v/>
      </c>
      <c r="I4510" t="str">
        <f>IF(ISBLANK(teigwaren!$A42),"",teigwaren!G42)</f>
        <v/>
      </c>
      <c r="J4510" t="str">
        <f>IF(ISBLANK(teigwaren!$A42),"",teigwaren!H42)</f>
        <v/>
      </c>
      <c r="K4510" t="str">
        <f>IF(ISBLANK(teigwaren!$A42),"",teigwaren!I42)</f>
        <v/>
      </c>
      <c r="L4510" t="str">
        <f>IF(ISBLANK(teigwaren!$A42),"",teigwaren!J42)</f>
        <v/>
      </c>
      <c r="M4510" s="64">
        <f t="shared" si="408"/>
        <v>0</v>
      </c>
    </row>
    <row r="4511" spans="1:13" x14ac:dyDescent="0.25">
      <c r="A4511" t="str">
        <f t="shared" si="407"/>
        <v/>
      </c>
      <c r="B4511">
        <f t="shared" si="409"/>
        <v>0</v>
      </c>
      <c r="C4511" t="str">
        <f>IF(ISBLANK(teigwaren!$A43),"",teigwaren!A43)</f>
        <v/>
      </c>
      <c r="D4511" t="str">
        <f>IF(ISBLANK(teigwaren!$A43),"",teigwaren!B43)</f>
        <v/>
      </c>
      <c r="E4511" t="str">
        <f>IF(ISBLANK(teigwaren!$A43),"",teigwaren!C43)</f>
        <v/>
      </c>
      <c r="F4511" t="str">
        <f>IF(ISBLANK(teigwaren!$A43),"",teigwaren!D43)</f>
        <v/>
      </c>
      <c r="G4511" t="str">
        <f>IF(ISBLANK(teigwaren!$A43),"",teigwaren!E43)</f>
        <v/>
      </c>
      <c r="H4511" t="str">
        <f>IF(ISBLANK(teigwaren!$A43),"",teigwaren!F43)</f>
        <v/>
      </c>
      <c r="I4511" t="str">
        <f>IF(ISBLANK(teigwaren!$A43),"",teigwaren!G43)</f>
        <v/>
      </c>
      <c r="J4511" t="str">
        <f>IF(ISBLANK(teigwaren!$A43),"",teigwaren!H43)</f>
        <v/>
      </c>
      <c r="K4511" t="str">
        <f>IF(ISBLANK(teigwaren!$A43),"",teigwaren!I43)</f>
        <v/>
      </c>
      <c r="L4511" t="str">
        <f>IF(ISBLANK(teigwaren!$A43),"",teigwaren!J43)</f>
        <v/>
      </c>
      <c r="M4511" s="64">
        <f t="shared" si="408"/>
        <v>0</v>
      </c>
    </row>
    <row r="4512" spans="1:13" x14ac:dyDescent="0.25">
      <c r="A4512" t="str">
        <f t="shared" si="407"/>
        <v/>
      </c>
      <c r="B4512">
        <f t="shared" si="409"/>
        <v>0</v>
      </c>
      <c r="C4512" t="str">
        <f>IF(ISBLANK(teigwaren!$A44),"",teigwaren!A44)</f>
        <v/>
      </c>
      <c r="D4512" t="str">
        <f>IF(ISBLANK(teigwaren!$A44),"",teigwaren!B44)</f>
        <v/>
      </c>
      <c r="E4512" t="str">
        <f>IF(ISBLANK(teigwaren!$A44),"",teigwaren!C44)</f>
        <v/>
      </c>
      <c r="F4512" t="str">
        <f>IF(ISBLANK(teigwaren!$A44),"",teigwaren!D44)</f>
        <v/>
      </c>
      <c r="G4512" t="str">
        <f>IF(ISBLANK(teigwaren!$A44),"",teigwaren!E44)</f>
        <v/>
      </c>
      <c r="H4512" t="str">
        <f>IF(ISBLANK(teigwaren!$A44),"",teigwaren!F44)</f>
        <v/>
      </c>
      <c r="I4512" t="str">
        <f>IF(ISBLANK(teigwaren!$A44),"",teigwaren!G44)</f>
        <v/>
      </c>
      <c r="J4512" t="str">
        <f>IF(ISBLANK(teigwaren!$A44),"",teigwaren!H44)</f>
        <v/>
      </c>
      <c r="K4512" t="str">
        <f>IF(ISBLANK(teigwaren!$A44),"",teigwaren!I44)</f>
        <v/>
      </c>
      <c r="L4512" t="str">
        <f>IF(ISBLANK(teigwaren!$A44),"",teigwaren!J44)</f>
        <v/>
      </c>
      <c r="M4512" s="64">
        <f t="shared" si="408"/>
        <v>0</v>
      </c>
    </row>
    <row r="4513" spans="1:13" x14ac:dyDescent="0.25">
      <c r="A4513" t="str">
        <f t="shared" si="407"/>
        <v/>
      </c>
      <c r="B4513">
        <f t="shared" si="409"/>
        <v>0</v>
      </c>
      <c r="C4513" t="str">
        <f>IF(ISBLANK(teigwaren!$A45),"",teigwaren!A45)</f>
        <v/>
      </c>
      <c r="D4513" t="str">
        <f>IF(ISBLANK(teigwaren!$A45),"",teigwaren!B45)</f>
        <v/>
      </c>
      <c r="E4513" t="str">
        <f>IF(ISBLANK(teigwaren!$A45),"",teigwaren!C45)</f>
        <v/>
      </c>
      <c r="F4513" t="str">
        <f>IF(ISBLANK(teigwaren!$A45),"",teigwaren!D45)</f>
        <v/>
      </c>
      <c r="G4513" t="str">
        <f>IF(ISBLANK(teigwaren!$A45),"",teigwaren!E45)</f>
        <v/>
      </c>
      <c r="H4513" t="str">
        <f>IF(ISBLANK(teigwaren!$A45),"",teigwaren!F45)</f>
        <v/>
      </c>
      <c r="I4513" t="str">
        <f>IF(ISBLANK(teigwaren!$A45),"",teigwaren!G45)</f>
        <v/>
      </c>
      <c r="J4513" t="str">
        <f>IF(ISBLANK(teigwaren!$A45),"",teigwaren!H45)</f>
        <v/>
      </c>
      <c r="K4513" t="str">
        <f>IF(ISBLANK(teigwaren!$A45),"",teigwaren!I45)</f>
        <v/>
      </c>
      <c r="L4513" t="str">
        <f>IF(ISBLANK(teigwaren!$A45),"",teigwaren!J45)</f>
        <v/>
      </c>
      <c r="M4513" s="64">
        <f t="shared" si="408"/>
        <v>0</v>
      </c>
    </row>
    <row r="4514" spans="1:13" x14ac:dyDescent="0.25">
      <c r="A4514" t="str">
        <f t="shared" si="407"/>
        <v/>
      </c>
      <c r="B4514">
        <f t="shared" si="409"/>
        <v>0</v>
      </c>
      <c r="C4514" t="str">
        <f>IF(ISBLANK(teigwaren!$A46),"",teigwaren!A46)</f>
        <v/>
      </c>
      <c r="D4514" t="str">
        <f>IF(ISBLANK(teigwaren!$A46),"",teigwaren!B46)</f>
        <v/>
      </c>
      <c r="E4514" t="str">
        <f>IF(ISBLANK(teigwaren!$A46),"",teigwaren!C46)</f>
        <v/>
      </c>
      <c r="F4514" t="str">
        <f>IF(ISBLANK(teigwaren!$A46),"",teigwaren!D46)</f>
        <v/>
      </c>
      <c r="G4514" t="str">
        <f>IF(ISBLANK(teigwaren!$A46),"",teigwaren!E46)</f>
        <v/>
      </c>
      <c r="H4514" t="str">
        <f>IF(ISBLANK(teigwaren!$A46),"",teigwaren!F46)</f>
        <v/>
      </c>
      <c r="I4514" t="str">
        <f>IF(ISBLANK(teigwaren!$A46),"",teigwaren!G46)</f>
        <v/>
      </c>
      <c r="J4514" t="str">
        <f>IF(ISBLANK(teigwaren!$A46),"",teigwaren!H46)</f>
        <v/>
      </c>
      <c r="K4514" t="str">
        <f>IF(ISBLANK(teigwaren!$A46),"",teigwaren!I46)</f>
        <v/>
      </c>
      <c r="L4514" t="str">
        <f>IF(ISBLANK(teigwaren!$A46),"",teigwaren!J46)</f>
        <v/>
      </c>
      <c r="M4514" s="64">
        <f t="shared" si="408"/>
        <v>0</v>
      </c>
    </row>
    <row r="4515" spans="1:13" x14ac:dyDescent="0.25">
      <c r="A4515" t="str">
        <f t="shared" si="407"/>
        <v/>
      </c>
      <c r="B4515">
        <f t="shared" si="409"/>
        <v>0</v>
      </c>
      <c r="C4515" t="str">
        <f>IF(ISBLANK(teigwaren!$A47),"",teigwaren!A47)</f>
        <v/>
      </c>
      <c r="D4515" t="str">
        <f>IF(ISBLANK(teigwaren!$A47),"",teigwaren!B47)</f>
        <v/>
      </c>
      <c r="E4515" t="str">
        <f>IF(ISBLANK(teigwaren!$A47),"",teigwaren!C47)</f>
        <v/>
      </c>
      <c r="F4515" t="str">
        <f>IF(ISBLANK(teigwaren!$A47),"",teigwaren!D47)</f>
        <v/>
      </c>
      <c r="G4515" t="str">
        <f>IF(ISBLANK(teigwaren!$A47),"",teigwaren!E47)</f>
        <v/>
      </c>
      <c r="H4515" t="str">
        <f>IF(ISBLANK(teigwaren!$A47),"",teigwaren!F47)</f>
        <v/>
      </c>
      <c r="I4515" t="str">
        <f>IF(ISBLANK(teigwaren!$A47),"",teigwaren!G47)</f>
        <v/>
      </c>
      <c r="J4515" t="str">
        <f>IF(ISBLANK(teigwaren!$A47),"",teigwaren!H47)</f>
        <v/>
      </c>
      <c r="K4515" t="str">
        <f>IF(ISBLANK(teigwaren!$A47),"",teigwaren!I47)</f>
        <v/>
      </c>
      <c r="L4515" t="str">
        <f>IF(ISBLANK(teigwaren!$A47),"",teigwaren!J47)</f>
        <v/>
      </c>
      <c r="M4515" s="64">
        <f t="shared" si="408"/>
        <v>0</v>
      </c>
    </row>
    <row r="4516" spans="1:13" x14ac:dyDescent="0.25">
      <c r="A4516" t="str">
        <f t="shared" si="407"/>
        <v/>
      </c>
      <c r="B4516">
        <f t="shared" si="409"/>
        <v>0</v>
      </c>
      <c r="C4516" t="str">
        <f>IF(ISBLANK(teigwaren!$A48),"",teigwaren!A48)</f>
        <v/>
      </c>
      <c r="D4516" t="str">
        <f>IF(ISBLANK(teigwaren!$A48),"",teigwaren!B48)</f>
        <v/>
      </c>
      <c r="E4516" t="str">
        <f>IF(ISBLANK(teigwaren!$A48),"",teigwaren!C48)</f>
        <v/>
      </c>
      <c r="F4516" t="str">
        <f>IF(ISBLANK(teigwaren!$A48),"",teigwaren!D48)</f>
        <v/>
      </c>
      <c r="G4516" t="str">
        <f>IF(ISBLANK(teigwaren!$A48),"",teigwaren!E48)</f>
        <v/>
      </c>
      <c r="H4516" t="str">
        <f>IF(ISBLANK(teigwaren!$A48),"",teigwaren!F48)</f>
        <v/>
      </c>
      <c r="I4516" t="str">
        <f>IF(ISBLANK(teigwaren!$A48),"",teigwaren!G48)</f>
        <v/>
      </c>
      <c r="J4516" t="str">
        <f>IF(ISBLANK(teigwaren!$A48),"",teigwaren!H48)</f>
        <v/>
      </c>
      <c r="K4516" t="str">
        <f>IF(ISBLANK(teigwaren!$A48),"",teigwaren!I48)</f>
        <v/>
      </c>
      <c r="L4516" t="str">
        <f>IF(ISBLANK(teigwaren!$A48),"",teigwaren!J48)</f>
        <v/>
      </c>
      <c r="M4516" s="64">
        <f t="shared" si="408"/>
        <v>0</v>
      </c>
    </row>
    <row r="4517" spans="1:13" x14ac:dyDescent="0.25">
      <c r="A4517" t="str">
        <f t="shared" si="407"/>
        <v/>
      </c>
      <c r="B4517">
        <f t="shared" si="409"/>
        <v>0</v>
      </c>
      <c r="C4517" t="str">
        <f>IF(ISBLANK(teigwaren!$A49),"",teigwaren!A49)</f>
        <v/>
      </c>
      <c r="D4517" t="str">
        <f>IF(ISBLANK(teigwaren!$A49),"",teigwaren!B49)</f>
        <v/>
      </c>
      <c r="E4517" t="str">
        <f>IF(ISBLANK(teigwaren!$A49),"",teigwaren!C49)</f>
        <v/>
      </c>
      <c r="F4517" t="str">
        <f>IF(ISBLANK(teigwaren!$A49),"",teigwaren!D49)</f>
        <v/>
      </c>
      <c r="G4517" t="str">
        <f>IF(ISBLANK(teigwaren!$A49),"",teigwaren!E49)</f>
        <v/>
      </c>
      <c r="H4517" t="str">
        <f>IF(ISBLANK(teigwaren!$A49),"",teigwaren!F49)</f>
        <v/>
      </c>
      <c r="I4517" t="str">
        <f>IF(ISBLANK(teigwaren!$A49),"",teigwaren!G49)</f>
        <v/>
      </c>
      <c r="J4517" t="str">
        <f>IF(ISBLANK(teigwaren!$A49),"",teigwaren!H49)</f>
        <v/>
      </c>
      <c r="K4517" t="str">
        <f>IF(ISBLANK(teigwaren!$A49),"",teigwaren!I49)</f>
        <v/>
      </c>
      <c r="L4517" t="str">
        <f>IF(ISBLANK(teigwaren!$A49),"",teigwaren!J49)</f>
        <v/>
      </c>
      <c r="M4517" s="64">
        <f t="shared" si="408"/>
        <v>0</v>
      </c>
    </row>
    <row r="4518" spans="1:13" x14ac:dyDescent="0.25">
      <c r="A4518" t="str">
        <f t="shared" si="407"/>
        <v/>
      </c>
      <c r="B4518">
        <f t="shared" si="409"/>
        <v>0</v>
      </c>
      <c r="C4518" t="str">
        <f>IF(ISBLANK(teigwaren!$A50),"",teigwaren!A50)</f>
        <v/>
      </c>
      <c r="D4518" t="str">
        <f>IF(ISBLANK(teigwaren!$A50),"",teigwaren!B50)</f>
        <v/>
      </c>
      <c r="E4518" t="str">
        <f>IF(ISBLANK(teigwaren!$A50),"",teigwaren!C50)</f>
        <v/>
      </c>
      <c r="F4518" t="str">
        <f>IF(ISBLANK(teigwaren!$A50),"",teigwaren!D50)</f>
        <v/>
      </c>
      <c r="G4518" t="str">
        <f>IF(ISBLANK(teigwaren!$A50),"",teigwaren!E50)</f>
        <v/>
      </c>
      <c r="H4518" t="str">
        <f>IF(ISBLANK(teigwaren!$A50),"",teigwaren!F50)</f>
        <v/>
      </c>
      <c r="I4518" t="str">
        <f>IF(ISBLANK(teigwaren!$A50),"",teigwaren!G50)</f>
        <v/>
      </c>
      <c r="J4518" t="str">
        <f>IF(ISBLANK(teigwaren!$A50),"",teigwaren!H50)</f>
        <v/>
      </c>
      <c r="K4518" t="str">
        <f>IF(ISBLANK(teigwaren!$A50),"",teigwaren!I50)</f>
        <v/>
      </c>
      <c r="L4518" t="str">
        <f>IF(ISBLANK(teigwaren!$A50),"",teigwaren!J50)</f>
        <v/>
      </c>
      <c r="M4518" s="64">
        <f t="shared" si="408"/>
        <v>0</v>
      </c>
    </row>
    <row r="4519" spans="1:13" x14ac:dyDescent="0.25">
      <c r="A4519" t="str">
        <f t="shared" si="407"/>
        <v/>
      </c>
      <c r="B4519">
        <f t="shared" si="409"/>
        <v>0</v>
      </c>
      <c r="C4519" t="str">
        <f>IF(ISBLANK(teigwaren!$A51),"",teigwaren!A51)</f>
        <v/>
      </c>
      <c r="D4519" t="str">
        <f>IF(ISBLANK(teigwaren!$A51),"",teigwaren!B51)</f>
        <v/>
      </c>
      <c r="E4519" t="str">
        <f>IF(ISBLANK(teigwaren!$A51),"",teigwaren!C51)</f>
        <v/>
      </c>
      <c r="F4519" t="str">
        <f>IF(ISBLANK(teigwaren!$A51),"",teigwaren!D51)</f>
        <v/>
      </c>
      <c r="G4519" t="str">
        <f>IF(ISBLANK(teigwaren!$A51),"",teigwaren!E51)</f>
        <v/>
      </c>
      <c r="H4519" t="str">
        <f>IF(ISBLANK(teigwaren!$A51),"",teigwaren!F51)</f>
        <v/>
      </c>
      <c r="I4519" t="str">
        <f>IF(ISBLANK(teigwaren!$A51),"",teigwaren!G51)</f>
        <v/>
      </c>
      <c r="J4519" t="str">
        <f>IF(ISBLANK(teigwaren!$A51),"",teigwaren!H51)</f>
        <v/>
      </c>
      <c r="K4519" t="str">
        <f>IF(ISBLANK(teigwaren!$A51),"",teigwaren!I51)</f>
        <v/>
      </c>
      <c r="L4519" t="str">
        <f>IF(ISBLANK(teigwaren!$A51),"",teigwaren!J51)</f>
        <v/>
      </c>
      <c r="M4519" s="64">
        <f t="shared" si="408"/>
        <v>0</v>
      </c>
    </row>
    <row r="4520" spans="1:13" x14ac:dyDescent="0.25">
      <c r="A4520" t="str">
        <f t="shared" si="407"/>
        <v/>
      </c>
      <c r="B4520">
        <f t="shared" si="409"/>
        <v>0</v>
      </c>
      <c r="C4520" t="str">
        <f>IF(ISBLANK(teigwaren!$A52),"",teigwaren!A52)</f>
        <v/>
      </c>
      <c r="D4520" t="str">
        <f>IF(ISBLANK(teigwaren!$A52),"",teigwaren!B52)</f>
        <v/>
      </c>
      <c r="E4520" t="str">
        <f>IF(ISBLANK(teigwaren!$A52),"",teigwaren!C52)</f>
        <v/>
      </c>
      <c r="F4520" t="str">
        <f>IF(ISBLANK(teigwaren!$A52),"",teigwaren!D52)</f>
        <v/>
      </c>
      <c r="G4520" t="str">
        <f>IF(ISBLANK(teigwaren!$A52),"",teigwaren!E52)</f>
        <v/>
      </c>
      <c r="H4520" t="str">
        <f>IF(ISBLANK(teigwaren!$A52),"",teigwaren!F52)</f>
        <v/>
      </c>
      <c r="I4520" t="str">
        <f>IF(ISBLANK(teigwaren!$A52),"",teigwaren!G52)</f>
        <v/>
      </c>
      <c r="J4520" t="str">
        <f>IF(ISBLANK(teigwaren!$A52),"",teigwaren!H52)</f>
        <v/>
      </c>
      <c r="K4520" t="str">
        <f>IF(ISBLANK(teigwaren!$A52),"",teigwaren!I52)</f>
        <v/>
      </c>
      <c r="L4520" t="str">
        <f>IF(ISBLANK(teigwaren!$A52),"",teigwaren!J52)</f>
        <v/>
      </c>
      <c r="M4520" s="64">
        <f t="shared" si="408"/>
        <v>0</v>
      </c>
    </row>
    <row r="4521" spans="1:13" x14ac:dyDescent="0.25">
      <c r="A4521" t="str">
        <f t="shared" si="407"/>
        <v/>
      </c>
      <c r="B4521">
        <f t="shared" si="409"/>
        <v>0</v>
      </c>
      <c r="C4521" t="str">
        <f>IF(ISBLANK(teigwaren!$A53),"",teigwaren!A53)</f>
        <v/>
      </c>
      <c r="D4521" t="str">
        <f>IF(ISBLANK(teigwaren!$A53),"",teigwaren!B53)</f>
        <v/>
      </c>
      <c r="E4521" t="str">
        <f>IF(ISBLANK(teigwaren!$A53),"",teigwaren!C53)</f>
        <v/>
      </c>
      <c r="F4521" t="str">
        <f>IF(ISBLANK(teigwaren!$A53),"",teigwaren!D53)</f>
        <v/>
      </c>
      <c r="G4521" t="str">
        <f>IF(ISBLANK(teigwaren!$A53),"",teigwaren!E53)</f>
        <v/>
      </c>
      <c r="H4521" t="str">
        <f>IF(ISBLANK(teigwaren!$A53),"",teigwaren!F53)</f>
        <v/>
      </c>
      <c r="I4521" t="str">
        <f>IF(ISBLANK(teigwaren!$A53),"",teigwaren!G53)</f>
        <v/>
      </c>
      <c r="J4521" t="str">
        <f>IF(ISBLANK(teigwaren!$A53),"",teigwaren!H53)</f>
        <v/>
      </c>
      <c r="K4521" t="str">
        <f>IF(ISBLANK(teigwaren!$A53),"",teigwaren!I53)</f>
        <v/>
      </c>
      <c r="L4521" t="str">
        <f>IF(ISBLANK(teigwaren!$A53),"",teigwaren!J53)</f>
        <v/>
      </c>
      <c r="M4521" s="64">
        <f t="shared" si="408"/>
        <v>0</v>
      </c>
    </row>
    <row r="4522" spans="1:13" x14ac:dyDescent="0.25">
      <c r="A4522" t="str">
        <f t="shared" si="407"/>
        <v/>
      </c>
      <c r="B4522">
        <f t="shared" si="409"/>
        <v>0</v>
      </c>
      <c r="C4522" t="str">
        <f>IF(ISBLANK(teigwaren!$A54),"",teigwaren!A54)</f>
        <v/>
      </c>
      <c r="D4522" t="str">
        <f>IF(ISBLANK(teigwaren!$A54),"",teigwaren!B54)</f>
        <v/>
      </c>
      <c r="E4522" t="str">
        <f>IF(ISBLANK(teigwaren!$A54),"",teigwaren!C54)</f>
        <v/>
      </c>
      <c r="F4522" t="str">
        <f>IF(ISBLANK(teigwaren!$A54),"",teigwaren!D54)</f>
        <v/>
      </c>
      <c r="G4522" t="str">
        <f>IF(ISBLANK(teigwaren!$A54),"",teigwaren!E54)</f>
        <v/>
      </c>
      <c r="H4522" t="str">
        <f>IF(ISBLANK(teigwaren!$A54),"",teigwaren!F54)</f>
        <v/>
      </c>
      <c r="I4522" t="str">
        <f>IF(ISBLANK(teigwaren!$A54),"",teigwaren!G54)</f>
        <v/>
      </c>
      <c r="J4522" t="str">
        <f>IF(ISBLANK(teigwaren!$A54),"",teigwaren!H54)</f>
        <v/>
      </c>
      <c r="K4522" t="str">
        <f>IF(ISBLANK(teigwaren!$A54),"",teigwaren!I54)</f>
        <v/>
      </c>
      <c r="L4522" t="str">
        <f>IF(ISBLANK(teigwaren!$A54),"",teigwaren!J54)</f>
        <v/>
      </c>
      <c r="M4522" s="64">
        <f t="shared" si="408"/>
        <v>0</v>
      </c>
    </row>
    <row r="4523" spans="1:13" x14ac:dyDescent="0.25">
      <c r="A4523" t="str">
        <f t="shared" si="407"/>
        <v/>
      </c>
      <c r="B4523">
        <f t="shared" si="409"/>
        <v>0</v>
      </c>
      <c r="C4523" t="str">
        <f>IF(ISBLANK(teigwaren!$A55),"",teigwaren!A55)</f>
        <v/>
      </c>
      <c r="D4523" t="str">
        <f>IF(ISBLANK(teigwaren!$A55),"",teigwaren!B55)</f>
        <v/>
      </c>
      <c r="E4523" t="str">
        <f>IF(ISBLANK(teigwaren!$A55),"",teigwaren!C55)</f>
        <v/>
      </c>
      <c r="F4523" t="str">
        <f>IF(ISBLANK(teigwaren!$A55),"",teigwaren!D55)</f>
        <v/>
      </c>
      <c r="G4523" t="str">
        <f>IF(ISBLANK(teigwaren!$A55),"",teigwaren!E55)</f>
        <v/>
      </c>
      <c r="H4523" t="str">
        <f>IF(ISBLANK(teigwaren!$A55),"",teigwaren!F55)</f>
        <v/>
      </c>
      <c r="I4523" t="str">
        <f>IF(ISBLANK(teigwaren!$A55),"",teigwaren!G55)</f>
        <v/>
      </c>
      <c r="J4523" t="str">
        <f>IF(ISBLANK(teigwaren!$A55),"",teigwaren!H55)</f>
        <v/>
      </c>
      <c r="K4523" t="str">
        <f>IF(ISBLANK(teigwaren!$A55),"",teigwaren!I55)</f>
        <v/>
      </c>
      <c r="L4523" t="str">
        <f>IF(ISBLANK(teigwaren!$A55),"",teigwaren!J55)</f>
        <v/>
      </c>
      <c r="M4523" s="64">
        <f t="shared" si="408"/>
        <v>0</v>
      </c>
    </row>
    <row r="4524" spans="1:13" x14ac:dyDescent="0.25">
      <c r="A4524" t="str">
        <f t="shared" si="407"/>
        <v/>
      </c>
      <c r="B4524">
        <f t="shared" si="409"/>
        <v>0</v>
      </c>
      <c r="C4524" t="str">
        <f>IF(ISBLANK(teigwaren!$A56),"",teigwaren!A56)</f>
        <v/>
      </c>
      <c r="D4524" t="str">
        <f>IF(ISBLANK(teigwaren!$A56),"",teigwaren!B56)</f>
        <v/>
      </c>
      <c r="E4524" t="str">
        <f>IF(ISBLANK(teigwaren!$A56),"",teigwaren!C56)</f>
        <v/>
      </c>
      <c r="F4524" t="str">
        <f>IF(ISBLANK(teigwaren!$A56),"",teigwaren!D56)</f>
        <v/>
      </c>
      <c r="G4524" t="str">
        <f>IF(ISBLANK(teigwaren!$A56),"",teigwaren!E56)</f>
        <v/>
      </c>
      <c r="H4524" t="str">
        <f>IF(ISBLANK(teigwaren!$A56),"",teigwaren!F56)</f>
        <v/>
      </c>
      <c r="I4524" t="str">
        <f>IF(ISBLANK(teigwaren!$A56),"",teigwaren!G56)</f>
        <v/>
      </c>
      <c r="J4524" t="str">
        <f>IF(ISBLANK(teigwaren!$A56),"",teigwaren!H56)</f>
        <v/>
      </c>
      <c r="K4524" t="str">
        <f>IF(ISBLANK(teigwaren!$A56),"",teigwaren!I56)</f>
        <v/>
      </c>
      <c r="L4524" t="str">
        <f>IF(ISBLANK(teigwaren!$A56),"",teigwaren!J56)</f>
        <v/>
      </c>
      <c r="M4524" s="64">
        <f t="shared" si="408"/>
        <v>0</v>
      </c>
    </row>
    <row r="4525" spans="1:13" x14ac:dyDescent="0.25">
      <c r="A4525" t="str">
        <f t="shared" si="407"/>
        <v/>
      </c>
      <c r="B4525">
        <f t="shared" si="409"/>
        <v>0</v>
      </c>
      <c r="C4525" t="str">
        <f>IF(ISBLANK(teigwaren!$A57),"",teigwaren!A57)</f>
        <v/>
      </c>
      <c r="D4525" t="str">
        <f>IF(ISBLANK(teigwaren!$A57),"",teigwaren!B57)</f>
        <v/>
      </c>
      <c r="E4525" t="str">
        <f>IF(ISBLANK(teigwaren!$A57),"",teigwaren!C57)</f>
        <v/>
      </c>
      <c r="F4525" t="str">
        <f>IF(ISBLANK(teigwaren!$A57),"",teigwaren!D57)</f>
        <v/>
      </c>
      <c r="G4525" t="str">
        <f>IF(ISBLANK(teigwaren!$A57),"",teigwaren!E57)</f>
        <v/>
      </c>
      <c r="H4525" t="str">
        <f>IF(ISBLANK(teigwaren!$A57),"",teigwaren!F57)</f>
        <v/>
      </c>
      <c r="I4525" t="str">
        <f>IF(ISBLANK(teigwaren!$A57),"",teigwaren!G57)</f>
        <v/>
      </c>
      <c r="J4525" t="str">
        <f>IF(ISBLANK(teigwaren!$A57),"",teigwaren!H57)</f>
        <v/>
      </c>
      <c r="K4525" t="str">
        <f>IF(ISBLANK(teigwaren!$A57),"",teigwaren!I57)</f>
        <v/>
      </c>
      <c r="L4525" t="str">
        <f>IF(ISBLANK(teigwaren!$A57),"",teigwaren!J57)</f>
        <v/>
      </c>
      <c r="M4525" s="64">
        <f t="shared" si="408"/>
        <v>0</v>
      </c>
    </row>
    <row r="4526" spans="1:13" x14ac:dyDescent="0.25">
      <c r="A4526" t="str">
        <f t="shared" si="407"/>
        <v/>
      </c>
      <c r="B4526">
        <f t="shared" si="409"/>
        <v>0</v>
      </c>
      <c r="C4526" t="str">
        <f>IF(ISBLANK(teigwaren!$A58),"",teigwaren!A58)</f>
        <v/>
      </c>
      <c r="D4526" t="str">
        <f>IF(ISBLANK(teigwaren!$A58),"",teigwaren!B58)</f>
        <v/>
      </c>
      <c r="E4526" t="str">
        <f>IF(ISBLANK(teigwaren!$A58),"",teigwaren!C58)</f>
        <v/>
      </c>
      <c r="F4526" t="str">
        <f>IF(ISBLANK(teigwaren!$A58),"",teigwaren!D58)</f>
        <v/>
      </c>
      <c r="G4526" t="str">
        <f>IF(ISBLANK(teigwaren!$A58),"",teigwaren!E58)</f>
        <v/>
      </c>
      <c r="H4526" t="str">
        <f>IF(ISBLANK(teigwaren!$A58),"",teigwaren!F58)</f>
        <v/>
      </c>
      <c r="I4526" t="str">
        <f>IF(ISBLANK(teigwaren!$A58),"",teigwaren!G58)</f>
        <v/>
      </c>
      <c r="J4526" t="str">
        <f>IF(ISBLANK(teigwaren!$A58),"",teigwaren!H58)</f>
        <v/>
      </c>
      <c r="K4526" t="str">
        <f>IF(ISBLANK(teigwaren!$A58),"",teigwaren!I58)</f>
        <v/>
      </c>
      <c r="L4526" t="str">
        <f>IF(ISBLANK(teigwaren!$A58),"",teigwaren!J58)</f>
        <v/>
      </c>
      <c r="M4526" s="64">
        <f t="shared" si="408"/>
        <v>0</v>
      </c>
    </row>
    <row r="4527" spans="1:13" x14ac:dyDescent="0.25">
      <c r="A4527" t="str">
        <f t="shared" si="407"/>
        <v/>
      </c>
      <c r="B4527">
        <f t="shared" si="409"/>
        <v>0</v>
      </c>
      <c r="C4527" t="str">
        <f>IF(ISBLANK(teigwaren!$A59),"",teigwaren!A59)</f>
        <v/>
      </c>
      <c r="D4527" t="str">
        <f>IF(ISBLANK(teigwaren!$A59),"",teigwaren!B59)</f>
        <v/>
      </c>
      <c r="E4527" t="str">
        <f>IF(ISBLANK(teigwaren!$A59),"",teigwaren!C59)</f>
        <v/>
      </c>
      <c r="F4527" t="str">
        <f>IF(ISBLANK(teigwaren!$A59),"",teigwaren!D59)</f>
        <v/>
      </c>
      <c r="G4527" t="str">
        <f>IF(ISBLANK(teigwaren!$A59),"",teigwaren!E59)</f>
        <v/>
      </c>
      <c r="H4527" t="str">
        <f>IF(ISBLANK(teigwaren!$A59),"",teigwaren!F59)</f>
        <v/>
      </c>
      <c r="I4527" t="str">
        <f>IF(ISBLANK(teigwaren!$A59),"",teigwaren!G59)</f>
        <v/>
      </c>
      <c r="J4527" t="str">
        <f>IF(ISBLANK(teigwaren!$A59),"",teigwaren!H59)</f>
        <v/>
      </c>
      <c r="K4527" t="str">
        <f>IF(ISBLANK(teigwaren!$A59),"",teigwaren!I59)</f>
        <v/>
      </c>
      <c r="L4527" t="str">
        <f>IF(ISBLANK(teigwaren!$A59),"",teigwaren!J59)</f>
        <v/>
      </c>
      <c r="M4527" s="64">
        <f t="shared" si="408"/>
        <v>0</v>
      </c>
    </row>
    <row r="4528" spans="1:13" x14ac:dyDescent="0.25">
      <c r="A4528" t="str">
        <f t="shared" si="407"/>
        <v/>
      </c>
      <c r="B4528">
        <f t="shared" si="409"/>
        <v>0</v>
      </c>
      <c r="C4528" t="str">
        <f>IF(ISBLANK(teigwaren!$A60),"",teigwaren!A60)</f>
        <v/>
      </c>
      <c r="D4528" t="str">
        <f>IF(ISBLANK(teigwaren!$A60),"",teigwaren!B60)</f>
        <v/>
      </c>
      <c r="E4528" t="str">
        <f>IF(ISBLANK(teigwaren!$A60),"",teigwaren!C60)</f>
        <v/>
      </c>
      <c r="F4528" t="str">
        <f>IF(ISBLANK(teigwaren!$A60),"",teigwaren!D60)</f>
        <v/>
      </c>
      <c r="G4528" t="str">
        <f>IF(ISBLANK(teigwaren!$A60),"",teigwaren!E60)</f>
        <v/>
      </c>
      <c r="H4528" t="str">
        <f>IF(ISBLANK(teigwaren!$A60),"",teigwaren!F60)</f>
        <v/>
      </c>
      <c r="I4528" t="str">
        <f>IF(ISBLANK(teigwaren!$A60),"",teigwaren!G60)</f>
        <v/>
      </c>
      <c r="J4528" t="str">
        <f>IF(ISBLANK(teigwaren!$A60),"",teigwaren!H60)</f>
        <v/>
      </c>
      <c r="K4528" t="str">
        <f>IF(ISBLANK(teigwaren!$A60),"",teigwaren!I60)</f>
        <v/>
      </c>
      <c r="L4528" t="str">
        <f>IF(ISBLANK(teigwaren!$A60),"",teigwaren!J60)</f>
        <v/>
      </c>
      <c r="M4528" s="64">
        <f t="shared" si="408"/>
        <v>0</v>
      </c>
    </row>
    <row r="4529" spans="1:13" x14ac:dyDescent="0.25">
      <c r="A4529" t="str">
        <f t="shared" si="407"/>
        <v/>
      </c>
      <c r="B4529">
        <f t="shared" si="409"/>
        <v>0</v>
      </c>
      <c r="C4529" t="str">
        <f>IF(ISBLANK(teigwaren!$A61),"",teigwaren!A61)</f>
        <v/>
      </c>
      <c r="D4529" t="str">
        <f>IF(ISBLANK(teigwaren!$A61),"",teigwaren!B61)</f>
        <v/>
      </c>
      <c r="E4529" t="str">
        <f>IF(ISBLANK(teigwaren!$A61),"",teigwaren!C61)</f>
        <v/>
      </c>
      <c r="F4529" t="str">
        <f>IF(ISBLANK(teigwaren!$A61),"",teigwaren!D61)</f>
        <v/>
      </c>
      <c r="G4529" t="str">
        <f>IF(ISBLANK(teigwaren!$A61),"",teigwaren!E61)</f>
        <v/>
      </c>
      <c r="H4529" t="str">
        <f>IF(ISBLANK(teigwaren!$A61),"",teigwaren!F61)</f>
        <v/>
      </c>
      <c r="I4529" t="str">
        <f>IF(ISBLANK(teigwaren!$A61),"",teigwaren!G61)</f>
        <v/>
      </c>
      <c r="J4529" t="str">
        <f>IF(ISBLANK(teigwaren!$A61),"",teigwaren!H61)</f>
        <v/>
      </c>
      <c r="K4529" t="str">
        <f>IF(ISBLANK(teigwaren!$A61),"",teigwaren!I61)</f>
        <v/>
      </c>
      <c r="L4529" t="str">
        <f>IF(ISBLANK(teigwaren!$A61),"",teigwaren!J61)</f>
        <v/>
      </c>
      <c r="M4529" s="64">
        <f t="shared" si="408"/>
        <v>0</v>
      </c>
    </row>
    <row r="4530" spans="1:13" x14ac:dyDescent="0.25">
      <c r="A4530" t="str">
        <f t="shared" si="407"/>
        <v/>
      </c>
      <c r="B4530">
        <f t="shared" si="409"/>
        <v>0</v>
      </c>
      <c r="C4530" t="str">
        <f>IF(ISBLANK(teigwaren!$A62),"",teigwaren!A62)</f>
        <v/>
      </c>
      <c r="D4530" t="str">
        <f>IF(ISBLANK(teigwaren!$A62),"",teigwaren!B62)</f>
        <v/>
      </c>
      <c r="E4530" t="str">
        <f>IF(ISBLANK(teigwaren!$A62),"",teigwaren!C62)</f>
        <v/>
      </c>
      <c r="F4530" t="str">
        <f>IF(ISBLANK(teigwaren!$A62),"",teigwaren!D62)</f>
        <v/>
      </c>
      <c r="G4530" t="str">
        <f>IF(ISBLANK(teigwaren!$A62),"",teigwaren!E62)</f>
        <v/>
      </c>
      <c r="H4530" t="str">
        <f>IF(ISBLANK(teigwaren!$A62),"",teigwaren!F62)</f>
        <v/>
      </c>
      <c r="I4530" t="str">
        <f>IF(ISBLANK(teigwaren!$A62),"",teigwaren!G62)</f>
        <v/>
      </c>
      <c r="J4530" t="str">
        <f>IF(ISBLANK(teigwaren!$A62),"",teigwaren!H62)</f>
        <v/>
      </c>
      <c r="K4530" t="str">
        <f>IF(ISBLANK(teigwaren!$A62),"",teigwaren!I62)</f>
        <v/>
      </c>
      <c r="L4530" t="str">
        <f>IF(ISBLANK(teigwaren!$A62),"",teigwaren!J62)</f>
        <v/>
      </c>
      <c r="M4530" s="64">
        <f t="shared" si="408"/>
        <v>0</v>
      </c>
    </row>
    <row r="4531" spans="1:13" x14ac:dyDescent="0.25">
      <c r="A4531" t="str">
        <f t="shared" si="407"/>
        <v/>
      </c>
      <c r="B4531">
        <f t="shared" si="409"/>
        <v>0</v>
      </c>
      <c r="C4531" t="str">
        <f>IF(ISBLANK(teigwaren!$A63),"",teigwaren!A63)</f>
        <v/>
      </c>
      <c r="D4531" t="str">
        <f>IF(ISBLANK(teigwaren!$A63),"",teigwaren!B63)</f>
        <v/>
      </c>
      <c r="E4531" t="str">
        <f>IF(ISBLANK(teigwaren!$A63),"",teigwaren!C63)</f>
        <v/>
      </c>
      <c r="F4531" t="str">
        <f>IF(ISBLANK(teigwaren!$A63),"",teigwaren!D63)</f>
        <v/>
      </c>
      <c r="G4531" t="str">
        <f>IF(ISBLANK(teigwaren!$A63),"",teigwaren!E63)</f>
        <v/>
      </c>
      <c r="H4531" t="str">
        <f>IF(ISBLANK(teigwaren!$A63),"",teigwaren!F63)</f>
        <v/>
      </c>
      <c r="I4531" t="str">
        <f>IF(ISBLANK(teigwaren!$A63),"",teigwaren!G63)</f>
        <v/>
      </c>
      <c r="J4531" t="str">
        <f>IF(ISBLANK(teigwaren!$A63),"",teigwaren!H63)</f>
        <v/>
      </c>
      <c r="K4531" t="str">
        <f>IF(ISBLANK(teigwaren!$A63),"",teigwaren!I63)</f>
        <v/>
      </c>
      <c r="L4531" t="str">
        <f>IF(ISBLANK(teigwaren!$A63),"",teigwaren!J63)</f>
        <v/>
      </c>
      <c r="M4531" s="64">
        <f t="shared" si="408"/>
        <v>0</v>
      </c>
    </row>
    <row r="4532" spans="1:13" x14ac:dyDescent="0.25">
      <c r="A4532" t="str">
        <f t="shared" si="407"/>
        <v/>
      </c>
      <c r="B4532">
        <f t="shared" si="409"/>
        <v>0</v>
      </c>
      <c r="C4532" t="str">
        <f>IF(ISBLANK(teigwaren!$A64),"",teigwaren!A64)</f>
        <v/>
      </c>
      <c r="D4532" t="str">
        <f>IF(ISBLANK(teigwaren!$A64),"",teigwaren!B64)</f>
        <v/>
      </c>
      <c r="E4532" t="str">
        <f>IF(ISBLANK(teigwaren!$A64),"",teigwaren!C64)</f>
        <v/>
      </c>
      <c r="F4532" t="str">
        <f>IF(ISBLANK(teigwaren!$A64),"",teigwaren!D64)</f>
        <v/>
      </c>
      <c r="G4532" t="str">
        <f>IF(ISBLANK(teigwaren!$A64),"",teigwaren!E64)</f>
        <v/>
      </c>
      <c r="H4532" t="str">
        <f>IF(ISBLANK(teigwaren!$A64),"",teigwaren!F64)</f>
        <v/>
      </c>
      <c r="I4532" t="str">
        <f>IF(ISBLANK(teigwaren!$A64),"",teigwaren!G64)</f>
        <v/>
      </c>
      <c r="J4532" t="str">
        <f>IF(ISBLANK(teigwaren!$A64),"",teigwaren!H64)</f>
        <v/>
      </c>
      <c r="K4532" t="str">
        <f>IF(ISBLANK(teigwaren!$A64),"",teigwaren!I64)</f>
        <v/>
      </c>
      <c r="L4532" t="str">
        <f>IF(ISBLANK(teigwaren!$A64),"",teigwaren!J64)</f>
        <v/>
      </c>
      <c r="M4532" s="64">
        <f t="shared" si="408"/>
        <v>0</v>
      </c>
    </row>
    <row r="4533" spans="1:13" x14ac:dyDescent="0.25">
      <c r="A4533" t="str">
        <f t="shared" si="407"/>
        <v/>
      </c>
      <c r="B4533">
        <f t="shared" si="409"/>
        <v>0</v>
      </c>
      <c r="C4533" t="str">
        <f>IF(ISBLANK(teigwaren!$A65),"",teigwaren!A65)</f>
        <v/>
      </c>
      <c r="D4533" t="str">
        <f>IF(ISBLANK(teigwaren!$A65),"",teigwaren!B65)</f>
        <v/>
      </c>
      <c r="E4533" t="str">
        <f>IF(ISBLANK(teigwaren!$A65),"",teigwaren!C65)</f>
        <v/>
      </c>
      <c r="F4533" t="str">
        <f>IF(ISBLANK(teigwaren!$A65),"",teigwaren!D65)</f>
        <v/>
      </c>
      <c r="G4533" t="str">
        <f>IF(ISBLANK(teigwaren!$A65),"",teigwaren!E65)</f>
        <v/>
      </c>
      <c r="H4533" t="str">
        <f>IF(ISBLANK(teigwaren!$A65),"",teigwaren!F65)</f>
        <v/>
      </c>
      <c r="I4533" t="str">
        <f>IF(ISBLANK(teigwaren!$A65),"",teigwaren!G65)</f>
        <v/>
      </c>
      <c r="J4533" t="str">
        <f>IF(ISBLANK(teigwaren!$A65),"",teigwaren!H65)</f>
        <v/>
      </c>
      <c r="K4533" t="str">
        <f>IF(ISBLANK(teigwaren!$A65),"",teigwaren!I65)</f>
        <v/>
      </c>
      <c r="L4533" t="str">
        <f>IF(ISBLANK(teigwaren!$A65),"",teigwaren!J65)</f>
        <v/>
      </c>
      <c r="M4533" s="64">
        <f t="shared" si="408"/>
        <v>0</v>
      </c>
    </row>
    <row r="4534" spans="1:13" x14ac:dyDescent="0.25">
      <c r="A4534" t="str">
        <f t="shared" si="407"/>
        <v/>
      </c>
      <c r="B4534">
        <f t="shared" si="409"/>
        <v>0</v>
      </c>
      <c r="C4534" t="str">
        <f>IF(ISBLANK(teigwaren!$A66),"",teigwaren!A66)</f>
        <v/>
      </c>
      <c r="D4534" t="str">
        <f>IF(ISBLANK(teigwaren!$A66),"",teigwaren!B66)</f>
        <v/>
      </c>
      <c r="E4534" t="str">
        <f>IF(ISBLANK(teigwaren!$A66),"",teigwaren!C66)</f>
        <v/>
      </c>
      <c r="F4534" t="str">
        <f>IF(ISBLANK(teigwaren!$A66),"",teigwaren!D66)</f>
        <v/>
      </c>
      <c r="G4534" t="str">
        <f>IF(ISBLANK(teigwaren!$A66),"",teigwaren!E66)</f>
        <v/>
      </c>
      <c r="H4534" t="str">
        <f>IF(ISBLANK(teigwaren!$A66),"",teigwaren!F66)</f>
        <v/>
      </c>
      <c r="I4534" t="str">
        <f>IF(ISBLANK(teigwaren!$A66),"",teigwaren!G66)</f>
        <v/>
      </c>
      <c r="J4534" t="str">
        <f>IF(ISBLANK(teigwaren!$A66),"",teigwaren!H66)</f>
        <v/>
      </c>
      <c r="K4534" t="str">
        <f>IF(ISBLANK(teigwaren!$A66),"",teigwaren!I66)</f>
        <v/>
      </c>
      <c r="L4534" t="str">
        <f>IF(ISBLANK(teigwaren!$A66),"",teigwaren!J66)</f>
        <v/>
      </c>
      <c r="M4534" s="64">
        <f t="shared" si="408"/>
        <v>0</v>
      </c>
    </row>
    <row r="4535" spans="1:13" x14ac:dyDescent="0.25">
      <c r="A4535" t="str">
        <f t="shared" ref="A4535:A4598" si="410">MID(C4535,1,$B$1)</f>
        <v/>
      </c>
      <c r="B4535">
        <f t="shared" si="409"/>
        <v>0</v>
      </c>
      <c r="C4535" t="str">
        <f>IF(ISBLANK(teigwaren!$A67),"",teigwaren!A67)</f>
        <v/>
      </c>
      <c r="D4535" t="str">
        <f>IF(ISBLANK(teigwaren!$A67),"",teigwaren!B67)</f>
        <v/>
      </c>
      <c r="E4535" t="str">
        <f>IF(ISBLANK(teigwaren!$A67),"",teigwaren!C67)</f>
        <v/>
      </c>
      <c r="F4535" t="str">
        <f>IF(ISBLANK(teigwaren!$A67),"",teigwaren!D67)</f>
        <v/>
      </c>
      <c r="G4535" t="str">
        <f>IF(ISBLANK(teigwaren!$A67),"",teigwaren!E67)</f>
        <v/>
      </c>
      <c r="H4535" t="str">
        <f>IF(ISBLANK(teigwaren!$A67),"",teigwaren!F67)</f>
        <v/>
      </c>
      <c r="I4535" t="str">
        <f>IF(ISBLANK(teigwaren!$A67),"",teigwaren!G67)</f>
        <v/>
      </c>
      <c r="J4535" t="str">
        <f>IF(ISBLANK(teigwaren!$A67),"",teigwaren!H67)</f>
        <v/>
      </c>
      <c r="K4535" t="str">
        <f>IF(ISBLANK(teigwaren!$A67),"",teigwaren!I67)</f>
        <v/>
      </c>
      <c r="L4535" t="str">
        <f>IF(ISBLANK(teigwaren!$A67),"",teigwaren!J67)</f>
        <v/>
      </c>
      <c r="M4535" s="64">
        <f t="shared" si="408"/>
        <v>0</v>
      </c>
    </row>
    <row r="4536" spans="1:13" x14ac:dyDescent="0.25">
      <c r="A4536" t="str">
        <f t="shared" si="410"/>
        <v/>
      </c>
      <c r="B4536">
        <f t="shared" si="409"/>
        <v>0</v>
      </c>
      <c r="C4536" t="str">
        <f>IF(ISBLANK(teigwaren!$A68),"",teigwaren!A68)</f>
        <v/>
      </c>
      <c r="D4536" t="str">
        <f>IF(ISBLANK(teigwaren!$A68),"",teigwaren!B68)</f>
        <v/>
      </c>
      <c r="E4536" t="str">
        <f>IF(ISBLANK(teigwaren!$A68),"",teigwaren!C68)</f>
        <v/>
      </c>
      <c r="F4536" t="str">
        <f>IF(ISBLANK(teigwaren!$A68),"",teigwaren!D68)</f>
        <v/>
      </c>
      <c r="G4536" t="str">
        <f>IF(ISBLANK(teigwaren!$A68),"",teigwaren!E68)</f>
        <v/>
      </c>
      <c r="H4536" t="str">
        <f>IF(ISBLANK(teigwaren!$A68),"",teigwaren!F68)</f>
        <v/>
      </c>
      <c r="I4536" t="str">
        <f>IF(ISBLANK(teigwaren!$A68),"",teigwaren!G68)</f>
        <v/>
      </c>
      <c r="J4536" t="str">
        <f>IF(ISBLANK(teigwaren!$A68),"",teigwaren!H68)</f>
        <v/>
      </c>
      <c r="K4536" t="str">
        <f>IF(ISBLANK(teigwaren!$A68),"",teigwaren!I68)</f>
        <v/>
      </c>
      <c r="L4536" t="str">
        <f>IF(ISBLANK(teigwaren!$A68),"",teigwaren!J68)</f>
        <v/>
      </c>
      <c r="M4536" s="64">
        <f t="shared" si="408"/>
        <v>0</v>
      </c>
    </row>
    <row r="4537" spans="1:13" x14ac:dyDescent="0.25">
      <c r="A4537" t="str">
        <f t="shared" si="410"/>
        <v/>
      </c>
      <c r="B4537">
        <f t="shared" si="409"/>
        <v>0</v>
      </c>
      <c r="C4537" t="str">
        <f>IF(ISBLANK(teigwaren!$A69),"",teigwaren!A69)</f>
        <v/>
      </c>
      <c r="D4537" t="str">
        <f>IF(ISBLANK(teigwaren!$A69),"",teigwaren!B69)</f>
        <v/>
      </c>
      <c r="E4537" t="str">
        <f>IF(ISBLANK(teigwaren!$A69),"",teigwaren!C69)</f>
        <v/>
      </c>
      <c r="F4537" t="str">
        <f>IF(ISBLANK(teigwaren!$A69),"",teigwaren!D69)</f>
        <v/>
      </c>
      <c r="G4537" t="str">
        <f>IF(ISBLANK(teigwaren!$A69),"",teigwaren!E69)</f>
        <v/>
      </c>
      <c r="H4537" t="str">
        <f>IF(ISBLANK(teigwaren!$A69),"",teigwaren!F69)</f>
        <v/>
      </c>
      <c r="I4537" t="str">
        <f>IF(ISBLANK(teigwaren!$A69),"",teigwaren!G69)</f>
        <v/>
      </c>
      <c r="J4537" t="str">
        <f>IF(ISBLANK(teigwaren!$A69),"",teigwaren!H69)</f>
        <v/>
      </c>
      <c r="K4537" t="str">
        <f>IF(ISBLANK(teigwaren!$A69),"",teigwaren!I69)</f>
        <v/>
      </c>
      <c r="L4537" t="str">
        <f>IF(ISBLANK(teigwaren!$A69),"",teigwaren!J69)</f>
        <v/>
      </c>
      <c r="M4537" s="64">
        <f t="shared" si="408"/>
        <v>0</v>
      </c>
    </row>
    <row r="4538" spans="1:13" x14ac:dyDescent="0.25">
      <c r="A4538" t="str">
        <f t="shared" si="410"/>
        <v/>
      </c>
      <c r="B4538">
        <f t="shared" si="409"/>
        <v>0</v>
      </c>
      <c r="C4538" t="str">
        <f>IF(ISBLANK(teigwaren!$A70),"",teigwaren!A70)</f>
        <v/>
      </c>
      <c r="D4538" t="str">
        <f>IF(ISBLANK(teigwaren!$A70),"",teigwaren!B70)</f>
        <v/>
      </c>
      <c r="E4538" t="str">
        <f>IF(ISBLANK(teigwaren!$A70),"",teigwaren!C70)</f>
        <v/>
      </c>
      <c r="F4538" t="str">
        <f>IF(ISBLANK(teigwaren!$A70),"",teigwaren!D70)</f>
        <v/>
      </c>
      <c r="G4538" t="str">
        <f>IF(ISBLANK(teigwaren!$A70),"",teigwaren!E70)</f>
        <v/>
      </c>
      <c r="H4538" t="str">
        <f>IF(ISBLANK(teigwaren!$A70),"",teigwaren!F70)</f>
        <v/>
      </c>
      <c r="I4538" t="str">
        <f>IF(ISBLANK(teigwaren!$A70),"",teigwaren!G70)</f>
        <v/>
      </c>
      <c r="J4538" t="str">
        <f>IF(ISBLANK(teigwaren!$A70),"",teigwaren!H70)</f>
        <v/>
      </c>
      <c r="K4538" t="str">
        <f>IF(ISBLANK(teigwaren!$A70),"",teigwaren!I70)</f>
        <v/>
      </c>
      <c r="L4538" t="str">
        <f>IF(ISBLANK(teigwaren!$A70),"",teigwaren!J70)</f>
        <v/>
      </c>
      <c r="M4538" s="64">
        <f t="shared" si="408"/>
        <v>0</v>
      </c>
    </row>
    <row r="4539" spans="1:13" x14ac:dyDescent="0.25">
      <c r="A4539" s="41" t="str">
        <f t="shared" si="410"/>
        <v/>
      </c>
      <c r="B4539" s="41">
        <f t="shared" si="409"/>
        <v>0</v>
      </c>
      <c r="C4539" s="41" t="str">
        <f>IF(ISBLANK(teigwaren!$A71),"",teigwaren!A71)</f>
        <v/>
      </c>
      <c r="D4539" s="41" t="str">
        <f>IF(ISBLANK(teigwaren!$A71),"",teigwaren!B71)</f>
        <v/>
      </c>
      <c r="E4539" s="41" t="str">
        <f>IF(ISBLANK(teigwaren!$A71),"",teigwaren!C71)</f>
        <v/>
      </c>
      <c r="F4539" s="41" t="str">
        <f>IF(ISBLANK(teigwaren!$A71),"",teigwaren!D71)</f>
        <v/>
      </c>
      <c r="G4539" s="41" t="str">
        <f>IF(ISBLANK(teigwaren!$A71),"",teigwaren!E71)</f>
        <v/>
      </c>
      <c r="H4539" s="41" t="str">
        <f>IF(ISBLANK(teigwaren!$A71),"",teigwaren!F71)</f>
        <v/>
      </c>
      <c r="I4539" s="41" t="str">
        <f>IF(ISBLANK(teigwaren!$A71),"",teigwaren!G71)</f>
        <v/>
      </c>
      <c r="J4539" s="41" t="str">
        <f>IF(ISBLANK(teigwaren!$A71),"",teigwaren!H71)</f>
        <v/>
      </c>
      <c r="K4539" s="41" t="str">
        <f>IF(ISBLANK(teigwaren!$A71),"",teigwaren!I71)</f>
        <v/>
      </c>
      <c r="L4539" s="41" t="str">
        <f>IF(ISBLANK(teigwaren!$A71),"",teigwaren!J71)</f>
        <v/>
      </c>
      <c r="M4539" s="64">
        <f t="shared" si="408"/>
        <v>0</v>
      </c>
    </row>
    <row r="4540" spans="1:13" x14ac:dyDescent="0.25">
      <c r="A4540" t="str">
        <f t="shared" si="410"/>
        <v/>
      </c>
      <c r="B4540">
        <f t="shared" si="409"/>
        <v>0</v>
      </c>
      <c r="C4540" t="str">
        <f>IF(ISBLANK(verschiedenes!$A105),"",verschiedenes!A105)</f>
        <v/>
      </c>
      <c r="D4540" t="str">
        <f>IF(ISBLANK(verschiedenes!$A105),"",verschiedenes!B105)</f>
        <v/>
      </c>
      <c r="E4540" t="str">
        <f>IF(ISBLANK(verschiedenes!$A105),"",verschiedenes!C105)</f>
        <v/>
      </c>
      <c r="F4540" t="str">
        <f>IF(ISBLANK(verschiedenes!$A105),"",verschiedenes!D105)</f>
        <v/>
      </c>
      <c r="G4540" t="str">
        <f>IF(ISBLANK(verschiedenes!$A105),"",verschiedenes!E105)</f>
        <v/>
      </c>
      <c r="H4540" t="str">
        <f>IF(ISBLANK(verschiedenes!$A105),"",verschiedenes!F105)</f>
        <v/>
      </c>
      <c r="I4540" t="str">
        <f>IF(ISBLANK(verschiedenes!$A105),"",verschiedenes!G105)</f>
        <v/>
      </c>
      <c r="J4540" t="str">
        <f>IF(ISBLANK(verschiedenes!$A105),"",verschiedenes!H105)</f>
        <v/>
      </c>
      <c r="K4540" t="str">
        <f>IF(ISBLANK(verschiedenes!$A105),"",verschiedenes!I105)</f>
        <v/>
      </c>
      <c r="L4540" t="str">
        <f>IF(ISBLANK(verschiedenes!$A105),"",verschiedenes!J105)</f>
        <v/>
      </c>
      <c r="M4540" s="64">
        <f t="shared" si="408"/>
        <v>0</v>
      </c>
    </row>
    <row r="4541" spans="1:13" x14ac:dyDescent="0.25">
      <c r="A4541" t="str">
        <f t="shared" si="410"/>
        <v/>
      </c>
      <c r="B4541">
        <f t="shared" si="409"/>
        <v>0</v>
      </c>
      <c r="C4541" t="str">
        <f>IF(ISBLANK(verschiedenes!$A106),"",verschiedenes!A106)</f>
        <v/>
      </c>
      <c r="D4541" t="str">
        <f>IF(ISBLANK(verschiedenes!$A106),"",verschiedenes!B106)</f>
        <v/>
      </c>
      <c r="E4541" t="str">
        <f>IF(ISBLANK(verschiedenes!$A106),"",verschiedenes!C106)</f>
        <v/>
      </c>
      <c r="F4541" t="str">
        <f>IF(ISBLANK(verschiedenes!$A106),"",verschiedenes!D106)</f>
        <v/>
      </c>
      <c r="G4541" t="str">
        <f>IF(ISBLANK(verschiedenes!$A106),"",verschiedenes!E106)</f>
        <v/>
      </c>
      <c r="H4541" t="str">
        <f>IF(ISBLANK(verschiedenes!$A106),"",verschiedenes!F106)</f>
        <v/>
      </c>
      <c r="I4541" t="str">
        <f>IF(ISBLANK(verschiedenes!$A106),"",verschiedenes!G106)</f>
        <v/>
      </c>
      <c r="J4541" t="str">
        <f>IF(ISBLANK(verschiedenes!$A106),"",verschiedenes!H106)</f>
        <v/>
      </c>
      <c r="K4541" t="str">
        <f>IF(ISBLANK(verschiedenes!$A106),"",verschiedenes!I106)</f>
        <v/>
      </c>
      <c r="L4541" t="str">
        <f>IF(ISBLANK(verschiedenes!$A106),"",verschiedenes!J106)</f>
        <v/>
      </c>
      <c r="M4541" s="64">
        <f t="shared" si="408"/>
        <v>0</v>
      </c>
    </row>
    <row r="4542" spans="1:13" x14ac:dyDescent="0.25">
      <c r="A4542" t="str">
        <f t="shared" si="410"/>
        <v/>
      </c>
      <c r="B4542">
        <f t="shared" si="409"/>
        <v>0</v>
      </c>
      <c r="C4542" t="str">
        <f>IF(ISBLANK(verschiedenes!$A107),"",verschiedenes!A107)</f>
        <v/>
      </c>
      <c r="D4542" t="str">
        <f>IF(ISBLANK(verschiedenes!$A107),"",verschiedenes!B107)</f>
        <v/>
      </c>
      <c r="E4542" t="str">
        <f>IF(ISBLANK(verschiedenes!$A107),"",verschiedenes!C107)</f>
        <v/>
      </c>
      <c r="F4542" t="str">
        <f>IF(ISBLANK(verschiedenes!$A107),"",verschiedenes!D107)</f>
        <v/>
      </c>
      <c r="G4542" t="str">
        <f>IF(ISBLANK(verschiedenes!$A107),"",verschiedenes!E107)</f>
        <v/>
      </c>
      <c r="H4542" t="str">
        <f>IF(ISBLANK(verschiedenes!$A107),"",verschiedenes!F107)</f>
        <v/>
      </c>
      <c r="I4542" t="str">
        <f>IF(ISBLANK(verschiedenes!$A107),"",verschiedenes!G107)</f>
        <v/>
      </c>
      <c r="J4542" t="str">
        <f>IF(ISBLANK(verschiedenes!$A107),"",verschiedenes!H107)</f>
        <v/>
      </c>
      <c r="K4542" t="str">
        <f>IF(ISBLANK(verschiedenes!$A107),"",verschiedenes!I107)</f>
        <v/>
      </c>
      <c r="L4542" t="str">
        <f>IF(ISBLANK(verschiedenes!$A107),"",verschiedenes!J107)</f>
        <v/>
      </c>
      <c r="M4542" s="64">
        <f t="shared" si="408"/>
        <v>0</v>
      </c>
    </row>
    <row r="4543" spans="1:13" x14ac:dyDescent="0.25">
      <c r="A4543" t="str">
        <f t="shared" si="410"/>
        <v/>
      </c>
      <c r="B4543">
        <f t="shared" si="409"/>
        <v>0</v>
      </c>
      <c r="C4543" t="str">
        <f>IF(ISBLANK(verschiedenes!$A108),"",verschiedenes!A108)</f>
        <v/>
      </c>
      <c r="D4543" t="str">
        <f>IF(ISBLANK(verschiedenes!$A108),"",verschiedenes!B108)</f>
        <v/>
      </c>
      <c r="E4543" t="str">
        <f>IF(ISBLANK(verschiedenes!$A108),"",verschiedenes!C108)</f>
        <v/>
      </c>
      <c r="F4543" t="str">
        <f>IF(ISBLANK(verschiedenes!$A108),"",verschiedenes!D108)</f>
        <v/>
      </c>
      <c r="G4543" t="str">
        <f>IF(ISBLANK(verschiedenes!$A108),"",verschiedenes!E108)</f>
        <v/>
      </c>
      <c r="H4543" t="str">
        <f>IF(ISBLANK(verschiedenes!$A108),"",verschiedenes!F108)</f>
        <v/>
      </c>
      <c r="I4543" t="str">
        <f>IF(ISBLANK(verschiedenes!$A108),"",verschiedenes!G108)</f>
        <v/>
      </c>
      <c r="J4543" t="str">
        <f>IF(ISBLANK(verschiedenes!$A108),"",verschiedenes!H108)</f>
        <v/>
      </c>
      <c r="K4543" t="str">
        <f>IF(ISBLANK(verschiedenes!$A108),"",verschiedenes!I108)</f>
        <v/>
      </c>
      <c r="L4543" t="str">
        <f>IF(ISBLANK(verschiedenes!$A108),"",verschiedenes!J108)</f>
        <v/>
      </c>
      <c r="M4543" s="64">
        <f t="shared" si="408"/>
        <v>0</v>
      </c>
    </row>
    <row r="4544" spans="1:13" x14ac:dyDescent="0.25">
      <c r="A4544" t="str">
        <f t="shared" si="410"/>
        <v/>
      </c>
      <c r="B4544">
        <f t="shared" si="409"/>
        <v>0</v>
      </c>
      <c r="C4544" t="str">
        <f>IF(ISBLANK(verschiedenes!$A109),"",verschiedenes!A109)</f>
        <v/>
      </c>
      <c r="D4544" t="str">
        <f>IF(ISBLANK(verschiedenes!$A109),"",verschiedenes!B109)</f>
        <v/>
      </c>
      <c r="E4544" t="str">
        <f>IF(ISBLANK(verschiedenes!$A109),"",verschiedenes!C109)</f>
        <v/>
      </c>
      <c r="F4544" t="str">
        <f>IF(ISBLANK(verschiedenes!$A109),"",verschiedenes!D109)</f>
        <v/>
      </c>
      <c r="G4544" t="str">
        <f>IF(ISBLANK(verschiedenes!$A109),"",verschiedenes!E109)</f>
        <v/>
      </c>
      <c r="H4544" t="str">
        <f>IF(ISBLANK(verschiedenes!$A109),"",verschiedenes!F109)</f>
        <v/>
      </c>
      <c r="I4544" t="str">
        <f>IF(ISBLANK(verschiedenes!$A109),"",verschiedenes!G109)</f>
        <v/>
      </c>
      <c r="J4544" t="str">
        <f>IF(ISBLANK(verschiedenes!$A109),"",verschiedenes!H109)</f>
        <v/>
      </c>
      <c r="K4544" t="str">
        <f>IF(ISBLANK(verschiedenes!$A109),"",verschiedenes!I109)</f>
        <v/>
      </c>
      <c r="L4544" t="str">
        <f>IF(ISBLANK(verschiedenes!$A109),"",verschiedenes!J109)</f>
        <v/>
      </c>
      <c r="M4544" s="64">
        <f t="shared" si="408"/>
        <v>0</v>
      </c>
    </row>
    <row r="4545" spans="1:13" x14ac:dyDescent="0.25">
      <c r="A4545" t="str">
        <f t="shared" si="410"/>
        <v/>
      </c>
      <c r="B4545">
        <f t="shared" si="409"/>
        <v>0</v>
      </c>
      <c r="C4545" t="str">
        <f>IF(ISBLANK(verschiedenes!$A110),"",verschiedenes!A110)</f>
        <v/>
      </c>
      <c r="D4545" t="str">
        <f>IF(ISBLANK(verschiedenes!$A110),"",verschiedenes!B110)</f>
        <v/>
      </c>
      <c r="E4545" t="str">
        <f>IF(ISBLANK(verschiedenes!$A110),"",verschiedenes!C110)</f>
        <v/>
      </c>
      <c r="F4545" t="str">
        <f>IF(ISBLANK(verschiedenes!$A110),"",verschiedenes!D110)</f>
        <v/>
      </c>
      <c r="G4545" t="str">
        <f>IF(ISBLANK(verschiedenes!$A110),"",verschiedenes!E110)</f>
        <v/>
      </c>
      <c r="H4545" t="str">
        <f>IF(ISBLANK(verschiedenes!$A110),"",verschiedenes!F110)</f>
        <v/>
      </c>
      <c r="I4545" t="str">
        <f>IF(ISBLANK(verschiedenes!$A110),"",verschiedenes!G110)</f>
        <v/>
      </c>
      <c r="J4545" t="str">
        <f>IF(ISBLANK(verschiedenes!$A110),"",verschiedenes!H110)</f>
        <v/>
      </c>
      <c r="K4545" t="str">
        <f>IF(ISBLANK(verschiedenes!$A110),"",verschiedenes!I110)</f>
        <v/>
      </c>
      <c r="L4545" t="str">
        <f>IF(ISBLANK(verschiedenes!$A110),"",verschiedenes!J110)</f>
        <v/>
      </c>
      <c r="M4545" s="64">
        <f t="shared" si="408"/>
        <v>0</v>
      </c>
    </row>
    <row r="4546" spans="1:13" x14ac:dyDescent="0.25">
      <c r="A4546" t="str">
        <f t="shared" si="410"/>
        <v/>
      </c>
      <c r="B4546">
        <f t="shared" si="409"/>
        <v>0</v>
      </c>
      <c r="C4546" t="str">
        <f>IF(ISBLANK(verschiedenes!$A111),"",verschiedenes!A111)</f>
        <v/>
      </c>
      <c r="D4546" t="str">
        <f>IF(ISBLANK(verschiedenes!$A111),"",verschiedenes!B111)</f>
        <v/>
      </c>
      <c r="E4546" t="str">
        <f>IF(ISBLANK(verschiedenes!$A111),"",verschiedenes!C111)</f>
        <v/>
      </c>
      <c r="F4546" t="str">
        <f>IF(ISBLANK(verschiedenes!$A111),"",verschiedenes!D111)</f>
        <v/>
      </c>
      <c r="G4546" t="str">
        <f>IF(ISBLANK(verschiedenes!$A111),"",verschiedenes!E111)</f>
        <v/>
      </c>
      <c r="H4546" t="str">
        <f>IF(ISBLANK(verschiedenes!$A111),"",verschiedenes!F111)</f>
        <v/>
      </c>
      <c r="I4546" t="str">
        <f>IF(ISBLANK(verschiedenes!$A111),"",verschiedenes!G111)</f>
        <v/>
      </c>
      <c r="J4546" t="str">
        <f>IF(ISBLANK(verschiedenes!$A111),"",verschiedenes!H111)</f>
        <v/>
      </c>
      <c r="K4546" t="str">
        <f>IF(ISBLANK(verschiedenes!$A111),"",verschiedenes!I111)</f>
        <v/>
      </c>
      <c r="L4546" t="str">
        <f>IF(ISBLANK(verschiedenes!$A111),"",verschiedenes!J111)</f>
        <v/>
      </c>
      <c r="M4546" s="64">
        <f t="shared" si="408"/>
        <v>0</v>
      </c>
    </row>
    <row r="4547" spans="1:13" x14ac:dyDescent="0.25">
      <c r="A4547" t="str">
        <f t="shared" si="410"/>
        <v/>
      </c>
      <c r="B4547">
        <f t="shared" si="409"/>
        <v>0</v>
      </c>
      <c r="C4547" t="str">
        <f>IF(ISBLANK(verschiedenes!$A112),"",verschiedenes!A112)</f>
        <v/>
      </c>
      <c r="D4547" t="str">
        <f>IF(ISBLANK(verschiedenes!$A112),"",verschiedenes!B112)</f>
        <v/>
      </c>
      <c r="E4547" t="str">
        <f>IF(ISBLANK(verschiedenes!$A112),"",verschiedenes!C112)</f>
        <v/>
      </c>
      <c r="F4547" t="str">
        <f>IF(ISBLANK(verschiedenes!$A112),"",verschiedenes!D112)</f>
        <v/>
      </c>
      <c r="G4547" t="str">
        <f>IF(ISBLANK(verschiedenes!$A112),"",verschiedenes!E112)</f>
        <v/>
      </c>
      <c r="H4547" t="str">
        <f>IF(ISBLANK(verschiedenes!$A112),"",verschiedenes!F112)</f>
        <v/>
      </c>
      <c r="I4547" t="str">
        <f>IF(ISBLANK(verschiedenes!$A112),"",verschiedenes!G112)</f>
        <v/>
      </c>
      <c r="J4547" t="str">
        <f>IF(ISBLANK(verschiedenes!$A112),"",verschiedenes!H112)</f>
        <v/>
      </c>
      <c r="K4547" t="str">
        <f>IF(ISBLANK(verschiedenes!$A112),"",verschiedenes!I112)</f>
        <v/>
      </c>
      <c r="L4547" t="str">
        <f>IF(ISBLANK(verschiedenes!$A112),"",verschiedenes!J112)</f>
        <v/>
      </c>
      <c r="M4547" s="64">
        <f t="shared" si="408"/>
        <v>0</v>
      </c>
    </row>
    <row r="4548" spans="1:13" x14ac:dyDescent="0.25">
      <c r="A4548" t="str">
        <f t="shared" si="410"/>
        <v/>
      </c>
      <c r="B4548">
        <f t="shared" si="409"/>
        <v>0</v>
      </c>
      <c r="C4548" t="str">
        <f>IF(ISBLANK(verschiedenes!$A113),"",verschiedenes!A113)</f>
        <v/>
      </c>
      <c r="D4548" t="str">
        <f>IF(ISBLANK(verschiedenes!$A113),"",verschiedenes!B113)</f>
        <v/>
      </c>
      <c r="E4548" t="str">
        <f>IF(ISBLANK(verschiedenes!$A113),"",verschiedenes!C113)</f>
        <v/>
      </c>
      <c r="F4548" t="str">
        <f>IF(ISBLANK(verschiedenes!$A113),"",verschiedenes!D113)</f>
        <v/>
      </c>
      <c r="G4548" t="str">
        <f>IF(ISBLANK(verschiedenes!$A113),"",verschiedenes!E113)</f>
        <v/>
      </c>
      <c r="H4548" t="str">
        <f>IF(ISBLANK(verschiedenes!$A113),"",verschiedenes!F113)</f>
        <v/>
      </c>
      <c r="I4548" t="str">
        <f>IF(ISBLANK(verschiedenes!$A113),"",verschiedenes!G113)</f>
        <v/>
      </c>
      <c r="J4548" t="str">
        <f>IF(ISBLANK(verschiedenes!$A113),"",verschiedenes!H113)</f>
        <v/>
      </c>
      <c r="K4548" t="str">
        <f>IF(ISBLANK(verschiedenes!$A113),"",verschiedenes!I113)</f>
        <v/>
      </c>
      <c r="L4548" t="str">
        <f>IF(ISBLANK(verschiedenes!$A113),"",verschiedenes!J113)</f>
        <v/>
      </c>
      <c r="M4548" s="64">
        <f t="shared" si="408"/>
        <v>0</v>
      </c>
    </row>
    <row r="4549" spans="1:13" x14ac:dyDescent="0.25">
      <c r="A4549" t="str">
        <f t="shared" si="410"/>
        <v/>
      </c>
      <c r="B4549">
        <f t="shared" si="409"/>
        <v>0</v>
      </c>
      <c r="C4549" t="str">
        <f>IF(ISBLANK(verschiedenes!$A114),"",verschiedenes!A114)</f>
        <v/>
      </c>
      <c r="D4549" t="str">
        <f>IF(ISBLANK(verschiedenes!$A114),"",verschiedenes!B114)</f>
        <v/>
      </c>
      <c r="E4549" t="str">
        <f>IF(ISBLANK(verschiedenes!$A114),"",verschiedenes!C114)</f>
        <v/>
      </c>
      <c r="F4549" t="str">
        <f>IF(ISBLANK(verschiedenes!$A114),"",verschiedenes!D114)</f>
        <v/>
      </c>
      <c r="G4549" t="str">
        <f>IF(ISBLANK(verschiedenes!$A114),"",verschiedenes!E114)</f>
        <v/>
      </c>
      <c r="H4549" t="str">
        <f>IF(ISBLANK(verschiedenes!$A114),"",verschiedenes!F114)</f>
        <v/>
      </c>
      <c r="I4549" t="str">
        <f>IF(ISBLANK(verschiedenes!$A114),"",verschiedenes!G114)</f>
        <v/>
      </c>
      <c r="J4549" t="str">
        <f>IF(ISBLANK(verschiedenes!$A114),"",verschiedenes!H114)</f>
        <v/>
      </c>
      <c r="K4549" t="str">
        <f>IF(ISBLANK(verschiedenes!$A114),"",verschiedenes!I114)</f>
        <v/>
      </c>
      <c r="L4549" t="str">
        <f>IF(ISBLANK(verschiedenes!$A114),"",verschiedenes!J114)</f>
        <v/>
      </c>
      <c r="M4549" s="64">
        <f t="shared" si="408"/>
        <v>0</v>
      </c>
    </row>
    <row r="4550" spans="1:13" x14ac:dyDescent="0.25">
      <c r="A4550" t="str">
        <f t="shared" si="410"/>
        <v/>
      </c>
      <c r="B4550">
        <f t="shared" si="409"/>
        <v>0</v>
      </c>
      <c r="C4550" t="str">
        <f>IF(ISBLANK(verschiedenes!$A115),"",verschiedenes!A115)</f>
        <v/>
      </c>
      <c r="D4550" t="str">
        <f>IF(ISBLANK(verschiedenes!$A115),"",verschiedenes!B115)</f>
        <v/>
      </c>
      <c r="E4550" t="str">
        <f>IF(ISBLANK(verschiedenes!$A115),"",verschiedenes!C115)</f>
        <v/>
      </c>
      <c r="F4550" t="str">
        <f>IF(ISBLANK(verschiedenes!$A115),"",verschiedenes!D115)</f>
        <v/>
      </c>
      <c r="G4550" t="str">
        <f>IF(ISBLANK(verschiedenes!$A115),"",verschiedenes!E115)</f>
        <v/>
      </c>
      <c r="H4550" t="str">
        <f>IF(ISBLANK(verschiedenes!$A115),"",verschiedenes!F115)</f>
        <v/>
      </c>
      <c r="I4550" t="str">
        <f>IF(ISBLANK(verschiedenes!$A115),"",verschiedenes!G115)</f>
        <v/>
      </c>
      <c r="J4550" t="str">
        <f>IF(ISBLANK(verschiedenes!$A115),"",verschiedenes!H115)</f>
        <v/>
      </c>
      <c r="K4550" t="str">
        <f>IF(ISBLANK(verschiedenes!$A115),"",verschiedenes!I115)</f>
        <v/>
      </c>
      <c r="L4550" t="str">
        <f>IF(ISBLANK(verschiedenes!$A115),"",verschiedenes!J115)</f>
        <v/>
      </c>
      <c r="M4550" s="64">
        <f t="shared" si="408"/>
        <v>0</v>
      </c>
    </row>
    <row r="4551" spans="1:13" x14ac:dyDescent="0.25">
      <c r="A4551" t="str">
        <f t="shared" si="410"/>
        <v/>
      </c>
      <c r="B4551">
        <f t="shared" si="409"/>
        <v>0</v>
      </c>
      <c r="C4551" t="str">
        <f>IF(ISBLANK(verschiedenes!$A116),"",verschiedenes!A116)</f>
        <v/>
      </c>
      <c r="D4551" t="str">
        <f>IF(ISBLANK(verschiedenes!$A116),"",verschiedenes!B116)</f>
        <v/>
      </c>
      <c r="E4551" t="str">
        <f>IF(ISBLANK(verschiedenes!$A116),"",verschiedenes!C116)</f>
        <v/>
      </c>
      <c r="F4551" t="str">
        <f>IF(ISBLANK(verschiedenes!$A116),"",verschiedenes!D116)</f>
        <v/>
      </c>
      <c r="G4551" t="str">
        <f>IF(ISBLANK(verschiedenes!$A116),"",verschiedenes!E116)</f>
        <v/>
      </c>
      <c r="H4551" t="str">
        <f>IF(ISBLANK(verschiedenes!$A116),"",verschiedenes!F116)</f>
        <v/>
      </c>
      <c r="I4551" t="str">
        <f>IF(ISBLANK(verschiedenes!$A116),"",verschiedenes!G116)</f>
        <v/>
      </c>
      <c r="J4551" t="str">
        <f>IF(ISBLANK(verschiedenes!$A116),"",verschiedenes!H116)</f>
        <v/>
      </c>
      <c r="K4551" t="str">
        <f>IF(ISBLANK(verschiedenes!$A116),"",verschiedenes!I116)</f>
        <v/>
      </c>
      <c r="L4551" t="str">
        <f>IF(ISBLANK(verschiedenes!$A116),"",verschiedenes!J116)</f>
        <v/>
      </c>
      <c r="M4551" s="64">
        <f t="shared" si="408"/>
        <v>0</v>
      </c>
    </row>
    <row r="4552" spans="1:13" x14ac:dyDescent="0.25">
      <c r="A4552" t="str">
        <f t="shared" si="410"/>
        <v/>
      </c>
      <c r="B4552">
        <f t="shared" si="409"/>
        <v>0</v>
      </c>
      <c r="C4552" t="str">
        <f>IF(ISBLANK(verschiedenes!$A117),"",verschiedenes!A117)</f>
        <v/>
      </c>
      <c r="D4552" t="str">
        <f>IF(ISBLANK(verschiedenes!$A117),"",verschiedenes!B117)</f>
        <v/>
      </c>
      <c r="E4552" t="str">
        <f>IF(ISBLANK(verschiedenes!$A117),"",verschiedenes!C117)</f>
        <v/>
      </c>
      <c r="F4552" t="str">
        <f>IF(ISBLANK(verschiedenes!$A117),"",verschiedenes!D117)</f>
        <v/>
      </c>
      <c r="G4552" t="str">
        <f>IF(ISBLANK(verschiedenes!$A117),"",verschiedenes!E117)</f>
        <v/>
      </c>
      <c r="H4552" t="str">
        <f>IF(ISBLANK(verschiedenes!$A117),"",verschiedenes!F117)</f>
        <v/>
      </c>
      <c r="I4552" t="str">
        <f>IF(ISBLANK(verschiedenes!$A117),"",verschiedenes!G117)</f>
        <v/>
      </c>
      <c r="J4552" t="str">
        <f>IF(ISBLANK(verschiedenes!$A117),"",verschiedenes!H117)</f>
        <v/>
      </c>
      <c r="K4552" t="str">
        <f>IF(ISBLANK(verschiedenes!$A117),"",verschiedenes!I117)</f>
        <v/>
      </c>
      <c r="L4552" t="str">
        <f>IF(ISBLANK(verschiedenes!$A117),"",verschiedenes!J117)</f>
        <v/>
      </c>
      <c r="M4552" s="64">
        <f t="shared" si="408"/>
        <v>0</v>
      </c>
    </row>
    <row r="4553" spans="1:13" x14ac:dyDescent="0.25">
      <c r="A4553" t="str">
        <f t="shared" si="410"/>
        <v/>
      </c>
      <c r="B4553">
        <f t="shared" si="409"/>
        <v>0</v>
      </c>
      <c r="C4553" t="str">
        <f>IF(ISBLANK(verschiedenes!$A118),"",verschiedenes!A118)</f>
        <v/>
      </c>
      <c r="D4553" t="str">
        <f>IF(ISBLANK(verschiedenes!$A118),"",verschiedenes!B118)</f>
        <v/>
      </c>
      <c r="E4553" t="str">
        <f>IF(ISBLANK(verschiedenes!$A118),"",verschiedenes!C118)</f>
        <v/>
      </c>
      <c r="F4553" t="str">
        <f>IF(ISBLANK(verschiedenes!$A118),"",verschiedenes!D118)</f>
        <v/>
      </c>
      <c r="G4553" t="str">
        <f>IF(ISBLANK(verschiedenes!$A118),"",verschiedenes!E118)</f>
        <v/>
      </c>
      <c r="H4553" t="str">
        <f>IF(ISBLANK(verschiedenes!$A118),"",verschiedenes!F118)</f>
        <v/>
      </c>
      <c r="I4553" t="str">
        <f>IF(ISBLANK(verschiedenes!$A118),"",verschiedenes!G118)</f>
        <v/>
      </c>
      <c r="J4553" t="str">
        <f>IF(ISBLANK(verschiedenes!$A118),"",verschiedenes!H118)</f>
        <v/>
      </c>
      <c r="K4553" t="str">
        <f>IF(ISBLANK(verschiedenes!$A118),"",verschiedenes!I118)</f>
        <v/>
      </c>
      <c r="L4553" t="str">
        <f>IF(ISBLANK(verschiedenes!$A118),"",verschiedenes!J118)</f>
        <v/>
      </c>
      <c r="M4553" s="64">
        <f t="shared" si="408"/>
        <v>0</v>
      </c>
    </row>
    <row r="4554" spans="1:13" x14ac:dyDescent="0.25">
      <c r="A4554" t="str">
        <f t="shared" si="410"/>
        <v/>
      </c>
      <c r="B4554">
        <f t="shared" si="409"/>
        <v>0</v>
      </c>
      <c r="C4554" t="str">
        <f>IF(ISBLANK(verschiedenes!$A119),"",verschiedenes!A119)</f>
        <v/>
      </c>
      <c r="D4554" t="str">
        <f>IF(ISBLANK(verschiedenes!$A119),"",verschiedenes!B119)</f>
        <v/>
      </c>
      <c r="E4554" t="str">
        <f>IF(ISBLANK(verschiedenes!$A119),"",verschiedenes!C119)</f>
        <v/>
      </c>
      <c r="F4554" t="str">
        <f>IF(ISBLANK(verschiedenes!$A119),"",verschiedenes!D119)</f>
        <v/>
      </c>
      <c r="G4554" t="str">
        <f>IF(ISBLANK(verschiedenes!$A119),"",verschiedenes!E119)</f>
        <v/>
      </c>
      <c r="H4554" t="str">
        <f>IF(ISBLANK(verschiedenes!$A119),"",verschiedenes!F119)</f>
        <v/>
      </c>
      <c r="I4554" t="str">
        <f>IF(ISBLANK(verschiedenes!$A119),"",verschiedenes!G119)</f>
        <v/>
      </c>
      <c r="J4554" t="str">
        <f>IF(ISBLANK(verschiedenes!$A119),"",verschiedenes!H119)</f>
        <v/>
      </c>
      <c r="K4554" t="str">
        <f>IF(ISBLANK(verschiedenes!$A119),"",verschiedenes!I119)</f>
        <v/>
      </c>
      <c r="L4554" t="str">
        <f>IF(ISBLANK(verschiedenes!$A119),"",verschiedenes!J119)</f>
        <v/>
      </c>
      <c r="M4554" s="64">
        <f t="shared" si="408"/>
        <v>0</v>
      </c>
    </row>
    <row r="4555" spans="1:13" x14ac:dyDescent="0.25">
      <c r="A4555" t="str">
        <f t="shared" si="410"/>
        <v/>
      </c>
      <c r="B4555">
        <f t="shared" si="409"/>
        <v>0</v>
      </c>
      <c r="C4555" t="str">
        <f>IF(ISBLANK(verschiedenes!$A120),"",verschiedenes!A120)</f>
        <v/>
      </c>
      <c r="D4555" t="str">
        <f>IF(ISBLANK(verschiedenes!$A120),"",verschiedenes!B120)</f>
        <v/>
      </c>
      <c r="E4555" t="str">
        <f>IF(ISBLANK(verschiedenes!$A120),"",verschiedenes!C120)</f>
        <v/>
      </c>
      <c r="F4555" t="str">
        <f>IF(ISBLANK(verschiedenes!$A120),"",verschiedenes!D120)</f>
        <v/>
      </c>
      <c r="G4555" t="str">
        <f>IF(ISBLANK(verschiedenes!$A120),"",verschiedenes!E120)</f>
        <v/>
      </c>
      <c r="H4555" t="str">
        <f>IF(ISBLANK(verschiedenes!$A120),"",verschiedenes!F120)</f>
        <v/>
      </c>
      <c r="I4555" t="str">
        <f>IF(ISBLANK(verschiedenes!$A120),"",verschiedenes!G120)</f>
        <v/>
      </c>
      <c r="J4555" t="str">
        <f>IF(ISBLANK(verschiedenes!$A120),"",verschiedenes!H120)</f>
        <v/>
      </c>
      <c r="K4555" t="str">
        <f>IF(ISBLANK(verschiedenes!$A120),"",verschiedenes!I120)</f>
        <v/>
      </c>
      <c r="L4555" t="str">
        <f>IF(ISBLANK(verschiedenes!$A120),"",verschiedenes!J120)</f>
        <v/>
      </c>
      <c r="M4555" s="64">
        <f t="shared" si="408"/>
        <v>0</v>
      </c>
    </row>
    <row r="4556" spans="1:13" x14ac:dyDescent="0.25">
      <c r="A4556" t="str">
        <f t="shared" si="410"/>
        <v/>
      </c>
      <c r="B4556">
        <f t="shared" si="409"/>
        <v>0</v>
      </c>
      <c r="C4556" t="str">
        <f>IF(ISBLANK(verschiedenes!$A121),"",verschiedenes!A121)</f>
        <v/>
      </c>
      <c r="D4556" t="str">
        <f>IF(ISBLANK(verschiedenes!$A121),"",verschiedenes!B121)</f>
        <v/>
      </c>
      <c r="E4556" t="str">
        <f>IF(ISBLANK(verschiedenes!$A121),"",verschiedenes!C121)</f>
        <v/>
      </c>
      <c r="F4556" t="str">
        <f>IF(ISBLANK(verschiedenes!$A121),"",verschiedenes!D121)</f>
        <v/>
      </c>
      <c r="G4556" t="str">
        <f>IF(ISBLANK(verschiedenes!$A121),"",verschiedenes!E121)</f>
        <v/>
      </c>
      <c r="H4556" t="str">
        <f>IF(ISBLANK(verschiedenes!$A121),"",verschiedenes!F121)</f>
        <v/>
      </c>
      <c r="I4556" t="str">
        <f>IF(ISBLANK(verschiedenes!$A121),"",verschiedenes!G121)</f>
        <v/>
      </c>
      <c r="J4556" t="str">
        <f>IF(ISBLANK(verschiedenes!$A121),"",verschiedenes!H121)</f>
        <v/>
      </c>
      <c r="K4556" t="str">
        <f>IF(ISBLANK(verschiedenes!$A121),"",verschiedenes!I121)</f>
        <v/>
      </c>
      <c r="L4556" t="str">
        <f>IF(ISBLANK(verschiedenes!$A121),"",verschiedenes!J121)</f>
        <v/>
      </c>
      <c r="M4556" s="64">
        <f t="shared" si="408"/>
        <v>0</v>
      </c>
    </row>
    <row r="4557" spans="1:13" x14ac:dyDescent="0.25">
      <c r="A4557" t="str">
        <f t="shared" si="410"/>
        <v/>
      </c>
      <c r="B4557">
        <f t="shared" si="409"/>
        <v>0</v>
      </c>
      <c r="C4557" t="str">
        <f>IF(ISBLANK(verschiedenes!$A122),"",verschiedenes!A122)</f>
        <v/>
      </c>
      <c r="D4557" t="str">
        <f>IF(ISBLANK(verschiedenes!$A122),"",verschiedenes!B122)</f>
        <v/>
      </c>
      <c r="E4557" t="str">
        <f>IF(ISBLANK(verschiedenes!$A122),"",verschiedenes!C122)</f>
        <v/>
      </c>
      <c r="F4557" t="str">
        <f>IF(ISBLANK(verschiedenes!$A122),"",verschiedenes!D122)</f>
        <v/>
      </c>
      <c r="G4557" t="str">
        <f>IF(ISBLANK(verschiedenes!$A122),"",verschiedenes!E122)</f>
        <v/>
      </c>
      <c r="H4557" t="str">
        <f>IF(ISBLANK(verschiedenes!$A122),"",verschiedenes!F122)</f>
        <v/>
      </c>
      <c r="I4557" t="str">
        <f>IF(ISBLANK(verschiedenes!$A122),"",verschiedenes!G122)</f>
        <v/>
      </c>
      <c r="J4557" t="str">
        <f>IF(ISBLANK(verschiedenes!$A122),"",verschiedenes!H122)</f>
        <v/>
      </c>
      <c r="K4557" t="str">
        <f>IF(ISBLANK(verschiedenes!$A122),"",verschiedenes!I122)</f>
        <v/>
      </c>
      <c r="L4557" t="str">
        <f>IF(ISBLANK(verschiedenes!$A122),"",verschiedenes!J122)</f>
        <v/>
      </c>
      <c r="M4557" s="64">
        <f t="shared" si="408"/>
        <v>0</v>
      </c>
    </row>
    <row r="4558" spans="1:13" x14ac:dyDescent="0.25">
      <c r="A4558" t="str">
        <f t="shared" si="410"/>
        <v/>
      </c>
      <c r="B4558">
        <f t="shared" si="409"/>
        <v>0</v>
      </c>
      <c r="C4558" t="str">
        <f>IF(ISBLANK(verschiedenes!$A123),"",verschiedenes!A123)</f>
        <v/>
      </c>
      <c r="D4558" t="str">
        <f>IF(ISBLANK(verschiedenes!$A123),"",verschiedenes!B123)</f>
        <v/>
      </c>
      <c r="E4558" t="str">
        <f>IF(ISBLANK(verschiedenes!$A123),"",verschiedenes!C123)</f>
        <v/>
      </c>
      <c r="F4558" t="str">
        <f>IF(ISBLANK(verschiedenes!$A123),"",verschiedenes!D123)</f>
        <v/>
      </c>
      <c r="G4558" t="str">
        <f>IF(ISBLANK(verschiedenes!$A123),"",verschiedenes!E123)</f>
        <v/>
      </c>
      <c r="H4558" t="str">
        <f>IF(ISBLANK(verschiedenes!$A123),"",verschiedenes!F123)</f>
        <v/>
      </c>
      <c r="I4558" t="str">
        <f>IF(ISBLANK(verschiedenes!$A123),"",verschiedenes!G123)</f>
        <v/>
      </c>
      <c r="J4558" t="str">
        <f>IF(ISBLANK(verschiedenes!$A123),"",verschiedenes!H123)</f>
        <v/>
      </c>
      <c r="K4558" t="str">
        <f>IF(ISBLANK(verschiedenes!$A123),"",verschiedenes!I123)</f>
        <v/>
      </c>
      <c r="L4558" t="str">
        <f>IF(ISBLANK(verschiedenes!$A123),"",verschiedenes!J123)</f>
        <v/>
      </c>
      <c r="M4558" s="64">
        <f t="shared" si="408"/>
        <v>0</v>
      </c>
    </row>
    <row r="4559" spans="1:13" x14ac:dyDescent="0.25">
      <c r="A4559" t="str">
        <f t="shared" si="410"/>
        <v/>
      </c>
      <c r="B4559">
        <f t="shared" si="409"/>
        <v>0</v>
      </c>
      <c r="C4559" t="str">
        <f>IF(ISBLANK(verschiedenes!$A124),"",verschiedenes!A124)</f>
        <v/>
      </c>
      <c r="D4559" t="str">
        <f>IF(ISBLANK(verschiedenes!$A124),"",verschiedenes!B124)</f>
        <v/>
      </c>
      <c r="E4559" t="str">
        <f>IF(ISBLANK(verschiedenes!$A124),"",verschiedenes!C124)</f>
        <v/>
      </c>
      <c r="F4559" t="str">
        <f>IF(ISBLANK(verschiedenes!$A124),"",verschiedenes!D124)</f>
        <v/>
      </c>
      <c r="G4559" t="str">
        <f>IF(ISBLANK(verschiedenes!$A124),"",verschiedenes!E124)</f>
        <v/>
      </c>
      <c r="H4559" t="str">
        <f>IF(ISBLANK(verschiedenes!$A124),"",verschiedenes!F124)</f>
        <v/>
      </c>
      <c r="I4559" t="str">
        <f>IF(ISBLANK(verschiedenes!$A124),"",verschiedenes!G124)</f>
        <v/>
      </c>
      <c r="J4559" t="str">
        <f>IF(ISBLANK(verschiedenes!$A124),"",verschiedenes!H124)</f>
        <v/>
      </c>
      <c r="K4559" t="str">
        <f>IF(ISBLANK(verschiedenes!$A124),"",verschiedenes!I124)</f>
        <v/>
      </c>
      <c r="L4559" t="str">
        <f>IF(ISBLANK(verschiedenes!$A124),"",verschiedenes!J124)</f>
        <v/>
      </c>
      <c r="M4559" s="64">
        <f t="shared" si="408"/>
        <v>0</v>
      </c>
    </row>
    <row r="4560" spans="1:13" x14ac:dyDescent="0.25">
      <c r="A4560" t="str">
        <f t="shared" si="410"/>
        <v/>
      </c>
      <c r="B4560">
        <f t="shared" si="409"/>
        <v>0</v>
      </c>
      <c r="C4560" t="str">
        <f>IF(ISBLANK(verschiedenes!$A125),"",verschiedenes!A125)</f>
        <v/>
      </c>
      <c r="D4560" t="str">
        <f>IF(ISBLANK(verschiedenes!$A125),"",verschiedenes!B125)</f>
        <v/>
      </c>
      <c r="E4560" t="str">
        <f>IF(ISBLANK(verschiedenes!$A125),"",verschiedenes!C125)</f>
        <v/>
      </c>
      <c r="F4560" t="str">
        <f>IF(ISBLANK(verschiedenes!$A125),"",verschiedenes!D125)</f>
        <v/>
      </c>
      <c r="G4560" t="str">
        <f>IF(ISBLANK(verschiedenes!$A125),"",verschiedenes!E125)</f>
        <v/>
      </c>
      <c r="H4560" t="str">
        <f>IF(ISBLANK(verschiedenes!$A125),"",verschiedenes!F125)</f>
        <v/>
      </c>
      <c r="I4560" t="str">
        <f>IF(ISBLANK(verschiedenes!$A125),"",verschiedenes!G125)</f>
        <v/>
      </c>
      <c r="J4560" t="str">
        <f>IF(ISBLANK(verschiedenes!$A125),"",verschiedenes!H125)</f>
        <v/>
      </c>
      <c r="K4560" t="str">
        <f>IF(ISBLANK(verschiedenes!$A125),"",verschiedenes!I125)</f>
        <v/>
      </c>
      <c r="L4560" t="str">
        <f>IF(ISBLANK(verschiedenes!$A125),"",verschiedenes!J125)</f>
        <v/>
      </c>
      <c r="M4560" s="64">
        <f t="shared" si="408"/>
        <v>0</v>
      </c>
    </row>
    <row r="4561" spans="1:13" x14ac:dyDescent="0.25">
      <c r="A4561" t="str">
        <f t="shared" si="410"/>
        <v/>
      </c>
      <c r="B4561">
        <f t="shared" si="409"/>
        <v>0</v>
      </c>
      <c r="C4561" t="str">
        <f>IF(ISBLANK(verschiedenes!$A126),"",verschiedenes!A126)</f>
        <v/>
      </c>
      <c r="D4561" t="str">
        <f>IF(ISBLANK(verschiedenes!$A126),"",verschiedenes!B126)</f>
        <v/>
      </c>
      <c r="E4561" t="str">
        <f>IF(ISBLANK(verschiedenes!$A126),"",verschiedenes!C126)</f>
        <v/>
      </c>
      <c r="F4561" t="str">
        <f>IF(ISBLANK(verschiedenes!$A126),"",verschiedenes!D126)</f>
        <v/>
      </c>
      <c r="G4561" t="str">
        <f>IF(ISBLANK(verschiedenes!$A126),"",verschiedenes!E126)</f>
        <v/>
      </c>
      <c r="H4561" t="str">
        <f>IF(ISBLANK(verschiedenes!$A126),"",verschiedenes!F126)</f>
        <v/>
      </c>
      <c r="I4561" t="str">
        <f>IF(ISBLANK(verschiedenes!$A126),"",verschiedenes!G126)</f>
        <v/>
      </c>
      <c r="J4561" t="str">
        <f>IF(ISBLANK(verschiedenes!$A126),"",verschiedenes!H126)</f>
        <v/>
      </c>
      <c r="K4561" t="str">
        <f>IF(ISBLANK(verschiedenes!$A126),"",verschiedenes!I126)</f>
        <v/>
      </c>
      <c r="L4561" t="str">
        <f>IF(ISBLANK(verschiedenes!$A126),"",verschiedenes!J126)</f>
        <v/>
      </c>
      <c r="M4561" s="64">
        <f t="shared" si="408"/>
        <v>0</v>
      </c>
    </row>
    <row r="4562" spans="1:13" x14ac:dyDescent="0.25">
      <c r="A4562" t="str">
        <f t="shared" si="410"/>
        <v/>
      </c>
      <c r="B4562">
        <f t="shared" si="409"/>
        <v>0</v>
      </c>
      <c r="C4562" t="str">
        <f>IF(ISBLANK(verschiedenes!$A127),"",verschiedenes!A127)</f>
        <v/>
      </c>
      <c r="D4562" t="str">
        <f>IF(ISBLANK(verschiedenes!$A127),"",verschiedenes!B127)</f>
        <v/>
      </c>
      <c r="E4562" t="str">
        <f>IF(ISBLANK(verschiedenes!$A127),"",verschiedenes!C127)</f>
        <v/>
      </c>
      <c r="F4562" t="str">
        <f>IF(ISBLANK(verschiedenes!$A127),"",verschiedenes!D127)</f>
        <v/>
      </c>
      <c r="G4562" t="str">
        <f>IF(ISBLANK(verschiedenes!$A127),"",verschiedenes!E127)</f>
        <v/>
      </c>
      <c r="H4562" t="str">
        <f>IF(ISBLANK(verschiedenes!$A127),"",verschiedenes!F127)</f>
        <v/>
      </c>
      <c r="I4562" t="str">
        <f>IF(ISBLANK(verschiedenes!$A127),"",verschiedenes!G127)</f>
        <v/>
      </c>
      <c r="J4562" t="str">
        <f>IF(ISBLANK(verschiedenes!$A127),"",verschiedenes!H127)</f>
        <v/>
      </c>
      <c r="K4562" t="str">
        <f>IF(ISBLANK(verschiedenes!$A127),"",verschiedenes!I127)</f>
        <v/>
      </c>
      <c r="L4562" t="str">
        <f>IF(ISBLANK(verschiedenes!$A127),"",verschiedenes!J127)</f>
        <v/>
      </c>
      <c r="M4562" s="64">
        <f t="shared" si="408"/>
        <v>0</v>
      </c>
    </row>
    <row r="4563" spans="1:13" x14ac:dyDescent="0.25">
      <c r="A4563" t="str">
        <f t="shared" si="410"/>
        <v/>
      </c>
      <c r="B4563">
        <f t="shared" si="409"/>
        <v>0</v>
      </c>
      <c r="C4563" t="str">
        <f>IF(ISBLANK(verschiedenes!$A128),"",verschiedenes!A128)</f>
        <v/>
      </c>
      <c r="D4563" t="str">
        <f>IF(ISBLANK(verschiedenes!$A128),"",verschiedenes!B128)</f>
        <v/>
      </c>
      <c r="E4563" t="str">
        <f>IF(ISBLANK(verschiedenes!$A128),"",verschiedenes!C128)</f>
        <v/>
      </c>
      <c r="F4563" t="str">
        <f>IF(ISBLANK(verschiedenes!$A128),"",verschiedenes!D128)</f>
        <v/>
      </c>
      <c r="G4563" t="str">
        <f>IF(ISBLANK(verschiedenes!$A128),"",verschiedenes!E128)</f>
        <v/>
      </c>
      <c r="H4563" t="str">
        <f>IF(ISBLANK(verschiedenes!$A128),"",verschiedenes!F128)</f>
        <v/>
      </c>
      <c r="I4563" t="str">
        <f>IF(ISBLANK(verschiedenes!$A128),"",verschiedenes!G128)</f>
        <v/>
      </c>
      <c r="J4563" t="str">
        <f>IF(ISBLANK(verschiedenes!$A128),"",verschiedenes!H128)</f>
        <v/>
      </c>
      <c r="K4563" t="str">
        <f>IF(ISBLANK(verschiedenes!$A128),"",verschiedenes!I128)</f>
        <v/>
      </c>
      <c r="L4563" t="str">
        <f>IF(ISBLANK(verschiedenes!$A128),"",verschiedenes!J128)</f>
        <v/>
      </c>
      <c r="M4563" s="64">
        <f t="shared" si="408"/>
        <v>0</v>
      </c>
    </row>
    <row r="4564" spans="1:13" x14ac:dyDescent="0.25">
      <c r="A4564" t="str">
        <f t="shared" si="410"/>
        <v/>
      </c>
      <c r="B4564">
        <f t="shared" si="409"/>
        <v>0</v>
      </c>
      <c r="C4564" t="str">
        <f>IF(ISBLANK(verschiedenes!$A129),"",verschiedenes!A129)</f>
        <v/>
      </c>
      <c r="D4564" t="str">
        <f>IF(ISBLANK(verschiedenes!$A129),"",verschiedenes!B129)</f>
        <v/>
      </c>
      <c r="E4564" t="str">
        <f>IF(ISBLANK(verschiedenes!$A129),"",verschiedenes!C129)</f>
        <v/>
      </c>
      <c r="F4564" t="str">
        <f>IF(ISBLANK(verschiedenes!$A129),"",verschiedenes!D129)</f>
        <v/>
      </c>
      <c r="G4564" t="str">
        <f>IF(ISBLANK(verschiedenes!$A129),"",verschiedenes!E129)</f>
        <v/>
      </c>
      <c r="H4564" t="str">
        <f>IF(ISBLANK(verschiedenes!$A129),"",verschiedenes!F129)</f>
        <v/>
      </c>
      <c r="I4564" t="str">
        <f>IF(ISBLANK(verschiedenes!$A129),"",verschiedenes!G129)</f>
        <v/>
      </c>
      <c r="J4564" t="str">
        <f>IF(ISBLANK(verschiedenes!$A129),"",verschiedenes!H129)</f>
        <v/>
      </c>
      <c r="K4564" t="str">
        <f>IF(ISBLANK(verschiedenes!$A129),"",verschiedenes!I129)</f>
        <v/>
      </c>
      <c r="L4564" t="str">
        <f>IF(ISBLANK(verschiedenes!$A129),"",verschiedenes!J129)</f>
        <v/>
      </c>
      <c r="M4564" s="64">
        <f t="shared" si="408"/>
        <v>0</v>
      </c>
    </row>
    <row r="4565" spans="1:13" x14ac:dyDescent="0.25">
      <c r="A4565" t="str">
        <f t="shared" si="410"/>
        <v/>
      </c>
      <c r="B4565">
        <f t="shared" si="409"/>
        <v>0</v>
      </c>
      <c r="C4565" t="str">
        <f>IF(ISBLANK(verschiedenes!$A130),"",verschiedenes!A130)</f>
        <v/>
      </c>
      <c r="D4565" t="str">
        <f>IF(ISBLANK(verschiedenes!$A130),"",verschiedenes!B130)</f>
        <v/>
      </c>
      <c r="E4565" t="str">
        <f>IF(ISBLANK(verschiedenes!$A130),"",verschiedenes!C130)</f>
        <v/>
      </c>
      <c r="F4565" t="str">
        <f>IF(ISBLANK(verschiedenes!$A130),"",verschiedenes!D130)</f>
        <v/>
      </c>
      <c r="G4565" t="str">
        <f>IF(ISBLANK(verschiedenes!$A130),"",verschiedenes!E130)</f>
        <v/>
      </c>
      <c r="H4565" t="str">
        <f>IF(ISBLANK(verschiedenes!$A130),"",verschiedenes!F130)</f>
        <v/>
      </c>
      <c r="I4565" t="str">
        <f>IF(ISBLANK(verschiedenes!$A130),"",verschiedenes!G130)</f>
        <v/>
      </c>
      <c r="J4565" t="str">
        <f>IF(ISBLANK(verschiedenes!$A130),"",verschiedenes!H130)</f>
        <v/>
      </c>
      <c r="K4565" t="str">
        <f>IF(ISBLANK(verschiedenes!$A130),"",verschiedenes!I130)</f>
        <v/>
      </c>
      <c r="L4565" t="str">
        <f>IF(ISBLANK(verschiedenes!$A130),"",verschiedenes!J130)</f>
        <v/>
      </c>
      <c r="M4565" s="64">
        <f t="shared" si="408"/>
        <v>0</v>
      </c>
    </row>
    <row r="4566" spans="1:13" x14ac:dyDescent="0.25">
      <c r="A4566" t="str">
        <f t="shared" si="410"/>
        <v/>
      </c>
      <c r="B4566">
        <f t="shared" si="409"/>
        <v>0</v>
      </c>
      <c r="C4566" t="str">
        <f>IF(ISBLANK(verschiedenes!$A131),"",verschiedenes!A131)</f>
        <v/>
      </c>
      <c r="D4566" t="str">
        <f>IF(ISBLANK(verschiedenes!$A131),"",verschiedenes!B131)</f>
        <v/>
      </c>
      <c r="E4566" t="str">
        <f>IF(ISBLANK(verschiedenes!$A131),"",verschiedenes!C131)</f>
        <v/>
      </c>
      <c r="F4566" t="str">
        <f>IF(ISBLANK(verschiedenes!$A131),"",verschiedenes!D131)</f>
        <v/>
      </c>
      <c r="G4566" t="str">
        <f>IF(ISBLANK(verschiedenes!$A131),"",verschiedenes!E131)</f>
        <v/>
      </c>
      <c r="H4566" t="str">
        <f>IF(ISBLANK(verschiedenes!$A131),"",verschiedenes!F131)</f>
        <v/>
      </c>
      <c r="I4566" t="str">
        <f>IF(ISBLANK(verschiedenes!$A131),"",verschiedenes!G131)</f>
        <v/>
      </c>
      <c r="J4566" t="str">
        <f>IF(ISBLANK(verschiedenes!$A131),"",verschiedenes!H131)</f>
        <v/>
      </c>
      <c r="K4566" t="str">
        <f>IF(ISBLANK(verschiedenes!$A131),"",verschiedenes!I131)</f>
        <v/>
      </c>
      <c r="L4566" t="str">
        <f>IF(ISBLANK(verschiedenes!$A131),"",verschiedenes!J131)</f>
        <v/>
      </c>
      <c r="M4566" s="64">
        <f t="shared" si="408"/>
        <v>0</v>
      </c>
    </row>
    <row r="4567" spans="1:13" x14ac:dyDescent="0.25">
      <c r="A4567" t="str">
        <f t="shared" si="410"/>
        <v/>
      </c>
      <c r="B4567">
        <f t="shared" si="409"/>
        <v>0</v>
      </c>
      <c r="C4567" t="str">
        <f>IF(ISBLANK(verschiedenes!$A132),"",verschiedenes!A132)</f>
        <v/>
      </c>
      <c r="D4567" t="str">
        <f>IF(ISBLANK(verschiedenes!$A132),"",verschiedenes!B132)</f>
        <v/>
      </c>
      <c r="E4567" t="str">
        <f>IF(ISBLANK(verschiedenes!$A132),"",verschiedenes!C132)</f>
        <v/>
      </c>
      <c r="F4567" t="str">
        <f>IF(ISBLANK(verschiedenes!$A132),"",verschiedenes!D132)</f>
        <v/>
      </c>
      <c r="G4567" t="str">
        <f>IF(ISBLANK(verschiedenes!$A132),"",verschiedenes!E132)</f>
        <v/>
      </c>
      <c r="H4567" t="str">
        <f>IF(ISBLANK(verschiedenes!$A132),"",verschiedenes!F132)</f>
        <v/>
      </c>
      <c r="I4567" t="str">
        <f>IF(ISBLANK(verschiedenes!$A132),"",verschiedenes!G132)</f>
        <v/>
      </c>
      <c r="J4567" t="str">
        <f>IF(ISBLANK(verschiedenes!$A132),"",verschiedenes!H132)</f>
        <v/>
      </c>
      <c r="K4567" t="str">
        <f>IF(ISBLANK(verschiedenes!$A132),"",verschiedenes!I132)</f>
        <v/>
      </c>
      <c r="L4567" t="str">
        <f>IF(ISBLANK(verschiedenes!$A132),"",verschiedenes!J132)</f>
        <v/>
      </c>
      <c r="M4567" s="64">
        <f t="shared" si="408"/>
        <v>0</v>
      </c>
    </row>
    <row r="4568" spans="1:13" x14ac:dyDescent="0.25">
      <c r="A4568" t="str">
        <f t="shared" si="410"/>
        <v/>
      </c>
      <c r="B4568">
        <f t="shared" si="409"/>
        <v>0</v>
      </c>
      <c r="C4568" t="str">
        <f>IF(ISBLANK(verschiedenes!$A133),"",verschiedenes!A133)</f>
        <v/>
      </c>
      <c r="D4568" t="str">
        <f>IF(ISBLANK(verschiedenes!$A133),"",verschiedenes!B133)</f>
        <v/>
      </c>
      <c r="E4568" t="str">
        <f>IF(ISBLANK(verschiedenes!$A133),"",verschiedenes!C133)</f>
        <v/>
      </c>
      <c r="F4568" t="str">
        <f>IF(ISBLANK(verschiedenes!$A133),"",verschiedenes!D133)</f>
        <v/>
      </c>
      <c r="G4568" t="str">
        <f>IF(ISBLANK(verschiedenes!$A133),"",verschiedenes!E133)</f>
        <v/>
      </c>
      <c r="H4568" t="str">
        <f>IF(ISBLANK(verschiedenes!$A133),"",verschiedenes!F133)</f>
        <v/>
      </c>
      <c r="I4568" t="str">
        <f>IF(ISBLANK(verschiedenes!$A133),"",verschiedenes!G133)</f>
        <v/>
      </c>
      <c r="J4568" t="str">
        <f>IF(ISBLANK(verschiedenes!$A133),"",verschiedenes!H133)</f>
        <v/>
      </c>
      <c r="K4568" t="str">
        <f>IF(ISBLANK(verschiedenes!$A133),"",verschiedenes!I133)</f>
        <v/>
      </c>
      <c r="L4568" t="str">
        <f>IF(ISBLANK(verschiedenes!$A133),"",verschiedenes!J133)</f>
        <v/>
      </c>
      <c r="M4568" s="64">
        <f t="shared" si="408"/>
        <v>0</v>
      </c>
    </row>
    <row r="4569" spans="1:13" x14ac:dyDescent="0.25">
      <c r="A4569" s="41" t="str">
        <f t="shared" si="410"/>
        <v/>
      </c>
      <c r="B4569" s="41">
        <f t="shared" si="409"/>
        <v>0</v>
      </c>
      <c r="C4569" s="41" t="str">
        <f>IF(ISBLANK(verschiedenes!$A134),"",verschiedenes!A134)</f>
        <v/>
      </c>
      <c r="D4569" s="41" t="str">
        <f>IF(ISBLANK(verschiedenes!$A134),"",verschiedenes!B134)</f>
        <v/>
      </c>
      <c r="E4569" s="41" t="str">
        <f>IF(ISBLANK(verschiedenes!$A134),"",verschiedenes!C134)</f>
        <v/>
      </c>
      <c r="F4569" s="41" t="str">
        <f>IF(ISBLANK(verschiedenes!$A134),"",verschiedenes!D134)</f>
        <v/>
      </c>
      <c r="G4569" s="41" t="str">
        <f>IF(ISBLANK(verschiedenes!$A134),"",verschiedenes!E134)</f>
        <v/>
      </c>
      <c r="H4569" s="41" t="str">
        <f>IF(ISBLANK(verschiedenes!$A134),"",verschiedenes!F134)</f>
        <v/>
      </c>
      <c r="I4569" s="41" t="str">
        <f>IF(ISBLANK(verschiedenes!$A134),"",verschiedenes!G134)</f>
        <v/>
      </c>
      <c r="J4569" s="41" t="str">
        <f>IF(ISBLANK(verschiedenes!$A134),"",verschiedenes!H134)</f>
        <v/>
      </c>
      <c r="K4569" s="41" t="str">
        <f>IF(ISBLANK(verschiedenes!$A134),"",verschiedenes!I134)</f>
        <v/>
      </c>
      <c r="L4569" s="41" t="str">
        <f>IF(ISBLANK(verschiedenes!$A134),"",verschiedenes!J134)</f>
        <v/>
      </c>
      <c r="M4569" s="64">
        <f t="shared" si="408"/>
        <v>0</v>
      </c>
    </row>
    <row r="4570" spans="1:13" x14ac:dyDescent="0.25">
      <c r="A4570" t="str">
        <f t="shared" si="410"/>
        <v/>
      </c>
      <c r="B4570">
        <f t="shared" si="409"/>
        <v>0</v>
      </c>
      <c r="C4570" t="str">
        <f>IF(ISBLANK('zucker-süßmittel'!$A50),"",'zucker-süßmittel'!A50)</f>
        <v/>
      </c>
      <c r="D4570" t="str">
        <f>IF(ISBLANK('zucker-süßmittel'!$A50),"",'zucker-süßmittel'!B50)</f>
        <v/>
      </c>
      <c r="E4570" t="str">
        <f>IF(ISBLANK('zucker-süßmittel'!$A50),"",'zucker-süßmittel'!C50)</f>
        <v/>
      </c>
      <c r="F4570" t="str">
        <f>IF(ISBLANK('zucker-süßmittel'!$A50),"",'zucker-süßmittel'!D50)</f>
        <v/>
      </c>
      <c r="G4570" t="str">
        <f>IF(ISBLANK('zucker-süßmittel'!$A50),"",'zucker-süßmittel'!E50)</f>
        <v/>
      </c>
      <c r="H4570" t="str">
        <f>IF(ISBLANK('zucker-süßmittel'!$A50),"",'zucker-süßmittel'!F50)</f>
        <v/>
      </c>
      <c r="I4570" t="str">
        <f>IF(ISBLANK('zucker-süßmittel'!$A50),"",'zucker-süßmittel'!G50)</f>
        <v/>
      </c>
      <c r="J4570" t="str">
        <f>IF(ISBLANK('zucker-süßmittel'!$A50),"",'zucker-süßmittel'!H50)</f>
        <v/>
      </c>
      <c r="K4570" t="str">
        <f>IF(ISBLANK('zucker-süßmittel'!$A50),"",'zucker-süßmittel'!I50)</f>
        <v/>
      </c>
      <c r="L4570" t="str">
        <f>IF(ISBLANK('zucker-süßmittel'!$A50),"",'zucker-süßmittel'!J50)</f>
        <v/>
      </c>
      <c r="M4570" s="64">
        <f t="shared" si="408"/>
        <v>0</v>
      </c>
    </row>
    <row r="4571" spans="1:13" x14ac:dyDescent="0.25">
      <c r="A4571" t="str">
        <f t="shared" si="410"/>
        <v/>
      </c>
      <c r="B4571">
        <f t="shared" si="409"/>
        <v>0</v>
      </c>
      <c r="C4571" t="str">
        <f>IF(ISBLANK('zucker-süßmittel'!$A51),"",'zucker-süßmittel'!A51)</f>
        <v/>
      </c>
      <c r="D4571" t="str">
        <f>IF(ISBLANK('zucker-süßmittel'!$A51),"",'zucker-süßmittel'!B51)</f>
        <v/>
      </c>
      <c r="E4571" t="str">
        <f>IF(ISBLANK('zucker-süßmittel'!$A51),"",'zucker-süßmittel'!C51)</f>
        <v/>
      </c>
      <c r="F4571" t="str">
        <f>IF(ISBLANK('zucker-süßmittel'!$A51),"",'zucker-süßmittel'!D51)</f>
        <v/>
      </c>
      <c r="G4571" t="str">
        <f>IF(ISBLANK('zucker-süßmittel'!$A51),"",'zucker-süßmittel'!E51)</f>
        <v/>
      </c>
      <c r="H4571" t="str">
        <f>IF(ISBLANK('zucker-süßmittel'!$A51),"",'zucker-süßmittel'!F51)</f>
        <v/>
      </c>
      <c r="I4571" t="str">
        <f>IF(ISBLANK('zucker-süßmittel'!$A51),"",'zucker-süßmittel'!G51)</f>
        <v/>
      </c>
      <c r="J4571" t="str">
        <f>IF(ISBLANK('zucker-süßmittel'!$A51),"",'zucker-süßmittel'!H51)</f>
        <v/>
      </c>
      <c r="K4571" t="str">
        <f>IF(ISBLANK('zucker-süßmittel'!$A51),"",'zucker-süßmittel'!I51)</f>
        <v/>
      </c>
      <c r="L4571" t="str">
        <f>IF(ISBLANK('zucker-süßmittel'!$A51),"",'zucker-süßmittel'!J51)</f>
        <v/>
      </c>
      <c r="M4571" s="64">
        <f t="shared" si="408"/>
        <v>0</v>
      </c>
    </row>
    <row r="4572" spans="1:13" x14ac:dyDescent="0.25">
      <c r="A4572" t="str">
        <f t="shared" si="410"/>
        <v/>
      </c>
      <c r="B4572">
        <f t="shared" si="409"/>
        <v>0</v>
      </c>
      <c r="C4572" t="str">
        <f>IF(ISBLANK('zucker-süßmittel'!$A52),"",'zucker-süßmittel'!A52)</f>
        <v/>
      </c>
      <c r="D4572" t="str">
        <f>IF(ISBLANK('zucker-süßmittel'!$A52),"",'zucker-süßmittel'!B52)</f>
        <v/>
      </c>
      <c r="E4572" t="str">
        <f>IF(ISBLANK('zucker-süßmittel'!$A52),"",'zucker-süßmittel'!C52)</f>
        <v/>
      </c>
      <c r="F4572" t="str">
        <f>IF(ISBLANK('zucker-süßmittel'!$A52),"",'zucker-süßmittel'!D52)</f>
        <v/>
      </c>
      <c r="G4572" t="str">
        <f>IF(ISBLANK('zucker-süßmittel'!$A52),"",'zucker-süßmittel'!E52)</f>
        <v/>
      </c>
      <c r="H4572" t="str">
        <f>IF(ISBLANK('zucker-süßmittel'!$A52),"",'zucker-süßmittel'!F52)</f>
        <v/>
      </c>
      <c r="I4572" t="str">
        <f>IF(ISBLANK('zucker-süßmittel'!$A52),"",'zucker-süßmittel'!G52)</f>
        <v/>
      </c>
      <c r="J4572" t="str">
        <f>IF(ISBLANK('zucker-süßmittel'!$A52),"",'zucker-süßmittel'!H52)</f>
        <v/>
      </c>
      <c r="K4572" t="str">
        <f>IF(ISBLANK('zucker-süßmittel'!$A52),"",'zucker-süßmittel'!I52)</f>
        <v/>
      </c>
      <c r="L4572" t="str">
        <f>IF(ISBLANK('zucker-süßmittel'!$A52),"",'zucker-süßmittel'!J52)</f>
        <v/>
      </c>
      <c r="M4572" s="64">
        <f t="shared" ref="M4572:M4635" si="411">IF(D4572="",0,L4572-D4572)</f>
        <v>0</v>
      </c>
    </row>
    <row r="4573" spans="1:13" x14ac:dyDescent="0.25">
      <c r="A4573" t="str">
        <f t="shared" si="410"/>
        <v/>
      </c>
      <c r="B4573">
        <f t="shared" ref="B4573:B4636" si="412">IF(ISBLANK(C4573),"",LEN(C4573))</f>
        <v>0</v>
      </c>
      <c r="C4573" t="str">
        <f>IF(ISBLANK('zucker-süßmittel'!$A53),"",'zucker-süßmittel'!A53)</f>
        <v/>
      </c>
      <c r="D4573" t="str">
        <f>IF(ISBLANK('zucker-süßmittel'!$A53),"",'zucker-süßmittel'!B53)</f>
        <v/>
      </c>
      <c r="E4573" t="str">
        <f>IF(ISBLANK('zucker-süßmittel'!$A53),"",'zucker-süßmittel'!C53)</f>
        <v/>
      </c>
      <c r="F4573" t="str">
        <f>IF(ISBLANK('zucker-süßmittel'!$A53),"",'zucker-süßmittel'!D53)</f>
        <v/>
      </c>
      <c r="G4573" t="str">
        <f>IF(ISBLANK('zucker-süßmittel'!$A53),"",'zucker-süßmittel'!E53)</f>
        <v/>
      </c>
      <c r="H4573" t="str">
        <f>IF(ISBLANK('zucker-süßmittel'!$A53),"",'zucker-süßmittel'!F53)</f>
        <v/>
      </c>
      <c r="I4573" t="str">
        <f>IF(ISBLANK('zucker-süßmittel'!$A53),"",'zucker-süßmittel'!G53)</f>
        <v/>
      </c>
      <c r="J4573" t="str">
        <f>IF(ISBLANK('zucker-süßmittel'!$A53),"",'zucker-süßmittel'!H53)</f>
        <v/>
      </c>
      <c r="K4573" t="str">
        <f>IF(ISBLANK('zucker-süßmittel'!$A53),"",'zucker-süßmittel'!I53)</f>
        <v/>
      </c>
      <c r="L4573" t="str">
        <f>IF(ISBLANK('zucker-süßmittel'!$A53),"",'zucker-süßmittel'!J53)</f>
        <v/>
      </c>
      <c r="M4573" s="64">
        <f t="shared" si="411"/>
        <v>0</v>
      </c>
    </row>
    <row r="4574" spans="1:13" x14ac:dyDescent="0.25">
      <c r="A4574" t="str">
        <f t="shared" si="410"/>
        <v/>
      </c>
      <c r="B4574">
        <f t="shared" si="412"/>
        <v>0</v>
      </c>
      <c r="C4574" t="str">
        <f>IF(ISBLANK('zucker-süßmittel'!$A54),"",'zucker-süßmittel'!A54)</f>
        <v/>
      </c>
      <c r="D4574" t="str">
        <f>IF(ISBLANK('zucker-süßmittel'!$A54),"",'zucker-süßmittel'!B54)</f>
        <v/>
      </c>
      <c r="E4574" t="str">
        <f>IF(ISBLANK('zucker-süßmittel'!$A54),"",'zucker-süßmittel'!C54)</f>
        <v/>
      </c>
      <c r="F4574" t="str">
        <f>IF(ISBLANK('zucker-süßmittel'!$A54),"",'zucker-süßmittel'!D54)</f>
        <v/>
      </c>
      <c r="G4574" t="str">
        <f>IF(ISBLANK('zucker-süßmittel'!$A54),"",'zucker-süßmittel'!E54)</f>
        <v/>
      </c>
      <c r="H4574" t="str">
        <f>IF(ISBLANK('zucker-süßmittel'!$A54),"",'zucker-süßmittel'!F54)</f>
        <v/>
      </c>
      <c r="I4574" t="str">
        <f>IF(ISBLANK('zucker-süßmittel'!$A54),"",'zucker-süßmittel'!G54)</f>
        <v/>
      </c>
      <c r="J4574" t="str">
        <f>IF(ISBLANK('zucker-süßmittel'!$A54),"",'zucker-süßmittel'!H54)</f>
        <v/>
      </c>
      <c r="K4574" t="str">
        <f>IF(ISBLANK('zucker-süßmittel'!$A54),"",'zucker-süßmittel'!I54)</f>
        <v/>
      </c>
      <c r="L4574" t="str">
        <f>IF(ISBLANK('zucker-süßmittel'!$A54),"",'zucker-süßmittel'!J54)</f>
        <v/>
      </c>
      <c r="M4574" s="64">
        <f t="shared" si="411"/>
        <v>0</v>
      </c>
    </row>
    <row r="4575" spans="1:13" x14ac:dyDescent="0.25">
      <c r="A4575" t="str">
        <f t="shared" si="410"/>
        <v/>
      </c>
      <c r="B4575">
        <f t="shared" si="412"/>
        <v>0</v>
      </c>
      <c r="C4575" t="str">
        <f>IF(ISBLANK('zucker-süßmittel'!$A55),"",'zucker-süßmittel'!A55)</f>
        <v/>
      </c>
      <c r="D4575" t="str">
        <f>IF(ISBLANK('zucker-süßmittel'!$A55),"",'zucker-süßmittel'!B55)</f>
        <v/>
      </c>
      <c r="E4575" t="str">
        <f>IF(ISBLANK('zucker-süßmittel'!$A55),"",'zucker-süßmittel'!C55)</f>
        <v/>
      </c>
      <c r="F4575" t="str">
        <f>IF(ISBLANK('zucker-süßmittel'!$A55),"",'zucker-süßmittel'!D55)</f>
        <v/>
      </c>
      <c r="G4575" t="str">
        <f>IF(ISBLANK('zucker-süßmittel'!$A55),"",'zucker-süßmittel'!E55)</f>
        <v/>
      </c>
      <c r="H4575" t="str">
        <f>IF(ISBLANK('zucker-süßmittel'!$A55),"",'zucker-süßmittel'!F55)</f>
        <v/>
      </c>
      <c r="I4575" t="str">
        <f>IF(ISBLANK('zucker-süßmittel'!$A55),"",'zucker-süßmittel'!G55)</f>
        <v/>
      </c>
      <c r="J4575" t="str">
        <f>IF(ISBLANK('zucker-süßmittel'!$A55),"",'zucker-süßmittel'!H55)</f>
        <v/>
      </c>
      <c r="K4575" t="str">
        <f>IF(ISBLANK('zucker-süßmittel'!$A55),"",'zucker-süßmittel'!I55)</f>
        <v/>
      </c>
      <c r="L4575" t="str">
        <f>IF(ISBLANK('zucker-süßmittel'!$A55),"",'zucker-süßmittel'!J55)</f>
        <v/>
      </c>
      <c r="M4575" s="64">
        <f t="shared" si="411"/>
        <v>0</v>
      </c>
    </row>
    <row r="4576" spans="1:13" x14ac:dyDescent="0.25">
      <c r="A4576" t="str">
        <f t="shared" si="410"/>
        <v/>
      </c>
      <c r="B4576">
        <f t="shared" si="412"/>
        <v>0</v>
      </c>
      <c r="C4576" t="str">
        <f>IF(ISBLANK('zucker-süßmittel'!$A56),"",'zucker-süßmittel'!A56)</f>
        <v/>
      </c>
      <c r="D4576" t="str">
        <f>IF(ISBLANK('zucker-süßmittel'!$A56),"",'zucker-süßmittel'!B56)</f>
        <v/>
      </c>
      <c r="E4576" t="str">
        <f>IF(ISBLANK('zucker-süßmittel'!$A56),"",'zucker-süßmittel'!C56)</f>
        <v/>
      </c>
      <c r="F4576" t="str">
        <f>IF(ISBLANK('zucker-süßmittel'!$A56),"",'zucker-süßmittel'!D56)</f>
        <v/>
      </c>
      <c r="G4576" t="str">
        <f>IF(ISBLANK('zucker-süßmittel'!$A56),"",'zucker-süßmittel'!E56)</f>
        <v/>
      </c>
      <c r="H4576" t="str">
        <f>IF(ISBLANK('zucker-süßmittel'!$A56),"",'zucker-süßmittel'!F56)</f>
        <v/>
      </c>
      <c r="I4576" t="str">
        <f>IF(ISBLANK('zucker-süßmittel'!$A56),"",'zucker-süßmittel'!G56)</f>
        <v/>
      </c>
      <c r="J4576" t="str">
        <f>IF(ISBLANK('zucker-süßmittel'!$A56),"",'zucker-süßmittel'!H56)</f>
        <v/>
      </c>
      <c r="K4576" t="str">
        <f>IF(ISBLANK('zucker-süßmittel'!$A56),"",'zucker-süßmittel'!I56)</f>
        <v/>
      </c>
      <c r="L4576" t="str">
        <f>IF(ISBLANK('zucker-süßmittel'!$A56),"",'zucker-süßmittel'!J56)</f>
        <v/>
      </c>
      <c r="M4576" s="64">
        <f t="shared" si="411"/>
        <v>0</v>
      </c>
    </row>
    <row r="4577" spans="1:13" x14ac:dyDescent="0.25">
      <c r="A4577" t="str">
        <f t="shared" si="410"/>
        <v/>
      </c>
      <c r="B4577">
        <f t="shared" si="412"/>
        <v>0</v>
      </c>
      <c r="C4577" t="str">
        <f>IF(ISBLANK('zucker-süßmittel'!$A57),"",'zucker-süßmittel'!A57)</f>
        <v/>
      </c>
      <c r="D4577" t="str">
        <f>IF(ISBLANK('zucker-süßmittel'!$A57),"",'zucker-süßmittel'!B57)</f>
        <v/>
      </c>
      <c r="E4577" t="str">
        <f>IF(ISBLANK('zucker-süßmittel'!$A57),"",'zucker-süßmittel'!C57)</f>
        <v/>
      </c>
      <c r="F4577" t="str">
        <f>IF(ISBLANK('zucker-süßmittel'!$A57),"",'zucker-süßmittel'!D57)</f>
        <v/>
      </c>
      <c r="G4577" t="str">
        <f>IF(ISBLANK('zucker-süßmittel'!$A57),"",'zucker-süßmittel'!E57)</f>
        <v/>
      </c>
      <c r="H4577" t="str">
        <f>IF(ISBLANK('zucker-süßmittel'!$A57),"",'zucker-süßmittel'!F57)</f>
        <v/>
      </c>
      <c r="I4577" t="str">
        <f>IF(ISBLANK('zucker-süßmittel'!$A57),"",'zucker-süßmittel'!G57)</f>
        <v/>
      </c>
      <c r="J4577" t="str">
        <f>IF(ISBLANK('zucker-süßmittel'!$A57),"",'zucker-süßmittel'!H57)</f>
        <v/>
      </c>
      <c r="K4577" t="str">
        <f>IF(ISBLANK('zucker-süßmittel'!$A57),"",'zucker-süßmittel'!I57)</f>
        <v/>
      </c>
      <c r="L4577" t="str">
        <f>IF(ISBLANK('zucker-süßmittel'!$A57),"",'zucker-süßmittel'!J57)</f>
        <v/>
      </c>
      <c r="M4577" s="64">
        <f t="shared" si="411"/>
        <v>0</v>
      </c>
    </row>
    <row r="4578" spans="1:13" x14ac:dyDescent="0.25">
      <c r="A4578" t="str">
        <f t="shared" si="410"/>
        <v/>
      </c>
      <c r="B4578">
        <f t="shared" si="412"/>
        <v>0</v>
      </c>
      <c r="C4578" t="str">
        <f>IF(ISBLANK('zucker-süßmittel'!$A58),"",'zucker-süßmittel'!A58)</f>
        <v/>
      </c>
      <c r="D4578" t="str">
        <f>IF(ISBLANK('zucker-süßmittel'!$A58),"",'zucker-süßmittel'!B58)</f>
        <v/>
      </c>
      <c r="E4578" t="str">
        <f>IF(ISBLANK('zucker-süßmittel'!$A58),"",'zucker-süßmittel'!C58)</f>
        <v/>
      </c>
      <c r="F4578" t="str">
        <f>IF(ISBLANK('zucker-süßmittel'!$A58),"",'zucker-süßmittel'!D58)</f>
        <v/>
      </c>
      <c r="G4578" t="str">
        <f>IF(ISBLANK('zucker-süßmittel'!$A58),"",'zucker-süßmittel'!E58)</f>
        <v/>
      </c>
      <c r="H4578" t="str">
        <f>IF(ISBLANK('zucker-süßmittel'!$A58),"",'zucker-süßmittel'!F58)</f>
        <v/>
      </c>
      <c r="I4578" t="str">
        <f>IF(ISBLANK('zucker-süßmittel'!$A58),"",'zucker-süßmittel'!G58)</f>
        <v/>
      </c>
      <c r="J4578" t="str">
        <f>IF(ISBLANK('zucker-süßmittel'!$A58),"",'zucker-süßmittel'!H58)</f>
        <v/>
      </c>
      <c r="K4578" t="str">
        <f>IF(ISBLANK('zucker-süßmittel'!$A58),"",'zucker-süßmittel'!I58)</f>
        <v/>
      </c>
      <c r="L4578" t="str">
        <f>IF(ISBLANK('zucker-süßmittel'!$A58),"",'zucker-süßmittel'!J58)</f>
        <v/>
      </c>
      <c r="M4578" s="64">
        <f t="shared" si="411"/>
        <v>0</v>
      </c>
    </row>
    <row r="4579" spans="1:13" x14ac:dyDescent="0.25">
      <c r="A4579" t="str">
        <f t="shared" si="410"/>
        <v/>
      </c>
      <c r="B4579">
        <f t="shared" si="412"/>
        <v>0</v>
      </c>
      <c r="C4579" t="str">
        <f>IF(ISBLANK('zucker-süßmittel'!$A59),"",'zucker-süßmittel'!A59)</f>
        <v/>
      </c>
      <c r="D4579" t="str">
        <f>IF(ISBLANK('zucker-süßmittel'!$A59),"",'zucker-süßmittel'!B59)</f>
        <v/>
      </c>
      <c r="E4579" t="str">
        <f>IF(ISBLANK('zucker-süßmittel'!$A59),"",'zucker-süßmittel'!C59)</f>
        <v/>
      </c>
      <c r="F4579" t="str">
        <f>IF(ISBLANK('zucker-süßmittel'!$A59),"",'zucker-süßmittel'!D59)</f>
        <v/>
      </c>
      <c r="G4579" t="str">
        <f>IF(ISBLANK('zucker-süßmittel'!$A59),"",'zucker-süßmittel'!E59)</f>
        <v/>
      </c>
      <c r="H4579" t="str">
        <f>IF(ISBLANK('zucker-süßmittel'!$A59),"",'zucker-süßmittel'!F59)</f>
        <v/>
      </c>
      <c r="I4579" t="str">
        <f>IF(ISBLANK('zucker-süßmittel'!$A59),"",'zucker-süßmittel'!G59)</f>
        <v/>
      </c>
      <c r="J4579" t="str">
        <f>IF(ISBLANK('zucker-süßmittel'!$A59),"",'zucker-süßmittel'!H59)</f>
        <v/>
      </c>
      <c r="K4579" t="str">
        <f>IF(ISBLANK('zucker-süßmittel'!$A59),"",'zucker-süßmittel'!I59)</f>
        <v/>
      </c>
      <c r="L4579" t="str">
        <f>IF(ISBLANK('zucker-süßmittel'!$A59),"",'zucker-süßmittel'!J59)</f>
        <v/>
      </c>
      <c r="M4579" s="64">
        <f t="shared" si="411"/>
        <v>0</v>
      </c>
    </row>
    <row r="4580" spans="1:13" x14ac:dyDescent="0.25">
      <c r="A4580" t="str">
        <f t="shared" si="410"/>
        <v/>
      </c>
      <c r="B4580">
        <f t="shared" si="412"/>
        <v>0</v>
      </c>
      <c r="C4580" t="str">
        <f>IF(ISBLANK('zucker-süßmittel'!$A60),"",'zucker-süßmittel'!A60)</f>
        <v/>
      </c>
      <c r="D4580" t="str">
        <f>IF(ISBLANK('zucker-süßmittel'!$A60),"",'zucker-süßmittel'!B60)</f>
        <v/>
      </c>
      <c r="E4580" t="str">
        <f>IF(ISBLANK('zucker-süßmittel'!$A60),"",'zucker-süßmittel'!C60)</f>
        <v/>
      </c>
      <c r="F4580" t="str">
        <f>IF(ISBLANK('zucker-süßmittel'!$A60),"",'zucker-süßmittel'!D60)</f>
        <v/>
      </c>
      <c r="G4580" t="str">
        <f>IF(ISBLANK('zucker-süßmittel'!$A60),"",'zucker-süßmittel'!E60)</f>
        <v/>
      </c>
      <c r="H4580" t="str">
        <f>IF(ISBLANK('zucker-süßmittel'!$A60),"",'zucker-süßmittel'!F60)</f>
        <v/>
      </c>
      <c r="I4580" t="str">
        <f>IF(ISBLANK('zucker-süßmittel'!$A60),"",'zucker-süßmittel'!G60)</f>
        <v/>
      </c>
      <c r="J4580" t="str">
        <f>IF(ISBLANK('zucker-süßmittel'!$A60),"",'zucker-süßmittel'!H60)</f>
        <v/>
      </c>
      <c r="K4580" t="str">
        <f>IF(ISBLANK('zucker-süßmittel'!$A60),"",'zucker-süßmittel'!I60)</f>
        <v/>
      </c>
      <c r="L4580" t="str">
        <f>IF(ISBLANK('zucker-süßmittel'!$A60),"",'zucker-süßmittel'!J60)</f>
        <v/>
      </c>
      <c r="M4580" s="64">
        <f t="shared" si="411"/>
        <v>0</v>
      </c>
    </row>
    <row r="4581" spans="1:13" x14ac:dyDescent="0.25">
      <c r="A4581" t="str">
        <f t="shared" si="410"/>
        <v/>
      </c>
      <c r="B4581">
        <f t="shared" si="412"/>
        <v>0</v>
      </c>
      <c r="C4581" t="str">
        <f>IF(ISBLANK('zucker-süßmittel'!$A61),"",'zucker-süßmittel'!A61)</f>
        <v/>
      </c>
      <c r="D4581" t="str">
        <f>IF(ISBLANK('zucker-süßmittel'!$A61),"",'zucker-süßmittel'!B61)</f>
        <v/>
      </c>
      <c r="E4581" t="str">
        <f>IF(ISBLANK('zucker-süßmittel'!$A61),"",'zucker-süßmittel'!C61)</f>
        <v/>
      </c>
      <c r="F4581" t="str">
        <f>IF(ISBLANK('zucker-süßmittel'!$A61),"",'zucker-süßmittel'!D61)</f>
        <v/>
      </c>
      <c r="G4581" t="str">
        <f>IF(ISBLANK('zucker-süßmittel'!$A61),"",'zucker-süßmittel'!E61)</f>
        <v/>
      </c>
      <c r="H4581" t="str">
        <f>IF(ISBLANK('zucker-süßmittel'!$A61),"",'zucker-süßmittel'!F61)</f>
        <v/>
      </c>
      <c r="I4581" t="str">
        <f>IF(ISBLANK('zucker-süßmittel'!$A61),"",'zucker-süßmittel'!G61)</f>
        <v/>
      </c>
      <c r="J4581" t="str">
        <f>IF(ISBLANK('zucker-süßmittel'!$A61),"",'zucker-süßmittel'!H61)</f>
        <v/>
      </c>
      <c r="K4581" t="str">
        <f>IF(ISBLANK('zucker-süßmittel'!$A61),"",'zucker-süßmittel'!I61)</f>
        <v/>
      </c>
      <c r="L4581" t="str">
        <f>IF(ISBLANK('zucker-süßmittel'!$A61),"",'zucker-süßmittel'!J61)</f>
        <v/>
      </c>
      <c r="M4581" s="64">
        <f t="shared" si="411"/>
        <v>0</v>
      </c>
    </row>
    <row r="4582" spans="1:13" x14ac:dyDescent="0.25">
      <c r="A4582" t="str">
        <f t="shared" si="410"/>
        <v/>
      </c>
      <c r="B4582">
        <f t="shared" si="412"/>
        <v>0</v>
      </c>
      <c r="C4582" t="str">
        <f>IF(ISBLANK('zucker-süßmittel'!$A62),"",'zucker-süßmittel'!A62)</f>
        <v/>
      </c>
      <c r="D4582" t="str">
        <f>IF(ISBLANK('zucker-süßmittel'!$A62),"",'zucker-süßmittel'!B62)</f>
        <v/>
      </c>
      <c r="E4582" t="str">
        <f>IF(ISBLANK('zucker-süßmittel'!$A62),"",'zucker-süßmittel'!C62)</f>
        <v/>
      </c>
      <c r="F4582" t="str">
        <f>IF(ISBLANK('zucker-süßmittel'!$A62),"",'zucker-süßmittel'!D62)</f>
        <v/>
      </c>
      <c r="G4582" t="str">
        <f>IF(ISBLANK('zucker-süßmittel'!$A62),"",'zucker-süßmittel'!E62)</f>
        <v/>
      </c>
      <c r="H4582" t="str">
        <f>IF(ISBLANK('zucker-süßmittel'!$A62),"",'zucker-süßmittel'!F62)</f>
        <v/>
      </c>
      <c r="I4582" t="str">
        <f>IF(ISBLANK('zucker-süßmittel'!$A62),"",'zucker-süßmittel'!G62)</f>
        <v/>
      </c>
      <c r="J4582" t="str">
        <f>IF(ISBLANK('zucker-süßmittel'!$A62),"",'zucker-süßmittel'!H62)</f>
        <v/>
      </c>
      <c r="K4582" t="str">
        <f>IF(ISBLANK('zucker-süßmittel'!$A62),"",'zucker-süßmittel'!I62)</f>
        <v/>
      </c>
      <c r="L4582" t="str">
        <f>IF(ISBLANK('zucker-süßmittel'!$A62),"",'zucker-süßmittel'!J62)</f>
        <v/>
      </c>
      <c r="M4582" s="64">
        <f t="shared" si="411"/>
        <v>0</v>
      </c>
    </row>
    <row r="4583" spans="1:13" x14ac:dyDescent="0.25">
      <c r="A4583" t="str">
        <f t="shared" si="410"/>
        <v/>
      </c>
      <c r="B4583">
        <f t="shared" si="412"/>
        <v>0</v>
      </c>
      <c r="C4583" t="str">
        <f>IF(ISBLANK('zucker-süßmittel'!$A63),"",'zucker-süßmittel'!A63)</f>
        <v/>
      </c>
      <c r="D4583" t="str">
        <f>IF(ISBLANK('zucker-süßmittel'!$A63),"",'zucker-süßmittel'!B63)</f>
        <v/>
      </c>
      <c r="E4583" t="str">
        <f>IF(ISBLANK('zucker-süßmittel'!$A63),"",'zucker-süßmittel'!C63)</f>
        <v/>
      </c>
      <c r="F4583" t="str">
        <f>IF(ISBLANK('zucker-süßmittel'!$A63),"",'zucker-süßmittel'!D63)</f>
        <v/>
      </c>
      <c r="G4583" t="str">
        <f>IF(ISBLANK('zucker-süßmittel'!$A63),"",'zucker-süßmittel'!E63)</f>
        <v/>
      </c>
      <c r="H4583" t="str">
        <f>IF(ISBLANK('zucker-süßmittel'!$A63),"",'zucker-süßmittel'!F63)</f>
        <v/>
      </c>
      <c r="I4583" t="str">
        <f>IF(ISBLANK('zucker-süßmittel'!$A63),"",'zucker-süßmittel'!G63)</f>
        <v/>
      </c>
      <c r="J4583" t="str">
        <f>IF(ISBLANK('zucker-süßmittel'!$A63),"",'zucker-süßmittel'!H63)</f>
        <v/>
      </c>
      <c r="K4583" t="str">
        <f>IF(ISBLANK('zucker-süßmittel'!$A63),"",'zucker-süßmittel'!I63)</f>
        <v/>
      </c>
      <c r="L4583" t="str">
        <f>IF(ISBLANK('zucker-süßmittel'!$A63),"",'zucker-süßmittel'!J63)</f>
        <v/>
      </c>
      <c r="M4583" s="64">
        <f t="shared" si="411"/>
        <v>0</v>
      </c>
    </row>
    <row r="4584" spans="1:13" x14ac:dyDescent="0.25">
      <c r="A4584" t="str">
        <f t="shared" si="410"/>
        <v/>
      </c>
      <c r="B4584">
        <f t="shared" si="412"/>
        <v>0</v>
      </c>
      <c r="C4584" t="str">
        <f>IF(ISBLANK('zucker-süßmittel'!$A64),"",'zucker-süßmittel'!A64)</f>
        <v/>
      </c>
      <c r="D4584" t="str">
        <f>IF(ISBLANK('zucker-süßmittel'!$A64),"",'zucker-süßmittel'!B64)</f>
        <v/>
      </c>
      <c r="E4584" t="str">
        <f>IF(ISBLANK('zucker-süßmittel'!$A64),"",'zucker-süßmittel'!C64)</f>
        <v/>
      </c>
      <c r="F4584" t="str">
        <f>IF(ISBLANK('zucker-süßmittel'!$A64),"",'zucker-süßmittel'!D64)</f>
        <v/>
      </c>
      <c r="G4584" t="str">
        <f>IF(ISBLANK('zucker-süßmittel'!$A64),"",'zucker-süßmittel'!E64)</f>
        <v/>
      </c>
      <c r="H4584" t="str">
        <f>IF(ISBLANK('zucker-süßmittel'!$A64),"",'zucker-süßmittel'!F64)</f>
        <v/>
      </c>
      <c r="I4584" t="str">
        <f>IF(ISBLANK('zucker-süßmittel'!$A64),"",'zucker-süßmittel'!G64)</f>
        <v/>
      </c>
      <c r="J4584" t="str">
        <f>IF(ISBLANK('zucker-süßmittel'!$A64),"",'zucker-süßmittel'!H64)</f>
        <v/>
      </c>
      <c r="K4584" t="str">
        <f>IF(ISBLANK('zucker-süßmittel'!$A64),"",'zucker-süßmittel'!I64)</f>
        <v/>
      </c>
      <c r="L4584" t="str">
        <f>IF(ISBLANK('zucker-süßmittel'!$A64),"",'zucker-süßmittel'!J64)</f>
        <v/>
      </c>
      <c r="M4584" s="64">
        <f t="shared" si="411"/>
        <v>0</v>
      </c>
    </row>
    <row r="4585" spans="1:13" x14ac:dyDescent="0.25">
      <c r="A4585" t="str">
        <f t="shared" si="410"/>
        <v/>
      </c>
      <c r="B4585">
        <f t="shared" si="412"/>
        <v>0</v>
      </c>
      <c r="C4585" t="str">
        <f>IF(ISBLANK('zucker-süßmittel'!$A65),"",'zucker-süßmittel'!A65)</f>
        <v/>
      </c>
      <c r="D4585" t="str">
        <f>IF(ISBLANK('zucker-süßmittel'!$A65),"",'zucker-süßmittel'!B65)</f>
        <v/>
      </c>
      <c r="E4585" t="str">
        <f>IF(ISBLANK('zucker-süßmittel'!$A65),"",'zucker-süßmittel'!C65)</f>
        <v/>
      </c>
      <c r="F4585" t="str">
        <f>IF(ISBLANK('zucker-süßmittel'!$A65),"",'zucker-süßmittel'!D65)</f>
        <v/>
      </c>
      <c r="G4585" t="str">
        <f>IF(ISBLANK('zucker-süßmittel'!$A65),"",'zucker-süßmittel'!E65)</f>
        <v/>
      </c>
      <c r="H4585" t="str">
        <f>IF(ISBLANK('zucker-süßmittel'!$A65),"",'zucker-süßmittel'!F65)</f>
        <v/>
      </c>
      <c r="I4585" t="str">
        <f>IF(ISBLANK('zucker-süßmittel'!$A65),"",'zucker-süßmittel'!G65)</f>
        <v/>
      </c>
      <c r="J4585" t="str">
        <f>IF(ISBLANK('zucker-süßmittel'!$A65),"",'zucker-süßmittel'!H65)</f>
        <v/>
      </c>
      <c r="K4585" t="str">
        <f>IF(ISBLANK('zucker-süßmittel'!$A65),"",'zucker-süßmittel'!I65)</f>
        <v/>
      </c>
      <c r="L4585" t="str">
        <f>IF(ISBLANK('zucker-süßmittel'!$A65),"",'zucker-süßmittel'!J65)</f>
        <v/>
      </c>
      <c r="M4585" s="64">
        <f t="shared" si="411"/>
        <v>0</v>
      </c>
    </row>
    <row r="4586" spans="1:13" x14ac:dyDescent="0.25">
      <c r="A4586" t="str">
        <f t="shared" si="410"/>
        <v/>
      </c>
      <c r="B4586">
        <f t="shared" si="412"/>
        <v>0</v>
      </c>
      <c r="C4586" t="str">
        <f>IF(ISBLANK('zucker-süßmittel'!$A66),"",'zucker-süßmittel'!A66)</f>
        <v/>
      </c>
      <c r="D4586" t="str">
        <f>IF(ISBLANK('zucker-süßmittel'!$A66),"",'zucker-süßmittel'!B66)</f>
        <v/>
      </c>
      <c r="E4586" t="str">
        <f>IF(ISBLANK('zucker-süßmittel'!$A66),"",'zucker-süßmittel'!C66)</f>
        <v/>
      </c>
      <c r="F4586" t="str">
        <f>IF(ISBLANK('zucker-süßmittel'!$A66),"",'zucker-süßmittel'!D66)</f>
        <v/>
      </c>
      <c r="G4586" t="str">
        <f>IF(ISBLANK('zucker-süßmittel'!$A66),"",'zucker-süßmittel'!E66)</f>
        <v/>
      </c>
      <c r="H4586" t="str">
        <f>IF(ISBLANK('zucker-süßmittel'!$A66),"",'zucker-süßmittel'!F66)</f>
        <v/>
      </c>
      <c r="I4586" t="str">
        <f>IF(ISBLANK('zucker-süßmittel'!$A66),"",'zucker-süßmittel'!G66)</f>
        <v/>
      </c>
      <c r="J4586" t="str">
        <f>IF(ISBLANK('zucker-süßmittel'!$A66),"",'zucker-süßmittel'!H66)</f>
        <v/>
      </c>
      <c r="K4586" t="str">
        <f>IF(ISBLANK('zucker-süßmittel'!$A66),"",'zucker-süßmittel'!I66)</f>
        <v/>
      </c>
      <c r="L4586" t="str">
        <f>IF(ISBLANK('zucker-süßmittel'!$A66),"",'zucker-süßmittel'!J66)</f>
        <v/>
      </c>
      <c r="M4586" s="64">
        <f t="shared" si="411"/>
        <v>0</v>
      </c>
    </row>
    <row r="4587" spans="1:13" x14ac:dyDescent="0.25">
      <c r="A4587" t="str">
        <f t="shared" si="410"/>
        <v/>
      </c>
      <c r="B4587">
        <f t="shared" si="412"/>
        <v>0</v>
      </c>
      <c r="C4587" t="str">
        <f>IF(ISBLANK('zucker-süßmittel'!$A67),"",'zucker-süßmittel'!A67)</f>
        <v/>
      </c>
      <c r="D4587" t="str">
        <f>IF(ISBLANK('zucker-süßmittel'!$A67),"",'zucker-süßmittel'!B67)</f>
        <v/>
      </c>
      <c r="E4587" t="str">
        <f>IF(ISBLANK('zucker-süßmittel'!$A67),"",'zucker-süßmittel'!C67)</f>
        <v/>
      </c>
      <c r="F4587" t="str">
        <f>IF(ISBLANK('zucker-süßmittel'!$A67),"",'zucker-süßmittel'!D67)</f>
        <v/>
      </c>
      <c r="G4587" t="str">
        <f>IF(ISBLANK('zucker-süßmittel'!$A67),"",'zucker-süßmittel'!E67)</f>
        <v/>
      </c>
      <c r="H4587" t="str">
        <f>IF(ISBLANK('zucker-süßmittel'!$A67),"",'zucker-süßmittel'!F67)</f>
        <v/>
      </c>
      <c r="I4587" t="str">
        <f>IF(ISBLANK('zucker-süßmittel'!$A67),"",'zucker-süßmittel'!G67)</f>
        <v/>
      </c>
      <c r="J4587" t="str">
        <f>IF(ISBLANK('zucker-süßmittel'!$A67),"",'zucker-süßmittel'!H67)</f>
        <v/>
      </c>
      <c r="K4587" t="str">
        <f>IF(ISBLANK('zucker-süßmittel'!$A67),"",'zucker-süßmittel'!I67)</f>
        <v/>
      </c>
      <c r="L4587" t="str">
        <f>IF(ISBLANK('zucker-süßmittel'!$A67),"",'zucker-süßmittel'!J67)</f>
        <v/>
      </c>
      <c r="M4587" s="64">
        <f t="shared" si="411"/>
        <v>0</v>
      </c>
    </row>
    <row r="4588" spans="1:13" x14ac:dyDescent="0.25">
      <c r="A4588" t="str">
        <f t="shared" si="410"/>
        <v/>
      </c>
      <c r="B4588">
        <f t="shared" si="412"/>
        <v>0</v>
      </c>
      <c r="C4588" t="str">
        <f>IF(ISBLANK('zucker-süßmittel'!$A68),"",'zucker-süßmittel'!A68)</f>
        <v/>
      </c>
      <c r="D4588" t="str">
        <f>IF(ISBLANK('zucker-süßmittel'!$A68),"",'zucker-süßmittel'!B68)</f>
        <v/>
      </c>
      <c r="E4588" t="str">
        <f>IF(ISBLANK('zucker-süßmittel'!$A68),"",'zucker-süßmittel'!C68)</f>
        <v/>
      </c>
      <c r="F4588" t="str">
        <f>IF(ISBLANK('zucker-süßmittel'!$A68),"",'zucker-süßmittel'!D68)</f>
        <v/>
      </c>
      <c r="G4588" t="str">
        <f>IF(ISBLANK('zucker-süßmittel'!$A68),"",'zucker-süßmittel'!E68)</f>
        <v/>
      </c>
      <c r="H4588" t="str">
        <f>IF(ISBLANK('zucker-süßmittel'!$A68),"",'zucker-süßmittel'!F68)</f>
        <v/>
      </c>
      <c r="I4588" t="str">
        <f>IF(ISBLANK('zucker-süßmittel'!$A68),"",'zucker-süßmittel'!G68)</f>
        <v/>
      </c>
      <c r="J4588" t="str">
        <f>IF(ISBLANK('zucker-süßmittel'!$A68),"",'zucker-süßmittel'!H68)</f>
        <v/>
      </c>
      <c r="K4588" t="str">
        <f>IF(ISBLANK('zucker-süßmittel'!$A68),"",'zucker-süßmittel'!I68)</f>
        <v/>
      </c>
      <c r="L4588" t="str">
        <f>IF(ISBLANK('zucker-süßmittel'!$A68),"",'zucker-süßmittel'!J68)</f>
        <v/>
      </c>
      <c r="M4588" s="64">
        <f t="shared" si="411"/>
        <v>0</v>
      </c>
    </row>
    <row r="4589" spans="1:13" x14ac:dyDescent="0.25">
      <c r="A4589" t="str">
        <f t="shared" si="410"/>
        <v/>
      </c>
      <c r="B4589">
        <f t="shared" si="412"/>
        <v>0</v>
      </c>
      <c r="C4589" t="str">
        <f>IF(ISBLANK('zucker-süßmittel'!$A69),"",'zucker-süßmittel'!A69)</f>
        <v/>
      </c>
      <c r="D4589" t="str">
        <f>IF(ISBLANK('zucker-süßmittel'!$A69),"",'zucker-süßmittel'!B69)</f>
        <v/>
      </c>
      <c r="E4589" t="str">
        <f>IF(ISBLANK('zucker-süßmittel'!$A69),"",'zucker-süßmittel'!C69)</f>
        <v/>
      </c>
      <c r="F4589" t="str">
        <f>IF(ISBLANK('zucker-süßmittel'!$A69),"",'zucker-süßmittel'!D69)</f>
        <v/>
      </c>
      <c r="G4589" t="str">
        <f>IF(ISBLANK('zucker-süßmittel'!$A69),"",'zucker-süßmittel'!E69)</f>
        <v/>
      </c>
      <c r="H4589" t="str">
        <f>IF(ISBLANK('zucker-süßmittel'!$A69),"",'zucker-süßmittel'!F69)</f>
        <v/>
      </c>
      <c r="I4589" t="str">
        <f>IF(ISBLANK('zucker-süßmittel'!$A69),"",'zucker-süßmittel'!G69)</f>
        <v/>
      </c>
      <c r="J4589" t="str">
        <f>IF(ISBLANK('zucker-süßmittel'!$A69),"",'zucker-süßmittel'!H69)</f>
        <v/>
      </c>
      <c r="K4589" t="str">
        <f>IF(ISBLANK('zucker-süßmittel'!$A69),"",'zucker-süßmittel'!I69)</f>
        <v/>
      </c>
      <c r="L4589" t="str">
        <f>IF(ISBLANK('zucker-süßmittel'!$A69),"",'zucker-süßmittel'!J69)</f>
        <v/>
      </c>
      <c r="M4589" s="64">
        <f t="shared" si="411"/>
        <v>0</v>
      </c>
    </row>
    <row r="4590" spans="1:13" x14ac:dyDescent="0.25">
      <c r="A4590" t="str">
        <f t="shared" si="410"/>
        <v/>
      </c>
      <c r="B4590">
        <f t="shared" si="412"/>
        <v>0</v>
      </c>
      <c r="C4590" t="str">
        <f>IF(ISBLANK('zucker-süßmittel'!$A70),"",'zucker-süßmittel'!A70)</f>
        <v/>
      </c>
      <c r="D4590" t="str">
        <f>IF(ISBLANK('zucker-süßmittel'!$A70),"",'zucker-süßmittel'!B70)</f>
        <v/>
      </c>
      <c r="E4590" t="str">
        <f>IF(ISBLANK('zucker-süßmittel'!$A70),"",'zucker-süßmittel'!C70)</f>
        <v/>
      </c>
      <c r="F4590" t="str">
        <f>IF(ISBLANK('zucker-süßmittel'!$A70),"",'zucker-süßmittel'!D70)</f>
        <v/>
      </c>
      <c r="G4590" t="str">
        <f>IF(ISBLANK('zucker-süßmittel'!$A70),"",'zucker-süßmittel'!E70)</f>
        <v/>
      </c>
      <c r="H4590" t="str">
        <f>IF(ISBLANK('zucker-süßmittel'!$A70),"",'zucker-süßmittel'!F70)</f>
        <v/>
      </c>
      <c r="I4590" t="str">
        <f>IF(ISBLANK('zucker-süßmittel'!$A70),"",'zucker-süßmittel'!G70)</f>
        <v/>
      </c>
      <c r="J4590" t="str">
        <f>IF(ISBLANK('zucker-süßmittel'!$A70),"",'zucker-süßmittel'!H70)</f>
        <v/>
      </c>
      <c r="K4590" t="str">
        <f>IF(ISBLANK('zucker-süßmittel'!$A70),"",'zucker-süßmittel'!I70)</f>
        <v/>
      </c>
      <c r="L4590" t="str">
        <f>IF(ISBLANK('zucker-süßmittel'!$A70),"",'zucker-süßmittel'!J70)</f>
        <v/>
      </c>
      <c r="M4590" s="64">
        <f t="shared" si="411"/>
        <v>0</v>
      </c>
    </row>
    <row r="4591" spans="1:13" x14ac:dyDescent="0.25">
      <c r="A4591" t="str">
        <f t="shared" si="410"/>
        <v/>
      </c>
      <c r="B4591">
        <f t="shared" si="412"/>
        <v>0</v>
      </c>
      <c r="C4591" t="str">
        <f>IF(ISBLANK('zucker-süßmittel'!$A71),"",'zucker-süßmittel'!A71)</f>
        <v/>
      </c>
      <c r="D4591" t="str">
        <f>IF(ISBLANK('zucker-süßmittel'!$A71),"",'zucker-süßmittel'!B71)</f>
        <v/>
      </c>
      <c r="E4591" t="str">
        <f>IF(ISBLANK('zucker-süßmittel'!$A71),"",'zucker-süßmittel'!C71)</f>
        <v/>
      </c>
      <c r="F4591" t="str">
        <f>IF(ISBLANK('zucker-süßmittel'!$A71),"",'zucker-süßmittel'!D71)</f>
        <v/>
      </c>
      <c r="G4591" t="str">
        <f>IF(ISBLANK('zucker-süßmittel'!$A71),"",'zucker-süßmittel'!E71)</f>
        <v/>
      </c>
      <c r="H4591" t="str">
        <f>IF(ISBLANK('zucker-süßmittel'!$A71),"",'zucker-süßmittel'!F71)</f>
        <v/>
      </c>
      <c r="I4591" t="str">
        <f>IF(ISBLANK('zucker-süßmittel'!$A71),"",'zucker-süßmittel'!G71)</f>
        <v/>
      </c>
      <c r="J4591" t="str">
        <f>IF(ISBLANK('zucker-süßmittel'!$A71),"",'zucker-süßmittel'!H71)</f>
        <v/>
      </c>
      <c r="K4591" t="str">
        <f>IF(ISBLANK('zucker-süßmittel'!$A71),"",'zucker-süßmittel'!I71)</f>
        <v/>
      </c>
      <c r="L4591" t="str">
        <f>IF(ISBLANK('zucker-süßmittel'!$A71),"",'zucker-süßmittel'!J71)</f>
        <v/>
      </c>
      <c r="M4591" s="64">
        <f t="shared" si="411"/>
        <v>0</v>
      </c>
    </row>
    <row r="4592" spans="1:13" x14ac:dyDescent="0.25">
      <c r="A4592" t="str">
        <f t="shared" si="410"/>
        <v/>
      </c>
      <c r="B4592">
        <f t="shared" si="412"/>
        <v>0</v>
      </c>
      <c r="C4592" t="str">
        <f>IF(ISBLANK('zucker-süßmittel'!$A72),"",'zucker-süßmittel'!A72)</f>
        <v/>
      </c>
      <c r="D4592" t="str">
        <f>IF(ISBLANK('zucker-süßmittel'!$A72),"",'zucker-süßmittel'!B72)</f>
        <v/>
      </c>
      <c r="E4592" t="str">
        <f>IF(ISBLANK('zucker-süßmittel'!$A72),"",'zucker-süßmittel'!C72)</f>
        <v/>
      </c>
      <c r="F4592" t="str">
        <f>IF(ISBLANK('zucker-süßmittel'!$A72),"",'zucker-süßmittel'!D72)</f>
        <v/>
      </c>
      <c r="G4592" t="str">
        <f>IF(ISBLANK('zucker-süßmittel'!$A72),"",'zucker-süßmittel'!E72)</f>
        <v/>
      </c>
      <c r="H4592" t="str">
        <f>IF(ISBLANK('zucker-süßmittel'!$A72),"",'zucker-süßmittel'!F72)</f>
        <v/>
      </c>
      <c r="I4592" t="str">
        <f>IF(ISBLANK('zucker-süßmittel'!$A72),"",'zucker-süßmittel'!G72)</f>
        <v/>
      </c>
      <c r="J4592" t="str">
        <f>IF(ISBLANK('zucker-süßmittel'!$A72),"",'zucker-süßmittel'!H72)</f>
        <v/>
      </c>
      <c r="K4592" t="str">
        <f>IF(ISBLANK('zucker-süßmittel'!$A72),"",'zucker-süßmittel'!I72)</f>
        <v/>
      </c>
      <c r="L4592" t="str">
        <f>IF(ISBLANK('zucker-süßmittel'!$A72),"",'zucker-süßmittel'!J72)</f>
        <v/>
      </c>
      <c r="M4592" s="64">
        <f t="shared" si="411"/>
        <v>0</v>
      </c>
    </row>
    <row r="4593" spans="1:13" x14ac:dyDescent="0.25">
      <c r="A4593" t="str">
        <f t="shared" si="410"/>
        <v/>
      </c>
      <c r="B4593">
        <f t="shared" si="412"/>
        <v>0</v>
      </c>
      <c r="C4593" t="str">
        <f>IF(ISBLANK('zucker-süßmittel'!$A73),"",'zucker-süßmittel'!A73)</f>
        <v/>
      </c>
      <c r="D4593" t="str">
        <f>IF(ISBLANK('zucker-süßmittel'!$A73),"",'zucker-süßmittel'!B73)</f>
        <v/>
      </c>
      <c r="E4593" t="str">
        <f>IF(ISBLANK('zucker-süßmittel'!$A73),"",'zucker-süßmittel'!C73)</f>
        <v/>
      </c>
      <c r="F4593" t="str">
        <f>IF(ISBLANK('zucker-süßmittel'!$A73),"",'zucker-süßmittel'!D73)</f>
        <v/>
      </c>
      <c r="G4593" t="str">
        <f>IF(ISBLANK('zucker-süßmittel'!$A73),"",'zucker-süßmittel'!E73)</f>
        <v/>
      </c>
      <c r="H4593" t="str">
        <f>IF(ISBLANK('zucker-süßmittel'!$A73),"",'zucker-süßmittel'!F73)</f>
        <v/>
      </c>
      <c r="I4593" t="str">
        <f>IF(ISBLANK('zucker-süßmittel'!$A73),"",'zucker-süßmittel'!G73)</f>
        <v/>
      </c>
      <c r="J4593" t="str">
        <f>IF(ISBLANK('zucker-süßmittel'!$A73),"",'zucker-süßmittel'!H73)</f>
        <v/>
      </c>
      <c r="K4593" t="str">
        <f>IF(ISBLANK('zucker-süßmittel'!$A73),"",'zucker-süßmittel'!I73)</f>
        <v/>
      </c>
      <c r="L4593" t="str">
        <f>IF(ISBLANK('zucker-süßmittel'!$A73),"",'zucker-süßmittel'!J73)</f>
        <v/>
      </c>
      <c r="M4593" s="64">
        <f t="shared" si="411"/>
        <v>0</v>
      </c>
    </row>
    <row r="4594" spans="1:13" x14ac:dyDescent="0.25">
      <c r="A4594" t="str">
        <f t="shared" si="410"/>
        <v/>
      </c>
      <c r="B4594">
        <f t="shared" si="412"/>
        <v>0</v>
      </c>
      <c r="C4594" t="str">
        <f>IF(ISBLANK('zucker-süßmittel'!$A74),"",'zucker-süßmittel'!A74)</f>
        <v/>
      </c>
      <c r="D4594" t="str">
        <f>IF(ISBLANK('zucker-süßmittel'!$A74),"",'zucker-süßmittel'!B74)</f>
        <v/>
      </c>
      <c r="E4594" t="str">
        <f>IF(ISBLANK('zucker-süßmittel'!$A74),"",'zucker-süßmittel'!C74)</f>
        <v/>
      </c>
      <c r="F4594" t="str">
        <f>IF(ISBLANK('zucker-süßmittel'!$A74),"",'zucker-süßmittel'!D74)</f>
        <v/>
      </c>
      <c r="G4594" t="str">
        <f>IF(ISBLANK('zucker-süßmittel'!$A74),"",'zucker-süßmittel'!E74)</f>
        <v/>
      </c>
      <c r="H4594" t="str">
        <f>IF(ISBLANK('zucker-süßmittel'!$A74),"",'zucker-süßmittel'!F74)</f>
        <v/>
      </c>
      <c r="I4594" t="str">
        <f>IF(ISBLANK('zucker-süßmittel'!$A74),"",'zucker-süßmittel'!G74)</f>
        <v/>
      </c>
      <c r="J4594" t="str">
        <f>IF(ISBLANK('zucker-süßmittel'!$A74),"",'zucker-süßmittel'!H74)</f>
        <v/>
      </c>
      <c r="K4594" t="str">
        <f>IF(ISBLANK('zucker-süßmittel'!$A74),"",'zucker-süßmittel'!I74)</f>
        <v/>
      </c>
      <c r="L4594" t="str">
        <f>IF(ISBLANK('zucker-süßmittel'!$A74),"",'zucker-süßmittel'!J74)</f>
        <v/>
      </c>
      <c r="M4594" s="64">
        <f t="shared" si="411"/>
        <v>0</v>
      </c>
    </row>
    <row r="4595" spans="1:13" x14ac:dyDescent="0.25">
      <c r="A4595" t="str">
        <f t="shared" si="410"/>
        <v/>
      </c>
      <c r="B4595">
        <f t="shared" si="412"/>
        <v>0</v>
      </c>
      <c r="C4595" t="str">
        <f>IF(ISBLANK('zucker-süßmittel'!$A75),"",'zucker-süßmittel'!A75)</f>
        <v/>
      </c>
      <c r="D4595" t="str">
        <f>IF(ISBLANK('zucker-süßmittel'!$A75),"",'zucker-süßmittel'!B75)</f>
        <v/>
      </c>
      <c r="E4595" t="str">
        <f>IF(ISBLANK('zucker-süßmittel'!$A75),"",'zucker-süßmittel'!C75)</f>
        <v/>
      </c>
      <c r="F4595" t="str">
        <f>IF(ISBLANK('zucker-süßmittel'!$A75),"",'zucker-süßmittel'!D75)</f>
        <v/>
      </c>
      <c r="G4595" t="str">
        <f>IF(ISBLANK('zucker-süßmittel'!$A75),"",'zucker-süßmittel'!E75)</f>
        <v/>
      </c>
      <c r="H4595" t="str">
        <f>IF(ISBLANK('zucker-süßmittel'!$A75),"",'zucker-süßmittel'!F75)</f>
        <v/>
      </c>
      <c r="I4595" t="str">
        <f>IF(ISBLANK('zucker-süßmittel'!$A75),"",'zucker-süßmittel'!G75)</f>
        <v/>
      </c>
      <c r="J4595" t="str">
        <f>IF(ISBLANK('zucker-süßmittel'!$A75),"",'zucker-süßmittel'!H75)</f>
        <v/>
      </c>
      <c r="K4595" t="str">
        <f>IF(ISBLANK('zucker-süßmittel'!$A75),"",'zucker-süßmittel'!I75)</f>
        <v/>
      </c>
      <c r="L4595" t="str">
        <f>IF(ISBLANK('zucker-süßmittel'!$A75),"",'zucker-süßmittel'!J75)</f>
        <v/>
      </c>
      <c r="M4595" s="64">
        <f t="shared" si="411"/>
        <v>0</v>
      </c>
    </row>
    <row r="4596" spans="1:13" x14ac:dyDescent="0.25">
      <c r="A4596" t="str">
        <f t="shared" si="410"/>
        <v/>
      </c>
      <c r="B4596">
        <f t="shared" si="412"/>
        <v>0</v>
      </c>
      <c r="C4596" t="str">
        <f>IF(ISBLANK('zucker-süßmittel'!$A76),"",'zucker-süßmittel'!A76)</f>
        <v/>
      </c>
      <c r="D4596" t="str">
        <f>IF(ISBLANK('zucker-süßmittel'!$A76),"",'zucker-süßmittel'!B76)</f>
        <v/>
      </c>
      <c r="E4596" t="str">
        <f>IF(ISBLANK('zucker-süßmittel'!$A76),"",'zucker-süßmittel'!C76)</f>
        <v/>
      </c>
      <c r="F4596" t="str">
        <f>IF(ISBLANK('zucker-süßmittel'!$A76),"",'zucker-süßmittel'!D76)</f>
        <v/>
      </c>
      <c r="G4596" t="str">
        <f>IF(ISBLANK('zucker-süßmittel'!$A76),"",'zucker-süßmittel'!E76)</f>
        <v/>
      </c>
      <c r="H4596" t="str">
        <f>IF(ISBLANK('zucker-süßmittel'!$A76),"",'zucker-süßmittel'!F76)</f>
        <v/>
      </c>
      <c r="I4596" t="str">
        <f>IF(ISBLANK('zucker-süßmittel'!$A76),"",'zucker-süßmittel'!G76)</f>
        <v/>
      </c>
      <c r="J4596" t="str">
        <f>IF(ISBLANK('zucker-süßmittel'!$A76),"",'zucker-süßmittel'!H76)</f>
        <v/>
      </c>
      <c r="K4596" t="str">
        <f>IF(ISBLANK('zucker-süßmittel'!$A76),"",'zucker-süßmittel'!I76)</f>
        <v/>
      </c>
      <c r="L4596" t="str">
        <f>IF(ISBLANK('zucker-süßmittel'!$A76),"",'zucker-süßmittel'!J76)</f>
        <v/>
      </c>
      <c r="M4596" s="64">
        <f t="shared" si="411"/>
        <v>0</v>
      </c>
    </row>
    <row r="4597" spans="1:13" x14ac:dyDescent="0.25">
      <c r="A4597" t="str">
        <f t="shared" si="410"/>
        <v/>
      </c>
      <c r="B4597">
        <f t="shared" si="412"/>
        <v>0</v>
      </c>
      <c r="C4597" t="str">
        <f>IF(ISBLANK('zucker-süßmittel'!$A77),"",'zucker-süßmittel'!A77)</f>
        <v/>
      </c>
      <c r="D4597" t="str">
        <f>IF(ISBLANK('zucker-süßmittel'!$A77),"",'zucker-süßmittel'!B77)</f>
        <v/>
      </c>
      <c r="E4597" t="str">
        <f>IF(ISBLANK('zucker-süßmittel'!$A77),"",'zucker-süßmittel'!C77)</f>
        <v/>
      </c>
      <c r="F4597" t="str">
        <f>IF(ISBLANK('zucker-süßmittel'!$A77),"",'zucker-süßmittel'!D77)</f>
        <v/>
      </c>
      <c r="G4597" t="str">
        <f>IF(ISBLANK('zucker-süßmittel'!$A77),"",'zucker-süßmittel'!E77)</f>
        <v/>
      </c>
      <c r="H4597" t="str">
        <f>IF(ISBLANK('zucker-süßmittel'!$A77),"",'zucker-süßmittel'!F77)</f>
        <v/>
      </c>
      <c r="I4597" t="str">
        <f>IF(ISBLANK('zucker-süßmittel'!$A77),"",'zucker-süßmittel'!G77)</f>
        <v/>
      </c>
      <c r="J4597" t="str">
        <f>IF(ISBLANK('zucker-süßmittel'!$A77),"",'zucker-süßmittel'!H77)</f>
        <v/>
      </c>
      <c r="K4597" t="str">
        <f>IF(ISBLANK('zucker-süßmittel'!$A77),"",'zucker-süßmittel'!I77)</f>
        <v/>
      </c>
      <c r="L4597" t="str">
        <f>IF(ISBLANK('zucker-süßmittel'!$A77),"",'zucker-süßmittel'!J77)</f>
        <v/>
      </c>
      <c r="M4597" s="64">
        <f t="shared" si="411"/>
        <v>0</v>
      </c>
    </row>
    <row r="4598" spans="1:13" x14ac:dyDescent="0.25">
      <c r="A4598" t="str">
        <f t="shared" si="410"/>
        <v/>
      </c>
      <c r="B4598">
        <f t="shared" si="412"/>
        <v>0</v>
      </c>
      <c r="C4598" t="str">
        <f>IF(ISBLANK('zucker-süßmittel'!$A78),"",'zucker-süßmittel'!A78)</f>
        <v/>
      </c>
      <c r="D4598" t="str">
        <f>IF(ISBLANK('zucker-süßmittel'!$A78),"",'zucker-süßmittel'!B78)</f>
        <v/>
      </c>
      <c r="E4598" t="str">
        <f>IF(ISBLANK('zucker-süßmittel'!$A78),"",'zucker-süßmittel'!C78)</f>
        <v/>
      </c>
      <c r="F4598" t="str">
        <f>IF(ISBLANK('zucker-süßmittel'!$A78),"",'zucker-süßmittel'!D78)</f>
        <v/>
      </c>
      <c r="G4598" t="str">
        <f>IF(ISBLANK('zucker-süßmittel'!$A78),"",'zucker-süßmittel'!E78)</f>
        <v/>
      </c>
      <c r="H4598" t="str">
        <f>IF(ISBLANK('zucker-süßmittel'!$A78),"",'zucker-süßmittel'!F78)</f>
        <v/>
      </c>
      <c r="I4598" t="str">
        <f>IF(ISBLANK('zucker-süßmittel'!$A78),"",'zucker-süßmittel'!G78)</f>
        <v/>
      </c>
      <c r="J4598" t="str">
        <f>IF(ISBLANK('zucker-süßmittel'!$A78),"",'zucker-süßmittel'!H78)</f>
        <v/>
      </c>
      <c r="K4598" t="str">
        <f>IF(ISBLANK('zucker-süßmittel'!$A78),"",'zucker-süßmittel'!I78)</f>
        <v/>
      </c>
      <c r="L4598" t="str">
        <f>IF(ISBLANK('zucker-süßmittel'!$A78),"",'zucker-süßmittel'!J78)</f>
        <v/>
      </c>
      <c r="M4598" s="64">
        <f t="shared" si="411"/>
        <v>0</v>
      </c>
    </row>
    <row r="4599" spans="1:13" x14ac:dyDescent="0.25">
      <c r="A4599" s="41" t="str">
        <f t="shared" ref="A4599:A4629" si="413">MID(C4599,1,$B$1)</f>
        <v/>
      </c>
      <c r="B4599" s="41">
        <f t="shared" si="412"/>
        <v>0</v>
      </c>
      <c r="C4599" s="41" t="str">
        <f>IF(ISBLANK('zucker-süßmittel'!$A79),"",'zucker-süßmittel'!A79)</f>
        <v/>
      </c>
      <c r="D4599" s="41" t="str">
        <f>IF(ISBLANK('zucker-süßmittel'!$A79),"",'zucker-süßmittel'!B79)</f>
        <v/>
      </c>
      <c r="E4599" s="41" t="str">
        <f>IF(ISBLANK('zucker-süßmittel'!$A79),"",'zucker-süßmittel'!C79)</f>
        <v/>
      </c>
      <c r="F4599" s="41" t="str">
        <f>IF(ISBLANK('zucker-süßmittel'!$A79),"",'zucker-süßmittel'!D79)</f>
        <v/>
      </c>
      <c r="G4599" s="41" t="str">
        <f>IF(ISBLANK('zucker-süßmittel'!$A79),"",'zucker-süßmittel'!E79)</f>
        <v/>
      </c>
      <c r="H4599" s="41" t="str">
        <f>IF(ISBLANK('zucker-süßmittel'!$A79),"",'zucker-süßmittel'!F79)</f>
        <v/>
      </c>
      <c r="I4599" s="41" t="str">
        <f>IF(ISBLANK('zucker-süßmittel'!$A79),"",'zucker-süßmittel'!G79)</f>
        <v/>
      </c>
      <c r="J4599" s="41" t="str">
        <f>IF(ISBLANK('zucker-süßmittel'!$A79),"",'zucker-süßmittel'!H79)</f>
        <v/>
      </c>
      <c r="K4599" s="41" t="str">
        <f>IF(ISBLANK('zucker-süßmittel'!$A79),"",'zucker-süßmittel'!I79)</f>
        <v/>
      </c>
      <c r="L4599" s="41" t="str">
        <f>IF(ISBLANK('zucker-süßmittel'!$A79),"",'zucker-süßmittel'!J79)</f>
        <v/>
      </c>
      <c r="M4599" s="64">
        <f t="shared" si="411"/>
        <v>0</v>
      </c>
    </row>
    <row r="4600" spans="1:13" x14ac:dyDescent="0.25">
      <c r="A4600" t="str">
        <f t="shared" si="413"/>
        <v/>
      </c>
      <c r="B4600">
        <f t="shared" si="412"/>
        <v>0</v>
      </c>
      <c r="C4600" t="str">
        <f>IF(ISBLANK(zutaten!$A71),"",zutaten!A71)</f>
        <v/>
      </c>
      <c r="D4600" t="str">
        <f>IF(ISBLANK(zutaten!$A71),"",zutaten!B71)</f>
        <v/>
      </c>
      <c r="E4600" t="str">
        <f>IF(ISBLANK(zutaten!$A71),"",zutaten!C71)</f>
        <v/>
      </c>
      <c r="F4600" t="str">
        <f>IF(ISBLANK(zutaten!$A71),"",zutaten!D71)</f>
        <v/>
      </c>
      <c r="G4600" t="str">
        <f>IF(ISBLANK(zutaten!$A71),"",zutaten!E71)</f>
        <v/>
      </c>
      <c r="H4600" t="str">
        <f>IF(ISBLANK(zutaten!$A71),"",zutaten!F71)</f>
        <v/>
      </c>
      <c r="I4600" t="str">
        <f>IF(ISBLANK(zutaten!$A71),"",zutaten!G71)</f>
        <v/>
      </c>
      <c r="J4600" t="str">
        <f>IF(ISBLANK(zutaten!$A71),"",zutaten!H71)</f>
        <v/>
      </c>
      <c r="K4600" t="str">
        <f>IF(ISBLANK(zutaten!$A71),"",zutaten!I71)</f>
        <v/>
      </c>
      <c r="L4600" t="str">
        <f>IF(ISBLANK(zutaten!$A71),"",zutaten!J71)</f>
        <v/>
      </c>
      <c r="M4600" s="64">
        <f t="shared" si="411"/>
        <v>0</v>
      </c>
    </row>
    <row r="4601" spans="1:13" x14ac:dyDescent="0.25">
      <c r="A4601" t="str">
        <f t="shared" si="413"/>
        <v/>
      </c>
      <c r="B4601">
        <f t="shared" si="412"/>
        <v>0</v>
      </c>
      <c r="C4601" t="str">
        <f>IF(ISBLANK(zutaten!$A72),"",zutaten!A72)</f>
        <v/>
      </c>
      <c r="D4601" t="str">
        <f>IF(ISBLANK(zutaten!$A72),"",zutaten!B72)</f>
        <v/>
      </c>
      <c r="E4601" t="str">
        <f>IF(ISBLANK(zutaten!$A72),"",zutaten!C72)</f>
        <v/>
      </c>
      <c r="F4601" t="str">
        <f>IF(ISBLANK(zutaten!$A72),"",zutaten!D72)</f>
        <v/>
      </c>
      <c r="G4601" t="str">
        <f>IF(ISBLANK(zutaten!$A72),"",zutaten!E72)</f>
        <v/>
      </c>
      <c r="H4601" t="str">
        <f>IF(ISBLANK(zutaten!$A72),"",zutaten!F72)</f>
        <v/>
      </c>
      <c r="I4601" t="str">
        <f>IF(ISBLANK(zutaten!$A72),"",zutaten!G72)</f>
        <v/>
      </c>
      <c r="J4601" t="str">
        <f>IF(ISBLANK(zutaten!$A72),"",zutaten!H72)</f>
        <v/>
      </c>
      <c r="K4601" t="str">
        <f>IF(ISBLANK(zutaten!$A72),"",zutaten!I72)</f>
        <v/>
      </c>
      <c r="L4601" t="str">
        <f>IF(ISBLANK(zutaten!$A72),"",zutaten!J72)</f>
        <v/>
      </c>
      <c r="M4601" s="64">
        <f t="shared" si="411"/>
        <v>0</v>
      </c>
    </row>
    <row r="4602" spans="1:13" x14ac:dyDescent="0.25">
      <c r="A4602" t="str">
        <f t="shared" si="413"/>
        <v/>
      </c>
      <c r="B4602">
        <f t="shared" si="412"/>
        <v>0</v>
      </c>
      <c r="C4602" t="str">
        <f>IF(ISBLANK(zutaten!$A73),"",zutaten!A73)</f>
        <v/>
      </c>
      <c r="D4602" t="str">
        <f>IF(ISBLANK(zutaten!$A73),"",zutaten!B73)</f>
        <v/>
      </c>
      <c r="E4602" t="str">
        <f>IF(ISBLANK(zutaten!$A73),"",zutaten!C73)</f>
        <v/>
      </c>
      <c r="F4602" t="str">
        <f>IF(ISBLANK(zutaten!$A73),"",zutaten!D73)</f>
        <v/>
      </c>
      <c r="G4602" t="str">
        <f>IF(ISBLANK(zutaten!$A73),"",zutaten!E73)</f>
        <v/>
      </c>
      <c r="H4602" t="str">
        <f>IF(ISBLANK(zutaten!$A73),"",zutaten!F73)</f>
        <v/>
      </c>
      <c r="I4602" t="str">
        <f>IF(ISBLANK(zutaten!$A73),"",zutaten!G73)</f>
        <v/>
      </c>
      <c r="J4602" t="str">
        <f>IF(ISBLANK(zutaten!$A73),"",zutaten!H73)</f>
        <v/>
      </c>
      <c r="K4602" t="str">
        <f>IF(ISBLANK(zutaten!$A73),"",zutaten!I73)</f>
        <v/>
      </c>
      <c r="L4602" t="str">
        <f>IF(ISBLANK(zutaten!$A73),"",zutaten!J73)</f>
        <v/>
      </c>
      <c r="M4602" s="64">
        <f t="shared" si="411"/>
        <v>0</v>
      </c>
    </row>
    <row r="4603" spans="1:13" x14ac:dyDescent="0.25">
      <c r="A4603" t="str">
        <f t="shared" si="413"/>
        <v/>
      </c>
      <c r="B4603">
        <f t="shared" si="412"/>
        <v>0</v>
      </c>
      <c r="C4603" t="str">
        <f>IF(ISBLANK(zutaten!$A74),"",zutaten!A74)</f>
        <v/>
      </c>
      <c r="D4603" t="str">
        <f>IF(ISBLANK(zutaten!$A74),"",zutaten!B74)</f>
        <v/>
      </c>
      <c r="E4603" t="str">
        <f>IF(ISBLANK(zutaten!$A74),"",zutaten!C74)</f>
        <v/>
      </c>
      <c r="F4603" t="str">
        <f>IF(ISBLANK(zutaten!$A74),"",zutaten!D74)</f>
        <v/>
      </c>
      <c r="G4603" t="str">
        <f>IF(ISBLANK(zutaten!$A74),"",zutaten!E74)</f>
        <v/>
      </c>
      <c r="H4603" t="str">
        <f>IF(ISBLANK(zutaten!$A74),"",zutaten!F74)</f>
        <v/>
      </c>
      <c r="I4603" t="str">
        <f>IF(ISBLANK(zutaten!$A74),"",zutaten!G74)</f>
        <v/>
      </c>
      <c r="J4603" t="str">
        <f>IF(ISBLANK(zutaten!$A74),"",zutaten!H74)</f>
        <v/>
      </c>
      <c r="K4603" t="str">
        <f>IF(ISBLANK(zutaten!$A74),"",zutaten!I74)</f>
        <v/>
      </c>
      <c r="L4603" t="str">
        <f>IF(ISBLANK(zutaten!$A74),"",zutaten!J74)</f>
        <v/>
      </c>
      <c r="M4603" s="64">
        <f t="shared" si="411"/>
        <v>0</v>
      </c>
    </row>
    <row r="4604" spans="1:13" x14ac:dyDescent="0.25">
      <c r="A4604" t="str">
        <f t="shared" si="413"/>
        <v/>
      </c>
      <c r="B4604">
        <f t="shared" si="412"/>
        <v>0</v>
      </c>
      <c r="C4604" t="str">
        <f>IF(ISBLANK(zutaten!$A75),"",zutaten!A75)</f>
        <v/>
      </c>
      <c r="D4604" t="str">
        <f>IF(ISBLANK(zutaten!$A75),"",zutaten!B75)</f>
        <v/>
      </c>
      <c r="E4604" t="str">
        <f>IF(ISBLANK(zutaten!$A75),"",zutaten!C75)</f>
        <v/>
      </c>
      <c r="F4604" t="str">
        <f>IF(ISBLANK(zutaten!$A75),"",zutaten!D75)</f>
        <v/>
      </c>
      <c r="G4604" t="str">
        <f>IF(ISBLANK(zutaten!$A75),"",zutaten!E75)</f>
        <v/>
      </c>
      <c r="H4604" t="str">
        <f>IF(ISBLANK(zutaten!$A75),"",zutaten!F75)</f>
        <v/>
      </c>
      <c r="I4604" t="str">
        <f>IF(ISBLANK(zutaten!$A75),"",zutaten!G75)</f>
        <v/>
      </c>
      <c r="J4604" t="str">
        <f>IF(ISBLANK(zutaten!$A75),"",zutaten!H75)</f>
        <v/>
      </c>
      <c r="K4604" t="str">
        <f>IF(ISBLANK(zutaten!$A75),"",zutaten!I75)</f>
        <v/>
      </c>
      <c r="L4604" t="str">
        <f>IF(ISBLANK(zutaten!$A75),"",zutaten!J75)</f>
        <v/>
      </c>
      <c r="M4604" s="64">
        <f t="shared" si="411"/>
        <v>0</v>
      </c>
    </row>
    <row r="4605" spans="1:13" x14ac:dyDescent="0.25">
      <c r="A4605" t="str">
        <f t="shared" si="413"/>
        <v/>
      </c>
      <c r="B4605">
        <f t="shared" si="412"/>
        <v>0</v>
      </c>
      <c r="C4605" t="str">
        <f>IF(ISBLANK(zutaten!$A76),"",zutaten!A76)</f>
        <v/>
      </c>
      <c r="D4605" t="str">
        <f>IF(ISBLANK(zutaten!$A76),"",zutaten!B76)</f>
        <v/>
      </c>
      <c r="E4605" t="str">
        <f>IF(ISBLANK(zutaten!$A76),"",zutaten!C76)</f>
        <v/>
      </c>
      <c r="F4605" t="str">
        <f>IF(ISBLANK(zutaten!$A76),"",zutaten!D76)</f>
        <v/>
      </c>
      <c r="G4605" t="str">
        <f>IF(ISBLANK(zutaten!$A76),"",zutaten!E76)</f>
        <v/>
      </c>
      <c r="H4605" t="str">
        <f>IF(ISBLANK(zutaten!$A76),"",zutaten!F76)</f>
        <v/>
      </c>
      <c r="I4605" t="str">
        <f>IF(ISBLANK(zutaten!$A76),"",zutaten!G76)</f>
        <v/>
      </c>
      <c r="J4605" t="str">
        <f>IF(ISBLANK(zutaten!$A76),"",zutaten!H76)</f>
        <v/>
      </c>
      <c r="K4605" t="str">
        <f>IF(ISBLANK(zutaten!$A76),"",zutaten!I76)</f>
        <v/>
      </c>
      <c r="L4605" t="str">
        <f>IF(ISBLANK(zutaten!$A76),"",zutaten!J76)</f>
        <v/>
      </c>
      <c r="M4605" s="64">
        <f t="shared" si="411"/>
        <v>0</v>
      </c>
    </row>
    <row r="4606" spans="1:13" x14ac:dyDescent="0.25">
      <c r="A4606" t="str">
        <f t="shared" si="413"/>
        <v/>
      </c>
      <c r="B4606">
        <f t="shared" si="412"/>
        <v>0</v>
      </c>
      <c r="C4606" t="str">
        <f>IF(ISBLANK(zutaten!$A77),"",zutaten!A77)</f>
        <v/>
      </c>
      <c r="D4606" t="str">
        <f>IF(ISBLANK(zutaten!$A77),"",zutaten!B77)</f>
        <v/>
      </c>
      <c r="E4606" t="str">
        <f>IF(ISBLANK(zutaten!$A77),"",zutaten!C77)</f>
        <v/>
      </c>
      <c r="F4606" t="str">
        <f>IF(ISBLANK(zutaten!$A77),"",zutaten!D77)</f>
        <v/>
      </c>
      <c r="G4606" t="str">
        <f>IF(ISBLANK(zutaten!$A77),"",zutaten!E77)</f>
        <v/>
      </c>
      <c r="H4606" t="str">
        <f>IF(ISBLANK(zutaten!$A77),"",zutaten!F77)</f>
        <v/>
      </c>
      <c r="I4606" t="str">
        <f>IF(ISBLANK(zutaten!$A77),"",zutaten!G77)</f>
        <v/>
      </c>
      <c r="J4606" t="str">
        <f>IF(ISBLANK(zutaten!$A77),"",zutaten!H77)</f>
        <v/>
      </c>
      <c r="K4606" t="str">
        <f>IF(ISBLANK(zutaten!$A77),"",zutaten!I77)</f>
        <v/>
      </c>
      <c r="L4606" t="str">
        <f>IF(ISBLANK(zutaten!$A77),"",zutaten!J77)</f>
        <v/>
      </c>
      <c r="M4606" s="64">
        <f t="shared" si="411"/>
        <v>0</v>
      </c>
    </row>
    <row r="4607" spans="1:13" x14ac:dyDescent="0.25">
      <c r="A4607" t="str">
        <f t="shared" si="413"/>
        <v/>
      </c>
      <c r="B4607">
        <f t="shared" si="412"/>
        <v>0</v>
      </c>
      <c r="C4607" t="str">
        <f>IF(ISBLANK(zutaten!$A78),"",zutaten!A78)</f>
        <v/>
      </c>
      <c r="D4607" t="str">
        <f>IF(ISBLANK(zutaten!$A78),"",zutaten!B78)</f>
        <v/>
      </c>
      <c r="E4607" t="str">
        <f>IF(ISBLANK(zutaten!$A78),"",zutaten!C78)</f>
        <v/>
      </c>
      <c r="F4607" t="str">
        <f>IF(ISBLANK(zutaten!$A78),"",zutaten!D78)</f>
        <v/>
      </c>
      <c r="G4607" t="str">
        <f>IF(ISBLANK(zutaten!$A78),"",zutaten!E78)</f>
        <v/>
      </c>
      <c r="H4607" t="str">
        <f>IF(ISBLANK(zutaten!$A78),"",zutaten!F78)</f>
        <v/>
      </c>
      <c r="I4607" t="str">
        <f>IF(ISBLANK(zutaten!$A78),"",zutaten!G78)</f>
        <v/>
      </c>
      <c r="J4607" t="str">
        <f>IF(ISBLANK(zutaten!$A78),"",zutaten!H78)</f>
        <v/>
      </c>
      <c r="K4607" t="str">
        <f>IF(ISBLANK(zutaten!$A78),"",zutaten!I78)</f>
        <v/>
      </c>
      <c r="L4607" t="str">
        <f>IF(ISBLANK(zutaten!$A78),"",zutaten!J78)</f>
        <v/>
      </c>
      <c r="M4607" s="64">
        <f t="shared" si="411"/>
        <v>0</v>
      </c>
    </row>
    <row r="4608" spans="1:13" x14ac:dyDescent="0.25">
      <c r="A4608" t="str">
        <f t="shared" si="413"/>
        <v/>
      </c>
      <c r="B4608">
        <f t="shared" si="412"/>
        <v>0</v>
      </c>
      <c r="C4608" t="str">
        <f>IF(ISBLANK(zutaten!$A79),"",zutaten!A79)</f>
        <v/>
      </c>
      <c r="D4608" t="str">
        <f>IF(ISBLANK(zutaten!$A79),"",zutaten!B79)</f>
        <v/>
      </c>
      <c r="E4608" t="str">
        <f>IF(ISBLANK(zutaten!$A79),"",zutaten!C79)</f>
        <v/>
      </c>
      <c r="F4608" t="str">
        <f>IF(ISBLANK(zutaten!$A79),"",zutaten!D79)</f>
        <v/>
      </c>
      <c r="G4608" t="str">
        <f>IF(ISBLANK(zutaten!$A79),"",zutaten!E79)</f>
        <v/>
      </c>
      <c r="H4608" t="str">
        <f>IF(ISBLANK(zutaten!$A79),"",zutaten!F79)</f>
        <v/>
      </c>
      <c r="I4608" t="str">
        <f>IF(ISBLANK(zutaten!$A79),"",zutaten!G79)</f>
        <v/>
      </c>
      <c r="J4608" t="str">
        <f>IF(ISBLANK(zutaten!$A79),"",zutaten!H79)</f>
        <v/>
      </c>
      <c r="K4608" t="str">
        <f>IF(ISBLANK(zutaten!$A79),"",zutaten!I79)</f>
        <v/>
      </c>
      <c r="L4608" t="str">
        <f>IF(ISBLANK(zutaten!$A79),"",zutaten!J79)</f>
        <v/>
      </c>
      <c r="M4608" s="64">
        <f t="shared" si="411"/>
        <v>0</v>
      </c>
    </row>
    <row r="4609" spans="1:13" x14ac:dyDescent="0.25">
      <c r="A4609" t="str">
        <f t="shared" si="413"/>
        <v/>
      </c>
      <c r="B4609">
        <f t="shared" si="412"/>
        <v>0</v>
      </c>
      <c r="C4609" t="str">
        <f>IF(ISBLANK(zutaten!$A80),"",zutaten!A80)</f>
        <v/>
      </c>
      <c r="D4609" t="str">
        <f>IF(ISBLANK(zutaten!$A80),"",zutaten!B80)</f>
        <v/>
      </c>
      <c r="E4609" t="str">
        <f>IF(ISBLANK(zutaten!$A80),"",zutaten!C80)</f>
        <v/>
      </c>
      <c r="F4609" t="str">
        <f>IF(ISBLANK(zutaten!$A80),"",zutaten!D80)</f>
        <v/>
      </c>
      <c r="G4609" t="str">
        <f>IF(ISBLANK(zutaten!$A80),"",zutaten!E80)</f>
        <v/>
      </c>
      <c r="H4609" t="str">
        <f>IF(ISBLANK(zutaten!$A80),"",zutaten!F80)</f>
        <v/>
      </c>
      <c r="I4609" t="str">
        <f>IF(ISBLANK(zutaten!$A80),"",zutaten!G80)</f>
        <v/>
      </c>
      <c r="J4609" t="str">
        <f>IF(ISBLANK(zutaten!$A80),"",zutaten!H80)</f>
        <v/>
      </c>
      <c r="K4609" t="str">
        <f>IF(ISBLANK(zutaten!$A80),"",zutaten!I80)</f>
        <v/>
      </c>
      <c r="L4609" t="str">
        <f>IF(ISBLANK(zutaten!$A80),"",zutaten!J80)</f>
        <v/>
      </c>
      <c r="M4609" s="64">
        <f t="shared" si="411"/>
        <v>0</v>
      </c>
    </row>
    <row r="4610" spans="1:13" x14ac:dyDescent="0.25">
      <c r="A4610" t="str">
        <f t="shared" si="413"/>
        <v/>
      </c>
      <c r="B4610">
        <f t="shared" si="412"/>
        <v>0</v>
      </c>
      <c r="C4610" t="str">
        <f>IF(ISBLANK(zutaten!$A81),"",zutaten!A81)</f>
        <v/>
      </c>
      <c r="D4610" t="str">
        <f>IF(ISBLANK(zutaten!$A81),"",zutaten!B81)</f>
        <v/>
      </c>
      <c r="E4610" t="str">
        <f>IF(ISBLANK(zutaten!$A81),"",zutaten!C81)</f>
        <v/>
      </c>
      <c r="F4610" t="str">
        <f>IF(ISBLANK(zutaten!$A81),"",zutaten!D81)</f>
        <v/>
      </c>
      <c r="G4610" t="str">
        <f>IF(ISBLANK(zutaten!$A81),"",zutaten!E81)</f>
        <v/>
      </c>
      <c r="H4610" t="str">
        <f>IF(ISBLANK(zutaten!$A81),"",zutaten!F81)</f>
        <v/>
      </c>
      <c r="I4610" t="str">
        <f>IF(ISBLANK(zutaten!$A81),"",zutaten!G81)</f>
        <v/>
      </c>
      <c r="J4610" t="str">
        <f>IF(ISBLANK(zutaten!$A81),"",zutaten!H81)</f>
        <v/>
      </c>
      <c r="K4610" t="str">
        <f>IF(ISBLANK(zutaten!$A81),"",zutaten!I81)</f>
        <v/>
      </c>
      <c r="L4610" t="str">
        <f>IF(ISBLANK(zutaten!$A81),"",zutaten!J81)</f>
        <v/>
      </c>
      <c r="M4610" s="64">
        <f t="shared" si="411"/>
        <v>0</v>
      </c>
    </row>
    <row r="4611" spans="1:13" x14ac:dyDescent="0.25">
      <c r="A4611" t="str">
        <f t="shared" si="413"/>
        <v/>
      </c>
      <c r="B4611">
        <f t="shared" si="412"/>
        <v>0</v>
      </c>
      <c r="C4611" t="str">
        <f>IF(ISBLANK(zutaten!$A82),"",zutaten!A82)</f>
        <v/>
      </c>
      <c r="D4611" t="str">
        <f>IF(ISBLANK(zutaten!$A82),"",zutaten!B82)</f>
        <v/>
      </c>
      <c r="E4611" t="str">
        <f>IF(ISBLANK(zutaten!$A82),"",zutaten!C82)</f>
        <v/>
      </c>
      <c r="F4611" t="str">
        <f>IF(ISBLANK(zutaten!$A82),"",zutaten!D82)</f>
        <v/>
      </c>
      <c r="G4611" t="str">
        <f>IF(ISBLANK(zutaten!$A82),"",zutaten!E82)</f>
        <v/>
      </c>
      <c r="H4611" t="str">
        <f>IF(ISBLANK(zutaten!$A82),"",zutaten!F82)</f>
        <v/>
      </c>
      <c r="I4611" t="str">
        <f>IF(ISBLANK(zutaten!$A82),"",zutaten!G82)</f>
        <v/>
      </c>
      <c r="J4611" t="str">
        <f>IF(ISBLANK(zutaten!$A82),"",zutaten!H82)</f>
        <v/>
      </c>
      <c r="K4611" t="str">
        <f>IF(ISBLANK(zutaten!$A82),"",zutaten!I82)</f>
        <v/>
      </c>
      <c r="L4611" t="str">
        <f>IF(ISBLANK(zutaten!$A82),"",zutaten!J82)</f>
        <v/>
      </c>
      <c r="M4611" s="64">
        <f t="shared" si="411"/>
        <v>0</v>
      </c>
    </row>
    <row r="4612" spans="1:13" x14ac:dyDescent="0.25">
      <c r="A4612" t="str">
        <f t="shared" si="413"/>
        <v/>
      </c>
      <c r="B4612">
        <f t="shared" si="412"/>
        <v>0</v>
      </c>
      <c r="C4612" t="str">
        <f>IF(ISBLANK(zutaten!$A83),"",zutaten!A83)</f>
        <v/>
      </c>
      <c r="D4612" t="str">
        <f>IF(ISBLANK(zutaten!$A83),"",zutaten!B83)</f>
        <v/>
      </c>
      <c r="E4612" t="str">
        <f>IF(ISBLANK(zutaten!$A83),"",zutaten!C83)</f>
        <v/>
      </c>
      <c r="F4612" t="str">
        <f>IF(ISBLANK(zutaten!$A83),"",zutaten!D83)</f>
        <v/>
      </c>
      <c r="G4612" t="str">
        <f>IF(ISBLANK(zutaten!$A83),"",zutaten!E83)</f>
        <v/>
      </c>
      <c r="H4612" t="str">
        <f>IF(ISBLANK(zutaten!$A83),"",zutaten!F83)</f>
        <v/>
      </c>
      <c r="I4612" t="str">
        <f>IF(ISBLANK(zutaten!$A83),"",zutaten!G83)</f>
        <v/>
      </c>
      <c r="J4612" t="str">
        <f>IF(ISBLANK(zutaten!$A83),"",zutaten!H83)</f>
        <v/>
      </c>
      <c r="K4612" t="str">
        <f>IF(ISBLANK(zutaten!$A83),"",zutaten!I83)</f>
        <v/>
      </c>
      <c r="L4612" t="str">
        <f>IF(ISBLANK(zutaten!$A83),"",zutaten!J83)</f>
        <v/>
      </c>
      <c r="M4612" s="64">
        <f t="shared" si="411"/>
        <v>0</v>
      </c>
    </row>
    <row r="4613" spans="1:13" x14ac:dyDescent="0.25">
      <c r="A4613" t="str">
        <f t="shared" si="413"/>
        <v/>
      </c>
      <c r="B4613">
        <f t="shared" si="412"/>
        <v>0</v>
      </c>
      <c r="C4613" t="str">
        <f>IF(ISBLANK(zutaten!$A84),"",zutaten!A84)</f>
        <v/>
      </c>
      <c r="D4613" t="str">
        <f>IF(ISBLANK(zutaten!$A84),"",zutaten!B84)</f>
        <v/>
      </c>
      <c r="E4613" t="str">
        <f>IF(ISBLANK(zutaten!$A84),"",zutaten!C84)</f>
        <v/>
      </c>
      <c r="F4613" t="str">
        <f>IF(ISBLANK(zutaten!$A84),"",zutaten!D84)</f>
        <v/>
      </c>
      <c r="G4613" t="str">
        <f>IF(ISBLANK(zutaten!$A84),"",zutaten!E84)</f>
        <v/>
      </c>
      <c r="H4613" t="str">
        <f>IF(ISBLANK(zutaten!$A84),"",zutaten!F84)</f>
        <v/>
      </c>
      <c r="I4613" t="str">
        <f>IF(ISBLANK(zutaten!$A84),"",zutaten!G84)</f>
        <v/>
      </c>
      <c r="J4613" t="str">
        <f>IF(ISBLANK(zutaten!$A84),"",zutaten!H84)</f>
        <v/>
      </c>
      <c r="K4613" t="str">
        <f>IF(ISBLANK(zutaten!$A84),"",zutaten!I84)</f>
        <v/>
      </c>
      <c r="L4613" t="str">
        <f>IF(ISBLANK(zutaten!$A84),"",zutaten!J84)</f>
        <v/>
      </c>
      <c r="M4613" s="64">
        <f t="shared" si="411"/>
        <v>0</v>
      </c>
    </row>
    <row r="4614" spans="1:13" x14ac:dyDescent="0.25">
      <c r="A4614" t="str">
        <f t="shared" si="413"/>
        <v/>
      </c>
      <c r="B4614">
        <f t="shared" si="412"/>
        <v>0</v>
      </c>
      <c r="C4614" t="str">
        <f>IF(ISBLANK(zutaten!$A85),"",zutaten!A85)</f>
        <v/>
      </c>
      <c r="D4614" t="str">
        <f>IF(ISBLANK(zutaten!$A85),"",zutaten!B85)</f>
        <v/>
      </c>
      <c r="E4614" t="str">
        <f>IF(ISBLANK(zutaten!$A85),"",zutaten!C85)</f>
        <v/>
      </c>
      <c r="F4614" t="str">
        <f>IF(ISBLANK(zutaten!$A85),"",zutaten!D85)</f>
        <v/>
      </c>
      <c r="G4614" t="str">
        <f>IF(ISBLANK(zutaten!$A85),"",zutaten!E85)</f>
        <v/>
      </c>
      <c r="H4614" t="str">
        <f>IF(ISBLANK(zutaten!$A85),"",zutaten!F85)</f>
        <v/>
      </c>
      <c r="I4614" t="str">
        <f>IF(ISBLANK(zutaten!$A85),"",zutaten!G85)</f>
        <v/>
      </c>
      <c r="J4614" t="str">
        <f>IF(ISBLANK(zutaten!$A85),"",zutaten!H85)</f>
        <v/>
      </c>
      <c r="K4614" t="str">
        <f>IF(ISBLANK(zutaten!$A85),"",zutaten!I85)</f>
        <v/>
      </c>
      <c r="L4614" t="str">
        <f>IF(ISBLANK(zutaten!$A85),"",zutaten!J85)</f>
        <v/>
      </c>
      <c r="M4614" s="64">
        <f t="shared" si="411"/>
        <v>0</v>
      </c>
    </row>
    <row r="4615" spans="1:13" x14ac:dyDescent="0.25">
      <c r="A4615" t="str">
        <f t="shared" si="413"/>
        <v/>
      </c>
      <c r="B4615">
        <f t="shared" si="412"/>
        <v>0</v>
      </c>
      <c r="C4615" t="str">
        <f>IF(ISBLANK(zutaten!$A86),"",zutaten!A86)</f>
        <v/>
      </c>
      <c r="D4615" t="str">
        <f>IF(ISBLANK(zutaten!$A86),"",zutaten!B86)</f>
        <v/>
      </c>
      <c r="E4615" t="str">
        <f>IF(ISBLANK(zutaten!$A86),"",zutaten!C86)</f>
        <v/>
      </c>
      <c r="F4615" t="str">
        <f>IF(ISBLANK(zutaten!$A86),"",zutaten!D86)</f>
        <v/>
      </c>
      <c r="G4615" t="str">
        <f>IF(ISBLANK(zutaten!$A86),"",zutaten!E86)</f>
        <v/>
      </c>
      <c r="H4615" t="str">
        <f>IF(ISBLANK(zutaten!$A86),"",zutaten!F86)</f>
        <v/>
      </c>
      <c r="I4615" t="str">
        <f>IF(ISBLANK(zutaten!$A86),"",zutaten!G86)</f>
        <v/>
      </c>
      <c r="J4615" t="str">
        <f>IF(ISBLANK(zutaten!$A86),"",zutaten!H86)</f>
        <v/>
      </c>
      <c r="K4615" t="str">
        <f>IF(ISBLANK(zutaten!$A86),"",zutaten!I86)</f>
        <v/>
      </c>
      <c r="L4615" t="str">
        <f>IF(ISBLANK(zutaten!$A86),"",zutaten!J86)</f>
        <v/>
      </c>
      <c r="M4615" s="64">
        <f t="shared" si="411"/>
        <v>0</v>
      </c>
    </row>
    <row r="4616" spans="1:13" x14ac:dyDescent="0.25">
      <c r="A4616" t="str">
        <f t="shared" si="413"/>
        <v/>
      </c>
      <c r="B4616">
        <f t="shared" si="412"/>
        <v>0</v>
      </c>
      <c r="C4616" t="str">
        <f>IF(ISBLANK(zutaten!$A87),"",zutaten!A87)</f>
        <v/>
      </c>
      <c r="D4616" t="str">
        <f>IF(ISBLANK(zutaten!$A87),"",zutaten!B87)</f>
        <v/>
      </c>
      <c r="E4616" t="str">
        <f>IF(ISBLANK(zutaten!$A87),"",zutaten!C87)</f>
        <v/>
      </c>
      <c r="F4616" t="str">
        <f>IF(ISBLANK(zutaten!$A87),"",zutaten!D87)</f>
        <v/>
      </c>
      <c r="G4616" t="str">
        <f>IF(ISBLANK(zutaten!$A87),"",zutaten!E87)</f>
        <v/>
      </c>
      <c r="H4616" t="str">
        <f>IF(ISBLANK(zutaten!$A87),"",zutaten!F87)</f>
        <v/>
      </c>
      <c r="I4616" t="str">
        <f>IF(ISBLANK(zutaten!$A87),"",zutaten!G87)</f>
        <v/>
      </c>
      <c r="J4616" t="str">
        <f>IF(ISBLANK(zutaten!$A87),"",zutaten!H87)</f>
        <v/>
      </c>
      <c r="K4616" t="str">
        <f>IF(ISBLANK(zutaten!$A87),"",zutaten!I87)</f>
        <v/>
      </c>
      <c r="L4616" t="str">
        <f>IF(ISBLANK(zutaten!$A87),"",zutaten!J87)</f>
        <v/>
      </c>
      <c r="M4616" s="64">
        <f t="shared" si="411"/>
        <v>0</v>
      </c>
    </row>
    <row r="4617" spans="1:13" x14ac:dyDescent="0.25">
      <c r="A4617" t="str">
        <f t="shared" si="413"/>
        <v/>
      </c>
      <c r="B4617">
        <f t="shared" si="412"/>
        <v>0</v>
      </c>
      <c r="C4617" t="str">
        <f>IF(ISBLANK(zutaten!$A88),"",zutaten!A88)</f>
        <v/>
      </c>
      <c r="D4617" t="str">
        <f>IF(ISBLANK(zutaten!$A88),"",zutaten!B88)</f>
        <v/>
      </c>
      <c r="E4617" t="str">
        <f>IF(ISBLANK(zutaten!$A88),"",zutaten!C88)</f>
        <v/>
      </c>
      <c r="F4617" t="str">
        <f>IF(ISBLANK(zutaten!$A88),"",zutaten!D88)</f>
        <v/>
      </c>
      <c r="G4617" t="str">
        <f>IF(ISBLANK(zutaten!$A88),"",zutaten!E88)</f>
        <v/>
      </c>
      <c r="H4617" t="str">
        <f>IF(ISBLANK(zutaten!$A88),"",zutaten!F88)</f>
        <v/>
      </c>
      <c r="I4617" t="str">
        <f>IF(ISBLANK(zutaten!$A88),"",zutaten!G88)</f>
        <v/>
      </c>
      <c r="J4617" t="str">
        <f>IF(ISBLANK(zutaten!$A88),"",zutaten!H88)</f>
        <v/>
      </c>
      <c r="K4617" t="str">
        <f>IF(ISBLANK(zutaten!$A88),"",zutaten!I88)</f>
        <v/>
      </c>
      <c r="L4617" t="str">
        <f>IF(ISBLANK(zutaten!$A88),"",zutaten!J88)</f>
        <v/>
      </c>
      <c r="M4617" s="64">
        <f t="shared" si="411"/>
        <v>0</v>
      </c>
    </row>
    <row r="4618" spans="1:13" x14ac:dyDescent="0.25">
      <c r="A4618" t="str">
        <f t="shared" si="413"/>
        <v/>
      </c>
      <c r="B4618">
        <f t="shared" si="412"/>
        <v>0</v>
      </c>
      <c r="C4618" t="str">
        <f>IF(ISBLANK(zutaten!$A89),"",zutaten!A89)</f>
        <v/>
      </c>
      <c r="D4618" t="str">
        <f>IF(ISBLANK(zutaten!$A89),"",zutaten!B89)</f>
        <v/>
      </c>
      <c r="E4618" t="str">
        <f>IF(ISBLANK(zutaten!$A89),"",zutaten!C89)</f>
        <v/>
      </c>
      <c r="F4618" t="str">
        <f>IF(ISBLANK(zutaten!$A89),"",zutaten!D89)</f>
        <v/>
      </c>
      <c r="G4618" t="str">
        <f>IF(ISBLANK(zutaten!$A89),"",zutaten!E89)</f>
        <v/>
      </c>
      <c r="H4618" t="str">
        <f>IF(ISBLANK(zutaten!$A89),"",zutaten!F89)</f>
        <v/>
      </c>
      <c r="I4618" t="str">
        <f>IF(ISBLANK(zutaten!$A89),"",zutaten!G89)</f>
        <v/>
      </c>
      <c r="J4618" t="str">
        <f>IF(ISBLANK(zutaten!$A89),"",zutaten!H89)</f>
        <v/>
      </c>
      <c r="K4618" t="str">
        <f>IF(ISBLANK(zutaten!$A89),"",zutaten!I89)</f>
        <v/>
      </c>
      <c r="L4618" t="str">
        <f>IF(ISBLANK(zutaten!$A89),"",zutaten!J89)</f>
        <v/>
      </c>
      <c r="M4618" s="64">
        <f t="shared" si="411"/>
        <v>0</v>
      </c>
    </row>
    <row r="4619" spans="1:13" x14ac:dyDescent="0.25">
      <c r="A4619" t="str">
        <f t="shared" si="413"/>
        <v/>
      </c>
      <c r="B4619">
        <f t="shared" si="412"/>
        <v>0</v>
      </c>
      <c r="C4619" t="str">
        <f>IF(ISBLANK(zutaten!$A90),"",zutaten!A90)</f>
        <v/>
      </c>
      <c r="D4619" t="str">
        <f>IF(ISBLANK(zutaten!$A90),"",zutaten!B90)</f>
        <v/>
      </c>
      <c r="E4619" t="str">
        <f>IF(ISBLANK(zutaten!$A90),"",zutaten!C90)</f>
        <v/>
      </c>
      <c r="F4619" t="str">
        <f>IF(ISBLANK(zutaten!$A90),"",zutaten!D90)</f>
        <v/>
      </c>
      <c r="G4619" t="str">
        <f>IF(ISBLANK(zutaten!$A90),"",zutaten!E90)</f>
        <v/>
      </c>
      <c r="H4619" t="str">
        <f>IF(ISBLANK(zutaten!$A90),"",zutaten!F90)</f>
        <v/>
      </c>
      <c r="I4619" t="str">
        <f>IF(ISBLANK(zutaten!$A90),"",zutaten!G90)</f>
        <v/>
      </c>
      <c r="J4619" t="str">
        <f>IF(ISBLANK(zutaten!$A90),"",zutaten!H90)</f>
        <v/>
      </c>
      <c r="K4619" t="str">
        <f>IF(ISBLANK(zutaten!$A90),"",zutaten!I90)</f>
        <v/>
      </c>
      <c r="L4619" t="str">
        <f>IF(ISBLANK(zutaten!$A90),"",zutaten!J90)</f>
        <v/>
      </c>
      <c r="M4619" s="64">
        <f t="shared" si="411"/>
        <v>0</v>
      </c>
    </row>
    <row r="4620" spans="1:13" x14ac:dyDescent="0.25">
      <c r="A4620" t="str">
        <f t="shared" si="413"/>
        <v/>
      </c>
      <c r="B4620">
        <f t="shared" si="412"/>
        <v>0</v>
      </c>
      <c r="C4620" t="str">
        <f>IF(ISBLANK(zutaten!$A91),"",zutaten!A91)</f>
        <v/>
      </c>
      <c r="D4620" t="str">
        <f>IF(ISBLANK(zutaten!$A91),"",zutaten!B91)</f>
        <v/>
      </c>
      <c r="E4620" t="str">
        <f>IF(ISBLANK(zutaten!$A91),"",zutaten!C91)</f>
        <v/>
      </c>
      <c r="F4620" t="str">
        <f>IF(ISBLANK(zutaten!$A91),"",zutaten!D91)</f>
        <v/>
      </c>
      <c r="G4620" t="str">
        <f>IF(ISBLANK(zutaten!$A91),"",zutaten!E91)</f>
        <v/>
      </c>
      <c r="H4620" t="str">
        <f>IF(ISBLANK(zutaten!$A91),"",zutaten!F91)</f>
        <v/>
      </c>
      <c r="I4620" t="str">
        <f>IF(ISBLANK(zutaten!$A91),"",zutaten!G91)</f>
        <v/>
      </c>
      <c r="J4620" t="str">
        <f>IF(ISBLANK(zutaten!$A91),"",zutaten!H91)</f>
        <v/>
      </c>
      <c r="K4620" t="str">
        <f>IF(ISBLANK(zutaten!$A91),"",zutaten!I91)</f>
        <v/>
      </c>
      <c r="L4620" t="str">
        <f>IF(ISBLANK(zutaten!$A91),"",zutaten!J91)</f>
        <v/>
      </c>
      <c r="M4620" s="64">
        <f t="shared" si="411"/>
        <v>0</v>
      </c>
    </row>
    <row r="4621" spans="1:13" x14ac:dyDescent="0.25">
      <c r="A4621" t="str">
        <f t="shared" si="413"/>
        <v/>
      </c>
      <c r="B4621">
        <f t="shared" si="412"/>
        <v>0</v>
      </c>
      <c r="C4621" t="str">
        <f>IF(ISBLANK(zutaten!$A92),"",zutaten!A92)</f>
        <v/>
      </c>
      <c r="D4621" t="str">
        <f>IF(ISBLANK(zutaten!$A92),"",zutaten!B92)</f>
        <v/>
      </c>
      <c r="E4621" t="str">
        <f>IF(ISBLANK(zutaten!$A92),"",zutaten!C92)</f>
        <v/>
      </c>
      <c r="F4621" t="str">
        <f>IF(ISBLANK(zutaten!$A92),"",zutaten!D92)</f>
        <v/>
      </c>
      <c r="G4621" t="str">
        <f>IF(ISBLANK(zutaten!$A92),"",zutaten!E92)</f>
        <v/>
      </c>
      <c r="H4621" t="str">
        <f>IF(ISBLANK(zutaten!$A92),"",zutaten!F92)</f>
        <v/>
      </c>
      <c r="I4621" t="str">
        <f>IF(ISBLANK(zutaten!$A92),"",zutaten!G92)</f>
        <v/>
      </c>
      <c r="J4621" t="str">
        <f>IF(ISBLANK(zutaten!$A92),"",zutaten!H92)</f>
        <v/>
      </c>
      <c r="K4621" t="str">
        <f>IF(ISBLANK(zutaten!$A92),"",zutaten!I92)</f>
        <v/>
      </c>
      <c r="L4621" t="str">
        <f>IF(ISBLANK(zutaten!$A92),"",zutaten!J92)</f>
        <v/>
      </c>
      <c r="M4621" s="64">
        <f t="shared" si="411"/>
        <v>0</v>
      </c>
    </row>
    <row r="4622" spans="1:13" x14ac:dyDescent="0.25">
      <c r="A4622" t="str">
        <f t="shared" si="413"/>
        <v/>
      </c>
      <c r="B4622">
        <f t="shared" si="412"/>
        <v>0</v>
      </c>
      <c r="C4622" t="str">
        <f>IF(ISBLANK(zutaten!$A93),"",zutaten!A93)</f>
        <v/>
      </c>
      <c r="D4622" t="str">
        <f>IF(ISBLANK(zutaten!$A93),"",zutaten!B93)</f>
        <v/>
      </c>
      <c r="E4622" t="str">
        <f>IF(ISBLANK(zutaten!$A93),"",zutaten!C93)</f>
        <v/>
      </c>
      <c r="F4622" t="str">
        <f>IF(ISBLANK(zutaten!$A93),"",zutaten!D93)</f>
        <v/>
      </c>
      <c r="G4622" t="str">
        <f>IF(ISBLANK(zutaten!$A93),"",zutaten!E93)</f>
        <v/>
      </c>
      <c r="H4622" t="str">
        <f>IF(ISBLANK(zutaten!$A93),"",zutaten!F93)</f>
        <v/>
      </c>
      <c r="I4622" t="str">
        <f>IF(ISBLANK(zutaten!$A93),"",zutaten!G93)</f>
        <v/>
      </c>
      <c r="J4622" t="str">
        <f>IF(ISBLANK(zutaten!$A93),"",zutaten!H93)</f>
        <v/>
      </c>
      <c r="K4622" t="str">
        <f>IF(ISBLANK(zutaten!$A93),"",zutaten!I93)</f>
        <v/>
      </c>
      <c r="L4622" t="str">
        <f>IF(ISBLANK(zutaten!$A93),"",zutaten!J93)</f>
        <v/>
      </c>
      <c r="M4622" s="64">
        <f t="shared" si="411"/>
        <v>0</v>
      </c>
    </row>
    <row r="4623" spans="1:13" x14ac:dyDescent="0.25">
      <c r="A4623" t="str">
        <f t="shared" si="413"/>
        <v/>
      </c>
      <c r="B4623">
        <f t="shared" si="412"/>
        <v>0</v>
      </c>
      <c r="C4623" t="str">
        <f>IF(ISBLANK(zutaten!$A94),"",zutaten!A94)</f>
        <v/>
      </c>
      <c r="D4623" t="str">
        <f>IF(ISBLANK(zutaten!$A94),"",zutaten!B94)</f>
        <v/>
      </c>
      <c r="E4623" t="str">
        <f>IF(ISBLANK(zutaten!$A94),"",zutaten!C94)</f>
        <v/>
      </c>
      <c r="F4623" t="str">
        <f>IF(ISBLANK(zutaten!$A94),"",zutaten!D94)</f>
        <v/>
      </c>
      <c r="G4623" t="str">
        <f>IF(ISBLANK(zutaten!$A94),"",zutaten!E94)</f>
        <v/>
      </c>
      <c r="H4623" t="str">
        <f>IF(ISBLANK(zutaten!$A94),"",zutaten!F94)</f>
        <v/>
      </c>
      <c r="I4623" t="str">
        <f>IF(ISBLANK(zutaten!$A94),"",zutaten!G94)</f>
        <v/>
      </c>
      <c r="J4623" t="str">
        <f>IF(ISBLANK(zutaten!$A94),"",zutaten!H94)</f>
        <v/>
      </c>
      <c r="K4623" t="str">
        <f>IF(ISBLANK(zutaten!$A94),"",zutaten!I94)</f>
        <v/>
      </c>
      <c r="L4623" t="str">
        <f>IF(ISBLANK(zutaten!$A94),"",zutaten!J94)</f>
        <v/>
      </c>
      <c r="M4623" s="64">
        <f t="shared" si="411"/>
        <v>0</v>
      </c>
    </row>
    <row r="4624" spans="1:13" x14ac:dyDescent="0.25">
      <c r="A4624" t="str">
        <f t="shared" si="413"/>
        <v/>
      </c>
      <c r="B4624">
        <f t="shared" si="412"/>
        <v>0</v>
      </c>
      <c r="C4624" t="str">
        <f>IF(ISBLANK(zutaten!$A95),"",zutaten!A95)</f>
        <v/>
      </c>
      <c r="D4624" t="str">
        <f>IF(ISBLANK(zutaten!$A95),"",zutaten!B95)</f>
        <v/>
      </c>
      <c r="E4624" t="str">
        <f>IF(ISBLANK(zutaten!$A95),"",zutaten!C95)</f>
        <v/>
      </c>
      <c r="F4624" t="str">
        <f>IF(ISBLANK(zutaten!$A95),"",zutaten!D95)</f>
        <v/>
      </c>
      <c r="G4624" t="str">
        <f>IF(ISBLANK(zutaten!$A95),"",zutaten!E95)</f>
        <v/>
      </c>
      <c r="H4624" t="str">
        <f>IF(ISBLANK(zutaten!$A95),"",zutaten!F95)</f>
        <v/>
      </c>
      <c r="I4624" t="str">
        <f>IF(ISBLANK(zutaten!$A95),"",zutaten!G95)</f>
        <v/>
      </c>
      <c r="J4624" t="str">
        <f>IF(ISBLANK(zutaten!$A95),"",zutaten!H95)</f>
        <v/>
      </c>
      <c r="K4624" t="str">
        <f>IF(ISBLANK(zutaten!$A95),"",zutaten!I95)</f>
        <v/>
      </c>
      <c r="L4624" t="str">
        <f>IF(ISBLANK(zutaten!$A95),"",zutaten!J95)</f>
        <v/>
      </c>
      <c r="M4624" s="64">
        <f t="shared" si="411"/>
        <v>0</v>
      </c>
    </row>
    <row r="4625" spans="1:13" x14ac:dyDescent="0.25">
      <c r="A4625" t="str">
        <f t="shared" si="413"/>
        <v/>
      </c>
      <c r="B4625">
        <f t="shared" si="412"/>
        <v>0</v>
      </c>
      <c r="C4625" t="str">
        <f>IF(ISBLANK(zutaten!$A96),"",zutaten!A96)</f>
        <v/>
      </c>
      <c r="D4625" t="str">
        <f>IF(ISBLANK(zutaten!$A96),"",zutaten!B96)</f>
        <v/>
      </c>
      <c r="E4625" t="str">
        <f>IF(ISBLANK(zutaten!$A96),"",zutaten!C96)</f>
        <v/>
      </c>
      <c r="F4625" t="str">
        <f>IF(ISBLANK(zutaten!$A96),"",zutaten!D96)</f>
        <v/>
      </c>
      <c r="G4625" t="str">
        <f>IF(ISBLANK(zutaten!$A96),"",zutaten!E96)</f>
        <v/>
      </c>
      <c r="H4625" t="str">
        <f>IF(ISBLANK(zutaten!$A96),"",zutaten!F96)</f>
        <v/>
      </c>
      <c r="I4625" t="str">
        <f>IF(ISBLANK(zutaten!$A96),"",zutaten!G96)</f>
        <v/>
      </c>
      <c r="J4625" t="str">
        <f>IF(ISBLANK(zutaten!$A96),"",zutaten!H96)</f>
        <v/>
      </c>
      <c r="K4625" t="str">
        <f>IF(ISBLANK(zutaten!$A96),"",zutaten!I96)</f>
        <v/>
      </c>
      <c r="L4625" t="str">
        <f>IF(ISBLANK(zutaten!$A96),"",zutaten!J96)</f>
        <v/>
      </c>
      <c r="M4625" s="64">
        <f t="shared" si="411"/>
        <v>0</v>
      </c>
    </row>
    <row r="4626" spans="1:13" x14ac:dyDescent="0.25">
      <c r="A4626" t="str">
        <f t="shared" si="413"/>
        <v/>
      </c>
      <c r="B4626">
        <f t="shared" si="412"/>
        <v>0</v>
      </c>
      <c r="C4626" t="str">
        <f>IF(ISBLANK(zutaten!$A97),"",zutaten!A97)</f>
        <v/>
      </c>
      <c r="D4626" t="str">
        <f>IF(ISBLANK(zutaten!$A97),"",zutaten!B97)</f>
        <v/>
      </c>
      <c r="E4626" t="str">
        <f>IF(ISBLANK(zutaten!$A97),"",zutaten!C97)</f>
        <v/>
      </c>
      <c r="F4626" t="str">
        <f>IF(ISBLANK(zutaten!$A97),"",zutaten!D97)</f>
        <v/>
      </c>
      <c r="G4626" t="str">
        <f>IF(ISBLANK(zutaten!$A97),"",zutaten!E97)</f>
        <v/>
      </c>
      <c r="H4626" t="str">
        <f>IF(ISBLANK(zutaten!$A97),"",zutaten!F97)</f>
        <v/>
      </c>
      <c r="I4626" t="str">
        <f>IF(ISBLANK(zutaten!$A97),"",zutaten!G97)</f>
        <v/>
      </c>
      <c r="J4626" t="str">
        <f>IF(ISBLANK(zutaten!$A97),"",zutaten!H97)</f>
        <v/>
      </c>
      <c r="K4626" t="str">
        <f>IF(ISBLANK(zutaten!$A97),"",zutaten!I97)</f>
        <v/>
      </c>
      <c r="L4626" t="str">
        <f>IF(ISBLANK(zutaten!$A97),"",zutaten!J97)</f>
        <v/>
      </c>
      <c r="M4626" s="64">
        <f t="shared" si="411"/>
        <v>0</v>
      </c>
    </row>
    <row r="4627" spans="1:13" x14ac:dyDescent="0.25">
      <c r="A4627" t="str">
        <f t="shared" si="413"/>
        <v/>
      </c>
      <c r="B4627">
        <f t="shared" si="412"/>
        <v>0</v>
      </c>
      <c r="C4627" t="str">
        <f>IF(ISBLANK(zutaten!$A98),"",zutaten!A98)</f>
        <v/>
      </c>
      <c r="D4627" t="str">
        <f>IF(ISBLANK(zutaten!$A98),"",zutaten!B98)</f>
        <v/>
      </c>
      <c r="E4627" t="str">
        <f>IF(ISBLANK(zutaten!$A98),"",zutaten!C98)</f>
        <v/>
      </c>
      <c r="F4627" t="str">
        <f>IF(ISBLANK(zutaten!$A98),"",zutaten!D98)</f>
        <v/>
      </c>
      <c r="G4627" t="str">
        <f>IF(ISBLANK(zutaten!$A98),"",zutaten!E98)</f>
        <v/>
      </c>
      <c r="H4627" t="str">
        <f>IF(ISBLANK(zutaten!$A98),"",zutaten!F98)</f>
        <v/>
      </c>
      <c r="I4627" t="str">
        <f>IF(ISBLANK(zutaten!$A98),"",zutaten!G98)</f>
        <v/>
      </c>
      <c r="J4627" t="str">
        <f>IF(ISBLANK(zutaten!$A98),"",zutaten!H98)</f>
        <v/>
      </c>
      <c r="K4627" t="str">
        <f>IF(ISBLANK(zutaten!$A98),"",zutaten!I98)</f>
        <v/>
      </c>
      <c r="L4627" t="str">
        <f>IF(ISBLANK(zutaten!$A98),"",zutaten!J98)</f>
        <v/>
      </c>
      <c r="M4627" s="64">
        <f t="shared" si="411"/>
        <v>0</v>
      </c>
    </row>
    <row r="4628" spans="1:13" x14ac:dyDescent="0.25">
      <c r="A4628" t="str">
        <f t="shared" si="413"/>
        <v/>
      </c>
      <c r="B4628">
        <f t="shared" si="412"/>
        <v>0</v>
      </c>
      <c r="C4628" t="str">
        <f>IF(ISBLANK(zutaten!$A99),"",zutaten!A99)</f>
        <v/>
      </c>
      <c r="D4628" t="str">
        <f>IF(ISBLANK(zutaten!$A99),"",zutaten!B99)</f>
        <v/>
      </c>
      <c r="E4628" t="str">
        <f>IF(ISBLANK(zutaten!$A99),"",zutaten!C99)</f>
        <v/>
      </c>
      <c r="F4628" t="str">
        <f>IF(ISBLANK(zutaten!$A99),"",zutaten!D99)</f>
        <v/>
      </c>
      <c r="G4628" t="str">
        <f>IF(ISBLANK(zutaten!$A99),"",zutaten!E99)</f>
        <v/>
      </c>
      <c r="H4628" t="str">
        <f>IF(ISBLANK(zutaten!$A99),"",zutaten!F99)</f>
        <v/>
      </c>
      <c r="I4628" t="str">
        <f>IF(ISBLANK(zutaten!$A99),"",zutaten!G99)</f>
        <v/>
      </c>
      <c r="J4628" t="str">
        <f>IF(ISBLANK(zutaten!$A99),"",zutaten!H99)</f>
        <v/>
      </c>
      <c r="K4628" t="str">
        <f>IF(ISBLANK(zutaten!$A99),"",zutaten!I99)</f>
        <v/>
      </c>
      <c r="L4628" t="str">
        <f>IF(ISBLANK(zutaten!$A99),"",zutaten!J99)</f>
        <v/>
      </c>
      <c r="M4628" s="64">
        <f t="shared" si="411"/>
        <v>0</v>
      </c>
    </row>
    <row r="4629" spans="1:13" x14ac:dyDescent="0.25">
      <c r="A4629" s="41" t="str">
        <f t="shared" si="413"/>
        <v/>
      </c>
      <c r="B4629" s="41">
        <f t="shared" si="412"/>
        <v>0</v>
      </c>
      <c r="C4629" s="41" t="str">
        <f>IF(ISBLANK(zutaten!$A100),"",zutaten!A100)</f>
        <v/>
      </c>
      <c r="D4629" s="41" t="str">
        <f>IF(ISBLANK(zutaten!$A100),"",zutaten!B100)</f>
        <v/>
      </c>
      <c r="E4629" s="41" t="str">
        <f>IF(ISBLANK(zutaten!$A100),"",zutaten!C100)</f>
        <v/>
      </c>
      <c r="F4629" s="41" t="str">
        <f>IF(ISBLANK(zutaten!$A100),"",zutaten!D100)</f>
        <v/>
      </c>
      <c r="G4629" s="41" t="str">
        <f>IF(ISBLANK(zutaten!$A100),"",zutaten!E100)</f>
        <v/>
      </c>
      <c r="H4629" s="41" t="str">
        <f>IF(ISBLANK(zutaten!$A100),"",zutaten!F100)</f>
        <v/>
      </c>
      <c r="I4629" s="41" t="str">
        <f>IF(ISBLANK(zutaten!$A100),"",zutaten!G100)</f>
        <v/>
      </c>
      <c r="J4629" s="41" t="str">
        <f>IF(ISBLANK(zutaten!$A100),"",zutaten!H100)</f>
        <v/>
      </c>
      <c r="K4629" s="41" t="str">
        <f>IF(ISBLANK(zutaten!$A100),"",zutaten!I100)</f>
        <v/>
      </c>
      <c r="L4629" s="41" t="str">
        <f>IF(ISBLANK(zutaten!$A100),"",zutaten!J100)</f>
        <v/>
      </c>
      <c r="M4629" s="64">
        <f t="shared" si="411"/>
        <v>0</v>
      </c>
    </row>
    <row r="4630" spans="1:13" x14ac:dyDescent="0.25">
      <c r="B4630" t="str">
        <f t="shared" si="412"/>
        <v/>
      </c>
      <c r="M4630" s="64"/>
    </row>
    <row r="4631" spans="1:13" x14ac:dyDescent="0.25">
      <c r="B4631" t="str">
        <f t="shared" si="412"/>
        <v/>
      </c>
      <c r="M4631" s="64"/>
    </row>
    <row r="4632" spans="1:13" x14ac:dyDescent="0.25">
      <c r="B4632" t="str">
        <f t="shared" si="412"/>
        <v/>
      </c>
      <c r="M4632" s="64"/>
    </row>
    <row r="4633" spans="1:13" x14ac:dyDescent="0.25">
      <c r="B4633" t="str">
        <f t="shared" si="412"/>
        <v/>
      </c>
      <c r="M4633" s="64"/>
    </row>
    <row r="4634" spans="1:13" x14ac:dyDescent="0.25">
      <c r="B4634" t="str">
        <f t="shared" si="412"/>
        <v/>
      </c>
      <c r="M4634" s="64"/>
    </row>
    <row r="4635" spans="1:13" x14ac:dyDescent="0.25">
      <c r="B4635" t="str">
        <f t="shared" si="412"/>
        <v/>
      </c>
      <c r="M4635" s="64"/>
    </row>
    <row r="4636" spans="1:13" x14ac:dyDescent="0.25">
      <c r="B4636" t="str">
        <f t="shared" si="412"/>
        <v/>
      </c>
      <c r="M4636" s="64"/>
    </row>
    <row r="4637" spans="1:13" x14ac:dyDescent="0.25">
      <c r="B4637" t="str">
        <f t="shared" ref="B4637:B4659" si="414">IF(ISBLANK(C4637),"",LEN(C4637))</f>
        <v/>
      </c>
      <c r="M4637" s="64"/>
    </row>
    <row r="4638" spans="1:13" x14ac:dyDescent="0.25">
      <c r="B4638" t="str">
        <f t="shared" si="414"/>
        <v/>
      </c>
      <c r="M4638" s="64"/>
    </row>
    <row r="4639" spans="1:13" x14ac:dyDescent="0.25">
      <c r="B4639" t="str">
        <f t="shared" si="414"/>
        <v/>
      </c>
      <c r="M4639" s="64"/>
    </row>
    <row r="4640" spans="1:13" x14ac:dyDescent="0.25">
      <c r="B4640" t="str">
        <f t="shared" si="414"/>
        <v/>
      </c>
      <c r="M4640" s="64"/>
    </row>
    <row r="4641" spans="2:13" x14ac:dyDescent="0.25">
      <c r="B4641" t="str">
        <f t="shared" si="414"/>
        <v/>
      </c>
      <c r="M4641" s="64"/>
    </row>
    <row r="4642" spans="2:13" x14ac:dyDescent="0.25">
      <c r="B4642" t="str">
        <f t="shared" si="414"/>
        <v/>
      </c>
      <c r="M4642" s="64"/>
    </row>
    <row r="4643" spans="2:13" x14ac:dyDescent="0.25">
      <c r="B4643" t="str">
        <f t="shared" si="414"/>
        <v/>
      </c>
      <c r="M4643" s="64"/>
    </row>
    <row r="4644" spans="2:13" x14ac:dyDescent="0.25">
      <c r="B4644" t="str">
        <f t="shared" si="414"/>
        <v/>
      </c>
      <c r="M4644" s="64"/>
    </row>
    <row r="4645" spans="2:13" x14ac:dyDescent="0.25">
      <c r="B4645" t="str">
        <f t="shared" si="414"/>
        <v/>
      </c>
      <c r="M4645" s="64"/>
    </row>
    <row r="4646" spans="2:13" x14ac:dyDescent="0.25">
      <c r="B4646" t="str">
        <f t="shared" si="414"/>
        <v/>
      </c>
      <c r="M4646" s="64"/>
    </row>
    <row r="4647" spans="2:13" x14ac:dyDescent="0.25">
      <c r="B4647" t="str">
        <f t="shared" si="414"/>
        <v/>
      </c>
      <c r="M4647" s="64"/>
    </row>
    <row r="4648" spans="2:13" x14ac:dyDescent="0.25">
      <c r="B4648" t="str">
        <f t="shared" si="414"/>
        <v/>
      </c>
      <c r="M4648" s="64"/>
    </row>
    <row r="4649" spans="2:13" x14ac:dyDescent="0.25">
      <c r="B4649" t="str">
        <f t="shared" si="414"/>
        <v/>
      </c>
      <c r="M4649" s="64"/>
    </row>
    <row r="4650" spans="2:13" x14ac:dyDescent="0.25">
      <c r="B4650" t="str">
        <f t="shared" si="414"/>
        <v/>
      </c>
      <c r="M4650" s="64"/>
    </row>
    <row r="4651" spans="2:13" x14ac:dyDescent="0.25">
      <c r="B4651" t="str">
        <f t="shared" si="414"/>
        <v/>
      </c>
      <c r="M4651" s="64"/>
    </row>
    <row r="4652" spans="2:13" x14ac:dyDescent="0.25">
      <c r="B4652" t="str">
        <f t="shared" si="414"/>
        <v/>
      </c>
      <c r="M4652" s="64"/>
    </row>
    <row r="4653" spans="2:13" x14ac:dyDescent="0.25">
      <c r="B4653" t="str">
        <f t="shared" si="414"/>
        <v/>
      </c>
      <c r="M4653" s="64"/>
    </row>
    <row r="4654" spans="2:13" x14ac:dyDescent="0.25">
      <c r="B4654" t="str">
        <f t="shared" si="414"/>
        <v/>
      </c>
      <c r="M4654" s="64"/>
    </row>
    <row r="4655" spans="2:13" x14ac:dyDescent="0.25">
      <c r="B4655" t="str">
        <f t="shared" si="414"/>
        <v/>
      </c>
      <c r="M4655" s="64"/>
    </row>
    <row r="4656" spans="2:13" x14ac:dyDescent="0.25">
      <c r="B4656" t="str">
        <f t="shared" si="414"/>
        <v/>
      </c>
      <c r="M4656" s="64"/>
    </row>
    <row r="4657" spans="2:13" x14ac:dyDescent="0.25">
      <c r="B4657" t="str">
        <f t="shared" si="414"/>
        <v/>
      </c>
      <c r="M4657" s="64"/>
    </row>
    <row r="4658" spans="2:13" s="55" customFormat="1" x14ac:dyDescent="0.25">
      <c r="B4658" s="55" t="str">
        <f t="shared" si="414"/>
        <v/>
      </c>
      <c r="M4658" s="64"/>
    </row>
    <row r="4659" spans="2:13" s="55" customFormat="1" x14ac:dyDescent="0.25">
      <c r="B4659" s="55" t="str">
        <f t="shared" si="414"/>
        <v/>
      </c>
      <c r="M4659" s="64"/>
    </row>
    <row r="4660" spans="2:13" x14ac:dyDescent="0.25">
      <c r="M4660" s="64"/>
    </row>
    <row r="4661" spans="2:13" x14ac:dyDescent="0.25">
      <c r="M4661" s="64"/>
    </row>
    <row r="4662" spans="2:13" x14ac:dyDescent="0.25">
      <c r="M4662" s="64"/>
    </row>
    <row r="4663" spans="2:13" x14ac:dyDescent="0.25">
      <c r="M4663" s="64"/>
    </row>
    <row r="4664" spans="2:13" x14ac:dyDescent="0.25">
      <c r="M4664" s="64"/>
    </row>
    <row r="4665" spans="2:13" x14ac:dyDescent="0.25">
      <c r="M4665" s="64"/>
    </row>
    <row r="4666" spans="2:13" x14ac:dyDescent="0.25">
      <c r="M4666" s="64"/>
    </row>
    <row r="4667" spans="2:13" x14ac:dyDescent="0.25">
      <c r="M4667" s="64"/>
    </row>
    <row r="4668" spans="2:13" x14ac:dyDescent="0.25">
      <c r="M4668" s="64"/>
    </row>
    <row r="4669" spans="2:13" x14ac:dyDescent="0.25">
      <c r="M4669" s="64"/>
    </row>
    <row r="4670" spans="2:13" x14ac:dyDescent="0.25">
      <c r="M4670" s="64"/>
    </row>
    <row r="4671" spans="2:13" x14ac:dyDescent="0.25">
      <c r="M4671" s="64"/>
    </row>
    <row r="4672" spans="2:13" x14ac:dyDescent="0.25">
      <c r="M4672" s="64"/>
    </row>
    <row r="4673" spans="13:13" x14ac:dyDescent="0.25">
      <c r="M4673" s="64"/>
    </row>
    <row r="4674" spans="13:13" x14ac:dyDescent="0.25">
      <c r="M4674" s="64"/>
    </row>
    <row r="4675" spans="13:13" x14ac:dyDescent="0.25">
      <c r="M4675" s="64"/>
    </row>
    <row r="4676" spans="13:13" x14ac:dyDescent="0.25">
      <c r="M4676" s="64"/>
    </row>
    <row r="4677" spans="13:13" x14ac:dyDescent="0.25">
      <c r="M4677" s="64"/>
    </row>
    <row r="4678" spans="13:13" x14ac:dyDescent="0.25">
      <c r="M4678" s="64"/>
    </row>
    <row r="4679" spans="13:13" x14ac:dyDescent="0.25">
      <c r="M4679" s="64"/>
    </row>
    <row r="4680" spans="13:13" x14ac:dyDescent="0.25">
      <c r="M4680" s="64"/>
    </row>
    <row r="4681" spans="13:13" x14ac:dyDescent="0.25">
      <c r="M4681" s="64"/>
    </row>
    <row r="4682" spans="13:13" x14ac:dyDescent="0.25">
      <c r="M4682" s="64"/>
    </row>
    <row r="4683" spans="13:13" x14ac:dyDescent="0.25">
      <c r="M4683" s="64"/>
    </row>
    <row r="4684" spans="13:13" x14ac:dyDescent="0.25">
      <c r="M4684" s="64"/>
    </row>
    <row r="4685" spans="13:13" x14ac:dyDescent="0.25">
      <c r="M4685" s="64"/>
    </row>
    <row r="4686" spans="13:13" x14ac:dyDescent="0.25">
      <c r="M4686" s="64"/>
    </row>
    <row r="4687" spans="13:13" x14ac:dyDescent="0.25">
      <c r="M4687" s="64"/>
    </row>
    <row r="4688" spans="13:13" x14ac:dyDescent="0.25">
      <c r="M4688" s="64"/>
    </row>
    <row r="4689" spans="13:13" x14ac:dyDescent="0.25">
      <c r="M4689" s="64"/>
    </row>
    <row r="4690" spans="13:13" x14ac:dyDescent="0.25">
      <c r="M4690" s="64"/>
    </row>
    <row r="4691" spans="13:13" x14ac:dyDescent="0.25">
      <c r="M4691" s="64"/>
    </row>
    <row r="4692" spans="13:13" x14ac:dyDescent="0.25">
      <c r="M4692" s="64"/>
    </row>
    <row r="4693" spans="13:13" x14ac:dyDescent="0.25">
      <c r="M4693" s="64"/>
    </row>
    <row r="4694" spans="13:13" x14ac:dyDescent="0.25">
      <c r="M4694" s="64"/>
    </row>
    <row r="4695" spans="13:13" x14ac:dyDescent="0.25">
      <c r="M4695" s="64"/>
    </row>
    <row r="4696" spans="13:13" x14ac:dyDescent="0.25">
      <c r="M4696" s="64"/>
    </row>
    <row r="4697" spans="13:13" x14ac:dyDescent="0.25">
      <c r="M4697" s="64"/>
    </row>
    <row r="4698" spans="13:13" x14ac:dyDescent="0.25">
      <c r="M4698" s="64"/>
    </row>
    <row r="4699" spans="13:13" x14ac:dyDescent="0.25">
      <c r="M4699" s="64"/>
    </row>
    <row r="4700" spans="13:13" x14ac:dyDescent="0.25">
      <c r="M4700" s="64"/>
    </row>
    <row r="4701" spans="13:13" x14ac:dyDescent="0.25">
      <c r="M4701" s="64"/>
    </row>
    <row r="4702" spans="13:13" x14ac:dyDescent="0.25">
      <c r="M4702" s="64"/>
    </row>
    <row r="4703" spans="13:13" x14ac:dyDescent="0.25">
      <c r="M4703" s="64"/>
    </row>
    <row r="4704" spans="13:13" x14ac:dyDescent="0.25">
      <c r="M4704" s="64"/>
    </row>
    <row r="4705" spans="13:13" x14ac:dyDescent="0.25">
      <c r="M4705" s="64"/>
    </row>
    <row r="4706" spans="13:13" x14ac:dyDescent="0.25">
      <c r="M4706" s="64"/>
    </row>
    <row r="4707" spans="13:13" x14ac:dyDescent="0.25">
      <c r="M4707" s="64"/>
    </row>
    <row r="4708" spans="13:13" x14ac:dyDescent="0.25">
      <c r="M4708" s="64"/>
    </row>
    <row r="4709" spans="13:13" x14ac:dyDescent="0.25">
      <c r="M4709" s="64"/>
    </row>
    <row r="4710" spans="13:13" x14ac:dyDescent="0.25">
      <c r="M4710" s="64"/>
    </row>
    <row r="4711" spans="13:13" x14ac:dyDescent="0.25">
      <c r="M4711" s="64"/>
    </row>
    <row r="4712" spans="13:13" x14ac:dyDescent="0.25">
      <c r="M4712" s="64"/>
    </row>
    <row r="4713" spans="13:13" x14ac:dyDescent="0.25">
      <c r="M4713" s="64"/>
    </row>
    <row r="4714" spans="13:13" x14ac:dyDescent="0.25">
      <c r="M4714" s="64"/>
    </row>
    <row r="4715" spans="13:13" x14ac:dyDescent="0.25">
      <c r="M4715" s="64"/>
    </row>
    <row r="4716" spans="13:13" x14ac:dyDescent="0.25">
      <c r="M4716" s="64"/>
    </row>
    <row r="4717" spans="13:13" x14ac:dyDescent="0.25">
      <c r="M4717" s="64"/>
    </row>
    <row r="4718" spans="13:13" x14ac:dyDescent="0.25">
      <c r="M4718" s="64"/>
    </row>
    <row r="4719" spans="13:13" x14ac:dyDescent="0.25">
      <c r="M4719" s="64"/>
    </row>
    <row r="4720" spans="13:13" x14ac:dyDescent="0.25">
      <c r="M4720" s="64"/>
    </row>
    <row r="4721" spans="13:13" x14ac:dyDescent="0.25">
      <c r="M4721" s="64"/>
    </row>
    <row r="4722" spans="13:13" x14ac:dyDescent="0.25">
      <c r="M4722" s="64"/>
    </row>
    <row r="4723" spans="13:13" x14ac:dyDescent="0.25">
      <c r="M4723" s="64"/>
    </row>
    <row r="4724" spans="13:13" x14ac:dyDescent="0.25">
      <c r="M4724" s="64"/>
    </row>
    <row r="4725" spans="13:13" x14ac:dyDescent="0.25">
      <c r="M4725" s="64"/>
    </row>
    <row r="4726" spans="13:13" x14ac:dyDescent="0.25">
      <c r="M4726" s="64"/>
    </row>
    <row r="4727" spans="13:13" x14ac:dyDescent="0.25">
      <c r="M4727" s="64"/>
    </row>
    <row r="4728" spans="13:13" x14ac:dyDescent="0.25">
      <c r="M4728" s="64"/>
    </row>
    <row r="4729" spans="13:13" x14ac:dyDescent="0.25">
      <c r="M4729" s="64"/>
    </row>
    <row r="4730" spans="13:13" x14ac:dyDescent="0.25">
      <c r="M4730" s="64"/>
    </row>
    <row r="4731" spans="13:13" x14ac:dyDescent="0.25">
      <c r="M4731" s="64"/>
    </row>
    <row r="4732" spans="13:13" x14ac:dyDescent="0.25">
      <c r="M4732" s="64"/>
    </row>
    <row r="4733" spans="13:13" x14ac:dyDescent="0.25">
      <c r="M4733" s="64"/>
    </row>
    <row r="4734" spans="13:13" x14ac:dyDescent="0.25">
      <c r="M4734" s="64"/>
    </row>
    <row r="4735" spans="13:13" x14ac:dyDescent="0.25">
      <c r="M4735" s="64"/>
    </row>
    <row r="4736" spans="13:13" x14ac:dyDescent="0.25">
      <c r="M4736" s="64"/>
    </row>
    <row r="4737" spans="13:13" x14ac:dyDescent="0.25">
      <c r="M4737" s="64"/>
    </row>
    <row r="4738" spans="13:13" x14ac:dyDescent="0.25">
      <c r="M4738" s="64"/>
    </row>
    <row r="4739" spans="13:13" x14ac:dyDescent="0.25">
      <c r="M4739" s="64"/>
    </row>
    <row r="4740" spans="13:13" x14ac:dyDescent="0.25">
      <c r="M4740" s="64"/>
    </row>
    <row r="4741" spans="13:13" x14ac:dyDescent="0.25">
      <c r="M4741" s="64"/>
    </row>
    <row r="4742" spans="13:13" x14ac:dyDescent="0.25">
      <c r="M4742" s="64"/>
    </row>
    <row r="4743" spans="13:13" x14ac:dyDescent="0.25">
      <c r="M4743" s="64"/>
    </row>
    <row r="4744" spans="13:13" x14ac:dyDescent="0.25">
      <c r="M4744" s="64"/>
    </row>
    <row r="4745" spans="13:13" x14ac:dyDescent="0.25">
      <c r="M4745" s="64"/>
    </row>
    <row r="4746" spans="13:13" x14ac:dyDescent="0.25">
      <c r="M4746" s="64"/>
    </row>
    <row r="4747" spans="13:13" x14ac:dyDescent="0.25">
      <c r="M4747" s="64"/>
    </row>
    <row r="4748" spans="13:13" x14ac:dyDescent="0.25">
      <c r="M4748" s="64"/>
    </row>
    <row r="4749" spans="13:13" x14ac:dyDescent="0.25">
      <c r="M4749" s="64"/>
    </row>
    <row r="4750" spans="13:13" x14ac:dyDescent="0.25">
      <c r="M4750" s="64"/>
    </row>
    <row r="4751" spans="13:13" x14ac:dyDescent="0.25">
      <c r="M4751" s="64"/>
    </row>
    <row r="4752" spans="13:13" x14ac:dyDescent="0.25">
      <c r="M4752" s="64"/>
    </row>
    <row r="4753" spans="13:13" x14ac:dyDescent="0.25">
      <c r="M4753" s="64"/>
    </row>
    <row r="4754" spans="13:13" x14ac:dyDescent="0.25">
      <c r="M4754" s="64"/>
    </row>
    <row r="4755" spans="13:13" x14ac:dyDescent="0.25">
      <c r="M4755" s="64"/>
    </row>
    <row r="4756" spans="13:13" x14ac:dyDescent="0.25">
      <c r="M4756" s="64"/>
    </row>
    <row r="4757" spans="13:13" x14ac:dyDescent="0.25">
      <c r="M4757" s="64"/>
    </row>
    <row r="4758" spans="13:13" x14ac:dyDescent="0.25">
      <c r="M4758" s="64"/>
    </row>
    <row r="4759" spans="13:13" x14ac:dyDescent="0.25">
      <c r="M4759" s="64"/>
    </row>
    <row r="4760" spans="13:13" x14ac:dyDescent="0.25">
      <c r="M4760" s="64"/>
    </row>
    <row r="4761" spans="13:13" x14ac:dyDescent="0.25">
      <c r="M4761" s="64"/>
    </row>
    <row r="4762" spans="13:13" x14ac:dyDescent="0.25">
      <c r="M4762" s="64"/>
    </row>
    <row r="4763" spans="13:13" x14ac:dyDescent="0.25">
      <c r="M4763" s="64"/>
    </row>
    <row r="4764" spans="13:13" x14ac:dyDescent="0.25">
      <c r="M4764" s="64"/>
    </row>
    <row r="4765" spans="13:13" x14ac:dyDescent="0.25">
      <c r="M4765" s="64"/>
    </row>
    <row r="4766" spans="13:13" x14ac:dyDescent="0.25">
      <c r="M4766" s="64"/>
    </row>
    <row r="4767" spans="13:13" x14ac:dyDescent="0.25">
      <c r="M4767" s="64"/>
    </row>
    <row r="4768" spans="13:13" x14ac:dyDescent="0.25">
      <c r="M4768" s="64"/>
    </row>
    <row r="4769" spans="13:13" x14ac:dyDescent="0.25">
      <c r="M4769" s="64"/>
    </row>
    <row r="4770" spans="13:13" x14ac:dyDescent="0.25">
      <c r="M4770" s="64"/>
    </row>
    <row r="4771" spans="13:13" x14ac:dyDescent="0.25">
      <c r="M4771" s="64"/>
    </row>
    <row r="4772" spans="13:13" x14ac:dyDescent="0.25">
      <c r="M4772" s="64"/>
    </row>
    <row r="4773" spans="13:13" x14ac:dyDescent="0.25">
      <c r="M4773" s="64"/>
    </row>
    <row r="4774" spans="13:13" x14ac:dyDescent="0.25">
      <c r="M4774" s="64"/>
    </row>
    <row r="4775" spans="13:13" x14ac:dyDescent="0.25">
      <c r="M4775" s="64"/>
    </row>
    <row r="4776" spans="13:13" x14ac:dyDescent="0.25">
      <c r="M4776" s="64"/>
    </row>
    <row r="4777" spans="13:13" x14ac:dyDescent="0.25">
      <c r="M4777" s="64"/>
    </row>
    <row r="4778" spans="13:13" x14ac:dyDescent="0.25">
      <c r="M4778" s="64"/>
    </row>
    <row r="4779" spans="13:13" x14ac:dyDescent="0.25">
      <c r="M4779" s="64"/>
    </row>
    <row r="4780" spans="13:13" x14ac:dyDescent="0.25">
      <c r="M4780" s="64"/>
    </row>
    <row r="4781" spans="13:13" x14ac:dyDescent="0.25">
      <c r="M4781" s="64"/>
    </row>
    <row r="4782" spans="13:13" x14ac:dyDescent="0.25">
      <c r="M4782" s="64"/>
    </row>
    <row r="4783" spans="13:13" x14ac:dyDescent="0.25">
      <c r="M4783" s="64"/>
    </row>
    <row r="4784" spans="13:13" x14ac:dyDescent="0.25">
      <c r="M4784" s="64"/>
    </row>
    <row r="4785" spans="13:13" x14ac:dyDescent="0.25">
      <c r="M4785" s="64"/>
    </row>
    <row r="4786" spans="13:13" x14ac:dyDescent="0.25">
      <c r="M4786" s="64"/>
    </row>
    <row r="4787" spans="13:13" x14ac:dyDescent="0.25">
      <c r="M4787" s="64"/>
    </row>
    <row r="4788" spans="13:13" x14ac:dyDescent="0.25">
      <c r="M4788" s="64"/>
    </row>
    <row r="4789" spans="13:13" x14ac:dyDescent="0.25">
      <c r="M4789" s="64"/>
    </row>
    <row r="4790" spans="13:13" x14ac:dyDescent="0.25">
      <c r="M4790" s="64"/>
    </row>
    <row r="4791" spans="13:13" x14ac:dyDescent="0.25">
      <c r="M4791" s="64"/>
    </row>
    <row r="4792" spans="13:13" x14ac:dyDescent="0.25">
      <c r="M4792" s="64"/>
    </row>
    <row r="4793" spans="13:13" x14ac:dyDescent="0.25">
      <c r="M4793" s="64"/>
    </row>
    <row r="4794" spans="13:13" x14ac:dyDescent="0.25">
      <c r="M4794" s="64"/>
    </row>
    <row r="4795" spans="13:13" x14ac:dyDescent="0.25">
      <c r="M4795" s="64"/>
    </row>
    <row r="4796" spans="13:13" x14ac:dyDescent="0.25">
      <c r="M4796" s="64"/>
    </row>
    <row r="4797" spans="13:13" x14ac:dyDescent="0.25">
      <c r="M4797" s="64"/>
    </row>
    <row r="4798" spans="13:13" x14ac:dyDescent="0.25">
      <c r="M4798" s="64"/>
    </row>
    <row r="4799" spans="13:13" x14ac:dyDescent="0.25">
      <c r="M4799" s="64"/>
    </row>
    <row r="4800" spans="13:13" x14ac:dyDescent="0.25">
      <c r="M4800" s="64"/>
    </row>
    <row r="4801" spans="13:13" x14ac:dyDescent="0.25">
      <c r="M4801" s="64"/>
    </row>
    <row r="4802" spans="13:13" x14ac:dyDescent="0.25">
      <c r="M4802" s="64"/>
    </row>
    <row r="4803" spans="13:13" x14ac:dyDescent="0.25">
      <c r="M4803" s="64"/>
    </row>
    <row r="4804" spans="13:13" x14ac:dyDescent="0.25">
      <c r="M4804" s="64"/>
    </row>
    <row r="4805" spans="13:13" x14ac:dyDescent="0.25">
      <c r="M4805" s="64"/>
    </row>
    <row r="4806" spans="13:13" x14ac:dyDescent="0.25">
      <c r="M4806" s="64"/>
    </row>
    <row r="4807" spans="13:13" x14ac:dyDescent="0.25">
      <c r="M4807" s="64"/>
    </row>
    <row r="4808" spans="13:13" x14ac:dyDescent="0.25">
      <c r="M4808" s="64"/>
    </row>
    <row r="4809" spans="13:13" x14ac:dyDescent="0.25">
      <c r="M4809" s="64"/>
    </row>
    <row r="4810" spans="13:13" x14ac:dyDescent="0.25">
      <c r="M4810" s="64"/>
    </row>
    <row r="4811" spans="13:13" x14ac:dyDescent="0.25">
      <c r="M4811" s="64"/>
    </row>
    <row r="4812" spans="13:13" x14ac:dyDescent="0.25">
      <c r="M4812" s="64"/>
    </row>
    <row r="4813" spans="13:13" x14ac:dyDescent="0.25">
      <c r="M4813" s="64"/>
    </row>
    <row r="4814" spans="13:13" x14ac:dyDescent="0.25">
      <c r="M4814" s="64"/>
    </row>
    <row r="4815" spans="13:13" x14ac:dyDescent="0.25">
      <c r="M4815" s="64"/>
    </row>
    <row r="4816" spans="13:13" x14ac:dyDescent="0.25">
      <c r="M4816" s="64"/>
    </row>
    <row r="4817" spans="13:13" x14ac:dyDescent="0.25">
      <c r="M4817" s="64"/>
    </row>
    <row r="4818" spans="13:13" x14ac:dyDescent="0.25">
      <c r="M4818" s="64"/>
    </row>
    <row r="4819" spans="13:13" x14ac:dyDescent="0.25">
      <c r="M4819" s="64"/>
    </row>
    <row r="4820" spans="13:13" x14ac:dyDescent="0.25">
      <c r="M4820" s="64"/>
    </row>
    <row r="4821" spans="13:13" x14ac:dyDescent="0.25">
      <c r="M4821" s="64"/>
    </row>
    <row r="4822" spans="13:13" x14ac:dyDescent="0.25">
      <c r="M4822" s="64"/>
    </row>
    <row r="4823" spans="13:13" x14ac:dyDescent="0.25">
      <c r="M4823" s="64"/>
    </row>
    <row r="4824" spans="13:13" x14ac:dyDescent="0.25">
      <c r="M4824" s="64"/>
    </row>
    <row r="4825" spans="13:13" x14ac:dyDescent="0.25">
      <c r="M4825" s="64"/>
    </row>
    <row r="4826" spans="13:13" x14ac:dyDescent="0.25">
      <c r="M4826" s="64"/>
    </row>
    <row r="4827" spans="13:13" x14ac:dyDescent="0.25">
      <c r="M4827" s="64"/>
    </row>
    <row r="4828" spans="13:13" x14ac:dyDescent="0.25">
      <c r="M4828" s="64"/>
    </row>
    <row r="4829" spans="13:13" x14ac:dyDescent="0.25">
      <c r="M4829" s="64"/>
    </row>
    <row r="4830" spans="13:13" x14ac:dyDescent="0.25">
      <c r="M4830" s="64"/>
    </row>
    <row r="4831" spans="13:13" x14ac:dyDescent="0.25">
      <c r="M4831" s="64"/>
    </row>
    <row r="4832" spans="13:13" x14ac:dyDescent="0.25">
      <c r="M4832" s="64"/>
    </row>
    <row r="4833" spans="13:13" x14ac:dyDescent="0.25">
      <c r="M4833" s="64"/>
    </row>
    <row r="4834" spans="13:13" x14ac:dyDescent="0.25">
      <c r="M4834" s="64"/>
    </row>
    <row r="4835" spans="13:13" x14ac:dyDescent="0.25">
      <c r="M4835" s="64"/>
    </row>
    <row r="4836" spans="13:13" x14ac:dyDescent="0.25">
      <c r="M4836" s="64"/>
    </row>
    <row r="4837" spans="13:13" x14ac:dyDescent="0.25">
      <c r="M4837" s="64"/>
    </row>
    <row r="4838" spans="13:13" x14ac:dyDescent="0.25">
      <c r="M4838" s="64"/>
    </row>
    <row r="4839" spans="13:13" x14ac:dyDescent="0.25">
      <c r="M4839" s="64"/>
    </row>
    <row r="4840" spans="13:13" x14ac:dyDescent="0.25">
      <c r="M4840" s="64"/>
    </row>
    <row r="4841" spans="13:13" x14ac:dyDescent="0.25">
      <c r="M4841" s="64"/>
    </row>
    <row r="4842" spans="13:13" x14ac:dyDescent="0.25">
      <c r="M4842" s="64"/>
    </row>
    <row r="4843" spans="13:13" x14ac:dyDescent="0.25">
      <c r="M4843" s="64"/>
    </row>
    <row r="4844" spans="13:13" x14ac:dyDescent="0.25">
      <c r="M4844" s="64"/>
    </row>
    <row r="4845" spans="13:13" x14ac:dyDescent="0.25">
      <c r="M4845" s="64"/>
    </row>
    <row r="4846" spans="13:13" x14ac:dyDescent="0.25">
      <c r="M4846" s="64"/>
    </row>
    <row r="4847" spans="13:13" x14ac:dyDescent="0.25">
      <c r="M4847" s="64"/>
    </row>
    <row r="4848" spans="13:13" x14ac:dyDescent="0.25">
      <c r="M4848" s="64"/>
    </row>
    <row r="4849" spans="13:13" x14ac:dyDescent="0.25">
      <c r="M4849" s="64"/>
    </row>
    <row r="4850" spans="13:13" x14ac:dyDescent="0.25">
      <c r="M4850" s="64"/>
    </row>
    <row r="4851" spans="13:13" x14ac:dyDescent="0.25">
      <c r="M4851" s="64"/>
    </row>
    <row r="4852" spans="13:13" x14ac:dyDescent="0.25">
      <c r="M4852" s="64"/>
    </row>
    <row r="4853" spans="13:13" x14ac:dyDescent="0.25">
      <c r="M4853" s="64"/>
    </row>
    <row r="4854" spans="13:13" x14ac:dyDescent="0.25">
      <c r="M4854" s="64"/>
    </row>
    <row r="4855" spans="13:13" x14ac:dyDescent="0.25">
      <c r="M4855" s="64"/>
    </row>
    <row r="4856" spans="13:13" x14ac:dyDescent="0.25">
      <c r="M4856" s="64"/>
    </row>
    <row r="4857" spans="13:13" x14ac:dyDescent="0.25">
      <c r="M4857" s="64"/>
    </row>
    <row r="4858" spans="13:13" x14ac:dyDescent="0.25">
      <c r="M4858" s="64"/>
    </row>
    <row r="4859" spans="13:13" x14ac:dyDescent="0.25">
      <c r="M4859" s="64"/>
    </row>
    <row r="4860" spans="13:13" x14ac:dyDescent="0.25">
      <c r="M4860" s="64"/>
    </row>
    <row r="4861" spans="13:13" x14ac:dyDescent="0.25">
      <c r="M4861" s="64"/>
    </row>
    <row r="4862" spans="13:13" x14ac:dyDescent="0.25">
      <c r="M4862" s="64"/>
    </row>
    <row r="4863" spans="13:13" x14ac:dyDescent="0.25">
      <c r="M4863" s="64"/>
    </row>
    <row r="4864" spans="13:13" x14ac:dyDescent="0.25">
      <c r="M4864" s="64"/>
    </row>
    <row r="4865" spans="13:13" x14ac:dyDescent="0.25">
      <c r="M4865" s="64"/>
    </row>
    <row r="4866" spans="13:13" x14ac:dyDescent="0.25">
      <c r="M4866" s="64"/>
    </row>
    <row r="4867" spans="13:13" x14ac:dyDescent="0.25">
      <c r="M4867" s="64"/>
    </row>
    <row r="4868" spans="13:13" x14ac:dyDescent="0.25">
      <c r="M4868" s="64"/>
    </row>
    <row r="4869" spans="13:13" x14ac:dyDescent="0.25">
      <c r="M4869" s="64"/>
    </row>
    <row r="4870" spans="13:13" x14ac:dyDescent="0.25">
      <c r="M4870" s="64"/>
    </row>
    <row r="4871" spans="13:13" x14ac:dyDescent="0.25">
      <c r="M4871" s="64"/>
    </row>
    <row r="4872" spans="13:13" x14ac:dyDescent="0.25">
      <c r="M4872" s="64"/>
    </row>
    <row r="4873" spans="13:13" x14ac:dyDescent="0.25">
      <c r="M4873" s="64"/>
    </row>
    <row r="4874" spans="13:13" x14ac:dyDescent="0.25">
      <c r="M4874" s="64"/>
    </row>
    <row r="4875" spans="13:13" x14ac:dyDescent="0.25">
      <c r="M4875" s="64"/>
    </row>
    <row r="4876" spans="13:13" x14ac:dyDescent="0.25">
      <c r="M4876" s="64"/>
    </row>
    <row r="4877" spans="13:13" x14ac:dyDescent="0.25">
      <c r="M4877" s="64"/>
    </row>
    <row r="4878" spans="13:13" x14ac:dyDescent="0.25">
      <c r="M4878" s="64"/>
    </row>
    <row r="4879" spans="13:13" x14ac:dyDescent="0.25">
      <c r="M4879" s="64"/>
    </row>
    <row r="4880" spans="13:13" x14ac:dyDescent="0.25">
      <c r="M4880" s="64"/>
    </row>
    <row r="4881" spans="13:13" x14ac:dyDescent="0.25">
      <c r="M4881" s="64"/>
    </row>
    <row r="4882" spans="13:13" x14ac:dyDescent="0.25">
      <c r="M4882" s="64"/>
    </row>
    <row r="4883" spans="13:13" x14ac:dyDescent="0.25">
      <c r="M4883" s="64"/>
    </row>
    <row r="4884" spans="13:13" x14ac:dyDescent="0.25">
      <c r="M4884" s="64"/>
    </row>
    <row r="4885" spans="13:13" x14ac:dyDescent="0.25">
      <c r="M4885" s="64"/>
    </row>
    <row r="4886" spans="13:13" x14ac:dyDescent="0.25">
      <c r="M4886" s="64"/>
    </row>
    <row r="4887" spans="13:13" x14ac:dyDescent="0.25">
      <c r="M4887" s="64"/>
    </row>
    <row r="4888" spans="13:13" x14ac:dyDescent="0.25">
      <c r="M4888" s="64"/>
    </row>
    <row r="4889" spans="13:13" x14ac:dyDescent="0.25">
      <c r="M4889" s="64"/>
    </row>
    <row r="4890" spans="13:13" x14ac:dyDescent="0.25">
      <c r="M4890" s="64"/>
    </row>
    <row r="4891" spans="13:13" x14ac:dyDescent="0.25">
      <c r="M4891" s="64"/>
    </row>
    <row r="4892" spans="13:13" x14ac:dyDescent="0.25">
      <c r="M4892" s="64"/>
    </row>
    <row r="4893" spans="13:13" x14ac:dyDescent="0.25">
      <c r="M4893" s="64"/>
    </row>
    <row r="4894" spans="13:13" x14ac:dyDescent="0.25">
      <c r="M4894" s="64"/>
    </row>
    <row r="4895" spans="13:13" x14ac:dyDescent="0.25">
      <c r="M4895" s="64"/>
    </row>
    <row r="4896" spans="13:13" x14ac:dyDescent="0.25">
      <c r="M4896" s="64"/>
    </row>
    <row r="4897" spans="13:13" x14ac:dyDescent="0.25">
      <c r="M4897" s="64"/>
    </row>
    <row r="4898" spans="13:13" x14ac:dyDescent="0.25">
      <c r="M4898" s="64"/>
    </row>
    <row r="4899" spans="13:13" x14ac:dyDescent="0.25">
      <c r="M4899" s="64"/>
    </row>
    <row r="4900" spans="13:13" x14ac:dyDescent="0.25">
      <c r="M4900" s="64"/>
    </row>
    <row r="4901" spans="13:13" x14ac:dyDescent="0.25">
      <c r="M4901" s="64"/>
    </row>
    <row r="4902" spans="13:13" x14ac:dyDescent="0.25">
      <c r="M4902" s="64"/>
    </row>
    <row r="4903" spans="13:13" x14ac:dyDescent="0.25">
      <c r="M4903" s="64"/>
    </row>
    <row r="4904" spans="13:13" x14ac:dyDescent="0.25">
      <c r="M4904" s="64"/>
    </row>
    <row r="4905" spans="13:13" x14ac:dyDescent="0.25">
      <c r="M4905" s="64"/>
    </row>
    <row r="4906" spans="13:13" x14ac:dyDescent="0.25">
      <c r="M4906" s="64"/>
    </row>
    <row r="4907" spans="13:13" x14ac:dyDescent="0.25">
      <c r="M4907" s="64"/>
    </row>
    <row r="4908" spans="13:13" x14ac:dyDescent="0.25">
      <c r="M4908" s="64"/>
    </row>
    <row r="4909" spans="13:13" x14ac:dyDescent="0.25">
      <c r="M4909" s="64"/>
    </row>
    <row r="4910" spans="13:13" x14ac:dyDescent="0.25">
      <c r="M4910" s="64"/>
    </row>
    <row r="4911" spans="13:13" x14ac:dyDescent="0.25">
      <c r="M4911" s="64"/>
    </row>
    <row r="4912" spans="13:13" x14ac:dyDescent="0.25">
      <c r="M4912" s="64"/>
    </row>
    <row r="4913" spans="13:13" x14ac:dyDescent="0.25">
      <c r="M4913" s="64"/>
    </row>
    <row r="4914" spans="13:13" x14ac:dyDescent="0.25">
      <c r="M4914" s="64"/>
    </row>
    <row r="4915" spans="13:13" x14ac:dyDescent="0.25">
      <c r="M4915" s="64"/>
    </row>
    <row r="4916" spans="13:13" x14ac:dyDescent="0.25">
      <c r="M4916" s="64"/>
    </row>
    <row r="4917" spans="13:13" x14ac:dyDescent="0.25">
      <c r="M4917" s="64"/>
    </row>
    <row r="4918" spans="13:13" x14ac:dyDescent="0.25">
      <c r="M4918" s="64"/>
    </row>
    <row r="4919" spans="13:13" x14ac:dyDescent="0.25">
      <c r="M4919" s="64"/>
    </row>
    <row r="4920" spans="13:13" x14ac:dyDescent="0.25">
      <c r="M4920" s="64"/>
    </row>
    <row r="4921" spans="13:13" x14ac:dyDescent="0.25">
      <c r="M4921" s="64"/>
    </row>
    <row r="4922" spans="13:13" x14ac:dyDescent="0.25">
      <c r="M4922" s="64"/>
    </row>
    <row r="4923" spans="13:13" x14ac:dyDescent="0.25">
      <c r="M4923" s="64"/>
    </row>
    <row r="4924" spans="13:13" x14ac:dyDescent="0.25">
      <c r="M4924" s="64"/>
    </row>
    <row r="4925" spans="13:13" x14ac:dyDescent="0.25">
      <c r="M4925" s="64"/>
    </row>
    <row r="4926" spans="13:13" x14ac:dyDescent="0.25">
      <c r="M4926" s="64"/>
    </row>
    <row r="4927" spans="13:13" x14ac:dyDescent="0.25">
      <c r="M4927" s="64"/>
    </row>
    <row r="4928" spans="13:13" x14ac:dyDescent="0.25">
      <c r="M4928" s="64"/>
    </row>
    <row r="4929" spans="13:13" x14ac:dyDescent="0.25">
      <c r="M4929" s="64"/>
    </row>
    <row r="4930" spans="13:13" x14ac:dyDescent="0.25">
      <c r="M4930" s="64"/>
    </row>
    <row r="4931" spans="13:13" x14ac:dyDescent="0.25">
      <c r="M4931" s="64"/>
    </row>
    <row r="4932" spans="13:13" x14ac:dyDescent="0.25">
      <c r="M4932" s="64"/>
    </row>
    <row r="4933" spans="13:13" x14ac:dyDescent="0.25">
      <c r="M4933" s="64"/>
    </row>
    <row r="4934" spans="13:13" x14ac:dyDescent="0.25">
      <c r="M4934" s="64"/>
    </row>
    <row r="4935" spans="13:13" x14ac:dyDescent="0.25">
      <c r="M4935" s="64"/>
    </row>
    <row r="4936" spans="13:13" x14ac:dyDescent="0.25">
      <c r="M4936" s="64"/>
    </row>
    <row r="4937" spans="13:13" x14ac:dyDescent="0.25">
      <c r="M4937" s="64"/>
    </row>
    <row r="4938" spans="13:13" x14ac:dyDescent="0.25">
      <c r="M4938" s="64"/>
    </row>
    <row r="4939" spans="13:13" x14ac:dyDescent="0.25">
      <c r="M4939" s="64"/>
    </row>
    <row r="4940" spans="13:13" x14ac:dyDescent="0.25">
      <c r="M4940" s="64"/>
    </row>
    <row r="4941" spans="13:13" x14ac:dyDescent="0.25">
      <c r="M4941" s="64"/>
    </row>
    <row r="4942" spans="13:13" x14ac:dyDescent="0.25">
      <c r="M4942" s="64"/>
    </row>
    <row r="4943" spans="13:13" x14ac:dyDescent="0.25">
      <c r="M4943" s="64"/>
    </row>
    <row r="4944" spans="13:13" x14ac:dyDescent="0.25">
      <c r="M4944" s="64"/>
    </row>
    <row r="4945" spans="13:13" x14ac:dyDescent="0.25">
      <c r="M4945" s="64"/>
    </row>
    <row r="4946" spans="13:13" x14ac:dyDescent="0.25">
      <c r="M4946" s="64"/>
    </row>
    <row r="4947" spans="13:13" x14ac:dyDescent="0.25">
      <c r="M4947" s="64"/>
    </row>
    <row r="4948" spans="13:13" x14ac:dyDescent="0.25">
      <c r="M4948" s="64"/>
    </row>
    <row r="4949" spans="13:13" x14ac:dyDescent="0.25">
      <c r="M4949" s="64"/>
    </row>
    <row r="4950" spans="13:13" x14ac:dyDescent="0.25">
      <c r="M4950" s="64"/>
    </row>
    <row r="4951" spans="13:13" x14ac:dyDescent="0.25">
      <c r="M4951" s="64"/>
    </row>
    <row r="4952" spans="13:13" x14ac:dyDescent="0.25">
      <c r="M4952" s="64"/>
    </row>
    <row r="4953" spans="13:13" x14ac:dyDescent="0.25">
      <c r="M4953" s="64"/>
    </row>
    <row r="4954" spans="13:13" x14ac:dyDescent="0.25">
      <c r="M4954" s="64"/>
    </row>
    <row r="4955" spans="13:13" x14ac:dyDescent="0.25">
      <c r="M4955" s="64"/>
    </row>
    <row r="4956" spans="13:13" x14ac:dyDescent="0.25">
      <c r="M4956" s="64"/>
    </row>
    <row r="4957" spans="13:13" x14ac:dyDescent="0.25">
      <c r="M4957" s="64"/>
    </row>
    <row r="4958" spans="13:13" x14ac:dyDescent="0.25">
      <c r="M4958" s="64"/>
    </row>
    <row r="4959" spans="13:13" x14ac:dyDescent="0.25">
      <c r="M4959" s="64"/>
    </row>
    <row r="4960" spans="13:13" x14ac:dyDescent="0.25">
      <c r="M4960" s="64"/>
    </row>
    <row r="4961" spans="13:13" x14ac:dyDescent="0.25">
      <c r="M4961" s="64"/>
    </row>
    <row r="4962" spans="13:13" x14ac:dyDescent="0.25">
      <c r="M4962" s="64"/>
    </row>
    <row r="4963" spans="13:13" x14ac:dyDescent="0.25">
      <c r="M4963" s="64"/>
    </row>
    <row r="4964" spans="13:13" x14ac:dyDescent="0.25">
      <c r="M4964" s="64"/>
    </row>
    <row r="4965" spans="13:13" x14ac:dyDescent="0.25">
      <c r="M4965" s="64"/>
    </row>
    <row r="4966" spans="13:13" x14ac:dyDescent="0.25">
      <c r="M4966" s="64"/>
    </row>
    <row r="4967" spans="13:13" x14ac:dyDescent="0.25">
      <c r="M4967" s="64"/>
    </row>
    <row r="4968" spans="13:13" x14ac:dyDescent="0.25">
      <c r="M4968" s="64"/>
    </row>
    <row r="4969" spans="13:13" x14ac:dyDescent="0.25">
      <c r="M4969" s="64"/>
    </row>
    <row r="4970" spans="13:13" x14ac:dyDescent="0.25">
      <c r="M4970" s="64"/>
    </row>
    <row r="4971" spans="13:13" x14ac:dyDescent="0.25">
      <c r="M4971" s="64"/>
    </row>
    <row r="4972" spans="13:13" x14ac:dyDescent="0.25">
      <c r="M4972" s="64"/>
    </row>
    <row r="4973" spans="13:13" x14ac:dyDescent="0.25">
      <c r="M4973" s="64"/>
    </row>
    <row r="4974" spans="13:13" x14ac:dyDescent="0.25">
      <c r="M4974" s="64"/>
    </row>
    <row r="4975" spans="13:13" x14ac:dyDescent="0.25">
      <c r="M4975" s="64"/>
    </row>
    <row r="4976" spans="13:13" x14ac:dyDescent="0.25">
      <c r="M4976" s="64"/>
    </row>
    <row r="4977" spans="13:13" x14ac:dyDescent="0.25">
      <c r="M4977" s="64"/>
    </row>
    <row r="4978" spans="13:13" x14ac:dyDescent="0.25">
      <c r="M4978" s="64"/>
    </row>
    <row r="4979" spans="13:13" x14ac:dyDescent="0.25">
      <c r="M4979" s="64"/>
    </row>
    <row r="4980" spans="13:13" x14ac:dyDescent="0.25">
      <c r="M4980" s="64"/>
    </row>
    <row r="4981" spans="13:13" x14ac:dyDescent="0.25">
      <c r="M4981" s="64"/>
    </row>
    <row r="4982" spans="13:13" x14ac:dyDescent="0.25">
      <c r="M4982" s="64"/>
    </row>
    <row r="4983" spans="13:13" x14ac:dyDescent="0.25">
      <c r="M4983" s="64"/>
    </row>
    <row r="4984" spans="13:13" x14ac:dyDescent="0.25">
      <c r="M4984" s="64"/>
    </row>
    <row r="4985" spans="13:13" x14ac:dyDescent="0.25">
      <c r="M4985" s="64"/>
    </row>
    <row r="4986" spans="13:13" x14ac:dyDescent="0.25">
      <c r="M4986" s="64"/>
    </row>
    <row r="4987" spans="13:13" x14ac:dyDescent="0.25">
      <c r="M4987" s="64"/>
    </row>
    <row r="4988" spans="13:13" x14ac:dyDescent="0.25">
      <c r="M4988" s="64"/>
    </row>
    <row r="4989" spans="13:13" x14ac:dyDescent="0.25">
      <c r="M4989" s="64"/>
    </row>
    <row r="4990" spans="13:13" x14ac:dyDescent="0.25">
      <c r="M4990" s="64"/>
    </row>
    <row r="4991" spans="13:13" x14ac:dyDescent="0.25">
      <c r="M4991" s="64"/>
    </row>
    <row r="4992" spans="13:13" x14ac:dyDescent="0.25">
      <c r="M4992" s="64"/>
    </row>
    <row r="4993" spans="13:13" x14ac:dyDescent="0.25">
      <c r="M4993" s="64"/>
    </row>
    <row r="4994" spans="13:13" x14ac:dyDescent="0.25">
      <c r="M4994" s="64"/>
    </row>
    <row r="4995" spans="13:13" x14ac:dyDescent="0.25">
      <c r="M4995" s="64"/>
    </row>
    <row r="4996" spans="13:13" x14ac:dyDescent="0.25">
      <c r="M4996" s="64"/>
    </row>
    <row r="4997" spans="13:13" x14ac:dyDescent="0.25">
      <c r="M4997" s="64"/>
    </row>
    <row r="4998" spans="13:13" x14ac:dyDescent="0.25">
      <c r="M4998" s="64"/>
    </row>
    <row r="4999" spans="13:13" x14ac:dyDescent="0.25">
      <c r="M4999" s="64"/>
    </row>
    <row r="5000" spans="13:13" x14ac:dyDescent="0.25">
      <c r="M5000" s="64"/>
    </row>
    <row r="5001" spans="13:13" x14ac:dyDescent="0.25">
      <c r="M5001" s="64"/>
    </row>
    <row r="5002" spans="13:13" x14ac:dyDescent="0.25">
      <c r="M5002" s="64"/>
    </row>
  </sheetData>
  <sortState ref="A2:M2439">
    <sortCondition ref="A2:A2439"/>
  </sortState>
  <conditionalFormatting sqref="M2">
    <cfRule type="cellIs" dxfId="39" priority="62" stopIfTrue="1" operator="lessThan">
      <formula>-10</formula>
    </cfRule>
    <cfRule type="cellIs" dxfId="38" priority="63" stopIfTrue="1" operator="greaterThan">
      <formula>10</formula>
    </cfRule>
  </conditionalFormatting>
  <conditionalFormatting sqref="M3:M2458">
    <cfRule type="cellIs" dxfId="37" priority="60" stopIfTrue="1" operator="lessThan">
      <formula>-10</formula>
    </cfRule>
    <cfRule type="cellIs" dxfId="36" priority="61" stopIfTrue="1" operator="greaterThan">
      <formula>10</formula>
    </cfRule>
  </conditionalFormatting>
  <conditionalFormatting sqref="M2459">
    <cfRule type="cellIs" dxfId="35" priority="58" stopIfTrue="1" operator="lessThan">
      <formula>-10</formula>
    </cfRule>
    <cfRule type="cellIs" dxfId="34" priority="59" stopIfTrue="1" operator="greaterThan">
      <formula>10</formula>
    </cfRule>
  </conditionalFormatting>
  <conditionalFormatting sqref="B66">
    <cfRule type="expression" dxfId="33" priority="56">
      <formula>"&gt;60"</formula>
    </cfRule>
  </conditionalFormatting>
  <conditionalFormatting sqref="A60">
    <cfRule type="expression" dxfId="32" priority="53">
      <formula>LEN(A60)&gt;60</formula>
    </cfRule>
  </conditionalFormatting>
  <conditionalFormatting sqref="A2:A3489 A4660:A5002">
    <cfRule type="expression" dxfId="31" priority="51">
      <formula>LEN(A2)&gt;81</formula>
    </cfRule>
  </conditionalFormatting>
  <conditionalFormatting sqref="A4630:A4659">
    <cfRule type="expression" dxfId="30" priority="11">
      <formula>LEN(A4630)&gt;81</formula>
    </cfRule>
  </conditionalFormatting>
  <conditionalFormatting sqref="A3490:A4629">
    <cfRule type="expression" dxfId="29" priority="7">
      <formula>LEN(A3490)&gt;81</formula>
    </cfRule>
  </conditionalFormatting>
  <conditionalFormatting sqref="M2460:M2463">
    <cfRule type="cellIs" dxfId="28" priority="6" stopIfTrue="1" operator="lessThan">
      <formula>-10</formula>
    </cfRule>
    <cfRule type="cellIs" dxfId="27" priority="5" stopIfTrue="1" operator="greaterThan">
      <formula>10</formula>
    </cfRule>
  </conditionalFormatting>
  <conditionalFormatting sqref="M2460:M5002">
    <cfRule type="cellIs" dxfId="13" priority="1" stopIfTrue="1" operator="lessThan">
      <formula>-10</formula>
    </cfRule>
    <cfRule type="cellIs" dxfId="12" priority="2" stopIfTrue="1" operator="greaterThan">
      <formula>10</formula>
    </cfRule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1"/>
  <sheetViews>
    <sheetView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A23" sqref="A23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COUNTIF(B2:B501,"&gt;-1")</f>
        <v>20</v>
      </c>
      <c r="L1" s="39">
        <f t="shared" ref="L1:Q1" si="0">SUM(B2:B501)</f>
        <v>5392.4</v>
      </c>
      <c r="M1" s="39">
        <f t="shared" si="0"/>
        <v>22648.080000000002</v>
      </c>
      <c r="N1" s="40">
        <f t="shared" si="0"/>
        <v>0</v>
      </c>
      <c r="O1" s="40">
        <f t="shared" si="0"/>
        <v>640</v>
      </c>
      <c r="P1" s="40">
        <f t="shared" si="0"/>
        <v>225</v>
      </c>
      <c r="Q1" s="40">
        <f t="shared" si="0"/>
        <v>177</v>
      </c>
      <c r="R1" s="40"/>
    </row>
    <row r="2" spans="1:18" x14ac:dyDescent="0.25">
      <c r="A2" t="s">
        <v>14</v>
      </c>
      <c r="B2">
        <v>271</v>
      </c>
      <c r="C2">
        <v>1138.2</v>
      </c>
      <c r="D2">
        <v>0</v>
      </c>
      <c r="E2">
        <v>50</v>
      </c>
      <c r="F2">
        <v>5</v>
      </c>
      <c r="G2">
        <v>5</v>
      </c>
      <c r="H2">
        <v>0</v>
      </c>
      <c r="I2">
        <v>0</v>
      </c>
      <c r="J2">
        <f t="shared" ref="J2:J21" si="1">IF(ISBLANK($A2),"",E2*4.1+F2*9.3+G2*4.2+H2*7+I2*3)</f>
        <v>272.5</v>
      </c>
    </row>
    <row r="3" spans="1:18" x14ac:dyDescent="0.25">
      <c r="A3" t="s">
        <v>15</v>
      </c>
      <c r="B3">
        <v>330</v>
      </c>
      <c r="C3">
        <v>1386</v>
      </c>
      <c r="D3">
        <v>0</v>
      </c>
      <c r="E3">
        <v>0</v>
      </c>
      <c r="F3">
        <v>25</v>
      </c>
      <c r="G3">
        <v>25</v>
      </c>
      <c r="H3">
        <v>0</v>
      </c>
      <c r="I3">
        <v>0</v>
      </c>
      <c r="J3">
        <f t="shared" si="1"/>
        <v>337.5</v>
      </c>
    </row>
    <row r="4" spans="1:18" x14ac:dyDescent="0.25">
      <c r="A4" t="s">
        <v>16</v>
      </c>
      <c r="B4">
        <v>328</v>
      </c>
      <c r="C4">
        <v>1377.6000000000001</v>
      </c>
      <c r="D4">
        <v>0</v>
      </c>
      <c r="E4">
        <v>80</v>
      </c>
      <c r="F4">
        <v>0</v>
      </c>
      <c r="G4">
        <v>0</v>
      </c>
      <c r="H4">
        <v>0</v>
      </c>
      <c r="I4">
        <v>0</v>
      </c>
      <c r="J4">
        <f t="shared" si="1"/>
        <v>328</v>
      </c>
    </row>
    <row r="5" spans="1:18" x14ac:dyDescent="0.25">
      <c r="A5" t="s">
        <v>17</v>
      </c>
      <c r="B5">
        <v>217.5</v>
      </c>
      <c r="C5">
        <v>913.5</v>
      </c>
      <c r="D5">
        <v>0</v>
      </c>
      <c r="E5">
        <v>15</v>
      </c>
      <c r="F5">
        <v>15</v>
      </c>
      <c r="G5">
        <v>5</v>
      </c>
      <c r="H5">
        <v>0</v>
      </c>
      <c r="I5">
        <v>0</v>
      </c>
      <c r="J5">
        <f t="shared" si="1"/>
        <v>222</v>
      </c>
    </row>
    <row r="6" spans="1:18" x14ac:dyDescent="0.25">
      <c r="A6" t="s">
        <v>2292</v>
      </c>
      <c r="B6">
        <v>41</v>
      </c>
      <c r="C6">
        <v>172.20000000000002</v>
      </c>
      <c r="D6">
        <v>0</v>
      </c>
      <c r="E6">
        <v>10</v>
      </c>
      <c r="F6">
        <v>0</v>
      </c>
      <c r="G6">
        <v>0</v>
      </c>
      <c r="H6">
        <v>0</v>
      </c>
      <c r="I6">
        <v>0</v>
      </c>
      <c r="J6">
        <f t="shared" si="1"/>
        <v>41</v>
      </c>
    </row>
    <row r="7" spans="1:18" x14ac:dyDescent="0.25">
      <c r="A7" t="s">
        <v>2293</v>
      </c>
      <c r="B7">
        <v>49.4</v>
      </c>
      <c r="C7">
        <v>207.48</v>
      </c>
      <c r="D7">
        <v>0</v>
      </c>
      <c r="E7">
        <v>10</v>
      </c>
      <c r="F7">
        <v>0</v>
      </c>
      <c r="G7">
        <v>2</v>
      </c>
      <c r="H7">
        <v>0</v>
      </c>
      <c r="I7">
        <v>0</v>
      </c>
      <c r="J7">
        <f t="shared" si="1"/>
        <v>49.4</v>
      </c>
    </row>
    <row r="8" spans="1:18" x14ac:dyDescent="0.25">
      <c r="A8" t="s">
        <v>2294</v>
      </c>
      <c r="B8">
        <v>61.499999999999993</v>
      </c>
      <c r="C8">
        <v>258.29999999999995</v>
      </c>
      <c r="D8">
        <v>0</v>
      </c>
      <c r="E8">
        <v>15</v>
      </c>
      <c r="F8">
        <v>0</v>
      </c>
      <c r="G8">
        <v>0</v>
      </c>
      <c r="H8">
        <v>0</v>
      </c>
      <c r="I8">
        <v>0</v>
      </c>
      <c r="J8">
        <f t="shared" si="1"/>
        <v>61.499999999999993</v>
      </c>
    </row>
    <row r="9" spans="1:18" x14ac:dyDescent="0.25">
      <c r="A9" t="s">
        <v>18</v>
      </c>
      <c r="B9">
        <v>243</v>
      </c>
      <c r="C9">
        <v>1020.6</v>
      </c>
      <c r="D9">
        <v>0</v>
      </c>
      <c r="E9">
        <v>0</v>
      </c>
      <c r="F9">
        <v>20</v>
      </c>
      <c r="G9">
        <v>15</v>
      </c>
      <c r="H9">
        <v>0</v>
      </c>
      <c r="I9">
        <v>0</v>
      </c>
      <c r="J9">
        <f t="shared" si="1"/>
        <v>249</v>
      </c>
    </row>
    <row r="10" spans="1:18" x14ac:dyDescent="0.25">
      <c r="A10" t="s">
        <v>2295</v>
      </c>
      <c r="B10">
        <v>150</v>
      </c>
      <c r="C10">
        <v>630</v>
      </c>
      <c r="D10">
        <v>0</v>
      </c>
      <c r="E10">
        <v>0</v>
      </c>
      <c r="F10">
        <v>5</v>
      </c>
      <c r="G10">
        <v>25</v>
      </c>
      <c r="H10">
        <v>0</v>
      </c>
      <c r="I10">
        <v>0</v>
      </c>
      <c r="J10">
        <f t="shared" si="1"/>
        <v>151.5</v>
      </c>
    </row>
    <row r="11" spans="1:18" x14ac:dyDescent="0.25">
      <c r="A11" t="s">
        <v>2296</v>
      </c>
      <c r="B11">
        <v>108</v>
      </c>
      <c r="C11">
        <v>453.6</v>
      </c>
      <c r="D11">
        <v>0</v>
      </c>
      <c r="E11">
        <v>0</v>
      </c>
      <c r="F11">
        <v>5</v>
      </c>
      <c r="G11">
        <v>15</v>
      </c>
      <c r="H11">
        <v>0</v>
      </c>
      <c r="I11">
        <v>0</v>
      </c>
      <c r="J11">
        <f t="shared" si="1"/>
        <v>109.5</v>
      </c>
    </row>
    <row r="12" spans="1:18" x14ac:dyDescent="0.25">
      <c r="A12" t="s">
        <v>2297</v>
      </c>
      <c r="B12">
        <v>287</v>
      </c>
      <c r="C12">
        <v>1205.4000000000001</v>
      </c>
      <c r="D12">
        <v>0</v>
      </c>
      <c r="E12">
        <v>70</v>
      </c>
      <c r="F12">
        <v>0</v>
      </c>
      <c r="G12">
        <v>0</v>
      </c>
      <c r="H12">
        <v>0</v>
      </c>
      <c r="I12">
        <v>0</v>
      </c>
      <c r="J12">
        <f t="shared" si="1"/>
        <v>287</v>
      </c>
    </row>
    <row r="13" spans="1:18" x14ac:dyDescent="0.25">
      <c r="A13" t="s">
        <v>19</v>
      </c>
      <c r="B13">
        <v>508</v>
      </c>
      <c r="C13">
        <v>2133.6</v>
      </c>
      <c r="D13">
        <v>0</v>
      </c>
      <c r="E13">
        <v>80</v>
      </c>
      <c r="F13">
        <v>20</v>
      </c>
      <c r="G13">
        <v>0</v>
      </c>
      <c r="H13">
        <v>0</v>
      </c>
      <c r="I13">
        <v>0</v>
      </c>
      <c r="J13">
        <f t="shared" si="1"/>
        <v>514</v>
      </c>
    </row>
    <row r="14" spans="1:18" x14ac:dyDescent="0.25">
      <c r="A14" t="s">
        <v>20</v>
      </c>
      <c r="B14">
        <v>409.99999999999994</v>
      </c>
      <c r="C14">
        <v>1721.9999999999998</v>
      </c>
      <c r="D14">
        <v>0</v>
      </c>
      <c r="E14">
        <v>100</v>
      </c>
      <c r="F14">
        <v>0</v>
      </c>
      <c r="G14">
        <v>0</v>
      </c>
      <c r="H14">
        <v>0</v>
      </c>
      <c r="I14">
        <v>0</v>
      </c>
      <c r="J14">
        <f t="shared" si="1"/>
        <v>409.99999999999994</v>
      </c>
    </row>
    <row r="15" spans="1:18" x14ac:dyDescent="0.25">
      <c r="A15" t="s">
        <v>21</v>
      </c>
      <c r="B15">
        <v>340</v>
      </c>
      <c r="C15">
        <v>1428</v>
      </c>
      <c r="D15">
        <v>0</v>
      </c>
      <c r="E15">
        <v>50</v>
      </c>
      <c r="F15">
        <v>15</v>
      </c>
      <c r="G15">
        <v>0</v>
      </c>
      <c r="H15">
        <v>0</v>
      </c>
      <c r="I15">
        <v>0</v>
      </c>
      <c r="J15">
        <f t="shared" si="1"/>
        <v>344.5</v>
      </c>
    </row>
    <row r="16" spans="1:18" x14ac:dyDescent="0.25">
      <c r="A16" t="s">
        <v>22</v>
      </c>
      <c r="B16">
        <v>328</v>
      </c>
      <c r="C16">
        <v>1377.6000000000001</v>
      </c>
      <c r="D16">
        <v>0</v>
      </c>
      <c r="E16">
        <v>80</v>
      </c>
      <c r="F16">
        <v>0</v>
      </c>
      <c r="G16">
        <v>0</v>
      </c>
      <c r="H16">
        <v>0</v>
      </c>
      <c r="I16">
        <v>0</v>
      </c>
      <c r="J16">
        <f t="shared" si="1"/>
        <v>328</v>
      </c>
    </row>
    <row r="17" spans="1:10" x14ac:dyDescent="0.25">
      <c r="A17" t="s">
        <v>23</v>
      </c>
      <c r="B17">
        <v>299</v>
      </c>
      <c r="C17">
        <v>1255.8</v>
      </c>
      <c r="D17">
        <v>0</v>
      </c>
      <c r="E17">
        <v>40</v>
      </c>
      <c r="F17">
        <v>15</v>
      </c>
      <c r="G17">
        <v>0</v>
      </c>
      <c r="H17">
        <v>0</v>
      </c>
      <c r="I17">
        <v>0</v>
      </c>
      <c r="J17">
        <f t="shared" si="1"/>
        <v>303.5</v>
      </c>
    </row>
    <row r="18" spans="1:10" x14ac:dyDescent="0.25">
      <c r="A18" t="s">
        <v>24</v>
      </c>
      <c r="B18">
        <v>524</v>
      </c>
      <c r="C18">
        <v>2200.8000000000002</v>
      </c>
      <c r="D18">
        <v>0</v>
      </c>
      <c r="E18">
        <v>40</v>
      </c>
      <c r="F18">
        <v>40</v>
      </c>
      <c r="G18">
        <v>0</v>
      </c>
      <c r="H18">
        <v>0</v>
      </c>
      <c r="I18">
        <v>0</v>
      </c>
      <c r="J18">
        <f t="shared" si="1"/>
        <v>536</v>
      </c>
    </row>
    <row r="19" spans="1:10" x14ac:dyDescent="0.25">
      <c r="A19" t="s">
        <v>25</v>
      </c>
      <c r="B19">
        <v>261</v>
      </c>
      <c r="C19">
        <v>1096.2</v>
      </c>
      <c r="D19">
        <v>0</v>
      </c>
      <c r="E19">
        <v>0</v>
      </c>
      <c r="F19">
        <v>15</v>
      </c>
      <c r="G19">
        <v>30</v>
      </c>
      <c r="H19">
        <v>0</v>
      </c>
      <c r="I19">
        <v>0</v>
      </c>
      <c r="J19">
        <f t="shared" si="1"/>
        <v>265.5</v>
      </c>
    </row>
    <row r="20" spans="1:10" x14ac:dyDescent="0.25">
      <c r="A20" t="s">
        <v>26</v>
      </c>
      <c r="B20">
        <v>396</v>
      </c>
      <c r="C20">
        <v>1663.2</v>
      </c>
      <c r="D20">
        <v>0</v>
      </c>
      <c r="E20">
        <v>0</v>
      </c>
      <c r="F20">
        <v>30</v>
      </c>
      <c r="G20">
        <v>30</v>
      </c>
      <c r="H20">
        <v>0</v>
      </c>
      <c r="I20">
        <v>0</v>
      </c>
      <c r="J20">
        <f t="shared" si="1"/>
        <v>405</v>
      </c>
    </row>
    <row r="21" spans="1:10" x14ac:dyDescent="0.25">
      <c r="A21" t="s">
        <v>27</v>
      </c>
      <c r="B21">
        <v>240</v>
      </c>
      <c r="C21">
        <v>1008</v>
      </c>
      <c r="D21">
        <v>0</v>
      </c>
      <c r="E21">
        <v>0</v>
      </c>
      <c r="F21">
        <v>15</v>
      </c>
      <c r="G21">
        <v>25</v>
      </c>
      <c r="H21">
        <v>0</v>
      </c>
      <c r="I21">
        <v>0</v>
      </c>
      <c r="J21">
        <f t="shared" si="1"/>
        <v>244.5</v>
      </c>
    </row>
    <row r="22" spans="1:10" x14ac:dyDescent="0.25">
      <c r="A22" s="52"/>
      <c r="B22" s="52"/>
      <c r="C22" s="53"/>
      <c r="D22" s="52"/>
      <c r="E22" s="52"/>
      <c r="F22" s="52"/>
      <c r="G22" s="52"/>
      <c r="H22" s="52"/>
      <c r="I22" s="52"/>
      <c r="J22" s="52"/>
    </row>
    <row r="23" spans="1:10" x14ac:dyDescent="0.25">
      <c r="C23" s="32"/>
    </row>
    <row r="24" spans="1:10" x14ac:dyDescent="0.25">
      <c r="C24" s="32"/>
    </row>
    <row r="25" spans="1:10" x14ac:dyDescent="0.25">
      <c r="C25" s="32"/>
    </row>
    <row r="26" spans="1:10" x14ac:dyDescent="0.25">
      <c r="C26" s="32"/>
    </row>
    <row r="27" spans="1:10" x14ac:dyDescent="0.25">
      <c r="C27" s="32"/>
    </row>
    <row r="28" spans="1:10" x14ac:dyDescent="0.25">
      <c r="C28" s="32"/>
    </row>
    <row r="29" spans="1:10" x14ac:dyDescent="0.25">
      <c r="C29" s="32"/>
    </row>
    <row r="30" spans="1:10" x14ac:dyDescent="0.25">
      <c r="C30" s="32"/>
    </row>
    <row r="31" spans="1:10" x14ac:dyDescent="0.25">
      <c r="C31" s="32"/>
    </row>
    <row r="32" spans="1:10" x14ac:dyDescent="0.25">
      <c r="C32" s="32"/>
    </row>
    <row r="33" spans="3:3" x14ac:dyDescent="0.25">
      <c r="C33" s="32"/>
    </row>
    <row r="34" spans="3:3" x14ac:dyDescent="0.25">
      <c r="C34" s="32"/>
    </row>
    <row r="35" spans="3:3" x14ac:dyDescent="0.25">
      <c r="C35" s="32"/>
    </row>
    <row r="36" spans="3:3" x14ac:dyDescent="0.25">
      <c r="C36" s="32"/>
    </row>
    <row r="37" spans="3:3" x14ac:dyDescent="0.25">
      <c r="C37" s="32"/>
    </row>
    <row r="38" spans="3:3" x14ac:dyDescent="0.25">
      <c r="C38" s="32"/>
    </row>
    <row r="39" spans="3:3" x14ac:dyDescent="0.25">
      <c r="C39" s="32"/>
    </row>
    <row r="40" spans="3:3" x14ac:dyDescent="0.25">
      <c r="C40" s="32"/>
    </row>
    <row r="41" spans="3:3" x14ac:dyDescent="0.25">
      <c r="C41" s="32"/>
    </row>
    <row r="42" spans="3:3" x14ac:dyDescent="0.25">
      <c r="C42" s="32"/>
    </row>
    <row r="43" spans="3:3" x14ac:dyDescent="0.25">
      <c r="C43" s="32"/>
    </row>
    <row r="44" spans="3:3" x14ac:dyDescent="0.25">
      <c r="C44" s="32"/>
    </row>
    <row r="45" spans="3:3" x14ac:dyDescent="0.25">
      <c r="C45" s="32"/>
    </row>
    <row r="46" spans="3:3" x14ac:dyDescent="0.25">
      <c r="C46" s="32"/>
    </row>
    <row r="47" spans="3:3" x14ac:dyDescent="0.25">
      <c r="C47" s="32"/>
    </row>
    <row r="48" spans="3:3" x14ac:dyDescent="0.25">
      <c r="C48" s="32"/>
    </row>
    <row r="49" spans="1:10" x14ac:dyDescent="0.25">
      <c r="C49" s="32"/>
    </row>
    <row r="50" spans="1:10" x14ac:dyDescent="0.25">
      <c r="C50" s="32"/>
    </row>
    <row r="51" spans="1:10" x14ac:dyDescent="0.25">
      <c r="A51" s="41"/>
      <c r="B51" s="41"/>
      <c r="C51" s="54"/>
      <c r="D51" s="41"/>
      <c r="E51" s="41"/>
      <c r="F51" s="41"/>
      <c r="G51" s="41"/>
      <c r="H51" s="41"/>
      <c r="I51" s="41"/>
      <c r="J51" s="41"/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22"/>
  <sheetViews>
    <sheetView workbookViewId="0">
      <pane xSplit="9" ySplit="1" topLeftCell="J71" activePane="bottomRight" state="frozen"/>
      <selection pane="topRight" activeCell="J1" sqref="J1"/>
      <selection pane="bottomLeft" activeCell="A2" sqref="A2"/>
      <selection pane="bottomRight" activeCell="A94" sqref="A94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COUNTIF(B2:B501,"&gt;-1")</f>
        <v>91</v>
      </c>
      <c r="L1" s="39">
        <f t="shared" ref="L1:Q1" si="0">SUM(B2:B501)</f>
        <v>15537</v>
      </c>
      <c r="M1" s="39">
        <f t="shared" si="0"/>
        <v>64849</v>
      </c>
      <c r="N1" s="40">
        <f t="shared" si="0"/>
        <v>61.6</v>
      </c>
      <c r="O1" s="40">
        <f t="shared" si="0"/>
        <v>701.20000000000016</v>
      </c>
      <c r="P1" s="40">
        <f t="shared" si="0"/>
        <v>33.5</v>
      </c>
      <c r="Q1" s="40">
        <f t="shared" si="0"/>
        <v>42.000000000000021</v>
      </c>
      <c r="R1" s="40"/>
    </row>
    <row r="2" spans="1:18" x14ac:dyDescent="0.25">
      <c r="A2" t="s">
        <v>46</v>
      </c>
      <c r="B2">
        <v>472</v>
      </c>
      <c r="C2">
        <v>1983</v>
      </c>
      <c r="D2">
        <v>1</v>
      </c>
      <c r="E2">
        <v>10</v>
      </c>
      <c r="F2">
        <v>0</v>
      </c>
      <c r="G2">
        <v>0</v>
      </c>
      <c r="H2">
        <v>70</v>
      </c>
      <c r="I2">
        <v>0</v>
      </c>
      <c r="J2">
        <f t="shared" ref="J2:J65" si="1">IF(ISBLANK($A2),"",E2*4.1+F2*9.3+G2*4.2+H2*7+I2*3)</f>
        <v>531</v>
      </c>
    </row>
    <row r="3" spans="1:18" x14ac:dyDescent="0.25">
      <c r="A3" t="s">
        <v>64</v>
      </c>
      <c r="B3">
        <v>45</v>
      </c>
      <c r="C3">
        <v>190</v>
      </c>
      <c r="D3">
        <v>0.5</v>
      </c>
      <c r="E3">
        <v>7.5</v>
      </c>
      <c r="F3">
        <v>0</v>
      </c>
      <c r="G3">
        <v>0.3</v>
      </c>
      <c r="H3">
        <v>2.5</v>
      </c>
      <c r="I3">
        <v>0</v>
      </c>
      <c r="J3">
        <f t="shared" si="1"/>
        <v>49.51</v>
      </c>
    </row>
    <row r="4" spans="1:18" x14ac:dyDescent="0.25">
      <c r="A4" t="s">
        <v>58</v>
      </c>
      <c r="B4">
        <v>210</v>
      </c>
      <c r="C4">
        <v>882</v>
      </c>
      <c r="D4">
        <v>0</v>
      </c>
      <c r="E4">
        <v>0</v>
      </c>
      <c r="F4">
        <v>0</v>
      </c>
      <c r="G4">
        <v>0</v>
      </c>
      <c r="H4">
        <v>30</v>
      </c>
      <c r="I4">
        <v>0</v>
      </c>
      <c r="J4">
        <f t="shared" si="1"/>
        <v>210</v>
      </c>
    </row>
    <row r="5" spans="1:18" x14ac:dyDescent="0.25">
      <c r="A5" t="s">
        <v>59</v>
      </c>
      <c r="B5">
        <v>350</v>
      </c>
      <c r="C5">
        <v>1470</v>
      </c>
      <c r="D5">
        <v>0</v>
      </c>
      <c r="E5">
        <v>0</v>
      </c>
      <c r="F5">
        <v>0</v>
      </c>
      <c r="G5">
        <v>0</v>
      </c>
      <c r="H5">
        <v>50</v>
      </c>
      <c r="I5">
        <v>0</v>
      </c>
      <c r="J5">
        <f t="shared" si="1"/>
        <v>350</v>
      </c>
    </row>
    <row r="6" spans="1:18" x14ac:dyDescent="0.25">
      <c r="A6" t="s">
        <v>60</v>
      </c>
      <c r="B6">
        <v>490</v>
      </c>
      <c r="C6">
        <v>2058</v>
      </c>
      <c r="D6">
        <v>0</v>
      </c>
      <c r="E6">
        <v>0</v>
      </c>
      <c r="F6">
        <v>0</v>
      </c>
      <c r="G6">
        <v>0</v>
      </c>
      <c r="H6">
        <v>70</v>
      </c>
      <c r="I6">
        <v>0</v>
      </c>
      <c r="J6">
        <f t="shared" si="1"/>
        <v>490</v>
      </c>
    </row>
    <row r="7" spans="1:18" x14ac:dyDescent="0.25">
      <c r="A7" t="s">
        <v>61</v>
      </c>
      <c r="B7">
        <v>672</v>
      </c>
      <c r="C7">
        <v>2882</v>
      </c>
      <c r="D7">
        <v>0</v>
      </c>
      <c r="E7">
        <v>0</v>
      </c>
      <c r="F7">
        <v>0</v>
      </c>
      <c r="G7">
        <v>0</v>
      </c>
      <c r="H7">
        <v>96</v>
      </c>
      <c r="I7">
        <v>0</v>
      </c>
      <c r="J7">
        <f t="shared" si="1"/>
        <v>672</v>
      </c>
    </row>
    <row r="8" spans="1:18" x14ac:dyDescent="0.25">
      <c r="A8" t="s">
        <v>65</v>
      </c>
      <c r="B8">
        <v>49</v>
      </c>
      <c r="C8">
        <v>208</v>
      </c>
      <c r="D8">
        <v>0.5</v>
      </c>
      <c r="E8">
        <v>3</v>
      </c>
      <c r="F8">
        <v>0</v>
      </c>
      <c r="G8">
        <v>0.5</v>
      </c>
      <c r="H8">
        <v>5</v>
      </c>
      <c r="I8">
        <v>0</v>
      </c>
      <c r="J8">
        <f t="shared" si="1"/>
        <v>49.4</v>
      </c>
    </row>
    <row r="9" spans="1:18" x14ac:dyDescent="0.25">
      <c r="A9" t="s">
        <v>79</v>
      </c>
      <c r="B9">
        <v>296</v>
      </c>
      <c r="C9">
        <v>1242</v>
      </c>
      <c r="D9">
        <v>1</v>
      </c>
      <c r="E9">
        <v>12</v>
      </c>
      <c r="F9">
        <v>0</v>
      </c>
      <c r="G9">
        <v>0</v>
      </c>
      <c r="H9">
        <v>40</v>
      </c>
      <c r="I9">
        <v>0</v>
      </c>
      <c r="J9">
        <f t="shared" si="1"/>
        <v>329.2</v>
      </c>
    </row>
    <row r="10" spans="1:18" x14ac:dyDescent="0.25">
      <c r="A10" t="s">
        <v>100</v>
      </c>
      <c r="B10">
        <v>284</v>
      </c>
      <c r="C10">
        <v>1188</v>
      </c>
      <c r="D10">
        <v>2.5</v>
      </c>
      <c r="E10">
        <v>28.2</v>
      </c>
      <c r="F10">
        <v>4.5999999999999996</v>
      </c>
      <c r="G10">
        <v>4.4000000000000004</v>
      </c>
      <c r="H10">
        <v>0</v>
      </c>
      <c r="I10">
        <v>0</v>
      </c>
      <c r="J10">
        <f t="shared" si="1"/>
        <v>176.88</v>
      </c>
    </row>
    <row r="11" spans="1:18" x14ac:dyDescent="0.25">
      <c r="A11" t="s">
        <v>105</v>
      </c>
      <c r="B11">
        <v>45</v>
      </c>
      <c r="C11">
        <v>189</v>
      </c>
      <c r="D11">
        <v>0</v>
      </c>
      <c r="E11">
        <v>2.6</v>
      </c>
      <c r="F11">
        <v>0</v>
      </c>
      <c r="G11">
        <v>0</v>
      </c>
      <c r="H11">
        <v>0</v>
      </c>
      <c r="I11">
        <v>10</v>
      </c>
      <c r="J11">
        <f t="shared" si="1"/>
        <v>40.659999999999997</v>
      </c>
    </row>
    <row r="12" spans="1:18" x14ac:dyDescent="0.25">
      <c r="A12" t="s">
        <v>112</v>
      </c>
      <c r="B12">
        <v>231</v>
      </c>
      <c r="C12">
        <v>966</v>
      </c>
      <c r="D12">
        <v>0</v>
      </c>
      <c r="E12">
        <v>0</v>
      </c>
      <c r="F12">
        <v>0</v>
      </c>
      <c r="G12">
        <v>0</v>
      </c>
      <c r="H12">
        <v>32</v>
      </c>
      <c r="I12">
        <v>0</v>
      </c>
      <c r="J12">
        <f t="shared" si="1"/>
        <v>224</v>
      </c>
    </row>
    <row r="13" spans="1:18" x14ac:dyDescent="0.25">
      <c r="A13" t="s">
        <v>115</v>
      </c>
      <c r="B13">
        <v>604</v>
      </c>
      <c r="C13">
        <v>2536</v>
      </c>
      <c r="D13">
        <v>0</v>
      </c>
      <c r="E13">
        <v>0</v>
      </c>
      <c r="F13">
        <v>0</v>
      </c>
      <c r="G13">
        <v>0</v>
      </c>
      <c r="H13">
        <v>98</v>
      </c>
      <c r="I13">
        <v>0</v>
      </c>
      <c r="J13">
        <f t="shared" si="1"/>
        <v>686</v>
      </c>
    </row>
    <row r="14" spans="1:18" x14ac:dyDescent="0.25">
      <c r="A14" t="s">
        <v>151</v>
      </c>
      <c r="B14">
        <v>246</v>
      </c>
      <c r="C14">
        <v>1035</v>
      </c>
      <c r="D14">
        <v>0</v>
      </c>
      <c r="E14">
        <v>0</v>
      </c>
      <c r="F14">
        <v>0</v>
      </c>
      <c r="G14">
        <v>0</v>
      </c>
      <c r="H14">
        <v>40</v>
      </c>
      <c r="I14">
        <v>0</v>
      </c>
      <c r="J14">
        <f t="shared" si="1"/>
        <v>280</v>
      </c>
    </row>
    <row r="15" spans="1:18" x14ac:dyDescent="0.25">
      <c r="A15" t="s">
        <v>165</v>
      </c>
      <c r="B15">
        <v>51</v>
      </c>
      <c r="C15">
        <v>214</v>
      </c>
      <c r="D15">
        <v>0.6</v>
      </c>
      <c r="E15">
        <v>7</v>
      </c>
      <c r="F15">
        <v>0</v>
      </c>
      <c r="G15">
        <v>0.3</v>
      </c>
      <c r="H15">
        <v>0</v>
      </c>
      <c r="I15">
        <v>0</v>
      </c>
      <c r="J15">
        <f t="shared" si="1"/>
        <v>29.959999999999997</v>
      </c>
    </row>
    <row r="16" spans="1:18" x14ac:dyDescent="0.25">
      <c r="A16" t="s">
        <v>170</v>
      </c>
      <c r="B16">
        <v>37</v>
      </c>
      <c r="C16">
        <v>156</v>
      </c>
      <c r="D16">
        <v>0.5</v>
      </c>
      <c r="E16">
        <v>2.8</v>
      </c>
      <c r="F16">
        <v>0</v>
      </c>
      <c r="G16">
        <v>0.4</v>
      </c>
      <c r="H16">
        <v>0</v>
      </c>
      <c r="I16">
        <v>0</v>
      </c>
      <c r="J16">
        <f t="shared" si="1"/>
        <v>13.159999999999998</v>
      </c>
    </row>
    <row r="17" spans="1:10" x14ac:dyDescent="0.25">
      <c r="A17" t="s">
        <v>171</v>
      </c>
      <c r="B17">
        <v>41</v>
      </c>
      <c r="C17">
        <v>171</v>
      </c>
      <c r="D17">
        <v>0.5</v>
      </c>
      <c r="E17">
        <v>2.9</v>
      </c>
      <c r="F17">
        <v>0</v>
      </c>
      <c r="G17">
        <v>0.5</v>
      </c>
      <c r="H17">
        <v>0</v>
      </c>
      <c r="I17">
        <v>0</v>
      </c>
      <c r="J17">
        <f t="shared" si="1"/>
        <v>13.989999999999998</v>
      </c>
    </row>
    <row r="18" spans="1:10" x14ac:dyDescent="0.25">
      <c r="A18" t="s">
        <v>172</v>
      </c>
      <c r="B18">
        <v>26</v>
      </c>
      <c r="C18">
        <v>109</v>
      </c>
      <c r="D18">
        <v>0</v>
      </c>
      <c r="E18">
        <v>2</v>
      </c>
      <c r="F18">
        <v>0</v>
      </c>
      <c r="G18">
        <v>0.5</v>
      </c>
      <c r="H18">
        <v>0</v>
      </c>
      <c r="I18">
        <v>0</v>
      </c>
      <c r="J18">
        <f t="shared" si="1"/>
        <v>10.299999999999999</v>
      </c>
    </row>
    <row r="19" spans="1:10" x14ac:dyDescent="0.25">
      <c r="A19" t="s">
        <v>174</v>
      </c>
      <c r="B19">
        <v>42</v>
      </c>
      <c r="C19">
        <v>177</v>
      </c>
      <c r="D19">
        <v>0.5</v>
      </c>
      <c r="E19">
        <v>3.1</v>
      </c>
      <c r="F19">
        <v>0</v>
      </c>
      <c r="G19">
        <v>0.5</v>
      </c>
      <c r="H19">
        <v>0</v>
      </c>
      <c r="I19">
        <v>0</v>
      </c>
      <c r="J19">
        <f t="shared" si="1"/>
        <v>14.809999999999999</v>
      </c>
    </row>
    <row r="20" spans="1:10" x14ac:dyDescent="0.25">
      <c r="A20" t="s">
        <v>203</v>
      </c>
      <c r="B20">
        <v>246</v>
      </c>
      <c r="C20">
        <v>1035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f t="shared" si="1"/>
        <v>0</v>
      </c>
    </row>
    <row r="21" spans="1:10" x14ac:dyDescent="0.25">
      <c r="A21" t="s">
        <v>292</v>
      </c>
      <c r="B21">
        <v>92</v>
      </c>
      <c r="C21">
        <v>386</v>
      </c>
      <c r="D21">
        <v>1</v>
      </c>
      <c r="E21">
        <v>9</v>
      </c>
      <c r="F21">
        <v>0</v>
      </c>
      <c r="G21">
        <v>0</v>
      </c>
      <c r="H21">
        <v>18</v>
      </c>
      <c r="I21">
        <v>0</v>
      </c>
      <c r="J21">
        <f t="shared" si="1"/>
        <v>162.9</v>
      </c>
    </row>
    <row r="22" spans="1:10" x14ac:dyDescent="0.25">
      <c r="A22" t="s">
        <v>353</v>
      </c>
      <c r="B22">
        <v>98</v>
      </c>
      <c r="C22">
        <v>413</v>
      </c>
      <c r="D22">
        <v>1</v>
      </c>
      <c r="E22">
        <v>8.5</v>
      </c>
      <c r="F22">
        <v>0</v>
      </c>
      <c r="G22">
        <v>0.1</v>
      </c>
      <c r="H22">
        <v>0</v>
      </c>
      <c r="I22">
        <v>0</v>
      </c>
      <c r="J22">
        <f t="shared" si="1"/>
        <v>35.269999999999996</v>
      </c>
    </row>
    <row r="23" spans="1:10" x14ac:dyDescent="0.25">
      <c r="A23" t="s">
        <v>360</v>
      </c>
      <c r="B23">
        <v>65</v>
      </c>
      <c r="C23">
        <v>273</v>
      </c>
      <c r="D23">
        <v>0.5</v>
      </c>
      <c r="E23">
        <v>5</v>
      </c>
      <c r="F23">
        <v>0</v>
      </c>
      <c r="G23">
        <v>0.5</v>
      </c>
      <c r="H23">
        <v>0</v>
      </c>
      <c r="I23">
        <v>0</v>
      </c>
      <c r="J23">
        <f t="shared" si="1"/>
        <v>22.6</v>
      </c>
    </row>
    <row r="24" spans="1:10" x14ac:dyDescent="0.25">
      <c r="A24" t="s">
        <v>369</v>
      </c>
      <c r="B24">
        <v>27</v>
      </c>
      <c r="C24">
        <v>113</v>
      </c>
      <c r="D24">
        <v>0</v>
      </c>
      <c r="E24">
        <v>0.8</v>
      </c>
      <c r="F24">
        <v>0</v>
      </c>
      <c r="G24">
        <v>0.4</v>
      </c>
      <c r="H24">
        <v>0</v>
      </c>
      <c r="I24">
        <v>0</v>
      </c>
      <c r="J24">
        <f t="shared" si="1"/>
        <v>4.96</v>
      </c>
    </row>
    <row r="25" spans="1:10" x14ac:dyDescent="0.25">
      <c r="A25" t="s">
        <v>412</v>
      </c>
      <c r="B25">
        <v>55</v>
      </c>
      <c r="C25">
        <v>230</v>
      </c>
      <c r="D25">
        <v>0.5</v>
      </c>
      <c r="E25">
        <v>3.8</v>
      </c>
      <c r="F25">
        <v>0</v>
      </c>
      <c r="G25">
        <v>0.5</v>
      </c>
      <c r="H25">
        <v>0</v>
      </c>
      <c r="I25">
        <v>0</v>
      </c>
      <c r="J25">
        <f t="shared" si="1"/>
        <v>17.68</v>
      </c>
    </row>
    <row r="26" spans="1:10" x14ac:dyDescent="0.25">
      <c r="A26" t="s">
        <v>430</v>
      </c>
      <c r="B26">
        <v>177</v>
      </c>
      <c r="C26">
        <v>744</v>
      </c>
      <c r="D26">
        <v>1.5</v>
      </c>
      <c r="E26">
        <v>15</v>
      </c>
      <c r="F26">
        <v>8</v>
      </c>
      <c r="G26">
        <v>4</v>
      </c>
      <c r="H26">
        <v>0</v>
      </c>
      <c r="I26">
        <v>0</v>
      </c>
      <c r="J26">
        <f t="shared" si="1"/>
        <v>152.70000000000002</v>
      </c>
    </row>
    <row r="27" spans="1:10" x14ac:dyDescent="0.25">
      <c r="A27" t="s">
        <v>429</v>
      </c>
      <c r="B27">
        <v>284</v>
      </c>
      <c r="C27">
        <v>1188</v>
      </c>
      <c r="D27">
        <v>2.5</v>
      </c>
      <c r="E27">
        <v>28.2</v>
      </c>
      <c r="F27">
        <v>4.5999999999999996</v>
      </c>
      <c r="G27">
        <v>4.4000000000000004</v>
      </c>
      <c r="H27">
        <v>20</v>
      </c>
      <c r="I27">
        <v>0</v>
      </c>
      <c r="J27">
        <f t="shared" si="1"/>
        <v>316.88</v>
      </c>
    </row>
    <row r="28" spans="1:10" x14ac:dyDescent="0.25">
      <c r="A28" t="s">
        <v>465</v>
      </c>
      <c r="B28">
        <v>246</v>
      </c>
      <c r="C28">
        <v>1035</v>
      </c>
      <c r="D28">
        <v>0</v>
      </c>
      <c r="E28">
        <v>0</v>
      </c>
      <c r="F28">
        <v>0</v>
      </c>
      <c r="G28">
        <v>0</v>
      </c>
      <c r="H28">
        <v>40</v>
      </c>
      <c r="I28">
        <v>0</v>
      </c>
      <c r="J28">
        <f t="shared" si="1"/>
        <v>280</v>
      </c>
    </row>
    <row r="29" spans="1:10" x14ac:dyDescent="0.25">
      <c r="A29" t="s">
        <v>508</v>
      </c>
      <c r="B29">
        <v>76</v>
      </c>
      <c r="C29">
        <v>322</v>
      </c>
      <c r="D29">
        <v>1</v>
      </c>
      <c r="E29">
        <v>12</v>
      </c>
      <c r="F29">
        <v>0</v>
      </c>
      <c r="G29">
        <v>0.1</v>
      </c>
      <c r="H29">
        <v>5</v>
      </c>
      <c r="I29">
        <v>0</v>
      </c>
      <c r="J29">
        <f t="shared" si="1"/>
        <v>84.62</v>
      </c>
    </row>
    <row r="30" spans="1:10" x14ac:dyDescent="0.25">
      <c r="A30" t="s">
        <v>511</v>
      </c>
      <c r="B30">
        <v>269</v>
      </c>
      <c r="C30">
        <v>1130</v>
      </c>
      <c r="D30">
        <v>2.5</v>
      </c>
      <c r="E30">
        <v>29.3</v>
      </c>
      <c r="F30">
        <v>0</v>
      </c>
      <c r="G30">
        <v>2</v>
      </c>
      <c r="H30">
        <v>20</v>
      </c>
      <c r="I30">
        <v>0</v>
      </c>
      <c r="J30">
        <f t="shared" si="1"/>
        <v>268.52999999999997</v>
      </c>
    </row>
    <row r="31" spans="1:10" x14ac:dyDescent="0.25">
      <c r="A31" t="s">
        <v>518</v>
      </c>
      <c r="B31">
        <v>161</v>
      </c>
      <c r="C31">
        <v>678</v>
      </c>
      <c r="D31">
        <v>1.5</v>
      </c>
      <c r="E31">
        <v>14</v>
      </c>
      <c r="F31">
        <v>0.1</v>
      </c>
      <c r="G31">
        <v>0.3</v>
      </c>
      <c r="H31">
        <v>12</v>
      </c>
      <c r="I31">
        <v>0</v>
      </c>
      <c r="J31">
        <f t="shared" si="1"/>
        <v>143.58999999999997</v>
      </c>
    </row>
    <row r="32" spans="1:10" x14ac:dyDescent="0.25">
      <c r="A32" t="s">
        <v>577</v>
      </c>
      <c r="B32">
        <v>298</v>
      </c>
      <c r="C32">
        <v>1250</v>
      </c>
      <c r="D32">
        <v>3</v>
      </c>
      <c r="E32">
        <v>32.6</v>
      </c>
      <c r="F32">
        <v>0</v>
      </c>
      <c r="G32">
        <v>0</v>
      </c>
      <c r="H32">
        <v>20</v>
      </c>
      <c r="I32">
        <v>0</v>
      </c>
      <c r="J32">
        <f t="shared" si="1"/>
        <v>273.65999999999997</v>
      </c>
    </row>
    <row r="33" spans="1:10" x14ac:dyDescent="0.25">
      <c r="A33" t="s">
        <v>581</v>
      </c>
      <c r="B33">
        <v>117</v>
      </c>
      <c r="C33">
        <v>491</v>
      </c>
      <c r="D33">
        <v>1</v>
      </c>
      <c r="E33">
        <v>11.5</v>
      </c>
      <c r="F33">
        <v>0</v>
      </c>
      <c r="G33">
        <v>0</v>
      </c>
      <c r="H33">
        <v>10</v>
      </c>
      <c r="I33">
        <v>0</v>
      </c>
      <c r="J33">
        <f t="shared" si="1"/>
        <v>117.15</v>
      </c>
    </row>
    <row r="34" spans="1:10" x14ac:dyDescent="0.25">
      <c r="A34" t="s">
        <v>582</v>
      </c>
      <c r="B34">
        <v>47</v>
      </c>
      <c r="C34">
        <v>198</v>
      </c>
      <c r="D34">
        <v>0.5</v>
      </c>
      <c r="E34">
        <v>3.1</v>
      </c>
      <c r="F34">
        <v>0</v>
      </c>
      <c r="G34">
        <v>0</v>
      </c>
      <c r="H34">
        <v>10</v>
      </c>
      <c r="I34">
        <v>0</v>
      </c>
      <c r="J34">
        <f t="shared" si="1"/>
        <v>82.71</v>
      </c>
    </row>
    <row r="35" spans="1:10" x14ac:dyDescent="0.25">
      <c r="A35" t="s">
        <v>628</v>
      </c>
      <c r="B35">
        <v>194</v>
      </c>
      <c r="C35">
        <v>811</v>
      </c>
      <c r="D35">
        <v>0</v>
      </c>
      <c r="E35">
        <v>0</v>
      </c>
      <c r="F35">
        <v>0</v>
      </c>
      <c r="G35">
        <v>0</v>
      </c>
      <c r="H35">
        <v>28</v>
      </c>
      <c r="I35">
        <v>0</v>
      </c>
      <c r="J35">
        <f t="shared" si="1"/>
        <v>196</v>
      </c>
    </row>
    <row r="36" spans="1:10" x14ac:dyDescent="0.25">
      <c r="A36" t="s">
        <v>643</v>
      </c>
      <c r="B36">
        <v>262</v>
      </c>
      <c r="C36">
        <v>1095</v>
      </c>
      <c r="D36">
        <v>0</v>
      </c>
      <c r="E36">
        <v>0</v>
      </c>
      <c r="F36">
        <v>0</v>
      </c>
      <c r="G36">
        <v>0</v>
      </c>
      <c r="H36">
        <v>40</v>
      </c>
      <c r="I36">
        <v>0</v>
      </c>
      <c r="J36">
        <f t="shared" si="1"/>
        <v>280</v>
      </c>
    </row>
    <row r="37" spans="1:10" x14ac:dyDescent="0.25">
      <c r="A37" t="s">
        <v>645</v>
      </c>
      <c r="B37">
        <v>87</v>
      </c>
      <c r="C37">
        <v>366</v>
      </c>
      <c r="D37">
        <v>1</v>
      </c>
      <c r="E37">
        <v>9.4</v>
      </c>
      <c r="F37">
        <v>0</v>
      </c>
      <c r="G37">
        <v>0.2</v>
      </c>
      <c r="H37">
        <v>7</v>
      </c>
      <c r="I37">
        <v>0</v>
      </c>
      <c r="J37">
        <f t="shared" si="1"/>
        <v>88.38</v>
      </c>
    </row>
    <row r="38" spans="1:10" x14ac:dyDescent="0.25">
      <c r="A38" t="s">
        <v>666</v>
      </c>
      <c r="B38">
        <v>246</v>
      </c>
      <c r="C38">
        <v>1035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f t="shared" si="1"/>
        <v>0</v>
      </c>
    </row>
    <row r="39" spans="1:10" x14ac:dyDescent="0.25">
      <c r="A39" t="s">
        <v>681</v>
      </c>
      <c r="B39">
        <v>99</v>
      </c>
      <c r="C39">
        <v>416</v>
      </c>
      <c r="D39">
        <v>1</v>
      </c>
      <c r="E39">
        <v>14.4</v>
      </c>
      <c r="F39">
        <v>0</v>
      </c>
      <c r="G39">
        <v>0</v>
      </c>
      <c r="H39">
        <v>5</v>
      </c>
      <c r="I39">
        <v>0</v>
      </c>
      <c r="J39">
        <f t="shared" si="1"/>
        <v>94.039999999999992</v>
      </c>
    </row>
    <row r="40" spans="1:10" x14ac:dyDescent="0.25">
      <c r="A40" t="s">
        <v>821</v>
      </c>
      <c r="B40">
        <v>119</v>
      </c>
      <c r="C40">
        <v>501</v>
      </c>
      <c r="D40">
        <v>1</v>
      </c>
      <c r="E40">
        <v>12</v>
      </c>
      <c r="F40">
        <v>0</v>
      </c>
      <c r="G40">
        <v>0</v>
      </c>
      <c r="H40">
        <v>10</v>
      </c>
      <c r="I40">
        <v>0</v>
      </c>
      <c r="J40">
        <f t="shared" si="1"/>
        <v>119.19999999999999</v>
      </c>
    </row>
    <row r="41" spans="1:10" x14ac:dyDescent="0.25">
      <c r="A41" t="s">
        <v>847</v>
      </c>
      <c r="B41">
        <v>124</v>
      </c>
      <c r="C41">
        <v>522</v>
      </c>
      <c r="D41">
        <v>0.5</v>
      </c>
      <c r="E41">
        <v>6</v>
      </c>
      <c r="F41">
        <v>0.1</v>
      </c>
      <c r="G41">
        <v>0.2</v>
      </c>
      <c r="H41">
        <v>15</v>
      </c>
      <c r="I41">
        <v>0</v>
      </c>
      <c r="J41">
        <f t="shared" si="1"/>
        <v>131.37</v>
      </c>
    </row>
    <row r="42" spans="1:10" x14ac:dyDescent="0.25">
      <c r="A42" t="s">
        <v>965</v>
      </c>
      <c r="B42">
        <v>66</v>
      </c>
      <c r="C42">
        <v>277</v>
      </c>
      <c r="D42">
        <v>0.5</v>
      </c>
      <c r="E42">
        <v>6.3</v>
      </c>
      <c r="F42">
        <v>0.1</v>
      </c>
      <c r="G42">
        <v>1</v>
      </c>
      <c r="H42">
        <v>5</v>
      </c>
      <c r="I42">
        <v>0</v>
      </c>
      <c r="J42">
        <f t="shared" si="1"/>
        <v>65.959999999999994</v>
      </c>
    </row>
    <row r="43" spans="1:10" x14ac:dyDescent="0.25">
      <c r="A43" t="s">
        <v>977</v>
      </c>
      <c r="B43">
        <v>197</v>
      </c>
      <c r="C43">
        <v>878</v>
      </c>
      <c r="D43">
        <v>0</v>
      </c>
      <c r="E43">
        <v>0</v>
      </c>
      <c r="F43">
        <v>0</v>
      </c>
      <c r="G43">
        <v>0</v>
      </c>
      <c r="H43">
        <v>32</v>
      </c>
      <c r="I43">
        <v>0</v>
      </c>
      <c r="J43">
        <f t="shared" si="1"/>
        <v>224</v>
      </c>
    </row>
    <row r="44" spans="1:10" x14ac:dyDescent="0.25">
      <c r="A44" t="s">
        <v>978</v>
      </c>
      <c r="B44">
        <v>234</v>
      </c>
      <c r="C44">
        <v>983</v>
      </c>
      <c r="D44">
        <v>0</v>
      </c>
      <c r="E44">
        <v>0</v>
      </c>
      <c r="F44">
        <v>0</v>
      </c>
      <c r="G44">
        <v>0</v>
      </c>
      <c r="H44">
        <v>38</v>
      </c>
      <c r="I44">
        <v>0</v>
      </c>
      <c r="J44">
        <f t="shared" si="1"/>
        <v>266</v>
      </c>
    </row>
    <row r="45" spans="1:10" x14ac:dyDescent="0.25">
      <c r="A45" t="s">
        <v>1017</v>
      </c>
      <c r="B45">
        <v>56</v>
      </c>
      <c r="C45">
        <v>235</v>
      </c>
      <c r="D45">
        <v>0.5</v>
      </c>
      <c r="E45">
        <v>4</v>
      </c>
      <c r="F45">
        <v>0</v>
      </c>
      <c r="G45">
        <v>0.5</v>
      </c>
      <c r="H45">
        <v>4.9000000000000004</v>
      </c>
      <c r="I45">
        <v>0</v>
      </c>
      <c r="J45">
        <f t="shared" si="1"/>
        <v>52.800000000000004</v>
      </c>
    </row>
    <row r="46" spans="1:10" x14ac:dyDescent="0.25">
      <c r="A46" t="s">
        <v>1047</v>
      </c>
      <c r="B46">
        <v>235</v>
      </c>
      <c r="C46">
        <v>980</v>
      </c>
      <c r="D46">
        <v>1.5</v>
      </c>
      <c r="E46">
        <v>14</v>
      </c>
      <c r="F46">
        <v>0</v>
      </c>
      <c r="G46">
        <v>0</v>
      </c>
      <c r="H46">
        <v>25</v>
      </c>
      <c r="I46">
        <v>0</v>
      </c>
      <c r="J46">
        <f t="shared" si="1"/>
        <v>232.39999999999998</v>
      </c>
    </row>
    <row r="47" spans="1:10" x14ac:dyDescent="0.25">
      <c r="A47" t="s">
        <v>1077</v>
      </c>
      <c r="B47">
        <v>30</v>
      </c>
      <c r="C47">
        <v>126</v>
      </c>
      <c r="D47">
        <v>0.5</v>
      </c>
      <c r="E47">
        <v>5.5</v>
      </c>
      <c r="F47">
        <v>0</v>
      </c>
      <c r="G47">
        <v>0.1</v>
      </c>
      <c r="H47">
        <v>0</v>
      </c>
      <c r="I47">
        <v>0</v>
      </c>
      <c r="J47">
        <f t="shared" si="1"/>
        <v>22.97</v>
      </c>
    </row>
    <row r="48" spans="1:10" x14ac:dyDescent="0.25">
      <c r="A48" t="s">
        <v>1088</v>
      </c>
      <c r="B48">
        <v>99</v>
      </c>
      <c r="C48">
        <v>416</v>
      </c>
      <c r="D48">
        <v>1</v>
      </c>
      <c r="E48">
        <v>11.6</v>
      </c>
      <c r="F48">
        <v>0</v>
      </c>
      <c r="G48">
        <v>0</v>
      </c>
      <c r="H48">
        <v>10.5</v>
      </c>
      <c r="I48">
        <v>0</v>
      </c>
      <c r="J48">
        <f t="shared" si="1"/>
        <v>121.06</v>
      </c>
    </row>
    <row r="49" spans="1:10" x14ac:dyDescent="0.25">
      <c r="A49" t="s">
        <v>1118</v>
      </c>
      <c r="B49">
        <v>119</v>
      </c>
      <c r="C49">
        <v>501</v>
      </c>
      <c r="D49">
        <v>1</v>
      </c>
      <c r="E49">
        <v>12</v>
      </c>
      <c r="F49">
        <v>0</v>
      </c>
      <c r="G49">
        <v>0</v>
      </c>
      <c r="H49">
        <v>10</v>
      </c>
      <c r="I49">
        <v>0</v>
      </c>
      <c r="J49">
        <f t="shared" si="1"/>
        <v>119.19999999999999</v>
      </c>
    </row>
    <row r="50" spans="1:10" x14ac:dyDescent="0.25">
      <c r="A50" t="s">
        <v>1157</v>
      </c>
      <c r="B50">
        <v>157</v>
      </c>
      <c r="C50">
        <v>660</v>
      </c>
      <c r="D50">
        <v>1.5</v>
      </c>
      <c r="E50">
        <v>15</v>
      </c>
      <c r="F50">
        <v>0</v>
      </c>
      <c r="G50">
        <v>0.1</v>
      </c>
      <c r="H50">
        <v>20</v>
      </c>
      <c r="I50">
        <v>0</v>
      </c>
      <c r="J50">
        <f t="shared" si="1"/>
        <v>201.92</v>
      </c>
    </row>
    <row r="51" spans="1:10" x14ac:dyDescent="0.25">
      <c r="A51" t="s">
        <v>2416</v>
      </c>
      <c r="B51">
        <v>90</v>
      </c>
      <c r="C51">
        <v>386</v>
      </c>
      <c r="D51">
        <v>0.5</v>
      </c>
      <c r="E51">
        <v>5</v>
      </c>
      <c r="F51">
        <v>0</v>
      </c>
      <c r="G51">
        <v>1.5</v>
      </c>
      <c r="H51">
        <v>9</v>
      </c>
      <c r="I51">
        <v>0</v>
      </c>
      <c r="J51">
        <f t="shared" si="1"/>
        <v>89.8</v>
      </c>
    </row>
    <row r="52" spans="1:10" x14ac:dyDescent="0.25">
      <c r="A52" t="s">
        <v>1198</v>
      </c>
      <c r="B52">
        <v>298</v>
      </c>
      <c r="C52">
        <v>1252</v>
      </c>
      <c r="D52">
        <v>0</v>
      </c>
      <c r="E52">
        <v>30</v>
      </c>
      <c r="F52">
        <v>0</v>
      </c>
      <c r="G52">
        <v>0</v>
      </c>
      <c r="H52">
        <v>30</v>
      </c>
      <c r="I52">
        <v>0</v>
      </c>
      <c r="J52">
        <f t="shared" si="1"/>
        <v>333</v>
      </c>
    </row>
    <row r="53" spans="1:10" x14ac:dyDescent="0.25">
      <c r="A53" t="s">
        <v>2420</v>
      </c>
      <c r="B53">
        <v>295</v>
      </c>
      <c r="C53">
        <v>860</v>
      </c>
      <c r="D53">
        <v>0</v>
      </c>
      <c r="E53">
        <v>2.6</v>
      </c>
      <c r="F53">
        <v>2.6</v>
      </c>
      <c r="G53">
        <v>0.3</v>
      </c>
      <c r="H53">
        <v>30</v>
      </c>
      <c r="I53">
        <v>0</v>
      </c>
      <c r="J53">
        <f t="shared" si="1"/>
        <v>246.1</v>
      </c>
    </row>
    <row r="54" spans="1:10" x14ac:dyDescent="0.25">
      <c r="A54" t="s">
        <v>1341</v>
      </c>
      <c r="B54">
        <v>252</v>
      </c>
      <c r="C54">
        <v>1044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f t="shared" si="1"/>
        <v>0</v>
      </c>
    </row>
    <row r="55" spans="1:10" x14ac:dyDescent="0.25">
      <c r="A55" t="s">
        <v>1366</v>
      </c>
      <c r="B55">
        <v>298</v>
      </c>
      <c r="C55">
        <v>1250</v>
      </c>
      <c r="D55">
        <v>3</v>
      </c>
      <c r="E55">
        <v>32.6</v>
      </c>
      <c r="F55">
        <v>0</v>
      </c>
      <c r="G55">
        <v>0</v>
      </c>
      <c r="H55">
        <v>20</v>
      </c>
      <c r="I55">
        <v>0</v>
      </c>
      <c r="J55">
        <f t="shared" si="1"/>
        <v>273.65999999999997</v>
      </c>
    </row>
    <row r="56" spans="1:10" x14ac:dyDescent="0.25">
      <c r="A56" t="s">
        <v>1372</v>
      </c>
      <c r="B56">
        <v>234</v>
      </c>
      <c r="C56">
        <v>983</v>
      </c>
      <c r="D56">
        <v>0</v>
      </c>
      <c r="E56">
        <v>0.1</v>
      </c>
      <c r="F56">
        <v>0</v>
      </c>
      <c r="G56">
        <v>0</v>
      </c>
      <c r="H56">
        <v>38</v>
      </c>
      <c r="I56">
        <v>0</v>
      </c>
      <c r="J56">
        <f t="shared" si="1"/>
        <v>266.41000000000003</v>
      </c>
    </row>
    <row r="57" spans="1:10" x14ac:dyDescent="0.25">
      <c r="A57" t="s">
        <v>1414</v>
      </c>
      <c r="B57">
        <v>78</v>
      </c>
      <c r="C57">
        <v>328</v>
      </c>
      <c r="D57">
        <v>0.5</v>
      </c>
      <c r="E57">
        <v>3.5</v>
      </c>
      <c r="F57">
        <v>0</v>
      </c>
      <c r="G57">
        <v>0.2</v>
      </c>
      <c r="H57">
        <v>9</v>
      </c>
      <c r="I57">
        <v>0</v>
      </c>
      <c r="J57">
        <f t="shared" si="1"/>
        <v>78.19</v>
      </c>
    </row>
    <row r="58" spans="1:10" x14ac:dyDescent="0.25">
      <c r="A58" t="s">
        <v>1428</v>
      </c>
      <c r="B58">
        <v>273</v>
      </c>
      <c r="C58">
        <v>1147</v>
      </c>
      <c r="D58">
        <v>2.5</v>
      </c>
      <c r="E58">
        <v>28.2</v>
      </c>
      <c r="F58">
        <v>0</v>
      </c>
      <c r="G58">
        <v>4.0999999999999996</v>
      </c>
      <c r="H58">
        <v>20</v>
      </c>
      <c r="I58">
        <v>0</v>
      </c>
      <c r="J58">
        <f t="shared" si="1"/>
        <v>272.83999999999997</v>
      </c>
    </row>
    <row r="59" spans="1:10" x14ac:dyDescent="0.25">
      <c r="A59" t="s">
        <v>1452</v>
      </c>
      <c r="B59">
        <v>269</v>
      </c>
      <c r="C59">
        <v>1130</v>
      </c>
      <c r="D59">
        <v>2.5</v>
      </c>
      <c r="E59">
        <v>30</v>
      </c>
      <c r="F59">
        <v>0</v>
      </c>
      <c r="G59">
        <v>2</v>
      </c>
      <c r="H59">
        <v>20</v>
      </c>
      <c r="I59">
        <v>0</v>
      </c>
      <c r="J59">
        <f t="shared" si="1"/>
        <v>271.39999999999998</v>
      </c>
    </row>
    <row r="60" spans="1:10" x14ac:dyDescent="0.25">
      <c r="A60" t="s">
        <v>1454</v>
      </c>
      <c r="B60">
        <v>120</v>
      </c>
      <c r="C60">
        <v>504</v>
      </c>
      <c r="D60">
        <v>0.5</v>
      </c>
      <c r="E60">
        <v>3.6</v>
      </c>
      <c r="F60">
        <v>0</v>
      </c>
      <c r="G60">
        <v>0.1</v>
      </c>
      <c r="H60">
        <v>15</v>
      </c>
      <c r="I60">
        <v>0</v>
      </c>
      <c r="J60">
        <f t="shared" si="1"/>
        <v>120.18</v>
      </c>
    </row>
    <row r="61" spans="1:10" x14ac:dyDescent="0.25">
      <c r="A61" t="s">
        <v>1495</v>
      </c>
      <c r="B61">
        <v>69</v>
      </c>
      <c r="C61">
        <v>290</v>
      </c>
      <c r="D61">
        <v>0.5</v>
      </c>
      <c r="E61">
        <v>6.1</v>
      </c>
      <c r="F61">
        <v>0</v>
      </c>
      <c r="G61">
        <v>0.5</v>
      </c>
      <c r="H61">
        <v>0</v>
      </c>
      <c r="I61">
        <v>0</v>
      </c>
      <c r="J61">
        <f t="shared" si="1"/>
        <v>27.11</v>
      </c>
    </row>
    <row r="62" spans="1:10" x14ac:dyDescent="0.25">
      <c r="A62" t="s">
        <v>1497</v>
      </c>
      <c r="B62">
        <v>160</v>
      </c>
      <c r="C62">
        <v>667</v>
      </c>
      <c r="D62">
        <v>1</v>
      </c>
      <c r="E62">
        <v>12</v>
      </c>
      <c r="F62">
        <v>0</v>
      </c>
      <c r="G62">
        <v>0.1</v>
      </c>
      <c r="H62">
        <v>15</v>
      </c>
      <c r="I62">
        <v>0</v>
      </c>
      <c r="J62">
        <f t="shared" si="1"/>
        <v>154.62</v>
      </c>
    </row>
    <row r="63" spans="1:10" x14ac:dyDescent="0.25">
      <c r="A63" t="s">
        <v>1514</v>
      </c>
      <c r="B63">
        <v>140</v>
      </c>
      <c r="C63">
        <v>588</v>
      </c>
      <c r="D63">
        <v>1.5</v>
      </c>
      <c r="E63">
        <v>14</v>
      </c>
      <c r="F63">
        <v>0</v>
      </c>
      <c r="G63">
        <v>0.5</v>
      </c>
      <c r="H63">
        <v>10</v>
      </c>
      <c r="I63">
        <v>0</v>
      </c>
      <c r="J63">
        <f t="shared" si="1"/>
        <v>129.5</v>
      </c>
    </row>
    <row r="64" spans="1:10" x14ac:dyDescent="0.25">
      <c r="A64" t="s">
        <v>1596</v>
      </c>
      <c r="B64">
        <v>175</v>
      </c>
      <c r="C64">
        <v>735</v>
      </c>
      <c r="D64">
        <v>1</v>
      </c>
      <c r="E64">
        <v>12</v>
      </c>
      <c r="F64">
        <v>0</v>
      </c>
      <c r="G64">
        <v>0.1</v>
      </c>
      <c r="H64">
        <v>20</v>
      </c>
      <c r="I64">
        <v>0</v>
      </c>
      <c r="J64">
        <f t="shared" si="1"/>
        <v>189.62</v>
      </c>
    </row>
    <row r="65" spans="1:10" x14ac:dyDescent="0.25">
      <c r="A65" t="s">
        <v>1679</v>
      </c>
      <c r="B65">
        <v>76</v>
      </c>
      <c r="C65">
        <v>322</v>
      </c>
      <c r="D65">
        <v>1</v>
      </c>
      <c r="E65">
        <v>12</v>
      </c>
      <c r="F65">
        <v>0</v>
      </c>
      <c r="G65">
        <v>0.1</v>
      </c>
      <c r="H65">
        <v>0</v>
      </c>
      <c r="I65">
        <v>0</v>
      </c>
      <c r="J65">
        <f t="shared" si="1"/>
        <v>49.62</v>
      </c>
    </row>
    <row r="66" spans="1:10" x14ac:dyDescent="0.25">
      <c r="A66" t="s">
        <v>1683</v>
      </c>
      <c r="B66">
        <v>78</v>
      </c>
      <c r="C66">
        <v>322</v>
      </c>
      <c r="D66">
        <v>0</v>
      </c>
      <c r="E66">
        <v>2.5</v>
      </c>
      <c r="F66">
        <v>0</v>
      </c>
      <c r="G66">
        <v>0.2</v>
      </c>
      <c r="H66">
        <v>10</v>
      </c>
      <c r="I66">
        <v>0</v>
      </c>
      <c r="J66">
        <f t="shared" ref="J66:J92" si="2">IF(ISBLANK($A66),"",E66*4.1+F66*9.3+G66*4.2+H66*7+I66*3)</f>
        <v>81.09</v>
      </c>
    </row>
    <row r="67" spans="1:10" x14ac:dyDescent="0.25">
      <c r="A67" t="s">
        <v>1684</v>
      </c>
      <c r="B67">
        <v>65</v>
      </c>
      <c r="C67">
        <v>272</v>
      </c>
      <c r="D67">
        <v>0</v>
      </c>
      <c r="E67">
        <v>2.4</v>
      </c>
      <c r="F67">
        <v>0</v>
      </c>
      <c r="G67">
        <v>0.2</v>
      </c>
      <c r="H67">
        <v>10</v>
      </c>
      <c r="I67">
        <v>0</v>
      </c>
      <c r="J67">
        <f t="shared" si="2"/>
        <v>80.679999999999993</v>
      </c>
    </row>
    <row r="68" spans="1:10" x14ac:dyDescent="0.25">
      <c r="A68" t="s">
        <v>1692</v>
      </c>
      <c r="B68">
        <v>246</v>
      </c>
      <c r="C68">
        <v>1033</v>
      </c>
      <c r="D68">
        <v>0</v>
      </c>
      <c r="E68">
        <v>0</v>
      </c>
      <c r="F68">
        <v>0</v>
      </c>
      <c r="G68">
        <v>0</v>
      </c>
      <c r="H68">
        <v>40</v>
      </c>
      <c r="I68">
        <v>0</v>
      </c>
      <c r="J68">
        <f t="shared" si="2"/>
        <v>280</v>
      </c>
    </row>
    <row r="69" spans="1:10" x14ac:dyDescent="0.25">
      <c r="A69" t="s">
        <v>1693</v>
      </c>
      <c r="B69">
        <v>333</v>
      </c>
      <c r="C69">
        <v>1397</v>
      </c>
      <c r="D69">
        <v>0</v>
      </c>
      <c r="E69">
        <v>0</v>
      </c>
      <c r="F69">
        <v>0</v>
      </c>
      <c r="G69">
        <v>0</v>
      </c>
      <c r="H69">
        <v>54</v>
      </c>
      <c r="I69">
        <v>0</v>
      </c>
      <c r="J69">
        <f t="shared" si="2"/>
        <v>378</v>
      </c>
    </row>
    <row r="70" spans="1:10" x14ac:dyDescent="0.25">
      <c r="A70" t="s">
        <v>1696</v>
      </c>
      <c r="B70">
        <v>133</v>
      </c>
      <c r="C70">
        <v>558</v>
      </c>
      <c r="D70">
        <v>2</v>
      </c>
      <c r="E70">
        <v>22</v>
      </c>
      <c r="F70">
        <v>0.2</v>
      </c>
      <c r="G70">
        <v>4</v>
      </c>
      <c r="H70">
        <v>0</v>
      </c>
      <c r="I70">
        <v>0</v>
      </c>
      <c r="J70">
        <f t="shared" si="2"/>
        <v>108.85999999999999</v>
      </c>
    </row>
    <row r="71" spans="1:10" x14ac:dyDescent="0.25">
      <c r="A71" t="s">
        <v>1706</v>
      </c>
      <c r="B71">
        <v>278</v>
      </c>
      <c r="C71">
        <v>1175</v>
      </c>
      <c r="D71">
        <v>2.5</v>
      </c>
      <c r="E71">
        <v>28.2</v>
      </c>
      <c r="F71">
        <v>13.2</v>
      </c>
      <c r="G71">
        <v>3.4</v>
      </c>
      <c r="H71">
        <v>10</v>
      </c>
      <c r="I71">
        <v>0</v>
      </c>
      <c r="J71">
        <f t="shared" si="2"/>
        <v>322.65999999999997</v>
      </c>
    </row>
    <row r="72" spans="1:10" x14ac:dyDescent="0.25">
      <c r="A72" t="s">
        <v>1733</v>
      </c>
      <c r="B72">
        <v>96</v>
      </c>
      <c r="C72">
        <v>403</v>
      </c>
      <c r="D72">
        <v>1</v>
      </c>
      <c r="E72">
        <v>7.5</v>
      </c>
      <c r="F72">
        <v>0</v>
      </c>
      <c r="G72">
        <v>0.5</v>
      </c>
      <c r="H72">
        <v>10</v>
      </c>
      <c r="I72">
        <v>0</v>
      </c>
      <c r="J72">
        <f t="shared" si="2"/>
        <v>102.85</v>
      </c>
    </row>
    <row r="73" spans="1:10" x14ac:dyDescent="0.25">
      <c r="A73" t="s">
        <v>1817</v>
      </c>
      <c r="B73">
        <v>44</v>
      </c>
      <c r="C73">
        <v>183</v>
      </c>
      <c r="D73">
        <v>0.5</v>
      </c>
      <c r="E73">
        <v>3.3</v>
      </c>
      <c r="F73">
        <v>0</v>
      </c>
      <c r="G73">
        <v>0.5</v>
      </c>
      <c r="H73">
        <v>0</v>
      </c>
      <c r="I73">
        <v>0</v>
      </c>
      <c r="J73">
        <f t="shared" si="2"/>
        <v>15.629999999999997</v>
      </c>
    </row>
    <row r="74" spans="1:10" x14ac:dyDescent="0.25">
      <c r="A74" t="s">
        <v>1869</v>
      </c>
      <c r="B74">
        <v>108</v>
      </c>
      <c r="C74">
        <v>451</v>
      </c>
      <c r="D74">
        <v>1</v>
      </c>
      <c r="E74">
        <v>11</v>
      </c>
      <c r="F74">
        <v>0</v>
      </c>
      <c r="G74">
        <v>0.2</v>
      </c>
      <c r="H74">
        <v>10</v>
      </c>
      <c r="I74">
        <v>0</v>
      </c>
      <c r="J74">
        <f t="shared" si="2"/>
        <v>115.94</v>
      </c>
    </row>
    <row r="75" spans="1:10" x14ac:dyDescent="0.25">
      <c r="A75" t="s">
        <v>1870</v>
      </c>
      <c r="B75">
        <v>76</v>
      </c>
      <c r="C75">
        <v>217</v>
      </c>
      <c r="D75">
        <v>0</v>
      </c>
      <c r="E75">
        <v>1.4</v>
      </c>
      <c r="F75">
        <v>0</v>
      </c>
      <c r="G75">
        <v>0.2</v>
      </c>
      <c r="H75">
        <v>10</v>
      </c>
      <c r="I75">
        <v>0</v>
      </c>
      <c r="J75">
        <f t="shared" si="2"/>
        <v>76.58</v>
      </c>
    </row>
    <row r="76" spans="1:10" x14ac:dyDescent="0.25">
      <c r="A76" t="s">
        <v>1888</v>
      </c>
      <c r="B76">
        <v>118</v>
      </c>
      <c r="C76">
        <v>492</v>
      </c>
      <c r="D76">
        <v>0.5</v>
      </c>
      <c r="E76">
        <v>3.6</v>
      </c>
      <c r="F76">
        <v>0</v>
      </c>
      <c r="G76">
        <v>0.1</v>
      </c>
      <c r="H76">
        <v>0</v>
      </c>
      <c r="I76">
        <v>0</v>
      </c>
      <c r="J76">
        <f t="shared" si="2"/>
        <v>15.18</v>
      </c>
    </row>
    <row r="77" spans="1:10" x14ac:dyDescent="0.25">
      <c r="A77" t="s">
        <v>2019</v>
      </c>
      <c r="B77">
        <v>245</v>
      </c>
      <c r="C77">
        <v>1029</v>
      </c>
      <c r="D77">
        <v>0</v>
      </c>
      <c r="E77">
        <v>0</v>
      </c>
      <c r="F77">
        <v>0</v>
      </c>
      <c r="G77">
        <v>0</v>
      </c>
      <c r="H77">
        <v>38</v>
      </c>
      <c r="I77">
        <v>0</v>
      </c>
      <c r="J77">
        <f t="shared" si="2"/>
        <v>266</v>
      </c>
    </row>
    <row r="78" spans="1:10" x14ac:dyDescent="0.25">
      <c r="A78" t="s">
        <v>2138</v>
      </c>
      <c r="B78">
        <v>147</v>
      </c>
      <c r="C78">
        <v>619</v>
      </c>
      <c r="D78">
        <v>1.5</v>
      </c>
      <c r="E78">
        <v>16</v>
      </c>
      <c r="F78">
        <v>0</v>
      </c>
      <c r="G78">
        <v>0.3</v>
      </c>
      <c r="H78">
        <v>10</v>
      </c>
      <c r="I78">
        <v>0</v>
      </c>
      <c r="J78">
        <f t="shared" si="2"/>
        <v>136.86000000000001</v>
      </c>
    </row>
    <row r="79" spans="1:10" x14ac:dyDescent="0.25">
      <c r="A79" t="s">
        <v>2142</v>
      </c>
      <c r="B79">
        <v>255</v>
      </c>
      <c r="C79">
        <v>1069</v>
      </c>
      <c r="D79">
        <v>0</v>
      </c>
      <c r="E79">
        <v>2</v>
      </c>
      <c r="F79">
        <v>0</v>
      </c>
      <c r="G79">
        <v>0</v>
      </c>
      <c r="H79">
        <v>38</v>
      </c>
      <c r="I79">
        <v>0</v>
      </c>
      <c r="J79">
        <f t="shared" si="2"/>
        <v>274.2</v>
      </c>
    </row>
    <row r="80" spans="1:10" x14ac:dyDescent="0.25">
      <c r="A80" t="s">
        <v>2160</v>
      </c>
      <c r="B80">
        <v>246</v>
      </c>
      <c r="C80">
        <v>1033</v>
      </c>
      <c r="D80">
        <v>0</v>
      </c>
      <c r="E80">
        <v>0</v>
      </c>
      <c r="F80">
        <v>0</v>
      </c>
      <c r="G80">
        <v>0</v>
      </c>
      <c r="H80">
        <v>40</v>
      </c>
      <c r="I80">
        <v>0</v>
      </c>
      <c r="J80">
        <f t="shared" si="2"/>
        <v>280</v>
      </c>
    </row>
    <row r="81" spans="1:10" x14ac:dyDescent="0.25">
      <c r="A81" t="s">
        <v>2161</v>
      </c>
      <c r="B81">
        <v>71</v>
      </c>
      <c r="C81">
        <v>296</v>
      </c>
      <c r="D81">
        <v>0</v>
      </c>
      <c r="E81">
        <v>2.5</v>
      </c>
      <c r="F81">
        <v>0</v>
      </c>
      <c r="G81">
        <v>0.1</v>
      </c>
      <c r="H81">
        <v>10</v>
      </c>
      <c r="I81">
        <v>0</v>
      </c>
      <c r="J81">
        <f t="shared" si="2"/>
        <v>80.67</v>
      </c>
    </row>
    <row r="82" spans="1:10" x14ac:dyDescent="0.25">
      <c r="A82" t="s">
        <v>2165</v>
      </c>
      <c r="B82">
        <v>89</v>
      </c>
      <c r="C82">
        <v>371</v>
      </c>
      <c r="D82">
        <v>0.5</v>
      </c>
      <c r="E82">
        <v>5.5</v>
      </c>
      <c r="F82">
        <v>0</v>
      </c>
      <c r="G82">
        <v>0.1</v>
      </c>
      <c r="H82">
        <v>10</v>
      </c>
      <c r="I82">
        <v>0</v>
      </c>
      <c r="J82">
        <f t="shared" si="2"/>
        <v>92.97</v>
      </c>
    </row>
    <row r="83" spans="1:10" x14ac:dyDescent="0.25">
      <c r="A83" t="s">
        <v>2166</v>
      </c>
      <c r="B83">
        <v>68</v>
      </c>
      <c r="C83">
        <v>282</v>
      </c>
      <c r="D83">
        <v>0</v>
      </c>
      <c r="E83">
        <v>2</v>
      </c>
      <c r="F83">
        <v>0</v>
      </c>
      <c r="G83">
        <v>0.1</v>
      </c>
      <c r="H83">
        <v>10</v>
      </c>
      <c r="I83">
        <v>0</v>
      </c>
      <c r="J83">
        <f t="shared" si="2"/>
        <v>78.62</v>
      </c>
    </row>
    <row r="84" spans="1:10" x14ac:dyDescent="0.25">
      <c r="A84" t="s">
        <v>2167</v>
      </c>
      <c r="B84">
        <v>68</v>
      </c>
      <c r="C84">
        <v>285</v>
      </c>
      <c r="D84">
        <v>0.5</v>
      </c>
      <c r="E84">
        <v>3</v>
      </c>
      <c r="F84">
        <v>0</v>
      </c>
      <c r="G84">
        <v>0.1</v>
      </c>
      <c r="H84">
        <v>10</v>
      </c>
      <c r="I84">
        <v>0</v>
      </c>
      <c r="J84">
        <f t="shared" si="2"/>
        <v>82.72</v>
      </c>
    </row>
    <row r="85" spans="1:10" x14ac:dyDescent="0.25">
      <c r="A85" t="s">
        <v>2169</v>
      </c>
      <c r="B85">
        <v>69</v>
      </c>
      <c r="C85">
        <v>286</v>
      </c>
      <c r="D85">
        <v>0</v>
      </c>
      <c r="E85">
        <v>0.5</v>
      </c>
      <c r="F85">
        <v>0</v>
      </c>
      <c r="G85">
        <v>0.1</v>
      </c>
      <c r="H85">
        <v>10</v>
      </c>
      <c r="I85">
        <v>0</v>
      </c>
      <c r="J85">
        <f t="shared" si="2"/>
        <v>72.47</v>
      </c>
    </row>
    <row r="86" spans="1:10" x14ac:dyDescent="0.25">
      <c r="A86" t="s">
        <v>2170</v>
      </c>
      <c r="B86">
        <v>58</v>
      </c>
      <c r="C86">
        <v>245</v>
      </c>
      <c r="D86">
        <v>0.5</v>
      </c>
      <c r="E86">
        <v>7.5</v>
      </c>
      <c r="F86">
        <v>0</v>
      </c>
      <c r="G86">
        <v>0.1</v>
      </c>
      <c r="H86">
        <v>5</v>
      </c>
      <c r="I86">
        <v>0</v>
      </c>
      <c r="J86">
        <f t="shared" si="2"/>
        <v>66.17</v>
      </c>
    </row>
    <row r="87" spans="1:10" x14ac:dyDescent="0.25">
      <c r="A87" t="s">
        <v>2172</v>
      </c>
      <c r="B87">
        <v>52</v>
      </c>
      <c r="C87">
        <v>222</v>
      </c>
      <c r="D87">
        <v>0.5</v>
      </c>
      <c r="E87">
        <v>3</v>
      </c>
      <c r="F87">
        <v>0</v>
      </c>
      <c r="G87">
        <v>0.3</v>
      </c>
      <c r="H87">
        <v>5</v>
      </c>
      <c r="I87">
        <v>0</v>
      </c>
      <c r="J87">
        <f t="shared" si="2"/>
        <v>48.56</v>
      </c>
    </row>
    <row r="88" spans="1:10" x14ac:dyDescent="0.25">
      <c r="A88" t="s">
        <v>2208</v>
      </c>
      <c r="B88">
        <v>151</v>
      </c>
      <c r="C88">
        <v>631</v>
      </c>
      <c r="D88">
        <v>1.5</v>
      </c>
      <c r="E88">
        <v>15.9</v>
      </c>
      <c r="F88">
        <v>0</v>
      </c>
      <c r="G88">
        <v>0.1</v>
      </c>
      <c r="H88">
        <v>10</v>
      </c>
      <c r="I88">
        <v>0</v>
      </c>
      <c r="J88">
        <f t="shared" si="2"/>
        <v>135.61000000000001</v>
      </c>
    </row>
    <row r="89" spans="1:10" x14ac:dyDescent="0.25">
      <c r="A89" t="s">
        <v>2209</v>
      </c>
      <c r="B89">
        <v>118</v>
      </c>
      <c r="C89">
        <v>493</v>
      </c>
      <c r="D89">
        <v>0.5</v>
      </c>
      <c r="E89">
        <v>5.5</v>
      </c>
      <c r="F89">
        <v>0</v>
      </c>
      <c r="G89">
        <v>0.1</v>
      </c>
      <c r="H89">
        <v>10</v>
      </c>
      <c r="I89">
        <v>0</v>
      </c>
      <c r="J89">
        <f t="shared" si="2"/>
        <v>92.97</v>
      </c>
    </row>
    <row r="90" spans="1:10" x14ac:dyDescent="0.25">
      <c r="A90" t="s">
        <v>2211</v>
      </c>
      <c r="B90">
        <v>245</v>
      </c>
      <c r="C90">
        <v>1037</v>
      </c>
      <c r="D90">
        <v>0</v>
      </c>
      <c r="E90">
        <v>0.1</v>
      </c>
      <c r="F90">
        <v>0</v>
      </c>
      <c r="G90">
        <v>0</v>
      </c>
      <c r="H90">
        <v>38</v>
      </c>
      <c r="I90">
        <v>0</v>
      </c>
      <c r="J90">
        <f t="shared" si="2"/>
        <v>266.41000000000003</v>
      </c>
    </row>
    <row r="91" spans="1:10" x14ac:dyDescent="0.25">
      <c r="A91" t="s">
        <v>2226</v>
      </c>
      <c r="B91">
        <v>234</v>
      </c>
      <c r="C91">
        <v>983</v>
      </c>
      <c r="D91">
        <v>0</v>
      </c>
      <c r="E91">
        <v>0</v>
      </c>
      <c r="F91">
        <v>0</v>
      </c>
      <c r="G91">
        <v>0</v>
      </c>
      <c r="H91">
        <v>38</v>
      </c>
      <c r="I91">
        <v>0</v>
      </c>
      <c r="J91">
        <f t="shared" si="2"/>
        <v>266</v>
      </c>
    </row>
    <row r="92" spans="1:10" x14ac:dyDescent="0.25">
      <c r="A92" t="s">
        <v>2271</v>
      </c>
      <c r="B92">
        <v>246</v>
      </c>
      <c r="C92">
        <v>1035</v>
      </c>
      <c r="D92">
        <v>0</v>
      </c>
      <c r="E92">
        <v>0</v>
      </c>
      <c r="F92">
        <v>0</v>
      </c>
      <c r="G92">
        <v>0</v>
      </c>
      <c r="H92">
        <v>40</v>
      </c>
      <c r="I92">
        <v>0</v>
      </c>
      <c r="J92">
        <f t="shared" si="2"/>
        <v>280</v>
      </c>
    </row>
    <row r="93" spans="1:10" x14ac:dyDescent="0.25">
      <c r="A93" s="52"/>
      <c r="B93" s="52"/>
      <c r="C93" s="53"/>
      <c r="D93" s="52"/>
      <c r="E93" s="52"/>
      <c r="F93" s="52"/>
      <c r="G93" s="52"/>
      <c r="H93" s="52"/>
      <c r="I93" s="52"/>
      <c r="J93" s="52"/>
    </row>
    <row r="94" spans="1:10" x14ac:dyDescent="0.25">
      <c r="C94" s="32"/>
    </row>
    <row r="95" spans="1:10" x14ac:dyDescent="0.25">
      <c r="C95" s="32"/>
    </row>
    <row r="96" spans="1:10" x14ac:dyDescent="0.25">
      <c r="C96" s="32"/>
    </row>
    <row r="97" spans="3:3" x14ac:dyDescent="0.25">
      <c r="C97" s="32"/>
    </row>
    <row r="98" spans="3:3" x14ac:dyDescent="0.25">
      <c r="C98" s="32"/>
    </row>
    <row r="99" spans="3:3" x14ac:dyDescent="0.25">
      <c r="C99" s="32"/>
    </row>
    <row r="100" spans="3:3" x14ac:dyDescent="0.25">
      <c r="C100" s="32"/>
    </row>
    <row r="101" spans="3:3" x14ac:dyDescent="0.25">
      <c r="C101" s="32"/>
    </row>
    <row r="102" spans="3:3" x14ac:dyDescent="0.25">
      <c r="C102" s="32"/>
    </row>
    <row r="103" spans="3:3" x14ac:dyDescent="0.25">
      <c r="C103" s="32"/>
    </row>
    <row r="104" spans="3:3" x14ac:dyDescent="0.25">
      <c r="C104" s="32"/>
    </row>
    <row r="105" spans="3:3" x14ac:dyDescent="0.25">
      <c r="C105" s="32"/>
    </row>
    <row r="106" spans="3:3" x14ac:dyDescent="0.25">
      <c r="C106" s="32"/>
    </row>
    <row r="107" spans="3:3" x14ac:dyDescent="0.25">
      <c r="C107" s="32"/>
    </row>
    <row r="108" spans="3:3" x14ac:dyDescent="0.25">
      <c r="C108" s="32"/>
    </row>
    <row r="109" spans="3:3" x14ac:dyDescent="0.25">
      <c r="C109" s="32"/>
    </row>
    <row r="110" spans="3:3" x14ac:dyDescent="0.25">
      <c r="C110" s="32"/>
    </row>
    <row r="111" spans="3:3" x14ac:dyDescent="0.25">
      <c r="C111" s="32"/>
    </row>
    <row r="112" spans="3:3" x14ac:dyDescent="0.25">
      <c r="C112" s="32"/>
    </row>
    <row r="113" spans="1:10" x14ac:dyDescent="0.25">
      <c r="C113" s="32"/>
    </row>
    <row r="114" spans="1:10" x14ac:dyDescent="0.25">
      <c r="C114" s="32"/>
    </row>
    <row r="115" spans="1:10" x14ac:dyDescent="0.25">
      <c r="C115" s="32"/>
    </row>
    <row r="116" spans="1:10" x14ac:dyDescent="0.25">
      <c r="C116" s="32"/>
    </row>
    <row r="117" spans="1:10" x14ac:dyDescent="0.25">
      <c r="C117" s="32"/>
    </row>
    <row r="118" spans="1:10" x14ac:dyDescent="0.25">
      <c r="C118" s="32"/>
    </row>
    <row r="119" spans="1:10" x14ac:dyDescent="0.25">
      <c r="C119" s="32"/>
    </row>
    <row r="120" spans="1:10" x14ac:dyDescent="0.25">
      <c r="C120" s="32"/>
    </row>
    <row r="121" spans="1:10" x14ac:dyDescent="0.25">
      <c r="C121" s="32"/>
    </row>
    <row r="122" spans="1:10" x14ac:dyDescent="0.25">
      <c r="A122" s="41"/>
      <c r="B122" s="41"/>
      <c r="C122" s="54"/>
      <c r="D122" s="41"/>
      <c r="E122" s="41"/>
      <c r="F122" s="41"/>
      <c r="G122" s="41"/>
      <c r="H122" s="41"/>
      <c r="I122" s="41"/>
      <c r="J122" s="41"/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39"/>
  <sheetViews>
    <sheetView workbookViewId="0">
      <pane xSplit="9" ySplit="1" topLeftCell="J83" activePane="bottomRight" state="frozen"/>
      <selection pane="topRight" activeCell="J1" sqref="J1"/>
      <selection pane="bottomLeft" activeCell="A2" sqref="A2"/>
      <selection pane="bottomRight" activeCell="A111" sqref="A111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108</v>
      </c>
      <c r="L1" s="39">
        <f t="shared" ref="L1:Q1" si="0">SUM(B2:B5001)</f>
        <v>3436</v>
      </c>
      <c r="M1" s="39">
        <f t="shared" si="0"/>
        <v>14446</v>
      </c>
      <c r="N1" s="40">
        <f t="shared" si="0"/>
        <v>60.8</v>
      </c>
      <c r="O1" s="40">
        <f t="shared" si="0"/>
        <v>673.60000000000036</v>
      </c>
      <c r="P1" s="40">
        <f t="shared" si="0"/>
        <v>35.200000000000003</v>
      </c>
      <c r="Q1" s="40">
        <f t="shared" si="0"/>
        <v>60.700000000000017</v>
      </c>
      <c r="R1" s="40">
        <f>SUM(K1:Q1)</f>
        <v>18820.300000000003</v>
      </c>
    </row>
    <row r="2" spans="1:18" x14ac:dyDescent="0.25">
      <c r="A2" t="s">
        <v>77</v>
      </c>
      <c r="B2">
        <v>51</v>
      </c>
      <c r="C2">
        <v>214</v>
      </c>
      <c r="D2">
        <v>1</v>
      </c>
      <c r="E2">
        <v>12</v>
      </c>
      <c r="F2">
        <v>0</v>
      </c>
      <c r="G2">
        <v>0.4</v>
      </c>
      <c r="H2">
        <v>0</v>
      </c>
      <c r="I2">
        <v>0</v>
      </c>
      <c r="J2">
        <f t="shared" ref="J2:J65" si="1">IF(ISBLANK($A2),"",E2*4.1+F2*9.3+G2*4.2+H2*7+I2*3)</f>
        <v>50.879999999999995</v>
      </c>
    </row>
    <row r="3" spans="1:18" x14ac:dyDescent="0.25">
      <c r="A3" t="s">
        <v>81</v>
      </c>
      <c r="B3">
        <v>9</v>
      </c>
      <c r="C3">
        <v>38</v>
      </c>
      <c r="D3">
        <v>0</v>
      </c>
      <c r="E3">
        <v>0.9</v>
      </c>
      <c r="F3">
        <v>0.4</v>
      </c>
      <c r="G3">
        <v>0.4</v>
      </c>
      <c r="H3">
        <v>0</v>
      </c>
      <c r="I3">
        <v>0</v>
      </c>
      <c r="J3">
        <f t="shared" si="1"/>
        <v>9.09</v>
      </c>
    </row>
    <row r="4" spans="1:18" x14ac:dyDescent="0.25">
      <c r="A4" t="s">
        <v>89</v>
      </c>
      <c r="B4">
        <v>47</v>
      </c>
      <c r="C4">
        <v>197</v>
      </c>
      <c r="D4">
        <v>1</v>
      </c>
      <c r="E4">
        <v>11.8</v>
      </c>
      <c r="F4">
        <v>0</v>
      </c>
      <c r="G4">
        <v>0</v>
      </c>
      <c r="H4">
        <v>0</v>
      </c>
      <c r="I4">
        <v>0</v>
      </c>
      <c r="J4">
        <f t="shared" si="1"/>
        <v>48.379999999999995</v>
      </c>
    </row>
    <row r="5" spans="1:18" x14ac:dyDescent="0.25">
      <c r="A5" t="s">
        <v>98</v>
      </c>
      <c r="B5">
        <v>48</v>
      </c>
      <c r="C5">
        <v>202</v>
      </c>
      <c r="D5">
        <v>1</v>
      </c>
      <c r="E5">
        <v>11.1</v>
      </c>
      <c r="F5">
        <v>0</v>
      </c>
      <c r="G5">
        <v>0.1</v>
      </c>
      <c r="H5">
        <v>0</v>
      </c>
      <c r="I5">
        <v>0</v>
      </c>
      <c r="J5">
        <f t="shared" si="1"/>
        <v>45.93</v>
      </c>
    </row>
    <row r="6" spans="1:18" x14ac:dyDescent="0.25">
      <c r="A6" t="s">
        <v>99</v>
      </c>
      <c r="B6">
        <v>46</v>
      </c>
      <c r="C6">
        <v>193</v>
      </c>
      <c r="D6">
        <v>1</v>
      </c>
      <c r="E6">
        <v>10.3</v>
      </c>
      <c r="F6">
        <v>0.3</v>
      </c>
      <c r="G6">
        <v>0.3</v>
      </c>
      <c r="H6">
        <v>0</v>
      </c>
      <c r="I6">
        <v>0</v>
      </c>
      <c r="J6">
        <f t="shared" si="1"/>
        <v>46.279999999999994</v>
      </c>
    </row>
    <row r="7" spans="1:18" x14ac:dyDescent="0.25">
      <c r="A7" t="s">
        <v>101</v>
      </c>
      <c r="B7">
        <v>34</v>
      </c>
      <c r="C7">
        <v>143</v>
      </c>
      <c r="D7">
        <v>0.7</v>
      </c>
      <c r="E7">
        <v>7.8</v>
      </c>
      <c r="F7">
        <v>0.1</v>
      </c>
      <c r="G7">
        <v>0.1</v>
      </c>
      <c r="H7">
        <v>0</v>
      </c>
      <c r="I7">
        <v>0</v>
      </c>
      <c r="J7">
        <f t="shared" si="1"/>
        <v>33.33</v>
      </c>
    </row>
    <row r="8" spans="1:18" x14ac:dyDescent="0.25">
      <c r="A8" t="s">
        <v>111</v>
      </c>
      <c r="B8">
        <v>38</v>
      </c>
      <c r="C8">
        <v>160</v>
      </c>
      <c r="D8">
        <v>1</v>
      </c>
      <c r="E8">
        <v>8.3000000000000007</v>
      </c>
      <c r="F8">
        <v>0.2</v>
      </c>
      <c r="G8">
        <v>0.4</v>
      </c>
      <c r="H8">
        <v>0</v>
      </c>
      <c r="I8">
        <v>0</v>
      </c>
      <c r="J8">
        <f t="shared" si="1"/>
        <v>37.57</v>
      </c>
    </row>
    <row r="9" spans="1:18" x14ac:dyDescent="0.25">
      <c r="A9" t="s">
        <v>144</v>
      </c>
      <c r="B9">
        <v>50</v>
      </c>
      <c r="C9">
        <v>210</v>
      </c>
      <c r="D9">
        <v>1</v>
      </c>
      <c r="E9">
        <v>12</v>
      </c>
      <c r="F9">
        <v>0</v>
      </c>
      <c r="G9">
        <v>0.2</v>
      </c>
      <c r="H9">
        <v>0</v>
      </c>
      <c r="I9">
        <v>0</v>
      </c>
      <c r="J9">
        <f t="shared" si="1"/>
        <v>50.04</v>
      </c>
    </row>
    <row r="10" spans="1:18" x14ac:dyDescent="0.25">
      <c r="A10" t="s">
        <v>173</v>
      </c>
      <c r="B10">
        <v>25</v>
      </c>
      <c r="C10">
        <v>105</v>
      </c>
      <c r="D10">
        <v>0.5</v>
      </c>
      <c r="E10">
        <v>5.4</v>
      </c>
      <c r="F10">
        <v>0</v>
      </c>
      <c r="G10">
        <v>0.4</v>
      </c>
      <c r="H10">
        <v>0</v>
      </c>
      <c r="I10">
        <v>0</v>
      </c>
      <c r="J10">
        <f t="shared" si="1"/>
        <v>23.82</v>
      </c>
    </row>
    <row r="11" spans="1:18" x14ac:dyDescent="0.25">
      <c r="A11" t="s">
        <v>185</v>
      </c>
      <c r="B11">
        <v>56</v>
      </c>
      <c r="C11">
        <v>237</v>
      </c>
      <c r="D11">
        <v>1</v>
      </c>
      <c r="E11">
        <v>13</v>
      </c>
      <c r="F11">
        <v>0.2</v>
      </c>
      <c r="G11">
        <v>0.3</v>
      </c>
      <c r="H11">
        <v>0</v>
      </c>
      <c r="I11">
        <v>0</v>
      </c>
      <c r="J11">
        <f t="shared" si="1"/>
        <v>56.419999999999995</v>
      </c>
    </row>
    <row r="12" spans="1:18" x14ac:dyDescent="0.25">
      <c r="A12" t="s">
        <v>186</v>
      </c>
      <c r="B12">
        <v>39</v>
      </c>
      <c r="C12">
        <v>164</v>
      </c>
      <c r="D12">
        <v>1</v>
      </c>
      <c r="E12">
        <v>9.1999999999999993</v>
      </c>
      <c r="F12">
        <v>0.1</v>
      </c>
      <c r="G12">
        <v>0.1</v>
      </c>
      <c r="H12">
        <v>0</v>
      </c>
      <c r="I12">
        <v>0</v>
      </c>
      <c r="J12">
        <f t="shared" si="1"/>
        <v>39.069999999999993</v>
      </c>
    </row>
    <row r="13" spans="1:18" x14ac:dyDescent="0.25">
      <c r="A13" t="s">
        <v>191</v>
      </c>
      <c r="B13">
        <v>44</v>
      </c>
      <c r="C13">
        <v>185</v>
      </c>
      <c r="D13">
        <v>1</v>
      </c>
      <c r="E13">
        <v>11</v>
      </c>
      <c r="F13">
        <v>0</v>
      </c>
      <c r="G13">
        <v>0</v>
      </c>
      <c r="H13">
        <v>0</v>
      </c>
      <c r="I13">
        <v>0</v>
      </c>
      <c r="J13">
        <f t="shared" si="1"/>
        <v>45.099999999999994</v>
      </c>
    </row>
    <row r="14" spans="1:18" x14ac:dyDescent="0.25">
      <c r="A14" t="s">
        <v>243</v>
      </c>
      <c r="B14">
        <v>3</v>
      </c>
      <c r="C14">
        <v>13</v>
      </c>
      <c r="D14">
        <v>0</v>
      </c>
      <c r="E14">
        <v>0.5</v>
      </c>
      <c r="F14">
        <v>0</v>
      </c>
      <c r="G14">
        <v>0.1</v>
      </c>
      <c r="H14">
        <v>0</v>
      </c>
      <c r="I14">
        <v>0</v>
      </c>
      <c r="J14">
        <f t="shared" si="1"/>
        <v>2.4699999999999998</v>
      </c>
    </row>
    <row r="15" spans="1:18" x14ac:dyDescent="0.25">
      <c r="A15" t="s">
        <v>254</v>
      </c>
      <c r="B15">
        <v>30</v>
      </c>
      <c r="C15">
        <v>126</v>
      </c>
      <c r="D15">
        <v>1</v>
      </c>
      <c r="E15">
        <v>7</v>
      </c>
      <c r="F15">
        <v>0</v>
      </c>
      <c r="G15">
        <v>0.3</v>
      </c>
      <c r="H15">
        <v>0</v>
      </c>
      <c r="I15">
        <v>0</v>
      </c>
      <c r="J15">
        <f t="shared" si="1"/>
        <v>29.959999999999997</v>
      </c>
    </row>
    <row r="16" spans="1:18" x14ac:dyDescent="0.25">
      <c r="A16" t="s">
        <v>258</v>
      </c>
      <c r="B16">
        <v>6</v>
      </c>
      <c r="C16">
        <v>25</v>
      </c>
      <c r="D16">
        <v>0</v>
      </c>
      <c r="E16">
        <v>1</v>
      </c>
      <c r="F16">
        <v>0.1</v>
      </c>
      <c r="G16">
        <v>0.2</v>
      </c>
      <c r="H16">
        <v>0</v>
      </c>
      <c r="I16">
        <v>0</v>
      </c>
      <c r="J16">
        <f t="shared" si="1"/>
        <v>5.8699999999999992</v>
      </c>
    </row>
    <row r="17" spans="1:10" x14ac:dyDescent="0.25">
      <c r="A17" t="s">
        <v>264</v>
      </c>
      <c r="B17">
        <v>109</v>
      </c>
      <c r="C17">
        <v>456</v>
      </c>
      <c r="D17">
        <v>1</v>
      </c>
      <c r="E17">
        <v>10</v>
      </c>
      <c r="F17">
        <v>5</v>
      </c>
      <c r="G17">
        <v>5</v>
      </c>
      <c r="H17">
        <v>0</v>
      </c>
      <c r="I17">
        <v>0</v>
      </c>
      <c r="J17">
        <f t="shared" si="1"/>
        <v>108.5</v>
      </c>
    </row>
    <row r="18" spans="1:10" x14ac:dyDescent="0.25">
      <c r="A18" t="s">
        <v>304</v>
      </c>
      <c r="B18">
        <v>29</v>
      </c>
      <c r="C18">
        <v>122</v>
      </c>
      <c r="D18">
        <v>0</v>
      </c>
      <c r="E18">
        <v>0.9</v>
      </c>
      <c r="F18">
        <v>0.4</v>
      </c>
      <c r="G18">
        <v>0.5</v>
      </c>
      <c r="H18">
        <v>0</v>
      </c>
      <c r="I18">
        <v>0</v>
      </c>
      <c r="J18">
        <f t="shared" si="1"/>
        <v>9.51</v>
      </c>
    </row>
    <row r="19" spans="1:10" x14ac:dyDescent="0.25">
      <c r="A19" t="s">
        <v>313</v>
      </c>
      <c r="B19">
        <v>68</v>
      </c>
      <c r="C19">
        <v>286</v>
      </c>
      <c r="D19">
        <v>1</v>
      </c>
      <c r="E19">
        <v>10</v>
      </c>
      <c r="F19">
        <v>2</v>
      </c>
      <c r="G19">
        <v>2</v>
      </c>
      <c r="H19">
        <v>0</v>
      </c>
      <c r="I19">
        <v>0</v>
      </c>
      <c r="J19">
        <f t="shared" si="1"/>
        <v>68</v>
      </c>
    </row>
    <row r="20" spans="1:10" x14ac:dyDescent="0.25">
      <c r="A20" t="s">
        <v>340</v>
      </c>
      <c r="B20">
        <v>44</v>
      </c>
      <c r="C20">
        <v>185</v>
      </c>
      <c r="D20">
        <v>1</v>
      </c>
      <c r="E20">
        <v>11</v>
      </c>
      <c r="F20">
        <v>0</v>
      </c>
      <c r="G20">
        <v>0</v>
      </c>
      <c r="H20">
        <v>0</v>
      </c>
      <c r="I20">
        <v>0</v>
      </c>
      <c r="J20">
        <f t="shared" si="1"/>
        <v>45.099999999999994</v>
      </c>
    </row>
    <row r="21" spans="1:10" x14ac:dyDescent="0.25">
      <c r="A21" t="s">
        <v>339</v>
      </c>
      <c r="B21">
        <v>2</v>
      </c>
      <c r="C21">
        <v>8</v>
      </c>
      <c r="D21">
        <v>0</v>
      </c>
      <c r="E21">
        <v>0.5</v>
      </c>
      <c r="F21">
        <v>0</v>
      </c>
      <c r="G21">
        <v>0</v>
      </c>
      <c r="H21">
        <v>0</v>
      </c>
      <c r="I21">
        <v>0</v>
      </c>
      <c r="J21">
        <f t="shared" si="1"/>
        <v>2.0499999999999998</v>
      </c>
    </row>
    <row r="22" spans="1:10" x14ac:dyDescent="0.25">
      <c r="A22" t="s">
        <v>338</v>
      </c>
      <c r="B22">
        <v>44</v>
      </c>
      <c r="C22">
        <v>185</v>
      </c>
      <c r="D22">
        <v>1</v>
      </c>
      <c r="E22">
        <v>11</v>
      </c>
      <c r="F22">
        <v>0</v>
      </c>
      <c r="G22">
        <v>0</v>
      </c>
      <c r="H22">
        <v>0</v>
      </c>
      <c r="I22">
        <v>0</v>
      </c>
      <c r="J22">
        <f t="shared" si="1"/>
        <v>45.099999999999994</v>
      </c>
    </row>
    <row r="23" spans="1:10" x14ac:dyDescent="0.25">
      <c r="A23" t="s">
        <v>378</v>
      </c>
      <c r="B23">
        <v>24</v>
      </c>
      <c r="C23">
        <v>101</v>
      </c>
      <c r="D23">
        <v>0.5</v>
      </c>
      <c r="E23">
        <v>5.5</v>
      </c>
      <c r="F23">
        <v>0.1</v>
      </c>
      <c r="G23">
        <v>0.4</v>
      </c>
      <c r="H23">
        <v>0</v>
      </c>
      <c r="I23">
        <v>0</v>
      </c>
      <c r="J23">
        <f t="shared" si="1"/>
        <v>25.159999999999997</v>
      </c>
    </row>
    <row r="24" spans="1:10" x14ac:dyDescent="0.25">
      <c r="A24" t="s">
        <v>403</v>
      </c>
      <c r="B24">
        <v>37</v>
      </c>
      <c r="C24">
        <v>157</v>
      </c>
      <c r="D24">
        <v>1</v>
      </c>
      <c r="E24">
        <v>8.1</v>
      </c>
      <c r="F24">
        <v>0.3</v>
      </c>
      <c r="G24">
        <v>0.3</v>
      </c>
      <c r="H24">
        <v>0</v>
      </c>
      <c r="I24">
        <v>0</v>
      </c>
      <c r="J24">
        <f t="shared" si="1"/>
        <v>37.259999999999991</v>
      </c>
    </row>
    <row r="25" spans="1:10" x14ac:dyDescent="0.25">
      <c r="A25" t="s">
        <v>449</v>
      </c>
      <c r="B25">
        <v>39</v>
      </c>
      <c r="C25">
        <v>164</v>
      </c>
      <c r="D25">
        <v>1</v>
      </c>
      <c r="E25">
        <v>9.4</v>
      </c>
      <c r="F25">
        <v>0</v>
      </c>
      <c r="G25">
        <v>0</v>
      </c>
      <c r="H25">
        <v>0</v>
      </c>
      <c r="I25">
        <v>0</v>
      </c>
      <c r="J25">
        <f t="shared" si="1"/>
        <v>38.54</v>
      </c>
    </row>
    <row r="26" spans="1:10" x14ac:dyDescent="0.25">
      <c r="A26" t="s">
        <v>452</v>
      </c>
      <c r="B26">
        <v>73</v>
      </c>
      <c r="C26">
        <v>307</v>
      </c>
      <c r="D26">
        <v>0.5</v>
      </c>
      <c r="E26">
        <v>5</v>
      </c>
      <c r="F26">
        <v>0.2</v>
      </c>
      <c r="G26">
        <v>12</v>
      </c>
      <c r="H26">
        <v>0</v>
      </c>
      <c r="I26">
        <v>0</v>
      </c>
      <c r="J26">
        <f t="shared" si="1"/>
        <v>72.760000000000005</v>
      </c>
    </row>
    <row r="27" spans="1:10" x14ac:dyDescent="0.25">
      <c r="A27" t="s">
        <v>457</v>
      </c>
      <c r="B27">
        <v>46</v>
      </c>
      <c r="C27">
        <v>193</v>
      </c>
      <c r="D27">
        <v>1</v>
      </c>
      <c r="E27">
        <v>11.3</v>
      </c>
      <c r="F27">
        <v>0</v>
      </c>
      <c r="G27">
        <v>0</v>
      </c>
      <c r="H27">
        <v>0</v>
      </c>
      <c r="I27">
        <v>0</v>
      </c>
      <c r="J27">
        <f t="shared" si="1"/>
        <v>46.33</v>
      </c>
    </row>
    <row r="28" spans="1:10" x14ac:dyDescent="0.25">
      <c r="A28" t="s">
        <v>458</v>
      </c>
      <c r="B28">
        <v>3</v>
      </c>
      <c r="C28">
        <v>13</v>
      </c>
      <c r="D28">
        <v>0</v>
      </c>
      <c r="E28">
        <v>0.7</v>
      </c>
      <c r="F28">
        <v>0</v>
      </c>
      <c r="G28">
        <v>0</v>
      </c>
      <c r="H28">
        <v>0</v>
      </c>
      <c r="I28">
        <v>0</v>
      </c>
      <c r="J28">
        <f t="shared" si="1"/>
        <v>2.8699999999999997</v>
      </c>
    </row>
    <row r="29" spans="1:10" x14ac:dyDescent="0.25">
      <c r="A29" t="s">
        <v>491</v>
      </c>
      <c r="B29">
        <v>2</v>
      </c>
      <c r="C29">
        <v>8</v>
      </c>
      <c r="D29">
        <v>0</v>
      </c>
      <c r="E29">
        <v>0.3</v>
      </c>
      <c r="F29">
        <v>0</v>
      </c>
      <c r="G29">
        <v>0.1</v>
      </c>
      <c r="H29">
        <v>0</v>
      </c>
      <c r="I29">
        <v>0</v>
      </c>
      <c r="J29">
        <f t="shared" si="1"/>
        <v>1.65</v>
      </c>
    </row>
    <row r="30" spans="1:10" x14ac:dyDescent="0.25">
      <c r="A30" t="s">
        <v>516</v>
      </c>
      <c r="B30">
        <v>10</v>
      </c>
      <c r="C30">
        <v>42</v>
      </c>
      <c r="D30">
        <v>0</v>
      </c>
      <c r="E30">
        <v>1</v>
      </c>
      <c r="F30">
        <v>0.4</v>
      </c>
      <c r="G30">
        <v>0.4</v>
      </c>
      <c r="H30">
        <v>0</v>
      </c>
      <c r="I30">
        <v>0</v>
      </c>
      <c r="J30">
        <f t="shared" si="1"/>
        <v>9.5</v>
      </c>
    </row>
    <row r="31" spans="1:10" x14ac:dyDescent="0.25">
      <c r="A31" t="s">
        <v>572</v>
      </c>
      <c r="B31">
        <v>51</v>
      </c>
      <c r="C31">
        <v>214</v>
      </c>
      <c r="D31">
        <v>1</v>
      </c>
      <c r="E31">
        <v>12.2</v>
      </c>
      <c r="F31">
        <v>0</v>
      </c>
      <c r="G31">
        <v>0.1</v>
      </c>
      <c r="H31">
        <v>0</v>
      </c>
      <c r="I31">
        <v>0</v>
      </c>
      <c r="J31">
        <f t="shared" si="1"/>
        <v>50.44</v>
      </c>
    </row>
    <row r="32" spans="1:10" x14ac:dyDescent="0.25">
      <c r="A32" t="s">
        <v>573</v>
      </c>
      <c r="B32">
        <v>57</v>
      </c>
      <c r="C32">
        <v>238</v>
      </c>
      <c r="D32">
        <v>1.1000000000000001</v>
      </c>
      <c r="E32">
        <v>13.3</v>
      </c>
      <c r="F32">
        <v>0.1</v>
      </c>
      <c r="G32">
        <v>0.1</v>
      </c>
      <c r="H32">
        <v>0</v>
      </c>
      <c r="I32">
        <v>0</v>
      </c>
      <c r="J32">
        <f t="shared" si="1"/>
        <v>55.88</v>
      </c>
    </row>
    <row r="33" spans="1:10" x14ac:dyDescent="0.25">
      <c r="A33" t="s">
        <v>574</v>
      </c>
      <c r="B33">
        <v>46</v>
      </c>
      <c r="C33">
        <v>195</v>
      </c>
      <c r="D33">
        <v>0.9</v>
      </c>
      <c r="E33">
        <v>11.1</v>
      </c>
      <c r="F33">
        <v>0</v>
      </c>
      <c r="G33">
        <v>0.1</v>
      </c>
      <c r="H33">
        <v>0</v>
      </c>
      <c r="I33">
        <v>0</v>
      </c>
      <c r="J33">
        <f t="shared" si="1"/>
        <v>45.93</v>
      </c>
    </row>
    <row r="34" spans="1:10" x14ac:dyDescent="0.25">
      <c r="A34" t="s">
        <v>575</v>
      </c>
      <c r="B34">
        <v>63</v>
      </c>
      <c r="C34">
        <v>263</v>
      </c>
      <c r="D34">
        <v>1.2</v>
      </c>
      <c r="E34">
        <v>14.7</v>
      </c>
      <c r="F34">
        <v>0.1</v>
      </c>
      <c r="G34">
        <v>0.2</v>
      </c>
      <c r="H34">
        <v>0</v>
      </c>
      <c r="I34">
        <v>0</v>
      </c>
      <c r="J34">
        <f t="shared" si="1"/>
        <v>62.039999999999992</v>
      </c>
    </row>
    <row r="35" spans="1:10" x14ac:dyDescent="0.25">
      <c r="A35" t="s">
        <v>576</v>
      </c>
      <c r="B35">
        <v>48</v>
      </c>
      <c r="C35">
        <v>201</v>
      </c>
      <c r="D35">
        <v>0.9</v>
      </c>
      <c r="E35">
        <v>11.3</v>
      </c>
      <c r="F35">
        <v>0</v>
      </c>
      <c r="G35">
        <v>0.2</v>
      </c>
      <c r="H35">
        <v>0</v>
      </c>
      <c r="I35">
        <v>0</v>
      </c>
      <c r="J35">
        <f t="shared" si="1"/>
        <v>47.17</v>
      </c>
    </row>
    <row r="36" spans="1:10" x14ac:dyDescent="0.25">
      <c r="A36" t="s">
        <v>626</v>
      </c>
      <c r="B36">
        <v>17</v>
      </c>
      <c r="C36">
        <v>72</v>
      </c>
      <c r="D36">
        <v>0</v>
      </c>
      <c r="E36">
        <v>3</v>
      </c>
      <c r="F36">
        <v>0.1</v>
      </c>
      <c r="G36">
        <v>1</v>
      </c>
      <c r="H36">
        <v>0</v>
      </c>
      <c r="I36">
        <v>0</v>
      </c>
      <c r="J36">
        <f t="shared" si="1"/>
        <v>17.43</v>
      </c>
    </row>
    <row r="37" spans="1:10" x14ac:dyDescent="0.25">
      <c r="A37" t="s">
        <v>644</v>
      </c>
      <c r="B37">
        <v>45</v>
      </c>
      <c r="C37">
        <v>189</v>
      </c>
      <c r="D37">
        <v>1</v>
      </c>
      <c r="E37">
        <v>11</v>
      </c>
      <c r="F37">
        <v>0</v>
      </c>
      <c r="G37">
        <v>0</v>
      </c>
      <c r="H37">
        <v>0</v>
      </c>
      <c r="I37">
        <v>0</v>
      </c>
      <c r="J37">
        <f t="shared" si="1"/>
        <v>45.099999999999994</v>
      </c>
    </row>
    <row r="38" spans="1:10" x14ac:dyDescent="0.25">
      <c r="A38" t="s">
        <v>665</v>
      </c>
      <c r="B38">
        <v>47</v>
      </c>
      <c r="C38">
        <v>197</v>
      </c>
      <c r="D38">
        <v>1</v>
      </c>
      <c r="E38">
        <v>10.1</v>
      </c>
      <c r="F38">
        <v>0.1</v>
      </c>
      <c r="G38">
        <v>0.5</v>
      </c>
      <c r="H38">
        <v>0</v>
      </c>
      <c r="I38">
        <v>0</v>
      </c>
      <c r="J38">
        <f t="shared" si="1"/>
        <v>44.44</v>
      </c>
    </row>
    <row r="39" spans="1:10" x14ac:dyDescent="0.25">
      <c r="A39" t="s">
        <v>707</v>
      </c>
      <c r="B39">
        <v>10</v>
      </c>
      <c r="C39">
        <v>42</v>
      </c>
      <c r="D39">
        <v>0</v>
      </c>
      <c r="E39">
        <v>1.4</v>
      </c>
      <c r="F39">
        <v>0.2</v>
      </c>
      <c r="G39">
        <v>0.5</v>
      </c>
      <c r="H39">
        <v>0</v>
      </c>
      <c r="I39">
        <v>0</v>
      </c>
      <c r="J39">
        <f t="shared" si="1"/>
        <v>9.6999999999999993</v>
      </c>
    </row>
    <row r="40" spans="1:10" x14ac:dyDescent="0.25">
      <c r="A40" t="s">
        <v>726</v>
      </c>
      <c r="B40">
        <v>98</v>
      </c>
      <c r="C40">
        <v>410</v>
      </c>
      <c r="D40">
        <v>1</v>
      </c>
      <c r="E40">
        <v>9.9</v>
      </c>
      <c r="F40">
        <v>1.3</v>
      </c>
      <c r="G40">
        <v>0.5</v>
      </c>
      <c r="H40">
        <v>0</v>
      </c>
      <c r="I40">
        <v>0</v>
      </c>
      <c r="J40">
        <f t="shared" si="1"/>
        <v>54.78</v>
      </c>
    </row>
    <row r="41" spans="1:10" x14ac:dyDescent="0.25">
      <c r="A41" t="s">
        <v>733</v>
      </c>
      <c r="B41">
        <v>1</v>
      </c>
      <c r="C41">
        <v>4</v>
      </c>
      <c r="D41">
        <v>0</v>
      </c>
      <c r="E41">
        <v>0.2</v>
      </c>
      <c r="F41">
        <v>0</v>
      </c>
      <c r="G41">
        <v>0</v>
      </c>
      <c r="H41">
        <v>0</v>
      </c>
      <c r="I41">
        <v>0</v>
      </c>
      <c r="J41">
        <f t="shared" si="1"/>
        <v>0.82</v>
      </c>
    </row>
    <row r="42" spans="1:10" x14ac:dyDescent="0.25">
      <c r="A42" t="s">
        <v>799</v>
      </c>
      <c r="B42">
        <v>40</v>
      </c>
      <c r="C42">
        <v>168</v>
      </c>
      <c r="D42">
        <v>1</v>
      </c>
      <c r="E42">
        <v>9.1</v>
      </c>
      <c r="F42">
        <v>0</v>
      </c>
      <c r="G42">
        <v>0.5</v>
      </c>
      <c r="H42">
        <v>0</v>
      </c>
      <c r="I42">
        <v>0</v>
      </c>
      <c r="J42">
        <f t="shared" si="1"/>
        <v>39.409999999999997</v>
      </c>
    </row>
    <row r="43" spans="1:10" x14ac:dyDescent="0.25">
      <c r="A43" t="s">
        <v>818</v>
      </c>
      <c r="B43">
        <v>39</v>
      </c>
      <c r="C43">
        <v>164</v>
      </c>
      <c r="D43">
        <v>1</v>
      </c>
      <c r="E43">
        <v>7</v>
      </c>
      <c r="F43">
        <v>0</v>
      </c>
      <c r="G43">
        <v>1</v>
      </c>
      <c r="H43">
        <v>0</v>
      </c>
      <c r="I43">
        <v>0</v>
      </c>
      <c r="J43">
        <f t="shared" si="1"/>
        <v>32.9</v>
      </c>
    </row>
    <row r="44" spans="1:10" x14ac:dyDescent="0.25">
      <c r="A44" t="s">
        <v>839</v>
      </c>
      <c r="B44">
        <v>2</v>
      </c>
      <c r="C44">
        <v>8</v>
      </c>
      <c r="D44">
        <v>0</v>
      </c>
      <c r="E44">
        <v>0.6</v>
      </c>
      <c r="F44">
        <v>0.1</v>
      </c>
      <c r="G44">
        <v>0.2</v>
      </c>
      <c r="H44">
        <v>0</v>
      </c>
      <c r="I44">
        <v>0</v>
      </c>
      <c r="J44">
        <f t="shared" si="1"/>
        <v>4.2299999999999995</v>
      </c>
    </row>
    <row r="45" spans="1:10" x14ac:dyDescent="0.25">
      <c r="A45" t="s">
        <v>862</v>
      </c>
      <c r="B45">
        <v>55</v>
      </c>
      <c r="C45">
        <v>231</v>
      </c>
      <c r="D45">
        <v>1</v>
      </c>
      <c r="E45">
        <v>12.5</v>
      </c>
      <c r="F45">
        <v>0.1</v>
      </c>
      <c r="G45">
        <v>0.4</v>
      </c>
      <c r="H45">
        <v>0</v>
      </c>
      <c r="I45">
        <v>0</v>
      </c>
      <c r="J45">
        <f t="shared" si="1"/>
        <v>53.859999999999992</v>
      </c>
    </row>
    <row r="46" spans="1:10" x14ac:dyDescent="0.25">
      <c r="A46" t="s">
        <v>863</v>
      </c>
      <c r="B46">
        <v>33</v>
      </c>
      <c r="C46">
        <v>138</v>
      </c>
      <c r="D46">
        <v>1</v>
      </c>
      <c r="E46">
        <v>7.9</v>
      </c>
      <c r="F46">
        <v>0</v>
      </c>
      <c r="G46">
        <v>0.2</v>
      </c>
      <c r="H46">
        <v>0</v>
      </c>
      <c r="I46">
        <v>0</v>
      </c>
      <c r="J46">
        <f t="shared" si="1"/>
        <v>33.230000000000004</v>
      </c>
    </row>
    <row r="47" spans="1:10" x14ac:dyDescent="0.25">
      <c r="A47" t="s">
        <v>868</v>
      </c>
      <c r="B47">
        <v>4</v>
      </c>
      <c r="C47">
        <v>17</v>
      </c>
      <c r="D47">
        <v>0</v>
      </c>
      <c r="E47">
        <v>0.6</v>
      </c>
      <c r="F47">
        <v>0</v>
      </c>
      <c r="G47">
        <v>0.5</v>
      </c>
      <c r="H47">
        <v>0</v>
      </c>
      <c r="I47">
        <v>0</v>
      </c>
      <c r="J47">
        <f t="shared" si="1"/>
        <v>4.5599999999999996</v>
      </c>
    </row>
    <row r="48" spans="1:10" x14ac:dyDescent="0.25">
      <c r="A48" t="s">
        <v>869</v>
      </c>
      <c r="B48">
        <v>9</v>
      </c>
      <c r="C48">
        <v>39</v>
      </c>
      <c r="D48">
        <v>0</v>
      </c>
      <c r="E48">
        <v>0.9</v>
      </c>
      <c r="F48">
        <v>0.4</v>
      </c>
      <c r="G48">
        <v>0.5</v>
      </c>
      <c r="H48">
        <v>0</v>
      </c>
      <c r="I48">
        <v>0</v>
      </c>
      <c r="J48">
        <f t="shared" si="1"/>
        <v>9.51</v>
      </c>
    </row>
    <row r="49" spans="1:10" x14ac:dyDescent="0.25">
      <c r="A49" t="s">
        <v>871</v>
      </c>
      <c r="B49">
        <v>2</v>
      </c>
      <c r="C49">
        <v>8</v>
      </c>
      <c r="D49">
        <v>0</v>
      </c>
      <c r="E49">
        <v>0.3</v>
      </c>
      <c r="F49">
        <v>0</v>
      </c>
      <c r="G49">
        <v>0.2</v>
      </c>
      <c r="H49">
        <v>0</v>
      </c>
      <c r="I49">
        <v>0</v>
      </c>
      <c r="J49">
        <f t="shared" si="1"/>
        <v>2.0699999999999998</v>
      </c>
    </row>
    <row r="50" spans="1:10" x14ac:dyDescent="0.25">
      <c r="A50" t="s">
        <v>870</v>
      </c>
      <c r="B50">
        <v>2</v>
      </c>
      <c r="C50">
        <v>8</v>
      </c>
      <c r="D50">
        <v>0</v>
      </c>
      <c r="E50">
        <v>0.3</v>
      </c>
      <c r="F50">
        <v>0</v>
      </c>
      <c r="G50">
        <v>0.1</v>
      </c>
      <c r="H50">
        <v>0</v>
      </c>
      <c r="I50">
        <v>0</v>
      </c>
      <c r="J50">
        <f t="shared" si="1"/>
        <v>1.65</v>
      </c>
    </row>
    <row r="51" spans="1:10" x14ac:dyDescent="0.25">
      <c r="A51" t="s">
        <v>898</v>
      </c>
      <c r="B51">
        <v>3</v>
      </c>
      <c r="C51">
        <v>13</v>
      </c>
      <c r="D51">
        <v>0</v>
      </c>
      <c r="E51">
        <v>0.5</v>
      </c>
      <c r="F51">
        <v>0</v>
      </c>
      <c r="G51">
        <v>0.1</v>
      </c>
      <c r="H51">
        <v>0</v>
      </c>
      <c r="I51">
        <v>0</v>
      </c>
      <c r="J51">
        <f t="shared" si="1"/>
        <v>2.4699999999999998</v>
      </c>
    </row>
    <row r="52" spans="1:10" x14ac:dyDescent="0.25">
      <c r="A52" t="s">
        <v>962</v>
      </c>
      <c r="B52">
        <v>53</v>
      </c>
      <c r="C52">
        <v>224</v>
      </c>
      <c r="D52">
        <v>1</v>
      </c>
      <c r="E52">
        <v>12.7</v>
      </c>
      <c r="F52">
        <v>0.1</v>
      </c>
      <c r="G52">
        <v>0.1</v>
      </c>
      <c r="H52">
        <v>0</v>
      </c>
      <c r="I52">
        <v>0</v>
      </c>
      <c r="J52">
        <f t="shared" si="1"/>
        <v>53.419999999999995</v>
      </c>
    </row>
    <row r="53" spans="1:10" x14ac:dyDescent="0.25">
      <c r="A53" t="s">
        <v>963</v>
      </c>
      <c r="B53">
        <v>50</v>
      </c>
      <c r="C53">
        <v>210</v>
      </c>
      <c r="D53">
        <v>1</v>
      </c>
      <c r="E53">
        <v>12.2</v>
      </c>
      <c r="F53">
        <v>0.1</v>
      </c>
      <c r="G53">
        <v>0.1</v>
      </c>
      <c r="H53">
        <v>0</v>
      </c>
      <c r="I53">
        <v>0</v>
      </c>
      <c r="J53">
        <f t="shared" si="1"/>
        <v>51.37</v>
      </c>
    </row>
    <row r="54" spans="1:10" x14ac:dyDescent="0.25">
      <c r="A54" t="s">
        <v>972</v>
      </c>
      <c r="B54">
        <v>41</v>
      </c>
      <c r="C54">
        <v>172</v>
      </c>
      <c r="D54">
        <v>1</v>
      </c>
      <c r="E54">
        <v>10.199999999999999</v>
      </c>
      <c r="F54">
        <v>0</v>
      </c>
      <c r="G54">
        <v>0.1</v>
      </c>
      <c r="H54">
        <v>0</v>
      </c>
      <c r="I54">
        <v>0</v>
      </c>
      <c r="J54">
        <f t="shared" si="1"/>
        <v>42.239999999999995</v>
      </c>
    </row>
    <row r="55" spans="1:10" x14ac:dyDescent="0.25">
      <c r="A55" t="s">
        <v>1012</v>
      </c>
      <c r="B55">
        <v>25</v>
      </c>
      <c r="C55">
        <v>105</v>
      </c>
      <c r="D55">
        <v>0.5</v>
      </c>
      <c r="E55">
        <v>5</v>
      </c>
      <c r="F55">
        <v>0.4</v>
      </c>
      <c r="G55">
        <v>0.3</v>
      </c>
      <c r="H55">
        <v>0</v>
      </c>
      <c r="I55">
        <v>0</v>
      </c>
      <c r="J55">
        <f t="shared" si="1"/>
        <v>25.48</v>
      </c>
    </row>
    <row r="56" spans="1:10" x14ac:dyDescent="0.25">
      <c r="A56" t="s">
        <v>1018</v>
      </c>
      <c r="B56">
        <v>23</v>
      </c>
      <c r="C56">
        <v>97</v>
      </c>
      <c r="D56">
        <v>0.5</v>
      </c>
      <c r="E56">
        <v>5.5</v>
      </c>
      <c r="F56">
        <v>0</v>
      </c>
      <c r="G56">
        <v>0.2</v>
      </c>
      <c r="H56">
        <v>0</v>
      </c>
      <c r="I56">
        <v>0</v>
      </c>
      <c r="J56">
        <f t="shared" si="1"/>
        <v>23.389999999999997</v>
      </c>
    </row>
    <row r="57" spans="1:10" x14ac:dyDescent="0.25">
      <c r="A57" t="s">
        <v>1042</v>
      </c>
      <c r="B57">
        <v>9</v>
      </c>
      <c r="C57">
        <v>38</v>
      </c>
      <c r="D57">
        <v>0</v>
      </c>
      <c r="E57">
        <v>1.9</v>
      </c>
      <c r="F57">
        <v>0.1</v>
      </c>
      <c r="G57">
        <v>0.1</v>
      </c>
      <c r="H57">
        <v>0</v>
      </c>
      <c r="I57">
        <v>0</v>
      </c>
      <c r="J57">
        <f t="shared" si="1"/>
        <v>9.1399999999999988</v>
      </c>
    </row>
    <row r="58" spans="1:10" x14ac:dyDescent="0.25">
      <c r="A58" t="s">
        <v>1043</v>
      </c>
      <c r="B58">
        <v>28</v>
      </c>
      <c r="C58">
        <v>118</v>
      </c>
      <c r="D58">
        <v>0.5</v>
      </c>
      <c r="E58">
        <v>6.3</v>
      </c>
      <c r="F58">
        <v>0.2</v>
      </c>
      <c r="G58">
        <v>0.1</v>
      </c>
      <c r="H58">
        <v>0</v>
      </c>
      <c r="I58">
        <v>0</v>
      </c>
      <c r="J58">
        <f t="shared" si="1"/>
        <v>28.11</v>
      </c>
    </row>
    <row r="59" spans="1:10" x14ac:dyDescent="0.25">
      <c r="A59" t="s">
        <v>1065</v>
      </c>
      <c r="B59">
        <v>10</v>
      </c>
      <c r="C59">
        <v>42</v>
      </c>
      <c r="D59">
        <v>0</v>
      </c>
      <c r="E59">
        <v>0.9</v>
      </c>
      <c r="F59">
        <v>0.4</v>
      </c>
      <c r="G59">
        <v>0.5</v>
      </c>
      <c r="H59">
        <v>0</v>
      </c>
      <c r="I59">
        <v>0</v>
      </c>
      <c r="J59">
        <f t="shared" si="1"/>
        <v>9.51</v>
      </c>
    </row>
    <row r="60" spans="1:10" x14ac:dyDescent="0.25">
      <c r="A60" t="s">
        <v>2412</v>
      </c>
      <c r="B60">
        <v>57</v>
      </c>
      <c r="C60">
        <v>239</v>
      </c>
      <c r="D60">
        <v>1</v>
      </c>
      <c r="E60">
        <v>8</v>
      </c>
      <c r="F60">
        <v>1.2</v>
      </c>
      <c r="G60">
        <v>3</v>
      </c>
      <c r="H60">
        <v>0</v>
      </c>
      <c r="I60">
        <v>0</v>
      </c>
      <c r="J60">
        <f t="shared" si="1"/>
        <v>56.559999999999995</v>
      </c>
    </row>
    <row r="61" spans="1:10" x14ac:dyDescent="0.25">
      <c r="A61" t="s">
        <v>2415</v>
      </c>
      <c r="B61">
        <v>48</v>
      </c>
      <c r="C61">
        <v>202</v>
      </c>
      <c r="D61">
        <v>1</v>
      </c>
      <c r="E61">
        <v>12</v>
      </c>
      <c r="F61">
        <v>0</v>
      </c>
      <c r="G61">
        <v>0.1</v>
      </c>
      <c r="H61">
        <v>0</v>
      </c>
      <c r="I61">
        <v>0</v>
      </c>
      <c r="J61">
        <f t="shared" si="1"/>
        <v>49.62</v>
      </c>
    </row>
    <row r="62" spans="1:10" x14ac:dyDescent="0.25">
      <c r="A62" t="s">
        <v>1120</v>
      </c>
      <c r="B62">
        <v>5</v>
      </c>
      <c r="C62">
        <v>21</v>
      </c>
      <c r="D62">
        <v>0</v>
      </c>
      <c r="E62">
        <v>1.2</v>
      </c>
      <c r="F62">
        <v>0</v>
      </c>
      <c r="G62">
        <v>0</v>
      </c>
      <c r="H62">
        <v>0</v>
      </c>
      <c r="I62">
        <v>0</v>
      </c>
      <c r="J62">
        <f t="shared" si="1"/>
        <v>4.919999999999999</v>
      </c>
    </row>
    <row r="63" spans="1:10" x14ac:dyDescent="0.25">
      <c r="A63" t="s">
        <v>1122</v>
      </c>
      <c r="B63">
        <v>44</v>
      </c>
      <c r="C63">
        <v>185</v>
      </c>
      <c r="D63">
        <v>1</v>
      </c>
      <c r="E63">
        <v>10.1</v>
      </c>
      <c r="F63">
        <v>0.1</v>
      </c>
      <c r="G63">
        <v>0.4</v>
      </c>
      <c r="H63">
        <v>0</v>
      </c>
      <c r="I63">
        <v>0</v>
      </c>
      <c r="J63">
        <f t="shared" si="1"/>
        <v>44.019999999999996</v>
      </c>
    </row>
    <row r="64" spans="1:10" x14ac:dyDescent="0.25">
      <c r="A64" t="s">
        <v>1125</v>
      </c>
      <c r="B64">
        <v>3</v>
      </c>
      <c r="C64">
        <v>13</v>
      </c>
      <c r="D64">
        <v>0</v>
      </c>
      <c r="E64">
        <v>0.5</v>
      </c>
      <c r="F64">
        <v>0</v>
      </c>
      <c r="G64">
        <v>0.1</v>
      </c>
      <c r="H64">
        <v>0</v>
      </c>
      <c r="I64">
        <v>0</v>
      </c>
      <c r="J64">
        <f t="shared" si="1"/>
        <v>2.4699999999999998</v>
      </c>
    </row>
    <row r="65" spans="1:10" x14ac:dyDescent="0.25">
      <c r="A65" t="s">
        <v>1149</v>
      </c>
      <c r="B65">
        <v>2</v>
      </c>
      <c r="C65">
        <v>8</v>
      </c>
      <c r="D65">
        <v>0</v>
      </c>
      <c r="E65">
        <v>0</v>
      </c>
      <c r="F65">
        <v>0</v>
      </c>
      <c r="G65">
        <v>0.4</v>
      </c>
      <c r="H65">
        <v>0</v>
      </c>
      <c r="I65">
        <v>0</v>
      </c>
      <c r="J65">
        <f t="shared" si="1"/>
        <v>1.6800000000000002</v>
      </c>
    </row>
    <row r="66" spans="1:10" x14ac:dyDescent="0.25">
      <c r="A66" t="s">
        <v>1182</v>
      </c>
      <c r="B66">
        <v>1</v>
      </c>
      <c r="C66">
        <v>4</v>
      </c>
      <c r="D66">
        <v>0</v>
      </c>
      <c r="E66">
        <v>0.2</v>
      </c>
      <c r="F66">
        <v>0</v>
      </c>
      <c r="G66">
        <v>0</v>
      </c>
      <c r="H66">
        <v>0</v>
      </c>
      <c r="I66">
        <v>0</v>
      </c>
      <c r="J66">
        <f t="shared" ref="J66:J109" si="2">IF(ISBLANK($A66),"",E66*4.1+F66*9.3+G66*4.2+H66*7+I66*3)</f>
        <v>0.82</v>
      </c>
    </row>
    <row r="67" spans="1:10" x14ac:dyDescent="0.25">
      <c r="A67" t="s">
        <v>1183</v>
      </c>
      <c r="B67">
        <v>22</v>
      </c>
      <c r="C67">
        <v>92</v>
      </c>
      <c r="D67">
        <v>0.5</v>
      </c>
      <c r="E67">
        <v>5</v>
      </c>
      <c r="F67">
        <v>0.1</v>
      </c>
      <c r="G67">
        <v>0.1</v>
      </c>
      <c r="H67">
        <v>0</v>
      </c>
      <c r="I67">
        <v>0</v>
      </c>
      <c r="J67">
        <f t="shared" si="2"/>
        <v>21.85</v>
      </c>
    </row>
    <row r="68" spans="1:10" x14ac:dyDescent="0.25">
      <c r="A68" t="s">
        <v>1185</v>
      </c>
      <c r="B68">
        <v>11</v>
      </c>
      <c r="C68">
        <v>46</v>
      </c>
      <c r="D68">
        <v>0</v>
      </c>
      <c r="E68">
        <v>1.6</v>
      </c>
      <c r="F68">
        <v>0.4</v>
      </c>
      <c r="G68">
        <v>0.6</v>
      </c>
      <c r="H68">
        <v>0</v>
      </c>
      <c r="I68">
        <v>0</v>
      </c>
      <c r="J68">
        <f t="shared" si="2"/>
        <v>12.8</v>
      </c>
    </row>
    <row r="69" spans="1:10" x14ac:dyDescent="0.25">
      <c r="A69" t="s">
        <v>1186</v>
      </c>
      <c r="B69">
        <v>4</v>
      </c>
      <c r="C69">
        <v>17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J69">
        <f t="shared" si="2"/>
        <v>4.0999999999999996</v>
      </c>
    </row>
    <row r="70" spans="1:10" x14ac:dyDescent="0.25">
      <c r="A70" t="s">
        <v>1187</v>
      </c>
      <c r="B70">
        <v>54</v>
      </c>
      <c r="C70">
        <v>227</v>
      </c>
      <c r="D70">
        <v>1</v>
      </c>
      <c r="E70">
        <v>10.8</v>
      </c>
      <c r="F70">
        <v>0</v>
      </c>
      <c r="G70">
        <v>0.5</v>
      </c>
      <c r="H70">
        <v>0</v>
      </c>
      <c r="I70">
        <v>0</v>
      </c>
      <c r="J70">
        <f t="shared" si="2"/>
        <v>46.38</v>
      </c>
    </row>
    <row r="71" spans="1:10" x14ac:dyDescent="0.25">
      <c r="A71" t="s">
        <v>1194</v>
      </c>
      <c r="B71">
        <v>65</v>
      </c>
      <c r="C71">
        <v>272</v>
      </c>
      <c r="D71">
        <v>1</v>
      </c>
      <c r="E71">
        <v>9.8000000000000007</v>
      </c>
      <c r="F71">
        <v>2.1</v>
      </c>
      <c r="G71">
        <v>1.2</v>
      </c>
      <c r="H71">
        <v>0</v>
      </c>
      <c r="I71">
        <v>0</v>
      </c>
      <c r="J71">
        <f t="shared" si="2"/>
        <v>64.75</v>
      </c>
    </row>
    <row r="72" spans="1:10" x14ac:dyDescent="0.25">
      <c r="A72" t="s">
        <v>1201</v>
      </c>
      <c r="B72">
        <v>52</v>
      </c>
      <c r="C72">
        <v>218</v>
      </c>
      <c r="D72">
        <v>1</v>
      </c>
      <c r="E72">
        <v>12</v>
      </c>
      <c r="F72">
        <v>0.1</v>
      </c>
      <c r="G72">
        <v>0.4</v>
      </c>
      <c r="H72">
        <v>0</v>
      </c>
      <c r="I72">
        <v>0</v>
      </c>
      <c r="J72">
        <f t="shared" si="2"/>
        <v>51.809999999999995</v>
      </c>
    </row>
    <row r="73" spans="1:10" x14ac:dyDescent="0.25">
      <c r="A73" t="s">
        <v>1240</v>
      </c>
      <c r="B73">
        <v>78</v>
      </c>
      <c r="C73">
        <v>327</v>
      </c>
      <c r="D73">
        <v>0.5</v>
      </c>
      <c r="E73">
        <v>4.5999999999999996</v>
      </c>
      <c r="F73">
        <v>5</v>
      </c>
      <c r="G73">
        <v>3</v>
      </c>
      <c r="H73">
        <v>0</v>
      </c>
      <c r="I73">
        <v>0</v>
      </c>
      <c r="J73">
        <f t="shared" si="2"/>
        <v>77.960000000000008</v>
      </c>
    </row>
    <row r="74" spans="1:10" x14ac:dyDescent="0.25">
      <c r="A74" t="s">
        <v>1241</v>
      </c>
      <c r="B74">
        <v>158</v>
      </c>
      <c r="C74">
        <v>663</v>
      </c>
      <c r="D74">
        <v>2</v>
      </c>
      <c r="E74">
        <v>24</v>
      </c>
      <c r="F74">
        <v>5</v>
      </c>
      <c r="G74">
        <v>3</v>
      </c>
      <c r="H74">
        <v>0</v>
      </c>
      <c r="I74">
        <v>0</v>
      </c>
      <c r="J74">
        <f t="shared" si="2"/>
        <v>157.49999999999997</v>
      </c>
    </row>
    <row r="75" spans="1:10" x14ac:dyDescent="0.25">
      <c r="A75" t="s">
        <v>1252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f t="shared" si="2"/>
        <v>0</v>
      </c>
    </row>
    <row r="76" spans="1:10" x14ac:dyDescent="0.25">
      <c r="A76" t="s">
        <v>1280</v>
      </c>
      <c r="B76">
        <v>22</v>
      </c>
      <c r="C76">
        <v>92</v>
      </c>
      <c r="D76">
        <v>0.5</v>
      </c>
      <c r="E76">
        <v>4.8</v>
      </c>
      <c r="F76">
        <v>0</v>
      </c>
      <c r="G76">
        <v>0.6</v>
      </c>
      <c r="H76">
        <v>0</v>
      </c>
      <c r="I76">
        <v>0</v>
      </c>
      <c r="J76">
        <f t="shared" si="2"/>
        <v>22.199999999999996</v>
      </c>
    </row>
    <row r="77" spans="1:10" x14ac:dyDescent="0.25">
      <c r="A77" t="s">
        <v>1287</v>
      </c>
      <c r="B77">
        <v>120</v>
      </c>
      <c r="C77">
        <v>506</v>
      </c>
      <c r="D77">
        <v>2.5</v>
      </c>
      <c r="E77">
        <v>27</v>
      </c>
      <c r="F77">
        <v>0</v>
      </c>
      <c r="G77">
        <v>2.2999999999999998</v>
      </c>
      <c r="H77">
        <v>0</v>
      </c>
      <c r="I77">
        <v>0</v>
      </c>
      <c r="J77">
        <f t="shared" si="2"/>
        <v>120.35999999999999</v>
      </c>
    </row>
    <row r="78" spans="1:10" x14ac:dyDescent="0.25">
      <c r="A78" t="s">
        <v>1298</v>
      </c>
      <c r="B78">
        <v>47</v>
      </c>
      <c r="C78">
        <v>197</v>
      </c>
      <c r="D78">
        <v>1</v>
      </c>
      <c r="E78">
        <v>11</v>
      </c>
      <c r="F78">
        <v>0.1</v>
      </c>
      <c r="G78">
        <v>0.5</v>
      </c>
      <c r="H78">
        <v>0</v>
      </c>
      <c r="I78">
        <v>0</v>
      </c>
      <c r="J78">
        <f t="shared" si="2"/>
        <v>48.129999999999995</v>
      </c>
    </row>
    <row r="79" spans="1:10" x14ac:dyDescent="0.25">
      <c r="A79" t="s">
        <v>1299</v>
      </c>
      <c r="B79">
        <v>39</v>
      </c>
      <c r="C79">
        <v>164</v>
      </c>
      <c r="D79">
        <v>1</v>
      </c>
      <c r="E79">
        <v>9.1</v>
      </c>
      <c r="F79">
        <v>0.5</v>
      </c>
      <c r="G79">
        <v>0.1</v>
      </c>
      <c r="H79">
        <v>0</v>
      </c>
      <c r="I79">
        <v>0</v>
      </c>
      <c r="J79">
        <f t="shared" si="2"/>
        <v>42.379999999999995</v>
      </c>
    </row>
    <row r="80" spans="1:10" x14ac:dyDescent="0.25">
      <c r="A80" t="s">
        <v>1367</v>
      </c>
      <c r="B80">
        <v>44</v>
      </c>
      <c r="C80">
        <v>185</v>
      </c>
      <c r="D80">
        <v>1</v>
      </c>
      <c r="E80">
        <v>9</v>
      </c>
      <c r="F80">
        <v>0.2</v>
      </c>
      <c r="G80">
        <v>0.7</v>
      </c>
      <c r="H80">
        <v>0</v>
      </c>
      <c r="I80">
        <v>0</v>
      </c>
      <c r="J80">
        <f t="shared" si="2"/>
        <v>41.699999999999996</v>
      </c>
    </row>
    <row r="81" spans="1:10" x14ac:dyDescent="0.25">
      <c r="A81" t="s">
        <v>1368</v>
      </c>
      <c r="B81">
        <v>44</v>
      </c>
      <c r="C81">
        <v>185</v>
      </c>
      <c r="D81">
        <v>1</v>
      </c>
      <c r="E81">
        <v>10.5</v>
      </c>
      <c r="F81">
        <v>0.1</v>
      </c>
      <c r="G81">
        <v>0.4</v>
      </c>
      <c r="H81">
        <v>0</v>
      </c>
      <c r="I81">
        <v>0</v>
      </c>
      <c r="J81">
        <f t="shared" si="2"/>
        <v>45.66</v>
      </c>
    </row>
    <row r="82" spans="1:10" x14ac:dyDescent="0.25">
      <c r="A82" t="s">
        <v>1369</v>
      </c>
      <c r="B82">
        <v>21</v>
      </c>
      <c r="C82">
        <v>88</v>
      </c>
      <c r="D82">
        <v>0.5</v>
      </c>
      <c r="E82">
        <v>4.7</v>
      </c>
      <c r="F82">
        <v>0.1</v>
      </c>
      <c r="G82">
        <v>0.3</v>
      </c>
      <c r="H82">
        <v>0</v>
      </c>
      <c r="I82">
        <v>0</v>
      </c>
      <c r="J82">
        <f t="shared" si="2"/>
        <v>21.46</v>
      </c>
    </row>
    <row r="83" spans="1:10" x14ac:dyDescent="0.25">
      <c r="A83" t="s">
        <v>1430</v>
      </c>
      <c r="B83">
        <v>3</v>
      </c>
      <c r="C83">
        <v>13</v>
      </c>
      <c r="D83">
        <v>0</v>
      </c>
      <c r="E83">
        <v>0.5</v>
      </c>
      <c r="F83">
        <v>0</v>
      </c>
      <c r="G83">
        <v>0.1</v>
      </c>
      <c r="H83">
        <v>0</v>
      </c>
      <c r="I83">
        <v>0</v>
      </c>
      <c r="J83">
        <f t="shared" si="2"/>
        <v>2.4699999999999998</v>
      </c>
    </row>
    <row r="84" spans="1:10" x14ac:dyDescent="0.25">
      <c r="A84" t="s">
        <v>1547</v>
      </c>
      <c r="B84">
        <v>40</v>
      </c>
      <c r="C84">
        <v>167</v>
      </c>
      <c r="D84">
        <v>1</v>
      </c>
      <c r="E84">
        <v>8.5</v>
      </c>
      <c r="F84">
        <v>0.3</v>
      </c>
      <c r="G84">
        <v>0.5</v>
      </c>
      <c r="H84">
        <v>0</v>
      </c>
      <c r="I84">
        <v>0</v>
      </c>
      <c r="J84">
        <f t="shared" si="2"/>
        <v>39.739999999999995</v>
      </c>
    </row>
    <row r="85" spans="1:10" x14ac:dyDescent="0.25">
      <c r="A85" t="s">
        <v>1589</v>
      </c>
      <c r="B85">
        <v>52</v>
      </c>
      <c r="C85">
        <v>220</v>
      </c>
      <c r="D85">
        <v>1</v>
      </c>
      <c r="E85">
        <v>9.6999999999999993</v>
      </c>
      <c r="F85">
        <v>1.3</v>
      </c>
      <c r="G85">
        <v>0.1</v>
      </c>
      <c r="H85">
        <v>0</v>
      </c>
      <c r="I85">
        <v>0</v>
      </c>
      <c r="J85">
        <f t="shared" si="2"/>
        <v>52.28</v>
      </c>
    </row>
    <row r="86" spans="1:10" x14ac:dyDescent="0.25">
      <c r="A86" t="s">
        <v>1668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f t="shared" si="2"/>
        <v>0</v>
      </c>
    </row>
    <row r="87" spans="1:10" x14ac:dyDescent="0.25">
      <c r="A87" t="s">
        <v>1676</v>
      </c>
      <c r="B87">
        <v>3</v>
      </c>
      <c r="C87">
        <v>13</v>
      </c>
      <c r="D87">
        <v>0</v>
      </c>
      <c r="E87">
        <v>0.5</v>
      </c>
      <c r="F87">
        <v>0</v>
      </c>
      <c r="G87">
        <v>0.1</v>
      </c>
      <c r="H87">
        <v>0</v>
      </c>
      <c r="I87">
        <v>0</v>
      </c>
      <c r="J87">
        <f t="shared" si="2"/>
        <v>2.4699999999999998</v>
      </c>
    </row>
    <row r="88" spans="1:10" x14ac:dyDescent="0.25">
      <c r="A88" t="s">
        <v>1722</v>
      </c>
      <c r="B88">
        <v>9</v>
      </c>
      <c r="C88">
        <v>38</v>
      </c>
      <c r="D88">
        <v>0</v>
      </c>
      <c r="E88">
        <v>0.9</v>
      </c>
      <c r="F88">
        <v>0.4</v>
      </c>
      <c r="G88">
        <v>0.4</v>
      </c>
      <c r="H88">
        <v>0</v>
      </c>
      <c r="I88">
        <v>0</v>
      </c>
      <c r="J88">
        <f t="shared" si="2"/>
        <v>9.09</v>
      </c>
    </row>
    <row r="89" spans="1:10" x14ac:dyDescent="0.25">
      <c r="A89" t="s">
        <v>1731</v>
      </c>
      <c r="B89">
        <v>32</v>
      </c>
      <c r="C89">
        <v>134</v>
      </c>
      <c r="D89">
        <v>0</v>
      </c>
      <c r="E89">
        <v>1.5</v>
      </c>
      <c r="F89">
        <v>2.2999999999999998</v>
      </c>
      <c r="G89">
        <v>1</v>
      </c>
      <c r="H89">
        <v>0</v>
      </c>
      <c r="I89">
        <v>0</v>
      </c>
      <c r="J89">
        <f t="shared" si="2"/>
        <v>31.74</v>
      </c>
    </row>
    <row r="90" spans="1:10" x14ac:dyDescent="0.25">
      <c r="A90" t="s">
        <v>1749</v>
      </c>
      <c r="B90">
        <v>48</v>
      </c>
      <c r="C90">
        <v>201</v>
      </c>
      <c r="D90">
        <v>1</v>
      </c>
      <c r="E90">
        <v>11.1</v>
      </c>
      <c r="F90">
        <v>0</v>
      </c>
      <c r="G90">
        <v>0.5</v>
      </c>
      <c r="H90">
        <v>0</v>
      </c>
      <c r="I90">
        <v>0</v>
      </c>
      <c r="J90">
        <f t="shared" si="2"/>
        <v>47.61</v>
      </c>
    </row>
    <row r="91" spans="1:10" x14ac:dyDescent="0.25">
      <c r="A91" t="s">
        <v>1752</v>
      </c>
      <c r="B91">
        <v>12</v>
      </c>
      <c r="C91">
        <v>52</v>
      </c>
      <c r="D91">
        <v>0</v>
      </c>
      <c r="E91">
        <v>1</v>
      </c>
      <c r="F91">
        <v>0.2</v>
      </c>
      <c r="G91">
        <v>1.5</v>
      </c>
      <c r="H91">
        <v>0</v>
      </c>
      <c r="I91">
        <v>0</v>
      </c>
      <c r="J91">
        <f t="shared" si="2"/>
        <v>12.260000000000002</v>
      </c>
    </row>
    <row r="92" spans="1:10" x14ac:dyDescent="0.25">
      <c r="A92" t="s">
        <v>1818</v>
      </c>
      <c r="B92">
        <v>40</v>
      </c>
      <c r="C92">
        <v>168</v>
      </c>
      <c r="D92">
        <v>1</v>
      </c>
      <c r="E92">
        <v>9.1999999999999993</v>
      </c>
      <c r="F92">
        <v>0</v>
      </c>
      <c r="G92">
        <v>0.5</v>
      </c>
      <c r="H92">
        <v>0</v>
      </c>
      <c r="I92">
        <v>0</v>
      </c>
      <c r="J92">
        <f t="shared" si="2"/>
        <v>39.819999999999993</v>
      </c>
    </row>
    <row r="93" spans="1:10" x14ac:dyDescent="0.25">
      <c r="A93" t="s">
        <v>1907</v>
      </c>
      <c r="B93">
        <v>36</v>
      </c>
      <c r="C93">
        <v>151</v>
      </c>
      <c r="D93">
        <v>0</v>
      </c>
      <c r="E93">
        <v>0.7</v>
      </c>
      <c r="F93">
        <v>1.9</v>
      </c>
      <c r="G93">
        <v>3.6</v>
      </c>
      <c r="H93">
        <v>0</v>
      </c>
      <c r="I93">
        <v>0</v>
      </c>
      <c r="J93">
        <f t="shared" si="2"/>
        <v>35.660000000000004</v>
      </c>
    </row>
    <row r="94" spans="1:10" x14ac:dyDescent="0.25">
      <c r="A94" t="s">
        <v>2008</v>
      </c>
      <c r="B94">
        <v>1</v>
      </c>
      <c r="C94">
        <v>4</v>
      </c>
      <c r="D94">
        <v>0</v>
      </c>
      <c r="E94">
        <v>0.2</v>
      </c>
      <c r="F94">
        <v>0</v>
      </c>
      <c r="G94">
        <v>0</v>
      </c>
      <c r="H94">
        <v>0</v>
      </c>
      <c r="I94">
        <v>0</v>
      </c>
      <c r="J94">
        <f t="shared" si="2"/>
        <v>0.82</v>
      </c>
    </row>
    <row r="95" spans="1:10" x14ac:dyDescent="0.25">
      <c r="A95" t="s">
        <v>2009</v>
      </c>
      <c r="B95">
        <v>0</v>
      </c>
      <c r="C95">
        <v>2</v>
      </c>
      <c r="D95">
        <v>0</v>
      </c>
      <c r="E95">
        <v>0.1</v>
      </c>
      <c r="F95">
        <v>0</v>
      </c>
      <c r="G95">
        <v>0</v>
      </c>
      <c r="H95">
        <v>0</v>
      </c>
      <c r="I95">
        <v>0</v>
      </c>
      <c r="J95">
        <f t="shared" si="2"/>
        <v>0.41</v>
      </c>
    </row>
    <row r="96" spans="1:10" x14ac:dyDescent="0.25">
      <c r="A96" t="s">
        <v>2010</v>
      </c>
      <c r="B96">
        <v>3</v>
      </c>
      <c r="C96">
        <v>13</v>
      </c>
      <c r="D96">
        <v>0</v>
      </c>
      <c r="E96">
        <v>0.5</v>
      </c>
      <c r="F96">
        <v>0</v>
      </c>
      <c r="G96">
        <v>0.1</v>
      </c>
      <c r="H96">
        <v>0</v>
      </c>
      <c r="I96">
        <v>0</v>
      </c>
      <c r="J96">
        <f t="shared" si="2"/>
        <v>2.4699999999999998</v>
      </c>
    </row>
    <row r="97" spans="1:10" x14ac:dyDescent="0.25">
      <c r="A97" t="s">
        <v>2011</v>
      </c>
      <c r="B97">
        <v>0</v>
      </c>
      <c r="C97">
        <v>2</v>
      </c>
      <c r="D97">
        <v>0</v>
      </c>
      <c r="E97">
        <v>0</v>
      </c>
      <c r="F97">
        <v>0</v>
      </c>
      <c r="G97">
        <v>0.1</v>
      </c>
      <c r="H97">
        <v>0</v>
      </c>
      <c r="I97">
        <v>0</v>
      </c>
      <c r="J97">
        <f t="shared" si="2"/>
        <v>0.42000000000000004</v>
      </c>
    </row>
    <row r="98" spans="1:10" x14ac:dyDescent="0.25">
      <c r="A98" t="s">
        <v>2484</v>
      </c>
      <c r="B98">
        <v>0</v>
      </c>
      <c r="C98">
        <v>2</v>
      </c>
      <c r="D98">
        <v>0</v>
      </c>
      <c r="E98">
        <v>0.1</v>
      </c>
      <c r="F98">
        <v>0</v>
      </c>
      <c r="G98">
        <v>0</v>
      </c>
      <c r="H98">
        <v>0</v>
      </c>
      <c r="I98">
        <v>0</v>
      </c>
      <c r="J98">
        <f t="shared" si="2"/>
        <v>0.41</v>
      </c>
    </row>
    <row r="99" spans="1:10" x14ac:dyDescent="0.25">
      <c r="A99" t="s">
        <v>2012</v>
      </c>
      <c r="B99">
        <v>0</v>
      </c>
      <c r="C99">
        <v>2</v>
      </c>
      <c r="D99">
        <v>0</v>
      </c>
      <c r="E99">
        <v>0.1</v>
      </c>
      <c r="F99">
        <v>0</v>
      </c>
      <c r="G99">
        <v>0</v>
      </c>
      <c r="H99">
        <v>0</v>
      </c>
      <c r="I99">
        <v>0</v>
      </c>
      <c r="J99">
        <f t="shared" si="2"/>
        <v>0.41</v>
      </c>
    </row>
    <row r="100" spans="1:10" x14ac:dyDescent="0.25">
      <c r="A100" t="s">
        <v>2013</v>
      </c>
      <c r="B100">
        <v>0</v>
      </c>
      <c r="C100">
        <v>2</v>
      </c>
      <c r="D100">
        <v>0</v>
      </c>
      <c r="E100">
        <v>0.1</v>
      </c>
      <c r="F100">
        <v>0</v>
      </c>
      <c r="G100">
        <v>0</v>
      </c>
      <c r="H100">
        <v>0</v>
      </c>
      <c r="I100">
        <v>0</v>
      </c>
      <c r="J100">
        <f t="shared" si="2"/>
        <v>0.41</v>
      </c>
    </row>
    <row r="101" spans="1:10" x14ac:dyDescent="0.25">
      <c r="A101" t="s">
        <v>2032</v>
      </c>
      <c r="B101">
        <v>3</v>
      </c>
      <c r="C101">
        <v>13</v>
      </c>
      <c r="D101">
        <v>0</v>
      </c>
      <c r="E101">
        <v>0.5</v>
      </c>
      <c r="F101">
        <v>0</v>
      </c>
      <c r="G101">
        <v>0.1</v>
      </c>
      <c r="H101">
        <v>0</v>
      </c>
      <c r="I101">
        <v>0</v>
      </c>
      <c r="J101">
        <f t="shared" si="2"/>
        <v>2.4699999999999998</v>
      </c>
    </row>
    <row r="102" spans="1:10" x14ac:dyDescent="0.25">
      <c r="A102" t="s">
        <v>2055</v>
      </c>
      <c r="B102">
        <v>17</v>
      </c>
      <c r="C102">
        <v>71</v>
      </c>
      <c r="D102">
        <v>0</v>
      </c>
      <c r="E102">
        <v>2.9</v>
      </c>
      <c r="F102">
        <v>0.1</v>
      </c>
      <c r="G102">
        <v>0.8</v>
      </c>
      <c r="H102">
        <v>0</v>
      </c>
      <c r="I102">
        <v>0</v>
      </c>
      <c r="J102">
        <f t="shared" si="2"/>
        <v>16.18</v>
      </c>
    </row>
    <row r="103" spans="1:10" x14ac:dyDescent="0.25">
      <c r="A103" t="s">
        <v>2059</v>
      </c>
      <c r="B103">
        <v>38</v>
      </c>
      <c r="C103">
        <v>160</v>
      </c>
      <c r="D103">
        <v>1</v>
      </c>
      <c r="E103">
        <v>9.1999999999999993</v>
      </c>
      <c r="F103">
        <v>0</v>
      </c>
      <c r="G103">
        <v>0</v>
      </c>
      <c r="H103">
        <v>0</v>
      </c>
      <c r="I103">
        <v>0</v>
      </c>
      <c r="J103">
        <f t="shared" si="2"/>
        <v>37.719999999999992</v>
      </c>
    </row>
    <row r="104" spans="1:10" x14ac:dyDescent="0.25">
      <c r="A104" t="s">
        <v>2069</v>
      </c>
      <c r="B104">
        <v>69</v>
      </c>
      <c r="C104">
        <v>290</v>
      </c>
      <c r="D104">
        <v>1.5</v>
      </c>
      <c r="E104">
        <v>17</v>
      </c>
      <c r="F104">
        <v>0</v>
      </c>
      <c r="G104">
        <v>0.2</v>
      </c>
      <c r="H104">
        <v>0</v>
      </c>
      <c r="I104">
        <v>0</v>
      </c>
      <c r="J104">
        <f t="shared" si="2"/>
        <v>70.539999999999992</v>
      </c>
    </row>
    <row r="105" spans="1:10" x14ac:dyDescent="0.25">
      <c r="A105" t="s">
        <v>2131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f t="shared" si="2"/>
        <v>0</v>
      </c>
    </row>
    <row r="106" spans="1:10" x14ac:dyDescent="0.25">
      <c r="A106" t="s">
        <v>2168</v>
      </c>
      <c r="B106">
        <v>20</v>
      </c>
      <c r="C106">
        <v>85</v>
      </c>
      <c r="D106">
        <v>0.5</v>
      </c>
      <c r="E106">
        <v>3</v>
      </c>
      <c r="F106">
        <v>0</v>
      </c>
      <c r="G106">
        <v>0.1</v>
      </c>
      <c r="H106">
        <v>0</v>
      </c>
      <c r="I106">
        <v>0</v>
      </c>
      <c r="J106">
        <f t="shared" si="2"/>
        <v>12.719999999999999</v>
      </c>
    </row>
    <row r="107" spans="1:10" x14ac:dyDescent="0.25">
      <c r="A107" t="s">
        <v>2173</v>
      </c>
      <c r="B107">
        <v>24</v>
      </c>
      <c r="C107">
        <v>101</v>
      </c>
      <c r="D107">
        <v>0.5</v>
      </c>
      <c r="E107">
        <v>5.4</v>
      </c>
      <c r="F107">
        <v>0</v>
      </c>
      <c r="G107">
        <v>0.4</v>
      </c>
      <c r="H107">
        <v>0</v>
      </c>
      <c r="I107">
        <v>0</v>
      </c>
      <c r="J107">
        <f t="shared" si="2"/>
        <v>23.82</v>
      </c>
    </row>
    <row r="108" spans="1:10" x14ac:dyDescent="0.25">
      <c r="A108" t="s">
        <v>2259</v>
      </c>
      <c r="B108">
        <v>26</v>
      </c>
      <c r="C108">
        <v>109</v>
      </c>
      <c r="D108">
        <v>0</v>
      </c>
      <c r="E108">
        <v>2.4</v>
      </c>
      <c r="F108">
        <v>0.1</v>
      </c>
      <c r="G108">
        <v>0.4</v>
      </c>
      <c r="H108">
        <v>0</v>
      </c>
      <c r="I108">
        <v>0</v>
      </c>
      <c r="J108">
        <f t="shared" si="2"/>
        <v>12.449999999999998</v>
      </c>
    </row>
    <row r="109" spans="1:10" x14ac:dyDescent="0.25">
      <c r="A109" t="s">
        <v>2261</v>
      </c>
      <c r="B109">
        <v>52</v>
      </c>
      <c r="C109">
        <v>218</v>
      </c>
      <c r="D109">
        <v>1</v>
      </c>
      <c r="E109">
        <v>13</v>
      </c>
      <c r="F109">
        <v>0</v>
      </c>
      <c r="G109">
        <v>0.1</v>
      </c>
      <c r="H109">
        <v>0</v>
      </c>
      <c r="I109">
        <v>0</v>
      </c>
      <c r="J109">
        <f t="shared" si="2"/>
        <v>53.72</v>
      </c>
    </row>
    <row r="110" spans="1:10" x14ac:dyDescent="0.25">
      <c r="A110" s="52"/>
      <c r="B110" s="52"/>
      <c r="C110" s="53"/>
      <c r="D110" s="52"/>
      <c r="E110" s="52"/>
      <c r="F110" s="52"/>
      <c r="G110" s="52"/>
      <c r="H110" s="52"/>
      <c r="I110" s="52"/>
      <c r="J110" s="52"/>
    </row>
    <row r="111" spans="1:10" x14ac:dyDescent="0.25">
      <c r="C111" s="32"/>
    </row>
    <row r="112" spans="1:10" x14ac:dyDescent="0.25">
      <c r="C112" s="32"/>
    </row>
    <row r="113" spans="3:3" x14ac:dyDescent="0.25">
      <c r="C113" s="32"/>
    </row>
    <row r="114" spans="3:3" x14ac:dyDescent="0.25">
      <c r="C114" s="32"/>
    </row>
    <row r="115" spans="3:3" x14ac:dyDescent="0.25">
      <c r="C115" s="32"/>
    </row>
    <row r="116" spans="3:3" x14ac:dyDescent="0.25">
      <c r="C116" s="32"/>
    </row>
    <row r="117" spans="3:3" x14ac:dyDescent="0.25">
      <c r="C117" s="32"/>
    </row>
    <row r="118" spans="3:3" x14ac:dyDescent="0.25">
      <c r="C118" s="32"/>
    </row>
    <row r="119" spans="3:3" x14ac:dyDescent="0.25">
      <c r="C119" s="32"/>
    </row>
    <row r="120" spans="3:3" x14ac:dyDescent="0.25">
      <c r="C120" s="32"/>
    </row>
    <row r="121" spans="3:3" x14ac:dyDescent="0.25">
      <c r="C121" s="32"/>
    </row>
    <row r="122" spans="3:3" x14ac:dyDescent="0.25">
      <c r="C122" s="32"/>
    </row>
    <row r="123" spans="3:3" x14ac:dyDescent="0.25">
      <c r="C123" s="32"/>
    </row>
    <row r="124" spans="3:3" x14ac:dyDescent="0.25">
      <c r="C124" s="32"/>
    </row>
    <row r="125" spans="3:3" x14ac:dyDescent="0.25">
      <c r="C125" s="32"/>
    </row>
    <row r="126" spans="3:3" x14ac:dyDescent="0.25">
      <c r="C126" s="32"/>
    </row>
    <row r="127" spans="3:3" x14ac:dyDescent="0.25">
      <c r="C127" s="32"/>
    </row>
    <row r="128" spans="3:3" x14ac:dyDescent="0.25">
      <c r="C128" s="32"/>
    </row>
    <row r="129" spans="1:10" x14ac:dyDescent="0.25">
      <c r="C129" s="32"/>
    </row>
    <row r="130" spans="1:10" x14ac:dyDescent="0.25">
      <c r="C130" s="32"/>
    </row>
    <row r="131" spans="1:10" x14ac:dyDescent="0.25">
      <c r="C131" s="32"/>
    </row>
    <row r="132" spans="1:10" x14ac:dyDescent="0.25">
      <c r="C132" s="32"/>
    </row>
    <row r="133" spans="1:10" x14ac:dyDescent="0.25">
      <c r="C133" s="32"/>
    </row>
    <row r="134" spans="1:10" x14ac:dyDescent="0.25">
      <c r="C134" s="32"/>
    </row>
    <row r="135" spans="1:10" x14ac:dyDescent="0.25">
      <c r="C135" s="32"/>
    </row>
    <row r="136" spans="1:10" x14ac:dyDescent="0.25">
      <c r="C136" s="32"/>
    </row>
    <row r="137" spans="1:10" x14ac:dyDescent="0.25">
      <c r="C137" s="32"/>
    </row>
    <row r="138" spans="1:10" x14ac:dyDescent="0.25">
      <c r="C138" s="32"/>
    </row>
    <row r="139" spans="1:10" x14ac:dyDescent="0.25">
      <c r="A139" s="41"/>
      <c r="B139" s="41"/>
      <c r="C139" s="54"/>
      <c r="D139" s="41"/>
      <c r="E139" s="41"/>
      <c r="F139" s="41"/>
      <c r="G139" s="41"/>
      <c r="H139" s="41"/>
      <c r="I139" s="41"/>
      <c r="J139" s="41"/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90"/>
  <sheetViews>
    <sheetView workbookViewId="0">
      <pane xSplit="9" ySplit="1" topLeftCell="J140" activePane="bottomRight" state="frozen"/>
      <selection pane="topRight" activeCell="J1" sqref="J1"/>
      <selection pane="bottomLeft" activeCell="A2" sqref="A2"/>
      <selection pane="bottomRight" activeCell="A162" sqref="A162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COUNTIF(B2:B5000,"&gt;-1")</f>
        <v>159</v>
      </c>
      <c r="L1" s="39">
        <f t="shared" ref="L1:Q1" si="0">SUM(B2:B5000)</f>
        <v>42034</v>
      </c>
      <c r="M1" s="39">
        <f t="shared" si="0"/>
        <v>176575</v>
      </c>
      <c r="N1" s="40">
        <f t="shared" si="0"/>
        <v>622.89999999999986</v>
      </c>
      <c r="O1" s="40">
        <f t="shared" si="0"/>
        <v>7193.0999999999985</v>
      </c>
      <c r="P1" s="40">
        <f t="shared" si="0"/>
        <v>781.69999999999959</v>
      </c>
      <c r="Q1" s="40">
        <f t="shared" si="0"/>
        <v>1374.7999999999995</v>
      </c>
      <c r="R1" s="40">
        <f>SUM(K1:Q1)</f>
        <v>228740.5</v>
      </c>
    </row>
    <row r="2" spans="1:18" x14ac:dyDescent="0.25">
      <c r="A2" t="s">
        <v>49</v>
      </c>
      <c r="B2">
        <v>270</v>
      </c>
      <c r="C2">
        <v>1134</v>
      </c>
      <c r="D2">
        <v>0</v>
      </c>
      <c r="E2">
        <v>1.9</v>
      </c>
      <c r="F2">
        <v>13.3</v>
      </c>
      <c r="G2">
        <v>33</v>
      </c>
      <c r="H2">
        <v>0</v>
      </c>
      <c r="I2">
        <v>0</v>
      </c>
      <c r="J2">
        <f t="shared" ref="J2:J65" si="1">IF(ISBLANK($A2),"",E2*4.1+F2*9.3+G2*4.2+H2*7+I2*3)</f>
        <v>270.08000000000004</v>
      </c>
    </row>
    <row r="3" spans="1:18" x14ac:dyDescent="0.25">
      <c r="A3" t="s">
        <v>132</v>
      </c>
      <c r="B3">
        <v>388</v>
      </c>
      <c r="C3">
        <v>1631</v>
      </c>
      <c r="D3">
        <v>4.5</v>
      </c>
      <c r="E3">
        <v>49</v>
      </c>
      <c r="F3">
        <v>17</v>
      </c>
      <c r="G3">
        <v>7</v>
      </c>
      <c r="H3">
        <v>0</v>
      </c>
      <c r="I3">
        <v>0</v>
      </c>
      <c r="J3">
        <f t="shared" si="1"/>
        <v>388.4</v>
      </c>
    </row>
    <row r="4" spans="1:18" x14ac:dyDescent="0.25">
      <c r="A4" t="s">
        <v>131</v>
      </c>
      <c r="B4">
        <v>189</v>
      </c>
      <c r="C4">
        <v>794</v>
      </c>
      <c r="D4">
        <v>2</v>
      </c>
      <c r="E4">
        <v>20</v>
      </c>
      <c r="F4">
        <v>7</v>
      </c>
      <c r="G4">
        <v>10</v>
      </c>
      <c r="H4">
        <v>0</v>
      </c>
      <c r="I4">
        <v>0</v>
      </c>
      <c r="J4">
        <f t="shared" si="1"/>
        <v>189.10000000000002</v>
      </c>
    </row>
    <row r="5" spans="1:18" x14ac:dyDescent="0.25">
      <c r="A5" t="s">
        <v>133</v>
      </c>
      <c r="B5">
        <v>248</v>
      </c>
      <c r="C5">
        <v>1053</v>
      </c>
      <c r="D5">
        <v>4.5</v>
      </c>
      <c r="E5">
        <v>51</v>
      </c>
      <c r="F5">
        <v>1.4</v>
      </c>
      <c r="G5">
        <v>7.8</v>
      </c>
      <c r="H5">
        <v>0</v>
      </c>
      <c r="I5">
        <v>0</v>
      </c>
      <c r="J5">
        <f t="shared" si="1"/>
        <v>254.88</v>
      </c>
    </row>
    <row r="6" spans="1:18" x14ac:dyDescent="0.25">
      <c r="A6" t="s">
        <v>134</v>
      </c>
      <c r="B6">
        <v>248</v>
      </c>
      <c r="C6">
        <v>1053</v>
      </c>
      <c r="D6">
        <v>4.5</v>
      </c>
      <c r="E6">
        <v>51</v>
      </c>
      <c r="F6">
        <v>1.4</v>
      </c>
      <c r="G6">
        <v>7.8</v>
      </c>
      <c r="H6">
        <v>0</v>
      </c>
      <c r="I6">
        <v>0</v>
      </c>
      <c r="J6">
        <f t="shared" si="1"/>
        <v>254.88</v>
      </c>
    </row>
    <row r="7" spans="1:18" x14ac:dyDescent="0.25">
      <c r="A7" t="s">
        <v>156</v>
      </c>
      <c r="B7">
        <v>223</v>
      </c>
      <c r="C7">
        <v>837</v>
      </c>
      <c r="D7">
        <v>4</v>
      </c>
      <c r="E7">
        <v>47</v>
      </c>
      <c r="F7">
        <v>1</v>
      </c>
      <c r="G7">
        <v>5</v>
      </c>
      <c r="H7">
        <v>0</v>
      </c>
      <c r="I7">
        <v>0</v>
      </c>
      <c r="J7">
        <f t="shared" si="1"/>
        <v>223</v>
      </c>
    </row>
    <row r="8" spans="1:18" x14ac:dyDescent="0.25">
      <c r="A8" t="s">
        <v>157</v>
      </c>
      <c r="B8">
        <v>188</v>
      </c>
      <c r="C8">
        <v>789</v>
      </c>
      <c r="D8">
        <v>3</v>
      </c>
      <c r="E8">
        <v>35.5</v>
      </c>
      <c r="F8">
        <v>2.2999999999999998</v>
      </c>
      <c r="G8">
        <v>5</v>
      </c>
      <c r="H8">
        <v>0</v>
      </c>
      <c r="I8">
        <v>0</v>
      </c>
      <c r="J8">
        <f t="shared" si="1"/>
        <v>187.94</v>
      </c>
    </row>
    <row r="9" spans="1:18" x14ac:dyDescent="0.25">
      <c r="A9" t="s">
        <v>249</v>
      </c>
      <c r="B9">
        <v>281</v>
      </c>
      <c r="C9">
        <v>1180</v>
      </c>
      <c r="D9">
        <v>5</v>
      </c>
      <c r="E9">
        <v>56</v>
      </c>
      <c r="F9">
        <v>2</v>
      </c>
      <c r="G9">
        <v>8.3000000000000007</v>
      </c>
      <c r="H9">
        <v>0</v>
      </c>
      <c r="I9">
        <v>0</v>
      </c>
      <c r="J9">
        <f t="shared" si="1"/>
        <v>283.05999999999995</v>
      </c>
    </row>
    <row r="10" spans="1:18" x14ac:dyDescent="0.25">
      <c r="A10" t="s">
        <v>250</v>
      </c>
      <c r="B10">
        <v>363</v>
      </c>
      <c r="C10">
        <v>1524</v>
      </c>
      <c r="D10">
        <v>4.5</v>
      </c>
      <c r="E10">
        <v>50</v>
      </c>
      <c r="F10">
        <v>13.1</v>
      </c>
      <c r="G10">
        <v>8.6</v>
      </c>
      <c r="H10">
        <v>0</v>
      </c>
      <c r="I10">
        <v>0</v>
      </c>
      <c r="J10">
        <f t="shared" si="1"/>
        <v>362.95</v>
      </c>
    </row>
    <row r="11" spans="1:18" x14ac:dyDescent="0.25">
      <c r="A11" t="s">
        <v>2326</v>
      </c>
      <c r="B11">
        <v>267</v>
      </c>
      <c r="C11">
        <v>1119</v>
      </c>
      <c r="D11">
        <v>4.0999999999999996</v>
      </c>
      <c r="E11">
        <v>48.2</v>
      </c>
      <c r="F11">
        <v>3.7</v>
      </c>
      <c r="G11">
        <v>8.3000000000000007</v>
      </c>
      <c r="H11">
        <v>0</v>
      </c>
      <c r="I11">
        <v>0</v>
      </c>
      <c r="J11">
        <f t="shared" si="1"/>
        <v>266.89</v>
      </c>
    </row>
    <row r="12" spans="1:18" x14ac:dyDescent="0.25">
      <c r="A12" t="s">
        <v>2327</v>
      </c>
      <c r="B12">
        <v>272</v>
      </c>
      <c r="C12">
        <v>1155</v>
      </c>
      <c r="D12">
        <v>5</v>
      </c>
      <c r="E12">
        <v>55.5</v>
      </c>
      <c r="F12">
        <v>1.9</v>
      </c>
      <c r="G12">
        <v>8.3000000000000007</v>
      </c>
      <c r="H12">
        <v>0</v>
      </c>
      <c r="I12">
        <v>0</v>
      </c>
      <c r="J12">
        <f t="shared" si="1"/>
        <v>280.08</v>
      </c>
    </row>
    <row r="13" spans="1:18" x14ac:dyDescent="0.25">
      <c r="A13" t="s">
        <v>255</v>
      </c>
      <c r="B13">
        <v>230</v>
      </c>
      <c r="C13">
        <v>967</v>
      </c>
      <c r="D13">
        <v>4</v>
      </c>
      <c r="E13">
        <v>47</v>
      </c>
      <c r="F13">
        <v>2</v>
      </c>
      <c r="G13">
        <v>4.5</v>
      </c>
      <c r="H13">
        <v>0</v>
      </c>
      <c r="I13">
        <v>0</v>
      </c>
      <c r="J13">
        <f t="shared" si="1"/>
        <v>230.2</v>
      </c>
    </row>
    <row r="14" spans="1:18" x14ac:dyDescent="0.25">
      <c r="A14" t="s">
        <v>268</v>
      </c>
      <c r="B14">
        <v>237</v>
      </c>
      <c r="C14">
        <v>934</v>
      </c>
      <c r="D14">
        <v>2</v>
      </c>
      <c r="E14">
        <v>46</v>
      </c>
      <c r="F14">
        <v>2</v>
      </c>
      <c r="G14">
        <v>7</v>
      </c>
      <c r="H14">
        <v>0</v>
      </c>
      <c r="I14">
        <v>0</v>
      </c>
      <c r="J14">
        <f t="shared" si="1"/>
        <v>236.6</v>
      </c>
    </row>
    <row r="15" spans="1:18" x14ac:dyDescent="0.25">
      <c r="A15" t="s">
        <v>290</v>
      </c>
      <c r="B15">
        <v>310</v>
      </c>
      <c r="C15">
        <v>1303</v>
      </c>
      <c r="D15">
        <v>4.5</v>
      </c>
      <c r="E15">
        <v>52</v>
      </c>
      <c r="F15">
        <v>7.5</v>
      </c>
      <c r="G15">
        <v>6.5</v>
      </c>
      <c r="H15">
        <v>0</v>
      </c>
      <c r="I15">
        <v>0</v>
      </c>
      <c r="J15">
        <f t="shared" si="1"/>
        <v>310.25</v>
      </c>
    </row>
    <row r="16" spans="1:18" x14ac:dyDescent="0.25">
      <c r="A16" t="s">
        <v>316</v>
      </c>
      <c r="B16">
        <v>299</v>
      </c>
      <c r="C16">
        <v>1257</v>
      </c>
      <c r="D16">
        <v>6</v>
      </c>
      <c r="E16">
        <v>46.3</v>
      </c>
      <c r="F16">
        <v>8.1</v>
      </c>
      <c r="G16">
        <v>8.1</v>
      </c>
      <c r="H16">
        <v>0</v>
      </c>
      <c r="I16">
        <v>0</v>
      </c>
      <c r="J16">
        <f t="shared" si="1"/>
        <v>299.17999999999995</v>
      </c>
    </row>
    <row r="17" spans="1:10" x14ac:dyDescent="0.25">
      <c r="A17" t="s">
        <v>336</v>
      </c>
      <c r="B17">
        <v>333</v>
      </c>
      <c r="C17">
        <v>1398</v>
      </c>
      <c r="D17">
        <v>6</v>
      </c>
      <c r="E17">
        <v>68</v>
      </c>
      <c r="F17">
        <v>1.2</v>
      </c>
      <c r="G17">
        <v>10.199999999999999</v>
      </c>
      <c r="H17">
        <v>0</v>
      </c>
      <c r="I17">
        <v>0</v>
      </c>
      <c r="J17">
        <f t="shared" si="1"/>
        <v>332.79999999999995</v>
      </c>
    </row>
    <row r="18" spans="1:10" x14ac:dyDescent="0.25">
      <c r="A18" t="s">
        <v>350</v>
      </c>
      <c r="B18">
        <v>411</v>
      </c>
      <c r="C18">
        <v>1713</v>
      </c>
      <c r="D18">
        <v>3.5</v>
      </c>
      <c r="E18">
        <v>38</v>
      </c>
      <c r="F18">
        <v>26.4</v>
      </c>
      <c r="G18">
        <v>5.3</v>
      </c>
      <c r="H18">
        <v>0</v>
      </c>
      <c r="I18">
        <v>0</v>
      </c>
      <c r="J18">
        <f t="shared" si="1"/>
        <v>423.58</v>
      </c>
    </row>
    <row r="19" spans="1:10" x14ac:dyDescent="0.25">
      <c r="A19" t="s">
        <v>351</v>
      </c>
      <c r="B19">
        <v>393</v>
      </c>
      <c r="C19">
        <v>1636</v>
      </c>
      <c r="D19">
        <v>3</v>
      </c>
      <c r="E19">
        <v>34.4</v>
      </c>
      <c r="F19">
        <v>25.8</v>
      </c>
      <c r="G19">
        <v>5.7</v>
      </c>
      <c r="H19">
        <v>0</v>
      </c>
      <c r="I19">
        <v>0</v>
      </c>
      <c r="J19">
        <f t="shared" si="1"/>
        <v>404.92</v>
      </c>
    </row>
    <row r="20" spans="1:10" x14ac:dyDescent="0.25">
      <c r="A20" t="s">
        <v>396</v>
      </c>
      <c r="B20">
        <v>225</v>
      </c>
      <c r="C20">
        <v>952</v>
      </c>
      <c r="D20">
        <v>3.5</v>
      </c>
      <c r="E20">
        <v>39</v>
      </c>
      <c r="F20">
        <v>2</v>
      </c>
      <c r="G20">
        <v>10.8</v>
      </c>
      <c r="H20">
        <v>0</v>
      </c>
      <c r="I20">
        <v>0</v>
      </c>
      <c r="J20">
        <f t="shared" si="1"/>
        <v>223.85999999999999</v>
      </c>
    </row>
    <row r="21" spans="1:10" x14ac:dyDescent="0.25">
      <c r="A21" t="s">
        <v>397</v>
      </c>
      <c r="B21">
        <v>252</v>
      </c>
      <c r="C21">
        <v>1056</v>
      </c>
      <c r="D21">
        <v>4</v>
      </c>
      <c r="E21">
        <v>44.1</v>
      </c>
      <c r="F21">
        <v>3.9</v>
      </c>
      <c r="G21">
        <v>8.1999999999999993</v>
      </c>
      <c r="H21">
        <v>0</v>
      </c>
      <c r="I21">
        <v>0</v>
      </c>
      <c r="J21">
        <f t="shared" si="1"/>
        <v>251.52</v>
      </c>
    </row>
    <row r="22" spans="1:10" x14ac:dyDescent="0.25">
      <c r="A22" t="s">
        <v>414</v>
      </c>
      <c r="B22">
        <v>240</v>
      </c>
      <c r="C22">
        <v>1008</v>
      </c>
      <c r="D22">
        <v>3.5</v>
      </c>
      <c r="E22">
        <v>38</v>
      </c>
      <c r="F22">
        <v>5</v>
      </c>
      <c r="G22">
        <v>9</v>
      </c>
      <c r="H22">
        <v>0</v>
      </c>
      <c r="I22">
        <v>0</v>
      </c>
      <c r="J22">
        <f t="shared" si="1"/>
        <v>240.1</v>
      </c>
    </row>
    <row r="23" spans="1:10" x14ac:dyDescent="0.25">
      <c r="A23" t="s">
        <v>416</v>
      </c>
      <c r="B23">
        <v>382</v>
      </c>
      <c r="C23">
        <v>1605</v>
      </c>
      <c r="D23">
        <v>4</v>
      </c>
      <c r="E23">
        <v>51</v>
      </c>
      <c r="F23">
        <v>15</v>
      </c>
      <c r="G23">
        <v>8</v>
      </c>
      <c r="H23">
        <v>0</v>
      </c>
      <c r="I23">
        <v>0</v>
      </c>
      <c r="J23">
        <f t="shared" si="1"/>
        <v>382.20000000000005</v>
      </c>
    </row>
    <row r="24" spans="1:10" x14ac:dyDescent="0.25">
      <c r="A24" t="s">
        <v>417</v>
      </c>
      <c r="B24">
        <v>411</v>
      </c>
      <c r="C24">
        <v>1727</v>
      </c>
      <c r="D24">
        <v>4</v>
      </c>
      <c r="E24">
        <v>59</v>
      </c>
      <c r="F24">
        <v>15.5</v>
      </c>
      <c r="G24">
        <v>6</v>
      </c>
      <c r="H24">
        <v>0</v>
      </c>
      <c r="I24">
        <v>0</v>
      </c>
      <c r="J24">
        <f t="shared" si="1"/>
        <v>411.24999999999994</v>
      </c>
    </row>
    <row r="25" spans="1:10" x14ac:dyDescent="0.25">
      <c r="A25" t="s">
        <v>442</v>
      </c>
      <c r="B25">
        <v>399</v>
      </c>
      <c r="C25">
        <v>1674</v>
      </c>
      <c r="D25">
        <v>4.5</v>
      </c>
      <c r="E25">
        <v>55</v>
      </c>
      <c r="F25">
        <v>15</v>
      </c>
      <c r="G25">
        <v>8</v>
      </c>
      <c r="H25">
        <v>0</v>
      </c>
      <c r="I25">
        <v>0</v>
      </c>
      <c r="J25">
        <f t="shared" si="1"/>
        <v>398.6</v>
      </c>
    </row>
    <row r="26" spans="1:10" x14ac:dyDescent="0.25">
      <c r="A26" t="s">
        <v>453</v>
      </c>
      <c r="B26">
        <v>264</v>
      </c>
      <c r="C26">
        <v>1109</v>
      </c>
      <c r="D26">
        <v>1</v>
      </c>
      <c r="E26">
        <v>11.3</v>
      </c>
      <c r="F26">
        <v>11.4</v>
      </c>
      <c r="G26">
        <v>26.6</v>
      </c>
      <c r="H26">
        <v>0</v>
      </c>
      <c r="I26">
        <v>0</v>
      </c>
      <c r="J26">
        <f t="shared" si="1"/>
        <v>264.07000000000005</v>
      </c>
    </row>
    <row r="27" spans="1:10" x14ac:dyDescent="0.25">
      <c r="A27" t="s">
        <v>451</v>
      </c>
      <c r="B27">
        <v>236</v>
      </c>
      <c r="C27">
        <v>990</v>
      </c>
      <c r="D27">
        <v>1</v>
      </c>
      <c r="E27">
        <v>9</v>
      </c>
      <c r="F27">
        <v>11</v>
      </c>
      <c r="G27">
        <v>23</v>
      </c>
      <c r="H27">
        <v>0</v>
      </c>
      <c r="I27">
        <v>0</v>
      </c>
      <c r="J27">
        <f t="shared" si="1"/>
        <v>235.8</v>
      </c>
    </row>
    <row r="28" spans="1:10" x14ac:dyDescent="0.25">
      <c r="A28" t="s">
        <v>493</v>
      </c>
      <c r="B28">
        <v>181</v>
      </c>
      <c r="C28">
        <v>762</v>
      </c>
      <c r="D28">
        <v>2</v>
      </c>
      <c r="E28">
        <v>22.9</v>
      </c>
      <c r="F28">
        <v>6.2</v>
      </c>
      <c r="G28">
        <v>7.1</v>
      </c>
      <c r="H28">
        <v>0</v>
      </c>
      <c r="I28">
        <v>0</v>
      </c>
      <c r="J28">
        <f t="shared" si="1"/>
        <v>181.36999999999998</v>
      </c>
    </row>
    <row r="29" spans="1:10" x14ac:dyDescent="0.25">
      <c r="A29" t="s">
        <v>547</v>
      </c>
      <c r="B29">
        <v>393</v>
      </c>
      <c r="C29">
        <v>1636</v>
      </c>
      <c r="D29">
        <v>3</v>
      </c>
      <c r="E29">
        <v>34.4</v>
      </c>
      <c r="F29">
        <v>25.8</v>
      </c>
      <c r="G29">
        <v>5.7</v>
      </c>
      <c r="H29">
        <v>0</v>
      </c>
      <c r="I29">
        <v>0</v>
      </c>
      <c r="J29">
        <f t="shared" si="1"/>
        <v>404.92</v>
      </c>
    </row>
    <row r="30" spans="1:10" x14ac:dyDescent="0.25">
      <c r="A30" t="s">
        <v>630</v>
      </c>
      <c r="B30">
        <v>217</v>
      </c>
      <c r="C30">
        <v>909</v>
      </c>
      <c r="D30">
        <v>3.6</v>
      </c>
      <c r="E30">
        <v>43.2</v>
      </c>
      <c r="F30">
        <v>1.1000000000000001</v>
      </c>
      <c r="G30">
        <v>7</v>
      </c>
      <c r="H30">
        <v>0</v>
      </c>
      <c r="I30">
        <v>0</v>
      </c>
      <c r="J30">
        <f t="shared" si="1"/>
        <v>216.75</v>
      </c>
    </row>
    <row r="31" spans="1:10" x14ac:dyDescent="0.25">
      <c r="A31" t="s">
        <v>631</v>
      </c>
      <c r="B31">
        <v>228</v>
      </c>
      <c r="C31">
        <v>956</v>
      </c>
      <c r="D31">
        <v>3.9</v>
      </c>
      <c r="E31">
        <v>45.4</v>
      </c>
      <c r="F31">
        <v>1.2</v>
      </c>
      <c r="G31">
        <v>7.3</v>
      </c>
      <c r="H31">
        <v>0</v>
      </c>
      <c r="I31">
        <v>0</v>
      </c>
      <c r="J31">
        <f t="shared" si="1"/>
        <v>227.95999999999998</v>
      </c>
    </row>
    <row r="32" spans="1:10" x14ac:dyDescent="0.25">
      <c r="A32" t="s">
        <v>639</v>
      </c>
      <c r="B32">
        <v>203</v>
      </c>
      <c r="C32">
        <v>853</v>
      </c>
      <c r="D32">
        <v>3.4</v>
      </c>
      <c r="E32">
        <v>40</v>
      </c>
      <c r="F32">
        <v>1.1000000000000001</v>
      </c>
      <c r="G32">
        <v>6.9</v>
      </c>
      <c r="H32">
        <v>0</v>
      </c>
      <c r="I32">
        <v>0</v>
      </c>
      <c r="J32">
        <f t="shared" si="1"/>
        <v>203.20999999999998</v>
      </c>
    </row>
    <row r="33" spans="1:10" x14ac:dyDescent="0.25">
      <c r="A33" t="s">
        <v>640</v>
      </c>
      <c r="B33">
        <v>219</v>
      </c>
      <c r="C33">
        <v>920</v>
      </c>
      <c r="D33">
        <v>4</v>
      </c>
      <c r="E33">
        <v>45</v>
      </c>
      <c r="F33">
        <v>1</v>
      </c>
      <c r="G33">
        <v>6</v>
      </c>
      <c r="H33">
        <v>0</v>
      </c>
      <c r="I33">
        <v>0</v>
      </c>
      <c r="J33">
        <f t="shared" si="1"/>
        <v>219</v>
      </c>
    </row>
    <row r="34" spans="1:10" x14ac:dyDescent="0.25">
      <c r="A34" t="s">
        <v>661</v>
      </c>
      <c r="B34">
        <v>218</v>
      </c>
      <c r="C34">
        <v>923</v>
      </c>
      <c r="D34">
        <v>4</v>
      </c>
      <c r="E34">
        <v>43</v>
      </c>
      <c r="F34">
        <v>1.4</v>
      </c>
      <c r="G34">
        <v>7.8</v>
      </c>
      <c r="H34">
        <v>0</v>
      </c>
      <c r="I34">
        <v>0</v>
      </c>
      <c r="J34">
        <f t="shared" si="1"/>
        <v>222.07999999999998</v>
      </c>
    </row>
    <row r="35" spans="1:10" x14ac:dyDescent="0.25">
      <c r="A35" t="s">
        <v>667</v>
      </c>
      <c r="B35">
        <v>230</v>
      </c>
      <c r="C35">
        <v>962</v>
      </c>
      <c r="D35">
        <v>3.5</v>
      </c>
      <c r="E35">
        <v>42.7</v>
      </c>
      <c r="F35">
        <v>2.9</v>
      </c>
      <c r="G35">
        <v>6.5</v>
      </c>
      <c r="H35">
        <v>0</v>
      </c>
      <c r="I35">
        <v>0</v>
      </c>
      <c r="J35">
        <f t="shared" si="1"/>
        <v>229.34</v>
      </c>
    </row>
    <row r="36" spans="1:10" x14ac:dyDescent="0.25">
      <c r="A36" t="s">
        <v>668</v>
      </c>
      <c r="B36">
        <v>214</v>
      </c>
      <c r="C36">
        <v>895</v>
      </c>
      <c r="D36">
        <v>3.7</v>
      </c>
      <c r="E36">
        <v>44.3</v>
      </c>
      <c r="F36">
        <v>0.8</v>
      </c>
      <c r="G36">
        <v>5.8</v>
      </c>
      <c r="H36">
        <v>0</v>
      </c>
      <c r="I36">
        <v>0</v>
      </c>
      <c r="J36">
        <f t="shared" si="1"/>
        <v>213.42999999999995</v>
      </c>
    </row>
    <row r="37" spans="1:10" x14ac:dyDescent="0.25">
      <c r="A37" t="s">
        <v>719</v>
      </c>
      <c r="B37">
        <v>226</v>
      </c>
      <c r="C37">
        <v>947</v>
      </c>
      <c r="D37">
        <v>3.6</v>
      </c>
      <c r="E37">
        <v>43.5</v>
      </c>
      <c r="F37">
        <v>1.8</v>
      </c>
      <c r="G37">
        <v>7.3</v>
      </c>
      <c r="H37">
        <v>0</v>
      </c>
      <c r="I37">
        <v>0</v>
      </c>
      <c r="J37">
        <f t="shared" si="1"/>
        <v>225.75</v>
      </c>
    </row>
    <row r="38" spans="1:10" x14ac:dyDescent="0.25">
      <c r="A38" t="s">
        <v>720</v>
      </c>
      <c r="B38">
        <v>233</v>
      </c>
      <c r="C38">
        <v>977</v>
      </c>
      <c r="D38">
        <v>3.8</v>
      </c>
      <c r="E38">
        <v>44.6</v>
      </c>
      <c r="F38">
        <v>1.9</v>
      </c>
      <c r="G38">
        <v>7.7</v>
      </c>
      <c r="H38">
        <v>0</v>
      </c>
      <c r="I38">
        <v>0</v>
      </c>
      <c r="J38">
        <f t="shared" si="1"/>
        <v>232.86999999999998</v>
      </c>
    </row>
    <row r="39" spans="1:10" x14ac:dyDescent="0.25">
      <c r="A39" t="s">
        <v>732</v>
      </c>
      <c r="B39">
        <v>207</v>
      </c>
      <c r="C39">
        <v>865</v>
      </c>
      <c r="D39">
        <v>3.3</v>
      </c>
      <c r="E39">
        <v>39.4</v>
      </c>
      <c r="F39">
        <v>1.6</v>
      </c>
      <c r="G39">
        <v>7.1</v>
      </c>
      <c r="H39">
        <v>0</v>
      </c>
      <c r="I39">
        <v>0</v>
      </c>
      <c r="J39">
        <f t="shared" si="1"/>
        <v>206.23999999999998</v>
      </c>
    </row>
    <row r="40" spans="1:10" x14ac:dyDescent="0.25">
      <c r="A40" t="s">
        <v>753</v>
      </c>
      <c r="B40">
        <v>280</v>
      </c>
      <c r="C40">
        <v>1175</v>
      </c>
      <c r="D40">
        <v>4.5</v>
      </c>
      <c r="E40">
        <v>52</v>
      </c>
      <c r="F40">
        <v>4</v>
      </c>
      <c r="G40">
        <v>7</v>
      </c>
      <c r="H40">
        <v>0</v>
      </c>
      <c r="I40">
        <v>0</v>
      </c>
      <c r="J40">
        <f t="shared" si="1"/>
        <v>279.79999999999995</v>
      </c>
    </row>
    <row r="41" spans="1:10" x14ac:dyDescent="0.25">
      <c r="A41" t="s">
        <v>778</v>
      </c>
      <c r="B41">
        <v>276</v>
      </c>
      <c r="C41">
        <v>1160</v>
      </c>
      <c r="D41">
        <v>3.5</v>
      </c>
      <c r="E41">
        <v>40</v>
      </c>
      <c r="F41">
        <v>8</v>
      </c>
      <c r="G41">
        <v>9</v>
      </c>
      <c r="H41">
        <v>0</v>
      </c>
      <c r="I41">
        <v>0</v>
      </c>
      <c r="J41">
        <f t="shared" si="1"/>
        <v>276.2</v>
      </c>
    </row>
    <row r="42" spans="1:10" x14ac:dyDescent="0.25">
      <c r="A42" t="s">
        <v>784</v>
      </c>
      <c r="B42">
        <v>237</v>
      </c>
      <c r="C42">
        <v>995</v>
      </c>
      <c r="D42">
        <v>3.5</v>
      </c>
      <c r="E42">
        <v>43.3</v>
      </c>
      <c r="F42">
        <v>3</v>
      </c>
      <c r="G42">
        <v>7.5</v>
      </c>
      <c r="H42">
        <v>0</v>
      </c>
      <c r="I42">
        <v>0</v>
      </c>
      <c r="J42">
        <f t="shared" si="1"/>
        <v>236.92999999999998</v>
      </c>
    </row>
    <row r="43" spans="1:10" x14ac:dyDescent="0.25">
      <c r="A43" t="s">
        <v>822</v>
      </c>
      <c r="B43">
        <v>399</v>
      </c>
      <c r="C43">
        <v>1674</v>
      </c>
      <c r="D43">
        <v>4.5</v>
      </c>
      <c r="E43">
        <v>55</v>
      </c>
      <c r="F43">
        <v>15</v>
      </c>
      <c r="G43">
        <v>8</v>
      </c>
      <c r="H43">
        <v>0</v>
      </c>
      <c r="I43">
        <v>0</v>
      </c>
      <c r="J43">
        <f t="shared" si="1"/>
        <v>398.6</v>
      </c>
    </row>
    <row r="44" spans="1:10" x14ac:dyDescent="0.25">
      <c r="A44" t="s">
        <v>824</v>
      </c>
      <c r="B44">
        <v>280</v>
      </c>
      <c r="C44">
        <v>1175</v>
      </c>
      <c r="D44">
        <v>4.5</v>
      </c>
      <c r="E44">
        <v>52</v>
      </c>
      <c r="F44">
        <v>4</v>
      </c>
      <c r="G44">
        <v>7</v>
      </c>
      <c r="H44">
        <v>0</v>
      </c>
      <c r="I44">
        <v>0</v>
      </c>
      <c r="J44">
        <f t="shared" si="1"/>
        <v>279.79999999999995</v>
      </c>
    </row>
    <row r="45" spans="1:10" x14ac:dyDescent="0.25">
      <c r="A45" t="s">
        <v>853</v>
      </c>
      <c r="B45">
        <v>139</v>
      </c>
      <c r="C45">
        <v>586</v>
      </c>
      <c r="D45">
        <v>3</v>
      </c>
      <c r="E45">
        <v>34</v>
      </c>
      <c r="F45">
        <v>5</v>
      </c>
      <c r="G45">
        <v>11</v>
      </c>
      <c r="H45">
        <v>0</v>
      </c>
      <c r="I45">
        <v>0</v>
      </c>
      <c r="J45">
        <f t="shared" si="1"/>
        <v>232.09999999999997</v>
      </c>
    </row>
    <row r="46" spans="1:10" x14ac:dyDescent="0.25">
      <c r="A46" t="s">
        <v>939</v>
      </c>
      <c r="B46">
        <v>319</v>
      </c>
      <c r="C46">
        <v>1340</v>
      </c>
      <c r="D46">
        <v>3</v>
      </c>
      <c r="E46">
        <v>33</v>
      </c>
      <c r="F46">
        <v>13</v>
      </c>
      <c r="G46">
        <v>15</v>
      </c>
      <c r="H46">
        <v>0</v>
      </c>
      <c r="I46">
        <v>0</v>
      </c>
      <c r="J46">
        <f t="shared" si="1"/>
        <v>319.2</v>
      </c>
    </row>
    <row r="47" spans="1:10" x14ac:dyDescent="0.25">
      <c r="A47" t="s">
        <v>941</v>
      </c>
      <c r="B47">
        <v>347</v>
      </c>
      <c r="C47">
        <v>1458</v>
      </c>
      <c r="D47">
        <v>3.5</v>
      </c>
      <c r="E47">
        <v>41.4</v>
      </c>
      <c r="F47">
        <v>11.3</v>
      </c>
      <c r="G47">
        <v>17.2</v>
      </c>
      <c r="H47">
        <v>0</v>
      </c>
      <c r="I47">
        <v>0</v>
      </c>
      <c r="J47">
        <f t="shared" si="1"/>
        <v>347.07</v>
      </c>
    </row>
    <row r="48" spans="1:10" x14ac:dyDescent="0.25">
      <c r="A48" t="s">
        <v>875</v>
      </c>
      <c r="B48">
        <v>275</v>
      </c>
      <c r="C48">
        <v>1155</v>
      </c>
      <c r="D48">
        <v>4.5</v>
      </c>
      <c r="E48">
        <v>53.5</v>
      </c>
      <c r="F48">
        <v>1.7</v>
      </c>
      <c r="G48">
        <v>9.5</v>
      </c>
      <c r="H48">
        <v>0</v>
      </c>
      <c r="I48">
        <v>0</v>
      </c>
      <c r="J48">
        <f t="shared" si="1"/>
        <v>275.06</v>
      </c>
    </row>
    <row r="49" spans="1:10" x14ac:dyDescent="0.25">
      <c r="A49" t="s">
        <v>911</v>
      </c>
      <c r="B49">
        <v>329</v>
      </c>
      <c r="C49">
        <v>1382</v>
      </c>
      <c r="D49">
        <v>5.5</v>
      </c>
      <c r="E49">
        <v>66</v>
      </c>
      <c r="F49">
        <v>1.1000000000000001</v>
      </c>
      <c r="G49">
        <v>11.5</v>
      </c>
      <c r="H49">
        <v>0</v>
      </c>
      <c r="I49">
        <v>0</v>
      </c>
      <c r="J49">
        <f t="shared" si="1"/>
        <v>329.13</v>
      </c>
    </row>
    <row r="50" spans="1:10" x14ac:dyDescent="0.25">
      <c r="A50" t="s">
        <v>912</v>
      </c>
      <c r="B50">
        <v>187</v>
      </c>
      <c r="C50">
        <v>784</v>
      </c>
      <c r="D50">
        <v>3</v>
      </c>
      <c r="E50">
        <v>36</v>
      </c>
      <c r="F50">
        <v>1.5</v>
      </c>
      <c r="G50">
        <v>6</v>
      </c>
      <c r="H50">
        <v>0</v>
      </c>
      <c r="I50">
        <v>0</v>
      </c>
      <c r="J50">
        <f t="shared" si="1"/>
        <v>186.75</v>
      </c>
    </row>
    <row r="51" spans="1:10" x14ac:dyDescent="0.25">
      <c r="A51" t="s">
        <v>979</v>
      </c>
      <c r="B51">
        <v>244</v>
      </c>
      <c r="C51">
        <v>1034</v>
      </c>
      <c r="D51">
        <v>4.5</v>
      </c>
      <c r="E51">
        <v>49.1</v>
      </c>
      <c r="F51">
        <v>1.6</v>
      </c>
      <c r="G51">
        <v>8.1999999999999993</v>
      </c>
      <c r="H51">
        <v>0</v>
      </c>
      <c r="I51">
        <v>0</v>
      </c>
      <c r="J51">
        <f t="shared" si="1"/>
        <v>250.63</v>
      </c>
    </row>
    <row r="52" spans="1:10" x14ac:dyDescent="0.25">
      <c r="A52" t="s">
        <v>981</v>
      </c>
      <c r="B52">
        <v>344</v>
      </c>
      <c r="C52">
        <v>1441</v>
      </c>
      <c r="D52">
        <v>6</v>
      </c>
      <c r="E52">
        <v>70.8</v>
      </c>
      <c r="F52">
        <v>1.5</v>
      </c>
      <c r="G52">
        <v>9.4</v>
      </c>
      <c r="H52">
        <v>0</v>
      </c>
      <c r="I52">
        <v>0</v>
      </c>
      <c r="J52">
        <f t="shared" si="1"/>
        <v>343.71</v>
      </c>
    </row>
    <row r="53" spans="1:10" x14ac:dyDescent="0.25">
      <c r="A53" t="s">
        <v>982</v>
      </c>
      <c r="B53">
        <v>350</v>
      </c>
      <c r="C53">
        <v>1468</v>
      </c>
      <c r="D53">
        <v>6</v>
      </c>
      <c r="E53">
        <v>73.099999999999994</v>
      </c>
      <c r="F53">
        <v>1.3</v>
      </c>
      <c r="G53">
        <v>9.1</v>
      </c>
      <c r="H53">
        <v>0</v>
      </c>
      <c r="I53">
        <v>0</v>
      </c>
      <c r="J53">
        <f t="shared" si="1"/>
        <v>350.01999999999987</v>
      </c>
    </row>
    <row r="54" spans="1:10" x14ac:dyDescent="0.25">
      <c r="A54" t="s">
        <v>983</v>
      </c>
      <c r="B54">
        <v>352</v>
      </c>
      <c r="C54">
        <v>1477</v>
      </c>
      <c r="D54">
        <v>5.9</v>
      </c>
      <c r="E54">
        <v>71.5</v>
      </c>
      <c r="F54">
        <v>1.3</v>
      </c>
      <c r="G54">
        <v>11.2</v>
      </c>
      <c r="H54">
        <v>0</v>
      </c>
      <c r="I54">
        <v>0</v>
      </c>
      <c r="J54">
        <f t="shared" si="1"/>
        <v>352.28</v>
      </c>
    </row>
    <row r="55" spans="1:10" x14ac:dyDescent="0.25">
      <c r="A55" t="s">
        <v>984</v>
      </c>
      <c r="B55">
        <v>326</v>
      </c>
      <c r="C55">
        <v>1384</v>
      </c>
      <c r="D55">
        <v>6</v>
      </c>
      <c r="E55">
        <v>67.7</v>
      </c>
      <c r="F55">
        <v>1.1000000000000001</v>
      </c>
      <c r="G55">
        <v>11.3</v>
      </c>
      <c r="H55">
        <v>0</v>
      </c>
      <c r="I55">
        <v>0</v>
      </c>
      <c r="J55">
        <f t="shared" si="1"/>
        <v>335.26</v>
      </c>
    </row>
    <row r="56" spans="1:10" x14ac:dyDescent="0.25">
      <c r="A56" t="s">
        <v>985</v>
      </c>
      <c r="B56">
        <v>405</v>
      </c>
      <c r="C56">
        <v>1702</v>
      </c>
      <c r="D56">
        <v>5.7</v>
      </c>
      <c r="E56">
        <v>68.5</v>
      </c>
      <c r="F56">
        <v>8.5</v>
      </c>
      <c r="G56">
        <v>10.8</v>
      </c>
      <c r="H56">
        <v>0</v>
      </c>
      <c r="I56">
        <v>0</v>
      </c>
      <c r="J56">
        <f t="shared" si="1"/>
        <v>405.26</v>
      </c>
    </row>
    <row r="57" spans="1:10" x14ac:dyDescent="0.25">
      <c r="A57" t="s">
        <v>986</v>
      </c>
      <c r="B57">
        <v>332</v>
      </c>
      <c r="C57">
        <v>1406</v>
      </c>
      <c r="D57">
        <v>5.5</v>
      </c>
      <c r="E57">
        <v>61.5</v>
      </c>
      <c r="F57">
        <v>5.0999999999999996</v>
      </c>
      <c r="G57">
        <v>10.1</v>
      </c>
      <c r="H57">
        <v>0</v>
      </c>
      <c r="I57">
        <v>0</v>
      </c>
      <c r="J57">
        <f t="shared" si="1"/>
        <v>342</v>
      </c>
    </row>
    <row r="58" spans="1:10" x14ac:dyDescent="0.25">
      <c r="A58" t="s">
        <v>988</v>
      </c>
      <c r="B58">
        <v>291</v>
      </c>
      <c r="C58">
        <v>1234</v>
      </c>
      <c r="D58">
        <v>5</v>
      </c>
      <c r="E58">
        <v>55.8</v>
      </c>
      <c r="F58">
        <v>2.2999999999999998</v>
      </c>
      <c r="G58">
        <v>11.8</v>
      </c>
      <c r="H58">
        <v>0</v>
      </c>
      <c r="I58">
        <v>0</v>
      </c>
      <c r="J58">
        <f t="shared" si="1"/>
        <v>299.72999999999996</v>
      </c>
    </row>
    <row r="59" spans="1:10" x14ac:dyDescent="0.25">
      <c r="A59" t="s">
        <v>987</v>
      </c>
      <c r="B59">
        <v>340</v>
      </c>
      <c r="C59">
        <v>1444</v>
      </c>
      <c r="D59">
        <v>6.5</v>
      </c>
      <c r="E59">
        <v>70.7</v>
      </c>
      <c r="F59">
        <v>1.4</v>
      </c>
      <c r="G59">
        <v>11.2</v>
      </c>
      <c r="H59">
        <v>0</v>
      </c>
      <c r="I59">
        <v>0</v>
      </c>
      <c r="J59">
        <f t="shared" si="1"/>
        <v>349.93</v>
      </c>
    </row>
    <row r="60" spans="1:10" x14ac:dyDescent="0.25">
      <c r="A60" t="s">
        <v>989</v>
      </c>
      <c r="B60">
        <v>313</v>
      </c>
      <c r="C60">
        <v>1330</v>
      </c>
      <c r="D60">
        <v>6</v>
      </c>
      <c r="E60">
        <v>65.8</v>
      </c>
      <c r="F60">
        <v>1.4</v>
      </c>
      <c r="G60">
        <v>9.4</v>
      </c>
      <c r="H60">
        <v>0</v>
      </c>
      <c r="I60">
        <v>0</v>
      </c>
      <c r="J60">
        <f t="shared" si="1"/>
        <v>322.27999999999997</v>
      </c>
    </row>
    <row r="61" spans="1:10" x14ac:dyDescent="0.25">
      <c r="A61" t="s">
        <v>1001</v>
      </c>
      <c r="B61">
        <v>410</v>
      </c>
      <c r="C61">
        <v>1720</v>
      </c>
      <c r="D61">
        <v>6.5</v>
      </c>
      <c r="E61">
        <v>75</v>
      </c>
      <c r="F61">
        <v>6</v>
      </c>
      <c r="G61">
        <v>11</v>
      </c>
      <c r="H61">
        <v>0</v>
      </c>
      <c r="I61">
        <v>0</v>
      </c>
      <c r="J61">
        <f t="shared" si="1"/>
        <v>409.5</v>
      </c>
    </row>
    <row r="62" spans="1:10" x14ac:dyDescent="0.25">
      <c r="A62" t="s">
        <v>1028</v>
      </c>
      <c r="B62">
        <v>355</v>
      </c>
      <c r="C62">
        <v>1491</v>
      </c>
      <c r="D62">
        <v>0.5</v>
      </c>
      <c r="E62">
        <v>4.7</v>
      </c>
      <c r="F62">
        <v>22.5</v>
      </c>
      <c r="G62">
        <v>30.1</v>
      </c>
      <c r="H62">
        <v>0</v>
      </c>
      <c r="I62">
        <v>0</v>
      </c>
      <c r="J62">
        <f t="shared" si="1"/>
        <v>354.94000000000005</v>
      </c>
    </row>
    <row r="63" spans="1:10" x14ac:dyDescent="0.25">
      <c r="A63" t="s">
        <v>1031</v>
      </c>
      <c r="B63">
        <v>225</v>
      </c>
      <c r="C63">
        <v>946</v>
      </c>
      <c r="D63">
        <v>3.5</v>
      </c>
      <c r="E63">
        <v>39</v>
      </c>
      <c r="F63">
        <v>5</v>
      </c>
      <c r="G63">
        <v>4.5</v>
      </c>
      <c r="H63">
        <v>0</v>
      </c>
      <c r="I63">
        <v>0</v>
      </c>
      <c r="J63">
        <f t="shared" si="1"/>
        <v>225.29999999999998</v>
      </c>
    </row>
    <row r="64" spans="1:10" x14ac:dyDescent="0.25">
      <c r="A64" t="s">
        <v>1032</v>
      </c>
      <c r="B64">
        <v>265</v>
      </c>
      <c r="C64">
        <v>1111</v>
      </c>
      <c r="D64">
        <v>4</v>
      </c>
      <c r="E64">
        <v>42</v>
      </c>
      <c r="F64">
        <v>5.9</v>
      </c>
      <c r="G64">
        <v>8.9</v>
      </c>
      <c r="H64">
        <v>0</v>
      </c>
      <c r="I64">
        <v>0</v>
      </c>
      <c r="J64">
        <f t="shared" si="1"/>
        <v>264.45</v>
      </c>
    </row>
    <row r="65" spans="1:10" x14ac:dyDescent="0.25">
      <c r="A65" t="s">
        <v>1033</v>
      </c>
      <c r="B65">
        <v>220</v>
      </c>
      <c r="C65">
        <v>924</v>
      </c>
      <c r="D65">
        <v>3.5</v>
      </c>
      <c r="E65">
        <v>42</v>
      </c>
      <c r="F65">
        <v>1.7</v>
      </c>
      <c r="G65">
        <v>7.6</v>
      </c>
      <c r="H65">
        <v>0</v>
      </c>
      <c r="I65">
        <v>0</v>
      </c>
      <c r="J65">
        <f t="shared" si="1"/>
        <v>219.92999999999998</v>
      </c>
    </row>
    <row r="66" spans="1:10" x14ac:dyDescent="0.25">
      <c r="A66" t="s">
        <v>1059</v>
      </c>
      <c r="B66">
        <v>363</v>
      </c>
      <c r="C66">
        <v>1524</v>
      </c>
      <c r="D66">
        <v>4.5</v>
      </c>
      <c r="E66">
        <v>50</v>
      </c>
      <c r="F66">
        <v>13.1</v>
      </c>
      <c r="G66">
        <v>8.6</v>
      </c>
      <c r="H66">
        <v>0</v>
      </c>
      <c r="I66">
        <v>0</v>
      </c>
      <c r="J66">
        <f t="shared" ref="J66:J129" si="2">IF(ISBLANK($A66),"",E66*4.1+F66*9.3+G66*4.2+H66*7+I66*3)</f>
        <v>362.95</v>
      </c>
    </row>
    <row r="67" spans="1:10" x14ac:dyDescent="0.25">
      <c r="A67" t="s">
        <v>1070</v>
      </c>
      <c r="B67">
        <v>322</v>
      </c>
      <c r="C67">
        <v>1352</v>
      </c>
      <c r="D67">
        <v>3.5</v>
      </c>
      <c r="E67">
        <v>38</v>
      </c>
      <c r="F67">
        <v>12</v>
      </c>
      <c r="G67">
        <v>13</v>
      </c>
      <c r="H67">
        <v>0</v>
      </c>
      <c r="I67">
        <v>0</v>
      </c>
      <c r="J67">
        <f t="shared" si="2"/>
        <v>322</v>
      </c>
    </row>
    <row r="68" spans="1:10" x14ac:dyDescent="0.25">
      <c r="A68" t="s">
        <v>1091</v>
      </c>
      <c r="B68">
        <v>182</v>
      </c>
      <c r="C68">
        <v>762</v>
      </c>
      <c r="D68">
        <v>3.5</v>
      </c>
      <c r="E68">
        <v>42</v>
      </c>
      <c r="F68">
        <v>1</v>
      </c>
      <c r="G68">
        <v>6</v>
      </c>
      <c r="H68">
        <v>0</v>
      </c>
      <c r="I68">
        <v>0</v>
      </c>
      <c r="J68">
        <f t="shared" si="2"/>
        <v>206.7</v>
      </c>
    </row>
    <row r="69" spans="1:10" x14ac:dyDescent="0.25">
      <c r="A69" t="s">
        <v>2413</v>
      </c>
      <c r="B69">
        <v>246</v>
      </c>
      <c r="C69">
        <v>1042</v>
      </c>
      <c r="D69">
        <v>4.5</v>
      </c>
      <c r="E69">
        <v>50.3</v>
      </c>
      <c r="F69">
        <v>1.8</v>
      </c>
      <c r="G69">
        <v>7.1</v>
      </c>
      <c r="H69">
        <v>0</v>
      </c>
      <c r="I69">
        <v>0</v>
      </c>
      <c r="J69">
        <f t="shared" si="2"/>
        <v>252.78999999999996</v>
      </c>
    </row>
    <row r="70" spans="1:10" x14ac:dyDescent="0.25">
      <c r="A70" t="s">
        <v>1112</v>
      </c>
      <c r="B70">
        <v>156</v>
      </c>
      <c r="C70">
        <v>654</v>
      </c>
      <c r="D70">
        <v>3.5</v>
      </c>
      <c r="E70">
        <v>38</v>
      </c>
      <c r="F70">
        <v>5</v>
      </c>
      <c r="G70">
        <v>7</v>
      </c>
      <c r="H70">
        <v>0</v>
      </c>
      <c r="I70">
        <v>0</v>
      </c>
      <c r="J70">
        <f t="shared" si="2"/>
        <v>231.7</v>
      </c>
    </row>
    <row r="71" spans="1:10" x14ac:dyDescent="0.25">
      <c r="A71" t="s">
        <v>1162</v>
      </c>
      <c r="B71">
        <v>221</v>
      </c>
      <c r="C71">
        <v>929</v>
      </c>
      <c r="D71">
        <v>3.5</v>
      </c>
      <c r="E71">
        <v>42</v>
      </c>
      <c r="F71">
        <v>3</v>
      </c>
      <c r="G71">
        <v>5</v>
      </c>
      <c r="H71">
        <v>0</v>
      </c>
      <c r="I71">
        <v>0</v>
      </c>
      <c r="J71">
        <f t="shared" si="2"/>
        <v>221.1</v>
      </c>
    </row>
    <row r="72" spans="1:10" x14ac:dyDescent="0.25">
      <c r="A72" t="s">
        <v>1170</v>
      </c>
      <c r="B72">
        <v>401</v>
      </c>
      <c r="C72">
        <v>1683</v>
      </c>
      <c r="D72">
        <v>7</v>
      </c>
      <c r="E72">
        <v>86.1</v>
      </c>
      <c r="F72">
        <v>1.6</v>
      </c>
      <c r="G72">
        <v>7.8</v>
      </c>
      <c r="H72">
        <v>0</v>
      </c>
      <c r="I72">
        <v>0</v>
      </c>
      <c r="J72">
        <f t="shared" si="2"/>
        <v>400.64999999999992</v>
      </c>
    </row>
    <row r="73" spans="1:10" x14ac:dyDescent="0.25">
      <c r="A73" t="s">
        <v>1184</v>
      </c>
      <c r="B73">
        <v>233</v>
      </c>
      <c r="C73">
        <v>977</v>
      </c>
      <c r="D73">
        <v>4</v>
      </c>
      <c r="E73">
        <v>45</v>
      </c>
      <c r="F73">
        <v>2</v>
      </c>
      <c r="G73">
        <v>7</v>
      </c>
      <c r="H73">
        <v>0</v>
      </c>
      <c r="I73">
        <v>0</v>
      </c>
      <c r="J73">
        <f t="shared" si="2"/>
        <v>232.49999999999997</v>
      </c>
    </row>
    <row r="74" spans="1:10" x14ac:dyDescent="0.25">
      <c r="A74" t="s">
        <v>1192</v>
      </c>
      <c r="B74">
        <v>354</v>
      </c>
      <c r="C74">
        <v>1451</v>
      </c>
      <c r="D74">
        <v>3.5</v>
      </c>
      <c r="E74">
        <v>40</v>
      </c>
      <c r="F74">
        <v>16</v>
      </c>
      <c r="G74">
        <v>10</v>
      </c>
      <c r="H74">
        <v>0</v>
      </c>
      <c r="I74">
        <v>0</v>
      </c>
      <c r="J74">
        <f t="shared" si="2"/>
        <v>354.8</v>
      </c>
    </row>
    <row r="75" spans="1:10" x14ac:dyDescent="0.25">
      <c r="A75" t="s">
        <v>1215</v>
      </c>
      <c r="B75">
        <v>392</v>
      </c>
      <c r="C75">
        <v>1645</v>
      </c>
      <c r="D75">
        <v>7</v>
      </c>
      <c r="E75">
        <v>83</v>
      </c>
      <c r="F75">
        <v>1</v>
      </c>
      <c r="G75">
        <v>10</v>
      </c>
      <c r="H75">
        <v>0</v>
      </c>
      <c r="I75">
        <v>0</v>
      </c>
      <c r="J75">
        <f t="shared" si="2"/>
        <v>391.59999999999997</v>
      </c>
    </row>
    <row r="76" spans="1:10" x14ac:dyDescent="0.25">
      <c r="A76" t="s">
        <v>1224</v>
      </c>
      <c r="B76">
        <v>232</v>
      </c>
      <c r="C76">
        <v>981</v>
      </c>
      <c r="D76">
        <v>3</v>
      </c>
      <c r="E76">
        <v>36</v>
      </c>
      <c r="F76">
        <v>5</v>
      </c>
      <c r="G76">
        <v>9</v>
      </c>
      <c r="H76">
        <v>0</v>
      </c>
      <c r="I76">
        <v>0</v>
      </c>
      <c r="J76">
        <f t="shared" si="2"/>
        <v>231.9</v>
      </c>
    </row>
    <row r="77" spans="1:10" x14ac:dyDescent="0.25">
      <c r="A77" t="s">
        <v>1225</v>
      </c>
      <c r="B77">
        <v>273</v>
      </c>
      <c r="C77">
        <v>1146</v>
      </c>
      <c r="D77">
        <v>4</v>
      </c>
      <c r="E77">
        <v>46</v>
      </c>
      <c r="F77">
        <v>5</v>
      </c>
      <c r="G77">
        <v>9</v>
      </c>
      <c r="H77">
        <v>0</v>
      </c>
      <c r="I77">
        <v>0</v>
      </c>
      <c r="J77">
        <f t="shared" si="2"/>
        <v>272.89999999999998</v>
      </c>
    </row>
    <row r="78" spans="1:10" x14ac:dyDescent="0.25">
      <c r="A78" t="s">
        <v>1228</v>
      </c>
      <c r="B78">
        <v>204</v>
      </c>
      <c r="C78">
        <v>853</v>
      </c>
      <c r="D78">
        <v>3.4</v>
      </c>
      <c r="E78">
        <v>39.799999999999997</v>
      </c>
      <c r="F78">
        <v>1.2</v>
      </c>
      <c r="G78">
        <v>6.9</v>
      </c>
      <c r="H78">
        <v>0</v>
      </c>
      <c r="I78">
        <v>0</v>
      </c>
      <c r="J78">
        <f t="shared" si="2"/>
        <v>203.32</v>
      </c>
    </row>
    <row r="79" spans="1:10" x14ac:dyDescent="0.25">
      <c r="A79" t="s">
        <v>1237</v>
      </c>
      <c r="B79">
        <v>468</v>
      </c>
      <c r="C79">
        <v>1965</v>
      </c>
      <c r="D79">
        <v>4.5</v>
      </c>
      <c r="E79">
        <v>65</v>
      </c>
      <c r="F79">
        <v>18.5</v>
      </c>
      <c r="G79">
        <v>7</v>
      </c>
      <c r="H79">
        <v>0</v>
      </c>
      <c r="I79">
        <v>0</v>
      </c>
      <c r="J79">
        <f t="shared" si="2"/>
        <v>467.95</v>
      </c>
    </row>
    <row r="80" spans="1:10" x14ac:dyDescent="0.25">
      <c r="A80" t="s">
        <v>1238</v>
      </c>
      <c r="B80">
        <v>403</v>
      </c>
      <c r="C80">
        <v>1694</v>
      </c>
      <c r="D80">
        <v>4.5</v>
      </c>
      <c r="E80">
        <v>55</v>
      </c>
      <c r="F80">
        <v>15.5</v>
      </c>
      <c r="G80">
        <v>8</v>
      </c>
      <c r="H80">
        <v>0</v>
      </c>
      <c r="I80">
        <v>0</v>
      </c>
      <c r="J80">
        <f t="shared" si="2"/>
        <v>403.25</v>
      </c>
    </row>
    <row r="81" spans="1:10" x14ac:dyDescent="0.25">
      <c r="A81" t="s">
        <v>1263</v>
      </c>
      <c r="B81">
        <v>264</v>
      </c>
      <c r="C81">
        <v>1115</v>
      </c>
      <c r="D81">
        <v>4.5</v>
      </c>
      <c r="E81">
        <v>49</v>
      </c>
      <c r="F81">
        <v>3.8</v>
      </c>
      <c r="G81">
        <v>8.3000000000000007</v>
      </c>
      <c r="H81">
        <v>0</v>
      </c>
      <c r="I81">
        <v>0</v>
      </c>
      <c r="J81">
        <f t="shared" si="2"/>
        <v>271.09999999999997</v>
      </c>
    </row>
    <row r="82" spans="1:10" x14ac:dyDescent="0.25">
      <c r="A82" t="s">
        <v>1277</v>
      </c>
      <c r="B82">
        <v>225</v>
      </c>
      <c r="C82">
        <v>945</v>
      </c>
      <c r="D82">
        <v>2.5</v>
      </c>
      <c r="E82">
        <v>31</v>
      </c>
      <c r="F82">
        <v>6</v>
      </c>
      <c r="G82">
        <v>10</v>
      </c>
      <c r="H82">
        <v>0</v>
      </c>
      <c r="I82">
        <v>0</v>
      </c>
      <c r="J82">
        <f t="shared" si="2"/>
        <v>224.9</v>
      </c>
    </row>
    <row r="83" spans="1:10" x14ac:dyDescent="0.25">
      <c r="A83" t="s">
        <v>1362</v>
      </c>
      <c r="B83">
        <v>294</v>
      </c>
      <c r="C83">
        <v>1235</v>
      </c>
      <c r="D83">
        <v>4</v>
      </c>
      <c r="E83">
        <v>45</v>
      </c>
      <c r="F83">
        <v>7.8</v>
      </c>
      <c r="G83">
        <v>8.8000000000000007</v>
      </c>
      <c r="H83">
        <v>0</v>
      </c>
      <c r="I83">
        <v>0</v>
      </c>
      <c r="J83">
        <f t="shared" si="2"/>
        <v>294</v>
      </c>
    </row>
    <row r="84" spans="1:10" x14ac:dyDescent="0.25">
      <c r="A84" t="s">
        <v>1364</v>
      </c>
      <c r="B84">
        <v>276</v>
      </c>
      <c r="C84">
        <v>1158</v>
      </c>
      <c r="D84">
        <v>3</v>
      </c>
      <c r="E84">
        <v>35</v>
      </c>
      <c r="F84">
        <v>7</v>
      </c>
      <c r="G84">
        <v>16</v>
      </c>
      <c r="H84">
        <v>0</v>
      </c>
      <c r="I84">
        <v>0</v>
      </c>
      <c r="J84">
        <f t="shared" si="2"/>
        <v>275.8</v>
      </c>
    </row>
    <row r="85" spans="1:10" x14ac:dyDescent="0.25">
      <c r="A85" t="s">
        <v>1466</v>
      </c>
      <c r="B85">
        <v>235</v>
      </c>
      <c r="C85">
        <v>1001</v>
      </c>
      <c r="D85">
        <v>4.5</v>
      </c>
      <c r="E85">
        <v>48.5</v>
      </c>
      <c r="F85">
        <v>1.3</v>
      </c>
      <c r="G85">
        <v>7.4</v>
      </c>
      <c r="H85">
        <v>0</v>
      </c>
      <c r="I85">
        <v>0</v>
      </c>
      <c r="J85">
        <f t="shared" si="2"/>
        <v>242.02</v>
      </c>
    </row>
    <row r="86" spans="1:10" x14ac:dyDescent="0.25">
      <c r="A86" t="s">
        <v>1478</v>
      </c>
      <c r="B86">
        <v>260</v>
      </c>
      <c r="C86">
        <v>1091</v>
      </c>
      <c r="D86">
        <v>3</v>
      </c>
      <c r="E86">
        <v>31</v>
      </c>
      <c r="F86">
        <v>12</v>
      </c>
      <c r="G86">
        <v>5</v>
      </c>
      <c r="H86">
        <v>0</v>
      </c>
      <c r="I86">
        <v>0</v>
      </c>
      <c r="J86">
        <f t="shared" si="2"/>
        <v>259.7</v>
      </c>
    </row>
    <row r="87" spans="1:10" x14ac:dyDescent="0.25">
      <c r="A87" t="s">
        <v>1479</v>
      </c>
      <c r="B87">
        <v>302</v>
      </c>
      <c r="C87">
        <v>1268</v>
      </c>
      <c r="D87">
        <v>3</v>
      </c>
      <c r="E87">
        <v>38</v>
      </c>
      <c r="F87">
        <v>13</v>
      </c>
      <c r="G87">
        <v>6</v>
      </c>
      <c r="H87">
        <v>0</v>
      </c>
      <c r="I87">
        <v>0</v>
      </c>
      <c r="J87">
        <f t="shared" si="2"/>
        <v>301.89999999999998</v>
      </c>
    </row>
    <row r="88" spans="1:10" x14ac:dyDescent="0.25">
      <c r="A88" t="s">
        <v>1505</v>
      </c>
      <c r="B88">
        <v>271</v>
      </c>
      <c r="C88">
        <v>1139</v>
      </c>
      <c r="D88">
        <v>0.5</v>
      </c>
      <c r="E88">
        <v>6.1</v>
      </c>
      <c r="F88">
        <v>16.8</v>
      </c>
      <c r="G88">
        <v>21.4</v>
      </c>
      <c r="H88">
        <v>0</v>
      </c>
      <c r="I88">
        <v>0</v>
      </c>
      <c r="J88">
        <f t="shared" si="2"/>
        <v>271.13</v>
      </c>
    </row>
    <row r="89" spans="1:10" x14ac:dyDescent="0.25">
      <c r="A89" t="s">
        <v>1513</v>
      </c>
      <c r="B89">
        <v>181</v>
      </c>
      <c r="C89">
        <v>769</v>
      </c>
      <c r="D89">
        <v>3.5</v>
      </c>
      <c r="E89">
        <v>36.5</v>
      </c>
      <c r="F89">
        <v>0.9</v>
      </c>
      <c r="G89">
        <v>6.8</v>
      </c>
      <c r="H89">
        <v>0</v>
      </c>
      <c r="I89">
        <v>0</v>
      </c>
      <c r="J89">
        <f t="shared" si="2"/>
        <v>186.57999999999998</v>
      </c>
    </row>
    <row r="90" spans="1:10" x14ac:dyDescent="0.25">
      <c r="A90" t="s">
        <v>1595</v>
      </c>
      <c r="B90">
        <v>367</v>
      </c>
      <c r="C90">
        <v>1552</v>
      </c>
      <c r="D90">
        <v>7</v>
      </c>
      <c r="E90">
        <v>84.8</v>
      </c>
      <c r="F90">
        <v>1.2</v>
      </c>
      <c r="G90">
        <v>7.8</v>
      </c>
      <c r="H90">
        <v>0</v>
      </c>
      <c r="I90">
        <v>0</v>
      </c>
      <c r="J90">
        <f t="shared" si="2"/>
        <v>391.59999999999997</v>
      </c>
    </row>
    <row r="91" spans="1:10" x14ac:dyDescent="0.25">
      <c r="A91" t="s">
        <v>1629</v>
      </c>
      <c r="B91">
        <v>217</v>
      </c>
      <c r="C91">
        <v>919</v>
      </c>
      <c r="D91">
        <v>4</v>
      </c>
      <c r="E91">
        <v>45.7</v>
      </c>
      <c r="F91">
        <v>1</v>
      </c>
      <c r="G91">
        <v>6.2</v>
      </c>
      <c r="H91">
        <v>0</v>
      </c>
      <c r="I91">
        <v>0</v>
      </c>
      <c r="J91">
        <f t="shared" si="2"/>
        <v>222.71</v>
      </c>
    </row>
    <row r="92" spans="1:10" x14ac:dyDescent="0.25">
      <c r="A92" t="s">
        <v>1630</v>
      </c>
      <c r="B92">
        <v>210</v>
      </c>
      <c r="C92">
        <v>881</v>
      </c>
      <c r="D92">
        <v>3.6</v>
      </c>
      <c r="E92">
        <v>43</v>
      </c>
      <c r="F92">
        <v>0.9</v>
      </c>
      <c r="G92">
        <v>6</v>
      </c>
      <c r="H92">
        <v>0</v>
      </c>
      <c r="I92">
        <v>0</v>
      </c>
      <c r="J92">
        <f t="shared" si="2"/>
        <v>209.87</v>
      </c>
    </row>
    <row r="93" spans="1:10" x14ac:dyDescent="0.25">
      <c r="A93" t="s">
        <v>1631</v>
      </c>
      <c r="B93">
        <v>222</v>
      </c>
      <c r="C93">
        <v>931</v>
      </c>
      <c r="D93">
        <v>3.9</v>
      </c>
      <c r="E93">
        <v>45.4</v>
      </c>
      <c r="F93">
        <v>1</v>
      </c>
      <c r="G93">
        <v>6.3</v>
      </c>
      <c r="H93">
        <v>0</v>
      </c>
      <c r="I93">
        <v>0</v>
      </c>
      <c r="J93">
        <f t="shared" si="2"/>
        <v>221.9</v>
      </c>
    </row>
    <row r="94" spans="1:10" x14ac:dyDescent="0.25">
      <c r="A94" t="s">
        <v>1632</v>
      </c>
      <c r="B94">
        <v>220</v>
      </c>
      <c r="C94">
        <v>933</v>
      </c>
      <c r="D94">
        <v>4</v>
      </c>
      <c r="E94">
        <v>46.3</v>
      </c>
      <c r="F94">
        <v>1</v>
      </c>
      <c r="G94">
        <v>6.4</v>
      </c>
      <c r="H94">
        <v>0</v>
      </c>
      <c r="I94">
        <v>0</v>
      </c>
      <c r="J94">
        <f t="shared" si="2"/>
        <v>226.01</v>
      </c>
    </row>
    <row r="95" spans="1:10" x14ac:dyDescent="0.25">
      <c r="A95" t="s">
        <v>1633</v>
      </c>
      <c r="B95">
        <v>207</v>
      </c>
      <c r="C95">
        <v>884</v>
      </c>
      <c r="D95">
        <v>4</v>
      </c>
      <c r="E95">
        <v>43.8</v>
      </c>
      <c r="F95">
        <v>0.9</v>
      </c>
      <c r="G95">
        <v>6</v>
      </c>
      <c r="H95">
        <v>0</v>
      </c>
      <c r="I95">
        <v>0</v>
      </c>
      <c r="J95">
        <f t="shared" si="2"/>
        <v>213.14999999999998</v>
      </c>
    </row>
    <row r="96" spans="1:10" x14ac:dyDescent="0.25">
      <c r="A96" t="s">
        <v>1641</v>
      </c>
      <c r="B96">
        <v>210</v>
      </c>
      <c r="C96">
        <v>892</v>
      </c>
      <c r="D96">
        <v>4</v>
      </c>
      <c r="E96">
        <v>43.7</v>
      </c>
      <c r="F96">
        <v>1.1000000000000001</v>
      </c>
      <c r="G96">
        <v>6.4</v>
      </c>
      <c r="H96">
        <v>0</v>
      </c>
      <c r="I96">
        <v>0</v>
      </c>
      <c r="J96">
        <f t="shared" si="2"/>
        <v>216.27999999999997</v>
      </c>
    </row>
    <row r="97" spans="1:10" x14ac:dyDescent="0.25">
      <c r="A97" t="s">
        <v>1642</v>
      </c>
      <c r="B97">
        <v>212</v>
      </c>
      <c r="C97">
        <v>887</v>
      </c>
      <c r="D97">
        <v>3.6</v>
      </c>
      <c r="E97">
        <v>43.8</v>
      </c>
      <c r="F97">
        <v>0.8</v>
      </c>
      <c r="G97">
        <v>5.8</v>
      </c>
      <c r="H97">
        <v>0</v>
      </c>
      <c r="I97">
        <v>0</v>
      </c>
      <c r="J97">
        <f t="shared" si="2"/>
        <v>211.38</v>
      </c>
    </row>
    <row r="98" spans="1:10" x14ac:dyDescent="0.25">
      <c r="A98" t="s">
        <v>1643</v>
      </c>
      <c r="B98">
        <v>222</v>
      </c>
      <c r="C98">
        <v>931</v>
      </c>
      <c r="D98">
        <v>3.9</v>
      </c>
      <c r="E98">
        <v>46.1</v>
      </c>
      <c r="F98">
        <v>0.8</v>
      </c>
      <c r="G98">
        <v>6.1</v>
      </c>
      <c r="H98">
        <v>0</v>
      </c>
      <c r="I98">
        <v>0</v>
      </c>
      <c r="J98">
        <f t="shared" si="2"/>
        <v>222.07</v>
      </c>
    </row>
    <row r="99" spans="1:10" x14ac:dyDescent="0.25">
      <c r="A99" t="s">
        <v>1644</v>
      </c>
      <c r="B99">
        <v>244</v>
      </c>
      <c r="C99">
        <v>1021</v>
      </c>
      <c r="D99">
        <v>3.8</v>
      </c>
      <c r="E99">
        <v>45.2</v>
      </c>
      <c r="F99">
        <v>3.4</v>
      </c>
      <c r="G99">
        <v>6.3</v>
      </c>
      <c r="H99">
        <v>0</v>
      </c>
      <c r="I99">
        <v>0</v>
      </c>
      <c r="J99">
        <f t="shared" si="2"/>
        <v>243.4</v>
      </c>
    </row>
    <row r="100" spans="1:10" x14ac:dyDescent="0.25">
      <c r="A100" t="s">
        <v>1645</v>
      </c>
      <c r="B100">
        <v>244</v>
      </c>
      <c r="C100">
        <v>1021</v>
      </c>
      <c r="D100">
        <v>3.8</v>
      </c>
      <c r="E100">
        <v>44.9</v>
      </c>
      <c r="F100">
        <v>3.4</v>
      </c>
      <c r="G100">
        <v>6.6</v>
      </c>
      <c r="H100">
        <v>0</v>
      </c>
      <c r="I100">
        <v>0</v>
      </c>
      <c r="J100">
        <f t="shared" si="2"/>
        <v>243.42999999999998</v>
      </c>
    </row>
    <row r="101" spans="1:10" x14ac:dyDescent="0.25">
      <c r="A101" t="s">
        <v>1646</v>
      </c>
      <c r="B101">
        <v>209</v>
      </c>
      <c r="C101">
        <v>888</v>
      </c>
      <c r="D101">
        <v>4</v>
      </c>
      <c r="E101">
        <v>43</v>
      </c>
      <c r="F101">
        <v>1.2</v>
      </c>
      <c r="G101">
        <v>6.6</v>
      </c>
      <c r="H101">
        <v>0</v>
      </c>
      <c r="I101">
        <v>0</v>
      </c>
      <c r="J101">
        <f t="shared" si="2"/>
        <v>215.17999999999998</v>
      </c>
    </row>
    <row r="102" spans="1:10" x14ac:dyDescent="0.25">
      <c r="A102" t="s">
        <v>1647</v>
      </c>
      <c r="B102">
        <v>251</v>
      </c>
      <c r="C102">
        <v>1051</v>
      </c>
      <c r="D102">
        <v>3.8</v>
      </c>
      <c r="E102">
        <v>45.8</v>
      </c>
      <c r="F102">
        <v>3.5</v>
      </c>
      <c r="G102">
        <v>7.2</v>
      </c>
      <c r="H102">
        <v>0</v>
      </c>
      <c r="I102">
        <v>0</v>
      </c>
      <c r="J102">
        <f t="shared" si="2"/>
        <v>250.57</v>
      </c>
    </row>
    <row r="103" spans="1:10" x14ac:dyDescent="0.25">
      <c r="A103" t="s">
        <v>1648</v>
      </c>
      <c r="B103">
        <v>257</v>
      </c>
      <c r="C103">
        <v>1086</v>
      </c>
      <c r="D103">
        <v>4.5</v>
      </c>
      <c r="E103">
        <v>48</v>
      </c>
      <c r="F103">
        <v>4.3</v>
      </c>
      <c r="G103">
        <v>6.5</v>
      </c>
      <c r="H103">
        <v>0</v>
      </c>
      <c r="I103">
        <v>0</v>
      </c>
      <c r="J103">
        <f t="shared" si="2"/>
        <v>264.08999999999997</v>
      </c>
    </row>
    <row r="104" spans="1:10" x14ac:dyDescent="0.25">
      <c r="A104" t="s">
        <v>1650</v>
      </c>
      <c r="B104">
        <v>193</v>
      </c>
      <c r="C104">
        <v>820</v>
      </c>
      <c r="D104">
        <v>3.5</v>
      </c>
      <c r="E104">
        <v>38.799999999999997</v>
      </c>
      <c r="F104">
        <v>1.2</v>
      </c>
      <c r="G104">
        <v>6.8</v>
      </c>
      <c r="H104">
        <v>0</v>
      </c>
      <c r="I104">
        <v>0</v>
      </c>
      <c r="J104">
        <f t="shared" si="2"/>
        <v>198.79999999999998</v>
      </c>
    </row>
    <row r="105" spans="1:10" x14ac:dyDescent="0.25">
      <c r="A105" t="s">
        <v>1651</v>
      </c>
      <c r="B105">
        <v>197</v>
      </c>
      <c r="C105">
        <v>826</v>
      </c>
      <c r="D105">
        <v>3.3</v>
      </c>
      <c r="E105">
        <v>39</v>
      </c>
      <c r="F105">
        <v>1</v>
      </c>
      <c r="G105">
        <v>6.6</v>
      </c>
      <c r="H105">
        <v>0</v>
      </c>
      <c r="I105">
        <v>0</v>
      </c>
      <c r="J105">
        <f t="shared" si="2"/>
        <v>196.92</v>
      </c>
    </row>
    <row r="106" spans="1:10" x14ac:dyDescent="0.25">
      <c r="A106" t="s">
        <v>1653</v>
      </c>
      <c r="B106">
        <v>210</v>
      </c>
      <c r="C106">
        <v>879</v>
      </c>
      <c r="D106">
        <v>3.3</v>
      </c>
      <c r="E106">
        <v>41.2</v>
      </c>
      <c r="F106">
        <v>1.2</v>
      </c>
      <c r="G106">
        <v>7</v>
      </c>
      <c r="H106">
        <v>0</v>
      </c>
      <c r="I106">
        <v>0</v>
      </c>
      <c r="J106">
        <f t="shared" si="2"/>
        <v>209.48</v>
      </c>
    </row>
    <row r="107" spans="1:10" x14ac:dyDescent="0.25">
      <c r="A107" t="s">
        <v>1654</v>
      </c>
      <c r="B107">
        <v>238</v>
      </c>
      <c r="C107">
        <v>998</v>
      </c>
      <c r="D107">
        <v>3.9</v>
      </c>
      <c r="E107">
        <v>46.8</v>
      </c>
      <c r="F107">
        <v>1.4</v>
      </c>
      <c r="G107">
        <v>7.9</v>
      </c>
      <c r="H107">
        <v>0</v>
      </c>
      <c r="I107">
        <v>0</v>
      </c>
      <c r="J107">
        <f t="shared" si="2"/>
        <v>238.07999999999998</v>
      </c>
    </row>
    <row r="108" spans="1:10" x14ac:dyDescent="0.25">
      <c r="A108" t="s">
        <v>1655</v>
      </c>
      <c r="B108">
        <v>210</v>
      </c>
      <c r="C108">
        <v>879</v>
      </c>
      <c r="D108">
        <v>3.5</v>
      </c>
      <c r="E108">
        <v>41.2</v>
      </c>
      <c r="F108">
        <v>1.2</v>
      </c>
      <c r="G108">
        <v>7</v>
      </c>
      <c r="H108">
        <v>0</v>
      </c>
      <c r="I108">
        <v>0</v>
      </c>
      <c r="J108">
        <f t="shared" si="2"/>
        <v>209.48</v>
      </c>
    </row>
    <row r="109" spans="1:10" x14ac:dyDescent="0.25">
      <c r="A109" t="s">
        <v>1656</v>
      </c>
      <c r="B109">
        <v>185</v>
      </c>
      <c r="C109">
        <v>776</v>
      </c>
      <c r="D109">
        <v>3.2</v>
      </c>
      <c r="E109">
        <v>37.4</v>
      </c>
      <c r="F109">
        <v>0.9</v>
      </c>
      <c r="G109">
        <v>5.6</v>
      </c>
      <c r="H109">
        <v>0</v>
      </c>
      <c r="I109">
        <v>0</v>
      </c>
      <c r="J109">
        <f t="shared" si="2"/>
        <v>185.23</v>
      </c>
    </row>
    <row r="110" spans="1:10" x14ac:dyDescent="0.25">
      <c r="A110" t="s">
        <v>1670</v>
      </c>
      <c r="B110">
        <v>250</v>
      </c>
      <c r="C110">
        <v>1072</v>
      </c>
      <c r="D110">
        <v>5</v>
      </c>
      <c r="E110">
        <v>52.4</v>
      </c>
      <c r="F110">
        <v>1.3</v>
      </c>
      <c r="G110">
        <v>7.3</v>
      </c>
      <c r="H110">
        <v>0</v>
      </c>
      <c r="I110">
        <v>0</v>
      </c>
      <c r="J110">
        <f t="shared" si="2"/>
        <v>257.58999999999997</v>
      </c>
    </row>
    <row r="111" spans="1:10" x14ac:dyDescent="0.25">
      <c r="A111" t="s">
        <v>1672</v>
      </c>
      <c r="B111">
        <v>315</v>
      </c>
      <c r="C111">
        <v>1322</v>
      </c>
      <c r="D111">
        <v>5</v>
      </c>
      <c r="E111">
        <v>57</v>
      </c>
      <c r="F111">
        <v>6</v>
      </c>
      <c r="G111">
        <v>6</v>
      </c>
      <c r="H111">
        <v>0</v>
      </c>
      <c r="I111">
        <v>0</v>
      </c>
      <c r="J111">
        <f t="shared" si="2"/>
        <v>314.7</v>
      </c>
    </row>
    <row r="112" spans="1:10" x14ac:dyDescent="0.25">
      <c r="A112" t="s">
        <v>1703</v>
      </c>
      <c r="B112">
        <v>210</v>
      </c>
      <c r="C112">
        <v>882</v>
      </c>
      <c r="D112">
        <v>3</v>
      </c>
      <c r="E112">
        <v>35</v>
      </c>
      <c r="F112">
        <v>4</v>
      </c>
      <c r="G112">
        <v>7</v>
      </c>
      <c r="H112">
        <v>0</v>
      </c>
      <c r="I112">
        <v>0</v>
      </c>
      <c r="J112">
        <f t="shared" si="2"/>
        <v>210.1</v>
      </c>
    </row>
    <row r="113" spans="1:10" x14ac:dyDescent="0.25">
      <c r="A113" t="s">
        <v>2457</v>
      </c>
      <c r="B113">
        <v>255</v>
      </c>
      <c r="C113">
        <v>1069</v>
      </c>
      <c r="D113">
        <v>4.5</v>
      </c>
      <c r="E113">
        <v>51</v>
      </c>
      <c r="F113">
        <v>1.5</v>
      </c>
      <c r="G113">
        <v>7.5</v>
      </c>
      <c r="H113">
        <v>0</v>
      </c>
      <c r="I113">
        <v>0</v>
      </c>
      <c r="J113">
        <f t="shared" si="2"/>
        <v>254.54999999999998</v>
      </c>
    </row>
    <row r="114" spans="1:10" x14ac:dyDescent="0.25">
      <c r="A114" t="s">
        <v>2458</v>
      </c>
      <c r="B114">
        <v>286</v>
      </c>
      <c r="C114">
        <v>1203</v>
      </c>
      <c r="D114">
        <v>4.5</v>
      </c>
      <c r="E114">
        <v>50.3</v>
      </c>
      <c r="F114">
        <v>5</v>
      </c>
      <c r="G114">
        <v>8</v>
      </c>
      <c r="H114">
        <v>0</v>
      </c>
      <c r="I114">
        <v>0</v>
      </c>
      <c r="J114">
        <f t="shared" si="2"/>
        <v>286.33</v>
      </c>
    </row>
    <row r="115" spans="1:10" x14ac:dyDescent="0.25">
      <c r="A115" t="s">
        <v>1825</v>
      </c>
      <c r="B115">
        <v>180</v>
      </c>
      <c r="C115">
        <v>758</v>
      </c>
      <c r="D115">
        <v>2</v>
      </c>
      <c r="E115">
        <v>21</v>
      </c>
      <c r="F115">
        <v>10</v>
      </c>
      <c r="G115">
        <v>0.2</v>
      </c>
      <c r="H115">
        <v>0</v>
      </c>
      <c r="I115">
        <v>0</v>
      </c>
      <c r="J115">
        <f t="shared" si="2"/>
        <v>179.94</v>
      </c>
    </row>
    <row r="116" spans="1:10" x14ac:dyDescent="0.25">
      <c r="A116" t="s">
        <v>1854</v>
      </c>
      <c r="B116">
        <v>158</v>
      </c>
      <c r="C116">
        <v>663</v>
      </c>
      <c r="D116">
        <v>2.5</v>
      </c>
      <c r="E116">
        <v>30</v>
      </c>
      <c r="F116">
        <v>1.5</v>
      </c>
      <c r="G116">
        <v>5</v>
      </c>
      <c r="H116">
        <v>0</v>
      </c>
      <c r="I116">
        <v>0</v>
      </c>
      <c r="J116">
        <f t="shared" si="2"/>
        <v>157.94999999999999</v>
      </c>
    </row>
    <row r="117" spans="1:10" x14ac:dyDescent="0.25">
      <c r="A117" t="s">
        <v>1856</v>
      </c>
      <c r="B117">
        <v>216</v>
      </c>
      <c r="C117">
        <v>916</v>
      </c>
      <c r="D117">
        <v>4</v>
      </c>
      <c r="E117">
        <v>42.8</v>
      </c>
      <c r="F117">
        <v>1.6</v>
      </c>
      <c r="G117">
        <v>7.6</v>
      </c>
      <c r="H117">
        <v>0</v>
      </c>
      <c r="I117">
        <v>0</v>
      </c>
      <c r="J117">
        <f t="shared" si="2"/>
        <v>222.27999999999994</v>
      </c>
    </row>
    <row r="118" spans="1:10" x14ac:dyDescent="0.25">
      <c r="A118" t="s">
        <v>1882</v>
      </c>
      <c r="B118">
        <v>264</v>
      </c>
      <c r="C118">
        <v>1115</v>
      </c>
      <c r="D118">
        <v>4.5</v>
      </c>
      <c r="E118">
        <v>49</v>
      </c>
      <c r="F118">
        <v>3.8</v>
      </c>
      <c r="G118">
        <v>8.3000000000000007</v>
      </c>
      <c r="H118">
        <v>0</v>
      </c>
      <c r="I118">
        <v>0</v>
      </c>
      <c r="J118">
        <f t="shared" si="2"/>
        <v>271.09999999999997</v>
      </c>
    </row>
    <row r="119" spans="1:10" x14ac:dyDescent="0.25">
      <c r="A119" t="s">
        <v>1885</v>
      </c>
      <c r="B119">
        <v>223</v>
      </c>
      <c r="C119">
        <v>937</v>
      </c>
      <c r="D119">
        <v>4</v>
      </c>
      <c r="E119">
        <v>45</v>
      </c>
      <c r="F119">
        <v>1</v>
      </c>
      <c r="G119">
        <v>7</v>
      </c>
      <c r="H119">
        <v>0</v>
      </c>
      <c r="I119">
        <v>0</v>
      </c>
      <c r="J119">
        <f t="shared" si="2"/>
        <v>223.2</v>
      </c>
    </row>
    <row r="120" spans="1:10" x14ac:dyDescent="0.25">
      <c r="A120" t="s">
        <v>1898</v>
      </c>
      <c r="B120">
        <v>404</v>
      </c>
      <c r="C120">
        <v>1695</v>
      </c>
      <c r="D120">
        <v>0</v>
      </c>
      <c r="E120">
        <v>6.1</v>
      </c>
      <c r="F120">
        <v>24</v>
      </c>
      <c r="G120">
        <v>37</v>
      </c>
      <c r="H120">
        <v>0</v>
      </c>
      <c r="I120">
        <v>0</v>
      </c>
      <c r="J120">
        <f t="shared" si="2"/>
        <v>403.61</v>
      </c>
    </row>
    <row r="121" spans="1:10" x14ac:dyDescent="0.25">
      <c r="A121" t="s">
        <v>1938</v>
      </c>
      <c r="B121">
        <v>322</v>
      </c>
      <c r="C121">
        <v>1354</v>
      </c>
      <c r="D121">
        <v>3</v>
      </c>
      <c r="E121">
        <v>35</v>
      </c>
      <c r="F121">
        <v>12</v>
      </c>
      <c r="G121">
        <v>16</v>
      </c>
      <c r="H121">
        <v>0</v>
      </c>
      <c r="I121">
        <v>0</v>
      </c>
      <c r="J121">
        <f t="shared" si="2"/>
        <v>322.3</v>
      </c>
    </row>
    <row r="122" spans="1:10" x14ac:dyDescent="0.25">
      <c r="A122" t="s">
        <v>1955</v>
      </c>
      <c r="B122">
        <v>294</v>
      </c>
      <c r="C122">
        <v>1233</v>
      </c>
      <c r="D122">
        <v>5</v>
      </c>
      <c r="E122">
        <v>54.5</v>
      </c>
      <c r="F122">
        <v>3.8</v>
      </c>
      <c r="G122">
        <v>8.3000000000000007</v>
      </c>
      <c r="H122">
        <v>0</v>
      </c>
      <c r="I122">
        <v>0</v>
      </c>
      <c r="J122">
        <f t="shared" si="2"/>
        <v>293.64999999999998</v>
      </c>
    </row>
    <row r="123" spans="1:10" x14ac:dyDescent="0.25">
      <c r="A123" t="s">
        <v>2043</v>
      </c>
      <c r="B123">
        <v>258</v>
      </c>
      <c r="C123">
        <v>1091</v>
      </c>
      <c r="D123">
        <v>4.5</v>
      </c>
      <c r="E123">
        <v>47.7</v>
      </c>
      <c r="F123">
        <v>4.4000000000000004</v>
      </c>
      <c r="G123">
        <v>6.9</v>
      </c>
      <c r="H123">
        <v>0</v>
      </c>
      <c r="I123">
        <v>0</v>
      </c>
      <c r="J123">
        <f t="shared" si="2"/>
        <v>265.47000000000003</v>
      </c>
    </row>
    <row r="124" spans="1:10" x14ac:dyDescent="0.25">
      <c r="A124" t="s">
        <v>2487</v>
      </c>
      <c r="B124">
        <v>261</v>
      </c>
      <c r="C124">
        <v>1096</v>
      </c>
      <c r="D124">
        <v>4</v>
      </c>
      <c r="E124">
        <v>48</v>
      </c>
      <c r="F124">
        <v>3.5</v>
      </c>
      <c r="G124">
        <v>7.5</v>
      </c>
      <c r="H124">
        <v>0</v>
      </c>
      <c r="I124">
        <v>0</v>
      </c>
      <c r="J124">
        <f t="shared" si="2"/>
        <v>260.85000000000002</v>
      </c>
    </row>
    <row r="125" spans="1:10" x14ac:dyDescent="0.25">
      <c r="A125" t="s">
        <v>2490</v>
      </c>
      <c r="B125">
        <v>226</v>
      </c>
      <c r="C125">
        <v>949</v>
      </c>
      <c r="D125">
        <v>4</v>
      </c>
      <c r="E125">
        <v>44.1</v>
      </c>
      <c r="F125">
        <v>1.5</v>
      </c>
      <c r="G125">
        <v>7.4</v>
      </c>
      <c r="H125">
        <v>0</v>
      </c>
      <c r="I125">
        <v>0</v>
      </c>
      <c r="J125">
        <f t="shared" si="2"/>
        <v>225.84</v>
      </c>
    </row>
    <row r="126" spans="1:10" x14ac:dyDescent="0.25">
      <c r="A126" t="s">
        <v>2105</v>
      </c>
      <c r="B126">
        <v>350</v>
      </c>
      <c r="C126">
        <v>1469</v>
      </c>
      <c r="D126">
        <v>5</v>
      </c>
      <c r="E126">
        <v>61</v>
      </c>
      <c r="F126">
        <v>5.3</v>
      </c>
      <c r="G126">
        <v>12</v>
      </c>
      <c r="H126">
        <v>0</v>
      </c>
      <c r="I126">
        <v>0</v>
      </c>
      <c r="J126">
        <f t="shared" si="2"/>
        <v>349.78999999999996</v>
      </c>
    </row>
    <row r="127" spans="1:10" x14ac:dyDescent="0.25">
      <c r="A127" t="s">
        <v>2092</v>
      </c>
      <c r="B127">
        <v>224</v>
      </c>
      <c r="C127">
        <v>939</v>
      </c>
      <c r="D127">
        <v>3.5</v>
      </c>
      <c r="E127">
        <v>41.1</v>
      </c>
      <c r="F127">
        <v>2</v>
      </c>
      <c r="G127">
        <v>8.6999999999999993</v>
      </c>
      <c r="H127">
        <v>0</v>
      </c>
      <c r="I127">
        <v>0</v>
      </c>
      <c r="J127">
        <f t="shared" si="2"/>
        <v>223.64999999999998</v>
      </c>
    </row>
    <row r="128" spans="1:10" x14ac:dyDescent="0.25">
      <c r="A128" t="s">
        <v>2093</v>
      </c>
      <c r="B128">
        <v>211</v>
      </c>
      <c r="C128">
        <v>884</v>
      </c>
      <c r="D128">
        <v>3.1</v>
      </c>
      <c r="E128">
        <v>37.200000000000003</v>
      </c>
      <c r="F128">
        <v>3</v>
      </c>
      <c r="G128">
        <v>7.2</v>
      </c>
      <c r="H128">
        <v>0</v>
      </c>
      <c r="I128">
        <v>0</v>
      </c>
      <c r="J128">
        <f t="shared" si="2"/>
        <v>210.66000000000003</v>
      </c>
    </row>
    <row r="129" spans="1:10" x14ac:dyDescent="0.25">
      <c r="A129" t="s">
        <v>2094</v>
      </c>
      <c r="B129">
        <v>201</v>
      </c>
      <c r="C129">
        <v>851</v>
      </c>
      <c r="D129">
        <v>3.5</v>
      </c>
      <c r="E129">
        <v>36.4</v>
      </c>
      <c r="F129">
        <v>3</v>
      </c>
      <c r="G129">
        <v>7.1</v>
      </c>
      <c r="H129">
        <v>0</v>
      </c>
      <c r="I129">
        <v>0</v>
      </c>
      <c r="J129">
        <f t="shared" si="2"/>
        <v>206.95999999999998</v>
      </c>
    </row>
    <row r="130" spans="1:10" x14ac:dyDescent="0.25">
      <c r="A130" t="s">
        <v>2095</v>
      </c>
      <c r="B130">
        <v>187</v>
      </c>
      <c r="C130">
        <v>783</v>
      </c>
      <c r="D130">
        <v>3.1</v>
      </c>
      <c r="E130">
        <v>37.700000000000003</v>
      </c>
      <c r="F130">
        <v>0.9</v>
      </c>
      <c r="G130">
        <v>5.7</v>
      </c>
      <c r="H130">
        <v>0</v>
      </c>
      <c r="I130">
        <v>0</v>
      </c>
      <c r="J130">
        <f t="shared" ref="J130:J160" si="3">IF(ISBLANK($A130),"",E130*4.1+F130*9.3+G130*4.2+H130*7+I130*3)</f>
        <v>186.88</v>
      </c>
    </row>
    <row r="131" spans="1:10" x14ac:dyDescent="0.25">
      <c r="A131" t="s">
        <v>2097</v>
      </c>
      <c r="B131">
        <v>256</v>
      </c>
      <c r="C131">
        <v>1078</v>
      </c>
      <c r="D131">
        <v>3.5</v>
      </c>
      <c r="E131">
        <v>37.4</v>
      </c>
      <c r="F131">
        <v>8</v>
      </c>
      <c r="G131">
        <v>8.6</v>
      </c>
      <c r="H131">
        <v>0</v>
      </c>
      <c r="I131">
        <v>0</v>
      </c>
      <c r="J131">
        <f t="shared" si="3"/>
        <v>263.85999999999996</v>
      </c>
    </row>
    <row r="132" spans="1:10" x14ac:dyDescent="0.25">
      <c r="A132" t="s">
        <v>2098</v>
      </c>
      <c r="B132">
        <v>237</v>
      </c>
      <c r="C132">
        <v>1001</v>
      </c>
      <c r="D132">
        <v>4</v>
      </c>
      <c r="E132">
        <v>42.1</v>
      </c>
      <c r="F132">
        <v>3.7</v>
      </c>
      <c r="G132">
        <v>8.8000000000000007</v>
      </c>
      <c r="H132">
        <v>0</v>
      </c>
      <c r="I132">
        <v>0</v>
      </c>
      <c r="J132">
        <f t="shared" si="3"/>
        <v>243.98</v>
      </c>
    </row>
    <row r="133" spans="1:10" x14ac:dyDescent="0.25">
      <c r="A133" t="s">
        <v>2099</v>
      </c>
      <c r="B133">
        <v>293</v>
      </c>
      <c r="C133">
        <v>1230</v>
      </c>
      <c r="D133">
        <v>3.5</v>
      </c>
      <c r="E133">
        <v>37.4</v>
      </c>
      <c r="F133">
        <v>12</v>
      </c>
      <c r="G133">
        <v>8.6</v>
      </c>
      <c r="H133">
        <v>0</v>
      </c>
      <c r="I133">
        <v>0</v>
      </c>
      <c r="J133">
        <f t="shared" si="3"/>
        <v>301.06</v>
      </c>
    </row>
    <row r="134" spans="1:10" x14ac:dyDescent="0.25">
      <c r="A134" t="s">
        <v>2100</v>
      </c>
      <c r="B134">
        <v>214</v>
      </c>
      <c r="C134">
        <v>907</v>
      </c>
      <c r="D134">
        <v>4</v>
      </c>
      <c r="E134">
        <v>42.2</v>
      </c>
      <c r="F134">
        <v>1.5</v>
      </c>
      <c r="G134">
        <v>7.9</v>
      </c>
      <c r="H134">
        <v>0</v>
      </c>
      <c r="I134">
        <v>0</v>
      </c>
      <c r="J134">
        <f t="shared" si="3"/>
        <v>220.15</v>
      </c>
    </row>
    <row r="135" spans="1:10" x14ac:dyDescent="0.25">
      <c r="A135" t="s">
        <v>2096</v>
      </c>
      <c r="B135">
        <v>220</v>
      </c>
      <c r="C135">
        <v>933</v>
      </c>
      <c r="D135">
        <v>4</v>
      </c>
      <c r="E135">
        <v>43.5</v>
      </c>
      <c r="F135">
        <v>1.5</v>
      </c>
      <c r="G135">
        <v>8.1</v>
      </c>
      <c r="H135">
        <v>0</v>
      </c>
      <c r="I135">
        <v>0</v>
      </c>
      <c r="J135">
        <f t="shared" si="3"/>
        <v>226.32</v>
      </c>
    </row>
    <row r="136" spans="1:10" x14ac:dyDescent="0.25">
      <c r="A136" t="s">
        <v>2108</v>
      </c>
      <c r="B136">
        <v>238</v>
      </c>
      <c r="C136">
        <v>1008</v>
      </c>
      <c r="D136">
        <v>4</v>
      </c>
      <c r="E136">
        <v>45</v>
      </c>
      <c r="F136">
        <v>2.8</v>
      </c>
      <c r="G136">
        <v>8.1999999999999993</v>
      </c>
      <c r="H136">
        <v>0</v>
      </c>
      <c r="I136">
        <v>0</v>
      </c>
      <c r="J136">
        <f t="shared" si="3"/>
        <v>244.97999999999996</v>
      </c>
    </row>
    <row r="137" spans="1:10" x14ac:dyDescent="0.25">
      <c r="A137" t="s">
        <v>2151</v>
      </c>
      <c r="B137">
        <v>236</v>
      </c>
      <c r="C137">
        <v>1003</v>
      </c>
      <c r="D137">
        <v>4.5</v>
      </c>
      <c r="E137">
        <v>48.8</v>
      </c>
      <c r="F137">
        <v>1.2</v>
      </c>
      <c r="G137">
        <v>7.6</v>
      </c>
      <c r="H137">
        <v>0</v>
      </c>
      <c r="I137">
        <v>0</v>
      </c>
      <c r="J137">
        <f t="shared" si="3"/>
        <v>243.15999999999997</v>
      </c>
    </row>
    <row r="138" spans="1:10" x14ac:dyDescent="0.25">
      <c r="A138" t="s">
        <v>2152</v>
      </c>
      <c r="B138">
        <v>256</v>
      </c>
      <c r="C138">
        <v>1071</v>
      </c>
      <c r="D138">
        <v>3.8</v>
      </c>
      <c r="E138">
        <v>46.7</v>
      </c>
      <c r="F138">
        <v>3.4</v>
      </c>
      <c r="G138">
        <v>7.7</v>
      </c>
      <c r="H138">
        <v>0</v>
      </c>
      <c r="I138">
        <v>0</v>
      </c>
      <c r="J138">
        <f t="shared" si="3"/>
        <v>255.43</v>
      </c>
    </row>
    <row r="139" spans="1:10" x14ac:dyDescent="0.25">
      <c r="A139" t="s">
        <v>2153</v>
      </c>
      <c r="B139">
        <v>253</v>
      </c>
      <c r="C139">
        <v>1075</v>
      </c>
      <c r="D139">
        <v>5</v>
      </c>
      <c r="E139">
        <v>54.3</v>
      </c>
      <c r="F139">
        <v>0.7</v>
      </c>
      <c r="G139">
        <v>7.4</v>
      </c>
      <c r="H139">
        <v>0</v>
      </c>
      <c r="I139">
        <v>0</v>
      </c>
      <c r="J139">
        <f t="shared" si="3"/>
        <v>260.21999999999997</v>
      </c>
    </row>
    <row r="140" spans="1:10" x14ac:dyDescent="0.25">
      <c r="A140" t="s">
        <v>2154</v>
      </c>
      <c r="B140">
        <v>241</v>
      </c>
      <c r="C140">
        <v>1010</v>
      </c>
      <c r="D140">
        <v>4</v>
      </c>
      <c r="E140">
        <v>48.3</v>
      </c>
      <c r="F140">
        <v>1.4</v>
      </c>
      <c r="G140">
        <v>7.1</v>
      </c>
      <c r="H140">
        <v>0</v>
      </c>
      <c r="I140">
        <v>0</v>
      </c>
      <c r="J140">
        <f t="shared" si="3"/>
        <v>240.86999999999998</v>
      </c>
    </row>
    <row r="141" spans="1:10" x14ac:dyDescent="0.25">
      <c r="A141" t="s">
        <v>2156</v>
      </c>
      <c r="B141">
        <v>260</v>
      </c>
      <c r="C141">
        <v>1090</v>
      </c>
      <c r="D141">
        <v>4</v>
      </c>
      <c r="E141">
        <v>48.2</v>
      </c>
      <c r="F141">
        <v>3.4</v>
      </c>
      <c r="G141">
        <v>7.3</v>
      </c>
      <c r="H141">
        <v>0</v>
      </c>
      <c r="I141">
        <v>0</v>
      </c>
      <c r="J141">
        <f t="shared" si="3"/>
        <v>259.90000000000003</v>
      </c>
    </row>
    <row r="142" spans="1:10" x14ac:dyDescent="0.25">
      <c r="A142" t="s">
        <v>2157</v>
      </c>
      <c r="B142">
        <v>253</v>
      </c>
      <c r="C142">
        <v>1061</v>
      </c>
      <c r="D142">
        <v>4</v>
      </c>
      <c r="E142">
        <v>46.5</v>
      </c>
      <c r="F142">
        <v>3.4</v>
      </c>
      <c r="G142">
        <v>7.3</v>
      </c>
      <c r="H142">
        <v>0</v>
      </c>
      <c r="I142">
        <v>0</v>
      </c>
      <c r="J142">
        <f t="shared" si="3"/>
        <v>252.92999999999998</v>
      </c>
    </row>
    <row r="143" spans="1:10" x14ac:dyDescent="0.25">
      <c r="A143" t="s">
        <v>2155</v>
      </c>
      <c r="B143">
        <v>231</v>
      </c>
      <c r="C143">
        <v>968</v>
      </c>
      <c r="D143">
        <v>4</v>
      </c>
      <c r="E143">
        <v>48</v>
      </c>
      <c r="F143">
        <v>2</v>
      </c>
      <c r="G143">
        <v>3.6</v>
      </c>
      <c r="H143">
        <v>0</v>
      </c>
      <c r="I143">
        <v>0</v>
      </c>
      <c r="J143">
        <f t="shared" si="3"/>
        <v>230.51999999999998</v>
      </c>
    </row>
    <row r="144" spans="1:10" x14ac:dyDescent="0.25">
      <c r="A144" t="s">
        <v>2174</v>
      </c>
      <c r="B144">
        <v>238</v>
      </c>
      <c r="C144">
        <v>1001</v>
      </c>
      <c r="D144">
        <v>4</v>
      </c>
      <c r="E144">
        <v>44.9</v>
      </c>
      <c r="F144">
        <v>2</v>
      </c>
      <c r="G144">
        <v>8.5</v>
      </c>
      <c r="H144">
        <v>0</v>
      </c>
      <c r="I144">
        <v>0</v>
      </c>
      <c r="J144">
        <f t="shared" si="3"/>
        <v>238.39</v>
      </c>
    </row>
    <row r="145" spans="1:10" x14ac:dyDescent="0.25">
      <c r="A145" t="s">
        <v>2175</v>
      </c>
      <c r="B145">
        <v>238</v>
      </c>
      <c r="C145">
        <v>996</v>
      </c>
      <c r="D145">
        <v>3.7</v>
      </c>
      <c r="E145">
        <v>44.5</v>
      </c>
      <c r="F145">
        <v>2</v>
      </c>
      <c r="G145">
        <v>8.6999999999999993</v>
      </c>
      <c r="H145">
        <v>0</v>
      </c>
      <c r="I145">
        <v>0</v>
      </c>
      <c r="J145">
        <f t="shared" si="3"/>
        <v>237.58999999999997</v>
      </c>
    </row>
    <row r="146" spans="1:10" x14ac:dyDescent="0.25">
      <c r="A146" t="s">
        <v>2190</v>
      </c>
      <c r="B146">
        <v>226</v>
      </c>
      <c r="C146">
        <v>957</v>
      </c>
      <c r="D146">
        <v>4.5</v>
      </c>
      <c r="E146">
        <v>47.7</v>
      </c>
      <c r="F146">
        <v>1.1000000000000001</v>
      </c>
      <c r="G146">
        <v>6.2</v>
      </c>
      <c r="H146">
        <v>0</v>
      </c>
      <c r="I146">
        <v>0</v>
      </c>
      <c r="J146">
        <f t="shared" si="3"/>
        <v>231.83999999999997</v>
      </c>
    </row>
    <row r="147" spans="1:10" x14ac:dyDescent="0.25">
      <c r="A147" t="s">
        <v>2191</v>
      </c>
      <c r="B147">
        <v>222</v>
      </c>
      <c r="C147">
        <v>930</v>
      </c>
      <c r="D147">
        <v>3.8</v>
      </c>
      <c r="E147">
        <v>44.7</v>
      </c>
      <c r="F147">
        <v>0.9</v>
      </c>
      <c r="G147">
        <v>7.2</v>
      </c>
      <c r="H147">
        <v>0</v>
      </c>
      <c r="I147">
        <v>0</v>
      </c>
      <c r="J147">
        <f t="shared" si="3"/>
        <v>221.88</v>
      </c>
    </row>
    <row r="148" spans="1:10" x14ac:dyDescent="0.25">
      <c r="A148" t="s">
        <v>2192</v>
      </c>
      <c r="B148">
        <v>238</v>
      </c>
      <c r="C148">
        <v>999</v>
      </c>
      <c r="D148">
        <v>4</v>
      </c>
      <c r="E148">
        <v>48.3</v>
      </c>
      <c r="F148">
        <v>0.9</v>
      </c>
      <c r="G148">
        <v>7.6</v>
      </c>
      <c r="H148">
        <v>0</v>
      </c>
      <c r="I148">
        <v>0</v>
      </c>
      <c r="J148">
        <f t="shared" si="3"/>
        <v>238.31999999999996</v>
      </c>
    </row>
    <row r="149" spans="1:10" x14ac:dyDescent="0.25">
      <c r="A149" t="s">
        <v>2193</v>
      </c>
      <c r="B149">
        <v>256</v>
      </c>
      <c r="C149">
        <v>1073</v>
      </c>
      <c r="D149">
        <v>3.9</v>
      </c>
      <c r="E149">
        <v>46.6</v>
      </c>
      <c r="F149">
        <v>3.3</v>
      </c>
      <c r="G149">
        <v>8.1</v>
      </c>
      <c r="H149">
        <v>0</v>
      </c>
      <c r="I149">
        <v>0</v>
      </c>
      <c r="J149">
        <f t="shared" si="3"/>
        <v>255.77</v>
      </c>
    </row>
    <row r="150" spans="1:10" x14ac:dyDescent="0.25">
      <c r="A150" t="s">
        <v>2194</v>
      </c>
      <c r="B150">
        <v>252</v>
      </c>
      <c r="C150">
        <v>1054</v>
      </c>
      <c r="D150">
        <v>3.8</v>
      </c>
      <c r="E150">
        <v>45.5</v>
      </c>
      <c r="F150">
        <v>3.4</v>
      </c>
      <c r="G150">
        <v>7.9</v>
      </c>
      <c r="H150">
        <v>0</v>
      </c>
      <c r="I150">
        <v>0</v>
      </c>
      <c r="J150">
        <f t="shared" si="3"/>
        <v>251.35</v>
      </c>
    </row>
    <row r="151" spans="1:10" x14ac:dyDescent="0.25">
      <c r="A151" t="s">
        <v>2195</v>
      </c>
      <c r="B151">
        <v>219</v>
      </c>
      <c r="C151">
        <v>928</v>
      </c>
      <c r="D151">
        <v>4</v>
      </c>
      <c r="E151">
        <v>45.7</v>
      </c>
      <c r="F151">
        <v>1</v>
      </c>
      <c r="G151">
        <v>6.7</v>
      </c>
      <c r="H151">
        <v>0</v>
      </c>
      <c r="I151">
        <v>0</v>
      </c>
      <c r="J151">
        <f t="shared" si="3"/>
        <v>224.81</v>
      </c>
    </row>
    <row r="152" spans="1:10" x14ac:dyDescent="0.25">
      <c r="A152" t="s">
        <v>2199</v>
      </c>
      <c r="B152">
        <v>257</v>
      </c>
      <c r="C152">
        <v>1077</v>
      </c>
      <c r="D152">
        <v>3.8</v>
      </c>
      <c r="E152">
        <v>44.4</v>
      </c>
      <c r="F152">
        <v>3.9</v>
      </c>
      <c r="G152">
        <v>9.1999999999999993</v>
      </c>
      <c r="H152">
        <v>0</v>
      </c>
      <c r="I152">
        <v>0</v>
      </c>
      <c r="J152">
        <f t="shared" si="3"/>
        <v>256.95</v>
      </c>
    </row>
    <row r="153" spans="1:10" x14ac:dyDescent="0.25">
      <c r="A153" t="s">
        <v>2200</v>
      </c>
      <c r="B153">
        <v>202</v>
      </c>
      <c r="C153">
        <v>858</v>
      </c>
      <c r="D153">
        <v>3.5</v>
      </c>
      <c r="E153">
        <v>41.4</v>
      </c>
      <c r="F153">
        <v>0.9</v>
      </c>
      <c r="G153">
        <v>7.1</v>
      </c>
      <c r="H153">
        <v>0</v>
      </c>
      <c r="I153">
        <v>0</v>
      </c>
      <c r="J153">
        <f t="shared" si="3"/>
        <v>207.92999999999998</v>
      </c>
    </row>
    <row r="154" spans="1:10" x14ac:dyDescent="0.25">
      <c r="A154" t="s">
        <v>2201</v>
      </c>
      <c r="B154">
        <v>223</v>
      </c>
      <c r="C154">
        <v>935</v>
      </c>
      <c r="D154">
        <v>3.6</v>
      </c>
      <c r="E154">
        <v>42.5</v>
      </c>
      <c r="F154">
        <v>1.6</v>
      </c>
      <c r="G154">
        <v>8.1</v>
      </c>
      <c r="H154">
        <v>0</v>
      </c>
      <c r="I154">
        <v>0</v>
      </c>
      <c r="J154">
        <f t="shared" si="3"/>
        <v>223.14999999999998</v>
      </c>
    </row>
    <row r="155" spans="1:10" x14ac:dyDescent="0.25">
      <c r="A155" t="s">
        <v>2202</v>
      </c>
      <c r="B155">
        <v>208</v>
      </c>
      <c r="C155">
        <v>872</v>
      </c>
      <c r="D155">
        <v>3.4</v>
      </c>
      <c r="E155">
        <v>40.5</v>
      </c>
      <c r="F155">
        <v>1.3</v>
      </c>
      <c r="G155">
        <v>7.1</v>
      </c>
      <c r="H155">
        <v>0</v>
      </c>
      <c r="I155">
        <v>0</v>
      </c>
      <c r="J155">
        <f t="shared" si="3"/>
        <v>207.95999999999998</v>
      </c>
    </row>
    <row r="156" spans="1:10" x14ac:dyDescent="0.25">
      <c r="A156" t="s">
        <v>2203</v>
      </c>
      <c r="B156">
        <v>242</v>
      </c>
      <c r="C156">
        <v>1016</v>
      </c>
      <c r="D156">
        <v>3.8</v>
      </c>
      <c r="E156">
        <v>47.1</v>
      </c>
      <c r="F156">
        <v>1.5</v>
      </c>
      <c r="G156">
        <v>8.4</v>
      </c>
      <c r="H156">
        <v>0</v>
      </c>
      <c r="I156">
        <v>0</v>
      </c>
      <c r="J156">
        <f t="shared" si="3"/>
        <v>242.33999999999997</v>
      </c>
    </row>
    <row r="157" spans="1:10" x14ac:dyDescent="0.25">
      <c r="A157" t="s">
        <v>2204</v>
      </c>
      <c r="B157">
        <v>216</v>
      </c>
      <c r="C157">
        <v>906</v>
      </c>
      <c r="D157">
        <v>3.6</v>
      </c>
      <c r="E157">
        <v>42.4</v>
      </c>
      <c r="F157">
        <v>1.2</v>
      </c>
      <c r="G157">
        <v>7.4</v>
      </c>
      <c r="H157">
        <v>0</v>
      </c>
      <c r="I157">
        <v>0</v>
      </c>
      <c r="J157">
        <f t="shared" si="3"/>
        <v>216.07999999999998</v>
      </c>
    </row>
    <row r="158" spans="1:10" x14ac:dyDescent="0.25">
      <c r="A158" t="s">
        <v>2206</v>
      </c>
      <c r="B158">
        <v>260</v>
      </c>
      <c r="C158">
        <v>1091</v>
      </c>
      <c r="D158">
        <v>3</v>
      </c>
      <c r="E158">
        <v>36</v>
      </c>
      <c r="F158">
        <v>8</v>
      </c>
      <c r="G158">
        <v>9</v>
      </c>
      <c r="H158">
        <v>0</v>
      </c>
      <c r="I158">
        <v>0</v>
      </c>
      <c r="J158">
        <f t="shared" si="3"/>
        <v>259.8</v>
      </c>
    </row>
    <row r="159" spans="1:10" x14ac:dyDescent="0.25">
      <c r="A159" t="s">
        <v>2207</v>
      </c>
      <c r="B159">
        <v>268</v>
      </c>
      <c r="C159">
        <v>1127</v>
      </c>
      <c r="D159">
        <v>4</v>
      </c>
      <c r="E159">
        <v>46</v>
      </c>
      <c r="F159">
        <v>4.5</v>
      </c>
      <c r="G159">
        <v>9</v>
      </c>
      <c r="H159">
        <v>0</v>
      </c>
      <c r="I159">
        <v>0</v>
      </c>
      <c r="J159">
        <f t="shared" si="3"/>
        <v>268.25</v>
      </c>
    </row>
    <row r="160" spans="1:10" x14ac:dyDescent="0.25">
      <c r="A160" t="s">
        <v>2282</v>
      </c>
      <c r="B160">
        <v>335</v>
      </c>
      <c r="C160">
        <v>1406</v>
      </c>
      <c r="D160">
        <v>6</v>
      </c>
      <c r="E160">
        <v>69</v>
      </c>
      <c r="F160">
        <v>1.5</v>
      </c>
      <c r="G160">
        <v>9</v>
      </c>
      <c r="H160">
        <v>0</v>
      </c>
      <c r="I160">
        <v>0</v>
      </c>
      <c r="J160">
        <f t="shared" si="3"/>
        <v>334.65</v>
      </c>
    </row>
    <row r="161" spans="1:10" x14ac:dyDescent="0.25">
      <c r="A161" s="52"/>
      <c r="B161" s="52"/>
      <c r="C161" s="53"/>
      <c r="D161" s="52"/>
      <c r="E161" s="52"/>
      <c r="F161" s="52"/>
      <c r="G161" s="52"/>
      <c r="H161" s="52"/>
      <c r="I161" s="52"/>
      <c r="J161" s="52"/>
    </row>
    <row r="162" spans="1:10" x14ac:dyDescent="0.25">
      <c r="C162" s="32"/>
    </row>
    <row r="163" spans="1:10" x14ac:dyDescent="0.25">
      <c r="C163" s="32"/>
    </row>
    <row r="164" spans="1:10" x14ac:dyDescent="0.25">
      <c r="C164" s="32"/>
    </row>
    <row r="165" spans="1:10" x14ac:dyDescent="0.25">
      <c r="C165" s="32"/>
    </row>
    <row r="166" spans="1:10" x14ac:dyDescent="0.25">
      <c r="C166" s="32"/>
    </row>
    <row r="167" spans="1:10" x14ac:dyDescent="0.25">
      <c r="C167" s="32"/>
    </row>
    <row r="168" spans="1:10" x14ac:dyDescent="0.25">
      <c r="C168" s="32"/>
    </row>
    <row r="169" spans="1:10" x14ac:dyDescent="0.25">
      <c r="C169" s="32"/>
    </row>
    <row r="170" spans="1:10" x14ac:dyDescent="0.25">
      <c r="C170" s="32"/>
    </row>
    <row r="171" spans="1:10" x14ac:dyDescent="0.25">
      <c r="C171" s="32"/>
    </row>
    <row r="172" spans="1:10" x14ac:dyDescent="0.25">
      <c r="C172" s="32"/>
    </row>
    <row r="173" spans="1:10" x14ac:dyDescent="0.25">
      <c r="C173" s="32"/>
    </row>
    <row r="174" spans="1:10" x14ac:dyDescent="0.25">
      <c r="C174" s="32"/>
    </row>
    <row r="175" spans="1:10" x14ac:dyDescent="0.25">
      <c r="C175" s="32"/>
    </row>
    <row r="176" spans="1:10" x14ac:dyDescent="0.25">
      <c r="C176" s="32"/>
    </row>
    <row r="177" spans="1:10" x14ac:dyDescent="0.25">
      <c r="C177" s="32"/>
    </row>
    <row r="178" spans="1:10" x14ac:dyDescent="0.25">
      <c r="C178" s="32"/>
    </row>
    <row r="179" spans="1:10" x14ac:dyDescent="0.25">
      <c r="C179" s="32"/>
    </row>
    <row r="180" spans="1:10" x14ac:dyDescent="0.25">
      <c r="C180" s="32"/>
    </row>
    <row r="181" spans="1:10" x14ac:dyDescent="0.25">
      <c r="C181" s="32"/>
    </row>
    <row r="182" spans="1:10" x14ac:dyDescent="0.25">
      <c r="C182" s="32"/>
    </row>
    <row r="183" spans="1:10" x14ac:dyDescent="0.25">
      <c r="C183" s="32"/>
    </row>
    <row r="184" spans="1:10" x14ac:dyDescent="0.25">
      <c r="C184" s="32"/>
    </row>
    <row r="185" spans="1:10" x14ac:dyDescent="0.25">
      <c r="C185" s="32"/>
    </row>
    <row r="186" spans="1:10" x14ac:dyDescent="0.25">
      <c r="C186" s="32"/>
    </row>
    <row r="187" spans="1:10" x14ac:dyDescent="0.25">
      <c r="C187" s="32"/>
    </row>
    <row r="188" spans="1:10" x14ac:dyDescent="0.25">
      <c r="C188" s="32"/>
    </row>
    <row r="189" spans="1:10" x14ac:dyDescent="0.25">
      <c r="C189" s="32"/>
    </row>
    <row r="190" spans="1:10" x14ac:dyDescent="0.25">
      <c r="A190" s="41"/>
      <c r="B190" s="41"/>
      <c r="C190" s="54"/>
      <c r="D190" s="41"/>
      <c r="E190" s="41"/>
      <c r="F190" s="41"/>
      <c r="G190" s="41"/>
      <c r="H190" s="41"/>
      <c r="I190" s="41"/>
      <c r="J190" s="41"/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7"/>
  <sheetViews>
    <sheetView workbookViewId="0">
      <pane xSplit="9" ySplit="1" topLeftCell="J14" activePane="bottomRight" state="frozen"/>
      <selection pane="topRight" activeCell="J1" sqref="J1"/>
      <selection pane="bottomLeft" activeCell="A2" sqref="A2"/>
      <selection pane="bottomRight" activeCell="A39" sqref="A39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36</v>
      </c>
      <c r="L1" s="39">
        <f t="shared" ref="L1:Q1" si="0">SUM(B2:B5001)</f>
        <v>8850</v>
      </c>
      <c r="M1" s="39">
        <f t="shared" si="0"/>
        <v>37190</v>
      </c>
      <c r="N1" s="40">
        <f t="shared" si="0"/>
        <v>113</v>
      </c>
      <c r="O1" s="40">
        <f t="shared" si="0"/>
        <v>1232.3</v>
      </c>
      <c r="P1" s="40">
        <f t="shared" si="0"/>
        <v>356.00000000000006</v>
      </c>
      <c r="Q1" s="40">
        <f t="shared" si="0"/>
        <v>131.70000000000002</v>
      </c>
      <c r="R1" s="40">
        <f>SUM(K1:Q1)</f>
        <v>47909</v>
      </c>
    </row>
    <row r="2" spans="1:18" x14ac:dyDescent="0.25">
      <c r="A2" t="s">
        <v>87</v>
      </c>
      <c r="B2">
        <v>262</v>
      </c>
      <c r="C2">
        <v>1102</v>
      </c>
      <c r="D2">
        <v>5.5</v>
      </c>
      <c r="E2">
        <v>64</v>
      </c>
      <c r="F2">
        <v>0</v>
      </c>
      <c r="G2">
        <v>0</v>
      </c>
      <c r="H2">
        <v>0</v>
      </c>
      <c r="I2">
        <v>0</v>
      </c>
      <c r="J2">
        <f t="shared" ref="J2:J37" si="1">IF(ISBLANK($A2),"",E2*4.1+F2*9.3+G2*4.2+H2*7+I2*3)</f>
        <v>262.39999999999998</v>
      </c>
    </row>
    <row r="3" spans="1:18" x14ac:dyDescent="0.25">
      <c r="A3" t="s">
        <v>2314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f t="shared" si="1"/>
        <v>0</v>
      </c>
    </row>
    <row r="4" spans="1:18" x14ac:dyDescent="0.25">
      <c r="A4" t="s">
        <v>109</v>
      </c>
      <c r="B4">
        <v>189</v>
      </c>
      <c r="C4">
        <v>793</v>
      </c>
      <c r="D4">
        <v>4</v>
      </c>
      <c r="E4">
        <v>45</v>
      </c>
      <c r="F4">
        <v>0.2</v>
      </c>
      <c r="G4">
        <v>0.6</v>
      </c>
      <c r="H4">
        <v>0</v>
      </c>
      <c r="I4">
        <v>0</v>
      </c>
      <c r="J4">
        <f t="shared" si="1"/>
        <v>188.88</v>
      </c>
    </row>
    <row r="5" spans="1:18" x14ac:dyDescent="0.25">
      <c r="A5" t="s">
        <v>183</v>
      </c>
      <c r="B5">
        <v>267</v>
      </c>
      <c r="C5">
        <v>1120</v>
      </c>
      <c r="D5">
        <v>5.5</v>
      </c>
      <c r="E5">
        <v>64.5</v>
      </c>
      <c r="F5">
        <v>0</v>
      </c>
      <c r="G5">
        <v>0.5</v>
      </c>
      <c r="H5">
        <v>0</v>
      </c>
      <c r="I5">
        <v>0</v>
      </c>
      <c r="J5">
        <f t="shared" si="1"/>
        <v>266.55</v>
      </c>
    </row>
    <row r="6" spans="1:18" x14ac:dyDescent="0.25">
      <c r="A6" t="s">
        <v>2332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f t="shared" si="1"/>
        <v>0</v>
      </c>
    </row>
    <row r="7" spans="1:18" x14ac:dyDescent="0.25">
      <c r="A7" t="s">
        <v>363</v>
      </c>
      <c r="B7">
        <v>47</v>
      </c>
      <c r="C7">
        <v>196</v>
      </c>
      <c r="D7">
        <v>1</v>
      </c>
      <c r="E7">
        <v>9.3000000000000007</v>
      </c>
      <c r="F7">
        <v>0.5</v>
      </c>
      <c r="G7">
        <v>0.9</v>
      </c>
      <c r="H7">
        <v>0</v>
      </c>
      <c r="I7">
        <v>0</v>
      </c>
      <c r="J7">
        <f t="shared" si="1"/>
        <v>46.56</v>
      </c>
    </row>
    <row r="8" spans="1:18" x14ac:dyDescent="0.25">
      <c r="A8" t="s">
        <v>2336</v>
      </c>
      <c r="B8">
        <v>157</v>
      </c>
      <c r="C8">
        <v>658</v>
      </c>
      <c r="D8">
        <v>6</v>
      </c>
      <c r="E8">
        <v>37</v>
      </c>
      <c r="F8">
        <v>0.4</v>
      </c>
      <c r="G8">
        <v>0.3</v>
      </c>
      <c r="H8">
        <v>0</v>
      </c>
      <c r="I8">
        <v>0</v>
      </c>
      <c r="J8">
        <f t="shared" si="1"/>
        <v>156.67999999999998</v>
      </c>
    </row>
    <row r="9" spans="1:18" x14ac:dyDescent="0.25">
      <c r="A9" t="s">
        <v>2343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f t="shared" si="1"/>
        <v>0</v>
      </c>
    </row>
    <row r="10" spans="1:18" x14ac:dyDescent="0.25">
      <c r="A10" t="s">
        <v>486</v>
      </c>
      <c r="B10">
        <v>625</v>
      </c>
      <c r="C10">
        <v>2642</v>
      </c>
      <c r="D10">
        <v>1</v>
      </c>
      <c r="E10">
        <v>12.2</v>
      </c>
      <c r="F10">
        <v>50</v>
      </c>
      <c r="G10">
        <v>26.1</v>
      </c>
      <c r="H10">
        <v>0</v>
      </c>
      <c r="I10">
        <v>0</v>
      </c>
      <c r="J10">
        <f t="shared" si="1"/>
        <v>624.6400000000001</v>
      </c>
    </row>
    <row r="11" spans="1:18" x14ac:dyDescent="0.25">
      <c r="A11" t="s">
        <v>559</v>
      </c>
      <c r="B11">
        <v>249</v>
      </c>
      <c r="C11">
        <v>1045</v>
      </c>
      <c r="D11">
        <v>5</v>
      </c>
      <c r="E11">
        <v>60</v>
      </c>
      <c r="F11">
        <v>0.2</v>
      </c>
      <c r="G11">
        <v>0.2</v>
      </c>
      <c r="H11">
        <v>0</v>
      </c>
      <c r="I11">
        <v>0</v>
      </c>
      <c r="J11">
        <f t="shared" si="1"/>
        <v>248.7</v>
      </c>
    </row>
    <row r="12" spans="1:18" x14ac:dyDescent="0.25">
      <c r="A12" t="s">
        <v>2350</v>
      </c>
      <c r="B12">
        <v>145</v>
      </c>
      <c r="C12">
        <v>610</v>
      </c>
      <c r="D12">
        <v>3</v>
      </c>
      <c r="E12">
        <v>35</v>
      </c>
      <c r="F12">
        <v>0</v>
      </c>
      <c r="G12">
        <v>0.4</v>
      </c>
      <c r="H12">
        <v>0</v>
      </c>
      <c r="I12">
        <v>0</v>
      </c>
      <c r="J12">
        <f t="shared" si="1"/>
        <v>145.18</v>
      </c>
    </row>
    <row r="13" spans="1:18" x14ac:dyDescent="0.25">
      <c r="A13" t="s">
        <v>560</v>
      </c>
      <c r="B13">
        <v>322</v>
      </c>
      <c r="C13">
        <v>1348</v>
      </c>
      <c r="D13">
        <v>3.6</v>
      </c>
      <c r="E13">
        <v>44.6</v>
      </c>
      <c r="F13">
        <v>12.1</v>
      </c>
      <c r="G13">
        <v>4.2</v>
      </c>
      <c r="H13">
        <v>0</v>
      </c>
      <c r="I13">
        <v>0</v>
      </c>
      <c r="J13">
        <f t="shared" si="1"/>
        <v>313.02999999999997</v>
      </c>
    </row>
    <row r="14" spans="1:18" x14ac:dyDescent="0.25">
      <c r="A14" t="s">
        <v>619</v>
      </c>
      <c r="B14">
        <v>260</v>
      </c>
      <c r="C14">
        <v>1105</v>
      </c>
      <c r="D14">
        <v>6</v>
      </c>
      <c r="E14">
        <v>65</v>
      </c>
      <c r="F14">
        <v>0</v>
      </c>
      <c r="G14">
        <v>0</v>
      </c>
      <c r="H14">
        <v>0</v>
      </c>
      <c r="I14">
        <v>0</v>
      </c>
      <c r="J14">
        <f t="shared" si="1"/>
        <v>266.5</v>
      </c>
    </row>
    <row r="15" spans="1:18" x14ac:dyDescent="0.25">
      <c r="A15" t="s">
        <v>2372</v>
      </c>
      <c r="B15">
        <v>250</v>
      </c>
      <c r="C15">
        <v>1050</v>
      </c>
      <c r="D15">
        <v>5</v>
      </c>
      <c r="E15">
        <v>60</v>
      </c>
      <c r="F15">
        <v>0.3</v>
      </c>
      <c r="G15">
        <v>0.3</v>
      </c>
      <c r="H15">
        <v>0</v>
      </c>
      <c r="I15">
        <v>0</v>
      </c>
      <c r="J15">
        <f t="shared" si="1"/>
        <v>250.04999999999995</v>
      </c>
    </row>
    <row r="16" spans="1:18" x14ac:dyDescent="0.25">
      <c r="A16" t="s">
        <v>777</v>
      </c>
      <c r="B16">
        <v>330</v>
      </c>
      <c r="C16">
        <v>1383</v>
      </c>
      <c r="D16">
        <v>0.2</v>
      </c>
      <c r="E16">
        <v>2.5</v>
      </c>
      <c r="F16">
        <v>32.9</v>
      </c>
      <c r="G16">
        <v>3.3</v>
      </c>
      <c r="H16">
        <v>0</v>
      </c>
      <c r="I16">
        <v>0</v>
      </c>
      <c r="J16">
        <f t="shared" si="1"/>
        <v>330.08000000000004</v>
      </c>
    </row>
    <row r="17" spans="1:10" x14ac:dyDescent="0.25">
      <c r="A17" t="s">
        <v>2378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f t="shared" si="1"/>
        <v>0</v>
      </c>
    </row>
    <row r="18" spans="1:10" x14ac:dyDescent="0.25">
      <c r="A18" t="s">
        <v>2380</v>
      </c>
      <c r="B18">
        <v>302</v>
      </c>
      <c r="C18">
        <v>1283</v>
      </c>
      <c r="D18">
        <v>7</v>
      </c>
      <c r="E18">
        <v>75.099999999999994</v>
      </c>
      <c r="F18">
        <v>0</v>
      </c>
      <c r="G18">
        <v>0.4</v>
      </c>
      <c r="H18">
        <v>0</v>
      </c>
      <c r="I18">
        <v>0</v>
      </c>
      <c r="J18">
        <f t="shared" si="1"/>
        <v>309.58999999999997</v>
      </c>
    </row>
    <row r="19" spans="1:10" x14ac:dyDescent="0.25">
      <c r="A19" t="s">
        <v>840</v>
      </c>
      <c r="B19">
        <v>341</v>
      </c>
      <c r="C19">
        <v>1433</v>
      </c>
      <c r="D19">
        <v>7</v>
      </c>
      <c r="E19">
        <v>83</v>
      </c>
      <c r="F19">
        <v>0</v>
      </c>
      <c r="G19">
        <v>0.2</v>
      </c>
      <c r="H19">
        <v>0</v>
      </c>
      <c r="I19">
        <v>0</v>
      </c>
      <c r="J19">
        <f t="shared" si="1"/>
        <v>341.13999999999993</v>
      </c>
    </row>
    <row r="20" spans="1:10" x14ac:dyDescent="0.25">
      <c r="A20" t="s">
        <v>908</v>
      </c>
      <c r="B20">
        <v>343</v>
      </c>
      <c r="C20">
        <v>1438</v>
      </c>
      <c r="D20">
        <v>7</v>
      </c>
      <c r="E20">
        <v>83.2</v>
      </c>
      <c r="F20">
        <v>0.1</v>
      </c>
      <c r="G20">
        <v>0.1</v>
      </c>
      <c r="H20">
        <v>0</v>
      </c>
      <c r="I20">
        <v>0</v>
      </c>
      <c r="J20">
        <f t="shared" si="1"/>
        <v>342.47</v>
      </c>
    </row>
    <row r="21" spans="1:10" x14ac:dyDescent="0.25">
      <c r="A21" t="s">
        <v>1013</v>
      </c>
      <c r="B21">
        <v>725</v>
      </c>
      <c r="C21">
        <v>3047</v>
      </c>
      <c r="D21">
        <v>1</v>
      </c>
      <c r="E21">
        <v>12</v>
      </c>
      <c r="F21">
        <v>70</v>
      </c>
      <c r="G21">
        <v>6</v>
      </c>
      <c r="H21">
        <v>0</v>
      </c>
      <c r="I21">
        <v>0</v>
      </c>
      <c r="J21">
        <f t="shared" si="1"/>
        <v>725.40000000000009</v>
      </c>
    </row>
    <row r="22" spans="1:10" x14ac:dyDescent="0.25">
      <c r="A22" t="s">
        <v>1023</v>
      </c>
      <c r="B22">
        <v>242</v>
      </c>
      <c r="C22">
        <v>1027</v>
      </c>
      <c r="D22">
        <v>5</v>
      </c>
      <c r="E22">
        <v>60</v>
      </c>
      <c r="F22">
        <v>0</v>
      </c>
      <c r="G22">
        <v>0.4</v>
      </c>
      <c r="H22">
        <v>0</v>
      </c>
      <c r="I22">
        <v>0</v>
      </c>
      <c r="J22">
        <f t="shared" si="1"/>
        <v>247.67999999999998</v>
      </c>
    </row>
    <row r="23" spans="1:10" x14ac:dyDescent="0.25">
      <c r="A23" t="s">
        <v>1024</v>
      </c>
      <c r="B23">
        <v>234</v>
      </c>
      <c r="C23">
        <v>993</v>
      </c>
      <c r="D23">
        <v>5</v>
      </c>
      <c r="E23">
        <v>58</v>
      </c>
      <c r="F23">
        <v>0</v>
      </c>
      <c r="G23">
        <v>0.4</v>
      </c>
      <c r="H23">
        <v>0</v>
      </c>
      <c r="I23">
        <v>0</v>
      </c>
      <c r="J23">
        <f t="shared" si="1"/>
        <v>239.48</v>
      </c>
    </row>
    <row r="24" spans="1:10" x14ac:dyDescent="0.25">
      <c r="A24" t="s">
        <v>1025</v>
      </c>
      <c r="B24">
        <v>94</v>
      </c>
      <c r="C24">
        <v>398</v>
      </c>
      <c r="D24">
        <v>2</v>
      </c>
      <c r="E24">
        <v>23</v>
      </c>
      <c r="F24">
        <v>0</v>
      </c>
      <c r="G24">
        <v>0.4</v>
      </c>
      <c r="H24">
        <v>0</v>
      </c>
      <c r="I24">
        <v>0</v>
      </c>
      <c r="J24">
        <f t="shared" si="1"/>
        <v>95.98</v>
      </c>
    </row>
    <row r="25" spans="1:10" x14ac:dyDescent="0.25">
      <c r="A25" t="s">
        <v>1195</v>
      </c>
      <c r="B25">
        <v>648</v>
      </c>
      <c r="C25">
        <v>2720</v>
      </c>
      <c r="D25">
        <v>1</v>
      </c>
      <c r="E25">
        <v>9.5</v>
      </c>
      <c r="F25">
        <v>56.5</v>
      </c>
      <c r="G25">
        <v>19.8</v>
      </c>
      <c r="H25">
        <v>0</v>
      </c>
      <c r="I25">
        <v>0</v>
      </c>
      <c r="J25">
        <f t="shared" si="1"/>
        <v>647.56000000000006</v>
      </c>
    </row>
    <row r="26" spans="1:10" x14ac:dyDescent="0.25">
      <c r="A26" t="s">
        <v>2419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f t="shared" si="1"/>
        <v>0</v>
      </c>
    </row>
    <row r="27" spans="1:10" x14ac:dyDescent="0.25">
      <c r="A27" t="s">
        <v>1331</v>
      </c>
      <c r="B27">
        <v>532</v>
      </c>
      <c r="C27">
        <v>2223</v>
      </c>
      <c r="D27">
        <v>5</v>
      </c>
      <c r="E27">
        <v>58.3</v>
      </c>
      <c r="F27">
        <v>31.3</v>
      </c>
      <c r="G27">
        <v>4.3</v>
      </c>
      <c r="H27">
        <v>0</v>
      </c>
      <c r="I27">
        <v>0</v>
      </c>
      <c r="J27">
        <f t="shared" si="1"/>
        <v>548.17999999999995</v>
      </c>
    </row>
    <row r="28" spans="1:10" x14ac:dyDescent="0.25">
      <c r="A28" t="s">
        <v>2427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f t="shared" si="1"/>
        <v>0</v>
      </c>
    </row>
    <row r="29" spans="1:10" x14ac:dyDescent="0.25">
      <c r="A29" t="s">
        <v>1453</v>
      </c>
      <c r="B29">
        <v>202</v>
      </c>
      <c r="C29">
        <v>860</v>
      </c>
      <c r="D29">
        <v>4.5</v>
      </c>
      <c r="E29">
        <v>48</v>
      </c>
      <c r="F29">
        <v>0.2</v>
      </c>
      <c r="G29">
        <v>0.9</v>
      </c>
      <c r="H29">
        <v>0</v>
      </c>
      <c r="I29">
        <v>0</v>
      </c>
      <c r="J29">
        <f t="shared" si="1"/>
        <v>202.44</v>
      </c>
    </row>
    <row r="30" spans="1:10" x14ac:dyDescent="0.25">
      <c r="A30" t="s">
        <v>1546</v>
      </c>
      <c r="B30">
        <v>157</v>
      </c>
      <c r="C30">
        <v>658</v>
      </c>
      <c r="D30">
        <v>6</v>
      </c>
      <c r="E30">
        <v>37</v>
      </c>
      <c r="F30">
        <v>0.4</v>
      </c>
      <c r="G30">
        <v>0.3</v>
      </c>
      <c r="H30">
        <v>0</v>
      </c>
      <c r="I30">
        <v>0</v>
      </c>
      <c r="J30">
        <f t="shared" si="1"/>
        <v>156.67999999999998</v>
      </c>
    </row>
    <row r="31" spans="1:10" x14ac:dyDescent="0.25">
      <c r="A31" t="s">
        <v>1801</v>
      </c>
      <c r="B31">
        <v>536</v>
      </c>
      <c r="C31">
        <v>2240</v>
      </c>
      <c r="D31">
        <v>5</v>
      </c>
      <c r="E31">
        <v>54</v>
      </c>
      <c r="F31">
        <v>31.5</v>
      </c>
      <c r="G31">
        <v>9.1999999999999993</v>
      </c>
      <c r="H31">
        <v>0</v>
      </c>
      <c r="I31">
        <v>0</v>
      </c>
      <c r="J31">
        <f t="shared" si="1"/>
        <v>552.99</v>
      </c>
    </row>
    <row r="32" spans="1:10" x14ac:dyDescent="0.25">
      <c r="A32" t="s">
        <v>1802</v>
      </c>
      <c r="B32">
        <v>552</v>
      </c>
      <c r="C32">
        <v>2301</v>
      </c>
      <c r="D32">
        <v>4.5</v>
      </c>
      <c r="E32">
        <v>47.5</v>
      </c>
      <c r="F32">
        <v>36</v>
      </c>
      <c r="G32">
        <v>9.5</v>
      </c>
      <c r="H32">
        <v>0</v>
      </c>
      <c r="I32">
        <v>0</v>
      </c>
      <c r="J32">
        <f t="shared" si="1"/>
        <v>569.44999999999993</v>
      </c>
    </row>
    <row r="33" spans="1:10" x14ac:dyDescent="0.25">
      <c r="A33" t="s">
        <v>1896</v>
      </c>
      <c r="B33">
        <v>281</v>
      </c>
      <c r="C33">
        <v>1176</v>
      </c>
      <c r="D33">
        <v>0.3</v>
      </c>
      <c r="E33">
        <v>3.1</v>
      </c>
      <c r="F33">
        <v>21.8</v>
      </c>
      <c r="G33">
        <v>15.4</v>
      </c>
      <c r="H33">
        <v>0</v>
      </c>
      <c r="I33">
        <v>0</v>
      </c>
      <c r="J33">
        <f t="shared" si="1"/>
        <v>280.13</v>
      </c>
    </row>
    <row r="34" spans="1:10" x14ac:dyDescent="0.25">
      <c r="A34" t="s">
        <v>1912</v>
      </c>
      <c r="B34">
        <v>61</v>
      </c>
      <c r="C34">
        <v>256</v>
      </c>
      <c r="D34">
        <v>0.1</v>
      </c>
      <c r="E34">
        <v>0.8</v>
      </c>
      <c r="F34">
        <v>0.4</v>
      </c>
      <c r="G34">
        <v>12.9</v>
      </c>
      <c r="H34">
        <v>0</v>
      </c>
      <c r="I34">
        <v>0</v>
      </c>
      <c r="J34">
        <f t="shared" si="1"/>
        <v>61.180000000000007</v>
      </c>
    </row>
    <row r="35" spans="1:10" x14ac:dyDescent="0.25">
      <c r="A35" t="s">
        <v>2488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f t="shared" si="1"/>
        <v>0</v>
      </c>
    </row>
    <row r="36" spans="1:10" x14ac:dyDescent="0.25">
      <c r="A36" t="s">
        <v>2086</v>
      </c>
      <c r="B36">
        <v>218</v>
      </c>
      <c r="C36">
        <v>912</v>
      </c>
      <c r="D36">
        <v>1.3</v>
      </c>
      <c r="E36">
        <v>15.9</v>
      </c>
      <c r="F36">
        <v>11.1</v>
      </c>
      <c r="G36">
        <v>11.7</v>
      </c>
      <c r="H36">
        <v>0</v>
      </c>
      <c r="I36">
        <v>0</v>
      </c>
      <c r="J36">
        <f t="shared" si="1"/>
        <v>217.56</v>
      </c>
    </row>
    <row r="37" spans="1:10" x14ac:dyDescent="0.25">
      <c r="A37" t="s">
        <v>2272</v>
      </c>
      <c r="B37">
        <v>279</v>
      </c>
      <c r="C37">
        <v>1173</v>
      </c>
      <c r="D37">
        <v>5.5</v>
      </c>
      <c r="E37">
        <v>64.8</v>
      </c>
      <c r="F37">
        <v>0.1</v>
      </c>
      <c r="G37">
        <v>3</v>
      </c>
      <c r="H37">
        <v>0</v>
      </c>
      <c r="I37">
        <v>0</v>
      </c>
      <c r="J37">
        <f t="shared" si="1"/>
        <v>279.20999999999998</v>
      </c>
    </row>
    <row r="38" spans="1:10" x14ac:dyDescent="0.25">
      <c r="A38" s="52"/>
      <c r="B38" s="52"/>
      <c r="C38" s="53"/>
      <c r="D38" s="52"/>
      <c r="E38" s="52"/>
      <c r="F38" s="52"/>
      <c r="G38" s="52"/>
      <c r="H38" s="52"/>
      <c r="I38" s="52"/>
      <c r="J38" s="52"/>
    </row>
    <row r="39" spans="1:10" x14ac:dyDescent="0.25">
      <c r="C39" s="32"/>
    </row>
    <row r="40" spans="1:10" x14ac:dyDescent="0.25">
      <c r="C40" s="32"/>
    </row>
    <row r="41" spans="1:10" x14ac:dyDescent="0.25">
      <c r="C41" s="32"/>
    </row>
    <row r="42" spans="1:10" x14ac:dyDescent="0.25">
      <c r="C42" s="32"/>
    </row>
    <row r="43" spans="1:10" x14ac:dyDescent="0.25">
      <c r="C43" s="32"/>
    </row>
    <row r="44" spans="1:10" x14ac:dyDescent="0.25">
      <c r="C44" s="32"/>
    </row>
    <row r="45" spans="1:10" x14ac:dyDescent="0.25">
      <c r="C45" s="32"/>
    </row>
    <row r="46" spans="1:10" x14ac:dyDescent="0.25">
      <c r="C46" s="32"/>
    </row>
    <row r="47" spans="1:10" x14ac:dyDescent="0.25">
      <c r="C47" s="32"/>
    </row>
    <row r="48" spans="1:10" x14ac:dyDescent="0.25">
      <c r="C48" s="32"/>
    </row>
    <row r="49" spans="3:3" x14ac:dyDescent="0.25">
      <c r="C49" s="32"/>
    </row>
    <row r="50" spans="3:3" x14ac:dyDescent="0.25">
      <c r="C50" s="32"/>
    </row>
    <row r="51" spans="3:3" x14ac:dyDescent="0.25">
      <c r="C51" s="32"/>
    </row>
    <row r="52" spans="3:3" x14ac:dyDescent="0.25">
      <c r="C52" s="32"/>
    </row>
    <row r="53" spans="3:3" x14ac:dyDescent="0.25">
      <c r="C53" s="32"/>
    </row>
    <row r="54" spans="3:3" x14ac:dyDescent="0.25">
      <c r="C54" s="32"/>
    </row>
    <row r="55" spans="3:3" x14ac:dyDescent="0.25">
      <c r="C55" s="32"/>
    </row>
    <row r="56" spans="3:3" x14ac:dyDescent="0.25">
      <c r="C56" s="32"/>
    </row>
    <row r="57" spans="3:3" x14ac:dyDescent="0.25">
      <c r="C57" s="32"/>
    </row>
    <row r="58" spans="3:3" x14ac:dyDescent="0.25">
      <c r="C58" s="32"/>
    </row>
    <row r="59" spans="3:3" x14ac:dyDescent="0.25">
      <c r="C59" s="32"/>
    </row>
    <row r="60" spans="3:3" x14ac:dyDescent="0.25">
      <c r="C60" s="32"/>
    </row>
    <row r="61" spans="3:3" x14ac:dyDescent="0.25">
      <c r="C61" s="32"/>
    </row>
    <row r="62" spans="3:3" x14ac:dyDescent="0.25">
      <c r="C62" s="32"/>
    </row>
    <row r="63" spans="3:3" x14ac:dyDescent="0.25">
      <c r="C63" s="32"/>
    </row>
    <row r="64" spans="3:3" x14ac:dyDescent="0.25">
      <c r="C64" s="32"/>
    </row>
    <row r="65" spans="1:10" x14ac:dyDescent="0.25">
      <c r="C65" s="32"/>
    </row>
    <row r="66" spans="1:10" x14ac:dyDescent="0.25">
      <c r="C66" s="32"/>
    </row>
    <row r="67" spans="1:10" x14ac:dyDescent="0.25">
      <c r="A67" s="41"/>
      <c r="B67" s="41"/>
      <c r="C67" s="54"/>
      <c r="D67" s="41"/>
      <c r="E67" s="41"/>
      <c r="F67" s="41"/>
      <c r="G67" s="41"/>
      <c r="H67" s="41"/>
      <c r="I67" s="41"/>
      <c r="J67" s="41"/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5"/>
  <sheetViews>
    <sheetView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A17" sqref="A17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14</v>
      </c>
      <c r="L1" s="39">
        <f t="shared" ref="L1:Q1" si="0">SUM(B2:B5001)</f>
        <v>2389</v>
      </c>
      <c r="M1" s="39">
        <f t="shared" si="0"/>
        <v>9989</v>
      </c>
      <c r="N1" s="40">
        <f t="shared" si="0"/>
        <v>1</v>
      </c>
      <c r="O1" s="40">
        <f t="shared" si="0"/>
        <v>19.299999999999997</v>
      </c>
      <c r="P1" s="40">
        <f t="shared" si="0"/>
        <v>176</v>
      </c>
      <c r="Q1" s="40">
        <f t="shared" si="0"/>
        <v>169.3</v>
      </c>
      <c r="R1" s="40">
        <f>SUM(K1:Q1)</f>
        <v>12757.599999999999</v>
      </c>
    </row>
    <row r="2" spans="1:18" x14ac:dyDescent="0.25">
      <c r="A2" t="s">
        <v>158</v>
      </c>
      <c r="B2">
        <v>116</v>
      </c>
      <c r="C2">
        <v>486</v>
      </c>
      <c r="D2">
        <v>1</v>
      </c>
      <c r="E2">
        <v>10.5</v>
      </c>
      <c r="F2">
        <v>6</v>
      </c>
      <c r="G2">
        <v>4</v>
      </c>
      <c r="H2">
        <v>0</v>
      </c>
      <c r="I2">
        <v>0</v>
      </c>
      <c r="J2">
        <f t="shared" ref="J2:J15" si="1">IF(ISBLANK($A2),"",E2*4.1+F2*9.3+G2*4.2+H2*7+I2*3)</f>
        <v>115.64999999999999</v>
      </c>
    </row>
    <row r="3" spans="1:18" x14ac:dyDescent="0.25">
      <c r="A3" t="s">
        <v>440</v>
      </c>
      <c r="B3">
        <v>353</v>
      </c>
      <c r="C3">
        <v>1459</v>
      </c>
      <c r="D3">
        <v>0</v>
      </c>
      <c r="E3">
        <v>0.3</v>
      </c>
      <c r="F3">
        <v>31.9</v>
      </c>
      <c r="G3">
        <v>16.100000000000001</v>
      </c>
      <c r="H3">
        <v>0</v>
      </c>
      <c r="I3">
        <v>0</v>
      </c>
      <c r="J3">
        <f t="shared" si="1"/>
        <v>365.52000000000004</v>
      </c>
    </row>
    <row r="4" spans="1:18" x14ac:dyDescent="0.25">
      <c r="A4" t="s">
        <v>441</v>
      </c>
      <c r="B4">
        <v>49</v>
      </c>
      <c r="C4">
        <v>206</v>
      </c>
      <c r="D4">
        <v>0</v>
      </c>
      <c r="E4">
        <v>0.7</v>
      </c>
      <c r="F4">
        <v>0.2</v>
      </c>
      <c r="G4">
        <v>11</v>
      </c>
      <c r="H4">
        <v>0</v>
      </c>
      <c r="I4">
        <v>0</v>
      </c>
      <c r="J4">
        <f t="shared" si="1"/>
        <v>50.930000000000007</v>
      </c>
    </row>
    <row r="5" spans="1:18" x14ac:dyDescent="0.25">
      <c r="A5" t="s">
        <v>464</v>
      </c>
      <c r="B5">
        <v>184</v>
      </c>
      <c r="C5">
        <v>766</v>
      </c>
      <c r="D5">
        <v>0</v>
      </c>
      <c r="E5">
        <v>0.7</v>
      </c>
      <c r="F5">
        <v>14.4</v>
      </c>
      <c r="G5">
        <v>13</v>
      </c>
      <c r="H5">
        <v>0</v>
      </c>
      <c r="I5">
        <v>0</v>
      </c>
      <c r="J5">
        <f t="shared" si="1"/>
        <v>191.39000000000001</v>
      </c>
    </row>
    <row r="6" spans="1:18" x14ac:dyDescent="0.25">
      <c r="A6" t="s">
        <v>601</v>
      </c>
      <c r="B6">
        <v>122</v>
      </c>
      <c r="C6">
        <v>514</v>
      </c>
      <c r="D6">
        <v>0</v>
      </c>
      <c r="E6">
        <v>0.9</v>
      </c>
      <c r="F6">
        <v>8.6999999999999993</v>
      </c>
      <c r="G6">
        <v>9</v>
      </c>
      <c r="H6">
        <v>0</v>
      </c>
      <c r="I6">
        <v>0</v>
      </c>
      <c r="J6">
        <f t="shared" si="1"/>
        <v>122.4</v>
      </c>
    </row>
    <row r="7" spans="1:18" x14ac:dyDescent="0.25">
      <c r="A7" t="s">
        <v>831</v>
      </c>
      <c r="B7">
        <v>161</v>
      </c>
      <c r="C7">
        <v>677</v>
      </c>
      <c r="D7">
        <v>0</v>
      </c>
      <c r="E7">
        <v>0.7</v>
      </c>
      <c r="F7">
        <v>11.2</v>
      </c>
      <c r="G7">
        <v>12.9</v>
      </c>
      <c r="H7">
        <v>0</v>
      </c>
      <c r="I7">
        <v>0</v>
      </c>
      <c r="J7">
        <f t="shared" si="1"/>
        <v>161.21</v>
      </c>
    </row>
    <row r="8" spans="1:18" x14ac:dyDescent="0.25">
      <c r="A8" t="s">
        <v>832</v>
      </c>
      <c r="B8">
        <v>161</v>
      </c>
      <c r="C8">
        <v>677</v>
      </c>
      <c r="D8">
        <v>0</v>
      </c>
      <c r="E8">
        <v>0.7</v>
      </c>
      <c r="F8">
        <v>11.2</v>
      </c>
      <c r="G8">
        <v>12.9</v>
      </c>
      <c r="H8">
        <v>0</v>
      </c>
      <c r="I8">
        <v>0</v>
      </c>
      <c r="J8">
        <f t="shared" si="1"/>
        <v>161.21</v>
      </c>
    </row>
    <row r="9" spans="1:18" x14ac:dyDescent="0.25">
      <c r="A9" t="s">
        <v>1690</v>
      </c>
      <c r="B9">
        <v>208</v>
      </c>
      <c r="C9">
        <v>875</v>
      </c>
      <c r="D9">
        <v>0</v>
      </c>
      <c r="E9">
        <v>0.3</v>
      </c>
      <c r="F9">
        <v>16.3</v>
      </c>
      <c r="G9">
        <v>13.2</v>
      </c>
      <c r="H9">
        <v>0</v>
      </c>
      <c r="I9">
        <v>0</v>
      </c>
      <c r="J9">
        <f t="shared" si="1"/>
        <v>208.26000000000002</v>
      </c>
    </row>
    <row r="10" spans="1:18" x14ac:dyDescent="0.25">
      <c r="A10" t="s">
        <v>1691</v>
      </c>
      <c r="B10">
        <v>173</v>
      </c>
      <c r="C10">
        <v>716</v>
      </c>
      <c r="D10">
        <v>0</v>
      </c>
      <c r="E10">
        <v>0.6</v>
      </c>
      <c r="F10">
        <v>13.8</v>
      </c>
      <c r="G10">
        <v>11.5</v>
      </c>
      <c r="H10">
        <v>0</v>
      </c>
      <c r="I10">
        <v>0</v>
      </c>
      <c r="J10">
        <f t="shared" si="1"/>
        <v>179.10000000000002</v>
      </c>
    </row>
    <row r="11" spans="1:18" x14ac:dyDescent="0.25">
      <c r="A11" t="s">
        <v>1919</v>
      </c>
      <c r="B11">
        <v>161</v>
      </c>
      <c r="C11">
        <v>677</v>
      </c>
      <c r="D11">
        <v>0</v>
      </c>
      <c r="E11">
        <v>0.7</v>
      </c>
      <c r="F11">
        <v>11.2</v>
      </c>
      <c r="G11">
        <v>12.9</v>
      </c>
      <c r="H11">
        <v>0</v>
      </c>
      <c r="I11">
        <v>0</v>
      </c>
      <c r="J11">
        <f t="shared" si="1"/>
        <v>161.21</v>
      </c>
    </row>
    <row r="12" spans="1:18" x14ac:dyDescent="0.25">
      <c r="A12" t="s">
        <v>1945</v>
      </c>
      <c r="B12">
        <v>220</v>
      </c>
      <c r="C12">
        <v>914</v>
      </c>
      <c r="D12">
        <v>0</v>
      </c>
      <c r="E12">
        <v>0.4</v>
      </c>
      <c r="F12">
        <v>18.399999999999999</v>
      </c>
      <c r="G12">
        <v>13.3</v>
      </c>
      <c r="H12">
        <v>0</v>
      </c>
      <c r="I12">
        <v>0</v>
      </c>
      <c r="J12">
        <f t="shared" si="1"/>
        <v>228.62</v>
      </c>
    </row>
    <row r="13" spans="1:18" x14ac:dyDescent="0.25">
      <c r="A13" t="s">
        <v>1978</v>
      </c>
      <c r="B13">
        <v>158</v>
      </c>
      <c r="C13">
        <v>663</v>
      </c>
      <c r="D13">
        <v>0</v>
      </c>
      <c r="E13">
        <v>1.1000000000000001</v>
      </c>
      <c r="F13">
        <v>10.4</v>
      </c>
      <c r="G13">
        <v>13.5</v>
      </c>
      <c r="H13">
        <v>0</v>
      </c>
      <c r="I13">
        <v>0</v>
      </c>
      <c r="J13">
        <f t="shared" si="1"/>
        <v>157.93</v>
      </c>
    </row>
    <row r="14" spans="1:18" x14ac:dyDescent="0.25">
      <c r="A14" t="s">
        <v>2091</v>
      </c>
      <c r="B14">
        <v>161</v>
      </c>
      <c r="C14">
        <v>677</v>
      </c>
      <c r="D14">
        <v>0</v>
      </c>
      <c r="E14">
        <v>0.7</v>
      </c>
      <c r="F14">
        <v>11.2</v>
      </c>
      <c r="G14">
        <v>12.9</v>
      </c>
      <c r="H14">
        <v>0</v>
      </c>
      <c r="I14">
        <v>0</v>
      </c>
      <c r="J14">
        <f t="shared" si="1"/>
        <v>161.21</v>
      </c>
    </row>
    <row r="15" spans="1:18" x14ac:dyDescent="0.25">
      <c r="A15" t="s">
        <v>2119</v>
      </c>
      <c r="B15">
        <v>162</v>
      </c>
      <c r="C15">
        <v>682</v>
      </c>
      <c r="D15">
        <v>0</v>
      </c>
      <c r="E15">
        <v>1</v>
      </c>
      <c r="F15">
        <v>11.1</v>
      </c>
      <c r="G15">
        <v>13.1</v>
      </c>
      <c r="H15">
        <v>0</v>
      </c>
      <c r="I15">
        <v>0</v>
      </c>
      <c r="J15">
        <f t="shared" si="1"/>
        <v>162.35</v>
      </c>
    </row>
    <row r="16" spans="1:18" x14ac:dyDescent="0.25">
      <c r="A16" s="52"/>
      <c r="B16" s="52"/>
      <c r="C16" s="53"/>
      <c r="D16" s="52"/>
      <c r="E16" s="52"/>
      <c r="F16" s="52"/>
      <c r="G16" s="52"/>
      <c r="H16" s="52"/>
      <c r="I16" s="52"/>
      <c r="J16" s="52"/>
    </row>
    <row r="17" spans="3:3" x14ac:dyDescent="0.25">
      <c r="C17" s="32"/>
    </row>
    <row r="18" spans="3:3" x14ac:dyDescent="0.25">
      <c r="C18" s="32"/>
    </row>
    <row r="19" spans="3:3" x14ac:dyDescent="0.25">
      <c r="C19" s="32"/>
    </row>
    <row r="20" spans="3:3" x14ac:dyDescent="0.25">
      <c r="C20" s="32"/>
    </row>
    <row r="21" spans="3:3" x14ac:dyDescent="0.25">
      <c r="C21" s="32"/>
    </row>
    <row r="22" spans="3:3" x14ac:dyDescent="0.25">
      <c r="C22" s="32"/>
    </row>
    <row r="23" spans="3:3" x14ac:dyDescent="0.25">
      <c r="C23" s="32"/>
    </row>
    <row r="24" spans="3:3" x14ac:dyDescent="0.25">
      <c r="C24" s="32"/>
    </row>
    <row r="25" spans="3:3" x14ac:dyDescent="0.25">
      <c r="C25" s="32"/>
    </row>
    <row r="26" spans="3:3" x14ac:dyDescent="0.25">
      <c r="C26" s="32"/>
    </row>
    <row r="27" spans="3:3" x14ac:dyDescent="0.25">
      <c r="C27" s="32"/>
    </row>
    <row r="28" spans="3:3" x14ac:dyDescent="0.25">
      <c r="C28" s="32"/>
    </row>
    <row r="29" spans="3:3" x14ac:dyDescent="0.25">
      <c r="C29" s="32"/>
    </row>
    <row r="30" spans="3:3" x14ac:dyDescent="0.25">
      <c r="C30" s="32"/>
    </row>
    <row r="31" spans="3:3" x14ac:dyDescent="0.25">
      <c r="C31" s="32"/>
    </row>
    <row r="32" spans="3:3" x14ac:dyDescent="0.25">
      <c r="C32" s="32"/>
    </row>
    <row r="33" spans="1:10" x14ac:dyDescent="0.25">
      <c r="C33" s="32"/>
    </row>
    <row r="34" spans="1:10" x14ac:dyDescent="0.25">
      <c r="C34" s="32"/>
    </row>
    <row r="35" spans="1:10" x14ac:dyDescent="0.25">
      <c r="C35" s="32"/>
    </row>
    <row r="36" spans="1:10" x14ac:dyDescent="0.25">
      <c r="C36" s="32"/>
    </row>
    <row r="37" spans="1:10" x14ac:dyDescent="0.25">
      <c r="C37" s="32"/>
    </row>
    <row r="38" spans="1:10" x14ac:dyDescent="0.25">
      <c r="C38" s="32"/>
    </row>
    <row r="39" spans="1:10" x14ac:dyDescent="0.25">
      <c r="C39" s="32"/>
    </row>
    <row r="40" spans="1:10" x14ac:dyDescent="0.25">
      <c r="C40" s="32"/>
    </row>
    <row r="41" spans="1:10" x14ac:dyDescent="0.25">
      <c r="C41" s="32"/>
    </row>
    <row r="42" spans="1:10" x14ac:dyDescent="0.25">
      <c r="C42" s="32"/>
    </row>
    <row r="43" spans="1:10" x14ac:dyDescent="0.25">
      <c r="C43" s="32"/>
    </row>
    <row r="44" spans="1:10" x14ac:dyDescent="0.25">
      <c r="C44" s="32"/>
    </row>
    <row r="45" spans="1:10" x14ac:dyDescent="0.25">
      <c r="A45" s="41"/>
      <c r="B45" s="41"/>
      <c r="C45" s="54"/>
      <c r="D45" s="41"/>
      <c r="E45" s="41"/>
      <c r="F45" s="41"/>
      <c r="G45" s="41"/>
      <c r="H45" s="41"/>
      <c r="I45" s="41"/>
      <c r="J45" s="41"/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0"/>
  <sheetViews>
    <sheetView zoomScaleNormal="100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A23" sqref="A23"/>
    </sheetView>
  </sheetViews>
  <sheetFormatPr baseColWidth="10" defaultRowHeight="15" x14ac:dyDescent="0.25"/>
  <cols>
    <col min="1" max="1" width="85.710937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19</v>
      </c>
      <c r="L1" s="39">
        <f t="shared" ref="L1:Q1" si="0">SUM(B2:B5001)</f>
        <v>2901</v>
      </c>
      <c r="M1" s="39">
        <f t="shared" si="0"/>
        <v>12158</v>
      </c>
      <c r="N1" s="40">
        <f t="shared" si="0"/>
        <v>32.5</v>
      </c>
      <c r="O1" s="40">
        <f t="shared" si="0"/>
        <v>384.2</v>
      </c>
      <c r="P1" s="40">
        <f t="shared" si="0"/>
        <v>131.29999999999998</v>
      </c>
      <c r="Q1" s="40">
        <f t="shared" si="0"/>
        <v>40</v>
      </c>
      <c r="R1" s="40">
        <f>SUM(K1:Q1)</f>
        <v>15666</v>
      </c>
    </row>
    <row r="2" spans="1:18" x14ac:dyDescent="0.25">
      <c r="A2" t="s">
        <v>380</v>
      </c>
      <c r="B2">
        <v>114</v>
      </c>
      <c r="C2">
        <v>481</v>
      </c>
      <c r="D2">
        <v>2</v>
      </c>
      <c r="E2">
        <v>20</v>
      </c>
      <c r="F2">
        <v>2.2999999999999998</v>
      </c>
      <c r="G2">
        <v>3.3</v>
      </c>
      <c r="H2">
        <v>0</v>
      </c>
      <c r="I2">
        <v>0</v>
      </c>
      <c r="J2">
        <f t="shared" ref="J2:J20" si="1">IF(ISBLANK($A2),"",E2*4.1+F2*9.3+G2*4.2+H2*7+I2*3)</f>
        <v>117.25</v>
      </c>
    </row>
    <row r="3" spans="1:18" x14ac:dyDescent="0.25">
      <c r="A3" t="s">
        <v>443</v>
      </c>
      <c r="B3">
        <v>133</v>
      </c>
      <c r="C3">
        <v>561</v>
      </c>
      <c r="D3">
        <v>2</v>
      </c>
      <c r="E3">
        <v>21.4</v>
      </c>
      <c r="F3">
        <v>3.3</v>
      </c>
      <c r="G3">
        <v>4.4000000000000004</v>
      </c>
      <c r="H3">
        <v>0</v>
      </c>
      <c r="I3">
        <v>0</v>
      </c>
      <c r="J3">
        <f t="shared" si="1"/>
        <v>136.90999999999997</v>
      </c>
    </row>
    <row r="4" spans="1:18" x14ac:dyDescent="0.25">
      <c r="A4" t="s">
        <v>445</v>
      </c>
      <c r="B4">
        <v>140</v>
      </c>
      <c r="C4">
        <v>587</v>
      </c>
      <c r="D4">
        <v>1.5</v>
      </c>
      <c r="E4">
        <v>16.8</v>
      </c>
      <c r="F4">
        <v>7.4</v>
      </c>
      <c r="G4">
        <v>1.6</v>
      </c>
      <c r="H4">
        <v>0</v>
      </c>
      <c r="I4">
        <v>0</v>
      </c>
      <c r="J4">
        <f t="shared" si="1"/>
        <v>144.41999999999999</v>
      </c>
    </row>
    <row r="5" spans="1:18" x14ac:dyDescent="0.25">
      <c r="A5" t="s">
        <v>444</v>
      </c>
      <c r="B5">
        <v>184</v>
      </c>
      <c r="C5">
        <v>770</v>
      </c>
      <c r="D5">
        <v>2</v>
      </c>
      <c r="E5">
        <v>19.7</v>
      </c>
      <c r="F5">
        <v>10.8</v>
      </c>
      <c r="G5">
        <v>2.1</v>
      </c>
      <c r="H5">
        <v>0</v>
      </c>
      <c r="I5">
        <v>0</v>
      </c>
      <c r="J5">
        <f t="shared" si="1"/>
        <v>190.03</v>
      </c>
    </row>
    <row r="6" spans="1:18" x14ac:dyDescent="0.25">
      <c r="A6" t="s">
        <v>448</v>
      </c>
      <c r="B6">
        <v>179</v>
      </c>
      <c r="C6">
        <v>741</v>
      </c>
      <c r="D6">
        <v>0.5</v>
      </c>
      <c r="E6">
        <v>6.5</v>
      </c>
      <c r="F6">
        <v>16.3</v>
      </c>
      <c r="G6">
        <v>1.6</v>
      </c>
      <c r="H6">
        <v>0</v>
      </c>
      <c r="I6">
        <v>0</v>
      </c>
      <c r="J6">
        <f t="shared" si="1"/>
        <v>184.96000000000004</v>
      </c>
    </row>
    <row r="7" spans="1:18" x14ac:dyDescent="0.25">
      <c r="A7" t="s">
        <v>450</v>
      </c>
      <c r="B7">
        <v>236</v>
      </c>
      <c r="C7">
        <v>980</v>
      </c>
      <c r="D7">
        <v>1.5</v>
      </c>
      <c r="E7">
        <v>17</v>
      </c>
      <c r="F7">
        <v>18</v>
      </c>
      <c r="G7">
        <v>1.5</v>
      </c>
      <c r="H7">
        <v>0</v>
      </c>
      <c r="I7">
        <v>0</v>
      </c>
      <c r="J7">
        <f t="shared" si="1"/>
        <v>243.4</v>
      </c>
    </row>
    <row r="8" spans="1:18" x14ac:dyDescent="0.25">
      <c r="A8" t="s">
        <v>473</v>
      </c>
      <c r="B8">
        <v>124</v>
      </c>
      <c r="C8">
        <v>520</v>
      </c>
      <c r="D8">
        <v>1.5</v>
      </c>
      <c r="E8">
        <v>14.4</v>
      </c>
      <c r="F8">
        <v>6.2</v>
      </c>
      <c r="G8">
        <v>2.7</v>
      </c>
      <c r="H8">
        <v>0</v>
      </c>
      <c r="I8">
        <v>0</v>
      </c>
      <c r="J8">
        <f t="shared" si="1"/>
        <v>128.04</v>
      </c>
    </row>
    <row r="9" spans="1:18" x14ac:dyDescent="0.25">
      <c r="A9" t="s">
        <v>568</v>
      </c>
      <c r="B9">
        <v>138</v>
      </c>
      <c r="C9">
        <v>585</v>
      </c>
      <c r="D9">
        <v>2.5</v>
      </c>
      <c r="E9">
        <v>29</v>
      </c>
      <c r="F9">
        <v>1.8</v>
      </c>
      <c r="G9">
        <v>1.5</v>
      </c>
      <c r="H9">
        <v>0</v>
      </c>
      <c r="I9">
        <v>0</v>
      </c>
      <c r="J9">
        <f t="shared" si="1"/>
        <v>141.94</v>
      </c>
    </row>
    <row r="10" spans="1:18" x14ac:dyDescent="0.25">
      <c r="A10" t="s">
        <v>579</v>
      </c>
      <c r="B10">
        <v>147</v>
      </c>
      <c r="C10">
        <v>616</v>
      </c>
      <c r="D10">
        <v>3</v>
      </c>
      <c r="E10">
        <v>35</v>
      </c>
      <c r="F10">
        <v>0.2</v>
      </c>
      <c r="G10">
        <v>0.3</v>
      </c>
      <c r="H10">
        <v>0</v>
      </c>
      <c r="I10">
        <v>0</v>
      </c>
      <c r="J10">
        <f t="shared" si="1"/>
        <v>146.62</v>
      </c>
    </row>
    <row r="11" spans="1:18" x14ac:dyDescent="0.25">
      <c r="A11" t="s">
        <v>1249</v>
      </c>
      <c r="B11">
        <v>145</v>
      </c>
      <c r="C11">
        <v>611</v>
      </c>
      <c r="D11">
        <v>2</v>
      </c>
      <c r="E11">
        <v>22.8</v>
      </c>
      <c r="F11">
        <v>4.2</v>
      </c>
      <c r="G11">
        <v>4</v>
      </c>
      <c r="H11">
        <v>0</v>
      </c>
      <c r="I11">
        <v>0</v>
      </c>
      <c r="J11">
        <f t="shared" si="1"/>
        <v>149.34</v>
      </c>
    </row>
    <row r="12" spans="1:18" x14ac:dyDescent="0.25">
      <c r="A12" t="s">
        <v>1552</v>
      </c>
      <c r="B12">
        <v>254</v>
      </c>
      <c r="C12">
        <v>1054</v>
      </c>
      <c r="D12">
        <v>1</v>
      </c>
      <c r="E12">
        <v>13.6</v>
      </c>
      <c r="F12">
        <v>21.5</v>
      </c>
      <c r="G12">
        <v>1.6</v>
      </c>
      <c r="H12">
        <v>0</v>
      </c>
      <c r="I12">
        <v>0</v>
      </c>
      <c r="J12">
        <f t="shared" si="1"/>
        <v>262.43</v>
      </c>
    </row>
    <row r="13" spans="1:18" x14ac:dyDescent="0.25">
      <c r="A13" t="s">
        <v>1794</v>
      </c>
      <c r="B13">
        <v>124</v>
      </c>
      <c r="C13">
        <v>520</v>
      </c>
      <c r="D13">
        <v>1.5</v>
      </c>
      <c r="E13">
        <v>14.4</v>
      </c>
      <c r="F13">
        <v>6.2</v>
      </c>
      <c r="G13">
        <v>2.7</v>
      </c>
      <c r="H13">
        <v>0</v>
      </c>
      <c r="I13">
        <v>0</v>
      </c>
      <c r="J13">
        <f t="shared" si="1"/>
        <v>128.04</v>
      </c>
    </row>
    <row r="14" spans="1:18" x14ac:dyDescent="0.25">
      <c r="A14" t="s">
        <v>1894</v>
      </c>
      <c r="B14">
        <v>53</v>
      </c>
      <c r="C14">
        <v>221</v>
      </c>
      <c r="D14">
        <v>1</v>
      </c>
      <c r="E14">
        <v>12.5</v>
      </c>
      <c r="F14">
        <v>0.1</v>
      </c>
      <c r="G14">
        <v>0.1</v>
      </c>
      <c r="H14">
        <v>0</v>
      </c>
      <c r="I14">
        <v>0</v>
      </c>
      <c r="J14">
        <f t="shared" si="1"/>
        <v>52.599999999999994</v>
      </c>
    </row>
    <row r="15" spans="1:18" x14ac:dyDescent="0.25">
      <c r="A15" t="s">
        <v>1895</v>
      </c>
      <c r="B15">
        <v>128</v>
      </c>
      <c r="C15">
        <v>540</v>
      </c>
      <c r="D15">
        <v>2.5</v>
      </c>
      <c r="E15">
        <v>24.8</v>
      </c>
      <c r="F15">
        <v>2.2000000000000002</v>
      </c>
      <c r="G15">
        <v>2.2000000000000002</v>
      </c>
      <c r="H15">
        <v>0</v>
      </c>
      <c r="I15">
        <v>0</v>
      </c>
      <c r="J15">
        <f t="shared" si="1"/>
        <v>131.38</v>
      </c>
    </row>
    <row r="16" spans="1:18" x14ac:dyDescent="0.25">
      <c r="A16" t="s">
        <v>1977</v>
      </c>
      <c r="B16">
        <v>247</v>
      </c>
      <c r="C16">
        <v>1038</v>
      </c>
      <c r="D16">
        <v>2.5</v>
      </c>
      <c r="E16">
        <v>30</v>
      </c>
      <c r="F16">
        <v>12</v>
      </c>
      <c r="G16">
        <v>3</v>
      </c>
      <c r="H16">
        <v>0</v>
      </c>
      <c r="I16">
        <v>0</v>
      </c>
      <c r="J16">
        <f t="shared" si="1"/>
        <v>247.2</v>
      </c>
    </row>
    <row r="17" spans="1:10" x14ac:dyDescent="0.25">
      <c r="A17" t="s">
        <v>2005</v>
      </c>
      <c r="B17">
        <v>307</v>
      </c>
      <c r="C17">
        <v>1291</v>
      </c>
      <c r="D17">
        <v>1.5</v>
      </c>
      <c r="E17">
        <v>45.4</v>
      </c>
      <c r="F17">
        <v>11.1</v>
      </c>
      <c r="G17">
        <v>4.3</v>
      </c>
      <c r="H17">
        <v>0</v>
      </c>
      <c r="I17">
        <v>0</v>
      </c>
      <c r="J17">
        <f t="shared" si="1"/>
        <v>307.43</v>
      </c>
    </row>
    <row r="18" spans="1:10" x14ac:dyDescent="0.25">
      <c r="A18" t="s">
        <v>2077</v>
      </c>
      <c r="B18">
        <v>124</v>
      </c>
      <c r="C18">
        <v>520</v>
      </c>
      <c r="D18">
        <v>1.5</v>
      </c>
      <c r="E18">
        <v>14.4</v>
      </c>
      <c r="F18">
        <v>6.2</v>
      </c>
      <c r="G18">
        <v>2.7</v>
      </c>
      <c r="H18">
        <v>0</v>
      </c>
      <c r="I18">
        <v>0</v>
      </c>
      <c r="J18">
        <f t="shared" si="1"/>
        <v>128.04</v>
      </c>
    </row>
    <row r="19" spans="1:10" x14ac:dyDescent="0.25">
      <c r="A19" t="s">
        <v>2132</v>
      </c>
      <c r="B19">
        <v>93</v>
      </c>
      <c r="C19">
        <v>392</v>
      </c>
      <c r="D19">
        <v>2</v>
      </c>
      <c r="E19">
        <v>22</v>
      </c>
      <c r="F19">
        <v>0.2</v>
      </c>
      <c r="G19">
        <v>0.3</v>
      </c>
      <c r="H19">
        <v>0</v>
      </c>
      <c r="I19">
        <v>0</v>
      </c>
      <c r="J19">
        <f t="shared" si="1"/>
        <v>93.32</v>
      </c>
    </row>
    <row r="20" spans="1:10" x14ac:dyDescent="0.25">
      <c r="A20" t="s">
        <v>2133</v>
      </c>
      <c r="B20">
        <v>31</v>
      </c>
      <c r="C20">
        <v>130</v>
      </c>
      <c r="D20">
        <v>0.5</v>
      </c>
      <c r="E20">
        <v>4.5</v>
      </c>
      <c r="F20">
        <v>1.3</v>
      </c>
      <c r="G20">
        <v>0.1</v>
      </c>
      <c r="H20">
        <v>0</v>
      </c>
      <c r="I20">
        <v>0</v>
      </c>
      <c r="J20">
        <f t="shared" si="1"/>
        <v>30.96</v>
      </c>
    </row>
    <row r="21" spans="1:10" x14ac:dyDescent="0.25">
      <c r="A21" s="52"/>
      <c r="B21" s="52"/>
      <c r="C21" s="53"/>
      <c r="D21" s="52"/>
      <c r="E21" s="52"/>
      <c r="F21" s="52"/>
      <c r="G21" s="52"/>
      <c r="H21" s="52"/>
      <c r="I21" s="52"/>
      <c r="J21" s="52"/>
    </row>
    <row r="22" spans="1:10" x14ac:dyDescent="0.25">
      <c r="C22" s="32"/>
    </row>
    <row r="23" spans="1:10" x14ac:dyDescent="0.25">
      <c r="C23" s="32"/>
    </row>
    <row r="24" spans="1:10" x14ac:dyDescent="0.25">
      <c r="C24" s="32"/>
    </row>
    <row r="25" spans="1:10" x14ac:dyDescent="0.25">
      <c r="C25" s="32"/>
    </row>
    <row r="26" spans="1:10" x14ac:dyDescent="0.25">
      <c r="C26" s="32"/>
    </row>
    <row r="27" spans="1:10" x14ac:dyDescent="0.25">
      <c r="C27" s="32"/>
    </row>
    <row r="28" spans="1:10" x14ac:dyDescent="0.25">
      <c r="C28" s="32"/>
    </row>
    <row r="29" spans="1:10" x14ac:dyDescent="0.25">
      <c r="C29" s="32"/>
    </row>
    <row r="30" spans="1:10" x14ac:dyDescent="0.25">
      <c r="C30" s="32"/>
    </row>
    <row r="31" spans="1:10" x14ac:dyDescent="0.25">
      <c r="C31" s="32"/>
    </row>
    <row r="32" spans="1:10" x14ac:dyDescent="0.25">
      <c r="C32" s="32"/>
    </row>
    <row r="33" spans="3:3" x14ac:dyDescent="0.25">
      <c r="C33" s="32"/>
    </row>
    <row r="34" spans="3:3" x14ac:dyDescent="0.25">
      <c r="C34" s="32"/>
    </row>
    <row r="35" spans="3:3" x14ac:dyDescent="0.25">
      <c r="C35" s="32"/>
    </row>
    <row r="36" spans="3:3" x14ac:dyDescent="0.25">
      <c r="C36" s="32"/>
    </row>
    <row r="37" spans="3:3" x14ac:dyDescent="0.25">
      <c r="C37" s="32"/>
    </row>
    <row r="38" spans="3:3" x14ac:dyDescent="0.25">
      <c r="C38" s="32"/>
    </row>
    <row r="39" spans="3:3" x14ac:dyDescent="0.25">
      <c r="C39" s="32"/>
    </row>
    <row r="40" spans="3:3" x14ac:dyDescent="0.25">
      <c r="C40" s="32"/>
    </row>
    <row r="41" spans="3:3" x14ac:dyDescent="0.25">
      <c r="C41" s="32"/>
    </row>
    <row r="42" spans="3:3" x14ac:dyDescent="0.25">
      <c r="C42" s="32"/>
    </row>
    <row r="43" spans="3:3" x14ac:dyDescent="0.25">
      <c r="C43" s="32"/>
    </row>
    <row r="44" spans="3:3" x14ac:dyDescent="0.25">
      <c r="C44" s="32"/>
    </row>
    <row r="45" spans="3:3" x14ac:dyDescent="0.25">
      <c r="C45" s="32"/>
    </row>
    <row r="46" spans="3:3" x14ac:dyDescent="0.25">
      <c r="C46" s="32"/>
    </row>
    <row r="47" spans="3:3" x14ac:dyDescent="0.25">
      <c r="C47" s="32"/>
    </row>
    <row r="48" spans="3:3" x14ac:dyDescent="0.25">
      <c r="C48" s="32"/>
    </row>
    <row r="49" spans="1:10" x14ac:dyDescent="0.25">
      <c r="C49" s="32"/>
    </row>
    <row r="50" spans="1:10" x14ac:dyDescent="0.25">
      <c r="A50" s="41"/>
      <c r="B50" s="41"/>
      <c r="C50" s="54"/>
      <c r="D50" s="41"/>
      <c r="E50" s="41"/>
      <c r="F50" s="41"/>
      <c r="G50" s="41"/>
      <c r="H50" s="41"/>
      <c r="I50" s="41"/>
      <c r="J50" s="41"/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5"/>
  <sheetViews>
    <sheetView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A27" sqref="A27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24</v>
      </c>
      <c r="L1" s="39">
        <f t="shared" ref="L1:Q1" si="0">SUM(B2:B5001)</f>
        <v>4159</v>
      </c>
      <c r="M1" s="39">
        <f t="shared" si="0"/>
        <v>16099</v>
      </c>
      <c r="N1" s="40">
        <f t="shared" si="0"/>
        <v>17</v>
      </c>
      <c r="O1" s="40">
        <f t="shared" si="0"/>
        <v>189.20000000000002</v>
      </c>
      <c r="P1" s="40">
        <f t="shared" si="0"/>
        <v>285.79999999999995</v>
      </c>
      <c r="Q1" s="40">
        <f t="shared" si="0"/>
        <v>115.29999999999998</v>
      </c>
      <c r="R1" s="40">
        <f>SUM(K1:Q1)</f>
        <v>20889.3</v>
      </c>
    </row>
    <row r="2" spans="1:18" x14ac:dyDescent="0.25">
      <c r="A2" t="s">
        <v>216</v>
      </c>
      <c r="B2">
        <v>53</v>
      </c>
      <c r="C2">
        <v>221</v>
      </c>
      <c r="D2">
        <v>0.5</v>
      </c>
      <c r="E2">
        <v>4</v>
      </c>
      <c r="F2">
        <v>3</v>
      </c>
      <c r="G2">
        <v>2</v>
      </c>
      <c r="H2">
        <v>0</v>
      </c>
      <c r="I2">
        <v>0</v>
      </c>
      <c r="J2">
        <f t="shared" ref="J2:J25" si="1">IF(ISBLANK($A2),"",E2*4.1+F2*9.3+G2*4.2+H2*7+I2*3)</f>
        <v>52.699999999999996</v>
      </c>
    </row>
    <row r="3" spans="1:18" x14ac:dyDescent="0.25">
      <c r="A3" t="s">
        <v>432</v>
      </c>
      <c r="B3">
        <v>328</v>
      </c>
      <c r="C3">
        <v>1354</v>
      </c>
      <c r="D3">
        <v>0.5</v>
      </c>
      <c r="E3">
        <v>4</v>
      </c>
      <c r="F3">
        <v>32</v>
      </c>
      <c r="G3">
        <v>6</v>
      </c>
      <c r="H3">
        <v>0</v>
      </c>
      <c r="I3">
        <v>0</v>
      </c>
      <c r="J3">
        <f t="shared" si="1"/>
        <v>339.2</v>
      </c>
    </row>
    <row r="4" spans="1:18" x14ac:dyDescent="0.25">
      <c r="A4" t="s">
        <v>528</v>
      </c>
      <c r="B4">
        <v>363</v>
      </c>
      <c r="C4">
        <v>1496</v>
      </c>
      <c r="D4">
        <v>0.5</v>
      </c>
      <c r="E4">
        <v>3</v>
      </c>
      <c r="F4">
        <v>37</v>
      </c>
      <c r="G4">
        <v>4.5</v>
      </c>
      <c r="H4">
        <v>0</v>
      </c>
      <c r="I4">
        <v>0</v>
      </c>
      <c r="J4">
        <f t="shared" si="1"/>
        <v>375.3</v>
      </c>
    </row>
    <row r="5" spans="1:18" x14ac:dyDescent="0.25">
      <c r="A5" t="s">
        <v>531</v>
      </c>
      <c r="B5">
        <v>268</v>
      </c>
      <c r="C5">
        <v>1109</v>
      </c>
      <c r="D5">
        <v>0</v>
      </c>
      <c r="E5">
        <v>1.1000000000000001</v>
      </c>
      <c r="F5">
        <v>23.9</v>
      </c>
      <c r="G5">
        <v>12.1</v>
      </c>
      <c r="H5">
        <v>0</v>
      </c>
      <c r="I5">
        <v>0</v>
      </c>
      <c r="J5">
        <f t="shared" si="1"/>
        <v>277.60000000000002</v>
      </c>
    </row>
    <row r="6" spans="1:18" x14ac:dyDescent="0.25">
      <c r="A6" t="s">
        <v>615</v>
      </c>
      <c r="B6">
        <v>566</v>
      </c>
      <c r="C6">
        <v>2376</v>
      </c>
      <c r="D6">
        <v>0.5</v>
      </c>
      <c r="E6">
        <v>5</v>
      </c>
      <c r="F6">
        <v>55</v>
      </c>
      <c r="G6">
        <v>8</v>
      </c>
      <c r="H6">
        <v>0</v>
      </c>
      <c r="I6">
        <v>0</v>
      </c>
      <c r="J6">
        <f t="shared" si="1"/>
        <v>565.6</v>
      </c>
    </row>
    <row r="7" spans="1:18" x14ac:dyDescent="0.25">
      <c r="A7" t="s">
        <v>673</v>
      </c>
      <c r="B7">
        <v>122</v>
      </c>
      <c r="C7">
        <v>512</v>
      </c>
      <c r="D7">
        <v>1</v>
      </c>
      <c r="E7">
        <v>12</v>
      </c>
      <c r="F7">
        <v>6</v>
      </c>
      <c r="G7">
        <v>4</v>
      </c>
      <c r="H7">
        <v>0</v>
      </c>
      <c r="I7">
        <v>0</v>
      </c>
      <c r="J7">
        <f t="shared" si="1"/>
        <v>121.8</v>
      </c>
    </row>
    <row r="8" spans="1:18" x14ac:dyDescent="0.25">
      <c r="A8" t="s">
        <v>708</v>
      </c>
      <c r="B8">
        <v>101</v>
      </c>
      <c r="C8">
        <v>426</v>
      </c>
      <c r="D8">
        <v>1.5</v>
      </c>
      <c r="E8">
        <v>17</v>
      </c>
      <c r="F8">
        <v>2.5</v>
      </c>
      <c r="G8">
        <v>2</v>
      </c>
      <c r="H8">
        <v>0</v>
      </c>
      <c r="I8">
        <v>0</v>
      </c>
      <c r="J8">
        <f t="shared" si="1"/>
        <v>101.35</v>
      </c>
    </row>
    <row r="9" spans="1:18" x14ac:dyDescent="0.25">
      <c r="A9" t="s">
        <v>2371</v>
      </c>
      <c r="B9">
        <v>18</v>
      </c>
      <c r="C9">
        <v>72</v>
      </c>
      <c r="D9">
        <v>0</v>
      </c>
      <c r="E9">
        <v>2</v>
      </c>
      <c r="F9">
        <v>0.5</v>
      </c>
      <c r="G9">
        <v>1</v>
      </c>
      <c r="H9">
        <v>0</v>
      </c>
      <c r="I9">
        <v>0</v>
      </c>
      <c r="J9">
        <f t="shared" si="1"/>
        <v>17.05</v>
      </c>
    </row>
    <row r="10" spans="1:18" x14ac:dyDescent="0.25">
      <c r="A10" t="s">
        <v>709</v>
      </c>
      <c r="B10">
        <v>58</v>
      </c>
      <c r="C10">
        <v>244</v>
      </c>
      <c r="D10">
        <v>1</v>
      </c>
      <c r="E10">
        <v>12</v>
      </c>
      <c r="F10">
        <v>0.5</v>
      </c>
      <c r="G10">
        <v>1</v>
      </c>
      <c r="H10">
        <v>0</v>
      </c>
      <c r="I10">
        <v>0</v>
      </c>
      <c r="J10">
        <f t="shared" si="1"/>
        <v>58.05</v>
      </c>
    </row>
    <row r="11" spans="1:18" x14ac:dyDescent="0.25">
      <c r="A11" t="s">
        <v>923</v>
      </c>
      <c r="B11">
        <v>121</v>
      </c>
      <c r="C11">
        <v>508</v>
      </c>
      <c r="D11">
        <v>1.5</v>
      </c>
      <c r="E11">
        <v>15</v>
      </c>
      <c r="F11">
        <v>5</v>
      </c>
      <c r="G11">
        <v>4</v>
      </c>
      <c r="H11">
        <v>0</v>
      </c>
      <c r="I11">
        <v>0</v>
      </c>
      <c r="J11">
        <f t="shared" si="1"/>
        <v>124.8</v>
      </c>
    </row>
    <row r="12" spans="1:18" x14ac:dyDescent="0.25">
      <c r="A12" t="s">
        <v>924</v>
      </c>
      <c r="B12">
        <v>104</v>
      </c>
      <c r="C12">
        <v>437</v>
      </c>
      <c r="D12">
        <v>1.5</v>
      </c>
      <c r="E12">
        <v>15</v>
      </c>
      <c r="F12">
        <v>1</v>
      </c>
      <c r="G12">
        <v>8</v>
      </c>
      <c r="H12">
        <v>0</v>
      </c>
      <c r="I12">
        <v>0</v>
      </c>
      <c r="J12">
        <f t="shared" si="1"/>
        <v>104.4</v>
      </c>
    </row>
    <row r="13" spans="1:18" x14ac:dyDescent="0.25">
      <c r="A13" t="s">
        <v>1038</v>
      </c>
      <c r="B13">
        <v>175</v>
      </c>
      <c r="C13">
        <v>736</v>
      </c>
      <c r="D13">
        <v>0.5</v>
      </c>
      <c r="E13">
        <v>7.1</v>
      </c>
      <c r="F13">
        <v>12.9</v>
      </c>
      <c r="G13">
        <v>6.2</v>
      </c>
      <c r="H13">
        <v>0</v>
      </c>
      <c r="I13">
        <v>0</v>
      </c>
      <c r="J13">
        <f t="shared" si="1"/>
        <v>175.12</v>
      </c>
    </row>
    <row r="14" spans="1:18" x14ac:dyDescent="0.25">
      <c r="A14" t="s">
        <v>1052</v>
      </c>
      <c r="B14">
        <v>53</v>
      </c>
      <c r="C14">
        <v>221</v>
      </c>
      <c r="D14">
        <v>0.5</v>
      </c>
      <c r="E14">
        <v>3.2</v>
      </c>
      <c r="F14">
        <v>4</v>
      </c>
      <c r="G14">
        <v>1.1000000000000001</v>
      </c>
      <c r="H14">
        <v>0</v>
      </c>
      <c r="I14">
        <v>0</v>
      </c>
      <c r="J14">
        <f t="shared" si="1"/>
        <v>54.94</v>
      </c>
    </row>
    <row r="15" spans="1:18" x14ac:dyDescent="0.25">
      <c r="A15" t="s">
        <v>1323</v>
      </c>
      <c r="B15">
        <v>137</v>
      </c>
      <c r="C15">
        <v>577</v>
      </c>
      <c r="D15">
        <v>2</v>
      </c>
      <c r="E15">
        <v>20.100000000000001</v>
      </c>
      <c r="F15">
        <v>4.3</v>
      </c>
      <c r="G15">
        <v>4.5</v>
      </c>
      <c r="H15">
        <v>0</v>
      </c>
      <c r="I15">
        <v>0</v>
      </c>
      <c r="J15">
        <f t="shared" si="1"/>
        <v>141.30000000000001</v>
      </c>
    </row>
    <row r="16" spans="1:18" x14ac:dyDescent="0.25">
      <c r="A16" t="s">
        <v>1352</v>
      </c>
      <c r="B16">
        <v>136</v>
      </c>
      <c r="C16">
        <v>569</v>
      </c>
      <c r="D16">
        <v>0.5</v>
      </c>
      <c r="E16">
        <v>5.6</v>
      </c>
      <c r="F16">
        <v>7</v>
      </c>
      <c r="G16">
        <v>11.3</v>
      </c>
      <c r="H16">
        <v>0</v>
      </c>
      <c r="I16">
        <v>0</v>
      </c>
      <c r="J16">
        <f t="shared" si="1"/>
        <v>135.52000000000001</v>
      </c>
    </row>
    <row r="17" spans="1:10" x14ac:dyDescent="0.25">
      <c r="A17" t="s">
        <v>1515</v>
      </c>
      <c r="B17">
        <v>211</v>
      </c>
      <c r="C17">
        <v>874</v>
      </c>
      <c r="D17">
        <v>0</v>
      </c>
      <c r="E17">
        <v>1.7</v>
      </c>
      <c r="F17">
        <v>18.100000000000001</v>
      </c>
      <c r="G17">
        <v>10.3</v>
      </c>
      <c r="H17">
        <v>0</v>
      </c>
      <c r="I17">
        <v>0</v>
      </c>
      <c r="J17">
        <f t="shared" si="1"/>
        <v>218.56</v>
      </c>
    </row>
    <row r="18" spans="1:10" x14ac:dyDescent="0.25">
      <c r="A18" t="s">
        <v>1699</v>
      </c>
      <c r="B18">
        <v>197</v>
      </c>
      <c r="C18">
        <v>825</v>
      </c>
      <c r="D18">
        <v>0</v>
      </c>
      <c r="E18">
        <v>3</v>
      </c>
      <c r="F18">
        <v>18</v>
      </c>
      <c r="G18">
        <v>4</v>
      </c>
      <c r="H18">
        <v>0</v>
      </c>
      <c r="I18">
        <v>0</v>
      </c>
      <c r="J18">
        <f t="shared" si="1"/>
        <v>196.50000000000003</v>
      </c>
    </row>
    <row r="19" spans="1:10" x14ac:dyDescent="0.25">
      <c r="A19" t="s">
        <v>1872</v>
      </c>
      <c r="B19">
        <v>351</v>
      </c>
      <c r="C19">
        <v>215</v>
      </c>
      <c r="D19">
        <v>1</v>
      </c>
      <c r="E19">
        <v>11</v>
      </c>
      <c r="F19">
        <v>0.2</v>
      </c>
      <c r="G19">
        <v>1</v>
      </c>
      <c r="H19">
        <v>0</v>
      </c>
      <c r="I19">
        <v>0</v>
      </c>
      <c r="J19">
        <f t="shared" si="1"/>
        <v>51.16</v>
      </c>
    </row>
    <row r="20" spans="1:10" x14ac:dyDescent="0.25">
      <c r="A20" t="s">
        <v>2051</v>
      </c>
      <c r="B20">
        <v>67</v>
      </c>
      <c r="C20">
        <v>280</v>
      </c>
      <c r="D20">
        <v>0.5</v>
      </c>
      <c r="E20">
        <v>3.6</v>
      </c>
      <c r="F20">
        <v>5</v>
      </c>
      <c r="G20">
        <v>1.3</v>
      </c>
      <c r="H20">
        <v>0</v>
      </c>
      <c r="I20">
        <v>0</v>
      </c>
      <c r="J20">
        <f t="shared" si="1"/>
        <v>66.72</v>
      </c>
    </row>
    <row r="21" spans="1:10" x14ac:dyDescent="0.25">
      <c r="A21" t="s">
        <v>2056</v>
      </c>
      <c r="B21">
        <v>106</v>
      </c>
      <c r="C21">
        <v>446</v>
      </c>
      <c r="D21">
        <v>1.5</v>
      </c>
      <c r="E21">
        <v>18</v>
      </c>
      <c r="F21">
        <v>2.5</v>
      </c>
      <c r="G21">
        <v>2.2000000000000002</v>
      </c>
      <c r="H21">
        <v>0</v>
      </c>
      <c r="I21">
        <v>0</v>
      </c>
      <c r="J21">
        <f t="shared" si="1"/>
        <v>106.28999999999999</v>
      </c>
    </row>
    <row r="22" spans="1:10" x14ac:dyDescent="0.25">
      <c r="A22" t="s">
        <v>2486</v>
      </c>
      <c r="B22">
        <v>22</v>
      </c>
      <c r="C22">
        <v>91</v>
      </c>
      <c r="D22">
        <v>0</v>
      </c>
      <c r="E22">
        <v>3</v>
      </c>
      <c r="F22">
        <v>0.5</v>
      </c>
      <c r="G22">
        <v>1.1000000000000001</v>
      </c>
      <c r="H22">
        <v>0</v>
      </c>
      <c r="I22">
        <v>0</v>
      </c>
      <c r="J22">
        <f t="shared" si="1"/>
        <v>21.57</v>
      </c>
    </row>
    <row r="23" spans="1:10" x14ac:dyDescent="0.25">
      <c r="A23" t="s">
        <v>2057</v>
      </c>
      <c r="B23">
        <v>61</v>
      </c>
      <c r="C23">
        <v>254</v>
      </c>
      <c r="D23">
        <v>1</v>
      </c>
      <c r="E23">
        <v>12.5</v>
      </c>
      <c r="F23">
        <v>0.5</v>
      </c>
      <c r="G23">
        <v>1.1000000000000001</v>
      </c>
      <c r="H23">
        <v>0</v>
      </c>
      <c r="I23">
        <v>0</v>
      </c>
      <c r="J23">
        <f t="shared" si="1"/>
        <v>60.519999999999996</v>
      </c>
    </row>
    <row r="24" spans="1:10" x14ac:dyDescent="0.25">
      <c r="A24" t="s">
        <v>2125</v>
      </c>
      <c r="B24">
        <v>228</v>
      </c>
      <c r="C24">
        <v>958</v>
      </c>
      <c r="D24">
        <v>1</v>
      </c>
      <c r="E24">
        <v>9</v>
      </c>
      <c r="F24">
        <v>20</v>
      </c>
      <c r="G24">
        <v>1</v>
      </c>
      <c r="H24">
        <v>0</v>
      </c>
      <c r="I24">
        <v>0</v>
      </c>
      <c r="J24">
        <f t="shared" si="1"/>
        <v>227.1</v>
      </c>
    </row>
    <row r="25" spans="1:10" x14ac:dyDescent="0.25">
      <c r="A25" t="s">
        <v>2233</v>
      </c>
      <c r="B25">
        <v>313</v>
      </c>
      <c r="C25">
        <v>1298</v>
      </c>
      <c r="D25">
        <v>0</v>
      </c>
      <c r="E25">
        <v>1.3</v>
      </c>
      <c r="F25">
        <v>26.4</v>
      </c>
      <c r="G25">
        <v>17.600000000000001</v>
      </c>
      <c r="H25">
        <v>0</v>
      </c>
      <c r="I25">
        <v>0</v>
      </c>
      <c r="J25">
        <f t="shared" si="1"/>
        <v>324.77000000000004</v>
      </c>
    </row>
    <row r="26" spans="1:10" x14ac:dyDescent="0.25">
      <c r="A26" s="52"/>
      <c r="B26" s="52"/>
      <c r="C26" s="53"/>
      <c r="D26" s="52"/>
      <c r="E26" s="52"/>
      <c r="F26" s="52"/>
      <c r="G26" s="52"/>
      <c r="H26" s="52"/>
      <c r="I26" s="52"/>
      <c r="J26" s="52"/>
    </row>
    <row r="27" spans="1:10" x14ac:dyDescent="0.25">
      <c r="C27" s="32"/>
    </row>
    <row r="28" spans="1:10" x14ac:dyDescent="0.25">
      <c r="C28" s="32"/>
    </row>
    <row r="29" spans="1:10" x14ac:dyDescent="0.25">
      <c r="C29" s="32"/>
    </row>
    <row r="30" spans="1:10" x14ac:dyDescent="0.25">
      <c r="C30" s="32"/>
    </row>
    <row r="31" spans="1:10" x14ac:dyDescent="0.25">
      <c r="C31" s="32"/>
    </row>
    <row r="32" spans="1:10" x14ac:dyDescent="0.25">
      <c r="C32" s="32"/>
    </row>
    <row r="33" spans="3:3" x14ac:dyDescent="0.25">
      <c r="C33" s="32"/>
    </row>
    <row r="34" spans="3:3" x14ac:dyDescent="0.25">
      <c r="C34" s="32"/>
    </row>
    <row r="35" spans="3:3" x14ac:dyDescent="0.25">
      <c r="C35" s="32"/>
    </row>
    <row r="36" spans="3:3" x14ac:dyDescent="0.25">
      <c r="C36" s="32"/>
    </row>
    <row r="37" spans="3:3" x14ac:dyDescent="0.25">
      <c r="C37" s="32"/>
    </row>
    <row r="38" spans="3:3" x14ac:dyDescent="0.25">
      <c r="C38" s="32"/>
    </row>
    <row r="39" spans="3:3" x14ac:dyDescent="0.25">
      <c r="C39" s="32"/>
    </row>
    <row r="40" spans="3:3" x14ac:dyDescent="0.25">
      <c r="C40" s="32"/>
    </row>
    <row r="41" spans="3:3" x14ac:dyDescent="0.25">
      <c r="C41" s="32"/>
    </row>
    <row r="42" spans="3:3" x14ac:dyDescent="0.25">
      <c r="C42" s="32"/>
    </row>
    <row r="43" spans="3:3" x14ac:dyDescent="0.25">
      <c r="C43" s="32"/>
    </row>
    <row r="44" spans="3:3" x14ac:dyDescent="0.25">
      <c r="C44" s="32"/>
    </row>
    <row r="45" spans="3:3" x14ac:dyDescent="0.25">
      <c r="C45" s="32"/>
    </row>
    <row r="46" spans="3:3" x14ac:dyDescent="0.25">
      <c r="C46" s="32"/>
    </row>
    <row r="47" spans="3:3" x14ac:dyDescent="0.25">
      <c r="C47" s="32"/>
    </row>
    <row r="48" spans="3:3" x14ac:dyDescent="0.25">
      <c r="C48" s="32"/>
    </row>
    <row r="49" spans="1:10" x14ac:dyDescent="0.25">
      <c r="C49" s="32"/>
    </row>
    <row r="50" spans="1:10" x14ac:dyDescent="0.25">
      <c r="C50" s="32"/>
    </row>
    <row r="51" spans="1:10" x14ac:dyDescent="0.25">
      <c r="C51" s="32"/>
    </row>
    <row r="52" spans="1:10" x14ac:dyDescent="0.25">
      <c r="C52" s="32"/>
    </row>
    <row r="53" spans="1:10" x14ac:dyDescent="0.25">
      <c r="C53" s="32"/>
    </row>
    <row r="54" spans="1:10" x14ac:dyDescent="0.25">
      <c r="C54" s="32"/>
    </row>
    <row r="55" spans="1:10" x14ac:dyDescent="0.25">
      <c r="A55" s="41"/>
      <c r="B55" s="41"/>
      <c r="C55" s="54"/>
      <c r="D55" s="41"/>
      <c r="E55" s="41"/>
      <c r="F55" s="41"/>
      <c r="G55" s="41"/>
      <c r="H55" s="41"/>
      <c r="I55" s="41"/>
      <c r="J55" s="41"/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0"/>
  <sheetViews>
    <sheetView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A12" sqref="A12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9</v>
      </c>
      <c r="L1" s="39">
        <f t="shared" ref="L1:Q1" si="0">SUM(B2:B5001)</f>
        <v>7168</v>
      </c>
      <c r="M1" s="39">
        <f t="shared" si="0"/>
        <v>29944</v>
      </c>
      <c r="N1" s="40">
        <f t="shared" si="0"/>
        <v>0</v>
      </c>
      <c r="O1" s="40">
        <f t="shared" si="0"/>
        <v>1.7</v>
      </c>
      <c r="P1" s="40">
        <f t="shared" si="0"/>
        <v>776.6</v>
      </c>
      <c r="Q1" s="40">
        <f t="shared" si="0"/>
        <v>13.3</v>
      </c>
      <c r="R1" s="40">
        <f>SUM(K1:Q1)</f>
        <v>37912.6</v>
      </c>
    </row>
    <row r="2" spans="1:18" x14ac:dyDescent="0.25">
      <c r="A2" t="s">
        <v>279</v>
      </c>
      <c r="B2">
        <v>779</v>
      </c>
      <c r="C2">
        <v>3273</v>
      </c>
      <c r="D2">
        <v>0</v>
      </c>
      <c r="E2">
        <v>0.6</v>
      </c>
      <c r="F2">
        <v>83.2</v>
      </c>
      <c r="G2">
        <v>0.7</v>
      </c>
      <c r="H2">
        <v>0</v>
      </c>
      <c r="I2">
        <v>0</v>
      </c>
      <c r="J2">
        <f t="shared" ref="J2:J10" si="1">IF(ISBLANK($A2),"",E2*4.1+F2*9.3+G2*4.2+H2*7+I2*3)</f>
        <v>779.1600000000002</v>
      </c>
    </row>
    <row r="3" spans="1:18" x14ac:dyDescent="0.25">
      <c r="A3" t="s">
        <v>280</v>
      </c>
      <c r="B3">
        <v>778</v>
      </c>
      <c r="C3">
        <v>3267</v>
      </c>
      <c r="D3">
        <v>0</v>
      </c>
      <c r="E3">
        <v>0.3</v>
      </c>
      <c r="F3">
        <v>83.2</v>
      </c>
      <c r="G3">
        <v>0.7</v>
      </c>
      <c r="H3">
        <v>0</v>
      </c>
      <c r="I3">
        <v>0</v>
      </c>
      <c r="J3">
        <f t="shared" si="1"/>
        <v>777.93000000000018</v>
      </c>
    </row>
    <row r="4" spans="1:18" x14ac:dyDescent="0.25">
      <c r="A4" t="s">
        <v>281</v>
      </c>
      <c r="B4">
        <v>385</v>
      </c>
      <c r="C4">
        <v>1585</v>
      </c>
      <c r="D4">
        <v>0</v>
      </c>
      <c r="E4">
        <v>0.3</v>
      </c>
      <c r="F4">
        <v>40.5</v>
      </c>
      <c r="G4">
        <v>4.8</v>
      </c>
      <c r="H4">
        <v>0</v>
      </c>
      <c r="I4">
        <v>0</v>
      </c>
      <c r="J4">
        <f t="shared" si="1"/>
        <v>398.04000000000008</v>
      </c>
    </row>
    <row r="5" spans="1:18" x14ac:dyDescent="0.25">
      <c r="A5" t="s">
        <v>289</v>
      </c>
      <c r="B5">
        <v>897</v>
      </c>
      <c r="C5">
        <v>3687</v>
      </c>
      <c r="D5">
        <v>0</v>
      </c>
      <c r="E5">
        <v>0</v>
      </c>
      <c r="F5">
        <v>99.5</v>
      </c>
      <c r="G5">
        <v>0.3</v>
      </c>
      <c r="H5">
        <v>0</v>
      </c>
      <c r="I5">
        <v>0</v>
      </c>
      <c r="J5">
        <f t="shared" si="1"/>
        <v>926.61</v>
      </c>
    </row>
    <row r="6" spans="1:18" x14ac:dyDescent="0.25">
      <c r="A6" t="s">
        <v>521</v>
      </c>
      <c r="B6">
        <v>930</v>
      </c>
      <c r="C6">
        <v>3934</v>
      </c>
      <c r="D6">
        <v>0</v>
      </c>
      <c r="E6">
        <v>0</v>
      </c>
      <c r="F6">
        <v>100</v>
      </c>
      <c r="G6">
        <v>0</v>
      </c>
      <c r="H6">
        <v>0</v>
      </c>
      <c r="I6">
        <v>0</v>
      </c>
      <c r="J6">
        <f t="shared" si="1"/>
        <v>930.00000000000011</v>
      </c>
    </row>
    <row r="7" spans="1:18" x14ac:dyDescent="0.25">
      <c r="A7" t="s">
        <v>603</v>
      </c>
      <c r="B7">
        <v>930</v>
      </c>
      <c r="C7">
        <v>3934</v>
      </c>
      <c r="D7">
        <v>0</v>
      </c>
      <c r="E7">
        <v>0</v>
      </c>
      <c r="F7">
        <v>100</v>
      </c>
      <c r="G7">
        <v>0</v>
      </c>
      <c r="H7">
        <v>0</v>
      </c>
      <c r="I7">
        <v>0</v>
      </c>
      <c r="J7">
        <f t="shared" si="1"/>
        <v>930.00000000000011</v>
      </c>
    </row>
    <row r="8" spans="1:18" x14ac:dyDescent="0.25">
      <c r="A8" t="s">
        <v>1045</v>
      </c>
      <c r="B8">
        <v>661</v>
      </c>
      <c r="C8">
        <v>2720</v>
      </c>
      <c r="D8">
        <v>0</v>
      </c>
      <c r="E8">
        <v>0.5</v>
      </c>
      <c r="F8">
        <v>73</v>
      </c>
      <c r="G8">
        <v>6</v>
      </c>
      <c r="H8">
        <v>0</v>
      </c>
      <c r="I8">
        <v>0</v>
      </c>
      <c r="J8">
        <f t="shared" si="1"/>
        <v>706.15000000000009</v>
      </c>
    </row>
    <row r="9" spans="1:18" x14ac:dyDescent="0.25">
      <c r="A9" t="s">
        <v>1612</v>
      </c>
      <c r="B9">
        <v>878</v>
      </c>
      <c r="C9">
        <v>3610</v>
      </c>
      <c r="D9">
        <v>0</v>
      </c>
      <c r="E9">
        <v>0</v>
      </c>
      <c r="F9">
        <v>97.2</v>
      </c>
      <c r="G9">
        <v>0.8</v>
      </c>
      <c r="H9">
        <v>0</v>
      </c>
      <c r="I9">
        <v>0</v>
      </c>
      <c r="J9">
        <f t="shared" si="1"/>
        <v>907.32000000000016</v>
      </c>
    </row>
    <row r="10" spans="1:18" x14ac:dyDescent="0.25">
      <c r="A10" t="s">
        <v>1843</v>
      </c>
      <c r="B10">
        <v>930</v>
      </c>
      <c r="C10">
        <v>3934</v>
      </c>
      <c r="D10">
        <v>0</v>
      </c>
      <c r="E10">
        <v>0</v>
      </c>
      <c r="F10">
        <v>100</v>
      </c>
      <c r="G10">
        <v>0</v>
      </c>
      <c r="H10">
        <v>0</v>
      </c>
      <c r="I10">
        <v>0</v>
      </c>
      <c r="J10">
        <f t="shared" si="1"/>
        <v>930.00000000000011</v>
      </c>
    </row>
    <row r="11" spans="1:18" x14ac:dyDescent="0.25">
      <c r="A11" s="52"/>
      <c r="B11" s="52"/>
      <c r="C11" s="53"/>
      <c r="D11" s="52"/>
      <c r="E11" s="52"/>
      <c r="F11" s="52"/>
      <c r="G11" s="52"/>
      <c r="H11" s="52"/>
      <c r="I11" s="52"/>
      <c r="J11" s="52"/>
    </row>
    <row r="12" spans="1:18" x14ac:dyDescent="0.25">
      <c r="C12" s="32"/>
    </row>
    <row r="13" spans="1:18" x14ac:dyDescent="0.25">
      <c r="C13" s="32"/>
    </row>
    <row r="14" spans="1:18" x14ac:dyDescent="0.25">
      <c r="C14" s="32"/>
    </row>
    <row r="15" spans="1:18" x14ac:dyDescent="0.25">
      <c r="C15" s="32"/>
    </row>
    <row r="16" spans="1:18" x14ac:dyDescent="0.25">
      <c r="C16" s="32"/>
    </row>
    <row r="17" spans="3:3" x14ac:dyDescent="0.25">
      <c r="C17" s="32"/>
    </row>
    <row r="18" spans="3:3" x14ac:dyDescent="0.25">
      <c r="C18" s="32"/>
    </row>
    <row r="19" spans="3:3" x14ac:dyDescent="0.25">
      <c r="C19" s="32"/>
    </row>
    <row r="20" spans="3:3" x14ac:dyDescent="0.25">
      <c r="C20" s="32"/>
    </row>
    <row r="21" spans="3:3" x14ac:dyDescent="0.25">
      <c r="C21" s="32"/>
    </row>
    <row r="22" spans="3:3" x14ac:dyDescent="0.25">
      <c r="C22" s="32"/>
    </row>
    <row r="23" spans="3:3" x14ac:dyDescent="0.25">
      <c r="C23" s="32"/>
    </row>
    <row r="24" spans="3:3" x14ac:dyDescent="0.25">
      <c r="C24" s="32"/>
    </row>
    <row r="25" spans="3:3" x14ac:dyDescent="0.25">
      <c r="C25" s="32"/>
    </row>
    <row r="26" spans="3:3" x14ac:dyDescent="0.25">
      <c r="C26" s="32"/>
    </row>
    <row r="27" spans="3:3" x14ac:dyDescent="0.25">
      <c r="C27" s="32"/>
    </row>
    <row r="28" spans="3:3" x14ac:dyDescent="0.25">
      <c r="C28" s="32"/>
    </row>
    <row r="29" spans="3:3" x14ac:dyDescent="0.25">
      <c r="C29" s="32"/>
    </row>
    <row r="30" spans="3:3" x14ac:dyDescent="0.25">
      <c r="C30" s="32"/>
    </row>
    <row r="31" spans="3:3" x14ac:dyDescent="0.25">
      <c r="C31" s="32"/>
    </row>
    <row r="32" spans="3:3" x14ac:dyDescent="0.25">
      <c r="C32" s="32"/>
    </row>
    <row r="33" spans="1:10" x14ac:dyDescent="0.25">
      <c r="C33" s="32"/>
    </row>
    <row r="34" spans="1:10" x14ac:dyDescent="0.25">
      <c r="C34" s="32"/>
    </row>
    <row r="35" spans="1:10" x14ac:dyDescent="0.25">
      <c r="C35" s="32"/>
    </row>
    <row r="36" spans="1:10" x14ac:dyDescent="0.25">
      <c r="C36" s="32"/>
    </row>
    <row r="37" spans="1:10" x14ac:dyDescent="0.25">
      <c r="C37" s="32"/>
    </row>
    <row r="38" spans="1:10" x14ac:dyDescent="0.25">
      <c r="C38" s="32"/>
    </row>
    <row r="39" spans="1:10" x14ac:dyDescent="0.25">
      <c r="C39" s="32"/>
    </row>
    <row r="40" spans="1:10" x14ac:dyDescent="0.25">
      <c r="A40" s="41"/>
      <c r="B40" s="41"/>
      <c r="C40" s="54"/>
      <c r="D40" s="41"/>
      <c r="E40" s="41"/>
      <c r="F40" s="41"/>
      <c r="G40" s="41"/>
      <c r="H40" s="41"/>
      <c r="I40" s="41"/>
      <c r="J40" s="41"/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77"/>
  <sheetViews>
    <sheetView workbookViewId="0">
      <pane xSplit="9" ySplit="1" topLeftCell="J20" activePane="bottomRight" state="frozen"/>
      <selection pane="topRight" activeCell="J1" sqref="J1"/>
      <selection pane="bottomLeft" activeCell="A2" sqref="A2"/>
      <selection pane="bottomRight" activeCell="A49" sqref="A49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46</v>
      </c>
      <c r="L1" s="39">
        <f t="shared" ref="L1:Q1" si="0">SUM(B2:B5001)</f>
        <v>5767</v>
      </c>
      <c r="M1" s="39">
        <f t="shared" si="0"/>
        <v>24232</v>
      </c>
      <c r="N1" s="40">
        <f t="shared" si="0"/>
        <v>0</v>
      </c>
      <c r="O1" s="40">
        <f t="shared" si="0"/>
        <v>0</v>
      </c>
      <c r="P1" s="40">
        <f t="shared" si="0"/>
        <v>271.2</v>
      </c>
      <c r="Q1" s="40">
        <f t="shared" si="0"/>
        <v>821.2</v>
      </c>
      <c r="R1" s="40">
        <f>SUM(K1:Q1)</f>
        <v>31137.4</v>
      </c>
    </row>
    <row r="2" spans="1:18" x14ac:dyDescent="0.25">
      <c r="A2" t="s">
        <v>44</v>
      </c>
      <c r="B2">
        <v>280</v>
      </c>
      <c r="C2">
        <v>1176</v>
      </c>
      <c r="D2">
        <v>0</v>
      </c>
      <c r="E2">
        <v>0</v>
      </c>
      <c r="F2">
        <v>24.5</v>
      </c>
      <c r="G2">
        <v>15</v>
      </c>
      <c r="H2">
        <v>0</v>
      </c>
      <c r="I2">
        <v>0</v>
      </c>
      <c r="J2">
        <f t="shared" ref="J2:J47" si="1">IF(ISBLANK($A2),"",E2*4.1+F2*9.3+G2*4.2+H2*7+I2*3)</f>
        <v>290.85000000000002</v>
      </c>
    </row>
    <row r="3" spans="1:18" x14ac:dyDescent="0.25">
      <c r="A3" t="s">
        <v>78</v>
      </c>
      <c r="B3">
        <v>77</v>
      </c>
      <c r="C3">
        <v>323</v>
      </c>
      <c r="D3">
        <v>0</v>
      </c>
      <c r="E3">
        <v>0</v>
      </c>
      <c r="F3">
        <v>1.5</v>
      </c>
      <c r="G3">
        <v>15</v>
      </c>
      <c r="H3">
        <v>0</v>
      </c>
      <c r="I3">
        <v>0</v>
      </c>
      <c r="J3">
        <f t="shared" si="1"/>
        <v>76.95</v>
      </c>
    </row>
    <row r="4" spans="1:18" x14ac:dyDescent="0.25">
      <c r="A4" t="s">
        <v>150</v>
      </c>
      <c r="B4">
        <v>81</v>
      </c>
      <c r="C4">
        <v>344</v>
      </c>
      <c r="D4">
        <v>0</v>
      </c>
      <c r="E4">
        <v>0</v>
      </c>
      <c r="F4">
        <v>0.8</v>
      </c>
      <c r="G4">
        <v>18.5</v>
      </c>
      <c r="H4">
        <v>0</v>
      </c>
      <c r="I4">
        <v>0</v>
      </c>
      <c r="J4">
        <f t="shared" si="1"/>
        <v>85.14</v>
      </c>
    </row>
    <row r="5" spans="1:18" x14ac:dyDescent="0.25">
      <c r="A5" t="s">
        <v>276</v>
      </c>
      <c r="B5">
        <v>93</v>
      </c>
      <c r="C5">
        <v>392</v>
      </c>
      <c r="D5">
        <v>0</v>
      </c>
      <c r="E5">
        <v>0</v>
      </c>
      <c r="F5">
        <v>1</v>
      </c>
      <c r="G5">
        <v>20</v>
      </c>
      <c r="H5">
        <v>0</v>
      </c>
      <c r="I5">
        <v>0</v>
      </c>
      <c r="J5">
        <f t="shared" si="1"/>
        <v>93.3</v>
      </c>
    </row>
    <row r="6" spans="1:18" x14ac:dyDescent="0.25">
      <c r="A6" t="s">
        <v>536</v>
      </c>
      <c r="B6">
        <v>81</v>
      </c>
      <c r="C6">
        <v>339</v>
      </c>
      <c r="D6">
        <v>0</v>
      </c>
      <c r="E6">
        <v>0</v>
      </c>
      <c r="F6">
        <v>1</v>
      </c>
      <c r="G6">
        <v>17</v>
      </c>
      <c r="H6">
        <v>0</v>
      </c>
      <c r="I6">
        <v>0</v>
      </c>
      <c r="J6">
        <f t="shared" si="1"/>
        <v>80.7</v>
      </c>
    </row>
    <row r="7" spans="1:18" x14ac:dyDescent="0.25">
      <c r="A7" t="s">
        <v>539</v>
      </c>
      <c r="B7">
        <v>65</v>
      </c>
      <c r="C7">
        <v>275</v>
      </c>
      <c r="D7">
        <v>0</v>
      </c>
      <c r="E7">
        <v>0</v>
      </c>
      <c r="F7">
        <v>0.8</v>
      </c>
      <c r="G7">
        <v>15</v>
      </c>
      <c r="H7">
        <v>0</v>
      </c>
      <c r="I7">
        <v>0</v>
      </c>
      <c r="J7">
        <f t="shared" si="1"/>
        <v>70.44</v>
      </c>
    </row>
    <row r="8" spans="1:18" x14ac:dyDescent="0.25">
      <c r="A8" t="s">
        <v>543</v>
      </c>
      <c r="B8">
        <v>102</v>
      </c>
      <c r="C8">
        <v>431</v>
      </c>
      <c r="D8">
        <v>0</v>
      </c>
      <c r="E8">
        <v>0</v>
      </c>
      <c r="F8">
        <v>2.7</v>
      </c>
      <c r="G8">
        <v>19.5</v>
      </c>
      <c r="H8">
        <v>0</v>
      </c>
      <c r="I8">
        <v>0</v>
      </c>
      <c r="J8">
        <f t="shared" si="1"/>
        <v>107.01</v>
      </c>
    </row>
    <row r="9" spans="1:18" x14ac:dyDescent="0.25">
      <c r="A9" t="s">
        <v>650</v>
      </c>
      <c r="B9">
        <v>127</v>
      </c>
      <c r="C9">
        <v>538</v>
      </c>
      <c r="D9">
        <v>0</v>
      </c>
      <c r="E9">
        <v>0</v>
      </c>
      <c r="F9">
        <v>5.3</v>
      </c>
      <c r="G9">
        <v>20</v>
      </c>
      <c r="H9">
        <v>0</v>
      </c>
      <c r="I9">
        <v>0</v>
      </c>
      <c r="J9">
        <f t="shared" si="1"/>
        <v>133.29</v>
      </c>
    </row>
    <row r="10" spans="1:18" x14ac:dyDescent="0.25">
      <c r="A10" t="s">
        <v>652</v>
      </c>
      <c r="B10">
        <v>123</v>
      </c>
      <c r="C10">
        <v>515</v>
      </c>
      <c r="D10">
        <v>0</v>
      </c>
      <c r="E10">
        <v>0</v>
      </c>
      <c r="F10">
        <v>1</v>
      </c>
      <c r="G10">
        <v>38</v>
      </c>
      <c r="H10">
        <v>0</v>
      </c>
      <c r="I10">
        <v>0</v>
      </c>
      <c r="J10">
        <f t="shared" si="1"/>
        <v>168.9</v>
      </c>
    </row>
    <row r="11" spans="1:18" x14ac:dyDescent="0.25">
      <c r="A11" t="s">
        <v>776</v>
      </c>
      <c r="B11">
        <v>82</v>
      </c>
      <c r="C11">
        <v>346</v>
      </c>
      <c r="D11">
        <v>0</v>
      </c>
      <c r="E11">
        <v>0</v>
      </c>
      <c r="F11">
        <v>0.9</v>
      </c>
      <c r="G11">
        <v>18.399999999999999</v>
      </c>
      <c r="H11">
        <v>0</v>
      </c>
      <c r="I11">
        <v>0</v>
      </c>
      <c r="J11">
        <f t="shared" si="1"/>
        <v>85.65</v>
      </c>
    </row>
    <row r="12" spans="1:18" x14ac:dyDescent="0.25">
      <c r="A12" t="s">
        <v>789</v>
      </c>
      <c r="B12">
        <v>146</v>
      </c>
      <c r="C12">
        <v>612</v>
      </c>
      <c r="D12">
        <v>0</v>
      </c>
      <c r="E12">
        <v>0</v>
      </c>
      <c r="F12">
        <v>9.8000000000000007</v>
      </c>
      <c r="G12">
        <v>13</v>
      </c>
      <c r="H12">
        <v>0</v>
      </c>
      <c r="I12">
        <v>0</v>
      </c>
      <c r="J12">
        <f t="shared" si="1"/>
        <v>145.74</v>
      </c>
    </row>
    <row r="13" spans="1:18" x14ac:dyDescent="0.25">
      <c r="A13" t="s">
        <v>790</v>
      </c>
      <c r="B13">
        <v>105</v>
      </c>
      <c r="C13">
        <v>443</v>
      </c>
      <c r="D13">
        <v>0</v>
      </c>
      <c r="E13">
        <v>0</v>
      </c>
      <c r="F13">
        <v>2.2999999999999998</v>
      </c>
      <c r="G13">
        <v>20</v>
      </c>
      <c r="H13">
        <v>0</v>
      </c>
      <c r="I13">
        <v>0</v>
      </c>
      <c r="J13">
        <f t="shared" si="1"/>
        <v>105.39</v>
      </c>
    </row>
    <row r="14" spans="1:18" x14ac:dyDescent="0.25">
      <c r="A14" t="s">
        <v>792</v>
      </c>
      <c r="B14">
        <v>233</v>
      </c>
      <c r="C14">
        <v>968</v>
      </c>
      <c r="D14">
        <v>0</v>
      </c>
      <c r="E14">
        <v>0</v>
      </c>
      <c r="F14">
        <v>17.8</v>
      </c>
      <c r="G14">
        <v>18.2</v>
      </c>
      <c r="H14">
        <v>0</v>
      </c>
      <c r="I14">
        <v>0</v>
      </c>
      <c r="J14">
        <f t="shared" si="1"/>
        <v>241.98000000000002</v>
      </c>
    </row>
    <row r="15" spans="1:18" x14ac:dyDescent="0.25">
      <c r="A15" t="s">
        <v>814</v>
      </c>
      <c r="B15">
        <v>167</v>
      </c>
      <c r="C15">
        <v>699</v>
      </c>
      <c r="D15">
        <v>0</v>
      </c>
      <c r="E15">
        <v>0</v>
      </c>
      <c r="F15">
        <v>17</v>
      </c>
      <c r="G15">
        <v>2</v>
      </c>
      <c r="H15">
        <v>0</v>
      </c>
      <c r="I15">
        <v>0</v>
      </c>
      <c r="J15">
        <f t="shared" si="1"/>
        <v>166.50000000000003</v>
      </c>
    </row>
    <row r="16" spans="1:18" x14ac:dyDescent="0.25">
      <c r="A16" t="s">
        <v>864</v>
      </c>
      <c r="B16">
        <v>80</v>
      </c>
      <c r="C16">
        <v>336</v>
      </c>
      <c r="D16">
        <v>0</v>
      </c>
      <c r="E16">
        <v>0</v>
      </c>
      <c r="F16">
        <v>0.6</v>
      </c>
      <c r="G16">
        <v>17.7</v>
      </c>
      <c r="H16">
        <v>0</v>
      </c>
      <c r="I16">
        <v>0</v>
      </c>
      <c r="J16">
        <f t="shared" si="1"/>
        <v>79.92</v>
      </c>
    </row>
    <row r="17" spans="1:10" x14ac:dyDescent="0.25">
      <c r="A17" t="s">
        <v>866</v>
      </c>
      <c r="B17">
        <v>630</v>
      </c>
      <c r="C17">
        <v>2645</v>
      </c>
      <c r="D17">
        <v>0</v>
      </c>
      <c r="E17">
        <v>0</v>
      </c>
      <c r="F17">
        <v>65</v>
      </c>
      <c r="G17">
        <v>6</v>
      </c>
      <c r="H17">
        <v>0</v>
      </c>
      <c r="I17">
        <v>0</v>
      </c>
      <c r="J17">
        <f t="shared" si="1"/>
        <v>629.70000000000005</v>
      </c>
    </row>
    <row r="18" spans="1:10" x14ac:dyDescent="0.25">
      <c r="A18" t="s">
        <v>910</v>
      </c>
      <c r="B18">
        <v>115</v>
      </c>
      <c r="C18">
        <v>484</v>
      </c>
      <c r="D18">
        <v>0</v>
      </c>
      <c r="E18">
        <v>0</v>
      </c>
      <c r="F18">
        <v>4.8</v>
      </c>
      <c r="G18">
        <v>18</v>
      </c>
      <c r="H18">
        <v>0</v>
      </c>
      <c r="I18">
        <v>0</v>
      </c>
      <c r="J18">
        <f t="shared" si="1"/>
        <v>120.24000000000001</v>
      </c>
    </row>
    <row r="19" spans="1:10" x14ac:dyDescent="0.25">
      <c r="A19" t="s">
        <v>1000</v>
      </c>
      <c r="B19">
        <v>135</v>
      </c>
      <c r="C19">
        <v>566</v>
      </c>
      <c r="D19">
        <v>0</v>
      </c>
      <c r="E19">
        <v>0</v>
      </c>
      <c r="F19">
        <v>5</v>
      </c>
      <c r="G19">
        <v>21</v>
      </c>
      <c r="H19">
        <v>0</v>
      </c>
      <c r="I19">
        <v>0</v>
      </c>
      <c r="J19">
        <f t="shared" si="1"/>
        <v>134.69999999999999</v>
      </c>
    </row>
    <row r="20" spans="1:10" x14ac:dyDescent="0.25">
      <c r="A20" t="s">
        <v>1083</v>
      </c>
      <c r="B20">
        <v>202</v>
      </c>
      <c r="C20">
        <v>843</v>
      </c>
      <c r="D20">
        <v>0</v>
      </c>
      <c r="E20">
        <v>0</v>
      </c>
      <c r="F20">
        <v>13.6</v>
      </c>
      <c r="G20">
        <v>20</v>
      </c>
      <c r="H20">
        <v>0</v>
      </c>
      <c r="I20">
        <v>0</v>
      </c>
      <c r="J20">
        <f t="shared" si="1"/>
        <v>210.48000000000002</v>
      </c>
    </row>
    <row r="21" spans="1:10" x14ac:dyDescent="0.25">
      <c r="A21" t="s">
        <v>1084</v>
      </c>
      <c r="B21">
        <v>145</v>
      </c>
      <c r="C21">
        <v>607</v>
      </c>
      <c r="D21">
        <v>0</v>
      </c>
      <c r="E21">
        <v>0</v>
      </c>
      <c r="F21">
        <v>7.5</v>
      </c>
      <c r="G21">
        <v>17.8</v>
      </c>
      <c r="H21">
        <v>0</v>
      </c>
      <c r="I21">
        <v>0</v>
      </c>
      <c r="J21">
        <f t="shared" si="1"/>
        <v>144.51</v>
      </c>
    </row>
    <row r="22" spans="1:10" x14ac:dyDescent="0.25">
      <c r="A22" t="s">
        <v>1175</v>
      </c>
      <c r="B22">
        <v>182</v>
      </c>
      <c r="C22">
        <v>758</v>
      </c>
      <c r="D22">
        <v>0</v>
      </c>
      <c r="E22">
        <v>0</v>
      </c>
      <c r="F22">
        <v>11.9</v>
      </c>
      <c r="G22">
        <v>18.7</v>
      </c>
      <c r="H22">
        <v>0</v>
      </c>
      <c r="I22">
        <v>0</v>
      </c>
      <c r="J22">
        <f t="shared" si="1"/>
        <v>189.21000000000004</v>
      </c>
    </row>
    <row r="23" spans="1:10" x14ac:dyDescent="0.25">
      <c r="A23" t="s">
        <v>1381</v>
      </c>
      <c r="B23">
        <v>92</v>
      </c>
      <c r="C23">
        <v>386</v>
      </c>
      <c r="D23">
        <v>0</v>
      </c>
      <c r="E23">
        <v>0</v>
      </c>
      <c r="F23">
        <v>4</v>
      </c>
      <c r="G23">
        <v>13</v>
      </c>
      <c r="H23">
        <v>0</v>
      </c>
      <c r="I23">
        <v>0</v>
      </c>
      <c r="J23">
        <f t="shared" si="1"/>
        <v>91.800000000000011</v>
      </c>
    </row>
    <row r="24" spans="1:10" x14ac:dyDescent="0.25">
      <c r="A24" t="s">
        <v>1570</v>
      </c>
      <c r="B24">
        <v>110</v>
      </c>
      <c r="C24">
        <v>462</v>
      </c>
      <c r="D24">
        <v>0</v>
      </c>
      <c r="E24">
        <v>0</v>
      </c>
      <c r="F24">
        <v>3</v>
      </c>
      <c r="G24">
        <v>20</v>
      </c>
      <c r="H24">
        <v>0</v>
      </c>
      <c r="I24">
        <v>0</v>
      </c>
      <c r="J24">
        <f t="shared" si="1"/>
        <v>111.9</v>
      </c>
    </row>
    <row r="25" spans="1:10" x14ac:dyDescent="0.25">
      <c r="A25" t="s">
        <v>1598</v>
      </c>
      <c r="B25">
        <v>100</v>
      </c>
      <c r="C25">
        <v>421</v>
      </c>
      <c r="D25">
        <v>0</v>
      </c>
      <c r="E25">
        <v>0</v>
      </c>
      <c r="F25">
        <v>3.2</v>
      </c>
      <c r="G25">
        <v>17.8</v>
      </c>
      <c r="H25">
        <v>0</v>
      </c>
      <c r="I25">
        <v>0</v>
      </c>
      <c r="J25">
        <f t="shared" si="1"/>
        <v>104.52000000000001</v>
      </c>
    </row>
    <row r="26" spans="1:10" x14ac:dyDescent="0.25">
      <c r="A26" t="s">
        <v>1675</v>
      </c>
      <c r="B26">
        <v>105</v>
      </c>
      <c r="C26">
        <v>443</v>
      </c>
      <c r="D26">
        <v>0</v>
      </c>
      <c r="E26">
        <v>0</v>
      </c>
      <c r="F26">
        <v>3.6</v>
      </c>
      <c r="G26">
        <v>18.2</v>
      </c>
      <c r="H26">
        <v>0</v>
      </c>
      <c r="I26">
        <v>0</v>
      </c>
      <c r="J26">
        <f t="shared" si="1"/>
        <v>109.92</v>
      </c>
    </row>
    <row r="27" spans="1:10" x14ac:dyDescent="0.25">
      <c r="A27" t="s">
        <v>1687</v>
      </c>
      <c r="B27">
        <v>87</v>
      </c>
      <c r="C27">
        <v>364</v>
      </c>
      <c r="D27">
        <v>0</v>
      </c>
      <c r="E27">
        <v>0</v>
      </c>
      <c r="F27">
        <v>1.1000000000000001</v>
      </c>
      <c r="G27">
        <v>18.2</v>
      </c>
      <c r="H27">
        <v>0</v>
      </c>
      <c r="I27">
        <v>0</v>
      </c>
      <c r="J27">
        <f t="shared" si="1"/>
        <v>86.67</v>
      </c>
    </row>
    <row r="28" spans="1:10" x14ac:dyDescent="0.25">
      <c r="A28" t="s">
        <v>1736</v>
      </c>
      <c r="B28">
        <v>101</v>
      </c>
      <c r="C28">
        <v>427</v>
      </c>
      <c r="D28">
        <v>0</v>
      </c>
      <c r="E28">
        <v>0</v>
      </c>
      <c r="F28">
        <v>2.2999999999999998</v>
      </c>
      <c r="G28">
        <v>20.100000000000001</v>
      </c>
      <c r="H28">
        <v>0</v>
      </c>
      <c r="I28">
        <v>0</v>
      </c>
      <c r="J28">
        <f t="shared" si="1"/>
        <v>105.81000000000002</v>
      </c>
    </row>
    <row r="29" spans="1:10" x14ac:dyDescent="0.25">
      <c r="A29" t="s">
        <v>1740</v>
      </c>
      <c r="B29">
        <v>124</v>
      </c>
      <c r="C29">
        <v>522</v>
      </c>
      <c r="D29">
        <v>0</v>
      </c>
      <c r="E29">
        <v>0</v>
      </c>
      <c r="F29">
        <v>5.2</v>
      </c>
      <c r="G29">
        <v>19.399999999999999</v>
      </c>
      <c r="H29">
        <v>0</v>
      </c>
      <c r="I29">
        <v>0</v>
      </c>
      <c r="J29">
        <f t="shared" si="1"/>
        <v>129.84</v>
      </c>
    </row>
    <row r="30" spans="1:10" x14ac:dyDescent="0.25">
      <c r="A30" t="s">
        <v>1765</v>
      </c>
      <c r="B30">
        <v>72</v>
      </c>
      <c r="C30">
        <v>308</v>
      </c>
      <c r="D30">
        <v>0</v>
      </c>
      <c r="E30">
        <v>0</v>
      </c>
      <c r="F30">
        <v>0.6</v>
      </c>
      <c r="G30">
        <v>17.899999999999999</v>
      </c>
      <c r="H30">
        <v>0</v>
      </c>
      <c r="I30">
        <v>0</v>
      </c>
      <c r="J30">
        <f t="shared" si="1"/>
        <v>80.759999999999991</v>
      </c>
    </row>
    <row r="31" spans="1:10" x14ac:dyDescent="0.25">
      <c r="A31" t="s">
        <v>1778</v>
      </c>
      <c r="B31">
        <v>83</v>
      </c>
      <c r="C31">
        <v>349</v>
      </c>
      <c r="D31">
        <v>0</v>
      </c>
      <c r="E31">
        <v>0</v>
      </c>
      <c r="F31">
        <v>0.8</v>
      </c>
      <c r="G31">
        <v>18</v>
      </c>
      <c r="H31">
        <v>0</v>
      </c>
      <c r="I31">
        <v>0</v>
      </c>
      <c r="J31">
        <f t="shared" si="1"/>
        <v>83.04</v>
      </c>
    </row>
    <row r="32" spans="1:10" x14ac:dyDescent="0.25">
      <c r="A32" t="s">
        <v>1812</v>
      </c>
      <c r="B32">
        <v>86</v>
      </c>
      <c r="C32">
        <v>361</v>
      </c>
      <c r="D32">
        <v>0</v>
      </c>
      <c r="E32">
        <v>0</v>
      </c>
      <c r="F32">
        <v>1.9</v>
      </c>
      <c r="G32">
        <v>17.100000000000001</v>
      </c>
      <c r="H32">
        <v>0</v>
      </c>
      <c r="I32">
        <v>0</v>
      </c>
      <c r="J32">
        <f t="shared" si="1"/>
        <v>89.490000000000009</v>
      </c>
    </row>
    <row r="33" spans="1:10" x14ac:dyDescent="0.25">
      <c r="A33" t="s">
        <v>1855</v>
      </c>
      <c r="B33">
        <v>117</v>
      </c>
      <c r="C33">
        <v>493</v>
      </c>
      <c r="D33">
        <v>0</v>
      </c>
      <c r="E33">
        <v>0</v>
      </c>
      <c r="F33">
        <v>4.4000000000000004</v>
      </c>
      <c r="G33">
        <v>19.399999999999999</v>
      </c>
      <c r="H33">
        <v>0</v>
      </c>
      <c r="I33">
        <v>0</v>
      </c>
      <c r="J33">
        <f t="shared" si="1"/>
        <v>122.4</v>
      </c>
    </row>
    <row r="34" spans="1:10" x14ac:dyDescent="0.25">
      <c r="A34" t="s">
        <v>1858</v>
      </c>
      <c r="B34">
        <v>92</v>
      </c>
      <c r="C34">
        <v>386</v>
      </c>
      <c r="D34">
        <v>0</v>
      </c>
      <c r="E34">
        <v>0</v>
      </c>
      <c r="F34">
        <v>2.5</v>
      </c>
      <c r="G34">
        <v>17.2</v>
      </c>
      <c r="H34">
        <v>0</v>
      </c>
      <c r="I34">
        <v>0</v>
      </c>
      <c r="J34">
        <f t="shared" si="1"/>
        <v>95.49</v>
      </c>
    </row>
    <row r="35" spans="1:10" x14ac:dyDescent="0.25">
      <c r="A35" t="s">
        <v>1860</v>
      </c>
      <c r="B35">
        <v>74</v>
      </c>
      <c r="C35">
        <v>314</v>
      </c>
      <c r="D35">
        <v>0</v>
      </c>
      <c r="E35">
        <v>0</v>
      </c>
      <c r="F35">
        <v>0.8</v>
      </c>
      <c r="G35">
        <v>16.7</v>
      </c>
      <c r="H35">
        <v>0</v>
      </c>
      <c r="I35">
        <v>0</v>
      </c>
      <c r="J35">
        <f t="shared" si="1"/>
        <v>77.58</v>
      </c>
    </row>
    <row r="36" spans="1:10" x14ac:dyDescent="0.25">
      <c r="A36" t="s">
        <v>1861</v>
      </c>
      <c r="B36">
        <v>81</v>
      </c>
      <c r="C36">
        <v>344</v>
      </c>
      <c r="D36">
        <v>0</v>
      </c>
      <c r="E36">
        <v>0</v>
      </c>
      <c r="F36">
        <v>0.9</v>
      </c>
      <c r="G36">
        <v>18.3</v>
      </c>
      <c r="H36">
        <v>0</v>
      </c>
      <c r="I36">
        <v>0</v>
      </c>
      <c r="J36">
        <f t="shared" si="1"/>
        <v>85.23</v>
      </c>
    </row>
    <row r="37" spans="1:10" x14ac:dyDescent="0.25">
      <c r="A37" t="s">
        <v>1863</v>
      </c>
      <c r="B37">
        <v>101</v>
      </c>
      <c r="C37">
        <v>432</v>
      </c>
      <c r="D37">
        <v>0</v>
      </c>
      <c r="E37">
        <v>0</v>
      </c>
      <c r="F37">
        <v>2</v>
      </c>
      <c r="G37">
        <v>19.5</v>
      </c>
      <c r="H37">
        <v>0</v>
      </c>
      <c r="I37">
        <v>0</v>
      </c>
      <c r="J37">
        <f t="shared" si="1"/>
        <v>100.5</v>
      </c>
    </row>
    <row r="38" spans="1:10" x14ac:dyDescent="0.25">
      <c r="A38" t="s">
        <v>1866</v>
      </c>
      <c r="B38">
        <v>99</v>
      </c>
      <c r="C38">
        <v>417</v>
      </c>
      <c r="D38">
        <v>0</v>
      </c>
      <c r="E38">
        <v>0</v>
      </c>
      <c r="F38">
        <v>3</v>
      </c>
      <c r="G38">
        <v>17</v>
      </c>
      <c r="H38">
        <v>0</v>
      </c>
      <c r="I38">
        <v>0</v>
      </c>
      <c r="J38">
        <f t="shared" si="1"/>
        <v>99.300000000000011</v>
      </c>
    </row>
    <row r="39" spans="1:10" x14ac:dyDescent="0.25">
      <c r="A39" t="s">
        <v>1867</v>
      </c>
      <c r="B39">
        <v>83</v>
      </c>
      <c r="C39">
        <v>349</v>
      </c>
      <c r="D39">
        <v>0</v>
      </c>
      <c r="E39">
        <v>0</v>
      </c>
      <c r="F39">
        <v>1.4</v>
      </c>
      <c r="G39">
        <v>17.5</v>
      </c>
      <c r="H39">
        <v>0</v>
      </c>
      <c r="I39">
        <v>0</v>
      </c>
      <c r="J39">
        <f t="shared" si="1"/>
        <v>86.52</v>
      </c>
    </row>
    <row r="40" spans="1:10" x14ac:dyDescent="0.25">
      <c r="A40" t="s">
        <v>1969</v>
      </c>
      <c r="B40">
        <v>86</v>
      </c>
      <c r="C40">
        <v>362</v>
      </c>
      <c r="D40">
        <v>0</v>
      </c>
      <c r="E40">
        <v>0</v>
      </c>
      <c r="F40">
        <v>1.6</v>
      </c>
      <c r="G40">
        <v>17</v>
      </c>
      <c r="H40">
        <v>0</v>
      </c>
      <c r="I40">
        <v>0</v>
      </c>
      <c r="J40">
        <f t="shared" si="1"/>
        <v>86.28</v>
      </c>
    </row>
    <row r="41" spans="1:10" x14ac:dyDescent="0.25">
      <c r="A41" t="s">
        <v>2025</v>
      </c>
      <c r="B41">
        <v>204</v>
      </c>
      <c r="C41">
        <v>857</v>
      </c>
      <c r="D41">
        <v>0</v>
      </c>
      <c r="E41">
        <v>0</v>
      </c>
      <c r="F41">
        <v>15.5</v>
      </c>
      <c r="G41">
        <v>21.5</v>
      </c>
      <c r="H41">
        <v>0</v>
      </c>
      <c r="I41">
        <v>0</v>
      </c>
      <c r="J41">
        <f t="shared" si="1"/>
        <v>234.45</v>
      </c>
    </row>
    <row r="42" spans="1:10" x14ac:dyDescent="0.25">
      <c r="A42" t="s">
        <v>2088</v>
      </c>
      <c r="B42">
        <v>100</v>
      </c>
      <c r="C42">
        <v>419</v>
      </c>
      <c r="D42">
        <v>0</v>
      </c>
      <c r="E42">
        <v>0</v>
      </c>
      <c r="F42">
        <v>1.7</v>
      </c>
      <c r="G42">
        <v>20</v>
      </c>
      <c r="H42">
        <v>0</v>
      </c>
      <c r="I42">
        <v>0</v>
      </c>
      <c r="J42">
        <f t="shared" si="1"/>
        <v>99.81</v>
      </c>
    </row>
    <row r="43" spans="1:10" x14ac:dyDescent="0.25">
      <c r="A43" t="s">
        <v>2164</v>
      </c>
      <c r="B43">
        <v>78</v>
      </c>
      <c r="C43">
        <v>328</v>
      </c>
      <c r="D43">
        <v>0</v>
      </c>
      <c r="E43">
        <v>0</v>
      </c>
      <c r="F43">
        <v>0.5</v>
      </c>
      <c r="G43">
        <v>17.5</v>
      </c>
      <c r="H43">
        <v>0</v>
      </c>
      <c r="I43">
        <v>0</v>
      </c>
      <c r="J43">
        <f t="shared" si="1"/>
        <v>78.150000000000006</v>
      </c>
    </row>
    <row r="44" spans="1:10" x14ac:dyDescent="0.25">
      <c r="A44" t="s">
        <v>2205</v>
      </c>
      <c r="B44">
        <v>163</v>
      </c>
      <c r="C44">
        <v>678</v>
      </c>
      <c r="D44">
        <v>0</v>
      </c>
      <c r="E44">
        <v>0</v>
      </c>
      <c r="F44">
        <v>11.3</v>
      </c>
      <c r="G44">
        <v>15.3</v>
      </c>
      <c r="H44">
        <v>0</v>
      </c>
      <c r="I44">
        <v>0</v>
      </c>
      <c r="J44">
        <f t="shared" si="1"/>
        <v>169.35000000000002</v>
      </c>
    </row>
    <row r="45" spans="1:10" x14ac:dyDescent="0.25">
      <c r="A45" t="s">
        <v>2223</v>
      </c>
      <c r="B45">
        <v>79</v>
      </c>
      <c r="C45">
        <v>330</v>
      </c>
      <c r="D45">
        <v>0</v>
      </c>
      <c r="E45">
        <v>0</v>
      </c>
      <c r="F45">
        <v>0.9</v>
      </c>
      <c r="G45">
        <v>16.7</v>
      </c>
      <c r="H45">
        <v>0</v>
      </c>
      <c r="I45">
        <v>0</v>
      </c>
      <c r="J45">
        <f t="shared" si="1"/>
        <v>78.510000000000005</v>
      </c>
    </row>
    <row r="46" spans="1:10" x14ac:dyDescent="0.25">
      <c r="A46" t="s">
        <v>2227</v>
      </c>
      <c r="B46">
        <v>116</v>
      </c>
      <c r="C46">
        <v>488</v>
      </c>
      <c r="D46">
        <v>0</v>
      </c>
      <c r="E46">
        <v>0</v>
      </c>
      <c r="F46">
        <v>3.5</v>
      </c>
      <c r="G46">
        <v>19.899999999999999</v>
      </c>
      <c r="H46">
        <v>0</v>
      </c>
      <c r="I46">
        <v>0</v>
      </c>
      <c r="J46">
        <f t="shared" si="1"/>
        <v>116.13</v>
      </c>
    </row>
    <row r="47" spans="1:10" x14ac:dyDescent="0.25">
      <c r="A47" t="s">
        <v>2239</v>
      </c>
      <c r="B47">
        <v>83</v>
      </c>
      <c r="C47">
        <v>352</v>
      </c>
      <c r="D47">
        <v>0</v>
      </c>
      <c r="E47">
        <v>0</v>
      </c>
      <c r="F47">
        <v>0.7</v>
      </c>
      <c r="G47">
        <v>19.2</v>
      </c>
      <c r="H47">
        <v>0</v>
      </c>
      <c r="I47">
        <v>0</v>
      </c>
      <c r="J47">
        <f t="shared" si="1"/>
        <v>87.15</v>
      </c>
    </row>
    <row r="48" spans="1:10" x14ac:dyDescent="0.25">
      <c r="A48" s="52"/>
      <c r="B48" s="52"/>
      <c r="C48" s="53"/>
      <c r="D48" s="52"/>
      <c r="E48" s="52"/>
      <c r="F48" s="52"/>
      <c r="G48" s="52"/>
      <c r="H48" s="52"/>
      <c r="I48" s="52"/>
      <c r="J48" s="52"/>
    </row>
    <row r="49" spans="3:3" x14ac:dyDescent="0.25">
      <c r="C49" s="32"/>
    </row>
    <row r="50" spans="3:3" x14ac:dyDescent="0.25">
      <c r="C50" s="32"/>
    </row>
    <row r="51" spans="3:3" x14ac:dyDescent="0.25">
      <c r="C51" s="32"/>
    </row>
    <row r="52" spans="3:3" x14ac:dyDescent="0.25">
      <c r="C52" s="32"/>
    </row>
    <row r="53" spans="3:3" x14ac:dyDescent="0.25">
      <c r="C53" s="32"/>
    </row>
    <row r="54" spans="3:3" x14ac:dyDescent="0.25">
      <c r="C54" s="32"/>
    </row>
    <row r="55" spans="3:3" x14ac:dyDescent="0.25">
      <c r="C55" s="32"/>
    </row>
    <row r="56" spans="3:3" x14ac:dyDescent="0.25">
      <c r="C56" s="32"/>
    </row>
    <row r="57" spans="3:3" x14ac:dyDescent="0.25">
      <c r="C57" s="32"/>
    </row>
    <row r="58" spans="3:3" x14ac:dyDescent="0.25">
      <c r="C58" s="32"/>
    </row>
    <row r="59" spans="3:3" x14ac:dyDescent="0.25">
      <c r="C59" s="32"/>
    </row>
    <row r="60" spans="3:3" x14ac:dyDescent="0.25">
      <c r="C60" s="32"/>
    </row>
    <row r="61" spans="3:3" x14ac:dyDescent="0.25">
      <c r="C61" s="32"/>
    </row>
    <row r="62" spans="3:3" x14ac:dyDescent="0.25">
      <c r="C62" s="32"/>
    </row>
    <row r="63" spans="3:3" x14ac:dyDescent="0.25">
      <c r="C63" s="32"/>
    </row>
    <row r="64" spans="3:3" x14ac:dyDescent="0.25">
      <c r="C64" s="32"/>
    </row>
    <row r="65" spans="1:10" x14ac:dyDescent="0.25">
      <c r="C65" s="32"/>
    </row>
    <row r="66" spans="1:10" x14ac:dyDescent="0.25">
      <c r="C66" s="32"/>
    </row>
    <row r="67" spans="1:10" x14ac:dyDescent="0.25">
      <c r="C67" s="32"/>
    </row>
    <row r="68" spans="1:10" x14ac:dyDescent="0.25">
      <c r="C68" s="32"/>
    </row>
    <row r="69" spans="1:10" x14ac:dyDescent="0.25">
      <c r="C69" s="32"/>
    </row>
    <row r="70" spans="1:10" x14ac:dyDescent="0.25">
      <c r="C70" s="32"/>
    </row>
    <row r="71" spans="1:10" x14ac:dyDescent="0.25">
      <c r="C71" s="32"/>
    </row>
    <row r="72" spans="1:10" x14ac:dyDescent="0.25">
      <c r="C72" s="32"/>
    </row>
    <row r="73" spans="1:10" x14ac:dyDescent="0.25">
      <c r="C73" s="32"/>
    </row>
    <row r="74" spans="1:10" x14ac:dyDescent="0.25">
      <c r="C74" s="32"/>
    </row>
    <row r="75" spans="1:10" x14ac:dyDescent="0.25">
      <c r="C75" s="32"/>
    </row>
    <row r="76" spans="1:10" x14ac:dyDescent="0.25">
      <c r="C76" s="32"/>
    </row>
    <row r="77" spans="1:10" x14ac:dyDescent="0.25">
      <c r="A77" s="41"/>
      <c r="B77" s="41"/>
      <c r="C77" s="54"/>
      <c r="D77" s="41"/>
      <c r="E77" s="41"/>
      <c r="F77" s="41"/>
      <c r="G77" s="41"/>
      <c r="H77" s="41"/>
      <c r="I77" s="41"/>
      <c r="J77" s="41"/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86"/>
  <sheetViews>
    <sheetView workbookViewId="0">
      <pane xSplit="9" ySplit="1" topLeftCell="J32" activePane="bottomRight" state="frozen"/>
      <selection pane="topRight" activeCell="J1" sqref="J1"/>
      <selection pane="bottomLeft" activeCell="A2" sqref="A2"/>
      <selection pane="bottomRight" activeCell="A58" sqref="A58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55</v>
      </c>
      <c r="L1" s="39">
        <f t="shared" ref="L1:Q1" si="0">SUM(B2:B5001)</f>
        <v>13347</v>
      </c>
      <c r="M1" s="39">
        <f t="shared" si="0"/>
        <v>55704</v>
      </c>
      <c r="N1" s="40">
        <f t="shared" si="0"/>
        <v>22.5</v>
      </c>
      <c r="O1" s="40">
        <f t="shared" si="0"/>
        <v>253.4</v>
      </c>
      <c r="P1" s="40">
        <f t="shared" si="0"/>
        <v>917.09999999999968</v>
      </c>
      <c r="Q1" s="40">
        <f t="shared" si="0"/>
        <v>934.4</v>
      </c>
      <c r="R1" s="40">
        <f>SUM(K1:Q1)</f>
        <v>71233.399999999994</v>
      </c>
    </row>
    <row r="2" spans="1:18" x14ac:dyDescent="0.25">
      <c r="A2" t="s">
        <v>45</v>
      </c>
      <c r="B2">
        <v>328</v>
      </c>
      <c r="C2">
        <v>1378</v>
      </c>
      <c r="D2">
        <v>0</v>
      </c>
      <c r="E2">
        <v>0</v>
      </c>
      <c r="F2">
        <v>28.5</v>
      </c>
      <c r="G2">
        <v>17.899999999999999</v>
      </c>
      <c r="H2">
        <v>0</v>
      </c>
      <c r="I2">
        <v>0</v>
      </c>
      <c r="J2">
        <f t="shared" ref="J2:J56" si="1">IF(ISBLANK($A2),"",E2*4.1+F2*9.3+G2*4.2+H2*7+I2*3)</f>
        <v>340.23</v>
      </c>
    </row>
    <row r="3" spans="1:18" x14ac:dyDescent="0.25">
      <c r="A3" t="s">
        <v>126</v>
      </c>
      <c r="B3">
        <v>328</v>
      </c>
      <c r="C3">
        <v>1359</v>
      </c>
      <c r="D3">
        <v>1</v>
      </c>
      <c r="E3">
        <v>11</v>
      </c>
      <c r="F3">
        <v>12.2</v>
      </c>
      <c r="G3">
        <v>14.1</v>
      </c>
      <c r="H3">
        <v>0</v>
      </c>
      <c r="I3">
        <v>0</v>
      </c>
      <c r="J3">
        <f t="shared" si="1"/>
        <v>217.78</v>
      </c>
    </row>
    <row r="4" spans="1:18" x14ac:dyDescent="0.25">
      <c r="A4" t="s">
        <v>190</v>
      </c>
      <c r="B4">
        <v>210</v>
      </c>
      <c r="C4">
        <v>872</v>
      </c>
      <c r="D4">
        <v>0</v>
      </c>
      <c r="E4">
        <v>0</v>
      </c>
      <c r="F4">
        <v>16</v>
      </c>
      <c r="G4">
        <v>16.5</v>
      </c>
      <c r="H4">
        <v>0</v>
      </c>
      <c r="I4">
        <v>0</v>
      </c>
      <c r="J4">
        <f t="shared" si="1"/>
        <v>218.10000000000002</v>
      </c>
    </row>
    <row r="5" spans="1:18" x14ac:dyDescent="0.25">
      <c r="A5" t="s">
        <v>231</v>
      </c>
      <c r="B5">
        <v>216</v>
      </c>
      <c r="C5">
        <v>899</v>
      </c>
      <c r="D5">
        <v>0.5</v>
      </c>
      <c r="E5">
        <v>3</v>
      </c>
      <c r="F5">
        <v>15.2</v>
      </c>
      <c r="G5">
        <v>16.8</v>
      </c>
      <c r="H5">
        <v>0</v>
      </c>
      <c r="I5">
        <v>0</v>
      </c>
      <c r="J5">
        <f t="shared" si="1"/>
        <v>224.22000000000003</v>
      </c>
    </row>
    <row r="6" spans="1:18" x14ac:dyDescent="0.25">
      <c r="A6" t="s">
        <v>274</v>
      </c>
      <c r="B6">
        <v>224</v>
      </c>
      <c r="C6">
        <v>934</v>
      </c>
      <c r="D6">
        <v>0</v>
      </c>
      <c r="E6">
        <v>0</v>
      </c>
      <c r="F6">
        <v>15.5</v>
      </c>
      <c r="G6">
        <v>21.2</v>
      </c>
      <c r="H6">
        <v>0</v>
      </c>
      <c r="I6">
        <v>0</v>
      </c>
      <c r="J6">
        <f t="shared" si="1"/>
        <v>233.19</v>
      </c>
    </row>
    <row r="7" spans="1:18" x14ac:dyDescent="0.25">
      <c r="A7" t="s">
        <v>2334</v>
      </c>
      <c r="B7">
        <v>83</v>
      </c>
      <c r="C7">
        <v>349</v>
      </c>
      <c r="D7">
        <v>0</v>
      </c>
      <c r="E7">
        <v>2</v>
      </c>
      <c r="F7">
        <v>4</v>
      </c>
      <c r="G7">
        <v>9</v>
      </c>
      <c r="H7">
        <v>0</v>
      </c>
      <c r="I7">
        <v>0</v>
      </c>
      <c r="J7">
        <f t="shared" si="1"/>
        <v>83.200000000000017</v>
      </c>
    </row>
    <row r="8" spans="1:18" x14ac:dyDescent="0.25">
      <c r="A8" t="s">
        <v>388</v>
      </c>
      <c r="B8">
        <v>304</v>
      </c>
      <c r="C8">
        <v>1275</v>
      </c>
      <c r="D8">
        <v>0.5</v>
      </c>
      <c r="E8">
        <v>6</v>
      </c>
      <c r="F8">
        <v>30</v>
      </c>
      <c r="G8">
        <v>7</v>
      </c>
      <c r="H8">
        <v>0</v>
      </c>
      <c r="I8">
        <v>0</v>
      </c>
      <c r="J8">
        <f t="shared" si="1"/>
        <v>333</v>
      </c>
    </row>
    <row r="9" spans="1:18" x14ac:dyDescent="0.25">
      <c r="A9" t="s">
        <v>389</v>
      </c>
      <c r="B9">
        <v>213</v>
      </c>
      <c r="C9">
        <v>895</v>
      </c>
      <c r="D9">
        <v>1</v>
      </c>
      <c r="E9">
        <v>11</v>
      </c>
      <c r="F9">
        <v>14</v>
      </c>
      <c r="G9">
        <v>9</v>
      </c>
      <c r="H9">
        <v>0</v>
      </c>
      <c r="I9">
        <v>0</v>
      </c>
      <c r="J9">
        <f t="shared" si="1"/>
        <v>213.10000000000002</v>
      </c>
    </row>
    <row r="10" spans="1:18" x14ac:dyDescent="0.25">
      <c r="A10" t="s">
        <v>519</v>
      </c>
      <c r="B10">
        <v>235</v>
      </c>
      <c r="C10">
        <v>981</v>
      </c>
      <c r="D10">
        <v>1.5</v>
      </c>
      <c r="E10">
        <v>15.5</v>
      </c>
      <c r="F10">
        <v>14.1</v>
      </c>
      <c r="G10">
        <v>11.5</v>
      </c>
      <c r="H10">
        <v>0</v>
      </c>
      <c r="I10">
        <v>0</v>
      </c>
      <c r="J10">
        <f t="shared" si="1"/>
        <v>242.98000000000002</v>
      </c>
    </row>
    <row r="11" spans="1:18" x14ac:dyDescent="0.25">
      <c r="A11" t="s">
        <v>522</v>
      </c>
      <c r="B11">
        <v>208</v>
      </c>
      <c r="C11">
        <v>870</v>
      </c>
      <c r="D11">
        <v>1.5</v>
      </c>
      <c r="E11">
        <v>17.399999999999999</v>
      </c>
      <c r="F11">
        <v>9.5</v>
      </c>
      <c r="G11">
        <v>13.1</v>
      </c>
      <c r="H11">
        <v>0</v>
      </c>
      <c r="I11">
        <v>0</v>
      </c>
      <c r="J11">
        <f t="shared" si="1"/>
        <v>214.71</v>
      </c>
    </row>
    <row r="12" spans="1:18" x14ac:dyDescent="0.25">
      <c r="A12" t="s">
        <v>537</v>
      </c>
      <c r="B12">
        <v>117</v>
      </c>
      <c r="C12">
        <v>493</v>
      </c>
      <c r="D12">
        <v>0</v>
      </c>
      <c r="E12">
        <v>0</v>
      </c>
      <c r="F12">
        <v>2</v>
      </c>
      <c r="G12">
        <v>23.5</v>
      </c>
      <c r="H12">
        <v>0</v>
      </c>
      <c r="I12">
        <v>0</v>
      </c>
      <c r="J12">
        <f t="shared" si="1"/>
        <v>117.30000000000001</v>
      </c>
    </row>
    <row r="13" spans="1:18" x14ac:dyDescent="0.25">
      <c r="A13" t="s">
        <v>544</v>
      </c>
      <c r="B13">
        <v>167</v>
      </c>
      <c r="C13">
        <v>705</v>
      </c>
      <c r="D13">
        <v>0</v>
      </c>
      <c r="E13">
        <v>0</v>
      </c>
      <c r="F13">
        <v>4.5</v>
      </c>
      <c r="G13">
        <v>31.7</v>
      </c>
      <c r="H13">
        <v>0</v>
      </c>
      <c r="I13">
        <v>0</v>
      </c>
      <c r="J13">
        <f t="shared" si="1"/>
        <v>174.99</v>
      </c>
    </row>
    <row r="14" spans="1:18" x14ac:dyDescent="0.25">
      <c r="A14" t="s">
        <v>670</v>
      </c>
      <c r="B14">
        <v>182</v>
      </c>
      <c r="C14">
        <v>765</v>
      </c>
      <c r="D14">
        <v>0</v>
      </c>
      <c r="E14">
        <v>0</v>
      </c>
      <c r="F14">
        <v>11</v>
      </c>
      <c r="G14">
        <v>19</v>
      </c>
      <c r="H14">
        <v>0</v>
      </c>
      <c r="I14">
        <v>0</v>
      </c>
      <c r="J14">
        <f t="shared" si="1"/>
        <v>182.10000000000002</v>
      </c>
    </row>
    <row r="15" spans="1:18" x14ac:dyDescent="0.25">
      <c r="A15" t="s">
        <v>787</v>
      </c>
      <c r="B15">
        <v>232</v>
      </c>
      <c r="C15">
        <v>973</v>
      </c>
      <c r="D15">
        <v>0</v>
      </c>
      <c r="E15">
        <v>0</v>
      </c>
      <c r="F15">
        <v>17.100000000000001</v>
      </c>
      <c r="G15">
        <v>17.3</v>
      </c>
      <c r="H15">
        <v>0</v>
      </c>
      <c r="I15">
        <v>0</v>
      </c>
      <c r="J15">
        <f t="shared" si="1"/>
        <v>231.69000000000005</v>
      </c>
    </row>
    <row r="16" spans="1:18" x14ac:dyDescent="0.25">
      <c r="A16" t="s">
        <v>788</v>
      </c>
      <c r="B16">
        <v>143</v>
      </c>
      <c r="C16">
        <v>601</v>
      </c>
      <c r="D16">
        <v>0</v>
      </c>
      <c r="E16">
        <v>0</v>
      </c>
      <c r="F16">
        <v>4.0999999999999996</v>
      </c>
      <c r="G16">
        <v>25</v>
      </c>
      <c r="H16">
        <v>0</v>
      </c>
      <c r="I16">
        <v>0</v>
      </c>
      <c r="J16">
        <f t="shared" si="1"/>
        <v>143.13</v>
      </c>
    </row>
    <row r="17" spans="1:10" x14ac:dyDescent="0.25">
      <c r="A17" t="s">
        <v>791</v>
      </c>
      <c r="B17">
        <v>173</v>
      </c>
      <c r="C17">
        <v>725</v>
      </c>
      <c r="D17">
        <v>0</v>
      </c>
      <c r="E17">
        <v>0.5</v>
      </c>
      <c r="F17">
        <v>12.6</v>
      </c>
      <c r="G17">
        <v>12.7</v>
      </c>
      <c r="H17">
        <v>0</v>
      </c>
      <c r="I17">
        <v>0</v>
      </c>
      <c r="J17">
        <f t="shared" si="1"/>
        <v>172.57</v>
      </c>
    </row>
    <row r="18" spans="1:10" x14ac:dyDescent="0.25">
      <c r="A18" t="s">
        <v>2377</v>
      </c>
      <c r="B18">
        <v>204</v>
      </c>
      <c r="C18">
        <v>847</v>
      </c>
      <c r="D18">
        <v>0</v>
      </c>
      <c r="E18">
        <v>2.4</v>
      </c>
      <c r="F18">
        <v>15</v>
      </c>
      <c r="G18">
        <v>14.8</v>
      </c>
      <c r="H18">
        <v>0</v>
      </c>
      <c r="I18">
        <v>0</v>
      </c>
      <c r="J18">
        <f t="shared" si="1"/>
        <v>211.5</v>
      </c>
    </row>
    <row r="19" spans="1:10" x14ac:dyDescent="0.25">
      <c r="A19" t="s">
        <v>793</v>
      </c>
      <c r="B19">
        <v>248</v>
      </c>
      <c r="C19">
        <v>1024</v>
      </c>
      <c r="D19">
        <v>0.5</v>
      </c>
      <c r="E19">
        <v>3</v>
      </c>
      <c r="F19">
        <v>24</v>
      </c>
      <c r="G19">
        <v>5</v>
      </c>
      <c r="H19">
        <v>0</v>
      </c>
      <c r="I19">
        <v>0</v>
      </c>
      <c r="J19">
        <f t="shared" si="1"/>
        <v>256.5</v>
      </c>
    </row>
    <row r="20" spans="1:10" x14ac:dyDescent="0.25">
      <c r="A20" t="s">
        <v>834</v>
      </c>
      <c r="B20">
        <v>408</v>
      </c>
      <c r="C20">
        <v>1713</v>
      </c>
      <c r="D20">
        <v>0</v>
      </c>
      <c r="E20">
        <v>2</v>
      </c>
      <c r="F20">
        <v>38</v>
      </c>
      <c r="G20">
        <v>11</v>
      </c>
      <c r="H20">
        <v>0</v>
      </c>
      <c r="I20">
        <v>0</v>
      </c>
      <c r="J20">
        <f t="shared" si="1"/>
        <v>407.8</v>
      </c>
    </row>
    <row r="21" spans="1:10" x14ac:dyDescent="0.25">
      <c r="A21" t="s">
        <v>865</v>
      </c>
      <c r="B21">
        <v>218</v>
      </c>
      <c r="C21">
        <v>915</v>
      </c>
      <c r="D21">
        <v>1.5</v>
      </c>
      <c r="E21">
        <v>16.5</v>
      </c>
      <c r="F21">
        <v>10.3</v>
      </c>
      <c r="G21">
        <v>14.9</v>
      </c>
      <c r="H21">
        <v>0</v>
      </c>
      <c r="I21">
        <v>0</v>
      </c>
      <c r="J21">
        <f t="shared" si="1"/>
        <v>226.02</v>
      </c>
    </row>
    <row r="22" spans="1:10" x14ac:dyDescent="0.25">
      <c r="A22" t="s">
        <v>867</v>
      </c>
      <c r="B22">
        <v>430</v>
      </c>
      <c r="C22">
        <v>1793</v>
      </c>
      <c r="D22">
        <v>0</v>
      </c>
      <c r="E22">
        <v>0</v>
      </c>
      <c r="F22">
        <v>45</v>
      </c>
      <c r="G22">
        <v>2</v>
      </c>
      <c r="H22">
        <v>0</v>
      </c>
      <c r="I22">
        <v>0</v>
      </c>
      <c r="J22">
        <f t="shared" si="1"/>
        <v>426.90000000000003</v>
      </c>
    </row>
    <row r="23" spans="1:10" x14ac:dyDescent="0.25">
      <c r="A23" t="s">
        <v>948</v>
      </c>
      <c r="B23">
        <v>244</v>
      </c>
      <c r="C23">
        <v>1017</v>
      </c>
      <c r="D23">
        <v>0</v>
      </c>
      <c r="E23">
        <v>0</v>
      </c>
      <c r="F23">
        <v>15.5</v>
      </c>
      <c r="G23">
        <v>26.1</v>
      </c>
      <c r="H23">
        <v>0</v>
      </c>
      <c r="I23">
        <v>0</v>
      </c>
      <c r="J23">
        <f t="shared" si="1"/>
        <v>253.77</v>
      </c>
    </row>
    <row r="24" spans="1:10" x14ac:dyDescent="0.25">
      <c r="A24" t="s">
        <v>949</v>
      </c>
      <c r="B24">
        <v>417</v>
      </c>
      <c r="C24">
        <v>1752</v>
      </c>
      <c r="D24">
        <v>0</v>
      </c>
      <c r="E24">
        <v>2</v>
      </c>
      <c r="F24">
        <v>39</v>
      </c>
      <c r="G24">
        <v>11</v>
      </c>
      <c r="H24">
        <v>0</v>
      </c>
      <c r="I24">
        <v>0</v>
      </c>
      <c r="J24">
        <f t="shared" si="1"/>
        <v>417.1</v>
      </c>
    </row>
    <row r="25" spans="1:10" x14ac:dyDescent="0.25">
      <c r="A25" t="s">
        <v>950</v>
      </c>
      <c r="B25">
        <v>184</v>
      </c>
      <c r="C25">
        <v>689</v>
      </c>
      <c r="D25">
        <v>0</v>
      </c>
      <c r="E25">
        <v>1.5</v>
      </c>
      <c r="F25">
        <v>5</v>
      </c>
      <c r="G25">
        <v>26.5</v>
      </c>
      <c r="H25">
        <v>0</v>
      </c>
      <c r="I25">
        <v>0</v>
      </c>
      <c r="J25">
        <f t="shared" si="1"/>
        <v>163.95000000000002</v>
      </c>
    </row>
    <row r="26" spans="1:10" x14ac:dyDescent="0.25">
      <c r="A26" t="s">
        <v>980</v>
      </c>
      <c r="B26">
        <v>355</v>
      </c>
      <c r="C26">
        <v>1489</v>
      </c>
      <c r="D26">
        <v>0</v>
      </c>
      <c r="E26">
        <v>0</v>
      </c>
      <c r="F26">
        <v>2</v>
      </c>
      <c r="G26">
        <v>80</v>
      </c>
      <c r="H26">
        <v>0</v>
      </c>
      <c r="I26">
        <v>0</v>
      </c>
      <c r="J26">
        <f t="shared" si="1"/>
        <v>354.6</v>
      </c>
    </row>
    <row r="27" spans="1:10" x14ac:dyDescent="0.25">
      <c r="A27" t="s">
        <v>1037</v>
      </c>
      <c r="B27">
        <v>408</v>
      </c>
      <c r="C27">
        <v>1713</v>
      </c>
      <c r="D27">
        <v>0</v>
      </c>
      <c r="E27">
        <v>2</v>
      </c>
      <c r="F27">
        <v>38</v>
      </c>
      <c r="G27">
        <v>11</v>
      </c>
      <c r="H27">
        <v>0</v>
      </c>
      <c r="I27">
        <v>0</v>
      </c>
      <c r="J27">
        <f t="shared" si="1"/>
        <v>407.8</v>
      </c>
    </row>
    <row r="28" spans="1:10" x14ac:dyDescent="0.25">
      <c r="A28" t="s">
        <v>1081</v>
      </c>
      <c r="B28">
        <v>455</v>
      </c>
      <c r="C28">
        <v>1910</v>
      </c>
      <c r="D28">
        <v>1</v>
      </c>
      <c r="E28">
        <v>12</v>
      </c>
      <c r="F28">
        <v>40</v>
      </c>
      <c r="G28">
        <v>8</v>
      </c>
      <c r="H28">
        <v>0</v>
      </c>
      <c r="I28">
        <v>0</v>
      </c>
      <c r="J28">
        <f t="shared" si="1"/>
        <v>454.8</v>
      </c>
    </row>
    <row r="29" spans="1:10" x14ac:dyDescent="0.25">
      <c r="A29" t="s">
        <v>2411</v>
      </c>
      <c r="B29">
        <v>158</v>
      </c>
      <c r="C29">
        <v>665</v>
      </c>
      <c r="D29">
        <v>0</v>
      </c>
      <c r="E29">
        <v>0</v>
      </c>
      <c r="F29">
        <v>8</v>
      </c>
      <c r="G29">
        <v>20</v>
      </c>
      <c r="H29">
        <v>0</v>
      </c>
      <c r="I29">
        <v>0</v>
      </c>
      <c r="J29">
        <f t="shared" si="1"/>
        <v>158.4</v>
      </c>
    </row>
    <row r="30" spans="1:10" x14ac:dyDescent="0.25">
      <c r="A30" t="s">
        <v>1082</v>
      </c>
      <c r="B30">
        <v>288</v>
      </c>
      <c r="C30">
        <v>1186</v>
      </c>
      <c r="D30">
        <v>0</v>
      </c>
      <c r="E30">
        <v>0</v>
      </c>
      <c r="F30">
        <v>19.399999999999999</v>
      </c>
      <c r="G30">
        <v>28.4</v>
      </c>
      <c r="H30">
        <v>0</v>
      </c>
      <c r="I30">
        <v>0</v>
      </c>
      <c r="J30">
        <f t="shared" si="1"/>
        <v>299.7</v>
      </c>
    </row>
    <row r="31" spans="1:10" x14ac:dyDescent="0.25">
      <c r="A31" t="s">
        <v>1174</v>
      </c>
      <c r="B31">
        <v>186</v>
      </c>
      <c r="C31">
        <v>781</v>
      </c>
      <c r="D31">
        <v>3</v>
      </c>
      <c r="E31">
        <v>35</v>
      </c>
      <c r="F31">
        <v>0.9</v>
      </c>
      <c r="G31">
        <v>8.1</v>
      </c>
      <c r="H31">
        <v>0</v>
      </c>
      <c r="I31">
        <v>0</v>
      </c>
      <c r="J31">
        <f t="shared" si="1"/>
        <v>185.89000000000001</v>
      </c>
    </row>
    <row r="32" spans="1:10" x14ac:dyDescent="0.25">
      <c r="A32" t="s">
        <v>1176</v>
      </c>
      <c r="B32">
        <v>222</v>
      </c>
      <c r="C32">
        <v>925</v>
      </c>
      <c r="D32">
        <v>0</v>
      </c>
      <c r="E32">
        <v>0</v>
      </c>
      <c r="F32">
        <v>15.5</v>
      </c>
      <c r="G32">
        <v>20.7</v>
      </c>
      <c r="H32">
        <v>0</v>
      </c>
      <c r="I32">
        <v>0</v>
      </c>
      <c r="J32">
        <f t="shared" si="1"/>
        <v>231.09</v>
      </c>
    </row>
    <row r="33" spans="1:10" x14ac:dyDescent="0.25">
      <c r="A33" t="s">
        <v>1177</v>
      </c>
      <c r="B33">
        <v>276</v>
      </c>
      <c r="C33">
        <v>1159</v>
      </c>
      <c r="D33">
        <v>0</v>
      </c>
      <c r="E33">
        <v>0.2</v>
      </c>
      <c r="F33">
        <v>20.100000000000001</v>
      </c>
      <c r="G33">
        <v>21.1</v>
      </c>
      <c r="H33">
        <v>0</v>
      </c>
      <c r="I33">
        <v>0</v>
      </c>
      <c r="J33">
        <f t="shared" si="1"/>
        <v>276.37</v>
      </c>
    </row>
    <row r="34" spans="1:10" x14ac:dyDescent="0.25">
      <c r="A34" t="s">
        <v>1214</v>
      </c>
      <c r="B34">
        <v>267</v>
      </c>
      <c r="C34">
        <v>1108</v>
      </c>
      <c r="D34">
        <v>0</v>
      </c>
      <c r="E34">
        <v>0</v>
      </c>
      <c r="F34">
        <v>22.6</v>
      </c>
      <c r="G34">
        <v>16</v>
      </c>
      <c r="H34">
        <v>0</v>
      </c>
      <c r="I34">
        <v>0</v>
      </c>
      <c r="J34">
        <f t="shared" si="1"/>
        <v>277.38000000000005</v>
      </c>
    </row>
    <row r="35" spans="1:10" x14ac:dyDescent="0.25">
      <c r="A35" t="s">
        <v>1317</v>
      </c>
      <c r="B35">
        <v>198</v>
      </c>
      <c r="C35">
        <v>829</v>
      </c>
      <c r="D35">
        <v>3</v>
      </c>
      <c r="E35">
        <v>36</v>
      </c>
      <c r="F35">
        <v>0.8</v>
      </c>
      <c r="G35">
        <v>10.1</v>
      </c>
      <c r="H35">
        <v>0</v>
      </c>
      <c r="I35">
        <v>0</v>
      </c>
      <c r="J35">
        <f t="shared" si="1"/>
        <v>197.45999999999998</v>
      </c>
    </row>
    <row r="36" spans="1:10" x14ac:dyDescent="0.25">
      <c r="A36" t="s">
        <v>1533</v>
      </c>
      <c r="B36">
        <v>36</v>
      </c>
      <c r="C36">
        <v>152</v>
      </c>
      <c r="D36">
        <v>0</v>
      </c>
      <c r="E36">
        <v>0</v>
      </c>
      <c r="F36">
        <v>1.4</v>
      </c>
      <c r="G36">
        <v>5.5</v>
      </c>
      <c r="H36">
        <v>0</v>
      </c>
      <c r="I36">
        <v>0</v>
      </c>
      <c r="J36">
        <f t="shared" si="1"/>
        <v>36.120000000000005</v>
      </c>
    </row>
    <row r="37" spans="1:10" x14ac:dyDescent="0.25">
      <c r="A37" t="s">
        <v>1659</v>
      </c>
      <c r="B37">
        <v>203</v>
      </c>
      <c r="C37">
        <v>846</v>
      </c>
      <c r="D37">
        <v>0</v>
      </c>
      <c r="E37">
        <v>1.1000000000000001</v>
      </c>
      <c r="F37">
        <v>15</v>
      </c>
      <c r="G37">
        <v>16</v>
      </c>
      <c r="H37">
        <v>0</v>
      </c>
      <c r="I37">
        <v>0</v>
      </c>
      <c r="J37">
        <f t="shared" si="1"/>
        <v>211.20999999999998</v>
      </c>
    </row>
    <row r="38" spans="1:10" x14ac:dyDescent="0.25">
      <c r="A38" t="s">
        <v>1705</v>
      </c>
      <c r="B38">
        <v>171</v>
      </c>
      <c r="C38">
        <v>720</v>
      </c>
      <c r="D38">
        <v>0.5</v>
      </c>
      <c r="E38">
        <v>2</v>
      </c>
      <c r="F38">
        <v>11</v>
      </c>
      <c r="G38">
        <v>14.5</v>
      </c>
      <c r="H38">
        <v>0</v>
      </c>
      <c r="I38">
        <v>0</v>
      </c>
      <c r="J38">
        <f t="shared" si="1"/>
        <v>171.40000000000003</v>
      </c>
    </row>
    <row r="39" spans="1:10" x14ac:dyDescent="0.25">
      <c r="A39" t="s">
        <v>1726</v>
      </c>
      <c r="B39">
        <v>246</v>
      </c>
      <c r="C39">
        <v>1034</v>
      </c>
      <c r="D39">
        <v>0</v>
      </c>
      <c r="E39">
        <v>0</v>
      </c>
      <c r="F39">
        <v>17.899999999999999</v>
      </c>
      <c r="G39">
        <v>19</v>
      </c>
      <c r="H39">
        <v>0</v>
      </c>
      <c r="I39">
        <v>0</v>
      </c>
      <c r="J39">
        <f t="shared" si="1"/>
        <v>246.26999999999998</v>
      </c>
    </row>
    <row r="40" spans="1:10" x14ac:dyDescent="0.25">
      <c r="A40" t="s">
        <v>1737</v>
      </c>
      <c r="B40">
        <v>88</v>
      </c>
      <c r="C40">
        <v>372</v>
      </c>
      <c r="D40">
        <v>0</v>
      </c>
      <c r="E40">
        <v>0</v>
      </c>
      <c r="F40">
        <v>2</v>
      </c>
      <c r="G40">
        <v>17.5</v>
      </c>
      <c r="H40">
        <v>0</v>
      </c>
      <c r="I40">
        <v>0</v>
      </c>
      <c r="J40">
        <f t="shared" si="1"/>
        <v>92.1</v>
      </c>
    </row>
    <row r="41" spans="1:10" x14ac:dyDescent="0.25">
      <c r="A41" t="s">
        <v>1738</v>
      </c>
      <c r="B41">
        <v>210</v>
      </c>
      <c r="C41">
        <v>880</v>
      </c>
      <c r="D41">
        <v>1</v>
      </c>
      <c r="E41">
        <v>8</v>
      </c>
      <c r="F41">
        <v>12</v>
      </c>
      <c r="G41">
        <v>15.5</v>
      </c>
      <c r="H41">
        <v>0</v>
      </c>
      <c r="I41">
        <v>0</v>
      </c>
      <c r="J41">
        <f t="shared" si="1"/>
        <v>209.5</v>
      </c>
    </row>
    <row r="42" spans="1:10" x14ac:dyDescent="0.25">
      <c r="A42" t="s">
        <v>1739</v>
      </c>
      <c r="B42">
        <v>222</v>
      </c>
      <c r="C42">
        <v>926</v>
      </c>
      <c r="D42">
        <v>0</v>
      </c>
      <c r="E42">
        <v>0</v>
      </c>
      <c r="F42">
        <v>14</v>
      </c>
      <c r="G42">
        <v>24</v>
      </c>
      <c r="H42">
        <v>0</v>
      </c>
      <c r="I42">
        <v>0</v>
      </c>
      <c r="J42">
        <f t="shared" si="1"/>
        <v>231.00000000000003</v>
      </c>
    </row>
    <row r="43" spans="1:10" x14ac:dyDescent="0.25">
      <c r="A43" t="s">
        <v>1768</v>
      </c>
      <c r="B43">
        <v>300</v>
      </c>
      <c r="C43">
        <v>1245</v>
      </c>
      <c r="D43">
        <v>0</v>
      </c>
      <c r="E43">
        <v>0</v>
      </c>
      <c r="F43">
        <v>24</v>
      </c>
      <c r="G43">
        <v>21</v>
      </c>
      <c r="H43">
        <v>0</v>
      </c>
      <c r="I43">
        <v>0</v>
      </c>
      <c r="J43">
        <f t="shared" si="1"/>
        <v>311.40000000000003</v>
      </c>
    </row>
    <row r="44" spans="1:10" x14ac:dyDescent="0.25">
      <c r="A44" t="s">
        <v>1779</v>
      </c>
      <c r="B44">
        <v>179</v>
      </c>
      <c r="C44">
        <v>747</v>
      </c>
      <c r="D44">
        <v>0.5</v>
      </c>
      <c r="E44">
        <v>6</v>
      </c>
      <c r="F44">
        <v>11</v>
      </c>
      <c r="G44">
        <v>14</v>
      </c>
      <c r="H44">
        <v>0</v>
      </c>
      <c r="I44">
        <v>0</v>
      </c>
      <c r="J44">
        <f t="shared" si="1"/>
        <v>185.70000000000002</v>
      </c>
    </row>
    <row r="45" spans="1:10" x14ac:dyDescent="0.25">
      <c r="A45" t="s">
        <v>1813</v>
      </c>
      <c r="B45">
        <v>200</v>
      </c>
      <c r="C45">
        <v>835</v>
      </c>
      <c r="D45">
        <v>1</v>
      </c>
      <c r="E45">
        <v>10</v>
      </c>
      <c r="F45">
        <v>12</v>
      </c>
      <c r="G45">
        <v>13</v>
      </c>
      <c r="H45">
        <v>0</v>
      </c>
      <c r="I45">
        <v>0</v>
      </c>
      <c r="J45">
        <f t="shared" si="1"/>
        <v>207.20000000000002</v>
      </c>
    </row>
    <row r="46" spans="1:10" x14ac:dyDescent="0.25">
      <c r="A46" t="s">
        <v>1814</v>
      </c>
      <c r="B46">
        <v>271</v>
      </c>
      <c r="C46">
        <v>1128</v>
      </c>
      <c r="D46">
        <v>1</v>
      </c>
      <c r="E46">
        <v>9.5</v>
      </c>
      <c r="F46">
        <v>19.5</v>
      </c>
      <c r="G46">
        <v>14.4</v>
      </c>
      <c r="H46">
        <v>0</v>
      </c>
      <c r="I46">
        <v>0</v>
      </c>
      <c r="J46">
        <f t="shared" si="1"/>
        <v>280.78000000000003</v>
      </c>
    </row>
    <row r="47" spans="1:10" x14ac:dyDescent="0.25">
      <c r="A47" t="s">
        <v>1857</v>
      </c>
      <c r="B47">
        <v>300</v>
      </c>
      <c r="C47">
        <v>1245</v>
      </c>
      <c r="D47">
        <v>0</v>
      </c>
      <c r="E47">
        <v>0</v>
      </c>
      <c r="F47">
        <v>24</v>
      </c>
      <c r="G47">
        <v>21</v>
      </c>
      <c r="H47">
        <v>0</v>
      </c>
      <c r="I47">
        <v>0</v>
      </c>
      <c r="J47">
        <f t="shared" si="1"/>
        <v>311.40000000000003</v>
      </c>
    </row>
    <row r="48" spans="1:10" x14ac:dyDescent="0.25">
      <c r="A48" t="s">
        <v>1859</v>
      </c>
      <c r="B48">
        <v>150</v>
      </c>
      <c r="C48">
        <v>628</v>
      </c>
      <c r="D48">
        <v>0</v>
      </c>
      <c r="E48">
        <v>0</v>
      </c>
      <c r="F48">
        <v>8</v>
      </c>
      <c r="G48">
        <v>19.5</v>
      </c>
      <c r="H48">
        <v>0</v>
      </c>
      <c r="I48">
        <v>0</v>
      </c>
      <c r="J48">
        <f t="shared" si="1"/>
        <v>156.30000000000001</v>
      </c>
    </row>
    <row r="49" spans="1:10" x14ac:dyDescent="0.25">
      <c r="A49" t="s">
        <v>1862</v>
      </c>
      <c r="B49">
        <v>167</v>
      </c>
      <c r="C49">
        <v>700</v>
      </c>
      <c r="D49">
        <v>0.5</v>
      </c>
      <c r="E49">
        <v>7</v>
      </c>
      <c r="F49">
        <v>7.9</v>
      </c>
      <c r="G49">
        <v>17</v>
      </c>
      <c r="H49">
        <v>0</v>
      </c>
      <c r="I49">
        <v>0</v>
      </c>
      <c r="J49">
        <f t="shared" si="1"/>
        <v>173.57000000000002</v>
      </c>
    </row>
    <row r="50" spans="1:10" x14ac:dyDescent="0.25">
      <c r="A50" t="s">
        <v>1959</v>
      </c>
      <c r="B50">
        <v>243</v>
      </c>
      <c r="C50">
        <v>1011</v>
      </c>
      <c r="D50">
        <v>0</v>
      </c>
      <c r="E50">
        <v>0</v>
      </c>
      <c r="F50">
        <v>18.399999999999999</v>
      </c>
      <c r="G50">
        <v>19.399999999999999</v>
      </c>
      <c r="H50">
        <v>0</v>
      </c>
      <c r="I50">
        <v>0</v>
      </c>
      <c r="J50">
        <f t="shared" si="1"/>
        <v>252.60000000000002</v>
      </c>
    </row>
    <row r="51" spans="1:10" x14ac:dyDescent="0.25">
      <c r="A51" t="s">
        <v>1980</v>
      </c>
      <c r="B51">
        <v>288</v>
      </c>
      <c r="C51">
        <v>1186</v>
      </c>
      <c r="D51">
        <v>0</v>
      </c>
      <c r="E51">
        <v>0</v>
      </c>
      <c r="F51">
        <v>19.399999999999999</v>
      </c>
      <c r="G51">
        <v>28.4</v>
      </c>
      <c r="H51">
        <v>0</v>
      </c>
      <c r="I51">
        <v>0</v>
      </c>
      <c r="J51">
        <f t="shared" si="1"/>
        <v>299.7</v>
      </c>
    </row>
    <row r="52" spans="1:10" x14ac:dyDescent="0.25">
      <c r="A52" t="s">
        <v>1992</v>
      </c>
      <c r="B52">
        <v>120</v>
      </c>
      <c r="C52">
        <v>503</v>
      </c>
      <c r="D52">
        <v>2</v>
      </c>
      <c r="E52">
        <v>20</v>
      </c>
      <c r="F52">
        <v>0.5</v>
      </c>
      <c r="G52">
        <v>7.9</v>
      </c>
      <c r="H52">
        <v>0</v>
      </c>
      <c r="I52">
        <v>0</v>
      </c>
      <c r="J52">
        <f t="shared" si="1"/>
        <v>119.83000000000001</v>
      </c>
    </row>
    <row r="53" spans="1:10" x14ac:dyDescent="0.25">
      <c r="A53" t="s">
        <v>2004</v>
      </c>
      <c r="B53">
        <v>627</v>
      </c>
      <c r="C53">
        <v>2635</v>
      </c>
      <c r="D53">
        <v>0</v>
      </c>
      <c r="E53">
        <v>1</v>
      </c>
      <c r="F53">
        <v>65.400000000000006</v>
      </c>
      <c r="G53">
        <v>3.6</v>
      </c>
      <c r="H53">
        <v>0</v>
      </c>
      <c r="I53">
        <v>0</v>
      </c>
      <c r="J53">
        <f t="shared" si="1"/>
        <v>627.44000000000017</v>
      </c>
    </row>
    <row r="54" spans="1:10" x14ac:dyDescent="0.25">
      <c r="A54" t="s">
        <v>2024</v>
      </c>
      <c r="B54">
        <v>283</v>
      </c>
      <c r="C54">
        <v>1178</v>
      </c>
      <c r="D54">
        <v>0</v>
      </c>
      <c r="E54">
        <v>0</v>
      </c>
      <c r="F54">
        <v>20.9</v>
      </c>
      <c r="G54">
        <v>23.8</v>
      </c>
      <c r="H54">
        <v>0</v>
      </c>
      <c r="I54">
        <v>0</v>
      </c>
      <c r="J54">
        <f t="shared" si="1"/>
        <v>294.33000000000004</v>
      </c>
    </row>
    <row r="55" spans="1:10" x14ac:dyDescent="0.25">
      <c r="A55" t="s">
        <v>2027</v>
      </c>
      <c r="B55">
        <v>216</v>
      </c>
      <c r="C55">
        <v>909</v>
      </c>
      <c r="D55">
        <v>0.5</v>
      </c>
      <c r="E55">
        <v>6</v>
      </c>
      <c r="F55">
        <v>17</v>
      </c>
      <c r="G55">
        <v>8</v>
      </c>
      <c r="H55">
        <v>0</v>
      </c>
      <c r="I55">
        <v>0</v>
      </c>
      <c r="J55">
        <f t="shared" si="1"/>
        <v>216.3</v>
      </c>
    </row>
    <row r="56" spans="1:10" x14ac:dyDescent="0.25">
      <c r="A56" t="s">
        <v>2039</v>
      </c>
      <c r="B56">
        <v>298</v>
      </c>
      <c r="C56">
        <v>1235</v>
      </c>
      <c r="D56">
        <v>0.5</v>
      </c>
      <c r="E56">
        <v>3.8</v>
      </c>
      <c r="F56">
        <v>26.4</v>
      </c>
      <c r="G56">
        <v>11.4</v>
      </c>
      <c r="H56">
        <v>0</v>
      </c>
      <c r="I56">
        <v>0</v>
      </c>
      <c r="J56">
        <f t="shared" si="1"/>
        <v>308.98</v>
      </c>
    </row>
    <row r="57" spans="1:10" x14ac:dyDescent="0.25">
      <c r="A57" s="52"/>
      <c r="B57" s="52"/>
      <c r="C57" s="53"/>
      <c r="D57" s="52"/>
      <c r="E57" s="52"/>
      <c r="F57" s="52"/>
      <c r="G57" s="52"/>
      <c r="H57" s="52"/>
      <c r="I57" s="52"/>
      <c r="J57" s="52"/>
    </row>
    <row r="58" spans="1:10" x14ac:dyDescent="0.25">
      <c r="C58" s="32"/>
    </row>
    <row r="59" spans="1:10" x14ac:dyDescent="0.25">
      <c r="C59" s="32"/>
    </row>
    <row r="60" spans="1:10" x14ac:dyDescent="0.25">
      <c r="C60" s="32"/>
    </row>
    <row r="61" spans="1:10" x14ac:dyDescent="0.25">
      <c r="C61" s="32"/>
    </row>
    <row r="62" spans="1:10" x14ac:dyDescent="0.25">
      <c r="C62" s="32"/>
    </row>
    <row r="63" spans="1:10" x14ac:dyDescent="0.25">
      <c r="C63" s="32"/>
    </row>
    <row r="64" spans="1:10" x14ac:dyDescent="0.25">
      <c r="C64" s="32"/>
    </row>
    <row r="65" spans="3:3" x14ac:dyDescent="0.25">
      <c r="C65" s="32"/>
    </row>
    <row r="66" spans="3:3" x14ac:dyDescent="0.25">
      <c r="C66" s="32"/>
    </row>
    <row r="67" spans="3:3" x14ac:dyDescent="0.25">
      <c r="C67" s="32"/>
    </row>
    <row r="68" spans="3:3" x14ac:dyDescent="0.25">
      <c r="C68" s="32"/>
    </row>
    <row r="69" spans="3:3" x14ac:dyDescent="0.25">
      <c r="C69" s="32"/>
    </row>
    <row r="70" spans="3:3" x14ac:dyDescent="0.25">
      <c r="C70" s="32"/>
    </row>
    <row r="71" spans="3:3" x14ac:dyDescent="0.25">
      <c r="C71" s="32"/>
    </row>
    <row r="72" spans="3:3" x14ac:dyDescent="0.25">
      <c r="C72" s="32"/>
    </row>
    <row r="73" spans="3:3" x14ac:dyDescent="0.25">
      <c r="C73" s="32"/>
    </row>
    <row r="74" spans="3:3" x14ac:dyDescent="0.25">
      <c r="C74" s="32"/>
    </row>
    <row r="75" spans="3:3" x14ac:dyDescent="0.25">
      <c r="C75" s="32"/>
    </row>
    <row r="76" spans="3:3" x14ac:dyDescent="0.25">
      <c r="C76" s="32"/>
    </row>
    <row r="77" spans="3:3" x14ac:dyDescent="0.25">
      <c r="C77" s="32"/>
    </row>
    <row r="78" spans="3:3" x14ac:dyDescent="0.25">
      <c r="C78" s="32"/>
    </row>
    <row r="79" spans="3:3" x14ac:dyDescent="0.25">
      <c r="C79" s="32"/>
    </row>
    <row r="80" spans="3:3" x14ac:dyDescent="0.25">
      <c r="C80" s="32"/>
    </row>
    <row r="81" spans="1:10" x14ac:dyDescent="0.25">
      <c r="C81" s="32"/>
    </row>
    <row r="82" spans="1:10" x14ac:dyDescent="0.25">
      <c r="C82" s="32"/>
    </row>
    <row r="83" spans="1:10" x14ac:dyDescent="0.25">
      <c r="C83" s="32"/>
    </row>
    <row r="84" spans="1:10" x14ac:dyDescent="0.25">
      <c r="C84" s="32"/>
    </row>
    <row r="85" spans="1:10" x14ac:dyDescent="0.25">
      <c r="C85" s="32"/>
    </row>
    <row r="86" spans="1:10" x14ac:dyDescent="0.25">
      <c r="A86" s="41"/>
      <c r="B86" s="41"/>
      <c r="C86" s="54"/>
      <c r="D86" s="41"/>
      <c r="E86" s="41"/>
      <c r="F86" s="41"/>
      <c r="G86" s="41"/>
      <c r="H86" s="41"/>
      <c r="I86" s="41"/>
      <c r="J86" s="41"/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85"/>
  <sheetViews>
    <sheetView workbookViewId="0">
      <pane xSplit="9" ySplit="1" topLeftCell="J32" activePane="bottomRight" state="frozen"/>
      <selection pane="topRight" activeCell="J1" sqref="J1"/>
      <selection pane="bottomLeft" activeCell="A2" sqref="A2"/>
      <selection pane="bottomRight" activeCell="A57" sqref="A57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54</v>
      </c>
      <c r="L1" s="39">
        <f t="shared" ref="L1:Q1" si="0">SUM(B2:B5001)</f>
        <v>10040</v>
      </c>
      <c r="M1" s="39">
        <f t="shared" si="0"/>
        <v>41936</v>
      </c>
      <c r="N1" s="40">
        <f t="shared" si="0"/>
        <v>1</v>
      </c>
      <c r="O1" s="40">
        <f t="shared" si="0"/>
        <v>12.799999999999999</v>
      </c>
      <c r="P1" s="40">
        <f t="shared" si="0"/>
        <v>646.60000000000014</v>
      </c>
      <c r="Q1" s="40">
        <f t="shared" si="0"/>
        <v>1013.8000000000001</v>
      </c>
      <c r="R1" s="40">
        <f>SUM(K1:Q1)</f>
        <v>53704.200000000004</v>
      </c>
    </row>
    <row r="2" spans="1:18" x14ac:dyDescent="0.25">
      <c r="A2" t="s">
        <v>275</v>
      </c>
      <c r="B2">
        <v>115</v>
      </c>
      <c r="C2">
        <v>484</v>
      </c>
      <c r="D2">
        <v>0</v>
      </c>
      <c r="E2">
        <v>0</v>
      </c>
      <c r="F2">
        <v>2</v>
      </c>
      <c r="G2">
        <v>23</v>
      </c>
      <c r="H2">
        <v>0</v>
      </c>
      <c r="I2">
        <v>0</v>
      </c>
      <c r="J2">
        <f t="shared" ref="J2:J55" si="1">IF(ISBLANK($A2),"",E2*4.1+F2*9.3+G2*4.2+H2*7+I2*3)</f>
        <v>115.20000000000002</v>
      </c>
    </row>
    <row r="3" spans="1:18" x14ac:dyDescent="0.25">
      <c r="A3" t="s">
        <v>755</v>
      </c>
      <c r="B3">
        <v>381</v>
      </c>
      <c r="C3">
        <v>1573</v>
      </c>
      <c r="D3">
        <v>0</v>
      </c>
      <c r="E3">
        <v>0</v>
      </c>
      <c r="F3">
        <v>37</v>
      </c>
      <c r="G3">
        <v>12</v>
      </c>
      <c r="H3">
        <v>0</v>
      </c>
      <c r="I3">
        <v>0</v>
      </c>
      <c r="J3">
        <f t="shared" si="1"/>
        <v>394.5</v>
      </c>
    </row>
    <row r="4" spans="1:18" x14ac:dyDescent="0.25">
      <c r="A4" t="s">
        <v>756</v>
      </c>
      <c r="B4">
        <v>112</v>
      </c>
      <c r="C4">
        <v>473</v>
      </c>
      <c r="D4">
        <v>0</v>
      </c>
      <c r="E4">
        <v>0</v>
      </c>
      <c r="F4">
        <v>3.4</v>
      </c>
      <c r="G4">
        <v>20.399999999999999</v>
      </c>
      <c r="H4">
        <v>0</v>
      </c>
      <c r="I4">
        <v>0</v>
      </c>
      <c r="J4">
        <f t="shared" si="1"/>
        <v>117.3</v>
      </c>
    </row>
    <row r="5" spans="1:18" x14ac:dyDescent="0.25">
      <c r="A5" t="s">
        <v>757</v>
      </c>
      <c r="B5">
        <v>234</v>
      </c>
      <c r="C5">
        <v>972</v>
      </c>
      <c r="D5">
        <v>0</v>
      </c>
      <c r="E5">
        <v>0</v>
      </c>
      <c r="F5">
        <v>18</v>
      </c>
      <c r="G5">
        <v>18</v>
      </c>
      <c r="H5">
        <v>0</v>
      </c>
      <c r="I5">
        <v>0</v>
      </c>
      <c r="J5">
        <f t="shared" si="1"/>
        <v>243</v>
      </c>
    </row>
    <row r="6" spans="1:18" x14ac:dyDescent="0.25">
      <c r="A6" t="s">
        <v>758</v>
      </c>
      <c r="B6">
        <v>348</v>
      </c>
      <c r="C6">
        <v>1437</v>
      </c>
      <c r="D6">
        <v>0</v>
      </c>
      <c r="E6">
        <v>0</v>
      </c>
      <c r="F6">
        <v>32</v>
      </c>
      <c r="G6">
        <v>14.9</v>
      </c>
      <c r="H6">
        <v>0</v>
      </c>
      <c r="I6">
        <v>0</v>
      </c>
      <c r="J6">
        <f t="shared" si="1"/>
        <v>360.18</v>
      </c>
    </row>
    <row r="7" spans="1:18" x14ac:dyDescent="0.25">
      <c r="A7" t="s">
        <v>759</v>
      </c>
      <c r="B7">
        <v>194</v>
      </c>
      <c r="C7">
        <v>806</v>
      </c>
      <c r="D7">
        <v>0</v>
      </c>
      <c r="E7">
        <v>0</v>
      </c>
      <c r="F7">
        <v>13.2</v>
      </c>
      <c r="G7">
        <v>18.7</v>
      </c>
      <c r="H7">
        <v>0</v>
      </c>
      <c r="I7">
        <v>0</v>
      </c>
      <c r="J7">
        <f t="shared" si="1"/>
        <v>201.3</v>
      </c>
    </row>
    <row r="8" spans="1:18" x14ac:dyDescent="0.25">
      <c r="A8" t="s">
        <v>772</v>
      </c>
      <c r="B8">
        <v>113</v>
      </c>
      <c r="C8">
        <v>479</v>
      </c>
      <c r="D8">
        <v>0</v>
      </c>
      <c r="E8">
        <v>0</v>
      </c>
      <c r="F8">
        <v>3</v>
      </c>
      <c r="G8">
        <v>21.6</v>
      </c>
      <c r="H8">
        <v>0</v>
      </c>
      <c r="I8">
        <v>0</v>
      </c>
      <c r="J8">
        <f t="shared" si="1"/>
        <v>118.62000000000002</v>
      </c>
    </row>
    <row r="9" spans="1:18" x14ac:dyDescent="0.25">
      <c r="A9" t="s">
        <v>803</v>
      </c>
      <c r="B9">
        <v>112</v>
      </c>
      <c r="C9">
        <v>474</v>
      </c>
      <c r="D9">
        <v>0</v>
      </c>
      <c r="E9">
        <v>0</v>
      </c>
      <c r="F9">
        <v>3.3</v>
      </c>
      <c r="G9">
        <v>20.6</v>
      </c>
      <c r="H9">
        <v>0</v>
      </c>
      <c r="I9">
        <v>0</v>
      </c>
      <c r="J9">
        <f t="shared" si="1"/>
        <v>117.21000000000001</v>
      </c>
    </row>
    <row r="10" spans="1:18" x14ac:dyDescent="0.25">
      <c r="A10" t="s">
        <v>902</v>
      </c>
      <c r="B10">
        <v>106</v>
      </c>
      <c r="C10">
        <v>446</v>
      </c>
      <c r="D10">
        <v>0</v>
      </c>
      <c r="E10">
        <v>0.9</v>
      </c>
      <c r="F10">
        <v>1.3</v>
      </c>
      <c r="G10">
        <v>22</v>
      </c>
      <c r="H10">
        <v>0</v>
      </c>
      <c r="I10">
        <v>0</v>
      </c>
      <c r="J10">
        <f t="shared" si="1"/>
        <v>108.18</v>
      </c>
    </row>
    <row r="11" spans="1:18" x14ac:dyDescent="0.25">
      <c r="A11" t="s">
        <v>883</v>
      </c>
      <c r="B11">
        <v>99</v>
      </c>
      <c r="C11">
        <v>418</v>
      </c>
      <c r="D11">
        <v>0</v>
      </c>
      <c r="E11">
        <v>0</v>
      </c>
      <c r="F11">
        <v>3.4</v>
      </c>
      <c r="G11">
        <v>17.2</v>
      </c>
      <c r="H11">
        <v>0</v>
      </c>
      <c r="I11">
        <v>0</v>
      </c>
      <c r="J11">
        <f t="shared" si="1"/>
        <v>103.86</v>
      </c>
    </row>
    <row r="12" spans="1:18" x14ac:dyDescent="0.25">
      <c r="A12" t="s">
        <v>884</v>
      </c>
      <c r="B12">
        <v>131</v>
      </c>
      <c r="C12">
        <v>549</v>
      </c>
      <c r="D12">
        <v>0</v>
      </c>
      <c r="E12">
        <v>0</v>
      </c>
      <c r="F12">
        <v>6.3</v>
      </c>
      <c r="G12">
        <v>18.600000000000001</v>
      </c>
      <c r="H12">
        <v>0</v>
      </c>
      <c r="I12">
        <v>0</v>
      </c>
      <c r="J12">
        <f t="shared" si="1"/>
        <v>136.71</v>
      </c>
    </row>
    <row r="13" spans="1:18" x14ac:dyDescent="0.25">
      <c r="A13" t="s">
        <v>885</v>
      </c>
      <c r="B13">
        <v>95</v>
      </c>
      <c r="C13">
        <v>403</v>
      </c>
      <c r="D13">
        <v>0</v>
      </c>
      <c r="E13">
        <v>0</v>
      </c>
      <c r="F13">
        <v>1.4</v>
      </c>
      <c r="G13">
        <v>20.6</v>
      </c>
      <c r="H13">
        <v>0</v>
      </c>
      <c r="I13">
        <v>0</v>
      </c>
      <c r="J13">
        <f t="shared" si="1"/>
        <v>99.54</v>
      </c>
    </row>
    <row r="14" spans="1:18" x14ac:dyDescent="0.25">
      <c r="A14" t="s">
        <v>886</v>
      </c>
      <c r="B14">
        <v>115</v>
      </c>
      <c r="C14">
        <v>484</v>
      </c>
      <c r="D14">
        <v>0</v>
      </c>
      <c r="E14">
        <v>0</v>
      </c>
      <c r="F14">
        <v>3.6</v>
      </c>
      <c r="G14">
        <v>20.7</v>
      </c>
      <c r="H14">
        <v>0</v>
      </c>
      <c r="I14">
        <v>0</v>
      </c>
      <c r="J14">
        <f t="shared" si="1"/>
        <v>120.42</v>
      </c>
    </row>
    <row r="15" spans="1:18" x14ac:dyDescent="0.25">
      <c r="A15" t="s">
        <v>887</v>
      </c>
      <c r="B15">
        <v>130</v>
      </c>
      <c r="C15">
        <v>549</v>
      </c>
      <c r="D15">
        <v>0.5</v>
      </c>
      <c r="E15">
        <v>4.0999999999999996</v>
      </c>
      <c r="F15">
        <v>4.0999999999999996</v>
      </c>
      <c r="G15">
        <v>19.2</v>
      </c>
      <c r="H15">
        <v>0</v>
      </c>
      <c r="I15">
        <v>0</v>
      </c>
      <c r="J15">
        <f t="shared" si="1"/>
        <v>135.57999999999998</v>
      </c>
    </row>
    <row r="16" spans="1:18" x14ac:dyDescent="0.25">
      <c r="A16" t="s">
        <v>888</v>
      </c>
      <c r="B16">
        <v>92</v>
      </c>
      <c r="C16">
        <v>392</v>
      </c>
      <c r="D16">
        <v>0</v>
      </c>
      <c r="E16">
        <v>0</v>
      </c>
      <c r="F16">
        <v>0.8</v>
      </c>
      <c r="G16">
        <v>21.3</v>
      </c>
      <c r="H16">
        <v>0</v>
      </c>
      <c r="I16">
        <v>0</v>
      </c>
      <c r="J16">
        <f t="shared" si="1"/>
        <v>96.9</v>
      </c>
    </row>
    <row r="17" spans="1:10" x14ac:dyDescent="0.25">
      <c r="A17" t="s">
        <v>889</v>
      </c>
      <c r="B17">
        <v>124</v>
      </c>
      <c r="C17">
        <v>520</v>
      </c>
      <c r="D17">
        <v>0</v>
      </c>
      <c r="E17">
        <v>0</v>
      </c>
      <c r="F17">
        <v>6.4</v>
      </c>
      <c r="G17">
        <v>16.7</v>
      </c>
      <c r="H17">
        <v>0</v>
      </c>
      <c r="I17">
        <v>0</v>
      </c>
      <c r="J17">
        <f t="shared" si="1"/>
        <v>129.66000000000003</v>
      </c>
    </row>
    <row r="18" spans="1:10" x14ac:dyDescent="0.25">
      <c r="A18" t="s">
        <v>890</v>
      </c>
      <c r="B18">
        <v>107</v>
      </c>
      <c r="C18">
        <v>452</v>
      </c>
      <c r="D18">
        <v>0</v>
      </c>
      <c r="E18">
        <v>0</v>
      </c>
      <c r="F18">
        <v>2.6</v>
      </c>
      <c r="G18">
        <v>20.9</v>
      </c>
      <c r="H18">
        <v>0</v>
      </c>
      <c r="I18">
        <v>0</v>
      </c>
      <c r="J18">
        <f t="shared" si="1"/>
        <v>111.96000000000001</v>
      </c>
    </row>
    <row r="19" spans="1:10" x14ac:dyDescent="0.25">
      <c r="A19" t="s">
        <v>895</v>
      </c>
      <c r="B19">
        <v>115</v>
      </c>
      <c r="C19">
        <v>484</v>
      </c>
      <c r="D19">
        <v>0</v>
      </c>
      <c r="E19">
        <v>0</v>
      </c>
      <c r="F19">
        <v>3.6</v>
      </c>
      <c r="G19">
        <v>20.7</v>
      </c>
      <c r="H19">
        <v>0</v>
      </c>
      <c r="I19">
        <v>0</v>
      </c>
      <c r="J19">
        <f t="shared" si="1"/>
        <v>120.42</v>
      </c>
    </row>
    <row r="20" spans="1:10" x14ac:dyDescent="0.25">
      <c r="A20" t="s">
        <v>903</v>
      </c>
      <c r="B20">
        <v>152</v>
      </c>
      <c r="C20">
        <v>636</v>
      </c>
      <c r="D20">
        <v>0</v>
      </c>
      <c r="E20">
        <v>0</v>
      </c>
      <c r="F20">
        <v>7.6</v>
      </c>
      <c r="G20">
        <v>20.8</v>
      </c>
      <c r="H20">
        <v>0</v>
      </c>
      <c r="I20">
        <v>0</v>
      </c>
      <c r="J20">
        <f t="shared" si="1"/>
        <v>158.04000000000002</v>
      </c>
    </row>
    <row r="21" spans="1:10" x14ac:dyDescent="0.25">
      <c r="A21" t="s">
        <v>2410</v>
      </c>
      <c r="B21">
        <v>100</v>
      </c>
      <c r="C21">
        <v>421</v>
      </c>
      <c r="D21">
        <v>0</v>
      </c>
      <c r="E21">
        <v>0</v>
      </c>
      <c r="F21">
        <v>4</v>
      </c>
      <c r="G21">
        <v>15</v>
      </c>
      <c r="H21">
        <v>0</v>
      </c>
      <c r="I21">
        <v>0</v>
      </c>
      <c r="J21">
        <f t="shared" si="1"/>
        <v>100.2</v>
      </c>
    </row>
    <row r="22" spans="1:10" x14ac:dyDescent="0.25">
      <c r="A22" t="s">
        <v>1353</v>
      </c>
      <c r="B22">
        <v>196</v>
      </c>
      <c r="C22">
        <v>821</v>
      </c>
      <c r="D22">
        <v>0</v>
      </c>
      <c r="E22">
        <v>0</v>
      </c>
      <c r="F22">
        <v>11.9</v>
      </c>
      <c r="G22">
        <v>20.2</v>
      </c>
      <c r="H22">
        <v>0</v>
      </c>
      <c r="I22">
        <v>0</v>
      </c>
      <c r="J22">
        <f t="shared" si="1"/>
        <v>195.51000000000002</v>
      </c>
    </row>
    <row r="23" spans="1:10" x14ac:dyDescent="0.25">
      <c r="A23" t="s">
        <v>1437</v>
      </c>
      <c r="B23">
        <v>161</v>
      </c>
      <c r="C23">
        <v>681</v>
      </c>
      <c r="D23">
        <v>0</v>
      </c>
      <c r="E23">
        <v>0.6</v>
      </c>
      <c r="F23">
        <v>3.5</v>
      </c>
      <c r="G23">
        <v>30</v>
      </c>
      <c r="H23">
        <v>0</v>
      </c>
      <c r="I23">
        <v>0</v>
      </c>
      <c r="J23">
        <f t="shared" si="1"/>
        <v>161.01</v>
      </c>
    </row>
    <row r="24" spans="1:10" x14ac:dyDescent="0.25">
      <c r="A24" t="s">
        <v>1571</v>
      </c>
      <c r="B24">
        <v>97</v>
      </c>
      <c r="C24">
        <v>410</v>
      </c>
      <c r="D24">
        <v>0</v>
      </c>
      <c r="E24">
        <v>0</v>
      </c>
      <c r="F24">
        <v>1.3</v>
      </c>
      <c r="G24">
        <v>21.4</v>
      </c>
      <c r="H24">
        <v>0</v>
      </c>
      <c r="I24">
        <v>0</v>
      </c>
      <c r="J24">
        <f t="shared" si="1"/>
        <v>101.97</v>
      </c>
    </row>
    <row r="25" spans="1:10" x14ac:dyDescent="0.25">
      <c r="A25" t="s">
        <v>1572</v>
      </c>
      <c r="B25">
        <v>122</v>
      </c>
      <c r="C25">
        <v>516</v>
      </c>
      <c r="D25">
        <v>0</v>
      </c>
      <c r="E25">
        <v>0</v>
      </c>
      <c r="F25">
        <v>3.6</v>
      </c>
      <c r="G25">
        <v>22.5</v>
      </c>
      <c r="H25">
        <v>0</v>
      </c>
      <c r="I25">
        <v>0</v>
      </c>
      <c r="J25">
        <f t="shared" si="1"/>
        <v>127.98</v>
      </c>
    </row>
    <row r="26" spans="1:10" x14ac:dyDescent="0.25">
      <c r="A26" t="s">
        <v>1602</v>
      </c>
      <c r="B26">
        <v>128</v>
      </c>
      <c r="C26">
        <v>539</v>
      </c>
      <c r="D26">
        <v>0</v>
      </c>
      <c r="E26">
        <v>0.5</v>
      </c>
      <c r="F26">
        <v>5</v>
      </c>
      <c r="G26">
        <v>19</v>
      </c>
      <c r="H26">
        <v>0</v>
      </c>
      <c r="I26">
        <v>0</v>
      </c>
      <c r="J26">
        <f t="shared" si="1"/>
        <v>128.35</v>
      </c>
    </row>
    <row r="27" spans="1:10" x14ac:dyDescent="0.25">
      <c r="A27" t="s">
        <v>2444</v>
      </c>
      <c r="B27">
        <v>170</v>
      </c>
      <c r="C27">
        <v>710</v>
      </c>
      <c r="D27">
        <v>0</v>
      </c>
      <c r="E27">
        <v>0</v>
      </c>
      <c r="F27">
        <v>10</v>
      </c>
      <c r="G27">
        <v>20</v>
      </c>
      <c r="H27">
        <v>0</v>
      </c>
      <c r="I27">
        <v>0</v>
      </c>
      <c r="J27">
        <f t="shared" si="1"/>
        <v>177</v>
      </c>
    </row>
    <row r="28" spans="1:10" x14ac:dyDescent="0.25">
      <c r="A28" t="s">
        <v>1608</v>
      </c>
      <c r="B28">
        <v>881</v>
      </c>
      <c r="C28">
        <v>3698</v>
      </c>
      <c r="D28">
        <v>0</v>
      </c>
      <c r="E28">
        <v>0</v>
      </c>
      <c r="F28">
        <v>94</v>
      </c>
      <c r="G28">
        <v>1.5</v>
      </c>
      <c r="H28">
        <v>0</v>
      </c>
      <c r="I28">
        <v>0</v>
      </c>
      <c r="J28">
        <f t="shared" si="1"/>
        <v>880.5</v>
      </c>
    </row>
    <row r="29" spans="1:10" x14ac:dyDescent="0.25">
      <c r="A29" t="s">
        <v>2445</v>
      </c>
      <c r="B29">
        <v>121</v>
      </c>
      <c r="C29">
        <v>508</v>
      </c>
      <c r="D29">
        <v>0</v>
      </c>
      <c r="E29">
        <v>0</v>
      </c>
      <c r="F29">
        <v>4</v>
      </c>
      <c r="G29">
        <v>21.2</v>
      </c>
      <c r="H29">
        <v>0</v>
      </c>
      <c r="I29">
        <v>0</v>
      </c>
      <c r="J29">
        <f t="shared" si="1"/>
        <v>126.24000000000001</v>
      </c>
    </row>
    <row r="30" spans="1:10" x14ac:dyDescent="0.25">
      <c r="A30" t="s">
        <v>2446</v>
      </c>
      <c r="B30">
        <v>161</v>
      </c>
      <c r="C30">
        <v>673</v>
      </c>
      <c r="D30">
        <v>0</v>
      </c>
      <c r="E30">
        <v>0</v>
      </c>
      <c r="F30">
        <v>9</v>
      </c>
      <c r="G30">
        <v>20</v>
      </c>
      <c r="H30">
        <v>0</v>
      </c>
      <c r="I30">
        <v>0</v>
      </c>
      <c r="J30">
        <f t="shared" si="1"/>
        <v>167.7</v>
      </c>
    </row>
    <row r="31" spans="1:10" x14ac:dyDescent="0.25">
      <c r="A31" t="s">
        <v>1614</v>
      </c>
      <c r="B31">
        <v>155</v>
      </c>
      <c r="C31">
        <v>647</v>
      </c>
      <c r="D31">
        <v>0</v>
      </c>
      <c r="E31">
        <v>0</v>
      </c>
      <c r="F31">
        <v>8.1</v>
      </c>
      <c r="G31">
        <v>20.6</v>
      </c>
      <c r="H31">
        <v>0</v>
      </c>
      <c r="I31">
        <v>0</v>
      </c>
      <c r="J31">
        <f t="shared" si="1"/>
        <v>161.85000000000002</v>
      </c>
    </row>
    <row r="32" spans="1:10" x14ac:dyDescent="0.25">
      <c r="A32" t="s">
        <v>1615</v>
      </c>
      <c r="B32">
        <v>128</v>
      </c>
      <c r="C32">
        <v>540</v>
      </c>
      <c r="D32">
        <v>0.5</v>
      </c>
      <c r="E32">
        <v>5.3</v>
      </c>
      <c r="F32">
        <v>3.1</v>
      </c>
      <c r="G32">
        <v>19.7</v>
      </c>
      <c r="H32">
        <v>0</v>
      </c>
      <c r="I32">
        <v>0</v>
      </c>
      <c r="J32">
        <f t="shared" si="1"/>
        <v>133.30000000000001</v>
      </c>
    </row>
    <row r="33" spans="1:10" x14ac:dyDescent="0.25">
      <c r="A33" t="s">
        <v>1616</v>
      </c>
      <c r="B33">
        <v>107</v>
      </c>
      <c r="C33">
        <v>454</v>
      </c>
      <c r="D33">
        <v>0</v>
      </c>
      <c r="E33">
        <v>0</v>
      </c>
      <c r="F33">
        <v>1.9</v>
      </c>
      <c r="G33">
        <v>22</v>
      </c>
      <c r="H33">
        <v>0</v>
      </c>
      <c r="I33">
        <v>0</v>
      </c>
      <c r="J33">
        <f t="shared" si="1"/>
        <v>110.07000000000001</v>
      </c>
    </row>
    <row r="34" spans="1:10" x14ac:dyDescent="0.25">
      <c r="A34" t="s">
        <v>1617</v>
      </c>
      <c r="B34">
        <v>155</v>
      </c>
      <c r="C34">
        <v>547</v>
      </c>
      <c r="D34">
        <v>0</v>
      </c>
      <c r="E34">
        <v>0</v>
      </c>
      <c r="F34">
        <v>8.1</v>
      </c>
      <c r="G34">
        <v>20.6</v>
      </c>
      <c r="H34">
        <v>0</v>
      </c>
      <c r="I34">
        <v>0</v>
      </c>
      <c r="J34">
        <f t="shared" si="1"/>
        <v>161.85000000000002</v>
      </c>
    </row>
    <row r="35" spans="1:10" x14ac:dyDescent="0.25">
      <c r="A35" t="s">
        <v>1618</v>
      </c>
      <c r="B35">
        <v>113</v>
      </c>
      <c r="C35">
        <v>472</v>
      </c>
      <c r="D35">
        <v>0</v>
      </c>
      <c r="E35">
        <v>0.9</v>
      </c>
      <c r="F35">
        <v>5.0999999999999996</v>
      </c>
      <c r="G35">
        <v>16.600000000000001</v>
      </c>
      <c r="H35">
        <v>0</v>
      </c>
      <c r="I35">
        <v>0</v>
      </c>
      <c r="J35">
        <f t="shared" si="1"/>
        <v>120.84</v>
      </c>
    </row>
    <row r="36" spans="1:10" x14ac:dyDescent="0.25">
      <c r="A36" t="s">
        <v>1619</v>
      </c>
      <c r="B36">
        <v>130</v>
      </c>
      <c r="C36">
        <v>546</v>
      </c>
      <c r="D36">
        <v>0</v>
      </c>
      <c r="E36">
        <v>0</v>
      </c>
      <c r="F36">
        <v>4.5</v>
      </c>
      <c r="G36">
        <v>22.4</v>
      </c>
      <c r="H36">
        <v>0</v>
      </c>
      <c r="I36">
        <v>0</v>
      </c>
      <c r="J36">
        <f t="shared" si="1"/>
        <v>135.93</v>
      </c>
    </row>
    <row r="37" spans="1:10" x14ac:dyDescent="0.25">
      <c r="A37" t="s">
        <v>1620</v>
      </c>
      <c r="B37">
        <v>194</v>
      </c>
      <c r="C37">
        <v>815</v>
      </c>
      <c r="D37">
        <v>0</v>
      </c>
      <c r="E37">
        <v>0</v>
      </c>
      <c r="F37">
        <v>12.5</v>
      </c>
      <c r="G37">
        <v>18.5</v>
      </c>
      <c r="H37">
        <v>0</v>
      </c>
      <c r="I37">
        <v>0</v>
      </c>
      <c r="J37">
        <f t="shared" si="1"/>
        <v>193.95000000000002</v>
      </c>
    </row>
    <row r="38" spans="1:10" x14ac:dyDescent="0.25">
      <c r="A38" t="s">
        <v>1621</v>
      </c>
      <c r="B38">
        <v>111</v>
      </c>
      <c r="C38">
        <v>467</v>
      </c>
      <c r="D38">
        <v>0</v>
      </c>
      <c r="E38">
        <v>0</v>
      </c>
      <c r="F38">
        <v>2.6</v>
      </c>
      <c r="G38">
        <v>21.8</v>
      </c>
      <c r="H38">
        <v>0</v>
      </c>
      <c r="I38">
        <v>0</v>
      </c>
      <c r="J38">
        <f t="shared" si="1"/>
        <v>115.74000000000001</v>
      </c>
    </row>
    <row r="39" spans="1:10" x14ac:dyDescent="0.25">
      <c r="A39" t="s">
        <v>1622</v>
      </c>
      <c r="B39">
        <v>207</v>
      </c>
      <c r="C39">
        <v>860</v>
      </c>
      <c r="D39">
        <v>0</v>
      </c>
      <c r="E39">
        <v>0</v>
      </c>
      <c r="F39">
        <v>15.9</v>
      </c>
      <c r="G39">
        <v>16</v>
      </c>
      <c r="H39">
        <v>0</v>
      </c>
      <c r="I39">
        <v>0</v>
      </c>
      <c r="J39">
        <f t="shared" si="1"/>
        <v>215.07</v>
      </c>
    </row>
    <row r="40" spans="1:10" x14ac:dyDescent="0.25">
      <c r="A40" t="s">
        <v>2454</v>
      </c>
      <c r="B40">
        <v>755</v>
      </c>
      <c r="C40">
        <v>3172</v>
      </c>
      <c r="D40">
        <v>0</v>
      </c>
      <c r="E40">
        <v>0</v>
      </c>
      <c r="F40">
        <v>79</v>
      </c>
      <c r="G40">
        <v>4.9000000000000004</v>
      </c>
      <c r="H40">
        <v>0</v>
      </c>
      <c r="I40">
        <v>0</v>
      </c>
      <c r="J40">
        <f t="shared" si="1"/>
        <v>755.28000000000009</v>
      </c>
    </row>
    <row r="41" spans="1:10" x14ac:dyDescent="0.25">
      <c r="A41" t="s">
        <v>2460</v>
      </c>
      <c r="B41">
        <v>261</v>
      </c>
      <c r="C41">
        <v>1083</v>
      </c>
      <c r="D41">
        <v>0</v>
      </c>
      <c r="E41">
        <v>0</v>
      </c>
      <c r="F41">
        <v>21.1</v>
      </c>
      <c r="G41">
        <v>17.8</v>
      </c>
      <c r="H41">
        <v>0</v>
      </c>
      <c r="I41">
        <v>0</v>
      </c>
      <c r="J41">
        <f t="shared" si="1"/>
        <v>270.99</v>
      </c>
    </row>
    <row r="42" spans="1:10" x14ac:dyDescent="0.25">
      <c r="A42" t="s">
        <v>2462</v>
      </c>
      <c r="B42">
        <v>106</v>
      </c>
      <c r="C42">
        <v>448</v>
      </c>
      <c r="D42">
        <v>0</v>
      </c>
      <c r="E42">
        <v>0</v>
      </c>
      <c r="F42">
        <v>2</v>
      </c>
      <c r="G42">
        <v>22</v>
      </c>
      <c r="H42">
        <v>0</v>
      </c>
      <c r="I42">
        <v>0</v>
      </c>
      <c r="J42">
        <f t="shared" si="1"/>
        <v>111</v>
      </c>
    </row>
    <row r="43" spans="1:10" x14ac:dyDescent="0.25">
      <c r="A43" t="s">
        <v>1828</v>
      </c>
      <c r="B43">
        <v>109</v>
      </c>
      <c r="C43">
        <v>459</v>
      </c>
      <c r="D43">
        <v>0</v>
      </c>
      <c r="E43">
        <v>0</v>
      </c>
      <c r="F43">
        <v>2.4</v>
      </c>
      <c r="G43">
        <v>21.8</v>
      </c>
      <c r="H43">
        <v>0</v>
      </c>
      <c r="I43">
        <v>0</v>
      </c>
      <c r="J43">
        <f t="shared" si="1"/>
        <v>113.88</v>
      </c>
    </row>
    <row r="44" spans="1:10" x14ac:dyDescent="0.25">
      <c r="A44" t="s">
        <v>1829</v>
      </c>
      <c r="B44">
        <v>168</v>
      </c>
      <c r="C44">
        <v>703</v>
      </c>
      <c r="D44">
        <v>0</v>
      </c>
      <c r="E44">
        <v>0</v>
      </c>
      <c r="F44">
        <v>9.8000000000000007</v>
      </c>
      <c r="G44">
        <v>20</v>
      </c>
      <c r="H44">
        <v>0</v>
      </c>
      <c r="I44">
        <v>0</v>
      </c>
      <c r="J44">
        <f t="shared" si="1"/>
        <v>175.14000000000001</v>
      </c>
    </row>
    <row r="45" spans="1:10" x14ac:dyDescent="0.25">
      <c r="A45" t="s">
        <v>2463</v>
      </c>
      <c r="B45">
        <v>179</v>
      </c>
      <c r="C45">
        <v>747</v>
      </c>
      <c r="D45">
        <v>0</v>
      </c>
      <c r="E45">
        <v>0</v>
      </c>
      <c r="F45">
        <v>11</v>
      </c>
      <c r="G45">
        <v>20</v>
      </c>
      <c r="H45">
        <v>0</v>
      </c>
      <c r="I45">
        <v>0</v>
      </c>
      <c r="J45">
        <f t="shared" si="1"/>
        <v>186.3</v>
      </c>
    </row>
    <row r="46" spans="1:10" x14ac:dyDescent="0.25">
      <c r="A46" t="s">
        <v>1832</v>
      </c>
      <c r="B46">
        <v>200</v>
      </c>
      <c r="C46">
        <v>848</v>
      </c>
      <c r="D46">
        <v>0</v>
      </c>
      <c r="E46">
        <v>0</v>
      </c>
      <c r="F46">
        <v>12.5</v>
      </c>
      <c r="G46">
        <v>20</v>
      </c>
      <c r="H46">
        <v>0</v>
      </c>
      <c r="I46">
        <v>0</v>
      </c>
      <c r="J46">
        <f t="shared" si="1"/>
        <v>200.25</v>
      </c>
    </row>
    <row r="47" spans="1:10" x14ac:dyDescent="0.25">
      <c r="A47" t="s">
        <v>1834</v>
      </c>
      <c r="B47">
        <v>212</v>
      </c>
      <c r="C47">
        <v>889</v>
      </c>
      <c r="D47">
        <v>0</v>
      </c>
      <c r="E47">
        <v>0</v>
      </c>
      <c r="F47">
        <v>19.100000000000001</v>
      </c>
      <c r="G47">
        <v>8.1</v>
      </c>
      <c r="H47">
        <v>0</v>
      </c>
      <c r="I47">
        <v>0</v>
      </c>
      <c r="J47">
        <f t="shared" si="1"/>
        <v>211.65000000000003</v>
      </c>
    </row>
    <row r="48" spans="1:10" x14ac:dyDescent="0.25">
      <c r="A48" t="s">
        <v>1836</v>
      </c>
      <c r="B48">
        <v>133</v>
      </c>
      <c r="C48">
        <v>558</v>
      </c>
      <c r="D48">
        <v>0</v>
      </c>
      <c r="E48">
        <v>0</v>
      </c>
      <c r="F48">
        <v>5.2</v>
      </c>
      <c r="G48">
        <v>21.6</v>
      </c>
      <c r="H48">
        <v>0</v>
      </c>
      <c r="I48">
        <v>0</v>
      </c>
      <c r="J48">
        <f t="shared" si="1"/>
        <v>139.08000000000001</v>
      </c>
    </row>
    <row r="49" spans="1:10" x14ac:dyDescent="0.25">
      <c r="A49" t="s">
        <v>1837</v>
      </c>
      <c r="B49">
        <v>131</v>
      </c>
      <c r="C49">
        <v>549</v>
      </c>
      <c r="D49">
        <v>0</v>
      </c>
      <c r="E49">
        <v>0.5</v>
      </c>
      <c r="F49">
        <v>4.9000000000000004</v>
      </c>
      <c r="G49">
        <v>20.7</v>
      </c>
      <c r="H49">
        <v>0</v>
      </c>
      <c r="I49">
        <v>0</v>
      </c>
      <c r="J49">
        <f t="shared" si="1"/>
        <v>134.56</v>
      </c>
    </row>
    <row r="50" spans="1:10" x14ac:dyDescent="0.25">
      <c r="A50" t="s">
        <v>1838</v>
      </c>
      <c r="B50">
        <v>101</v>
      </c>
      <c r="C50">
        <v>426</v>
      </c>
      <c r="D50">
        <v>0</v>
      </c>
      <c r="E50">
        <v>0</v>
      </c>
      <c r="F50">
        <v>3.7</v>
      </c>
      <c r="G50">
        <v>16.899999999999999</v>
      </c>
      <c r="H50">
        <v>0</v>
      </c>
      <c r="I50">
        <v>0</v>
      </c>
      <c r="J50">
        <f t="shared" si="1"/>
        <v>105.39000000000001</v>
      </c>
    </row>
    <row r="51" spans="1:10" x14ac:dyDescent="0.25">
      <c r="A51" t="s">
        <v>1844</v>
      </c>
      <c r="B51">
        <v>106</v>
      </c>
      <c r="C51">
        <v>448</v>
      </c>
      <c r="D51">
        <v>0</v>
      </c>
      <c r="E51">
        <v>0</v>
      </c>
      <c r="F51">
        <v>1.9</v>
      </c>
      <c r="G51">
        <v>22.2</v>
      </c>
      <c r="H51">
        <v>0</v>
      </c>
      <c r="I51">
        <v>0</v>
      </c>
      <c r="J51">
        <f t="shared" si="1"/>
        <v>110.91</v>
      </c>
    </row>
    <row r="52" spans="1:10" x14ac:dyDescent="0.25">
      <c r="A52" t="s">
        <v>1848</v>
      </c>
      <c r="B52">
        <v>810</v>
      </c>
      <c r="C52">
        <v>3331</v>
      </c>
      <c r="D52">
        <v>0</v>
      </c>
      <c r="E52">
        <v>0</v>
      </c>
      <c r="F52">
        <v>88.7</v>
      </c>
      <c r="G52">
        <v>2.9</v>
      </c>
      <c r="H52">
        <v>0</v>
      </c>
      <c r="I52">
        <v>0</v>
      </c>
      <c r="J52">
        <f t="shared" si="1"/>
        <v>837.09</v>
      </c>
    </row>
    <row r="53" spans="1:10" x14ac:dyDescent="0.25">
      <c r="A53" t="s">
        <v>1851</v>
      </c>
      <c r="B53">
        <v>200</v>
      </c>
      <c r="C53">
        <v>839</v>
      </c>
      <c r="D53">
        <v>0</v>
      </c>
      <c r="E53">
        <v>0</v>
      </c>
      <c r="F53">
        <v>12.9</v>
      </c>
      <c r="G53">
        <v>19</v>
      </c>
      <c r="H53">
        <v>0</v>
      </c>
      <c r="I53">
        <v>0</v>
      </c>
      <c r="J53">
        <f t="shared" si="1"/>
        <v>199.77</v>
      </c>
    </row>
    <row r="54" spans="1:10" x14ac:dyDescent="0.25">
      <c r="A54" t="s">
        <v>2218</v>
      </c>
      <c r="B54">
        <v>108</v>
      </c>
      <c r="C54">
        <v>457</v>
      </c>
      <c r="D54">
        <v>0</v>
      </c>
      <c r="E54">
        <v>0</v>
      </c>
      <c r="F54">
        <v>3.4</v>
      </c>
      <c r="G54">
        <v>19.5</v>
      </c>
      <c r="H54">
        <v>0</v>
      </c>
      <c r="I54">
        <v>0</v>
      </c>
      <c r="J54">
        <f t="shared" si="1"/>
        <v>113.52000000000001</v>
      </c>
    </row>
    <row r="55" spans="1:10" x14ac:dyDescent="0.25">
      <c r="A55" t="s">
        <v>2245</v>
      </c>
      <c r="B55">
        <v>149</v>
      </c>
      <c r="C55">
        <v>623</v>
      </c>
      <c r="D55">
        <v>0</v>
      </c>
      <c r="E55">
        <v>0</v>
      </c>
      <c r="F55">
        <v>7.9</v>
      </c>
      <c r="G55">
        <v>19.5</v>
      </c>
      <c r="H55">
        <v>0</v>
      </c>
      <c r="I55">
        <v>0</v>
      </c>
      <c r="J55">
        <f t="shared" si="1"/>
        <v>155.37</v>
      </c>
    </row>
    <row r="56" spans="1:10" x14ac:dyDescent="0.25">
      <c r="A56" s="52"/>
      <c r="B56" s="52"/>
      <c r="C56" s="53"/>
      <c r="D56" s="52"/>
      <c r="E56" s="52"/>
      <c r="F56" s="52"/>
      <c r="G56" s="52"/>
      <c r="H56" s="52"/>
      <c r="I56" s="52"/>
      <c r="J56" s="52"/>
    </row>
    <row r="57" spans="1:10" x14ac:dyDescent="0.25">
      <c r="C57" s="32"/>
    </row>
    <row r="58" spans="1:10" x14ac:dyDescent="0.25">
      <c r="C58" s="32"/>
    </row>
    <row r="59" spans="1:10" x14ac:dyDescent="0.25">
      <c r="C59" s="32"/>
    </row>
    <row r="60" spans="1:10" x14ac:dyDescent="0.25">
      <c r="C60" s="32"/>
    </row>
    <row r="61" spans="1:10" x14ac:dyDescent="0.25">
      <c r="C61" s="32"/>
    </row>
    <row r="62" spans="1:10" x14ac:dyDescent="0.25">
      <c r="C62" s="32"/>
    </row>
    <row r="63" spans="1:10" x14ac:dyDescent="0.25">
      <c r="C63" s="32"/>
    </row>
    <row r="64" spans="1:10" x14ac:dyDescent="0.25">
      <c r="C64" s="32"/>
    </row>
    <row r="65" spans="3:3" x14ac:dyDescent="0.25">
      <c r="C65" s="32"/>
    </row>
    <row r="66" spans="3:3" x14ac:dyDescent="0.25">
      <c r="C66" s="32"/>
    </row>
    <row r="67" spans="3:3" x14ac:dyDescent="0.25">
      <c r="C67" s="32"/>
    </row>
    <row r="68" spans="3:3" x14ac:dyDescent="0.25">
      <c r="C68" s="32"/>
    </row>
    <row r="69" spans="3:3" x14ac:dyDescent="0.25">
      <c r="C69" s="32"/>
    </row>
    <row r="70" spans="3:3" x14ac:dyDescent="0.25">
      <c r="C70" s="32"/>
    </row>
    <row r="71" spans="3:3" x14ac:dyDescent="0.25">
      <c r="C71" s="32"/>
    </row>
    <row r="72" spans="3:3" x14ac:dyDescent="0.25">
      <c r="C72" s="32"/>
    </row>
    <row r="73" spans="3:3" x14ac:dyDescent="0.25">
      <c r="C73" s="32"/>
    </row>
    <row r="74" spans="3:3" x14ac:dyDescent="0.25">
      <c r="C74" s="32"/>
    </row>
    <row r="75" spans="3:3" x14ac:dyDescent="0.25">
      <c r="C75" s="32"/>
    </row>
    <row r="76" spans="3:3" x14ac:dyDescent="0.25">
      <c r="C76" s="32"/>
    </row>
    <row r="77" spans="3:3" x14ac:dyDescent="0.25">
      <c r="C77" s="32"/>
    </row>
    <row r="78" spans="3:3" x14ac:dyDescent="0.25">
      <c r="C78" s="32"/>
    </row>
    <row r="79" spans="3:3" x14ac:dyDescent="0.25">
      <c r="C79" s="32"/>
    </row>
    <row r="80" spans="3:3" x14ac:dyDescent="0.25">
      <c r="C80" s="32"/>
    </row>
    <row r="81" spans="1:10" x14ac:dyDescent="0.25">
      <c r="C81" s="32"/>
    </row>
    <row r="82" spans="1:10" x14ac:dyDescent="0.25">
      <c r="C82" s="32"/>
    </row>
    <row r="83" spans="1:10" x14ac:dyDescent="0.25">
      <c r="C83" s="32"/>
    </row>
    <row r="84" spans="1:10" x14ac:dyDescent="0.25">
      <c r="C84" s="32"/>
    </row>
    <row r="85" spans="1:10" x14ac:dyDescent="0.25">
      <c r="A85" s="41"/>
      <c r="B85" s="41"/>
      <c r="C85" s="54"/>
      <c r="D85" s="41"/>
      <c r="E85" s="41"/>
      <c r="F85" s="41"/>
      <c r="G85" s="41"/>
      <c r="H85" s="41"/>
      <c r="I85" s="41"/>
      <c r="J85" s="41"/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58"/>
  <sheetViews>
    <sheetView workbookViewId="0">
      <pane xSplit="9" ySplit="1" topLeftCell="J110" activePane="bottomRight" state="frozen"/>
      <selection pane="topRight" activeCell="J1" sqref="J1"/>
      <selection pane="bottomLeft" activeCell="A2" sqref="A2"/>
      <selection pane="bottomRight" activeCell="A130" sqref="A130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127</v>
      </c>
      <c r="L1" s="39">
        <f t="shared" ref="L1:Q1" si="0">SUM(B2:B5001)</f>
        <v>25105</v>
      </c>
      <c r="M1" s="39">
        <f t="shared" si="0"/>
        <v>105075</v>
      </c>
      <c r="N1" s="40">
        <f t="shared" si="0"/>
        <v>64.900000000000006</v>
      </c>
      <c r="O1" s="40">
        <f t="shared" si="0"/>
        <v>716.1</v>
      </c>
      <c r="P1" s="40">
        <f t="shared" si="0"/>
        <v>1510.7</v>
      </c>
      <c r="Q1" s="40">
        <f t="shared" si="0"/>
        <v>1958.1999999999998</v>
      </c>
      <c r="R1" s="40">
        <f>SUM(K1:Q1)</f>
        <v>134556.90000000002</v>
      </c>
    </row>
    <row r="2" spans="1:18" x14ac:dyDescent="0.25">
      <c r="A2" t="s">
        <v>121</v>
      </c>
      <c r="B2">
        <v>281</v>
      </c>
      <c r="C2">
        <v>1180</v>
      </c>
      <c r="D2">
        <v>0.5</v>
      </c>
      <c r="E2">
        <v>4</v>
      </c>
      <c r="F2">
        <v>16</v>
      </c>
      <c r="G2">
        <v>14</v>
      </c>
      <c r="H2">
        <v>0</v>
      </c>
      <c r="I2">
        <v>0</v>
      </c>
      <c r="J2">
        <f t="shared" ref="J2:J65" si="1">IF(ISBLANK($A2),"",E2*4.1+F2*9.3+G2*4.2+H2*7+I2*3)</f>
        <v>224.00000000000003</v>
      </c>
    </row>
    <row r="3" spans="1:18" x14ac:dyDescent="0.25">
      <c r="A3" t="s">
        <v>130</v>
      </c>
      <c r="B3">
        <v>71</v>
      </c>
      <c r="C3">
        <v>300</v>
      </c>
      <c r="D3">
        <v>0</v>
      </c>
      <c r="E3">
        <v>0.5</v>
      </c>
      <c r="F3">
        <v>7</v>
      </c>
      <c r="G3">
        <v>1</v>
      </c>
      <c r="H3">
        <v>0</v>
      </c>
      <c r="I3">
        <v>0</v>
      </c>
      <c r="J3">
        <f t="shared" si="1"/>
        <v>71.350000000000009</v>
      </c>
    </row>
    <row r="4" spans="1:18" x14ac:dyDescent="0.25">
      <c r="A4" t="s">
        <v>166</v>
      </c>
      <c r="B4">
        <v>349</v>
      </c>
      <c r="C4">
        <v>1465</v>
      </c>
      <c r="D4">
        <v>0</v>
      </c>
      <c r="E4">
        <v>0.2</v>
      </c>
      <c r="F4">
        <v>30.2</v>
      </c>
      <c r="G4">
        <v>16</v>
      </c>
      <c r="H4">
        <v>0</v>
      </c>
      <c r="I4">
        <v>0</v>
      </c>
      <c r="J4">
        <f t="shared" si="1"/>
        <v>348.88</v>
      </c>
    </row>
    <row r="5" spans="1:18" x14ac:dyDescent="0.25">
      <c r="A5" t="s">
        <v>206</v>
      </c>
      <c r="B5">
        <v>96</v>
      </c>
      <c r="C5">
        <v>401</v>
      </c>
      <c r="D5">
        <v>0.5</v>
      </c>
      <c r="E5">
        <v>5</v>
      </c>
      <c r="F5">
        <v>4</v>
      </c>
      <c r="G5">
        <v>9</v>
      </c>
      <c r="H5">
        <v>0</v>
      </c>
      <c r="I5">
        <v>0</v>
      </c>
      <c r="J5">
        <f t="shared" si="1"/>
        <v>95.5</v>
      </c>
    </row>
    <row r="6" spans="1:18" x14ac:dyDescent="0.25">
      <c r="A6" t="s">
        <v>241</v>
      </c>
      <c r="B6">
        <v>164</v>
      </c>
      <c r="C6">
        <v>690</v>
      </c>
      <c r="D6">
        <v>1</v>
      </c>
      <c r="E6">
        <v>9.5</v>
      </c>
      <c r="F6">
        <v>9</v>
      </c>
      <c r="G6">
        <v>9.6999999999999993</v>
      </c>
      <c r="H6">
        <v>0</v>
      </c>
      <c r="I6">
        <v>0</v>
      </c>
      <c r="J6">
        <f t="shared" si="1"/>
        <v>163.39000000000001</v>
      </c>
    </row>
    <row r="7" spans="1:18" x14ac:dyDescent="0.25">
      <c r="A7" t="s">
        <v>278</v>
      </c>
      <c r="B7">
        <v>120</v>
      </c>
      <c r="C7">
        <v>502</v>
      </c>
      <c r="D7">
        <v>0</v>
      </c>
      <c r="E7">
        <v>2</v>
      </c>
      <c r="F7">
        <v>7</v>
      </c>
      <c r="G7">
        <v>11</v>
      </c>
      <c r="H7">
        <v>0</v>
      </c>
      <c r="I7">
        <v>0</v>
      </c>
      <c r="J7">
        <f t="shared" si="1"/>
        <v>119.50000000000001</v>
      </c>
    </row>
    <row r="8" spans="1:18" x14ac:dyDescent="0.25">
      <c r="A8" t="s">
        <v>305</v>
      </c>
      <c r="B8">
        <v>345</v>
      </c>
      <c r="C8">
        <v>1448</v>
      </c>
      <c r="D8">
        <v>1</v>
      </c>
      <c r="E8">
        <v>12</v>
      </c>
      <c r="F8">
        <v>25</v>
      </c>
      <c r="G8">
        <v>15</v>
      </c>
      <c r="H8">
        <v>0</v>
      </c>
      <c r="I8">
        <v>0</v>
      </c>
      <c r="J8">
        <f t="shared" si="1"/>
        <v>344.70000000000005</v>
      </c>
    </row>
    <row r="9" spans="1:18" x14ac:dyDescent="0.25">
      <c r="A9" t="s">
        <v>312</v>
      </c>
      <c r="B9">
        <v>235</v>
      </c>
      <c r="C9">
        <v>988</v>
      </c>
      <c r="D9">
        <v>0</v>
      </c>
      <c r="E9">
        <v>2.2000000000000002</v>
      </c>
      <c r="F9">
        <v>16.2</v>
      </c>
      <c r="G9">
        <v>18</v>
      </c>
      <c r="H9">
        <v>0</v>
      </c>
      <c r="I9">
        <v>0</v>
      </c>
      <c r="J9">
        <f t="shared" si="1"/>
        <v>235.28000000000003</v>
      </c>
    </row>
    <row r="10" spans="1:18" x14ac:dyDescent="0.25">
      <c r="A10" t="s">
        <v>326</v>
      </c>
      <c r="B10">
        <v>190</v>
      </c>
      <c r="C10">
        <v>798</v>
      </c>
      <c r="D10">
        <v>2</v>
      </c>
      <c r="E10">
        <v>10</v>
      </c>
      <c r="F10">
        <v>7</v>
      </c>
      <c r="G10">
        <v>20</v>
      </c>
      <c r="H10">
        <v>0</v>
      </c>
      <c r="I10">
        <v>0</v>
      </c>
      <c r="J10">
        <f t="shared" si="1"/>
        <v>190.10000000000002</v>
      </c>
    </row>
    <row r="11" spans="1:18" x14ac:dyDescent="0.25">
      <c r="A11" t="s">
        <v>328</v>
      </c>
      <c r="B11">
        <v>89</v>
      </c>
      <c r="C11">
        <v>375</v>
      </c>
      <c r="D11">
        <v>1</v>
      </c>
      <c r="E11">
        <v>10.199999999999999</v>
      </c>
      <c r="F11">
        <v>1.5</v>
      </c>
      <c r="G11">
        <v>8</v>
      </c>
      <c r="H11">
        <v>0</v>
      </c>
      <c r="I11">
        <v>0</v>
      </c>
      <c r="J11">
        <f t="shared" si="1"/>
        <v>89.37</v>
      </c>
    </row>
    <row r="12" spans="1:18" x14ac:dyDescent="0.25">
      <c r="A12" t="s">
        <v>341</v>
      </c>
      <c r="B12">
        <v>195</v>
      </c>
      <c r="C12">
        <v>819</v>
      </c>
      <c r="D12">
        <v>1</v>
      </c>
      <c r="E12">
        <v>12</v>
      </c>
      <c r="F12">
        <v>8</v>
      </c>
      <c r="G12">
        <v>17</v>
      </c>
      <c r="H12">
        <v>0</v>
      </c>
      <c r="I12">
        <v>0</v>
      </c>
      <c r="J12">
        <f t="shared" si="1"/>
        <v>195</v>
      </c>
    </row>
    <row r="13" spans="1:18" x14ac:dyDescent="0.25">
      <c r="A13" t="s">
        <v>342</v>
      </c>
      <c r="B13">
        <v>200</v>
      </c>
      <c r="C13">
        <v>839</v>
      </c>
      <c r="D13">
        <v>1</v>
      </c>
      <c r="E13">
        <v>12</v>
      </c>
      <c r="F13">
        <v>8.5</v>
      </c>
      <c r="G13">
        <v>17</v>
      </c>
      <c r="H13">
        <v>0</v>
      </c>
      <c r="I13">
        <v>0</v>
      </c>
      <c r="J13">
        <f t="shared" si="1"/>
        <v>199.65</v>
      </c>
    </row>
    <row r="14" spans="1:18" x14ac:dyDescent="0.25">
      <c r="A14" t="s">
        <v>358</v>
      </c>
      <c r="B14">
        <v>288</v>
      </c>
      <c r="C14">
        <v>1192</v>
      </c>
      <c r="D14">
        <v>0</v>
      </c>
      <c r="E14">
        <v>0.4</v>
      </c>
      <c r="F14">
        <v>23.5</v>
      </c>
      <c r="G14">
        <v>18.600000000000001</v>
      </c>
      <c r="H14">
        <v>0</v>
      </c>
      <c r="I14">
        <v>0</v>
      </c>
      <c r="J14">
        <f t="shared" si="1"/>
        <v>298.31</v>
      </c>
    </row>
    <row r="15" spans="1:18" x14ac:dyDescent="0.25">
      <c r="A15" t="s">
        <v>368</v>
      </c>
      <c r="B15">
        <v>305</v>
      </c>
      <c r="C15">
        <v>1280</v>
      </c>
      <c r="D15">
        <v>0</v>
      </c>
      <c r="E15">
        <v>1</v>
      </c>
      <c r="F15">
        <v>25.5</v>
      </c>
      <c r="G15">
        <v>15.1</v>
      </c>
      <c r="H15">
        <v>0</v>
      </c>
      <c r="I15">
        <v>0</v>
      </c>
      <c r="J15">
        <f t="shared" si="1"/>
        <v>304.67</v>
      </c>
    </row>
    <row r="16" spans="1:18" x14ac:dyDescent="0.25">
      <c r="A16" t="s">
        <v>419</v>
      </c>
      <c r="B16">
        <v>249</v>
      </c>
      <c r="C16">
        <v>1044</v>
      </c>
      <c r="D16">
        <v>0</v>
      </c>
      <c r="E16">
        <v>1</v>
      </c>
      <c r="F16">
        <v>15</v>
      </c>
      <c r="G16">
        <v>25</v>
      </c>
      <c r="H16">
        <v>0</v>
      </c>
      <c r="I16">
        <v>0</v>
      </c>
      <c r="J16">
        <f t="shared" si="1"/>
        <v>248.6</v>
      </c>
    </row>
    <row r="17" spans="1:10" x14ac:dyDescent="0.25">
      <c r="A17" t="s">
        <v>463</v>
      </c>
      <c r="B17">
        <v>170</v>
      </c>
      <c r="C17">
        <v>716</v>
      </c>
      <c r="D17">
        <v>0.5</v>
      </c>
      <c r="E17">
        <v>6</v>
      </c>
      <c r="F17">
        <v>8</v>
      </c>
      <c r="G17">
        <v>17</v>
      </c>
      <c r="H17">
        <v>0</v>
      </c>
      <c r="I17">
        <v>0</v>
      </c>
      <c r="J17">
        <f t="shared" si="1"/>
        <v>170.4</v>
      </c>
    </row>
    <row r="18" spans="1:10" x14ac:dyDescent="0.25">
      <c r="A18" t="s">
        <v>498</v>
      </c>
      <c r="B18">
        <v>84</v>
      </c>
      <c r="C18">
        <v>353</v>
      </c>
      <c r="D18">
        <v>0</v>
      </c>
      <c r="E18">
        <v>2</v>
      </c>
      <c r="F18">
        <v>5</v>
      </c>
      <c r="G18">
        <v>7</v>
      </c>
      <c r="H18">
        <v>0</v>
      </c>
      <c r="I18">
        <v>0</v>
      </c>
      <c r="J18">
        <f t="shared" si="1"/>
        <v>84.100000000000009</v>
      </c>
    </row>
    <row r="19" spans="1:10" x14ac:dyDescent="0.25">
      <c r="A19" t="s">
        <v>500</v>
      </c>
      <c r="B19">
        <v>153</v>
      </c>
      <c r="C19">
        <v>683</v>
      </c>
      <c r="D19">
        <v>2.5</v>
      </c>
      <c r="E19">
        <v>31</v>
      </c>
      <c r="F19">
        <v>2</v>
      </c>
      <c r="G19">
        <v>4</v>
      </c>
      <c r="H19">
        <v>0</v>
      </c>
      <c r="I19">
        <v>0</v>
      </c>
      <c r="J19">
        <f t="shared" si="1"/>
        <v>162.5</v>
      </c>
    </row>
    <row r="20" spans="1:10" x14ac:dyDescent="0.25">
      <c r="A20" t="s">
        <v>503</v>
      </c>
      <c r="B20">
        <v>350</v>
      </c>
      <c r="C20">
        <v>1470</v>
      </c>
      <c r="D20">
        <v>3.5</v>
      </c>
      <c r="E20">
        <v>42</v>
      </c>
      <c r="F20">
        <v>11</v>
      </c>
      <c r="G20">
        <v>18</v>
      </c>
      <c r="H20">
        <v>0</v>
      </c>
      <c r="I20">
        <v>0</v>
      </c>
      <c r="J20">
        <f t="shared" si="1"/>
        <v>350.1</v>
      </c>
    </row>
    <row r="21" spans="1:10" x14ac:dyDescent="0.25">
      <c r="A21" t="s">
        <v>504</v>
      </c>
      <c r="B21">
        <v>351</v>
      </c>
      <c r="C21">
        <v>1475</v>
      </c>
      <c r="D21">
        <v>3.5</v>
      </c>
      <c r="E21">
        <v>41</v>
      </c>
      <c r="F21">
        <v>12</v>
      </c>
      <c r="G21">
        <v>17</v>
      </c>
      <c r="H21">
        <v>0</v>
      </c>
      <c r="I21">
        <v>0</v>
      </c>
      <c r="J21">
        <f t="shared" si="1"/>
        <v>351.1</v>
      </c>
    </row>
    <row r="22" spans="1:10" x14ac:dyDescent="0.25">
      <c r="A22" t="s">
        <v>505</v>
      </c>
      <c r="B22">
        <v>357</v>
      </c>
      <c r="C22">
        <v>1500</v>
      </c>
      <c r="D22">
        <v>3.5</v>
      </c>
      <c r="E22">
        <v>40</v>
      </c>
      <c r="F22">
        <v>14</v>
      </c>
      <c r="G22">
        <v>15</v>
      </c>
      <c r="H22">
        <v>0</v>
      </c>
      <c r="I22">
        <v>0</v>
      </c>
      <c r="J22">
        <f t="shared" si="1"/>
        <v>357.20000000000005</v>
      </c>
    </row>
    <row r="23" spans="1:10" x14ac:dyDescent="0.25">
      <c r="A23" t="s">
        <v>525</v>
      </c>
      <c r="B23">
        <v>268</v>
      </c>
      <c r="C23">
        <v>1123</v>
      </c>
      <c r="D23">
        <v>0</v>
      </c>
      <c r="E23">
        <v>0.3</v>
      </c>
      <c r="F23">
        <v>23.2</v>
      </c>
      <c r="G23">
        <v>13.9</v>
      </c>
      <c r="H23">
        <v>0</v>
      </c>
      <c r="I23">
        <v>0</v>
      </c>
      <c r="J23">
        <f t="shared" si="1"/>
        <v>275.37</v>
      </c>
    </row>
    <row r="24" spans="1:10" x14ac:dyDescent="0.25">
      <c r="A24" t="s">
        <v>526</v>
      </c>
      <c r="B24">
        <v>343</v>
      </c>
      <c r="C24">
        <v>1418</v>
      </c>
      <c r="D24">
        <v>0</v>
      </c>
      <c r="E24">
        <v>0.4</v>
      </c>
      <c r="F24">
        <v>33</v>
      </c>
      <c r="G24">
        <v>11.6</v>
      </c>
      <c r="H24">
        <v>0</v>
      </c>
      <c r="I24">
        <v>0</v>
      </c>
      <c r="J24">
        <f t="shared" si="1"/>
        <v>357.26</v>
      </c>
    </row>
    <row r="25" spans="1:10" x14ac:dyDescent="0.25">
      <c r="A25" t="s">
        <v>2348</v>
      </c>
      <c r="B25">
        <v>159</v>
      </c>
      <c r="C25">
        <v>667</v>
      </c>
      <c r="D25">
        <v>1</v>
      </c>
      <c r="E25">
        <v>11</v>
      </c>
      <c r="F25">
        <v>5</v>
      </c>
      <c r="G25">
        <v>4</v>
      </c>
      <c r="H25">
        <v>0</v>
      </c>
      <c r="I25">
        <v>0</v>
      </c>
      <c r="J25">
        <f t="shared" si="1"/>
        <v>108.39999999999999</v>
      </c>
    </row>
    <row r="26" spans="1:10" x14ac:dyDescent="0.25">
      <c r="A26" t="s">
        <v>529</v>
      </c>
      <c r="B26">
        <v>221</v>
      </c>
      <c r="C26">
        <v>929</v>
      </c>
      <c r="D26">
        <v>0</v>
      </c>
      <c r="E26">
        <v>2</v>
      </c>
      <c r="F26">
        <v>14.5</v>
      </c>
      <c r="G26">
        <v>18.600000000000001</v>
      </c>
      <c r="H26">
        <v>0</v>
      </c>
      <c r="I26">
        <v>0</v>
      </c>
      <c r="J26">
        <f t="shared" si="1"/>
        <v>221.17000000000002</v>
      </c>
    </row>
    <row r="27" spans="1:10" x14ac:dyDescent="0.25">
      <c r="A27" t="s">
        <v>546</v>
      </c>
      <c r="B27">
        <v>270</v>
      </c>
      <c r="C27">
        <v>1119</v>
      </c>
      <c r="D27">
        <v>0</v>
      </c>
      <c r="E27">
        <v>0.3</v>
      </c>
      <c r="F27">
        <v>24.4</v>
      </c>
      <c r="G27">
        <v>12.4</v>
      </c>
      <c r="H27">
        <v>0</v>
      </c>
      <c r="I27">
        <v>0</v>
      </c>
      <c r="J27">
        <f t="shared" si="1"/>
        <v>280.23</v>
      </c>
    </row>
    <row r="28" spans="1:10" x14ac:dyDescent="0.25">
      <c r="A28" t="s">
        <v>2349</v>
      </c>
      <c r="B28">
        <v>182</v>
      </c>
      <c r="C28">
        <v>760</v>
      </c>
      <c r="D28">
        <v>0.5</v>
      </c>
      <c r="E28">
        <v>5.5</v>
      </c>
      <c r="F28">
        <v>9.8000000000000007</v>
      </c>
      <c r="G28">
        <v>17.899999999999999</v>
      </c>
      <c r="H28">
        <v>0</v>
      </c>
      <c r="I28">
        <v>0</v>
      </c>
      <c r="J28">
        <f t="shared" si="1"/>
        <v>188.87</v>
      </c>
    </row>
    <row r="29" spans="1:10" x14ac:dyDescent="0.25">
      <c r="A29" t="s">
        <v>599</v>
      </c>
      <c r="B29">
        <v>226</v>
      </c>
      <c r="C29">
        <v>949</v>
      </c>
      <c r="D29">
        <v>0.5</v>
      </c>
      <c r="E29">
        <v>3</v>
      </c>
      <c r="F29">
        <v>18</v>
      </c>
      <c r="G29">
        <v>11</v>
      </c>
      <c r="H29">
        <v>0</v>
      </c>
      <c r="I29">
        <v>0</v>
      </c>
      <c r="J29">
        <f t="shared" si="1"/>
        <v>225.90000000000003</v>
      </c>
    </row>
    <row r="30" spans="1:10" x14ac:dyDescent="0.25">
      <c r="A30" t="s">
        <v>600</v>
      </c>
      <c r="B30">
        <v>256</v>
      </c>
      <c r="C30">
        <v>1074</v>
      </c>
      <c r="D30">
        <v>0.5</v>
      </c>
      <c r="E30">
        <v>5</v>
      </c>
      <c r="F30">
        <v>20</v>
      </c>
      <c r="G30">
        <v>12</v>
      </c>
      <c r="H30">
        <v>0</v>
      </c>
      <c r="I30">
        <v>0</v>
      </c>
      <c r="J30">
        <f t="shared" si="1"/>
        <v>256.89999999999998</v>
      </c>
    </row>
    <row r="31" spans="1:10" x14ac:dyDescent="0.25">
      <c r="A31" t="s">
        <v>700</v>
      </c>
      <c r="B31">
        <v>69</v>
      </c>
      <c r="C31">
        <v>291</v>
      </c>
      <c r="D31">
        <v>0.5</v>
      </c>
      <c r="E31">
        <v>6</v>
      </c>
      <c r="F31">
        <v>2.5</v>
      </c>
      <c r="G31">
        <v>5.0999999999999996</v>
      </c>
      <c r="H31">
        <v>0</v>
      </c>
      <c r="I31">
        <v>0</v>
      </c>
      <c r="J31">
        <f t="shared" si="1"/>
        <v>69.27</v>
      </c>
    </row>
    <row r="32" spans="1:10" x14ac:dyDescent="0.25">
      <c r="A32" t="s">
        <v>701</v>
      </c>
      <c r="B32">
        <v>95</v>
      </c>
      <c r="C32">
        <v>400</v>
      </c>
      <c r="D32">
        <v>1</v>
      </c>
      <c r="E32">
        <v>11</v>
      </c>
      <c r="F32">
        <v>4</v>
      </c>
      <c r="G32">
        <v>3.1</v>
      </c>
      <c r="H32">
        <v>0</v>
      </c>
      <c r="I32">
        <v>0</v>
      </c>
      <c r="J32">
        <f t="shared" si="1"/>
        <v>95.32</v>
      </c>
    </row>
    <row r="33" spans="1:10" x14ac:dyDescent="0.25">
      <c r="A33" t="s">
        <v>702</v>
      </c>
      <c r="B33">
        <v>117</v>
      </c>
      <c r="C33">
        <v>493</v>
      </c>
      <c r="D33">
        <v>0.5</v>
      </c>
      <c r="E33">
        <v>3.5</v>
      </c>
      <c r="F33">
        <v>7</v>
      </c>
      <c r="G33">
        <v>9</v>
      </c>
      <c r="H33">
        <v>0</v>
      </c>
      <c r="I33">
        <v>0</v>
      </c>
      <c r="J33">
        <f t="shared" si="1"/>
        <v>117.25</v>
      </c>
    </row>
    <row r="34" spans="1:10" x14ac:dyDescent="0.25">
      <c r="A34" t="s">
        <v>711</v>
      </c>
      <c r="B34">
        <v>186</v>
      </c>
      <c r="C34">
        <v>782</v>
      </c>
      <c r="D34">
        <v>0</v>
      </c>
      <c r="E34">
        <v>1</v>
      </c>
      <c r="F34">
        <v>11</v>
      </c>
      <c r="G34">
        <v>19</v>
      </c>
      <c r="H34">
        <v>0</v>
      </c>
      <c r="I34">
        <v>0</v>
      </c>
      <c r="J34">
        <f t="shared" si="1"/>
        <v>186.2</v>
      </c>
    </row>
    <row r="35" spans="1:10" x14ac:dyDescent="0.25">
      <c r="A35" t="s">
        <v>712</v>
      </c>
      <c r="B35">
        <v>200</v>
      </c>
      <c r="C35">
        <v>838</v>
      </c>
      <c r="D35">
        <v>0.5</v>
      </c>
      <c r="E35">
        <v>3.5</v>
      </c>
      <c r="F35">
        <v>11.1</v>
      </c>
      <c r="G35">
        <v>20</v>
      </c>
      <c r="H35">
        <v>0</v>
      </c>
      <c r="I35">
        <v>0</v>
      </c>
      <c r="J35">
        <f t="shared" si="1"/>
        <v>201.57999999999998</v>
      </c>
    </row>
    <row r="36" spans="1:10" x14ac:dyDescent="0.25">
      <c r="A36" t="s">
        <v>713</v>
      </c>
      <c r="B36">
        <v>114</v>
      </c>
      <c r="C36">
        <v>477</v>
      </c>
      <c r="D36">
        <v>0.5</v>
      </c>
      <c r="E36">
        <v>4.5</v>
      </c>
      <c r="F36">
        <v>6</v>
      </c>
      <c r="G36">
        <v>10.5</v>
      </c>
      <c r="H36">
        <v>0</v>
      </c>
      <c r="I36">
        <v>0</v>
      </c>
      <c r="J36">
        <f t="shared" si="1"/>
        <v>118.35</v>
      </c>
    </row>
    <row r="37" spans="1:10" x14ac:dyDescent="0.25">
      <c r="A37" t="s">
        <v>714</v>
      </c>
      <c r="B37">
        <v>247</v>
      </c>
      <c r="C37">
        <v>1039</v>
      </c>
      <c r="D37">
        <v>1</v>
      </c>
      <c r="E37">
        <v>9</v>
      </c>
      <c r="F37">
        <v>14.5</v>
      </c>
      <c r="G37">
        <v>18</v>
      </c>
      <c r="H37">
        <v>0</v>
      </c>
      <c r="I37">
        <v>0</v>
      </c>
      <c r="J37">
        <f t="shared" si="1"/>
        <v>247.35000000000002</v>
      </c>
    </row>
    <row r="38" spans="1:10" x14ac:dyDescent="0.25">
      <c r="A38" t="s">
        <v>716</v>
      </c>
      <c r="B38">
        <v>182</v>
      </c>
      <c r="C38">
        <v>760</v>
      </c>
      <c r="D38">
        <v>0.5</v>
      </c>
      <c r="E38">
        <v>5.5</v>
      </c>
      <c r="F38">
        <v>9.8000000000000007</v>
      </c>
      <c r="G38">
        <v>17.899999999999999</v>
      </c>
      <c r="H38">
        <v>0</v>
      </c>
      <c r="I38">
        <v>0</v>
      </c>
      <c r="J38">
        <f t="shared" si="1"/>
        <v>188.87</v>
      </c>
    </row>
    <row r="39" spans="1:10" x14ac:dyDescent="0.25">
      <c r="A39" t="s">
        <v>2373</v>
      </c>
      <c r="B39">
        <v>228</v>
      </c>
      <c r="C39">
        <v>952</v>
      </c>
      <c r="D39">
        <v>0</v>
      </c>
      <c r="E39">
        <v>0</v>
      </c>
      <c r="F39">
        <v>14</v>
      </c>
      <c r="G39">
        <v>25.5</v>
      </c>
      <c r="H39">
        <v>0</v>
      </c>
      <c r="I39">
        <v>0</v>
      </c>
      <c r="J39">
        <f t="shared" si="1"/>
        <v>237.3</v>
      </c>
    </row>
    <row r="40" spans="1:10" x14ac:dyDescent="0.25">
      <c r="A40" t="s">
        <v>736</v>
      </c>
      <c r="B40">
        <v>141</v>
      </c>
      <c r="C40">
        <v>593</v>
      </c>
      <c r="D40">
        <v>1.5</v>
      </c>
      <c r="E40">
        <v>14.5</v>
      </c>
      <c r="F40">
        <v>6</v>
      </c>
      <c r="G40">
        <v>6.2</v>
      </c>
      <c r="H40">
        <v>0</v>
      </c>
      <c r="I40">
        <v>0</v>
      </c>
      <c r="J40">
        <f t="shared" si="1"/>
        <v>141.29</v>
      </c>
    </row>
    <row r="41" spans="1:10" x14ac:dyDescent="0.25">
      <c r="A41" t="s">
        <v>737</v>
      </c>
      <c r="B41">
        <v>199</v>
      </c>
      <c r="C41">
        <v>834</v>
      </c>
      <c r="D41">
        <v>0</v>
      </c>
      <c r="E41">
        <v>2.9</v>
      </c>
      <c r="F41">
        <v>11.5</v>
      </c>
      <c r="G41">
        <v>19</v>
      </c>
      <c r="H41">
        <v>0</v>
      </c>
      <c r="I41">
        <v>0</v>
      </c>
      <c r="J41">
        <f t="shared" si="1"/>
        <v>198.64</v>
      </c>
    </row>
    <row r="42" spans="1:10" x14ac:dyDescent="0.25">
      <c r="A42" t="s">
        <v>738</v>
      </c>
      <c r="B42">
        <v>130</v>
      </c>
      <c r="C42">
        <v>544</v>
      </c>
      <c r="D42">
        <v>0</v>
      </c>
      <c r="E42">
        <v>1</v>
      </c>
      <c r="F42">
        <v>4</v>
      </c>
      <c r="G42">
        <v>21</v>
      </c>
      <c r="H42">
        <v>0</v>
      </c>
      <c r="I42">
        <v>0</v>
      </c>
      <c r="J42">
        <f t="shared" si="1"/>
        <v>129.5</v>
      </c>
    </row>
    <row r="43" spans="1:10" x14ac:dyDescent="0.25">
      <c r="A43" t="s">
        <v>739</v>
      </c>
      <c r="B43">
        <v>116</v>
      </c>
      <c r="C43">
        <v>486</v>
      </c>
      <c r="D43">
        <v>0</v>
      </c>
      <c r="E43">
        <v>3</v>
      </c>
      <c r="F43">
        <v>3</v>
      </c>
      <c r="G43">
        <v>18</v>
      </c>
      <c r="H43">
        <v>0</v>
      </c>
      <c r="I43">
        <v>0</v>
      </c>
      <c r="J43">
        <f t="shared" si="1"/>
        <v>115.80000000000001</v>
      </c>
    </row>
    <row r="44" spans="1:10" x14ac:dyDescent="0.25">
      <c r="A44" t="s">
        <v>740</v>
      </c>
      <c r="B44">
        <v>290</v>
      </c>
      <c r="C44">
        <v>1220</v>
      </c>
      <c r="D44">
        <v>0</v>
      </c>
      <c r="E44">
        <v>0</v>
      </c>
      <c r="F44">
        <v>24</v>
      </c>
      <c r="G44">
        <v>16</v>
      </c>
      <c r="H44">
        <v>0</v>
      </c>
      <c r="I44">
        <v>0</v>
      </c>
      <c r="J44">
        <f t="shared" si="1"/>
        <v>290.40000000000003</v>
      </c>
    </row>
    <row r="45" spans="1:10" x14ac:dyDescent="0.25">
      <c r="A45" t="s">
        <v>2374</v>
      </c>
      <c r="B45">
        <v>241</v>
      </c>
      <c r="C45">
        <v>1006</v>
      </c>
      <c r="D45">
        <v>0</v>
      </c>
      <c r="E45">
        <v>0</v>
      </c>
      <c r="F45">
        <v>15</v>
      </c>
      <c r="G45">
        <v>26.5</v>
      </c>
      <c r="H45">
        <v>0</v>
      </c>
      <c r="I45">
        <v>0</v>
      </c>
      <c r="J45">
        <f t="shared" si="1"/>
        <v>250.8</v>
      </c>
    </row>
    <row r="46" spans="1:10" x14ac:dyDescent="0.25">
      <c r="A46" t="s">
        <v>742</v>
      </c>
      <c r="B46">
        <v>220</v>
      </c>
      <c r="C46">
        <v>926</v>
      </c>
      <c r="D46">
        <v>0</v>
      </c>
      <c r="E46">
        <v>0</v>
      </c>
      <c r="F46">
        <v>11.5</v>
      </c>
      <c r="G46">
        <v>27</v>
      </c>
      <c r="H46">
        <v>0</v>
      </c>
      <c r="I46">
        <v>0</v>
      </c>
      <c r="J46">
        <f t="shared" si="1"/>
        <v>220.35000000000002</v>
      </c>
    </row>
    <row r="47" spans="1:10" x14ac:dyDescent="0.25">
      <c r="A47" t="s">
        <v>743</v>
      </c>
      <c r="B47">
        <v>202</v>
      </c>
      <c r="C47">
        <v>850</v>
      </c>
      <c r="D47">
        <v>0.5</v>
      </c>
      <c r="E47">
        <v>6.5</v>
      </c>
      <c r="F47">
        <v>8.5</v>
      </c>
      <c r="G47">
        <v>25</v>
      </c>
      <c r="H47">
        <v>0</v>
      </c>
      <c r="I47">
        <v>0</v>
      </c>
      <c r="J47">
        <f t="shared" si="1"/>
        <v>210.70000000000002</v>
      </c>
    </row>
    <row r="48" spans="1:10" x14ac:dyDescent="0.25">
      <c r="A48" t="s">
        <v>744</v>
      </c>
      <c r="B48">
        <v>128</v>
      </c>
      <c r="C48">
        <v>535</v>
      </c>
      <c r="D48">
        <v>0</v>
      </c>
      <c r="E48">
        <v>0.5</v>
      </c>
      <c r="F48">
        <v>4</v>
      </c>
      <c r="G48">
        <v>21</v>
      </c>
      <c r="H48">
        <v>0</v>
      </c>
      <c r="I48">
        <v>0</v>
      </c>
      <c r="J48">
        <f t="shared" si="1"/>
        <v>127.45</v>
      </c>
    </row>
    <row r="49" spans="1:10" x14ac:dyDescent="0.25">
      <c r="A49" t="s">
        <v>773</v>
      </c>
      <c r="B49">
        <v>163</v>
      </c>
      <c r="C49">
        <v>685</v>
      </c>
      <c r="D49">
        <v>0</v>
      </c>
      <c r="E49">
        <v>0</v>
      </c>
      <c r="F49">
        <v>4</v>
      </c>
      <c r="G49">
        <v>30</v>
      </c>
      <c r="H49">
        <v>0</v>
      </c>
      <c r="I49">
        <v>0</v>
      </c>
      <c r="J49">
        <f t="shared" si="1"/>
        <v>163.19999999999999</v>
      </c>
    </row>
    <row r="50" spans="1:10" x14ac:dyDescent="0.25">
      <c r="A50" t="s">
        <v>802</v>
      </c>
      <c r="B50">
        <v>98</v>
      </c>
      <c r="C50">
        <v>411</v>
      </c>
      <c r="D50">
        <v>0.5</v>
      </c>
      <c r="E50">
        <v>3.5</v>
      </c>
      <c r="F50">
        <v>4</v>
      </c>
      <c r="G50">
        <v>11</v>
      </c>
      <c r="H50">
        <v>0</v>
      </c>
      <c r="I50">
        <v>0</v>
      </c>
      <c r="J50">
        <f t="shared" si="1"/>
        <v>97.75</v>
      </c>
    </row>
    <row r="51" spans="1:10" x14ac:dyDescent="0.25">
      <c r="A51" t="s">
        <v>804</v>
      </c>
      <c r="B51">
        <v>131</v>
      </c>
      <c r="C51">
        <v>448</v>
      </c>
      <c r="D51">
        <v>0.5</v>
      </c>
      <c r="E51">
        <v>3.5</v>
      </c>
      <c r="F51">
        <v>3</v>
      </c>
      <c r="G51">
        <v>21</v>
      </c>
      <c r="H51">
        <v>0</v>
      </c>
      <c r="I51">
        <v>0</v>
      </c>
      <c r="J51">
        <f t="shared" si="1"/>
        <v>130.44999999999999</v>
      </c>
    </row>
    <row r="52" spans="1:10" x14ac:dyDescent="0.25">
      <c r="A52" t="s">
        <v>805</v>
      </c>
      <c r="B52">
        <v>148</v>
      </c>
      <c r="C52">
        <v>620</v>
      </c>
      <c r="D52">
        <v>0.5</v>
      </c>
      <c r="E52">
        <v>3.5</v>
      </c>
      <c r="F52">
        <v>8</v>
      </c>
      <c r="G52">
        <v>14</v>
      </c>
      <c r="H52">
        <v>0</v>
      </c>
      <c r="I52">
        <v>0</v>
      </c>
      <c r="J52">
        <f t="shared" si="1"/>
        <v>147.55000000000001</v>
      </c>
    </row>
    <row r="53" spans="1:10" x14ac:dyDescent="0.25">
      <c r="A53" t="s">
        <v>808</v>
      </c>
      <c r="B53">
        <v>128</v>
      </c>
      <c r="C53">
        <v>536</v>
      </c>
      <c r="D53">
        <v>0</v>
      </c>
      <c r="E53">
        <v>0</v>
      </c>
      <c r="F53">
        <v>4</v>
      </c>
      <c r="G53">
        <v>21.5</v>
      </c>
      <c r="H53">
        <v>0</v>
      </c>
      <c r="I53">
        <v>0</v>
      </c>
      <c r="J53">
        <f t="shared" si="1"/>
        <v>127.5</v>
      </c>
    </row>
    <row r="54" spans="1:10" x14ac:dyDescent="0.25">
      <c r="A54" t="s">
        <v>828</v>
      </c>
      <c r="B54">
        <v>147</v>
      </c>
      <c r="C54">
        <v>622</v>
      </c>
      <c r="D54">
        <v>0.2</v>
      </c>
      <c r="E54">
        <v>2.1</v>
      </c>
      <c r="F54">
        <v>11.1</v>
      </c>
      <c r="G54">
        <v>9.4</v>
      </c>
      <c r="H54">
        <v>0</v>
      </c>
      <c r="I54">
        <v>0</v>
      </c>
      <c r="J54">
        <f t="shared" si="1"/>
        <v>151.32</v>
      </c>
    </row>
    <row r="55" spans="1:10" x14ac:dyDescent="0.25">
      <c r="A55" t="s">
        <v>829</v>
      </c>
      <c r="B55">
        <v>259</v>
      </c>
      <c r="C55">
        <v>1082</v>
      </c>
      <c r="D55">
        <v>0.5</v>
      </c>
      <c r="E55">
        <v>8</v>
      </c>
      <c r="F55">
        <v>16.600000000000001</v>
      </c>
      <c r="G55">
        <v>19.5</v>
      </c>
      <c r="H55">
        <v>0</v>
      </c>
      <c r="I55">
        <v>0</v>
      </c>
      <c r="J55">
        <f t="shared" si="1"/>
        <v>269.08000000000004</v>
      </c>
    </row>
    <row r="56" spans="1:10" x14ac:dyDescent="0.25">
      <c r="A56" t="s">
        <v>846</v>
      </c>
      <c r="B56">
        <v>205</v>
      </c>
      <c r="C56">
        <v>861</v>
      </c>
      <c r="D56">
        <v>0</v>
      </c>
      <c r="E56">
        <v>0.5</v>
      </c>
      <c r="F56">
        <v>9</v>
      </c>
      <c r="G56">
        <v>21</v>
      </c>
      <c r="H56">
        <v>0</v>
      </c>
      <c r="I56">
        <v>0</v>
      </c>
      <c r="J56">
        <f t="shared" si="1"/>
        <v>173.95</v>
      </c>
    </row>
    <row r="57" spans="1:10" x14ac:dyDescent="0.25">
      <c r="A57" t="s">
        <v>892</v>
      </c>
      <c r="B57">
        <v>120</v>
      </c>
      <c r="C57">
        <v>499</v>
      </c>
      <c r="D57">
        <v>0.5</v>
      </c>
      <c r="E57">
        <v>5</v>
      </c>
      <c r="F57">
        <v>7.8</v>
      </c>
      <c r="G57">
        <v>7.4</v>
      </c>
      <c r="H57">
        <v>0</v>
      </c>
      <c r="I57">
        <v>0</v>
      </c>
      <c r="J57">
        <f t="shared" si="1"/>
        <v>124.12</v>
      </c>
    </row>
    <row r="58" spans="1:10" x14ac:dyDescent="0.25">
      <c r="A58" t="s">
        <v>893</v>
      </c>
      <c r="B58">
        <v>148</v>
      </c>
      <c r="C58">
        <v>620</v>
      </c>
      <c r="D58">
        <v>0</v>
      </c>
      <c r="E58">
        <v>0</v>
      </c>
      <c r="F58">
        <v>7.7</v>
      </c>
      <c r="G58">
        <v>19.7</v>
      </c>
      <c r="H58">
        <v>0</v>
      </c>
      <c r="I58">
        <v>0</v>
      </c>
      <c r="J58">
        <f t="shared" si="1"/>
        <v>154.35000000000002</v>
      </c>
    </row>
    <row r="59" spans="1:10" x14ac:dyDescent="0.25">
      <c r="A59" t="s">
        <v>2398</v>
      </c>
      <c r="B59">
        <v>210</v>
      </c>
      <c r="C59">
        <v>882</v>
      </c>
      <c r="D59">
        <v>1.5</v>
      </c>
      <c r="E59">
        <v>16</v>
      </c>
      <c r="F59">
        <v>11</v>
      </c>
      <c r="G59">
        <v>10</v>
      </c>
      <c r="H59">
        <v>0</v>
      </c>
      <c r="I59">
        <v>0</v>
      </c>
      <c r="J59">
        <f t="shared" si="1"/>
        <v>209.9</v>
      </c>
    </row>
    <row r="60" spans="1:10" x14ac:dyDescent="0.25">
      <c r="A60" t="s">
        <v>944</v>
      </c>
      <c r="B60">
        <v>151</v>
      </c>
      <c r="C60">
        <v>633</v>
      </c>
      <c r="D60">
        <v>0</v>
      </c>
      <c r="E60">
        <v>0</v>
      </c>
      <c r="F60">
        <v>7.5</v>
      </c>
      <c r="G60">
        <v>20.9</v>
      </c>
      <c r="H60">
        <v>0</v>
      </c>
      <c r="I60">
        <v>0</v>
      </c>
      <c r="J60">
        <f t="shared" si="1"/>
        <v>157.53</v>
      </c>
    </row>
    <row r="61" spans="1:10" x14ac:dyDescent="0.25">
      <c r="A61" t="s">
        <v>1002</v>
      </c>
      <c r="B61">
        <v>238</v>
      </c>
      <c r="C61">
        <v>998</v>
      </c>
      <c r="D61">
        <v>0</v>
      </c>
      <c r="E61">
        <v>2</v>
      </c>
      <c r="F61">
        <v>17</v>
      </c>
      <c r="G61">
        <v>17</v>
      </c>
      <c r="H61">
        <v>0</v>
      </c>
      <c r="I61">
        <v>0</v>
      </c>
      <c r="J61">
        <f t="shared" si="1"/>
        <v>237.70000000000002</v>
      </c>
    </row>
    <row r="62" spans="1:10" x14ac:dyDescent="0.25">
      <c r="A62" t="s">
        <v>2404</v>
      </c>
      <c r="B62">
        <v>391</v>
      </c>
      <c r="C62">
        <v>1624</v>
      </c>
      <c r="D62">
        <v>0.5</v>
      </c>
      <c r="E62">
        <v>2.1</v>
      </c>
      <c r="F62">
        <v>31</v>
      </c>
      <c r="G62">
        <v>22.4</v>
      </c>
      <c r="H62">
        <v>0</v>
      </c>
      <c r="I62">
        <v>0</v>
      </c>
      <c r="J62">
        <f t="shared" si="1"/>
        <v>390.99</v>
      </c>
    </row>
    <row r="63" spans="1:10" x14ac:dyDescent="0.25">
      <c r="A63" t="s">
        <v>2405</v>
      </c>
      <c r="B63">
        <v>67</v>
      </c>
      <c r="C63">
        <v>283</v>
      </c>
      <c r="D63">
        <v>0.6</v>
      </c>
      <c r="E63">
        <v>7</v>
      </c>
      <c r="F63">
        <v>3.1</v>
      </c>
      <c r="G63">
        <v>2.7</v>
      </c>
      <c r="H63">
        <v>0</v>
      </c>
      <c r="I63">
        <v>0</v>
      </c>
      <c r="J63">
        <f t="shared" si="1"/>
        <v>68.87</v>
      </c>
    </row>
    <row r="64" spans="1:10" x14ac:dyDescent="0.25">
      <c r="A64" t="s">
        <v>1034</v>
      </c>
      <c r="B64">
        <v>246</v>
      </c>
      <c r="C64">
        <v>1032</v>
      </c>
      <c r="D64">
        <v>0.5</v>
      </c>
      <c r="E64">
        <v>7</v>
      </c>
      <c r="F64">
        <v>17</v>
      </c>
      <c r="G64">
        <v>14</v>
      </c>
      <c r="H64">
        <v>0</v>
      </c>
      <c r="I64">
        <v>0</v>
      </c>
      <c r="J64">
        <f t="shared" si="1"/>
        <v>245.60000000000002</v>
      </c>
    </row>
    <row r="65" spans="1:10" x14ac:dyDescent="0.25">
      <c r="A65" t="s">
        <v>1078</v>
      </c>
      <c r="B65">
        <v>264</v>
      </c>
      <c r="C65">
        <v>1110</v>
      </c>
      <c r="D65">
        <v>0.5</v>
      </c>
      <c r="E65">
        <v>7</v>
      </c>
      <c r="F65">
        <v>19</v>
      </c>
      <c r="G65">
        <v>14</v>
      </c>
      <c r="H65">
        <v>0</v>
      </c>
      <c r="I65">
        <v>0</v>
      </c>
      <c r="J65">
        <f t="shared" si="1"/>
        <v>264.2</v>
      </c>
    </row>
    <row r="66" spans="1:10" x14ac:dyDescent="0.25">
      <c r="A66" t="s">
        <v>1079</v>
      </c>
      <c r="B66">
        <v>104</v>
      </c>
      <c r="C66">
        <v>440</v>
      </c>
      <c r="D66">
        <v>0.6</v>
      </c>
      <c r="E66">
        <v>7.1</v>
      </c>
      <c r="F66">
        <v>3.9</v>
      </c>
      <c r="G66">
        <v>9.6</v>
      </c>
      <c r="H66">
        <v>0</v>
      </c>
      <c r="I66">
        <v>0</v>
      </c>
      <c r="J66">
        <f t="shared" ref="J66:J128" si="2">IF(ISBLANK($A66),"",E66*4.1+F66*9.3+G66*4.2+H66*7+I66*3)</f>
        <v>105.69999999999999</v>
      </c>
    </row>
    <row r="67" spans="1:10" x14ac:dyDescent="0.25">
      <c r="A67" t="s">
        <v>1101</v>
      </c>
      <c r="B67">
        <v>297</v>
      </c>
      <c r="C67">
        <v>1228</v>
      </c>
      <c r="D67">
        <v>0</v>
      </c>
      <c r="E67">
        <v>0.5</v>
      </c>
      <c r="F67">
        <v>27.5</v>
      </c>
      <c r="G67">
        <v>12.4</v>
      </c>
      <c r="H67">
        <v>0</v>
      </c>
      <c r="I67">
        <v>0</v>
      </c>
      <c r="J67">
        <f t="shared" si="2"/>
        <v>309.88</v>
      </c>
    </row>
    <row r="68" spans="1:10" x14ac:dyDescent="0.25">
      <c r="A68" t="s">
        <v>1102</v>
      </c>
      <c r="B68">
        <v>209</v>
      </c>
      <c r="C68">
        <v>879</v>
      </c>
      <c r="D68">
        <v>0.5</v>
      </c>
      <c r="E68">
        <v>6</v>
      </c>
      <c r="F68">
        <v>13.9</v>
      </c>
      <c r="G68">
        <v>13.2</v>
      </c>
      <c r="H68">
        <v>0</v>
      </c>
      <c r="I68">
        <v>0</v>
      </c>
      <c r="J68">
        <f t="shared" si="2"/>
        <v>209.31</v>
      </c>
    </row>
    <row r="69" spans="1:10" x14ac:dyDescent="0.25">
      <c r="A69" t="s">
        <v>1207</v>
      </c>
      <c r="B69">
        <v>417</v>
      </c>
      <c r="C69">
        <v>1750</v>
      </c>
      <c r="D69">
        <v>2</v>
      </c>
      <c r="E69">
        <v>22</v>
      </c>
      <c r="F69">
        <v>31.5</v>
      </c>
      <c r="G69">
        <v>8</v>
      </c>
      <c r="H69">
        <v>0</v>
      </c>
      <c r="I69">
        <v>0</v>
      </c>
      <c r="J69">
        <f t="shared" si="2"/>
        <v>416.75000000000006</v>
      </c>
    </row>
    <row r="70" spans="1:10" x14ac:dyDescent="0.25">
      <c r="A70" t="s">
        <v>1351</v>
      </c>
      <c r="B70">
        <v>224</v>
      </c>
      <c r="C70">
        <v>942</v>
      </c>
      <c r="D70">
        <v>0</v>
      </c>
      <c r="E70">
        <v>2</v>
      </c>
      <c r="F70">
        <v>16</v>
      </c>
      <c r="G70">
        <v>16</v>
      </c>
      <c r="H70">
        <v>0</v>
      </c>
      <c r="I70">
        <v>0</v>
      </c>
      <c r="J70">
        <f t="shared" si="2"/>
        <v>224.2</v>
      </c>
    </row>
    <row r="71" spans="1:10" x14ac:dyDescent="0.25">
      <c r="A71" t="s">
        <v>1393</v>
      </c>
      <c r="B71">
        <v>443</v>
      </c>
      <c r="C71">
        <v>1859</v>
      </c>
      <c r="D71">
        <v>0.5</v>
      </c>
      <c r="E71">
        <v>5.5</v>
      </c>
      <c r="F71">
        <v>42</v>
      </c>
      <c r="G71">
        <v>7</v>
      </c>
      <c r="H71">
        <v>0</v>
      </c>
      <c r="I71">
        <v>0</v>
      </c>
      <c r="J71">
        <f t="shared" si="2"/>
        <v>442.55</v>
      </c>
    </row>
    <row r="72" spans="1:10" x14ac:dyDescent="0.25">
      <c r="A72" t="s">
        <v>1394</v>
      </c>
      <c r="B72">
        <v>99</v>
      </c>
      <c r="C72">
        <v>416</v>
      </c>
      <c r="D72">
        <v>1</v>
      </c>
      <c r="E72">
        <v>11</v>
      </c>
      <c r="F72">
        <v>4</v>
      </c>
      <c r="G72">
        <v>4</v>
      </c>
      <c r="H72">
        <v>0</v>
      </c>
      <c r="I72">
        <v>0</v>
      </c>
      <c r="J72">
        <f t="shared" si="2"/>
        <v>99.1</v>
      </c>
    </row>
    <row r="73" spans="1:10" x14ac:dyDescent="0.25">
      <c r="A73" t="s">
        <v>1424</v>
      </c>
      <c r="B73">
        <v>237</v>
      </c>
      <c r="C73">
        <v>993</v>
      </c>
      <c r="D73">
        <v>0.5</v>
      </c>
      <c r="E73">
        <v>5</v>
      </c>
      <c r="F73">
        <v>16</v>
      </c>
      <c r="G73">
        <v>16</v>
      </c>
      <c r="H73">
        <v>0</v>
      </c>
      <c r="I73">
        <v>0</v>
      </c>
      <c r="J73">
        <f t="shared" si="2"/>
        <v>236.5</v>
      </c>
    </row>
    <row r="74" spans="1:10" x14ac:dyDescent="0.25">
      <c r="A74" t="s">
        <v>1491</v>
      </c>
      <c r="B74">
        <v>292</v>
      </c>
      <c r="C74">
        <v>1226</v>
      </c>
      <c r="D74">
        <v>0</v>
      </c>
      <c r="E74">
        <v>0.5</v>
      </c>
      <c r="F74">
        <v>25.3</v>
      </c>
      <c r="G74">
        <v>13</v>
      </c>
      <c r="H74">
        <v>0</v>
      </c>
      <c r="I74">
        <v>0</v>
      </c>
      <c r="J74">
        <f t="shared" si="2"/>
        <v>291.94000000000005</v>
      </c>
    </row>
    <row r="75" spans="1:10" x14ac:dyDescent="0.25">
      <c r="A75" t="s">
        <v>1512</v>
      </c>
      <c r="B75">
        <v>145</v>
      </c>
      <c r="C75">
        <v>610</v>
      </c>
      <c r="D75">
        <v>1</v>
      </c>
      <c r="E75">
        <v>12</v>
      </c>
      <c r="F75">
        <v>4</v>
      </c>
      <c r="G75">
        <v>14</v>
      </c>
      <c r="H75">
        <v>0</v>
      </c>
      <c r="I75">
        <v>0</v>
      </c>
      <c r="J75">
        <f t="shared" si="2"/>
        <v>145.20000000000002</v>
      </c>
    </row>
    <row r="76" spans="1:10" x14ac:dyDescent="0.25">
      <c r="A76" t="s">
        <v>1520</v>
      </c>
      <c r="B76">
        <v>97</v>
      </c>
      <c r="C76">
        <v>409</v>
      </c>
      <c r="D76">
        <v>0</v>
      </c>
      <c r="E76">
        <v>1</v>
      </c>
      <c r="F76">
        <v>1</v>
      </c>
      <c r="G76">
        <v>20</v>
      </c>
      <c r="H76">
        <v>0</v>
      </c>
      <c r="I76">
        <v>0</v>
      </c>
      <c r="J76">
        <f t="shared" si="2"/>
        <v>97.4</v>
      </c>
    </row>
    <row r="77" spans="1:10" x14ac:dyDescent="0.25">
      <c r="A77" t="s">
        <v>2434</v>
      </c>
      <c r="B77">
        <v>149</v>
      </c>
      <c r="C77">
        <v>626</v>
      </c>
      <c r="D77">
        <v>0.5</v>
      </c>
      <c r="E77">
        <v>3</v>
      </c>
      <c r="F77">
        <v>9.5</v>
      </c>
      <c r="G77">
        <v>11.5</v>
      </c>
      <c r="H77">
        <v>0</v>
      </c>
      <c r="I77">
        <v>0</v>
      </c>
      <c r="J77">
        <f t="shared" si="2"/>
        <v>148.95000000000002</v>
      </c>
    </row>
    <row r="78" spans="1:10" x14ac:dyDescent="0.25">
      <c r="A78" t="s">
        <v>1518</v>
      </c>
      <c r="B78">
        <v>107</v>
      </c>
      <c r="C78">
        <v>451</v>
      </c>
      <c r="D78">
        <v>0.5</v>
      </c>
      <c r="E78">
        <v>4</v>
      </c>
      <c r="F78">
        <v>3</v>
      </c>
      <c r="G78">
        <v>15</v>
      </c>
      <c r="H78">
        <v>0</v>
      </c>
      <c r="I78">
        <v>0</v>
      </c>
      <c r="J78">
        <f t="shared" si="2"/>
        <v>107.3</v>
      </c>
    </row>
    <row r="79" spans="1:10" x14ac:dyDescent="0.25">
      <c r="A79" t="s">
        <v>1519</v>
      </c>
      <c r="B79">
        <v>223</v>
      </c>
      <c r="C79">
        <v>958</v>
      </c>
      <c r="D79">
        <v>0</v>
      </c>
      <c r="E79">
        <v>3</v>
      </c>
      <c r="F79">
        <v>14.9</v>
      </c>
      <c r="G79">
        <v>17.100000000000001</v>
      </c>
      <c r="H79">
        <v>0</v>
      </c>
      <c r="I79">
        <v>0</v>
      </c>
      <c r="J79">
        <f t="shared" si="2"/>
        <v>222.69000000000005</v>
      </c>
    </row>
    <row r="80" spans="1:10" x14ac:dyDescent="0.25">
      <c r="A80" t="s">
        <v>1524</v>
      </c>
      <c r="B80">
        <v>120</v>
      </c>
      <c r="C80">
        <v>503</v>
      </c>
      <c r="D80">
        <v>0</v>
      </c>
      <c r="E80">
        <v>1</v>
      </c>
      <c r="F80">
        <v>2.5</v>
      </c>
      <c r="G80">
        <v>22</v>
      </c>
      <c r="H80">
        <v>0</v>
      </c>
      <c r="I80">
        <v>0</v>
      </c>
      <c r="J80">
        <f t="shared" si="2"/>
        <v>119.75</v>
      </c>
    </row>
    <row r="81" spans="1:10" x14ac:dyDescent="0.25">
      <c r="A81" t="s">
        <v>1525</v>
      </c>
      <c r="B81">
        <v>118</v>
      </c>
      <c r="C81">
        <v>496</v>
      </c>
      <c r="D81">
        <v>0.5</v>
      </c>
      <c r="E81">
        <v>1</v>
      </c>
      <c r="F81">
        <v>3</v>
      </c>
      <c r="G81">
        <v>21</v>
      </c>
      <c r="H81">
        <v>0</v>
      </c>
      <c r="I81">
        <v>0</v>
      </c>
      <c r="J81">
        <f t="shared" si="2"/>
        <v>120.2</v>
      </c>
    </row>
    <row r="82" spans="1:10" x14ac:dyDescent="0.25">
      <c r="A82" t="s">
        <v>1529</v>
      </c>
      <c r="B82">
        <v>164</v>
      </c>
      <c r="C82">
        <v>687</v>
      </c>
      <c r="D82">
        <v>1.5</v>
      </c>
      <c r="E82">
        <v>16</v>
      </c>
      <c r="F82">
        <v>1.5</v>
      </c>
      <c r="G82">
        <v>20</v>
      </c>
      <c r="H82">
        <v>0</v>
      </c>
      <c r="I82">
        <v>0</v>
      </c>
      <c r="J82">
        <f t="shared" si="2"/>
        <v>163.55000000000001</v>
      </c>
    </row>
    <row r="83" spans="1:10" x14ac:dyDescent="0.25">
      <c r="A83" t="s">
        <v>1531</v>
      </c>
      <c r="B83">
        <v>143</v>
      </c>
      <c r="C83">
        <v>600</v>
      </c>
      <c r="D83">
        <v>0</v>
      </c>
      <c r="E83">
        <v>0.5</v>
      </c>
      <c r="F83">
        <v>2.5</v>
      </c>
      <c r="G83">
        <v>28</v>
      </c>
      <c r="H83">
        <v>0</v>
      </c>
      <c r="I83">
        <v>0</v>
      </c>
      <c r="J83">
        <f t="shared" si="2"/>
        <v>142.9</v>
      </c>
    </row>
    <row r="84" spans="1:10" x14ac:dyDescent="0.25">
      <c r="A84" t="s">
        <v>1551</v>
      </c>
      <c r="B84">
        <v>155</v>
      </c>
      <c r="C84">
        <v>649</v>
      </c>
      <c r="D84">
        <v>0.5</v>
      </c>
      <c r="E84">
        <v>5</v>
      </c>
      <c r="F84">
        <v>9</v>
      </c>
      <c r="G84">
        <v>12</v>
      </c>
      <c r="H84">
        <v>0</v>
      </c>
      <c r="I84">
        <v>0</v>
      </c>
      <c r="J84">
        <f t="shared" si="2"/>
        <v>154.60000000000002</v>
      </c>
    </row>
    <row r="85" spans="1:10" x14ac:dyDescent="0.25">
      <c r="A85" t="s">
        <v>1554</v>
      </c>
      <c r="B85">
        <v>139</v>
      </c>
      <c r="C85">
        <v>584</v>
      </c>
      <c r="D85">
        <v>1</v>
      </c>
      <c r="E85">
        <v>9</v>
      </c>
      <c r="F85">
        <v>9.5</v>
      </c>
      <c r="G85">
        <v>3.3</v>
      </c>
      <c r="H85">
        <v>0</v>
      </c>
      <c r="I85">
        <v>0</v>
      </c>
      <c r="J85">
        <f t="shared" si="2"/>
        <v>139.11000000000001</v>
      </c>
    </row>
    <row r="86" spans="1:10" x14ac:dyDescent="0.25">
      <c r="A86" t="s">
        <v>1555</v>
      </c>
      <c r="B86">
        <v>139</v>
      </c>
      <c r="C86">
        <v>585</v>
      </c>
      <c r="D86">
        <v>0</v>
      </c>
      <c r="E86">
        <v>2.5</v>
      </c>
      <c r="F86">
        <v>8</v>
      </c>
      <c r="G86">
        <v>13</v>
      </c>
      <c r="H86">
        <v>0</v>
      </c>
      <c r="I86">
        <v>0</v>
      </c>
      <c r="J86">
        <f t="shared" si="2"/>
        <v>139.25</v>
      </c>
    </row>
    <row r="87" spans="1:10" x14ac:dyDescent="0.25">
      <c r="A87" t="s">
        <v>1603</v>
      </c>
      <c r="B87">
        <v>187</v>
      </c>
      <c r="C87">
        <v>786</v>
      </c>
      <c r="D87">
        <v>0</v>
      </c>
      <c r="E87">
        <v>1</v>
      </c>
      <c r="F87">
        <v>12</v>
      </c>
      <c r="G87">
        <v>17</v>
      </c>
      <c r="H87">
        <v>0</v>
      </c>
      <c r="I87">
        <v>0</v>
      </c>
      <c r="J87">
        <f t="shared" si="2"/>
        <v>187.10000000000002</v>
      </c>
    </row>
    <row r="88" spans="1:10" x14ac:dyDescent="0.25">
      <c r="A88" t="s">
        <v>1605</v>
      </c>
      <c r="B88">
        <v>102</v>
      </c>
      <c r="C88">
        <v>428</v>
      </c>
      <c r="D88">
        <v>0.5</v>
      </c>
      <c r="E88">
        <v>6</v>
      </c>
      <c r="F88">
        <v>4.2</v>
      </c>
      <c r="G88">
        <v>9.1</v>
      </c>
      <c r="H88">
        <v>0</v>
      </c>
      <c r="I88">
        <v>0</v>
      </c>
      <c r="J88">
        <f t="shared" si="2"/>
        <v>101.88</v>
      </c>
    </row>
    <row r="89" spans="1:10" x14ac:dyDescent="0.25">
      <c r="A89" t="s">
        <v>1606</v>
      </c>
      <c r="B89">
        <v>116</v>
      </c>
      <c r="C89">
        <v>485</v>
      </c>
      <c r="D89">
        <v>0.5</v>
      </c>
      <c r="E89">
        <v>3.5</v>
      </c>
      <c r="F89">
        <v>5.3</v>
      </c>
      <c r="G89">
        <v>13.5</v>
      </c>
      <c r="H89">
        <v>0</v>
      </c>
      <c r="I89">
        <v>0</v>
      </c>
      <c r="J89">
        <f t="shared" si="2"/>
        <v>120.34</v>
      </c>
    </row>
    <row r="90" spans="1:10" x14ac:dyDescent="0.25">
      <c r="A90" t="s">
        <v>1607</v>
      </c>
      <c r="B90">
        <v>237</v>
      </c>
      <c r="C90">
        <v>993</v>
      </c>
      <c r="D90">
        <v>0.5</v>
      </c>
      <c r="E90">
        <v>5</v>
      </c>
      <c r="F90">
        <v>16</v>
      </c>
      <c r="G90">
        <v>16</v>
      </c>
      <c r="H90">
        <v>0</v>
      </c>
      <c r="I90">
        <v>0</v>
      </c>
      <c r="J90">
        <f t="shared" si="2"/>
        <v>236.5</v>
      </c>
    </row>
    <row r="91" spans="1:10" x14ac:dyDescent="0.25">
      <c r="A91" t="s">
        <v>1609</v>
      </c>
      <c r="B91">
        <v>172</v>
      </c>
      <c r="C91">
        <v>714</v>
      </c>
      <c r="D91">
        <v>0</v>
      </c>
      <c r="E91">
        <v>2</v>
      </c>
      <c r="F91">
        <v>11.5</v>
      </c>
      <c r="G91">
        <v>15</v>
      </c>
      <c r="H91">
        <v>0</v>
      </c>
      <c r="I91">
        <v>0</v>
      </c>
      <c r="J91">
        <f t="shared" si="2"/>
        <v>178.15</v>
      </c>
    </row>
    <row r="92" spans="1:10" x14ac:dyDescent="0.25">
      <c r="A92" t="s">
        <v>1611</v>
      </c>
      <c r="B92">
        <v>328</v>
      </c>
      <c r="C92">
        <v>1363</v>
      </c>
      <c r="D92">
        <v>0</v>
      </c>
      <c r="E92">
        <v>1</v>
      </c>
      <c r="F92">
        <v>26.5</v>
      </c>
      <c r="G92">
        <v>21.5</v>
      </c>
      <c r="H92">
        <v>0</v>
      </c>
      <c r="I92">
        <v>0</v>
      </c>
      <c r="J92">
        <f t="shared" si="2"/>
        <v>340.85</v>
      </c>
    </row>
    <row r="93" spans="1:10" x14ac:dyDescent="0.25">
      <c r="A93" t="s">
        <v>1613</v>
      </c>
      <c r="B93">
        <v>132</v>
      </c>
      <c r="C93">
        <v>553</v>
      </c>
      <c r="D93">
        <v>1</v>
      </c>
      <c r="E93">
        <v>12</v>
      </c>
      <c r="F93">
        <v>4.8</v>
      </c>
      <c r="G93">
        <v>9</v>
      </c>
      <c r="H93">
        <v>0</v>
      </c>
      <c r="I93">
        <v>0</v>
      </c>
      <c r="J93">
        <f t="shared" si="2"/>
        <v>131.64000000000001</v>
      </c>
    </row>
    <row r="94" spans="1:10" x14ac:dyDescent="0.25">
      <c r="A94" t="s">
        <v>1695</v>
      </c>
      <c r="B94">
        <v>245</v>
      </c>
      <c r="C94">
        <v>1024</v>
      </c>
      <c r="D94">
        <v>0</v>
      </c>
      <c r="E94">
        <v>0</v>
      </c>
      <c r="F94">
        <v>15.5</v>
      </c>
      <c r="G94">
        <v>26.5</v>
      </c>
      <c r="H94">
        <v>0</v>
      </c>
      <c r="I94">
        <v>0</v>
      </c>
      <c r="J94">
        <f t="shared" si="2"/>
        <v>255.45000000000002</v>
      </c>
    </row>
    <row r="95" spans="1:10" x14ac:dyDescent="0.25">
      <c r="A95" t="s">
        <v>1724</v>
      </c>
      <c r="B95">
        <v>183</v>
      </c>
      <c r="C95">
        <v>767</v>
      </c>
      <c r="D95">
        <v>0.5</v>
      </c>
      <c r="E95">
        <v>4</v>
      </c>
      <c r="F95">
        <v>12</v>
      </c>
      <c r="G95">
        <v>13</v>
      </c>
      <c r="H95">
        <v>0</v>
      </c>
      <c r="I95">
        <v>0</v>
      </c>
      <c r="J95">
        <f t="shared" si="2"/>
        <v>182.6</v>
      </c>
    </row>
    <row r="96" spans="1:10" x14ac:dyDescent="0.25">
      <c r="A96" t="s">
        <v>1747</v>
      </c>
      <c r="B96">
        <v>104</v>
      </c>
      <c r="C96">
        <v>437</v>
      </c>
      <c r="D96">
        <v>1</v>
      </c>
      <c r="E96">
        <v>12</v>
      </c>
      <c r="F96">
        <v>2.5</v>
      </c>
      <c r="G96">
        <v>7.5</v>
      </c>
      <c r="H96">
        <v>0</v>
      </c>
      <c r="I96">
        <v>0</v>
      </c>
      <c r="J96">
        <f t="shared" si="2"/>
        <v>103.94999999999999</v>
      </c>
    </row>
    <row r="97" spans="1:10" x14ac:dyDescent="0.25">
      <c r="A97" t="s">
        <v>1761</v>
      </c>
      <c r="B97">
        <v>261</v>
      </c>
      <c r="C97">
        <v>1095</v>
      </c>
      <c r="D97">
        <v>0</v>
      </c>
      <c r="E97">
        <v>1</v>
      </c>
      <c r="F97">
        <v>19</v>
      </c>
      <c r="G97">
        <v>19</v>
      </c>
      <c r="H97">
        <v>0</v>
      </c>
      <c r="I97">
        <v>0</v>
      </c>
      <c r="J97">
        <f t="shared" si="2"/>
        <v>260.60000000000002</v>
      </c>
    </row>
    <row r="98" spans="1:10" x14ac:dyDescent="0.25">
      <c r="A98" t="s">
        <v>1759</v>
      </c>
      <c r="B98">
        <v>203</v>
      </c>
      <c r="C98">
        <v>840</v>
      </c>
      <c r="D98">
        <v>0</v>
      </c>
      <c r="E98">
        <v>2.2999999999999998</v>
      </c>
      <c r="F98">
        <v>17.5</v>
      </c>
      <c r="G98">
        <v>9</v>
      </c>
      <c r="H98">
        <v>0</v>
      </c>
      <c r="I98">
        <v>0</v>
      </c>
      <c r="J98">
        <f t="shared" si="2"/>
        <v>209.98000000000002</v>
      </c>
    </row>
    <row r="99" spans="1:10" x14ac:dyDescent="0.25">
      <c r="A99" t="s">
        <v>2461</v>
      </c>
      <c r="B99">
        <v>403</v>
      </c>
      <c r="C99">
        <v>1670</v>
      </c>
      <c r="D99">
        <v>0</v>
      </c>
      <c r="E99">
        <v>0</v>
      </c>
      <c r="F99">
        <v>33.5</v>
      </c>
      <c r="G99">
        <v>25.3</v>
      </c>
      <c r="H99">
        <v>0</v>
      </c>
      <c r="I99">
        <v>0</v>
      </c>
      <c r="J99">
        <f t="shared" si="2"/>
        <v>417.81</v>
      </c>
    </row>
    <row r="100" spans="1:10" x14ac:dyDescent="0.25">
      <c r="A100" t="s">
        <v>1827</v>
      </c>
      <c r="B100">
        <v>81</v>
      </c>
      <c r="C100">
        <v>339</v>
      </c>
      <c r="D100">
        <v>0.5</v>
      </c>
      <c r="E100">
        <v>6</v>
      </c>
      <c r="F100">
        <v>4</v>
      </c>
      <c r="G100">
        <v>4.5</v>
      </c>
      <c r="H100">
        <v>0</v>
      </c>
      <c r="I100">
        <v>0</v>
      </c>
      <c r="J100">
        <f t="shared" si="2"/>
        <v>80.7</v>
      </c>
    </row>
    <row r="101" spans="1:10" x14ac:dyDescent="0.25">
      <c r="A101" t="s">
        <v>1830</v>
      </c>
      <c r="B101">
        <v>99</v>
      </c>
      <c r="C101">
        <v>416</v>
      </c>
      <c r="D101">
        <v>1</v>
      </c>
      <c r="E101">
        <v>11</v>
      </c>
      <c r="F101">
        <v>4</v>
      </c>
      <c r="G101">
        <v>4</v>
      </c>
      <c r="H101">
        <v>0</v>
      </c>
      <c r="I101">
        <v>0</v>
      </c>
      <c r="J101">
        <f t="shared" si="2"/>
        <v>99.1</v>
      </c>
    </row>
    <row r="102" spans="1:10" x14ac:dyDescent="0.25">
      <c r="A102" t="s">
        <v>1833</v>
      </c>
      <c r="B102">
        <v>186</v>
      </c>
      <c r="C102">
        <v>774</v>
      </c>
      <c r="D102">
        <v>0</v>
      </c>
      <c r="E102">
        <v>0</v>
      </c>
      <c r="F102">
        <v>12.2</v>
      </c>
      <c r="G102">
        <v>19</v>
      </c>
      <c r="H102">
        <v>0</v>
      </c>
      <c r="I102">
        <v>0</v>
      </c>
      <c r="J102">
        <f t="shared" si="2"/>
        <v>193.26</v>
      </c>
    </row>
    <row r="103" spans="1:10" x14ac:dyDescent="0.25">
      <c r="A103" t="s">
        <v>1835</v>
      </c>
      <c r="B103">
        <v>250</v>
      </c>
      <c r="C103">
        <v>1045</v>
      </c>
      <c r="D103">
        <v>0.5</v>
      </c>
      <c r="E103">
        <v>7</v>
      </c>
      <c r="F103">
        <v>14</v>
      </c>
      <c r="G103">
        <v>24</v>
      </c>
      <c r="H103">
        <v>0</v>
      </c>
      <c r="I103">
        <v>0</v>
      </c>
      <c r="J103">
        <f t="shared" si="2"/>
        <v>259.70000000000005</v>
      </c>
    </row>
    <row r="104" spans="1:10" x14ac:dyDescent="0.25">
      <c r="A104" t="s">
        <v>2466</v>
      </c>
      <c r="B104">
        <v>265</v>
      </c>
      <c r="C104">
        <v>1102</v>
      </c>
      <c r="D104">
        <v>0</v>
      </c>
      <c r="E104">
        <v>1.2</v>
      </c>
      <c r="F104">
        <v>18.899999999999999</v>
      </c>
      <c r="G104">
        <v>22.5</v>
      </c>
      <c r="H104">
        <v>0</v>
      </c>
      <c r="I104">
        <v>0</v>
      </c>
      <c r="J104">
        <f t="shared" si="2"/>
        <v>275.19</v>
      </c>
    </row>
    <row r="105" spans="1:10" x14ac:dyDescent="0.25">
      <c r="A105" t="s">
        <v>1839</v>
      </c>
      <c r="B105">
        <v>153</v>
      </c>
      <c r="C105">
        <v>643</v>
      </c>
      <c r="D105">
        <v>0.5</v>
      </c>
      <c r="E105">
        <v>1</v>
      </c>
      <c r="F105">
        <v>7</v>
      </c>
      <c r="G105">
        <v>20</v>
      </c>
      <c r="H105">
        <v>0</v>
      </c>
      <c r="I105">
        <v>0</v>
      </c>
      <c r="J105">
        <f t="shared" si="2"/>
        <v>153.19999999999999</v>
      </c>
    </row>
    <row r="106" spans="1:10" x14ac:dyDescent="0.25">
      <c r="A106" t="s">
        <v>1840</v>
      </c>
      <c r="B106">
        <v>200</v>
      </c>
      <c r="C106">
        <v>838</v>
      </c>
      <c r="D106">
        <v>0</v>
      </c>
      <c r="E106">
        <v>2</v>
      </c>
      <c r="F106">
        <v>15.6</v>
      </c>
      <c r="G106">
        <v>11</v>
      </c>
      <c r="H106">
        <v>0</v>
      </c>
      <c r="I106">
        <v>0</v>
      </c>
      <c r="J106">
        <f t="shared" si="2"/>
        <v>199.48000000000002</v>
      </c>
    </row>
    <row r="107" spans="1:10" x14ac:dyDescent="0.25">
      <c r="A107" t="s">
        <v>2467</v>
      </c>
      <c r="B107">
        <v>216</v>
      </c>
      <c r="C107">
        <v>906</v>
      </c>
      <c r="D107">
        <v>0</v>
      </c>
      <c r="E107">
        <v>0</v>
      </c>
      <c r="F107">
        <v>11</v>
      </c>
      <c r="G107">
        <v>27</v>
      </c>
      <c r="H107">
        <v>0</v>
      </c>
      <c r="I107">
        <v>0</v>
      </c>
      <c r="J107">
        <f t="shared" si="2"/>
        <v>215.70000000000002</v>
      </c>
    </row>
    <row r="108" spans="1:10" x14ac:dyDescent="0.25">
      <c r="A108" t="s">
        <v>1845</v>
      </c>
      <c r="B108">
        <v>205</v>
      </c>
      <c r="C108">
        <v>860</v>
      </c>
      <c r="D108">
        <v>1</v>
      </c>
      <c r="E108">
        <v>12</v>
      </c>
      <c r="F108">
        <v>9.5</v>
      </c>
      <c r="G108">
        <v>16</v>
      </c>
      <c r="H108">
        <v>0</v>
      </c>
      <c r="I108">
        <v>0</v>
      </c>
      <c r="J108">
        <f t="shared" si="2"/>
        <v>204.75</v>
      </c>
    </row>
    <row r="109" spans="1:10" x14ac:dyDescent="0.25">
      <c r="A109" t="s">
        <v>1846</v>
      </c>
      <c r="B109">
        <v>177</v>
      </c>
      <c r="C109">
        <v>746</v>
      </c>
      <c r="D109">
        <v>0</v>
      </c>
      <c r="E109">
        <v>0</v>
      </c>
      <c r="F109">
        <v>6</v>
      </c>
      <c r="G109">
        <v>30.8</v>
      </c>
      <c r="H109">
        <v>0</v>
      </c>
      <c r="I109">
        <v>0</v>
      </c>
      <c r="J109">
        <f t="shared" si="2"/>
        <v>185.16000000000003</v>
      </c>
    </row>
    <row r="110" spans="1:10" x14ac:dyDescent="0.25">
      <c r="A110" t="s">
        <v>1847</v>
      </c>
      <c r="B110">
        <v>230</v>
      </c>
      <c r="C110">
        <v>963</v>
      </c>
      <c r="D110">
        <v>1</v>
      </c>
      <c r="E110">
        <v>8</v>
      </c>
      <c r="F110">
        <v>10.5</v>
      </c>
      <c r="G110">
        <v>25.8</v>
      </c>
      <c r="H110">
        <v>0</v>
      </c>
      <c r="I110">
        <v>0</v>
      </c>
      <c r="J110">
        <f t="shared" si="2"/>
        <v>238.81</v>
      </c>
    </row>
    <row r="111" spans="1:10" x14ac:dyDescent="0.25">
      <c r="A111" t="s">
        <v>1849</v>
      </c>
      <c r="B111">
        <v>255</v>
      </c>
      <c r="C111">
        <v>1079</v>
      </c>
      <c r="D111">
        <v>0</v>
      </c>
      <c r="E111">
        <v>0</v>
      </c>
      <c r="F111">
        <v>15</v>
      </c>
      <c r="G111">
        <v>27.5</v>
      </c>
      <c r="H111">
        <v>0</v>
      </c>
      <c r="I111">
        <v>0</v>
      </c>
      <c r="J111">
        <f t="shared" si="2"/>
        <v>255</v>
      </c>
    </row>
    <row r="112" spans="1:10" x14ac:dyDescent="0.25">
      <c r="A112" t="s">
        <v>1850</v>
      </c>
      <c r="B112">
        <v>182</v>
      </c>
      <c r="C112">
        <v>765</v>
      </c>
      <c r="D112">
        <v>0</v>
      </c>
      <c r="E112">
        <v>0.1</v>
      </c>
      <c r="F112">
        <v>6</v>
      </c>
      <c r="G112">
        <v>30</v>
      </c>
      <c r="H112">
        <v>0</v>
      </c>
      <c r="I112">
        <v>0</v>
      </c>
      <c r="J112">
        <f t="shared" si="2"/>
        <v>182.21</v>
      </c>
    </row>
    <row r="113" spans="1:10" x14ac:dyDescent="0.25">
      <c r="A113" t="s">
        <v>1852</v>
      </c>
      <c r="B113">
        <v>181</v>
      </c>
      <c r="C113">
        <v>759</v>
      </c>
      <c r="D113">
        <v>0</v>
      </c>
      <c r="E113">
        <v>1</v>
      </c>
      <c r="F113">
        <v>5</v>
      </c>
      <c r="G113">
        <v>31</v>
      </c>
      <c r="H113">
        <v>0</v>
      </c>
      <c r="I113">
        <v>0</v>
      </c>
      <c r="J113">
        <f t="shared" si="2"/>
        <v>180.8</v>
      </c>
    </row>
    <row r="114" spans="1:10" x14ac:dyDescent="0.25">
      <c r="A114" t="s">
        <v>1929</v>
      </c>
      <c r="B114">
        <v>119</v>
      </c>
      <c r="C114">
        <v>499</v>
      </c>
      <c r="D114">
        <v>0</v>
      </c>
      <c r="E114">
        <v>0</v>
      </c>
      <c r="F114">
        <v>6</v>
      </c>
      <c r="G114">
        <v>15</v>
      </c>
      <c r="H114">
        <v>0</v>
      </c>
      <c r="I114">
        <v>0</v>
      </c>
      <c r="J114">
        <f t="shared" si="2"/>
        <v>118.80000000000001</v>
      </c>
    </row>
    <row r="115" spans="1:10" x14ac:dyDescent="0.25">
      <c r="A115" t="s">
        <v>1946</v>
      </c>
      <c r="B115">
        <v>57</v>
      </c>
      <c r="C115">
        <v>239</v>
      </c>
      <c r="D115">
        <v>0.5</v>
      </c>
      <c r="E115">
        <v>1</v>
      </c>
      <c r="F115">
        <v>3.5</v>
      </c>
      <c r="G115">
        <v>4.8</v>
      </c>
      <c r="H115">
        <v>0</v>
      </c>
      <c r="I115">
        <v>0</v>
      </c>
      <c r="J115">
        <f t="shared" si="2"/>
        <v>56.81</v>
      </c>
    </row>
    <row r="116" spans="1:10" x14ac:dyDescent="0.25">
      <c r="A116" t="s">
        <v>1954</v>
      </c>
      <c r="B116">
        <v>97</v>
      </c>
      <c r="C116">
        <v>408</v>
      </c>
      <c r="D116">
        <v>1</v>
      </c>
      <c r="E116">
        <v>11</v>
      </c>
      <c r="F116">
        <v>3.8</v>
      </c>
      <c r="G116">
        <v>4</v>
      </c>
      <c r="H116">
        <v>0</v>
      </c>
      <c r="I116">
        <v>0</v>
      </c>
      <c r="J116">
        <f t="shared" si="2"/>
        <v>97.24</v>
      </c>
    </row>
    <row r="117" spans="1:10" x14ac:dyDescent="0.25">
      <c r="A117" t="s">
        <v>1981</v>
      </c>
      <c r="B117">
        <v>208</v>
      </c>
      <c r="C117">
        <v>873</v>
      </c>
      <c r="D117">
        <v>1</v>
      </c>
      <c r="E117">
        <v>8</v>
      </c>
      <c r="F117">
        <v>10</v>
      </c>
      <c r="G117">
        <v>20</v>
      </c>
      <c r="H117">
        <v>0</v>
      </c>
      <c r="I117">
        <v>0</v>
      </c>
      <c r="J117">
        <f t="shared" si="2"/>
        <v>209.8</v>
      </c>
    </row>
    <row r="118" spans="1:10" x14ac:dyDescent="0.25">
      <c r="A118" t="s">
        <v>1991</v>
      </c>
      <c r="B118">
        <v>251</v>
      </c>
      <c r="C118">
        <v>1056</v>
      </c>
      <c r="D118">
        <v>0</v>
      </c>
      <c r="E118">
        <v>0</v>
      </c>
      <c r="F118">
        <v>18</v>
      </c>
      <c r="G118">
        <v>20</v>
      </c>
      <c r="H118">
        <v>0</v>
      </c>
      <c r="I118">
        <v>0</v>
      </c>
      <c r="J118">
        <f t="shared" si="2"/>
        <v>251.4</v>
      </c>
    </row>
    <row r="119" spans="1:10" x14ac:dyDescent="0.25">
      <c r="A119" t="s">
        <v>1998</v>
      </c>
      <c r="B119">
        <v>111</v>
      </c>
      <c r="C119">
        <v>466</v>
      </c>
      <c r="D119">
        <v>0.5</v>
      </c>
      <c r="E119">
        <v>4</v>
      </c>
      <c r="F119">
        <v>7</v>
      </c>
      <c r="G119">
        <v>7</v>
      </c>
      <c r="H119">
        <v>0</v>
      </c>
      <c r="I119">
        <v>0</v>
      </c>
      <c r="J119">
        <f t="shared" si="2"/>
        <v>110.9</v>
      </c>
    </row>
    <row r="120" spans="1:10" x14ac:dyDescent="0.25">
      <c r="A120" t="s">
        <v>2136</v>
      </c>
      <c r="B120">
        <v>281</v>
      </c>
      <c r="C120">
        <v>1097</v>
      </c>
      <c r="D120">
        <v>1</v>
      </c>
      <c r="E120">
        <v>9.5</v>
      </c>
      <c r="F120">
        <v>15.8</v>
      </c>
      <c r="G120">
        <v>17.899999999999999</v>
      </c>
      <c r="H120">
        <v>0</v>
      </c>
      <c r="I120">
        <v>0</v>
      </c>
      <c r="J120">
        <f t="shared" si="2"/>
        <v>261.07</v>
      </c>
    </row>
    <row r="121" spans="1:10" x14ac:dyDescent="0.25">
      <c r="A121" t="s">
        <v>2139</v>
      </c>
      <c r="B121">
        <v>443</v>
      </c>
      <c r="C121">
        <v>1859</v>
      </c>
      <c r="D121">
        <v>0.5</v>
      </c>
      <c r="E121">
        <v>5.5</v>
      </c>
      <c r="F121">
        <v>42</v>
      </c>
      <c r="G121">
        <v>7</v>
      </c>
      <c r="H121">
        <v>0</v>
      </c>
      <c r="I121">
        <v>0</v>
      </c>
      <c r="J121">
        <f t="shared" si="2"/>
        <v>442.55</v>
      </c>
    </row>
    <row r="122" spans="1:10" x14ac:dyDescent="0.25">
      <c r="A122" t="s">
        <v>2140</v>
      </c>
      <c r="B122">
        <v>83</v>
      </c>
      <c r="C122">
        <v>349</v>
      </c>
      <c r="D122">
        <v>0</v>
      </c>
      <c r="E122">
        <v>0.1</v>
      </c>
      <c r="F122">
        <v>1.2</v>
      </c>
      <c r="G122">
        <v>17</v>
      </c>
      <c r="H122">
        <v>0</v>
      </c>
      <c r="I122">
        <v>0</v>
      </c>
      <c r="J122">
        <f t="shared" si="2"/>
        <v>82.97</v>
      </c>
    </row>
    <row r="123" spans="1:10" x14ac:dyDescent="0.25">
      <c r="A123" t="s">
        <v>2212</v>
      </c>
      <c r="B123">
        <v>215</v>
      </c>
      <c r="C123">
        <v>900</v>
      </c>
      <c r="D123">
        <v>1</v>
      </c>
      <c r="E123">
        <v>13.8</v>
      </c>
      <c r="F123">
        <v>11.4</v>
      </c>
      <c r="G123">
        <v>14.3</v>
      </c>
      <c r="H123">
        <v>0</v>
      </c>
      <c r="I123">
        <v>0</v>
      </c>
      <c r="J123">
        <f t="shared" si="2"/>
        <v>222.66000000000003</v>
      </c>
    </row>
    <row r="124" spans="1:10" x14ac:dyDescent="0.25">
      <c r="A124" t="s">
        <v>2231</v>
      </c>
      <c r="B124">
        <v>349</v>
      </c>
      <c r="C124">
        <v>1448</v>
      </c>
      <c r="D124">
        <v>1</v>
      </c>
      <c r="E124">
        <v>14.5</v>
      </c>
      <c r="F124">
        <v>27</v>
      </c>
      <c r="G124">
        <v>11.9</v>
      </c>
      <c r="H124">
        <v>0</v>
      </c>
      <c r="I124">
        <v>0</v>
      </c>
      <c r="J124">
        <f t="shared" si="2"/>
        <v>360.53000000000003</v>
      </c>
    </row>
    <row r="125" spans="1:10" x14ac:dyDescent="0.25">
      <c r="A125" t="s">
        <v>2232</v>
      </c>
      <c r="B125">
        <v>339</v>
      </c>
      <c r="C125">
        <v>1429</v>
      </c>
      <c r="D125">
        <v>1</v>
      </c>
      <c r="E125">
        <v>10.4</v>
      </c>
      <c r="F125">
        <v>23.5</v>
      </c>
      <c r="G125">
        <v>18.600000000000001</v>
      </c>
      <c r="H125">
        <v>0</v>
      </c>
      <c r="I125">
        <v>0</v>
      </c>
      <c r="J125">
        <f t="shared" si="2"/>
        <v>339.31</v>
      </c>
    </row>
    <row r="126" spans="1:10" x14ac:dyDescent="0.25">
      <c r="A126" t="s">
        <v>2235</v>
      </c>
      <c r="B126">
        <v>129</v>
      </c>
      <c r="C126">
        <v>541</v>
      </c>
      <c r="D126">
        <v>0.5</v>
      </c>
      <c r="E126">
        <v>3</v>
      </c>
      <c r="F126">
        <v>8</v>
      </c>
      <c r="G126">
        <v>10</v>
      </c>
      <c r="H126">
        <v>0</v>
      </c>
      <c r="I126">
        <v>0</v>
      </c>
      <c r="J126">
        <f t="shared" si="2"/>
        <v>128.69999999999999</v>
      </c>
    </row>
    <row r="127" spans="1:10" x14ac:dyDescent="0.25">
      <c r="A127" t="s">
        <v>2250</v>
      </c>
      <c r="B127">
        <v>138</v>
      </c>
      <c r="C127">
        <v>578</v>
      </c>
      <c r="D127">
        <v>0.5</v>
      </c>
      <c r="E127">
        <v>4.5</v>
      </c>
      <c r="F127">
        <v>6.5</v>
      </c>
      <c r="G127">
        <v>14</v>
      </c>
      <c r="H127">
        <v>0</v>
      </c>
      <c r="I127">
        <v>0</v>
      </c>
      <c r="J127">
        <f t="shared" si="2"/>
        <v>137.70000000000002</v>
      </c>
    </row>
    <row r="128" spans="1:10" x14ac:dyDescent="0.25">
      <c r="A128" t="s">
        <v>2278</v>
      </c>
      <c r="B128">
        <v>125</v>
      </c>
      <c r="C128">
        <v>523</v>
      </c>
      <c r="D128">
        <v>0.5</v>
      </c>
      <c r="E128">
        <v>3</v>
      </c>
      <c r="F128">
        <v>8</v>
      </c>
      <c r="G128">
        <v>9</v>
      </c>
      <c r="H128">
        <v>0</v>
      </c>
      <c r="I128">
        <v>0</v>
      </c>
      <c r="J128">
        <f t="shared" si="2"/>
        <v>124.5</v>
      </c>
    </row>
    <row r="129" spans="1:10" x14ac:dyDescent="0.25">
      <c r="A129" s="52"/>
      <c r="B129" s="52"/>
      <c r="C129" s="53"/>
      <c r="D129" s="52"/>
      <c r="E129" s="52"/>
      <c r="F129" s="52"/>
      <c r="G129" s="52"/>
      <c r="H129" s="52"/>
      <c r="I129" s="52"/>
      <c r="J129" s="52"/>
    </row>
    <row r="130" spans="1:10" x14ac:dyDescent="0.25">
      <c r="C130" s="32"/>
    </row>
    <row r="131" spans="1:10" x14ac:dyDescent="0.25">
      <c r="C131" s="32"/>
    </row>
    <row r="132" spans="1:10" x14ac:dyDescent="0.25">
      <c r="C132" s="32"/>
    </row>
    <row r="133" spans="1:10" x14ac:dyDescent="0.25">
      <c r="C133" s="32"/>
    </row>
    <row r="134" spans="1:10" x14ac:dyDescent="0.25">
      <c r="C134" s="32"/>
    </row>
    <row r="135" spans="1:10" x14ac:dyDescent="0.25">
      <c r="C135" s="32"/>
    </row>
    <row r="136" spans="1:10" x14ac:dyDescent="0.25">
      <c r="C136" s="32"/>
    </row>
    <row r="137" spans="1:10" x14ac:dyDescent="0.25">
      <c r="C137" s="32"/>
    </row>
    <row r="138" spans="1:10" x14ac:dyDescent="0.25">
      <c r="C138" s="32"/>
    </row>
    <row r="139" spans="1:10" x14ac:dyDescent="0.25">
      <c r="C139" s="32"/>
    </row>
    <row r="140" spans="1:10" x14ac:dyDescent="0.25">
      <c r="C140" s="32"/>
    </row>
    <row r="141" spans="1:10" x14ac:dyDescent="0.25">
      <c r="C141" s="32"/>
    </row>
    <row r="142" spans="1:10" x14ac:dyDescent="0.25">
      <c r="C142" s="32"/>
    </row>
    <row r="143" spans="1:10" x14ac:dyDescent="0.25">
      <c r="C143" s="32"/>
    </row>
    <row r="144" spans="1:10" x14ac:dyDescent="0.25">
      <c r="C144" s="32"/>
    </row>
    <row r="145" spans="1:10" x14ac:dyDescent="0.25">
      <c r="C145" s="32"/>
    </row>
    <row r="146" spans="1:10" x14ac:dyDescent="0.25">
      <c r="C146" s="32"/>
    </row>
    <row r="147" spans="1:10" x14ac:dyDescent="0.25">
      <c r="C147" s="32"/>
    </row>
    <row r="148" spans="1:10" x14ac:dyDescent="0.25">
      <c r="C148" s="32"/>
    </row>
    <row r="149" spans="1:10" x14ac:dyDescent="0.25">
      <c r="C149" s="32"/>
    </row>
    <row r="150" spans="1:10" x14ac:dyDescent="0.25">
      <c r="C150" s="32"/>
    </row>
    <row r="151" spans="1:10" x14ac:dyDescent="0.25">
      <c r="C151" s="32"/>
    </row>
    <row r="152" spans="1:10" x14ac:dyDescent="0.25">
      <c r="C152" s="32"/>
    </row>
    <row r="153" spans="1:10" x14ac:dyDescent="0.25">
      <c r="C153" s="32"/>
    </row>
    <row r="154" spans="1:10" x14ac:dyDescent="0.25">
      <c r="C154" s="32"/>
    </row>
    <row r="155" spans="1:10" x14ac:dyDescent="0.25">
      <c r="C155" s="32"/>
    </row>
    <row r="156" spans="1:10" x14ac:dyDescent="0.25">
      <c r="C156" s="32"/>
    </row>
    <row r="157" spans="1:10" x14ac:dyDescent="0.25">
      <c r="C157" s="32"/>
    </row>
    <row r="158" spans="1:10" x14ac:dyDescent="0.25">
      <c r="A158" s="41"/>
      <c r="B158" s="41"/>
      <c r="C158" s="54"/>
      <c r="D158" s="41"/>
      <c r="E158" s="41"/>
      <c r="F158" s="41"/>
      <c r="G158" s="41"/>
      <c r="H158" s="41"/>
      <c r="I158" s="41"/>
      <c r="J158" s="41"/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66"/>
  <sheetViews>
    <sheetView workbookViewId="0">
      <pane xSplit="9" ySplit="1" topLeftCell="J110" activePane="bottomRight" state="frozen"/>
      <selection pane="topRight" activeCell="J1" sqref="J1"/>
      <selection pane="bottomLeft" activeCell="A2" sqref="A2"/>
      <selection pane="bottomRight" activeCell="A138" sqref="A138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135</v>
      </c>
      <c r="L1" s="39">
        <f t="shared" ref="L1:Q1" si="0">SUM(B2:B5001)</f>
        <v>39235</v>
      </c>
      <c r="M1" s="39">
        <f t="shared" si="0"/>
        <v>163851</v>
      </c>
      <c r="N1" s="40">
        <f t="shared" si="0"/>
        <v>13</v>
      </c>
      <c r="O1" s="40">
        <f t="shared" si="0"/>
        <v>202.39999999999995</v>
      </c>
      <c r="P1" s="40">
        <f t="shared" si="0"/>
        <v>3081.6000000000008</v>
      </c>
      <c r="Q1" s="40">
        <f t="shared" si="0"/>
        <v>2434.8000000000006</v>
      </c>
      <c r="R1" s="40">
        <f>SUM(K1:Q1)</f>
        <v>208952.8</v>
      </c>
    </row>
    <row r="2" spans="1:18" x14ac:dyDescent="0.25">
      <c r="A2" t="s">
        <v>176</v>
      </c>
      <c r="B2">
        <v>174</v>
      </c>
      <c r="C2">
        <v>726</v>
      </c>
      <c r="D2">
        <v>0</v>
      </c>
      <c r="E2">
        <v>0</v>
      </c>
      <c r="F2">
        <v>12</v>
      </c>
      <c r="G2">
        <v>16.5</v>
      </c>
      <c r="H2">
        <v>0</v>
      </c>
      <c r="I2">
        <v>0</v>
      </c>
      <c r="J2">
        <f t="shared" ref="J2:J65" si="1">IF(ISBLANK($A2),"",E2*4.1+F2*9.3+G2*4.2+H2*7+I2*3)</f>
        <v>180.9</v>
      </c>
    </row>
    <row r="3" spans="1:18" x14ac:dyDescent="0.25">
      <c r="A3" t="s">
        <v>177</v>
      </c>
      <c r="B3">
        <v>232</v>
      </c>
      <c r="C3">
        <v>968</v>
      </c>
      <c r="D3">
        <v>0</v>
      </c>
      <c r="E3">
        <v>0</v>
      </c>
      <c r="F3">
        <v>18.7</v>
      </c>
      <c r="G3">
        <v>15.8</v>
      </c>
      <c r="H3">
        <v>0</v>
      </c>
      <c r="I3">
        <v>0</v>
      </c>
      <c r="J3">
        <f t="shared" si="1"/>
        <v>240.26999999999998</v>
      </c>
    </row>
    <row r="4" spans="1:18" x14ac:dyDescent="0.25">
      <c r="A4" t="s">
        <v>202</v>
      </c>
      <c r="B4">
        <v>309</v>
      </c>
      <c r="C4">
        <v>1279</v>
      </c>
      <c r="D4">
        <v>0</v>
      </c>
      <c r="E4">
        <v>0.1</v>
      </c>
      <c r="F4">
        <v>29</v>
      </c>
      <c r="G4">
        <v>12.1</v>
      </c>
      <c r="H4">
        <v>0</v>
      </c>
      <c r="I4">
        <v>0</v>
      </c>
      <c r="J4">
        <f t="shared" si="1"/>
        <v>320.93000000000006</v>
      </c>
    </row>
    <row r="5" spans="1:18" x14ac:dyDescent="0.25">
      <c r="A5" t="s">
        <v>205</v>
      </c>
      <c r="B5">
        <v>275</v>
      </c>
      <c r="C5">
        <v>1151</v>
      </c>
      <c r="D5">
        <v>0</v>
      </c>
      <c r="E5">
        <v>0.3</v>
      </c>
      <c r="F5">
        <v>24.3</v>
      </c>
      <c r="G5">
        <v>13.1</v>
      </c>
      <c r="H5">
        <v>0</v>
      </c>
      <c r="I5">
        <v>0</v>
      </c>
      <c r="J5">
        <f t="shared" si="1"/>
        <v>282.24</v>
      </c>
    </row>
    <row r="6" spans="1:18" x14ac:dyDescent="0.25">
      <c r="A6" t="s">
        <v>223</v>
      </c>
      <c r="B6">
        <v>384</v>
      </c>
      <c r="C6">
        <v>1614</v>
      </c>
      <c r="D6">
        <v>0</v>
      </c>
      <c r="E6">
        <v>0</v>
      </c>
      <c r="F6">
        <v>35</v>
      </c>
      <c r="G6">
        <v>14</v>
      </c>
      <c r="H6">
        <v>0</v>
      </c>
      <c r="I6">
        <v>0</v>
      </c>
      <c r="J6">
        <f t="shared" si="1"/>
        <v>384.3</v>
      </c>
    </row>
    <row r="7" spans="1:18" x14ac:dyDescent="0.25">
      <c r="A7" t="s">
        <v>227</v>
      </c>
      <c r="B7">
        <v>81</v>
      </c>
      <c r="C7">
        <v>339</v>
      </c>
      <c r="D7">
        <v>0.5</v>
      </c>
      <c r="E7">
        <v>6</v>
      </c>
      <c r="F7">
        <v>4</v>
      </c>
      <c r="G7">
        <v>4.5</v>
      </c>
      <c r="H7">
        <v>0</v>
      </c>
      <c r="I7">
        <v>0</v>
      </c>
      <c r="J7">
        <f t="shared" si="1"/>
        <v>80.7</v>
      </c>
    </row>
    <row r="8" spans="1:18" x14ac:dyDescent="0.25">
      <c r="A8" t="s">
        <v>234</v>
      </c>
      <c r="B8">
        <v>318</v>
      </c>
      <c r="C8">
        <v>1337</v>
      </c>
      <c r="D8">
        <v>1</v>
      </c>
      <c r="E8">
        <v>8</v>
      </c>
      <c r="F8">
        <v>28</v>
      </c>
      <c r="G8">
        <v>6</v>
      </c>
      <c r="H8">
        <v>0</v>
      </c>
      <c r="I8">
        <v>0</v>
      </c>
      <c r="J8">
        <f t="shared" si="1"/>
        <v>318.40000000000003</v>
      </c>
    </row>
    <row r="9" spans="1:18" x14ac:dyDescent="0.25">
      <c r="A9" t="s">
        <v>235</v>
      </c>
      <c r="B9">
        <v>323</v>
      </c>
      <c r="C9">
        <v>1355</v>
      </c>
      <c r="D9">
        <v>0</v>
      </c>
      <c r="E9">
        <v>0.5</v>
      </c>
      <c r="F9">
        <v>26.7</v>
      </c>
      <c r="G9">
        <v>12.8</v>
      </c>
      <c r="H9">
        <v>0</v>
      </c>
      <c r="I9">
        <v>0</v>
      </c>
      <c r="J9">
        <f t="shared" si="1"/>
        <v>304.12</v>
      </c>
    </row>
    <row r="10" spans="1:18" x14ac:dyDescent="0.25">
      <c r="A10" t="s">
        <v>236</v>
      </c>
      <c r="B10">
        <v>298</v>
      </c>
      <c r="C10">
        <v>1251</v>
      </c>
      <c r="D10">
        <v>0</v>
      </c>
      <c r="E10">
        <v>0.3</v>
      </c>
      <c r="F10">
        <v>24</v>
      </c>
      <c r="G10">
        <v>17.5</v>
      </c>
      <c r="H10">
        <v>0</v>
      </c>
      <c r="I10">
        <v>0</v>
      </c>
      <c r="J10">
        <f t="shared" si="1"/>
        <v>297.93</v>
      </c>
    </row>
    <row r="11" spans="1:18" x14ac:dyDescent="0.25">
      <c r="A11" t="s">
        <v>237</v>
      </c>
      <c r="B11">
        <v>380</v>
      </c>
      <c r="C11">
        <v>1597</v>
      </c>
      <c r="D11">
        <v>0</v>
      </c>
      <c r="E11">
        <v>0.2</v>
      </c>
      <c r="F11">
        <v>31.5</v>
      </c>
      <c r="G11">
        <v>20.6</v>
      </c>
      <c r="H11">
        <v>0</v>
      </c>
      <c r="I11">
        <v>0</v>
      </c>
      <c r="J11">
        <f t="shared" si="1"/>
        <v>380.29000000000008</v>
      </c>
    </row>
    <row r="12" spans="1:18" x14ac:dyDescent="0.25">
      <c r="A12" t="s">
        <v>240</v>
      </c>
      <c r="B12">
        <v>357</v>
      </c>
      <c r="C12">
        <v>1502</v>
      </c>
      <c r="D12">
        <v>2.5</v>
      </c>
      <c r="E12">
        <v>30</v>
      </c>
      <c r="F12">
        <v>18</v>
      </c>
      <c r="G12">
        <v>16</v>
      </c>
      <c r="H12">
        <v>0</v>
      </c>
      <c r="I12">
        <v>0</v>
      </c>
      <c r="J12">
        <f t="shared" si="1"/>
        <v>357.59999999999997</v>
      </c>
    </row>
    <row r="13" spans="1:18" x14ac:dyDescent="0.25">
      <c r="A13" t="s">
        <v>2325</v>
      </c>
      <c r="B13">
        <v>340</v>
      </c>
      <c r="C13">
        <v>1428</v>
      </c>
      <c r="D13">
        <v>2.5</v>
      </c>
      <c r="E13">
        <v>29</v>
      </c>
      <c r="F13">
        <v>17</v>
      </c>
      <c r="G13">
        <v>15</v>
      </c>
      <c r="H13">
        <v>0</v>
      </c>
      <c r="I13">
        <v>0</v>
      </c>
      <c r="J13">
        <f t="shared" si="1"/>
        <v>340</v>
      </c>
    </row>
    <row r="14" spans="1:18" x14ac:dyDescent="0.25">
      <c r="A14" t="s">
        <v>244</v>
      </c>
      <c r="B14">
        <v>174</v>
      </c>
      <c r="C14">
        <v>729</v>
      </c>
      <c r="D14">
        <v>0</v>
      </c>
      <c r="E14">
        <v>0.5</v>
      </c>
      <c r="F14">
        <v>4</v>
      </c>
      <c r="G14">
        <v>32</v>
      </c>
      <c r="H14">
        <v>0</v>
      </c>
      <c r="I14">
        <v>0</v>
      </c>
      <c r="J14">
        <f t="shared" si="1"/>
        <v>173.65</v>
      </c>
    </row>
    <row r="15" spans="1:18" x14ac:dyDescent="0.25">
      <c r="A15" t="s">
        <v>245</v>
      </c>
      <c r="B15">
        <v>290</v>
      </c>
      <c r="C15">
        <v>1198</v>
      </c>
      <c r="D15">
        <v>0</v>
      </c>
      <c r="E15">
        <v>0.2</v>
      </c>
      <c r="F15">
        <v>27.1</v>
      </c>
      <c r="G15">
        <v>11.5</v>
      </c>
      <c r="H15">
        <v>0</v>
      </c>
      <c r="I15">
        <v>0</v>
      </c>
      <c r="J15">
        <f t="shared" si="1"/>
        <v>301.15000000000003</v>
      </c>
    </row>
    <row r="16" spans="1:18" x14ac:dyDescent="0.25">
      <c r="A16" t="s">
        <v>2330</v>
      </c>
      <c r="B16">
        <v>253</v>
      </c>
      <c r="C16">
        <v>1071</v>
      </c>
      <c r="D16">
        <v>0</v>
      </c>
      <c r="E16">
        <v>0</v>
      </c>
      <c r="F16">
        <v>9.6</v>
      </c>
      <c r="G16">
        <v>39</v>
      </c>
      <c r="H16">
        <v>0</v>
      </c>
      <c r="I16">
        <v>0</v>
      </c>
      <c r="J16">
        <f t="shared" si="1"/>
        <v>253.08</v>
      </c>
    </row>
    <row r="17" spans="1:10" x14ac:dyDescent="0.25">
      <c r="A17" t="s">
        <v>291</v>
      </c>
      <c r="B17">
        <v>425</v>
      </c>
      <c r="C17">
        <v>1758</v>
      </c>
      <c r="D17">
        <v>0</v>
      </c>
      <c r="E17">
        <v>0.1</v>
      </c>
      <c r="F17">
        <v>37.4</v>
      </c>
      <c r="G17">
        <v>21.9</v>
      </c>
      <c r="H17">
        <v>0</v>
      </c>
      <c r="I17">
        <v>0</v>
      </c>
      <c r="J17">
        <f t="shared" si="1"/>
        <v>440.21000000000004</v>
      </c>
    </row>
    <row r="18" spans="1:10" x14ac:dyDescent="0.25">
      <c r="A18" t="s">
        <v>311</v>
      </c>
      <c r="B18">
        <v>375</v>
      </c>
      <c r="C18">
        <v>1568</v>
      </c>
      <c r="D18">
        <v>0</v>
      </c>
      <c r="E18">
        <v>0</v>
      </c>
      <c r="F18">
        <v>31.9</v>
      </c>
      <c r="G18">
        <v>22</v>
      </c>
      <c r="H18">
        <v>0</v>
      </c>
      <c r="I18">
        <v>0</v>
      </c>
      <c r="J18">
        <f t="shared" si="1"/>
        <v>389.07000000000005</v>
      </c>
    </row>
    <row r="19" spans="1:10" x14ac:dyDescent="0.25">
      <c r="A19" t="s">
        <v>335</v>
      </c>
      <c r="B19">
        <v>399</v>
      </c>
      <c r="C19">
        <v>1677</v>
      </c>
      <c r="D19">
        <v>0</v>
      </c>
      <c r="E19">
        <v>1</v>
      </c>
      <c r="F19">
        <v>33</v>
      </c>
      <c r="G19">
        <v>21</v>
      </c>
      <c r="H19">
        <v>0</v>
      </c>
      <c r="I19">
        <v>0</v>
      </c>
      <c r="J19">
        <f t="shared" si="1"/>
        <v>399.20000000000005</v>
      </c>
    </row>
    <row r="20" spans="1:10" x14ac:dyDescent="0.25">
      <c r="A20" t="s">
        <v>343</v>
      </c>
      <c r="B20">
        <v>141</v>
      </c>
      <c r="C20">
        <v>591</v>
      </c>
      <c r="D20">
        <v>0</v>
      </c>
      <c r="E20">
        <v>0</v>
      </c>
      <c r="F20">
        <v>6</v>
      </c>
      <c r="G20">
        <v>21.7</v>
      </c>
      <c r="H20">
        <v>0</v>
      </c>
      <c r="I20">
        <v>0</v>
      </c>
      <c r="J20">
        <f t="shared" si="1"/>
        <v>146.94</v>
      </c>
    </row>
    <row r="21" spans="1:10" x14ac:dyDescent="0.25">
      <c r="A21" t="s">
        <v>490</v>
      </c>
      <c r="B21">
        <v>255</v>
      </c>
      <c r="C21">
        <v>1069</v>
      </c>
      <c r="D21">
        <v>0</v>
      </c>
      <c r="E21">
        <v>0.1</v>
      </c>
      <c r="F21">
        <v>20</v>
      </c>
      <c r="G21">
        <v>16.2</v>
      </c>
      <c r="H21">
        <v>0</v>
      </c>
      <c r="I21">
        <v>0</v>
      </c>
      <c r="J21">
        <f t="shared" si="1"/>
        <v>254.45</v>
      </c>
    </row>
    <row r="22" spans="1:10" x14ac:dyDescent="0.25">
      <c r="A22" t="s">
        <v>530</v>
      </c>
      <c r="B22">
        <v>283</v>
      </c>
      <c r="C22">
        <v>1182</v>
      </c>
      <c r="D22">
        <v>0</v>
      </c>
      <c r="E22">
        <v>0.1</v>
      </c>
      <c r="F22">
        <v>26</v>
      </c>
      <c r="G22">
        <v>12.2</v>
      </c>
      <c r="H22">
        <v>0</v>
      </c>
      <c r="I22">
        <v>0</v>
      </c>
      <c r="J22">
        <f t="shared" si="1"/>
        <v>293.45</v>
      </c>
    </row>
    <row r="23" spans="1:10" x14ac:dyDescent="0.25">
      <c r="A23" t="s">
        <v>588</v>
      </c>
      <c r="B23">
        <v>300</v>
      </c>
      <c r="C23">
        <v>1259</v>
      </c>
      <c r="D23">
        <v>0</v>
      </c>
      <c r="E23">
        <v>0.2</v>
      </c>
      <c r="F23">
        <v>25</v>
      </c>
      <c r="G23">
        <v>16</v>
      </c>
      <c r="H23">
        <v>0</v>
      </c>
      <c r="I23">
        <v>0</v>
      </c>
      <c r="J23">
        <f t="shared" si="1"/>
        <v>300.52000000000004</v>
      </c>
    </row>
    <row r="24" spans="1:10" x14ac:dyDescent="0.25">
      <c r="A24" t="s">
        <v>602</v>
      </c>
      <c r="B24">
        <v>259</v>
      </c>
      <c r="C24">
        <v>1086</v>
      </c>
      <c r="D24">
        <v>0</v>
      </c>
      <c r="E24">
        <v>4</v>
      </c>
      <c r="F24">
        <v>17</v>
      </c>
      <c r="G24">
        <v>20</v>
      </c>
      <c r="H24">
        <v>0</v>
      </c>
      <c r="I24">
        <v>0</v>
      </c>
      <c r="J24">
        <f t="shared" si="1"/>
        <v>258.5</v>
      </c>
    </row>
    <row r="25" spans="1:10" x14ac:dyDescent="0.25">
      <c r="A25" t="s">
        <v>606</v>
      </c>
      <c r="B25">
        <v>169</v>
      </c>
      <c r="C25">
        <v>712</v>
      </c>
      <c r="D25">
        <v>0</v>
      </c>
      <c r="E25">
        <v>1</v>
      </c>
      <c r="F25">
        <v>11</v>
      </c>
      <c r="G25">
        <v>15</v>
      </c>
      <c r="H25">
        <v>0</v>
      </c>
      <c r="I25">
        <v>0</v>
      </c>
      <c r="J25">
        <f t="shared" si="1"/>
        <v>169.4</v>
      </c>
    </row>
    <row r="26" spans="1:10" x14ac:dyDescent="0.25">
      <c r="A26" t="s">
        <v>2361</v>
      </c>
      <c r="B26">
        <v>228</v>
      </c>
      <c r="C26">
        <v>958</v>
      </c>
      <c r="D26">
        <v>0</v>
      </c>
      <c r="E26">
        <v>0.5</v>
      </c>
      <c r="F26">
        <v>18.2</v>
      </c>
      <c r="G26">
        <v>13.5</v>
      </c>
      <c r="H26">
        <v>0</v>
      </c>
      <c r="I26">
        <v>0</v>
      </c>
      <c r="J26">
        <f t="shared" si="1"/>
        <v>228.01000000000005</v>
      </c>
    </row>
    <row r="27" spans="1:10" x14ac:dyDescent="0.25">
      <c r="A27" t="s">
        <v>607</v>
      </c>
      <c r="B27">
        <v>182</v>
      </c>
      <c r="C27">
        <v>764</v>
      </c>
      <c r="D27">
        <v>0</v>
      </c>
      <c r="E27">
        <v>2</v>
      </c>
      <c r="F27">
        <v>11</v>
      </c>
      <c r="G27">
        <v>17</v>
      </c>
      <c r="H27">
        <v>0</v>
      </c>
      <c r="I27">
        <v>0</v>
      </c>
      <c r="J27">
        <f t="shared" si="1"/>
        <v>181.90000000000003</v>
      </c>
    </row>
    <row r="28" spans="1:10" x14ac:dyDescent="0.25">
      <c r="A28" t="s">
        <v>608</v>
      </c>
      <c r="B28">
        <v>213</v>
      </c>
      <c r="C28">
        <v>893</v>
      </c>
      <c r="D28">
        <v>0</v>
      </c>
      <c r="E28">
        <v>1</v>
      </c>
      <c r="F28">
        <v>17</v>
      </c>
      <c r="G28">
        <v>12</v>
      </c>
      <c r="H28">
        <v>0</v>
      </c>
      <c r="I28">
        <v>0</v>
      </c>
      <c r="J28">
        <f t="shared" si="1"/>
        <v>212.60000000000002</v>
      </c>
    </row>
    <row r="29" spans="1:10" x14ac:dyDescent="0.25">
      <c r="A29" t="s">
        <v>609</v>
      </c>
      <c r="B29">
        <v>224</v>
      </c>
      <c r="C29">
        <v>941</v>
      </c>
      <c r="D29">
        <v>0.5</v>
      </c>
      <c r="E29">
        <v>3</v>
      </c>
      <c r="F29">
        <v>16</v>
      </c>
      <c r="G29">
        <v>15</v>
      </c>
      <c r="H29">
        <v>0</v>
      </c>
      <c r="I29">
        <v>0</v>
      </c>
      <c r="J29">
        <f t="shared" si="1"/>
        <v>224.10000000000002</v>
      </c>
    </row>
    <row r="30" spans="1:10" x14ac:dyDescent="0.25">
      <c r="A30" t="s">
        <v>610</v>
      </c>
      <c r="B30">
        <v>145</v>
      </c>
      <c r="C30">
        <v>607</v>
      </c>
      <c r="D30">
        <v>0</v>
      </c>
      <c r="E30">
        <v>1</v>
      </c>
      <c r="F30">
        <v>2</v>
      </c>
      <c r="G30">
        <v>29</v>
      </c>
      <c r="H30">
        <v>0</v>
      </c>
      <c r="I30">
        <v>0</v>
      </c>
      <c r="J30">
        <f t="shared" si="1"/>
        <v>144.5</v>
      </c>
    </row>
    <row r="31" spans="1:10" x14ac:dyDescent="0.25">
      <c r="A31" t="s">
        <v>611</v>
      </c>
      <c r="B31">
        <v>317</v>
      </c>
      <c r="C31">
        <v>1331</v>
      </c>
      <c r="D31">
        <v>0.5</v>
      </c>
      <c r="E31">
        <v>4</v>
      </c>
      <c r="F31">
        <v>26</v>
      </c>
      <c r="G31">
        <v>14</v>
      </c>
      <c r="H31">
        <v>0</v>
      </c>
      <c r="I31">
        <v>0</v>
      </c>
      <c r="J31">
        <f t="shared" si="1"/>
        <v>317</v>
      </c>
    </row>
    <row r="32" spans="1:10" x14ac:dyDescent="0.25">
      <c r="A32" t="s">
        <v>612</v>
      </c>
      <c r="B32">
        <v>370</v>
      </c>
      <c r="C32">
        <v>1553</v>
      </c>
      <c r="D32">
        <v>0</v>
      </c>
      <c r="E32">
        <v>2</v>
      </c>
      <c r="F32">
        <v>33</v>
      </c>
      <c r="G32">
        <v>13</v>
      </c>
      <c r="H32">
        <v>0</v>
      </c>
      <c r="I32">
        <v>0</v>
      </c>
      <c r="J32">
        <f t="shared" si="1"/>
        <v>369.70000000000005</v>
      </c>
    </row>
    <row r="33" spans="1:10" x14ac:dyDescent="0.25">
      <c r="A33" t="s">
        <v>613</v>
      </c>
      <c r="B33">
        <v>185</v>
      </c>
      <c r="C33">
        <v>778</v>
      </c>
      <c r="D33">
        <v>0</v>
      </c>
      <c r="E33">
        <v>1</v>
      </c>
      <c r="F33">
        <v>10</v>
      </c>
      <c r="G33">
        <v>21</v>
      </c>
      <c r="H33">
        <v>0</v>
      </c>
      <c r="I33">
        <v>0</v>
      </c>
      <c r="J33">
        <f t="shared" si="1"/>
        <v>185.3</v>
      </c>
    </row>
    <row r="34" spans="1:10" x14ac:dyDescent="0.25">
      <c r="A34" t="s">
        <v>614</v>
      </c>
      <c r="B34">
        <v>398</v>
      </c>
      <c r="C34">
        <v>1672</v>
      </c>
      <c r="D34">
        <v>0</v>
      </c>
      <c r="E34">
        <v>2</v>
      </c>
      <c r="F34">
        <v>32</v>
      </c>
      <c r="G34">
        <v>22</v>
      </c>
      <c r="H34">
        <v>0</v>
      </c>
      <c r="I34">
        <v>0</v>
      </c>
      <c r="J34">
        <f t="shared" si="1"/>
        <v>398.20000000000005</v>
      </c>
    </row>
    <row r="35" spans="1:10" x14ac:dyDescent="0.25">
      <c r="A35" t="s">
        <v>2362</v>
      </c>
      <c r="B35">
        <v>246</v>
      </c>
      <c r="C35">
        <v>1030</v>
      </c>
      <c r="D35">
        <v>0</v>
      </c>
      <c r="E35">
        <v>0.4</v>
      </c>
      <c r="F35">
        <v>18.3</v>
      </c>
      <c r="G35">
        <v>20.399999999999999</v>
      </c>
      <c r="H35">
        <v>0</v>
      </c>
      <c r="I35">
        <v>0</v>
      </c>
      <c r="J35">
        <f t="shared" si="1"/>
        <v>257.51</v>
      </c>
    </row>
    <row r="36" spans="1:10" x14ac:dyDescent="0.25">
      <c r="A36" t="s">
        <v>618</v>
      </c>
      <c r="B36">
        <v>288</v>
      </c>
      <c r="C36">
        <v>1203</v>
      </c>
      <c r="D36">
        <v>0</v>
      </c>
      <c r="E36">
        <v>0.1</v>
      </c>
      <c r="F36">
        <v>27</v>
      </c>
      <c r="G36">
        <v>11.2</v>
      </c>
      <c r="H36">
        <v>0</v>
      </c>
      <c r="I36">
        <v>0</v>
      </c>
      <c r="J36">
        <f t="shared" si="1"/>
        <v>298.55</v>
      </c>
    </row>
    <row r="37" spans="1:10" x14ac:dyDescent="0.25">
      <c r="A37" t="s">
        <v>2364</v>
      </c>
      <c r="B37">
        <v>280</v>
      </c>
      <c r="C37">
        <v>1170</v>
      </c>
      <c r="D37">
        <v>0</v>
      </c>
      <c r="E37">
        <v>0</v>
      </c>
      <c r="F37">
        <v>16</v>
      </c>
      <c r="G37">
        <v>34</v>
      </c>
      <c r="H37">
        <v>0</v>
      </c>
      <c r="I37">
        <v>0</v>
      </c>
      <c r="J37">
        <f t="shared" si="1"/>
        <v>291.60000000000002</v>
      </c>
    </row>
    <row r="38" spans="1:10" x14ac:dyDescent="0.25">
      <c r="A38" t="s">
        <v>2369</v>
      </c>
      <c r="B38">
        <v>356</v>
      </c>
      <c r="C38">
        <v>1493</v>
      </c>
      <c r="D38">
        <v>0.5</v>
      </c>
      <c r="E38">
        <v>6</v>
      </c>
      <c r="F38">
        <v>35</v>
      </c>
      <c r="G38">
        <v>1.3</v>
      </c>
      <c r="H38">
        <v>0</v>
      </c>
      <c r="I38">
        <v>0</v>
      </c>
      <c r="J38">
        <f t="shared" si="1"/>
        <v>355.56</v>
      </c>
    </row>
    <row r="39" spans="1:10" x14ac:dyDescent="0.25">
      <c r="A39" t="s">
        <v>672</v>
      </c>
      <c r="B39">
        <v>847</v>
      </c>
      <c r="C39">
        <v>3556</v>
      </c>
      <c r="D39">
        <v>0</v>
      </c>
      <c r="E39">
        <v>1.5</v>
      </c>
      <c r="F39">
        <v>87</v>
      </c>
      <c r="G39">
        <v>7.5</v>
      </c>
      <c r="H39">
        <v>0</v>
      </c>
      <c r="I39">
        <v>0</v>
      </c>
      <c r="J39">
        <f t="shared" si="1"/>
        <v>846.75</v>
      </c>
    </row>
    <row r="40" spans="1:10" x14ac:dyDescent="0.25">
      <c r="A40" t="s">
        <v>765</v>
      </c>
      <c r="B40">
        <v>399</v>
      </c>
      <c r="C40">
        <v>1677</v>
      </c>
      <c r="D40">
        <v>0.5</v>
      </c>
      <c r="E40">
        <v>6</v>
      </c>
      <c r="F40">
        <v>29</v>
      </c>
      <c r="G40">
        <v>25</v>
      </c>
      <c r="H40">
        <v>0</v>
      </c>
      <c r="I40">
        <v>0</v>
      </c>
      <c r="J40">
        <f t="shared" si="1"/>
        <v>399.30000000000007</v>
      </c>
    </row>
    <row r="41" spans="1:10" x14ac:dyDescent="0.25">
      <c r="A41" t="s">
        <v>806</v>
      </c>
      <c r="B41">
        <v>280</v>
      </c>
      <c r="C41">
        <v>1177</v>
      </c>
      <c r="D41">
        <v>0</v>
      </c>
      <c r="E41">
        <v>0.2</v>
      </c>
      <c r="F41">
        <v>21</v>
      </c>
      <c r="G41">
        <v>20</v>
      </c>
      <c r="H41">
        <v>0</v>
      </c>
      <c r="I41">
        <v>0</v>
      </c>
      <c r="J41">
        <f t="shared" si="1"/>
        <v>280.12</v>
      </c>
    </row>
    <row r="42" spans="1:10" x14ac:dyDescent="0.25">
      <c r="A42" t="s">
        <v>807</v>
      </c>
      <c r="B42">
        <v>128</v>
      </c>
      <c r="C42">
        <v>537</v>
      </c>
      <c r="D42">
        <v>0.5</v>
      </c>
      <c r="E42">
        <v>3</v>
      </c>
      <c r="F42">
        <v>2.5</v>
      </c>
      <c r="G42">
        <v>22</v>
      </c>
      <c r="H42">
        <v>0</v>
      </c>
      <c r="I42">
        <v>0</v>
      </c>
      <c r="J42">
        <f t="shared" si="1"/>
        <v>127.95</v>
      </c>
    </row>
    <row r="43" spans="1:10" x14ac:dyDescent="0.25">
      <c r="A43" t="s">
        <v>845</v>
      </c>
      <c r="B43">
        <v>272</v>
      </c>
      <c r="C43">
        <v>1141</v>
      </c>
      <c r="D43">
        <v>0</v>
      </c>
      <c r="E43">
        <v>1</v>
      </c>
      <c r="F43">
        <v>22.4</v>
      </c>
      <c r="G43">
        <v>14.1</v>
      </c>
      <c r="H43">
        <v>0</v>
      </c>
      <c r="I43">
        <v>0</v>
      </c>
      <c r="J43">
        <f t="shared" si="1"/>
        <v>271.64</v>
      </c>
    </row>
    <row r="44" spans="1:10" x14ac:dyDescent="0.25">
      <c r="A44" t="s">
        <v>932</v>
      </c>
      <c r="B44">
        <v>314</v>
      </c>
      <c r="C44">
        <v>1317</v>
      </c>
      <c r="D44">
        <v>0</v>
      </c>
      <c r="E44">
        <v>0.2</v>
      </c>
      <c r="F44">
        <v>23.5</v>
      </c>
      <c r="G44">
        <v>23</v>
      </c>
      <c r="H44">
        <v>0</v>
      </c>
      <c r="I44">
        <v>0</v>
      </c>
      <c r="J44">
        <f t="shared" si="1"/>
        <v>315.97000000000003</v>
      </c>
    </row>
    <row r="45" spans="1:10" x14ac:dyDescent="0.25">
      <c r="A45" t="s">
        <v>942</v>
      </c>
      <c r="B45">
        <v>283</v>
      </c>
      <c r="C45">
        <v>1188</v>
      </c>
      <c r="D45">
        <v>0</v>
      </c>
      <c r="E45">
        <v>1</v>
      </c>
      <c r="F45">
        <v>25</v>
      </c>
      <c r="G45">
        <v>11</v>
      </c>
      <c r="H45">
        <v>0</v>
      </c>
      <c r="I45">
        <v>0</v>
      </c>
      <c r="J45">
        <f t="shared" si="1"/>
        <v>282.8</v>
      </c>
    </row>
    <row r="46" spans="1:10" x14ac:dyDescent="0.25">
      <c r="A46" t="s">
        <v>891</v>
      </c>
      <c r="B46">
        <v>277</v>
      </c>
      <c r="C46">
        <v>1162</v>
      </c>
      <c r="D46">
        <v>0</v>
      </c>
      <c r="E46">
        <v>0</v>
      </c>
      <c r="F46">
        <v>25</v>
      </c>
      <c r="G46">
        <v>10.5</v>
      </c>
      <c r="H46">
        <v>0</v>
      </c>
      <c r="I46">
        <v>0</v>
      </c>
      <c r="J46">
        <f t="shared" si="1"/>
        <v>276.60000000000002</v>
      </c>
    </row>
    <row r="47" spans="1:10" x14ac:dyDescent="0.25">
      <c r="A47" t="s">
        <v>894</v>
      </c>
      <c r="B47">
        <v>276</v>
      </c>
      <c r="C47">
        <v>1159</v>
      </c>
      <c r="D47">
        <v>0</v>
      </c>
      <c r="E47">
        <v>0.1</v>
      </c>
      <c r="F47">
        <v>22.5</v>
      </c>
      <c r="G47">
        <v>15.8</v>
      </c>
      <c r="H47">
        <v>0</v>
      </c>
      <c r="I47">
        <v>0</v>
      </c>
      <c r="J47">
        <f t="shared" si="1"/>
        <v>276.02000000000004</v>
      </c>
    </row>
    <row r="48" spans="1:10" x14ac:dyDescent="0.25">
      <c r="A48" t="s">
        <v>943</v>
      </c>
      <c r="B48">
        <v>204</v>
      </c>
      <c r="C48">
        <v>853</v>
      </c>
      <c r="D48">
        <v>0</v>
      </c>
      <c r="E48">
        <v>0</v>
      </c>
      <c r="F48">
        <v>10.1</v>
      </c>
      <c r="G48">
        <v>28.2</v>
      </c>
      <c r="H48">
        <v>0</v>
      </c>
      <c r="I48">
        <v>0</v>
      </c>
      <c r="J48">
        <f t="shared" si="1"/>
        <v>212.37</v>
      </c>
    </row>
    <row r="49" spans="1:10" x14ac:dyDescent="0.25">
      <c r="A49" t="s">
        <v>990</v>
      </c>
      <c r="B49">
        <v>283</v>
      </c>
      <c r="C49">
        <v>1183</v>
      </c>
      <c r="D49">
        <v>0</v>
      </c>
      <c r="E49">
        <v>0.2</v>
      </c>
      <c r="F49">
        <v>25.5</v>
      </c>
      <c r="G49">
        <v>12.3</v>
      </c>
      <c r="H49">
        <v>0</v>
      </c>
      <c r="I49">
        <v>0</v>
      </c>
      <c r="J49">
        <f t="shared" si="1"/>
        <v>289.63</v>
      </c>
    </row>
    <row r="50" spans="1:10" x14ac:dyDescent="0.25">
      <c r="A50" t="s">
        <v>991</v>
      </c>
      <c r="B50">
        <v>356</v>
      </c>
      <c r="C50">
        <v>1495</v>
      </c>
      <c r="D50">
        <v>0</v>
      </c>
      <c r="E50">
        <v>0.5</v>
      </c>
      <c r="F50">
        <v>33.5</v>
      </c>
      <c r="G50">
        <v>10.1</v>
      </c>
      <c r="H50">
        <v>0</v>
      </c>
      <c r="I50">
        <v>0</v>
      </c>
      <c r="J50">
        <f t="shared" si="1"/>
        <v>356.02000000000004</v>
      </c>
    </row>
    <row r="51" spans="1:10" x14ac:dyDescent="0.25">
      <c r="A51" t="s">
        <v>996</v>
      </c>
      <c r="B51">
        <v>270</v>
      </c>
      <c r="C51">
        <v>1128</v>
      </c>
      <c r="D51">
        <v>0</v>
      </c>
      <c r="E51">
        <v>0</v>
      </c>
      <c r="F51">
        <v>23.1</v>
      </c>
      <c r="G51">
        <v>15.5</v>
      </c>
      <c r="H51">
        <v>0</v>
      </c>
      <c r="I51">
        <v>0</v>
      </c>
      <c r="J51">
        <f t="shared" si="1"/>
        <v>279.93000000000006</v>
      </c>
    </row>
    <row r="52" spans="1:10" x14ac:dyDescent="0.25">
      <c r="A52" t="s">
        <v>1040</v>
      </c>
      <c r="B52">
        <v>305</v>
      </c>
      <c r="C52">
        <v>1280</v>
      </c>
      <c r="D52">
        <v>0</v>
      </c>
      <c r="E52">
        <v>0.2</v>
      </c>
      <c r="F52">
        <v>25</v>
      </c>
      <c r="G52">
        <v>17</v>
      </c>
      <c r="H52">
        <v>0</v>
      </c>
      <c r="I52">
        <v>0</v>
      </c>
      <c r="J52">
        <f t="shared" si="1"/>
        <v>304.72000000000003</v>
      </c>
    </row>
    <row r="53" spans="1:10" x14ac:dyDescent="0.25">
      <c r="A53" t="s">
        <v>1041</v>
      </c>
      <c r="B53">
        <v>275</v>
      </c>
      <c r="C53">
        <v>1151</v>
      </c>
      <c r="D53">
        <v>0</v>
      </c>
      <c r="E53">
        <v>0.3</v>
      </c>
      <c r="F53">
        <v>23.5</v>
      </c>
      <c r="G53">
        <v>14.5</v>
      </c>
      <c r="H53">
        <v>0</v>
      </c>
      <c r="I53">
        <v>0</v>
      </c>
      <c r="J53">
        <f t="shared" si="1"/>
        <v>280.68</v>
      </c>
    </row>
    <row r="54" spans="1:10" x14ac:dyDescent="0.25">
      <c r="A54" t="s">
        <v>1085</v>
      </c>
      <c r="B54">
        <v>245</v>
      </c>
      <c r="C54">
        <v>1026</v>
      </c>
      <c r="D54">
        <v>0</v>
      </c>
      <c r="E54">
        <v>0</v>
      </c>
      <c r="F54">
        <v>11.6</v>
      </c>
      <c r="G54">
        <v>35.1</v>
      </c>
      <c r="H54">
        <v>0</v>
      </c>
      <c r="I54">
        <v>0</v>
      </c>
      <c r="J54">
        <f t="shared" si="1"/>
        <v>255.3</v>
      </c>
    </row>
    <row r="55" spans="1:10" x14ac:dyDescent="0.25">
      <c r="A55" t="s">
        <v>1089</v>
      </c>
      <c r="B55">
        <v>209</v>
      </c>
      <c r="C55">
        <v>879</v>
      </c>
      <c r="D55">
        <v>0</v>
      </c>
      <c r="E55">
        <v>0.2</v>
      </c>
      <c r="F55">
        <v>14.5</v>
      </c>
      <c r="G55">
        <v>17.5</v>
      </c>
      <c r="H55">
        <v>0</v>
      </c>
      <c r="I55">
        <v>0</v>
      </c>
      <c r="J55">
        <f t="shared" si="1"/>
        <v>209.17000000000002</v>
      </c>
    </row>
    <row r="56" spans="1:10" x14ac:dyDescent="0.25">
      <c r="A56" t="s">
        <v>1090</v>
      </c>
      <c r="B56">
        <v>166</v>
      </c>
      <c r="C56">
        <v>697</v>
      </c>
      <c r="D56">
        <v>0</v>
      </c>
      <c r="E56">
        <v>2.5</v>
      </c>
      <c r="F56">
        <v>5</v>
      </c>
      <c r="G56">
        <v>26</v>
      </c>
      <c r="H56">
        <v>0</v>
      </c>
      <c r="I56">
        <v>0</v>
      </c>
      <c r="J56">
        <f t="shared" si="1"/>
        <v>165.95</v>
      </c>
    </row>
    <row r="57" spans="1:10" x14ac:dyDescent="0.25">
      <c r="A57" t="s">
        <v>1092</v>
      </c>
      <c r="B57">
        <v>472</v>
      </c>
      <c r="C57">
        <v>1974</v>
      </c>
      <c r="D57">
        <v>0</v>
      </c>
      <c r="E57">
        <v>0</v>
      </c>
      <c r="F57">
        <v>42.2</v>
      </c>
      <c r="G57">
        <v>21.5</v>
      </c>
      <c r="H57">
        <v>0</v>
      </c>
      <c r="I57">
        <v>0</v>
      </c>
      <c r="J57">
        <f t="shared" si="1"/>
        <v>482.76000000000005</v>
      </c>
    </row>
    <row r="58" spans="1:10" x14ac:dyDescent="0.25">
      <c r="A58" t="s">
        <v>1095</v>
      </c>
      <c r="B58">
        <v>668</v>
      </c>
      <c r="C58">
        <v>2807</v>
      </c>
      <c r="D58">
        <v>0.5</v>
      </c>
      <c r="E58">
        <v>3.3</v>
      </c>
      <c r="F58">
        <v>65</v>
      </c>
      <c r="G58">
        <v>12</v>
      </c>
      <c r="H58">
        <v>0</v>
      </c>
      <c r="I58">
        <v>0</v>
      </c>
      <c r="J58">
        <f t="shared" si="1"/>
        <v>668.43</v>
      </c>
    </row>
    <row r="59" spans="1:10" x14ac:dyDescent="0.25">
      <c r="A59" t="s">
        <v>1103</v>
      </c>
      <c r="B59">
        <v>318</v>
      </c>
      <c r="C59">
        <v>1317</v>
      </c>
      <c r="D59">
        <v>0</v>
      </c>
      <c r="E59">
        <v>1</v>
      </c>
      <c r="F59">
        <v>28.6</v>
      </c>
      <c r="G59">
        <v>14.2</v>
      </c>
      <c r="H59">
        <v>0</v>
      </c>
      <c r="I59">
        <v>0</v>
      </c>
      <c r="J59">
        <f t="shared" si="1"/>
        <v>329.72</v>
      </c>
    </row>
    <row r="60" spans="1:10" x14ac:dyDescent="0.25">
      <c r="A60" t="s">
        <v>1105</v>
      </c>
      <c r="B60">
        <v>299</v>
      </c>
      <c r="C60">
        <v>1249</v>
      </c>
      <c r="D60">
        <v>0</v>
      </c>
      <c r="E60">
        <v>0</v>
      </c>
      <c r="F60">
        <v>26.9</v>
      </c>
      <c r="G60">
        <v>13.1</v>
      </c>
      <c r="H60">
        <v>0</v>
      </c>
      <c r="I60">
        <v>0</v>
      </c>
      <c r="J60">
        <f t="shared" si="1"/>
        <v>305.19</v>
      </c>
    </row>
    <row r="61" spans="1:10" x14ac:dyDescent="0.25">
      <c r="A61" t="s">
        <v>1106</v>
      </c>
      <c r="B61">
        <v>358</v>
      </c>
      <c r="C61">
        <v>1479</v>
      </c>
      <c r="D61">
        <v>0</v>
      </c>
      <c r="E61">
        <v>0</v>
      </c>
      <c r="F61">
        <v>34</v>
      </c>
      <c r="G61">
        <v>13</v>
      </c>
      <c r="H61">
        <v>0</v>
      </c>
      <c r="I61">
        <v>0</v>
      </c>
      <c r="J61">
        <f t="shared" si="1"/>
        <v>370.80000000000007</v>
      </c>
    </row>
    <row r="62" spans="1:10" x14ac:dyDescent="0.25">
      <c r="A62" t="s">
        <v>1107</v>
      </c>
      <c r="B62">
        <v>326</v>
      </c>
      <c r="C62">
        <v>1351</v>
      </c>
      <c r="D62">
        <v>0</v>
      </c>
      <c r="E62">
        <v>0</v>
      </c>
      <c r="F62">
        <v>29.2</v>
      </c>
      <c r="G62">
        <v>15.9</v>
      </c>
      <c r="H62">
        <v>0</v>
      </c>
      <c r="I62">
        <v>0</v>
      </c>
      <c r="J62">
        <f t="shared" si="1"/>
        <v>338.34000000000003</v>
      </c>
    </row>
    <row r="63" spans="1:10" x14ac:dyDescent="0.25">
      <c r="A63" t="s">
        <v>1108</v>
      </c>
      <c r="B63">
        <v>335</v>
      </c>
      <c r="C63">
        <v>1385</v>
      </c>
      <c r="D63">
        <v>0</v>
      </c>
      <c r="E63">
        <v>0</v>
      </c>
      <c r="F63">
        <v>30.9</v>
      </c>
      <c r="G63">
        <v>14.2</v>
      </c>
      <c r="H63">
        <v>0</v>
      </c>
      <c r="I63">
        <v>0</v>
      </c>
      <c r="J63">
        <f t="shared" si="1"/>
        <v>347.01</v>
      </c>
    </row>
    <row r="64" spans="1:10" x14ac:dyDescent="0.25">
      <c r="A64" t="s">
        <v>1142</v>
      </c>
      <c r="B64">
        <v>319</v>
      </c>
      <c r="C64">
        <v>1341</v>
      </c>
      <c r="D64">
        <v>0</v>
      </c>
      <c r="E64">
        <v>0.5</v>
      </c>
      <c r="F64">
        <v>25</v>
      </c>
      <c r="G64">
        <v>20.2</v>
      </c>
      <c r="H64">
        <v>0</v>
      </c>
      <c r="I64">
        <v>0</v>
      </c>
      <c r="J64">
        <f t="shared" si="1"/>
        <v>319.39000000000004</v>
      </c>
    </row>
    <row r="65" spans="1:10" x14ac:dyDescent="0.25">
      <c r="A65" t="s">
        <v>1232</v>
      </c>
      <c r="B65">
        <v>401</v>
      </c>
      <c r="C65">
        <v>1684</v>
      </c>
      <c r="D65">
        <v>0</v>
      </c>
      <c r="E65">
        <v>1</v>
      </c>
      <c r="F65">
        <v>35</v>
      </c>
      <c r="G65">
        <v>17</v>
      </c>
      <c r="H65">
        <v>0</v>
      </c>
      <c r="I65">
        <v>0</v>
      </c>
      <c r="J65">
        <f t="shared" si="1"/>
        <v>401</v>
      </c>
    </row>
    <row r="66" spans="1:10" x14ac:dyDescent="0.25">
      <c r="A66" t="s">
        <v>1233</v>
      </c>
      <c r="B66">
        <v>372</v>
      </c>
      <c r="C66">
        <v>1143</v>
      </c>
      <c r="D66">
        <v>0</v>
      </c>
      <c r="E66">
        <v>0.4</v>
      </c>
      <c r="F66">
        <v>23</v>
      </c>
      <c r="G66">
        <v>13.5</v>
      </c>
      <c r="H66">
        <v>0</v>
      </c>
      <c r="I66">
        <v>0</v>
      </c>
      <c r="J66">
        <f t="shared" ref="J66:J129" si="2">IF(ISBLANK($A66),"",E66*4.1+F66*9.3+G66*4.2+H66*7+I66*3)</f>
        <v>272.24</v>
      </c>
    </row>
    <row r="67" spans="1:10" x14ac:dyDescent="0.25">
      <c r="A67" t="s">
        <v>1234</v>
      </c>
      <c r="B67">
        <v>326</v>
      </c>
      <c r="C67">
        <v>1363</v>
      </c>
      <c r="D67">
        <v>0</v>
      </c>
      <c r="E67">
        <v>0</v>
      </c>
      <c r="F67">
        <v>26.9</v>
      </c>
      <c r="G67">
        <v>19.399999999999999</v>
      </c>
      <c r="H67">
        <v>0</v>
      </c>
      <c r="I67">
        <v>0</v>
      </c>
      <c r="J67">
        <f t="shared" si="2"/>
        <v>331.65000000000003</v>
      </c>
    </row>
    <row r="68" spans="1:10" x14ac:dyDescent="0.25">
      <c r="A68" t="s">
        <v>2422</v>
      </c>
      <c r="B68">
        <v>354</v>
      </c>
      <c r="C68">
        <v>1478</v>
      </c>
      <c r="D68">
        <v>0</v>
      </c>
      <c r="E68">
        <v>0</v>
      </c>
      <c r="F68">
        <v>28.3</v>
      </c>
      <c r="G68">
        <v>23.3</v>
      </c>
      <c r="H68">
        <v>0</v>
      </c>
      <c r="I68">
        <v>0</v>
      </c>
      <c r="J68">
        <f t="shared" si="2"/>
        <v>361.05000000000007</v>
      </c>
    </row>
    <row r="69" spans="1:10" x14ac:dyDescent="0.25">
      <c r="A69" t="s">
        <v>1235</v>
      </c>
      <c r="B69">
        <v>377</v>
      </c>
      <c r="C69">
        <v>1576</v>
      </c>
      <c r="D69">
        <v>0</v>
      </c>
      <c r="E69">
        <v>0</v>
      </c>
      <c r="F69">
        <v>34.5</v>
      </c>
      <c r="G69">
        <v>15.1</v>
      </c>
      <c r="H69">
        <v>0</v>
      </c>
      <c r="I69">
        <v>0</v>
      </c>
      <c r="J69">
        <f t="shared" si="2"/>
        <v>384.27000000000004</v>
      </c>
    </row>
    <row r="70" spans="1:10" x14ac:dyDescent="0.25">
      <c r="A70" t="s">
        <v>1255</v>
      </c>
      <c r="B70">
        <v>548</v>
      </c>
      <c r="C70">
        <v>2318</v>
      </c>
      <c r="D70">
        <v>0</v>
      </c>
      <c r="E70">
        <v>1</v>
      </c>
      <c r="F70">
        <v>49</v>
      </c>
      <c r="G70">
        <v>21</v>
      </c>
      <c r="H70">
        <v>0</v>
      </c>
      <c r="I70">
        <v>0</v>
      </c>
      <c r="J70">
        <f t="shared" si="2"/>
        <v>548.00000000000011</v>
      </c>
    </row>
    <row r="71" spans="1:10" x14ac:dyDescent="0.25">
      <c r="A71" t="s">
        <v>1256</v>
      </c>
      <c r="B71">
        <v>391</v>
      </c>
      <c r="C71">
        <v>1640</v>
      </c>
      <c r="D71">
        <v>0</v>
      </c>
      <c r="E71">
        <v>1</v>
      </c>
      <c r="F71">
        <v>28</v>
      </c>
      <c r="G71">
        <v>30</v>
      </c>
      <c r="H71">
        <v>0</v>
      </c>
      <c r="I71">
        <v>0</v>
      </c>
      <c r="J71">
        <f t="shared" si="2"/>
        <v>390.50000000000006</v>
      </c>
    </row>
    <row r="72" spans="1:10" x14ac:dyDescent="0.25">
      <c r="A72" t="s">
        <v>1291</v>
      </c>
      <c r="B72">
        <v>345</v>
      </c>
      <c r="C72">
        <v>1424</v>
      </c>
      <c r="D72">
        <v>0</v>
      </c>
      <c r="E72">
        <v>0</v>
      </c>
      <c r="F72">
        <v>32.799999999999997</v>
      </c>
      <c r="G72">
        <v>12.4</v>
      </c>
      <c r="H72">
        <v>0</v>
      </c>
      <c r="I72">
        <v>0</v>
      </c>
      <c r="J72">
        <f t="shared" si="2"/>
        <v>357.12</v>
      </c>
    </row>
    <row r="73" spans="1:10" x14ac:dyDescent="0.25">
      <c r="A73" t="s">
        <v>1325</v>
      </c>
      <c r="B73">
        <v>281</v>
      </c>
      <c r="C73">
        <v>1167</v>
      </c>
      <c r="D73">
        <v>0</v>
      </c>
      <c r="E73">
        <v>0.6</v>
      </c>
      <c r="F73">
        <v>23</v>
      </c>
      <c r="G73">
        <v>18</v>
      </c>
      <c r="H73">
        <v>0</v>
      </c>
      <c r="I73">
        <v>0</v>
      </c>
      <c r="J73">
        <f t="shared" si="2"/>
        <v>291.96000000000004</v>
      </c>
    </row>
    <row r="74" spans="1:10" x14ac:dyDescent="0.25">
      <c r="A74" t="s">
        <v>1333</v>
      </c>
      <c r="B74">
        <v>133</v>
      </c>
      <c r="C74">
        <v>558</v>
      </c>
      <c r="D74">
        <v>0</v>
      </c>
      <c r="E74">
        <v>1</v>
      </c>
      <c r="F74">
        <v>3</v>
      </c>
      <c r="G74">
        <v>24</v>
      </c>
      <c r="H74">
        <v>0</v>
      </c>
      <c r="I74">
        <v>0</v>
      </c>
      <c r="J74">
        <f t="shared" si="2"/>
        <v>132.80000000000001</v>
      </c>
    </row>
    <row r="75" spans="1:10" x14ac:dyDescent="0.25">
      <c r="A75" t="s">
        <v>2428</v>
      </c>
      <c r="B75">
        <v>299</v>
      </c>
      <c r="C75">
        <v>1254</v>
      </c>
      <c r="D75">
        <v>0</v>
      </c>
      <c r="E75">
        <v>0</v>
      </c>
      <c r="F75">
        <v>19</v>
      </c>
      <c r="G75">
        <v>29</v>
      </c>
      <c r="H75">
        <v>0</v>
      </c>
      <c r="I75">
        <v>0</v>
      </c>
      <c r="J75">
        <f t="shared" si="2"/>
        <v>298.5</v>
      </c>
    </row>
    <row r="76" spans="1:10" x14ac:dyDescent="0.25">
      <c r="A76" t="s">
        <v>1391</v>
      </c>
      <c r="B76">
        <v>254</v>
      </c>
      <c r="C76">
        <v>1067</v>
      </c>
      <c r="D76">
        <v>0</v>
      </c>
      <c r="E76">
        <v>1</v>
      </c>
      <c r="F76">
        <v>21</v>
      </c>
      <c r="G76">
        <v>13</v>
      </c>
      <c r="H76">
        <v>0</v>
      </c>
      <c r="I76">
        <v>0</v>
      </c>
      <c r="J76">
        <f t="shared" si="2"/>
        <v>254</v>
      </c>
    </row>
    <row r="77" spans="1:10" x14ac:dyDescent="0.25">
      <c r="A77" t="s">
        <v>1392</v>
      </c>
      <c r="B77">
        <v>357</v>
      </c>
      <c r="C77">
        <v>1499</v>
      </c>
      <c r="D77">
        <v>0</v>
      </c>
      <c r="E77">
        <v>1</v>
      </c>
      <c r="F77">
        <v>28</v>
      </c>
      <c r="G77">
        <v>22</v>
      </c>
      <c r="H77">
        <v>0</v>
      </c>
      <c r="I77">
        <v>0</v>
      </c>
      <c r="J77">
        <f t="shared" si="2"/>
        <v>356.90000000000009</v>
      </c>
    </row>
    <row r="78" spans="1:10" x14ac:dyDescent="0.25">
      <c r="A78" t="s">
        <v>1398</v>
      </c>
      <c r="B78">
        <v>250</v>
      </c>
      <c r="C78">
        <v>1058</v>
      </c>
      <c r="D78">
        <v>0</v>
      </c>
      <c r="E78">
        <v>0.5</v>
      </c>
      <c r="F78">
        <v>15.5</v>
      </c>
      <c r="G78">
        <v>27.5</v>
      </c>
      <c r="H78">
        <v>0</v>
      </c>
      <c r="I78">
        <v>0</v>
      </c>
      <c r="J78">
        <f t="shared" si="2"/>
        <v>261.70000000000005</v>
      </c>
    </row>
    <row r="79" spans="1:10" x14ac:dyDescent="0.25">
      <c r="A79" t="s">
        <v>1418</v>
      </c>
      <c r="B79">
        <v>212</v>
      </c>
      <c r="C79">
        <v>879</v>
      </c>
      <c r="D79">
        <v>0.5</v>
      </c>
      <c r="E79">
        <v>6</v>
      </c>
      <c r="F79">
        <v>16.399999999999999</v>
      </c>
      <c r="G79">
        <v>10</v>
      </c>
      <c r="H79">
        <v>0</v>
      </c>
      <c r="I79">
        <v>0</v>
      </c>
      <c r="J79">
        <f t="shared" si="2"/>
        <v>219.12</v>
      </c>
    </row>
    <row r="80" spans="1:10" x14ac:dyDescent="0.25">
      <c r="A80" t="s">
        <v>1423</v>
      </c>
      <c r="B80">
        <v>385</v>
      </c>
      <c r="C80">
        <v>1630</v>
      </c>
      <c r="D80">
        <v>0</v>
      </c>
      <c r="E80">
        <v>0</v>
      </c>
      <c r="F80">
        <v>34</v>
      </c>
      <c r="G80">
        <v>16.5</v>
      </c>
      <c r="H80">
        <v>0</v>
      </c>
      <c r="I80">
        <v>0</v>
      </c>
      <c r="J80">
        <f t="shared" si="2"/>
        <v>385.50000000000006</v>
      </c>
    </row>
    <row r="81" spans="1:10" x14ac:dyDescent="0.25">
      <c r="A81" t="s">
        <v>1432</v>
      </c>
      <c r="B81">
        <v>304</v>
      </c>
      <c r="C81">
        <v>1277</v>
      </c>
      <c r="D81">
        <v>0</v>
      </c>
      <c r="E81">
        <v>0</v>
      </c>
      <c r="F81">
        <v>24.3</v>
      </c>
      <c r="G81">
        <v>18.600000000000001</v>
      </c>
      <c r="H81">
        <v>0</v>
      </c>
      <c r="I81">
        <v>0</v>
      </c>
      <c r="J81">
        <f t="shared" si="2"/>
        <v>304.11</v>
      </c>
    </row>
    <row r="82" spans="1:10" x14ac:dyDescent="0.25">
      <c r="A82" t="s">
        <v>1435</v>
      </c>
      <c r="B82">
        <v>289</v>
      </c>
      <c r="C82">
        <v>1214</v>
      </c>
      <c r="D82">
        <v>0</v>
      </c>
      <c r="E82">
        <v>1.5</v>
      </c>
      <c r="F82">
        <v>25</v>
      </c>
      <c r="G82">
        <v>12</v>
      </c>
      <c r="H82">
        <v>0</v>
      </c>
      <c r="I82">
        <v>0</v>
      </c>
      <c r="J82">
        <f t="shared" si="2"/>
        <v>289.05000000000007</v>
      </c>
    </row>
    <row r="83" spans="1:10" x14ac:dyDescent="0.25">
      <c r="A83" t="s">
        <v>1436</v>
      </c>
      <c r="B83">
        <v>254</v>
      </c>
      <c r="C83">
        <v>1066</v>
      </c>
      <c r="D83">
        <v>0</v>
      </c>
      <c r="E83">
        <v>2</v>
      </c>
      <c r="F83">
        <v>21</v>
      </c>
      <c r="G83">
        <v>12</v>
      </c>
      <c r="H83">
        <v>0</v>
      </c>
      <c r="I83">
        <v>0</v>
      </c>
      <c r="J83">
        <f t="shared" si="2"/>
        <v>253.9</v>
      </c>
    </row>
    <row r="84" spans="1:10" x14ac:dyDescent="0.25">
      <c r="A84" t="s">
        <v>1438</v>
      </c>
      <c r="B84">
        <v>242</v>
      </c>
      <c r="C84">
        <v>1020</v>
      </c>
      <c r="D84">
        <v>0</v>
      </c>
      <c r="E84">
        <v>0</v>
      </c>
      <c r="F84">
        <v>26.1</v>
      </c>
      <c r="G84">
        <v>20.8</v>
      </c>
      <c r="H84">
        <v>0</v>
      </c>
      <c r="I84">
        <v>0</v>
      </c>
      <c r="J84">
        <f t="shared" si="2"/>
        <v>330.09000000000003</v>
      </c>
    </row>
    <row r="85" spans="1:10" x14ac:dyDescent="0.25">
      <c r="A85" t="s">
        <v>1482</v>
      </c>
      <c r="B85">
        <v>230</v>
      </c>
      <c r="C85">
        <v>966</v>
      </c>
      <c r="D85">
        <v>0</v>
      </c>
      <c r="E85">
        <v>3</v>
      </c>
      <c r="F85">
        <v>18</v>
      </c>
      <c r="G85">
        <v>12</v>
      </c>
      <c r="H85">
        <v>0</v>
      </c>
      <c r="I85">
        <v>0</v>
      </c>
      <c r="J85">
        <f t="shared" si="2"/>
        <v>230.10000000000002</v>
      </c>
    </row>
    <row r="86" spans="1:10" x14ac:dyDescent="0.25">
      <c r="A86" t="s">
        <v>1490</v>
      </c>
      <c r="B86">
        <v>319</v>
      </c>
      <c r="C86">
        <v>1322</v>
      </c>
      <c r="D86">
        <v>0</v>
      </c>
      <c r="E86">
        <v>0</v>
      </c>
      <c r="F86">
        <v>26.3</v>
      </c>
      <c r="G86">
        <v>20.5</v>
      </c>
      <c r="H86">
        <v>0</v>
      </c>
      <c r="I86">
        <v>0</v>
      </c>
      <c r="J86">
        <f t="shared" si="2"/>
        <v>330.69000000000005</v>
      </c>
    </row>
    <row r="87" spans="1:10" x14ac:dyDescent="0.25">
      <c r="A87" t="s">
        <v>1499</v>
      </c>
      <c r="B87">
        <v>245</v>
      </c>
      <c r="C87">
        <v>1030</v>
      </c>
      <c r="D87">
        <v>0</v>
      </c>
      <c r="E87">
        <v>0.6</v>
      </c>
      <c r="F87">
        <v>17.8</v>
      </c>
      <c r="G87">
        <v>18.399999999999999</v>
      </c>
      <c r="H87">
        <v>0</v>
      </c>
      <c r="I87">
        <v>0</v>
      </c>
      <c r="J87">
        <f t="shared" si="2"/>
        <v>245.28000000000003</v>
      </c>
    </row>
    <row r="88" spans="1:10" x14ac:dyDescent="0.25">
      <c r="A88" t="s">
        <v>1503</v>
      </c>
      <c r="B88">
        <v>345</v>
      </c>
      <c r="C88">
        <v>1450</v>
      </c>
      <c r="D88">
        <v>0</v>
      </c>
      <c r="E88">
        <v>0.2</v>
      </c>
      <c r="F88">
        <v>28</v>
      </c>
      <c r="G88">
        <v>20</v>
      </c>
      <c r="H88">
        <v>0</v>
      </c>
      <c r="I88">
        <v>0</v>
      </c>
      <c r="J88">
        <f t="shared" si="2"/>
        <v>345.22</v>
      </c>
    </row>
    <row r="89" spans="1:10" x14ac:dyDescent="0.25">
      <c r="A89" t="s">
        <v>1523</v>
      </c>
      <c r="B89">
        <v>255</v>
      </c>
      <c r="C89">
        <v>1071</v>
      </c>
      <c r="D89">
        <v>0</v>
      </c>
      <c r="E89">
        <v>0.2</v>
      </c>
      <c r="F89">
        <v>21</v>
      </c>
      <c r="G89">
        <v>14</v>
      </c>
      <c r="H89">
        <v>0</v>
      </c>
      <c r="I89">
        <v>0</v>
      </c>
      <c r="J89">
        <f t="shared" si="2"/>
        <v>254.92000000000002</v>
      </c>
    </row>
    <row r="90" spans="1:10" x14ac:dyDescent="0.25">
      <c r="A90" t="s">
        <v>1526</v>
      </c>
      <c r="B90">
        <v>315</v>
      </c>
      <c r="C90">
        <v>1332</v>
      </c>
      <c r="D90">
        <v>0</v>
      </c>
      <c r="E90">
        <v>1</v>
      </c>
      <c r="F90">
        <v>24</v>
      </c>
      <c r="G90">
        <v>22</v>
      </c>
      <c r="H90">
        <v>0</v>
      </c>
      <c r="I90">
        <v>0</v>
      </c>
      <c r="J90">
        <f t="shared" si="2"/>
        <v>319.70000000000005</v>
      </c>
    </row>
    <row r="91" spans="1:10" x14ac:dyDescent="0.25">
      <c r="A91" t="s">
        <v>1527</v>
      </c>
      <c r="B91">
        <v>166</v>
      </c>
      <c r="C91">
        <v>699</v>
      </c>
      <c r="D91">
        <v>0</v>
      </c>
      <c r="E91">
        <v>1</v>
      </c>
      <c r="F91">
        <v>3</v>
      </c>
      <c r="G91">
        <v>32</v>
      </c>
      <c r="H91">
        <v>0</v>
      </c>
      <c r="I91">
        <v>0</v>
      </c>
      <c r="J91">
        <f t="shared" si="2"/>
        <v>166.4</v>
      </c>
    </row>
    <row r="92" spans="1:10" x14ac:dyDescent="0.25">
      <c r="A92" t="s">
        <v>1532</v>
      </c>
      <c r="B92">
        <v>228</v>
      </c>
      <c r="C92">
        <v>959</v>
      </c>
      <c r="D92">
        <v>0</v>
      </c>
      <c r="E92">
        <v>2</v>
      </c>
      <c r="F92">
        <v>16</v>
      </c>
      <c r="G92">
        <v>17</v>
      </c>
      <c r="H92">
        <v>0</v>
      </c>
      <c r="I92">
        <v>0</v>
      </c>
      <c r="J92">
        <f t="shared" si="2"/>
        <v>228.4</v>
      </c>
    </row>
    <row r="93" spans="1:10" x14ac:dyDescent="0.25">
      <c r="A93" t="s">
        <v>1563</v>
      </c>
      <c r="B93">
        <v>236</v>
      </c>
      <c r="C93">
        <v>989</v>
      </c>
      <c r="D93">
        <v>0</v>
      </c>
      <c r="E93">
        <v>0</v>
      </c>
      <c r="F93">
        <v>9.5</v>
      </c>
      <c r="G93">
        <v>37.5</v>
      </c>
      <c r="H93">
        <v>0</v>
      </c>
      <c r="I93">
        <v>0</v>
      </c>
      <c r="J93">
        <f t="shared" si="2"/>
        <v>245.85000000000002</v>
      </c>
    </row>
    <row r="94" spans="1:10" x14ac:dyDescent="0.25">
      <c r="A94" t="s">
        <v>1604</v>
      </c>
      <c r="B94">
        <v>228</v>
      </c>
      <c r="C94">
        <v>959</v>
      </c>
      <c r="D94">
        <v>0</v>
      </c>
      <c r="E94">
        <v>2</v>
      </c>
      <c r="F94">
        <v>16</v>
      </c>
      <c r="G94">
        <v>17</v>
      </c>
      <c r="H94">
        <v>0</v>
      </c>
      <c r="I94">
        <v>0</v>
      </c>
      <c r="J94">
        <f t="shared" si="2"/>
        <v>228.4</v>
      </c>
    </row>
    <row r="95" spans="1:10" x14ac:dyDescent="0.25">
      <c r="A95" t="s">
        <v>1610</v>
      </c>
      <c r="B95">
        <v>128</v>
      </c>
      <c r="C95">
        <v>537</v>
      </c>
      <c r="D95">
        <v>0.5</v>
      </c>
      <c r="E95">
        <v>3</v>
      </c>
      <c r="F95">
        <v>2.5</v>
      </c>
      <c r="G95">
        <v>22</v>
      </c>
      <c r="H95">
        <v>0</v>
      </c>
      <c r="I95">
        <v>0</v>
      </c>
      <c r="J95">
        <f t="shared" si="2"/>
        <v>127.95</v>
      </c>
    </row>
    <row r="96" spans="1:10" x14ac:dyDescent="0.25">
      <c r="A96" t="s">
        <v>1624</v>
      </c>
      <c r="B96">
        <v>264</v>
      </c>
      <c r="C96">
        <v>1110</v>
      </c>
      <c r="D96">
        <v>0</v>
      </c>
      <c r="E96">
        <v>0.9</v>
      </c>
      <c r="F96">
        <v>19</v>
      </c>
      <c r="G96">
        <v>20</v>
      </c>
      <c r="H96">
        <v>0</v>
      </c>
      <c r="I96">
        <v>0</v>
      </c>
      <c r="J96">
        <f t="shared" si="2"/>
        <v>264.39</v>
      </c>
    </row>
    <row r="97" spans="1:10" x14ac:dyDescent="0.25">
      <c r="A97" t="s">
        <v>1625</v>
      </c>
      <c r="B97">
        <v>246</v>
      </c>
      <c r="C97">
        <v>1031</v>
      </c>
      <c r="D97">
        <v>0</v>
      </c>
      <c r="E97">
        <v>0.2</v>
      </c>
      <c r="F97">
        <v>20.3</v>
      </c>
      <c r="G97">
        <v>14.9</v>
      </c>
      <c r="H97">
        <v>0</v>
      </c>
      <c r="I97">
        <v>0</v>
      </c>
      <c r="J97">
        <f t="shared" si="2"/>
        <v>252.19000000000003</v>
      </c>
    </row>
    <row r="98" spans="1:10" x14ac:dyDescent="0.25">
      <c r="A98" t="s">
        <v>1686</v>
      </c>
      <c r="B98">
        <v>178</v>
      </c>
      <c r="C98">
        <v>742</v>
      </c>
      <c r="D98">
        <v>0</v>
      </c>
      <c r="E98">
        <v>0</v>
      </c>
      <c r="F98">
        <v>10.9</v>
      </c>
      <c r="G98">
        <v>19.899999999999999</v>
      </c>
      <c r="H98">
        <v>0</v>
      </c>
      <c r="I98">
        <v>0</v>
      </c>
      <c r="J98">
        <f t="shared" si="2"/>
        <v>184.95</v>
      </c>
    </row>
    <row r="99" spans="1:10" x14ac:dyDescent="0.25">
      <c r="A99" t="s">
        <v>1711</v>
      </c>
      <c r="B99">
        <v>340</v>
      </c>
      <c r="C99">
        <v>1430</v>
      </c>
      <c r="D99">
        <v>0</v>
      </c>
      <c r="E99">
        <v>0</v>
      </c>
      <c r="F99">
        <v>27.3</v>
      </c>
      <c r="G99">
        <v>20.6</v>
      </c>
      <c r="H99">
        <v>0</v>
      </c>
      <c r="I99">
        <v>0</v>
      </c>
      <c r="J99">
        <f t="shared" si="2"/>
        <v>340.41</v>
      </c>
    </row>
    <row r="100" spans="1:10" x14ac:dyDescent="0.25">
      <c r="A100" t="s">
        <v>1748</v>
      </c>
      <c r="B100">
        <v>205</v>
      </c>
      <c r="C100">
        <v>860</v>
      </c>
      <c r="D100">
        <v>0</v>
      </c>
      <c r="E100">
        <v>0.9</v>
      </c>
      <c r="F100">
        <v>15.3</v>
      </c>
      <c r="G100">
        <v>14</v>
      </c>
      <c r="H100">
        <v>0</v>
      </c>
      <c r="I100">
        <v>0</v>
      </c>
      <c r="J100">
        <f t="shared" si="2"/>
        <v>204.78000000000003</v>
      </c>
    </row>
    <row r="101" spans="1:10" x14ac:dyDescent="0.25">
      <c r="A101" t="s">
        <v>1770</v>
      </c>
      <c r="B101">
        <v>254</v>
      </c>
      <c r="C101">
        <v>1067</v>
      </c>
      <c r="D101">
        <v>0</v>
      </c>
      <c r="E101">
        <v>1</v>
      </c>
      <c r="F101">
        <v>21</v>
      </c>
      <c r="G101">
        <v>13</v>
      </c>
      <c r="H101">
        <v>0</v>
      </c>
      <c r="I101">
        <v>0</v>
      </c>
      <c r="J101">
        <f t="shared" si="2"/>
        <v>254</v>
      </c>
    </row>
    <row r="102" spans="1:10" x14ac:dyDescent="0.25">
      <c r="A102" t="s">
        <v>1773</v>
      </c>
      <c r="B102">
        <v>263</v>
      </c>
      <c r="C102">
        <v>1100</v>
      </c>
      <c r="D102">
        <v>0</v>
      </c>
      <c r="E102">
        <v>0</v>
      </c>
      <c r="F102">
        <v>23.6</v>
      </c>
      <c r="G102">
        <v>12.7</v>
      </c>
      <c r="H102">
        <v>0</v>
      </c>
      <c r="I102">
        <v>0</v>
      </c>
      <c r="J102">
        <f t="shared" si="2"/>
        <v>272.82</v>
      </c>
    </row>
    <row r="103" spans="1:10" x14ac:dyDescent="0.25">
      <c r="A103" t="s">
        <v>1774</v>
      </c>
      <c r="B103">
        <v>316</v>
      </c>
      <c r="C103">
        <v>1329</v>
      </c>
      <c r="D103">
        <v>0</v>
      </c>
      <c r="E103">
        <v>0.2</v>
      </c>
      <c r="F103">
        <v>24</v>
      </c>
      <c r="G103">
        <v>22</v>
      </c>
      <c r="H103">
        <v>0</v>
      </c>
      <c r="I103">
        <v>0</v>
      </c>
      <c r="J103">
        <f t="shared" si="2"/>
        <v>316.42</v>
      </c>
    </row>
    <row r="104" spans="1:10" x14ac:dyDescent="0.25">
      <c r="A104" t="s">
        <v>1816</v>
      </c>
      <c r="B104">
        <v>284</v>
      </c>
      <c r="C104">
        <v>1177</v>
      </c>
      <c r="D104">
        <v>0</v>
      </c>
      <c r="E104">
        <v>0</v>
      </c>
      <c r="F104">
        <v>24</v>
      </c>
      <c r="G104">
        <v>16.5</v>
      </c>
      <c r="H104">
        <v>0</v>
      </c>
      <c r="I104">
        <v>0</v>
      </c>
      <c r="J104">
        <f t="shared" si="2"/>
        <v>292.5</v>
      </c>
    </row>
    <row r="105" spans="1:10" x14ac:dyDescent="0.25">
      <c r="A105" t="s">
        <v>1823</v>
      </c>
      <c r="B105">
        <v>327</v>
      </c>
      <c r="C105">
        <v>1372</v>
      </c>
      <c r="D105">
        <v>0.5</v>
      </c>
      <c r="E105">
        <v>4</v>
      </c>
      <c r="F105">
        <v>18</v>
      </c>
      <c r="G105">
        <v>34</v>
      </c>
      <c r="H105">
        <v>0</v>
      </c>
      <c r="I105">
        <v>0</v>
      </c>
      <c r="J105">
        <f t="shared" si="2"/>
        <v>326.60000000000002</v>
      </c>
    </row>
    <row r="106" spans="1:10" x14ac:dyDescent="0.25">
      <c r="A106" t="s">
        <v>2468</v>
      </c>
      <c r="B106">
        <v>280</v>
      </c>
      <c r="C106">
        <v>1170</v>
      </c>
      <c r="D106">
        <v>0</v>
      </c>
      <c r="E106">
        <v>0</v>
      </c>
      <c r="F106">
        <v>16</v>
      </c>
      <c r="G106">
        <v>34</v>
      </c>
      <c r="H106">
        <v>0</v>
      </c>
      <c r="I106">
        <v>0</v>
      </c>
      <c r="J106">
        <f t="shared" si="2"/>
        <v>291.60000000000002</v>
      </c>
    </row>
    <row r="107" spans="1:10" x14ac:dyDescent="0.25">
      <c r="A107" t="s">
        <v>1841</v>
      </c>
      <c r="B107">
        <v>125</v>
      </c>
      <c r="C107">
        <v>528</v>
      </c>
      <c r="D107">
        <v>0</v>
      </c>
      <c r="E107">
        <v>0</v>
      </c>
      <c r="F107">
        <v>3.7</v>
      </c>
      <c r="G107">
        <v>22.5</v>
      </c>
      <c r="H107">
        <v>0</v>
      </c>
      <c r="I107">
        <v>0</v>
      </c>
      <c r="J107">
        <f t="shared" si="2"/>
        <v>128.91</v>
      </c>
    </row>
    <row r="108" spans="1:10" x14ac:dyDescent="0.25">
      <c r="A108" t="s">
        <v>1842</v>
      </c>
      <c r="B108">
        <v>126</v>
      </c>
      <c r="C108">
        <v>530</v>
      </c>
      <c r="D108">
        <v>0</v>
      </c>
      <c r="E108">
        <v>1</v>
      </c>
      <c r="F108">
        <v>4.0999999999999996</v>
      </c>
      <c r="G108">
        <v>20</v>
      </c>
      <c r="H108">
        <v>0</v>
      </c>
      <c r="I108">
        <v>0</v>
      </c>
      <c r="J108">
        <f t="shared" si="2"/>
        <v>126.23</v>
      </c>
    </row>
    <row r="109" spans="1:10" x14ac:dyDescent="0.25">
      <c r="A109" t="s">
        <v>1871</v>
      </c>
      <c r="B109">
        <v>156</v>
      </c>
      <c r="C109">
        <v>654</v>
      </c>
      <c r="D109">
        <v>0</v>
      </c>
      <c r="E109">
        <v>1</v>
      </c>
      <c r="F109">
        <v>7.5</v>
      </c>
      <c r="G109">
        <v>19.5</v>
      </c>
      <c r="H109">
        <v>0</v>
      </c>
      <c r="I109">
        <v>0</v>
      </c>
      <c r="J109">
        <f t="shared" si="2"/>
        <v>155.75</v>
      </c>
    </row>
    <row r="110" spans="1:10" x14ac:dyDescent="0.25">
      <c r="A110" t="s">
        <v>1880</v>
      </c>
      <c r="B110">
        <v>219</v>
      </c>
      <c r="C110">
        <v>922</v>
      </c>
      <c r="D110">
        <v>0</v>
      </c>
      <c r="E110">
        <v>0.1</v>
      </c>
      <c r="F110">
        <v>10</v>
      </c>
      <c r="G110">
        <v>30</v>
      </c>
      <c r="H110">
        <v>0</v>
      </c>
      <c r="I110">
        <v>0</v>
      </c>
      <c r="J110">
        <f t="shared" si="2"/>
        <v>219.41</v>
      </c>
    </row>
    <row r="111" spans="1:10" x14ac:dyDescent="0.25">
      <c r="A111" t="s">
        <v>1921</v>
      </c>
      <c r="B111">
        <v>279</v>
      </c>
      <c r="C111">
        <v>1173</v>
      </c>
      <c r="D111">
        <v>0</v>
      </c>
      <c r="E111">
        <v>1</v>
      </c>
      <c r="F111">
        <v>21</v>
      </c>
      <c r="G111">
        <v>19</v>
      </c>
      <c r="H111">
        <v>0</v>
      </c>
      <c r="I111">
        <v>0</v>
      </c>
      <c r="J111">
        <f t="shared" si="2"/>
        <v>279.2</v>
      </c>
    </row>
    <row r="112" spans="1:10" x14ac:dyDescent="0.25">
      <c r="A112" t="s">
        <v>1935</v>
      </c>
      <c r="B112">
        <v>621</v>
      </c>
      <c r="C112">
        <v>2560</v>
      </c>
      <c r="D112">
        <v>0</v>
      </c>
      <c r="E112">
        <v>0</v>
      </c>
      <c r="F112">
        <v>65</v>
      </c>
      <c r="G112">
        <v>9.1</v>
      </c>
      <c r="H112">
        <v>0</v>
      </c>
      <c r="I112">
        <v>0</v>
      </c>
      <c r="J112">
        <f t="shared" si="2"/>
        <v>642.72</v>
      </c>
    </row>
    <row r="113" spans="1:10" x14ac:dyDescent="0.25">
      <c r="A113" t="s">
        <v>1936</v>
      </c>
      <c r="B113">
        <v>372</v>
      </c>
      <c r="C113">
        <v>1538</v>
      </c>
      <c r="D113">
        <v>0</v>
      </c>
      <c r="E113">
        <v>0</v>
      </c>
      <c r="F113">
        <v>33.299999999999997</v>
      </c>
      <c r="G113">
        <v>18</v>
      </c>
      <c r="H113">
        <v>0</v>
      </c>
      <c r="I113">
        <v>0</v>
      </c>
      <c r="J113">
        <f t="shared" si="2"/>
        <v>385.29</v>
      </c>
    </row>
    <row r="114" spans="1:10" x14ac:dyDescent="0.25">
      <c r="A114" t="s">
        <v>1939</v>
      </c>
      <c r="B114">
        <v>372</v>
      </c>
      <c r="C114">
        <v>1538</v>
      </c>
      <c r="D114">
        <v>0</v>
      </c>
      <c r="E114">
        <v>0</v>
      </c>
      <c r="F114">
        <v>33.299999999999997</v>
      </c>
      <c r="G114">
        <v>18</v>
      </c>
      <c r="H114">
        <v>0</v>
      </c>
      <c r="I114">
        <v>0</v>
      </c>
      <c r="J114">
        <f t="shared" si="2"/>
        <v>385.29</v>
      </c>
    </row>
    <row r="115" spans="1:10" x14ac:dyDescent="0.25">
      <c r="A115" t="s">
        <v>1976</v>
      </c>
      <c r="B115">
        <v>274</v>
      </c>
      <c r="C115">
        <v>1150</v>
      </c>
      <c r="D115">
        <v>0</v>
      </c>
      <c r="E115">
        <v>0.5</v>
      </c>
      <c r="F115">
        <v>22</v>
      </c>
      <c r="G115">
        <v>16</v>
      </c>
      <c r="H115">
        <v>0</v>
      </c>
      <c r="I115">
        <v>0</v>
      </c>
      <c r="J115">
        <f t="shared" si="2"/>
        <v>273.85000000000002</v>
      </c>
    </row>
    <row r="116" spans="1:10" x14ac:dyDescent="0.25">
      <c r="A116" t="s">
        <v>1984</v>
      </c>
      <c r="B116">
        <v>358</v>
      </c>
      <c r="C116">
        <v>1504</v>
      </c>
      <c r="D116">
        <v>0</v>
      </c>
      <c r="E116">
        <v>2</v>
      </c>
      <c r="F116">
        <v>29.8</v>
      </c>
      <c r="G116">
        <v>17.3</v>
      </c>
      <c r="H116">
        <v>0</v>
      </c>
      <c r="I116">
        <v>0</v>
      </c>
      <c r="J116">
        <f t="shared" si="2"/>
        <v>358.00000000000006</v>
      </c>
    </row>
    <row r="117" spans="1:10" x14ac:dyDescent="0.25">
      <c r="A117" t="s">
        <v>1986</v>
      </c>
      <c r="B117">
        <v>217</v>
      </c>
      <c r="C117">
        <v>901</v>
      </c>
      <c r="D117">
        <v>0</v>
      </c>
      <c r="E117">
        <v>0.8</v>
      </c>
      <c r="F117">
        <v>17.100000000000001</v>
      </c>
      <c r="G117">
        <v>15</v>
      </c>
      <c r="H117">
        <v>0</v>
      </c>
      <c r="I117">
        <v>0</v>
      </c>
      <c r="J117">
        <f t="shared" si="2"/>
        <v>225.31000000000003</v>
      </c>
    </row>
    <row r="118" spans="1:10" x14ac:dyDescent="0.25">
      <c r="A118" t="s">
        <v>1987</v>
      </c>
      <c r="B118">
        <v>126</v>
      </c>
      <c r="C118">
        <v>528</v>
      </c>
      <c r="D118">
        <v>0</v>
      </c>
      <c r="E118">
        <v>1</v>
      </c>
      <c r="F118">
        <v>4.5</v>
      </c>
      <c r="G118">
        <v>19</v>
      </c>
      <c r="H118">
        <v>0</v>
      </c>
      <c r="I118">
        <v>0</v>
      </c>
      <c r="J118">
        <f t="shared" si="2"/>
        <v>125.75</v>
      </c>
    </row>
    <row r="119" spans="1:10" x14ac:dyDescent="0.25">
      <c r="A119" t="s">
        <v>1988</v>
      </c>
      <c r="B119">
        <v>382</v>
      </c>
      <c r="C119">
        <v>1605</v>
      </c>
      <c r="D119">
        <v>0</v>
      </c>
      <c r="E119">
        <v>0</v>
      </c>
      <c r="F119">
        <v>35</v>
      </c>
      <c r="G119">
        <v>13.5</v>
      </c>
      <c r="H119">
        <v>0</v>
      </c>
      <c r="I119">
        <v>0</v>
      </c>
      <c r="J119">
        <f t="shared" si="2"/>
        <v>382.2</v>
      </c>
    </row>
    <row r="120" spans="1:10" x14ac:dyDescent="0.25">
      <c r="A120" t="s">
        <v>2014</v>
      </c>
      <c r="B120">
        <v>403</v>
      </c>
      <c r="C120">
        <v>1664</v>
      </c>
      <c r="D120">
        <v>0</v>
      </c>
      <c r="E120">
        <v>0.2</v>
      </c>
      <c r="F120">
        <v>38</v>
      </c>
      <c r="G120">
        <v>15</v>
      </c>
      <c r="H120">
        <v>0</v>
      </c>
      <c r="I120">
        <v>0</v>
      </c>
      <c r="J120">
        <f t="shared" si="2"/>
        <v>417.22</v>
      </c>
    </row>
    <row r="121" spans="1:10" x14ac:dyDescent="0.25">
      <c r="A121" t="s">
        <v>2015</v>
      </c>
      <c r="B121">
        <v>360</v>
      </c>
      <c r="C121">
        <v>1487</v>
      </c>
      <c r="D121">
        <v>0</v>
      </c>
      <c r="E121">
        <v>0.5</v>
      </c>
      <c r="F121">
        <v>32.799999999999997</v>
      </c>
      <c r="G121">
        <v>15.6</v>
      </c>
      <c r="H121">
        <v>0</v>
      </c>
      <c r="I121">
        <v>0</v>
      </c>
      <c r="J121">
        <f t="shared" si="2"/>
        <v>372.61</v>
      </c>
    </row>
    <row r="122" spans="1:10" x14ac:dyDescent="0.25">
      <c r="A122" t="s">
        <v>2029</v>
      </c>
      <c r="B122">
        <v>309</v>
      </c>
      <c r="C122">
        <v>1297</v>
      </c>
      <c r="D122">
        <v>0</v>
      </c>
      <c r="E122">
        <v>1</v>
      </c>
      <c r="F122">
        <v>26</v>
      </c>
      <c r="G122">
        <v>15</v>
      </c>
      <c r="H122">
        <v>0</v>
      </c>
      <c r="I122">
        <v>0</v>
      </c>
      <c r="J122">
        <f t="shared" si="2"/>
        <v>308.89999999999998</v>
      </c>
    </row>
    <row r="123" spans="1:10" x14ac:dyDescent="0.25">
      <c r="A123" t="s">
        <v>2034</v>
      </c>
      <c r="B123">
        <v>257</v>
      </c>
      <c r="C123">
        <v>1078</v>
      </c>
      <c r="D123">
        <v>1</v>
      </c>
      <c r="E123">
        <v>10.1</v>
      </c>
      <c r="F123">
        <v>16.100000000000001</v>
      </c>
      <c r="G123">
        <v>15.6</v>
      </c>
      <c r="H123">
        <v>0</v>
      </c>
      <c r="I123">
        <v>0</v>
      </c>
      <c r="J123">
        <f t="shared" si="2"/>
        <v>256.66000000000003</v>
      </c>
    </row>
    <row r="124" spans="1:10" x14ac:dyDescent="0.25">
      <c r="A124" t="s">
        <v>2075</v>
      </c>
      <c r="B124">
        <v>324</v>
      </c>
      <c r="C124">
        <v>1360</v>
      </c>
      <c r="D124">
        <v>0</v>
      </c>
      <c r="E124">
        <v>0.3</v>
      </c>
      <c r="F124">
        <v>27</v>
      </c>
      <c r="G124">
        <v>17</v>
      </c>
      <c r="H124">
        <v>0</v>
      </c>
      <c r="I124">
        <v>0</v>
      </c>
      <c r="J124">
        <f t="shared" si="2"/>
        <v>323.73</v>
      </c>
    </row>
    <row r="125" spans="1:10" x14ac:dyDescent="0.25">
      <c r="A125" t="s">
        <v>2090</v>
      </c>
      <c r="B125">
        <v>128</v>
      </c>
      <c r="C125">
        <v>538</v>
      </c>
      <c r="D125">
        <v>0</v>
      </c>
      <c r="E125">
        <v>3</v>
      </c>
      <c r="F125">
        <v>3.6</v>
      </c>
      <c r="G125">
        <v>19.600000000000001</v>
      </c>
      <c r="H125">
        <v>0</v>
      </c>
      <c r="I125">
        <v>0</v>
      </c>
      <c r="J125">
        <f t="shared" si="2"/>
        <v>128.10000000000002</v>
      </c>
    </row>
    <row r="126" spans="1:10" x14ac:dyDescent="0.25">
      <c r="A126" t="s">
        <v>2137</v>
      </c>
      <c r="B126">
        <v>247</v>
      </c>
      <c r="C126">
        <v>1037</v>
      </c>
      <c r="D126">
        <v>1</v>
      </c>
      <c r="E126">
        <v>10</v>
      </c>
      <c r="F126">
        <v>14</v>
      </c>
      <c r="G126">
        <v>18</v>
      </c>
      <c r="H126">
        <v>0</v>
      </c>
      <c r="I126">
        <v>0</v>
      </c>
      <c r="J126">
        <f t="shared" si="2"/>
        <v>246.8</v>
      </c>
    </row>
    <row r="127" spans="1:10" x14ac:dyDescent="0.25">
      <c r="A127" t="s">
        <v>2150</v>
      </c>
      <c r="B127">
        <v>300</v>
      </c>
      <c r="C127">
        <v>1260</v>
      </c>
      <c r="D127">
        <v>0</v>
      </c>
      <c r="E127">
        <v>0.5</v>
      </c>
      <c r="F127">
        <v>25</v>
      </c>
      <c r="G127">
        <v>15.6</v>
      </c>
      <c r="H127">
        <v>0</v>
      </c>
      <c r="I127">
        <v>0</v>
      </c>
      <c r="J127">
        <f t="shared" si="2"/>
        <v>300.07000000000005</v>
      </c>
    </row>
    <row r="128" spans="1:10" x14ac:dyDescent="0.25">
      <c r="A128" t="s">
        <v>2171</v>
      </c>
      <c r="B128">
        <v>278</v>
      </c>
      <c r="C128">
        <v>1161</v>
      </c>
      <c r="D128">
        <v>0</v>
      </c>
      <c r="E128">
        <v>0.2</v>
      </c>
      <c r="F128">
        <v>25.6</v>
      </c>
      <c r="G128">
        <v>10.8</v>
      </c>
      <c r="H128">
        <v>0</v>
      </c>
      <c r="I128">
        <v>0</v>
      </c>
      <c r="J128">
        <f t="shared" si="2"/>
        <v>284.26000000000005</v>
      </c>
    </row>
    <row r="129" spans="1:10" x14ac:dyDescent="0.25">
      <c r="A129" t="s">
        <v>2210</v>
      </c>
      <c r="B129">
        <v>239</v>
      </c>
      <c r="C129">
        <v>1006</v>
      </c>
      <c r="D129">
        <v>0</v>
      </c>
      <c r="E129">
        <v>0</v>
      </c>
      <c r="F129">
        <v>14</v>
      </c>
      <c r="G129">
        <v>26</v>
      </c>
      <c r="H129">
        <v>0</v>
      </c>
      <c r="I129">
        <v>0</v>
      </c>
      <c r="J129">
        <f t="shared" si="2"/>
        <v>239.40000000000003</v>
      </c>
    </row>
    <row r="130" spans="1:10" x14ac:dyDescent="0.25">
      <c r="A130" t="s">
        <v>2213</v>
      </c>
      <c r="B130">
        <v>203</v>
      </c>
      <c r="C130">
        <v>851</v>
      </c>
      <c r="D130">
        <v>0</v>
      </c>
      <c r="E130">
        <v>1</v>
      </c>
      <c r="F130">
        <v>14.8</v>
      </c>
      <c r="G130">
        <v>17.3</v>
      </c>
      <c r="H130">
        <v>0</v>
      </c>
      <c r="I130">
        <v>0</v>
      </c>
      <c r="J130">
        <f t="shared" ref="J130:J136" si="3">IF(ISBLANK($A130),"",E130*4.1+F130*9.3+G130*4.2+H130*7+I130*3)</f>
        <v>214.40000000000003</v>
      </c>
    </row>
    <row r="131" spans="1:10" x14ac:dyDescent="0.25">
      <c r="A131" t="s">
        <v>2214</v>
      </c>
      <c r="B131">
        <v>292</v>
      </c>
      <c r="C131">
        <v>1220</v>
      </c>
      <c r="D131">
        <v>0</v>
      </c>
      <c r="E131">
        <v>0.2</v>
      </c>
      <c r="F131">
        <v>26.4</v>
      </c>
      <c r="G131">
        <v>12.5</v>
      </c>
      <c r="H131">
        <v>0</v>
      </c>
      <c r="I131">
        <v>0</v>
      </c>
      <c r="J131">
        <f t="shared" si="3"/>
        <v>298.84000000000003</v>
      </c>
    </row>
    <row r="132" spans="1:10" x14ac:dyDescent="0.25">
      <c r="A132" t="s">
        <v>2219</v>
      </c>
      <c r="B132">
        <v>340</v>
      </c>
      <c r="C132">
        <v>1430</v>
      </c>
      <c r="D132">
        <v>0</v>
      </c>
      <c r="E132">
        <v>0</v>
      </c>
      <c r="F132">
        <v>27.3</v>
      </c>
      <c r="G132">
        <v>20.6</v>
      </c>
      <c r="H132">
        <v>0</v>
      </c>
      <c r="I132">
        <v>0</v>
      </c>
      <c r="J132">
        <f t="shared" si="3"/>
        <v>340.41</v>
      </c>
    </row>
    <row r="133" spans="1:10" x14ac:dyDescent="0.25">
      <c r="A133" t="s">
        <v>2220</v>
      </c>
      <c r="B133">
        <v>166</v>
      </c>
      <c r="C133">
        <v>697</v>
      </c>
      <c r="D133">
        <v>0</v>
      </c>
      <c r="E133">
        <v>2.5</v>
      </c>
      <c r="F133">
        <v>5</v>
      </c>
      <c r="G133">
        <v>26</v>
      </c>
      <c r="H133">
        <v>0</v>
      </c>
      <c r="I133">
        <v>0</v>
      </c>
      <c r="J133">
        <f t="shared" si="3"/>
        <v>165.95</v>
      </c>
    </row>
    <row r="134" spans="1:10" x14ac:dyDescent="0.25">
      <c r="A134" t="s">
        <v>2499</v>
      </c>
      <c r="B134">
        <v>284</v>
      </c>
      <c r="C134">
        <v>1193</v>
      </c>
      <c r="D134">
        <v>0</v>
      </c>
      <c r="E134">
        <v>0.3</v>
      </c>
      <c r="F134">
        <v>25</v>
      </c>
      <c r="G134">
        <v>12</v>
      </c>
      <c r="H134">
        <v>0</v>
      </c>
      <c r="I134">
        <v>0</v>
      </c>
      <c r="J134">
        <f t="shared" si="3"/>
        <v>284.13</v>
      </c>
    </row>
    <row r="135" spans="1:10" x14ac:dyDescent="0.25">
      <c r="A135" t="s">
        <v>2276</v>
      </c>
      <c r="B135">
        <v>286</v>
      </c>
      <c r="C135">
        <v>1196</v>
      </c>
      <c r="D135">
        <v>0</v>
      </c>
      <c r="E135">
        <v>1.4</v>
      </c>
      <c r="F135">
        <v>24.1</v>
      </c>
      <c r="G135">
        <v>17.3</v>
      </c>
      <c r="H135">
        <v>0</v>
      </c>
      <c r="I135">
        <v>0</v>
      </c>
      <c r="J135">
        <f t="shared" si="3"/>
        <v>302.53000000000003</v>
      </c>
    </row>
    <row r="136" spans="1:10" x14ac:dyDescent="0.25">
      <c r="A136" t="s">
        <v>2289</v>
      </c>
      <c r="B136">
        <v>456</v>
      </c>
      <c r="C136">
        <v>1879</v>
      </c>
      <c r="D136">
        <v>0</v>
      </c>
      <c r="E136">
        <v>0.3</v>
      </c>
      <c r="F136">
        <v>46.1</v>
      </c>
      <c r="G136">
        <v>9.9</v>
      </c>
      <c r="H136">
        <v>0</v>
      </c>
      <c r="I136">
        <v>0</v>
      </c>
      <c r="J136">
        <f t="shared" si="3"/>
        <v>471.54</v>
      </c>
    </row>
    <row r="137" spans="1:10" x14ac:dyDescent="0.25">
      <c r="A137" s="52"/>
      <c r="B137" s="52"/>
      <c r="C137" s="53"/>
      <c r="D137" s="52"/>
      <c r="E137" s="52"/>
      <c r="F137" s="52"/>
      <c r="G137" s="52"/>
      <c r="H137" s="52"/>
      <c r="I137" s="52"/>
      <c r="J137" s="52"/>
    </row>
    <row r="138" spans="1:10" x14ac:dyDescent="0.25">
      <c r="C138" s="32"/>
    </row>
    <row r="139" spans="1:10" x14ac:dyDescent="0.25">
      <c r="C139" s="32"/>
    </row>
    <row r="140" spans="1:10" x14ac:dyDescent="0.25">
      <c r="C140" s="32"/>
    </row>
    <row r="141" spans="1:10" x14ac:dyDescent="0.25">
      <c r="C141" s="32"/>
    </row>
    <row r="142" spans="1:10" x14ac:dyDescent="0.25">
      <c r="C142" s="32"/>
    </row>
    <row r="143" spans="1:10" x14ac:dyDescent="0.25">
      <c r="C143" s="32"/>
    </row>
    <row r="144" spans="1:10" x14ac:dyDescent="0.25">
      <c r="C144" s="32"/>
    </row>
    <row r="145" spans="3:3" x14ac:dyDescent="0.25">
      <c r="C145" s="32"/>
    </row>
    <row r="146" spans="3:3" x14ac:dyDescent="0.25">
      <c r="C146" s="32"/>
    </row>
    <row r="147" spans="3:3" x14ac:dyDescent="0.25">
      <c r="C147" s="32"/>
    </row>
    <row r="148" spans="3:3" x14ac:dyDescent="0.25">
      <c r="C148" s="32"/>
    </row>
    <row r="149" spans="3:3" x14ac:dyDescent="0.25">
      <c r="C149" s="32"/>
    </row>
    <row r="150" spans="3:3" x14ac:dyDescent="0.25">
      <c r="C150" s="32"/>
    </row>
    <row r="151" spans="3:3" x14ac:dyDescent="0.25">
      <c r="C151" s="32"/>
    </row>
    <row r="152" spans="3:3" x14ac:dyDescent="0.25">
      <c r="C152" s="32"/>
    </row>
    <row r="153" spans="3:3" x14ac:dyDescent="0.25">
      <c r="C153" s="32"/>
    </row>
    <row r="154" spans="3:3" x14ac:dyDescent="0.25">
      <c r="C154" s="32"/>
    </row>
    <row r="155" spans="3:3" x14ac:dyDescent="0.25">
      <c r="C155" s="32"/>
    </row>
    <row r="156" spans="3:3" x14ac:dyDescent="0.25">
      <c r="C156" s="32"/>
    </row>
    <row r="157" spans="3:3" x14ac:dyDescent="0.25">
      <c r="C157" s="32"/>
    </row>
    <row r="158" spans="3:3" x14ac:dyDescent="0.25">
      <c r="C158" s="32"/>
    </row>
    <row r="159" spans="3:3" x14ac:dyDescent="0.25">
      <c r="C159" s="32"/>
    </row>
    <row r="160" spans="3:3" x14ac:dyDescent="0.25">
      <c r="C160" s="32"/>
    </row>
    <row r="161" spans="1:10" x14ac:dyDescent="0.25">
      <c r="C161" s="32"/>
    </row>
    <row r="162" spans="1:10" x14ac:dyDescent="0.25">
      <c r="C162" s="32"/>
    </row>
    <row r="163" spans="1:10" x14ac:dyDescent="0.25">
      <c r="C163" s="32"/>
    </row>
    <row r="164" spans="1:10" x14ac:dyDescent="0.25">
      <c r="C164" s="32"/>
    </row>
    <row r="165" spans="1:10" x14ac:dyDescent="0.25">
      <c r="C165" s="32"/>
    </row>
    <row r="166" spans="1:10" x14ac:dyDescent="0.25">
      <c r="A166" s="41"/>
      <c r="B166" s="41"/>
      <c r="C166" s="54"/>
      <c r="D166" s="41"/>
      <c r="E166" s="41"/>
      <c r="F166" s="41"/>
      <c r="G166" s="41"/>
      <c r="H166" s="41"/>
      <c r="I166" s="41"/>
      <c r="J166" s="41"/>
    </row>
  </sheetData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90"/>
  <sheetViews>
    <sheetView workbookViewId="0">
      <pane xSplit="9" ySplit="1" topLeftCell="J41" activePane="bottomRight" state="frozen"/>
      <selection pane="topRight" activeCell="J1" sqref="J1"/>
      <selection pane="bottomLeft" activeCell="A2" sqref="A2"/>
      <selection pane="bottomRight" activeCell="A62" sqref="A62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59</v>
      </c>
      <c r="L1" s="39">
        <f t="shared" ref="L1:Q1" si="0">SUM(B2:B5001)</f>
        <v>26873</v>
      </c>
      <c r="M1" s="39">
        <f t="shared" si="0"/>
        <v>112704</v>
      </c>
      <c r="N1" s="40">
        <f t="shared" si="0"/>
        <v>287.89999999999998</v>
      </c>
      <c r="O1" s="40">
        <f t="shared" si="0"/>
        <v>3346.4</v>
      </c>
      <c r="P1" s="40">
        <f t="shared" si="0"/>
        <v>1190.7000000000003</v>
      </c>
      <c r="Q1" s="40">
        <f t="shared" si="0"/>
        <v>546.70000000000005</v>
      </c>
      <c r="R1" s="40">
        <f>SUM(K1:Q1)</f>
        <v>145007.70000000001</v>
      </c>
    </row>
    <row r="2" spans="1:18" x14ac:dyDescent="0.25">
      <c r="A2" t="s">
        <v>239</v>
      </c>
      <c r="B2">
        <v>474</v>
      </c>
      <c r="C2">
        <v>1992</v>
      </c>
      <c r="D2">
        <v>5</v>
      </c>
      <c r="E2">
        <v>56.5</v>
      </c>
      <c r="F2">
        <v>24</v>
      </c>
      <c r="G2">
        <v>4.5999999999999996</v>
      </c>
      <c r="H2">
        <v>0</v>
      </c>
      <c r="I2">
        <v>0</v>
      </c>
      <c r="J2">
        <f t="shared" ref="J2:J60" si="1">IF(ISBLANK($A2),"",E2*4.1+F2*9.3+G2*4.2+H2*7+I2*3)</f>
        <v>474.17</v>
      </c>
    </row>
    <row r="3" spans="1:18" x14ac:dyDescent="0.25">
      <c r="A3" t="s">
        <v>256</v>
      </c>
      <c r="B3">
        <v>477</v>
      </c>
      <c r="C3">
        <v>2005</v>
      </c>
      <c r="D3">
        <v>5</v>
      </c>
      <c r="E3">
        <v>61</v>
      </c>
      <c r="F3">
        <v>17</v>
      </c>
      <c r="G3">
        <v>15</v>
      </c>
      <c r="H3">
        <v>0</v>
      </c>
      <c r="I3">
        <v>0</v>
      </c>
      <c r="J3">
        <f t="shared" si="1"/>
        <v>471.2</v>
      </c>
    </row>
    <row r="4" spans="1:18" x14ac:dyDescent="0.25">
      <c r="A4" t="s">
        <v>284</v>
      </c>
      <c r="B4">
        <v>428</v>
      </c>
      <c r="C4">
        <v>1806</v>
      </c>
      <c r="D4">
        <v>7</v>
      </c>
      <c r="E4">
        <v>74.7</v>
      </c>
      <c r="F4">
        <v>11</v>
      </c>
      <c r="G4">
        <v>7.6</v>
      </c>
      <c r="H4">
        <v>0</v>
      </c>
      <c r="I4">
        <v>0</v>
      </c>
      <c r="J4">
        <f t="shared" si="1"/>
        <v>440.49</v>
      </c>
    </row>
    <row r="5" spans="1:18" x14ac:dyDescent="0.25">
      <c r="A5" t="s">
        <v>288</v>
      </c>
      <c r="B5">
        <v>488</v>
      </c>
      <c r="C5">
        <v>2051</v>
      </c>
      <c r="D5">
        <v>4.5</v>
      </c>
      <c r="E5">
        <v>54</v>
      </c>
      <c r="F5">
        <v>26</v>
      </c>
      <c r="G5">
        <v>6</v>
      </c>
      <c r="H5">
        <v>0</v>
      </c>
      <c r="I5">
        <v>0</v>
      </c>
      <c r="J5">
        <f t="shared" si="1"/>
        <v>488.4</v>
      </c>
    </row>
    <row r="6" spans="1:18" x14ac:dyDescent="0.25">
      <c r="A6" t="s">
        <v>394</v>
      </c>
      <c r="B6">
        <v>400</v>
      </c>
      <c r="C6">
        <v>1679</v>
      </c>
      <c r="D6">
        <v>6</v>
      </c>
      <c r="E6">
        <v>65</v>
      </c>
      <c r="F6">
        <v>8</v>
      </c>
      <c r="G6">
        <v>14</v>
      </c>
      <c r="H6">
        <v>0</v>
      </c>
      <c r="I6">
        <v>0</v>
      </c>
      <c r="J6">
        <f t="shared" si="1"/>
        <v>399.7</v>
      </c>
    </row>
    <row r="7" spans="1:18" x14ac:dyDescent="0.25">
      <c r="A7" t="s">
        <v>395</v>
      </c>
      <c r="B7">
        <v>553</v>
      </c>
      <c r="C7">
        <v>2324</v>
      </c>
      <c r="D7">
        <v>6</v>
      </c>
      <c r="E7">
        <v>70</v>
      </c>
      <c r="F7">
        <v>11</v>
      </c>
      <c r="G7">
        <v>13.5</v>
      </c>
      <c r="H7">
        <v>0</v>
      </c>
      <c r="I7">
        <v>0</v>
      </c>
      <c r="J7">
        <f t="shared" si="1"/>
        <v>446</v>
      </c>
    </row>
    <row r="8" spans="1:18" x14ac:dyDescent="0.25">
      <c r="A8" t="s">
        <v>400</v>
      </c>
      <c r="B8">
        <v>431</v>
      </c>
      <c r="C8">
        <v>1811</v>
      </c>
      <c r="D8">
        <v>7</v>
      </c>
      <c r="E8">
        <v>73.900000000000006</v>
      </c>
      <c r="F8">
        <v>9.9</v>
      </c>
      <c r="G8">
        <v>8.6</v>
      </c>
      <c r="H8">
        <v>0</v>
      </c>
      <c r="I8">
        <v>0</v>
      </c>
      <c r="J8">
        <f t="shared" si="1"/>
        <v>431.18</v>
      </c>
    </row>
    <row r="9" spans="1:18" x14ac:dyDescent="0.25">
      <c r="A9" t="s">
        <v>405</v>
      </c>
      <c r="B9">
        <v>414</v>
      </c>
      <c r="C9">
        <v>1738</v>
      </c>
      <c r="D9">
        <v>6</v>
      </c>
      <c r="E9">
        <v>70</v>
      </c>
      <c r="F9">
        <v>8</v>
      </c>
      <c r="G9">
        <v>12.5</v>
      </c>
      <c r="H9">
        <v>0</v>
      </c>
      <c r="I9">
        <v>0</v>
      </c>
      <c r="J9">
        <f t="shared" si="1"/>
        <v>413.9</v>
      </c>
    </row>
    <row r="10" spans="1:18" x14ac:dyDescent="0.25">
      <c r="A10" t="s">
        <v>413</v>
      </c>
      <c r="B10">
        <v>468</v>
      </c>
      <c r="C10">
        <v>1966</v>
      </c>
      <c r="D10">
        <v>6</v>
      </c>
      <c r="E10">
        <v>66</v>
      </c>
      <c r="F10">
        <v>19</v>
      </c>
      <c r="G10">
        <v>8.3000000000000007</v>
      </c>
      <c r="H10">
        <v>0</v>
      </c>
      <c r="I10">
        <v>0</v>
      </c>
      <c r="J10">
        <f t="shared" si="1"/>
        <v>482.15999999999997</v>
      </c>
    </row>
    <row r="11" spans="1:18" x14ac:dyDescent="0.25">
      <c r="A11" t="s">
        <v>438</v>
      </c>
      <c r="B11">
        <v>341</v>
      </c>
      <c r="C11">
        <v>1433</v>
      </c>
      <c r="D11">
        <v>4.5</v>
      </c>
      <c r="E11">
        <v>54</v>
      </c>
      <c r="F11">
        <v>7</v>
      </c>
      <c r="G11">
        <v>13</v>
      </c>
      <c r="H11">
        <v>0</v>
      </c>
      <c r="I11">
        <v>0</v>
      </c>
      <c r="J11">
        <f t="shared" si="1"/>
        <v>341.1</v>
      </c>
    </row>
    <row r="12" spans="1:18" x14ac:dyDescent="0.25">
      <c r="A12" t="s">
        <v>487</v>
      </c>
      <c r="B12">
        <v>533</v>
      </c>
      <c r="C12">
        <v>2223</v>
      </c>
      <c r="D12">
        <v>4</v>
      </c>
      <c r="E12">
        <v>45.9</v>
      </c>
      <c r="F12">
        <v>34.5</v>
      </c>
      <c r="G12">
        <v>9.8000000000000007</v>
      </c>
      <c r="H12">
        <v>0</v>
      </c>
      <c r="I12">
        <v>0</v>
      </c>
      <c r="J12">
        <f t="shared" si="1"/>
        <v>550.19999999999993</v>
      </c>
    </row>
    <row r="13" spans="1:18" x14ac:dyDescent="0.25">
      <c r="A13" t="s">
        <v>534</v>
      </c>
      <c r="B13">
        <v>558</v>
      </c>
      <c r="C13">
        <v>2343</v>
      </c>
      <c r="D13">
        <v>4.5</v>
      </c>
      <c r="E13">
        <v>52</v>
      </c>
      <c r="F13">
        <v>33</v>
      </c>
      <c r="G13">
        <v>9</v>
      </c>
      <c r="H13">
        <v>0</v>
      </c>
      <c r="I13">
        <v>0</v>
      </c>
      <c r="J13">
        <f t="shared" si="1"/>
        <v>557.9</v>
      </c>
    </row>
    <row r="14" spans="1:18" x14ac:dyDescent="0.25">
      <c r="A14" t="s">
        <v>535</v>
      </c>
      <c r="B14">
        <v>572</v>
      </c>
      <c r="C14">
        <v>2300</v>
      </c>
      <c r="D14">
        <v>4</v>
      </c>
      <c r="E14">
        <v>48</v>
      </c>
      <c r="F14">
        <v>36</v>
      </c>
      <c r="G14">
        <v>9.5</v>
      </c>
      <c r="H14">
        <v>0</v>
      </c>
      <c r="I14">
        <v>0</v>
      </c>
      <c r="J14">
        <f t="shared" si="1"/>
        <v>571.5</v>
      </c>
    </row>
    <row r="15" spans="1:18" x14ac:dyDescent="0.25">
      <c r="A15" t="s">
        <v>679</v>
      </c>
      <c r="B15">
        <v>435</v>
      </c>
      <c r="C15">
        <v>1826</v>
      </c>
      <c r="D15">
        <v>4</v>
      </c>
      <c r="E15">
        <v>72.5</v>
      </c>
      <c r="F15">
        <v>10.5</v>
      </c>
      <c r="G15">
        <v>9.5</v>
      </c>
      <c r="H15">
        <v>0</v>
      </c>
      <c r="I15">
        <v>0</v>
      </c>
      <c r="J15">
        <f t="shared" si="1"/>
        <v>434.79999999999995</v>
      </c>
    </row>
    <row r="16" spans="1:18" x14ac:dyDescent="0.25">
      <c r="A16" t="s">
        <v>723</v>
      </c>
      <c r="B16">
        <v>415</v>
      </c>
      <c r="C16">
        <v>1744</v>
      </c>
      <c r="D16">
        <v>6</v>
      </c>
      <c r="E16">
        <v>38.200000000000003</v>
      </c>
      <c r="F16">
        <v>23.6</v>
      </c>
      <c r="G16">
        <v>9.3000000000000007</v>
      </c>
      <c r="H16">
        <v>0</v>
      </c>
      <c r="I16">
        <v>0</v>
      </c>
      <c r="J16">
        <f t="shared" si="1"/>
        <v>415.16</v>
      </c>
    </row>
    <row r="17" spans="1:10" x14ac:dyDescent="0.25">
      <c r="A17" t="s">
        <v>730</v>
      </c>
      <c r="B17">
        <v>547</v>
      </c>
      <c r="C17">
        <v>2298</v>
      </c>
      <c r="D17">
        <v>5.5</v>
      </c>
      <c r="E17">
        <v>61</v>
      </c>
      <c r="F17">
        <v>29</v>
      </c>
      <c r="G17">
        <v>6.5</v>
      </c>
      <c r="H17">
        <v>0</v>
      </c>
      <c r="I17">
        <v>0</v>
      </c>
      <c r="J17">
        <f t="shared" si="1"/>
        <v>547.09999999999991</v>
      </c>
    </row>
    <row r="18" spans="1:10" x14ac:dyDescent="0.25">
      <c r="A18" t="s">
        <v>931</v>
      </c>
      <c r="B18">
        <v>416</v>
      </c>
      <c r="C18">
        <v>1730</v>
      </c>
      <c r="D18">
        <v>2.5</v>
      </c>
      <c r="E18">
        <v>25.5</v>
      </c>
      <c r="F18">
        <v>32</v>
      </c>
      <c r="G18">
        <v>6.6</v>
      </c>
      <c r="H18">
        <v>0</v>
      </c>
      <c r="I18">
        <v>0</v>
      </c>
      <c r="J18">
        <f t="shared" si="1"/>
        <v>429.87</v>
      </c>
    </row>
    <row r="19" spans="1:10" x14ac:dyDescent="0.25">
      <c r="A19" t="s">
        <v>913</v>
      </c>
      <c r="B19">
        <v>539</v>
      </c>
      <c r="C19">
        <v>2241</v>
      </c>
      <c r="D19">
        <v>3.5</v>
      </c>
      <c r="E19">
        <v>40.6</v>
      </c>
      <c r="F19">
        <v>39.4</v>
      </c>
      <c r="G19">
        <v>5.5</v>
      </c>
      <c r="H19">
        <v>0</v>
      </c>
      <c r="I19">
        <v>0</v>
      </c>
      <c r="J19">
        <f t="shared" si="1"/>
        <v>555.98</v>
      </c>
    </row>
    <row r="20" spans="1:10" x14ac:dyDescent="0.25">
      <c r="A20" t="s">
        <v>926</v>
      </c>
      <c r="B20">
        <v>518</v>
      </c>
      <c r="C20">
        <v>2160</v>
      </c>
      <c r="D20">
        <v>4</v>
      </c>
      <c r="E20">
        <v>46</v>
      </c>
      <c r="F20">
        <v>31.5</v>
      </c>
      <c r="G20">
        <v>6.5</v>
      </c>
      <c r="H20">
        <v>0</v>
      </c>
      <c r="I20">
        <v>0</v>
      </c>
      <c r="J20">
        <f t="shared" si="1"/>
        <v>508.85000000000008</v>
      </c>
    </row>
    <row r="21" spans="1:10" x14ac:dyDescent="0.25">
      <c r="A21" t="s">
        <v>953</v>
      </c>
      <c r="B21">
        <v>489</v>
      </c>
      <c r="C21">
        <v>2050</v>
      </c>
      <c r="D21">
        <v>6</v>
      </c>
      <c r="E21">
        <v>67</v>
      </c>
      <c r="F21">
        <v>22</v>
      </c>
      <c r="G21">
        <v>5.7</v>
      </c>
      <c r="H21">
        <v>0</v>
      </c>
      <c r="I21">
        <v>0</v>
      </c>
      <c r="J21">
        <f t="shared" si="1"/>
        <v>503.24</v>
      </c>
    </row>
    <row r="22" spans="1:10" x14ac:dyDescent="0.25">
      <c r="A22" t="s">
        <v>954</v>
      </c>
      <c r="B22">
        <v>458</v>
      </c>
      <c r="C22">
        <v>1926</v>
      </c>
      <c r="D22">
        <v>6.5</v>
      </c>
      <c r="E22">
        <v>72</v>
      </c>
      <c r="F22">
        <v>16</v>
      </c>
      <c r="G22">
        <v>6.5</v>
      </c>
      <c r="H22">
        <v>0</v>
      </c>
      <c r="I22">
        <v>0</v>
      </c>
      <c r="J22">
        <f t="shared" si="1"/>
        <v>471.3</v>
      </c>
    </row>
    <row r="23" spans="1:10" x14ac:dyDescent="0.25">
      <c r="A23" t="s">
        <v>1016</v>
      </c>
      <c r="B23">
        <v>725</v>
      </c>
      <c r="C23">
        <v>3046</v>
      </c>
      <c r="D23">
        <v>3.5</v>
      </c>
      <c r="E23">
        <v>30.1</v>
      </c>
      <c r="F23">
        <v>62</v>
      </c>
      <c r="G23">
        <v>6</v>
      </c>
      <c r="H23">
        <v>0</v>
      </c>
      <c r="I23">
        <v>0</v>
      </c>
      <c r="J23">
        <f t="shared" si="1"/>
        <v>725.21</v>
      </c>
    </row>
    <row r="24" spans="1:10" x14ac:dyDescent="0.25">
      <c r="A24" t="s">
        <v>1036</v>
      </c>
      <c r="B24">
        <v>561</v>
      </c>
      <c r="C24">
        <v>2374</v>
      </c>
      <c r="D24">
        <v>6</v>
      </c>
      <c r="E24">
        <v>70</v>
      </c>
      <c r="F24">
        <v>29</v>
      </c>
      <c r="G24">
        <v>1</v>
      </c>
      <c r="H24">
        <v>0</v>
      </c>
      <c r="I24">
        <v>0</v>
      </c>
      <c r="J24">
        <f t="shared" si="1"/>
        <v>560.90000000000009</v>
      </c>
    </row>
    <row r="25" spans="1:10" x14ac:dyDescent="0.25">
      <c r="A25" t="s">
        <v>1039</v>
      </c>
      <c r="B25">
        <v>442</v>
      </c>
      <c r="C25">
        <v>1861</v>
      </c>
      <c r="D25">
        <v>6</v>
      </c>
      <c r="E25">
        <v>68</v>
      </c>
      <c r="F25">
        <v>14</v>
      </c>
      <c r="G25">
        <v>11</v>
      </c>
      <c r="H25">
        <v>0</v>
      </c>
      <c r="I25">
        <v>0</v>
      </c>
      <c r="J25">
        <f t="shared" si="1"/>
        <v>455.2</v>
      </c>
    </row>
    <row r="26" spans="1:10" x14ac:dyDescent="0.25">
      <c r="A26" t="s">
        <v>2414</v>
      </c>
      <c r="B26">
        <v>352</v>
      </c>
      <c r="C26">
        <v>1485</v>
      </c>
      <c r="D26">
        <v>5.5</v>
      </c>
      <c r="E26">
        <v>63</v>
      </c>
      <c r="F26">
        <v>8.6999999999999993</v>
      </c>
      <c r="G26">
        <v>5.4</v>
      </c>
      <c r="H26">
        <v>0</v>
      </c>
      <c r="I26">
        <v>0</v>
      </c>
      <c r="J26">
        <f t="shared" si="1"/>
        <v>361.88999999999993</v>
      </c>
    </row>
    <row r="27" spans="1:10" x14ac:dyDescent="0.25">
      <c r="A27" t="s">
        <v>1136</v>
      </c>
      <c r="B27">
        <v>407</v>
      </c>
      <c r="C27">
        <v>1724</v>
      </c>
      <c r="D27">
        <v>7</v>
      </c>
      <c r="E27">
        <v>82</v>
      </c>
      <c r="F27">
        <v>5</v>
      </c>
      <c r="G27">
        <v>8.5</v>
      </c>
      <c r="H27">
        <v>0</v>
      </c>
      <c r="I27">
        <v>0</v>
      </c>
      <c r="J27">
        <f t="shared" si="1"/>
        <v>418.4</v>
      </c>
    </row>
    <row r="28" spans="1:10" x14ac:dyDescent="0.25">
      <c r="A28" t="s">
        <v>1158</v>
      </c>
      <c r="B28">
        <v>371</v>
      </c>
      <c r="C28">
        <v>1560</v>
      </c>
      <c r="D28">
        <v>4</v>
      </c>
      <c r="E28">
        <v>48</v>
      </c>
      <c r="F28">
        <v>15.7</v>
      </c>
      <c r="G28">
        <v>6.8</v>
      </c>
      <c r="H28">
        <v>0</v>
      </c>
      <c r="I28">
        <v>0</v>
      </c>
      <c r="J28">
        <f t="shared" si="1"/>
        <v>371.36999999999995</v>
      </c>
    </row>
    <row r="29" spans="1:10" x14ac:dyDescent="0.25">
      <c r="A29" t="s">
        <v>1159</v>
      </c>
      <c r="B29">
        <v>372</v>
      </c>
      <c r="C29">
        <v>1562</v>
      </c>
      <c r="D29">
        <v>7</v>
      </c>
      <c r="E29">
        <v>80</v>
      </c>
      <c r="F29">
        <v>2</v>
      </c>
      <c r="G29">
        <v>6</v>
      </c>
      <c r="H29">
        <v>0</v>
      </c>
      <c r="I29">
        <v>0</v>
      </c>
      <c r="J29">
        <f t="shared" si="1"/>
        <v>371.8</v>
      </c>
    </row>
    <row r="30" spans="1:10" x14ac:dyDescent="0.25">
      <c r="A30" t="s">
        <v>1191</v>
      </c>
      <c r="B30">
        <v>366</v>
      </c>
      <c r="C30">
        <v>1536</v>
      </c>
      <c r="D30">
        <v>3</v>
      </c>
      <c r="E30">
        <v>35</v>
      </c>
      <c r="F30">
        <v>20.5</v>
      </c>
      <c r="G30">
        <v>7.5</v>
      </c>
      <c r="H30">
        <v>0</v>
      </c>
      <c r="I30">
        <v>0</v>
      </c>
      <c r="J30">
        <f t="shared" si="1"/>
        <v>365.65</v>
      </c>
    </row>
    <row r="31" spans="1:10" x14ac:dyDescent="0.25">
      <c r="A31" t="s">
        <v>1302</v>
      </c>
      <c r="B31">
        <v>501</v>
      </c>
      <c r="C31">
        <v>2098</v>
      </c>
      <c r="D31">
        <v>5.5</v>
      </c>
      <c r="E31">
        <v>63</v>
      </c>
      <c r="F31">
        <v>25</v>
      </c>
      <c r="G31">
        <v>6</v>
      </c>
      <c r="H31">
        <v>0</v>
      </c>
      <c r="I31">
        <v>0</v>
      </c>
      <c r="J31">
        <f t="shared" si="1"/>
        <v>516</v>
      </c>
    </row>
    <row r="32" spans="1:10" x14ac:dyDescent="0.25">
      <c r="A32" t="s">
        <v>1309</v>
      </c>
      <c r="B32">
        <v>475</v>
      </c>
      <c r="C32">
        <v>1993</v>
      </c>
      <c r="D32">
        <v>3.5</v>
      </c>
      <c r="E32">
        <v>70</v>
      </c>
      <c r="F32">
        <v>17</v>
      </c>
      <c r="G32">
        <v>7</v>
      </c>
      <c r="H32">
        <v>0</v>
      </c>
      <c r="I32">
        <v>0</v>
      </c>
      <c r="J32">
        <f t="shared" si="1"/>
        <v>474.5</v>
      </c>
    </row>
    <row r="33" spans="1:10" x14ac:dyDescent="0.25">
      <c r="A33" t="s">
        <v>1326</v>
      </c>
      <c r="B33">
        <v>561</v>
      </c>
      <c r="C33">
        <v>2356</v>
      </c>
      <c r="D33">
        <v>4</v>
      </c>
      <c r="E33">
        <v>48</v>
      </c>
      <c r="F33">
        <v>36</v>
      </c>
      <c r="G33">
        <v>7</v>
      </c>
      <c r="H33">
        <v>0</v>
      </c>
      <c r="I33">
        <v>0</v>
      </c>
      <c r="J33">
        <f t="shared" si="1"/>
        <v>561</v>
      </c>
    </row>
    <row r="34" spans="1:10" x14ac:dyDescent="0.25">
      <c r="A34" t="s">
        <v>1327</v>
      </c>
      <c r="B34">
        <v>407</v>
      </c>
      <c r="C34">
        <v>1709</v>
      </c>
      <c r="D34">
        <v>3.5</v>
      </c>
      <c r="E34">
        <v>40.5</v>
      </c>
      <c r="F34">
        <v>22.5</v>
      </c>
      <c r="G34">
        <v>7.5</v>
      </c>
      <c r="H34">
        <v>0</v>
      </c>
      <c r="I34">
        <v>0</v>
      </c>
      <c r="J34">
        <f t="shared" si="1"/>
        <v>406.8</v>
      </c>
    </row>
    <row r="35" spans="1:10" x14ac:dyDescent="0.25">
      <c r="A35" t="s">
        <v>1431</v>
      </c>
      <c r="B35">
        <v>390</v>
      </c>
      <c r="C35">
        <v>1656</v>
      </c>
      <c r="D35">
        <v>7</v>
      </c>
      <c r="E35">
        <v>78.7</v>
      </c>
      <c r="F35">
        <v>5.2</v>
      </c>
      <c r="G35">
        <v>7.2</v>
      </c>
      <c r="H35">
        <v>0</v>
      </c>
      <c r="I35">
        <v>0</v>
      </c>
      <c r="J35">
        <f t="shared" si="1"/>
        <v>401.27</v>
      </c>
    </row>
    <row r="36" spans="1:10" x14ac:dyDescent="0.25">
      <c r="A36" t="s">
        <v>1483</v>
      </c>
      <c r="B36">
        <v>381</v>
      </c>
      <c r="C36">
        <v>1596</v>
      </c>
      <c r="D36">
        <v>7</v>
      </c>
      <c r="E36">
        <v>82.3</v>
      </c>
      <c r="F36">
        <v>0.8</v>
      </c>
      <c r="G36">
        <v>8.6</v>
      </c>
      <c r="H36">
        <v>0</v>
      </c>
      <c r="I36">
        <v>0</v>
      </c>
      <c r="J36">
        <f t="shared" si="1"/>
        <v>380.98999999999995</v>
      </c>
    </row>
    <row r="37" spans="1:10" x14ac:dyDescent="0.25">
      <c r="A37" t="s">
        <v>1484</v>
      </c>
      <c r="B37">
        <v>423</v>
      </c>
      <c r="C37">
        <v>1774</v>
      </c>
      <c r="D37">
        <v>5.9</v>
      </c>
      <c r="E37">
        <v>71.5</v>
      </c>
      <c r="F37">
        <v>8.4</v>
      </c>
      <c r="G37">
        <v>12.4</v>
      </c>
      <c r="H37">
        <v>0</v>
      </c>
      <c r="I37">
        <v>0</v>
      </c>
      <c r="J37">
        <f t="shared" si="1"/>
        <v>423.34999999999997</v>
      </c>
    </row>
    <row r="38" spans="1:10" x14ac:dyDescent="0.25">
      <c r="A38" t="s">
        <v>1485</v>
      </c>
      <c r="B38">
        <v>508</v>
      </c>
      <c r="C38">
        <v>2127</v>
      </c>
      <c r="D38">
        <v>4.7</v>
      </c>
      <c r="E38">
        <v>57.8</v>
      </c>
      <c r="F38">
        <v>25.6</v>
      </c>
      <c r="G38">
        <v>7.7</v>
      </c>
      <c r="H38">
        <v>0</v>
      </c>
      <c r="I38">
        <v>0</v>
      </c>
      <c r="J38">
        <f t="shared" si="1"/>
        <v>507.4</v>
      </c>
    </row>
    <row r="39" spans="1:10" x14ac:dyDescent="0.25">
      <c r="A39" t="s">
        <v>1486</v>
      </c>
      <c r="B39">
        <v>322</v>
      </c>
      <c r="C39">
        <v>1348</v>
      </c>
      <c r="D39">
        <v>4.4000000000000004</v>
      </c>
      <c r="E39">
        <v>52.7</v>
      </c>
      <c r="F39">
        <v>8.8000000000000007</v>
      </c>
      <c r="G39">
        <v>5.3</v>
      </c>
      <c r="H39">
        <v>0</v>
      </c>
      <c r="I39">
        <v>0</v>
      </c>
      <c r="J39">
        <f t="shared" si="1"/>
        <v>320.17</v>
      </c>
    </row>
    <row r="40" spans="1:10" x14ac:dyDescent="0.25">
      <c r="A40" t="s">
        <v>1487</v>
      </c>
      <c r="B40">
        <v>470</v>
      </c>
      <c r="C40">
        <v>1968</v>
      </c>
      <c r="D40">
        <v>4.9000000000000004</v>
      </c>
      <c r="E40">
        <v>58.2</v>
      </c>
      <c r="F40">
        <v>22.9</v>
      </c>
      <c r="G40">
        <v>4.3</v>
      </c>
      <c r="H40">
        <v>0</v>
      </c>
      <c r="I40">
        <v>0</v>
      </c>
      <c r="J40">
        <f t="shared" si="1"/>
        <v>469.65000000000003</v>
      </c>
    </row>
    <row r="41" spans="1:10" x14ac:dyDescent="0.25">
      <c r="A41" t="s">
        <v>1488</v>
      </c>
      <c r="B41">
        <v>375</v>
      </c>
      <c r="C41">
        <v>1573</v>
      </c>
      <c r="D41">
        <v>7</v>
      </c>
      <c r="E41">
        <v>80</v>
      </c>
      <c r="F41">
        <v>5</v>
      </c>
      <c r="G41">
        <v>8.5</v>
      </c>
      <c r="H41">
        <v>0</v>
      </c>
      <c r="I41">
        <v>0</v>
      </c>
      <c r="J41">
        <f t="shared" si="1"/>
        <v>410.2</v>
      </c>
    </row>
    <row r="42" spans="1:10" x14ac:dyDescent="0.25">
      <c r="A42" t="s">
        <v>1504</v>
      </c>
      <c r="B42">
        <v>464</v>
      </c>
      <c r="C42">
        <v>1948</v>
      </c>
      <c r="D42">
        <v>5.5</v>
      </c>
      <c r="E42">
        <v>60.2</v>
      </c>
      <c r="F42">
        <v>21.2</v>
      </c>
      <c r="G42">
        <v>8</v>
      </c>
      <c r="H42">
        <v>0</v>
      </c>
      <c r="I42">
        <v>0</v>
      </c>
      <c r="J42">
        <f t="shared" si="1"/>
        <v>477.58000000000004</v>
      </c>
    </row>
    <row r="43" spans="1:10" x14ac:dyDescent="0.25">
      <c r="A43" t="s">
        <v>1545</v>
      </c>
      <c r="B43">
        <v>260</v>
      </c>
      <c r="C43">
        <v>1093</v>
      </c>
      <c r="D43">
        <v>5.5</v>
      </c>
      <c r="E43">
        <v>62</v>
      </c>
      <c r="F43">
        <v>0.6</v>
      </c>
      <c r="G43">
        <v>0.1</v>
      </c>
      <c r="H43">
        <v>0</v>
      </c>
      <c r="I43">
        <v>0</v>
      </c>
      <c r="J43">
        <f t="shared" si="1"/>
        <v>260.2</v>
      </c>
    </row>
    <row r="44" spans="1:10" x14ac:dyDescent="0.25">
      <c r="A44" t="s">
        <v>1700</v>
      </c>
      <c r="B44">
        <v>385</v>
      </c>
      <c r="C44">
        <v>1618</v>
      </c>
      <c r="D44">
        <v>5.5</v>
      </c>
      <c r="E44">
        <v>85</v>
      </c>
      <c r="F44">
        <v>1</v>
      </c>
      <c r="G44">
        <v>6.5</v>
      </c>
      <c r="H44">
        <v>0</v>
      </c>
      <c r="I44">
        <v>0</v>
      </c>
      <c r="J44">
        <f t="shared" si="1"/>
        <v>385.09999999999997</v>
      </c>
    </row>
    <row r="45" spans="1:10" x14ac:dyDescent="0.25">
      <c r="A45" t="s">
        <v>1725</v>
      </c>
      <c r="B45">
        <v>348</v>
      </c>
      <c r="C45">
        <v>1460</v>
      </c>
      <c r="D45">
        <v>4</v>
      </c>
      <c r="E45">
        <v>41.6</v>
      </c>
      <c r="F45">
        <v>16.8</v>
      </c>
      <c r="G45">
        <v>7.7</v>
      </c>
      <c r="H45">
        <v>0</v>
      </c>
      <c r="I45">
        <v>0</v>
      </c>
      <c r="J45">
        <f t="shared" si="1"/>
        <v>359.14</v>
      </c>
    </row>
    <row r="46" spans="1:10" x14ac:dyDescent="0.25">
      <c r="A46" t="s">
        <v>1729</v>
      </c>
      <c r="B46">
        <v>336</v>
      </c>
      <c r="C46">
        <v>1430</v>
      </c>
      <c r="D46">
        <v>6.5</v>
      </c>
      <c r="E46">
        <v>74</v>
      </c>
      <c r="F46">
        <v>0.5</v>
      </c>
      <c r="G46">
        <v>9</v>
      </c>
      <c r="H46">
        <v>0</v>
      </c>
      <c r="I46">
        <v>0</v>
      </c>
      <c r="J46">
        <f t="shared" si="1"/>
        <v>345.84999999999997</v>
      </c>
    </row>
    <row r="47" spans="1:10" x14ac:dyDescent="0.25">
      <c r="A47" t="s">
        <v>1831</v>
      </c>
      <c r="B47">
        <v>806</v>
      </c>
      <c r="C47">
        <v>3385</v>
      </c>
      <c r="D47">
        <v>0</v>
      </c>
      <c r="E47">
        <v>0</v>
      </c>
      <c r="F47">
        <v>76.5</v>
      </c>
      <c r="G47">
        <v>22.5</v>
      </c>
      <c r="H47">
        <v>0</v>
      </c>
      <c r="I47">
        <v>0</v>
      </c>
      <c r="J47">
        <f t="shared" si="1"/>
        <v>805.95</v>
      </c>
    </row>
    <row r="48" spans="1:10" x14ac:dyDescent="0.25">
      <c r="A48" t="s">
        <v>2464</v>
      </c>
      <c r="B48">
        <v>553</v>
      </c>
      <c r="C48">
        <v>2322</v>
      </c>
      <c r="D48">
        <v>0</v>
      </c>
      <c r="E48">
        <v>0</v>
      </c>
      <c r="F48">
        <v>31</v>
      </c>
      <c r="G48">
        <v>63</v>
      </c>
      <c r="H48">
        <v>0</v>
      </c>
      <c r="I48">
        <v>0</v>
      </c>
      <c r="J48">
        <f t="shared" si="1"/>
        <v>552.90000000000009</v>
      </c>
    </row>
    <row r="49" spans="1:10" x14ac:dyDescent="0.25">
      <c r="A49" t="s">
        <v>1944</v>
      </c>
      <c r="B49">
        <v>420</v>
      </c>
      <c r="C49">
        <v>1760</v>
      </c>
      <c r="D49">
        <v>5</v>
      </c>
      <c r="E49">
        <v>55.9</v>
      </c>
      <c r="F49">
        <v>18.7</v>
      </c>
      <c r="G49">
        <v>6.9</v>
      </c>
      <c r="H49">
        <v>0</v>
      </c>
      <c r="I49">
        <v>0</v>
      </c>
      <c r="J49">
        <f t="shared" si="1"/>
        <v>432.08</v>
      </c>
    </row>
    <row r="50" spans="1:10" x14ac:dyDescent="0.25">
      <c r="A50" t="s">
        <v>1956</v>
      </c>
      <c r="B50">
        <v>336</v>
      </c>
      <c r="C50">
        <v>1412</v>
      </c>
      <c r="D50">
        <v>6</v>
      </c>
      <c r="E50">
        <v>68</v>
      </c>
      <c r="F50">
        <v>3</v>
      </c>
      <c r="G50">
        <v>7</v>
      </c>
      <c r="H50">
        <v>0</v>
      </c>
      <c r="I50">
        <v>0</v>
      </c>
      <c r="J50">
        <f t="shared" si="1"/>
        <v>336.09999999999991</v>
      </c>
    </row>
    <row r="51" spans="1:10" x14ac:dyDescent="0.25">
      <c r="A51" t="s">
        <v>1957</v>
      </c>
      <c r="B51">
        <v>493</v>
      </c>
      <c r="C51">
        <v>2060</v>
      </c>
      <c r="D51">
        <v>5</v>
      </c>
      <c r="E51">
        <v>53.1</v>
      </c>
      <c r="F51">
        <v>28.7</v>
      </c>
      <c r="G51">
        <v>5.6</v>
      </c>
      <c r="H51">
        <v>0</v>
      </c>
      <c r="I51">
        <v>0</v>
      </c>
      <c r="J51">
        <f t="shared" si="1"/>
        <v>508.14</v>
      </c>
    </row>
    <row r="52" spans="1:10" x14ac:dyDescent="0.25">
      <c r="A52" t="s">
        <v>2000</v>
      </c>
      <c r="B52">
        <v>475</v>
      </c>
      <c r="C52">
        <v>1993</v>
      </c>
      <c r="D52">
        <v>3.5</v>
      </c>
      <c r="E52">
        <v>70</v>
      </c>
      <c r="F52">
        <v>17</v>
      </c>
      <c r="G52">
        <v>7</v>
      </c>
      <c r="H52">
        <v>0</v>
      </c>
      <c r="I52">
        <v>0</v>
      </c>
      <c r="J52">
        <f t="shared" si="1"/>
        <v>474.5</v>
      </c>
    </row>
    <row r="53" spans="1:10" x14ac:dyDescent="0.25">
      <c r="A53" t="s">
        <v>2078</v>
      </c>
      <c r="B53">
        <v>483</v>
      </c>
      <c r="C53">
        <v>2016</v>
      </c>
      <c r="D53">
        <v>4.5</v>
      </c>
      <c r="E53">
        <v>49.4</v>
      </c>
      <c r="F53">
        <v>28.8</v>
      </c>
      <c r="G53">
        <v>6.5</v>
      </c>
      <c r="H53">
        <v>0</v>
      </c>
      <c r="I53">
        <v>0</v>
      </c>
      <c r="J53">
        <f t="shared" si="1"/>
        <v>497.68</v>
      </c>
    </row>
    <row r="54" spans="1:10" x14ac:dyDescent="0.25">
      <c r="A54" t="s">
        <v>2079</v>
      </c>
      <c r="B54">
        <v>533</v>
      </c>
      <c r="C54">
        <v>2237</v>
      </c>
      <c r="D54">
        <v>0</v>
      </c>
      <c r="E54">
        <v>2</v>
      </c>
      <c r="F54">
        <v>46</v>
      </c>
      <c r="G54">
        <v>23</v>
      </c>
      <c r="H54">
        <v>0</v>
      </c>
      <c r="I54">
        <v>0</v>
      </c>
      <c r="J54">
        <f t="shared" si="1"/>
        <v>532.6</v>
      </c>
    </row>
    <row r="55" spans="1:10" x14ac:dyDescent="0.25">
      <c r="A55" t="s">
        <v>2102</v>
      </c>
      <c r="B55">
        <v>411</v>
      </c>
      <c r="C55">
        <v>1722</v>
      </c>
      <c r="D55">
        <v>4</v>
      </c>
      <c r="E55">
        <v>43.9</v>
      </c>
      <c r="F55">
        <v>21.4</v>
      </c>
      <c r="G55">
        <v>10.8</v>
      </c>
      <c r="H55">
        <v>0</v>
      </c>
      <c r="I55">
        <v>0</v>
      </c>
      <c r="J55">
        <f t="shared" si="1"/>
        <v>424.37</v>
      </c>
    </row>
    <row r="56" spans="1:10" x14ac:dyDescent="0.25">
      <c r="A56" t="s">
        <v>2103</v>
      </c>
      <c r="B56">
        <v>449</v>
      </c>
      <c r="C56">
        <v>1874</v>
      </c>
      <c r="D56">
        <v>3.5</v>
      </c>
      <c r="E56">
        <v>38.299999999999997</v>
      </c>
      <c r="F56">
        <v>27.5</v>
      </c>
      <c r="G56">
        <v>12.1</v>
      </c>
      <c r="H56">
        <v>0</v>
      </c>
      <c r="I56">
        <v>0</v>
      </c>
      <c r="J56">
        <f t="shared" si="1"/>
        <v>463.59999999999997</v>
      </c>
    </row>
    <row r="57" spans="1:10" x14ac:dyDescent="0.25">
      <c r="A57" t="s">
        <v>2104</v>
      </c>
      <c r="B57">
        <v>473</v>
      </c>
      <c r="C57">
        <v>1982</v>
      </c>
      <c r="D57">
        <v>5.5</v>
      </c>
      <c r="E57">
        <v>58.3</v>
      </c>
      <c r="F57">
        <v>23</v>
      </c>
      <c r="G57">
        <v>8.1999999999999993</v>
      </c>
      <c r="H57">
        <v>0</v>
      </c>
      <c r="I57">
        <v>0</v>
      </c>
      <c r="J57">
        <f t="shared" si="1"/>
        <v>487.36999999999995</v>
      </c>
    </row>
    <row r="58" spans="1:10" x14ac:dyDescent="0.25">
      <c r="A58" t="s">
        <v>2123</v>
      </c>
      <c r="B58">
        <v>522</v>
      </c>
      <c r="C58">
        <v>2184</v>
      </c>
      <c r="D58">
        <v>5.5</v>
      </c>
      <c r="E58">
        <v>63</v>
      </c>
      <c r="F58">
        <v>28</v>
      </c>
      <c r="G58">
        <v>4.5</v>
      </c>
      <c r="H58">
        <v>0</v>
      </c>
      <c r="I58">
        <v>0</v>
      </c>
      <c r="J58">
        <f t="shared" si="1"/>
        <v>537.6</v>
      </c>
    </row>
    <row r="59" spans="1:10" x14ac:dyDescent="0.25">
      <c r="A59" t="s">
        <v>2253</v>
      </c>
      <c r="B59">
        <v>395</v>
      </c>
      <c r="C59">
        <v>1658</v>
      </c>
      <c r="D59">
        <v>5</v>
      </c>
      <c r="E59">
        <v>56</v>
      </c>
      <c r="F59">
        <v>14.2</v>
      </c>
      <c r="G59">
        <v>7.9</v>
      </c>
      <c r="H59">
        <v>0</v>
      </c>
      <c r="I59">
        <v>0</v>
      </c>
      <c r="J59">
        <f t="shared" si="1"/>
        <v>394.84</v>
      </c>
    </row>
    <row r="60" spans="1:10" x14ac:dyDescent="0.25">
      <c r="A60" t="s">
        <v>2280</v>
      </c>
      <c r="B60">
        <v>368</v>
      </c>
      <c r="C60">
        <v>1558</v>
      </c>
      <c r="D60">
        <v>6.5</v>
      </c>
      <c r="E60">
        <v>73.099999999999994</v>
      </c>
      <c r="F60">
        <v>4.3</v>
      </c>
      <c r="G60">
        <v>9.1999999999999993</v>
      </c>
      <c r="H60">
        <v>0</v>
      </c>
      <c r="I60">
        <v>0</v>
      </c>
      <c r="J60">
        <f t="shared" si="1"/>
        <v>378.33999999999992</v>
      </c>
    </row>
    <row r="61" spans="1:10" x14ac:dyDescent="0.25">
      <c r="A61" s="52"/>
      <c r="B61" s="52"/>
      <c r="C61" s="53"/>
      <c r="D61" s="52"/>
      <c r="E61" s="52"/>
      <c r="F61" s="52"/>
      <c r="G61" s="52"/>
      <c r="H61" s="52"/>
      <c r="I61" s="52"/>
      <c r="J61" s="52"/>
    </row>
    <row r="62" spans="1:10" x14ac:dyDescent="0.25">
      <c r="C62" s="32"/>
    </row>
    <row r="63" spans="1:10" x14ac:dyDescent="0.25">
      <c r="C63" s="32"/>
    </row>
    <row r="64" spans="1:10" x14ac:dyDescent="0.25">
      <c r="C64" s="32"/>
    </row>
    <row r="65" spans="3:3" x14ac:dyDescent="0.25">
      <c r="C65" s="32"/>
    </row>
    <row r="66" spans="3:3" x14ac:dyDescent="0.25">
      <c r="C66" s="32"/>
    </row>
    <row r="67" spans="3:3" x14ac:dyDescent="0.25">
      <c r="C67" s="32"/>
    </row>
    <row r="68" spans="3:3" x14ac:dyDescent="0.25">
      <c r="C68" s="32"/>
    </row>
    <row r="69" spans="3:3" x14ac:dyDescent="0.25">
      <c r="C69" s="32"/>
    </row>
    <row r="70" spans="3:3" x14ac:dyDescent="0.25">
      <c r="C70" s="32"/>
    </row>
    <row r="71" spans="3:3" x14ac:dyDescent="0.25">
      <c r="C71" s="32"/>
    </row>
    <row r="72" spans="3:3" x14ac:dyDescent="0.25">
      <c r="C72" s="32"/>
    </row>
    <row r="73" spans="3:3" x14ac:dyDescent="0.25">
      <c r="C73" s="32"/>
    </row>
    <row r="74" spans="3:3" x14ac:dyDescent="0.25">
      <c r="C74" s="32"/>
    </row>
    <row r="75" spans="3:3" x14ac:dyDescent="0.25">
      <c r="C75" s="32"/>
    </row>
    <row r="76" spans="3:3" x14ac:dyDescent="0.25">
      <c r="C76" s="32"/>
    </row>
    <row r="77" spans="3:3" x14ac:dyDescent="0.25">
      <c r="C77" s="32"/>
    </row>
    <row r="78" spans="3:3" x14ac:dyDescent="0.25">
      <c r="C78" s="32"/>
    </row>
    <row r="79" spans="3:3" x14ac:dyDescent="0.25">
      <c r="C79" s="32"/>
    </row>
    <row r="80" spans="3:3" x14ac:dyDescent="0.25">
      <c r="C80" s="32"/>
    </row>
    <row r="81" spans="1:10" x14ac:dyDescent="0.25">
      <c r="C81" s="32"/>
    </row>
    <row r="82" spans="1:10" x14ac:dyDescent="0.25">
      <c r="C82" s="32"/>
    </row>
    <row r="83" spans="1:10" x14ac:dyDescent="0.25">
      <c r="C83" s="32"/>
    </row>
    <row r="84" spans="1:10" x14ac:dyDescent="0.25">
      <c r="C84" s="32"/>
    </row>
    <row r="85" spans="1:10" x14ac:dyDescent="0.25">
      <c r="C85" s="32"/>
    </row>
    <row r="86" spans="1:10" x14ac:dyDescent="0.25">
      <c r="C86" s="32"/>
    </row>
    <row r="87" spans="1:10" x14ac:dyDescent="0.25">
      <c r="C87" s="32"/>
    </row>
    <row r="88" spans="1:10" x14ac:dyDescent="0.25">
      <c r="C88" s="32"/>
    </row>
    <row r="89" spans="1:10" x14ac:dyDescent="0.25">
      <c r="C89" s="32"/>
    </row>
    <row r="90" spans="1:10" x14ac:dyDescent="0.25">
      <c r="A90" s="41"/>
      <c r="B90" s="41"/>
      <c r="C90" s="54"/>
      <c r="D90" s="41"/>
      <c r="E90" s="41"/>
      <c r="F90" s="41"/>
      <c r="G90" s="41"/>
      <c r="H90" s="41"/>
      <c r="I90" s="41"/>
      <c r="J90" s="41"/>
    </row>
  </sheetData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8"/>
  <sheetViews>
    <sheetView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A30" sqref="A30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27</v>
      </c>
      <c r="L1" s="39">
        <f t="shared" ref="L1:Q1" si="0">SUM(B2:B5001)</f>
        <v>4475</v>
      </c>
      <c r="M1" s="39">
        <f t="shared" si="0"/>
        <v>18630</v>
      </c>
      <c r="N1" s="40">
        <f t="shared" si="0"/>
        <v>1</v>
      </c>
      <c r="O1" s="40">
        <f t="shared" si="0"/>
        <v>11.1</v>
      </c>
      <c r="P1" s="40">
        <f t="shared" si="0"/>
        <v>234.30000000000004</v>
      </c>
      <c r="Q1" s="40">
        <f t="shared" si="0"/>
        <v>564</v>
      </c>
      <c r="R1" s="40">
        <f>SUM(K1:Q1)</f>
        <v>23942.399999999998</v>
      </c>
    </row>
    <row r="2" spans="1:18" x14ac:dyDescent="0.25">
      <c r="A2" t="s">
        <v>459</v>
      </c>
      <c r="B2">
        <v>121</v>
      </c>
      <c r="C2">
        <v>509</v>
      </c>
      <c r="D2">
        <v>0</v>
      </c>
      <c r="E2">
        <v>0</v>
      </c>
      <c r="F2">
        <v>4.8</v>
      </c>
      <c r="G2">
        <v>19.5</v>
      </c>
      <c r="H2">
        <v>0</v>
      </c>
      <c r="I2">
        <v>0</v>
      </c>
      <c r="J2">
        <f t="shared" ref="J2:J28" si="1">IF(ISBLANK($A2),"",E2*4.1+F2*9.3+G2*4.2+H2*7+I2*3)</f>
        <v>126.54</v>
      </c>
    </row>
    <row r="3" spans="1:18" x14ac:dyDescent="0.25">
      <c r="A3" t="s">
        <v>460</v>
      </c>
      <c r="B3">
        <v>240</v>
      </c>
      <c r="C3">
        <v>1006</v>
      </c>
      <c r="D3">
        <v>0</v>
      </c>
      <c r="E3">
        <v>0</v>
      </c>
      <c r="F3">
        <v>17.5</v>
      </c>
      <c r="G3">
        <v>18.3</v>
      </c>
      <c r="H3">
        <v>0</v>
      </c>
      <c r="I3">
        <v>0</v>
      </c>
      <c r="J3">
        <f t="shared" si="1"/>
        <v>239.61</v>
      </c>
    </row>
    <row r="4" spans="1:18" x14ac:dyDescent="0.25">
      <c r="A4" t="s">
        <v>461</v>
      </c>
      <c r="B4">
        <v>145</v>
      </c>
      <c r="C4">
        <v>606</v>
      </c>
      <c r="D4">
        <v>0.5</v>
      </c>
      <c r="E4">
        <v>3</v>
      </c>
      <c r="F4">
        <v>4.5999999999999996</v>
      </c>
      <c r="G4">
        <v>18.7</v>
      </c>
      <c r="H4">
        <v>0</v>
      </c>
      <c r="I4">
        <v>0</v>
      </c>
      <c r="J4">
        <f t="shared" si="1"/>
        <v>133.62</v>
      </c>
    </row>
    <row r="5" spans="1:18" x14ac:dyDescent="0.25">
      <c r="A5" t="s">
        <v>462</v>
      </c>
      <c r="B5">
        <v>227</v>
      </c>
      <c r="C5">
        <v>944</v>
      </c>
      <c r="D5">
        <v>0</v>
      </c>
      <c r="E5">
        <v>0</v>
      </c>
      <c r="F5">
        <v>17.2</v>
      </c>
      <c r="G5">
        <v>18.100000000000001</v>
      </c>
      <c r="H5">
        <v>0</v>
      </c>
      <c r="I5">
        <v>0</v>
      </c>
      <c r="J5">
        <f t="shared" si="1"/>
        <v>235.98000000000002</v>
      </c>
    </row>
    <row r="6" spans="1:18" x14ac:dyDescent="0.25">
      <c r="A6" t="s">
        <v>507</v>
      </c>
      <c r="B6">
        <v>154</v>
      </c>
      <c r="C6">
        <v>646</v>
      </c>
      <c r="D6">
        <v>0</v>
      </c>
      <c r="E6">
        <v>0</v>
      </c>
      <c r="F6">
        <v>6.6</v>
      </c>
      <c r="G6">
        <v>23.8</v>
      </c>
      <c r="H6">
        <v>0</v>
      </c>
      <c r="I6">
        <v>0</v>
      </c>
      <c r="J6">
        <f t="shared" si="1"/>
        <v>161.34</v>
      </c>
    </row>
    <row r="7" spans="1:18" x14ac:dyDescent="0.25">
      <c r="A7" t="s">
        <v>595</v>
      </c>
      <c r="B7">
        <v>157</v>
      </c>
      <c r="C7">
        <v>657</v>
      </c>
      <c r="D7">
        <v>0</v>
      </c>
      <c r="E7">
        <v>0</v>
      </c>
      <c r="F7">
        <v>7.5</v>
      </c>
      <c r="G7">
        <v>22.3</v>
      </c>
      <c r="H7">
        <v>0</v>
      </c>
      <c r="I7">
        <v>0</v>
      </c>
      <c r="J7">
        <f t="shared" si="1"/>
        <v>163.41000000000003</v>
      </c>
    </row>
    <row r="8" spans="1:18" x14ac:dyDescent="0.25">
      <c r="A8" t="s">
        <v>596</v>
      </c>
      <c r="B8">
        <v>145</v>
      </c>
      <c r="C8">
        <v>608</v>
      </c>
      <c r="D8">
        <v>0.5</v>
      </c>
      <c r="E8">
        <v>5</v>
      </c>
      <c r="F8">
        <v>5</v>
      </c>
      <c r="G8">
        <v>18.5</v>
      </c>
      <c r="H8">
        <v>0</v>
      </c>
      <c r="I8">
        <v>0</v>
      </c>
      <c r="J8">
        <f t="shared" si="1"/>
        <v>144.69999999999999</v>
      </c>
    </row>
    <row r="9" spans="1:18" x14ac:dyDescent="0.25">
      <c r="A9" t="s">
        <v>597</v>
      </c>
      <c r="B9">
        <v>342</v>
      </c>
      <c r="C9">
        <v>1414</v>
      </c>
      <c r="D9">
        <v>0</v>
      </c>
      <c r="E9">
        <v>0</v>
      </c>
      <c r="F9">
        <v>31</v>
      </c>
      <c r="G9">
        <v>15.7</v>
      </c>
      <c r="H9">
        <v>0</v>
      </c>
      <c r="I9">
        <v>0</v>
      </c>
      <c r="J9">
        <f t="shared" si="1"/>
        <v>354.24</v>
      </c>
    </row>
    <row r="10" spans="1:18" x14ac:dyDescent="0.25">
      <c r="A10" t="s">
        <v>741</v>
      </c>
      <c r="B10">
        <v>109</v>
      </c>
      <c r="C10">
        <v>557</v>
      </c>
      <c r="D10">
        <v>0</v>
      </c>
      <c r="E10">
        <v>0.5</v>
      </c>
      <c r="F10">
        <v>2</v>
      </c>
      <c r="G10">
        <v>21</v>
      </c>
      <c r="H10">
        <v>0</v>
      </c>
      <c r="I10">
        <v>0</v>
      </c>
      <c r="J10">
        <f t="shared" si="1"/>
        <v>108.85000000000001</v>
      </c>
    </row>
    <row r="11" spans="1:18" x14ac:dyDescent="0.25">
      <c r="A11" t="s">
        <v>2381</v>
      </c>
      <c r="B11">
        <v>145</v>
      </c>
      <c r="C11">
        <v>607</v>
      </c>
      <c r="D11">
        <v>0</v>
      </c>
      <c r="E11">
        <v>0</v>
      </c>
      <c r="F11">
        <v>6.2</v>
      </c>
      <c r="G11">
        <v>22.2</v>
      </c>
      <c r="H11">
        <v>0</v>
      </c>
      <c r="I11">
        <v>0</v>
      </c>
      <c r="J11">
        <f t="shared" si="1"/>
        <v>150.9</v>
      </c>
    </row>
    <row r="12" spans="1:18" x14ac:dyDescent="0.25">
      <c r="A12" t="s">
        <v>826</v>
      </c>
      <c r="B12">
        <v>133</v>
      </c>
      <c r="C12">
        <v>558</v>
      </c>
      <c r="D12">
        <v>0</v>
      </c>
      <c r="E12">
        <v>1.2</v>
      </c>
      <c r="F12">
        <v>4.7</v>
      </c>
      <c r="G12">
        <v>22</v>
      </c>
      <c r="H12">
        <v>0</v>
      </c>
      <c r="I12">
        <v>0</v>
      </c>
      <c r="J12">
        <f t="shared" si="1"/>
        <v>141.03000000000003</v>
      </c>
    </row>
    <row r="13" spans="1:18" x14ac:dyDescent="0.25">
      <c r="A13" t="s">
        <v>827</v>
      </c>
      <c r="B13">
        <v>166</v>
      </c>
      <c r="C13">
        <v>694</v>
      </c>
      <c r="D13">
        <v>0</v>
      </c>
      <c r="E13">
        <v>0</v>
      </c>
      <c r="F13">
        <v>9.6</v>
      </c>
      <c r="G13">
        <v>19.899999999999999</v>
      </c>
      <c r="H13">
        <v>0</v>
      </c>
      <c r="I13">
        <v>0</v>
      </c>
      <c r="J13">
        <f t="shared" si="1"/>
        <v>172.86</v>
      </c>
    </row>
    <row r="14" spans="1:18" x14ac:dyDescent="0.25">
      <c r="A14" t="s">
        <v>2382</v>
      </c>
      <c r="B14">
        <v>173</v>
      </c>
      <c r="C14">
        <v>723</v>
      </c>
      <c r="D14">
        <v>0</v>
      </c>
      <c r="E14">
        <v>0</v>
      </c>
      <c r="F14">
        <v>11.2</v>
      </c>
      <c r="G14">
        <v>18.2</v>
      </c>
      <c r="H14">
        <v>0</v>
      </c>
      <c r="I14">
        <v>0</v>
      </c>
      <c r="J14">
        <f t="shared" si="1"/>
        <v>180.6</v>
      </c>
    </row>
    <row r="15" spans="1:18" x14ac:dyDescent="0.25">
      <c r="A15" t="s">
        <v>1413</v>
      </c>
      <c r="B15">
        <v>146</v>
      </c>
      <c r="C15">
        <v>510</v>
      </c>
      <c r="D15">
        <v>0</v>
      </c>
      <c r="E15">
        <v>0</v>
      </c>
      <c r="F15">
        <v>7.3</v>
      </c>
      <c r="G15">
        <v>20.100000000000001</v>
      </c>
      <c r="H15">
        <v>0</v>
      </c>
      <c r="I15">
        <v>0</v>
      </c>
      <c r="J15">
        <f t="shared" si="1"/>
        <v>152.31</v>
      </c>
    </row>
    <row r="16" spans="1:18" x14ac:dyDescent="0.25">
      <c r="A16" t="s">
        <v>1498</v>
      </c>
      <c r="B16">
        <v>199</v>
      </c>
      <c r="C16">
        <v>842</v>
      </c>
      <c r="D16">
        <v>0</v>
      </c>
      <c r="E16">
        <v>0</v>
      </c>
      <c r="F16">
        <v>14</v>
      </c>
      <c r="G16">
        <v>17.899999999999999</v>
      </c>
      <c r="H16">
        <v>0</v>
      </c>
      <c r="I16">
        <v>0</v>
      </c>
      <c r="J16">
        <f t="shared" si="1"/>
        <v>205.38</v>
      </c>
    </row>
    <row r="17" spans="1:10" x14ac:dyDescent="0.25">
      <c r="A17" t="s">
        <v>1516</v>
      </c>
      <c r="B17">
        <v>151</v>
      </c>
      <c r="C17">
        <v>632</v>
      </c>
      <c r="D17">
        <v>0</v>
      </c>
      <c r="E17">
        <v>0</v>
      </c>
      <c r="F17">
        <v>6.8</v>
      </c>
      <c r="G17">
        <v>22.4</v>
      </c>
      <c r="H17">
        <v>0</v>
      </c>
      <c r="I17">
        <v>0</v>
      </c>
      <c r="J17">
        <f t="shared" si="1"/>
        <v>157.32</v>
      </c>
    </row>
    <row r="18" spans="1:10" x14ac:dyDescent="0.25">
      <c r="A18" t="s">
        <v>1517</v>
      </c>
      <c r="B18">
        <v>105</v>
      </c>
      <c r="C18">
        <v>447</v>
      </c>
      <c r="D18">
        <v>0</v>
      </c>
      <c r="E18">
        <v>0</v>
      </c>
      <c r="F18">
        <v>1</v>
      </c>
      <c r="G18">
        <v>24.1</v>
      </c>
      <c r="H18">
        <v>0</v>
      </c>
      <c r="I18">
        <v>0</v>
      </c>
      <c r="J18">
        <f t="shared" si="1"/>
        <v>110.52000000000001</v>
      </c>
    </row>
    <row r="19" spans="1:10" x14ac:dyDescent="0.25">
      <c r="A19" t="s">
        <v>1521</v>
      </c>
      <c r="B19">
        <v>114</v>
      </c>
      <c r="C19">
        <v>482</v>
      </c>
      <c r="D19">
        <v>0</v>
      </c>
      <c r="E19">
        <v>0</v>
      </c>
      <c r="F19">
        <v>3.6</v>
      </c>
      <c r="G19">
        <v>20.5</v>
      </c>
      <c r="H19">
        <v>0</v>
      </c>
      <c r="I19">
        <v>0</v>
      </c>
      <c r="J19">
        <f t="shared" si="1"/>
        <v>119.58000000000001</v>
      </c>
    </row>
    <row r="20" spans="1:10" x14ac:dyDescent="0.25">
      <c r="A20" t="s">
        <v>1522</v>
      </c>
      <c r="B20">
        <v>133</v>
      </c>
      <c r="C20">
        <v>559</v>
      </c>
      <c r="D20">
        <v>0</v>
      </c>
      <c r="E20">
        <v>1</v>
      </c>
      <c r="F20">
        <v>5</v>
      </c>
      <c r="G20">
        <v>21</v>
      </c>
      <c r="H20">
        <v>0</v>
      </c>
      <c r="I20">
        <v>0</v>
      </c>
      <c r="J20">
        <f t="shared" si="1"/>
        <v>138.80000000000001</v>
      </c>
    </row>
    <row r="21" spans="1:10" x14ac:dyDescent="0.25">
      <c r="A21" t="s">
        <v>1528</v>
      </c>
      <c r="B21">
        <v>160</v>
      </c>
      <c r="C21">
        <v>676</v>
      </c>
      <c r="D21">
        <v>0</v>
      </c>
      <c r="E21">
        <v>0</v>
      </c>
      <c r="F21">
        <v>4.5</v>
      </c>
      <c r="G21">
        <v>30</v>
      </c>
      <c r="H21">
        <v>0</v>
      </c>
      <c r="I21">
        <v>0</v>
      </c>
      <c r="J21">
        <f t="shared" si="1"/>
        <v>167.85</v>
      </c>
    </row>
    <row r="22" spans="1:10" x14ac:dyDescent="0.25">
      <c r="A22" t="s">
        <v>1530</v>
      </c>
      <c r="B22">
        <v>137</v>
      </c>
      <c r="C22">
        <v>576</v>
      </c>
      <c r="D22">
        <v>0</v>
      </c>
      <c r="E22">
        <v>0.4</v>
      </c>
      <c r="F22">
        <v>3.5</v>
      </c>
      <c r="G22">
        <v>24.5</v>
      </c>
      <c r="H22">
        <v>0</v>
      </c>
      <c r="I22">
        <v>0</v>
      </c>
      <c r="J22">
        <f t="shared" si="1"/>
        <v>137.09</v>
      </c>
    </row>
    <row r="23" spans="1:10" x14ac:dyDescent="0.25">
      <c r="A23" t="s">
        <v>1568</v>
      </c>
      <c r="B23">
        <v>233</v>
      </c>
      <c r="C23">
        <v>954</v>
      </c>
      <c r="D23">
        <v>0</v>
      </c>
      <c r="E23">
        <v>0</v>
      </c>
      <c r="F23">
        <v>9.4</v>
      </c>
      <c r="G23">
        <v>33.799999999999997</v>
      </c>
      <c r="H23">
        <v>0</v>
      </c>
      <c r="I23">
        <v>0</v>
      </c>
      <c r="J23">
        <f t="shared" si="1"/>
        <v>229.38000000000002</v>
      </c>
    </row>
    <row r="24" spans="1:10" x14ac:dyDescent="0.25">
      <c r="A24" t="s">
        <v>1979</v>
      </c>
      <c r="B24">
        <v>102</v>
      </c>
      <c r="C24">
        <v>430</v>
      </c>
      <c r="D24">
        <v>0</v>
      </c>
      <c r="E24">
        <v>0</v>
      </c>
      <c r="F24">
        <v>1.3</v>
      </c>
      <c r="G24">
        <v>22</v>
      </c>
      <c r="H24">
        <v>0</v>
      </c>
      <c r="I24">
        <v>0</v>
      </c>
      <c r="J24">
        <f t="shared" si="1"/>
        <v>104.49000000000001</v>
      </c>
    </row>
    <row r="25" spans="1:10" x14ac:dyDescent="0.25">
      <c r="A25" t="s">
        <v>1990</v>
      </c>
      <c r="B25">
        <v>267</v>
      </c>
      <c r="C25">
        <v>1019</v>
      </c>
      <c r="D25">
        <v>0</v>
      </c>
      <c r="E25">
        <v>0</v>
      </c>
      <c r="F25">
        <v>20.3</v>
      </c>
      <c r="G25">
        <v>18.5</v>
      </c>
      <c r="H25">
        <v>0</v>
      </c>
      <c r="I25">
        <v>0</v>
      </c>
      <c r="J25">
        <f t="shared" si="1"/>
        <v>266.49</v>
      </c>
    </row>
    <row r="26" spans="1:10" x14ac:dyDescent="0.25">
      <c r="A26" t="s">
        <v>2006</v>
      </c>
      <c r="B26">
        <v>228</v>
      </c>
      <c r="C26">
        <v>953</v>
      </c>
      <c r="D26">
        <v>0</v>
      </c>
      <c r="E26">
        <v>0</v>
      </c>
      <c r="F26">
        <v>18</v>
      </c>
      <c r="G26">
        <v>16.399999999999999</v>
      </c>
      <c r="H26">
        <v>0</v>
      </c>
      <c r="I26">
        <v>0</v>
      </c>
      <c r="J26">
        <f t="shared" si="1"/>
        <v>236.28</v>
      </c>
    </row>
    <row r="27" spans="1:10" x14ac:dyDescent="0.25">
      <c r="A27" t="s">
        <v>2120</v>
      </c>
      <c r="B27">
        <v>110</v>
      </c>
      <c r="C27">
        <v>466</v>
      </c>
      <c r="D27">
        <v>0</v>
      </c>
      <c r="E27">
        <v>0</v>
      </c>
      <c r="F27">
        <v>2.2999999999999998</v>
      </c>
      <c r="G27">
        <v>22.4</v>
      </c>
      <c r="H27">
        <v>0</v>
      </c>
      <c r="I27">
        <v>0</v>
      </c>
      <c r="J27">
        <f t="shared" si="1"/>
        <v>115.47</v>
      </c>
    </row>
    <row r="28" spans="1:10" x14ac:dyDescent="0.25">
      <c r="A28" t="s">
        <v>2215</v>
      </c>
      <c r="B28">
        <v>133</v>
      </c>
      <c r="C28">
        <v>555</v>
      </c>
      <c r="D28">
        <v>0</v>
      </c>
      <c r="E28">
        <v>0</v>
      </c>
      <c r="F28">
        <v>9.4</v>
      </c>
      <c r="G28">
        <v>12.2</v>
      </c>
      <c r="H28">
        <v>0</v>
      </c>
      <c r="I28">
        <v>0</v>
      </c>
      <c r="J28">
        <f t="shared" si="1"/>
        <v>138.66000000000003</v>
      </c>
    </row>
    <row r="29" spans="1:10" x14ac:dyDescent="0.25">
      <c r="A29" s="52"/>
      <c r="B29" s="52"/>
      <c r="C29" s="53"/>
      <c r="D29" s="52"/>
      <c r="E29" s="52"/>
      <c r="F29" s="52"/>
      <c r="G29" s="52"/>
      <c r="H29" s="52"/>
      <c r="I29" s="52"/>
      <c r="J29" s="52"/>
    </row>
    <row r="30" spans="1:10" x14ac:dyDescent="0.25">
      <c r="C30" s="32"/>
    </row>
    <row r="31" spans="1:10" x14ac:dyDescent="0.25">
      <c r="C31" s="32"/>
    </row>
    <row r="32" spans="1:10" x14ac:dyDescent="0.25">
      <c r="C32" s="32"/>
    </row>
    <row r="33" spans="3:3" x14ac:dyDescent="0.25">
      <c r="C33" s="32"/>
    </row>
    <row r="34" spans="3:3" x14ac:dyDescent="0.25">
      <c r="C34" s="32"/>
    </row>
    <row r="35" spans="3:3" x14ac:dyDescent="0.25">
      <c r="C35" s="32"/>
    </row>
    <row r="36" spans="3:3" x14ac:dyDescent="0.25">
      <c r="C36" s="32"/>
    </row>
    <row r="37" spans="3:3" x14ac:dyDescent="0.25">
      <c r="C37" s="32"/>
    </row>
    <row r="38" spans="3:3" x14ac:dyDescent="0.25">
      <c r="C38" s="32"/>
    </row>
    <row r="39" spans="3:3" x14ac:dyDescent="0.25">
      <c r="C39" s="32"/>
    </row>
    <row r="40" spans="3:3" x14ac:dyDescent="0.25">
      <c r="C40" s="32"/>
    </row>
    <row r="41" spans="3:3" x14ac:dyDescent="0.25">
      <c r="C41" s="32"/>
    </row>
    <row r="42" spans="3:3" x14ac:dyDescent="0.25">
      <c r="C42" s="32"/>
    </row>
    <row r="43" spans="3:3" x14ac:dyDescent="0.25">
      <c r="C43" s="32"/>
    </row>
    <row r="44" spans="3:3" x14ac:dyDescent="0.25">
      <c r="C44" s="32"/>
    </row>
    <row r="45" spans="3:3" x14ac:dyDescent="0.25">
      <c r="C45" s="32"/>
    </row>
    <row r="46" spans="3:3" x14ac:dyDescent="0.25">
      <c r="C46" s="32"/>
    </row>
    <row r="47" spans="3:3" x14ac:dyDescent="0.25">
      <c r="C47" s="32"/>
    </row>
    <row r="48" spans="3:3" x14ac:dyDescent="0.25">
      <c r="C48" s="32"/>
    </row>
    <row r="49" spans="1:10" x14ac:dyDescent="0.25">
      <c r="C49" s="32"/>
    </row>
    <row r="50" spans="1:10" x14ac:dyDescent="0.25">
      <c r="C50" s="32"/>
    </row>
    <row r="51" spans="1:10" x14ac:dyDescent="0.25">
      <c r="C51" s="32"/>
    </row>
    <row r="52" spans="1:10" x14ac:dyDescent="0.25">
      <c r="C52" s="32"/>
    </row>
    <row r="53" spans="1:10" x14ac:dyDescent="0.25">
      <c r="C53" s="32"/>
    </row>
    <row r="54" spans="1:10" x14ac:dyDescent="0.25">
      <c r="C54" s="32"/>
    </row>
    <row r="55" spans="1:10" x14ac:dyDescent="0.25">
      <c r="C55" s="32"/>
    </row>
    <row r="56" spans="1:10" x14ac:dyDescent="0.25">
      <c r="C56" s="32"/>
    </row>
    <row r="57" spans="1:10" x14ac:dyDescent="0.25">
      <c r="C57" s="32"/>
    </row>
    <row r="58" spans="1:10" x14ac:dyDescent="0.25">
      <c r="A58" s="41"/>
      <c r="B58" s="41"/>
      <c r="C58" s="54"/>
      <c r="D58" s="41"/>
      <c r="E58" s="41"/>
      <c r="F58" s="41"/>
      <c r="G58" s="41"/>
      <c r="H58" s="41"/>
      <c r="I58" s="41"/>
      <c r="J58" s="41"/>
    </row>
  </sheetData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85"/>
  <sheetViews>
    <sheetView workbookViewId="0">
      <pane xSplit="9" ySplit="1" topLeftCell="J134" activePane="bottomRight" state="frozen"/>
      <selection pane="topRight" activeCell="J1" sqref="J1"/>
      <selection pane="bottomLeft" activeCell="A2" sqref="A2"/>
      <selection pane="bottomRight" activeCell="A157" sqref="A157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154</v>
      </c>
      <c r="L1" s="39">
        <f t="shared" ref="L1:Q1" si="0">SUM(B2:B5001)</f>
        <v>6982</v>
      </c>
      <c r="M1" s="39">
        <f t="shared" si="0"/>
        <v>29330</v>
      </c>
      <c r="N1" s="40">
        <f t="shared" si="0"/>
        <v>63.9</v>
      </c>
      <c r="O1" s="40">
        <f t="shared" si="0"/>
        <v>990.70000000000039</v>
      </c>
      <c r="P1" s="40">
        <f t="shared" si="0"/>
        <v>169.29999999999998</v>
      </c>
      <c r="Q1" s="40">
        <f t="shared" si="0"/>
        <v>330.89999999999986</v>
      </c>
      <c r="R1" s="40">
        <f>SUM(K1:Q1)</f>
        <v>38020.800000000003</v>
      </c>
    </row>
    <row r="2" spans="1:18" x14ac:dyDescent="0.25">
      <c r="A2" t="s">
        <v>50</v>
      </c>
      <c r="B2">
        <v>52</v>
      </c>
      <c r="C2">
        <v>219</v>
      </c>
      <c r="D2">
        <v>0</v>
      </c>
      <c r="E2">
        <v>3</v>
      </c>
      <c r="F2">
        <v>0.5</v>
      </c>
      <c r="G2">
        <v>3</v>
      </c>
      <c r="H2">
        <v>0</v>
      </c>
      <c r="I2">
        <v>0</v>
      </c>
      <c r="J2">
        <f t="shared" ref="J2:J65" si="1">IF(ISBLANK($A2),"",E2*4.1+F2*9.3+G2*4.2+H2*7+I2*3)</f>
        <v>29.55</v>
      </c>
    </row>
    <row r="3" spans="1:18" x14ac:dyDescent="0.25">
      <c r="A3" t="s">
        <v>57</v>
      </c>
      <c r="B3">
        <v>24</v>
      </c>
      <c r="C3">
        <v>100</v>
      </c>
      <c r="D3">
        <v>0</v>
      </c>
      <c r="E3">
        <v>0.4</v>
      </c>
      <c r="F3">
        <v>0.7</v>
      </c>
      <c r="G3">
        <v>4</v>
      </c>
      <c r="H3">
        <v>0</v>
      </c>
      <c r="I3">
        <v>0</v>
      </c>
      <c r="J3">
        <f t="shared" si="1"/>
        <v>24.950000000000003</v>
      </c>
    </row>
    <row r="4" spans="1:18" x14ac:dyDescent="0.25">
      <c r="A4" t="s">
        <v>68</v>
      </c>
      <c r="B4">
        <v>31</v>
      </c>
      <c r="C4">
        <v>128</v>
      </c>
      <c r="D4">
        <v>0</v>
      </c>
      <c r="E4">
        <v>2</v>
      </c>
      <c r="F4">
        <v>0.6</v>
      </c>
      <c r="G4">
        <v>4</v>
      </c>
      <c r="H4">
        <v>0</v>
      </c>
      <c r="I4">
        <v>0</v>
      </c>
      <c r="J4">
        <f t="shared" si="1"/>
        <v>30.58</v>
      </c>
    </row>
    <row r="5" spans="1:18" x14ac:dyDescent="0.25">
      <c r="A5" t="s">
        <v>113</v>
      </c>
      <c r="B5">
        <v>22</v>
      </c>
      <c r="C5">
        <v>94</v>
      </c>
      <c r="D5">
        <v>0</v>
      </c>
      <c r="E5">
        <v>2.6</v>
      </c>
      <c r="F5">
        <v>0.1</v>
      </c>
      <c r="G5">
        <v>2.4</v>
      </c>
      <c r="H5">
        <v>0</v>
      </c>
      <c r="I5">
        <v>0</v>
      </c>
      <c r="J5">
        <f t="shared" si="1"/>
        <v>21.67</v>
      </c>
    </row>
    <row r="6" spans="1:18" x14ac:dyDescent="0.25">
      <c r="A6" t="s">
        <v>114</v>
      </c>
      <c r="B6">
        <v>18</v>
      </c>
      <c r="C6">
        <v>78</v>
      </c>
      <c r="D6">
        <v>0</v>
      </c>
      <c r="E6">
        <v>2.7</v>
      </c>
      <c r="F6">
        <v>0.2</v>
      </c>
      <c r="G6">
        <v>2.9</v>
      </c>
      <c r="H6">
        <v>0</v>
      </c>
      <c r="I6">
        <v>0</v>
      </c>
      <c r="J6">
        <f t="shared" si="1"/>
        <v>25.11</v>
      </c>
    </row>
    <row r="7" spans="1:18" x14ac:dyDescent="0.25">
      <c r="A7" t="s">
        <v>116</v>
      </c>
      <c r="B7">
        <v>17</v>
      </c>
      <c r="C7">
        <v>73</v>
      </c>
      <c r="D7">
        <v>0</v>
      </c>
      <c r="E7">
        <v>2.7</v>
      </c>
      <c r="F7">
        <v>0.2</v>
      </c>
      <c r="G7">
        <v>1.2</v>
      </c>
      <c r="H7">
        <v>0</v>
      </c>
      <c r="I7">
        <v>0</v>
      </c>
      <c r="J7">
        <f t="shared" si="1"/>
        <v>17.97</v>
      </c>
    </row>
    <row r="8" spans="1:18" x14ac:dyDescent="0.25">
      <c r="A8" t="s">
        <v>139</v>
      </c>
      <c r="B8">
        <v>11</v>
      </c>
      <c r="C8">
        <v>45</v>
      </c>
      <c r="D8">
        <v>0</v>
      </c>
      <c r="E8">
        <v>0.7</v>
      </c>
      <c r="F8">
        <v>0.2</v>
      </c>
      <c r="G8">
        <v>1.5</v>
      </c>
      <c r="H8">
        <v>0</v>
      </c>
      <c r="I8">
        <v>0</v>
      </c>
      <c r="J8">
        <f t="shared" si="1"/>
        <v>11.030000000000001</v>
      </c>
    </row>
    <row r="9" spans="1:18" x14ac:dyDescent="0.25">
      <c r="A9" t="s">
        <v>138</v>
      </c>
      <c r="B9">
        <v>17</v>
      </c>
      <c r="C9">
        <v>72</v>
      </c>
      <c r="D9">
        <v>0</v>
      </c>
      <c r="E9">
        <v>1</v>
      </c>
      <c r="F9">
        <v>0.3</v>
      </c>
      <c r="G9">
        <v>2.5</v>
      </c>
      <c r="H9">
        <v>0</v>
      </c>
      <c r="I9">
        <v>0</v>
      </c>
      <c r="J9">
        <f t="shared" si="1"/>
        <v>17.39</v>
      </c>
    </row>
    <row r="10" spans="1:18" x14ac:dyDescent="0.25">
      <c r="A10" t="s">
        <v>148</v>
      </c>
      <c r="B10">
        <v>19</v>
      </c>
      <c r="C10">
        <v>79</v>
      </c>
      <c r="D10">
        <v>0</v>
      </c>
      <c r="E10">
        <v>2.6</v>
      </c>
      <c r="F10">
        <v>0.1</v>
      </c>
      <c r="G10">
        <v>1.3</v>
      </c>
      <c r="H10">
        <v>0</v>
      </c>
      <c r="I10">
        <v>0</v>
      </c>
      <c r="J10">
        <f t="shared" si="1"/>
        <v>17.05</v>
      </c>
    </row>
    <row r="11" spans="1:18" x14ac:dyDescent="0.25">
      <c r="A11" t="s">
        <v>155</v>
      </c>
      <c r="B11">
        <v>12</v>
      </c>
      <c r="C11">
        <v>50</v>
      </c>
      <c r="D11">
        <v>0</v>
      </c>
      <c r="E11">
        <v>1.5</v>
      </c>
      <c r="F11">
        <v>0.3</v>
      </c>
      <c r="G11">
        <v>0.7</v>
      </c>
      <c r="H11">
        <v>0</v>
      </c>
      <c r="I11">
        <v>0</v>
      </c>
      <c r="J11">
        <f t="shared" si="1"/>
        <v>11.879999999999999</v>
      </c>
    </row>
    <row r="12" spans="1:18" x14ac:dyDescent="0.25">
      <c r="A12" t="s">
        <v>163</v>
      </c>
      <c r="B12">
        <v>155</v>
      </c>
      <c r="C12">
        <v>651</v>
      </c>
      <c r="D12">
        <v>3</v>
      </c>
      <c r="E12">
        <v>34</v>
      </c>
      <c r="F12">
        <v>1</v>
      </c>
      <c r="G12">
        <v>1.5</v>
      </c>
      <c r="H12">
        <v>0</v>
      </c>
      <c r="I12">
        <v>0</v>
      </c>
      <c r="J12">
        <f t="shared" si="1"/>
        <v>155</v>
      </c>
    </row>
    <row r="13" spans="1:18" x14ac:dyDescent="0.25">
      <c r="A13" t="s">
        <v>196</v>
      </c>
      <c r="B13">
        <v>15</v>
      </c>
      <c r="C13">
        <v>65</v>
      </c>
      <c r="D13">
        <v>0</v>
      </c>
      <c r="E13">
        <v>2.2000000000000002</v>
      </c>
      <c r="F13">
        <v>0.2</v>
      </c>
      <c r="G13">
        <v>1.2</v>
      </c>
      <c r="H13">
        <v>0</v>
      </c>
      <c r="I13">
        <v>0</v>
      </c>
      <c r="J13">
        <f t="shared" si="1"/>
        <v>15.919999999999998</v>
      </c>
    </row>
    <row r="14" spans="1:18" x14ac:dyDescent="0.25">
      <c r="A14" t="s">
        <v>199</v>
      </c>
      <c r="B14">
        <v>22</v>
      </c>
      <c r="C14">
        <v>95</v>
      </c>
      <c r="D14">
        <v>0</v>
      </c>
      <c r="E14">
        <v>2.2999999999999998</v>
      </c>
      <c r="F14">
        <v>0.3</v>
      </c>
      <c r="G14">
        <v>2.5</v>
      </c>
      <c r="H14">
        <v>0</v>
      </c>
      <c r="I14">
        <v>0</v>
      </c>
      <c r="J14">
        <f t="shared" si="1"/>
        <v>22.72</v>
      </c>
    </row>
    <row r="15" spans="1:18" x14ac:dyDescent="0.25">
      <c r="A15" t="s">
        <v>204</v>
      </c>
      <c r="B15">
        <v>25</v>
      </c>
      <c r="C15">
        <v>103</v>
      </c>
      <c r="D15">
        <v>0</v>
      </c>
      <c r="E15">
        <v>3.1</v>
      </c>
      <c r="F15">
        <v>0.6</v>
      </c>
      <c r="G15">
        <v>1.5</v>
      </c>
      <c r="H15">
        <v>0</v>
      </c>
      <c r="I15">
        <v>0</v>
      </c>
      <c r="J15">
        <f t="shared" si="1"/>
        <v>24.59</v>
      </c>
    </row>
    <row r="16" spans="1:18" x14ac:dyDescent="0.25">
      <c r="A16" t="s">
        <v>217</v>
      </c>
      <c r="B16">
        <v>31</v>
      </c>
      <c r="C16">
        <v>131</v>
      </c>
      <c r="D16">
        <v>0.5</v>
      </c>
      <c r="E16">
        <v>4</v>
      </c>
      <c r="F16">
        <v>0.5</v>
      </c>
      <c r="G16">
        <v>2.9</v>
      </c>
      <c r="H16">
        <v>0</v>
      </c>
      <c r="I16">
        <v>0</v>
      </c>
      <c r="J16">
        <f t="shared" si="1"/>
        <v>33.229999999999997</v>
      </c>
    </row>
    <row r="17" spans="1:10" x14ac:dyDescent="0.25">
      <c r="A17" t="s">
        <v>242</v>
      </c>
      <c r="B17">
        <v>70</v>
      </c>
      <c r="C17">
        <v>289</v>
      </c>
      <c r="D17">
        <v>0.5</v>
      </c>
      <c r="E17">
        <v>4.9000000000000004</v>
      </c>
      <c r="F17">
        <v>5.2</v>
      </c>
      <c r="G17">
        <v>0.7</v>
      </c>
      <c r="H17">
        <v>0</v>
      </c>
      <c r="I17">
        <v>0</v>
      </c>
      <c r="J17">
        <f t="shared" si="1"/>
        <v>71.39</v>
      </c>
    </row>
    <row r="18" spans="1:10" x14ac:dyDescent="0.25">
      <c r="A18" t="s">
        <v>251</v>
      </c>
      <c r="B18">
        <v>26</v>
      </c>
      <c r="C18">
        <v>111</v>
      </c>
      <c r="D18">
        <v>0</v>
      </c>
      <c r="E18">
        <v>2.5</v>
      </c>
      <c r="F18">
        <v>0.2</v>
      </c>
      <c r="G18">
        <v>3.3</v>
      </c>
      <c r="H18">
        <v>0</v>
      </c>
      <c r="I18">
        <v>0</v>
      </c>
      <c r="J18">
        <f t="shared" si="1"/>
        <v>25.97</v>
      </c>
    </row>
    <row r="19" spans="1:10" x14ac:dyDescent="0.25">
      <c r="A19" t="s">
        <v>262</v>
      </c>
      <c r="B19">
        <v>20</v>
      </c>
      <c r="C19">
        <v>80</v>
      </c>
      <c r="D19">
        <v>0</v>
      </c>
      <c r="E19">
        <v>2.5</v>
      </c>
      <c r="F19">
        <v>0.3</v>
      </c>
      <c r="G19">
        <v>1.5</v>
      </c>
      <c r="H19">
        <v>0</v>
      </c>
      <c r="I19">
        <v>0</v>
      </c>
      <c r="J19">
        <f t="shared" si="1"/>
        <v>19.34</v>
      </c>
    </row>
    <row r="20" spans="1:10" x14ac:dyDescent="0.25">
      <c r="A20" t="s">
        <v>327</v>
      </c>
      <c r="B20">
        <v>17</v>
      </c>
      <c r="C20">
        <v>70</v>
      </c>
      <c r="D20">
        <v>0</v>
      </c>
      <c r="E20">
        <v>2.2999999999999998</v>
      </c>
      <c r="F20">
        <v>0.2</v>
      </c>
      <c r="G20">
        <v>1.3</v>
      </c>
      <c r="H20">
        <v>0</v>
      </c>
      <c r="I20">
        <v>0</v>
      </c>
      <c r="J20">
        <f t="shared" si="1"/>
        <v>16.75</v>
      </c>
    </row>
    <row r="21" spans="1:10" x14ac:dyDescent="0.25">
      <c r="A21" t="s">
        <v>330</v>
      </c>
      <c r="B21">
        <v>19</v>
      </c>
      <c r="C21">
        <v>81</v>
      </c>
      <c r="D21">
        <v>0</v>
      </c>
      <c r="E21">
        <v>2.9</v>
      </c>
      <c r="F21">
        <v>0.3</v>
      </c>
      <c r="G21">
        <v>1.2</v>
      </c>
      <c r="H21">
        <v>0</v>
      </c>
      <c r="I21">
        <v>0</v>
      </c>
      <c r="J21">
        <f t="shared" si="1"/>
        <v>19.72</v>
      </c>
    </row>
    <row r="22" spans="1:10" x14ac:dyDescent="0.25">
      <c r="A22" t="s">
        <v>331</v>
      </c>
      <c r="B22">
        <v>13</v>
      </c>
      <c r="C22">
        <v>54</v>
      </c>
      <c r="D22">
        <v>0</v>
      </c>
      <c r="E22">
        <v>1.3</v>
      </c>
      <c r="F22">
        <v>0.3</v>
      </c>
      <c r="G22">
        <v>1.2</v>
      </c>
      <c r="H22">
        <v>0</v>
      </c>
      <c r="I22">
        <v>0</v>
      </c>
      <c r="J22">
        <f t="shared" si="1"/>
        <v>13.16</v>
      </c>
    </row>
    <row r="23" spans="1:10" x14ac:dyDescent="0.25">
      <c r="A23" t="s">
        <v>367</v>
      </c>
      <c r="B23">
        <v>20</v>
      </c>
      <c r="C23">
        <v>84</v>
      </c>
      <c r="D23">
        <v>0.5</v>
      </c>
      <c r="E23">
        <v>3.5</v>
      </c>
      <c r="F23">
        <v>0.2</v>
      </c>
      <c r="G23">
        <v>0.9</v>
      </c>
      <c r="H23">
        <v>0</v>
      </c>
      <c r="I23">
        <v>0</v>
      </c>
      <c r="J23">
        <f t="shared" si="1"/>
        <v>19.989999999999998</v>
      </c>
    </row>
    <row r="24" spans="1:10" x14ac:dyDescent="0.25">
      <c r="A24" t="s">
        <v>447</v>
      </c>
      <c r="B24">
        <v>13</v>
      </c>
      <c r="C24">
        <v>55</v>
      </c>
      <c r="D24">
        <v>0</v>
      </c>
      <c r="E24">
        <v>1.9</v>
      </c>
      <c r="F24">
        <v>0.3</v>
      </c>
      <c r="G24">
        <v>0.7</v>
      </c>
      <c r="H24">
        <v>0</v>
      </c>
      <c r="I24">
        <v>0</v>
      </c>
      <c r="J24">
        <f t="shared" si="1"/>
        <v>13.519999999999998</v>
      </c>
    </row>
    <row r="25" spans="1:10" x14ac:dyDescent="0.25">
      <c r="A25" t="s">
        <v>456</v>
      </c>
      <c r="B25">
        <v>10</v>
      </c>
      <c r="C25">
        <v>43</v>
      </c>
      <c r="D25">
        <v>0</v>
      </c>
      <c r="E25">
        <v>0.3</v>
      </c>
      <c r="F25">
        <v>0.2</v>
      </c>
      <c r="G25">
        <v>1.8</v>
      </c>
      <c r="H25">
        <v>0</v>
      </c>
      <c r="I25">
        <v>0</v>
      </c>
      <c r="J25">
        <f t="shared" si="1"/>
        <v>10.65</v>
      </c>
    </row>
    <row r="26" spans="1:10" x14ac:dyDescent="0.25">
      <c r="A26" t="s">
        <v>2344</v>
      </c>
      <c r="B26">
        <v>24</v>
      </c>
      <c r="C26">
        <v>104</v>
      </c>
      <c r="D26">
        <v>0</v>
      </c>
      <c r="E26">
        <v>3.8</v>
      </c>
      <c r="F26">
        <v>0.2</v>
      </c>
      <c r="G26">
        <v>1</v>
      </c>
      <c r="H26">
        <v>0</v>
      </c>
      <c r="I26">
        <v>0</v>
      </c>
      <c r="J26">
        <f t="shared" si="1"/>
        <v>21.639999999999997</v>
      </c>
    </row>
    <row r="27" spans="1:10" x14ac:dyDescent="0.25">
      <c r="A27" t="s">
        <v>2345</v>
      </c>
      <c r="B27">
        <v>14</v>
      </c>
      <c r="C27">
        <v>57</v>
      </c>
      <c r="D27">
        <v>0</v>
      </c>
      <c r="E27">
        <v>0.7</v>
      </c>
      <c r="F27">
        <v>0.4</v>
      </c>
      <c r="G27">
        <v>1.8</v>
      </c>
      <c r="H27">
        <v>0</v>
      </c>
      <c r="I27">
        <v>0</v>
      </c>
      <c r="J27">
        <f t="shared" si="1"/>
        <v>14.15</v>
      </c>
    </row>
    <row r="28" spans="1:10" x14ac:dyDescent="0.25">
      <c r="A28" t="s">
        <v>514</v>
      </c>
      <c r="B28">
        <v>24</v>
      </c>
      <c r="C28">
        <v>100</v>
      </c>
      <c r="D28">
        <v>0</v>
      </c>
      <c r="E28">
        <v>2.8</v>
      </c>
      <c r="F28">
        <v>0.3</v>
      </c>
      <c r="G28">
        <v>2.4</v>
      </c>
      <c r="H28">
        <v>0</v>
      </c>
      <c r="I28">
        <v>0</v>
      </c>
      <c r="J28">
        <f t="shared" si="1"/>
        <v>24.35</v>
      </c>
    </row>
    <row r="29" spans="1:10" x14ac:dyDescent="0.25">
      <c r="A29" t="s">
        <v>587</v>
      </c>
      <c r="B29">
        <v>24</v>
      </c>
      <c r="C29">
        <v>104</v>
      </c>
      <c r="D29">
        <v>0</v>
      </c>
      <c r="E29">
        <v>3</v>
      </c>
      <c r="F29">
        <v>0.5</v>
      </c>
      <c r="G29">
        <v>2</v>
      </c>
      <c r="H29">
        <v>0</v>
      </c>
      <c r="I29">
        <v>0</v>
      </c>
      <c r="J29">
        <f t="shared" si="1"/>
        <v>25.35</v>
      </c>
    </row>
    <row r="30" spans="1:10" x14ac:dyDescent="0.25">
      <c r="A30" t="s">
        <v>598</v>
      </c>
      <c r="B30">
        <v>24</v>
      </c>
      <c r="C30">
        <v>101</v>
      </c>
      <c r="D30">
        <v>0.5</v>
      </c>
      <c r="E30">
        <v>4.3</v>
      </c>
      <c r="F30">
        <v>0.1</v>
      </c>
      <c r="G30">
        <v>1.3</v>
      </c>
      <c r="H30">
        <v>0</v>
      </c>
      <c r="I30">
        <v>0</v>
      </c>
      <c r="J30">
        <f t="shared" si="1"/>
        <v>24.02</v>
      </c>
    </row>
    <row r="31" spans="1:10" x14ac:dyDescent="0.25">
      <c r="A31" t="s">
        <v>2360</v>
      </c>
      <c r="B31">
        <v>11</v>
      </c>
      <c r="C31">
        <v>48</v>
      </c>
      <c r="D31">
        <v>0</v>
      </c>
      <c r="E31">
        <v>1.1000000000000001</v>
      </c>
      <c r="F31">
        <v>0.2</v>
      </c>
      <c r="G31">
        <v>1.3</v>
      </c>
      <c r="H31">
        <v>0</v>
      </c>
      <c r="I31">
        <v>0</v>
      </c>
      <c r="J31">
        <f t="shared" si="1"/>
        <v>11.830000000000002</v>
      </c>
    </row>
    <row r="32" spans="1:10" x14ac:dyDescent="0.25">
      <c r="A32" t="s">
        <v>617</v>
      </c>
      <c r="B32">
        <v>18</v>
      </c>
      <c r="C32">
        <v>77</v>
      </c>
      <c r="D32">
        <v>0</v>
      </c>
      <c r="E32">
        <v>3</v>
      </c>
      <c r="F32">
        <v>0.2</v>
      </c>
      <c r="G32">
        <v>1</v>
      </c>
      <c r="H32">
        <v>0</v>
      </c>
      <c r="I32">
        <v>0</v>
      </c>
      <c r="J32">
        <f t="shared" si="1"/>
        <v>18.36</v>
      </c>
    </row>
    <row r="33" spans="1:10" x14ac:dyDescent="0.25">
      <c r="A33" t="s">
        <v>684</v>
      </c>
      <c r="B33">
        <v>128</v>
      </c>
      <c r="C33">
        <v>536</v>
      </c>
      <c r="D33">
        <v>0.5</v>
      </c>
      <c r="E33">
        <v>5.5</v>
      </c>
      <c r="F33">
        <v>9.5</v>
      </c>
      <c r="G33">
        <v>4</v>
      </c>
      <c r="H33">
        <v>0</v>
      </c>
      <c r="I33">
        <v>0</v>
      </c>
      <c r="J33">
        <f t="shared" si="1"/>
        <v>127.7</v>
      </c>
    </row>
    <row r="34" spans="1:10" x14ac:dyDescent="0.25">
      <c r="A34" t="s">
        <v>688</v>
      </c>
      <c r="B34">
        <v>18</v>
      </c>
      <c r="C34">
        <v>77</v>
      </c>
      <c r="D34">
        <v>0</v>
      </c>
      <c r="E34">
        <v>2.2000000000000002</v>
      </c>
      <c r="F34">
        <v>0.2</v>
      </c>
      <c r="G34">
        <v>1.9</v>
      </c>
      <c r="H34">
        <v>0</v>
      </c>
      <c r="I34">
        <v>0</v>
      </c>
      <c r="J34">
        <f t="shared" si="1"/>
        <v>18.86</v>
      </c>
    </row>
    <row r="35" spans="1:10" x14ac:dyDescent="0.25">
      <c r="A35" t="s">
        <v>692</v>
      </c>
      <c r="B35">
        <v>37</v>
      </c>
      <c r="C35">
        <v>157</v>
      </c>
      <c r="D35">
        <v>0</v>
      </c>
      <c r="E35">
        <v>3</v>
      </c>
      <c r="F35">
        <v>0.9</v>
      </c>
      <c r="G35">
        <v>4.3</v>
      </c>
      <c r="H35">
        <v>0</v>
      </c>
      <c r="I35">
        <v>0</v>
      </c>
      <c r="J35">
        <f t="shared" si="1"/>
        <v>38.730000000000004</v>
      </c>
    </row>
    <row r="36" spans="1:10" x14ac:dyDescent="0.25">
      <c r="A36" t="s">
        <v>705</v>
      </c>
      <c r="B36">
        <v>12</v>
      </c>
      <c r="C36">
        <v>50</v>
      </c>
      <c r="D36">
        <v>0</v>
      </c>
      <c r="E36">
        <v>1.8</v>
      </c>
      <c r="F36">
        <v>0.1</v>
      </c>
      <c r="G36">
        <v>0.6</v>
      </c>
      <c r="H36">
        <v>0</v>
      </c>
      <c r="I36">
        <v>0</v>
      </c>
      <c r="J36">
        <f t="shared" si="1"/>
        <v>10.83</v>
      </c>
    </row>
    <row r="37" spans="1:10" x14ac:dyDescent="0.25">
      <c r="A37" t="s">
        <v>706</v>
      </c>
      <c r="B37">
        <v>15</v>
      </c>
      <c r="C37">
        <v>63</v>
      </c>
      <c r="D37">
        <v>0</v>
      </c>
      <c r="E37">
        <v>2.6</v>
      </c>
      <c r="F37">
        <v>0.1</v>
      </c>
      <c r="G37">
        <v>0.9</v>
      </c>
      <c r="H37">
        <v>0</v>
      </c>
      <c r="I37">
        <v>0</v>
      </c>
      <c r="J37">
        <f t="shared" si="1"/>
        <v>15.370000000000001</v>
      </c>
    </row>
    <row r="38" spans="1:10" x14ac:dyDescent="0.25">
      <c r="A38" t="s">
        <v>710</v>
      </c>
      <c r="B38">
        <v>22</v>
      </c>
      <c r="C38">
        <v>91</v>
      </c>
      <c r="D38">
        <v>0</v>
      </c>
      <c r="E38">
        <v>2</v>
      </c>
      <c r="F38">
        <v>1</v>
      </c>
      <c r="G38">
        <v>1</v>
      </c>
      <c r="H38">
        <v>0</v>
      </c>
      <c r="I38">
        <v>0</v>
      </c>
      <c r="J38">
        <f t="shared" si="1"/>
        <v>21.7</v>
      </c>
    </row>
    <row r="39" spans="1:10" x14ac:dyDescent="0.25">
      <c r="A39" t="s">
        <v>815</v>
      </c>
      <c r="B39">
        <v>64</v>
      </c>
      <c r="C39">
        <v>270</v>
      </c>
      <c r="D39">
        <v>1</v>
      </c>
      <c r="E39">
        <v>12.6</v>
      </c>
      <c r="F39">
        <v>0.6</v>
      </c>
      <c r="G39">
        <v>1.7</v>
      </c>
      <c r="H39">
        <v>0</v>
      </c>
      <c r="I39">
        <v>0</v>
      </c>
      <c r="J39">
        <f t="shared" si="1"/>
        <v>64.38</v>
      </c>
    </row>
    <row r="40" spans="1:10" x14ac:dyDescent="0.25">
      <c r="A40" t="s">
        <v>838</v>
      </c>
      <c r="B40">
        <v>69</v>
      </c>
      <c r="C40">
        <v>290</v>
      </c>
      <c r="D40">
        <v>1</v>
      </c>
      <c r="E40">
        <v>12</v>
      </c>
      <c r="F40">
        <v>1</v>
      </c>
      <c r="G40">
        <v>2.5</v>
      </c>
      <c r="H40">
        <v>0</v>
      </c>
      <c r="I40">
        <v>0</v>
      </c>
      <c r="J40">
        <f t="shared" si="1"/>
        <v>69</v>
      </c>
    </row>
    <row r="41" spans="1:10" x14ac:dyDescent="0.25">
      <c r="A41" t="s">
        <v>2386</v>
      </c>
      <c r="B41">
        <v>15</v>
      </c>
      <c r="C41">
        <v>64</v>
      </c>
      <c r="D41">
        <v>0</v>
      </c>
      <c r="E41">
        <v>2.5</v>
      </c>
      <c r="F41">
        <v>0.3</v>
      </c>
      <c r="G41">
        <v>0.5</v>
      </c>
      <c r="H41">
        <v>0</v>
      </c>
      <c r="I41">
        <v>0</v>
      </c>
      <c r="J41">
        <f t="shared" si="1"/>
        <v>15.139999999999999</v>
      </c>
    </row>
    <row r="42" spans="1:10" x14ac:dyDescent="0.25">
      <c r="A42" t="s">
        <v>2387</v>
      </c>
      <c r="B42">
        <v>182</v>
      </c>
      <c r="C42">
        <v>764</v>
      </c>
      <c r="D42">
        <v>3</v>
      </c>
      <c r="E42">
        <v>37</v>
      </c>
      <c r="F42">
        <v>1</v>
      </c>
      <c r="G42">
        <v>5</v>
      </c>
      <c r="H42">
        <v>0</v>
      </c>
      <c r="I42">
        <v>0</v>
      </c>
      <c r="J42">
        <f t="shared" si="1"/>
        <v>182</v>
      </c>
    </row>
    <row r="43" spans="1:10" x14ac:dyDescent="0.25">
      <c r="A43" t="s">
        <v>876</v>
      </c>
      <c r="B43">
        <v>25</v>
      </c>
      <c r="C43">
        <v>107</v>
      </c>
      <c r="D43">
        <v>0</v>
      </c>
      <c r="E43">
        <v>3</v>
      </c>
      <c r="F43">
        <v>0.5</v>
      </c>
      <c r="G43">
        <v>2</v>
      </c>
      <c r="H43">
        <v>0</v>
      </c>
      <c r="I43">
        <v>0</v>
      </c>
      <c r="J43">
        <f t="shared" si="1"/>
        <v>25.35</v>
      </c>
    </row>
    <row r="44" spans="1:10" x14ac:dyDescent="0.25">
      <c r="A44" t="s">
        <v>2399</v>
      </c>
      <c r="B44">
        <v>26</v>
      </c>
      <c r="C44">
        <v>108</v>
      </c>
      <c r="D44">
        <v>0</v>
      </c>
      <c r="E44">
        <v>2.8</v>
      </c>
      <c r="F44">
        <v>0.4</v>
      </c>
      <c r="G44">
        <v>2.5</v>
      </c>
      <c r="H44">
        <v>0</v>
      </c>
      <c r="I44">
        <v>0</v>
      </c>
      <c r="J44">
        <f t="shared" si="1"/>
        <v>25.7</v>
      </c>
    </row>
    <row r="45" spans="1:10" x14ac:dyDescent="0.25">
      <c r="A45" t="s">
        <v>958</v>
      </c>
      <c r="B45">
        <v>312</v>
      </c>
      <c r="C45">
        <v>1311</v>
      </c>
      <c r="D45">
        <v>5</v>
      </c>
      <c r="E45">
        <v>56</v>
      </c>
      <c r="F45">
        <v>3</v>
      </c>
      <c r="G45">
        <v>13</v>
      </c>
      <c r="H45">
        <v>0</v>
      </c>
      <c r="I45">
        <v>0</v>
      </c>
      <c r="J45">
        <f t="shared" si="1"/>
        <v>312.09999999999997</v>
      </c>
    </row>
    <row r="46" spans="1:10" x14ac:dyDescent="0.25">
      <c r="A46" t="s">
        <v>974</v>
      </c>
      <c r="B46">
        <v>21</v>
      </c>
      <c r="C46">
        <v>90</v>
      </c>
      <c r="D46">
        <v>0.5</v>
      </c>
      <c r="E46">
        <v>3.5</v>
      </c>
      <c r="F46">
        <v>0.3</v>
      </c>
      <c r="G46">
        <v>1</v>
      </c>
      <c r="H46">
        <v>0</v>
      </c>
      <c r="I46">
        <v>0</v>
      </c>
      <c r="J46">
        <f t="shared" si="1"/>
        <v>21.339999999999996</v>
      </c>
    </row>
    <row r="47" spans="1:10" x14ac:dyDescent="0.25">
      <c r="A47" t="s">
        <v>992</v>
      </c>
      <c r="B47">
        <v>121</v>
      </c>
      <c r="C47">
        <v>515</v>
      </c>
      <c r="D47">
        <v>2</v>
      </c>
      <c r="E47">
        <v>24</v>
      </c>
      <c r="F47">
        <v>0.1</v>
      </c>
      <c r="G47">
        <v>6.1</v>
      </c>
      <c r="H47">
        <v>0</v>
      </c>
      <c r="I47">
        <v>0</v>
      </c>
      <c r="J47">
        <f t="shared" si="1"/>
        <v>124.95</v>
      </c>
    </row>
    <row r="48" spans="1:10" x14ac:dyDescent="0.25">
      <c r="A48" t="s">
        <v>2401</v>
      </c>
      <c r="B48">
        <v>99</v>
      </c>
      <c r="C48">
        <v>416</v>
      </c>
      <c r="D48">
        <v>2</v>
      </c>
      <c r="E48">
        <v>19.8</v>
      </c>
      <c r="F48">
        <v>0.2</v>
      </c>
      <c r="G48">
        <v>3.8</v>
      </c>
      <c r="H48">
        <v>0</v>
      </c>
      <c r="I48">
        <v>0</v>
      </c>
      <c r="J48">
        <f t="shared" si="1"/>
        <v>98.999999999999986</v>
      </c>
    </row>
    <row r="49" spans="1:10" x14ac:dyDescent="0.25">
      <c r="A49" t="s">
        <v>2402</v>
      </c>
      <c r="B49">
        <v>302</v>
      </c>
      <c r="C49">
        <v>1268</v>
      </c>
      <c r="D49">
        <v>0.5</v>
      </c>
      <c r="E49">
        <v>60.5</v>
      </c>
      <c r="F49">
        <v>0.6</v>
      </c>
      <c r="G49">
        <v>11.5</v>
      </c>
      <c r="H49">
        <v>0</v>
      </c>
      <c r="I49">
        <v>0</v>
      </c>
      <c r="J49">
        <f t="shared" si="1"/>
        <v>301.93</v>
      </c>
    </row>
    <row r="50" spans="1:10" x14ac:dyDescent="0.25">
      <c r="A50" t="s">
        <v>997</v>
      </c>
      <c r="B50">
        <v>18</v>
      </c>
      <c r="C50">
        <v>77</v>
      </c>
      <c r="D50">
        <v>0</v>
      </c>
      <c r="E50">
        <v>2.2999999999999998</v>
      </c>
      <c r="F50">
        <v>0.3</v>
      </c>
      <c r="G50">
        <v>1.6</v>
      </c>
      <c r="H50">
        <v>0</v>
      </c>
      <c r="I50">
        <v>0</v>
      </c>
      <c r="J50">
        <f t="shared" si="1"/>
        <v>18.939999999999998</v>
      </c>
    </row>
    <row r="51" spans="1:10" x14ac:dyDescent="0.25">
      <c r="A51" t="s">
        <v>998</v>
      </c>
      <c r="B51">
        <v>11</v>
      </c>
      <c r="C51">
        <v>46</v>
      </c>
      <c r="D51">
        <v>0</v>
      </c>
      <c r="E51">
        <v>1.6</v>
      </c>
      <c r="F51">
        <v>0.1</v>
      </c>
      <c r="G51">
        <v>0.9</v>
      </c>
      <c r="H51">
        <v>0</v>
      </c>
      <c r="I51">
        <v>0</v>
      </c>
      <c r="J51">
        <f t="shared" si="1"/>
        <v>11.27</v>
      </c>
    </row>
    <row r="52" spans="1:10" x14ac:dyDescent="0.25">
      <c r="A52" t="s">
        <v>1007</v>
      </c>
      <c r="B52">
        <v>24</v>
      </c>
      <c r="C52">
        <v>102</v>
      </c>
      <c r="D52">
        <v>0</v>
      </c>
      <c r="E52">
        <v>3.7</v>
      </c>
      <c r="F52">
        <v>0.1</v>
      </c>
      <c r="G52">
        <v>1.9</v>
      </c>
      <c r="H52">
        <v>0</v>
      </c>
      <c r="I52">
        <v>0</v>
      </c>
      <c r="J52">
        <f t="shared" si="1"/>
        <v>24.080000000000002</v>
      </c>
    </row>
    <row r="53" spans="1:10" x14ac:dyDescent="0.25">
      <c r="A53" t="s">
        <v>1068</v>
      </c>
      <c r="B53">
        <v>24</v>
      </c>
      <c r="C53">
        <v>101</v>
      </c>
      <c r="D53">
        <v>0.5</v>
      </c>
      <c r="E53">
        <v>4.5999999999999996</v>
      </c>
      <c r="F53">
        <v>0.1</v>
      </c>
      <c r="G53">
        <v>1.1000000000000001</v>
      </c>
      <c r="H53">
        <v>0</v>
      </c>
      <c r="I53">
        <v>0</v>
      </c>
      <c r="J53">
        <f t="shared" si="1"/>
        <v>24.409999999999997</v>
      </c>
    </row>
    <row r="54" spans="1:10" x14ac:dyDescent="0.25">
      <c r="A54" t="s">
        <v>1098</v>
      </c>
      <c r="B54">
        <v>24</v>
      </c>
      <c r="C54">
        <v>103</v>
      </c>
      <c r="D54">
        <v>0</v>
      </c>
      <c r="E54">
        <v>3.2</v>
      </c>
      <c r="F54">
        <v>0.3</v>
      </c>
      <c r="G54">
        <v>2.2000000000000002</v>
      </c>
      <c r="H54">
        <v>0</v>
      </c>
      <c r="I54">
        <v>0</v>
      </c>
      <c r="J54">
        <f t="shared" si="1"/>
        <v>25.150000000000002</v>
      </c>
    </row>
    <row r="55" spans="1:10" x14ac:dyDescent="0.25">
      <c r="A55" t="s">
        <v>1100</v>
      </c>
      <c r="B55">
        <v>43</v>
      </c>
      <c r="C55">
        <v>181</v>
      </c>
      <c r="D55">
        <v>1</v>
      </c>
      <c r="E55">
        <v>8.8000000000000007</v>
      </c>
      <c r="F55">
        <v>0.3</v>
      </c>
      <c r="G55">
        <v>1</v>
      </c>
      <c r="H55">
        <v>0</v>
      </c>
      <c r="I55">
        <v>0</v>
      </c>
      <c r="J55">
        <f t="shared" si="1"/>
        <v>43.07</v>
      </c>
    </row>
    <row r="56" spans="1:10" x14ac:dyDescent="0.25">
      <c r="A56" t="s">
        <v>1113</v>
      </c>
      <c r="B56">
        <v>51</v>
      </c>
      <c r="C56">
        <v>214</v>
      </c>
      <c r="D56">
        <v>1</v>
      </c>
      <c r="E56">
        <v>8</v>
      </c>
      <c r="F56">
        <v>0.6</v>
      </c>
      <c r="G56">
        <v>3</v>
      </c>
      <c r="H56">
        <v>0</v>
      </c>
      <c r="I56">
        <v>0</v>
      </c>
      <c r="J56">
        <f t="shared" si="1"/>
        <v>50.98</v>
      </c>
    </row>
    <row r="57" spans="1:10" x14ac:dyDescent="0.25">
      <c r="A57" t="s">
        <v>1138</v>
      </c>
      <c r="B57">
        <v>21</v>
      </c>
      <c r="C57">
        <v>86</v>
      </c>
      <c r="D57">
        <v>0</v>
      </c>
      <c r="E57">
        <v>3</v>
      </c>
      <c r="F57">
        <v>0.3</v>
      </c>
      <c r="G57">
        <v>1.3</v>
      </c>
      <c r="H57">
        <v>0</v>
      </c>
      <c r="I57">
        <v>0</v>
      </c>
      <c r="J57">
        <f t="shared" si="1"/>
        <v>20.55</v>
      </c>
    </row>
    <row r="58" spans="1:10" x14ac:dyDescent="0.25">
      <c r="A58" t="s">
        <v>1143</v>
      </c>
      <c r="B58">
        <v>90</v>
      </c>
      <c r="C58">
        <v>368</v>
      </c>
      <c r="D58">
        <v>1.5</v>
      </c>
      <c r="E58">
        <v>17.5</v>
      </c>
      <c r="F58">
        <v>0.1</v>
      </c>
      <c r="G58">
        <v>2.5</v>
      </c>
      <c r="H58">
        <v>0</v>
      </c>
      <c r="I58">
        <v>0</v>
      </c>
      <c r="J58">
        <f t="shared" si="1"/>
        <v>83.18</v>
      </c>
    </row>
    <row r="59" spans="1:10" x14ac:dyDescent="0.25">
      <c r="A59" t="s">
        <v>1146</v>
      </c>
      <c r="B59">
        <v>60</v>
      </c>
      <c r="C59">
        <v>245</v>
      </c>
      <c r="D59">
        <v>1</v>
      </c>
      <c r="E59">
        <v>9.6</v>
      </c>
      <c r="F59">
        <v>1.1000000000000001</v>
      </c>
      <c r="G59">
        <v>2.5</v>
      </c>
      <c r="H59">
        <v>0</v>
      </c>
      <c r="I59">
        <v>0</v>
      </c>
      <c r="J59">
        <f t="shared" si="1"/>
        <v>60.089999999999996</v>
      </c>
    </row>
    <row r="60" spans="1:10" x14ac:dyDescent="0.25">
      <c r="A60" t="s">
        <v>1165</v>
      </c>
      <c r="B60">
        <v>21</v>
      </c>
      <c r="C60">
        <v>89</v>
      </c>
      <c r="D60">
        <v>0</v>
      </c>
      <c r="E60">
        <v>2</v>
      </c>
      <c r="F60">
        <v>0.5</v>
      </c>
      <c r="G60">
        <v>2</v>
      </c>
      <c r="H60">
        <v>0</v>
      </c>
      <c r="I60">
        <v>0</v>
      </c>
      <c r="J60">
        <f t="shared" si="1"/>
        <v>21.25</v>
      </c>
    </row>
    <row r="61" spans="1:10" x14ac:dyDescent="0.25">
      <c r="A61" t="s">
        <v>1166</v>
      </c>
      <c r="B61">
        <v>117</v>
      </c>
      <c r="C61">
        <v>492</v>
      </c>
      <c r="D61">
        <v>2</v>
      </c>
      <c r="E61">
        <v>22.2</v>
      </c>
      <c r="F61">
        <v>1.4</v>
      </c>
      <c r="G61">
        <v>3.1</v>
      </c>
      <c r="H61">
        <v>0</v>
      </c>
      <c r="I61">
        <v>0</v>
      </c>
      <c r="J61">
        <f t="shared" si="1"/>
        <v>117.05999999999999</v>
      </c>
    </row>
    <row r="62" spans="1:10" x14ac:dyDescent="0.25">
      <c r="A62" t="s">
        <v>2417</v>
      </c>
      <c r="B62">
        <v>14</v>
      </c>
      <c r="C62">
        <v>59</v>
      </c>
      <c r="D62">
        <v>0</v>
      </c>
      <c r="E62">
        <v>0.7</v>
      </c>
      <c r="F62">
        <v>0.3</v>
      </c>
      <c r="G62">
        <v>2.1</v>
      </c>
      <c r="H62">
        <v>0</v>
      </c>
      <c r="I62">
        <v>0</v>
      </c>
      <c r="J62">
        <f t="shared" si="1"/>
        <v>14.48</v>
      </c>
    </row>
    <row r="63" spans="1:10" x14ac:dyDescent="0.25">
      <c r="A63" t="s">
        <v>1220</v>
      </c>
      <c r="B63">
        <v>67</v>
      </c>
      <c r="C63">
        <v>281</v>
      </c>
      <c r="D63">
        <v>1</v>
      </c>
      <c r="E63">
        <v>12.2</v>
      </c>
      <c r="F63">
        <v>0.5</v>
      </c>
      <c r="G63">
        <v>2.9</v>
      </c>
      <c r="H63">
        <v>0</v>
      </c>
      <c r="I63">
        <v>0</v>
      </c>
      <c r="J63">
        <f t="shared" si="1"/>
        <v>66.849999999999994</v>
      </c>
    </row>
    <row r="64" spans="1:10" x14ac:dyDescent="0.25">
      <c r="A64" t="s">
        <v>1230</v>
      </c>
      <c r="B64">
        <v>24</v>
      </c>
      <c r="C64">
        <v>99</v>
      </c>
      <c r="D64">
        <v>0</v>
      </c>
      <c r="E64">
        <v>2.9</v>
      </c>
      <c r="F64">
        <v>0.3</v>
      </c>
      <c r="G64">
        <v>2.1</v>
      </c>
      <c r="H64">
        <v>0</v>
      </c>
      <c r="I64">
        <v>0</v>
      </c>
      <c r="J64">
        <f t="shared" si="1"/>
        <v>23.5</v>
      </c>
    </row>
    <row r="65" spans="1:10" x14ac:dyDescent="0.25">
      <c r="A65" t="s">
        <v>1254</v>
      </c>
      <c r="B65">
        <v>37</v>
      </c>
      <c r="C65">
        <v>154</v>
      </c>
      <c r="D65">
        <v>0.5</v>
      </c>
      <c r="E65">
        <v>6.4</v>
      </c>
      <c r="F65">
        <v>0.5</v>
      </c>
      <c r="G65">
        <v>1.4</v>
      </c>
      <c r="H65">
        <v>0</v>
      </c>
      <c r="I65">
        <v>0</v>
      </c>
      <c r="J65">
        <f t="shared" si="1"/>
        <v>36.770000000000003</v>
      </c>
    </row>
    <row r="66" spans="1:10" x14ac:dyDescent="0.25">
      <c r="A66" t="s">
        <v>1261</v>
      </c>
      <c r="B66">
        <v>28</v>
      </c>
      <c r="C66">
        <v>117</v>
      </c>
      <c r="D66">
        <v>0.5</v>
      </c>
      <c r="E66">
        <v>6.8</v>
      </c>
      <c r="F66">
        <v>0.2</v>
      </c>
      <c r="G66">
        <v>1.1000000000000001</v>
      </c>
      <c r="H66">
        <v>0</v>
      </c>
      <c r="I66">
        <v>0</v>
      </c>
      <c r="J66">
        <f t="shared" ref="J66:J129" si="2">IF(ISBLANK($A66),"",E66*4.1+F66*9.3+G66*4.2+H66*7+I66*3)</f>
        <v>34.36</v>
      </c>
    </row>
    <row r="67" spans="1:10" x14ac:dyDescent="0.25">
      <c r="A67" t="s">
        <v>1274</v>
      </c>
      <c r="B67">
        <v>25</v>
      </c>
      <c r="C67">
        <v>108</v>
      </c>
      <c r="D67">
        <v>0.5</v>
      </c>
      <c r="E67">
        <v>4.8</v>
      </c>
      <c r="F67">
        <v>0.2</v>
      </c>
      <c r="G67">
        <v>1</v>
      </c>
      <c r="H67">
        <v>0</v>
      </c>
      <c r="I67">
        <v>0</v>
      </c>
      <c r="J67">
        <f t="shared" si="2"/>
        <v>25.739999999999995</v>
      </c>
    </row>
    <row r="68" spans="1:10" x14ac:dyDescent="0.25">
      <c r="A68" t="s">
        <v>1276</v>
      </c>
      <c r="B68">
        <v>20</v>
      </c>
      <c r="C68">
        <v>82</v>
      </c>
      <c r="D68">
        <v>0</v>
      </c>
      <c r="E68">
        <v>3.6</v>
      </c>
      <c r="F68">
        <v>0.3</v>
      </c>
      <c r="G68">
        <v>0.6</v>
      </c>
      <c r="H68">
        <v>0</v>
      </c>
      <c r="I68">
        <v>0</v>
      </c>
      <c r="J68">
        <f t="shared" si="2"/>
        <v>20.07</v>
      </c>
    </row>
    <row r="69" spans="1:10" x14ac:dyDescent="0.25">
      <c r="A69" t="s">
        <v>1275</v>
      </c>
      <c r="B69">
        <v>37</v>
      </c>
      <c r="C69">
        <v>155</v>
      </c>
      <c r="D69">
        <v>0.5</v>
      </c>
      <c r="E69">
        <v>5.8</v>
      </c>
      <c r="F69">
        <v>0.4</v>
      </c>
      <c r="G69">
        <v>2.1</v>
      </c>
      <c r="H69">
        <v>0</v>
      </c>
      <c r="I69">
        <v>0</v>
      </c>
      <c r="J69">
        <f t="shared" si="2"/>
        <v>36.32</v>
      </c>
    </row>
    <row r="70" spans="1:10" x14ac:dyDescent="0.25">
      <c r="A70" t="s">
        <v>2423</v>
      </c>
      <c r="B70">
        <v>13</v>
      </c>
      <c r="C70">
        <v>56</v>
      </c>
      <c r="D70">
        <v>0</v>
      </c>
      <c r="E70">
        <v>2.6</v>
      </c>
      <c r="F70">
        <v>0.1</v>
      </c>
      <c r="G70">
        <v>0.5</v>
      </c>
      <c r="H70">
        <v>0</v>
      </c>
      <c r="I70">
        <v>0</v>
      </c>
      <c r="J70">
        <f t="shared" si="2"/>
        <v>13.69</v>
      </c>
    </row>
    <row r="71" spans="1:10" x14ac:dyDescent="0.25">
      <c r="A71" t="s">
        <v>1281</v>
      </c>
      <c r="B71">
        <v>35</v>
      </c>
      <c r="C71">
        <v>147</v>
      </c>
      <c r="D71">
        <v>0</v>
      </c>
      <c r="E71">
        <v>7</v>
      </c>
      <c r="F71">
        <v>0.4</v>
      </c>
      <c r="G71">
        <v>0.6</v>
      </c>
      <c r="H71">
        <v>0</v>
      </c>
      <c r="I71">
        <v>0</v>
      </c>
      <c r="J71">
        <f t="shared" si="2"/>
        <v>34.94</v>
      </c>
    </row>
    <row r="72" spans="1:10" x14ac:dyDescent="0.25">
      <c r="A72" t="s">
        <v>2424</v>
      </c>
      <c r="B72">
        <v>24</v>
      </c>
      <c r="C72">
        <v>99</v>
      </c>
      <c r="D72">
        <v>0.5</v>
      </c>
      <c r="E72">
        <v>2</v>
      </c>
      <c r="F72">
        <v>0.2</v>
      </c>
      <c r="G72">
        <v>3.2</v>
      </c>
      <c r="H72">
        <v>0</v>
      </c>
      <c r="I72">
        <v>0</v>
      </c>
      <c r="J72">
        <f t="shared" si="2"/>
        <v>23.5</v>
      </c>
    </row>
    <row r="73" spans="1:10" x14ac:dyDescent="0.25">
      <c r="A73" t="s">
        <v>1303</v>
      </c>
      <c r="B73">
        <v>17</v>
      </c>
      <c r="C73">
        <v>72</v>
      </c>
      <c r="D73">
        <v>0.5</v>
      </c>
      <c r="E73">
        <v>4</v>
      </c>
      <c r="F73">
        <v>0.2</v>
      </c>
      <c r="G73">
        <v>0.2</v>
      </c>
      <c r="H73">
        <v>0</v>
      </c>
      <c r="I73">
        <v>0</v>
      </c>
      <c r="J73">
        <f t="shared" si="2"/>
        <v>19.099999999999998</v>
      </c>
    </row>
    <row r="74" spans="1:10" x14ac:dyDescent="0.25">
      <c r="A74" t="s">
        <v>1358</v>
      </c>
      <c r="B74">
        <v>17</v>
      </c>
      <c r="C74">
        <v>72</v>
      </c>
      <c r="D74">
        <v>0</v>
      </c>
      <c r="E74">
        <v>1.9</v>
      </c>
      <c r="F74">
        <v>0.1</v>
      </c>
      <c r="G74">
        <v>2</v>
      </c>
      <c r="H74">
        <v>0</v>
      </c>
      <c r="I74">
        <v>0</v>
      </c>
      <c r="J74">
        <f t="shared" si="2"/>
        <v>17.119999999999997</v>
      </c>
    </row>
    <row r="75" spans="1:10" x14ac:dyDescent="0.25">
      <c r="A75" t="s">
        <v>1359</v>
      </c>
      <c r="B75">
        <v>19</v>
      </c>
      <c r="C75">
        <v>81</v>
      </c>
      <c r="D75">
        <v>0</v>
      </c>
      <c r="E75">
        <v>2.2000000000000002</v>
      </c>
      <c r="F75">
        <v>0.2</v>
      </c>
      <c r="G75">
        <v>2</v>
      </c>
      <c r="H75">
        <v>0</v>
      </c>
      <c r="I75">
        <v>0</v>
      </c>
      <c r="J75">
        <f t="shared" si="2"/>
        <v>19.28</v>
      </c>
    </row>
    <row r="76" spans="1:10" x14ac:dyDescent="0.25">
      <c r="A76" t="s">
        <v>1360</v>
      </c>
      <c r="B76">
        <v>138</v>
      </c>
      <c r="C76">
        <v>569</v>
      </c>
      <c r="D76">
        <v>0</v>
      </c>
      <c r="E76">
        <v>1.8</v>
      </c>
      <c r="F76">
        <v>13.9</v>
      </c>
      <c r="G76">
        <v>1.4</v>
      </c>
      <c r="H76">
        <v>0</v>
      </c>
      <c r="I76">
        <v>0</v>
      </c>
      <c r="J76">
        <f t="shared" si="2"/>
        <v>142.53</v>
      </c>
    </row>
    <row r="77" spans="1:10" x14ac:dyDescent="0.25">
      <c r="A77" t="s">
        <v>1361</v>
      </c>
      <c r="B77">
        <v>135</v>
      </c>
      <c r="C77">
        <v>555</v>
      </c>
      <c r="D77">
        <v>0</v>
      </c>
      <c r="E77">
        <v>1.5</v>
      </c>
      <c r="F77">
        <v>13.8</v>
      </c>
      <c r="G77">
        <v>1.1000000000000001</v>
      </c>
      <c r="H77">
        <v>0</v>
      </c>
      <c r="I77">
        <v>0</v>
      </c>
      <c r="J77">
        <f t="shared" si="2"/>
        <v>139.11000000000001</v>
      </c>
    </row>
    <row r="78" spans="1:10" x14ac:dyDescent="0.25">
      <c r="A78" t="s">
        <v>1374</v>
      </c>
      <c r="B78">
        <v>16</v>
      </c>
      <c r="C78">
        <v>66</v>
      </c>
      <c r="D78">
        <v>0</v>
      </c>
      <c r="E78">
        <v>2</v>
      </c>
      <c r="F78">
        <v>0.3</v>
      </c>
      <c r="G78">
        <v>1.2</v>
      </c>
      <c r="H78">
        <v>0</v>
      </c>
      <c r="I78">
        <v>0</v>
      </c>
      <c r="J78">
        <f t="shared" si="2"/>
        <v>16.029999999999998</v>
      </c>
    </row>
    <row r="79" spans="1:10" x14ac:dyDescent="0.25">
      <c r="A79" t="s">
        <v>1387</v>
      </c>
      <c r="B79">
        <v>28</v>
      </c>
      <c r="C79">
        <v>117</v>
      </c>
      <c r="D79">
        <v>0.5</v>
      </c>
      <c r="E79">
        <v>4.9000000000000004</v>
      </c>
      <c r="F79">
        <v>0.3</v>
      </c>
      <c r="G79">
        <v>1.2</v>
      </c>
      <c r="H79">
        <v>0</v>
      </c>
      <c r="I79">
        <v>0</v>
      </c>
      <c r="J79">
        <f t="shared" si="2"/>
        <v>27.919999999999998</v>
      </c>
    </row>
    <row r="80" spans="1:10" x14ac:dyDescent="0.25">
      <c r="A80" t="s">
        <v>1388</v>
      </c>
      <c r="B80">
        <v>20</v>
      </c>
      <c r="C80">
        <v>86</v>
      </c>
      <c r="D80">
        <v>0</v>
      </c>
      <c r="E80">
        <v>2.9</v>
      </c>
      <c r="F80">
        <v>0.3</v>
      </c>
      <c r="G80">
        <v>1.2</v>
      </c>
      <c r="H80">
        <v>0</v>
      </c>
      <c r="I80">
        <v>0</v>
      </c>
      <c r="J80">
        <f t="shared" si="2"/>
        <v>19.72</v>
      </c>
    </row>
    <row r="81" spans="1:10" x14ac:dyDescent="0.25">
      <c r="A81" t="s">
        <v>1389</v>
      </c>
      <c r="B81">
        <v>33</v>
      </c>
      <c r="C81">
        <v>141</v>
      </c>
      <c r="D81">
        <v>0.5</v>
      </c>
      <c r="E81">
        <v>6.4</v>
      </c>
      <c r="F81">
        <v>0.4</v>
      </c>
      <c r="G81">
        <v>1</v>
      </c>
      <c r="H81">
        <v>0</v>
      </c>
      <c r="I81">
        <v>0</v>
      </c>
      <c r="J81">
        <f t="shared" si="2"/>
        <v>34.160000000000004</v>
      </c>
    </row>
    <row r="82" spans="1:10" x14ac:dyDescent="0.25">
      <c r="A82" t="s">
        <v>1395</v>
      </c>
      <c r="B82">
        <v>15</v>
      </c>
      <c r="C82">
        <v>64</v>
      </c>
      <c r="D82">
        <v>0</v>
      </c>
      <c r="E82">
        <v>3</v>
      </c>
      <c r="F82">
        <v>0.1</v>
      </c>
      <c r="G82">
        <v>0.5</v>
      </c>
      <c r="H82">
        <v>0</v>
      </c>
      <c r="I82">
        <v>0</v>
      </c>
      <c r="J82">
        <f t="shared" si="2"/>
        <v>15.329999999999998</v>
      </c>
    </row>
    <row r="83" spans="1:10" x14ac:dyDescent="0.25">
      <c r="A83" t="s">
        <v>1406</v>
      </c>
      <c r="B83">
        <v>58</v>
      </c>
      <c r="C83">
        <v>245</v>
      </c>
      <c r="D83">
        <v>1</v>
      </c>
      <c r="E83">
        <v>12</v>
      </c>
      <c r="F83">
        <v>0.2</v>
      </c>
      <c r="G83">
        <v>0.7</v>
      </c>
      <c r="H83">
        <v>0</v>
      </c>
      <c r="I83">
        <v>0</v>
      </c>
      <c r="J83">
        <f t="shared" si="2"/>
        <v>53.999999999999993</v>
      </c>
    </row>
    <row r="84" spans="1:10" x14ac:dyDescent="0.25">
      <c r="A84" t="s">
        <v>1427</v>
      </c>
      <c r="B84">
        <v>44</v>
      </c>
      <c r="C84">
        <v>185</v>
      </c>
      <c r="D84">
        <v>0.5</v>
      </c>
      <c r="E84">
        <v>5.5</v>
      </c>
      <c r="F84">
        <v>0.5</v>
      </c>
      <c r="G84">
        <v>4</v>
      </c>
      <c r="H84">
        <v>0</v>
      </c>
      <c r="I84">
        <v>0</v>
      </c>
      <c r="J84">
        <f t="shared" si="2"/>
        <v>44</v>
      </c>
    </row>
    <row r="85" spans="1:10" x14ac:dyDescent="0.25">
      <c r="A85" t="s">
        <v>1433</v>
      </c>
      <c r="B85">
        <v>20</v>
      </c>
      <c r="C85">
        <v>83</v>
      </c>
      <c r="D85">
        <v>0</v>
      </c>
      <c r="E85">
        <v>0.7</v>
      </c>
      <c r="F85">
        <v>0.6</v>
      </c>
      <c r="G85">
        <v>2.9</v>
      </c>
      <c r="H85">
        <v>0</v>
      </c>
      <c r="I85">
        <v>0</v>
      </c>
      <c r="J85">
        <f t="shared" si="2"/>
        <v>20.63</v>
      </c>
    </row>
    <row r="86" spans="1:10" x14ac:dyDescent="0.25">
      <c r="A86" t="s">
        <v>1455</v>
      </c>
      <c r="B86">
        <v>21</v>
      </c>
      <c r="C86">
        <v>86</v>
      </c>
      <c r="D86">
        <v>0</v>
      </c>
      <c r="E86">
        <v>3</v>
      </c>
      <c r="F86">
        <v>0.3</v>
      </c>
      <c r="G86">
        <v>1.3</v>
      </c>
      <c r="H86">
        <v>0</v>
      </c>
      <c r="I86">
        <v>0</v>
      </c>
      <c r="J86">
        <f t="shared" si="2"/>
        <v>20.55</v>
      </c>
    </row>
    <row r="87" spans="1:10" x14ac:dyDescent="0.25">
      <c r="A87" t="s">
        <v>1492</v>
      </c>
      <c r="B87">
        <v>30</v>
      </c>
      <c r="C87">
        <v>126</v>
      </c>
      <c r="D87">
        <v>0.5</v>
      </c>
      <c r="E87">
        <v>5.0999999999999996</v>
      </c>
      <c r="F87">
        <v>0.2</v>
      </c>
      <c r="G87">
        <v>1.7</v>
      </c>
      <c r="H87">
        <v>0</v>
      </c>
      <c r="I87">
        <v>0</v>
      </c>
      <c r="J87">
        <f t="shared" si="2"/>
        <v>29.909999999999997</v>
      </c>
    </row>
    <row r="88" spans="1:10" x14ac:dyDescent="0.25">
      <c r="A88" t="s">
        <v>1494</v>
      </c>
      <c r="B88">
        <v>24</v>
      </c>
      <c r="C88">
        <v>103</v>
      </c>
      <c r="D88">
        <v>0</v>
      </c>
      <c r="E88">
        <v>3.2</v>
      </c>
      <c r="F88">
        <v>0.3</v>
      </c>
      <c r="G88">
        <v>2.2000000000000002</v>
      </c>
      <c r="H88">
        <v>0</v>
      </c>
      <c r="I88">
        <v>0</v>
      </c>
      <c r="J88">
        <f t="shared" si="2"/>
        <v>25.150000000000002</v>
      </c>
    </row>
    <row r="89" spans="1:10" x14ac:dyDescent="0.25">
      <c r="A89" t="s">
        <v>1496</v>
      </c>
      <c r="B89">
        <v>29</v>
      </c>
      <c r="C89">
        <v>119</v>
      </c>
      <c r="D89">
        <v>0.5</v>
      </c>
      <c r="E89">
        <v>4.5</v>
      </c>
      <c r="F89">
        <v>0.4</v>
      </c>
      <c r="G89">
        <v>1.6</v>
      </c>
      <c r="H89">
        <v>0</v>
      </c>
      <c r="I89">
        <v>0</v>
      </c>
      <c r="J89">
        <f t="shared" si="2"/>
        <v>28.89</v>
      </c>
    </row>
    <row r="90" spans="1:10" x14ac:dyDescent="0.25">
      <c r="A90" t="s">
        <v>1549</v>
      </c>
      <c r="B90">
        <v>13</v>
      </c>
      <c r="C90">
        <v>53</v>
      </c>
      <c r="D90">
        <v>0</v>
      </c>
      <c r="E90">
        <v>1.5</v>
      </c>
      <c r="F90">
        <v>0.2</v>
      </c>
      <c r="G90">
        <v>1.2</v>
      </c>
      <c r="H90">
        <v>0</v>
      </c>
      <c r="I90">
        <v>0</v>
      </c>
      <c r="J90">
        <f t="shared" si="2"/>
        <v>13.05</v>
      </c>
    </row>
    <row r="91" spans="1:10" x14ac:dyDescent="0.25">
      <c r="A91" t="s">
        <v>1550</v>
      </c>
      <c r="B91">
        <v>14</v>
      </c>
      <c r="C91">
        <v>58</v>
      </c>
      <c r="D91">
        <v>0</v>
      </c>
      <c r="E91">
        <v>2.2000000000000002</v>
      </c>
      <c r="F91">
        <v>0.1</v>
      </c>
      <c r="G91">
        <v>1</v>
      </c>
      <c r="H91">
        <v>0</v>
      </c>
      <c r="I91">
        <v>0</v>
      </c>
      <c r="J91">
        <f t="shared" si="2"/>
        <v>14.149999999999999</v>
      </c>
    </row>
    <row r="92" spans="1:10" x14ac:dyDescent="0.25">
      <c r="A92" t="s">
        <v>1557</v>
      </c>
      <c r="B92">
        <v>68</v>
      </c>
      <c r="C92">
        <v>285</v>
      </c>
      <c r="D92">
        <v>0.5</v>
      </c>
      <c r="E92">
        <v>5</v>
      </c>
      <c r="F92">
        <v>3.5</v>
      </c>
      <c r="G92">
        <v>3.5</v>
      </c>
      <c r="H92">
        <v>0</v>
      </c>
      <c r="I92">
        <v>0</v>
      </c>
      <c r="J92">
        <f t="shared" si="2"/>
        <v>67.75</v>
      </c>
    </row>
    <row r="93" spans="1:10" x14ac:dyDescent="0.25">
      <c r="A93" t="s">
        <v>1599</v>
      </c>
      <c r="B93">
        <v>13</v>
      </c>
      <c r="C93">
        <v>57</v>
      </c>
      <c r="D93">
        <v>0</v>
      </c>
      <c r="E93">
        <v>1.9</v>
      </c>
      <c r="F93">
        <v>0.2</v>
      </c>
      <c r="G93">
        <v>1</v>
      </c>
      <c r="H93">
        <v>0</v>
      </c>
      <c r="I93">
        <v>0</v>
      </c>
      <c r="J93">
        <f t="shared" si="2"/>
        <v>13.849999999999998</v>
      </c>
    </row>
    <row r="94" spans="1:10" x14ac:dyDescent="0.25">
      <c r="A94" t="s">
        <v>1600</v>
      </c>
      <c r="B94">
        <v>14</v>
      </c>
      <c r="C94">
        <v>60</v>
      </c>
      <c r="D94">
        <v>0</v>
      </c>
      <c r="E94">
        <v>2.7</v>
      </c>
      <c r="F94">
        <v>0.1</v>
      </c>
      <c r="G94">
        <v>0.6</v>
      </c>
      <c r="H94">
        <v>0</v>
      </c>
      <c r="I94">
        <v>0</v>
      </c>
      <c r="J94">
        <f t="shared" si="2"/>
        <v>14.52</v>
      </c>
    </row>
    <row r="95" spans="1:10" x14ac:dyDescent="0.25">
      <c r="A95" t="s">
        <v>2449</v>
      </c>
      <c r="B95">
        <v>17</v>
      </c>
      <c r="C95">
        <v>73</v>
      </c>
      <c r="D95">
        <v>0</v>
      </c>
      <c r="E95">
        <v>2.6</v>
      </c>
      <c r="F95">
        <v>0.2</v>
      </c>
      <c r="G95">
        <v>1</v>
      </c>
      <c r="H95">
        <v>0</v>
      </c>
      <c r="I95">
        <v>0</v>
      </c>
      <c r="J95">
        <f t="shared" si="2"/>
        <v>16.72</v>
      </c>
    </row>
    <row r="96" spans="1:10" x14ac:dyDescent="0.25">
      <c r="A96" t="s">
        <v>2450</v>
      </c>
      <c r="B96">
        <v>16</v>
      </c>
      <c r="C96">
        <v>67</v>
      </c>
      <c r="D96">
        <v>0</v>
      </c>
      <c r="E96">
        <v>1.8</v>
      </c>
      <c r="F96">
        <v>0.2</v>
      </c>
      <c r="G96">
        <v>1.6</v>
      </c>
      <c r="H96">
        <v>0</v>
      </c>
      <c r="I96">
        <v>0</v>
      </c>
      <c r="J96">
        <f t="shared" si="2"/>
        <v>15.96</v>
      </c>
    </row>
    <row r="97" spans="1:10" x14ac:dyDescent="0.25">
      <c r="A97" t="s">
        <v>1661</v>
      </c>
      <c r="B97">
        <v>30</v>
      </c>
      <c r="C97">
        <v>127</v>
      </c>
      <c r="D97">
        <v>0</v>
      </c>
      <c r="E97">
        <v>4.5</v>
      </c>
      <c r="F97">
        <v>0.5</v>
      </c>
      <c r="G97">
        <v>1.7</v>
      </c>
      <c r="H97">
        <v>0</v>
      </c>
      <c r="I97">
        <v>0</v>
      </c>
      <c r="J97">
        <f t="shared" si="2"/>
        <v>30.240000000000002</v>
      </c>
    </row>
    <row r="98" spans="1:10" x14ac:dyDescent="0.25">
      <c r="A98" t="s">
        <v>1665</v>
      </c>
      <c r="B98">
        <v>19</v>
      </c>
      <c r="C98">
        <v>80</v>
      </c>
      <c r="D98">
        <v>0</v>
      </c>
      <c r="E98">
        <v>2.5</v>
      </c>
      <c r="F98">
        <v>0.5</v>
      </c>
      <c r="G98">
        <v>1</v>
      </c>
      <c r="H98">
        <v>0</v>
      </c>
      <c r="I98">
        <v>0</v>
      </c>
      <c r="J98">
        <f t="shared" si="2"/>
        <v>19.100000000000001</v>
      </c>
    </row>
    <row r="99" spans="1:10" x14ac:dyDescent="0.25">
      <c r="A99" t="s">
        <v>1666</v>
      </c>
      <c r="B99">
        <v>36</v>
      </c>
      <c r="C99">
        <v>152</v>
      </c>
      <c r="D99">
        <v>0</v>
      </c>
      <c r="E99">
        <v>3.8</v>
      </c>
      <c r="F99">
        <v>0.3</v>
      </c>
      <c r="G99">
        <v>4.5</v>
      </c>
      <c r="H99">
        <v>0</v>
      </c>
      <c r="I99">
        <v>0</v>
      </c>
      <c r="J99">
        <f t="shared" si="2"/>
        <v>37.269999999999996</v>
      </c>
    </row>
    <row r="100" spans="1:10" x14ac:dyDescent="0.25">
      <c r="A100" t="s">
        <v>2451</v>
      </c>
      <c r="B100">
        <v>41</v>
      </c>
      <c r="C100">
        <v>175</v>
      </c>
      <c r="D100">
        <v>0</v>
      </c>
      <c r="E100">
        <v>8.6</v>
      </c>
      <c r="F100">
        <v>0.1</v>
      </c>
      <c r="G100">
        <v>1.5</v>
      </c>
      <c r="H100">
        <v>0</v>
      </c>
      <c r="I100">
        <v>0</v>
      </c>
      <c r="J100">
        <f t="shared" si="2"/>
        <v>42.489999999999995</v>
      </c>
    </row>
    <row r="101" spans="1:10" x14ac:dyDescent="0.25">
      <c r="A101" t="s">
        <v>1678</v>
      </c>
      <c r="B101">
        <v>24</v>
      </c>
      <c r="C101">
        <v>101</v>
      </c>
      <c r="D101">
        <v>0</v>
      </c>
      <c r="E101">
        <v>4.5999999999999996</v>
      </c>
      <c r="F101">
        <v>0.1</v>
      </c>
      <c r="G101">
        <v>1.1000000000000001</v>
      </c>
      <c r="H101">
        <v>0</v>
      </c>
      <c r="I101">
        <v>0</v>
      </c>
      <c r="J101">
        <f t="shared" si="2"/>
        <v>24.409999999999997</v>
      </c>
    </row>
    <row r="102" spans="1:10" x14ac:dyDescent="0.25">
      <c r="A102" t="s">
        <v>1681</v>
      </c>
      <c r="B102">
        <v>22</v>
      </c>
      <c r="C102">
        <v>92</v>
      </c>
      <c r="D102">
        <v>0</v>
      </c>
      <c r="E102">
        <v>3.5</v>
      </c>
      <c r="F102">
        <v>0.2</v>
      </c>
      <c r="G102">
        <v>1.5</v>
      </c>
      <c r="H102">
        <v>0</v>
      </c>
      <c r="I102">
        <v>0</v>
      </c>
      <c r="J102">
        <f t="shared" si="2"/>
        <v>22.509999999999998</v>
      </c>
    </row>
    <row r="103" spans="1:10" x14ac:dyDescent="0.25">
      <c r="A103" t="s">
        <v>1682</v>
      </c>
      <c r="B103">
        <v>14</v>
      </c>
      <c r="C103">
        <v>60</v>
      </c>
      <c r="D103">
        <v>0</v>
      </c>
      <c r="E103">
        <v>2.2000000000000002</v>
      </c>
      <c r="F103">
        <v>0.1</v>
      </c>
      <c r="G103">
        <v>1.1000000000000001</v>
      </c>
      <c r="H103">
        <v>0</v>
      </c>
      <c r="I103">
        <v>0</v>
      </c>
      <c r="J103">
        <f t="shared" si="2"/>
        <v>14.57</v>
      </c>
    </row>
    <row r="104" spans="1:10" x14ac:dyDescent="0.25">
      <c r="A104" t="s">
        <v>1689</v>
      </c>
      <c r="B104">
        <v>11</v>
      </c>
      <c r="C104">
        <v>48</v>
      </c>
      <c r="D104">
        <v>0</v>
      </c>
      <c r="E104">
        <v>1.1000000000000001</v>
      </c>
      <c r="F104">
        <v>0.2</v>
      </c>
      <c r="G104">
        <v>1.3</v>
      </c>
      <c r="H104">
        <v>0</v>
      </c>
      <c r="I104">
        <v>0</v>
      </c>
      <c r="J104">
        <f t="shared" si="2"/>
        <v>11.830000000000002</v>
      </c>
    </row>
    <row r="105" spans="1:10" x14ac:dyDescent="0.25">
      <c r="A105" t="s">
        <v>1723</v>
      </c>
      <c r="B105">
        <v>13</v>
      </c>
      <c r="C105">
        <v>56</v>
      </c>
      <c r="D105">
        <v>0</v>
      </c>
      <c r="E105">
        <v>1.6</v>
      </c>
      <c r="F105">
        <v>0.1</v>
      </c>
      <c r="G105">
        <v>1.4</v>
      </c>
      <c r="H105">
        <v>0</v>
      </c>
      <c r="I105">
        <v>0</v>
      </c>
      <c r="J105">
        <f t="shared" si="2"/>
        <v>13.370000000000001</v>
      </c>
    </row>
    <row r="106" spans="1:10" x14ac:dyDescent="0.25">
      <c r="A106" t="s">
        <v>1746</v>
      </c>
      <c r="B106">
        <v>22</v>
      </c>
      <c r="C106">
        <v>92</v>
      </c>
      <c r="D106">
        <v>0</v>
      </c>
      <c r="E106">
        <v>2</v>
      </c>
      <c r="F106">
        <v>0.4</v>
      </c>
      <c r="G106">
        <v>2.4</v>
      </c>
      <c r="H106">
        <v>0</v>
      </c>
      <c r="I106">
        <v>0</v>
      </c>
      <c r="J106">
        <f t="shared" si="2"/>
        <v>22</v>
      </c>
    </row>
    <row r="107" spans="1:10" x14ac:dyDescent="0.25">
      <c r="A107" t="s">
        <v>1750</v>
      </c>
      <c r="B107">
        <v>10</v>
      </c>
      <c r="C107">
        <v>41</v>
      </c>
      <c r="D107">
        <v>0</v>
      </c>
      <c r="E107">
        <v>1.1000000000000001</v>
      </c>
      <c r="F107">
        <v>0.2</v>
      </c>
      <c r="G107">
        <v>0.9</v>
      </c>
      <c r="H107">
        <v>0</v>
      </c>
      <c r="I107">
        <v>0</v>
      </c>
      <c r="J107">
        <f t="shared" si="2"/>
        <v>10.15</v>
      </c>
    </row>
    <row r="108" spans="1:10" x14ac:dyDescent="0.25">
      <c r="A108" t="s">
        <v>1751</v>
      </c>
      <c r="B108">
        <v>18</v>
      </c>
      <c r="C108">
        <v>77</v>
      </c>
      <c r="D108">
        <v>0</v>
      </c>
      <c r="E108">
        <v>2.4</v>
      </c>
      <c r="F108">
        <v>0.3</v>
      </c>
      <c r="G108">
        <v>1.5</v>
      </c>
      <c r="H108">
        <v>0</v>
      </c>
      <c r="I108">
        <v>0</v>
      </c>
      <c r="J108">
        <f t="shared" si="2"/>
        <v>18.93</v>
      </c>
    </row>
    <row r="109" spans="1:10" x14ac:dyDescent="0.25">
      <c r="A109" t="s">
        <v>1758</v>
      </c>
      <c r="B109">
        <v>77</v>
      </c>
      <c r="C109">
        <v>325</v>
      </c>
      <c r="D109">
        <v>1.5</v>
      </c>
      <c r="E109">
        <v>16.100000000000001</v>
      </c>
      <c r="F109">
        <v>0.1</v>
      </c>
      <c r="G109">
        <v>2.5</v>
      </c>
      <c r="H109">
        <v>0</v>
      </c>
      <c r="I109">
        <v>0</v>
      </c>
      <c r="J109">
        <f t="shared" si="2"/>
        <v>77.440000000000012</v>
      </c>
    </row>
    <row r="110" spans="1:10" x14ac:dyDescent="0.25">
      <c r="A110" t="s">
        <v>1787</v>
      </c>
      <c r="B110">
        <v>22</v>
      </c>
      <c r="C110">
        <v>91</v>
      </c>
      <c r="D110">
        <v>0</v>
      </c>
      <c r="E110">
        <v>2</v>
      </c>
      <c r="F110">
        <v>1</v>
      </c>
      <c r="G110">
        <v>1</v>
      </c>
      <c r="H110">
        <v>0</v>
      </c>
      <c r="I110">
        <v>0</v>
      </c>
      <c r="J110">
        <f t="shared" si="2"/>
        <v>21.7</v>
      </c>
    </row>
    <row r="111" spans="1:10" x14ac:dyDescent="0.25">
      <c r="A111" t="s">
        <v>1790</v>
      </c>
      <c r="B111">
        <v>25</v>
      </c>
      <c r="C111">
        <v>104</v>
      </c>
      <c r="D111">
        <v>0</v>
      </c>
      <c r="E111">
        <v>4.0999999999999996</v>
      </c>
      <c r="F111">
        <v>0.2</v>
      </c>
      <c r="G111">
        <v>1.4</v>
      </c>
      <c r="H111">
        <v>0</v>
      </c>
      <c r="I111">
        <v>0</v>
      </c>
      <c r="J111">
        <f t="shared" si="2"/>
        <v>24.549999999999997</v>
      </c>
    </row>
    <row r="112" spans="1:10" x14ac:dyDescent="0.25">
      <c r="A112" t="s">
        <v>1792</v>
      </c>
      <c r="B112">
        <v>19</v>
      </c>
      <c r="C112">
        <v>81</v>
      </c>
      <c r="D112">
        <v>0</v>
      </c>
      <c r="E112">
        <v>2.8</v>
      </c>
      <c r="F112">
        <v>0.3</v>
      </c>
      <c r="G112">
        <v>1.3</v>
      </c>
      <c r="H112">
        <v>0</v>
      </c>
      <c r="I112">
        <v>0</v>
      </c>
      <c r="J112">
        <f t="shared" si="2"/>
        <v>19.73</v>
      </c>
    </row>
    <row r="113" spans="1:10" x14ac:dyDescent="0.25">
      <c r="A113" t="s">
        <v>1819</v>
      </c>
      <c r="B113">
        <v>25</v>
      </c>
      <c r="C113">
        <v>104</v>
      </c>
      <c r="D113">
        <v>0</v>
      </c>
      <c r="E113">
        <v>4.0999999999999996</v>
      </c>
      <c r="F113">
        <v>0.2</v>
      </c>
      <c r="G113">
        <v>1.4</v>
      </c>
      <c r="H113">
        <v>0</v>
      </c>
      <c r="I113">
        <v>0</v>
      </c>
      <c r="J113">
        <f t="shared" si="2"/>
        <v>24.549999999999997</v>
      </c>
    </row>
    <row r="114" spans="1:10" x14ac:dyDescent="0.25">
      <c r="A114" t="s">
        <v>1821</v>
      </c>
      <c r="B114">
        <v>14</v>
      </c>
      <c r="C114">
        <v>60</v>
      </c>
      <c r="D114">
        <v>0</v>
      </c>
      <c r="E114">
        <v>1.8</v>
      </c>
      <c r="F114">
        <v>0.2</v>
      </c>
      <c r="G114">
        <v>1.2</v>
      </c>
      <c r="H114">
        <v>0</v>
      </c>
      <c r="I114">
        <v>0</v>
      </c>
      <c r="J114">
        <f t="shared" si="2"/>
        <v>14.280000000000001</v>
      </c>
    </row>
    <row r="115" spans="1:10" x14ac:dyDescent="0.25">
      <c r="A115" t="s">
        <v>1824</v>
      </c>
      <c r="B115">
        <v>16</v>
      </c>
      <c r="C115">
        <v>66</v>
      </c>
      <c r="D115">
        <v>0</v>
      </c>
      <c r="E115">
        <v>1.6</v>
      </c>
      <c r="F115">
        <v>0.4</v>
      </c>
      <c r="G115">
        <v>1.4</v>
      </c>
      <c r="H115">
        <v>0</v>
      </c>
      <c r="I115">
        <v>0</v>
      </c>
      <c r="J115">
        <f t="shared" si="2"/>
        <v>16.16</v>
      </c>
    </row>
    <row r="116" spans="1:10" x14ac:dyDescent="0.25">
      <c r="A116" t="s">
        <v>1864</v>
      </c>
      <c r="B116">
        <v>54</v>
      </c>
      <c r="C116">
        <v>228</v>
      </c>
      <c r="D116">
        <v>1</v>
      </c>
      <c r="E116">
        <v>12</v>
      </c>
      <c r="F116">
        <v>0.5</v>
      </c>
      <c r="G116">
        <v>1.8</v>
      </c>
      <c r="H116">
        <v>0</v>
      </c>
      <c r="I116">
        <v>0</v>
      </c>
      <c r="J116">
        <f t="shared" si="2"/>
        <v>61.41</v>
      </c>
    </row>
    <row r="117" spans="1:10" x14ac:dyDescent="0.25">
      <c r="A117" t="s">
        <v>1865</v>
      </c>
      <c r="B117">
        <v>278</v>
      </c>
      <c r="C117">
        <v>1166</v>
      </c>
      <c r="D117">
        <v>5</v>
      </c>
      <c r="E117">
        <v>55</v>
      </c>
      <c r="F117">
        <v>2</v>
      </c>
      <c r="G117">
        <v>8</v>
      </c>
      <c r="H117">
        <v>0</v>
      </c>
      <c r="I117">
        <v>0</v>
      </c>
      <c r="J117">
        <f t="shared" si="2"/>
        <v>277.7</v>
      </c>
    </row>
    <row r="118" spans="1:10" x14ac:dyDescent="0.25">
      <c r="A118" t="s">
        <v>1877</v>
      </c>
      <c r="B118">
        <v>26</v>
      </c>
      <c r="C118">
        <v>109</v>
      </c>
      <c r="D118">
        <v>1</v>
      </c>
      <c r="E118">
        <v>8</v>
      </c>
      <c r="F118">
        <v>0.1</v>
      </c>
      <c r="G118">
        <v>0.5</v>
      </c>
      <c r="H118">
        <v>0</v>
      </c>
      <c r="I118">
        <v>0</v>
      </c>
      <c r="J118">
        <f t="shared" si="2"/>
        <v>35.83</v>
      </c>
    </row>
    <row r="119" spans="1:10" x14ac:dyDescent="0.25">
      <c r="A119" t="s">
        <v>1891</v>
      </c>
      <c r="B119">
        <v>27</v>
      </c>
      <c r="C119">
        <v>114</v>
      </c>
      <c r="D119">
        <v>0.5</v>
      </c>
      <c r="E119">
        <v>6</v>
      </c>
      <c r="F119">
        <v>0</v>
      </c>
      <c r="G119">
        <v>0.6</v>
      </c>
      <c r="H119">
        <v>0</v>
      </c>
      <c r="I119">
        <v>0</v>
      </c>
      <c r="J119">
        <f t="shared" si="2"/>
        <v>27.119999999999997</v>
      </c>
    </row>
    <row r="120" spans="1:10" x14ac:dyDescent="0.25">
      <c r="A120" t="s">
        <v>1892</v>
      </c>
      <c r="B120">
        <v>33</v>
      </c>
      <c r="C120">
        <v>138</v>
      </c>
      <c r="D120">
        <v>1</v>
      </c>
      <c r="E120">
        <v>7</v>
      </c>
      <c r="F120">
        <v>0</v>
      </c>
      <c r="G120">
        <v>1</v>
      </c>
      <c r="H120">
        <v>0</v>
      </c>
      <c r="I120">
        <v>0</v>
      </c>
      <c r="J120">
        <f t="shared" si="2"/>
        <v>32.9</v>
      </c>
    </row>
    <row r="121" spans="1:10" x14ac:dyDescent="0.25">
      <c r="A121" t="s">
        <v>1916</v>
      </c>
      <c r="B121">
        <v>27</v>
      </c>
      <c r="C121">
        <v>114</v>
      </c>
      <c r="D121">
        <v>0</v>
      </c>
      <c r="E121">
        <v>2</v>
      </c>
      <c r="F121">
        <v>0.7</v>
      </c>
      <c r="G121">
        <v>3.2</v>
      </c>
      <c r="H121">
        <v>0</v>
      </c>
      <c r="I121">
        <v>0</v>
      </c>
      <c r="J121">
        <f t="shared" si="2"/>
        <v>28.15</v>
      </c>
    </row>
    <row r="122" spans="1:10" x14ac:dyDescent="0.25">
      <c r="A122" t="s">
        <v>1917</v>
      </c>
      <c r="B122">
        <v>50</v>
      </c>
      <c r="C122">
        <v>211</v>
      </c>
      <c r="D122">
        <v>0.5</v>
      </c>
      <c r="E122">
        <v>4.7</v>
      </c>
      <c r="F122">
        <v>1</v>
      </c>
      <c r="G122">
        <v>5.5</v>
      </c>
      <c r="H122">
        <v>0</v>
      </c>
      <c r="I122">
        <v>0</v>
      </c>
      <c r="J122">
        <f t="shared" si="2"/>
        <v>51.67</v>
      </c>
    </row>
    <row r="123" spans="1:10" x14ac:dyDescent="0.25">
      <c r="A123" t="s">
        <v>1930</v>
      </c>
      <c r="B123">
        <v>14</v>
      </c>
      <c r="C123">
        <v>60</v>
      </c>
      <c r="D123">
        <v>0</v>
      </c>
      <c r="E123">
        <v>1.2</v>
      </c>
      <c r="F123">
        <v>0.2</v>
      </c>
      <c r="G123">
        <v>1.9</v>
      </c>
      <c r="H123">
        <v>0</v>
      </c>
      <c r="I123">
        <v>0</v>
      </c>
      <c r="J123">
        <f t="shared" si="2"/>
        <v>14.759999999999998</v>
      </c>
    </row>
    <row r="124" spans="1:10" x14ac:dyDescent="0.25">
      <c r="A124" t="s">
        <v>1931</v>
      </c>
      <c r="B124">
        <v>18</v>
      </c>
      <c r="C124">
        <v>77</v>
      </c>
      <c r="D124">
        <v>0</v>
      </c>
      <c r="E124">
        <v>2.2000000000000002</v>
      </c>
      <c r="F124">
        <v>0.2</v>
      </c>
      <c r="G124">
        <v>1.9</v>
      </c>
      <c r="H124">
        <v>0</v>
      </c>
      <c r="I124">
        <v>0</v>
      </c>
      <c r="J124">
        <f t="shared" si="2"/>
        <v>18.86</v>
      </c>
    </row>
    <row r="125" spans="1:10" x14ac:dyDescent="0.25">
      <c r="A125" t="s">
        <v>1947</v>
      </c>
      <c r="B125">
        <v>15</v>
      </c>
      <c r="C125">
        <v>64</v>
      </c>
      <c r="D125">
        <v>0</v>
      </c>
      <c r="E125">
        <v>0.6</v>
      </c>
      <c r="F125">
        <v>0.3</v>
      </c>
      <c r="G125">
        <v>2.5</v>
      </c>
      <c r="H125">
        <v>0</v>
      </c>
      <c r="I125">
        <v>0</v>
      </c>
      <c r="J125">
        <f t="shared" si="2"/>
        <v>15.75</v>
      </c>
    </row>
    <row r="126" spans="1:10" x14ac:dyDescent="0.25">
      <c r="A126" t="s">
        <v>1950</v>
      </c>
      <c r="B126">
        <v>23</v>
      </c>
      <c r="C126">
        <v>97</v>
      </c>
      <c r="D126">
        <v>0</v>
      </c>
      <c r="E126">
        <v>2.7</v>
      </c>
      <c r="F126">
        <v>0.4</v>
      </c>
      <c r="G126">
        <v>2</v>
      </c>
      <c r="H126">
        <v>0</v>
      </c>
      <c r="I126">
        <v>0</v>
      </c>
      <c r="J126">
        <f t="shared" si="2"/>
        <v>23.19</v>
      </c>
    </row>
    <row r="127" spans="1:10" x14ac:dyDescent="0.25">
      <c r="A127" t="s">
        <v>1951</v>
      </c>
      <c r="B127">
        <v>28</v>
      </c>
      <c r="C127">
        <v>118</v>
      </c>
      <c r="D127">
        <v>0.5</v>
      </c>
      <c r="E127">
        <v>4.5</v>
      </c>
      <c r="F127">
        <v>0.5</v>
      </c>
      <c r="G127">
        <v>1.2</v>
      </c>
      <c r="H127">
        <v>0</v>
      </c>
      <c r="I127">
        <v>0</v>
      </c>
      <c r="J127">
        <f t="shared" si="2"/>
        <v>28.14</v>
      </c>
    </row>
    <row r="128" spans="1:10" x14ac:dyDescent="0.25">
      <c r="A128" t="s">
        <v>1952</v>
      </c>
      <c r="B128">
        <v>18</v>
      </c>
      <c r="C128">
        <v>75</v>
      </c>
      <c r="D128">
        <v>0</v>
      </c>
      <c r="E128">
        <v>2</v>
      </c>
      <c r="F128">
        <v>0.5</v>
      </c>
      <c r="G128">
        <v>1.2</v>
      </c>
      <c r="H128">
        <v>0</v>
      </c>
      <c r="I128">
        <v>0</v>
      </c>
      <c r="J128">
        <f t="shared" si="2"/>
        <v>17.89</v>
      </c>
    </row>
    <row r="129" spans="1:10" x14ac:dyDescent="0.25">
      <c r="A129" t="s">
        <v>1953</v>
      </c>
      <c r="B129">
        <v>34</v>
      </c>
      <c r="C129">
        <v>141</v>
      </c>
      <c r="D129">
        <v>0.5</v>
      </c>
      <c r="E129">
        <v>6</v>
      </c>
      <c r="F129">
        <v>0.5</v>
      </c>
      <c r="G129">
        <v>1</v>
      </c>
      <c r="H129">
        <v>0</v>
      </c>
      <c r="I129">
        <v>0</v>
      </c>
      <c r="J129">
        <f t="shared" si="2"/>
        <v>33.450000000000003</v>
      </c>
    </row>
    <row r="130" spans="1:10" x14ac:dyDescent="0.25">
      <c r="A130" t="s">
        <v>1966</v>
      </c>
      <c r="B130">
        <v>35</v>
      </c>
      <c r="C130">
        <v>147</v>
      </c>
      <c r="D130">
        <v>0.5</v>
      </c>
      <c r="E130">
        <v>7.1</v>
      </c>
      <c r="F130">
        <v>0.2</v>
      </c>
      <c r="G130">
        <v>1.2</v>
      </c>
      <c r="H130">
        <v>0</v>
      </c>
      <c r="I130">
        <v>0</v>
      </c>
      <c r="J130">
        <f t="shared" ref="J130:J155" si="3">IF(ISBLANK($A130),"",E130*4.1+F130*9.3+G130*4.2+H130*7+I130*3)</f>
        <v>36.01</v>
      </c>
    </row>
    <row r="131" spans="1:10" x14ac:dyDescent="0.25">
      <c r="A131" t="s">
        <v>1968</v>
      </c>
      <c r="B131">
        <v>144</v>
      </c>
      <c r="C131">
        <v>604</v>
      </c>
      <c r="D131">
        <v>1</v>
      </c>
      <c r="E131">
        <v>8</v>
      </c>
      <c r="F131">
        <v>9</v>
      </c>
      <c r="G131">
        <v>6.5</v>
      </c>
      <c r="H131">
        <v>0</v>
      </c>
      <c r="I131">
        <v>0</v>
      </c>
      <c r="J131">
        <f t="shared" si="3"/>
        <v>143.80000000000001</v>
      </c>
    </row>
    <row r="132" spans="1:10" x14ac:dyDescent="0.25">
      <c r="A132" t="s">
        <v>1974</v>
      </c>
      <c r="B132">
        <v>28</v>
      </c>
      <c r="C132">
        <v>116</v>
      </c>
      <c r="D132">
        <v>0</v>
      </c>
      <c r="E132">
        <v>2.8</v>
      </c>
      <c r="F132">
        <v>0.6</v>
      </c>
      <c r="G132">
        <v>2.5</v>
      </c>
      <c r="H132">
        <v>0</v>
      </c>
      <c r="I132">
        <v>0</v>
      </c>
      <c r="J132">
        <f t="shared" si="3"/>
        <v>27.56</v>
      </c>
    </row>
    <row r="133" spans="1:10" x14ac:dyDescent="0.25">
      <c r="A133" t="s">
        <v>1989</v>
      </c>
      <c r="B133">
        <v>26</v>
      </c>
      <c r="C133">
        <v>108</v>
      </c>
      <c r="D133">
        <v>0</v>
      </c>
      <c r="E133">
        <v>3.3</v>
      </c>
      <c r="F133">
        <v>0.3</v>
      </c>
      <c r="G133">
        <v>2.4</v>
      </c>
      <c r="H133">
        <v>0</v>
      </c>
      <c r="I133">
        <v>0</v>
      </c>
      <c r="J133">
        <f t="shared" si="3"/>
        <v>26.4</v>
      </c>
    </row>
    <row r="134" spans="1:10" x14ac:dyDescent="0.25">
      <c r="A134" t="s">
        <v>2053</v>
      </c>
      <c r="B134">
        <v>15</v>
      </c>
      <c r="C134">
        <v>65</v>
      </c>
      <c r="D134">
        <v>0</v>
      </c>
      <c r="E134">
        <v>3</v>
      </c>
      <c r="F134">
        <v>0.1</v>
      </c>
      <c r="G134">
        <v>0.6</v>
      </c>
      <c r="H134">
        <v>0</v>
      </c>
      <c r="I134">
        <v>0</v>
      </c>
      <c r="J134">
        <f t="shared" si="3"/>
        <v>15.749999999999998</v>
      </c>
    </row>
    <row r="135" spans="1:10" x14ac:dyDescent="0.25">
      <c r="A135" t="s">
        <v>2054</v>
      </c>
      <c r="B135">
        <v>15</v>
      </c>
      <c r="C135">
        <v>64</v>
      </c>
      <c r="D135">
        <v>0</v>
      </c>
      <c r="E135">
        <v>3</v>
      </c>
      <c r="F135">
        <v>0.1</v>
      </c>
      <c r="G135">
        <v>0.5</v>
      </c>
      <c r="H135">
        <v>0</v>
      </c>
      <c r="I135">
        <v>0</v>
      </c>
      <c r="J135">
        <f t="shared" si="3"/>
        <v>15.329999999999998</v>
      </c>
    </row>
    <row r="136" spans="1:10" x14ac:dyDescent="0.25">
      <c r="A136" t="s">
        <v>2046</v>
      </c>
      <c r="B136">
        <v>65</v>
      </c>
      <c r="C136">
        <v>271</v>
      </c>
      <c r="D136">
        <v>0</v>
      </c>
      <c r="E136">
        <v>0.3</v>
      </c>
      <c r="F136">
        <v>5</v>
      </c>
      <c r="G136">
        <v>4</v>
      </c>
      <c r="H136">
        <v>0</v>
      </c>
      <c r="I136">
        <v>0</v>
      </c>
      <c r="J136">
        <f t="shared" si="3"/>
        <v>64.53</v>
      </c>
    </row>
    <row r="137" spans="1:10" x14ac:dyDescent="0.25">
      <c r="A137" t="s">
        <v>2048</v>
      </c>
      <c r="B137">
        <v>19</v>
      </c>
      <c r="C137">
        <v>79</v>
      </c>
      <c r="D137">
        <v>0</v>
      </c>
      <c r="E137">
        <v>2.7</v>
      </c>
      <c r="F137">
        <v>0.2</v>
      </c>
      <c r="G137">
        <v>1.2</v>
      </c>
      <c r="H137">
        <v>0</v>
      </c>
      <c r="I137">
        <v>0</v>
      </c>
      <c r="J137">
        <f t="shared" si="3"/>
        <v>17.97</v>
      </c>
    </row>
    <row r="138" spans="1:10" x14ac:dyDescent="0.25">
      <c r="A138" t="s">
        <v>2047</v>
      </c>
      <c r="B138">
        <v>19</v>
      </c>
      <c r="C138">
        <v>79</v>
      </c>
      <c r="D138">
        <v>0</v>
      </c>
      <c r="E138">
        <v>2.7</v>
      </c>
      <c r="F138">
        <v>0.2</v>
      </c>
      <c r="G138">
        <v>1.2</v>
      </c>
      <c r="H138">
        <v>0</v>
      </c>
      <c r="I138">
        <v>0</v>
      </c>
      <c r="J138">
        <f t="shared" si="3"/>
        <v>17.97</v>
      </c>
    </row>
    <row r="139" spans="1:10" x14ac:dyDescent="0.25">
      <c r="A139" t="s">
        <v>2061</v>
      </c>
      <c r="B139">
        <v>31</v>
      </c>
      <c r="C139">
        <v>129</v>
      </c>
      <c r="D139">
        <v>0.5</v>
      </c>
      <c r="E139">
        <v>4</v>
      </c>
      <c r="F139">
        <v>0.4</v>
      </c>
      <c r="G139">
        <v>2.5</v>
      </c>
      <c r="H139">
        <v>0</v>
      </c>
      <c r="I139">
        <v>0</v>
      </c>
      <c r="J139">
        <f t="shared" si="3"/>
        <v>30.619999999999997</v>
      </c>
    </row>
    <row r="140" spans="1:10" x14ac:dyDescent="0.25">
      <c r="A140" t="s">
        <v>2496</v>
      </c>
      <c r="B140">
        <v>55</v>
      </c>
      <c r="C140">
        <v>229</v>
      </c>
      <c r="D140">
        <v>1</v>
      </c>
      <c r="E140">
        <v>9</v>
      </c>
      <c r="F140">
        <v>1</v>
      </c>
      <c r="G140">
        <v>2</v>
      </c>
      <c r="H140">
        <v>0</v>
      </c>
      <c r="I140">
        <v>0</v>
      </c>
      <c r="J140">
        <f t="shared" si="3"/>
        <v>54.6</v>
      </c>
    </row>
    <row r="141" spans="1:10" x14ac:dyDescent="0.25">
      <c r="A141" t="s">
        <v>2141</v>
      </c>
      <c r="B141">
        <v>31</v>
      </c>
      <c r="C141">
        <v>129</v>
      </c>
      <c r="D141">
        <v>0.5</v>
      </c>
      <c r="E141">
        <v>3.8</v>
      </c>
      <c r="F141">
        <v>0.4</v>
      </c>
      <c r="G141">
        <v>2.7</v>
      </c>
      <c r="H141">
        <v>0</v>
      </c>
      <c r="I141">
        <v>0</v>
      </c>
      <c r="J141">
        <f t="shared" si="3"/>
        <v>30.64</v>
      </c>
    </row>
    <row r="142" spans="1:10" x14ac:dyDescent="0.25">
      <c r="A142" t="s">
        <v>2158</v>
      </c>
      <c r="B142">
        <v>24</v>
      </c>
      <c r="C142">
        <v>103</v>
      </c>
      <c r="D142">
        <v>0</v>
      </c>
      <c r="E142">
        <v>4.5999999999999996</v>
      </c>
      <c r="F142">
        <v>0.2</v>
      </c>
      <c r="G142">
        <v>1</v>
      </c>
      <c r="H142">
        <v>0</v>
      </c>
      <c r="I142">
        <v>0</v>
      </c>
      <c r="J142">
        <f t="shared" si="3"/>
        <v>24.919999999999995</v>
      </c>
    </row>
    <row r="143" spans="1:10" x14ac:dyDescent="0.25">
      <c r="A143" t="s">
        <v>2162</v>
      </c>
      <c r="B143">
        <v>25</v>
      </c>
      <c r="C143">
        <v>104</v>
      </c>
      <c r="D143">
        <v>0</v>
      </c>
      <c r="E143">
        <v>4.0999999999999996</v>
      </c>
      <c r="F143">
        <v>0.2</v>
      </c>
      <c r="G143">
        <v>1.4</v>
      </c>
      <c r="H143">
        <v>0</v>
      </c>
      <c r="I143">
        <v>0</v>
      </c>
      <c r="J143">
        <f t="shared" si="3"/>
        <v>24.549999999999997</v>
      </c>
    </row>
    <row r="144" spans="1:10" x14ac:dyDescent="0.25">
      <c r="A144" t="s">
        <v>2197</v>
      </c>
      <c r="B144">
        <v>52</v>
      </c>
      <c r="C144">
        <v>219</v>
      </c>
      <c r="D144">
        <v>0.5</v>
      </c>
      <c r="E144">
        <v>5</v>
      </c>
      <c r="F144">
        <v>1.1000000000000001</v>
      </c>
      <c r="G144">
        <v>5</v>
      </c>
      <c r="H144">
        <v>0</v>
      </c>
      <c r="I144">
        <v>0</v>
      </c>
      <c r="J144">
        <f t="shared" si="3"/>
        <v>51.730000000000004</v>
      </c>
    </row>
    <row r="145" spans="1:10" x14ac:dyDescent="0.25">
      <c r="A145" t="s">
        <v>2498</v>
      </c>
      <c r="B145">
        <v>25</v>
      </c>
      <c r="C145">
        <v>107</v>
      </c>
      <c r="D145">
        <v>0</v>
      </c>
      <c r="E145">
        <v>2.4</v>
      </c>
      <c r="F145">
        <v>0.4</v>
      </c>
      <c r="G145">
        <v>3</v>
      </c>
      <c r="H145">
        <v>0</v>
      </c>
      <c r="I145">
        <v>0</v>
      </c>
      <c r="J145">
        <f t="shared" si="3"/>
        <v>26.16</v>
      </c>
    </row>
    <row r="146" spans="1:10" x14ac:dyDescent="0.25">
      <c r="A146" t="s">
        <v>2237</v>
      </c>
      <c r="B146">
        <v>103</v>
      </c>
      <c r="C146">
        <v>433</v>
      </c>
      <c r="D146">
        <v>1.9</v>
      </c>
      <c r="E146">
        <v>22.7</v>
      </c>
      <c r="F146">
        <v>0.1</v>
      </c>
      <c r="G146">
        <v>2</v>
      </c>
      <c r="H146">
        <v>0</v>
      </c>
      <c r="I146">
        <v>0</v>
      </c>
      <c r="J146">
        <f t="shared" si="3"/>
        <v>102.4</v>
      </c>
    </row>
    <row r="147" spans="1:10" x14ac:dyDescent="0.25">
      <c r="A147" t="s">
        <v>2500</v>
      </c>
      <c r="B147">
        <v>30</v>
      </c>
      <c r="C147">
        <v>126</v>
      </c>
      <c r="D147">
        <v>0</v>
      </c>
      <c r="E147">
        <v>2.9</v>
      </c>
      <c r="F147">
        <v>0.6</v>
      </c>
      <c r="G147">
        <v>3</v>
      </c>
      <c r="H147">
        <v>0</v>
      </c>
      <c r="I147">
        <v>0</v>
      </c>
      <c r="J147">
        <f t="shared" si="3"/>
        <v>30.07</v>
      </c>
    </row>
    <row r="148" spans="1:10" x14ac:dyDescent="0.25">
      <c r="A148" t="s">
        <v>2262</v>
      </c>
      <c r="B148">
        <v>18</v>
      </c>
      <c r="C148">
        <v>76</v>
      </c>
      <c r="D148">
        <v>0</v>
      </c>
      <c r="E148">
        <v>2</v>
      </c>
      <c r="F148">
        <v>0.4</v>
      </c>
      <c r="G148">
        <v>1.6</v>
      </c>
      <c r="H148">
        <v>0</v>
      </c>
      <c r="I148">
        <v>0</v>
      </c>
      <c r="J148">
        <f t="shared" si="3"/>
        <v>18.64</v>
      </c>
    </row>
    <row r="149" spans="1:10" x14ac:dyDescent="0.25">
      <c r="A149" t="s">
        <v>2268</v>
      </c>
      <c r="B149">
        <v>87</v>
      </c>
      <c r="C149">
        <v>369</v>
      </c>
      <c r="D149">
        <v>1.5</v>
      </c>
      <c r="E149">
        <v>15.8</v>
      </c>
      <c r="F149">
        <v>1.2</v>
      </c>
      <c r="G149">
        <v>3.3</v>
      </c>
      <c r="H149">
        <v>0</v>
      </c>
      <c r="I149">
        <v>0</v>
      </c>
      <c r="J149">
        <f t="shared" si="3"/>
        <v>89.8</v>
      </c>
    </row>
    <row r="150" spans="1:10" x14ac:dyDescent="0.25">
      <c r="A150" t="s">
        <v>2269</v>
      </c>
      <c r="B150">
        <v>69</v>
      </c>
      <c r="C150">
        <v>292</v>
      </c>
      <c r="D150">
        <v>1</v>
      </c>
      <c r="E150">
        <v>11.6</v>
      </c>
      <c r="F150">
        <v>1.4</v>
      </c>
      <c r="G150">
        <v>2.5</v>
      </c>
      <c r="H150">
        <v>0</v>
      </c>
      <c r="I150">
        <v>0</v>
      </c>
      <c r="J150">
        <f t="shared" si="3"/>
        <v>71.08</v>
      </c>
    </row>
    <row r="151" spans="1:10" x14ac:dyDescent="0.25">
      <c r="A151" t="s">
        <v>2275</v>
      </c>
      <c r="B151">
        <v>95</v>
      </c>
      <c r="C151">
        <v>399</v>
      </c>
      <c r="D151">
        <v>1.5</v>
      </c>
      <c r="E151">
        <v>15.8</v>
      </c>
      <c r="F151">
        <v>1</v>
      </c>
      <c r="G151">
        <v>5</v>
      </c>
      <c r="H151">
        <v>0</v>
      </c>
      <c r="I151">
        <v>0</v>
      </c>
      <c r="J151">
        <f t="shared" si="3"/>
        <v>95.08</v>
      </c>
    </row>
    <row r="152" spans="1:10" x14ac:dyDescent="0.25">
      <c r="A152" t="s">
        <v>2287</v>
      </c>
      <c r="B152">
        <v>28</v>
      </c>
      <c r="C152">
        <v>117</v>
      </c>
      <c r="D152">
        <v>0</v>
      </c>
      <c r="E152">
        <v>4.9000000000000004</v>
      </c>
      <c r="F152">
        <v>0.3</v>
      </c>
      <c r="G152">
        <v>1.3</v>
      </c>
      <c r="H152">
        <v>0</v>
      </c>
      <c r="I152">
        <v>0</v>
      </c>
      <c r="J152">
        <f t="shared" si="3"/>
        <v>28.34</v>
      </c>
    </row>
    <row r="153" spans="1:10" x14ac:dyDescent="0.25">
      <c r="A153" t="s">
        <v>2284</v>
      </c>
      <c r="B153">
        <v>36</v>
      </c>
      <c r="C153">
        <v>152</v>
      </c>
      <c r="D153">
        <v>0</v>
      </c>
      <c r="E153">
        <v>5.5</v>
      </c>
      <c r="F153">
        <v>0.8</v>
      </c>
      <c r="G153">
        <v>1.5</v>
      </c>
      <c r="H153">
        <v>0</v>
      </c>
      <c r="I153">
        <v>0</v>
      </c>
      <c r="J153">
        <f t="shared" si="3"/>
        <v>36.29</v>
      </c>
    </row>
    <row r="154" spans="1:10" x14ac:dyDescent="0.25">
      <c r="A154" t="s">
        <v>2285</v>
      </c>
      <c r="B154">
        <v>674</v>
      </c>
      <c r="C154">
        <v>2831</v>
      </c>
      <c r="D154">
        <v>4</v>
      </c>
      <c r="E154">
        <v>44.1</v>
      </c>
      <c r="F154">
        <v>51</v>
      </c>
      <c r="G154">
        <v>4.5</v>
      </c>
      <c r="H154">
        <v>0</v>
      </c>
      <c r="I154">
        <v>0</v>
      </c>
      <c r="J154">
        <f t="shared" si="3"/>
        <v>674.01</v>
      </c>
    </row>
    <row r="155" spans="1:10" x14ac:dyDescent="0.25">
      <c r="A155" t="s">
        <v>2286</v>
      </c>
      <c r="B155">
        <v>197</v>
      </c>
      <c r="C155">
        <v>836</v>
      </c>
      <c r="D155">
        <v>3</v>
      </c>
      <c r="E155">
        <v>35.299999999999997</v>
      </c>
      <c r="F155">
        <v>0.9</v>
      </c>
      <c r="G155">
        <v>10.5</v>
      </c>
      <c r="H155">
        <v>0</v>
      </c>
      <c r="I155">
        <v>0</v>
      </c>
      <c r="J155">
        <f t="shared" si="3"/>
        <v>197.2</v>
      </c>
    </row>
    <row r="156" spans="1:10" x14ac:dyDescent="0.25">
      <c r="A156" s="52"/>
      <c r="B156" s="52"/>
      <c r="C156" s="53"/>
      <c r="D156" s="52"/>
      <c r="E156" s="52"/>
      <c r="F156" s="52"/>
      <c r="G156" s="52"/>
      <c r="H156" s="52"/>
      <c r="I156" s="52"/>
      <c r="J156" s="52"/>
    </row>
    <row r="157" spans="1:10" x14ac:dyDescent="0.25">
      <c r="C157" s="32"/>
    </row>
    <row r="158" spans="1:10" x14ac:dyDescent="0.25">
      <c r="C158" s="32"/>
    </row>
    <row r="159" spans="1:10" x14ac:dyDescent="0.25">
      <c r="C159" s="32"/>
    </row>
    <row r="160" spans="1:10" x14ac:dyDescent="0.25">
      <c r="C160" s="32"/>
    </row>
    <row r="161" spans="3:3" x14ac:dyDescent="0.25">
      <c r="C161" s="32"/>
    </row>
    <row r="162" spans="3:3" x14ac:dyDescent="0.25">
      <c r="C162" s="32"/>
    </row>
    <row r="163" spans="3:3" x14ac:dyDescent="0.25">
      <c r="C163" s="32"/>
    </row>
    <row r="164" spans="3:3" x14ac:dyDescent="0.25">
      <c r="C164" s="32"/>
    </row>
    <row r="165" spans="3:3" x14ac:dyDescent="0.25">
      <c r="C165" s="32"/>
    </row>
    <row r="166" spans="3:3" x14ac:dyDescent="0.25">
      <c r="C166" s="32"/>
    </row>
    <row r="167" spans="3:3" x14ac:dyDescent="0.25">
      <c r="C167" s="32"/>
    </row>
    <row r="168" spans="3:3" x14ac:dyDescent="0.25">
      <c r="C168" s="32"/>
    </row>
    <row r="169" spans="3:3" x14ac:dyDescent="0.25">
      <c r="C169" s="32"/>
    </row>
    <row r="170" spans="3:3" x14ac:dyDescent="0.25">
      <c r="C170" s="32"/>
    </row>
    <row r="171" spans="3:3" x14ac:dyDescent="0.25">
      <c r="C171" s="32"/>
    </row>
    <row r="172" spans="3:3" x14ac:dyDescent="0.25">
      <c r="C172" s="32"/>
    </row>
    <row r="173" spans="3:3" x14ac:dyDescent="0.25">
      <c r="C173" s="32"/>
    </row>
    <row r="174" spans="3:3" x14ac:dyDescent="0.25">
      <c r="C174" s="32"/>
    </row>
    <row r="175" spans="3:3" x14ac:dyDescent="0.25">
      <c r="C175" s="32"/>
    </row>
    <row r="176" spans="3:3" x14ac:dyDescent="0.25">
      <c r="C176" s="32"/>
    </row>
    <row r="177" spans="1:10" x14ac:dyDescent="0.25">
      <c r="C177" s="32"/>
    </row>
    <row r="178" spans="1:10" x14ac:dyDescent="0.25">
      <c r="C178" s="32"/>
    </row>
    <row r="179" spans="1:10" x14ac:dyDescent="0.25">
      <c r="C179" s="32"/>
    </row>
    <row r="180" spans="1:10" x14ac:dyDescent="0.25">
      <c r="C180" s="32"/>
    </row>
    <row r="181" spans="1:10" x14ac:dyDescent="0.25">
      <c r="C181" s="32"/>
    </row>
    <row r="182" spans="1:10" x14ac:dyDescent="0.25">
      <c r="C182" s="32"/>
    </row>
    <row r="183" spans="1:10" x14ac:dyDescent="0.25">
      <c r="C183" s="32"/>
    </row>
    <row r="184" spans="1:10" x14ac:dyDescent="0.25">
      <c r="C184" s="32"/>
    </row>
    <row r="185" spans="1:10" x14ac:dyDescent="0.25">
      <c r="A185" s="41"/>
      <c r="B185" s="41"/>
      <c r="C185" s="54"/>
      <c r="D185" s="41"/>
      <c r="E185" s="41"/>
      <c r="F185" s="41"/>
      <c r="G185" s="41"/>
      <c r="H185" s="41"/>
      <c r="I185" s="41"/>
      <c r="J185" s="41"/>
    </row>
  </sheetData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19"/>
  <sheetViews>
    <sheetView workbookViewId="0">
      <pane xSplit="9" ySplit="1" topLeftCell="J62" activePane="bottomRight" state="frozen"/>
      <selection pane="topRight" activeCell="J1" sqref="J1"/>
      <selection pane="bottomLeft" activeCell="A2" sqref="A2"/>
      <selection pane="bottomRight" activeCell="A91" sqref="A91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88</v>
      </c>
      <c r="L1" s="39">
        <f t="shared" ref="L1:Q1" si="0">SUM(B2:B5001)</f>
        <v>27293</v>
      </c>
      <c r="M1" s="39">
        <f t="shared" si="0"/>
        <v>114995</v>
      </c>
      <c r="N1" s="40">
        <f t="shared" si="0"/>
        <v>456.10000000000008</v>
      </c>
      <c r="O1" s="40">
        <f t="shared" si="0"/>
        <v>5224.9999999999982</v>
      </c>
      <c r="P1" s="40">
        <f t="shared" si="0"/>
        <v>226.89999999999989</v>
      </c>
      <c r="Q1" s="40">
        <f t="shared" si="0"/>
        <v>961.5</v>
      </c>
      <c r="R1" s="40">
        <f>SUM(K1:Q1)</f>
        <v>149245.5</v>
      </c>
    </row>
    <row r="2" spans="1:18" x14ac:dyDescent="0.25">
      <c r="A2" t="s">
        <v>66</v>
      </c>
      <c r="B2">
        <v>393</v>
      </c>
      <c r="C2">
        <v>1649</v>
      </c>
      <c r="D2">
        <v>5.5</v>
      </c>
      <c r="E2">
        <v>62</v>
      </c>
      <c r="F2">
        <v>7.7</v>
      </c>
      <c r="G2">
        <v>15.9</v>
      </c>
      <c r="H2">
        <v>0</v>
      </c>
      <c r="I2">
        <v>0</v>
      </c>
      <c r="J2">
        <f t="shared" ref="J2:J65" si="1">IF(ISBLANK($A2),"",E2*4.1+F2*9.3+G2*4.2+H2*7+I2*3)</f>
        <v>392.59000000000003</v>
      </c>
    </row>
    <row r="3" spans="1:18" x14ac:dyDescent="0.25">
      <c r="A3" t="s">
        <v>67</v>
      </c>
      <c r="B3">
        <v>396</v>
      </c>
      <c r="C3">
        <v>1664</v>
      </c>
      <c r="D3">
        <v>5.5</v>
      </c>
      <c r="E3">
        <v>62.2</v>
      </c>
      <c r="F3">
        <v>7.9</v>
      </c>
      <c r="G3">
        <v>16.100000000000001</v>
      </c>
      <c r="H3">
        <v>0</v>
      </c>
      <c r="I3">
        <v>0</v>
      </c>
      <c r="J3">
        <f t="shared" si="1"/>
        <v>396.11</v>
      </c>
    </row>
    <row r="4" spans="1:18" x14ac:dyDescent="0.25">
      <c r="A4" t="s">
        <v>153</v>
      </c>
      <c r="B4">
        <v>160</v>
      </c>
      <c r="C4">
        <v>677</v>
      </c>
      <c r="D4">
        <v>3</v>
      </c>
      <c r="E4">
        <v>33.5</v>
      </c>
      <c r="F4">
        <v>1.2</v>
      </c>
      <c r="G4">
        <v>3.7</v>
      </c>
      <c r="H4">
        <v>0</v>
      </c>
      <c r="I4">
        <v>0</v>
      </c>
      <c r="J4">
        <f t="shared" si="1"/>
        <v>164.04999999999998</v>
      </c>
    </row>
    <row r="5" spans="1:18" x14ac:dyDescent="0.25">
      <c r="A5" t="s">
        <v>154</v>
      </c>
      <c r="B5">
        <v>359</v>
      </c>
      <c r="C5">
        <v>1507</v>
      </c>
      <c r="D5">
        <v>6.5</v>
      </c>
      <c r="E5">
        <v>76</v>
      </c>
      <c r="F5">
        <v>1</v>
      </c>
      <c r="G5">
        <v>9</v>
      </c>
      <c r="H5">
        <v>0</v>
      </c>
      <c r="I5">
        <v>0</v>
      </c>
      <c r="J5">
        <f t="shared" si="1"/>
        <v>358.7</v>
      </c>
    </row>
    <row r="6" spans="1:18" x14ac:dyDescent="0.25">
      <c r="A6" t="s">
        <v>267</v>
      </c>
      <c r="B6">
        <v>336</v>
      </c>
      <c r="C6">
        <v>1425</v>
      </c>
      <c r="D6">
        <v>6.5</v>
      </c>
      <c r="E6">
        <v>71</v>
      </c>
      <c r="F6">
        <v>1.7</v>
      </c>
      <c r="G6">
        <v>9.1</v>
      </c>
      <c r="H6">
        <v>0</v>
      </c>
      <c r="I6">
        <v>0</v>
      </c>
      <c r="J6">
        <f t="shared" si="1"/>
        <v>345.13</v>
      </c>
    </row>
    <row r="7" spans="1:18" x14ac:dyDescent="0.25">
      <c r="A7" t="s">
        <v>269</v>
      </c>
      <c r="B7">
        <v>335</v>
      </c>
      <c r="C7">
        <v>1421</v>
      </c>
      <c r="D7">
        <v>6.5</v>
      </c>
      <c r="E7">
        <v>72.599999999999994</v>
      </c>
      <c r="F7">
        <v>1.6</v>
      </c>
      <c r="G7">
        <v>7.5</v>
      </c>
      <c r="H7">
        <v>0</v>
      </c>
      <c r="I7">
        <v>0</v>
      </c>
      <c r="J7">
        <f t="shared" si="1"/>
        <v>344.03999999999996</v>
      </c>
    </row>
    <row r="8" spans="1:18" x14ac:dyDescent="0.25">
      <c r="A8" t="s">
        <v>270</v>
      </c>
      <c r="B8">
        <v>352</v>
      </c>
      <c r="C8">
        <v>1475</v>
      </c>
      <c r="D8">
        <v>6.5</v>
      </c>
      <c r="E8">
        <v>78.8</v>
      </c>
      <c r="F8">
        <v>0.8</v>
      </c>
      <c r="G8">
        <v>5.0999999999999996</v>
      </c>
      <c r="H8">
        <v>0</v>
      </c>
      <c r="I8">
        <v>0</v>
      </c>
      <c r="J8">
        <f t="shared" si="1"/>
        <v>351.94</v>
      </c>
    </row>
    <row r="9" spans="1:18" x14ac:dyDescent="0.25">
      <c r="A9" t="s">
        <v>271</v>
      </c>
      <c r="B9">
        <v>343</v>
      </c>
      <c r="C9">
        <v>1439</v>
      </c>
      <c r="D9">
        <v>6.4</v>
      </c>
      <c r="E9">
        <v>76.8</v>
      </c>
      <c r="F9">
        <v>0.8</v>
      </c>
      <c r="G9">
        <v>5</v>
      </c>
      <c r="H9">
        <v>0</v>
      </c>
      <c r="I9">
        <v>0</v>
      </c>
      <c r="J9">
        <f t="shared" si="1"/>
        <v>343.31999999999994</v>
      </c>
    </row>
    <row r="10" spans="1:18" x14ac:dyDescent="0.25">
      <c r="A10" t="s">
        <v>273</v>
      </c>
      <c r="B10">
        <v>351</v>
      </c>
      <c r="C10">
        <v>1487</v>
      </c>
      <c r="D10">
        <v>6.5</v>
      </c>
      <c r="E10">
        <v>70.7</v>
      </c>
      <c r="F10">
        <v>2.7</v>
      </c>
      <c r="G10">
        <v>10.9</v>
      </c>
      <c r="H10">
        <v>0</v>
      </c>
      <c r="I10">
        <v>0</v>
      </c>
      <c r="J10">
        <f t="shared" si="1"/>
        <v>360.76</v>
      </c>
    </row>
    <row r="11" spans="1:18" x14ac:dyDescent="0.25">
      <c r="A11" t="s">
        <v>317</v>
      </c>
      <c r="B11">
        <v>327</v>
      </c>
      <c r="C11">
        <v>1373</v>
      </c>
      <c r="D11">
        <v>5.5</v>
      </c>
      <c r="E11">
        <v>63</v>
      </c>
      <c r="F11">
        <v>2.6</v>
      </c>
      <c r="G11">
        <v>10.6</v>
      </c>
      <c r="H11">
        <v>0</v>
      </c>
      <c r="I11">
        <v>0</v>
      </c>
      <c r="J11">
        <f t="shared" si="1"/>
        <v>326.99999999999994</v>
      </c>
    </row>
    <row r="12" spans="1:18" x14ac:dyDescent="0.25">
      <c r="A12" t="s">
        <v>298</v>
      </c>
      <c r="B12">
        <v>346</v>
      </c>
      <c r="C12">
        <v>1453</v>
      </c>
      <c r="D12">
        <v>4.5</v>
      </c>
      <c r="E12">
        <v>50.8</v>
      </c>
      <c r="F12">
        <v>7.9</v>
      </c>
      <c r="G12">
        <v>15.3</v>
      </c>
      <c r="H12">
        <v>0</v>
      </c>
      <c r="I12">
        <v>0</v>
      </c>
      <c r="J12">
        <f t="shared" si="1"/>
        <v>346.01</v>
      </c>
    </row>
    <row r="13" spans="1:18" x14ac:dyDescent="0.25">
      <c r="A13" t="s">
        <v>391</v>
      </c>
      <c r="B13">
        <v>337</v>
      </c>
      <c r="C13">
        <v>1414</v>
      </c>
      <c r="D13">
        <v>6</v>
      </c>
      <c r="E13">
        <v>63</v>
      </c>
      <c r="F13">
        <v>3</v>
      </c>
      <c r="G13">
        <v>12</v>
      </c>
      <c r="H13">
        <v>0</v>
      </c>
      <c r="I13">
        <v>0</v>
      </c>
      <c r="J13">
        <f t="shared" si="1"/>
        <v>336.59999999999991</v>
      </c>
    </row>
    <row r="14" spans="1:18" x14ac:dyDescent="0.25">
      <c r="A14" t="s">
        <v>392</v>
      </c>
      <c r="B14">
        <v>126</v>
      </c>
      <c r="C14">
        <v>528</v>
      </c>
      <c r="D14">
        <v>2</v>
      </c>
      <c r="E14">
        <v>24</v>
      </c>
      <c r="F14">
        <v>1</v>
      </c>
      <c r="G14">
        <v>4.3</v>
      </c>
      <c r="H14">
        <v>0</v>
      </c>
      <c r="I14">
        <v>0</v>
      </c>
      <c r="J14">
        <f t="shared" si="1"/>
        <v>125.75999999999999</v>
      </c>
    </row>
    <row r="15" spans="1:18" x14ac:dyDescent="0.25">
      <c r="A15" t="s">
        <v>399</v>
      </c>
      <c r="B15">
        <v>339</v>
      </c>
      <c r="C15">
        <v>1425</v>
      </c>
      <c r="D15">
        <v>5.5</v>
      </c>
      <c r="E15">
        <v>64.3</v>
      </c>
      <c r="F15">
        <v>2.5</v>
      </c>
      <c r="G15">
        <v>12.5</v>
      </c>
      <c r="H15">
        <v>0</v>
      </c>
      <c r="I15">
        <v>0</v>
      </c>
      <c r="J15">
        <f t="shared" si="1"/>
        <v>339.37999999999994</v>
      </c>
    </row>
    <row r="16" spans="1:18" x14ac:dyDescent="0.25">
      <c r="A16" t="s">
        <v>401</v>
      </c>
      <c r="B16">
        <v>99</v>
      </c>
      <c r="C16">
        <v>421</v>
      </c>
      <c r="D16">
        <v>1</v>
      </c>
      <c r="E16">
        <v>11</v>
      </c>
      <c r="F16">
        <v>4.5</v>
      </c>
      <c r="G16">
        <v>3</v>
      </c>
      <c r="H16">
        <v>0</v>
      </c>
      <c r="I16">
        <v>0</v>
      </c>
      <c r="J16">
        <f t="shared" si="1"/>
        <v>99.549999999999983</v>
      </c>
    </row>
    <row r="17" spans="1:10" x14ac:dyDescent="0.25">
      <c r="A17" t="s">
        <v>402</v>
      </c>
      <c r="B17">
        <v>321</v>
      </c>
      <c r="C17">
        <v>1360</v>
      </c>
      <c r="D17">
        <v>6</v>
      </c>
      <c r="E17">
        <v>63.3</v>
      </c>
      <c r="F17">
        <v>2.7</v>
      </c>
      <c r="G17">
        <v>10.8</v>
      </c>
      <c r="H17">
        <v>0</v>
      </c>
      <c r="I17">
        <v>0</v>
      </c>
      <c r="J17">
        <f t="shared" si="1"/>
        <v>330</v>
      </c>
    </row>
    <row r="18" spans="1:10" x14ac:dyDescent="0.25">
      <c r="A18" t="s">
        <v>406</v>
      </c>
      <c r="B18">
        <v>347</v>
      </c>
      <c r="C18">
        <v>1458</v>
      </c>
      <c r="D18">
        <v>5.5</v>
      </c>
      <c r="E18">
        <v>64</v>
      </c>
      <c r="F18">
        <v>2.6</v>
      </c>
      <c r="G18">
        <v>14.4</v>
      </c>
      <c r="H18">
        <v>0</v>
      </c>
      <c r="I18">
        <v>0</v>
      </c>
      <c r="J18">
        <f t="shared" si="1"/>
        <v>347.06</v>
      </c>
    </row>
    <row r="19" spans="1:10" x14ac:dyDescent="0.25">
      <c r="A19" t="s">
        <v>635</v>
      </c>
      <c r="B19">
        <v>337</v>
      </c>
      <c r="C19">
        <v>1413</v>
      </c>
      <c r="D19">
        <v>5.8</v>
      </c>
      <c r="E19">
        <v>67.7</v>
      </c>
      <c r="F19">
        <v>1.9</v>
      </c>
      <c r="G19">
        <v>10</v>
      </c>
      <c r="H19">
        <v>0</v>
      </c>
      <c r="I19">
        <v>0</v>
      </c>
      <c r="J19">
        <f t="shared" si="1"/>
        <v>337.24</v>
      </c>
    </row>
    <row r="20" spans="1:10" x14ac:dyDescent="0.25">
      <c r="A20" t="s">
        <v>633</v>
      </c>
      <c r="B20">
        <v>335</v>
      </c>
      <c r="C20">
        <v>1424</v>
      </c>
      <c r="D20">
        <v>6.5</v>
      </c>
      <c r="E20">
        <v>71</v>
      </c>
      <c r="F20">
        <v>1.4</v>
      </c>
      <c r="G20">
        <v>9.6999999999999993</v>
      </c>
      <c r="H20">
        <v>0</v>
      </c>
      <c r="I20">
        <v>0</v>
      </c>
      <c r="J20">
        <f t="shared" si="1"/>
        <v>344.85999999999996</v>
      </c>
    </row>
    <row r="21" spans="1:10" x14ac:dyDescent="0.25">
      <c r="A21" t="s">
        <v>634</v>
      </c>
      <c r="B21">
        <v>319</v>
      </c>
      <c r="C21">
        <v>1338</v>
      </c>
      <c r="D21">
        <v>5.5</v>
      </c>
      <c r="E21">
        <v>66.099999999999994</v>
      </c>
      <c r="F21">
        <v>1.5</v>
      </c>
      <c r="G21">
        <v>8</v>
      </c>
      <c r="H21">
        <v>0</v>
      </c>
      <c r="I21">
        <v>0</v>
      </c>
      <c r="J21">
        <f t="shared" si="1"/>
        <v>318.55999999999995</v>
      </c>
    </row>
    <row r="22" spans="1:10" x14ac:dyDescent="0.25">
      <c r="A22" t="s">
        <v>637</v>
      </c>
      <c r="B22">
        <v>328</v>
      </c>
      <c r="C22">
        <v>1374</v>
      </c>
      <c r="D22">
        <v>5.4</v>
      </c>
      <c r="E22">
        <v>65.3</v>
      </c>
      <c r="F22">
        <v>2.1</v>
      </c>
      <c r="G22">
        <v>9.6999999999999993</v>
      </c>
      <c r="H22">
        <v>0</v>
      </c>
      <c r="I22">
        <v>0</v>
      </c>
      <c r="J22">
        <f t="shared" si="1"/>
        <v>328</v>
      </c>
    </row>
    <row r="23" spans="1:10" x14ac:dyDescent="0.25">
      <c r="A23" t="s">
        <v>638</v>
      </c>
      <c r="B23">
        <v>315</v>
      </c>
      <c r="C23">
        <v>1337</v>
      </c>
      <c r="D23">
        <v>6</v>
      </c>
      <c r="E23">
        <v>64.3</v>
      </c>
      <c r="F23">
        <v>2.1</v>
      </c>
      <c r="G23">
        <v>9.8000000000000007</v>
      </c>
      <c r="H23">
        <v>0</v>
      </c>
      <c r="I23">
        <v>0</v>
      </c>
      <c r="J23">
        <f t="shared" si="1"/>
        <v>324.32</v>
      </c>
    </row>
    <row r="24" spans="1:10" x14ac:dyDescent="0.25">
      <c r="A24" t="s">
        <v>675</v>
      </c>
      <c r="B24">
        <v>357</v>
      </c>
      <c r="C24">
        <v>1500</v>
      </c>
      <c r="D24">
        <v>6</v>
      </c>
      <c r="E24">
        <v>68</v>
      </c>
      <c r="F24">
        <v>3</v>
      </c>
      <c r="G24">
        <v>12</v>
      </c>
      <c r="H24">
        <v>0</v>
      </c>
      <c r="I24">
        <v>0</v>
      </c>
      <c r="J24">
        <f t="shared" si="1"/>
        <v>357.09999999999991</v>
      </c>
    </row>
    <row r="25" spans="1:10" x14ac:dyDescent="0.25">
      <c r="A25" t="s">
        <v>689</v>
      </c>
      <c r="B25">
        <v>321</v>
      </c>
      <c r="C25">
        <v>1360</v>
      </c>
      <c r="D25">
        <v>6</v>
      </c>
      <c r="E25">
        <v>63.3</v>
      </c>
      <c r="F25">
        <v>2.7</v>
      </c>
      <c r="G25">
        <v>10.8</v>
      </c>
      <c r="H25">
        <v>0</v>
      </c>
      <c r="I25">
        <v>0</v>
      </c>
      <c r="J25">
        <f t="shared" si="1"/>
        <v>330</v>
      </c>
    </row>
    <row r="26" spans="1:10" x14ac:dyDescent="0.25">
      <c r="A26" t="s">
        <v>690</v>
      </c>
      <c r="B26">
        <v>364</v>
      </c>
      <c r="C26">
        <v>1544</v>
      </c>
      <c r="D26">
        <v>7</v>
      </c>
      <c r="E26">
        <v>76.8</v>
      </c>
      <c r="F26">
        <v>2</v>
      </c>
      <c r="G26">
        <v>9.6999999999999993</v>
      </c>
      <c r="H26">
        <v>0</v>
      </c>
      <c r="I26">
        <v>0</v>
      </c>
      <c r="J26">
        <f t="shared" si="1"/>
        <v>374.21999999999997</v>
      </c>
    </row>
    <row r="27" spans="1:10" x14ac:dyDescent="0.25">
      <c r="A27" t="s">
        <v>691</v>
      </c>
      <c r="B27">
        <v>333</v>
      </c>
      <c r="C27">
        <v>1410</v>
      </c>
      <c r="D27">
        <v>6</v>
      </c>
      <c r="E27">
        <v>64</v>
      </c>
      <c r="F27">
        <v>2.6</v>
      </c>
      <c r="G27">
        <v>13.3</v>
      </c>
      <c r="H27">
        <v>0</v>
      </c>
      <c r="I27">
        <v>0</v>
      </c>
      <c r="J27">
        <f t="shared" si="1"/>
        <v>342.44</v>
      </c>
    </row>
    <row r="28" spans="1:10" x14ac:dyDescent="0.25">
      <c r="A28" t="s">
        <v>728</v>
      </c>
      <c r="B28">
        <v>365</v>
      </c>
      <c r="C28">
        <v>1534</v>
      </c>
      <c r="D28">
        <v>5</v>
      </c>
      <c r="E28">
        <v>58.1</v>
      </c>
      <c r="F28">
        <v>8</v>
      </c>
      <c r="G28">
        <v>12.3</v>
      </c>
      <c r="H28">
        <v>0</v>
      </c>
      <c r="I28">
        <v>0</v>
      </c>
      <c r="J28">
        <f t="shared" si="1"/>
        <v>364.27000000000004</v>
      </c>
    </row>
    <row r="29" spans="1:10" x14ac:dyDescent="0.25">
      <c r="A29" t="s">
        <v>717</v>
      </c>
      <c r="B29">
        <v>377</v>
      </c>
      <c r="C29">
        <v>1584</v>
      </c>
      <c r="D29">
        <v>5.5</v>
      </c>
      <c r="E29">
        <v>63.3</v>
      </c>
      <c r="F29">
        <v>7</v>
      </c>
      <c r="G29">
        <v>12.5</v>
      </c>
      <c r="H29">
        <v>0</v>
      </c>
      <c r="I29">
        <v>0</v>
      </c>
      <c r="J29">
        <f t="shared" si="1"/>
        <v>377.13</v>
      </c>
    </row>
    <row r="30" spans="1:10" x14ac:dyDescent="0.25">
      <c r="A30" t="s">
        <v>724</v>
      </c>
      <c r="B30">
        <v>331</v>
      </c>
      <c r="C30">
        <v>1390</v>
      </c>
      <c r="D30">
        <v>3.5</v>
      </c>
      <c r="E30">
        <v>42.1</v>
      </c>
      <c r="F30">
        <v>8.5</v>
      </c>
      <c r="G30">
        <v>18.899999999999999</v>
      </c>
      <c r="H30">
        <v>0</v>
      </c>
      <c r="I30">
        <v>0</v>
      </c>
      <c r="J30">
        <f t="shared" si="1"/>
        <v>331.03999999999996</v>
      </c>
    </row>
    <row r="31" spans="1:10" x14ac:dyDescent="0.25">
      <c r="A31" t="s">
        <v>725</v>
      </c>
      <c r="B31">
        <v>381</v>
      </c>
      <c r="C31">
        <v>1594</v>
      </c>
      <c r="D31">
        <v>5.3</v>
      </c>
      <c r="E31">
        <v>62.8</v>
      </c>
      <c r="F31">
        <v>7</v>
      </c>
      <c r="G31">
        <v>13.8</v>
      </c>
      <c r="H31">
        <v>0</v>
      </c>
      <c r="I31">
        <v>0</v>
      </c>
      <c r="J31">
        <f t="shared" si="1"/>
        <v>380.53999999999996</v>
      </c>
    </row>
    <row r="32" spans="1:10" x14ac:dyDescent="0.25">
      <c r="A32" t="s">
        <v>731</v>
      </c>
      <c r="B32">
        <v>350</v>
      </c>
      <c r="C32">
        <v>1478</v>
      </c>
      <c r="D32">
        <v>5.5</v>
      </c>
      <c r="E32">
        <v>59.8</v>
      </c>
      <c r="F32">
        <v>7.1</v>
      </c>
      <c r="G32">
        <v>11.7</v>
      </c>
      <c r="H32">
        <v>0</v>
      </c>
      <c r="I32">
        <v>0</v>
      </c>
      <c r="J32">
        <f t="shared" si="1"/>
        <v>360.34999999999997</v>
      </c>
    </row>
    <row r="33" spans="1:10" x14ac:dyDescent="0.25">
      <c r="A33" t="s">
        <v>764</v>
      </c>
      <c r="B33">
        <v>344</v>
      </c>
      <c r="C33">
        <v>1447</v>
      </c>
      <c r="D33">
        <v>6</v>
      </c>
      <c r="E33">
        <v>69</v>
      </c>
      <c r="F33">
        <v>1.2</v>
      </c>
      <c r="G33">
        <v>12</v>
      </c>
      <c r="H33">
        <v>0</v>
      </c>
      <c r="I33">
        <v>0</v>
      </c>
      <c r="J33">
        <f t="shared" si="1"/>
        <v>344.46000000000004</v>
      </c>
    </row>
    <row r="34" spans="1:10" x14ac:dyDescent="0.25">
      <c r="A34" t="s">
        <v>809</v>
      </c>
      <c r="B34">
        <v>350</v>
      </c>
      <c r="C34">
        <v>1480</v>
      </c>
      <c r="D34">
        <v>6</v>
      </c>
      <c r="E34">
        <v>68.8</v>
      </c>
      <c r="F34">
        <v>3.9</v>
      </c>
      <c r="G34">
        <v>9.8000000000000007</v>
      </c>
      <c r="H34">
        <v>0</v>
      </c>
      <c r="I34">
        <v>0</v>
      </c>
      <c r="J34">
        <f t="shared" si="1"/>
        <v>359.51</v>
      </c>
    </row>
    <row r="35" spans="1:10" x14ac:dyDescent="0.25">
      <c r="A35" t="s">
        <v>810</v>
      </c>
      <c r="B35">
        <v>120</v>
      </c>
      <c r="C35">
        <v>503</v>
      </c>
      <c r="D35">
        <v>2</v>
      </c>
      <c r="E35">
        <v>22.9</v>
      </c>
      <c r="F35">
        <v>1.3</v>
      </c>
      <c r="G35">
        <v>3.3</v>
      </c>
      <c r="H35">
        <v>0</v>
      </c>
      <c r="I35">
        <v>0</v>
      </c>
      <c r="J35">
        <f t="shared" si="1"/>
        <v>119.83999999999999</v>
      </c>
    </row>
    <row r="36" spans="1:10" x14ac:dyDescent="0.25">
      <c r="A36" t="s">
        <v>812</v>
      </c>
      <c r="B36">
        <v>361</v>
      </c>
      <c r="C36">
        <v>1516</v>
      </c>
      <c r="D36">
        <v>6</v>
      </c>
      <c r="E36">
        <v>69.8</v>
      </c>
      <c r="F36">
        <v>3.5</v>
      </c>
      <c r="G36">
        <v>10</v>
      </c>
      <c r="H36">
        <v>0</v>
      </c>
      <c r="I36">
        <v>0</v>
      </c>
      <c r="J36">
        <f t="shared" si="1"/>
        <v>360.72999999999996</v>
      </c>
    </row>
    <row r="37" spans="1:10" x14ac:dyDescent="0.25">
      <c r="A37" t="s">
        <v>851</v>
      </c>
      <c r="B37">
        <v>167</v>
      </c>
      <c r="C37">
        <v>706</v>
      </c>
      <c r="D37">
        <v>3</v>
      </c>
      <c r="E37">
        <v>34.9</v>
      </c>
      <c r="F37">
        <v>1.7</v>
      </c>
      <c r="G37">
        <v>3</v>
      </c>
      <c r="H37">
        <v>0</v>
      </c>
      <c r="I37">
        <v>0</v>
      </c>
      <c r="J37">
        <f t="shared" si="1"/>
        <v>171.49999999999997</v>
      </c>
    </row>
    <row r="38" spans="1:10" x14ac:dyDescent="0.25">
      <c r="A38" t="s">
        <v>899</v>
      </c>
      <c r="B38">
        <v>378</v>
      </c>
      <c r="C38">
        <v>1589</v>
      </c>
      <c r="D38">
        <v>6</v>
      </c>
      <c r="E38">
        <v>68.400000000000006</v>
      </c>
      <c r="F38">
        <v>2.7</v>
      </c>
      <c r="G38">
        <v>17.3</v>
      </c>
      <c r="H38">
        <v>0</v>
      </c>
      <c r="I38">
        <v>0</v>
      </c>
      <c r="J38">
        <f t="shared" si="1"/>
        <v>378.21000000000004</v>
      </c>
    </row>
    <row r="39" spans="1:10" x14ac:dyDescent="0.25">
      <c r="A39" t="s">
        <v>1163</v>
      </c>
      <c r="B39">
        <v>346</v>
      </c>
      <c r="C39">
        <v>1469</v>
      </c>
      <c r="D39">
        <v>6.5</v>
      </c>
      <c r="E39">
        <v>75</v>
      </c>
      <c r="F39">
        <v>1.2</v>
      </c>
      <c r="G39">
        <v>8.8000000000000007</v>
      </c>
      <c r="H39">
        <v>0</v>
      </c>
      <c r="I39">
        <v>0</v>
      </c>
      <c r="J39">
        <f t="shared" si="1"/>
        <v>355.62</v>
      </c>
    </row>
    <row r="40" spans="1:10" x14ac:dyDescent="0.25">
      <c r="A40" t="s">
        <v>1167</v>
      </c>
      <c r="B40">
        <v>324</v>
      </c>
      <c r="C40">
        <v>1372</v>
      </c>
      <c r="D40">
        <v>6</v>
      </c>
      <c r="E40">
        <v>66.3</v>
      </c>
      <c r="F40">
        <v>2.8</v>
      </c>
      <c r="G40">
        <v>8.3000000000000007</v>
      </c>
      <c r="H40">
        <v>0</v>
      </c>
      <c r="I40">
        <v>0</v>
      </c>
      <c r="J40">
        <f t="shared" si="1"/>
        <v>332.73</v>
      </c>
    </row>
    <row r="41" spans="1:10" x14ac:dyDescent="0.25">
      <c r="A41" t="s">
        <v>1168</v>
      </c>
      <c r="B41">
        <v>346</v>
      </c>
      <c r="C41">
        <v>1471</v>
      </c>
      <c r="D41">
        <v>8</v>
      </c>
      <c r="E41">
        <v>85.9</v>
      </c>
      <c r="F41">
        <v>0.1</v>
      </c>
      <c r="G41">
        <v>0.4</v>
      </c>
      <c r="H41">
        <v>0</v>
      </c>
      <c r="I41">
        <v>0</v>
      </c>
      <c r="J41">
        <f t="shared" si="1"/>
        <v>354.8</v>
      </c>
    </row>
    <row r="42" spans="1:10" x14ac:dyDescent="0.25">
      <c r="A42" t="s">
        <v>1169</v>
      </c>
      <c r="B42">
        <v>327</v>
      </c>
      <c r="C42">
        <v>1385</v>
      </c>
      <c r="D42">
        <v>6</v>
      </c>
      <c r="E42">
        <v>64.7</v>
      </c>
      <c r="F42">
        <v>3.8</v>
      </c>
      <c r="G42">
        <v>8.5</v>
      </c>
      <c r="H42">
        <v>0</v>
      </c>
      <c r="I42">
        <v>0</v>
      </c>
      <c r="J42">
        <f t="shared" si="1"/>
        <v>336.31</v>
      </c>
    </row>
    <row r="43" spans="1:10" x14ac:dyDescent="0.25">
      <c r="A43" t="s">
        <v>1226</v>
      </c>
      <c r="B43">
        <v>311</v>
      </c>
      <c r="C43">
        <v>1305</v>
      </c>
      <c r="D43">
        <v>5</v>
      </c>
      <c r="E43">
        <v>60</v>
      </c>
      <c r="F43">
        <v>2</v>
      </c>
      <c r="G43">
        <v>11</v>
      </c>
      <c r="H43">
        <v>0</v>
      </c>
      <c r="I43">
        <v>0</v>
      </c>
      <c r="J43">
        <f t="shared" si="1"/>
        <v>310.79999999999995</v>
      </c>
    </row>
    <row r="44" spans="1:10" x14ac:dyDescent="0.25">
      <c r="A44" t="s">
        <v>1313</v>
      </c>
      <c r="B44">
        <v>127</v>
      </c>
      <c r="C44">
        <v>540</v>
      </c>
      <c r="D44">
        <v>2.5</v>
      </c>
      <c r="E44">
        <v>27.3</v>
      </c>
      <c r="F44">
        <v>0.8</v>
      </c>
      <c r="G44">
        <v>2.7</v>
      </c>
      <c r="H44">
        <v>0</v>
      </c>
      <c r="I44">
        <v>0</v>
      </c>
      <c r="J44">
        <f t="shared" si="1"/>
        <v>130.70999999999998</v>
      </c>
    </row>
    <row r="45" spans="1:10" x14ac:dyDescent="0.25">
      <c r="A45" t="s">
        <v>1543</v>
      </c>
      <c r="B45">
        <v>392</v>
      </c>
      <c r="C45">
        <v>1646</v>
      </c>
      <c r="D45">
        <v>6</v>
      </c>
      <c r="E45">
        <v>70</v>
      </c>
      <c r="F45">
        <v>5</v>
      </c>
      <c r="G45">
        <v>13.9</v>
      </c>
      <c r="H45">
        <v>0</v>
      </c>
      <c r="I45">
        <v>0</v>
      </c>
      <c r="J45">
        <f t="shared" si="1"/>
        <v>391.88</v>
      </c>
    </row>
    <row r="46" spans="1:10" x14ac:dyDescent="0.25">
      <c r="A46" t="s">
        <v>1575</v>
      </c>
      <c r="B46">
        <v>354</v>
      </c>
      <c r="C46">
        <v>1484</v>
      </c>
      <c r="D46">
        <v>6.4</v>
      </c>
      <c r="E46">
        <v>76.8</v>
      </c>
      <c r="F46">
        <v>1.1000000000000001</v>
      </c>
      <c r="G46">
        <v>6.9</v>
      </c>
      <c r="H46">
        <v>0</v>
      </c>
      <c r="I46">
        <v>0</v>
      </c>
      <c r="J46">
        <f t="shared" si="1"/>
        <v>354.09</v>
      </c>
    </row>
    <row r="47" spans="1:10" x14ac:dyDescent="0.25">
      <c r="A47" t="s">
        <v>1576</v>
      </c>
      <c r="B47">
        <v>123</v>
      </c>
      <c r="C47">
        <v>521</v>
      </c>
      <c r="D47">
        <v>2.5</v>
      </c>
      <c r="E47">
        <v>27.6</v>
      </c>
      <c r="F47">
        <v>0.3</v>
      </c>
      <c r="G47">
        <v>2.4</v>
      </c>
      <c r="H47">
        <v>0</v>
      </c>
      <c r="I47">
        <v>0</v>
      </c>
      <c r="J47">
        <f t="shared" si="1"/>
        <v>126.03</v>
      </c>
    </row>
    <row r="48" spans="1:10" x14ac:dyDescent="0.25">
      <c r="A48" t="s">
        <v>1577</v>
      </c>
      <c r="B48">
        <v>343</v>
      </c>
      <c r="C48">
        <v>1459</v>
      </c>
      <c r="D48">
        <v>7</v>
      </c>
      <c r="E48">
        <v>77.7</v>
      </c>
      <c r="F48">
        <v>0.6</v>
      </c>
      <c r="G48">
        <v>6.8</v>
      </c>
      <c r="H48">
        <v>0</v>
      </c>
      <c r="I48">
        <v>0</v>
      </c>
      <c r="J48">
        <f t="shared" si="1"/>
        <v>352.71</v>
      </c>
    </row>
    <row r="49" spans="1:10" x14ac:dyDescent="0.25">
      <c r="A49" t="s">
        <v>1578</v>
      </c>
      <c r="B49">
        <v>104</v>
      </c>
      <c r="C49">
        <v>443</v>
      </c>
      <c r="D49">
        <v>2</v>
      </c>
      <c r="E49">
        <v>23.5</v>
      </c>
      <c r="F49">
        <v>0.2</v>
      </c>
      <c r="G49">
        <v>2.1</v>
      </c>
      <c r="H49">
        <v>0</v>
      </c>
      <c r="I49">
        <v>0</v>
      </c>
      <c r="J49">
        <f t="shared" si="1"/>
        <v>107.03</v>
      </c>
    </row>
    <row r="50" spans="1:10" x14ac:dyDescent="0.25">
      <c r="A50" t="s">
        <v>1579</v>
      </c>
      <c r="B50">
        <v>343</v>
      </c>
      <c r="C50">
        <v>1459</v>
      </c>
      <c r="D50">
        <v>6</v>
      </c>
      <c r="E50">
        <v>70.900000000000006</v>
      </c>
      <c r="F50">
        <v>2.2000000000000002</v>
      </c>
      <c r="G50">
        <v>7.6</v>
      </c>
      <c r="H50">
        <v>0</v>
      </c>
      <c r="I50">
        <v>0</v>
      </c>
      <c r="J50">
        <f t="shared" si="1"/>
        <v>343.07</v>
      </c>
    </row>
    <row r="51" spans="1:10" x14ac:dyDescent="0.25">
      <c r="A51" t="s">
        <v>1580</v>
      </c>
      <c r="B51">
        <v>353</v>
      </c>
      <c r="C51">
        <v>1481</v>
      </c>
      <c r="D51">
        <v>6</v>
      </c>
      <c r="E51">
        <v>69.2</v>
      </c>
      <c r="F51">
        <v>3</v>
      </c>
      <c r="G51">
        <v>10</v>
      </c>
      <c r="H51">
        <v>0</v>
      </c>
      <c r="I51">
        <v>0</v>
      </c>
      <c r="J51">
        <f t="shared" si="1"/>
        <v>353.61999999999995</v>
      </c>
    </row>
    <row r="52" spans="1:10" x14ac:dyDescent="0.25">
      <c r="A52" t="s">
        <v>1581</v>
      </c>
      <c r="B52">
        <v>345</v>
      </c>
      <c r="C52">
        <v>1462</v>
      </c>
      <c r="D52">
        <v>6.5</v>
      </c>
      <c r="E52">
        <v>74</v>
      </c>
      <c r="F52">
        <v>2.2000000000000002</v>
      </c>
      <c r="G52">
        <v>7.2</v>
      </c>
      <c r="H52">
        <v>0</v>
      </c>
      <c r="I52">
        <v>0</v>
      </c>
      <c r="J52">
        <f t="shared" si="1"/>
        <v>354.09999999999997</v>
      </c>
    </row>
    <row r="53" spans="1:10" x14ac:dyDescent="0.25">
      <c r="A53" t="s">
        <v>1586</v>
      </c>
      <c r="B53">
        <v>357</v>
      </c>
      <c r="C53">
        <v>1495</v>
      </c>
      <c r="D53">
        <v>6.5</v>
      </c>
      <c r="E53">
        <v>78.7</v>
      </c>
      <c r="F53">
        <v>0.6</v>
      </c>
      <c r="G53">
        <v>6.8</v>
      </c>
      <c r="H53">
        <v>0</v>
      </c>
      <c r="I53">
        <v>0</v>
      </c>
      <c r="J53">
        <f t="shared" si="1"/>
        <v>356.80999999999995</v>
      </c>
    </row>
    <row r="54" spans="1:10" x14ac:dyDescent="0.25">
      <c r="A54" t="s">
        <v>1588</v>
      </c>
      <c r="B54">
        <v>355</v>
      </c>
      <c r="C54">
        <v>1492</v>
      </c>
      <c r="D54">
        <v>7</v>
      </c>
      <c r="E54">
        <v>78.2</v>
      </c>
      <c r="F54">
        <v>0.7</v>
      </c>
      <c r="G54">
        <v>6.7</v>
      </c>
      <c r="H54">
        <v>0</v>
      </c>
      <c r="I54">
        <v>0</v>
      </c>
      <c r="J54">
        <f t="shared" si="1"/>
        <v>355.27</v>
      </c>
    </row>
    <row r="55" spans="1:10" x14ac:dyDescent="0.25">
      <c r="A55" t="s">
        <v>1593</v>
      </c>
      <c r="B55">
        <v>343</v>
      </c>
      <c r="C55">
        <v>1459</v>
      </c>
      <c r="D55">
        <v>7.5</v>
      </c>
      <c r="E55">
        <v>85</v>
      </c>
      <c r="F55">
        <v>0</v>
      </c>
      <c r="G55">
        <v>0.8</v>
      </c>
      <c r="H55">
        <v>0</v>
      </c>
      <c r="I55">
        <v>0</v>
      </c>
      <c r="J55">
        <f t="shared" si="1"/>
        <v>351.85999999999996</v>
      </c>
    </row>
    <row r="56" spans="1:10" x14ac:dyDescent="0.25">
      <c r="A56" t="s">
        <v>1634</v>
      </c>
      <c r="B56">
        <v>297</v>
      </c>
      <c r="C56">
        <v>1245</v>
      </c>
      <c r="D56">
        <v>5.0999999999999996</v>
      </c>
      <c r="E56">
        <v>59.3</v>
      </c>
      <c r="F56">
        <v>1.7</v>
      </c>
      <c r="G56">
        <v>9.1</v>
      </c>
      <c r="H56">
        <v>0</v>
      </c>
      <c r="I56">
        <v>0</v>
      </c>
      <c r="J56">
        <f t="shared" si="1"/>
        <v>297.15999999999997</v>
      </c>
    </row>
    <row r="57" spans="1:10" x14ac:dyDescent="0.25">
      <c r="A57" t="s">
        <v>1635</v>
      </c>
      <c r="B57">
        <v>357</v>
      </c>
      <c r="C57">
        <v>1496</v>
      </c>
      <c r="D57">
        <v>1.7</v>
      </c>
      <c r="E57">
        <v>20.8</v>
      </c>
      <c r="F57">
        <v>11.3</v>
      </c>
      <c r="G57">
        <v>39.700000000000003</v>
      </c>
      <c r="H57">
        <v>0</v>
      </c>
      <c r="I57">
        <v>0</v>
      </c>
      <c r="J57">
        <f t="shared" si="1"/>
        <v>357.11</v>
      </c>
    </row>
    <row r="58" spans="1:10" x14ac:dyDescent="0.25">
      <c r="A58" t="s">
        <v>1636</v>
      </c>
      <c r="B58">
        <v>181</v>
      </c>
      <c r="C58">
        <v>761</v>
      </c>
      <c r="D58">
        <v>1.5</v>
      </c>
      <c r="E58">
        <v>15.8</v>
      </c>
      <c r="F58">
        <v>4.4000000000000004</v>
      </c>
      <c r="G58">
        <v>18</v>
      </c>
      <c r="H58">
        <v>0</v>
      </c>
      <c r="I58">
        <v>0</v>
      </c>
      <c r="J58">
        <f t="shared" si="1"/>
        <v>181.3</v>
      </c>
    </row>
    <row r="59" spans="1:10" x14ac:dyDescent="0.25">
      <c r="A59" t="s">
        <v>1637</v>
      </c>
      <c r="B59">
        <v>316</v>
      </c>
      <c r="C59">
        <v>1342</v>
      </c>
      <c r="D59">
        <v>6</v>
      </c>
      <c r="E59">
        <v>67.8</v>
      </c>
      <c r="F59">
        <v>1.3</v>
      </c>
      <c r="G59">
        <v>8.3000000000000007</v>
      </c>
      <c r="H59">
        <v>0</v>
      </c>
      <c r="I59">
        <v>0</v>
      </c>
      <c r="J59">
        <f t="shared" si="1"/>
        <v>324.92999999999995</v>
      </c>
    </row>
    <row r="60" spans="1:10" x14ac:dyDescent="0.25">
      <c r="A60" t="s">
        <v>1638</v>
      </c>
      <c r="B60">
        <v>290</v>
      </c>
      <c r="C60">
        <v>1228</v>
      </c>
      <c r="D60">
        <v>5.5</v>
      </c>
      <c r="E60">
        <v>59</v>
      </c>
      <c r="F60">
        <v>1.5</v>
      </c>
      <c r="G60">
        <v>10</v>
      </c>
      <c r="H60">
        <v>0</v>
      </c>
      <c r="I60">
        <v>0</v>
      </c>
      <c r="J60">
        <f t="shared" si="1"/>
        <v>297.84999999999997</v>
      </c>
    </row>
    <row r="61" spans="1:10" x14ac:dyDescent="0.25">
      <c r="A61" t="s">
        <v>1639</v>
      </c>
      <c r="B61">
        <v>354</v>
      </c>
      <c r="C61">
        <v>1486</v>
      </c>
      <c r="D61">
        <v>6.5</v>
      </c>
      <c r="E61">
        <v>76.099999999999994</v>
      </c>
      <c r="F61">
        <v>1.1000000000000001</v>
      </c>
      <c r="G61">
        <v>7.5</v>
      </c>
      <c r="H61">
        <v>0</v>
      </c>
      <c r="I61">
        <v>0</v>
      </c>
      <c r="J61">
        <f t="shared" si="1"/>
        <v>353.73999999999995</v>
      </c>
    </row>
    <row r="62" spans="1:10" x14ac:dyDescent="0.25">
      <c r="A62" t="s">
        <v>1640</v>
      </c>
      <c r="B62">
        <v>351</v>
      </c>
      <c r="C62">
        <v>1476</v>
      </c>
      <c r="D62">
        <v>6.5</v>
      </c>
      <c r="E62">
        <v>75</v>
      </c>
      <c r="F62">
        <v>1.1000000000000001</v>
      </c>
      <c r="G62">
        <v>8</v>
      </c>
      <c r="H62">
        <v>0</v>
      </c>
      <c r="I62">
        <v>0</v>
      </c>
      <c r="J62">
        <f t="shared" si="1"/>
        <v>351.33000000000004</v>
      </c>
    </row>
    <row r="63" spans="1:10" x14ac:dyDescent="0.25">
      <c r="A63" t="s">
        <v>1649</v>
      </c>
      <c r="B63">
        <v>293</v>
      </c>
      <c r="C63">
        <v>1244</v>
      </c>
      <c r="D63">
        <v>5.5</v>
      </c>
      <c r="E63">
        <v>60.7</v>
      </c>
      <c r="F63">
        <v>1.7</v>
      </c>
      <c r="G63">
        <v>8.8000000000000007</v>
      </c>
      <c r="H63">
        <v>0</v>
      </c>
      <c r="I63">
        <v>0</v>
      </c>
      <c r="J63">
        <f t="shared" si="1"/>
        <v>301.64</v>
      </c>
    </row>
    <row r="64" spans="1:10" x14ac:dyDescent="0.25">
      <c r="A64" t="s">
        <v>1652</v>
      </c>
      <c r="B64">
        <v>300</v>
      </c>
      <c r="C64">
        <v>1258</v>
      </c>
      <c r="D64">
        <v>6</v>
      </c>
      <c r="E64">
        <v>60</v>
      </c>
      <c r="F64">
        <v>1.7</v>
      </c>
      <c r="G64">
        <v>9</v>
      </c>
      <c r="H64">
        <v>0</v>
      </c>
      <c r="I64">
        <v>0</v>
      </c>
      <c r="J64">
        <f t="shared" si="1"/>
        <v>299.60999999999996</v>
      </c>
    </row>
    <row r="65" spans="1:10" x14ac:dyDescent="0.25">
      <c r="A65" t="s">
        <v>1704</v>
      </c>
      <c r="B65">
        <v>336</v>
      </c>
      <c r="C65">
        <v>1427</v>
      </c>
      <c r="D65">
        <v>8</v>
      </c>
      <c r="E65">
        <v>83.1</v>
      </c>
      <c r="F65">
        <v>0.1</v>
      </c>
      <c r="G65">
        <v>0.6</v>
      </c>
      <c r="H65">
        <v>0</v>
      </c>
      <c r="I65">
        <v>0</v>
      </c>
      <c r="J65">
        <f t="shared" si="1"/>
        <v>344.15999999999991</v>
      </c>
    </row>
    <row r="66" spans="1:10" x14ac:dyDescent="0.25">
      <c r="A66" t="s">
        <v>1820</v>
      </c>
      <c r="B66">
        <v>322</v>
      </c>
      <c r="C66">
        <v>1354</v>
      </c>
      <c r="D66">
        <v>5</v>
      </c>
      <c r="E66">
        <v>61</v>
      </c>
      <c r="F66">
        <v>1</v>
      </c>
      <c r="G66">
        <v>15</v>
      </c>
      <c r="H66">
        <v>0</v>
      </c>
      <c r="I66">
        <v>0</v>
      </c>
      <c r="J66">
        <f t="shared" ref="J66:J89" si="2">IF(ISBLANK($A66),"",E66*4.1+F66*9.3+G66*4.2+H66*7+I66*3)</f>
        <v>322.39999999999998</v>
      </c>
    </row>
    <row r="67" spans="1:10" x14ac:dyDescent="0.25">
      <c r="A67" t="s">
        <v>1994</v>
      </c>
      <c r="B67">
        <v>113</v>
      </c>
      <c r="C67">
        <v>475</v>
      </c>
      <c r="D67">
        <v>2</v>
      </c>
      <c r="E67">
        <v>25</v>
      </c>
      <c r="F67">
        <v>0.2</v>
      </c>
      <c r="G67">
        <v>2.1</v>
      </c>
      <c r="H67">
        <v>0</v>
      </c>
      <c r="I67">
        <v>0</v>
      </c>
      <c r="J67">
        <f t="shared" si="2"/>
        <v>113.17999999999998</v>
      </c>
    </row>
    <row r="68" spans="1:10" x14ac:dyDescent="0.25">
      <c r="A68" t="s">
        <v>1995</v>
      </c>
      <c r="B68">
        <v>354</v>
      </c>
      <c r="C68">
        <v>1486</v>
      </c>
      <c r="D68">
        <v>6.5</v>
      </c>
      <c r="E68">
        <v>78</v>
      </c>
      <c r="F68">
        <v>0.5</v>
      </c>
      <c r="G68">
        <v>7</v>
      </c>
      <c r="H68">
        <v>0</v>
      </c>
      <c r="I68">
        <v>0</v>
      </c>
      <c r="J68">
        <f t="shared" si="2"/>
        <v>353.84999999999991</v>
      </c>
    </row>
    <row r="69" spans="1:10" x14ac:dyDescent="0.25">
      <c r="A69" t="s">
        <v>2016</v>
      </c>
      <c r="B69">
        <v>373</v>
      </c>
      <c r="C69">
        <v>1565</v>
      </c>
      <c r="D69">
        <v>6</v>
      </c>
      <c r="E69">
        <v>72</v>
      </c>
      <c r="F69">
        <v>2</v>
      </c>
      <c r="G69">
        <v>14</v>
      </c>
      <c r="H69">
        <v>0</v>
      </c>
      <c r="I69">
        <v>0</v>
      </c>
      <c r="J69">
        <f t="shared" si="2"/>
        <v>372.6</v>
      </c>
    </row>
    <row r="70" spans="1:10" x14ac:dyDescent="0.25">
      <c r="A70" t="s">
        <v>2107</v>
      </c>
      <c r="B70">
        <v>354</v>
      </c>
      <c r="C70">
        <v>1469</v>
      </c>
      <c r="D70">
        <v>7</v>
      </c>
      <c r="E70">
        <v>78.099999999999994</v>
      </c>
      <c r="F70">
        <v>0.7</v>
      </c>
      <c r="G70">
        <v>6.6</v>
      </c>
      <c r="H70">
        <v>0</v>
      </c>
      <c r="I70">
        <v>0</v>
      </c>
      <c r="J70">
        <f t="shared" si="2"/>
        <v>354.43999999999994</v>
      </c>
    </row>
    <row r="71" spans="1:10" x14ac:dyDescent="0.25">
      <c r="A71" t="s">
        <v>2109</v>
      </c>
      <c r="B71">
        <v>309</v>
      </c>
      <c r="C71">
        <v>1310</v>
      </c>
      <c r="D71">
        <v>5</v>
      </c>
      <c r="E71">
        <v>61</v>
      </c>
      <c r="F71">
        <v>2</v>
      </c>
      <c r="G71">
        <v>11.7</v>
      </c>
      <c r="H71">
        <v>0</v>
      </c>
      <c r="I71">
        <v>0</v>
      </c>
      <c r="J71">
        <f t="shared" si="2"/>
        <v>317.83999999999997</v>
      </c>
    </row>
    <row r="72" spans="1:10" x14ac:dyDescent="0.25">
      <c r="A72" t="s">
        <v>2110</v>
      </c>
      <c r="B72">
        <v>318</v>
      </c>
      <c r="C72">
        <v>1334</v>
      </c>
      <c r="D72">
        <v>5</v>
      </c>
      <c r="E72">
        <v>60</v>
      </c>
      <c r="F72">
        <v>2.5</v>
      </c>
      <c r="G72">
        <v>11.5</v>
      </c>
      <c r="H72">
        <v>0</v>
      </c>
      <c r="I72">
        <v>0</v>
      </c>
      <c r="J72">
        <f t="shared" si="2"/>
        <v>317.55</v>
      </c>
    </row>
    <row r="73" spans="1:10" x14ac:dyDescent="0.25">
      <c r="A73" t="s">
        <v>2111</v>
      </c>
      <c r="B73">
        <v>297</v>
      </c>
      <c r="C73">
        <v>1249</v>
      </c>
      <c r="D73">
        <v>4.5</v>
      </c>
      <c r="E73">
        <v>55</v>
      </c>
      <c r="F73">
        <v>2.2999999999999998</v>
      </c>
      <c r="G73">
        <v>12</v>
      </c>
      <c r="H73">
        <v>0</v>
      </c>
      <c r="I73">
        <v>0</v>
      </c>
      <c r="J73">
        <f t="shared" si="2"/>
        <v>297.28999999999996</v>
      </c>
    </row>
    <row r="74" spans="1:10" x14ac:dyDescent="0.25">
      <c r="A74" t="s">
        <v>2176</v>
      </c>
      <c r="B74">
        <v>315</v>
      </c>
      <c r="C74">
        <v>1324</v>
      </c>
      <c r="D74">
        <v>5</v>
      </c>
      <c r="E74">
        <v>61</v>
      </c>
      <c r="F74">
        <v>1.8</v>
      </c>
      <c r="G74">
        <v>11.5</v>
      </c>
      <c r="H74">
        <v>0</v>
      </c>
      <c r="I74">
        <v>0</v>
      </c>
      <c r="J74">
        <f t="shared" si="2"/>
        <v>315.14</v>
      </c>
    </row>
    <row r="75" spans="1:10" x14ac:dyDescent="0.25">
      <c r="A75" t="s">
        <v>2177</v>
      </c>
      <c r="B75">
        <v>156</v>
      </c>
      <c r="C75">
        <v>653</v>
      </c>
      <c r="D75">
        <v>0</v>
      </c>
      <c r="E75">
        <v>17</v>
      </c>
      <c r="F75">
        <v>2</v>
      </c>
      <c r="G75">
        <v>16</v>
      </c>
      <c r="H75">
        <v>0</v>
      </c>
      <c r="I75">
        <v>0</v>
      </c>
      <c r="J75">
        <f t="shared" si="2"/>
        <v>155.5</v>
      </c>
    </row>
    <row r="76" spans="1:10" x14ac:dyDescent="0.25">
      <c r="A76" t="s">
        <v>2178</v>
      </c>
      <c r="B76">
        <v>321</v>
      </c>
      <c r="C76">
        <v>1364</v>
      </c>
      <c r="D76">
        <v>6</v>
      </c>
      <c r="E76">
        <v>68.900000000000006</v>
      </c>
      <c r="F76">
        <v>0.8</v>
      </c>
      <c r="G76">
        <v>9.6</v>
      </c>
      <c r="H76">
        <v>0</v>
      </c>
      <c r="I76">
        <v>0</v>
      </c>
      <c r="J76">
        <f t="shared" si="2"/>
        <v>330.25</v>
      </c>
    </row>
    <row r="77" spans="1:10" x14ac:dyDescent="0.25">
      <c r="A77" t="s">
        <v>2179</v>
      </c>
      <c r="B77">
        <v>312</v>
      </c>
      <c r="C77">
        <v>1313</v>
      </c>
      <c r="D77">
        <v>3</v>
      </c>
      <c r="E77">
        <v>30.6</v>
      </c>
      <c r="F77">
        <v>9.1999999999999993</v>
      </c>
      <c r="G77">
        <v>26.6</v>
      </c>
      <c r="H77">
        <v>0</v>
      </c>
      <c r="I77">
        <v>0</v>
      </c>
      <c r="J77">
        <f t="shared" si="2"/>
        <v>322.74</v>
      </c>
    </row>
    <row r="78" spans="1:10" x14ac:dyDescent="0.25">
      <c r="A78" t="s">
        <v>2180</v>
      </c>
      <c r="B78">
        <v>325</v>
      </c>
      <c r="C78">
        <v>1361</v>
      </c>
      <c r="D78">
        <v>2.5</v>
      </c>
      <c r="E78">
        <v>30.8</v>
      </c>
      <c r="F78">
        <v>9.1999999999999993</v>
      </c>
      <c r="G78">
        <v>26.9</v>
      </c>
      <c r="H78">
        <v>0</v>
      </c>
      <c r="I78">
        <v>0</v>
      </c>
      <c r="J78">
        <f t="shared" si="2"/>
        <v>324.82</v>
      </c>
    </row>
    <row r="79" spans="1:10" x14ac:dyDescent="0.25">
      <c r="A79" t="s">
        <v>2182</v>
      </c>
      <c r="B79">
        <v>378</v>
      </c>
      <c r="C79">
        <v>1589</v>
      </c>
      <c r="D79">
        <v>0.5</v>
      </c>
      <c r="E79">
        <v>5.8</v>
      </c>
      <c r="F79">
        <v>2</v>
      </c>
      <c r="G79">
        <v>80</v>
      </c>
      <c r="H79">
        <v>0</v>
      </c>
      <c r="I79">
        <v>0</v>
      </c>
      <c r="J79">
        <f t="shared" si="2"/>
        <v>378.38</v>
      </c>
    </row>
    <row r="80" spans="1:10" x14ac:dyDescent="0.25">
      <c r="A80" t="s">
        <v>2183</v>
      </c>
      <c r="B80">
        <v>172</v>
      </c>
      <c r="C80">
        <v>723</v>
      </c>
      <c r="D80">
        <v>1.5</v>
      </c>
      <c r="E80">
        <v>17.399999999999999</v>
      </c>
      <c r="F80">
        <v>4.7</v>
      </c>
      <c r="G80">
        <v>14.9</v>
      </c>
      <c r="H80">
        <v>0</v>
      </c>
      <c r="I80">
        <v>0</v>
      </c>
      <c r="J80">
        <f t="shared" si="2"/>
        <v>177.63</v>
      </c>
    </row>
    <row r="81" spans="1:10" x14ac:dyDescent="0.25">
      <c r="A81" t="s">
        <v>2184</v>
      </c>
      <c r="B81">
        <v>353</v>
      </c>
      <c r="C81">
        <v>1484</v>
      </c>
      <c r="D81">
        <v>6</v>
      </c>
      <c r="E81">
        <v>70.5</v>
      </c>
      <c r="F81">
        <v>1.5</v>
      </c>
      <c r="G81">
        <v>12</v>
      </c>
      <c r="H81">
        <v>0</v>
      </c>
      <c r="I81">
        <v>0</v>
      </c>
      <c r="J81">
        <f t="shared" si="2"/>
        <v>353.4</v>
      </c>
    </row>
    <row r="82" spans="1:10" x14ac:dyDescent="0.25">
      <c r="A82" t="s">
        <v>2185</v>
      </c>
      <c r="B82">
        <v>341</v>
      </c>
      <c r="C82">
        <v>1433</v>
      </c>
      <c r="D82">
        <v>6</v>
      </c>
      <c r="E82">
        <v>70.7</v>
      </c>
      <c r="F82">
        <v>1.1000000000000001</v>
      </c>
      <c r="G82">
        <v>9.8000000000000007</v>
      </c>
      <c r="H82">
        <v>0</v>
      </c>
      <c r="I82">
        <v>0</v>
      </c>
      <c r="J82">
        <f t="shared" si="2"/>
        <v>341.26000000000005</v>
      </c>
    </row>
    <row r="83" spans="1:10" x14ac:dyDescent="0.25">
      <c r="A83" t="s">
        <v>2186</v>
      </c>
      <c r="B83">
        <v>309</v>
      </c>
      <c r="C83">
        <v>1300</v>
      </c>
      <c r="D83">
        <v>5</v>
      </c>
      <c r="E83">
        <v>59.7</v>
      </c>
      <c r="F83">
        <v>2.1</v>
      </c>
      <c r="G83">
        <v>11.2</v>
      </c>
      <c r="H83">
        <v>0</v>
      </c>
      <c r="I83">
        <v>0</v>
      </c>
      <c r="J83">
        <f t="shared" si="2"/>
        <v>311.33999999999997</v>
      </c>
    </row>
    <row r="84" spans="1:10" x14ac:dyDescent="0.25">
      <c r="A84" t="s">
        <v>2187</v>
      </c>
      <c r="B84">
        <v>313</v>
      </c>
      <c r="C84">
        <v>1314</v>
      </c>
      <c r="D84">
        <v>5</v>
      </c>
      <c r="E84">
        <v>59</v>
      </c>
      <c r="F84">
        <v>2.2000000000000002</v>
      </c>
      <c r="G84">
        <v>12.5</v>
      </c>
      <c r="H84">
        <v>0</v>
      </c>
      <c r="I84">
        <v>0</v>
      </c>
      <c r="J84">
        <f t="shared" si="2"/>
        <v>314.85999999999996</v>
      </c>
    </row>
    <row r="85" spans="1:10" x14ac:dyDescent="0.25">
      <c r="A85" t="s">
        <v>2188</v>
      </c>
      <c r="B85">
        <v>341</v>
      </c>
      <c r="C85">
        <v>1433</v>
      </c>
      <c r="D85">
        <v>6</v>
      </c>
      <c r="E85">
        <v>70.900000000000006</v>
      </c>
      <c r="F85">
        <v>1</v>
      </c>
      <c r="G85">
        <v>9.8000000000000007</v>
      </c>
      <c r="H85">
        <v>0</v>
      </c>
      <c r="I85">
        <v>0</v>
      </c>
      <c r="J85">
        <f t="shared" si="2"/>
        <v>341.15000000000003</v>
      </c>
    </row>
    <row r="86" spans="1:10" x14ac:dyDescent="0.25">
      <c r="A86" t="s">
        <v>2189</v>
      </c>
      <c r="B86">
        <v>341</v>
      </c>
      <c r="C86">
        <v>1433</v>
      </c>
      <c r="D86">
        <v>6</v>
      </c>
      <c r="E86">
        <v>70.7</v>
      </c>
      <c r="F86">
        <v>1.1000000000000001</v>
      </c>
      <c r="G86">
        <v>9.8000000000000007</v>
      </c>
      <c r="H86">
        <v>0</v>
      </c>
      <c r="I86">
        <v>0</v>
      </c>
      <c r="J86">
        <f t="shared" si="2"/>
        <v>341.26000000000005</v>
      </c>
    </row>
    <row r="87" spans="1:10" x14ac:dyDescent="0.25">
      <c r="A87" t="s">
        <v>2198</v>
      </c>
      <c r="B87">
        <v>347</v>
      </c>
      <c r="C87">
        <v>1474</v>
      </c>
      <c r="D87">
        <v>7.5</v>
      </c>
      <c r="E87">
        <v>85.8</v>
      </c>
      <c r="F87">
        <v>0.1</v>
      </c>
      <c r="G87">
        <v>0.4</v>
      </c>
      <c r="H87">
        <v>0</v>
      </c>
      <c r="I87">
        <v>0</v>
      </c>
      <c r="J87">
        <f t="shared" si="2"/>
        <v>354.39</v>
      </c>
    </row>
    <row r="88" spans="1:10" x14ac:dyDescent="0.25">
      <c r="A88" t="s">
        <v>2216</v>
      </c>
      <c r="B88">
        <v>352</v>
      </c>
      <c r="C88">
        <v>1493</v>
      </c>
      <c r="D88">
        <v>6.5</v>
      </c>
      <c r="E88">
        <v>72.400000000000006</v>
      </c>
      <c r="F88">
        <v>0.8</v>
      </c>
      <c r="G88">
        <v>13.7</v>
      </c>
      <c r="H88">
        <v>0</v>
      </c>
      <c r="I88">
        <v>0</v>
      </c>
      <c r="J88">
        <f t="shared" si="2"/>
        <v>361.82</v>
      </c>
    </row>
    <row r="89" spans="1:10" x14ac:dyDescent="0.25">
      <c r="A89" t="s">
        <v>2217</v>
      </c>
      <c r="B89">
        <v>109</v>
      </c>
      <c r="C89">
        <v>459</v>
      </c>
      <c r="D89">
        <v>2</v>
      </c>
      <c r="E89">
        <v>21.9</v>
      </c>
      <c r="F89">
        <v>0.2</v>
      </c>
      <c r="G89">
        <v>4.2</v>
      </c>
      <c r="H89">
        <v>0</v>
      </c>
      <c r="I89">
        <v>0</v>
      </c>
      <c r="J89">
        <f t="shared" si="2"/>
        <v>109.28999999999999</v>
      </c>
    </row>
    <row r="90" spans="1:10" x14ac:dyDescent="0.25">
      <c r="A90" s="52"/>
      <c r="B90" s="52"/>
      <c r="C90" s="53"/>
      <c r="D90" s="52"/>
      <c r="E90" s="52"/>
      <c r="F90" s="52"/>
      <c r="G90" s="52"/>
      <c r="H90" s="52"/>
      <c r="I90" s="52"/>
      <c r="J90" s="52"/>
    </row>
    <row r="91" spans="1:10" x14ac:dyDescent="0.25">
      <c r="C91" s="32"/>
    </row>
    <row r="92" spans="1:10" x14ac:dyDescent="0.25">
      <c r="C92" s="32"/>
    </row>
    <row r="93" spans="1:10" x14ac:dyDescent="0.25">
      <c r="C93" s="32"/>
    </row>
    <row r="94" spans="1:10" x14ac:dyDescent="0.25">
      <c r="C94" s="32"/>
    </row>
    <row r="95" spans="1:10" x14ac:dyDescent="0.25">
      <c r="C95" s="32"/>
    </row>
    <row r="96" spans="1:10" x14ac:dyDescent="0.25">
      <c r="C96" s="32"/>
    </row>
    <row r="97" spans="3:3" x14ac:dyDescent="0.25">
      <c r="C97" s="32"/>
    </row>
    <row r="98" spans="3:3" x14ac:dyDescent="0.25">
      <c r="C98" s="32"/>
    </row>
    <row r="99" spans="3:3" x14ac:dyDescent="0.25">
      <c r="C99" s="32"/>
    </row>
    <row r="100" spans="3:3" x14ac:dyDescent="0.25">
      <c r="C100" s="32"/>
    </row>
    <row r="101" spans="3:3" x14ac:dyDescent="0.25">
      <c r="C101" s="32"/>
    </row>
    <row r="102" spans="3:3" x14ac:dyDescent="0.25">
      <c r="C102" s="32"/>
    </row>
    <row r="103" spans="3:3" x14ac:dyDescent="0.25">
      <c r="C103" s="32"/>
    </row>
    <row r="104" spans="3:3" x14ac:dyDescent="0.25">
      <c r="C104" s="32"/>
    </row>
    <row r="105" spans="3:3" x14ac:dyDescent="0.25">
      <c r="C105" s="32"/>
    </row>
    <row r="106" spans="3:3" x14ac:dyDescent="0.25">
      <c r="C106" s="32"/>
    </row>
    <row r="107" spans="3:3" x14ac:dyDescent="0.25">
      <c r="C107" s="32"/>
    </row>
    <row r="108" spans="3:3" x14ac:dyDescent="0.25">
      <c r="C108" s="32"/>
    </row>
    <row r="109" spans="3:3" x14ac:dyDescent="0.25">
      <c r="C109" s="32"/>
    </row>
    <row r="110" spans="3:3" x14ac:dyDescent="0.25">
      <c r="C110" s="32"/>
    </row>
    <row r="111" spans="3:3" x14ac:dyDescent="0.25">
      <c r="C111" s="32"/>
    </row>
    <row r="112" spans="3:3" x14ac:dyDescent="0.25">
      <c r="C112" s="32"/>
    </row>
    <row r="113" spans="1:10" x14ac:dyDescent="0.25">
      <c r="C113" s="32"/>
    </row>
    <row r="114" spans="1:10" x14ac:dyDescent="0.25">
      <c r="C114" s="32"/>
    </row>
    <row r="115" spans="1:10" x14ac:dyDescent="0.25">
      <c r="C115" s="32"/>
    </row>
    <row r="116" spans="1:10" x14ac:dyDescent="0.25">
      <c r="C116" s="32"/>
    </row>
    <row r="117" spans="1:10" x14ac:dyDescent="0.25">
      <c r="C117" s="32"/>
    </row>
    <row r="118" spans="1:10" x14ac:dyDescent="0.25">
      <c r="C118" s="32"/>
    </row>
    <row r="119" spans="1:10" x14ac:dyDescent="0.25">
      <c r="A119" s="41"/>
      <c r="B119" s="41"/>
      <c r="C119" s="54"/>
      <c r="D119" s="41"/>
      <c r="E119" s="41"/>
      <c r="F119" s="41"/>
      <c r="G119" s="41"/>
      <c r="H119" s="41"/>
      <c r="I119" s="41"/>
      <c r="J119" s="41"/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71"/>
  <sheetViews>
    <sheetView workbookViewId="0">
      <pane xSplit="9" ySplit="1" topLeftCell="J17" activePane="bottomRight" state="frozen"/>
      <selection pane="topRight" activeCell="J1" sqref="J1"/>
      <selection pane="bottomLeft" activeCell="A2" sqref="A2"/>
      <selection pane="bottomRight" activeCell="A43" sqref="A43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40</v>
      </c>
      <c r="L1" s="39">
        <f t="shared" ref="L1:Q1" si="0">SUM(B2:B5001)</f>
        <v>7150</v>
      </c>
      <c r="M1" s="39">
        <f t="shared" si="0"/>
        <v>30307</v>
      </c>
      <c r="N1" s="40">
        <f t="shared" si="0"/>
        <v>70.5</v>
      </c>
      <c r="O1" s="40">
        <f t="shared" si="0"/>
        <v>822.9</v>
      </c>
      <c r="P1" s="40">
        <f t="shared" si="0"/>
        <v>135.79999999999998</v>
      </c>
      <c r="Q1" s="40">
        <f t="shared" si="0"/>
        <v>625</v>
      </c>
      <c r="R1" s="40">
        <f>SUM(K1:Q1)</f>
        <v>39151.200000000004</v>
      </c>
    </row>
    <row r="2" spans="1:18" x14ac:dyDescent="0.25">
      <c r="A2" t="s">
        <v>207</v>
      </c>
      <c r="B2">
        <v>105</v>
      </c>
      <c r="C2">
        <v>442</v>
      </c>
      <c r="D2">
        <v>1.5</v>
      </c>
      <c r="E2">
        <v>16.2</v>
      </c>
      <c r="F2">
        <v>0.6</v>
      </c>
      <c r="G2">
        <v>8.6</v>
      </c>
      <c r="H2">
        <v>0</v>
      </c>
      <c r="I2">
        <v>0</v>
      </c>
      <c r="J2">
        <f t="shared" ref="J2:J41" si="1">IF(ISBLANK($A2),"",E2*4.1+F2*9.3+G2*4.2+H2*7+I2*3)</f>
        <v>108.11999999999998</v>
      </c>
    </row>
    <row r="3" spans="1:18" x14ac:dyDescent="0.25">
      <c r="A3" t="s">
        <v>2320</v>
      </c>
      <c r="B3">
        <v>78</v>
      </c>
      <c r="C3">
        <v>333</v>
      </c>
      <c r="D3">
        <v>1</v>
      </c>
      <c r="E3">
        <v>12.5</v>
      </c>
      <c r="F3">
        <v>0.5</v>
      </c>
      <c r="G3">
        <v>6</v>
      </c>
      <c r="H3">
        <v>0</v>
      </c>
      <c r="I3">
        <v>0</v>
      </c>
      <c r="J3">
        <f t="shared" si="1"/>
        <v>81.099999999999994</v>
      </c>
    </row>
    <row r="4" spans="1:18" x14ac:dyDescent="0.25">
      <c r="A4" t="s">
        <v>208</v>
      </c>
      <c r="B4">
        <v>35</v>
      </c>
      <c r="C4">
        <v>146</v>
      </c>
      <c r="D4">
        <v>0.5</v>
      </c>
      <c r="E4">
        <v>6</v>
      </c>
      <c r="F4">
        <v>0.2</v>
      </c>
      <c r="G4">
        <v>2</v>
      </c>
      <c r="H4">
        <v>0</v>
      </c>
      <c r="I4">
        <v>0</v>
      </c>
      <c r="J4">
        <f t="shared" si="1"/>
        <v>34.86</v>
      </c>
    </row>
    <row r="5" spans="1:18" x14ac:dyDescent="0.25">
      <c r="A5" t="s">
        <v>209</v>
      </c>
      <c r="B5">
        <v>263</v>
      </c>
      <c r="C5">
        <v>1102</v>
      </c>
      <c r="D5">
        <v>4</v>
      </c>
      <c r="E5">
        <v>45</v>
      </c>
      <c r="F5">
        <v>1.8</v>
      </c>
      <c r="G5">
        <v>14.6</v>
      </c>
      <c r="H5">
        <v>0</v>
      </c>
      <c r="I5">
        <v>0</v>
      </c>
      <c r="J5">
        <f t="shared" si="1"/>
        <v>262.56</v>
      </c>
    </row>
    <row r="6" spans="1:18" x14ac:dyDescent="0.25">
      <c r="A6" t="s">
        <v>2321</v>
      </c>
      <c r="B6">
        <v>33</v>
      </c>
      <c r="C6">
        <v>138</v>
      </c>
      <c r="D6">
        <v>0.5</v>
      </c>
      <c r="E6">
        <v>5.0999999999999996</v>
      </c>
      <c r="F6">
        <v>0.2</v>
      </c>
      <c r="G6">
        <v>2.4</v>
      </c>
      <c r="H6">
        <v>0</v>
      </c>
      <c r="I6">
        <v>0</v>
      </c>
      <c r="J6">
        <f t="shared" si="1"/>
        <v>32.849999999999994</v>
      </c>
    </row>
    <row r="7" spans="1:18" x14ac:dyDescent="0.25">
      <c r="A7" t="s">
        <v>2322</v>
      </c>
      <c r="B7">
        <v>21</v>
      </c>
      <c r="C7">
        <v>90</v>
      </c>
      <c r="D7">
        <v>0.5</v>
      </c>
      <c r="E7">
        <v>3.8</v>
      </c>
      <c r="F7">
        <v>0.1</v>
      </c>
      <c r="G7">
        <v>1.2</v>
      </c>
      <c r="H7">
        <v>0</v>
      </c>
      <c r="I7">
        <v>0</v>
      </c>
      <c r="J7">
        <f t="shared" si="1"/>
        <v>21.549999999999997</v>
      </c>
    </row>
    <row r="8" spans="1:18" x14ac:dyDescent="0.25">
      <c r="A8" t="s">
        <v>210</v>
      </c>
      <c r="B8">
        <v>109</v>
      </c>
      <c r="C8">
        <v>456</v>
      </c>
      <c r="D8">
        <v>1.5</v>
      </c>
      <c r="E8">
        <v>15.9</v>
      </c>
      <c r="F8">
        <v>0.7</v>
      </c>
      <c r="G8">
        <v>8.8000000000000007</v>
      </c>
      <c r="H8">
        <v>0</v>
      </c>
      <c r="I8">
        <v>0</v>
      </c>
      <c r="J8">
        <f t="shared" si="1"/>
        <v>108.66000000000001</v>
      </c>
    </row>
    <row r="9" spans="1:18" x14ac:dyDescent="0.25">
      <c r="A9" t="s">
        <v>211</v>
      </c>
      <c r="B9">
        <v>260</v>
      </c>
      <c r="C9">
        <v>1102</v>
      </c>
      <c r="D9">
        <v>3</v>
      </c>
      <c r="E9">
        <v>40.1</v>
      </c>
      <c r="F9">
        <v>1.6</v>
      </c>
      <c r="G9">
        <v>21.3</v>
      </c>
      <c r="H9">
        <v>0</v>
      </c>
      <c r="I9">
        <v>0</v>
      </c>
      <c r="J9">
        <f t="shared" si="1"/>
        <v>268.75</v>
      </c>
    </row>
    <row r="10" spans="1:18" x14ac:dyDescent="0.25">
      <c r="A10" t="s">
        <v>212</v>
      </c>
      <c r="B10">
        <v>105</v>
      </c>
      <c r="C10">
        <v>442</v>
      </c>
      <c r="D10">
        <v>1.5</v>
      </c>
      <c r="E10">
        <v>16.2</v>
      </c>
      <c r="F10">
        <v>0.6</v>
      </c>
      <c r="G10">
        <v>8.6</v>
      </c>
      <c r="H10">
        <v>0</v>
      </c>
      <c r="I10">
        <v>0</v>
      </c>
      <c r="J10">
        <f t="shared" si="1"/>
        <v>108.11999999999998</v>
      </c>
    </row>
    <row r="11" spans="1:18" x14ac:dyDescent="0.25">
      <c r="A11" t="s">
        <v>238</v>
      </c>
      <c r="B11">
        <v>29</v>
      </c>
      <c r="C11">
        <v>122</v>
      </c>
      <c r="D11">
        <v>0.5</v>
      </c>
      <c r="E11">
        <v>5.0999999999999996</v>
      </c>
      <c r="F11">
        <v>0.2</v>
      </c>
      <c r="G11">
        <v>1.5</v>
      </c>
      <c r="H11">
        <v>0</v>
      </c>
      <c r="I11">
        <v>0</v>
      </c>
      <c r="J11">
        <f t="shared" si="1"/>
        <v>29.069999999999997</v>
      </c>
    </row>
    <row r="12" spans="1:18" x14ac:dyDescent="0.25">
      <c r="A12" t="s">
        <v>309</v>
      </c>
      <c r="B12">
        <v>82</v>
      </c>
      <c r="C12">
        <v>346</v>
      </c>
      <c r="D12">
        <v>1</v>
      </c>
      <c r="E12">
        <v>11</v>
      </c>
      <c r="F12">
        <v>0.4</v>
      </c>
      <c r="G12">
        <v>8</v>
      </c>
      <c r="H12">
        <v>0</v>
      </c>
      <c r="I12">
        <v>0</v>
      </c>
      <c r="J12">
        <f t="shared" si="1"/>
        <v>82.419999999999987</v>
      </c>
    </row>
    <row r="13" spans="1:18" x14ac:dyDescent="0.25">
      <c r="A13" t="s">
        <v>466</v>
      </c>
      <c r="B13">
        <v>52</v>
      </c>
      <c r="C13">
        <v>222</v>
      </c>
      <c r="D13">
        <v>0.5</v>
      </c>
      <c r="E13">
        <v>8</v>
      </c>
      <c r="F13">
        <v>0.4</v>
      </c>
      <c r="G13">
        <v>3.6</v>
      </c>
      <c r="H13">
        <v>0</v>
      </c>
      <c r="I13">
        <v>0</v>
      </c>
      <c r="J13">
        <f t="shared" si="1"/>
        <v>51.64</v>
      </c>
    </row>
    <row r="14" spans="1:18" x14ac:dyDescent="0.25">
      <c r="A14" t="s">
        <v>467</v>
      </c>
      <c r="B14">
        <v>309</v>
      </c>
      <c r="C14">
        <v>1298</v>
      </c>
      <c r="D14">
        <v>4.5</v>
      </c>
      <c r="E14">
        <v>49</v>
      </c>
      <c r="F14">
        <v>1.5</v>
      </c>
      <c r="G14">
        <v>23</v>
      </c>
      <c r="H14">
        <v>0</v>
      </c>
      <c r="I14">
        <v>0</v>
      </c>
      <c r="J14">
        <f t="shared" si="1"/>
        <v>311.45</v>
      </c>
    </row>
    <row r="15" spans="1:18" x14ac:dyDescent="0.25">
      <c r="A15" t="s">
        <v>468</v>
      </c>
      <c r="B15">
        <v>81</v>
      </c>
      <c r="C15">
        <v>342</v>
      </c>
      <c r="D15">
        <v>1</v>
      </c>
      <c r="E15">
        <v>12.3</v>
      </c>
      <c r="F15">
        <v>0.5</v>
      </c>
      <c r="G15">
        <v>6.6</v>
      </c>
      <c r="H15">
        <v>0</v>
      </c>
      <c r="I15">
        <v>0</v>
      </c>
      <c r="J15">
        <f t="shared" si="1"/>
        <v>82.8</v>
      </c>
    </row>
    <row r="16" spans="1:18" x14ac:dyDescent="0.25">
      <c r="A16" t="s">
        <v>469</v>
      </c>
      <c r="B16">
        <v>272</v>
      </c>
      <c r="C16">
        <v>1154</v>
      </c>
      <c r="D16">
        <v>3.5</v>
      </c>
      <c r="E16">
        <v>41.2</v>
      </c>
      <c r="F16">
        <v>1.4</v>
      </c>
      <c r="G16">
        <v>22.9</v>
      </c>
      <c r="H16">
        <v>0</v>
      </c>
      <c r="I16">
        <v>0</v>
      </c>
      <c r="J16">
        <f t="shared" si="1"/>
        <v>278.12</v>
      </c>
    </row>
    <row r="17" spans="1:10" x14ac:dyDescent="0.25">
      <c r="A17" t="s">
        <v>471</v>
      </c>
      <c r="B17">
        <v>247</v>
      </c>
      <c r="C17">
        <v>1339</v>
      </c>
      <c r="D17">
        <v>3</v>
      </c>
      <c r="E17">
        <v>36</v>
      </c>
      <c r="F17">
        <v>3.5</v>
      </c>
      <c r="G17">
        <v>16</v>
      </c>
      <c r="H17">
        <v>0</v>
      </c>
      <c r="I17">
        <v>0</v>
      </c>
      <c r="J17">
        <f t="shared" si="1"/>
        <v>247.35000000000002</v>
      </c>
    </row>
    <row r="18" spans="1:10" x14ac:dyDescent="0.25">
      <c r="A18" t="s">
        <v>2346</v>
      </c>
      <c r="B18">
        <v>131</v>
      </c>
      <c r="C18">
        <v>442</v>
      </c>
      <c r="D18">
        <v>1.5</v>
      </c>
      <c r="E18">
        <v>15.5</v>
      </c>
      <c r="F18">
        <v>2</v>
      </c>
      <c r="G18">
        <v>11.5</v>
      </c>
      <c r="H18">
        <v>0</v>
      </c>
      <c r="I18">
        <v>0</v>
      </c>
      <c r="J18">
        <f t="shared" si="1"/>
        <v>130.45000000000002</v>
      </c>
    </row>
    <row r="19" spans="1:10" x14ac:dyDescent="0.25">
      <c r="A19" t="s">
        <v>957</v>
      </c>
      <c r="B19">
        <v>275</v>
      </c>
      <c r="C19">
        <v>1166</v>
      </c>
      <c r="D19">
        <v>3.5</v>
      </c>
      <c r="E19">
        <v>41.2</v>
      </c>
      <c r="F19">
        <v>3.4</v>
      </c>
      <c r="G19">
        <v>19.8</v>
      </c>
      <c r="H19">
        <v>0</v>
      </c>
      <c r="I19">
        <v>0</v>
      </c>
      <c r="J19">
        <f t="shared" si="1"/>
        <v>283.7</v>
      </c>
    </row>
    <row r="20" spans="1:10" x14ac:dyDescent="0.25">
      <c r="A20" t="s">
        <v>959</v>
      </c>
      <c r="B20">
        <v>287</v>
      </c>
      <c r="C20">
        <v>1204</v>
      </c>
      <c r="D20">
        <v>3.5</v>
      </c>
      <c r="E20">
        <v>41.5</v>
      </c>
      <c r="F20">
        <v>3.5</v>
      </c>
      <c r="G20">
        <v>20</v>
      </c>
      <c r="H20">
        <v>0</v>
      </c>
      <c r="I20">
        <v>0</v>
      </c>
      <c r="J20">
        <f t="shared" si="1"/>
        <v>286.7</v>
      </c>
    </row>
    <row r="21" spans="1:10" x14ac:dyDescent="0.25">
      <c r="A21" t="s">
        <v>960</v>
      </c>
      <c r="B21">
        <v>104</v>
      </c>
      <c r="C21">
        <v>442</v>
      </c>
      <c r="D21">
        <v>1.5</v>
      </c>
      <c r="E21">
        <v>17.8</v>
      </c>
      <c r="F21">
        <v>0.6</v>
      </c>
      <c r="G21">
        <v>6.9</v>
      </c>
      <c r="H21">
        <v>0</v>
      </c>
      <c r="I21">
        <v>0</v>
      </c>
      <c r="J21">
        <f t="shared" si="1"/>
        <v>107.53999999999999</v>
      </c>
    </row>
    <row r="22" spans="1:10" x14ac:dyDescent="0.25">
      <c r="A22" t="s">
        <v>961</v>
      </c>
      <c r="B22">
        <v>277</v>
      </c>
      <c r="C22">
        <v>1177</v>
      </c>
      <c r="D22">
        <v>4</v>
      </c>
      <c r="E22">
        <v>44.1</v>
      </c>
      <c r="F22">
        <v>1.4</v>
      </c>
      <c r="G22">
        <v>22.1</v>
      </c>
      <c r="H22">
        <v>0</v>
      </c>
      <c r="I22">
        <v>0</v>
      </c>
      <c r="J22">
        <f t="shared" si="1"/>
        <v>286.65000000000003</v>
      </c>
    </row>
    <row r="23" spans="1:10" x14ac:dyDescent="0.25">
      <c r="A23" t="s">
        <v>1126</v>
      </c>
      <c r="B23">
        <v>104</v>
      </c>
      <c r="C23">
        <v>442</v>
      </c>
      <c r="D23">
        <v>1.5</v>
      </c>
      <c r="E23">
        <v>17.5</v>
      </c>
      <c r="F23">
        <v>0.4</v>
      </c>
      <c r="G23">
        <v>7.6</v>
      </c>
      <c r="H23">
        <v>0</v>
      </c>
      <c r="I23">
        <v>0</v>
      </c>
      <c r="J23">
        <f t="shared" si="1"/>
        <v>107.39</v>
      </c>
    </row>
    <row r="24" spans="1:10" x14ac:dyDescent="0.25">
      <c r="A24" t="s">
        <v>1127</v>
      </c>
      <c r="B24">
        <v>314</v>
      </c>
      <c r="C24">
        <v>1335</v>
      </c>
      <c r="D24">
        <v>4.5</v>
      </c>
      <c r="E24">
        <v>52</v>
      </c>
      <c r="F24">
        <v>1.4</v>
      </c>
      <c r="G24">
        <v>23.5</v>
      </c>
      <c r="H24">
        <v>0</v>
      </c>
      <c r="I24">
        <v>0</v>
      </c>
      <c r="J24">
        <f t="shared" si="1"/>
        <v>324.92</v>
      </c>
    </row>
    <row r="25" spans="1:10" x14ac:dyDescent="0.25">
      <c r="A25" t="s">
        <v>1128</v>
      </c>
      <c r="B25">
        <v>339</v>
      </c>
      <c r="C25">
        <v>1424</v>
      </c>
      <c r="D25">
        <v>4.5</v>
      </c>
      <c r="E25">
        <v>50</v>
      </c>
      <c r="F25">
        <v>2</v>
      </c>
      <c r="G25">
        <v>27.5</v>
      </c>
      <c r="H25">
        <v>0</v>
      </c>
      <c r="I25">
        <v>0</v>
      </c>
      <c r="J25">
        <f t="shared" si="1"/>
        <v>339.09999999999997</v>
      </c>
    </row>
    <row r="26" spans="1:10" x14ac:dyDescent="0.25">
      <c r="A26" t="s">
        <v>1130</v>
      </c>
      <c r="B26">
        <v>324</v>
      </c>
      <c r="C26">
        <v>1362</v>
      </c>
      <c r="D26">
        <v>4.5</v>
      </c>
      <c r="E26">
        <v>52.5</v>
      </c>
      <c r="F26">
        <v>1.5</v>
      </c>
      <c r="G26">
        <v>23.2</v>
      </c>
      <c r="H26">
        <v>0</v>
      </c>
      <c r="I26">
        <v>0</v>
      </c>
      <c r="J26">
        <f t="shared" si="1"/>
        <v>326.64</v>
      </c>
    </row>
    <row r="27" spans="1:10" x14ac:dyDescent="0.25">
      <c r="A27" t="s">
        <v>1150</v>
      </c>
      <c r="B27">
        <v>92</v>
      </c>
      <c r="C27">
        <v>388</v>
      </c>
      <c r="D27">
        <v>0</v>
      </c>
      <c r="E27">
        <v>1.6</v>
      </c>
      <c r="F27">
        <v>2</v>
      </c>
      <c r="G27">
        <v>16</v>
      </c>
      <c r="H27">
        <v>0</v>
      </c>
      <c r="I27">
        <v>0</v>
      </c>
      <c r="J27">
        <f t="shared" si="1"/>
        <v>92.36</v>
      </c>
    </row>
    <row r="28" spans="1:10" x14ac:dyDescent="0.25">
      <c r="A28" t="s">
        <v>1151</v>
      </c>
      <c r="B28">
        <v>253</v>
      </c>
      <c r="C28">
        <v>1062</v>
      </c>
      <c r="D28">
        <v>0.5</v>
      </c>
      <c r="E28">
        <v>5</v>
      </c>
      <c r="F28">
        <v>6</v>
      </c>
      <c r="G28">
        <v>42</v>
      </c>
      <c r="H28">
        <v>0</v>
      </c>
      <c r="I28">
        <v>0</v>
      </c>
      <c r="J28">
        <f t="shared" si="1"/>
        <v>252.70000000000002</v>
      </c>
    </row>
    <row r="29" spans="1:10" x14ac:dyDescent="0.25">
      <c r="A29" t="s">
        <v>1300</v>
      </c>
      <c r="B29">
        <v>269</v>
      </c>
      <c r="C29">
        <v>1143</v>
      </c>
      <c r="D29">
        <v>3.5</v>
      </c>
      <c r="E29">
        <v>41.5</v>
      </c>
      <c r="F29">
        <v>1.2</v>
      </c>
      <c r="G29">
        <v>23.1</v>
      </c>
      <c r="H29">
        <v>0</v>
      </c>
      <c r="I29">
        <v>0</v>
      </c>
      <c r="J29">
        <f t="shared" si="1"/>
        <v>278.33</v>
      </c>
    </row>
    <row r="30" spans="1:10" x14ac:dyDescent="0.25">
      <c r="A30" t="s">
        <v>1461</v>
      </c>
      <c r="B30">
        <v>124</v>
      </c>
      <c r="C30">
        <v>521</v>
      </c>
      <c r="D30">
        <v>2</v>
      </c>
      <c r="E30">
        <v>22</v>
      </c>
      <c r="F30">
        <v>0.7</v>
      </c>
      <c r="G30">
        <v>6.5</v>
      </c>
      <c r="H30">
        <v>0</v>
      </c>
      <c r="I30">
        <v>0</v>
      </c>
      <c r="J30">
        <f t="shared" si="1"/>
        <v>124.00999999999999</v>
      </c>
    </row>
    <row r="31" spans="1:10" x14ac:dyDescent="0.25">
      <c r="A31" t="s">
        <v>1562</v>
      </c>
      <c r="B31">
        <v>83</v>
      </c>
      <c r="C31">
        <v>346</v>
      </c>
      <c r="D31">
        <v>0</v>
      </c>
      <c r="E31">
        <v>1.9</v>
      </c>
      <c r="F31">
        <v>4.8</v>
      </c>
      <c r="G31">
        <v>8.1</v>
      </c>
      <c r="H31">
        <v>0</v>
      </c>
      <c r="I31">
        <v>0</v>
      </c>
      <c r="J31">
        <f t="shared" si="1"/>
        <v>86.45</v>
      </c>
    </row>
    <row r="32" spans="1:10" x14ac:dyDescent="0.25">
      <c r="A32" t="s">
        <v>1662</v>
      </c>
      <c r="B32">
        <v>35</v>
      </c>
      <c r="C32">
        <v>147</v>
      </c>
      <c r="D32">
        <v>0.5</v>
      </c>
      <c r="E32">
        <v>5</v>
      </c>
      <c r="F32">
        <v>0.2</v>
      </c>
      <c r="G32">
        <v>3</v>
      </c>
      <c r="H32">
        <v>0</v>
      </c>
      <c r="I32">
        <v>0</v>
      </c>
      <c r="J32">
        <f t="shared" si="1"/>
        <v>34.96</v>
      </c>
    </row>
    <row r="33" spans="1:10" x14ac:dyDescent="0.25">
      <c r="A33" t="s">
        <v>1868</v>
      </c>
      <c r="B33">
        <v>54</v>
      </c>
      <c r="C33">
        <v>228</v>
      </c>
      <c r="D33">
        <v>0</v>
      </c>
      <c r="E33">
        <v>1.2</v>
      </c>
      <c r="F33">
        <v>3</v>
      </c>
      <c r="G33">
        <v>5.0999999999999996</v>
      </c>
      <c r="H33">
        <v>0</v>
      </c>
      <c r="I33">
        <v>0</v>
      </c>
      <c r="J33">
        <f t="shared" si="1"/>
        <v>54.239999999999995</v>
      </c>
    </row>
    <row r="34" spans="1:10" x14ac:dyDescent="0.25">
      <c r="A34" t="s">
        <v>1897</v>
      </c>
      <c r="B34">
        <v>323</v>
      </c>
      <c r="C34">
        <v>1350</v>
      </c>
      <c r="D34">
        <v>0.5</v>
      </c>
      <c r="E34">
        <v>6.3</v>
      </c>
      <c r="F34">
        <v>18.100000000000001</v>
      </c>
      <c r="G34">
        <v>33.700000000000003</v>
      </c>
      <c r="H34">
        <v>0</v>
      </c>
      <c r="I34">
        <v>0</v>
      </c>
      <c r="J34">
        <f t="shared" si="1"/>
        <v>335.70000000000005</v>
      </c>
    </row>
    <row r="35" spans="1:10" x14ac:dyDescent="0.25">
      <c r="A35" t="s">
        <v>1901</v>
      </c>
      <c r="B35">
        <v>360</v>
      </c>
      <c r="C35">
        <v>1512</v>
      </c>
      <c r="D35">
        <v>0.5</v>
      </c>
      <c r="E35">
        <v>4</v>
      </c>
      <c r="F35">
        <v>20</v>
      </c>
      <c r="G35">
        <v>37.5</v>
      </c>
      <c r="H35">
        <v>0</v>
      </c>
      <c r="I35">
        <v>0</v>
      </c>
      <c r="J35">
        <f t="shared" si="1"/>
        <v>359.9</v>
      </c>
    </row>
    <row r="36" spans="1:10" x14ac:dyDescent="0.25">
      <c r="A36" t="s">
        <v>1904</v>
      </c>
      <c r="B36">
        <v>129</v>
      </c>
      <c r="C36">
        <v>541</v>
      </c>
      <c r="D36">
        <v>0.5</v>
      </c>
      <c r="E36">
        <v>7</v>
      </c>
      <c r="F36">
        <v>4</v>
      </c>
      <c r="G36">
        <v>15</v>
      </c>
      <c r="H36">
        <v>0</v>
      </c>
      <c r="I36">
        <v>0</v>
      </c>
      <c r="J36">
        <f t="shared" si="1"/>
        <v>128.9</v>
      </c>
    </row>
    <row r="37" spans="1:10" x14ac:dyDescent="0.25">
      <c r="A37" t="s">
        <v>1906</v>
      </c>
      <c r="B37">
        <v>347</v>
      </c>
      <c r="C37">
        <v>1449</v>
      </c>
      <c r="D37">
        <v>0</v>
      </c>
      <c r="E37">
        <v>3.1</v>
      </c>
      <c r="F37">
        <v>20.6</v>
      </c>
      <c r="G37">
        <v>37.299999999999997</v>
      </c>
      <c r="H37">
        <v>0</v>
      </c>
      <c r="I37">
        <v>0</v>
      </c>
      <c r="J37">
        <f t="shared" si="1"/>
        <v>360.95000000000005</v>
      </c>
    </row>
    <row r="38" spans="1:10" x14ac:dyDescent="0.25">
      <c r="A38" t="s">
        <v>2480</v>
      </c>
      <c r="B38">
        <v>253</v>
      </c>
      <c r="C38">
        <v>1062</v>
      </c>
      <c r="D38">
        <v>0.5</v>
      </c>
      <c r="E38">
        <v>5</v>
      </c>
      <c r="F38">
        <v>6</v>
      </c>
      <c r="G38">
        <v>42</v>
      </c>
      <c r="H38">
        <v>0</v>
      </c>
      <c r="I38">
        <v>0</v>
      </c>
      <c r="J38">
        <f t="shared" si="1"/>
        <v>252.70000000000002</v>
      </c>
    </row>
    <row r="39" spans="1:10" x14ac:dyDescent="0.25">
      <c r="A39" t="s">
        <v>2044</v>
      </c>
      <c r="B39">
        <v>83</v>
      </c>
      <c r="C39">
        <v>346</v>
      </c>
      <c r="D39">
        <v>0</v>
      </c>
      <c r="E39">
        <v>1.9</v>
      </c>
      <c r="F39">
        <v>4.8</v>
      </c>
      <c r="G39">
        <v>8.1</v>
      </c>
      <c r="H39">
        <v>0</v>
      </c>
      <c r="I39">
        <v>0</v>
      </c>
      <c r="J39">
        <f t="shared" si="1"/>
        <v>86.45</v>
      </c>
    </row>
    <row r="40" spans="1:10" x14ac:dyDescent="0.25">
      <c r="A40" t="s">
        <v>2060</v>
      </c>
      <c r="B40">
        <v>446</v>
      </c>
      <c r="C40">
        <v>1875</v>
      </c>
      <c r="D40">
        <v>4</v>
      </c>
      <c r="E40">
        <v>49.9</v>
      </c>
      <c r="F40">
        <v>13.8</v>
      </c>
      <c r="G40">
        <v>27</v>
      </c>
      <c r="H40">
        <v>0</v>
      </c>
      <c r="I40">
        <v>0</v>
      </c>
      <c r="J40">
        <f t="shared" si="1"/>
        <v>446.32999999999993</v>
      </c>
    </row>
    <row r="41" spans="1:10" x14ac:dyDescent="0.25">
      <c r="A41" t="s">
        <v>2503</v>
      </c>
      <c r="B41">
        <v>63</v>
      </c>
      <c r="C41">
        <v>269</v>
      </c>
      <c r="D41">
        <v>1</v>
      </c>
      <c r="E41">
        <v>12</v>
      </c>
      <c r="F41">
        <v>0.2</v>
      </c>
      <c r="G41">
        <v>3.4</v>
      </c>
      <c r="H41">
        <v>0</v>
      </c>
      <c r="I41">
        <v>0</v>
      </c>
      <c r="J41">
        <f t="shared" si="1"/>
        <v>65.339999999999989</v>
      </c>
    </row>
    <row r="42" spans="1:10" x14ac:dyDescent="0.25">
      <c r="A42" s="52"/>
      <c r="B42" s="52"/>
      <c r="C42" s="53"/>
      <c r="D42" s="52"/>
      <c r="E42" s="52"/>
      <c r="F42" s="52"/>
      <c r="G42" s="52"/>
      <c r="H42" s="52"/>
      <c r="I42" s="52"/>
      <c r="J42" s="52"/>
    </row>
    <row r="43" spans="1:10" x14ac:dyDescent="0.25">
      <c r="C43" s="32"/>
    </row>
    <row r="44" spans="1:10" x14ac:dyDescent="0.25">
      <c r="C44" s="32"/>
    </row>
    <row r="45" spans="1:10" x14ac:dyDescent="0.25">
      <c r="C45" s="32"/>
    </row>
    <row r="46" spans="1:10" x14ac:dyDescent="0.25">
      <c r="C46" s="32"/>
    </row>
    <row r="47" spans="1:10" x14ac:dyDescent="0.25">
      <c r="C47" s="32"/>
    </row>
    <row r="48" spans="1:10" x14ac:dyDescent="0.25">
      <c r="C48" s="32"/>
    </row>
    <row r="49" spans="3:3" x14ac:dyDescent="0.25">
      <c r="C49" s="32"/>
    </row>
    <row r="50" spans="3:3" x14ac:dyDescent="0.25">
      <c r="C50" s="32"/>
    </row>
    <row r="51" spans="3:3" x14ac:dyDescent="0.25">
      <c r="C51" s="32"/>
    </row>
    <row r="52" spans="3:3" x14ac:dyDescent="0.25">
      <c r="C52" s="32"/>
    </row>
    <row r="53" spans="3:3" x14ac:dyDescent="0.25">
      <c r="C53" s="32"/>
    </row>
    <row r="54" spans="3:3" x14ac:dyDescent="0.25">
      <c r="C54" s="32"/>
    </row>
    <row r="55" spans="3:3" x14ac:dyDescent="0.25">
      <c r="C55" s="32"/>
    </row>
    <row r="56" spans="3:3" x14ac:dyDescent="0.25">
      <c r="C56" s="32"/>
    </row>
    <row r="57" spans="3:3" x14ac:dyDescent="0.25">
      <c r="C57" s="32"/>
    </row>
    <row r="58" spans="3:3" x14ac:dyDescent="0.25">
      <c r="C58" s="32"/>
    </row>
    <row r="59" spans="3:3" x14ac:dyDescent="0.25">
      <c r="C59" s="32"/>
    </row>
    <row r="60" spans="3:3" x14ac:dyDescent="0.25">
      <c r="C60" s="32"/>
    </row>
    <row r="61" spans="3:3" x14ac:dyDescent="0.25">
      <c r="C61" s="32"/>
    </row>
    <row r="62" spans="3:3" x14ac:dyDescent="0.25">
      <c r="C62" s="32"/>
    </row>
    <row r="63" spans="3:3" x14ac:dyDescent="0.25">
      <c r="C63" s="32"/>
    </row>
    <row r="64" spans="3:3" x14ac:dyDescent="0.25">
      <c r="C64" s="32"/>
    </row>
    <row r="65" spans="1:10" x14ac:dyDescent="0.25">
      <c r="C65" s="32"/>
    </row>
    <row r="66" spans="1:10" x14ac:dyDescent="0.25">
      <c r="C66" s="32"/>
    </row>
    <row r="67" spans="1:10" x14ac:dyDescent="0.25">
      <c r="C67" s="32"/>
    </row>
    <row r="68" spans="1:10" x14ac:dyDescent="0.25">
      <c r="C68" s="32"/>
    </row>
    <row r="69" spans="1:10" x14ac:dyDescent="0.25">
      <c r="C69" s="32"/>
    </row>
    <row r="70" spans="1:10" x14ac:dyDescent="0.25">
      <c r="C70" s="32"/>
    </row>
    <row r="71" spans="1:10" x14ac:dyDescent="0.25">
      <c r="A71" s="41"/>
      <c r="B71" s="41"/>
      <c r="C71" s="54"/>
      <c r="D71" s="41"/>
      <c r="E71" s="41"/>
      <c r="F71" s="41"/>
      <c r="G71" s="41"/>
      <c r="H71" s="41"/>
      <c r="I71" s="41"/>
      <c r="J71" s="41"/>
    </row>
  </sheetData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9"/>
  <sheetViews>
    <sheetView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A31" sqref="A31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28</v>
      </c>
      <c r="L1" s="39">
        <f t="shared" ref="L1:Q1" si="0">SUM(B2:B5001)</f>
        <v>4454</v>
      </c>
      <c r="M1" s="39">
        <f t="shared" si="0"/>
        <v>18738</v>
      </c>
      <c r="N1" s="40">
        <f t="shared" si="0"/>
        <v>59</v>
      </c>
      <c r="O1" s="40">
        <f t="shared" si="0"/>
        <v>648.30000000000007</v>
      </c>
      <c r="P1" s="40">
        <f t="shared" si="0"/>
        <v>165.69999999999996</v>
      </c>
      <c r="Q1" s="40">
        <f t="shared" si="0"/>
        <v>72.600000000000009</v>
      </c>
      <c r="R1" s="40">
        <f>SUM(K1:Q1)</f>
        <v>24165.599999999999</v>
      </c>
    </row>
    <row r="2" spans="1:18" x14ac:dyDescent="0.25">
      <c r="A2" t="s">
        <v>232</v>
      </c>
      <c r="B2">
        <v>159</v>
      </c>
      <c r="C2">
        <v>665</v>
      </c>
      <c r="D2">
        <v>1.5</v>
      </c>
      <c r="E2">
        <v>19.2</v>
      </c>
      <c r="F2">
        <v>8</v>
      </c>
      <c r="G2">
        <v>2.5</v>
      </c>
      <c r="H2">
        <v>0</v>
      </c>
      <c r="I2">
        <v>0</v>
      </c>
      <c r="J2">
        <f t="shared" ref="J2:J29" si="1">IF(ISBLANK($A2),"",E2*4.1+F2*9.3+G2*4.2+H2*7+I2*3)</f>
        <v>163.62</v>
      </c>
    </row>
    <row r="3" spans="1:18" x14ac:dyDescent="0.25">
      <c r="A3" t="s">
        <v>390</v>
      </c>
      <c r="B3">
        <v>70</v>
      </c>
      <c r="C3">
        <v>298</v>
      </c>
      <c r="D3">
        <v>1.5</v>
      </c>
      <c r="E3">
        <v>14.8</v>
      </c>
      <c r="F3">
        <v>0.1</v>
      </c>
      <c r="G3">
        <v>2</v>
      </c>
      <c r="H3">
        <v>0</v>
      </c>
      <c r="I3">
        <v>0</v>
      </c>
      <c r="J3">
        <f t="shared" si="1"/>
        <v>70.010000000000005</v>
      </c>
    </row>
    <row r="4" spans="1:18" x14ac:dyDescent="0.25">
      <c r="A4" t="s">
        <v>540</v>
      </c>
      <c r="B4">
        <v>75</v>
      </c>
      <c r="C4">
        <v>315</v>
      </c>
      <c r="D4">
        <v>1.5</v>
      </c>
      <c r="E4">
        <v>16</v>
      </c>
      <c r="F4">
        <v>0.1</v>
      </c>
      <c r="G4">
        <v>2</v>
      </c>
      <c r="H4">
        <v>0</v>
      </c>
      <c r="I4">
        <v>0</v>
      </c>
      <c r="J4">
        <f t="shared" si="1"/>
        <v>74.930000000000007</v>
      </c>
    </row>
    <row r="5" spans="1:18" x14ac:dyDescent="0.25">
      <c r="A5" t="s">
        <v>648</v>
      </c>
      <c r="B5">
        <v>168</v>
      </c>
      <c r="C5">
        <v>711</v>
      </c>
      <c r="D5">
        <v>2.5</v>
      </c>
      <c r="E5">
        <v>28.3</v>
      </c>
      <c r="F5">
        <v>4.5</v>
      </c>
      <c r="G5">
        <v>3.8</v>
      </c>
      <c r="H5">
        <v>0</v>
      </c>
      <c r="I5">
        <v>0</v>
      </c>
      <c r="J5">
        <f t="shared" si="1"/>
        <v>173.84</v>
      </c>
    </row>
    <row r="6" spans="1:18" x14ac:dyDescent="0.25">
      <c r="A6" t="s">
        <v>794</v>
      </c>
      <c r="B6">
        <v>302</v>
      </c>
      <c r="C6">
        <v>1270</v>
      </c>
      <c r="D6">
        <v>2.5</v>
      </c>
      <c r="E6">
        <v>25.4</v>
      </c>
      <c r="F6">
        <v>20</v>
      </c>
      <c r="G6">
        <v>2.9</v>
      </c>
      <c r="H6">
        <v>0</v>
      </c>
      <c r="I6">
        <v>0</v>
      </c>
      <c r="J6">
        <f t="shared" si="1"/>
        <v>302.32</v>
      </c>
    </row>
    <row r="7" spans="1:18" x14ac:dyDescent="0.25">
      <c r="A7" t="s">
        <v>2392</v>
      </c>
      <c r="B7">
        <v>74</v>
      </c>
      <c r="C7">
        <v>312</v>
      </c>
      <c r="D7">
        <v>1</v>
      </c>
      <c r="E7">
        <v>12.2</v>
      </c>
      <c r="F7">
        <v>1.9</v>
      </c>
      <c r="G7">
        <v>2</v>
      </c>
      <c r="H7">
        <v>0</v>
      </c>
      <c r="I7">
        <v>0</v>
      </c>
      <c r="J7">
        <f t="shared" si="1"/>
        <v>76.09</v>
      </c>
    </row>
    <row r="8" spans="1:18" x14ac:dyDescent="0.25">
      <c r="A8" t="s">
        <v>2393</v>
      </c>
      <c r="B8">
        <v>224</v>
      </c>
      <c r="C8">
        <v>939</v>
      </c>
      <c r="D8">
        <v>2.5</v>
      </c>
      <c r="E8">
        <v>30</v>
      </c>
      <c r="F8">
        <v>9</v>
      </c>
      <c r="G8">
        <v>4</v>
      </c>
      <c r="H8">
        <v>0</v>
      </c>
      <c r="I8">
        <v>0</v>
      </c>
      <c r="J8">
        <f t="shared" si="1"/>
        <v>223.5</v>
      </c>
    </row>
    <row r="9" spans="1:18" x14ac:dyDescent="0.25">
      <c r="A9" t="s">
        <v>915</v>
      </c>
      <c r="B9">
        <v>112</v>
      </c>
      <c r="C9">
        <v>471</v>
      </c>
      <c r="D9">
        <v>1</v>
      </c>
      <c r="E9">
        <v>11.2</v>
      </c>
      <c r="F9">
        <v>6</v>
      </c>
      <c r="G9">
        <v>2.5</v>
      </c>
      <c r="H9">
        <v>0</v>
      </c>
      <c r="I9">
        <v>0</v>
      </c>
      <c r="J9">
        <f t="shared" si="1"/>
        <v>112.22</v>
      </c>
    </row>
    <row r="10" spans="1:18" x14ac:dyDescent="0.25">
      <c r="A10" t="s">
        <v>916</v>
      </c>
      <c r="B10">
        <v>144</v>
      </c>
      <c r="C10">
        <v>606</v>
      </c>
      <c r="D10">
        <v>1.5</v>
      </c>
      <c r="E10">
        <v>15</v>
      </c>
      <c r="F10">
        <v>8</v>
      </c>
      <c r="G10">
        <v>2</v>
      </c>
      <c r="H10">
        <v>0</v>
      </c>
      <c r="I10">
        <v>0</v>
      </c>
      <c r="J10">
        <f t="shared" si="1"/>
        <v>144.30000000000001</v>
      </c>
    </row>
    <row r="11" spans="1:18" x14ac:dyDescent="0.25">
      <c r="A11" t="s">
        <v>917</v>
      </c>
      <c r="B11">
        <v>165</v>
      </c>
      <c r="C11">
        <v>692</v>
      </c>
      <c r="D11">
        <v>2</v>
      </c>
      <c r="E11">
        <v>19.5</v>
      </c>
      <c r="F11">
        <v>8</v>
      </c>
      <c r="G11">
        <v>2.5</v>
      </c>
      <c r="H11">
        <v>0</v>
      </c>
      <c r="I11">
        <v>0</v>
      </c>
      <c r="J11">
        <f t="shared" si="1"/>
        <v>164.85</v>
      </c>
    </row>
    <row r="12" spans="1:18" x14ac:dyDescent="0.25">
      <c r="A12" t="s">
        <v>918</v>
      </c>
      <c r="B12">
        <v>100</v>
      </c>
      <c r="C12">
        <v>421</v>
      </c>
      <c r="D12">
        <v>1.5</v>
      </c>
      <c r="E12">
        <v>18.899999999999999</v>
      </c>
      <c r="F12">
        <v>1.1000000000000001</v>
      </c>
      <c r="G12">
        <v>3.5</v>
      </c>
      <c r="H12">
        <v>0</v>
      </c>
      <c r="I12">
        <v>0</v>
      </c>
      <c r="J12">
        <f t="shared" si="1"/>
        <v>102.41999999999999</v>
      </c>
    </row>
    <row r="13" spans="1:18" x14ac:dyDescent="0.25">
      <c r="A13" t="s">
        <v>919</v>
      </c>
      <c r="B13">
        <v>99</v>
      </c>
      <c r="C13">
        <v>419</v>
      </c>
      <c r="D13">
        <v>2</v>
      </c>
      <c r="E13">
        <v>21.3</v>
      </c>
      <c r="F13">
        <v>0.7</v>
      </c>
      <c r="G13">
        <v>1.8</v>
      </c>
      <c r="H13">
        <v>0</v>
      </c>
      <c r="I13">
        <v>0</v>
      </c>
      <c r="J13">
        <f t="shared" si="1"/>
        <v>101.4</v>
      </c>
    </row>
    <row r="14" spans="1:18" x14ac:dyDescent="0.25">
      <c r="A14" t="s">
        <v>2394</v>
      </c>
      <c r="B14">
        <v>273</v>
      </c>
      <c r="C14">
        <v>1148</v>
      </c>
      <c r="D14">
        <v>2</v>
      </c>
      <c r="E14">
        <v>23.4</v>
      </c>
      <c r="F14">
        <v>18</v>
      </c>
      <c r="G14">
        <v>2.4</v>
      </c>
      <c r="H14">
        <v>0</v>
      </c>
      <c r="I14">
        <v>0</v>
      </c>
      <c r="J14">
        <f t="shared" si="1"/>
        <v>273.41999999999996</v>
      </c>
    </row>
    <row r="15" spans="1:18" x14ac:dyDescent="0.25">
      <c r="A15" t="s">
        <v>920</v>
      </c>
      <c r="B15">
        <v>70</v>
      </c>
      <c r="C15">
        <v>298</v>
      </c>
      <c r="D15">
        <v>1.5</v>
      </c>
      <c r="E15">
        <v>14.8</v>
      </c>
      <c r="F15">
        <v>0.1</v>
      </c>
      <c r="G15">
        <v>2</v>
      </c>
      <c r="H15">
        <v>0</v>
      </c>
      <c r="I15">
        <v>0</v>
      </c>
      <c r="J15">
        <f t="shared" si="1"/>
        <v>70.010000000000005</v>
      </c>
    </row>
    <row r="16" spans="1:18" x14ac:dyDescent="0.25">
      <c r="A16" t="s">
        <v>921</v>
      </c>
      <c r="B16">
        <v>67</v>
      </c>
      <c r="C16">
        <v>281</v>
      </c>
      <c r="D16">
        <v>1</v>
      </c>
      <c r="E16">
        <v>12</v>
      </c>
      <c r="F16">
        <v>1</v>
      </c>
      <c r="G16">
        <v>2</v>
      </c>
      <c r="H16">
        <v>0</v>
      </c>
      <c r="I16">
        <v>0</v>
      </c>
      <c r="J16">
        <f t="shared" si="1"/>
        <v>66.900000000000006</v>
      </c>
    </row>
    <row r="17" spans="1:10" x14ac:dyDescent="0.25">
      <c r="A17" t="s">
        <v>2395</v>
      </c>
      <c r="B17">
        <v>205</v>
      </c>
      <c r="C17">
        <v>856</v>
      </c>
      <c r="D17">
        <v>2</v>
      </c>
      <c r="E17">
        <v>22.7</v>
      </c>
      <c r="F17">
        <v>11.7</v>
      </c>
      <c r="G17">
        <v>2.2000000000000002</v>
      </c>
      <c r="H17">
        <v>0</v>
      </c>
      <c r="I17">
        <v>0</v>
      </c>
      <c r="J17">
        <f t="shared" si="1"/>
        <v>211.12</v>
      </c>
    </row>
    <row r="18" spans="1:10" x14ac:dyDescent="0.25">
      <c r="A18" t="s">
        <v>2396</v>
      </c>
      <c r="B18">
        <v>309</v>
      </c>
      <c r="C18">
        <v>1288</v>
      </c>
      <c r="D18">
        <v>2.5</v>
      </c>
      <c r="E18">
        <v>25.4</v>
      </c>
      <c r="F18">
        <v>20.8</v>
      </c>
      <c r="G18">
        <v>5.0999999999999996</v>
      </c>
      <c r="H18">
        <v>0</v>
      </c>
      <c r="I18">
        <v>0</v>
      </c>
      <c r="J18">
        <f t="shared" si="1"/>
        <v>319.00000000000006</v>
      </c>
    </row>
    <row r="19" spans="1:10" x14ac:dyDescent="0.25">
      <c r="A19" t="s">
        <v>922</v>
      </c>
      <c r="B19">
        <v>66</v>
      </c>
      <c r="C19">
        <v>279</v>
      </c>
      <c r="D19">
        <v>1</v>
      </c>
      <c r="E19">
        <v>11.8</v>
      </c>
      <c r="F19">
        <v>1.3</v>
      </c>
      <c r="G19">
        <v>1.8</v>
      </c>
      <c r="H19">
        <v>0</v>
      </c>
      <c r="I19">
        <v>0</v>
      </c>
      <c r="J19">
        <f t="shared" si="1"/>
        <v>68.03</v>
      </c>
    </row>
    <row r="20" spans="1:10" x14ac:dyDescent="0.25">
      <c r="A20" t="s">
        <v>925</v>
      </c>
      <c r="B20">
        <v>336</v>
      </c>
      <c r="C20">
        <v>1426</v>
      </c>
      <c r="D20">
        <v>7.5</v>
      </c>
      <c r="E20">
        <v>83.1</v>
      </c>
      <c r="F20">
        <v>0.1</v>
      </c>
      <c r="G20">
        <v>0.6</v>
      </c>
      <c r="H20">
        <v>0</v>
      </c>
      <c r="I20">
        <v>0</v>
      </c>
      <c r="J20">
        <f t="shared" si="1"/>
        <v>344.15999999999991</v>
      </c>
    </row>
    <row r="21" spans="1:10" x14ac:dyDescent="0.25">
      <c r="A21" t="s">
        <v>999</v>
      </c>
      <c r="B21">
        <v>168</v>
      </c>
      <c r="C21">
        <v>711</v>
      </c>
      <c r="D21">
        <v>2.5</v>
      </c>
      <c r="E21">
        <v>28.3</v>
      </c>
      <c r="F21">
        <v>4.5</v>
      </c>
      <c r="G21">
        <v>3.8</v>
      </c>
      <c r="H21">
        <v>0</v>
      </c>
      <c r="I21">
        <v>0</v>
      </c>
      <c r="J21">
        <f t="shared" si="1"/>
        <v>173.84</v>
      </c>
    </row>
    <row r="22" spans="1:10" x14ac:dyDescent="0.25">
      <c r="A22" t="s">
        <v>1355</v>
      </c>
      <c r="B22">
        <v>265</v>
      </c>
      <c r="C22">
        <v>1113</v>
      </c>
      <c r="D22">
        <v>3.5</v>
      </c>
      <c r="E22">
        <v>37.5</v>
      </c>
      <c r="F22">
        <v>9.6999999999999993</v>
      </c>
      <c r="G22">
        <v>4.0999999999999996</v>
      </c>
      <c r="H22">
        <v>0</v>
      </c>
      <c r="I22">
        <v>0</v>
      </c>
      <c r="J22">
        <f t="shared" si="1"/>
        <v>261.17999999999995</v>
      </c>
    </row>
    <row r="23" spans="1:10" x14ac:dyDescent="0.25">
      <c r="A23" t="s">
        <v>1356</v>
      </c>
      <c r="B23">
        <v>111</v>
      </c>
      <c r="C23">
        <v>467</v>
      </c>
      <c r="D23">
        <v>1.5</v>
      </c>
      <c r="E23">
        <v>16</v>
      </c>
      <c r="F23">
        <v>4</v>
      </c>
      <c r="G23">
        <v>2</v>
      </c>
      <c r="H23">
        <v>0</v>
      </c>
      <c r="I23">
        <v>0</v>
      </c>
      <c r="J23">
        <f t="shared" si="1"/>
        <v>111.2</v>
      </c>
    </row>
    <row r="24" spans="1:10" x14ac:dyDescent="0.25">
      <c r="A24" t="s">
        <v>1410</v>
      </c>
      <c r="B24">
        <v>70</v>
      </c>
      <c r="C24">
        <v>298</v>
      </c>
      <c r="D24">
        <v>1.5</v>
      </c>
      <c r="E24">
        <v>14.8</v>
      </c>
      <c r="F24">
        <v>0.1</v>
      </c>
      <c r="G24">
        <v>2</v>
      </c>
      <c r="H24">
        <v>0</v>
      </c>
      <c r="I24">
        <v>0</v>
      </c>
      <c r="J24">
        <f t="shared" si="1"/>
        <v>70.010000000000005</v>
      </c>
    </row>
    <row r="25" spans="1:10" x14ac:dyDescent="0.25">
      <c r="A25" t="s">
        <v>1493</v>
      </c>
      <c r="B25">
        <v>289</v>
      </c>
      <c r="C25">
        <v>1214</v>
      </c>
      <c r="D25">
        <v>3</v>
      </c>
      <c r="E25">
        <v>32.5</v>
      </c>
      <c r="F25">
        <v>14.5</v>
      </c>
      <c r="G25">
        <v>4.2</v>
      </c>
      <c r="H25">
        <v>0</v>
      </c>
      <c r="I25">
        <v>0</v>
      </c>
      <c r="J25">
        <f t="shared" si="1"/>
        <v>285.74</v>
      </c>
    </row>
    <row r="26" spans="1:10" x14ac:dyDescent="0.25">
      <c r="A26" t="s">
        <v>1674</v>
      </c>
      <c r="B26">
        <v>181</v>
      </c>
      <c r="C26">
        <v>758</v>
      </c>
      <c r="D26">
        <v>2</v>
      </c>
      <c r="E26">
        <v>22.7</v>
      </c>
      <c r="F26">
        <v>9</v>
      </c>
      <c r="G26">
        <v>2.2999999999999998</v>
      </c>
      <c r="H26">
        <v>0</v>
      </c>
      <c r="I26">
        <v>0</v>
      </c>
      <c r="J26">
        <f t="shared" si="1"/>
        <v>186.42999999999998</v>
      </c>
    </row>
    <row r="27" spans="1:10" x14ac:dyDescent="0.25">
      <c r="A27" t="s">
        <v>1727</v>
      </c>
      <c r="B27">
        <v>70</v>
      </c>
      <c r="C27">
        <v>298</v>
      </c>
      <c r="D27">
        <v>1.5</v>
      </c>
      <c r="E27">
        <v>15.4</v>
      </c>
      <c r="F27">
        <v>0.1</v>
      </c>
      <c r="G27">
        <v>1.8</v>
      </c>
      <c r="H27">
        <v>0</v>
      </c>
      <c r="I27">
        <v>0</v>
      </c>
      <c r="J27">
        <f t="shared" si="1"/>
        <v>71.63</v>
      </c>
    </row>
    <row r="28" spans="1:10" x14ac:dyDescent="0.25">
      <c r="A28" t="s">
        <v>1815</v>
      </c>
      <c r="B28">
        <v>171</v>
      </c>
      <c r="C28">
        <v>717</v>
      </c>
      <c r="D28">
        <v>3</v>
      </c>
      <c r="E28">
        <v>32</v>
      </c>
      <c r="F28">
        <v>2.8</v>
      </c>
      <c r="G28">
        <v>3.2</v>
      </c>
      <c r="H28">
        <v>0</v>
      </c>
      <c r="I28">
        <v>0</v>
      </c>
      <c r="J28">
        <f t="shared" si="1"/>
        <v>170.67999999999998</v>
      </c>
    </row>
    <row r="29" spans="1:10" x14ac:dyDescent="0.25">
      <c r="A29" t="s">
        <v>1996</v>
      </c>
      <c r="B29">
        <v>111</v>
      </c>
      <c r="C29">
        <v>467</v>
      </c>
      <c r="D29">
        <v>2</v>
      </c>
      <c r="E29">
        <v>24.1</v>
      </c>
      <c r="F29">
        <v>0.6</v>
      </c>
      <c r="G29">
        <v>1.6</v>
      </c>
      <c r="H29">
        <v>0</v>
      </c>
      <c r="I29">
        <v>0</v>
      </c>
      <c r="J29">
        <f t="shared" si="1"/>
        <v>111.11</v>
      </c>
    </row>
    <row r="30" spans="1:10" x14ac:dyDescent="0.25">
      <c r="A30" s="52"/>
      <c r="B30" s="52"/>
      <c r="C30" s="53"/>
      <c r="D30" s="52"/>
      <c r="E30" s="52"/>
      <c r="F30" s="52"/>
      <c r="G30" s="52"/>
      <c r="H30" s="52"/>
      <c r="I30" s="52"/>
      <c r="J30" s="52"/>
    </row>
    <row r="31" spans="1:10" x14ac:dyDescent="0.25">
      <c r="C31" s="32"/>
    </row>
    <row r="32" spans="1:10" x14ac:dyDescent="0.25">
      <c r="C32" s="32"/>
    </row>
    <row r="33" spans="3:3" x14ac:dyDescent="0.25">
      <c r="C33" s="32"/>
    </row>
    <row r="34" spans="3:3" x14ac:dyDescent="0.25">
      <c r="C34" s="32"/>
    </row>
    <row r="35" spans="3:3" x14ac:dyDescent="0.25">
      <c r="C35" s="32"/>
    </row>
    <row r="36" spans="3:3" x14ac:dyDescent="0.25">
      <c r="C36" s="32"/>
    </row>
    <row r="37" spans="3:3" x14ac:dyDescent="0.25">
      <c r="C37" s="32"/>
    </row>
    <row r="38" spans="3:3" x14ac:dyDescent="0.25">
      <c r="C38" s="32"/>
    </row>
    <row r="39" spans="3:3" x14ac:dyDescent="0.25">
      <c r="C39" s="32"/>
    </row>
    <row r="40" spans="3:3" x14ac:dyDescent="0.25">
      <c r="C40" s="32"/>
    </row>
    <row r="41" spans="3:3" x14ac:dyDescent="0.25">
      <c r="C41" s="32"/>
    </row>
    <row r="42" spans="3:3" x14ac:dyDescent="0.25">
      <c r="C42" s="32"/>
    </row>
    <row r="43" spans="3:3" x14ac:dyDescent="0.25">
      <c r="C43" s="32"/>
    </row>
    <row r="44" spans="3:3" x14ac:dyDescent="0.25">
      <c r="C44" s="32"/>
    </row>
    <row r="45" spans="3:3" x14ac:dyDescent="0.25">
      <c r="C45" s="32"/>
    </row>
    <row r="46" spans="3:3" x14ac:dyDescent="0.25">
      <c r="C46" s="32"/>
    </row>
    <row r="47" spans="3:3" x14ac:dyDescent="0.25">
      <c r="C47" s="32"/>
    </row>
    <row r="48" spans="3:3" x14ac:dyDescent="0.25">
      <c r="C48" s="32"/>
    </row>
    <row r="49" spans="1:10" x14ac:dyDescent="0.25">
      <c r="C49" s="32"/>
    </row>
    <row r="50" spans="1:10" x14ac:dyDescent="0.25">
      <c r="C50" s="32"/>
    </row>
    <row r="51" spans="1:10" x14ac:dyDescent="0.25">
      <c r="C51" s="32"/>
    </row>
    <row r="52" spans="1:10" x14ac:dyDescent="0.25">
      <c r="C52" s="32"/>
    </row>
    <row r="53" spans="1:10" x14ac:dyDescent="0.25">
      <c r="C53" s="32"/>
    </row>
    <row r="54" spans="1:10" x14ac:dyDescent="0.25">
      <c r="C54" s="32"/>
    </row>
    <row r="55" spans="1:10" x14ac:dyDescent="0.25">
      <c r="C55" s="32"/>
    </row>
    <row r="56" spans="1:10" x14ac:dyDescent="0.25">
      <c r="C56" s="32"/>
    </row>
    <row r="57" spans="1:10" x14ac:dyDescent="0.25">
      <c r="C57" s="32"/>
    </row>
    <row r="58" spans="1:10" x14ac:dyDescent="0.25">
      <c r="C58" s="32"/>
    </row>
    <row r="59" spans="1:10" x14ac:dyDescent="0.25">
      <c r="A59" s="41"/>
      <c r="B59" s="41"/>
      <c r="C59" s="54"/>
      <c r="D59" s="41"/>
      <c r="E59" s="41"/>
      <c r="F59" s="41"/>
      <c r="G59" s="41"/>
      <c r="H59" s="41"/>
      <c r="I59" s="41"/>
      <c r="J59" s="41"/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2"/>
  <sheetViews>
    <sheetView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A24" sqref="A24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21</v>
      </c>
      <c r="L1" s="39">
        <f t="shared" ref="L1:Q1" si="0">SUM(B2:B5001)</f>
        <v>2047</v>
      </c>
      <c r="M1" s="39">
        <f t="shared" si="0"/>
        <v>8515</v>
      </c>
      <c r="N1" s="40">
        <f t="shared" si="0"/>
        <v>23.5</v>
      </c>
      <c r="O1" s="40">
        <f t="shared" si="0"/>
        <v>285.60000000000002</v>
      </c>
      <c r="P1" s="40">
        <f t="shared" si="0"/>
        <v>53.300000000000004</v>
      </c>
      <c r="Q1" s="40">
        <f t="shared" si="0"/>
        <v>93.8</v>
      </c>
      <c r="R1" s="40">
        <f>SUM(K1:Q1)</f>
        <v>11039.199999999999</v>
      </c>
    </row>
    <row r="2" spans="1:18" x14ac:dyDescent="0.25">
      <c r="A2" t="s">
        <v>152</v>
      </c>
      <c r="B2">
        <v>46</v>
      </c>
      <c r="C2">
        <v>194</v>
      </c>
      <c r="D2">
        <v>0.5</v>
      </c>
      <c r="E2">
        <v>7.5</v>
      </c>
      <c r="F2">
        <v>0.7</v>
      </c>
      <c r="G2">
        <v>2.4</v>
      </c>
      <c r="H2">
        <v>0</v>
      </c>
      <c r="I2">
        <v>0</v>
      </c>
      <c r="J2">
        <f t="shared" ref="J2:J22" si="1">IF(ISBLANK($A2),"",E2*4.1+F2*9.3+G2*4.2+H2*7+I2*3)</f>
        <v>47.339999999999996</v>
      </c>
    </row>
    <row r="3" spans="1:18" x14ac:dyDescent="0.25">
      <c r="A3" t="s">
        <v>215</v>
      </c>
      <c r="B3">
        <v>307</v>
      </c>
      <c r="C3">
        <v>1260</v>
      </c>
      <c r="D3">
        <v>4.5</v>
      </c>
      <c r="E3">
        <v>54</v>
      </c>
      <c r="F3">
        <v>6</v>
      </c>
      <c r="G3">
        <v>7</v>
      </c>
      <c r="H3">
        <v>0</v>
      </c>
      <c r="I3">
        <v>0</v>
      </c>
      <c r="J3">
        <f t="shared" si="1"/>
        <v>306.59999999999997</v>
      </c>
    </row>
    <row r="4" spans="1:18" x14ac:dyDescent="0.25">
      <c r="A4" t="s">
        <v>219</v>
      </c>
      <c r="B4">
        <v>189</v>
      </c>
      <c r="C4">
        <v>776</v>
      </c>
      <c r="D4">
        <v>1.5</v>
      </c>
      <c r="E4">
        <v>17</v>
      </c>
      <c r="F4">
        <v>6</v>
      </c>
      <c r="G4">
        <v>14.8</v>
      </c>
      <c r="H4">
        <v>0</v>
      </c>
      <c r="I4">
        <v>0</v>
      </c>
      <c r="J4">
        <f t="shared" si="1"/>
        <v>187.66</v>
      </c>
    </row>
    <row r="5" spans="1:18" x14ac:dyDescent="0.25">
      <c r="A5" t="s">
        <v>386</v>
      </c>
      <c r="B5">
        <v>51</v>
      </c>
      <c r="C5">
        <v>216</v>
      </c>
      <c r="D5">
        <v>0.5</v>
      </c>
      <c r="E5">
        <v>6.6</v>
      </c>
      <c r="F5">
        <v>0.9</v>
      </c>
      <c r="G5">
        <v>3.8</v>
      </c>
      <c r="H5">
        <v>0</v>
      </c>
      <c r="I5">
        <v>0</v>
      </c>
      <c r="J5">
        <f t="shared" si="1"/>
        <v>51.389999999999993</v>
      </c>
    </row>
    <row r="6" spans="1:18" x14ac:dyDescent="0.25">
      <c r="A6" t="s">
        <v>501</v>
      </c>
      <c r="B6">
        <v>51</v>
      </c>
      <c r="C6">
        <v>213</v>
      </c>
      <c r="D6">
        <v>0.5</v>
      </c>
      <c r="E6">
        <v>6.5</v>
      </c>
      <c r="F6">
        <v>1</v>
      </c>
      <c r="G6">
        <v>3.5</v>
      </c>
      <c r="H6">
        <v>0</v>
      </c>
      <c r="I6">
        <v>0</v>
      </c>
      <c r="J6">
        <f t="shared" si="1"/>
        <v>50.650000000000006</v>
      </c>
    </row>
    <row r="7" spans="1:18" x14ac:dyDescent="0.25">
      <c r="A7" t="s">
        <v>687</v>
      </c>
      <c r="B7">
        <v>19</v>
      </c>
      <c r="C7">
        <v>79</v>
      </c>
      <c r="D7">
        <v>0</v>
      </c>
      <c r="E7">
        <v>2.5</v>
      </c>
      <c r="F7">
        <v>0.5</v>
      </c>
      <c r="G7">
        <v>1</v>
      </c>
      <c r="H7">
        <v>0</v>
      </c>
      <c r="I7">
        <v>0</v>
      </c>
      <c r="J7">
        <f t="shared" si="1"/>
        <v>19.100000000000001</v>
      </c>
    </row>
    <row r="8" spans="1:18" x14ac:dyDescent="0.25">
      <c r="A8" t="s">
        <v>904</v>
      </c>
      <c r="B8">
        <v>415</v>
      </c>
      <c r="C8">
        <v>1756</v>
      </c>
      <c r="D8">
        <v>4.5</v>
      </c>
      <c r="E8">
        <v>52</v>
      </c>
      <c r="F8">
        <v>20.2</v>
      </c>
      <c r="G8">
        <v>6</v>
      </c>
      <c r="H8">
        <v>0</v>
      </c>
      <c r="I8">
        <v>0</v>
      </c>
      <c r="J8">
        <f t="shared" si="1"/>
        <v>426.26</v>
      </c>
    </row>
    <row r="9" spans="1:18" x14ac:dyDescent="0.25">
      <c r="A9" t="s">
        <v>956</v>
      </c>
      <c r="B9">
        <v>51</v>
      </c>
      <c r="C9">
        <v>208</v>
      </c>
      <c r="D9">
        <v>0.5</v>
      </c>
      <c r="E9">
        <v>6.5</v>
      </c>
      <c r="F9">
        <v>0.5</v>
      </c>
      <c r="G9">
        <v>4.5</v>
      </c>
      <c r="H9">
        <v>0</v>
      </c>
      <c r="I9">
        <v>0</v>
      </c>
      <c r="J9">
        <f t="shared" si="1"/>
        <v>50.2</v>
      </c>
    </row>
    <row r="10" spans="1:18" x14ac:dyDescent="0.25">
      <c r="A10" t="s">
        <v>1048</v>
      </c>
      <c r="B10">
        <v>42</v>
      </c>
      <c r="C10">
        <v>174</v>
      </c>
      <c r="D10">
        <v>0.5</v>
      </c>
      <c r="E10">
        <v>6.1</v>
      </c>
      <c r="F10">
        <v>0.6</v>
      </c>
      <c r="G10">
        <v>2.6</v>
      </c>
      <c r="H10">
        <v>0</v>
      </c>
      <c r="I10">
        <v>0</v>
      </c>
      <c r="J10">
        <f t="shared" si="1"/>
        <v>41.51</v>
      </c>
    </row>
    <row r="11" spans="1:18" x14ac:dyDescent="0.25">
      <c r="A11" t="s">
        <v>1053</v>
      </c>
      <c r="B11">
        <v>33</v>
      </c>
      <c r="C11">
        <v>139</v>
      </c>
      <c r="D11">
        <v>0</v>
      </c>
      <c r="E11">
        <v>2.4</v>
      </c>
      <c r="F11">
        <v>0.7</v>
      </c>
      <c r="G11">
        <v>4.2</v>
      </c>
      <c r="H11">
        <v>0</v>
      </c>
      <c r="I11">
        <v>0</v>
      </c>
      <c r="J11">
        <f t="shared" si="1"/>
        <v>33.989999999999995</v>
      </c>
    </row>
    <row r="12" spans="1:18" x14ac:dyDescent="0.25">
      <c r="A12" t="s">
        <v>1116</v>
      </c>
      <c r="B12">
        <v>51</v>
      </c>
      <c r="C12">
        <v>210</v>
      </c>
      <c r="D12">
        <v>0.5</v>
      </c>
      <c r="E12">
        <v>6</v>
      </c>
      <c r="F12">
        <v>1</v>
      </c>
      <c r="G12">
        <v>4</v>
      </c>
      <c r="H12">
        <v>0</v>
      </c>
      <c r="I12">
        <v>0</v>
      </c>
      <c r="J12">
        <f t="shared" si="1"/>
        <v>50.7</v>
      </c>
    </row>
    <row r="13" spans="1:18" x14ac:dyDescent="0.25">
      <c r="A13" t="s">
        <v>1416</v>
      </c>
      <c r="B13">
        <v>50</v>
      </c>
      <c r="C13">
        <v>214</v>
      </c>
      <c r="D13">
        <v>0.5</v>
      </c>
      <c r="E13">
        <v>7.4</v>
      </c>
      <c r="F13">
        <v>0.4</v>
      </c>
      <c r="G13">
        <v>4.4000000000000004</v>
      </c>
      <c r="H13">
        <v>0</v>
      </c>
      <c r="I13">
        <v>0</v>
      </c>
      <c r="J13">
        <f t="shared" si="1"/>
        <v>52.540000000000006</v>
      </c>
    </row>
    <row r="14" spans="1:18" x14ac:dyDescent="0.25">
      <c r="A14" t="s">
        <v>1417</v>
      </c>
      <c r="B14">
        <v>41</v>
      </c>
      <c r="C14">
        <v>174</v>
      </c>
      <c r="D14">
        <v>0.5</v>
      </c>
      <c r="E14">
        <v>6</v>
      </c>
      <c r="F14">
        <v>0.5</v>
      </c>
      <c r="G14">
        <v>2.9</v>
      </c>
      <c r="H14">
        <v>0</v>
      </c>
      <c r="I14">
        <v>0</v>
      </c>
      <c r="J14">
        <f t="shared" si="1"/>
        <v>41.43</v>
      </c>
    </row>
    <row r="15" spans="1:18" x14ac:dyDescent="0.25">
      <c r="A15" t="s">
        <v>1459</v>
      </c>
      <c r="B15">
        <v>47</v>
      </c>
      <c r="C15">
        <v>193</v>
      </c>
      <c r="D15">
        <v>0.5</v>
      </c>
      <c r="E15">
        <v>5</v>
      </c>
      <c r="F15">
        <v>1</v>
      </c>
      <c r="G15">
        <v>4</v>
      </c>
      <c r="H15">
        <v>0</v>
      </c>
      <c r="I15">
        <v>0</v>
      </c>
      <c r="J15">
        <f t="shared" si="1"/>
        <v>46.6</v>
      </c>
    </row>
    <row r="16" spans="1:18" x14ac:dyDescent="0.25">
      <c r="A16" t="s">
        <v>1673</v>
      </c>
      <c r="B16">
        <v>60</v>
      </c>
      <c r="C16">
        <v>252</v>
      </c>
      <c r="D16">
        <v>1</v>
      </c>
      <c r="E16">
        <v>10</v>
      </c>
      <c r="F16">
        <v>2</v>
      </c>
      <c r="G16">
        <v>0</v>
      </c>
      <c r="H16">
        <v>0</v>
      </c>
      <c r="I16">
        <v>0</v>
      </c>
      <c r="J16">
        <f t="shared" si="1"/>
        <v>59.6</v>
      </c>
    </row>
    <row r="17" spans="1:10" x14ac:dyDescent="0.25">
      <c r="A17" t="s">
        <v>1720</v>
      </c>
      <c r="B17">
        <v>87</v>
      </c>
      <c r="C17">
        <v>365</v>
      </c>
      <c r="D17">
        <v>1</v>
      </c>
      <c r="E17">
        <v>12</v>
      </c>
      <c r="F17">
        <v>3.2</v>
      </c>
      <c r="G17">
        <v>1.9</v>
      </c>
      <c r="H17">
        <v>0</v>
      </c>
      <c r="I17">
        <v>0</v>
      </c>
      <c r="J17">
        <f t="shared" si="1"/>
        <v>86.940000000000012</v>
      </c>
    </row>
    <row r="18" spans="1:10" x14ac:dyDescent="0.25">
      <c r="A18" t="s">
        <v>1791</v>
      </c>
      <c r="B18">
        <v>27</v>
      </c>
      <c r="C18">
        <v>114</v>
      </c>
      <c r="D18">
        <v>0</v>
      </c>
      <c r="E18">
        <v>1.6</v>
      </c>
      <c r="F18">
        <v>0.7</v>
      </c>
      <c r="G18">
        <v>3.6</v>
      </c>
      <c r="H18">
        <v>0</v>
      </c>
      <c r="I18">
        <v>0</v>
      </c>
      <c r="J18">
        <f t="shared" si="1"/>
        <v>28.19</v>
      </c>
    </row>
    <row r="19" spans="1:10" x14ac:dyDescent="0.25">
      <c r="A19" t="s">
        <v>2022</v>
      </c>
      <c r="B19">
        <v>348</v>
      </c>
      <c r="C19">
        <v>1428</v>
      </c>
      <c r="D19">
        <v>5</v>
      </c>
      <c r="E19">
        <v>60</v>
      </c>
      <c r="F19">
        <v>5</v>
      </c>
      <c r="G19">
        <v>13</v>
      </c>
      <c r="H19">
        <v>0</v>
      </c>
      <c r="I19">
        <v>0</v>
      </c>
      <c r="J19">
        <f t="shared" si="1"/>
        <v>347.1</v>
      </c>
    </row>
    <row r="20" spans="1:10" x14ac:dyDescent="0.25">
      <c r="A20" t="s">
        <v>2117</v>
      </c>
      <c r="B20">
        <v>42</v>
      </c>
      <c r="C20">
        <v>176</v>
      </c>
      <c r="D20">
        <v>0.5</v>
      </c>
      <c r="E20">
        <v>5</v>
      </c>
      <c r="F20">
        <v>0.9</v>
      </c>
      <c r="G20">
        <v>3.1</v>
      </c>
      <c r="H20">
        <v>0</v>
      </c>
      <c r="I20">
        <v>0</v>
      </c>
      <c r="J20">
        <f t="shared" si="1"/>
        <v>41.89</v>
      </c>
    </row>
    <row r="21" spans="1:10" x14ac:dyDescent="0.25">
      <c r="A21" t="s">
        <v>2234</v>
      </c>
      <c r="B21">
        <v>40</v>
      </c>
      <c r="C21">
        <v>169</v>
      </c>
      <c r="D21">
        <v>0.5</v>
      </c>
      <c r="E21">
        <v>6</v>
      </c>
      <c r="F21">
        <v>0.5</v>
      </c>
      <c r="G21">
        <v>2.9</v>
      </c>
      <c r="H21">
        <v>0</v>
      </c>
      <c r="I21">
        <v>0</v>
      </c>
      <c r="J21">
        <f t="shared" si="1"/>
        <v>41.43</v>
      </c>
    </row>
    <row r="22" spans="1:10" x14ac:dyDescent="0.25">
      <c r="A22" t="s">
        <v>2257</v>
      </c>
      <c r="B22">
        <v>50</v>
      </c>
      <c r="C22">
        <v>205</v>
      </c>
      <c r="D22">
        <v>0.5</v>
      </c>
      <c r="E22">
        <v>5.5</v>
      </c>
      <c r="F22">
        <v>1</v>
      </c>
      <c r="G22">
        <v>4.2</v>
      </c>
      <c r="H22">
        <v>0</v>
      </c>
      <c r="I22">
        <v>0</v>
      </c>
      <c r="J22">
        <f t="shared" si="1"/>
        <v>49.489999999999995</v>
      </c>
    </row>
    <row r="23" spans="1:10" x14ac:dyDescent="0.25">
      <c r="A23" s="52"/>
      <c r="B23" s="52"/>
      <c r="C23" s="53"/>
      <c r="D23" s="52"/>
      <c r="E23" s="52"/>
      <c r="F23" s="52"/>
      <c r="G23" s="52"/>
      <c r="H23" s="52"/>
      <c r="I23" s="52"/>
      <c r="J23" s="52"/>
    </row>
    <row r="24" spans="1:10" x14ac:dyDescent="0.25">
      <c r="C24" s="32"/>
    </row>
    <row r="25" spans="1:10" x14ac:dyDescent="0.25">
      <c r="C25" s="32"/>
    </row>
    <row r="26" spans="1:10" x14ac:dyDescent="0.25">
      <c r="C26" s="32"/>
    </row>
    <row r="27" spans="1:10" x14ac:dyDescent="0.25">
      <c r="C27" s="32"/>
    </row>
    <row r="28" spans="1:10" x14ac:dyDescent="0.25">
      <c r="C28" s="32"/>
    </row>
    <row r="29" spans="1:10" x14ac:dyDescent="0.25">
      <c r="C29" s="32"/>
    </row>
    <row r="30" spans="1:10" x14ac:dyDescent="0.25">
      <c r="C30" s="32"/>
    </row>
    <row r="31" spans="1:10" x14ac:dyDescent="0.25">
      <c r="C31" s="32"/>
    </row>
    <row r="32" spans="1:10" x14ac:dyDescent="0.25">
      <c r="C32" s="32"/>
    </row>
    <row r="33" spans="3:3" x14ac:dyDescent="0.25">
      <c r="C33" s="32"/>
    </row>
    <row r="34" spans="3:3" x14ac:dyDescent="0.25">
      <c r="C34" s="32"/>
    </row>
    <row r="35" spans="3:3" x14ac:dyDescent="0.25">
      <c r="C35" s="32"/>
    </row>
    <row r="36" spans="3:3" x14ac:dyDescent="0.25">
      <c r="C36" s="32"/>
    </row>
    <row r="37" spans="3:3" x14ac:dyDescent="0.25">
      <c r="C37" s="32"/>
    </row>
    <row r="38" spans="3:3" x14ac:dyDescent="0.25">
      <c r="C38" s="32"/>
    </row>
    <row r="39" spans="3:3" x14ac:dyDescent="0.25">
      <c r="C39" s="32"/>
    </row>
    <row r="40" spans="3:3" x14ac:dyDescent="0.25">
      <c r="C40" s="32"/>
    </row>
    <row r="41" spans="3:3" x14ac:dyDescent="0.25">
      <c r="C41" s="32"/>
    </row>
    <row r="42" spans="3:3" x14ac:dyDescent="0.25">
      <c r="C42" s="32"/>
    </row>
    <row r="43" spans="3:3" x14ac:dyDescent="0.25">
      <c r="C43" s="32"/>
    </row>
    <row r="44" spans="3:3" x14ac:dyDescent="0.25">
      <c r="C44" s="32"/>
    </row>
    <row r="45" spans="3:3" x14ac:dyDescent="0.25">
      <c r="C45" s="32"/>
    </row>
    <row r="46" spans="3:3" x14ac:dyDescent="0.25">
      <c r="C46" s="32"/>
    </row>
    <row r="47" spans="3:3" x14ac:dyDescent="0.25">
      <c r="C47" s="32"/>
    </row>
    <row r="48" spans="3:3" x14ac:dyDescent="0.25">
      <c r="C48" s="32"/>
    </row>
    <row r="49" spans="1:10" x14ac:dyDescent="0.25">
      <c r="C49" s="32"/>
    </row>
    <row r="50" spans="1:10" x14ac:dyDescent="0.25">
      <c r="C50" s="32"/>
    </row>
    <row r="51" spans="1:10" x14ac:dyDescent="0.25">
      <c r="C51" s="32"/>
    </row>
    <row r="52" spans="1:10" x14ac:dyDescent="0.25">
      <c r="A52" s="41"/>
      <c r="B52" s="41"/>
      <c r="C52" s="54"/>
      <c r="D52" s="41"/>
      <c r="E52" s="41"/>
      <c r="F52" s="41"/>
      <c r="G52" s="41"/>
      <c r="H52" s="41"/>
      <c r="I52" s="41"/>
      <c r="J52" s="41"/>
    </row>
  </sheetData>
  <pageMargins left="0.7" right="0.7" top="0.78740157499999996" bottom="0.78740157499999996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67"/>
  <sheetViews>
    <sheetView workbookViewId="0">
      <pane xSplit="9" ySplit="1" topLeftCell="J116" activePane="bottomRight" state="frozen"/>
      <selection pane="topRight" activeCell="J1" sqref="J1"/>
      <selection pane="bottomLeft" activeCell="A2" sqref="A2"/>
      <selection pane="bottomRight" activeCell="A139" sqref="A139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136</v>
      </c>
      <c r="L1" s="39">
        <f t="shared" ref="L1:Q1" si="0">SUM(B2:B5001)</f>
        <v>46450</v>
      </c>
      <c r="M1" s="39">
        <f t="shared" si="0"/>
        <v>195205</v>
      </c>
      <c r="N1" s="40">
        <f t="shared" si="0"/>
        <v>471.3</v>
      </c>
      <c r="O1" s="40">
        <f t="shared" si="0"/>
        <v>5434.2999999999993</v>
      </c>
      <c r="P1" s="40">
        <f t="shared" si="0"/>
        <v>2236.7999999999997</v>
      </c>
      <c r="Q1" s="40">
        <f t="shared" si="0"/>
        <v>856.5999999999998</v>
      </c>
      <c r="R1" s="40">
        <f>SUM(K1:Q1)</f>
        <v>250789.99999999997</v>
      </c>
    </row>
    <row r="2" spans="1:18" x14ac:dyDescent="0.25">
      <c r="A2" t="s">
        <v>70</v>
      </c>
      <c r="B2">
        <v>435</v>
      </c>
      <c r="C2">
        <v>1827</v>
      </c>
      <c r="D2">
        <v>4</v>
      </c>
      <c r="E2">
        <v>47</v>
      </c>
      <c r="F2">
        <v>22</v>
      </c>
      <c r="G2">
        <v>9</v>
      </c>
      <c r="H2">
        <v>0</v>
      </c>
      <c r="I2">
        <v>0</v>
      </c>
      <c r="J2">
        <f t="shared" ref="J2:J65" si="1">IF(ISBLANK($A2),"",E2*4.1+F2*9.3+G2*4.2+H2*7+I2*3)</f>
        <v>435.1</v>
      </c>
    </row>
    <row r="3" spans="1:18" x14ac:dyDescent="0.25">
      <c r="A3" t="s">
        <v>71</v>
      </c>
      <c r="B3">
        <v>318</v>
      </c>
      <c r="C3">
        <v>1335</v>
      </c>
      <c r="D3">
        <v>5.5</v>
      </c>
      <c r="E3">
        <v>62</v>
      </c>
      <c r="F3">
        <v>4.8</v>
      </c>
      <c r="G3">
        <v>4.5</v>
      </c>
      <c r="H3">
        <v>0</v>
      </c>
      <c r="I3">
        <v>0</v>
      </c>
      <c r="J3">
        <f t="shared" si="1"/>
        <v>317.73999999999995</v>
      </c>
    </row>
    <row r="4" spans="1:18" x14ac:dyDescent="0.25">
      <c r="A4" t="s">
        <v>72</v>
      </c>
      <c r="B4">
        <v>390</v>
      </c>
      <c r="C4">
        <v>1641</v>
      </c>
      <c r="D4">
        <v>3</v>
      </c>
      <c r="E4">
        <v>67.7</v>
      </c>
      <c r="F4">
        <v>10.9</v>
      </c>
      <c r="G4">
        <v>2.8</v>
      </c>
      <c r="H4">
        <v>0</v>
      </c>
      <c r="I4">
        <v>0</v>
      </c>
      <c r="J4">
        <f t="shared" si="1"/>
        <v>390.7</v>
      </c>
    </row>
    <row r="5" spans="1:18" x14ac:dyDescent="0.25">
      <c r="A5" t="s">
        <v>90</v>
      </c>
      <c r="B5">
        <v>203</v>
      </c>
      <c r="C5">
        <v>854</v>
      </c>
      <c r="D5">
        <v>3</v>
      </c>
      <c r="E5">
        <v>31.2</v>
      </c>
      <c r="F5">
        <v>7.5</v>
      </c>
      <c r="G5">
        <v>2.7</v>
      </c>
      <c r="H5">
        <v>0</v>
      </c>
      <c r="I5">
        <v>0</v>
      </c>
      <c r="J5">
        <f t="shared" si="1"/>
        <v>209.01</v>
      </c>
    </row>
    <row r="6" spans="1:18" x14ac:dyDescent="0.25">
      <c r="A6" t="s">
        <v>91</v>
      </c>
      <c r="B6">
        <v>132</v>
      </c>
      <c r="C6">
        <v>557</v>
      </c>
      <c r="D6">
        <v>2</v>
      </c>
      <c r="E6">
        <v>22.8</v>
      </c>
      <c r="F6">
        <v>3.3</v>
      </c>
      <c r="G6">
        <v>2.8</v>
      </c>
      <c r="H6">
        <v>0</v>
      </c>
      <c r="I6">
        <v>0</v>
      </c>
      <c r="J6">
        <f t="shared" si="1"/>
        <v>135.92999999999998</v>
      </c>
    </row>
    <row r="7" spans="1:18" x14ac:dyDescent="0.25">
      <c r="A7" t="s">
        <v>92</v>
      </c>
      <c r="B7">
        <v>206</v>
      </c>
      <c r="C7">
        <v>866</v>
      </c>
      <c r="D7">
        <v>2.5</v>
      </c>
      <c r="E7">
        <v>27.6</v>
      </c>
      <c r="F7">
        <v>9.1999999999999993</v>
      </c>
      <c r="G7">
        <v>3.3</v>
      </c>
      <c r="H7">
        <v>0</v>
      </c>
      <c r="I7">
        <v>0</v>
      </c>
      <c r="J7">
        <f t="shared" si="1"/>
        <v>212.57999999999998</v>
      </c>
    </row>
    <row r="8" spans="1:18" x14ac:dyDescent="0.25">
      <c r="A8" t="s">
        <v>96</v>
      </c>
      <c r="B8">
        <v>208</v>
      </c>
      <c r="C8">
        <v>872</v>
      </c>
      <c r="D8">
        <v>3</v>
      </c>
      <c r="E8">
        <v>36</v>
      </c>
      <c r="F8">
        <v>6</v>
      </c>
      <c r="G8">
        <v>1</v>
      </c>
      <c r="H8">
        <v>0</v>
      </c>
      <c r="I8">
        <v>0</v>
      </c>
      <c r="J8">
        <f t="shared" si="1"/>
        <v>207.6</v>
      </c>
    </row>
    <row r="9" spans="1:18" x14ac:dyDescent="0.25">
      <c r="A9" t="s">
        <v>103</v>
      </c>
      <c r="B9">
        <v>203</v>
      </c>
      <c r="C9">
        <v>852</v>
      </c>
      <c r="D9">
        <v>2.5</v>
      </c>
      <c r="E9">
        <v>28</v>
      </c>
      <c r="F9">
        <v>9</v>
      </c>
      <c r="G9">
        <v>2.5</v>
      </c>
      <c r="H9">
        <v>0</v>
      </c>
      <c r="I9">
        <v>0</v>
      </c>
      <c r="J9">
        <f t="shared" si="1"/>
        <v>209</v>
      </c>
    </row>
    <row r="10" spans="1:18" x14ac:dyDescent="0.25">
      <c r="A10" t="s">
        <v>104</v>
      </c>
      <c r="B10">
        <v>282</v>
      </c>
      <c r="C10">
        <v>1195</v>
      </c>
      <c r="D10">
        <v>2.5</v>
      </c>
      <c r="E10">
        <v>32</v>
      </c>
      <c r="F10">
        <v>15</v>
      </c>
      <c r="G10">
        <v>2.8</v>
      </c>
      <c r="H10">
        <v>0</v>
      </c>
      <c r="I10">
        <v>0</v>
      </c>
      <c r="J10">
        <f t="shared" si="1"/>
        <v>282.45999999999998</v>
      </c>
    </row>
    <row r="11" spans="1:18" x14ac:dyDescent="0.25">
      <c r="A11" t="s">
        <v>135</v>
      </c>
      <c r="B11">
        <v>368</v>
      </c>
      <c r="C11">
        <v>1546</v>
      </c>
      <c r="D11">
        <v>7</v>
      </c>
      <c r="E11">
        <v>84</v>
      </c>
      <c r="F11">
        <v>0.1</v>
      </c>
      <c r="G11">
        <v>5.5</v>
      </c>
      <c r="H11">
        <v>0</v>
      </c>
      <c r="I11">
        <v>0</v>
      </c>
      <c r="J11">
        <f t="shared" si="1"/>
        <v>368.43</v>
      </c>
    </row>
    <row r="12" spans="1:18" x14ac:dyDescent="0.25">
      <c r="A12" t="s">
        <v>136</v>
      </c>
      <c r="B12">
        <v>457</v>
      </c>
      <c r="C12">
        <v>1918</v>
      </c>
      <c r="D12">
        <v>4</v>
      </c>
      <c r="E12">
        <v>44</v>
      </c>
      <c r="F12">
        <v>27</v>
      </c>
      <c r="G12">
        <v>6</v>
      </c>
      <c r="H12">
        <v>0</v>
      </c>
      <c r="I12">
        <v>0</v>
      </c>
      <c r="J12">
        <f t="shared" si="1"/>
        <v>456.7</v>
      </c>
    </row>
    <row r="13" spans="1:18" x14ac:dyDescent="0.25">
      <c r="A13" t="s">
        <v>159</v>
      </c>
      <c r="B13">
        <v>508</v>
      </c>
      <c r="C13">
        <v>2132</v>
      </c>
      <c r="D13">
        <v>3.5</v>
      </c>
      <c r="E13">
        <v>42</v>
      </c>
      <c r="F13">
        <v>32</v>
      </c>
      <c r="G13">
        <v>9</v>
      </c>
      <c r="H13">
        <v>0</v>
      </c>
      <c r="I13">
        <v>0</v>
      </c>
      <c r="J13">
        <f t="shared" si="1"/>
        <v>507.6</v>
      </c>
    </row>
    <row r="14" spans="1:18" x14ac:dyDescent="0.25">
      <c r="A14" t="s">
        <v>160</v>
      </c>
      <c r="B14">
        <v>443</v>
      </c>
      <c r="C14">
        <v>1857</v>
      </c>
      <c r="D14">
        <v>4.3</v>
      </c>
      <c r="E14">
        <v>52.1</v>
      </c>
      <c r="F14">
        <v>22.6</v>
      </c>
      <c r="G14">
        <v>4.2</v>
      </c>
      <c r="H14">
        <v>0</v>
      </c>
      <c r="I14">
        <v>0</v>
      </c>
      <c r="J14">
        <f t="shared" si="1"/>
        <v>441.43</v>
      </c>
    </row>
    <row r="15" spans="1:18" x14ac:dyDescent="0.25">
      <c r="A15" t="s">
        <v>2317</v>
      </c>
      <c r="B15">
        <v>317</v>
      </c>
      <c r="C15">
        <v>1334</v>
      </c>
      <c r="D15">
        <v>4</v>
      </c>
      <c r="E15">
        <v>44.1</v>
      </c>
      <c r="F15">
        <v>11.8</v>
      </c>
      <c r="G15">
        <v>8.6999999999999993</v>
      </c>
      <c r="H15">
        <v>0</v>
      </c>
      <c r="I15">
        <v>0</v>
      </c>
      <c r="J15">
        <f t="shared" si="1"/>
        <v>327.09000000000003</v>
      </c>
    </row>
    <row r="16" spans="1:18" x14ac:dyDescent="0.25">
      <c r="A16" t="s">
        <v>167</v>
      </c>
      <c r="B16">
        <v>473</v>
      </c>
      <c r="C16">
        <v>1987</v>
      </c>
      <c r="D16">
        <v>3</v>
      </c>
      <c r="E16">
        <v>33</v>
      </c>
      <c r="F16">
        <v>30</v>
      </c>
      <c r="G16">
        <v>14</v>
      </c>
      <c r="H16">
        <v>0</v>
      </c>
      <c r="I16">
        <v>0</v>
      </c>
      <c r="J16">
        <f t="shared" si="1"/>
        <v>473.09999999999997</v>
      </c>
    </row>
    <row r="17" spans="1:10" x14ac:dyDescent="0.25">
      <c r="A17" t="s">
        <v>168</v>
      </c>
      <c r="B17">
        <v>306</v>
      </c>
      <c r="C17">
        <v>1354</v>
      </c>
      <c r="D17">
        <v>3</v>
      </c>
      <c r="E17">
        <v>34.299999999999997</v>
      </c>
      <c r="F17">
        <v>18.7</v>
      </c>
      <c r="G17">
        <v>4.7</v>
      </c>
      <c r="H17">
        <v>0</v>
      </c>
      <c r="I17">
        <v>0</v>
      </c>
      <c r="J17">
        <f t="shared" si="1"/>
        <v>334.28</v>
      </c>
    </row>
    <row r="18" spans="1:10" x14ac:dyDescent="0.25">
      <c r="A18" t="s">
        <v>169</v>
      </c>
      <c r="B18">
        <v>280</v>
      </c>
      <c r="C18">
        <v>1174</v>
      </c>
      <c r="D18">
        <v>3</v>
      </c>
      <c r="E18">
        <v>33.5</v>
      </c>
      <c r="F18">
        <v>14</v>
      </c>
      <c r="G18">
        <v>5.0999999999999996</v>
      </c>
      <c r="H18">
        <v>0</v>
      </c>
      <c r="I18">
        <v>0</v>
      </c>
      <c r="J18">
        <f t="shared" si="1"/>
        <v>288.97000000000003</v>
      </c>
    </row>
    <row r="19" spans="1:10" x14ac:dyDescent="0.25">
      <c r="A19" t="s">
        <v>187</v>
      </c>
      <c r="B19">
        <v>409</v>
      </c>
      <c r="C19">
        <v>1716</v>
      </c>
      <c r="D19">
        <v>4.5</v>
      </c>
      <c r="E19">
        <v>51</v>
      </c>
      <c r="F19">
        <v>17.100000000000001</v>
      </c>
      <c r="G19">
        <v>9.6</v>
      </c>
      <c r="H19">
        <v>0</v>
      </c>
      <c r="I19">
        <v>0</v>
      </c>
      <c r="J19">
        <f t="shared" si="1"/>
        <v>408.45</v>
      </c>
    </row>
    <row r="20" spans="1:10" x14ac:dyDescent="0.25">
      <c r="A20" t="s">
        <v>188</v>
      </c>
      <c r="B20">
        <v>208</v>
      </c>
      <c r="C20">
        <v>870</v>
      </c>
      <c r="D20">
        <v>2</v>
      </c>
      <c r="E20">
        <v>23.4</v>
      </c>
      <c r="F20">
        <v>11.3</v>
      </c>
      <c r="G20">
        <v>3.2</v>
      </c>
      <c r="H20">
        <v>0</v>
      </c>
      <c r="I20">
        <v>0</v>
      </c>
      <c r="J20">
        <f t="shared" si="1"/>
        <v>214.47</v>
      </c>
    </row>
    <row r="21" spans="1:10" x14ac:dyDescent="0.25">
      <c r="A21" t="s">
        <v>189</v>
      </c>
      <c r="B21">
        <v>269</v>
      </c>
      <c r="C21">
        <v>1139</v>
      </c>
      <c r="D21">
        <v>5</v>
      </c>
      <c r="E21">
        <v>57.5</v>
      </c>
      <c r="F21">
        <v>2.2999999999999998</v>
      </c>
      <c r="G21">
        <v>4.5</v>
      </c>
      <c r="H21">
        <v>0</v>
      </c>
      <c r="I21">
        <v>0</v>
      </c>
      <c r="J21">
        <f t="shared" si="1"/>
        <v>276.03999999999996</v>
      </c>
    </row>
    <row r="22" spans="1:10" x14ac:dyDescent="0.25">
      <c r="A22" t="s">
        <v>192</v>
      </c>
      <c r="B22">
        <v>436</v>
      </c>
      <c r="C22">
        <v>1816</v>
      </c>
      <c r="D22">
        <v>3.5</v>
      </c>
      <c r="E22">
        <v>35.799999999999997</v>
      </c>
      <c r="F22">
        <v>30.6</v>
      </c>
      <c r="G22">
        <v>4.4000000000000004</v>
      </c>
      <c r="H22">
        <v>0</v>
      </c>
      <c r="I22">
        <v>0</v>
      </c>
      <c r="J22">
        <f t="shared" si="1"/>
        <v>449.84000000000003</v>
      </c>
    </row>
    <row r="23" spans="1:10" x14ac:dyDescent="0.25">
      <c r="A23" t="s">
        <v>193</v>
      </c>
      <c r="B23">
        <v>549</v>
      </c>
      <c r="C23">
        <v>2301</v>
      </c>
      <c r="D23">
        <v>2.9</v>
      </c>
      <c r="E23">
        <v>35</v>
      </c>
      <c r="F23">
        <v>38.6</v>
      </c>
      <c r="G23">
        <v>10.8</v>
      </c>
      <c r="H23">
        <v>0</v>
      </c>
      <c r="I23">
        <v>0</v>
      </c>
      <c r="J23">
        <f t="shared" si="1"/>
        <v>547.84</v>
      </c>
    </row>
    <row r="24" spans="1:10" x14ac:dyDescent="0.25">
      <c r="A24" t="s">
        <v>226</v>
      </c>
      <c r="B24">
        <v>456</v>
      </c>
      <c r="C24">
        <v>1917</v>
      </c>
      <c r="D24">
        <v>4.5</v>
      </c>
      <c r="E24">
        <v>53</v>
      </c>
      <c r="F24">
        <v>23</v>
      </c>
      <c r="G24">
        <v>6</v>
      </c>
      <c r="H24">
        <v>0</v>
      </c>
      <c r="I24">
        <v>0</v>
      </c>
      <c r="J24">
        <f t="shared" si="1"/>
        <v>456.4</v>
      </c>
    </row>
    <row r="25" spans="1:10" x14ac:dyDescent="0.25">
      <c r="A25" t="s">
        <v>2328</v>
      </c>
      <c r="B25">
        <v>360</v>
      </c>
      <c r="C25">
        <v>1513</v>
      </c>
      <c r="D25">
        <v>4.5</v>
      </c>
      <c r="E25">
        <v>49</v>
      </c>
      <c r="F25">
        <v>14.2</v>
      </c>
      <c r="G25">
        <v>6.5</v>
      </c>
      <c r="H25">
        <v>0</v>
      </c>
      <c r="I25">
        <v>0</v>
      </c>
      <c r="J25">
        <f t="shared" si="1"/>
        <v>360.26</v>
      </c>
    </row>
    <row r="26" spans="1:10" x14ac:dyDescent="0.25">
      <c r="A26" t="s">
        <v>282</v>
      </c>
      <c r="B26">
        <v>289</v>
      </c>
      <c r="C26">
        <v>1213</v>
      </c>
      <c r="D26">
        <v>2</v>
      </c>
      <c r="E26">
        <v>21</v>
      </c>
      <c r="F26">
        <v>20</v>
      </c>
      <c r="G26">
        <v>4</v>
      </c>
      <c r="H26">
        <v>0</v>
      </c>
      <c r="I26">
        <v>0</v>
      </c>
      <c r="J26">
        <f t="shared" si="1"/>
        <v>288.90000000000003</v>
      </c>
    </row>
    <row r="27" spans="1:10" x14ac:dyDescent="0.25">
      <c r="A27" t="s">
        <v>301</v>
      </c>
      <c r="B27">
        <v>472</v>
      </c>
      <c r="C27">
        <v>1982</v>
      </c>
      <c r="D27">
        <v>5.5</v>
      </c>
      <c r="E27">
        <v>64</v>
      </c>
      <c r="F27">
        <v>18</v>
      </c>
      <c r="G27">
        <v>10</v>
      </c>
      <c r="H27">
        <v>0</v>
      </c>
      <c r="I27">
        <v>0</v>
      </c>
      <c r="J27">
        <f t="shared" si="1"/>
        <v>471.79999999999995</v>
      </c>
    </row>
    <row r="28" spans="1:10" x14ac:dyDescent="0.25">
      <c r="A28" t="s">
        <v>302</v>
      </c>
      <c r="B28">
        <v>416</v>
      </c>
      <c r="C28">
        <v>1746</v>
      </c>
      <c r="D28">
        <v>5</v>
      </c>
      <c r="E28">
        <v>58</v>
      </c>
      <c r="F28">
        <v>11</v>
      </c>
      <c r="G28">
        <v>18</v>
      </c>
      <c r="H28">
        <v>0</v>
      </c>
      <c r="I28">
        <v>0</v>
      </c>
      <c r="J28">
        <f t="shared" si="1"/>
        <v>415.70000000000005</v>
      </c>
    </row>
    <row r="29" spans="1:10" x14ac:dyDescent="0.25">
      <c r="A29" t="s">
        <v>409</v>
      </c>
      <c r="B29">
        <v>294</v>
      </c>
      <c r="C29">
        <v>1229</v>
      </c>
      <c r="D29">
        <v>3</v>
      </c>
      <c r="E29">
        <v>32.6</v>
      </c>
      <c r="F29">
        <v>16.5</v>
      </c>
      <c r="G29">
        <v>3.8</v>
      </c>
      <c r="H29">
        <v>0</v>
      </c>
      <c r="I29">
        <v>0</v>
      </c>
      <c r="J29">
        <f t="shared" si="1"/>
        <v>303.07</v>
      </c>
    </row>
    <row r="30" spans="1:10" x14ac:dyDescent="0.25">
      <c r="A30" t="s">
        <v>2338</v>
      </c>
      <c r="B30">
        <v>403</v>
      </c>
      <c r="C30">
        <v>1693</v>
      </c>
      <c r="D30">
        <v>3.5</v>
      </c>
      <c r="E30">
        <v>39</v>
      </c>
      <c r="F30">
        <v>23</v>
      </c>
      <c r="G30">
        <v>7</v>
      </c>
      <c r="H30">
        <v>0</v>
      </c>
      <c r="I30">
        <v>0</v>
      </c>
      <c r="J30">
        <f t="shared" si="1"/>
        <v>403.19999999999993</v>
      </c>
    </row>
    <row r="31" spans="1:10" x14ac:dyDescent="0.25">
      <c r="A31" t="s">
        <v>415</v>
      </c>
      <c r="B31">
        <v>364</v>
      </c>
      <c r="C31">
        <v>1531</v>
      </c>
      <c r="D31">
        <v>3</v>
      </c>
      <c r="E31">
        <v>37</v>
      </c>
      <c r="F31">
        <v>17</v>
      </c>
      <c r="G31">
        <v>13</v>
      </c>
      <c r="H31">
        <v>0</v>
      </c>
      <c r="I31">
        <v>0</v>
      </c>
      <c r="J31">
        <f t="shared" si="1"/>
        <v>364.40000000000003</v>
      </c>
    </row>
    <row r="32" spans="1:10" x14ac:dyDescent="0.25">
      <c r="A32" t="s">
        <v>421</v>
      </c>
      <c r="B32">
        <v>256</v>
      </c>
      <c r="C32">
        <v>1075</v>
      </c>
      <c r="D32">
        <v>2</v>
      </c>
      <c r="E32">
        <v>20</v>
      </c>
      <c r="F32">
        <v>16</v>
      </c>
      <c r="G32">
        <v>6</v>
      </c>
      <c r="H32">
        <v>0</v>
      </c>
      <c r="I32">
        <v>0</v>
      </c>
      <c r="J32">
        <f t="shared" si="1"/>
        <v>256</v>
      </c>
    </row>
    <row r="33" spans="1:10" x14ac:dyDescent="0.25">
      <c r="A33" t="s">
        <v>439</v>
      </c>
      <c r="B33">
        <v>474</v>
      </c>
      <c r="C33">
        <v>1993</v>
      </c>
      <c r="D33">
        <v>4</v>
      </c>
      <c r="E33">
        <v>44</v>
      </c>
      <c r="F33">
        <v>28</v>
      </c>
      <c r="G33">
        <v>8</v>
      </c>
      <c r="H33">
        <v>0</v>
      </c>
      <c r="I33">
        <v>0</v>
      </c>
      <c r="J33">
        <f t="shared" si="1"/>
        <v>474.40000000000003</v>
      </c>
    </row>
    <row r="34" spans="1:10" x14ac:dyDescent="0.25">
      <c r="A34" t="s">
        <v>478</v>
      </c>
      <c r="B34">
        <v>193</v>
      </c>
      <c r="C34">
        <v>806</v>
      </c>
      <c r="D34">
        <v>2</v>
      </c>
      <c r="E34">
        <v>22.6</v>
      </c>
      <c r="F34">
        <v>10.199999999999999</v>
      </c>
      <c r="G34">
        <v>2.6</v>
      </c>
      <c r="H34">
        <v>0</v>
      </c>
      <c r="I34">
        <v>0</v>
      </c>
      <c r="J34">
        <f t="shared" si="1"/>
        <v>198.44</v>
      </c>
    </row>
    <row r="35" spans="1:10" x14ac:dyDescent="0.25">
      <c r="A35" t="s">
        <v>476</v>
      </c>
      <c r="B35">
        <v>176</v>
      </c>
      <c r="C35">
        <v>705</v>
      </c>
      <c r="D35">
        <v>2.5</v>
      </c>
      <c r="E35">
        <v>30</v>
      </c>
      <c r="F35">
        <v>3.8</v>
      </c>
      <c r="G35">
        <v>4.0999999999999996</v>
      </c>
      <c r="H35">
        <v>0</v>
      </c>
      <c r="I35">
        <v>0</v>
      </c>
      <c r="J35">
        <f t="shared" si="1"/>
        <v>175.55999999999997</v>
      </c>
    </row>
    <row r="36" spans="1:10" x14ac:dyDescent="0.25">
      <c r="A36" t="s">
        <v>479</v>
      </c>
      <c r="B36">
        <v>268</v>
      </c>
      <c r="C36">
        <v>1124</v>
      </c>
      <c r="D36">
        <v>2.5</v>
      </c>
      <c r="E36">
        <v>32</v>
      </c>
      <c r="F36">
        <v>6</v>
      </c>
      <c r="G36">
        <v>4</v>
      </c>
      <c r="H36">
        <v>0</v>
      </c>
      <c r="I36">
        <v>0</v>
      </c>
      <c r="J36">
        <f t="shared" si="1"/>
        <v>203.8</v>
      </c>
    </row>
    <row r="37" spans="1:10" x14ac:dyDescent="0.25">
      <c r="A37" t="s">
        <v>499</v>
      </c>
      <c r="B37">
        <v>430</v>
      </c>
      <c r="C37">
        <v>1806</v>
      </c>
      <c r="D37">
        <v>3.5</v>
      </c>
      <c r="E37">
        <v>40</v>
      </c>
      <c r="F37">
        <v>25</v>
      </c>
      <c r="G37">
        <v>8</v>
      </c>
      <c r="H37">
        <v>0</v>
      </c>
      <c r="I37">
        <v>0</v>
      </c>
      <c r="J37">
        <f t="shared" si="1"/>
        <v>430.1</v>
      </c>
    </row>
    <row r="38" spans="1:10" x14ac:dyDescent="0.25">
      <c r="A38" t="s">
        <v>513</v>
      </c>
      <c r="B38">
        <v>544</v>
      </c>
      <c r="C38">
        <v>2278</v>
      </c>
      <c r="D38">
        <v>2.9</v>
      </c>
      <c r="E38">
        <v>34.799999999999997</v>
      </c>
      <c r="F38">
        <v>38.1</v>
      </c>
      <c r="G38">
        <v>10.8</v>
      </c>
      <c r="H38">
        <v>0</v>
      </c>
      <c r="I38">
        <v>0</v>
      </c>
      <c r="J38">
        <f t="shared" si="1"/>
        <v>542.37</v>
      </c>
    </row>
    <row r="39" spans="1:10" x14ac:dyDescent="0.25">
      <c r="A39" t="s">
        <v>545</v>
      </c>
      <c r="B39">
        <v>397</v>
      </c>
      <c r="C39">
        <v>1667</v>
      </c>
      <c r="D39">
        <v>3</v>
      </c>
      <c r="E39">
        <v>35</v>
      </c>
      <c r="F39">
        <v>25</v>
      </c>
      <c r="G39">
        <v>5</v>
      </c>
      <c r="H39">
        <v>0</v>
      </c>
      <c r="I39">
        <v>0</v>
      </c>
      <c r="J39">
        <f t="shared" si="1"/>
        <v>397</v>
      </c>
    </row>
    <row r="40" spans="1:10" x14ac:dyDescent="0.25">
      <c r="A40" t="s">
        <v>571</v>
      </c>
      <c r="B40">
        <v>399</v>
      </c>
      <c r="C40">
        <v>1675</v>
      </c>
      <c r="D40">
        <v>4</v>
      </c>
      <c r="E40">
        <v>44.5</v>
      </c>
      <c r="F40">
        <v>20.100000000000001</v>
      </c>
      <c r="G40">
        <v>7</v>
      </c>
      <c r="H40">
        <v>0</v>
      </c>
      <c r="I40">
        <v>0</v>
      </c>
      <c r="J40">
        <f t="shared" si="1"/>
        <v>398.78</v>
      </c>
    </row>
    <row r="41" spans="1:10" x14ac:dyDescent="0.25">
      <c r="A41" t="s">
        <v>589</v>
      </c>
      <c r="B41">
        <v>373</v>
      </c>
      <c r="C41">
        <v>1568</v>
      </c>
      <c r="D41">
        <v>5.5</v>
      </c>
      <c r="E41">
        <v>68</v>
      </c>
      <c r="F41">
        <v>7</v>
      </c>
      <c r="G41">
        <v>7</v>
      </c>
      <c r="H41">
        <v>0</v>
      </c>
      <c r="I41">
        <v>0</v>
      </c>
      <c r="J41">
        <f t="shared" si="1"/>
        <v>373.29999999999995</v>
      </c>
    </row>
    <row r="42" spans="1:10" x14ac:dyDescent="0.25">
      <c r="A42" t="s">
        <v>663</v>
      </c>
      <c r="B42">
        <v>362</v>
      </c>
      <c r="C42">
        <v>1519</v>
      </c>
      <c r="D42">
        <v>1</v>
      </c>
      <c r="E42">
        <v>11</v>
      </c>
      <c r="F42">
        <v>25</v>
      </c>
      <c r="G42">
        <v>20</v>
      </c>
      <c r="H42">
        <v>0</v>
      </c>
      <c r="I42">
        <v>0</v>
      </c>
      <c r="J42">
        <f t="shared" si="1"/>
        <v>361.6</v>
      </c>
    </row>
    <row r="43" spans="1:10" x14ac:dyDescent="0.25">
      <c r="A43" t="s">
        <v>699</v>
      </c>
      <c r="B43">
        <v>364</v>
      </c>
      <c r="C43">
        <v>1524</v>
      </c>
      <c r="D43">
        <v>4</v>
      </c>
      <c r="E43">
        <v>43.9</v>
      </c>
      <c r="F43">
        <v>18</v>
      </c>
      <c r="G43">
        <v>6.6</v>
      </c>
      <c r="H43">
        <v>0</v>
      </c>
      <c r="I43">
        <v>0</v>
      </c>
      <c r="J43">
        <f t="shared" si="1"/>
        <v>375.11</v>
      </c>
    </row>
    <row r="44" spans="1:10" x14ac:dyDescent="0.25">
      <c r="A44" t="s">
        <v>769</v>
      </c>
      <c r="B44">
        <v>432</v>
      </c>
      <c r="C44">
        <v>2235</v>
      </c>
      <c r="D44">
        <v>2.5</v>
      </c>
      <c r="E44">
        <v>30</v>
      </c>
      <c r="F44">
        <v>41.5</v>
      </c>
      <c r="G44">
        <v>5.5</v>
      </c>
      <c r="H44">
        <v>0</v>
      </c>
      <c r="I44">
        <v>0</v>
      </c>
      <c r="J44">
        <f t="shared" si="1"/>
        <v>532.05000000000007</v>
      </c>
    </row>
    <row r="45" spans="1:10" x14ac:dyDescent="0.25">
      <c r="A45" t="s">
        <v>779</v>
      </c>
      <c r="B45">
        <v>345</v>
      </c>
      <c r="C45">
        <v>1449</v>
      </c>
      <c r="D45">
        <v>4.5</v>
      </c>
      <c r="E45">
        <v>55</v>
      </c>
      <c r="F45">
        <v>9</v>
      </c>
      <c r="G45">
        <v>8.5</v>
      </c>
      <c r="H45">
        <v>0</v>
      </c>
      <c r="I45">
        <v>0</v>
      </c>
      <c r="J45">
        <f t="shared" si="1"/>
        <v>344.9</v>
      </c>
    </row>
    <row r="46" spans="1:10" x14ac:dyDescent="0.25">
      <c r="A46" t="s">
        <v>780</v>
      </c>
      <c r="B46">
        <v>278</v>
      </c>
      <c r="C46">
        <v>1173</v>
      </c>
      <c r="D46">
        <v>4</v>
      </c>
      <c r="E46">
        <v>46.7</v>
      </c>
      <c r="F46">
        <v>6.9</v>
      </c>
      <c r="G46">
        <v>7.3</v>
      </c>
      <c r="H46">
        <v>0</v>
      </c>
      <c r="I46">
        <v>0</v>
      </c>
      <c r="J46">
        <f t="shared" si="1"/>
        <v>286.3</v>
      </c>
    </row>
    <row r="47" spans="1:10" x14ac:dyDescent="0.25">
      <c r="A47" t="s">
        <v>781</v>
      </c>
      <c r="B47">
        <v>324</v>
      </c>
      <c r="C47">
        <v>1366</v>
      </c>
      <c r="D47">
        <v>5</v>
      </c>
      <c r="E47">
        <v>54.2</v>
      </c>
      <c r="F47">
        <v>8.9</v>
      </c>
      <c r="G47">
        <v>6.8</v>
      </c>
      <c r="H47">
        <v>0</v>
      </c>
      <c r="I47">
        <v>0</v>
      </c>
      <c r="J47">
        <f t="shared" si="1"/>
        <v>333.55</v>
      </c>
    </row>
    <row r="48" spans="1:10" x14ac:dyDescent="0.25">
      <c r="A48" t="s">
        <v>783</v>
      </c>
      <c r="B48">
        <v>300</v>
      </c>
      <c r="C48">
        <v>1265</v>
      </c>
      <c r="D48">
        <v>4.5</v>
      </c>
      <c r="E48">
        <v>47.2</v>
      </c>
      <c r="F48">
        <v>9</v>
      </c>
      <c r="G48">
        <v>7.6</v>
      </c>
      <c r="H48">
        <v>0</v>
      </c>
      <c r="I48">
        <v>0</v>
      </c>
      <c r="J48">
        <f t="shared" si="1"/>
        <v>309.14</v>
      </c>
    </row>
    <row r="49" spans="1:10" x14ac:dyDescent="0.25">
      <c r="A49" t="s">
        <v>786</v>
      </c>
      <c r="B49">
        <v>475</v>
      </c>
      <c r="C49">
        <v>1994</v>
      </c>
      <c r="D49">
        <v>5</v>
      </c>
      <c r="E49">
        <v>59</v>
      </c>
      <c r="F49">
        <v>23</v>
      </c>
      <c r="G49">
        <v>4.5</v>
      </c>
      <c r="H49">
        <v>0</v>
      </c>
      <c r="I49">
        <v>0</v>
      </c>
      <c r="J49">
        <f t="shared" si="1"/>
        <v>474.69999999999993</v>
      </c>
    </row>
    <row r="50" spans="1:10" x14ac:dyDescent="0.25">
      <c r="A50" t="s">
        <v>800</v>
      </c>
      <c r="B50">
        <v>199</v>
      </c>
      <c r="C50">
        <v>836</v>
      </c>
      <c r="D50">
        <v>2</v>
      </c>
      <c r="E50">
        <v>22.7</v>
      </c>
      <c r="F50">
        <v>10.199999999999999</v>
      </c>
      <c r="G50">
        <v>2.6</v>
      </c>
      <c r="H50">
        <v>0</v>
      </c>
      <c r="I50">
        <v>0</v>
      </c>
      <c r="J50">
        <f t="shared" si="1"/>
        <v>198.85000000000002</v>
      </c>
    </row>
    <row r="51" spans="1:10" x14ac:dyDescent="0.25">
      <c r="A51" t="s">
        <v>798</v>
      </c>
      <c r="B51">
        <v>177</v>
      </c>
      <c r="C51">
        <v>743</v>
      </c>
      <c r="D51">
        <v>2.5</v>
      </c>
      <c r="E51">
        <v>30</v>
      </c>
      <c r="F51">
        <v>3.9</v>
      </c>
      <c r="G51">
        <v>4.2</v>
      </c>
      <c r="H51">
        <v>0</v>
      </c>
      <c r="I51">
        <v>0</v>
      </c>
      <c r="J51">
        <f t="shared" si="1"/>
        <v>176.90999999999997</v>
      </c>
    </row>
    <row r="52" spans="1:10" x14ac:dyDescent="0.25">
      <c r="A52" t="s">
        <v>836</v>
      </c>
      <c r="B52">
        <v>218</v>
      </c>
      <c r="C52">
        <v>916</v>
      </c>
      <c r="D52">
        <v>3.5</v>
      </c>
      <c r="E52">
        <v>40</v>
      </c>
      <c r="F52">
        <v>4</v>
      </c>
      <c r="G52">
        <v>4</v>
      </c>
      <c r="H52">
        <v>0</v>
      </c>
      <c r="I52">
        <v>0</v>
      </c>
      <c r="J52">
        <f t="shared" si="1"/>
        <v>218</v>
      </c>
    </row>
    <row r="53" spans="1:10" x14ac:dyDescent="0.25">
      <c r="A53" t="s">
        <v>933</v>
      </c>
      <c r="B53">
        <v>277</v>
      </c>
      <c r="C53">
        <v>1156</v>
      </c>
      <c r="D53">
        <v>2.5</v>
      </c>
      <c r="E53">
        <v>25.7</v>
      </c>
      <c r="F53">
        <v>16.5</v>
      </c>
      <c r="G53">
        <v>6.4</v>
      </c>
      <c r="H53">
        <v>0</v>
      </c>
      <c r="I53">
        <v>0</v>
      </c>
      <c r="J53">
        <f t="shared" si="1"/>
        <v>285.7</v>
      </c>
    </row>
    <row r="54" spans="1:10" x14ac:dyDescent="0.25">
      <c r="A54" t="s">
        <v>936</v>
      </c>
      <c r="B54">
        <v>248</v>
      </c>
      <c r="C54">
        <v>1039</v>
      </c>
      <c r="D54">
        <v>2.5</v>
      </c>
      <c r="E54">
        <v>28.2</v>
      </c>
      <c r="F54">
        <v>11.5</v>
      </c>
      <c r="G54">
        <v>7.9</v>
      </c>
      <c r="H54">
        <v>0</v>
      </c>
      <c r="I54">
        <v>0</v>
      </c>
      <c r="J54">
        <f t="shared" si="1"/>
        <v>255.75</v>
      </c>
    </row>
    <row r="55" spans="1:10" x14ac:dyDescent="0.25">
      <c r="A55" t="s">
        <v>897</v>
      </c>
      <c r="B55">
        <v>260</v>
      </c>
      <c r="C55">
        <v>1094</v>
      </c>
      <c r="D55">
        <v>3</v>
      </c>
      <c r="E55">
        <v>32</v>
      </c>
      <c r="F55">
        <v>11.5</v>
      </c>
      <c r="G55">
        <v>5.3</v>
      </c>
      <c r="H55">
        <v>0</v>
      </c>
      <c r="I55">
        <v>0</v>
      </c>
      <c r="J55">
        <f t="shared" si="1"/>
        <v>260.40999999999997</v>
      </c>
    </row>
    <row r="56" spans="1:10" x14ac:dyDescent="0.25">
      <c r="A56" t="s">
        <v>970</v>
      </c>
      <c r="B56">
        <v>270</v>
      </c>
      <c r="C56">
        <v>1135</v>
      </c>
      <c r="D56">
        <v>3</v>
      </c>
      <c r="E56">
        <v>33.700000000000003</v>
      </c>
      <c r="F56">
        <v>11.5</v>
      </c>
      <c r="G56">
        <v>5.2</v>
      </c>
      <c r="H56">
        <v>0</v>
      </c>
      <c r="I56">
        <v>0</v>
      </c>
      <c r="J56">
        <f t="shared" si="1"/>
        <v>266.96000000000004</v>
      </c>
    </row>
    <row r="57" spans="1:10" x14ac:dyDescent="0.25">
      <c r="A57" t="s">
        <v>971</v>
      </c>
      <c r="B57">
        <v>371</v>
      </c>
      <c r="C57">
        <v>1559</v>
      </c>
      <c r="D57">
        <v>5</v>
      </c>
      <c r="E57">
        <v>59</v>
      </c>
      <c r="F57">
        <v>11.6</v>
      </c>
      <c r="G57">
        <v>5.0999999999999996</v>
      </c>
      <c r="H57">
        <v>0</v>
      </c>
      <c r="I57">
        <v>0</v>
      </c>
      <c r="J57">
        <f t="shared" si="1"/>
        <v>371.2</v>
      </c>
    </row>
    <row r="58" spans="1:10" x14ac:dyDescent="0.25">
      <c r="A58" t="s">
        <v>973</v>
      </c>
      <c r="B58">
        <v>282</v>
      </c>
      <c r="C58">
        <v>1195</v>
      </c>
      <c r="D58">
        <v>2.5</v>
      </c>
      <c r="E58">
        <v>32</v>
      </c>
      <c r="F58">
        <v>15</v>
      </c>
      <c r="G58">
        <v>2.8</v>
      </c>
      <c r="H58">
        <v>0</v>
      </c>
      <c r="I58">
        <v>0</v>
      </c>
      <c r="J58">
        <f t="shared" si="1"/>
        <v>282.45999999999998</v>
      </c>
    </row>
    <row r="59" spans="1:10" x14ac:dyDescent="0.25">
      <c r="A59" t="s">
        <v>1011</v>
      </c>
      <c r="B59">
        <v>452</v>
      </c>
      <c r="C59">
        <v>1898</v>
      </c>
      <c r="D59">
        <v>4</v>
      </c>
      <c r="E59">
        <v>44.5</v>
      </c>
      <c r="F59">
        <v>26.5</v>
      </c>
      <c r="G59">
        <v>5.5</v>
      </c>
      <c r="H59">
        <v>0</v>
      </c>
      <c r="I59">
        <v>0</v>
      </c>
      <c r="J59">
        <f t="shared" si="1"/>
        <v>452</v>
      </c>
    </row>
    <row r="60" spans="1:10" x14ac:dyDescent="0.25">
      <c r="A60" t="s">
        <v>1056</v>
      </c>
      <c r="B60">
        <v>307</v>
      </c>
      <c r="C60">
        <v>1286</v>
      </c>
      <c r="D60">
        <v>3.9</v>
      </c>
      <c r="E60">
        <v>46.1</v>
      </c>
      <c r="F60">
        <v>9.1</v>
      </c>
      <c r="G60">
        <v>7.5</v>
      </c>
      <c r="H60">
        <v>0</v>
      </c>
      <c r="I60">
        <v>0</v>
      </c>
      <c r="J60">
        <f t="shared" si="1"/>
        <v>305.14</v>
      </c>
    </row>
    <row r="61" spans="1:10" x14ac:dyDescent="0.25">
      <c r="A61" t="s">
        <v>1057</v>
      </c>
      <c r="B61">
        <v>385</v>
      </c>
      <c r="C61">
        <v>1614</v>
      </c>
      <c r="D61">
        <v>4.5</v>
      </c>
      <c r="E61">
        <v>54.4</v>
      </c>
      <c r="F61">
        <v>14.7</v>
      </c>
      <c r="G61">
        <v>6</v>
      </c>
      <c r="H61">
        <v>0</v>
      </c>
      <c r="I61">
        <v>0</v>
      </c>
      <c r="J61">
        <f t="shared" si="1"/>
        <v>384.95</v>
      </c>
    </row>
    <row r="62" spans="1:10" x14ac:dyDescent="0.25">
      <c r="A62" t="s">
        <v>1058</v>
      </c>
      <c r="B62">
        <v>297</v>
      </c>
      <c r="C62">
        <v>1245</v>
      </c>
      <c r="D62">
        <v>2.8</v>
      </c>
      <c r="E62">
        <v>33</v>
      </c>
      <c r="F62">
        <v>13</v>
      </c>
      <c r="G62">
        <v>9.5</v>
      </c>
      <c r="H62">
        <v>0</v>
      </c>
      <c r="I62">
        <v>0</v>
      </c>
      <c r="J62">
        <f t="shared" si="1"/>
        <v>296.09999999999997</v>
      </c>
    </row>
    <row r="63" spans="1:10" x14ac:dyDescent="0.25">
      <c r="A63" t="s">
        <v>1109</v>
      </c>
      <c r="B63">
        <v>426</v>
      </c>
      <c r="C63">
        <v>1784</v>
      </c>
      <c r="D63">
        <v>4.0999999999999996</v>
      </c>
      <c r="E63">
        <v>49.6</v>
      </c>
      <c r="F63">
        <v>19.899999999999999</v>
      </c>
      <c r="G63">
        <v>8.6</v>
      </c>
      <c r="H63">
        <v>0</v>
      </c>
      <c r="I63">
        <v>0</v>
      </c>
      <c r="J63">
        <f t="shared" si="1"/>
        <v>424.54999999999995</v>
      </c>
    </row>
    <row r="64" spans="1:10" x14ac:dyDescent="0.25">
      <c r="A64" t="s">
        <v>1114</v>
      </c>
      <c r="B64">
        <v>383</v>
      </c>
      <c r="C64">
        <v>1610</v>
      </c>
      <c r="D64">
        <v>3.5</v>
      </c>
      <c r="E64">
        <v>42</v>
      </c>
      <c r="F64">
        <v>20</v>
      </c>
      <c r="G64">
        <v>6</v>
      </c>
      <c r="H64">
        <v>0</v>
      </c>
      <c r="I64">
        <v>0</v>
      </c>
      <c r="J64">
        <f t="shared" si="1"/>
        <v>383.4</v>
      </c>
    </row>
    <row r="65" spans="1:10" x14ac:dyDescent="0.25">
      <c r="A65" t="s">
        <v>1132</v>
      </c>
      <c r="B65">
        <v>491</v>
      </c>
      <c r="C65">
        <v>2062</v>
      </c>
      <c r="D65">
        <v>4</v>
      </c>
      <c r="E65">
        <v>61.5</v>
      </c>
      <c r="F65">
        <v>22.7</v>
      </c>
      <c r="G65">
        <v>5.0999999999999996</v>
      </c>
      <c r="H65">
        <v>0</v>
      </c>
      <c r="I65">
        <v>0</v>
      </c>
      <c r="J65">
        <f t="shared" si="1"/>
        <v>484.68</v>
      </c>
    </row>
    <row r="66" spans="1:10" x14ac:dyDescent="0.25">
      <c r="A66" t="s">
        <v>1133</v>
      </c>
      <c r="B66">
        <v>336</v>
      </c>
      <c r="C66">
        <v>1409</v>
      </c>
      <c r="D66">
        <v>4.5</v>
      </c>
      <c r="E66">
        <v>53</v>
      </c>
      <c r="F66">
        <v>10</v>
      </c>
      <c r="G66">
        <v>6</v>
      </c>
      <c r="H66">
        <v>0</v>
      </c>
      <c r="I66">
        <v>0</v>
      </c>
      <c r="J66">
        <f t="shared" ref="J66:J129" si="2">IF(ISBLANK($A66),"",E66*4.1+F66*9.3+G66*4.2+H66*7+I66*3)</f>
        <v>335.49999999999994</v>
      </c>
    </row>
    <row r="67" spans="1:10" x14ac:dyDescent="0.25">
      <c r="A67" t="s">
        <v>1208</v>
      </c>
      <c r="B67">
        <v>388</v>
      </c>
      <c r="C67">
        <v>1622</v>
      </c>
      <c r="D67">
        <v>4</v>
      </c>
      <c r="E67">
        <v>43.5</v>
      </c>
      <c r="F67">
        <v>21.1</v>
      </c>
      <c r="G67">
        <v>6</v>
      </c>
      <c r="H67">
        <v>0</v>
      </c>
      <c r="I67">
        <v>0</v>
      </c>
      <c r="J67">
        <f t="shared" si="2"/>
        <v>399.78000000000003</v>
      </c>
    </row>
    <row r="68" spans="1:10" x14ac:dyDescent="0.25">
      <c r="A68" t="s">
        <v>1219</v>
      </c>
      <c r="B68">
        <v>289</v>
      </c>
      <c r="C68">
        <v>1213</v>
      </c>
      <c r="D68">
        <v>2.5</v>
      </c>
      <c r="E68">
        <v>26</v>
      </c>
      <c r="F68">
        <v>18</v>
      </c>
      <c r="G68">
        <v>3.5</v>
      </c>
      <c r="H68">
        <v>0</v>
      </c>
      <c r="I68">
        <v>0</v>
      </c>
      <c r="J68">
        <f t="shared" si="2"/>
        <v>288.7</v>
      </c>
    </row>
    <row r="69" spans="1:10" x14ac:dyDescent="0.25">
      <c r="A69" t="s">
        <v>1257</v>
      </c>
      <c r="B69">
        <v>371</v>
      </c>
      <c r="C69">
        <v>1560</v>
      </c>
      <c r="D69">
        <v>3</v>
      </c>
      <c r="E69">
        <v>20</v>
      </c>
      <c r="F69">
        <v>24</v>
      </c>
      <c r="G69">
        <v>6</v>
      </c>
      <c r="H69">
        <v>0</v>
      </c>
      <c r="I69">
        <v>0</v>
      </c>
      <c r="J69">
        <f t="shared" si="2"/>
        <v>330.40000000000003</v>
      </c>
    </row>
    <row r="70" spans="1:10" x14ac:dyDescent="0.25">
      <c r="A70" t="s">
        <v>1265</v>
      </c>
      <c r="B70">
        <v>340</v>
      </c>
      <c r="C70">
        <v>1427</v>
      </c>
      <c r="D70">
        <v>3</v>
      </c>
      <c r="E70">
        <v>36.200000000000003</v>
      </c>
      <c r="F70">
        <v>16</v>
      </c>
      <c r="G70">
        <v>10.1</v>
      </c>
      <c r="H70">
        <v>0</v>
      </c>
      <c r="I70">
        <v>0</v>
      </c>
      <c r="J70">
        <f t="shared" si="2"/>
        <v>339.64000000000004</v>
      </c>
    </row>
    <row r="71" spans="1:10" x14ac:dyDescent="0.25">
      <c r="A71" t="s">
        <v>1269</v>
      </c>
      <c r="B71">
        <v>347</v>
      </c>
      <c r="C71">
        <v>1458</v>
      </c>
      <c r="D71">
        <v>4</v>
      </c>
      <c r="E71">
        <v>48</v>
      </c>
      <c r="F71">
        <v>13</v>
      </c>
      <c r="G71">
        <v>7</v>
      </c>
      <c r="H71">
        <v>0</v>
      </c>
      <c r="I71">
        <v>0</v>
      </c>
      <c r="J71">
        <f t="shared" si="2"/>
        <v>347.09999999999997</v>
      </c>
    </row>
    <row r="72" spans="1:10" x14ac:dyDescent="0.25">
      <c r="A72" t="s">
        <v>1270</v>
      </c>
      <c r="B72">
        <v>336</v>
      </c>
      <c r="C72">
        <v>1412</v>
      </c>
      <c r="D72">
        <v>3</v>
      </c>
      <c r="E72">
        <v>36.200000000000003</v>
      </c>
      <c r="F72">
        <v>16</v>
      </c>
      <c r="G72">
        <v>9.3000000000000007</v>
      </c>
      <c r="H72">
        <v>0</v>
      </c>
      <c r="I72">
        <v>0</v>
      </c>
      <c r="J72">
        <f t="shared" si="2"/>
        <v>336.28000000000003</v>
      </c>
    </row>
    <row r="73" spans="1:10" x14ac:dyDescent="0.25">
      <c r="A73" t="s">
        <v>1271</v>
      </c>
      <c r="B73">
        <v>374</v>
      </c>
      <c r="C73">
        <v>1571</v>
      </c>
      <c r="D73">
        <v>4</v>
      </c>
      <c r="E73">
        <v>48</v>
      </c>
      <c r="F73">
        <v>15</v>
      </c>
      <c r="G73">
        <v>9</v>
      </c>
      <c r="H73">
        <v>0</v>
      </c>
      <c r="I73">
        <v>0</v>
      </c>
      <c r="J73">
        <f t="shared" si="2"/>
        <v>374.09999999999997</v>
      </c>
    </row>
    <row r="74" spans="1:10" x14ac:dyDescent="0.25">
      <c r="A74" t="s">
        <v>1272</v>
      </c>
      <c r="B74">
        <v>456</v>
      </c>
      <c r="C74">
        <v>1917</v>
      </c>
      <c r="D74">
        <v>4.5</v>
      </c>
      <c r="E74">
        <v>53</v>
      </c>
      <c r="F74">
        <v>23</v>
      </c>
      <c r="G74">
        <v>6</v>
      </c>
      <c r="H74">
        <v>0</v>
      </c>
      <c r="I74">
        <v>0</v>
      </c>
      <c r="J74">
        <f t="shared" si="2"/>
        <v>456.4</v>
      </c>
    </row>
    <row r="75" spans="1:10" x14ac:dyDescent="0.25">
      <c r="A75" t="s">
        <v>1273</v>
      </c>
      <c r="B75">
        <v>369</v>
      </c>
      <c r="C75">
        <v>1549</v>
      </c>
      <c r="D75">
        <v>4.5</v>
      </c>
      <c r="E75">
        <v>49.5</v>
      </c>
      <c r="F75">
        <v>14</v>
      </c>
      <c r="G75">
        <v>8.5</v>
      </c>
      <c r="H75">
        <v>0</v>
      </c>
      <c r="I75">
        <v>0</v>
      </c>
      <c r="J75">
        <f t="shared" si="2"/>
        <v>368.84999999999997</v>
      </c>
    </row>
    <row r="76" spans="1:10" x14ac:dyDescent="0.25">
      <c r="A76" t="s">
        <v>1279</v>
      </c>
      <c r="B76">
        <v>355</v>
      </c>
      <c r="C76">
        <v>1489</v>
      </c>
      <c r="D76">
        <v>3.5</v>
      </c>
      <c r="E76">
        <v>40</v>
      </c>
      <c r="F76">
        <v>18</v>
      </c>
      <c r="G76">
        <v>5.5</v>
      </c>
      <c r="H76">
        <v>0</v>
      </c>
      <c r="I76">
        <v>0</v>
      </c>
      <c r="J76">
        <f t="shared" si="2"/>
        <v>354.5</v>
      </c>
    </row>
    <row r="77" spans="1:10" x14ac:dyDescent="0.25">
      <c r="A77" t="s">
        <v>1308</v>
      </c>
      <c r="B77">
        <v>428</v>
      </c>
      <c r="C77">
        <v>1796</v>
      </c>
      <c r="D77">
        <v>4</v>
      </c>
      <c r="E77">
        <v>46</v>
      </c>
      <c r="F77">
        <v>23</v>
      </c>
      <c r="G77">
        <v>6</v>
      </c>
      <c r="H77">
        <v>0</v>
      </c>
      <c r="I77">
        <v>0</v>
      </c>
      <c r="J77">
        <f t="shared" si="2"/>
        <v>427.7</v>
      </c>
    </row>
    <row r="78" spans="1:10" x14ac:dyDescent="0.25">
      <c r="A78" t="s">
        <v>1314</v>
      </c>
      <c r="B78">
        <v>550</v>
      </c>
      <c r="C78">
        <v>2311</v>
      </c>
      <c r="D78">
        <v>5</v>
      </c>
      <c r="E78">
        <v>60</v>
      </c>
      <c r="F78">
        <v>30</v>
      </c>
      <c r="G78">
        <v>6</v>
      </c>
      <c r="H78">
        <v>0</v>
      </c>
      <c r="I78">
        <v>0</v>
      </c>
      <c r="J78">
        <f t="shared" si="2"/>
        <v>550.20000000000005</v>
      </c>
    </row>
    <row r="79" spans="1:10" x14ac:dyDescent="0.25">
      <c r="A79" t="s">
        <v>1328</v>
      </c>
      <c r="B79">
        <v>432</v>
      </c>
      <c r="C79">
        <v>1795</v>
      </c>
      <c r="D79">
        <v>2.5</v>
      </c>
      <c r="E79">
        <v>27.5</v>
      </c>
      <c r="F79">
        <v>33.4</v>
      </c>
      <c r="G79">
        <v>5.4</v>
      </c>
      <c r="H79">
        <v>0</v>
      </c>
      <c r="I79">
        <v>0</v>
      </c>
      <c r="J79">
        <f t="shared" si="2"/>
        <v>446.05</v>
      </c>
    </row>
    <row r="80" spans="1:10" x14ac:dyDescent="0.25">
      <c r="A80" t="s">
        <v>1329</v>
      </c>
      <c r="B80">
        <v>465</v>
      </c>
      <c r="C80">
        <v>1752</v>
      </c>
      <c r="D80">
        <v>0</v>
      </c>
      <c r="E80">
        <v>3.2</v>
      </c>
      <c r="F80">
        <v>42.6</v>
      </c>
      <c r="G80">
        <v>13.2</v>
      </c>
      <c r="H80">
        <v>0</v>
      </c>
      <c r="I80">
        <v>0</v>
      </c>
      <c r="J80">
        <f t="shared" si="2"/>
        <v>464.74000000000007</v>
      </c>
    </row>
    <row r="81" spans="1:10" x14ac:dyDescent="0.25">
      <c r="A81" t="s">
        <v>1332</v>
      </c>
      <c r="B81">
        <v>314</v>
      </c>
      <c r="C81">
        <v>1308</v>
      </c>
      <c r="D81">
        <v>2.5</v>
      </c>
      <c r="E81">
        <v>27.4</v>
      </c>
      <c r="F81">
        <v>20.8</v>
      </c>
      <c r="G81">
        <v>4.3</v>
      </c>
      <c r="H81">
        <v>0</v>
      </c>
      <c r="I81">
        <v>0</v>
      </c>
      <c r="J81">
        <f t="shared" si="2"/>
        <v>323.84000000000003</v>
      </c>
    </row>
    <row r="82" spans="1:10" x14ac:dyDescent="0.25">
      <c r="A82" t="s">
        <v>1334</v>
      </c>
      <c r="B82">
        <v>439</v>
      </c>
      <c r="C82">
        <v>1842</v>
      </c>
      <c r="D82">
        <v>4.5</v>
      </c>
      <c r="E82">
        <v>49.8</v>
      </c>
      <c r="F82">
        <v>22.5</v>
      </c>
      <c r="G82">
        <v>6</v>
      </c>
      <c r="H82">
        <v>0</v>
      </c>
      <c r="I82">
        <v>0</v>
      </c>
      <c r="J82">
        <f t="shared" si="2"/>
        <v>438.63</v>
      </c>
    </row>
    <row r="83" spans="1:10" x14ac:dyDescent="0.25">
      <c r="A83" t="s">
        <v>1335</v>
      </c>
      <c r="B83">
        <v>334</v>
      </c>
      <c r="C83">
        <v>1401</v>
      </c>
      <c r="D83">
        <v>4</v>
      </c>
      <c r="E83">
        <v>48</v>
      </c>
      <c r="F83">
        <v>12</v>
      </c>
      <c r="G83">
        <v>6</v>
      </c>
      <c r="H83">
        <v>0</v>
      </c>
      <c r="I83">
        <v>0</v>
      </c>
      <c r="J83">
        <f t="shared" si="2"/>
        <v>333.59999999999997</v>
      </c>
    </row>
    <row r="84" spans="1:10" x14ac:dyDescent="0.25">
      <c r="A84" t="s">
        <v>1336</v>
      </c>
      <c r="B84">
        <v>281</v>
      </c>
      <c r="C84">
        <v>1180</v>
      </c>
      <c r="D84">
        <v>4</v>
      </c>
      <c r="E84">
        <v>45.5</v>
      </c>
      <c r="F84">
        <v>7</v>
      </c>
      <c r="G84">
        <v>7</v>
      </c>
      <c r="H84">
        <v>0</v>
      </c>
      <c r="I84">
        <v>0</v>
      </c>
      <c r="J84">
        <f t="shared" si="2"/>
        <v>281.04999999999995</v>
      </c>
    </row>
    <row r="85" spans="1:10" x14ac:dyDescent="0.25">
      <c r="A85" t="s">
        <v>1337</v>
      </c>
      <c r="B85">
        <v>258</v>
      </c>
      <c r="C85">
        <v>1086</v>
      </c>
      <c r="D85">
        <v>3.5</v>
      </c>
      <c r="E85">
        <v>38.200000000000003</v>
      </c>
      <c r="F85">
        <v>10.5</v>
      </c>
      <c r="G85">
        <v>2.8</v>
      </c>
      <c r="H85">
        <v>0</v>
      </c>
      <c r="I85">
        <v>0</v>
      </c>
      <c r="J85">
        <f t="shared" si="2"/>
        <v>266.03000000000003</v>
      </c>
    </row>
    <row r="86" spans="1:10" x14ac:dyDescent="0.25">
      <c r="A86" t="s">
        <v>1338</v>
      </c>
      <c r="B86">
        <v>191</v>
      </c>
      <c r="C86">
        <v>808</v>
      </c>
      <c r="D86">
        <v>3.5</v>
      </c>
      <c r="E86">
        <v>40.1</v>
      </c>
      <c r="F86">
        <v>2.2999999999999998</v>
      </c>
      <c r="G86">
        <v>2.4</v>
      </c>
      <c r="H86">
        <v>0</v>
      </c>
      <c r="I86">
        <v>0</v>
      </c>
      <c r="J86">
        <f t="shared" si="2"/>
        <v>195.88000000000002</v>
      </c>
    </row>
    <row r="87" spans="1:10" x14ac:dyDescent="0.25">
      <c r="A87" t="s">
        <v>1339</v>
      </c>
      <c r="B87">
        <v>322</v>
      </c>
      <c r="C87">
        <v>1361</v>
      </c>
      <c r="D87">
        <v>5</v>
      </c>
      <c r="E87">
        <v>55</v>
      </c>
      <c r="F87">
        <v>7.1</v>
      </c>
      <c r="G87">
        <v>9.6</v>
      </c>
      <c r="H87">
        <v>0</v>
      </c>
      <c r="I87">
        <v>0</v>
      </c>
      <c r="J87">
        <f t="shared" si="2"/>
        <v>331.84999999999997</v>
      </c>
    </row>
    <row r="88" spans="1:10" x14ac:dyDescent="0.25">
      <c r="A88" t="s">
        <v>1340</v>
      </c>
      <c r="B88">
        <v>432</v>
      </c>
      <c r="C88">
        <v>1811</v>
      </c>
      <c r="D88">
        <v>5</v>
      </c>
      <c r="E88">
        <v>54.6</v>
      </c>
      <c r="F88">
        <v>21</v>
      </c>
      <c r="G88">
        <v>6.2</v>
      </c>
      <c r="H88">
        <v>0</v>
      </c>
      <c r="I88">
        <v>0</v>
      </c>
      <c r="J88">
        <f t="shared" si="2"/>
        <v>445.2</v>
      </c>
    </row>
    <row r="89" spans="1:10" x14ac:dyDescent="0.25">
      <c r="A89" t="s">
        <v>1344</v>
      </c>
      <c r="B89">
        <v>233</v>
      </c>
      <c r="C89">
        <v>976</v>
      </c>
      <c r="D89">
        <v>2.8</v>
      </c>
      <c r="E89">
        <v>33.6</v>
      </c>
      <c r="F89">
        <v>8.8000000000000007</v>
      </c>
      <c r="G89">
        <v>2.9</v>
      </c>
      <c r="H89">
        <v>0</v>
      </c>
      <c r="I89">
        <v>0</v>
      </c>
      <c r="J89">
        <f t="shared" si="2"/>
        <v>231.78000000000003</v>
      </c>
    </row>
    <row r="90" spans="1:10" x14ac:dyDescent="0.25">
      <c r="A90" t="s">
        <v>1345</v>
      </c>
      <c r="B90">
        <v>185</v>
      </c>
      <c r="C90">
        <v>778</v>
      </c>
      <c r="D90">
        <v>3</v>
      </c>
      <c r="E90">
        <v>32</v>
      </c>
      <c r="F90">
        <v>4</v>
      </c>
      <c r="G90">
        <v>4</v>
      </c>
      <c r="H90">
        <v>0</v>
      </c>
      <c r="I90">
        <v>0</v>
      </c>
      <c r="J90">
        <f t="shared" si="2"/>
        <v>185.2</v>
      </c>
    </row>
    <row r="91" spans="1:10" x14ac:dyDescent="0.25">
      <c r="A91" t="s">
        <v>1346</v>
      </c>
      <c r="B91">
        <v>147</v>
      </c>
      <c r="C91">
        <v>615</v>
      </c>
      <c r="D91">
        <v>2.1</v>
      </c>
      <c r="E91">
        <v>24.9</v>
      </c>
      <c r="F91">
        <v>3.4</v>
      </c>
      <c r="G91">
        <v>2.8</v>
      </c>
      <c r="H91">
        <v>0</v>
      </c>
      <c r="I91">
        <v>0</v>
      </c>
      <c r="J91">
        <f t="shared" si="2"/>
        <v>145.46999999999997</v>
      </c>
    </row>
    <row r="92" spans="1:10" x14ac:dyDescent="0.25">
      <c r="A92" t="s">
        <v>1347</v>
      </c>
      <c r="B92">
        <v>168</v>
      </c>
      <c r="C92">
        <v>702</v>
      </c>
      <c r="D92">
        <v>1.7</v>
      </c>
      <c r="E92">
        <v>20.6</v>
      </c>
      <c r="F92">
        <v>6.1</v>
      </c>
      <c r="G92">
        <v>6</v>
      </c>
      <c r="H92">
        <v>0</v>
      </c>
      <c r="I92">
        <v>0</v>
      </c>
      <c r="J92">
        <f t="shared" si="2"/>
        <v>166.39</v>
      </c>
    </row>
    <row r="93" spans="1:10" x14ac:dyDescent="0.25">
      <c r="A93" t="s">
        <v>1348</v>
      </c>
      <c r="B93">
        <v>302</v>
      </c>
      <c r="C93">
        <v>1267</v>
      </c>
      <c r="D93">
        <v>2.8</v>
      </c>
      <c r="E93">
        <v>33.299999999999997</v>
      </c>
      <c r="F93">
        <v>13.3</v>
      </c>
      <c r="G93">
        <v>9.8000000000000007</v>
      </c>
      <c r="H93">
        <v>0</v>
      </c>
      <c r="I93">
        <v>0</v>
      </c>
      <c r="J93">
        <f t="shared" si="2"/>
        <v>301.38</v>
      </c>
    </row>
    <row r="94" spans="1:10" x14ac:dyDescent="0.25">
      <c r="A94" t="s">
        <v>1350</v>
      </c>
      <c r="B94">
        <v>209</v>
      </c>
      <c r="C94">
        <v>879</v>
      </c>
      <c r="D94">
        <v>2</v>
      </c>
      <c r="E94">
        <v>23</v>
      </c>
      <c r="F94">
        <v>11</v>
      </c>
      <c r="G94">
        <v>3</v>
      </c>
      <c r="H94">
        <v>0</v>
      </c>
      <c r="I94">
        <v>0</v>
      </c>
      <c r="J94">
        <f t="shared" si="2"/>
        <v>209.20000000000002</v>
      </c>
    </row>
    <row r="95" spans="1:10" x14ac:dyDescent="0.25">
      <c r="A95" t="s">
        <v>1380</v>
      </c>
      <c r="B95">
        <v>354</v>
      </c>
      <c r="C95">
        <v>1487</v>
      </c>
      <c r="D95">
        <v>5</v>
      </c>
      <c r="E95">
        <v>60</v>
      </c>
      <c r="F95">
        <v>8</v>
      </c>
      <c r="G95">
        <v>8</v>
      </c>
      <c r="H95">
        <v>0</v>
      </c>
      <c r="I95">
        <v>0</v>
      </c>
      <c r="J95">
        <f t="shared" si="2"/>
        <v>354</v>
      </c>
    </row>
    <row r="96" spans="1:10" x14ac:dyDescent="0.25">
      <c r="A96" t="s">
        <v>1384</v>
      </c>
      <c r="B96">
        <v>324</v>
      </c>
      <c r="C96">
        <v>1362</v>
      </c>
      <c r="D96">
        <v>2.5</v>
      </c>
      <c r="E96">
        <v>28.4</v>
      </c>
      <c r="F96">
        <v>18.5</v>
      </c>
      <c r="G96">
        <v>8.5</v>
      </c>
      <c r="H96">
        <v>0</v>
      </c>
      <c r="I96">
        <v>0</v>
      </c>
      <c r="J96">
        <f t="shared" si="2"/>
        <v>324.19</v>
      </c>
    </row>
    <row r="97" spans="1:10" x14ac:dyDescent="0.25">
      <c r="A97" t="s">
        <v>1444</v>
      </c>
      <c r="B97">
        <v>270</v>
      </c>
      <c r="C97">
        <v>1134</v>
      </c>
      <c r="D97">
        <v>2.5</v>
      </c>
      <c r="E97">
        <v>30</v>
      </c>
      <c r="F97">
        <v>14</v>
      </c>
      <c r="G97">
        <v>4</v>
      </c>
      <c r="H97">
        <v>0</v>
      </c>
      <c r="I97">
        <v>0</v>
      </c>
      <c r="J97">
        <f t="shared" si="2"/>
        <v>270</v>
      </c>
    </row>
    <row r="98" spans="1:10" x14ac:dyDescent="0.25">
      <c r="A98" t="s">
        <v>1451</v>
      </c>
      <c r="B98">
        <v>212</v>
      </c>
      <c r="C98">
        <v>889</v>
      </c>
      <c r="D98">
        <v>2.5</v>
      </c>
      <c r="E98">
        <v>27</v>
      </c>
      <c r="F98">
        <v>9.5</v>
      </c>
      <c r="G98">
        <v>3</v>
      </c>
      <c r="H98">
        <v>0</v>
      </c>
      <c r="I98">
        <v>0</v>
      </c>
      <c r="J98">
        <f t="shared" si="2"/>
        <v>211.65</v>
      </c>
    </row>
    <row r="99" spans="1:10" x14ac:dyDescent="0.25">
      <c r="A99" t="s">
        <v>2431</v>
      </c>
      <c r="B99">
        <v>395</v>
      </c>
      <c r="C99">
        <v>1650</v>
      </c>
      <c r="D99">
        <v>4</v>
      </c>
      <c r="E99">
        <v>41.2</v>
      </c>
      <c r="F99">
        <v>23</v>
      </c>
      <c r="G99">
        <v>5.8</v>
      </c>
      <c r="H99">
        <v>0</v>
      </c>
      <c r="I99">
        <v>0</v>
      </c>
      <c r="J99">
        <f t="shared" si="2"/>
        <v>407.18</v>
      </c>
    </row>
    <row r="100" spans="1:10" x14ac:dyDescent="0.25">
      <c r="A100" t="s">
        <v>2433</v>
      </c>
      <c r="B100">
        <v>277</v>
      </c>
      <c r="C100">
        <v>1162</v>
      </c>
      <c r="D100">
        <v>3.5</v>
      </c>
      <c r="E100">
        <v>40.1</v>
      </c>
      <c r="F100">
        <v>10</v>
      </c>
      <c r="G100">
        <v>4.5999999999999996</v>
      </c>
      <c r="H100">
        <v>0</v>
      </c>
      <c r="I100">
        <v>0</v>
      </c>
      <c r="J100">
        <f t="shared" si="2"/>
        <v>276.72999999999996</v>
      </c>
    </row>
    <row r="101" spans="1:10" x14ac:dyDescent="0.25">
      <c r="A101" t="s">
        <v>1536</v>
      </c>
      <c r="B101">
        <v>363</v>
      </c>
      <c r="C101">
        <v>1525</v>
      </c>
      <c r="D101">
        <v>3</v>
      </c>
      <c r="E101">
        <v>35</v>
      </c>
      <c r="F101">
        <v>20</v>
      </c>
      <c r="G101">
        <v>8</v>
      </c>
      <c r="H101">
        <v>0</v>
      </c>
      <c r="I101">
        <v>0</v>
      </c>
      <c r="J101">
        <f t="shared" si="2"/>
        <v>363.1</v>
      </c>
    </row>
    <row r="102" spans="1:10" x14ac:dyDescent="0.25">
      <c r="A102" t="s">
        <v>1539</v>
      </c>
      <c r="B102">
        <v>256</v>
      </c>
      <c r="C102">
        <v>1074</v>
      </c>
      <c r="D102">
        <v>3</v>
      </c>
      <c r="E102">
        <v>34</v>
      </c>
      <c r="F102">
        <v>8</v>
      </c>
      <c r="G102">
        <v>10</v>
      </c>
      <c r="H102">
        <v>0</v>
      </c>
      <c r="I102">
        <v>0</v>
      </c>
      <c r="J102">
        <f t="shared" si="2"/>
        <v>255.79999999999998</v>
      </c>
    </row>
    <row r="103" spans="1:10" x14ac:dyDescent="0.25">
      <c r="A103" t="s">
        <v>1541</v>
      </c>
      <c r="B103">
        <v>274</v>
      </c>
      <c r="C103">
        <v>1153</v>
      </c>
      <c r="D103">
        <v>2.5</v>
      </c>
      <c r="E103">
        <v>28</v>
      </c>
      <c r="F103">
        <v>14</v>
      </c>
      <c r="G103">
        <v>7</v>
      </c>
      <c r="H103">
        <v>0</v>
      </c>
      <c r="I103">
        <v>0</v>
      </c>
      <c r="J103">
        <f t="shared" si="2"/>
        <v>274.39999999999998</v>
      </c>
    </row>
    <row r="104" spans="1:10" x14ac:dyDescent="0.25">
      <c r="A104" t="s">
        <v>2439</v>
      </c>
      <c r="B104">
        <v>172</v>
      </c>
      <c r="C104">
        <v>723</v>
      </c>
      <c r="D104">
        <v>3.5</v>
      </c>
      <c r="E104">
        <v>42</v>
      </c>
      <c r="F104">
        <v>6</v>
      </c>
      <c r="G104">
        <v>9</v>
      </c>
      <c r="H104">
        <v>0</v>
      </c>
      <c r="I104">
        <v>0</v>
      </c>
      <c r="J104">
        <f t="shared" si="2"/>
        <v>265.8</v>
      </c>
    </row>
    <row r="105" spans="1:10" x14ac:dyDescent="0.25">
      <c r="A105" t="s">
        <v>1601</v>
      </c>
      <c r="B105">
        <v>190</v>
      </c>
      <c r="C105">
        <v>795</v>
      </c>
      <c r="D105">
        <v>2</v>
      </c>
      <c r="E105">
        <v>22.4</v>
      </c>
      <c r="F105">
        <v>10.1</v>
      </c>
      <c r="G105">
        <v>2.4</v>
      </c>
      <c r="H105">
        <v>0</v>
      </c>
      <c r="I105">
        <v>0</v>
      </c>
      <c r="J105">
        <f t="shared" si="2"/>
        <v>195.85</v>
      </c>
    </row>
    <row r="106" spans="1:10" x14ac:dyDescent="0.25">
      <c r="A106" t="s">
        <v>1671</v>
      </c>
      <c r="B106">
        <v>409</v>
      </c>
      <c r="C106">
        <v>1719</v>
      </c>
      <c r="D106">
        <v>6</v>
      </c>
      <c r="E106">
        <v>71</v>
      </c>
      <c r="F106">
        <v>10</v>
      </c>
      <c r="G106">
        <v>6</v>
      </c>
      <c r="H106">
        <v>0</v>
      </c>
      <c r="I106">
        <v>0</v>
      </c>
      <c r="J106">
        <f t="shared" si="2"/>
        <v>409.29999999999995</v>
      </c>
    </row>
    <row r="107" spans="1:10" x14ac:dyDescent="0.25">
      <c r="A107" t="s">
        <v>1685</v>
      </c>
      <c r="B107">
        <v>436</v>
      </c>
      <c r="C107">
        <v>1830</v>
      </c>
      <c r="D107">
        <v>2.5</v>
      </c>
      <c r="E107">
        <v>30</v>
      </c>
      <c r="F107">
        <v>30</v>
      </c>
      <c r="G107">
        <v>8</v>
      </c>
      <c r="H107">
        <v>0</v>
      </c>
      <c r="I107">
        <v>0</v>
      </c>
      <c r="J107">
        <f t="shared" si="2"/>
        <v>435.6</v>
      </c>
    </row>
    <row r="108" spans="1:10" x14ac:dyDescent="0.25">
      <c r="A108" t="s">
        <v>1698</v>
      </c>
      <c r="B108">
        <v>317</v>
      </c>
      <c r="C108">
        <v>1332</v>
      </c>
      <c r="D108">
        <v>4.5</v>
      </c>
      <c r="E108">
        <v>51</v>
      </c>
      <c r="F108">
        <v>8</v>
      </c>
      <c r="G108">
        <v>8</v>
      </c>
      <c r="H108">
        <v>0</v>
      </c>
      <c r="I108">
        <v>0</v>
      </c>
      <c r="J108">
        <f t="shared" si="2"/>
        <v>317.10000000000002</v>
      </c>
    </row>
    <row r="109" spans="1:10" x14ac:dyDescent="0.25">
      <c r="A109" t="s">
        <v>1701</v>
      </c>
      <c r="B109">
        <v>349</v>
      </c>
      <c r="C109">
        <v>1464</v>
      </c>
      <c r="D109">
        <v>4</v>
      </c>
      <c r="E109">
        <v>46</v>
      </c>
      <c r="F109">
        <v>14.5</v>
      </c>
      <c r="G109">
        <v>6</v>
      </c>
      <c r="H109">
        <v>0</v>
      </c>
      <c r="I109">
        <v>0</v>
      </c>
      <c r="J109">
        <f t="shared" si="2"/>
        <v>348.65000000000003</v>
      </c>
    </row>
    <row r="110" spans="1:10" x14ac:dyDescent="0.25">
      <c r="A110" t="s">
        <v>1732</v>
      </c>
      <c r="B110">
        <v>382</v>
      </c>
      <c r="C110">
        <v>1600</v>
      </c>
      <c r="D110">
        <v>4.5</v>
      </c>
      <c r="E110">
        <v>48.4</v>
      </c>
      <c r="F110">
        <v>19.5</v>
      </c>
      <c r="G110">
        <v>3.3</v>
      </c>
      <c r="H110">
        <v>0</v>
      </c>
      <c r="I110">
        <v>0</v>
      </c>
      <c r="J110">
        <f t="shared" si="2"/>
        <v>393.65</v>
      </c>
    </row>
    <row r="111" spans="1:10" x14ac:dyDescent="0.25">
      <c r="A111" t="s">
        <v>1762</v>
      </c>
      <c r="B111">
        <v>472</v>
      </c>
      <c r="C111">
        <v>1980</v>
      </c>
      <c r="D111">
        <v>7</v>
      </c>
      <c r="E111">
        <v>81</v>
      </c>
      <c r="F111">
        <v>12.5</v>
      </c>
      <c r="G111">
        <v>5.5</v>
      </c>
      <c r="H111">
        <v>0</v>
      </c>
      <c r="I111">
        <v>0</v>
      </c>
      <c r="J111">
        <f t="shared" si="2"/>
        <v>471.45</v>
      </c>
    </row>
    <row r="112" spans="1:10" x14ac:dyDescent="0.25">
      <c r="A112" t="s">
        <v>1805</v>
      </c>
      <c r="B112">
        <v>336</v>
      </c>
      <c r="C112">
        <v>1411</v>
      </c>
      <c r="D112">
        <v>2</v>
      </c>
      <c r="E112">
        <v>24</v>
      </c>
      <c r="F112">
        <v>12</v>
      </c>
      <c r="G112">
        <v>3</v>
      </c>
      <c r="H112">
        <v>0</v>
      </c>
      <c r="I112">
        <v>0</v>
      </c>
      <c r="J112">
        <f t="shared" si="2"/>
        <v>222.6</v>
      </c>
    </row>
    <row r="113" spans="1:10" x14ac:dyDescent="0.25">
      <c r="A113" t="s">
        <v>1809</v>
      </c>
      <c r="B113">
        <v>303</v>
      </c>
      <c r="C113">
        <v>1264</v>
      </c>
      <c r="D113">
        <v>2.5</v>
      </c>
      <c r="E113">
        <v>26.3</v>
      </c>
      <c r="F113">
        <v>20</v>
      </c>
      <c r="G113">
        <v>4.5</v>
      </c>
      <c r="H113">
        <v>0</v>
      </c>
      <c r="I113">
        <v>0</v>
      </c>
      <c r="J113">
        <f t="shared" si="2"/>
        <v>312.72999999999996</v>
      </c>
    </row>
    <row r="114" spans="1:10" x14ac:dyDescent="0.25">
      <c r="A114" t="s">
        <v>1797</v>
      </c>
      <c r="B114">
        <v>333</v>
      </c>
      <c r="C114">
        <v>1397</v>
      </c>
      <c r="D114">
        <v>4</v>
      </c>
      <c r="E114">
        <v>43</v>
      </c>
      <c r="F114">
        <v>15.1</v>
      </c>
      <c r="G114">
        <v>6.3</v>
      </c>
      <c r="H114">
        <v>0</v>
      </c>
      <c r="I114">
        <v>0</v>
      </c>
      <c r="J114">
        <f t="shared" si="2"/>
        <v>343.19</v>
      </c>
    </row>
    <row r="115" spans="1:10" x14ac:dyDescent="0.25">
      <c r="A115" t="s">
        <v>1799</v>
      </c>
      <c r="B115">
        <v>456</v>
      </c>
      <c r="C115">
        <v>1913</v>
      </c>
      <c r="D115">
        <v>4</v>
      </c>
      <c r="E115">
        <v>47</v>
      </c>
      <c r="F115">
        <v>26</v>
      </c>
      <c r="G115">
        <v>5</v>
      </c>
      <c r="H115">
        <v>0</v>
      </c>
      <c r="I115">
        <v>0</v>
      </c>
      <c r="J115">
        <f t="shared" si="2"/>
        <v>455.5</v>
      </c>
    </row>
    <row r="116" spans="1:10" x14ac:dyDescent="0.25">
      <c r="A116" t="s">
        <v>1803</v>
      </c>
      <c r="B116">
        <v>303</v>
      </c>
      <c r="C116">
        <v>1273</v>
      </c>
      <c r="D116">
        <v>2.5</v>
      </c>
      <c r="E116">
        <v>28</v>
      </c>
      <c r="F116">
        <v>18</v>
      </c>
      <c r="G116">
        <v>5</v>
      </c>
      <c r="H116">
        <v>0</v>
      </c>
      <c r="I116">
        <v>0</v>
      </c>
      <c r="J116">
        <f t="shared" si="2"/>
        <v>303.2</v>
      </c>
    </row>
    <row r="117" spans="1:10" x14ac:dyDescent="0.25">
      <c r="A117" t="s">
        <v>1822</v>
      </c>
      <c r="B117">
        <v>251</v>
      </c>
      <c r="C117">
        <v>1049</v>
      </c>
      <c r="D117">
        <v>2.5</v>
      </c>
      <c r="E117">
        <v>28.8</v>
      </c>
      <c r="F117">
        <v>13.7</v>
      </c>
      <c r="G117">
        <v>3.1</v>
      </c>
      <c r="H117">
        <v>0</v>
      </c>
      <c r="I117">
        <v>0</v>
      </c>
      <c r="J117">
        <f t="shared" si="2"/>
        <v>258.51</v>
      </c>
    </row>
    <row r="118" spans="1:10" x14ac:dyDescent="0.25">
      <c r="A118" t="s">
        <v>1826</v>
      </c>
      <c r="B118">
        <v>475</v>
      </c>
      <c r="C118">
        <v>1995</v>
      </c>
      <c r="D118">
        <v>3</v>
      </c>
      <c r="E118">
        <v>33.700000000000003</v>
      </c>
      <c r="F118">
        <v>32</v>
      </c>
      <c r="G118">
        <v>10</v>
      </c>
      <c r="H118">
        <v>0</v>
      </c>
      <c r="I118">
        <v>0</v>
      </c>
      <c r="J118">
        <f t="shared" si="2"/>
        <v>477.77</v>
      </c>
    </row>
    <row r="119" spans="1:10" x14ac:dyDescent="0.25">
      <c r="A119" t="s">
        <v>2465</v>
      </c>
      <c r="B119">
        <v>522</v>
      </c>
      <c r="C119">
        <v>2190</v>
      </c>
      <c r="D119">
        <v>4.5</v>
      </c>
      <c r="E119">
        <v>53</v>
      </c>
      <c r="F119">
        <v>30</v>
      </c>
      <c r="G119">
        <v>6</v>
      </c>
      <c r="H119">
        <v>0</v>
      </c>
      <c r="I119">
        <v>0</v>
      </c>
      <c r="J119">
        <f t="shared" si="2"/>
        <v>521.5</v>
      </c>
    </row>
    <row r="120" spans="1:10" x14ac:dyDescent="0.25">
      <c r="A120" t="s">
        <v>1853</v>
      </c>
      <c r="B120">
        <v>451</v>
      </c>
      <c r="C120">
        <v>1880</v>
      </c>
      <c r="D120">
        <v>4</v>
      </c>
      <c r="E120">
        <v>43.1</v>
      </c>
      <c r="F120">
        <v>29.4</v>
      </c>
      <c r="G120">
        <v>3.5</v>
      </c>
      <c r="H120">
        <v>0</v>
      </c>
      <c r="I120">
        <v>0</v>
      </c>
      <c r="J120">
        <f t="shared" si="2"/>
        <v>464.83</v>
      </c>
    </row>
    <row r="121" spans="1:10" x14ac:dyDescent="0.25">
      <c r="A121" t="s">
        <v>1958</v>
      </c>
      <c r="B121">
        <v>269</v>
      </c>
      <c r="C121">
        <v>1130</v>
      </c>
      <c r="D121">
        <v>3.5</v>
      </c>
      <c r="E121">
        <v>40.1</v>
      </c>
      <c r="F121">
        <v>8.5</v>
      </c>
      <c r="G121">
        <v>6.1</v>
      </c>
      <c r="H121">
        <v>0</v>
      </c>
      <c r="I121">
        <v>0</v>
      </c>
      <c r="J121">
        <f t="shared" si="2"/>
        <v>269.08</v>
      </c>
    </row>
    <row r="122" spans="1:10" x14ac:dyDescent="0.25">
      <c r="A122" t="s">
        <v>2474</v>
      </c>
      <c r="B122">
        <v>393</v>
      </c>
      <c r="C122">
        <v>1646</v>
      </c>
      <c r="D122">
        <v>4.5</v>
      </c>
      <c r="E122">
        <v>47.1</v>
      </c>
      <c r="F122">
        <v>20.399999999999999</v>
      </c>
      <c r="G122">
        <v>5.3</v>
      </c>
      <c r="H122">
        <v>0</v>
      </c>
      <c r="I122">
        <v>0</v>
      </c>
      <c r="J122">
        <f t="shared" si="2"/>
        <v>405.09</v>
      </c>
    </row>
    <row r="123" spans="1:10" x14ac:dyDescent="0.25">
      <c r="A123" t="s">
        <v>2477</v>
      </c>
      <c r="B123">
        <v>372</v>
      </c>
      <c r="C123">
        <v>1563</v>
      </c>
      <c r="D123">
        <v>5</v>
      </c>
      <c r="E123">
        <v>54.1</v>
      </c>
      <c r="F123">
        <v>14.5</v>
      </c>
      <c r="G123">
        <v>6.3</v>
      </c>
      <c r="H123">
        <v>0</v>
      </c>
      <c r="I123">
        <v>0</v>
      </c>
      <c r="J123">
        <f t="shared" si="2"/>
        <v>383.11999999999995</v>
      </c>
    </row>
    <row r="124" spans="1:10" x14ac:dyDescent="0.25">
      <c r="A124" t="s">
        <v>2030</v>
      </c>
      <c r="B124">
        <v>380</v>
      </c>
      <c r="C124">
        <v>1596</v>
      </c>
      <c r="D124">
        <v>2.5</v>
      </c>
      <c r="E124">
        <v>29</v>
      </c>
      <c r="F124">
        <v>24</v>
      </c>
      <c r="G124">
        <v>9</v>
      </c>
      <c r="H124">
        <v>0</v>
      </c>
      <c r="I124">
        <v>0</v>
      </c>
      <c r="J124">
        <f t="shared" si="2"/>
        <v>379.90000000000003</v>
      </c>
    </row>
    <row r="125" spans="1:10" x14ac:dyDescent="0.25">
      <c r="A125" t="s">
        <v>2063</v>
      </c>
      <c r="B125">
        <v>212</v>
      </c>
      <c r="C125">
        <v>893</v>
      </c>
      <c r="D125">
        <v>3</v>
      </c>
      <c r="E125">
        <v>35.299999999999997</v>
      </c>
      <c r="F125">
        <v>6.3</v>
      </c>
      <c r="G125">
        <v>3.5</v>
      </c>
      <c r="H125">
        <v>0</v>
      </c>
      <c r="I125">
        <v>0</v>
      </c>
      <c r="J125">
        <f t="shared" si="2"/>
        <v>218.01999999999998</v>
      </c>
    </row>
    <row r="126" spans="1:10" x14ac:dyDescent="0.25">
      <c r="A126" t="s">
        <v>2073</v>
      </c>
      <c r="B126">
        <v>315</v>
      </c>
      <c r="C126">
        <v>1324</v>
      </c>
      <c r="D126">
        <v>3</v>
      </c>
      <c r="E126">
        <v>31.5</v>
      </c>
      <c r="F126">
        <v>8</v>
      </c>
      <c r="G126">
        <v>2.4</v>
      </c>
      <c r="H126">
        <v>0</v>
      </c>
      <c r="I126">
        <v>0</v>
      </c>
      <c r="J126">
        <f t="shared" si="2"/>
        <v>213.63</v>
      </c>
    </row>
    <row r="127" spans="1:10" x14ac:dyDescent="0.25">
      <c r="A127" t="s">
        <v>2122</v>
      </c>
      <c r="B127">
        <v>571</v>
      </c>
      <c r="C127">
        <v>2393</v>
      </c>
      <c r="D127">
        <v>3.5</v>
      </c>
      <c r="E127">
        <v>41.4</v>
      </c>
      <c r="F127">
        <v>40.299999999999997</v>
      </c>
      <c r="G127">
        <v>6.3</v>
      </c>
      <c r="H127">
        <v>0</v>
      </c>
      <c r="I127">
        <v>0</v>
      </c>
      <c r="J127">
        <f t="shared" si="2"/>
        <v>570.99</v>
      </c>
    </row>
    <row r="128" spans="1:10" x14ac:dyDescent="0.25">
      <c r="A128" t="s">
        <v>2124</v>
      </c>
      <c r="B128">
        <v>400</v>
      </c>
      <c r="C128">
        <v>1662</v>
      </c>
      <c r="D128">
        <v>2.5</v>
      </c>
      <c r="E128">
        <v>29.9</v>
      </c>
      <c r="F128">
        <v>29.2</v>
      </c>
      <c r="G128">
        <v>4.3</v>
      </c>
      <c r="H128">
        <v>0</v>
      </c>
      <c r="I128">
        <v>0</v>
      </c>
      <c r="J128">
        <f t="shared" si="2"/>
        <v>412.21</v>
      </c>
    </row>
    <row r="129" spans="1:10" x14ac:dyDescent="0.25">
      <c r="A129" t="s">
        <v>2497</v>
      </c>
      <c r="B129">
        <v>404</v>
      </c>
      <c r="C129">
        <v>1697</v>
      </c>
      <c r="D129">
        <v>4</v>
      </c>
      <c r="E129">
        <v>46</v>
      </c>
      <c r="F129">
        <v>20</v>
      </c>
      <c r="G129">
        <v>7</v>
      </c>
      <c r="H129">
        <v>0</v>
      </c>
      <c r="I129">
        <v>0</v>
      </c>
      <c r="J129">
        <f t="shared" si="2"/>
        <v>404</v>
      </c>
    </row>
    <row r="130" spans="1:10" x14ac:dyDescent="0.25">
      <c r="A130" t="s">
        <v>2221</v>
      </c>
      <c r="B130">
        <v>479</v>
      </c>
      <c r="C130">
        <v>2014</v>
      </c>
      <c r="D130">
        <v>3</v>
      </c>
      <c r="E130">
        <v>36</v>
      </c>
      <c r="F130">
        <v>28</v>
      </c>
      <c r="G130">
        <v>17</v>
      </c>
      <c r="H130">
        <v>0</v>
      </c>
      <c r="I130">
        <v>0</v>
      </c>
      <c r="J130">
        <f t="shared" ref="J130:J137" si="3">IF(ISBLANK($A130),"",E130*4.1+F130*9.3+G130*4.2+H130*7+I130*3)</f>
        <v>479.4</v>
      </c>
    </row>
    <row r="131" spans="1:10" x14ac:dyDescent="0.25">
      <c r="A131" t="s">
        <v>2222</v>
      </c>
      <c r="B131">
        <v>334</v>
      </c>
      <c r="C131">
        <v>1405</v>
      </c>
      <c r="D131">
        <v>2.5</v>
      </c>
      <c r="E131">
        <v>28</v>
      </c>
      <c r="F131">
        <v>20</v>
      </c>
      <c r="G131">
        <v>8</v>
      </c>
      <c r="H131">
        <v>0</v>
      </c>
      <c r="I131">
        <v>0</v>
      </c>
      <c r="J131">
        <f t="shared" si="3"/>
        <v>334.4</v>
      </c>
    </row>
    <row r="132" spans="1:10" x14ac:dyDescent="0.25">
      <c r="A132" t="s">
        <v>2243</v>
      </c>
      <c r="B132">
        <v>463</v>
      </c>
      <c r="C132">
        <v>1944</v>
      </c>
      <c r="D132">
        <v>4</v>
      </c>
      <c r="E132">
        <v>48</v>
      </c>
      <c r="F132">
        <v>25</v>
      </c>
      <c r="G132">
        <v>8</v>
      </c>
      <c r="H132">
        <v>0</v>
      </c>
      <c r="I132">
        <v>0</v>
      </c>
      <c r="J132">
        <f t="shared" si="3"/>
        <v>462.90000000000003</v>
      </c>
    </row>
    <row r="133" spans="1:10" x14ac:dyDescent="0.25">
      <c r="A133" t="s">
        <v>2256</v>
      </c>
      <c r="B133">
        <v>400</v>
      </c>
      <c r="C133">
        <v>1672</v>
      </c>
      <c r="D133">
        <v>4</v>
      </c>
      <c r="E133">
        <v>44</v>
      </c>
      <c r="F133">
        <v>22</v>
      </c>
      <c r="G133">
        <v>6.5</v>
      </c>
      <c r="H133">
        <v>0</v>
      </c>
      <c r="I133">
        <v>0</v>
      </c>
      <c r="J133">
        <f t="shared" si="3"/>
        <v>412.3</v>
      </c>
    </row>
    <row r="134" spans="1:10" x14ac:dyDescent="0.25">
      <c r="A134" t="s">
        <v>2258</v>
      </c>
      <c r="B134">
        <v>173</v>
      </c>
      <c r="C134">
        <v>726</v>
      </c>
      <c r="D134">
        <v>2</v>
      </c>
      <c r="E134">
        <v>24</v>
      </c>
      <c r="F134">
        <v>5.3</v>
      </c>
      <c r="G134">
        <v>6</v>
      </c>
      <c r="H134">
        <v>0</v>
      </c>
      <c r="I134">
        <v>0</v>
      </c>
      <c r="J134">
        <f t="shared" si="3"/>
        <v>172.89</v>
      </c>
    </row>
    <row r="135" spans="1:10" x14ac:dyDescent="0.25">
      <c r="A135" t="s">
        <v>2265</v>
      </c>
      <c r="B135">
        <v>364</v>
      </c>
      <c r="C135">
        <v>1526</v>
      </c>
      <c r="D135">
        <v>4.5</v>
      </c>
      <c r="E135">
        <v>46.8</v>
      </c>
      <c r="F135">
        <v>17.2</v>
      </c>
      <c r="G135">
        <v>5.5</v>
      </c>
      <c r="H135">
        <v>0</v>
      </c>
      <c r="I135">
        <v>0</v>
      </c>
      <c r="J135">
        <f t="shared" si="3"/>
        <v>374.94</v>
      </c>
    </row>
    <row r="136" spans="1:10" x14ac:dyDescent="0.25">
      <c r="A136" t="s">
        <v>2277</v>
      </c>
      <c r="B136">
        <v>334</v>
      </c>
      <c r="C136">
        <v>1402</v>
      </c>
      <c r="D136">
        <v>3</v>
      </c>
      <c r="E136">
        <v>35.700000000000003</v>
      </c>
      <c r="F136">
        <v>17</v>
      </c>
      <c r="G136">
        <v>7</v>
      </c>
      <c r="H136">
        <v>0</v>
      </c>
      <c r="I136">
        <v>0</v>
      </c>
      <c r="J136">
        <f t="shared" si="3"/>
        <v>333.87</v>
      </c>
    </row>
    <row r="137" spans="1:10" x14ac:dyDescent="0.25">
      <c r="A137" t="s">
        <v>2504</v>
      </c>
      <c r="B137">
        <v>167</v>
      </c>
      <c r="C137">
        <v>705</v>
      </c>
      <c r="D137">
        <v>2.5</v>
      </c>
      <c r="E137">
        <v>29</v>
      </c>
      <c r="F137">
        <v>3.8</v>
      </c>
      <c r="G137">
        <v>4.2</v>
      </c>
      <c r="H137">
        <v>0</v>
      </c>
      <c r="I137">
        <v>0</v>
      </c>
      <c r="J137">
        <f t="shared" si="3"/>
        <v>171.88</v>
      </c>
    </row>
    <row r="138" spans="1:10" x14ac:dyDescent="0.25">
      <c r="A138" s="52"/>
      <c r="B138" s="52"/>
      <c r="C138" s="53"/>
      <c r="D138" s="52"/>
      <c r="E138" s="52"/>
      <c r="F138" s="52"/>
      <c r="G138" s="52"/>
      <c r="H138" s="52"/>
      <c r="I138" s="52"/>
      <c r="J138" s="52"/>
    </row>
    <row r="139" spans="1:10" x14ac:dyDescent="0.25">
      <c r="C139" s="32"/>
    </row>
    <row r="140" spans="1:10" x14ac:dyDescent="0.25">
      <c r="C140" s="32"/>
    </row>
    <row r="141" spans="1:10" x14ac:dyDescent="0.25">
      <c r="C141" s="32"/>
    </row>
    <row r="142" spans="1:10" x14ac:dyDescent="0.25">
      <c r="C142" s="32"/>
    </row>
    <row r="143" spans="1:10" x14ac:dyDescent="0.25">
      <c r="C143" s="32"/>
    </row>
    <row r="144" spans="1:10" x14ac:dyDescent="0.25">
      <c r="C144" s="32"/>
    </row>
    <row r="145" spans="3:3" x14ac:dyDescent="0.25">
      <c r="C145" s="32"/>
    </row>
    <row r="146" spans="3:3" x14ac:dyDescent="0.25">
      <c r="C146" s="32"/>
    </row>
    <row r="147" spans="3:3" x14ac:dyDescent="0.25">
      <c r="C147" s="32"/>
    </row>
    <row r="148" spans="3:3" x14ac:dyDescent="0.25">
      <c r="C148" s="32"/>
    </row>
    <row r="149" spans="3:3" x14ac:dyDescent="0.25">
      <c r="C149" s="32"/>
    </row>
    <row r="150" spans="3:3" x14ac:dyDescent="0.25">
      <c r="C150" s="32"/>
    </row>
    <row r="151" spans="3:3" x14ac:dyDescent="0.25">
      <c r="C151" s="32"/>
    </row>
    <row r="152" spans="3:3" x14ac:dyDescent="0.25">
      <c r="C152" s="32"/>
    </row>
    <row r="153" spans="3:3" x14ac:dyDescent="0.25">
      <c r="C153" s="32"/>
    </row>
    <row r="154" spans="3:3" x14ac:dyDescent="0.25">
      <c r="C154" s="32"/>
    </row>
    <row r="155" spans="3:3" x14ac:dyDescent="0.25">
      <c r="C155" s="32"/>
    </row>
    <row r="156" spans="3:3" x14ac:dyDescent="0.25">
      <c r="C156" s="32"/>
    </row>
    <row r="157" spans="3:3" x14ac:dyDescent="0.25">
      <c r="C157" s="32"/>
    </row>
    <row r="158" spans="3:3" x14ac:dyDescent="0.25">
      <c r="C158" s="32"/>
    </row>
    <row r="159" spans="3:3" x14ac:dyDescent="0.25">
      <c r="C159" s="32"/>
    </row>
    <row r="160" spans="3:3" x14ac:dyDescent="0.25">
      <c r="C160" s="32"/>
    </row>
    <row r="161" spans="1:10" x14ac:dyDescent="0.25">
      <c r="C161" s="32"/>
    </row>
    <row r="162" spans="1:10" x14ac:dyDescent="0.25">
      <c r="C162" s="32"/>
    </row>
    <row r="163" spans="1:10" x14ac:dyDescent="0.25">
      <c r="C163" s="32"/>
    </row>
    <row r="164" spans="1:10" x14ac:dyDescent="0.25">
      <c r="C164" s="32"/>
    </row>
    <row r="165" spans="1:10" x14ac:dyDescent="0.25">
      <c r="C165" s="32"/>
    </row>
    <row r="166" spans="1:10" x14ac:dyDescent="0.25">
      <c r="C166" s="32"/>
    </row>
    <row r="167" spans="1:10" x14ac:dyDescent="0.25">
      <c r="A167" s="41"/>
      <c r="B167" s="41"/>
      <c r="C167" s="54"/>
      <c r="D167" s="41"/>
      <c r="E167" s="41"/>
      <c r="F167" s="41"/>
      <c r="G167" s="41"/>
      <c r="H167" s="41"/>
      <c r="I167" s="41"/>
      <c r="J167" s="41"/>
    </row>
  </sheetData>
  <pageMargins left="0.7" right="0.7" top="0.78740157499999996" bottom="0.78740157499999996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5"/>
  <sheetViews>
    <sheetView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A17" sqref="A17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14</v>
      </c>
      <c r="L1" s="39">
        <f t="shared" ref="L1:Q1" si="0">SUM(B2:B5001)</f>
        <v>1129</v>
      </c>
      <c r="M1" s="39">
        <f t="shared" si="0"/>
        <v>4759</v>
      </c>
      <c r="N1" s="40">
        <f t="shared" si="0"/>
        <v>1.5</v>
      </c>
      <c r="O1" s="40">
        <f t="shared" si="0"/>
        <v>20.400000000000002</v>
      </c>
      <c r="P1" s="40">
        <f t="shared" si="0"/>
        <v>23.9</v>
      </c>
      <c r="Q1" s="40">
        <f t="shared" si="0"/>
        <v>214.3</v>
      </c>
      <c r="R1" s="40">
        <f>SUM(K1:Q1)</f>
        <v>6162.0999999999995</v>
      </c>
    </row>
    <row r="2" spans="1:18" x14ac:dyDescent="0.25">
      <c r="A2" t="s">
        <v>117</v>
      </c>
      <c r="B2">
        <v>66</v>
      </c>
      <c r="C2">
        <v>279</v>
      </c>
      <c r="D2">
        <v>0.5</v>
      </c>
      <c r="E2">
        <v>4.8</v>
      </c>
      <c r="F2">
        <v>1.2</v>
      </c>
      <c r="G2">
        <v>9</v>
      </c>
      <c r="H2">
        <v>0</v>
      </c>
      <c r="I2">
        <v>0</v>
      </c>
      <c r="J2">
        <f t="shared" ref="J2:J15" si="1">IF(ISBLANK($A2),"",E2*4.1+F2*9.3+G2*4.2+H2*7+I2*3)</f>
        <v>68.64</v>
      </c>
    </row>
    <row r="3" spans="1:18" x14ac:dyDescent="0.25">
      <c r="A3" t="s">
        <v>594</v>
      </c>
      <c r="B3">
        <v>94</v>
      </c>
      <c r="C3">
        <v>393</v>
      </c>
      <c r="D3">
        <v>0</v>
      </c>
      <c r="E3">
        <v>1</v>
      </c>
      <c r="F3">
        <v>1.5</v>
      </c>
      <c r="G3">
        <v>18</v>
      </c>
      <c r="H3">
        <v>0</v>
      </c>
      <c r="I3">
        <v>0</v>
      </c>
      <c r="J3">
        <f t="shared" si="1"/>
        <v>93.65</v>
      </c>
    </row>
    <row r="4" spans="1:18" x14ac:dyDescent="0.25">
      <c r="A4" t="s">
        <v>833</v>
      </c>
      <c r="B4">
        <v>81</v>
      </c>
      <c r="C4">
        <v>341</v>
      </c>
      <c r="D4">
        <v>0</v>
      </c>
      <c r="E4">
        <v>0</v>
      </c>
      <c r="F4">
        <v>1.9</v>
      </c>
      <c r="G4">
        <v>15.9</v>
      </c>
      <c r="H4">
        <v>0</v>
      </c>
      <c r="I4">
        <v>0</v>
      </c>
      <c r="J4">
        <f t="shared" si="1"/>
        <v>84.45</v>
      </c>
    </row>
    <row r="5" spans="1:18" x14ac:dyDescent="0.25">
      <c r="A5" t="s">
        <v>848</v>
      </c>
      <c r="B5">
        <v>85</v>
      </c>
      <c r="C5">
        <v>358</v>
      </c>
      <c r="D5">
        <v>0.5</v>
      </c>
      <c r="E5">
        <v>4</v>
      </c>
      <c r="F5">
        <v>4.5</v>
      </c>
      <c r="G5">
        <v>6.4</v>
      </c>
      <c r="H5">
        <v>0</v>
      </c>
      <c r="I5">
        <v>0</v>
      </c>
      <c r="J5">
        <f t="shared" si="1"/>
        <v>85.13</v>
      </c>
    </row>
    <row r="6" spans="1:18" x14ac:dyDescent="0.25">
      <c r="A6" t="s">
        <v>1035</v>
      </c>
      <c r="B6">
        <v>94</v>
      </c>
      <c r="C6">
        <v>396</v>
      </c>
      <c r="D6">
        <v>0</v>
      </c>
      <c r="E6">
        <v>1.5</v>
      </c>
      <c r="F6">
        <v>1.5</v>
      </c>
      <c r="G6">
        <v>18.5</v>
      </c>
      <c r="H6">
        <v>0</v>
      </c>
      <c r="I6">
        <v>0</v>
      </c>
      <c r="J6">
        <f t="shared" si="1"/>
        <v>97.800000000000011</v>
      </c>
    </row>
    <row r="7" spans="1:18" x14ac:dyDescent="0.25">
      <c r="A7" t="s">
        <v>1094</v>
      </c>
      <c r="B7">
        <v>84</v>
      </c>
      <c r="C7">
        <v>355</v>
      </c>
      <c r="D7">
        <v>0</v>
      </c>
      <c r="E7">
        <v>1.3</v>
      </c>
      <c r="F7">
        <v>1.1000000000000001</v>
      </c>
      <c r="G7">
        <v>17.2</v>
      </c>
      <c r="H7">
        <v>0</v>
      </c>
      <c r="I7">
        <v>0</v>
      </c>
      <c r="J7">
        <f t="shared" si="1"/>
        <v>87.8</v>
      </c>
    </row>
    <row r="8" spans="1:18" x14ac:dyDescent="0.25">
      <c r="A8" t="s">
        <v>1236</v>
      </c>
      <c r="B8">
        <v>51</v>
      </c>
      <c r="C8">
        <v>215</v>
      </c>
      <c r="D8">
        <v>0</v>
      </c>
      <c r="E8">
        <v>0</v>
      </c>
      <c r="F8">
        <v>1.3</v>
      </c>
      <c r="G8">
        <v>9.8000000000000007</v>
      </c>
      <c r="H8">
        <v>0</v>
      </c>
      <c r="I8">
        <v>0</v>
      </c>
      <c r="J8">
        <f t="shared" si="1"/>
        <v>53.250000000000007</v>
      </c>
    </row>
    <row r="9" spans="1:18" x14ac:dyDescent="0.25">
      <c r="A9" t="s">
        <v>1319</v>
      </c>
      <c r="B9">
        <v>87</v>
      </c>
      <c r="C9">
        <v>366</v>
      </c>
      <c r="D9">
        <v>0</v>
      </c>
      <c r="E9">
        <v>0</v>
      </c>
      <c r="F9">
        <v>1.4</v>
      </c>
      <c r="G9">
        <v>18.5</v>
      </c>
      <c r="H9">
        <v>0</v>
      </c>
      <c r="I9">
        <v>0</v>
      </c>
      <c r="J9">
        <f t="shared" si="1"/>
        <v>90.72</v>
      </c>
    </row>
    <row r="10" spans="1:18" x14ac:dyDescent="0.25">
      <c r="A10" t="s">
        <v>1756</v>
      </c>
      <c r="B10">
        <v>84</v>
      </c>
      <c r="C10">
        <v>355</v>
      </c>
      <c r="D10">
        <v>0</v>
      </c>
      <c r="E10">
        <v>1.3</v>
      </c>
      <c r="F10">
        <v>1.1000000000000001</v>
      </c>
      <c r="G10">
        <v>17.2</v>
      </c>
      <c r="H10">
        <v>0</v>
      </c>
      <c r="I10">
        <v>0</v>
      </c>
      <c r="J10">
        <f t="shared" si="1"/>
        <v>87.8</v>
      </c>
    </row>
    <row r="11" spans="1:18" x14ac:dyDescent="0.25">
      <c r="A11" t="s">
        <v>2469</v>
      </c>
      <c r="B11">
        <v>126</v>
      </c>
      <c r="C11">
        <v>528</v>
      </c>
      <c r="D11">
        <v>0</v>
      </c>
      <c r="E11">
        <v>0.5</v>
      </c>
      <c r="F11">
        <v>4.5</v>
      </c>
      <c r="G11">
        <v>19.5</v>
      </c>
      <c r="H11">
        <v>0</v>
      </c>
      <c r="I11">
        <v>0</v>
      </c>
      <c r="J11">
        <f t="shared" si="1"/>
        <v>125.80000000000001</v>
      </c>
    </row>
    <row r="12" spans="1:18" x14ac:dyDescent="0.25">
      <c r="A12" t="s">
        <v>1890</v>
      </c>
      <c r="B12">
        <v>73</v>
      </c>
      <c r="C12">
        <v>310</v>
      </c>
      <c r="D12">
        <v>0</v>
      </c>
      <c r="E12">
        <v>0</v>
      </c>
      <c r="F12">
        <v>0.8</v>
      </c>
      <c r="G12">
        <v>16.5</v>
      </c>
      <c r="H12">
        <v>0</v>
      </c>
      <c r="I12">
        <v>0</v>
      </c>
      <c r="J12">
        <f t="shared" si="1"/>
        <v>76.739999999999995</v>
      </c>
    </row>
    <row r="13" spans="1:18" x14ac:dyDescent="0.25">
      <c r="A13" t="s">
        <v>2033</v>
      </c>
      <c r="B13">
        <v>94</v>
      </c>
      <c r="C13">
        <v>398</v>
      </c>
      <c r="D13">
        <v>0</v>
      </c>
      <c r="E13">
        <v>0</v>
      </c>
      <c r="F13">
        <v>1.2</v>
      </c>
      <c r="G13">
        <v>20.8</v>
      </c>
      <c r="H13">
        <v>0</v>
      </c>
      <c r="I13">
        <v>0</v>
      </c>
      <c r="J13">
        <f t="shared" si="1"/>
        <v>98.52000000000001</v>
      </c>
    </row>
    <row r="14" spans="1:18" x14ac:dyDescent="0.25">
      <c r="A14" t="s">
        <v>2038</v>
      </c>
      <c r="B14">
        <v>72</v>
      </c>
      <c r="C14">
        <v>305</v>
      </c>
      <c r="D14">
        <v>0</v>
      </c>
      <c r="E14">
        <v>0</v>
      </c>
      <c r="F14">
        <v>0.9</v>
      </c>
      <c r="G14">
        <v>16</v>
      </c>
      <c r="H14">
        <v>0</v>
      </c>
      <c r="I14">
        <v>0</v>
      </c>
      <c r="J14">
        <f t="shared" si="1"/>
        <v>75.570000000000007</v>
      </c>
    </row>
    <row r="15" spans="1:18" x14ac:dyDescent="0.25">
      <c r="A15" t="s">
        <v>2087</v>
      </c>
      <c r="B15">
        <v>38</v>
      </c>
      <c r="C15">
        <v>160</v>
      </c>
      <c r="D15">
        <v>0.5</v>
      </c>
      <c r="E15">
        <v>6</v>
      </c>
      <c r="F15">
        <v>1</v>
      </c>
      <c r="G15">
        <v>11</v>
      </c>
      <c r="H15">
        <v>0</v>
      </c>
      <c r="I15">
        <v>0</v>
      </c>
      <c r="J15">
        <f t="shared" si="1"/>
        <v>80.099999999999994</v>
      </c>
    </row>
    <row r="16" spans="1:18" x14ac:dyDescent="0.25">
      <c r="A16" s="52"/>
      <c r="B16" s="52"/>
      <c r="C16" s="53"/>
      <c r="D16" s="52"/>
      <c r="E16" s="52"/>
      <c r="F16" s="52"/>
      <c r="G16" s="52"/>
      <c r="H16" s="52"/>
      <c r="I16" s="52"/>
      <c r="J16" s="52"/>
    </row>
    <row r="17" spans="3:3" x14ac:dyDescent="0.25">
      <c r="C17" s="32"/>
    </row>
    <row r="18" spans="3:3" x14ac:dyDescent="0.25">
      <c r="C18" s="32"/>
    </row>
    <row r="19" spans="3:3" x14ac:dyDescent="0.25">
      <c r="C19" s="32"/>
    </row>
    <row r="20" spans="3:3" x14ac:dyDescent="0.25">
      <c r="C20" s="32"/>
    </row>
    <row r="21" spans="3:3" x14ac:dyDescent="0.25">
      <c r="C21" s="32"/>
    </row>
    <row r="22" spans="3:3" x14ac:dyDescent="0.25">
      <c r="C22" s="32"/>
    </row>
    <row r="23" spans="3:3" x14ac:dyDescent="0.25">
      <c r="C23" s="32"/>
    </row>
    <row r="24" spans="3:3" x14ac:dyDescent="0.25">
      <c r="C24" s="32"/>
    </row>
    <row r="25" spans="3:3" x14ac:dyDescent="0.25">
      <c r="C25" s="32"/>
    </row>
    <row r="26" spans="3:3" x14ac:dyDescent="0.25">
      <c r="C26" s="32"/>
    </row>
    <row r="27" spans="3:3" x14ac:dyDescent="0.25">
      <c r="C27" s="32"/>
    </row>
    <row r="28" spans="3:3" x14ac:dyDescent="0.25">
      <c r="C28" s="32"/>
    </row>
    <row r="29" spans="3:3" x14ac:dyDescent="0.25">
      <c r="C29" s="32"/>
    </row>
    <row r="30" spans="3:3" x14ac:dyDescent="0.25">
      <c r="C30" s="32"/>
    </row>
    <row r="31" spans="3:3" x14ac:dyDescent="0.25">
      <c r="C31" s="32"/>
    </row>
    <row r="32" spans="3:3" x14ac:dyDescent="0.25">
      <c r="C32" s="32"/>
    </row>
    <row r="33" spans="1:10" x14ac:dyDescent="0.25">
      <c r="C33" s="32"/>
    </row>
    <row r="34" spans="1:10" x14ac:dyDescent="0.25">
      <c r="C34" s="32"/>
    </row>
    <row r="35" spans="1:10" x14ac:dyDescent="0.25">
      <c r="C35" s="32"/>
    </row>
    <row r="36" spans="1:10" x14ac:dyDescent="0.25">
      <c r="C36" s="32"/>
    </row>
    <row r="37" spans="1:10" x14ac:dyDescent="0.25">
      <c r="C37" s="32"/>
    </row>
    <row r="38" spans="1:10" x14ac:dyDescent="0.25">
      <c r="C38" s="32"/>
    </row>
    <row r="39" spans="1:10" x14ac:dyDescent="0.25">
      <c r="C39" s="32"/>
    </row>
    <row r="40" spans="1:10" x14ac:dyDescent="0.25">
      <c r="C40" s="32"/>
    </row>
    <row r="41" spans="1:10" x14ac:dyDescent="0.25">
      <c r="C41" s="32"/>
    </row>
    <row r="42" spans="1:10" x14ac:dyDescent="0.25">
      <c r="C42" s="32"/>
    </row>
    <row r="43" spans="1:10" x14ac:dyDescent="0.25">
      <c r="C43" s="32"/>
    </row>
    <row r="44" spans="1:10" x14ac:dyDescent="0.25">
      <c r="C44" s="32"/>
    </row>
    <row r="45" spans="1:10" x14ac:dyDescent="0.25">
      <c r="A45" s="41"/>
      <c r="B45" s="41"/>
      <c r="C45" s="54"/>
      <c r="D45" s="41"/>
      <c r="E45" s="41"/>
      <c r="F45" s="41"/>
      <c r="G45" s="41"/>
      <c r="H45" s="41"/>
      <c r="I45" s="41"/>
      <c r="J45" s="41"/>
    </row>
  </sheetData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92"/>
  <sheetViews>
    <sheetView workbookViewId="0">
      <pane xSplit="9" ySplit="1" topLeftCell="J35" activePane="bottomRight" state="frozen"/>
      <selection pane="topRight" activeCell="J1" sqref="J1"/>
      <selection pane="bottomLeft" activeCell="A2" sqref="A2"/>
      <selection pane="bottomRight" activeCell="A64" sqref="A64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61</v>
      </c>
      <c r="L1" s="39">
        <f t="shared" ref="L1:Q1" si="0">SUM(B2:B5001)</f>
        <v>8036</v>
      </c>
      <c r="M1" s="39">
        <f t="shared" si="0"/>
        <v>33651</v>
      </c>
      <c r="N1" s="40">
        <f t="shared" si="0"/>
        <v>63.5</v>
      </c>
      <c r="O1" s="40">
        <f t="shared" si="0"/>
        <v>654.70000000000005</v>
      </c>
      <c r="P1" s="40">
        <f t="shared" si="0"/>
        <v>452.5</v>
      </c>
      <c r="Q1" s="40">
        <f t="shared" si="0"/>
        <v>308.3</v>
      </c>
      <c r="R1" s="40">
        <f>SUM(K1:Q1)</f>
        <v>43227</v>
      </c>
    </row>
    <row r="2" spans="1:18" x14ac:dyDescent="0.25">
      <c r="A2" t="s">
        <v>120</v>
      </c>
      <c r="B2">
        <v>40</v>
      </c>
      <c r="C2">
        <v>167</v>
      </c>
      <c r="D2">
        <v>0</v>
      </c>
      <c r="E2">
        <v>1.2</v>
      </c>
      <c r="F2">
        <v>3.3</v>
      </c>
      <c r="G2">
        <v>1</v>
      </c>
      <c r="H2">
        <v>0</v>
      </c>
      <c r="I2">
        <v>0</v>
      </c>
      <c r="J2">
        <f t="shared" ref="J2:J62" si="1">IF(ISBLANK($A2),"",E2*4.1+F2*9.3+G2*4.2+H2*7+I2*3)</f>
        <v>39.81</v>
      </c>
    </row>
    <row r="3" spans="1:18" x14ac:dyDescent="0.25">
      <c r="A3" t="s">
        <v>143</v>
      </c>
      <c r="B3">
        <v>80</v>
      </c>
      <c r="C3">
        <v>336</v>
      </c>
      <c r="D3">
        <v>1</v>
      </c>
      <c r="E3">
        <v>9</v>
      </c>
      <c r="F3">
        <v>3.2</v>
      </c>
      <c r="G3">
        <v>3.2</v>
      </c>
      <c r="H3">
        <v>0</v>
      </c>
      <c r="I3">
        <v>0</v>
      </c>
      <c r="J3">
        <f t="shared" si="1"/>
        <v>80.099999999999994</v>
      </c>
    </row>
    <row r="4" spans="1:18" x14ac:dyDescent="0.25">
      <c r="A4" t="s">
        <v>285</v>
      </c>
      <c r="B4">
        <v>40</v>
      </c>
      <c r="C4">
        <v>170</v>
      </c>
      <c r="D4">
        <v>0.5</v>
      </c>
      <c r="E4">
        <v>4</v>
      </c>
      <c r="F4">
        <v>1</v>
      </c>
      <c r="G4">
        <v>3.5</v>
      </c>
      <c r="H4">
        <v>0</v>
      </c>
      <c r="I4">
        <v>0</v>
      </c>
      <c r="J4">
        <f t="shared" si="1"/>
        <v>40.4</v>
      </c>
    </row>
    <row r="5" spans="1:18" x14ac:dyDescent="0.25">
      <c r="A5" t="s">
        <v>346</v>
      </c>
      <c r="B5">
        <v>210</v>
      </c>
      <c r="C5">
        <v>867</v>
      </c>
      <c r="D5">
        <v>0.5</v>
      </c>
      <c r="E5">
        <v>3.6</v>
      </c>
      <c r="F5">
        <v>20.5</v>
      </c>
      <c r="G5">
        <v>2.8</v>
      </c>
      <c r="H5">
        <v>0</v>
      </c>
      <c r="I5">
        <v>0</v>
      </c>
      <c r="J5">
        <f t="shared" si="1"/>
        <v>217.17</v>
      </c>
    </row>
    <row r="6" spans="1:18" x14ac:dyDescent="0.25">
      <c r="A6" t="s">
        <v>347</v>
      </c>
      <c r="B6">
        <v>292</v>
      </c>
      <c r="C6">
        <v>1202</v>
      </c>
      <c r="D6">
        <v>0.5</v>
      </c>
      <c r="E6">
        <v>2.9</v>
      </c>
      <c r="F6">
        <v>30</v>
      </c>
      <c r="G6">
        <v>2.5</v>
      </c>
      <c r="H6">
        <v>0</v>
      </c>
      <c r="I6">
        <v>0</v>
      </c>
      <c r="J6">
        <f t="shared" si="1"/>
        <v>301.39</v>
      </c>
    </row>
    <row r="7" spans="1:18" x14ac:dyDescent="0.25">
      <c r="A7" t="s">
        <v>348</v>
      </c>
      <c r="B7">
        <v>169</v>
      </c>
      <c r="C7">
        <v>708</v>
      </c>
      <c r="D7">
        <v>1.5</v>
      </c>
      <c r="E7">
        <v>4</v>
      </c>
      <c r="F7">
        <v>15</v>
      </c>
      <c r="G7">
        <v>3</v>
      </c>
      <c r="H7">
        <v>0</v>
      </c>
      <c r="I7">
        <v>0</v>
      </c>
      <c r="J7">
        <f t="shared" si="1"/>
        <v>168.5</v>
      </c>
    </row>
    <row r="8" spans="1:18" x14ac:dyDescent="0.25">
      <c r="A8" t="s">
        <v>370</v>
      </c>
      <c r="B8">
        <v>37</v>
      </c>
      <c r="C8">
        <v>157</v>
      </c>
      <c r="D8">
        <v>0.5</v>
      </c>
      <c r="E8">
        <v>4</v>
      </c>
      <c r="F8">
        <v>0.5</v>
      </c>
      <c r="G8">
        <v>3.5</v>
      </c>
      <c r="H8">
        <v>0</v>
      </c>
      <c r="I8">
        <v>0</v>
      </c>
      <c r="J8">
        <f t="shared" si="1"/>
        <v>35.75</v>
      </c>
    </row>
    <row r="9" spans="1:18" x14ac:dyDescent="0.25">
      <c r="A9" t="s">
        <v>373</v>
      </c>
      <c r="B9">
        <v>65</v>
      </c>
      <c r="C9">
        <v>272</v>
      </c>
      <c r="D9">
        <v>0.5</v>
      </c>
      <c r="E9">
        <v>5.9</v>
      </c>
      <c r="F9">
        <v>2.7</v>
      </c>
      <c r="G9">
        <v>3.7</v>
      </c>
      <c r="H9">
        <v>0</v>
      </c>
      <c r="I9">
        <v>0</v>
      </c>
      <c r="J9">
        <f t="shared" si="1"/>
        <v>64.84</v>
      </c>
    </row>
    <row r="10" spans="1:18" x14ac:dyDescent="0.25">
      <c r="A10" t="s">
        <v>381</v>
      </c>
      <c r="B10">
        <v>279</v>
      </c>
      <c r="C10">
        <v>1173</v>
      </c>
      <c r="D10">
        <v>0.5</v>
      </c>
      <c r="E10">
        <v>4.3</v>
      </c>
      <c r="F10">
        <v>27</v>
      </c>
      <c r="G10">
        <v>2.5</v>
      </c>
      <c r="H10">
        <v>0</v>
      </c>
      <c r="I10">
        <v>0</v>
      </c>
      <c r="J10">
        <f t="shared" si="1"/>
        <v>279.23</v>
      </c>
    </row>
    <row r="11" spans="1:18" x14ac:dyDescent="0.25">
      <c r="A11" t="s">
        <v>383</v>
      </c>
      <c r="B11">
        <v>31</v>
      </c>
      <c r="C11">
        <v>133</v>
      </c>
      <c r="D11">
        <v>0.5</v>
      </c>
      <c r="E11">
        <v>4.2</v>
      </c>
      <c r="F11">
        <v>0.1</v>
      </c>
      <c r="G11">
        <v>3.4</v>
      </c>
      <c r="H11">
        <v>0</v>
      </c>
      <c r="I11">
        <v>0</v>
      </c>
      <c r="J11">
        <f t="shared" si="1"/>
        <v>32.43</v>
      </c>
    </row>
    <row r="12" spans="1:18" x14ac:dyDescent="0.25">
      <c r="A12" t="s">
        <v>384</v>
      </c>
      <c r="B12">
        <v>44</v>
      </c>
      <c r="C12">
        <v>183</v>
      </c>
      <c r="D12">
        <v>0.5</v>
      </c>
      <c r="E12">
        <v>4.0999999999999996</v>
      </c>
      <c r="F12">
        <v>1.5</v>
      </c>
      <c r="G12">
        <v>3.4</v>
      </c>
      <c r="H12">
        <v>0</v>
      </c>
      <c r="I12">
        <v>0</v>
      </c>
      <c r="J12">
        <f t="shared" si="1"/>
        <v>45.04</v>
      </c>
    </row>
    <row r="13" spans="1:18" x14ac:dyDescent="0.25">
      <c r="A13" t="s">
        <v>385</v>
      </c>
      <c r="B13">
        <v>60</v>
      </c>
      <c r="C13">
        <v>250</v>
      </c>
      <c r="D13">
        <v>0.5</v>
      </c>
      <c r="E13">
        <v>4</v>
      </c>
      <c r="F13">
        <v>3.3</v>
      </c>
      <c r="G13">
        <v>3.5</v>
      </c>
      <c r="H13">
        <v>0</v>
      </c>
      <c r="I13">
        <v>0</v>
      </c>
      <c r="J13">
        <f t="shared" si="1"/>
        <v>61.790000000000006</v>
      </c>
    </row>
    <row r="14" spans="1:18" x14ac:dyDescent="0.25">
      <c r="A14" t="s">
        <v>477</v>
      </c>
      <c r="B14">
        <v>80</v>
      </c>
      <c r="C14">
        <v>336</v>
      </c>
      <c r="D14">
        <v>1</v>
      </c>
      <c r="E14">
        <v>9</v>
      </c>
      <c r="F14">
        <v>3.2</v>
      </c>
      <c r="G14">
        <v>3.2</v>
      </c>
      <c r="H14">
        <v>0</v>
      </c>
      <c r="I14">
        <v>0</v>
      </c>
      <c r="J14">
        <f t="shared" si="1"/>
        <v>80.099999999999994</v>
      </c>
    </row>
    <row r="15" spans="1:18" x14ac:dyDescent="0.25">
      <c r="A15" t="s">
        <v>561</v>
      </c>
      <c r="B15">
        <v>92</v>
      </c>
      <c r="C15">
        <v>386</v>
      </c>
      <c r="D15">
        <v>1</v>
      </c>
      <c r="E15">
        <v>13.3</v>
      </c>
      <c r="F15">
        <v>2.9</v>
      </c>
      <c r="G15">
        <v>3.1</v>
      </c>
      <c r="H15">
        <v>0</v>
      </c>
      <c r="I15">
        <v>0</v>
      </c>
      <c r="J15">
        <f t="shared" si="1"/>
        <v>94.52</v>
      </c>
    </row>
    <row r="16" spans="1:18" x14ac:dyDescent="0.25">
      <c r="A16" t="s">
        <v>562</v>
      </c>
      <c r="B16">
        <v>128</v>
      </c>
      <c r="C16">
        <v>536</v>
      </c>
      <c r="D16">
        <v>1.5</v>
      </c>
      <c r="E16">
        <v>16.600000000000001</v>
      </c>
      <c r="F16">
        <v>4.8</v>
      </c>
      <c r="G16">
        <v>4.5</v>
      </c>
      <c r="H16">
        <v>0</v>
      </c>
      <c r="I16">
        <v>0</v>
      </c>
      <c r="J16">
        <f t="shared" si="1"/>
        <v>131.6</v>
      </c>
    </row>
    <row r="17" spans="1:10" x14ac:dyDescent="0.25">
      <c r="A17" t="s">
        <v>563</v>
      </c>
      <c r="B17">
        <v>55</v>
      </c>
      <c r="C17">
        <v>232</v>
      </c>
      <c r="D17">
        <v>0.5</v>
      </c>
      <c r="E17">
        <v>6.3</v>
      </c>
      <c r="F17">
        <v>1.4</v>
      </c>
      <c r="G17">
        <v>4.3</v>
      </c>
      <c r="H17">
        <v>0</v>
      </c>
      <c r="I17">
        <v>0</v>
      </c>
      <c r="J17">
        <f t="shared" si="1"/>
        <v>56.91</v>
      </c>
    </row>
    <row r="18" spans="1:10" x14ac:dyDescent="0.25">
      <c r="A18" t="s">
        <v>564</v>
      </c>
      <c r="B18">
        <v>163</v>
      </c>
      <c r="C18">
        <v>679</v>
      </c>
      <c r="D18">
        <v>1.5</v>
      </c>
      <c r="E18">
        <v>15</v>
      </c>
      <c r="F18">
        <v>10</v>
      </c>
      <c r="G18">
        <v>3.2</v>
      </c>
      <c r="H18">
        <v>0</v>
      </c>
      <c r="I18">
        <v>0</v>
      </c>
      <c r="J18">
        <f t="shared" si="1"/>
        <v>167.94</v>
      </c>
    </row>
    <row r="19" spans="1:10" x14ac:dyDescent="0.25">
      <c r="A19" t="s">
        <v>565</v>
      </c>
      <c r="B19">
        <v>74</v>
      </c>
      <c r="C19">
        <v>312</v>
      </c>
      <c r="D19">
        <v>1</v>
      </c>
      <c r="E19">
        <v>12.5</v>
      </c>
      <c r="F19">
        <v>1.3</v>
      </c>
      <c r="G19">
        <v>3</v>
      </c>
      <c r="H19">
        <v>0</v>
      </c>
      <c r="I19">
        <v>0</v>
      </c>
      <c r="J19">
        <f t="shared" si="1"/>
        <v>75.94</v>
      </c>
    </row>
    <row r="20" spans="1:10" x14ac:dyDescent="0.25">
      <c r="A20" t="s">
        <v>570</v>
      </c>
      <c r="B20">
        <v>101</v>
      </c>
      <c r="C20">
        <v>426</v>
      </c>
      <c r="D20">
        <v>1.5</v>
      </c>
      <c r="E20">
        <v>15.5</v>
      </c>
      <c r="F20">
        <v>2.6</v>
      </c>
      <c r="G20">
        <v>3.9</v>
      </c>
      <c r="H20">
        <v>0</v>
      </c>
      <c r="I20">
        <v>0</v>
      </c>
      <c r="J20">
        <f t="shared" si="1"/>
        <v>104.11</v>
      </c>
    </row>
    <row r="21" spans="1:10" x14ac:dyDescent="0.25">
      <c r="A21" t="s">
        <v>2354</v>
      </c>
      <c r="B21">
        <v>117</v>
      </c>
      <c r="C21">
        <v>493</v>
      </c>
      <c r="D21">
        <v>1.5</v>
      </c>
      <c r="E21">
        <v>14.7</v>
      </c>
      <c r="F21">
        <v>4.5</v>
      </c>
      <c r="G21">
        <v>4.5</v>
      </c>
      <c r="H21">
        <v>0</v>
      </c>
      <c r="I21">
        <v>0</v>
      </c>
      <c r="J21">
        <f t="shared" si="1"/>
        <v>121.02</v>
      </c>
    </row>
    <row r="22" spans="1:10" x14ac:dyDescent="0.25">
      <c r="A22" t="s">
        <v>2355</v>
      </c>
      <c r="B22">
        <v>78</v>
      </c>
      <c r="C22">
        <v>327</v>
      </c>
      <c r="D22">
        <v>0.5</v>
      </c>
      <c r="E22">
        <v>7.4</v>
      </c>
      <c r="F22">
        <v>3.5</v>
      </c>
      <c r="G22">
        <v>4.2</v>
      </c>
      <c r="H22">
        <v>0</v>
      </c>
      <c r="I22">
        <v>0</v>
      </c>
      <c r="J22">
        <f t="shared" si="1"/>
        <v>80.53</v>
      </c>
    </row>
    <row r="23" spans="1:10" x14ac:dyDescent="0.25">
      <c r="A23" t="s">
        <v>2356</v>
      </c>
      <c r="B23">
        <v>165</v>
      </c>
      <c r="C23">
        <v>688</v>
      </c>
      <c r="D23">
        <v>1.5</v>
      </c>
      <c r="E23">
        <v>15</v>
      </c>
      <c r="F23">
        <v>10</v>
      </c>
      <c r="G23">
        <v>3.7</v>
      </c>
      <c r="H23">
        <v>0</v>
      </c>
      <c r="I23">
        <v>0</v>
      </c>
      <c r="J23">
        <f t="shared" si="1"/>
        <v>170.04</v>
      </c>
    </row>
    <row r="24" spans="1:10" x14ac:dyDescent="0.25">
      <c r="A24" t="s">
        <v>2357</v>
      </c>
      <c r="B24">
        <v>67</v>
      </c>
      <c r="C24">
        <v>286</v>
      </c>
      <c r="D24">
        <v>1</v>
      </c>
      <c r="E24">
        <v>12.8</v>
      </c>
      <c r="F24">
        <v>0.1</v>
      </c>
      <c r="G24">
        <v>3.8</v>
      </c>
      <c r="H24">
        <v>0</v>
      </c>
      <c r="I24">
        <v>0</v>
      </c>
      <c r="J24">
        <f t="shared" si="1"/>
        <v>69.36999999999999</v>
      </c>
    </row>
    <row r="25" spans="1:10" x14ac:dyDescent="0.25">
      <c r="A25" t="s">
        <v>2358</v>
      </c>
      <c r="B25">
        <v>80</v>
      </c>
      <c r="C25">
        <v>339</v>
      </c>
      <c r="D25">
        <v>1</v>
      </c>
      <c r="E25">
        <v>13.5</v>
      </c>
      <c r="F25">
        <v>1.3</v>
      </c>
      <c r="G25">
        <v>3.6</v>
      </c>
      <c r="H25">
        <v>0</v>
      </c>
      <c r="I25">
        <v>0</v>
      </c>
      <c r="J25">
        <f t="shared" si="1"/>
        <v>82.56</v>
      </c>
    </row>
    <row r="26" spans="1:10" x14ac:dyDescent="0.25">
      <c r="A26" t="s">
        <v>584</v>
      </c>
      <c r="B26">
        <v>148</v>
      </c>
      <c r="C26">
        <v>621</v>
      </c>
      <c r="D26">
        <v>1.5</v>
      </c>
      <c r="E26">
        <v>14</v>
      </c>
      <c r="F26">
        <v>7.5</v>
      </c>
      <c r="G26">
        <v>6.2</v>
      </c>
      <c r="H26">
        <v>0</v>
      </c>
      <c r="I26">
        <v>0</v>
      </c>
      <c r="J26">
        <f t="shared" si="1"/>
        <v>153.19</v>
      </c>
    </row>
    <row r="27" spans="1:10" x14ac:dyDescent="0.25">
      <c r="A27" t="s">
        <v>678</v>
      </c>
      <c r="B27">
        <v>64</v>
      </c>
      <c r="C27">
        <v>269</v>
      </c>
      <c r="D27">
        <v>1</v>
      </c>
      <c r="E27">
        <v>8</v>
      </c>
      <c r="F27">
        <v>2</v>
      </c>
      <c r="G27">
        <v>3</v>
      </c>
      <c r="H27">
        <v>0</v>
      </c>
      <c r="I27">
        <v>0</v>
      </c>
      <c r="J27">
        <f t="shared" si="1"/>
        <v>64</v>
      </c>
    </row>
    <row r="28" spans="1:10" x14ac:dyDescent="0.25">
      <c r="A28" t="s">
        <v>854</v>
      </c>
      <c r="B28">
        <v>31</v>
      </c>
      <c r="C28">
        <v>133</v>
      </c>
      <c r="D28">
        <v>0.5</v>
      </c>
      <c r="E28">
        <v>3.4</v>
      </c>
      <c r="F28">
        <v>0.1</v>
      </c>
      <c r="G28">
        <v>4.2</v>
      </c>
      <c r="H28">
        <v>0</v>
      </c>
      <c r="I28">
        <v>0</v>
      </c>
      <c r="J28">
        <f t="shared" si="1"/>
        <v>32.51</v>
      </c>
    </row>
    <row r="29" spans="1:10" x14ac:dyDescent="0.25">
      <c r="A29" t="s">
        <v>855</v>
      </c>
      <c r="B29">
        <v>117</v>
      </c>
      <c r="C29">
        <v>486</v>
      </c>
      <c r="D29">
        <v>0.5</v>
      </c>
      <c r="E29">
        <v>3.7</v>
      </c>
      <c r="F29">
        <v>10</v>
      </c>
      <c r="G29">
        <v>3.1</v>
      </c>
      <c r="H29">
        <v>0</v>
      </c>
      <c r="I29">
        <v>0</v>
      </c>
      <c r="J29">
        <f t="shared" si="1"/>
        <v>121.19</v>
      </c>
    </row>
    <row r="30" spans="1:10" x14ac:dyDescent="0.25">
      <c r="A30" t="s">
        <v>856</v>
      </c>
      <c r="B30">
        <v>62</v>
      </c>
      <c r="C30">
        <v>262</v>
      </c>
      <c r="D30">
        <v>1</v>
      </c>
      <c r="E30">
        <v>8</v>
      </c>
      <c r="F30">
        <v>1</v>
      </c>
      <c r="G30">
        <v>4.8</v>
      </c>
      <c r="H30">
        <v>0</v>
      </c>
      <c r="I30">
        <v>0</v>
      </c>
      <c r="J30">
        <f t="shared" si="1"/>
        <v>62.259999999999991</v>
      </c>
    </row>
    <row r="31" spans="1:10" x14ac:dyDescent="0.25">
      <c r="A31" t="s">
        <v>857</v>
      </c>
      <c r="B31">
        <v>50</v>
      </c>
      <c r="C31">
        <v>212</v>
      </c>
      <c r="D31">
        <v>0.5</v>
      </c>
      <c r="E31">
        <v>5.6</v>
      </c>
      <c r="F31">
        <v>1.5</v>
      </c>
      <c r="G31">
        <v>3.6</v>
      </c>
      <c r="H31">
        <v>0</v>
      </c>
      <c r="I31">
        <v>0</v>
      </c>
      <c r="J31">
        <f t="shared" si="1"/>
        <v>52.03</v>
      </c>
    </row>
    <row r="32" spans="1:10" x14ac:dyDescent="0.25">
      <c r="A32" t="s">
        <v>858</v>
      </c>
      <c r="B32">
        <v>71</v>
      </c>
      <c r="C32">
        <v>299</v>
      </c>
      <c r="D32">
        <v>0.5</v>
      </c>
      <c r="E32">
        <v>5.4</v>
      </c>
      <c r="F32">
        <v>3.8</v>
      </c>
      <c r="G32">
        <v>3.9</v>
      </c>
      <c r="H32">
        <v>0</v>
      </c>
      <c r="I32">
        <v>0</v>
      </c>
      <c r="J32">
        <f t="shared" si="1"/>
        <v>73.86</v>
      </c>
    </row>
    <row r="33" spans="1:10" x14ac:dyDescent="0.25">
      <c r="A33" t="s">
        <v>859</v>
      </c>
      <c r="B33">
        <v>74</v>
      </c>
      <c r="C33">
        <v>310</v>
      </c>
      <c r="D33">
        <v>0.5</v>
      </c>
      <c r="E33">
        <v>5.5</v>
      </c>
      <c r="F33">
        <v>3.8</v>
      </c>
      <c r="G33">
        <v>3.8</v>
      </c>
      <c r="H33">
        <v>0</v>
      </c>
      <c r="I33">
        <v>0</v>
      </c>
      <c r="J33">
        <f t="shared" si="1"/>
        <v>73.849999999999994</v>
      </c>
    </row>
    <row r="34" spans="1:10" x14ac:dyDescent="0.25">
      <c r="A34" t="s">
        <v>872</v>
      </c>
      <c r="B34">
        <v>123</v>
      </c>
      <c r="C34">
        <v>510</v>
      </c>
      <c r="D34">
        <v>0.5</v>
      </c>
      <c r="E34">
        <v>4</v>
      </c>
      <c r="F34">
        <v>10</v>
      </c>
      <c r="G34">
        <v>3.1</v>
      </c>
      <c r="H34">
        <v>0</v>
      </c>
      <c r="I34">
        <v>0</v>
      </c>
      <c r="J34">
        <f t="shared" si="1"/>
        <v>122.42</v>
      </c>
    </row>
    <row r="35" spans="1:10" x14ac:dyDescent="0.25">
      <c r="A35" t="s">
        <v>873</v>
      </c>
      <c r="B35">
        <v>68</v>
      </c>
      <c r="C35">
        <v>287</v>
      </c>
      <c r="D35">
        <v>0.5</v>
      </c>
      <c r="E35">
        <v>4</v>
      </c>
      <c r="F35">
        <v>4</v>
      </c>
      <c r="G35">
        <v>3.5</v>
      </c>
      <c r="H35">
        <v>0</v>
      </c>
      <c r="I35">
        <v>0</v>
      </c>
      <c r="J35">
        <f t="shared" si="1"/>
        <v>68.3</v>
      </c>
    </row>
    <row r="36" spans="1:10" x14ac:dyDescent="0.25">
      <c r="A36" t="s">
        <v>874</v>
      </c>
      <c r="B36">
        <v>554</v>
      </c>
      <c r="C36">
        <v>2311</v>
      </c>
      <c r="D36">
        <v>5</v>
      </c>
      <c r="E36">
        <v>57.3</v>
      </c>
      <c r="F36">
        <v>34.9</v>
      </c>
      <c r="G36">
        <v>2.7</v>
      </c>
      <c r="H36">
        <v>0</v>
      </c>
      <c r="I36">
        <v>0</v>
      </c>
      <c r="J36">
        <f t="shared" si="1"/>
        <v>570.84</v>
      </c>
    </row>
    <row r="37" spans="1:10" x14ac:dyDescent="0.25">
      <c r="A37" t="s">
        <v>2388</v>
      </c>
      <c r="B37">
        <v>61</v>
      </c>
      <c r="C37">
        <v>258</v>
      </c>
      <c r="D37">
        <v>0.5</v>
      </c>
      <c r="E37">
        <v>8.1999999999999993</v>
      </c>
      <c r="F37">
        <v>1.6</v>
      </c>
      <c r="G37">
        <v>3.5</v>
      </c>
      <c r="H37">
        <v>0</v>
      </c>
      <c r="I37">
        <v>0</v>
      </c>
      <c r="J37">
        <f t="shared" si="1"/>
        <v>63.2</v>
      </c>
    </row>
    <row r="38" spans="1:10" x14ac:dyDescent="0.25">
      <c r="A38" t="s">
        <v>2389</v>
      </c>
      <c r="B38">
        <v>78</v>
      </c>
      <c r="C38">
        <v>327</v>
      </c>
      <c r="D38">
        <v>0.5</v>
      </c>
      <c r="E38">
        <v>8.1</v>
      </c>
      <c r="F38">
        <v>3.5</v>
      </c>
      <c r="G38">
        <v>3.5</v>
      </c>
      <c r="H38">
        <v>0</v>
      </c>
      <c r="I38">
        <v>0</v>
      </c>
      <c r="J38">
        <f t="shared" si="1"/>
        <v>80.459999999999994</v>
      </c>
    </row>
    <row r="39" spans="1:10" x14ac:dyDescent="0.25">
      <c r="A39" t="s">
        <v>951</v>
      </c>
      <c r="B39">
        <v>64</v>
      </c>
      <c r="C39">
        <v>267</v>
      </c>
      <c r="D39">
        <v>0.5</v>
      </c>
      <c r="E39">
        <v>4.8</v>
      </c>
      <c r="F39">
        <v>3.5</v>
      </c>
      <c r="G39">
        <v>3.3</v>
      </c>
      <c r="H39">
        <v>0</v>
      </c>
      <c r="I39">
        <v>0</v>
      </c>
      <c r="J39">
        <f t="shared" si="1"/>
        <v>66.09</v>
      </c>
    </row>
    <row r="40" spans="1:10" x14ac:dyDescent="0.25">
      <c r="A40" t="s">
        <v>952</v>
      </c>
      <c r="B40">
        <v>103</v>
      </c>
      <c r="C40">
        <v>432</v>
      </c>
      <c r="D40">
        <v>1.5</v>
      </c>
      <c r="E40">
        <v>15.5</v>
      </c>
      <c r="F40">
        <v>3</v>
      </c>
      <c r="G40">
        <v>3.4</v>
      </c>
      <c r="H40">
        <v>0</v>
      </c>
      <c r="I40">
        <v>0</v>
      </c>
      <c r="J40">
        <f t="shared" si="1"/>
        <v>105.73</v>
      </c>
    </row>
    <row r="41" spans="1:10" x14ac:dyDescent="0.25">
      <c r="A41" t="s">
        <v>1019</v>
      </c>
      <c r="B41">
        <v>177</v>
      </c>
      <c r="C41">
        <v>742</v>
      </c>
      <c r="D41">
        <v>1</v>
      </c>
      <c r="E41">
        <v>12.5</v>
      </c>
      <c r="F41">
        <v>10.1</v>
      </c>
      <c r="G41">
        <v>8.8000000000000007</v>
      </c>
      <c r="H41">
        <v>0</v>
      </c>
      <c r="I41">
        <v>0</v>
      </c>
      <c r="J41">
        <f t="shared" si="1"/>
        <v>182.14000000000001</v>
      </c>
    </row>
    <row r="42" spans="1:10" x14ac:dyDescent="0.25">
      <c r="A42" t="s">
        <v>1020</v>
      </c>
      <c r="B42">
        <v>109</v>
      </c>
      <c r="C42">
        <v>459</v>
      </c>
      <c r="D42">
        <v>1</v>
      </c>
      <c r="E42">
        <v>10.8</v>
      </c>
      <c r="F42">
        <v>4</v>
      </c>
      <c r="G42">
        <v>7.5</v>
      </c>
      <c r="H42">
        <v>0</v>
      </c>
      <c r="I42">
        <v>0</v>
      </c>
      <c r="J42">
        <f t="shared" si="1"/>
        <v>112.98</v>
      </c>
    </row>
    <row r="43" spans="1:10" x14ac:dyDescent="0.25">
      <c r="A43" t="s">
        <v>1021</v>
      </c>
      <c r="B43">
        <v>132</v>
      </c>
      <c r="C43">
        <v>553</v>
      </c>
      <c r="D43">
        <v>1</v>
      </c>
      <c r="E43">
        <v>9.5</v>
      </c>
      <c r="F43">
        <v>7.6</v>
      </c>
      <c r="G43">
        <v>6.5</v>
      </c>
      <c r="H43">
        <v>0</v>
      </c>
      <c r="I43">
        <v>0</v>
      </c>
      <c r="J43">
        <f t="shared" si="1"/>
        <v>136.93</v>
      </c>
    </row>
    <row r="44" spans="1:10" x14ac:dyDescent="0.25">
      <c r="A44" t="s">
        <v>1022</v>
      </c>
      <c r="B44">
        <v>339</v>
      </c>
      <c r="C44">
        <v>1424</v>
      </c>
      <c r="D44">
        <v>4.5</v>
      </c>
      <c r="E44">
        <v>54</v>
      </c>
      <c r="F44">
        <v>9</v>
      </c>
      <c r="G44">
        <v>8.1</v>
      </c>
      <c r="H44">
        <v>0</v>
      </c>
      <c r="I44">
        <v>0</v>
      </c>
      <c r="J44">
        <f t="shared" si="1"/>
        <v>339.11999999999995</v>
      </c>
    </row>
    <row r="45" spans="1:10" x14ac:dyDescent="0.25">
      <c r="A45" t="s">
        <v>1060</v>
      </c>
      <c r="B45">
        <v>35</v>
      </c>
      <c r="C45">
        <v>147</v>
      </c>
      <c r="D45">
        <v>0.5</v>
      </c>
      <c r="E45">
        <v>4.8</v>
      </c>
      <c r="F45">
        <v>0.1</v>
      </c>
      <c r="G45">
        <v>3.5</v>
      </c>
      <c r="H45">
        <v>0</v>
      </c>
      <c r="I45">
        <v>0</v>
      </c>
      <c r="J45">
        <f t="shared" si="1"/>
        <v>35.309999999999995</v>
      </c>
    </row>
    <row r="46" spans="1:10" x14ac:dyDescent="0.25">
      <c r="A46" t="s">
        <v>2408</v>
      </c>
      <c r="B46">
        <v>47</v>
      </c>
      <c r="C46">
        <v>198</v>
      </c>
      <c r="D46">
        <v>0.5</v>
      </c>
      <c r="E46">
        <v>4.7</v>
      </c>
      <c r="F46">
        <v>1.5</v>
      </c>
      <c r="G46">
        <v>3.3</v>
      </c>
      <c r="H46">
        <v>0</v>
      </c>
      <c r="I46">
        <v>0</v>
      </c>
      <c r="J46">
        <f t="shared" si="1"/>
        <v>47.08</v>
      </c>
    </row>
    <row r="47" spans="1:10" x14ac:dyDescent="0.25">
      <c r="A47" t="s">
        <v>1061</v>
      </c>
      <c r="B47">
        <v>47</v>
      </c>
      <c r="C47">
        <v>197</v>
      </c>
      <c r="D47">
        <v>0.5</v>
      </c>
      <c r="E47">
        <v>4.5999999999999996</v>
      </c>
      <c r="F47">
        <v>1.6</v>
      </c>
      <c r="G47">
        <v>3.4</v>
      </c>
      <c r="H47">
        <v>0</v>
      </c>
      <c r="I47">
        <v>0</v>
      </c>
      <c r="J47">
        <f t="shared" si="1"/>
        <v>48.019999999999996</v>
      </c>
    </row>
    <row r="48" spans="1:10" x14ac:dyDescent="0.25">
      <c r="A48" t="s">
        <v>1062</v>
      </c>
      <c r="B48">
        <v>64</v>
      </c>
      <c r="C48">
        <v>269</v>
      </c>
      <c r="D48">
        <v>0.5</v>
      </c>
      <c r="E48">
        <v>4.5</v>
      </c>
      <c r="F48">
        <v>3.5</v>
      </c>
      <c r="G48">
        <v>3.3</v>
      </c>
      <c r="H48">
        <v>0</v>
      </c>
      <c r="I48">
        <v>0</v>
      </c>
      <c r="J48">
        <f t="shared" si="1"/>
        <v>64.86</v>
      </c>
    </row>
    <row r="49" spans="1:10" x14ac:dyDescent="0.25">
      <c r="A49" t="s">
        <v>1063</v>
      </c>
      <c r="B49">
        <v>66</v>
      </c>
      <c r="C49">
        <v>276</v>
      </c>
      <c r="D49">
        <v>0.5</v>
      </c>
      <c r="E49">
        <v>4.5</v>
      </c>
      <c r="F49">
        <v>3.8</v>
      </c>
      <c r="G49">
        <v>3.3</v>
      </c>
      <c r="H49">
        <v>0</v>
      </c>
      <c r="I49">
        <v>0</v>
      </c>
      <c r="J49">
        <f t="shared" si="1"/>
        <v>67.650000000000006</v>
      </c>
    </row>
    <row r="50" spans="1:10" x14ac:dyDescent="0.25">
      <c r="A50" t="s">
        <v>1160</v>
      </c>
      <c r="B50">
        <v>369</v>
      </c>
      <c r="C50">
        <v>1548</v>
      </c>
      <c r="D50">
        <v>4.5</v>
      </c>
      <c r="E50">
        <v>51.5</v>
      </c>
      <c r="F50">
        <v>0.9</v>
      </c>
      <c r="G50">
        <v>35.5</v>
      </c>
      <c r="H50">
        <v>0</v>
      </c>
      <c r="I50">
        <v>0</v>
      </c>
      <c r="J50">
        <f t="shared" si="1"/>
        <v>368.62</v>
      </c>
    </row>
    <row r="51" spans="1:10" x14ac:dyDescent="0.25">
      <c r="A51" t="s">
        <v>1243</v>
      </c>
      <c r="B51">
        <v>436</v>
      </c>
      <c r="C51">
        <v>1832</v>
      </c>
      <c r="D51">
        <v>4</v>
      </c>
      <c r="E51">
        <v>44</v>
      </c>
      <c r="F51">
        <v>13.5</v>
      </c>
      <c r="G51">
        <v>31</v>
      </c>
      <c r="H51">
        <v>0</v>
      </c>
      <c r="I51">
        <v>0</v>
      </c>
      <c r="J51">
        <f t="shared" si="1"/>
        <v>436.15</v>
      </c>
    </row>
    <row r="52" spans="1:10" x14ac:dyDescent="0.25">
      <c r="A52" t="s">
        <v>1250</v>
      </c>
      <c r="B52">
        <v>80</v>
      </c>
      <c r="C52">
        <v>338</v>
      </c>
      <c r="D52">
        <v>1</v>
      </c>
      <c r="E52">
        <v>12</v>
      </c>
      <c r="F52">
        <v>2</v>
      </c>
      <c r="G52">
        <v>3</v>
      </c>
      <c r="H52">
        <v>0</v>
      </c>
      <c r="I52">
        <v>0</v>
      </c>
      <c r="J52">
        <f t="shared" si="1"/>
        <v>80.400000000000006</v>
      </c>
    </row>
    <row r="53" spans="1:10" x14ac:dyDescent="0.25">
      <c r="A53" t="s">
        <v>1282</v>
      </c>
      <c r="B53">
        <v>21</v>
      </c>
      <c r="C53">
        <v>89</v>
      </c>
      <c r="D53">
        <v>0.5</v>
      </c>
      <c r="E53">
        <v>4.2</v>
      </c>
      <c r="F53">
        <v>0.2</v>
      </c>
      <c r="G53">
        <v>0.6</v>
      </c>
      <c r="H53">
        <v>0</v>
      </c>
      <c r="I53">
        <v>0</v>
      </c>
      <c r="J53">
        <f t="shared" si="1"/>
        <v>21.599999999999998</v>
      </c>
    </row>
    <row r="54" spans="1:10" x14ac:dyDescent="0.25">
      <c r="A54" t="s">
        <v>1283</v>
      </c>
      <c r="B54">
        <v>25</v>
      </c>
      <c r="C54">
        <v>106</v>
      </c>
      <c r="D54">
        <v>0.5</v>
      </c>
      <c r="E54">
        <v>4.7</v>
      </c>
      <c r="F54">
        <v>0.2</v>
      </c>
      <c r="G54">
        <v>0.8</v>
      </c>
      <c r="H54">
        <v>0</v>
      </c>
      <c r="I54">
        <v>0</v>
      </c>
      <c r="J54">
        <f t="shared" si="1"/>
        <v>24.49</v>
      </c>
    </row>
    <row r="55" spans="1:10" x14ac:dyDescent="0.25">
      <c r="A55" t="s">
        <v>1775</v>
      </c>
      <c r="B55">
        <v>308</v>
      </c>
      <c r="C55">
        <v>1270</v>
      </c>
      <c r="D55">
        <v>0.5</v>
      </c>
      <c r="E55">
        <v>3.3</v>
      </c>
      <c r="F55">
        <v>31.7</v>
      </c>
      <c r="G55">
        <v>2.4</v>
      </c>
      <c r="H55">
        <v>0</v>
      </c>
      <c r="I55">
        <v>0</v>
      </c>
      <c r="J55">
        <f t="shared" si="1"/>
        <v>318.41999999999996</v>
      </c>
    </row>
    <row r="56" spans="1:10" x14ac:dyDescent="0.25">
      <c r="A56" t="s">
        <v>1776</v>
      </c>
      <c r="B56">
        <v>377</v>
      </c>
      <c r="C56">
        <v>1551</v>
      </c>
      <c r="D56">
        <v>0.5</v>
      </c>
      <c r="E56">
        <v>2</v>
      </c>
      <c r="F56">
        <v>40</v>
      </c>
      <c r="G56">
        <v>2.2000000000000002</v>
      </c>
      <c r="H56">
        <v>0</v>
      </c>
      <c r="I56">
        <v>0</v>
      </c>
      <c r="J56">
        <f t="shared" si="1"/>
        <v>389.44</v>
      </c>
    </row>
    <row r="57" spans="1:10" x14ac:dyDescent="0.25">
      <c r="A57" t="s">
        <v>1780</v>
      </c>
      <c r="B57">
        <v>115</v>
      </c>
      <c r="C57">
        <v>477</v>
      </c>
      <c r="D57">
        <v>0.5</v>
      </c>
      <c r="E57">
        <v>3.3</v>
      </c>
      <c r="F57">
        <v>10</v>
      </c>
      <c r="G57">
        <v>3</v>
      </c>
      <c r="H57">
        <v>0</v>
      </c>
      <c r="I57">
        <v>0</v>
      </c>
      <c r="J57">
        <f t="shared" si="1"/>
        <v>119.13</v>
      </c>
    </row>
    <row r="58" spans="1:10" x14ac:dyDescent="0.25">
      <c r="A58" t="s">
        <v>1781</v>
      </c>
      <c r="B58">
        <v>240</v>
      </c>
      <c r="C58">
        <v>1029</v>
      </c>
      <c r="D58">
        <v>0.5</v>
      </c>
      <c r="E58">
        <v>3.4</v>
      </c>
      <c r="F58">
        <v>24</v>
      </c>
      <c r="G58">
        <v>2.7</v>
      </c>
      <c r="H58">
        <v>0</v>
      </c>
      <c r="I58">
        <v>0</v>
      </c>
      <c r="J58">
        <f t="shared" si="1"/>
        <v>248.48000000000002</v>
      </c>
    </row>
    <row r="59" spans="1:10" x14ac:dyDescent="0.25">
      <c r="A59" t="s">
        <v>1893</v>
      </c>
      <c r="B59">
        <v>59</v>
      </c>
      <c r="C59">
        <v>249</v>
      </c>
      <c r="D59">
        <v>0.5</v>
      </c>
      <c r="E59">
        <v>3.1</v>
      </c>
      <c r="F59">
        <v>0.2</v>
      </c>
      <c r="G59">
        <v>10.8</v>
      </c>
      <c r="H59">
        <v>0</v>
      </c>
      <c r="I59">
        <v>0</v>
      </c>
      <c r="J59">
        <f t="shared" si="1"/>
        <v>59.930000000000007</v>
      </c>
    </row>
    <row r="60" spans="1:10" x14ac:dyDescent="0.25">
      <c r="A60" t="s">
        <v>1960</v>
      </c>
      <c r="B60">
        <v>204</v>
      </c>
      <c r="C60">
        <v>857</v>
      </c>
      <c r="D60">
        <v>1</v>
      </c>
      <c r="E60">
        <v>12.5</v>
      </c>
      <c r="F60">
        <v>15.2</v>
      </c>
      <c r="G60">
        <v>2.7</v>
      </c>
      <c r="H60">
        <v>0</v>
      </c>
      <c r="I60">
        <v>0</v>
      </c>
      <c r="J60">
        <f t="shared" si="1"/>
        <v>203.95000000000002</v>
      </c>
    </row>
    <row r="61" spans="1:10" x14ac:dyDescent="0.25">
      <c r="A61" t="s">
        <v>2112</v>
      </c>
      <c r="B61">
        <v>64</v>
      </c>
      <c r="C61">
        <v>269</v>
      </c>
      <c r="D61">
        <v>0.5</v>
      </c>
      <c r="E61">
        <v>4.5</v>
      </c>
      <c r="F61">
        <v>3.5</v>
      </c>
      <c r="G61">
        <v>3.3</v>
      </c>
      <c r="H61">
        <v>0</v>
      </c>
      <c r="I61">
        <v>0</v>
      </c>
      <c r="J61">
        <f t="shared" si="1"/>
        <v>64.86</v>
      </c>
    </row>
    <row r="62" spans="1:10" x14ac:dyDescent="0.25">
      <c r="A62" t="s">
        <v>2113</v>
      </c>
      <c r="B62">
        <v>507</v>
      </c>
      <c r="C62">
        <v>2129</v>
      </c>
      <c r="D62">
        <v>3.5</v>
      </c>
      <c r="E62">
        <v>38</v>
      </c>
      <c r="F62">
        <v>26</v>
      </c>
      <c r="G62">
        <v>26</v>
      </c>
      <c r="H62">
        <v>0</v>
      </c>
      <c r="I62">
        <v>0</v>
      </c>
      <c r="J62">
        <f t="shared" si="1"/>
        <v>506.8</v>
      </c>
    </row>
    <row r="63" spans="1:10" x14ac:dyDescent="0.25">
      <c r="A63" s="52"/>
      <c r="B63" s="52"/>
      <c r="C63" s="53"/>
      <c r="D63" s="52"/>
      <c r="E63" s="52"/>
      <c r="F63" s="52"/>
      <c r="G63" s="52"/>
      <c r="H63" s="52"/>
      <c r="I63" s="52"/>
      <c r="J63" s="52"/>
    </row>
    <row r="64" spans="1:10" x14ac:dyDescent="0.25">
      <c r="C64" s="32"/>
    </row>
    <row r="65" spans="3:3" x14ac:dyDescent="0.25">
      <c r="C65" s="32"/>
    </row>
    <row r="66" spans="3:3" x14ac:dyDescent="0.25">
      <c r="C66" s="32"/>
    </row>
    <row r="67" spans="3:3" x14ac:dyDescent="0.25">
      <c r="C67" s="32"/>
    </row>
    <row r="68" spans="3:3" x14ac:dyDescent="0.25">
      <c r="C68" s="32"/>
    </row>
    <row r="69" spans="3:3" x14ac:dyDescent="0.25">
      <c r="C69" s="32"/>
    </row>
    <row r="70" spans="3:3" x14ac:dyDescent="0.25">
      <c r="C70" s="32"/>
    </row>
    <row r="71" spans="3:3" x14ac:dyDescent="0.25">
      <c r="C71" s="32"/>
    </row>
    <row r="72" spans="3:3" x14ac:dyDescent="0.25">
      <c r="C72" s="32"/>
    </row>
    <row r="73" spans="3:3" x14ac:dyDescent="0.25">
      <c r="C73" s="32"/>
    </row>
    <row r="74" spans="3:3" x14ac:dyDescent="0.25">
      <c r="C74" s="32"/>
    </row>
    <row r="75" spans="3:3" x14ac:dyDescent="0.25">
      <c r="C75" s="32"/>
    </row>
    <row r="76" spans="3:3" x14ac:dyDescent="0.25">
      <c r="C76" s="32"/>
    </row>
    <row r="77" spans="3:3" x14ac:dyDescent="0.25">
      <c r="C77" s="32"/>
    </row>
    <row r="78" spans="3:3" x14ac:dyDescent="0.25">
      <c r="C78" s="32"/>
    </row>
    <row r="79" spans="3:3" x14ac:dyDescent="0.25">
      <c r="C79" s="32"/>
    </row>
    <row r="80" spans="3:3" x14ac:dyDescent="0.25">
      <c r="C80" s="32"/>
    </row>
    <row r="81" spans="1:10" x14ac:dyDescent="0.25">
      <c r="C81" s="32"/>
    </row>
    <row r="82" spans="1:10" x14ac:dyDescent="0.25">
      <c r="C82" s="32"/>
    </row>
    <row r="83" spans="1:10" x14ac:dyDescent="0.25">
      <c r="C83" s="32"/>
    </row>
    <row r="84" spans="1:10" x14ac:dyDescent="0.25">
      <c r="C84" s="32"/>
    </row>
    <row r="85" spans="1:10" x14ac:dyDescent="0.25">
      <c r="C85" s="32"/>
    </row>
    <row r="86" spans="1:10" x14ac:dyDescent="0.25">
      <c r="C86" s="32"/>
    </row>
    <row r="87" spans="1:10" x14ac:dyDescent="0.25">
      <c r="C87" s="32"/>
    </row>
    <row r="88" spans="1:10" x14ac:dyDescent="0.25">
      <c r="C88" s="32"/>
    </row>
    <row r="89" spans="1:10" x14ac:dyDescent="0.25">
      <c r="C89" s="32"/>
    </row>
    <row r="90" spans="1:10" x14ac:dyDescent="0.25">
      <c r="C90" s="32"/>
    </row>
    <row r="91" spans="1:10" x14ac:dyDescent="0.25">
      <c r="C91" s="32"/>
    </row>
    <row r="92" spans="1:10" x14ac:dyDescent="0.25">
      <c r="A92" s="41"/>
      <c r="B92" s="41"/>
      <c r="C92" s="54"/>
      <c r="D92" s="41"/>
      <c r="E92" s="41"/>
      <c r="F92" s="41"/>
      <c r="G92" s="41"/>
      <c r="H92" s="41"/>
      <c r="I92" s="41"/>
      <c r="J92" s="41"/>
    </row>
  </sheetData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3"/>
  <sheetViews>
    <sheetView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A25" sqref="A25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22</v>
      </c>
      <c r="L1" s="39">
        <f t="shared" ref="L1:Q1" si="0">SUM(B2:B5001)</f>
        <v>6636</v>
      </c>
      <c r="M1" s="39">
        <f t="shared" si="0"/>
        <v>27974</v>
      </c>
      <c r="N1" s="40">
        <f t="shared" si="0"/>
        <v>106.4</v>
      </c>
      <c r="O1" s="40">
        <f t="shared" si="0"/>
        <v>1202.1000000000001</v>
      </c>
      <c r="P1" s="40">
        <f t="shared" si="0"/>
        <v>109.60000000000002</v>
      </c>
      <c r="Q1" s="40">
        <f t="shared" si="0"/>
        <v>186.60000000000002</v>
      </c>
      <c r="R1" s="40">
        <f>SUM(K1:Q1)</f>
        <v>36236.699999999997</v>
      </c>
    </row>
    <row r="2" spans="1:18" x14ac:dyDescent="0.25">
      <c r="A2" t="s">
        <v>2319</v>
      </c>
      <c r="B2">
        <v>388</v>
      </c>
      <c r="C2">
        <v>1630</v>
      </c>
      <c r="D2">
        <v>5</v>
      </c>
      <c r="E2">
        <v>60</v>
      </c>
      <c r="F2">
        <v>10</v>
      </c>
      <c r="G2">
        <v>12</v>
      </c>
      <c r="H2">
        <v>0</v>
      </c>
      <c r="I2">
        <v>0</v>
      </c>
      <c r="J2">
        <f t="shared" ref="J2:J23" si="1">IF(ISBLANK($A2),"",E2*4.1+F2*9.3+G2*4.2+H2*7+I2*3)</f>
        <v>389.4</v>
      </c>
    </row>
    <row r="3" spans="1:18" x14ac:dyDescent="0.25">
      <c r="A3" t="s">
        <v>345</v>
      </c>
      <c r="B3">
        <v>326</v>
      </c>
      <c r="C3">
        <v>1383</v>
      </c>
      <c r="D3">
        <v>6</v>
      </c>
      <c r="E3">
        <v>64</v>
      </c>
      <c r="F3">
        <v>2</v>
      </c>
      <c r="G3">
        <v>11</v>
      </c>
      <c r="H3">
        <v>0</v>
      </c>
      <c r="I3">
        <v>0</v>
      </c>
      <c r="J3">
        <f t="shared" si="1"/>
        <v>327.2</v>
      </c>
    </row>
    <row r="4" spans="1:18" x14ac:dyDescent="0.25">
      <c r="A4" t="s">
        <v>344</v>
      </c>
      <c r="B4">
        <v>353</v>
      </c>
      <c r="C4">
        <v>1500</v>
      </c>
      <c r="D4">
        <v>7</v>
      </c>
      <c r="E4">
        <v>79.7</v>
      </c>
      <c r="F4">
        <v>0.6</v>
      </c>
      <c r="G4">
        <v>7.2</v>
      </c>
      <c r="H4">
        <v>0</v>
      </c>
      <c r="I4">
        <v>0</v>
      </c>
      <c r="J4">
        <f t="shared" si="1"/>
        <v>362.59</v>
      </c>
    </row>
    <row r="5" spans="1:18" x14ac:dyDescent="0.25">
      <c r="A5" t="s">
        <v>398</v>
      </c>
      <c r="B5">
        <v>337</v>
      </c>
      <c r="C5">
        <v>1414</v>
      </c>
      <c r="D5">
        <v>6</v>
      </c>
      <c r="E5">
        <v>63</v>
      </c>
      <c r="F5">
        <v>3</v>
      </c>
      <c r="G5">
        <v>12</v>
      </c>
      <c r="H5">
        <v>0</v>
      </c>
      <c r="I5">
        <v>0</v>
      </c>
      <c r="J5">
        <f t="shared" si="1"/>
        <v>336.59999999999991</v>
      </c>
    </row>
    <row r="6" spans="1:18" x14ac:dyDescent="0.25">
      <c r="A6" t="s">
        <v>480</v>
      </c>
      <c r="B6">
        <v>399</v>
      </c>
      <c r="C6">
        <v>1676</v>
      </c>
      <c r="D6">
        <v>4</v>
      </c>
      <c r="E6">
        <v>45</v>
      </c>
      <c r="F6">
        <v>21.5</v>
      </c>
      <c r="G6">
        <v>3.5</v>
      </c>
      <c r="H6">
        <v>0</v>
      </c>
      <c r="I6">
        <v>0</v>
      </c>
      <c r="J6">
        <f t="shared" si="1"/>
        <v>399.15</v>
      </c>
    </row>
    <row r="7" spans="1:18" x14ac:dyDescent="0.25">
      <c r="A7" t="s">
        <v>557</v>
      </c>
      <c r="B7">
        <v>378</v>
      </c>
      <c r="C7">
        <v>1608</v>
      </c>
      <c r="D7">
        <v>8</v>
      </c>
      <c r="E7">
        <v>88</v>
      </c>
      <c r="F7">
        <v>0.5</v>
      </c>
      <c r="G7">
        <v>5.5</v>
      </c>
      <c r="H7">
        <v>0</v>
      </c>
      <c r="I7">
        <v>0</v>
      </c>
      <c r="J7">
        <f t="shared" si="1"/>
        <v>388.54999999999995</v>
      </c>
    </row>
    <row r="8" spans="1:18" x14ac:dyDescent="0.25">
      <c r="A8" t="s">
        <v>632</v>
      </c>
      <c r="B8">
        <v>321</v>
      </c>
      <c r="C8">
        <v>1343</v>
      </c>
      <c r="D8">
        <v>5.5</v>
      </c>
      <c r="E8">
        <v>66.8</v>
      </c>
      <c r="F8">
        <v>1.5</v>
      </c>
      <c r="G8">
        <v>7.8</v>
      </c>
      <c r="H8">
        <v>0</v>
      </c>
      <c r="I8">
        <v>0</v>
      </c>
      <c r="J8">
        <f t="shared" si="1"/>
        <v>320.58999999999992</v>
      </c>
    </row>
    <row r="9" spans="1:18" x14ac:dyDescent="0.25">
      <c r="A9" t="s">
        <v>634</v>
      </c>
      <c r="B9">
        <v>319</v>
      </c>
      <c r="C9">
        <v>1338</v>
      </c>
      <c r="D9">
        <v>5.5</v>
      </c>
      <c r="E9">
        <v>66.099999999999994</v>
      </c>
      <c r="F9">
        <v>1.5</v>
      </c>
      <c r="G9">
        <v>8</v>
      </c>
      <c r="H9">
        <v>0</v>
      </c>
      <c r="I9">
        <v>0</v>
      </c>
      <c r="J9">
        <f t="shared" si="1"/>
        <v>318.55999999999995</v>
      </c>
    </row>
    <row r="10" spans="1:18" x14ac:dyDescent="0.25">
      <c r="A10" t="s">
        <v>641</v>
      </c>
      <c r="B10">
        <v>318</v>
      </c>
      <c r="C10">
        <v>1349</v>
      </c>
      <c r="D10">
        <v>5.5</v>
      </c>
      <c r="E10">
        <v>61.4</v>
      </c>
      <c r="F10">
        <v>3.6</v>
      </c>
      <c r="G10">
        <v>10.1</v>
      </c>
      <c r="H10">
        <v>0</v>
      </c>
      <c r="I10">
        <v>0</v>
      </c>
      <c r="J10">
        <f t="shared" si="1"/>
        <v>327.64</v>
      </c>
    </row>
    <row r="11" spans="1:18" x14ac:dyDescent="0.25">
      <c r="A11" t="s">
        <v>718</v>
      </c>
      <c r="B11">
        <v>106</v>
      </c>
      <c r="C11">
        <v>447</v>
      </c>
      <c r="D11">
        <v>1</v>
      </c>
      <c r="E11">
        <v>10</v>
      </c>
      <c r="F11">
        <v>5.9</v>
      </c>
      <c r="G11">
        <v>2.5</v>
      </c>
      <c r="H11">
        <v>0</v>
      </c>
      <c r="I11">
        <v>0</v>
      </c>
      <c r="J11">
        <f t="shared" si="1"/>
        <v>106.37</v>
      </c>
    </row>
    <row r="12" spans="1:18" x14ac:dyDescent="0.25">
      <c r="A12" t="s">
        <v>721</v>
      </c>
      <c r="B12">
        <v>382</v>
      </c>
      <c r="C12">
        <v>1616</v>
      </c>
      <c r="D12">
        <v>6.5</v>
      </c>
      <c r="E12">
        <v>72</v>
      </c>
      <c r="F12">
        <v>5.9</v>
      </c>
      <c r="G12">
        <v>10.199999999999999</v>
      </c>
      <c r="H12">
        <v>0</v>
      </c>
      <c r="I12">
        <v>0</v>
      </c>
      <c r="J12">
        <f t="shared" si="1"/>
        <v>392.90999999999997</v>
      </c>
    </row>
    <row r="13" spans="1:18" x14ac:dyDescent="0.25">
      <c r="A13" t="s">
        <v>722</v>
      </c>
      <c r="B13">
        <v>380</v>
      </c>
      <c r="C13">
        <v>1592</v>
      </c>
      <c r="D13">
        <v>5.4</v>
      </c>
      <c r="E13">
        <v>66.3</v>
      </c>
      <c r="F13">
        <v>5.9</v>
      </c>
      <c r="G13">
        <v>12.7</v>
      </c>
      <c r="H13">
        <v>0</v>
      </c>
      <c r="I13">
        <v>0</v>
      </c>
      <c r="J13">
        <f t="shared" si="1"/>
        <v>380.03999999999996</v>
      </c>
    </row>
    <row r="14" spans="1:18" x14ac:dyDescent="0.25">
      <c r="A14" t="s">
        <v>727</v>
      </c>
      <c r="B14">
        <v>47</v>
      </c>
      <c r="C14">
        <v>195</v>
      </c>
      <c r="D14">
        <v>0.5</v>
      </c>
      <c r="E14">
        <v>6</v>
      </c>
      <c r="F14">
        <v>1</v>
      </c>
      <c r="G14">
        <v>3</v>
      </c>
      <c r="H14">
        <v>0</v>
      </c>
      <c r="I14">
        <v>0</v>
      </c>
      <c r="J14">
        <f t="shared" si="1"/>
        <v>46.5</v>
      </c>
    </row>
    <row r="15" spans="1:18" x14ac:dyDescent="0.25">
      <c r="A15" t="s">
        <v>729</v>
      </c>
      <c r="B15">
        <v>80</v>
      </c>
      <c r="C15">
        <v>335</v>
      </c>
      <c r="D15">
        <v>0.5</v>
      </c>
      <c r="E15">
        <v>7</v>
      </c>
      <c r="F15">
        <v>3</v>
      </c>
      <c r="G15">
        <v>5.5</v>
      </c>
      <c r="H15">
        <v>0</v>
      </c>
      <c r="I15">
        <v>0</v>
      </c>
      <c r="J15">
        <f t="shared" si="1"/>
        <v>79.699999999999989</v>
      </c>
    </row>
    <row r="16" spans="1:18" x14ac:dyDescent="0.25">
      <c r="A16" t="s">
        <v>811</v>
      </c>
      <c r="B16">
        <v>328</v>
      </c>
      <c r="C16">
        <v>1378</v>
      </c>
      <c r="D16">
        <v>5.5</v>
      </c>
      <c r="E16">
        <v>63</v>
      </c>
      <c r="F16">
        <v>3</v>
      </c>
      <c r="G16">
        <v>10</v>
      </c>
      <c r="H16">
        <v>0</v>
      </c>
      <c r="I16">
        <v>0</v>
      </c>
      <c r="J16">
        <f t="shared" si="1"/>
        <v>328.19999999999993</v>
      </c>
    </row>
    <row r="17" spans="1:10" x14ac:dyDescent="0.25">
      <c r="A17" t="s">
        <v>820</v>
      </c>
      <c r="B17">
        <v>386</v>
      </c>
      <c r="C17">
        <v>1638</v>
      </c>
      <c r="D17">
        <v>7.5</v>
      </c>
      <c r="E17">
        <v>84</v>
      </c>
      <c r="F17">
        <v>2</v>
      </c>
      <c r="G17">
        <v>8</v>
      </c>
      <c r="H17">
        <v>0</v>
      </c>
      <c r="I17">
        <v>0</v>
      </c>
      <c r="J17">
        <f t="shared" si="1"/>
        <v>396.6</v>
      </c>
    </row>
    <row r="18" spans="1:10" x14ac:dyDescent="0.25">
      <c r="A18" t="s">
        <v>1227</v>
      </c>
      <c r="B18">
        <v>306</v>
      </c>
      <c r="C18">
        <v>1299</v>
      </c>
      <c r="D18">
        <v>5.5</v>
      </c>
      <c r="E18">
        <v>62.2</v>
      </c>
      <c r="F18">
        <v>1.9</v>
      </c>
      <c r="G18">
        <v>10.1</v>
      </c>
      <c r="H18">
        <v>0</v>
      </c>
      <c r="I18">
        <v>0</v>
      </c>
      <c r="J18">
        <f t="shared" si="1"/>
        <v>315.11</v>
      </c>
    </row>
    <row r="19" spans="1:10" x14ac:dyDescent="0.25">
      <c r="A19" t="s">
        <v>1305</v>
      </c>
      <c r="B19">
        <v>375</v>
      </c>
      <c r="C19">
        <v>1580</v>
      </c>
      <c r="D19">
        <v>5</v>
      </c>
      <c r="E19">
        <v>55.2</v>
      </c>
      <c r="F19">
        <v>11.7</v>
      </c>
      <c r="G19">
        <v>12.3</v>
      </c>
      <c r="H19">
        <v>0</v>
      </c>
      <c r="I19">
        <v>0</v>
      </c>
      <c r="J19">
        <f t="shared" si="1"/>
        <v>386.79</v>
      </c>
    </row>
    <row r="20" spans="1:10" x14ac:dyDescent="0.25">
      <c r="A20" t="s">
        <v>1306</v>
      </c>
      <c r="B20">
        <v>331</v>
      </c>
      <c r="C20">
        <v>1398</v>
      </c>
      <c r="D20">
        <v>5.5</v>
      </c>
      <c r="E20">
        <v>61.2</v>
      </c>
      <c r="F20">
        <v>5.4</v>
      </c>
      <c r="G20">
        <v>9.3000000000000007</v>
      </c>
      <c r="H20">
        <v>0</v>
      </c>
      <c r="I20">
        <v>0</v>
      </c>
      <c r="J20">
        <f t="shared" si="1"/>
        <v>340.2</v>
      </c>
    </row>
    <row r="21" spans="1:10" x14ac:dyDescent="0.25">
      <c r="A21" t="s">
        <v>2101</v>
      </c>
      <c r="B21">
        <v>335</v>
      </c>
      <c r="C21">
        <v>1408</v>
      </c>
      <c r="D21">
        <v>6</v>
      </c>
      <c r="E21">
        <v>67</v>
      </c>
      <c r="F21">
        <v>2</v>
      </c>
      <c r="G21">
        <v>10</v>
      </c>
      <c r="H21">
        <v>0</v>
      </c>
      <c r="I21">
        <v>0</v>
      </c>
      <c r="J21">
        <f t="shared" si="1"/>
        <v>335.3</v>
      </c>
    </row>
    <row r="22" spans="1:10" x14ac:dyDescent="0.25">
      <c r="A22" t="s">
        <v>2106</v>
      </c>
      <c r="B22">
        <v>404</v>
      </c>
      <c r="C22">
        <v>1697</v>
      </c>
      <c r="D22">
        <v>4.5</v>
      </c>
      <c r="E22">
        <v>50.2</v>
      </c>
      <c r="F22">
        <v>17.100000000000001</v>
      </c>
      <c r="G22">
        <v>12.4</v>
      </c>
      <c r="H22">
        <v>0</v>
      </c>
      <c r="I22">
        <v>0</v>
      </c>
      <c r="J22">
        <f t="shared" si="1"/>
        <v>416.93</v>
      </c>
    </row>
    <row r="23" spans="1:10" x14ac:dyDescent="0.25">
      <c r="A23" t="s">
        <v>2134</v>
      </c>
      <c r="B23">
        <v>37</v>
      </c>
      <c r="C23">
        <v>150</v>
      </c>
      <c r="D23">
        <v>0.5</v>
      </c>
      <c r="E23">
        <v>4</v>
      </c>
      <c r="F23">
        <v>0.6</v>
      </c>
      <c r="G23">
        <v>3.5</v>
      </c>
      <c r="H23">
        <v>0</v>
      </c>
      <c r="I23">
        <v>0</v>
      </c>
      <c r="J23">
        <f t="shared" si="1"/>
        <v>36.68</v>
      </c>
    </row>
    <row r="24" spans="1:10" x14ac:dyDescent="0.25">
      <c r="A24" s="52"/>
      <c r="B24" s="52"/>
      <c r="C24" s="53"/>
      <c r="D24" s="52"/>
      <c r="E24" s="52"/>
      <c r="F24" s="52"/>
      <c r="G24" s="52"/>
      <c r="H24" s="52"/>
      <c r="I24" s="52"/>
      <c r="J24" s="52"/>
    </row>
    <row r="25" spans="1:10" x14ac:dyDescent="0.25">
      <c r="C25" s="32"/>
    </row>
    <row r="26" spans="1:10" x14ac:dyDescent="0.25">
      <c r="C26" s="32"/>
    </row>
    <row r="27" spans="1:10" x14ac:dyDescent="0.25">
      <c r="C27" s="32"/>
    </row>
    <row r="28" spans="1:10" x14ac:dyDescent="0.25">
      <c r="C28" s="32"/>
    </row>
    <row r="29" spans="1:10" x14ac:dyDescent="0.25">
      <c r="C29" s="32"/>
    </row>
    <row r="30" spans="1:10" x14ac:dyDescent="0.25">
      <c r="C30" s="32"/>
    </row>
    <row r="31" spans="1:10" x14ac:dyDescent="0.25">
      <c r="C31" s="32"/>
    </row>
    <row r="32" spans="1:10" x14ac:dyDescent="0.25">
      <c r="C32" s="32"/>
    </row>
    <row r="33" spans="3:3" x14ac:dyDescent="0.25">
      <c r="C33" s="32"/>
    </row>
    <row r="34" spans="3:3" x14ac:dyDescent="0.25">
      <c r="C34" s="32"/>
    </row>
    <row r="35" spans="3:3" x14ac:dyDescent="0.25">
      <c r="C35" s="32"/>
    </row>
    <row r="36" spans="3:3" x14ac:dyDescent="0.25">
      <c r="C36" s="32"/>
    </row>
    <row r="37" spans="3:3" x14ac:dyDescent="0.25">
      <c r="C37" s="32"/>
    </row>
    <row r="38" spans="3:3" x14ac:dyDescent="0.25">
      <c r="C38" s="32"/>
    </row>
    <row r="39" spans="3:3" x14ac:dyDescent="0.25">
      <c r="C39" s="32"/>
    </row>
    <row r="40" spans="3:3" x14ac:dyDescent="0.25">
      <c r="C40" s="32"/>
    </row>
    <row r="41" spans="3:3" x14ac:dyDescent="0.25">
      <c r="C41" s="32"/>
    </row>
    <row r="42" spans="3:3" x14ac:dyDescent="0.25">
      <c r="C42" s="32"/>
    </row>
    <row r="43" spans="3:3" x14ac:dyDescent="0.25">
      <c r="C43" s="32"/>
    </row>
    <row r="44" spans="3:3" x14ac:dyDescent="0.25">
      <c r="C44" s="32"/>
    </row>
    <row r="45" spans="3:3" x14ac:dyDescent="0.25">
      <c r="C45" s="32"/>
    </row>
    <row r="46" spans="3:3" x14ac:dyDescent="0.25">
      <c r="C46" s="32"/>
    </row>
    <row r="47" spans="3:3" x14ac:dyDescent="0.25">
      <c r="C47" s="32"/>
    </row>
    <row r="48" spans="3:3" x14ac:dyDescent="0.25">
      <c r="C48" s="32"/>
    </row>
    <row r="49" spans="1:10" x14ac:dyDescent="0.25">
      <c r="C49" s="32"/>
    </row>
    <row r="50" spans="1:10" x14ac:dyDescent="0.25">
      <c r="C50" s="32"/>
    </row>
    <row r="51" spans="1:10" x14ac:dyDescent="0.25">
      <c r="C51" s="32"/>
    </row>
    <row r="52" spans="1:10" x14ac:dyDescent="0.25">
      <c r="C52" s="32"/>
    </row>
    <row r="53" spans="1:10" x14ac:dyDescent="0.25">
      <c r="A53" s="41"/>
      <c r="B53" s="41"/>
      <c r="C53" s="54"/>
      <c r="D53" s="41"/>
      <c r="E53" s="41"/>
      <c r="F53" s="41"/>
      <c r="G53" s="41"/>
      <c r="H53" s="41"/>
      <c r="I53" s="41"/>
      <c r="J53" s="41"/>
    </row>
  </sheetData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71"/>
  <sheetViews>
    <sheetView workbookViewId="0">
      <pane xSplit="9" ySplit="1" topLeftCell="J11" activePane="bottomRight" state="frozen"/>
      <selection pane="topRight" activeCell="J1" sqref="J1"/>
      <selection pane="bottomLeft" activeCell="A2" sqref="A2"/>
      <selection pane="bottomRight" activeCell="A43" sqref="A43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40</v>
      </c>
      <c r="L1" s="39">
        <f t="shared" ref="L1:Q1" si="0">SUM(B2:B5001)</f>
        <v>7142</v>
      </c>
      <c r="M1" s="39">
        <f t="shared" si="0"/>
        <v>29970</v>
      </c>
      <c r="N1" s="40">
        <f t="shared" si="0"/>
        <v>85.3</v>
      </c>
      <c r="O1" s="40">
        <f t="shared" si="0"/>
        <v>992.30000000000007</v>
      </c>
      <c r="P1" s="40">
        <f t="shared" si="0"/>
        <v>266.40000000000003</v>
      </c>
      <c r="Q1" s="40">
        <f t="shared" si="0"/>
        <v>157.80000000000004</v>
      </c>
      <c r="R1" s="40">
        <f>SUM(K1:Q1)</f>
        <v>38653.80000000001</v>
      </c>
    </row>
    <row r="2" spans="1:18" x14ac:dyDescent="0.25">
      <c r="A2" t="s">
        <v>75</v>
      </c>
      <c r="B2">
        <v>51</v>
      </c>
      <c r="C2">
        <v>212</v>
      </c>
      <c r="D2">
        <v>1</v>
      </c>
      <c r="E2">
        <v>12.6</v>
      </c>
      <c r="F2">
        <v>0</v>
      </c>
      <c r="G2">
        <v>0.1</v>
      </c>
      <c r="H2">
        <v>0</v>
      </c>
      <c r="I2">
        <v>0</v>
      </c>
      <c r="J2">
        <f t="shared" ref="J2:J41" si="1">IF(ISBLANK($A2),"",E2*4.1+F2*9.3+G2*4.2+H2*7+I2*3)</f>
        <v>52.08</v>
      </c>
    </row>
    <row r="3" spans="1:18" x14ac:dyDescent="0.25">
      <c r="A3" t="s">
        <v>84</v>
      </c>
      <c r="B3">
        <v>202</v>
      </c>
      <c r="C3">
        <v>848</v>
      </c>
      <c r="D3">
        <v>2.5</v>
      </c>
      <c r="E3">
        <v>30</v>
      </c>
      <c r="F3">
        <v>6</v>
      </c>
      <c r="G3">
        <v>5.5</v>
      </c>
      <c r="H3">
        <v>0</v>
      </c>
      <c r="I3">
        <v>0</v>
      </c>
      <c r="J3">
        <f t="shared" si="1"/>
        <v>201.89999999999998</v>
      </c>
    </row>
    <row r="4" spans="1:18" x14ac:dyDescent="0.25">
      <c r="A4" t="s">
        <v>2315</v>
      </c>
      <c r="B4">
        <v>234</v>
      </c>
      <c r="C4">
        <v>982</v>
      </c>
      <c r="D4">
        <v>2</v>
      </c>
      <c r="E4">
        <v>20</v>
      </c>
      <c r="F4">
        <v>15</v>
      </c>
      <c r="G4">
        <v>5</v>
      </c>
      <c r="H4">
        <v>0</v>
      </c>
      <c r="I4">
        <v>0</v>
      </c>
      <c r="J4">
        <f t="shared" si="1"/>
        <v>242.5</v>
      </c>
    </row>
    <row r="5" spans="1:18" x14ac:dyDescent="0.25">
      <c r="A5" t="s">
        <v>180</v>
      </c>
      <c r="B5">
        <v>576</v>
      </c>
      <c r="C5">
        <v>2420</v>
      </c>
      <c r="D5">
        <v>4.5</v>
      </c>
      <c r="E5">
        <v>55</v>
      </c>
      <c r="F5">
        <v>35</v>
      </c>
      <c r="G5">
        <v>6</v>
      </c>
      <c r="H5">
        <v>0</v>
      </c>
      <c r="I5">
        <v>0</v>
      </c>
      <c r="J5">
        <f t="shared" si="1"/>
        <v>576.20000000000005</v>
      </c>
    </row>
    <row r="6" spans="1:18" x14ac:dyDescent="0.25">
      <c r="A6" t="s">
        <v>225</v>
      </c>
      <c r="B6">
        <v>59</v>
      </c>
      <c r="C6">
        <v>250</v>
      </c>
      <c r="D6">
        <v>1</v>
      </c>
      <c r="E6">
        <v>12.6</v>
      </c>
      <c r="F6">
        <v>0.7</v>
      </c>
      <c r="G6">
        <v>0.3</v>
      </c>
      <c r="H6">
        <v>0</v>
      </c>
      <c r="I6">
        <v>0</v>
      </c>
      <c r="J6">
        <f t="shared" si="1"/>
        <v>59.429999999999993</v>
      </c>
    </row>
    <row r="7" spans="1:18" x14ac:dyDescent="0.25">
      <c r="A7" t="s">
        <v>286</v>
      </c>
      <c r="B7">
        <v>61</v>
      </c>
      <c r="C7">
        <v>255</v>
      </c>
      <c r="D7">
        <v>1</v>
      </c>
      <c r="E7">
        <v>10.4</v>
      </c>
      <c r="F7">
        <v>0.6</v>
      </c>
      <c r="G7">
        <v>3.5</v>
      </c>
      <c r="H7">
        <v>0</v>
      </c>
      <c r="I7">
        <v>0</v>
      </c>
      <c r="J7">
        <f t="shared" si="1"/>
        <v>62.92</v>
      </c>
    </row>
    <row r="8" spans="1:18" x14ac:dyDescent="0.25">
      <c r="A8" t="s">
        <v>524</v>
      </c>
      <c r="B8">
        <v>144</v>
      </c>
      <c r="C8">
        <v>606</v>
      </c>
      <c r="D8">
        <v>2</v>
      </c>
      <c r="E8">
        <v>21</v>
      </c>
      <c r="F8">
        <v>4</v>
      </c>
      <c r="G8">
        <v>5</v>
      </c>
      <c r="H8">
        <v>0</v>
      </c>
      <c r="I8">
        <v>0</v>
      </c>
      <c r="J8">
        <f t="shared" si="1"/>
        <v>144.30000000000001</v>
      </c>
    </row>
    <row r="9" spans="1:18" x14ac:dyDescent="0.25">
      <c r="A9" t="s">
        <v>674</v>
      </c>
      <c r="B9">
        <v>117</v>
      </c>
      <c r="C9">
        <v>489</v>
      </c>
      <c r="D9">
        <v>1.5</v>
      </c>
      <c r="E9">
        <v>19.399999999999999</v>
      </c>
      <c r="F9">
        <v>3.5</v>
      </c>
      <c r="G9">
        <v>4</v>
      </c>
      <c r="H9">
        <v>0</v>
      </c>
      <c r="I9">
        <v>0</v>
      </c>
      <c r="J9">
        <f t="shared" si="1"/>
        <v>128.89000000000001</v>
      </c>
    </row>
    <row r="10" spans="1:18" x14ac:dyDescent="0.25">
      <c r="A10" t="s">
        <v>2370</v>
      </c>
      <c r="B10">
        <v>118</v>
      </c>
      <c r="C10">
        <v>494</v>
      </c>
      <c r="D10">
        <v>1.5</v>
      </c>
      <c r="E10">
        <v>15</v>
      </c>
      <c r="F10">
        <v>4</v>
      </c>
      <c r="G10">
        <v>4.5</v>
      </c>
      <c r="H10">
        <v>0</v>
      </c>
      <c r="I10">
        <v>0</v>
      </c>
      <c r="J10">
        <f t="shared" si="1"/>
        <v>117.6</v>
      </c>
    </row>
    <row r="11" spans="1:18" x14ac:dyDescent="0.25">
      <c r="A11" t="s">
        <v>677</v>
      </c>
      <c r="B11">
        <v>72</v>
      </c>
      <c r="C11">
        <v>302</v>
      </c>
      <c r="D11">
        <v>0.5</v>
      </c>
      <c r="E11">
        <v>7.3</v>
      </c>
      <c r="F11">
        <v>3.9</v>
      </c>
      <c r="G11">
        <v>2</v>
      </c>
      <c r="H11">
        <v>0</v>
      </c>
      <c r="I11">
        <v>0</v>
      </c>
      <c r="J11">
        <f t="shared" si="1"/>
        <v>74.600000000000009</v>
      </c>
    </row>
    <row r="12" spans="1:18" x14ac:dyDescent="0.25">
      <c r="A12" t="s">
        <v>680</v>
      </c>
      <c r="B12">
        <v>352</v>
      </c>
      <c r="C12">
        <v>1474</v>
      </c>
      <c r="D12">
        <v>6.2</v>
      </c>
      <c r="E12">
        <v>74.2</v>
      </c>
      <c r="F12">
        <v>1.1000000000000001</v>
      </c>
      <c r="G12">
        <v>8.9</v>
      </c>
      <c r="H12">
        <v>0</v>
      </c>
      <c r="I12">
        <v>0</v>
      </c>
      <c r="J12">
        <f t="shared" si="1"/>
        <v>351.83</v>
      </c>
    </row>
    <row r="13" spans="1:18" x14ac:dyDescent="0.25">
      <c r="A13" t="s">
        <v>877</v>
      </c>
      <c r="B13">
        <v>343</v>
      </c>
      <c r="C13">
        <v>1439</v>
      </c>
      <c r="D13">
        <v>6.5</v>
      </c>
      <c r="E13">
        <v>74</v>
      </c>
      <c r="F13">
        <v>1</v>
      </c>
      <c r="G13">
        <v>7.1</v>
      </c>
      <c r="H13">
        <v>0</v>
      </c>
      <c r="I13">
        <v>0</v>
      </c>
      <c r="J13">
        <f t="shared" si="1"/>
        <v>342.52</v>
      </c>
    </row>
    <row r="14" spans="1:18" x14ac:dyDescent="0.25">
      <c r="A14" t="s">
        <v>896</v>
      </c>
      <c r="B14">
        <v>556</v>
      </c>
      <c r="C14">
        <v>2335</v>
      </c>
      <c r="D14">
        <v>4.5</v>
      </c>
      <c r="E14">
        <v>51</v>
      </c>
      <c r="F14">
        <v>35.5</v>
      </c>
      <c r="G14">
        <v>4</v>
      </c>
      <c r="H14">
        <v>0</v>
      </c>
      <c r="I14">
        <v>0</v>
      </c>
      <c r="J14">
        <f t="shared" si="1"/>
        <v>556.04999999999995</v>
      </c>
    </row>
    <row r="15" spans="1:18" x14ac:dyDescent="0.25">
      <c r="A15" t="s">
        <v>906</v>
      </c>
      <c r="B15">
        <v>74</v>
      </c>
      <c r="C15">
        <v>311</v>
      </c>
      <c r="D15">
        <v>1</v>
      </c>
      <c r="E15">
        <v>13</v>
      </c>
      <c r="F15">
        <v>1.7</v>
      </c>
      <c r="G15">
        <v>1.6</v>
      </c>
      <c r="H15">
        <v>0</v>
      </c>
      <c r="I15">
        <v>0</v>
      </c>
      <c r="J15">
        <f t="shared" si="1"/>
        <v>75.83</v>
      </c>
    </row>
    <row r="16" spans="1:18" x14ac:dyDescent="0.25">
      <c r="A16" t="s">
        <v>1242</v>
      </c>
      <c r="B16">
        <v>187</v>
      </c>
      <c r="C16">
        <v>784</v>
      </c>
      <c r="D16">
        <v>2.5</v>
      </c>
      <c r="E16">
        <v>30</v>
      </c>
      <c r="F16">
        <v>5</v>
      </c>
      <c r="G16">
        <v>4.0999999999999996</v>
      </c>
      <c r="H16">
        <v>0</v>
      </c>
      <c r="I16">
        <v>0</v>
      </c>
      <c r="J16">
        <f t="shared" si="1"/>
        <v>186.72</v>
      </c>
    </row>
    <row r="17" spans="1:10" x14ac:dyDescent="0.25">
      <c r="A17" t="s">
        <v>1244</v>
      </c>
      <c r="B17">
        <v>166</v>
      </c>
      <c r="C17">
        <v>695</v>
      </c>
      <c r="D17">
        <v>2</v>
      </c>
      <c r="E17">
        <v>21.6</v>
      </c>
      <c r="F17">
        <v>6.9</v>
      </c>
      <c r="G17">
        <v>3.7</v>
      </c>
      <c r="H17">
        <v>0</v>
      </c>
      <c r="I17">
        <v>0</v>
      </c>
      <c r="J17">
        <f t="shared" si="1"/>
        <v>168.27</v>
      </c>
    </row>
    <row r="18" spans="1:10" x14ac:dyDescent="0.25">
      <c r="A18" t="s">
        <v>1245</v>
      </c>
      <c r="B18">
        <v>157</v>
      </c>
      <c r="C18">
        <v>660</v>
      </c>
      <c r="D18">
        <v>2</v>
      </c>
      <c r="E18">
        <v>22.3</v>
      </c>
      <c r="F18">
        <v>5.9</v>
      </c>
      <c r="G18">
        <v>3.7</v>
      </c>
      <c r="H18">
        <v>0</v>
      </c>
      <c r="I18">
        <v>0</v>
      </c>
      <c r="J18">
        <f t="shared" si="1"/>
        <v>161.84</v>
      </c>
    </row>
    <row r="19" spans="1:10" x14ac:dyDescent="0.25">
      <c r="A19" t="s">
        <v>1293</v>
      </c>
      <c r="B19">
        <v>359</v>
      </c>
      <c r="C19">
        <v>1506</v>
      </c>
      <c r="D19">
        <v>2</v>
      </c>
      <c r="E19">
        <v>24</v>
      </c>
      <c r="F19">
        <v>25</v>
      </c>
      <c r="G19">
        <v>6</v>
      </c>
      <c r="H19">
        <v>0</v>
      </c>
      <c r="I19">
        <v>0</v>
      </c>
      <c r="J19">
        <f t="shared" si="1"/>
        <v>356.1</v>
      </c>
    </row>
    <row r="20" spans="1:10" x14ac:dyDescent="0.25">
      <c r="A20" t="s">
        <v>1349</v>
      </c>
      <c r="B20">
        <v>88</v>
      </c>
      <c r="C20">
        <v>366</v>
      </c>
      <c r="D20">
        <v>2</v>
      </c>
      <c r="E20">
        <v>20.6</v>
      </c>
      <c r="F20">
        <v>0.3</v>
      </c>
      <c r="G20">
        <v>0.6</v>
      </c>
      <c r="H20">
        <v>0</v>
      </c>
      <c r="I20">
        <v>0</v>
      </c>
      <c r="J20">
        <f t="shared" si="1"/>
        <v>89.77</v>
      </c>
    </row>
    <row r="21" spans="1:10" x14ac:dyDescent="0.25">
      <c r="A21" t="s">
        <v>1537</v>
      </c>
      <c r="B21">
        <v>210</v>
      </c>
      <c r="C21">
        <v>883</v>
      </c>
      <c r="D21">
        <v>2.5</v>
      </c>
      <c r="E21">
        <v>29</v>
      </c>
      <c r="F21">
        <v>7.1</v>
      </c>
      <c r="G21">
        <v>6</v>
      </c>
      <c r="H21">
        <v>0</v>
      </c>
      <c r="I21">
        <v>0</v>
      </c>
      <c r="J21">
        <f t="shared" si="1"/>
        <v>210.13</v>
      </c>
    </row>
    <row r="22" spans="1:10" x14ac:dyDescent="0.25">
      <c r="A22" t="s">
        <v>1538</v>
      </c>
      <c r="B22">
        <v>302</v>
      </c>
      <c r="C22">
        <v>1267</v>
      </c>
      <c r="D22">
        <v>1</v>
      </c>
      <c r="E22">
        <v>22.5</v>
      </c>
      <c r="F22">
        <v>18</v>
      </c>
      <c r="G22">
        <v>10</v>
      </c>
      <c r="H22">
        <v>0</v>
      </c>
      <c r="I22">
        <v>0</v>
      </c>
      <c r="J22">
        <f t="shared" si="1"/>
        <v>301.64999999999998</v>
      </c>
    </row>
    <row r="23" spans="1:10" x14ac:dyDescent="0.25">
      <c r="A23" t="s">
        <v>1540</v>
      </c>
      <c r="B23">
        <v>151</v>
      </c>
      <c r="C23">
        <v>630</v>
      </c>
      <c r="D23">
        <v>1.5</v>
      </c>
      <c r="E23">
        <v>14.9</v>
      </c>
      <c r="F23">
        <v>8.3000000000000007</v>
      </c>
      <c r="G23">
        <v>4.0999999999999996</v>
      </c>
      <c r="H23">
        <v>0</v>
      </c>
      <c r="I23">
        <v>0</v>
      </c>
      <c r="J23">
        <f t="shared" si="1"/>
        <v>155.5</v>
      </c>
    </row>
    <row r="24" spans="1:10" x14ac:dyDescent="0.25">
      <c r="A24" t="s">
        <v>1591</v>
      </c>
      <c r="B24">
        <v>200</v>
      </c>
      <c r="C24">
        <v>839</v>
      </c>
      <c r="D24">
        <v>2.5</v>
      </c>
      <c r="E24">
        <v>30</v>
      </c>
      <c r="F24">
        <v>6</v>
      </c>
      <c r="G24">
        <v>5</v>
      </c>
      <c r="H24">
        <v>0</v>
      </c>
      <c r="I24">
        <v>0</v>
      </c>
      <c r="J24">
        <f t="shared" si="1"/>
        <v>199.79999999999998</v>
      </c>
    </row>
    <row r="25" spans="1:10" x14ac:dyDescent="0.25">
      <c r="A25" t="s">
        <v>1677</v>
      </c>
      <c r="B25">
        <v>122</v>
      </c>
      <c r="C25">
        <v>520</v>
      </c>
      <c r="D25">
        <v>2.5</v>
      </c>
      <c r="E25">
        <v>30</v>
      </c>
      <c r="F25">
        <v>0.1</v>
      </c>
      <c r="G25">
        <v>0.4</v>
      </c>
      <c r="H25">
        <v>0</v>
      </c>
      <c r="I25">
        <v>0</v>
      </c>
      <c r="J25">
        <f t="shared" si="1"/>
        <v>125.61</v>
      </c>
    </row>
    <row r="26" spans="1:10" x14ac:dyDescent="0.25">
      <c r="A26" t="s">
        <v>1708</v>
      </c>
      <c r="B26">
        <v>125</v>
      </c>
      <c r="C26">
        <v>523</v>
      </c>
      <c r="D26">
        <v>1.5</v>
      </c>
      <c r="E26">
        <v>17.3</v>
      </c>
      <c r="F26">
        <v>4.4000000000000004</v>
      </c>
      <c r="G26">
        <v>3</v>
      </c>
      <c r="H26">
        <v>0</v>
      </c>
      <c r="I26">
        <v>0</v>
      </c>
      <c r="J26">
        <f t="shared" si="1"/>
        <v>124.44999999999999</v>
      </c>
    </row>
    <row r="27" spans="1:10" x14ac:dyDescent="0.25">
      <c r="A27" t="s">
        <v>1798</v>
      </c>
      <c r="B27">
        <v>332</v>
      </c>
      <c r="C27">
        <v>1396</v>
      </c>
      <c r="D27">
        <v>4.5</v>
      </c>
      <c r="E27">
        <v>52.2</v>
      </c>
      <c r="F27">
        <v>10.4</v>
      </c>
      <c r="G27">
        <v>7.3</v>
      </c>
      <c r="H27">
        <v>0</v>
      </c>
      <c r="I27">
        <v>0</v>
      </c>
      <c r="J27">
        <f t="shared" si="1"/>
        <v>341.40000000000003</v>
      </c>
    </row>
    <row r="28" spans="1:10" x14ac:dyDescent="0.25">
      <c r="A28" t="s">
        <v>1800</v>
      </c>
      <c r="B28">
        <v>116</v>
      </c>
      <c r="C28">
        <v>489</v>
      </c>
      <c r="D28">
        <v>1.5</v>
      </c>
      <c r="E28">
        <v>18</v>
      </c>
      <c r="F28">
        <v>3.6</v>
      </c>
      <c r="G28">
        <v>2.9</v>
      </c>
      <c r="H28">
        <v>0</v>
      </c>
      <c r="I28">
        <v>0</v>
      </c>
      <c r="J28">
        <f t="shared" si="1"/>
        <v>119.46000000000001</v>
      </c>
    </row>
    <row r="29" spans="1:10" x14ac:dyDescent="0.25">
      <c r="A29" t="s">
        <v>1874</v>
      </c>
      <c r="B29">
        <v>171</v>
      </c>
      <c r="C29">
        <v>718</v>
      </c>
      <c r="D29">
        <v>2</v>
      </c>
      <c r="E29">
        <v>24</v>
      </c>
      <c r="F29">
        <v>6</v>
      </c>
      <c r="G29">
        <v>4</v>
      </c>
      <c r="H29">
        <v>0</v>
      </c>
      <c r="I29">
        <v>0</v>
      </c>
      <c r="J29">
        <f t="shared" si="1"/>
        <v>171</v>
      </c>
    </row>
    <row r="30" spans="1:10" x14ac:dyDescent="0.25">
      <c r="A30" t="s">
        <v>1902</v>
      </c>
      <c r="B30">
        <v>115</v>
      </c>
      <c r="C30">
        <v>482</v>
      </c>
      <c r="D30">
        <v>1</v>
      </c>
      <c r="E30">
        <v>10.6</v>
      </c>
      <c r="F30">
        <v>5.9</v>
      </c>
      <c r="G30">
        <v>3.9</v>
      </c>
      <c r="H30">
        <v>0</v>
      </c>
      <c r="I30">
        <v>0</v>
      </c>
      <c r="J30">
        <f t="shared" si="1"/>
        <v>114.71</v>
      </c>
    </row>
    <row r="31" spans="1:10" x14ac:dyDescent="0.25">
      <c r="A31" t="s">
        <v>1903</v>
      </c>
      <c r="B31">
        <v>86</v>
      </c>
      <c r="C31">
        <v>363</v>
      </c>
      <c r="D31">
        <v>1</v>
      </c>
      <c r="E31">
        <v>13.7</v>
      </c>
      <c r="F31">
        <v>1.8</v>
      </c>
      <c r="G31">
        <v>3.2</v>
      </c>
      <c r="H31">
        <v>0</v>
      </c>
      <c r="I31">
        <v>0</v>
      </c>
      <c r="J31">
        <f t="shared" si="1"/>
        <v>86.35</v>
      </c>
    </row>
    <row r="32" spans="1:10" x14ac:dyDescent="0.25">
      <c r="A32" t="s">
        <v>1913</v>
      </c>
      <c r="B32">
        <v>95</v>
      </c>
      <c r="C32">
        <v>397</v>
      </c>
      <c r="D32">
        <v>1.5</v>
      </c>
      <c r="E32">
        <v>13.8</v>
      </c>
      <c r="F32">
        <v>2.5</v>
      </c>
      <c r="G32">
        <v>3.5</v>
      </c>
      <c r="H32">
        <v>0</v>
      </c>
      <c r="I32">
        <v>0</v>
      </c>
      <c r="J32">
        <f t="shared" si="1"/>
        <v>94.53</v>
      </c>
    </row>
    <row r="33" spans="1:10" x14ac:dyDescent="0.25">
      <c r="A33" t="s">
        <v>2040</v>
      </c>
      <c r="B33">
        <v>442</v>
      </c>
      <c r="C33">
        <v>1857</v>
      </c>
      <c r="D33">
        <v>7</v>
      </c>
      <c r="E33">
        <v>79</v>
      </c>
      <c r="F33">
        <v>10</v>
      </c>
      <c r="G33">
        <v>6</v>
      </c>
      <c r="H33">
        <v>0</v>
      </c>
      <c r="I33">
        <v>0</v>
      </c>
      <c r="J33">
        <f t="shared" si="1"/>
        <v>442.09999999999997</v>
      </c>
    </row>
    <row r="34" spans="1:10" x14ac:dyDescent="0.25">
      <c r="A34" t="s">
        <v>2080</v>
      </c>
      <c r="B34">
        <v>111</v>
      </c>
      <c r="C34">
        <v>467</v>
      </c>
      <c r="D34">
        <v>1.5</v>
      </c>
      <c r="E34">
        <v>17.399999999999999</v>
      </c>
      <c r="F34">
        <v>3.3</v>
      </c>
      <c r="G34">
        <v>2.9</v>
      </c>
      <c r="H34">
        <v>0</v>
      </c>
      <c r="I34">
        <v>0</v>
      </c>
      <c r="J34">
        <f t="shared" si="1"/>
        <v>114.20999999999998</v>
      </c>
    </row>
    <row r="35" spans="1:10" x14ac:dyDescent="0.25">
      <c r="A35" t="s">
        <v>2081</v>
      </c>
      <c r="B35">
        <v>151</v>
      </c>
      <c r="C35">
        <v>630</v>
      </c>
      <c r="D35">
        <v>1.5</v>
      </c>
      <c r="E35">
        <v>14.9</v>
      </c>
      <c r="F35">
        <v>8.3000000000000007</v>
      </c>
      <c r="G35">
        <v>4.0999999999999996</v>
      </c>
      <c r="H35">
        <v>0</v>
      </c>
      <c r="I35">
        <v>0</v>
      </c>
      <c r="J35">
        <f t="shared" si="1"/>
        <v>155.5</v>
      </c>
    </row>
    <row r="36" spans="1:10" x14ac:dyDescent="0.25">
      <c r="A36" t="s">
        <v>2083</v>
      </c>
      <c r="B36">
        <v>107</v>
      </c>
      <c r="C36">
        <v>448</v>
      </c>
      <c r="D36">
        <v>1</v>
      </c>
      <c r="E36">
        <v>12.9</v>
      </c>
      <c r="F36">
        <v>4.2</v>
      </c>
      <c r="G36">
        <v>4.3</v>
      </c>
      <c r="H36">
        <v>0</v>
      </c>
      <c r="I36">
        <v>0</v>
      </c>
      <c r="J36">
        <f t="shared" si="1"/>
        <v>110.00999999999999</v>
      </c>
    </row>
    <row r="37" spans="1:10" x14ac:dyDescent="0.25">
      <c r="A37" t="s">
        <v>2121</v>
      </c>
      <c r="B37">
        <v>94</v>
      </c>
      <c r="C37">
        <v>393</v>
      </c>
      <c r="D37">
        <v>1.6</v>
      </c>
      <c r="E37">
        <v>19</v>
      </c>
      <c r="F37">
        <v>1</v>
      </c>
      <c r="G37">
        <v>1.5</v>
      </c>
      <c r="H37">
        <v>0</v>
      </c>
      <c r="I37">
        <v>0</v>
      </c>
      <c r="J37">
        <f t="shared" si="1"/>
        <v>93.499999999999986</v>
      </c>
    </row>
    <row r="38" spans="1:10" x14ac:dyDescent="0.25">
      <c r="A38" t="s">
        <v>2493</v>
      </c>
      <c r="B38">
        <v>11</v>
      </c>
      <c r="C38">
        <v>46</v>
      </c>
      <c r="D38">
        <v>0</v>
      </c>
      <c r="E38">
        <v>1.1000000000000001</v>
      </c>
      <c r="F38">
        <v>0</v>
      </c>
      <c r="G38">
        <v>1.5</v>
      </c>
      <c r="H38">
        <v>0</v>
      </c>
      <c r="I38">
        <v>0</v>
      </c>
      <c r="J38">
        <f t="shared" si="1"/>
        <v>10.81</v>
      </c>
    </row>
    <row r="39" spans="1:10" x14ac:dyDescent="0.25">
      <c r="A39" t="s">
        <v>2494</v>
      </c>
      <c r="B39">
        <v>24</v>
      </c>
      <c r="C39">
        <v>102</v>
      </c>
      <c r="D39">
        <v>0</v>
      </c>
      <c r="E39">
        <v>1.2</v>
      </c>
      <c r="F39">
        <v>1.4</v>
      </c>
      <c r="G39">
        <v>1.5</v>
      </c>
      <c r="H39">
        <v>0</v>
      </c>
      <c r="I39">
        <v>0</v>
      </c>
      <c r="J39">
        <f t="shared" si="1"/>
        <v>24.24</v>
      </c>
    </row>
    <row r="40" spans="1:10" x14ac:dyDescent="0.25">
      <c r="A40" t="s">
        <v>2495</v>
      </c>
      <c r="B40">
        <v>132</v>
      </c>
      <c r="C40">
        <v>552</v>
      </c>
      <c r="D40">
        <v>2</v>
      </c>
      <c r="E40">
        <v>21.5</v>
      </c>
      <c r="F40">
        <v>2.4</v>
      </c>
      <c r="G40">
        <v>5</v>
      </c>
      <c r="H40">
        <v>0</v>
      </c>
      <c r="I40">
        <v>0</v>
      </c>
      <c r="J40">
        <f t="shared" si="1"/>
        <v>131.47</v>
      </c>
    </row>
    <row r="41" spans="1:10" x14ac:dyDescent="0.25">
      <c r="A41" t="s">
        <v>2144</v>
      </c>
      <c r="B41">
        <v>129</v>
      </c>
      <c r="C41">
        <v>540</v>
      </c>
      <c r="D41">
        <v>1.5</v>
      </c>
      <c r="E41">
        <v>15.3</v>
      </c>
      <c r="F41">
        <v>6.6</v>
      </c>
      <c r="G41">
        <v>2.1</v>
      </c>
      <c r="H41">
        <v>0</v>
      </c>
      <c r="I41">
        <v>0</v>
      </c>
      <c r="J41">
        <f t="shared" si="1"/>
        <v>132.93</v>
      </c>
    </row>
    <row r="42" spans="1:10" x14ac:dyDescent="0.25">
      <c r="A42" s="52"/>
      <c r="B42" s="52"/>
      <c r="C42" s="53"/>
      <c r="D42" s="52"/>
      <c r="E42" s="52"/>
      <c r="F42" s="52"/>
      <c r="G42" s="52"/>
      <c r="H42" s="52"/>
      <c r="I42" s="52"/>
      <c r="J42" s="52"/>
    </row>
    <row r="43" spans="1:10" x14ac:dyDescent="0.25">
      <c r="C43" s="32"/>
    </row>
    <row r="44" spans="1:10" x14ac:dyDescent="0.25">
      <c r="C44" s="32"/>
    </row>
    <row r="45" spans="1:10" x14ac:dyDescent="0.25">
      <c r="C45" s="32"/>
    </row>
    <row r="46" spans="1:10" x14ac:dyDescent="0.25">
      <c r="C46" s="32"/>
    </row>
    <row r="47" spans="1:10" x14ac:dyDescent="0.25">
      <c r="C47" s="32"/>
    </row>
    <row r="48" spans="1:10" x14ac:dyDescent="0.25">
      <c r="C48" s="32"/>
    </row>
    <row r="49" spans="3:3" x14ac:dyDescent="0.25">
      <c r="C49" s="32"/>
    </row>
    <row r="50" spans="3:3" x14ac:dyDescent="0.25">
      <c r="C50" s="32"/>
    </row>
    <row r="51" spans="3:3" x14ac:dyDescent="0.25">
      <c r="C51" s="32"/>
    </row>
    <row r="52" spans="3:3" x14ac:dyDescent="0.25">
      <c r="C52" s="32"/>
    </row>
    <row r="53" spans="3:3" x14ac:dyDescent="0.25">
      <c r="C53" s="32"/>
    </row>
    <row r="54" spans="3:3" x14ac:dyDescent="0.25">
      <c r="C54" s="32"/>
    </row>
    <row r="55" spans="3:3" x14ac:dyDescent="0.25">
      <c r="C55" s="32"/>
    </row>
    <row r="56" spans="3:3" x14ac:dyDescent="0.25">
      <c r="C56" s="32"/>
    </row>
    <row r="57" spans="3:3" x14ac:dyDescent="0.25">
      <c r="C57" s="32"/>
    </row>
    <row r="58" spans="3:3" x14ac:dyDescent="0.25">
      <c r="C58" s="32"/>
    </row>
    <row r="59" spans="3:3" x14ac:dyDescent="0.25">
      <c r="C59" s="32"/>
    </row>
    <row r="60" spans="3:3" x14ac:dyDescent="0.25">
      <c r="C60" s="32"/>
    </row>
    <row r="61" spans="3:3" x14ac:dyDescent="0.25">
      <c r="C61" s="32"/>
    </row>
    <row r="62" spans="3:3" x14ac:dyDescent="0.25">
      <c r="C62" s="32"/>
    </row>
    <row r="63" spans="3:3" x14ac:dyDescent="0.25">
      <c r="C63" s="32"/>
    </row>
    <row r="64" spans="3:3" x14ac:dyDescent="0.25">
      <c r="C64" s="32"/>
    </row>
    <row r="65" spans="1:10" x14ac:dyDescent="0.25">
      <c r="C65" s="32"/>
    </row>
    <row r="66" spans="1:10" x14ac:dyDescent="0.25">
      <c r="C66" s="32"/>
    </row>
    <row r="67" spans="1:10" x14ac:dyDescent="0.25">
      <c r="C67" s="32"/>
    </row>
    <row r="68" spans="1:10" x14ac:dyDescent="0.25">
      <c r="C68" s="32"/>
    </row>
    <row r="69" spans="1:10" x14ac:dyDescent="0.25">
      <c r="C69" s="32"/>
    </row>
    <row r="70" spans="1:10" x14ac:dyDescent="0.25">
      <c r="C70" s="32"/>
    </row>
    <row r="71" spans="1:10" x14ac:dyDescent="0.25">
      <c r="A71" s="41"/>
      <c r="B71" s="41"/>
      <c r="C71" s="54"/>
      <c r="D71" s="41"/>
      <c r="E71" s="41"/>
      <c r="F71" s="41"/>
      <c r="G71" s="41"/>
      <c r="H71" s="41"/>
      <c r="I71" s="41"/>
      <c r="J71" s="41"/>
    </row>
  </sheetData>
  <pageMargins left="0.7" right="0.7" top="0.78740157499999996" bottom="0.78740157499999996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4"/>
  <sheetViews>
    <sheetView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J2" sqref="J2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23</v>
      </c>
      <c r="L1" s="39">
        <f t="shared" ref="L1:Q1" si="0">SUM(B2:B5001)</f>
        <v>3741</v>
      </c>
      <c r="M1" s="39">
        <f t="shared" si="0"/>
        <v>15716</v>
      </c>
      <c r="N1" s="40">
        <f t="shared" si="0"/>
        <v>37.5</v>
      </c>
      <c r="O1" s="40">
        <f t="shared" si="0"/>
        <v>410.59999999999997</v>
      </c>
      <c r="P1" s="40">
        <f t="shared" si="0"/>
        <v>171</v>
      </c>
      <c r="Q1" s="40">
        <f t="shared" si="0"/>
        <v>152.00000000000003</v>
      </c>
      <c r="R1" s="40">
        <f>SUM(K1:Q1)</f>
        <v>20251.099999999999</v>
      </c>
    </row>
    <row r="2" spans="1:18" x14ac:dyDescent="0.25">
      <c r="A2" t="s">
        <v>63</v>
      </c>
      <c r="B2">
        <v>113</v>
      </c>
      <c r="C2">
        <v>473</v>
      </c>
      <c r="D2">
        <v>1</v>
      </c>
      <c r="E2">
        <v>10</v>
      </c>
      <c r="F2">
        <v>5</v>
      </c>
      <c r="G2">
        <v>6</v>
      </c>
      <c r="H2">
        <v>0</v>
      </c>
      <c r="I2">
        <v>0</v>
      </c>
      <c r="J2">
        <f t="shared" ref="J2:J24" si="1">IF(ISBLANK($A2),"",E2*4.1+F2*9.3+G2*4.2+H2*7+I2*3)</f>
        <v>112.7</v>
      </c>
    </row>
    <row r="3" spans="1:18" x14ac:dyDescent="0.25">
      <c r="A3" t="s">
        <v>299</v>
      </c>
      <c r="B3">
        <v>213</v>
      </c>
      <c r="C3">
        <v>895</v>
      </c>
      <c r="D3">
        <v>1</v>
      </c>
      <c r="E3">
        <v>12</v>
      </c>
      <c r="F3">
        <v>14</v>
      </c>
      <c r="G3">
        <v>8</v>
      </c>
      <c r="H3">
        <v>0</v>
      </c>
      <c r="I3">
        <v>0</v>
      </c>
      <c r="J3">
        <f t="shared" si="1"/>
        <v>213</v>
      </c>
    </row>
    <row r="4" spans="1:18" x14ac:dyDescent="0.25">
      <c r="A4" t="s">
        <v>506</v>
      </c>
      <c r="B4">
        <v>156</v>
      </c>
      <c r="C4">
        <v>664</v>
      </c>
      <c r="D4">
        <v>3</v>
      </c>
      <c r="E4">
        <v>32</v>
      </c>
      <c r="F4">
        <v>0.8</v>
      </c>
      <c r="G4">
        <v>5.3</v>
      </c>
      <c r="H4">
        <v>0</v>
      </c>
      <c r="I4">
        <v>0</v>
      </c>
      <c r="J4">
        <f t="shared" si="1"/>
        <v>160.89999999999998</v>
      </c>
    </row>
    <row r="5" spans="1:18" x14ac:dyDescent="0.25">
      <c r="A5" t="s">
        <v>625</v>
      </c>
      <c r="B5">
        <v>193</v>
      </c>
      <c r="C5">
        <v>812</v>
      </c>
      <c r="D5">
        <v>1.5</v>
      </c>
      <c r="E5">
        <v>15</v>
      </c>
      <c r="F5">
        <v>11</v>
      </c>
      <c r="G5">
        <v>7</v>
      </c>
      <c r="H5">
        <v>0</v>
      </c>
      <c r="I5">
        <v>0</v>
      </c>
      <c r="J5">
        <f t="shared" si="1"/>
        <v>193.20000000000002</v>
      </c>
    </row>
    <row r="6" spans="1:18" x14ac:dyDescent="0.25">
      <c r="A6" t="s">
        <v>940</v>
      </c>
      <c r="B6">
        <v>260</v>
      </c>
      <c r="C6">
        <v>1087</v>
      </c>
      <c r="D6">
        <v>2</v>
      </c>
      <c r="E6">
        <v>22</v>
      </c>
      <c r="F6">
        <v>14.4</v>
      </c>
      <c r="G6">
        <v>10.6</v>
      </c>
      <c r="H6">
        <v>0</v>
      </c>
      <c r="I6">
        <v>0</v>
      </c>
      <c r="J6">
        <f t="shared" si="1"/>
        <v>268.64</v>
      </c>
    </row>
    <row r="7" spans="1:18" x14ac:dyDescent="0.25">
      <c r="A7" t="s">
        <v>1027</v>
      </c>
      <c r="B7">
        <v>19</v>
      </c>
      <c r="C7">
        <v>78</v>
      </c>
      <c r="D7">
        <v>0.5</v>
      </c>
      <c r="E7">
        <v>4.5</v>
      </c>
      <c r="F7">
        <v>0</v>
      </c>
      <c r="G7">
        <v>0</v>
      </c>
      <c r="H7">
        <v>0</v>
      </c>
      <c r="I7">
        <v>0</v>
      </c>
      <c r="J7">
        <f t="shared" si="1"/>
        <v>18.45</v>
      </c>
    </row>
    <row r="8" spans="1:18" x14ac:dyDescent="0.25">
      <c r="A8" t="s">
        <v>1097</v>
      </c>
      <c r="B8">
        <v>144</v>
      </c>
      <c r="C8">
        <v>603</v>
      </c>
      <c r="D8">
        <v>1.5</v>
      </c>
      <c r="E8">
        <v>15</v>
      </c>
      <c r="F8">
        <v>5.2</v>
      </c>
      <c r="G8">
        <v>8</v>
      </c>
      <c r="H8">
        <v>0</v>
      </c>
      <c r="I8">
        <v>0</v>
      </c>
      <c r="J8">
        <f t="shared" si="1"/>
        <v>143.46</v>
      </c>
    </row>
    <row r="9" spans="1:18" x14ac:dyDescent="0.25">
      <c r="A9" t="s">
        <v>1096</v>
      </c>
      <c r="B9">
        <v>165</v>
      </c>
      <c r="C9">
        <v>692</v>
      </c>
      <c r="D9">
        <v>1.5</v>
      </c>
      <c r="E9">
        <v>14.1</v>
      </c>
      <c r="F9">
        <v>8.5</v>
      </c>
      <c r="G9">
        <v>8.1</v>
      </c>
      <c r="H9">
        <v>0</v>
      </c>
      <c r="I9">
        <v>0</v>
      </c>
      <c r="J9">
        <f t="shared" si="1"/>
        <v>170.88000000000002</v>
      </c>
    </row>
    <row r="10" spans="1:18" x14ac:dyDescent="0.25">
      <c r="A10" t="s">
        <v>1218</v>
      </c>
      <c r="B10">
        <v>163</v>
      </c>
      <c r="C10">
        <v>685</v>
      </c>
      <c r="D10">
        <v>2</v>
      </c>
      <c r="E10">
        <v>23</v>
      </c>
      <c r="F10">
        <v>5</v>
      </c>
      <c r="G10">
        <v>6.4</v>
      </c>
      <c r="H10">
        <v>0</v>
      </c>
      <c r="I10">
        <v>0</v>
      </c>
      <c r="J10">
        <f t="shared" si="1"/>
        <v>167.68</v>
      </c>
    </row>
    <row r="11" spans="1:18" x14ac:dyDescent="0.25">
      <c r="A11" t="s">
        <v>1321</v>
      </c>
      <c r="B11">
        <v>200</v>
      </c>
      <c r="C11">
        <v>840</v>
      </c>
      <c r="D11">
        <v>1</v>
      </c>
      <c r="E11">
        <v>10.5</v>
      </c>
      <c r="F11">
        <v>12.8</v>
      </c>
      <c r="G11">
        <v>9</v>
      </c>
      <c r="H11">
        <v>0</v>
      </c>
      <c r="I11">
        <v>0</v>
      </c>
      <c r="J11">
        <f t="shared" si="1"/>
        <v>199.89000000000004</v>
      </c>
    </row>
    <row r="12" spans="1:18" x14ac:dyDescent="0.25">
      <c r="A12" t="s">
        <v>1322</v>
      </c>
      <c r="B12">
        <v>200</v>
      </c>
      <c r="C12">
        <v>839</v>
      </c>
      <c r="D12">
        <v>1</v>
      </c>
      <c r="E12">
        <v>10</v>
      </c>
      <c r="F12">
        <v>13</v>
      </c>
      <c r="G12">
        <v>9</v>
      </c>
      <c r="H12">
        <v>0</v>
      </c>
      <c r="I12">
        <v>0</v>
      </c>
      <c r="J12">
        <f t="shared" si="1"/>
        <v>199.70000000000002</v>
      </c>
    </row>
    <row r="13" spans="1:18" x14ac:dyDescent="0.25">
      <c r="A13" t="s">
        <v>1403</v>
      </c>
      <c r="B13">
        <v>71</v>
      </c>
      <c r="C13">
        <v>298</v>
      </c>
      <c r="D13">
        <v>1</v>
      </c>
      <c r="E13">
        <v>9.1</v>
      </c>
      <c r="F13">
        <v>2.6</v>
      </c>
      <c r="G13">
        <v>2.8</v>
      </c>
      <c r="H13">
        <v>0</v>
      </c>
      <c r="I13">
        <v>0</v>
      </c>
      <c r="J13">
        <f t="shared" si="1"/>
        <v>73.25</v>
      </c>
    </row>
    <row r="14" spans="1:18" x14ac:dyDescent="0.25">
      <c r="A14" t="s">
        <v>2429</v>
      </c>
      <c r="B14">
        <v>158</v>
      </c>
      <c r="C14">
        <v>662</v>
      </c>
      <c r="D14">
        <v>1.5</v>
      </c>
      <c r="E14">
        <v>18</v>
      </c>
      <c r="F14">
        <v>6.3</v>
      </c>
      <c r="G14">
        <v>6</v>
      </c>
      <c r="H14">
        <v>0</v>
      </c>
      <c r="I14">
        <v>0</v>
      </c>
      <c r="J14">
        <f t="shared" si="1"/>
        <v>157.58999999999997</v>
      </c>
    </row>
    <row r="15" spans="1:18" x14ac:dyDescent="0.25">
      <c r="A15" t="s">
        <v>1462</v>
      </c>
      <c r="B15">
        <v>152</v>
      </c>
      <c r="C15">
        <v>638</v>
      </c>
      <c r="D15">
        <v>2</v>
      </c>
      <c r="E15">
        <v>21</v>
      </c>
      <c r="F15">
        <v>5.4</v>
      </c>
      <c r="G15">
        <v>3.7</v>
      </c>
      <c r="H15">
        <v>0</v>
      </c>
      <c r="I15">
        <v>0</v>
      </c>
      <c r="J15">
        <f t="shared" si="1"/>
        <v>151.85999999999999</v>
      </c>
    </row>
    <row r="16" spans="1:18" x14ac:dyDescent="0.25">
      <c r="A16" t="s">
        <v>1567</v>
      </c>
      <c r="B16">
        <v>82</v>
      </c>
      <c r="C16">
        <v>344</v>
      </c>
      <c r="D16">
        <v>2</v>
      </c>
      <c r="E16">
        <v>20</v>
      </c>
      <c r="F16">
        <v>3.4</v>
      </c>
      <c r="G16">
        <v>3.9</v>
      </c>
      <c r="H16">
        <v>0</v>
      </c>
      <c r="I16">
        <v>0</v>
      </c>
      <c r="J16">
        <f t="shared" si="1"/>
        <v>130</v>
      </c>
    </row>
    <row r="17" spans="1:10" x14ac:dyDescent="0.25">
      <c r="A17" t="s">
        <v>1771</v>
      </c>
      <c r="B17">
        <v>180</v>
      </c>
      <c r="C17">
        <v>757</v>
      </c>
      <c r="D17">
        <v>1</v>
      </c>
      <c r="E17">
        <v>9</v>
      </c>
      <c r="F17">
        <v>11.8</v>
      </c>
      <c r="G17">
        <v>8</v>
      </c>
      <c r="H17">
        <v>0</v>
      </c>
      <c r="I17">
        <v>0</v>
      </c>
      <c r="J17">
        <f t="shared" si="1"/>
        <v>180.24</v>
      </c>
    </row>
    <row r="18" spans="1:10" x14ac:dyDescent="0.25">
      <c r="A18" t="s">
        <v>2455</v>
      </c>
      <c r="B18">
        <v>191</v>
      </c>
      <c r="C18">
        <v>800</v>
      </c>
      <c r="D18">
        <v>2</v>
      </c>
      <c r="E18">
        <v>23</v>
      </c>
      <c r="F18">
        <v>7.5</v>
      </c>
      <c r="G18">
        <v>6.3</v>
      </c>
      <c r="H18">
        <v>0</v>
      </c>
      <c r="I18">
        <v>0</v>
      </c>
      <c r="J18">
        <f t="shared" si="1"/>
        <v>190.51000000000002</v>
      </c>
    </row>
    <row r="19" spans="1:10" x14ac:dyDescent="0.25">
      <c r="A19" t="s">
        <v>1926</v>
      </c>
      <c r="B19">
        <v>212</v>
      </c>
      <c r="C19">
        <v>892</v>
      </c>
      <c r="D19">
        <v>2</v>
      </c>
      <c r="E19">
        <v>25.5</v>
      </c>
      <c r="F19">
        <v>8.5</v>
      </c>
      <c r="G19">
        <v>8.5</v>
      </c>
      <c r="H19">
        <v>0</v>
      </c>
      <c r="I19">
        <v>0</v>
      </c>
      <c r="J19">
        <f t="shared" si="1"/>
        <v>219.3</v>
      </c>
    </row>
    <row r="20" spans="1:10" x14ac:dyDescent="0.25">
      <c r="A20" t="s">
        <v>1927</v>
      </c>
      <c r="B20">
        <v>164</v>
      </c>
      <c r="C20">
        <v>689</v>
      </c>
      <c r="D20">
        <v>2</v>
      </c>
      <c r="E20">
        <v>22.5</v>
      </c>
      <c r="F20">
        <v>5.5</v>
      </c>
      <c r="G20">
        <v>4.9000000000000004</v>
      </c>
      <c r="H20">
        <v>0</v>
      </c>
      <c r="I20">
        <v>0</v>
      </c>
      <c r="J20">
        <f t="shared" si="1"/>
        <v>163.98</v>
      </c>
    </row>
    <row r="21" spans="1:10" x14ac:dyDescent="0.25">
      <c r="A21" t="s">
        <v>1928</v>
      </c>
      <c r="B21">
        <v>126</v>
      </c>
      <c r="C21">
        <v>532</v>
      </c>
      <c r="D21">
        <v>2</v>
      </c>
      <c r="E21">
        <v>25.4</v>
      </c>
      <c r="F21">
        <v>7.3</v>
      </c>
      <c r="G21">
        <v>8.9</v>
      </c>
      <c r="H21">
        <v>0</v>
      </c>
      <c r="I21">
        <v>0</v>
      </c>
      <c r="J21">
        <f t="shared" si="1"/>
        <v>209.40999999999997</v>
      </c>
    </row>
    <row r="22" spans="1:10" x14ac:dyDescent="0.25">
      <c r="A22" t="s">
        <v>2064</v>
      </c>
      <c r="B22">
        <v>149</v>
      </c>
      <c r="C22">
        <v>628</v>
      </c>
      <c r="D22">
        <v>2</v>
      </c>
      <c r="E22">
        <v>23</v>
      </c>
      <c r="F22">
        <v>3.5</v>
      </c>
      <c r="G22">
        <v>6.3</v>
      </c>
      <c r="H22">
        <v>0</v>
      </c>
      <c r="I22">
        <v>0</v>
      </c>
      <c r="J22">
        <f t="shared" si="1"/>
        <v>153.31</v>
      </c>
    </row>
    <row r="23" spans="1:10" x14ac:dyDescent="0.25">
      <c r="A23" t="s">
        <v>2065</v>
      </c>
      <c r="B23">
        <v>149</v>
      </c>
      <c r="C23">
        <v>628</v>
      </c>
      <c r="D23">
        <v>2</v>
      </c>
      <c r="E23">
        <v>23</v>
      </c>
      <c r="F23">
        <v>3.5</v>
      </c>
      <c r="G23">
        <v>6.3</v>
      </c>
      <c r="H23">
        <v>0</v>
      </c>
      <c r="I23">
        <v>0</v>
      </c>
      <c r="J23">
        <f t="shared" si="1"/>
        <v>153.31</v>
      </c>
    </row>
    <row r="24" spans="1:10" x14ac:dyDescent="0.25">
      <c r="A24" t="s">
        <v>2129</v>
      </c>
      <c r="B24">
        <v>281</v>
      </c>
      <c r="C24">
        <v>1180</v>
      </c>
      <c r="D24">
        <v>2</v>
      </c>
      <c r="E24">
        <v>23</v>
      </c>
      <c r="F24">
        <v>16</v>
      </c>
      <c r="G24">
        <v>9</v>
      </c>
      <c r="H24">
        <v>0</v>
      </c>
      <c r="I24">
        <v>0</v>
      </c>
      <c r="J24">
        <f t="shared" si="1"/>
        <v>280.90000000000003</v>
      </c>
    </row>
    <row r="25" spans="1:10" x14ac:dyDescent="0.25">
      <c r="A25" s="52"/>
      <c r="B25" s="52"/>
      <c r="C25" s="53"/>
      <c r="D25" s="52"/>
      <c r="E25" s="52"/>
      <c r="F25" s="52"/>
      <c r="G25" s="52"/>
      <c r="H25" s="52"/>
      <c r="I25" s="52"/>
      <c r="J25" s="52"/>
    </row>
    <row r="26" spans="1:10" x14ac:dyDescent="0.25">
      <c r="C26" s="32"/>
    </row>
    <row r="27" spans="1:10" x14ac:dyDescent="0.25">
      <c r="C27" s="32"/>
    </row>
    <row r="28" spans="1:10" x14ac:dyDescent="0.25">
      <c r="C28" s="32"/>
    </row>
    <row r="29" spans="1:10" x14ac:dyDescent="0.25">
      <c r="C29" s="32"/>
    </row>
    <row r="30" spans="1:10" x14ac:dyDescent="0.25">
      <c r="C30" s="32"/>
    </row>
    <row r="31" spans="1:10" x14ac:dyDescent="0.25">
      <c r="C31" s="32"/>
    </row>
    <row r="32" spans="1:10" x14ac:dyDescent="0.25">
      <c r="C32" s="32"/>
    </row>
    <row r="33" spans="3:3" x14ac:dyDescent="0.25">
      <c r="C33" s="32"/>
    </row>
    <row r="34" spans="3:3" x14ac:dyDescent="0.25">
      <c r="C34" s="32"/>
    </row>
    <row r="35" spans="3:3" x14ac:dyDescent="0.25">
      <c r="C35" s="32"/>
    </row>
    <row r="36" spans="3:3" x14ac:dyDescent="0.25">
      <c r="C36" s="32"/>
    </row>
    <row r="37" spans="3:3" x14ac:dyDescent="0.25">
      <c r="C37" s="32"/>
    </row>
    <row r="38" spans="3:3" x14ac:dyDescent="0.25">
      <c r="C38" s="32"/>
    </row>
    <row r="39" spans="3:3" x14ac:dyDescent="0.25">
      <c r="C39" s="32"/>
    </row>
    <row r="40" spans="3:3" x14ac:dyDescent="0.25">
      <c r="C40" s="32"/>
    </row>
    <row r="41" spans="3:3" x14ac:dyDescent="0.25">
      <c r="C41" s="32"/>
    </row>
    <row r="42" spans="3:3" x14ac:dyDescent="0.25">
      <c r="C42" s="32"/>
    </row>
    <row r="43" spans="3:3" x14ac:dyDescent="0.25">
      <c r="C43" s="32"/>
    </row>
    <row r="44" spans="3:3" x14ac:dyDescent="0.25">
      <c r="C44" s="32"/>
    </row>
    <row r="45" spans="3:3" x14ac:dyDescent="0.25">
      <c r="C45" s="32"/>
    </row>
    <row r="46" spans="3:3" x14ac:dyDescent="0.25">
      <c r="C46" s="32"/>
    </row>
    <row r="47" spans="3:3" x14ac:dyDescent="0.25">
      <c r="C47" s="32"/>
    </row>
    <row r="48" spans="3:3" x14ac:dyDescent="0.25">
      <c r="C48" s="32"/>
    </row>
    <row r="49" spans="1:10" x14ac:dyDescent="0.25">
      <c r="C49" s="32"/>
    </row>
    <row r="50" spans="1:10" x14ac:dyDescent="0.25">
      <c r="C50" s="32"/>
    </row>
    <row r="51" spans="1:10" x14ac:dyDescent="0.25">
      <c r="C51" s="32"/>
    </row>
    <row r="52" spans="1:10" x14ac:dyDescent="0.25">
      <c r="C52" s="32"/>
    </row>
    <row r="53" spans="1:10" x14ac:dyDescent="0.25">
      <c r="C53" s="32"/>
    </row>
    <row r="54" spans="1:10" x14ac:dyDescent="0.25">
      <c r="A54" s="41"/>
      <c r="B54" s="41"/>
      <c r="C54" s="54"/>
      <c r="D54" s="41"/>
      <c r="E54" s="41"/>
      <c r="F54" s="41"/>
      <c r="G54" s="41"/>
      <c r="H54" s="41"/>
      <c r="I54" s="41"/>
      <c r="J54" s="41"/>
    </row>
  </sheetData>
  <pageMargins left="0.7" right="0.7" top="0.78740157499999996" bottom="0.78740157499999996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72"/>
  <sheetViews>
    <sheetView workbookViewId="0">
      <pane xSplit="9" ySplit="1" topLeftCell="J8" activePane="bottomRight" state="frozen"/>
      <selection pane="topRight" activeCell="J1" sqref="J1"/>
      <selection pane="bottomLeft" activeCell="A2" sqref="A2"/>
      <selection pane="bottomRight" activeCell="A44" sqref="A44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41</v>
      </c>
      <c r="L1" s="39">
        <f t="shared" ref="L1:Q1" si="0">SUM(B2:B5001)</f>
        <v>22017</v>
      </c>
      <c r="M1" s="39">
        <f t="shared" si="0"/>
        <v>93645</v>
      </c>
      <c r="N1" s="40">
        <f t="shared" si="0"/>
        <v>46.8</v>
      </c>
      <c r="O1" s="40">
        <f t="shared" si="0"/>
        <v>512.50000000000011</v>
      </c>
      <c r="P1" s="40">
        <f t="shared" si="0"/>
        <v>1906.5</v>
      </c>
      <c r="Q1" s="40">
        <f t="shared" si="0"/>
        <v>656.4</v>
      </c>
      <c r="R1" s="40">
        <f>SUM(K1:Q1)</f>
        <v>118825.2</v>
      </c>
    </row>
    <row r="2" spans="1:18" x14ac:dyDescent="0.25">
      <c r="A2" t="s">
        <v>265</v>
      </c>
      <c r="B2">
        <v>630</v>
      </c>
      <c r="C2">
        <v>2644</v>
      </c>
      <c r="D2">
        <v>3</v>
      </c>
      <c r="E2">
        <v>34</v>
      </c>
      <c r="F2">
        <v>50</v>
      </c>
      <c r="G2">
        <v>6</v>
      </c>
      <c r="H2">
        <v>0</v>
      </c>
      <c r="I2">
        <v>0</v>
      </c>
      <c r="J2">
        <f t="shared" ref="J2:J42" si="1">IF(ISBLANK($A2),"",E2*4.1+F2*9.3+G2*4.2+H2*7+I2*3)</f>
        <v>629.60000000000014</v>
      </c>
    </row>
    <row r="3" spans="1:18" x14ac:dyDescent="0.25">
      <c r="A3" t="s">
        <v>307</v>
      </c>
      <c r="B3">
        <v>572</v>
      </c>
      <c r="C3">
        <v>2377</v>
      </c>
      <c r="D3">
        <v>2.5</v>
      </c>
      <c r="E3">
        <v>30.5</v>
      </c>
      <c r="F3">
        <v>42.2</v>
      </c>
      <c r="G3">
        <v>17.5</v>
      </c>
      <c r="H3">
        <v>0</v>
      </c>
      <c r="I3">
        <v>0</v>
      </c>
      <c r="J3">
        <f t="shared" si="1"/>
        <v>591.01</v>
      </c>
    </row>
    <row r="4" spans="1:18" x14ac:dyDescent="0.25">
      <c r="A4" t="s">
        <v>308</v>
      </c>
      <c r="B4">
        <v>615</v>
      </c>
      <c r="C4">
        <v>2551</v>
      </c>
      <c r="D4">
        <v>1.5</v>
      </c>
      <c r="E4">
        <v>18.8</v>
      </c>
      <c r="F4">
        <v>50.9</v>
      </c>
      <c r="G4">
        <v>20.5</v>
      </c>
      <c r="H4">
        <v>0</v>
      </c>
      <c r="I4">
        <v>0</v>
      </c>
      <c r="J4">
        <f t="shared" si="1"/>
        <v>636.55000000000007</v>
      </c>
    </row>
    <row r="5" spans="1:18" x14ac:dyDescent="0.25">
      <c r="A5" t="s">
        <v>324</v>
      </c>
      <c r="B5">
        <v>537</v>
      </c>
      <c r="C5">
        <v>2255</v>
      </c>
      <c r="D5">
        <v>4</v>
      </c>
      <c r="E5">
        <v>42</v>
      </c>
      <c r="F5">
        <v>32</v>
      </c>
      <c r="G5">
        <v>16</v>
      </c>
      <c r="H5">
        <v>0</v>
      </c>
      <c r="I5">
        <v>0</v>
      </c>
      <c r="J5">
        <f t="shared" si="1"/>
        <v>537</v>
      </c>
    </row>
    <row r="6" spans="1:18" x14ac:dyDescent="0.25">
      <c r="A6" t="s">
        <v>426</v>
      </c>
      <c r="B6">
        <v>544</v>
      </c>
      <c r="C6">
        <v>2287</v>
      </c>
      <c r="D6">
        <v>4.5</v>
      </c>
      <c r="E6">
        <v>52</v>
      </c>
      <c r="F6">
        <v>32</v>
      </c>
      <c r="G6">
        <v>8</v>
      </c>
      <c r="H6">
        <v>0</v>
      </c>
      <c r="I6">
        <v>0</v>
      </c>
      <c r="J6">
        <f t="shared" si="1"/>
        <v>544.4</v>
      </c>
    </row>
    <row r="7" spans="1:18" x14ac:dyDescent="0.25">
      <c r="A7" t="s">
        <v>481</v>
      </c>
      <c r="B7">
        <v>530</v>
      </c>
      <c r="C7">
        <v>2228</v>
      </c>
      <c r="D7">
        <v>4</v>
      </c>
      <c r="E7">
        <v>48</v>
      </c>
      <c r="F7">
        <v>30</v>
      </c>
      <c r="G7">
        <v>13</v>
      </c>
      <c r="H7">
        <v>0</v>
      </c>
      <c r="I7">
        <v>0</v>
      </c>
      <c r="J7">
        <f t="shared" si="1"/>
        <v>530.4</v>
      </c>
    </row>
    <row r="8" spans="1:18" x14ac:dyDescent="0.25">
      <c r="A8" t="s">
        <v>482</v>
      </c>
      <c r="B8">
        <v>389</v>
      </c>
      <c r="C8">
        <v>1615</v>
      </c>
      <c r="D8">
        <v>1</v>
      </c>
      <c r="E8">
        <v>8.6</v>
      </c>
      <c r="F8">
        <v>31.8</v>
      </c>
      <c r="G8">
        <v>17.7</v>
      </c>
      <c r="H8">
        <v>0</v>
      </c>
      <c r="I8">
        <v>0</v>
      </c>
      <c r="J8">
        <f t="shared" si="1"/>
        <v>405.34000000000003</v>
      </c>
    </row>
    <row r="9" spans="1:18" x14ac:dyDescent="0.25">
      <c r="A9" t="s">
        <v>483</v>
      </c>
      <c r="B9">
        <v>567</v>
      </c>
      <c r="C9">
        <v>2350</v>
      </c>
      <c r="D9">
        <v>1</v>
      </c>
      <c r="E9">
        <v>8.3000000000000007</v>
      </c>
      <c r="F9">
        <v>48.1</v>
      </c>
      <c r="G9">
        <v>25.3</v>
      </c>
      <c r="H9">
        <v>0</v>
      </c>
      <c r="I9">
        <v>0</v>
      </c>
      <c r="J9">
        <f t="shared" si="1"/>
        <v>587.62</v>
      </c>
    </row>
    <row r="10" spans="1:18" x14ac:dyDescent="0.25">
      <c r="A10" t="s">
        <v>484</v>
      </c>
      <c r="B10">
        <v>585</v>
      </c>
      <c r="C10">
        <v>2424</v>
      </c>
      <c r="D10">
        <v>1</v>
      </c>
      <c r="E10">
        <v>9.4</v>
      </c>
      <c r="F10">
        <v>49.4</v>
      </c>
      <c r="G10">
        <v>25.6</v>
      </c>
      <c r="H10">
        <v>0</v>
      </c>
      <c r="I10">
        <v>0</v>
      </c>
      <c r="J10">
        <f t="shared" si="1"/>
        <v>605.48</v>
      </c>
    </row>
    <row r="11" spans="1:18" x14ac:dyDescent="0.25">
      <c r="A11" t="s">
        <v>485</v>
      </c>
      <c r="B11">
        <v>556</v>
      </c>
      <c r="C11">
        <v>2308</v>
      </c>
      <c r="D11">
        <v>1</v>
      </c>
      <c r="E11">
        <v>15</v>
      </c>
      <c r="F11">
        <v>44</v>
      </c>
      <c r="G11">
        <v>25</v>
      </c>
      <c r="H11">
        <v>0</v>
      </c>
      <c r="I11">
        <v>0</v>
      </c>
      <c r="J11">
        <f t="shared" si="1"/>
        <v>575.70000000000005</v>
      </c>
    </row>
    <row r="12" spans="1:18" x14ac:dyDescent="0.25">
      <c r="A12" t="s">
        <v>496</v>
      </c>
      <c r="B12">
        <v>192</v>
      </c>
      <c r="C12">
        <v>813</v>
      </c>
      <c r="D12">
        <v>3.5</v>
      </c>
      <c r="E12">
        <v>41.2</v>
      </c>
      <c r="F12">
        <v>1.9</v>
      </c>
      <c r="G12">
        <v>2.5</v>
      </c>
      <c r="H12">
        <v>0</v>
      </c>
      <c r="I12">
        <v>0</v>
      </c>
      <c r="J12">
        <f t="shared" si="1"/>
        <v>197.08999999999997</v>
      </c>
    </row>
    <row r="13" spans="1:18" x14ac:dyDescent="0.25">
      <c r="A13" t="s">
        <v>533</v>
      </c>
      <c r="B13">
        <v>16</v>
      </c>
      <c r="C13">
        <v>66</v>
      </c>
      <c r="D13">
        <v>0</v>
      </c>
      <c r="E13">
        <v>0</v>
      </c>
      <c r="F13">
        <v>1</v>
      </c>
      <c r="G13">
        <v>1.5</v>
      </c>
      <c r="H13">
        <v>0</v>
      </c>
      <c r="I13">
        <v>0</v>
      </c>
      <c r="J13">
        <f t="shared" si="1"/>
        <v>15.600000000000001</v>
      </c>
    </row>
    <row r="14" spans="1:18" x14ac:dyDescent="0.25">
      <c r="A14" t="s">
        <v>651</v>
      </c>
      <c r="B14">
        <v>391</v>
      </c>
      <c r="C14">
        <v>1641</v>
      </c>
      <c r="D14">
        <v>0</v>
      </c>
      <c r="E14">
        <v>0</v>
      </c>
      <c r="F14">
        <v>31</v>
      </c>
      <c r="G14">
        <v>24.4</v>
      </c>
      <c r="H14">
        <v>0</v>
      </c>
      <c r="I14">
        <v>0</v>
      </c>
      <c r="J14">
        <f t="shared" si="1"/>
        <v>390.78000000000003</v>
      </c>
    </row>
    <row r="15" spans="1:18" x14ac:dyDescent="0.25">
      <c r="A15" t="s">
        <v>761</v>
      </c>
      <c r="B15">
        <v>567</v>
      </c>
      <c r="C15">
        <v>2383</v>
      </c>
      <c r="D15">
        <v>1</v>
      </c>
      <c r="E15">
        <v>11.8</v>
      </c>
      <c r="F15">
        <v>45</v>
      </c>
      <c r="G15">
        <v>31.4</v>
      </c>
      <c r="H15">
        <v>0</v>
      </c>
      <c r="I15">
        <v>0</v>
      </c>
      <c r="J15">
        <f t="shared" si="1"/>
        <v>598.76</v>
      </c>
    </row>
    <row r="16" spans="1:18" x14ac:dyDescent="0.25">
      <c r="A16" t="s">
        <v>767</v>
      </c>
      <c r="B16">
        <v>644</v>
      </c>
      <c r="C16">
        <v>2662</v>
      </c>
      <c r="D16">
        <v>1</v>
      </c>
      <c r="E16">
        <v>10.5</v>
      </c>
      <c r="F16">
        <v>61.6</v>
      </c>
      <c r="G16">
        <v>12</v>
      </c>
      <c r="H16">
        <v>0</v>
      </c>
      <c r="I16">
        <v>0</v>
      </c>
      <c r="J16">
        <f t="shared" si="1"/>
        <v>666.33</v>
      </c>
    </row>
    <row r="17" spans="1:10" x14ac:dyDescent="0.25">
      <c r="A17" t="s">
        <v>768</v>
      </c>
      <c r="B17">
        <v>654</v>
      </c>
      <c r="C17">
        <v>2702</v>
      </c>
      <c r="D17">
        <v>1</v>
      </c>
      <c r="E17">
        <v>10</v>
      </c>
      <c r="F17">
        <v>62</v>
      </c>
      <c r="G17">
        <v>14</v>
      </c>
      <c r="H17">
        <v>0</v>
      </c>
      <c r="I17">
        <v>0</v>
      </c>
      <c r="J17">
        <f t="shared" si="1"/>
        <v>676.4</v>
      </c>
    </row>
    <row r="18" spans="1:10" x14ac:dyDescent="0.25">
      <c r="A18" t="s">
        <v>1014</v>
      </c>
      <c r="B18">
        <v>363</v>
      </c>
      <c r="C18">
        <v>1498</v>
      </c>
      <c r="D18">
        <v>0.5</v>
      </c>
      <c r="E18">
        <v>4.8</v>
      </c>
      <c r="F18">
        <v>36.5</v>
      </c>
      <c r="G18">
        <v>3.9</v>
      </c>
      <c r="H18">
        <v>0</v>
      </c>
      <c r="I18">
        <v>0</v>
      </c>
      <c r="J18">
        <f t="shared" si="1"/>
        <v>375.51000000000005</v>
      </c>
    </row>
    <row r="19" spans="1:10" x14ac:dyDescent="0.25">
      <c r="A19" t="s">
        <v>1071</v>
      </c>
      <c r="B19">
        <v>560</v>
      </c>
      <c r="C19">
        <v>2369</v>
      </c>
      <c r="D19">
        <v>1.5</v>
      </c>
      <c r="E19">
        <v>14.2</v>
      </c>
      <c r="F19">
        <v>45.6</v>
      </c>
      <c r="G19">
        <v>24.3</v>
      </c>
      <c r="H19">
        <v>0</v>
      </c>
      <c r="I19">
        <v>0</v>
      </c>
      <c r="J19">
        <f t="shared" si="1"/>
        <v>584.36</v>
      </c>
    </row>
    <row r="20" spans="1:10" x14ac:dyDescent="0.25">
      <c r="A20" t="s">
        <v>1111</v>
      </c>
      <c r="B20">
        <v>390</v>
      </c>
      <c r="C20">
        <v>1637</v>
      </c>
      <c r="D20">
        <v>0</v>
      </c>
      <c r="E20">
        <v>0</v>
      </c>
      <c r="F20">
        <v>30.9</v>
      </c>
      <c r="G20">
        <v>24.4</v>
      </c>
      <c r="H20">
        <v>0</v>
      </c>
      <c r="I20">
        <v>0</v>
      </c>
      <c r="J20">
        <f t="shared" si="1"/>
        <v>389.85</v>
      </c>
    </row>
    <row r="21" spans="1:10" x14ac:dyDescent="0.25">
      <c r="A21" t="s">
        <v>1153</v>
      </c>
      <c r="B21">
        <v>747</v>
      </c>
      <c r="C21">
        <v>3085</v>
      </c>
      <c r="D21">
        <v>0.5</v>
      </c>
      <c r="E21">
        <v>7.9</v>
      </c>
      <c r="F21">
        <v>74</v>
      </c>
      <c r="G21">
        <v>9.1999999999999993</v>
      </c>
      <c r="H21">
        <v>0</v>
      </c>
      <c r="I21">
        <v>0</v>
      </c>
      <c r="J21">
        <f t="shared" si="1"/>
        <v>759.23</v>
      </c>
    </row>
    <row r="22" spans="1:10" x14ac:dyDescent="0.25">
      <c r="A22" t="s">
        <v>1154</v>
      </c>
      <c r="B22">
        <v>708</v>
      </c>
      <c r="C22">
        <v>2924</v>
      </c>
      <c r="D22">
        <v>0</v>
      </c>
      <c r="E22">
        <v>0</v>
      </c>
      <c r="F22">
        <v>73</v>
      </c>
      <c r="G22">
        <v>7.5</v>
      </c>
      <c r="H22">
        <v>0</v>
      </c>
      <c r="I22">
        <v>0</v>
      </c>
      <c r="J22">
        <f t="shared" si="1"/>
        <v>710.40000000000009</v>
      </c>
    </row>
    <row r="23" spans="1:10" x14ac:dyDescent="0.25">
      <c r="A23" t="s">
        <v>1193</v>
      </c>
      <c r="B23">
        <v>593</v>
      </c>
      <c r="C23">
        <v>2492</v>
      </c>
      <c r="D23">
        <v>0.5</v>
      </c>
      <c r="E23">
        <v>3.5</v>
      </c>
      <c r="F23">
        <v>53.9</v>
      </c>
      <c r="G23">
        <v>18.5</v>
      </c>
      <c r="H23">
        <v>0</v>
      </c>
      <c r="I23">
        <v>0</v>
      </c>
      <c r="J23">
        <f t="shared" si="1"/>
        <v>593.32000000000005</v>
      </c>
    </row>
    <row r="24" spans="1:10" x14ac:dyDescent="0.25">
      <c r="A24" t="s">
        <v>1196</v>
      </c>
      <c r="B24">
        <v>599</v>
      </c>
      <c r="C24">
        <v>2507</v>
      </c>
      <c r="D24">
        <v>0.5</v>
      </c>
      <c r="E24">
        <v>3.7</v>
      </c>
      <c r="F24">
        <v>54.1</v>
      </c>
      <c r="G24">
        <v>18.7</v>
      </c>
      <c r="H24">
        <v>0</v>
      </c>
      <c r="I24">
        <v>0</v>
      </c>
      <c r="J24">
        <f t="shared" si="1"/>
        <v>596.84</v>
      </c>
    </row>
    <row r="25" spans="1:10" x14ac:dyDescent="0.25">
      <c r="A25" t="s">
        <v>1268</v>
      </c>
      <c r="B25">
        <v>477</v>
      </c>
      <c r="C25">
        <v>1976</v>
      </c>
      <c r="D25">
        <v>0.5</v>
      </c>
      <c r="E25">
        <v>4.2</v>
      </c>
      <c r="F25">
        <v>42.2</v>
      </c>
      <c r="G25">
        <v>20.2</v>
      </c>
      <c r="H25">
        <v>0</v>
      </c>
      <c r="I25">
        <v>0</v>
      </c>
      <c r="J25">
        <f t="shared" si="1"/>
        <v>494.5200000000001</v>
      </c>
    </row>
    <row r="26" spans="1:10" x14ac:dyDescent="0.25">
      <c r="A26" t="s">
        <v>1330</v>
      </c>
      <c r="B26">
        <v>619</v>
      </c>
      <c r="C26">
        <v>2599</v>
      </c>
      <c r="D26">
        <v>1.5</v>
      </c>
      <c r="E26">
        <v>13.6</v>
      </c>
      <c r="F26">
        <v>52</v>
      </c>
      <c r="G26">
        <v>19</v>
      </c>
      <c r="H26">
        <v>0</v>
      </c>
      <c r="I26">
        <v>0</v>
      </c>
      <c r="J26">
        <f t="shared" si="1"/>
        <v>619.16</v>
      </c>
    </row>
    <row r="27" spans="1:10" x14ac:dyDescent="0.25">
      <c r="A27" t="s">
        <v>1397</v>
      </c>
      <c r="B27">
        <v>670</v>
      </c>
      <c r="C27">
        <v>2764</v>
      </c>
      <c r="D27">
        <v>0.5</v>
      </c>
      <c r="E27">
        <v>3.6</v>
      </c>
      <c r="F27">
        <v>66.8</v>
      </c>
      <c r="G27">
        <v>13.6</v>
      </c>
      <c r="H27">
        <v>0</v>
      </c>
      <c r="I27">
        <v>0</v>
      </c>
      <c r="J27">
        <f t="shared" si="1"/>
        <v>693.12</v>
      </c>
    </row>
    <row r="28" spans="1:10" x14ac:dyDescent="0.25">
      <c r="A28" t="s">
        <v>1408</v>
      </c>
      <c r="B28">
        <v>703</v>
      </c>
      <c r="C28">
        <v>3898</v>
      </c>
      <c r="D28">
        <v>0.5</v>
      </c>
      <c r="E28">
        <v>4.4000000000000004</v>
      </c>
      <c r="F28">
        <v>72</v>
      </c>
      <c r="G28">
        <v>9.3000000000000007</v>
      </c>
      <c r="H28">
        <v>0</v>
      </c>
      <c r="I28">
        <v>0</v>
      </c>
      <c r="J28">
        <f t="shared" si="1"/>
        <v>726.7</v>
      </c>
    </row>
    <row r="29" spans="1:10" x14ac:dyDescent="0.25">
      <c r="A29" t="s">
        <v>1409</v>
      </c>
      <c r="B29">
        <v>703</v>
      </c>
      <c r="C29">
        <v>3898</v>
      </c>
      <c r="D29">
        <v>0.5</v>
      </c>
      <c r="E29">
        <v>6.3</v>
      </c>
      <c r="F29">
        <v>71.2</v>
      </c>
      <c r="G29">
        <v>9.1999999999999993</v>
      </c>
      <c r="H29">
        <v>0</v>
      </c>
      <c r="I29">
        <v>0</v>
      </c>
      <c r="J29">
        <f t="shared" si="1"/>
        <v>726.63000000000011</v>
      </c>
    </row>
    <row r="30" spans="1:10" x14ac:dyDescent="0.25">
      <c r="A30" t="s">
        <v>1460</v>
      </c>
      <c r="B30">
        <v>674</v>
      </c>
      <c r="C30">
        <v>2853</v>
      </c>
      <c r="D30">
        <v>2</v>
      </c>
      <c r="E30">
        <v>21.5</v>
      </c>
      <c r="F30">
        <v>60</v>
      </c>
      <c r="G30">
        <v>13</v>
      </c>
      <c r="H30">
        <v>0</v>
      </c>
      <c r="I30">
        <v>0</v>
      </c>
      <c r="J30">
        <f t="shared" si="1"/>
        <v>700.75</v>
      </c>
    </row>
    <row r="31" spans="1:10" x14ac:dyDescent="0.25">
      <c r="A31" t="s">
        <v>1463</v>
      </c>
      <c r="B31">
        <v>331</v>
      </c>
      <c r="C31">
        <v>1384</v>
      </c>
      <c r="D31">
        <v>0.5</v>
      </c>
      <c r="E31">
        <v>4.5999999999999996</v>
      </c>
      <c r="F31">
        <v>30.5</v>
      </c>
      <c r="G31">
        <v>10</v>
      </c>
      <c r="H31">
        <v>0</v>
      </c>
      <c r="I31">
        <v>0</v>
      </c>
      <c r="J31">
        <f t="shared" si="1"/>
        <v>344.51000000000005</v>
      </c>
    </row>
    <row r="32" spans="1:10" x14ac:dyDescent="0.25">
      <c r="A32" t="s">
        <v>1464</v>
      </c>
      <c r="B32">
        <v>574</v>
      </c>
      <c r="C32">
        <v>2400</v>
      </c>
      <c r="D32">
        <v>1</v>
      </c>
      <c r="E32">
        <v>11.5</v>
      </c>
      <c r="F32">
        <v>51.6</v>
      </c>
      <c r="G32">
        <v>17.600000000000001</v>
      </c>
      <c r="H32">
        <v>0</v>
      </c>
      <c r="I32">
        <v>0</v>
      </c>
      <c r="J32">
        <f t="shared" si="1"/>
        <v>600.95000000000005</v>
      </c>
    </row>
    <row r="33" spans="1:10" x14ac:dyDescent="0.25">
      <c r="A33" t="s">
        <v>1465</v>
      </c>
      <c r="B33">
        <v>584</v>
      </c>
      <c r="C33">
        <v>2418</v>
      </c>
      <c r="D33">
        <v>1.5</v>
      </c>
      <c r="E33">
        <v>15.6</v>
      </c>
      <c r="F33">
        <v>49.5</v>
      </c>
      <c r="G33">
        <v>19</v>
      </c>
      <c r="H33">
        <v>0</v>
      </c>
      <c r="I33">
        <v>0</v>
      </c>
      <c r="J33">
        <f t="shared" si="1"/>
        <v>604.11</v>
      </c>
    </row>
    <row r="34" spans="1:10" x14ac:dyDescent="0.25">
      <c r="A34" t="s">
        <v>1564</v>
      </c>
      <c r="B34">
        <v>626</v>
      </c>
      <c r="C34">
        <v>2590</v>
      </c>
      <c r="D34">
        <v>0.5</v>
      </c>
      <c r="E34">
        <v>4</v>
      </c>
      <c r="F34">
        <v>57</v>
      </c>
      <c r="G34">
        <v>24</v>
      </c>
      <c r="H34">
        <v>0</v>
      </c>
      <c r="I34">
        <v>0</v>
      </c>
      <c r="J34">
        <f t="shared" si="1"/>
        <v>647.29999999999995</v>
      </c>
    </row>
    <row r="35" spans="1:10" x14ac:dyDescent="0.25">
      <c r="A35" t="s">
        <v>1565</v>
      </c>
      <c r="B35">
        <v>624</v>
      </c>
      <c r="C35">
        <v>2579</v>
      </c>
      <c r="D35">
        <v>0.3</v>
      </c>
      <c r="E35">
        <v>3.6</v>
      </c>
      <c r="F35">
        <v>57</v>
      </c>
      <c r="G35">
        <v>23</v>
      </c>
      <c r="H35">
        <v>0</v>
      </c>
      <c r="I35">
        <v>0</v>
      </c>
      <c r="J35">
        <f t="shared" si="1"/>
        <v>641.46</v>
      </c>
    </row>
    <row r="36" spans="1:10" x14ac:dyDescent="0.25">
      <c r="A36" t="s">
        <v>1566</v>
      </c>
      <c r="B36">
        <v>606</v>
      </c>
      <c r="C36">
        <v>2506</v>
      </c>
      <c r="D36">
        <v>0.5</v>
      </c>
      <c r="E36">
        <v>7.7</v>
      </c>
      <c r="F36">
        <v>54.9</v>
      </c>
      <c r="G36">
        <v>20.2</v>
      </c>
      <c r="H36">
        <v>0</v>
      </c>
      <c r="I36">
        <v>0</v>
      </c>
      <c r="J36">
        <f t="shared" si="1"/>
        <v>626.98000000000013</v>
      </c>
    </row>
    <row r="37" spans="1:10" x14ac:dyDescent="0.25">
      <c r="A37" t="s">
        <v>1728</v>
      </c>
      <c r="B37">
        <v>655</v>
      </c>
      <c r="C37">
        <v>2749</v>
      </c>
      <c r="D37">
        <v>0.5</v>
      </c>
      <c r="E37">
        <v>3.5</v>
      </c>
      <c r="F37">
        <v>58</v>
      </c>
      <c r="G37">
        <v>24</v>
      </c>
      <c r="H37">
        <v>0</v>
      </c>
      <c r="I37">
        <v>0</v>
      </c>
      <c r="J37">
        <f t="shared" si="1"/>
        <v>654.55000000000018</v>
      </c>
    </row>
    <row r="38" spans="1:10" x14ac:dyDescent="0.25">
      <c r="A38" t="s">
        <v>1878</v>
      </c>
      <c r="B38">
        <v>87</v>
      </c>
      <c r="C38">
        <v>365</v>
      </c>
      <c r="D38">
        <v>0.5</v>
      </c>
      <c r="E38">
        <v>6</v>
      </c>
      <c r="F38">
        <v>4</v>
      </c>
      <c r="G38">
        <v>6</v>
      </c>
      <c r="H38">
        <v>0</v>
      </c>
      <c r="I38">
        <v>0</v>
      </c>
      <c r="J38">
        <f t="shared" si="1"/>
        <v>87</v>
      </c>
    </row>
    <row r="39" spans="1:10" x14ac:dyDescent="0.25">
      <c r="A39" t="s">
        <v>1886</v>
      </c>
      <c r="B39">
        <v>598</v>
      </c>
      <c r="C39">
        <v>2472</v>
      </c>
      <c r="D39">
        <v>0</v>
      </c>
      <c r="E39">
        <v>1</v>
      </c>
      <c r="F39">
        <v>58</v>
      </c>
      <c r="G39">
        <v>18.2</v>
      </c>
      <c r="H39">
        <v>0</v>
      </c>
      <c r="I39">
        <v>0</v>
      </c>
      <c r="J39">
        <f t="shared" si="1"/>
        <v>619.94000000000005</v>
      </c>
    </row>
    <row r="40" spans="1:10" x14ac:dyDescent="0.25">
      <c r="A40" t="s">
        <v>1922</v>
      </c>
      <c r="B40">
        <v>580</v>
      </c>
      <c r="C40">
        <v>2405</v>
      </c>
      <c r="D40">
        <v>1</v>
      </c>
      <c r="E40">
        <v>12.3</v>
      </c>
      <c r="F40">
        <v>49</v>
      </c>
      <c r="G40">
        <v>22.5</v>
      </c>
      <c r="H40">
        <v>0</v>
      </c>
      <c r="I40">
        <v>0</v>
      </c>
      <c r="J40">
        <f t="shared" si="1"/>
        <v>600.63000000000011</v>
      </c>
    </row>
    <row r="41" spans="1:10" x14ac:dyDescent="0.25">
      <c r="A41" t="s">
        <v>2126</v>
      </c>
      <c r="B41">
        <v>295</v>
      </c>
      <c r="C41">
        <v>1233</v>
      </c>
      <c r="D41">
        <v>0.5</v>
      </c>
      <c r="E41">
        <v>4.3</v>
      </c>
      <c r="F41">
        <v>29.4</v>
      </c>
      <c r="G41">
        <v>6.3</v>
      </c>
      <c r="H41">
        <v>0</v>
      </c>
      <c r="I41">
        <v>0</v>
      </c>
      <c r="J41">
        <f t="shared" si="1"/>
        <v>317.51</v>
      </c>
    </row>
    <row r="42" spans="1:10" x14ac:dyDescent="0.25">
      <c r="A42" t="s">
        <v>2127</v>
      </c>
      <c r="B42">
        <v>662</v>
      </c>
      <c r="C42">
        <v>2738</v>
      </c>
      <c r="D42">
        <v>1</v>
      </c>
      <c r="E42">
        <v>10.6</v>
      </c>
      <c r="F42">
        <v>62.5</v>
      </c>
      <c r="G42">
        <v>14.4</v>
      </c>
      <c r="H42">
        <v>0</v>
      </c>
      <c r="I42">
        <v>0</v>
      </c>
      <c r="J42">
        <f t="shared" si="1"/>
        <v>685.19</v>
      </c>
    </row>
    <row r="43" spans="1:10" x14ac:dyDescent="0.25">
      <c r="A43" s="52"/>
      <c r="B43" s="52"/>
      <c r="C43" s="53"/>
      <c r="D43" s="52"/>
      <c r="E43" s="52"/>
      <c r="F43" s="52"/>
      <c r="G43" s="52"/>
      <c r="H43" s="52"/>
      <c r="I43" s="52"/>
      <c r="J43" s="52"/>
    </row>
    <row r="44" spans="1:10" x14ac:dyDescent="0.25">
      <c r="C44" s="32"/>
    </row>
    <row r="45" spans="1:10" x14ac:dyDescent="0.25">
      <c r="C45" s="32"/>
    </row>
    <row r="46" spans="1:10" x14ac:dyDescent="0.25">
      <c r="C46" s="32"/>
    </row>
    <row r="47" spans="1:10" x14ac:dyDescent="0.25">
      <c r="C47" s="32"/>
    </row>
    <row r="48" spans="1:10" x14ac:dyDescent="0.25">
      <c r="C48" s="32"/>
    </row>
    <row r="49" spans="3:3" x14ac:dyDescent="0.25">
      <c r="C49" s="32"/>
    </row>
    <row r="50" spans="3:3" x14ac:dyDescent="0.25">
      <c r="C50" s="32"/>
    </row>
    <row r="51" spans="3:3" x14ac:dyDescent="0.25">
      <c r="C51" s="32"/>
    </row>
    <row r="52" spans="3:3" x14ac:dyDescent="0.25">
      <c r="C52" s="32"/>
    </row>
    <row r="53" spans="3:3" x14ac:dyDescent="0.25">
      <c r="C53" s="32"/>
    </row>
    <row r="54" spans="3:3" x14ac:dyDescent="0.25">
      <c r="C54" s="32"/>
    </row>
    <row r="55" spans="3:3" x14ac:dyDescent="0.25">
      <c r="C55" s="32"/>
    </row>
    <row r="56" spans="3:3" x14ac:dyDescent="0.25">
      <c r="C56" s="32"/>
    </row>
    <row r="57" spans="3:3" x14ac:dyDescent="0.25">
      <c r="C57" s="32"/>
    </row>
    <row r="58" spans="3:3" x14ac:dyDescent="0.25">
      <c r="C58" s="32"/>
    </row>
    <row r="59" spans="3:3" x14ac:dyDescent="0.25">
      <c r="C59" s="32"/>
    </row>
    <row r="60" spans="3:3" x14ac:dyDescent="0.25">
      <c r="C60" s="32"/>
    </row>
    <row r="61" spans="3:3" x14ac:dyDescent="0.25">
      <c r="C61" s="32"/>
    </row>
    <row r="62" spans="3:3" x14ac:dyDescent="0.25">
      <c r="C62" s="32"/>
    </row>
    <row r="63" spans="3:3" x14ac:dyDescent="0.25">
      <c r="C63" s="32"/>
    </row>
    <row r="64" spans="3:3" x14ac:dyDescent="0.25">
      <c r="C64" s="32"/>
    </row>
    <row r="65" spans="1:10" x14ac:dyDescent="0.25">
      <c r="C65" s="32"/>
    </row>
    <row r="66" spans="1:10" x14ac:dyDescent="0.25">
      <c r="C66" s="32"/>
    </row>
    <row r="67" spans="1:10" x14ac:dyDescent="0.25">
      <c r="C67" s="32"/>
    </row>
    <row r="68" spans="1:10" x14ac:dyDescent="0.25">
      <c r="C68" s="32"/>
    </row>
    <row r="69" spans="1:10" x14ac:dyDescent="0.25">
      <c r="C69" s="32"/>
    </row>
    <row r="70" spans="1:10" x14ac:dyDescent="0.25">
      <c r="C70" s="32"/>
    </row>
    <row r="71" spans="1:10" x14ac:dyDescent="0.25">
      <c r="C71" s="32"/>
    </row>
    <row r="72" spans="1:10" x14ac:dyDescent="0.25">
      <c r="A72" s="41"/>
      <c r="B72" s="41"/>
      <c r="C72" s="54"/>
      <c r="D72" s="41"/>
      <c r="E72" s="41"/>
      <c r="F72" s="41"/>
      <c r="G72" s="41"/>
      <c r="H72" s="41"/>
      <c r="I72" s="41"/>
      <c r="J72" s="41"/>
    </row>
  </sheetData>
  <pageMargins left="0.7" right="0.7" top="0.78740157499999996" bottom="0.78740157499999996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64"/>
  <sheetViews>
    <sheetView workbookViewId="0">
      <pane xSplit="9" ySplit="1" topLeftCell="J113" activePane="bottomRight" state="frozen"/>
      <selection pane="topRight" activeCell="J1" sqref="J1"/>
      <selection pane="bottomLeft" activeCell="A2" sqref="A2"/>
      <selection pane="bottomRight" activeCell="A136" sqref="A136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133</v>
      </c>
      <c r="L1" s="39">
        <f t="shared" ref="L1:Q1" si="0">SUM(B2:B5001)</f>
        <v>11366</v>
      </c>
      <c r="M1" s="39">
        <f t="shared" si="0"/>
        <v>47907</v>
      </c>
      <c r="N1" s="40">
        <f t="shared" si="0"/>
        <v>202.10000000000005</v>
      </c>
      <c r="O1" s="40">
        <f t="shared" si="0"/>
        <v>2237.8000000000002</v>
      </c>
      <c r="P1" s="40">
        <f t="shared" si="0"/>
        <v>151.79999999999981</v>
      </c>
      <c r="Q1" s="40">
        <f t="shared" si="0"/>
        <v>162.60000000000005</v>
      </c>
      <c r="R1" s="40">
        <f>SUM(K1:Q1)</f>
        <v>62160.3</v>
      </c>
    </row>
    <row r="2" spans="1:18" x14ac:dyDescent="0.25">
      <c r="A2" t="s">
        <v>47</v>
      </c>
      <c r="B2">
        <v>200</v>
      </c>
      <c r="C2">
        <v>840</v>
      </c>
      <c r="D2">
        <v>0.5</v>
      </c>
      <c r="E2">
        <v>4.5</v>
      </c>
      <c r="F2">
        <v>17.5</v>
      </c>
      <c r="G2">
        <v>4.5</v>
      </c>
      <c r="H2">
        <v>0</v>
      </c>
      <c r="I2">
        <v>0</v>
      </c>
      <c r="J2">
        <f t="shared" ref="J2:J65" si="1">IF(ISBLANK($A2),"",E2*4.1+F2*9.3+G2*4.2+H2*7+I2*3)</f>
        <v>200.1</v>
      </c>
    </row>
    <row r="3" spans="1:18" x14ac:dyDescent="0.25">
      <c r="A3" t="s">
        <v>48</v>
      </c>
      <c r="B3">
        <v>16</v>
      </c>
      <c r="C3">
        <v>69</v>
      </c>
      <c r="D3">
        <v>0</v>
      </c>
      <c r="E3">
        <v>2.7</v>
      </c>
      <c r="F3">
        <v>0.2</v>
      </c>
      <c r="G3">
        <v>0.2</v>
      </c>
      <c r="H3">
        <v>0</v>
      </c>
      <c r="I3">
        <v>0</v>
      </c>
      <c r="J3">
        <f t="shared" si="1"/>
        <v>13.77</v>
      </c>
    </row>
    <row r="4" spans="1:18" x14ac:dyDescent="0.25">
      <c r="A4" t="s">
        <v>55</v>
      </c>
      <c r="B4">
        <v>218</v>
      </c>
      <c r="C4">
        <v>916</v>
      </c>
      <c r="D4">
        <v>0.5</v>
      </c>
      <c r="E4">
        <v>5</v>
      </c>
      <c r="F4">
        <v>19</v>
      </c>
      <c r="G4">
        <v>5</v>
      </c>
      <c r="H4">
        <v>0</v>
      </c>
      <c r="I4">
        <v>0</v>
      </c>
      <c r="J4">
        <f t="shared" si="1"/>
        <v>218.20000000000002</v>
      </c>
    </row>
    <row r="5" spans="1:18" x14ac:dyDescent="0.25">
      <c r="A5" t="s">
        <v>56</v>
      </c>
      <c r="B5">
        <v>231</v>
      </c>
      <c r="C5">
        <v>967</v>
      </c>
      <c r="D5">
        <v>0.4</v>
      </c>
      <c r="E5">
        <v>4.5</v>
      </c>
      <c r="F5">
        <v>20.399999999999999</v>
      </c>
      <c r="G5">
        <v>5</v>
      </c>
      <c r="H5">
        <v>0</v>
      </c>
      <c r="I5">
        <v>0</v>
      </c>
      <c r="J5">
        <f t="shared" si="1"/>
        <v>229.17</v>
      </c>
    </row>
    <row r="6" spans="1:18" x14ac:dyDescent="0.25">
      <c r="A6" t="s">
        <v>74</v>
      </c>
      <c r="B6">
        <v>84</v>
      </c>
      <c r="C6">
        <v>358</v>
      </c>
      <c r="D6">
        <v>2</v>
      </c>
      <c r="E6">
        <v>20.2</v>
      </c>
      <c r="F6">
        <v>0.2</v>
      </c>
      <c r="G6">
        <v>0.4</v>
      </c>
      <c r="H6">
        <v>0</v>
      </c>
      <c r="I6">
        <v>0</v>
      </c>
      <c r="J6">
        <f t="shared" si="1"/>
        <v>86.36</v>
      </c>
    </row>
    <row r="7" spans="1:18" x14ac:dyDescent="0.25">
      <c r="A7" t="s">
        <v>73</v>
      </c>
      <c r="B7">
        <v>55</v>
      </c>
      <c r="C7">
        <v>234</v>
      </c>
      <c r="D7">
        <v>1</v>
      </c>
      <c r="E7">
        <v>12.4</v>
      </c>
      <c r="F7">
        <v>0.2</v>
      </c>
      <c r="G7">
        <v>0.5</v>
      </c>
      <c r="H7">
        <v>0</v>
      </c>
      <c r="I7">
        <v>0</v>
      </c>
      <c r="J7">
        <f t="shared" si="1"/>
        <v>54.8</v>
      </c>
    </row>
    <row r="8" spans="1:18" x14ac:dyDescent="0.25">
      <c r="A8" t="s">
        <v>76</v>
      </c>
      <c r="B8">
        <v>47</v>
      </c>
      <c r="C8">
        <v>198</v>
      </c>
      <c r="D8">
        <v>1</v>
      </c>
      <c r="E8">
        <v>11.5</v>
      </c>
      <c r="F8">
        <v>0.2</v>
      </c>
      <c r="G8">
        <v>0.7</v>
      </c>
      <c r="H8">
        <v>0</v>
      </c>
      <c r="I8">
        <v>0</v>
      </c>
      <c r="J8">
        <f t="shared" si="1"/>
        <v>51.949999999999996</v>
      </c>
    </row>
    <row r="9" spans="1:18" x14ac:dyDescent="0.25">
      <c r="A9" t="s">
        <v>82</v>
      </c>
      <c r="B9">
        <v>116</v>
      </c>
      <c r="C9">
        <v>488</v>
      </c>
      <c r="D9">
        <v>2</v>
      </c>
      <c r="E9">
        <v>24</v>
      </c>
      <c r="F9">
        <v>1</v>
      </c>
      <c r="G9">
        <v>2</v>
      </c>
      <c r="H9">
        <v>0</v>
      </c>
      <c r="I9">
        <v>0</v>
      </c>
      <c r="J9">
        <f t="shared" si="1"/>
        <v>116.1</v>
      </c>
    </row>
    <row r="10" spans="1:18" x14ac:dyDescent="0.25">
      <c r="A10" t="s">
        <v>83</v>
      </c>
      <c r="B10">
        <v>54</v>
      </c>
      <c r="C10">
        <v>228</v>
      </c>
      <c r="D10">
        <v>1</v>
      </c>
      <c r="E10">
        <v>11.4</v>
      </c>
      <c r="F10">
        <v>0.6</v>
      </c>
      <c r="G10">
        <v>0.3</v>
      </c>
      <c r="H10">
        <v>0</v>
      </c>
      <c r="I10">
        <v>0</v>
      </c>
      <c r="J10">
        <f t="shared" si="1"/>
        <v>53.579999999999991</v>
      </c>
    </row>
    <row r="11" spans="1:18" x14ac:dyDescent="0.25">
      <c r="A11" t="s">
        <v>85</v>
      </c>
      <c r="B11">
        <v>96</v>
      </c>
      <c r="C11">
        <v>402</v>
      </c>
      <c r="D11">
        <v>1.5</v>
      </c>
      <c r="E11">
        <v>18</v>
      </c>
      <c r="F11">
        <v>1.5</v>
      </c>
      <c r="G11">
        <v>1.9</v>
      </c>
      <c r="H11">
        <v>0</v>
      </c>
      <c r="I11">
        <v>0</v>
      </c>
      <c r="J11">
        <f t="shared" si="1"/>
        <v>95.73</v>
      </c>
    </row>
    <row r="12" spans="1:18" x14ac:dyDescent="0.25">
      <c r="A12" t="s">
        <v>93</v>
      </c>
      <c r="B12">
        <v>78</v>
      </c>
      <c r="C12">
        <v>334</v>
      </c>
      <c r="D12">
        <v>1.5</v>
      </c>
      <c r="E12">
        <v>19.2</v>
      </c>
      <c r="F12">
        <v>0.1</v>
      </c>
      <c r="G12">
        <v>0.2</v>
      </c>
      <c r="H12">
        <v>0</v>
      </c>
      <c r="I12">
        <v>0</v>
      </c>
      <c r="J12">
        <f t="shared" si="1"/>
        <v>80.489999999999995</v>
      </c>
    </row>
    <row r="13" spans="1:18" x14ac:dyDescent="0.25">
      <c r="A13" t="s">
        <v>94</v>
      </c>
      <c r="B13">
        <v>41</v>
      </c>
      <c r="C13">
        <v>174</v>
      </c>
      <c r="D13">
        <v>1</v>
      </c>
      <c r="E13">
        <v>9.4</v>
      </c>
      <c r="F13">
        <v>0.3</v>
      </c>
      <c r="G13">
        <v>0.2</v>
      </c>
      <c r="H13">
        <v>0</v>
      </c>
      <c r="I13">
        <v>0</v>
      </c>
      <c r="J13">
        <f t="shared" si="1"/>
        <v>42.17</v>
      </c>
    </row>
    <row r="14" spans="1:18" x14ac:dyDescent="0.25">
      <c r="A14" t="s">
        <v>97</v>
      </c>
      <c r="B14">
        <v>341</v>
      </c>
      <c r="C14">
        <v>1433</v>
      </c>
      <c r="D14">
        <v>6.5</v>
      </c>
      <c r="E14">
        <v>77</v>
      </c>
      <c r="F14">
        <v>2.1</v>
      </c>
      <c r="G14">
        <v>1.4</v>
      </c>
      <c r="H14">
        <v>0</v>
      </c>
      <c r="I14">
        <v>0</v>
      </c>
      <c r="J14">
        <f t="shared" si="1"/>
        <v>341.11</v>
      </c>
    </row>
    <row r="15" spans="1:18" x14ac:dyDescent="0.25">
      <c r="A15" t="s">
        <v>102</v>
      </c>
      <c r="B15">
        <v>42</v>
      </c>
      <c r="C15">
        <v>179</v>
      </c>
      <c r="D15">
        <v>1</v>
      </c>
      <c r="E15">
        <v>8.3000000000000007</v>
      </c>
      <c r="F15">
        <v>0.2</v>
      </c>
      <c r="G15">
        <v>1</v>
      </c>
      <c r="H15">
        <v>0</v>
      </c>
      <c r="I15">
        <v>0</v>
      </c>
      <c r="J15">
        <f t="shared" si="1"/>
        <v>40.090000000000003</v>
      </c>
    </row>
    <row r="16" spans="1:18" x14ac:dyDescent="0.25">
      <c r="A16" t="s">
        <v>107</v>
      </c>
      <c r="B16">
        <v>43</v>
      </c>
      <c r="C16">
        <v>183</v>
      </c>
      <c r="D16">
        <v>1</v>
      </c>
      <c r="E16">
        <v>8.5</v>
      </c>
      <c r="F16">
        <v>0.1</v>
      </c>
      <c r="G16">
        <v>0.9</v>
      </c>
      <c r="H16">
        <v>0</v>
      </c>
      <c r="I16">
        <v>0</v>
      </c>
      <c r="J16">
        <f t="shared" si="1"/>
        <v>39.559999999999995</v>
      </c>
    </row>
    <row r="17" spans="1:10" x14ac:dyDescent="0.25">
      <c r="A17" t="s">
        <v>108</v>
      </c>
      <c r="B17">
        <v>74</v>
      </c>
      <c r="C17">
        <v>312</v>
      </c>
      <c r="D17">
        <v>1.5</v>
      </c>
      <c r="E17">
        <v>16.899999999999999</v>
      </c>
      <c r="F17">
        <v>0.1</v>
      </c>
      <c r="G17">
        <v>0.5</v>
      </c>
      <c r="H17">
        <v>0</v>
      </c>
      <c r="I17">
        <v>0</v>
      </c>
      <c r="J17">
        <f t="shared" si="1"/>
        <v>72.319999999999993</v>
      </c>
    </row>
    <row r="18" spans="1:10" x14ac:dyDescent="0.25">
      <c r="A18" t="s">
        <v>119</v>
      </c>
      <c r="B18">
        <v>221</v>
      </c>
      <c r="C18">
        <v>909</v>
      </c>
      <c r="D18">
        <v>0</v>
      </c>
      <c r="E18">
        <v>0.4</v>
      </c>
      <c r="F18">
        <v>23.5</v>
      </c>
      <c r="G18">
        <v>1.9</v>
      </c>
      <c r="H18">
        <v>0</v>
      </c>
      <c r="I18">
        <v>0</v>
      </c>
      <c r="J18">
        <f t="shared" si="1"/>
        <v>228.17</v>
      </c>
    </row>
    <row r="19" spans="1:10" x14ac:dyDescent="0.25">
      <c r="A19" t="s">
        <v>128</v>
      </c>
      <c r="B19">
        <v>246</v>
      </c>
      <c r="C19">
        <v>1045</v>
      </c>
      <c r="D19">
        <v>5</v>
      </c>
      <c r="E19">
        <v>56.6</v>
      </c>
      <c r="F19">
        <v>0.9</v>
      </c>
      <c r="G19">
        <v>2.9</v>
      </c>
      <c r="H19">
        <v>0</v>
      </c>
      <c r="I19">
        <v>0</v>
      </c>
      <c r="J19">
        <f t="shared" si="1"/>
        <v>252.60999999999999</v>
      </c>
    </row>
    <row r="20" spans="1:10" x14ac:dyDescent="0.25">
      <c r="A20" t="s">
        <v>141</v>
      </c>
      <c r="B20">
        <v>88</v>
      </c>
      <c r="C20">
        <v>374</v>
      </c>
      <c r="D20">
        <v>2</v>
      </c>
      <c r="E20">
        <v>20</v>
      </c>
      <c r="F20">
        <v>0.2</v>
      </c>
      <c r="G20">
        <v>1.2</v>
      </c>
      <c r="H20">
        <v>0</v>
      </c>
      <c r="I20">
        <v>0</v>
      </c>
      <c r="J20">
        <f t="shared" si="1"/>
        <v>88.9</v>
      </c>
    </row>
    <row r="21" spans="1:10" x14ac:dyDescent="0.25">
      <c r="A21" t="s">
        <v>142</v>
      </c>
      <c r="B21">
        <v>384</v>
      </c>
      <c r="C21">
        <v>1612</v>
      </c>
      <c r="D21">
        <v>8</v>
      </c>
      <c r="E21">
        <v>82</v>
      </c>
      <c r="F21">
        <v>1.8</v>
      </c>
      <c r="G21">
        <v>3.9</v>
      </c>
      <c r="H21">
        <v>0</v>
      </c>
      <c r="I21">
        <v>0</v>
      </c>
      <c r="J21">
        <f t="shared" si="1"/>
        <v>369.32</v>
      </c>
    </row>
    <row r="22" spans="1:10" x14ac:dyDescent="0.25">
      <c r="A22" t="s">
        <v>161</v>
      </c>
      <c r="B22">
        <v>59</v>
      </c>
      <c r="C22">
        <v>248</v>
      </c>
      <c r="D22">
        <v>0.9</v>
      </c>
      <c r="E22">
        <v>10.5</v>
      </c>
      <c r="F22">
        <v>0.8</v>
      </c>
      <c r="G22">
        <v>1.7</v>
      </c>
      <c r="H22">
        <v>0</v>
      </c>
      <c r="I22">
        <v>0</v>
      </c>
      <c r="J22">
        <f t="shared" si="1"/>
        <v>57.629999999999995</v>
      </c>
    </row>
    <row r="23" spans="1:10" x14ac:dyDescent="0.25">
      <c r="A23" t="s">
        <v>181</v>
      </c>
      <c r="B23">
        <v>55</v>
      </c>
      <c r="C23">
        <v>233</v>
      </c>
      <c r="D23">
        <v>1</v>
      </c>
      <c r="E23">
        <v>12.4</v>
      </c>
      <c r="F23">
        <v>0.3</v>
      </c>
      <c r="G23">
        <v>0.5</v>
      </c>
      <c r="H23">
        <v>0</v>
      </c>
      <c r="I23">
        <v>0</v>
      </c>
      <c r="J23">
        <f t="shared" si="1"/>
        <v>55.73</v>
      </c>
    </row>
    <row r="24" spans="1:10" x14ac:dyDescent="0.25">
      <c r="A24" t="s">
        <v>182</v>
      </c>
      <c r="B24">
        <v>70</v>
      </c>
      <c r="C24">
        <v>294</v>
      </c>
      <c r="D24">
        <v>1.5</v>
      </c>
      <c r="E24">
        <v>17</v>
      </c>
      <c r="F24">
        <v>0.1</v>
      </c>
      <c r="G24">
        <v>0.3</v>
      </c>
      <c r="H24">
        <v>0</v>
      </c>
      <c r="I24">
        <v>0</v>
      </c>
      <c r="J24">
        <f t="shared" si="1"/>
        <v>71.89</v>
      </c>
    </row>
    <row r="25" spans="1:10" x14ac:dyDescent="0.25">
      <c r="A25" t="s">
        <v>184</v>
      </c>
      <c r="B25">
        <v>56</v>
      </c>
      <c r="C25">
        <v>239</v>
      </c>
      <c r="D25">
        <v>1</v>
      </c>
      <c r="E25">
        <v>13.3</v>
      </c>
      <c r="F25">
        <v>0.2</v>
      </c>
      <c r="G25">
        <v>0.3</v>
      </c>
      <c r="H25">
        <v>0</v>
      </c>
      <c r="I25">
        <v>0</v>
      </c>
      <c r="J25">
        <f t="shared" si="1"/>
        <v>57.65</v>
      </c>
    </row>
    <row r="26" spans="1:10" x14ac:dyDescent="0.25">
      <c r="A26" t="s">
        <v>201</v>
      </c>
      <c r="B26">
        <v>52</v>
      </c>
      <c r="C26">
        <v>179</v>
      </c>
      <c r="D26">
        <v>1</v>
      </c>
      <c r="E26">
        <v>11</v>
      </c>
      <c r="F26">
        <v>0.3</v>
      </c>
      <c r="G26">
        <v>1</v>
      </c>
      <c r="H26">
        <v>0</v>
      </c>
      <c r="I26">
        <v>0</v>
      </c>
      <c r="J26">
        <f t="shared" si="1"/>
        <v>52.089999999999996</v>
      </c>
    </row>
    <row r="27" spans="1:10" x14ac:dyDescent="0.25">
      <c r="A27" t="s">
        <v>253</v>
      </c>
      <c r="B27">
        <v>44</v>
      </c>
      <c r="C27">
        <v>186</v>
      </c>
      <c r="D27">
        <v>0.5</v>
      </c>
      <c r="E27">
        <v>6.2</v>
      </c>
      <c r="F27">
        <v>1</v>
      </c>
      <c r="G27">
        <v>1.2</v>
      </c>
      <c r="H27">
        <v>0</v>
      </c>
      <c r="I27">
        <v>0</v>
      </c>
      <c r="J27">
        <f t="shared" si="1"/>
        <v>39.76</v>
      </c>
    </row>
    <row r="28" spans="1:10" x14ac:dyDescent="0.25">
      <c r="A28" t="s">
        <v>257</v>
      </c>
      <c r="B28">
        <v>115</v>
      </c>
      <c r="C28">
        <v>483</v>
      </c>
      <c r="D28">
        <v>2.1</v>
      </c>
      <c r="E28">
        <v>25.5</v>
      </c>
      <c r="F28">
        <v>0.3</v>
      </c>
      <c r="G28">
        <v>1.5</v>
      </c>
      <c r="H28">
        <v>0</v>
      </c>
      <c r="I28">
        <v>0</v>
      </c>
      <c r="J28">
        <f t="shared" si="1"/>
        <v>113.64</v>
      </c>
    </row>
    <row r="29" spans="1:10" x14ac:dyDescent="0.25">
      <c r="A29" t="s">
        <v>300</v>
      </c>
      <c r="B29">
        <v>41</v>
      </c>
      <c r="C29">
        <v>174</v>
      </c>
      <c r="D29">
        <v>1</v>
      </c>
      <c r="E29">
        <v>8.5</v>
      </c>
      <c r="F29">
        <v>0.3</v>
      </c>
      <c r="G29">
        <v>0.9</v>
      </c>
      <c r="H29">
        <v>0</v>
      </c>
      <c r="I29">
        <v>0</v>
      </c>
      <c r="J29">
        <f t="shared" si="1"/>
        <v>41.419999999999995</v>
      </c>
    </row>
    <row r="30" spans="1:10" x14ac:dyDescent="0.25">
      <c r="A30" t="s">
        <v>306</v>
      </c>
      <c r="B30">
        <v>56</v>
      </c>
      <c r="C30">
        <v>235</v>
      </c>
      <c r="D30">
        <v>0.9</v>
      </c>
      <c r="E30">
        <v>10.9</v>
      </c>
      <c r="F30">
        <v>0.7</v>
      </c>
      <c r="G30">
        <v>1</v>
      </c>
      <c r="H30">
        <v>0</v>
      </c>
      <c r="I30">
        <v>0</v>
      </c>
      <c r="J30">
        <f t="shared" si="1"/>
        <v>55.4</v>
      </c>
    </row>
    <row r="31" spans="1:10" x14ac:dyDescent="0.25">
      <c r="A31" t="s">
        <v>320</v>
      </c>
      <c r="B31">
        <v>64</v>
      </c>
      <c r="C31">
        <v>269</v>
      </c>
      <c r="D31">
        <v>1.5</v>
      </c>
      <c r="E31">
        <v>13.4</v>
      </c>
      <c r="F31">
        <v>0.3</v>
      </c>
      <c r="G31">
        <v>1.5</v>
      </c>
      <c r="H31">
        <v>0</v>
      </c>
      <c r="I31">
        <v>0</v>
      </c>
      <c r="J31">
        <f t="shared" si="1"/>
        <v>64.03</v>
      </c>
    </row>
    <row r="32" spans="1:10" x14ac:dyDescent="0.25">
      <c r="A32" t="s">
        <v>337</v>
      </c>
      <c r="B32">
        <v>37</v>
      </c>
      <c r="C32">
        <v>155</v>
      </c>
      <c r="D32">
        <v>1</v>
      </c>
      <c r="E32">
        <v>9</v>
      </c>
      <c r="F32">
        <v>0.3</v>
      </c>
      <c r="G32">
        <v>0.7</v>
      </c>
      <c r="H32">
        <v>0</v>
      </c>
      <c r="I32">
        <v>0</v>
      </c>
      <c r="J32">
        <f t="shared" si="1"/>
        <v>42.629999999999995</v>
      </c>
    </row>
    <row r="33" spans="1:10" x14ac:dyDescent="0.25">
      <c r="A33" t="s">
        <v>364</v>
      </c>
      <c r="B33">
        <v>56</v>
      </c>
      <c r="C33">
        <v>235</v>
      </c>
      <c r="D33">
        <v>1</v>
      </c>
      <c r="E33">
        <v>12.9</v>
      </c>
      <c r="F33">
        <v>0.1</v>
      </c>
      <c r="G33">
        <v>0.5</v>
      </c>
      <c r="H33">
        <v>0</v>
      </c>
      <c r="I33">
        <v>0</v>
      </c>
      <c r="J33">
        <f t="shared" si="1"/>
        <v>55.919999999999995</v>
      </c>
    </row>
    <row r="34" spans="1:10" x14ac:dyDescent="0.25">
      <c r="A34" t="s">
        <v>365</v>
      </c>
      <c r="B34">
        <v>276</v>
      </c>
      <c r="C34">
        <v>1174</v>
      </c>
      <c r="D34">
        <v>6</v>
      </c>
      <c r="E34">
        <v>65</v>
      </c>
      <c r="F34">
        <v>0.5</v>
      </c>
      <c r="G34">
        <v>1.9</v>
      </c>
      <c r="H34">
        <v>0</v>
      </c>
      <c r="I34">
        <v>0</v>
      </c>
      <c r="J34">
        <f t="shared" si="1"/>
        <v>279.13</v>
      </c>
    </row>
    <row r="35" spans="1:10" x14ac:dyDescent="0.25">
      <c r="A35" t="s">
        <v>418</v>
      </c>
      <c r="B35">
        <v>154</v>
      </c>
      <c r="C35">
        <v>648</v>
      </c>
      <c r="D35">
        <v>2.5</v>
      </c>
      <c r="E35">
        <v>27</v>
      </c>
      <c r="F35">
        <v>4</v>
      </c>
      <c r="G35">
        <v>1.5</v>
      </c>
      <c r="H35">
        <v>0</v>
      </c>
      <c r="I35">
        <v>0</v>
      </c>
      <c r="J35">
        <f t="shared" si="1"/>
        <v>154.19999999999999</v>
      </c>
    </row>
    <row r="36" spans="1:10" x14ac:dyDescent="0.25">
      <c r="A36" t="s">
        <v>420</v>
      </c>
      <c r="B36">
        <v>110</v>
      </c>
      <c r="C36">
        <v>461</v>
      </c>
      <c r="D36">
        <v>2</v>
      </c>
      <c r="E36">
        <v>20.2</v>
      </c>
      <c r="F36">
        <v>2</v>
      </c>
      <c r="G36">
        <v>2</v>
      </c>
      <c r="H36">
        <v>0</v>
      </c>
      <c r="I36">
        <v>0</v>
      </c>
      <c r="J36">
        <f t="shared" si="1"/>
        <v>109.82</v>
      </c>
    </row>
    <row r="37" spans="1:10" x14ac:dyDescent="0.25">
      <c r="A37" t="s">
        <v>474</v>
      </c>
      <c r="B37">
        <v>32</v>
      </c>
      <c r="C37">
        <v>136</v>
      </c>
      <c r="D37">
        <v>0.5</v>
      </c>
      <c r="E37">
        <v>5.5</v>
      </c>
      <c r="F37">
        <v>0.4</v>
      </c>
      <c r="G37">
        <v>0.8</v>
      </c>
      <c r="H37">
        <v>0</v>
      </c>
      <c r="I37">
        <v>0</v>
      </c>
      <c r="J37">
        <f t="shared" si="1"/>
        <v>29.629999999999995</v>
      </c>
    </row>
    <row r="38" spans="1:10" x14ac:dyDescent="0.25">
      <c r="A38" t="s">
        <v>475</v>
      </c>
      <c r="B38">
        <v>76</v>
      </c>
      <c r="C38">
        <v>324</v>
      </c>
      <c r="D38">
        <v>1.5</v>
      </c>
      <c r="E38">
        <v>18.100000000000001</v>
      </c>
      <c r="F38">
        <v>0.2</v>
      </c>
      <c r="G38">
        <v>0.6</v>
      </c>
      <c r="H38">
        <v>0</v>
      </c>
      <c r="I38">
        <v>0</v>
      </c>
      <c r="J38">
        <f t="shared" si="1"/>
        <v>78.589999999999989</v>
      </c>
    </row>
    <row r="39" spans="1:10" x14ac:dyDescent="0.25">
      <c r="A39" t="s">
        <v>509</v>
      </c>
      <c r="B39">
        <v>61</v>
      </c>
      <c r="C39">
        <v>260</v>
      </c>
      <c r="D39">
        <v>1</v>
      </c>
      <c r="E39">
        <v>12.9</v>
      </c>
      <c r="F39">
        <v>0.5</v>
      </c>
      <c r="G39">
        <v>1.3</v>
      </c>
      <c r="H39">
        <v>0</v>
      </c>
      <c r="I39">
        <v>0</v>
      </c>
      <c r="J39">
        <f t="shared" si="1"/>
        <v>62.999999999999993</v>
      </c>
    </row>
    <row r="40" spans="1:10" x14ac:dyDescent="0.25">
      <c r="A40" t="s">
        <v>510</v>
      </c>
      <c r="B40">
        <v>250</v>
      </c>
      <c r="C40">
        <v>1059</v>
      </c>
      <c r="D40">
        <v>5</v>
      </c>
      <c r="E40">
        <v>55</v>
      </c>
      <c r="F40">
        <v>1.3</v>
      </c>
      <c r="G40">
        <v>3.5</v>
      </c>
      <c r="H40">
        <v>0</v>
      </c>
      <c r="I40">
        <v>0</v>
      </c>
      <c r="J40">
        <f t="shared" si="1"/>
        <v>252.28999999999996</v>
      </c>
    </row>
    <row r="41" spans="1:10" x14ac:dyDescent="0.25">
      <c r="A41" t="s">
        <v>567</v>
      </c>
      <c r="B41">
        <v>79</v>
      </c>
      <c r="C41">
        <v>331</v>
      </c>
      <c r="D41">
        <v>1.5</v>
      </c>
      <c r="E41">
        <v>18</v>
      </c>
      <c r="F41">
        <v>0.3</v>
      </c>
      <c r="G41">
        <v>0.5</v>
      </c>
      <c r="H41">
        <v>0</v>
      </c>
      <c r="I41">
        <v>0</v>
      </c>
      <c r="J41">
        <f t="shared" si="1"/>
        <v>78.69</v>
      </c>
    </row>
    <row r="42" spans="1:10" x14ac:dyDescent="0.25">
      <c r="A42" t="s">
        <v>592</v>
      </c>
      <c r="B42">
        <v>44</v>
      </c>
      <c r="C42">
        <v>185</v>
      </c>
      <c r="D42">
        <v>1</v>
      </c>
      <c r="E42">
        <v>9.8000000000000007</v>
      </c>
      <c r="F42">
        <v>0.2</v>
      </c>
      <c r="G42">
        <v>0.5</v>
      </c>
      <c r="H42">
        <v>0</v>
      </c>
      <c r="I42">
        <v>0</v>
      </c>
      <c r="J42">
        <f t="shared" si="1"/>
        <v>44.14</v>
      </c>
    </row>
    <row r="43" spans="1:10" x14ac:dyDescent="0.25">
      <c r="A43" t="s">
        <v>593</v>
      </c>
      <c r="B43">
        <v>64</v>
      </c>
      <c r="C43">
        <v>268</v>
      </c>
      <c r="D43">
        <v>1</v>
      </c>
      <c r="E43">
        <v>11</v>
      </c>
      <c r="F43">
        <v>0.2</v>
      </c>
      <c r="G43">
        <v>0.4</v>
      </c>
      <c r="H43">
        <v>0</v>
      </c>
      <c r="I43">
        <v>0</v>
      </c>
      <c r="J43">
        <f t="shared" si="1"/>
        <v>48.639999999999993</v>
      </c>
    </row>
    <row r="44" spans="1:10" x14ac:dyDescent="0.25">
      <c r="A44" t="s">
        <v>649</v>
      </c>
      <c r="B44">
        <v>358</v>
      </c>
      <c r="C44">
        <v>1501</v>
      </c>
      <c r="D44">
        <v>6</v>
      </c>
      <c r="E44">
        <v>72</v>
      </c>
      <c r="F44">
        <v>1.5</v>
      </c>
      <c r="G44">
        <v>11.5</v>
      </c>
      <c r="H44">
        <v>0</v>
      </c>
      <c r="I44">
        <v>0</v>
      </c>
      <c r="J44">
        <f t="shared" si="1"/>
        <v>357.45</v>
      </c>
    </row>
    <row r="45" spans="1:10" x14ac:dyDescent="0.25">
      <c r="A45" t="s">
        <v>2368</v>
      </c>
      <c r="B45">
        <v>46</v>
      </c>
      <c r="C45">
        <v>194</v>
      </c>
      <c r="D45">
        <v>1</v>
      </c>
      <c r="E45">
        <v>10.1</v>
      </c>
      <c r="F45">
        <v>0.5</v>
      </c>
      <c r="G45">
        <v>0</v>
      </c>
      <c r="H45">
        <v>0</v>
      </c>
      <c r="I45">
        <v>0</v>
      </c>
      <c r="J45">
        <f t="shared" si="1"/>
        <v>46.059999999999995</v>
      </c>
    </row>
    <row r="46" spans="1:10" x14ac:dyDescent="0.25">
      <c r="A46" t="s">
        <v>662</v>
      </c>
      <c r="B46">
        <v>74</v>
      </c>
      <c r="C46">
        <v>316</v>
      </c>
      <c r="D46">
        <v>1.5</v>
      </c>
      <c r="E46">
        <v>16.100000000000001</v>
      </c>
      <c r="F46">
        <v>0.6</v>
      </c>
      <c r="G46">
        <v>0.7</v>
      </c>
      <c r="H46">
        <v>0</v>
      </c>
      <c r="I46">
        <v>0</v>
      </c>
      <c r="J46">
        <f t="shared" si="1"/>
        <v>74.53</v>
      </c>
    </row>
    <row r="47" spans="1:10" x14ac:dyDescent="0.25">
      <c r="A47" t="s">
        <v>664</v>
      </c>
      <c r="B47">
        <v>38</v>
      </c>
      <c r="C47">
        <v>161</v>
      </c>
      <c r="D47">
        <v>0.5</v>
      </c>
      <c r="E47">
        <v>7.4</v>
      </c>
      <c r="F47">
        <v>0.1</v>
      </c>
      <c r="G47">
        <v>0.6</v>
      </c>
      <c r="H47">
        <v>0</v>
      </c>
      <c r="I47">
        <v>0</v>
      </c>
      <c r="J47">
        <f t="shared" si="1"/>
        <v>33.79</v>
      </c>
    </row>
    <row r="48" spans="1:10" x14ac:dyDescent="0.25">
      <c r="A48" t="s">
        <v>682</v>
      </c>
      <c r="B48">
        <v>24</v>
      </c>
      <c r="C48">
        <v>100</v>
      </c>
      <c r="D48">
        <v>0.5</v>
      </c>
      <c r="E48">
        <v>3.5</v>
      </c>
      <c r="F48">
        <v>0.5</v>
      </c>
      <c r="G48">
        <v>1.2</v>
      </c>
      <c r="H48">
        <v>0</v>
      </c>
      <c r="I48">
        <v>0</v>
      </c>
      <c r="J48">
        <f t="shared" si="1"/>
        <v>24.04</v>
      </c>
    </row>
    <row r="49" spans="1:10" x14ac:dyDescent="0.25">
      <c r="A49" t="s">
        <v>697</v>
      </c>
      <c r="B49">
        <v>34</v>
      </c>
      <c r="C49">
        <v>144</v>
      </c>
      <c r="D49">
        <v>0.5</v>
      </c>
      <c r="E49">
        <v>5.8</v>
      </c>
      <c r="F49">
        <v>0.5</v>
      </c>
      <c r="G49">
        <v>0.9</v>
      </c>
      <c r="H49">
        <v>0</v>
      </c>
      <c r="I49">
        <v>0</v>
      </c>
      <c r="J49">
        <f t="shared" si="1"/>
        <v>32.21</v>
      </c>
    </row>
    <row r="50" spans="1:10" x14ac:dyDescent="0.25">
      <c r="A50" t="s">
        <v>698</v>
      </c>
      <c r="B50">
        <v>56</v>
      </c>
      <c r="C50">
        <v>233</v>
      </c>
      <c r="D50">
        <v>0.9</v>
      </c>
      <c r="E50">
        <v>11</v>
      </c>
      <c r="F50">
        <v>0.6</v>
      </c>
      <c r="G50">
        <v>0.6</v>
      </c>
      <c r="H50">
        <v>0</v>
      </c>
      <c r="I50">
        <v>0</v>
      </c>
      <c r="J50">
        <f t="shared" si="1"/>
        <v>53.199999999999996</v>
      </c>
    </row>
    <row r="51" spans="1:10" x14ac:dyDescent="0.25">
      <c r="A51" t="s">
        <v>785</v>
      </c>
      <c r="B51">
        <v>24</v>
      </c>
      <c r="C51">
        <v>100</v>
      </c>
      <c r="D51">
        <v>0.5</v>
      </c>
      <c r="E51">
        <v>3.9</v>
      </c>
      <c r="F51">
        <v>0.4</v>
      </c>
      <c r="G51">
        <v>0.4</v>
      </c>
      <c r="H51">
        <v>0</v>
      </c>
      <c r="I51">
        <v>0</v>
      </c>
      <c r="J51">
        <f t="shared" si="1"/>
        <v>21.39</v>
      </c>
    </row>
    <row r="52" spans="1:10" x14ac:dyDescent="0.25">
      <c r="A52" t="s">
        <v>2376</v>
      </c>
      <c r="B52">
        <v>36</v>
      </c>
      <c r="C52">
        <v>154</v>
      </c>
      <c r="D52">
        <v>0.5</v>
      </c>
      <c r="E52">
        <v>6.1</v>
      </c>
      <c r="F52">
        <v>0.6</v>
      </c>
      <c r="G52">
        <v>0.6</v>
      </c>
      <c r="H52">
        <v>0</v>
      </c>
      <c r="I52">
        <v>0</v>
      </c>
      <c r="J52">
        <f t="shared" si="1"/>
        <v>33.11</v>
      </c>
    </row>
    <row r="53" spans="1:10" x14ac:dyDescent="0.25">
      <c r="A53" t="s">
        <v>796</v>
      </c>
      <c r="B53">
        <v>34</v>
      </c>
      <c r="C53">
        <v>143</v>
      </c>
      <c r="D53">
        <v>0.5</v>
      </c>
      <c r="E53">
        <v>4.8</v>
      </c>
      <c r="F53">
        <v>0.3</v>
      </c>
      <c r="G53">
        <v>1.3</v>
      </c>
      <c r="H53">
        <v>0</v>
      </c>
      <c r="I53">
        <v>0</v>
      </c>
      <c r="J53">
        <f t="shared" si="1"/>
        <v>27.929999999999996</v>
      </c>
    </row>
    <row r="54" spans="1:10" x14ac:dyDescent="0.25">
      <c r="A54" t="s">
        <v>816</v>
      </c>
      <c r="B54">
        <v>55</v>
      </c>
      <c r="C54">
        <v>232</v>
      </c>
      <c r="D54">
        <v>1</v>
      </c>
      <c r="E54">
        <v>7</v>
      </c>
      <c r="F54">
        <v>1.5</v>
      </c>
      <c r="G54">
        <v>3</v>
      </c>
      <c r="H54">
        <v>0</v>
      </c>
      <c r="I54">
        <v>0</v>
      </c>
      <c r="J54">
        <f t="shared" si="1"/>
        <v>55.25</v>
      </c>
    </row>
    <row r="55" spans="1:10" x14ac:dyDescent="0.25">
      <c r="A55" t="s">
        <v>819</v>
      </c>
      <c r="B55">
        <v>42</v>
      </c>
      <c r="C55">
        <v>178</v>
      </c>
      <c r="D55">
        <v>0.5</v>
      </c>
      <c r="E55">
        <v>7.4</v>
      </c>
      <c r="F55">
        <v>0.1</v>
      </c>
      <c r="G55">
        <v>0.6</v>
      </c>
      <c r="H55">
        <v>0</v>
      </c>
      <c r="I55">
        <v>0</v>
      </c>
      <c r="J55">
        <f t="shared" si="1"/>
        <v>33.79</v>
      </c>
    </row>
    <row r="56" spans="1:10" x14ac:dyDescent="0.25">
      <c r="A56" t="s">
        <v>837</v>
      </c>
      <c r="B56">
        <v>109</v>
      </c>
      <c r="C56">
        <v>455</v>
      </c>
      <c r="D56">
        <v>2</v>
      </c>
      <c r="E56">
        <v>24</v>
      </c>
      <c r="F56">
        <v>0.3</v>
      </c>
      <c r="G56">
        <v>1.4</v>
      </c>
      <c r="H56">
        <v>0</v>
      </c>
      <c r="I56">
        <v>0</v>
      </c>
      <c r="J56">
        <f t="shared" si="1"/>
        <v>107.07</v>
      </c>
    </row>
    <row r="57" spans="1:10" x14ac:dyDescent="0.25">
      <c r="A57" t="s">
        <v>843</v>
      </c>
      <c r="B57">
        <v>77</v>
      </c>
      <c r="C57">
        <v>324</v>
      </c>
      <c r="D57">
        <v>1.1000000000000001</v>
      </c>
      <c r="E57">
        <v>13.9</v>
      </c>
      <c r="F57">
        <v>1.8</v>
      </c>
      <c r="G57">
        <v>0.5</v>
      </c>
      <c r="H57">
        <v>0</v>
      </c>
      <c r="I57">
        <v>0</v>
      </c>
      <c r="J57">
        <f t="shared" si="1"/>
        <v>75.829999999999984</v>
      </c>
    </row>
    <row r="58" spans="1:10" x14ac:dyDescent="0.25">
      <c r="A58" t="s">
        <v>844</v>
      </c>
      <c r="B58">
        <v>73</v>
      </c>
      <c r="C58">
        <v>307</v>
      </c>
      <c r="D58">
        <v>1.3</v>
      </c>
      <c r="E58">
        <v>15.5</v>
      </c>
      <c r="F58">
        <v>0.4</v>
      </c>
      <c r="G58">
        <v>1.1000000000000001</v>
      </c>
      <c r="H58">
        <v>0</v>
      </c>
      <c r="I58">
        <v>0</v>
      </c>
      <c r="J58">
        <f t="shared" si="1"/>
        <v>71.89</v>
      </c>
    </row>
    <row r="59" spans="1:10" x14ac:dyDescent="0.25">
      <c r="A59" t="s">
        <v>849</v>
      </c>
      <c r="B59">
        <v>35</v>
      </c>
      <c r="C59">
        <v>147</v>
      </c>
      <c r="D59">
        <v>0.6</v>
      </c>
      <c r="E59">
        <v>6.9</v>
      </c>
      <c r="F59">
        <v>0.3</v>
      </c>
      <c r="G59">
        <v>0.6</v>
      </c>
      <c r="H59">
        <v>0</v>
      </c>
      <c r="I59">
        <v>0</v>
      </c>
      <c r="J59">
        <f t="shared" si="1"/>
        <v>33.6</v>
      </c>
    </row>
    <row r="60" spans="1:10" x14ac:dyDescent="0.25">
      <c r="A60" t="s">
        <v>860</v>
      </c>
      <c r="B60">
        <v>33</v>
      </c>
      <c r="C60">
        <v>139</v>
      </c>
      <c r="D60">
        <v>0.5</v>
      </c>
      <c r="E60">
        <v>4.8</v>
      </c>
      <c r="F60">
        <v>0.2</v>
      </c>
      <c r="G60">
        <v>1.1000000000000001</v>
      </c>
      <c r="H60">
        <v>0</v>
      </c>
      <c r="I60">
        <v>0</v>
      </c>
      <c r="J60">
        <f t="shared" si="1"/>
        <v>26.159999999999997</v>
      </c>
    </row>
    <row r="61" spans="1:10" x14ac:dyDescent="0.25">
      <c r="A61" t="s">
        <v>861</v>
      </c>
      <c r="B61">
        <v>39</v>
      </c>
      <c r="C61">
        <v>168</v>
      </c>
      <c r="D61">
        <v>0.5</v>
      </c>
      <c r="E61">
        <v>6.1</v>
      </c>
      <c r="F61">
        <v>0.2</v>
      </c>
      <c r="G61">
        <v>1.3</v>
      </c>
      <c r="H61">
        <v>0</v>
      </c>
      <c r="I61">
        <v>0</v>
      </c>
      <c r="J61">
        <f t="shared" si="1"/>
        <v>32.33</v>
      </c>
    </row>
    <row r="62" spans="1:10" x14ac:dyDescent="0.25">
      <c r="A62" t="s">
        <v>930</v>
      </c>
      <c r="B62">
        <v>88</v>
      </c>
      <c r="C62">
        <v>368</v>
      </c>
      <c r="D62">
        <v>1.2</v>
      </c>
      <c r="E62">
        <v>14.2</v>
      </c>
      <c r="F62">
        <v>1.8</v>
      </c>
      <c r="G62">
        <v>2.7</v>
      </c>
      <c r="H62">
        <v>0</v>
      </c>
      <c r="I62">
        <v>0</v>
      </c>
      <c r="J62">
        <f t="shared" si="1"/>
        <v>86.3</v>
      </c>
    </row>
    <row r="63" spans="1:10" x14ac:dyDescent="0.25">
      <c r="A63" t="s">
        <v>881</v>
      </c>
      <c r="B63">
        <v>70</v>
      </c>
      <c r="C63">
        <v>297</v>
      </c>
      <c r="D63">
        <v>1.5</v>
      </c>
      <c r="E63">
        <v>16</v>
      </c>
      <c r="F63">
        <v>0.3</v>
      </c>
      <c r="G63">
        <v>0.6</v>
      </c>
      <c r="H63">
        <v>0</v>
      </c>
      <c r="I63">
        <v>0</v>
      </c>
      <c r="J63">
        <f t="shared" si="1"/>
        <v>70.91</v>
      </c>
    </row>
    <row r="64" spans="1:10" x14ac:dyDescent="0.25">
      <c r="A64" t="s">
        <v>882</v>
      </c>
      <c r="B64">
        <v>36</v>
      </c>
      <c r="C64">
        <v>154</v>
      </c>
      <c r="D64">
        <v>0.5</v>
      </c>
      <c r="E64">
        <v>7.1</v>
      </c>
      <c r="F64">
        <v>0.4</v>
      </c>
      <c r="G64">
        <v>1</v>
      </c>
      <c r="H64">
        <v>0</v>
      </c>
      <c r="I64">
        <v>0</v>
      </c>
      <c r="J64">
        <f t="shared" si="1"/>
        <v>37.03</v>
      </c>
    </row>
    <row r="65" spans="1:10" x14ac:dyDescent="0.25">
      <c r="A65" t="s">
        <v>2390</v>
      </c>
      <c r="B65">
        <v>50</v>
      </c>
      <c r="C65">
        <v>211</v>
      </c>
      <c r="D65">
        <v>1</v>
      </c>
      <c r="E65">
        <v>12</v>
      </c>
      <c r="F65">
        <v>0.1</v>
      </c>
      <c r="G65">
        <v>0</v>
      </c>
      <c r="H65">
        <v>0</v>
      </c>
      <c r="I65">
        <v>0</v>
      </c>
      <c r="J65">
        <f t="shared" si="1"/>
        <v>50.129999999999995</v>
      </c>
    </row>
    <row r="66" spans="1:10" x14ac:dyDescent="0.25">
      <c r="A66" t="s">
        <v>2391</v>
      </c>
      <c r="B66">
        <v>72</v>
      </c>
      <c r="C66">
        <v>306</v>
      </c>
      <c r="D66">
        <v>1</v>
      </c>
      <c r="E66">
        <v>13.3</v>
      </c>
      <c r="F66">
        <v>1.1000000000000001</v>
      </c>
      <c r="G66">
        <v>2.2999999999999998</v>
      </c>
      <c r="H66">
        <v>0</v>
      </c>
      <c r="I66">
        <v>0</v>
      </c>
      <c r="J66">
        <f t="shared" ref="J66:J129" si="2">IF(ISBLANK($A66),"",E66*4.1+F66*9.3+G66*4.2+H66*7+I66*3)</f>
        <v>74.42</v>
      </c>
    </row>
    <row r="67" spans="1:10" x14ac:dyDescent="0.25">
      <c r="A67" t="s">
        <v>909</v>
      </c>
      <c r="B67">
        <v>81</v>
      </c>
      <c r="C67">
        <v>341</v>
      </c>
      <c r="D67">
        <v>1.4</v>
      </c>
      <c r="E67">
        <v>16.5</v>
      </c>
      <c r="F67">
        <v>1.1000000000000001</v>
      </c>
      <c r="G67">
        <v>0.5</v>
      </c>
      <c r="H67">
        <v>0</v>
      </c>
      <c r="I67">
        <v>0</v>
      </c>
      <c r="J67">
        <f t="shared" si="2"/>
        <v>79.97999999999999</v>
      </c>
    </row>
    <row r="68" spans="1:10" x14ac:dyDescent="0.25">
      <c r="A68" t="s">
        <v>966</v>
      </c>
      <c r="B68">
        <v>53</v>
      </c>
      <c r="C68">
        <v>225</v>
      </c>
      <c r="D68">
        <v>1</v>
      </c>
      <c r="E68">
        <v>9.9</v>
      </c>
      <c r="F68">
        <v>0.5</v>
      </c>
      <c r="G68">
        <v>0.9</v>
      </c>
      <c r="H68">
        <v>0</v>
      </c>
      <c r="I68">
        <v>0</v>
      </c>
      <c r="J68">
        <f t="shared" si="2"/>
        <v>49.019999999999996</v>
      </c>
    </row>
    <row r="69" spans="1:10" x14ac:dyDescent="0.25">
      <c r="A69" t="s">
        <v>967</v>
      </c>
      <c r="B69">
        <v>87</v>
      </c>
      <c r="C69">
        <v>370</v>
      </c>
      <c r="D69">
        <v>2</v>
      </c>
      <c r="E69">
        <v>20.8</v>
      </c>
      <c r="F69">
        <v>0.2</v>
      </c>
      <c r="G69">
        <v>0.5</v>
      </c>
      <c r="H69">
        <v>0</v>
      </c>
      <c r="I69">
        <v>0</v>
      </c>
      <c r="J69">
        <f t="shared" si="2"/>
        <v>89.24</v>
      </c>
    </row>
    <row r="70" spans="1:10" x14ac:dyDescent="0.25">
      <c r="A70" t="s">
        <v>968</v>
      </c>
      <c r="B70">
        <v>62</v>
      </c>
      <c r="C70">
        <v>265</v>
      </c>
      <c r="D70">
        <v>1</v>
      </c>
      <c r="E70">
        <v>13.2</v>
      </c>
      <c r="F70">
        <v>0.3</v>
      </c>
      <c r="G70">
        <v>0.9</v>
      </c>
      <c r="H70">
        <v>0</v>
      </c>
      <c r="I70">
        <v>0</v>
      </c>
      <c r="J70">
        <f t="shared" si="2"/>
        <v>60.689999999999991</v>
      </c>
    </row>
    <row r="71" spans="1:10" x14ac:dyDescent="0.25">
      <c r="A71" t="s">
        <v>969</v>
      </c>
      <c r="B71">
        <v>83</v>
      </c>
      <c r="C71">
        <v>351</v>
      </c>
      <c r="D71">
        <v>2</v>
      </c>
      <c r="E71">
        <v>19.5</v>
      </c>
      <c r="F71">
        <v>0.2</v>
      </c>
      <c r="G71">
        <v>0.7</v>
      </c>
      <c r="H71">
        <v>0</v>
      </c>
      <c r="I71">
        <v>0</v>
      </c>
      <c r="J71">
        <f t="shared" si="2"/>
        <v>84.749999999999986</v>
      </c>
    </row>
    <row r="72" spans="1:10" x14ac:dyDescent="0.25">
      <c r="A72" t="s">
        <v>975</v>
      </c>
      <c r="B72">
        <v>51</v>
      </c>
      <c r="C72">
        <v>215</v>
      </c>
      <c r="D72">
        <v>1</v>
      </c>
      <c r="E72">
        <v>9.1</v>
      </c>
      <c r="F72">
        <v>0.6</v>
      </c>
      <c r="G72">
        <v>1</v>
      </c>
      <c r="H72">
        <v>0</v>
      </c>
      <c r="I72">
        <v>0</v>
      </c>
      <c r="J72">
        <f t="shared" si="2"/>
        <v>47.089999999999996</v>
      </c>
    </row>
    <row r="73" spans="1:10" x14ac:dyDescent="0.25">
      <c r="A73" t="s">
        <v>976</v>
      </c>
      <c r="B73">
        <v>85</v>
      </c>
      <c r="C73">
        <v>360</v>
      </c>
      <c r="D73">
        <v>2</v>
      </c>
      <c r="E73">
        <v>19.7</v>
      </c>
      <c r="F73">
        <v>0.4</v>
      </c>
      <c r="G73">
        <v>0.6</v>
      </c>
      <c r="H73">
        <v>0</v>
      </c>
      <c r="I73">
        <v>0</v>
      </c>
      <c r="J73">
        <f t="shared" si="2"/>
        <v>87.009999999999991</v>
      </c>
    </row>
    <row r="74" spans="1:10" x14ac:dyDescent="0.25">
      <c r="A74" t="s">
        <v>2403</v>
      </c>
      <c r="B74">
        <v>131</v>
      </c>
      <c r="C74">
        <v>548</v>
      </c>
      <c r="D74">
        <v>2.5</v>
      </c>
      <c r="E74">
        <v>29.7</v>
      </c>
      <c r="F74">
        <v>0.3</v>
      </c>
      <c r="G74">
        <v>1</v>
      </c>
      <c r="H74">
        <v>0</v>
      </c>
      <c r="I74">
        <v>0</v>
      </c>
      <c r="J74">
        <f t="shared" si="2"/>
        <v>128.76</v>
      </c>
    </row>
    <row r="75" spans="1:10" x14ac:dyDescent="0.25">
      <c r="A75" t="s">
        <v>1030</v>
      </c>
      <c r="B75">
        <v>327</v>
      </c>
      <c r="C75">
        <v>1371</v>
      </c>
      <c r="D75">
        <v>6.5</v>
      </c>
      <c r="E75">
        <v>74.8</v>
      </c>
      <c r="F75">
        <v>1</v>
      </c>
      <c r="G75">
        <v>2.5</v>
      </c>
      <c r="H75">
        <v>0</v>
      </c>
      <c r="I75">
        <v>0</v>
      </c>
      <c r="J75">
        <f t="shared" si="2"/>
        <v>326.47999999999996</v>
      </c>
    </row>
    <row r="76" spans="1:10" x14ac:dyDescent="0.25">
      <c r="A76" t="s">
        <v>2407</v>
      </c>
      <c r="B76">
        <v>35</v>
      </c>
      <c r="C76">
        <v>148</v>
      </c>
      <c r="D76">
        <v>0.5</v>
      </c>
      <c r="E76">
        <v>6.2</v>
      </c>
      <c r="F76">
        <v>0.5</v>
      </c>
      <c r="G76">
        <v>0.3</v>
      </c>
      <c r="H76">
        <v>0</v>
      </c>
      <c r="I76">
        <v>0</v>
      </c>
      <c r="J76">
        <f t="shared" si="2"/>
        <v>31.330000000000002</v>
      </c>
    </row>
    <row r="77" spans="1:10" x14ac:dyDescent="0.25">
      <c r="A77" t="s">
        <v>1066</v>
      </c>
      <c r="B77">
        <v>60</v>
      </c>
      <c r="C77">
        <v>253</v>
      </c>
      <c r="D77">
        <v>1.5</v>
      </c>
      <c r="E77">
        <v>14.7</v>
      </c>
      <c r="F77">
        <v>0.3</v>
      </c>
      <c r="G77">
        <v>0.8</v>
      </c>
      <c r="H77">
        <v>0</v>
      </c>
      <c r="I77">
        <v>0</v>
      </c>
      <c r="J77">
        <f t="shared" si="2"/>
        <v>66.419999999999987</v>
      </c>
    </row>
    <row r="78" spans="1:10" x14ac:dyDescent="0.25">
      <c r="A78" t="s">
        <v>1121</v>
      </c>
      <c r="B78">
        <v>31</v>
      </c>
      <c r="C78">
        <v>130</v>
      </c>
      <c r="D78">
        <v>0</v>
      </c>
      <c r="E78">
        <v>1.9</v>
      </c>
      <c r="F78">
        <v>2.4</v>
      </c>
      <c r="G78">
        <v>0.5</v>
      </c>
      <c r="H78">
        <v>0</v>
      </c>
      <c r="I78">
        <v>0</v>
      </c>
      <c r="J78">
        <f t="shared" si="2"/>
        <v>32.21</v>
      </c>
    </row>
    <row r="79" spans="1:10" x14ac:dyDescent="0.25">
      <c r="A79" t="s">
        <v>1135</v>
      </c>
      <c r="B79">
        <v>74</v>
      </c>
      <c r="C79">
        <v>315</v>
      </c>
      <c r="D79">
        <v>1.5</v>
      </c>
      <c r="E79">
        <v>16.8</v>
      </c>
      <c r="F79">
        <v>0.3</v>
      </c>
      <c r="G79">
        <v>0.9</v>
      </c>
      <c r="H79">
        <v>0</v>
      </c>
      <c r="I79">
        <v>0</v>
      </c>
      <c r="J79">
        <f t="shared" si="2"/>
        <v>75.45</v>
      </c>
    </row>
    <row r="80" spans="1:10" x14ac:dyDescent="0.25">
      <c r="A80" t="s">
        <v>1139</v>
      </c>
      <c r="B80">
        <v>75</v>
      </c>
      <c r="C80">
        <v>315</v>
      </c>
      <c r="D80">
        <v>1.5</v>
      </c>
      <c r="E80">
        <v>16</v>
      </c>
      <c r="F80">
        <v>0.6</v>
      </c>
      <c r="G80">
        <v>0.9</v>
      </c>
      <c r="H80">
        <v>0</v>
      </c>
      <c r="I80">
        <v>0</v>
      </c>
      <c r="J80">
        <f t="shared" si="2"/>
        <v>74.959999999999994</v>
      </c>
    </row>
    <row r="81" spans="1:10" x14ac:dyDescent="0.25">
      <c r="A81" t="s">
        <v>1148</v>
      </c>
      <c r="B81">
        <v>48</v>
      </c>
      <c r="C81">
        <v>202</v>
      </c>
      <c r="D81">
        <v>0.8</v>
      </c>
      <c r="E81">
        <v>9.6</v>
      </c>
      <c r="F81">
        <v>0.1</v>
      </c>
      <c r="G81">
        <v>1</v>
      </c>
      <c r="H81">
        <v>0</v>
      </c>
      <c r="I81">
        <v>0</v>
      </c>
      <c r="J81">
        <f t="shared" si="2"/>
        <v>44.489999999999995</v>
      </c>
    </row>
    <row r="82" spans="1:10" x14ac:dyDescent="0.25">
      <c r="A82" t="s">
        <v>1188</v>
      </c>
      <c r="B82">
        <v>138</v>
      </c>
      <c r="C82">
        <v>579</v>
      </c>
      <c r="D82">
        <v>3</v>
      </c>
      <c r="E82">
        <v>31</v>
      </c>
      <c r="F82">
        <v>0.4</v>
      </c>
      <c r="G82">
        <v>1.7</v>
      </c>
      <c r="H82">
        <v>0</v>
      </c>
      <c r="I82">
        <v>0</v>
      </c>
      <c r="J82">
        <f t="shared" si="2"/>
        <v>137.95999999999998</v>
      </c>
    </row>
    <row r="83" spans="1:10" x14ac:dyDescent="0.25">
      <c r="A83" t="s">
        <v>1189</v>
      </c>
      <c r="B83">
        <v>60</v>
      </c>
      <c r="C83">
        <v>257</v>
      </c>
      <c r="D83">
        <v>1.5</v>
      </c>
      <c r="E83">
        <v>14.4</v>
      </c>
      <c r="F83">
        <v>0.1</v>
      </c>
      <c r="G83">
        <v>0.5</v>
      </c>
      <c r="H83">
        <v>0</v>
      </c>
      <c r="I83">
        <v>0</v>
      </c>
      <c r="J83">
        <f t="shared" si="2"/>
        <v>62.07</v>
      </c>
    </row>
    <row r="84" spans="1:10" x14ac:dyDescent="0.25">
      <c r="A84" t="s">
        <v>1190</v>
      </c>
      <c r="B84">
        <v>46</v>
      </c>
      <c r="C84">
        <v>195</v>
      </c>
      <c r="D84">
        <v>1</v>
      </c>
      <c r="E84">
        <v>10.1</v>
      </c>
      <c r="F84">
        <v>0.3</v>
      </c>
      <c r="G84">
        <v>0.7</v>
      </c>
      <c r="H84">
        <v>0</v>
      </c>
      <c r="I84">
        <v>0</v>
      </c>
      <c r="J84">
        <f t="shared" si="2"/>
        <v>47.139999999999993</v>
      </c>
    </row>
    <row r="85" spans="1:10" x14ac:dyDescent="0.25">
      <c r="A85" t="s">
        <v>1199</v>
      </c>
      <c r="B85">
        <v>57</v>
      </c>
      <c r="C85">
        <v>243</v>
      </c>
      <c r="D85">
        <v>1</v>
      </c>
      <c r="E85">
        <v>12.5</v>
      </c>
      <c r="F85">
        <v>0.5</v>
      </c>
      <c r="G85">
        <v>0.6</v>
      </c>
      <c r="H85">
        <v>0</v>
      </c>
      <c r="I85">
        <v>0</v>
      </c>
      <c r="J85">
        <f t="shared" si="2"/>
        <v>58.419999999999995</v>
      </c>
    </row>
    <row r="86" spans="1:10" x14ac:dyDescent="0.25">
      <c r="A86" t="s">
        <v>1202</v>
      </c>
      <c r="B86">
        <v>75</v>
      </c>
      <c r="C86">
        <v>315</v>
      </c>
      <c r="D86">
        <v>1.3</v>
      </c>
      <c r="E86">
        <v>16</v>
      </c>
      <c r="F86">
        <v>0.6</v>
      </c>
      <c r="G86">
        <v>0.6</v>
      </c>
      <c r="H86">
        <v>0</v>
      </c>
      <c r="I86">
        <v>0</v>
      </c>
      <c r="J86">
        <f t="shared" si="2"/>
        <v>73.699999999999989</v>
      </c>
    </row>
    <row r="87" spans="1:10" x14ac:dyDescent="0.25">
      <c r="A87" t="s">
        <v>2418</v>
      </c>
      <c r="B87">
        <v>69</v>
      </c>
      <c r="C87">
        <v>291</v>
      </c>
      <c r="D87">
        <v>1.5</v>
      </c>
      <c r="E87">
        <v>15.8</v>
      </c>
      <c r="F87">
        <v>0.4</v>
      </c>
      <c r="G87">
        <v>0.2</v>
      </c>
      <c r="H87">
        <v>0</v>
      </c>
      <c r="I87">
        <v>0</v>
      </c>
      <c r="J87">
        <f t="shared" si="2"/>
        <v>69.34</v>
      </c>
    </row>
    <row r="88" spans="1:10" x14ac:dyDescent="0.25">
      <c r="A88" t="s">
        <v>1204</v>
      </c>
      <c r="B88">
        <v>73</v>
      </c>
      <c r="C88">
        <v>305</v>
      </c>
      <c r="D88">
        <v>1.5</v>
      </c>
      <c r="E88">
        <v>14</v>
      </c>
      <c r="F88">
        <v>0.5</v>
      </c>
      <c r="G88">
        <v>2.5</v>
      </c>
      <c r="H88">
        <v>0</v>
      </c>
      <c r="I88">
        <v>0</v>
      </c>
      <c r="J88">
        <f t="shared" si="2"/>
        <v>72.549999999999983</v>
      </c>
    </row>
    <row r="89" spans="1:10" x14ac:dyDescent="0.25">
      <c r="A89" t="s">
        <v>1216</v>
      </c>
      <c r="B89">
        <v>39</v>
      </c>
      <c r="C89">
        <v>162</v>
      </c>
      <c r="D89">
        <v>1</v>
      </c>
      <c r="E89">
        <v>8.1</v>
      </c>
      <c r="F89">
        <v>0</v>
      </c>
      <c r="G89">
        <v>1.3</v>
      </c>
      <c r="H89">
        <v>0</v>
      </c>
      <c r="I89">
        <v>0</v>
      </c>
      <c r="J89">
        <f t="shared" si="2"/>
        <v>38.669999999999995</v>
      </c>
    </row>
    <row r="90" spans="1:10" x14ac:dyDescent="0.25">
      <c r="A90" t="s">
        <v>1217</v>
      </c>
      <c r="B90">
        <v>230</v>
      </c>
      <c r="C90">
        <v>964</v>
      </c>
      <c r="D90">
        <v>4</v>
      </c>
      <c r="E90">
        <v>48</v>
      </c>
      <c r="F90">
        <v>0</v>
      </c>
      <c r="G90">
        <v>7.8</v>
      </c>
      <c r="H90">
        <v>0</v>
      </c>
      <c r="I90">
        <v>0</v>
      </c>
      <c r="J90">
        <f t="shared" si="2"/>
        <v>229.55999999999997</v>
      </c>
    </row>
    <row r="91" spans="1:10" x14ac:dyDescent="0.25">
      <c r="A91" t="s">
        <v>1258</v>
      </c>
      <c r="B91">
        <v>63</v>
      </c>
      <c r="C91">
        <v>269</v>
      </c>
      <c r="D91">
        <v>1.5</v>
      </c>
      <c r="E91">
        <v>14</v>
      </c>
      <c r="F91">
        <v>0.2</v>
      </c>
      <c r="G91">
        <v>0.7</v>
      </c>
      <c r="H91">
        <v>0</v>
      </c>
      <c r="I91">
        <v>0</v>
      </c>
      <c r="J91">
        <f t="shared" si="2"/>
        <v>62.199999999999989</v>
      </c>
    </row>
    <row r="92" spans="1:10" x14ac:dyDescent="0.25">
      <c r="A92" t="s">
        <v>1259</v>
      </c>
      <c r="B92">
        <v>82</v>
      </c>
      <c r="C92">
        <v>350</v>
      </c>
      <c r="D92">
        <v>2</v>
      </c>
      <c r="E92">
        <v>19.899999999999999</v>
      </c>
      <c r="F92">
        <v>0.1</v>
      </c>
      <c r="G92">
        <v>0.5</v>
      </c>
      <c r="H92">
        <v>0</v>
      </c>
      <c r="I92">
        <v>0</v>
      </c>
      <c r="J92">
        <f t="shared" si="2"/>
        <v>84.61999999999999</v>
      </c>
    </row>
    <row r="93" spans="1:10" x14ac:dyDescent="0.25">
      <c r="A93" t="s">
        <v>1260</v>
      </c>
      <c r="B93">
        <v>49</v>
      </c>
      <c r="C93">
        <v>206</v>
      </c>
      <c r="D93">
        <v>0.9</v>
      </c>
      <c r="E93">
        <v>10.6</v>
      </c>
      <c r="F93">
        <v>0.2</v>
      </c>
      <c r="G93">
        <v>0.5</v>
      </c>
      <c r="H93">
        <v>0</v>
      </c>
      <c r="I93">
        <v>0</v>
      </c>
      <c r="J93">
        <f t="shared" si="2"/>
        <v>47.419999999999995</v>
      </c>
    </row>
    <row r="94" spans="1:10" x14ac:dyDescent="0.25">
      <c r="A94" t="s">
        <v>2425</v>
      </c>
      <c r="B94">
        <v>53</v>
      </c>
      <c r="C94">
        <v>223</v>
      </c>
      <c r="D94">
        <v>1</v>
      </c>
      <c r="E94">
        <v>12</v>
      </c>
      <c r="F94">
        <v>0.2</v>
      </c>
      <c r="G94">
        <v>0.5</v>
      </c>
      <c r="H94">
        <v>0</v>
      </c>
      <c r="I94">
        <v>0</v>
      </c>
      <c r="J94">
        <f t="shared" si="2"/>
        <v>53.16</v>
      </c>
    </row>
    <row r="95" spans="1:10" x14ac:dyDescent="0.25">
      <c r="A95" t="s">
        <v>1315</v>
      </c>
      <c r="B95">
        <v>42</v>
      </c>
      <c r="C95">
        <v>180</v>
      </c>
      <c r="D95">
        <v>1</v>
      </c>
      <c r="E95">
        <v>9</v>
      </c>
      <c r="F95">
        <v>0.1</v>
      </c>
      <c r="G95">
        <v>1.4</v>
      </c>
      <c r="H95">
        <v>0</v>
      </c>
      <c r="I95">
        <v>0</v>
      </c>
      <c r="J95">
        <f t="shared" si="2"/>
        <v>43.71</v>
      </c>
    </row>
    <row r="96" spans="1:10" x14ac:dyDescent="0.25">
      <c r="A96" t="s">
        <v>1316</v>
      </c>
      <c r="B96">
        <v>102</v>
      </c>
      <c r="C96">
        <v>429</v>
      </c>
      <c r="D96">
        <v>1.8</v>
      </c>
      <c r="E96">
        <v>21.4</v>
      </c>
      <c r="F96">
        <v>0.6</v>
      </c>
      <c r="G96">
        <v>1.7</v>
      </c>
      <c r="H96">
        <v>0</v>
      </c>
      <c r="I96">
        <v>0</v>
      </c>
      <c r="J96">
        <f t="shared" si="2"/>
        <v>100.45999999999998</v>
      </c>
    </row>
    <row r="97" spans="1:10" x14ac:dyDescent="0.25">
      <c r="A97" t="s">
        <v>1318</v>
      </c>
      <c r="B97">
        <v>52</v>
      </c>
      <c r="C97">
        <v>217</v>
      </c>
      <c r="D97">
        <v>0.7</v>
      </c>
      <c r="E97">
        <v>8.4</v>
      </c>
      <c r="F97">
        <v>0.7</v>
      </c>
      <c r="G97">
        <v>1.9</v>
      </c>
      <c r="H97">
        <v>0</v>
      </c>
      <c r="I97">
        <v>0</v>
      </c>
      <c r="J97">
        <f t="shared" si="2"/>
        <v>48.929999999999993</v>
      </c>
    </row>
    <row r="98" spans="1:10" x14ac:dyDescent="0.25">
      <c r="A98" t="s">
        <v>1342</v>
      </c>
      <c r="B98">
        <v>62</v>
      </c>
      <c r="C98">
        <v>262</v>
      </c>
      <c r="D98">
        <v>1.5</v>
      </c>
      <c r="E98">
        <v>14.8</v>
      </c>
      <c r="F98">
        <v>0.1</v>
      </c>
      <c r="G98">
        <v>0.4</v>
      </c>
      <c r="H98">
        <v>0</v>
      </c>
      <c r="I98">
        <v>0</v>
      </c>
      <c r="J98">
        <f t="shared" si="2"/>
        <v>63.29</v>
      </c>
    </row>
    <row r="99" spans="1:10" x14ac:dyDescent="0.25">
      <c r="A99" t="s">
        <v>1385</v>
      </c>
      <c r="B99">
        <v>12</v>
      </c>
      <c r="C99">
        <v>53</v>
      </c>
      <c r="D99">
        <v>0</v>
      </c>
      <c r="E99">
        <v>2.4</v>
      </c>
      <c r="F99">
        <v>0.1</v>
      </c>
      <c r="G99">
        <v>0.5</v>
      </c>
      <c r="H99">
        <v>0</v>
      </c>
      <c r="I99">
        <v>0</v>
      </c>
      <c r="J99">
        <f t="shared" si="2"/>
        <v>12.869999999999997</v>
      </c>
    </row>
    <row r="100" spans="1:10" x14ac:dyDescent="0.25">
      <c r="A100" t="s">
        <v>1400</v>
      </c>
      <c r="B100">
        <v>63</v>
      </c>
      <c r="C100">
        <v>268</v>
      </c>
      <c r="D100">
        <v>1</v>
      </c>
      <c r="E100">
        <v>9.5</v>
      </c>
      <c r="F100">
        <v>0.4</v>
      </c>
      <c r="G100">
        <v>2.4</v>
      </c>
      <c r="H100">
        <v>0</v>
      </c>
      <c r="I100">
        <v>0</v>
      </c>
      <c r="J100">
        <f t="shared" si="2"/>
        <v>52.749999999999993</v>
      </c>
    </row>
    <row r="101" spans="1:10" x14ac:dyDescent="0.25">
      <c r="A101" t="s">
        <v>1442</v>
      </c>
      <c r="B101">
        <v>41</v>
      </c>
      <c r="C101">
        <v>176</v>
      </c>
      <c r="D101">
        <v>1</v>
      </c>
      <c r="E101">
        <v>8.9</v>
      </c>
      <c r="F101">
        <v>0.1</v>
      </c>
      <c r="G101">
        <v>0.8</v>
      </c>
      <c r="H101">
        <v>0</v>
      </c>
      <c r="I101">
        <v>0</v>
      </c>
      <c r="J101">
        <f t="shared" si="2"/>
        <v>40.779999999999994</v>
      </c>
    </row>
    <row r="102" spans="1:10" x14ac:dyDescent="0.25">
      <c r="A102" t="s">
        <v>1443</v>
      </c>
      <c r="B102">
        <v>68</v>
      </c>
      <c r="C102">
        <v>288</v>
      </c>
      <c r="D102">
        <v>1.5</v>
      </c>
      <c r="E102">
        <v>16.5</v>
      </c>
      <c r="F102">
        <v>0.1</v>
      </c>
      <c r="G102">
        <v>0.4</v>
      </c>
      <c r="H102">
        <v>0</v>
      </c>
      <c r="I102">
        <v>0</v>
      </c>
      <c r="J102">
        <f t="shared" si="2"/>
        <v>70.260000000000005</v>
      </c>
    </row>
    <row r="103" spans="1:10" x14ac:dyDescent="0.25">
      <c r="A103" t="s">
        <v>1447</v>
      </c>
      <c r="B103">
        <v>48</v>
      </c>
      <c r="C103">
        <v>205</v>
      </c>
      <c r="D103">
        <v>1</v>
      </c>
      <c r="E103">
        <v>10.199999999999999</v>
      </c>
      <c r="F103">
        <v>0.2</v>
      </c>
      <c r="G103">
        <v>0.6</v>
      </c>
      <c r="H103">
        <v>0</v>
      </c>
      <c r="I103">
        <v>0</v>
      </c>
      <c r="J103">
        <f t="shared" si="2"/>
        <v>46.199999999999996</v>
      </c>
    </row>
    <row r="104" spans="1:10" x14ac:dyDescent="0.25">
      <c r="A104" t="s">
        <v>1448</v>
      </c>
      <c r="B104">
        <v>75</v>
      </c>
      <c r="C104">
        <v>320</v>
      </c>
      <c r="D104">
        <v>1.5</v>
      </c>
      <c r="E104">
        <v>18.100000000000001</v>
      </c>
      <c r="F104">
        <v>0.1</v>
      </c>
      <c r="G104">
        <v>0.5</v>
      </c>
      <c r="H104">
        <v>0</v>
      </c>
      <c r="I104">
        <v>0</v>
      </c>
      <c r="J104">
        <f t="shared" si="2"/>
        <v>77.239999999999995</v>
      </c>
    </row>
    <row r="105" spans="1:10" x14ac:dyDescent="0.25">
      <c r="A105" t="s">
        <v>1450</v>
      </c>
      <c r="B105">
        <v>74</v>
      </c>
      <c r="C105">
        <v>315</v>
      </c>
      <c r="D105">
        <v>1.5</v>
      </c>
      <c r="E105">
        <v>17.8</v>
      </c>
      <c r="F105">
        <v>0.1</v>
      </c>
      <c r="G105">
        <v>0.5</v>
      </c>
      <c r="H105">
        <v>0</v>
      </c>
      <c r="I105">
        <v>0</v>
      </c>
      <c r="J105">
        <f t="shared" si="2"/>
        <v>76.009999999999991</v>
      </c>
    </row>
    <row r="106" spans="1:10" x14ac:dyDescent="0.25">
      <c r="A106" t="s">
        <v>1449</v>
      </c>
      <c r="B106">
        <v>222</v>
      </c>
      <c r="C106">
        <v>942</v>
      </c>
      <c r="D106">
        <v>4</v>
      </c>
      <c r="E106">
        <v>47.4</v>
      </c>
      <c r="F106">
        <v>0.6</v>
      </c>
      <c r="G106">
        <v>2.2999999999999998</v>
      </c>
      <c r="H106">
        <v>0</v>
      </c>
      <c r="I106">
        <v>0</v>
      </c>
      <c r="J106">
        <f t="shared" si="2"/>
        <v>209.57999999999998</v>
      </c>
    </row>
    <row r="107" spans="1:10" x14ac:dyDescent="0.25">
      <c r="A107" t="s">
        <v>1501</v>
      </c>
      <c r="B107">
        <v>34</v>
      </c>
      <c r="C107">
        <v>144</v>
      </c>
      <c r="D107">
        <v>0.5</v>
      </c>
      <c r="E107">
        <v>6.5</v>
      </c>
      <c r="F107">
        <v>0.6</v>
      </c>
      <c r="G107">
        <v>0.6</v>
      </c>
      <c r="H107">
        <v>0</v>
      </c>
      <c r="I107">
        <v>0</v>
      </c>
      <c r="J107">
        <f t="shared" si="2"/>
        <v>34.75</v>
      </c>
    </row>
    <row r="108" spans="1:10" x14ac:dyDescent="0.25">
      <c r="A108" t="s">
        <v>1502</v>
      </c>
      <c r="B108">
        <v>35</v>
      </c>
      <c r="C108">
        <v>148</v>
      </c>
      <c r="D108">
        <v>0.5</v>
      </c>
      <c r="E108">
        <v>6.2</v>
      </c>
      <c r="F108">
        <v>0.5</v>
      </c>
      <c r="G108">
        <v>0.3</v>
      </c>
      <c r="H108">
        <v>0</v>
      </c>
      <c r="I108">
        <v>0</v>
      </c>
      <c r="J108">
        <f t="shared" si="2"/>
        <v>31.330000000000002</v>
      </c>
    </row>
    <row r="109" spans="1:10" x14ac:dyDescent="0.25">
      <c r="A109" t="s">
        <v>1544</v>
      </c>
      <c r="B109">
        <v>39</v>
      </c>
      <c r="C109">
        <v>165</v>
      </c>
      <c r="D109">
        <v>0.5</v>
      </c>
      <c r="E109">
        <v>6.9</v>
      </c>
      <c r="F109">
        <v>1</v>
      </c>
      <c r="G109">
        <v>0.4</v>
      </c>
      <c r="H109">
        <v>0</v>
      </c>
      <c r="I109">
        <v>0</v>
      </c>
      <c r="J109">
        <f t="shared" si="2"/>
        <v>39.270000000000003</v>
      </c>
    </row>
    <row r="110" spans="1:10" x14ac:dyDescent="0.25">
      <c r="A110" t="s">
        <v>2440</v>
      </c>
      <c r="B110">
        <v>79</v>
      </c>
      <c r="C110">
        <v>330</v>
      </c>
      <c r="D110">
        <v>1.5</v>
      </c>
      <c r="E110">
        <v>18</v>
      </c>
      <c r="F110">
        <v>0.1</v>
      </c>
      <c r="G110">
        <v>0.9</v>
      </c>
      <c r="H110">
        <v>0</v>
      </c>
      <c r="I110">
        <v>0</v>
      </c>
      <c r="J110">
        <f t="shared" si="2"/>
        <v>78.510000000000005</v>
      </c>
    </row>
    <row r="111" spans="1:10" x14ac:dyDescent="0.25">
      <c r="A111" t="s">
        <v>1573</v>
      </c>
      <c r="B111">
        <v>45</v>
      </c>
      <c r="C111">
        <v>187</v>
      </c>
      <c r="D111">
        <v>1</v>
      </c>
      <c r="E111">
        <v>10.199999999999999</v>
      </c>
      <c r="F111">
        <v>0.2</v>
      </c>
      <c r="G111">
        <v>0.2</v>
      </c>
      <c r="H111">
        <v>0</v>
      </c>
      <c r="I111">
        <v>0</v>
      </c>
      <c r="J111">
        <f t="shared" si="2"/>
        <v>44.519999999999996</v>
      </c>
    </row>
    <row r="112" spans="1:10" x14ac:dyDescent="0.25">
      <c r="A112" t="s">
        <v>1669</v>
      </c>
      <c r="B112">
        <v>277</v>
      </c>
      <c r="C112">
        <v>1178</v>
      </c>
      <c r="D112">
        <v>6</v>
      </c>
      <c r="E112">
        <v>63.9</v>
      </c>
      <c r="F112">
        <v>0.6</v>
      </c>
      <c r="G112">
        <v>2.5</v>
      </c>
      <c r="H112">
        <v>0</v>
      </c>
      <c r="I112">
        <v>0</v>
      </c>
      <c r="J112">
        <f t="shared" si="2"/>
        <v>278.06999999999994</v>
      </c>
    </row>
    <row r="113" spans="1:10" x14ac:dyDescent="0.25">
      <c r="A113" t="s">
        <v>2453</v>
      </c>
      <c r="B113">
        <v>89</v>
      </c>
      <c r="C113">
        <v>374</v>
      </c>
      <c r="D113">
        <v>0.5</v>
      </c>
      <c r="E113">
        <v>3.5</v>
      </c>
      <c r="F113">
        <v>7.4</v>
      </c>
      <c r="G113">
        <v>1.4</v>
      </c>
      <c r="H113">
        <v>0</v>
      </c>
      <c r="I113">
        <v>0</v>
      </c>
      <c r="J113">
        <f t="shared" si="2"/>
        <v>89.05</v>
      </c>
    </row>
    <row r="114" spans="1:10" x14ac:dyDescent="0.25">
      <c r="A114" t="s">
        <v>1734</v>
      </c>
      <c r="B114">
        <v>96</v>
      </c>
      <c r="C114">
        <v>404</v>
      </c>
      <c r="D114">
        <v>1.8</v>
      </c>
      <c r="E114">
        <v>20.6</v>
      </c>
      <c r="F114">
        <v>0.5</v>
      </c>
      <c r="G114">
        <v>1.4</v>
      </c>
      <c r="H114">
        <v>0</v>
      </c>
      <c r="I114">
        <v>0</v>
      </c>
      <c r="J114">
        <f t="shared" si="2"/>
        <v>94.99</v>
      </c>
    </row>
    <row r="115" spans="1:10" x14ac:dyDescent="0.25">
      <c r="A115" t="s">
        <v>1735</v>
      </c>
      <c r="B115">
        <v>91</v>
      </c>
      <c r="C115">
        <v>381</v>
      </c>
      <c r="D115">
        <v>1.6</v>
      </c>
      <c r="E115">
        <v>19</v>
      </c>
      <c r="F115">
        <v>1</v>
      </c>
      <c r="G115">
        <v>0.5</v>
      </c>
      <c r="H115">
        <v>0</v>
      </c>
      <c r="I115">
        <v>0</v>
      </c>
      <c r="J115">
        <f t="shared" si="2"/>
        <v>89.299999999999983</v>
      </c>
    </row>
    <row r="116" spans="1:10" x14ac:dyDescent="0.25">
      <c r="A116" t="s">
        <v>1742</v>
      </c>
      <c r="B116">
        <v>39</v>
      </c>
      <c r="C116">
        <v>184</v>
      </c>
      <c r="D116">
        <v>1</v>
      </c>
      <c r="E116">
        <v>9.5</v>
      </c>
      <c r="F116">
        <v>0.1</v>
      </c>
      <c r="G116">
        <v>0.8</v>
      </c>
      <c r="H116">
        <v>0</v>
      </c>
      <c r="I116">
        <v>0</v>
      </c>
      <c r="J116">
        <f t="shared" si="2"/>
        <v>43.239999999999995</v>
      </c>
    </row>
    <row r="117" spans="1:10" x14ac:dyDescent="0.25">
      <c r="A117" t="s">
        <v>1760</v>
      </c>
      <c r="B117">
        <v>33</v>
      </c>
      <c r="C117">
        <v>138</v>
      </c>
      <c r="D117">
        <v>0.5</v>
      </c>
      <c r="E117">
        <v>6.3</v>
      </c>
      <c r="F117">
        <v>0.3</v>
      </c>
      <c r="G117">
        <v>0.6</v>
      </c>
      <c r="H117">
        <v>0</v>
      </c>
      <c r="I117">
        <v>0</v>
      </c>
      <c r="J117">
        <f t="shared" si="2"/>
        <v>31.139999999999997</v>
      </c>
    </row>
    <row r="118" spans="1:10" x14ac:dyDescent="0.25">
      <c r="A118" t="s">
        <v>1777</v>
      </c>
      <c r="B118">
        <v>60</v>
      </c>
      <c r="C118">
        <v>252</v>
      </c>
      <c r="D118">
        <v>1</v>
      </c>
      <c r="E118">
        <v>12</v>
      </c>
      <c r="F118">
        <v>0.8</v>
      </c>
      <c r="G118">
        <v>0.8</v>
      </c>
      <c r="H118">
        <v>0</v>
      </c>
      <c r="I118">
        <v>0</v>
      </c>
      <c r="J118">
        <f t="shared" si="2"/>
        <v>60</v>
      </c>
    </row>
    <row r="119" spans="1:10" x14ac:dyDescent="0.25">
      <c r="A119" t="s">
        <v>1962</v>
      </c>
      <c r="B119">
        <v>73</v>
      </c>
      <c r="C119">
        <v>305</v>
      </c>
      <c r="D119">
        <v>1.3</v>
      </c>
      <c r="E119">
        <v>15.6</v>
      </c>
      <c r="F119">
        <v>0.3</v>
      </c>
      <c r="G119">
        <v>1</v>
      </c>
      <c r="H119">
        <v>0</v>
      </c>
      <c r="I119">
        <v>0</v>
      </c>
      <c r="J119">
        <f t="shared" si="2"/>
        <v>70.95</v>
      </c>
    </row>
    <row r="120" spans="1:10" x14ac:dyDescent="0.25">
      <c r="A120" t="s">
        <v>1963</v>
      </c>
      <c r="B120">
        <v>37</v>
      </c>
      <c r="C120">
        <v>158</v>
      </c>
      <c r="D120">
        <v>0.5</v>
      </c>
      <c r="E120">
        <v>7.1</v>
      </c>
      <c r="F120">
        <v>0.2</v>
      </c>
      <c r="G120">
        <v>0.8</v>
      </c>
      <c r="H120">
        <v>0</v>
      </c>
      <c r="I120">
        <v>0</v>
      </c>
      <c r="J120">
        <f t="shared" si="2"/>
        <v>34.33</v>
      </c>
    </row>
    <row r="121" spans="1:10" x14ac:dyDescent="0.25">
      <c r="A121" t="s">
        <v>1964</v>
      </c>
      <c r="B121">
        <v>81</v>
      </c>
      <c r="C121">
        <v>344</v>
      </c>
      <c r="D121">
        <v>2</v>
      </c>
      <c r="E121">
        <v>19.5</v>
      </c>
      <c r="F121">
        <v>0.1</v>
      </c>
      <c r="G121">
        <v>0.5</v>
      </c>
      <c r="H121">
        <v>0</v>
      </c>
      <c r="I121">
        <v>0</v>
      </c>
      <c r="J121">
        <f t="shared" si="2"/>
        <v>82.97999999999999</v>
      </c>
    </row>
    <row r="122" spans="1:10" x14ac:dyDescent="0.25">
      <c r="A122" t="s">
        <v>1970</v>
      </c>
      <c r="B122">
        <v>44</v>
      </c>
      <c r="C122">
        <v>185</v>
      </c>
      <c r="D122">
        <v>1</v>
      </c>
      <c r="E122">
        <v>9.5</v>
      </c>
      <c r="F122">
        <v>0.3</v>
      </c>
      <c r="G122">
        <v>0.5</v>
      </c>
      <c r="H122">
        <v>0</v>
      </c>
      <c r="I122">
        <v>0</v>
      </c>
      <c r="J122">
        <f t="shared" si="2"/>
        <v>43.839999999999996</v>
      </c>
    </row>
    <row r="123" spans="1:10" x14ac:dyDescent="0.25">
      <c r="A123" t="s">
        <v>1985</v>
      </c>
      <c r="B123">
        <v>299</v>
      </c>
      <c r="C123">
        <v>1254</v>
      </c>
      <c r="D123">
        <v>6</v>
      </c>
      <c r="E123">
        <v>68.900000000000006</v>
      </c>
      <c r="F123">
        <v>0.6</v>
      </c>
      <c r="G123">
        <v>2.5</v>
      </c>
      <c r="H123">
        <v>0</v>
      </c>
      <c r="I123">
        <v>0</v>
      </c>
      <c r="J123">
        <f t="shared" si="2"/>
        <v>298.57</v>
      </c>
    </row>
    <row r="124" spans="1:10" x14ac:dyDescent="0.25">
      <c r="A124" t="s">
        <v>1993</v>
      </c>
      <c r="B124">
        <v>48</v>
      </c>
      <c r="C124">
        <v>199</v>
      </c>
      <c r="D124">
        <v>0.8</v>
      </c>
      <c r="E124">
        <v>9.5</v>
      </c>
      <c r="F124">
        <v>0.4</v>
      </c>
      <c r="G124">
        <v>0.8</v>
      </c>
      <c r="H124">
        <v>0</v>
      </c>
      <c r="I124">
        <v>0</v>
      </c>
      <c r="J124">
        <f t="shared" si="2"/>
        <v>46.029999999999994</v>
      </c>
    </row>
    <row r="125" spans="1:10" x14ac:dyDescent="0.25">
      <c r="A125" t="s">
        <v>2002</v>
      </c>
      <c r="B125">
        <v>246</v>
      </c>
      <c r="C125">
        <v>1032</v>
      </c>
      <c r="D125">
        <v>5</v>
      </c>
      <c r="E125">
        <v>57</v>
      </c>
      <c r="F125">
        <v>0.2</v>
      </c>
      <c r="G125">
        <v>2.4</v>
      </c>
      <c r="H125">
        <v>0</v>
      </c>
      <c r="I125">
        <v>0</v>
      </c>
      <c r="J125">
        <f t="shared" si="2"/>
        <v>245.64000000000001</v>
      </c>
    </row>
    <row r="126" spans="1:10" x14ac:dyDescent="0.25">
      <c r="A126" t="s">
        <v>2062</v>
      </c>
      <c r="B126">
        <v>36</v>
      </c>
      <c r="C126">
        <v>151</v>
      </c>
      <c r="D126">
        <v>0.3</v>
      </c>
      <c r="E126">
        <v>3.9</v>
      </c>
      <c r="F126">
        <v>0.7</v>
      </c>
      <c r="G126">
        <v>0.4</v>
      </c>
      <c r="H126">
        <v>0</v>
      </c>
      <c r="I126">
        <v>0</v>
      </c>
      <c r="J126">
        <f t="shared" si="2"/>
        <v>24.18</v>
      </c>
    </row>
    <row r="127" spans="1:10" x14ac:dyDescent="0.25">
      <c r="A127" t="s">
        <v>2135</v>
      </c>
      <c r="B127">
        <v>37</v>
      </c>
      <c r="C127">
        <v>159</v>
      </c>
      <c r="D127">
        <v>1</v>
      </c>
      <c r="E127">
        <v>8.3000000000000007</v>
      </c>
      <c r="F127">
        <v>0.2</v>
      </c>
      <c r="G127">
        <v>0.6</v>
      </c>
      <c r="H127">
        <v>0</v>
      </c>
      <c r="I127">
        <v>0</v>
      </c>
      <c r="J127">
        <f t="shared" si="2"/>
        <v>38.410000000000004</v>
      </c>
    </row>
    <row r="128" spans="1:10" x14ac:dyDescent="0.25">
      <c r="A128" t="s">
        <v>2148</v>
      </c>
      <c r="B128">
        <v>74</v>
      </c>
      <c r="C128">
        <v>312</v>
      </c>
      <c r="D128">
        <v>1.5</v>
      </c>
      <c r="E128">
        <v>17</v>
      </c>
      <c r="F128">
        <v>0.3</v>
      </c>
      <c r="G128">
        <v>0.7</v>
      </c>
      <c r="H128">
        <v>0</v>
      </c>
      <c r="I128">
        <v>0</v>
      </c>
      <c r="J128">
        <f t="shared" si="2"/>
        <v>75.429999999999993</v>
      </c>
    </row>
    <row r="129" spans="1:10" x14ac:dyDescent="0.25">
      <c r="A129" t="s">
        <v>2149</v>
      </c>
      <c r="B129">
        <v>67</v>
      </c>
      <c r="C129">
        <v>286</v>
      </c>
      <c r="D129">
        <v>1.5</v>
      </c>
      <c r="E129">
        <v>16.100000000000001</v>
      </c>
      <c r="F129">
        <v>0.3</v>
      </c>
      <c r="G129">
        <v>0.7</v>
      </c>
      <c r="H129">
        <v>0</v>
      </c>
      <c r="I129">
        <v>0</v>
      </c>
      <c r="J129">
        <f t="shared" si="2"/>
        <v>71.740000000000009</v>
      </c>
    </row>
    <row r="130" spans="1:10" x14ac:dyDescent="0.25">
      <c r="A130" t="s">
        <v>2224</v>
      </c>
      <c r="B130">
        <v>28</v>
      </c>
      <c r="C130">
        <v>117</v>
      </c>
      <c r="D130">
        <v>0.5</v>
      </c>
      <c r="E130">
        <v>5.6</v>
      </c>
      <c r="F130">
        <v>0.1</v>
      </c>
      <c r="G130">
        <v>0.9</v>
      </c>
      <c r="H130">
        <v>0</v>
      </c>
      <c r="I130">
        <v>0</v>
      </c>
      <c r="J130">
        <f t="shared" ref="J130:J134" si="3">IF(ISBLANK($A130),"",E130*4.1+F130*9.3+G130*4.2+H130*7+I130*3)</f>
        <v>27.669999999999998</v>
      </c>
    </row>
    <row r="131" spans="1:10" x14ac:dyDescent="0.25">
      <c r="A131" t="s">
        <v>2238</v>
      </c>
      <c r="B131">
        <v>43</v>
      </c>
      <c r="C131">
        <v>185</v>
      </c>
      <c r="D131">
        <v>1</v>
      </c>
      <c r="E131">
        <v>9</v>
      </c>
      <c r="F131">
        <v>0.2</v>
      </c>
      <c r="G131">
        <v>1</v>
      </c>
      <c r="H131">
        <v>0</v>
      </c>
      <c r="I131">
        <v>0</v>
      </c>
      <c r="J131">
        <f t="shared" si="3"/>
        <v>42.96</v>
      </c>
    </row>
    <row r="132" spans="1:10" x14ac:dyDescent="0.25">
      <c r="A132" t="s">
        <v>2255</v>
      </c>
      <c r="B132">
        <v>35</v>
      </c>
      <c r="C132">
        <v>151</v>
      </c>
      <c r="D132">
        <v>0.5</v>
      </c>
      <c r="E132">
        <v>3.2</v>
      </c>
      <c r="F132">
        <v>0.6</v>
      </c>
      <c r="G132">
        <v>0.7</v>
      </c>
      <c r="H132">
        <v>0</v>
      </c>
      <c r="I132">
        <v>0</v>
      </c>
      <c r="J132">
        <f t="shared" si="3"/>
        <v>21.64</v>
      </c>
    </row>
    <row r="133" spans="1:10" x14ac:dyDescent="0.25">
      <c r="A133" t="s">
        <v>2270</v>
      </c>
      <c r="B133">
        <v>54</v>
      </c>
      <c r="C133">
        <v>230</v>
      </c>
      <c r="D133">
        <v>1</v>
      </c>
      <c r="E133">
        <v>12.4</v>
      </c>
      <c r="F133">
        <v>0.1</v>
      </c>
      <c r="G133">
        <v>0.9</v>
      </c>
      <c r="H133">
        <v>0</v>
      </c>
      <c r="I133">
        <v>0</v>
      </c>
      <c r="J133">
        <f t="shared" si="3"/>
        <v>55.55</v>
      </c>
    </row>
    <row r="134" spans="1:10" x14ac:dyDescent="0.25">
      <c r="A134" t="s">
        <v>2279</v>
      </c>
      <c r="B134">
        <v>40</v>
      </c>
      <c r="C134">
        <v>168</v>
      </c>
      <c r="D134">
        <v>1</v>
      </c>
      <c r="E134">
        <v>8.9</v>
      </c>
      <c r="F134">
        <v>0.1</v>
      </c>
      <c r="G134">
        <v>0.6</v>
      </c>
      <c r="H134">
        <v>0</v>
      </c>
      <c r="I134">
        <v>0</v>
      </c>
      <c r="J134">
        <f t="shared" si="3"/>
        <v>39.94</v>
      </c>
    </row>
    <row r="135" spans="1:10" x14ac:dyDescent="0.25">
      <c r="A135" s="52"/>
      <c r="B135" s="52"/>
      <c r="C135" s="53"/>
      <c r="D135" s="52"/>
      <c r="E135" s="52"/>
      <c r="F135" s="52"/>
      <c r="G135" s="52"/>
      <c r="H135" s="52"/>
      <c r="I135" s="52"/>
      <c r="J135" s="52"/>
    </row>
    <row r="136" spans="1:10" x14ac:dyDescent="0.25">
      <c r="C136" s="32"/>
    </row>
    <row r="137" spans="1:10" x14ac:dyDescent="0.25">
      <c r="C137" s="32"/>
    </row>
    <row r="138" spans="1:10" x14ac:dyDescent="0.25">
      <c r="C138" s="32"/>
    </row>
    <row r="139" spans="1:10" x14ac:dyDescent="0.25">
      <c r="C139" s="32"/>
    </row>
    <row r="140" spans="1:10" x14ac:dyDescent="0.25">
      <c r="C140" s="32"/>
    </row>
    <row r="141" spans="1:10" x14ac:dyDescent="0.25">
      <c r="C141" s="32"/>
    </row>
    <row r="142" spans="1:10" x14ac:dyDescent="0.25">
      <c r="C142" s="32"/>
    </row>
    <row r="143" spans="1:10" x14ac:dyDescent="0.25">
      <c r="C143" s="32"/>
    </row>
    <row r="144" spans="1:10" x14ac:dyDescent="0.25">
      <c r="C144" s="32"/>
    </row>
    <row r="145" spans="3:3" x14ac:dyDescent="0.25">
      <c r="C145" s="32"/>
    </row>
    <row r="146" spans="3:3" x14ac:dyDescent="0.25">
      <c r="C146" s="32"/>
    </row>
    <row r="147" spans="3:3" x14ac:dyDescent="0.25">
      <c r="C147" s="32"/>
    </row>
    <row r="148" spans="3:3" x14ac:dyDescent="0.25">
      <c r="C148" s="32"/>
    </row>
    <row r="149" spans="3:3" x14ac:dyDescent="0.25">
      <c r="C149" s="32"/>
    </row>
    <row r="150" spans="3:3" x14ac:dyDescent="0.25">
      <c r="C150" s="32"/>
    </row>
    <row r="151" spans="3:3" x14ac:dyDescent="0.25">
      <c r="C151" s="32"/>
    </row>
    <row r="152" spans="3:3" x14ac:dyDescent="0.25">
      <c r="C152" s="32"/>
    </row>
    <row r="153" spans="3:3" x14ac:dyDescent="0.25">
      <c r="C153" s="32"/>
    </row>
    <row r="154" spans="3:3" x14ac:dyDescent="0.25">
      <c r="C154" s="32"/>
    </row>
    <row r="155" spans="3:3" x14ac:dyDescent="0.25">
      <c r="C155" s="32"/>
    </row>
    <row r="156" spans="3:3" x14ac:dyDescent="0.25">
      <c r="C156" s="32"/>
    </row>
    <row r="157" spans="3:3" x14ac:dyDescent="0.25">
      <c r="C157" s="32"/>
    </row>
    <row r="158" spans="3:3" x14ac:dyDescent="0.25">
      <c r="C158" s="32"/>
    </row>
    <row r="159" spans="3:3" x14ac:dyDescent="0.25">
      <c r="C159" s="32"/>
    </row>
    <row r="160" spans="3:3" x14ac:dyDescent="0.25">
      <c r="C160" s="32"/>
    </row>
    <row r="161" spans="1:10" x14ac:dyDescent="0.25">
      <c r="C161" s="32"/>
    </row>
    <row r="162" spans="1:10" x14ac:dyDescent="0.25">
      <c r="C162" s="32"/>
    </row>
    <row r="163" spans="1:10" x14ac:dyDescent="0.25">
      <c r="C163" s="32"/>
    </row>
    <row r="164" spans="1:10" x14ac:dyDescent="0.25">
      <c r="A164" s="41"/>
      <c r="B164" s="41"/>
      <c r="C164" s="54"/>
      <c r="D164" s="41"/>
      <c r="E164" s="41"/>
      <c r="F164" s="41"/>
      <c r="G164" s="41"/>
      <c r="H164" s="41"/>
      <c r="I164" s="41"/>
      <c r="J164" s="41"/>
    </row>
  </sheetData>
  <pageMargins left="0.7" right="0.7" top="0.78740157499999996" bottom="0.78740157499999996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74"/>
  <sheetViews>
    <sheetView workbookViewId="0">
      <pane xSplit="9" ySplit="1" topLeftCell="J20" activePane="bottomRight" state="frozen"/>
      <selection pane="topRight" activeCell="J1" sqref="J1"/>
      <selection pane="bottomLeft" activeCell="A2" sqref="A2"/>
      <selection pane="bottomRight" activeCell="A46" sqref="A46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43</v>
      </c>
      <c r="L1" s="39">
        <f t="shared" ref="L1:Q1" si="0">SUM(B2:B5001)</f>
        <v>35477</v>
      </c>
      <c r="M1" s="39">
        <f t="shared" si="0"/>
        <v>149297</v>
      </c>
      <c r="N1" s="40">
        <f t="shared" si="0"/>
        <v>3</v>
      </c>
      <c r="O1" s="40">
        <f t="shared" si="0"/>
        <v>30.799999999999997</v>
      </c>
      <c r="P1" s="40">
        <f t="shared" si="0"/>
        <v>3819.9</v>
      </c>
      <c r="Q1" s="40">
        <f t="shared" si="0"/>
        <v>5.3000000000000007</v>
      </c>
      <c r="R1" s="40">
        <f>SUM(K1:Q1)</f>
        <v>188675.99999999997</v>
      </c>
    </row>
    <row r="2" spans="1:18" x14ac:dyDescent="0.25">
      <c r="A2" t="s">
        <v>110</v>
      </c>
      <c r="B2">
        <v>930</v>
      </c>
      <c r="C2">
        <v>3934</v>
      </c>
      <c r="D2">
        <v>0</v>
      </c>
      <c r="E2">
        <v>0</v>
      </c>
      <c r="F2">
        <v>100</v>
      </c>
      <c r="G2">
        <v>0</v>
      </c>
      <c r="H2">
        <v>0</v>
      </c>
      <c r="I2">
        <v>0</v>
      </c>
      <c r="J2">
        <f t="shared" ref="J2:J44" si="1">IF(ISBLANK($A2),"",E2*4.1+F2*9.3+G2*4.2+H2*7+I2*3)</f>
        <v>930.00000000000011</v>
      </c>
    </row>
    <row r="3" spans="1:18" x14ac:dyDescent="0.25">
      <c r="A3" t="s">
        <v>162</v>
      </c>
      <c r="B3">
        <v>914</v>
      </c>
      <c r="C3">
        <v>3830</v>
      </c>
      <c r="D3">
        <v>0</v>
      </c>
      <c r="E3">
        <v>0</v>
      </c>
      <c r="F3">
        <v>98.3</v>
      </c>
      <c r="G3">
        <v>0</v>
      </c>
      <c r="H3">
        <v>0</v>
      </c>
      <c r="I3">
        <v>0</v>
      </c>
      <c r="J3">
        <f t="shared" si="1"/>
        <v>914.19</v>
      </c>
    </row>
    <row r="4" spans="1:18" x14ac:dyDescent="0.25">
      <c r="A4" t="s">
        <v>366</v>
      </c>
      <c r="B4">
        <v>930</v>
      </c>
      <c r="C4">
        <v>3934</v>
      </c>
      <c r="D4">
        <v>0</v>
      </c>
      <c r="E4">
        <v>0</v>
      </c>
      <c r="F4">
        <v>100</v>
      </c>
      <c r="G4">
        <v>0</v>
      </c>
      <c r="H4">
        <v>0</v>
      </c>
      <c r="I4">
        <v>0</v>
      </c>
      <c r="J4">
        <f t="shared" si="1"/>
        <v>930.00000000000011</v>
      </c>
    </row>
    <row r="5" spans="1:18" x14ac:dyDescent="0.25">
      <c r="A5" t="s">
        <v>375</v>
      </c>
      <c r="B5">
        <v>362</v>
      </c>
      <c r="C5">
        <v>1487</v>
      </c>
      <c r="D5">
        <v>0</v>
      </c>
      <c r="E5">
        <v>0.2</v>
      </c>
      <c r="F5">
        <v>40</v>
      </c>
      <c r="G5">
        <v>0.2</v>
      </c>
      <c r="H5">
        <v>0</v>
      </c>
      <c r="I5">
        <v>0</v>
      </c>
      <c r="J5">
        <f t="shared" si="1"/>
        <v>373.65999999999997</v>
      </c>
    </row>
    <row r="6" spans="1:18" x14ac:dyDescent="0.25">
      <c r="A6" t="s">
        <v>377</v>
      </c>
      <c r="B6">
        <v>722</v>
      </c>
      <c r="C6">
        <v>2967</v>
      </c>
      <c r="D6">
        <v>0</v>
      </c>
      <c r="E6">
        <v>0.2</v>
      </c>
      <c r="F6">
        <v>80</v>
      </c>
      <c r="G6">
        <v>0.2</v>
      </c>
      <c r="H6">
        <v>0</v>
      </c>
      <c r="I6">
        <v>0</v>
      </c>
      <c r="J6">
        <f t="shared" si="1"/>
        <v>745.66000000000008</v>
      </c>
    </row>
    <row r="7" spans="1:18" x14ac:dyDescent="0.25">
      <c r="A7" t="s">
        <v>407</v>
      </c>
      <c r="B7">
        <v>930</v>
      </c>
      <c r="C7">
        <v>3934</v>
      </c>
      <c r="D7">
        <v>0</v>
      </c>
      <c r="E7">
        <v>0</v>
      </c>
      <c r="F7">
        <v>100</v>
      </c>
      <c r="G7">
        <v>0</v>
      </c>
      <c r="H7">
        <v>0</v>
      </c>
      <c r="I7">
        <v>0</v>
      </c>
      <c r="J7">
        <f t="shared" si="1"/>
        <v>930.00000000000011</v>
      </c>
    </row>
    <row r="8" spans="1:18" x14ac:dyDescent="0.25">
      <c r="A8" t="s">
        <v>488</v>
      </c>
      <c r="B8">
        <v>925</v>
      </c>
      <c r="C8">
        <v>3913</v>
      </c>
      <c r="D8">
        <v>0</v>
      </c>
      <c r="E8">
        <v>0.2</v>
      </c>
      <c r="F8">
        <v>99.4</v>
      </c>
      <c r="G8">
        <v>0</v>
      </c>
      <c r="H8">
        <v>0</v>
      </c>
      <c r="I8">
        <v>0</v>
      </c>
      <c r="J8">
        <f t="shared" si="1"/>
        <v>925.24000000000012</v>
      </c>
    </row>
    <row r="9" spans="1:18" x14ac:dyDescent="0.25">
      <c r="A9" t="s">
        <v>554</v>
      </c>
      <c r="B9">
        <v>930</v>
      </c>
      <c r="C9">
        <v>3934</v>
      </c>
      <c r="D9">
        <v>0</v>
      </c>
      <c r="E9">
        <v>0</v>
      </c>
      <c r="F9">
        <v>100</v>
      </c>
      <c r="G9">
        <v>0</v>
      </c>
      <c r="H9">
        <v>0</v>
      </c>
      <c r="I9">
        <v>0</v>
      </c>
      <c r="J9">
        <f t="shared" si="1"/>
        <v>930.00000000000011</v>
      </c>
    </row>
    <row r="10" spans="1:18" x14ac:dyDescent="0.25">
      <c r="A10" t="s">
        <v>746</v>
      </c>
      <c r="B10">
        <v>279</v>
      </c>
      <c r="C10">
        <v>1170</v>
      </c>
      <c r="D10">
        <v>0.5</v>
      </c>
      <c r="E10">
        <v>4</v>
      </c>
      <c r="F10">
        <v>28</v>
      </c>
      <c r="G10">
        <v>0.4</v>
      </c>
      <c r="H10">
        <v>0</v>
      </c>
      <c r="I10">
        <v>0</v>
      </c>
      <c r="J10">
        <f t="shared" si="1"/>
        <v>278.48</v>
      </c>
    </row>
    <row r="11" spans="1:18" x14ac:dyDescent="0.25">
      <c r="A11" t="s">
        <v>745</v>
      </c>
      <c r="B11">
        <v>375</v>
      </c>
      <c r="C11">
        <v>1573</v>
      </c>
      <c r="D11">
        <v>0</v>
      </c>
      <c r="E11">
        <v>2.4</v>
      </c>
      <c r="F11">
        <v>39</v>
      </c>
      <c r="G11">
        <v>0.4</v>
      </c>
      <c r="H11">
        <v>0</v>
      </c>
      <c r="I11">
        <v>0</v>
      </c>
      <c r="J11">
        <f t="shared" si="1"/>
        <v>374.22</v>
      </c>
    </row>
    <row r="12" spans="1:18" x14ac:dyDescent="0.25">
      <c r="A12" t="s">
        <v>760</v>
      </c>
      <c r="B12">
        <v>837</v>
      </c>
      <c r="C12">
        <v>3515</v>
      </c>
      <c r="D12">
        <v>0</v>
      </c>
      <c r="E12">
        <v>0</v>
      </c>
      <c r="F12">
        <v>90</v>
      </c>
      <c r="G12">
        <v>0</v>
      </c>
      <c r="H12">
        <v>0</v>
      </c>
      <c r="I12">
        <v>0</v>
      </c>
      <c r="J12">
        <f t="shared" si="1"/>
        <v>837.00000000000011</v>
      </c>
    </row>
    <row r="13" spans="1:18" x14ac:dyDescent="0.25">
      <c r="A13" t="s">
        <v>770</v>
      </c>
      <c r="B13">
        <v>897</v>
      </c>
      <c r="C13">
        <v>3765</v>
      </c>
      <c r="D13">
        <v>0</v>
      </c>
      <c r="E13">
        <v>0</v>
      </c>
      <c r="F13">
        <v>96.4</v>
      </c>
      <c r="G13">
        <v>0</v>
      </c>
      <c r="H13">
        <v>0</v>
      </c>
      <c r="I13">
        <v>0</v>
      </c>
      <c r="J13">
        <f t="shared" si="1"/>
        <v>896.5200000000001</v>
      </c>
    </row>
    <row r="14" spans="1:18" x14ac:dyDescent="0.25">
      <c r="A14" t="s">
        <v>878</v>
      </c>
      <c r="B14">
        <v>930</v>
      </c>
      <c r="C14">
        <v>3934</v>
      </c>
      <c r="D14">
        <v>0</v>
      </c>
      <c r="E14">
        <v>0</v>
      </c>
      <c r="F14">
        <v>100</v>
      </c>
      <c r="G14">
        <v>0</v>
      </c>
      <c r="H14">
        <v>0</v>
      </c>
      <c r="I14">
        <v>0</v>
      </c>
      <c r="J14">
        <f t="shared" si="1"/>
        <v>930.00000000000011</v>
      </c>
    </row>
    <row r="15" spans="1:18" x14ac:dyDescent="0.25">
      <c r="A15" t="s">
        <v>1009</v>
      </c>
      <c r="B15">
        <v>930</v>
      </c>
      <c r="C15">
        <v>3934</v>
      </c>
      <c r="D15">
        <v>0</v>
      </c>
      <c r="E15">
        <v>0</v>
      </c>
      <c r="F15">
        <v>100</v>
      </c>
      <c r="G15">
        <v>0</v>
      </c>
      <c r="H15">
        <v>0</v>
      </c>
      <c r="I15">
        <v>0</v>
      </c>
      <c r="J15">
        <f t="shared" si="1"/>
        <v>930.00000000000011</v>
      </c>
    </row>
    <row r="16" spans="1:18" x14ac:dyDescent="0.25">
      <c r="A16" t="s">
        <v>1015</v>
      </c>
      <c r="B16">
        <v>930</v>
      </c>
      <c r="C16">
        <v>3934</v>
      </c>
      <c r="D16">
        <v>0</v>
      </c>
      <c r="E16">
        <v>0</v>
      </c>
      <c r="F16">
        <v>100</v>
      </c>
      <c r="G16">
        <v>0</v>
      </c>
      <c r="H16">
        <v>0</v>
      </c>
      <c r="I16">
        <v>0</v>
      </c>
      <c r="J16">
        <f t="shared" si="1"/>
        <v>930.00000000000011</v>
      </c>
    </row>
    <row r="17" spans="1:10" x14ac:dyDescent="0.25">
      <c r="A17" t="s">
        <v>1072</v>
      </c>
      <c r="B17">
        <v>833</v>
      </c>
      <c r="C17">
        <v>3500</v>
      </c>
      <c r="D17">
        <v>0</v>
      </c>
      <c r="E17">
        <v>0</v>
      </c>
      <c r="F17">
        <v>89.6</v>
      </c>
      <c r="G17">
        <v>0</v>
      </c>
      <c r="H17">
        <v>0</v>
      </c>
      <c r="I17">
        <v>0</v>
      </c>
      <c r="J17">
        <f t="shared" si="1"/>
        <v>833.28</v>
      </c>
    </row>
    <row r="18" spans="1:10" x14ac:dyDescent="0.25">
      <c r="A18" t="s">
        <v>1110</v>
      </c>
      <c r="B18">
        <v>930</v>
      </c>
      <c r="C18">
        <v>3934</v>
      </c>
      <c r="D18">
        <v>0</v>
      </c>
      <c r="E18">
        <v>0</v>
      </c>
      <c r="F18">
        <v>100</v>
      </c>
      <c r="G18">
        <v>0</v>
      </c>
      <c r="H18">
        <v>0</v>
      </c>
      <c r="I18">
        <v>0</v>
      </c>
      <c r="J18">
        <f t="shared" si="1"/>
        <v>930.00000000000011</v>
      </c>
    </row>
    <row r="19" spans="1:10" x14ac:dyDescent="0.25">
      <c r="A19" t="s">
        <v>1164</v>
      </c>
      <c r="B19">
        <v>930</v>
      </c>
      <c r="C19">
        <v>3934</v>
      </c>
      <c r="D19">
        <v>0</v>
      </c>
      <c r="E19">
        <v>0</v>
      </c>
      <c r="F19">
        <v>100</v>
      </c>
      <c r="G19">
        <v>0</v>
      </c>
      <c r="H19">
        <v>0</v>
      </c>
      <c r="I19">
        <v>0</v>
      </c>
      <c r="J19">
        <f t="shared" si="1"/>
        <v>930.00000000000011</v>
      </c>
    </row>
    <row r="20" spans="1:10" x14ac:dyDescent="0.25">
      <c r="A20" t="s">
        <v>1172</v>
      </c>
      <c r="B20">
        <v>748</v>
      </c>
      <c r="C20">
        <v>3078</v>
      </c>
      <c r="D20">
        <v>0</v>
      </c>
      <c r="E20">
        <v>0</v>
      </c>
      <c r="F20">
        <v>82.5</v>
      </c>
      <c r="G20">
        <v>1.5</v>
      </c>
      <c r="H20">
        <v>0</v>
      </c>
      <c r="I20">
        <v>0</v>
      </c>
      <c r="J20">
        <f t="shared" si="1"/>
        <v>773.55000000000007</v>
      </c>
    </row>
    <row r="21" spans="1:10" x14ac:dyDescent="0.25">
      <c r="A21" t="s">
        <v>1197</v>
      </c>
      <c r="B21">
        <v>863</v>
      </c>
      <c r="C21">
        <v>3625</v>
      </c>
      <c r="D21">
        <v>0</v>
      </c>
      <c r="E21">
        <v>0</v>
      </c>
      <c r="F21">
        <v>92.8</v>
      </c>
      <c r="G21">
        <v>0</v>
      </c>
      <c r="H21">
        <v>0</v>
      </c>
      <c r="I21">
        <v>0</v>
      </c>
      <c r="J21">
        <f t="shared" si="1"/>
        <v>863.04000000000008</v>
      </c>
    </row>
    <row r="22" spans="1:10" x14ac:dyDescent="0.25">
      <c r="A22" t="s">
        <v>1266</v>
      </c>
      <c r="B22">
        <v>924</v>
      </c>
      <c r="C22">
        <v>3883</v>
      </c>
      <c r="D22">
        <v>0</v>
      </c>
      <c r="E22">
        <v>0</v>
      </c>
      <c r="F22">
        <v>99.4</v>
      </c>
      <c r="G22">
        <v>0</v>
      </c>
      <c r="H22">
        <v>0</v>
      </c>
      <c r="I22">
        <v>0</v>
      </c>
      <c r="J22">
        <f t="shared" si="1"/>
        <v>924.42000000000007</v>
      </c>
    </row>
    <row r="23" spans="1:10" x14ac:dyDescent="0.25">
      <c r="A23" t="s">
        <v>1267</v>
      </c>
      <c r="B23">
        <v>930</v>
      </c>
      <c r="C23">
        <v>3934</v>
      </c>
      <c r="D23">
        <v>0</v>
      </c>
      <c r="E23">
        <v>0</v>
      </c>
      <c r="F23">
        <v>100</v>
      </c>
      <c r="G23">
        <v>0</v>
      </c>
      <c r="H23">
        <v>0</v>
      </c>
      <c r="I23">
        <v>0</v>
      </c>
      <c r="J23">
        <f t="shared" si="1"/>
        <v>930.00000000000011</v>
      </c>
    </row>
    <row r="24" spans="1:10" x14ac:dyDescent="0.25">
      <c r="A24" t="s">
        <v>1289</v>
      </c>
      <c r="B24">
        <v>930</v>
      </c>
      <c r="C24">
        <v>3934</v>
      </c>
      <c r="D24">
        <v>0</v>
      </c>
      <c r="E24">
        <v>0</v>
      </c>
      <c r="F24">
        <v>100</v>
      </c>
      <c r="G24">
        <v>0</v>
      </c>
      <c r="H24">
        <v>0</v>
      </c>
      <c r="I24">
        <v>0</v>
      </c>
      <c r="J24">
        <f t="shared" si="1"/>
        <v>930.00000000000011</v>
      </c>
    </row>
    <row r="25" spans="1:10" x14ac:dyDescent="0.25">
      <c r="A25" t="s">
        <v>1310</v>
      </c>
      <c r="B25">
        <v>825</v>
      </c>
      <c r="C25">
        <v>3465</v>
      </c>
      <c r="D25">
        <v>0</v>
      </c>
      <c r="E25">
        <v>0</v>
      </c>
      <c r="F25">
        <v>88.7</v>
      </c>
      <c r="G25">
        <v>0</v>
      </c>
      <c r="H25">
        <v>0</v>
      </c>
      <c r="I25">
        <v>0</v>
      </c>
      <c r="J25">
        <f t="shared" si="1"/>
        <v>824.91000000000008</v>
      </c>
    </row>
    <row r="26" spans="1:10" x14ac:dyDescent="0.25">
      <c r="A26" t="s">
        <v>1363</v>
      </c>
      <c r="B26">
        <v>930</v>
      </c>
      <c r="C26">
        <v>3934</v>
      </c>
      <c r="D26">
        <v>0</v>
      </c>
      <c r="E26">
        <v>0</v>
      </c>
      <c r="F26">
        <v>100</v>
      </c>
      <c r="G26">
        <v>0</v>
      </c>
      <c r="H26">
        <v>0</v>
      </c>
      <c r="I26">
        <v>0</v>
      </c>
      <c r="J26">
        <f t="shared" si="1"/>
        <v>930.00000000000011</v>
      </c>
    </row>
    <row r="27" spans="1:10" x14ac:dyDescent="0.25">
      <c r="A27" t="s">
        <v>1377</v>
      </c>
      <c r="B27">
        <v>930</v>
      </c>
      <c r="C27">
        <v>3934</v>
      </c>
      <c r="D27">
        <v>0</v>
      </c>
      <c r="E27">
        <v>0</v>
      </c>
      <c r="F27">
        <v>100</v>
      </c>
      <c r="G27">
        <v>0</v>
      </c>
      <c r="H27">
        <v>0</v>
      </c>
      <c r="I27">
        <v>0</v>
      </c>
      <c r="J27">
        <f t="shared" si="1"/>
        <v>930.00000000000011</v>
      </c>
    </row>
    <row r="28" spans="1:10" x14ac:dyDescent="0.25">
      <c r="A28" t="s">
        <v>1378</v>
      </c>
      <c r="B28">
        <v>930</v>
      </c>
      <c r="C28">
        <v>3934</v>
      </c>
      <c r="D28">
        <v>0</v>
      </c>
      <c r="E28">
        <v>0</v>
      </c>
      <c r="F28">
        <v>100</v>
      </c>
      <c r="G28">
        <v>0</v>
      </c>
      <c r="H28">
        <v>0</v>
      </c>
      <c r="I28">
        <v>0</v>
      </c>
      <c r="J28">
        <f t="shared" si="1"/>
        <v>930.00000000000011</v>
      </c>
    </row>
    <row r="29" spans="1:10" x14ac:dyDescent="0.25">
      <c r="A29" t="s">
        <v>1445</v>
      </c>
      <c r="B29">
        <v>722</v>
      </c>
      <c r="C29">
        <v>2970</v>
      </c>
      <c r="D29">
        <v>0</v>
      </c>
      <c r="E29">
        <v>0.4</v>
      </c>
      <c r="F29">
        <v>80</v>
      </c>
      <c r="G29">
        <v>0.2</v>
      </c>
      <c r="H29">
        <v>0</v>
      </c>
      <c r="I29">
        <v>0</v>
      </c>
      <c r="J29">
        <f t="shared" si="1"/>
        <v>746.48</v>
      </c>
    </row>
    <row r="30" spans="1:10" x14ac:dyDescent="0.25">
      <c r="A30" t="s">
        <v>1446</v>
      </c>
      <c r="B30">
        <v>930</v>
      </c>
      <c r="C30">
        <v>3934</v>
      </c>
      <c r="D30">
        <v>0</v>
      </c>
      <c r="E30">
        <v>0</v>
      </c>
      <c r="F30">
        <v>100</v>
      </c>
      <c r="G30">
        <v>0</v>
      </c>
      <c r="H30">
        <v>0</v>
      </c>
      <c r="I30">
        <v>0</v>
      </c>
      <c r="J30">
        <f t="shared" si="1"/>
        <v>930.00000000000011</v>
      </c>
    </row>
    <row r="31" spans="1:10" x14ac:dyDescent="0.25">
      <c r="A31" t="s">
        <v>1558</v>
      </c>
      <c r="B31">
        <v>930</v>
      </c>
      <c r="C31">
        <v>3934</v>
      </c>
      <c r="D31">
        <v>0</v>
      </c>
      <c r="E31">
        <v>0</v>
      </c>
      <c r="F31">
        <v>100</v>
      </c>
      <c r="G31">
        <v>0</v>
      </c>
      <c r="H31">
        <v>0</v>
      </c>
      <c r="I31">
        <v>0</v>
      </c>
      <c r="J31">
        <f t="shared" si="1"/>
        <v>930.00000000000011</v>
      </c>
    </row>
    <row r="32" spans="1:10" x14ac:dyDescent="0.25">
      <c r="A32" t="s">
        <v>1597</v>
      </c>
      <c r="B32">
        <v>472</v>
      </c>
      <c r="C32">
        <v>1944</v>
      </c>
      <c r="D32">
        <v>0.5</v>
      </c>
      <c r="E32">
        <v>5</v>
      </c>
      <c r="F32">
        <v>50</v>
      </c>
      <c r="G32">
        <v>0.5</v>
      </c>
      <c r="H32">
        <v>0</v>
      </c>
      <c r="I32">
        <v>0</v>
      </c>
      <c r="J32">
        <f t="shared" si="1"/>
        <v>487.60000000000008</v>
      </c>
    </row>
    <row r="33" spans="1:10" x14ac:dyDescent="0.25">
      <c r="A33" t="s">
        <v>1712</v>
      </c>
      <c r="B33">
        <v>364</v>
      </c>
      <c r="C33">
        <v>1502</v>
      </c>
      <c r="D33">
        <v>1</v>
      </c>
      <c r="E33">
        <v>9</v>
      </c>
      <c r="F33">
        <v>36</v>
      </c>
      <c r="G33">
        <v>1</v>
      </c>
      <c r="H33">
        <v>0</v>
      </c>
      <c r="I33">
        <v>0</v>
      </c>
      <c r="J33">
        <f t="shared" si="1"/>
        <v>375.9</v>
      </c>
    </row>
    <row r="34" spans="1:10" x14ac:dyDescent="0.25">
      <c r="A34" t="s">
        <v>1713</v>
      </c>
      <c r="B34">
        <v>497</v>
      </c>
      <c r="C34">
        <v>2048</v>
      </c>
      <c r="D34">
        <v>1</v>
      </c>
      <c r="E34">
        <v>9</v>
      </c>
      <c r="F34">
        <v>51</v>
      </c>
      <c r="G34">
        <v>0.5</v>
      </c>
      <c r="H34">
        <v>0</v>
      </c>
      <c r="I34">
        <v>0</v>
      </c>
      <c r="J34">
        <f t="shared" si="1"/>
        <v>513.29999999999995</v>
      </c>
    </row>
    <row r="35" spans="1:10" x14ac:dyDescent="0.25">
      <c r="A35" t="s">
        <v>1714</v>
      </c>
      <c r="B35">
        <v>924</v>
      </c>
      <c r="C35">
        <v>3879</v>
      </c>
      <c r="D35">
        <v>0</v>
      </c>
      <c r="E35">
        <v>0</v>
      </c>
      <c r="F35">
        <v>99.3</v>
      </c>
      <c r="G35">
        <v>0</v>
      </c>
      <c r="H35">
        <v>0</v>
      </c>
      <c r="I35">
        <v>0</v>
      </c>
      <c r="J35">
        <f t="shared" si="1"/>
        <v>923.49</v>
      </c>
    </row>
    <row r="36" spans="1:10" x14ac:dyDescent="0.25">
      <c r="A36" t="s">
        <v>1883</v>
      </c>
      <c r="B36">
        <v>882</v>
      </c>
      <c r="C36">
        <v>3731</v>
      </c>
      <c r="D36">
        <v>0</v>
      </c>
      <c r="E36">
        <v>0</v>
      </c>
      <c r="F36">
        <v>99.5</v>
      </c>
      <c r="G36">
        <v>0.2</v>
      </c>
      <c r="H36">
        <v>0</v>
      </c>
      <c r="I36">
        <v>0</v>
      </c>
      <c r="J36">
        <f t="shared" si="1"/>
        <v>926.19</v>
      </c>
    </row>
    <row r="37" spans="1:10" x14ac:dyDescent="0.25">
      <c r="A37" t="s">
        <v>1887</v>
      </c>
      <c r="B37">
        <v>930</v>
      </c>
      <c r="C37">
        <v>3934</v>
      </c>
      <c r="D37">
        <v>0</v>
      </c>
      <c r="E37">
        <v>0</v>
      </c>
      <c r="F37">
        <v>100</v>
      </c>
      <c r="G37">
        <v>0</v>
      </c>
      <c r="H37">
        <v>0</v>
      </c>
      <c r="I37">
        <v>0</v>
      </c>
      <c r="J37">
        <f t="shared" si="1"/>
        <v>930.00000000000011</v>
      </c>
    </row>
    <row r="38" spans="1:10" x14ac:dyDescent="0.25">
      <c r="A38" t="s">
        <v>1911</v>
      </c>
      <c r="B38">
        <v>930</v>
      </c>
      <c r="C38">
        <v>3934</v>
      </c>
      <c r="D38">
        <v>0</v>
      </c>
      <c r="E38">
        <v>0</v>
      </c>
      <c r="F38">
        <v>100</v>
      </c>
      <c r="G38">
        <v>0</v>
      </c>
      <c r="H38">
        <v>0</v>
      </c>
      <c r="I38">
        <v>0</v>
      </c>
      <c r="J38">
        <f t="shared" si="1"/>
        <v>930.00000000000011</v>
      </c>
    </row>
    <row r="39" spans="1:10" x14ac:dyDescent="0.25">
      <c r="A39" t="s">
        <v>1923</v>
      </c>
      <c r="B39">
        <v>930</v>
      </c>
      <c r="C39">
        <v>3934</v>
      </c>
      <c r="D39">
        <v>0</v>
      </c>
      <c r="E39">
        <v>0</v>
      </c>
      <c r="F39">
        <v>100</v>
      </c>
      <c r="G39">
        <v>0</v>
      </c>
      <c r="H39">
        <v>0</v>
      </c>
      <c r="I39">
        <v>0</v>
      </c>
      <c r="J39">
        <f t="shared" si="1"/>
        <v>930.00000000000011</v>
      </c>
    </row>
    <row r="40" spans="1:10" x14ac:dyDescent="0.25">
      <c r="A40" t="s">
        <v>1941</v>
      </c>
      <c r="B40">
        <v>930</v>
      </c>
      <c r="C40">
        <v>3934</v>
      </c>
      <c r="D40">
        <v>0</v>
      </c>
      <c r="E40">
        <v>0</v>
      </c>
      <c r="F40">
        <v>100</v>
      </c>
      <c r="G40">
        <v>0</v>
      </c>
      <c r="H40">
        <v>0</v>
      </c>
      <c r="I40">
        <v>0</v>
      </c>
      <c r="J40">
        <f t="shared" si="1"/>
        <v>930.00000000000011</v>
      </c>
    </row>
    <row r="41" spans="1:10" x14ac:dyDescent="0.25">
      <c r="A41" t="s">
        <v>1965</v>
      </c>
      <c r="B41">
        <v>722</v>
      </c>
      <c r="C41">
        <v>2970</v>
      </c>
      <c r="D41">
        <v>0</v>
      </c>
      <c r="E41">
        <v>0.4</v>
      </c>
      <c r="F41">
        <v>80</v>
      </c>
      <c r="G41">
        <v>0.2</v>
      </c>
      <c r="H41">
        <v>0</v>
      </c>
      <c r="I41">
        <v>0</v>
      </c>
      <c r="J41">
        <f t="shared" si="1"/>
        <v>746.48</v>
      </c>
    </row>
    <row r="42" spans="1:10" x14ac:dyDescent="0.25">
      <c r="A42" t="s">
        <v>2068</v>
      </c>
      <c r="B42">
        <v>930</v>
      </c>
      <c r="C42">
        <v>3934</v>
      </c>
      <c r="D42">
        <v>0</v>
      </c>
      <c r="E42">
        <v>0</v>
      </c>
      <c r="F42">
        <v>100</v>
      </c>
      <c r="G42">
        <v>0</v>
      </c>
      <c r="H42">
        <v>0</v>
      </c>
      <c r="I42">
        <v>0</v>
      </c>
      <c r="J42">
        <f t="shared" si="1"/>
        <v>930.00000000000011</v>
      </c>
    </row>
    <row r="43" spans="1:10" x14ac:dyDescent="0.25">
      <c r="A43" t="s">
        <v>2128</v>
      </c>
      <c r="B43">
        <v>930</v>
      </c>
      <c r="C43">
        <v>3934</v>
      </c>
      <c r="D43">
        <v>0</v>
      </c>
      <c r="E43">
        <v>0</v>
      </c>
      <c r="F43">
        <v>100</v>
      </c>
      <c r="G43">
        <v>0</v>
      </c>
      <c r="H43">
        <v>0</v>
      </c>
      <c r="I43">
        <v>0</v>
      </c>
      <c r="J43">
        <f t="shared" si="1"/>
        <v>930.00000000000011</v>
      </c>
    </row>
    <row r="44" spans="1:10" x14ac:dyDescent="0.25">
      <c r="A44" t="s">
        <v>2181</v>
      </c>
      <c r="B44">
        <v>930</v>
      </c>
      <c r="C44">
        <v>3934</v>
      </c>
      <c r="D44">
        <v>0</v>
      </c>
      <c r="E44">
        <v>0</v>
      </c>
      <c r="F44">
        <v>100</v>
      </c>
      <c r="G44">
        <v>0</v>
      </c>
      <c r="H44">
        <v>0</v>
      </c>
      <c r="I44">
        <v>0</v>
      </c>
      <c r="J44">
        <f t="shared" si="1"/>
        <v>930.00000000000011</v>
      </c>
    </row>
    <row r="45" spans="1:10" x14ac:dyDescent="0.25">
      <c r="A45" s="52"/>
      <c r="B45" s="52"/>
      <c r="C45" s="53"/>
      <c r="D45" s="52"/>
      <c r="E45" s="52"/>
      <c r="F45" s="52"/>
      <c r="G45" s="52"/>
      <c r="H45" s="52"/>
      <c r="I45" s="52"/>
      <c r="J45" s="52"/>
    </row>
    <row r="46" spans="1:10" x14ac:dyDescent="0.25">
      <c r="C46" s="32"/>
    </row>
    <row r="47" spans="1:10" x14ac:dyDescent="0.25">
      <c r="C47" s="32"/>
    </row>
    <row r="48" spans="1:10" x14ac:dyDescent="0.25">
      <c r="C48" s="32"/>
    </row>
    <row r="49" spans="3:3" x14ac:dyDescent="0.25">
      <c r="C49" s="32"/>
    </row>
    <row r="50" spans="3:3" x14ac:dyDescent="0.25">
      <c r="C50" s="32"/>
    </row>
    <row r="51" spans="3:3" x14ac:dyDescent="0.25">
      <c r="C51" s="32"/>
    </row>
    <row r="52" spans="3:3" x14ac:dyDescent="0.25">
      <c r="C52" s="32"/>
    </row>
    <row r="53" spans="3:3" x14ac:dyDescent="0.25">
      <c r="C53" s="32"/>
    </row>
    <row r="54" spans="3:3" x14ac:dyDescent="0.25">
      <c r="C54" s="32"/>
    </row>
    <row r="55" spans="3:3" x14ac:dyDescent="0.25">
      <c r="C55" s="32"/>
    </row>
    <row r="56" spans="3:3" x14ac:dyDescent="0.25">
      <c r="C56" s="32"/>
    </row>
    <row r="57" spans="3:3" x14ac:dyDescent="0.25">
      <c r="C57" s="32"/>
    </row>
    <row r="58" spans="3:3" x14ac:dyDescent="0.25">
      <c r="C58" s="32"/>
    </row>
    <row r="59" spans="3:3" x14ac:dyDescent="0.25">
      <c r="C59" s="32"/>
    </row>
    <row r="60" spans="3:3" x14ac:dyDescent="0.25">
      <c r="C60" s="32"/>
    </row>
    <row r="61" spans="3:3" x14ac:dyDescent="0.25">
      <c r="C61" s="32"/>
    </row>
    <row r="62" spans="3:3" x14ac:dyDescent="0.25">
      <c r="C62" s="32"/>
    </row>
    <row r="63" spans="3:3" x14ac:dyDescent="0.25">
      <c r="C63" s="32"/>
    </row>
    <row r="64" spans="3:3" x14ac:dyDescent="0.25">
      <c r="C64" s="32"/>
    </row>
    <row r="65" spans="1:10" x14ac:dyDescent="0.25">
      <c r="C65" s="32"/>
    </row>
    <row r="66" spans="1:10" x14ac:dyDescent="0.25">
      <c r="C66" s="32"/>
    </row>
    <row r="67" spans="1:10" x14ac:dyDescent="0.25">
      <c r="C67" s="32"/>
    </row>
    <row r="68" spans="1:10" x14ac:dyDescent="0.25">
      <c r="C68" s="32"/>
    </row>
    <row r="69" spans="1:10" x14ac:dyDescent="0.25">
      <c r="C69" s="32"/>
    </row>
    <row r="70" spans="1:10" x14ac:dyDescent="0.25">
      <c r="C70" s="32"/>
    </row>
    <row r="71" spans="1:10" x14ac:dyDescent="0.25">
      <c r="C71" s="32"/>
    </row>
    <row r="72" spans="1:10" x14ac:dyDescent="0.25">
      <c r="C72" s="32"/>
    </row>
    <row r="73" spans="1:10" x14ac:dyDescent="0.25">
      <c r="C73" s="32"/>
    </row>
    <row r="74" spans="1:10" x14ac:dyDescent="0.25">
      <c r="A74" s="41"/>
      <c r="B74" s="41"/>
      <c r="C74" s="54"/>
      <c r="D74" s="41"/>
      <c r="E74" s="41"/>
      <c r="F74" s="41"/>
      <c r="G74" s="41"/>
      <c r="H74" s="41"/>
      <c r="I74" s="41"/>
      <c r="J74" s="41"/>
    </row>
  </sheetData>
  <pageMargins left="0.7" right="0.7" top="0.78740157499999996" bottom="0.78740157499999996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2"/>
  <sheetViews>
    <sheetView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A24" sqref="A24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21</v>
      </c>
      <c r="L1" s="39">
        <f t="shared" ref="L1:Q1" si="0">SUM(B2:B5001)</f>
        <v>925</v>
      </c>
      <c r="M1" s="39">
        <f t="shared" si="0"/>
        <v>3870</v>
      </c>
      <c r="N1" s="40">
        <f t="shared" si="0"/>
        <v>6</v>
      </c>
      <c r="O1" s="40">
        <f t="shared" si="0"/>
        <v>85.699999999999989</v>
      </c>
      <c r="P1" s="40">
        <f t="shared" si="0"/>
        <v>18.3</v>
      </c>
      <c r="Q1" s="40">
        <f t="shared" si="0"/>
        <v>95.59999999999998</v>
      </c>
      <c r="R1" s="40">
        <f>SUM(K1:Q1)</f>
        <v>5021.6000000000004</v>
      </c>
    </row>
    <row r="2" spans="1:18" x14ac:dyDescent="0.25">
      <c r="A2" t="s">
        <v>118</v>
      </c>
      <c r="B2">
        <v>11</v>
      </c>
      <c r="C2">
        <v>45</v>
      </c>
      <c r="D2">
        <v>0</v>
      </c>
      <c r="E2">
        <v>0</v>
      </c>
      <c r="F2">
        <v>0.1</v>
      </c>
      <c r="G2">
        <v>2.2999999999999998</v>
      </c>
      <c r="H2">
        <v>0</v>
      </c>
      <c r="I2">
        <v>0</v>
      </c>
      <c r="J2">
        <f t="shared" ref="J2:J22" si="1">IF(ISBLANK($A2),"",E2*4.1+F2*9.3+G2*4.2+H2*7+I2*3)</f>
        <v>10.59</v>
      </c>
    </row>
    <row r="3" spans="1:18" x14ac:dyDescent="0.25">
      <c r="A3" t="s">
        <v>179</v>
      </c>
      <c r="B3">
        <v>23</v>
      </c>
      <c r="C3">
        <v>96</v>
      </c>
      <c r="D3">
        <v>0</v>
      </c>
      <c r="E3">
        <v>0.3</v>
      </c>
      <c r="F3">
        <v>1</v>
      </c>
      <c r="G3">
        <v>3</v>
      </c>
      <c r="H3">
        <v>0</v>
      </c>
      <c r="I3">
        <v>0</v>
      </c>
      <c r="J3">
        <f t="shared" si="1"/>
        <v>23.130000000000003</v>
      </c>
    </row>
    <row r="4" spans="1:18" x14ac:dyDescent="0.25">
      <c r="A4" t="s">
        <v>222</v>
      </c>
      <c r="B4">
        <v>18</v>
      </c>
      <c r="C4">
        <v>73</v>
      </c>
      <c r="D4">
        <v>0</v>
      </c>
      <c r="E4">
        <v>1</v>
      </c>
      <c r="F4">
        <v>1</v>
      </c>
      <c r="G4">
        <v>1</v>
      </c>
      <c r="H4">
        <v>0</v>
      </c>
      <c r="I4">
        <v>0</v>
      </c>
      <c r="J4">
        <f t="shared" si="1"/>
        <v>17.600000000000001</v>
      </c>
    </row>
    <row r="5" spans="1:18" x14ac:dyDescent="0.25">
      <c r="A5" t="s">
        <v>287</v>
      </c>
      <c r="B5">
        <v>12</v>
      </c>
      <c r="C5">
        <v>51</v>
      </c>
      <c r="D5">
        <v>0</v>
      </c>
      <c r="E5">
        <v>0.3</v>
      </c>
      <c r="F5">
        <v>0.5</v>
      </c>
      <c r="G5">
        <v>1.5</v>
      </c>
      <c r="H5">
        <v>0</v>
      </c>
      <c r="I5">
        <v>0</v>
      </c>
      <c r="J5">
        <f t="shared" si="1"/>
        <v>12.18</v>
      </c>
    </row>
    <row r="6" spans="1:18" x14ac:dyDescent="0.25">
      <c r="A6" t="s">
        <v>315</v>
      </c>
      <c r="B6">
        <v>16</v>
      </c>
      <c r="C6">
        <v>67</v>
      </c>
      <c r="D6">
        <v>0</v>
      </c>
      <c r="E6">
        <v>0.5</v>
      </c>
      <c r="F6">
        <v>0.5</v>
      </c>
      <c r="G6">
        <v>2.2999999999999998</v>
      </c>
      <c r="H6">
        <v>0</v>
      </c>
      <c r="I6">
        <v>0</v>
      </c>
      <c r="J6">
        <f t="shared" si="1"/>
        <v>16.36</v>
      </c>
    </row>
    <row r="7" spans="1:18" x14ac:dyDescent="0.25">
      <c r="A7" t="s">
        <v>314</v>
      </c>
      <c r="B7">
        <v>16</v>
      </c>
      <c r="C7">
        <v>67</v>
      </c>
      <c r="D7">
        <v>0</v>
      </c>
      <c r="E7">
        <v>0.6</v>
      </c>
      <c r="F7">
        <v>0.3</v>
      </c>
      <c r="G7">
        <v>2.7</v>
      </c>
      <c r="H7">
        <v>0</v>
      </c>
      <c r="I7">
        <v>0</v>
      </c>
      <c r="J7">
        <f t="shared" si="1"/>
        <v>16.590000000000003</v>
      </c>
    </row>
    <row r="8" spans="1:18" x14ac:dyDescent="0.25">
      <c r="A8" t="s">
        <v>433</v>
      </c>
      <c r="B8">
        <v>20</v>
      </c>
      <c r="C8">
        <v>84</v>
      </c>
      <c r="D8">
        <v>0</v>
      </c>
      <c r="E8">
        <v>2.2000000000000002</v>
      </c>
      <c r="F8">
        <v>0.5</v>
      </c>
      <c r="G8">
        <v>1.5</v>
      </c>
      <c r="H8">
        <v>0</v>
      </c>
      <c r="I8">
        <v>0</v>
      </c>
      <c r="J8">
        <f t="shared" si="1"/>
        <v>19.97</v>
      </c>
    </row>
    <row r="9" spans="1:18" x14ac:dyDescent="0.25">
      <c r="A9" t="s">
        <v>621</v>
      </c>
      <c r="B9">
        <v>14</v>
      </c>
      <c r="C9">
        <v>58</v>
      </c>
      <c r="D9">
        <v>0</v>
      </c>
      <c r="E9">
        <v>0</v>
      </c>
      <c r="F9">
        <v>0.5</v>
      </c>
      <c r="G9">
        <v>2.2000000000000002</v>
      </c>
      <c r="H9">
        <v>0</v>
      </c>
      <c r="I9">
        <v>0</v>
      </c>
      <c r="J9">
        <f t="shared" si="1"/>
        <v>13.890000000000002</v>
      </c>
    </row>
    <row r="10" spans="1:18" x14ac:dyDescent="0.25">
      <c r="A10" t="s">
        <v>1171</v>
      </c>
      <c r="B10">
        <v>52</v>
      </c>
      <c r="C10">
        <v>215</v>
      </c>
      <c r="D10">
        <v>0.5</v>
      </c>
      <c r="E10">
        <v>7</v>
      </c>
      <c r="F10">
        <v>0.3</v>
      </c>
      <c r="G10">
        <v>2</v>
      </c>
      <c r="H10">
        <v>0</v>
      </c>
      <c r="I10">
        <v>0</v>
      </c>
      <c r="J10">
        <f t="shared" si="1"/>
        <v>39.889999999999993</v>
      </c>
    </row>
    <row r="11" spans="1:18" x14ac:dyDescent="0.25">
      <c r="A11" t="s">
        <v>1239</v>
      </c>
      <c r="B11">
        <v>20</v>
      </c>
      <c r="C11">
        <v>85</v>
      </c>
      <c r="D11">
        <v>0</v>
      </c>
      <c r="E11">
        <v>2.2000000000000002</v>
      </c>
      <c r="F11">
        <v>0.3</v>
      </c>
      <c r="G11">
        <v>2</v>
      </c>
      <c r="H11">
        <v>0</v>
      </c>
      <c r="I11">
        <v>0</v>
      </c>
      <c r="J11">
        <f t="shared" si="1"/>
        <v>20.21</v>
      </c>
    </row>
    <row r="12" spans="1:18" x14ac:dyDescent="0.25">
      <c r="A12" t="s">
        <v>1288</v>
      </c>
      <c r="B12">
        <v>10</v>
      </c>
      <c r="C12">
        <v>40</v>
      </c>
      <c r="D12">
        <v>0</v>
      </c>
      <c r="E12">
        <v>0</v>
      </c>
      <c r="F12">
        <v>0.3</v>
      </c>
      <c r="G12">
        <v>1.7</v>
      </c>
      <c r="H12">
        <v>0</v>
      </c>
      <c r="I12">
        <v>0</v>
      </c>
      <c r="J12">
        <f t="shared" si="1"/>
        <v>9.93</v>
      </c>
    </row>
    <row r="13" spans="1:18" x14ac:dyDescent="0.25">
      <c r="A13" t="s">
        <v>1297</v>
      </c>
      <c r="B13">
        <v>10</v>
      </c>
      <c r="C13">
        <v>40</v>
      </c>
      <c r="D13">
        <v>0</v>
      </c>
      <c r="E13">
        <v>0</v>
      </c>
      <c r="F13">
        <v>0.3</v>
      </c>
      <c r="G13">
        <v>1.7</v>
      </c>
      <c r="H13">
        <v>0</v>
      </c>
      <c r="I13">
        <v>0</v>
      </c>
      <c r="J13">
        <f t="shared" si="1"/>
        <v>9.93</v>
      </c>
    </row>
    <row r="14" spans="1:18" x14ac:dyDescent="0.25">
      <c r="A14" t="s">
        <v>1439</v>
      </c>
      <c r="B14">
        <v>11</v>
      </c>
      <c r="C14">
        <v>47</v>
      </c>
      <c r="D14">
        <v>0</v>
      </c>
      <c r="E14">
        <v>0.2</v>
      </c>
      <c r="F14">
        <v>0.5</v>
      </c>
      <c r="G14">
        <v>1.5</v>
      </c>
      <c r="H14">
        <v>0</v>
      </c>
      <c r="I14">
        <v>0</v>
      </c>
      <c r="J14">
        <f t="shared" si="1"/>
        <v>11.770000000000001</v>
      </c>
    </row>
    <row r="15" spans="1:18" x14ac:dyDescent="0.25">
      <c r="A15" t="s">
        <v>1440</v>
      </c>
      <c r="B15">
        <v>93</v>
      </c>
      <c r="C15">
        <v>391</v>
      </c>
      <c r="D15">
        <v>0</v>
      </c>
      <c r="E15">
        <v>1.8</v>
      </c>
      <c r="F15">
        <v>2.2000000000000002</v>
      </c>
      <c r="G15">
        <v>16.5</v>
      </c>
      <c r="H15">
        <v>0</v>
      </c>
      <c r="I15">
        <v>0</v>
      </c>
      <c r="J15">
        <f t="shared" si="1"/>
        <v>97.14</v>
      </c>
    </row>
    <row r="16" spans="1:18" x14ac:dyDescent="0.25">
      <c r="A16" t="s">
        <v>1587</v>
      </c>
      <c r="B16">
        <v>39</v>
      </c>
      <c r="C16">
        <v>161</v>
      </c>
      <c r="D16">
        <v>0.5</v>
      </c>
      <c r="E16">
        <v>6</v>
      </c>
      <c r="F16">
        <v>0.5</v>
      </c>
      <c r="G16">
        <v>2.2999999999999998</v>
      </c>
      <c r="H16">
        <v>0</v>
      </c>
      <c r="I16">
        <v>0</v>
      </c>
      <c r="J16">
        <f t="shared" si="1"/>
        <v>38.909999999999997</v>
      </c>
    </row>
    <row r="17" spans="1:10" x14ac:dyDescent="0.25">
      <c r="A17" t="s">
        <v>1680</v>
      </c>
      <c r="B17">
        <v>18</v>
      </c>
      <c r="C17">
        <v>73</v>
      </c>
      <c r="D17">
        <v>0</v>
      </c>
      <c r="E17">
        <v>1</v>
      </c>
      <c r="F17">
        <v>1</v>
      </c>
      <c r="G17">
        <v>1</v>
      </c>
      <c r="H17">
        <v>0</v>
      </c>
      <c r="I17">
        <v>0</v>
      </c>
      <c r="J17">
        <f t="shared" si="1"/>
        <v>17.600000000000001</v>
      </c>
    </row>
    <row r="18" spans="1:10" x14ac:dyDescent="0.25">
      <c r="A18" t="s">
        <v>1889</v>
      </c>
      <c r="B18">
        <v>336</v>
      </c>
      <c r="C18">
        <v>1411</v>
      </c>
      <c r="D18">
        <v>4.5</v>
      </c>
      <c r="E18">
        <v>53</v>
      </c>
      <c r="F18">
        <v>3.5</v>
      </c>
      <c r="G18">
        <v>20.5</v>
      </c>
      <c r="H18">
        <v>0</v>
      </c>
      <c r="I18">
        <v>0</v>
      </c>
      <c r="J18">
        <f t="shared" si="1"/>
        <v>335.95</v>
      </c>
    </row>
    <row r="19" spans="1:10" x14ac:dyDescent="0.25">
      <c r="A19" t="s">
        <v>2472</v>
      </c>
      <c r="B19">
        <v>20</v>
      </c>
      <c r="C19">
        <v>85</v>
      </c>
      <c r="D19">
        <v>0</v>
      </c>
      <c r="E19">
        <v>0.5</v>
      </c>
      <c r="F19">
        <v>0.4</v>
      </c>
      <c r="G19">
        <v>3.6</v>
      </c>
      <c r="H19">
        <v>0</v>
      </c>
      <c r="I19">
        <v>0</v>
      </c>
      <c r="J19">
        <f t="shared" si="1"/>
        <v>20.89</v>
      </c>
    </row>
    <row r="20" spans="1:10" x14ac:dyDescent="0.25">
      <c r="A20" t="s">
        <v>2473</v>
      </c>
      <c r="B20">
        <v>124</v>
      </c>
      <c r="C20">
        <v>523</v>
      </c>
      <c r="D20">
        <v>0.5</v>
      </c>
      <c r="E20">
        <v>4.0999999999999996</v>
      </c>
      <c r="F20">
        <v>3.2</v>
      </c>
      <c r="G20">
        <v>19.7</v>
      </c>
      <c r="H20">
        <v>0</v>
      </c>
      <c r="I20">
        <v>0</v>
      </c>
      <c r="J20">
        <f t="shared" si="1"/>
        <v>129.31</v>
      </c>
    </row>
    <row r="21" spans="1:10" x14ac:dyDescent="0.25">
      <c r="A21" t="s">
        <v>2007</v>
      </c>
      <c r="B21">
        <v>22</v>
      </c>
      <c r="C21">
        <v>91</v>
      </c>
      <c r="D21">
        <v>0</v>
      </c>
      <c r="E21">
        <v>2</v>
      </c>
      <c r="F21">
        <v>0.4</v>
      </c>
      <c r="G21">
        <v>2.2999999999999998</v>
      </c>
      <c r="H21">
        <v>0</v>
      </c>
      <c r="I21">
        <v>0</v>
      </c>
      <c r="J21">
        <f t="shared" si="1"/>
        <v>21.58</v>
      </c>
    </row>
    <row r="22" spans="1:10" x14ac:dyDescent="0.25">
      <c r="A22" t="s">
        <v>2072</v>
      </c>
      <c r="B22">
        <v>40</v>
      </c>
      <c r="C22">
        <v>167</v>
      </c>
      <c r="D22">
        <v>0</v>
      </c>
      <c r="E22">
        <v>3</v>
      </c>
      <c r="F22">
        <v>1</v>
      </c>
      <c r="G22">
        <v>4.3</v>
      </c>
      <c r="H22">
        <v>0</v>
      </c>
      <c r="I22">
        <v>0</v>
      </c>
      <c r="J22">
        <f t="shared" si="1"/>
        <v>39.659999999999997</v>
      </c>
    </row>
    <row r="23" spans="1:10" x14ac:dyDescent="0.25">
      <c r="A23" s="52"/>
      <c r="B23" s="52"/>
      <c r="C23" s="53"/>
      <c r="D23" s="52"/>
      <c r="E23" s="52"/>
      <c r="F23" s="52"/>
      <c r="G23" s="52"/>
      <c r="H23" s="52"/>
      <c r="I23" s="52"/>
      <c r="J23" s="52"/>
    </row>
    <row r="24" spans="1:10" x14ac:dyDescent="0.25">
      <c r="C24" s="32"/>
    </row>
    <row r="25" spans="1:10" x14ac:dyDescent="0.25">
      <c r="C25" s="32"/>
    </row>
    <row r="26" spans="1:10" x14ac:dyDescent="0.25">
      <c r="C26" s="32"/>
    </row>
    <row r="27" spans="1:10" x14ac:dyDescent="0.25">
      <c r="C27" s="32"/>
    </row>
    <row r="28" spans="1:10" x14ac:dyDescent="0.25">
      <c r="C28" s="32"/>
    </row>
    <row r="29" spans="1:10" x14ac:dyDescent="0.25">
      <c r="C29" s="32"/>
    </row>
    <row r="30" spans="1:10" x14ac:dyDescent="0.25">
      <c r="C30" s="32"/>
    </row>
    <row r="31" spans="1:10" x14ac:dyDescent="0.25">
      <c r="C31" s="32"/>
    </row>
    <row r="32" spans="1:10" x14ac:dyDescent="0.25">
      <c r="C32" s="32"/>
    </row>
    <row r="33" spans="3:3" x14ac:dyDescent="0.25">
      <c r="C33" s="32"/>
    </row>
    <row r="34" spans="3:3" x14ac:dyDescent="0.25">
      <c r="C34" s="32"/>
    </row>
    <row r="35" spans="3:3" x14ac:dyDescent="0.25">
      <c r="C35" s="32"/>
    </row>
    <row r="36" spans="3:3" x14ac:dyDescent="0.25">
      <c r="C36" s="32"/>
    </row>
    <row r="37" spans="3:3" x14ac:dyDescent="0.25">
      <c r="C37" s="32"/>
    </row>
    <row r="38" spans="3:3" x14ac:dyDescent="0.25">
      <c r="C38" s="32"/>
    </row>
    <row r="39" spans="3:3" x14ac:dyDescent="0.25">
      <c r="C39" s="32"/>
    </row>
    <row r="40" spans="3:3" x14ac:dyDescent="0.25">
      <c r="C40" s="32"/>
    </row>
    <row r="41" spans="3:3" x14ac:dyDescent="0.25">
      <c r="C41" s="32"/>
    </row>
    <row r="42" spans="3:3" x14ac:dyDescent="0.25">
      <c r="C42" s="32"/>
    </row>
    <row r="43" spans="3:3" x14ac:dyDescent="0.25">
      <c r="C43" s="32"/>
    </row>
    <row r="44" spans="3:3" x14ac:dyDescent="0.25">
      <c r="C44" s="32"/>
    </row>
    <row r="45" spans="3:3" x14ac:dyDescent="0.25">
      <c r="C45" s="32"/>
    </row>
    <row r="46" spans="3:3" x14ac:dyDescent="0.25">
      <c r="C46" s="32"/>
    </row>
    <row r="47" spans="3:3" x14ac:dyDescent="0.25">
      <c r="C47" s="32"/>
    </row>
    <row r="48" spans="3:3" x14ac:dyDescent="0.25">
      <c r="C48" s="32"/>
    </row>
    <row r="49" spans="1:10" x14ac:dyDescent="0.25">
      <c r="C49" s="32"/>
    </row>
    <row r="50" spans="1:10" x14ac:dyDescent="0.25">
      <c r="C50" s="32"/>
    </row>
    <row r="51" spans="1:10" x14ac:dyDescent="0.25">
      <c r="C51" s="32"/>
    </row>
    <row r="52" spans="1:10" x14ac:dyDescent="0.25">
      <c r="A52" s="41"/>
      <c r="B52" s="41"/>
      <c r="C52" s="54"/>
      <c r="D52" s="41"/>
      <c r="E52" s="41"/>
      <c r="F52" s="41"/>
      <c r="G52" s="41"/>
      <c r="H52" s="41"/>
      <c r="I52" s="41"/>
      <c r="J52" s="41"/>
    </row>
  </sheetData>
  <pageMargins left="0.7" right="0.7" top="0.78740157499999996" bottom="0.78740157499999996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54"/>
  <sheetViews>
    <sheetView workbookViewId="0">
      <pane xSplit="9" ySplit="1" topLeftCell="J104" activePane="bottomRight" state="frozen"/>
      <selection pane="topRight" activeCell="J1" sqref="J1"/>
      <selection pane="bottomLeft" activeCell="A2" sqref="A2"/>
      <selection pane="bottomRight" activeCell="A126" sqref="A126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COUNTIF(B2:B5000,"&gt;-1")</f>
        <v>123</v>
      </c>
      <c r="L1" s="39">
        <f t="shared" ref="L1:Q1" si="0">SUM(B2:B5000)</f>
        <v>33267</v>
      </c>
      <c r="M1" s="39">
        <f t="shared" si="0"/>
        <v>139222</v>
      </c>
      <c r="N1" s="40">
        <f t="shared" si="0"/>
        <v>26.9</v>
      </c>
      <c r="O1" s="40">
        <f t="shared" si="0"/>
        <v>276.40000000000003</v>
      </c>
      <c r="P1" s="40">
        <f t="shared" si="0"/>
        <v>2439.3000000000006</v>
      </c>
      <c r="Q1" s="40">
        <f t="shared" si="0"/>
        <v>2420.1999999999994</v>
      </c>
      <c r="R1" s="40">
        <f>SUM(K1:Q1)</f>
        <v>177774.8</v>
      </c>
    </row>
    <row r="2" spans="1:18" x14ac:dyDescent="0.25">
      <c r="A2" t="s">
        <v>62</v>
      </c>
      <c r="B2">
        <v>395</v>
      </c>
      <c r="C2">
        <v>1650</v>
      </c>
      <c r="D2">
        <v>0</v>
      </c>
      <c r="E2">
        <v>0</v>
      </c>
      <c r="F2">
        <v>32</v>
      </c>
      <c r="G2">
        <v>27</v>
      </c>
      <c r="H2">
        <v>0</v>
      </c>
      <c r="I2">
        <v>0</v>
      </c>
      <c r="J2">
        <f t="shared" ref="J2:J65" si="1">IF(ISBLANK($A2),"",E2*4.1+F2*9.3+G2*4.2+H2*7+I2*3)</f>
        <v>411</v>
      </c>
    </row>
    <row r="3" spans="1:18" x14ac:dyDescent="0.25">
      <c r="A3" t="s">
        <v>106</v>
      </c>
      <c r="B3">
        <v>386</v>
      </c>
      <c r="C3">
        <v>1634</v>
      </c>
      <c r="D3">
        <v>0</v>
      </c>
      <c r="E3">
        <v>0</v>
      </c>
      <c r="F3">
        <v>31.5</v>
      </c>
      <c r="G3">
        <v>25.5</v>
      </c>
      <c r="H3">
        <v>0</v>
      </c>
      <c r="I3">
        <v>0</v>
      </c>
      <c r="J3">
        <f t="shared" si="1"/>
        <v>400.05000000000007</v>
      </c>
    </row>
    <row r="4" spans="1:18" x14ac:dyDescent="0.25">
      <c r="A4" t="s">
        <v>164</v>
      </c>
      <c r="B4">
        <v>401</v>
      </c>
      <c r="C4">
        <v>1683</v>
      </c>
      <c r="D4">
        <v>0</v>
      </c>
      <c r="E4">
        <v>0</v>
      </c>
      <c r="F4">
        <v>30</v>
      </c>
      <c r="G4">
        <v>29</v>
      </c>
      <c r="H4">
        <v>0</v>
      </c>
      <c r="I4">
        <v>0</v>
      </c>
      <c r="J4">
        <f t="shared" si="1"/>
        <v>400.8</v>
      </c>
    </row>
    <row r="5" spans="1:18" x14ac:dyDescent="0.25">
      <c r="A5" t="s">
        <v>2318</v>
      </c>
      <c r="B5">
        <v>328</v>
      </c>
      <c r="C5">
        <v>1378</v>
      </c>
      <c r="D5">
        <v>0</v>
      </c>
      <c r="E5">
        <v>2</v>
      </c>
      <c r="F5">
        <v>29</v>
      </c>
      <c r="G5">
        <v>12</v>
      </c>
      <c r="H5">
        <v>0</v>
      </c>
      <c r="I5">
        <v>0</v>
      </c>
      <c r="J5">
        <f t="shared" si="1"/>
        <v>328.30000000000007</v>
      </c>
    </row>
    <row r="6" spans="1:18" x14ac:dyDescent="0.25">
      <c r="A6" t="s">
        <v>194</v>
      </c>
      <c r="B6">
        <v>357</v>
      </c>
      <c r="C6">
        <v>1481</v>
      </c>
      <c r="D6">
        <v>0</v>
      </c>
      <c r="E6">
        <v>0</v>
      </c>
      <c r="F6">
        <v>29.5</v>
      </c>
      <c r="G6">
        <v>22.9</v>
      </c>
      <c r="H6">
        <v>0</v>
      </c>
      <c r="I6">
        <v>0</v>
      </c>
      <c r="J6">
        <f t="shared" si="1"/>
        <v>370.53000000000003</v>
      </c>
    </row>
    <row r="7" spans="1:18" x14ac:dyDescent="0.25">
      <c r="A7" t="s">
        <v>195</v>
      </c>
      <c r="B7">
        <v>428</v>
      </c>
      <c r="C7">
        <v>1771</v>
      </c>
      <c r="D7">
        <v>0</v>
      </c>
      <c r="E7">
        <v>0</v>
      </c>
      <c r="F7">
        <v>39.1</v>
      </c>
      <c r="G7">
        <v>19.100000000000001</v>
      </c>
      <c r="H7">
        <v>0</v>
      </c>
      <c r="I7">
        <v>0</v>
      </c>
      <c r="J7">
        <f t="shared" si="1"/>
        <v>443.85000000000008</v>
      </c>
    </row>
    <row r="8" spans="1:18" x14ac:dyDescent="0.25">
      <c r="A8" t="s">
        <v>246</v>
      </c>
      <c r="B8">
        <v>280</v>
      </c>
      <c r="C8">
        <v>1164</v>
      </c>
      <c r="D8">
        <v>0</v>
      </c>
      <c r="E8">
        <v>0</v>
      </c>
      <c r="F8">
        <v>21.8</v>
      </c>
      <c r="G8">
        <v>21</v>
      </c>
      <c r="H8">
        <v>0</v>
      </c>
      <c r="I8">
        <v>0</v>
      </c>
      <c r="J8">
        <f t="shared" si="1"/>
        <v>290.94</v>
      </c>
    </row>
    <row r="9" spans="1:18" x14ac:dyDescent="0.25">
      <c r="A9" t="s">
        <v>247</v>
      </c>
      <c r="B9">
        <v>344</v>
      </c>
      <c r="C9">
        <v>1430</v>
      </c>
      <c r="D9">
        <v>0</v>
      </c>
      <c r="E9">
        <v>0</v>
      </c>
      <c r="F9">
        <v>27.9</v>
      </c>
      <c r="G9">
        <v>22.6</v>
      </c>
      <c r="H9">
        <v>0</v>
      </c>
      <c r="I9">
        <v>0</v>
      </c>
      <c r="J9">
        <f t="shared" si="1"/>
        <v>354.39000000000004</v>
      </c>
    </row>
    <row r="10" spans="1:18" x14ac:dyDescent="0.25">
      <c r="A10" t="s">
        <v>248</v>
      </c>
      <c r="B10">
        <v>366</v>
      </c>
      <c r="C10">
        <v>1514</v>
      </c>
      <c r="D10">
        <v>0</v>
      </c>
      <c r="E10">
        <v>0</v>
      </c>
      <c r="F10">
        <v>33.200000000000003</v>
      </c>
      <c r="G10">
        <v>16.8</v>
      </c>
      <c r="H10">
        <v>0</v>
      </c>
      <c r="I10">
        <v>0</v>
      </c>
      <c r="J10">
        <f t="shared" si="1"/>
        <v>379.32000000000005</v>
      </c>
    </row>
    <row r="11" spans="1:18" x14ac:dyDescent="0.25">
      <c r="A11" t="s">
        <v>283</v>
      </c>
      <c r="B11">
        <v>344</v>
      </c>
      <c r="C11">
        <v>1424</v>
      </c>
      <c r="D11">
        <v>0</v>
      </c>
      <c r="E11">
        <v>0</v>
      </c>
      <c r="F11">
        <v>28.8</v>
      </c>
      <c r="G11">
        <v>21.1</v>
      </c>
      <c r="H11">
        <v>0</v>
      </c>
      <c r="I11">
        <v>0</v>
      </c>
      <c r="J11">
        <f t="shared" si="1"/>
        <v>356.46000000000004</v>
      </c>
    </row>
    <row r="12" spans="1:18" x14ac:dyDescent="0.25">
      <c r="A12" t="s">
        <v>294</v>
      </c>
      <c r="B12">
        <v>216</v>
      </c>
      <c r="C12">
        <v>899</v>
      </c>
      <c r="D12">
        <v>0</v>
      </c>
      <c r="E12">
        <v>0</v>
      </c>
      <c r="F12">
        <v>13.5</v>
      </c>
      <c r="G12">
        <v>23.5</v>
      </c>
      <c r="H12">
        <v>0</v>
      </c>
      <c r="I12">
        <v>0</v>
      </c>
      <c r="J12">
        <f t="shared" si="1"/>
        <v>224.25</v>
      </c>
    </row>
    <row r="13" spans="1:18" x14ac:dyDescent="0.25">
      <c r="A13" t="s">
        <v>295</v>
      </c>
      <c r="B13">
        <v>285</v>
      </c>
      <c r="C13">
        <v>1182</v>
      </c>
      <c r="D13">
        <v>0</v>
      </c>
      <c r="E13">
        <v>0</v>
      </c>
      <c r="F13">
        <v>22.3</v>
      </c>
      <c r="G13">
        <v>21</v>
      </c>
      <c r="H13">
        <v>0</v>
      </c>
      <c r="I13">
        <v>0</v>
      </c>
      <c r="J13">
        <f t="shared" si="1"/>
        <v>295.59000000000003</v>
      </c>
    </row>
    <row r="14" spans="1:18" x14ac:dyDescent="0.25">
      <c r="A14" t="s">
        <v>296</v>
      </c>
      <c r="B14">
        <v>377</v>
      </c>
      <c r="C14">
        <v>1562</v>
      </c>
      <c r="D14">
        <v>0</v>
      </c>
      <c r="E14">
        <v>0</v>
      </c>
      <c r="F14">
        <v>34</v>
      </c>
      <c r="G14">
        <v>17.899999999999999</v>
      </c>
      <c r="H14">
        <v>0</v>
      </c>
      <c r="I14">
        <v>0</v>
      </c>
      <c r="J14">
        <f t="shared" si="1"/>
        <v>391.38000000000005</v>
      </c>
    </row>
    <row r="15" spans="1:18" x14ac:dyDescent="0.25">
      <c r="A15" t="s">
        <v>318</v>
      </c>
      <c r="B15">
        <v>405</v>
      </c>
      <c r="C15">
        <v>1714</v>
      </c>
      <c r="D15">
        <v>0</v>
      </c>
      <c r="E15">
        <v>0</v>
      </c>
      <c r="F15">
        <v>34</v>
      </c>
      <c r="G15">
        <v>24.9</v>
      </c>
      <c r="H15">
        <v>0</v>
      </c>
      <c r="I15">
        <v>0</v>
      </c>
      <c r="J15">
        <f t="shared" si="1"/>
        <v>420.78000000000003</v>
      </c>
    </row>
    <row r="16" spans="1:18" x14ac:dyDescent="0.25">
      <c r="A16" t="s">
        <v>319</v>
      </c>
      <c r="B16">
        <v>242</v>
      </c>
      <c r="C16">
        <v>1016</v>
      </c>
      <c r="D16">
        <v>2</v>
      </c>
      <c r="E16">
        <v>19.100000000000001</v>
      </c>
      <c r="F16">
        <v>15.6</v>
      </c>
      <c r="G16">
        <v>4.4000000000000004</v>
      </c>
      <c r="H16">
        <v>0</v>
      </c>
      <c r="I16">
        <v>0</v>
      </c>
      <c r="J16">
        <f t="shared" si="1"/>
        <v>241.87</v>
      </c>
    </row>
    <row r="17" spans="1:10" x14ac:dyDescent="0.25">
      <c r="A17" t="s">
        <v>321</v>
      </c>
      <c r="B17">
        <v>254</v>
      </c>
      <c r="C17">
        <v>1069</v>
      </c>
      <c r="D17">
        <v>0</v>
      </c>
      <c r="E17">
        <v>0</v>
      </c>
      <c r="F17">
        <v>12</v>
      </c>
      <c r="G17">
        <v>34</v>
      </c>
      <c r="H17">
        <v>0</v>
      </c>
      <c r="I17">
        <v>0</v>
      </c>
      <c r="J17">
        <f t="shared" si="1"/>
        <v>254.40000000000003</v>
      </c>
    </row>
    <row r="18" spans="1:10" x14ac:dyDescent="0.25">
      <c r="A18" t="s">
        <v>322</v>
      </c>
      <c r="B18">
        <v>402</v>
      </c>
      <c r="C18">
        <v>1689</v>
      </c>
      <c r="D18">
        <v>0</v>
      </c>
      <c r="E18">
        <v>0</v>
      </c>
      <c r="F18">
        <v>32</v>
      </c>
      <c r="G18">
        <v>24.9</v>
      </c>
      <c r="H18">
        <v>0</v>
      </c>
      <c r="I18">
        <v>0</v>
      </c>
      <c r="J18">
        <f t="shared" si="1"/>
        <v>402.18</v>
      </c>
    </row>
    <row r="19" spans="1:10" x14ac:dyDescent="0.25">
      <c r="A19" t="s">
        <v>323</v>
      </c>
      <c r="B19">
        <v>383</v>
      </c>
      <c r="C19">
        <v>1609</v>
      </c>
      <c r="D19">
        <v>0</v>
      </c>
      <c r="E19">
        <v>0</v>
      </c>
      <c r="F19">
        <v>29</v>
      </c>
      <c r="G19">
        <v>27</v>
      </c>
      <c r="H19">
        <v>0</v>
      </c>
      <c r="I19">
        <v>0</v>
      </c>
      <c r="J19">
        <f t="shared" si="1"/>
        <v>383.1</v>
      </c>
    </row>
    <row r="20" spans="1:10" x14ac:dyDescent="0.25">
      <c r="A20" t="s">
        <v>329</v>
      </c>
      <c r="B20">
        <v>375</v>
      </c>
      <c r="C20">
        <v>1573</v>
      </c>
      <c r="D20">
        <v>0</v>
      </c>
      <c r="E20">
        <v>1</v>
      </c>
      <c r="F20">
        <v>29</v>
      </c>
      <c r="G20">
        <v>24</v>
      </c>
      <c r="H20">
        <v>0</v>
      </c>
      <c r="I20">
        <v>0</v>
      </c>
      <c r="J20">
        <f t="shared" si="1"/>
        <v>374.60000000000008</v>
      </c>
    </row>
    <row r="21" spans="1:10" x14ac:dyDescent="0.25">
      <c r="A21" t="s">
        <v>371</v>
      </c>
      <c r="B21">
        <v>50</v>
      </c>
      <c r="C21">
        <v>211</v>
      </c>
      <c r="D21">
        <v>0.5</v>
      </c>
      <c r="E21">
        <v>5</v>
      </c>
      <c r="F21">
        <v>2.2000000000000002</v>
      </c>
      <c r="G21">
        <v>7</v>
      </c>
      <c r="H21">
        <v>0</v>
      </c>
      <c r="I21">
        <v>0</v>
      </c>
      <c r="J21">
        <f t="shared" si="1"/>
        <v>70.360000000000014</v>
      </c>
    </row>
    <row r="22" spans="1:10" x14ac:dyDescent="0.25">
      <c r="A22" t="s">
        <v>372</v>
      </c>
      <c r="B22">
        <v>50</v>
      </c>
      <c r="C22">
        <v>211</v>
      </c>
      <c r="D22">
        <v>0.5</v>
      </c>
      <c r="E22">
        <v>5</v>
      </c>
      <c r="F22">
        <v>2.2000000000000002</v>
      </c>
      <c r="G22">
        <v>7</v>
      </c>
      <c r="H22">
        <v>0</v>
      </c>
      <c r="I22">
        <v>0</v>
      </c>
      <c r="J22">
        <f t="shared" si="1"/>
        <v>70.360000000000014</v>
      </c>
    </row>
    <row r="23" spans="1:10" x14ac:dyDescent="0.25">
      <c r="A23" t="s">
        <v>376</v>
      </c>
      <c r="B23">
        <v>50</v>
      </c>
      <c r="C23">
        <v>211</v>
      </c>
      <c r="D23">
        <v>0.5</v>
      </c>
      <c r="E23">
        <v>5</v>
      </c>
      <c r="F23">
        <v>2.2000000000000002</v>
      </c>
      <c r="G23">
        <v>7</v>
      </c>
      <c r="H23">
        <v>0</v>
      </c>
      <c r="I23">
        <v>0</v>
      </c>
      <c r="J23">
        <f t="shared" si="1"/>
        <v>70.360000000000014</v>
      </c>
    </row>
    <row r="24" spans="1:10" x14ac:dyDescent="0.25">
      <c r="A24" t="s">
        <v>382</v>
      </c>
      <c r="B24">
        <v>50</v>
      </c>
      <c r="C24">
        <v>211</v>
      </c>
      <c r="D24">
        <v>0.5</v>
      </c>
      <c r="E24">
        <v>5</v>
      </c>
      <c r="F24">
        <v>2.2000000000000002</v>
      </c>
      <c r="G24">
        <v>7</v>
      </c>
      <c r="H24">
        <v>0</v>
      </c>
      <c r="I24">
        <v>0</v>
      </c>
      <c r="J24">
        <f t="shared" si="1"/>
        <v>70.360000000000014</v>
      </c>
    </row>
    <row r="25" spans="1:10" x14ac:dyDescent="0.25">
      <c r="A25" t="s">
        <v>422</v>
      </c>
      <c r="B25">
        <v>251</v>
      </c>
      <c r="C25">
        <v>1048</v>
      </c>
      <c r="D25">
        <v>0</v>
      </c>
      <c r="E25">
        <v>0</v>
      </c>
      <c r="F25">
        <v>16.2</v>
      </c>
      <c r="G25">
        <v>26.4</v>
      </c>
      <c r="H25">
        <v>0</v>
      </c>
      <c r="I25">
        <v>0</v>
      </c>
      <c r="J25">
        <f t="shared" si="1"/>
        <v>261.53999999999996</v>
      </c>
    </row>
    <row r="26" spans="1:10" x14ac:dyDescent="0.25">
      <c r="A26" t="s">
        <v>423</v>
      </c>
      <c r="B26">
        <v>315</v>
      </c>
      <c r="C26">
        <v>1308</v>
      </c>
      <c r="D26">
        <v>0</v>
      </c>
      <c r="E26">
        <v>0</v>
      </c>
      <c r="F26">
        <v>23.4</v>
      </c>
      <c r="G26">
        <v>26</v>
      </c>
      <c r="H26">
        <v>0</v>
      </c>
      <c r="I26">
        <v>0</v>
      </c>
      <c r="J26">
        <f t="shared" si="1"/>
        <v>326.82</v>
      </c>
    </row>
    <row r="27" spans="1:10" x14ac:dyDescent="0.25">
      <c r="A27" t="s">
        <v>424</v>
      </c>
      <c r="B27">
        <v>354</v>
      </c>
      <c r="C27">
        <v>1469</v>
      </c>
      <c r="D27">
        <v>0</v>
      </c>
      <c r="E27">
        <v>0</v>
      </c>
      <c r="F27">
        <v>28.3</v>
      </c>
      <c r="G27">
        <v>24.8</v>
      </c>
      <c r="H27">
        <v>0</v>
      </c>
      <c r="I27">
        <v>0</v>
      </c>
      <c r="J27">
        <f t="shared" si="1"/>
        <v>367.35000000000008</v>
      </c>
    </row>
    <row r="28" spans="1:10" x14ac:dyDescent="0.25">
      <c r="A28" t="s">
        <v>455</v>
      </c>
      <c r="B28">
        <v>382</v>
      </c>
      <c r="C28">
        <v>1587</v>
      </c>
      <c r="D28">
        <v>0</v>
      </c>
      <c r="E28">
        <v>0</v>
      </c>
      <c r="F28">
        <v>29.7</v>
      </c>
      <c r="G28">
        <v>28.7</v>
      </c>
      <c r="H28">
        <v>0</v>
      </c>
      <c r="I28">
        <v>0</v>
      </c>
      <c r="J28">
        <f t="shared" si="1"/>
        <v>396.75000000000006</v>
      </c>
    </row>
    <row r="29" spans="1:10" x14ac:dyDescent="0.25">
      <c r="A29" t="s">
        <v>492</v>
      </c>
      <c r="B29">
        <v>337</v>
      </c>
      <c r="C29">
        <v>1417</v>
      </c>
      <c r="D29">
        <v>0</v>
      </c>
      <c r="E29">
        <v>1</v>
      </c>
      <c r="F29">
        <v>25</v>
      </c>
      <c r="G29">
        <v>24</v>
      </c>
      <c r="H29">
        <v>0</v>
      </c>
      <c r="I29">
        <v>0</v>
      </c>
      <c r="J29">
        <f t="shared" si="1"/>
        <v>337.40000000000003</v>
      </c>
    </row>
    <row r="30" spans="1:10" x14ac:dyDescent="0.25">
      <c r="A30" t="s">
        <v>548</v>
      </c>
      <c r="B30">
        <v>137</v>
      </c>
      <c r="C30">
        <v>571</v>
      </c>
      <c r="D30">
        <v>0.5</v>
      </c>
      <c r="E30">
        <v>3</v>
      </c>
      <c r="F30">
        <v>9</v>
      </c>
      <c r="G30">
        <v>11</v>
      </c>
      <c r="H30">
        <v>0</v>
      </c>
      <c r="I30">
        <v>0</v>
      </c>
      <c r="J30">
        <f t="shared" si="1"/>
        <v>142.19999999999999</v>
      </c>
    </row>
    <row r="31" spans="1:10" x14ac:dyDescent="0.25">
      <c r="A31" t="s">
        <v>549</v>
      </c>
      <c r="B31">
        <v>143</v>
      </c>
      <c r="C31">
        <v>597</v>
      </c>
      <c r="D31">
        <v>0.5</v>
      </c>
      <c r="E31">
        <v>3.2</v>
      </c>
      <c r="F31">
        <v>10.199999999999999</v>
      </c>
      <c r="G31">
        <v>9.6999999999999993</v>
      </c>
      <c r="H31">
        <v>0</v>
      </c>
      <c r="I31">
        <v>0</v>
      </c>
      <c r="J31">
        <f t="shared" si="1"/>
        <v>148.72</v>
      </c>
    </row>
    <row r="32" spans="1:10" x14ac:dyDescent="0.25">
      <c r="A32" t="s">
        <v>550</v>
      </c>
      <c r="B32">
        <v>187</v>
      </c>
      <c r="C32">
        <v>775</v>
      </c>
      <c r="D32">
        <v>0.5</v>
      </c>
      <c r="E32">
        <v>3</v>
      </c>
      <c r="F32">
        <v>15.3</v>
      </c>
      <c r="G32">
        <v>9.3000000000000007</v>
      </c>
      <c r="H32">
        <v>0</v>
      </c>
      <c r="I32">
        <v>0</v>
      </c>
      <c r="J32">
        <f t="shared" si="1"/>
        <v>193.65000000000003</v>
      </c>
    </row>
    <row r="33" spans="1:10" x14ac:dyDescent="0.25">
      <c r="A33" t="s">
        <v>551</v>
      </c>
      <c r="B33">
        <v>151</v>
      </c>
      <c r="C33">
        <v>626</v>
      </c>
      <c r="D33">
        <v>0.5</v>
      </c>
      <c r="E33">
        <v>2.5</v>
      </c>
      <c r="F33">
        <v>11</v>
      </c>
      <c r="G33">
        <v>10.4</v>
      </c>
      <c r="H33">
        <v>0</v>
      </c>
      <c r="I33">
        <v>0</v>
      </c>
      <c r="J33">
        <f t="shared" si="1"/>
        <v>156.23000000000002</v>
      </c>
    </row>
    <row r="34" spans="1:10" x14ac:dyDescent="0.25">
      <c r="A34" t="s">
        <v>552</v>
      </c>
      <c r="B34">
        <v>281</v>
      </c>
      <c r="C34">
        <v>1166</v>
      </c>
      <c r="D34">
        <v>0.5</v>
      </c>
      <c r="E34">
        <v>3.4</v>
      </c>
      <c r="F34">
        <v>23.6</v>
      </c>
      <c r="G34">
        <v>13.8</v>
      </c>
      <c r="H34">
        <v>0</v>
      </c>
      <c r="I34">
        <v>0</v>
      </c>
      <c r="J34">
        <f t="shared" si="1"/>
        <v>291.38</v>
      </c>
    </row>
    <row r="35" spans="1:10" x14ac:dyDescent="0.25">
      <c r="A35" t="s">
        <v>553</v>
      </c>
      <c r="B35">
        <v>341</v>
      </c>
      <c r="C35">
        <v>1409</v>
      </c>
      <c r="D35">
        <v>0.5</v>
      </c>
      <c r="E35">
        <v>3</v>
      </c>
      <c r="F35">
        <v>31.5</v>
      </c>
      <c r="G35">
        <v>11.3</v>
      </c>
      <c r="H35">
        <v>0</v>
      </c>
      <c r="I35">
        <v>0</v>
      </c>
      <c r="J35">
        <f t="shared" si="1"/>
        <v>352.71000000000004</v>
      </c>
    </row>
    <row r="36" spans="1:10" x14ac:dyDescent="0.25">
      <c r="A36" t="s">
        <v>2351</v>
      </c>
      <c r="B36">
        <v>108</v>
      </c>
      <c r="C36">
        <v>457</v>
      </c>
      <c r="D36">
        <v>1</v>
      </c>
      <c r="E36">
        <v>12.7</v>
      </c>
      <c r="F36">
        <v>1.7</v>
      </c>
      <c r="G36">
        <v>10.5</v>
      </c>
      <c r="H36">
        <v>0</v>
      </c>
      <c r="I36">
        <v>0</v>
      </c>
      <c r="J36">
        <f t="shared" si="1"/>
        <v>111.97999999999999</v>
      </c>
    </row>
    <row r="37" spans="1:10" x14ac:dyDescent="0.25">
      <c r="A37" t="s">
        <v>2352</v>
      </c>
      <c r="B37">
        <v>124</v>
      </c>
      <c r="C37">
        <v>523</v>
      </c>
      <c r="D37">
        <v>1</v>
      </c>
      <c r="E37">
        <v>12.7</v>
      </c>
      <c r="F37">
        <v>3.7</v>
      </c>
      <c r="G37">
        <v>10</v>
      </c>
      <c r="H37">
        <v>0</v>
      </c>
      <c r="I37">
        <v>0</v>
      </c>
      <c r="J37">
        <f t="shared" si="1"/>
        <v>128.47999999999999</v>
      </c>
    </row>
    <row r="38" spans="1:10" x14ac:dyDescent="0.25">
      <c r="A38" t="s">
        <v>2353</v>
      </c>
      <c r="B38">
        <v>195</v>
      </c>
      <c r="C38">
        <v>813</v>
      </c>
      <c r="D38">
        <v>1</v>
      </c>
      <c r="E38">
        <v>12.9</v>
      </c>
      <c r="F38">
        <v>11</v>
      </c>
      <c r="G38">
        <v>11</v>
      </c>
      <c r="H38">
        <v>0</v>
      </c>
      <c r="I38">
        <v>0</v>
      </c>
      <c r="J38">
        <f t="shared" si="1"/>
        <v>201.39</v>
      </c>
    </row>
    <row r="39" spans="1:10" x14ac:dyDescent="0.25">
      <c r="A39" t="s">
        <v>616</v>
      </c>
      <c r="B39">
        <v>395</v>
      </c>
      <c r="C39">
        <v>1650</v>
      </c>
      <c r="D39">
        <v>0</v>
      </c>
      <c r="E39">
        <v>0</v>
      </c>
      <c r="F39">
        <v>25</v>
      </c>
      <c r="G39">
        <v>27</v>
      </c>
      <c r="H39">
        <v>0</v>
      </c>
      <c r="I39">
        <v>0</v>
      </c>
      <c r="J39">
        <f t="shared" si="1"/>
        <v>345.90000000000003</v>
      </c>
    </row>
    <row r="40" spans="1:10" x14ac:dyDescent="0.25">
      <c r="A40" t="s">
        <v>654</v>
      </c>
      <c r="B40">
        <v>360</v>
      </c>
      <c r="C40">
        <v>1492</v>
      </c>
      <c r="D40">
        <v>0</v>
      </c>
      <c r="E40">
        <v>0</v>
      </c>
      <c r="F40">
        <v>31.2</v>
      </c>
      <c r="G40">
        <v>19.399999999999999</v>
      </c>
      <c r="H40">
        <v>0</v>
      </c>
      <c r="I40">
        <v>0</v>
      </c>
      <c r="J40">
        <f t="shared" si="1"/>
        <v>371.64000000000004</v>
      </c>
    </row>
    <row r="41" spans="1:10" x14ac:dyDescent="0.25">
      <c r="A41" t="s">
        <v>655</v>
      </c>
      <c r="B41">
        <v>299</v>
      </c>
      <c r="C41">
        <v>1242</v>
      </c>
      <c r="D41">
        <v>0</v>
      </c>
      <c r="E41">
        <v>0</v>
      </c>
      <c r="F41">
        <v>22.3</v>
      </c>
      <c r="G41">
        <v>24.5</v>
      </c>
      <c r="H41">
        <v>0</v>
      </c>
      <c r="I41">
        <v>0</v>
      </c>
      <c r="J41">
        <f t="shared" si="1"/>
        <v>310.29000000000002</v>
      </c>
    </row>
    <row r="42" spans="1:10" x14ac:dyDescent="0.25">
      <c r="A42" t="s">
        <v>656</v>
      </c>
      <c r="B42">
        <v>326</v>
      </c>
      <c r="C42">
        <v>1352</v>
      </c>
      <c r="D42">
        <v>0</v>
      </c>
      <c r="E42">
        <v>0</v>
      </c>
      <c r="F42">
        <v>25.5</v>
      </c>
      <c r="G42">
        <v>24</v>
      </c>
      <c r="H42">
        <v>0</v>
      </c>
      <c r="I42">
        <v>0</v>
      </c>
      <c r="J42">
        <f t="shared" si="1"/>
        <v>337.95000000000005</v>
      </c>
    </row>
    <row r="43" spans="1:10" x14ac:dyDescent="0.25">
      <c r="A43" t="s">
        <v>657</v>
      </c>
      <c r="B43">
        <v>355</v>
      </c>
      <c r="C43">
        <v>1473</v>
      </c>
      <c r="D43">
        <v>0</v>
      </c>
      <c r="E43">
        <v>0</v>
      </c>
      <c r="F43">
        <v>29.6</v>
      </c>
      <c r="G43">
        <v>22.2</v>
      </c>
      <c r="H43">
        <v>0</v>
      </c>
      <c r="I43">
        <v>0</v>
      </c>
      <c r="J43">
        <f t="shared" si="1"/>
        <v>368.52000000000004</v>
      </c>
    </row>
    <row r="44" spans="1:10" x14ac:dyDescent="0.25">
      <c r="A44" t="s">
        <v>658</v>
      </c>
      <c r="B44">
        <v>219</v>
      </c>
      <c r="C44">
        <v>922</v>
      </c>
      <c r="D44">
        <v>0</v>
      </c>
      <c r="E44">
        <v>0</v>
      </c>
      <c r="F44">
        <v>11.4</v>
      </c>
      <c r="G44">
        <v>27</v>
      </c>
      <c r="H44">
        <v>0</v>
      </c>
      <c r="I44">
        <v>0</v>
      </c>
      <c r="J44">
        <f t="shared" si="1"/>
        <v>219.42000000000002</v>
      </c>
    </row>
    <row r="45" spans="1:10" x14ac:dyDescent="0.25">
      <c r="A45" t="s">
        <v>659</v>
      </c>
      <c r="B45">
        <v>447</v>
      </c>
      <c r="C45">
        <v>1789</v>
      </c>
      <c r="D45">
        <v>0</v>
      </c>
      <c r="E45">
        <v>0</v>
      </c>
      <c r="F45">
        <v>35</v>
      </c>
      <c r="G45">
        <v>29</v>
      </c>
      <c r="H45">
        <v>0</v>
      </c>
      <c r="I45">
        <v>0</v>
      </c>
      <c r="J45">
        <f t="shared" si="1"/>
        <v>447.3</v>
      </c>
    </row>
    <row r="46" spans="1:10" x14ac:dyDescent="0.25">
      <c r="A46" t="s">
        <v>660</v>
      </c>
      <c r="B46">
        <v>401</v>
      </c>
      <c r="C46">
        <v>1686</v>
      </c>
      <c r="D46">
        <v>0</v>
      </c>
      <c r="E46">
        <v>0</v>
      </c>
      <c r="F46">
        <v>32.1</v>
      </c>
      <c r="G46">
        <v>24.5</v>
      </c>
      <c r="H46">
        <v>0</v>
      </c>
      <c r="I46">
        <v>0</v>
      </c>
      <c r="J46">
        <f t="shared" si="1"/>
        <v>401.43000000000006</v>
      </c>
    </row>
    <row r="47" spans="1:10" x14ac:dyDescent="0.25">
      <c r="A47" t="s">
        <v>671</v>
      </c>
      <c r="B47">
        <v>421</v>
      </c>
      <c r="C47">
        <v>1782</v>
      </c>
      <c r="D47">
        <v>0</v>
      </c>
      <c r="E47">
        <v>0</v>
      </c>
      <c r="F47">
        <v>32.200000000000003</v>
      </c>
      <c r="G47">
        <v>29</v>
      </c>
      <c r="H47">
        <v>0</v>
      </c>
      <c r="I47">
        <v>0</v>
      </c>
      <c r="J47">
        <f t="shared" si="1"/>
        <v>421.26000000000005</v>
      </c>
    </row>
    <row r="48" spans="1:10" x14ac:dyDescent="0.25">
      <c r="A48" t="s">
        <v>683</v>
      </c>
      <c r="B48">
        <v>374</v>
      </c>
      <c r="C48">
        <v>1572</v>
      </c>
      <c r="D48">
        <v>0</v>
      </c>
      <c r="E48">
        <v>0.1</v>
      </c>
      <c r="F48">
        <v>28</v>
      </c>
      <c r="G48">
        <v>27</v>
      </c>
      <c r="H48">
        <v>0</v>
      </c>
      <c r="I48">
        <v>0</v>
      </c>
      <c r="J48">
        <f t="shared" si="1"/>
        <v>374.21000000000004</v>
      </c>
    </row>
    <row r="49" spans="1:10" x14ac:dyDescent="0.25">
      <c r="A49" t="s">
        <v>693</v>
      </c>
      <c r="B49">
        <v>396</v>
      </c>
      <c r="C49">
        <v>1662</v>
      </c>
      <c r="D49">
        <v>0</v>
      </c>
      <c r="E49">
        <v>0</v>
      </c>
      <c r="F49">
        <v>29</v>
      </c>
      <c r="G49">
        <v>30</v>
      </c>
      <c r="H49">
        <v>0</v>
      </c>
      <c r="I49">
        <v>0</v>
      </c>
      <c r="J49">
        <f t="shared" si="1"/>
        <v>395.70000000000005</v>
      </c>
    </row>
    <row r="50" spans="1:10" x14ac:dyDescent="0.25">
      <c r="A50" t="s">
        <v>694</v>
      </c>
      <c r="B50">
        <v>256</v>
      </c>
      <c r="C50">
        <v>1076</v>
      </c>
      <c r="D50">
        <v>0</v>
      </c>
      <c r="E50">
        <v>0</v>
      </c>
      <c r="F50">
        <v>14</v>
      </c>
      <c r="G50">
        <v>30</v>
      </c>
      <c r="H50">
        <v>0</v>
      </c>
      <c r="I50">
        <v>0</v>
      </c>
      <c r="J50">
        <f t="shared" si="1"/>
        <v>256.20000000000005</v>
      </c>
    </row>
    <row r="51" spans="1:10" x14ac:dyDescent="0.25">
      <c r="A51" t="s">
        <v>695</v>
      </c>
      <c r="B51">
        <v>392</v>
      </c>
      <c r="C51">
        <v>1648</v>
      </c>
      <c r="D51">
        <v>0</v>
      </c>
      <c r="E51">
        <v>0</v>
      </c>
      <c r="F51">
        <v>32</v>
      </c>
      <c r="G51">
        <v>27</v>
      </c>
      <c r="H51">
        <v>0</v>
      </c>
      <c r="I51">
        <v>0</v>
      </c>
      <c r="J51">
        <f t="shared" si="1"/>
        <v>411</v>
      </c>
    </row>
    <row r="52" spans="1:10" x14ac:dyDescent="0.25">
      <c r="A52" t="s">
        <v>747</v>
      </c>
      <c r="B52">
        <v>495</v>
      </c>
      <c r="C52">
        <v>2077</v>
      </c>
      <c r="D52">
        <v>0</v>
      </c>
      <c r="E52">
        <v>0</v>
      </c>
      <c r="F52">
        <v>43</v>
      </c>
      <c r="G52">
        <v>22</v>
      </c>
      <c r="H52">
        <v>0</v>
      </c>
      <c r="I52">
        <v>0</v>
      </c>
      <c r="J52">
        <f t="shared" si="1"/>
        <v>492.30000000000007</v>
      </c>
    </row>
    <row r="53" spans="1:10" x14ac:dyDescent="0.25">
      <c r="A53" t="s">
        <v>2375</v>
      </c>
      <c r="B53">
        <v>133</v>
      </c>
      <c r="C53">
        <v>661</v>
      </c>
      <c r="D53">
        <v>0</v>
      </c>
      <c r="E53">
        <v>0</v>
      </c>
      <c r="F53">
        <v>0.7</v>
      </c>
      <c r="G53">
        <v>30</v>
      </c>
      <c r="H53">
        <v>0</v>
      </c>
      <c r="I53">
        <v>0</v>
      </c>
      <c r="J53">
        <f t="shared" si="1"/>
        <v>132.51</v>
      </c>
    </row>
    <row r="54" spans="1:10" x14ac:dyDescent="0.25">
      <c r="A54" t="s">
        <v>774</v>
      </c>
      <c r="B54">
        <v>335</v>
      </c>
      <c r="C54">
        <v>1405</v>
      </c>
      <c r="D54">
        <v>0</v>
      </c>
      <c r="E54">
        <v>0</v>
      </c>
      <c r="F54">
        <v>25.5</v>
      </c>
      <c r="G54">
        <v>23.2</v>
      </c>
      <c r="H54">
        <v>0</v>
      </c>
      <c r="I54">
        <v>0</v>
      </c>
      <c r="J54">
        <f t="shared" si="1"/>
        <v>334.59000000000003</v>
      </c>
    </row>
    <row r="55" spans="1:10" x14ac:dyDescent="0.25">
      <c r="A55" t="s">
        <v>775</v>
      </c>
      <c r="B55">
        <v>165</v>
      </c>
      <c r="C55">
        <v>691</v>
      </c>
      <c r="D55">
        <v>0.5</v>
      </c>
      <c r="E55">
        <v>3</v>
      </c>
      <c r="F55">
        <v>11.4</v>
      </c>
      <c r="G55">
        <v>11</v>
      </c>
      <c r="H55">
        <v>0</v>
      </c>
      <c r="I55">
        <v>0</v>
      </c>
      <c r="J55">
        <f t="shared" si="1"/>
        <v>164.52</v>
      </c>
    </row>
    <row r="56" spans="1:10" x14ac:dyDescent="0.25">
      <c r="A56" t="s">
        <v>813</v>
      </c>
      <c r="B56">
        <v>384</v>
      </c>
      <c r="C56">
        <v>1812</v>
      </c>
      <c r="D56">
        <v>0</v>
      </c>
      <c r="E56">
        <v>1</v>
      </c>
      <c r="F56">
        <v>30</v>
      </c>
      <c r="G56">
        <v>24</v>
      </c>
      <c r="H56">
        <v>0</v>
      </c>
      <c r="I56">
        <v>0</v>
      </c>
      <c r="J56">
        <f t="shared" si="1"/>
        <v>383.90000000000003</v>
      </c>
    </row>
    <row r="57" spans="1:10" x14ac:dyDescent="0.25">
      <c r="A57" t="s">
        <v>2383</v>
      </c>
      <c r="B57">
        <v>79</v>
      </c>
      <c r="C57">
        <v>332</v>
      </c>
      <c r="D57">
        <v>0</v>
      </c>
      <c r="E57">
        <v>2</v>
      </c>
      <c r="F57">
        <v>2</v>
      </c>
      <c r="G57">
        <v>13.6</v>
      </c>
      <c r="H57">
        <v>0</v>
      </c>
      <c r="I57">
        <v>0</v>
      </c>
      <c r="J57">
        <f t="shared" si="1"/>
        <v>83.92</v>
      </c>
    </row>
    <row r="58" spans="1:10" x14ac:dyDescent="0.25">
      <c r="A58" t="s">
        <v>2384</v>
      </c>
      <c r="B58">
        <v>88</v>
      </c>
      <c r="C58">
        <v>372</v>
      </c>
      <c r="D58">
        <v>0</v>
      </c>
      <c r="E58">
        <v>2.4</v>
      </c>
      <c r="F58">
        <v>2.9</v>
      </c>
      <c r="G58">
        <v>13.6</v>
      </c>
      <c r="H58">
        <v>0</v>
      </c>
      <c r="I58">
        <v>0</v>
      </c>
      <c r="J58">
        <f t="shared" si="1"/>
        <v>93.93</v>
      </c>
    </row>
    <row r="59" spans="1:10" x14ac:dyDescent="0.25">
      <c r="A59" t="s">
        <v>2385</v>
      </c>
      <c r="B59">
        <v>100</v>
      </c>
      <c r="C59">
        <v>418</v>
      </c>
      <c r="D59">
        <v>0</v>
      </c>
      <c r="E59">
        <v>2.6</v>
      </c>
      <c r="F59">
        <v>4.3</v>
      </c>
      <c r="G59">
        <v>12.6</v>
      </c>
      <c r="H59">
        <v>0</v>
      </c>
      <c r="I59">
        <v>0</v>
      </c>
      <c r="J59">
        <f t="shared" si="1"/>
        <v>103.57000000000001</v>
      </c>
    </row>
    <row r="60" spans="1:10" x14ac:dyDescent="0.25">
      <c r="A60" t="s">
        <v>850</v>
      </c>
      <c r="B60">
        <v>349</v>
      </c>
      <c r="C60">
        <v>1449</v>
      </c>
      <c r="D60">
        <v>0</v>
      </c>
      <c r="E60">
        <v>0</v>
      </c>
      <c r="F60">
        <v>26.9</v>
      </c>
      <c r="G60">
        <v>26.7</v>
      </c>
      <c r="H60">
        <v>0</v>
      </c>
      <c r="I60">
        <v>0</v>
      </c>
      <c r="J60">
        <f t="shared" si="1"/>
        <v>362.31</v>
      </c>
    </row>
    <row r="61" spans="1:10" x14ac:dyDescent="0.25">
      <c r="A61" t="s">
        <v>935</v>
      </c>
      <c r="B61">
        <v>316</v>
      </c>
      <c r="C61">
        <v>1308</v>
      </c>
      <c r="D61">
        <v>0.5</v>
      </c>
      <c r="E61">
        <v>3.1</v>
      </c>
      <c r="F61">
        <v>28</v>
      </c>
      <c r="G61">
        <v>12.5</v>
      </c>
      <c r="H61">
        <v>0</v>
      </c>
      <c r="I61">
        <v>0</v>
      </c>
      <c r="J61">
        <f t="shared" si="1"/>
        <v>325.61</v>
      </c>
    </row>
    <row r="62" spans="1:10" x14ac:dyDescent="0.25">
      <c r="A62" t="s">
        <v>1003</v>
      </c>
      <c r="B62">
        <v>107</v>
      </c>
      <c r="C62">
        <v>451</v>
      </c>
      <c r="D62">
        <v>0.5</v>
      </c>
      <c r="E62">
        <v>4</v>
      </c>
      <c r="F62">
        <v>3</v>
      </c>
      <c r="G62">
        <v>15</v>
      </c>
      <c r="H62">
        <v>0</v>
      </c>
      <c r="I62">
        <v>0</v>
      </c>
      <c r="J62">
        <f t="shared" si="1"/>
        <v>107.3</v>
      </c>
    </row>
    <row r="63" spans="1:10" x14ac:dyDescent="0.25">
      <c r="A63" t="s">
        <v>1004</v>
      </c>
      <c r="B63">
        <v>131</v>
      </c>
      <c r="C63">
        <v>550</v>
      </c>
      <c r="D63">
        <v>0.5</v>
      </c>
      <c r="E63">
        <v>3.7</v>
      </c>
      <c r="F63">
        <v>5.9</v>
      </c>
      <c r="G63">
        <v>14.5</v>
      </c>
      <c r="H63">
        <v>0</v>
      </c>
      <c r="I63">
        <v>0</v>
      </c>
      <c r="J63">
        <f t="shared" si="1"/>
        <v>130.94</v>
      </c>
    </row>
    <row r="64" spans="1:10" x14ac:dyDescent="0.25">
      <c r="A64" t="s">
        <v>1005</v>
      </c>
      <c r="B64">
        <v>195</v>
      </c>
      <c r="C64">
        <v>819</v>
      </c>
      <c r="D64">
        <v>0.5</v>
      </c>
      <c r="E64">
        <v>3.5</v>
      </c>
      <c r="F64">
        <v>14</v>
      </c>
      <c r="G64">
        <v>12</v>
      </c>
      <c r="H64">
        <v>0</v>
      </c>
      <c r="I64">
        <v>0</v>
      </c>
      <c r="J64">
        <f t="shared" si="1"/>
        <v>194.95000000000002</v>
      </c>
    </row>
    <row r="65" spans="1:10" x14ac:dyDescent="0.25">
      <c r="A65" t="s">
        <v>1049</v>
      </c>
      <c r="B65">
        <v>144</v>
      </c>
      <c r="C65">
        <v>600</v>
      </c>
      <c r="D65">
        <v>0.5</v>
      </c>
      <c r="E65">
        <v>3.1</v>
      </c>
      <c r="F65">
        <v>10.199999999999999</v>
      </c>
      <c r="G65">
        <v>10</v>
      </c>
      <c r="H65">
        <v>0</v>
      </c>
      <c r="I65">
        <v>0</v>
      </c>
      <c r="J65">
        <f t="shared" si="1"/>
        <v>149.57</v>
      </c>
    </row>
    <row r="66" spans="1:10" x14ac:dyDescent="0.25">
      <c r="A66" t="s">
        <v>1067</v>
      </c>
      <c r="B66">
        <v>373</v>
      </c>
      <c r="C66">
        <v>1568</v>
      </c>
      <c r="D66">
        <v>0.5</v>
      </c>
      <c r="E66">
        <v>6</v>
      </c>
      <c r="F66">
        <v>29.9</v>
      </c>
      <c r="G66">
        <v>16.8</v>
      </c>
      <c r="H66">
        <v>0</v>
      </c>
      <c r="I66">
        <v>0</v>
      </c>
      <c r="J66">
        <f t="shared" ref="J66:J124" si="2">IF(ISBLANK($A66),"",E66*4.1+F66*9.3+G66*4.2+H66*7+I66*3)</f>
        <v>373.23</v>
      </c>
    </row>
    <row r="67" spans="1:10" x14ac:dyDescent="0.25">
      <c r="A67" t="s">
        <v>1119</v>
      </c>
      <c r="B67">
        <v>267</v>
      </c>
      <c r="C67">
        <v>1110</v>
      </c>
      <c r="D67">
        <v>0</v>
      </c>
      <c r="E67">
        <v>0</v>
      </c>
      <c r="F67">
        <v>19.7</v>
      </c>
      <c r="G67">
        <v>22.4</v>
      </c>
      <c r="H67">
        <v>0</v>
      </c>
      <c r="I67">
        <v>0</v>
      </c>
      <c r="J67">
        <f t="shared" si="2"/>
        <v>277.29000000000002</v>
      </c>
    </row>
    <row r="68" spans="1:10" x14ac:dyDescent="0.25">
      <c r="A68" t="s">
        <v>1124</v>
      </c>
      <c r="B68">
        <v>293</v>
      </c>
      <c r="C68">
        <v>1230</v>
      </c>
      <c r="D68">
        <v>0</v>
      </c>
      <c r="E68">
        <v>0</v>
      </c>
      <c r="F68">
        <v>17.5</v>
      </c>
      <c r="G68">
        <v>31</v>
      </c>
      <c r="H68">
        <v>0</v>
      </c>
      <c r="I68">
        <v>0</v>
      </c>
      <c r="J68">
        <f t="shared" si="2"/>
        <v>292.95000000000005</v>
      </c>
    </row>
    <row r="69" spans="1:10" x14ac:dyDescent="0.25">
      <c r="A69" t="s">
        <v>1123</v>
      </c>
      <c r="B69">
        <v>380</v>
      </c>
      <c r="C69">
        <v>1596</v>
      </c>
      <c r="D69">
        <v>0</v>
      </c>
      <c r="E69">
        <v>0</v>
      </c>
      <c r="F69">
        <v>28</v>
      </c>
      <c r="G69">
        <v>28.5</v>
      </c>
      <c r="H69">
        <v>0</v>
      </c>
      <c r="I69">
        <v>0</v>
      </c>
      <c r="J69">
        <f t="shared" si="2"/>
        <v>380.1</v>
      </c>
    </row>
    <row r="70" spans="1:10" x14ac:dyDescent="0.25">
      <c r="A70" t="s">
        <v>1134</v>
      </c>
      <c r="B70">
        <v>328</v>
      </c>
      <c r="C70">
        <v>1379</v>
      </c>
      <c r="D70">
        <v>0</v>
      </c>
      <c r="E70">
        <v>2</v>
      </c>
      <c r="F70">
        <v>29</v>
      </c>
      <c r="G70">
        <v>12</v>
      </c>
      <c r="H70">
        <v>0</v>
      </c>
      <c r="I70">
        <v>0</v>
      </c>
      <c r="J70">
        <f t="shared" si="2"/>
        <v>328.30000000000007</v>
      </c>
    </row>
    <row r="71" spans="1:10" x14ac:dyDescent="0.25">
      <c r="A71" t="s">
        <v>1152</v>
      </c>
      <c r="B71">
        <v>356</v>
      </c>
      <c r="C71">
        <v>1485</v>
      </c>
      <c r="D71">
        <v>0</v>
      </c>
      <c r="E71">
        <v>0</v>
      </c>
      <c r="F71">
        <v>27.6</v>
      </c>
      <c r="G71">
        <v>25.9</v>
      </c>
      <c r="H71">
        <v>0</v>
      </c>
      <c r="I71">
        <v>0</v>
      </c>
      <c r="J71">
        <f t="shared" si="2"/>
        <v>365.46000000000004</v>
      </c>
    </row>
    <row r="72" spans="1:10" x14ac:dyDescent="0.25">
      <c r="A72" t="s">
        <v>1213</v>
      </c>
      <c r="B72">
        <v>460</v>
      </c>
      <c r="C72">
        <v>1894</v>
      </c>
      <c r="D72">
        <v>0.5</v>
      </c>
      <c r="E72">
        <v>3.5</v>
      </c>
      <c r="F72">
        <v>47.5</v>
      </c>
      <c r="G72">
        <v>4.5</v>
      </c>
      <c r="H72">
        <v>0</v>
      </c>
      <c r="I72">
        <v>0</v>
      </c>
      <c r="J72">
        <f t="shared" si="2"/>
        <v>475.00000000000006</v>
      </c>
    </row>
    <row r="73" spans="1:10" x14ac:dyDescent="0.25">
      <c r="A73" t="s">
        <v>1285</v>
      </c>
      <c r="B73">
        <v>349</v>
      </c>
      <c r="C73">
        <v>1461</v>
      </c>
      <c r="D73">
        <v>4.4000000000000004</v>
      </c>
      <c r="E73">
        <v>54.7</v>
      </c>
      <c r="F73">
        <v>9.5</v>
      </c>
      <c r="G73">
        <v>8</v>
      </c>
      <c r="H73">
        <v>0</v>
      </c>
      <c r="I73">
        <v>0</v>
      </c>
      <c r="J73">
        <f t="shared" si="2"/>
        <v>346.22</v>
      </c>
    </row>
    <row r="74" spans="1:10" x14ac:dyDescent="0.25">
      <c r="A74" t="s">
        <v>1286</v>
      </c>
      <c r="B74">
        <v>333</v>
      </c>
      <c r="C74">
        <v>1399</v>
      </c>
      <c r="D74">
        <v>0</v>
      </c>
      <c r="E74">
        <v>1</v>
      </c>
      <c r="F74">
        <v>25</v>
      </c>
      <c r="G74">
        <v>23</v>
      </c>
      <c r="H74">
        <v>0</v>
      </c>
      <c r="I74">
        <v>0</v>
      </c>
      <c r="J74">
        <f t="shared" si="2"/>
        <v>333.20000000000005</v>
      </c>
    </row>
    <row r="75" spans="1:10" x14ac:dyDescent="0.25">
      <c r="A75" t="s">
        <v>1295</v>
      </c>
      <c r="B75">
        <v>282</v>
      </c>
      <c r="C75">
        <v>1047</v>
      </c>
      <c r="D75">
        <v>0</v>
      </c>
      <c r="E75">
        <v>0</v>
      </c>
      <c r="F75">
        <v>19.8</v>
      </c>
      <c r="G75">
        <v>18.5</v>
      </c>
      <c r="H75">
        <v>0</v>
      </c>
      <c r="I75">
        <v>0</v>
      </c>
      <c r="J75">
        <f t="shared" si="2"/>
        <v>261.84000000000003</v>
      </c>
    </row>
    <row r="76" spans="1:10" x14ac:dyDescent="0.25">
      <c r="A76" t="s">
        <v>1296</v>
      </c>
      <c r="B76">
        <v>114</v>
      </c>
      <c r="C76">
        <v>480</v>
      </c>
      <c r="D76">
        <v>0</v>
      </c>
      <c r="E76">
        <v>0</v>
      </c>
      <c r="F76">
        <v>12.3</v>
      </c>
      <c r="G76">
        <v>22</v>
      </c>
      <c r="H76">
        <v>0</v>
      </c>
      <c r="I76">
        <v>0</v>
      </c>
      <c r="J76">
        <f t="shared" si="2"/>
        <v>206.79000000000002</v>
      </c>
    </row>
    <row r="77" spans="1:10" x14ac:dyDescent="0.25">
      <c r="A77" t="s">
        <v>1301</v>
      </c>
      <c r="B77">
        <v>290</v>
      </c>
      <c r="C77">
        <v>1204</v>
      </c>
      <c r="D77">
        <v>0</v>
      </c>
      <c r="E77">
        <v>0</v>
      </c>
      <c r="F77">
        <v>22.6</v>
      </c>
      <c r="G77">
        <v>21.6</v>
      </c>
      <c r="H77">
        <v>0</v>
      </c>
      <c r="I77">
        <v>0</v>
      </c>
      <c r="J77">
        <f t="shared" si="2"/>
        <v>300.90000000000003</v>
      </c>
    </row>
    <row r="78" spans="1:10" x14ac:dyDescent="0.25">
      <c r="A78" t="s">
        <v>2426</v>
      </c>
      <c r="B78">
        <v>354</v>
      </c>
      <c r="C78">
        <v>1488</v>
      </c>
      <c r="D78">
        <v>0.5</v>
      </c>
      <c r="E78">
        <v>3</v>
      </c>
      <c r="F78">
        <v>30</v>
      </c>
      <c r="G78">
        <v>15</v>
      </c>
      <c r="H78">
        <v>0</v>
      </c>
      <c r="I78">
        <v>0</v>
      </c>
      <c r="J78">
        <f t="shared" si="2"/>
        <v>354.3</v>
      </c>
    </row>
    <row r="79" spans="1:10" x14ac:dyDescent="0.25">
      <c r="A79" t="s">
        <v>1390</v>
      </c>
      <c r="B79">
        <v>375</v>
      </c>
      <c r="C79">
        <v>1573</v>
      </c>
      <c r="D79">
        <v>0</v>
      </c>
      <c r="E79">
        <v>1</v>
      </c>
      <c r="F79">
        <v>29</v>
      </c>
      <c r="G79">
        <v>24</v>
      </c>
      <c r="H79">
        <v>0</v>
      </c>
      <c r="I79">
        <v>0</v>
      </c>
      <c r="J79">
        <f t="shared" si="2"/>
        <v>374.60000000000008</v>
      </c>
    </row>
    <row r="80" spans="1:10" x14ac:dyDescent="0.25">
      <c r="A80" t="s">
        <v>1399</v>
      </c>
      <c r="B80">
        <v>375</v>
      </c>
      <c r="C80">
        <v>1560</v>
      </c>
      <c r="D80">
        <v>0</v>
      </c>
      <c r="E80">
        <v>0</v>
      </c>
      <c r="F80">
        <v>25.8</v>
      </c>
      <c r="G80">
        <v>35.6</v>
      </c>
      <c r="H80">
        <v>0</v>
      </c>
      <c r="I80">
        <v>0</v>
      </c>
      <c r="J80">
        <f t="shared" si="2"/>
        <v>389.46000000000004</v>
      </c>
    </row>
    <row r="81" spans="1:10" x14ac:dyDescent="0.25">
      <c r="A81" t="s">
        <v>1407</v>
      </c>
      <c r="B81">
        <v>403</v>
      </c>
      <c r="C81">
        <v>1694</v>
      </c>
      <c r="D81">
        <v>0</v>
      </c>
      <c r="E81">
        <v>1</v>
      </c>
      <c r="F81">
        <v>33</v>
      </c>
      <c r="G81">
        <v>22</v>
      </c>
      <c r="H81">
        <v>0</v>
      </c>
      <c r="I81">
        <v>0</v>
      </c>
      <c r="J81">
        <f t="shared" si="2"/>
        <v>403.40000000000009</v>
      </c>
    </row>
    <row r="82" spans="1:10" x14ac:dyDescent="0.25">
      <c r="A82" t="s">
        <v>1425</v>
      </c>
      <c r="B82">
        <v>375</v>
      </c>
      <c r="C82">
        <v>1573</v>
      </c>
      <c r="D82">
        <v>0</v>
      </c>
      <c r="E82">
        <v>1</v>
      </c>
      <c r="F82">
        <v>29</v>
      </c>
      <c r="G82">
        <v>24</v>
      </c>
      <c r="H82">
        <v>0</v>
      </c>
      <c r="I82">
        <v>0</v>
      </c>
      <c r="J82">
        <f t="shared" si="2"/>
        <v>374.60000000000008</v>
      </c>
    </row>
    <row r="83" spans="1:10" x14ac:dyDescent="0.25">
      <c r="A83" t="s">
        <v>1534</v>
      </c>
      <c r="B83">
        <v>132</v>
      </c>
      <c r="C83">
        <v>554</v>
      </c>
      <c r="D83">
        <v>0</v>
      </c>
      <c r="E83">
        <v>0.3</v>
      </c>
      <c r="F83">
        <v>0.5</v>
      </c>
      <c r="G83">
        <v>30</v>
      </c>
      <c r="H83">
        <v>0</v>
      </c>
      <c r="I83">
        <v>0</v>
      </c>
      <c r="J83">
        <f t="shared" si="2"/>
        <v>131.88</v>
      </c>
    </row>
    <row r="84" spans="1:10" x14ac:dyDescent="0.25">
      <c r="A84" t="s">
        <v>2435</v>
      </c>
      <c r="B84">
        <v>68</v>
      </c>
      <c r="C84">
        <v>288</v>
      </c>
      <c r="D84">
        <v>0.5</v>
      </c>
      <c r="E84">
        <v>3.5</v>
      </c>
      <c r="F84">
        <v>2</v>
      </c>
      <c r="G84">
        <v>13</v>
      </c>
      <c r="H84">
        <v>0</v>
      </c>
      <c r="I84">
        <v>0</v>
      </c>
      <c r="J84">
        <f t="shared" si="2"/>
        <v>87.550000000000011</v>
      </c>
    </row>
    <row r="85" spans="1:10" x14ac:dyDescent="0.25">
      <c r="A85" t="s">
        <v>2436</v>
      </c>
      <c r="B85">
        <v>81</v>
      </c>
      <c r="C85">
        <v>343</v>
      </c>
      <c r="D85">
        <v>0.5</v>
      </c>
      <c r="E85">
        <v>3.2</v>
      </c>
      <c r="F85">
        <v>2</v>
      </c>
      <c r="G85">
        <v>12.6</v>
      </c>
      <c r="H85">
        <v>0</v>
      </c>
      <c r="I85">
        <v>0</v>
      </c>
      <c r="J85">
        <f t="shared" si="2"/>
        <v>84.64</v>
      </c>
    </row>
    <row r="86" spans="1:10" x14ac:dyDescent="0.25">
      <c r="A86" t="s">
        <v>1535</v>
      </c>
      <c r="B86">
        <v>104</v>
      </c>
      <c r="C86">
        <v>434</v>
      </c>
      <c r="D86">
        <v>0.5</v>
      </c>
      <c r="E86">
        <v>3.3</v>
      </c>
      <c r="F86">
        <v>4.7</v>
      </c>
      <c r="G86">
        <v>12</v>
      </c>
      <c r="H86">
        <v>0</v>
      </c>
      <c r="I86">
        <v>0</v>
      </c>
      <c r="J86">
        <f t="shared" si="2"/>
        <v>107.64000000000001</v>
      </c>
    </row>
    <row r="87" spans="1:10" x14ac:dyDescent="0.25">
      <c r="A87" t="s">
        <v>2437</v>
      </c>
      <c r="B87">
        <v>120</v>
      </c>
      <c r="C87">
        <v>502</v>
      </c>
      <c r="D87">
        <v>0.5</v>
      </c>
      <c r="E87">
        <v>3.4</v>
      </c>
      <c r="F87">
        <v>7.4</v>
      </c>
      <c r="G87">
        <v>10</v>
      </c>
      <c r="H87">
        <v>0</v>
      </c>
      <c r="I87">
        <v>0</v>
      </c>
      <c r="J87">
        <f t="shared" si="2"/>
        <v>124.76</v>
      </c>
    </row>
    <row r="88" spans="1:10" x14ac:dyDescent="0.25">
      <c r="A88" t="s">
        <v>2438</v>
      </c>
      <c r="B88">
        <v>155</v>
      </c>
      <c r="C88">
        <v>647</v>
      </c>
      <c r="D88">
        <v>0.5</v>
      </c>
      <c r="E88">
        <v>3.1</v>
      </c>
      <c r="F88">
        <v>11</v>
      </c>
      <c r="G88">
        <v>11</v>
      </c>
      <c r="H88">
        <v>0</v>
      </c>
      <c r="I88">
        <v>0</v>
      </c>
      <c r="J88">
        <f t="shared" si="2"/>
        <v>161.21</v>
      </c>
    </row>
    <row r="89" spans="1:10" x14ac:dyDescent="0.25">
      <c r="A89" t="s">
        <v>1548</v>
      </c>
      <c r="B89">
        <v>343</v>
      </c>
      <c r="C89">
        <v>1452</v>
      </c>
      <c r="D89">
        <v>0</v>
      </c>
      <c r="E89">
        <v>0</v>
      </c>
      <c r="F89">
        <v>28</v>
      </c>
      <c r="G89">
        <v>22.7</v>
      </c>
      <c r="H89">
        <v>0</v>
      </c>
      <c r="I89">
        <v>0</v>
      </c>
      <c r="J89">
        <f t="shared" si="2"/>
        <v>355.74</v>
      </c>
    </row>
    <row r="90" spans="1:10" x14ac:dyDescent="0.25">
      <c r="A90" t="s">
        <v>1561</v>
      </c>
      <c r="B90">
        <v>325</v>
      </c>
      <c r="C90">
        <v>1364</v>
      </c>
      <c r="D90">
        <v>0</v>
      </c>
      <c r="E90">
        <v>1</v>
      </c>
      <c r="F90">
        <v>25</v>
      </c>
      <c r="G90">
        <v>21</v>
      </c>
      <c r="H90">
        <v>0</v>
      </c>
      <c r="I90">
        <v>0</v>
      </c>
      <c r="J90">
        <f t="shared" si="2"/>
        <v>324.8</v>
      </c>
    </row>
    <row r="91" spans="1:10" x14ac:dyDescent="0.25">
      <c r="A91" t="s">
        <v>1569</v>
      </c>
      <c r="B91">
        <v>299</v>
      </c>
      <c r="C91">
        <v>1257</v>
      </c>
      <c r="D91">
        <v>0</v>
      </c>
      <c r="E91">
        <v>0</v>
      </c>
      <c r="F91">
        <v>21.8</v>
      </c>
      <c r="G91">
        <v>23</v>
      </c>
      <c r="H91">
        <v>0</v>
      </c>
      <c r="I91">
        <v>0</v>
      </c>
      <c r="J91">
        <f t="shared" si="2"/>
        <v>299.34000000000003</v>
      </c>
    </row>
    <row r="92" spans="1:10" x14ac:dyDescent="0.25">
      <c r="A92" t="s">
        <v>2441</v>
      </c>
      <c r="B92">
        <v>181</v>
      </c>
      <c r="C92">
        <v>764</v>
      </c>
      <c r="D92">
        <v>0</v>
      </c>
      <c r="E92">
        <v>0.3</v>
      </c>
      <c r="F92">
        <v>15</v>
      </c>
      <c r="G92">
        <v>9.5</v>
      </c>
      <c r="H92">
        <v>0</v>
      </c>
      <c r="I92">
        <v>0</v>
      </c>
      <c r="J92">
        <f t="shared" si="2"/>
        <v>180.63</v>
      </c>
    </row>
    <row r="93" spans="1:10" x14ac:dyDescent="0.25">
      <c r="A93" t="s">
        <v>2442</v>
      </c>
      <c r="B93">
        <v>128</v>
      </c>
      <c r="C93">
        <v>542</v>
      </c>
      <c r="D93">
        <v>0</v>
      </c>
      <c r="E93">
        <v>0.8</v>
      </c>
      <c r="F93">
        <v>8</v>
      </c>
      <c r="G93">
        <v>12</v>
      </c>
      <c r="H93">
        <v>0</v>
      </c>
      <c r="I93">
        <v>0</v>
      </c>
      <c r="J93">
        <f t="shared" si="2"/>
        <v>128.08000000000001</v>
      </c>
    </row>
    <row r="94" spans="1:10" x14ac:dyDescent="0.25">
      <c r="A94" t="s">
        <v>2443</v>
      </c>
      <c r="B94">
        <v>124</v>
      </c>
      <c r="C94">
        <v>525</v>
      </c>
      <c r="D94">
        <v>0</v>
      </c>
      <c r="E94">
        <v>0.8</v>
      </c>
      <c r="F94">
        <v>8</v>
      </c>
      <c r="G94">
        <v>11</v>
      </c>
      <c r="H94">
        <v>0</v>
      </c>
      <c r="I94">
        <v>0</v>
      </c>
      <c r="J94">
        <f t="shared" si="2"/>
        <v>123.88000000000001</v>
      </c>
    </row>
    <row r="95" spans="1:10" x14ac:dyDescent="0.25">
      <c r="A95" t="s">
        <v>1660</v>
      </c>
      <c r="B95">
        <v>288</v>
      </c>
      <c r="C95">
        <v>1209</v>
      </c>
      <c r="D95">
        <v>0</v>
      </c>
      <c r="E95">
        <v>2</v>
      </c>
      <c r="F95">
        <v>20.100000000000001</v>
      </c>
      <c r="G95">
        <v>22.1</v>
      </c>
      <c r="H95">
        <v>0</v>
      </c>
      <c r="I95">
        <v>0</v>
      </c>
      <c r="J95">
        <f t="shared" si="2"/>
        <v>287.95000000000005</v>
      </c>
    </row>
    <row r="96" spans="1:10" x14ac:dyDescent="0.25">
      <c r="A96" t="s">
        <v>1663</v>
      </c>
      <c r="B96">
        <v>378</v>
      </c>
      <c r="C96">
        <v>1583</v>
      </c>
      <c r="D96">
        <v>0</v>
      </c>
      <c r="E96">
        <v>0</v>
      </c>
      <c r="F96">
        <v>30.6</v>
      </c>
      <c r="G96">
        <v>21.5</v>
      </c>
      <c r="H96">
        <v>0</v>
      </c>
      <c r="I96">
        <v>0</v>
      </c>
      <c r="J96">
        <f t="shared" si="2"/>
        <v>374.88000000000005</v>
      </c>
    </row>
    <row r="97" spans="1:10" x14ac:dyDescent="0.25">
      <c r="A97" t="s">
        <v>1664</v>
      </c>
      <c r="B97">
        <v>364</v>
      </c>
      <c r="C97">
        <v>1531</v>
      </c>
      <c r="D97">
        <v>0</v>
      </c>
      <c r="E97">
        <v>1</v>
      </c>
      <c r="F97">
        <v>27</v>
      </c>
      <c r="G97">
        <v>26</v>
      </c>
      <c r="H97">
        <v>0</v>
      </c>
      <c r="I97">
        <v>0</v>
      </c>
      <c r="J97">
        <f t="shared" si="2"/>
        <v>364.40000000000003</v>
      </c>
    </row>
    <row r="98" spans="1:10" x14ac:dyDescent="0.25">
      <c r="A98" t="s">
        <v>1753</v>
      </c>
      <c r="B98">
        <v>126</v>
      </c>
      <c r="C98">
        <v>536</v>
      </c>
      <c r="D98">
        <v>0</v>
      </c>
      <c r="E98">
        <v>0</v>
      </c>
      <c r="F98">
        <v>0.7</v>
      </c>
      <c r="G98">
        <v>30</v>
      </c>
      <c r="H98">
        <v>0</v>
      </c>
      <c r="I98">
        <v>0</v>
      </c>
      <c r="J98">
        <f t="shared" si="2"/>
        <v>132.51</v>
      </c>
    </row>
    <row r="99" spans="1:10" x14ac:dyDescent="0.25">
      <c r="A99" t="s">
        <v>1755</v>
      </c>
      <c r="B99">
        <v>219</v>
      </c>
      <c r="C99">
        <v>922</v>
      </c>
      <c r="D99">
        <v>0.5</v>
      </c>
      <c r="E99">
        <v>5</v>
      </c>
      <c r="F99">
        <v>11</v>
      </c>
      <c r="G99">
        <v>23</v>
      </c>
      <c r="H99">
        <v>0</v>
      </c>
      <c r="I99">
        <v>0</v>
      </c>
      <c r="J99">
        <f t="shared" si="2"/>
        <v>219.40000000000003</v>
      </c>
    </row>
    <row r="100" spans="1:10" x14ac:dyDescent="0.25">
      <c r="A100" t="s">
        <v>1757</v>
      </c>
      <c r="B100">
        <v>232</v>
      </c>
      <c r="C100">
        <v>964</v>
      </c>
      <c r="D100">
        <v>0</v>
      </c>
      <c r="E100">
        <v>0.5</v>
      </c>
      <c r="F100">
        <v>18</v>
      </c>
      <c r="G100">
        <v>17</v>
      </c>
      <c r="H100">
        <v>0</v>
      </c>
      <c r="I100">
        <v>0</v>
      </c>
      <c r="J100">
        <f t="shared" si="2"/>
        <v>240.85000000000002</v>
      </c>
    </row>
    <row r="101" spans="1:10" x14ac:dyDescent="0.25">
      <c r="A101" t="s">
        <v>1763</v>
      </c>
      <c r="B101">
        <v>209</v>
      </c>
      <c r="C101">
        <v>873</v>
      </c>
      <c r="D101">
        <v>0.5</v>
      </c>
      <c r="E101">
        <v>5.5</v>
      </c>
      <c r="F101">
        <v>11</v>
      </c>
      <c r="G101">
        <v>22</v>
      </c>
      <c r="H101">
        <v>0</v>
      </c>
      <c r="I101">
        <v>0</v>
      </c>
      <c r="J101">
        <f t="shared" si="2"/>
        <v>217.25</v>
      </c>
    </row>
    <row r="102" spans="1:10" x14ac:dyDescent="0.25">
      <c r="A102" t="s">
        <v>1764</v>
      </c>
      <c r="B102">
        <v>298</v>
      </c>
      <c r="C102">
        <v>1245</v>
      </c>
      <c r="D102">
        <v>0</v>
      </c>
      <c r="E102">
        <v>0.5</v>
      </c>
      <c r="F102">
        <v>24</v>
      </c>
      <c r="G102">
        <v>20</v>
      </c>
      <c r="H102">
        <v>0</v>
      </c>
      <c r="I102">
        <v>0</v>
      </c>
      <c r="J102">
        <f t="shared" si="2"/>
        <v>309.25</v>
      </c>
    </row>
    <row r="103" spans="1:10" x14ac:dyDescent="0.25">
      <c r="A103" t="s">
        <v>1766</v>
      </c>
      <c r="B103">
        <v>80</v>
      </c>
      <c r="C103">
        <v>338</v>
      </c>
      <c r="D103">
        <v>0.5</v>
      </c>
      <c r="E103">
        <v>3.8</v>
      </c>
      <c r="F103">
        <v>2</v>
      </c>
      <c r="G103">
        <v>11.7</v>
      </c>
      <c r="H103">
        <v>0</v>
      </c>
      <c r="I103">
        <v>0</v>
      </c>
      <c r="J103">
        <f t="shared" si="2"/>
        <v>83.32</v>
      </c>
    </row>
    <row r="104" spans="1:10" x14ac:dyDescent="0.25">
      <c r="A104" t="s">
        <v>1767</v>
      </c>
      <c r="B104">
        <v>175</v>
      </c>
      <c r="C104">
        <v>727</v>
      </c>
      <c r="D104">
        <v>0.5</v>
      </c>
      <c r="E104">
        <v>2.9</v>
      </c>
      <c r="F104">
        <v>14.5</v>
      </c>
      <c r="G104">
        <v>8.3000000000000007</v>
      </c>
      <c r="H104">
        <v>0</v>
      </c>
      <c r="I104">
        <v>0</v>
      </c>
      <c r="J104">
        <f t="shared" si="2"/>
        <v>181.60000000000002</v>
      </c>
    </row>
    <row r="105" spans="1:10" x14ac:dyDescent="0.25">
      <c r="A105" t="s">
        <v>1782</v>
      </c>
      <c r="B105">
        <v>189</v>
      </c>
      <c r="C105">
        <v>795</v>
      </c>
      <c r="D105">
        <v>0.5</v>
      </c>
      <c r="E105">
        <v>4</v>
      </c>
      <c r="F105">
        <v>10</v>
      </c>
      <c r="G105">
        <v>19</v>
      </c>
      <c r="H105">
        <v>0</v>
      </c>
      <c r="I105">
        <v>0</v>
      </c>
      <c r="J105">
        <f t="shared" si="2"/>
        <v>189.2</v>
      </c>
    </row>
    <row r="106" spans="1:10" x14ac:dyDescent="0.25">
      <c r="A106" t="s">
        <v>1783</v>
      </c>
      <c r="B106">
        <v>213</v>
      </c>
      <c r="C106">
        <v>887</v>
      </c>
      <c r="D106">
        <v>1</v>
      </c>
      <c r="E106">
        <v>8</v>
      </c>
      <c r="F106">
        <v>13.5</v>
      </c>
      <c r="G106">
        <v>14.8</v>
      </c>
      <c r="H106">
        <v>0</v>
      </c>
      <c r="I106">
        <v>0</v>
      </c>
      <c r="J106">
        <f t="shared" si="2"/>
        <v>220.51000000000002</v>
      </c>
    </row>
    <row r="107" spans="1:10" x14ac:dyDescent="0.25">
      <c r="A107" t="s">
        <v>1784</v>
      </c>
      <c r="B107">
        <v>206</v>
      </c>
      <c r="C107">
        <v>858</v>
      </c>
      <c r="D107">
        <v>0.5</v>
      </c>
      <c r="E107">
        <v>5</v>
      </c>
      <c r="F107">
        <v>14</v>
      </c>
      <c r="G107">
        <v>15</v>
      </c>
      <c r="H107">
        <v>0</v>
      </c>
      <c r="I107">
        <v>0</v>
      </c>
      <c r="J107">
        <f t="shared" si="2"/>
        <v>213.70000000000002</v>
      </c>
    </row>
    <row r="108" spans="1:10" x14ac:dyDescent="0.25">
      <c r="A108" t="s">
        <v>1785</v>
      </c>
      <c r="B108">
        <v>219</v>
      </c>
      <c r="C108">
        <v>915</v>
      </c>
      <c r="D108">
        <v>1</v>
      </c>
      <c r="E108">
        <v>8.9</v>
      </c>
      <c r="F108">
        <v>13.6</v>
      </c>
      <c r="G108">
        <v>14.8</v>
      </c>
      <c r="H108">
        <v>0</v>
      </c>
      <c r="I108">
        <v>0</v>
      </c>
      <c r="J108">
        <f t="shared" si="2"/>
        <v>225.13</v>
      </c>
    </row>
    <row r="109" spans="1:10" x14ac:dyDescent="0.25">
      <c r="A109" t="s">
        <v>1786</v>
      </c>
      <c r="B109">
        <v>296</v>
      </c>
      <c r="C109">
        <v>1228</v>
      </c>
      <c r="D109">
        <v>0</v>
      </c>
      <c r="E109">
        <v>0</v>
      </c>
      <c r="F109">
        <v>24</v>
      </c>
      <c r="G109">
        <v>20</v>
      </c>
      <c r="H109">
        <v>0</v>
      </c>
      <c r="I109">
        <v>0</v>
      </c>
      <c r="J109">
        <f t="shared" si="2"/>
        <v>307.20000000000005</v>
      </c>
    </row>
    <row r="110" spans="1:10" x14ac:dyDescent="0.25">
      <c r="A110" t="s">
        <v>1788</v>
      </c>
      <c r="B110">
        <v>316</v>
      </c>
      <c r="C110">
        <v>1329</v>
      </c>
      <c r="D110">
        <v>0</v>
      </c>
      <c r="E110">
        <v>0.2</v>
      </c>
      <c r="F110">
        <v>24</v>
      </c>
      <c r="G110">
        <v>22</v>
      </c>
      <c r="H110">
        <v>0</v>
      </c>
      <c r="I110">
        <v>0</v>
      </c>
      <c r="J110">
        <f t="shared" si="2"/>
        <v>316.42</v>
      </c>
    </row>
    <row r="111" spans="1:10" x14ac:dyDescent="0.25">
      <c r="A111" t="s">
        <v>1789</v>
      </c>
      <c r="B111">
        <v>208</v>
      </c>
      <c r="C111">
        <v>874</v>
      </c>
      <c r="D111">
        <v>0</v>
      </c>
      <c r="E111">
        <v>0.1</v>
      </c>
      <c r="F111">
        <v>12</v>
      </c>
      <c r="G111">
        <v>25</v>
      </c>
      <c r="H111">
        <v>0</v>
      </c>
      <c r="I111">
        <v>0</v>
      </c>
      <c r="J111">
        <f t="shared" si="2"/>
        <v>217.01</v>
      </c>
    </row>
    <row r="112" spans="1:10" x14ac:dyDescent="0.25">
      <c r="A112" t="s">
        <v>1925</v>
      </c>
      <c r="B112">
        <v>206</v>
      </c>
      <c r="C112">
        <v>864</v>
      </c>
      <c r="D112">
        <v>0.5</v>
      </c>
      <c r="E112">
        <v>3.3</v>
      </c>
      <c r="F112">
        <v>17.5</v>
      </c>
      <c r="G112">
        <v>7</v>
      </c>
      <c r="H112">
        <v>0</v>
      </c>
      <c r="I112">
        <v>0</v>
      </c>
      <c r="J112">
        <f t="shared" si="2"/>
        <v>205.68</v>
      </c>
    </row>
    <row r="113" spans="1:10" x14ac:dyDescent="0.25">
      <c r="A113" t="s">
        <v>1975</v>
      </c>
      <c r="B113">
        <v>418</v>
      </c>
      <c r="C113">
        <v>1755</v>
      </c>
      <c r="D113">
        <v>0</v>
      </c>
      <c r="E113">
        <v>0</v>
      </c>
      <c r="F113">
        <v>35</v>
      </c>
      <c r="G113">
        <v>22</v>
      </c>
      <c r="H113">
        <v>0</v>
      </c>
      <c r="I113">
        <v>0</v>
      </c>
      <c r="J113">
        <f t="shared" si="2"/>
        <v>417.9</v>
      </c>
    </row>
    <row r="114" spans="1:10" x14ac:dyDescent="0.25">
      <c r="A114" t="s">
        <v>2035</v>
      </c>
      <c r="B114">
        <v>270</v>
      </c>
      <c r="C114">
        <v>1124</v>
      </c>
      <c r="D114">
        <v>0</v>
      </c>
      <c r="E114">
        <v>0</v>
      </c>
      <c r="F114">
        <v>17.2</v>
      </c>
      <c r="G114">
        <v>28.7</v>
      </c>
      <c r="H114">
        <v>0</v>
      </c>
      <c r="I114">
        <v>0</v>
      </c>
      <c r="J114">
        <f t="shared" si="2"/>
        <v>280.5</v>
      </c>
    </row>
    <row r="115" spans="1:10" x14ac:dyDescent="0.25">
      <c r="A115" t="s">
        <v>2036</v>
      </c>
      <c r="B115">
        <v>301</v>
      </c>
      <c r="C115">
        <v>1250</v>
      </c>
      <c r="D115">
        <v>0</v>
      </c>
      <c r="E115">
        <v>0</v>
      </c>
      <c r="F115">
        <v>22.3</v>
      </c>
      <c r="G115">
        <v>25</v>
      </c>
      <c r="H115">
        <v>0</v>
      </c>
      <c r="I115">
        <v>0</v>
      </c>
      <c r="J115">
        <f t="shared" si="2"/>
        <v>312.39</v>
      </c>
    </row>
    <row r="116" spans="1:10" x14ac:dyDescent="0.25">
      <c r="A116" t="s">
        <v>2037</v>
      </c>
      <c r="B116">
        <v>354</v>
      </c>
      <c r="C116">
        <v>1472</v>
      </c>
      <c r="D116">
        <v>0</v>
      </c>
      <c r="E116">
        <v>0</v>
      </c>
      <c r="F116">
        <v>27.7</v>
      </c>
      <c r="G116">
        <v>26.3</v>
      </c>
      <c r="H116">
        <v>0</v>
      </c>
      <c r="I116">
        <v>0</v>
      </c>
      <c r="J116">
        <f t="shared" si="2"/>
        <v>368.07000000000005</v>
      </c>
    </row>
    <row r="117" spans="1:10" x14ac:dyDescent="0.25">
      <c r="A117" t="s">
        <v>2041</v>
      </c>
      <c r="B117">
        <v>141</v>
      </c>
      <c r="C117">
        <v>593</v>
      </c>
      <c r="D117">
        <v>0</v>
      </c>
      <c r="E117">
        <v>0.5</v>
      </c>
      <c r="F117">
        <v>0.5</v>
      </c>
      <c r="G117">
        <v>32</v>
      </c>
      <c r="H117">
        <v>0</v>
      </c>
      <c r="I117">
        <v>0</v>
      </c>
      <c r="J117">
        <f t="shared" si="2"/>
        <v>141.1</v>
      </c>
    </row>
    <row r="118" spans="1:10" x14ac:dyDescent="0.25">
      <c r="A118" t="s">
        <v>2067</v>
      </c>
      <c r="B118">
        <v>359</v>
      </c>
      <c r="C118">
        <v>1470</v>
      </c>
      <c r="D118">
        <v>0</v>
      </c>
      <c r="E118">
        <v>0</v>
      </c>
      <c r="F118">
        <v>27</v>
      </c>
      <c r="G118">
        <v>25</v>
      </c>
      <c r="H118">
        <v>0</v>
      </c>
      <c r="I118">
        <v>0</v>
      </c>
      <c r="J118">
        <f t="shared" si="2"/>
        <v>356.1</v>
      </c>
    </row>
    <row r="119" spans="1:10" x14ac:dyDescent="0.25">
      <c r="A119" t="s">
        <v>2074</v>
      </c>
      <c r="B119">
        <v>336</v>
      </c>
      <c r="C119">
        <v>1413</v>
      </c>
      <c r="D119">
        <v>0</v>
      </c>
      <c r="E119">
        <v>1.5</v>
      </c>
      <c r="F119">
        <v>23.5</v>
      </c>
      <c r="G119">
        <v>26.6</v>
      </c>
      <c r="H119">
        <v>0</v>
      </c>
      <c r="I119">
        <v>0</v>
      </c>
      <c r="J119">
        <f t="shared" si="2"/>
        <v>336.42</v>
      </c>
    </row>
    <row r="120" spans="1:10" x14ac:dyDescent="0.25">
      <c r="A120" t="s">
        <v>2146</v>
      </c>
      <c r="B120">
        <v>311</v>
      </c>
      <c r="C120">
        <v>1306</v>
      </c>
      <c r="D120">
        <v>0</v>
      </c>
      <c r="E120">
        <v>0</v>
      </c>
      <c r="F120">
        <v>23.5</v>
      </c>
      <c r="G120">
        <v>22</v>
      </c>
      <c r="H120">
        <v>0</v>
      </c>
      <c r="I120">
        <v>0</v>
      </c>
      <c r="J120">
        <f t="shared" si="2"/>
        <v>310.95000000000005</v>
      </c>
    </row>
    <row r="121" spans="1:10" x14ac:dyDescent="0.25">
      <c r="A121" t="s">
        <v>2246</v>
      </c>
      <c r="B121">
        <v>280</v>
      </c>
      <c r="C121">
        <v>1176</v>
      </c>
      <c r="D121">
        <v>0</v>
      </c>
      <c r="E121">
        <v>2</v>
      </c>
      <c r="F121">
        <v>22</v>
      </c>
      <c r="G121">
        <v>16</v>
      </c>
      <c r="H121">
        <v>0</v>
      </c>
      <c r="I121">
        <v>0</v>
      </c>
      <c r="J121">
        <f t="shared" si="2"/>
        <v>280</v>
      </c>
    </row>
    <row r="122" spans="1:10" x14ac:dyDescent="0.25">
      <c r="A122" t="s">
        <v>2247</v>
      </c>
      <c r="B122">
        <v>368</v>
      </c>
      <c r="C122">
        <v>1540</v>
      </c>
      <c r="D122">
        <v>0</v>
      </c>
      <c r="E122">
        <v>0</v>
      </c>
      <c r="F122">
        <v>27</v>
      </c>
      <c r="G122">
        <v>28</v>
      </c>
      <c r="H122">
        <v>0</v>
      </c>
      <c r="I122">
        <v>0</v>
      </c>
      <c r="J122">
        <f t="shared" si="2"/>
        <v>368.70000000000005</v>
      </c>
    </row>
    <row r="123" spans="1:10" x14ac:dyDescent="0.25">
      <c r="A123" t="s">
        <v>2248</v>
      </c>
      <c r="B123">
        <v>280</v>
      </c>
      <c r="C123">
        <v>1164</v>
      </c>
      <c r="D123">
        <v>0</v>
      </c>
      <c r="E123">
        <v>0</v>
      </c>
      <c r="F123">
        <v>21.8</v>
      </c>
      <c r="G123">
        <v>21</v>
      </c>
      <c r="H123">
        <v>0</v>
      </c>
      <c r="I123">
        <v>0</v>
      </c>
      <c r="J123">
        <f t="shared" si="2"/>
        <v>290.94</v>
      </c>
    </row>
    <row r="124" spans="1:10" x14ac:dyDescent="0.25">
      <c r="A124" t="s">
        <v>2249</v>
      </c>
      <c r="B124">
        <v>124</v>
      </c>
      <c r="C124">
        <v>525</v>
      </c>
      <c r="D124">
        <v>0</v>
      </c>
      <c r="E124">
        <v>0.8</v>
      </c>
      <c r="F124">
        <v>8</v>
      </c>
      <c r="G124">
        <v>11</v>
      </c>
      <c r="H124">
        <v>0</v>
      </c>
      <c r="I124">
        <v>0</v>
      </c>
      <c r="J124">
        <f t="shared" si="2"/>
        <v>123.88000000000001</v>
      </c>
    </row>
    <row r="125" spans="1:10" x14ac:dyDescent="0.25">
      <c r="A125" s="52"/>
      <c r="B125" s="52"/>
      <c r="C125" s="53"/>
      <c r="D125" s="52"/>
      <c r="E125" s="52"/>
      <c r="F125" s="52"/>
      <c r="G125" s="52"/>
      <c r="H125" s="52"/>
      <c r="I125" s="52"/>
      <c r="J125" s="52"/>
    </row>
    <row r="126" spans="1:10" x14ac:dyDescent="0.25">
      <c r="C126" s="32"/>
    </row>
    <row r="127" spans="1:10" x14ac:dyDescent="0.25">
      <c r="C127" s="32"/>
    </row>
    <row r="128" spans="1:10" x14ac:dyDescent="0.25">
      <c r="C128" s="32"/>
    </row>
    <row r="129" spans="3:3" x14ac:dyDescent="0.25">
      <c r="C129" s="32"/>
    </row>
    <row r="130" spans="3:3" x14ac:dyDescent="0.25">
      <c r="C130" s="32"/>
    </row>
    <row r="131" spans="3:3" x14ac:dyDescent="0.25">
      <c r="C131" s="32"/>
    </row>
    <row r="132" spans="3:3" x14ac:dyDescent="0.25">
      <c r="C132" s="32"/>
    </row>
    <row r="133" spans="3:3" x14ac:dyDescent="0.25">
      <c r="C133" s="32"/>
    </row>
    <row r="134" spans="3:3" x14ac:dyDescent="0.25">
      <c r="C134" s="32"/>
    </row>
    <row r="135" spans="3:3" x14ac:dyDescent="0.25">
      <c r="C135" s="32"/>
    </row>
    <row r="136" spans="3:3" x14ac:dyDescent="0.25">
      <c r="C136" s="32"/>
    </row>
    <row r="137" spans="3:3" x14ac:dyDescent="0.25">
      <c r="C137" s="32"/>
    </row>
    <row r="138" spans="3:3" x14ac:dyDescent="0.25">
      <c r="C138" s="32"/>
    </row>
    <row r="139" spans="3:3" x14ac:dyDescent="0.25">
      <c r="C139" s="32"/>
    </row>
    <row r="140" spans="3:3" x14ac:dyDescent="0.25">
      <c r="C140" s="32"/>
    </row>
    <row r="141" spans="3:3" x14ac:dyDescent="0.25">
      <c r="C141" s="32"/>
    </row>
    <row r="142" spans="3:3" x14ac:dyDescent="0.25">
      <c r="C142" s="32"/>
    </row>
    <row r="143" spans="3:3" x14ac:dyDescent="0.25">
      <c r="C143" s="32"/>
    </row>
    <row r="144" spans="3:3" x14ac:dyDescent="0.25">
      <c r="C144" s="32"/>
    </row>
    <row r="145" spans="1:10" x14ac:dyDescent="0.25">
      <c r="C145" s="32"/>
    </row>
    <row r="146" spans="1:10" x14ac:dyDescent="0.25">
      <c r="C146" s="32"/>
    </row>
    <row r="147" spans="1:10" x14ac:dyDescent="0.25">
      <c r="C147" s="32"/>
    </row>
    <row r="148" spans="1:10" x14ac:dyDescent="0.25">
      <c r="C148" s="32"/>
    </row>
    <row r="149" spans="1:10" x14ac:dyDescent="0.25">
      <c r="C149" s="32"/>
    </row>
    <row r="150" spans="1:10" x14ac:dyDescent="0.25">
      <c r="C150" s="32"/>
    </row>
    <row r="151" spans="1:10" x14ac:dyDescent="0.25">
      <c r="C151" s="32"/>
    </row>
    <row r="152" spans="1:10" x14ac:dyDescent="0.25">
      <c r="C152" s="32"/>
    </row>
    <row r="153" spans="1:10" x14ac:dyDescent="0.25">
      <c r="C153" s="32"/>
    </row>
    <row r="154" spans="1:10" x14ac:dyDescent="0.25">
      <c r="A154" s="41"/>
      <c r="B154" s="41"/>
      <c r="C154" s="54"/>
      <c r="D154" s="41"/>
      <c r="E154" s="41"/>
      <c r="F154" s="41"/>
      <c r="G154" s="41"/>
      <c r="H154" s="41"/>
      <c r="I154" s="41"/>
      <c r="J154" s="41"/>
    </row>
  </sheetData>
  <pageMargins left="0.7" right="0.7" top="0.78740157499999996" bottom="0.78740157499999996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43"/>
  <sheetViews>
    <sheetView workbookViewId="0">
      <pane xSplit="9" ySplit="1" topLeftCell="J92" activePane="bottomRight" state="frozen"/>
      <selection pane="topRight" activeCell="J1" sqref="J1"/>
      <selection pane="bottomLeft" activeCell="A2" sqref="A2"/>
      <selection pane="bottomRight" activeCell="A115" sqref="A115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112</v>
      </c>
      <c r="L1" s="39">
        <f t="shared" ref="L1:Q1" si="0">SUM(B2:B5001)</f>
        <v>23923</v>
      </c>
      <c r="M1" s="39">
        <f t="shared" si="0"/>
        <v>100220</v>
      </c>
      <c r="N1" s="40">
        <f t="shared" si="0"/>
        <v>194</v>
      </c>
      <c r="O1" s="40">
        <f t="shared" si="0"/>
        <v>2187.9</v>
      </c>
      <c r="P1" s="40">
        <f t="shared" si="0"/>
        <v>1289.1999999999991</v>
      </c>
      <c r="Q1" s="40">
        <f t="shared" si="0"/>
        <v>737.09999999999991</v>
      </c>
      <c r="R1" s="40">
        <f>SUM(K1:Q1)</f>
        <v>128663.2</v>
      </c>
    </row>
    <row r="2" spans="1:18" x14ac:dyDescent="0.25">
      <c r="A2" t="s">
        <v>54</v>
      </c>
      <c r="B2">
        <v>86</v>
      </c>
      <c r="C2">
        <v>363</v>
      </c>
      <c r="D2">
        <v>1</v>
      </c>
      <c r="E2">
        <v>8.5</v>
      </c>
      <c r="F2">
        <v>5</v>
      </c>
      <c r="G2">
        <v>1.2</v>
      </c>
      <c r="H2">
        <v>0</v>
      </c>
      <c r="I2">
        <v>0</v>
      </c>
      <c r="J2">
        <f t="shared" ref="J2:J65" si="1">IF(ISBLANK($A2),"",E2*4.1+F2*9.3+G2*4.2+H2*7+I2*3)</f>
        <v>86.39</v>
      </c>
    </row>
    <row r="3" spans="1:18" x14ac:dyDescent="0.25">
      <c r="A3" t="s">
        <v>80</v>
      </c>
      <c r="B3">
        <v>368</v>
      </c>
      <c r="C3">
        <v>1545</v>
      </c>
      <c r="D3">
        <v>3</v>
      </c>
      <c r="E3">
        <v>35.5</v>
      </c>
      <c r="F3">
        <v>16</v>
      </c>
      <c r="G3">
        <v>17.5</v>
      </c>
      <c r="H3">
        <v>0</v>
      </c>
      <c r="I3">
        <v>0</v>
      </c>
      <c r="J3">
        <f t="shared" si="1"/>
        <v>367.85</v>
      </c>
    </row>
    <row r="4" spans="1:18" x14ac:dyDescent="0.25">
      <c r="A4" t="s">
        <v>86</v>
      </c>
      <c r="B4">
        <v>141</v>
      </c>
      <c r="C4">
        <v>592</v>
      </c>
      <c r="D4">
        <v>3</v>
      </c>
      <c r="E4">
        <v>33</v>
      </c>
      <c r="F4">
        <v>0.3</v>
      </c>
      <c r="G4">
        <v>0.7</v>
      </c>
      <c r="H4">
        <v>0</v>
      </c>
      <c r="I4">
        <v>0</v>
      </c>
      <c r="J4">
        <f t="shared" si="1"/>
        <v>141.02999999999997</v>
      </c>
    </row>
    <row r="5" spans="1:18" x14ac:dyDescent="0.25">
      <c r="A5" t="s">
        <v>88</v>
      </c>
      <c r="B5">
        <v>16</v>
      </c>
      <c r="C5">
        <v>68</v>
      </c>
      <c r="D5">
        <v>0</v>
      </c>
      <c r="E5">
        <v>0</v>
      </c>
      <c r="F5">
        <v>0</v>
      </c>
      <c r="G5">
        <v>0</v>
      </c>
      <c r="H5">
        <v>0</v>
      </c>
      <c r="I5">
        <v>5</v>
      </c>
      <c r="J5">
        <f t="shared" si="1"/>
        <v>15</v>
      </c>
    </row>
    <row r="6" spans="1:18" x14ac:dyDescent="0.25">
      <c r="A6" t="s">
        <v>137</v>
      </c>
      <c r="B6">
        <v>115</v>
      </c>
      <c r="C6">
        <v>484</v>
      </c>
      <c r="D6">
        <v>2.5</v>
      </c>
      <c r="E6">
        <v>27</v>
      </c>
      <c r="F6">
        <v>0.1</v>
      </c>
      <c r="G6">
        <v>0.7</v>
      </c>
      <c r="H6">
        <v>0</v>
      </c>
      <c r="I6">
        <v>0</v>
      </c>
      <c r="J6">
        <f t="shared" si="1"/>
        <v>114.57</v>
      </c>
    </row>
    <row r="7" spans="1:18" x14ac:dyDescent="0.25">
      <c r="A7" t="s">
        <v>147</v>
      </c>
      <c r="B7">
        <v>71</v>
      </c>
      <c r="C7">
        <v>301</v>
      </c>
      <c r="D7">
        <v>1</v>
      </c>
      <c r="E7">
        <v>12</v>
      </c>
      <c r="F7">
        <v>1.8</v>
      </c>
      <c r="G7">
        <v>1.8</v>
      </c>
      <c r="H7">
        <v>0</v>
      </c>
      <c r="I7">
        <v>0</v>
      </c>
      <c r="J7">
        <f t="shared" si="1"/>
        <v>73.5</v>
      </c>
    </row>
    <row r="8" spans="1:18" x14ac:dyDescent="0.25">
      <c r="A8" t="s">
        <v>149</v>
      </c>
      <c r="B8">
        <v>77</v>
      </c>
      <c r="C8">
        <v>324</v>
      </c>
      <c r="D8">
        <v>1</v>
      </c>
      <c r="E8">
        <v>12</v>
      </c>
      <c r="F8">
        <v>0.3</v>
      </c>
      <c r="G8">
        <v>6</v>
      </c>
      <c r="H8">
        <v>0</v>
      </c>
      <c r="I8">
        <v>0</v>
      </c>
      <c r="J8">
        <f t="shared" si="1"/>
        <v>77.19</v>
      </c>
    </row>
    <row r="9" spans="1:18" x14ac:dyDescent="0.25">
      <c r="A9" t="s">
        <v>228</v>
      </c>
      <c r="B9">
        <v>46</v>
      </c>
      <c r="C9">
        <v>192</v>
      </c>
      <c r="D9">
        <v>0.5</v>
      </c>
      <c r="E9">
        <v>5.2</v>
      </c>
      <c r="F9">
        <v>2.2000000000000002</v>
      </c>
      <c r="G9">
        <v>1.3</v>
      </c>
      <c r="H9">
        <v>0</v>
      </c>
      <c r="I9">
        <v>0</v>
      </c>
      <c r="J9">
        <f t="shared" si="1"/>
        <v>47.24</v>
      </c>
    </row>
    <row r="10" spans="1:18" x14ac:dyDescent="0.25">
      <c r="A10" t="s">
        <v>229</v>
      </c>
      <c r="B10">
        <v>70</v>
      </c>
      <c r="C10">
        <v>291</v>
      </c>
      <c r="D10">
        <v>0.5</v>
      </c>
      <c r="E10">
        <v>5</v>
      </c>
      <c r="F10">
        <v>4</v>
      </c>
      <c r="G10">
        <v>3.4</v>
      </c>
      <c r="H10">
        <v>0</v>
      </c>
      <c r="I10">
        <v>0</v>
      </c>
      <c r="J10">
        <f t="shared" si="1"/>
        <v>71.98</v>
      </c>
    </row>
    <row r="11" spans="1:18" x14ac:dyDescent="0.25">
      <c r="A11" t="s">
        <v>230</v>
      </c>
      <c r="B11">
        <v>119</v>
      </c>
      <c r="C11">
        <v>492</v>
      </c>
      <c r="D11">
        <v>0.5</v>
      </c>
      <c r="E11">
        <v>5</v>
      </c>
      <c r="F11">
        <v>10</v>
      </c>
      <c r="G11">
        <v>2.2000000000000002</v>
      </c>
      <c r="H11">
        <v>0</v>
      </c>
      <c r="I11">
        <v>0</v>
      </c>
      <c r="J11">
        <f t="shared" si="1"/>
        <v>122.74000000000001</v>
      </c>
    </row>
    <row r="12" spans="1:18" x14ac:dyDescent="0.25">
      <c r="A12" t="s">
        <v>259</v>
      </c>
      <c r="B12">
        <v>197</v>
      </c>
      <c r="C12">
        <v>826</v>
      </c>
      <c r="D12">
        <v>0.5</v>
      </c>
      <c r="E12">
        <v>5</v>
      </c>
      <c r="F12">
        <v>9</v>
      </c>
      <c r="G12">
        <v>24</v>
      </c>
      <c r="H12">
        <v>0</v>
      </c>
      <c r="I12">
        <v>0</v>
      </c>
      <c r="J12">
        <f t="shared" si="1"/>
        <v>205</v>
      </c>
    </row>
    <row r="13" spans="1:18" x14ac:dyDescent="0.25">
      <c r="A13" t="s">
        <v>260</v>
      </c>
      <c r="B13">
        <v>240</v>
      </c>
      <c r="C13">
        <v>1005</v>
      </c>
      <c r="D13">
        <v>1</v>
      </c>
      <c r="E13">
        <v>10</v>
      </c>
      <c r="F13">
        <v>12</v>
      </c>
      <c r="G13">
        <v>23</v>
      </c>
      <c r="H13">
        <v>0</v>
      </c>
      <c r="I13">
        <v>0</v>
      </c>
      <c r="J13">
        <f t="shared" si="1"/>
        <v>249.20000000000005</v>
      </c>
    </row>
    <row r="14" spans="1:18" x14ac:dyDescent="0.25">
      <c r="A14" t="s">
        <v>261</v>
      </c>
      <c r="B14">
        <v>337</v>
      </c>
      <c r="C14">
        <v>1401</v>
      </c>
      <c r="D14">
        <v>0.5</v>
      </c>
      <c r="E14">
        <v>6</v>
      </c>
      <c r="F14">
        <v>25</v>
      </c>
      <c r="G14">
        <v>22</v>
      </c>
      <c r="H14">
        <v>0</v>
      </c>
      <c r="I14">
        <v>0</v>
      </c>
      <c r="J14">
        <f t="shared" si="1"/>
        <v>349.5</v>
      </c>
    </row>
    <row r="15" spans="1:18" x14ac:dyDescent="0.25">
      <c r="A15" t="s">
        <v>310</v>
      </c>
      <c r="B15">
        <v>299</v>
      </c>
      <c r="C15">
        <v>1255</v>
      </c>
      <c r="D15">
        <v>2</v>
      </c>
      <c r="E15">
        <v>22</v>
      </c>
      <c r="F15">
        <v>17</v>
      </c>
      <c r="G15">
        <v>12</v>
      </c>
      <c r="H15">
        <v>0</v>
      </c>
      <c r="I15">
        <v>0</v>
      </c>
      <c r="J15">
        <f t="shared" si="1"/>
        <v>298.70000000000005</v>
      </c>
    </row>
    <row r="16" spans="1:18" x14ac:dyDescent="0.25">
      <c r="A16" t="s">
        <v>332</v>
      </c>
      <c r="B16">
        <v>53</v>
      </c>
      <c r="C16">
        <v>224</v>
      </c>
      <c r="D16">
        <v>1</v>
      </c>
      <c r="E16">
        <v>12</v>
      </c>
      <c r="F16">
        <v>0.3</v>
      </c>
      <c r="G16">
        <v>0.3</v>
      </c>
      <c r="H16">
        <v>0</v>
      </c>
      <c r="I16">
        <v>0</v>
      </c>
      <c r="J16">
        <f t="shared" si="1"/>
        <v>53.249999999999993</v>
      </c>
    </row>
    <row r="17" spans="1:10" x14ac:dyDescent="0.25">
      <c r="A17" t="s">
        <v>354</v>
      </c>
      <c r="B17">
        <v>219</v>
      </c>
      <c r="C17">
        <v>918</v>
      </c>
      <c r="D17">
        <v>4.5</v>
      </c>
      <c r="E17">
        <v>51</v>
      </c>
      <c r="F17">
        <v>0.2</v>
      </c>
      <c r="G17">
        <v>1</v>
      </c>
      <c r="H17">
        <v>0</v>
      </c>
      <c r="I17">
        <v>0</v>
      </c>
      <c r="J17">
        <f t="shared" si="1"/>
        <v>215.16</v>
      </c>
    </row>
    <row r="18" spans="1:10" x14ac:dyDescent="0.25">
      <c r="A18" t="s">
        <v>355</v>
      </c>
      <c r="B18">
        <v>183</v>
      </c>
      <c r="C18">
        <v>778</v>
      </c>
      <c r="D18">
        <v>4</v>
      </c>
      <c r="E18">
        <v>45</v>
      </c>
      <c r="F18">
        <v>0.2</v>
      </c>
      <c r="G18">
        <v>0.3</v>
      </c>
      <c r="H18">
        <v>0</v>
      </c>
      <c r="I18">
        <v>0</v>
      </c>
      <c r="J18">
        <f t="shared" si="1"/>
        <v>187.61999999999998</v>
      </c>
    </row>
    <row r="19" spans="1:10" x14ac:dyDescent="0.25">
      <c r="A19" t="s">
        <v>356</v>
      </c>
      <c r="B19">
        <v>331</v>
      </c>
      <c r="C19">
        <v>1389</v>
      </c>
      <c r="D19">
        <v>4.5</v>
      </c>
      <c r="E19">
        <v>50</v>
      </c>
      <c r="F19">
        <v>9</v>
      </c>
      <c r="G19">
        <v>10</v>
      </c>
      <c r="H19">
        <v>0</v>
      </c>
      <c r="I19">
        <v>0</v>
      </c>
      <c r="J19">
        <f t="shared" si="1"/>
        <v>330.7</v>
      </c>
    </row>
    <row r="20" spans="1:10" x14ac:dyDescent="0.25">
      <c r="A20" t="s">
        <v>357</v>
      </c>
      <c r="B20">
        <v>217</v>
      </c>
      <c r="C20">
        <v>909</v>
      </c>
      <c r="D20">
        <v>2</v>
      </c>
      <c r="E20">
        <v>19</v>
      </c>
      <c r="F20">
        <v>14</v>
      </c>
      <c r="G20">
        <v>2</v>
      </c>
      <c r="H20">
        <v>0</v>
      </c>
      <c r="I20">
        <v>0</v>
      </c>
      <c r="J20">
        <f t="shared" si="1"/>
        <v>216.50000000000003</v>
      </c>
    </row>
    <row r="21" spans="1:10" x14ac:dyDescent="0.25">
      <c r="A21" t="s">
        <v>362</v>
      </c>
      <c r="B21">
        <v>238</v>
      </c>
      <c r="C21">
        <v>999</v>
      </c>
      <c r="D21">
        <v>1.5</v>
      </c>
      <c r="E21">
        <v>15</v>
      </c>
      <c r="F21">
        <v>18.5</v>
      </c>
      <c r="G21">
        <v>1</v>
      </c>
      <c r="H21">
        <v>0</v>
      </c>
      <c r="I21">
        <v>0</v>
      </c>
      <c r="J21">
        <f t="shared" si="1"/>
        <v>237.75</v>
      </c>
    </row>
    <row r="22" spans="1:10" x14ac:dyDescent="0.25">
      <c r="A22" t="s">
        <v>387</v>
      </c>
      <c r="B22">
        <v>373</v>
      </c>
      <c r="C22">
        <v>1566</v>
      </c>
      <c r="D22">
        <v>0.5</v>
      </c>
      <c r="E22">
        <v>46.3</v>
      </c>
      <c r="F22">
        <v>8.4</v>
      </c>
      <c r="G22">
        <v>25</v>
      </c>
      <c r="H22">
        <v>0</v>
      </c>
      <c r="I22">
        <v>0</v>
      </c>
      <c r="J22">
        <f t="shared" si="1"/>
        <v>372.95</v>
      </c>
    </row>
    <row r="23" spans="1:10" x14ac:dyDescent="0.25">
      <c r="A23" t="s">
        <v>494</v>
      </c>
      <c r="B23">
        <v>4</v>
      </c>
      <c r="C23">
        <v>17</v>
      </c>
      <c r="D23">
        <v>0</v>
      </c>
      <c r="E23">
        <v>0.6</v>
      </c>
      <c r="F23">
        <v>0</v>
      </c>
      <c r="G23">
        <v>0.4</v>
      </c>
      <c r="H23">
        <v>0</v>
      </c>
      <c r="I23">
        <v>0</v>
      </c>
      <c r="J23">
        <f t="shared" si="1"/>
        <v>4.1399999999999997</v>
      </c>
    </row>
    <row r="24" spans="1:10" x14ac:dyDescent="0.25">
      <c r="A24" t="s">
        <v>495</v>
      </c>
      <c r="B24">
        <v>80</v>
      </c>
      <c r="C24">
        <v>336</v>
      </c>
      <c r="D24">
        <v>0</v>
      </c>
      <c r="E24">
        <v>0</v>
      </c>
      <c r="F24">
        <v>0</v>
      </c>
      <c r="G24">
        <v>0</v>
      </c>
      <c r="H24">
        <v>0</v>
      </c>
      <c r="I24">
        <v>25</v>
      </c>
      <c r="J24">
        <f t="shared" si="1"/>
        <v>75</v>
      </c>
    </row>
    <row r="25" spans="1:10" x14ac:dyDescent="0.25">
      <c r="A25" t="s">
        <v>502</v>
      </c>
      <c r="B25">
        <v>363</v>
      </c>
      <c r="C25">
        <v>1523</v>
      </c>
      <c r="D25">
        <v>4.5</v>
      </c>
      <c r="E25">
        <v>50</v>
      </c>
      <c r="F25">
        <v>7</v>
      </c>
      <c r="G25">
        <v>22</v>
      </c>
      <c r="H25">
        <v>0</v>
      </c>
      <c r="I25">
        <v>0</v>
      </c>
      <c r="J25">
        <f t="shared" si="1"/>
        <v>362.5</v>
      </c>
    </row>
    <row r="26" spans="1:10" x14ac:dyDescent="0.25">
      <c r="A26" t="s">
        <v>512</v>
      </c>
      <c r="B26">
        <v>182</v>
      </c>
      <c r="C26">
        <v>766</v>
      </c>
      <c r="D26">
        <v>2.5</v>
      </c>
      <c r="E26">
        <v>28</v>
      </c>
      <c r="F26">
        <v>5</v>
      </c>
      <c r="G26">
        <v>5</v>
      </c>
      <c r="H26">
        <v>0</v>
      </c>
      <c r="I26">
        <v>0</v>
      </c>
      <c r="J26">
        <f t="shared" si="1"/>
        <v>182.29999999999998</v>
      </c>
    </row>
    <row r="27" spans="1:10" x14ac:dyDescent="0.25">
      <c r="A27" t="s">
        <v>515</v>
      </c>
      <c r="B27">
        <v>376</v>
      </c>
      <c r="C27">
        <v>1579</v>
      </c>
      <c r="D27">
        <v>3.5</v>
      </c>
      <c r="E27">
        <v>38</v>
      </c>
      <c r="F27">
        <v>16</v>
      </c>
      <c r="G27">
        <v>17</v>
      </c>
      <c r="H27">
        <v>0</v>
      </c>
      <c r="I27">
        <v>0</v>
      </c>
      <c r="J27">
        <f t="shared" si="1"/>
        <v>376</v>
      </c>
    </row>
    <row r="28" spans="1:10" x14ac:dyDescent="0.25">
      <c r="A28" t="s">
        <v>532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f t="shared" si="1"/>
        <v>0</v>
      </c>
    </row>
    <row r="29" spans="1:10" x14ac:dyDescent="0.25">
      <c r="A29" t="s">
        <v>636</v>
      </c>
      <c r="B29">
        <v>187</v>
      </c>
      <c r="C29">
        <v>786</v>
      </c>
      <c r="D29">
        <v>2</v>
      </c>
      <c r="E29">
        <v>21</v>
      </c>
      <c r="F29">
        <v>5</v>
      </c>
      <c r="G29">
        <v>13</v>
      </c>
      <c r="H29">
        <v>0</v>
      </c>
      <c r="I29">
        <v>0</v>
      </c>
      <c r="J29">
        <f t="shared" si="1"/>
        <v>187.2</v>
      </c>
    </row>
    <row r="30" spans="1:10" x14ac:dyDescent="0.25">
      <c r="A30" t="s">
        <v>642</v>
      </c>
      <c r="B30">
        <v>155</v>
      </c>
      <c r="C30">
        <v>649</v>
      </c>
      <c r="D30">
        <v>3</v>
      </c>
      <c r="E30">
        <v>35</v>
      </c>
      <c r="F30">
        <v>0.5</v>
      </c>
      <c r="G30">
        <v>1.5</v>
      </c>
      <c r="H30">
        <v>0</v>
      </c>
      <c r="I30">
        <v>0</v>
      </c>
      <c r="J30">
        <f t="shared" si="1"/>
        <v>154.45000000000002</v>
      </c>
    </row>
    <row r="31" spans="1:10" x14ac:dyDescent="0.25">
      <c r="A31" t="s">
        <v>653</v>
      </c>
      <c r="B31">
        <v>541</v>
      </c>
      <c r="C31">
        <v>2272</v>
      </c>
      <c r="D31">
        <v>0</v>
      </c>
      <c r="E31">
        <v>0.9</v>
      </c>
      <c r="F31">
        <v>50.6</v>
      </c>
      <c r="G31">
        <v>15.9</v>
      </c>
      <c r="H31">
        <v>0</v>
      </c>
      <c r="I31">
        <v>0</v>
      </c>
      <c r="J31">
        <f t="shared" si="1"/>
        <v>541.05000000000007</v>
      </c>
    </row>
    <row r="32" spans="1:10" x14ac:dyDescent="0.25">
      <c r="A32" t="s">
        <v>685</v>
      </c>
      <c r="B32">
        <v>127</v>
      </c>
      <c r="C32">
        <v>535</v>
      </c>
      <c r="D32">
        <v>1</v>
      </c>
      <c r="E32">
        <v>8</v>
      </c>
      <c r="F32">
        <v>4</v>
      </c>
      <c r="G32">
        <v>14</v>
      </c>
      <c r="H32">
        <v>0</v>
      </c>
      <c r="I32">
        <v>0</v>
      </c>
      <c r="J32">
        <f t="shared" si="1"/>
        <v>128.80000000000001</v>
      </c>
    </row>
    <row r="33" spans="1:10" x14ac:dyDescent="0.25">
      <c r="A33" t="s">
        <v>686</v>
      </c>
      <c r="B33">
        <v>254</v>
      </c>
      <c r="C33">
        <v>1068</v>
      </c>
      <c r="D33">
        <v>5.5</v>
      </c>
      <c r="E33">
        <v>62</v>
      </c>
      <c r="F33">
        <v>7</v>
      </c>
      <c r="G33">
        <v>12</v>
      </c>
      <c r="H33">
        <v>0</v>
      </c>
      <c r="I33">
        <v>0</v>
      </c>
      <c r="J33">
        <f t="shared" si="1"/>
        <v>369.70000000000005</v>
      </c>
    </row>
    <row r="34" spans="1:10" x14ac:dyDescent="0.25">
      <c r="A34" t="s">
        <v>715</v>
      </c>
      <c r="B34">
        <v>57</v>
      </c>
      <c r="C34">
        <v>238</v>
      </c>
      <c r="D34">
        <v>0.5</v>
      </c>
      <c r="E34">
        <v>4</v>
      </c>
      <c r="F34">
        <v>3</v>
      </c>
      <c r="G34">
        <v>3.5</v>
      </c>
      <c r="H34">
        <v>0</v>
      </c>
      <c r="I34">
        <v>0</v>
      </c>
      <c r="J34">
        <f t="shared" si="1"/>
        <v>59</v>
      </c>
    </row>
    <row r="35" spans="1:10" x14ac:dyDescent="0.25">
      <c r="A35" t="s">
        <v>754</v>
      </c>
      <c r="B35">
        <v>395</v>
      </c>
      <c r="C35">
        <v>1661</v>
      </c>
      <c r="D35">
        <v>1.5</v>
      </c>
      <c r="E35">
        <v>15</v>
      </c>
      <c r="F35">
        <v>35</v>
      </c>
      <c r="G35">
        <v>2</v>
      </c>
      <c r="H35">
        <v>0</v>
      </c>
      <c r="I35">
        <v>0</v>
      </c>
      <c r="J35">
        <f t="shared" si="1"/>
        <v>395.4</v>
      </c>
    </row>
    <row r="36" spans="1:10" x14ac:dyDescent="0.25">
      <c r="A36" t="s">
        <v>762</v>
      </c>
      <c r="B36">
        <v>335</v>
      </c>
      <c r="C36">
        <v>1405</v>
      </c>
      <c r="D36">
        <v>2</v>
      </c>
      <c r="E36">
        <v>20</v>
      </c>
      <c r="F36">
        <v>24</v>
      </c>
      <c r="G36">
        <v>7</v>
      </c>
      <c r="H36">
        <v>0</v>
      </c>
      <c r="I36">
        <v>0</v>
      </c>
      <c r="J36">
        <f t="shared" si="1"/>
        <v>334.6</v>
      </c>
    </row>
    <row r="37" spans="1:10" x14ac:dyDescent="0.25">
      <c r="A37" t="s">
        <v>797</v>
      </c>
      <c r="B37">
        <v>17</v>
      </c>
      <c r="C37">
        <v>72</v>
      </c>
      <c r="D37">
        <v>0</v>
      </c>
      <c r="E37">
        <v>0</v>
      </c>
      <c r="F37">
        <v>0</v>
      </c>
      <c r="G37">
        <v>0.2</v>
      </c>
      <c r="H37">
        <v>0</v>
      </c>
      <c r="I37">
        <v>0</v>
      </c>
      <c r="J37">
        <f t="shared" si="1"/>
        <v>0.84000000000000008</v>
      </c>
    </row>
    <row r="38" spans="1:10" x14ac:dyDescent="0.25">
      <c r="A38" t="s">
        <v>825</v>
      </c>
      <c r="B38">
        <v>289</v>
      </c>
      <c r="C38">
        <v>1214</v>
      </c>
      <c r="D38">
        <v>1</v>
      </c>
      <c r="E38">
        <v>10</v>
      </c>
      <c r="F38">
        <v>26</v>
      </c>
      <c r="G38">
        <v>1.5</v>
      </c>
      <c r="H38">
        <v>0</v>
      </c>
      <c r="I38">
        <v>0</v>
      </c>
      <c r="J38">
        <f t="shared" si="1"/>
        <v>289.10000000000002</v>
      </c>
    </row>
    <row r="39" spans="1:10" x14ac:dyDescent="0.25">
      <c r="A39" t="s">
        <v>835</v>
      </c>
      <c r="B39">
        <v>394</v>
      </c>
      <c r="C39">
        <v>1656</v>
      </c>
      <c r="D39">
        <v>2.5</v>
      </c>
      <c r="E39">
        <v>28</v>
      </c>
      <c r="F39">
        <v>23.5</v>
      </c>
      <c r="G39">
        <v>14.5</v>
      </c>
      <c r="H39">
        <v>0</v>
      </c>
      <c r="I39">
        <v>0</v>
      </c>
      <c r="J39">
        <f t="shared" si="1"/>
        <v>394.25</v>
      </c>
    </row>
    <row r="40" spans="1:10" x14ac:dyDescent="0.25">
      <c r="A40" t="s">
        <v>852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f t="shared" si="1"/>
        <v>0</v>
      </c>
    </row>
    <row r="41" spans="1:10" x14ac:dyDescent="0.25">
      <c r="A41" t="s">
        <v>938</v>
      </c>
      <c r="B41">
        <v>307</v>
      </c>
      <c r="C41">
        <v>1291</v>
      </c>
      <c r="D41">
        <v>2.5</v>
      </c>
      <c r="E41">
        <v>3.6</v>
      </c>
      <c r="F41">
        <v>25</v>
      </c>
      <c r="G41">
        <v>14.3</v>
      </c>
      <c r="H41">
        <v>0</v>
      </c>
      <c r="I41">
        <v>0</v>
      </c>
      <c r="J41">
        <f t="shared" si="1"/>
        <v>307.32000000000005</v>
      </c>
    </row>
    <row r="42" spans="1:10" x14ac:dyDescent="0.25">
      <c r="A42" t="s">
        <v>905</v>
      </c>
      <c r="B42">
        <v>79</v>
      </c>
      <c r="C42">
        <v>331</v>
      </c>
      <c r="D42">
        <v>0.5</v>
      </c>
      <c r="E42">
        <v>5</v>
      </c>
      <c r="F42">
        <v>4</v>
      </c>
      <c r="G42">
        <v>5</v>
      </c>
      <c r="H42">
        <v>0</v>
      </c>
      <c r="I42">
        <v>0</v>
      </c>
      <c r="J42">
        <f t="shared" si="1"/>
        <v>78.7</v>
      </c>
    </row>
    <row r="43" spans="1:10" x14ac:dyDescent="0.25">
      <c r="A43" t="s">
        <v>947</v>
      </c>
      <c r="B43">
        <v>156</v>
      </c>
      <c r="C43">
        <v>653</v>
      </c>
      <c r="D43">
        <v>0.5</v>
      </c>
      <c r="E43">
        <v>5</v>
      </c>
      <c r="F43">
        <v>10</v>
      </c>
      <c r="G43">
        <v>10</v>
      </c>
      <c r="H43">
        <v>0</v>
      </c>
      <c r="I43">
        <v>0</v>
      </c>
      <c r="J43">
        <f t="shared" si="1"/>
        <v>155.5</v>
      </c>
    </row>
    <row r="44" spans="1:10" x14ac:dyDescent="0.25">
      <c r="A44" t="s">
        <v>2400</v>
      </c>
      <c r="B44">
        <v>732</v>
      </c>
      <c r="C44">
        <v>3072</v>
      </c>
      <c r="D44">
        <v>0</v>
      </c>
      <c r="E44">
        <v>0.5</v>
      </c>
      <c r="F44">
        <v>77.8</v>
      </c>
      <c r="G44">
        <v>1.4</v>
      </c>
      <c r="H44">
        <v>0</v>
      </c>
      <c r="I44">
        <v>0</v>
      </c>
      <c r="J44">
        <f t="shared" si="1"/>
        <v>731.47</v>
      </c>
    </row>
    <row r="45" spans="1:10" x14ac:dyDescent="0.25">
      <c r="A45" t="s">
        <v>994</v>
      </c>
      <c r="B45">
        <v>150</v>
      </c>
      <c r="C45">
        <v>630</v>
      </c>
      <c r="D45">
        <v>2.5</v>
      </c>
      <c r="E45">
        <v>30</v>
      </c>
      <c r="F45">
        <v>0.2</v>
      </c>
      <c r="G45">
        <v>6</v>
      </c>
      <c r="H45">
        <v>0</v>
      </c>
      <c r="I45">
        <v>0</v>
      </c>
      <c r="J45">
        <f t="shared" si="1"/>
        <v>150.06</v>
      </c>
    </row>
    <row r="46" spans="1:10" x14ac:dyDescent="0.25">
      <c r="A46" t="s">
        <v>995</v>
      </c>
      <c r="B46">
        <v>96</v>
      </c>
      <c r="C46">
        <v>405</v>
      </c>
      <c r="D46">
        <v>1</v>
      </c>
      <c r="E46">
        <v>12</v>
      </c>
      <c r="F46">
        <v>3.8</v>
      </c>
      <c r="G46">
        <v>2.8</v>
      </c>
      <c r="H46">
        <v>0</v>
      </c>
      <c r="I46">
        <v>0</v>
      </c>
      <c r="J46">
        <f t="shared" si="1"/>
        <v>96.3</v>
      </c>
    </row>
    <row r="47" spans="1:10" x14ac:dyDescent="0.25">
      <c r="A47" t="s">
        <v>1006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f t="shared" si="1"/>
        <v>0</v>
      </c>
    </row>
    <row r="48" spans="1:10" x14ac:dyDescent="0.25">
      <c r="A48" t="s">
        <v>1029</v>
      </c>
      <c r="B48">
        <v>327</v>
      </c>
      <c r="C48">
        <v>1371</v>
      </c>
      <c r="D48">
        <v>2.5</v>
      </c>
      <c r="E48">
        <v>26</v>
      </c>
      <c r="F48">
        <v>18</v>
      </c>
      <c r="G48">
        <v>12.5</v>
      </c>
      <c r="H48">
        <v>0</v>
      </c>
      <c r="I48">
        <v>0</v>
      </c>
      <c r="J48">
        <f t="shared" si="1"/>
        <v>326.5</v>
      </c>
    </row>
    <row r="49" spans="1:10" x14ac:dyDescent="0.25">
      <c r="A49" t="s">
        <v>1046</v>
      </c>
      <c r="B49">
        <v>17</v>
      </c>
      <c r="C49">
        <v>72</v>
      </c>
      <c r="D49">
        <v>0</v>
      </c>
      <c r="E49">
        <v>0</v>
      </c>
      <c r="F49">
        <v>0</v>
      </c>
      <c r="G49">
        <v>0.2</v>
      </c>
      <c r="H49">
        <v>0</v>
      </c>
      <c r="I49">
        <v>0</v>
      </c>
      <c r="J49">
        <f t="shared" si="1"/>
        <v>0.84000000000000008</v>
      </c>
    </row>
    <row r="50" spans="1:10" x14ac:dyDescent="0.25">
      <c r="A50" t="s">
        <v>1050</v>
      </c>
      <c r="B50">
        <v>22</v>
      </c>
      <c r="C50">
        <v>91</v>
      </c>
      <c r="D50">
        <v>0.5</v>
      </c>
      <c r="E50">
        <v>3.6</v>
      </c>
      <c r="F50">
        <v>0.2</v>
      </c>
      <c r="G50">
        <v>1.2</v>
      </c>
      <c r="H50">
        <v>0</v>
      </c>
      <c r="I50">
        <v>0</v>
      </c>
      <c r="J50">
        <f t="shared" si="1"/>
        <v>21.66</v>
      </c>
    </row>
    <row r="51" spans="1:10" x14ac:dyDescent="0.25">
      <c r="A51" t="s">
        <v>1054</v>
      </c>
      <c r="B51">
        <v>430</v>
      </c>
      <c r="C51">
        <v>1764</v>
      </c>
      <c r="D51">
        <v>3</v>
      </c>
      <c r="E51">
        <v>35</v>
      </c>
      <c r="F51">
        <v>22.5</v>
      </c>
      <c r="G51">
        <v>18</v>
      </c>
      <c r="H51">
        <v>0</v>
      </c>
      <c r="I51">
        <v>0</v>
      </c>
      <c r="J51">
        <f t="shared" si="1"/>
        <v>428.35</v>
      </c>
    </row>
    <row r="52" spans="1:10" x14ac:dyDescent="0.25">
      <c r="A52" t="s">
        <v>1064</v>
      </c>
      <c r="B52">
        <v>375</v>
      </c>
      <c r="C52">
        <v>1576</v>
      </c>
      <c r="D52">
        <v>3</v>
      </c>
      <c r="E52">
        <v>37</v>
      </c>
      <c r="F52">
        <v>15</v>
      </c>
      <c r="G52">
        <v>20</v>
      </c>
      <c r="H52">
        <v>0</v>
      </c>
      <c r="I52">
        <v>0</v>
      </c>
      <c r="J52">
        <f t="shared" si="1"/>
        <v>375.2</v>
      </c>
    </row>
    <row r="53" spans="1:10" x14ac:dyDescent="0.25">
      <c r="A53" t="s">
        <v>1069</v>
      </c>
      <c r="B53">
        <v>77</v>
      </c>
      <c r="C53">
        <v>322</v>
      </c>
      <c r="D53">
        <v>1.5</v>
      </c>
      <c r="E53">
        <v>17</v>
      </c>
      <c r="F53">
        <v>0.3</v>
      </c>
      <c r="G53">
        <v>1</v>
      </c>
      <c r="H53">
        <v>0</v>
      </c>
      <c r="I53">
        <v>0</v>
      </c>
      <c r="J53">
        <f t="shared" si="1"/>
        <v>76.69</v>
      </c>
    </row>
    <row r="54" spans="1:10" x14ac:dyDescent="0.25">
      <c r="A54" t="s">
        <v>2409</v>
      </c>
      <c r="B54">
        <v>366</v>
      </c>
      <c r="C54">
        <v>1536</v>
      </c>
      <c r="D54">
        <v>5</v>
      </c>
      <c r="E54">
        <v>58.5</v>
      </c>
      <c r="F54">
        <v>10</v>
      </c>
      <c r="G54">
        <v>7.8</v>
      </c>
      <c r="H54">
        <v>0</v>
      </c>
      <c r="I54">
        <v>0</v>
      </c>
      <c r="J54">
        <f t="shared" si="1"/>
        <v>365.60999999999996</v>
      </c>
    </row>
    <row r="55" spans="1:10" x14ac:dyDescent="0.25">
      <c r="A55" t="s">
        <v>1115</v>
      </c>
      <c r="B55">
        <v>231</v>
      </c>
      <c r="C55">
        <v>971</v>
      </c>
      <c r="D55">
        <v>3</v>
      </c>
      <c r="E55">
        <v>33.1</v>
      </c>
      <c r="F55">
        <v>5.3</v>
      </c>
      <c r="G55">
        <v>11</v>
      </c>
      <c r="H55">
        <v>0</v>
      </c>
      <c r="I55">
        <v>0</v>
      </c>
      <c r="J55">
        <f t="shared" si="1"/>
        <v>231.2</v>
      </c>
    </row>
    <row r="56" spans="1:10" x14ac:dyDescent="0.25">
      <c r="A56" t="s">
        <v>1117</v>
      </c>
      <c r="B56">
        <v>259</v>
      </c>
      <c r="C56">
        <v>1062</v>
      </c>
      <c r="D56">
        <v>2.5</v>
      </c>
      <c r="E56">
        <v>30.6</v>
      </c>
      <c r="F56">
        <v>5.0999999999999996</v>
      </c>
      <c r="G56">
        <v>20</v>
      </c>
      <c r="H56">
        <v>0</v>
      </c>
      <c r="I56">
        <v>0</v>
      </c>
      <c r="J56">
        <f t="shared" si="1"/>
        <v>256.89</v>
      </c>
    </row>
    <row r="57" spans="1:10" x14ac:dyDescent="0.25">
      <c r="A57" t="s">
        <v>1140</v>
      </c>
      <c r="B57">
        <v>309</v>
      </c>
      <c r="C57">
        <v>1300</v>
      </c>
      <c r="D57">
        <v>4</v>
      </c>
      <c r="E57">
        <v>48.5</v>
      </c>
      <c r="F57">
        <v>8.5</v>
      </c>
      <c r="G57">
        <v>7.5</v>
      </c>
      <c r="H57">
        <v>0</v>
      </c>
      <c r="I57">
        <v>0</v>
      </c>
      <c r="J57">
        <f t="shared" si="1"/>
        <v>309.39999999999998</v>
      </c>
    </row>
    <row r="58" spans="1:10" x14ac:dyDescent="0.25">
      <c r="A58" t="s">
        <v>1161</v>
      </c>
      <c r="B58">
        <v>223</v>
      </c>
      <c r="C58">
        <v>939</v>
      </c>
      <c r="D58">
        <v>1.5</v>
      </c>
      <c r="E58">
        <v>15</v>
      </c>
      <c r="F58">
        <v>7</v>
      </c>
      <c r="G58">
        <v>25</v>
      </c>
      <c r="H58">
        <v>0</v>
      </c>
      <c r="I58">
        <v>0</v>
      </c>
      <c r="J58">
        <f t="shared" si="1"/>
        <v>231.6</v>
      </c>
    </row>
    <row r="59" spans="1:10" x14ac:dyDescent="0.25">
      <c r="A59" t="s">
        <v>1173</v>
      </c>
      <c r="B59">
        <v>292</v>
      </c>
      <c r="C59">
        <v>1226</v>
      </c>
      <c r="D59">
        <v>3.5</v>
      </c>
      <c r="E59">
        <v>42</v>
      </c>
      <c r="F59">
        <v>7</v>
      </c>
      <c r="G59">
        <v>12.5</v>
      </c>
      <c r="H59">
        <v>0</v>
      </c>
      <c r="I59">
        <v>0</v>
      </c>
      <c r="J59">
        <f t="shared" si="1"/>
        <v>289.8</v>
      </c>
    </row>
    <row r="60" spans="1:10" x14ac:dyDescent="0.25">
      <c r="A60" t="s">
        <v>1200</v>
      </c>
      <c r="B60">
        <v>210</v>
      </c>
      <c r="C60">
        <v>880</v>
      </c>
      <c r="D60">
        <v>4.5</v>
      </c>
      <c r="E60">
        <v>50</v>
      </c>
      <c r="F60">
        <v>0.3</v>
      </c>
      <c r="G60">
        <v>0.4</v>
      </c>
      <c r="H60">
        <v>0</v>
      </c>
      <c r="I60">
        <v>0</v>
      </c>
      <c r="J60">
        <f t="shared" si="1"/>
        <v>209.46999999999997</v>
      </c>
    </row>
    <row r="61" spans="1:10" x14ac:dyDescent="0.25">
      <c r="A61" t="s">
        <v>1206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f t="shared" si="1"/>
        <v>0</v>
      </c>
    </row>
    <row r="62" spans="1:10" x14ac:dyDescent="0.25">
      <c r="A62" t="s">
        <v>1221</v>
      </c>
      <c r="B62">
        <v>158</v>
      </c>
      <c r="C62">
        <v>659</v>
      </c>
      <c r="D62">
        <v>1.5</v>
      </c>
      <c r="E62">
        <v>18</v>
      </c>
      <c r="F62">
        <v>8.4</v>
      </c>
      <c r="G62">
        <v>2.5</v>
      </c>
      <c r="H62">
        <v>0</v>
      </c>
      <c r="I62">
        <v>0</v>
      </c>
      <c r="J62">
        <f t="shared" si="1"/>
        <v>162.42000000000002</v>
      </c>
    </row>
    <row r="63" spans="1:10" x14ac:dyDescent="0.25">
      <c r="A63" t="s">
        <v>1222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f t="shared" si="1"/>
        <v>0</v>
      </c>
    </row>
    <row r="64" spans="1:10" x14ac:dyDescent="0.25">
      <c r="A64" t="s">
        <v>1304</v>
      </c>
      <c r="B64">
        <v>548</v>
      </c>
      <c r="C64">
        <v>2303</v>
      </c>
      <c r="D64">
        <v>4</v>
      </c>
      <c r="E64">
        <v>45</v>
      </c>
      <c r="F64">
        <v>36.5</v>
      </c>
      <c r="G64">
        <v>5.8</v>
      </c>
      <c r="H64">
        <v>0</v>
      </c>
      <c r="I64">
        <v>0</v>
      </c>
      <c r="J64">
        <f t="shared" si="1"/>
        <v>548.31000000000006</v>
      </c>
    </row>
    <row r="65" spans="1:10" x14ac:dyDescent="0.25">
      <c r="A65" t="s">
        <v>1343</v>
      </c>
      <c r="B65">
        <v>20</v>
      </c>
      <c r="C65">
        <v>83</v>
      </c>
      <c r="D65">
        <v>0</v>
      </c>
      <c r="E65">
        <v>0.6</v>
      </c>
      <c r="F65">
        <v>0</v>
      </c>
      <c r="G65">
        <v>0.4</v>
      </c>
      <c r="H65">
        <v>0</v>
      </c>
      <c r="I65">
        <v>5</v>
      </c>
      <c r="J65">
        <f t="shared" si="1"/>
        <v>19.14</v>
      </c>
    </row>
    <row r="66" spans="1:10" x14ac:dyDescent="0.25">
      <c r="A66" t="s">
        <v>1371</v>
      </c>
      <c r="B66">
        <v>349</v>
      </c>
      <c r="C66">
        <v>1465</v>
      </c>
      <c r="D66">
        <v>4</v>
      </c>
      <c r="E66">
        <v>50</v>
      </c>
      <c r="F66">
        <v>10.5</v>
      </c>
      <c r="G66">
        <v>11</v>
      </c>
      <c r="H66">
        <v>0</v>
      </c>
      <c r="I66">
        <v>0</v>
      </c>
      <c r="J66">
        <f t="shared" ref="J66:J113" si="2">IF(ISBLANK($A66),"",E66*4.1+F66*9.3+G66*4.2+H66*7+I66*3)</f>
        <v>348.84999999999997</v>
      </c>
    </row>
    <row r="67" spans="1:10" x14ac:dyDescent="0.25">
      <c r="A67" t="s">
        <v>1386</v>
      </c>
      <c r="B67">
        <v>327</v>
      </c>
      <c r="C67">
        <v>1375</v>
      </c>
      <c r="D67">
        <v>3</v>
      </c>
      <c r="E67">
        <v>35</v>
      </c>
      <c r="F67">
        <v>13</v>
      </c>
      <c r="G67">
        <v>15</v>
      </c>
      <c r="H67">
        <v>0</v>
      </c>
      <c r="I67">
        <v>0</v>
      </c>
      <c r="J67">
        <f t="shared" si="2"/>
        <v>327.39999999999998</v>
      </c>
    </row>
    <row r="68" spans="1:10" x14ac:dyDescent="0.25">
      <c r="A68" t="s">
        <v>1404</v>
      </c>
      <c r="B68">
        <v>289</v>
      </c>
      <c r="C68">
        <v>1212</v>
      </c>
      <c r="D68">
        <v>1</v>
      </c>
      <c r="E68">
        <v>8</v>
      </c>
      <c r="F68">
        <v>26.5</v>
      </c>
      <c r="G68">
        <v>2.2000000000000002</v>
      </c>
      <c r="H68">
        <v>0</v>
      </c>
      <c r="I68">
        <v>0</v>
      </c>
      <c r="J68">
        <f t="shared" si="2"/>
        <v>288.49</v>
      </c>
    </row>
    <row r="69" spans="1:10" x14ac:dyDescent="0.25">
      <c r="A69" t="s">
        <v>1405</v>
      </c>
      <c r="B69">
        <v>98</v>
      </c>
      <c r="C69">
        <v>412</v>
      </c>
      <c r="D69">
        <v>0.5</v>
      </c>
      <c r="E69">
        <v>5</v>
      </c>
      <c r="F69">
        <v>6.5</v>
      </c>
      <c r="G69">
        <v>4.0999999999999996</v>
      </c>
      <c r="H69">
        <v>0</v>
      </c>
      <c r="I69">
        <v>0</v>
      </c>
      <c r="J69">
        <f t="shared" si="2"/>
        <v>98.17</v>
      </c>
    </row>
    <row r="70" spans="1:10" x14ac:dyDescent="0.25">
      <c r="A70" t="s">
        <v>1415</v>
      </c>
      <c r="B70">
        <v>571</v>
      </c>
      <c r="C70">
        <v>2357</v>
      </c>
      <c r="D70">
        <v>0</v>
      </c>
      <c r="E70">
        <v>1.7</v>
      </c>
      <c r="F70">
        <v>56.5</v>
      </c>
      <c r="G70">
        <v>14</v>
      </c>
      <c r="H70">
        <v>0</v>
      </c>
      <c r="I70">
        <v>0</v>
      </c>
      <c r="J70">
        <f t="shared" si="2"/>
        <v>591.22</v>
      </c>
    </row>
    <row r="71" spans="1:10" x14ac:dyDescent="0.25">
      <c r="A71" t="s">
        <v>1421</v>
      </c>
      <c r="B71">
        <v>278</v>
      </c>
      <c r="C71">
        <v>1166</v>
      </c>
      <c r="D71">
        <v>4.5</v>
      </c>
      <c r="E71">
        <v>51.9</v>
      </c>
      <c r="F71">
        <v>3.3</v>
      </c>
      <c r="G71">
        <v>11</v>
      </c>
      <c r="H71">
        <v>0</v>
      </c>
      <c r="I71">
        <v>0</v>
      </c>
      <c r="J71">
        <f t="shared" si="2"/>
        <v>289.67999999999995</v>
      </c>
    </row>
    <row r="72" spans="1:10" x14ac:dyDescent="0.25">
      <c r="A72" t="s">
        <v>1422</v>
      </c>
      <c r="B72">
        <v>278</v>
      </c>
      <c r="C72">
        <v>1166</v>
      </c>
      <c r="D72">
        <v>4.5</v>
      </c>
      <c r="E72">
        <v>51.9</v>
      </c>
      <c r="F72">
        <v>3.3</v>
      </c>
      <c r="G72">
        <v>11</v>
      </c>
      <c r="H72">
        <v>0</v>
      </c>
      <c r="I72">
        <v>0</v>
      </c>
      <c r="J72">
        <f t="shared" si="2"/>
        <v>289.67999999999995</v>
      </c>
    </row>
    <row r="73" spans="1:10" x14ac:dyDescent="0.25">
      <c r="A73" t="s">
        <v>1441</v>
      </c>
      <c r="B73">
        <v>141</v>
      </c>
      <c r="C73">
        <v>593</v>
      </c>
      <c r="D73">
        <v>3</v>
      </c>
      <c r="E73">
        <v>31</v>
      </c>
      <c r="F73">
        <v>0.3</v>
      </c>
      <c r="G73">
        <v>2.7</v>
      </c>
      <c r="H73">
        <v>0</v>
      </c>
      <c r="I73">
        <v>0</v>
      </c>
      <c r="J73">
        <f t="shared" si="2"/>
        <v>141.22999999999999</v>
      </c>
    </row>
    <row r="74" spans="1:10" x14ac:dyDescent="0.25">
      <c r="A74" t="s">
        <v>1458</v>
      </c>
      <c r="B74">
        <v>314</v>
      </c>
      <c r="C74">
        <v>1318</v>
      </c>
      <c r="D74">
        <v>4</v>
      </c>
      <c r="E74">
        <v>50</v>
      </c>
      <c r="F74">
        <v>9</v>
      </c>
      <c r="G74">
        <v>6</v>
      </c>
      <c r="H74">
        <v>0</v>
      </c>
      <c r="I74">
        <v>0</v>
      </c>
      <c r="J74">
        <f t="shared" si="2"/>
        <v>313.89999999999998</v>
      </c>
    </row>
    <row r="75" spans="1:10" x14ac:dyDescent="0.25">
      <c r="A75" t="s">
        <v>1556</v>
      </c>
      <c r="B75">
        <v>179</v>
      </c>
      <c r="C75">
        <v>752</v>
      </c>
      <c r="D75">
        <v>0.5</v>
      </c>
      <c r="E75">
        <v>7</v>
      </c>
      <c r="F75">
        <v>14.8</v>
      </c>
      <c r="G75">
        <v>3</v>
      </c>
      <c r="H75">
        <v>0</v>
      </c>
      <c r="I75">
        <v>0</v>
      </c>
      <c r="J75">
        <f t="shared" si="2"/>
        <v>178.94</v>
      </c>
    </row>
    <row r="76" spans="1:10" x14ac:dyDescent="0.25">
      <c r="A76" t="s">
        <v>1584</v>
      </c>
      <c r="B76">
        <v>40</v>
      </c>
      <c r="C76">
        <v>168</v>
      </c>
      <c r="D76">
        <v>0</v>
      </c>
      <c r="E76">
        <v>0.8</v>
      </c>
      <c r="F76">
        <v>0</v>
      </c>
      <c r="G76">
        <v>0.4</v>
      </c>
      <c r="H76">
        <v>0</v>
      </c>
      <c r="I76">
        <v>0</v>
      </c>
      <c r="J76">
        <f t="shared" si="2"/>
        <v>4.96</v>
      </c>
    </row>
    <row r="77" spans="1:10" x14ac:dyDescent="0.25">
      <c r="A77" t="s">
        <v>1590</v>
      </c>
      <c r="B77">
        <v>197</v>
      </c>
      <c r="C77">
        <v>826</v>
      </c>
      <c r="D77">
        <v>2</v>
      </c>
      <c r="E77">
        <v>20</v>
      </c>
      <c r="F77">
        <v>6</v>
      </c>
      <c r="G77">
        <v>14</v>
      </c>
      <c r="H77">
        <v>0</v>
      </c>
      <c r="I77">
        <v>0</v>
      </c>
      <c r="J77">
        <f t="shared" si="2"/>
        <v>196.60000000000002</v>
      </c>
    </row>
    <row r="78" spans="1:10" x14ac:dyDescent="0.25">
      <c r="A78" t="s">
        <v>1667</v>
      </c>
      <c r="B78">
        <v>327</v>
      </c>
      <c r="C78">
        <v>1375</v>
      </c>
      <c r="D78">
        <v>3</v>
      </c>
      <c r="E78">
        <v>35</v>
      </c>
      <c r="F78">
        <v>13</v>
      </c>
      <c r="G78">
        <v>15</v>
      </c>
      <c r="H78">
        <v>0</v>
      </c>
      <c r="I78">
        <v>0</v>
      </c>
      <c r="J78">
        <f t="shared" si="2"/>
        <v>327.39999999999998</v>
      </c>
    </row>
    <row r="79" spans="1:10" x14ac:dyDescent="0.25">
      <c r="A79" t="s">
        <v>1702</v>
      </c>
      <c r="B79">
        <v>356</v>
      </c>
      <c r="C79">
        <v>1496</v>
      </c>
      <c r="D79">
        <v>5</v>
      </c>
      <c r="E79">
        <v>61.5</v>
      </c>
      <c r="F79">
        <v>6</v>
      </c>
      <c r="G79">
        <v>11.5</v>
      </c>
      <c r="H79">
        <v>0</v>
      </c>
      <c r="I79">
        <v>0</v>
      </c>
      <c r="J79">
        <f t="shared" si="2"/>
        <v>356.25</v>
      </c>
    </row>
    <row r="80" spans="1:10" x14ac:dyDescent="0.25">
      <c r="A80" t="s">
        <v>1709</v>
      </c>
      <c r="B80">
        <v>179</v>
      </c>
      <c r="C80">
        <v>752</v>
      </c>
      <c r="D80">
        <v>0.5</v>
      </c>
      <c r="E80">
        <v>7</v>
      </c>
      <c r="F80">
        <v>14.8</v>
      </c>
      <c r="G80">
        <v>3</v>
      </c>
      <c r="H80">
        <v>0</v>
      </c>
      <c r="I80">
        <v>0</v>
      </c>
      <c r="J80">
        <f t="shared" si="2"/>
        <v>178.94</v>
      </c>
    </row>
    <row r="81" spans="1:10" x14ac:dyDescent="0.25">
      <c r="A81" t="s">
        <v>1707</v>
      </c>
      <c r="B81">
        <v>324</v>
      </c>
      <c r="C81">
        <v>1360</v>
      </c>
      <c r="D81">
        <v>1</v>
      </c>
      <c r="E81">
        <v>9.1</v>
      </c>
      <c r="F81">
        <v>29.9</v>
      </c>
      <c r="G81">
        <v>2</v>
      </c>
      <c r="H81">
        <v>0</v>
      </c>
      <c r="I81">
        <v>0</v>
      </c>
      <c r="J81">
        <f t="shared" si="2"/>
        <v>323.77999999999997</v>
      </c>
    </row>
    <row r="82" spans="1:10" x14ac:dyDescent="0.25">
      <c r="A82" t="s">
        <v>1715</v>
      </c>
      <c r="B82">
        <v>192</v>
      </c>
      <c r="C82">
        <v>796</v>
      </c>
      <c r="D82">
        <v>1</v>
      </c>
      <c r="E82">
        <v>10.5</v>
      </c>
      <c r="F82">
        <v>16</v>
      </c>
      <c r="G82">
        <v>1.5</v>
      </c>
      <c r="H82">
        <v>0</v>
      </c>
      <c r="I82">
        <v>0</v>
      </c>
      <c r="J82">
        <f t="shared" si="2"/>
        <v>198.15000000000003</v>
      </c>
    </row>
    <row r="83" spans="1:10" x14ac:dyDescent="0.25">
      <c r="A83" t="s">
        <v>1716</v>
      </c>
      <c r="B83">
        <v>303</v>
      </c>
      <c r="C83">
        <v>1273</v>
      </c>
      <c r="D83">
        <v>1</v>
      </c>
      <c r="E83">
        <v>10.3</v>
      </c>
      <c r="F83">
        <v>27.6</v>
      </c>
      <c r="G83">
        <v>1</v>
      </c>
      <c r="H83">
        <v>0</v>
      </c>
      <c r="I83">
        <v>0</v>
      </c>
      <c r="J83">
        <f t="shared" si="2"/>
        <v>303.11</v>
      </c>
    </row>
    <row r="84" spans="1:10" x14ac:dyDescent="0.25">
      <c r="A84" t="s">
        <v>1717</v>
      </c>
      <c r="B84">
        <v>342</v>
      </c>
      <c r="C84">
        <v>1414</v>
      </c>
      <c r="D84">
        <v>1</v>
      </c>
      <c r="E84">
        <v>12</v>
      </c>
      <c r="F84">
        <v>32</v>
      </c>
      <c r="G84">
        <v>1.5</v>
      </c>
      <c r="H84">
        <v>0</v>
      </c>
      <c r="I84">
        <v>0</v>
      </c>
      <c r="J84">
        <f t="shared" si="2"/>
        <v>353.1</v>
      </c>
    </row>
    <row r="85" spans="1:10" x14ac:dyDescent="0.25">
      <c r="A85" t="s">
        <v>1718</v>
      </c>
      <c r="B85">
        <v>262</v>
      </c>
      <c r="C85">
        <v>1084</v>
      </c>
      <c r="D85">
        <v>1</v>
      </c>
      <c r="E85">
        <v>10</v>
      </c>
      <c r="F85">
        <v>24</v>
      </c>
      <c r="G85">
        <v>1.5</v>
      </c>
      <c r="H85">
        <v>0</v>
      </c>
      <c r="I85">
        <v>0</v>
      </c>
      <c r="J85">
        <f t="shared" si="2"/>
        <v>270.50000000000006</v>
      </c>
    </row>
    <row r="86" spans="1:10" x14ac:dyDescent="0.25">
      <c r="A86" t="s">
        <v>1719</v>
      </c>
      <c r="B86">
        <v>296</v>
      </c>
      <c r="C86">
        <v>1226</v>
      </c>
      <c r="D86">
        <v>1.5</v>
      </c>
      <c r="E86">
        <v>14</v>
      </c>
      <c r="F86">
        <v>26</v>
      </c>
      <c r="G86">
        <v>1.5</v>
      </c>
      <c r="H86">
        <v>0</v>
      </c>
      <c r="I86">
        <v>0</v>
      </c>
      <c r="J86">
        <f t="shared" si="2"/>
        <v>305.5</v>
      </c>
    </row>
    <row r="87" spans="1:10" x14ac:dyDescent="0.25">
      <c r="A87" t="s">
        <v>1721</v>
      </c>
      <c r="B87">
        <v>334</v>
      </c>
      <c r="C87">
        <v>1403</v>
      </c>
      <c r="D87">
        <v>3.5</v>
      </c>
      <c r="E87">
        <v>43</v>
      </c>
      <c r="F87">
        <v>12</v>
      </c>
      <c r="G87">
        <v>11</v>
      </c>
      <c r="H87">
        <v>0</v>
      </c>
      <c r="I87">
        <v>0</v>
      </c>
      <c r="J87">
        <f t="shared" si="2"/>
        <v>334.09999999999997</v>
      </c>
    </row>
    <row r="88" spans="1:10" x14ac:dyDescent="0.25">
      <c r="A88" t="s">
        <v>1730</v>
      </c>
      <c r="B88">
        <v>43</v>
      </c>
      <c r="C88">
        <v>179</v>
      </c>
      <c r="D88">
        <v>0.5</v>
      </c>
      <c r="E88">
        <v>6</v>
      </c>
      <c r="F88">
        <v>1.3</v>
      </c>
      <c r="G88">
        <v>1.4</v>
      </c>
      <c r="H88">
        <v>0</v>
      </c>
      <c r="I88">
        <v>0</v>
      </c>
      <c r="J88">
        <f t="shared" si="2"/>
        <v>42.57</v>
      </c>
    </row>
    <row r="89" spans="1:10" x14ac:dyDescent="0.25">
      <c r="A89" t="s">
        <v>1741</v>
      </c>
      <c r="B89">
        <v>277</v>
      </c>
      <c r="C89">
        <v>1162</v>
      </c>
      <c r="D89">
        <v>2</v>
      </c>
      <c r="E89">
        <v>20</v>
      </c>
      <c r="F89">
        <v>18</v>
      </c>
      <c r="G89">
        <v>6.5</v>
      </c>
      <c r="H89">
        <v>0</v>
      </c>
      <c r="I89">
        <v>0</v>
      </c>
      <c r="J89">
        <f t="shared" si="2"/>
        <v>276.7</v>
      </c>
    </row>
    <row r="90" spans="1:10" x14ac:dyDescent="0.25">
      <c r="A90" t="s">
        <v>1744</v>
      </c>
      <c r="B90">
        <v>225</v>
      </c>
      <c r="C90">
        <v>946</v>
      </c>
      <c r="D90">
        <v>0.5</v>
      </c>
      <c r="E90">
        <v>3.5</v>
      </c>
      <c r="F90">
        <v>22</v>
      </c>
      <c r="G90">
        <v>1.5</v>
      </c>
      <c r="H90">
        <v>0</v>
      </c>
      <c r="I90">
        <v>0</v>
      </c>
      <c r="J90">
        <f t="shared" si="2"/>
        <v>225.25000000000003</v>
      </c>
    </row>
    <row r="91" spans="1:10" x14ac:dyDescent="0.25">
      <c r="A91" t="s">
        <v>1743</v>
      </c>
      <c r="B91">
        <v>221</v>
      </c>
      <c r="C91">
        <v>928</v>
      </c>
      <c r="D91">
        <v>1</v>
      </c>
      <c r="E91">
        <v>7</v>
      </c>
      <c r="F91">
        <v>20</v>
      </c>
      <c r="G91">
        <v>1.5</v>
      </c>
      <c r="H91">
        <v>0</v>
      </c>
      <c r="I91">
        <v>0</v>
      </c>
      <c r="J91">
        <f t="shared" si="2"/>
        <v>221</v>
      </c>
    </row>
    <row r="92" spans="1:10" x14ac:dyDescent="0.25">
      <c r="A92" t="s">
        <v>1745</v>
      </c>
      <c r="B92">
        <v>280</v>
      </c>
      <c r="C92">
        <v>1178</v>
      </c>
      <c r="D92">
        <v>0.5</v>
      </c>
      <c r="E92">
        <v>5.0999999999999996</v>
      </c>
      <c r="F92">
        <v>27</v>
      </c>
      <c r="G92">
        <v>2</v>
      </c>
      <c r="H92">
        <v>0</v>
      </c>
      <c r="I92">
        <v>0</v>
      </c>
      <c r="J92">
        <f t="shared" si="2"/>
        <v>280.40999999999997</v>
      </c>
    </row>
    <row r="93" spans="1:10" x14ac:dyDescent="0.25">
      <c r="A93" t="s">
        <v>1879</v>
      </c>
      <c r="B93">
        <v>226</v>
      </c>
      <c r="C93">
        <v>949</v>
      </c>
      <c r="D93">
        <v>2</v>
      </c>
      <c r="E93">
        <v>24</v>
      </c>
      <c r="F93">
        <v>11</v>
      </c>
      <c r="G93">
        <v>4</v>
      </c>
      <c r="H93">
        <v>0</v>
      </c>
      <c r="I93">
        <v>0</v>
      </c>
      <c r="J93">
        <f t="shared" si="2"/>
        <v>217.5</v>
      </c>
    </row>
    <row r="94" spans="1:10" x14ac:dyDescent="0.25">
      <c r="A94" t="s">
        <v>1875</v>
      </c>
      <c r="B94">
        <v>102</v>
      </c>
      <c r="C94">
        <v>426</v>
      </c>
      <c r="D94">
        <v>0.5</v>
      </c>
      <c r="E94">
        <v>6</v>
      </c>
      <c r="F94">
        <v>6</v>
      </c>
      <c r="G94">
        <v>6</v>
      </c>
      <c r="H94">
        <v>0</v>
      </c>
      <c r="I94">
        <v>0</v>
      </c>
      <c r="J94">
        <f t="shared" si="2"/>
        <v>105.60000000000001</v>
      </c>
    </row>
    <row r="95" spans="1:10" x14ac:dyDescent="0.25">
      <c r="A95" t="s">
        <v>1876</v>
      </c>
      <c r="B95">
        <v>104</v>
      </c>
      <c r="C95">
        <v>433</v>
      </c>
      <c r="D95">
        <v>0.5</v>
      </c>
      <c r="E95">
        <v>8</v>
      </c>
      <c r="F95">
        <v>5.5</v>
      </c>
      <c r="G95">
        <v>5.5</v>
      </c>
      <c r="H95">
        <v>0</v>
      </c>
      <c r="I95">
        <v>0</v>
      </c>
      <c r="J95">
        <f t="shared" si="2"/>
        <v>107.05000000000001</v>
      </c>
    </row>
    <row r="96" spans="1:10" x14ac:dyDescent="0.25">
      <c r="A96" t="s">
        <v>1884</v>
      </c>
      <c r="B96">
        <v>638</v>
      </c>
      <c r="C96">
        <v>2680</v>
      </c>
      <c r="D96">
        <v>0</v>
      </c>
      <c r="E96">
        <v>1</v>
      </c>
      <c r="F96">
        <v>60</v>
      </c>
      <c r="G96">
        <v>18.100000000000001</v>
      </c>
      <c r="H96">
        <v>0</v>
      </c>
      <c r="I96">
        <v>0</v>
      </c>
      <c r="J96">
        <f t="shared" si="2"/>
        <v>638.12</v>
      </c>
    </row>
    <row r="97" spans="1:10" x14ac:dyDescent="0.25">
      <c r="A97" t="s">
        <v>1908</v>
      </c>
      <c r="B97">
        <v>230</v>
      </c>
      <c r="C97">
        <v>968</v>
      </c>
      <c r="D97">
        <v>1</v>
      </c>
      <c r="E97">
        <v>12</v>
      </c>
      <c r="F97">
        <v>10</v>
      </c>
      <c r="G97">
        <v>21</v>
      </c>
      <c r="H97">
        <v>0</v>
      </c>
      <c r="I97">
        <v>0</v>
      </c>
      <c r="J97">
        <f t="shared" si="2"/>
        <v>230.39999999999998</v>
      </c>
    </row>
    <row r="98" spans="1:10" x14ac:dyDescent="0.25">
      <c r="A98" t="s">
        <v>1915</v>
      </c>
      <c r="B98">
        <v>70</v>
      </c>
      <c r="C98">
        <v>296</v>
      </c>
      <c r="D98">
        <v>1</v>
      </c>
      <c r="E98">
        <v>9</v>
      </c>
      <c r="F98">
        <v>0.6</v>
      </c>
      <c r="G98">
        <v>7.1</v>
      </c>
      <c r="H98">
        <v>0</v>
      </c>
      <c r="I98">
        <v>0</v>
      </c>
      <c r="J98">
        <f t="shared" si="2"/>
        <v>72.3</v>
      </c>
    </row>
    <row r="99" spans="1:10" x14ac:dyDescent="0.25">
      <c r="A99" t="s">
        <v>1942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f t="shared" si="2"/>
        <v>0</v>
      </c>
    </row>
    <row r="100" spans="1:10" x14ac:dyDescent="0.25">
      <c r="A100" t="s">
        <v>1961</v>
      </c>
      <c r="B100">
        <v>374</v>
      </c>
      <c r="C100">
        <v>1570</v>
      </c>
      <c r="D100">
        <v>1</v>
      </c>
      <c r="E100">
        <v>7.5</v>
      </c>
      <c r="F100">
        <v>33.5</v>
      </c>
      <c r="G100">
        <v>7.5</v>
      </c>
      <c r="H100">
        <v>0</v>
      </c>
      <c r="I100">
        <v>0</v>
      </c>
      <c r="J100">
        <f t="shared" si="2"/>
        <v>373.8</v>
      </c>
    </row>
    <row r="101" spans="1:10" x14ac:dyDescent="0.25">
      <c r="A101" t="s">
        <v>1999</v>
      </c>
      <c r="B101">
        <v>69</v>
      </c>
      <c r="C101">
        <v>289</v>
      </c>
      <c r="D101">
        <v>1</v>
      </c>
      <c r="E101">
        <v>6.5</v>
      </c>
      <c r="F101">
        <v>3.4</v>
      </c>
      <c r="G101">
        <v>2.5</v>
      </c>
      <c r="H101">
        <v>0</v>
      </c>
      <c r="I101">
        <v>0</v>
      </c>
      <c r="J101">
        <f t="shared" si="2"/>
        <v>68.77</v>
      </c>
    </row>
    <row r="102" spans="1:10" x14ac:dyDescent="0.25">
      <c r="A102" t="s">
        <v>2003</v>
      </c>
      <c r="B102">
        <v>310</v>
      </c>
      <c r="C102">
        <v>1301</v>
      </c>
      <c r="D102">
        <v>6.5</v>
      </c>
      <c r="E102">
        <v>74</v>
      </c>
      <c r="F102">
        <v>0.1</v>
      </c>
      <c r="G102">
        <v>1.3</v>
      </c>
      <c r="H102">
        <v>0</v>
      </c>
      <c r="I102">
        <v>0</v>
      </c>
      <c r="J102">
        <f t="shared" si="2"/>
        <v>309.78999999999996</v>
      </c>
    </row>
    <row r="103" spans="1:10" x14ac:dyDescent="0.25">
      <c r="A103" t="s">
        <v>2020</v>
      </c>
      <c r="B103">
        <v>56</v>
      </c>
      <c r="C103">
        <v>238</v>
      </c>
      <c r="D103">
        <v>1</v>
      </c>
      <c r="E103">
        <v>12</v>
      </c>
      <c r="F103">
        <v>0</v>
      </c>
      <c r="G103">
        <v>1.8</v>
      </c>
      <c r="H103">
        <v>0</v>
      </c>
      <c r="I103">
        <v>0</v>
      </c>
      <c r="J103">
        <f t="shared" si="2"/>
        <v>56.76</v>
      </c>
    </row>
    <row r="104" spans="1:10" x14ac:dyDescent="0.25">
      <c r="A104" t="s">
        <v>2021</v>
      </c>
      <c r="B104">
        <v>45</v>
      </c>
      <c r="C104">
        <v>189</v>
      </c>
      <c r="D104">
        <v>1</v>
      </c>
      <c r="E104">
        <v>11</v>
      </c>
      <c r="F104">
        <v>2</v>
      </c>
      <c r="G104">
        <v>4</v>
      </c>
      <c r="H104">
        <v>0</v>
      </c>
      <c r="I104">
        <v>0</v>
      </c>
      <c r="J104">
        <f t="shared" si="2"/>
        <v>80.5</v>
      </c>
    </row>
    <row r="105" spans="1:10" x14ac:dyDescent="0.25">
      <c r="A105" t="s">
        <v>2031</v>
      </c>
      <c r="B105">
        <v>292</v>
      </c>
      <c r="C105">
        <v>1227</v>
      </c>
      <c r="D105">
        <v>4</v>
      </c>
      <c r="E105">
        <v>45</v>
      </c>
      <c r="F105">
        <v>7.5</v>
      </c>
      <c r="G105">
        <v>9</v>
      </c>
      <c r="H105">
        <v>0</v>
      </c>
      <c r="I105">
        <v>0</v>
      </c>
      <c r="J105">
        <f t="shared" si="2"/>
        <v>292.04999999999995</v>
      </c>
    </row>
    <row r="106" spans="1:10" x14ac:dyDescent="0.25">
      <c r="A106" t="s">
        <v>2050</v>
      </c>
      <c r="B106">
        <v>107</v>
      </c>
      <c r="C106">
        <v>453</v>
      </c>
      <c r="D106">
        <v>2</v>
      </c>
      <c r="E106">
        <v>24</v>
      </c>
      <c r="F106">
        <v>0.3</v>
      </c>
      <c r="G106">
        <v>2</v>
      </c>
      <c r="H106">
        <v>0</v>
      </c>
      <c r="I106">
        <v>0</v>
      </c>
      <c r="J106">
        <f t="shared" si="2"/>
        <v>109.59</v>
      </c>
    </row>
    <row r="107" spans="1:10" x14ac:dyDescent="0.25">
      <c r="A107" t="s">
        <v>2052</v>
      </c>
      <c r="B107">
        <v>48</v>
      </c>
      <c r="C107">
        <v>202</v>
      </c>
      <c r="D107">
        <v>1</v>
      </c>
      <c r="E107">
        <v>8.5</v>
      </c>
      <c r="F107">
        <v>0.5</v>
      </c>
      <c r="G107">
        <v>2.2999999999999998</v>
      </c>
      <c r="H107">
        <v>0</v>
      </c>
      <c r="I107">
        <v>0</v>
      </c>
      <c r="J107">
        <f t="shared" si="2"/>
        <v>49.16</v>
      </c>
    </row>
    <row r="108" spans="1:10" x14ac:dyDescent="0.25">
      <c r="A108" t="s">
        <v>2058</v>
      </c>
      <c r="B108">
        <v>45</v>
      </c>
      <c r="C108">
        <v>187</v>
      </c>
      <c r="D108">
        <v>0</v>
      </c>
      <c r="E108">
        <v>2.6</v>
      </c>
      <c r="F108">
        <v>3.5</v>
      </c>
      <c r="G108">
        <v>0.8</v>
      </c>
      <c r="H108">
        <v>0</v>
      </c>
      <c r="I108">
        <v>0</v>
      </c>
      <c r="J108">
        <f t="shared" si="2"/>
        <v>46.570000000000007</v>
      </c>
    </row>
    <row r="109" spans="1:10" x14ac:dyDescent="0.25">
      <c r="A109" t="s">
        <v>2082</v>
      </c>
      <c r="B109">
        <v>278</v>
      </c>
      <c r="C109">
        <v>1166</v>
      </c>
      <c r="D109">
        <v>5</v>
      </c>
      <c r="E109">
        <v>56.1</v>
      </c>
      <c r="F109">
        <v>3.3</v>
      </c>
      <c r="G109">
        <v>4</v>
      </c>
      <c r="H109">
        <v>0</v>
      </c>
      <c r="I109">
        <v>0</v>
      </c>
      <c r="J109">
        <f t="shared" si="2"/>
        <v>277.5</v>
      </c>
    </row>
    <row r="110" spans="1:10" x14ac:dyDescent="0.25">
      <c r="A110" t="s">
        <v>2089</v>
      </c>
      <c r="B110">
        <v>649</v>
      </c>
      <c r="C110">
        <v>2667</v>
      </c>
      <c r="D110">
        <v>0</v>
      </c>
      <c r="E110">
        <v>0.1</v>
      </c>
      <c r="F110">
        <v>72</v>
      </c>
      <c r="G110">
        <v>0.1</v>
      </c>
      <c r="H110">
        <v>0</v>
      </c>
      <c r="I110">
        <v>0</v>
      </c>
      <c r="J110">
        <f t="shared" si="2"/>
        <v>670.43</v>
      </c>
    </row>
    <row r="111" spans="1:10" x14ac:dyDescent="0.25">
      <c r="A111" t="s">
        <v>2118</v>
      </c>
      <c r="B111">
        <v>121</v>
      </c>
      <c r="C111">
        <v>510</v>
      </c>
      <c r="D111">
        <v>1.5</v>
      </c>
      <c r="E111">
        <v>14.5</v>
      </c>
      <c r="F111">
        <v>2.6</v>
      </c>
      <c r="G111">
        <v>9</v>
      </c>
      <c r="H111">
        <v>0</v>
      </c>
      <c r="I111">
        <v>0</v>
      </c>
      <c r="J111">
        <f t="shared" si="2"/>
        <v>121.43</v>
      </c>
    </row>
    <row r="112" spans="1:10" x14ac:dyDescent="0.25">
      <c r="A112" t="s">
        <v>2228</v>
      </c>
      <c r="B112">
        <v>140</v>
      </c>
      <c r="C112">
        <v>593</v>
      </c>
      <c r="D112">
        <v>2.5</v>
      </c>
      <c r="E112">
        <v>26.8</v>
      </c>
      <c r="F112">
        <v>2.2999999999999998</v>
      </c>
      <c r="G112">
        <v>3.1</v>
      </c>
      <c r="H112">
        <v>0</v>
      </c>
      <c r="I112">
        <v>0</v>
      </c>
      <c r="J112">
        <f t="shared" si="2"/>
        <v>144.29</v>
      </c>
    </row>
    <row r="113" spans="1:10" x14ac:dyDescent="0.25">
      <c r="A113" t="s">
        <v>2251</v>
      </c>
      <c r="B113">
        <v>61</v>
      </c>
      <c r="C113">
        <v>258</v>
      </c>
      <c r="D113">
        <v>1</v>
      </c>
      <c r="E113">
        <v>12</v>
      </c>
      <c r="F113">
        <v>1</v>
      </c>
      <c r="G113">
        <v>1</v>
      </c>
      <c r="H113">
        <v>0</v>
      </c>
      <c r="I113">
        <v>0</v>
      </c>
      <c r="J113">
        <f t="shared" si="2"/>
        <v>62.7</v>
      </c>
    </row>
    <row r="114" spans="1:10" x14ac:dyDescent="0.25">
      <c r="A114" s="52"/>
      <c r="B114" s="52"/>
      <c r="C114" s="53"/>
      <c r="D114" s="52"/>
      <c r="E114" s="52"/>
      <c r="F114" s="52"/>
      <c r="G114" s="52"/>
      <c r="H114" s="52"/>
      <c r="I114" s="52"/>
      <c r="J114" s="52"/>
    </row>
    <row r="115" spans="1:10" x14ac:dyDescent="0.25">
      <c r="C115" s="32"/>
    </row>
    <row r="116" spans="1:10" x14ac:dyDescent="0.25">
      <c r="C116" s="32"/>
    </row>
    <row r="117" spans="1:10" x14ac:dyDescent="0.25">
      <c r="C117" s="32"/>
    </row>
    <row r="118" spans="1:10" x14ac:dyDescent="0.25">
      <c r="C118" s="32"/>
    </row>
    <row r="119" spans="1:10" x14ac:dyDescent="0.25">
      <c r="C119" s="32"/>
    </row>
    <row r="120" spans="1:10" x14ac:dyDescent="0.25">
      <c r="C120" s="32"/>
    </row>
    <row r="121" spans="1:10" x14ac:dyDescent="0.25">
      <c r="C121" s="32"/>
    </row>
    <row r="122" spans="1:10" x14ac:dyDescent="0.25">
      <c r="C122" s="32"/>
    </row>
    <row r="123" spans="1:10" x14ac:dyDescent="0.25">
      <c r="C123" s="32"/>
    </row>
    <row r="124" spans="1:10" x14ac:dyDescent="0.25">
      <c r="C124" s="32"/>
    </row>
    <row r="125" spans="1:10" x14ac:dyDescent="0.25">
      <c r="C125" s="32"/>
    </row>
    <row r="126" spans="1:10" x14ac:dyDescent="0.25">
      <c r="C126" s="32"/>
    </row>
    <row r="127" spans="1:10" x14ac:dyDescent="0.25">
      <c r="C127" s="32"/>
    </row>
    <row r="128" spans="1:10" x14ac:dyDescent="0.25">
      <c r="C128" s="32"/>
    </row>
    <row r="129" spans="1:10" x14ac:dyDescent="0.25">
      <c r="C129" s="32"/>
    </row>
    <row r="130" spans="1:10" x14ac:dyDescent="0.25">
      <c r="C130" s="32"/>
    </row>
    <row r="131" spans="1:10" x14ac:dyDescent="0.25">
      <c r="C131" s="32"/>
    </row>
    <row r="132" spans="1:10" x14ac:dyDescent="0.25">
      <c r="C132" s="32"/>
    </row>
    <row r="133" spans="1:10" x14ac:dyDescent="0.25">
      <c r="C133" s="32"/>
    </row>
    <row r="134" spans="1:10" x14ac:dyDescent="0.25">
      <c r="C134" s="32"/>
    </row>
    <row r="135" spans="1:10" x14ac:dyDescent="0.25">
      <c r="C135" s="32"/>
    </row>
    <row r="136" spans="1:10" x14ac:dyDescent="0.25">
      <c r="C136" s="32"/>
    </row>
    <row r="137" spans="1:10" x14ac:dyDescent="0.25">
      <c r="C137" s="32"/>
    </row>
    <row r="138" spans="1:10" x14ac:dyDescent="0.25">
      <c r="C138" s="32"/>
    </row>
    <row r="139" spans="1:10" x14ac:dyDescent="0.25">
      <c r="C139" s="32"/>
    </row>
    <row r="140" spans="1:10" x14ac:dyDescent="0.25">
      <c r="C140" s="32"/>
    </row>
    <row r="141" spans="1:10" x14ac:dyDescent="0.25">
      <c r="C141" s="32"/>
    </row>
    <row r="142" spans="1:10" x14ac:dyDescent="0.25">
      <c r="C142" s="32"/>
    </row>
    <row r="143" spans="1:10" x14ac:dyDescent="0.25">
      <c r="A143" s="41"/>
      <c r="B143" s="41"/>
      <c r="C143" s="54"/>
      <c r="D143" s="41"/>
      <c r="E143" s="41"/>
      <c r="F143" s="41"/>
      <c r="G143" s="41"/>
      <c r="H143" s="41"/>
      <c r="I143" s="41"/>
      <c r="J143" s="41"/>
    </row>
  </sheetData>
  <pageMargins left="0.7" right="0.7" top="0.78740157499999996" bottom="0.78740157499999996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77"/>
  <sheetViews>
    <sheetView workbookViewId="0">
      <pane xSplit="9" ySplit="1" topLeftCell="J23" activePane="bottomRight" state="frozen"/>
      <selection pane="topRight" activeCell="J1" sqref="J1"/>
      <selection pane="bottomLeft" activeCell="A2" sqref="A2"/>
      <selection pane="bottomRight" activeCell="A49" sqref="A49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46</v>
      </c>
      <c r="L1" s="39">
        <f t="shared" ref="L1:Q1" si="0">SUM(B2:B5001)</f>
        <v>3276</v>
      </c>
      <c r="M1" s="39">
        <f t="shared" si="0"/>
        <v>13737</v>
      </c>
      <c r="N1" s="40">
        <f t="shared" si="0"/>
        <v>30</v>
      </c>
      <c r="O1" s="40">
        <f t="shared" si="0"/>
        <v>313.90000000000003</v>
      </c>
      <c r="P1" s="40">
        <f t="shared" si="0"/>
        <v>134</v>
      </c>
      <c r="Q1" s="40">
        <f t="shared" si="0"/>
        <v>156.80000000000001</v>
      </c>
      <c r="R1" s="40">
        <f>SUM(K1:Q1)</f>
        <v>17693.7</v>
      </c>
    </row>
    <row r="2" spans="1:18" x14ac:dyDescent="0.25">
      <c r="A2" t="s">
        <v>178</v>
      </c>
      <c r="B2">
        <v>43</v>
      </c>
      <c r="C2">
        <v>182</v>
      </c>
      <c r="D2">
        <v>0.5</v>
      </c>
      <c r="E2">
        <v>4</v>
      </c>
      <c r="F2">
        <v>2</v>
      </c>
      <c r="G2">
        <v>2</v>
      </c>
      <c r="H2">
        <v>0</v>
      </c>
      <c r="I2">
        <v>0</v>
      </c>
      <c r="J2">
        <f t="shared" ref="J2:J47" si="1">IF(ISBLANK($A2),"",E2*4.1+F2*9.3+G2*4.2+H2*7+I2*3)</f>
        <v>43.4</v>
      </c>
    </row>
    <row r="3" spans="1:18" x14ac:dyDescent="0.25">
      <c r="A3" t="s">
        <v>213</v>
      </c>
      <c r="B3">
        <v>44</v>
      </c>
      <c r="C3">
        <v>184</v>
      </c>
      <c r="D3">
        <v>0.5</v>
      </c>
      <c r="E3">
        <v>4.5</v>
      </c>
      <c r="F3">
        <v>2</v>
      </c>
      <c r="G3">
        <v>2</v>
      </c>
      <c r="H3">
        <v>0</v>
      </c>
      <c r="I3">
        <v>0</v>
      </c>
      <c r="J3">
        <f t="shared" si="1"/>
        <v>45.449999999999996</v>
      </c>
    </row>
    <row r="4" spans="1:18" x14ac:dyDescent="0.25">
      <c r="A4" t="s">
        <v>214</v>
      </c>
      <c r="B4">
        <v>138</v>
      </c>
      <c r="C4">
        <v>580</v>
      </c>
      <c r="D4">
        <v>1.5</v>
      </c>
      <c r="E4">
        <v>18.5</v>
      </c>
      <c r="F4">
        <v>4.2</v>
      </c>
      <c r="G4">
        <v>6.5</v>
      </c>
      <c r="H4">
        <v>0</v>
      </c>
      <c r="I4">
        <v>0</v>
      </c>
      <c r="J4">
        <f t="shared" si="1"/>
        <v>142.21</v>
      </c>
    </row>
    <row r="5" spans="1:18" x14ac:dyDescent="0.25">
      <c r="A5" t="s">
        <v>220</v>
      </c>
      <c r="B5">
        <v>64</v>
      </c>
      <c r="C5">
        <v>270</v>
      </c>
      <c r="D5">
        <v>0.5</v>
      </c>
      <c r="E5">
        <v>6</v>
      </c>
      <c r="F5">
        <v>2</v>
      </c>
      <c r="G5">
        <v>5</v>
      </c>
      <c r="H5">
        <v>0</v>
      </c>
      <c r="I5">
        <v>0</v>
      </c>
      <c r="J5">
        <f t="shared" si="1"/>
        <v>64.2</v>
      </c>
    </row>
    <row r="6" spans="1:18" x14ac:dyDescent="0.25">
      <c r="A6" t="s">
        <v>221</v>
      </c>
      <c r="B6">
        <v>80</v>
      </c>
      <c r="C6">
        <v>335</v>
      </c>
      <c r="D6">
        <v>0</v>
      </c>
      <c r="E6">
        <v>1.9</v>
      </c>
      <c r="F6">
        <v>5.3</v>
      </c>
      <c r="G6">
        <v>6.2</v>
      </c>
      <c r="H6">
        <v>0</v>
      </c>
      <c r="I6">
        <v>0</v>
      </c>
      <c r="J6">
        <f t="shared" si="1"/>
        <v>83.12</v>
      </c>
    </row>
    <row r="7" spans="1:18" x14ac:dyDescent="0.25">
      <c r="A7" t="s">
        <v>252</v>
      </c>
      <c r="B7">
        <v>53</v>
      </c>
      <c r="C7">
        <v>221</v>
      </c>
      <c r="D7">
        <v>1</v>
      </c>
      <c r="E7">
        <v>9</v>
      </c>
      <c r="F7">
        <v>1</v>
      </c>
      <c r="G7">
        <v>1.5</v>
      </c>
      <c r="H7">
        <v>0</v>
      </c>
      <c r="I7">
        <v>0</v>
      </c>
      <c r="J7">
        <f t="shared" si="1"/>
        <v>52.5</v>
      </c>
    </row>
    <row r="8" spans="1:18" x14ac:dyDescent="0.25">
      <c r="A8" t="s">
        <v>2339</v>
      </c>
      <c r="B8">
        <v>60</v>
      </c>
      <c r="C8">
        <v>251</v>
      </c>
      <c r="D8">
        <v>0</v>
      </c>
      <c r="E8">
        <v>0.7</v>
      </c>
      <c r="F8">
        <v>3.9</v>
      </c>
      <c r="G8">
        <v>4.9000000000000004</v>
      </c>
      <c r="H8">
        <v>0</v>
      </c>
      <c r="I8">
        <v>0</v>
      </c>
      <c r="J8">
        <f t="shared" si="1"/>
        <v>59.72</v>
      </c>
    </row>
    <row r="9" spans="1:18" x14ac:dyDescent="0.25">
      <c r="A9" t="s">
        <v>470</v>
      </c>
      <c r="B9">
        <v>105</v>
      </c>
      <c r="C9">
        <v>437</v>
      </c>
      <c r="D9">
        <v>0.5</v>
      </c>
      <c r="E9">
        <v>7.5</v>
      </c>
      <c r="F9">
        <v>5.8</v>
      </c>
      <c r="G9">
        <v>5.6</v>
      </c>
      <c r="H9">
        <v>0</v>
      </c>
      <c r="I9">
        <v>0</v>
      </c>
      <c r="J9">
        <f t="shared" si="1"/>
        <v>108.21</v>
      </c>
    </row>
    <row r="10" spans="1:18" x14ac:dyDescent="0.25">
      <c r="A10" t="s">
        <v>472</v>
      </c>
      <c r="B10">
        <v>98</v>
      </c>
      <c r="C10">
        <v>412</v>
      </c>
      <c r="D10">
        <v>1</v>
      </c>
      <c r="E10">
        <v>12</v>
      </c>
      <c r="F10">
        <v>3</v>
      </c>
      <c r="G10">
        <v>5</v>
      </c>
      <c r="H10">
        <v>0</v>
      </c>
      <c r="I10">
        <v>0</v>
      </c>
      <c r="J10">
        <f t="shared" si="1"/>
        <v>98.1</v>
      </c>
    </row>
    <row r="11" spans="1:18" x14ac:dyDescent="0.25">
      <c r="A11" t="s">
        <v>2347</v>
      </c>
      <c r="B11">
        <v>36</v>
      </c>
      <c r="C11">
        <v>150</v>
      </c>
      <c r="D11">
        <v>0</v>
      </c>
      <c r="E11">
        <v>0.7</v>
      </c>
      <c r="F11">
        <v>2.4</v>
      </c>
      <c r="G11">
        <v>2.9</v>
      </c>
      <c r="H11">
        <v>0</v>
      </c>
      <c r="I11">
        <v>0</v>
      </c>
      <c r="J11">
        <f t="shared" si="1"/>
        <v>37.370000000000005</v>
      </c>
    </row>
    <row r="12" spans="1:18" x14ac:dyDescent="0.25">
      <c r="A12" t="s">
        <v>2359</v>
      </c>
      <c r="B12">
        <v>159</v>
      </c>
      <c r="C12">
        <v>666</v>
      </c>
      <c r="D12">
        <v>1.5</v>
      </c>
      <c r="E12">
        <v>14</v>
      </c>
      <c r="F12">
        <v>5</v>
      </c>
      <c r="G12">
        <v>13</v>
      </c>
      <c r="H12">
        <v>0</v>
      </c>
      <c r="I12">
        <v>0</v>
      </c>
      <c r="J12">
        <f t="shared" si="1"/>
        <v>158.5</v>
      </c>
    </row>
    <row r="13" spans="1:18" x14ac:dyDescent="0.25">
      <c r="A13" t="s">
        <v>623</v>
      </c>
      <c r="B13">
        <v>3</v>
      </c>
      <c r="C13">
        <v>12</v>
      </c>
      <c r="D13">
        <v>0</v>
      </c>
      <c r="E13">
        <v>0.2</v>
      </c>
      <c r="F13">
        <v>0.1</v>
      </c>
      <c r="G13">
        <v>0.3</v>
      </c>
      <c r="H13">
        <v>0</v>
      </c>
      <c r="I13">
        <v>0</v>
      </c>
      <c r="J13">
        <f t="shared" si="1"/>
        <v>3.01</v>
      </c>
    </row>
    <row r="14" spans="1:18" x14ac:dyDescent="0.25">
      <c r="A14" t="s">
        <v>624</v>
      </c>
      <c r="B14">
        <v>43</v>
      </c>
      <c r="C14">
        <v>182</v>
      </c>
      <c r="D14">
        <v>0.5</v>
      </c>
      <c r="E14">
        <v>4.5</v>
      </c>
      <c r="F14">
        <v>2</v>
      </c>
      <c r="G14">
        <v>1.5</v>
      </c>
      <c r="H14">
        <v>0</v>
      </c>
      <c r="I14">
        <v>0</v>
      </c>
      <c r="J14">
        <f t="shared" si="1"/>
        <v>43.349999999999994</v>
      </c>
    </row>
    <row r="15" spans="1:18" x14ac:dyDescent="0.25">
      <c r="A15" t="s">
        <v>627</v>
      </c>
      <c r="B15">
        <v>80</v>
      </c>
      <c r="C15">
        <v>332</v>
      </c>
      <c r="D15">
        <v>0.5</v>
      </c>
      <c r="E15">
        <v>4.5</v>
      </c>
      <c r="F15">
        <v>5.4</v>
      </c>
      <c r="G15">
        <v>3.3</v>
      </c>
      <c r="H15">
        <v>0</v>
      </c>
      <c r="I15">
        <v>0</v>
      </c>
      <c r="J15">
        <f t="shared" si="1"/>
        <v>82.53</v>
      </c>
    </row>
    <row r="16" spans="1:18" x14ac:dyDescent="0.25">
      <c r="A16" t="s">
        <v>669</v>
      </c>
      <c r="B16">
        <v>39</v>
      </c>
      <c r="C16">
        <v>165</v>
      </c>
      <c r="D16">
        <v>0</v>
      </c>
      <c r="E16">
        <v>3</v>
      </c>
      <c r="F16">
        <v>2</v>
      </c>
      <c r="G16">
        <v>2</v>
      </c>
      <c r="H16">
        <v>0</v>
      </c>
      <c r="I16">
        <v>0</v>
      </c>
      <c r="J16">
        <f t="shared" si="1"/>
        <v>39.299999999999997</v>
      </c>
    </row>
    <row r="17" spans="1:10" x14ac:dyDescent="0.25">
      <c r="A17" t="s">
        <v>676</v>
      </c>
      <c r="B17">
        <v>45</v>
      </c>
      <c r="C17">
        <v>187</v>
      </c>
      <c r="D17">
        <v>0.5</v>
      </c>
      <c r="E17">
        <v>2</v>
      </c>
      <c r="F17">
        <v>3</v>
      </c>
      <c r="G17">
        <v>2</v>
      </c>
      <c r="H17">
        <v>0</v>
      </c>
      <c r="I17">
        <v>0</v>
      </c>
      <c r="J17">
        <f t="shared" si="1"/>
        <v>44.5</v>
      </c>
    </row>
    <row r="18" spans="1:10" x14ac:dyDescent="0.25">
      <c r="A18" t="s">
        <v>703</v>
      </c>
      <c r="B18">
        <v>57</v>
      </c>
      <c r="C18">
        <v>239</v>
      </c>
      <c r="D18">
        <v>0.5</v>
      </c>
      <c r="E18">
        <v>3.4</v>
      </c>
      <c r="F18">
        <v>3.1</v>
      </c>
      <c r="G18">
        <v>3.9</v>
      </c>
      <c r="H18">
        <v>0</v>
      </c>
      <c r="I18">
        <v>0</v>
      </c>
      <c r="J18">
        <f t="shared" si="1"/>
        <v>59.149999999999991</v>
      </c>
    </row>
    <row r="19" spans="1:10" x14ac:dyDescent="0.25">
      <c r="A19" t="s">
        <v>830</v>
      </c>
      <c r="B19">
        <v>1</v>
      </c>
      <c r="C19">
        <v>5</v>
      </c>
      <c r="D19">
        <v>0</v>
      </c>
      <c r="E19">
        <v>0.1</v>
      </c>
      <c r="F19">
        <v>0</v>
      </c>
      <c r="G19">
        <v>0.2</v>
      </c>
      <c r="H19">
        <v>0</v>
      </c>
      <c r="I19">
        <v>0</v>
      </c>
      <c r="J19">
        <f t="shared" si="1"/>
        <v>1.25</v>
      </c>
    </row>
    <row r="20" spans="1:10" x14ac:dyDescent="0.25">
      <c r="A20" t="s">
        <v>841</v>
      </c>
      <c r="B20">
        <v>85</v>
      </c>
      <c r="C20">
        <v>357</v>
      </c>
      <c r="D20">
        <v>0.5</v>
      </c>
      <c r="E20">
        <v>7</v>
      </c>
      <c r="F20">
        <v>4.2</v>
      </c>
      <c r="G20">
        <v>4.9000000000000004</v>
      </c>
      <c r="H20">
        <v>0</v>
      </c>
      <c r="I20">
        <v>0</v>
      </c>
      <c r="J20">
        <f t="shared" si="1"/>
        <v>88.339999999999989</v>
      </c>
    </row>
    <row r="21" spans="1:10" x14ac:dyDescent="0.25">
      <c r="A21" t="s">
        <v>934</v>
      </c>
      <c r="B21">
        <v>132</v>
      </c>
      <c r="C21">
        <v>556</v>
      </c>
      <c r="D21">
        <v>1</v>
      </c>
      <c r="E21">
        <v>9</v>
      </c>
      <c r="F21">
        <v>8</v>
      </c>
      <c r="G21">
        <v>5</v>
      </c>
      <c r="H21">
        <v>0</v>
      </c>
      <c r="I21">
        <v>0</v>
      </c>
      <c r="J21">
        <f t="shared" si="1"/>
        <v>132.30000000000001</v>
      </c>
    </row>
    <row r="22" spans="1:10" x14ac:dyDescent="0.25">
      <c r="A22" t="s">
        <v>914</v>
      </c>
      <c r="B22">
        <v>64</v>
      </c>
      <c r="C22">
        <v>268</v>
      </c>
      <c r="D22">
        <v>1</v>
      </c>
      <c r="E22">
        <v>10</v>
      </c>
      <c r="F22">
        <v>2</v>
      </c>
      <c r="G22">
        <v>1</v>
      </c>
      <c r="H22">
        <v>0</v>
      </c>
      <c r="I22">
        <v>0</v>
      </c>
      <c r="J22">
        <f t="shared" si="1"/>
        <v>63.800000000000004</v>
      </c>
    </row>
    <row r="23" spans="1:10" x14ac:dyDescent="0.25">
      <c r="A23" t="s">
        <v>927</v>
      </c>
      <c r="B23">
        <v>65</v>
      </c>
      <c r="C23">
        <v>271</v>
      </c>
      <c r="D23">
        <v>0.5</v>
      </c>
      <c r="E23">
        <v>7</v>
      </c>
      <c r="F23">
        <v>3.2</v>
      </c>
      <c r="G23">
        <v>2</v>
      </c>
      <c r="H23">
        <v>0</v>
      </c>
      <c r="I23">
        <v>0</v>
      </c>
      <c r="J23">
        <f t="shared" si="1"/>
        <v>66.86</v>
      </c>
    </row>
    <row r="24" spans="1:10" x14ac:dyDescent="0.25">
      <c r="A24" t="s">
        <v>1073</v>
      </c>
      <c r="B24">
        <v>95</v>
      </c>
      <c r="C24">
        <v>399</v>
      </c>
      <c r="D24">
        <v>1</v>
      </c>
      <c r="E24">
        <v>8</v>
      </c>
      <c r="F24">
        <v>6</v>
      </c>
      <c r="G24">
        <v>1.5</v>
      </c>
      <c r="H24">
        <v>0</v>
      </c>
      <c r="I24">
        <v>0</v>
      </c>
      <c r="J24">
        <f t="shared" si="1"/>
        <v>94.899999999999991</v>
      </c>
    </row>
    <row r="25" spans="1:10" x14ac:dyDescent="0.25">
      <c r="A25" t="s">
        <v>1099</v>
      </c>
      <c r="B25">
        <v>49</v>
      </c>
      <c r="C25">
        <v>204</v>
      </c>
      <c r="D25">
        <v>0.5</v>
      </c>
      <c r="E25">
        <v>5.5</v>
      </c>
      <c r="F25">
        <v>2.2999999999999998</v>
      </c>
      <c r="G25">
        <v>1.5</v>
      </c>
      <c r="H25">
        <v>0</v>
      </c>
      <c r="I25">
        <v>0</v>
      </c>
      <c r="J25">
        <f t="shared" si="1"/>
        <v>50.239999999999995</v>
      </c>
    </row>
    <row r="26" spans="1:10" x14ac:dyDescent="0.25">
      <c r="A26" t="s">
        <v>1129</v>
      </c>
      <c r="B26">
        <v>74</v>
      </c>
      <c r="C26">
        <v>314</v>
      </c>
      <c r="D26">
        <v>1</v>
      </c>
      <c r="E26">
        <v>11.3</v>
      </c>
      <c r="F26">
        <v>1.1000000000000001</v>
      </c>
      <c r="G26">
        <v>4.8</v>
      </c>
      <c r="H26">
        <v>0</v>
      </c>
      <c r="I26">
        <v>0</v>
      </c>
      <c r="J26">
        <f t="shared" si="1"/>
        <v>76.72</v>
      </c>
    </row>
    <row r="27" spans="1:10" x14ac:dyDescent="0.25">
      <c r="A27" t="s">
        <v>1131</v>
      </c>
      <c r="B27">
        <v>25</v>
      </c>
      <c r="C27">
        <v>107</v>
      </c>
      <c r="D27">
        <v>0.5</v>
      </c>
      <c r="E27">
        <v>4.0999999999999996</v>
      </c>
      <c r="F27">
        <v>0.1</v>
      </c>
      <c r="G27">
        <v>2</v>
      </c>
      <c r="H27">
        <v>0</v>
      </c>
      <c r="I27">
        <v>0</v>
      </c>
      <c r="J27">
        <f t="shared" si="1"/>
        <v>26.14</v>
      </c>
    </row>
    <row r="28" spans="1:10" x14ac:dyDescent="0.25">
      <c r="A28" t="s">
        <v>1253</v>
      </c>
      <c r="B28">
        <v>86</v>
      </c>
      <c r="C28">
        <v>359</v>
      </c>
      <c r="D28">
        <v>1</v>
      </c>
      <c r="E28">
        <v>12</v>
      </c>
      <c r="F28">
        <v>3</v>
      </c>
      <c r="G28">
        <v>2</v>
      </c>
      <c r="H28">
        <v>0</v>
      </c>
      <c r="I28">
        <v>0</v>
      </c>
      <c r="J28">
        <f t="shared" si="1"/>
        <v>85.5</v>
      </c>
    </row>
    <row r="29" spans="1:10" x14ac:dyDescent="0.25">
      <c r="A29" t="s">
        <v>1262</v>
      </c>
      <c r="B29">
        <v>132</v>
      </c>
      <c r="C29">
        <v>552</v>
      </c>
      <c r="D29">
        <v>1</v>
      </c>
      <c r="E29">
        <v>8</v>
      </c>
      <c r="F29">
        <v>7</v>
      </c>
      <c r="G29">
        <v>8</v>
      </c>
      <c r="H29">
        <v>0</v>
      </c>
      <c r="I29">
        <v>0</v>
      </c>
      <c r="J29">
        <f t="shared" si="1"/>
        <v>131.5</v>
      </c>
    </row>
    <row r="30" spans="1:10" x14ac:dyDescent="0.25">
      <c r="A30" t="s">
        <v>1278</v>
      </c>
      <c r="B30">
        <v>53</v>
      </c>
      <c r="C30">
        <v>222</v>
      </c>
      <c r="D30">
        <v>1</v>
      </c>
      <c r="E30">
        <v>8.5</v>
      </c>
      <c r="F30">
        <v>1.3</v>
      </c>
      <c r="G30">
        <v>1.4</v>
      </c>
      <c r="H30">
        <v>0</v>
      </c>
      <c r="I30">
        <v>0</v>
      </c>
      <c r="J30">
        <f t="shared" si="1"/>
        <v>52.82</v>
      </c>
    </row>
    <row r="31" spans="1:10" x14ac:dyDescent="0.25">
      <c r="A31" t="s">
        <v>1324</v>
      </c>
      <c r="B31">
        <v>26</v>
      </c>
      <c r="C31">
        <v>111</v>
      </c>
      <c r="D31">
        <v>0.5</v>
      </c>
      <c r="E31">
        <v>5</v>
      </c>
      <c r="F31">
        <v>0.2</v>
      </c>
      <c r="G31">
        <v>1.1000000000000001</v>
      </c>
      <c r="H31">
        <v>0</v>
      </c>
      <c r="I31">
        <v>0</v>
      </c>
      <c r="J31">
        <f t="shared" si="1"/>
        <v>26.98</v>
      </c>
    </row>
    <row r="32" spans="1:10" x14ac:dyDescent="0.25">
      <c r="A32" t="s">
        <v>1354</v>
      </c>
      <c r="B32">
        <v>68</v>
      </c>
      <c r="C32">
        <v>282</v>
      </c>
      <c r="D32">
        <v>0.5</v>
      </c>
      <c r="E32">
        <v>3.4</v>
      </c>
      <c r="F32">
        <v>5.0999999999999996</v>
      </c>
      <c r="G32">
        <v>2.1</v>
      </c>
      <c r="H32">
        <v>0</v>
      </c>
      <c r="I32">
        <v>0</v>
      </c>
      <c r="J32">
        <f t="shared" si="1"/>
        <v>70.19</v>
      </c>
    </row>
    <row r="33" spans="1:10" x14ac:dyDescent="0.25">
      <c r="A33" t="s">
        <v>1456</v>
      </c>
      <c r="B33">
        <v>64</v>
      </c>
      <c r="C33">
        <v>265</v>
      </c>
      <c r="D33">
        <v>0.5</v>
      </c>
      <c r="E33">
        <v>8</v>
      </c>
      <c r="F33">
        <v>1.5</v>
      </c>
      <c r="G33">
        <v>4.5</v>
      </c>
      <c r="H33">
        <v>0</v>
      </c>
      <c r="I33">
        <v>0</v>
      </c>
      <c r="J33">
        <f t="shared" si="1"/>
        <v>65.650000000000006</v>
      </c>
    </row>
    <row r="34" spans="1:10" x14ac:dyDescent="0.25">
      <c r="A34" t="s">
        <v>1559</v>
      </c>
      <c r="B34">
        <v>75</v>
      </c>
      <c r="C34">
        <v>316</v>
      </c>
      <c r="D34">
        <v>0</v>
      </c>
      <c r="E34">
        <v>3</v>
      </c>
      <c r="F34">
        <v>4.5</v>
      </c>
      <c r="G34">
        <v>5</v>
      </c>
      <c r="H34">
        <v>0</v>
      </c>
      <c r="I34">
        <v>0</v>
      </c>
      <c r="J34">
        <f t="shared" si="1"/>
        <v>75.150000000000006</v>
      </c>
    </row>
    <row r="35" spans="1:10" x14ac:dyDescent="0.25">
      <c r="A35" t="s">
        <v>1560</v>
      </c>
      <c r="B35">
        <v>42</v>
      </c>
      <c r="C35">
        <v>177</v>
      </c>
      <c r="D35">
        <v>1</v>
      </c>
      <c r="E35">
        <v>7</v>
      </c>
      <c r="F35">
        <v>1</v>
      </c>
      <c r="G35">
        <v>1</v>
      </c>
      <c r="H35">
        <v>0</v>
      </c>
      <c r="I35">
        <v>0</v>
      </c>
      <c r="J35">
        <f t="shared" si="1"/>
        <v>42.2</v>
      </c>
    </row>
    <row r="36" spans="1:10" x14ac:dyDescent="0.25">
      <c r="A36" t="s">
        <v>1594</v>
      </c>
      <c r="B36">
        <v>45</v>
      </c>
      <c r="C36">
        <v>187</v>
      </c>
      <c r="D36">
        <v>0.5</v>
      </c>
      <c r="E36">
        <v>1</v>
      </c>
      <c r="F36">
        <v>2</v>
      </c>
      <c r="G36">
        <v>3</v>
      </c>
      <c r="H36">
        <v>0</v>
      </c>
      <c r="I36">
        <v>0</v>
      </c>
      <c r="J36">
        <f t="shared" si="1"/>
        <v>35.300000000000004</v>
      </c>
    </row>
    <row r="37" spans="1:10" x14ac:dyDescent="0.25">
      <c r="A37" t="s">
        <v>1623</v>
      </c>
      <c r="B37">
        <v>70</v>
      </c>
      <c r="C37">
        <v>294</v>
      </c>
      <c r="D37">
        <v>0</v>
      </c>
      <c r="E37">
        <v>1.1000000000000001</v>
      </c>
      <c r="F37">
        <v>3.9</v>
      </c>
      <c r="G37">
        <v>7.7</v>
      </c>
      <c r="H37">
        <v>0</v>
      </c>
      <c r="I37">
        <v>0</v>
      </c>
      <c r="J37">
        <f t="shared" si="1"/>
        <v>73.12</v>
      </c>
    </row>
    <row r="38" spans="1:10" x14ac:dyDescent="0.25">
      <c r="A38" t="s">
        <v>1920</v>
      </c>
      <c r="B38">
        <v>52</v>
      </c>
      <c r="C38">
        <v>217</v>
      </c>
      <c r="D38">
        <v>0.5</v>
      </c>
      <c r="E38">
        <v>6</v>
      </c>
      <c r="F38">
        <v>2</v>
      </c>
      <c r="G38">
        <v>2</v>
      </c>
      <c r="H38">
        <v>0</v>
      </c>
      <c r="I38">
        <v>0</v>
      </c>
      <c r="J38">
        <f t="shared" si="1"/>
        <v>51.6</v>
      </c>
    </row>
    <row r="39" spans="1:10" x14ac:dyDescent="0.25">
      <c r="A39" t="s">
        <v>1932</v>
      </c>
      <c r="B39">
        <v>49</v>
      </c>
      <c r="C39">
        <v>205</v>
      </c>
      <c r="D39">
        <v>0.5</v>
      </c>
      <c r="E39">
        <v>3.9</v>
      </c>
      <c r="F39">
        <v>3</v>
      </c>
      <c r="G39">
        <v>1.6</v>
      </c>
      <c r="H39">
        <v>0</v>
      </c>
      <c r="I39">
        <v>0</v>
      </c>
      <c r="J39">
        <f t="shared" si="1"/>
        <v>50.61</v>
      </c>
    </row>
    <row r="40" spans="1:10" x14ac:dyDescent="0.25">
      <c r="A40" t="s">
        <v>1967</v>
      </c>
      <c r="B40">
        <v>76</v>
      </c>
      <c r="C40">
        <v>317</v>
      </c>
      <c r="D40">
        <v>0.5</v>
      </c>
      <c r="E40">
        <v>7</v>
      </c>
      <c r="F40">
        <v>3</v>
      </c>
      <c r="G40">
        <v>4.5</v>
      </c>
      <c r="H40">
        <v>0</v>
      </c>
      <c r="I40">
        <v>0</v>
      </c>
      <c r="J40">
        <f t="shared" si="1"/>
        <v>75.5</v>
      </c>
    </row>
    <row r="41" spans="1:10" x14ac:dyDescent="0.25">
      <c r="A41" t="s">
        <v>2023</v>
      </c>
      <c r="B41">
        <v>46</v>
      </c>
      <c r="C41">
        <v>193</v>
      </c>
      <c r="D41">
        <v>0.5</v>
      </c>
      <c r="E41">
        <v>3.5</v>
      </c>
      <c r="F41">
        <v>2.5</v>
      </c>
      <c r="G41">
        <v>2</v>
      </c>
      <c r="H41">
        <v>0</v>
      </c>
      <c r="I41">
        <v>0</v>
      </c>
      <c r="J41">
        <f t="shared" si="1"/>
        <v>45.999999999999993</v>
      </c>
    </row>
    <row r="42" spans="1:10" x14ac:dyDescent="0.25">
      <c r="A42" t="s">
        <v>2045</v>
      </c>
      <c r="B42">
        <v>158</v>
      </c>
      <c r="C42">
        <v>665</v>
      </c>
      <c r="D42">
        <v>0.5</v>
      </c>
      <c r="E42">
        <v>4</v>
      </c>
      <c r="F42">
        <v>1.5</v>
      </c>
      <c r="G42">
        <v>3.5</v>
      </c>
      <c r="H42">
        <v>0</v>
      </c>
      <c r="I42">
        <v>0</v>
      </c>
      <c r="J42">
        <f t="shared" si="1"/>
        <v>45.050000000000004</v>
      </c>
    </row>
    <row r="43" spans="1:10" x14ac:dyDescent="0.25">
      <c r="A43" t="s">
        <v>2049</v>
      </c>
      <c r="B43">
        <v>23</v>
      </c>
      <c r="C43">
        <v>96</v>
      </c>
      <c r="D43">
        <v>0</v>
      </c>
      <c r="E43">
        <v>2.2999999999999998</v>
      </c>
      <c r="F43">
        <v>1.3</v>
      </c>
      <c r="G43">
        <v>0.5</v>
      </c>
      <c r="H43">
        <v>0</v>
      </c>
      <c r="I43">
        <v>0</v>
      </c>
      <c r="J43">
        <f t="shared" si="1"/>
        <v>23.62</v>
      </c>
    </row>
    <row r="44" spans="1:10" x14ac:dyDescent="0.25">
      <c r="A44" t="s">
        <v>2130</v>
      </c>
      <c r="B44">
        <v>384</v>
      </c>
      <c r="C44">
        <v>1614</v>
      </c>
      <c r="D44">
        <v>5</v>
      </c>
      <c r="E44">
        <v>60</v>
      </c>
      <c r="F44">
        <v>9</v>
      </c>
      <c r="G44">
        <v>13</v>
      </c>
      <c r="H44">
        <v>0</v>
      </c>
      <c r="I44">
        <v>0</v>
      </c>
      <c r="J44">
        <f t="shared" si="1"/>
        <v>384.3</v>
      </c>
    </row>
    <row r="45" spans="1:10" x14ac:dyDescent="0.25">
      <c r="A45" t="s">
        <v>2163</v>
      </c>
      <c r="B45">
        <v>25</v>
      </c>
      <c r="C45">
        <v>105</v>
      </c>
      <c r="D45">
        <v>0.5</v>
      </c>
      <c r="E45">
        <v>4.0999999999999996</v>
      </c>
      <c r="F45">
        <v>0.3</v>
      </c>
      <c r="G45">
        <v>1.3</v>
      </c>
      <c r="H45">
        <v>0</v>
      </c>
      <c r="I45">
        <v>0</v>
      </c>
      <c r="J45">
        <f t="shared" si="1"/>
        <v>25.06</v>
      </c>
    </row>
    <row r="46" spans="1:10" x14ac:dyDescent="0.25">
      <c r="A46" t="s">
        <v>2225</v>
      </c>
      <c r="B46">
        <v>26</v>
      </c>
      <c r="C46">
        <v>111</v>
      </c>
      <c r="D46">
        <v>0.5</v>
      </c>
      <c r="E46">
        <v>4.2</v>
      </c>
      <c r="F46">
        <v>0.3</v>
      </c>
      <c r="G46">
        <v>1.5</v>
      </c>
      <c r="H46">
        <v>0</v>
      </c>
      <c r="I46">
        <v>0</v>
      </c>
      <c r="J46">
        <f t="shared" si="1"/>
        <v>26.31</v>
      </c>
    </row>
    <row r="47" spans="1:10" x14ac:dyDescent="0.25">
      <c r="A47" t="s">
        <v>2288</v>
      </c>
      <c r="B47">
        <v>39</v>
      </c>
      <c r="C47">
        <v>163</v>
      </c>
      <c r="D47">
        <v>0.5</v>
      </c>
      <c r="E47">
        <v>3.5</v>
      </c>
      <c r="F47">
        <v>2.5</v>
      </c>
      <c r="G47">
        <v>0.6</v>
      </c>
      <c r="H47">
        <v>0</v>
      </c>
      <c r="I47">
        <v>0</v>
      </c>
      <c r="J47">
        <f t="shared" si="1"/>
        <v>40.119999999999997</v>
      </c>
    </row>
    <row r="48" spans="1:10" x14ac:dyDescent="0.25">
      <c r="A48" s="52"/>
      <c r="B48" s="52"/>
      <c r="C48" s="53"/>
      <c r="D48" s="52"/>
      <c r="E48" s="52"/>
      <c r="F48" s="52"/>
      <c r="G48" s="52"/>
      <c r="H48" s="52"/>
      <c r="I48" s="52"/>
      <c r="J48" s="52"/>
    </row>
    <row r="49" spans="3:3" x14ac:dyDescent="0.25">
      <c r="C49" s="32"/>
    </row>
    <row r="50" spans="3:3" x14ac:dyDescent="0.25">
      <c r="C50" s="32"/>
    </row>
    <row r="51" spans="3:3" x14ac:dyDescent="0.25">
      <c r="C51" s="32"/>
    </row>
    <row r="52" spans="3:3" x14ac:dyDescent="0.25">
      <c r="C52" s="32"/>
    </row>
    <row r="53" spans="3:3" x14ac:dyDescent="0.25">
      <c r="C53" s="32"/>
    </row>
    <row r="54" spans="3:3" x14ac:dyDescent="0.25">
      <c r="C54" s="32"/>
    </row>
    <row r="55" spans="3:3" x14ac:dyDescent="0.25">
      <c r="C55" s="32"/>
    </row>
    <row r="56" spans="3:3" x14ac:dyDescent="0.25">
      <c r="C56" s="32"/>
    </row>
    <row r="57" spans="3:3" x14ac:dyDescent="0.25">
      <c r="C57" s="32"/>
    </row>
    <row r="58" spans="3:3" x14ac:dyDescent="0.25">
      <c r="C58" s="32"/>
    </row>
    <row r="59" spans="3:3" x14ac:dyDescent="0.25">
      <c r="C59" s="32"/>
    </row>
    <row r="60" spans="3:3" x14ac:dyDescent="0.25">
      <c r="C60" s="32"/>
    </row>
    <row r="61" spans="3:3" x14ac:dyDescent="0.25">
      <c r="C61" s="32"/>
    </row>
    <row r="62" spans="3:3" x14ac:dyDescent="0.25">
      <c r="C62" s="32"/>
    </row>
    <row r="63" spans="3:3" x14ac:dyDescent="0.25">
      <c r="C63" s="32"/>
    </row>
    <row r="64" spans="3:3" x14ac:dyDescent="0.25">
      <c r="C64" s="32"/>
    </row>
    <row r="65" spans="1:10" x14ac:dyDescent="0.25">
      <c r="C65" s="32"/>
    </row>
    <row r="66" spans="1:10" x14ac:dyDescent="0.25">
      <c r="C66" s="32"/>
    </row>
    <row r="67" spans="1:10" x14ac:dyDescent="0.25">
      <c r="C67" s="32"/>
    </row>
    <row r="68" spans="1:10" x14ac:dyDescent="0.25">
      <c r="C68" s="32"/>
    </row>
    <row r="69" spans="1:10" x14ac:dyDescent="0.25">
      <c r="C69" s="32"/>
    </row>
    <row r="70" spans="1:10" x14ac:dyDescent="0.25">
      <c r="C70" s="32"/>
    </row>
    <row r="71" spans="1:10" x14ac:dyDescent="0.25">
      <c r="C71" s="32"/>
    </row>
    <row r="72" spans="1:10" x14ac:dyDescent="0.25">
      <c r="C72" s="32"/>
    </row>
    <row r="73" spans="1:10" x14ac:dyDescent="0.25">
      <c r="C73" s="32"/>
    </row>
    <row r="74" spans="1:10" x14ac:dyDescent="0.25">
      <c r="C74" s="32"/>
    </row>
    <row r="75" spans="1:10" x14ac:dyDescent="0.25">
      <c r="C75" s="32"/>
    </row>
    <row r="76" spans="1:10" x14ac:dyDescent="0.25">
      <c r="C76" s="32"/>
    </row>
    <row r="77" spans="1:10" x14ac:dyDescent="0.25">
      <c r="A77" s="41"/>
      <c r="B77" s="41"/>
      <c r="C77" s="54"/>
      <c r="D77" s="41"/>
      <c r="E77" s="41"/>
      <c r="F77" s="41"/>
      <c r="G77" s="41"/>
      <c r="H77" s="41"/>
      <c r="I77" s="41"/>
      <c r="J77" s="41"/>
    </row>
  </sheetData>
  <pageMargins left="0.7" right="0.7" top="0.78740157499999996" bottom="0.78740157499999996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00"/>
  <sheetViews>
    <sheetView workbookViewId="0">
      <pane xSplit="9" ySplit="1" topLeftCell="J50" activePane="bottomRight" state="frozen"/>
      <selection pane="topRight" activeCell="J1" sqref="J1"/>
      <selection pane="bottomLeft" activeCell="A2" sqref="A2"/>
      <selection pane="bottomRight" activeCell="A72" sqref="A72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69</v>
      </c>
      <c r="L1" s="39">
        <f t="shared" ref="L1:Q1" si="0">SUM(B2:B5001)</f>
        <v>29403</v>
      </c>
      <c r="M1" s="39">
        <f t="shared" si="0"/>
        <v>123086</v>
      </c>
      <c r="N1" s="40">
        <f t="shared" si="0"/>
        <v>394.2</v>
      </c>
      <c r="O1" s="40">
        <f t="shared" si="0"/>
        <v>4423</v>
      </c>
      <c r="P1" s="40">
        <f t="shared" si="0"/>
        <v>1032.8</v>
      </c>
      <c r="Q1" s="40">
        <f t="shared" si="0"/>
        <v>412.6</v>
      </c>
      <c r="R1" s="40">
        <f>SUM(K1:Q1)</f>
        <v>158820.6</v>
      </c>
    </row>
    <row r="2" spans="1:18" x14ac:dyDescent="0.25">
      <c r="A2" t="s">
        <v>198</v>
      </c>
      <c r="B2">
        <v>568</v>
      </c>
      <c r="C2">
        <v>2385</v>
      </c>
      <c r="D2">
        <v>5.5</v>
      </c>
      <c r="E2">
        <v>61</v>
      </c>
      <c r="F2">
        <v>31</v>
      </c>
      <c r="G2">
        <v>7</v>
      </c>
      <c r="H2">
        <v>0</v>
      </c>
      <c r="I2">
        <v>0</v>
      </c>
      <c r="J2">
        <f t="shared" ref="J2:J65" si="1">IF(ISBLANK($A2),"",E2*4.1+F2*9.3+G2*4.2+H2*7+I2*3)</f>
        <v>567.79999999999995</v>
      </c>
    </row>
    <row r="3" spans="1:18" x14ac:dyDescent="0.25">
      <c r="A3" t="s">
        <v>2323</v>
      </c>
      <c r="B3">
        <v>323</v>
      </c>
      <c r="C3">
        <v>1357</v>
      </c>
      <c r="D3">
        <v>6</v>
      </c>
      <c r="E3">
        <v>67</v>
      </c>
      <c r="F3">
        <v>0</v>
      </c>
      <c r="G3">
        <v>0</v>
      </c>
      <c r="H3">
        <v>0</v>
      </c>
      <c r="I3">
        <v>0</v>
      </c>
      <c r="J3">
        <f t="shared" si="1"/>
        <v>274.7</v>
      </c>
    </row>
    <row r="4" spans="1:18" x14ac:dyDescent="0.25">
      <c r="A4" t="s">
        <v>2324</v>
      </c>
      <c r="B4">
        <v>323</v>
      </c>
      <c r="C4">
        <v>1357</v>
      </c>
      <c r="D4">
        <v>6</v>
      </c>
      <c r="E4">
        <v>67</v>
      </c>
      <c r="F4">
        <v>0</v>
      </c>
      <c r="G4">
        <v>0</v>
      </c>
      <c r="H4">
        <v>0</v>
      </c>
      <c r="I4">
        <v>0</v>
      </c>
      <c r="J4">
        <f t="shared" si="1"/>
        <v>274.7</v>
      </c>
    </row>
    <row r="5" spans="1:18" x14ac:dyDescent="0.25">
      <c r="A5" t="s">
        <v>2333</v>
      </c>
      <c r="B5">
        <v>385</v>
      </c>
      <c r="C5">
        <v>1629</v>
      </c>
      <c r="D5">
        <v>7.5</v>
      </c>
      <c r="E5">
        <v>89.2</v>
      </c>
      <c r="F5">
        <v>0.2</v>
      </c>
      <c r="G5">
        <v>4.2</v>
      </c>
      <c r="H5">
        <v>0</v>
      </c>
      <c r="I5">
        <v>0</v>
      </c>
      <c r="J5">
        <f t="shared" si="1"/>
        <v>385.21999999999997</v>
      </c>
    </row>
    <row r="6" spans="1:18" x14ac:dyDescent="0.25">
      <c r="A6" t="s">
        <v>379</v>
      </c>
      <c r="B6">
        <v>507</v>
      </c>
      <c r="C6">
        <v>2129</v>
      </c>
      <c r="D6">
        <v>3</v>
      </c>
      <c r="E6">
        <v>34</v>
      </c>
      <c r="F6">
        <v>35</v>
      </c>
      <c r="G6">
        <v>10</v>
      </c>
      <c r="H6">
        <v>0</v>
      </c>
      <c r="I6">
        <v>0</v>
      </c>
      <c r="J6">
        <f t="shared" si="1"/>
        <v>506.9</v>
      </c>
    </row>
    <row r="7" spans="1:18" x14ac:dyDescent="0.25">
      <c r="A7" t="s">
        <v>2337</v>
      </c>
      <c r="B7">
        <v>536</v>
      </c>
      <c r="C7">
        <v>2240</v>
      </c>
      <c r="D7">
        <v>5</v>
      </c>
      <c r="E7">
        <v>54</v>
      </c>
      <c r="F7">
        <v>31.5</v>
      </c>
      <c r="G7">
        <v>9.1999999999999993</v>
      </c>
      <c r="H7">
        <v>0</v>
      </c>
      <c r="I7">
        <v>0</v>
      </c>
      <c r="J7">
        <f t="shared" si="1"/>
        <v>552.99</v>
      </c>
    </row>
    <row r="8" spans="1:18" x14ac:dyDescent="0.25">
      <c r="A8" t="s">
        <v>408</v>
      </c>
      <c r="B8">
        <v>408</v>
      </c>
      <c r="C8">
        <v>1715</v>
      </c>
      <c r="D8">
        <v>5.5</v>
      </c>
      <c r="E8">
        <v>65</v>
      </c>
      <c r="F8">
        <v>13</v>
      </c>
      <c r="G8">
        <v>5</v>
      </c>
      <c r="H8">
        <v>0</v>
      </c>
      <c r="I8">
        <v>0</v>
      </c>
      <c r="J8">
        <f t="shared" si="1"/>
        <v>408.4</v>
      </c>
    </row>
    <row r="9" spans="1:18" x14ac:dyDescent="0.25">
      <c r="A9" t="s">
        <v>2340</v>
      </c>
      <c r="B9">
        <v>585</v>
      </c>
      <c r="C9">
        <v>2457</v>
      </c>
      <c r="D9">
        <v>2</v>
      </c>
      <c r="E9">
        <v>21.4</v>
      </c>
      <c r="F9">
        <v>49.3</v>
      </c>
      <c r="G9">
        <v>9.1999999999999993</v>
      </c>
      <c r="H9">
        <v>0</v>
      </c>
      <c r="I9">
        <v>0</v>
      </c>
      <c r="J9">
        <f t="shared" si="1"/>
        <v>584.87</v>
      </c>
    </row>
    <row r="10" spans="1:18" x14ac:dyDescent="0.25">
      <c r="A10" t="s">
        <v>2342</v>
      </c>
      <c r="B10">
        <v>559</v>
      </c>
      <c r="C10">
        <v>2348</v>
      </c>
      <c r="D10">
        <v>4.5</v>
      </c>
      <c r="E10">
        <v>52.5</v>
      </c>
      <c r="F10">
        <v>33.5</v>
      </c>
      <c r="G10">
        <v>7.7</v>
      </c>
      <c r="H10">
        <v>0</v>
      </c>
      <c r="I10">
        <v>0</v>
      </c>
      <c r="J10">
        <f t="shared" si="1"/>
        <v>559.14</v>
      </c>
    </row>
    <row r="11" spans="1:18" x14ac:dyDescent="0.25">
      <c r="A11" t="s">
        <v>489</v>
      </c>
      <c r="B11">
        <v>523</v>
      </c>
      <c r="C11">
        <v>2197</v>
      </c>
      <c r="D11">
        <v>5</v>
      </c>
      <c r="E11">
        <v>55.5</v>
      </c>
      <c r="F11">
        <v>27.5</v>
      </c>
      <c r="G11">
        <v>9.5</v>
      </c>
      <c r="H11">
        <v>0</v>
      </c>
      <c r="I11">
        <v>0</v>
      </c>
      <c r="J11">
        <f t="shared" si="1"/>
        <v>523.20000000000005</v>
      </c>
    </row>
    <row r="12" spans="1:18" x14ac:dyDescent="0.25">
      <c r="A12" t="s">
        <v>497</v>
      </c>
      <c r="B12">
        <v>367</v>
      </c>
      <c r="C12">
        <v>1541</v>
      </c>
      <c r="D12">
        <v>6.5</v>
      </c>
      <c r="E12">
        <v>78</v>
      </c>
      <c r="F12">
        <v>1</v>
      </c>
      <c r="G12">
        <v>9</v>
      </c>
      <c r="H12">
        <v>0</v>
      </c>
      <c r="I12">
        <v>0</v>
      </c>
      <c r="J12">
        <f t="shared" si="1"/>
        <v>366.9</v>
      </c>
    </row>
    <row r="13" spans="1:18" x14ac:dyDescent="0.25">
      <c r="A13" t="s">
        <v>558</v>
      </c>
      <c r="B13">
        <v>370</v>
      </c>
      <c r="C13">
        <v>1552</v>
      </c>
      <c r="D13">
        <v>7.5</v>
      </c>
      <c r="E13">
        <v>89.9</v>
      </c>
      <c r="F13">
        <v>0</v>
      </c>
      <c r="G13">
        <v>0.2</v>
      </c>
      <c r="H13">
        <v>0</v>
      </c>
      <c r="I13">
        <v>0</v>
      </c>
      <c r="J13">
        <f t="shared" si="1"/>
        <v>369.42999999999995</v>
      </c>
    </row>
    <row r="14" spans="1:18" x14ac:dyDescent="0.25">
      <c r="A14" t="s">
        <v>580</v>
      </c>
      <c r="B14">
        <v>418</v>
      </c>
      <c r="C14">
        <v>1757</v>
      </c>
      <c r="D14">
        <v>7.5</v>
      </c>
      <c r="E14">
        <v>90</v>
      </c>
      <c r="F14">
        <v>5</v>
      </c>
      <c r="G14">
        <v>0.7</v>
      </c>
      <c r="H14">
        <v>0</v>
      </c>
      <c r="I14">
        <v>0</v>
      </c>
      <c r="J14">
        <f t="shared" si="1"/>
        <v>418.43999999999994</v>
      </c>
    </row>
    <row r="15" spans="1:18" x14ac:dyDescent="0.25">
      <c r="A15" t="s">
        <v>566</v>
      </c>
      <c r="B15">
        <v>362</v>
      </c>
      <c r="C15">
        <v>1516</v>
      </c>
      <c r="D15">
        <v>4.5</v>
      </c>
      <c r="E15">
        <v>53.7</v>
      </c>
      <c r="F15">
        <v>11.8</v>
      </c>
      <c r="G15">
        <v>6.7</v>
      </c>
      <c r="H15">
        <v>0</v>
      </c>
      <c r="I15">
        <v>0</v>
      </c>
      <c r="J15">
        <f t="shared" si="1"/>
        <v>358.04999999999995</v>
      </c>
    </row>
    <row r="16" spans="1:18" x14ac:dyDescent="0.25">
      <c r="A16" t="s">
        <v>569</v>
      </c>
      <c r="B16">
        <v>328</v>
      </c>
      <c r="C16">
        <v>1394</v>
      </c>
      <c r="D16">
        <v>7</v>
      </c>
      <c r="E16">
        <v>76</v>
      </c>
      <c r="F16">
        <v>0</v>
      </c>
      <c r="G16">
        <v>6</v>
      </c>
      <c r="H16">
        <v>0</v>
      </c>
      <c r="I16">
        <v>0</v>
      </c>
      <c r="J16">
        <f t="shared" si="1"/>
        <v>336.79999999999995</v>
      </c>
    </row>
    <row r="17" spans="1:10" x14ac:dyDescent="0.25">
      <c r="A17" t="s">
        <v>578</v>
      </c>
      <c r="B17">
        <v>321</v>
      </c>
      <c r="C17">
        <v>1344</v>
      </c>
      <c r="D17">
        <v>3.7</v>
      </c>
      <c r="E17">
        <v>44.1</v>
      </c>
      <c r="F17">
        <v>12.2</v>
      </c>
      <c r="G17">
        <v>4.2</v>
      </c>
      <c r="H17">
        <v>0</v>
      </c>
      <c r="I17">
        <v>0</v>
      </c>
      <c r="J17">
        <f t="shared" si="1"/>
        <v>311.90999999999997</v>
      </c>
    </row>
    <row r="18" spans="1:10" x14ac:dyDescent="0.25">
      <c r="A18" t="s">
        <v>604</v>
      </c>
      <c r="B18">
        <v>486</v>
      </c>
      <c r="C18">
        <v>2040</v>
      </c>
      <c r="D18">
        <v>4.5</v>
      </c>
      <c r="E18">
        <v>60.8</v>
      </c>
      <c r="F18">
        <v>20</v>
      </c>
      <c r="G18">
        <v>12</v>
      </c>
      <c r="H18">
        <v>0</v>
      </c>
      <c r="I18">
        <v>0</v>
      </c>
      <c r="J18">
        <f t="shared" si="1"/>
        <v>485.67999999999995</v>
      </c>
    </row>
    <row r="19" spans="1:10" x14ac:dyDescent="0.25">
      <c r="A19" t="s">
        <v>605</v>
      </c>
      <c r="B19">
        <v>503</v>
      </c>
      <c r="C19">
        <v>2112</v>
      </c>
      <c r="D19">
        <v>4.5</v>
      </c>
      <c r="E19">
        <v>51.8</v>
      </c>
      <c r="F19">
        <v>27</v>
      </c>
      <c r="G19">
        <v>9.4</v>
      </c>
      <c r="H19">
        <v>0</v>
      </c>
      <c r="I19">
        <v>0</v>
      </c>
      <c r="J19">
        <f t="shared" si="1"/>
        <v>502.96000000000004</v>
      </c>
    </row>
    <row r="20" spans="1:10" x14ac:dyDescent="0.25">
      <c r="A20" t="s">
        <v>704</v>
      </c>
      <c r="B20">
        <v>334</v>
      </c>
      <c r="C20">
        <v>1403</v>
      </c>
      <c r="D20">
        <v>6.5</v>
      </c>
      <c r="E20">
        <v>75</v>
      </c>
      <c r="F20">
        <v>0.1</v>
      </c>
      <c r="G20">
        <v>6.1</v>
      </c>
      <c r="H20">
        <v>0</v>
      </c>
      <c r="I20">
        <v>0</v>
      </c>
      <c r="J20">
        <f t="shared" si="1"/>
        <v>334.05</v>
      </c>
    </row>
    <row r="21" spans="1:10" x14ac:dyDescent="0.25">
      <c r="A21" t="s">
        <v>748</v>
      </c>
      <c r="B21">
        <v>376</v>
      </c>
      <c r="C21">
        <v>1579</v>
      </c>
      <c r="D21">
        <v>7</v>
      </c>
      <c r="E21">
        <v>85</v>
      </c>
      <c r="F21">
        <v>2.5</v>
      </c>
      <c r="G21">
        <v>1</v>
      </c>
      <c r="H21">
        <v>0</v>
      </c>
      <c r="I21">
        <v>0</v>
      </c>
      <c r="J21">
        <f t="shared" si="1"/>
        <v>375.94999999999993</v>
      </c>
    </row>
    <row r="22" spans="1:10" x14ac:dyDescent="0.25">
      <c r="A22" t="s">
        <v>763</v>
      </c>
      <c r="B22">
        <v>352</v>
      </c>
      <c r="C22">
        <v>1498</v>
      </c>
      <c r="D22">
        <v>7.5</v>
      </c>
      <c r="E22">
        <v>87.9</v>
      </c>
      <c r="F22">
        <v>0</v>
      </c>
      <c r="G22">
        <v>0.2</v>
      </c>
      <c r="H22">
        <v>0</v>
      </c>
      <c r="I22">
        <v>0</v>
      </c>
      <c r="J22">
        <f t="shared" si="1"/>
        <v>361.22999999999996</v>
      </c>
    </row>
    <row r="23" spans="1:10" x14ac:dyDescent="0.25">
      <c r="A23" t="s">
        <v>771</v>
      </c>
      <c r="B23">
        <v>554</v>
      </c>
      <c r="C23">
        <v>2326</v>
      </c>
      <c r="D23">
        <v>6.5</v>
      </c>
      <c r="E23">
        <v>51</v>
      </c>
      <c r="F23">
        <v>33</v>
      </c>
      <c r="G23">
        <v>9</v>
      </c>
      <c r="H23">
        <v>0</v>
      </c>
      <c r="I23">
        <v>0</v>
      </c>
      <c r="J23">
        <f t="shared" si="1"/>
        <v>553.79999999999995</v>
      </c>
    </row>
    <row r="24" spans="1:10" x14ac:dyDescent="0.25">
      <c r="A24" t="s">
        <v>879</v>
      </c>
      <c r="B24">
        <v>362</v>
      </c>
      <c r="C24">
        <v>1536</v>
      </c>
      <c r="D24">
        <v>7.5</v>
      </c>
      <c r="E24">
        <v>81</v>
      </c>
      <c r="F24">
        <v>2</v>
      </c>
      <c r="G24">
        <v>5</v>
      </c>
      <c r="H24">
        <v>0</v>
      </c>
      <c r="I24">
        <v>0</v>
      </c>
      <c r="J24">
        <f t="shared" si="1"/>
        <v>371.7</v>
      </c>
    </row>
    <row r="25" spans="1:10" x14ac:dyDescent="0.25">
      <c r="A25" t="s">
        <v>880</v>
      </c>
      <c r="B25">
        <v>343</v>
      </c>
      <c r="C25">
        <v>1427</v>
      </c>
      <c r="D25">
        <v>1</v>
      </c>
      <c r="E25">
        <v>10.8</v>
      </c>
      <c r="F25">
        <v>24.5</v>
      </c>
      <c r="G25">
        <v>19.8</v>
      </c>
      <c r="H25">
        <v>0</v>
      </c>
      <c r="I25">
        <v>0</v>
      </c>
      <c r="J25">
        <f t="shared" si="1"/>
        <v>355.29</v>
      </c>
    </row>
    <row r="26" spans="1:10" x14ac:dyDescent="0.25">
      <c r="A26" t="s">
        <v>907</v>
      </c>
      <c r="B26">
        <v>416</v>
      </c>
      <c r="C26">
        <v>1747</v>
      </c>
      <c r="D26">
        <v>7</v>
      </c>
      <c r="E26">
        <v>81.5</v>
      </c>
      <c r="F26">
        <v>7</v>
      </c>
      <c r="G26">
        <v>4</v>
      </c>
      <c r="H26">
        <v>0</v>
      </c>
      <c r="I26">
        <v>0</v>
      </c>
      <c r="J26">
        <f t="shared" si="1"/>
        <v>416.05</v>
      </c>
    </row>
    <row r="27" spans="1:10" x14ac:dyDescent="0.25">
      <c r="A27" t="s">
        <v>945</v>
      </c>
      <c r="B27">
        <v>314</v>
      </c>
      <c r="C27">
        <v>1336</v>
      </c>
      <c r="D27">
        <v>7</v>
      </c>
      <c r="E27">
        <v>78.5</v>
      </c>
      <c r="F27">
        <v>0</v>
      </c>
      <c r="G27">
        <v>0.1</v>
      </c>
      <c r="H27">
        <v>0</v>
      </c>
      <c r="I27">
        <v>0</v>
      </c>
      <c r="J27">
        <f t="shared" si="1"/>
        <v>322.27</v>
      </c>
    </row>
    <row r="28" spans="1:10" x14ac:dyDescent="0.25">
      <c r="A28" t="s">
        <v>946</v>
      </c>
      <c r="B28">
        <v>220</v>
      </c>
      <c r="C28">
        <v>920</v>
      </c>
      <c r="D28">
        <v>5</v>
      </c>
      <c r="E28">
        <v>55</v>
      </c>
      <c r="F28">
        <v>0</v>
      </c>
      <c r="G28">
        <v>0.1</v>
      </c>
      <c r="H28">
        <v>0</v>
      </c>
      <c r="I28">
        <v>0</v>
      </c>
      <c r="J28">
        <f t="shared" si="1"/>
        <v>225.91999999999996</v>
      </c>
    </row>
    <row r="29" spans="1:10" x14ac:dyDescent="0.25">
      <c r="A29" t="s">
        <v>955</v>
      </c>
      <c r="B29">
        <v>385</v>
      </c>
      <c r="C29">
        <v>1629</v>
      </c>
      <c r="D29">
        <v>7.5</v>
      </c>
      <c r="E29">
        <v>89.2</v>
      </c>
      <c r="F29">
        <v>0.2</v>
      </c>
      <c r="G29">
        <v>4.2</v>
      </c>
      <c r="H29">
        <v>0</v>
      </c>
      <c r="I29">
        <v>0</v>
      </c>
      <c r="J29">
        <f t="shared" si="1"/>
        <v>385.21999999999997</v>
      </c>
    </row>
    <row r="30" spans="1:10" x14ac:dyDescent="0.25">
      <c r="A30" t="s">
        <v>964</v>
      </c>
      <c r="B30">
        <v>536</v>
      </c>
      <c r="C30">
        <v>2237</v>
      </c>
      <c r="D30">
        <v>5</v>
      </c>
      <c r="E30">
        <v>52.3</v>
      </c>
      <c r="F30">
        <v>31.2</v>
      </c>
      <c r="G30">
        <v>11.4</v>
      </c>
      <c r="H30">
        <v>0</v>
      </c>
      <c r="I30">
        <v>0</v>
      </c>
      <c r="J30">
        <f t="shared" si="1"/>
        <v>552.47</v>
      </c>
    </row>
    <row r="31" spans="1:10" x14ac:dyDescent="0.25">
      <c r="A31" t="s">
        <v>1087</v>
      </c>
      <c r="B31">
        <v>391</v>
      </c>
      <c r="C31">
        <v>1611</v>
      </c>
      <c r="D31">
        <v>7</v>
      </c>
      <c r="E31">
        <v>86</v>
      </c>
      <c r="F31">
        <v>1</v>
      </c>
      <c r="G31">
        <v>4.5</v>
      </c>
      <c r="H31">
        <v>0</v>
      </c>
      <c r="I31">
        <v>0</v>
      </c>
      <c r="J31">
        <f t="shared" si="1"/>
        <v>380.79999999999995</v>
      </c>
    </row>
    <row r="32" spans="1:10" x14ac:dyDescent="0.25">
      <c r="A32" t="s">
        <v>1137</v>
      </c>
      <c r="B32">
        <v>381</v>
      </c>
      <c r="C32">
        <v>1600</v>
      </c>
      <c r="D32">
        <v>8</v>
      </c>
      <c r="E32">
        <v>91.8</v>
      </c>
      <c r="F32">
        <v>0.4</v>
      </c>
      <c r="G32">
        <v>0.2</v>
      </c>
      <c r="H32">
        <v>0</v>
      </c>
      <c r="I32">
        <v>0</v>
      </c>
      <c r="J32">
        <f t="shared" si="1"/>
        <v>380.93999999999994</v>
      </c>
    </row>
    <row r="33" spans="1:10" x14ac:dyDescent="0.25">
      <c r="A33" t="s">
        <v>1147</v>
      </c>
      <c r="B33">
        <v>536</v>
      </c>
      <c r="C33">
        <v>2240</v>
      </c>
      <c r="D33">
        <v>5</v>
      </c>
      <c r="E33">
        <v>54</v>
      </c>
      <c r="F33">
        <v>31.5</v>
      </c>
      <c r="G33">
        <v>9.1999999999999993</v>
      </c>
      <c r="H33">
        <v>0</v>
      </c>
      <c r="I33">
        <v>0</v>
      </c>
      <c r="J33">
        <f t="shared" si="1"/>
        <v>552.99</v>
      </c>
    </row>
    <row r="34" spans="1:10" x14ac:dyDescent="0.25">
      <c r="A34" t="s">
        <v>1209</v>
      </c>
      <c r="B34">
        <v>346</v>
      </c>
      <c r="C34">
        <v>1452</v>
      </c>
      <c r="D34">
        <v>7</v>
      </c>
      <c r="E34">
        <v>80</v>
      </c>
      <c r="F34">
        <v>1</v>
      </c>
      <c r="G34">
        <v>2</v>
      </c>
      <c r="H34">
        <v>0</v>
      </c>
      <c r="I34">
        <v>0</v>
      </c>
      <c r="J34">
        <f t="shared" si="1"/>
        <v>345.7</v>
      </c>
    </row>
    <row r="35" spans="1:10" x14ac:dyDescent="0.25">
      <c r="A35" t="s">
        <v>1210</v>
      </c>
      <c r="B35">
        <v>486</v>
      </c>
      <c r="C35">
        <v>2033</v>
      </c>
      <c r="D35">
        <v>5</v>
      </c>
      <c r="E35">
        <v>57.4</v>
      </c>
      <c r="F35">
        <v>24.9</v>
      </c>
      <c r="G35">
        <v>8</v>
      </c>
      <c r="H35">
        <v>0</v>
      </c>
      <c r="I35">
        <v>0</v>
      </c>
      <c r="J35">
        <f t="shared" si="1"/>
        <v>500.51</v>
      </c>
    </row>
    <row r="36" spans="1:10" x14ac:dyDescent="0.25">
      <c r="A36" t="s">
        <v>1211</v>
      </c>
      <c r="B36">
        <v>461</v>
      </c>
      <c r="C36">
        <v>1936</v>
      </c>
      <c r="D36">
        <v>6</v>
      </c>
      <c r="E36">
        <v>57</v>
      </c>
      <c r="F36">
        <v>21.5</v>
      </c>
      <c r="G36">
        <v>6.5</v>
      </c>
      <c r="H36">
        <v>0</v>
      </c>
      <c r="I36">
        <v>0</v>
      </c>
      <c r="J36">
        <f t="shared" si="1"/>
        <v>460.95</v>
      </c>
    </row>
    <row r="37" spans="1:10" x14ac:dyDescent="0.25">
      <c r="A37" t="s">
        <v>1212</v>
      </c>
      <c r="B37">
        <v>445</v>
      </c>
      <c r="C37">
        <v>1869</v>
      </c>
      <c r="D37">
        <v>6</v>
      </c>
      <c r="E37">
        <v>56</v>
      </c>
      <c r="F37">
        <v>20</v>
      </c>
      <c r="G37">
        <v>7</v>
      </c>
      <c r="H37">
        <v>0</v>
      </c>
      <c r="I37">
        <v>0</v>
      </c>
      <c r="J37">
        <f t="shared" si="1"/>
        <v>444.99999999999994</v>
      </c>
    </row>
    <row r="38" spans="1:10" x14ac:dyDescent="0.25">
      <c r="A38" t="s">
        <v>1248</v>
      </c>
      <c r="B38">
        <v>409</v>
      </c>
      <c r="C38">
        <v>1707</v>
      </c>
      <c r="D38">
        <v>3</v>
      </c>
      <c r="E38">
        <v>35</v>
      </c>
      <c r="F38">
        <v>26</v>
      </c>
      <c r="G38">
        <v>8.8000000000000007</v>
      </c>
      <c r="H38">
        <v>0</v>
      </c>
      <c r="I38">
        <v>0</v>
      </c>
      <c r="J38">
        <f t="shared" si="1"/>
        <v>422.26</v>
      </c>
    </row>
    <row r="39" spans="1:10" x14ac:dyDescent="0.25">
      <c r="A39" t="s">
        <v>1294</v>
      </c>
      <c r="B39">
        <v>555</v>
      </c>
      <c r="C39">
        <v>2329</v>
      </c>
      <c r="D39">
        <v>4.5</v>
      </c>
      <c r="E39">
        <v>53</v>
      </c>
      <c r="F39">
        <v>34</v>
      </c>
      <c r="G39">
        <v>5</v>
      </c>
      <c r="H39">
        <v>0</v>
      </c>
      <c r="I39">
        <v>0</v>
      </c>
      <c r="J39">
        <f t="shared" si="1"/>
        <v>554.5</v>
      </c>
    </row>
    <row r="40" spans="1:10" x14ac:dyDescent="0.25">
      <c r="A40" t="s">
        <v>1307</v>
      </c>
      <c r="B40">
        <v>396</v>
      </c>
      <c r="C40">
        <v>1659</v>
      </c>
      <c r="D40">
        <v>4.5</v>
      </c>
      <c r="E40">
        <v>48.3</v>
      </c>
      <c r="F40">
        <v>19.100000000000001</v>
      </c>
      <c r="G40">
        <v>7.7</v>
      </c>
      <c r="H40">
        <v>0</v>
      </c>
      <c r="I40">
        <v>0</v>
      </c>
      <c r="J40">
        <f t="shared" si="1"/>
        <v>408</v>
      </c>
    </row>
    <row r="41" spans="1:10" x14ac:dyDescent="0.25">
      <c r="A41" t="s">
        <v>1320</v>
      </c>
      <c r="B41">
        <v>494</v>
      </c>
      <c r="C41">
        <v>2074</v>
      </c>
      <c r="D41">
        <v>5.5</v>
      </c>
      <c r="E41">
        <v>66.099999999999994</v>
      </c>
      <c r="F41">
        <v>21.6</v>
      </c>
      <c r="G41">
        <v>5.2</v>
      </c>
      <c r="H41">
        <v>0</v>
      </c>
      <c r="I41">
        <v>0</v>
      </c>
      <c r="J41">
        <f t="shared" si="1"/>
        <v>493.73</v>
      </c>
    </row>
    <row r="42" spans="1:10" x14ac:dyDescent="0.25">
      <c r="A42" t="s">
        <v>1396</v>
      </c>
      <c r="B42">
        <v>233</v>
      </c>
      <c r="C42">
        <v>977</v>
      </c>
      <c r="D42">
        <v>5</v>
      </c>
      <c r="E42">
        <v>55.6</v>
      </c>
      <c r="F42">
        <v>0.4</v>
      </c>
      <c r="G42">
        <v>0.2</v>
      </c>
      <c r="H42">
        <v>0</v>
      </c>
      <c r="I42">
        <v>0</v>
      </c>
      <c r="J42">
        <f t="shared" si="1"/>
        <v>232.51999999999998</v>
      </c>
    </row>
    <row r="43" spans="1:10" x14ac:dyDescent="0.25">
      <c r="A43" t="s">
        <v>1426</v>
      </c>
      <c r="B43">
        <v>412</v>
      </c>
      <c r="C43">
        <v>1730</v>
      </c>
      <c r="D43">
        <v>8.5</v>
      </c>
      <c r="E43">
        <v>98.4</v>
      </c>
      <c r="F43">
        <v>0.7</v>
      </c>
      <c r="G43">
        <v>0.5</v>
      </c>
      <c r="H43">
        <v>0</v>
      </c>
      <c r="I43">
        <v>0</v>
      </c>
      <c r="J43">
        <f t="shared" si="1"/>
        <v>412.05</v>
      </c>
    </row>
    <row r="44" spans="1:10" x14ac:dyDescent="0.25">
      <c r="A44" t="s">
        <v>1429</v>
      </c>
      <c r="B44">
        <v>526</v>
      </c>
      <c r="C44">
        <v>2224</v>
      </c>
      <c r="D44">
        <v>9</v>
      </c>
      <c r="E44">
        <v>74</v>
      </c>
      <c r="F44">
        <v>23</v>
      </c>
      <c r="G44">
        <v>2</v>
      </c>
      <c r="H44">
        <v>0</v>
      </c>
      <c r="I44">
        <v>0</v>
      </c>
      <c r="J44">
        <f t="shared" si="1"/>
        <v>525.69999999999993</v>
      </c>
    </row>
    <row r="45" spans="1:10" x14ac:dyDescent="0.25">
      <c r="A45" t="s">
        <v>1500</v>
      </c>
      <c r="B45">
        <v>398</v>
      </c>
      <c r="C45">
        <v>1687</v>
      </c>
      <c r="D45">
        <v>8</v>
      </c>
      <c r="E45">
        <v>86.7</v>
      </c>
      <c r="F45">
        <v>5.3</v>
      </c>
      <c r="G45">
        <v>1</v>
      </c>
      <c r="H45">
        <v>0</v>
      </c>
      <c r="I45">
        <v>0</v>
      </c>
      <c r="J45">
        <f t="shared" si="1"/>
        <v>408.96</v>
      </c>
    </row>
    <row r="46" spans="1:10" x14ac:dyDescent="0.25">
      <c r="A46" t="s">
        <v>1508</v>
      </c>
      <c r="B46">
        <v>364</v>
      </c>
      <c r="C46">
        <v>1544</v>
      </c>
      <c r="D46">
        <v>6</v>
      </c>
      <c r="E46">
        <v>68</v>
      </c>
      <c r="F46">
        <v>4.5</v>
      </c>
      <c r="G46">
        <v>13</v>
      </c>
      <c r="H46">
        <v>0</v>
      </c>
      <c r="I46">
        <v>0</v>
      </c>
      <c r="J46">
        <f t="shared" si="1"/>
        <v>375.25</v>
      </c>
    </row>
    <row r="47" spans="1:10" x14ac:dyDescent="0.25">
      <c r="A47" t="s">
        <v>1509</v>
      </c>
      <c r="B47">
        <v>327</v>
      </c>
      <c r="C47">
        <v>1385</v>
      </c>
      <c r="D47">
        <v>6</v>
      </c>
      <c r="E47">
        <v>64.7</v>
      </c>
      <c r="F47">
        <v>3.8</v>
      </c>
      <c r="G47">
        <v>8.5</v>
      </c>
      <c r="H47">
        <v>0</v>
      </c>
      <c r="I47">
        <v>0</v>
      </c>
      <c r="J47">
        <f t="shared" si="1"/>
        <v>336.31</v>
      </c>
    </row>
    <row r="48" spans="1:10" x14ac:dyDescent="0.25">
      <c r="A48" t="s">
        <v>1510</v>
      </c>
      <c r="B48">
        <v>374</v>
      </c>
      <c r="C48">
        <v>1588</v>
      </c>
      <c r="D48">
        <v>8</v>
      </c>
      <c r="E48">
        <v>86</v>
      </c>
      <c r="F48">
        <v>0.5</v>
      </c>
      <c r="G48">
        <v>6.3</v>
      </c>
      <c r="H48">
        <v>0</v>
      </c>
      <c r="I48">
        <v>0</v>
      </c>
      <c r="J48">
        <f t="shared" si="1"/>
        <v>383.70999999999992</v>
      </c>
    </row>
    <row r="49" spans="1:10" x14ac:dyDescent="0.25">
      <c r="A49" t="s">
        <v>1511</v>
      </c>
      <c r="B49">
        <v>290</v>
      </c>
      <c r="C49">
        <v>1216</v>
      </c>
      <c r="D49">
        <v>5</v>
      </c>
      <c r="E49">
        <v>61</v>
      </c>
      <c r="F49">
        <v>0.5</v>
      </c>
      <c r="G49">
        <v>8.3000000000000007</v>
      </c>
      <c r="H49">
        <v>0</v>
      </c>
      <c r="I49">
        <v>0</v>
      </c>
      <c r="J49">
        <f t="shared" si="1"/>
        <v>289.60999999999996</v>
      </c>
    </row>
    <row r="50" spans="1:10" x14ac:dyDescent="0.25">
      <c r="A50" t="s">
        <v>1583</v>
      </c>
      <c r="B50">
        <v>382</v>
      </c>
      <c r="C50">
        <v>1624</v>
      </c>
      <c r="D50">
        <v>8</v>
      </c>
      <c r="E50">
        <v>88</v>
      </c>
      <c r="F50">
        <v>0.7</v>
      </c>
      <c r="G50">
        <v>6</v>
      </c>
      <c r="H50">
        <v>0</v>
      </c>
      <c r="I50">
        <v>0</v>
      </c>
      <c r="J50">
        <f t="shared" si="1"/>
        <v>392.50999999999993</v>
      </c>
    </row>
    <row r="51" spans="1:10" x14ac:dyDescent="0.25">
      <c r="A51" t="s">
        <v>1694</v>
      </c>
      <c r="B51">
        <v>390</v>
      </c>
      <c r="C51">
        <v>1637</v>
      </c>
      <c r="D51">
        <v>6</v>
      </c>
      <c r="E51">
        <v>69.2</v>
      </c>
      <c r="F51">
        <v>10.5</v>
      </c>
      <c r="G51">
        <v>2</v>
      </c>
      <c r="H51">
        <v>0</v>
      </c>
      <c r="I51">
        <v>0</v>
      </c>
      <c r="J51">
        <f t="shared" si="1"/>
        <v>389.77</v>
      </c>
    </row>
    <row r="52" spans="1:10" x14ac:dyDescent="0.25">
      <c r="A52" t="s">
        <v>1710</v>
      </c>
      <c r="B52">
        <v>416</v>
      </c>
      <c r="C52">
        <v>1747</v>
      </c>
      <c r="D52">
        <v>7</v>
      </c>
      <c r="E52">
        <v>81.5</v>
      </c>
      <c r="F52">
        <v>7</v>
      </c>
      <c r="G52">
        <v>4</v>
      </c>
      <c r="H52">
        <v>0</v>
      </c>
      <c r="I52">
        <v>0</v>
      </c>
      <c r="J52">
        <f t="shared" si="1"/>
        <v>416.05</v>
      </c>
    </row>
    <row r="53" spans="1:10" x14ac:dyDescent="0.25">
      <c r="A53" t="s">
        <v>2456</v>
      </c>
      <c r="B53">
        <v>225</v>
      </c>
      <c r="C53">
        <v>944</v>
      </c>
      <c r="D53">
        <v>2.5</v>
      </c>
      <c r="E53">
        <v>27.7</v>
      </c>
      <c r="F53">
        <v>11.5</v>
      </c>
      <c r="G53">
        <v>1</v>
      </c>
      <c r="H53">
        <v>0</v>
      </c>
      <c r="I53">
        <v>0</v>
      </c>
      <c r="J53">
        <f t="shared" si="1"/>
        <v>224.71999999999997</v>
      </c>
    </row>
    <row r="54" spans="1:10" x14ac:dyDescent="0.25">
      <c r="A54" t="s">
        <v>1808</v>
      </c>
      <c r="B54">
        <v>416</v>
      </c>
      <c r="C54">
        <v>1747</v>
      </c>
      <c r="D54">
        <v>7</v>
      </c>
      <c r="E54">
        <v>81.5</v>
      </c>
      <c r="F54">
        <v>7</v>
      </c>
      <c r="G54">
        <v>4</v>
      </c>
      <c r="H54">
        <v>0</v>
      </c>
      <c r="I54">
        <v>0</v>
      </c>
      <c r="J54">
        <f t="shared" si="1"/>
        <v>416.05</v>
      </c>
    </row>
    <row r="55" spans="1:10" x14ac:dyDescent="0.25">
      <c r="A55" t="s">
        <v>1793</v>
      </c>
      <c r="B55">
        <v>435</v>
      </c>
      <c r="C55">
        <v>1830</v>
      </c>
      <c r="D55">
        <v>6.5</v>
      </c>
      <c r="E55">
        <v>70</v>
      </c>
      <c r="F55">
        <v>15</v>
      </c>
      <c r="G55">
        <v>5</v>
      </c>
      <c r="H55">
        <v>0</v>
      </c>
      <c r="I55">
        <v>0</v>
      </c>
      <c r="J55">
        <f t="shared" si="1"/>
        <v>447.5</v>
      </c>
    </row>
    <row r="56" spans="1:10" x14ac:dyDescent="0.25">
      <c r="A56" t="s">
        <v>1804</v>
      </c>
      <c r="B56">
        <v>471</v>
      </c>
      <c r="C56">
        <v>1979</v>
      </c>
      <c r="D56">
        <v>6</v>
      </c>
      <c r="E56">
        <v>70</v>
      </c>
      <c r="F56">
        <v>18</v>
      </c>
      <c r="G56">
        <v>4</v>
      </c>
      <c r="H56">
        <v>0</v>
      </c>
      <c r="I56">
        <v>0</v>
      </c>
      <c r="J56">
        <f t="shared" si="1"/>
        <v>471.2</v>
      </c>
    </row>
    <row r="57" spans="1:10" x14ac:dyDescent="0.25">
      <c r="A57" t="s">
        <v>1807</v>
      </c>
      <c r="B57">
        <v>457</v>
      </c>
      <c r="C57">
        <v>1920</v>
      </c>
      <c r="D57">
        <v>6</v>
      </c>
      <c r="E57">
        <v>66.5</v>
      </c>
      <c r="F57">
        <v>18.899999999999999</v>
      </c>
      <c r="G57">
        <v>5.3</v>
      </c>
      <c r="H57">
        <v>0</v>
      </c>
      <c r="I57">
        <v>0</v>
      </c>
      <c r="J57">
        <f t="shared" si="1"/>
        <v>470.67999999999995</v>
      </c>
    </row>
    <row r="58" spans="1:10" x14ac:dyDescent="0.25">
      <c r="A58" t="s">
        <v>1806</v>
      </c>
      <c r="B58">
        <v>412</v>
      </c>
      <c r="C58">
        <v>1730</v>
      </c>
      <c r="D58">
        <v>6</v>
      </c>
      <c r="E58">
        <v>63.5</v>
      </c>
      <c r="F58">
        <v>15.5</v>
      </c>
      <c r="G58">
        <v>4.5</v>
      </c>
      <c r="H58">
        <v>0</v>
      </c>
      <c r="I58">
        <v>0</v>
      </c>
      <c r="J58">
        <f t="shared" si="1"/>
        <v>423.4</v>
      </c>
    </row>
    <row r="59" spans="1:10" x14ac:dyDescent="0.25">
      <c r="A59" t="s">
        <v>2459</v>
      </c>
      <c r="B59">
        <v>498</v>
      </c>
      <c r="C59">
        <v>1709</v>
      </c>
      <c r="D59">
        <v>4</v>
      </c>
      <c r="E59">
        <v>46</v>
      </c>
      <c r="F59">
        <v>18.5</v>
      </c>
      <c r="G59">
        <v>11</v>
      </c>
      <c r="H59">
        <v>0</v>
      </c>
      <c r="I59">
        <v>0</v>
      </c>
      <c r="J59">
        <f t="shared" si="1"/>
        <v>406.84999999999997</v>
      </c>
    </row>
    <row r="60" spans="1:10" x14ac:dyDescent="0.25">
      <c r="A60" t="s">
        <v>1881</v>
      </c>
      <c r="B60">
        <v>536</v>
      </c>
      <c r="C60">
        <v>2250</v>
      </c>
      <c r="D60">
        <v>4</v>
      </c>
      <c r="E60">
        <v>46</v>
      </c>
      <c r="F60">
        <v>31</v>
      </c>
      <c r="G60">
        <v>14</v>
      </c>
      <c r="H60">
        <v>0</v>
      </c>
      <c r="I60">
        <v>0</v>
      </c>
      <c r="J60">
        <f t="shared" si="1"/>
        <v>535.69999999999993</v>
      </c>
    </row>
    <row r="61" spans="1:10" x14ac:dyDescent="0.25">
      <c r="A61" t="s">
        <v>1982</v>
      </c>
      <c r="B61">
        <v>575</v>
      </c>
      <c r="C61">
        <v>2413</v>
      </c>
      <c r="D61">
        <v>3</v>
      </c>
      <c r="E61">
        <v>31.9</v>
      </c>
      <c r="F61">
        <v>40</v>
      </c>
      <c r="G61">
        <v>17.100000000000001</v>
      </c>
      <c r="H61">
        <v>0</v>
      </c>
      <c r="I61">
        <v>0</v>
      </c>
      <c r="J61">
        <f t="shared" si="1"/>
        <v>574.61</v>
      </c>
    </row>
    <row r="62" spans="1:10" x14ac:dyDescent="0.25">
      <c r="A62" t="s">
        <v>2489</v>
      </c>
      <c r="B62">
        <v>458</v>
      </c>
      <c r="C62">
        <v>1922</v>
      </c>
      <c r="D62">
        <v>6.5</v>
      </c>
      <c r="E62">
        <v>77</v>
      </c>
      <c r="F62">
        <v>13</v>
      </c>
      <c r="G62">
        <v>5</v>
      </c>
      <c r="H62">
        <v>0</v>
      </c>
      <c r="I62">
        <v>0</v>
      </c>
      <c r="J62">
        <f t="shared" si="1"/>
        <v>457.6</v>
      </c>
    </row>
    <row r="63" spans="1:10" x14ac:dyDescent="0.25">
      <c r="A63" t="s">
        <v>2115</v>
      </c>
      <c r="B63">
        <v>552</v>
      </c>
      <c r="C63">
        <v>2301</v>
      </c>
      <c r="D63">
        <v>4.5</v>
      </c>
      <c r="E63">
        <v>47.5</v>
      </c>
      <c r="F63">
        <v>36</v>
      </c>
      <c r="G63">
        <v>9.5</v>
      </c>
      <c r="H63">
        <v>0</v>
      </c>
      <c r="I63">
        <v>0</v>
      </c>
      <c r="J63">
        <f t="shared" si="1"/>
        <v>569.44999999999993</v>
      </c>
    </row>
    <row r="64" spans="1:10" x14ac:dyDescent="0.25">
      <c r="A64" t="s">
        <v>2114</v>
      </c>
      <c r="B64">
        <v>536</v>
      </c>
      <c r="C64">
        <v>2240</v>
      </c>
      <c r="D64">
        <v>5</v>
      </c>
      <c r="E64">
        <v>54</v>
      </c>
      <c r="F64">
        <v>31.5</v>
      </c>
      <c r="G64">
        <v>9.1999999999999993</v>
      </c>
      <c r="H64">
        <v>0</v>
      </c>
      <c r="I64">
        <v>0</v>
      </c>
      <c r="J64">
        <f t="shared" si="1"/>
        <v>552.99</v>
      </c>
    </row>
    <row r="65" spans="1:10" x14ac:dyDescent="0.25">
      <c r="A65" t="s">
        <v>2143</v>
      </c>
      <c r="B65">
        <v>444</v>
      </c>
      <c r="C65">
        <v>1864</v>
      </c>
      <c r="D65">
        <v>5</v>
      </c>
      <c r="E65">
        <v>60</v>
      </c>
      <c r="F65">
        <v>16</v>
      </c>
      <c r="G65">
        <v>3.5</v>
      </c>
      <c r="H65">
        <v>0</v>
      </c>
      <c r="I65">
        <v>0</v>
      </c>
      <c r="J65">
        <f t="shared" si="1"/>
        <v>409.49999999999994</v>
      </c>
    </row>
    <row r="66" spans="1:10" x14ac:dyDescent="0.25">
      <c r="A66" t="s">
        <v>2145</v>
      </c>
      <c r="B66">
        <v>334</v>
      </c>
      <c r="C66">
        <v>1403</v>
      </c>
      <c r="D66">
        <v>6.5</v>
      </c>
      <c r="E66">
        <v>75</v>
      </c>
      <c r="F66">
        <v>0.1</v>
      </c>
      <c r="G66">
        <v>6.1</v>
      </c>
      <c r="H66">
        <v>0</v>
      </c>
      <c r="I66">
        <v>0</v>
      </c>
      <c r="J66">
        <f t="shared" ref="J66:J70" si="2">IF(ISBLANK($A66),"",E66*4.1+F66*9.3+G66*4.2+H66*7+I66*3)</f>
        <v>334.05</v>
      </c>
    </row>
    <row r="67" spans="1:10" x14ac:dyDescent="0.25">
      <c r="A67" t="s">
        <v>2159</v>
      </c>
      <c r="B67">
        <v>543</v>
      </c>
      <c r="C67">
        <v>2270</v>
      </c>
      <c r="D67">
        <v>5.5</v>
      </c>
      <c r="E67">
        <v>58.3</v>
      </c>
      <c r="F67">
        <v>30.9</v>
      </c>
      <c r="G67">
        <v>8</v>
      </c>
      <c r="H67">
        <v>0</v>
      </c>
      <c r="I67">
        <v>0</v>
      </c>
      <c r="J67">
        <f t="shared" si="2"/>
        <v>560</v>
      </c>
    </row>
    <row r="68" spans="1:10" x14ac:dyDescent="0.25">
      <c r="A68" t="s">
        <v>2241</v>
      </c>
      <c r="B68">
        <v>528</v>
      </c>
      <c r="C68">
        <v>2194</v>
      </c>
      <c r="D68">
        <v>3</v>
      </c>
      <c r="E68">
        <v>33.5</v>
      </c>
      <c r="F68">
        <v>39.5</v>
      </c>
      <c r="G68">
        <v>9.6</v>
      </c>
      <c r="H68">
        <v>0</v>
      </c>
      <c r="I68">
        <v>0</v>
      </c>
      <c r="J68">
        <f t="shared" si="2"/>
        <v>545.0200000000001</v>
      </c>
    </row>
    <row r="69" spans="1:10" x14ac:dyDescent="0.25">
      <c r="A69" t="s">
        <v>2240</v>
      </c>
      <c r="B69">
        <v>498</v>
      </c>
      <c r="C69">
        <v>2074</v>
      </c>
      <c r="D69">
        <v>3.5</v>
      </c>
      <c r="E69">
        <v>39</v>
      </c>
      <c r="F69">
        <v>34</v>
      </c>
      <c r="G69">
        <v>9</v>
      </c>
      <c r="H69">
        <v>0</v>
      </c>
      <c r="I69">
        <v>0</v>
      </c>
      <c r="J69">
        <f t="shared" si="2"/>
        <v>513.9</v>
      </c>
    </row>
    <row r="70" spans="1:10" x14ac:dyDescent="0.25">
      <c r="A70" t="s">
        <v>2274</v>
      </c>
      <c r="B70">
        <v>409</v>
      </c>
      <c r="C70">
        <v>1719</v>
      </c>
      <c r="D70">
        <v>8.5</v>
      </c>
      <c r="E70">
        <v>99.8</v>
      </c>
      <c r="F70">
        <v>0</v>
      </c>
      <c r="G70">
        <v>0</v>
      </c>
      <c r="H70">
        <v>0</v>
      </c>
      <c r="I70">
        <v>0</v>
      </c>
      <c r="J70">
        <f t="shared" si="2"/>
        <v>409.17999999999995</v>
      </c>
    </row>
    <row r="71" spans="1:10" x14ac:dyDescent="0.25">
      <c r="A71" s="52"/>
      <c r="B71" s="52"/>
      <c r="C71" s="53"/>
      <c r="D71" s="52"/>
      <c r="E71" s="52"/>
      <c r="F71" s="52"/>
      <c r="G71" s="52"/>
      <c r="H71" s="52"/>
      <c r="I71" s="52"/>
      <c r="J71" s="52"/>
    </row>
    <row r="72" spans="1:10" x14ac:dyDescent="0.25">
      <c r="C72" s="32"/>
    </row>
    <row r="73" spans="1:10" x14ac:dyDescent="0.25">
      <c r="C73" s="32"/>
    </row>
    <row r="74" spans="1:10" x14ac:dyDescent="0.25">
      <c r="C74" s="32"/>
    </row>
    <row r="75" spans="1:10" x14ac:dyDescent="0.25">
      <c r="C75" s="32"/>
    </row>
    <row r="76" spans="1:10" x14ac:dyDescent="0.25">
      <c r="C76" s="32"/>
    </row>
    <row r="77" spans="1:10" x14ac:dyDescent="0.25">
      <c r="C77" s="32"/>
    </row>
    <row r="78" spans="1:10" x14ac:dyDescent="0.25">
      <c r="C78" s="32"/>
    </row>
    <row r="79" spans="1:10" x14ac:dyDescent="0.25">
      <c r="C79" s="32"/>
    </row>
    <row r="80" spans="1:10" x14ac:dyDescent="0.25">
      <c r="C80" s="32"/>
    </row>
    <row r="81" spans="3:3" x14ac:dyDescent="0.25">
      <c r="C81" s="32"/>
    </row>
    <row r="82" spans="3:3" x14ac:dyDescent="0.25">
      <c r="C82" s="32"/>
    </row>
    <row r="83" spans="3:3" x14ac:dyDescent="0.25">
      <c r="C83" s="32"/>
    </row>
    <row r="84" spans="3:3" x14ac:dyDescent="0.25">
      <c r="C84" s="32"/>
    </row>
    <row r="85" spans="3:3" x14ac:dyDescent="0.25">
      <c r="C85" s="32"/>
    </row>
    <row r="86" spans="3:3" x14ac:dyDescent="0.25">
      <c r="C86" s="32"/>
    </row>
    <row r="87" spans="3:3" x14ac:dyDescent="0.25">
      <c r="C87" s="32"/>
    </row>
    <row r="88" spans="3:3" x14ac:dyDescent="0.25">
      <c r="C88" s="32"/>
    </row>
    <row r="89" spans="3:3" x14ac:dyDescent="0.25">
      <c r="C89" s="32"/>
    </row>
    <row r="90" spans="3:3" x14ac:dyDescent="0.25">
      <c r="C90" s="32"/>
    </row>
    <row r="91" spans="3:3" x14ac:dyDescent="0.25">
      <c r="C91" s="32"/>
    </row>
    <row r="92" spans="3:3" x14ac:dyDescent="0.25">
      <c r="C92" s="32"/>
    </row>
    <row r="93" spans="3:3" x14ac:dyDescent="0.25">
      <c r="C93" s="32"/>
    </row>
    <row r="94" spans="3:3" x14ac:dyDescent="0.25">
      <c r="C94" s="32"/>
    </row>
    <row r="95" spans="3:3" x14ac:dyDescent="0.25">
      <c r="C95" s="32"/>
    </row>
    <row r="96" spans="3:3" x14ac:dyDescent="0.25">
      <c r="C96" s="32"/>
    </row>
    <row r="97" spans="1:10" x14ac:dyDescent="0.25">
      <c r="C97" s="32"/>
    </row>
    <row r="98" spans="1:10" x14ac:dyDescent="0.25">
      <c r="C98" s="32"/>
    </row>
    <row r="99" spans="1:10" x14ac:dyDescent="0.25">
      <c r="C99" s="32"/>
    </row>
    <row r="100" spans="1:10" x14ac:dyDescent="0.25">
      <c r="A100" s="41"/>
      <c r="B100" s="41"/>
      <c r="C100" s="54"/>
      <c r="D100" s="41"/>
      <c r="E100" s="41"/>
      <c r="F100" s="41"/>
      <c r="G100" s="41"/>
      <c r="H100" s="41"/>
      <c r="I100" s="41"/>
      <c r="J100" s="41"/>
    </row>
  </sheetData>
  <pageMargins left="0.7" right="0.7" top="0.78740157499999996" bottom="0.78740157499999996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71"/>
  <sheetViews>
    <sheetView workbookViewId="0">
      <pane xSplit="9" ySplit="1" topLeftCell="J20" activePane="bottomRight" state="frozen"/>
      <selection pane="topRight" activeCell="J1" sqref="J1"/>
      <selection pane="bottomLeft" activeCell="A2" sqref="A2"/>
      <selection pane="bottomRight" activeCell="A43" sqref="A43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40</v>
      </c>
      <c r="L1" s="39">
        <f t="shared" ref="L1:Q1" si="0">SUM(B2:B5001)</f>
        <v>9629</v>
      </c>
      <c r="M1" s="39">
        <f t="shared" si="0"/>
        <v>40637</v>
      </c>
      <c r="N1" s="40">
        <f t="shared" si="0"/>
        <v>141.5</v>
      </c>
      <c r="O1" s="40">
        <f t="shared" si="0"/>
        <v>1596.0000000000002</v>
      </c>
      <c r="P1" s="40">
        <f t="shared" si="0"/>
        <v>161.6</v>
      </c>
      <c r="Q1" s="40">
        <f t="shared" si="0"/>
        <v>473.50000000000011</v>
      </c>
      <c r="R1" s="40">
        <f>SUM(K1:Q1)</f>
        <v>52678.6</v>
      </c>
    </row>
    <row r="2" spans="1:18" x14ac:dyDescent="0.25">
      <c r="A2" t="s">
        <v>125</v>
      </c>
      <c r="B2">
        <v>213</v>
      </c>
      <c r="C2">
        <v>895</v>
      </c>
      <c r="D2">
        <v>1.5</v>
      </c>
      <c r="E2">
        <v>18</v>
      </c>
      <c r="F2">
        <v>10</v>
      </c>
      <c r="G2">
        <v>11</v>
      </c>
      <c r="H2">
        <v>0</v>
      </c>
      <c r="I2">
        <v>0</v>
      </c>
      <c r="J2">
        <f t="shared" ref="J2:J41" si="1">IF(ISBLANK($A2),"",E2*4.1+F2*9.3+G2*4.2+H2*7+I2*3)</f>
        <v>213</v>
      </c>
    </row>
    <row r="3" spans="1:18" x14ac:dyDescent="0.25">
      <c r="A3" t="s">
        <v>145</v>
      </c>
      <c r="B3">
        <v>142</v>
      </c>
      <c r="C3">
        <v>600</v>
      </c>
      <c r="D3">
        <v>2.5</v>
      </c>
      <c r="E3">
        <v>26.6</v>
      </c>
      <c r="F3">
        <v>1.1000000000000001</v>
      </c>
      <c r="G3">
        <v>4.9000000000000004</v>
      </c>
      <c r="H3">
        <v>0</v>
      </c>
      <c r="I3">
        <v>0</v>
      </c>
      <c r="J3">
        <f t="shared" si="1"/>
        <v>139.87</v>
      </c>
    </row>
    <row r="4" spans="1:18" x14ac:dyDescent="0.25">
      <c r="A4" t="s">
        <v>146</v>
      </c>
      <c r="B4">
        <v>354</v>
      </c>
      <c r="C4">
        <v>1499</v>
      </c>
      <c r="D4">
        <v>5.5</v>
      </c>
      <c r="E4">
        <v>66.400000000000006</v>
      </c>
      <c r="F4">
        <v>2.8</v>
      </c>
      <c r="G4">
        <v>12.3</v>
      </c>
      <c r="H4">
        <v>0</v>
      </c>
      <c r="I4">
        <v>0</v>
      </c>
      <c r="J4">
        <f t="shared" si="1"/>
        <v>349.94000000000005</v>
      </c>
    </row>
    <row r="5" spans="1:18" x14ac:dyDescent="0.25">
      <c r="A5" t="s">
        <v>218</v>
      </c>
      <c r="B5">
        <v>305</v>
      </c>
      <c r="C5">
        <v>1279</v>
      </c>
      <c r="D5">
        <v>2</v>
      </c>
      <c r="E5">
        <v>21.8</v>
      </c>
      <c r="F5">
        <v>21.1</v>
      </c>
      <c r="G5">
        <v>4.5999999999999996</v>
      </c>
      <c r="H5">
        <v>0</v>
      </c>
      <c r="I5">
        <v>0</v>
      </c>
      <c r="J5">
        <f t="shared" si="1"/>
        <v>304.93</v>
      </c>
    </row>
    <row r="6" spans="1:18" x14ac:dyDescent="0.25">
      <c r="A6" t="s">
        <v>2331</v>
      </c>
      <c r="B6">
        <v>111</v>
      </c>
      <c r="C6">
        <v>465</v>
      </c>
      <c r="D6">
        <v>2</v>
      </c>
      <c r="E6">
        <v>21.2</v>
      </c>
      <c r="F6">
        <v>5.2</v>
      </c>
      <c r="G6">
        <v>2.2000000000000002</v>
      </c>
      <c r="H6">
        <v>0</v>
      </c>
      <c r="I6">
        <v>0</v>
      </c>
      <c r="J6">
        <f t="shared" si="1"/>
        <v>144.52000000000001</v>
      </c>
    </row>
    <row r="7" spans="1:18" x14ac:dyDescent="0.25">
      <c r="A7" t="s">
        <v>303</v>
      </c>
      <c r="B7">
        <v>165</v>
      </c>
      <c r="C7">
        <v>691</v>
      </c>
      <c r="D7">
        <v>3</v>
      </c>
      <c r="E7">
        <v>33</v>
      </c>
      <c r="F7">
        <v>0.7</v>
      </c>
      <c r="G7">
        <v>5.4</v>
      </c>
      <c r="H7">
        <v>0</v>
      </c>
      <c r="I7">
        <v>0</v>
      </c>
      <c r="J7">
        <f t="shared" si="1"/>
        <v>164.48999999999998</v>
      </c>
    </row>
    <row r="8" spans="1:18" x14ac:dyDescent="0.25">
      <c r="A8" t="s">
        <v>352</v>
      </c>
      <c r="B8">
        <v>465</v>
      </c>
      <c r="C8">
        <v>1952</v>
      </c>
      <c r="D8">
        <v>5</v>
      </c>
      <c r="E8">
        <v>56</v>
      </c>
      <c r="F8">
        <v>20</v>
      </c>
      <c r="G8">
        <v>12</v>
      </c>
      <c r="H8">
        <v>0</v>
      </c>
      <c r="I8">
        <v>0</v>
      </c>
      <c r="J8">
        <f t="shared" si="1"/>
        <v>466</v>
      </c>
    </row>
    <row r="9" spans="1:18" x14ac:dyDescent="0.25">
      <c r="A9" t="s">
        <v>404</v>
      </c>
      <c r="B9">
        <v>128</v>
      </c>
      <c r="C9">
        <v>537</v>
      </c>
      <c r="D9">
        <v>2</v>
      </c>
      <c r="E9">
        <v>24</v>
      </c>
      <c r="F9">
        <v>1.1000000000000001</v>
      </c>
      <c r="G9">
        <v>4.5999999999999996</v>
      </c>
      <c r="H9">
        <v>0</v>
      </c>
      <c r="I9">
        <v>0</v>
      </c>
      <c r="J9">
        <f t="shared" si="1"/>
        <v>127.94999999999999</v>
      </c>
    </row>
    <row r="10" spans="1:18" x14ac:dyDescent="0.25">
      <c r="A10" t="s">
        <v>2341</v>
      </c>
      <c r="B10">
        <v>140</v>
      </c>
      <c r="C10">
        <v>593</v>
      </c>
      <c r="D10">
        <v>2.5</v>
      </c>
      <c r="E10">
        <v>27.1</v>
      </c>
      <c r="F10">
        <v>1.5</v>
      </c>
      <c r="G10">
        <v>4.5</v>
      </c>
      <c r="H10">
        <v>0</v>
      </c>
      <c r="I10">
        <v>0</v>
      </c>
      <c r="J10">
        <f t="shared" si="1"/>
        <v>143.96</v>
      </c>
    </row>
    <row r="11" spans="1:18" x14ac:dyDescent="0.25">
      <c r="A11" t="s">
        <v>435</v>
      </c>
      <c r="B11">
        <v>349</v>
      </c>
      <c r="C11">
        <v>1480</v>
      </c>
      <c r="D11">
        <v>6</v>
      </c>
      <c r="E11">
        <v>67.8</v>
      </c>
      <c r="F11">
        <v>3.7</v>
      </c>
      <c r="G11">
        <v>11.2</v>
      </c>
      <c r="H11">
        <v>0</v>
      </c>
      <c r="I11">
        <v>0</v>
      </c>
      <c r="J11">
        <f t="shared" si="1"/>
        <v>359.43</v>
      </c>
    </row>
    <row r="12" spans="1:18" x14ac:dyDescent="0.25">
      <c r="A12" t="s">
        <v>436</v>
      </c>
      <c r="B12">
        <v>142</v>
      </c>
      <c r="C12">
        <v>600</v>
      </c>
      <c r="D12">
        <v>2.5</v>
      </c>
      <c r="E12">
        <v>28</v>
      </c>
      <c r="F12">
        <v>1.1000000000000001</v>
      </c>
      <c r="G12">
        <v>4.9000000000000004</v>
      </c>
      <c r="H12">
        <v>0</v>
      </c>
      <c r="I12">
        <v>0</v>
      </c>
      <c r="J12">
        <f t="shared" si="1"/>
        <v>145.60999999999999</v>
      </c>
    </row>
    <row r="13" spans="1:18" x14ac:dyDescent="0.25">
      <c r="A13" t="s">
        <v>437</v>
      </c>
      <c r="B13">
        <v>354</v>
      </c>
      <c r="C13">
        <v>1501</v>
      </c>
      <c r="D13">
        <v>6.5</v>
      </c>
      <c r="E13">
        <v>69.900000000000006</v>
      </c>
      <c r="F13">
        <v>2.8</v>
      </c>
      <c r="G13">
        <v>12.3</v>
      </c>
      <c r="H13">
        <v>0</v>
      </c>
      <c r="I13">
        <v>0</v>
      </c>
      <c r="J13">
        <f t="shared" si="1"/>
        <v>364.29</v>
      </c>
    </row>
    <row r="14" spans="1:18" x14ac:dyDescent="0.25">
      <c r="A14" t="s">
        <v>517</v>
      </c>
      <c r="B14">
        <v>179</v>
      </c>
      <c r="C14">
        <v>751</v>
      </c>
      <c r="D14">
        <v>2.5</v>
      </c>
      <c r="E14">
        <v>27.6</v>
      </c>
      <c r="F14">
        <v>4.2</v>
      </c>
      <c r="G14">
        <v>6.3</v>
      </c>
      <c r="H14">
        <v>0</v>
      </c>
      <c r="I14">
        <v>0</v>
      </c>
      <c r="J14">
        <f t="shared" si="1"/>
        <v>178.68</v>
      </c>
    </row>
    <row r="15" spans="1:18" x14ac:dyDescent="0.25">
      <c r="A15" t="s">
        <v>590</v>
      </c>
      <c r="B15">
        <v>142</v>
      </c>
      <c r="C15">
        <v>600</v>
      </c>
      <c r="D15">
        <v>2.5</v>
      </c>
      <c r="E15">
        <v>28</v>
      </c>
      <c r="F15">
        <v>1.1000000000000001</v>
      </c>
      <c r="G15">
        <v>4.9000000000000004</v>
      </c>
      <c r="H15">
        <v>0</v>
      </c>
      <c r="I15">
        <v>0</v>
      </c>
      <c r="J15">
        <f t="shared" si="1"/>
        <v>145.60999999999999</v>
      </c>
    </row>
    <row r="16" spans="1:18" x14ac:dyDescent="0.25">
      <c r="A16" t="s">
        <v>591</v>
      </c>
      <c r="B16">
        <v>354</v>
      </c>
      <c r="C16">
        <v>1501</v>
      </c>
      <c r="D16">
        <v>6.5</v>
      </c>
      <c r="E16">
        <v>69.900000000000006</v>
      </c>
      <c r="F16">
        <v>2.8</v>
      </c>
      <c r="G16">
        <v>12.3</v>
      </c>
      <c r="H16">
        <v>0</v>
      </c>
      <c r="I16">
        <v>0</v>
      </c>
      <c r="J16">
        <f t="shared" si="1"/>
        <v>364.29</v>
      </c>
    </row>
    <row r="17" spans="1:10" x14ac:dyDescent="0.25">
      <c r="A17" t="s">
        <v>2365</v>
      </c>
      <c r="B17">
        <v>186</v>
      </c>
      <c r="C17">
        <v>779</v>
      </c>
      <c r="D17">
        <v>3</v>
      </c>
      <c r="E17">
        <v>35.1</v>
      </c>
      <c r="F17">
        <v>4.2</v>
      </c>
      <c r="G17">
        <v>0.6</v>
      </c>
      <c r="H17">
        <v>0</v>
      </c>
      <c r="I17">
        <v>0</v>
      </c>
      <c r="J17">
        <f t="shared" si="1"/>
        <v>185.49</v>
      </c>
    </row>
    <row r="18" spans="1:10" x14ac:dyDescent="0.25">
      <c r="A18" t="s">
        <v>2366</v>
      </c>
      <c r="B18">
        <v>134</v>
      </c>
      <c r="C18">
        <v>569</v>
      </c>
      <c r="D18">
        <v>3</v>
      </c>
      <c r="E18">
        <v>33.1</v>
      </c>
      <c r="F18">
        <v>0.1</v>
      </c>
      <c r="G18">
        <v>0.3</v>
      </c>
      <c r="H18">
        <v>0</v>
      </c>
      <c r="I18">
        <v>0</v>
      </c>
      <c r="J18">
        <f t="shared" si="1"/>
        <v>137.9</v>
      </c>
    </row>
    <row r="19" spans="1:10" x14ac:dyDescent="0.25">
      <c r="A19" t="s">
        <v>2367</v>
      </c>
      <c r="B19">
        <v>336</v>
      </c>
      <c r="C19">
        <v>1422</v>
      </c>
      <c r="D19">
        <v>7</v>
      </c>
      <c r="E19">
        <v>82.7</v>
      </c>
      <c r="F19">
        <v>0.2</v>
      </c>
      <c r="G19">
        <v>0.8</v>
      </c>
      <c r="H19">
        <v>0</v>
      </c>
      <c r="I19">
        <v>0</v>
      </c>
      <c r="J19">
        <f t="shared" si="1"/>
        <v>344.29</v>
      </c>
    </row>
    <row r="20" spans="1:10" x14ac:dyDescent="0.25">
      <c r="A20" t="s">
        <v>1144</v>
      </c>
      <c r="B20">
        <v>146</v>
      </c>
      <c r="C20">
        <v>615</v>
      </c>
      <c r="D20">
        <v>1</v>
      </c>
      <c r="E20">
        <v>8.5</v>
      </c>
      <c r="F20">
        <v>1.2</v>
      </c>
      <c r="G20">
        <v>23.9</v>
      </c>
      <c r="H20">
        <v>0</v>
      </c>
      <c r="I20">
        <v>0</v>
      </c>
      <c r="J20">
        <f t="shared" si="1"/>
        <v>146.38999999999999</v>
      </c>
    </row>
    <row r="21" spans="1:10" x14ac:dyDescent="0.25">
      <c r="A21" t="s">
        <v>1145</v>
      </c>
      <c r="B21">
        <v>379</v>
      </c>
      <c r="C21">
        <v>1590</v>
      </c>
      <c r="D21">
        <v>2</v>
      </c>
      <c r="E21">
        <v>22</v>
      </c>
      <c r="F21">
        <v>3</v>
      </c>
      <c r="G21">
        <v>62</v>
      </c>
      <c r="H21">
        <v>0</v>
      </c>
      <c r="I21">
        <v>0</v>
      </c>
      <c r="J21">
        <f t="shared" si="1"/>
        <v>378.5</v>
      </c>
    </row>
    <row r="22" spans="1:10" x14ac:dyDescent="0.25">
      <c r="A22" t="s">
        <v>1155</v>
      </c>
      <c r="B22">
        <v>168</v>
      </c>
      <c r="C22">
        <v>711</v>
      </c>
      <c r="D22">
        <v>5.5</v>
      </c>
      <c r="E22">
        <v>66.400000000000006</v>
      </c>
      <c r="F22">
        <v>13.3</v>
      </c>
      <c r="G22">
        <v>5.5</v>
      </c>
      <c r="H22">
        <v>0</v>
      </c>
      <c r="I22">
        <v>0</v>
      </c>
      <c r="J22">
        <f t="shared" si="1"/>
        <v>419.03000000000003</v>
      </c>
    </row>
    <row r="23" spans="1:10" x14ac:dyDescent="0.25">
      <c r="A23" t="s">
        <v>1156</v>
      </c>
      <c r="B23">
        <v>352</v>
      </c>
      <c r="C23">
        <v>1495</v>
      </c>
      <c r="D23">
        <v>6.5</v>
      </c>
      <c r="E23">
        <v>72</v>
      </c>
      <c r="F23">
        <v>1.8</v>
      </c>
      <c r="G23">
        <v>12</v>
      </c>
      <c r="H23">
        <v>0</v>
      </c>
      <c r="I23">
        <v>0</v>
      </c>
      <c r="J23">
        <f t="shared" si="1"/>
        <v>362.34000000000003</v>
      </c>
    </row>
    <row r="24" spans="1:10" x14ac:dyDescent="0.25">
      <c r="A24" t="s">
        <v>1223</v>
      </c>
      <c r="B24">
        <v>172</v>
      </c>
      <c r="C24">
        <v>723</v>
      </c>
      <c r="D24">
        <v>3</v>
      </c>
      <c r="E24">
        <v>35.5</v>
      </c>
      <c r="F24">
        <v>0.6</v>
      </c>
      <c r="G24">
        <v>5</v>
      </c>
      <c r="H24">
        <v>0</v>
      </c>
      <c r="I24">
        <v>0</v>
      </c>
      <c r="J24">
        <f t="shared" si="1"/>
        <v>172.13</v>
      </c>
    </row>
    <row r="25" spans="1:10" x14ac:dyDescent="0.25">
      <c r="A25" t="s">
        <v>1370</v>
      </c>
      <c r="B25">
        <v>165</v>
      </c>
      <c r="C25">
        <v>691</v>
      </c>
      <c r="D25">
        <v>3</v>
      </c>
      <c r="E25">
        <v>33</v>
      </c>
      <c r="F25">
        <v>0.7</v>
      </c>
      <c r="G25">
        <v>5.4</v>
      </c>
      <c r="H25">
        <v>0</v>
      </c>
      <c r="I25">
        <v>0</v>
      </c>
      <c r="J25">
        <f t="shared" si="1"/>
        <v>164.48999999999998</v>
      </c>
    </row>
    <row r="26" spans="1:10" x14ac:dyDescent="0.25">
      <c r="A26" t="s">
        <v>1401</v>
      </c>
      <c r="B26">
        <v>129</v>
      </c>
      <c r="C26">
        <v>542</v>
      </c>
      <c r="D26">
        <v>0.5</v>
      </c>
      <c r="E26">
        <v>3.8</v>
      </c>
      <c r="F26">
        <v>2.4</v>
      </c>
      <c r="G26">
        <v>21.7</v>
      </c>
      <c r="H26">
        <v>0</v>
      </c>
      <c r="I26">
        <v>0</v>
      </c>
      <c r="J26">
        <f t="shared" si="1"/>
        <v>129.04</v>
      </c>
    </row>
    <row r="27" spans="1:10" x14ac:dyDescent="0.25">
      <c r="A27" t="s">
        <v>1402</v>
      </c>
      <c r="B27">
        <v>375</v>
      </c>
      <c r="C27">
        <v>1574</v>
      </c>
      <c r="D27">
        <v>1</v>
      </c>
      <c r="E27">
        <v>11</v>
      </c>
      <c r="F27">
        <v>7</v>
      </c>
      <c r="G27">
        <v>63</v>
      </c>
      <c r="H27">
        <v>0</v>
      </c>
      <c r="I27">
        <v>0</v>
      </c>
      <c r="J27">
        <f t="shared" si="1"/>
        <v>374.8</v>
      </c>
    </row>
    <row r="28" spans="1:10" x14ac:dyDescent="0.25">
      <c r="A28" t="s">
        <v>1412</v>
      </c>
      <c r="B28">
        <v>356</v>
      </c>
      <c r="C28">
        <v>1493</v>
      </c>
      <c r="D28">
        <v>6</v>
      </c>
      <c r="E28">
        <v>71</v>
      </c>
      <c r="F28">
        <v>1.5</v>
      </c>
      <c r="G28">
        <v>12</v>
      </c>
      <c r="H28">
        <v>0</v>
      </c>
      <c r="I28">
        <v>0</v>
      </c>
      <c r="J28">
        <f t="shared" si="1"/>
        <v>355.44999999999993</v>
      </c>
    </row>
    <row r="29" spans="1:10" x14ac:dyDescent="0.25">
      <c r="A29" t="s">
        <v>2447</v>
      </c>
      <c r="B29">
        <v>156</v>
      </c>
      <c r="C29">
        <v>664</v>
      </c>
      <c r="D29">
        <v>3</v>
      </c>
      <c r="E29">
        <v>32</v>
      </c>
      <c r="F29">
        <v>0.8</v>
      </c>
      <c r="G29">
        <v>5.3</v>
      </c>
      <c r="H29">
        <v>0</v>
      </c>
      <c r="I29">
        <v>0</v>
      </c>
      <c r="J29">
        <f t="shared" si="1"/>
        <v>160.89999999999998</v>
      </c>
    </row>
    <row r="30" spans="1:10" x14ac:dyDescent="0.25">
      <c r="A30" t="s">
        <v>2448</v>
      </c>
      <c r="B30">
        <v>352</v>
      </c>
      <c r="C30">
        <v>1495</v>
      </c>
      <c r="D30">
        <v>6.5</v>
      </c>
      <c r="E30">
        <v>72</v>
      </c>
      <c r="F30">
        <v>1.8</v>
      </c>
      <c r="G30">
        <v>12</v>
      </c>
      <c r="H30">
        <v>0</v>
      </c>
      <c r="I30">
        <v>0</v>
      </c>
      <c r="J30">
        <f t="shared" si="1"/>
        <v>362.34000000000003</v>
      </c>
    </row>
    <row r="31" spans="1:10" x14ac:dyDescent="0.25">
      <c r="A31" t="s">
        <v>1909</v>
      </c>
      <c r="B31">
        <v>155</v>
      </c>
      <c r="C31">
        <v>655</v>
      </c>
      <c r="D31">
        <v>1</v>
      </c>
      <c r="E31">
        <v>13</v>
      </c>
      <c r="F31">
        <v>3.6</v>
      </c>
      <c r="G31">
        <v>16.399999999999999</v>
      </c>
      <c r="H31">
        <v>0</v>
      </c>
      <c r="I31">
        <v>0</v>
      </c>
      <c r="J31">
        <f t="shared" si="1"/>
        <v>155.66</v>
      </c>
    </row>
    <row r="32" spans="1:10" x14ac:dyDescent="0.25">
      <c r="A32" t="s">
        <v>1910</v>
      </c>
      <c r="B32">
        <v>387</v>
      </c>
      <c r="C32">
        <v>1637</v>
      </c>
      <c r="D32">
        <v>3</v>
      </c>
      <c r="E32">
        <v>32</v>
      </c>
      <c r="F32">
        <v>9</v>
      </c>
      <c r="G32">
        <v>41</v>
      </c>
      <c r="H32">
        <v>0</v>
      </c>
      <c r="I32">
        <v>0</v>
      </c>
      <c r="J32">
        <f t="shared" si="1"/>
        <v>387.1</v>
      </c>
    </row>
    <row r="33" spans="1:10" x14ac:dyDescent="0.25">
      <c r="A33" t="s">
        <v>1933</v>
      </c>
      <c r="B33">
        <v>164</v>
      </c>
      <c r="C33">
        <v>692</v>
      </c>
      <c r="D33">
        <v>2</v>
      </c>
      <c r="E33">
        <v>25</v>
      </c>
      <c r="F33">
        <v>5.0999999999999996</v>
      </c>
      <c r="G33">
        <v>4.5999999999999996</v>
      </c>
      <c r="H33">
        <v>0</v>
      </c>
      <c r="I33">
        <v>0</v>
      </c>
      <c r="J33">
        <f t="shared" si="1"/>
        <v>169.24999999999997</v>
      </c>
    </row>
    <row r="34" spans="1:10" x14ac:dyDescent="0.25">
      <c r="A34" t="s">
        <v>1934</v>
      </c>
      <c r="B34">
        <v>410</v>
      </c>
      <c r="C34">
        <v>1730</v>
      </c>
      <c r="D34">
        <v>5</v>
      </c>
      <c r="E34">
        <v>62.5</v>
      </c>
      <c r="F34">
        <v>12.8</v>
      </c>
      <c r="G34">
        <v>11.5</v>
      </c>
      <c r="H34">
        <v>0</v>
      </c>
      <c r="I34">
        <v>0</v>
      </c>
      <c r="J34">
        <f t="shared" si="1"/>
        <v>423.59000000000003</v>
      </c>
    </row>
    <row r="35" spans="1:10" x14ac:dyDescent="0.25">
      <c r="A35" t="s">
        <v>1948</v>
      </c>
      <c r="B35">
        <v>93</v>
      </c>
      <c r="C35">
        <v>391</v>
      </c>
      <c r="D35">
        <v>1.5</v>
      </c>
      <c r="E35">
        <v>18.2</v>
      </c>
      <c r="F35">
        <v>0.5</v>
      </c>
      <c r="G35">
        <v>3.3</v>
      </c>
      <c r="H35">
        <v>0</v>
      </c>
      <c r="I35">
        <v>0</v>
      </c>
      <c r="J35">
        <f t="shared" si="1"/>
        <v>93.13</v>
      </c>
    </row>
    <row r="36" spans="1:10" x14ac:dyDescent="0.25">
      <c r="A36" t="s">
        <v>1949</v>
      </c>
      <c r="B36">
        <v>353</v>
      </c>
      <c r="C36">
        <v>1485</v>
      </c>
      <c r="D36">
        <v>6</v>
      </c>
      <c r="E36">
        <v>69</v>
      </c>
      <c r="F36">
        <v>1.9</v>
      </c>
      <c r="G36">
        <v>12.6</v>
      </c>
      <c r="H36">
        <v>0</v>
      </c>
      <c r="I36">
        <v>0</v>
      </c>
      <c r="J36">
        <f t="shared" si="1"/>
        <v>353.49</v>
      </c>
    </row>
    <row r="37" spans="1:10" x14ac:dyDescent="0.25">
      <c r="A37" t="s">
        <v>2001</v>
      </c>
      <c r="B37">
        <v>159</v>
      </c>
      <c r="C37">
        <v>668</v>
      </c>
      <c r="D37">
        <v>2.5</v>
      </c>
      <c r="E37">
        <v>25.1</v>
      </c>
      <c r="F37">
        <v>3.2</v>
      </c>
      <c r="G37">
        <v>6.3</v>
      </c>
      <c r="H37">
        <v>0</v>
      </c>
      <c r="I37">
        <v>0</v>
      </c>
      <c r="J37">
        <f t="shared" si="1"/>
        <v>159.13000000000002</v>
      </c>
    </row>
    <row r="38" spans="1:10" x14ac:dyDescent="0.25">
      <c r="A38" t="s">
        <v>2017</v>
      </c>
      <c r="B38">
        <v>156</v>
      </c>
      <c r="C38">
        <v>664</v>
      </c>
      <c r="D38">
        <v>3</v>
      </c>
      <c r="E38">
        <v>32</v>
      </c>
      <c r="F38">
        <v>0.8</v>
      </c>
      <c r="G38">
        <v>5.3</v>
      </c>
      <c r="H38">
        <v>0</v>
      </c>
      <c r="I38">
        <v>0</v>
      </c>
      <c r="J38">
        <f t="shared" si="1"/>
        <v>160.89999999999998</v>
      </c>
    </row>
    <row r="39" spans="1:10" x14ac:dyDescent="0.25">
      <c r="A39" t="s">
        <v>2018</v>
      </c>
      <c r="B39">
        <v>352</v>
      </c>
      <c r="C39">
        <v>1495</v>
      </c>
      <c r="D39">
        <v>6.5</v>
      </c>
      <c r="E39">
        <v>72</v>
      </c>
      <c r="F39">
        <v>1.8</v>
      </c>
      <c r="G39">
        <v>12</v>
      </c>
      <c r="H39">
        <v>0</v>
      </c>
      <c r="I39">
        <v>0</v>
      </c>
      <c r="J39">
        <f t="shared" si="1"/>
        <v>362.34000000000003</v>
      </c>
    </row>
    <row r="40" spans="1:10" x14ac:dyDescent="0.25">
      <c r="A40" t="s">
        <v>2491</v>
      </c>
      <c r="B40">
        <v>129</v>
      </c>
      <c r="C40">
        <v>547</v>
      </c>
      <c r="D40">
        <v>2</v>
      </c>
      <c r="E40">
        <v>23.9</v>
      </c>
      <c r="F40">
        <v>1.5</v>
      </c>
      <c r="G40">
        <v>5</v>
      </c>
      <c r="H40">
        <v>0</v>
      </c>
      <c r="I40">
        <v>0</v>
      </c>
      <c r="J40">
        <f t="shared" si="1"/>
        <v>132.94</v>
      </c>
    </row>
    <row r="41" spans="1:10" x14ac:dyDescent="0.25">
      <c r="A41" t="s">
        <v>2492</v>
      </c>
      <c r="B41">
        <v>322</v>
      </c>
      <c r="C41">
        <v>1366</v>
      </c>
      <c r="D41">
        <v>5.5</v>
      </c>
      <c r="E41">
        <v>59.9</v>
      </c>
      <c r="F41">
        <v>3.6</v>
      </c>
      <c r="G41">
        <v>12.6</v>
      </c>
      <c r="H41">
        <v>0</v>
      </c>
      <c r="I41">
        <v>0</v>
      </c>
      <c r="J41">
        <f t="shared" si="1"/>
        <v>331.99</v>
      </c>
    </row>
    <row r="42" spans="1:10" x14ac:dyDescent="0.25">
      <c r="A42" s="52"/>
      <c r="B42" s="52"/>
      <c r="C42" s="53"/>
      <c r="D42" s="52"/>
      <c r="E42" s="52"/>
      <c r="F42" s="52"/>
      <c r="G42" s="52"/>
      <c r="H42" s="52"/>
      <c r="I42" s="52"/>
      <c r="J42" s="52"/>
    </row>
    <row r="43" spans="1:10" x14ac:dyDescent="0.25">
      <c r="C43" s="32"/>
    </row>
    <row r="44" spans="1:10" x14ac:dyDescent="0.25">
      <c r="C44" s="32"/>
    </row>
    <row r="45" spans="1:10" x14ac:dyDescent="0.25">
      <c r="C45" s="32"/>
    </row>
    <row r="46" spans="1:10" x14ac:dyDescent="0.25">
      <c r="C46" s="32"/>
    </row>
    <row r="47" spans="1:10" x14ac:dyDescent="0.25">
      <c r="C47" s="32"/>
    </row>
    <row r="48" spans="1:10" x14ac:dyDescent="0.25">
      <c r="C48" s="32"/>
    </row>
    <row r="49" spans="3:3" x14ac:dyDescent="0.25">
      <c r="C49" s="32"/>
    </row>
    <row r="50" spans="3:3" x14ac:dyDescent="0.25">
      <c r="C50" s="32"/>
    </row>
    <row r="51" spans="3:3" x14ac:dyDescent="0.25">
      <c r="C51" s="32"/>
    </row>
    <row r="52" spans="3:3" x14ac:dyDescent="0.25">
      <c r="C52" s="32"/>
    </row>
    <row r="53" spans="3:3" x14ac:dyDescent="0.25">
      <c r="C53" s="32"/>
    </row>
    <row r="54" spans="3:3" x14ac:dyDescent="0.25">
      <c r="C54" s="32"/>
    </row>
    <row r="55" spans="3:3" x14ac:dyDescent="0.25">
      <c r="C55" s="32"/>
    </row>
    <row r="56" spans="3:3" x14ac:dyDescent="0.25">
      <c r="C56" s="32"/>
    </row>
    <row r="57" spans="3:3" x14ac:dyDescent="0.25">
      <c r="C57" s="32"/>
    </row>
    <row r="58" spans="3:3" x14ac:dyDescent="0.25">
      <c r="C58" s="32"/>
    </row>
    <row r="59" spans="3:3" x14ac:dyDescent="0.25">
      <c r="C59" s="32"/>
    </row>
    <row r="60" spans="3:3" x14ac:dyDescent="0.25">
      <c r="C60" s="32"/>
    </row>
    <row r="61" spans="3:3" x14ac:dyDescent="0.25">
      <c r="C61" s="32"/>
    </row>
    <row r="62" spans="3:3" x14ac:dyDescent="0.25">
      <c r="C62" s="32"/>
    </row>
    <row r="63" spans="3:3" x14ac:dyDescent="0.25">
      <c r="C63" s="32"/>
    </row>
    <row r="64" spans="3:3" x14ac:dyDescent="0.25">
      <c r="C64" s="32"/>
    </row>
    <row r="65" spans="1:10" x14ac:dyDescent="0.25">
      <c r="C65" s="32"/>
    </row>
    <row r="66" spans="1:10" x14ac:dyDescent="0.25">
      <c r="C66" s="32"/>
    </row>
    <row r="67" spans="1:10" x14ac:dyDescent="0.25">
      <c r="C67" s="32"/>
    </row>
    <row r="68" spans="1:10" x14ac:dyDescent="0.25">
      <c r="C68" s="32"/>
    </row>
    <row r="69" spans="1:10" x14ac:dyDescent="0.25">
      <c r="C69" s="32"/>
    </row>
    <row r="70" spans="1:10" x14ac:dyDescent="0.25">
      <c r="C70" s="32"/>
    </row>
    <row r="71" spans="1:10" x14ac:dyDescent="0.25">
      <c r="A71" s="41"/>
      <c r="B71" s="41"/>
      <c r="C71" s="54"/>
      <c r="D71" s="41"/>
      <c r="E71" s="41"/>
      <c r="F71" s="41"/>
      <c r="G71" s="41"/>
      <c r="H71" s="41"/>
      <c r="I71" s="41"/>
      <c r="J71" s="41"/>
    </row>
  </sheetData>
  <pageMargins left="0.7" right="0.7" top="0.78740157499999996" bottom="0.78740157499999996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34"/>
  <sheetViews>
    <sheetView workbookViewId="0">
      <pane xSplit="9" ySplit="1" topLeftCell="J74" activePane="bottomRight" state="frozen"/>
      <selection pane="topRight" activeCell="J1" sqref="J1"/>
      <selection pane="bottomLeft" activeCell="A2" sqref="A2"/>
      <selection pane="bottomRight" activeCell="A106" sqref="A106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103</v>
      </c>
      <c r="L1" s="39">
        <f t="shared" ref="L1:Q1" si="0">SUM(B2:B5001)</f>
        <v>24524</v>
      </c>
      <c r="M1" s="39">
        <f t="shared" si="0"/>
        <v>102485</v>
      </c>
      <c r="N1" s="40">
        <f t="shared" si="0"/>
        <v>223.5</v>
      </c>
      <c r="O1" s="40">
        <f t="shared" si="0"/>
        <v>2503.4</v>
      </c>
      <c r="P1" s="40">
        <f t="shared" si="0"/>
        <v>1099.2</v>
      </c>
      <c r="Q1" s="40">
        <f t="shared" si="0"/>
        <v>960.6999999999997</v>
      </c>
      <c r="R1" s="40">
        <f>SUM(K1:Q1)</f>
        <v>131898.79999999999</v>
      </c>
    </row>
    <row r="2" spans="1:18" x14ac:dyDescent="0.25">
      <c r="A2" t="s">
        <v>140</v>
      </c>
      <c r="B2">
        <v>110</v>
      </c>
      <c r="C2">
        <v>460</v>
      </c>
      <c r="D2">
        <v>1.5</v>
      </c>
      <c r="E2">
        <v>14.5</v>
      </c>
      <c r="F2">
        <v>2</v>
      </c>
      <c r="G2">
        <v>7.5</v>
      </c>
      <c r="H2">
        <v>0</v>
      </c>
      <c r="I2">
        <v>0</v>
      </c>
      <c r="J2">
        <f t="shared" ref="J2:J65" si="1">IF(ISBLANK($A2),"",E2*4.1+F2*9.3+G2*4.2+H2*7+I2*3)</f>
        <v>109.55</v>
      </c>
    </row>
    <row r="3" spans="1:18" x14ac:dyDescent="0.25">
      <c r="A3" t="s">
        <v>197</v>
      </c>
      <c r="B3">
        <v>269</v>
      </c>
      <c r="C3">
        <v>1130</v>
      </c>
      <c r="D3">
        <v>2.5</v>
      </c>
      <c r="E3">
        <v>30</v>
      </c>
      <c r="F3">
        <v>13</v>
      </c>
      <c r="G3">
        <v>6</v>
      </c>
      <c r="H3">
        <v>0</v>
      </c>
      <c r="I3">
        <v>0</v>
      </c>
      <c r="J3">
        <f t="shared" si="1"/>
        <v>269.09999999999997</v>
      </c>
    </row>
    <row r="4" spans="1:18" x14ac:dyDescent="0.25">
      <c r="A4" t="s">
        <v>233</v>
      </c>
      <c r="B4">
        <v>209</v>
      </c>
      <c r="C4">
        <v>879</v>
      </c>
      <c r="D4">
        <v>1</v>
      </c>
      <c r="E4">
        <v>11</v>
      </c>
      <c r="F4">
        <v>15.4</v>
      </c>
      <c r="G4">
        <v>5</v>
      </c>
      <c r="H4">
        <v>0</v>
      </c>
      <c r="I4">
        <v>0</v>
      </c>
      <c r="J4">
        <f t="shared" si="1"/>
        <v>209.32000000000002</v>
      </c>
    </row>
    <row r="5" spans="1:18" x14ac:dyDescent="0.25">
      <c r="A5" t="s">
        <v>263</v>
      </c>
      <c r="B5">
        <v>221</v>
      </c>
      <c r="C5">
        <v>926</v>
      </c>
      <c r="D5">
        <v>1.5</v>
      </c>
      <c r="E5">
        <v>32</v>
      </c>
      <c r="F5">
        <v>6</v>
      </c>
      <c r="G5">
        <v>8</v>
      </c>
      <c r="H5">
        <v>0</v>
      </c>
      <c r="I5">
        <v>0</v>
      </c>
      <c r="J5">
        <f t="shared" si="1"/>
        <v>220.6</v>
      </c>
    </row>
    <row r="6" spans="1:18" x14ac:dyDescent="0.25">
      <c r="A6" t="s">
        <v>272</v>
      </c>
      <c r="B6">
        <v>256</v>
      </c>
      <c r="C6">
        <v>1076</v>
      </c>
      <c r="D6">
        <v>2.5</v>
      </c>
      <c r="E6">
        <v>29</v>
      </c>
      <c r="F6">
        <v>12.5</v>
      </c>
      <c r="G6">
        <v>5</v>
      </c>
      <c r="H6">
        <v>0</v>
      </c>
      <c r="I6">
        <v>0</v>
      </c>
      <c r="J6">
        <f t="shared" si="1"/>
        <v>256.14999999999998</v>
      </c>
    </row>
    <row r="7" spans="1:18" x14ac:dyDescent="0.25">
      <c r="A7" t="s">
        <v>2329</v>
      </c>
      <c r="B7">
        <v>111</v>
      </c>
      <c r="C7">
        <v>465</v>
      </c>
      <c r="D7">
        <v>2</v>
      </c>
      <c r="E7">
        <v>23</v>
      </c>
      <c r="F7">
        <v>0.4</v>
      </c>
      <c r="G7">
        <v>3</v>
      </c>
      <c r="H7">
        <v>0</v>
      </c>
      <c r="I7">
        <v>0</v>
      </c>
      <c r="J7">
        <f t="shared" si="1"/>
        <v>110.62</v>
      </c>
    </row>
    <row r="8" spans="1:18" x14ac:dyDescent="0.25">
      <c r="A8" t="s">
        <v>293</v>
      </c>
      <c r="B8">
        <v>240</v>
      </c>
      <c r="C8">
        <v>1006</v>
      </c>
      <c r="D8">
        <v>2.5</v>
      </c>
      <c r="E8">
        <v>28</v>
      </c>
      <c r="F8">
        <v>8</v>
      </c>
      <c r="G8">
        <v>12</v>
      </c>
      <c r="H8">
        <v>0</v>
      </c>
      <c r="I8">
        <v>0</v>
      </c>
      <c r="J8">
        <f t="shared" si="1"/>
        <v>239.6</v>
      </c>
    </row>
    <row r="9" spans="1:18" x14ac:dyDescent="0.25">
      <c r="A9" t="s">
        <v>297</v>
      </c>
      <c r="B9">
        <v>254</v>
      </c>
      <c r="C9">
        <v>1059</v>
      </c>
      <c r="D9">
        <v>1</v>
      </c>
      <c r="E9">
        <v>14.2</v>
      </c>
      <c r="F9">
        <v>15.8</v>
      </c>
      <c r="G9">
        <v>13.7</v>
      </c>
      <c r="H9">
        <v>0</v>
      </c>
      <c r="I9">
        <v>0</v>
      </c>
      <c r="J9">
        <f t="shared" si="1"/>
        <v>262.70000000000005</v>
      </c>
    </row>
    <row r="10" spans="1:18" x14ac:dyDescent="0.25">
      <c r="A10" t="s">
        <v>325</v>
      </c>
      <c r="B10">
        <v>181</v>
      </c>
      <c r="C10">
        <v>758</v>
      </c>
      <c r="D10">
        <v>2</v>
      </c>
      <c r="E10">
        <v>24.5</v>
      </c>
      <c r="F10">
        <v>5</v>
      </c>
      <c r="G10">
        <v>8</v>
      </c>
      <c r="H10">
        <v>0</v>
      </c>
      <c r="I10">
        <v>0</v>
      </c>
      <c r="J10">
        <f t="shared" si="1"/>
        <v>180.54999999999998</v>
      </c>
    </row>
    <row r="11" spans="1:18" x14ac:dyDescent="0.25">
      <c r="A11" t="s">
        <v>334</v>
      </c>
      <c r="B11">
        <v>359</v>
      </c>
      <c r="C11">
        <v>1509</v>
      </c>
      <c r="D11">
        <v>5.5</v>
      </c>
      <c r="E11">
        <v>65</v>
      </c>
      <c r="F11">
        <v>5</v>
      </c>
      <c r="G11">
        <v>11</v>
      </c>
      <c r="H11">
        <v>0</v>
      </c>
      <c r="I11">
        <v>0</v>
      </c>
      <c r="J11">
        <f t="shared" si="1"/>
        <v>359.2</v>
      </c>
    </row>
    <row r="12" spans="1:18" x14ac:dyDescent="0.25">
      <c r="A12" t="s">
        <v>349</v>
      </c>
      <c r="B12">
        <v>216</v>
      </c>
      <c r="C12">
        <v>902</v>
      </c>
      <c r="D12">
        <v>2</v>
      </c>
      <c r="E12">
        <v>20.7</v>
      </c>
      <c r="F12">
        <v>13.2</v>
      </c>
      <c r="G12">
        <v>3.6</v>
      </c>
      <c r="H12">
        <v>0</v>
      </c>
      <c r="I12">
        <v>0</v>
      </c>
      <c r="J12">
        <f t="shared" si="1"/>
        <v>222.75</v>
      </c>
    </row>
    <row r="13" spans="1:18" x14ac:dyDescent="0.25">
      <c r="A13" t="s">
        <v>359</v>
      </c>
      <c r="B13">
        <v>162</v>
      </c>
      <c r="C13">
        <v>681</v>
      </c>
      <c r="D13">
        <v>2</v>
      </c>
      <c r="E13">
        <v>20</v>
      </c>
      <c r="F13">
        <v>5</v>
      </c>
      <c r="G13">
        <v>8</v>
      </c>
      <c r="H13">
        <v>0</v>
      </c>
      <c r="I13">
        <v>0</v>
      </c>
      <c r="J13">
        <f t="shared" si="1"/>
        <v>162.1</v>
      </c>
    </row>
    <row r="14" spans="1:18" x14ac:dyDescent="0.25">
      <c r="A14" t="s">
        <v>361</v>
      </c>
      <c r="B14">
        <v>90</v>
      </c>
      <c r="C14">
        <v>377</v>
      </c>
      <c r="D14">
        <v>1</v>
      </c>
      <c r="E14">
        <v>12.7</v>
      </c>
      <c r="F14">
        <v>3.4</v>
      </c>
      <c r="G14">
        <v>2.1</v>
      </c>
      <c r="H14">
        <v>0</v>
      </c>
      <c r="I14">
        <v>0</v>
      </c>
      <c r="J14">
        <f t="shared" si="1"/>
        <v>92.509999999999991</v>
      </c>
    </row>
    <row r="15" spans="1:18" x14ac:dyDescent="0.25">
      <c r="A15" t="s">
        <v>393</v>
      </c>
      <c r="B15">
        <v>262</v>
      </c>
      <c r="C15">
        <v>1100</v>
      </c>
      <c r="D15">
        <v>1</v>
      </c>
      <c r="E15">
        <v>11</v>
      </c>
      <c r="F15">
        <v>17</v>
      </c>
      <c r="G15">
        <v>14</v>
      </c>
      <c r="H15">
        <v>0</v>
      </c>
      <c r="I15">
        <v>0</v>
      </c>
      <c r="J15">
        <f t="shared" si="1"/>
        <v>262</v>
      </c>
    </row>
    <row r="16" spans="1:18" x14ac:dyDescent="0.25">
      <c r="A16" t="s">
        <v>410</v>
      </c>
      <c r="B16">
        <v>258</v>
      </c>
      <c r="C16">
        <v>1087</v>
      </c>
      <c r="D16">
        <v>0.5</v>
      </c>
      <c r="E16">
        <v>3.5</v>
      </c>
      <c r="F16">
        <v>15</v>
      </c>
      <c r="G16">
        <v>25</v>
      </c>
      <c r="H16">
        <v>0</v>
      </c>
      <c r="I16">
        <v>0</v>
      </c>
      <c r="J16">
        <f t="shared" si="1"/>
        <v>258.85000000000002</v>
      </c>
    </row>
    <row r="17" spans="1:10" x14ac:dyDescent="0.25">
      <c r="A17" t="s">
        <v>411</v>
      </c>
      <c r="B17">
        <v>350</v>
      </c>
      <c r="C17">
        <v>1471</v>
      </c>
      <c r="D17">
        <v>3</v>
      </c>
      <c r="E17">
        <v>35</v>
      </c>
      <c r="F17">
        <v>15</v>
      </c>
      <c r="G17">
        <v>16</v>
      </c>
      <c r="H17">
        <v>0</v>
      </c>
      <c r="I17">
        <v>0</v>
      </c>
      <c r="J17">
        <f t="shared" si="1"/>
        <v>350.2</v>
      </c>
    </row>
    <row r="18" spans="1:10" x14ac:dyDescent="0.25">
      <c r="A18" t="s">
        <v>446</v>
      </c>
      <c r="B18">
        <v>220</v>
      </c>
      <c r="C18">
        <v>923</v>
      </c>
      <c r="D18">
        <v>2.5</v>
      </c>
      <c r="E18">
        <v>25</v>
      </c>
      <c r="F18">
        <v>9</v>
      </c>
      <c r="G18">
        <v>8</v>
      </c>
      <c r="H18">
        <v>0</v>
      </c>
      <c r="I18">
        <v>0</v>
      </c>
      <c r="J18">
        <f t="shared" si="1"/>
        <v>219.79999999999998</v>
      </c>
    </row>
    <row r="19" spans="1:10" x14ac:dyDescent="0.25">
      <c r="A19" t="s">
        <v>428</v>
      </c>
      <c r="B19">
        <v>228</v>
      </c>
      <c r="C19">
        <v>955</v>
      </c>
      <c r="D19">
        <v>2</v>
      </c>
      <c r="E19">
        <v>22</v>
      </c>
      <c r="F19">
        <v>11.1</v>
      </c>
      <c r="G19">
        <v>8.1</v>
      </c>
      <c r="H19">
        <v>0</v>
      </c>
      <c r="I19">
        <v>0</v>
      </c>
      <c r="J19">
        <f t="shared" si="1"/>
        <v>227.45000000000002</v>
      </c>
    </row>
    <row r="20" spans="1:10" x14ac:dyDescent="0.25">
      <c r="A20" t="s">
        <v>431</v>
      </c>
      <c r="B20">
        <v>179</v>
      </c>
      <c r="C20">
        <v>750</v>
      </c>
      <c r="D20">
        <v>2</v>
      </c>
      <c r="E20">
        <v>11.1</v>
      </c>
      <c r="F20">
        <v>7.4</v>
      </c>
      <c r="G20">
        <v>15.3</v>
      </c>
      <c r="H20">
        <v>0</v>
      </c>
      <c r="I20">
        <v>0</v>
      </c>
      <c r="J20">
        <f t="shared" si="1"/>
        <v>178.59000000000003</v>
      </c>
    </row>
    <row r="21" spans="1:10" x14ac:dyDescent="0.25">
      <c r="A21" t="s">
        <v>454</v>
      </c>
      <c r="B21">
        <v>253</v>
      </c>
      <c r="C21">
        <v>1062</v>
      </c>
      <c r="D21">
        <v>2</v>
      </c>
      <c r="E21">
        <v>21.2</v>
      </c>
      <c r="F21">
        <v>14.9</v>
      </c>
      <c r="G21">
        <v>6.5</v>
      </c>
      <c r="H21">
        <v>0</v>
      </c>
      <c r="I21">
        <v>0</v>
      </c>
      <c r="J21">
        <f t="shared" si="1"/>
        <v>252.79000000000002</v>
      </c>
    </row>
    <row r="22" spans="1:10" x14ac:dyDescent="0.25">
      <c r="A22" t="s">
        <v>520</v>
      </c>
      <c r="B22">
        <v>501</v>
      </c>
      <c r="C22">
        <v>2106</v>
      </c>
      <c r="D22">
        <v>3</v>
      </c>
      <c r="E22">
        <v>36</v>
      </c>
      <c r="F22">
        <v>15</v>
      </c>
      <c r="G22">
        <v>15</v>
      </c>
      <c r="H22">
        <v>0</v>
      </c>
      <c r="I22">
        <v>0</v>
      </c>
      <c r="J22">
        <f t="shared" si="1"/>
        <v>350.1</v>
      </c>
    </row>
    <row r="23" spans="1:10" x14ac:dyDescent="0.25">
      <c r="A23" t="s">
        <v>523</v>
      </c>
      <c r="B23">
        <v>209</v>
      </c>
      <c r="C23">
        <v>879</v>
      </c>
      <c r="D23">
        <v>2</v>
      </c>
      <c r="E23">
        <v>22</v>
      </c>
      <c r="F23">
        <v>10</v>
      </c>
      <c r="G23">
        <v>6.2</v>
      </c>
      <c r="H23">
        <v>0</v>
      </c>
      <c r="I23">
        <v>0</v>
      </c>
      <c r="J23">
        <f t="shared" si="1"/>
        <v>209.23999999999998</v>
      </c>
    </row>
    <row r="24" spans="1:10" x14ac:dyDescent="0.25">
      <c r="A24" t="s">
        <v>527</v>
      </c>
      <c r="B24">
        <v>214</v>
      </c>
      <c r="C24">
        <v>897</v>
      </c>
      <c r="D24">
        <v>2.5</v>
      </c>
      <c r="E24">
        <v>28</v>
      </c>
      <c r="F24">
        <v>7</v>
      </c>
      <c r="G24">
        <v>8</v>
      </c>
      <c r="H24">
        <v>0</v>
      </c>
      <c r="I24">
        <v>0</v>
      </c>
      <c r="J24">
        <f t="shared" si="1"/>
        <v>213.49999999999997</v>
      </c>
    </row>
    <row r="25" spans="1:10" x14ac:dyDescent="0.25">
      <c r="A25" t="s">
        <v>556</v>
      </c>
      <c r="B25">
        <v>71</v>
      </c>
      <c r="C25">
        <v>296</v>
      </c>
      <c r="D25">
        <v>1</v>
      </c>
      <c r="E25">
        <v>9.6999999999999993</v>
      </c>
      <c r="F25">
        <v>2.4</v>
      </c>
      <c r="G25">
        <v>2.6</v>
      </c>
      <c r="H25">
        <v>0</v>
      </c>
      <c r="I25">
        <v>0</v>
      </c>
      <c r="J25">
        <f t="shared" si="1"/>
        <v>73.009999999999991</v>
      </c>
    </row>
    <row r="26" spans="1:10" x14ac:dyDescent="0.25">
      <c r="A26" t="s">
        <v>555</v>
      </c>
      <c r="B26">
        <v>209</v>
      </c>
      <c r="C26">
        <v>879</v>
      </c>
      <c r="D26">
        <v>2</v>
      </c>
      <c r="E26">
        <v>22</v>
      </c>
      <c r="F26">
        <v>10</v>
      </c>
      <c r="G26">
        <v>6.2</v>
      </c>
      <c r="H26">
        <v>0</v>
      </c>
      <c r="I26">
        <v>0</v>
      </c>
      <c r="J26">
        <f t="shared" si="1"/>
        <v>209.23999999999998</v>
      </c>
    </row>
    <row r="27" spans="1:10" x14ac:dyDescent="0.25">
      <c r="A27" t="s">
        <v>586</v>
      </c>
      <c r="B27">
        <v>258</v>
      </c>
      <c r="C27">
        <v>1080</v>
      </c>
      <c r="D27">
        <v>2</v>
      </c>
      <c r="E27">
        <v>24.6</v>
      </c>
      <c r="F27">
        <v>11.5</v>
      </c>
      <c r="G27">
        <v>13.9</v>
      </c>
      <c r="H27">
        <v>0</v>
      </c>
      <c r="I27">
        <v>0</v>
      </c>
      <c r="J27">
        <f t="shared" si="1"/>
        <v>266.19</v>
      </c>
    </row>
    <row r="28" spans="1:10" x14ac:dyDescent="0.25">
      <c r="A28" t="s">
        <v>622</v>
      </c>
      <c r="B28">
        <v>109</v>
      </c>
      <c r="C28">
        <v>459</v>
      </c>
      <c r="D28">
        <v>1</v>
      </c>
      <c r="E28">
        <v>9.1999999999999993</v>
      </c>
      <c r="F28">
        <v>6.3</v>
      </c>
      <c r="G28">
        <v>3.1</v>
      </c>
      <c r="H28">
        <v>0</v>
      </c>
      <c r="I28">
        <v>0</v>
      </c>
      <c r="J28">
        <f t="shared" si="1"/>
        <v>109.33</v>
      </c>
    </row>
    <row r="29" spans="1:10" x14ac:dyDescent="0.25">
      <c r="A29" t="s">
        <v>2363</v>
      </c>
      <c r="B29">
        <v>125</v>
      </c>
      <c r="C29">
        <v>524</v>
      </c>
      <c r="D29">
        <v>1</v>
      </c>
      <c r="E29">
        <v>12</v>
      </c>
      <c r="F29">
        <v>4.5999999999999996</v>
      </c>
      <c r="G29">
        <v>7.8</v>
      </c>
      <c r="H29">
        <v>0</v>
      </c>
      <c r="I29">
        <v>0</v>
      </c>
      <c r="J29">
        <f t="shared" si="1"/>
        <v>124.73999999999998</v>
      </c>
    </row>
    <row r="30" spans="1:10" x14ac:dyDescent="0.25">
      <c r="A30" t="s">
        <v>629</v>
      </c>
      <c r="B30">
        <v>323</v>
      </c>
      <c r="C30">
        <v>1349</v>
      </c>
      <c r="D30">
        <v>3</v>
      </c>
      <c r="E30">
        <v>31.8</v>
      </c>
      <c r="F30">
        <v>18.8</v>
      </c>
      <c r="G30">
        <v>6.6</v>
      </c>
      <c r="H30">
        <v>0</v>
      </c>
      <c r="I30">
        <v>0</v>
      </c>
      <c r="J30">
        <f t="shared" si="1"/>
        <v>332.94000000000005</v>
      </c>
    </row>
    <row r="31" spans="1:10" x14ac:dyDescent="0.25">
      <c r="A31" t="s">
        <v>735</v>
      </c>
      <c r="B31">
        <v>210</v>
      </c>
      <c r="C31">
        <v>880</v>
      </c>
      <c r="D31">
        <v>2</v>
      </c>
      <c r="E31">
        <v>24.8</v>
      </c>
      <c r="F31">
        <v>7.4</v>
      </c>
      <c r="G31">
        <v>9.3000000000000007</v>
      </c>
      <c r="H31">
        <v>0</v>
      </c>
      <c r="I31">
        <v>0</v>
      </c>
      <c r="J31">
        <f t="shared" si="1"/>
        <v>209.56</v>
      </c>
    </row>
    <row r="32" spans="1:10" x14ac:dyDescent="0.25">
      <c r="A32" t="s">
        <v>749</v>
      </c>
      <c r="B32">
        <v>264</v>
      </c>
      <c r="C32">
        <v>1111</v>
      </c>
      <c r="D32">
        <v>1.5</v>
      </c>
      <c r="E32">
        <v>18</v>
      </c>
      <c r="F32">
        <v>14.4</v>
      </c>
      <c r="G32">
        <v>13.5</v>
      </c>
      <c r="H32">
        <v>0</v>
      </c>
      <c r="I32">
        <v>0</v>
      </c>
      <c r="J32">
        <f t="shared" si="1"/>
        <v>264.42</v>
      </c>
    </row>
    <row r="33" spans="1:10" x14ac:dyDescent="0.25">
      <c r="A33" t="s">
        <v>750</v>
      </c>
      <c r="B33">
        <v>273</v>
      </c>
      <c r="C33">
        <v>1146</v>
      </c>
      <c r="D33">
        <v>2.5</v>
      </c>
      <c r="E33">
        <v>25</v>
      </c>
      <c r="F33">
        <v>12</v>
      </c>
      <c r="G33">
        <v>14</v>
      </c>
      <c r="H33">
        <v>0</v>
      </c>
      <c r="I33">
        <v>0</v>
      </c>
      <c r="J33">
        <f t="shared" si="1"/>
        <v>272.89999999999998</v>
      </c>
    </row>
    <row r="34" spans="1:10" x14ac:dyDescent="0.25">
      <c r="A34" t="s">
        <v>751</v>
      </c>
      <c r="B34">
        <v>289</v>
      </c>
      <c r="C34">
        <v>1214</v>
      </c>
      <c r="D34">
        <v>3</v>
      </c>
      <c r="E34">
        <v>32</v>
      </c>
      <c r="F34">
        <v>12</v>
      </c>
      <c r="G34">
        <v>11</v>
      </c>
      <c r="H34">
        <v>0</v>
      </c>
      <c r="I34">
        <v>0</v>
      </c>
      <c r="J34">
        <f t="shared" si="1"/>
        <v>289</v>
      </c>
    </row>
    <row r="35" spans="1:10" x14ac:dyDescent="0.25">
      <c r="A35" t="s">
        <v>752</v>
      </c>
      <c r="B35">
        <v>270</v>
      </c>
      <c r="C35">
        <v>1132</v>
      </c>
      <c r="D35">
        <v>2.5</v>
      </c>
      <c r="E35">
        <v>28.5</v>
      </c>
      <c r="F35">
        <v>11</v>
      </c>
      <c r="G35">
        <v>12</v>
      </c>
      <c r="H35">
        <v>0</v>
      </c>
      <c r="I35">
        <v>0</v>
      </c>
      <c r="J35">
        <f t="shared" si="1"/>
        <v>269.55</v>
      </c>
    </row>
    <row r="36" spans="1:10" x14ac:dyDescent="0.25">
      <c r="A36" t="s">
        <v>766</v>
      </c>
      <c r="B36">
        <v>225</v>
      </c>
      <c r="C36">
        <v>945</v>
      </c>
      <c r="D36">
        <v>2.5</v>
      </c>
      <c r="E36">
        <v>27.5</v>
      </c>
      <c r="F36">
        <v>8</v>
      </c>
      <c r="G36">
        <v>9</v>
      </c>
      <c r="H36">
        <v>0</v>
      </c>
      <c r="I36">
        <v>0</v>
      </c>
      <c r="J36">
        <f t="shared" si="1"/>
        <v>224.95</v>
      </c>
    </row>
    <row r="37" spans="1:10" x14ac:dyDescent="0.25">
      <c r="A37" t="s">
        <v>795</v>
      </c>
      <c r="B37">
        <v>276</v>
      </c>
      <c r="C37">
        <v>1130</v>
      </c>
      <c r="D37">
        <v>2</v>
      </c>
      <c r="E37">
        <v>24</v>
      </c>
      <c r="F37">
        <v>15</v>
      </c>
      <c r="G37">
        <v>9</v>
      </c>
      <c r="H37">
        <v>0</v>
      </c>
      <c r="I37">
        <v>0</v>
      </c>
      <c r="J37">
        <f t="shared" si="1"/>
        <v>275.7</v>
      </c>
    </row>
    <row r="38" spans="1:10" x14ac:dyDescent="0.25">
      <c r="A38" t="s">
        <v>823</v>
      </c>
      <c r="B38">
        <v>212</v>
      </c>
      <c r="C38">
        <v>889</v>
      </c>
      <c r="D38">
        <v>2</v>
      </c>
      <c r="E38">
        <v>23</v>
      </c>
      <c r="F38">
        <v>9</v>
      </c>
      <c r="G38">
        <v>8</v>
      </c>
      <c r="H38">
        <v>0</v>
      </c>
      <c r="I38">
        <v>0</v>
      </c>
      <c r="J38">
        <f t="shared" si="1"/>
        <v>211.6</v>
      </c>
    </row>
    <row r="39" spans="1:10" x14ac:dyDescent="0.25">
      <c r="A39" t="s">
        <v>937</v>
      </c>
      <c r="B39">
        <v>315</v>
      </c>
      <c r="C39">
        <v>1322</v>
      </c>
      <c r="D39">
        <v>2.5</v>
      </c>
      <c r="E39">
        <v>29</v>
      </c>
      <c r="F39">
        <v>17</v>
      </c>
      <c r="G39">
        <v>9</v>
      </c>
      <c r="H39">
        <v>0</v>
      </c>
      <c r="I39">
        <v>0</v>
      </c>
      <c r="J39">
        <f t="shared" si="1"/>
        <v>314.8</v>
      </c>
    </row>
    <row r="40" spans="1:10" x14ac:dyDescent="0.25">
      <c r="A40" t="s">
        <v>928</v>
      </c>
      <c r="B40">
        <v>242</v>
      </c>
      <c r="C40">
        <v>1019</v>
      </c>
      <c r="D40">
        <v>3</v>
      </c>
      <c r="E40">
        <v>32.799999999999997</v>
      </c>
      <c r="F40">
        <v>8.8000000000000007</v>
      </c>
      <c r="G40">
        <v>8</v>
      </c>
      <c r="H40">
        <v>0</v>
      </c>
      <c r="I40">
        <v>0</v>
      </c>
      <c r="J40">
        <f t="shared" si="1"/>
        <v>249.92</v>
      </c>
    </row>
    <row r="41" spans="1:10" x14ac:dyDescent="0.25">
      <c r="A41" t="s">
        <v>929</v>
      </c>
      <c r="B41">
        <v>304</v>
      </c>
      <c r="C41">
        <v>1278</v>
      </c>
      <c r="D41">
        <v>2.5</v>
      </c>
      <c r="E41">
        <v>28</v>
      </c>
      <c r="F41">
        <v>12.7</v>
      </c>
      <c r="G41">
        <v>17</v>
      </c>
      <c r="H41">
        <v>0</v>
      </c>
      <c r="I41">
        <v>0</v>
      </c>
      <c r="J41">
        <f t="shared" si="1"/>
        <v>304.30999999999995</v>
      </c>
    </row>
    <row r="42" spans="1:10" x14ac:dyDescent="0.25">
      <c r="A42" t="s">
        <v>2397</v>
      </c>
      <c r="B42">
        <v>309</v>
      </c>
      <c r="C42">
        <v>1298</v>
      </c>
      <c r="D42">
        <v>2</v>
      </c>
      <c r="E42">
        <v>20</v>
      </c>
      <c r="F42">
        <v>19</v>
      </c>
      <c r="G42">
        <v>12</v>
      </c>
      <c r="H42">
        <v>0</v>
      </c>
      <c r="I42">
        <v>0</v>
      </c>
      <c r="J42">
        <f t="shared" si="1"/>
        <v>309.10000000000002</v>
      </c>
    </row>
    <row r="43" spans="1:10" x14ac:dyDescent="0.25">
      <c r="A43" t="s">
        <v>993</v>
      </c>
      <c r="B43">
        <v>311</v>
      </c>
      <c r="C43">
        <v>1308</v>
      </c>
      <c r="D43">
        <v>3.5</v>
      </c>
      <c r="E43">
        <v>42</v>
      </c>
      <c r="F43">
        <v>11.8</v>
      </c>
      <c r="G43">
        <v>7</v>
      </c>
      <c r="H43">
        <v>0</v>
      </c>
      <c r="I43">
        <v>0</v>
      </c>
      <c r="J43">
        <f t="shared" si="1"/>
        <v>311.33999999999997</v>
      </c>
    </row>
    <row r="44" spans="1:10" x14ac:dyDescent="0.25">
      <c r="A44" t="s">
        <v>1026</v>
      </c>
      <c r="B44">
        <v>596</v>
      </c>
      <c r="C44">
        <v>2501</v>
      </c>
      <c r="D44">
        <v>3.5</v>
      </c>
      <c r="E44">
        <v>42</v>
      </c>
      <c r="F44">
        <v>41</v>
      </c>
      <c r="G44">
        <v>10</v>
      </c>
      <c r="H44">
        <v>0</v>
      </c>
      <c r="I44">
        <v>0</v>
      </c>
      <c r="J44">
        <f t="shared" si="1"/>
        <v>595.5</v>
      </c>
    </row>
    <row r="45" spans="1:10" x14ac:dyDescent="0.25">
      <c r="A45" t="s">
        <v>1044</v>
      </c>
      <c r="B45">
        <v>333</v>
      </c>
      <c r="C45">
        <v>1398</v>
      </c>
      <c r="D45">
        <v>4</v>
      </c>
      <c r="E45">
        <v>47</v>
      </c>
      <c r="F45">
        <v>11.9</v>
      </c>
      <c r="G45">
        <v>7</v>
      </c>
      <c r="H45">
        <v>0</v>
      </c>
      <c r="I45">
        <v>0</v>
      </c>
      <c r="J45">
        <f t="shared" si="1"/>
        <v>332.77</v>
      </c>
    </row>
    <row r="46" spans="1:10" x14ac:dyDescent="0.25">
      <c r="A46" t="s">
        <v>1051</v>
      </c>
      <c r="B46">
        <v>260</v>
      </c>
      <c r="C46">
        <v>1092</v>
      </c>
      <c r="D46">
        <v>2.5</v>
      </c>
      <c r="E46">
        <v>28</v>
      </c>
      <c r="F46">
        <v>12</v>
      </c>
      <c r="G46">
        <v>8</v>
      </c>
      <c r="H46">
        <v>0</v>
      </c>
      <c r="I46">
        <v>0</v>
      </c>
      <c r="J46">
        <f t="shared" si="1"/>
        <v>260</v>
      </c>
    </row>
    <row r="47" spans="1:10" x14ac:dyDescent="0.25">
      <c r="A47" t="s">
        <v>1080</v>
      </c>
      <c r="B47">
        <v>291</v>
      </c>
      <c r="C47">
        <v>1223</v>
      </c>
      <c r="D47">
        <v>2.5</v>
      </c>
      <c r="E47">
        <v>28</v>
      </c>
      <c r="F47">
        <v>10.7</v>
      </c>
      <c r="G47">
        <v>18.3</v>
      </c>
      <c r="H47">
        <v>0</v>
      </c>
      <c r="I47">
        <v>0</v>
      </c>
      <c r="J47">
        <f t="shared" si="1"/>
        <v>291.17</v>
      </c>
    </row>
    <row r="48" spans="1:10" x14ac:dyDescent="0.25">
      <c r="A48" t="s">
        <v>1093</v>
      </c>
      <c r="B48">
        <v>211</v>
      </c>
      <c r="C48">
        <v>886</v>
      </c>
      <c r="D48">
        <v>2</v>
      </c>
      <c r="E48">
        <v>23.6</v>
      </c>
      <c r="F48">
        <v>8.6999999999999993</v>
      </c>
      <c r="G48">
        <v>7.9</v>
      </c>
      <c r="H48">
        <v>0</v>
      </c>
      <c r="I48">
        <v>0</v>
      </c>
      <c r="J48">
        <f t="shared" si="1"/>
        <v>210.85</v>
      </c>
    </row>
    <row r="49" spans="1:10" x14ac:dyDescent="0.25">
      <c r="A49" t="s">
        <v>1104</v>
      </c>
      <c r="B49">
        <v>62</v>
      </c>
      <c r="C49">
        <v>258</v>
      </c>
      <c r="D49">
        <v>1.5</v>
      </c>
      <c r="E49">
        <v>15</v>
      </c>
      <c r="F49">
        <v>10</v>
      </c>
      <c r="G49">
        <v>10</v>
      </c>
      <c r="H49">
        <v>0</v>
      </c>
      <c r="I49">
        <v>0</v>
      </c>
      <c r="J49">
        <f t="shared" si="1"/>
        <v>196.5</v>
      </c>
    </row>
    <row r="50" spans="1:10" x14ac:dyDescent="0.25">
      <c r="A50" t="s">
        <v>1141</v>
      </c>
      <c r="B50">
        <v>268</v>
      </c>
      <c r="C50">
        <v>1126</v>
      </c>
      <c r="D50">
        <v>2</v>
      </c>
      <c r="E50">
        <v>23</v>
      </c>
      <c r="F50">
        <v>17</v>
      </c>
      <c r="G50">
        <v>8</v>
      </c>
      <c r="H50">
        <v>0</v>
      </c>
      <c r="I50">
        <v>0</v>
      </c>
      <c r="J50">
        <f t="shared" si="1"/>
        <v>286.00000000000006</v>
      </c>
    </row>
    <row r="51" spans="1:10" x14ac:dyDescent="0.25">
      <c r="A51" t="s">
        <v>1205</v>
      </c>
      <c r="B51">
        <v>215</v>
      </c>
      <c r="C51">
        <v>905</v>
      </c>
      <c r="D51">
        <v>3</v>
      </c>
      <c r="E51">
        <v>33</v>
      </c>
      <c r="F51">
        <v>5</v>
      </c>
      <c r="G51">
        <v>8</v>
      </c>
      <c r="H51">
        <v>0</v>
      </c>
      <c r="I51">
        <v>0</v>
      </c>
      <c r="J51">
        <f t="shared" si="1"/>
        <v>215.39999999999998</v>
      </c>
    </row>
    <row r="52" spans="1:10" x14ac:dyDescent="0.25">
      <c r="A52" t="s">
        <v>1231</v>
      </c>
      <c r="B52">
        <v>234</v>
      </c>
      <c r="C52">
        <v>985</v>
      </c>
      <c r="D52">
        <v>2.5</v>
      </c>
      <c r="E52">
        <v>28</v>
      </c>
      <c r="F52">
        <v>6.5</v>
      </c>
      <c r="G52">
        <v>14.1</v>
      </c>
      <c r="H52">
        <v>0</v>
      </c>
      <c r="I52">
        <v>0</v>
      </c>
      <c r="J52">
        <f t="shared" si="1"/>
        <v>234.47</v>
      </c>
    </row>
    <row r="53" spans="1:10" x14ac:dyDescent="0.25">
      <c r="A53" t="s">
        <v>1264</v>
      </c>
      <c r="B53">
        <v>215</v>
      </c>
      <c r="C53">
        <v>904</v>
      </c>
      <c r="D53">
        <v>2.5</v>
      </c>
      <c r="E53">
        <v>26.1</v>
      </c>
      <c r="F53">
        <v>8.6999999999999993</v>
      </c>
      <c r="G53">
        <v>6.5</v>
      </c>
      <c r="H53">
        <v>0</v>
      </c>
      <c r="I53">
        <v>0</v>
      </c>
      <c r="J53">
        <f t="shared" si="1"/>
        <v>215.22</v>
      </c>
    </row>
    <row r="54" spans="1:10" x14ac:dyDescent="0.25">
      <c r="A54" t="s">
        <v>1292</v>
      </c>
      <c r="B54">
        <v>227</v>
      </c>
      <c r="C54">
        <v>952</v>
      </c>
      <c r="D54">
        <v>1</v>
      </c>
      <c r="E54">
        <v>9.8000000000000007</v>
      </c>
      <c r="F54">
        <v>16.3</v>
      </c>
      <c r="G54">
        <v>8.3000000000000007</v>
      </c>
      <c r="H54">
        <v>0</v>
      </c>
      <c r="I54">
        <v>0</v>
      </c>
      <c r="J54">
        <f t="shared" si="1"/>
        <v>226.63000000000005</v>
      </c>
    </row>
    <row r="55" spans="1:10" x14ac:dyDescent="0.25">
      <c r="A55" t="s">
        <v>1311</v>
      </c>
      <c r="B55">
        <v>224</v>
      </c>
      <c r="C55">
        <v>935</v>
      </c>
      <c r="D55">
        <v>2</v>
      </c>
      <c r="E55">
        <v>25</v>
      </c>
      <c r="F55">
        <v>10</v>
      </c>
      <c r="G55">
        <v>8.4</v>
      </c>
      <c r="H55">
        <v>0</v>
      </c>
      <c r="I55">
        <v>0</v>
      </c>
      <c r="J55">
        <f t="shared" si="1"/>
        <v>230.78</v>
      </c>
    </row>
    <row r="56" spans="1:10" x14ac:dyDescent="0.25">
      <c r="A56" t="s">
        <v>1357</v>
      </c>
      <c r="B56">
        <v>350</v>
      </c>
      <c r="C56">
        <v>1481</v>
      </c>
      <c r="D56">
        <v>0</v>
      </c>
      <c r="E56">
        <v>0.5</v>
      </c>
      <c r="F56">
        <v>30</v>
      </c>
      <c r="G56">
        <v>16.5</v>
      </c>
      <c r="H56">
        <v>0</v>
      </c>
      <c r="I56">
        <v>0</v>
      </c>
      <c r="J56">
        <f t="shared" si="1"/>
        <v>350.35</v>
      </c>
    </row>
    <row r="57" spans="1:10" x14ac:dyDescent="0.25">
      <c r="A57" t="s">
        <v>1373</v>
      </c>
      <c r="B57">
        <v>175</v>
      </c>
      <c r="C57">
        <v>732</v>
      </c>
      <c r="D57">
        <v>1.5</v>
      </c>
      <c r="E57">
        <v>17.3</v>
      </c>
      <c r="F57">
        <v>7.2</v>
      </c>
      <c r="G57">
        <v>10.3</v>
      </c>
      <c r="H57">
        <v>0</v>
      </c>
      <c r="I57">
        <v>0</v>
      </c>
      <c r="J57">
        <f t="shared" si="1"/>
        <v>181.14999999999998</v>
      </c>
    </row>
    <row r="58" spans="1:10" x14ac:dyDescent="0.25">
      <c r="A58" t="s">
        <v>1375</v>
      </c>
      <c r="B58">
        <v>283</v>
      </c>
      <c r="C58">
        <v>1187</v>
      </c>
      <c r="D58">
        <v>3.5</v>
      </c>
      <c r="E58">
        <v>41</v>
      </c>
      <c r="F58">
        <v>6</v>
      </c>
      <c r="G58">
        <v>14</v>
      </c>
      <c r="H58">
        <v>0</v>
      </c>
      <c r="I58">
        <v>0</v>
      </c>
      <c r="J58">
        <f t="shared" si="1"/>
        <v>282.7</v>
      </c>
    </row>
    <row r="59" spans="1:10" x14ac:dyDescent="0.25">
      <c r="A59" t="s">
        <v>1376</v>
      </c>
      <c r="B59">
        <v>266</v>
      </c>
      <c r="C59">
        <v>1119</v>
      </c>
      <c r="D59">
        <v>2.5</v>
      </c>
      <c r="E59">
        <v>28.6</v>
      </c>
      <c r="F59">
        <v>13</v>
      </c>
      <c r="G59">
        <v>6.7</v>
      </c>
      <c r="H59">
        <v>0</v>
      </c>
      <c r="I59">
        <v>0</v>
      </c>
      <c r="J59">
        <f t="shared" si="1"/>
        <v>266.3</v>
      </c>
    </row>
    <row r="60" spans="1:10" x14ac:dyDescent="0.25">
      <c r="A60" t="s">
        <v>1411</v>
      </c>
      <c r="B60">
        <v>141</v>
      </c>
      <c r="C60">
        <v>592</v>
      </c>
      <c r="D60">
        <v>2.5</v>
      </c>
      <c r="E60">
        <v>26.5</v>
      </c>
      <c r="F60">
        <v>1</v>
      </c>
      <c r="G60">
        <v>5.5</v>
      </c>
      <c r="H60">
        <v>0</v>
      </c>
      <c r="I60">
        <v>0</v>
      </c>
      <c r="J60">
        <f t="shared" si="1"/>
        <v>141.04999999999998</v>
      </c>
    </row>
    <row r="61" spans="1:10" x14ac:dyDescent="0.25">
      <c r="A61" t="s">
        <v>1419</v>
      </c>
      <c r="B61">
        <v>213</v>
      </c>
      <c r="C61">
        <v>895</v>
      </c>
      <c r="D61">
        <v>2.5</v>
      </c>
      <c r="E61">
        <v>29.1</v>
      </c>
      <c r="F61">
        <v>7.2</v>
      </c>
      <c r="G61">
        <v>7.8</v>
      </c>
      <c r="H61">
        <v>0</v>
      </c>
      <c r="I61">
        <v>0</v>
      </c>
      <c r="J61">
        <f t="shared" si="1"/>
        <v>219.03</v>
      </c>
    </row>
    <row r="62" spans="1:10" x14ac:dyDescent="0.25">
      <c r="A62" t="s">
        <v>1420</v>
      </c>
      <c r="B62">
        <v>292</v>
      </c>
      <c r="C62">
        <v>1228</v>
      </c>
      <c r="D62">
        <v>2.5</v>
      </c>
      <c r="E62">
        <v>21.2</v>
      </c>
      <c r="F62">
        <v>13.2</v>
      </c>
      <c r="G62">
        <v>10.8</v>
      </c>
      <c r="H62">
        <v>0</v>
      </c>
      <c r="I62">
        <v>0</v>
      </c>
      <c r="J62">
        <f t="shared" si="1"/>
        <v>255.04000000000002</v>
      </c>
    </row>
    <row r="63" spans="1:10" x14ac:dyDescent="0.25">
      <c r="A63" t="s">
        <v>1457</v>
      </c>
      <c r="B63">
        <v>214</v>
      </c>
      <c r="C63">
        <v>897</v>
      </c>
      <c r="D63">
        <v>1.5</v>
      </c>
      <c r="E63">
        <v>16</v>
      </c>
      <c r="F63">
        <v>15</v>
      </c>
      <c r="G63">
        <v>2</v>
      </c>
      <c r="H63">
        <v>0</v>
      </c>
      <c r="I63">
        <v>0</v>
      </c>
      <c r="J63">
        <f t="shared" si="1"/>
        <v>213.5</v>
      </c>
    </row>
    <row r="64" spans="1:10" x14ac:dyDescent="0.25">
      <c r="A64" t="s">
        <v>1467</v>
      </c>
      <c r="B64">
        <v>386</v>
      </c>
      <c r="C64">
        <v>1622</v>
      </c>
      <c r="D64">
        <v>5</v>
      </c>
      <c r="E64">
        <v>60</v>
      </c>
      <c r="F64">
        <v>11</v>
      </c>
      <c r="G64">
        <v>9</v>
      </c>
      <c r="H64">
        <v>0</v>
      </c>
      <c r="I64">
        <v>0</v>
      </c>
      <c r="J64">
        <f t="shared" si="1"/>
        <v>386.09999999999997</v>
      </c>
    </row>
    <row r="65" spans="1:10" x14ac:dyDescent="0.25">
      <c r="A65" t="s">
        <v>1468</v>
      </c>
      <c r="B65">
        <v>216</v>
      </c>
      <c r="C65">
        <v>910</v>
      </c>
      <c r="D65">
        <v>2.5</v>
      </c>
      <c r="E65">
        <v>26.6</v>
      </c>
      <c r="F65">
        <v>8</v>
      </c>
      <c r="G65">
        <v>7.9</v>
      </c>
      <c r="H65">
        <v>0</v>
      </c>
      <c r="I65">
        <v>0</v>
      </c>
      <c r="J65">
        <f t="shared" si="1"/>
        <v>216.64000000000001</v>
      </c>
    </row>
    <row r="66" spans="1:10" x14ac:dyDescent="0.25">
      <c r="A66" t="s">
        <v>1469</v>
      </c>
      <c r="B66">
        <v>212</v>
      </c>
      <c r="C66">
        <v>891</v>
      </c>
      <c r="D66">
        <v>2.5</v>
      </c>
      <c r="E66">
        <v>26</v>
      </c>
      <c r="F66">
        <v>7.5</v>
      </c>
      <c r="G66">
        <v>8.5</v>
      </c>
      <c r="H66">
        <v>0</v>
      </c>
      <c r="I66">
        <v>0</v>
      </c>
      <c r="J66">
        <f t="shared" ref="J66:J104" si="2">IF(ISBLANK($A66),"",E66*4.1+F66*9.3+G66*4.2+H66*7+I66*3)</f>
        <v>212.05</v>
      </c>
    </row>
    <row r="67" spans="1:10" x14ac:dyDescent="0.25">
      <c r="A67" t="s">
        <v>1470</v>
      </c>
      <c r="B67">
        <v>214</v>
      </c>
      <c r="C67">
        <v>898</v>
      </c>
      <c r="D67">
        <v>2</v>
      </c>
      <c r="E67">
        <v>22</v>
      </c>
      <c r="F67">
        <v>10</v>
      </c>
      <c r="G67">
        <v>7.3</v>
      </c>
      <c r="H67">
        <v>0</v>
      </c>
      <c r="I67">
        <v>0</v>
      </c>
      <c r="J67">
        <f t="shared" si="2"/>
        <v>213.85999999999999</v>
      </c>
    </row>
    <row r="68" spans="1:10" x14ac:dyDescent="0.25">
      <c r="A68" t="s">
        <v>1471</v>
      </c>
      <c r="B68">
        <v>275</v>
      </c>
      <c r="C68">
        <v>1150</v>
      </c>
      <c r="D68">
        <v>2.5</v>
      </c>
      <c r="E68">
        <v>27.9</v>
      </c>
      <c r="F68">
        <v>13.9</v>
      </c>
      <c r="G68">
        <v>9.5</v>
      </c>
      <c r="H68">
        <v>0</v>
      </c>
      <c r="I68">
        <v>0</v>
      </c>
      <c r="J68">
        <f t="shared" si="2"/>
        <v>283.56</v>
      </c>
    </row>
    <row r="69" spans="1:10" x14ac:dyDescent="0.25">
      <c r="A69" t="s">
        <v>1472</v>
      </c>
      <c r="B69">
        <v>228</v>
      </c>
      <c r="C69">
        <v>956</v>
      </c>
      <c r="D69">
        <v>2.5</v>
      </c>
      <c r="E69">
        <v>25</v>
      </c>
      <c r="F69">
        <v>10</v>
      </c>
      <c r="G69">
        <v>7.8</v>
      </c>
      <c r="H69">
        <v>0</v>
      </c>
      <c r="I69">
        <v>0</v>
      </c>
      <c r="J69">
        <f t="shared" si="2"/>
        <v>228.26</v>
      </c>
    </row>
    <row r="70" spans="1:10" x14ac:dyDescent="0.25">
      <c r="A70" t="s">
        <v>1473</v>
      </c>
      <c r="B70">
        <v>239</v>
      </c>
      <c r="C70">
        <v>1004</v>
      </c>
      <c r="D70">
        <v>2.5</v>
      </c>
      <c r="E70">
        <v>27.6</v>
      </c>
      <c r="F70">
        <v>10</v>
      </c>
      <c r="G70">
        <v>7.8</v>
      </c>
      <c r="H70">
        <v>0</v>
      </c>
      <c r="I70">
        <v>0</v>
      </c>
      <c r="J70">
        <f t="shared" si="2"/>
        <v>238.92</v>
      </c>
    </row>
    <row r="71" spans="1:10" x14ac:dyDescent="0.25">
      <c r="A71" t="s">
        <v>1474</v>
      </c>
      <c r="B71">
        <v>232</v>
      </c>
      <c r="C71">
        <v>975</v>
      </c>
      <c r="D71">
        <v>2.5</v>
      </c>
      <c r="E71">
        <v>27.3</v>
      </c>
      <c r="F71">
        <v>9.3000000000000007</v>
      </c>
      <c r="G71">
        <v>8</v>
      </c>
      <c r="H71">
        <v>0</v>
      </c>
      <c r="I71">
        <v>0</v>
      </c>
      <c r="J71">
        <f t="shared" si="2"/>
        <v>232.02</v>
      </c>
    </row>
    <row r="72" spans="1:10" x14ac:dyDescent="0.25">
      <c r="A72" t="s">
        <v>1475</v>
      </c>
      <c r="B72">
        <v>252</v>
      </c>
      <c r="C72">
        <v>1058</v>
      </c>
      <c r="D72">
        <v>2</v>
      </c>
      <c r="E72">
        <v>24</v>
      </c>
      <c r="F72">
        <v>12</v>
      </c>
      <c r="G72">
        <v>10</v>
      </c>
      <c r="H72">
        <v>0</v>
      </c>
      <c r="I72">
        <v>0</v>
      </c>
      <c r="J72">
        <f t="shared" si="2"/>
        <v>252</v>
      </c>
    </row>
    <row r="73" spans="1:10" x14ac:dyDescent="0.25">
      <c r="A73" t="s">
        <v>1476</v>
      </c>
      <c r="B73">
        <v>240</v>
      </c>
      <c r="C73">
        <v>1008</v>
      </c>
      <c r="D73">
        <v>2</v>
      </c>
      <c r="E73">
        <v>22.6</v>
      </c>
      <c r="F73">
        <v>12</v>
      </c>
      <c r="G73">
        <v>8.5</v>
      </c>
      <c r="H73">
        <v>0</v>
      </c>
      <c r="I73">
        <v>0</v>
      </c>
      <c r="J73">
        <f t="shared" si="2"/>
        <v>239.95999999999998</v>
      </c>
    </row>
    <row r="74" spans="1:10" x14ac:dyDescent="0.25">
      <c r="A74" t="s">
        <v>2430</v>
      </c>
      <c r="B74">
        <v>174</v>
      </c>
      <c r="C74">
        <v>733</v>
      </c>
      <c r="D74">
        <v>2</v>
      </c>
      <c r="E74">
        <v>23</v>
      </c>
      <c r="F74">
        <v>5</v>
      </c>
      <c r="G74">
        <v>8</v>
      </c>
      <c r="H74">
        <v>0</v>
      </c>
      <c r="I74">
        <v>0</v>
      </c>
      <c r="J74">
        <f t="shared" si="2"/>
        <v>174.4</v>
      </c>
    </row>
    <row r="75" spans="1:10" x14ac:dyDescent="0.25">
      <c r="A75" t="s">
        <v>1477</v>
      </c>
      <c r="B75">
        <v>242</v>
      </c>
      <c r="C75">
        <v>1019</v>
      </c>
      <c r="D75">
        <v>3</v>
      </c>
      <c r="E75">
        <v>32.799999999999997</v>
      </c>
      <c r="F75">
        <v>8.8000000000000007</v>
      </c>
      <c r="G75">
        <v>8</v>
      </c>
      <c r="H75">
        <v>0</v>
      </c>
      <c r="I75">
        <v>0</v>
      </c>
      <c r="J75">
        <f t="shared" si="2"/>
        <v>249.92</v>
      </c>
    </row>
    <row r="76" spans="1:10" x14ac:dyDescent="0.25">
      <c r="A76" t="s">
        <v>1480</v>
      </c>
      <c r="B76">
        <v>443</v>
      </c>
      <c r="C76">
        <v>1439</v>
      </c>
      <c r="D76">
        <v>6</v>
      </c>
      <c r="E76">
        <v>70</v>
      </c>
      <c r="F76">
        <v>1</v>
      </c>
      <c r="G76">
        <v>11</v>
      </c>
      <c r="H76">
        <v>0</v>
      </c>
      <c r="I76">
        <v>0</v>
      </c>
      <c r="J76">
        <f t="shared" si="2"/>
        <v>342.5</v>
      </c>
    </row>
    <row r="77" spans="1:10" x14ac:dyDescent="0.25">
      <c r="A77" t="s">
        <v>1481</v>
      </c>
      <c r="B77">
        <v>110</v>
      </c>
      <c r="C77">
        <v>460</v>
      </c>
      <c r="D77">
        <v>1</v>
      </c>
      <c r="E77">
        <v>9.6</v>
      </c>
      <c r="F77">
        <v>3.7</v>
      </c>
      <c r="G77">
        <v>8.5</v>
      </c>
      <c r="H77">
        <v>0</v>
      </c>
      <c r="I77">
        <v>0</v>
      </c>
      <c r="J77">
        <f t="shared" si="2"/>
        <v>109.47</v>
      </c>
    </row>
    <row r="78" spans="1:10" x14ac:dyDescent="0.25">
      <c r="A78" t="s">
        <v>1489</v>
      </c>
      <c r="B78">
        <v>208</v>
      </c>
      <c r="C78">
        <v>875</v>
      </c>
      <c r="D78">
        <v>2</v>
      </c>
      <c r="E78">
        <v>23</v>
      </c>
      <c r="F78">
        <v>9.5</v>
      </c>
      <c r="G78">
        <v>6.1</v>
      </c>
      <c r="H78">
        <v>0</v>
      </c>
      <c r="I78">
        <v>0</v>
      </c>
      <c r="J78">
        <f t="shared" si="2"/>
        <v>208.27</v>
      </c>
    </row>
    <row r="79" spans="1:10" x14ac:dyDescent="0.25">
      <c r="A79" t="s">
        <v>1542</v>
      </c>
      <c r="B79">
        <v>183</v>
      </c>
      <c r="C79">
        <v>759</v>
      </c>
      <c r="D79">
        <v>1</v>
      </c>
      <c r="E79">
        <v>7.5</v>
      </c>
      <c r="F79">
        <v>14.3</v>
      </c>
      <c r="G79">
        <v>6</v>
      </c>
      <c r="H79">
        <v>0</v>
      </c>
      <c r="I79">
        <v>0</v>
      </c>
      <c r="J79">
        <f t="shared" si="2"/>
        <v>188.94</v>
      </c>
    </row>
    <row r="80" spans="1:10" x14ac:dyDescent="0.25">
      <c r="A80" t="s">
        <v>1553</v>
      </c>
      <c r="B80">
        <v>269</v>
      </c>
      <c r="C80">
        <v>1128</v>
      </c>
      <c r="D80">
        <v>1.5</v>
      </c>
      <c r="E80">
        <v>18</v>
      </c>
      <c r="F80">
        <v>19</v>
      </c>
      <c r="G80">
        <v>4.3</v>
      </c>
      <c r="H80">
        <v>0</v>
      </c>
      <c r="I80">
        <v>0</v>
      </c>
      <c r="J80">
        <f t="shared" si="2"/>
        <v>268.56</v>
      </c>
    </row>
    <row r="81" spans="1:10" x14ac:dyDescent="0.25">
      <c r="A81" t="s">
        <v>1582</v>
      </c>
      <c r="B81">
        <v>222</v>
      </c>
      <c r="C81">
        <v>934</v>
      </c>
      <c r="D81">
        <v>1.5</v>
      </c>
      <c r="E81">
        <v>18</v>
      </c>
      <c r="F81">
        <v>11</v>
      </c>
      <c r="G81">
        <v>11</v>
      </c>
      <c r="H81">
        <v>0</v>
      </c>
      <c r="I81">
        <v>0</v>
      </c>
      <c r="J81">
        <f t="shared" si="2"/>
        <v>222.3</v>
      </c>
    </row>
    <row r="82" spans="1:10" x14ac:dyDescent="0.25">
      <c r="A82" t="s">
        <v>1585</v>
      </c>
      <c r="B82">
        <v>226</v>
      </c>
      <c r="C82">
        <v>950</v>
      </c>
      <c r="D82">
        <v>0.5</v>
      </c>
      <c r="E82">
        <v>6</v>
      </c>
      <c r="F82">
        <v>14</v>
      </c>
      <c r="G82">
        <v>17</v>
      </c>
      <c r="H82">
        <v>0</v>
      </c>
      <c r="I82">
        <v>0</v>
      </c>
      <c r="J82">
        <f t="shared" si="2"/>
        <v>226.20000000000002</v>
      </c>
    </row>
    <row r="83" spans="1:10" x14ac:dyDescent="0.25">
      <c r="A83" t="s">
        <v>1626</v>
      </c>
      <c r="B83">
        <v>352</v>
      </c>
      <c r="C83">
        <v>1477</v>
      </c>
      <c r="D83">
        <v>6</v>
      </c>
      <c r="E83">
        <v>68</v>
      </c>
      <c r="F83">
        <v>4</v>
      </c>
      <c r="G83">
        <v>8.5</v>
      </c>
      <c r="H83">
        <v>0</v>
      </c>
      <c r="I83">
        <v>0</v>
      </c>
      <c r="J83">
        <f t="shared" si="2"/>
        <v>351.69999999999993</v>
      </c>
    </row>
    <row r="84" spans="1:10" x14ac:dyDescent="0.25">
      <c r="A84" t="s">
        <v>1627</v>
      </c>
      <c r="B84">
        <v>354</v>
      </c>
      <c r="C84">
        <v>1485</v>
      </c>
      <c r="D84">
        <v>6.5</v>
      </c>
      <c r="E84">
        <v>78</v>
      </c>
      <c r="F84">
        <v>0.5</v>
      </c>
      <c r="G84">
        <v>7</v>
      </c>
      <c r="H84">
        <v>0</v>
      </c>
      <c r="I84">
        <v>0</v>
      </c>
      <c r="J84">
        <f t="shared" si="2"/>
        <v>353.84999999999991</v>
      </c>
    </row>
    <row r="85" spans="1:10" x14ac:dyDescent="0.25">
      <c r="A85" t="s">
        <v>1628</v>
      </c>
      <c r="B85">
        <v>105</v>
      </c>
      <c r="C85">
        <v>439</v>
      </c>
      <c r="D85">
        <v>2</v>
      </c>
      <c r="E85">
        <v>23</v>
      </c>
      <c r="F85">
        <v>0.2</v>
      </c>
      <c r="G85">
        <v>2</v>
      </c>
      <c r="H85">
        <v>0</v>
      </c>
      <c r="I85">
        <v>0</v>
      </c>
      <c r="J85">
        <f t="shared" si="2"/>
        <v>104.56</v>
      </c>
    </row>
    <row r="86" spans="1:10" x14ac:dyDescent="0.25">
      <c r="A86" t="s">
        <v>1697</v>
      </c>
      <c r="B86">
        <v>188</v>
      </c>
      <c r="C86">
        <v>788</v>
      </c>
      <c r="D86">
        <v>2</v>
      </c>
      <c r="E86">
        <v>20</v>
      </c>
      <c r="F86">
        <v>10</v>
      </c>
      <c r="G86">
        <v>3</v>
      </c>
      <c r="H86">
        <v>0</v>
      </c>
      <c r="I86">
        <v>0</v>
      </c>
      <c r="J86">
        <f t="shared" si="2"/>
        <v>187.6</v>
      </c>
    </row>
    <row r="87" spans="1:10" x14ac:dyDescent="0.25">
      <c r="A87" t="s">
        <v>2452</v>
      </c>
      <c r="B87">
        <v>296</v>
      </c>
      <c r="C87">
        <v>1241</v>
      </c>
      <c r="D87">
        <v>0</v>
      </c>
      <c r="E87">
        <v>2.5</v>
      </c>
      <c r="F87">
        <v>23</v>
      </c>
      <c r="G87">
        <v>17</v>
      </c>
      <c r="H87">
        <v>0</v>
      </c>
      <c r="I87">
        <v>0</v>
      </c>
      <c r="J87">
        <f t="shared" si="2"/>
        <v>295.55</v>
      </c>
    </row>
    <row r="88" spans="1:10" x14ac:dyDescent="0.25">
      <c r="A88" t="s">
        <v>1769</v>
      </c>
      <c r="B88">
        <v>220</v>
      </c>
      <c r="C88">
        <v>924</v>
      </c>
      <c r="D88">
        <v>2</v>
      </c>
      <c r="E88">
        <v>24.6</v>
      </c>
      <c r="F88">
        <v>8.8000000000000007</v>
      </c>
      <c r="G88">
        <v>8.9</v>
      </c>
      <c r="H88">
        <v>0</v>
      </c>
      <c r="I88">
        <v>0</v>
      </c>
      <c r="J88">
        <f t="shared" si="2"/>
        <v>220.08</v>
      </c>
    </row>
    <row r="89" spans="1:10" x14ac:dyDescent="0.25">
      <c r="A89" t="s">
        <v>1772</v>
      </c>
      <c r="B89">
        <v>190</v>
      </c>
      <c r="C89">
        <v>799</v>
      </c>
      <c r="D89">
        <v>2</v>
      </c>
      <c r="E89">
        <v>20</v>
      </c>
      <c r="F89">
        <v>7</v>
      </c>
      <c r="G89">
        <v>10</v>
      </c>
      <c r="H89">
        <v>0</v>
      </c>
      <c r="I89">
        <v>0</v>
      </c>
      <c r="J89">
        <f t="shared" si="2"/>
        <v>189.10000000000002</v>
      </c>
    </row>
    <row r="90" spans="1:10" x14ac:dyDescent="0.25">
      <c r="A90" t="s">
        <v>2470</v>
      </c>
      <c r="B90">
        <v>135</v>
      </c>
      <c r="C90">
        <v>569</v>
      </c>
      <c r="D90">
        <v>0.5</v>
      </c>
      <c r="E90">
        <v>4</v>
      </c>
      <c r="F90">
        <v>1.5</v>
      </c>
      <c r="G90">
        <v>25</v>
      </c>
      <c r="H90">
        <v>0</v>
      </c>
      <c r="I90">
        <v>0</v>
      </c>
      <c r="J90">
        <f t="shared" si="2"/>
        <v>135.35</v>
      </c>
    </row>
    <row r="91" spans="1:10" x14ac:dyDescent="0.25">
      <c r="A91" t="s">
        <v>1873</v>
      </c>
      <c r="B91">
        <v>168</v>
      </c>
      <c r="C91">
        <v>711</v>
      </c>
      <c r="D91">
        <v>2</v>
      </c>
      <c r="E91">
        <v>20.3</v>
      </c>
      <c r="F91">
        <v>6.5</v>
      </c>
      <c r="G91">
        <v>6.7</v>
      </c>
      <c r="H91">
        <v>0</v>
      </c>
      <c r="I91">
        <v>0</v>
      </c>
      <c r="J91">
        <f t="shared" si="2"/>
        <v>171.82</v>
      </c>
    </row>
    <row r="92" spans="1:10" x14ac:dyDescent="0.25">
      <c r="A92" t="s">
        <v>1918</v>
      </c>
      <c r="B92">
        <v>145</v>
      </c>
      <c r="C92">
        <v>608</v>
      </c>
      <c r="D92">
        <v>1</v>
      </c>
      <c r="E92">
        <v>12</v>
      </c>
      <c r="F92">
        <v>6.7</v>
      </c>
      <c r="G92">
        <v>7.9</v>
      </c>
      <c r="H92">
        <v>0</v>
      </c>
      <c r="I92">
        <v>0</v>
      </c>
      <c r="J92">
        <f t="shared" si="2"/>
        <v>144.69</v>
      </c>
    </row>
    <row r="93" spans="1:10" x14ac:dyDescent="0.25">
      <c r="A93" t="s">
        <v>1937</v>
      </c>
      <c r="B93">
        <v>198</v>
      </c>
      <c r="C93">
        <v>831</v>
      </c>
      <c r="D93">
        <v>2</v>
      </c>
      <c r="E93">
        <v>18.3</v>
      </c>
      <c r="F93">
        <v>10.1</v>
      </c>
      <c r="G93">
        <v>6.9</v>
      </c>
      <c r="H93">
        <v>0</v>
      </c>
      <c r="I93">
        <v>0</v>
      </c>
      <c r="J93">
        <f t="shared" si="2"/>
        <v>197.94</v>
      </c>
    </row>
    <row r="94" spans="1:10" x14ac:dyDescent="0.25">
      <c r="A94" t="s">
        <v>2475</v>
      </c>
      <c r="B94">
        <v>187</v>
      </c>
      <c r="C94">
        <v>783</v>
      </c>
      <c r="D94">
        <v>1</v>
      </c>
      <c r="E94">
        <v>7.3</v>
      </c>
      <c r="F94">
        <v>12.4</v>
      </c>
      <c r="G94">
        <v>9.8000000000000007</v>
      </c>
      <c r="H94">
        <v>0</v>
      </c>
      <c r="I94">
        <v>0</v>
      </c>
      <c r="J94">
        <f t="shared" si="2"/>
        <v>186.41</v>
      </c>
    </row>
    <row r="95" spans="1:10" x14ac:dyDescent="0.25">
      <c r="A95" t="s">
        <v>2476</v>
      </c>
      <c r="B95">
        <v>187</v>
      </c>
      <c r="C95">
        <v>783</v>
      </c>
      <c r="D95">
        <v>1</v>
      </c>
      <c r="E95">
        <v>7.3</v>
      </c>
      <c r="F95">
        <v>12</v>
      </c>
      <c r="G95">
        <v>10.7</v>
      </c>
      <c r="H95">
        <v>0</v>
      </c>
      <c r="I95">
        <v>0</v>
      </c>
      <c r="J95">
        <f t="shared" si="2"/>
        <v>186.47</v>
      </c>
    </row>
    <row r="96" spans="1:10" x14ac:dyDescent="0.25">
      <c r="A96" t="s">
        <v>2485</v>
      </c>
      <c r="B96">
        <v>181</v>
      </c>
      <c r="C96">
        <v>761</v>
      </c>
      <c r="D96">
        <v>0</v>
      </c>
      <c r="E96">
        <v>1.5</v>
      </c>
      <c r="F96">
        <v>10</v>
      </c>
      <c r="G96">
        <v>20</v>
      </c>
      <c r="H96">
        <v>0</v>
      </c>
      <c r="I96">
        <v>0</v>
      </c>
      <c r="J96">
        <f t="shared" si="2"/>
        <v>183.15</v>
      </c>
    </row>
    <row r="97" spans="1:10" x14ac:dyDescent="0.25">
      <c r="A97" t="s">
        <v>2026</v>
      </c>
      <c r="B97">
        <v>210</v>
      </c>
      <c r="C97">
        <v>880</v>
      </c>
      <c r="D97">
        <v>2</v>
      </c>
      <c r="E97">
        <v>24.7</v>
      </c>
      <c r="F97">
        <v>6.8</v>
      </c>
      <c r="G97">
        <v>9.4</v>
      </c>
      <c r="H97">
        <v>0</v>
      </c>
      <c r="I97">
        <v>0</v>
      </c>
      <c r="J97">
        <f t="shared" si="2"/>
        <v>203.99</v>
      </c>
    </row>
    <row r="98" spans="1:10" x14ac:dyDescent="0.25">
      <c r="A98" t="s">
        <v>2028</v>
      </c>
      <c r="B98">
        <v>208</v>
      </c>
      <c r="C98">
        <v>878</v>
      </c>
      <c r="D98">
        <v>2</v>
      </c>
      <c r="E98">
        <v>22</v>
      </c>
      <c r="F98">
        <v>9</v>
      </c>
      <c r="G98">
        <v>8</v>
      </c>
      <c r="H98">
        <v>0</v>
      </c>
      <c r="I98">
        <v>0</v>
      </c>
      <c r="J98">
        <f t="shared" si="2"/>
        <v>207.49999999999997</v>
      </c>
    </row>
    <row r="99" spans="1:10" x14ac:dyDescent="0.25">
      <c r="A99" t="s">
        <v>2042</v>
      </c>
      <c r="B99">
        <v>301</v>
      </c>
      <c r="C99">
        <v>1256</v>
      </c>
      <c r="D99">
        <v>1.5</v>
      </c>
      <c r="E99">
        <v>18.100000000000001</v>
      </c>
      <c r="F99">
        <v>19.3</v>
      </c>
      <c r="G99">
        <v>13.8</v>
      </c>
      <c r="H99">
        <v>0</v>
      </c>
      <c r="I99">
        <v>0</v>
      </c>
      <c r="J99">
        <f t="shared" si="2"/>
        <v>311.65999999999997</v>
      </c>
    </row>
    <row r="100" spans="1:10" x14ac:dyDescent="0.25">
      <c r="A100" t="s">
        <v>2230</v>
      </c>
      <c r="B100">
        <v>313</v>
      </c>
      <c r="C100">
        <v>1308</v>
      </c>
      <c r="D100">
        <v>2.5</v>
      </c>
      <c r="E100">
        <v>28</v>
      </c>
      <c r="F100">
        <v>14.6</v>
      </c>
      <c r="G100">
        <v>14.5</v>
      </c>
      <c r="H100">
        <v>0</v>
      </c>
      <c r="I100">
        <v>0</v>
      </c>
      <c r="J100">
        <f t="shared" si="2"/>
        <v>311.48</v>
      </c>
    </row>
    <row r="101" spans="1:10" x14ac:dyDescent="0.25">
      <c r="A101" t="s">
        <v>2501</v>
      </c>
      <c r="B101">
        <v>401</v>
      </c>
      <c r="C101">
        <v>1683</v>
      </c>
      <c r="D101">
        <v>3</v>
      </c>
      <c r="E101">
        <v>31.8</v>
      </c>
      <c r="F101">
        <v>27</v>
      </c>
      <c r="G101">
        <v>4.5999999999999996</v>
      </c>
      <c r="H101">
        <v>0</v>
      </c>
      <c r="I101">
        <v>0</v>
      </c>
      <c r="J101">
        <f t="shared" si="2"/>
        <v>400.8</v>
      </c>
    </row>
    <row r="102" spans="1:10" x14ac:dyDescent="0.25">
      <c r="A102" t="s">
        <v>2242</v>
      </c>
      <c r="B102">
        <v>66</v>
      </c>
      <c r="C102">
        <v>278</v>
      </c>
      <c r="D102">
        <v>0.5</v>
      </c>
      <c r="E102">
        <v>4.8</v>
      </c>
      <c r="F102">
        <v>1.4</v>
      </c>
      <c r="G102">
        <v>8.5</v>
      </c>
      <c r="H102">
        <v>0</v>
      </c>
      <c r="I102">
        <v>0</v>
      </c>
      <c r="J102">
        <f t="shared" si="2"/>
        <v>68.400000000000006</v>
      </c>
    </row>
    <row r="103" spans="1:10" x14ac:dyDescent="0.25">
      <c r="A103" t="s">
        <v>2281</v>
      </c>
      <c r="B103">
        <v>299</v>
      </c>
      <c r="C103">
        <v>1257</v>
      </c>
      <c r="D103">
        <v>4</v>
      </c>
      <c r="E103">
        <v>46</v>
      </c>
      <c r="F103">
        <v>11.9</v>
      </c>
      <c r="G103">
        <v>7.6</v>
      </c>
      <c r="H103">
        <v>0</v>
      </c>
      <c r="I103">
        <v>0</v>
      </c>
      <c r="J103">
        <f t="shared" si="2"/>
        <v>331.19</v>
      </c>
    </row>
    <row r="104" spans="1:10" x14ac:dyDescent="0.25">
      <c r="A104" t="s">
        <v>2283</v>
      </c>
      <c r="B104">
        <v>232</v>
      </c>
      <c r="C104">
        <v>964</v>
      </c>
      <c r="D104">
        <v>1</v>
      </c>
      <c r="E104">
        <v>12.3</v>
      </c>
      <c r="F104">
        <v>18.3</v>
      </c>
      <c r="G104">
        <v>4.5999999999999996</v>
      </c>
      <c r="H104">
        <v>0</v>
      </c>
      <c r="I104">
        <v>0</v>
      </c>
      <c r="J104">
        <f t="shared" si="2"/>
        <v>239.94000000000003</v>
      </c>
    </row>
    <row r="105" spans="1:10" x14ac:dyDescent="0.25">
      <c r="A105" s="52"/>
      <c r="B105" s="52"/>
      <c r="C105" s="53"/>
      <c r="D105" s="52"/>
      <c r="E105" s="52"/>
      <c r="F105" s="52"/>
      <c r="G105" s="52"/>
      <c r="H105" s="52"/>
      <c r="I105" s="52"/>
      <c r="J105" s="52"/>
    </row>
    <row r="106" spans="1:10" x14ac:dyDescent="0.25">
      <c r="C106" s="32"/>
    </row>
    <row r="107" spans="1:10" x14ac:dyDescent="0.25">
      <c r="C107" s="32"/>
    </row>
    <row r="108" spans="1:10" x14ac:dyDescent="0.25">
      <c r="C108" s="32"/>
    </row>
    <row r="109" spans="1:10" x14ac:dyDescent="0.25">
      <c r="C109" s="32"/>
    </row>
    <row r="110" spans="1:10" x14ac:dyDescent="0.25">
      <c r="C110" s="32"/>
    </row>
    <row r="111" spans="1:10" x14ac:dyDescent="0.25">
      <c r="C111" s="32"/>
    </row>
    <row r="112" spans="1:10" x14ac:dyDescent="0.25">
      <c r="C112" s="32"/>
    </row>
    <row r="113" spans="3:3" x14ac:dyDescent="0.25">
      <c r="C113" s="32"/>
    </row>
    <row r="114" spans="3:3" x14ac:dyDescent="0.25">
      <c r="C114" s="32"/>
    </row>
    <row r="115" spans="3:3" x14ac:dyDescent="0.25">
      <c r="C115" s="32"/>
    </row>
    <row r="116" spans="3:3" x14ac:dyDescent="0.25">
      <c r="C116" s="32"/>
    </row>
    <row r="117" spans="3:3" x14ac:dyDescent="0.25">
      <c r="C117" s="32"/>
    </row>
    <row r="118" spans="3:3" x14ac:dyDescent="0.25">
      <c r="C118" s="32"/>
    </row>
    <row r="119" spans="3:3" x14ac:dyDescent="0.25">
      <c r="C119" s="32"/>
    </row>
    <row r="120" spans="3:3" x14ac:dyDescent="0.25">
      <c r="C120" s="32"/>
    </row>
    <row r="121" spans="3:3" x14ac:dyDescent="0.25">
      <c r="C121" s="32"/>
    </row>
    <row r="122" spans="3:3" x14ac:dyDescent="0.25">
      <c r="C122" s="32"/>
    </row>
    <row r="123" spans="3:3" x14ac:dyDescent="0.25">
      <c r="C123" s="32"/>
    </row>
    <row r="124" spans="3:3" x14ac:dyDescent="0.25">
      <c r="C124" s="32"/>
    </row>
    <row r="125" spans="3:3" x14ac:dyDescent="0.25">
      <c r="C125" s="32"/>
    </row>
    <row r="126" spans="3:3" x14ac:dyDescent="0.25">
      <c r="C126" s="32"/>
    </row>
    <row r="127" spans="3:3" x14ac:dyDescent="0.25">
      <c r="C127" s="32"/>
    </row>
    <row r="128" spans="3:3" x14ac:dyDescent="0.25">
      <c r="C128" s="32"/>
    </row>
    <row r="129" spans="1:10" x14ac:dyDescent="0.25">
      <c r="C129" s="32"/>
    </row>
    <row r="130" spans="1:10" x14ac:dyDescent="0.25">
      <c r="C130" s="32"/>
    </row>
    <row r="131" spans="1:10" x14ac:dyDescent="0.25">
      <c r="C131" s="32"/>
    </row>
    <row r="132" spans="1:10" x14ac:dyDescent="0.25">
      <c r="C132" s="32"/>
    </row>
    <row r="133" spans="1:10" x14ac:dyDescent="0.25">
      <c r="C133" s="32"/>
    </row>
    <row r="134" spans="1:10" x14ac:dyDescent="0.25">
      <c r="A134" s="41"/>
      <c r="B134" s="41"/>
      <c r="C134" s="54"/>
      <c r="D134" s="41"/>
      <c r="E134" s="41"/>
      <c r="F134" s="41"/>
      <c r="G134" s="41"/>
      <c r="H134" s="41"/>
      <c r="I134" s="41"/>
      <c r="J134" s="41"/>
    </row>
  </sheetData>
  <pageMargins left="0.7" right="0.7" top="0.78740157499999996" bottom="0.78740157499999996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79"/>
  <sheetViews>
    <sheetView workbookViewId="0">
      <pane xSplit="9" ySplit="1" topLeftCell="J17" activePane="bottomRight" state="frozen"/>
      <selection pane="topRight" activeCell="J1" sqref="J1"/>
      <selection pane="bottomLeft" activeCell="A2" sqref="A2"/>
      <selection pane="bottomRight" activeCell="A51" sqref="A51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48</v>
      </c>
      <c r="L1" s="39">
        <f t="shared" ref="L1:Q1" si="0">SUM(B2:B5001)</f>
        <v>14748</v>
      </c>
      <c r="M1" s="39">
        <f t="shared" si="0"/>
        <v>62137</v>
      </c>
      <c r="N1" s="40">
        <f t="shared" si="0"/>
        <v>335.5</v>
      </c>
      <c r="O1" s="40">
        <f t="shared" si="0"/>
        <v>4050.2000000000012</v>
      </c>
      <c r="P1" s="40">
        <f t="shared" si="0"/>
        <v>1.8</v>
      </c>
      <c r="Q1" s="40">
        <f t="shared" si="0"/>
        <v>9.0999999999999979</v>
      </c>
      <c r="R1" s="40">
        <f>SUM(K1:Q1)</f>
        <v>81329.600000000006</v>
      </c>
    </row>
    <row r="2" spans="1:18" x14ac:dyDescent="0.25">
      <c r="A2" t="s">
        <v>52</v>
      </c>
      <c r="B2">
        <v>313</v>
      </c>
      <c r="C2">
        <v>1316</v>
      </c>
      <c r="D2">
        <v>6.5</v>
      </c>
      <c r="E2">
        <v>76</v>
      </c>
      <c r="F2">
        <v>0</v>
      </c>
      <c r="G2">
        <v>0.4</v>
      </c>
      <c r="H2">
        <v>0</v>
      </c>
      <c r="I2">
        <v>0</v>
      </c>
      <c r="J2">
        <f t="shared" ref="J2:J49" si="1">IF(ISBLANK($A2),"",E2*4.1+F2*9.3+G2*4.2+H2*7+I2*3)</f>
        <v>313.27999999999997</v>
      </c>
    </row>
    <row r="3" spans="1:18" x14ac:dyDescent="0.25">
      <c r="A3" t="s">
        <v>53</v>
      </c>
      <c r="B3">
        <v>350</v>
      </c>
      <c r="C3">
        <v>1481</v>
      </c>
      <c r="D3">
        <v>5.5</v>
      </c>
      <c r="E3">
        <v>66</v>
      </c>
      <c r="F3">
        <v>0</v>
      </c>
      <c r="G3">
        <v>0</v>
      </c>
      <c r="H3">
        <v>0</v>
      </c>
      <c r="I3">
        <v>0</v>
      </c>
      <c r="J3">
        <f t="shared" si="1"/>
        <v>270.59999999999997</v>
      </c>
    </row>
    <row r="4" spans="1:18" x14ac:dyDescent="0.25">
      <c r="A4" t="s">
        <v>2335</v>
      </c>
      <c r="B4">
        <v>240</v>
      </c>
      <c r="C4">
        <v>1008</v>
      </c>
      <c r="D4">
        <v>8.5</v>
      </c>
      <c r="E4">
        <v>99</v>
      </c>
      <c r="F4">
        <v>0</v>
      </c>
      <c r="G4">
        <v>0</v>
      </c>
      <c r="H4">
        <v>0</v>
      </c>
      <c r="I4">
        <v>0</v>
      </c>
      <c r="J4">
        <f t="shared" si="1"/>
        <v>405.9</v>
      </c>
    </row>
    <row r="5" spans="1:18" x14ac:dyDescent="0.25">
      <c r="A5" t="s">
        <v>583</v>
      </c>
      <c r="B5">
        <v>396</v>
      </c>
      <c r="C5">
        <v>1683</v>
      </c>
      <c r="D5">
        <v>8.5</v>
      </c>
      <c r="E5">
        <v>99</v>
      </c>
      <c r="F5">
        <v>0</v>
      </c>
      <c r="G5">
        <v>0</v>
      </c>
      <c r="H5">
        <v>0</v>
      </c>
      <c r="I5">
        <v>0</v>
      </c>
      <c r="J5">
        <f t="shared" si="1"/>
        <v>405.9</v>
      </c>
    </row>
    <row r="6" spans="1:18" x14ac:dyDescent="0.25">
      <c r="A6" t="s">
        <v>585</v>
      </c>
      <c r="B6">
        <v>308</v>
      </c>
      <c r="C6">
        <v>1292</v>
      </c>
      <c r="D6">
        <v>6.5</v>
      </c>
      <c r="E6">
        <v>75</v>
      </c>
      <c r="F6">
        <v>0</v>
      </c>
      <c r="G6">
        <v>0</v>
      </c>
      <c r="H6">
        <v>0</v>
      </c>
      <c r="I6">
        <v>0</v>
      </c>
      <c r="J6">
        <f t="shared" si="1"/>
        <v>307.5</v>
      </c>
    </row>
    <row r="7" spans="1:18" x14ac:dyDescent="0.25">
      <c r="A7" t="s">
        <v>646</v>
      </c>
      <c r="B7">
        <v>345</v>
      </c>
      <c r="C7">
        <v>1450</v>
      </c>
      <c r="D7">
        <v>7</v>
      </c>
      <c r="E7">
        <v>84</v>
      </c>
      <c r="F7">
        <v>0</v>
      </c>
      <c r="G7">
        <v>0.2</v>
      </c>
      <c r="H7">
        <v>0</v>
      </c>
      <c r="I7">
        <v>0</v>
      </c>
      <c r="J7">
        <f t="shared" si="1"/>
        <v>345.23999999999995</v>
      </c>
    </row>
    <row r="8" spans="1:18" x14ac:dyDescent="0.25">
      <c r="A8" t="s">
        <v>734</v>
      </c>
      <c r="B8">
        <v>399</v>
      </c>
      <c r="C8">
        <v>1697</v>
      </c>
      <c r="D8">
        <v>8.5</v>
      </c>
      <c r="E8">
        <v>99.8</v>
      </c>
      <c r="F8">
        <v>0</v>
      </c>
      <c r="G8">
        <v>0</v>
      </c>
      <c r="H8">
        <v>0</v>
      </c>
      <c r="I8">
        <v>0</v>
      </c>
      <c r="J8">
        <f t="shared" si="1"/>
        <v>409.17999999999995</v>
      </c>
    </row>
    <row r="9" spans="1:18" x14ac:dyDescent="0.25">
      <c r="A9" t="s">
        <v>842</v>
      </c>
      <c r="B9">
        <v>240</v>
      </c>
      <c r="C9">
        <v>1008</v>
      </c>
      <c r="D9">
        <v>8.5</v>
      </c>
      <c r="E9">
        <v>99.9</v>
      </c>
      <c r="F9">
        <v>0</v>
      </c>
      <c r="G9">
        <v>0</v>
      </c>
      <c r="H9">
        <v>0</v>
      </c>
      <c r="I9">
        <v>0</v>
      </c>
      <c r="J9">
        <f t="shared" si="1"/>
        <v>409.59</v>
      </c>
    </row>
    <row r="10" spans="1:18" x14ac:dyDescent="0.25">
      <c r="A10" t="s">
        <v>900</v>
      </c>
      <c r="B10">
        <v>409</v>
      </c>
      <c r="C10">
        <v>1717</v>
      </c>
      <c r="D10">
        <v>8.5</v>
      </c>
      <c r="E10">
        <v>99.7</v>
      </c>
      <c r="F10">
        <v>0</v>
      </c>
      <c r="G10">
        <v>0</v>
      </c>
      <c r="H10">
        <v>0</v>
      </c>
      <c r="I10">
        <v>0</v>
      </c>
      <c r="J10">
        <f t="shared" si="1"/>
        <v>408.77</v>
      </c>
    </row>
    <row r="11" spans="1:18" x14ac:dyDescent="0.25">
      <c r="A11" t="s">
        <v>901</v>
      </c>
      <c r="B11">
        <v>410</v>
      </c>
      <c r="C11">
        <v>1719</v>
      </c>
      <c r="D11">
        <v>8.5</v>
      </c>
      <c r="E11">
        <v>99.8</v>
      </c>
      <c r="F11">
        <v>0</v>
      </c>
      <c r="G11">
        <v>0</v>
      </c>
      <c r="H11">
        <v>0</v>
      </c>
      <c r="I11">
        <v>0</v>
      </c>
      <c r="J11">
        <f t="shared" si="1"/>
        <v>409.17999999999995</v>
      </c>
    </row>
    <row r="12" spans="1:18" x14ac:dyDescent="0.25">
      <c r="A12" t="s">
        <v>1008</v>
      </c>
      <c r="B12">
        <v>400</v>
      </c>
      <c r="C12">
        <v>1680</v>
      </c>
      <c r="D12">
        <v>8</v>
      </c>
      <c r="E12">
        <v>93</v>
      </c>
      <c r="F12">
        <v>1</v>
      </c>
      <c r="G12">
        <v>1.5</v>
      </c>
      <c r="H12">
        <v>0</v>
      </c>
      <c r="I12">
        <v>0</v>
      </c>
      <c r="J12">
        <f t="shared" si="1"/>
        <v>396.9</v>
      </c>
    </row>
    <row r="13" spans="1:18" x14ac:dyDescent="0.25">
      <c r="A13" t="s">
        <v>1086</v>
      </c>
      <c r="B13">
        <v>240</v>
      </c>
      <c r="C13">
        <v>1008</v>
      </c>
      <c r="D13">
        <v>8.5</v>
      </c>
      <c r="E13">
        <v>99.9</v>
      </c>
      <c r="F13">
        <v>0</v>
      </c>
      <c r="G13">
        <v>0</v>
      </c>
      <c r="H13">
        <v>0</v>
      </c>
      <c r="I13">
        <v>0</v>
      </c>
      <c r="J13">
        <f t="shared" si="1"/>
        <v>409.59</v>
      </c>
    </row>
    <row r="14" spans="1:18" x14ac:dyDescent="0.25">
      <c r="A14" t="s">
        <v>1178</v>
      </c>
      <c r="B14">
        <v>240</v>
      </c>
      <c r="C14">
        <v>1008</v>
      </c>
      <c r="D14">
        <v>8.5</v>
      </c>
      <c r="E14">
        <v>99.9</v>
      </c>
      <c r="F14">
        <v>0</v>
      </c>
      <c r="G14">
        <v>0</v>
      </c>
      <c r="H14">
        <v>0</v>
      </c>
      <c r="I14">
        <v>0</v>
      </c>
      <c r="J14">
        <f t="shared" si="1"/>
        <v>409.59</v>
      </c>
    </row>
    <row r="15" spans="1:18" x14ac:dyDescent="0.25">
      <c r="A15" t="s">
        <v>1179</v>
      </c>
      <c r="B15">
        <v>204</v>
      </c>
      <c r="C15">
        <v>837</v>
      </c>
      <c r="D15">
        <v>7</v>
      </c>
      <c r="E15">
        <v>85</v>
      </c>
      <c r="F15">
        <v>0</v>
      </c>
      <c r="G15">
        <v>0</v>
      </c>
      <c r="H15">
        <v>0</v>
      </c>
      <c r="I15">
        <v>0</v>
      </c>
      <c r="J15">
        <f t="shared" si="1"/>
        <v>348.49999999999994</v>
      </c>
    </row>
    <row r="16" spans="1:18" x14ac:dyDescent="0.25">
      <c r="A16" t="s">
        <v>1180</v>
      </c>
      <c r="B16">
        <v>240</v>
      </c>
      <c r="C16">
        <v>1008</v>
      </c>
      <c r="D16">
        <v>8.5</v>
      </c>
      <c r="E16">
        <v>99.9</v>
      </c>
      <c r="F16">
        <v>0</v>
      </c>
      <c r="G16">
        <v>0</v>
      </c>
      <c r="H16">
        <v>0</v>
      </c>
      <c r="I16">
        <v>0</v>
      </c>
      <c r="J16">
        <f t="shared" si="1"/>
        <v>409.59</v>
      </c>
    </row>
    <row r="17" spans="1:10" x14ac:dyDescent="0.25">
      <c r="A17" t="s">
        <v>1181</v>
      </c>
      <c r="B17">
        <v>386</v>
      </c>
      <c r="C17">
        <v>1639</v>
      </c>
      <c r="D17">
        <v>8</v>
      </c>
      <c r="E17">
        <v>96.4</v>
      </c>
      <c r="F17">
        <v>0</v>
      </c>
      <c r="G17">
        <v>0</v>
      </c>
      <c r="H17">
        <v>0</v>
      </c>
      <c r="I17">
        <v>0</v>
      </c>
      <c r="J17">
        <f t="shared" si="1"/>
        <v>395.24</v>
      </c>
    </row>
    <row r="18" spans="1:10" x14ac:dyDescent="0.25">
      <c r="A18" t="s">
        <v>1203</v>
      </c>
      <c r="B18">
        <v>240</v>
      </c>
      <c r="C18">
        <v>1008</v>
      </c>
      <c r="D18">
        <v>8.5</v>
      </c>
      <c r="E18">
        <v>99.9</v>
      </c>
      <c r="F18">
        <v>0</v>
      </c>
      <c r="G18">
        <v>0</v>
      </c>
      <c r="H18">
        <v>0</v>
      </c>
      <c r="I18">
        <v>0</v>
      </c>
      <c r="J18">
        <f t="shared" si="1"/>
        <v>409.59</v>
      </c>
    </row>
    <row r="19" spans="1:10" x14ac:dyDescent="0.25">
      <c r="A19" t="s">
        <v>1229</v>
      </c>
      <c r="B19">
        <v>281</v>
      </c>
      <c r="C19">
        <v>1180</v>
      </c>
      <c r="D19">
        <v>5.5</v>
      </c>
      <c r="E19">
        <v>67.5</v>
      </c>
      <c r="F19">
        <v>0</v>
      </c>
      <c r="G19">
        <v>1</v>
      </c>
      <c r="H19">
        <v>0</v>
      </c>
      <c r="I19">
        <v>0</v>
      </c>
      <c r="J19">
        <f t="shared" si="1"/>
        <v>280.95</v>
      </c>
    </row>
    <row r="20" spans="1:10" x14ac:dyDescent="0.25">
      <c r="A20" t="s">
        <v>1251</v>
      </c>
      <c r="B20">
        <v>399</v>
      </c>
      <c r="C20">
        <v>1697</v>
      </c>
      <c r="D20">
        <v>8.5</v>
      </c>
      <c r="E20">
        <v>99.8</v>
      </c>
      <c r="F20">
        <v>0</v>
      </c>
      <c r="G20">
        <v>0</v>
      </c>
      <c r="H20">
        <v>0</v>
      </c>
      <c r="I20">
        <v>0</v>
      </c>
      <c r="J20">
        <f t="shared" si="1"/>
        <v>409.17999999999995</v>
      </c>
    </row>
    <row r="21" spans="1:10" x14ac:dyDescent="0.25">
      <c r="A21" t="s">
        <v>1379</v>
      </c>
      <c r="B21">
        <v>410</v>
      </c>
      <c r="C21">
        <v>1722</v>
      </c>
      <c r="D21">
        <v>8.5</v>
      </c>
      <c r="E21">
        <v>100</v>
      </c>
      <c r="F21">
        <v>0</v>
      </c>
      <c r="G21">
        <v>0</v>
      </c>
      <c r="H21">
        <v>0</v>
      </c>
      <c r="I21">
        <v>0</v>
      </c>
      <c r="J21">
        <f t="shared" si="1"/>
        <v>409.99999999999994</v>
      </c>
    </row>
    <row r="22" spans="1:10" x14ac:dyDescent="0.25">
      <c r="A22" t="s">
        <v>1507</v>
      </c>
      <c r="B22">
        <v>399</v>
      </c>
      <c r="C22">
        <v>1697</v>
      </c>
      <c r="D22">
        <v>8.5</v>
      </c>
      <c r="E22">
        <v>99.8</v>
      </c>
      <c r="F22">
        <v>0</v>
      </c>
      <c r="G22">
        <v>0</v>
      </c>
      <c r="H22">
        <v>0</v>
      </c>
      <c r="I22">
        <v>0</v>
      </c>
      <c r="J22">
        <f t="shared" si="1"/>
        <v>409.17999999999995</v>
      </c>
    </row>
    <row r="23" spans="1:10" x14ac:dyDescent="0.25">
      <c r="A23" t="s">
        <v>1592</v>
      </c>
      <c r="B23">
        <v>310</v>
      </c>
      <c r="C23">
        <v>1303</v>
      </c>
      <c r="D23">
        <v>6</v>
      </c>
      <c r="E23">
        <v>74.5</v>
      </c>
      <c r="F23">
        <v>0.2</v>
      </c>
      <c r="G23">
        <v>0.7</v>
      </c>
      <c r="H23">
        <v>0</v>
      </c>
      <c r="I23">
        <v>0</v>
      </c>
      <c r="J23">
        <f t="shared" si="1"/>
        <v>310.25</v>
      </c>
    </row>
    <row r="24" spans="1:10" x14ac:dyDescent="0.25">
      <c r="A24" t="s">
        <v>1657</v>
      </c>
      <c r="B24">
        <v>388</v>
      </c>
      <c r="C24">
        <v>1627</v>
      </c>
      <c r="D24">
        <v>8</v>
      </c>
      <c r="E24">
        <v>94.5</v>
      </c>
      <c r="F24">
        <v>0</v>
      </c>
      <c r="G24">
        <v>0</v>
      </c>
      <c r="H24">
        <v>0</v>
      </c>
      <c r="I24">
        <v>0</v>
      </c>
      <c r="J24">
        <f t="shared" si="1"/>
        <v>387.45</v>
      </c>
    </row>
    <row r="25" spans="1:10" x14ac:dyDescent="0.25">
      <c r="A25" t="s">
        <v>1658</v>
      </c>
      <c r="B25">
        <v>399</v>
      </c>
      <c r="C25">
        <v>1697</v>
      </c>
      <c r="D25">
        <v>8.5</v>
      </c>
      <c r="E25">
        <v>99.8</v>
      </c>
      <c r="F25">
        <v>0</v>
      </c>
      <c r="G25">
        <v>0</v>
      </c>
      <c r="H25">
        <v>0</v>
      </c>
      <c r="I25">
        <v>0</v>
      </c>
      <c r="J25">
        <f t="shared" si="1"/>
        <v>409.17999999999995</v>
      </c>
    </row>
    <row r="26" spans="1:10" x14ac:dyDescent="0.25">
      <c r="A26" t="s">
        <v>1688</v>
      </c>
      <c r="B26">
        <v>399</v>
      </c>
      <c r="C26">
        <v>1697</v>
      </c>
      <c r="D26">
        <v>8.5</v>
      </c>
      <c r="E26">
        <v>99.8</v>
      </c>
      <c r="F26">
        <v>0</v>
      </c>
      <c r="G26">
        <v>0</v>
      </c>
      <c r="H26">
        <v>0</v>
      </c>
      <c r="I26">
        <v>0</v>
      </c>
      <c r="J26">
        <f t="shared" si="1"/>
        <v>409.17999999999995</v>
      </c>
    </row>
    <row r="27" spans="1:10" x14ac:dyDescent="0.25">
      <c r="A27" t="s">
        <v>1924</v>
      </c>
      <c r="B27">
        <v>240</v>
      </c>
      <c r="C27">
        <v>1008</v>
      </c>
      <c r="D27">
        <v>8.5</v>
      </c>
      <c r="E27">
        <v>99.9</v>
      </c>
      <c r="F27">
        <v>0</v>
      </c>
      <c r="G27">
        <v>0</v>
      </c>
      <c r="H27">
        <v>0</v>
      </c>
      <c r="I27">
        <v>0</v>
      </c>
      <c r="J27">
        <f t="shared" si="1"/>
        <v>409.59</v>
      </c>
    </row>
    <row r="28" spans="1:10" x14ac:dyDescent="0.25">
      <c r="A28" t="s">
        <v>1971</v>
      </c>
      <c r="B28">
        <v>197</v>
      </c>
      <c r="C28">
        <v>827</v>
      </c>
      <c r="D28">
        <v>4</v>
      </c>
      <c r="E28">
        <v>48</v>
      </c>
      <c r="F28">
        <v>0</v>
      </c>
      <c r="G28">
        <v>0</v>
      </c>
      <c r="H28">
        <v>0</v>
      </c>
      <c r="I28">
        <v>0</v>
      </c>
      <c r="J28">
        <f t="shared" si="1"/>
        <v>196.79999999999998</v>
      </c>
    </row>
    <row r="29" spans="1:10" x14ac:dyDescent="0.25">
      <c r="A29" t="s">
        <v>1972</v>
      </c>
      <c r="B29">
        <v>226</v>
      </c>
      <c r="C29">
        <v>947</v>
      </c>
      <c r="D29">
        <v>4.5</v>
      </c>
      <c r="E29">
        <v>55</v>
      </c>
      <c r="F29">
        <v>0</v>
      </c>
      <c r="G29">
        <v>0</v>
      </c>
      <c r="H29">
        <v>0</v>
      </c>
      <c r="I29">
        <v>0</v>
      </c>
      <c r="J29">
        <f t="shared" si="1"/>
        <v>225.49999999999997</v>
      </c>
    </row>
    <row r="30" spans="1:10" x14ac:dyDescent="0.25">
      <c r="A30" t="s">
        <v>1973</v>
      </c>
      <c r="B30">
        <v>7</v>
      </c>
      <c r="C30">
        <v>30</v>
      </c>
      <c r="D30">
        <v>0</v>
      </c>
      <c r="E30">
        <v>0</v>
      </c>
      <c r="F30">
        <v>0</v>
      </c>
      <c r="G30">
        <v>1.7</v>
      </c>
      <c r="H30">
        <v>0</v>
      </c>
      <c r="I30">
        <v>0</v>
      </c>
      <c r="J30">
        <f t="shared" si="1"/>
        <v>7.14</v>
      </c>
    </row>
    <row r="31" spans="1:10" x14ac:dyDescent="0.25">
      <c r="A31" t="s">
        <v>1983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f t="shared" si="1"/>
        <v>0</v>
      </c>
    </row>
    <row r="32" spans="1:10" x14ac:dyDescent="0.25">
      <c r="A32" t="s">
        <v>2478</v>
      </c>
      <c r="B32">
        <v>401</v>
      </c>
      <c r="C32">
        <v>1682</v>
      </c>
      <c r="D32">
        <v>8.5</v>
      </c>
      <c r="E32">
        <v>97.7</v>
      </c>
      <c r="F32">
        <v>0</v>
      </c>
      <c r="G32">
        <v>0</v>
      </c>
      <c r="H32">
        <v>0</v>
      </c>
      <c r="I32">
        <v>0</v>
      </c>
      <c r="J32">
        <f t="shared" si="1"/>
        <v>400.57</v>
      </c>
    </row>
    <row r="33" spans="1:10" x14ac:dyDescent="0.25">
      <c r="A33" t="s">
        <v>2479</v>
      </c>
      <c r="B33">
        <v>20</v>
      </c>
      <c r="C33">
        <v>84</v>
      </c>
      <c r="D33">
        <v>0</v>
      </c>
      <c r="E33">
        <v>100</v>
      </c>
      <c r="F33">
        <v>0</v>
      </c>
      <c r="G33">
        <v>0</v>
      </c>
      <c r="H33">
        <v>0</v>
      </c>
      <c r="I33">
        <v>0</v>
      </c>
      <c r="J33">
        <f t="shared" si="1"/>
        <v>409.99999999999994</v>
      </c>
    </row>
    <row r="34" spans="1:10" x14ac:dyDescent="0.25">
      <c r="A34" t="s">
        <v>2481</v>
      </c>
      <c r="B34">
        <v>31</v>
      </c>
      <c r="C34">
        <v>135</v>
      </c>
      <c r="D34">
        <v>0</v>
      </c>
      <c r="E34">
        <v>1.4</v>
      </c>
      <c r="F34">
        <v>0</v>
      </c>
      <c r="G34">
        <v>0</v>
      </c>
      <c r="H34">
        <v>0</v>
      </c>
      <c r="I34">
        <v>0</v>
      </c>
      <c r="J34">
        <f t="shared" si="1"/>
        <v>5.7399999999999993</v>
      </c>
    </row>
    <row r="35" spans="1:10" x14ac:dyDescent="0.25">
      <c r="A35" t="s">
        <v>1997</v>
      </c>
      <c r="B35">
        <v>1</v>
      </c>
      <c r="C35">
        <v>4</v>
      </c>
      <c r="D35">
        <v>0</v>
      </c>
      <c r="E35">
        <v>0.1</v>
      </c>
      <c r="F35">
        <v>0</v>
      </c>
      <c r="G35">
        <v>0</v>
      </c>
      <c r="H35">
        <v>0</v>
      </c>
      <c r="I35">
        <v>0</v>
      </c>
      <c r="J35">
        <f t="shared" si="1"/>
        <v>0.41</v>
      </c>
    </row>
    <row r="36" spans="1:10" x14ac:dyDescent="0.25">
      <c r="A36" t="s">
        <v>2483</v>
      </c>
      <c r="B36">
        <v>320</v>
      </c>
      <c r="C36">
        <v>1345</v>
      </c>
      <c r="D36">
        <v>7.5</v>
      </c>
      <c r="E36">
        <v>78</v>
      </c>
      <c r="F36">
        <v>0</v>
      </c>
      <c r="G36">
        <v>0.1</v>
      </c>
      <c r="H36">
        <v>0</v>
      </c>
      <c r="I36">
        <v>0</v>
      </c>
      <c r="J36">
        <f t="shared" si="1"/>
        <v>320.21999999999997</v>
      </c>
    </row>
    <row r="37" spans="1:10" x14ac:dyDescent="0.25">
      <c r="A37" t="s">
        <v>2070</v>
      </c>
      <c r="B37">
        <v>364</v>
      </c>
      <c r="C37">
        <v>1547</v>
      </c>
      <c r="D37">
        <v>8.5</v>
      </c>
      <c r="E37">
        <v>99.8</v>
      </c>
      <c r="F37">
        <v>0</v>
      </c>
      <c r="G37">
        <v>0</v>
      </c>
      <c r="H37">
        <v>0</v>
      </c>
      <c r="I37">
        <v>0</v>
      </c>
      <c r="J37">
        <f t="shared" si="1"/>
        <v>409.17999999999995</v>
      </c>
    </row>
    <row r="38" spans="1:10" x14ac:dyDescent="0.25">
      <c r="A38" t="s">
        <v>2076</v>
      </c>
      <c r="B38">
        <v>385</v>
      </c>
      <c r="C38">
        <v>1619</v>
      </c>
      <c r="D38">
        <v>8</v>
      </c>
      <c r="E38">
        <v>94</v>
      </c>
      <c r="F38">
        <v>0</v>
      </c>
      <c r="G38">
        <v>0</v>
      </c>
      <c r="H38">
        <v>0</v>
      </c>
      <c r="I38">
        <v>0</v>
      </c>
      <c r="J38">
        <f t="shared" si="1"/>
        <v>385.4</v>
      </c>
    </row>
    <row r="39" spans="1:10" x14ac:dyDescent="0.25">
      <c r="A39" t="s">
        <v>2084</v>
      </c>
      <c r="B39">
        <v>388</v>
      </c>
      <c r="C39">
        <v>1649</v>
      </c>
      <c r="D39">
        <v>8</v>
      </c>
      <c r="E39">
        <v>97</v>
      </c>
      <c r="F39">
        <v>0</v>
      </c>
      <c r="G39">
        <v>0</v>
      </c>
      <c r="H39">
        <v>0</v>
      </c>
      <c r="I39">
        <v>0</v>
      </c>
      <c r="J39">
        <f t="shared" si="1"/>
        <v>397.7</v>
      </c>
    </row>
    <row r="40" spans="1:10" x14ac:dyDescent="0.25">
      <c r="A40" t="s">
        <v>2085</v>
      </c>
      <c r="B40">
        <v>388</v>
      </c>
      <c r="C40">
        <v>1649</v>
      </c>
      <c r="D40">
        <v>8</v>
      </c>
      <c r="E40">
        <v>97</v>
      </c>
      <c r="F40">
        <v>0</v>
      </c>
      <c r="G40">
        <v>0</v>
      </c>
      <c r="H40">
        <v>0</v>
      </c>
      <c r="I40">
        <v>0</v>
      </c>
      <c r="J40">
        <f t="shared" si="1"/>
        <v>397.7</v>
      </c>
    </row>
    <row r="41" spans="1:10" x14ac:dyDescent="0.25">
      <c r="A41" t="s">
        <v>2116</v>
      </c>
      <c r="B41">
        <v>398</v>
      </c>
      <c r="C41">
        <v>1672</v>
      </c>
      <c r="D41">
        <v>8</v>
      </c>
      <c r="E41">
        <v>94</v>
      </c>
      <c r="F41">
        <v>0</v>
      </c>
      <c r="G41">
        <v>3</v>
      </c>
      <c r="H41">
        <v>0</v>
      </c>
      <c r="I41">
        <v>0</v>
      </c>
      <c r="J41">
        <f t="shared" si="1"/>
        <v>398</v>
      </c>
    </row>
    <row r="42" spans="1:10" x14ac:dyDescent="0.25">
      <c r="A42" t="s">
        <v>2196</v>
      </c>
      <c r="B42">
        <v>364</v>
      </c>
      <c r="C42">
        <v>1529</v>
      </c>
      <c r="D42">
        <v>7.5</v>
      </c>
      <c r="E42">
        <v>88</v>
      </c>
      <c r="F42">
        <v>0.3</v>
      </c>
      <c r="G42">
        <v>0.1</v>
      </c>
      <c r="H42">
        <v>0</v>
      </c>
      <c r="I42">
        <v>0</v>
      </c>
      <c r="J42">
        <f t="shared" si="1"/>
        <v>364.01</v>
      </c>
    </row>
    <row r="43" spans="1:10" x14ac:dyDescent="0.25">
      <c r="A43" t="s">
        <v>2229</v>
      </c>
      <c r="B43">
        <v>409</v>
      </c>
      <c r="C43">
        <v>1719</v>
      </c>
      <c r="D43">
        <v>8.5</v>
      </c>
      <c r="E43">
        <v>99.8</v>
      </c>
      <c r="F43">
        <v>0</v>
      </c>
      <c r="G43">
        <v>0</v>
      </c>
      <c r="H43">
        <v>0</v>
      </c>
      <c r="I43">
        <v>0</v>
      </c>
      <c r="J43">
        <f t="shared" si="1"/>
        <v>409.17999999999995</v>
      </c>
    </row>
    <row r="44" spans="1:10" x14ac:dyDescent="0.25">
      <c r="A44" t="s">
        <v>2236</v>
      </c>
      <c r="B44">
        <v>240</v>
      </c>
      <c r="C44">
        <v>1008</v>
      </c>
      <c r="D44">
        <v>8.5</v>
      </c>
      <c r="E44">
        <v>99.9</v>
      </c>
      <c r="F44">
        <v>0</v>
      </c>
      <c r="G44">
        <v>0</v>
      </c>
      <c r="H44">
        <v>0</v>
      </c>
      <c r="I44">
        <v>0</v>
      </c>
      <c r="J44">
        <f t="shared" si="1"/>
        <v>409.59</v>
      </c>
    </row>
    <row r="45" spans="1:10" x14ac:dyDescent="0.25">
      <c r="A45" t="s">
        <v>2263</v>
      </c>
      <c r="B45">
        <v>403</v>
      </c>
      <c r="C45">
        <v>1694</v>
      </c>
      <c r="D45">
        <v>8.5</v>
      </c>
      <c r="E45">
        <v>97.7</v>
      </c>
      <c r="F45">
        <v>0.2</v>
      </c>
      <c r="G45">
        <v>0.2</v>
      </c>
      <c r="H45">
        <v>0</v>
      </c>
      <c r="I45">
        <v>0</v>
      </c>
      <c r="J45">
        <f t="shared" si="1"/>
        <v>403.27</v>
      </c>
    </row>
    <row r="46" spans="1:10" x14ac:dyDescent="0.25">
      <c r="A46" t="s">
        <v>2264</v>
      </c>
      <c r="B46">
        <v>395</v>
      </c>
      <c r="C46">
        <v>1660</v>
      </c>
      <c r="D46">
        <v>8</v>
      </c>
      <c r="E46">
        <v>96.4</v>
      </c>
      <c r="F46">
        <v>0</v>
      </c>
      <c r="G46">
        <v>0</v>
      </c>
      <c r="H46">
        <v>0</v>
      </c>
      <c r="I46">
        <v>0</v>
      </c>
      <c r="J46">
        <f t="shared" si="1"/>
        <v>395.24</v>
      </c>
    </row>
    <row r="47" spans="1:10" x14ac:dyDescent="0.25">
      <c r="A47" t="s">
        <v>2502</v>
      </c>
      <c r="B47">
        <v>409</v>
      </c>
      <c r="C47">
        <v>1719</v>
      </c>
      <c r="D47">
        <v>8.5</v>
      </c>
      <c r="E47">
        <v>99.8</v>
      </c>
      <c r="F47">
        <v>0</v>
      </c>
      <c r="G47">
        <v>0</v>
      </c>
      <c r="H47">
        <v>0</v>
      </c>
      <c r="I47">
        <v>0</v>
      </c>
      <c r="J47">
        <f t="shared" si="1"/>
        <v>409.17999999999995</v>
      </c>
    </row>
    <row r="48" spans="1:10" x14ac:dyDescent="0.25">
      <c r="A48" t="s">
        <v>2267</v>
      </c>
      <c r="B48">
        <v>409</v>
      </c>
      <c r="C48">
        <v>1719</v>
      </c>
      <c r="D48">
        <v>8.5</v>
      </c>
      <c r="E48">
        <v>99.8</v>
      </c>
      <c r="F48">
        <v>0</v>
      </c>
      <c r="G48">
        <v>0</v>
      </c>
      <c r="H48">
        <v>0</v>
      </c>
      <c r="I48">
        <v>0</v>
      </c>
      <c r="J48">
        <f t="shared" si="1"/>
        <v>409.17999999999995</v>
      </c>
    </row>
    <row r="49" spans="1:10" x14ac:dyDescent="0.25">
      <c r="A49" t="s">
        <v>2273</v>
      </c>
      <c r="B49">
        <v>408</v>
      </c>
      <c r="C49">
        <v>1712</v>
      </c>
      <c r="D49">
        <v>8.5</v>
      </c>
      <c r="E49">
        <v>99</v>
      </c>
      <c r="F49">
        <v>0.1</v>
      </c>
      <c r="G49">
        <v>0.2</v>
      </c>
      <c r="H49">
        <v>0</v>
      </c>
      <c r="I49">
        <v>0</v>
      </c>
      <c r="J49">
        <f t="shared" si="1"/>
        <v>407.66999999999996</v>
      </c>
    </row>
    <row r="50" spans="1:10" x14ac:dyDescent="0.25">
      <c r="A50" s="52"/>
      <c r="B50" s="52"/>
      <c r="C50" s="53"/>
      <c r="D50" s="52"/>
      <c r="E50" s="52"/>
      <c r="F50" s="52"/>
      <c r="G50" s="52"/>
      <c r="H50" s="52"/>
      <c r="I50" s="52"/>
      <c r="J50" s="52"/>
    </row>
    <row r="51" spans="1:10" x14ac:dyDescent="0.25">
      <c r="C51" s="32"/>
    </row>
    <row r="52" spans="1:10" x14ac:dyDescent="0.25">
      <c r="C52" s="32"/>
    </row>
    <row r="53" spans="1:10" x14ac:dyDescent="0.25">
      <c r="C53" s="32"/>
    </row>
    <row r="54" spans="1:10" x14ac:dyDescent="0.25">
      <c r="C54" s="32"/>
    </row>
    <row r="55" spans="1:10" x14ac:dyDescent="0.25">
      <c r="C55" s="32"/>
    </row>
    <row r="56" spans="1:10" x14ac:dyDescent="0.25">
      <c r="C56" s="32"/>
    </row>
    <row r="57" spans="1:10" x14ac:dyDescent="0.25">
      <c r="C57" s="32"/>
    </row>
    <row r="58" spans="1:10" x14ac:dyDescent="0.25">
      <c r="C58" s="32"/>
    </row>
    <row r="59" spans="1:10" x14ac:dyDescent="0.25">
      <c r="C59" s="32"/>
    </row>
    <row r="60" spans="1:10" x14ac:dyDescent="0.25">
      <c r="C60" s="32"/>
    </row>
    <row r="61" spans="1:10" x14ac:dyDescent="0.25">
      <c r="C61" s="32"/>
    </row>
    <row r="62" spans="1:10" x14ac:dyDescent="0.25">
      <c r="C62" s="32"/>
    </row>
    <row r="63" spans="1:10" x14ac:dyDescent="0.25">
      <c r="C63" s="32"/>
    </row>
    <row r="64" spans="1:10" x14ac:dyDescent="0.25">
      <c r="C64" s="32"/>
    </row>
    <row r="65" spans="1:10" x14ac:dyDescent="0.25">
      <c r="C65" s="32"/>
    </row>
    <row r="66" spans="1:10" x14ac:dyDescent="0.25">
      <c r="C66" s="32"/>
    </row>
    <row r="67" spans="1:10" x14ac:dyDescent="0.25">
      <c r="C67" s="32"/>
    </row>
    <row r="68" spans="1:10" x14ac:dyDescent="0.25">
      <c r="C68" s="32"/>
    </row>
    <row r="69" spans="1:10" x14ac:dyDescent="0.25">
      <c r="C69" s="32"/>
    </row>
    <row r="70" spans="1:10" x14ac:dyDescent="0.25">
      <c r="C70" s="32"/>
    </row>
    <row r="71" spans="1:10" x14ac:dyDescent="0.25">
      <c r="C71" s="32"/>
    </row>
    <row r="72" spans="1:10" x14ac:dyDescent="0.25">
      <c r="C72" s="32"/>
    </row>
    <row r="73" spans="1:10" x14ac:dyDescent="0.25">
      <c r="C73" s="32"/>
    </row>
    <row r="74" spans="1:10" x14ac:dyDescent="0.25">
      <c r="C74" s="32"/>
    </row>
    <row r="75" spans="1:10" x14ac:dyDescent="0.25">
      <c r="C75" s="32"/>
    </row>
    <row r="76" spans="1:10" x14ac:dyDescent="0.25">
      <c r="C76" s="32"/>
    </row>
    <row r="77" spans="1:10" x14ac:dyDescent="0.25">
      <c r="C77" s="32"/>
    </row>
    <row r="78" spans="1:10" x14ac:dyDescent="0.25">
      <c r="C78" s="32"/>
    </row>
    <row r="79" spans="1:10" x14ac:dyDescent="0.25">
      <c r="A79" s="41"/>
      <c r="B79" s="41"/>
      <c r="C79" s="54"/>
      <c r="D79" s="41"/>
      <c r="E79" s="41"/>
      <c r="F79" s="41"/>
      <c r="G79" s="41"/>
      <c r="H79" s="41"/>
      <c r="I79" s="41"/>
      <c r="J79" s="41"/>
    </row>
  </sheetData>
  <pageMargins left="0.7" right="0.7" top="0.78740157499999996" bottom="0.78740157499999996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00"/>
  <sheetViews>
    <sheetView workbookViewId="0">
      <pane xSplit="9" ySplit="1" topLeftCell="J47" activePane="bottomRight" state="frozen"/>
      <selection pane="topRight" activeCell="J1" sqref="J1"/>
      <selection pane="bottomLeft" activeCell="A2" sqref="A2"/>
      <selection pane="bottomRight" activeCell="A72" sqref="A72"/>
    </sheetView>
  </sheetViews>
  <sheetFormatPr baseColWidth="10" defaultRowHeight="15" x14ac:dyDescent="0.25"/>
  <cols>
    <col min="1" max="1" width="114.28515625" customWidth="1"/>
    <col min="2" max="2" width="4.42578125" bestFit="1" customWidth="1"/>
    <col min="3" max="3" width="7" bestFit="1" customWidth="1"/>
    <col min="4" max="4" width="4" bestFit="1" customWidth="1"/>
    <col min="5" max="5" width="6.7109375" bestFit="1" customWidth="1"/>
    <col min="6" max="6" width="5.28515625" bestFit="1" customWidth="1"/>
    <col min="7" max="7" width="7.140625" bestFit="1" customWidth="1"/>
    <col min="8" max="9" width="8.42578125" bestFit="1" customWidth="1"/>
    <col min="10" max="10" width="8.85546875" customWidth="1"/>
    <col min="257" max="257" width="114.28515625" customWidth="1"/>
    <col min="258" max="258" width="4.42578125" bestFit="1" customWidth="1"/>
    <col min="259" max="259" width="7" bestFit="1" customWidth="1"/>
    <col min="260" max="260" width="4" bestFit="1" customWidth="1"/>
    <col min="261" max="261" width="6.7109375" bestFit="1" customWidth="1"/>
    <col min="262" max="262" width="5.28515625" bestFit="1" customWidth="1"/>
    <col min="263" max="263" width="7.140625" bestFit="1" customWidth="1"/>
    <col min="264" max="265" width="8.42578125" bestFit="1" customWidth="1"/>
    <col min="266" max="266" width="8.85546875" customWidth="1"/>
    <col min="513" max="513" width="114.28515625" customWidth="1"/>
    <col min="514" max="514" width="4.42578125" bestFit="1" customWidth="1"/>
    <col min="515" max="515" width="7" bestFit="1" customWidth="1"/>
    <col min="516" max="516" width="4" bestFit="1" customWidth="1"/>
    <col min="517" max="517" width="6.7109375" bestFit="1" customWidth="1"/>
    <col min="518" max="518" width="5.28515625" bestFit="1" customWidth="1"/>
    <col min="519" max="519" width="7.140625" bestFit="1" customWidth="1"/>
    <col min="520" max="521" width="8.42578125" bestFit="1" customWidth="1"/>
    <col min="522" max="522" width="8.85546875" customWidth="1"/>
    <col min="769" max="769" width="114.28515625" customWidth="1"/>
    <col min="770" max="770" width="4.42578125" bestFit="1" customWidth="1"/>
    <col min="771" max="771" width="7" bestFit="1" customWidth="1"/>
    <col min="772" max="772" width="4" bestFit="1" customWidth="1"/>
    <col min="773" max="773" width="6.7109375" bestFit="1" customWidth="1"/>
    <col min="774" max="774" width="5.28515625" bestFit="1" customWidth="1"/>
    <col min="775" max="775" width="7.140625" bestFit="1" customWidth="1"/>
    <col min="776" max="777" width="8.42578125" bestFit="1" customWidth="1"/>
    <col min="778" max="778" width="8.85546875" customWidth="1"/>
    <col min="1025" max="1025" width="114.28515625" customWidth="1"/>
    <col min="1026" max="1026" width="4.42578125" bestFit="1" customWidth="1"/>
    <col min="1027" max="1027" width="7" bestFit="1" customWidth="1"/>
    <col min="1028" max="1028" width="4" bestFit="1" customWidth="1"/>
    <col min="1029" max="1029" width="6.7109375" bestFit="1" customWidth="1"/>
    <col min="1030" max="1030" width="5.28515625" bestFit="1" customWidth="1"/>
    <col min="1031" max="1031" width="7.140625" bestFit="1" customWidth="1"/>
    <col min="1032" max="1033" width="8.42578125" bestFit="1" customWidth="1"/>
    <col min="1034" max="1034" width="8.85546875" customWidth="1"/>
    <col min="1281" max="1281" width="114.28515625" customWidth="1"/>
    <col min="1282" max="1282" width="4.42578125" bestFit="1" customWidth="1"/>
    <col min="1283" max="1283" width="7" bestFit="1" customWidth="1"/>
    <col min="1284" max="1284" width="4" bestFit="1" customWidth="1"/>
    <col min="1285" max="1285" width="6.7109375" bestFit="1" customWidth="1"/>
    <col min="1286" max="1286" width="5.28515625" bestFit="1" customWidth="1"/>
    <col min="1287" max="1287" width="7.140625" bestFit="1" customWidth="1"/>
    <col min="1288" max="1289" width="8.42578125" bestFit="1" customWidth="1"/>
    <col min="1290" max="1290" width="8.85546875" customWidth="1"/>
    <col min="1537" max="1537" width="114.28515625" customWidth="1"/>
    <col min="1538" max="1538" width="4.42578125" bestFit="1" customWidth="1"/>
    <col min="1539" max="1539" width="7" bestFit="1" customWidth="1"/>
    <col min="1540" max="1540" width="4" bestFit="1" customWidth="1"/>
    <col min="1541" max="1541" width="6.7109375" bestFit="1" customWidth="1"/>
    <col min="1542" max="1542" width="5.28515625" bestFit="1" customWidth="1"/>
    <col min="1543" max="1543" width="7.140625" bestFit="1" customWidth="1"/>
    <col min="1544" max="1545" width="8.42578125" bestFit="1" customWidth="1"/>
    <col min="1546" max="1546" width="8.85546875" customWidth="1"/>
    <col min="1793" max="1793" width="114.28515625" customWidth="1"/>
    <col min="1794" max="1794" width="4.42578125" bestFit="1" customWidth="1"/>
    <col min="1795" max="1795" width="7" bestFit="1" customWidth="1"/>
    <col min="1796" max="1796" width="4" bestFit="1" customWidth="1"/>
    <col min="1797" max="1797" width="6.7109375" bestFit="1" customWidth="1"/>
    <col min="1798" max="1798" width="5.28515625" bestFit="1" customWidth="1"/>
    <col min="1799" max="1799" width="7.140625" bestFit="1" customWidth="1"/>
    <col min="1800" max="1801" width="8.42578125" bestFit="1" customWidth="1"/>
    <col min="1802" max="1802" width="8.85546875" customWidth="1"/>
    <col min="2049" max="2049" width="114.28515625" customWidth="1"/>
    <col min="2050" max="2050" width="4.42578125" bestFit="1" customWidth="1"/>
    <col min="2051" max="2051" width="7" bestFit="1" customWidth="1"/>
    <col min="2052" max="2052" width="4" bestFit="1" customWidth="1"/>
    <col min="2053" max="2053" width="6.7109375" bestFit="1" customWidth="1"/>
    <col min="2054" max="2054" width="5.28515625" bestFit="1" customWidth="1"/>
    <col min="2055" max="2055" width="7.140625" bestFit="1" customWidth="1"/>
    <col min="2056" max="2057" width="8.42578125" bestFit="1" customWidth="1"/>
    <col min="2058" max="2058" width="8.85546875" customWidth="1"/>
    <col min="2305" max="2305" width="114.28515625" customWidth="1"/>
    <col min="2306" max="2306" width="4.42578125" bestFit="1" customWidth="1"/>
    <col min="2307" max="2307" width="7" bestFit="1" customWidth="1"/>
    <col min="2308" max="2308" width="4" bestFit="1" customWidth="1"/>
    <col min="2309" max="2309" width="6.7109375" bestFit="1" customWidth="1"/>
    <col min="2310" max="2310" width="5.28515625" bestFit="1" customWidth="1"/>
    <col min="2311" max="2311" width="7.140625" bestFit="1" customWidth="1"/>
    <col min="2312" max="2313" width="8.42578125" bestFit="1" customWidth="1"/>
    <col min="2314" max="2314" width="8.85546875" customWidth="1"/>
    <col min="2561" max="2561" width="114.28515625" customWidth="1"/>
    <col min="2562" max="2562" width="4.42578125" bestFit="1" customWidth="1"/>
    <col min="2563" max="2563" width="7" bestFit="1" customWidth="1"/>
    <col min="2564" max="2564" width="4" bestFit="1" customWidth="1"/>
    <col min="2565" max="2565" width="6.7109375" bestFit="1" customWidth="1"/>
    <col min="2566" max="2566" width="5.28515625" bestFit="1" customWidth="1"/>
    <col min="2567" max="2567" width="7.140625" bestFit="1" customWidth="1"/>
    <col min="2568" max="2569" width="8.42578125" bestFit="1" customWidth="1"/>
    <col min="2570" max="2570" width="8.85546875" customWidth="1"/>
    <col min="2817" max="2817" width="114.28515625" customWidth="1"/>
    <col min="2818" max="2818" width="4.42578125" bestFit="1" customWidth="1"/>
    <col min="2819" max="2819" width="7" bestFit="1" customWidth="1"/>
    <col min="2820" max="2820" width="4" bestFit="1" customWidth="1"/>
    <col min="2821" max="2821" width="6.7109375" bestFit="1" customWidth="1"/>
    <col min="2822" max="2822" width="5.28515625" bestFit="1" customWidth="1"/>
    <col min="2823" max="2823" width="7.140625" bestFit="1" customWidth="1"/>
    <col min="2824" max="2825" width="8.42578125" bestFit="1" customWidth="1"/>
    <col min="2826" max="2826" width="8.85546875" customWidth="1"/>
    <col min="3073" max="3073" width="114.28515625" customWidth="1"/>
    <col min="3074" max="3074" width="4.42578125" bestFit="1" customWidth="1"/>
    <col min="3075" max="3075" width="7" bestFit="1" customWidth="1"/>
    <col min="3076" max="3076" width="4" bestFit="1" customWidth="1"/>
    <col min="3077" max="3077" width="6.7109375" bestFit="1" customWidth="1"/>
    <col min="3078" max="3078" width="5.28515625" bestFit="1" customWidth="1"/>
    <col min="3079" max="3079" width="7.140625" bestFit="1" customWidth="1"/>
    <col min="3080" max="3081" width="8.42578125" bestFit="1" customWidth="1"/>
    <col min="3082" max="3082" width="8.85546875" customWidth="1"/>
    <col min="3329" max="3329" width="114.28515625" customWidth="1"/>
    <col min="3330" max="3330" width="4.42578125" bestFit="1" customWidth="1"/>
    <col min="3331" max="3331" width="7" bestFit="1" customWidth="1"/>
    <col min="3332" max="3332" width="4" bestFit="1" customWidth="1"/>
    <col min="3333" max="3333" width="6.7109375" bestFit="1" customWidth="1"/>
    <col min="3334" max="3334" width="5.28515625" bestFit="1" customWidth="1"/>
    <col min="3335" max="3335" width="7.140625" bestFit="1" customWidth="1"/>
    <col min="3336" max="3337" width="8.42578125" bestFit="1" customWidth="1"/>
    <col min="3338" max="3338" width="8.85546875" customWidth="1"/>
    <col min="3585" max="3585" width="114.28515625" customWidth="1"/>
    <col min="3586" max="3586" width="4.42578125" bestFit="1" customWidth="1"/>
    <col min="3587" max="3587" width="7" bestFit="1" customWidth="1"/>
    <col min="3588" max="3588" width="4" bestFit="1" customWidth="1"/>
    <col min="3589" max="3589" width="6.7109375" bestFit="1" customWidth="1"/>
    <col min="3590" max="3590" width="5.28515625" bestFit="1" customWidth="1"/>
    <col min="3591" max="3591" width="7.140625" bestFit="1" customWidth="1"/>
    <col min="3592" max="3593" width="8.42578125" bestFit="1" customWidth="1"/>
    <col min="3594" max="3594" width="8.85546875" customWidth="1"/>
    <col min="3841" max="3841" width="114.28515625" customWidth="1"/>
    <col min="3842" max="3842" width="4.42578125" bestFit="1" customWidth="1"/>
    <col min="3843" max="3843" width="7" bestFit="1" customWidth="1"/>
    <col min="3844" max="3844" width="4" bestFit="1" customWidth="1"/>
    <col min="3845" max="3845" width="6.7109375" bestFit="1" customWidth="1"/>
    <col min="3846" max="3846" width="5.28515625" bestFit="1" customWidth="1"/>
    <col min="3847" max="3847" width="7.140625" bestFit="1" customWidth="1"/>
    <col min="3848" max="3849" width="8.42578125" bestFit="1" customWidth="1"/>
    <col min="3850" max="3850" width="8.85546875" customWidth="1"/>
    <col min="4097" max="4097" width="114.28515625" customWidth="1"/>
    <col min="4098" max="4098" width="4.42578125" bestFit="1" customWidth="1"/>
    <col min="4099" max="4099" width="7" bestFit="1" customWidth="1"/>
    <col min="4100" max="4100" width="4" bestFit="1" customWidth="1"/>
    <col min="4101" max="4101" width="6.7109375" bestFit="1" customWidth="1"/>
    <col min="4102" max="4102" width="5.28515625" bestFit="1" customWidth="1"/>
    <col min="4103" max="4103" width="7.140625" bestFit="1" customWidth="1"/>
    <col min="4104" max="4105" width="8.42578125" bestFit="1" customWidth="1"/>
    <col min="4106" max="4106" width="8.85546875" customWidth="1"/>
    <col min="4353" max="4353" width="114.28515625" customWidth="1"/>
    <col min="4354" max="4354" width="4.42578125" bestFit="1" customWidth="1"/>
    <col min="4355" max="4355" width="7" bestFit="1" customWidth="1"/>
    <col min="4356" max="4356" width="4" bestFit="1" customWidth="1"/>
    <col min="4357" max="4357" width="6.7109375" bestFit="1" customWidth="1"/>
    <col min="4358" max="4358" width="5.28515625" bestFit="1" customWidth="1"/>
    <col min="4359" max="4359" width="7.140625" bestFit="1" customWidth="1"/>
    <col min="4360" max="4361" width="8.42578125" bestFit="1" customWidth="1"/>
    <col min="4362" max="4362" width="8.85546875" customWidth="1"/>
    <col min="4609" max="4609" width="114.28515625" customWidth="1"/>
    <col min="4610" max="4610" width="4.42578125" bestFit="1" customWidth="1"/>
    <col min="4611" max="4611" width="7" bestFit="1" customWidth="1"/>
    <col min="4612" max="4612" width="4" bestFit="1" customWidth="1"/>
    <col min="4613" max="4613" width="6.7109375" bestFit="1" customWidth="1"/>
    <col min="4614" max="4614" width="5.28515625" bestFit="1" customWidth="1"/>
    <col min="4615" max="4615" width="7.140625" bestFit="1" customWidth="1"/>
    <col min="4616" max="4617" width="8.42578125" bestFit="1" customWidth="1"/>
    <col min="4618" max="4618" width="8.85546875" customWidth="1"/>
    <col min="4865" max="4865" width="114.28515625" customWidth="1"/>
    <col min="4866" max="4866" width="4.42578125" bestFit="1" customWidth="1"/>
    <col min="4867" max="4867" width="7" bestFit="1" customWidth="1"/>
    <col min="4868" max="4868" width="4" bestFit="1" customWidth="1"/>
    <col min="4869" max="4869" width="6.7109375" bestFit="1" customWidth="1"/>
    <col min="4870" max="4870" width="5.28515625" bestFit="1" customWidth="1"/>
    <col min="4871" max="4871" width="7.140625" bestFit="1" customWidth="1"/>
    <col min="4872" max="4873" width="8.42578125" bestFit="1" customWidth="1"/>
    <col min="4874" max="4874" width="8.85546875" customWidth="1"/>
    <col min="5121" max="5121" width="114.28515625" customWidth="1"/>
    <col min="5122" max="5122" width="4.42578125" bestFit="1" customWidth="1"/>
    <col min="5123" max="5123" width="7" bestFit="1" customWidth="1"/>
    <col min="5124" max="5124" width="4" bestFit="1" customWidth="1"/>
    <col min="5125" max="5125" width="6.7109375" bestFit="1" customWidth="1"/>
    <col min="5126" max="5126" width="5.28515625" bestFit="1" customWidth="1"/>
    <col min="5127" max="5127" width="7.140625" bestFit="1" customWidth="1"/>
    <col min="5128" max="5129" width="8.42578125" bestFit="1" customWidth="1"/>
    <col min="5130" max="5130" width="8.85546875" customWidth="1"/>
    <col min="5377" max="5377" width="114.28515625" customWidth="1"/>
    <col min="5378" max="5378" width="4.42578125" bestFit="1" customWidth="1"/>
    <col min="5379" max="5379" width="7" bestFit="1" customWidth="1"/>
    <col min="5380" max="5380" width="4" bestFit="1" customWidth="1"/>
    <col min="5381" max="5381" width="6.7109375" bestFit="1" customWidth="1"/>
    <col min="5382" max="5382" width="5.28515625" bestFit="1" customWidth="1"/>
    <col min="5383" max="5383" width="7.140625" bestFit="1" customWidth="1"/>
    <col min="5384" max="5385" width="8.42578125" bestFit="1" customWidth="1"/>
    <col min="5386" max="5386" width="8.85546875" customWidth="1"/>
    <col min="5633" max="5633" width="114.28515625" customWidth="1"/>
    <col min="5634" max="5634" width="4.42578125" bestFit="1" customWidth="1"/>
    <col min="5635" max="5635" width="7" bestFit="1" customWidth="1"/>
    <col min="5636" max="5636" width="4" bestFit="1" customWidth="1"/>
    <col min="5637" max="5637" width="6.7109375" bestFit="1" customWidth="1"/>
    <col min="5638" max="5638" width="5.28515625" bestFit="1" customWidth="1"/>
    <col min="5639" max="5639" width="7.140625" bestFit="1" customWidth="1"/>
    <col min="5640" max="5641" width="8.42578125" bestFit="1" customWidth="1"/>
    <col min="5642" max="5642" width="8.85546875" customWidth="1"/>
    <col min="5889" max="5889" width="114.28515625" customWidth="1"/>
    <col min="5890" max="5890" width="4.42578125" bestFit="1" customWidth="1"/>
    <col min="5891" max="5891" width="7" bestFit="1" customWidth="1"/>
    <col min="5892" max="5892" width="4" bestFit="1" customWidth="1"/>
    <col min="5893" max="5893" width="6.7109375" bestFit="1" customWidth="1"/>
    <col min="5894" max="5894" width="5.28515625" bestFit="1" customWidth="1"/>
    <col min="5895" max="5895" width="7.140625" bestFit="1" customWidth="1"/>
    <col min="5896" max="5897" width="8.42578125" bestFit="1" customWidth="1"/>
    <col min="5898" max="5898" width="8.85546875" customWidth="1"/>
    <col min="6145" max="6145" width="114.28515625" customWidth="1"/>
    <col min="6146" max="6146" width="4.42578125" bestFit="1" customWidth="1"/>
    <col min="6147" max="6147" width="7" bestFit="1" customWidth="1"/>
    <col min="6148" max="6148" width="4" bestFit="1" customWidth="1"/>
    <col min="6149" max="6149" width="6.7109375" bestFit="1" customWidth="1"/>
    <col min="6150" max="6150" width="5.28515625" bestFit="1" customWidth="1"/>
    <col min="6151" max="6151" width="7.140625" bestFit="1" customWidth="1"/>
    <col min="6152" max="6153" width="8.42578125" bestFit="1" customWidth="1"/>
    <col min="6154" max="6154" width="8.85546875" customWidth="1"/>
    <col min="6401" max="6401" width="114.28515625" customWidth="1"/>
    <col min="6402" max="6402" width="4.42578125" bestFit="1" customWidth="1"/>
    <col min="6403" max="6403" width="7" bestFit="1" customWidth="1"/>
    <col min="6404" max="6404" width="4" bestFit="1" customWidth="1"/>
    <col min="6405" max="6405" width="6.7109375" bestFit="1" customWidth="1"/>
    <col min="6406" max="6406" width="5.28515625" bestFit="1" customWidth="1"/>
    <col min="6407" max="6407" width="7.140625" bestFit="1" customWidth="1"/>
    <col min="6408" max="6409" width="8.42578125" bestFit="1" customWidth="1"/>
    <col min="6410" max="6410" width="8.85546875" customWidth="1"/>
    <col min="6657" max="6657" width="114.28515625" customWidth="1"/>
    <col min="6658" max="6658" width="4.42578125" bestFit="1" customWidth="1"/>
    <col min="6659" max="6659" width="7" bestFit="1" customWidth="1"/>
    <col min="6660" max="6660" width="4" bestFit="1" customWidth="1"/>
    <col min="6661" max="6661" width="6.7109375" bestFit="1" customWidth="1"/>
    <col min="6662" max="6662" width="5.28515625" bestFit="1" customWidth="1"/>
    <col min="6663" max="6663" width="7.140625" bestFit="1" customWidth="1"/>
    <col min="6664" max="6665" width="8.42578125" bestFit="1" customWidth="1"/>
    <col min="6666" max="6666" width="8.85546875" customWidth="1"/>
    <col min="6913" max="6913" width="114.28515625" customWidth="1"/>
    <col min="6914" max="6914" width="4.42578125" bestFit="1" customWidth="1"/>
    <col min="6915" max="6915" width="7" bestFit="1" customWidth="1"/>
    <col min="6916" max="6916" width="4" bestFit="1" customWidth="1"/>
    <col min="6917" max="6917" width="6.7109375" bestFit="1" customWidth="1"/>
    <col min="6918" max="6918" width="5.28515625" bestFit="1" customWidth="1"/>
    <col min="6919" max="6919" width="7.140625" bestFit="1" customWidth="1"/>
    <col min="6920" max="6921" width="8.42578125" bestFit="1" customWidth="1"/>
    <col min="6922" max="6922" width="8.85546875" customWidth="1"/>
    <col min="7169" max="7169" width="114.28515625" customWidth="1"/>
    <col min="7170" max="7170" width="4.42578125" bestFit="1" customWidth="1"/>
    <col min="7171" max="7171" width="7" bestFit="1" customWidth="1"/>
    <col min="7172" max="7172" width="4" bestFit="1" customWidth="1"/>
    <col min="7173" max="7173" width="6.7109375" bestFit="1" customWidth="1"/>
    <col min="7174" max="7174" width="5.28515625" bestFit="1" customWidth="1"/>
    <col min="7175" max="7175" width="7.140625" bestFit="1" customWidth="1"/>
    <col min="7176" max="7177" width="8.42578125" bestFit="1" customWidth="1"/>
    <col min="7178" max="7178" width="8.85546875" customWidth="1"/>
    <col min="7425" max="7425" width="114.28515625" customWidth="1"/>
    <col min="7426" max="7426" width="4.42578125" bestFit="1" customWidth="1"/>
    <col min="7427" max="7427" width="7" bestFit="1" customWidth="1"/>
    <col min="7428" max="7428" width="4" bestFit="1" customWidth="1"/>
    <col min="7429" max="7429" width="6.7109375" bestFit="1" customWidth="1"/>
    <col min="7430" max="7430" width="5.28515625" bestFit="1" customWidth="1"/>
    <col min="7431" max="7431" width="7.140625" bestFit="1" customWidth="1"/>
    <col min="7432" max="7433" width="8.42578125" bestFit="1" customWidth="1"/>
    <col min="7434" max="7434" width="8.85546875" customWidth="1"/>
    <col min="7681" max="7681" width="114.28515625" customWidth="1"/>
    <col min="7682" max="7682" width="4.42578125" bestFit="1" customWidth="1"/>
    <col min="7683" max="7683" width="7" bestFit="1" customWidth="1"/>
    <col min="7684" max="7684" width="4" bestFit="1" customWidth="1"/>
    <col min="7685" max="7685" width="6.7109375" bestFit="1" customWidth="1"/>
    <col min="7686" max="7686" width="5.28515625" bestFit="1" customWidth="1"/>
    <col min="7687" max="7687" width="7.140625" bestFit="1" customWidth="1"/>
    <col min="7688" max="7689" width="8.42578125" bestFit="1" customWidth="1"/>
    <col min="7690" max="7690" width="8.85546875" customWidth="1"/>
    <col min="7937" max="7937" width="114.28515625" customWidth="1"/>
    <col min="7938" max="7938" width="4.42578125" bestFit="1" customWidth="1"/>
    <col min="7939" max="7939" width="7" bestFit="1" customWidth="1"/>
    <col min="7940" max="7940" width="4" bestFit="1" customWidth="1"/>
    <col min="7941" max="7941" width="6.7109375" bestFit="1" customWidth="1"/>
    <col min="7942" max="7942" width="5.28515625" bestFit="1" customWidth="1"/>
    <col min="7943" max="7943" width="7.140625" bestFit="1" customWidth="1"/>
    <col min="7944" max="7945" width="8.42578125" bestFit="1" customWidth="1"/>
    <col min="7946" max="7946" width="8.85546875" customWidth="1"/>
    <col min="8193" max="8193" width="114.28515625" customWidth="1"/>
    <col min="8194" max="8194" width="4.42578125" bestFit="1" customWidth="1"/>
    <col min="8195" max="8195" width="7" bestFit="1" customWidth="1"/>
    <col min="8196" max="8196" width="4" bestFit="1" customWidth="1"/>
    <col min="8197" max="8197" width="6.7109375" bestFit="1" customWidth="1"/>
    <col min="8198" max="8198" width="5.28515625" bestFit="1" customWidth="1"/>
    <col min="8199" max="8199" width="7.140625" bestFit="1" customWidth="1"/>
    <col min="8200" max="8201" width="8.42578125" bestFit="1" customWidth="1"/>
    <col min="8202" max="8202" width="8.85546875" customWidth="1"/>
    <col min="8449" max="8449" width="114.28515625" customWidth="1"/>
    <col min="8450" max="8450" width="4.42578125" bestFit="1" customWidth="1"/>
    <col min="8451" max="8451" width="7" bestFit="1" customWidth="1"/>
    <col min="8452" max="8452" width="4" bestFit="1" customWidth="1"/>
    <col min="8453" max="8453" width="6.7109375" bestFit="1" customWidth="1"/>
    <col min="8454" max="8454" width="5.28515625" bestFit="1" customWidth="1"/>
    <col min="8455" max="8455" width="7.140625" bestFit="1" customWidth="1"/>
    <col min="8456" max="8457" width="8.42578125" bestFit="1" customWidth="1"/>
    <col min="8458" max="8458" width="8.85546875" customWidth="1"/>
    <col min="8705" max="8705" width="114.28515625" customWidth="1"/>
    <col min="8706" max="8706" width="4.42578125" bestFit="1" customWidth="1"/>
    <col min="8707" max="8707" width="7" bestFit="1" customWidth="1"/>
    <col min="8708" max="8708" width="4" bestFit="1" customWidth="1"/>
    <col min="8709" max="8709" width="6.7109375" bestFit="1" customWidth="1"/>
    <col min="8710" max="8710" width="5.28515625" bestFit="1" customWidth="1"/>
    <col min="8711" max="8711" width="7.140625" bestFit="1" customWidth="1"/>
    <col min="8712" max="8713" width="8.42578125" bestFit="1" customWidth="1"/>
    <col min="8714" max="8714" width="8.85546875" customWidth="1"/>
    <col min="8961" max="8961" width="114.28515625" customWidth="1"/>
    <col min="8962" max="8962" width="4.42578125" bestFit="1" customWidth="1"/>
    <col min="8963" max="8963" width="7" bestFit="1" customWidth="1"/>
    <col min="8964" max="8964" width="4" bestFit="1" customWidth="1"/>
    <col min="8965" max="8965" width="6.7109375" bestFit="1" customWidth="1"/>
    <col min="8966" max="8966" width="5.28515625" bestFit="1" customWidth="1"/>
    <col min="8967" max="8967" width="7.140625" bestFit="1" customWidth="1"/>
    <col min="8968" max="8969" width="8.42578125" bestFit="1" customWidth="1"/>
    <col min="8970" max="8970" width="8.85546875" customWidth="1"/>
    <col min="9217" max="9217" width="114.28515625" customWidth="1"/>
    <col min="9218" max="9218" width="4.42578125" bestFit="1" customWidth="1"/>
    <col min="9219" max="9219" width="7" bestFit="1" customWidth="1"/>
    <col min="9220" max="9220" width="4" bestFit="1" customWidth="1"/>
    <col min="9221" max="9221" width="6.7109375" bestFit="1" customWidth="1"/>
    <col min="9222" max="9222" width="5.28515625" bestFit="1" customWidth="1"/>
    <col min="9223" max="9223" width="7.140625" bestFit="1" customWidth="1"/>
    <col min="9224" max="9225" width="8.42578125" bestFit="1" customWidth="1"/>
    <col min="9226" max="9226" width="8.85546875" customWidth="1"/>
    <col min="9473" max="9473" width="114.28515625" customWidth="1"/>
    <col min="9474" max="9474" width="4.42578125" bestFit="1" customWidth="1"/>
    <col min="9475" max="9475" width="7" bestFit="1" customWidth="1"/>
    <col min="9476" max="9476" width="4" bestFit="1" customWidth="1"/>
    <col min="9477" max="9477" width="6.7109375" bestFit="1" customWidth="1"/>
    <col min="9478" max="9478" width="5.28515625" bestFit="1" customWidth="1"/>
    <col min="9479" max="9479" width="7.140625" bestFit="1" customWidth="1"/>
    <col min="9480" max="9481" width="8.42578125" bestFit="1" customWidth="1"/>
    <col min="9482" max="9482" width="8.85546875" customWidth="1"/>
    <col min="9729" max="9729" width="114.28515625" customWidth="1"/>
    <col min="9730" max="9730" width="4.42578125" bestFit="1" customWidth="1"/>
    <col min="9731" max="9731" width="7" bestFit="1" customWidth="1"/>
    <col min="9732" max="9732" width="4" bestFit="1" customWidth="1"/>
    <col min="9733" max="9733" width="6.7109375" bestFit="1" customWidth="1"/>
    <col min="9734" max="9734" width="5.28515625" bestFit="1" customWidth="1"/>
    <col min="9735" max="9735" width="7.140625" bestFit="1" customWidth="1"/>
    <col min="9736" max="9737" width="8.42578125" bestFit="1" customWidth="1"/>
    <col min="9738" max="9738" width="8.85546875" customWidth="1"/>
    <col min="9985" max="9985" width="114.28515625" customWidth="1"/>
    <col min="9986" max="9986" width="4.42578125" bestFit="1" customWidth="1"/>
    <col min="9987" max="9987" width="7" bestFit="1" customWidth="1"/>
    <col min="9988" max="9988" width="4" bestFit="1" customWidth="1"/>
    <col min="9989" max="9989" width="6.7109375" bestFit="1" customWidth="1"/>
    <col min="9990" max="9990" width="5.28515625" bestFit="1" customWidth="1"/>
    <col min="9991" max="9991" width="7.140625" bestFit="1" customWidth="1"/>
    <col min="9992" max="9993" width="8.42578125" bestFit="1" customWidth="1"/>
    <col min="9994" max="9994" width="8.85546875" customWidth="1"/>
    <col min="10241" max="10241" width="114.28515625" customWidth="1"/>
    <col min="10242" max="10242" width="4.42578125" bestFit="1" customWidth="1"/>
    <col min="10243" max="10243" width="7" bestFit="1" customWidth="1"/>
    <col min="10244" max="10244" width="4" bestFit="1" customWidth="1"/>
    <col min="10245" max="10245" width="6.7109375" bestFit="1" customWidth="1"/>
    <col min="10246" max="10246" width="5.28515625" bestFit="1" customWidth="1"/>
    <col min="10247" max="10247" width="7.140625" bestFit="1" customWidth="1"/>
    <col min="10248" max="10249" width="8.42578125" bestFit="1" customWidth="1"/>
    <col min="10250" max="10250" width="8.85546875" customWidth="1"/>
    <col min="10497" max="10497" width="114.28515625" customWidth="1"/>
    <col min="10498" max="10498" width="4.42578125" bestFit="1" customWidth="1"/>
    <col min="10499" max="10499" width="7" bestFit="1" customWidth="1"/>
    <col min="10500" max="10500" width="4" bestFit="1" customWidth="1"/>
    <col min="10501" max="10501" width="6.7109375" bestFit="1" customWidth="1"/>
    <col min="10502" max="10502" width="5.28515625" bestFit="1" customWidth="1"/>
    <col min="10503" max="10503" width="7.140625" bestFit="1" customWidth="1"/>
    <col min="10504" max="10505" width="8.42578125" bestFit="1" customWidth="1"/>
    <col min="10506" max="10506" width="8.85546875" customWidth="1"/>
    <col min="10753" max="10753" width="114.28515625" customWidth="1"/>
    <col min="10754" max="10754" width="4.42578125" bestFit="1" customWidth="1"/>
    <col min="10755" max="10755" width="7" bestFit="1" customWidth="1"/>
    <col min="10756" max="10756" width="4" bestFit="1" customWidth="1"/>
    <col min="10757" max="10757" width="6.7109375" bestFit="1" customWidth="1"/>
    <col min="10758" max="10758" width="5.28515625" bestFit="1" customWidth="1"/>
    <col min="10759" max="10759" width="7.140625" bestFit="1" customWidth="1"/>
    <col min="10760" max="10761" width="8.42578125" bestFit="1" customWidth="1"/>
    <col min="10762" max="10762" width="8.85546875" customWidth="1"/>
    <col min="11009" max="11009" width="114.28515625" customWidth="1"/>
    <col min="11010" max="11010" width="4.42578125" bestFit="1" customWidth="1"/>
    <col min="11011" max="11011" width="7" bestFit="1" customWidth="1"/>
    <col min="11012" max="11012" width="4" bestFit="1" customWidth="1"/>
    <col min="11013" max="11013" width="6.7109375" bestFit="1" customWidth="1"/>
    <col min="11014" max="11014" width="5.28515625" bestFit="1" customWidth="1"/>
    <col min="11015" max="11015" width="7.140625" bestFit="1" customWidth="1"/>
    <col min="11016" max="11017" width="8.42578125" bestFit="1" customWidth="1"/>
    <col min="11018" max="11018" width="8.85546875" customWidth="1"/>
    <col min="11265" max="11265" width="114.28515625" customWidth="1"/>
    <col min="11266" max="11266" width="4.42578125" bestFit="1" customWidth="1"/>
    <col min="11267" max="11267" width="7" bestFit="1" customWidth="1"/>
    <col min="11268" max="11268" width="4" bestFit="1" customWidth="1"/>
    <col min="11269" max="11269" width="6.7109375" bestFit="1" customWidth="1"/>
    <col min="11270" max="11270" width="5.28515625" bestFit="1" customWidth="1"/>
    <col min="11271" max="11271" width="7.140625" bestFit="1" customWidth="1"/>
    <col min="11272" max="11273" width="8.42578125" bestFit="1" customWidth="1"/>
    <col min="11274" max="11274" width="8.85546875" customWidth="1"/>
    <col min="11521" max="11521" width="114.28515625" customWidth="1"/>
    <col min="11522" max="11522" width="4.42578125" bestFit="1" customWidth="1"/>
    <col min="11523" max="11523" width="7" bestFit="1" customWidth="1"/>
    <col min="11524" max="11524" width="4" bestFit="1" customWidth="1"/>
    <col min="11525" max="11525" width="6.7109375" bestFit="1" customWidth="1"/>
    <col min="11526" max="11526" width="5.28515625" bestFit="1" customWidth="1"/>
    <col min="11527" max="11527" width="7.140625" bestFit="1" customWidth="1"/>
    <col min="11528" max="11529" width="8.42578125" bestFit="1" customWidth="1"/>
    <col min="11530" max="11530" width="8.85546875" customWidth="1"/>
    <col min="11777" max="11777" width="114.28515625" customWidth="1"/>
    <col min="11778" max="11778" width="4.42578125" bestFit="1" customWidth="1"/>
    <col min="11779" max="11779" width="7" bestFit="1" customWidth="1"/>
    <col min="11780" max="11780" width="4" bestFit="1" customWidth="1"/>
    <col min="11781" max="11781" width="6.7109375" bestFit="1" customWidth="1"/>
    <col min="11782" max="11782" width="5.28515625" bestFit="1" customWidth="1"/>
    <col min="11783" max="11783" width="7.140625" bestFit="1" customWidth="1"/>
    <col min="11784" max="11785" width="8.42578125" bestFit="1" customWidth="1"/>
    <col min="11786" max="11786" width="8.85546875" customWidth="1"/>
    <col min="12033" max="12033" width="114.28515625" customWidth="1"/>
    <col min="12034" max="12034" width="4.42578125" bestFit="1" customWidth="1"/>
    <col min="12035" max="12035" width="7" bestFit="1" customWidth="1"/>
    <col min="12036" max="12036" width="4" bestFit="1" customWidth="1"/>
    <col min="12037" max="12037" width="6.7109375" bestFit="1" customWidth="1"/>
    <col min="12038" max="12038" width="5.28515625" bestFit="1" customWidth="1"/>
    <col min="12039" max="12039" width="7.140625" bestFit="1" customWidth="1"/>
    <col min="12040" max="12041" width="8.42578125" bestFit="1" customWidth="1"/>
    <col min="12042" max="12042" width="8.85546875" customWidth="1"/>
    <col min="12289" max="12289" width="114.28515625" customWidth="1"/>
    <col min="12290" max="12290" width="4.42578125" bestFit="1" customWidth="1"/>
    <col min="12291" max="12291" width="7" bestFit="1" customWidth="1"/>
    <col min="12292" max="12292" width="4" bestFit="1" customWidth="1"/>
    <col min="12293" max="12293" width="6.7109375" bestFit="1" customWidth="1"/>
    <col min="12294" max="12294" width="5.28515625" bestFit="1" customWidth="1"/>
    <col min="12295" max="12295" width="7.140625" bestFit="1" customWidth="1"/>
    <col min="12296" max="12297" width="8.42578125" bestFit="1" customWidth="1"/>
    <col min="12298" max="12298" width="8.85546875" customWidth="1"/>
    <col min="12545" max="12545" width="114.28515625" customWidth="1"/>
    <col min="12546" max="12546" width="4.42578125" bestFit="1" customWidth="1"/>
    <col min="12547" max="12547" width="7" bestFit="1" customWidth="1"/>
    <col min="12548" max="12548" width="4" bestFit="1" customWidth="1"/>
    <col min="12549" max="12549" width="6.7109375" bestFit="1" customWidth="1"/>
    <col min="12550" max="12550" width="5.28515625" bestFit="1" customWidth="1"/>
    <col min="12551" max="12551" width="7.140625" bestFit="1" customWidth="1"/>
    <col min="12552" max="12553" width="8.42578125" bestFit="1" customWidth="1"/>
    <col min="12554" max="12554" width="8.85546875" customWidth="1"/>
    <col min="12801" max="12801" width="114.28515625" customWidth="1"/>
    <col min="12802" max="12802" width="4.42578125" bestFit="1" customWidth="1"/>
    <col min="12803" max="12803" width="7" bestFit="1" customWidth="1"/>
    <col min="12804" max="12804" width="4" bestFit="1" customWidth="1"/>
    <col min="12805" max="12805" width="6.7109375" bestFit="1" customWidth="1"/>
    <col min="12806" max="12806" width="5.28515625" bestFit="1" customWidth="1"/>
    <col min="12807" max="12807" width="7.140625" bestFit="1" customWidth="1"/>
    <col min="12808" max="12809" width="8.42578125" bestFit="1" customWidth="1"/>
    <col min="12810" max="12810" width="8.85546875" customWidth="1"/>
    <col min="13057" max="13057" width="114.28515625" customWidth="1"/>
    <col min="13058" max="13058" width="4.42578125" bestFit="1" customWidth="1"/>
    <col min="13059" max="13059" width="7" bestFit="1" customWidth="1"/>
    <col min="13060" max="13060" width="4" bestFit="1" customWidth="1"/>
    <col min="13061" max="13061" width="6.7109375" bestFit="1" customWidth="1"/>
    <col min="13062" max="13062" width="5.28515625" bestFit="1" customWidth="1"/>
    <col min="13063" max="13063" width="7.140625" bestFit="1" customWidth="1"/>
    <col min="13064" max="13065" width="8.42578125" bestFit="1" customWidth="1"/>
    <col min="13066" max="13066" width="8.85546875" customWidth="1"/>
    <col min="13313" max="13313" width="114.28515625" customWidth="1"/>
    <col min="13314" max="13314" width="4.42578125" bestFit="1" customWidth="1"/>
    <col min="13315" max="13315" width="7" bestFit="1" customWidth="1"/>
    <col min="13316" max="13316" width="4" bestFit="1" customWidth="1"/>
    <col min="13317" max="13317" width="6.7109375" bestFit="1" customWidth="1"/>
    <col min="13318" max="13318" width="5.28515625" bestFit="1" customWidth="1"/>
    <col min="13319" max="13319" width="7.140625" bestFit="1" customWidth="1"/>
    <col min="13320" max="13321" width="8.42578125" bestFit="1" customWidth="1"/>
    <col min="13322" max="13322" width="8.85546875" customWidth="1"/>
    <col min="13569" max="13569" width="114.28515625" customWidth="1"/>
    <col min="13570" max="13570" width="4.42578125" bestFit="1" customWidth="1"/>
    <col min="13571" max="13571" width="7" bestFit="1" customWidth="1"/>
    <col min="13572" max="13572" width="4" bestFit="1" customWidth="1"/>
    <col min="13573" max="13573" width="6.7109375" bestFit="1" customWidth="1"/>
    <col min="13574" max="13574" width="5.28515625" bestFit="1" customWidth="1"/>
    <col min="13575" max="13575" width="7.140625" bestFit="1" customWidth="1"/>
    <col min="13576" max="13577" width="8.42578125" bestFit="1" customWidth="1"/>
    <col min="13578" max="13578" width="8.85546875" customWidth="1"/>
    <col min="13825" max="13825" width="114.28515625" customWidth="1"/>
    <col min="13826" max="13826" width="4.42578125" bestFit="1" customWidth="1"/>
    <col min="13827" max="13827" width="7" bestFit="1" customWidth="1"/>
    <col min="13828" max="13828" width="4" bestFit="1" customWidth="1"/>
    <col min="13829" max="13829" width="6.7109375" bestFit="1" customWidth="1"/>
    <col min="13830" max="13830" width="5.28515625" bestFit="1" customWidth="1"/>
    <col min="13831" max="13831" width="7.140625" bestFit="1" customWidth="1"/>
    <col min="13832" max="13833" width="8.42578125" bestFit="1" customWidth="1"/>
    <col min="13834" max="13834" width="8.85546875" customWidth="1"/>
    <col min="14081" max="14081" width="114.28515625" customWidth="1"/>
    <col min="14082" max="14082" width="4.42578125" bestFit="1" customWidth="1"/>
    <col min="14083" max="14083" width="7" bestFit="1" customWidth="1"/>
    <col min="14084" max="14084" width="4" bestFit="1" customWidth="1"/>
    <col min="14085" max="14085" width="6.7109375" bestFit="1" customWidth="1"/>
    <col min="14086" max="14086" width="5.28515625" bestFit="1" customWidth="1"/>
    <col min="14087" max="14087" width="7.140625" bestFit="1" customWidth="1"/>
    <col min="14088" max="14089" width="8.42578125" bestFit="1" customWidth="1"/>
    <col min="14090" max="14090" width="8.85546875" customWidth="1"/>
    <col min="14337" max="14337" width="114.28515625" customWidth="1"/>
    <col min="14338" max="14338" width="4.42578125" bestFit="1" customWidth="1"/>
    <col min="14339" max="14339" width="7" bestFit="1" customWidth="1"/>
    <col min="14340" max="14340" width="4" bestFit="1" customWidth="1"/>
    <col min="14341" max="14341" width="6.7109375" bestFit="1" customWidth="1"/>
    <col min="14342" max="14342" width="5.28515625" bestFit="1" customWidth="1"/>
    <col min="14343" max="14343" width="7.140625" bestFit="1" customWidth="1"/>
    <col min="14344" max="14345" width="8.42578125" bestFit="1" customWidth="1"/>
    <col min="14346" max="14346" width="8.85546875" customWidth="1"/>
    <col min="14593" max="14593" width="114.28515625" customWidth="1"/>
    <col min="14594" max="14594" width="4.42578125" bestFit="1" customWidth="1"/>
    <col min="14595" max="14595" width="7" bestFit="1" customWidth="1"/>
    <col min="14596" max="14596" width="4" bestFit="1" customWidth="1"/>
    <col min="14597" max="14597" width="6.7109375" bestFit="1" customWidth="1"/>
    <col min="14598" max="14598" width="5.28515625" bestFit="1" customWidth="1"/>
    <col min="14599" max="14599" width="7.140625" bestFit="1" customWidth="1"/>
    <col min="14600" max="14601" width="8.42578125" bestFit="1" customWidth="1"/>
    <col min="14602" max="14602" width="8.85546875" customWidth="1"/>
    <col min="14849" max="14849" width="114.28515625" customWidth="1"/>
    <col min="14850" max="14850" width="4.42578125" bestFit="1" customWidth="1"/>
    <col min="14851" max="14851" width="7" bestFit="1" customWidth="1"/>
    <col min="14852" max="14852" width="4" bestFit="1" customWidth="1"/>
    <col min="14853" max="14853" width="6.7109375" bestFit="1" customWidth="1"/>
    <col min="14854" max="14854" width="5.28515625" bestFit="1" customWidth="1"/>
    <col min="14855" max="14855" width="7.140625" bestFit="1" customWidth="1"/>
    <col min="14856" max="14857" width="8.42578125" bestFit="1" customWidth="1"/>
    <col min="14858" max="14858" width="8.85546875" customWidth="1"/>
    <col min="15105" max="15105" width="114.28515625" customWidth="1"/>
    <col min="15106" max="15106" width="4.42578125" bestFit="1" customWidth="1"/>
    <col min="15107" max="15107" width="7" bestFit="1" customWidth="1"/>
    <col min="15108" max="15108" width="4" bestFit="1" customWidth="1"/>
    <col min="15109" max="15109" width="6.7109375" bestFit="1" customWidth="1"/>
    <col min="15110" max="15110" width="5.28515625" bestFit="1" customWidth="1"/>
    <col min="15111" max="15111" width="7.140625" bestFit="1" customWidth="1"/>
    <col min="15112" max="15113" width="8.42578125" bestFit="1" customWidth="1"/>
    <col min="15114" max="15114" width="8.85546875" customWidth="1"/>
    <col min="15361" max="15361" width="114.28515625" customWidth="1"/>
    <col min="15362" max="15362" width="4.42578125" bestFit="1" customWidth="1"/>
    <col min="15363" max="15363" width="7" bestFit="1" customWidth="1"/>
    <col min="15364" max="15364" width="4" bestFit="1" customWidth="1"/>
    <col min="15365" max="15365" width="6.7109375" bestFit="1" customWidth="1"/>
    <col min="15366" max="15366" width="5.28515625" bestFit="1" customWidth="1"/>
    <col min="15367" max="15367" width="7.140625" bestFit="1" customWidth="1"/>
    <col min="15368" max="15369" width="8.42578125" bestFit="1" customWidth="1"/>
    <col min="15370" max="15370" width="8.85546875" customWidth="1"/>
    <col min="15617" max="15617" width="114.28515625" customWidth="1"/>
    <col min="15618" max="15618" width="4.42578125" bestFit="1" customWidth="1"/>
    <col min="15619" max="15619" width="7" bestFit="1" customWidth="1"/>
    <col min="15620" max="15620" width="4" bestFit="1" customWidth="1"/>
    <col min="15621" max="15621" width="6.7109375" bestFit="1" customWidth="1"/>
    <col min="15622" max="15622" width="5.28515625" bestFit="1" customWidth="1"/>
    <col min="15623" max="15623" width="7.140625" bestFit="1" customWidth="1"/>
    <col min="15624" max="15625" width="8.42578125" bestFit="1" customWidth="1"/>
    <col min="15626" max="15626" width="8.85546875" customWidth="1"/>
    <col min="15873" max="15873" width="114.28515625" customWidth="1"/>
    <col min="15874" max="15874" width="4.42578125" bestFit="1" customWidth="1"/>
    <col min="15875" max="15875" width="7" bestFit="1" customWidth="1"/>
    <col min="15876" max="15876" width="4" bestFit="1" customWidth="1"/>
    <col min="15877" max="15877" width="6.7109375" bestFit="1" customWidth="1"/>
    <col min="15878" max="15878" width="5.28515625" bestFit="1" customWidth="1"/>
    <col min="15879" max="15879" width="7.140625" bestFit="1" customWidth="1"/>
    <col min="15880" max="15881" width="8.42578125" bestFit="1" customWidth="1"/>
    <col min="15882" max="15882" width="8.85546875" customWidth="1"/>
    <col min="16129" max="16129" width="114.28515625" customWidth="1"/>
    <col min="16130" max="16130" width="4.42578125" bestFit="1" customWidth="1"/>
    <col min="16131" max="16131" width="7" bestFit="1" customWidth="1"/>
    <col min="16132" max="16132" width="4" bestFit="1" customWidth="1"/>
    <col min="16133" max="16133" width="6.7109375" bestFit="1" customWidth="1"/>
    <col min="16134" max="16134" width="5.28515625" bestFit="1" customWidth="1"/>
    <col min="16135" max="16135" width="7.140625" bestFit="1" customWidth="1"/>
    <col min="16136" max="16137" width="8.42578125" bestFit="1" customWidth="1"/>
    <col min="16138" max="16138" width="8.85546875" customWidth="1"/>
  </cols>
  <sheetData>
    <row r="1" spans="1:18" x14ac:dyDescent="0.25">
      <c r="A1" t="s">
        <v>2505</v>
      </c>
      <c r="B1" t="s">
        <v>2305</v>
      </c>
      <c r="C1" t="s">
        <v>2306</v>
      </c>
      <c r="D1" t="s">
        <v>2307</v>
      </c>
      <c r="E1" t="s">
        <v>2308</v>
      </c>
      <c r="F1" t="s">
        <v>2309</v>
      </c>
      <c r="G1" t="s">
        <v>2310</v>
      </c>
      <c r="H1" t="s">
        <v>2311</v>
      </c>
      <c r="I1" t="s">
        <v>2291</v>
      </c>
      <c r="J1" t="s">
        <v>2312</v>
      </c>
      <c r="K1" s="39">
        <f>COUNTIF(B2:B5001,"&gt;-1")</f>
        <v>69</v>
      </c>
      <c r="L1" s="39">
        <f t="shared" ref="L1:Q1" si="0">SUM(B2:B5001)</f>
        <v>24738</v>
      </c>
      <c r="M1" s="39">
        <f t="shared" si="0"/>
        <v>103686</v>
      </c>
      <c r="N1" s="40">
        <f t="shared" si="0"/>
        <v>228.5</v>
      </c>
      <c r="O1" s="40">
        <f t="shared" si="0"/>
        <v>2606.2999999999993</v>
      </c>
      <c r="P1" s="40">
        <f t="shared" si="0"/>
        <v>1032.7000000000003</v>
      </c>
      <c r="Q1" s="40">
        <f t="shared" si="0"/>
        <v>898.4000000000002</v>
      </c>
      <c r="R1" s="40">
        <f>SUM(K1:Q1)</f>
        <v>133258.9</v>
      </c>
    </row>
    <row r="2" spans="1:18" x14ac:dyDescent="0.25">
      <c r="A2" t="s">
        <v>51</v>
      </c>
      <c r="B2">
        <v>347</v>
      </c>
      <c r="C2">
        <v>1457</v>
      </c>
      <c r="D2">
        <v>3</v>
      </c>
      <c r="E2">
        <v>36</v>
      </c>
      <c r="F2">
        <v>2</v>
      </c>
      <c r="G2">
        <v>43</v>
      </c>
      <c r="H2">
        <v>0</v>
      </c>
      <c r="I2">
        <v>0</v>
      </c>
      <c r="J2">
        <f t="shared" ref="J2:J65" si="1">IF(ISBLANK($A2),"",E2*4.1+F2*9.3+G2*4.2+H2*7+I2*3)</f>
        <v>346.79999999999995</v>
      </c>
    </row>
    <row r="3" spans="1:18" x14ac:dyDescent="0.25">
      <c r="A3" t="s">
        <v>69</v>
      </c>
      <c r="B3">
        <v>205</v>
      </c>
      <c r="C3">
        <v>862</v>
      </c>
      <c r="D3">
        <v>4</v>
      </c>
      <c r="E3">
        <v>45</v>
      </c>
      <c r="F3">
        <v>4</v>
      </c>
      <c r="G3">
        <v>0.5</v>
      </c>
      <c r="H3">
        <v>0</v>
      </c>
      <c r="I3">
        <v>0</v>
      </c>
      <c r="J3">
        <f t="shared" si="1"/>
        <v>223.79999999999998</v>
      </c>
    </row>
    <row r="4" spans="1:18" x14ac:dyDescent="0.25">
      <c r="A4" t="s">
        <v>95</v>
      </c>
      <c r="B4">
        <v>185</v>
      </c>
      <c r="C4">
        <v>775</v>
      </c>
      <c r="D4">
        <v>2</v>
      </c>
      <c r="E4">
        <v>23</v>
      </c>
      <c r="F4">
        <v>0</v>
      </c>
      <c r="G4">
        <v>21.5</v>
      </c>
      <c r="H4">
        <v>0</v>
      </c>
      <c r="I4">
        <v>0</v>
      </c>
      <c r="J4">
        <f t="shared" si="1"/>
        <v>184.6</v>
      </c>
    </row>
    <row r="5" spans="1:18" x14ac:dyDescent="0.25">
      <c r="A5" t="s">
        <v>122</v>
      </c>
      <c r="B5">
        <v>884</v>
      </c>
      <c r="C5">
        <v>3711</v>
      </c>
      <c r="D5">
        <v>0</v>
      </c>
      <c r="E5">
        <v>0</v>
      </c>
      <c r="F5">
        <v>95</v>
      </c>
      <c r="G5">
        <v>0</v>
      </c>
      <c r="H5">
        <v>0</v>
      </c>
      <c r="I5">
        <v>0</v>
      </c>
      <c r="J5">
        <f t="shared" si="1"/>
        <v>883.50000000000011</v>
      </c>
    </row>
    <row r="6" spans="1:18" x14ac:dyDescent="0.25">
      <c r="A6" t="s">
        <v>2316</v>
      </c>
      <c r="B6">
        <v>725</v>
      </c>
      <c r="C6">
        <v>3047</v>
      </c>
      <c r="D6">
        <v>0</v>
      </c>
      <c r="E6">
        <v>0</v>
      </c>
      <c r="F6">
        <v>78</v>
      </c>
      <c r="G6">
        <v>0</v>
      </c>
      <c r="H6">
        <v>0</v>
      </c>
      <c r="I6">
        <v>0</v>
      </c>
      <c r="J6">
        <f t="shared" si="1"/>
        <v>725.40000000000009</v>
      </c>
    </row>
    <row r="7" spans="1:18" x14ac:dyDescent="0.25">
      <c r="A7" t="s">
        <v>123</v>
      </c>
      <c r="B7">
        <v>791</v>
      </c>
      <c r="C7">
        <v>3320</v>
      </c>
      <c r="D7">
        <v>0</v>
      </c>
      <c r="E7">
        <v>0</v>
      </c>
      <c r="F7">
        <v>85</v>
      </c>
      <c r="G7">
        <v>0</v>
      </c>
      <c r="H7">
        <v>0</v>
      </c>
      <c r="I7">
        <v>0</v>
      </c>
      <c r="J7">
        <f t="shared" si="1"/>
        <v>790.50000000000011</v>
      </c>
    </row>
    <row r="8" spans="1:18" x14ac:dyDescent="0.25">
      <c r="A8" t="s">
        <v>124</v>
      </c>
      <c r="B8">
        <v>828</v>
      </c>
      <c r="C8">
        <v>3476</v>
      </c>
      <c r="D8">
        <v>0</v>
      </c>
      <c r="E8">
        <v>0</v>
      </c>
      <c r="F8">
        <v>89</v>
      </c>
      <c r="G8">
        <v>0</v>
      </c>
      <c r="H8">
        <v>0</v>
      </c>
      <c r="I8">
        <v>0</v>
      </c>
      <c r="J8">
        <f t="shared" si="1"/>
        <v>827.7</v>
      </c>
    </row>
    <row r="9" spans="1:18" x14ac:dyDescent="0.25">
      <c r="A9" t="s">
        <v>127</v>
      </c>
      <c r="B9">
        <v>320</v>
      </c>
      <c r="C9">
        <v>1343</v>
      </c>
      <c r="D9">
        <v>6.5</v>
      </c>
      <c r="E9">
        <v>78</v>
      </c>
      <c r="F9">
        <v>9</v>
      </c>
      <c r="G9">
        <v>1</v>
      </c>
      <c r="H9">
        <v>0</v>
      </c>
      <c r="I9">
        <v>0</v>
      </c>
      <c r="J9">
        <f t="shared" si="1"/>
        <v>407.69999999999993</v>
      </c>
    </row>
    <row r="10" spans="1:18" x14ac:dyDescent="0.25">
      <c r="A10" t="s">
        <v>129</v>
      </c>
      <c r="B10">
        <v>100</v>
      </c>
      <c r="C10">
        <v>322</v>
      </c>
      <c r="D10">
        <v>2.5</v>
      </c>
      <c r="E10">
        <v>25</v>
      </c>
      <c r="F10">
        <v>0</v>
      </c>
      <c r="G10">
        <v>0.1</v>
      </c>
      <c r="H10">
        <v>0</v>
      </c>
      <c r="I10">
        <v>0</v>
      </c>
      <c r="J10">
        <f t="shared" si="1"/>
        <v>102.91999999999999</v>
      </c>
    </row>
    <row r="11" spans="1:18" x14ac:dyDescent="0.25">
      <c r="A11" t="s">
        <v>175</v>
      </c>
      <c r="B11">
        <v>357</v>
      </c>
      <c r="C11">
        <v>1500</v>
      </c>
      <c r="D11">
        <v>3</v>
      </c>
      <c r="E11">
        <v>31</v>
      </c>
      <c r="F11">
        <v>4.4000000000000004</v>
      </c>
      <c r="G11">
        <v>45</v>
      </c>
      <c r="H11">
        <v>0</v>
      </c>
      <c r="I11">
        <v>0</v>
      </c>
      <c r="J11">
        <f t="shared" si="1"/>
        <v>357.02</v>
      </c>
    </row>
    <row r="12" spans="1:18" x14ac:dyDescent="0.25">
      <c r="A12" t="s">
        <v>198</v>
      </c>
      <c r="B12">
        <v>568</v>
      </c>
      <c r="C12">
        <v>2385</v>
      </c>
      <c r="D12">
        <v>5.5</v>
      </c>
      <c r="E12">
        <v>61</v>
      </c>
      <c r="F12">
        <v>31</v>
      </c>
      <c r="G12">
        <v>7</v>
      </c>
      <c r="H12">
        <v>0</v>
      </c>
      <c r="I12">
        <v>0</v>
      </c>
      <c r="J12">
        <f t="shared" si="1"/>
        <v>567.79999999999995</v>
      </c>
    </row>
    <row r="13" spans="1:18" x14ac:dyDescent="0.25">
      <c r="A13" t="s">
        <v>200</v>
      </c>
      <c r="B13">
        <v>393</v>
      </c>
      <c r="C13">
        <v>1650</v>
      </c>
      <c r="D13">
        <v>5</v>
      </c>
      <c r="E13">
        <v>59</v>
      </c>
      <c r="F13">
        <v>9</v>
      </c>
      <c r="G13">
        <v>16</v>
      </c>
      <c r="H13">
        <v>0</v>
      </c>
      <c r="I13">
        <v>0</v>
      </c>
      <c r="J13">
        <f t="shared" si="1"/>
        <v>392.79999999999995</v>
      </c>
    </row>
    <row r="14" spans="1:18" x14ac:dyDescent="0.25">
      <c r="A14" t="s">
        <v>224</v>
      </c>
      <c r="B14">
        <v>209</v>
      </c>
      <c r="C14">
        <v>878</v>
      </c>
      <c r="D14">
        <v>2</v>
      </c>
      <c r="E14">
        <v>16</v>
      </c>
      <c r="F14">
        <v>12.5</v>
      </c>
      <c r="G14">
        <v>6.5</v>
      </c>
      <c r="H14">
        <v>0</v>
      </c>
      <c r="I14">
        <v>0</v>
      </c>
      <c r="J14">
        <f t="shared" si="1"/>
        <v>209.15000000000003</v>
      </c>
    </row>
    <row r="15" spans="1:18" x14ac:dyDescent="0.25">
      <c r="A15" t="s">
        <v>266</v>
      </c>
      <c r="B15">
        <v>315</v>
      </c>
      <c r="C15">
        <v>1323</v>
      </c>
      <c r="D15">
        <v>5</v>
      </c>
      <c r="E15">
        <v>60</v>
      </c>
      <c r="F15">
        <v>2</v>
      </c>
      <c r="G15">
        <v>12</v>
      </c>
      <c r="H15">
        <v>0</v>
      </c>
      <c r="I15">
        <v>0</v>
      </c>
      <c r="J15">
        <f t="shared" si="1"/>
        <v>315</v>
      </c>
    </row>
    <row r="16" spans="1:18" x14ac:dyDescent="0.25">
      <c r="A16" t="s">
        <v>277</v>
      </c>
      <c r="B16">
        <v>402</v>
      </c>
      <c r="C16">
        <v>1690</v>
      </c>
      <c r="D16">
        <v>5.5</v>
      </c>
      <c r="E16">
        <v>66</v>
      </c>
      <c r="F16">
        <v>11</v>
      </c>
      <c r="G16">
        <v>7</v>
      </c>
      <c r="H16">
        <v>0</v>
      </c>
      <c r="I16">
        <v>0</v>
      </c>
      <c r="J16">
        <f t="shared" si="1"/>
        <v>402.29999999999995</v>
      </c>
    </row>
    <row r="17" spans="1:10" x14ac:dyDescent="0.25">
      <c r="A17" t="s">
        <v>333</v>
      </c>
      <c r="B17">
        <v>428</v>
      </c>
      <c r="C17">
        <v>1798</v>
      </c>
      <c r="D17">
        <v>1.5</v>
      </c>
      <c r="E17">
        <v>18</v>
      </c>
      <c r="F17">
        <v>11</v>
      </c>
      <c r="G17">
        <v>60</v>
      </c>
      <c r="H17">
        <v>0</v>
      </c>
      <c r="I17">
        <v>0</v>
      </c>
      <c r="J17">
        <f t="shared" si="1"/>
        <v>428.1</v>
      </c>
    </row>
    <row r="18" spans="1:10" x14ac:dyDescent="0.25">
      <c r="A18" t="s">
        <v>374</v>
      </c>
      <c r="B18">
        <v>398</v>
      </c>
      <c r="C18">
        <v>1617</v>
      </c>
      <c r="D18">
        <v>8</v>
      </c>
      <c r="E18">
        <v>97</v>
      </c>
      <c r="F18">
        <v>0</v>
      </c>
      <c r="G18">
        <v>0</v>
      </c>
      <c r="H18">
        <v>0</v>
      </c>
      <c r="I18">
        <v>0</v>
      </c>
      <c r="J18">
        <f t="shared" si="1"/>
        <v>397.7</v>
      </c>
    </row>
    <row r="19" spans="1:10" x14ac:dyDescent="0.25">
      <c r="A19" t="s">
        <v>427</v>
      </c>
      <c r="B19">
        <v>348</v>
      </c>
      <c r="C19">
        <v>1462</v>
      </c>
      <c r="D19">
        <v>0</v>
      </c>
      <c r="E19">
        <v>0.9</v>
      </c>
      <c r="F19">
        <v>0.9</v>
      </c>
      <c r="G19">
        <v>80</v>
      </c>
      <c r="H19">
        <v>0</v>
      </c>
      <c r="I19">
        <v>0</v>
      </c>
      <c r="J19">
        <f t="shared" si="1"/>
        <v>348.06</v>
      </c>
    </row>
    <row r="20" spans="1:10" x14ac:dyDescent="0.25">
      <c r="A20" t="s">
        <v>425</v>
      </c>
      <c r="B20">
        <v>536</v>
      </c>
      <c r="C20">
        <v>2251</v>
      </c>
      <c r="D20">
        <v>5</v>
      </c>
      <c r="E20">
        <v>55</v>
      </c>
      <c r="F20">
        <v>30</v>
      </c>
      <c r="G20">
        <v>7.5</v>
      </c>
      <c r="H20">
        <v>0</v>
      </c>
      <c r="I20">
        <v>0</v>
      </c>
      <c r="J20">
        <f t="shared" si="1"/>
        <v>536</v>
      </c>
    </row>
    <row r="21" spans="1:10" x14ac:dyDescent="0.25">
      <c r="A21" t="s">
        <v>434</v>
      </c>
      <c r="B21">
        <v>115</v>
      </c>
      <c r="C21">
        <v>483</v>
      </c>
      <c r="D21">
        <v>0</v>
      </c>
      <c r="E21">
        <v>4</v>
      </c>
      <c r="F21">
        <v>7</v>
      </c>
      <c r="G21">
        <v>8</v>
      </c>
      <c r="H21">
        <v>0</v>
      </c>
      <c r="I21">
        <v>0</v>
      </c>
      <c r="J21">
        <f t="shared" si="1"/>
        <v>115.1</v>
      </c>
    </row>
    <row r="22" spans="1:10" x14ac:dyDescent="0.25">
      <c r="A22" t="s">
        <v>538</v>
      </c>
      <c r="B22">
        <v>1</v>
      </c>
      <c r="C22">
        <v>4</v>
      </c>
      <c r="D22">
        <v>0</v>
      </c>
      <c r="E22">
        <v>0.1</v>
      </c>
      <c r="F22">
        <v>0</v>
      </c>
      <c r="G22">
        <v>0.1</v>
      </c>
      <c r="H22">
        <v>0</v>
      </c>
      <c r="I22">
        <v>0</v>
      </c>
      <c r="J22">
        <f t="shared" si="1"/>
        <v>0.83000000000000007</v>
      </c>
    </row>
    <row r="23" spans="1:10" x14ac:dyDescent="0.25">
      <c r="A23" t="s">
        <v>541</v>
      </c>
      <c r="B23">
        <v>394</v>
      </c>
      <c r="C23">
        <v>1657</v>
      </c>
      <c r="D23">
        <v>8</v>
      </c>
      <c r="E23">
        <v>96</v>
      </c>
      <c r="F23">
        <v>0</v>
      </c>
      <c r="G23">
        <v>0.2</v>
      </c>
      <c r="H23">
        <v>0</v>
      </c>
      <c r="I23">
        <v>0</v>
      </c>
      <c r="J23">
        <f t="shared" si="1"/>
        <v>394.43999999999994</v>
      </c>
    </row>
    <row r="24" spans="1:10" x14ac:dyDescent="0.25">
      <c r="A24" t="s">
        <v>542</v>
      </c>
      <c r="B24">
        <v>366</v>
      </c>
      <c r="C24">
        <v>1536</v>
      </c>
      <c r="D24">
        <v>7.5</v>
      </c>
      <c r="E24">
        <v>89</v>
      </c>
      <c r="F24">
        <v>0</v>
      </c>
      <c r="G24">
        <v>0.2</v>
      </c>
      <c r="H24">
        <v>0</v>
      </c>
      <c r="I24">
        <v>0</v>
      </c>
      <c r="J24">
        <f t="shared" si="1"/>
        <v>365.73999999999995</v>
      </c>
    </row>
    <row r="25" spans="1:10" x14ac:dyDescent="0.25">
      <c r="A25" t="s">
        <v>620</v>
      </c>
      <c r="B25">
        <v>401</v>
      </c>
      <c r="C25">
        <v>1684</v>
      </c>
      <c r="D25">
        <v>8.5</v>
      </c>
      <c r="E25">
        <v>97.8</v>
      </c>
      <c r="F25">
        <v>0</v>
      </c>
      <c r="G25">
        <v>0</v>
      </c>
      <c r="H25">
        <v>0</v>
      </c>
      <c r="I25">
        <v>0</v>
      </c>
      <c r="J25">
        <f t="shared" si="1"/>
        <v>400.97999999999996</v>
      </c>
    </row>
    <row r="26" spans="1:10" x14ac:dyDescent="0.25">
      <c r="A26" t="s">
        <v>647</v>
      </c>
      <c r="B26">
        <v>416</v>
      </c>
      <c r="C26">
        <v>1746</v>
      </c>
      <c r="D26">
        <v>0</v>
      </c>
      <c r="E26">
        <v>0</v>
      </c>
      <c r="F26">
        <v>0</v>
      </c>
      <c r="G26">
        <v>99</v>
      </c>
      <c r="H26">
        <v>0</v>
      </c>
      <c r="I26">
        <v>0</v>
      </c>
      <c r="J26">
        <f t="shared" si="1"/>
        <v>415.8</v>
      </c>
    </row>
    <row r="27" spans="1:10" x14ac:dyDescent="0.25">
      <c r="A27" t="s">
        <v>696</v>
      </c>
      <c r="B27">
        <v>28</v>
      </c>
      <c r="C27">
        <v>120</v>
      </c>
      <c r="D27">
        <v>0</v>
      </c>
      <c r="E27">
        <v>0</v>
      </c>
      <c r="F27">
        <v>0.8</v>
      </c>
      <c r="G27">
        <v>5</v>
      </c>
      <c r="H27">
        <v>0</v>
      </c>
      <c r="I27">
        <v>0</v>
      </c>
      <c r="J27">
        <f t="shared" si="1"/>
        <v>28.44</v>
      </c>
    </row>
    <row r="28" spans="1:10" x14ac:dyDescent="0.25">
      <c r="A28" t="s">
        <v>782</v>
      </c>
      <c r="B28">
        <v>81</v>
      </c>
      <c r="C28">
        <v>342</v>
      </c>
      <c r="D28">
        <v>0</v>
      </c>
      <c r="E28">
        <v>0</v>
      </c>
      <c r="F28">
        <v>1.2</v>
      </c>
      <c r="G28">
        <v>16.7</v>
      </c>
      <c r="H28">
        <v>0</v>
      </c>
      <c r="I28">
        <v>0</v>
      </c>
      <c r="J28">
        <f t="shared" si="1"/>
        <v>81.3</v>
      </c>
    </row>
    <row r="29" spans="1:10" x14ac:dyDescent="0.25">
      <c r="A29" t="s">
        <v>801</v>
      </c>
      <c r="B29">
        <v>278</v>
      </c>
      <c r="C29">
        <v>1166</v>
      </c>
      <c r="D29">
        <v>5.5</v>
      </c>
      <c r="E29">
        <v>67</v>
      </c>
      <c r="F29">
        <v>0</v>
      </c>
      <c r="G29">
        <v>0.7</v>
      </c>
      <c r="H29">
        <v>0</v>
      </c>
      <c r="I29">
        <v>0</v>
      </c>
      <c r="J29">
        <f t="shared" si="1"/>
        <v>277.64</v>
      </c>
    </row>
    <row r="30" spans="1:10" x14ac:dyDescent="0.25">
      <c r="A30" t="s">
        <v>817</v>
      </c>
      <c r="B30">
        <v>281</v>
      </c>
      <c r="C30">
        <v>1180</v>
      </c>
      <c r="D30">
        <v>5.5</v>
      </c>
      <c r="E30">
        <v>68</v>
      </c>
      <c r="F30">
        <v>0</v>
      </c>
      <c r="G30">
        <v>0.5</v>
      </c>
      <c r="H30">
        <v>0</v>
      </c>
      <c r="I30">
        <v>0</v>
      </c>
      <c r="J30">
        <f t="shared" si="1"/>
        <v>280.89999999999998</v>
      </c>
    </row>
    <row r="31" spans="1:10" x14ac:dyDescent="0.25">
      <c r="A31" t="s">
        <v>1010</v>
      </c>
      <c r="B31">
        <v>397</v>
      </c>
      <c r="C31">
        <v>1667</v>
      </c>
      <c r="D31">
        <v>6</v>
      </c>
      <c r="E31">
        <v>72.099999999999994</v>
      </c>
      <c r="F31">
        <v>10</v>
      </c>
      <c r="G31">
        <v>2</v>
      </c>
      <c r="H31">
        <v>0</v>
      </c>
      <c r="I31">
        <v>0</v>
      </c>
      <c r="J31">
        <f t="shared" si="1"/>
        <v>397.00999999999993</v>
      </c>
    </row>
    <row r="32" spans="1:10" x14ac:dyDescent="0.25">
      <c r="A32" t="s">
        <v>2406</v>
      </c>
      <c r="B32">
        <v>13</v>
      </c>
      <c r="C32">
        <v>55</v>
      </c>
      <c r="D32">
        <v>0</v>
      </c>
      <c r="E32">
        <v>0</v>
      </c>
      <c r="F32">
        <v>0.2</v>
      </c>
      <c r="G32">
        <v>2.7</v>
      </c>
      <c r="H32">
        <v>0</v>
      </c>
      <c r="I32">
        <v>0</v>
      </c>
      <c r="J32">
        <f t="shared" si="1"/>
        <v>13.200000000000003</v>
      </c>
    </row>
    <row r="33" spans="1:10" x14ac:dyDescent="0.25">
      <c r="A33" t="s">
        <v>1055</v>
      </c>
      <c r="B33">
        <v>463</v>
      </c>
      <c r="C33">
        <v>1944</v>
      </c>
      <c r="D33">
        <v>7</v>
      </c>
      <c r="E33">
        <v>82</v>
      </c>
      <c r="F33">
        <v>12.5</v>
      </c>
      <c r="G33">
        <v>2.5</v>
      </c>
      <c r="H33">
        <v>0</v>
      </c>
      <c r="I33">
        <v>0</v>
      </c>
      <c r="J33">
        <f t="shared" si="1"/>
        <v>462.95</v>
      </c>
    </row>
    <row r="34" spans="1:10" x14ac:dyDescent="0.25">
      <c r="A34" t="s">
        <v>1074</v>
      </c>
      <c r="B34">
        <v>598</v>
      </c>
      <c r="C34">
        <v>2513</v>
      </c>
      <c r="D34">
        <v>4</v>
      </c>
      <c r="E34">
        <v>48</v>
      </c>
      <c r="F34">
        <v>40</v>
      </c>
      <c r="G34">
        <v>7</v>
      </c>
      <c r="H34">
        <v>0</v>
      </c>
      <c r="I34">
        <v>0</v>
      </c>
      <c r="J34">
        <f t="shared" si="1"/>
        <v>598.19999999999993</v>
      </c>
    </row>
    <row r="35" spans="1:10" x14ac:dyDescent="0.25">
      <c r="A35" t="s">
        <v>1075</v>
      </c>
      <c r="B35">
        <v>591</v>
      </c>
      <c r="C35">
        <v>2481</v>
      </c>
      <c r="D35">
        <v>4.5</v>
      </c>
      <c r="E35">
        <v>54</v>
      </c>
      <c r="F35">
        <v>37</v>
      </c>
      <c r="G35">
        <v>6</v>
      </c>
      <c r="H35">
        <v>0</v>
      </c>
      <c r="I35">
        <v>0</v>
      </c>
      <c r="J35">
        <f t="shared" si="1"/>
        <v>590.70000000000005</v>
      </c>
    </row>
    <row r="36" spans="1:10" x14ac:dyDescent="0.25">
      <c r="A36" t="s">
        <v>1076</v>
      </c>
      <c r="B36">
        <v>339</v>
      </c>
      <c r="C36">
        <v>1422</v>
      </c>
      <c r="D36">
        <v>7</v>
      </c>
      <c r="E36">
        <v>82</v>
      </c>
      <c r="F36">
        <v>0.2</v>
      </c>
      <c r="G36">
        <v>0.1</v>
      </c>
      <c r="H36">
        <v>0</v>
      </c>
      <c r="I36">
        <v>0</v>
      </c>
      <c r="J36">
        <f t="shared" si="1"/>
        <v>338.48</v>
      </c>
    </row>
    <row r="37" spans="1:10" x14ac:dyDescent="0.25">
      <c r="A37" t="s">
        <v>2421</v>
      </c>
      <c r="B37">
        <v>592</v>
      </c>
      <c r="C37">
        <v>2487</v>
      </c>
      <c r="D37">
        <v>4.5</v>
      </c>
      <c r="E37">
        <v>42</v>
      </c>
      <c r="F37">
        <v>42</v>
      </c>
      <c r="G37">
        <v>7</v>
      </c>
      <c r="H37">
        <v>0</v>
      </c>
      <c r="I37">
        <v>0</v>
      </c>
      <c r="J37">
        <f t="shared" si="1"/>
        <v>592.19999999999993</v>
      </c>
    </row>
    <row r="38" spans="1:10" x14ac:dyDescent="0.25">
      <c r="A38" t="s">
        <v>1247</v>
      </c>
      <c r="B38">
        <v>300</v>
      </c>
      <c r="C38">
        <v>1260</v>
      </c>
      <c r="D38">
        <v>0</v>
      </c>
      <c r="E38">
        <v>0</v>
      </c>
      <c r="F38">
        <v>0</v>
      </c>
      <c r="G38">
        <v>0</v>
      </c>
      <c r="H38">
        <v>0</v>
      </c>
      <c r="I38">
        <v>100</v>
      </c>
      <c r="J38">
        <f t="shared" si="1"/>
        <v>300</v>
      </c>
    </row>
    <row r="39" spans="1:10" x14ac:dyDescent="0.25">
      <c r="A39" t="s">
        <v>1246</v>
      </c>
      <c r="B39">
        <v>6</v>
      </c>
      <c r="C39">
        <v>25</v>
      </c>
      <c r="D39">
        <v>0</v>
      </c>
      <c r="E39">
        <v>0</v>
      </c>
      <c r="F39">
        <v>0</v>
      </c>
      <c r="G39">
        <v>0</v>
      </c>
      <c r="H39">
        <v>0</v>
      </c>
      <c r="I39">
        <v>2</v>
      </c>
      <c r="J39">
        <f t="shared" si="1"/>
        <v>6</v>
      </c>
    </row>
    <row r="40" spans="1:10" x14ac:dyDescent="0.25">
      <c r="A40" t="s">
        <v>1284</v>
      </c>
      <c r="B40">
        <v>363</v>
      </c>
      <c r="C40">
        <v>1523</v>
      </c>
      <c r="D40">
        <v>0.5</v>
      </c>
      <c r="E40">
        <v>6.5</v>
      </c>
      <c r="F40">
        <v>4.5</v>
      </c>
      <c r="G40">
        <v>70</v>
      </c>
      <c r="H40">
        <v>0</v>
      </c>
      <c r="I40">
        <v>0</v>
      </c>
      <c r="J40">
        <f t="shared" si="1"/>
        <v>362.5</v>
      </c>
    </row>
    <row r="41" spans="1:10" x14ac:dyDescent="0.25">
      <c r="A41" t="s">
        <v>1290</v>
      </c>
      <c r="B41">
        <v>293</v>
      </c>
      <c r="C41">
        <v>1231</v>
      </c>
      <c r="D41">
        <v>3</v>
      </c>
      <c r="E41">
        <v>37</v>
      </c>
      <c r="F41">
        <v>3</v>
      </c>
      <c r="G41">
        <v>27</v>
      </c>
      <c r="H41">
        <v>0</v>
      </c>
      <c r="I41">
        <v>0</v>
      </c>
      <c r="J41">
        <f t="shared" si="1"/>
        <v>293</v>
      </c>
    </row>
    <row r="42" spans="1:10" x14ac:dyDescent="0.25">
      <c r="A42" t="s">
        <v>1312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f t="shared" si="1"/>
        <v>0</v>
      </c>
    </row>
    <row r="43" spans="1:10" x14ac:dyDescent="0.25">
      <c r="A43" t="s">
        <v>1365</v>
      </c>
      <c r="B43">
        <v>314</v>
      </c>
      <c r="C43">
        <v>1320</v>
      </c>
      <c r="D43">
        <v>6</v>
      </c>
      <c r="E43">
        <v>75</v>
      </c>
      <c r="F43">
        <v>0.5</v>
      </c>
      <c r="G43">
        <v>0.5</v>
      </c>
      <c r="H43">
        <v>0</v>
      </c>
      <c r="I43">
        <v>0</v>
      </c>
      <c r="J43">
        <f t="shared" si="1"/>
        <v>314.25</v>
      </c>
    </row>
    <row r="44" spans="1:10" x14ac:dyDescent="0.25">
      <c r="A44" t="s">
        <v>1382</v>
      </c>
      <c r="B44">
        <v>353</v>
      </c>
      <c r="C44">
        <v>1499</v>
      </c>
      <c r="D44">
        <v>6.5</v>
      </c>
      <c r="E44">
        <v>73.5</v>
      </c>
      <c r="F44">
        <v>2.1</v>
      </c>
      <c r="G44">
        <v>10.1</v>
      </c>
      <c r="H44">
        <v>0</v>
      </c>
      <c r="I44">
        <v>0</v>
      </c>
      <c r="J44">
        <f t="shared" si="1"/>
        <v>363.3</v>
      </c>
    </row>
    <row r="45" spans="1:10" x14ac:dyDescent="0.25">
      <c r="A45" t="s">
        <v>1383</v>
      </c>
      <c r="B45">
        <v>335</v>
      </c>
      <c r="C45">
        <v>1408</v>
      </c>
      <c r="D45">
        <v>6</v>
      </c>
      <c r="E45">
        <v>69</v>
      </c>
      <c r="F45">
        <v>1.2</v>
      </c>
      <c r="G45">
        <v>9.8000000000000007</v>
      </c>
      <c r="H45">
        <v>0</v>
      </c>
      <c r="I45">
        <v>0</v>
      </c>
      <c r="J45">
        <f t="shared" si="1"/>
        <v>335.22</v>
      </c>
    </row>
    <row r="46" spans="1:10" x14ac:dyDescent="0.25">
      <c r="A46" t="s">
        <v>1434</v>
      </c>
      <c r="B46">
        <v>350</v>
      </c>
      <c r="C46">
        <v>1470</v>
      </c>
      <c r="D46">
        <v>7</v>
      </c>
      <c r="E46">
        <v>83</v>
      </c>
      <c r="F46">
        <v>1</v>
      </c>
      <c r="G46">
        <v>0.1</v>
      </c>
      <c r="H46">
        <v>0</v>
      </c>
      <c r="I46">
        <v>0</v>
      </c>
      <c r="J46">
        <f t="shared" si="1"/>
        <v>350.02</v>
      </c>
    </row>
    <row r="47" spans="1:10" x14ac:dyDescent="0.25">
      <c r="A47" t="s">
        <v>2432</v>
      </c>
      <c r="B47">
        <v>99</v>
      </c>
      <c r="C47">
        <v>418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f t="shared" si="1"/>
        <v>0</v>
      </c>
    </row>
    <row r="48" spans="1:10" x14ac:dyDescent="0.25">
      <c r="A48" t="s">
        <v>1506</v>
      </c>
      <c r="B48">
        <v>377</v>
      </c>
      <c r="C48">
        <v>1600</v>
      </c>
      <c r="D48">
        <v>8.5</v>
      </c>
      <c r="E48">
        <v>92</v>
      </c>
      <c r="F48">
        <v>0.7</v>
      </c>
      <c r="G48">
        <v>0.6</v>
      </c>
      <c r="H48">
        <v>0</v>
      </c>
      <c r="I48">
        <v>0</v>
      </c>
      <c r="J48">
        <f t="shared" si="1"/>
        <v>386.22999999999996</v>
      </c>
    </row>
    <row r="49" spans="1:10" x14ac:dyDescent="0.25">
      <c r="A49" t="s">
        <v>1574</v>
      </c>
      <c r="B49">
        <v>880</v>
      </c>
      <c r="C49">
        <v>3694</v>
      </c>
      <c r="D49">
        <v>1</v>
      </c>
      <c r="E49">
        <v>8</v>
      </c>
      <c r="F49">
        <v>91</v>
      </c>
      <c r="G49">
        <v>0.1</v>
      </c>
      <c r="H49">
        <v>0</v>
      </c>
      <c r="I49">
        <v>0</v>
      </c>
      <c r="J49">
        <f t="shared" si="1"/>
        <v>879.52</v>
      </c>
    </row>
    <row r="50" spans="1:10" x14ac:dyDescent="0.25">
      <c r="A50" t="s">
        <v>1754</v>
      </c>
      <c r="B50">
        <v>129</v>
      </c>
      <c r="C50">
        <v>541</v>
      </c>
      <c r="D50">
        <v>2</v>
      </c>
      <c r="E50">
        <v>24</v>
      </c>
      <c r="F50">
        <v>1</v>
      </c>
      <c r="G50">
        <v>5</v>
      </c>
      <c r="H50">
        <v>0</v>
      </c>
      <c r="I50">
        <v>0</v>
      </c>
      <c r="J50">
        <f t="shared" si="1"/>
        <v>128.69999999999999</v>
      </c>
    </row>
    <row r="51" spans="1:10" x14ac:dyDescent="0.25">
      <c r="A51" t="s">
        <v>1795</v>
      </c>
      <c r="B51">
        <v>446</v>
      </c>
      <c r="C51">
        <v>1875</v>
      </c>
      <c r="D51">
        <v>7.5</v>
      </c>
      <c r="E51">
        <v>86</v>
      </c>
      <c r="F51">
        <v>10</v>
      </c>
      <c r="G51">
        <v>0.2</v>
      </c>
      <c r="H51">
        <v>0</v>
      </c>
      <c r="I51">
        <v>0</v>
      </c>
      <c r="J51">
        <f t="shared" si="1"/>
        <v>446.43999999999994</v>
      </c>
    </row>
    <row r="52" spans="1:10" x14ac:dyDescent="0.25">
      <c r="A52" t="s">
        <v>1796</v>
      </c>
      <c r="B52">
        <v>413</v>
      </c>
      <c r="C52">
        <v>1733</v>
      </c>
      <c r="D52">
        <v>7</v>
      </c>
      <c r="E52">
        <v>80</v>
      </c>
      <c r="F52">
        <v>9</v>
      </c>
      <c r="G52">
        <v>0.2</v>
      </c>
      <c r="H52">
        <v>0</v>
      </c>
      <c r="I52">
        <v>0</v>
      </c>
      <c r="J52">
        <f t="shared" si="1"/>
        <v>412.53999999999996</v>
      </c>
    </row>
    <row r="53" spans="1:10" x14ac:dyDescent="0.25">
      <c r="A53" t="s">
        <v>1810</v>
      </c>
      <c r="B53">
        <v>557</v>
      </c>
      <c r="C53">
        <v>2340</v>
      </c>
      <c r="D53">
        <v>4</v>
      </c>
      <c r="E53">
        <v>42</v>
      </c>
      <c r="F53">
        <v>38</v>
      </c>
      <c r="G53">
        <v>7.5</v>
      </c>
      <c r="H53">
        <v>0</v>
      </c>
      <c r="I53">
        <v>0</v>
      </c>
      <c r="J53">
        <f t="shared" si="1"/>
        <v>557.1</v>
      </c>
    </row>
    <row r="54" spans="1:10" x14ac:dyDescent="0.25">
      <c r="A54" t="s">
        <v>1811</v>
      </c>
      <c r="B54">
        <v>440</v>
      </c>
      <c r="C54">
        <v>1846</v>
      </c>
      <c r="D54">
        <v>5.5</v>
      </c>
      <c r="E54">
        <v>66</v>
      </c>
      <c r="F54">
        <v>15</v>
      </c>
      <c r="G54">
        <v>7</v>
      </c>
      <c r="H54">
        <v>0</v>
      </c>
      <c r="I54">
        <v>0</v>
      </c>
      <c r="J54">
        <f t="shared" si="1"/>
        <v>439.49999999999994</v>
      </c>
    </row>
    <row r="55" spans="1:10" x14ac:dyDescent="0.25">
      <c r="A55" t="s">
        <v>1899</v>
      </c>
      <c r="B55">
        <v>176</v>
      </c>
      <c r="C55">
        <v>739</v>
      </c>
      <c r="D55">
        <v>0.5</v>
      </c>
      <c r="E55">
        <v>2.2000000000000002</v>
      </c>
      <c r="F55">
        <v>17</v>
      </c>
      <c r="G55">
        <v>2.1</v>
      </c>
      <c r="H55">
        <v>0</v>
      </c>
      <c r="I55">
        <v>0</v>
      </c>
      <c r="J55">
        <f t="shared" si="1"/>
        <v>175.94000000000003</v>
      </c>
    </row>
    <row r="56" spans="1:10" x14ac:dyDescent="0.25">
      <c r="A56" t="s">
        <v>1900</v>
      </c>
      <c r="B56">
        <v>392</v>
      </c>
      <c r="C56">
        <v>1603</v>
      </c>
      <c r="D56">
        <v>0</v>
      </c>
      <c r="E56">
        <v>0.2</v>
      </c>
      <c r="F56">
        <v>1.2</v>
      </c>
      <c r="G56">
        <v>88</v>
      </c>
      <c r="H56">
        <v>0</v>
      </c>
      <c r="I56">
        <v>0</v>
      </c>
      <c r="J56">
        <f t="shared" si="1"/>
        <v>381.58000000000004</v>
      </c>
    </row>
    <row r="57" spans="1:10" x14ac:dyDescent="0.25">
      <c r="A57" t="s">
        <v>1905</v>
      </c>
      <c r="B57">
        <v>884</v>
      </c>
      <c r="C57">
        <v>3712</v>
      </c>
      <c r="D57">
        <v>1</v>
      </c>
      <c r="E57">
        <v>8</v>
      </c>
      <c r="F57">
        <v>91.5</v>
      </c>
      <c r="G57">
        <v>0</v>
      </c>
      <c r="H57">
        <v>0</v>
      </c>
      <c r="I57">
        <v>0</v>
      </c>
      <c r="J57">
        <f t="shared" si="1"/>
        <v>883.75</v>
      </c>
    </row>
    <row r="58" spans="1:10" x14ac:dyDescent="0.25">
      <c r="A58" t="s">
        <v>1914</v>
      </c>
      <c r="B58">
        <v>184</v>
      </c>
      <c r="C58">
        <v>773</v>
      </c>
      <c r="D58">
        <v>0</v>
      </c>
      <c r="E58">
        <v>2</v>
      </c>
      <c r="F58">
        <v>18</v>
      </c>
      <c r="G58">
        <v>2</v>
      </c>
      <c r="H58">
        <v>0</v>
      </c>
      <c r="I58">
        <v>0</v>
      </c>
      <c r="J58">
        <f t="shared" si="1"/>
        <v>184</v>
      </c>
    </row>
    <row r="59" spans="1:10" x14ac:dyDescent="0.25">
      <c r="A59" t="s">
        <v>1940</v>
      </c>
      <c r="B59">
        <v>346</v>
      </c>
      <c r="C59">
        <v>1453</v>
      </c>
      <c r="D59">
        <v>0</v>
      </c>
      <c r="E59">
        <v>0</v>
      </c>
      <c r="F59">
        <v>0.1</v>
      </c>
      <c r="G59">
        <v>84.2</v>
      </c>
      <c r="H59">
        <v>0</v>
      </c>
      <c r="I59">
        <v>0</v>
      </c>
      <c r="J59">
        <f t="shared" si="1"/>
        <v>354.57000000000005</v>
      </c>
    </row>
    <row r="60" spans="1:10" x14ac:dyDescent="0.25">
      <c r="A60" t="s">
        <v>1943</v>
      </c>
      <c r="B60">
        <v>250</v>
      </c>
      <c r="C60">
        <v>1051</v>
      </c>
      <c r="D60">
        <v>5</v>
      </c>
      <c r="E60">
        <v>60</v>
      </c>
      <c r="F60">
        <v>0</v>
      </c>
      <c r="G60">
        <v>1</v>
      </c>
      <c r="H60">
        <v>0</v>
      </c>
      <c r="I60">
        <v>0</v>
      </c>
      <c r="J60">
        <f t="shared" si="1"/>
        <v>250.19999999999996</v>
      </c>
    </row>
    <row r="61" spans="1:10" x14ac:dyDescent="0.25">
      <c r="A61" t="s">
        <v>2471</v>
      </c>
      <c r="B61">
        <v>376</v>
      </c>
      <c r="C61">
        <v>1579</v>
      </c>
      <c r="D61">
        <v>0</v>
      </c>
      <c r="E61">
        <v>3</v>
      </c>
      <c r="F61">
        <v>12</v>
      </c>
      <c r="G61">
        <v>60</v>
      </c>
      <c r="H61">
        <v>0</v>
      </c>
      <c r="I61">
        <v>0</v>
      </c>
      <c r="J61">
        <f t="shared" si="1"/>
        <v>375.9</v>
      </c>
    </row>
    <row r="62" spans="1:10" x14ac:dyDescent="0.25">
      <c r="A62" t="s">
        <v>2482</v>
      </c>
      <c r="B62">
        <v>357</v>
      </c>
      <c r="C62">
        <v>1507</v>
      </c>
      <c r="D62">
        <v>6</v>
      </c>
      <c r="E62">
        <v>86.1</v>
      </c>
      <c r="F62">
        <v>0.2</v>
      </c>
      <c r="G62">
        <v>0.6</v>
      </c>
      <c r="H62">
        <v>0</v>
      </c>
      <c r="I62">
        <v>0</v>
      </c>
      <c r="J62">
        <f t="shared" si="1"/>
        <v>357.38999999999993</v>
      </c>
    </row>
    <row r="63" spans="1:10" x14ac:dyDescent="0.25">
      <c r="A63" t="s">
        <v>2066</v>
      </c>
      <c r="B63">
        <v>346</v>
      </c>
      <c r="C63">
        <v>1471</v>
      </c>
      <c r="D63">
        <v>8</v>
      </c>
      <c r="E63">
        <v>86</v>
      </c>
      <c r="F63">
        <v>0.1</v>
      </c>
      <c r="G63">
        <v>0.3</v>
      </c>
      <c r="H63">
        <v>0</v>
      </c>
      <c r="I63">
        <v>0</v>
      </c>
      <c r="J63">
        <f t="shared" si="1"/>
        <v>354.78999999999996</v>
      </c>
    </row>
    <row r="64" spans="1:10" x14ac:dyDescent="0.25">
      <c r="A64" t="s">
        <v>2071</v>
      </c>
      <c r="B64">
        <v>244</v>
      </c>
      <c r="C64">
        <v>1023</v>
      </c>
      <c r="D64">
        <v>0</v>
      </c>
      <c r="E64">
        <v>0</v>
      </c>
      <c r="F64">
        <v>3.6</v>
      </c>
      <c r="G64">
        <v>50</v>
      </c>
      <c r="H64">
        <v>0</v>
      </c>
      <c r="I64">
        <v>0</v>
      </c>
      <c r="J64">
        <f t="shared" si="1"/>
        <v>243.48000000000002</v>
      </c>
    </row>
    <row r="65" spans="1:10" x14ac:dyDescent="0.25">
      <c r="A65" t="s">
        <v>2147</v>
      </c>
      <c r="B65">
        <v>205</v>
      </c>
      <c r="C65">
        <v>861</v>
      </c>
      <c r="D65">
        <v>6</v>
      </c>
      <c r="E65">
        <v>16.5</v>
      </c>
      <c r="F65">
        <v>0.1</v>
      </c>
      <c r="G65">
        <v>2.1</v>
      </c>
      <c r="H65">
        <v>0</v>
      </c>
      <c r="I65">
        <v>0</v>
      </c>
      <c r="J65">
        <f t="shared" si="1"/>
        <v>77.400000000000006</v>
      </c>
    </row>
    <row r="66" spans="1:10" x14ac:dyDescent="0.25">
      <c r="A66" t="s">
        <v>2244</v>
      </c>
      <c r="B66">
        <v>752</v>
      </c>
      <c r="C66">
        <v>3090</v>
      </c>
      <c r="D66">
        <v>0</v>
      </c>
      <c r="E66">
        <v>0.3</v>
      </c>
      <c r="F66">
        <v>83.2</v>
      </c>
      <c r="G66">
        <v>0.7</v>
      </c>
      <c r="H66">
        <v>0</v>
      </c>
      <c r="I66">
        <v>0</v>
      </c>
      <c r="J66">
        <f t="shared" ref="J66:J70" si="2">IF(ISBLANK($A66),"",E66*4.1+F66*9.3+G66*4.2+H66*7+I66*3)</f>
        <v>777.93000000000018</v>
      </c>
    </row>
    <row r="67" spans="1:10" x14ac:dyDescent="0.25">
      <c r="A67" t="s">
        <v>2252</v>
      </c>
      <c r="B67">
        <v>283</v>
      </c>
      <c r="C67">
        <v>1189</v>
      </c>
      <c r="D67">
        <v>5</v>
      </c>
      <c r="E67">
        <v>57</v>
      </c>
      <c r="F67">
        <v>3.5</v>
      </c>
      <c r="G67">
        <v>4</v>
      </c>
      <c r="H67">
        <v>0</v>
      </c>
      <c r="I67">
        <v>0</v>
      </c>
      <c r="J67">
        <f t="shared" si="2"/>
        <v>283.05</v>
      </c>
    </row>
    <row r="68" spans="1:10" x14ac:dyDescent="0.25">
      <c r="A68" t="s">
        <v>2254</v>
      </c>
      <c r="B68">
        <v>294</v>
      </c>
      <c r="C68">
        <v>1234</v>
      </c>
      <c r="D68">
        <v>6</v>
      </c>
      <c r="E68">
        <v>70</v>
      </c>
      <c r="F68">
        <v>0.5</v>
      </c>
      <c r="G68">
        <v>0.5</v>
      </c>
      <c r="H68">
        <v>0</v>
      </c>
      <c r="I68">
        <v>0</v>
      </c>
      <c r="J68">
        <f t="shared" si="2"/>
        <v>293.75</v>
      </c>
    </row>
    <row r="69" spans="1:10" x14ac:dyDescent="0.25">
      <c r="A69" t="s">
        <v>2260</v>
      </c>
      <c r="B69">
        <v>300</v>
      </c>
      <c r="C69">
        <v>1260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f t="shared" si="2"/>
        <v>0</v>
      </c>
    </row>
    <row r="70" spans="1:10" x14ac:dyDescent="0.25">
      <c r="A70" t="s">
        <v>2266</v>
      </c>
      <c r="B70">
        <v>1</v>
      </c>
      <c r="C70">
        <v>4</v>
      </c>
      <c r="D70">
        <v>0</v>
      </c>
      <c r="E70">
        <v>0.1</v>
      </c>
      <c r="F70">
        <v>0</v>
      </c>
      <c r="G70">
        <v>0</v>
      </c>
      <c r="H70">
        <v>0</v>
      </c>
      <c r="I70">
        <v>0</v>
      </c>
      <c r="J70">
        <f t="shared" si="2"/>
        <v>0.41</v>
      </c>
    </row>
    <row r="71" spans="1:10" x14ac:dyDescent="0.25">
      <c r="A71" s="52"/>
      <c r="B71" s="52"/>
      <c r="C71" s="53"/>
      <c r="D71" s="52"/>
      <c r="E71" s="52"/>
      <c r="F71" s="52"/>
      <c r="G71" s="52"/>
      <c r="H71" s="52"/>
      <c r="I71" s="52"/>
      <c r="J71" s="52"/>
    </row>
    <row r="72" spans="1:10" x14ac:dyDescent="0.25">
      <c r="C72" s="32"/>
    </row>
    <row r="73" spans="1:10" x14ac:dyDescent="0.25">
      <c r="C73" s="32"/>
    </row>
    <row r="74" spans="1:10" x14ac:dyDescent="0.25">
      <c r="C74" s="32"/>
    </row>
    <row r="75" spans="1:10" x14ac:dyDescent="0.25">
      <c r="C75" s="32"/>
    </row>
    <row r="76" spans="1:10" x14ac:dyDescent="0.25">
      <c r="C76" s="32"/>
    </row>
    <row r="77" spans="1:10" x14ac:dyDescent="0.25">
      <c r="C77" s="32"/>
    </row>
    <row r="78" spans="1:10" x14ac:dyDescent="0.25">
      <c r="C78" s="32"/>
    </row>
    <row r="79" spans="1:10" x14ac:dyDescent="0.25">
      <c r="C79" s="32"/>
    </row>
    <row r="80" spans="1:10" x14ac:dyDescent="0.25">
      <c r="C80" s="32"/>
    </row>
    <row r="81" spans="3:3" x14ac:dyDescent="0.25">
      <c r="C81" s="32"/>
    </row>
    <row r="82" spans="3:3" x14ac:dyDescent="0.25">
      <c r="C82" s="32"/>
    </row>
    <row r="83" spans="3:3" x14ac:dyDescent="0.25">
      <c r="C83" s="32"/>
    </row>
    <row r="84" spans="3:3" x14ac:dyDescent="0.25">
      <c r="C84" s="32"/>
    </row>
    <row r="85" spans="3:3" x14ac:dyDescent="0.25">
      <c r="C85" s="32"/>
    </row>
    <row r="86" spans="3:3" x14ac:dyDescent="0.25">
      <c r="C86" s="32"/>
    </row>
    <row r="87" spans="3:3" x14ac:dyDescent="0.25">
      <c r="C87" s="32"/>
    </row>
    <row r="88" spans="3:3" x14ac:dyDescent="0.25">
      <c r="C88" s="32"/>
    </row>
    <row r="89" spans="3:3" x14ac:dyDescent="0.25">
      <c r="C89" s="32"/>
    </row>
    <row r="90" spans="3:3" x14ac:dyDescent="0.25">
      <c r="C90" s="32"/>
    </row>
    <row r="91" spans="3:3" x14ac:dyDescent="0.25">
      <c r="C91" s="32"/>
    </row>
    <row r="92" spans="3:3" x14ac:dyDescent="0.25">
      <c r="C92" s="32"/>
    </row>
    <row r="93" spans="3:3" x14ac:dyDescent="0.25">
      <c r="C93" s="32"/>
    </row>
    <row r="94" spans="3:3" x14ac:dyDescent="0.25">
      <c r="C94" s="32"/>
    </row>
    <row r="95" spans="3:3" x14ac:dyDescent="0.25">
      <c r="C95" s="32"/>
    </row>
    <row r="96" spans="3:3" x14ac:dyDescent="0.25">
      <c r="C96" s="32"/>
    </row>
    <row r="97" spans="1:10" x14ac:dyDescent="0.25">
      <c r="C97" s="32"/>
    </row>
    <row r="98" spans="1:10" x14ac:dyDescent="0.25">
      <c r="C98" s="32"/>
    </row>
    <row r="99" spans="1:10" x14ac:dyDescent="0.25">
      <c r="C99" s="32"/>
    </row>
    <row r="100" spans="1:10" x14ac:dyDescent="0.25">
      <c r="A100" s="41"/>
      <c r="B100" s="41"/>
      <c r="C100" s="54"/>
      <c r="D100" s="41"/>
      <c r="E100" s="41"/>
      <c r="F100" s="41"/>
      <c r="G100" s="41"/>
      <c r="H100" s="41"/>
      <c r="I100" s="41"/>
      <c r="J100" s="41"/>
    </row>
  </sheetData>
  <pageMargins left="0.7" right="0.7" top="0.78740157499999996" bottom="0.78740157499999996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24"/>
  <sheetViews>
    <sheetView workbookViewId="0">
      <selection activeCell="I3" sqref="I3"/>
    </sheetView>
  </sheetViews>
  <sheetFormatPr baseColWidth="10" defaultRowHeight="15" x14ac:dyDescent="0.25"/>
  <cols>
    <col min="1" max="1" width="26" customWidth="1"/>
    <col min="2" max="2" width="15.85546875" customWidth="1"/>
    <col min="4" max="4" width="11.7109375" bestFit="1" customWidth="1"/>
    <col min="9" max="9" width="15.140625" customWidth="1"/>
    <col min="257" max="257" width="26" customWidth="1"/>
    <col min="258" max="258" width="15.85546875" customWidth="1"/>
    <col min="260" max="260" width="11.7109375" bestFit="1" customWidth="1"/>
    <col min="265" max="265" width="15.140625" customWidth="1"/>
    <col min="513" max="513" width="26" customWidth="1"/>
    <col min="514" max="514" width="15.85546875" customWidth="1"/>
    <col min="516" max="516" width="11.7109375" bestFit="1" customWidth="1"/>
    <col min="521" max="521" width="15.140625" customWidth="1"/>
    <col min="769" max="769" width="26" customWidth="1"/>
    <col min="770" max="770" width="15.85546875" customWidth="1"/>
    <col min="772" max="772" width="11.7109375" bestFit="1" customWidth="1"/>
    <col min="777" max="777" width="15.140625" customWidth="1"/>
    <col min="1025" max="1025" width="26" customWidth="1"/>
    <col min="1026" max="1026" width="15.85546875" customWidth="1"/>
    <col min="1028" max="1028" width="11.7109375" bestFit="1" customWidth="1"/>
    <col min="1033" max="1033" width="15.140625" customWidth="1"/>
    <col min="1281" max="1281" width="26" customWidth="1"/>
    <col min="1282" max="1282" width="15.85546875" customWidth="1"/>
    <col min="1284" max="1284" width="11.7109375" bestFit="1" customWidth="1"/>
    <col min="1289" max="1289" width="15.140625" customWidth="1"/>
    <col min="1537" max="1537" width="26" customWidth="1"/>
    <col min="1538" max="1538" width="15.85546875" customWidth="1"/>
    <col min="1540" max="1540" width="11.7109375" bestFit="1" customWidth="1"/>
    <col min="1545" max="1545" width="15.140625" customWidth="1"/>
    <col min="1793" max="1793" width="26" customWidth="1"/>
    <col min="1794" max="1794" width="15.85546875" customWidth="1"/>
    <col min="1796" max="1796" width="11.7109375" bestFit="1" customWidth="1"/>
    <col min="1801" max="1801" width="15.140625" customWidth="1"/>
    <col min="2049" max="2049" width="26" customWidth="1"/>
    <col min="2050" max="2050" width="15.85546875" customWidth="1"/>
    <col min="2052" max="2052" width="11.7109375" bestFit="1" customWidth="1"/>
    <col min="2057" max="2057" width="15.140625" customWidth="1"/>
    <col min="2305" max="2305" width="26" customWidth="1"/>
    <col min="2306" max="2306" width="15.85546875" customWidth="1"/>
    <col min="2308" max="2308" width="11.7109375" bestFit="1" customWidth="1"/>
    <col min="2313" max="2313" width="15.140625" customWidth="1"/>
    <col min="2561" max="2561" width="26" customWidth="1"/>
    <col min="2562" max="2562" width="15.85546875" customWidth="1"/>
    <col min="2564" max="2564" width="11.7109375" bestFit="1" customWidth="1"/>
    <col min="2569" max="2569" width="15.140625" customWidth="1"/>
    <col min="2817" max="2817" width="26" customWidth="1"/>
    <col min="2818" max="2818" width="15.85546875" customWidth="1"/>
    <col min="2820" max="2820" width="11.7109375" bestFit="1" customWidth="1"/>
    <col min="2825" max="2825" width="15.140625" customWidth="1"/>
    <col min="3073" max="3073" width="26" customWidth="1"/>
    <col min="3074" max="3074" width="15.85546875" customWidth="1"/>
    <col min="3076" max="3076" width="11.7109375" bestFit="1" customWidth="1"/>
    <col min="3081" max="3081" width="15.140625" customWidth="1"/>
    <col min="3329" max="3329" width="26" customWidth="1"/>
    <col min="3330" max="3330" width="15.85546875" customWidth="1"/>
    <col min="3332" max="3332" width="11.7109375" bestFit="1" customWidth="1"/>
    <col min="3337" max="3337" width="15.140625" customWidth="1"/>
    <col min="3585" max="3585" width="26" customWidth="1"/>
    <col min="3586" max="3586" width="15.85546875" customWidth="1"/>
    <col min="3588" max="3588" width="11.7109375" bestFit="1" customWidth="1"/>
    <col min="3593" max="3593" width="15.140625" customWidth="1"/>
    <col min="3841" max="3841" width="26" customWidth="1"/>
    <col min="3842" max="3842" width="15.85546875" customWidth="1"/>
    <col min="3844" max="3844" width="11.7109375" bestFit="1" customWidth="1"/>
    <col min="3849" max="3849" width="15.140625" customWidth="1"/>
    <col min="4097" max="4097" width="26" customWidth="1"/>
    <col min="4098" max="4098" width="15.85546875" customWidth="1"/>
    <col min="4100" max="4100" width="11.7109375" bestFit="1" customWidth="1"/>
    <col min="4105" max="4105" width="15.140625" customWidth="1"/>
    <col min="4353" max="4353" width="26" customWidth="1"/>
    <col min="4354" max="4354" width="15.85546875" customWidth="1"/>
    <col min="4356" max="4356" width="11.7109375" bestFit="1" customWidth="1"/>
    <col min="4361" max="4361" width="15.140625" customWidth="1"/>
    <col min="4609" max="4609" width="26" customWidth="1"/>
    <col min="4610" max="4610" width="15.85546875" customWidth="1"/>
    <col min="4612" max="4612" width="11.7109375" bestFit="1" customWidth="1"/>
    <col min="4617" max="4617" width="15.140625" customWidth="1"/>
    <col min="4865" max="4865" width="26" customWidth="1"/>
    <col min="4866" max="4866" width="15.85546875" customWidth="1"/>
    <col min="4868" max="4868" width="11.7109375" bestFit="1" customWidth="1"/>
    <col min="4873" max="4873" width="15.140625" customWidth="1"/>
    <col min="5121" max="5121" width="26" customWidth="1"/>
    <col min="5122" max="5122" width="15.85546875" customWidth="1"/>
    <col min="5124" max="5124" width="11.7109375" bestFit="1" customWidth="1"/>
    <col min="5129" max="5129" width="15.140625" customWidth="1"/>
    <col min="5377" max="5377" width="26" customWidth="1"/>
    <col min="5378" max="5378" width="15.85546875" customWidth="1"/>
    <col min="5380" max="5380" width="11.7109375" bestFit="1" customWidth="1"/>
    <col min="5385" max="5385" width="15.140625" customWidth="1"/>
    <col min="5633" max="5633" width="26" customWidth="1"/>
    <col min="5634" max="5634" width="15.85546875" customWidth="1"/>
    <col min="5636" max="5636" width="11.7109375" bestFit="1" customWidth="1"/>
    <col min="5641" max="5641" width="15.140625" customWidth="1"/>
    <col min="5889" max="5889" width="26" customWidth="1"/>
    <col min="5890" max="5890" width="15.85546875" customWidth="1"/>
    <col min="5892" max="5892" width="11.7109375" bestFit="1" customWidth="1"/>
    <col min="5897" max="5897" width="15.140625" customWidth="1"/>
    <col min="6145" max="6145" width="26" customWidth="1"/>
    <col min="6146" max="6146" width="15.85546875" customWidth="1"/>
    <col min="6148" max="6148" width="11.7109375" bestFit="1" customWidth="1"/>
    <col min="6153" max="6153" width="15.140625" customWidth="1"/>
    <col min="6401" max="6401" width="26" customWidth="1"/>
    <col min="6402" max="6402" width="15.85546875" customWidth="1"/>
    <col min="6404" max="6404" width="11.7109375" bestFit="1" customWidth="1"/>
    <col min="6409" max="6409" width="15.140625" customWidth="1"/>
    <col min="6657" max="6657" width="26" customWidth="1"/>
    <col min="6658" max="6658" width="15.85546875" customWidth="1"/>
    <col min="6660" max="6660" width="11.7109375" bestFit="1" customWidth="1"/>
    <col min="6665" max="6665" width="15.140625" customWidth="1"/>
    <col min="6913" max="6913" width="26" customWidth="1"/>
    <col min="6914" max="6914" width="15.85546875" customWidth="1"/>
    <col min="6916" max="6916" width="11.7109375" bestFit="1" customWidth="1"/>
    <col min="6921" max="6921" width="15.140625" customWidth="1"/>
    <col min="7169" max="7169" width="26" customWidth="1"/>
    <col min="7170" max="7170" width="15.85546875" customWidth="1"/>
    <col min="7172" max="7172" width="11.7109375" bestFit="1" customWidth="1"/>
    <col min="7177" max="7177" width="15.140625" customWidth="1"/>
    <col min="7425" max="7425" width="26" customWidth="1"/>
    <col min="7426" max="7426" width="15.85546875" customWidth="1"/>
    <col min="7428" max="7428" width="11.7109375" bestFit="1" customWidth="1"/>
    <col min="7433" max="7433" width="15.140625" customWidth="1"/>
    <col min="7681" max="7681" width="26" customWidth="1"/>
    <col min="7682" max="7682" width="15.85546875" customWidth="1"/>
    <col min="7684" max="7684" width="11.7109375" bestFit="1" customWidth="1"/>
    <col min="7689" max="7689" width="15.140625" customWidth="1"/>
    <col min="7937" max="7937" width="26" customWidth="1"/>
    <col min="7938" max="7938" width="15.85546875" customWidth="1"/>
    <col min="7940" max="7940" width="11.7109375" bestFit="1" customWidth="1"/>
    <col min="7945" max="7945" width="15.140625" customWidth="1"/>
    <col min="8193" max="8193" width="26" customWidth="1"/>
    <col min="8194" max="8194" width="15.85546875" customWidth="1"/>
    <col min="8196" max="8196" width="11.7109375" bestFit="1" customWidth="1"/>
    <col min="8201" max="8201" width="15.140625" customWidth="1"/>
    <col min="8449" max="8449" width="26" customWidth="1"/>
    <col min="8450" max="8450" width="15.85546875" customWidth="1"/>
    <col min="8452" max="8452" width="11.7109375" bestFit="1" customWidth="1"/>
    <col min="8457" max="8457" width="15.140625" customWidth="1"/>
    <col min="8705" max="8705" width="26" customWidth="1"/>
    <col min="8706" max="8706" width="15.85546875" customWidth="1"/>
    <col min="8708" max="8708" width="11.7109375" bestFit="1" customWidth="1"/>
    <col min="8713" max="8713" width="15.140625" customWidth="1"/>
    <col min="8961" max="8961" width="26" customWidth="1"/>
    <col min="8962" max="8962" width="15.85546875" customWidth="1"/>
    <col min="8964" max="8964" width="11.7109375" bestFit="1" customWidth="1"/>
    <col min="8969" max="8969" width="15.140625" customWidth="1"/>
    <col min="9217" max="9217" width="26" customWidth="1"/>
    <col min="9218" max="9218" width="15.85546875" customWidth="1"/>
    <col min="9220" max="9220" width="11.7109375" bestFit="1" customWidth="1"/>
    <col min="9225" max="9225" width="15.140625" customWidth="1"/>
    <col min="9473" max="9473" width="26" customWidth="1"/>
    <col min="9474" max="9474" width="15.85546875" customWidth="1"/>
    <col min="9476" max="9476" width="11.7109375" bestFit="1" customWidth="1"/>
    <col min="9481" max="9481" width="15.140625" customWidth="1"/>
    <col min="9729" max="9729" width="26" customWidth="1"/>
    <col min="9730" max="9730" width="15.85546875" customWidth="1"/>
    <col min="9732" max="9732" width="11.7109375" bestFit="1" customWidth="1"/>
    <col min="9737" max="9737" width="15.140625" customWidth="1"/>
    <col min="9985" max="9985" width="26" customWidth="1"/>
    <col min="9986" max="9986" width="15.85546875" customWidth="1"/>
    <col min="9988" max="9988" width="11.7109375" bestFit="1" customWidth="1"/>
    <col min="9993" max="9993" width="15.140625" customWidth="1"/>
    <col min="10241" max="10241" width="26" customWidth="1"/>
    <col min="10242" max="10242" width="15.85546875" customWidth="1"/>
    <col min="10244" max="10244" width="11.7109375" bestFit="1" customWidth="1"/>
    <col min="10249" max="10249" width="15.140625" customWidth="1"/>
    <col min="10497" max="10497" width="26" customWidth="1"/>
    <col min="10498" max="10498" width="15.85546875" customWidth="1"/>
    <col min="10500" max="10500" width="11.7109375" bestFit="1" customWidth="1"/>
    <col min="10505" max="10505" width="15.140625" customWidth="1"/>
    <col min="10753" max="10753" width="26" customWidth="1"/>
    <col min="10754" max="10754" width="15.85546875" customWidth="1"/>
    <col min="10756" max="10756" width="11.7109375" bestFit="1" customWidth="1"/>
    <col min="10761" max="10761" width="15.140625" customWidth="1"/>
    <col min="11009" max="11009" width="26" customWidth="1"/>
    <col min="11010" max="11010" width="15.85546875" customWidth="1"/>
    <col min="11012" max="11012" width="11.7109375" bestFit="1" customWidth="1"/>
    <col min="11017" max="11017" width="15.140625" customWidth="1"/>
    <col min="11265" max="11265" width="26" customWidth="1"/>
    <col min="11266" max="11266" width="15.85546875" customWidth="1"/>
    <col min="11268" max="11268" width="11.7109375" bestFit="1" customWidth="1"/>
    <col min="11273" max="11273" width="15.140625" customWidth="1"/>
    <col min="11521" max="11521" width="26" customWidth="1"/>
    <col min="11522" max="11522" width="15.85546875" customWidth="1"/>
    <col min="11524" max="11524" width="11.7109375" bestFit="1" customWidth="1"/>
    <col min="11529" max="11529" width="15.140625" customWidth="1"/>
    <col min="11777" max="11777" width="26" customWidth="1"/>
    <col min="11778" max="11778" width="15.85546875" customWidth="1"/>
    <col min="11780" max="11780" width="11.7109375" bestFit="1" customWidth="1"/>
    <col min="11785" max="11785" width="15.140625" customWidth="1"/>
    <col min="12033" max="12033" width="26" customWidth="1"/>
    <col min="12034" max="12034" width="15.85546875" customWidth="1"/>
    <col min="12036" max="12036" width="11.7109375" bestFit="1" customWidth="1"/>
    <col min="12041" max="12041" width="15.140625" customWidth="1"/>
    <col min="12289" max="12289" width="26" customWidth="1"/>
    <col min="12290" max="12290" width="15.85546875" customWidth="1"/>
    <col min="12292" max="12292" width="11.7109375" bestFit="1" customWidth="1"/>
    <col min="12297" max="12297" width="15.140625" customWidth="1"/>
    <col min="12545" max="12545" width="26" customWidth="1"/>
    <col min="12546" max="12546" width="15.85546875" customWidth="1"/>
    <col min="12548" max="12548" width="11.7109375" bestFit="1" customWidth="1"/>
    <col min="12553" max="12553" width="15.140625" customWidth="1"/>
    <col min="12801" max="12801" width="26" customWidth="1"/>
    <col min="12802" max="12802" width="15.85546875" customWidth="1"/>
    <col min="12804" max="12804" width="11.7109375" bestFit="1" customWidth="1"/>
    <col min="12809" max="12809" width="15.140625" customWidth="1"/>
    <col min="13057" max="13057" width="26" customWidth="1"/>
    <col min="13058" max="13058" width="15.85546875" customWidth="1"/>
    <col min="13060" max="13060" width="11.7109375" bestFit="1" customWidth="1"/>
    <col min="13065" max="13065" width="15.140625" customWidth="1"/>
    <col min="13313" max="13313" width="26" customWidth="1"/>
    <col min="13314" max="13314" width="15.85546875" customWidth="1"/>
    <col min="13316" max="13316" width="11.7109375" bestFit="1" customWidth="1"/>
    <col min="13321" max="13321" width="15.140625" customWidth="1"/>
    <col min="13569" max="13569" width="26" customWidth="1"/>
    <col min="13570" max="13570" width="15.85546875" customWidth="1"/>
    <col min="13572" max="13572" width="11.7109375" bestFit="1" customWidth="1"/>
    <col min="13577" max="13577" width="15.140625" customWidth="1"/>
    <col min="13825" max="13825" width="26" customWidth="1"/>
    <col min="13826" max="13826" width="15.85546875" customWidth="1"/>
    <col min="13828" max="13828" width="11.7109375" bestFit="1" customWidth="1"/>
    <col min="13833" max="13833" width="15.140625" customWidth="1"/>
    <col min="14081" max="14081" width="26" customWidth="1"/>
    <col min="14082" max="14082" width="15.85546875" customWidth="1"/>
    <col min="14084" max="14084" width="11.7109375" bestFit="1" customWidth="1"/>
    <col min="14089" max="14089" width="15.140625" customWidth="1"/>
    <col min="14337" max="14337" width="26" customWidth="1"/>
    <col min="14338" max="14338" width="15.85546875" customWidth="1"/>
    <col min="14340" max="14340" width="11.7109375" bestFit="1" customWidth="1"/>
    <col min="14345" max="14345" width="15.140625" customWidth="1"/>
    <col min="14593" max="14593" width="26" customWidth="1"/>
    <col min="14594" max="14594" width="15.85546875" customWidth="1"/>
    <col min="14596" max="14596" width="11.7109375" bestFit="1" customWidth="1"/>
    <col min="14601" max="14601" width="15.140625" customWidth="1"/>
    <col min="14849" max="14849" width="26" customWidth="1"/>
    <col min="14850" max="14850" width="15.85546875" customWidth="1"/>
    <col min="14852" max="14852" width="11.7109375" bestFit="1" customWidth="1"/>
    <col min="14857" max="14857" width="15.140625" customWidth="1"/>
    <col min="15105" max="15105" width="26" customWidth="1"/>
    <col min="15106" max="15106" width="15.85546875" customWidth="1"/>
    <col min="15108" max="15108" width="11.7109375" bestFit="1" customWidth="1"/>
    <col min="15113" max="15113" width="15.140625" customWidth="1"/>
    <col min="15361" max="15361" width="26" customWidth="1"/>
    <col min="15362" max="15362" width="15.85546875" customWidth="1"/>
    <col min="15364" max="15364" width="11.7109375" bestFit="1" customWidth="1"/>
    <col min="15369" max="15369" width="15.140625" customWidth="1"/>
    <col min="15617" max="15617" width="26" customWidth="1"/>
    <col min="15618" max="15618" width="15.85546875" customWidth="1"/>
    <col min="15620" max="15620" width="11.7109375" bestFit="1" customWidth="1"/>
    <col min="15625" max="15625" width="15.140625" customWidth="1"/>
    <col min="15873" max="15873" width="26" customWidth="1"/>
    <col min="15874" max="15874" width="15.85546875" customWidth="1"/>
    <col min="15876" max="15876" width="11.7109375" bestFit="1" customWidth="1"/>
    <col min="15881" max="15881" width="15.140625" customWidth="1"/>
    <col min="16129" max="16129" width="26" customWidth="1"/>
    <col min="16130" max="16130" width="15.85546875" customWidth="1"/>
    <col min="16132" max="16132" width="11.7109375" bestFit="1" customWidth="1"/>
    <col min="16137" max="16137" width="15.140625" customWidth="1"/>
  </cols>
  <sheetData>
    <row r="1" spans="1:16" x14ac:dyDescent="0.25">
      <c r="A1" t="s">
        <v>2506</v>
      </c>
      <c r="B1" s="39">
        <f ca="1">SUM(B3:B42)</f>
        <v>2463</v>
      </c>
      <c r="C1" s="39">
        <f t="shared" ref="C1:H1" ca="1" si="0">SUM(C3:C42)</f>
        <v>572412.93999999994</v>
      </c>
      <c r="D1" s="39">
        <f t="shared" ca="1" si="0"/>
        <v>2400795.548</v>
      </c>
      <c r="E1" s="40">
        <f t="shared" ca="1" si="0"/>
        <v>4574.1000000000004</v>
      </c>
      <c r="F1" s="40">
        <f t="shared" ca="1" si="0"/>
        <v>53376.5</v>
      </c>
      <c r="G1" s="40">
        <f t="shared" ca="1" si="0"/>
        <v>27762.499999999996</v>
      </c>
      <c r="H1" s="40">
        <f t="shared" ca="1" si="0"/>
        <v>21363.099999999995</v>
      </c>
      <c r="I1" s="40">
        <f ca="1">SUM(B1:H1)</f>
        <v>3082747.6880000001</v>
      </c>
    </row>
    <row r="2" spans="1:16" x14ac:dyDescent="0.25">
      <c r="A2" t="s">
        <v>2507</v>
      </c>
      <c r="B2" s="39">
        <f ca="1">INDIRECT("'"&amp;A2&amp;"'!n1")</f>
        <v>2463</v>
      </c>
      <c r="C2" s="39">
        <f ca="1">INDIRECT("'"&amp;A2&amp;"'!o1")</f>
        <v>572305.94000000006</v>
      </c>
      <c r="D2" s="39">
        <f ca="1">INDIRECT("'"&amp;A2&amp;"'!p1")</f>
        <v>2400346.5480000004</v>
      </c>
      <c r="E2" s="40">
        <f ca="1">INDIRECT("'"&amp;A2&amp;"'!q1")</f>
        <v>4568.600000000004</v>
      </c>
      <c r="F2" s="40">
        <f ca="1">INDIRECT("'"&amp;A2&amp;"'!r1")</f>
        <v>53310.399999999994</v>
      </c>
      <c r="G2" s="40">
        <f ca="1">INDIRECT("'"&amp;A2&amp;"'!s1")</f>
        <v>27780.099999999973</v>
      </c>
      <c r="H2" s="40">
        <f ca="1">INDIRECT("'"&amp;A2&amp;"'!t1")</f>
        <v>21363.199999999953</v>
      </c>
      <c r="I2" s="40">
        <f ca="1">INDIRECT("'"&amp;A2&amp;"'!u1")</f>
        <v>3082137.7880000006</v>
      </c>
      <c r="P2" s="40"/>
    </row>
    <row r="3" spans="1:16" x14ac:dyDescent="0.25">
      <c r="A3" t="s">
        <v>2508</v>
      </c>
      <c r="B3" s="39">
        <f ca="1">INDIRECT("'"&amp;A3&amp;"'!k1")</f>
        <v>5</v>
      </c>
      <c r="C3" s="39">
        <f ca="1">INDIRECT("'"&amp;A3&amp;"'!l1")</f>
        <v>1351.54</v>
      </c>
      <c r="D3" s="39">
        <f ca="1">INDIRECT("'"&amp;A3&amp;"'!m1")</f>
        <v>5676.4679999999998</v>
      </c>
      <c r="E3" s="40">
        <f ca="1">INDIRECT("'"&amp;A3&amp;"'!n1")</f>
        <v>4.5</v>
      </c>
      <c r="F3" s="40">
        <f ca="1">INDIRECT("'"&amp;A3&amp;"'!o1")</f>
        <v>288.89999999999998</v>
      </c>
      <c r="G3" s="40">
        <f ca="1">INDIRECT("'"&amp;A3&amp;"'!p1")</f>
        <v>10.9</v>
      </c>
      <c r="H3" s="40">
        <f ca="1">INDIRECT("'"&amp;A3&amp;"'!q1")</f>
        <v>18.2</v>
      </c>
    </row>
    <row r="4" spans="1:16" x14ac:dyDescent="0.25">
      <c r="A4" t="s">
        <v>2509</v>
      </c>
      <c r="B4" s="39">
        <f t="shared" ref="B4:B40" ca="1" si="1">INDIRECT("'"&amp;A4&amp;"'!k1")</f>
        <v>20</v>
      </c>
      <c r="C4" s="39">
        <f ca="1">INDIRECT("'"&amp;A4&amp;"'!l1")</f>
        <v>5392.4</v>
      </c>
      <c r="D4" s="39">
        <f ca="1">INDIRECT("'"&amp;A4&amp;"'!m1")</f>
        <v>22648.080000000002</v>
      </c>
      <c r="E4" s="40">
        <f ca="1">INDIRECT("'"&amp;A4&amp;"'!n1")</f>
        <v>0</v>
      </c>
      <c r="F4" s="40">
        <f ca="1">INDIRECT("'"&amp;A4&amp;"'!o1")</f>
        <v>640</v>
      </c>
      <c r="G4" s="40">
        <f ca="1">INDIRECT("'"&amp;A4&amp;"'!p1")</f>
        <v>225</v>
      </c>
      <c r="H4" s="40">
        <f ca="1">INDIRECT("'"&amp;A4&amp;"'!q1")</f>
        <v>177</v>
      </c>
      <c r="I4" s="40"/>
    </row>
    <row r="5" spans="1:16" x14ac:dyDescent="0.25">
      <c r="A5" t="s">
        <v>2510</v>
      </c>
      <c r="B5" s="39">
        <f t="shared" ca="1" si="1"/>
        <v>91</v>
      </c>
      <c r="C5" s="39">
        <f t="shared" ref="C5:C40" ca="1" si="2">INDIRECT("'"&amp;A5&amp;"'!l1")</f>
        <v>15537</v>
      </c>
      <c r="D5" s="39">
        <f t="shared" ref="D5:D40" ca="1" si="3">INDIRECT("'"&amp;A5&amp;"'!m1")</f>
        <v>64849</v>
      </c>
      <c r="E5" s="40">
        <f t="shared" ref="E5:E40" ca="1" si="4">INDIRECT("'"&amp;A5&amp;"'!n1")</f>
        <v>61.6</v>
      </c>
      <c r="F5" s="40">
        <f t="shared" ref="F5:F40" ca="1" si="5">INDIRECT("'"&amp;A5&amp;"'!o1")</f>
        <v>701.20000000000016</v>
      </c>
      <c r="G5" s="40">
        <f t="shared" ref="G5:G40" ca="1" si="6">INDIRECT("'"&amp;A5&amp;"'!p1")</f>
        <v>33.5</v>
      </c>
      <c r="H5" s="40">
        <f t="shared" ref="H5:H40" ca="1" si="7">INDIRECT("'"&amp;A5&amp;"'!q1")</f>
        <v>42.000000000000021</v>
      </c>
    </row>
    <row r="6" spans="1:16" x14ac:dyDescent="0.25">
      <c r="A6" t="s">
        <v>2511</v>
      </c>
      <c r="B6" s="39">
        <f t="shared" ca="1" si="1"/>
        <v>108</v>
      </c>
      <c r="C6" s="39">
        <f t="shared" ca="1" si="2"/>
        <v>3436</v>
      </c>
      <c r="D6" s="39">
        <f t="shared" ca="1" si="3"/>
        <v>14446</v>
      </c>
      <c r="E6" s="40">
        <f t="shared" ca="1" si="4"/>
        <v>60.8</v>
      </c>
      <c r="F6" s="40">
        <f t="shared" ca="1" si="5"/>
        <v>673.60000000000036</v>
      </c>
      <c r="G6" s="40">
        <f t="shared" ca="1" si="6"/>
        <v>35.200000000000003</v>
      </c>
      <c r="H6" s="40">
        <f t="shared" ca="1" si="7"/>
        <v>60.700000000000017</v>
      </c>
    </row>
    <row r="7" spans="1:16" x14ac:dyDescent="0.25">
      <c r="A7" t="s">
        <v>2512</v>
      </c>
      <c r="B7" s="39">
        <f t="shared" ca="1" si="1"/>
        <v>159</v>
      </c>
      <c r="C7" s="39">
        <f t="shared" ca="1" si="2"/>
        <v>42034</v>
      </c>
      <c r="D7" s="39">
        <f t="shared" ca="1" si="3"/>
        <v>176575</v>
      </c>
      <c r="E7" s="40">
        <f t="shared" ca="1" si="4"/>
        <v>622.89999999999986</v>
      </c>
      <c r="F7" s="40">
        <f t="shared" ca="1" si="5"/>
        <v>7193.0999999999985</v>
      </c>
      <c r="G7" s="40">
        <f t="shared" ca="1" si="6"/>
        <v>781.69999999999959</v>
      </c>
      <c r="H7" s="40">
        <f t="shared" ca="1" si="7"/>
        <v>1374.7999999999995</v>
      </c>
    </row>
    <row r="8" spans="1:16" x14ac:dyDescent="0.25">
      <c r="A8" t="s">
        <v>2513</v>
      </c>
      <c r="B8" s="39">
        <f t="shared" ca="1" si="1"/>
        <v>36</v>
      </c>
      <c r="C8" s="39">
        <f t="shared" ca="1" si="2"/>
        <v>8850</v>
      </c>
      <c r="D8" s="39">
        <f t="shared" ca="1" si="3"/>
        <v>37190</v>
      </c>
      <c r="E8" s="40">
        <f t="shared" ca="1" si="4"/>
        <v>113</v>
      </c>
      <c r="F8" s="40">
        <f t="shared" ca="1" si="5"/>
        <v>1232.3</v>
      </c>
      <c r="G8" s="40">
        <f t="shared" ca="1" si="6"/>
        <v>356.00000000000006</v>
      </c>
      <c r="H8" s="40">
        <f t="shared" ca="1" si="7"/>
        <v>131.70000000000002</v>
      </c>
    </row>
    <row r="9" spans="1:16" x14ac:dyDescent="0.25">
      <c r="A9" t="s">
        <v>2514</v>
      </c>
      <c r="B9" s="39">
        <f t="shared" ca="1" si="1"/>
        <v>14</v>
      </c>
      <c r="C9" s="39">
        <f t="shared" ca="1" si="2"/>
        <v>2389</v>
      </c>
      <c r="D9" s="39">
        <f t="shared" ca="1" si="3"/>
        <v>9989</v>
      </c>
      <c r="E9" s="40">
        <f t="shared" ca="1" si="4"/>
        <v>1</v>
      </c>
      <c r="F9" s="40">
        <f t="shared" ca="1" si="5"/>
        <v>19.299999999999997</v>
      </c>
      <c r="G9" s="40">
        <f t="shared" ca="1" si="6"/>
        <v>176</v>
      </c>
      <c r="H9" s="40">
        <f t="shared" ca="1" si="7"/>
        <v>169.3</v>
      </c>
    </row>
    <row r="10" spans="1:16" x14ac:dyDescent="0.25">
      <c r="A10" t="s">
        <v>2515</v>
      </c>
      <c r="B10" s="39">
        <f t="shared" ca="1" si="1"/>
        <v>19</v>
      </c>
      <c r="C10" s="39">
        <f t="shared" ca="1" si="2"/>
        <v>2901</v>
      </c>
      <c r="D10" s="39">
        <f t="shared" ca="1" si="3"/>
        <v>12158</v>
      </c>
      <c r="E10" s="40">
        <f t="shared" ca="1" si="4"/>
        <v>32.5</v>
      </c>
      <c r="F10" s="40">
        <f t="shared" ca="1" si="5"/>
        <v>384.2</v>
      </c>
      <c r="G10" s="40">
        <f t="shared" ca="1" si="6"/>
        <v>131.29999999999998</v>
      </c>
      <c r="H10" s="40">
        <f t="shared" ca="1" si="7"/>
        <v>40</v>
      </c>
    </row>
    <row r="11" spans="1:16" x14ac:dyDescent="0.25">
      <c r="A11" t="s">
        <v>2516</v>
      </c>
      <c r="B11" s="39">
        <f t="shared" ca="1" si="1"/>
        <v>24</v>
      </c>
      <c r="C11" s="39">
        <f t="shared" ca="1" si="2"/>
        <v>4159</v>
      </c>
      <c r="D11" s="39">
        <f t="shared" ca="1" si="3"/>
        <v>16099</v>
      </c>
      <c r="E11" s="40">
        <f t="shared" ca="1" si="4"/>
        <v>17</v>
      </c>
      <c r="F11" s="40">
        <f t="shared" ca="1" si="5"/>
        <v>189.20000000000002</v>
      </c>
      <c r="G11" s="40">
        <f t="shared" ca="1" si="6"/>
        <v>285.79999999999995</v>
      </c>
      <c r="H11" s="40">
        <f t="shared" ca="1" si="7"/>
        <v>115.29999999999998</v>
      </c>
    </row>
    <row r="12" spans="1:16" x14ac:dyDescent="0.25">
      <c r="A12" t="s">
        <v>2517</v>
      </c>
      <c r="B12" s="39">
        <f t="shared" ca="1" si="1"/>
        <v>9</v>
      </c>
      <c r="C12" s="39">
        <f t="shared" ca="1" si="2"/>
        <v>7168</v>
      </c>
      <c r="D12" s="39">
        <f t="shared" ca="1" si="3"/>
        <v>29944</v>
      </c>
      <c r="E12" s="40">
        <f t="shared" ca="1" si="4"/>
        <v>0</v>
      </c>
      <c r="F12" s="40">
        <f t="shared" ca="1" si="5"/>
        <v>1.7</v>
      </c>
      <c r="G12" s="40">
        <f t="shared" ca="1" si="6"/>
        <v>776.6</v>
      </c>
      <c r="H12" s="40">
        <f t="shared" ca="1" si="7"/>
        <v>13.3</v>
      </c>
    </row>
    <row r="13" spans="1:16" x14ac:dyDescent="0.25">
      <c r="A13" t="s">
        <v>2518</v>
      </c>
      <c r="B13" s="39">
        <f t="shared" ca="1" si="1"/>
        <v>46</v>
      </c>
      <c r="C13" s="39">
        <f t="shared" ca="1" si="2"/>
        <v>5767</v>
      </c>
      <c r="D13" s="39">
        <f t="shared" ca="1" si="3"/>
        <v>24232</v>
      </c>
      <c r="E13" s="40">
        <f t="shared" ca="1" si="4"/>
        <v>0</v>
      </c>
      <c r="F13" s="40">
        <f t="shared" ca="1" si="5"/>
        <v>0</v>
      </c>
      <c r="G13" s="40">
        <f t="shared" ca="1" si="6"/>
        <v>271.2</v>
      </c>
      <c r="H13" s="40">
        <f t="shared" ca="1" si="7"/>
        <v>821.2</v>
      </c>
    </row>
    <row r="14" spans="1:16" x14ac:dyDescent="0.25">
      <c r="A14" t="s">
        <v>2519</v>
      </c>
      <c r="B14" s="39">
        <f t="shared" ca="1" si="1"/>
        <v>55</v>
      </c>
      <c r="C14" s="39">
        <f t="shared" ca="1" si="2"/>
        <v>13347</v>
      </c>
      <c r="D14" s="39">
        <f t="shared" ca="1" si="3"/>
        <v>55704</v>
      </c>
      <c r="E14" s="40">
        <f t="shared" ca="1" si="4"/>
        <v>22.5</v>
      </c>
      <c r="F14" s="40">
        <f t="shared" ca="1" si="5"/>
        <v>253.4</v>
      </c>
      <c r="G14" s="40">
        <f t="shared" ca="1" si="6"/>
        <v>917.09999999999968</v>
      </c>
      <c r="H14" s="40">
        <f t="shared" ca="1" si="7"/>
        <v>934.4</v>
      </c>
    </row>
    <row r="15" spans="1:16" x14ac:dyDescent="0.25">
      <c r="A15" t="s">
        <v>2520</v>
      </c>
      <c r="B15" s="39">
        <f t="shared" ca="1" si="1"/>
        <v>54</v>
      </c>
      <c r="C15" s="39">
        <f t="shared" ca="1" si="2"/>
        <v>10040</v>
      </c>
      <c r="D15" s="39">
        <f t="shared" ca="1" si="3"/>
        <v>41936</v>
      </c>
      <c r="E15" s="40">
        <f t="shared" ca="1" si="4"/>
        <v>1</v>
      </c>
      <c r="F15" s="40">
        <f t="shared" ca="1" si="5"/>
        <v>12.799999999999999</v>
      </c>
      <c r="G15" s="40">
        <f t="shared" ca="1" si="6"/>
        <v>646.60000000000014</v>
      </c>
      <c r="H15" s="40">
        <f t="shared" ca="1" si="7"/>
        <v>1013.8000000000001</v>
      </c>
    </row>
    <row r="16" spans="1:16" x14ac:dyDescent="0.25">
      <c r="A16" t="s">
        <v>2521</v>
      </c>
      <c r="B16" s="39">
        <f t="shared" ca="1" si="1"/>
        <v>127</v>
      </c>
      <c r="C16" s="39">
        <f t="shared" ca="1" si="2"/>
        <v>25105</v>
      </c>
      <c r="D16" s="39">
        <f t="shared" ca="1" si="3"/>
        <v>105075</v>
      </c>
      <c r="E16" s="40">
        <f t="shared" ca="1" si="4"/>
        <v>64.900000000000006</v>
      </c>
      <c r="F16" s="40">
        <f t="shared" ca="1" si="5"/>
        <v>716.1</v>
      </c>
      <c r="G16" s="40">
        <f t="shared" ca="1" si="6"/>
        <v>1510.7</v>
      </c>
      <c r="H16" s="40">
        <f t="shared" ca="1" si="7"/>
        <v>1958.1999999999998</v>
      </c>
    </row>
    <row r="17" spans="1:8" x14ac:dyDescent="0.25">
      <c r="A17" t="s">
        <v>2522</v>
      </c>
      <c r="B17" s="39">
        <f t="shared" ca="1" si="1"/>
        <v>135</v>
      </c>
      <c r="C17" s="39">
        <f t="shared" ca="1" si="2"/>
        <v>39235</v>
      </c>
      <c r="D17" s="39">
        <f t="shared" ca="1" si="3"/>
        <v>163851</v>
      </c>
      <c r="E17" s="40">
        <f t="shared" ca="1" si="4"/>
        <v>13</v>
      </c>
      <c r="F17" s="40">
        <f t="shared" ca="1" si="5"/>
        <v>202.39999999999995</v>
      </c>
      <c r="G17" s="40">
        <f t="shared" ca="1" si="6"/>
        <v>3081.6000000000008</v>
      </c>
      <c r="H17" s="40">
        <f t="shared" ca="1" si="7"/>
        <v>2434.8000000000006</v>
      </c>
    </row>
    <row r="18" spans="1:8" x14ac:dyDescent="0.25">
      <c r="A18" t="s">
        <v>2523</v>
      </c>
      <c r="B18" s="39">
        <f t="shared" ca="1" si="1"/>
        <v>59</v>
      </c>
      <c r="C18" s="39">
        <f t="shared" ca="1" si="2"/>
        <v>26873</v>
      </c>
      <c r="D18" s="39">
        <f t="shared" ca="1" si="3"/>
        <v>112704</v>
      </c>
      <c r="E18" s="40">
        <f t="shared" ca="1" si="4"/>
        <v>287.89999999999998</v>
      </c>
      <c r="F18" s="40">
        <f t="shared" ca="1" si="5"/>
        <v>3346.4</v>
      </c>
      <c r="G18" s="40">
        <f t="shared" ca="1" si="6"/>
        <v>1190.7000000000003</v>
      </c>
      <c r="H18" s="40">
        <f t="shared" ca="1" si="7"/>
        <v>546.70000000000005</v>
      </c>
    </row>
    <row r="19" spans="1:8" x14ac:dyDescent="0.25">
      <c r="A19" t="s">
        <v>2524</v>
      </c>
      <c r="B19" s="39">
        <f t="shared" ca="1" si="1"/>
        <v>27</v>
      </c>
      <c r="C19" s="39">
        <f t="shared" ca="1" si="2"/>
        <v>4475</v>
      </c>
      <c r="D19" s="39">
        <f t="shared" ca="1" si="3"/>
        <v>18630</v>
      </c>
      <c r="E19" s="40">
        <f t="shared" ca="1" si="4"/>
        <v>1</v>
      </c>
      <c r="F19" s="40">
        <f t="shared" ca="1" si="5"/>
        <v>11.1</v>
      </c>
      <c r="G19" s="40">
        <f t="shared" ca="1" si="6"/>
        <v>234.30000000000004</v>
      </c>
      <c r="H19" s="40">
        <f t="shared" ca="1" si="7"/>
        <v>564</v>
      </c>
    </row>
    <row r="20" spans="1:8" x14ac:dyDescent="0.25">
      <c r="A20" t="s">
        <v>2525</v>
      </c>
      <c r="B20" s="39">
        <f t="shared" ca="1" si="1"/>
        <v>154</v>
      </c>
      <c r="C20" s="39">
        <f t="shared" ca="1" si="2"/>
        <v>6982</v>
      </c>
      <c r="D20" s="39">
        <f t="shared" ca="1" si="3"/>
        <v>29330</v>
      </c>
      <c r="E20" s="40">
        <f t="shared" ca="1" si="4"/>
        <v>63.9</v>
      </c>
      <c r="F20" s="40">
        <f t="shared" ca="1" si="5"/>
        <v>990.70000000000039</v>
      </c>
      <c r="G20" s="40">
        <f t="shared" ca="1" si="6"/>
        <v>169.29999999999998</v>
      </c>
      <c r="H20" s="40">
        <f t="shared" ca="1" si="7"/>
        <v>330.89999999999986</v>
      </c>
    </row>
    <row r="21" spans="1:8" x14ac:dyDescent="0.25">
      <c r="A21" t="s">
        <v>2526</v>
      </c>
      <c r="B21" s="39">
        <f t="shared" ca="1" si="1"/>
        <v>88</v>
      </c>
      <c r="C21" s="39">
        <f t="shared" ca="1" si="2"/>
        <v>27293</v>
      </c>
      <c r="D21" s="39">
        <f t="shared" ca="1" si="3"/>
        <v>114995</v>
      </c>
      <c r="E21" s="40">
        <f t="shared" ca="1" si="4"/>
        <v>456.10000000000008</v>
      </c>
      <c r="F21" s="40">
        <f t="shared" ca="1" si="5"/>
        <v>5224.9999999999982</v>
      </c>
      <c r="G21" s="40">
        <f t="shared" ca="1" si="6"/>
        <v>226.89999999999989</v>
      </c>
      <c r="H21" s="40">
        <f t="shared" ca="1" si="7"/>
        <v>961.5</v>
      </c>
    </row>
    <row r="22" spans="1:8" x14ac:dyDescent="0.25">
      <c r="A22" t="s">
        <v>2527</v>
      </c>
      <c r="B22" s="39">
        <f t="shared" ca="1" si="1"/>
        <v>40</v>
      </c>
      <c r="C22" s="39">
        <f t="shared" ca="1" si="2"/>
        <v>7150</v>
      </c>
      <c r="D22" s="39">
        <f t="shared" ca="1" si="3"/>
        <v>30307</v>
      </c>
      <c r="E22" s="40">
        <f t="shared" ca="1" si="4"/>
        <v>70.5</v>
      </c>
      <c r="F22" s="40">
        <f t="shared" ca="1" si="5"/>
        <v>822.9</v>
      </c>
      <c r="G22" s="40">
        <f t="shared" ca="1" si="6"/>
        <v>135.79999999999998</v>
      </c>
      <c r="H22" s="40">
        <f t="shared" ca="1" si="7"/>
        <v>625</v>
      </c>
    </row>
    <row r="23" spans="1:8" x14ac:dyDescent="0.25">
      <c r="A23" t="s">
        <v>2528</v>
      </c>
      <c r="B23" s="39">
        <f t="shared" ca="1" si="1"/>
        <v>28</v>
      </c>
      <c r="C23" s="39">
        <f t="shared" ca="1" si="2"/>
        <v>4454</v>
      </c>
      <c r="D23" s="39">
        <f t="shared" ca="1" si="3"/>
        <v>18738</v>
      </c>
      <c r="E23" s="40">
        <f t="shared" ca="1" si="4"/>
        <v>59</v>
      </c>
      <c r="F23" s="40">
        <f t="shared" ca="1" si="5"/>
        <v>648.30000000000007</v>
      </c>
      <c r="G23" s="40">
        <f t="shared" ca="1" si="6"/>
        <v>165.69999999999996</v>
      </c>
      <c r="H23" s="40">
        <f t="shared" ca="1" si="7"/>
        <v>72.600000000000009</v>
      </c>
    </row>
    <row r="24" spans="1:8" x14ac:dyDescent="0.25">
      <c r="A24" t="s">
        <v>2529</v>
      </c>
      <c r="B24" s="39">
        <f t="shared" ca="1" si="1"/>
        <v>21</v>
      </c>
      <c r="C24" s="39">
        <f t="shared" ca="1" si="2"/>
        <v>2047</v>
      </c>
      <c r="D24" s="39">
        <f t="shared" ca="1" si="3"/>
        <v>8515</v>
      </c>
      <c r="E24" s="40">
        <f t="shared" ca="1" si="4"/>
        <v>23.5</v>
      </c>
      <c r="F24" s="40">
        <f t="shared" ca="1" si="5"/>
        <v>285.60000000000002</v>
      </c>
      <c r="G24" s="40">
        <f t="shared" ca="1" si="6"/>
        <v>53.300000000000004</v>
      </c>
      <c r="H24" s="40">
        <f t="shared" ca="1" si="7"/>
        <v>93.8</v>
      </c>
    </row>
    <row r="25" spans="1:8" x14ac:dyDescent="0.25">
      <c r="A25" t="s">
        <v>2530</v>
      </c>
      <c r="B25" s="39">
        <f t="shared" ca="1" si="1"/>
        <v>136</v>
      </c>
      <c r="C25" s="39">
        <f t="shared" ca="1" si="2"/>
        <v>46450</v>
      </c>
      <c r="D25" s="39">
        <f t="shared" ca="1" si="3"/>
        <v>195205</v>
      </c>
      <c r="E25" s="40">
        <f t="shared" ca="1" si="4"/>
        <v>471.3</v>
      </c>
      <c r="F25" s="40">
        <f t="shared" ca="1" si="5"/>
        <v>5434.2999999999993</v>
      </c>
      <c r="G25" s="40">
        <f t="shared" ca="1" si="6"/>
        <v>2236.7999999999997</v>
      </c>
      <c r="H25" s="40">
        <f t="shared" ca="1" si="7"/>
        <v>856.5999999999998</v>
      </c>
    </row>
    <row r="26" spans="1:8" x14ac:dyDescent="0.25">
      <c r="A26" t="s">
        <v>2531</v>
      </c>
      <c r="B26" s="39">
        <f t="shared" ca="1" si="1"/>
        <v>14</v>
      </c>
      <c r="C26" s="39">
        <f t="shared" ca="1" si="2"/>
        <v>1129</v>
      </c>
      <c r="D26" s="39">
        <f t="shared" ca="1" si="3"/>
        <v>4759</v>
      </c>
      <c r="E26" s="40">
        <f t="shared" ca="1" si="4"/>
        <v>1.5</v>
      </c>
      <c r="F26" s="40">
        <f t="shared" ca="1" si="5"/>
        <v>20.400000000000002</v>
      </c>
      <c r="G26" s="40">
        <f t="shared" ca="1" si="6"/>
        <v>23.9</v>
      </c>
      <c r="H26" s="40">
        <f t="shared" ca="1" si="7"/>
        <v>214.3</v>
      </c>
    </row>
    <row r="27" spans="1:8" x14ac:dyDescent="0.25">
      <c r="A27" t="s">
        <v>2532</v>
      </c>
      <c r="B27" s="39">
        <f t="shared" ca="1" si="1"/>
        <v>61</v>
      </c>
      <c r="C27" s="39">
        <f t="shared" ca="1" si="2"/>
        <v>8036</v>
      </c>
      <c r="D27" s="39">
        <f t="shared" ca="1" si="3"/>
        <v>33651</v>
      </c>
      <c r="E27" s="40">
        <f t="shared" ca="1" si="4"/>
        <v>63.5</v>
      </c>
      <c r="F27" s="40">
        <f t="shared" ca="1" si="5"/>
        <v>654.70000000000005</v>
      </c>
      <c r="G27" s="40">
        <f t="shared" ca="1" si="6"/>
        <v>452.5</v>
      </c>
      <c r="H27" s="40">
        <f t="shared" ca="1" si="7"/>
        <v>308.3</v>
      </c>
    </row>
    <row r="28" spans="1:8" x14ac:dyDescent="0.25">
      <c r="A28" t="s">
        <v>2533</v>
      </c>
      <c r="B28" s="39">
        <f t="shared" ca="1" si="1"/>
        <v>22</v>
      </c>
      <c r="C28" s="39">
        <f t="shared" ca="1" si="2"/>
        <v>6636</v>
      </c>
      <c r="D28" s="39">
        <f t="shared" ca="1" si="3"/>
        <v>27974</v>
      </c>
      <c r="E28" s="40">
        <f t="shared" ca="1" si="4"/>
        <v>106.4</v>
      </c>
      <c r="F28" s="40">
        <f t="shared" ca="1" si="5"/>
        <v>1202.1000000000001</v>
      </c>
      <c r="G28" s="40">
        <f t="shared" ca="1" si="6"/>
        <v>109.60000000000002</v>
      </c>
      <c r="H28" s="40">
        <f t="shared" ca="1" si="7"/>
        <v>186.60000000000002</v>
      </c>
    </row>
    <row r="29" spans="1:8" x14ac:dyDescent="0.25">
      <c r="A29" t="s">
        <v>2534</v>
      </c>
      <c r="B29" s="39">
        <f t="shared" ca="1" si="1"/>
        <v>40</v>
      </c>
      <c r="C29" s="39">
        <f t="shared" ca="1" si="2"/>
        <v>7142</v>
      </c>
      <c r="D29" s="39">
        <f t="shared" ca="1" si="3"/>
        <v>29970</v>
      </c>
      <c r="E29" s="40">
        <f t="shared" ca="1" si="4"/>
        <v>85.3</v>
      </c>
      <c r="F29" s="40">
        <f t="shared" ca="1" si="5"/>
        <v>992.30000000000007</v>
      </c>
      <c r="G29" s="40">
        <f t="shared" ca="1" si="6"/>
        <v>266.40000000000003</v>
      </c>
      <c r="H29" s="40">
        <f t="shared" ca="1" si="7"/>
        <v>157.80000000000004</v>
      </c>
    </row>
    <row r="30" spans="1:8" x14ac:dyDescent="0.25">
      <c r="A30" t="s">
        <v>2535</v>
      </c>
      <c r="B30" s="39">
        <f t="shared" ca="1" si="1"/>
        <v>23</v>
      </c>
      <c r="C30" s="39">
        <f t="shared" ca="1" si="2"/>
        <v>3741</v>
      </c>
      <c r="D30" s="39">
        <f t="shared" ca="1" si="3"/>
        <v>15716</v>
      </c>
      <c r="E30" s="40">
        <f t="shared" ca="1" si="4"/>
        <v>37.5</v>
      </c>
      <c r="F30" s="40">
        <f t="shared" ca="1" si="5"/>
        <v>410.59999999999997</v>
      </c>
      <c r="G30" s="40">
        <f t="shared" ca="1" si="6"/>
        <v>171</v>
      </c>
      <c r="H30" s="40">
        <f t="shared" ca="1" si="7"/>
        <v>152.00000000000003</v>
      </c>
    </row>
    <row r="31" spans="1:8" x14ac:dyDescent="0.25">
      <c r="A31" t="s">
        <v>2536</v>
      </c>
      <c r="B31" s="39">
        <f t="shared" ca="1" si="1"/>
        <v>41</v>
      </c>
      <c r="C31" s="39">
        <f t="shared" ca="1" si="2"/>
        <v>22017</v>
      </c>
      <c r="D31" s="39">
        <f t="shared" ca="1" si="3"/>
        <v>93645</v>
      </c>
      <c r="E31" s="40">
        <f t="shared" ca="1" si="4"/>
        <v>46.8</v>
      </c>
      <c r="F31" s="40">
        <f t="shared" ca="1" si="5"/>
        <v>512.50000000000011</v>
      </c>
      <c r="G31" s="40">
        <f t="shared" ca="1" si="6"/>
        <v>1906.5</v>
      </c>
      <c r="H31" s="40">
        <f t="shared" ca="1" si="7"/>
        <v>656.4</v>
      </c>
    </row>
    <row r="32" spans="1:8" x14ac:dyDescent="0.25">
      <c r="A32" t="s">
        <v>2537</v>
      </c>
      <c r="B32" s="39">
        <f t="shared" ca="1" si="1"/>
        <v>133</v>
      </c>
      <c r="C32" s="39">
        <f t="shared" ca="1" si="2"/>
        <v>11366</v>
      </c>
      <c r="D32" s="39">
        <f t="shared" ca="1" si="3"/>
        <v>47907</v>
      </c>
      <c r="E32" s="40">
        <f t="shared" ca="1" si="4"/>
        <v>202.10000000000005</v>
      </c>
      <c r="F32" s="40">
        <f t="shared" ca="1" si="5"/>
        <v>2237.8000000000002</v>
      </c>
      <c r="G32" s="40">
        <f t="shared" ca="1" si="6"/>
        <v>151.79999999999981</v>
      </c>
      <c r="H32" s="40">
        <f t="shared" ca="1" si="7"/>
        <v>162.60000000000005</v>
      </c>
    </row>
    <row r="33" spans="1:9" x14ac:dyDescent="0.25">
      <c r="A33" t="s">
        <v>2538</v>
      </c>
      <c r="B33" s="39">
        <f t="shared" ca="1" si="1"/>
        <v>43</v>
      </c>
      <c r="C33" s="39">
        <f t="shared" ca="1" si="2"/>
        <v>35477</v>
      </c>
      <c r="D33" s="39">
        <f t="shared" ca="1" si="3"/>
        <v>149297</v>
      </c>
      <c r="E33" s="40">
        <f t="shared" ca="1" si="4"/>
        <v>3</v>
      </c>
      <c r="F33" s="40">
        <f t="shared" ca="1" si="5"/>
        <v>30.799999999999997</v>
      </c>
      <c r="G33" s="40">
        <f t="shared" ca="1" si="6"/>
        <v>3819.9</v>
      </c>
      <c r="H33" s="40">
        <f t="shared" ca="1" si="7"/>
        <v>5.3000000000000007</v>
      </c>
    </row>
    <row r="34" spans="1:9" x14ac:dyDescent="0.25">
      <c r="A34" t="s">
        <v>2539</v>
      </c>
      <c r="B34" s="39">
        <f t="shared" ca="1" si="1"/>
        <v>21</v>
      </c>
      <c r="C34" s="39">
        <f t="shared" ca="1" si="2"/>
        <v>925</v>
      </c>
      <c r="D34" s="39">
        <f t="shared" ca="1" si="3"/>
        <v>3870</v>
      </c>
      <c r="E34" s="40">
        <f t="shared" ca="1" si="4"/>
        <v>6</v>
      </c>
      <c r="F34" s="40">
        <f t="shared" ca="1" si="5"/>
        <v>85.699999999999989</v>
      </c>
      <c r="G34" s="40">
        <f t="shared" ca="1" si="6"/>
        <v>18.3</v>
      </c>
      <c r="H34" s="40">
        <f t="shared" ca="1" si="7"/>
        <v>95.59999999999998</v>
      </c>
    </row>
    <row r="35" spans="1:9" x14ac:dyDescent="0.25">
      <c r="A35" t="s">
        <v>2540</v>
      </c>
      <c r="B35" s="39">
        <f t="shared" ca="1" si="1"/>
        <v>123</v>
      </c>
      <c r="C35" s="39">
        <f t="shared" ca="1" si="2"/>
        <v>33267</v>
      </c>
      <c r="D35" s="39">
        <f t="shared" ca="1" si="3"/>
        <v>139222</v>
      </c>
      <c r="E35" s="40">
        <f t="shared" ca="1" si="4"/>
        <v>26.9</v>
      </c>
      <c r="F35" s="40">
        <f t="shared" ca="1" si="5"/>
        <v>276.40000000000003</v>
      </c>
      <c r="G35" s="40">
        <f t="shared" ca="1" si="6"/>
        <v>2439.3000000000006</v>
      </c>
      <c r="H35" s="40">
        <f t="shared" ca="1" si="7"/>
        <v>2420.1999999999994</v>
      </c>
    </row>
    <row r="36" spans="1:9" x14ac:dyDescent="0.25">
      <c r="A36" t="s">
        <v>2541</v>
      </c>
      <c r="B36" s="39">
        <f t="shared" ca="1" si="1"/>
        <v>112</v>
      </c>
      <c r="C36" s="39">
        <f t="shared" ca="1" si="2"/>
        <v>23923</v>
      </c>
      <c r="D36" s="39">
        <f t="shared" ca="1" si="3"/>
        <v>100220</v>
      </c>
      <c r="E36" s="40">
        <f t="shared" ca="1" si="4"/>
        <v>194</v>
      </c>
      <c r="F36" s="40">
        <f t="shared" ca="1" si="5"/>
        <v>2187.9</v>
      </c>
      <c r="G36" s="40">
        <f t="shared" ca="1" si="6"/>
        <v>1289.1999999999991</v>
      </c>
      <c r="H36" s="40">
        <f t="shared" ca="1" si="7"/>
        <v>737.09999999999991</v>
      </c>
    </row>
    <row r="37" spans="1:9" x14ac:dyDescent="0.25">
      <c r="A37" t="s">
        <v>2542</v>
      </c>
      <c r="B37" s="39">
        <f t="shared" ca="1" si="1"/>
        <v>46</v>
      </c>
      <c r="C37" s="39">
        <f t="shared" ca="1" si="2"/>
        <v>3276</v>
      </c>
      <c r="D37" s="39">
        <f t="shared" ca="1" si="3"/>
        <v>13737</v>
      </c>
      <c r="E37" s="40">
        <f t="shared" ca="1" si="4"/>
        <v>30</v>
      </c>
      <c r="F37" s="40">
        <f t="shared" ca="1" si="5"/>
        <v>313.90000000000003</v>
      </c>
      <c r="G37" s="40">
        <f t="shared" ca="1" si="6"/>
        <v>134</v>
      </c>
      <c r="H37" s="40">
        <f t="shared" ca="1" si="7"/>
        <v>156.80000000000001</v>
      </c>
    </row>
    <row r="38" spans="1:9" x14ac:dyDescent="0.25">
      <c r="A38" t="s">
        <v>2543</v>
      </c>
      <c r="B38" s="39">
        <f t="shared" ca="1" si="1"/>
        <v>69</v>
      </c>
      <c r="C38" s="39">
        <f t="shared" ca="1" si="2"/>
        <v>29403</v>
      </c>
      <c r="D38" s="39">
        <f t="shared" ca="1" si="3"/>
        <v>123086</v>
      </c>
      <c r="E38" s="40">
        <f t="shared" ca="1" si="4"/>
        <v>394.2</v>
      </c>
      <c r="F38" s="40">
        <f t="shared" ca="1" si="5"/>
        <v>4423</v>
      </c>
      <c r="G38" s="40">
        <f t="shared" ca="1" si="6"/>
        <v>1032.8</v>
      </c>
      <c r="H38" s="40">
        <f t="shared" ca="1" si="7"/>
        <v>412.6</v>
      </c>
    </row>
    <row r="39" spans="1:9" x14ac:dyDescent="0.25">
      <c r="A39" t="s">
        <v>2544</v>
      </c>
      <c r="B39" s="39">
        <f t="shared" ca="1" si="1"/>
        <v>40</v>
      </c>
      <c r="C39" s="39">
        <f t="shared" ca="1" si="2"/>
        <v>9629</v>
      </c>
      <c r="D39" s="39">
        <f t="shared" ca="1" si="3"/>
        <v>40637</v>
      </c>
      <c r="E39" s="40">
        <f t="shared" ca="1" si="4"/>
        <v>141.5</v>
      </c>
      <c r="F39" s="40">
        <f t="shared" ca="1" si="5"/>
        <v>1596.0000000000002</v>
      </c>
      <c r="G39" s="40">
        <f t="shared" ca="1" si="6"/>
        <v>161.6</v>
      </c>
      <c r="H39" s="40">
        <f t="shared" ca="1" si="7"/>
        <v>473.50000000000011</v>
      </c>
    </row>
    <row r="40" spans="1:9" x14ac:dyDescent="0.25">
      <c r="A40" t="s">
        <v>2545</v>
      </c>
      <c r="B40" s="39">
        <f t="shared" ca="1" si="1"/>
        <v>103</v>
      </c>
      <c r="C40" s="39">
        <f t="shared" ca="1" si="2"/>
        <v>24524</v>
      </c>
      <c r="D40" s="39">
        <f t="shared" ca="1" si="3"/>
        <v>102485</v>
      </c>
      <c r="E40" s="40">
        <f t="shared" ca="1" si="4"/>
        <v>223.5</v>
      </c>
      <c r="F40" s="40">
        <f t="shared" ca="1" si="5"/>
        <v>2503.4</v>
      </c>
      <c r="G40" s="40">
        <f t="shared" ca="1" si="6"/>
        <v>1099.2</v>
      </c>
      <c r="H40" s="40">
        <f t="shared" ca="1" si="7"/>
        <v>960.6999999999997</v>
      </c>
    </row>
    <row r="41" spans="1:9" x14ac:dyDescent="0.25">
      <c r="A41" t="s">
        <v>2546</v>
      </c>
      <c r="B41" s="39">
        <f ca="1">INDIRECT("'"&amp;A41&amp;"'!k1")</f>
        <v>48</v>
      </c>
      <c r="C41" s="39">
        <f ca="1">INDIRECT("'"&amp;A41&amp;"'!l1")</f>
        <v>14748</v>
      </c>
      <c r="D41" s="39">
        <f ca="1">INDIRECT("'"&amp;A41&amp;"'!m1")</f>
        <v>62137</v>
      </c>
      <c r="E41" s="40">
        <f ca="1">INDIRECT("'"&amp;A41&amp;"'!n1")</f>
        <v>335.5</v>
      </c>
      <c r="F41" s="40">
        <f ca="1">INDIRECT("'"&amp;A41&amp;"'!o1")</f>
        <v>4050.2000000000012</v>
      </c>
      <c r="G41" s="40">
        <f ca="1">INDIRECT("'"&amp;A41&amp;"'!p1")</f>
        <v>1.8</v>
      </c>
      <c r="H41" s="40">
        <f ca="1">INDIRECT("'"&amp;A41&amp;"'!q1")</f>
        <v>9.0999999999999979</v>
      </c>
    </row>
    <row r="42" spans="1:9" x14ac:dyDescent="0.25">
      <c r="A42" t="s">
        <v>2547</v>
      </c>
      <c r="B42" s="39">
        <f ca="1">INDIRECT("'"&amp;A42&amp;"'!k1")</f>
        <v>69</v>
      </c>
      <c r="C42" s="39">
        <f ca="1">INDIRECT("'"&amp;A42&amp;"'!l1")</f>
        <v>24738</v>
      </c>
      <c r="D42" s="39">
        <f ca="1">INDIRECT("'"&amp;A42&amp;"'!m1")</f>
        <v>103686</v>
      </c>
      <c r="E42" s="40">
        <f ca="1">INDIRECT("'"&amp;A42&amp;"'!n1")</f>
        <v>228.5</v>
      </c>
      <c r="F42" s="40">
        <f ca="1">INDIRECT("'"&amp;A42&amp;"'!o1")</f>
        <v>2606.2999999999993</v>
      </c>
      <c r="G42" s="40">
        <f ca="1">INDIRECT("'"&amp;A42&amp;"'!p1")</f>
        <v>1032.7000000000003</v>
      </c>
      <c r="H42" s="40">
        <f ca="1">INDIRECT("'"&amp;A42&amp;"'!q1")</f>
        <v>898.4000000000002</v>
      </c>
      <c r="I42" s="40"/>
    </row>
    <row r="44" spans="1:9" x14ac:dyDescent="0.25">
      <c r="B44" s="40"/>
      <c r="C44" s="40"/>
      <c r="D44" s="40"/>
      <c r="E44" s="40"/>
      <c r="F44" s="40"/>
      <c r="G44" s="40"/>
      <c r="H44" s="40"/>
      <c r="I44" s="40"/>
    </row>
    <row r="84" spans="2:8" x14ac:dyDescent="0.25">
      <c r="B84" s="39"/>
      <c r="C84" s="39"/>
      <c r="D84" s="39"/>
      <c r="E84" s="40"/>
      <c r="F84" s="40"/>
      <c r="G84" s="40"/>
      <c r="H84" s="40"/>
    </row>
    <row r="85" spans="2:8" x14ac:dyDescent="0.25">
      <c r="B85" s="39"/>
      <c r="C85" s="39"/>
      <c r="D85" s="39"/>
      <c r="E85" s="40"/>
      <c r="F85" s="40"/>
      <c r="G85" s="40"/>
      <c r="H85" s="40"/>
    </row>
    <row r="86" spans="2:8" x14ac:dyDescent="0.25">
      <c r="B86" s="39"/>
      <c r="C86" s="39"/>
      <c r="D86" s="39"/>
      <c r="E86" s="40"/>
      <c r="F86" s="40"/>
      <c r="G86" s="40"/>
      <c r="H86" s="40"/>
    </row>
    <row r="87" spans="2:8" x14ac:dyDescent="0.25">
      <c r="B87" s="39"/>
      <c r="C87" s="39"/>
      <c r="D87" s="39"/>
      <c r="E87" s="40"/>
      <c r="F87" s="40"/>
      <c r="G87" s="40"/>
      <c r="H87" s="40"/>
    </row>
    <row r="88" spans="2:8" x14ac:dyDescent="0.25">
      <c r="B88" s="39"/>
      <c r="C88" s="39"/>
      <c r="D88" s="39"/>
      <c r="E88" s="40"/>
      <c r="F88" s="40"/>
      <c r="G88" s="40"/>
      <c r="H88" s="40"/>
    </row>
    <row r="89" spans="2:8" x14ac:dyDescent="0.25">
      <c r="B89" s="39"/>
      <c r="C89" s="39"/>
      <c r="D89" s="39"/>
      <c r="E89" s="40"/>
      <c r="F89" s="40"/>
      <c r="G89" s="40"/>
      <c r="H89" s="40"/>
    </row>
    <row r="90" spans="2:8" x14ac:dyDescent="0.25">
      <c r="B90" s="39"/>
      <c r="C90" s="39"/>
      <c r="D90" s="39"/>
      <c r="E90" s="40"/>
      <c r="F90" s="40"/>
      <c r="G90" s="40"/>
      <c r="H90" s="40"/>
    </row>
    <row r="91" spans="2:8" x14ac:dyDescent="0.25">
      <c r="B91" s="39"/>
      <c r="C91" s="39"/>
      <c r="D91" s="39"/>
      <c r="E91" s="40"/>
      <c r="F91" s="40"/>
      <c r="G91" s="40"/>
      <c r="H91" s="40"/>
    </row>
    <row r="92" spans="2:8" x14ac:dyDescent="0.25">
      <c r="B92" s="39"/>
      <c r="C92" s="39"/>
      <c r="D92" s="39"/>
      <c r="E92" s="40"/>
      <c r="F92" s="40"/>
      <c r="G92" s="40"/>
      <c r="H92" s="40"/>
    </row>
    <row r="93" spans="2:8" x14ac:dyDescent="0.25">
      <c r="B93" s="39"/>
      <c r="C93" s="39"/>
      <c r="D93" s="39"/>
      <c r="E93" s="40"/>
      <c r="F93" s="40"/>
      <c r="G93" s="40"/>
      <c r="H93" s="40"/>
    </row>
    <row r="94" spans="2:8" x14ac:dyDescent="0.25">
      <c r="B94" s="39"/>
      <c r="C94" s="39"/>
      <c r="D94" s="39"/>
      <c r="E94" s="40"/>
      <c r="F94" s="40"/>
      <c r="G94" s="40"/>
      <c r="H94" s="40"/>
    </row>
    <row r="95" spans="2:8" x14ac:dyDescent="0.25">
      <c r="B95" s="39"/>
      <c r="C95" s="39"/>
      <c r="D95" s="39"/>
      <c r="E95" s="40"/>
      <c r="F95" s="40"/>
      <c r="G95" s="40"/>
      <c r="H95" s="40"/>
    </row>
    <row r="96" spans="2:8" x14ac:dyDescent="0.25">
      <c r="B96" s="39"/>
      <c r="C96" s="39"/>
      <c r="D96" s="39"/>
      <c r="E96" s="40"/>
      <c r="F96" s="40"/>
      <c r="G96" s="40"/>
      <c r="H96" s="40"/>
    </row>
    <row r="97" spans="2:8" x14ac:dyDescent="0.25">
      <c r="B97" s="39"/>
      <c r="C97" s="39"/>
      <c r="D97" s="39"/>
      <c r="E97" s="40"/>
      <c r="F97" s="40"/>
      <c r="G97" s="40"/>
      <c r="H97" s="40"/>
    </row>
    <row r="98" spans="2:8" x14ac:dyDescent="0.25">
      <c r="B98" s="39"/>
      <c r="C98" s="39"/>
      <c r="D98" s="39"/>
      <c r="E98" s="40"/>
      <c r="F98" s="40"/>
      <c r="G98" s="40"/>
      <c r="H98" s="40"/>
    </row>
    <row r="99" spans="2:8" x14ac:dyDescent="0.25">
      <c r="B99" s="39"/>
      <c r="C99" s="39"/>
      <c r="D99" s="39"/>
      <c r="E99" s="40"/>
      <c r="F99" s="40"/>
      <c r="G99" s="40"/>
      <c r="H99" s="40"/>
    </row>
    <row r="100" spans="2:8" x14ac:dyDescent="0.25">
      <c r="B100" s="39"/>
      <c r="C100" s="39"/>
      <c r="D100" s="39"/>
      <c r="E100" s="40"/>
      <c r="F100" s="40"/>
      <c r="G100" s="40"/>
      <c r="H100" s="40"/>
    </row>
    <row r="101" spans="2:8" x14ac:dyDescent="0.25">
      <c r="B101" s="39"/>
      <c r="C101" s="39"/>
      <c r="D101" s="39"/>
      <c r="E101" s="40"/>
      <c r="F101" s="40"/>
      <c r="G101" s="40"/>
      <c r="H101" s="40"/>
    </row>
    <row r="102" spans="2:8" x14ac:dyDescent="0.25">
      <c r="B102" s="39"/>
      <c r="C102" s="39"/>
      <c r="D102" s="39"/>
      <c r="E102" s="40"/>
      <c r="F102" s="40"/>
      <c r="G102" s="40"/>
      <c r="H102" s="40"/>
    </row>
    <row r="103" spans="2:8" x14ac:dyDescent="0.25">
      <c r="B103" s="39"/>
      <c r="C103" s="39"/>
      <c r="D103" s="39"/>
      <c r="E103" s="40"/>
      <c r="F103" s="40"/>
      <c r="G103" s="40"/>
      <c r="H103" s="40"/>
    </row>
    <row r="104" spans="2:8" x14ac:dyDescent="0.25">
      <c r="B104" s="39"/>
      <c r="C104" s="39"/>
      <c r="D104" s="39"/>
      <c r="E104" s="40"/>
      <c r="F104" s="40"/>
      <c r="G104" s="40"/>
      <c r="H104" s="40"/>
    </row>
    <row r="105" spans="2:8" x14ac:dyDescent="0.25">
      <c r="B105" s="39"/>
      <c r="C105" s="39"/>
      <c r="D105" s="39"/>
      <c r="E105" s="40"/>
      <c r="F105" s="40"/>
      <c r="G105" s="40"/>
      <c r="H105" s="40"/>
    </row>
    <row r="106" spans="2:8" x14ac:dyDescent="0.25">
      <c r="B106" s="39"/>
      <c r="C106" s="39"/>
      <c r="D106" s="39"/>
      <c r="E106" s="40"/>
      <c r="F106" s="40"/>
      <c r="G106" s="40"/>
      <c r="H106" s="40"/>
    </row>
    <row r="107" spans="2:8" x14ac:dyDescent="0.25">
      <c r="B107" s="39"/>
      <c r="C107" s="39"/>
      <c r="D107" s="39"/>
      <c r="E107" s="40"/>
      <c r="F107" s="40"/>
      <c r="G107" s="40"/>
      <c r="H107" s="40"/>
    </row>
    <row r="108" spans="2:8" x14ac:dyDescent="0.25">
      <c r="B108" s="39"/>
      <c r="C108" s="39"/>
      <c r="D108" s="39"/>
      <c r="E108" s="40"/>
      <c r="F108" s="40"/>
      <c r="G108" s="40"/>
      <c r="H108" s="40"/>
    </row>
    <row r="109" spans="2:8" x14ac:dyDescent="0.25">
      <c r="B109" s="39"/>
      <c r="C109" s="39"/>
      <c r="D109" s="39"/>
      <c r="E109" s="40"/>
      <c r="F109" s="40"/>
      <c r="G109" s="40"/>
      <c r="H109" s="40"/>
    </row>
    <row r="110" spans="2:8" x14ac:dyDescent="0.25">
      <c r="B110" s="39"/>
      <c r="C110" s="39"/>
      <c r="D110" s="39"/>
      <c r="E110" s="40"/>
      <c r="F110" s="40"/>
      <c r="G110" s="40"/>
      <c r="H110" s="40"/>
    </row>
    <row r="111" spans="2:8" x14ac:dyDescent="0.25">
      <c r="B111" s="39"/>
      <c r="C111" s="39"/>
      <c r="D111" s="39"/>
      <c r="E111" s="40"/>
      <c r="F111" s="40"/>
      <c r="G111" s="40"/>
      <c r="H111" s="40"/>
    </row>
    <row r="112" spans="2:8" x14ac:dyDescent="0.25">
      <c r="B112" s="39"/>
      <c r="C112" s="39"/>
      <c r="D112" s="39"/>
      <c r="E112" s="40"/>
      <c r="F112" s="40"/>
      <c r="G112" s="40"/>
      <c r="H112" s="40"/>
    </row>
    <row r="113" spans="2:9" x14ac:dyDescent="0.25">
      <c r="B113" s="39"/>
      <c r="C113" s="39"/>
      <c r="D113" s="39"/>
      <c r="E113" s="40"/>
      <c r="F113" s="40"/>
      <c r="G113" s="40"/>
      <c r="H113" s="40"/>
    </row>
    <row r="114" spans="2:9" x14ac:dyDescent="0.25">
      <c r="B114" s="39"/>
      <c r="C114" s="39"/>
      <c r="D114" s="39"/>
      <c r="E114" s="40"/>
      <c r="F114" s="40"/>
      <c r="G114" s="40"/>
      <c r="H114" s="40"/>
    </row>
    <row r="115" spans="2:9" x14ac:dyDescent="0.25">
      <c r="B115" s="39"/>
      <c r="C115" s="39"/>
      <c r="D115" s="39"/>
      <c r="E115" s="40"/>
      <c r="F115" s="40"/>
      <c r="G115" s="40"/>
      <c r="H115" s="40"/>
    </row>
    <row r="116" spans="2:9" x14ac:dyDescent="0.25">
      <c r="B116" s="39"/>
      <c r="C116" s="39"/>
      <c r="D116" s="39"/>
      <c r="E116" s="40"/>
      <c r="F116" s="40"/>
      <c r="G116" s="40"/>
      <c r="H116" s="40"/>
    </row>
    <row r="117" spans="2:9" x14ac:dyDescent="0.25">
      <c r="B117" s="39"/>
      <c r="C117" s="39"/>
      <c r="D117" s="39"/>
      <c r="E117" s="40"/>
      <c r="F117" s="40"/>
      <c r="G117" s="40"/>
      <c r="H117" s="40"/>
    </row>
    <row r="118" spans="2:9" x14ac:dyDescent="0.25">
      <c r="B118" s="39"/>
      <c r="C118" s="39"/>
      <c r="D118" s="39"/>
      <c r="E118" s="40"/>
      <c r="F118" s="40"/>
      <c r="G118" s="40"/>
      <c r="H118" s="40"/>
    </row>
    <row r="119" spans="2:9" x14ac:dyDescent="0.25">
      <c r="B119" s="39"/>
      <c r="C119" s="39"/>
      <c r="D119" s="39"/>
      <c r="E119" s="40"/>
      <c r="F119" s="40"/>
      <c r="G119" s="40"/>
      <c r="H119" s="40"/>
    </row>
    <row r="120" spans="2:9" x14ac:dyDescent="0.25">
      <c r="B120" s="39"/>
      <c r="C120" s="39"/>
      <c r="D120" s="39"/>
      <c r="E120" s="40"/>
      <c r="F120" s="40"/>
      <c r="G120" s="40"/>
      <c r="H120" s="40"/>
    </row>
    <row r="121" spans="2:9" x14ac:dyDescent="0.25">
      <c r="B121" s="39"/>
      <c r="C121" s="39"/>
      <c r="D121" s="39"/>
      <c r="E121" s="40"/>
      <c r="F121" s="40"/>
      <c r="G121" s="40"/>
      <c r="H121" s="40"/>
    </row>
    <row r="122" spans="2:9" x14ac:dyDescent="0.25">
      <c r="B122" s="39"/>
      <c r="C122" s="39"/>
      <c r="D122" s="39"/>
      <c r="E122" s="40"/>
      <c r="F122" s="40"/>
      <c r="G122" s="40"/>
      <c r="H122" s="40"/>
    </row>
    <row r="123" spans="2:9" x14ac:dyDescent="0.25">
      <c r="B123" s="39"/>
      <c r="C123" s="39"/>
      <c r="D123" s="39"/>
      <c r="E123" s="40"/>
      <c r="F123" s="40"/>
      <c r="G123" s="40"/>
      <c r="H123" s="40"/>
    </row>
    <row r="124" spans="2:9" x14ac:dyDescent="0.25">
      <c r="B124" s="39"/>
      <c r="C124" s="39"/>
      <c r="D124" s="39"/>
      <c r="E124" s="40"/>
      <c r="F124" s="40"/>
      <c r="G124" s="40"/>
      <c r="H124" s="40"/>
      <c r="I124" s="40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51</vt:i4>
      </vt:variant>
      <vt:variant>
        <vt:lpstr>Benannte Bereiche</vt:lpstr>
      </vt:variant>
      <vt:variant>
        <vt:i4>1</vt:i4>
      </vt:variant>
    </vt:vector>
  </HeadingPairs>
  <TitlesOfParts>
    <vt:vector size="52" baseType="lpstr">
      <vt:lpstr>Woche</vt:lpstr>
      <vt:lpstr>Montag</vt:lpstr>
      <vt:lpstr>Dienstag</vt:lpstr>
      <vt:lpstr>Mittwoch</vt:lpstr>
      <vt:lpstr>Donnerstag</vt:lpstr>
      <vt:lpstr>Freitag</vt:lpstr>
      <vt:lpstr>Sonnabend</vt:lpstr>
      <vt:lpstr>Sonntag</vt:lpstr>
      <vt:lpstr>dein eigenes</vt:lpstr>
      <vt:lpstr>Lebensmittel</vt:lpstr>
      <vt:lpstr>gesamt</vt:lpstr>
      <vt:lpstr>bernd</vt:lpstr>
      <vt:lpstr>alkohol</vt:lpstr>
      <vt:lpstr>alkoholfrei</vt:lpstr>
      <vt:lpstr>brot</vt:lpstr>
      <vt:lpstr>brotaufstrich</vt:lpstr>
      <vt:lpstr>eier</vt:lpstr>
      <vt:lpstr>eis</vt:lpstr>
      <vt:lpstr>fertig-salat</vt:lpstr>
      <vt:lpstr>fette</vt:lpstr>
      <vt:lpstr>fisch-frisch</vt:lpstr>
      <vt:lpstr>fisch-zubereitet</vt:lpstr>
      <vt:lpstr>fleisch-frisch</vt:lpstr>
      <vt:lpstr>fleisch-gerichte</vt:lpstr>
      <vt:lpstr>fleisch-wurst</vt:lpstr>
      <vt:lpstr>gebäck</vt:lpstr>
      <vt:lpstr>geflügel-frisch</vt:lpstr>
      <vt:lpstr>gemüse-salat</vt:lpstr>
      <vt:lpstr>getreide</vt:lpstr>
      <vt:lpstr>hülsenfrüchte</vt:lpstr>
      <vt:lpstr>kartoffeln</vt:lpstr>
      <vt:lpstr>kräuter</vt:lpstr>
      <vt:lpstr>kuchen-gebäck</vt:lpstr>
      <vt:lpstr>meeresfrüchte</vt:lpstr>
      <vt:lpstr>milch-produkte</vt:lpstr>
      <vt:lpstr>müsli</vt:lpstr>
      <vt:lpstr>nachspeisen</vt:lpstr>
      <vt:lpstr>nudel-gericht</vt:lpstr>
      <vt:lpstr>nüsse</vt:lpstr>
      <vt:lpstr>obst</vt:lpstr>
      <vt:lpstr>öl-fett</vt:lpstr>
      <vt:lpstr>pilze</vt:lpstr>
      <vt:lpstr>quark-käse</vt:lpstr>
      <vt:lpstr>sosse-würze</vt:lpstr>
      <vt:lpstr>suppe</vt:lpstr>
      <vt:lpstr>süßwaren</vt:lpstr>
      <vt:lpstr>teigwaren</vt:lpstr>
      <vt:lpstr>verschiedenes</vt:lpstr>
      <vt:lpstr>zucker-süßmittel</vt:lpstr>
      <vt:lpstr>zutaten</vt:lpstr>
      <vt:lpstr>anzahl</vt:lpstr>
      <vt:lpstr>Woche!Druckbereich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Priyendra.Kumar</dc:creator>
  <cp:lastModifiedBy>bernd</cp:lastModifiedBy>
  <cp:lastPrinted>2018-11-22T13:07:46Z</cp:lastPrinted>
  <dcterms:created xsi:type="dcterms:W3CDTF">2018-05-19T09:36:25Z</dcterms:created>
  <dcterms:modified xsi:type="dcterms:W3CDTF">2018-11-22T13:13:24Z</dcterms:modified>
</cp:coreProperties>
</file>